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l\______ORSI\MUNKA_NYUFIG\Munkanélküli_számoló\"/>
    </mc:Choice>
  </mc:AlternateContent>
  <xr:revisionPtr revIDLastSave="0" documentId="13_ncr:1_{2A8089FA-6156-4C06-9148-5162E7264D8B}" xr6:coauthVersionLast="47" xr6:coauthVersionMax="47" xr10:uidLastSave="{00000000-0000-0000-0000-000000000000}"/>
  <bookViews>
    <workbookView xWindow="-120" yWindow="-18120" windowWidth="29040" windowHeight="17520" tabRatio="275" xr2:uid="{00000000-000D-0000-FFFF-FFFF00000000}"/>
  </bookViews>
  <sheets>
    <sheet name="Bemenet" sheetId="1" r:id="rId1"/>
    <sheet name="Szabalyok" sheetId="2" r:id="rId2"/>
    <sheet name="Szamitas" sheetId="3" r:id="rId3"/>
  </sheets>
  <definedNames>
    <definedName name="_xlnm._FilterDatabase" localSheetId="2" hidden="1">Szamitas!$B$1:$K$7501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01" i="3" l="1"/>
  <c r="M7501" i="3"/>
  <c r="N7500" i="3"/>
  <c r="M7500" i="3"/>
  <c r="N7499" i="3"/>
  <c r="M7499" i="3"/>
  <c r="N7498" i="3"/>
  <c r="M7498" i="3"/>
  <c r="N7497" i="3"/>
  <c r="M7497" i="3"/>
  <c r="N7496" i="3"/>
  <c r="M7496" i="3"/>
  <c r="N7495" i="3"/>
  <c r="M7495" i="3"/>
  <c r="N7494" i="3"/>
  <c r="M7494" i="3"/>
  <c r="N7493" i="3"/>
  <c r="M7493" i="3"/>
  <c r="N7492" i="3"/>
  <c r="M7492" i="3"/>
  <c r="N7491" i="3"/>
  <c r="M7491" i="3"/>
  <c r="N7490" i="3"/>
  <c r="M7490" i="3"/>
  <c r="N7489" i="3"/>
  <c r="M7489" i="3"/>
  <c r="N7488" i="3"/>
  <c r="M7488" i="3"/>
  <c r="N7487" i="3"/>
  <c r="M7487" i="3"/>
  <c r="N7486" i="3"/>
  <c r="M7486" i="3"/>
  <c r="N7485" i="3"/>
  <c r="M7485" i="3"/>
  <c r="N7484" i="3"/>
  <c r="M7484" i="3"/>
  <c r="N7483" i="3"/>
  <c r="M7483" i="3"/>
  <c r="N7482" i="3"/>
  <c r="M7482" i="3"/>
  <c r="N7481" i="3"/>
  <c r="M7481" i="3"/>
  <c r="N7480" i="3"/>
  <c r="M7480" i="3"/>
  <c r="N7479" i="3"/>
  <c r="M7479" i="3"/>
  <c r="N7478" i="3"/>
  <c r="M7478" i="3"/>
  <c r="N7477" i="3"/>
  <c r="M7477" i="3"/>
  <c r="N7476" i="3"/>
  <c r="M7476" i="3"/>
  <c r="N7475" i="3"/>
  <c r="M7475" i="3"/>
  <c r="N7474" i="3"/>
  <c r="M7474" i="3"/>
  <c r="N7473" i="3"/>
  <c r="M7473" i="3"/>
  <c r="N7472" i="3"/>
  <c r="M7472" i="3"/>
  <c r="N7471" i="3"/>
  <c r="M7471" i="3"/>
  <c r="N7470" i="3"/>
  <c r="M7470" i="3"/>
  <c r="N7469" i="3"/>
  <c r="M7469" i="3"/>
  <c r="N7468" i="3"/>
  <c r="M7468" i="3"/>
  <c r="N7467" i="3"/>
  <c r="M7467" i="3"/>
  <c r="N7466" i="3"/>
  <c r="M7466" i="3"/>
  <c r="N7465" i="3"/>
  <c r="M7465" i="3"/>
  <c r="N7464" i="3"/>
  <c r="M7464" i="3"/>
  <c r="N7463" i="3"/>
  <c r="M7463" i="3"/>
  <c r="N7462" i="3"/>
  <c r="M7462" i="3"/>
  <c r="N7461" i="3"/>
  <c r="M7461" i="3"/>
  <c r="N7460" i="3"/>
  <c r="M7460" i="3"/>
  <c r="N7459" i="3"/>
  <c r="M7459" i="3"/>
  <c r="N7458" i="3"/>
  <c r="M7458" i="3"/>
  <c r="N7457" i="3"/>
  <c r="M7457" i="3"/>
  <c r="N7456" i="3"/>
  <c r="M7456" i="3"/>
  <c r="N7455" i="3"/>
  <c r="M7455" i="3"/>
  <c r="N7454" i="3"/>
  <c r="M7454" i="3"/>
  <c r="N7453" i="3"/>
  <c r="M7453" i="3"/>
  <c r="N7452" i="3"/>
  <c r="M7452" i="3"/>
  <c r="N7451" i="3"/>
  <c r="M7451" i="3"/>
  <c r="N7450" i="3"/>
  <c r="M7450" i="3"/>
  <c r="N7449" i="3"/>
  <c r="M7449" i="3"/>
  <c r="N7448" i="3"/>
  <c r="M7448" i="3"/>
  <c r="N7447" i="3"/>
  <c r="M7447" i="3"/>
  <c r="N7446" i="3"/>
  <c r="M7446" i="3"/>
  <c r="N7445" i="3"/>
  <c r="M7445" i="3"/>
  <c r="N7444" i="3"/>
  <c r="M7444" i="3"/>
  <c r="N7443" i="3"/>
  <c r="M7443" i="3"/>
  <c r="N7442" i="3"/>
  <c r="M7442" i="3"/>
  <c r="N7441" i="3"/>
  <c r="M7441" i="3"/>
  <c r="N7440" i="3"/>
  <c r="M7440" i="3"/>
  <c r="N7439" i="3"/>
  <c r="M7439" i="3"/>
  <c r="N7438" i="3"/>
  <c r="M7438" i="3"/>
  <c r="N7437" i="3"/>
  <c r="M7437" i="3"/>
  <c r="N7436" i="3"/>
  <c r="M7436" i="3"/>
  <c r="N7435" i="3"/>
  <c r="M7435" i="3"/>
  <c r="N7434" i="3"/>
  <c r="M7434" i="3"/>
  <c r="N7433" i="3"/>
  <c r="M7433" i="3"/>
  <c r="N7432" i="3"/>
  <c r="M7432" i="3"/>
  <c r="N7431" i="3"/>
  <c r="M7431" i="3"/>
  <c r="N7430" i="3"/>
  <c r="M7430" i="3"/>
  <c r="N7429" i="3"/>
  <c r="M7429" i="3"/>
  <c r="N7428" i="3"/>
  <c r="M7428" i="3"/>
  <c r="N7427" i="3"/>
  <c r="M7427" i="3"/>
  <c r="N7426" i="3"/>
  <c r="M7426" i="3"/>
  <c r="N7425" i="3"/>
  <c r="M7425" i="3"/>
  <c r="N7424" i="3"/>
  <c r="M7424" i="3"/>
  <c r="N7423" i="3"/>
  <c r="M7423" i="3"/>
  <c r="N7422" i="3"/>
  <c r="M7422" i="3"/>
  <c r="N7421" i="3"/>
  <c r="M7421" i="3"/>
  <c r="N7420" i="3"/>
  <c r="M7420" i="3"/>
  <c r="N7419" i="3"/>
  <c r="M7419" i="3"/>
  <c r="N7418" i="3"/>
  <c r="M7418" i="3"/>
  <c r="N7417" i="3"/>
  <c r="M7417" i="3"/>
  <c r="N7416" i="3"/>
  <c r="M7416" i="3"/>
  <c r="N7415" i="3"/>
  <c r="M7415" i="3"/>
  <c r="N7414" i="3"/>
  <c r="M7414" i="3"/>
  <c r="N7413" i="3"/>
  <c r="M7413" i="3"/>
  <c r="N7412" i="3"/>
  <c r="M7412" i="3"/>
  <c r="N7411" i="3"/>
  <c r="M7411" i="3"/>
  <c r="N7410" i="3"/>
  <c r="M7410" i="3"/>
  <c r="N7409" i="3"/>
  <c r="M7409" i="3"/>
  <c r="N7408" i="3"/>
  <c r="M7408" i="3"/>
  <c r="N7407" i="3"/>
  <c r="M7407" i="3"/>
  <c r="N7406" i="3"/>
  <c r="M7406" i="3"/>
  <c r="N7405" i="3"/>
  <c r="M7405" i="3"/>
  <c r="N7404" i="3"/>
  <c r="M7404" i="3"/>
  <c r="N7403" i="3"/>
  <c r="M7403" i="3"/>
  <c r="N7402" i="3"/>
  <c r="M7402" i="3"/>
  <c r="N7401" i="3"/>
  <c r="M7401" i="3"/>
  <c r="N7400" i="3"/>
  <c r="M7400" i="3"/>
  <c r="N7399" i="3"/>
  <c r="M7399" i="3"/>
  <c r="N7398" i="3"/>
  <c r="M7398" i="3"/>
  <c r="N7397" i="3"/>
  <c r="M7397" i="3"/>
  <c r="N7396" i="3"/>
  <c r="M7396" i="3"/>
  <c r="N7395" i="3"/>
  <c r="M7395" i="3"/>
  <c r="N7394" i="3"/>
  <c r="M7394" i="3"/>
  <c r="N7393" i="3"/>
  <c r="M7393" i="3"/>
  <c r="N7392" i="3"/>
  <c r="M7392" i="3"/>
  <c r="N7391" i="3"/>
  <c r="M7391" i="3"/>
  <c r="N7390" i="3"/>
  <c r="M7390" i="3"/>
  <c r="N7389" i="3"/>
  <c r="M7389" i="3"/>
  <c r="N7388" i="3"/>
  <c r="M7388" i="3"/>
  <c r="N7387" i="3"/>
  <c r="M7387" i="3"/>
  <c r="N7386" i="3"/>
  <c r="M7386" i="3"/>
  <c r="N7385" i="3"/>
  <c r="M7385" i="3"/>
  <c r="N7384" i="3"/>
  <c r="M7384" i="3"/>
  <c r="N7383" i="3"/>
  <c r="M7383" i="3"/>
  <c r="N7382" i="3"/>
  <c r="M7382" i="3"/>
  <c r="N7381" i="3"/>
  <c r="M7381" i="3"/>
  <c r="N7380" i="3"/>
  <c r="M7380" i="3"/>
  <c r="N7379" i="3"/>
  <c r="M7379" i="3"/>
  <c r="N7378" i="3"/>
  <c r="M7378" i="3"/>
  <c r="N7377" i="3"/>
  <c r="M7377" i="3"/>
  <c r="N7376" i="3"/>
  <c r="M7376" i="3"/>
  <c r="N7375" i="3"/>
  <c r="M7375" i="3"/>
  <c r="N7374" i="3"/>
  <c r="M7374" i="3"/>
  <c r="N7373" i="3"/>
  <c r="M7373" i="3"/>
  <c r="N7372" i="3"/>
  <c r="M7372" i="3"/>
  <c r="N7371" i="3"/>
  <c r="M7371" i="3"/>
  <c r="N7370" i="3"/>
  <c r="M7370" i="3"/>
  <c r="N7369" i="3"/>
  <c r="M7369" i="3"/>
  <c r="N7368" i="3"/>
  <c r="M7368" i="3"/>
  <c r="N7367" i="3"/>
  <c r="M7367" i="3"/>
  <c r="N7366" i="3"/>
  <c r="M7366" i="3"/>
  <c r="N7365" i="3"/>
  <c r="M7365" i="3"/>
  <c r="N7364" i="3"/>
  <c r="M7364" i="3"/>
  <c r="N7363" i="3"/>
  <c r="M7363" i="3"/>
  <c r="N7362" i="3"/>
  <c r="M7362" i="3"/>
  <c r="N7361" i="3"/>
  <c r="M7361" i="3"/>
  <c r="N7360" i="3"/>
  <c r="M7360" i="3"/>
  <c r="N7359" i="3"/>
  <c r="M7359" i="3"/>
  <c r="N7358" i="3"/>
  <c r="M7358" i="3"/>
  <c r="N7357" i="3"/>
  <c r="M7357" i="3"/>
  <c r="N7356" i="3"/>
  <c r="M7356" i="3"/>
  <c r="N7355" i="3"/>
  <c r="M7355" i="3"/>
  <c r="N7354" i="3"/>
  <c r="M7354" i="3"/>
  <c r="N7353" i="3"/>
  <c r="M7353" i="3"/>
  <c r="N7352" i="3"/>
  <c r="M7352" i="3"/>
  <c r="N7351" i="3"/>
  <c r="M7351" i="3"/>
  <c r="N7350" i="3"/>
  <c r="M7350" i="3"/>
  <c r="N7349" i="3"/>
  <c r="M7349" i="3"/>
  <c r="N7348" i="3"/>
  <c r="M7348" i="3"/>
  <c r="N7347" i="3"/>
  <c r="M7347" i="3"/>
  <c r="N7346" i="3"/>
  <c r="M7346" i="3"/>
  <c r="N7345" i="3"/>
  <c r="M7345" i="3"/>
  <c r="N7344" i="3"/>
  <c r="M7344" i="3"/>
  <c r="N7343" i="3"/>
  <c r="M7343" i="3"/>
  <c r="N7342" i="3"/>
  <c r="M7342" i="3"/>
  <c r="N7341" i="3"/>
  <c r="M7341" i="3"/>
  <c r="N7340" i="3"/>
  <c r="M7340" i="3"/>
  <c r="N7339" i="3"/>
  <c r="M7339" i="3"/>
  <c r="N7338" i="3"/>
  <c r="M7338" i="3"/>
  <c r="N7337" i="3"/>
  <c r="M7337" i="3"/>
  <c r="N7336" i="3"/>
  <c r="M7336" i="3"/>
  <c r="N7335" i="3"/>
  <c r="M7335" i="3"/>
  <c r="N7334" i="3"/>
  <c r="M7334" i="3"/>
  <c r="N7333" i="3"/>
  <c r="M7333" i="3"/>
  <c r="N7332" i="3"/>
  <c r="M7332" i="3"/>
  <c r="N7331" i="3"/>
  <c r="M7331" i="3"/>
  <c r="N7330" i="3"/>
  <c r="M7330" i="3"/>
  <c r="N7329" i="3"/>
  <c r="M7329" i="3"/>
  <c r="N7328" i="3"/>
  <c r="M7328" i="3"/>
  <c r="N7327" i="3"/>
  <c r="M7327" i="3"/>
  <c r="N7326" i="3"/>
  <c r="M7326" i="3"/>
  <c r="N7325" i="3"/>
  <c r="M7325" i="3"/>
  <c r="N7324" i="3"/>
  <c r="M7324" i="3"/>
  <c r="N7323" i="3"/>
  <c r="M7323" i="3"/>
  <c r="N7322" i="3"/>
  <c r="M7322" i="3"/>
  <c r="N7321" i="3"/>
  <c r="M7321" i="3"/>
  <c r="N7320" i="3"/>
  <c r="M7320" i="3"/>
  <c r="N7319" i="3"/>
  <c r="M7319" i="3"/>
  <c r="N7318" i="3"/>
  <c r="M7318" i="3"/>
  <c r="N7317" i="3"/>
  <c r="M7317" i="3"/>
  <c r="N7316" i="3"/>
  <c r="M7316" i="3"/>
  <c r="N7315" i="3"/>
  <c r="M7315" i="3"/>
  <c r="N7314" i="3"/>
  <c r="M7314" i="3"/>
  <c r="N7313" i="3"/>
  <c r="M7313" i="3"/>
  <c r="N7312" i="3"/>
  <c r="M7312" i="3"/>
  <c r="N7311" i="3"/>
  <c r="M7311" i="3"/>
  <c r="N7310" i="3"/>
  <c r="M7310" i="3"/>
  <c r="N7309" i="3"/>
  <c r="M7309" i="3"/>
  <c r="N7308" i="3"/>
  <c r="M7308" i="3"/>
  <c r="N7307" i="3"/>
  <c r="M7307" i="3"/>
  <c r="N7306" i="3"/>
  <c r="M7306" i="3"/>
  <c r="N7305" i="3"/>
  <c r="M7305" i="3"/>
  <c r="N7304" i="3"/>
  <c r="M7304" i="3"/>
  <c r="N7303" i="3"/>
  <c r="M7303" i="3"/>
  <c r="N7302" i="3"/>
  <c r="M7302" i="3"/>
  <c r="N7301" i="3"/>
  <c r="M7301" i="3"/>
  <c r="N7300" i="3"/>
  <c r="M7300" i="3"/>
  <c r="N7299" i="3"/>
  <c r="M7299" i="3"/>
  <c r="N7298" i="3"/>
  <c r="M7298" i="3"/>
  <c r="N7297" i="3"/>
  <c r="M7297" i="3"/>
  <c r="N7296" i="3"/>
  <c r="M7296" i="3"/>
  <c r="N7295" i="3"/>
  <c r="M7295" i="3"/>
  <c r="N7294" i="3"/>
  <c r="M7294" i="3"/>
  <c r="N7293" i="3"/>
  <c r="M7293" i="3"/>
  <c r="N7292" i="3"/>
  <c r="M7292" i="3"/>
  <c r="N7291" i="3"/>
  <c r="M7291" i="3"/>
  <c r="N7290" i="3"/>
  <c r="M7290" i="3"/>
  <c r="N7289" i="3"/>
  <c r="M7289" i="3"/>
  <c r="N7288" i="3"/>
  <c r="M7288" i="3"/>
  <c r="N7287" i="3"/>
  <c r="M7287" i="3"/>
  <c r="N7286" i="3"/>
  <c r="M7286" i="3"/>
  <c r="N7285" i="3"/>
  <c r="M7285" i="3"/>
  <c r="N7284" i="3"/>
  <c r="M7284" i="3"/>
  <c r="N7283" i="3"/>
  <c r="M7283" i="3"/>
  <c r="N7282" i="3"/>
  <c r="M7282" i="3"/>
  <c r="N7281" i="3"/>
  <c r="M7281" i="3"/>
  <c r="N7280" i="3"/>
  <c r="M7280" i="3"/>
  <c r="N7279" i="3"/>
  <c r="M7279" i="3"/>
  <c r="N7278" i="3"/>
  <c r="M7278" i="3"/>
  <c r="N7277" i="3"/>
  <c r="M7277" i="3"/>
  <c r="N7276" i="3"/>
  <c r="M7276" i="3"/>
  <c r="N7275" i="3"/>
  <c r="M7275" i="3"/>
  <c r="N7274" i="3"/>
  <c r="M7274" i="3"/>
  <c r="N7273" i="3"/>
  <c r="M7273" i="3"/>
  <c r="N7272" i="3"/>
  <c r="M7272" i="3"/>
  <c r="N7271" i="3"/>
  <c r="M7271" i="3"/>
  <c r="N7270" i="3"/>
  <c r="M7270" i="3"/>
  <c r="N7269" i="3"/>
  <c r="M7269" i="3"/>
  <c r="N7268" i="3"/>
  <c r="M7268" i="3"/>
  <c r="N7267" i="3"/>
  <c r="M7267" i="3"/>
  <c r="N7266" i="3"/>
  <c r="M7266" i="3"/>
  <c r="N7265" i="3"/>
  <c r="M7265" i="3"/>
  <c r="N7264" i="3"/>
  <c r="M7264" i="3"/>
  <c r="N7263" i="3"/>
  <c r="M7263" i="3"/>
  <c r="N7262" i="3"/>
  <c r="M7262" i="3"/>
  <c r="N7261" i="3"/>
  <c r="M7261" i="3"/>
  <c r="N7260" i="3"/>
  <c r="M7260" i="3"/>
  <c r="N7259" i="3"/>
  <c r="M7259" i="3"/>
  <c r="N7258" i="3"/>
  <c r="M7258" i="3"/>
  <c r="N7257" i="3"/>
  <c r="M7257" i="3"/>
  <c r="N7256" i="3"/>
  <c r="M7256" i="3"/>
  <c r="N7255" i="3"/>
  <c r="M7255" i="3"/>
  <c r="N7254" i="3"/>
  <c r="M7254" i="3"/>
  <c r="N7253" i="3"/>
  <c r="M7253" i="3"/>
  <c r="N7252" i="3"/>
  <c r="M7252" i="3"/>
  <c r="N7251" i="3"/>
  <c r="M7251" i="3"/>
  <c r="N7250" i="3"/>
  <c r="M7250" i="3"/>
  <c r="N7249" i="3"/>
  <c r="M7249" i="3"/>
  <c r="N7248" i="3"/>
  <c r="M7248" i="3"/>
  <c r="N7247" i="3"/>
  <c r="M7247" i="3"/>
  <c r="N7246" i="3"/>
  <c r="M7246" i="3"/>
  <c r="N7245" i="3"/>
  <c r="M7245" i="3"/>
  <c r="N7244" i="3"/>
  <c r="M7244" i="3"/>
  <c r="N7243" i="3"/>
  <c r="M7243" i="3"/>
  <c r="N7242" i="3"/>
  <c r="M7242" i="3"/>
  <c r="N7241" i="3"/>
  <c r="M7241" i="3"/>
  <c r="N7240" i="3"/>
  <c r="M7240" i="3"/>
  <c r="N7239" i="3"/>
  <c r="M7239" i="3"/>
  <c r="N7238" i="3"/>
  <c r="M7238" i="3"/>
  <c r="N7237" i="3"/>
  <c r="M7237" i="3"/>
  <c r="N7236" i="3"/>
  <c r="M7236" i="3"/>
  <c r="N7235" i="3"/>
  <c r="M7235" i="3"/>
  <c r="N7234" i="3"/>
  <c r="M7234" i="3"/>
  <c r="N7233" i="3"/>
  <c r="M7233" i="3"/>
  <c r="N7232" i="3"/>
  <c r="M7232" i="3"/>
  <c r="N7231" i="3"/>
  <c r="M7231" i="3"/>
  <c r="N7230" i="3"/>
  <c r="M7230" i="3"/>
  <c r="N7229" i="3"/>
  <c r="M7229" i="3"/>
  <c r="N7228" i="3"/>
  <c r="M7228" i="3"/>
  <c r="N7227" i="3"/>
  <c r="M7227" i="3"/>
  <c r="N7226" i="3"/>
  <c r="M7226" i="3"/>
  <c r="N7225" i="3"/>
  <c r="M7225" i="3"/>
  <c r="N7224" i="3"/>
  <c r="M7224" i="3"/>
  <c r="N7223" i="3"/>
  <c r="M7223" i="3"/>
  <c r="N7222" i="3"/>
  <c r="M7222" i="3"/>
  <c r="N7221" i="3"/>
  <c r="M7221" i="3"/>
  <c r="N7220" i="3"/>
  <c r="M7220" i="3"/>
  <c r="N7219" i="3"/>
  <c r="M7219" i="3"/>
  <c r="N7218" i="3"/>
  <c r="M7218" i="3"/>
  <c r="N7217" i="3"/>
  <c r="M7217" i="3"/>
  <c r="N7216" i="3"/>
  <c r="M7216" i="3"/>
  <c r="N7215" i="3"/>
  <c r="M7215" i="3"/>
  <c r="N7214" i="3"/>
  <c r="M7214" i="3"/>
  <c r="N7213" i="3"/>
  <c r="M7213" i="3"/>
  <c r="N7212" i="3"/>
  <c r="M7212" i="3"/>
  <c r="N7211" i="3"/>
  <c r="M7211" i="3"/>
  <c r="N7210" i="3"/>
  <c r="M7210" i="3"/>
  <c r="N7209" i="3"/>
  <c r="M7209" i="3"/>
  <c r="N7208" i="3"/>
  <c r="M7208" i="3"/>
  <c r="N7207" i="3"/>
  <c r="M7207" i="3"/>
  <c r="N7206" i="3"/>
  <c r="M7206" i="3"/>
  <c r="N7205" i="3"/>
  <c r="M7205" i="3"/>
  <c r="N7204" i="3"/>
  <c r="M7204" i="3"/>
  <c r="N7203" i="3"/>
  <c r="M7203" i="3"/>
  <c r="N7202" i="3"/>
  <c r="M7202" i="3"/>
  <c r="N7201" i="3"/>
  <c r="M7201" i="3"/>
  <c r="N7200" i="3"/>
  <c r="M7200" i="3"/>
  <c r="N7199" i="3"/>
  <c r="M7199" i="3"/>
  <c r="N7198" i="3"/>
  <c r="M7198" i="3"/>
  <c r="N7197" i="3"/>
  <c r="M7197" i="3"/>
  <c r="N7196" i="3"/>
  <c r="M7196" i="3"/>
  <c r="N7195" i="3"/>
  <c r="M7195" i="3"/>
  <c r="N7194" i="3"/>
  <c r="M7194" i="3"/>
  <c r="N7193" i="3"/>
  <c r="M7193" i="3"/>
  <c r="N7192" i="3"/>
  <c r="M7192" i="3"/>
  <c r="N7191" i="3"/>
  <c r="M7191" i="3"/>
  <c r="N7190" i="3"/>
  <c r="M7190" i="3"/>
  <c r="N7189" i="3"/>
  <c r="M7189" i="3"/>
  <c r="N7188" i="3"/>
  <c r="M7188" i="3"/>
  <c r="N7187" i="3"/>
  <c r="M7187" i="3"/>
  <c r="N7186" i="3"/>
  <c r="M7186" i="3"/>
  <c r="N7185" i="3"/>
  <c r="M7185" i="3"/>
  <c r="N7184" i="3"/>
  <c r="M7184" i="3"/>
  <c r="N7183" i="3"/>
  <c r="M7183" i="3"/>
  <c r="N7182" i="3"/>
  <c r="M7182" i="3"/>
  <c r="N7181" i="3"/>
  <c r="M7181" i="3"/>
  <c r="N7180" i="3"/>
  <c r="M7180" i="3"/>
  <c r="N7179" i="3"/>
  <c r="M7179" i="3"/>
  <c r="N7178" i="3"/>
  <c r="M7178" i="3"/>
  <c r="N7177" i="3"/>
  <c r="M7177" i="3"/>
  <c r="N7176" i="3"/>
  <c r="M7176" i="3"/>
  <c r="N7175" i="3"/>
  <c r="M7175" i="3"/>
  <c r="N7174" i="3"/>
  <c r="M7174" i="3"/>
  <c r="N7173" i="3"/>
  <c r="M7173" i="3"/>
  <c r="N7172" i="3"/>
  <c r="M7172" i="3"/>
  <c r="N7171" i="3"/>
  <c r="M7171" i="3"/>
  <c r="N7170" i="3"/>
  <c r="M7170" i="3"/>
  <c r="N7169" i="3"/>
  <c r="M7169" i="3"/>
  <c r="N7168" i="3"/>
  <c r="M7168" i="3"/>
  <c r="N7167" i="3"/>
  <c r="M7167" i="3"/>
  <c r="N7166" i="3"/>
  <c r="M7166" i="3"/>
  <c r="N7165" i="3"/>
  <c r="M7165" i="3"/>
  <c r="N7164" i="3"/>
  <c r="M7164" i="3"/>
  <c r="N7163" i="3"/>
  <c r="M7163" i="3"/>
  <c r="N7162" i="3"/>
  <c r="M7162" i="3"/>
  <c r="N7161" i="3"/>
  <c r="M7161" i="3"/>
  <c r="N7160" i="3"/>
  <c r="M7160" i="3"/>
  <c r="N7159" i="3"/>
  <c r="M7159" i="3"/>
  <c r="N7158" i="3"/>
  <c r="M7158" i="3"/>
  <c r="N7157" i="3"/>
  <c r="M7157" i="3"/>
  <c r="N7156" i="3"/>
  <c r="M7156" i="3"/>
  <c r="N7155" i="3"/>
  <c r="M7155" i="3"/>
  <c r="N7154" i="3"/>
  <c r="M7154" i="3"/>
  <c r="N7153" i="3"/>
  <c r="M7153" i="3"/>
  <c r="N7152" i="3"/>
  <c r="M7152" i="3"/>
  <c r="N7151" i="3"/>
  <c r="M7151" i="3"/>
  <c r="N7150" i="3"/>
  <c r="M7150" i="3"/>
  <c r="N7149" i="3"/>
  <c r="M7149" i="3"/>
  <c r="N7148" i="3"/>
  <c r="M7148" i="3"/>
  <c r="N7147" i="3"/>
  <c r="M7147" i="3"/>
  <c r="N7146" i="3"/>
  <c r="M7146" i="3"/>
  <c r="N7145" i="3"/>
  <c r="M7145" i="3"/>
  <c r="N7144" i="3"/>
  <c r="M7144" i="3"/>
  <c r="N7143" i="3"/>
  <c r="M7143" i="3"/>
  <c r="N7142" i="3"/>
  <c r="M7142" i="3"/>
  <c r="N7141" i="3"/>
  <c r="M7141" i="3"/>
  <c r="N7140" i="3"/>
  <c r="M7140" i="3"/>
  <c r="N7139" i="3"/>
  <c r="M7139" i="3"/>
  <c r="N7138" i="3"/>
  <c r="M7138" i="3"/>
  <c r="N7137" i="3"/>
  <c r="M7137" i="3"/>
  <c r="N7136" i="3"/>
  <c r="M7136" i="3"/>
  <c r="N7135" i="3"/>
  <c r="M7135" i="3"/>
  <c r="N7134" i="3"/>
  <c r="M7134" i="3"/>
  <c r="N7133" i="3"/>
  <c r="M7133" i="3"/>
  <c r="N7132" i="3"/>
  <c r="M7132" i="3"/>
  <c r="N7131" i="3"/>
  <c r="M7131" i="3"/>
  <c r="N7130" i="3"/>
  <c r="M7130" i="3"/>
  <c r="N7129" i="3"/>
  <c r="M7129" i="3"/>
  <c r="N7128" i="3"/>
  <c r="M7128" i="3"/>
  <c r="N7127" i="3"/>
  <c r="M7127" i="3"/>
  <c r="N7126" i="3"/>
  <c r="M7126" i="3"/>
  <c r="N7125" i="3"/>
  <c r="M7125" i="3"/>
  <c r="N7124" i="3"/>
  <c r="M7124" i="3"/>
  <c r="N7123" i="3"/>
  <c r="M7123" i="3"/>
  <c r="N7122" i="3"/>
  <c r="M7122" i="3"/>
  <c r="N7121" i="3"/>
  <c r="M7121" i="3"/>
  <c r="N7120" i="3"/>
  <c r="M7120" i="3"/>
  <c r="N7119" i="3"/>
  <c r="M7119" i="3"/>
  <c r="N7118" i="3"/>
  <c r="M7118" i="3"/>
  <c r="N7117" i="3"/>
  <c r="M7117" i="3"/>
  <c r="N7116" i="3"/>
  <c r="M7116" i="3"/>
  <c r="N7115" i="3"/>
  <c r="M7115" i="3"/>
  <c r="N7114" i="3"/>
  <c r="M7114" i="3"/>
  <c r="N7113" i="3"/>
  <c r="M7113" i="3"/>
  <c r="N7112" i="3"/>
  <c r="M7112" i="3"/>
  <c r="N7111" i="3"/>
  <c r="M7111" i="3"/>
  <c r="N7110" i="3"/>
  <c r="M7110" i="3"/>
  <c r="N7109" i="3"/>
  <c r="M7109" i="3"/>
  <c r="N7108" i="3"/>
  <c r="M7108" i="3"/>
  <c r="N7107" i="3"/>
  <c r="M7107" i="3"/>
  <c r="N7106" i="3"/>
  <c r="M7106" i="3"/>
  <c r="N7105" i="3"/>
  <c r="M7105" i="3"/>
  <c r="N7104" i="3"/>
  <c r="M7104" i="3"/>
  <c r="N7103" i="3"/>
  <c r="M7103" i="3"/>
  <c r="N7102" i="3"/>
  <c r="M7102" i="3"/>
  <c r="N7101" i="3"/>
  <c r="M7101" i="3"/>
  <c r="N7100" i="3"/>
  <c r="M7100" i="3"/>
  <c r="N7099" i="3"/>
  <c r="M7099" i="3"/>
  <c r="N7098" i="3"/>
  <c r="M7098" i="3"/>
  <c r="N7097" i="3"/>
  <c r="M7097" i="3"/>
  <c r="N7096" i="3"/>
  <c r="M7096" i="3"/>
  <c r="N7095" i="3"/>
  <c r="M7095" i="3"/>
  <c r="N7094" i="3"/>
  <c r="M7094" i="3"/>
  <c r="N7093" i="3"/>
  <c r="M7093" i="3"/>
  <c r="N7092" i="3"/>
  <c r="M7092" i="3"/>
  <c r="N7091" i="3"/>
  <c r="M7091" i="3"/>
  <c r="N7090" i="3"/>
  <c r="M7090" i="3"/>
  <c r="N7089" i="3"/>
  <c r="M7089" i="3"/>
  <c r="N7088" i="3"/>
  <c r="M7088" i="3"/>
  <c r="N7087" i="3"/>
  <c r="M7087" i="3"/>
  <c r="N7086" i="3"/>
  <c r="M7086" i="3"/>
  <c r="N7085" i="3"/>
  <c r="M7085" i="3"/>
  <c r="N7084" i="3"/>
  <c r="M7084" i="3"/>
  <c r="N7083" i="3"/>
  <c r="M7083" i="3"/>
  <c r="N7082" i="3"/>
  <c r="M7082" i="3"/>
  <c r="N7081" i="3"/>
  <c r="M7081" i="3"/>
  <c r="N7080" i="3"/>
  <c r="M7080" i="3"/>
  <c r="N7079" i="3"/>
  <c r="M7079" i="3"/>
  <c r="N7078" i="3"/>
  <c r="M7078" i="3"/>
  <c r="N7077" i="3"/>
  <c r="M7077" i="3"/>
  <c r="N7076" i="3"/>
  <c r="M7076" i="3"/>
  <c r="N7075" i="3"/>
  <c r="M7075" i="3"/>
  <c r="N7074" i="3"/>
  <c r="M7074" i="3"/>
  <c r="N7073" i="3"/>
  <c r="M7073" i="3"/>
  <c r="N7072" i="3"/>
  <c r="M7072" i="3"/>
  <c r="N7071" i="3"/>
  <c r="M7071" i="3"/>
  <c r="N7070" i="3"/>
  <c r="M7070" i="3"/>
  <c r="N7069" i="3"/>
  <c r="M7069" i="3"/>
  <c r="N7068" i="3"/>
  <c r="M7068" i="3"/>
  <c r="N7067" i="3"/>
  <c r="M7067" i="3"/>
  <c r="N7066" i="3"/>
  <c r="M7066" i="3"/>
  <c r="N7065" i="3"/>
  <c r="M7065" i="3"/>
  <c r="N7064" i="3"/>
  <c r="M7064" i="3"/>
  <c r="N7063" i="3"/>
  <c r="M7063" i="3"/>
  <c r="N7062" i="3"/>
  <c r="M7062" i="3"/>
  <c r="N7061" i="3"/>
  <c r="M7061" i="3"/>
  <c r="N7060" i="3"/>
  <c r="M7060" i="3"/>
  <c r="N7059" i="3"/>
  <c r="M7059" i="3"/>
  <c r="N7058" i="3"/>
  <c r="M7058" i="3"/>
  <c r="N7057" i="3"/>
  <c r="M7057" i="3"/>
  <c r="N7056" i="3"/>
  <c r="M7056" i="3"/>
  <c r="N7055" i="3"/>
  <c r="M7055" i="3"/>
  <c r="N7054" i="3"/>
  <c r="M7054" i="3"/>
  <c r="N7053" i="3"/>
  <c r="M7053" i="3"/>
  <c r="N7052" i="3"/>
  <c r="M7052" i="3"/>
  <c r="N7051" i="3"/>
  <c r="M7051" i="3"/>
  <c r="N7050" i="3"/>
  <c r="M7050" i="3"/>
  <c r="N7049" i="3"/>
  <c r="M7049" i="3"/>
  <c r="N7048" i="3"/>
  <c r="M7048" i="3"/>
  <c r="N7047" i="3"/>
  <c r="M7047" i="3"/>
  <c r="N7046" i="3"/>
  <c r="M7046" i="3"/>
  <c r="N7045" i="3"/>
  <c r="M7045" i="3"/>
  <c r="N7044" i="3"/>
  <c r="M7044" i="3"/>
  <c r="N7043" i="3"/>
  <c r="M7043" i="3"/>
  <c r="N7042" i="3"/>
  <c r="M7042" i="3"/>
  <c r="N7041" i="3"/>
  <c r="M7041" i="3"/>
  <c r="N7040" i="3"/>
  <c r="M7040" i="3"/>
  <c r="N7039" i="3"/>
  <c r="M7039" i="3"/>
  <c r="N7038" i="3"/>
  <c r="M7038" i="3"/>
  <c r="N7037" i="3"/>
  <c r="M7037" i="3"/>
  <c r="N7036" i="3"/>
  <c r="M7036" i="3"/>
  <c r="N7035" i="3"/>
  <c r="M7035" i="3"/>
  <c r="N7034" i="3"/>
  <c r="M7034" i="3"/>
  <c r="N7033" i="3"/>
  <c r="M7033" i="3"/>
  <c r="N7032" i="3"/>
  <c r="M7032" i="3"/>
  <c r="N7031" i="3"/>
  <c r="M7031" i="3"/>
  <c r="N7030" i="3"/>
  <c r="M7030" i="3"/>
  <c r="N7029" i="3"/>
  <c r="M7029" i="3"/>
  <c r="N7028" i="3"/>
  <c r="M7028" i="3"/>
  <c r="N7027" i="3"/>
  <c r="M7027" i="3"/>
  <c r="N7026" i="3"/>
  <c r="M7026" i="3"/>
  <c r="N7025" i="3"/>
  <c r="M7025" i="3"/>
  <c r="N7024" i="3"/>
  <c r="M7024" i="3"/>
  <c r="N7023" i="3"/>
  <c r="M7023" i="3"/>
  <c r="N7022" i="3"/>
  <c r="M7022" i="3"/>
  <c r="N7021" i="3"/>
  <c r="M7021" i="3"/>
  <c r="N7020" i="3"/>
  <c r="M7020" i="3"/>
  <c r="N7019" i="3"/>
  <c r="M7019" i="3"/>
  <c r="N7018" i="3"/>
  <c r="M7018" i="3"/>
  <c r="N7017" i="3"/>
  <c r="M7017" i="3"/>
  <c r="N7016" i="3"/>
  <c r="M7016" i="3"/>
  <c r="N7015" i="3"/>
  <c r="M7015" i="3"/>
  <c r="N7014" i="3"/>
  <c r="M7014" i="3"/>
  <c r="N7013" i="3"/>
  <c r="M7013" i="3"/>
  <c r="N7012" i="3"/>
  <c r="M7012" i="3"/>
  <c r="N7011" i="3"/>
  <c r="M7011" i="3"/>
  <c r="N7010" i="3"/>
  <c r="M7010" i="3"/>
  <c r="N7009" i="3"/>
  <c r="M7009" i="3"/>
  <c r="N7008" i="3"/>
  <c r="M7008" i="3"/>
  <c r="N7007" i="3"/>
  <c r="M7007" i="3"/>
  <c r="N7006" i="3"/>
  <c r="M7006" i="3"/>
  <c r="N7005" i="3"/>
  <c r="M7005" i="3"/>
  <c r="N7004" i="3"/>
  <c r="M7004" i="3"/>
  <c r="N7003" i="3"/>
  <c r="M7003" i="3"/>
  <c r="N7002" i="3"/>
  <c r="M7002" i="3"/>
  <c r="N7001" i="3"/>
  <c r="M7001" i="3"/>
  <c r="N7000" i="3"/>
  <c r="M7000" i="3"/>
  <c r="N6999" i="3"/>
  <c r="M6999" i="3"/>
  <c r="N6998" i="3"/>
  <c r="M6998" i="3"/>
  <c r="N6997" i="3"/>
  <c r="M6997" i="3"/>
  <c r="N6996" i="3"/>
  <c r="M6996" i="3"/>
  <c r="N6995" i="3"/>
  <c r="M6995" i="3"/>
  <c r="N6994" i="3"/>
  <c r="M6994" i="3"/>
  <c r="N6993" i="3"/>
  <c r="M6993" i="3"/>
  <c r="N6992" i="3"/>
  <c r="M6992" i="3"/>
  <c r="N6991" i="3"/>
  <c r="M6991" i="3"/>
  <c r="N6990" i="3"/>
  <c r="M6990" i="3"/>
  <c r="N6989" i="3"/>
  <c r="M6989" i="3"/>
  <c r="N6988" i="3"/>
  <c r="M6988" i="3"/>
  <c r="N6987" i="3"/>
  <c r="M6987" i="3"/>
  <c r="N6986" i="3"/>
  <c r="M6986" i="3"/>
  <c r="N6985" i="3"/>
  <c r="M6985" i="3"/>
  <c r="N6984" i="3"/>
  <c r="M6984" i="3"/>
  <c r="N6983" i="3"/>
  <c r="M6983" i="3"/>
  <c r="N6982" i="3"/>
  <c r="M6982" i="3"/>
  <c r="N6981" i="3"/>
  <c r="M6981" i="3"/>
  <c r="N6980" i="3"/>
  <c r="M6980" i="3"/>
  <c r="N6979" i="3"/>
  <c r="M6979" i="3"/>
  <c r="N6978" i="3"/>
  <c r="M6978" i="3"/>
  <c r="N6977" i="3"/>
  <c r="M6977" i="3"/>
  <c r="N6976" i="3"/>
  <c r="M6976" i="3"/>
  <c r="N6975" i="3"/>
  <c r="M6975" i="3"/>
  <c r="N6974" i="3"/>
  <c r="M6974" i="3"/>
  <c r="N6973" i="3"/>
  <c r="M6973" i="3"/>
  <c r="N6972" i="3"/>
  <c r="M6972" i="3"/>
  <c r="N6971" i="3"/>
  <c r="M6971" i="3"/>
  <c r="N6970" i="3"/>
  <c r="M6970" i="3"/>
  <c r="N6969" i="3"/>
  <c r="M6969" i="3"/>
  <c r="N6968" i="3"/>
  <c r="M6968" i="3"/>
  <c r="N6967" i="3"/>
  <c r="M6967" i="3"/>
  <c r="N6966" i="3"/>
  <c r="M6966" i="3"/>
  <c r="N6965" i="3"/>
  <c r="M6965" i="3"/>
  <c r="N6964" i="3"/>
  <c r="M6964" i="3"/>
  <c r="N6963" i="3"/>
  <c r="M6963" i="3"/>
  <c r="N6962" i="3"/>
  <c r="M6962" i="3"/>
  <c r="N6961" i="3"/>
  <c r="M6961" i="3"/>
  <c r="N6960" i="3"/>
  <c r="M6960" i="3"/>
  <c r="N6959" i="3"/>
  <c r="M6959" i="3"/>
  <c r="N6958" i="3"/>
  <c r="M6958" i="3"/>
  <c r="N6957" i="3"/>
  <c r="M6957" i="3"/>
  <c r="N6956" i="3"/>
  <c r="M6956" i="3"/>
  <c r="N6955" i="3"/>
  <c r="M6955" i="3"/>
  <c r="N6954" i="3"/>
  <c r="M6954" i="3"/>
  <c r="N6953" i="3"/>
  <c r="M6953" i="3"/>
  <c r="N6952" i="3"/>
  <c r="M6952" i="3"/>
  <c r="N6951" i="3"/>
  <c r="M6951" i="3"/>
  <c r="N6950" i="3"/>
  <c r="M6950" i="3"/>
  <c r="N6949" i="3"/>
  <c r="M6949" i="3"/>
  <c r="N6948" i="3"/>
  <c r="M6948" i="3"/>
  <c r="N6947" i="3"/>
  <c r="M6947" i="3"/>
  <c r="N6946" i="3"/>
  <c r="M6946" i="3"/>
  <c r="N6945" i="3"/>
  <c r="M6945" i="3"/>
  <c r="N6944" i="3"/>
  <c r="M6944" i="3"/>
  <c r="N6943" i="3"/>
  <c r="M6943" i="3"/>
  <c r="N6942" i="3"/>
  <c r="M6942" i="3"/>
  <c r="N6941" i="3"/>
  <c r="M6941" i="3"/>
  <c r="N6940" i="3"/>
  <c r="M6940" i="3"/>
  <c r="N6939" i="3"/>
  <c r="M6939" i="3"/>
  <c r="N6938" i="3"/>
  <c r="M6938" i="3"/>
  <c r="N6937" i="3"/>
  <c r="M6937" i="3"/>
  <c r="N6936" i="3"/>
  <c r="M6936" i="3"/>
  <c r="N6935" i="3"/>
  <c r="M6935" i="3"/>
  <c r="N6934" i="3"/>
  <c r="M6934" i="3"/>
  <c r="N6933" i="3"/>
  <c r="M6933" i="3"/>
  <c r="N6932" i="3"/>
  <c r="M6932" i="3"/>
  <c r="N6931" i="3"/>
  <c r="M6931" i="3"/>
  <c r="N6930" i="3"/>
  <c r="M6930" i="3"/>
  <c r="N6929" i="3"/>
  <c r="M6929" i="3"/>
  <c r="N6928" i="3"/>
  <c r="M6928" i="3"/>
  <c r="N6927" i="3"/>
  <c r="M6927" i="3"/>
  <c r="N6926" i="3"/>
  <c r="M6926" i="3"/>
  <c r="N6925" i="3"/>
  <c r="M6925" i="3"/>
  <c r="N6924" i="3"/>
  <c r="M6924" i="3"/>
  <c r="N6923" i="3"/>
  <c r="M6923" i="3"/>
  <c r="N6922" i="3"/>
  <c r="M6922" i="3"/>
  <c r="N6921" i="3"/>
  <c r="M6921" i="3"/>
  <c r="N6920" i="3"/>
  <c r="M6920" i="3"/>
  <c r="N6919" i="3"/>
  <c r="M6919" i="3"/>
  <c r="N6918" i="3"/>
  <c r="M6918" i="3"/>
  <c r="N6917" i="3"/>
  <c r="M6917" i="3"/>
  <c r="N6916" i="3"/>
  <c r="M6916" i="3"/>
  <c r="N6915" i="3"/>
  <c r="M6915" i="3"/>
  <c r="N6914" i="3"/>
  <c r="M6914" i="3"/>
  <c r="N6913" i="3"/>
  <c r="M6913" i="3"/>
  <c r="N6912" i="3"/>
  <c r="M6912" i="3"/>
  <c r="N6911" i="3"/>
  <c r="M6911" i="3"/>
  <c r="N6910" i="3"/>
  <c r="M6910" i="3"/>
  <c r="N6909" i="3"/>
  <c r="M6909" i="3"/>
  <c r="N6908" i="3"/>
  <c r="M6908" i="3"/>
  <c r="N6907" i="3"/>
  <c r="M6907" i="3"/>
  <c r="N6906" i="3"/>
  <c r="M6906" i="3"/>
  <c r="N6905" i="3"/>
  <c r="M6905" i="3"/>
  <c r="N6904" i="3"/>
  <c r="M6904" i="3"/>
  <c r="N6903" i="3"/>
  <c r="M6903" i="3"/>
  <c r="N6902" i="3"/>
  <c r="M6902" i="3"/>
  <c r="N6901" i="3"/>
  <c r="M6901" i="3"/>
  <c r="N6900" i="3"/>
  <c r="M6900" i="3"/>
  <c r="N6899" i="3"/>
  <c r="M6899" i="3"/>
  <c r="N6898" i="3"/>
  <c r="M6898" i="3"/>
  <c r="N6897" i="3"/>
  <c r="M6897" i="3"/>
  <c r="N6896" i="3"/>
  <c r="M6896" i="3"/>
  <c r="N6895" i="3"/>
  <c r="M6895" i="3"/>
  <c r="N6894" i="3"/>
  <c r="M6894" i="3"/>
  <c r="N6893" i="3"/>
  <c r="M6893" i="3"/>
  <c r="N6892" i="3"/>
  <c r="M6892" i="3"/>
  <c r="N6891" i="3"/>
  <c r="M6891" i="3"/>
  <c r="N6890" i="3"/>
  <c r="M6890" i="3"/>
  <c r="N6889" i="3"/>
  <c r="M6889" i="3"/>
  <c r="N6888" i="3"/>
  <c r="M6888" i="3"/>
  <c r="N6887" i="3"/>
  <c r="M6887" i="3"/>
  <c r="N6886" i="3"/>
  <c r="M6886" i="3"/>
  <c r="N6885" i="3"/>
  <c r="M6885" i="3"/>
  <c r="N6884" i="3"/>
  <c r="M6884" i="3"/>
  <c r="N6883" i="3"/>
  <c r="M6883" i="3"/>
  <c r="N6882" i="3"/>
  <c r="M6882" i="3"/>
  <c r="N6881" i="3"/>
  <c r="M6881" i="3"/>
  <c r="N6880" i="3"/>
  <c r="M6880" i="3"/>
  <c r="N6879" i="3"/>
  <c r="M6879" i="3"/>
  <c r="N6878" i="3"/>
  <c r="M6878" i="3"/>
  <c r="N6877" i="3"/>
  <c r="M6877" i="3"/>
  <c r="N6876" i="3"/>
  <c r="M6876" i="3"/>
  <c r="N6875" i="3"/>
  <c r="M6875" i="3"/>
  <c r="N6874" i="3"/>
  <c r="M6874" i="3"/>
  <c r="N6873" i="3"/>
  <c r="M6873" i="3"/>
  <c r="N6872" i="3"/>
  <c r="M6872" i="3"/>
  <c r="N6871" i="3"/>
  <c r="M6871" i="3"/>
  <c r="N6870" i="3"/>
  <c r="M6870" i="3"/>
  <c r="N6869" i="3"/>
  <c r="M6869" i="3"/>
  <c r="N6868" i="3"/>
  <c r="M6868" i="3"/>
  <c r="N6867" i="3"/>
  <c r="M6867" i="3"/>
  <c r="N6866" i="3"/>
  <c r="M6866" i="3"/>
  <c r="N6865" i="3"/>
  <c r="M6865" i="3"/>
  <c r="N6864" i="3"/>
  <c r="M6864" i="3"/>
  <c r="N6863" i="3"/>
  <c r="M6863" i="3"/>
  <c r="N6862" i="3"/>
  <c r="M6862" i="3"/>
  <c r="N6861" i="3"/>
  <c r="M6861" i="3"/>
  <c r="N6860" i="3"/>
  <c r="M6860" i="3"/>
  <c r="N6859" i="3"/>
  <c r="M6859" i="3"/>
  <c r="N6858" i="3"/>
  <c r="M6858" i="3"/>
  <c r="N6857" i="3"/>
  <c r="M6857" i="3"/>
  <c r="N6856" i="3"/>
  <c r="M6856" i="3"/>
  <c r="N6855" i="3"/>
  <c r="M6855" i="3"/>
  <c r="N6854" i="3"/>
  <c r="M6854" i="3"/>
  <c r="N6853" i="3"/>
  <c r="M6853" i="3"/>
  <c r="N6852" i="3"/>
  <c r="M6852" i="3"/>
  <c r="N6851" i="3"/>
  <c r="M6851" i="3"/>
  <c r="N6850" i="3"/>
  <c r="M6850" i="3"/>
  <c r="N6849" i="3"/>
  <c r="M6849" i="3"/>
  <c r="N6848" i="3"/>
  <c r="M6848" i="3"/>
  <c r="N6847" i="3"/>
  <c r="M6847" i="3"/>
  <c r="N6846" i="3"/>
  <c r="M6846" i="3"/>
  <c r="N6845" i="3"/>
  <c r="M6845" i="3"/>
  <c r="N6844" i="3"/>
  <c r="M6844" i="3"/>
  <c r="N6843" i="3"/>
  <c r="M6843" i="3"/>
  <c r="N6842" i="3"/>
  <c r="M6842" i="3"/>
  <c r="N6841" i="3"/>
  <c r="M6841" i="3"/>
  <c r="N6840" i="3"/>
  <c r="M6840" i="3"/>
  <c r="N6839" i="3"/>
  <c r="M6839" i="3"/>
  <c r="N6838" i="3"/>
  <c r="M6838" i="3"/>
  <c r="N6837" i="3"/>
  <c r="M6837" i="3"/>
  <c r="N6836" i="3"/>
  <c r="M6836" i="3"/>
  <c r="N6835" i="3"/>
  <c r="M6835" i="3"/>
  <c r="N6834" i="3"/>
  <c r="M6834" i="3"/>
  <c r="N6833" i="3"/>
  <c r="M6833" i="3"/>
  <c r="N6832" i="3"/>
  <c r="M6832" i="3"/>
  <c r="N6831" i="3"/>
  <c r="M6831" i="3"/>
  <c r="N6830" i="3"/>
  <c r="M6830" i="3"/>
  <c r="N6829" i="3"/>
  <c r="M6829" i="3"/>
  <c r="N6828" i="3"/>
  <c r="M6828" i="3"/>
  <c r="N6827" i="3"/>
  <c r="M6827" i="3"/>
  <c r="N6826" i="3"/>
  <c r="M6826" i="3"/>
  <c r="N6825" i="3"/>
  <c r="M6825" i="3"/>
  <c r="N6824" i="3"/>
  <c r="M6824" i="3"/>
  <c r="N6823" i="3"/>
  <c r="M6823" i="3"/>
  <c r="N6822" i="3"/>
  <c r="M6822" i="3"/>
  <c r="N6821" i="3"/>
  <c r="M6821" i="3"/>
  <c r="N6820" i="3"/>
  <c r="M6820" i="3"/>
  <c r="N6819" i="3"/>
  <c r="M6819" i="3"/>
  <c r="N6818" i="3"/>
  <c r="M6818" i="3"/>
  <c r="N6817" i="3"/>
  <c r="M6817" i="3"/>
  <c r="N6816" i="3"/>
  <c r="M6816" i="3"/>
  <c r="N6815" i="3"/>
  <c r="M6815" i="3"/>
  <c r="N6814" i="3"/>
  <c r="M6814" i="3"/>
  <c r="N6813" i="3"/>
  <c r="M6813" i="3"/>
  <c r="N6812" i="3"/>
  <c r="M6812" i="3"/>
  <c r="N6811" i="3"/>
  <c r="M6811" i="3"/>
  <c r="N6810" i="3"/>
  <c r="M6810" i="3"/>
  <c r="N6809" i="3"/>
  <c r="M6809" i="3"/>
  <c r="N6808" i="3"/>
  <c r="M6808" i="3"/>
  <c r="N6807" i="3"/>
  <c r="M6807" i="3"/>
  <c r="N6806" i="3"/>
  <c r="M6806" i="3"/>
  <c r="N6805" i="3"/>
  <c r="M6805" i="3"/>
  <c r="N6804" i="3"/>
  <c r="M6804" i="3"/>
  <c r="N6803" i="3"/>
  <c r="M6803" i="3"/>
  <c r="N6802" i="3"/>
  <c r="M6802" i="3"/>
  <c r="N6801" i="3"/>
  <c r="M6801" i="3"/>
  <c r="N6800" i="3"/>
  <c r="M6800" i="3"/>
  <c r="N6799" i="3"/>
  <c r="M6799" i="3"/>
  <c r="N6798" i="3"/>
  <c r="M6798" i="3"/>
  <c r="N6797" i="3"/>
  <c r="M6797" i="3"/>
  <c r="N6796" i="3"/>
  <c r="M6796" i="3"/>
  <c r="N6795" i="3"/>
  <c r="M6795" i="3"/>
  <c r="N6794" i="3"/>
  <c r="M6794" i="3"/>
  <c r="N6793" i="3"/>
  <c r="M6793" i="3"/>
  <c r="N6792" i="3"/>
  <c r="M6792" i="3"/>
  <c r="N6791" i="3"/>
  <c r="M6791" i="3"/>
  <c r="N6790" i="3"/>
  <c r="M6790" i="3"/>
  <c r="N6789" i="3"/>
  <c r="M6789" i="3"/>
  <c r="N6788" i="3"/>
  <c r="M6788" i="3"/>
  <c r="N6787" i="3"/>
  <c r="M6787" i="3"/>
  <c r="N6786" i="3"/>
  <c r="M6786" i="3"/>
  <c r="N6785" i="3"/>
  <c r="M6785" i="3"/>
  <c r="N6784" i="3"/>
  <c r="M6784" i="3"/>
  <c r="N6783" i="3"/>
  <c r="M6783" i="3"/>
  <c r="N6782" i="3"/>
  <c r="M6782" i="3"/>
  <c r="N6781" i="3"/>
  <c r="M6781" i="3"/>
  <c r="N6780" i="3"/>
  <c r="M6780" i="3"/>
  <c r="N6779" i="3"/>
  <c r="M6779" i="3"/>
  <c r="N6778" i="3"/>
  <c r="M6778" i="3"/>
  <c r="N6777" i="3"/>
  <c r="M6777" i="3"/>
  <c r="N6776" i="3"/>
  <c r="M6776" i="3"/>
  <c r="N6775" i="3"/>
  <c r="M6775" i="3"/>
  <c r="N6774" i="3"/>
  <c r="M6774" i="3"/>
  <c r="N6773" i="3"/>
  <c r="M6773" i="3"/>
  <c r="N6772" i="3"/>
  <c r="M6772" i="3"/>
  <c r="N6771" i="3"/>
  <c r="M6771" i="3"/>
  <c r="N6770" i="3"/>
  <c r="M6770" i="3"/>
  <c r="N6769" i="3"/>
  <c r="M6769" i="3"/>
  <c r="N6768" i="3"/>
  <c r="M6768" i="3"/>
  <c r="N6767" i="3"/>
  <c r="M6767" i="3"/>
  <c r="N6766" i="3"/>
  <c r="M6766" i="3"/>
  <c r="N6765" i="3"/>
  <c r="M6765" i="3"/>
  <c r="N6764" i="3"/>
  <c r="M6764" i="3"/>
  <c r="N6763" i="3"/>
  <c r="M6763" i="3"/>
  <c r="N6762" i="3"/>
  <c r="M6762" i="3"/>
  <c r="N6761" i="3"/>
  <c r="M6761" i="3"/>
  <c r="N6760" i="3"/>
  <c r="M6760" i="3"/>
  <c r="N6759" i="3"/>
  <c r="M6759" i="3"/>
  <c r="N6758" i="3"/>
  <c r="M6758" i="3"/>
  <c r="N6757" i="3"/>
  <c r="M6757" i="3"/>
  <c r="N6756" i="3"/>
  <c r="M6756" i="3"/>
  <c r="N6755" i="3"/>
  <c r="M6755" i="3"/>
  <c r="N6754" i="3"/>
  <c r="M6754" i="3"/>
  <c r="N6753" i="3"/>
  <c r="M6753" i="3"/>
  <c r="N6752" i="3"/>
  <c r="M6752" i="3"/>
  <c r="N6751" i="3"/>
  <c r="M6751" i="3"/>
  <c r="N6750" i="3"/>
  <c r="M6750" i="3"/>
  <c r="N6749" i="3"/>
  <c r="M6749" i="3"/>
  <c r="N6748" i="3"/>
  <c r="M6748" i="3"/>
  <c r="N6747" i="3"/>
  <c r="M6747" i="3"/>
  <c r="N6746" i="3"/>
  <c r="M6746" i="3"/>
  <c r="N6745" i="3"/>
  <c r="M6745" i="3"/>
  <c r="N6744" i="3"/>
  <c r="M6744" i="3"/>
  <c r="N6743" i="3"/>
  <c r="M6743" i="3"/>
  <c r="N6742" i="3"/>
  <c r="M6742" i="3"/>
  <c r="N6741" i="3"/>
  <c r="M6741" i="3"/>
  <c r="N6740" i="3"/>
  <c r="M6740" i="3"/>
  <c r="N6739" i="3"/>
  <c r="M6739" i="3"/>
  <c r="N6738" i="3"/>
  <c r="M6738" i="3"/>
  <c r="N6737" i="3"/>
  <c r="M6737" i="3"/>
  <c r="N6736" i="3"/>
  <c r="M6736" i="3"/>
  <c r="N6735" i="3"/>
  <c r="M6735" i="3"/>
  <c r="N6734" i="3"/>
  <c r="M6734" i="3"/>
  <c r="N6733" i="3"/>
  <c r="M6733" i="3"/>
  <c r="N6732" i="3"/>
  <c r="M6732" i="3"/>
  <c r="N6731" i="3"/>
  <c r="M6731" i="3"/>
  <c r="N6730" i="3"/>
  <c r="M6730" i="3"/>
  <c r="N6729" i="3"/>
  <c r="M6729" i="3"/>
  <c r="N6728" i="3"/>
  <c r="M6728" i="3"/>
  <c r="N6727" i="3"/>
  <c r="M6727" i="3"/>
  <c r="N6726" i="3"/>
  <c r="M6726" i="3"/>
  <c r="N6725" i="3"/>
  <c r="M6725" i="3"/>
  <c r="N6724" i="3"/>
  <c r="M6724" i="3"/>
  <c r="N6723" i="3"/>
  <c r="M6723" i="3"/>
  <c r="N6722" i="3"/>
  <c r="M6722" i="3"/>
  <c r="N6721" i="3"/>
  <c r="M6721" i="3"/>
  <c r="N6720" i="3"/>
  <c r="M6720" i="3"/>
  <c r="N6719" i="3"/>
  <c r="M6719" i="3"/>
  <c r="N6718" i="3"/>
  <c r="M6718" i="3"/>
  <c r="N6717" i="3"/>
  <c r="M6717" i="3"/>
  <c r="N6716" i="3"/>
  <c r="M6716" i="3"/>
  <c r="N6715" i="3"/>
  <c r="M6715" i="3"/>
  <c r="N6714" i="3"/>
  <c r="M6714" i="3"/>
  <c r="N6713" i="3"/>
  <c r="M6713" i="3"/>
  <c r="N6712" i="3"/>
  <c r="M6712" i="3"/>
  <c r="N6711" i="3"/>
  <c r="M6711" i="3"/>
  <c r="N6710" i="3"/>
  <c r="M6710" i="3"/>
  <c r="N6709" i="3"/>
  <c r="M6709" i="3"/>
  <c r="N6708" i="3"/>
  <c r="M6708" i="3"/>
  <c r="N6707" i="3"/>
  <c r="M6707" i="3"/>
  <c r="N6706" i="3"/>
  <c r="M6706" i="3"/>
  <c r="N6705" i="3"/>
  <c r="M6705" i="3"/>
  <c r="N6704" i="3"/>
  <c r="M6704" i="3"/>
  <c r="N6703" i="3"/>
  <c r="M6703" i="3"/>
  <c r="N6702" i="3"/>
  <c r="M6702" i="3"/>
  <c r="N6701" i="3"/>
  <c r="M6701" i="3"/>
  <c r="N6700" i="3"/>
  <c r="M6700" i="3"/>
  <c r="N6699" i="3"/>
  <c r="M6699" i="3"/>
  <c r="N6698" i="3"/>
  <c r="M6698" i="3"/>
  <c r="N6697" i="3"/>
  <c r="M6697" i="3"/>
  <c r="N6696" i="3"/>
  <c r="M6696" i="3"/>
  <c r="N6695" i="3"/>
  <c r="M6695" i="3"/>
  <c r="N6694" i="3"/>
  <c r="M6694" i="3"/>
  <c r="N6693" i="3"/>
  <c r="M6693" i="3"/>
  <c r="N6692" i="3"/>
  <c r="M6692" i="3"/>
  <c r="N6691" i="3"/>
  <c r="M6691" i="3"/>
  <c r="N6690" i="3"/>
  <c r="M6690" i="3"/>
  <c r="N6689" i="3"/>
  <c r="M6689" i="3"/>
  <c r="N6688" i="3"/>
  <c r="M6688" i="3"/>
  <c r="N6687" i="3"/>
  <c r="M6687" i="3"/>
  <c r="N6686" i="3"/>
  <c r="M6686" i="3"/>
  <c r="N6685" i="3"/>
  <c r="M6685" i="3"/>
  <c r="N6684" i="3"/>
  <c r="M6684" i="3"/>
  <c r="N6683" i="3"/>
  <c r="M6683" i="3"/>
  <c r="N6682" i="3"/>
  <c r="M6682" i="3"/>
  <c r="N6681" i="3"/>
  <c r="M6681" i="3"/>
  <c r="N6680" i="3"/>
  <c r="M6680" i="3"/>
  <c r="N6679" i="3"/>
  <c r="M6679" i="3"/>
  <c r="N6678" i="3"/>
  <c r="M6678" i="3"/>
  <c r="N6677" i="3"/>
  <c r="M6677" i="3"/>
  <c r="N6676" i="3"/>
  <c r="M6676" i="3"/>
  <c r="N6675" i="3"/>
  <c r="M6675" i="3"/>
  <c r="N6674" i="3"/>
  <c r="M6674" i="3"/>
  <c r="N6673" i="3"/>
  <c r="M6673" i="3"/>
  <c r="N6672" i="3"/>
  <c r="M6672" i="3"/>
  <c r="N6671" i="3"/>
  <c r="M6671" i="3"/>
  <c r="N6670" i="3"/>
  <c r="M6670" i="3"/>
  <c r="N6669" i="3"/>
  <c r="M6669" i="3"/>
  <c r="N6668" i="3"/>
  <c r="M6668" i="3"/>
  <c r="N6667" i="3"/>
  <c r="M6667" i="3"/>
  <c r="N6666" i="3"/>
  <c r="M6666" i="3"/>
  <c r="N6665" i="3"/>
  <c r="M6665" i="3"/>
  <c r="N6664" i="3"/>
  <c r="M6664" i="3"/>
  <c r="N6663" i="3"/>
  <c r="M6663" i="3"/>
  <c r="N6662" i="3"/>
  <c r="M6662" i="3"/>
  <c r="N6661" i="3"/>
  <c r="M6661" i="3"/>
  <c r="N6660" i="3"/>
  <c r="M6660" i="3"/>
  <c r="N6659" i="3"/>
  <c r="M6659" i="3"/>
  <c r="N6658" i="3"/>
  <c r="M6658" i="3"/>
  <c r="N6657" i="3"/>
  <c r="M6657" i="3"/>
  <c r="N6656" i="3"/>
  <c r="M6656" i="3"/>
  <c r="N6655" i="3"/>
  <c r="M6655" i="3"/>
  <c r="N6654" i="3"/>
  <c r="M6654" i="3"/>
  <c r="N6653" i="3"/>
  <c r="M6653" i="3"/>
  <c r="N6652" i="3"/>
  <c r="M6652" i="3"/>
  <c r="N6651" i="3"/>
  <c r="M6651" i="3"/>
  <c r="N6650" i="3"/>
  <c r="M6650" i="3"/>
  <c r="N6649" i="3"/>
  <c r="M6649" i="3"/>
  <c r="N6648" i="3"/>
  <c r="M6648" i="3"/>
  <c r="N6647" i="3"/>
  <c r="M6647" i="3"/>
  <c r="N6646" i="3"/>
  <c r="M6646" i="3"/>
  <c r="N6645" i="3"/>
  <c r="M6645" i="3"/>
  <c r="N6644" i="3"/>
  <c r="M6644" i="3"/>
  <c r="N6643" i="3"/>
  <c r="M6643" i="3"/>
  <c r="N6642" i="3"/>
  <c r="M6642" i="3"/>
  <c r="N6641" i="3"/>
  <c r="M6641" i="3"/>
  <c r="N6640" i="3"/>
  <c r="M6640" i="3"/>
  <c r="N6639" i="3"/>
  <c r="M6639" i="3"/>
  <c r="N6638" i="3"/>
  <c r="M6638" i="3"/>
  <c r="N6637" i="3"/>
  <c r="M6637" i="3"/>
  <c r="N6636" i="3"/>
  <c r="M6636" i="3"/>
  <c r="N6635" i="3"/>
  <c r="M6635" i="3"/>
  <c r="N6634" i="3"/>
  <c r="M6634" i="3"/>
  <c r="N6633" i="3"/>
  <c r="M6633" i="3"/>
  <c r="N6632" i="3"/>
  <c r="M6632" i="3"/>
  <c r="N6631" i="3"/>
  <c r="M6631" i="3"/>
  <c r="N6630" i="3"/>
  <c r="M6630" i="3"/>
  <c r="N6629" i="3"/>
  <c r="M6629" i="3"/>
  <c r="N6628" i="3"/>
  <c r="M6628" i="3"/>
  <c r="N6627" i="3"/>
  <c r="M6627" i="3"/>
  <c r="N6626" i="3"/>
  <c r="M6626" i="3"/>
  <c r="N6625" i="3"/>
  <c r="M6625" i="3"/>
  <c r="N6624" i="3"/>
  <c r="M6624" i="3"/>
  <c r="N6623" i="3"/>
  <c r="M6623" i="3"/>
  <c r="N6622" i="3"/>
  <c r="M6622" i="3"/>
  <c r="N6621" i="3"/>
  <c r="M6621" i="3"/>
  <c r="N6620" i="3"/>
  <c r="M6620" i="3"/>
  <c r="N6619" i="3"/>
  <c r="M6619" i="3"/>
  <c r="N6618" i="3"/>
  <c r="M6618" i="3"/>
  <c r="N6617" i="3"/>
  <c r="M6617" i="3"/>
  <c r="N6616" i="3"/>
  <c r="M6616" i="3"/>
  <c r="N6615" i="3"/>
  <c r="M6615" i="3"/>
  <c r="N6614" i="3"/>
  <c r="M6614" i="3"/>
  <c r="N6613" i="3"/>
  <c r="M6613" i="3"/>
  <c r="N6612" i="3"/>
  <c r="M6612" i="3"/>
  <c r="N6611" i="3"/>
  <c r="M6611" i="3"/>
  <c r="N6610" i="3"/>
  <c r="M6610" i="3"/>
  <c r="N6609" i="3"/>
  <c r="M6609" i="3"/>
  <c r="N6608" i="3"/>
  <c r="M6608" i="3"/>
  <c r="N6607" i="3"/>
  <c r="M6607" i="3"/>
  <c r="N6606" i="3"/>
  <c r="M6606" i="3"/>
  <c r="N6605" i="3"/>
  <c r="M6605" i="3"/>
  <c r="N6604" i="3"/>
  <c r="M6604" i="3"/>
  <c r="N6603" i="3"/>
  <c r="M6603" i="3"/>
  <c r="N6602" i="3"/>
  <c r="M6602" i="3"/>
  <c r="N6601" i="3"/>
  <c r="M6601" i="3"/>
  <c r="N6600" i="3"/>
  <c r="M6600" i="3"/>
  <c r="N6599" i="3"/>
  <c r="M6599" i="3"/>
  <c r="N6598" i="3"/>
  <c r="M6598" i="3"/>
  <c r="N6597" i="3"/>
  <c r="M6597" i="3"/>
  <c r="N6596" i="3"/>
  <c r="M6596" i="3"/>
  <c r="N6595" i="3"/>
  <c r="M6595" i="3"/>
  <c r="N6594" i="3"/>
  <c r="M6594" i="3"/>
  <c r="N6593" i="3"/>
  <c r="M6593" i="3"/>
  <c r="N6592" i="3"/>
  <c r="M6592" i="3"/>
  <c r="N6591" i="3"/>
  <c r="M6591" i="3"/>
  <c r="N6590" i="3"/>
  <c r="M6590" i="3"/>
  <c r="N6589" i="3"/>
  <c r="M6589" i="3"/>
  <c r="N6588" i="3"/>
  <c r="M6588" i="3"/>
  <c r="N6587" i="3"/>
  <c r="M6587" i="3"/>
  <c r="N6586" i="3"/>
  <c r="M6586" i="3"/>
  <c r="N6585" i="3"/>
  <c r="M6585" i="3"/>
  <c r="N6584" i="3"/>
  <c r="M6584" i="3"/>
  <c r="N6583" i="3"/>
  <c r="M6583" i="3"/>
  <c r="N6582" i="3"/>
  <c r="M6582" i="3"/>
  <c r="N6581" i="3"/>
  <c r="M6581" i="3"/>
  <c r="N6580" i="3"/>
  <c r="M6580" i="3"/>
  <c r="N6579" i="3"/>
  <c r="M6579" i="3"/>
  <c r="N6578" i="3"/>
  <c r="M6578" i="3"/>
  <c r="N6577" i="3"/>
  <c r="M6577" i="3"/>
  <c r="N6576" i="3"/>
  <c r="M6576" i="3"/>
  <c r="N6575" i="3"/>
  <c r="M6575" i="3"/>
  <c r="N6574" i="3"/>
  <c r="M6574" i="3"/>
  <c r="N6573" i="3"/>
  <c r="M6573" i="3"/>
  <c r="N6572" i="3"/>
  <c r="M6572" i="3"/>
  <c r="N6571" i="3"/>
  <c r="M6571" i="3"/>
  <c r="N6570" i="3"/>
  <c r="M6570" i="3"/>
  <c r="N6569" i="3"/>
  <c r="M6569" i="3"/>
  <c r="N6568" i="3"/>
  <c r="M6568" i="3"/>
  <c r="N6567" i="3"/>
  <c r="M6567" i="3"/>
  <c r="N6566" i="3"/>
  <c r="M6566" i="3"/>
  <c r="N6565" i="3"/>
  <c r="M6565" i="3"/>
  <c r="N6564" i="3"/>
  <c r="M6564" i="3"/>
  <c r="N6563" i="3"/>
  <c r="M6563" i="3"/>
  <c r="N6562" i="3"/>
  <c r="M6562" i="3"/>
  <c r="N6561" i="3"/>
  <c r="M6561" i="3"/>
  <c r="N6560" i="3"/>
  <c r="M6560" i="3"/>
  <c r="N6559" i="3"/>
  <c r="M6559" i="3"/>
  <c r="N6558" i="3"/>
  <c r="M6558" i="3"/>
  <c r="N6557" i="3"/>
  <c r="M6557" i="3"/>
  <c r="N6556" i="3"/>
  <c r="M6556" i="3"/>
  <c r="N6555" i="3"/>
  <c r="M6555" i="3"/>
  <c r="N6554" i="3"/>
  <c r="M6554" i="3"/>
  <c r="N6553" i="3"/>
  <c r="M6553" i="3"/>
  <c r="N6552" i="3"/>
  <c r="M6552" i="3"/>
  <c r="N6551" i="3"/>
  <c r="M6551" i="3"/>
  <c r="N6550" i="3"/>
  <c r="M6550" i="3"/>
  <c r="N6549" i="3"/>
  <c r="M6549" i="3"/>
  <c r="N6548" i="3"/>
  <c r="M6548" i="3"/>
  <c r="N6547" i="3"/>
  <c r="M6547" i="3"/>
  <c r="N6546" i="3"/>
  <c r="M6546" i="3"/>
  <c r="N6545" i="3"/>
  <c r="M6545" i="3"/>
  <c r="N6544" i="3"/>
  <c r="M6544" i="3"/>
  <c r="N6543" i="3"/>
  <c r="M6543" i="3"/>
  <c r="N6542" i="3"/>
  <c r="M6542" i="3"/>
  <c r="N6541" i="3"/>
  <c r="M6541" i="3"/>
  <c r="N6540" i="3"/>
  <c r="M6540" i="3"/>
  <c r="N6539" i="3"/>
  <c r="M6539" i="3"/>
  <c r="N6538" i="3"/>
  <c r="M6538" i="3"/>
  <c r="N6537" i="3"/>
  <c r="M6537" i="3"/>
  <c r="N6536" i="3"/>
  <c r="M6536" i="3"/>
  <c r="N6535" i="3"/>
  <c r="M6535" i="3"/>
  <c r="N6534" i="3"/>
  <c r="M6534" i="3"/>
  <c r="N6533" i="3"/>
  <c r="M6533" i="3"/>
  <c r="N6532" i="3"/>
  <c r="M6532" i="3"/>
  <c r="N6531" i="3"/>
  <c r="M6531" i="3"/>
  <c r="N6530" i="3"/>
  <c r="M6530" i="3"/>
  <c r="N6529" i="3"/>
  <c r="M6529" i="3"/>
  <c r="N6528" i="3"/>
  <c r="M6528" i="3"/>
  <c r="N6527" i="3"/>
  <c r="M6527" i="3"/>
  <c r="N6526" i="3"/>
  <c r="M6526" i="3"/>
  <c r="N6525" i="3"/>
  <c r="M6525" i="3"/>
  <c r="N6524" i="3"/>
  <c r="M6524" i="3"/>
  <c r="N6523" i="3"/>
  <c r="M6523" i="3"/>
  <c r="N6522" i="3"/>
  <c r="M6522" i="3"/>
  <c r="N6521" i="3"/>
  <c r="M6521" i="3"/>
  <c r="N6520" i="3"/>
  <c r="M6520" i="3"/>
  <c r="N6519" i="3"/>
  <c r="M6519" i="3"/>
  <c r="N6518" i="3"/>
  <c r="M6518" i="3"/>
  <c r="N6517" i="3"/>
  <c r="M6517" i="3"/>
  <c r="N6516" i="3"/>
  <c r="M6516" i="3"/>
  <c r="N6515" i="3"/>
  <c r="M6515" i="3"/>
  <c r="N6514" i="3"/>
  <c r="M6514" i="3"/>
  <c r="N6513" i="3"/>
  <c r="M6513" i="3"/>
  <c r="N6512" i="3"/>
  <c r="M6512" i="3"/>
  <c r="N6511" i="3"/>
  <c r="M6511" i="3"/>
  <c r="N6510" i="3"/>
  <c r="M6510" i="3"/>
  <c r="N6509" i="3"/>
  <c r="M6509" i="3"/>
  <c r="N6508" i="3"/>
  <c r="M6508" i="3"/>
  <c r="N6507" i="3"/>
  <c r="M6507" i="3"/>
  <c r="N6506" i="3"/>
  <c r="M6506" i="3"/>
  <c r="N6505" i="3"/>
  <c r="M6505" i="3"/>
  <c r="N6504" i="3"/>
  <c r="M6504" i="3"/>
  <c r="N6503" i="3"/>
  <c r="M6503" i="3"/>
  <c r="N6502" i="3"/>
  <c r="M6502" i="3"/>
  <c r="N6501" i="3"/>
  <c r="M6501" i="3"/>
  <c r="N6500" i="3"/>
  <c r="M6500" i="3"/>
  <c r="N6499" i="3"/>
  <c r="M6499" i="3"/>
  <c r="N6498" i="3"/>
  <c r="M6498" i="3"/>
  <c r="N6497" i="3"/>
  <c r="M6497" i="3"/>
  <c r="N6496" i="3"/>
  <c r="M6496" i="3"/>
  <c r="N6495" i="3"/>
  <c r="M6495" i="3"/>
  <c r="N6494" i="3"/>
  <c r="M6494" i="3"/>
  <c r="N6493" i="3"/>
  <c r="M6493" i="3"/>
  <c r="N6492" i="3"/>
  <c r="M6492" i="3"/>
  <c r="N6491" i="3"/>
  <c r="M6491" i="3"/>
  <c r="N6490" i="3"/>
  <c r="M6490" i="3"/>
  <c r="N6489" i="3"/>
  <c r="M6489" i="3"/>
  <c r="N6488" i="3"/>
  <c r="M6488" i="3"/>
  <c r="N6487" i="3"/>
  <c r="M6487" i="3"/>
  <c r="N6486" i="3"/>
  <c r="M6486" i="3"/>
  <c r="N6485" i="3"/>
  <c r="M6485" i="3"/>
  <c r="N6484" i="3"/>
  <c r="M6484" i="3"/>
  <c r="N6483" i="3"/>
  <c r="M6483" i="3"/>
  <c r="N6482" i="3"/>
  <c r="M6482" i="3"/>
  <c r="N6481" i="3"/>
  <c r="M6481" i="3"/>
  <c r="N6480" i="3"/>
  <c r="M6480" i="3"/>
  <c r="N6479" i="3"/>
  <c r="M6479" i="3"/>
  <c r="N6478" i="3"/>
  <c r="M6478" i="3"/>
  <c r="N6477" i="3"/>
  <c r="M6477" i="3"/>
  <c r="N6476" i="3"/>
  <c r="M6476" i="3"/>
  <c r="N6475" i="3"/>
  <c r="M6475" i="3"/>
  <c r="N6474" i="3"/>
  <c r="M6474" i="3"/>
  <c r="N6473" i="3"/>
  <c r="M6473" i="3"/>
  <c r="N6472" i="3"/>
  <c r="M6472" i="3"/>
  <c r="N6471" i="3"/>
  <c r="M6471" i="3"/>
  <c r="N6470" i="3"/>
  <c r="M6470" i="3"/>
  <c r="N6469" i="3"/>
  <c r="M6469" i="3"/>
  <c r="N6468" i="3"/>
  <c r="M6468" i="3"/>
  <c r="N6467" i="3"/>
  <c r="M6467" i="3"/>
  <c r="N6466" i="3"/>
  <c r="M6466" i="3"/>
  <c r="N6465" i="3"/>
  <c r="M6465" i="3"/>
  <c r="N6464" i="3"/>
  <c r="M6464" i="3"/>
  <c r="N6463" i="3"/>
  <c r="M6463" i="3"/>
  <c r="N6462" i="3"/>
  <c r="M6462" i="3"/>
  <c r="N6461" i="3"/>
  <c r="M6461" i="3"/>
  <c r="N6460" i="3"/>
  <c r="M6460" i="3"/>
  <c r="N6459" i="3"/>
  <c r="M6459" i="3"/>
  <c r="N6458" i="3"/>
  <c r="M6458" i="3"/>
  <c r="N6457" i="3"/>
  <c r="M6457" i="3"/>
  <c r="N6456" i="3"/>
  <c r="M6456" i="3"/>
  <c r="N6455" i="3"/>
  <c r="M6455" i="3"/>
  <c r="N6454" i="3"/>
  <c r="M6454" i="3"/>
  <c r="N6453" i="3"/>
  <c r="M6453" i="3"/>
  <c r="N6452" i="3"/>
  <c r="M6452" i="3"/>
  <c r="N6451" i="3"/>
  <c r="M6451" i="3"/>
  <c r="N6450" i="3"/>
  <c r="M6450" i="3"/>
  <c r="N6449" i="3"/>
  <c r="M6449" i="3"/>
  <c r="N6448" i="3"/>
  <c r="M6448" i="3"/>
  <c r="N6447" i="3"/>
  <c r="M6447" i="3"/>
  <c r="N6446" i="3"/>
  <c r="M6446" i="3"/>
  <c r="N6445" i="3"/>
  <c r="M6445" i="3"/>
  <c r="N6444" i="3"/>
  <c r="M6444" i="3"/>
  <c r="N6443" i="3"/>
  <c r="M6443" i="3"/>
  <c r="N6442" i="3"/>
  <c r="M6442" i="3"/>
  <c r="N6441" i="3"/>
  <c r="M6441" i="3"/>
  <c r="N6440" i="3"/>
  <c r="M6440" i="3"/>
  <c r="N6439" i="3"/>
  <c r="M6439" i="3"/>
  <c r="N6438" i="3"/>
  <c r="M6438" i="3"/>
  <c r="N6437" i="3"/>
  <c r="M6437" i="3"/>
  <c r="N6436" i="3"/>
  <c r="M6436" i="3"/>
  <c r="N6435" i="3"/>
  <c r="M6435" i="3"/>
  <c r="N6434" i="3"/>
  <c r="M6434" i="3"/>
  <c r="N6433" i="3"/>
  <c r="M6433" i="3"/>
  <c r="N6432" i="3"/>
  <c r="M6432" i="3"/>
  <c r="N6431" i="3"/>
  <c r="M6431" i="3"/>
  <c r="N6430" i="3"/>
  <c r="M6430" i="3"/>
  <c r="N6429" i="3"/>
  <c r="M6429" i="3"/>
  <c r="N6428" i="3"/>
  <c r="M6428" i="3"/>
  <c r="N6427" i="3"/>
  <c r="M6427" i="3"/>
  <c r="N6426" i="3"/>
  <c r="M6426" i="3"/>
  <c r="N6425" i="3"/>
  <c r="M6425" i="3"/>
  <c r="N6424" i="3"/>
  <c r="M6424" i="3"/>
  <c r="N6423" i="3"/>
  <c r="M6423" i="3"/>
  <c r="N6422" i="3"/>
  <c r="M6422" i="3"/>
  <c r="N6421" i="3"/>
  <c r="M6421" i="3"/>
  <c r="N6420" i="3"/>
  <c r="M6420" i="3"/>
  <c r="N6419" i="3"/>
  <c r="M6419" i="3"/>
  <c r="N6418" i="3"/>
  <c r="M6418" i="3"/>
  <c r="N6417" i="3"/>
  <c r="M6417" i="3"/>
  <c r="N6416" i="3"/>
  <c r="M6416" i="3"/>
  <c r="N6415" i="3"/>
  <c r="M6415" i="3"/>
  <c r="N6414" i="3"/>
  <c r="M6414" i="3"/>
  <c r="N6413" i="3"/>
  <c r="M6413" i="3"/>
  <c r="N6412" i="3"/>
  <c r="M6412" i="3"/>
  <c r="N6411" i="3"/>
  <c r="M6411" i="3"/>
  <c r="N6410" i="3"/>
  <c r="M6410" i="3"/>
  <c r="N6409" i="3"/>
  <c r="M6409" i="3"/>
  <c r="N6408" i="3"/>
  <c r="M6408" i="3"/>
  <c r="N6407" i="3"/>
  <c r="M6407" i="3"/>
  <c r="N6406" i="3"/>
  <c r="M6406" i="3"/>
  <c r="N6405" i="3"/>
  <c r="M6405" i="3"/>
  <c r="N6404" i="3"/>
  <c r="M6404" i="3"/>
  <c r="N6403" i="3"/>
  <c r="M6403" i="3"/>
  <c r="N6402" i="3"/>
  <c r="M6402" i="3"/>
  <c r="N6401" i="3"/>
  <c r="M6401" i="3"/>
  <c r="N6400" i="3"/>
  <c r="M6400" i="3"/>
  <c r="N6399" i="3"/>
  <c r="M6399" i="3"/>
  <c r="N6398" i="3"/>
  <c r="M6398" i="3"/>
  <c r="N6397" i="3"/>
  <c r="M6397" i="3"/>
  <c r="N6396" i="3"/>
  <c r="M6396" i="3"/>
  <c r="N6395" i="3"/>
  <c r="M6395" i="3"/>
  <c r="N6394" i="3"/>
  <c r="M6394" i="3"/>
  <c r="N6393" i="3"/>
  <c r="M6393" i="3"/>
  <c r="N6392" i="3"/>
  <c r="M6392" i="3"/>
  <c r="N6391" i="3"/>
  <c r="M6391" i="3"/>
  <c r="N6390" i="3"/>
  <c r="M6390" i="3"/>
  <c r="N6389" i="3"/>
  <c r="M6389" i="3"/>
  <c r="N6388" i="3"/>
  <c r="M6388" i="3"/>
  <c r="N6387" i="3"/>
  <c r="M6387" i="3"/>
  <c r="N6386" i="3"/>
  <c r="M6386" i="3"/>
  <c r="N6385" i="3"/>
  <c r="M6385" i="3"/>
  <c r="N6384" i="3"/>
  <c r="M6384" i="3"/>
  <c r="N6383" i="3"/>
  <c r="M6383" i="3"/>
  <c r="N6382" i="3"/>
  <c r="M6382" i="3"/>
  <c r="N6381" i="3"/>
  <c r="M6381" i="3"/>
  <c r="N6380" i="3"/>
  <c r="M6380" i="3"/>
  <c r="N6379" i="3"/>
  <c r="M6379" i="3"/>
  <c r="N6378" i="3"/>
  <c r="M6378" i="3"/>
  <c r="N6377" i="3"/>
  <c r="M6377" i="3"/>
  <c r="N6376" i="3"/>
  <c r="M6376" i="3"/>
  <c r="N6375" i="3"/>
  <c r="M6375" i="3"/>
  <c r="N6374" i="3"/>
  <c r="M6374" i="3"/>
  <c r="N6373" i="3"/>
  <c r="M6373" i="3"/>
  <c r="N6372" i="3"/>
  <c r="M6372" i="3"/>
  <c r="N6371" i="3"/>
  <c r="M6371" i="3"/>
  <c r="N6370" i="3"/>
  <c r="M6370" i="3"/>
  <c r="N6369" i="3"/>
  <c r="M6369" i="3"/>
  <c r="N6368" i="3"/>
  <c r="M6368" i="3"/>
  <c r="N6367" i="3"/>
  <c r="M6367" i="3"/>
  <c r="N6366" i="3"/>
  <c r="M6366" i="3"/>
  <c r="N6365" i="3"/>
  <c r="M6365" i="3"/>
  <c r="N6364" i="3"/>
  <c r="M6364" i="3"/>
  <c r="N6363" i="3"/>
  <c r="M6363" i="3"/>
  <c r="N6362" i="3"/>
  <c r="M6362" i="3"/>
  <c r="N6361" i="3"/>
  <c r="M6361" i="3"/>
  <c r="N6360" i="3"/>
  <c r="M6360" i="3"/>
  <c r="N6359" i="3"/>
  <c r="M6359" i="3"/>
  <c r="N6358" i="3"/>
  <c r="M6358" i="3"/>
  <c r="N6357" i="3"/>
  <c r="M6357" i="3"/>
  <c r="N6356" i="3"/>
  <c r="M6356" i="3"/>
  <c r="N6355" i="3"/>
  <c r="M6355" i="3"/>
  <c r="N6354" i="3"/>
  <c r="M6354" i="3"/>
  <c r="N6353" i="3"/>
  <c r="M6353" i="3"/>
  <c r="N6352" i="3"/>
  <c r="M6352" i="3"/>
  <c r="N6351" i="3"/>
  <c r="M6351" i="3"/>
  <c r="N6350" i="3"/>
  <c r="M6350" i="3"/>
  <c r="N6349" i="3"/>
  <c r="M6349" i="3"/>
  <c r="N6348" i="3"/>
  <c r="M6348" i="3"/>
  <c r="N6347" i="3"/>
  <c r="M6347" i="3"/>
  <c r="N6346" i="3"/>
  <c r="M6346" i="3"/>
  <c r="N6345" i="3"/>
  <c r="M6345" i="3"/>
  <c r="N6344" i="3"/>
  <c r="M6344" i="3"/>
  <c r="N6343" i="3"/>
  <c r="M6343" i="3"/>
  <c r="N6342" i="3"/>
  <c r="M6342" i="3"/>
  <c r="N6341" i="3"/>
  <c r="M6341" i="3"/>
  <c r="N6340" i="3"/>
  <c r="M6340" i="3"/>
  <c r="N6339" i="3"/>
  <c r="M6339" i="3"/>
  <c r="N6338" i="3"/>
  <c r="M6338" i="3"/>
  <c r="N6337" i="3"/>
  <c r="M6337" i="3"/>
  <c r="N6336" i="3"/>
  <c r="M6336" i="3"/>
  <c r="N6335" i="3"/>
  <c r="M6335" i="3"/>
  <c r="N6334" i="3"/>
  <c r="M6334" i="3"/>
  <c r="N6333" i="3"/>
  <c r="M6333" i="3"/>
  <c r="N6332" i="3"/>
  <c r="M6332" i="3"/>
  <c r="N6331" i="3"/>
  <c r="M6331" i="3"/>
  <c r="N6330" i="3"/>
  <c r="M6330" i="3"/>
  <c r="N6329" i="3"/>
  <c r="M6329" i="3"/>
  <c r="N6328" i="3"/>
  <c r="M6328" i="3"/>
  <c r="N6327" i="3"/>
  <c r="M6327" i="3"/>
  <c r="N6326" i="3"/>
  <c r="M6326" i="3"/>
  <c r="N6325" i="3"/>
  <c r="M6325" i="3"/>
  <c r="N6324" i="3"/>
  <c r="M6324" i="3"/>
  <c r="N6323" i="3"/>
  <c r="M6323" i="3"/>
  <c r="N6322" i="3"/>
  <c r="M6322" i="3"/>
  <c r="N6321" i="3"/>
  <c r="M6321" i="3"/>
  <c r="N6320" i="3"/>
  <c r="M6320" i="3"/>
  <c r="N6319" i="3"/>
  <c r="M6319" i="3"/>
  <c r="N6318" i="3"/>
  <c r="M6318" i="3"/>
  <c r="N6317" i="3"/>
  <c r="M6317" i="3"/>
  <c r="N6316" i="3"/>
  <c r="M6316" i="3"/>
  <c r="N6315" i="3"/>
  <c r="M6315" i="3"/>
  <c r="N6314" i="3"/>
  <c r="M6314" i="3"/>
  <c r="N6313" i="3"/>
  <c r="M6313" i="3"/>
  <c r="N6312" i="3"/>
  <c r="M6312" i="3"/>
  <c r="N6311" i="3"/>
  <c r="M6311" i="3"/>
  <c r="N6310" i="3"/>
  <c r="M6310" i="3"/>
  <c r="N6309" i="3"/>
  <c r="M6309" i="3"/>
  <c r="N6308" i="3"/>
  <c r="M6308" i="3"/>
  <c r="N6307" i="3"/>
  <c r="M6307" i="3"/>
  <c r="N6306" i="3"/>
  <c r="M6306" i="3"/>
  <c r="N6305" i="3"/>
  <c r="M6305" i="3"/>
  <c r="N6304" i="3"/>
  <c r="M6304" i="3"/>
  <c r="N6303" i="3"/>
  <c r="M6303" i="3"/>
  <c r="N6302" i="3"/>
  <c r="M6302" i="3"/>
  <c r="N6301" i="3"/>
  <c r="M6301" i="3"/>
  <c r="N6300" i="3"/>
  <c r="M6300" i="3"/>
  <c r="N6299" i="3"/>
  <c r="M6299" i="3"/>
  <c r="N6298" i="3"/>
  <c r="M6298" i="3"/>
  <c r="N6297" i="3"/>
  <c r="M6297" i="3"/>
  <c r="N6296" i="3"/>
  <c r="M6296" i="3"/>
  <c r="N6295" i="3"/>
  <c r="M6295" i="3"/>
  <c r="N6294" i="3"/>
  <c r="M6294" i="3"/>
  <c r="N6293" i="3"/>
  <c r="M6293" i="3"/>
  <c r="N6292" i="3"/>
  <c r="M6292" i="3"/>
  <c r="N6291" i="3"/>
  <c r="M6291" i="3"/>
  <c r="N6290" i="3"/>
  <c r="M6290" i="3"/>
  <c r="N6289" i="3"/>
  <c r="M6289" i="3"/>
  <c r="N6288" i="3"/>
  <c r="M6288" i="3"/>
  <c r="N6287" i="3"/>
  <c r="M6287" i="3"/>
  <c r="N6286" i="3"/>
  <c r="M6286" i="3"/>
  <c r="N6285" i="3"/>
  <c r="M6285" i="3"/>
  <c r="N6284" i="3"/>
  <c r="M6284" i="3"/>
  <c r="N6283" i="3"/>
  <c r="M6283" i="3"/>
  <c r="N6282" i="3"/>
  <c r="M6282" i="3"/>
  <c r="N6281" i="3"/>
  <c r="M6281" i="3"/>
  <c r="N6280" i="3"/>
  <c r="M6280" i="3"/>
  <c r="N6279" i="3"/>
  <c r="M6279" i="3"/>
  <c r="N6278" i="3"/>
  <c r="M6278" i="3"/>
  <c r="N6277" i="3"/>
  <c r="M6277" i="3"/>
  <c r="N6276" i="3"/>
  <c r="M6276" i="3"/>
  <c r="N6275" i="3"/>
  <c r="M6275" i="3"/>
  <c r="N6274" i="3"/>
  <c r="M6274" i="3"/>
  <c r="N6273" i="3"/>
  <c r="M6273" i="3"/>
  <c r="N6272" i="3"/>
  <c r="M6272" i="3"/>
  <c r="N6271" i="3"/>
  <c r="M6271" i="3"/>
  <c r="N6270" i="3"/>
  <c r="M6270" i="3"/>
  <c r="N6269" i="3"/>
  <c r="M6269" i="3"/>
  <c r="N6268" i="3"/>
  <c r="M6268" i="3"/>
  <c r="N6267" i="3"/>
  <c r="M6267" i="3"/>
  <c r="N6266" i="3"/>
  <c r="M6266" i="3"/>
  <c r="N6265" i="3"/>
  <c r="M6265" i="3"/>
  <c r="N6264" i="3"/>
  <c r="M6264" i="3"/>
  <c r="N6263" i="3"/>
  <c r="M6263" i="3"/>
  <c r="N6262" i="3"/>
  <c r="M6262" i="3"/>
  <c r="N6261" i="3"/>
  <c r="M6261" i="3"/>
  <c r="N6260" i="3"/>
  <c r="M6260" i="3"/>
  <c r="N6259" i="3"/>
  <c r="M6259" i="3"/>
  <c r="N6258" i="3"/>
  <c r="M6258" i="3"/>
  <c r="N6257" i="3"/>
  <c r="M6257" i="3"/>
  <c r="N6256" i="3"/>
  <c r="M6256" i="3"/>
  <c r="N6255" i="3"/>
  <c r="M6255" i="3"/>
  <c r="N6254" i="3"/>
  <c r="M6254" i="3"/>
  <c r="N6253" i="3"/>
  <c r="M6253" i="3"/>
  <c r="N6252" i="3"/>
  <c r="M6252" i="3"/>
  <c r="N6251" i="3"/>
  <c r="M6251" i="3"/>
  <c r="N6250" i="3"/>
  <c r="M6250" i="3"/>
  <c r="N6249" i="3"/>
  <c r="M6249" i="3"/>
  <c r="N6248" i="3"/>
  <c r="M6248" i="3"/>
  <c r="N6247" i="3"/>
  <c r="M6247" i="3"/>
  <c r="N6246" i="3"/>
  <c r="M6246" i="3"/>
  <c r="N6245" i="3"/>
  <c r="M6245" i="3"/>
  <c r="N6244" i="3"/>
  <c r="M6244" i="3"/>
  <c r="N6243" i="3"/>
  <c r="M6243" i="3"/>
  <c r="N6242" i="3"/>
  <c r="M6242" i="3"/>
  <c r="N6241" i="3"/>
  <c r="M6241" i="3"/>
  <c r="N6240" i="3"/>
  <c r="M6240" i="3"/>
  <c r="N6239" i="3"/>
  <c r="M6239" i="3"/>
  <c r="N6238" i="3"/>
  <c r="M6238" i="3"/>
  <c r="N6237" i="3"/>
  <c r="M6237" i="3"/>
  <c r="N6236" i="3"/>
  <c r="M6236" i="3"/>
  <c r="N6235" i="3"/>
  <c r="M6235" i="3"/>
  <c r="N6234" i="3"/>
  <c r="M6234" i="3"/>
  <c r="N6233" i="3"/>
  <c r="M6233" i="3"/>
  <c r="N6232" i="3"/>
  <c r="M6232" i="3"/>
  <c r="N6231" i="3"/>
  <c r="M6231" i="3"/>
  <c r="N6230" i="3"/>
  <c r="M6230" i="3"/>
  <c r="N6229" i="3"/>
  <c r="M6229" i="3"/>
  <c r="N6228" i="3"/>
  <c r="M6228" i="3"/>
  <c r="N6227" i="3"/>
  <c r="M6227" i="3"/>
  <c r="N6226" i="3"/>
  <c r="M6226" i="3"/>
  <c r="N6225" i="3"/>
  <c r="M6225" i="3"/>
  <c r="N6224" i="3"/>
  <c r="M6224" i="3"/>
  <c r="N6223" i="3"/>
  <c r="M6223" i="3"/>
  <c r="N6222" i="3"/>
  <c r="M6222" i="3"/>
  <c r="N6221" i="3"/>
  <c r="M6221" i="3"/>
  <c r="N6220" i="3"/>
  <c r="M6220" i="3"/>
  <c r="N6219" i="3"/>
  <c r="M6219" i="3"/>
  <c r="N6218" i="3"/>
  <c r="M6218" i="3"/>
  <c r="N6217" i="3"/>
  <c r="M6217" i="3"/>
  <c r="N6216" i="3"/>
  <c r="M6216" i="3"/>
  <c r="N6215" i="3"/>
  <c r="M6215" i="3"/>
  <c r="N6214" i="3"/>
  <c r="M6214" i="3"/>
  <c r="N6213" i="3"/>
  <c r="M6213" i="3"/>
  <c r="N6212" i="3"/>
  <c r="M6212" i="3"/>
  <c r="N6211" i="3"/>
  <c r="M6211" i="3"/>
  <c r="N6210" i="3"/>
  <c r="M6210" i="3"/>
  <c r="N6209" i="3"/>
  <c r="M6209" i="3"/>
  <c r="N6208" i="3"/>
  <c r="M6208" i="3"/>
  <c r="N6207" i="3"/>
  <c r="M6207" i="3"/>
  <c r="N6206" i="3"/>
  <c r="M6206" i="3"/>
  <c r="N6205" i="3"/>
  <c r="M6205" i="3"/>
  <c r="N6204" i="3"/>
  <c r="M6204" i="3"/>
  <c r="N6203" i="3"/>
  <c r="M6203" i="3"/>
  <c r="N6202" i="3"/>
  <c r="M6202" i="3"/>
  <c r="N6201" i="3"/>
  <c r="M6201" i="3"/>
  <c r="N6200" i="3"/>
  <c r="M6200" i="3"/>
  <c r="N6199" i="3"/>
  <c r="M6199" i="3"/>
  <c r="N6198" i="3"/>
  <c r="M6198" i="3"/>
  <c r="N6197" i="3"/>
  <c r="M6197" i="3"/>
  <c r="N6196" i="3"/>
  <c r="M6196" i="3"/>
  <c r="N6195" i="3"/>
  <c r="M6195" i="3"/>
  <c r="N6194" i="3"/>
  <c r="M6194" i="3"/>
  <c r="N6193" i="3"/>
  <c r="M6193" i="3"/>
  <c r="N6192" i="3"/>
  <c r="M6192" i="3"/>
  <c r="N6191" i="3"/>
  <c r="M6191" i="3"/>
  <c r="N6190" i="3"/>
  <c r="M6190" i="3"/>
  <c r="N6189" i="3"/>
  <c r="M6189" i="3"/>
  <c r="N6188" i="3"/>
  <c r="M6188" i="3"/>
  <c r="N6187" i="3"/>
  <c r="M6187" i="3"/>
  <c r="N6186" i="3"/>
  <c r="M6186" i="3"/>
  <c r="N6185" i="3"/>
  <c r="M6185" i="3"/>
  <c r="N6184" i="3"/>
  <c r="M6184" i="3"/>
  <c r="N6183" i="3"/>
  <c r="M6183" i="3"/>
  <c r="N6182" i="3"/>
  <c r="M6182" i="3"/>
  <c r="N6181" i="3"/>
  <c r="M6181" i="3"/>
  <c r="N6180" i="3"/>
  <c r="M6180" i="3"/>
  <c r="N6179" i="3"/>
  <c r="M6179" i="3"/>
  <c r="N6178" i="3"/>
  <c r="M6178" i="3"/>
  <c r="N6177" i="3"/>
  <c r="M6177" i="3"/>
  <c r="N6176" i="3"/>
  <c r="M6176" i="3"/>
  <c r="N6175" i="3"/>
  <c r="M6175" i="3"/>
  <c r="N6174" i="3"/>
  <c r="M6174" i="3"/>
  <c r="N6173" i="3"/>
  <c r="M6173" i="3"/>
  <c r="N6172" i="3"/>
  <c r="M6172" i="3"/>
  <c r="N6171" i="3"/>
  <c r="M6171" i="3"/>
  <c r="N6170" i="3"/>
  <c r="M6170" i="3"/>
  <c r="N6169" i="3"/>
  <c r="M6169" i="3"/>
  <c r="N6168" i="3"/>
  <c r="M6168" i="3"/>
  <c r="N6167" i="3"/>
  <c r="M6167" i="3"/>
  <c r="N6166" i="3"/>
  <c r="M6166" i="3"/>
  <c r="N6165" i="3"/>
  <c r="M6165" i="3"/>
  <c r="N6164" i="3"/>
  <c r="M6164" i="3"/>
  <c r="N6163" i="3"/>
  <c r="M6163" i="3"/>
  <c r="N6162" i="3"/>
  <c r="M6162" i="3"/>
  <c r="N6161" i="3"/>
  <c r="M6161" i="3"/>
  <c r="N6160" i="3"/>
  <c r="M6160" i="3"/>
  <c r="N6159" i="3"/>
  <c r="M6159" i="3"/>
  <c r="N6158" i="3"/>
  <c r="M6158" i="3"/>
  <c r="N6157" i="3"/>
  <c r="M6157" i="3"/>
  <c r="N6156" i="3"/>
  <c r="M6156" i="3"/>
  <c r="N6155" i="3"/>
  <c r="M6155" i="3"/>
  <c r="N6154" i="3"/>
  <c r="M6154" i="3"/>
  <c r="N6153" i="3"/>
  <c r="M6153" i="3"/>
  <c r="N6152" i="3"/>
  <c r="M6152" i="3"/>
  <c r="N6151" i="3"/>
  <c r="M6151" i="3"/>
  <c r="N6150" i="3"/>
  <c r="M6150" i="3"/>
  <c r="N6149" i="3"/>
  <c r="M6149" i="3"/>
  <c r="N6148" i="3"/>
  <c r="M6148" i="3"/>
  <c r="N6147" i="3"/>
  <c r="M6147" i="3"/>
  <c r="N6146" i="3"/>
  <c r="M6146" i="3"/>
  <c r="N6145" i="3"/>
  <c r="M6145" i="3"/>
  <c r="N6144" i="3"/>
  <c r="M6144" i="3"/>
  <c r="N6143" i="3"/>
  <c r="M6143" i="3"/>
  <c r="N6142" i="3"/>
  <c r="M6142" i="3"/>
  <c r="N6141" i="3"/>
  <c r="M6141" i="3"/>
  <c r="N6140" i="3"/>
  <c r="M6140" i="3"/>
  <c r="N6139" i="3"/>
  <c r="M6139" i="3"/>
  <c r="N6138" i="3"/>
  <c r="M6138" i="3"/>
  <c r="N6137" i="3"/>
  <c r="M6137" i="3"/>
  <c r="N6136" i="3"/>
  <c r="M6136" i="3"/>
  <c r="N6135" i="3"/>
  <c r="M6135" i="3"/>
  <c r="N6134" i="3"/>
  <c r="M6134" i="3"/>
  <c r="N6133" i="3"/>
  <c r="M6133" i="3"/>
  <c r="N6132" i="3"/>
  <c r="M6132" i="3"/>
  <c r="N6131" i="3"/>
  <c r="M6131" i="3"/>
  <c r="N6130" i="3"/>
  <c r="M6130" i="3"/>
  <c r="N6129" i="3"/>
  <c r="M6129" i="3"/>
  <c r="N6128" i="3"/>
  <c r="M6128" i="3"/>
  <c r="N6127" i="3"/>
  <c r="M6127" i="3"/>
  <c r="N6126" i="3"/>
  <c r="M6126" i="3"/>
  <c r="N6125" i="3"/>
  <c r="M6125" i="3"/>
  <c r="N6124" i="3"/>
  <c r="M6124" i="3"/>
  <c r="N6123" i="3"/>
  <c r="M6123" i="3"/>
  <c r="N6122" i="3"/>
  <c r="M6122" i="3"/>
  <c r="N6121" i="3"/>
  <c r="M6121" i="3"/>
  <c r="N6120" i="3"/>
  <c r="M6120" i="3"/>
  <c r="N6119" i="3"/>
  <c r="M6119" i="3"/>
  <c r="N6118" i="3"/>
  <c r="M6118" i="3"/>
  <c r="N6117" i="3"/>
  <c r="M6117" i="3"/>
  <c r="N6116" i="3"/>
  <c r="M6116" i="3"/>
  <c r="N6115" i="3"/>
  <c r="M6115" i="3"/>
  <c r="N6114" i="3"/>
  <c r="M6114" i="3"/>
  <c r="N6113" i="3"/>
  <c r="M6113" i="3"/>
  <c r="N6112" i="3"/>
  <c r="M6112" i="3"/>
  <c r="N6111" i="3"/>
  <c r="M6111" i="3"/>
  <c r="N6110" i="3"/>
  <c r="M6110" i="3"/>
  <c r="N6109" i="3"/>
  <c r="M6109" i="3"/>
  <c r="N6108" i="3"/>
  <c r="M6108" i="3"/>
  <c r="N6107" i="3"/>
  <c r="M6107" i="3"/>
  <c r="N6106" i="3"/>
  <c r="M6106" i="3"/>
  <c r="N6105" i="3"/>
  <c r="M6105" i="3"/>
  <c r="N6104" i="3"/>
  <c r="M6104" i="3"/>
  <c r="N6103" i="3"/>
  <c r="M6103" i="3"/>
  <c r="N6102" i="3"/>
  <c r="M6102" i="3"/>
  <c r="N6101" i="3"/>
  <c r="M6101" i="3"/>
  <c r="N6100" i="3"/>
  <c r="M6100" i="3"/>
  <c r="N6099" i="3"/>
  <c r="M6099" i="3"/>
  <c r="N6098" i="3"/>
  <c r="M6098" i="3"/>
  <c r="N6097" i="3"/>
  <c r="M6097" i="3"/>
  <c r="N6096" i="3"/>
  <c r="M6096" i="3"/>
  <c r="N6095" i="3"/>
  <c r="M6095" i="3"/>
  <c r="N6094" i="3"/>
  <c r="M6094" i="3"/>
  <c r="N6093" i="3"/>
  <c r="M6093" i="3"/>
  <c r="N6092" i="3"/>
  <c r="M6092" i="3"/>
  <c r="N6091" i="3"/>
  <c r="M6091" i="3"/>
  <c r="N6090" i="3"/>
  <c r="M6090" i="3"/>
  <c r="N6089" i="3"/>
  <c r="M6089" i="3"/>
  <c r="N6088" i="3"/>
  <c r="M6088" i="3"/>
  <c r="N6087" i="3"/>
  <c r="M6087" i="3"/>
  <c r="N6086" i="3"/>
  <c r="M6086" i="3"/>
  <c r="N6085" i="3"/>
  <c r="M6085" i="3"/>
  <c r="N6084" i="3"/>
  <c r="M6084" i="3"/>
  <c r="N6083" i="3"/>
  <c r="M6083" i="3"/>
  <c r="N6082" i="3"/>
  <c r="M6082" i="3"/>
  <c r="N6081" i="3"/>
  <c r="M6081" i="3"/>
  <c r="N6080" i="3"/>
  <c r="M6080" i="3"/>
  <c r="N6079" i="3"/>
  <c r="M6079" i="3"/>
  <c r="N6078" i="3"/>
  <c r="M6078" i="3"/>
  <c r="N6077" i="3"/>
  <c r="M6077" i="3"/>
  <c r="N6076" i="3"/>
  <c r="M6076" i="3"/>
  <c r="N6075" i="3"/>
  <c r="M6075" i="3"/>
  <c r="N6074" i="3"/>
  <c r="M6074" i="3"/>
  <c r="N6073" i="3"/>
  <c r="M6073" i="3"/>
  <c r="N6072" i="3"/>
  <c r="M6072" i="3"/>
  <c r="N6071" i="3"/>
  <c r="M6071" i="3"/>
  <c r="N6070" i="3"/>
  <c r="M6070" i="3"/>
  <c r="N6069" i="3"/>
  <c r="M6069" i="3"/>
  <c r="N6068" i="3"/>
  <c r="M6068" i="3"/>
  <c r="N6067" i="3"/>
  <c r="M6067" i="3"/>
  <c r="N6066" i="3"/>
  <c r="M6066" i="3"/>
  <c r="N6065" i="3"/>
  <c r="M6065" i="3"/>
  <c r="N6064" i="3"/>
  <c r="M6064" i="3"/>
  <c r="N6063" i="3"/>
  <c r="M6063" i="3"/>
  <c r="N6062" i="3"/>
  <c r="M6062" i="3"/>
  <c r="N6061" i="3"/>
  <c r="M6061" i="3"/>
  <c r="N6060" i="3"/>
  <c r="M6060" i="3"/>
  <c r="N6059" i="3"/>
  <c r="M6059" i="3"/>
  <c r="N6058" i="3"/>
  <c r="M6058" i="3"/>
  <c r="N6057" i="3"/>
  <c r="M6057" i="3"/>
  <c r="N6056" i="3"/>
  <c r="M6056" i="3"/>
  <c r="N6055" i="3"/>
  <c r="M6055" i="3"/>
  <c r="N6054" i="3"/>
  <c r="M6054" i="3"/>
  <c r="N6053" i="3"/>
  <c r="M6053" i="3"/>
  <c r="N6052" i="3"/>
  <c r="M6052" i="3"/>
  <c r="N6051" i="3"/>
  <c r="M6051" i="3"/>
  <c r="N6050" i="3"/>
  <c r="M6050" i="3"/>
  <c r="N6049" i="3"/>
  <c r="M6049" i="3"/>
  <c r="N6048" i="3"/>
  <c r="M6048" i="3"/>
  <c r="N6047" i="3"/>
  <c r="M6047" i="3"/>
  <c r="N6046" i="3"/>
  <c r="M6046" i="3"/>
  <c r="N6045" i="3"/>
  <c r="M6045" i="3"/>
  <c r="N6044" i="3"/>
  <c r="M6044" i="3"/>
  <c r="N6043" i="3"/>
  <c r="M6043" i="3"/>
  <c r="N6042" i="3"/>
  <c r="M6042" i="3"/>
  <c r="N6041" i="3"/>
  <c r="M6041" i="3"/>
  <c r="N6040" i="3"/>
  <c r="M6040" i="3"/>
  <c r="N6039" i="3"/>
  <c r="M6039" i="3"/>
  <c r="N6038" i="3"/>
  <c r="M6038" i="3"/>
  <c r="N6037" i="3"/>
  <c r="M6037" i="3"/>
  <c r="N6036" i="3"/>
  <c r="M6036" i="3"/>
  <c r="N6035" i="3"/>
  <c r="M6035" i="3"/>
  <c r="N6034" i="3"/>
  <c r="M6034" i="3"/>
  <c r="N6033" i="3"/>
  <c r="M6033" i="3"/>
  <c r="N6032" i="3"/>
  <c r="M6032" i="3"/>
  <c r="N6031" i="3"/>
  <c r="M6031" i="3"/>
  <c r="N6030" i="3"/>
  <c r="M6030" i="3"/>
  <c r="N6029" i="3"/>
  <c r="M6029" i="3"/>
  <c r="N6028" i="3"/>
  <c r="M6028" i="3"/>
  <c r="N6027" i="3"/>
  <c r="M6027" i="3"/>
  <c r="N6026" i="3"/>
  <c r="M6026" i="3"/>
  <c r="N6025" i="3"/>
  <c r="M6025" i="3"/>
  <c r="N6024" i="3"/>
  <c r="M6024" i="3"/>
  <c r="N6023" i="3"/>
  <c r="M6023" i="3"/>
  <c r="N6022" i="3"/>
  <c r="M6022" i="3"/>
  <c r="N6021" i="3"/>
  <c r="M6021" i="3"/>
  <c r="N6020" i="3"/>
  <c r="M6020" i="3"/>
  <c r="N6019" i="3"/>
  <c r="M6019" i="3"/>
  <c r="N6018" i="3"/>
  <c r="M6018" i="3"/>
  <c r="N6017" i="3"/>
  <c r="M6017" i="3"/>
  <c r="N6016" i="3"/>
  <c r="M6016" i="3"/>
  <c r="N6015" i="3"/>
  <c r="M6015" i="3"/>
  <c r="N6014" i="3"/>
  <c r="M6014" i="3"/>
  <c r="N6013" i="3"/>
  <c r="M6013" i="3"/>
  <c r="N6012" i="3"/>
  <c r="M6012" i="3"/>
  <c r="N6011" i="3"/>
  <c r="M6011" i="3"/>
  <c r="N6010" i="3"/>
  <c r="M6010" i="3"/>
  <c r="N6009" i="3"/>
  <c r="M6009" i="3"/>
  <c r="N6008" i="3"/>
  <c r="M6008" i="3"/>
  <c r="N6007" i="3"/>
  <c r="M6007" i="3"/>
  <c r="N6006" i="3"/>
  <c r="M6006" i="3"/>
  <c r="N6005" i="3"/>
  <c r="M6005" i="3"/>
  <c r="N6004" i="3"/>
  <c r="M6004" i="3"/>
  <c r="N6003" i="3"/>
  <c r="M6003" i="3"/>
  <c r="N6002" i="3"/>
  <c r="M6002" i="3"/>
  <c r="N6001" i="3"/>
  <c r="M6001" i="3"/>
  <c r="N6000" i="3"/>
  <c r="M6000" i="3"/>
  <c r="N5999" i="3"/>
  <c r="M5999" i="3"/>
  <c r="N5998" i="3"/>
  <c r="M5998" i="3"/>
  <c r="N5997" i="3"/>
  <c r="M5997" i="3"/>
  <c r="N5996" i="3"/>
  <c r="M5996" i="3"/>
  <c r="N5995" i="3"/>
  <c r="M5995" i="3"/>
  <c r="N5994" i="3"/>
  <c r="M5994" i="3"/>
  <c r="N5993" i="3"/>
  <c r="M5993" i="3"/>
  <c r="N5992" i="3"/>
  <c r="M5992" i="3"/>
  <c r="N5991" i="3"/>
  <c r="M5991" i="3"/>
  <c r="N5990" i="3"/>
  <c r="M5990" i="3"/>
  <c r="N5989" i="3"/>
  <c r="M5989" i="3"/>
  <c r="N5988" i="3"/>
  <c r="M5988" i="3"/>
  <c r="N5987" i="3"/>
  <c r="M5987" i="3"/>
  <c r="N5986" i="3"/>
  <c r="M5986" i="3"/>
  <c r="N5985" i="3"/>
  <c r="M5985" i="3"/>
  <c r="N5984" i="3"/>
  <c r="M5984" i="3"/>
  <c r="N5983" i="3"/>
  <c r="M5983" i="3"/>
  <c r="N5982" i="3"/>
  <c r="M5982" i="3"/>
  <c r="N5981" i="3"/>
  <c r="M5981" i="3"/>
  <c r="N5980" i="3"/>
  <c r="M5980" i="3"/>
  <c r="N5979" i="3"/>
  <c r="M5979" i="3"/>
  <c r="N5978" i="3"/>
  <c r="M5978" i="3"/>
  <c r="N5977" i="3"/>
  <c r="M5977" i="3"/>
  <c r="N5976" i="3"/>
  <c r="M5976" i="3"/>
  <c r="N5975" i="3"/>
  <c r="M5975" i="3"/>
  <c r="N5974" i="3"/>
  <c r="M5974" i="3"/>
  <c r="N5973" i="3"/>
  <c r="M5973" i="3"/>
  <c r="N5972" i="3"/>
  <c r="M5972" i="3"/>
  <c r="N5971" i="3"/>
  <c r="M5971" i="3"/>
  <c r="N5970" i="3"/>
  <c r="M5970" i="3"/>
  <c r="N5969" i="3"/>
  <c r="M5969" i="3"/>
  <c r="N5968" i="3"/>
  <c r="M5968" i="3"/>
  <c r="N5967" i="3"/>
  <c r="M5967" i="3"/>
  <c r="N5966" i="3"/>
  <c r="M5966" i="3"/>
  <c r="N5965" i="3"/>
  <c r="M5965" i="3"/>
  <c r="N5964" i="3"/>
  <c r="M5964" i="3"/>
  <c r="N5963" i="3"/>
  <c r="M5963" i="3"/>
  <c r="N5962" i="3"/>
  <c r="M5962" i="3"/>
  <c r="N5961" i="3"/>
  <c r="M5961" i="3"/>
  <c r="N5960" i="3"/>
  <c r="M5960" i="3"/>
  <c r="N5959" i="3"/>
  <c r="M5959" i="3"/>
  <c r="N5958" i="3"/>
  <c r="M5958" i="3"/>
  <c r="N5957" i="3"/>
  <c r="M5957" i="3"/>
  <c r="N5956" i="3"/>
  <c r="M5956" i="3"/>
  <c r="N5955" i="3"/>
  <c r="M5955" i="3"/>
  <c r="N5954" i="3"/>
  <c r="M5954" i="3"/>
  <c r="N5953" i="3"/>
  <c r="M5953" i="3"/>
  <c r="N5952" i="3"/>
  <c r="M5952" i="3"/>
  <c r="N5951" i="3"/>
  <c r="M5951" i="3"/>
  <c r="N5950" i="3"/>
  <c r="M5950" i="3"/>
  <c r="N5949" i="3"/>
  <c r="M5949" i="3"/>
  <c r="N5948" i="3"/>
  <c r="M5948" i="3"/>
  <c r="N5947" i="3"/>
  <c r="M5947" i="3"/>
  <c r="N5946" i="3"/>
  <c r="M5946" i="3"/>
  <c r="N5945" i="3"/>
  <c r="M5945" i="3"/>
  <c r="N5944" i="3"/>
  <c r="M5944" i="3"/>
  <c r="N5943" i="3"/>
  <c r="M5943" i="3"/>
  <c r="N5942" i="3"/>
  <c r="M5942" i="3"/>
  <c r="N5941" i="3"/>
  <c r="M5941" i="3"/>
  <c r="N5940" i="3"/>
  <c r="M5940" i="3"/>
  <c r="N5939" i="3"/>
  <c r="M5939" i="3"/>
  <c r="N5938" i="3"/>
  <c r="M5938" i="3"/>
  <c r="N5937" i="3"/>
  <c r="M5937" i="3"/>
  <c r="N5936" i="3"/>
  <c r="M5936" i="3"/>
  <c r="N5935" i="3"/>
  <c r="M5935" i="3"/>
  <c r="N5934" i="3"/>
  <c r="M5934" i="3"/>
  <c r="N5933" i="3"/>
  <c r="M5933" i="3"/>
  <c r="N5932" i="3"/>
  <c r="M5932" i="3"/>
  <c r="N5931" i="3"/>
  <c r="M5931" i="3"/>
  <c r="N5930" i="3"/>
  <c r="M5930" i="3"/>
  <c r="N5929" i="3"/>
  <c r="M5929" i="3"/>
  <c r="N5928" i="3"/>
  <c r="M5928" i="3"/>
  <c r="N5927" i="3"/>
  <c r="M5927" i="3"/>
  <c r="N5926" i="3"/>
  <c r="M5926" i="3"/>
  <c r="N5925" i="3"/>
  <c r="M5925" i="3"/>
  <c r="N5924" i="3"/>
  <c r="M5924" i="3"/>
  <c r="N5923" i="3"/>
  <c r="M5923" i="3"/>
  <c r="N5922" i="3"/>
  <c r="M5922" i="3"/>
  <c r="N5921" i="3"/>
  <c r="M5921" i="3"/>
  <c r="N5920" i="3"/>
  <c r="M5920" i="3"/>
  <c r="N5919" i="3"/>
  <c r="M5919" i="3"/>
  <c r="N5918" i="3"/>
  <c r="M5918" i="3"/>
  <c r="N5917" i="3"/>
  <c r="M5917" i="3"/>
  <c r="N5916" i="3"/>
  <c r="M5916" i="3"/>
  <c r="N5915" i="3"/>
  <c r="M5915" i="3"/>
  <c r="N5914" i="3"/>
  <c r="M5914" i="3"/>
  <c r="N5913" i="3"/>
  <c r="M5913" i="3"/>
  <c r="N5912" i="3"/>
  <c r="M5912" i="3"/>
  <c r="N5911" i="3"/>
  <c r="M5911" i="3"/>
  <c r="N5910" i="3"/>
  <c r="M5910" i="3"/>
  <c r="N5909" i="3"/>
  <c r="M5909" i="3"/>
  <c r="N5908" i="3"/>
  <c r="M5908" i="3"/>
  <c r="N5907" i="3"/>
  <c r="M5907" i="3"/>
  <c r="N5906" i="3"/>
  <c r="M5906" i="3"/>
  <c r="N5905" i="3"/>
  <c r="M5905" i="3"/>
  <c r="N5904" i="3"/>
  <c r="M5904" i="3"/>
  <c r="N5903" i="3"/>
  <c r="M5903" i="3"/>
  <c r="N5902" i="3"/>
  <c r="M5902" i="3"/>
  <c r="N5901" i="3"/>
  <c r="M5901" i="3"/>
  <c r="N5900" i="3"/>
  <c r="M5900" i="3"/>
  <c r="N5899" i="3"/>
  <c r="M5899" i="3"/>
  <c r="N5898" i="3"/>
  <c r="M5898" i="3"/>
  <c r="N5897" i="3"/>
  <c r="M5897" i="3"/>
  <c r="N5896" i="3"/>
  <c r="M5896" i="3"/>
  <c r="N5895" i="3"/>
  <c r="M5895" i="3"/>
  <c r="N5894" i="3"/>
  <c r="M5894" i="3"/>
  <c r="N5893" i="3"/>
  <c r="M5893" i="3"/>
  <c r="N5892" i="3"/>
  <c r="M5892" i="3"/>
  <c r="N5891" i="3"/>
  <c r="M5891" i="3"/>
  <c r="N5890" i="3"/>
  <c r="M5890" i="3"/>
  <c r="N5889" i="3"/>
  <c r="M5889" i="3"/>
  <c r="N5888" i="3"/>
  <c r="M5888" i="3"/>
  <c r="N5887" i="3"/>
  <c r="M5887" i="3"/>
  <c r="N5886" i="3"/>
  <c r="M5886" i="3"/>
  <c r="N5885" i="3"/>
  <c r="M5885" i="3"/>
  <c r="N5884" i="3"/>
  <c r="M5884" i="3"/>
  <c r="N5883" i="3"/>
  <c r="M5883" i="3"/>
  <c r="N5882" i="3"/>
  <c r="M5882" i="3"/>
  <c r="N5881" i="3"/>
  <c r="M5881" i="3"/>
  <c r="N5880" i="3"/>
  <c r="M5880" i="3"/>
  <c r="N5879" i="3"/>
  <c r="M5879" i="3"/>
  <c r="N5878" i="3"/>
  <c r="M5878" i="3"/>
  <c r="N5877" i="3"/>
  <c r="M5877" i="3"/>
  <c r="N5876" i="3"/>
  <c r="M5876" i="3"/>
  <c r="N5875" i="3"/>
  <c r="M5875" i="3"/>
  <c r="N5874" i="3"/>
  <c r="M5874" i="3"/>
  <c r="N5873" i="3"/>
  <c r="M5873" i="3"/>
  <c r="N5872" i="3"/>
  <c r="M5872" i="3"/>
  <c r="N5871" i="3"/>
  <c r="M5871" i="3"/>
  <c r="N5870" i="3"/>
  <c r="M5870" i="3"/>
  <c r="N5869" i="3"/>
  <c r="M5869" i="3"/>
  <c r="N5868" i="3"/>
  <c r="M5868" i="3"/>
  <c r="N5867" i="3"/>
  <c r="M5867" i="3"/>
  <c r="N5866" i="3"/>
  <c r="M5866" i="3"/>
  <c r="N5865" i="3"/>
  <c r="M5865" i="3"/>
  <c r="N5864" i="3"/>
  <c r="M5864" i="3"/>
  <c r="N5863" i="3"/>
  <c r="M5863" i="3"/>
  <c r="N5862" i="3"/>
  <c r="M5862" i="3"/>
  <c r="N5861" i="3"/>
  <c r="M5861" i="3"/>
  <c r="N5860" i="3"/>
  <c r="M5860" i="3"/>
  <c r="N5859" i="3"/>
  <c r="M5859" i="3"/>
  <c r="N5858" i="3"/>
  <c r="M5858" i="3"/>
  <c r="N5857" i="3"/>
  <c r="M5857" i="3"/>
  <c r="N5856" i="3"/>
  <c r="M5856" i="3"/>
  <c r="N5855" i="3"/>
  <c r="M5855" i="3"/>
  <c r="N5854" i="3"/>
  <c r="M5854" i="3"/>
  <c r="N5853" i="3"/>
  <c r="M5853" i="3"/>
  <c r="N5852" i="3"/>
  <c r="M5852" i="3"/>
  <c r="N5851" i="3"/>
  <c r="M5851" i="3"/>
  <c r="N5850" i="3"/>
  <c r="M5850" i="3"/>
  <c r="N5849" i="3"/>
  <c r="M5849" i="3"/>
  <c r="N5848" i="3"/>
  <c r="M5848" i="3"/>
  <c r="N5847" i="3"/>
  <c r="M5847" i="3"/>
  <c r="N5846" i="3"/>
  <c r="M5846" i="3"/>
  <c r="N5845" i="3"/>
  <c r="M5845" i="3"/>
  <c r="N5844" i="3"/>
  <c r="M5844" i="3"/>
  <c r="N5843" i="3"/>
  <c r="M5843" i="3"/>
  <c r="N5842" i="3"/>
  <c r="M5842" i="3"/>
  <c r="N5841" i="3"/>
  <c r="M5841" i="3"/>
  <c r="N5840" i="3"/>
  <c r="M5840" i="3"/>
  <c r="N5839" i="3"/>
  <c r="M5839" i="3"/>
  <c r="N5838" i="3"/>
  <c r="M5838" i="3"/>
  <c r="N5837" i="3"/>
  <c r="M5837" i="3"/>
  <c r="N5836" i="3"/>
  <c r="M5836" i="3"/>
  <c r="N5835" i="3"/>
  <c r="M5835" i="3"/>
  <c r="N5834" i="3"/>
  <c r="M5834" i="3"/>
  <c r="N5833" i="3"/>
  <c r="M5833" i="3"/>
  <c r="N5832" i="3"/>
  <c r="M5832" i="3"/>
  <c r="N5831" i="3"/>
  <c r="M5831" i="3"/>
  <c r="N5830" i="3"/>
  <c r="M5830" i="3"/>
  <c r="N5829" i="3"/>
  <c r="M5829" i="3"/>
  <c r="N5828" i="3"/>
  <c r="M5828" i="3"/>
  <c r="N5827" i="3"/>
  <c r="M5827" i="3"/>
  <c r="N5826" i="3"/>
  <c r="M5826" i="3"/>
  <c r="N5825" i="3"/>
  <c r="M5825" i="3"/>
  <c r="N5824" i="3"/>
  <c r="M5824" i="3"/>
  <c r="N5823" i="3"/>
  <c r="M5823" i="3"/>
  <c r="N5822" i="3"/>
  <c r="M5822" i="3"/>
  <c r="N5821" i="3"/>
  <c r="M5821" i="3"/>
  <c r="N5820" i="3"/>
  <c r="M5820" i="3"/>
  <c r="N5819" i="3"/>
  <c r="M5819" i="3"/>
  <c r="N5818" i="3"/>
  <c r="M5818" i="3"/>
  <c r="N5817" i="3"/>
  <c r="M5817" i="3"/>
  <c r="N5816" i="3"/>
  <c r="M5816" i="3"/>
  <c r="N5815" i="3"/>
  <c r="M5815" i="3"/>
  <c r="N5814" i="3"/>
  <c r="M5814" i="3"/>
  <c r="N5813" i="3"/>
  <c r="M5813" i="3"/>
  <c r="N5812" i="3"/>
  <c r="M5812" i="3"/>
  <c r="N5811" i="3"/>
  <c r="M5811" i="3"/>
  <c r="N5810" i="3"/>
  <c r="M5810" i="3"/>
  <c r="N5809" i="3"/>
  <c r="M5809" i="3"/>
  <c r="N5808" i="3"/>
  <c r="M5808" i="3"/>
  <c r="N5807" i="3"/>
  <c r="M5807" i="3"/>
  <c r="N5806" i="3"/>
  <c r="M5806" i="3"/>
  <c r="N5805" i="3"/>
  <c r="M5805" i="3"/>
  <c r="N5804" i="3"/>
  <c r="M5804" i="3"/>
  <c r="N5803" i="3"/>
  <c r="M5803" i="3"/>
  <c r="N5802" i="3"/>
  <c r="M5802" i="3"/>
  <c r="N5801" i="3"/>
  <c r="M5801" i="3"/>
  <c r="N5800" i="3"/>
  <c r="M5800" i="3"/>
  <c r="N5799" i="3"/>
  <c r="M5799" i="3"/>
  <c r="N5798" i="3"/>
  <c r="M5798" i="3"/>
  <c r="N5797" i="3"/>
  <c r="M5797" i="3"/>
  <c r="N5796" i="3"/>
  <c r="M5796" i="3"/>
  <c r="N5795" i="3"/>
  <c r="M5795" i="3"/>
  <c r="N5794" i="3"/>
  <c r="M5794" i="3"/>
  <c r="N5793" i="3"/>
  <c r="M5793" i="3"/>
  <c r="N5792" i="3"/>
  <c r="M5792" i="3"/>
  <c r="N5791" i="3"/>
  <c r="M5791" i="3"/>
  <c r="N5790" i="3"/>
  <c r="M5790" i="3"/>
  <c r="N5789" i="3"/>
  <c r="M5789" i="3"/>
  <c r="N5788" i="3"/>
  <c r="M5788" i="3"/>
  <c r="N5787" i="3"/>
  <c r="M5787" i="3"/>
  <c r="N5786" i="3"/>
  <c r="M5786" i="3"/>
  <c r="N5785" i="3"/>
  <c r="M5785" i="3"/>
  <c r="N5784" i="3"/>
  <c r="M5784" i="3"/>
  <c r="N5783" i="3"/>
  <c r="M5783" i="3"/>
  <c r="N5782" i="3"/>
  <c r="M5782" i="3"/>
  <c r="N5781" i="3"/>
  <c r="M5781" i="3"/>
  <c r="N5780" i="3"/>
  <c r="M5780" i="3"/>
  <c r="N5779" i="3"/>
  <c r="M5779" i="3"/>
  <c r="N5778" i="3"/>
  <c r="M5778" i="3"/>
  <c r="N5777" i="3"/>
  <c r="M5777" i="3"/>
  <c r="N5776" i="3"/>
  <c r="M5776" i="3"/>
  <c r="N5775" i="3"/>
  <c r="M5775" i="3"/>
  <c r="N5774" i="3"/>
  <c r="M5774" i="3"/>
  <c r="N5773" i="3"/>
  <c r="M5773" i="3"/>
  <c r="N5772" i="3"/>
  <c r="M5772" i="3"/>
  <c r="N5771" i="3"/>
  <c r="M5771" i="3"/>
  <c r="N5770" i="3"/>
  <c r="M5770" i="3"/>
  <c r="N5769" i="3"/>
  <c r="M5769" i="3"/>
  <c r="N5768" i="3"/>
  <c r="M5768" i="3"/>
  <c r="N5767" i="3"/>
  <c r="M5767" i="3"/>
  <c r="N5766" i="3"/>
  <c r="M5766" i="3"/>
  <c r="N5765" i="3"/>
  <c r="M5765" i="3"/>
  <c r="N5764" i="3"/>
  <c r="M5764" i="3"/>
  <c r="N5763" i="3"/>
  <c r="M5763" i="3"/>
  <c r="N5762" i="3"/>
  <c r="M5762" i="3"/>
  <c r="N5761" i="3"/>
  <c r="M5761" i="3"/>
  <c r="N5760" i="3"/>
  <c r="M5760" i="3"/>
  <c r="N5759" i="3"/>
  <c r="M5759" i="3"/>
  <c r="N5758" i="3"/>
  <c r="M5758" i="3"/>
  <c r="N5757" i="3"/>
  <c r="M5757" i="3"/>
  <c r="N5756" i="3"/>
  <c r="M5756" i="3"/>
  <c r="N5755" i="3"/>
  <c r="M5755" i="3"/>
  <c r="N5754" i="3"/>
  <c r="M5754" i="3"/>
  <c r="N5753" i="3"/>
  <c r="M5753" i="3"/>
  <c r="N5752" i="3"/>
  <c r="M5752" i="3"/>
  <c r="N5751" i="3"/>
  <c r="M5751" i="3"/>
  <c r="N5750" i="3"/>
  <c r="M5750" i="3"/>
  <c r="N5749" i="3"/>
  <c r="M5749" i="3"/>
  <c r="N5748" i="3"/>
  <c r="M5748" i="3"/>
  <c r="N5747" i="3"/>
  <c r="M5747" i="3"/>
  <c r="N5746" i="3"/>
  <c r="M5746" i="3"/>
  <c r="N5745" i="3"/>
  <c r="M5745" i="3"/>
  <c r="N5744" i="3"/>
  <c r="M5744" i="3"/>
  <c r="N5743" i="3"/>
  <c r="M5743" i="3"/>
  <c r="N5742" i="3"/>
  <c r="M5742" i="3"/>
  <c r="N5741" i="3"/>
  <c r="M5741" i="3"/>
  <c r="N5740" i="3"/>
  <c r="M5740" i="3"/>
  <c r="N5739" i="3"/>
  <c r="M5739" i="3"/>
  <c r="N5738" i="3"/>
  <c r="M5738" i="3"/>
  <c r="N5737" i="3"/>
  <c r="M5737" i="3"/>
  <c r="N5736" i="3"/>
  <c r="M5736" i="3"/>
  <c r="N5735" i="3"/>
  <c r="M5735" i="3"/>
  <c r="N5734" i="3"/>
  <c r="M5734" i="3"/>
  <c r="N5733" i="3"/>
  <c r="M5733" i="3"/>
  <c r="N5732" i="3"/>
  <c r="M5732" i="3"/>
  <c r="N5731" i="3"/>
  <c r="M5731" i="3"/>
  <c r="N5730" i="3"/>
  <c r="M5730" i="3"/>
  <c r="N5729" i="3"/>
  <c r="M5729" i="3"/>
  <c r="N5728" i="3"/>
  <c r="M5728" i="3"/>
  <c r="N5727" i="3"/>
  <c r="M5727" i="3"/>
  <c r="N5726" i="3"/>
  <c r="M5726" i="3"/>
  <c r="N5725" i="3"/>
  <c r="M5725" i="3"/>
  <c r="N5724" i="3"/>
  <c r="M5724" i="3"/>
  <c r="N5723" i="3"/>
  <c r="M5723" i="3"/>
  <c r="N5722" i="3"/>
  <c r="M5722" i="3"/>
  <c r="N5721" i="3"/>
  <c r="M5721" i="3"/>
  <c r="N5720" i="3"/>
  <c r="M5720" i="3"/>
  <c r="N5719" i="3"/>
  <c r="M5719" i="3"/>
  <c r="N5718" i="3"/>
  <c r="M5718" i="3"/>
  <c r="N5717" i="3"/>
  <c r="M5717" i="3"/>
  <c r="N5716" i="3"/>
  <c r="M5716" i="3"/>
  <c r="N5715" i="3"/>
  <c r="M5715" i="3"/>
  <c r="N5714" i="3"/>
  <c r="M5714" i="3"/>
  <c r="N5713" i="3"/>
  <c r="M5713" i="3"/>
  <c r="N5712" i="3"/>
  <c r="M5712" i="3"/>
  <c r="N5711" i="3"/>
  <c r="M5711" i="3"/>
  <c r="N5710" i="3"/>
  <c r="M5710" i="3"/>
  <c r="N5709" i="3"/>
  <c r="M5709" i="3"/>
  <c r="N5708" i="3"/>
  <c r="M5708" i="3"/>
  <c r="N5707" i="3"/>
  <c r="M5707" i="3"/>
  <c r="N5706" i="3"/>
  <c r="M5706" i="3"/>
  <c r="N5705" i="3"/>
  <c r="M5705" i="3"/>
  <c r="N5704" i="3"/>
  <c r="M5704" i="3"/>
  <c r="N5703" i="3"/>
  <c r="M5703" i="3"/>
  <c r="N5702" i="3"/>
  <c r="M5702" i="3"/>
  <c r="N5701" i="3"/>
  <c r="M5701" i="3"/>
  <c r="N5700" i="3"/>
  <c r="M5700" i="3"/>
  <c r="N5699" i="3"/>
  <c r="M5699" i="3"/>
  <c r="N5698" i="3"/>
  <c r="M5698" i="3"/>
  <c r="N5697" i="3"/>
  <c r="M5697" i="3"/>
  <c r="N5696" i="3"/>
  <c r="M5696" i="3"/>
  <c r="N5695" i="3"/>
  <c r="M5695" i="3"/>
  <c r="N5694" i="3"/>
  <c r="M5694" i="3"/>
  <c r="N5693" i="3"/>
  <c r="M5693" i="3"/>
  <c r="N5692" i="3"/>
  <c r="M5692" i="3"/>
  <c r="N5691" i="3"/>
  <c r="M5691" i="3"/>
  <c r="N5690" i="3"/>
  <c r="M5690" i="3"/>
  <c r="N5689" i="3"/>
  <c r="M5689" i="3"/>
  <c r="N5688" i="3"/>
  <c r="M5688" i="3"/>
  <c r="N5687" i="3"/>
  <c r="M5687" i="3"/>
  <c r="N5686" i="3"/>
  <c r="M5686" i="3"/>
  <c r="N5685" i="3"/>
  <c r="M5685" i="3"/>
  <c r="N5684" i="3"/>
  <c r="M5684" i="3"/>
  <c r="N5683" i="3"/>
  <c r="M5683" i="3"/>
  <c r="N5682" i="3"/>
  <c r="M5682" i="3"/>
  <c r="N5681" i="3"/>
  <c r="M5681" i="3"/>
  <c r="N5680" i="3"/>
  <c r="M5680" i="3"/>
  <c r="N5679" i="3"/>
  <c r="M5679" i="3"/>
  <c r="N5678" i="3"/>
  <c r="M5678" i="3"/>
  <c r="N5677" i="3"/>
  <c r="M5677" i="3"/>
  <c r="N5676" i="3"/>
  <c r="M5676" i="3"/>
  <c r="N5675" i="3"/>
  <c r="M5675" i="3"/>
  <c r="N5674" i="3"/>
  <c r="M5674" i="3"/>
  <c r="N5673" i="3"/>
  <c r="M5673" i="3"/>
  <c r="N5672" i="3"/>
  <c r="M5672" i="3"/>
  <c r="N5671" i="3"/>
  <c r="M5671" i="3"/>
  <c r="N5670" i="3"/>
  <c r="M5670" i="3"/>
  <c r="N5669" i="3"/>
  <c r="M5669" i="3"/>
  <c r="N5668" i="3"/>
  <c r="M5668" i="3"/>
  <c r="N5667" i="3"/>
  <c r="M5667" i="3"/>
  <c r="N5666" i="3"/>
  <c r="M5666" i="3"/>
  <c r="N5665" i="3"/>
  <c r="M5665" i="3"/>
  <c r="N5664" i="3"/>
  <c r="M5664" i="3"/>
  <c r="N5663" i="3"/>
  <c r="M5663" i="3"/>
  <c r="N5662" i="3"/>
  <c r="M5662" i="3"/>
  <c r="N5661" i="3"/>
  <c r="M5661" i="3"/>
  <c r="N5660" i="3"/>
  <c r="M5660" i="3"/>
  <c r="N5659" i="3"/>
  <c r="M5659" i="3"/>
  <c r="N5658" i="3"/>
  <c r="M5658" i="3"/>
  <c r="N5657" i="3"/>
  <c r="M5657" i="3"/>
  <c r="N5656" i="3"/>
  <c r="M5656" i="3"/>
  <c r="N5655" i="3"/>
  <c r="M5655" i="3"/>
  <c r="N5654" i="3"/>
  <c r="M5654" i="3"/>
  <c r="N5653" i="3"/>
  <c r="M5653" i="3"/>
  <c r="N5652" i="3"/>
  <c r="M5652" i="3"/>
  <c r="N5651" i="3"/>
  <c r="M5651" i="3"/>
  <c r="N5650" i="3"/>
  <c r="M5650" i="3"/>
  <c r="N5649" i="3"/>
  <c r="M5649" i="3"/>
  <c r="N5648" i="3"/>
  <c r="M5648" i="3"/>
  <c r="N5647" i="3"/>
  <c r="M5647" i="3"/>
  <c r="N5646" i="3"/>
  <c r="M5646" i="3"/>
  <c r="N5645" i="3"/>
  <c r="M5645" i="3"/>
  <c r="N5644" i="3"/>
  <c r="M5644" i="3"/>
  <c r="N5643" i="3"/>
  <c r="M5643" i="3"/>
  <c r="N5642" i="3"/>
  <c r="M5642" i="3"/>
  <c r="N5641" i="3"/>
  <c r="M5641" i="3"/>
  <c r="N5640" i="3"/>
  <c r="M5640" i="3"/>
  <c r="N5639" i="3"/>
  <c r="M5639" i="3"/>
  <c r="N5638" i="3"/>
  <c r="M5638" i="3"/>
  <c r="N5637" i="3"/>
  <c r="M5637" i="3"/>
  <c r="N5636" i="3"/>
  <c r="M5636" i="3"/>
  <c r="N5635" i="3"/>
  <c r="M5635" i="3"/>
  <c r="N5634" i="3"/>
  <c r="M5634" i="3"/>
  <c r="N5633" i="3"/>
  <c r="M5633" i="3"/>
  <c r="N5632" i="3"/>
  <c r="M5632" i="3"/>
  <c r="N5631" i="3"/>
  <c r="M5631" i="3"/>
  <c r="N5630" i="3"/>
  <c r="M5630" i="3"/>
  <c r="N5629" i="3"/>
  <c r="M5629" i="3"/>
  <c r="N5628" i="3"/>
  <c r="M5628" i="3"/>
  <c r="N5627" i="3"/>
  <c r="M5627" i="3"/>
  <c r="N5626" i="3"/>
  <c r="M5626" i="3"/>
  <c r="N5625" i="3"/>
  <c r="M5625" i="3"/>
  <c r="N5624" i="3"/>
  <c r="M5624" i="3"/>
  <c r="N5623" i="3"/>
  <c r="M5623" i="3"/>
  <c r="N5622" i="3"/>
  <c r="M5622" i="3"/>
  <c r="N5621" i="3"/>
  <c r="M5621" i="3"/>
  <c r="N5620" i="3"/>
  <c r="M5620" i="3"/>
  <c r="N5619" i="3"/>
  <c r="M5619" i="3"/>
  <c r="N5618" i="3"/>
  <c r="M5618" i="3"/>
  <c r="N5617" i="3"/>
  <c r="M5617" i="3"/>
  <c r="N5616" i="3"/>
  <c r="M5616" i="3"/>
  <c r="N5615" i="3"/>
  <c r="M5615" i="3"/>
  <c r="N5614" i="3"/>
  <c r="M5614" i="3"/>
  <c r="N5613" i="3"/>
  <c r="M5613" i="3"/>
  <c r="N5612" i="3"/>
  <c r="M5612" i="3"/>
  <c r="N5611" i="3"/>
  <c r="M5611" i="3"/>
  <c r="N5610" i="3"/>
  <c r="M5610" i="3"/>
  <c r="N5609" i="3"/>
  <c r="M5609" i="3"/>
  <c r="N5608" i="3"/>
  <c r="M5608" i="3"/>
  <c r="N5607" i="3"/>
  <c r="M5607" i="3"/>
  <c r="N5606" i="3"/>
  <c r="M5606" i="3"/>
  <c r="N5605" i="3"/>
  <c r="M5605" i="3"/>
  <c r="N5604" i="3"/>
  <c r="M5604" i="3"/>
  <c r="N5603" i="3"/>
  <c r="M5603" i="3"/>
  <c r="N5602" i="3"/>
  <c r="M5602" i="3"/>
  <c r="N5601" i="3"/>
  <c r="M5601" i="3"/>
  <c r="N5600" i="3"/>
  <c r="M5600" i="3"/>
  <c r="N5599" i="3"/>
  <c r="M5599" i="3"/>
  <c r="N5598" i="3"/>
  <c r="M5598" i="3"/>
  <c r="N5597" i="3"/>
  <c r="M5597" i="3"/>
  <c r="N5596" i="3"/>
  <c r="M5596" i="3"/>
  <c r="N5595" i="3"/>
  <c r="M5595" i="3"/>
  <c r="N5594" i="3"/>
  <c r="M5594" i="3"/>
  <c r="N5593" i="3"/>
  <c r="M5593" i="3"/>
  <c r="N5592" i="3"/>
  <c r="M5592" i="3"/>
  <c r="N5591" i="3"/>
  <c r="M5591" i="3"/>
  <c r="N5590" i="3"/>
  <c r="M5590" i="3"/>
  <c r="N5589" i="3"/>
  <c r="M5589" i="3"/>
  <c r="N5588" i="3"/>
  <c r="M5588" i="3"/>
  <c r="N5587" i="3"/>
  <c r="M5587" i="3"/>
  <c r="N5586" i="3"/>
  <c r="M5586" i="3"/>
  <c r="N5585" i="3"/>
  <c r="M5585" i="3"/>
  <c r="N5584" i="3"/>
  <c r="M5584" i="3"/>
  <c r="N5583" i="3"/>
  <c r="M5583" i="3"/>
  <c r="N5582" i="3"/>
  <c r="M5582" i="3"/>
  <c r="N5581" i="3"/>
  <c r="M5581" i="3"/>
  <c r="N5580" i="3"/>
  <c r="M5580" i="3"/>
  <c r="N5579" i="3"/>
  <c r="M5579" i="3"/>
  <c r="N5578" i="3"/>
  <c r="M5578" i="3"/>
  <c r="N5577" i="3"/>
  <c r="M5577" i="3"/>
  <c r="N5576" i="3"/>
  <c r="M5576" i="3"/>
  <c r="N5575" i="3"/>
  <c r="M5575" i="3"/>
  <c r="N5574" i="3"/>
  <c r="M5574" i="3"/>
  <c r="N5573" i="3"/>
  <c r="M5573" i="3"/>
  <c r="N5572" i="3"/>
  <c r="M5572" i="3"/>
  <c r="N5571" i="3"/>
  <c r="M5571" i="3"/>
  <c r="N5570" i="3"/>
  <c r="M5570" i="3"/>
  <c r="N5569" i="3"/>
  <c r="M5569" i="3"/>
  <c r="N5568" i="3"/>
  <c r="M5568" i="3"/>
  <c r="N5567" i="3"/>
  <c r="M5567" i="3"/>
  <c r="N5566" i="3"/>
  <c r="M5566" i="3"/>
  <c r="N5565" i="3"/>
  <c r="M5565" i="3"/>
  <c r="N5564" i="3"/>
  <c r="M5564" i="3"/>
  <c r="N5563" i="3"/>
  <c r="M5563" i="3"/>
  <c r="N5562" i="3"/>
  <c r="M5562" i="3"/>
  <c r="N5561" i="3"/>
  <c r="M5561" i="3"/>
  <c r="N5560" i="3"/>
  <c r="M5560" i="3"/>
  <c r="N5559" i="3"/>
  <c r="M5559" i="3"/>
  <c r="N5558" i="3"/>
  <c r="M5558" i="3"/>
  <c r="N5557" i="3"/>
  <c r="M5557" i="3"/>
  <c r="N5556" i="3"/>
  <c r="M5556" i="3"/>
  <c r="N5555" i="3"/>
  <c r="M5555" i="3"/>
  <c r="N5554" i="3"/>
  <c r="M5554" i="3"/>
  <c r="N5553" i="3"/>
  <c r="M5553" i="3"/>
  <c r="N5552" i="3"/>
  <c r="M5552" i="3"/>
  <c r="N5551" i="3"/>
  <c r="M5551" i="3"/>
  <c r="N5550" i="3"/>
  <c r="M5550" i="3"/>
  <c r="N5549" i="3"/>
  <c r="M5549" i="3"/>
  <c r="N5548" i="3"/>
  <c r="M5548" i="3"/>
  <c r="N5547" i="3"/>
  <c r="M5547" i="3"/>
  <c r="N5546" i="3"/>
  <c r="M5546" i="3"/>
  <c r="N5545" i="3"/>
  <c r="M5545" i="3"/>
  <c r="N5544" i="3"/>
  <c r="M5544" i="3"/>
  <c r="N5543" i="3"/>
  <c r="M5543" i="3"/>
  <c r="N5542" i="3"/>
  <c r="M5542" i="3"/>
  <c r="N5541" i="3"/>
  <c r="M5541" i="3"/>
  <c r="N5540" i="3"/>
  <c r="M5540" i="3"/>
  <c r="N5539" i="3"/>
  <c r="M5539" i="3"/>
  <c r="N5538" i="3"/>
  <c r="M5538" i="3"/>
  <c r="N5537" i="3"/>
  <c r="M5537" i="3"/>
  <c r="N5536" i="3"/>
  <c r="M5536" i="3"/>
  <c r="N5535" i="3"/>
  <c r="M5535" i="3"/>
  <c r="N5534" i="3"/>
  <c r="M5534" i="3"/>
  <c r="N5533" i="3"/>
  <c r="M5533" i="3"/>
  <c r="N5532" i="3"/>
  <c r="M5532" i="3"/>
  <c r="N5531" i="3"/>
  <c r="M5531" i="3"/>
  <c r="N5530" i="3"/>
  <c r="M5530" i="3"/>
  <c r="N5529" i="3"/>
  <c r="M5529" i="3"/>
  <c r="N5528" i="3"/>
  <c r="M5528" i="3"/>
  <c r="N5527" i="3"/>
  <c r="M5527" i="3"/>
  <c r="N5526" i="3"/>
  <c r="M5526" i="3"/>
  <c r="N5525" i="3"/>
  <c r="M5525" i="3"/>
  <c r="N5524" i="3"/>
  <c r="M5524" i="3"/>
  <c r="N5523" i="3"/>
  <c r="M5523" i="3"/>
  <c r="N5522" i="3"/>
  <c r="M5522" i="3"/>
  <c r="N5521" i="3"/>
  <c r="M5521" i="3"/>
  <c r="N5520" i="3"/>
  <c r="M5520" i="3"/>
  <c r="N5519" i="3"/>
  <c r="M5519" i="3"/>
  <c r="N5518" i="3"/>
  <c r="M5518" i="3"/>
  <c r="N5517" i="3"/>
  <c r="M5517" i="3"/>
  <c r="N5516" i="3"/>
  <c r="M5516" i="3"/>
  <c r="N5515" i="3"/>
  <c r="M5515" i="3"/>
  <c r="N5514" i="3"/>
  <c r="M5514" i="3"/>
  <c r="N5513" i="3"/>
  <c r="M5513" i="3"/>
  <c r="N5512" i="3"/>
  <c r="M5512" i="3"/>
  <c r="N5511" i="3"/>
  <c r="M5511" i="3"/>
  <c r="N5510" i="3"/>
  <c r="M5510" i="3"/>
  <c r="N5509" i="3"/>
  <c r="M5509" i="3"/>
  <c r="N5508" i="3"/>
  <c r="M5508" i="3"/>
  <c r="N5507" i="3"/>
  <c r="M5507" i="3"/>
  <c r="N5506" i="3"/>
  <c r="M5506" i="3"/>
  <c r="N5505" i="3"/>
  <c r="M5505" i="3"/>
  <c r="N5504" i="3"/>
  <c r="M5504" i="3"/>
  <c r="N5503" i="3"/>
  <c r="M5503" i="3"/>
  <c r="N5502" i="3"/>
  <c r="M5502" i="3"/>
  <c r="N5501" i="3"/>
  <c r="M5501" i="3"/>
  <c r="N5500" i="3"/>
  <c r="M5500" i="3"/>
  <c r="N5499" i="3"/>
  <c r="M5499" i="3"/>
  <c r="N5498" i="3"/>
  <c r="M5498" i="3"/>
  <c r="N5497" i="3"/>
  <c r="M5497" i="3"/>
  <c r="N5496" i="3"/>
  <c r="M5496" i="3"/>
  <c r="N5495" i="3"/>
  <c r="M5495" i="3"/>
  <c r="N5494" i="3"/>
  <c r="M5494" i="3"/>
  <c r="N5493" i="3"/>
  <c r="M5493" i="3"/>
  <c r="N5492" i="3"/>
  <c r="M5492" i="3"/>
  <c r="N5491" i="3"/>
  <c r="M5491" i="3"/>
  <c r="N5490" i="3"/>
  <c r="M5490" i="3"/>
  <c r="N5489" i="3"/>
  <c r="M5489" i="3"/>
  <c r="N5488" i="3"/>
  <c r="M5488" i="3"/>
  <c r="N5487" i="3"/>
  <c r="M5487" i="3"/>
  <c r="N5486" i="3"/>
  <c r="M5486" i="3"/>
  <c r="N5485" i="3"/>
  <c r="M5485" i="3"/>
  <c r="N5484" i="3"/>
  <c r="M5484" i="3"/>
  <c r="N5483" i="3"/>
  <c r="M5483" i="3"/>
  <c r="N5482" i="3"/>
  <c r="M5482" i="3"/>
  <c r="N5481" i="3"/>
  <c r="M5481" i="3"/>
  <c r="N5480" i="3"/>
  <c r="M5480" i="3"/>
  <c r="N5479" i="3"/>
  <c r="M5479" i="3"/>
  <c r="N5478" i="3"/>
  <c r="M5478" i="3"/>
  <c r="N5477" i="3"/>
  <c r="M5477" i="3"/>
  <c r="N5476" i="3"/>
  <c r="M5476" i="3"/>
  <c r="N5475" i="3"/>
  <c r="M5475" i="3"/>
  <c r="N5474" i="3"/>
  <c r="M5474" i="3"/>
  <c r="N5473" i="3"/>
  <c r="M5473" i="3"/>
  <c r="N5472" i="3"/>
  <c r="M5472" i="3"/>
  <c r="N5471" i="3"/>
  <c r="M5471" i="3"/>
  <c r="N5470" i="3"/>
  <c r="M5470" i="3"/>
  <c r="N5469" i="3"/>
  <c r="M5469" i="3"/>
  <c r="N5468" i="3"/>
  <c r="M5468" i="3"/>
  <c r="N5467" i="3"/>
  <c r="M5467" i="3"/>
  <c r="N5466" i="3"/>
  <c r="M5466" i="3"/>
  <c r="N5465" i="3"/>
  <c r="M5465" i="3"/>
  <c r="N5464" i="3"/>
  <c r="M5464" i="3"/>
  <c r="N5463" i="3"/>
  <c r="M5463" i="3"/>
  <c r="N5462" i="3"/>
  <c r="M5462" i="3"/>
  <c r="N5461" i="3"/>
  <c r="M5461" i="3"/>
  <c r="N5460" i="3"/>
  <c r="M5460" i="3"/>
  <c r="N5459" i="3"/>
  <c r="M5459" i="3"/>
  <c r="N5458" i="3"/>
  <c r="M5458" i="3"/>
  <c r="N5457" i="3"/>
  <c r="M5457" i="3"/>
  <c r="N5456" i="3"/>
  <c r="M5456" i="3"/>
  <c r="N5455" i="3"/>
  <c r="M5455" i="3"/>
  <c r="N5454" i="3"/>
  <c r="M5454" i="3"/>
  <c r="N5453" i="3"/>
  <c r="M5453" i="3"/>
  <c r="N5452" i="3"/>
  <c r="M5452" i="3"/>
  <c r="N5451" i="3"/>
  <c r="M5451" i="3"/>
  <c r="N5450" i="3"/>
  <c r="M5450" i="3"/>
  <c r="N5449" i="3"/>
  <c r="M5449" i="3"/>
  <c r="N5448" i="3"/>
  <c r="M5448" i="3"/>
  <c r="N5447" i="3"/>
  <c r="M5447" i="3"/>
  <c r="N5446" i="3"/>
  <c r="M5446" i="3"/>
  <c r="N5445" i="3"/>
  <c r="M5445" i="3"/>
  <c r="N5444" i="3"/>
  <c r="M5444" i="3"/>
  <c r="N5443" i="3"/>
  <c r="M5443" i="3"/>
  <c r="N5442" i="3"/>
  <c r="M5442" i="3"/>
  <c r="N5441" i="3"/>
  <c r="M5441" i="3"/>
  <c r="N5440" i="3"/>
  <c r="M5440" i="3"/>
  <c r="N5439" i="3"/>
  <c r="M5439" i="3"/>
  <c r="N5438" i="3"/>
  <c r="M5438" i="3"/>
  <c r="N5437" i="3"/>
  <c r="M5437" i="3"/>
  <c r="N5436" i="3"/>
  <c r="M5436" i="3"/>
  <c r="N5435" i="3"/>
  <c r="M5435" i="3"/>
  <c r="N5434" i="3"/>
  <c r="M5434" i="3"/>
  <c r="N5433" i="3"/>
  <c r="M5433" i="3"/>
  <c r="N5432" i="3"/>
  <c r="M5432" i="3"/>
  <c r="N5431" i="3"/>
  <c r="M5431" i="3"/>
  <c r="N5430" i="3"/>
  <c r="M5430" i="3"/>
  <c r="N5429" i="3"/>
  <c r="M5429" i="3"/>
  <c r="N5428" i="3"/>
  <c r="M5428" i="3"/>
  <c r="N5427" i="3"/>
  <c r="M5427" i="3"/>
  <c r="N5426" i="3"/>
  <c r="M5426" i="3"/>
  <c r="N5425" i="3"/>
  <c r="M5425" i="3"/>
  <c r="N5424" i="3"/>
  <c r="M5424" i="3"/>
  <c r="N5423" i="3"/>
  <c r="M5423" i="3"/>
  <c r="N5422" i="3"/>
  <c r="M5422" i="3"/>
  <c r="N5421" i="3"/>
  <c r="M5421" i="3"/>
  <c r="N5420" i="3"/>
  <c r="M5420" i="3"/>
  <c r="N5419" i="3"/>
  <c r="M5419" i="3"/>
  <c r="N5418" i="3"/>
  <c r="M5418" i="3"/>
  <c r="N5417" i="3"/>
  <c r="M5417" i="3"/>
  <c r="N5416" i="3"/>
  <c r="M5416" i="3"/>
  <c r="N5415" i="3"/>
  <c r="M5415" i="3"/>
  <c r="N5414" i="3"/>
  <c r="M5414" i="3"/>
  <c r="N5413" i="3"/>
  <c r="M5413" i="3"/>
  <c r="N5412" i="3"/>
  <c r="M5412" i="3"/>
  <c r="N5411" i="3"/>
  <c r="M5411" i="3"/>
  <c r="N5410" i="3"/>
  <c r="M5410" i="3"/>
  <c r="N5409" i="3"/>
  <c r="M5409" i="3"/>
  <c r="N5408" i="3"/>
  <c r="M5408" i="3"/>
  <c r="N5407" i="3"/>
  <c r="M5407" i="3"/>
  <c r="N5406" i="3"/>
  <c r="M5406" i="3"/>
  <c r="N5405" i="3"/>
  <c r="M5405" i="3"/>
  <c r="N5404" i="3"/>
  <c r="M5404" i="3"/>
  <c r="N5403" i="3"/>
  <c r="M5403" i="3"/>
  <c r="N5402" i="3"/>
  <c r="M5402" i="3"/>
  <c r="N5401" i="3"/>
  <c r="M5401" i="3"/>
  <c r="N5400" i="3"/>
  <c r="M5400" i="3"/>
  <c r="N5399" i="3"/>
  <c r="M5399" i="3"/>
  <c r="N5398" i="3"/>
  <c r="M5398" i="3"/>
  <c r="N5397" i="3"/>
  <c r="M5397" i="3"/>
  <c r="N5396" i="3"/>
  <c r="M5396" i="3"/>
  <c r="N5395" i="3"/>
  <c r="M5395" i="3"/>
  <c r="N5394" i="3"/>
  <c r="M5394" i="3"/>
  <c r="N5393" i="3"/>
  <c r="M5393" i="3"/>
  <c r="N5392" i="3"/>
  <c r="M5392" i="3"/>
  <c r="N5391" i="3"/>
  <c r="M5391" i="3"/>
  <c r="N5390" i="3"/>
  <c r="M5390" i="3"/>
  <c r="N5389" i="3"/>
  <c r="M5389" i="3"/>
  <c r="N5388" i="3"/>
  <c r="M5388" i="3"/>
  <c r="N5387" i="3"/>
  <c r="M5387" i="3"/>
  <c r="N5386" i="3"/>
  <c r="M5386" i="3"/>
  <c r="N5385" i="3"/>
  <c r="M5385" i="3"/>
  <c r="N5384" i="3"/>
  <c r="M5384" i="3"/>
  <c r="N5383" i="3"/>
  <c r="M5383" i="3"/>
  <c r="N5382" i="3"/>
  <c r="M5382" i="3"/>
  <c r="N5381" i="3"/>
  <c r="M5381" i="3"/>
  <c r="N5380" i="3"/>
  <c r="M5380" i="3"/>
  <c r="N5379" i="3"/>
  <c r="M5379" i="3"/>
  <c r="N5378" i="3"/>
  <c r="M5378" i="3"/>
  <c r="N5377" i="3"/>
  <c r="M5377" i="3"/>
  <c r="N5376" i="3"/>
  <c r="M5376" i="3"/>
  <c r="N5375" i="3"/>
  <c r="M5375" i="3"/>
  <c r="N5374" i="3"/>
  <c r="M5374" i="3"/>
  <c r="N5373" i="3"/>
  <c r="M5373" i="3"/>
  <c r="N5372" i="3"/>
  <c r="M5372" i="3"/>
  <c r="N5371" i="3"/>
  <c r="M5371" i="3"/>
  <c r="N5370" i="3"/>
  <c r="M5370" i="3"/>
  <c r="N5369" i="3"/>
  <c r="M5369" i="3"/>
  <c r="N5368" i="3"/>
  <c r="M5368" i="3"/>
  <c r="N5367" i="3"/>
  <c r="M5367" i="3"/>
  <c r="N5366" i="3"/>
  <c r="M5366" i="3"/>
  <c r="N5365" i="3"/>
  <c r="M5365" i="3"/>
  <c r="N5364" i="3"/>
  <c r="M5364" i="3"/>
  <c r="N5363" i="3"/>
  <c r="M5363" i="3"/>
  <c r="N5362" i="3"/>
  <c r="M5362" i="3"/>
  <c r="N5361" i="3"/>
  <c r="M5361" i="3"/>
  <c r="N5360" i="3"/>
  <c r="M5360" i="3"/>
  <c r="N5359" i="3"/>
  <c r="M5359" i="3"/>
  <c r="N5358" i="3"/>
  <c r="M5358" i="3"/>
  <c r="N5357" i="3"/>
  <c r="M5357" i="3"/>
  <c r="N5356" i="3"/>
  <c r="M5356" i="3"/>
  <c r="N5355" i="3"/>
  <c r="M5355" i="3"/>
  <c r="N5354" i="3"/>
  <c r="M5354" i="3"/>
  <c r="N5353" i="3"/>
  <c r="M5353" i="3"/>
  <c r="N5352" i="3"/>
  <c r="M5352" i="3"/>
  <c r="N5351" i="3"/>
  <c r="M5351" i="3"/>
  <c r="N5350" i="3"/>
  <c r="M5350" i="3"/>
  <c r="N5349" i="3"/>
  <c r="M5349" i="3"/>
  <c r="N5348" i="3"/>
  <c r="M5348" i="3"/>
  <c r="N5347" i="3"/>
  <c r="M5347" i="3"/>
  <c r="N5346" i="3"/>
  <c r="M5346" i="3"/>
  <c r="N5345" i="3"/>
  <c r="M5345" i="3"/>
  <c r="N5344" i="3"/>
  <c r="M5344" i="3"/>
  <c r="N5343" i="3"/>
  <c r="M5343" i="3"/>
  <c r="N5342" i="3"/>
  <c r="M5342" i="3"/>
  <c r="N5341" i="3"/>
  <c r="M5341" i="3"/>
  <c r="N5340" i="3"/>
  <c r="M5340" i="3"/>
  <c r="N5339" i="3"/>
  <c r="M5339" i="3"/>
  <c r="N5338" i="3"/>
  <c r="M5338" i="3"/>
  <c r="N5337" i="3"/>
  <c r="M5337" i="3"/>
  <c r="N5336" i="3"/>
  <c r="M5336" i="3"/>
  <c r="N5335" i="3"/>
  <c r="M5335" i="3"/>
  <c r="N5334" i="3"/>
  <c r="M5334" i="3"/>
  <c r="N5333" i="3"/>
  <c r="M5333" i="3"/>
  <c r="N5332" i="3"/>
  <c r="M5332" i="3"/>
  <c r="N5331" i="3"/>
  <c r="M5331" i="3"/>
  <c r="N5330" i="3"/>
  <c r="M5330" i="3"/>
  <c r="N5329" i="3"/>
  <c r="M5329" i="3"/>
  <c r="N5328" i="3"/>
  <c r="M5328" i="3"/>
  <c r="N5327" i="3"/>
  <c r="M5327" i="3"/>
  <c r="N5326" i="3"/>
  <c r="M5326" i="3"/>
  <c r="N5325" i="3"/>
  <c r="M5325" i="3"/>
  <c r="N5324" i="3"/>
  <c r="M5324" i="3"/>
  <c r="N5323" i="3"/>
  <c r="M5323" i="3"/>
  <c r="N5322" i="3"/>
  <c r="M5322" i="3"/>
  <c r="N5321" i="3"/>
  <c r="M5321" i="3"/>
  <c r="N5320" i="3"/>
  <c r="M5320" i="3"/>
  <c r="N5319" i="3"/>
  <c r="M5319" i="3"/>
  <c r="N5318" i="3"/>
  <c r="M5318" i="3"/>
  <c r="N5317" i="3"/>
  <c r="M5317" i="3"/>
  <c r="N5316" i="3"/>
  <c r="M5316" i="3"/>
  <c r="N5315" i="3"/>
  <c r="M5315" i="3"/>
  <c r="N5314" i="3"/>
  <c r="M5314" i="3"/>
  <c r="N5313" i="3"/>
  <c r="M5313" i="3"/>
  <c r="N5312" i="3"/>
  <c r="M5312" i="3"/>
  <c r="N5311" i="3"/>
  <c r="M5311" i="3"/>
  <c r="N5310" i="3"/>
  <c r="M5310" i="3"/>
  <c r="N5309" i="3"/>
  <c r="M5309" i="3"/>
  <c r="N5308" i="3"/>
  <c r="M5308" i="3"/>
  <c r="N5307" i="3"/>
  <c r="M5307" i="3"/>
  <c r="N5306" i="3"/>
  <c r="M5306" i="3"/>
  <c r="N5305" i="3"/>
  <c r="M5305" i="3"/>
  <c r="N5304" i="3"/>
  <c r="M5304" i="3"/>
  <c r="N5303" i="3"/>
  <c r="M5303" i="3"/>
  <c r="N5302" i="3"/>
  <c r="M5302" i="3"/>
  <c r="N5301" i="3"/>
  <c r="M5301" i="3"/>
  <c r="N5300" i="3"/>
  <c r="M5300" i="3"/>
  <c r="N5299" i="3"/>
  <c r="M5299" i="3"/>
  <c r="N5298" i="3"/>
  <c r="M5298" i="3"/>
  <c r="N5297" i="3"/>
  <c r="M5297" i="3"/>
  <c r="N5296" i="3"/>
  <c r="M5296" i="3"/>
  <c r="N5295" i="3"/>
  <c r="M5295" i="3"/>
  <c r="N5294" i="3"/>
  <c r="M5294" i="3"/>
  <c r="N5293" i="3"/>
  <c r="M5293" i="3"/>
  <c r="N5292" i="3"/>
  <c r="M5292" i="3"/>
  <c r="N5291" i="3"/>
  <c r="M5291" i="3"/>
  <c r="N5290" i="3"/>
  <c r="M5290" i="3"/>
  <c r="N5289" i="3"/>
  <c r="M5289" i="3"/>
  <c r="N5288" i="3"/>
  <c r="M5288" i="3"/>
  <c r="N5287" i="3"/>
  <c r="M5287" i="3"/>
  <c r="N5286" i="3"/>
  <c r="M5286" i="3"/>
  <c r="N5285" i="3"/>
  <c r="M5285" i="3"/>
  <c r="N5284" i="3"/>
  <c r="M5284" i="3"/>
  <c r="N5283" i="3"/>
  <c r="M5283" i="3"/>
  <c r="N5282" i="3"/>
  <c r="M5282" i="3"/>
  <c r="N5281" i="3"/>
  <c r="M5281" i="3"/>
  <c r="N5280" i="3"/>
  <c r="M5280" i="3"/>
  <c r="N5279" i="3"/>
  <c r="M5279" i="3"/>
  <c r="N5278" i="3"/>
  <c r="M5278" i="3"/>
  <c r="N5277" i="3"/>
  <c r="M5277" i="3"/>
  <c r="N5276" i="3"/>
  <c r="M5276" i="3"/>
  <c r="N5275" i="3"/>
  <c r="M5275" i="3"/>
  <c r="N5274" i="3"/>
  <c r="M5274" i="3"/>
  <c r="N5273" i="3"/>
  <c r="M5273" i="3"/>
  <c r="N5272" i="3"/>
  <c r="M5272" i="3"/>
  <c r="N5271" i="3"/>
  <c r="M5271" i="3"/>
  <c r="N5270" i="3"/>
  <c r="M5270" i="3"/>
  <c r="N5269" i="3"/>
  <c r="M5269" i="3"/>
  <c r="N5268" i="3"/>
  <c r="M5268" i="3"/>
  <c r="N5267" i="3"/>
  <c r="M5267" i="3"/>
  <c r="N5266" i="3"/>
  <c r="M5266" i="3"/>
  <c r="N5265" i="3"/>
  <c r="M5265" i="3"/>
  <c r="N5264" i="3"/>
  <c r="M5264" i="3"/>
  <c r="N5263" i="3"/>
  <c r="M5263" i="3"/>
  <c r="N5262" i="3"/>
  <c r="M5262" i="3"/>
  <c r="N5261" i="3"/>
  <c r="M5261" i="3"/>
  <c r="N5260" i="3"/>
  <c r="M5260" i="3"/>
  <c r="N5259" i="3"/>
  <c r="M5259" i="3"/>
  <c r="N5258" i="3"/>
  <c r="M5258" i="3"/>
  <c r="N5257" i="3"/>
  <c r="M5257" i="3"/>
  <c r="N5256" i="3"/>
  <c r="M5256" i="3"/>
  <c r="N5255" i="3"/>
  <c r="M5255" i="3"/>
  <c r="N5254" i="3"/>
  <c r="M5254" i="3"/>
  <c r="N5253" i="3"/>
  <c r="M5253" i="3"/>
  <c r="N5252" i="3"/>
  <c r="M5252" i="3"/>
  <c r="N5251" i="3"/>
  <c r="M5251" i="3"/>
  <c r="N5250" i="3"/>
  <c r="M5250" i="3"/>
  <c r="N5249" i="3"/>
  <c r="M5249" i="3"/>
  <c r="N5248" i="3"/>
  <c r="M5248" i="3"/>
  <c r="N5247" i="3"/>
  <c r="M5247" i="3"/>
  <c r="N5246" i="3"/>
  <c r="M5246" i="3"/>
  <c r="N5245" i="3"/>
  <c r="M5245" i="3"/>
  <c r="N5244" i="3"/>
  <c r="M5244" i="3"/>
  <c r="N5243" i="3"/>
  <c r="M5243" i="3"/>
  <c r="N5242" i="3"/>
  <c r="M5242" i="3"/>
  <c r="N5241" i="3"/>
  <c r="M5241" i="3"/>
  <c r="N5240" i="3"/>
  <c r="M5240" i="3"/>
  <c r="N5239" i="3"/>
  <c r="M5239" i="3"/>
  <c r="N5238" i="3"/>
  <c r="M5238" i="3"/>
  <c r="N5237" i="3"/>
  <c r="M5237" i="3"/>
  <c r="N5236" i="3"/>
  <c r="M5236" i="3"/>
  <c r="N5235" i="3"/>
  <c r="M5235" i="3"/>
  <c r="N5234" i="3"/>
  <c r="M5234" i="3"/>
  <c r="N5233" i="3"/>
  <c r="M5233" i="3"/>
  <c r="N5232" i="3"/>
  <c r="M5232" i="3"/>
  <c r="N5231" i="3"/>
  <c r="M5231" i="3"/>
  <c r="N5230" i="3"/>
  <c r="M5230" i="3"/>
  <c r="N5229" i="3"/>
  <c r="M5229" i="3"/>
  <c r="N5228" i="3"/>
  <c r="M5228" i="3"/>
  <c r="N5227" i="3"/>
  <c r="M5227" i="3"/>
  <c r="N5226" i="3"/>
  <c r="M5226" i="3"/>
  <c r="N5225" i="3"/>
  <c r="M5225" i="3"/>
  <c r="N5224" i="3"/>
  <c r="M5224" i="3"/>
  <c r="N5223" i="3"/>
  <c r="M5223" i="3"/>
  <c r="N5222" i="3"/>
  <c r="M5222" i="3"/>
  <c r="N5221" i="3"/>
  <c r="M5221" i="3"/>
  <c r="N5220" i="3"/>
  <c r="M5220" i="3"/>
  <c r="N5219" i="3"/>
  <c r="M5219" i="3"/>
  <c r="N5218" i="3"/>
  <c r="M5218" i="3"/>
  <c r="N5217" i="3"/>
  <c r="M5217" i="3"/>
  <c r="N5216" i="3"/>
  <c r="M5216" i="3"/>
  <c r="N5215" i="3"/>
  <c r="M5215" i="3"/>
  <c r="N5214" i="3"/>
  <c r="M5214" i="3"/>
  <c r="N5213" i="3"/>
  <c r="M5213" i="3"/>
  <c r="N5212" i="3"/>
  <c r="M5212" i="3"/>
  <c r="N5211" i="3"/>
  <c r="M5211" i="3"/>
  <c r="N5210" i="3"/>
  <c r="M5210" i="3"/>
  <c r="N5209" i="3"/>
  <c r="M5209" i="3"/>
  <c r="N5208" i="3"/>
  <c r="M5208" i="3"/>
  <c r="N5207" i="3"/>
  <c r="M5207" i="3"/>
  <c r="N5206" i="3"/>
  <c r="M5206" i="3"/>
  <c r="N5205" i="3"/>
  <c r="M5205" i="3"/>
  <c r="N5204" i="3"/>
  <c r="M5204" i="3"/>
  <c r="N5203" i="3"/>
  <c r="M5203" i="3"/>
  <c r="N5202" i="3"/>
  <c r="M5202" i="3"/>
  <c r="N5201" i="3"/>
  <c r="M5201" i="3"/>
  <c r="N5200" i="3"/>
  <c r="M5200" i="3"/>
  <c r="N5199" i="3"/>
  <c r="M5199" i="3"/>
  <c r="N5198" i="3"/>
  <c r="M5198" i="3"/>
  <c r="N5197" i="3"/>
  <c r="M5197" i="3"/>
  <c r="N5196" i="3"/>
  <c r="M5196" i="3"/>
  <c r="N5195" i="3"/>
  <c r="M5195" i="3"/>
  <c r="N5194" i="3"/>
  <c r="M5194" i="3"/>
  <c r="N5193" i="3"/>
  <c r="M5193" i="3"/>
  <c r="N5192" i="3"/>
  <c r="M5192" i="3"/>
  <c r="N5191" i="3"/>
  <c r="M5191" i="3"/>
  <c r="N5190" i="3"/>
  <c r="M5190" i="3"/>
  <c r="N5189" i="3"/>
  <c r="M5189" i="3"/>
  <c r="N5188" i="3"/>
  <c r="M5188" i="3"/>
  <c r="N5187" i="3"/>
  <c r="M5187" i="3"/>
  <c r="N5186" i="3"/>
  <c r="M5186" i="3"/>
  <c r="N5185" i="3"/>
  <c r="M5185" i="3"/>
  <c r="N5184" i="3"/>
  <c r="M5184" i="3"/>
  <c r="N5183" i="3"/>
  <c r="M5183" i="3"/>
  <c r="N5182" i="3"/>
  <c r="M5182" i="3"/>
  <c r="N5181" i="3"/>
  <c r="M5181" i="3"/>
  <c r="N5180" i="3"/>
  <c r="M5180" i="3"/>
  <c r="N5179" i="3"/>
  <c r="M5179" i="3"/>
  <c r="N5178" i="3"/>
  <c r="M5178" i="3"/>
  <c r="N5177" i="3"/>
  <c r="M5177" i="3"/>
  <c r="N5176" i="3"/>
  <c r="M5176" i="3"/>
  <c r="N5175" i="3"/>
  <c r="M5175" i="3"/>
  <c r="N5174" i="3"/>
  <c r="M5174" i="3"/>
  <c r="N5173" i="3"/>
  <c r="M5173" i="3"/>
  <c r="N5172" i="3"/>
  <c r="M5172" i="3"/>
  <c r="N5171" i="3"/>
  <c r="M5171" i="3"/>
  <c r="N5170" i="3"/>
  <c r="M5170" i="3"/>
  <c r="N5169" i="3"/>
  <c r="M5169" i="3"/>
  <c r="N5168" i="3"/>
  <c r="M5168" i="3"/>
  <c r="N5167" i="3"/>
  <c r="M5167" i="3"/>
  <c r="N5166" i="3"/>
  <c r="M5166" i="3"/>
  <c r="N5165" i="3"/>
  <c r="M5165" i="3"/>
  <c r="N5164" i="3"/>
  <c r="M5164" i="3"/>
  <c r="N5163" i="3"/>
  <c r="M5163" i="3"/>
  <c r="N5162" i="3"/>
  <c r="M5162" i="3"/>
  <c r="N5161" i="3"/>
  <c r="M5161" i="3"/>
  <c r="N5160" i="3"/>
  <c r="M5160" i="3"/>
  <c r="N5159" i="3"/>
  <c r="M5159" i="3"/>
  <c r="N5158" i="3"/>
  <c r="M5158" i="3"/>
  <c r="N5157" i="3"/>
  <c r="M5157" i="3"/>
  <c r="N5156" i="3"/>
  <c r="M5156" i="3"/>
  <c r="N5155" i="3"/>
  <c r="M5155" i="3"/>
  <c r="N5154" i="3"/>
  <c r="M5154" i="3"/>
  <c r="N5153" i="3"/>
  <c r="M5153" i="3"/>
  <c r="N5152" i="3"/>
  <c r="M5152" i="3"/>
  <c r="N5151" i="3"/>
  <c r="M5151" i="3"/>
  <c r="N5150" i="3"/>
  <c r="M5150" i="3"/>
  <c r="N5149" i="3"/>
  <c r="M5149" i="3"/>
  <c r="N5148" i="3"/>
  <c r="M5148" i="3"/>
  <c r="N5147" i="3"/>
  <c r="M5147" i="3"/>
  <c r="N5146" i="3"/>
  <c r="M5146" i="3"/>
  <c r="N5145" i="3"/>
  <c r="M5145" i="3"/>
  <c r="N5144" i="3"/>
  <c r="M5144" i="3"/>
  <c r="N5143" i="3"/>
  <c r="M5143" i="3"/>
  <c r="N5142" i="3"/>
  <c r="M5142" i="3"/>
  <c r="N5141" i="3"/>
  <c r="M5141" i="3"/>
  <c r="N5140" i="3"/>
  <c r="M5140" i="3"/>
  <c r="N5139" i="3"/>
  <c r="M5139" i="3"/>
  <c r="N5138" i="3"/>
  <c r="M5138" i="3"/>
  <c r="N5137" i="3"/>
  <c r="M5137" i="3"/>
  <c r="N5136" i="3"/>
  <c r="M5136" i="3"/>
  <c r="N5135" i="3"/>
  <c r="M5135" i="3"/>
  <c r="N5134" i="3"/>
  <c r="M5134" i="3"/>
  <c r="N5133" i="3"/>
  <c r="M5133" i="3"/>
  <c r="N5132" i="3"/>
  <c r="M5132" i="3"/>
  <c r="N5131" i="3"/>
  <c r="M5131" i="3"/>
  <c r="N5130" i="3"/>
  <c r="M5130" i="3"/>
  <c r="N5129" i="3"/>
  <c r="M5129" i="3"/>
  <c r="N5128" i="3"/>
  <c r="M5128" i="3"/>
  <c r="N5127" i="3"/>
  <c r="M5127" i="3"/>
  <c r="N5126" i="3"/>
  <c r="M5126" i="3"/>
  <c r="N5125" i="3"/>
  <c r="M5125" i="3"/>
  <c r="N5124" i="3"/>
  <c r="M5124" i="3"/>
  <c r="N5123" i="3"/>
  <c r="M5123" i="3"/>
  <c r="N5122" i="3"/>
  <c r="M5122" i="3"/>
  <c r="N5121" i="3"/>
  <c r="M5121" i="3"/>
  <c r="N5120" i="3"/>
  <c r="M5120" i="3"/>
  <c r="N5119" i="3"/>
  <c r="M5119" i="3"/>
  <c r="N5118" i="3"/>
  <c r="M5118" i="3"/>
  <c r="N5117" i="3"/>
  <c r="M5117" i="3"/>
  <c r="N5116" i="3"/>
  <c r="M5116" i="3"/>
  <c r="N5115" i="3"/>
  <c r="M5115" i="3"/>
  <c r="N5114" i="3"/>
  <c r="M5114" i="3"/>
  <c r="N5113" i="3"/>
  <c r="M5113" i="3"/>
  <c r="N5112" i="3"/>
  <c r="M5112" i="3"/>
  <c r="N5111" i="3"/>
  <c r="M5111" i="3"/>
  <c r="N5110" i="3"/>
  <c r="M5110" i="3"/>
  <c r="N5109" i="3"/>
  <c r="M5109" i="3"/>
  <c r="N5108" i="3"/>
  <c r="M5108" i="3"/>
  <c r="N5107" i="3"/>
  <c r="M5107" i="3"/>
  <c r="N5106" i="3"/>
  <c r="M5106" i="3"/>
  <c r="N5105" i="3"/>
  <c r="M5105" i="3"/>
  <c r="N5104" i="3"/>
  <c r="M5104" i="3"/>
  <c r="N5103" i="3"/>
  <c r="M5103" i="3"/>
  <c r="N5102" i="3"/>
  <c r="M5102" i="3"/>
  <c r="N5101" i="3"/>
  <c r="M5101" i="3"/>
  <c r="N5100" i="3"/>
  <c r="M5100" i="3"/>
  <c r="N5099" i="3"/>
  <c r="M5099" i="3"/>
  <c r="N5098" i="3"/>
  <c r="M5098" i="3"/>
  <c r="N5097" i="3"/>
  <c r="M5097" i="3"/>
  <c r="N5096" i="3"/>
  <c r="M5096" i="3"/>
  <c r="N5095" i="3"/>
  <c r="M5095" i="3"/>
  <c r="N5094" i="3"/>
  <c r="M5094" i="3"/>
  <c r="N5093" i="3"/>
  <c r="M5093" i="3"/>
  <c r="N5092" i="3"/>
  <c r="M5092" i="3"/>
  <c r="N5091" i="3"/>
  <c r="M5091" i="3"/>
  <c r="N5090" i="3"/>
  <c r="M5090" i="3"/>
  <c r="N5089" i="3"/>
  <c r="M5089" i="3"/>
  <c r="N5088" i="3"/>
  <c r="M5088" i="3"/>
  <c r="N5087" i="3"/>
  <c r="M5087" i="3"/>
  <c r="N5086" i="3"/>
  <c r="M5086" i="3"/>
  <c r="N5085" i="3"/>
  <c r="M5085" i="3"/>
  <c r="N5084" i="3"/>
  <c r="M5084" i="3"/>
  <c r="N5083" i="3"/>
  <c r="M5083" i="3"/>
  <c r="N5082" i="3"/>
  <c r="M5082" i="3"/>
  <c r="N5081" i="3"/>
  <c r="M5081" i="3"/>
  <c r="N5080" i="3"/>
  <c r="M5080" i="3"/>
  <c r="N5079" i="3"/>
  <c r="M5079" i="3"/>
  <c r="N5078" i="3"/>
  <c r="M5078" i="3"/>
  <c r="N5077" i="3"/>
  <c r="M5077" i="3"/>
  <c r="N5076" i="3"/>
  <c r="M5076" i="3"/>
  <c r="N5075" i="3"/>
  <c r="M5075" i="3"/>
  <c r="N5074" i="3"/>
  <c r="M5074" i="3"/>
  <c r="N5073" i="3"/>
  <c r="M5073" i="3"/>
  <c r="N5072" i="3"/>
  <c r="M5072" i="3"/>
  <c r="N5071" i="3"/>
  <c r="M5071" i="3"/>
  <c r="N5070" i="3"/>
  <c r="M5070" i="3"/>
  <c r="N5069" i="3"/>
  <c r="M5069" i="3"/>
  <c r="N5068" i="3"/>
  <c r="M5068" i="3"/>
  <c r="N5067" i="3"/>
  <c r="M5067" i="3"/>
  <c r="N5066" i="3"/>
  <c r="M5066" i="3"/>
  <c r="N5065" i="3"/>
  <c r="M5065" i="3"/>
  <c r="N5064" i="3"/>
  <c r="M5064" i="3"/>
  <c r="N5063" i="3"/>
  <c r="M5063" i="3"/>
  <c r="N5062" i="3"/>
  <c r="M5062" i="3"/>
  <c r="N5061" i="3"/>
  <c r="M5061" i="3"/>
  <c r="N5060" i="3"/>
  <c r="M5060" i="3"/>
  <c r="N5059" i="3"/>
  <c r="M5059" i="3"/>
  <c r="N5058" i="3"/>
  <c r="M5058" i="3"/>
  <c r="N5057" i="3"/>
  <c r="M5057" i="3"/>
  <c r="N5056" i="3"/>
  <c r="M5056" i="3"/>
  <c r="N5055" i="3"/>
  <c r="M5055" i="3"/>
  <c r="N5054" i="3"/>
  <c r="M5054" i="3"/>
  <c r="N5053" i="3"/>
  <c r="M5053" i="3"/>
  <c r="N5052" i="3"/>
  <c r="M5052" i="3"/>
  <c r="N5051" i="3"/>
  <c r="M5051" i="3"/>
  <c r="N5050" i="3"/>
  <c r="M5050" i="3"/>
  <c r="N5049" i="3"/>
  <c r="M5049" i="3"/>
  <c r="N5048" i="3"/>
  <c r="M5048" i="3"/>
  <c r="N5047" i="3"/>
  <c r="M5047" i="3"/>
  <c r="N5046" i="3"/>
  <c r="M5046" i="3"/>
  <c r="N5045" i="3"/>
  <c r="M5045" i="3"/>
  <c r="N5044" i="3"/>
  <c r="M5044" i="3"/>
  <c r="N5043" i="3"/>
  <c r="M5043" i="3"/>
  <c r="N5042" i="3"/>
  <c r="M5042" i="3"/>
  <c r="N5041" i="3"/>
  <c r="M5041" i="3"/>
  <c r="N5040" i="3"/>
  <c r="M5040" i="3"/>
  <c r="N5039" i="3"/>
  <c r="M5039" i="3"/>
  <c r="N5038" i="3"/>
  <c r="M5038" i="3"/>
  <c r="N5037" i="3"/>
  <c r="M5037" i="3"/>
  <c r="N5036" i="3"/>
  <c r="M5036" i="3"/>
  <c r="N5035" i="3"/>
  <c r="M5035" i="3"/>
  <c r="N5034" i="3"/>
  <c r="M5034" i="3"/>
  <c r="N5033" i="3"/>
  <c r="M5033" i="3"/>
  <c r="N5032" i="3"/>
  <c r="M5032" i="3"/>
  <c r="N5031" i="3"/>
  <c r="M5031" i="3"/>
  <c r="N5030" i="3"/>
  <c r="M5030" i="3"/>
  <c r="N5029" i="3"/>
  <c r="M5029" i="3"/>
  <c r="N5028" i="3"/>
  <c r="M5028" i="3"/>
  <c r="N5027" i="3"/>
  <c r="M5027" i="3"/>
  <c r="N5026" i="3"/>
  <c r="M5026" i="3"/>
  <c r="N5025" i="3"/>
  <c r="M5025" i="3"/>
  <c r="N5024" i="3"/>
  <c r="M5024" i="3"/>
  <c r="N5023" i="3"/>
  <c r="M5023" i="3"/>
  <c r="N5022" i="3"/>
  <c r="M5022" i="3"/>
  <c r="N5021" i="3"/>
  <c r="M5021" i="3"/>
  <c r="N5020" i="3"/>
  <c r="M5020" i="3"/>
  <c r="N5019" i="3"/>
  <c r="M5019" i="3"/>
  <c r="N5018" i="3"/>
  <c r="M5018" i="3"/>
  <c r="N5017" i="3"/>
  <c r="M5017" i="3"/>
  <c r="N5016" i="3"/>
  <c r="M5016" i="3"/>
  <c r="N5015" i="3"/>
  <c r="M5015" i="3"/>
  <c r="N5014" i="3"/>
  <c r="M5014" i="3"/>
  <c r="N5013" i="3"/>
  <c r="M5013" i="3"/>
  <c r="N5012" i="3"/>
  <c r="M5012" i="3"/>
  <c r="N5011" i="3"/>
  <c r="M5011" i="3"/>
  <c r="N5010" i="3"/>
  <c r="M5010" i="3"/>
  <c r="N5009" i="3"/>
  <c r="M5009" i="3"/>
  <c r="N5008" i="3"/>
  <c r="M5008" i="3"/>
  <c r="N5007" i="3"/>
  <c r="M5007" i="3"/>
  <c r="N5006" i="3"/>
  <c r="M5006" i="3"/>
  <c r="N5005" i="3"/>
  <c r="M5005" i="3"/>
  <c r="N5004" i="3"/>
  <c r="M5004" i="3"/>
  <c r="N5003" i="3"/>
  <c r="M5003" i="3"/>
  <c r="N5002" i="3"/>
  <c r="M5002" i="3"/>
  <c r="N5001" i="3"/>
  <c r="M5001" i="3"/>
  <c r="N5000" i="3"/>
  <c r="M5000" i="3"/>
  <c r="N4999" i="3"/>
  <c r="M4999" i="3"/>
  <c r="N4998" i="3"/>
  <c r="M4998" i="3"/>
  <c r="N4997" i="3"/>
  <c r="M4997" i="3"/>
  <c r="N4996" i="3"/>
  <c r="M4996" i="3"/>
  <c r="N4995" i="3"/>
  <c r="M4995" i="3"/>
  <c r="N4994" i="3"/>
  <c r="M4994" i="3"/>
  <c r="N4993" i="3"/>
  <c r="M4993" i="3"/>
  <c r="N4992" i="3"/>
  <c r="M4992" i="3"/>
  <c r="N4991" i="3"/>
  <c r="M4991" i="3"/>
  <c r="N4990" i="3"/>
  <c r="M4990" i="3"/>
  <c r="N4989" i="3"/>
  <c r="M4989" i="3"/>
  <c r="N4988" i="3"/>
  <c r="M4988" i="3"/>
  <c r="N4987" i="3"/>
  <c r="M4987" i="3"/>
  <c r="N4986" i="3"/>
  <c r="M4986" i="3"/>
  <c r="N4985" i="3"/>
  <c r="M4985" i="3"/>
  <c r="N4984" i="3"/>
  <c r="M4984" i="3"/>
  <c r="N4983" i="3"/>
  <c r="M4983" i="3"/>
  <c r="N4982" i="3"/>
  <c r="M4982" i="3"/>
  <c r="N4981" i="3"/>
  <c r="M4981" i="3"/>
  <c r="N4980" i="3"/>
  <c r="M4980" i="3"/>
  <c r="N4979" i="3"/>
  <c r="M4979" i="3"/>
  <c r="N4978" i="3"/>
  <c r="M4978" i="3"/>
  <c r="N4977" i="3"/>
  <c r="M4977" i="3"/>
  <c r="N4976" i="3"/>
  <c r="M4976" i="3"/>
  <c r="N4975" i="3"/>
  <c r="M4975" i="3"/>
  <c r="N4974" i="3"/>
  <c r="M4974" i="3"/>
  <c r="N4973" i="3"/>
  <c r="M4973" i="3"/>
  <c r="N4972" i="3"/>
  <c r="M4972" i="3"/>
  <c r="N4971" i="3"/>
  <c r="M4971" i="3"/>
  <c r="N4970" i="3"/>
  <c r="M4970" i="3"/>
  <c r="N4969" i="3"/>
  <c r="M4969" i="3"/>
  <c r="N4968" i="3"/>
  <c r="M4968" i="3"/>
  <c r="N4967" i="3"/>
  <c r="M4967" i="3"/>
  <c r="N4966" i="3"/>
  <c r="M4966" i="3"/>
  <c r="N4965" i="3"/>
  <c r="M4965" i="3"/>
  <c r="N4964" i="3"/>
  <c r="M4964" i="3"/>
  <c r="N4963" i="3"/>
  <c r="M4963" i="3"/>
  <c r="N4962" i="3"/>
  <c r="M4962" i="3"/>
  <c r="N4961" i="3"/>
  <c r="M4961" i="3"/>
  <c r="N4960" i="3"/>
  <c r="M4960" i="3"/>
  <c r="N4959" i="3"/>
  <c r="M4959" i="3"/>
  <c r="N4958" i="3"/>
  <c r="M4958" i="3"/>
  <c r="N4957" i="3"/>
  <c r="M4957" i="3"/>
  <c r="N4956" i="3"/>
  <c r="M4956" i="3"/>
  <c r="N4955" i="3"/>
  <c r="M4955" i="3"/>
  <c r="N4954" i="3"/>
  <c r="M4954" i="3"/>
  <c r="N4953" i="3"/>
  <c r="M4953" i="3"/>
  <c r="N4952" i="3"/>
  <c r="M4952" i="3"/>
  <c r="N4951" i="3"/>
  <c r="M4951" i="3"/>
  <c r="N4950" i="3"/>
  <c r="M4950" i="3"/>
  <c r="N4949" i="3"/>
  <c r="M4949" i="3"/>
  <c r="N4948" i="3"/>
  <c r="M4948" i="3"/>
  <c r="N4947" i="3"/>
  <c r="M4947" i="3"/>
  <c r="N4946" i="3"/>
  <c r="M4946" i="3"/>
  <c r="N4945" i="3"/>
  <c r="M4945" i="3"/>
  <c r="N4944" i="3"/>
  <c r="M4944" i="3"/>
  <c r="N4943" i="3"/>
  <c r="M4943" i="3"/>
  <c r="N4942" i="3"/>
  <c r="M4942" i="3"/>
  <c r="N4941" i="3"/>
  <c r="M4941" i="3"/>
  <c r="N4940" i="3"/>
  <c r="M4940" i="3"/>
  <c r="N4939" i="3"/>
  <c r="M4939" i="3"/>
  <c r="N4938" i="3"/>
  <c r="M4938" i="3"/>
  <c r="N4937" i="3"/>
  <c r="M4937" i="3"/>
  <c r="N4936" i="3"/>
  <c r="M4936" i="3"/>
  <c r="N4935" i="3"/>
  <c r="M4935" i="3"/>
  <c r="N4934" i="3"/>
  <c r="M4934" i="3"/>
  <c r="N4933" i="3"/>
  <c r="M4933" i="3"/>
  <c r="N4932" i="3"/>
  <c r="M4932" i="3"/>
  <c r="N4931" i="3"/>
  <c r="M4931" i="3"/>
  <c r="N4930" i="3"/>
  <c r="M4930" i="3"/>
  <c r="N4929" i="3"/>
  <c r="M4929" i="3"/>
  <c r="N4928" i="3"/>
  <c r="M4928" i="3"/>
  <c r="N4927" i="3"/>
  <c r="M4927" i="3"/>
  <c r="N4926" i="3"/>
  <c r="M4926" i="3"/>
  <c r="N4925" i="3"/>
  <c r="M4925" i="3"/>
  <c r="N4924" i="3"/>
  <c r="M4924" i="3"/>
  <c r="N4923" i="3"/>
  <c r="M4923" i="3"/>
  <c r="N4922" i="3"/>
  <c r="M4922" i="3"/>
  <c r="N4921" i="3"/>
  <c r="M4921" i="3"/>
  <c r="N4920" i="3"/>
  <c r="M4920" i="3"/>
  <c r="N4919" i="3"/>
  <c r="M4919" i="3"/>
  <c r="N4918" i="3"/>
  <c r="M4918" i="3"/>
  <c r="N4917" i="3"/>
  <c r="M4917" i="3"/>
  <c r="N4916" i="3"/>
  <c r="M4916" i="3"/>
  <c r="N4915" i="3"/>
  <c r="M4915" i="3"/>
  <c r="N4914" i="3"/>
  <c r="M4914" i="3"/>
  <c r="N4913" i="3"/>
  <c r="M4913" i="3"/>
  <c r="N4912" i="3"/>
  <c r="M4912" i="3"/>
  <c r="N4911" i="3"/>
  <c r="M4911" i="3"/>
  <c r="N4910" i="3"/>
  <c r="M4910" i="3"/>
  <c r="N4909" i="3"/>
  <c r="M4909" i="3"/>
  <c r="N4908" i="3"/>
  <c r="M4908" i="3"/>
  <c r="N4907" i="3"/>
  <c r="M4907" i="3"/>
  <c r="N4906" i="3"/>
  <c r="M4906" i="3"/>
  <c r="N4905" i="3"/>
  <c r="M4905" i="3"/>
  <c r="N4904" i="3"/>
  <c r="M4904" i="3"/>
  <c r="N4903" i="3"/>
  <c r="M4903" i="3"/>
  <c r="N4902" i="3"/>
  <c r="M4902" i="3"/>
  <c r="N4901" i="3"/>
  <c r="M4901" i="3"/>
  <c r="N4900" i="3"/>
  <c r="M4900" i="3"/>
  <c r="N4899" i="3"/>
  <c r="M4899" i="3"/>
  <c r="N4898" i="3"/>
  <c r="M4898" i="3"/>
  <c r="N4897" i="3"/>
  <c r="M4897" i="3"/>
  <c r="N4896" i="3"/>
  <c r="M4896" i="3"/>
  <c r="N4895" i="3"/>
  <c r="M4895" i="3"/>
  <c r="N4894" i="3"/>
  <c r="M4894" i="3"/>
  <c r="N4893" i="3"/>
  <c r="M4893" i="3"/>
  <c r="N4892" i="3"/>
  <c r="M4892" i="3"/>
  <c r="N4891" i="3"/>
  <c r="M4891" i="3"/>
  <c r="N4890" i="3"/>
  <c r="M4890" i="3"/>
  <c r="N4889" i="3"/>
  <c r="M4889" i="3"/>
  <c r="N4888" i="3"/>
  <c r="M4888" i="3"/>
  <c r="N4887" i="3"/>
  <c r="M4887" i="3"/>
  <c r="N4886" i="3"/>
  <c r="M4886" i="3"/>
  <c r="N4885" i="3"/>
  <c r="M4885" i="3"/>
  <c r="N4884" i="3"/>
  <c r="M4884" i="3"/>
  <c r="N4883" i="3"/>
  <c r="M4883" i="3"/>
  <c r="N4882" i="3"/>
  <c r="M4882" i="3"/>
  <c r="N4881" i="3"/>
  <c r="M4881" i="3"/>
  <c r="N4880" i="3"/>
  <c r="M4880" i="3"/>
  <c r="N4879" i="3"/>
  <c r="M4879" i="3"/>
  <c r="N4878" i="3"/>
  <c r="M4878" i="3"/>
  <c r="N4877" i="3"/>
  <c r="M4877" i="3"/>
  <c r="N4876" i="3"/>
  <c r="M4876" i="3"/>
  <c r="N4875" i="3"/>
  <c r="M4875" i="3"/>
  <c r="N4874" i="3"/>
  <c r="M4874" i="3"/>
  <c r="N4873" i="3"/>
  <c r="M4873" i="3"/>
  <c r="N4872" i="3"/>
  <c r="M4872" i="3"/>
  <c r="N4871" i="3"/>
  <c r="M4871" i="3"/>
  <c r="N4870" i="3"/>
  <c r="M4870" i="3"/>
  <c r="N4869" i="3"/>
  <c r="M4869" i="3"/>
  <c r="N4868" i="3"/>
  <c r="M4868" i="3"/>
  <c r="N4867" i="3"/>
  <c r="M4867" i="3"/>
  <c r="N4866" i="3"/>
  <c r="M4866" i="3"/>
  <c r="N4865" i="3"/>
  <c r="M4865" i="3"/>
  <c r="N4864" i="3"/>
  <c r="M4864" i="3"/>
  <c r="N4863" i="3"/>
  <c r="M4863" i="3"/>
  <c r="N4862" i="3"/>
  <c r="M4862" i="3"/>
  <c r="N4861" i="3"/>
  <c r="M4861" i="3"/>
  <c r="N4860" i="3"/>
  <c r="M4860" i="3"/>
  <c r="N4859" i="3"/>
  <c r="M4859" i="3"/>
  <c r="N4858" i="3"/>
  <c r="M4858" i="3"/>
  <c r="N4857" i="3"/>
  <c r="M4857" i="3"/>
  <c r="N4856" i="3"/>
  <c r="M4856" i="3"/>
  <c r="N4855" i="3"/>
  <c r="M4855" i="3"/>
  <c r="N4854" i="3"/>
  <c r="M4854" i="3"/>
  <c r="N4853" i="3"/>
  <c r="M4853" i="3"/>
  <c r="N4852" i="3"/>
  <c r="M4852" i="3"/>
  <c r="N4851" i="3"/>
  <c r="M4851" i="3"/>
  <c r="N4850" i="3"/>
  <c r="M4850" i="3"/>
  <c r="N4849" i="3"/>
  <c r="M4849" i="3"/>
  <c r="N4848" i="3"/>
  <c r="M4848" i="3"/>
  <c r="N4847" i="3"/>
  <c r="M4847" i="3"/>
  <c r="N4846" i="3"/>
  <c r="M4846" i="3"/>
  <c r="N4845" i="3"/>
  <c r="M4845" i="3"/>
  <c r="N4844" i="3"/>
  <c r="M4844" i="3"/>
  <c r="N4843" i="3"/>
  <c r="M4843" i="3"/>
  <c r="N4842" i="3"/>
  <c r="M4842" i="3"/>
  <c r="N4841" i="3"/>
  <c r="M4841" i="3"/>
  <c r="N4840" i="3"/>
  <c r="M4840" i="3"/>
  <c r="N4839" i="3"/>
  <c r="M4839" i="3"/>
  <c r="N4838" i="3"/>
  <c r="M4838" i="3"/>
  <c r="N4837" i="3"/>
  <c r="M4837" i="3"/>
  <c r="N4836" i="3"/>
  <c r="M4836" i="3"/>
  <c r="N4835" i="3"/>
  <c r="M4835" i="3"/>
  <c r="N4834" i="3"/>
  <c r="M4834" i="3"/>
  <c r="N4833" i="3"/>
  <c r="M4833" i="3"/>
  <c r="N4832" i="3"/>
  <c r="M4832" i="3"/>
  <c r="N4831" i="3"/>
  <c r="M4831" i="3"/>
  <c r="N4830" i="3"/>
  <c r="M4830" i="3"/>
  <c r="N4829" i="3"/>
  <c r="M4829" i="3"/>
  <c r="N4828" i="3"/>
  <c r="M4828" i="3"/>
  <c r="N4827" i="3"/>
  <c r="M4827" i="3"/>
  <c r="N4826" i="3"/>
  <c r="M4826" i="3"/>
  <c r="N4825" i="3"/>
  <c r="M4825" i="3"/>
  <c r="N4824" i="3"/>
  <c r="M4824" i="3"/>
  <c r="N4823" i="3"/>
  <c r="M4823" i="3"/>
  <c r="N4822" i="3"/>
  <c r="M4822" i="3"/>
  <c r="N4821" i="3"/>
  <c r="M4821" i="3"/>
  <c r="N4820" i="3"/>
  <c r="M4820" i="3"/>
  <c r="N4819" i="3"/>
  <c r="M4819" i="3"/>
  <c r="N4818" i="3"/>
  <c r="M4818" i="3"/>
  <c r="N4817" i="3"/>
  <c r="M4817" i="3"/>
  <c r="N4816" i="3"/>
  <c r="M4816" i="3"/>
  <c r="N4815" i="3"/>
  <c r="M4815" i="3"/>
  <c r="N4814" i="3"/>
  <c r="M4814" i="3"/>
  <c r="N4813" i="3"/>
  <c r="M4813" i="3"/>
  <c r="N4812" i="3"/>
  <c r="M4812" i="3"/>
  <c r="N4811" i="3"/>
  <c r="M4811" i="3"/>
  <c r="N4810" i="3"/>
  <c r="M4810" i="3"/>
  <c r="N4809" i="3"/>
  <c r="M4809" i="3"/>
  <c r="N4808" i="3"/>
  <c r="M4808" i="3"/>
  <c r="N4807" i="3"/>
  <c r="M4807" i="3"/>
  <c r="N4806" i="3"/>
  <c r="M4806" i="3"/>
  <c r="N4805" i="3"/>
  <c r="M4805" i="3"/>
  <c r="N4804" i="3"/>
  <c r="M4804" i="3"/>
  <c r="N4803" i="3"/>
  <c r="M4803" i="3"/>
  <c r="N4802" i="3"/>
  <c r="M4802" i="3"/>
  <c r="N4801" i="3"/>
  <c r="M4801" i="3"/>
  <c r="N4800" i="3"/>
  <c r="M4800" i="3"/>
  <c r="N4799" i="3"/>
  <c r="M4799" i="3"/>
  <c r="N4798" i="3"/>
  <c r="M4798" i="3"/>
  <c r="N4797" i="3"/>
  <c r="M4797" i="3"/>
  <c r="N4796" i="3"/>
  <c r="M4796" i="3"/>
  <c r="N4795" i="3"/>
  <c r="M4795" i="3"/>
  <c r="N4794" i="3"/>
  <c r="M4794" i="3"/>
  <c r="N4793" i="3"/>
  <c r="M4793" i="3"/>
  <c r="N4792" i="3"/>
  <c r="M4792" i="3"/>
  <c r="N4791" i="3"/>
  <c r="M4791" i="3"/>
  <c r="N4790" i="3"/>
  <c r="M4790" i="3"/>
  <c r="N4789" i="3"/>
  <c r="M4789" i="3"/>
  <c r="N4788" i="3"/>
  <c r="M4788" i="3"/>
  <c r="N4787" i="3"/>
  <c r="M4787" i="3"/>
  <c r="N4786" i="3"/>
  <c r="M4786" i="3"/>
  <c r="N4785" i="3"/>
  <c r="M4785" i="3"/>
  <c r="N4784" i="3"/>
  <c r="M4784" i="3"/>
  <c r="N4783" i="3"/>
  <c r="M4783" i="3"/>
  <c r="N4782" i="3"/>
  <c r="M4782" i="3"/>
  <c r="N4781" i="3"/>
  <c r="M4781" i="3"/>
  <c r="N4780" i="3"/>
  <c r="M4780" i="3"/>
  <c r="N4779" i="3"/>
  <c r="M4779" i="3"/>
  <c r="N4778" i="3"/>
  <c r="M4778" i="3"/>
  <c r="N4777" i="3"/>
  <c r="M4777" i="3"/>
  <c r="N4776" i="3"/>
  <c r="M4776" i="3"/>
  <c r="N4775" i="3"/>
  <c r="M4775" i="3"/>
  <c r="N4774" i="3"/>
  <c r="M4774" i="3"/>
  <c r="N4773" i="3"/>
  <c r="M4773" i="3"/>
  <c r="N4772" i="3"/>
  <c r="M4772" i="3"/>
  <c r="N4771" i="3"/>
  <c r="M4771" i="3"/>
  <c r="N4770" i="3"/>
  <c r="M4770" i="3"/>
  <c r="N4769" i="3"/>
  <c r="M4769" i="3"/>
  <c r="N4768" i="3"/>
  <c r="M4768" i="3"/>
  <c r="N4767" i="3"/>
  <c r="M4767" i="3"/>
  <c r="N4766" i="3"/>
  <c r="M4766" i="3"/>
  <c r="N4765" i="3"/>
  <c r="M4765" i="3"/>
  <c r="N4764" i="3"/>
  <c r="M4764" i="3"/>
  <c r="N4763" i="3"/>
  <c r="M4763" i="3"/>
  <c r="N4762" i="3"/>
  <c r="M4762" i="3"/>
  <c r="N4761" i="3"/>
  <c r="M4761" i="3"/>
  <c r="N4760" i="3"/>
  <c r="M4760" i="3"/>
  <c r="N4759" i="3"/>
  <c r="M4759" i="3"/>
  <c r="N4758" i="3"/>
  <c r="M4758" i="3"/>
  <c r="N4757" i="3"/>
  <c r="M4757" i="3"/>
  <c r="N4756" i="3"/>
  <c r="M4756" i="3"/>
  <c r="N4755" i="3"/>
  <c r="M4755" i="3"/>
  <c r="N4754" i="3"/>
  <c r="M4754" i="3"/>
  <c r="N4753" i="3"/>
  <c r="M4753" i="3"/>
  <c r="N4752" i="3"/>
  <c r="M4752" i="3"/>
  <c r="N4751" i="3"/>
  <c r="M4751" i="3"/>
  <c r="N4750" i="3"/>
  <c r="M4750" i="3"/>
  <c r="N4749" i="3"/>
  <c r="M4749" i="3"/>
  <c r="N4748" i="3"/>
  <c r="M4748" i="3"/>
  <c r="N4747" i="3"/>
  <c r="M4747" i="3"/>
  <c r="N4746" i="3"/>
  <c r="M4746" i="3"/>
  <c r="N4745" i="3"/>
  <c r="M4745" i="3"/>
  <c r="N4744" i="3"/>
  <c r="M4744" i="3"/>
  <c r="N4743" i="3"/>
  <c r="M4743" i="3"/>
  <c r="N4742" i="3"/>
  <c r="M4742" i="3"/>
  <c r="N4741" i="3"/>
  <c r="M4741" i="3"/>
  <c r="N4740" i="3"/>
  <c r="M4740" i="3"/>
  <c r="N4739" i="3"/>
  <c r="M4739" i="3"/>
  <c r="N4738" i="3"/>
  <c r="M4738" i="3"/>
  <c r="N4737" i="3"/>
  <c r="M4737" i="3"/>
  <c r="N4736" i="3"/>
  <c r="M4736" i="3"/>
  <c r="N4735" i="3"/>
  <c r="M4735" i="3"/>
  <c r="N4734" i="3"/>
  <c r="M4734" i="3"/>
  <c r="N4733" i="3"/>
  <c r="M4733" i="3"/>
  <c r="N4732" i="3"/>
  <c r="M4732" i="3"/>
  <c r="N4731" i="3"/>
  <c r="M4731" i="3"/>
  <c r="N4730" i="3"/>
  <c r="M4730" i="3"/>
  <c r="N4729" i="3"/>
  <c r="M4729" i="3"/>
  <c r="N4728" i="3"/>
  <c r="M4728" i="3"/>
  <c r="N4727" i="3"/>
  <c r="M4727" i="3"/>
  <c r="N4726" i="3"/>
  <c r="M4726" i="3"/>
  <c r="N4725" i="3"/>
  <c r="M4725" i="3"/>
  <c r="N4724" i="3"/>
  <c r="M4724" i="3"/>
  <c r="N4723" i="3"/>
  <c r="M4723" i="3"/>
  <c r="N4722" i="3"/>
  <c r="M4722" i="3"/>
  <c r="N4721" i="3"/>
  <c r="M4721" i="3"/>
  <c r="N4720" i="3"/>
  <c r="M4720" i="3"/>
  <c r="N4719" i="3"/>
  <c r="M4719" i="3"/>
  <c r="N4718" i="3"/>
  <c r="M4718" i="3"/>
  <c r="N4717" i="3"/>
  <c r="M4717" i="3"/>
  <c r="N4716" i="3"/>
  <c r="M4716" i="3"/>
  <c r="N4715" i="3"/>
  <c r="M4715" i="3"/>
  <c r="N4714" i="3"/>
  <c r="M4714" i="3"/>
  <c r="N4713" i="3"/>
  <c r="M4713" i="3"/>
  <c r="N4712" i="3"/>
  <c r="M4712" i="3"/>
  <c r="N4711" i="3"/>
  <c r="M4711" i="3"/>
  <c r="N4710" i="3"/>
  <c r="M4710" i="3"/>
  <c r="N4709" i="3"/>
  <c r="M4709" i="3"/>
  <c r="N4708" i="3"/>
  <c r="M4708" i="3"/>
  <c r="N4707" i="3"/>
  <c r="M4707" i="3"/>
  <c r="N4706" i="3"/>
  <c r="M4706" i="3"/>
  <c r="N4705" i="3"/>
  <c r="M4705" i="3"/>
  <c r="N4704" i="3"/>
  <c r="M4704" i="3"/>
  <c r="N4703" i="3"/>
  <c r="M4703" i="3"/>
  <c r="N4702" i="3"/>
  <c r="M4702" i="3"/>
  <c r="N4701" i="3"/>
  <c r="M4701" i="3"/>
  <c r="N4700" i="3"/>
  <c r="M4700" i="3"/>
  <c r="N4699" i="3"/>
  <c r="M4699" i="3"/>
  <c r="N4698" i="3"/>
  <c r="M4698" i="3"/>
  <c r="N4697" i="3"/>
  <c r="M4697" i="3"/>
  <c r="N4696" i="3"/>
  <c r="M4696" i="3"/>
  <c r="N4695" i="3"/>
  <c r="M4695" i="3"/>
  <c r="N4694" i="3"/>
  <c r="M4694" i="3"/>
  <c r="N4693" i="3"/>
  <c r="M4693" i="3"/>
  <c r="N4692" i="3"/>
  <c r="M4692" i="3"/>
  <c r="N4691" i="3"/>
  <c r="M4691" i="3"/>
  <c r="N4690" i="3"/>
  <c r="M4690" i="3"/>
  <c r="N4689" i="3"/>
  <c r="M4689" i="3"/>
  <c r="N4688" i="3"/>
  <c r="M4688" i="3"/>
  <c r="N4687" i="3"/>
  <c r="M4687" i="3"/>
  <c r="N4686" i="3"/>
  <c r="M4686" i="3"/>
  <c r="N4685" i="3"/>
  <c r="M4685" i="3"/>
  <c r="N4684" i="3"/>
  <c r="M4684" i="3"/>
  <c r="N4683" i="3"/>
  <c r="M4683" i="3"/>
  <c r="N4682" i="3"/>
  <c r="M4682" i="3"/>
  <c r="N4681" i="3"/>
  <c r="M4681" i="3"/>
  <c r="N4680" i="3"/>
  <c r="M4680" i="3"/>
  <c r="N4679" i="3"/>
  <c r="M4679" i="3"/>
  <c r="N4678" i="3"/>
  <c r="M4678" i="3"/>
  <c r="N4677" i="3"/>
  <c r="M4677" i="3"/>
  <c r="N4676" i="3"/>
  <c r="M4676" i="3"/>
  <c r="N4675" i="3"/>
  <c r="M4675" i="3"/>
  <c r="N4674" i="3"/>
  <c r="M4674" i="3"/>
  <c r="N4673" i="3"/>
  <c r="M4673" i="3"/>
  <c r="N4672" i="3"/>
  <c r="M4672" i="3"/>
  <c r="N4671" i="3"/>
  <c r="M4671" i="3"/>
  <c r="N4670" i="3"/>
  <c r="M4670" i="3"/>
  <c r="N4669" i="3"/>
  <c r="M4669" i="3"/>
  <c r="N4668" i="3"/>
  <c r="M4668" i="3"/>
  <c r="N4667" i="3"/>
  <c r="M4667" i="3"/>
  <c r="N4666" i="3"/>
  <c r="M4666" i="3"/>
  <c r="N4665" i="3"/>
  <c r="M4665" i="3"/>
  <c r="N4664" i="3"/>
  <c r="M4664" i="3"/>
  <c r="N4663" i="3"/>
  <c r="M4663" i="3"/>
  <c r="N4662" i="3"/>
  <c r="M4662" i="3"/>
  <c r="N4661" i="3"/>
  <c r="M4661" i="3"/>
  <c r="N4660" i="3"/>
  <c r="M4660" i="3"/>
  <c r="N4659" i="3"/>
  <c r="M4659" i="3"/>
  <c r="N4658" i="3"/>
  <c r="M4658" i="3"/>
  <c r="N4657" i="3"/>
  <c r="M4657" i="3"/>
  <c r="N4656" i="3"/>
  <c r="M4656" i="3"/>
  <c r="N4655" i="3"/>
  <c r="M4655" i="3"/>
  <c r="N4654" i="3"/>
  <c r="M4654" i="3"/>
  <c r="N4653" i="3"/>
  <c r="M4653" i="3"/>
  <c r="N4652" i="3"/>
  <c r="M4652" i="3"/>
  <c r="N4651" i="3"/>
  <c r="M4651" i="3"/>
  <c r="N4650" i="3"/>
  <c r="M4650" i="3"/>
  <c r="N4649" i="3"/>
  <c r="M4649" i="3"/>
  <c r="N4648" i="3"/>
  <c r="M4648" i="3"/>
  <c r="N4647" i="3"/>
  <c r="M4647" i="3"/>
  <c r="N4646" i="3"/>
  <c r="M4646" i="3"/>
  <c r="N4645" i="3"/>
  <c r="M4645" i="3"/>
  <c r="N4644" i="3"/>
  <c r="M4644" i="3"/>
  <c r="N4643" i="3"/>
  <c r="M4643" i="3"/>
  <c r="N4642" i="3"/>
  <c r="M4642" i="3"/>
  <c r="N4641" i="3"/>
  <c r="M4641" i="3"/>
  <c r="N4640" i="3"/>
  <c r="M4640" i="3"/>
  <c r="N4639" i="3"/>
  <c r="M4639" i="3"/>
  <c r="N4638" i="3"/>
  <c r="M4638" i="3"/>
  <c r="N4637" i="3"/>
  <c r="M4637" i="3"/>
  <c r="N4636" i="3"/>
  <c r="M4636" i="3"/>
  <c r="N4635" i="3"/>
  <c r="M4635" i="3"/>
  <c r="N4634" i="3"/>
  <c r="M4634" i="3"/>
  <c r="N4633" i="3"/>
  <c r="M4633" i="3"/>
  <c r="N4632" i="3"/>
  <c r="M4632" i="3"/>
  <c r="N4631" i="3"/>
  <c r="M4631" i="3"/>
  <c r="N4630" i="3"/>
  <c r="M4630" i="3"/>
  <c r="N4629" i="3"/>
  <c r="M4629" i="3"/>
  <c r="N4628" i="3"/>
  <c r="M4628" i="3"/>
  <c r="N4627" i="3"/>
  <c r="M4627" i="3"/>
  <c r="N4626" i="3"/>
  <c r="M4626" i="3"/>
  <c r="N4625" i="3"/>
  <c r="M4625" i="3"/>
  <c r="N4624" i="3"/>
  <c r="M4624" i="3"/>
  <c r="N4623" i="3"/>
  <c r="M4623" i="3"/>
  <c r="N4622" i="3"/>
  <c r="M4622" i="3"/>
  <c r="N4621" i="3"/>
  <c r="M4621" i="3"/>
  <c r="N4620" i="3"/>
  <c r="M4620" i="3"/>
  <c r="N4619" i="3"/>
  <c r="M4619" i="3"/>
  <c r="N4618" i="3"/>
  <c r="M4618" i="3"/>
  <c r="N4617" i="3"/>
  <c r="M4617" i="3"/>
  <c r="N4616" i="3"/>
  <c r="M4616" i="3"/>
  <c r="N4615" i="3"/>
  <c r="M4615" i="3"/>
  <c r="N4614" i="3"/>
  <c r="M4614" i="3"/>
  <c r="N4613" i="3"/>
  <c r="M4613" i="3"/>
  <c r="N4612" i="3"/>
  <c r="M4612" i="3"/>
  <c r="N4611" i="3"/>
  <c r="M4611" i="3"/>
  <c r="N4610" i="3"/>
  <c r="M4610" i="3"/>
  <c r="N4609" i="3"/>
  <c r="M4609" i="3"/>
  <c r="N4608" i="3"/>
  <c r="M4608" i="3"/>
  <c r="N4607" i="3"/>
  <c r="M4607" i="3"/>
  <c r="N4606" i="3"/>
  <c r="M4606" i="3"/>
  <c r="N4605" i="3"/>
  <c r="M4605" i="3"/>
  <c r="N4604" i="3"/>
  <c r="M4604" i="3"/>
  <c r="N4603" i="3"/>
  <c r="M4603" i="3"/>
  <c r="N4602" i="3"/>
  <c r="M4602" i="3"/>
  <c r="N4601" i="3"/>
  <c r="M4601" i="3"/>
  <c r="N4600" i="3"/>
  <c r="M4600" i="3"/>
  <c r="N4599" i="3"/>
  <c r="M4599" i="3"/>
  <c r="N4598" i="3"/>
  <c r="M4598" i="3"/>
  <c r="N4597" i="3"/>
  <c r="M4597" i="3"/>
  <c r="N4596" i="3"/>
  <c r="M4596" i="3"/>
  <c r="N4595" i="3"/>
  <c r="M4595" i="3"/>
  <c r="N4594" i="3"/>
  <c r="M4594" i="3"/>
  <c r="N4593" i="3"/>
  <c r="M4593" i="3"/>
  <c r="N4592" i="3"/>
  <c r="M4592" i="3"/>
  <c r="N4591" i="3"/>
  <c r="M4591" i="3"/>
  <c r="N4590" i="3"/>
  <c r="M4590" i="3"/>
  <c r="N4589" i="3"/>
  <c r="M4589" i="3"/>
  <c r="N4588" i="3"/>
  <c r="M4588" i="3"/>
  <c r="N4587" i="3"/>
  <c r="M4587" i="3"/>
  <c r="N4586" i="3"/>
  <c r="M4586" i="3"/>
  <c r="N4585" i="3"/>
  <c r="M4585" i="3"/>
  <c r="N4584" i="3"/>
  <c r="M4584" i="3"/>
  <c r="N4583" i="3"/>
  <c r="M4583" i="3"/>
  <c r="N4582" i="3"/>
  <c r="M4582" i="3"/>
  <c r="N4581" i="3"/>
  <c r="M4581" i="3"/>
  <c r="N4580" i="3"/>
  <c r="M4580" i="3"/>
  <c r="N4579" i="3"/>
  <c r="M4579" i="3"/>
  <c r="N4578" i="3"/>
  <c r="M4578" i="3"/>
  <c r="N4577" i="3"/>
  <c r="M4577" i="3"/>
  <c r="N4576" i="3"/>
  <c r="M4576" i="3"/>
  <c r="N4575" i="3"/>
  <c r="M4575" i="3"/>
  <c r="N4574" i="3"/>
  <c r="M4574" i="3"/>
  <c r="N4573" i="3"/>
  <c r="M4573" i="3"/>
  <c r="N4572" i="3"/>
  <c r="M4572" i="3"/>
  <c r="N4571" i="3"/>
  <c r="M4571" i="3"/>
  <c r="N4570" i="3"/>
  <c r="M4570" i="3"/>
  <c r="N4569" i="3"/>
  <c r="M4569" i="3"/>
  <c r="N4568" i="3"/>
  <c r="M4568" i="3"/>
  <c r="N4567" i="3"/>
  <c r="M4567" i="3"/>
  <c r="N4566" i="3"/>
  <c r="M4566" i="3"/>
  <c r="N4565" i="3"/>
  <c r="M4565" i="3"/>
  <c r="N4564" i="3"/>
  <c r="M4564" i="3"/>
  <c r="N4563" i="3"/>
  <c r="M4563" i="3"/>
  <c r="N4562" i="3"/>
  <c r="M4562" i="3"/>
  <c r="N4561" i="3"/>
  <c r="M4561" i="3"/>
  <c r="N4560" i="3"/>
  <c r="M4560" i="3"/>
  <c r="N4559" i="3"/>
  <c r="M4559" i="3"/>
  <c r="N4558" i="3"/>
  <c r="M4558" i="3"/>
  <c r="N4557" i="3"/>
  <c r="M4557" i="3"/>
  <c r="N4556" i="3"/>
  <c r="M4556" i="3"/>
  <c r="N4555" i="3"/>
  <c r="M4555" i="3"/>
  <c r="N4554" i="3"/>
  <c r="M4554" i="3"/>
  <c r="N4553" i="3"/>
  <c r="M4553" i="3"/>
  <c r="N4552" i="3"/>
  <c r="M4552" i="3"/>
  <c r="N4551" i="3"/>
  <c r="M4551" i="3"/>
  <c r="N4550" i="3"/>
  <c r="M4550" i="3"/>
  <c r="N4549" i="3"/>
  <c r="M4549" i="3"/>
  <c r="N4548" i="3"/>
  <c r="M4548" i="3"/>
  <c r="N4547" i="3"/>
  <c r="M4547" i="3"/>
  <c r="N4546" i="3"/>
  <c r="M4546" i="3"/>
  <c r="N4545" i="3"/>
  <c r="M4545" i="3"/>
  <c r="N4544" i="3"/>
  <c r="M4544" i="3"/>
  <c r="N4543" i="3"/>
  <c r="M4543" i="3"/>
  <c r="N4542" i="3"/>
  <c r="M4542" i="3"/>
  <c r="N4541" i="3"/>
  <c r="M4541" i="3"/>
  <c r="N4540" i="3"/>
  <c r="M4540" i="3"/>
  <c r="N4539" i="3"/>
  <c r="M4539" i="3"/>
  <c r="N4538" i="3"/>
  <c r="M4538" i="3"/>
  <c r="N4537" i="3"/>
  <c r="M4537" i="3"/>
  <c r="N4536" i="3"/>
  <c r="M4536" i="3"/>
  <c r="N4535" i="3"/>
  <c r="M4535" i="3"/>
  <c r="N4534" i="3"/>
  <c r="M4534" i="3"/>
  <c r="N4533" i="3"/>
  <c r="M4533" i="3"/>
  <c r="N4532" i="3"/>
  <c r="M4532" i="3"/>
  <c r="N4531" i="3"/>
  <c r="M4531" i="3"/>
  <c r="N4530" i="3"/>
  <c r="M4530" i="3"/>
  <c r="N4529" i="3"/>
  <c r="M4529" i="3"/>
  <c r="N4528" i="3"/>
  <c r="M4528" i="3"/>
  <c r="N4527" i="3"/>
  <c r="M4527" i="3"/>
  <c r="N4526" i="3"/>
  <c r="M4526" i="3"/>
  <c r="N4525" i="3"/>
  <c r="M4525" i="3"/>
  <c r="N4524" i="3"/>
  <c r="M4524" i="3"/>
  <c r="N4523" i="3"/>
  <c r="M4523" i="3"/>
  <c r="N4522" i="3"/>
  <c r="M4522" i="3"/>
  <c r="N4521" i="3"/>
  <c r="M4521" i="3"/>
  <c r="N4520" i="3"/>
  <c r="M4520" i="3"/>
  <c r="N4519" i="3"/>
  <c r="M4519" i="3"/>
  <c r="N4518" i="3"/>
  <c r="M4518" i="3"/>
  <c r="N4517" i="3"/>
  <c r="M4517" i="3"/>
  <c r="N4516" i="3"/>
  <c r="M4516" i="3"/>
  <c r="N4515" i="3"/>
  <c r="M4515" i="3"/>
  <c r="N4514" i="3"/>
  <c r="M4514" i="3"/>
  <c r="N4513" i="3"/>
  <c r="M4513" i="3"/>
  <c r="N4512" i="3"/>
  <c r="M4512" i="3"/>
  <c r="N4511" i="3"/>
  <c r="M4511" i="3"/>
  <c r="N4510" i="3"/>
  <c r="M4510" i="3"/>
  <c r="N4509" i="3"/>
  <c r="M4509" i="3"/>
  <c r="N4508" i="3"/>
  <c r="M4508" i="3"/>
  <c r="N4507" i="3"/>
  <c r="M4507" i="3"/>
  <c r="N4506" i="3"/>
  <c r="M4506" i="3"/>
  <c r="N4505" i="3"/>
  <c r="M4505" i="3"/>
  <c r="N4504" i="3"/>
  <c r="M4504" i="3"/>
  <c r="N4503" i="3"/>
  <c r="M4503" i="3"/>
  <c r="N4502" i="3"/>
  <c r="M4502" i="3"/>
  <c r="N4501" i="3"/>
  <c r="M4501" i="3"/>
  <c r="N4500" i="3"/>
  <c r="M4500" i="3"/>
  <c r="N4499" i="3"/>
  <c r="M4499" i="3"/>
  <c r="N4498" i="3"/>
  <c r="M4498" i="3"/>
  <c r="N4497" i="3"/>
  <c r="M4497" i="3"/>
  <c r="N4496" i="3"/>
  <c r="M4496" i="3"/>
  <c r="N4495" i="3"/>
  <c r="M4495" i="3"/>
  <c r="N4494" i="3"/>
  <c r="M4494" i="3"/>
  <c r="N4493" i="3"/>
  <c r="M4493" i="3"/>
  <c r="N4492" i="3"/>
  <c r="M4492" i="3"/>
  <c r="N4491" i="3"/>
  <c r="M4491" i="3"/>
  <c r="N4490" i="3"/>
  <c r="M4490" i="3"/>
  <c r="N4489" i="3"/>
  <c r="M4489" i="3"/>
  <c r="N4488" i="3"/>
  <c r="M4488" i="3"/>
  <c r="N4487" i="3"/>
  <c r="M4487" i="3"/>
  <c r="N4486" i="3"/>
  <c r="M4486" i="3"/>
  <c r="N4485" i="3"/>
  <c r="M4485" i="3"/>
  <c r="N4484" i="3"/>
  <c r="M4484" i="3"/>
  <c r="N4483" i="3"/>
  <c r="M4483" i="3"/>
  <c r="N4482" i="3"/>
  <c r="M4482" i="3"/>
  <c r="N4481" i="3"/>
  <c r="M4481" i="3"/>
  <c r="N4480" i="3"/>
  <c r="M4480" i="3"/>
  <c r="N4479" i="3"/>
  <c r="M4479" i="3"/>
  <c r="N4478" i="3"/>
  <c r="M4478" i="3"/>
  <c r="N4477" i="3"/>
  <c r="M4477" i="3"/>
  <c r="N4476" i="3"/>
  <c r="M4476" i="3"/>
  <c r="N4475" i="3"/>
  <c r="M4475" i="3"/>
  <c r="N4474" i="3"/>
  <c r="M4474" i="3"/>
  <c r="N4473" i="3"/>
  <c r="M4473" i="3"/>
  <c r="N4472" i="3"/>
  <c r="M4472" i="3"/>
  <c r="N4471" i="3"/>
  <c r="M4471" i="3"/>
  <c r="N4470" i="3"/>
  <c r="M4470" i="3"/>
  <c r="N4469" i="3"/>
  <c r="M4469" i="3"/>
  <c r="N4468" i="3"/>
  <c r="M4468" i="3"/>
  <c r="N4467" i="3"/>
  <c r="M4467" i="3"/>
  <c r="N4466" i="3"/>
  <c r="M4466" i="3"/>
  <c r="N4465" i="3"/>
  <c r="M4465" i="3"/>
  <c r="N4464" i="3"/>
  <c r="M4464" i="3"/>
  <c r="N4463" i="3"/>
  <c r="M4463" i="3"/>
  <c r="N4462" i="3"/>
  <c r="M4462" i="3"/>
  <c r="N4461" i="3"/>
  <c r="M4461" i="3"/>
  <c r="N4460" i="3"/>
  <c r="M4460" i="3"/>
  <c r="N4459" i="3"/>
  <c r="M4459" i="3"/>
  <c r="N4458" i="3"/>
  <c r="M4458" i="3"/>
  <c r="N4457" i="3"/>
  <c r="M4457" i="3"/>
  <c r="N4456" i="3"/>
  <c r="M4456" i="3"/>
  <c r="N4455" i="3"/>
  <c r="M4455" i="3"/>
  <c r="N4454" i="3"/>
  <c r="M4454" i="3"/>
  <c r="N4453" i="3"/>
  <c r="M4453" i="3"/>
  <c r="N4452" i="3"/>
  <c r="M4452" i="3"/>
  <c r="N4451" i="3"/>
  <c r="M4451" i="3"/>
  <c r="N4450" i="3"/>
  <c r="M4450" i="3"/>
  <c r="N4449" i="3"/>
  <c r="M4449" i="3"/>
  <c r="N4448" i="3"/>
  <c r="M4448" i="3"/>
  <c r="N4447" i="3"/>
  <c r="M4447" i="3"/>
  <c r="N4446" i="3"/>
  <c r="M4446" i="3"/>
  <c r="N4445" i="3"/>
  <c r="M4445" i="3"/>
  <c r="N4444" i="3"/>
  <c r="M4444" i="3"/>
  <c r="N4443" i="3"/>
  <c r="M4443" i="3"/>
  <c r="N4442" i="3"/>
  <c r="M4442" i="3"/>
  <c r="N4441" i="3"/>
  <c r="M4441" i="3"/>
  <c r="N4440" i="3"/>
  <c r="M4440" i="3"/>
  <c r="N4439" i="3"/>
  <c r="M4439" i="3"/>
  <c r="N4438" i="3"/>
  <c r="M4438" i="3"/>
  <c r="N4437" i="3"/>
  <c r="M4437" i="3"/>
  <c r="N4436" i="3"/>
  <c r="M4436" i="3"/>
  <c r="N4435" i="3"/>
  <c r="M4435" i="3"/>
  <c r="N4434" i="3"/>
  <c r="M4434" i="3"/>
  <c r="N4433" i="3"/>
  <c r="M4433" i="3"/>
  <c r="N4432" i="3"/>
  <c r="M4432" i="3"/>
  <c r="N4431" i="3"/>
  <c r="M4431" i="3"/>
  <c r="N4430" i="3"/>
  <c r="M4430" i="3"/>
  <c r="N4429" i="3"/>
  <c r="M4429" i="3"/>
  <c r="N4428" i="3"/>
  <c r="M4428" i="3"/>
  <c r="N4427" i="3"/>
  <c r="M4427" i="3"/>
  <c r="N4426" i="3"/>
  <c r="M4426" i="3"/>
  <c r="N4425" i="3"/>
  <c r="M4425" i="3"/>
  <c r="N4424" i="3"/>
  <c r="M4424" i="3"/>
  <c r="N4423" i="3"/>
  <c r="M4423" i="3"/>
  <c r="N4422" i="3"/>
  <c r="M4422" i="3"/>
  <c r="N4421" i="3"/>
  <c r="M4421" i="3"/>
  <c r="N4420" i="3"/>
  <c r="M4420" i="3"/>
  <c r="N4419" i="3"/>
  <c r="M4419" i="3"/>
  <c r="N4418" i="3"/>
  <c r="M4418" i="3"/>
  <c r="N4417" i="3"/>
  <c r="M4417" i="3"/>
  <c r="N4416" i="3"/>
  <c r="M4416" i="3"/>
  <c r="N4415" i="3"/>
  <c r="M4415" i="3"/>
  <c r="N4414" i="3"/>
  <c r="M4414" i="3"/>
  <c r="N4413" i="3"/>
  <c r="M4413" i="3"/>
  <c r="N4412" i="3"/>
  <c r="M4412" i="3"/>
  <c r="N4411" i="3"/>
  <c r="M4411" i="3"/>
  <c r="N4410" i="3"/>
  <c r="M4410" i="3"/>
  <c r="N4409" i="3"/>
  <c r="M4409" i="3"/>
  <c r="N4408" i="3"/>
  <c r="M4408" i="3"/>
  <c r="N4407" i="3"/>
  <c r="M4407" i="3"/>
  <c r="N4406" i="3"/>
  <c r="M4406" i="3"/>
  <c r="N4405" i="3"/>
  <c r="M4405" i="3"/>
  <c r="N4404" i="3"/>
  <c r="M4404" i="3"/>
  <c r="N4403" i="3"/>
  <c r="M4403" i="3"/>
  <c r="N4402" i="3"/>
  <c r="M4402" i="3"/>
  <c r="N4401" i="3"/>
  <c r="M4401" i="3"/>
  <c r="N4400" i="3"/>
  <c r="M4400" i="3"/>
  <c r="N4399" i="3"/>
  <c r="M4399" i="3"/>
  <c r="N4398" i="3"/>
  <c r="M4398" i="3"/>
  <c r="N4397" i="3"/>
  <c r="M4397" i="3"/>
  <c r="N4396" i="3"/>
  <c r="M4396" i="3"/>
  <c r="N4395" i="3"/>
  <c r="M4395" i="3"/>
  <c r="N4394" i="3"/>
  <c r="M4394" i="3"/>
  <c r="N4393" i="3"/>
  <c r="M4393" i="3"/>
  <c r="N4392" i="3"/>
  <c r="M4392" i="3"/>
  <c r="N4391" i="3"/>
  <c r="M4391" i="3"/>
  <c r="N4390" i="3"/>
  <c r="M4390" i="3"/>
  <c r="N4389" i="3"/>
  <c r="M4389" i="3"/>
  <c r="N4388" i="3"/>
  <c r="M4388" i="3"/>
  <c r="N4387" i="3"/>
  <c r="M4387" i="3"/>
  <c r="N4386" i="3"/>
  <c r="M4386" i="3"/>
  <c r="N4385" i="3"/>
  <c r="M4385" i="3"/>
  <c r="N4384" i="3"/>
  <c r="M4384" i="3"/>
  <c r="N4383" i="3"/>
  <c r="M4383" i="3"/>
  <c r="N4382" i="3"/>
  <c r="M4382" i="3"/>
  <c r="N4381" i="3"/>
  <c r="M4381" i="3"/>
  <c r="N4380" i="3"/>
  <c r="M4380" i="3"/>
  <c r="N4379" i="3"/>
  <c r="M4379" i="3"/>
  <c r="N4378" i="3"/>
  <c r="M4378" i="3"/>
  <c r="N4377" i="3"/>
  <c r="M4377" i="3"/>
  <c r="N4376" i="3"/>
  <c r="M4376" i="3"/>
  <c r="N4375" i="3"/>
  <c r="M4375" i="3"/>
  <c r="N4374" i="3"/>
  <c r="M4374" i="3"/>
  <c r="N4373" i="3"/>
  <c r="M4373" i="3"/>
  <c r="N4372" i="3"/>
  <c r="M4372" i="3"/>
  <c r="N4371" i="3"/>
  <c r="M4371" i="3"/>
  <c r="N4370" i="3"/>
  <c r="M4370" i="3"/>
  <c r="N4369" i="3"/>
  <c r="M4369" i="3"/>
  <c r="N4368" i="3"/>
  <c r="M4368" i="3"/>
  <c r="N4367" i="3"/>
  <c r="M4367" i="3"/>
  <c r="N4366" i="3"/>
  <c r="M4366" i="3"/>
  <c r="N4365" i="3"/>
  <c r="M4365" i="3"/>
  <c r="N4364" i="3"/>
  <c r="M4364" i="3"/>
  <c r="N4363" i="3"/>
  <c r="M4363" i="3"/>
  <c r="N4362" i="3"/>
  <c r="M4362" i="3"/>
  <c r="N4361" i="3"/>
  <c r="M4361" i="3"/>
  <c r="N4360" i="3"/>
  <c r="M4360" i="3"/>
  <c r="N4359" i="3"/>
  <c r="M4359" i="3"/>
  <c r="N4358" i="3"/>
  <c r="M4358" i="3"/>
  <c r="N4357" i="3"/>
  <c r="M4357" i="3"/>
  <c r="N4356" i="3"/>
  <c r="M4356" i="3"/>
  <c r="N4355" i="3"/>
  <c r="M4355" i="3"/>
  <c r="N4354" i="3"/>
  <c r="M4354" i="3"/>
  <c r="N4353" i="3"/>
  <c r="M4353" i="3"/>
  <c r="N4352" i="3"/>
  <c r="M4352" i="3"/>
  <c r="N4351" i="3"/>
  <c r="M4351" i="3"/>
  <c r="N4350" i="3"/>
  <c r="M4350" i="3"/>
  <c r="N4349" i="3"/>
  <c r="M4349" i="3"/>
  <c r="N4348" i="3"/>
  <c r="M4348" i="3"/>
  <c r="N4347" i="3"/>
  <c r="M4347" i="3"/>
  <c r="N4346" i="3"/>
  <c r="M4346" i="3"/>
  <c r="N4345" i="3"/>
  <c r="M4345" i="3"/>
  <c r="N4344" i="3"/>
  <c r="M4344" i="3"/>
  <c r="N4343" i="3"/>
  <c r="M4343" i="3"/>
  <c r="N4342" i="3"/>
  <c r="M4342" i="3"/>
  <c r="N4341" i="3"/>
  <c r="M4341" i="3"/>
  <c r="N4340" i="3"/>
  <c r="M4340" i="3"/>
  <c r="N4339" i="3"/>
  <c r="M4339" i="3"/>
  <c r="N4338" i="3"/>
  <c r="M4338" i="3"/>
  <c r="N4337" i="3"/>
  <c r="M4337" i="3"/>
  <c r="N4336" i="3"/>
  <c r="M4336" i="3"/>
  <c r="N4335" i="3"/>
  <c r="M4335" i="3"/>
  <c r="N4334" i="3"/>
  <c r="M4334" i="3"/>
  <c r="N4333" i="3"/>
  <c r="M4333" i="3"/>
  <c r="N4332" i="3"/>
  <c r="M4332" i="3"/>
  <c r="N4331" i="3"/>
  <c r="M4331" i="3"/>
  <c r="N4330" i="3"/>
  <c r="M4330" i="3"/>
  <c r="N4329" i="3"/>
  <c r="M4329" i="3"/>
  <c r="N4328" i="3"/>
  <c r="M4328" i="3"/>
  <c r="N4327" i="3"/>
  <c r="M4327" i="3"/>
  <c r="N4326" i="3"/>
  <c r="M4326" i="3"/>
  <c r="N4325" i="3"/>
  <c r="M4325" i="3"/>
  <c r="N4324" i="3"/>
  <c r="M4324" i="3"/>
  <c r="N4323" i="3"/>
  <c r="M4323" i="3"/>
  <c r="N4322" i="3"/>
  <c r="M4322" i="3"/>
  <c r="N4321" i="3"/>
  <c r="M4321" i="3"/>
  <c r="N4320" i="3"/>
  <c r="M4320" i="3"/>
  <c r="N4319" i="3"/>
  <c r="M4319" i="3"/>
  <c r="N4318" i="3"/>
  <c r="M4318" i="3"/>
  <c r="N4317" i="3"/>
  <c r="M4317" i="3"/>
  <c r="N4316" i="3"/>
  <c r="M4316" i="3"/>
  <c r="N4315" i="3"/>
  <c r="M4315" i="3"/>
  <c r="N4314" i="3"/>
  <c r="M4314" i="3"/>
  <c r="N4313" i="3"/>
  <c r="M4313" i="3"/>
  <c r="N4312" i="3"/>
  <c r="M4312" i="3"/>
  <c r="N4311" i="3"/>
  <c r="M4311" i="3"/>
  <c r="N4310" i="3"/>
  <c r="M4310" i="3"/>
  <c r="N4309" i="3"/>
  <c r="M4309" i="3"/>
  <c r="N4308" i="3"/>
  <c r="M4308" i="3"/>
  <c r="N4307" i="3"/>
  <c r="M4307" i="3"/>
  <c r="N4306" i="3"/>
  <c r="M4306" i="3"/>
  <c r="N4305" i="3"/>
  <c r="M4305" i="3"/>
  <c r="N4304" i="3"/>
  <c r="M4304" i="3"/>
  <c r="N4303" i="3"/>
  <c r="M4303" i="3"/>
  <c r="N4302" i="3"/>
  <c r="M4302" i="3"/>
  <c r="N4301" i="3"/>
  <c r="M4301" i="3"/>
  <c r="N4300" i="3"/>
  <c r="M4300" i="3"/>
  <c r="N4299" i="3"/>
  <c r="M4299" i="3"/>
  <c r="N4298" i="3"/>
  <c r="M4298" i="3"/>
  <c r="N4297" i="3"/>
  <c r="M4297" i="3"/>
  <c r="N4296" i="3"/>
  <c r="M4296" i="3"/>
  <c r="N4295" i="3"/>
  <c r="M4295" i="3"/>
  <c r="N4294" i="3"/>
  <c r="M4294" i="3"/>
  <c r="N4293" i="3"/>
  <c r="M4293" i="3"/>
  <c r="N4292" i="3"/>
  <c r="M4292" i="3"/>
  <c r="N4291" i="3"/>
  <c r="M4291" i="3"/>
  <c r="N4290" i="3"/>
  <c r="M4290" i="3"/>
  <c r="N4289" i="3"/>
  <c r="M4289" i="3"/>
  <c r="N4288" i="3"/>
  <c r="M4288" i="3"/>
  <c r="N4287" i="3"/>
  <c r="M4287" i="3"/>
  <c r="N4286" i="3"/>
  <c r="M4286" i="3"/>
  <c r="N4285" i="3"/>
  <c r="M4285" i="3"/>
  <c r="N4284" i="3"/>
  <c r="M4284" i="3"/>
  <c r="N4283" i="3"/>
  <c r="M4283" i="3"/>
  <c r="N4282" i="3"/>
  <c r="M4282" i="3"/>
  <c r="N4281" i="3"/>
  <c r="M4281" i="3"/>
  <c r="N4280" i="3"/>
  <c r="M4280" i="3"/>
  <c r="N4279" i="3"/>
  <c r="M4279" i="3"/>
  <c r="N4278" i="3"/>
  <c r="M4278" i="3"/>
  <c r="N4277" i="3"/>
  <c r="M4277" i="3"/>
  <c r="N4276" i="3"/>
  <c r="M4276" i="3"/>
  <c r="N4275" i="3"/>
  <c r="M4275" i="3"/>
  <c r="N4274" i="3"/>
  <c r="M4274" i="3"/>
  <c r="N4273" i="3"/>
  <c r="M4273" i="3"/>
  <c r="N4272" i="3"/>
  <c r="M4272" i="3"/>
  <c r="N4271" i="3"/>
  <c r="M4271" i="3"/>
  <c r="N4270" i="3"/>
  <c r="M4270" i="3"/>
  <c r="N4269" i="3"/>
  <c r="M4269" i="3"/>
  <c r="N4268" i="3"/>
  <c r="M4268" i="3"/>
  <c r="N4267" i="3"/>
  <c r="M4267" i="3"/>
  <c r="N4266" i="3"/>
  <c r="M4266" i="3"/>
  <c r="N4265" i="3"/>
  <c r="M4265" i="3"/>
  <c r="N4264" i="3"/>
  <c r="M4264" i="3"/>
  <c r="N4263" i="3"/>
  <c r="M4263" i="3"/>
  <c r="N4262" i="3"/>
  <c r="M4262" i="3"/>
  <c r="N4261" i="3"/>
  <c r="M4261" i="3"/>
  <c r="N4260" i="3"/>
  <c r="M4260" i="3"/>
  <c r="N4259" i="3"/>
  <c r="M4259" i="3"/>
  <c r="N4258" i="3"/>
  <c r="M4258" i="3"/>
  <c r="N4257" i="3"/>
  <c r="M4257" i="3"/>
  <c r="N4256" i="3"/>
  <c r="M4256" i="3"/>
  <c r="N4255" i="3"/>
  <c r="M4255" i="3"/>
  <c r="N4254" i="3"/>
  <c r="M4254" i="3"/>
  <c r="N4253" i="3"/>
  <c r="M4253" i="3"/>
  <c r="N4252" i="3"/>
  <c r="M4252" i="3"/>
  <c r="N4251" i="3"/>
  <c r="M4251" i="3"/>
  <c r="N4250" i="3"/>
  <c r="M4250" i="3"/>
  <c r="N4249" i="3"/>
  <c r="M4249" i="3"/>
  <c r="N4248" i="3"/>
  <c r="M4248" i="3"/>
  <c r="N4247" i="3"/>
  <c r="M4247" i="3"/>
  <c r="N4246" i="3"/>
  <c r="M4246" i="3"/>
  <c r="N4245" i="3"/>
  <c r="M4245" i="3"/>
  <c r="N4244" i="3"/>
  <c r="M4244" i="3"/>
  <c r="N4243" i="3"/>
  <c r="M4243" i="3"/>
  <c r="N4242" i="3"/>
  <c r="M4242" i="3"/>
  <c r="N4241" i="3"/>
  <c r="M4241" i="3"/>
  <c r="N4240" i="3"/>
  <c r="M4240" i="3"/>
  <c r="N4239" i="3"/>
  <c r="M4239" i="3"/>
  <c r="N4238" i="3"/>
  <c r="M4238" i="3"/>
  <c r="N4237" i="3"/>
  <c r="M4237" i="3"/>
  <c r="N4236" i="3"/>
  <c r="M4236" i="3"/>
  <c r="N4235" i="3"/>
  <c r="M4235" i="3"/>
  <c r="N4234" i="3"/>
  <c r="M4234" i="3"/>
  <c r="N4233" i="3"/>
  <c r="M4233" i="3"/>
  <c r="N4232" i="3"/>
  <c r="M4232" i="3"/>
  <c r="N4231" i="3"/>
  <c r="M4231" i="3"/>
  <c r="N4230" i="3"/>
  <c r="M4230" i="3"/>
  <c r="N4229" i="3"/>
  <c r="M4229" i="3"/>
  <c r="N4228" i="3"/>
  <c r="M4228" i="3"/>
  <c r="N4227" i="3"/>
  <c r="M4227" i="3"/>
  <c r="N4226" i="3"/>
  <c r="M4226" i="3"/>
  <c r="N4225" i="3"/>
  <c r="M4225" i="3"/>
  <c r="N4224" i="3"/>
  <c r="M4224" i="3"/>
  <c r="N4223" i="3"/>
  <c r="M4223" i="3"/>
  <c r="N4222" i="3"/>
  <c r="M4222" i="3"/>
  <c r="N4221" i="3"/>
  <c r="M4221" i="3"/>
  <c r="N4220" i="3"/>
  <c r="M4220" i="3"/>
  <c r="N4219" i="3"/>
  <c r="M4219" i="3"/>
  <c r="N4218" i="3"/>
  <c r="M4218" i="3"/>
  <c r="N4217" i="3"/>
  <c r="M4217" i="3"/>
  <c r="N4216" i="3"/>
  <c r="M4216" i="3"/>
  <c r="N4215" i="3"/>
  <c r="M4215" i="3"/>
  <c r="N4214" i="3"/>
  <c r="M4214" i="3"/>
  <c r="N4213" i="3"/>
  <c r="M4213" i="3"/>
  <c r="N4212" i="3"/>
  <c r="M4212" i="3"/>
  <c r="N4211" i="3"/>
  <c r="M4211" i="3"/>
  <c r="N4210" i="3"/>
  <c r="M4210" i="3"/>
  <c r="N4209" i="3"/>
  <c r="M4209" i="3"/>
  <c r="N4208" i="3"/>
  <c r="M4208" i="3"/>
  <c r="N4207" i="3"/>
  <c r="M4207" i="3"/>
  <c r="N4206" i="3"/>
  <c r="M4206" i="3"/>
  <c r="N4205" i="3"/>
  <c r="M4205" i="3"/>
  <c r="N4204" i="3"/>
  <c r="M4204" i="3"/>
  <c r="N4203" i="3"/>
  <c r="M4203" i="3"/>
  <c r="N4202" i="3"/>
  <c r="M4202" i="3"/>
  <c r="N4201" i="3"/>
  <c r="M4201" i="3"/>
  <c r="N4200" i="3"/>
  <c r="M4200" i="3"/>
  <c r="N4199" i="3"/>
  <c r="M4199" i="3"/>
  <c r="N4198" i="3"/>
  <c r="M4198" i="3"/>
  <c r="N4197" i="3"/>
  <c r="M4197" i="3"/>
  <c r="N4196" i="3"/>
  <c r="M4196" i="3"/>
  <c r="N4195" i="3"/>
  <c r="M4195" i="3"/>
  <c r="N4194" i="3"/>
  <c r="M4194" i="3"/>
  <c r="N4193" i="3"/>
  <c r="M4193" i="3"/>
  <c r="N4192" i="3"/>
  <c r="M4192" i="3"/>
  <c r="N4191" i="3"/>
  <c r="M4191" i="3"/>
  <c r="N4190" i="3"/>
  <c r="M4190" i="3"/>
  <c r="N4189" i="3"/>
  <c r="M4189" i="3"/>
  <c r="N4188" i="3"/>
  <c r="M4188" i="3"/>
  <c r="N4187" i="3"/>
  <c r="M4187" i="3"/>
  <c r="N4186" i="3"/>
  <c r="M4186" i="3"/>
  <c r="N4185" i="3"/>
  <c r="M4185" i="3"/>
  <c r="N4184" i="3"/>
  <c r="M4184" i="3"/>
  <c r="N4183" i="3"/>
  <c r="M4183" i="3"/>
  <c r="N4182" i="3"/>
  <c r="M4182" i="3"/>
  <c r="N4181" i="3"/>
  <c r="M4181" i="3"/>
  <c r="N4180" i="3"/>
  <c r="M4180" i="3"/>
  <c r="N4179" i="3"/>
  <c r="M4179" i="3"/>
  <c r="N4178" i="3"/>
  <c r="M4178" i="3"/>
  <c r="N4177" i="3"/>
  <c r="M4177" i="3"/>
  <c r="N4176" i="3"/>
  <c r="M4176" i="3"/>
  <c r="N4175" i="3"/>
  <c r="M4175" i="3"/>
  <c r="N4174" i="3"/>
  <c r="M4174" i="3"/>
  <c r="N4173" i="3"/>
  <c r="M4173" i="3"/>
  <c r="N4172" i="3"/>
  <c r="M4172" i="3"/>
  <c r="N4171" i="3"/>
  <c r="M4171" i="3"/>
  <c r="N4170" i="3"/>
  <c r="M4170" i="3"/>
  <c r="N4169" i="3"/>
  <c r="M4169" i="3"/>
  <c r="N4168" i="3"/>
  <c r="M4168" i="3"/>
  <c r="N4167" i="3"/>
  <c r="M4167" i="3"/>
  <c r="N4166" i="3"/>
  <c r="M4166" i="3"/>
  <c r="N4165" i="3"/>
  <c r="M4165" i="3"/>
  <c r="N4164" i="3"/>
  <c r="M4164" i="3"/>
  <c r="N4163" i="3"/>
  <c r="M4163" i="3"/>
  <c r="N4162" i="3"/>
  <c r="M4162" i="3"/>
  <c r="N4161" i="3"/>
  <c r="M4161" i="3"/>
  <c r="N4160" i="3"/>
  <c r="M4160" i="3"/>
  <c r="N4159" i="3"/>
  <c r="M4159" i="3"/>
  <c r="N4158" i="3"/>
  <c r="M4158" i="3"/>
  <c r="N4157" i="3"/>
  <c r="M4157" i="3"/>
  <c r="N4156" i="3"/>
  <c r="M4156" i="3"/>
  <c r="N4155" i="3"/>
  <c r="M4155" i="3"/>
  <c r="N4154" i="3"/>
  <c r="M4154" i="3"/>
  <c r="N4153" i="3"/>
  <c r="M4153" i="3"/>
  <c r="N4152" i="3"/>
  <c r="M4152" i="3"/>
  <c r="N4151" i="3"/>
  <c r="M4151" i="3"/>
  <c r="N4150" i="3"/>
  <c r="M4150" i="3"/>
  <c r="N4149" i="3"/>
  <c r="M4149" i="3"/>
  <c r="N4148" i="3"/>
  <c r="M4148" i="3"/>
  <c r="N4147" i="3"/>
  <c r="M4147" i="3"/>
  <c r="N4146" i="3"/>
  <c r="M4146" i="3"/>
  <c r="N4145" i="3"/>
  <c r="M4145" i="3"/>
  <c r="N4144" i="3"/>
  <c r="M4144" i="3"/>
  <c r="N4143" i="3"/>
  <c r="M4143" i="3"/>
  <c r="N4142" i="3"/>
  <c r="M4142" i="3"/>
  <c r="N4141" i="3"/>
  <c r="M4141" i="3"/>
  <c r="N4140" i="3"/>
  <c r="M4140" i="3"/>
  <c r="N4139" i="3"/>
  <c r="M4139" i="3"/>
  <c r="N4138" i="3"/>
  <c r="M4138" i="3"/>
  <c r="N4137" i="3"/>
  <c r="M4137" i="3"/>
  <c r="N4136" i="3"/>
  <c r="M4136" i="3"/>
  <c r="N4135" i="3"/>
  <c r="M4135" i="3"/>
  <c r="N4134" i="3"/>
  <c r="M4134" i="3"/>
  <c r="N4133" i="3"/>
  <c r="M4133" i="3"/>
  <c r="N4132" i="3"/>
  <c r="M4132" i="3"/>
  <c r="N4131" i="3"/>
  <c r="M4131" i="3"/>
  <c r="N4130" i="3"/>
  <c r="M4130" i="3"/>
  <c r="N4129" i="3"/>
  <c r="M4129" i="3"/>
  <c r="N4128" i="3"/>
  <c r="M4128" i="3"/>
  <c r="N4127" i="3"/>
  <c r="M4127" i="3"/>
  <c r="N4126" i="3"/>
  <c r="M4126" i="3"/>
  <c r="N4125" i="3"/>
  <c r="M4125" i="3"/>
  <c r="N4124" i="3"/>
  <c r="M4124" i="3"/>
  <c r="N4123" i="3"/>
  <c r="M4123" i="3"/>
  <c r="N4122" i="3"/>
  <c r="M4122" i="3"/>
  <c r="N4121" i="3"/>
  <c r="M4121" i="3"/>
  <c r="N4120" i="3"/>
  <c r="M4120" i="3"/>
  <c r="N4119" i="3"/>
  <c r="M4119" i="3"/>
  <c r="N4118" i="3"/>
  <c r="M4118" i="3"/>
  <c r="N4117" i="3"/>
  <c r="M4117" i="3"/>
  <c r="N4116" i="3"/>
  <c r="M4116" i="3"/>
  <c r="N4115" i="3"/>
  <c r="M4115" i="3"/>
  <c r="N4114" i="3"/>
  <c r="M4114" i="3"/>
  <c r="N4113" i="3"/>
  <c r="M4113" i="3"/>
  <c r="N4112" i="3"/>
  <c r="M4112" i="3"/>
  <c r="N4111" i="3"/>
  <c r="M4111" i="3"/>
  <c r="N4110" i="3"/>
  <c r="M4110" i="3"/>
  <c r="N4109" i="3"/>
  <c r="M4109" i="3"/>
  <c r="N4108" i="3"/>
  <c r="M4108" i="3"/>
  <c r="N4107" i="3"/>
  <c r="M4107" i="3"/>
  <c r="N4106" i="3"/>
  <c r="M4106" i="3"/>
  <c r="N4105" i="3"/>
  <c r="M4105" i="3"/>
  <c r="N4104" i="3"/>
  <c r="M4104" i="3"/>
  <c r="N4103" i="3"/>
  <c r="M4103" i="3"/>
  <c r="N4102" i="3"/>
  <c r="M4102" i="3"/>
  <c r="N4101" i="3"/>
  <c r="M4101" i="3"/>
  <c r="N4100" i="3"/>
  <c r="M4100" i="3"/>
  <c r="N4099" i="3"/>
  <c r="M4099" i="3"/>
  <c r="N4098" i="3"/>
  <c r="M4098" i="3"/>
  <c r="N4097" i="3"/>
  <c r="M4097" i="3"/>
  <c r="N4096" i="3"/>
  <c r="M4096" i="3"/>
  <c r="N4095" i="3"/>
  <c r="M4095" i="3"/>
  <c r="N4094" i="3"/>
  <c r="M4094" i="3"/>
  <c r="N4093" i="3"/>
  <c r="M4093" i="3"/>
  <c r="N4092" i="3"/>
  <c r="M4092" i="3"/>
  <c r="N4091" i="3"/>
  <c r="M4091" i="3"/>
  <c r="N4090" i="3"/>
  <c r="M4090" i="3"/>
  <c r="N4089" i="3"/>
  <c r="M4089" i="3"/>
  <c r="N4088" i="3"/>
  <c r="M4088" i="3"/>
  <c r="N4087" i="3"/>
  <c r="M4087" i="3"/>
  <c r="N4086" i="3"/>
  <c r="M4086" i="3"/>
  <c r="N4085" i="3"/>
  <c r="M4085" i="3"/>
  <c r="N4084" i="3"/>
  <c r="M4084" i="3"/>
  <c r="N4083" i="3"/>
  <c r="M4083" i="3"/>
  <c r="N4082" i="3"/>
  <c r="M4082" i="3"/>
  <c r="N4081" i="3"/>
  <c r="M4081" i="3"/>
  <c r="N4080" i="3"/>
  <c r="M4080" i="3"/>
  <c r="N4079" i="3"/>
  <c r="M4079" i="3"/>
  <c r="N4078" i="3"/>
  <c r="M4078" i="3"/>
  <c r="N4077" i="3"/>
  <c r="M4077" i="3"/>
  <c r="N4076" i="3"/>
  <c r="M4076" i="3"/>
  <c r="N4075" i="3"/>
  <c r="M4075" i="3"/>
  <c r="N4074" i="3"/>
  <c r="M4074" i="3"/>
  <c r="N4073" i="3"/>
  <c r="M4073" i="3"/>
  <c r="N4072" i="3"/>
  <c r="M4072" i="3"/>
  <c r="N4071" i="3"/>
  <c r="M4071" i="3"/>
  <c r="N4070" i="3"/>
  <c r="M4070" i="3"/>
  <c r="N4069" i="3"/>
  <c r="M4069" i="3"/>
  <c r="N4068" i="3"/>
  <c r="M4068" i="3"/>
  <c r="N4067" i="3"/>
  <c r="M4067" i="3"/>
  <c r="N4066" i="3"/>
  <c r="M4066" i="3"/>
  <c r="N4065" i="3"/>
  <c r="M4065" i="3"/>
  <c r="N4064" i="3"/>
  <c r="M4064" i="3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M4022" i="3"/>
  <c r="N4021" i="3"/>
  <c r="M4021" i="3"/>
  <c r="N4020" i="3"/>
  <c r="M4020" i="3"/>
  <c r="N4019" i="3"/>
  <c r="M4019" i="3"/>
  <c r="N4018" i="3"/>
  <c r="M4018" i="3"/>
  <c r="N4017" i="3"/>
  <c r="M4017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M3965" i="3"/>
  <c r="N3964" i="3"/>
  <c r="M3964" i="3"/>
  <c r="N3963" i="3"/>
  <c r="M3963" i="3"/>
  <c r="N3962" i="3"/>
  <c r="M3962" i="3"/>
  <c r="N3961" i="3"/>
  <c r="M3961" i="3"/>
  <c r="N3960" i="3"/>
  <c r="M3960" i="3"/>
  <c r="N3959" i="3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M3673" i="3"/>
  <c r="N3672" i="3"/>
  <c r="M3672" i="3"/>
  <c r="N3671" i="3"/>
  <c r="M3671" i="3"/>
  <c r="N3670" i="3"/>
  <c r="M3670" i="3"/>
  <c r="N3669" i="3"/>
  <c r="M3669" i="3"/>
  <c r="N3668" i="3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M3652" i="3"/>
  <c r="N3651" i="3"/>
  <c r="M3651" i="3"/>
  <c r="N3650" i="3"/>
  <c r="M3650" i="3"/>
  <c r="N3649" i="3"/>
  <c r="M3649" i="3"/>
  <c r="N3648" i="3"/>
  <c r="M3648" i="3"/>
  <c r="N3647" i="3"/>
  <c r="M3647" i="3"/>
  <c r="N3646" i="3"/>
  <c r="M3646" i="3"/>
  <c r="N3645" i="3"/>
  <c r="M3645" i="3"/>
  <c r="N3644" i="3"/>
  <c r="M3644" i="3"/>
  <c r="N3643" i="3"/>
  <c r="M3643" i="3"/>
  <c r="N3642" i="3"/>
  <c r="M3642" i="3"/>
  <c r="N3641" i="3"/>
  <c r="M3641" i="3"/>
  <c r="N3640" i="3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M3598" i="3"/>
  <c r="N3597" i="3"/>
  <c r="M3597" i="3"/>
  <c r="N3596" i="3"/>
  <c r="M3596" i="3"/>
  <c r="N3595" i="3"/>
  <c r="M3595" i="3"/>
  <c r="N3594" i="3"/>
  <c r="M3594" i="3"/>
  <c r="N3593" i="3"/>
  <c r="M3593" i="3"/>
  <c r="N3592" i="3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M3554" i="3"/>
  <c r="N3553" i="3"/>
  <c r="M3553" i="3"/>
  <c r="N3552" i="3"/>
  <c r="M3552" i="3"/>
  <c r="N3551" i="3"/>
  <c r="M3551" i="3"/>
  <c r="N3550" i="3"/>
  <c r="M3550" i="3"/>
  <c r="N3549" i="3"/>
  <c r="M3549" i="3"/>
  <c r="N3548" i="3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N3256" i="3"/>
  <c r="M3256" i="3"/>
  <c r="N3255" i="3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M3237" i="3"/>
  <c r="N3236" i="3"/>
  <c r="M3236" i="3"/>
  <c r="N3235" i="3"/>
  <c r="M3235" i="3"/>
  <c r="N3234" i="3"/>
  <c r="M3234" i="3"/>
  <c r="N3233" i="3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M3219" i="3"/>
  <c r="N3218" i="3"/>
  <c r="M3218" i="3"/>
  <c r="N3217" i="3"/>
  <c r="M3217" i="3"/>
  <c r="N3216" i="3"/>
  <c r="M3216" i="3"/>
  <c r="N3215" i="3"/>
  <c r="M3215" i="3"/>
  <c r="N3214" i="3"/>
  <c r="M3214" i="3"/>
  <c r="N3213" i="3"/>
  <c r="M3213" i="3"/>
  <c r="N3212" i="3"/>
  <c r="M3212" i="3"/>
  <c r="N3211" i="3"/>
  <c r="M3211" i="3"/>
  <c r="N3210" i="3"/>
  <c r="M3210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M3197" i="3"/>
  <c r="N3196" i="3"/>
  <c r="M3196" i="3"/>
  <c r="N3195" i="3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N3185" i="3"/>
  <c r="M3185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M3166" i="3"/>
  <c r="N3165" i="3"/>
  <c r="M3165" i="3"/>
  <c r="N3164" i="3"/>
  <c r="M3164" i="3"/>
  <c r="N3163" i="3"/>
  <c r="M3163" i="3"/>
  <c r="N3162" i="3"/>
  <c r="M3162" i="3"/>
  <c r="N3161" i="3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M3129" i="3"/>
  <c r="N3128" i="3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N3112" i="3"/>
  <c r="M3112" i="3"/>
  <c r="N3111" i="3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M3093" i="3"/>
  <c r="N3092" i="3"/>
  <c r="M3092" i="3"/>
  <c r="N3091" i="3"/>
  <c r="M3091" i="3"/>
  <c r="N3090" i="3"/>
  <c r="M3090" i="3"/>
  <c r="N3089" i="3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M3075" i="3"/>
  <c r="N3074" i="3"/>
  <c r="M3074" i="3"/>
  <c r="N3073" i="3"/>
  <c r="M3073" i="3"/>
  <c r="N3072" i="3"/>
  <c r="M3072" i="3"/>
  <c r="N3071" i="3"/>
  <c r="M3071" i="3"/>
  <c r="N3070" i="3"/>
  <c r="M3070" i="3"/>
  <c r="N3069" i="3"/>
  <c r="M3069" i="3"/>
  <c r="N3068" i="3"/>
  <c r="M3068" i="3"/>
  <c r="N3067" i="3"/>
  <c r="M3067" i="3"/>
  <c r="N3066" i="3"/>
  <c r="M3066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M3053" i="3"/>
  <c r="N3052" i="3"/>
  <c r="M3052" i="3"/>
  <c r="N3051" i="3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M3041" i="3"/>
  <c r="N3040" i="3"/>
  <c r="M3040" i="3"/>
  <c r="N3039" i="3"/>
  <c r="M3039" i="3"/>
  <c r="N3038" i="3"/>
  <c r="M3038" i="3"/>
  <c r="N3037" i="3"/>
  <c r="M3037" i="3"/>
  <c r="N3036" i="3"/>
  <c r="M3036" i="3"/>
  <c r="N3035" i="3"/>
  <c r="M3035" i="3"/>
  <c r="N3034" i="3"/>
  <c r="M3034" i="3"/>
  <c r="N3033" i="3"/>
  <c r="M3033" i="3"/>
  <c r="N3032" i="3"/>
  <c r="M3032" i="3"/>
  <c r="N3031" i="3"/>
  <c r="M3031" i="3"/>
  <c r="N3030" i="3"/>
  <c r="M3030" i="3"/>
  <c r="N3029" i="3"/>
  <c r="M3029" i="3"/>
  <c r="N3028" i="3"/>
  <c r="M3028" i="3"/>
  <c r="N3027" i="3"/>
  <c r="M3027" i="3"/>
  <c r="N3026" i="3"/>
  <c r="M3026" i="3"/>
  <c r="N3025" i="3"/>
  <c r="M3025" i="3"/>
  <c r="N3024" i="3"/>
  <c r="M3024" i="3"/>
  <c r="N3023" i="3"/>
  <c r="M3023" i="3"/>
  <c r="N3022" i="3"/>
  <c r="M3022" i="3"/>
  <c r="N3021" i="3"/>
  <c r="M3021" i="3"/>
  <c r="N3020" i="3"/>
  <c r="M3020" i="3"/>
  <c r="N3019" i="3"/>
  <c r="M3019" i="3"/>
  <c r="N3018" i="3"/>
  <c r="M3018" i="3"/>
  <c r="N3017" i="3"/>
  <c r="M3017" i="3"/>
  <c r="N3016" i="3"/>
  <c r="M3016" i="3"/>
  <c r="N3015" i="3"/>
  <c r="M3015" i="3"/>
  <c r="N3014" i="3"/>
  <c r="M3014" i="3"/>
  <c r="N3013" i="3"/>
  <c r="M3013" i="3"/>
  <c r="N3012" i="3"/>
  <c r="M3012" i="3"/>
  <c r="N3011" i="3"/>
  <c r="M3011" i="3"/>
  <c r="N3010" i="3"/>
  <c r="M3010" i="3"/>
  <c r="N3009" i="3"/>
  <c r="M3009" i="3"/>
  <c r="N3008" i="3"/>
  <c r="M3008" i="3"/>
  <c r="N3007" i="3"/>
  <c r="M3007" i="3"/>
  <c r="N3006" i="3"/>
  <c r="M3006" i="3"/>
  <c r="N3005" i="3"/>
  <c r="M3005" i="3"/>
  <c r="N3004" i="3"/>
  <c r="M3004" i="3"/>
  <c r="N3003" i="3"/>
  <c r="M3003" i="3"/>
  <c r="N3002" i="3"/>
  <c r="M3002" i="3"/>
  <c r="N3001" i="3"/>
  <c r="M3001" i="3"/>
  <c r="N3000" i="3"/>
  <c r="M3000" i="3"/>
  <c r="N2999" i="3"/>
  <c r="M2999" i="3"/>
  <c r="N2998" i="3"/>
  <c r="M2998" i="3"/>
  <c r="N2997" i="3"/>
  <c r="M2997" i="3"/>
  <c r="N2996" i="3"/>
  <c r="M2996" i="3"/>
  <c r="N2995" i="3"/>
  <c r="M2995" i="3"/>
  <c r="N2994" i="3"/>
  <c r="M2994" i="3"/>
  <c r="N2993" i="3"/>
  <c r="M2993" i="3"/>
  <c r="N2992" i="3"/>
  <c r="M2992" i="3"/>
  <c r="N2991" i="3"/>
  <c r="M2991" i="3"/>
  <c r="N2990" i="3"/>
  <c r="M2990" i="3"/>
  <c r="N2989" i="3"/>
  <c r="M2989" i="3"/>
  <c r="N2988" i="3"/>
  <c r="M2988" i="3"/>
  <c r="N2987" i="3"/>
  <c r="M2987" i="3"/>
  <c r="N2986" i="3"/>
  <c r="M2986" i="3"/>
  <c r="N2985" i="3"/>
  <c r="M2985" i="3"/>
  <c r="N2984" i="3"/>
  <c r="M2984" i="3"/>
  <c r="N2983" i="3"/>
  <c r="M2983" i="3"/>
  <c r="N2982" i="3"/>
  <c r="M2982" i="3"/>
  <c r="N2981" i="3"/>
  <c r="M2981" i="3"/>
  <c r="N2980" i="3"/>
  <c r="M2980" i="3"/>
  <c r="N2979" i="3"/>
  <c r="M2979" i="3"/>
  <c r="N2978" i="3"/>
  <c r="M2978" i="3"/>
  <c r="N2977" i="3"/>
  <c r="M2977" i="3"/>
  <c r="N2976" i="3"/>
  <c r="M2976" i="3"/>
  <c r="N2975" i="3"/>
  <c r="M2975" i="3"/>
  <c r="N2974" i="3"/>
  <c r="M2974" i="3"/>
  <c r="N2973" i="3"/>
  <c r="M2973" i="3"/>
  <c r="N2972" i="3"/>
  <c r="M2972" i="3"/>
  <c r="N2971" i="3"/>
  <c r="M2971" i="3"/>
  <c r="N2970" i="3"/>
  <c r="M2970" i="3"/>
  <c r="N2969" i="3"/>
  <c r="M2969" i="3"/>
  <c r="N2968" i="3"/>
  <c r="M2968" i="3"/>
  <c r="N2967" i="3"/>
  <c r="M2967" i="3"/>
  <c r="N2966" i="3"/>
  <c r="M2966" i="3"/>
  <c r="N2965" i="3"/>
  <c r="M2965" i="3"/>
  <c r="N2964" i="3"/>
  <c r="M2964" i="3"/>
  <c r="N2963" i="3"/>
  <c r="M2963" i="3"/>
  <c r="N2962" i="3"/>
  <c r="M2962" i="3"/>
  <c r="N2961" i="3"/>
  <c r="M2961" i="3"/>
  <c r="N2960" i="3"/>
  <c r="M2960" i="3"/>
  <c r="N2959" i="3"/>
  <c r="M2959" i="3"/>
  <c r="N2958" i="3"/>
  <c r="M2958" i="3"/>
  <c r="N2957" i="3"/>
  <c r="M2957" i="3"/>
  <c r="N2956" i="3"/>
  <c r="M2956" i="3"/>
  <c r="N2955" i="3"/>
  <c r="M2955" i="3"/>
  <c r="N2954" i="3"/>
  <c r="M2954" i="3"/>
  <c r="N2953" i="3"/>
  <c r="M2953" i="3"/>
  <c r="N2952" i="3"/>
  <c r="M2952" i="3"/>
  <c r="N2951" i="3"/>
  <c r="M2951" i="3"/>
  <c r="N2950" i="3"/>
  <c r="M2950" i="3"/>
  <c r="N2949" i="3"/>
  <c r="M2949" i="3"/>
  <c r="N2948" i="3"/>
  <c r="M2948" i="3"/>
  <c r="N2947" i="3"/>
  <c r="M2947" i="3"/>
  <c r="N2946" i="3"/>
  <c r="M2946" i="3"/>
  <c r="N2945" i="3"/>
  <c r="M2945" i="3"/>
  <c r="N2944" i="3"/>
  <c r="M2944" i="3"/>
  <c r="N2943" i="3"/>
  <c r="M2943" i="3"/>
  <c r="N2942" i="3"/>
  <c r="M2942" i="3"/>
  <c r="N2941" i="3"/>
  <c r="M2941" i="3"/>
  <c r="N2940" i="3"/>
  <c r="M2940" i="3"/>
  <c r="N2939" i="3"/>
  <c r="M2939" i="3"/>
  <c r="N2938" i="3"/>
  <c r="M2938" i="3"/>
  <c r="N2937" i="3"/>
  <c r="M2937" i="3"/>
  <c r="N2936" i="3"/>
  <c r="M2936" i="3"/>
  <c r="N2935" i="3"/>
  <c r="M2935" i="3"/>
  <c r="N2934" i="3"/>
  <c r="M2934" i="3"/>
  <c r="N2933" i="3"/>
  <c r="M2933" i="3"/>
  <c r="N2932" i="3"/>
  <c r="M2932" i="3"/>
  <c r="N2931" i="3"/>
  <c r="M2931" i="3"/>
  <c r="N2930" i="3"/>
  <c r="M2930" i="3"/>
  <c r="N2929" i="3"/>
  <c r="M2929" i="3"/>
  <c r="N2928" i="3"/>
  <c r="M2928" i="3"/>
  <c r="N2927" i="3"/>
  <c r="M2927" i="3"/>
  <c r="N2926" i="3"/>
  <c r="M2926" i="3"/>
  <c r="N2925" i="3"/>
  <c r="M2925" i="3"/>
  <c r="N2924" i="3"/>
  <c r="M2924" i="3"/>
  <c r="N2923" i="3"/>
  <c r="M2923" i="3"/>
  <c r="N2922" i="3"/>
  <c r="M2922" i="3"/>
  <c r="N2921" i="3"/>
  <c r="M2921" i="3"/>
  <c r="N2920" i="3"/>
  <c r="M2920" i="3"/>
  <c r="N2919" i="3"/>
  <c r="M2919" i="3"/>
  <c r="N2918" i="3"/>
  <c r="M2918" i="3"/>
  <c r="N2917" i="3"/>
  <c r="M2917" i="3"/>
  <c r="N2916" i="3"/>
  <c r="M2916" i="3"/>
  <c r="N2915" i="3"/>
  <c r="M2915" i="3"/>
  <c r="N2914" i="3"/>
  <c r="M2914" i="3"/>
  <c r="N2913" i="3"/>
  <c r="M2913" i="3"/>
  <c r="N2912" i="3"/>
  <c r="M2912" i="3"/>
  <c r="N2911" i="3"/>
  <c r="M2911" i="3"/>
  <c r="N2910" i="3"/>
  <c r="M2910" i="3"/>
  <c r="N2909" i="3"/>
  <c r="M2909" i="3"/>
  <c r="N2908" i="3"/>
  <c r="M2908" i="3"/>
  <c r="N2907" i="3"/>
  <c r="M2907" i="3"/>
  <c r="N2906" i="3"/>
  <c r="M2906" i="3"/>
  <c r="N2905" i="3"/>
  <c r="M2905" i="3"/>
  <c r="N2904" i="3"/>
  <c r="M2904" i="3"/>
  <c r="N2903" i="3"/>
  <c r="M2903" i="3"/>
  <c r="N2902" i="3"/>
  <c r="M2902" i="3"/>
  <c r="N2901" i="3"/>
  <c r="M2901" i="3"/>
  <c r="N2900" i="3"/>
  <c r="M2900" i="3"/>
  <c r="N2899" i="3"/>
  <c r="M2899" i="3"/>
  <c r="N2898" i="3"/>
  <c r="M2898" i="3"/>
  <c r="N2897" i="3"/>
  <c r="M2897" i="3"/>
  <c r="N2896" i="3"/>
  <c r="M2896" i="3"/>
  <c r="N2895" i="3"/>
  <c r="M2895" i="3"/>
  <c r="N2894" i="3"/>
  <c r="M2894" i="3"/>
  <c r="N2893" i="3"/>
  <c r="M2893" i="3"/>
  <c r="N2892" i="3"/>
  <c r="M2892" i="3"/>
  <c r="N2891" i="3"/>
  <c r="M2891" i="3"/>
  <c r="N2890" i="3"/>
  <c r="M2890" i="3"/>
  <c r="N2889" i="3"/>
  <c r="M2889" i="3"/>
  <c r="N2888" i="3"/>
  <c r="M2888" i="3"/>
  <c r="N2887" i="3"/>
  <c r="M2887" i="3"/>
  <c r="N2886" i="3"/>
  <c r="M2886" i="3"/>
  <c r="N2885" i="3"/>
  <c r="M2885" i="3"/>
  <c r="N2884" i="3"/>
  <c r="M2884" i="3"/>
  <c r="N2883" i="3"/>
  <c r="M2883" i="3"/>
  <c r="N2882" i="3"/>
  <c r="M2882" i="3"/>
  <c r="N2881" i="3"/>
  <c r="M2881" i="3"/>
  <c r="N2880" i="3"/>
  <c r="M2880" i="3"/>
  <c r="N2879" i="3"/>
  <c r="M2879" i="3"/>
  <c r="N2878" i="3"/>
  <c r="M2878" i="3"/>
  <c r="N2877" i="3"/>
  <c r="M2877" i="3"/>
  <c r="N2876" i="3"/>
  <c r="M2876" i="3"/>
  <c r="N2875" i="3"/>
  <c r="M2875" i="3"/>
  <c r="N2874" i="3"/>
  <c r="M2874" i="3"/>
  <c r="N2873" i="3"/>
  <c r="M2873" i="3"/>
  <c r="N2872" i="3"/>
  <c r="M2872" i="3"/>
  <c r="N2871" i="3"/>
  <c r="M2871" i="3"/>
  <c r="N2870" i="3"/>
  <c r="M2870" i="3"/>
  <c r="N2869" i="3"/>
  <c r="M2869" i="3"/>
  <c r="N2868" i="3"/>
  <c r="M2868" i="3"/>
  <c r="N2867" i="3"/>
  <c r="M2867" i="3"/>
  <c r="N2866" i="3"/>
  <c r="M2866" i="3"/>
  <c r="N2865" i="3"/>
  <c r="M2865" i="3"/>
  <c r="N2864" i="3"/>
  <c r="M2864" i="3"/>
  <c r="N2863" i="3"/>
  <c r="M2863" i="3"/>
  <c r="N2862" i="3"/>
  <c r="M2862" i="3"/>
  <c r="N2861" i="3"/>
  <c r="M2861" i="3"/>
  <c r="N2860" i="3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N2852" i="3"/>
  <c r="M2852" i="3"/>
  <c r="N2851" i="3"/>
  <c r="M2851" i="3"/>
  <c r="N2850" i="3"/>
  <c r="M2850" i="3"/>
  <c r="N2849" i="3"/>
  <c r="M2849" i="3"/>
  <c r="N2848" i="3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N2840" i="3"/>
  <c r="M2840" i="3"/>
  <c r="N2839" i="3"/>
  <c r="M2839" i="3"/>
  <c r="N2838" i="3"/>
  <c r="M2838" i="3"/>
  <c r="N2837" i="3"/>
  <c r="M2837" i="3"/>
  <c r="N2836" i="3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N2828" i="3"/>
  <c r="M2828" i="3"/>
  <c r="N2827" i="3"/>
  <c r="M2827" i="3"/>
  <c r="N2826" i="3"/>
  <c r="M2826" i="3"/>
  <c r="N2825" i="3"/>
  <c r="M2825" i="3"/>
  <c r="N2824" i="3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N2816" i="3"/>
  <c r="M2816" i="3"/>
  <c r="N2815" i="3"/>
  <c r="M2815" i="3"/>
  <c r="N2814" i="3"/>
  <c r="M2814" i="3"/>
  <c r="N2813" i="3"/>
  <c r="M2813" i="3"/>
  <c r="N2812" i="3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N2804" i="3"/>
  <c r="M2804" i="3"/>
  <c r="N2803" i="3"/>
  <c r="M2803" i="3"/>
  <c r="N2802" i="3"/>
  <c r="M2802" i="3"/>
  <c r="N2801" i="3"/>
  <c r="M2801" i="3"/>
  <c r="N2800" i="3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N2792" i="3"/>
  <c r="M2792" i="3"/>
  <c r="N2791" i="3"/>
  <c r="M2791" i="3"/>
  <c r="N2790" i="3"/>
  <c r="M2790" i="3"/>
  <c r="N2789" i="3"/>
  <c r="M2789" i="3"/>
  <c r="N2788" i="3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N2780" i="3"/>
  <c r="M2780" i="3"/>
  <c r="N2779" i="3"/>
  <c r="M2779" i="3"/>
  <c r="N2778" i="3"/>
  <c r="M2778" i="3"/>
  <c r="N2777" i="3"/>
  <c r="M2777" i="3"/>
  <c r="N2776" i="3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N2768" i="3"/>
  <c r="M2768" i="3"/>
  <c r="N2767" i="3"/>
  <c r="M2767" i="3"/>
  <c r="N2766" i="3"/>
  <c r="M2766" i="3"/>
  <c r="N2765" i="3"/>
  <c r="M2765" i="3"/>
  <c r="N2764" i="3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N2756" i="3"/>
  <c r="M2756" i="3"/>
  <c r="N2755" i="3"/>
  <c r="M2755" i="3"/>
  <c r="N2754" i="3"/>
  <c r="M2754" i="3"/>
  <c r="N2753" i="3"/>
  <c r="M2753" i="3"/>
  <c r="N2752" i="3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N2744" i="3"/>
  <c r="M2744" i="3"/>
  <c r="N2743" i="3"/>
  <c r="M2743" i="3"/>
  <c r="N2742" i="3"/>
  <c r="M2742" i="3"/>
  <c r="N2741" i="3"/>
  <c r="M2741" i="3"/>
  <c r="N2740" i="3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N2732" i="3"/>
  <c r="M2732" i="3"/>
  <c r="N2731" i="3"/>
  <c r="M2731" i="3"/>
  <c r="N2730" i="3"/>
  <c r="M2730" i="3"/>
  <c r="N2729" i="3"/>
  <c r="M2729" i="3"/>
  <c r="N2728" i="3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N2720" i="3"/>
  <c r="M2720" i="3"/>
  <c r="N2719" i="3"/>
  <c r="M2719" i="3"/>
  <c r="N2718" i="3"/>
  <c r="M2718" i="3"/>
  <c r="N2717" i="3"/>
  <c r="M2717" i="3"/>
  <c r="N2716" i="3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N2708" i="3"/>
  <c r="M2708" i="3"/>
  <c r="N2707" i="3"/>
  <c r="M2707" i="3"/>
  <c r="N2706" i="3"/>
  <c r="M2706" i="3"/>
  <c r="N2705" i="3"/>
  <c r="M2705" i="3"/>
  <c r="N2704" i="3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N2696" i="3"/>
  <c r="M2696" i="3"/>
  <c r="N2695" i="3"/>
  <c r="M2695" i="3"/>
  <c r="N2694" i="3"/>
  <c r="M2694" i="3"/>
  <c r="N2693" i="3"/>
  <c r="M2693" i="3"/>
  <c r="N2692" i="3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N2684" i="3"/>
  <c r="M2684" i="3"/>
  <c r="N2683" i="3"/>
  <c r="M2683" i="3"/>
  <c r="N2682" i="3"/>
  <c r="M2682" i="3"/>
  <c r="N2681" i="3"/>
  <c r="M2681" i="3"/>
  <c r="N2680" i="3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M2666" i="3"/>
  <c r="N2665" i="3"/>
  <c r="M2665" i="3"/>
  <c r="N2664" i="3"/>
  <c r="M2664" i="3"/>
  <c r="N2663" i="3"/>
  <c r="M2663" i="3"/>
  <c r="N2662" i="3"/>
  <c r="M2662" i="3"/>
  <c r="N2661" i="3"/>
  <c r="M2661" i="3"/>
  <c r="N2660" i="3"/>
  <c r="M2660" i="3"/>
  <c r="N2659" i="3"/>
  <c r="M2659" i="3"/>
  <c r="N2658" i="3"/>
  <c r="M2658" i="3"/>
  <c r="N2657" i="3"/>
  <c r="M2657" i="3"/>
  <c r="N2656" i="3"/>
  <c r="M2656" i="3"/>
  <c r="N2655" i="3"/>
  <c r="M2655" i="3"/>
  <c r="N2654" i="3"/>
  <c r="M2654" i="3"/>
  <c r="N2653" i="3"/>
  <c r="M2653" i="3"/>
  <c r="N2652" i="3"/>
  <c r="M2652" i="3"/>
  <c r="N2651" i="3"/>
  <c r="M2651" i="3"/>
  <c r="N2650" i="3"/>
  <c r="M2650" i="3"/>
  <c r="N2649" i="3"/>
  <c r="M2649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M2642" i="3"/>
  <c r="N2641" i="3"/>
  <c r="M2641" i="3"/>
  <c r="N2640" i="3"/>
  <c r="M2640" i="3"/>
  <c r="N2639" i="3"/>
  <c r="M2639" i="3"/>
  <c r="N2638" i="3"/>
  <c r="M2638" i="3"/>
  <c r="N2637" i="3"/>
  <c r="M2637" i="3"/>
  <c r="N2636" i="3"/>
  <c r="M2636" i="3"/>
  <c r="N2635" i="3"/>
  <c r="M2635" i="3"/>
  <c r="N2634" i="3"/>
  <c r="M2634" i="3"/>
  <c r="N2633" i="3"/>
  <c r="M2633" i="3"/>
  <c r="N2632" i="3"/>
  <c r="M2632" i="3"/>
  <c r="N2631" i="3"/>
  <c r="M2631" i="3"/>
  <c r="N2630" i="3"/>
  <c r="M2630" i="3"/>
  <c r="N2629" i="3"/>
  <c r="M2629" i="3"/>
  <c r="N2628" i="3"/>
  <c r="M2628" i="3"/>
  <c r="N2627" i="3"/>
  <c r="M2627" i="3"/>
  <c r="N2626" i="3"/>
  <c r="M2626" i="3"/>
  <c r="N2625" i="3"/>
  <c r="M2625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M2618" i="3"/>
  <c r="N2617" i="3"/>
  <c r="M2617" i="3"/>
  <c r="N2616" i="3"/>
  <c r="M2616" i="3"/>
  <c r="N2615" i="3"/>
  <c r="M2615" i="3"/>
  <c r="N2614" i="3"/>
  <c r="M2614" i="3"/>
  <c r="N2613" i="3"/>
  <c r="M2613" i="3"/>
  <c r="N2612" i="3"/>
  <c r="M2612" i="3"/>
  <c r="N2611" i="3"/>
  <c r="M2611" i="3"/>
  <c r="N2610" i="3"/>
  <c r="M2610" i="3"/>
  <c r="N2609" i="3"/>
  <c r="M2609" i="3"/>
  <c r="N2608" i="3"/>
  <c r="M2608" i="3"/>
  <c r="N2607" i="3"/>
  <c r="M2607" i="3"/>
  <c r="N2606" i="3"/>
  <c r="M2606" i="3"/>
  <c r="N2605" i="3"/>
  <c r="M2605" i="3"/>
  <c r="N2604" i="3"/>
  <c r="M2604" i="3"/>
  <c r="N2603" i="3"/>
  <c r="M2603" i="3"/>
  <c r="N2602" i="3"/>
  <c r="M2602" i="3"/>
  <c r="N2601" i="3"/>
  <c r="M2601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M2594" i="3"/>
  <c r="N2593" i="3"/>
  <c r="M2593" i="3"/>
  <c r="N2592" i="3"/>
  <c r="M2592" i="3"/>
  <c r="N2591" i="3"/>
  <c r="M2591" i="3"/>
  <c r="N2590" i="3"/>
  <c r="M2590" i="3"/>
  <c r="N2589" i="3"/>
  <c r="M2589" i="3"/>
  <c r="N2588" i="3"/>
  <c r="M2588" i="3"/>
  <c r="N2587" i="3"/>
  <c r="M2587" i="3"/>
  <c r="N2586" i="3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M2554" i="3"/>
  <c r="N2553" i="3"/>
  <c r="M2553" i="3"/>
  <c r="N2552" i="3"/>
  <c r="M2552" i="3"/>
  <c r="N2551" i="3"/>
  <c r="M2551" i="3"/>
  <c r="N2550" i="3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M2537" i="3"/>
  <c r="N2536" i="3"/>
  <c r="M2536" i="3"/>
  <c r="N2535" i="3"/>
  <c r="M2535" i="3"/>
  <c r="N2534" i="3"/>
  <c r="M2534" i="3"/>
  <c r="N2533" i="3"/>
  <c r="M2533" i="3"/>
  <c r="N2532" i="3"/>
  <c r="M2532" i="3"/>
  <c r="N2531" i="3"/>
  <c r="M2531" i="3"/>
  <c r="N2530" i="3"/>
  <c r="M2530" i="3"/>
  <c r="N2529" i="3"/>
  <c r="M2529" i="3"/>
  <c r="N2528" i="3"/>
  <c r="M2528" i="3"/>
  <c r="N2527" i="3"/>
  <c r="M2527" i="3"/>
  <c r="N2526" i="3"/>
  <c r="M2526" i="3"/>
  <c r="N2525" i="3"/>
  <c r="M2525" i="3"/>
  <c r="N2524" i="3"/>
  <c r="M2524" i="3"/>
  <c r="N2523" i="3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M2510" i="3"/>
  <c r="N2509" i="3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M2503" i="3"/>
  <c r="N2502" i="3"/>
  <c r="M2502" i="3"/>
  <c r="N2501" i="3"/>
  <c r="M2501" i="3"/>
  <c r="N2500" i="3"/>
  <c r="M2500" i="3"/>
  <c r="N2499" i="3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M2469" i="3"/>
  <c r="N2468" i="3"/>
  <c r="M2468" i="3"/>
  <c r="N2467" i="3"/>
  <c r="M2467" i="3"/>
  <c r="N2466" i="3"/>
  <c r="M2466" i="3"/>
  <c r="N2465" i="3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M2431" i="3"/>
  <c r="N2430" i="3"/>
  <c r="M2430" i="3"/>
  <c r="N2429" i="3"/>
  <c r="M2429" i="3"/>
  <c r="N2428" i="3"/>
  <c r="M2428" i="3"/>
  <c r="N2427" i="3"/>
  <c r="M2427" i="3"/>
  <c r="N2426" i="3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M2415" i="3"/>
  <c r="N2414" i="3"/>
  <c r="M2414" i="3"/>
  <c r="N2413" i="3"/>
  <c r="M2413" i="3"/>
  <c r="N2412" i="3"/>
  <c r="M2412" i="3"/>
  <c r="N2411" i="3"/>
  <c r="M2411" i="3"/>
  <c r="N2410" i="3"/>
  <c r="M2410" i="3"/>
  <c r="N2409" i="3"/>
  <c r="M2409" i="3"/>
  <c r="N2408" i="3"/>
  <c r="M2408" i="3"/>
  <c r="N2407" i="3"/>
  <c r="M2407" i="3"/>
  <c r="N2406" i="3"/>
  <c r="M2406" i="3"/>
  <c r="N2405" i="3"/>
  <c r="M2405" i="3"/>
  <c r="N2404" i="3"/>
  <c r="M2404" i="3"/>
  <c r="N2403" i="3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M2373" i="3"/>
  <c r="N2372" i="3"/>
  <c r="M2372" i="3"/>
  <c r="N2371" i="3"/>
  <c r="M2371" i="3"/>
  <c r="N2370" i="3"/>
  <c r="M2370" i="3"/>
  <c r="N2369" i="3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M2335" i="3"/>
  <c r="N2334" i="3"/>
  <c r="M2334" i="3"/>
  <c r="N2333" i="3"/>
  <c r="M2333" i="3"/>
  <c r="N2332" i="3"/>
  <c r="M2332" i="3"/>
  <c r="N2331" i="3"/>
  <c r="M2331" i="3"/>
  <c r="N2330" i="3"/>
  <c r="M2330" i="3"/>
  <c r="N2329" i="3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M2323" i="3"/>
  <c r="N2322" i="3"/>
  <c r="M2322" i="3"/>
  <c r="N2321" i="3"/>
  <c r="M2321" i="3"/>
  <c r="N2320" i="3"/>
  <c r="M2320" i="3"/>
  <c r="N2319" i="3"/>
  <c r="M2319" i="3"/>
  <c r="N2318" i="3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M2302" i="3"/>
  <c r="N2301" i="3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M2211" i="3"/>
  <c r="N2210" i="3"/>
  <c r="M2210" i="3"/>
  <c r="N2209" i="3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M2203" i="3"/>
  <c r="N2202" i="3"/>
  <c r="M2202" i="3"/>
  <c r="N2201" i="3"/>
  <c r="M2201" i="3"/>
  <c r="N2200" i="3"/>
  <c r="M2200" i="3"/>
  <c r="N2199" i="3"/>
  <c r="M2199" i="3"/>
  <c r="N2198" i="3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M2181" i="3"/>
  <c r="N2180" i="3"/>
  <c r="M2180" i="3"/>
  <c r="N2179" i="3"/>
  <c r="M2179" i="3"/>
  <c r="N2178" i="3"/>
  <c r="M2178" i="3"/>
  <c r="N2177" i="3"/>
  <c r="M2177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M2146" i="3"/>
  <c r="N2145" i="3"/>
  <c r="M2145" i="3"/>
  <c r="N2144" i="3"/>
  <c r="M2144" i="3"/>
  <c r="N2143" i="3"/>
  <c r="M2143" i="3"/>
  <c r="N2142" i="3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M2133" i="3"/>
  <c r="N2132" i="3"/>
  <c r="M2132" i="3"/>
  <c r="N2131" i="3"/>
  <c r="M2131" i="3"/>
  <c r="N2130" i="3"/>
  <c r="M2130" i="3"/>
  <c r="N2129" i="3"/>
  <c r="M2129" i="3"/>
  <c r="N2128" i="3"/>
  <c r="M2128" i="3"/>
  <c r="N2127" i="3"/>
  <c r="M2127" i="3"/>
  <c r="N2126" i="3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M2120" i="3"/>
  <c r="N2119" i="3"/>
  <c r="M2119" i="3"/>
  <c r="N2118" i="3"/>
  <c r="M2118" i="3"/>
  <c r="N2117" i="3"/>
  <c r="M2117" i="3"/>
  <c r="N2116" i="3"/>
  <c r="M2116" i="3"/>
  <c r="N2115" i="3"/>
  <c r="M2115" i="3"/>
  <c r="N2114" i="3"/>
  <c r="M2114" i="3"/>
  <c r="N2113" i="3"/>
  <c r="M2113" i="3"/>
  <c r="N2112" i="3"/>
  <c r="M2112" i="3"/>
  <c r="N2111" i="3"/>
  <c r="M2111" i="3"/>
  <c r="N2110" i="3"/>
  <c r="M2110" i="3"/>
  <c r="N2109" i="3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M2043" i="3"/>
  <c r="N2042" i="3"/>
  <c r="M2042" i="3"/>
  <c r="N2041" i="3"/>
  <c r="M2041" i="3"/>
  <c r="N2040" i="3"/>
  <c r="M2040" i="3"/>
  <c r="N2039" i="3"/>
  <c r="M2039" i="3"/>
  <c r="N2038" i="3"/>
  <c r="M2038" i="3"/>
  <c r="N2037" i="3"/>
  <c r="M2037" i="3"/>
  <c r="N2036" i="3"/>
  <c r="M2036" i="3"/>
  <c r="N2035" i="3"/>
  <c r="M2035" i="3"/>
  <c r="N2034" i="3"/>
  <c r="M2034" i="3"/>
  <c r="N2033" i="3"/>
  <c r="M2033" i="3"/>
  <c r="N2032" i="3"/>
  <c r="M2032" i="3"/>
  <c r="N2031" i="3"/>
  <c r="M2031" i="3"/>
  <c r="N2030" i="3"/>
  <c r="M2030" i="3"/>
  <c r="N2029" i="3"/>
  <c r="M2029" i="3"/>
  <c r="N2028" i="3"/>
  <c r="M2028" i="3"/>
  <c r="N2027" i="3"/>
  <c r="M2027" i="3"/>
  <c r="N2026" i="3"/>
  <c r="M2026" i="3"/>
  <c r="N2025" i="3"/>
  <c r="M2025" i="3"/>
  <c r="N2024" i="3"/>
  <c r="M2024" i="3"/>
  <c r="N2023" i="3"/>
  <c r="M2023" i="3"/>
  <c r="N2022" i="3"/>
  <c r="M2022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M2010" i="3"/>
  <c r="N2009" i="3"/>
  <c r="M2009" i="3"/>
  <c r="N2008" i="3"/>
  <c r="M2008" i="3"/>
  <c r="N2007" i="3"/>
  <c r="M2007" i="3"/>
  <c r="N2006" i="3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M1995" i="3"/>
  <c r="N1994" i="3"/>
  <c r="M1994" i="3"/>
  <c r="N1993" i="3"/>
  <c r="M1993" i="3"/>
  <c r="N1992" i="3"/>
  <c r="M1992" i="3"/>
  <c r="N1991" i="3"/>
  <c r="M1991" i="3"/>
  <c r="N1990" i="3"/>
  <c r="M1990" i="3"/>
  <c r="N1989" i="3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M1967" i="3"/>
  <c r="N1966" i="3"/>
  <c r="M1966" i="3"/>
  <c r="N1965" i="3"/>
  <c r="M1965" i="3"/>
  <c r="N1964" i="3"/>
  <c r="M1964" i="3"/>
  <c r="N1963" i="3"/>
  <c r="M1963" i="3"/>
  <c r="N1962" i="3"/>
  <c r="M1962" i="3"/>
  <c r="N1961" i="3"/>
  <c r="M1961" i="3"/>
  <c r="N1960" i="3"/>
  <c r="M1960" i="3"/>
  <c r="N1959" i="3"/>
  <c r="M1959" i="3"/>
  <c r="N1958" i="3"/>
  <c r="M1958" i="3"/>
  <c r="N1957" i="3"/>
  <c r="M1957" i="3"/>
  <c r="N1956" i="3"/>
  <c r="M1956" i="3"/>
  <c r="N1955" i="3"/>
  <c r="M1955" i="3"/>
  <c r="N1954" i="3"/>
  <c r="M1954" i="3"/>
  <c r="N1953" i="3"/>
  <c r="M1953" i="3"/>
  <c r="N1952" i="3"/>
  <c r="M1952" i="3"/>
  <c r="N1951" i="3"/>
  <c r="M1951" i="3"/>
  <c r="N1950" i="3"/>
  <c r="M1950" i="3"/>
  <c r="N1949" i="3"/>
  <c r="M1949" i="3"/>
  <c r="N1948" i="3"/>
  <c r="M1948" i="3"/>
  <c r="N1947" i="3"/>
  <c r="M1947" i="3"/>
  <c r="N1946" i="3"/>
  <c r="M1946" i="3"/>
  <c r="N1945" i="3"/>
  <c r="M1945" i="3"/>
  <c r="N1944" i="3"/>
  <c r="M1944" i="3"/>
  <c r="N1943" i="3"/>
  <c r="M1943" i="3"/>
  <c r="N1942" i="3"/>
  <c r="M1942" i="3"/>
  <c r="N1941" i="3"/>
  <c r="M1941" i="3"/>
  <c r="N1940" i="3"/>
  <c r="M1940" i="3"/>
  <c r="N1939" i="3"/>
  <c r="M1939" i="3"/>
  <c r="N1938" i="3"/>
  <c r="M1938" i="3"/>
  <c r="N1937" i="3"/>
  <c r="M1937" i="3"/>
  <c r="N1936" i="3"/>
  <c r="M1936" i="3"/>
  <c r="N1935" i="3"/>
  <c r="M1935" i="3"/>
  <c r="N1934" i="3"/>
  <c r="M1934" i="3"/>
  <c r="N1933" i="3"/>
  <c r="M1933" i="3"/>
  <c r="N1932" i="3"/>
  <c r="M1932" i="3"/>
  <c r="N1931" i="3"/>
  <c r="M1931" i="3"/>
  <c r="N1930" i="3"/>
  <c r="M1930" i="3"/>
  <c r="N1929" i="3"/>
  <c r="M1929" i="3"/>
  <c r="N1928" i="3"/>
  <c r="M1928" i="3"/>
  <c r="N1927" i="3"/>
  <c r="M1927" i="3"/>
  <c r="N1926" i="3"/>
  <c r="M1926" i="3"/>
  <c r="N1925" i="3"/>
  <c r="M1925" i="3"/>
  <c r="N1924" i="3"/>
  <c r="M1924" i="3"/>
  <c r="N1923" i="3"/>
  <c r="M1923" i="3"/>
  <c r="N1922" i="3"/>
  <c r="M1922" i="3"/>
  <c r="N1921" i="3"/>
  <c r="M1921" i="3"/>
  <c r="N1920" i="3"/>
  <c r="M1920" i="3"/>
  <c r="N1919" i="3"/>
  <c r="M1919" i="3"/>
  <c r="N1918" i="3"/>
  <c r="M1918" i="3"/>
  <c r="N1917" i="3"/>
  <c r="M1917" i="3"/>
  <c r="N1916" i="3"/>
  <c r="M1916" i="3"/>
  <c r="N1915" i="3"/>
  <c r="M1915" i="3"/>
  <c r="N1914" i="3"/>
  <c r="M1914" i="3"/>
  <c r="N1913" i="3"/>
  <c r="M1913" i="3"/>
  <c r="N1912" i="3"/>
  <c r="M1912" i="3"/>
  <c r="N1911" i="3"/>
  <c r="M1911" i="3"/>
  <c r="N1910" i="3"/>
  <c r="M1910" i="3"/>
  <c r="N1909" i="3"/>
  <c r="M1909" i="3"/>
  <c r="N1908" i="3"/>
  <c r="M1908" i="3"/>
  <c r="N1907" i="3"/>
  <c r="M1907" i="3"/>
  <c r="N1906" i="3"/>
  <c r="M1906" i="3"/>
  <c r="N1905" i="3"/>
  <c r="M1905" i="3"/>
  <c r="N1904" i="3"/>
  <c r="M1904" i="3"/>
  <c r="N1903" i="3"/>
  <c r="M1903" i="3"/>
  <c r="N1902" i="3"/>
  <c r="M1902" i="3"/>
  <c r="N1901" i="3"/>
  <c r="M1901" i="3"/>
  <c r="N1900" i="3"/>
  <c r="M1900" i="3"/>
  <c r="N1899" i="3"/>
  <c r="M1899" i="3"/>
  <c r="N1898" i="3"/>
  <c r="M1898" i="3"/>
  <c r="N1897" i="3"/>
  <c r="M1897" i="3"/>
  <c r="N1896" i="3"/>
  <c r="M1896" i="3"/>
  <c r="N1895" i="3"/>
  <c r="M1895" i="3"/>
  <c r="N1894" i="3"/>
  <c r="M1894" i="3"/>
  <c r="N1893" i="3"/>
  <c r="M1893" i="3"/>
  <c r="N1892" i="3"/>
  <c r="M1892" i="3"/>
  <c r="N1891" i="3"/>
  <c r="M1891" i="3"/>
  <c r="N1890" i="3"/>
  <c r="M1890" i="3"/>
  <c r="N1889" i="3"/>
  <c r="M1889" i="3"/>
  <c r="N1888" i="3"/>
  <c r="M1888" i="3"/>
  <c r="N1887" i="3"/>
  <c r="M1887" i="3"/>
  <c r="N1886" i="3"/>
  <c r="M1886" i="3"/>
  <c r="N1885" i="3"/>
  <c r="M1885" i="3"/>
  <c r="N1884" i="3"/>
  <c r="M1884" i="3"/>
  <c r="N1883" i="3"/>
  <c r="M1883" i="3"/>
  <c r="N1882" i="3"/>
  <c r="M1882" i="3"/>
  <c r="N1881" i="3"/>
  <c r="M1881" i="3"/>
  <c r="N1880" i="3"/>
  <c r="M1880" i="3"/>
  <c r="N1879" i="3"/>
  <c r="M1879" i="3"/>
  <c r="N1878" i="3"/>
  <c r="M1878" i="3"/>
  <c r="N1877" i="3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M1859" i="3"/>
  <c r="N1858" i="3"/>
  <c r="M1858" i="3"/>
  <c r="N1857" i="3"/>
  <c r="M1857" i="3"/>
  <c r="N1856" i="3"/>
  <c r="M1856" i="3"/>
  <c r="N1855" i="3"/>
  <c r="M1855" i="3"/>
  <c r="N1854" i="3"/>
  <c r="M1854" i="3"/>
  <c r="N1853" i="3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N1791" i="3"/>
  <c r="M1791" i="3"/>
  <c r="N1790" i="3"/>
  <c r="M1790" i="3"/>
  <c r="N1789" i="3"/>
  <c r="M1789" i="3"/>
  <c r="N1788" i="3"/>
  <c r="M1788" i="3"/>
  <c r="N1787" i="3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M1763" i="3"/>
  <c r="N1762" i="3"/>
  <c r="M1762" i="3"/>
  <c r="N1761" i="3"/>
  <c r="M1761" i="3"/>
  <c r="N1760" i="3"/>
  <c r="M1760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M1691" i="3"/>
  <c r="N1690" i="3"/>
  <c r="M1690" i="3"/>
  <c r="N1689" i="3"/>
  <c r="M1689" i="3"/>
  <c r="N1688" i="3"/>
  <c r="M1688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M1619" i="3"/>
  <c r="N1618" i="3"/>
  <c r="M1618" i="3"/>
  <c r="N1617" i="3"/>
  <c r="M1617" i="3"/>
  <c r="N1616" i="3"/>
  <c r="M1616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M1585" i="3"/>
  <c r="N1584" i="3"/>
  <c r="M1584" i="3"/>
  <c r="N1583" i="3"/>
  <c r="M1583" i="3"/>
  <c r="N1582" i="3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B526" i="3" s="1"/>
  <c r="G21" i="1"/>
  <c r="F21" i="1"/>
  <c r="E21" i="1"/>
  <c r="G20" i="1"/>
  <c r="F20" i="1"/>
  <c r="E20" i="1"/>
  <c r="G19" i="1"/>
  <c r="F19" i="1"/>
  <c r="E19" i="1"/>
  <c r="G18" i="1"/>
  <c r="F18" i="1"/>
  <c r="E18" i="1"/>
  <c r="B425" i="3" s="1"/>
  <c r="G17" i="1"/>
  <c r="F17" i="1"/>
  <c r="E17" i="1"/>
  <c r="G16" i="1"/>
  <c r="F16" i="1"/>
  <c r="E16" i="1"/>
  <c r="G15" i="1"/>
  <c r="F15" i="1"/>
  <c r="E15" i="1"/>
  <c r="G14" i="1"/>
  <c r="F14" i="1"/>
  <c r="E14" i="1"/>
  <c r="B325" i="3" s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  <c r="B474" i="3" l="1"/>
  <c r="B366" i="3"/>
  <c r="B574" i="3"/>
  <c r="L574" i="3" s="1"/>
  <c r="B2" i="3"/>
  <c r="B6" i="3"/>
  <c r="C6" i="3" s="1"/>
  <c r="D6" i="3" s="1"/>
  <c r="B10" i="3"/>
  <c r="B14" i="3"/>
  <c r="L14" i="3" s="1"/>
  <c r="B18" i="3"/>
  <c r="L18" i="3" s="1"/>
  <c r="B22" i="3"/>
  <c r="B26" i="3"/>
  <c r="C26" i="3" s="1"/>
  <c r="E26" i="3" s="1"/>
  <c r="B54" i="3"/>
  <c r="L54" i="3" s="1"/>
  <c r="B58" i="3"/>
  <c r="B62" i="3"/>
  <c r="L62" i="3" s="1"/>
  <c r="B66" i="3"/>
  <c r="B70" i="3"/>
  <c r="C70" i="3" s="1"/>
  <c r="O70" i="3" s="1"/>
  <c r="B74" i="3"/>
  <c r="L74" i="3" s="1"/>
  <c r="B134" i="3"/>
  <c r="B150" i="3"/>
  <c r="L150" i="3" s="1"/>
  <c r="B154" i="3"/>
  <c r="L154" i="3" s="1"/>
  <c r="B158" i="3"/>
  <c r="B162" i="3"/>
  <c r="L162" i="3" s="1"/>
  <c r="B166" i="3"/>
  <c r="B170" i="3"/>
  <c r="L170" i="3" s="1"/>
  <c r="B174" i="3"/>
  <c r="L174" i="3" s="1"/>
  <c r="B178" i="3"/>
  <c r="B182" i="3"/>
  <c r="C182" i="3" s="1"/>
  <c r="E182" i="3" s="1"/>
  <c r="B186" i="3"/>
  <c r="C186" i="3" s="1"/>
  <c r="E186" i="3" s="1"/>
  <c r="B190" i="3"/>
  <c r="B194" i="3"/>
  <c r="B198" i="3"/>
  <c r="B202" i="3"/>
  <c r="C202" i="3" s="1"/>
  <c r="O202" i="3" s="1"/>
  <c r="B206" i="3"/>
  <c r="L206" i="3" s="1"/>
  <c r="B210" i="3"/>
  <c r="B214" i="3"/>
  <c r="C214" i="3" s="1"/>
  <c r="E214" i="3" s="1"/>
  <c r="B218" i="3"/>
  <c r="C218" i="3" s="1"/>
  <c r="E218" i="3" s="1"/>
  <c r="B222" i="3"/>
  <c r="B226" i="3"/>
  <c r="L226" i="3" s="1"/>
  <c r="B230" i="3"/>
  <c r="B234" i="3"/>
  <c r="L234" i="3" s="1"/>
  <c r="B238" i="3"/>
  <c r="C238" i="3" s="1"/>
  <c r="O238" i="3" s="1"/>
  <c r="B242" i="3"/>
  <c r="B246" i="3"/>
  <c r="C246" i="3" s="1"/>
  <c r="E246" i="3" s="1"/>
  <c r="B250" i="3"/>
  <c r="C250" i="3" s="1"/>
  <c r="E250" i="3" s="1"/>
  <c r="B254" i="3"/>
  <c r="B258" i="3"/>
  <c r="L258" i="3" s="1"/>
  <c r="B262" i="3"/>
  <c r="B266" i="3"/>
  <c r="L266" i="3" s="1"/>
  <c r="B270" i="3"/>
  <c r="L270" i="3" s="1"/>
  <c r="B274" i="3"/>
  <c r="B278" i="3"/>
  <c r="L278" i="3" s="1"/>
  <c r="B282" i="3"/>
  <c r="B286" i="3"/>
  <c r="B290" i="3"/>
  <c r="L290" i="3" s="1"/>
  <c r="B294" i="3"/>
  <c r="B302" i="3"/>
  <c r="L302" i="3" s="1"/>
  <c r="B318" i="3"/>
  <c r="C318" i="3" s="1"/>
  <c r="O318" i="3" s="1"/>
  <c r="B334" i="3"/>
  <c r="B398" i="3"/>
  <c r="L398" i="3" s="1"/>
  <c r="B155" i="3"/>
  <c r="L155" i="3" s="1"/>
  <c r="B159" i="3"/>
  <c r="B163" i="3"/>
  <c r="L163" i="3" s="1"/>
  <c r="B167" i="3"/>
  <c r="B171" i="3"/>
  <c r="C171" i="3" s="1"/>
  <c r="O171" i="3" s="1"/>
  <c r="B175" i="3"/>
  <c r="C175" i="3" s="1"/>
  <c r="F175" i="3" s="1"/>
  <c r="G175" i="3" s="1"/>
  <c r="B179" i="3"/>
  <c r="B183" i="3"/>
  <c r="L183" i="3" s="1"/>
  <c r="B187" i="3"/>
  <c r="C187" i="3" s="1"/>
  <c r="O187" i="3" s="1"/>
  <c r="B191" i="3"/>
  <c r="B195" i="3"/>
  <c r="C195" i="3" s="1"/>
  <c r="F195" i="3" s="1"/>
  <c r="G195" i="3" s="1"/>
  <c r="B199" i="3"/>
  <c r="L199" i="3" s="1"/>
  <c r="B203" i="3"/>
  <c r="L203" i="3" s="1"/>
  <c r="B207" i="3"/>
  <c r="L207" i="3" s="1"/>
  <c r="B211" i="3"/>
  <c r="B215" i="3"/>
  <c r="C215" i="3" s="1"/>
  <c r="B219" i="3"/>
  <c r="L219" i="3" s="1"/>
  <c r="B223" i="3"/>
  <c r="B227" i="3"/>
  <c r="L227" i="3" s="1"/>
  <c r="B231" i="3"/>
  <c r="C231" i="3" s="1"/>
  <c r="F231" i="3" s="1"/>
  <c r="G231" i="3" s="1"/>
  <c r="B235" i="3"/>
  <c r="L235" i="3" s="1"/>
  <c r="B239" i="3"/>
  <c r="C239" i="3" s="1"/>
  <c r="F239" i="3" s="1"/>
  <c r="G239" i="3" s="1"/>
  <c r="B243" i="3"/>
  <c r="B247" i="3"/>
  <c r="L247" i="3" s="1"/>
  <c r="B251" i="3"/>
  <c r="L251" i="3" s="1"/>
  <c r="B255" i="3"/>
  <c r="B259" i="3"/>
  <c r="C259" i="3" s="1"/>
  <c r="F259" i="3" s="1"/>
  <c r="G259" i="3" s="1"/>
  <c r="B263" i="3"/>
  <c r="L263" i="3" s="1"/>
  <c r="B267" i="3"/>
  <c r="L267" i="3" s="1"/>
  <c r="B271" i="3"/>
  <c r="L271" i="3" s="1"/>
  <c r="B275" i="3"/>
  <c r="B279" i="3"/>
  <c r="L279" i="3" s="1"/>
  <c r="B283" i="3"/>
  <c r="L283" i="3" s="1"/>
  <c r="B287" i="3"/>
  <c r="B291" i="3"/>
  <c r="L291" i="3" s="1"/>
  <c r="B295" i="3"/>
  <c r="L295" i="3" s="1"/>
  <c r="B350" i="3"/>
  <c r="C350" i="3" s="1"/>
  <c r="O350" i="3" s="1"/>
  <c r="B538" i="3"/>
  <c r="C538" i="3" s="1"/>
  <c r="O538" i="3" s="1"/>
  <c r="B152" i="3"/>
  <c r="B156" i="3"/>
  <c r="B160" i="3"/>
  <c r="L160" i="3" s="1"/>
  <c r="B164" i="3"/>
  <c r="B168" i="3"/>
  <c r="L168" i="3" s="1"/>
  <c r="B172" i="3"/>
  <c r="B176" i="3"/>
  <c r="L176" i="3" s="1"/>
  <c r="B180" i="3"/>
  <c r="L180" i="3" s="1"/>
  <c r="B184" i="3"/>
  <c r="B188" i="3"/>
  <c r="B192" i="3"/>
  <c r="L192" i="3" s="1"/>
  <c r="B196" i="3"/>
  <c r="B200" i="3"/>
  <c r="L200" i="3" s="1"/>
  <c r="B204" i="3"/>
  <c r="L204" i="3" s="1"/>
  <c r="B208" i="3"/>
  <c r="L208" i="3" s="1"/>
  <c r="B212" i="3"/>
  <c r="L212" i="3" s="1"/>
  <c r="B216" i="3"/>
  <c r="B220" i="3"/>
  <c r="B224" i="3"/>
  <c r="B228" i="3"/>
  <c r="B232" i="3"/>
  <c r="L232" i="3" s="1"/>
  <c r="B236" i="3"/>
  <c r="L236" i="3" s="1"/>
  <c r="B240" i="3"/>
  <c r="L240" i="3" s="1"/>
  <c r="B244" i="3"/>
  <c r="L244" i="3" s="1"/>
  <c r="B248" i="3"/>
  <c r="B252" i="3"/>
  <c r="L252" i="3" s="1"/>
  <c r="B256" i="3"/>
  <c r="L256" i="3" s="1"/>
  <c r="B260" i="3"/>
  <c r="B264" i="3"/>
  <c r="C264" i="3" s="1"/>
  <c r="F264" i="3" s="1"/>
  <c r="G264" i="3" s="1"/>
  <c r="B268" i="3"/>
  <c r="L268" i="3" s="1"/>
  <c r="B272" i="3"/>
  <c r="L272" i="3" s="1"/>
  <c r="B276" i="3"/>
  <c r="L276" i="3" s="1"/>
  <c r="B280" i="3"/>
  <c r="B284" i="3"/>
  <c r="L284" i="3" s="1"/>
  <c r="B288" i="3"/>
  <c r="L288" i="3" s="1"/>
  <c r="B292" i="3"/>
  <c r="B300" i="3"/>
  <c r="L300" i="3" s="1"/>
  <c r="B498" i="3"/>
  <c r="L498" i="3" s="1"/>
  <c r="B153" i="3"/>
  <c r="C153" i="3" s="1"/>
  <c r="O153" i="3" s="1"/>
  <c r="B157" i="3"/>
  <c r="L157" i="3" s="1"/>
  <c r="B161" i="3"/>
  <c r="B165" i="3"/>
  <c r="L165" i="3" s="1"/>
  <c r="B169" i="3"/>
  <c r="L169" i="3" s="1"/>
  <c r="B173" i="3"/>
  <c r="B177" i="3"/>
  <c r="L177" i="3" s="1"/>
  <c r="B181" i="3"/>
  <c r="C181" i="3" s="1"/>
  <c r="E181" i="3" s="1"/>
  <c r="B185" i="3"/>
  <c r="L185" i="3" s="1"/>
  <c r="B189" i="3"/>
  <c r="L189" i="3" s="1"/>
  <c r="B193" i="3"/>
  <c r="B197" i="3"/>
  <c r="B201" i="3"/>
  <c r="L201" i="3" s="1"/>
  <c r="B205" i="3"/>
  <c r="B209" i="3"/>
  <c r="L209" i="3" s="1"/>
  <c r="B213" i="3"/>
  <c r="L213" i="3" s="1"/>
  <c r="B217" i="3"/>
  <c r="C217" i="3" s="1"/>
  <c r="O217" i="3" s="1"/>
  <c r="B221" i="3"/>
  <c r="L221" i="3" s="1"/>
  <c r="B225" i="3"/>
  <c r="B229" i="3"/>
  <c r="B233" i="3"/>
  <c r="L233" i="3" s="1"/>
  <c r="B237" i="3"/>
  <c r="B241" i="3"/>
  <c r="C241" i="3" s="1"/>
  <c r="D241" i="3" s="1"/>
  <c r="B245" i="3"/>
  <c r="B249" i="3"/>
  <c r="L249" i="3" s="1"/>
  <c r="B253" i="3"/>
  <c r="L253" i="3" s="1"/>
  <c r="B257" i="3"/>
  <c r="B261" i="3"/>
  <c r="B265" i="3"/>
  <c r="L265" i="3" s="1"/>
  <c r="B269" i="3"/>
  <c r="B273" i="3"/>
  <c r="C273" i="3" s="1"/>
  <c r="D273" i="3" s="1"/>
  <c r="B277" i="3"/>
  <c r="L277" i="3" s="1"/>
  <c r="B281" i="3"/>
  <c r="C281" i="3" s="1"/>
  <c r="O281" i="3" s="1"/>
  <c r="B285" i="3"/>
  <c r="L285" i="3" s="1"/>
  <c r="B289" i="3"/>
  <c r="B293" i="3"/>
  <c r="C293" i="3" s="1"/>
  <c r="O293" i="3" s="1"/>
  <c r="B297" i="3"/>
  <c r="L297" i="3" s="1"/>
  <c r="B305" i="3"/>
  <c r="B313" i="3"/>
  <c r="L313" i="3" s="1"/>
  <c r="B321" i="3"/>
  <c r="L321" i="3" s="1"/>
  <c r="B329" i="3"/>
  <c r="L329" i="3" s="1"/>
  <c r="B337" i="3"/>
  <c r="L337" i="3" s="1"/>
  <c r="B5431" i="3"/>
  <c r="B90" i="3"/>
  <c r="L90" i="3" s="1"/>
  <c r="B102" i="3"/>
  <c r="L102" i="3" s="1"/>
  <c r="B122" i="3"/>
  <c r="B146" i="3"/>
  <c r="L146" i="3" s="1"/>
  <c r="B38" i="3"/>
  <c r="L38" i="3" s="1"/>
  <c r="B86" i="3"/>
  <c r="L86" i="3" s="1"/>
  <c r="B98" i="3"/>
  <c r="L98" i="3" s="1"/>
  <c r="B114" i="3"/>
  <c r="B130" i="3"/>
  <c r="L130" i="3" s="1"/>
  <c r="B142" i="3"/>
  <c r="L142" i="3" s="1"/>
  <c r="B34" i="3"/>
  <c r="B78" i="3"/>
  <c r="L78" i="3" s="1"/>
  <c r="B7" i="3"/>
  <c r="C7" i="3" s="1"/>
  <c r="F7" i="3" s="1"/>
  <c r="B15" i="3"/>
  <c r="L15" i="3" s="1"/>
  <c r="B23" i="3"/>
  <c r="L23" i="3" s="1"/>
  <c r="B31" i="3"/>
  <c r="B39" i="3"/>
  <c r="L39" i="3" s="1"/>
  <c r="B47" i="3"/>
  <c r="L47" i="3" s="1"/>
  <c r="B55" i="3"/>
  <c r="B59" i="3"/>
  <c r="L59" i="3" s="1"/>
  <c r="B71" i="3"/>
  <c r="C71" i="3" s="1"/>
  <c r="F71" i="3" s="1"/>
  <c r="G71" i="3" s="1"/>
  <c r="B75" i="3"/>
  <c r="L75" i="3" s="1"/>
  <c r="B83" i="3"/>
  <c r="L83" i="3" s="1"/>
  <c r="B91" i="3"/>
  <c r="B99" i="3"/>
  <c r="L99" i="3" s="1"/>
  <c r="B107" i="3"/>
  <c r="C107" i="3" s="1"/>
  <c r="F107" i="3" s="1"/>
  <c r="G107" i="3" s="1"/>
  <c r="B115" i="3"/>
  <c r="B119" i="3"/>
  <c r="L119" i="3" s="1"/>
  <c r="B123" i="3"/>
  <c r="L123" i="3" s="1"/>
  <c r="B131" i="3"/>
  <c r="L131" i="3" s="1"/>
  <c r="B135" i="3"/>
  <c r="C135" i="3" s="1"/>
  <c r="F135" i="3" s="1"/>
  <c r="G135" i="3" s="1"/>
  <c r="B139" i="3"/>
  <c r="B143" i="3"/>
  <c r="L143" i="3" s="1"/>
  <c r="B147" i="3"/>
  <c r="L147" i="3" s="1"/>
  <c r="B30" i="3"/>
  <c r="C30" i="3" s="1"/>
  <c r="D30" i="3" s="1"/>
  <c r="B82" i="3"/>
  <c r="L82" i="3" s="1"/>
  <c r="B94" i="3"/>
  <c r="L94" i="3" s="1"/>
  <c r="B106" i="3"/>
  <c r="L106" i="3" s="1"/>
  <c r="B118" i="3"/>
  <c r="L118" i="3" s="1"/>
  <c r="B126" i="3"/>
  <c r="B138" i="3"/>
  <c r="C138" i="3" s="1"/>
  <c r="O138" i="3" s="1"/>
  <c r="B3" i="3"/>
  <c r="L3" i="3" s="1"/>
  <c r="B11" i="3"/>
  <c r="C11" i="3" s="1"/>
  <c r="D11" i="3" s="1"/>
  <c r="B19" i="3"/>
  <c r="L19" i="3" s="1"/>
  <c r="B27" i="3"/>
  <c r="L27" i="3" s="1"/>
  <c r="B35" i="3"/>
  <c r="C35" i="3" s="1"/>
  <c r="O35" i="3" s="1"/>
  <c r="B43" i="3"/>
  <c r="L43" i="3" s="1"/>
  <c r="B51" i="3"/>
  <c r="B63" i="3"/>
  <c r="L63" i="3" s="1"/>
  <c r="B67" i="3"/>
  <c r="C67" i="3" s="1"/>
  <c r="F67" i="3" s="1"/>
  <c r="G67" i="3" s="1"/>
  <c r="B79" i="3"/>
  <c r="L79" i="3" s="1"/>
  <c r="B87" i="3"/>
  <c r="L87" i="3" s="1"/>
  <c r="B95" i="3"/>
  <c r="C95" i="3" s="1"/>
  <c r="F95" i="3" s="1"/>
  <c r="G95" i="3" s="1"/>
  <c r="B103" i="3"/>
  <c r="C103" i="3" s="1"/>
  <c r="F103" i="3" s="1"/>
  <c r="G103" i="3" s="1"/>
  <c r="B111" i="3"/>
  <c r="L111" i="3" s="1"/>
  <c r="B127" i="3"/>
  <c r="B151" i="3"/>
  <c r="L151" i="3" s="1"/>
  <c r="B46" i="3"/>
  <c r="C46" i="3" s="1"/>
  <c r="B110" i="3"/>
  <c r="L110" i="3" s="1"/>
  <c r="B4" i="3"/>
  <c r="C4" i="3" s="1"/>
  <c r="F4" i="3" s="1"/>
  <c r="B12" i="3"/>
  <c r="C12" i="3" s="1"/>
  <c r="F12" i="3" s="1"/>
  <c r="B24" i="3"/>
  <c r="L24" i="3" s="1"/>
  <c r="B32" i="3"/>
  <c r="L32" i="3" s="1"/>
  <c r="B44" i="3"/>
  <c r="B52" i="3"/>
  <c r="B60" i="3"/>
  <c r="C60" i="3" s="1"/>
  <c r="O60" i="3" s="1"/>
  <c r="B68" i="3"/>
  <c r="L68" i="3" s="1"/>
  <c r="B76" i="3"/>
  <c r="C76" i="3" s="1"/>
  <c r="F76" i="3" s="1"/>
  <c r="G76" i="3" s="1"/>
  <c r="B88" i="3"/>
  <c r="C88" i="3" s="1"/>
  <c r="F88" i="3" s="1"/>
  <c r="B96" i="3"/>
  <c r="L96" i="3" s="1"/>
  <c r="B104" i="3"/>
  <c r="L104" i="3" s="1"/>
  <c r="B116" i="3"/>
  <c r="B124" i="3"/>
  <c r="L124" i="3" s="1"/>
  <c r="B132" i="3"/>
  <c r="L132" i="3" s="1"/>
  <c r="B144" i="3"/>
  <c r="L144" i="3" s="1"/>
  <c r="B148" i="3"/>
  <c r="L148" i="3" s="1"/>
  <c r="B50" i="3"/>
  <c r="L50" i="3" s="1"/>
  <c r="B8" i="3"/>
  <c r="C8" i="3" s="1"/>
  <c r="E8" i="3" s="1"/>
  <c r="B16" i="3"/>
  <c r="C16" i="3" s="1"/>
  <c r="D16" i="3" s="1"/>
  <c r="B20" i="3"/>
  <c r="B28" i="3"/>
  <c r="B36" i="3"/>
  <c r="L36" i="3" s="1"/>
  <c r="B40" i="3"/>
  <c r="C40" i="3" s="1"/>
  <c r="D40" i="3" s="1"/>
  <c r="B48" i="3"/>
  <c r="C48" i="3" s="1"/>
  <c r="O48" i="3" s="1"/>
  <c r="B56" i="3"/>
  <c r="C56" i="3" s="1"/>
  <c r="F56" i="3" s="1"/>
  <c r="G56" i="3" s="1"/>
  <c r="B64" i="3"/>
  <c r="C64" i="3" s="1"/>
  <c r="F64" i="3" s="1"/>
  <c r="G64" i="3" s="1"/>
  <c r="B72" i="3"/>
  <c r="L72" i="3" s="1"/>
  <c r="B80" i="3"/>
  <c r="B84" i="3"/>
  <c r="L84" i="3" s="1"/>
  <c r="B92" i="3"/>
  <c r="L92" i="3" s="1"/>
  <c r="B100" i="3"/>
  <c r="L100" i="3" s="1"/>
  <c r="B108" i="3"/>
  <c r="L108" i="3" s="1"/>
  <c r="B112" i="3"/>
  <c r="C112" i="3" s="1"/>
  <c r="F112" i="3" s="1"/>
  <c r="G112" i="3" s="1"/>
  <c r="B120" i="3"/>
  <c r="L120" i="3" s="1"/>
  <c r="B128" i="3"/>
  <c r="L128" i="3" s="1"/>
  <c r="B136" i="3"/>
  <c r="B140" i="3"/>
  <c r="L140" i="3" s="1"/>
  <c r="B5" i="3"/>
  <c r="L5" i="3" s="1"/>
  <c r="B13" i="3"/>
  <c r="L13" i="3" s="1"/>
  <c r="B21" i="3"/>
  <c r="L21" i="3" s="1"/>
  <c r="B33" i="3"/>
  <c r="C33" i="3" s="1"/>
  <c r="E33" i="3" s="1"/>
  <c r="B41" i="3"/>
  <c r="L41" i="3" s="1"/>
  <c r="B49" i="3"/>
  <c r="L49" i="3" s="1"/>
  <c r="B57" i="3"/>
  <c r="B65" i="3"/>
  <c r="C65" i="3" s="1"/>
  <c r="O65" i="3" s="1"/>
  <c r="B73" i="3"/>
  <c r="L73" i="3" s="1"/>
  <c r="B81" i="3"/>
  <c r="L81" i="3" s="1"/>
  <c r="B85" i="3"/>
  <c r="L85" i="3" s="1"/>
  <c r="B93" i="3"/>
  <c r="L93" i="3" s="1"/>
  <c r="B97" i="3"/>
  <c r="L97" i="3" s="1"/>
  <c r="B101" i="3"/>
  <c r="L101" i="3" s="1"/>
  <c r="B105" i="3"/>
  <c r="B113" i="3"/>
  <c r="L113" i="3" s="1"/>
  <c r="B117" i="3"/>
  <c r="L117" i="3" s="1"/>
  <c r="B121" i="3"/>
  <c r="L121" i="3" s="1"/>
  <c r="B125" i="3"/>
  <c r="B129" i="3"/>
  <c r="L129" i="3" s="1"/>
  <c r="B133" i="3"/>
  <c r="L133" i="3" s="1"/>
  <c r="B137" i="3"/>
  <c r="L137" i="3" s="1"/>
  <c r="B141" i="3"/>
  <c r="B145" i="3"/>
  <c r="L145" i="3" s="1"/>
  <c r="B149" i="3"/>
  <c r="L149" i="3" s="1"/>
  <c r="B42" i="3"/>
  <c r="C42" i="3" s="1"/>
  <c r="B9" i="3"/>
  <c r="C9" i="3" s="1"/>
  <c r="O9" i="3" s="1"/>
  <c r="B17" i="3"/>
  <c r="L17" i="3" s="1"/>
  <c r="B25" i="3"/>
  <c r="L25" i="3" s="1"/>
  <c r="B29" i="3"/>
  <c r="L29" i="3" s="1"/>
  <c r="B37" i="3"/>
  <c r="L37" i="3" s="1"/>
  <c r="B45" i="3"/>
  <c r="C45" i="3" s="1"/>
  <c r="O45" i="3" s="1"/>
  <c r="B53" i="3"/>
  <c r="C53" i="3" s="1"/>
  <c r="E53" i="3" s="1"/>
  <c r="B61" i="3"/>
  <c r="C61" i="3" s="1"/>
  <c r="D61" i="3" s="1"/>
  <c r="B69" i="3"/>
  <c r="L69" i="3" s="1"/>
  <c r="B77" i="3"/>
  <c r="L77" i="3" s="1"/>
  <c r="B89" i="3"/>
  <c r="L89" i="3" s="1"/>
  <c r="B109" i="3"/>
  <c r="L109" i="3" s="1"/>
  <c r="L526" i="3"/>
  <c r="C526" i="3"/>
  <c r="E526" i="3" s="1"/>
  <c r="L6" i="3"/>
  <c r="L34" i="3"/>
  <c r="C34" i="3"/>
  <c r="D34" i="3" s="1"/>
  <c r="L58" i="3"/>
  <c r="C58" i="3"/>
  <c r="E58" i="3" s="1"/>
  <c r="L66" i="3"/>
  <c r="C66" i="3"/>
  <c r="D66" i="3" s="1"/>
  <c r="C74" i="3"/>
  <c r="O74" i="3" s="1"/>
  <c r="L114" i="3"/>
  <c r="C114" i="3"/>
  <c r="O114" i="3" s="1"/>
  <c r="L122" i="3"/>
  <c r="C122" i="3"/>
  <c r="E122" i="3" s="1"/>
  <c r="C162" i="3"/>
  <c r="D162" i="3" s="1"/>
  <c r="L178" i="3"/>
  <c r="C178" i="3"/>
  <c r="O178" i="3" s="1"/>
  <c r="L194" i="3"/>
  <c r="C194" i="3"/>
  <c r="D194" i="3" s="1"/>
  <c r="L210" i="3"/>
  <c r="C210" i="3"/>
  <c r="O210" i="3" s="1"/>
  <c r="L242" i="3"/>
  <c r="C242" i="3"/>
  <c r="O242" i="3" s="1"/>
  <c r="L262" i="3"/>
  <c r="C262" i="3"/>
  <c r="O262" i="3" s="1"/>
  <c r="L282" i="3"/>
  <c r="L286" i="3"/>
  <c r="C286" i="3"/>
  <c r="O286" i="3" s="1"/>
  <c r="C290" i="3"/>
  <c r="E290" i="3" s="1"/>
  <c r="L294" i="3"/>
  <c r="C294" i="3"/>
  <c r="D294" i="3" s="1"/>
  <c r="L318" i="3"/>
  <c r="L334" i="3"/>
  <c r="C334" i="3"/>
  <c r="E334" i="3" s="1"/>
  <c r="L2" i="3"/>
  <c r="C2" i="3"/>
  <c r="O2" i="3" s="1"/>
  <c r="L10" i="3"/>
  <c r="C10" i="3"/>
  <c r="O10" i="3" s="1"/>
  <c r="L22" i="3"/>
  <c r="C22" i="3"/>
  <c r="E22" i="3" s="1"/>
  <c r="L30" i="3"/>
  <c r="C38" i="3"/>
  <c r="O38" i="3" s="1"/>
  <c r="C78" i="3"/>
  <c r="O78" i="3" s="1"/>
  <c r="C110" i="3"/>
  <c r="O110" i="3" s="1"/>
  <c r="L126" i="3"/>
  <c r="C126" i="3"/>
  <c r="D126" i="3" s="1"/>
  <c r="L134" i="3"/>
  <c r="C134" i="3"/>
  <c r="O134" i="3" s="1"/>
  <c r="C150" i="3"/>
  <c r="E150" i="3" s="1"/>
  <c r="L158" i="3"/>
  <c r="C158" i="3"/>
  <c r="D158" i="3" s="1"/>
  <c r="L166" i="3"/>
  <c r="C166" i="3"/>
  <c r="O166" i="3" s="1"/>
  <c r="L190" i="3"/>
  <c r="C190" i="3"/>
  <c r="D190" i="3" s="1"/>
  <c r="L198" i="3"/>
  <c r="C198" i="3"/>
  <c r="O198" i="3" s="1"/>
  <c r="C206" i="3"/>
  <c r="O206" i="3" s="1"/>
  <c r="L222" i="3"/>
  <c r="C222" i="3"/>
  <c r="D222" i="3" s="1"/>
  <c r="L230" i="3"/>
  <c r="C230" i="3"/>
  <c r="O230" i="3" s="1"/>
  <c r="L238" i="3"/>
  <c r="L254" i="3"/>
  <c r="C254" i="3"/>
  <c r="D254" i="3" s="1"/>
  <c r="L274" i="3"/>
  <c r="C274" i="3"/>
  <c r="O274" i="3" s="1"/>
  <c r="L325" i="3"/>
  <c r="C325" i="3"/>
  <c r="O325" i="3" s="1"/>
  <c r="L7" i="3"/>
  <c r="L31" i="3"/>
  <c r="C31" i="3"/>
  <c r="D31" i="3" s="1"/>
  <c r="L55" i="3"/>
  <c r="C55" i="3"/>
  <c r="F55" i="3" s="1"/>
  <c r="G55" i="3" s="1"/>
  <c r="L71" i="3"/>
  <c r="C79" i="3"/>
  <c r="F79" i="3" s="1"/>
  <c r="G79" i="3" s="1"/>
  <c r="C87" i="3"/>
  <c r="F87" i="3" s="1"/>
  <c r="G87" i="3" s="1"/>
  <c r="L95" i="3"/>
  <c r="L127" i="3"/>
  <c r="C127" i="3"/>
  <c r="D127" i="3" s="1"/>
  <c r="L179" i="3"/>
  <c r="C179" i="3"/>
  <c r="F179" i="3" s="1"/>
  <c r="G179" i="3" s="1"/>
  <c r="L195" i="3"/>
  <c r="L211" i="3"/>
  <c r="C211" i="3"/>
  <c r="F211" i="3" s="1"/>
  <c r="G211" i="3" s="1"/>
  <c r="C227" i="3"/>
  <c r="F227" i="3" s="1"/>
  <c r="G227" i="3" s="1"/>
  <c r="L243" i="3"/>
  <c r="C243" i="3"/>
  <c r="F243" i="3" s="1"/>
  <c r="G243" i="3" s="1"/>
  <c r="C251" i="3"/>
  <c r="F251" i="3" s="1"/>
  <c r="G251" i="3" s="1"/>
  <c r="L255" i="3"/>
  <c r="C255" i="3"/>
  <c r="F255" i="3" s="1"/>
  <c r="G255" i="3" s="1"/>
  <c r="L259" i="3"/>
  <c r="L275" i="3"/>
  <c r="C275" i="3"/>
  <c r="O275" i="3" s="1"/>
  <c r="L287" i="3"/>
  <c r="C287" i="3"/>
  <c r="F287" i="3" s="1"/>
  <c r="G287" i="3" s="1"/>
  <c r="C295" i="3"/>
  <c r="F295" i="3" s="1"/>
  <c r="G295" i="3" s="1"/>
  <c r="L474" i="3"/>
  <c r="C474" i="3"/>
  <c r="O474" i="3" s="1"/>
  <c r="L11" i="3"/>
  <c r="C27" i="3"/>
  <c r="F27" i="3" s="1"/>
  <c r="G27" i="3" s="1"/>
  <c r="L51" i="3"/>
  <c r="C51" i="3"/>
  <c r="O51" i="3" s="1"/>
  <c r="C59" i="3"/>
  <c r="F59" i="3" s="1"/>
  <c r="G59" i="3" s="1"/>
  <c r="L67" i="3"/>
  <c r="L91" i="3"/>
  <c r="C91" i="3"/>
  <c r="F91" i="3" s="1"/>
  <c r="G91" i="3" s="1"/>
  <c r="L115" i="3"/>
  <c r="C115" i="3"/>
  <c r="D115" i="3" s="1"/>
  <c r="L139" i="3"/>
  <c r="C139" i="3"/>
  <c r="F139" i="3" s="1"/>
  <c r="L159" i="3"/>
  <c r="C159" i="3"/>
  <c r="F159" i="3" s="1"/>
  <c r="G159" i="3" s="1"/>
  <c r="L167" i="3"/>
  <c r="C167" i="3"/>
  <c r="O167" i="3" s="1"/>
  <c r="L175" i="3"/>
  <c r="L191" i="3"/>
  <c r="C191" i="3"/>
  <c r="F191" i="3" s="1"/>
  <c r="G191" i="3" s="1"/>
  <c r="C199" i="3"/>
  <c r="F199" i="3" s="1"/>
  <c r="G199" i="3" s="1"/>
  <c r="L215" i="3"/>
  <c r="L223" i="3"/>
  <c r="C223" i="3"/>
  <c r="F223" i="3" s="1"/>
  <c r="G223" i="3" s="1"/>
  <c r="L231" i="3"/>
  <c r="L239" i="3"/>
  <c r="C263" i="3"/>
  <c r="D263" i="3" s="1"/>
  <c r="L538" i="3"/>
  <c r="C366" i="3"/>
  <c r="E366" i="3" s="1"/>
  <c r="L366" i="3"/>
  <c r="L4" i="3"/>
  <c r="L12" i="3"/>
  <c r="L20" i="3"/>
  <c r="C20" i="3"/>
  <c r="E20" i="3" s="1"/>
  <c r="L44" i="3"/>
  <c r="C44" i="3"/>
  <c r="F44" i="3" s="1"/>
  <c r="G44" i="3" s="1"/>
  <c r="C100" i="3"/>
  <c r="F100" i="3" s="1"/>
  <c r="G100" i="3" s="1"/>
  <c r="L116" i="3"/>
  <c r="C116" i="3"/>
  <c r="E116" i="3" s="1"/>
  <c r="L164" i="3"/>
  <c r="C164" i="3"/>
  <c r="F164" i="3" s="1"/>
  <c r="G164" i="3" s="1"/>
  <c r="L172" i="3"/>
  <c r="C172" i="3"/>
  <c r="F172" i="3" s="1"/>
  <c r="G172" i="3" s="1"/>
  <c r="C180" i="3"/>
  <c r="D180" i="3" s="1"/>
  <c r="C188" i="3"/>
  <c r="O188" i="3" s="1"/>
  <c r="L196" i="3"/>
  <c r="C196" i="3"/>
  <c r="F196" i="3" s="1"/>
  <c r="G196" i="3" s="1"/>
  <c r="C204" i="3"/>
  <c r="F204" i="3" s="1"/>
  <c r="G204" i="3" s="1"/>
  <c r="L216" i="3"/>
  <c r="C216" i="3"/>
  <c r="O216" i="3" s="1"/>
  <c r="L224" i="3"/>
  <c r="L260" i="3"/>
  <c r="C260" i="3"/>
  <c r="F260" i="3" s="1"/>
  <c r="G260" i="3" s="1"/>
  <c r="C268" i="3"/>
  <c r="F268" i="3" s="1"/>
  <c r="G268" i="3" s="1"/>
  <c r="L280" i="3"/>
  <c r="C280" i="3"/>
  <c r="F280" i="3" s="1"/>
  <c r="G280" i="3" s="1"/>
  <c r="C284" i="3"/>
  <c r="F284" i="3" s="1"/>
  <c r="G284" i="3" s="1"/>
  <c r="L292" i="3"/>
  <c r="C292" i="3"/>
  <c r="O292" i="3" s="1"/>
  <c r="C37" i="3"/>
  <c r="O37" i="3" s="1"/>
  <c r="L40" i="3"/>
  <c r="L56" i="3"/>
  <c r="C72" i="3"/>
  <c r="O72" i="3" s="1"/>
  <c r="L80" i="3"/>
  <c r="C80" i="3"/>
  <c r="F80" i="3" s="1"/>
  <c r="G80" i="3" s="1"/>
  <c r="L88" i="3"/>
  <c r="L112" i="3"/>
  <c r="L136" i="3"/>
  <c r="C136" i="3"/>
  <c r="F136" i="3" s="1"/>
  <c r="G136" i="3" s="1"/>
  <c r="C144" i="3"/>
  <c r="F144" i="3" s="1"/>
  <c r="G144" i="3" s="1"/>
  <c r="L152" i="3"/>
  <c r="C152" i="3"/>
  <c r="F152" i="3" s="1"/>
  <c r="G152" i="3" s="1"/>
  <c r="C160" i="3"/>
  <c r="F160" i="3" s="1"/>
  <c r="G160" i="3" s="1"/>
  <c r="L184" i="3"/>
  <c r="C184" i="3"/>
  <c r="F184" i="3" s="1"/>
  <c r="G184" i="3" s="1"/>
  <c r="C192" i="3"/>
  <c r="F192" i="3" s="1"/>
  <c r="G192" i="3" s="1"/>
  <c r="L228" i="3"/>
  <c r="C228" i="3"/>
  <c r="O228" i="3" s="1"/>
  <c r="L248" i="3"/>
  <c r="C248" i="3"/>
  <c r="F248" i="3" s="1"/>
  <c r="G248" i="3" s="1"/>
  <c r="C498" i="3"/>
  <c r="O498" i="3" s="1"/>
  <c r="L9" i="3"/>
  <c r="L33" i="3"/>
  <c r="L57" i="3"/>
  <c r="C57" i="3"/>
  <c r="O57" i="3" s="1"/>
  <c r="L65" i="3"/>
  <c r="C81" i="3"/>
  <c r="D81" i="3" s="1"/>
  <c r="L105" i="3"/>
  <c r="C105" i="3"/>
  <c r="E105" i="3" s="1"/>
  <c r="L153" i="3"/>
  <c r="L161" i="3"/>
  <c r="C161" i="3"/>
  <c r="O161" i="3" s="1"/>
  <c r="L193" i="3"/>
  <c r="C193" i="3"/>
  <c r="O193" i="3" s="1"/>
  <c r="C209" i="3"/>
  <c r="D209" i="3" s="1"/>
  <c r="L225" i="3"/>
  <c r="C225" i="3"/>
  <c r="O225" i="3" s="1"/>
  <c r="L241" i="3"/>
  <c r="L45" i="3"/>
  <c r="L61" i="3"/>
  <c r="C93" i="3"/>
  <c r="D93" i="3" s="1"/>
  <c r="L125" i="3"/>
  <c r="C125" i="3"/>
  <c r="D125" i="3" s="1"/>
  <c r="L141" i="3"/>
  <c r="C141" i="3"/>
  <c r="O141" i="3" s="1"/>
  <c r="L173" i="3"/>
  <c r="C173" i="3"/>
  <c r="O173" i="3" s="1"/>
  <c r="L181" i="3"/>
  <c r="L197" i="3"/>
  <c r="L205" i="3"/>
  <c r="C205" i="3"/>
  <c r="O205" i="3" s="1"/>
  <c r="C213" i="3"/>
  <c r="E213" i="3" s="1"/>
  <c r="L237" i="3"/>
  <c r="C237" i="3"/>
  <c r="O237" i="3" s="1"/>
  <c r="L245" i="3"/>
  <c r="C245" i="3"/>
  <c r="E245" i="3" s="1"/>
  <c r="L257" i="3"/>
  <c r="C257" i="3"/>
  <c r="O257" i="3" s="1"/>
  <c r="L269" i="3"/>
  <c r="C269" i="3"/>
  <c r="E269" i="3" s="1"/>
  <c r="L273" i="3"/>
  <c r="C277" i="3"/>
  <c r="O277" i="3" s="1"/>
  <c r="L289" i="3"/>
  <c r="C289" i="3"/>
  <c r="D289" i="3" s="1"/>
  <c r="L305" i="3"/>
  <c r="C305" i="3"/>
  <c r="O305" i="3" s="1"/>
  <c r="C321" i="3"/>
  <c r="F321" i="3" s="1"/>
  <c r="G321" i="3" s="1"/>
  <c r="B304" i="3"/>
  <c r="B320" i="3"/>
  <c r="B336" i="3"/>
  <c r="B346" i="3"/>
  <c r="B357" i="3"/>
  <c r="B362" i="3"/>
  <c r="B373" i="3"/>
  <c r="B378" i="3"/>
  <c r="B389" i="3"/>
  <c r="B394" i="3"/>
  <c r="B420" i="3"/>
  <c r="B471" i="3"/>
  <c r="B487" i="3"/>
  <c r="B490" i="3"/>
  <c r="B503" i="3"/>
  <c r="B506" i="3"/>
  <c r="B519" i="3"/>
  <c r="B522" i="3"/>
  <c r="B535" i="3"/>
  <c r="B549" i="3"/>
  <c r="B551" i="3"/>
  <c r="B554" i="3"/>
  <c r="B565" i="3"/>
  <c r="B567" i="3"/>
  <c r="B570" i="3"/>
  <c r="B998" i="3"/>
  <c r="B1018" i="3"/>
  <c r="B1034" i="3"/>
  <c r="B1046" i="3"/>
  <c r="B1050" i="3"/>
  <c r="B1054" i="3"/>
  <c r="B1058" i="3"/>
  <c r="B1062" i="3"/>
  <c r="B1066" i="3"/>
  <c r="B1070" i="3"/>
  <c r="B1074" i="3"/>
  <c r="B1078" i="3"/>
  <c r="B1082" i="3"/>
  <c r="B1086" i="3"/>
  <c r="B1090" i="3"/>
  <c r="B1094" i="3"/>
  <c r="B1098" i="3"/>
  <c r="B1102" i="3"/>
  <c r="B1106" i="3"/>
  <c r="B1110" i="3"/>
  <c r="B1114" i="3"/>
  <c r="B1118" i="3"/>
  <c r="B1122" i="3"/>
  <c r="B1126" i="3"/>
  <c r="B1130" i="3"/>
  <c r="B1134" i="3"/>
  <c r="B1138" i="3"/>
  <c r="B1142" i="3"/>
  <c r="B1146" i="3"/>
  <c r="B1150" i="3"/>
  <c r="B1154" i="3"/>
  <c r="B1158" i="3"/>
  <c r="B1162" i="3"/>
  <c r="B1166" i="3"/>
  <c r="B1170" i="3"/>
  <c r="B1174" i="3"/>
  <c r="B1178" i="3"/>
  <c r="B1182" i="3"/>
  <c r="B1190" i="3"/>
  <c r="B1194" i="3"/>
  <c r="B1198" i="3"/>
  <c r="B1206" i="3"/>
  <c r="B1210" i="3"/>
  <c r="B1658" i="3"/>
  <c r="B1666" i="3"/>
  <c r="B1674" i="3"/>
  <c r="B1682" i="3"/>
  <c r="B1690" i="3"/>
  <c r="B1698" i="3"/>
  <c r="B1706" i="3"/>
  <c r="B1714" i="3"/>
  <c r="B1722" i="3"/>
  <c r="B1730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449" i="3"/>
  <c r="B445" i="3"/>
  <c r="B441" i="3"/>
  <c r="B437" i="3"/>
  <c r="B433" i="3"/>
  <c r="B429" i="3"/>
  <c r="B650" i="3"/>
  <c r="B646" i="3"/>
  <c r="B642" i="3"/>
  <c r="B638" i="3"/>
  <c r="B634" i="3"/>
  <c r="B630" i="3"/>
  <c r="B850" i="3"/>
  <c r="B846" i="3"/>
  <c r="B842" i="3"/>
  <c r="B838" i="3"/>
  <c r="B834" i="3"/>
  <c r="B830" i="3"/>
  <c r="B1032" i="3"/>
  <c r="B1042" i="3"/>
  <c r="B1036" i="3"/>
  <c r="B1030" i="3"/>
  <c r="B1048" i="3"/>
  <c r="B1040" i="3"/>
  <c r="B1044" i="3"/>
  <c r="B1028" i="3"/>
  <c r="B1038" i="3"/>
  <c r="B1248" i="3"/>
  <c r="B1244" i="3"/>
  <c r="B1240" i="3"/>
  <c r="B1236" i="3"/>
  <c r="B1232" i="3"/>
  <c r="B1228" i="3"/>
  <c r="B1250" i="3"/>
  <c r="B1242" i="3"/>
  <c r="B1234" i="3"/>
  <c r="B1246" i="3"/>
  <c r="B1238" i="3"/>
  <c r="B1230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3849" i="3"/>
  <c r="B3845" i="3"/>
  <c r="B3841" i="3"/>
  <c r="B3837" i="3"/>
  <c r="B3833" i="3"/>
  <c r="B3829" i="3"/>
  <c r="B3847" i="3"/>
  <c r="B3839" i="3"/>
  <c r="B3831" i="3"/>
  <c r="B3850" i="3"/>
  <c r="B3842" i="3"/>
  <c r="B3834" i="3"/>
  <c r="B3851" i="3"/>
  <c r="B3843" i="3"/>
  <c r="B3835" i="3"/>
  <c r="B3846" i="3"/>
  <c r="B3838" i="3"/>
  <c r="B3830" i="3"/>
  <c r="B3827" i="3"/>
  <c r="B4050" i="3"/>
  <c r="B4046" i="3"/>
  <c r="B4042" i="3"/>
  <c r="B4038" i="3"/>
  <c r="B4034" i="3"/>
  <c r="B4030" i="3"/>
  <c r="B4051" i="3"/>
  <c r="B4047" i="3"/>
  <c r="B4043" i="3"/>
  <c r="B4039" i="3"/>
  <c r="B4035" i="3"/>
  <c r="B4031" i="3"/>
  <c r="B4027" i="3"/>
  <c r="B4049" i="3"/>
  <c r="B4045" i="3"/>
  <c r="B4041" i="3"/>
  <c r="B4037" i="3"/>
  <c r="B4033" i="3"/>
  <c r="B4029" i="3"/>
  <c r="B4249" i="3"/>
  <c r="B4245" i="3"/>
  <c r="B4241" i="3"/>
  <c r="B4237" i="3"/>
  <c r="B4233" i="3"/>
  <c r="B4229" i="3"/>
  <c r="B4227" i="3"/>
  <c r="B4247" i="3"/>
  <c r="B4239" i="3"/>
  <c r="B4231" i="3"/>
  <c r="B4251" i="3"/>
  <c r="B4243" i="3"/>
  <c r="B4235" i="3"/>
  <c r="B4651" i="3"/>
  <c r="B4647" i="3"/>
  <c r="B4643" i="3"/>
  <c r="B4639" i="3"/>
  <c r="B4635" i="3"/>
  <c r="B4631" i="3"/>
  <c r="B4627" i="3"/>
  <c r="B4648" i="3"/>
  <c r="B4644" i="3"/>
  <c r="B4640" i="3"/>
  <c r="B4636" i="3"/>
  <c r="B4632" i="3"/>
  <c r="B4628" i="3"/>
  <c r="B4649" i="3"/>
  <c r="B4641" i="3"/>
  <c r="B4633" i="3"/>
  <c r="B4650" i="3"/>
  <c r="B4642" i="3"/>
  <c r="B4634" i="3"/>
  <c r="B4645" i="3"/>
  <c r="B4637" i="3"/>
  <c r="B4629" i="3"/>
  <c r="B4646" i="3"/>
  <c r="B4638" i="3"/>
  <c r="B4630" i="3"/>
  <c r="B5050" i="3"/>
  <c r="B5046" i="3"/>
  <c r="B5042" i="3"/>
  <c r="B5038" i="3"/>
  <c r="B5034" i="3"/>
  <c r="B5030" i="3"/>
  <c r="B5051" i="3"/>
  <c r="B5047" i="3"/>
  <c r="B5043" i="3"/>
  <c r="B5039" i="3"/>
  <c r="B5035" i="3"/>
  <c r="B5031" i="3"/>
  <c r="B5027" i="3"/>
  <c r="B5028" i="3"/>
  <c r="B5049" i="3"/>
  <c r="B5037" i="3"/>
  <c r="B5033" i="3"/>
  <c r="B5029" i="3"/>
  <c r="B6837" i="3"/>
  <c r="B6833" i="3"/>
  <c r="B6829" i="3"/>
  <c r="B6830" i="3"/>
  <c r="B6836" i="3"/>
  <c r="B6850" i="3"/>
  <c r="B6842" i="3"/>
  <c r="B6838" i="3"/>
  <c r="B6846" i="3"/>
  <c r="B6834" i="3"/>
  <c r="B6840" i="3"/>
  <c r="B7039" i="3"/>
  <c r="B7040" i="3"/>
  <c r="B7051" i="3"/>
  <c r="B7047" i="3"/>
  <c r="B7048" i="3"/>
  <c r="B7036" i="3"/>
  <c r="B7034" i="3"/>
  <c r="B7032" i="3"/>
  <c r="B7030" i="3"/>
  <c r="B7028" i="3"/>
  <c r="B7043" i="3"/>
  <c r="B7035" i="3"/>
  <c r="B7031" i="3"/>
  <c r="B7027" i="3"/>
  <c r="B7044" i="3"/>
  <c r="B598" i="3"/>
  <c r="B594" i="3"/>
  <c r="B590" i="3"/>
  <c r="B586" i="3"/>
  <c r="B582" i="3"/>
  <c r="B798" i="3"/>
  <c r="B794" i="3"/>
  <c r="B790" i="3"/>
  <c r="B786" i="3"/>
  <c r="B782" i="3"/>
  <c r="B778" i="3"/>
  <c r="B1000" i="3"/>
  <c r="B994" i="3"/>
  <c r="B990" i="3"/>
  <c r="B986" i="3"/>
  <c r="B982" i="3"/>
  <c r="B978" i="3"/>
  <c r="B1200" i="3"/>
  <c r="B1196" i="3"/>
  <c r="B1192" i="3"/>
  <c r="B1188" i="3"/>
  <c r="B1184" i="3"/>
  <c r="B1180" i="3"/>
  <c r="B1186" i="3"/>
  <c r="B1400" i="3"/>
  <c r="B1396" i="3"/>
  <c r="B1392" i="3"/>
  <c r="B1388" i="3"/>
  <c r="B1384" i="3"/>
  <c r="B1380" i="3"/>
  <c r="B1394" i="3"/>
  <c r="B1386" i="3"/>
  <c r="B1378" i="3"/>
  <c r="B1398" i="3"/>
  <c r="B1390" i="3"/>
  <c r="B1382" i="3"/>
  <c r="B1600" i="3"/>
  <c r="B1596" i="3"/>
  <c r="B1592" i="3"/>
  <c r="B1588" i="3"/>
  <c r="B1584" i="3"/>
  <c r="B1580" i="3"/>
  <c r="B1598" i="3"/>
  <c r="B1582" i="3"/>
  <c r="B1586" i="3"/>
  <c r="B1590" i="3"/>
  <c r="B1594" i="3"/>
  <c r="B1578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998" i="3"/>
  <c r="B1994" i="3"/>
  <c r="B1990" i="3"/>
  <c r="B1986" i="3"/>
  <c r="B1982" i="3"/>
  <c r="B2001" i="3"/>
  <c r="B1997" i="3"/>
  <c r="B1993" i="3"/>
  <c r="B1989" i="3"/>
  <c r="B1985" i="3"/>
  <c r="B1981" i="3"/>
  <c r="B1977" i="3"/>
  <c r="B1978" i="3"/>
  <c r="B1996" i="3"/>
  <c r="B1988" i="3"/>
  <c r="B1999" i="3"/>
  <c r="B1991" i="3"/>
  <c r="B1983" i="3"/>
  <c r="B1979" i="3"/>
  <c r="B1980" i="3"/>
  <c r="B2000" i="3"/>
  <c r="B1992" i="3"/>
  <c r="B1984" i="3"/>
  <c r="B1987" i="3"/>
  <c r="B1995" i="3"/>
  <c r="B2198" i="3"/>
  <c r="B2194" i="3"/>
  <c r="B2190" i="3"/>
  <c r="B2186" i="3"/>
  <c r="B2182" i="3"/>
  <c r="B2178" i="3"/>
  <c r="B2200" i="3"/>
  <c r="B2196" i="3"/>
  <c r="B2192" i="3"/>
  <c r="B2188" i="3"/>
  <c r="B2184" i="3"/>
  <c r="B2180" i="3"/>
  <c r="B2201" i="3"/>
  <c r="B2197" i="3"/>
  <c r="B2193" i="3"/>
  <c r="B2189" i="3"/>
  <c r="B2185" i="3"/>
  <c r="B2181" i="3"/>
  <c r="B2177" i="3"/>
  <c r="B2195" i="3"/>
  <c r="B2179" i="3"/>
  <c r="B2199" i="3"/>
  <c r="B2183" i="3"/>
  <c r="B2187" i="3"/>
  <c r="B2191" i="3"/>
  <c r="B2394" i="3"/>
  <c r="B2386" i="3"/>
  <c r="B2378" i="3"/>
  <c r="B2398" i="3"/>
  <c r="B2390" i="3"/>
  <c r="B2382" i="3"/>
  <c r="B3797" i="3"/>
  <c r="B3791" i="3"/>
  <c r="B3790" i="3"/>
  <c r="B3789" i="3"/>
  <c r="B3787" i="3"/>
  <c r="B3786" i="3"/>
  <c r="B3785" i="3"/>
  <c r="B3783" i="3"/>
  <c r="B3782" i="3"/>
  <c r="B3781" i="3"/>
  <c r="B3779" i="3"/>
  <c r="B3778" i="3"/>
  <c r="B3777" i="3"/>
  <c r="B3798" i="3"/>
  <c r="B3793" i="3"/>
  <c r="B3799" i="3"/>
  <c r="B3794" i="3"/>
  <c r="B3795" i="3"/>
  <c r="B3801" i="3"/>
  <c r="B3998" i="3"/>
  <c r="B3994" i="3"/>
  <c r="B3990" i="3"/>
  <c r="B3986" i="3"/>
  <c r="B3982" i="3"/>
  <c r="B3978" i="3"/>
  <c r="B3999" i="3"/>
  <c r="B3995" i="3"/>
  <c r="B3991" i="3"/>
  <c r="B3987" i="3"/>
  <c r="B3983" i="3"/>
  <c r="B3979" i="3"/>
  <c r="B4001" i="3"/>
  <c r="B3997" i="3"/>
  <c r="B3993" i="3"/>
  <c r="B3989" i="3"/>
  <c r="B3985" i="3"/>
  <c r="B3981" i="3"/>
  <c r="B3977" i="3"/>
  <c r="B4195" i="3"/>
  <c r="B4179" i="3"/>
  <c r="B4201" i="3"/>
  <c r="B4185" i="3"/>
  <c r="B4191" i="3"/>
  <c r="B4197" i="3"/>
  <c r="B4181" i="3"/>
  <c r="B4187" i="3"/>
  <c r="B4193" i="3"/>
  <c r="B4177" i="3"/>
  <c r="B4199" i="3"/>
  <c r="B4183" i="3"/>
  <c r="B4189" i="3"/>
  <c r="B4401" i="3"/>
  <c r="B4393" i="3"/>
  <c r="B4398" i="3"/>
  <c r="B4395" i="3"/>
  <c r="B4400" i="3"/>
  <c r="B4392" i="3"/>
  <c r="B4389" i="3"/>
  <c r="B4385" i="3"/>
  <c r="B4381" i="3"/>
  <c r="B4377" i="3"/>
  <c r="B4397" i="3"/>
  <c r="B4394" i="3"/>
  <c r="B4391" i="3"/>
  <c r="B4387" i="3"/>
  <c r="B4383" i="3"/>
  <c r="B4379" i="3"/>
  <c r="B4399" i="3"/>
  <c r="B4600" i="3"/>
  <c r="B4596" i="3"/>
  <c r="B4592" i="3"/>
  <c r="B4588" i="3"/>
  <c r="B4584" i="3"/>
  <c r="B4580" i="3"/>
  <c r="B4597" i="3"/>
  <c r="B4586" i="3"/>
  <c r="B4581" i="3"/>
  <c r="B4587" i="3"/>
  <c r="B4598" i="3"/>
  <c r="B4593" i="3"/>
  <c r="B4582" i="3"/>
  <c r="B4599" i="3"/>
  <c r="B4583" i="3"/>
  <c r="B4594" i="3"/>
  <c r="B4589" i="3"/>
  <c r="B4595" i="3"/>
  <c r="B4591" i="3"/>
  <c r="B4601" i="3"/>
  <c r="B4585" i="3"/>
  <c r="B4579" i="3"/>
  <c r="B4590" i="3"/>
  <c r="B4578" i="3"/>
  <c r="B4577" i="3"/>
  <c r="B4801" i="3"/>
  <c r="B4797" i="3"/>
  <c r="B4793" i="3"/>
  <c r="B4789" i="3"/>
  <c r="B4785" i="3"/>
  <c r="B4781" i="3"/>
  <c r="B4777" i="3"/>
  <c r="B4798" i="3"/>
  <c r="B4794" i="3"/>
  <c r="B4790" i="3"/>
  <c r="B4786" i="3"/>
  <c r="B4782" i="3"/>
  <c r="B4778" i="3"/>
  <c r="B4799" i="3"/>
  <c r="B4795" i="3"/>
  <c r="B4791" i="3"/>
  <c r="B4787" i="3"/>
  <c r="B4783" i="3"/>
  <c r="B4779" i="3"/>
  <c r="B4800" i="3"/>
  <c r="B4796" i="3"/>
  <c r="B4792" i="3"/>
  <c r="B4788" i="3"/>
  <c r="B4784" i="3"/>
  <c r="B4780" i="3"/>
  <c r="B4998" i="3"/>
  <c r="B4994" i="3"/>
  <c r="B4990" i="3"/>
  <c r="B4986" i="3"/>
  <c r="B4982" i="3"/>
  <c r="B4978" i="3"/>
  <c r="B4999" i="3"/>
  <c r="B4995" i="3"/>
  <c r="B4991" i="3"/>
  <c r="B4987" i="3"/>
  <c r="B4983" i="3"/>
  <c r="B4979" i="3"/>
  <c r="B5000" i="3"/>
  <c r="B4996" i="3"/>
  <c r="B4992" i="3"/>
  <c r="B4988" i="3"/>
  <c r="B4984" i="3"/>
  <c r="B4980" i="3"/>
  <c r="B5001" i="3"/>
  <c r="B4997" i="3"/>
  <c r="B4993" i="3"/>
  <c r="B4989" i="3"/>
  <c r="B4985" i="3"/>
  <c r="B4981" i="3"/>
  <c r="B4977" i="3"/>
  <c r="B5397" i="3"/>
  <c r="B5393" i="3"/>
  <c r="B5386" i="3"/>
  <c r="B5399" i="3"/>
  <c r="B5389" i="3"/>
  <c r="B5401" i="3"/>
  <c r="B5387" i="3"/>
  <c r="B5385" i="3"/>
  <c r="B5382" i="3"/>
  <c r="B5378" i="3"/>
  <c r="B5390" i="3"/>
  <c r="B5596" i="3"/>
  <c r="B5585" i="3"/>
  <c r="B5580" i="3"/>
  <c r="B5590" i="3"/>
  <c r="B5601" i="3"/>
  <c r="B5600" i="3"/>
  <c r="B5589" i="3"/>
  <c r="B5584" i="3"/>
  <c r="B5594" i="3"/>
  <c r="B5578" i="3"/>
  <c r="B5593" i="3"/>
  <c r="B5588" i="3"/>
  <c r="B5577" i="3"/>
  <c r="B5598" i="3"/>
  <c r="B5582" i="3"/>
  <c r="B5586" i="3"/>
  <c r="B5592" i="3"/>
  <c r="B5581" i="3"/>
  <c r="B5597" i="3"/>
  <c r="B5801" i="3"/>
  <c r="B5785" i="3"/>
  <c r="B5800" i="3"/>
  <c r="B5795" i="3"/>
  <c r="B5784" i="3"/>
  <c r="B5779" i="3"/>
  <c r="B5789" i="3"/>
  <c r="B5799" i="3"/>
  <c r="B5788" i="3"/>
  <c r="B5783" i="3"/>
  <c r="B5798" i="3"/>
  <c r="B5793" i="3"/>
  <c r="B5777" i="3"/>
  <c r="B5792" i="3"/>
  <c r="B5787" i="3"/>
  <c r="B5796" i="3"/>
  <c r="B5791" i="3"/>
  <c r="B5780" i="3"/>
  <c r="B5781" i="3"/>
  <c r="B5797" i="3"/>
  <c r="B5786" i="3"/>
  <c r="B5977" i="3"/>
  <c r="B5997" i="3"/>
  <c r="B6001" i="3"/>
  <c r="B5993" i="3"/>
  <c r="B5985" i="3"/>
  <c r="B5981" i="3"/>
  <c r="B5989" i="3"/>
  <c r="B6201" i="3"/>
  <c r="B6197" i="3"/>
  <c r="B6193" i="3"/>
  <c r="B6189" i="3"/>
  <c r="B6185" i="3"/>
  <c r="B6181" i="3"/>
  <c r="B6177" i="3"/>
  <c r="B6400" i="3"/>
  <c r="B6395" i="3"/>
  <c r="B6392" i="3"/>
  <c r="B6387" i="3"/>
  <c r="B6384" i="3"/>
  <c r="B6379" i="3"/>
  <c r="B6397" i="3"/>
  <c r="B6394" i="3"/>
  <c r="B6389" i="3"/>
  <c r="B6386" i="3"/>
  <c r="B6381" i="3"/>
  <c r="B6378" i="3"/>
  <c r="B6399" i="3"/>
  <c r="B6396" i="3"/>
  <c r="B6391" i="3"/>
  <c r="B6388" i="3"/>
  <c r="B6383" i="3"/>
  <c r="B6380" i="3"/>
  <c r="B6398" i="3"/>
  <c r="B6385" i="3"/>
  <c r="B6377" i="3"/>
  <c r="B6401" i="3"/>
  <c r="B6382" i="3"/>
  <c r="B6393" i="3"/>
  <c r="B6598" i="3"/>
  <c r="B6599" i="3"/>
  <c r="B6595" i="3"/>
  <c r="B6591" i="3"/>
  <c r="B6596" i="3"/>
  <c r="B6586" i="3"/>
  <c r="B6600" i="3"/>
  <c r="B6594" i="3"/>
  <c r="B6587" i="3"/>
  <c r="B6582" i="3"/>
  <c r="B6588" i="3"/>
  <c r="B6592" i="3"/>
  <c r="B6583" i="3"/>
  <c r="B6578" i="3"/>
  <c r="B6577" i="3"/>
  <c r="B6590" i="3"/>
  <c r="B6579" i="3"/>
  <c r="B6584" i="3"/>
  <c r="B6580" i="3"/>
  <c r="B6794" i="3"/>
  <c r="B6786" i="3"/>
  <c r="B6778" i="3"/>
  <c r="B6796" i="3"/>
  <c r="B6788" i="3"/>
  <c r="B6779" i="3"/>
  <c r="B6798" i="3"/>
  <c r="B6793" i="3"/>
  <c r="B6790" i="3"/>
  <c r="B6785" i="3"/>
  <c r="B6782" i="3"/>
  <c r="B6800" i="3"/>
  <c r="B6792" i="3"/>
  <c r="B6784" i="3"/>
  <c r="B6777" i="3"/>
  <c r="B6998" i="3"/>
  <c r="B6996" i="3"/>
  <c r="B6999" i="3"/>
  <c r="B6990" i="3"/>
  <c r="B6994" i="3"/>
  <c r="B6978" i="3"/>
  <c r="B6982" i="3"/>
  <c r="B6986" i="3"/>
  <c r="B7186" i="3"/>
  <c r="B7200" i="3"/>
  <c r="B7198" i="3"/>
  <c r="B7191" i="3"/>
  <c r="B7196" i="3"/>
  <c r="B7194" i="3"/>
  <c r="B7187" i="3"/>
  <c r="B7192" i="3"/>
  <c r="B7185" i="3"/>
  <c r="B7181" i="3"/>
  <c r="B7177" i="3"/>
  <c r="B7382" i="3"/>
  <c r="B7379" i="3"/>
  <c r="B7383" i="3"/>
  <c r="B473" i="3"/>
  <c r="B469" i="3"/>
  <c r="B465" i="3"/>
  <c r="B461" i="3"/>
  <c r="B457" i="3"/>
  <c r="B453" i="3"/>
  <c r="B674" i="3"/>
  <c r="B670" i="3"/>
  <c r="B666" i="3"/>
  <c r="B662" i="3"/>
  <c r="B658" i="3"/>
  <c r="B654" i="3"/>
  <c r="B874" i="3"/>
  <c r="B870" i="3"/>
  <c r="B866" i="3"/>
  <c r="B862" i="3"/>
  <c r="B858" i="3"/>
  <c r="B854" i="3"/>
  <c r="B1076" i="3"/>
  <c r="B1072" i="3"/>
  <c r="B1068" i="3"/>
  <c r="B1064" i="3"/>
  <c r="B1060" i="3"/>
  <c r="B1056" i="3"/>
  <c r="B1052" i="3"/>
  <c r="B1276" i="3"/>
  <c r="B1272" i="3"/>
  <c r="B1268" i="3"/>
  <c r="B1264" i="3"/>
  <c r="B1260" i="3"/>
  <c r="B1256" i="3"/>
  <c r="B1252" i="3"/>
  <c r="B1274" i="3"/>
  <c r="B1266" i="3"/>
  <c r="B1258" i="3"/>
  <c r="B1270" i="3"/>
  <c r="B1262" i="3"/>
  <c r="B1254" i="3"/>
  <c r="B1476" i="3"/>
  <c r="B1472" i="3"/>
  <c r="B1468" i="3"/>
  <c r="B1464" i="3"/>
  <c r="B1460" i="3"/>
  <c r="B1456" i="3"/>
  <c r="B1452" i="3"/>
  <c r="B1474" i="3"/>
  <c r="B1466" i="3"/>
  <c r="B1458" i="3"/>
  <c r="B1470" i="3"/>
  <c r="B1462" i="3"/>
  <c r="B1454" i="3"/>
  <c r="B1676" i="3"/>
  <c r="B1668" i="3"/>
  <c r="B1660" i="3"/>
  <c r="B1673" i="3"/>
  <c r="B1665" i="3"/>
  <c r="B1657" i="3"/>
  <c r="B1670" i="3"/>
  <c r="B1662" i="3"/>
  <c r="B1654" i="3"/>
  <c r="B1652" i="3"/>
  <c r="B1675" i="3"/>
  <c r="B1667" i="3"/>
  <c r="B1659" i="3"/>
  <c r="B1672" i="3"/>
  <c r="B1664" i="3"/>
  <c r="B1656" i="3"/>
  <c r="B1669" i="3"/>
  <c r="B1661" i="3"/>
  <c r="B1653" i="3"/>
  <c r="B1671" i="3"/>
  <c r="B1663" i="3"/>
  <c r="B1655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2074" i="3"/>
  <c r="B2070" i="3"/>
  <c r="B2066" i="3"/>
  <c r="B2062" i="3"/>
  <c r="B2058" i="3"/>
  <c r="B2054" i="3"/>
  <c r="B2076" i="3"/>
  <c r="B2072" i="3"/>
  <c r="B2068" i="3"/>
  <c r="B2064" i="3"/>
  <c r="B2060" i="3"/>
  <c r="B2056" i="3"/>
  <c r="B2052" i="3"/>
  <c r="B2073" i="3"/>
  <c r="B2069" i="3"/>
  <c r="B2065" i="3"/>
  <c r="B2061" i="3"/>
  <c r="B2057" i="3"/>
  <c r="B2053" i="3"/>
  <c r="B2067" i="3"/>
  <c r="B2071" i="3"/>
  <c r="B2055" i="3"/>
  <c r="B2075" i="3"/>
  <c r="B2059" i="3"/>
  <c r="B2063" i="3"/>
  <c r="B2274" i="3"/>
  <c r="B2270" i="3"/>
  <c r="B2266" i="3"/>
  <c r="B2262" i="3"/>
  <c r="B2258" i="3"/>
  <c r="B2254" i="3"/>
  <c r="B2275" i="3"/>
  <c r="B2271" i="3"/>
  <c r="B2267" i="3"/>
  <c r="B2263" i="3"/>
  <c r="B2259" i="3"/>
  <c r="B2255" i="3"/>
  <c r="B2276" i="3"/>
  <c r="B2272" i="3"/>
  <c r="B2268" i="3"/>
  <c r="B2264" i="3"/>
  <c r="B2260" i="3"/>
  <c r="B2256" i="3"/>
  <c r="B2252" i="3"/>
  <c r="B2273" i="3"/>
  <c r="B2269" i="3"/>
  <c r="B2265" i="3"/>
  <c r="B2261" i="3"/>
  <c r="B2257" i="3"/>
  <c r="B2253" i="3"/>
  <c r="B2873" i="3"/>
  <c r="B2864" i="3"/>
  <c r="B2858" i="3"/>
  <c r="B2865" i="3"/>
  <c r="B2863" i="3"/>
  <c r="B2869" i="3"/>
  <c r="B2859" i="3"/>
  <c r="B3873" i="3"/>
  <c r="B3869" i="3"/>
  <c r="B3865" i="3"/>
  <c r="B3861" i="3"/>
  <c r="B3857" i="3"/>
  <c r="B3853" i="3"/>
  <c r="B3871" i="3"/>
  <c r="B3863" i="3"/>
  <c r="B3855" i="3"/>
  <c r="B3874" i="3"/>
  <c r="B3866" i="3"/>
  <c r="B3858" i="3"/>
  <c r="B3875" i="3"/>
  <c r="B3867" i="3"/>
  <c r="B3859" i="3"/>
  <c r="B3870" i="3"/>
  <c r="B3862" i="3"/>
  <c r="B3854" i="3"/>
  <c r="B4074" i="3"/>
  <c r="B4070" i="3"/>
  <c r="B4066" i="3"/>
  <c r="B4062" i="3"/>
  <c r="B4058" i="3"/>
  <c r="B4054" i="3"/>
  <c r="B4075" i="3"/>
  <c r="B4071" i="3"/>
  <c r="B4067" i="3"/>
  <c r="B4063" i="3"/>
  <c r="B4059" i="3"/>
  <c r="B4055" i="3"/>
  <c r="B4073" i="3"/>
  <c r="B4069" i="3"/>
  <c r="B4065" i="3"/>
  <c r="B4061" i="3"/>
  <c r="B4057" i="3"/>
  <c r="B4053" i="3"/>
  <c r="B4273" i="3"/>
  <c r="B4269" i="3"/>
  <c r="B4265" i="3"/>
  <c r="B4261" i="3"/>
  <c r="B4257" i="3"/>
  <c r="B4253" i="3"/>
  <c r="B4271" i="3"/>
  <c r="B4263" i="3"/>
  <c r="B4255" i="3"/>
  <c r="B4275" i="3"/>
  <c r="B4267" i="3"/>
  <c r="B4259" i="3"/>
  <c r="B4470" i="3"/>
  <c r="B4462" i="3"/>
  <c r="B4454" i="3"/>
  <c r="B4475" i="3"/>
  <c r="B4467" i="3"/>
  <c r="B4459" i="3"/>
  <c r="B4472" i="3"/>
  <c r="B4464" i="3"/>
  <c r="B4456" i="3"/>
  <c r="B4469" i="3"/>
  <c r="B4461" i="3"/>
  <c r="B4453" i="3"/>
  <c r="B4474" i="3"/>
  <c r="B4466" i="3"/>
  <c r="B4458" i="3"/>
  <c r="B4471" i="3"/>
  <c r="B4463" i="3"/>
  <c r="B4455" i="3"/>
  <c r="B4476" i="3"/>
  <c r="B4468" i="3"/>
  <c r="B4460" i="3"/>
  <c r="B4452" i="3"/>
  <c r="B4473" i="3"/>
  <c r="B4465" i="3"/>
  <c r="B4457" i="3"/>
  <c r="B4673" i="3"/>
  <c r="B4669" i="3"/>
  <c r="B4665" i="3"/>
  <c r="B4661" i="3"/>
  <c r="B4657" i="3"/>
  <c r="B4653" i="3"/>
  <c r="B4674" i="3"/>
  <c r="B4670" i="3"/>
  <c r="B4666" i="3"/>
  <c r="B4675" i="3"/>
  <c r="B4671" i="3"/>
  <c r="B4667" i="3"/>
  <c r="B4663" i="3"/>
  <c r="B4659" i="3"/>
  <c r="B4655" i="3"/>
  <c r="B4676" i="3"/>
  <c r="B4672" i="3"/>
  <c r="B4668" i="3"/>
  <c r="B4664" i="3"/>
  <c r="B4660" i="3"/>
  <c r="B4656" i="3"/>
  <c r="B4652" i="3"/>
  <c r="B4654" i="3"/>
  <c r="B4658" i="3"/>
  <c r="B4662" i="3"/>
  <c r="B4874" i="3"/>
  <c r="B4870" i="3"/>
  <c r="B4866" i="3"/>
  <c r="B4862" i="3"/>
  <c r="B4858" i="3"/>
  <c r="B4854" i="3"/>
  <c r="B4875" i="3"/>
  <c r="B4871" i="3"/>
  <c r="B4867" i="3"/>
  <c r="B4863" i="3"/>
  <c r="B4859" i="3"/>
  <c r="B4876" i="3"/>
  <c r="B4872" i="3"/>
  <c r="B4873" i="3"/>
  <c r="B4869" i="3"/>
  <c r="B4865" i="3"/>
  <c r="B4861" i="3"/>
  <c r="B4855" i="3"/>
  <c r="B4857" i="3"/>
  <c r="B4853" i="3"/>
  <c r="B5054" i="3"/>
  <c r="B5075" i="3"/>
  <c r="B5071" i="3"/>
  <c r="B5067" i="3"/>
  <c r="B5063" i="3"/>
  <c r="B5059" i="3"/>
  <c r="B5055" i="3"/>
  <c r="B5076" i="3"/>
  <c r="B5072" i="3"/>
  <c r="B5068" i="3"/>
  <c r="B5064" i="3"/>
  <c r="B5060" i="3"/>
  <c r="B5056" i="3"/>
  <c r="B5052" i="3"/>
  <c r="B5073" i="3"/>
  <c r="B5069" i="3"/>
  <c r="B5065" i="3"/>
  <c r="B5061" i="3"/>
  <c r="B5057" i="3"/>
  <c r="B5053" i="3"/>
  <c r="B5275" i="3"/>
  <c r="B5271" i="3"/>
  <c r="B5255" i="3"/>
  <c r="B5276" i="3"/>
  <c r="B5272" i="3"/>
  <c r="B5268" i="3"/>
  <c r="B5264" i="3"/>
  <c r="B5260" i="3"/>
  <c r="B5256" i="3"/>
  <c r="B5252" i="3"/>
  <c r="B5274" i="3"/>
  <c r="B5266" i="3"/>
  <c r="B5258" i="3"/>
  <c r="B5270" i="3"/>
  <c r="B5262" i="3"/>
  <c r="B5254" i="3"/>
  <c r="B5676" i="3"/>
  <c r="B5672" i="3"/>
  <c r="B5668" i="3"/>
  <c r="B5664" i="3"/>
  <c r="B5660" i="3"/>
  <c r="B5656" i="3"/>
  <c r="B5652" i="3"/>
  <c r="B5673" i="3"/>
  <c r="B5669" i="3"/>
  <c r="B5665" i="3"/>
  <c r="B5661" i="3"/>
  <c r="B5657" i="3"/>
  <c r="B5653" i="3"/>
  <c r="B5674" i="3"/>
  <c r="B5670" i="3"/>
  <c r="B5666" i="3"/>
  <c r="B5662" i="3"/>
  <c r="B5658" i="3"/>
  <c r="B5654" i="3"/>
  <c r="B5875" i="3"/>
  <c r="B5871" i="3"/>
  <c r="B5867" i="3"/>
  <c r="B5863" i="3"/>
  <c r="B5859" i="3"/>
  <c r="B5855" i="3"/>
  <c r="B5876" i="3"/>
  <c r="B5872" i="3"/>
  <c r="B5868" i="3"/>
  <c r="B5864" i="3"/>
  <c r="B5860" i="3"/>
  <c r="B5856" i="3"/>
  <c r="B5852" i="3"/>
  <c r="B5873" i="3"/>
  <c r="B5869" i="3"/>
  <c r="B5865" i="3"/>
  <c r="B5861" i="3"/>
  <c r="B5857" i="3"/>
  <c r="B5853" i="3"/>
  <c r="B5854" i="3"/>
  <c r="B6061" i="3"/>
  <c r="B6065" i="3"/>
  <c r="B6069" i="3"/>
  <c r="B6053" i="3"/>
  <c r="B6073" i="3"/>
  <c r="B6057" i="3"/>
  <c r="B6267" i="3"/>
  <c r="B6262" i="3"/>
  <c r="B6253" i="3"/>
  <c r="B6271" i="3"/>
  <c r="B6266" i="3"/>
  <c r="B6254" i="3"/>
  <c r="B6265" i="3"/>
  <c r="B6275" i="3"/>
  <c r="B6270" i="3"/>
  <c r="B6259" i="3"/>
  <c r="B6269" i="3"/>
  <c r="B6274" i="3"/>
  <c r="B6263" i="3"/>
  <c r="B6258" i="3"/>
  <c r="B6474" i="3"/>
  <c r="B6470" i="3"/>
  <c r="B6466" i="3"/>
  <c r="B6462" i="3"/>
  <c r="B6458" i="3"/>
  <c r="B6454" i="3"/>
  <c r="B6476" i="3"/>
  <c r="B6475" i="3"/>
  <c r="B6473" i="3"/>
  <c r="B6472" i="3"/>
  <c r="B6471" i="3"/>
  <c r="B6469" i="3"/>
  <c r="B6468" i="3"/>
  <c r="B6467" i="3"/>
  <c r="B6465" i="3"/>
  <c r="B6464" i="3"/>
  <c r="B6463" i="3"/>
  <c r="B6461" i="3"/>
  <c r="B6460" i="3"/>
  <c r="B6459" i="3"/>
  <c r="B6457" i="3"/>
  <c r="B6456" i="3"/>
  <c r="B6455" i="3"/>
  <c r="B6453" i="3"/>
  <c r="B6452" i="3"/>
  <c r="B6675" i="3"/>
  <c r="B6671" i="3"/>
  <c r="B6667" i="3"/>
  <c r="B6663" i="3"/>
  <c r="B6659" i="3"/>
  <c r="B6655" i="3"/>
  <c r="B6654" i="3"/>
  <c r="B6653" i="3"/>
  <c r="B6657" i="3"/>
  <c r="B6872" i="3"/>
  <c r="B6864" i="3"/>
  <c r="B6855" i="3"/>
  <c r="B6876" i="3"/>
  <c r="B6868" i="3"/>
  <c r="B6863" i="3"/>
  <c r="B6856" i="3"/>
  <c r="B6860" i="3"/>
  <c r="B7075" i="3"/>
  <c r="B7071" i="3"/>
  <c r="B7076" i="3"/>
  <c r="B7072" i="3"/>
  <c r="B7068" i="3"/>
  <c r="B7064" i="3"/>
  <c r="B7060" i="3"/>
  <c r="B7056" i="3"/>
  <c r="B7052" i="3"/>
  <c r="B7063" i="3"/>
  <c r="B7055" i="3"/>
  <c r="B7067" i="3"/>
  <c r="B7059" i="3"/>
  <c r="B7276" i="3"/>
  <c r="B7272" i="3"/>
  <c r="B7268" i="3"/>
  <c r="B7264" i="3"/>
  <c r="B7260" i="3"/>
  <c r="B7256" i="3"/>
  <c r="B7252" i="3"/>
  <c r="B7274" i="3"/>
  <c r="B7266" i="3"/>
  <c r="B7262" i="3"/>
  <c r="B7258" i="3"/>
  <c r="B7254" i="3"/>
  <c r="B7270" i="3"/>
  <c r="B7273" i="3"/>
  <c r="B7474" i="3"/>
  <c r="B7458" i="3"/>
  <c r="B7468" i="3"/>
  <c r="B7452" i="3"/>
  <c r="B7462" i="3"/>
  <c r="B7472" i="3"/>
  <c r="B7456" i="3"/>
  <c r="B7466" i="3"/>
  <c r="B7476" i="3"/>
  <c r="B7465" i="3"/>
  <c r="B7460" i="3"/>
  <c r="B7470" i="3"/>
  <c r="B7454" i="3"/>
  <c r="B7469" i="3"/>
  <c r="B7464" i="3"/>
  <c r="B7453" i="3"/>
  <c r="B306" i="3"/>
  <c r="B311" i="3"/>
  <c r="B322" i="3"/>
  <c r="B327" i="3"/>
  <c r="B338" i="3"/>
  <c r="B347" i="3"/>
  <c r="B348" i="3"/>
  <c r="B363" i="3"/>
  <c r="B364" i="3"/>
  <c r="B379" i="3"/>
  <c r="B380" i="3"/>
  <c r="B395" i="3"/>
  <c r="B396" i="3"/>
  <c r="B415" i="3"/>
  <c r="B417" i="3"/>
  <c r="B422" i="3"/>
  <c r="B426" i="3"/>
  <c r="B434" i="3"/>
  <c r="B442" i="3"/>
  <c r="B450" i="3"/>
  <c r="B458" i="3"/>
  <c r="B466" i="3"/>
  <c r="B476" i="3"/>
  <c r="B492" i="3"/>
  <c r="B508" i="3"/>
  <c r="B524" i="3"/>
  <c r="B540" i="3"/>
  <c r="B556" i="3"/>
  <c r="B572" i="3"/>
  <c r="B541" i="3"/>
  <c r="B537" i="3"/>
  <c r="B533" i="3"/>
  <c r="B529" i="3"/>
  <c r="B950" i="3"/>
  <c r="B946" i="3"/>
  <c r="B942" i="3"/>
  <c r="B938" i="3"/>
  <c r="B934" i="3"/>
  <c r="B930" i="3"/>
  <c r="B1148" i="3"/>
  <c r="B1144" i="3"/>
  <c r="B1140" i="3"/>
  <c r="B1136" i="3"/>
  <c r="B1132" i="3"/>
  <c r="B1128" i="3"/>
  <c r="B1348" i="3"/>
  <c r="B1344" i="3"/>
  <c r="B1340" i="3"/>
  <c r="B1336" i="3"/>
  <c r="B1332" i="3"/>
  <c r="B1328" i="3"/>
  <c r="B1346" i="3"/>
  <c r="B1338" i="3"/>
  <c r="B1330" i="3"/>
  <c r="B1350" i="3"/>
  <c r="B1342" i="3"/>
  <c r="B1334" i="3"/>
  <c r="B1548" i="3"/>
  <c r="B1544" i="3"/>
  <c r="B1540" i="3"/>
  <c r="B1536" i="3"/>
  <c r="B1532" i="3"/>
  <c r="B1528" i="3"/>
  <c r="B1550" i="3"/>
  <c r="B1534" i="3"/>
  <c r="B1538" i="3"/>
  <c r="B1542" i="3"/>
  <c r="B1546" i="3"/>
  <c r="B1530" i="3"/>
  <c r="B1740" i="3"/>
  <c r="B1732" i="3"/>
  <c r="B1739" i="3"/>
  <c r="B1729" i="3"/>
  <c r="B1734" i="3"/>
  <c r="B1738" i="3"/>
  <c r="B1731" i="3"/>
  <c r="B1728" i="3"/>
  <c r="B1751" i="3"/>
  <c r="B1750" i="3"/>
  <c r="B1749" i="3"/>
  <c r="B1748" i="3"/>
  <c r="B1747" i="3"/>
  <c r="B1746" i="3"/>
  <c r="B1745" i="3"/>
  <c r="B1744" i="3"/>
  <c r="B1743" i="3"/>
  <c r="B1742" i="3"/>
  <c r="B1733" i="3"/>
  <c r="B1735" i="3"/>
  <c r="B1727" i="3"/>
  <c r="B1736" i="3"/>
  <c r="B1741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2150" i="3"/>
  <c r="B2146" i="3"/>
  <c r="B2142" i="3"/>
  <c r="B2138" i="3"/>
  <c r="B2134" i="3"/>
  <c r="B2130" i="3"/>
  <c r="B2148" i="3"/>
  <c r="B2144" i="3"/>
  <c r="B2140" i="3"/>
  <c r="B2136" i="3"/>
  <c r="B2132" i="3"/>
  <c r="B2128" i="3"/>
  <c r="B2149" i="3"/>
  <c r="B2145" i="3"/>
  <c r="B2141" i="3"/>
  <c r="B2137" i="3"/>
  <c r="B2133" i="3"/>
  <c r="B2129" i="3"/>
  <c r="B2147" i="3"/>
  <c r="B2131" i="3"/>
  <c r="B2151" i="3"/>
  <c r="B2135" i="3"/>
  <c r="B2139" i="3"/>
  <c r="B2143" i="3"/>
  <c r="B2127" i="3"/>
  <c r="B2338" i="3"/>
  <c r="B2334" i="3"/>
  <c r="B2330" i="3"/>
  <c r="B2346" i="3"/>
  <c r="B2339" i="3"/>
  <c r="B2335" i="3"/>
  <c r="B2331" i="3"/>
  <c r="B2327" i="3"/>
  <c r="B2340" i="3"/>
  <c r="B2336" i="3"/>
  <c r="B2332" i="3"/>
  <c r="B2328" i="3"/>
  <c r="B2350" i="3"/>
  <c r="B2342" i="3"/>
  <c r="B2337" i="3"/>
  <c r="B2333" i="3"/>
  <c r="B2329" i="3"/>
  <c r="B3350" i="3"/>
  <c r="B3349" i="3"/>
  <c r="B3341" i="3"/>
  <c r="B3333" i="3"/>
  <c r="B3345" i="3"/>
  <c r="B3337" i="3"/>
  <c r="B3740" i="3"/>
  <c r="B3735" i="3"/>
  <c r="B3750" i="3"/>
  <c r="B3738" i="3"/>
  <c r="B3745" i="3"/>
  <c r="B3736" i="3"/>
  <c r="B3747" i="3"/>
  <c r="B3743" i="3"/>
  <c r="B3741" i="3"/>
  <c r="B3749" i="3"/>
  <c r="B3746" i="3"/>
  <c r="B3739" i="3"/>
  <c r="B3751" i="3"/>
  <c r="B3748" i="3"/>
  <c r="B3742" i="3"/>
  <c r="B3950" i="3"/>
  <c r="B3946" i="3"/>
  <c r="B3942" i="3"/>
  <c r="B3938" i="3"/>
  <c r="B3934" i="3"/>
  <c r="B3930" i="3"/>
  <c r="B3951" i="3"/>
  <c r="B3947" i="3"/>
  <c r="B3943" i="3"/>
  <c r="B3939" i="3"/>
  <c r="B3935" i="3"/>
  <c r="B3931" i="3"/>
  <c r="B3927" i="3"/>
  <c r="B3949" i="3"/>
  <c r="B3945" i="3"/>
  <c r="B3941" i="3"/>
  <c r="B3937" i="3"/>
  <c r="B3933" i="3"/>
  <c r="B3929" i="3"/>
  <c r="B4150" i="3"/>
  <c r="B4146" i="3"/>
  <c r="B4142" i="3"/>
  <c r="B4138" i="3"/>
  <c r="B4134" i="3"/>
  <c r="B4130" i="3"/>
  <c r="B4147" i="3"/>
  <c r="B4143" i="3"/>
  <c r="B4141" i="3"/>
  <c r="B4140" i="3"/>
  <c r="B4139" i="3"/>
  <c r="B4137" i="3"/>
  <c r="B4136" i="3"/>
  <c r="B4135" i="3"/>
  <c r="B4133" i="3"/>
  <c r="B4132" i="3"/>
  <c r="B4131" i="3"/>
  <c r="B4129" i="3"/>
  <c r="B4128" i="3"/>
  <c r="B4127" i="3"/>
  <c r="B4149" i="3"/>
  <c r="B4145" i="3"/>
  <c r="B4151" i="3"/>
  <c r="B4349" i="3"/>
  <c r="B4345" i="3"/>
  <c r="B4341" i="3"/>
  <c r="B4337" i="3"/>
  <c r="B4333" i="3"/>
  <c r="B4329" i="3"/>
  <c r="B4351" i="3"/>
  <c r="B4347" i="3"/>
  <c r="B4343" i="3"/>
  <c r="B4339" i="3"/>
  <c r="B4335" i="3"/>
  <c r="B4331" i="3"/>
  <c r="B4327" i="3"/>
  <c r="B4550" i="3"/>
  <c r="B4542" i="3"/>
  <c r="B4534" i="3"/>
  <c r="B4547" i="3"/>
  <c r="B4539" i="3"/>
  <c r="B4531" i="3"/>
  <c r="B4544" i="3"/>
  <c r="B4536" i="3"/>
  <c r="B4528" i="3"/>
  <c r="B4549" i="3"/>
  <c r="B4541" i="3"/>
  <c r="B4533" i="3"/>
  <c r="B4546" i="3"/>
  <c r="B4538" i="3"/>
  <c r="B4530" i="3"/>
  <c r="B4551" i="3"/>
  <c r="B4543" i="3"/>
  <c r="B4535" i="3"/>
  <c r="B4527" i="3"/>
  <c r="B4548" i="3"/>
  <c r="B4540" i="3"/>
  <c r="B4532" i="3"/>
  <c r="B4545" i="3"/>
  <c r="B4537" i="3"/>
  <c r="B4529" i="3"/>
  <c r="B4749" i="3"/>
  <c r="B4745" i="3"/>
  <c r="B4741" i="3"/>
  <c r="B4737" i="3"/>
  <c r="B4733" i="3"/>
  <c r="B4729" i="3"/>
  <c r="B4750" i="3"/>
  <c r="B4746" i="3"/>
  <c r="B4742" i="3"/>
  <c r="B4738" i="3"/>
  <c r="B4734" i="3"/>
  <c r="B4730" i="3"/>
  <c r="B4751" i="3"/>
  <c r="B4747" i="3"/>
  <c r="B4743" i="3"/>
  <c r="B4739" i="3"/>
  <c r="B4735" i="3"/>
  <c r="B4731" i="3"/>
  <c r="B4727" i="3"/>
  <c r="B4748" i="3"/>
  <c r="B4744" i="3"/>
  <c r="B4740" i="3"/>
  <c r="B4736" i="3"/>
  <c r="B4732" i="3"/>
  <c r="B4728" i="3"/>
  <c r="B4950" i="3"/>
  <c r="B4946" i="3"/>
  <c r="B4942" i="3"/>
  <c r="B4938" i="3"/>
  <c r="B4934" i="3"/>
  <c r="B4930" i="3"/>
  <c r="B4951" i="3"/>
  <c r="B4947" i="3"/>
  <c r="B4943" i="3"/>
  <c r="B4939" i="3"/>
  <c r="B4935" i="3"/>
  <c r="B4931" i="3"/>
  <c r="B4927" i="3"/>
  <c r="B4948" i="3"/>
  <c r="B4944" i="3"/>
  <c r="B4940" i="3"/>
  <c r="B4936" i="3"/>
  <c r="B4932" i="3"/>
  <c r="B4928" i="3"/>
  <c r="B4949" i="3"/>
  <c r="B4945" i="3"/>
  <c r="B4941" i="3"/>
  <c r="B4937" i="3"/>
  <c r="B4933" i="3"/>
  <c r="B4929" i="3"/>
  <c r="B5135" i="3"/>
  <c r="B5131" i="3"/>
  <c r="B5127" i="3"/>
  <c r="B5350" i="3"/>
  <c r="B5334" i="3"/>
  <c r="B5338" i="3"/>
  <c r="B5342" i="3"/>
  <c r="B5346" i="3"/>
  <c r="B5330" i="3"/>
  <c r="B5549" i="3"/>
  <c r="B5543" i="3"/>
  <c r="B5548" i="3"/>
  <c r="B5544" i="3"/>
  <c r="B5547" i="3"/>
  <c r="B5545" i="3"/>
  <c r="B5550" i="3"/>
  <c r="B5748" i="3"/>
  <c r="B5744" i="3"/>
  <c r="B5740" i="3"/>
  <c r="B5736" i="3"/>
  <c r="B5732" i="3"/>
  <c r="B5728" i="3"/>
  <c r="B5749" i="3"/>
  <c r="B5745" i="3"/>
  <c r="B5741" i="3"/>
  <c r="B5737" i="3"/>
  <c r="B5733" i="3"/>
  <c r="B5729" i="3"/>
  <c r="B5750" i="3"/>
  <c r="B5746" i="3"/>
  <c r="B5742" i="3"/>
  <c r="B5738" i="3"/>
  <c r="B5734" i="3"/>
  <c r="B5730" i="3"/>
  <c r="B5937" i="3"/>
  <c r="B5928" i="3"/>
  <c r="B5940" i="3"/>
  <c r="B5927" i="3"/>
  <c r="B5949" i="3"/>
  <c r="B5936" i="3"/>
  <c r="B6137" i="3"/>
  <c r="B6141" i="3"/>
  <c r="B6145" i="3"/>
  <c r="B6149" i="3"/>
  <c r="B6127" i="3"/>
  <c r="B6350" i="3"/>
  <c r="B6346" i="3"/>
  <c r="B6342" i="3"/>
  <c r="B6338" i="3"/>
  <c r="B6334" i="3"/>
  <c r="B6330" i="3"/>
  <c r="B6351" i="3"/>
  <c r="B6347" i="3"/>
  <c r="B6343" i="3"/>
  <c r="B6339" i="3"/>
  <c r="B6335" i="3"/>
  <c r="B6331" i="3"/>
  <c r="B6327" i="3"/>
  <c r="B6345" i="3"/>
  <c r="B6337" i="3"/>
  <c r="B6329" i="3"/>
  <c r="B6349" i="3"/>
  <c r="B6341" i="3"/>
  <c r="B6333" i="3"/>
  <c r="B6543" i="3"/>
  <c r="B6548" i="3"/>
  <c r="B6540" i="3"/>
  <c r="B6537" i="3"/>
  <c r="B6533" i="3"/>
  <c r="B6529" i="3"/>
  <c r="B6545" i="3"/>
  <c r="B6542" i="3"/>
  <c r="B6538" i="3"/>
  <c r="B6534" i="3"/>
  <c r="B6530" i="3"/>
  <c r="B6551" i="3"/>
  <c r="B6547" i="3"/>
  <c r="B6541" i="3"/>
  <c r="B6539" i="3"/>
  <c r="B6550" i="3"/>
  <c r="B6546" i="3"/>
  <c r="B6535" i="3"/>
  <c r="B6531" i="3"/>
  <c r="B6549" i="3"/>
  <c r="B6527" i="3"/>
  <c r="B6750" i="3"/>
  <c r="B6746" i="3"/>
  <c r="B6742" i="3"/>
  <c r="B6738" i="3"/>
  <c r="B6749" i="3"/>
  <c r="B6745" i="3"/>
  <c r="B6741" i="3"/>
  <c r="B6737" i="3"/>
  <c r="B6733" i="3"/>
  <c r="B6729" i="3"/>
  <c r="B6734" i="3"/>
  <c r="B6730" i="3"/>
  <c r="B6731" i="3"/>
  <c r="B6727" i="3"/>
  <c r="B6937" i="3"/>
  <c r="B6942" i="3"/>
  <c r="B6950" i="3"/>
  <c r="B6946" i="3"/>
  <c r="B6938" i="3"/>
  <c r="B6945" i="3"/>
  <c r="B6932" i="3"/>
  <c r="B6928" i="3"/>
  <c r="B7149" i="3"/>
  <c r="B7137" i="3"/>
  <c r="B7133" i="3"/>
  <c r="B7141" i="3"/>
  <c r="B7145" i="3"/>
  <c r="B7129" i="3"/>
  <c r="B7349" i="3"/>
  <c r="B7351" i="3"/>
  <c r="B7337" i="3"/>
  <c r="B7333" i="3"/>
  <c r="B7329" i="3"/>
  <c r="B7347" i="3"/>
  <c r="B7345" i="3"/>
  <c r="B7343" i="3"/>
  <c r="B7341" i="3"/>
  <c r="B7339" i="3"/>
  <c r="B7335" i="3"/>
  <c r="B7331" i="3"/>
  <c r="B7327" i="3"/>
  <c r="B301" i="3"/>
  <c r="B308" i="3"/>
  <c r="B317" i="3"/>
  <c r="B324" i="3"/>
  <c r="B333" i="3"/>
  <c r="B340" i="3"/>
  <c r="B342" i="3"/>
  <c r="B353" i="3"/>
  <c r="B358" i="3"/>
  <c r="B369" i="3"/>
  <c r="B374" i="3"/>
  <c r="B385" i="3"/>
  <c r="B390" i="3"/>
  <c r="B401" i="3"/>
  <c r="B404" i="3"/>
  <c r="B408" i="3"/>
  <c r="B424" i="3"/>
  <c r="B427" i="3"/>
  <c r="B432" i="3"/>
  <c r="B435" i="3"/>
  <c r="B440" i="3"/>
  <c r="B443" i="3"/>
  <c r="B448" i="3"/>
  <c r="B451" i="3"/>
  <c r="B456" i="3"/>
  <c r="B459" i="3"/>
  <c r="B464" i="3"/>
  <c r="B467" i="3"/>
  <c r="B470" i="3"/>
  <c r="B483" i="3"/>
  <c r="B486" i="3"/>
  <c r="B499" i="3"/>
  <c r="B502" i="3"/>
  <c r="B515" i="3"/>
  <c r="B518" i="3"/>
  <c r="B531" i="3"/>
  <c r="B534" i="3"/>
  <c r="B545" i="3"/>
  <c r="B547" i="3"/>
  <c r="B550" i="3"/>
  <c r="B561" i="3"/>
  <c r="B563" i="3"/>
  <c r="B566" i="3"/>
  <c r="B577" i="3"/>
  <c r="B579" i="3"/>
  <c r="B583" i="3"/>
  <c r="B587" i="3"/>
  <c r="B591" i="3"/>
  <c r="B595" i="3"/>
  <c r="B599" i="3"/>
  <c r="B603" i="3"/>
  <c r="B607" i="3"/>
  <c r="B611" i="3"/>
  <c r="B615" i="3"/>
  <c r="B619" i="3"/>
  <c r="B623" i="3"/>
  <c r="B627" i="3"/>
  <c r="B631" i="3"/>
  <c r="B635" i="3"/>
  <c r="B639" i="3"/>
  <c r="B643" i="3"/>
  <c r="B647" i="3"/>
  <c r="B651" i="3"/>
  <c r="B655" i="3"/>
  <c r="B659" i="3"/>
  <c r="B663" i="3"/>
  <c r="B667" i="3"/>
  <c r="B671" i="3"/>
  <c r="B675" i="3"/>
  <c r="B679" i="3"/>
  <c r="B683" i="3"/>
  <c r="B687" i="3"/>
  <c r="B691" i="3"/>
  <c r="B695" i="3"/>
  <c r="B699" i="3"/>
  <c r="B703" i="3"/>
  <c r="B707" i="3"/>
  <c r="B711" i="3"/>
  <c r="B715" i="3"/>
  <c r="B719" i="3"/>
  <c r="B723" i="3"/>
  <c r="B727" i="3"/>
  <c r="B731" i="3"/>
  <c r="B735" i="3"/>
  <c r="B739" i="3"/>
  <c r="B743" i="3"/>
  <c r="B747" i="3"/>
  <c r="B751" i="3"/>
  <c r="B755" i="3"/>
  <c r="B759" i="3"/>
  <c r="B763" i="3"/>
  <c r="B767" i="3"/>
  <c r="B771" i="3"/>
  <c r="B775" i="3"/>
  <c r="B779" i="3"/>
  <c r="B783" i="3"/>
  <c r="B787" i="3"/>
  <c r="B791" i="3"/>
  <c r="B795" i="3"/>
  <c r="B799" i="3"/>
  <c r="B803" i="3"/>
  <c r="B807" i="3"/>
  <c r="B811" i="3"/>
  <c r="B815" i="3"/>
  <c r="B819" i="3"/>
  <c r="B823" i="3"/>
  <c r="B827" i="3"/>
  <c r="B831" i="3"/>
  <c r="B835" i="3"/>
  <c r="B839" i="3"/>
  <c r="B843" i="3"/>
  <c r="B847" i="3"/>
  <c r="B851" i="3"/>
  <c r="B855" i="3"/>
  <c r="B859" i="3"/>
  <c r="B863" i="3"/>
  <c r="B867" i="3"/>
  <c r="B871" i="3"/>
  <c r="B875" i="3"/>
  <c r="B879" i="3"/>
  <c r="B883" i="3"/>
  <c r="B887" i="3"/>
  <c r="B891" i="3"/>
  <c r="B895" i="3"/>
  <c r="B899" i="3"/>
  <c r="B903" i="3"/>
  <c r="B907" i="3"/>
  <c r="B911" i="3"/>
  <c r="B915" i="3"/>
  <c r="B919" i="3"/>
  <c r="B923" i="3"/>
  <c r="B927" i="3"/>
  <c r="B931" i="3"/>
  <c r="B935" i="3"/>
  <c r="B939" i="3"/>
  <c r="B943" i="3"/>
  <c r="B947" i="3"/>
  <c r="B951" i="3"/>
  <c r="B955" i="3"/>
  <c r="B959" i="3"/>
  <c r="B963" i="3"/>
  <c r="B967" i="3"/>
  <c r="B971" i="3"/>
  <c r="B975" i="3"/>
  <c r="B979" i="3"/>
  <c r="B983" i="3"/>
  <c r="B987" i="3"/>
  <c r="B991" i="3"/>
  <c r="B995" i="3"/>
  <c r="B999" i="3"/>
  <c r="B296" i="3"/>
  <c r="B299" i="3"/>
  <c r="B310" i="3"/>
  <c r="B315" i="3"/>
  <c r="B326" i="3"/>
  <c r="B331" i="3"/>
  <c r="B343" i="3"/>
  <c r="B344" i="3"/>
  <c r="B359" i="3"/>
  <c r="B360" i="3"/>
  <c r="B375" i="3"/>
  <c r="B376" i="3"/>
  <c r="B391" i="3"/>
  <c r="B392" i="3"/>
  <c r="B410" i="3"/>
  <c r="B419" i="3"/>
  <c r="B421" i="3"/>
  <c r="B472" i="3"/>
  <c r="B488" i="3"/>
  <c r="B504" i="3"/>
  <c r="B520" i="3"/>
  <c r="B536" i="3"/>
  <c r="B552" i="3"/>
  <c r="B568" i="3"/>
  <c r="B750" i="3"/>
  <c r="B746" i="3"/>
  <c r="B742" i="3"/>
  <c r="B738" i="3"/>
  <c r="B734" i="3"/>
  <c r="B730" i="3"/>
  <c r="B1224" i="3"/>
  <c r="B1220" i="3"/>
  <c r="B1216" i="3"/>
  <c r="B1212" i="3"/>
  <c r="B1208" i="3"/>
  <c r="B1204" i="3"/>
  <c r="B1214" i="3"/>
  <c r="B1226" i="3"/>
  <c r="B1218" i="3"/>
  <c r="B1202" i="3"/>
  <c r="B1222" i="3"/>
  <c r="B2426" i="3"/>
  <c r="B2418" i="3"/>
  <c r="B2410" i="3"/>
  <c r="B2402" i="3"/>
  <c r="B2422" i="3"/>
  <c r="B2414" i="3"/>
  <c r="B2406" i="3"/>
  <c r="B4026" i="3"/>
  <c r="B4022" i="3"/>
  <c r="B4018" i="3"/>
  <c r="B4014" i="3"/>
  <c r="B4010" i="3"/>
  <c r="B4006" i="3"/>
  <c r="B4002" i="3"/>
  <c r="B4023" i="3"/>
  <c r="B4019" i="3"/>
  <c r="B4015" i="3"/>
  <c r="B4011" i="3"/>
  <c r="B4007" i="3"/>
  <c r="B4003" i="3"/>
  <c r="B4025" i="3"/>
  <c r="B4021" i="3"/>
  <c r="B4017" i="3"/>
  <c r="B4013" i="3"/>
  <c r="B4009" i="3"/>
  <c r="B4005" i="3"/>
  <c r="B4211" i="3"/>
  <c r="B4217" i="3"/>
  <c r="B4223" i="3"/>
  <c r="B4207" i="3"/>
  <c r="B4213" i="3"/>
  <c r="B4219" i="3"/>
  <c r="B4203" i="3"/>
  <c r="B4225" i="3"/>
  <c r="B4209" i="3"/>
  <c r="B4215" i="3"/>
  <c r="B4221" i="3"/>
  <c r="B4205" i="3"/>
  <c r="B4624" i="3"/>
  <c r="B4620" i="3"/>
  <c r="B4616" i="3"/>
  <c r="B4612" i="3"/>
  <c r="B4608" i="3"/>
  <c r="B4604" i="3"/>
  <c r="B4618" i="3"/>
  <c r="B4613" i="3"/>
  <c r="B4602" i="3"/>
  <c r="B4619" i="3"/>
  <c r="B4603" i="3"/>
  <c r="B4625" i="3"/>
  <c r="B4614" i="3"/>
  <c r="B4609" i="3"/>
  <c r="B4615" i="3"/>
  <c r="B4626" i="3"/>
  <c r="B4621" i="3"/>
  <c r="B4610" i="3"/>
  <c r="B4605" i="3"/>
  <c r="B4611" i="3"/>
  <c r="B4623" i="3"/>
  <c r="B4607" i="3"/>
  <c r="B4622" i="3"/>
  <c r="B4606" i="3"/>
  <c r="B4617" i="3"/>
  <c r="B5026" i="3"/>
  <c r="B5022" i="3"/>
  <c r="B5018" i="3"/>
  <c r="B5014" i="3"/>
  <c r="B5010" i="3"/>
  <c r="B5006" i="3"/>
  <c r="B5002" i="3"/>
  <c r="B5023" i="3"/>
  <c r="B5019" i="3"/>
  <c r="B5015" i="3"/>
  <c r="B5011" i="3"/>
  <c r="B5007" i="3"/>
  <c r="B5003" i="3"/>
  <c r="B5024" i="3"/>
  <c r="B5020" i="3"/>
  <c r="B5016" i="3"/>
  <c r="B5012" i="3"/>
  <c r="B5008" i="3"/>
  <c r="B5004" i="3"/>
  <c r="B5025" i="3"/>
  <c r="B5021" i="3"/>
  <c r="B5017" i="3"/>
  <c r="B5013" i="3"/>
  <c r="B5009" i="3"/>
  <c r="B5005" i="3"/>
  <c r="B6013" i="3"/>
  <c r="B6017" i="3"/>
  <c r="B6021" i="3"/>
  <c r="B6005" i="3"/>
  <c r="B6025" i="3"/>
  <c r="B6009" i="3"/>
  <c r="B6622" i="3"/>
  <c r="B6618" i="3"/>
  <c r="B6614" i="3"/>
  <c r="B6610" i="3"/>
  <c r="B6606" i="3"/>
  <c r="B6602" i="3"/>
  <c r="B6625" i="3"/>
  <c r="B6619" i="3"/>
  <c r="B6615" i="3"/>
  <c r="B6611" i="3"/>
  <c r="B6607" i="3"/>
  <c r="B6603" i="3"/>
  <c r="B6616" i="3"/>
  <c r="B6620" i="3"/>
  <c r="B6604" i="3"/>
  <c r="B6612" i="3"/>
  <c r="B6608" i="3"/>
  <c r="B7020" i="3"/>
  <c r="B7014" i="3"/>
  <c r="B7007" i="3"/>
  <c r="B7024" i="3"/>
  <c r="B7012" i="3"/>
  <c r="B7019" i="3"/>
  <c r="B7010" i="3"/>
  <c r="B7023" i="3"/>
  <c r="B7008" i="3"/>
  <c r="B7022" i="3"/>
  <c r="B7015" i="3"/>
  <c r="B7006" i="3"/>
  <c r="B7004" i="3"/>
  <c r="B7223" i="3"/>
  <c r="B7224" i="3"/>
  <c r="B7220" i="3"/>
  <c r="B7222" i="3"/>
  <c r="B7215" i="3"/>
  <c r="B7210" i="3"/>
  <c r="B7216" i="3"/>
  <c r="B7226" i="3"/>
  <c r="B7211" i="3"/>
  <c r="B7212" i="3"/>
  <c r="B7218" i="3"/>
  <c r="B7208" i="3"/>
  <c r="B7207" i="3"/>
  <c r="B7206" i="3"/>
  <c r="B7204" i="3"/>
  <c r="B7203" i="3"/>
  <c r="B7219" i="3"/>
  <c r="B7214" i="3"/>
  <c r="B7202" i="3"/>
  <c r="B7426" i="3"/>
  <c r="B7425" i="3"/>
  <c r="B898" i="3"/>
  <c r="B894" i="3"/>
  <c r="B890" i="3"/>
  <c r="B886" i="3"/>
  <c r="B882" i="3"/>
  <c r="B878" i="3"/>
  <c r="B1300" i="3"/>
  <c r="B1296" i="3"/>
  <c r="B1292" i="3"/>
  <c r="B1288" i="3"/>
  <c r="B1284" i="3"/>
  <c r="B1280" i="3"/>
  <c r="B1298" i="3"/>
  <c r="B1290" i="3"/>
  <c r="B1282" i="3"/>
  <c r="B1294" i="3"/>
  <c r="B1286" i="3"/>
  <c r="B1278" i="3"/>
  <c r="B1700" i="3"/>
  <c r="B1692" i="3"/>
  <c r="B1684" i="3"/>
  <c r="B1697" i="3"/>
  <c r="B1689" i="3"/>
  <c r="B1681" i="3"/>
  <c r="B1694" i="3"/>
  <c r="B1686" i="3"/>
  <c r="B1678" i="3"/>
  <c r="B1699" i="3"/>
  <c r="B1691" i="3"/>
  <c r="B1683" i="3"/>
  <c r="B1696" i="3"/>
  <c r="B1688" i="3"/>
  <c r="B1680" i="3"/>
  <c r="B1701" i="3"/>
  <c r="B1693" i="3"/>
  <c r="B1685" i="3"/>
  <c r="B1677" i="3"/>
  <c r="B1695" i="3"/>
  <c r="B1687" i="3"/>
  <c r="B1679" i="3"/>
  <c r="B2098" i="3"/>
  <c r="B2094" i="3"/>
  <c r="B2090" i="3"/>
  <c r="B2086" i="3"/>
  <c r="B2082" i="3"/>
  <c r="B2078" i="3"/>
  <c r="B2100" i="3"/>
  <c r="B2096" i="3"/>
  <c r="B2092" i="3"/>
  <c r="B2088" i="3"/>
  <c r="B2084" i="3"/>
  <c r="B2080" i="3"/>
  <c r="B2101" i="3"/>
  <c r="B2097" i="3"/>
  <c r="B2093" i="3"/>
  <c r="B2089" i="3"/>
  <c r="B2085" i="3"/>
  <c r="B2081" i="3"/>
  <c r="B2077" i="3"/>
  <c r="B2099" i="3"/>
  <c r="B2083" i="3"/>
  <c r="B2087" i="3"/>
  <c r="B2091" i="3"/>
  <c r="B2095" i="3"/>
  <c r="B2079" i="3"/>
  <c r="B3901" i="3"/>
  <c r="B3897" i="3"/>
  <c r="B3893" i="3"/>
  <c r="B3889" i="3"/>
  <c r="B3885" i="3"/>
  <c r="B3881" i="3"/>
  <c r="B3877" i="3"/>
  <c r="B3895" i="3"/>
  <c r="B3887" i="3"/>
  <c r="B3879" i="3"/>
  <c r="B3898" i="3"/>
  <c r="B3890" i="3"/>
  <c r="B3882" i="3"/>
  <c r="B3899" i="3"/>
  <c r="B3891" i="3"/>
  <c r="B3883" i="3"/>
  <c r="B3894" i="3"/>
  <c r="B3886" i="3"/>
  <c r="B3878" i="3"/>
  <c r="B4494" i="3"/>
  <c r="B4486" i="3"/>
  <c r="B4478" i="3"/>
  <c r="B4499" i="3"/>
  <c r="B4491" i="3"/>
  <c r="B4483" i="3"/>
  <c r="B4496" i="3"/>
  <c r="B4488" i="3"/>
  <c r="B4480" i="3"/>
  <c r="B4501" i="3"/>
  <c r="B4493" i="3"/>
  <c r="B4485" i="3"/>
  <c r="B4477" i="3"/>
  <c r="B4498" i="3"/>
  <c r="B4490" i="3"/>
  <c r="B4482" i="3"/>
  <c r="B4495" i="3"/>
  <c r="B4487" i="3"/>
  <c r="B4479" i="3"/>
  <c r="B4500" i="3"/>
  <c r="B4492" i="3"/>
  <c r="B4484" i="3"/>
  <c r="B4497" i="3"/>
  <c r="B4489" i="3"/>
  <c r="B4481" i="3"/>
  <c r="B4898" i="3"/>
  <c r="B4894" i="3"/>
  <c r="B4890" i="3"/>
  <c r="B4886" i="3"/>
  <c r="B4882" i="3"/>
  <c r="B4878" i="3"/>
  <c r="B4899" i="3"/>
  <c r="B4895" i="3"/>
  <c r="B4891" i="3"/>
  <c r="B4887" i="3"/>
  <c r="B4883" i="3"/>
  <c r="B4879" i="3"/>
  <c r="B4900" i="3"/>
  <c r="B4896" i="3"/>
  <c r="B4892" i="3"/>
  <c r="B4888" i="3"/>
  <c r="B4884" i="3"/>
  <c r="B4880" i="3"/>
  <c r="B4901" i="3"/>
  <c r="B4897" i="3"/>
  <c r="B4893" i="3"/>
  <c r="B4889" i="3"/>
  <c r="B4885" i="3"/>
  <c r="B4881" i="3"/>
  <c r="B4877" i="3"/>
  <c r="B5099" i="3"/>
  <c r="B5095" i="3"/>
  <c r="B5091" i="3"/>
  <c r="B5087" i="3"/>
  <c r="B5083" i="3"/>
  <c r="B5079" i="3"/>
  <c r="B5084" i="3"/>
  <c r="B5080" i="3"/>
  <c r="B5085" i="3"/>
  <c r="B5081" i="3"/>
  <c r="B5077" i="3"/>
  <c r="B5700" i="3"/>
  <c r="B5696" i="3"/>
  <c r="B5692" i="3"/>
  <c r="B5688" i="3"/>
  <c r="B5684" i="3"/>
  <c r="B5680" i="3"/>
  <c r="B5701" i="3"/>
  <c r="B5697" i="3"/>
  <c r="B5693" i="3"/>
  <c r="B5689" i="3"/>
  <c r="B5685" i="3"/>
  <c r="B5681" i="3"/>
  <c r="B5677" i="3"/>
  <c r="B5698" i="3"/>
  <c r="B5694" i="3"/>
  <c r="B5690" i="3"/>
  <c r="B5686" i="3"/>
  <c r="B5682" i="3"/>
  <c r="B5678" i="3"/>
  <c r="B5899" i="3"/>
  <c r="B5895" i="3"/>
  <c r="B5891" i="3"/>
  <c r="B5887" i="3"/>
  <c r="B5883" i="3"/>
  <c r="B5879" i="3"/>
  <c r="B5900" i="3"/>
  <c r="B5896" i="3"/>
  <c r="B5892" i="3"/>
  <c r="B5888" i="3"/>
  <c r="B5884" i="3"/>
  <c r="B5880" i="3"/>
  <c r="B5901" i="3"/>
  <c r="B5897" i="3"/>
  <c r="B5893" i="3"/>
  <c r="B5889" i="3"/>
  <c r="B5885" i="3"/>
  <c r="B5881" i="3"/>
  <c r="B5877" i="3"/>
  <c r="B6298" i="3"/>
  <c r="B6294" i="3"/>
  <c r="B6290" i="3"/>
  <c r="B6286" i="3"/>
  <c r="B6282" i="3"/>
  <c r="B6278" i="3"/>
  <c r="B6299" i="3"/>
  <c r="B6295" i="3"/>
  <c r="B6291" i="3"/>
  <c r="B6287" i="3"/>
  <c r="B6283" i="3"/>
  <c r="B6279" i="3"/>
  <c r="B6293" i="3"/>
  <c r="B6277" i="3"/>
  <c r="B6289" i="3"/>
  <c r="B6699" i="3"/>
  <c r="B6695" i="3"/>
  <c r="B6691" i="3"/>
  <c r="B6687" i="3"/>
  <c r="B6683" i="3"/>
  <c r="B6679" i="3"/>
  <c r="B6900" i="3"/>
  <c r="B6892" i="3"/>
  <c r="B6884" i="3"/>
  <c r="B6880" i="3"/>
  <c r="B6888" i="3"/>
  <c r="B6896" i="3"/>
  <c r="B7496" i="3"/>
  <c r="B7498" i="3"/>
  <c r="B7501" i="3"/>
  <c r="B7478" i="3"/>
  <c r="B7494" i="3"/>
  <c r="B7492" i="3"/>
  <c r="B7490" i="3"/>
  <c r="B7488" i="3"/>
  <c r="B7486" i="3"/>
  <c r="B7484" i="3"/>
  <c r="B7482" i="3"/>
  <c r="B7497" i="3"/>
  <c r="B7480" i="3"/>
  <c r="B312" i="3"/>
  <c r="B328" i="3"/>
  <c r="B349" i="3"/>
  <c r="B354" i="3"/>
  <c r="B365" i="3"/>
  <c r="B370" i="3"/>
  <c r="B381" i="3"/>
  <c r="B386" i="3"/>
  <c r="B397" i="3"/>
  <c r="B402" i="3"/>
  <c r="B403" i="3"/>
  <c r="B407" i="3"/>
  <c r="B412" i="3"/>
  <c r="B479" i="3"/>
  <c r="B482" i="3"/>
  <c r="B495" i="3"/>
  <c r="B511" i="3"/>
  <c r="B514" i="3"/>
  <c r="B527" i="3"/>
  <c r="B530" i="3"/>
  <c r="B543" i="3"/>
  <c r="B546" i="3"/>
  <c r="B557" i="3"/>
  <c r="B559" i="3"/>
  <c r="B562" i="3"/>
  <c r="B573" i="3"/>
  <c r="B575" i="3"/>
  <c r="B578" i="3"/>
  <c r="B580" i="3"/>
  <c r="B584" i="3"/>
  <c r="B588" i="3"/>
  <c r="B592" i="3"/>
  <c r="B596" i="3"/>
  <c r="B600" i="3"/>
  <c r="B604" i="3"/>
  <c r="B608" i="3"/>
  <c r="B612" i="3"/>
  <c r="B616" i="3"/>
  <c r="B620" i="3"/>
  <c r="B624" i="3"/>
  <c r="B628" i="3"/>
  <c r="B632" i="3"/>
  <c r="B636" i="3"/>
  <c r="B640" i="3"/>
  <c r="B644" i="3"/>
  <c r="B648" i="3"/>
  <c r="B652" i="3"/>
  <c r="B656" i="3"/>
  <c r="B660" i="3"/>
  <c r="B664" i="3"/>
  <c r="B668" i="3"/>
  <c r="B672" i="3"/>
  <c r="B676" i="3"/>
  <c r="B680" i="3"/>
  <c r="B684" i="3"/>
  <c r="B688" i="3"/>
  <c r="B692" i="3"/>
  <c r="B696" i="3"/>
  <c r="B700" i="3"/>
  <c r="B704" i="3"/>
  <c r="B708" i="3"/>
  <c r="B712" i="3"/>
  <c r="B716" i="3"/>
  <c r="B720" i="3"/>
  <c r="B724" i="3"/>
  <c r="B728" i="3"/>
  <c r="B732" i="3"/>
  <c r="B736" i="3"/>
  <c r="B740" i="3"/>
  <c r="B744" i="3"/>
  <c r="B748" i="3"/>
  <c r="B752" i="3"/>
  <c r="B756" i="3"/>
  <c r="B760" i="3"/>
  <c r="B764" i="3"/>
  <c r="B768" i="3"/>
  <c r="B772" i="3"/>
  <c r="B776" i="3"/>
  <c r="B780" i="3"/>
  <c r="B784" i="3"/>
  <c r="B788" i="3"/>
  <c r="B792" i="3"/>
  <c r="B796" i="3"/>
  <c r="B800" i="3"/>
  <c r="B804" i="3"/>
  <c r="B808" i="3"/>
  <c r="B812" i="3"/>
  <c r="B816" i="3"/>
  <c r="B820" i="3"/>
  <c r="B824" i="3"/>
  <c r="B828" i="3"/>
  <c r="B832" i="3"/>
  <c r="B836" i="3"/>
  <c r="B840" i="3"/>
  <c r="B844" i="3"/>
  <c r="B848" i="3"/>
  <c r="B852" i="3"/>
  <c r="B856" i="3"/>
  <c r="B860" i="3"/>
  <c r="B864" i="3"/>
  <c r="B868" i="3"/>
  <c r="B872" i="3"/>
  <c r="B876" i="3"/>
  <c r="B880" i="3"/>
  <c r="B884" i="3"/>
  <c r="B888" i="3"/>
  <c r="B892" i="3"/>
  <c r="B896" i="3"/>
  <c r="B900" i="3"/>
  <c r="B904" i="3"/>
  <c r="B908" i="3"/>
  <c r="B912" i="3"/>
  <c r="B916" i="3"/>
  <c r="B920" i="3"/>
  <c r="B924" i="3"/>
  <c r="B928" i="3"/>
  <c r="B932" i="3"/>
  <c r="B936" i="3"/>
  <c r="B940" i="3"/>
  <c r="B944" i="3"/>
  <c r="B948" i="3"/>
  <c r="B952" i="3"/>
  <c r="B956" i="3"/>
  <c r="B960" i="3"/>
  <c r="B964" i="3"/>
  <c r="B968" i="3"/>
  <c r="B972" i="3"/>
  <c r="B976" i="3"/>
  <c r="B980" i="3"/>
  <c r="B984" i="3"/>
  <c r="B988" i="3"/>
  <c r="B992" i="3"/>
  <c r="B996" i="3"/>
  <c r="B626" i="3"/>
  <c r="B622" i="3"/>
  <c r="B618" i="3"/>
  <c r="B614" i="3"/>
  <c r="B610" i="3"/>
  <c r="B606" i="3"/>
  <c r="B602" i="3"/>
  <c r="B2226" i="3"/>
  <c r="B2222" i="3"/>
  <c r="B2218" i="3"/>
  <c r="B2214" i="3"/>
  <c r="B2210" i="3"/>
  <c r="B2206" i="3"/>
  <c r="B2202" i="3"/>
  <c r="B2223" i="3"/>
  <c r="B2219" i="3"/>
  <c r="B2224" i="3"/>
  <c r="B2220" i="3"/>
  <c r="B2216" i="3"/>
  <c r="B2212" i="3"/>
  <c r="B2208" i="3"/>
  <c r="B2204" i="3"/>
  <c r="B2225" i="3"/>
  <c r="B2221" i="3"/>
  <c r="B2217" i="3"/>
  <c r="B2213" i="3"/>
  <c r="B2209" i="3"/>
  <c r="B2205" i="3"/>
  <c r="B2211" i="3"/>
  <c r="B2215" i="3"/>
  <c r="B2203" i="3"/>
  <c r="B2207" i="3"/>
  <c r="B3823" i="3"/>
  <c r="B3807" i="3"/>
  <c r="B3818" i="3"/>
  <c r="B3813" i="3"/>
  <c r="B3802" i="3"/>
  <c r="B3819" i="3"/>
  <c r="B3803" i="3"/>
  <c r="B3825" i="3"/>
  <c r="B3814" i="3"/>
  <c r="B3809" i="3"/>
  <c r="B3815" i="3"/>
  <c r="B3826" i="3"/>
  <c r="B3821" i="3"/>
  <c r="B3810" i="3"/>
  <c r="B3805" i="3"/>
  <c r="B3811" i="3"/>
  <c r="B3822" i="3"/>
  <c r="B3817" i="3"/>
  <c r="B3806" i="3"/>
  <c r="B4425" i="3"/>
  <c r="B4417" i="3"/>
  <c r="B4409" i="3"/>
  <c r="B4422" i="3"/>
  <c r="B4414" i="3"/>
  <c r="B4406" i="3"/>
  <c r="B4419" i="3"/>
  <c r="B4411" i="3"/>
  <c r="B4403" i="3"/>
  <c r="B4424" i="3"/>
  <c r="B4416" i="3"/>
  <c r="B4408" i="3"/>
  <c r="B4421" i="3"/>
  <c r="B4413" i="3"/>
  <c r="B4405" i="3"/>
  <c r="B4426" i="3"/>
  <c r="B4418" i="3"/>
  <c r="B4410" i="3"/>
  <c r="B4402" i="3"/>
  <c r="B4423" i="3"/>
  <c r="B4415" i="3"/>
  <c r="B4407" i="3"/>
  <c r="B4820" i="3"/>
  <c r="B4824" i="3"/>
  <c r="B4817" i="3"/>
  <c r="B4813" i="3"/>
  <c r="B4809" i="3"/>
  <c r="B4805" i="3"/>
  <c r="B4826" i="3"/>
  <c r="B4818" i="3"/>
  <c r="B4814" i="3"/>
  <c r="B4810" i="3"/>
  <c r="B4806" i="3"/>
  <c r="B4802" i="3"/>
  <c r="B4823" i="3"/>
  <c r="B4821" i="3"/>
  <c r="B4819" i="3"/>
  <c r="B4815" i="3"/>
  <c r="B4811" i="3"/>
  <c r="B4807" i="3"/>
  <c r="B4803" i="3"/>
  <c r="B4825" i="3"/>
  <c r="B4822" i="3"/>
  <c r="B4816" i="3"/>
  <c r="B4812" i="3"/>
  <c r="B4808" i="3"/>
  <c r="B4804" i="3"/>
  <c r="B5413" i="3"/>
  <c r="B5405" i="3"/>
  <c r="B5407" i="3"/>
  <c r="B5409" i="3"/>
  <c r="B5423" i="3"/>
  <c r="B5411" i="3"/>
  <c r="B5403" i="3"/>
  <c r="B5624" i="3"/>
  <c r="B5620" i="3"/>
  <c r="B5625" i="3"/>
  <c r="B5621" i="3"/>
  <c r="B5617" i="3"/>
  <c r="B5613" i="3"/>
  <c r="B5609" i="3"/>
  <c r="B5605" i="3"/>
  <c r="B5626" i="3"/>
  <c r="B5622" i="3"/>
  <c r="B5618" i="3"/>
  <c r="B5614" i="3"/>
  <c r="B5610" i="3"/>
  <c r="B5608" i="3"/>
  <c r="B5604" i="3"/>
  <c r="B5602" i="3"/>
  <c r="B5612" i="3"/>
  <c r="B5606" i="3"/>
  <c r="B5616" i="3"/>
  <c r="B5824" i="3"/>
  <c r="B5825" i="3"/>
  <c r="B5821" i="3"/>
  <c r="B5817" i="3"/>
  <c r="B5816" i="3"/>
  <c r="B5811" i="3"/>
  <c r="B5805" i="3"/>
  <c r="B5826" i="3"/>
  <c r="B5820" i="3"/>
  <c r="B5815" i="3"/>
  <c r="B5804" i="3"/>
  <c r="B5814" i="3"/>
  <c r="B5809" i="3"/>
  <c r="B5819" i="3"/>
  <c r="B5808" i="3"/>
  <c r="B5803" i="3"/>
  <c r="B5823" i="3"/>
  <c r="B5812" i="3"/>
  <c r="B5807" i="3"/>
  <c r="B5818" i="3"/>
  <c r="B5813" i="3"/>
  <c r="B5802" i="3"/>
  <c r="B6225" i="3"/>
  <c r="B6221" i="3"/>
  <c r="B6217" i="3"/>
  <c r="B6213" i="3"/>
  <c r="B6209" i="3"/>
  <c r="B6205" i="3"/>
  <c r="B6425" i="3"/>
  <c r="B6414" i="3"/>
  <c r="B6409" i="3"/>
  <c r="B6418" i="3"/>
  <c r="B6413" i="3"/>
  <c r="B6423" i="3"/>
  <c r="B6412" i="3"/>
  <c r="B6407" i="3"/>
  <c r="B6403" i="3"/>
  <c r="B6422" i="3"/>
  <c r="B6417" i="3"/>
  <c r="B6406" i="3"/>
  <c r="B6411" i="3"/>
  <c r="B6402" i="3"/>
  <c r="B6415" i="3"/>
  <c r="B6424" i="3"/>
  <c r="B6426" i="3"/>
  <c r="B6405" i="3"/>
  <c r="B6421" i="3"/>
  <c r="B6419" i="3"/>
  <c r="B6408" i="3"/>
  <c r="B6410" i="3"/>
  <c r="B6825" i="3"/>
  <c r="B6821" i="3"/>
  <c r="B6817" i="3"/>
  <c r="B6814" i="3"/>
  <c r="B6810" i="3"/>
  <c r="B6802" i="3"/>
  <c r="B6826" i="3"/>
  <c r="B6804" i="3"/>
  <c r="B6813" i="3"/>
  <c r="B6806" i="3"/>
  <c r="B6808" i="3"/>
  <c r="B6820" i="3"/>
  <c r="B6822" i="3"/>
  <c r="B6824" i="3"/>
  <c r="B6816" i="3"/>
  <c r="B6818" i="3"/>
  <c r="B501" i="3"/>
  <c r="B497" i="3"/>
  <c r="B493" i="3"/>
  <c r="B489" i="3"/>
  <c r="B485" i="3"/>
  <c r="B481" i="3"/>
  <c r="B477" i="3"/>
  <c r="B698" i="3"/>
  <c r="B694" i="3"/>
  <c r="B690" i="3"/>
  <c r="B686" i="3"/>
  <c r="B682" i="3"/>
  <c r="B678" i="3"/>
  <c r="B1100" i="3"/>
  <c r="B1096" i="3"/>
  <c r="B1092" i="3"/>
  <c r="B1088" i="3"/>
  <c r="B1084" i="3"/>
  <c r="B1080" i="3"/>
  <c r="B1500" i="3"/>
  <c r="B1496" i="3"/>
  <c r="B1492" i="3"/>
  <c r="B1488" i="3"/>
  <c r="B1484" i="3"/>
  <c r="B1480" i="3"/>
  <c r="B1498" i="3"/>
  <c r="B1490" i="3"/>
  <c r="B1482" i="3"/>
  <c r="B1494" i="3"/>
  <c r="B1486" i="3"/>
  <c r="B1478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2298" i="3"/>
  <c r="B2294" i="3"/>
  <c r="B2290" i="3"/>
  <c r="B2286" i="3"/>
  <c r="B2282" i="3"/>
  <c r="B2278" i="3"/>
  <c r="B2299" i="3"/>
  <c r="B2295" i="3"/>
  <c r="B2291" i="3"/>
  <c r="B2287" i="3"/>
  <c r="B2283" i="3"/>
  <c r="B2279" i="3"/>
  <c r="B2300" i="3"/>
  <c r="B2296" i="3"/>
  <c r="B2292" i="3"/>
  <c r="B2288" i="3"/>
  <c r="B2284" i="3"/>
  <c r="B2280" i="3"/>
  <c r="B2301" i="3"/>
  <c r="B2297" i="3"/>
  <c r="B2293" i="3"/>
  <c r="B2289" i="3"/>
  <c r="B2285" i="3"/>
  <c r="B2281" i="3"/>
  <c r="B2277" i="3"/>
  <c r="B2877" i="3"/>
  <c r="B2881" i="3"/>
  <c r="B4094" i="3"/>
  <c r="B4099" i="3"/>
  <c r="B4086" i="3"/>
  <c r="B4082" i="3"/>
  <c r="B4078" i="3"/>
  <c r="B4098" i="3"/>
  <c r="B4093" i="3"/>
  <c r="B4091" i="3"/>
  <c r="B4083" i="3"/>
  <c r="B4079" i="3"/>
  <c r="B4097" i="3"/>
  <c r="B4089" i="3"/>
  <c r="B4101" i="3"/>
  <c r="B4092" i="3"/>
  <c r="B4100" i="3"/>
  <c r="B4095" i="3"/>
  <c r="B4085" i="3"/>
  <c r="B4081" i="3"/>
  <c r="B4077" i="3"/>
  <c r="B4301" i="3"/>
  <c r="B4297" i="3"/>
  <c r="B4293" i="3"/>
  <c r="B4289" i="3"/>
  <c r="B4285" i="3"/>
  <c r="B4281" i="3"/>
  <c r="B4277" i="3"/>
  <c r="B4295" i="3"/>
  <c r="B4287" i="3"/>
  <c r="B4279" i="3"/>
  <c r="B4299" i="3"/>
  <c r="B4291" i="3"/>
  <c r="B4283" i="3"/>
  <c r="B4701" i="3"/>
  <c r="B4697" i="3"/>
  <c r="B4693" i="3"/>
  <c r="B4689" i="3"/>
  <c r="B4685" i="3"/>
  <c r="B4681" i="3"/>
  <c r="B4677" i="3"/>
  <c r="B4698" i="3"/>
  <c r="B4694" i="3"/>
  <c r="B4690" i="3"/>
  <c r="B4686" i="3"/>
  <c r="B4682" i="3"/>
  <c r="B4678" i="3"/>
  <c r="B4699" i="3"/>
  <c r="B4695" i="3"/>
  <c r="B4691" i="3"/>
  <c r="B4687" i="3"/>
  <c r="B4683" i="3"/>
  <c r="B4679" i="3"/>
  <c r="B4700" i="3"/>
  <c r="B4696" i="3"/>
  <c r="B4692" i="3"/>
  <c r="B4688" i="3"/>
  <c r="B4684" i="3"/>
  <c r="B4680" i="3"/>
  <c r="B5283" i="3"/>
  <c r="B5279" i="3"/>
  <c r="B5292" i="3"/>
  <c r="B5288" i="3"/>
  <c r="B5280" i="3"/>
  <c r="B5282" i="3"/>
  <c r="B5290" i="3"/>
  <c r="B5294" i="3"/>
  <c r="B5286" i="3"/>
  <c r="B5278" i="3"/>
  <c r="B5298" i="3"/>
  <c r="B6098" i="3"/>
  <c r="B6101" i="3"/>
  <c r="B6099" i="3"/>
  <c r="B6093" i="3"/>
  <c r="B6077" i="3"/>
  <c r="B6081" i="3"/>
  <c r="B6085" i="3"/>
  <c r="B6089" i="3"/>
  <c r="B6498" i="3"/>
  <c r="B6494" i="3"/>
  <c r="B6490" i="3"/>
  <c r="B6486" i="3"/>
  <c r="B6482" i="3"/>
  <c r="B6478" i="3"/>
  <c r="B6501" i="3"/>
  <c r="B6500" i="3"/>
  <c r="B6499" i="3"/>
  <c r="B6497" i="3"/>
  <c r="B6496" i="3"/>
  <c r="B6495" i="3"/>
  <c r="B6493" i="3"/>
  <c r="B6492" i="3"/>
  <c r="B6491" i="3"/>
  <c r="B6489" i="3"/>
  <c r="B6488" i="3"/>
  <c r="B6487" i="3"/>
  <c r="B6485" i="3"/>
  <c r="B6484" i="3"/>
  <c r="B6483" i="3"/>
  <c r="B6481" i="3"/>
  <c r="B6480" i="3"/>
  <c r="B6479" i="3"/>
  <c r="B6477" i="3"/>
  <c r="B7099" i="3"/>
  <c r="B7097" i="3"/>
  <c r="B7095" i="3"/>
  <c r="B7091" i="3"/>
  <c r="B7087" i="3"/>
  <c r="B7083" i="3"/>
  <c r="B7079" i="3"/>
  <c r="B7092" i="3"/>
  <c r="B7088" i="3"/>
  <c r="B7084" i="3"/>
  <c r="B7080" i="3"/>
  <c r="B7299" i="3"/>
  <c r="B7293" i="3"/>
  <c r="B7285" i="3"/>
  <c r="B7281" i="3"/>
  <c r="B7301" i="3"/>
  <c r="B7288" i="3"/>
  <c r="B7291" i="3"/>
  <c r="B7297" i="3"/>
  <c r="B7295" i="3"/>
  <c r="B7289" i="3"/>
  <c r="B7287" i="3"/>
  <c r="B7277" i="3"/>
  <c r="B7282" i="3"/>
  <c r="B7278" i="3"/>
  <c r="B774" i="3"/>
  <c r="B770" i="3"/>
  <c r="B766" i="3"/>
  <c r="B762" i="3"/>
  <c r="B758" i="3"/>
  <c r="B754" i="3"/>
  <c r="B974" i="3"/>
  <c r="B970" i="3"/>
  <c r="B966" i="3"/>
  <c r="B962" i="3"/>
  <c r="B958" i="3"/>
  <c r="B954" i="3"/>
  <c r="B1176" i="3"/>
  <c r="B1172" i="3"/>
  <c r="B1168" i="3"/>
  <c r="B1164" i="3"/>
  <c r="B1160" i="3"/>
  <c r="B1156" i="3"/>
  <c r="B1152" i="3"/>
  <c r="B1376" i="3"/>
  <c r="B1372" i="3"/>
  <c r="B1368" i="3"/>
  <c r="B1364" i="3"/>
  <c r="B1360" i="3"/>
  <c r="B1356" i="3"/>
  <c r="B1352" i="3"/>
  <c r="B1370" i="3"/>
  <c r="B1362" i="3"/>
  <c r="B1354" i="3"/>
  <c r="B1374" i="3"/>
  <c r="B1366" i="3"/>
  <c r="B1358" i="3"/>
  <c r="B1576" i="3"/>
  <c r="B1572" i="3"/>
  <c r="B1568" i="3"/>
  <c r="B1564" i="3"/>
  <c r="B1560" i="3"/>
  <c r="B1556" i="3"/>
  <c r="B1552" i="3"/>
  <c r="B1566" i="3"/>
  <c r="B1570" i="3"/>
  <c r="B1554" i="3"/>
  <c r="B1574" i="3"/>
  <c r="B1558" i="3"/>
  <c r="B1562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973" i="3"/>
  <c r="B1969" i="3"/>
  <c r="B1965" i="3"/>
  <c r="B1961" i="3"/>
  <c r="B1957" i="3"/>
  <c r="B1967" i="3"/>
  <c r="B1962" i="3"/>
  <c r="B1968" i="3"/>
  <c r="B1974" i="3"/>
  <c r="B1963" i="3"/>
  <c r="B1958" i="3"/>
  <c r="B1964" i="3"/>
  <c r="B1975" i="3"/>
  <c r="B1970" i="3"/>
  <c r="B1959" i="3"/>
  <c r="B1976" i="3"/>
  <c r="B1960" i="3"/>
  <c r="B1954" i="3"/>
  <c r="B1953" i="3"/>
  <c r="B1952" i="3"/>
  <c r="B1972" i="3"/>
  <c r="B1956" i="3"/>
  <c r="B1971" i="3"/>
  <c r="B1955" i="3"/>
  <c r="B1966" i="3"/>
  <c r="B2174" i="3"/>
  <c r="B2170" i="3"/>
  <c r="B2166" i="3"/>
  <c r="B2162" i="3"/>
  <c r="B2158" i="3"/>
  <c r="B2154" i="3"/>
  <c r="B2176" i="3"/>
  <c r="B2172" i="3"/>
  <c r="B2168" i="3"/>
  <c r="B2164" i="3"/>
  <c r="B2160" i="3"/>
  <c r="B2156" i="3"/>
  <c r="B2152" i="3"/>
  <c r="B2173" i="3"/>
  <c r="B2169" i="3"/>
  <c r="B2165" i="3"/>
  <c r="B2161" i="3"/>
  <c r="B2157" i="3"/>
  <c r="B2153" i="3"/>
  <c r="B2163" i="3"/>
  <c r="B2167" i="3"/>
  <c r="B2171" i="3"/>
  <c r="B2155" i="3"/>
  <c r="B2175" i="3"/>
  <c r="B2159" i="3"/>
  <c r="B2370" i="3"/>
  <c r="B2362" i="3"/>
  <c r="B2354" i="3"/>
  <c r="B2374" i="3"/>
  <c r="B2366" i="3"/>
  <c r="B2358" i="3"/>
  <c r="B3358" i="3"/>
  <c r="B3354" i="3"/>
  <c r="B3775" i="3"/>
  <c r="B3774" i="3"/>
  <c r="B3773" i="3"/>
  <c r="B3771" i="3"/>
  <c r="B3770" i="3"/>
  <c r="B3769" i="3"/>
  <c r="B3767" i="3"/>
  <c r="B3761" i="3"/>
  <c r="B3758" i="3"/>
  <c r="B3753" i="3"/>
  <c r="B3766" i="3"/>
  <c r="B3763" i="3"/>
  <c r="B3760" i="3"/>
  <c r="B3755" i="3"/>
  <c r="B3752" i="3"/>
  <c r="B3765" i="3"/>
  <c r="B3762" i="3"/>
  <c r="B3757" i="3"/>
  <c r="B3754" i="3"/>
  <c r="B3764" i="3"/>
  <c r="B3759" i="3"/>
  <c r="B3756" i="3"/>
  <c r="B3974" i="3"/>
  <c r="B3970" i="3"/>
  <c r="B3966" i="3"/>
  <c r="B3962" i="3"/>
  <c r="B3958" i="3"/>
  <c r="B3954" i="3"/>
  <c r="B3975" i="3"/>
  <c r="B3971" i="3"/>
  <c r="B3967" i="3"/>
  <c r="B3963" i="3"/>
  <c r="B3959" i="3"/>
  <c r="B3955" i="3"/>
  <c r="B3973" i="3"/>
  <c r="B3969" i="3"/>
  <c r="B3965" i="3"/>
  <c r="B3961" i="3"/>
  <c r="B3957" i="3"/>
  <c r="B3953" i="3"/>
  <c r="B4154" i="3"/>
  <c r="B4163" i="3"/>
  <c r="B4169" i="3"/>
  <c r="B4153" i="3"/>
  <c r="B4175" i="3"/>
  <c r="B4159" i="3"/>
  <c r="B4165" i="3"/>
  <c r="B4171" i="3"/>
  <c r="B4155" i="3"/>
  <c r="B4161" i="3"/>
  <c r="B4167" i="3"/>
  <c r="B4173" i="3"/>
  <c r="B4157" i="3"/>
  <c r="B4373" i="3"/>
  <c r="B4369" i="3"/>
  <c r="B4365" i="3"/>
  <c r="B4361" i="3"/>
  <c r="B4357" i="3"/>
  <c r="B4353" i="3"/>
  <c r="B4375" i="3"/>
  <c r="B4371" i="3"/>
  <c r="B4367" i="3"/>
  <c r="B4363" i="3"/>
  <c r="B4359" i="3"/>
  <c r="B4355" i="3"/>
  <c r="B4574" i="3"/>
  <c r="B4566" i="3"/>
  <c r="B4558" i="3"/>
  <c r="B4571" i="3"/>
  <c r="B4563" i="3"/>
  <c r="B4555" i="3"/>
  <c r="B4576" i="3"/>
  <c r="B4568" i="3"/>
  <c r="B4560" i="3"/>
  <c r="B4552" i="3"/>
  <c r="B4573" i="3"/>
  <c r="B4565" i="3"/>
  <c r="B4557" i="3"/>
  <c r="B4570" i="3"/>
  <c r="B4562" i="3"/>
  <c r="B4554" i="3"/>
  <c r="B4575" i="3"/>
  <c r="B4567" i="3"/>
  <c r="B4559" i="3"/>
  <c r="B4572" i="3"/>
  <c r="B4564" i="3"/>
  <c r="B4556" i="3"/>
  <c r="B4569" i="3"/>
  <c r="B4561" i="3"/>
  <c r="B4553" i="3"/>
  <c r="B4773" i="3"/>
  <c r="B4769" i="3"/>
  <c r="B4765" i="3"/>
  <c r="B4761" i="3"/>
  <c r="B4757" i="3"/>
  <c r="B4753" i="3"/>
  <c r="B4774" i="3"/>
  <c r="B4770" i="3"/>
  <c r="B4766" i="3"/>
  <c r="B4762" i="3"/>
  <c r="B4758" i="3"/>
  <c r="B4754" i="3"/>
  <c r="B4775" i="3"/>
  <c r="B4771" i="3"/>
  <c r="B4767" i="3"/>
  <c r="B4763" i="3"/>
  <c r="B4759" i="3"/>
  <c r="B4755" i="3"/>
  <c r="B4776" i="3"/>
  <c r="B4772" i="3"/>
  <c r="B4768" i="3"/>
  <c r="B4764" i="3"/>
  <c r="B4760" i="3"/>
  <c r="B4756" i="3"/>
  <c r="B4752" i="3"/>
  <c r="B4974" i="3"/>
  <c r="B4970" i="3"/>
  <c r="B4966" i="3"/>
  <c r="B4962" i="3"/>
  <c r="B4958" i="3"/>
  <c r="B4954" i="3"/>
  <c r="B4975" i="3"/>
  <c r="B4971" i="3"/>
  <c r="B4967" i="3"/>
  <c r="B4963" i="3"/>
  <c r="B4959" i="3"/>
  <c r="B4955" i="3"/>
  <c r="B4976" i="3"/>
  <c r="B4972" i="3"/>
  <c r="B4968" i="3"/>
  <c r="B4964" i="3"/>
  <c r="B4960" i="3"/>
  <c r="B4956" i="3"/>
  <c r="B4952" i="3"/>
  <c r="B4973" i="3"/>
  <c r="B4969" i="3"/>
  <c r="B4965" i="3"/>
  <c r="B4961" i="3"/>
  <c r="B4957" i="3"/>
  <c r="B4953" i="3"/>
  <c r="B5374" i="3"/>
  <c r="B5370" i="3"/>
  <c r="B5366" i="3"/>
  <c r="B5362" i="3"/>
  <c r="B5354" i="3"/>
  <c r="B5358" i="3"/>
  <c r="B5569" i="3"/>
  <c r="B5564" i="3"/>
  <c r="B5553" i="3"/>
  <c r="B5574" i="3"/>
  <c r="B5558" i="3"/>
  <c r="B5573" i="3"/>
  <c r="B5568" i="3"/>
  <c r="B5557" i="3"/>
  <c r="B5552" i="3"/>
  <c r="B5562" i="3"/>
  <c r="B5572" i="3"/>
  <c r="B5561" i="3"/>
  <c r="B5556" i="3"/>
  <c r="B5566" i="3"/>
  <c r="B5570" i="3"/>
  <c r="B5554" i="3"/>
  <c r="B5560" i="3"/>
  <c r="B5576" i="3"/>
  <c r="B5565" i="3"/>
  <c r="B5769" i="3"/>
  <c r="B5768" i="3"/>
  <c r="B5763" i="3"/>
  <c r="B5773" i="3"/>
  <c r="B5759" i="3"/>
  <c r="B5772" i="3"/>
  <c r="B5767" i="3"/>
  <c r="B5756" i="3"/>
  <c r="B5752" i="3"/>
  <c r="B5761" i="3"/>
  <c r="B5776" i="3"/>
  <c r="B5771" i="3"/>
  <c r="B5757" i="3"/>
  <c r="B5753" i="3"/>
  <c r="B5775" i="3"/>
  <c r="B5764" i="3"/>
  <c r="B5760" i="3"/>
  <c r="B5758" i="3"/>
  <c r="B5754" i="3"/>
  <c r="B5765" i="3"/>
  <c r="B5770" i="3"/>
  <c r="B5973" i="3"/>
  <c r="B5969" i="3"/>
  <c r="B5965" i="3"/>
  <c r="B5961" i="3"/>
  <c r="B6173" i="3"/>
  <c r="B6169" i="3"/>
  <c r="B6153" i="3"/>
  <c r="B6157" i="3"/>
  <c r="B6161" i="3"/>
  <c r="B6165" i="3"/>
  <c r="B6354" i="3"/>
  <c r="B6355" i="3"/>
  <c r="B6376" i="3"/>
  <c r="B6371" i="3"/>
  <c r="B6368" i="3"/>
  <c r="B6363" i="3"/>
  <c r="B6360" i="3"/>
  <c r="B6373" i="3"/>
  <c r="B6370" i="3"/>
  <c r="B6365" i="3"/>
  <c r="B6362" i="3"/>
  <c r="B6375" i="3"/>
  <c r="B6372" i="3"/>
  <c r="B6367" i="3"/>
  <c r="B6364" i="3"/>
  <c r="B6359" i="3"/>
  <c r="B6366" i="3"/>
  <c r="B6353" i="3"/>
  <c r="B6369" i="3"/>
  <c r="B6361" i="3"/>
  <c r="B6357" i="3"/>
  <c r="B6559" i="3"/>
  <c r="B6558" i="3"/>
  <c r="B6553" i="3"/>
  <c r="B6557" i="3"/>
  <c r="B6576" i="3"/>
  <c r="B6575" i="3"/>
  <c r="B6574" i="3"/>
  <c r="B6573" i="3"/>
  <c r="B6572" i="3"/>
  <c r="B6571" i="3"/>
  <c r="B6570" i="3"/>
  <c r="B6569" i="3"/>
  <c r="B6568" i="3"/>
  <c r="B6567" i="3"/>
  <c r="B6566" i="3"/>
  <c r="B6565" i="3"/>
  <c r="B6564" i="3"/>
  <c r="B6563" i="3"/>
  <c r="B6562" i="3"/>
  <c r="B6555" i="3"/>
  <c r="B6554" i="3"/>
  <c r="B6561" i="3"/>
  <c r="B6774" i="3"/>
  <c r="B6770" i="3"/>
  <c r="B6766" i="3"/>
  <c r="B6762" i="3"/>
  <c r="B6758" i="3"/>
  <c r="B6754" i="3"/>
  <c r="B6773" i="3"/>
  <c r="B6769" i="3"/>
  <c r="B6765" i="3"/>
  <c r="B6761" i="3"/>
  <c r="B6757" i="3"/>
  <c r="B6753" i="3"/>
  <c r="B6966" i="3"/>
  <c r="B6958" i="3"/>
  <c r="B6974" i="3"/>
  <c r="B6962" i="3"/>
  <c r="B6954" i="3"/>
  <c r="B6970" i="3"/>
  <c r="B7173" i="3"/>
  <c r="B7165" i="3"/>
  <c r="B7169" i="3"/>
  <c r="B7153" i="3"/>
  <c r="B7157" i="3"/>
  <c r="B7161" i="3"/>
  <c r="B7375" i="3"/>
  <c r="B7371" i="3"/>
  <c r="B7369" i="3"/>
  <c r="B7365" i="3"/>
  <c r="B7361" i="3"/>
  <c r="B7357" i="3"/>
  <c r="B7353" i="3"/>
  <c r="B7367" i="3"/>
  <c r="B7363" i="3"/>
  <c r="B7359" i="3"/>
  <c r="B7355" i="3"/>
  <c r="B298" i="3"/>
  <c r="B303" i="3"/>
  <c r="B314" i="3"/>
  <c r="B319" i="3"/>
  <c r="B330" i="3"/>
  <c r="B335" i="3"/>
  <c r="B355" i="3"/>
  <c r="B356" i="3"/>
  <c r="B371" i="3"/>
  <c r="B372" i="3"/>
  <c r="B387" i="3"/>
  <c r="B388" i="3"/>
  <c r="B405" i="3"/>
  <c r="B406" i="3"/>
  <c r="B409" i="3"/>
  <c r="B414" i="3"/>
  <c r="B423" i="3"/>
  <c r="B430" i="3"/>
  <c r="B438" i="3"/>
  <c r="B446" i="3"/>
  <c r="B454" i="3"/>
  <c r="B462" i="3"/>
  <c r="B468" i="3"/>
  <c r="B484" i="3"/>
  <c r="B500" i="3"/>
  <c r="B516" i="3"/>
  <c r="B532" i="3"/>
  <c r="B548" i="3"/>
  <c r="B564" i="3"/>
  <c r="B826" i="3"/>
  <c r="B822" i="3"/>
  <c r="B818" i="3"/>
  <c r="B814" i="3"/>
  <c r="B810" i="3"/>
  <c r="B806" i="3"/>
  <c r="B802" i="3"/>
  <c r="B1016" i="3"/>
  <c r="B1002" i="3"/>
  <c r="B1026" i="3"/>
  <c r="B1010" i="3"/>
  <c r="B1020" i="3"/>
  <c r="B1004" i="3"/>
  <c r="B1014" i="3"/>
  <c r="B1024" i="3"/>
  <c r="B1008" i="3"/>
  <c r="B1003" i="3"/>
  <c r="B1012" i="3"/>
  <c r="B1022" i="3"/>
  <c r="B1006" i="3"/>
  <c r="B1624" i="3"/>
  <c r="B1620" i="3"/>
  <c r="B1616" i="3"/>
  <c r="B1612" i="3"/>
  <c r="B1608" i="3"/>
  <c r="B1604" i="3"/>
  <c r="B1614" i="3"/>
  <c r="B1618" i="3"/>
  <c r="B1602" i="3"/>
  <c r="B1622" i="3"/>
  <c r="B1606" i="3"/>
  <c r="B1626" i="3"/>
  <c r="B1610" i="3"/>
  <c r="B1648" i="3"/>
  <c r="B1644" i="3"/>
  <c r="B1640" i="3"/>
  <c r="B1636" i="3"/>
  <c r="B1632" i="3"/>
  <c r="B1628" i="3"/>
  <c r="B1646" i="3"/>
  <c r="B1630" i="3"/>
  <c r="B1650" i="3"/>
  <c r="B1634" i="3"/>
  <c r="B1638" i="3"/>
  <c r="B1642" i="3"/>
  <c r="B2050" i="3"/>
  <c r="B2046" i="3"/>
  <c r="B2042" i="3"/>
  <c r="B2038" i="3"/>
  <c r="B2034" i="3"/>
  <c r="B2030" i="3"/>
  <c r="B2048" i="3"/>
  <c r="B2044" i="3"/>
  <c r="B2040" i="3"/>
  <c r="B2036" i="3"/>
  <c r="B2032" i="3"/>
  <c r="B2028" i="3"/>
  <c r="B2049" i="3"/>
  <c r="B2045" i="3"/>
  <c r="B2041" i="3"/>
  <c r="B2037" i="3"/>
  <c r="B2033" i="3"/>
  <c r="B2029" i="3"/>
  <c r="B2051" i="3"/>
  <c r="B2035" i="3"/>
  <c r="B2039" i="3"/>
  <c r="B2043" i="3"/>
  <c r="B2027" i="3"/>
  <c r="B2047" i="3"/>
  <c r="B2031" i="3"/>
  <c r="B2250" i="3"/>
  <c r="B2246" i="3"/>
  <c r="B2242" i="3"/>
  <c r="B2238" i="3"/>
  <c r="B2234" i="3"/>
  <c r="B2230" i="3"/>
  <c r="B2251" i="3"/>
  <c r="B2247" i="3"/>
  <c r="B2243" i="3"/>
  <c r="B2239" i="3"/>
  <c r="B2235" i="3"/>
  <c r="B2231" i="3"/>
  <c r="B2227" i="3"/>
  <c r="B2248" i="3"/>
  <c r="B2244" i="3"/>
  <c r="B2240" i="3"/>
  <c r="B2236" i="3"/>
  <c r="B2232" i="3"/>
  <c r="B2228" i="3"/>
  <c r="B2249" i="3"/>
  <c r="B2245" i="3"/>
  <c r="B2241" i="3"/>
  <c r="B2237" i="3"/>
  <c r="B2233" i="3"/>
  <c r="B2229" i="3"/>
  <c r="B2451" i="3"/>
  <c r="B2442" i="3"/>
  <c r="B2434" i="3"/>
  <c r="B2446" i="3"/>
  <c r="B2438" i="3"/>
  <c r="B2430" i="3"/>
  <c r="B4439" i="3"/>
  <c r="B4433" i="3"/>
  <c r="B4444" i="3"/>
  <c r="B4430" i="3"/>
  <c r="B4443" i="3"/>
  <c r="B4438" i="3"/>
  <c r="B4435" i="3"/>
  <c r="B4427" i="3"/>
  <c r="B4432" i="3"/>
  <c r="B4442" i="3"/>
  <c r="B4437" i="3"/>
  <c r="B4429" i="3"/>
  <c r="B4434" i="3"/>
  <c r="B4445" i="3"/>
  <c r="B4440" i="3"/>
  <c r="B4446" i="3"/>
  <c r="B4451" i="3"/>
  <c r="B4448" i="3"/>
  <c r="B4450" i="3"/>
  <c r="B4447" i="3"/>
  <c r="B4431" i="3"/>
  <c r="B4449" i="3"/>
  <c r="B4850" i="3"/>
  <c r="B4846" i="3"/>
  <c r="B4842" i="3"/>
  <c r="B4838" i="3"/>
  <c r="B4833" i="3"/>
  <c r="B4827" i="3"/>
  <c r="B4851" i="3"/>
  <c r="B4849" i="3"/>
  <c r="B4848" i="3"/>
  <c r="B4847" i="3"/>
  <c r="B4845" i="3"/>
  <c r="B4844" i="3"/>
  <c r="B4843" i="3"/>
  <c r="B4841" i="3"/>
  <c r="B4840" i="3"/>
  <c r="B4839" i="3"/>
  <c r="B4837" i="3"/>
  <c r="B4831" i="3"/>
  <c r="B4830" i="3"/>
  <c r="B4835" i="3"/>
  <c r="B4834" i="3"/>
  <c r="B4829" i="3"/>
  <c r="B5251" i="3"/>
  <c r="B5247" i="3"/>
  <c r="B5243" i="3"/>
  <c r="B5239" i="3"/>
  <c r="B5235" i="3"/>
  <c r="B5248" i="3"/>
  <c r="B5244" i="3"/>
  <c r="B5240" i="3"/>
  <c r="B5236" i="3"/>
  <c r="B5250" i="3"/>
  <c r="B5242" i="3"/>
  <c r="B5234" i="3"/>
  <c r="B5246" i="3"/>
  <c r="B5238" i="3"/>
  <c r="B7244" i="3"/>
  <c r="B7235" i="3"/>
  <c r="B7231" i="3"/>
  <c r="B7227" i="3"/>
  <c r="B7250" i="3"/>
  <c r="B7249" i="3"/>
  <c r="B7246" i="3"/>
  <c r="B7236" i="3"/>
  <c r="B7232" i="3"/>
  <c r="B7228" i="3"/>
  <c r="B7248" i="3"/>
  <c r="B7245" i="3"/>
  <c r="B7240" i="3"/>
  <c r="B7242" i="3"/>
  <c r="B7238" i="3"/>
  <c r="B7230" i="3"/>
  <c r="B7234" i="3"/>
  <c r="B309" i="3"/>
  <c r="B316" i="3"/>
  <c r="B332" i="3"/>
  <c r="B341" i="3"/>
  <c r="B345" i="3"/>
  <c r="B361" i="3"/>
  <c r="B377" i="3"/>
  <c r="B382" i="3"/>
  <c r="B393" i="3"/>
  <c r="B416" i="3"/>
  <c r="B428" i="3"/>
  <c r="B431" i="3"/>
  <c r="B436" i="3"/>
  <c r="B439" i="3"/>
  <c r="B444" i="3"/>
  <c r="B447" i="3"/>
  <c r="B452" i="3"/>
  <c r="B455" i="3"/>
  <c r="B460" i="3"/>
  <c r="B463" i="3"/>
  <c r="B475" i="3"/>
  <c r="B478" i="3"/>
  <c r="B491" i="3"/>
  <c r="B494" i="3"/>
  <c r="B507" i="3"/>
  <c r="B510" i="3"/>
  <c r="B523" i="3"/>
  <c r="B539" i="3"/>
  <c r="B542" i="3"/>
  <c r="B553" i="3"/>
  <c r="B555" i="3"/>
  <c r="B558" i="3"/>
  <c r="B569" i="3"/>
  <c r="B571" i="3"/>
  <c r="B581" i="3"/>
  <c r="B585" i="3"/>
  <c r="B589" i="3"/>
  <c r="B593" i="3"/>
  <c r="B597" i="3"/>
  <c r="B601" i="3"/>
  <c r="B605" i="3"/>
  <c r="B609" i="3"/>
  <c r="B613" i="3"/>
  <c r="B617" i="3"/>
  <c r="B621" i="3"/>
  <c r="B625" i="3"/>
  <c r="B629" i="3"/>
  <c r="B633" i="3"/>
  <c r="B637" i="3"/>
  <c r="B641" i="3"/>
  <c r="B645" i="3"/>
  <c r="B649" i="3"/>
  <c r="B653" i="3"/>
  <c r="B657" i="3"/>
  <c r="B661" i="3"/>
  <c r="B665" i="3"/>
  <c r="B669" i="3"/>
  <c r="B673" i="3"/>
  <c r="B677" i="3"/>
  <c r="B681" i="3"/>
  <c r="B685" i="3"/>
  <c r="B689" i="3"/>
  <c r="B693" i="3"/>
  <c r="B697" i="3"/>
  <c r="B701" i="3"/>
  <c r="B705" i="3"/>
  <c r="B709" i="3"/>
  <c r="B713" i="3"/>
  <c r="B717" i="3"/>
  <c r="B721" i="3"/>
  <c r="B725" i="3"/>
  <c r="B729" i="3"/>
  <c r="B733" i="3"/>
  <c r="B737" i="3"/>
  <c r="B741" i="3"/>
  <c r="B745" i="3"/>
  <c r="B749" i="3"/>
  <c r="B753" i="3"/>
  <c r="B757" i="3"/>
  <c r="B761" i="3"/>
  <c r="B765" i="3"/>
  <c r="B769" i="3"/>
  <c r="B773" i="3"/>
  <c r="B777" i="3"/>
  <c r="B781" i="3"/>
  <c r="B785" i="3"/>
  <c r="B789" i="3"/>
  <c r="B793" i="3"/>
  <c r="B797" i="3"/>
  <c r="B801" i="3"/>
  <c r="B805" i="3"/>
  <c r="B809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89" i="3"/>
  <c r="B893" i="3"/>
  <c r="B897" i="3"/>
  <c r="B901" i="3"/>
  <c r="B905" i="3"/>
  <c r="B909" i="3"/>
  <c r="B913" i="3"/>
  <c r="B917" i="3"/>
  <c r="B921" i="3"/>
  <c r="B925" i="3"/>
  <c r="B929" i="3"/>
  <c r="B933" i="3"/>
  <c r="B937" i="3"/>
  <c r="B941" i="3"/>
  <c r="B945" i="3"/>
  <c r="B949" i="3"/>
  <c r="B953" i="3"/>
  <c r="B957" i="3"/>
  <c r="B961" i="3"/>
  <c r="B965" i="3"/>
  <c r="B969" i="3"/>
  <c r="B973" i="3"/>
  <c r="B977" i="3"/>
  <c r="B981" i="3"/>
  <c r="B985" i="3"/>
  <c r="B989" i="3"/>
  <c r="B993" i="3"/>
  <c r="B997" i="3"/>
  <c r="L425" i="3"/>
  <c r="C425" i="3"/>
  <c r="O425" i="3" s="1"/>
  <c r="B1424" i="3"/>
  <c r="B1420" i="3"/>
  <c r="B1416" i="3"/>
  <c r="B1412" i="3"/>
  <c r="B1408" i="3"/>
  <c r="B1404" i="3"/>
  <c r="B1426" i="3"/>
  <c r="B1418" i="3"/>
  <c r="B1410" i="3"/>
  <c r="B1402" i="3"/>
  <c r="B1422" i="3"/>
  <c r="B1414" i="3"/>
  <c r="B1406" i="3"/>
  <c r="B2026" i="3"/>
  <c r="B2022" i="3"/>
  <c r="B2018" i="3"/>
  <c r="B2014" i="3"/>
  <c r="B2010" i="3"/>
  <c r="B2006" i="3"/>
  <c r="B2002" i="3"/>
  <c r="B2024" i="3"/>
  <c r="B2020" i="3"/>
  <c r="B2016" i="3"/>
  <c r="B2012" i="3"/>
  <c r="B2025" i="3"/>
  <c r="B2021" i="3"/>
  <c r="B2017" i="3"/>
  <c r="B2013" i="3"/>
  <c r="B2009" i="3"/>
  <c r="B2005" i="3"/>
  <c r="B2019" i="3"/>
  <c r="B2004" i="3"/>
  <c r="B2007" i="3"/>
  <c r="B2023" i="3"/>
  <c r="B2008" i="3"/>
  <c r="B2015" i="3"/>
  <c r="B2003" i="3"/>
  <c r="B2011" i="3"/>
  <c r="B1448" i="3"/>
  <c r="B1444" i="3"/>
  <c r="B1440" i="3"/>
  <c r="B1436" i="3"/>
  <c r="B1432" i="3"/>
  <c r="B1428" i="3"/>
  <c r="B1450" i="3"/>
  <c r="B1442" i="3"/>
  <c r="B1434" i="3"/>
  <c r="B1446" i="3"/>
  <c r="B1438" i="3"/>
  <c r="B1430" i="3"/>
  <c r="C5431" i="3"/>
  <c r="E5431" i="3" s="1"/>
  <c r="L5431" i="3"/>
  <c r="B5648" i="3"/>
  <c r="B5644" i="3"/>
  <c r="B5640" i="3"/>
  <c r="B5636" i="3"/>
  <c r="B5632" i="3"/>
  <c r="B5628" i="3"/>
  <c r="B5649" i="3"/>
  <c r="B5645" i="3"/>
  <c r="B5641" i="3"/>
  <c r="B5637" i="3"/>
  <c r="B5633" i="3"/>
  <c r="B5629" i="3"/>
  <c r="B5650" i="3"/>
  <c r="B5646" i="3"/>
  <c r="B5642" i="3"/>
  <c r="B5638" i="3"/>
  <c r="B5634" i="3"/>
  <c r="B5630" i="3"/>
  <c r="B5851" i="3"/>
  <c r="B5847" i="3"/>
  <c r="B5843" i="3"/>
  <c r="B5839" i="3"/>
  <c r="B5848" i="3"/>
  <c r="B5844" i="3"/>
  <c r="B5840" i="3"/>
  <c r="B5836" i="3"/>
  <c r="B5832" i="3"/>
  <c r="B5828" i="3"/>
  <c r="B5849" i="3"/>
  <c r="B5845" i="3"/>
  <c r="B5841" i="3"/>
  <c r="B5837" i="3"/>
  <c r="B5833" i="3"/>
  <c r="B5829" i="3"/>
  <c r="B5835" i="3"/>
  <c r="B5830" i="3"/>
  <c r="B5831" i="3"/>
  <c r="B5846" i="3"/>
  <c r="B5838" i="3"/>
  <c r="B5827" i="3"/>
  <c r="B6045" i="3"/>
  <c r="B6029" i="3"/>
  <c r="B6049" i="3"/>
  <c r="B6033" i="3"/>
  <c r="B6037" i="3"/>
  <c r="B6041" i="3"/>
  <c r="B6249" i="3"/>
  <c r="B6245" i="3"/>
  <c r="B6241" i="3"/>
  <c r="B6237" i="3"/>
  <c r="B6233" i="3"/>
  <c r="B6229" i="3"/>
  <c r="B6450" i="3"/>
  <c r="B6446" i="3"/>
  <c r="B6441" i="3"/>
  <c r="B6430" i="3"/>
  <c r="B6445" i="3"/>
  <c r="B6434" i="3"/>
  <c r="B6429" i="3"/>
  <c r="B6451" i="3"/>
  <c r="B6444" i="3"/>
  <c r="B6439" i="3"/>
  <c r="B6428" i="3"/>
  <c r="B6449" i="3"/>
  <c r="B6438" i="3"/>
  <c r="B6433" i="3"/>
  <c r="B6443" i="3"/>
  <c r="B6427" i="3"/>
  <c r="B6447" i="3"/>
  <c r="B6431" i="3"/>
  <c r="B6440" i="3"/>
  <c r="B6442" i="3"/>
  <c r="B6437" i="3"/>
  <c r="B6435" i="3"/>
  <c r="B6651" i="3"/>
  <c r="B6647" i="3"/>
  <c r="B6637" i="3"/>
  <c r="B6631" i="3"/>
  <c r="B6650" i="3"/>
  <c r="B6649" i="3"/>
  <c r="B6646" i="3"/>
  <c r="B6635" i="3"/>
  <c r="B6645" i="3"/>
  <c r="B6629" i="3"/>
  <c r="B6639" i="3"/>
  <c r="B6634" i="3"/>
  <c r="B6638" i="3"/>
  <c r="B6627" i="3"/>
  <c r="B6643" i="3"/>
  <c r="B7446" i="3"/>
  <c r="B7450" i="3"/>
  <c r="B7442" i="3"/>
  <c r="B7438" i="3"/>
  <c r="B7430" i="3"/>
  <c r="B7441" i="3"/>
  <c r="B7449" i="3"/>
  <c r="B7437" i="3"/>
  <c r="B7429" i="3"/>
  <c r="B7445" i="3"/>
  <c r="B7434" i="3"/>
  <c r="B7448" i="3"/>
  <c r="B7433" i="3"/>
  <c r="B525" i="3"/>
  <c r="B521" i="3"/>
  <c r="B517" i="3"/>
  <c r="B513" i="3"/>
  <c r="B509" i="3"/>
  <c r="B505" i="3"/>
  <c r="B726" i="3"/>
  <c r="B722" i="3"/>
  <c r="B718" i="3"/>
  <c r="B714" i="3"/>
  <c r="B710" i="3"/>
  <c r="B706" i="3"/>
  <c r="B702" i="3"/>
  <c r="B926" i="3"/>
  <c r="B922" i="3"/>
  <c r="B918" i="3"/>
  <c r="B914" i="3"/>
  <c r="B910" i="3"/>
  <c r="B906" i="3"/>
  <c r="B902" i="3"/>
  <c r="B1124" i="3"/>
  <c r="B1120" i="3"/>
  <c r="B1116" i="3"/>
  <c r="B1112" i="3"/>
  <c r="B1108" i="3"/>
  <c r="B1104" i="3"/>
  <c r="B1324" i="3"/>
  <c r="B1320" i="3"/>
  <c r="B1316" i="3"/>
  <c r="B1312" i="3"/>
  <c r="B1308" i="3"/>
  <c r="B1304" i="3"/>
  <c r="B1322" i="3"/>
  <c r="B1314" i="3"/>
  <c r="B1306" i="3"/>
  <c r="B1326" i="3"/>
  <c r="B1318" i="3"/>
  <c r="B1310" i="3"/>
  <c r="B1302" i="3"/>
  <c r="B1524" i="3"/>
  <c r="B1520" i="3"/>
  <c r="B1516" i="3"/>
  <c r="B1512" i="3"/>
  <c r="B1508" i="3"/>
  <c r="B1504" i="3"/>
  <c r="B1518" i="3"/>
  <c r="B1522" i="3"/>
  <c r="B1506" i="3"/>
  <c r="B1526" i="3"/>
  <c r="B1514" i="3"/>
  <c r="B1510" i="3"/>
  <c r="B1502" i="3"/>
  <c r="B1724" i="3"/>
  <c r="B1716" i="3"/>
  <c r="B1708" i="3"/>
  <c r="B1721" i="3"/>
  <c r="B1713" i="3"/>
  <c r="B1705" i="3"/>
  <c r="B1726" i="3"/>
  <c r="B1718" i="3"/>
  <c r="B1710" i="3"/>
  <c r="B1702" i="3"/>
  <c r="B1723" i="3"/>
  <c r="B1715" i="3"/>
  <c r="B1707" i="3"/>
  <c r="B1720" i="3"/>
  <c r="B1712" i="3"/>
  <c r="B1704" i="3"/>
  <c r="B1725" i="3"/>
  <c r="B1717" i="3"/>
  <c r="B1709" i="3"/>
  <c r="B1719" i="3"/>
  <c r="B1711" i="3"/>
  <c r="B1703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2126" i="3"/>
  <c r="B2122" i="3"/>
  <c r="B2118" i="3"/>
  <c r="B2114" i="3"/>
  <c r="B2110" i="3"/>
  <c r="B2106" i="3"/>
  <c r="B2102" i="3"/>
  <c r="B2124" i="3"/>
  <c r="B2120" i="3"/>
  <c r="B2116" i="3"/>
  <c r="B2112" i="3"/>
  <c r="B2108" i="3"/>
  <c r="B2104" i="3"/>
  <c r="B2125" i="3"/>
  <c r="B2121" i="3"/>
  <c r="B2117" i="3"/>
  <c r="B2113" i="3"/>
  <c r="B2109" i="3"/>
  <c r="B2105" i="3"/>
  <c r="B2115" i="3"/>
  <c r="B2119" i="3"/>
  <c r="B2103" i="3"/>
  <c r="B2123" i="3"/>
  <c r="B2107" i="3"/>
  <c r="B2111" i="3"/>
  <c r="B2326" i="3"/>
  <c r="B2322" i="3"/>
  <c r="B2318" i="3"/>
  <c r="B2314" i="3"/>
  <c r="B2310" i="3"/>
  <c r="B2306" i="3"/>
  <c r="B2302" i="3"/>
  <c r="B2323" i="3"/>
  <c r="B2319" i="3"/>
  <c r="B2315" i="3"/>
  <c r="B2311" i="3"/>
  <c r="B2307" i="3"/>
  <c r="B2303" i="3"/>
  <c r="B2324" i="3"/>
  <c r="B2320" i="3"/>
  <c r="B2316" i="3"/>
  <c r="B2312" i="3"/>
  <c r="B2308" i="3"/>
  <c r="B2304" i="3"/>
  <c r="B2325" i="3"/>
  <c r="B2321" i="3"/>
  <c r="B2317" i="3"/>
  <c r="B2313" i="3"/>
  <c r="B2309" i="3"/>
  <c r="B2305" i="3"/>
  <c r="B3926" i="3"/>
  <c r="B3922" i="3"/>
  <c r="B3918" i="3"/>
  <c r="B3914" i="3"/>
  <c r="B3910" i="3"/>
  <c r="B3906" i="3"/>
  <c r="B3902" i="3"/>
  <c r="B3923" i="3"/>
  <c r="B3919" i="3"/>
  <c r="B3915" i="3"/>
  <c r="B3911" i="3"/>
  <c r="B3907" i="3"/>
  <c r="B3903" i="3"/>
  <c r="B3925" i="3"/>
  <c r="B3921" i="3"/>
  <c r="B3917" i="3"/>
  <c r="B3913" i="3"/>
  <c r="B3909" i="3"/>
  <c r="B3905" i="3"/>
  <c r="B4126" i="3"/>
  <c r="B4122" i="3"/>
  <c r="B4118" i="3"/>
  <c r="B4114" i="3"/>
  <c r="B4110" i="3"/>
  <c r="B4105" i="3"/>
  <c r="B4125" i="3"/>
  <c r="B4124" i="3"/>
  <c r="B4123" i="3"/>
  <c r="B4121" i="3"/>
  <c r="B4120" i="3"/>
  <c r="B4119" i="3"/>
  <c r="B4117" i="3"/>
  <c r="B4116" i="3"/>
  <c r="B4115" i="3"/>
  <c r="B4113" i="3"/>
  <c r="B4112" i="3"/>
  <c r="B4111" i="3"/>
  <c r="B4109" i="3"/>
  <c r="B4108" i="3"/>
  <c r="B4103" i="3"/>
  <c r="B4102" i="3"/>
  <c r="B4107" i="3"/>
  <c r="B4106" i="3"/>
  <c r="B4325" i="3"/>
  <c r="B4321" i="3"/>
  <c r="B4317" i="3"/>
  <c r="B4313" i="3"/>
  <c r="B4309" i="3"/>
  <c r="B4305" i="3"/>
  <c r="B4323" i="3"/>
  <c r="B4319" i="3"/>
  <c r="B4315" i="3"/>
  <c r="B4311" i="3"/>
  <c r="B4303" i="3"/>
  <c r="B4307" i="3"/>
  <c r="B4526" i="3"/>
  <c r="B4518" i="3"/>
  <c r="B4510" i="3"/>
  <c r="B4502" i="3"/>
  <c r="B4523" i="3"/>
  <c r="B4515" i="3"/>
  <c r="B4507" i="3"/>
  <c r="B4520" i="3"/>
  <c r="B4512" i="3"/>
  <c r="B4504" i="3"/>
  <c r="B4525" i="3"/>
  <c r="B4517" i="3"/>
  <c r="B4509" i="3"/>
  <c r="B4522" i="3"/>
  <c r="B4514" i="3"/>
  <c r="B4506" i="3"/>
  <c r="B4519" i="3"/>
  <c r="B4511" i="3"/>
  <c r="B4503" i="3"/>
  <c r="B4524" i="3"/>
  <c r="B4516" i="3"/>
  <c r="B4508" i="3"/>
  <c r="B4521" i="3"/>
  <c r="B4513" i="3"/>
  <c r="B4505" i="3"/>
  <c r="B4725" i="3"/>
  <c r="B4721" i="3"/>
  <c r="B4717" i="3"/>
  <c r="B4713" i="3"/>
  <c r="B4709" i="3"/>
  <c r="B4705" i="3"/>
  <c r="B4726" i="3"/>
  <c r="B4722" i="3"/>
  <c r="B4718" i="3"/>
  <c r="B4714" i="3"/>
  <c r="B4710" i="3"/>
  <c r="B4706" i="3"/>
  <c r="B4702" i="3"/>
  <c r="B4723" i="3"/>
  <c r="B4719" i="3"/>
  <c r="B4715" i="3"/>
  <c r="B4711" i="3"/>
  <c r="B4707" i="3"/>
  <c r="B4703" i="3"/>
  <c r="B4724" i="3"/>
  <c r="B4720" i="3"/>
  <c r="B4716" i="3"/>
  <c r="B4712" i="3"/>
  <c r="B4708" i="3"/>
  <c r="B4704" i="3"/>
  <c r="B4926" i="3"/>
  <c r="B4922" i="3"/>
  <c r="B4918" i="3"/>
  <c r="B4914" i="3"/>
  <c r="B4910" i="3"/>
  <c r="B4906" i="3"/>
  <c r="B4902" i="3"/>
  <c r="B4923" i="3"/>
  <c r="B4919" i="3"/>
  <c r="B4915" i="3"/>
  <c r="B4911" i="3"/>
  <c r="B4907" i="3"/>
  <c r="B4903" i="3"/>
  <c r="B4924" i="3"/>
  <c r="B4920" i="3"/>
  <c r="B4916" i="3"/>
  <c r="B4912" i="3"/>
  <c r="B4908" i="3"/>
  <c r="B4904" i="3"/>
  <c r="B4925" i="3"/>
  <c r="B4921" i="3"/>
  <c r="B4917" i="3"/>
  <c r="B4913" i="3"/>
  <c r="B4909" i="3"/>
  <c r="B4905" i="3"/>
  <c r="B5123" i="3"/>
  <c r="B5119" i="3"/>
  <c r="B5115" i="3"/>
  <c r="B5111" i="3"/>
  <c r="B5107" i="3"/>
  <c r="B5103" i="3"/>
  <c r="B5318" i="3"/>
  <c r="B5302" i="3"/>
  <c r="B5322" i="3"/>
  <c r="B5306" i="3"/>
  <c r="B5326" i="3"/>
  <c r="B5310" i="3"/>
  <c r="B5314" i="3"/>
  <c r="B5724" i="3"/>
  <c r="B5720" i="3"/>
  <c r="B5716" i="3"/>
  <c r="B5712" i="3"/>
  <c r="B5708" i="3"/>
  <c r="B5704" i="3"/>
  <c r="B5725" i="3"/>
  <c r="B5721" i="3"/>
  <c r="B5717" i="3"/>
  <c r="B5713" i="3"/>
  <c r="B5709" i="3"/>
  <c r="B5705" i="3"/>
  <c r="B5726" i="3"/>
  <c r="B5722" i="3"/>
  <c r="B5718" i="3"/>
  <c r="B5714" i="3"/>
  <c r="B5710" i="3"/>
  <c r="B5706" i="3"/>
  <c r="B5702" i="3"/>
  <c r="B5921" i="3"/>
  <c r="B5905" i="3"/>
  <c r="B5912" i="3"/>
  <c r="B5920" i="3"/>
  <c r="B5911" i="3"/>
  <c r="B5904" i="3"/>
  <c r="B6115" i="3"/>
  <c r="B6111" i="3"/>
  <c r="B6103" i="3"/>
  <c r="B6119" i="3"/>
  <c r="B6105" i="3"/>
  <c r="B6107" i="3"/>
  <c r="B6109" i="3"/>
  <c r="B6117" i="3"/>
  <c r="B6326" i="3"/>
  <c r="B6322" i="3"/>
  <c r="B6318" i="3"/>
  <c r="B6314" i="3"/>
  <c r="B6310" i="3"/>
  <c r="B6306" i="3"/>
  <c r="B6302" i="3"/>
  <c r="B6323" i="3"/>
  <c r="B6319" i="3"/>
  <c r="B6315" i="3"/>
  <c r="B6311" i="3"/>
  <c r="B6307" i="3"/>
  <c r="B6303" i="3"/>
  <c r="B6325" i="3"/>
  <c r="B6309" i="3"/>
  <c r="B6321" i="3"/>
  <c r="B6305" i="3"/>
  <c r="B6313" i="3"/>
  <c r="B6525" i="3"/>
  <c r="B6521" i="3"/>
  <c r="B6526" i="3"/>
  <c r="B6522" i="3"/>
  <c r="B6518" i="3"/>
  <c r="B6514" i="3"/>
  <c r="B6510" i="3"/>
  <c r="B6506" i="3"/>
  <c r="B6502" i="3"/>
  <c r="B6523" i="3"/>
  <c r="B6519" i="3"/>
  <c r="B6517" i="3"/>
  <c r="B6515" i="3"/>
  <c r="B6513" i="3"/>
  <c r="B6512" i="3"/>
  <c r="B6511" i="3"/>
  <c r="B6509" i="3"/>
  <c r="B6508" i="3"/>
  <c r="B6507" i="3"/>
  <c r="B6505" i="3"/>
  <c r="B6504" i="3"/>
  <c r="B6503" i="3"/>
  <c r="B6524" i="3"/>
  <c r="B6725" i="3"/>
  <c r="B6718" i="3"/>
  <c r="B6723" i="3"/>
  <c r="B6717" i="3"/>
  <c r="B6722" i="3"/>
  <c r="B6726" i="3"/>
  <c r="B6721" i="3"/>
  <c r="B6711" i="3"/>
  <c r="B6707" i="3"/>
  <c r="B6703" i="3"/>
  <c r="B6719" i="3"/>
  <c r="B6924" i="3"/>
  <c r="B6916" i="3"/>
  <c r="B6908" i="3"/>
  <c r="B6920" i="3"/>
  <c r="B6904" i="3"/>
  <c r="B6912" i="3"/>
  <c r="B7116" i="3"/>
  <c r="B7125" i="3"/>
  <c r="B7113" i="3"/>
  <c r="B7108" i="3"/>
  <c r="B7104" i="3"/>
  <c r="B7112" i="3"/>
  <c r="B7117" i="3"/>
  <c r="B7109" i="3"/>
  <c r="B7107" i="3"/>
  <c r="B7105" i="3"/>
  <c r="B7325" i="3"/>
  <c r="B7321" i="3"/>
  <c r="B7317" i="3"/>
  <c r="B7323" i="3"/>
  <c r="B7319" i="3"/>
  <c r="B7315" i="3"/>
  <c r="B7311" i="3"/>
  <c r="B7307" i="3"/>
  <c r="B7303" i="3"/>
  <c r="B7305" i="3"/>
  <c r="B7313" i="3"/>
  <c r="B7309" i="3"/>
  <c r="B307" i="3"/>
  <c r="B323" i="3"/>
  <c r="B339" i="3"/>
  <c r="B351" i="3"/>
  <c r="B352" i="3"/>
  <c r="B367" i="3"/>
  <c r="B368" i="3"/>
  <c r="B383" i="3"/>
  <c r="B384" i="3"/>
  <c r="B399" i="3"/>
  <c r="B400" i="3"/>
  <c r="B411" i="3"/>
  <c r="B413" i="3"/>
  <c r="B418" i="3"/>
  <c r="B480" i="3"/>
  <c r="B496" i="3"/>
  <c r="B512" i="3"/>
  <c r="B528" i="3"/>
  <c r="B544" i="3"/>
  <c r="B560" i="3"/>
  <c r="B576" i="3"/>
  <c r="B1007" i="3"/>
  <c r="B1017" i="3"/>
  <c r="B1023" i="3"/>
  <c r="B1033" i="3"/>
  <c r="B1039" i="3"/>
  <c r="B1047" i="3"/>
  <c r="B1051" i="3"/>
  <c r="B1055" i="3"/>
  <c r="B1059" i="3"/>
  <c r="B1063" i="3"/>
  <c r="B1067" i="3"/>
  <c r="B1071" i="3"/>
  <c r="B1075" i="3"/>
  <c r="B1079" i="3"/>
  <c r="B1083" i="3"/>
  <c r="B1087" i="3"/>
  <c r="B1091" i="3"/>
  <c r="B1095" i="3"/>
  <c r="B1099" i="3"/>
  <c r="B1103" i="3"/>
  <c r="B1107" i="3"/>
  <c r="B1111" i="3"/>
  <c r="B1115" i="3"/>
  <c r="B1119" i="3"/>
  <c r="B1123" i="3"/>
  <c r="B1127" i="3"/>
  <c r="B1131" i="3"/>
  <c r="B1135" i="3"/>
  <c r="B1139" i="3"/>
  <c r="B1143" i="3"/>
  <c r="B1147" i="3"/>
  <c r="B1151" i="3"/>
  <c r="B1155" i="3"/>
  <c r="B1159" i="3"/>
  <c r="B1163" i="3"/>
  <c r="B1167" i="3"/>
  <c r="B1171" i="3"/>
  <c r="B1175" i="3"/>
  <c r="B1179" i="3"/>
  <c r="B1195" i="3"/>
  <c r="B1211" i="3"/>
  <c r="B1045" i="3"/>
  <c r="B1049" i="3"/>
  <c r="B1053" i="3"/>
  <c r="B1057" i="3"/>
  <c r="B1061" i="3"/>
  <c r="B1065" i="3"/>
  <c r="B1069" i="3"/>
  <c r="B1073" i="3"/>
  <c r="B1077" i="3"/>
  <c r="B1081" i="3"/>
  <c r="B1085" i="3"/>
  <c r="B1089" i="3"/>
  <c r="B1093" i="3"/>
  <c r="B1097" i="3"/>
  <c r="B1101" i="3"/>
  <c r="B1105" i="3"/>
  <c r="B1109" i="3"/>
  <c r="B1113" i="3"/>
  <c r="B1117" i="3"/>
  <c r="B1121" i="3"/>
  <c r="B1125" i="3"/>
  <c r="B1129" i="3"/>
  <c r="B1133" i="3"/>
  <c r="B1137" i="3"/>
  <c r="B1141" i="3"/>
  <c r="B1145" i="3"/>
  <c r="B1149" i="3"/>
  <c r="B1153" i="3"/>
  <c r="B1157" i="3"/>
  <c r="B1161" i="3"/>
  <c r="B1165" i="3"/>
  <c r="B1169" i="3"/>
  <c r="B1173" i="3"/>
  <c r="B1177" i="3"/>
  <c r="B1189" i="3"/>
  <c r="B1205" i="3"/>
  <c r="B1215" i="3"/>
  <c r="B1223" i="3"/>
  <c r="B1231" i="3"/>
  <c r="B1239" i="3"/>
  <c r="B1247" i="3"/>
  <c r="B1255" i="3"/>
  <c r="B1263" i="3"/>
  <c r="B1271" i="3"/>
  <c r="B1279" i="3"/>
  <c r="B1287" i="3"/>
  <c r="B1295" i="3"/>
  <c r="B1303" i="3"/>
  <c r="B1311" i="3"/>
  <c r="B1319" i="3"/>
  <c r="B1327" i="3"/>
  <c r="B1335" i="3"/>
  <c r="B1343" i="3"/>
  <c r="B1351" i="3"/>
  <c r="B1359" i="3"/>
  <c r="B1367" i="3"/>
  <c r="B1375" i="3"/>
  <c r="B1383" i="3"/>
  <c r="B1391" i="3"/>
  <c r="B1399" i="3"/>
  <c r="B1407" i="3"/>
  <c r="B1415" i="3"/>
  <c r="B1423" i="3"/>
  <c r="B1431" i="3"/>
  <c r="B1439" i="3"/>
  <c r="B1447" i="3"/>
  <c r="B1455" i="3"/>
  <c r="B1463" i="3"/>
  <c r="B1471" i="3"/>
  <c r="B1479" i="3"/>
  <c r="B1487" i="3"/>
  <c r="B1495" i="3"/>
  <c r="B1503" i="3"/>
  <c r="B1511" i="3"/>
  <c r="B1525" i="3"/>
  <c r="B1527" i="3"/>
  <c r="B1541" i="3"/>
  <c r="B1543" i="3"/>
  <c r="B1557" i="3"/>
  <c r="B1559" i="3"/>
  <c r="B1573" i="3"/>
  <c r="B1575" i="3"/>
  <c r="B1589" i="3"/>
  <c r="B1591" i="3"/>
  <c r="B1605" i="3"/>
  <c r="B1607" i="3"/>
  <c r="B1621" i="3"/>
  <c r="B1623" i="3"/>
  <c r="B1637" i="3"/>
  <c r="B1639" i="3"/>
  <c r="B1013" i="3"/>
  <c r="B1019" i="3"/>
  <c r="B1029" i="3"/>
  <c r="B1035" i="3"/>
  <c r="B1183" i="3"/>
  <c r="B1199" i="3"/>
  <c r="B1217" i="3"/>
  <c r="B1225" i="3"/>
  <c r="B1233" i="3"/>
  <c r="B1241" i="3"/>
  <c r="B1249" i="3"/>
  <c r="B1257" i="3"/>
  <c r="B1265" i="3"/>
  <c r="B1273" i="3"/>
  <c r="B1281" i="3"/>
  <c r="B1289" i="3"/>
  <c r="B1297" i="3"/>
  <c r="B1305" i="3"/>
  <c r="B1313" i="3"/>
  <c r="B1321" i="3"/>
  <c r="B1329" i="3"/>
  <c r="B1337" i="3"/>
  <c r="B1345" i="3"/>
  <c r="B1353" i="3"/>
  <c r="B1361" i="3"/>
  <c r="B1369" i="3"/>
  <c r="B1377" i="3"/>
  <c r="B1385" i="3"/>
  <c r="B1393" i="3"/>
  <c r="B1401" i="3"/>
  <c r="B1409" i="3"/>
  <c r="B1417" i="3"/>
  <c r="B1425" i="3"/>
  <c r="B1433" i="3"/>
  <c r="B1441" i="3"/>
  <c r="B1449" i="3"/>
  <c r="B1457" i="3"/>
  <c r="B1465" i="3"/>
  <c r="B1473" i="3"/>
  <c r="B1481" i="3"/>
  <c r="B1489" i="3"/>
  <c r="B1497" i="3"/>
  <c r="B1505" i="3"/>
  <c r="B1193" i="3"/>
  <c r="B1209" i="3"/>
  <c r="B1521" i="3"/>
  <c r="B1523" i="3"/>
  <c r="B1537" i="3"/>
  <c r="B1539" i="3"/>
  <c r="B1553" i="3"/>
  <c r="B1555" i="3"/>
  <c r="B1569" i="3"/>
  <c r="B1571" i="3"/>
  <c r="B1585" i="3"/>
  <c r="B1587" i="3"/>
  <c r="B1601" i="3"/>
  <c r="B1603" i="3"/>
  <c r="B1617" i="3"/>
  <c r="B1619" i="3"/>
  <c r="B1633" i="3"/>
  <c r="B1635" i="3"/>
  <c r="B1649" i="3"/>
  <c r="B1651" i="3"/>
  <c r="B1009" i="3"/>
  <c r="B1015" i="3"/>
  <c r="B1025" i="3"/>
  <c r="B1031" i="3"/>
  <c r="B1041" i="3"/>
  <c r="B1187" i="3"/>
  <c r="B1203" i="3"/>
  <c r="B1001" i="3"/>
  <c r="B1181" i="3"/>
  <c r="B1197" i="3"/>
  <c r="B1213" i="3"/>
  <c r="B1219" i="3"/>
  <c r="B1227" i="3"/>
  <c r="B1235" i="3"/>
  <c r="B1243" i="3"/>
  <c r="B1251" i="3"/>
  <c r="B1259" i="3"/>
  <c r="B1267" i="3"/>
  <c r="B1275" i="3"/>
  <c r="B1283" i="3"/>
  <c r="B1291" i="3"/>
  <c r="B1299" i="3"/>
  <c r="B1307" i="3"/>
  <c r="B1315" i="3"/>
  <c r="B1323" i="3"/>
  <c r="B1331" i="3"/>
  <c r="B1339" i="3"/>
  <c r="B1347" i="3"/>
  <c r="B1355" i="3"/>
  <c r="B1363" i="3"/>
  <c r="B1371" i="3"/>
  <c r="B1379" i="3"/>
  <c r="B1387" i="3"/>
  <c r="B1395" i="3"/>
  <c r="B1403" i="3"/>
  <c r="B1411" i="3"/>
  <c r="B1419" i="3"/>
  <c r="B1427" i="3"/>
  <c r="B1435" i="3"/>
  <c r="B1443" i="3"/>
  <c r="B1451" i="3"/>
  <c r="B1459" i="3"/>
  <c r="B1467" i="3"/>
  <c r="B1475" i="3"/>
  <c r="B1483" i="3"/>
  <c r="B1491" i="3"/>
  <c r="B1499" i="3"/>
  <c r="B1507" i="3"/>
  <c r="B1517" i="3"/>
  <c r="B1519" i="3"/>
  <c r="B1533" i="3"/>
  <c r="B1535" i="3"/>
  <c r="B1549" i="3"/>
  <c r="B1551" i="3"/>
  <c r="B1565" i="3"/>
  <c r="B1567" i="3"/>
  <c r="B1581" i="3"/>
  <c r="B1583" i="3"/>
  <c r="B1597" i="3"/>
  <c r="B1599" i="3"/>
  <c r="B1613" i="3"/>
  <c r="B1615" i="3"/>
  <c r="B1629" i="3"/>
  <c r="B1631" i="3"/>
  <c r="B1645" i="3"/>
  <c r="B1647" i="3"/>
  <c r="B1737" i="3"/>
  <c r="B1005" i="3"/>
  <c r="B1011" i="3"/>
  <c r="B1021" i="3"/>
  <c r="B1027" i="3"/>
  <c r="B1037" i="3"/>
  <c r="B1043" i="3"/>
  <c r="B1191" i="3"/>
  <c r="B1207" i="3"/>
  <c r="B1221" i="3"/>
  <c r="B1229" i="3"/>
  <c r="B1237" i="3"/>
  <c r="B1245" i="3"/>
  <c r="B1253" i="3"/>
  <c r="B1261" i="3"/>
  <c r="B1269" i="3"/>
  <c r="B1277" i="3"/>
  <c r="B1285" i="3"/>
  <c r="B1293" i="3"/>
  <c r="B1301" i="3"/>
  <c r="B1309" i="3"/>
  <c r="B1317" i="3"/>
  <c r="B1325" i="3"/>
  <c r="B1333" i="3"/>
  <c r="B1341" i="3"/>
  <c r="B1349" i="3"/>
  <c r="B1357" i="3"/>
  <c r="B1365" i="3"/>
  <c r="B1373" i="3"/>
  <c r="B1381" i="3"/>
  <c r="B1389" i="3"/>
  <c r="B1397" i="3"/>
  <c r="B1405" i="3"/>
  <c r="B1413" i="3"/>
  <c r="B1421" i="3"/>
  <c r="B1429" i="3"/>
  <c r="B1437" i="3"/>
  <c r="B1445" i="3"/>
  <c r="B1453" i="3"/>
  <c r="B1461" i="3"/>
  <c r="B1469" i="3"/>
  <c r="B1477" i="3"/>
  <c r="B1485" i="3"/>
  <c r="B1493" i="3"/>
  <c r="B1501" i="3"/>
  <c r="B1509" i="3"/>
  <c r="B1185" i="3"/>
  <c r="B1201" i="3"/>
  <c r="B1513" i="3"/>
  <c r="B1515" i="3"/>
  <c r="B1529" i="3"/>
  <c r="B1531" i="3"/>
  <c r="B1545" i="3"/>
  <c r="B1547" i="3"/>
  <c r="B1561" i="3"/>
  <c r="B1563" i="3"/>
  <c r="B1577" i="3"/>
  <c r="B1579" i="3"/>
  <c r="B1593" i="3"/>
  <c r="B1595" i="3"/>
  <c r="B1609" i="3"/>
  <c r="B1611" i="3"/>
  <c r="B1625" i="3"/>
  <c r="B1627" i="3"/>
  <c r="B1641" i="3"/>
  <c r="B1643" i="3"/>
  <c r="B2343" i="3"/>
  <c r="B2347" i="3"/>
  <c r="B2351" i="3"/>
  <c r="B2355" i="3"/>
  <c r="B2359" i="3"/>
  <c r="B2363" i="3"/>
  <c r="B2367" i="3"/>
  <c r="B2371" i="3"/>
  <c r="B2375" i="3"/>
  <c r="B2379" i="3"/>
  <c r="B2383" i="3"/>
  <c r="B2387" i="3"/>
  <c r="B2391" i="3"/>
  <c r="B2395" i="3"/>
  <c r="B2399" i="3"/>
  <c r="B2403" i="3"/>
  <c r="B2407" i="3"/>
  <c r="B2411" i="3"/>
  <c r="B2415" i="3"/>
  <c r="B2419" i="3"/>
  <c r="B2423" i="3"/>
  <c r="B2427" i="3"/>
  <c r="B2431" i="3"/>
  <c r="B2435" i="3"/>
  <c r="B2439" i="3"/>
  <c r="B2443" i="3"/>
  <c r="B2447" i="3"/>
  <c r="B2449" i="3"/>
  <c r="B2554" i="3"/>
  <c r="B2559" i="3"/>
  <c r="B2564" i="3"/>
  <c r="B2570" i="3"/>
  <c r="B2575" i="3"/>
  <c r="B2580" i="3"/>
  <c r="B2586" i="3"/>
  <c r="B2591" i="3"/>
  <c r="B2601" i="3"/>
  <c r="B2609" i="3"/>
  <c r="B2617" i="3"/>
  <c r="B2624" i="3"/>
  <c r="B2631" i="3"/>
  <c r="B2633" i="3"/>
  <c r="B2640" i="3"/>
  <c r="B2647" i="3"/>
  <c r="B2649" i="3"/>
  <c r="B2656" i="3"/>
  <c r="B2663" i="3"/>
  <c r="B2665" i="3"/>
  <c r="B2672" i="3"/>
  <c r="B2679" i="3"/>
  <c r="B2681" i="3"/>
  <c r="B2688" i="3"/>
  <c r="B2695" i="3"/>
  <c r="B2697" i="3"/>
  <c r="B2704" i="3"/>
  <c r="B2711" i="3"/>
  <c r="B2713" i="3"/>
  <c r="B2720" i="3"/>
  <c r="B2727" i="3"/>
  <c r="B2729" i="3"/>
  <c r="B2736" i="3"/>
  <c r="B2743" i="3"/>
  <c r="B2745" i="3"/>
  <c r="B2752" i="3"/>
  <c r="B2759" i="3"/>
  <c r="B2761" i="3"/>
  <c r="B2768" i="3"/>
  <c r="B2775" i="3"/>
  <c r="B2778" i="3"/>
  <c r="B2782" i="3"/>
  <c r="B2786" i="3"/>
  <c r="B2790" i="3"/>
  <c r="B2794" i="3"/>
  <c r="B2798" i="3"/>
  <c r="B2802" i="3"/>
  <c r="B2806" i="3"/>
  <c r="B2810" i="3"/>
  <c r="B2814" i="3"/>
  <c r="B2818" i="3"/>
  <c r="B2822" i="3"/>
  <c r="B2826" i="3"/>
  <c r="B2830" i="3"/>
  <c r="B2834" i="3"/>
  <c r="B2838" i="3"/>
  <c r="B2842" i="3"/>
  <c r="B2846" i="3"/>
  <c r="B2850" i="3"/>
  <c r="B2854" i="3"/>
  <c r="B2345" i="3"/>
  <c r="B2353" i="3"/>
  <c r="B2361" i="3"/>
  <c r="B2369" i="3"/>
  <c r="B2377" i="3"/>
  <c r="B2385" i="3"/>
  <c r="B2393" i="3"/>
  <c r="B2401" i="3"/>
  <c r="B2409" i="3"/>
  <c r="B2417" i="3"/>
  <c r="B2425" i="3"/>
  <c r="B2433" i="3"/>
  <c r="B2441" i="3"/>
  <c r="B2450" i="3"/>
  <c r="B2553" i="3"/>
  <c r="B2569" i="3"/>
  <c r="B2585" i="3"/>
  <c r="B2598" i="3"/>
  <c r="B2606" i="3"/>
  <c r="B2614" i="3"/>
  <c r="B2622" i="3"/>
  <c r="B2638" i="3"/>
  <c r="B2654" i="3"/>
  <c r="B2670" i="3"/>
  <c r="B2686" i="3"/>
  <c r="B2702" i="3"/>
  <c r="B2718" i="3"/>
  <c r="B2734" i="3"/>
  <c r="B2750" i="3"/>
  <c r="B2766" i="3"/>
  <c r="B2552" i="3"/>
  <c r="B2558" i="3"/>
  <c r="B2563" i="3"/>
  <c r="B2568" i="3"/>
  <c r="B2574" i="3"/>
  <c r="B2579" i="3"/>
  <c r="B2584" i="3"/>
  <c r="B2590" i="3"/>
  <c r="B2595" i="3"/>
  <c r="B2603" i="3"/>
  <c r="B2611" i="3"/>
  <c r="B2619" i="3"/>
  <c r="B2627" i="3"/>
  <c r="B2629" i="3"/>
  <c r="B2636" i="3"/>
  <c r="B2643" i="3"/>
  <c r="B2645" i="3"/>
  <c r="B2652" i="3"/>
  <c r="B2659" i="3"/>
  <c r="B2661" i="3"/>
  <c r="B2668" i="3"/>
  <c r="B2675" i="3"/>
  <c r="B2677" i="3"/>
  <c r="B2684" i="3"/>
  <c r="B2691" i="3"/>
  <c r="B2693" i="3"/>
  <c r="B2700" i="3"/>
  <c r="B2707" i="3"/>
  <c r="B2709" i="3"/>
  <c r="B2716" i="3"/>
  <c r="B2723" i="3"/>
  <c r="B2725" i="3"/>
  <c r="B2732" i="3"/>
  <c r="B2739" i="3"/>
  <c r="B2741" i="3"/>
  <c r="B2748" i="3"/>
  <c r="B2755" i="3"/>
  <c r="B2757" i="3"/>
  <c r="B2764" i="3"/>
  <c r="B2771" i="3"/>
  <c r="B2773" i="3"/>
  <c r="B2779" i="3"/>
  <c r="B2783" i="3"/>
  <c r="B2787" i="3"/>
  <c r="B2791" i="3"/>
  <c r="B2795" i="3"/>
  <c r="B2799" i="3"/>
  <c r="B2803" i="3"/>
  <c r="B2807" i="3"/>
  <c r="B2811" i="3"/>
  <c r="B2815" i="3"/>
  <c r="B2819" i="3"/>
  <c r="B2823" i="3"/>
  <c r="B2827" i="3"/>
  <c r="B2831" i="3"/>
  <c r="B2835" i="3"/>
  <c r="B2839" i="3"/>
  <c r="B2843" i="3"/>
  <c r="B2847" i="3"/>
  <c r="B2851" i="3"/>
  <c r="B2855" i="3"/>
  <c r="B2348" i="3"/>
  <c r="B2356" i="3"/>
  <c r="B2364" i="3"/>
  <c r="B2372" i="3"/>
  <c r="B2380" i="3"/>
  <c r="B2388" i="3"/>
  <c r="B2396" i="3"/>
  <c r="B2404" i="3"/>
  <c r="B2412" i="3"/>
  <c r="B2420" i="3"/>
  <c r="B2428" i="3"/>
  <c r="B2436" i="3"/>
  <c r="B2444" i="3"/>
  <c r="B2557" i="3"/>
  <c r="B2573" i="3"/>
  <c r="B2589" i="3"/>
  <c r="B2600" i="3"/>
  <c r="B2608" i="3"/>
  <c r="B2616" i="3"/>
  <c r="B2634" i="3"/>
  <c r="B2650" i="3"/>
  <c r="B2666" i="3"/>
  <c r="B2682" i="3"/>
  <c r="B2698" i="3"/>
  <c r="B2714" i="3"/>
  <c r="B2730" i="3"/>
  <c r="B2746" i="3"/>
  <c r="B2762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6" i="3"/>
  <c r="B2562" i="3"/>
  <c r="B2567" i="3"/>
  <c r="B2572" i="3"/>
  <c r="B2578" i="3"/>
  <c r="B2583" i="3"/>
  <c r="B2588" i="3"/>
  <c r="B2594" i="3"/>
  <c r="B2597" i="3"/>
  <c r="B2605" i="3"/>
  <c r="B2613" i="3"/>
  <c r="B2621" i="3"/>
  <c r="B2623" i="3"/>
  <c r="B2625" i="3"/>
  <c r="B2632" i="3"/>
  <c r="B2639" i="3"/>
  <c r="B2641" i="3"/>
  <c r="B2648" i="3"/>
  <c r="B2655" i="3"/>
  <c r="B2657" i="3"/>
  <c r="B2664" i="3"/>
  <c r="B2671" i="3"/>
  <c r="B2673" i="3"/>
  <c r="B2680" i="3"/>
  <c r="B2687" i="3"/>
  <c r="B2689" i="3"/>
  <c r="B2696" i="3"/>
  <c r="B2703" i="3"/>
  <c r="B2705" i="3"/>
  <c r="B2712" i="3"/>
  <c r="B2719" i="3"/>
  <c r="B2721" i="3"/>
  <c r="B2728" i="3"/>
  <c r="B2735" i="3"/>
  <c r="B2737" i="3"/>
  <c r="B2744" i="3"/>
  <c r="B2751" i="3"/>
  <c r="B2753" i="3"/>
  <c r="B2760" i="3"/>
  <c r="B2767" i="3"/>
  <c r="B2769" i="3"/>
  <c r="B2776" i="3"/>
  <c r="B2780" i="3"/>
  <c r="B2784" i="3"/>
  <c r="B2788" i="3"/>
  <c r="B2792" i="3"/>
  <c r="B2796" i="3"/>
  <c r="B2800" i="3"/>
  <c r="B2804" i="3"/>
  <c r="B2808" i="3"/>
  <c r="B2812" i="3"/>
  <c r="B2816" i="3"/>
  <c r="B2820" i="3"/>
  <c r="B2824" i="3"/>
  <c r="B2828" i="3"/>
  <c r="B2832" i="3"/>
  <c r="B2836" i="3"/>
  <c r="B2840" i="3"/>
  <c r="B2844" i="3"/>
  <c r="B2848" i="3"/>
  <c r="B2852" i="3"/>
  <c r="B2856" i="3"/>
  <c r="B2860" i="3"/>
  <c r="B2341" i="3"/>
  <c r="B2349" i="3"/>
  <c r="B2357" i="3"/>
  <c r="B2365" i="3"/>
  <c r="B2373" i="3"/>
  <c r="B2381" i="3"/>
  <c r="B2389" i="3"/>
  <c r="B2397" i="3"/>
  <c r="B2405" i="3"/>
  <c r="B2413" i="3"/>
  <c r="B2421" i="3"/>
  <c r="B2429" i="3"/>
  <c r="B2437" i="3"/>
  <c r="B2445" i="3"/>
  <c r="B2561" i="3"/>
  <c r="B2577" i="3"/>
  <c r="B2593" i="3"/>
  <c r="B2602" i="3"/>
  <c r="B2610" i="3"/>
  <c r="B2618" i="3"/>
  <c r="B2630" i="3"/>
  <c r="B2646" i="3"/>
  <c r="B2662" i="3"/>
  <c r="B2678" i="3"/>
  <c r="B2694" i="3"/>
  <c r="B2710" i="3"/>
  <c r="B2726" i="3"/>
  <c r="B2742" i="3"/>
  <c r="B2758" i="3"/>
  <c r="B2774" i="3"/>
  <c r="B2555" i="3"/>
  <c r="B2560" i="3"/>
  <c r="B2566" i="3"/>
  <c r="B2571" i="3"/>
  <c r="B2576" i="3"/>
  <c r="B2582" i="3"/>
  <c r="B2587" i="3"/>
  <c r="B2592" i="3"/>
  <c r="B2599" i="3"/>
  <c r="B2607" i="3"/>
  <c r="B2615" i="3"/>
  <c r="B2628" i="3"/>
  <c r="B2635" i="3"/>
  <c r="B2637" i="3"/>
  <c r="B2644" i="3"/>
  <c r="B2651" i="3"/>
  <c r="B2653" i="3"/>
  <c r="B2660" i="3"/>
  <c r="B2667" i="3"/>
  <c r="B2669" i="3"/>
  <c r="B2676" i="3"/>
  <c r="B2683" i="3"/>
  <c r="B2685" i="3"/>
  <c r="B2692" i="3"/>
  <c r="B2699" i="3"/>
  <c r="B2701" i="3"/>
  <c r="B2708" i="3"/>
  <c r="B2715" i="3"/>
  <c r="B2717" i="3"/>
  <c r="B2724" i="3"/>
  <c r="B2731" i="3"/>
  <c r="B2733" i="3"/>
  <c r="B2740" i="3"/>
  <c r="B2747" i="3"/>
  <c r="B2749" i="3"/>
  <c r="B2756" i="3"/>
  <c r="B2763" i="3"/>
  <c r="B2765" i="3"/>
  <c r="B2772" i="3"/>
  <c r="B2777" i="3"/>
  <c r="B2781" i="3"/>
  <c r="B2785" i="3"/>
  <c r="B2789" i="3"/>
  <c r="B2793" i="3"/>
  <c r="B2797" i="3"/>
  <c r="B2801" i="3"/>
  <c r="B2805" i="3"/>
  <c r="B2809" i="3"/>
  <c r="B2813" i="3"/>
  <c r="B2817" i="3"/>
  <c r="B2821" i="3"/>
  <c r="B2825" i="3"/>
  <c r="B2829" i="3"/>
  <c r="B2833" i="3"/>
  <c r="B2837" i="3"/>
  <c r="B2841" i="3"/>
  <c r="B2845" i="3"/>
  <c r="B2849" i="3"/>
  <c r="B2853" i="3"/>
  <c r="B2857" i="3"/>
  <c r="B2861" i="3"/>
  <c r="B2885" i="3"/>
  <c r="B2344" i="3"/>
  <c r="B2352" i="3"/>
  <c r="B2360" i="3"/>
  <c r="B2368" i="3"/>
  <c r="B2376" i="3"/>
  <c r="B2384" i="3"/>
  <c r="B2392" i="3"/>
  <c r="B2400" i="3"/>
  <c r="B2408" i="3"/>
  <c r="B2416" i="3"/>
  <c r="B2424" i="3"/>
  <c r="B2432" i="3"/>
  <c r="B2440" i="3"/>
  <c r="B2448" i="3"/>
  <c r="B2565" i="3"/>
  <c r="B2581" i="3"/>
  <c r="B2596" i="3"/>
  <c r="B2604" i="3"/>
  <c r="B2612" i="3"/>
  <c r="B2620" i="3"/>
  <c r="B2626" i="3"/>
  <c r="B2642" i="3"/>
  <c r="B2658" i="3"/>
  <c r="B2674" i="3"/>
  <c r="B2690" i="3"/>
  <c r="B2706" i="3"/>
  <c r="B2722" i="3"/>
  <c r="B2738" i="3"/>
  <c r="B2754" i="3"/>
  <c r="B2770" i="3"/>
  <c r="B2875" i="3"/>
  <c r="B2975" i="3"/>
  <c r="B2979" i="3"/>
  <c r="B2984" i="3"/>
  <c r="B2987" i="3"/>
  <c r="B2992" i="3"/>
  <c r="B2995" i="3"/>
  <c r="B3000" i="3"/>
  <c r="B3003" i="3"/>
  <c r="B3008" i="3"/>
  <c r="B3011" i="3"/>
  <c r="B3018" i="3"/>
  <c r="B3022" i="3"/>
  <c r="B3026" i="3"/>
  <c r="B3030" i="3"/>
  <c r="B3034" i="3"/>
  <c r="B3038" i="3"/>
  <c r="B3042" i="3"/>
  <c r="B3046" i="3"/>
  <c r="B3050" i="3"/>
  <c r="B3054" i="3"/>
  <c r="B3058" i="3"/>
  <c r="B3062" i="3"/>
  <c r="B3066" i="3"/>
  <c r="B3070" i="3"/>
  <c r="B3074" i="3"/>
  <c r="B3078" i="3"/>
  <c r="B3082" i="3"/>
  <c r="B3086" i="3"/>
  <c r="B3090" i="3"/>
  <c r="B3094" i="3"/>
  <c r="B3098" i="3"/>
  <c r="B3102" i="3"/>
  <c r="B3106" i="3"/>
  <c r="B3110" i="3"/>
  <c r="B3114" i="3"/>
  <c r="B3118" i="3"/>
  <c r="B3122" i="3"/>
  <c r="B3126" i="3"/>
  <c r="B3130" i="3"/>
  <c r="B3134" i="3"/>
  <c r="B3138" i="3"/>
  <c r="B3142" i="3"/>
  <c r="B3146" i="3"/>
  <c r="B3150" i="3"/>
  <c r="B3154" i="3"/>
  <c r="B3158" i="3"/>
  <c r="B3162" i="3"/>
  <c r="B3166" i="3"/>
  <c r="B3170" i="3"/>
  <c r="B3174" i="3"/>
  <c r="B3178" i="3"/>
  <c r="B3182" i="3"/>
  <c r="B3186" i="3"/>
  <c r="B3190" i="3"/>
  <c r="B3194" i="3"/>
  <c r="B3198" i="3"/>
  <c r="B3202" i="3"/>
  <c r="B3206" i="3"/>
  <c r="B3210" i="3"/>
  <c r="B3214" i="3"/>
  <c r="B3218" i="3"/>
  <c r="B3222" i="3"/>
  <c r="B3226" i="3"/>
  <c r="B3230" i="3"/>
  <c r="B3234" i="3"/>
  <c r="B3238" i="3"/>
  <c r="B3242" i="3"/>
  <c r="B3246" i="3"/>
  <c r="B3250" i="3"/>
  <c r="B3254" i="3"/>
  <c r="B3258" i="3"/>
  <c r="B3262" i="3"/>
  <c r="B3266" i="3"/>
  <c r="B3270" i="3"/>
  <c r="B3274" i="3"/>
  <c r="B3278" i="3"/>
  <c r="B3282" i="3"/>
  <c r="B3286" i="3"/>
  <c r="B3290" i="3"/>
  <c r="B3294" i="3"/>
  <c r="B3298" i="3"/>
  <c r="B3302" i="3"/>
  <c r="B3306" i="3"/>
  <c r="B3310" i="3"/>
  <c r="B3314" i="3"/>
  <c r="B3318" i="3"/>
  <c r="B3322" i="3"/>
  <c r="B3326" i="3"/>
  <c r="B3330" i="3"/>
  <c r="B3334" i="3"/>
  <c r="B3338" i="3"/>
  <c r="B3342" i="3"/>
  <c r="B3346" i="3"/>
  <c r="B2870" i="3"/>
  <c r="B2876" i="3"/>
  <c r="B2974" i="3"/>
  <c r="B2981" i="3"/>
  <c r="B2989" i="3"/>
  <c r="B2997" i="3"/>
  <c r="B3005" i="3"/>
  <c r="B3013" i="3"/>
  <c r="B2871" i="3"/>
  <c r="B2973" i="3"/>
  <c r="B3015" i="3"/>
  <c r="B3019" i="3"/>
  <c r="B3023" i="3"/>
  <c r="B3027" i="3"/>
  <c r="B3031" i="3"/>
  <c r="B3035" i="3"/>
  <c r="B3039" i="3"/>
  <c r="B3043" i="3"/>
  <c r="B3047" i="3"/>
  <c r="B3051" i="3"/>
  <c r="B3055" i="3"/>
  <c r="B3059" i="3"/>
  <c r="B3063" i="3"/>
  <c r="B3067" i="3"/>
  <c r="B3071" i="3"/>
  <c r="B3075" i="3"/>
  <c r="B3079" i="3"/>
  <c r="B3083" i="3"/>
  <c r="B3087" i="3"/>
  <c r="B3091" i="3"/>
  <c r="B3095" i="3"/>
  <c r="B3099" i="3"/>
  <c r="B3103" i="3"/>
  <c r="B3107" i="3"/>
  <c r="B3111" i="3"/>
  <c r="B3115" i="3"/>
  <c r="B3119" i="3"/>
  <c r="B3123" i="3"/>
  <c r="B3127" i="3"/>
  <c r="B3131" i="3"/>
  <c r="B3135" i="3"/>
  <c r="B3139" i="3"/>
  <c r="B3143" i="3"/>
  <c r="B3147" i="3"/>
  <c r="B3151" i="3"/>
  <c r="B3155" i="3"/>
  <c r="B3159" i="3"/>
  <c r="B3163" i="3"/>
  <c r="B3167" i="3"/>
  <c r="B3171" i="3"/>
  <c r="B3175" i="3"/>
  <c r="B3179" i="3"/>
  <c r="B3183" i="3"/>
  <c r="B3187" i="3"/>
  <c r="B3191" i="3"/>
  <c r="B3195" i="3"/>
  <c r="B3199" i="3"/>
  <c r="B3203" i="3"/>
  <c r="B3207" i="3"/>
  <c r="B3211" i="3"/>
  <c r="B3215" i="3"/>
  <c r="B3219" i="3"/>
  <c r="B3223" i="3"/>
  <c r="B3227" i="3"/>
  <c r="B3231" i="3"/>
  <c r="B3235" i="3"/>
  <c r="B3239" i="3"/>
  <c r="B3243" i="3"/>
  <c r="B3247" i="3"/>
  <c r="B3251" i="3"/>
  <c r="B3255" i="3"/>
  <c r="B3259" i="3"/>
  <c r="B3263" i="3"/>
  <c r="B3267" i="3"/>
  <c r="B3271" i="3"/>
  <c r="B3275" i="3"/>
  <c r="B3279" i="3"/>
  <c r="B3283" i="3"/>
  <c r="B3287" i="3"/>
  <c r="B3291" i="3"/>
  <c r="B3295" i="3"/>
  <c r="B3299" i="3"/>
  <c r="B3303" i="3"/>
  <c r="B3307" i="3"/>
  <c r="B3311" i="3"/>
  <c r="B3315" i="3"/>
  <c r="B3319" i="3"/>
  <c r="B3323" i="3"/>
  <c r="B3327" i="3"/>
  <c r="B2866" i="3"/>
  <c r="B2872" i="3"/>
  <c r="B2882" i="3"/>
  <c r="B2978" i="3"/>
  <c r="B2986" i="3"/>
  <c r="B2994" i="3"/>
  <c r="B3002" i="3"/>
  <c r="B3010" i="3"/>
  <c r="B2867" i="3"/>
  <c r="B2883" i="3"/>
  <c r="B2972" i="3"/>
  <c r="B2977" i="3"/>
  <c r="B2980" i="3"/>
  <c r="B2983" i="3"/>
  <c r="B2988" i="3"/>
  <c r="B2991" i="3"/>
  <c r="B2996" i="3"/>
  <c r="B2999" i="3"/>
  <c r="B3004" i="3"/>
  <c r="B3007" i="3"/>
  <c r="B3012" i="3"/>
  <c r="B3016" i="3"/>
  <c r="B3020" i="3"/>
  <c r="B3024" i="3"/>
  <c r="B3028" i="3"/>
  <c r="B3032" i="3"/>
  <c r="B3036" i="3"/>
  <c r="B3040" i="3"/>
  <c r="B3044" i="3"/>
  <c r="B3048" i="3"/>
  <c r="B3052" i="3"/>
  <c r="B3056" i="3"/>
  <c r="B3060" i="3"/>
  <c r="B3064" i="3"/>
  <c r="B3068" i="3"/>
  <c r="B3072" i="3"/>
  <c r="B3076" i="3"/>
  <c r="B3080" i="3"/>
  <c r="B3084" i="3"/>
  <c r="B3088" i="3"/>
  <c r="B3092" i="3"/>
  <c r="B3096" i="3"/>
  <c r="B3100" i="3"/>
  <c r="B3104" i="3"/>
  <c r="B3108" i="3"/>
  <c r="B3112" i="3"/>
  <c r="B3116" i="3"/>
  <c r="B3120" i="3"/>
  <c r="B3124" i="3"/>
  <c r="B3128" i="3"/>
  <c r="B3132" i="3"/>
  <c r="B3136" i="3"/>
  <c r="B3140" i="3"/>
  <c r="B3144" i="3"/>
  <c r="B3148" i="3"/>
  <c r="B3152" i="3"/>
  <c r="B3156" i="3"/>
  <c r="B3160" i="3"/>
  <c r="B3164" i="3"/>
  <c r="B3168" i="3"/>
  <c r="B3172" i="3"/>
  <c r="B3176" i="3"/>
  <c r="B3180" i="3"/>
  <c r="B3184" i="3"/>
  <c r="B3188" i="3"/>
  <c r="B3192" i="3"/>
  <c r="B3196" i="3"/>
  <c r="B3200" i="3"/>
  <c r="B3204" i="3"/>
  <c r="B3208" i="3"/>
  <c r="B3212" i="3"/>
  <c r="B3216" i="3"/>
  <c r="B3220" i="3"/>
  <c r="B3224" i="3"/>
  <c r="B3228" i="3"/>
  <c r="B3232" i="3"/>
  <c r="B3236" i="3"/>
  <c r="B3240" i="3"/>
  <c r="B3244" i="3"/>
  <c r="B3248" i="3"/>
  <c r="B3252" i="3"/>
  <c r="B3256" i="3"/>
  <c r="B3260" i="3"/>
  <c r="B3264" i="3"/>
  <c r="B3268" i="3"/>
  <c r="B3272" i="3"/>
  <c r="B3276" i="3"/>
  <c r="B3280" i="3"/>
  <c r="B3284" i="3"/>
  <c r="B3288" i="3"/>
  <c r="B3292" i="3"/>
  <c r="B3296" i="3"/>
  <c r="B3300" i="3"/>
  <c r="B3304" i="3"/>
  <c r="B3308" i="3"/>
  <c r="B3312" i="3"/>
  <c r="B3316" i="3"/>
  <c r="B3320" i="3"/>
  <c r="B3324" i="3"/>
  <c r="B3328" i="3"/>
  <c r="B2868" i="3"/>
  <c r="B2878" i="3"/>
  <c r="B2884" i="3"/>
  <c r="B2985" i="3"/>
  <c r="B2993" i="3"/>
  <c r="B3001" i="3"/>
  <c r="B3009" i="3"/>
  <c r="B2879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6" i="3"/>
  <c r="B3017" i="3"/>
  <c r="B3021" i="3"/>
  <c r="B3025" i="3"/>
  <c r="B3029" i="3"/>
  <c r="B3033" i="3"/>
  <c r="B3037" i="3"/>
  <c r="B3041" i="3"/>
  <c r="B3045" i="3"/>
  <c r="B3049" i="3"/>
  <c r="B3053" i="3"/>
  <c r="B3057" i="3"/>
  <c r="B3061" i="3"/>
  <c r="B3065" i="3"/>
  <c r="B3069" i="3"/>
  <c r="B3073" i="3"/>
  <c r="B3077" i="3"/>
  <c r="B3081" i="3"/>
  <c r="B3085" i="3"/>
  <c r="B3089" i="3"/>
  <c r="B3093" i="3"/>
  <c r="B3097" i="3"/>
  <c r="B3101" i="3"/>
  <c r="B3105" i="3"/>
  <c r="B3109" i="3"/>
  <c r="B3113" i="3"/>
  <c r="B3117" i="3"/>
  <c r="B3121" i="3"/>
  <c r="B3125" i="3"/>
  <c r="B3129" i="3"/>
  <c r="B3133" i="3"/>
  <c r="B3137" i="3"/>
  <c r="B3141" i="3"/>
  <c r="B3145" i="3"/>
  <c r="B3149" i="3"/>
  <c r="B3153" i="3"/>
  <c r="B3157" i="3"/>
  <c r="B3161" i="3"/>
  <c r="B3165" i="3"/>
  <c r="B3169" i="3"/>
  <c r="B3173" i="3"/>
  <c r="B3177" i="3"/>
  <c r="B3181" i="3"/>
  <c r="B3185" i="3"/>
  <c r="B3189" i="3"/>
  <c r="B3193" i="3"/>
  <c r="B3197" i="3"/>
  <c r="B3201" i="3"/>
  <c r="B3205" i="3"/>
  <c r="B3209" i="3"/>
  <c r="B3213" i="3"/>
  <c r="B3217" i="3"/>
  <c r="B3221" i="3"/>
  <c r="B3225" i="3"/>
  <c r="B3229" i="3"/>
  <c r="B3233" i="3"/>
  <c r="B3237" i="3"/>
  <c r="B3241" i="3"/>
  <c r="B3245" i="3"/>
  <c r="B3249" i="3"/>
  <c r="B3253" i="3"/>
  <c r="B3257" i="3"/>
  <c r="B3261" i="3"/>
  <c r="B3265" i="3"/>
  <c r="B3269" i="3"/>
  <c r="B3273" i="3"/>
  <c r="B3277" i="3"/>
  <c r="B3281" i="3"/>
  <c r="B3285" i="3"/>
  <c r="B3289" i="3"/>
  <c r="B3293" i="3"/>
  <c r="B3297" i="3"/>
  <c r="B3301" i="3"/>
  <c r="B3305" i="3"/>
  <c r="B3309" i="3"/>
  <c r="B3313" i="3"/>
  <c r="B3317" i="3"/>
  <c r="B3321" i="3"/>
  <c r="B3325" i="3"/>
  <c r="B3329" i="3"/>
  <c r="B2862" i="3"/>
  <c r="B2874" i="3"/>
  <c r="B2880" i="3"/>
  <c r="B2982" i="3"/>
  <c r="B2990" i="3"/>
  <c r="B2998" i="3"/>
  <c r="B3006" i="3"/>
  <c r="B3014" i="3"/>
  <c r="B3351" i="3"/>
  <c r="B3352" i="3"/>
  <c r="B3353" i="3"/>
  <c r="B3355" i="3"/>
  <c r="B3356" i="3"/>
  <c r="B3357" i="3"/>
  <c r="B3359" i="3"/>
  <c r="B3360" i="3"/>
  <c r="B3376" i="3"/>
  <c r="B3388" i="3"/>
  <c r="B3396" i="3"/>
  <c r="B3404" i="3"/>
  <c r="B3415" i="3"/>
  <c r="B3417" i="3"/>
  <c r="B3424" i="3"/>
  <c r="B3431" i="3"/>
  <c r="B3433" i="3"/>
  <c r="B3440" i="3"/>
  <c r="B3447" i="3"/>
  <c r="B3449" i="3"/>
  <c r="B3454" i="3"/>
  <c r="B3458" i="3"/>
  <c r="B3462" i="3"/>
  <c r="B3466" i="3"/>
  <c r="B3470" i="3"/>
  <c r="B3474" i="3"/>
  <c r="B3478" i="3"/>
  <c r="B3482" i="3"/>
  <c r="B3486" i="3"/>
  <c r="B3490" i="3"/>
  <c r="B3494" i="3"/>
  <c r="B3498" i="3"/>
  <c r="B3502" i="3"/>
  <c r="B3506" i="3"/>
  <c r="B3510" i="3"/>
  <c r="B3514" i="3"/>
  <c r="B3518" i="3"/>
  <c r="B3522" i="3"/>
  <c r="B3526" i="3"/>
  <c r="B3530" i="3"/>
  <c r="B3534" i="3"/>
  <c r="B3538" i="3"/>
  <c r="B3542" i="3"/>
  <c r="B3546" i="3"/>
  <c r="B3550" i="3"/>
  <c r="B3554" i="3"/>
  <c r="B3558" i="3"/>
  <c r="B3562" i="3"/>
  <c r="B3566" i="3"/>
  <c r="B3570" i="3"/>
  <c r="B3574" i="3"/>
  <c r="B3578" i="3"/>
  <c r="B3582" i="3"/>
  <c r="B3586" i="3"/>
  <c r="B3590" i="3"/>
  <c r="B3594" i="3"/>
  <c r="B3598" i="3"/>
  <c r="B3602" i="3"/>
  <c r="B3606" i="3"/>
  <c r="B3610" i="3"/>
  <c r="B3614" i="3"/>
  <c r="B3618" i="3"/>
  <c r="B3622" i="3"/>
  <c r="B3626" i="3"/>
  <c r="B3630" i="3"/>
  <c r="B3634" i="3"/>
  <c r="B3638" i="3"/>
  <c r="B3642" i="3"/>
  <c r="B3646" i="3"/>
  <c r="B3650" i="3"/>
  <c r="B3654" i="3"/>
  <c r="B3658" i="3"/>
  <c r="B3662" i="3"/>
  <c r="B3666" i="3"/>
  <c r="B3670" i="3"/>
  <c r="B3674" i="3"/>
  <c r="B3678" i="3"/>
  <c r="B3682" i="3"/>
  <c r="B3686" i="3"/>
  <c r="B3690" i="3"/>
  <c r="B3694" i="3"/>
  <c r="B3698" i="3"/>
  <c r="B3702" i="3"/>
  <c r="B3706" i="3"/>
  <c r="B3710" i="3"/>
  <c r="B3714" i="3"/>
  <c r="B3718" i="3"/>
  <c r="B3722" i="3"/>
  <c r="B3726" i="3"/>
  <c r="B3730" i="3"/>
  <c r="B3734" i="3"/>
  <c r="B3332" i="3"/>
  <c r="B3340" i="3"/>
  <c r="B3348" i="3"/>
  <c r="B3365" i="3"/>
  <c r="B3370" i="3"/>
  <c r="B3375" i="3"/>
  <c r="B3381" i="3"/>
  <c r="B3422" i="3"/>
  <c r="B3438" i="3"/>
  <c r="B3364" i="3"/>
  <c r="B3380" i="3"/>
  <c r="B3385" i="3"/>
  <c r="B3393" i="3"/>
  <c r="B3401" i="3"/>
  <c r="B3409" i="3"/>
  <c r="B3411" i="3"/>
  <c r="B3413" i="3"/>
  <c r="B3420" i="3"/>
  <c r="B3427" i="3"/>
  <c r="B3429" i="3"/>
  <c r="B3436" i="3"/>
  <c r="B3443" i="3"/>
  <c r="B3445" i="3"/>
  <c r="B3452" i="3"/>
  <c r="B3455" i="3"/>
  <c r="B3459" i="3"/>
  <c r="B3463" i="3"/>
  <c r="B3467" i="3"/>
  <c r="B3471" i="3"/>
  <c r="B3475" i="3"/>
  <c r="B3479" i="3"/>
  <c r="B3483" i="3"/>
  <c r="B3487" i="3"/>
  <c r="B3491" i="3"/>
  <c r="B3495" i="3"/>
  <c r="B3499" i="3"/>
  <c r="B3503" i="3"/>
  <c r="B3507" i="3"/>
  <c r="B3511" i="3"/>
  <c r="B3515" i="3"/>
  <c r="B3519" i="3"/>
  <c r="B3523" i="3"/>
  <c r="B3527" i="3"/>
  <c r="B3531" i="3"/>
  <c r="B3535" i="3"/>
  <c r="B3539" i="3"/>
  <c r="B3543" i="3"/>
  <c r="B3547" i="3"/>
  <c r="B3551" i="3"/>
  <c r="B3555" i="3"/>
  <c r="B3559" i="3"/>
  <c r="B3563" i="3"/>
  <c r="B3567" i="3"/>
  <c r="B3571" i="3"/>
  <c r="B3575" i="3"/>
  <c r="B3579" i="3"/>
  <c r="B3583" i="3"/>
  <c r="B3587" i="3"/>
  <c r="B3591" i="3"/>
  <c r="B3595" i="3"/>
  <c r="B3599" i="3"/>
  <c r="B3603" i="3"/>
  <c r="B3607" i="3"/>
  <c r="B3611" i="3"/>
  <c r="B3615" i="3"/>
  <c r="B3619" i="3"/>
  <c r="B3623" i="3"/>
  <c r="B3627" i="3"/>
  <c r="B3631" i="3"/>
  <c r="B3635" i="3"/>
  <c r="B3639" i="3"/>
  <c r="B3643" i="3"/>
  <c r="B3647" i="3"/>
  <c r="B3651" i="3"/>
  <c r="B3655" i="3"/>
  <c r="B3659" i="3"/>
  <c r="B3663" i="3"/>
  <c r="B3667" i="3"/>
  <c r="B3671" i="3"/>
  <c r="B3675" i="3"/>
  <c r="B3679" i="3"/>
  <c r="B3683" i="3"/>
  <c r="B3687" i="3"/>
  <c r="B3691" i="3"/>
  <c r="B3695" i="3"/>
  <c r="B3699" i="3"/>
  <c r="B3703" i="3"/>
  <c r="B3707" i="3"/>
  <c r="B3711" i="3"/>
  <c r="B3715" i="3"/>
  <c r="B3719" i="3"/>
  <c r="B3723" i="3"/>
  <c r="B3727" i="3"/>
  <c r="B3731" i="3"/>
  <c r="B3335" i="3"/>
  <c r="B3343" i="3"/>
  <c r="B3363" i="3"/>
  <c r="B3369" i="3"/>
  <c r="B3374" i="3"/>
  <c r="B3379" i="3"/>
  <c r="B3387" i="3"/>
  <c r="B3390" i="3"/>
  <c r="B3395" i="3"/>
  <c r="B3398" i="3"/>
  <c r="B3403" i="3"/>
  <c r="B3406" i="3"/>
  <c r="B3418" i="3"/>
  <c r="B3434" i="3"/>
  <c r="B3450" i="3"/>
  <c r="B3368" i="3"/>
  <c r="B3384" i="3"/>
  <c r="B3392" i="3"/>
  <c r="B3400" i="3"/>
  <c r="B3408" i="3"/>
  <c r="B3416" i="3"/>
  <c r="B3423" i="3"/>
  <c r="B3425" i="3"/>
  <c r="B3432" i="3"/>
  <c r="B3439" i="3"/>
  <c r="B3441" i="3"/>
  <c r="B3448" i="3"/>
  <c r="B3456" i="3"/>
  <c r="B3460" i="3"/>
  <c r="B3464" i="3"/>
  <c r="B3468" i="3"/>
  <c r="B3472" i="3"/>
  <c r="B3476" i="3"/>
  <c r="B3480" i="3"/>
  <c r="B3484" i="3"/>
  <c r="B3488" i="3"/>
  <c r="B3492" i="3"/>
  <c r="B3496" i="3"/>
  <c r="B3500" i="3"/>
  <c r="B3504" i="3"/>
  <c r="B3508" i="3"/>
  <c r="B3512" i="3"/>
  <c r="B3516" i="3"/>
  <c r="B3520" i="3"/>
  <c r="B3524" i="3"/>
  <c r="B3528" i="3"/>
  <c r="B3532" i="3"/>
  <c r="B3536" i="3"/>
  <c r="B3540" i="3"/>
  <c r="B3544" i="3"/>
  <c r="B3548" i="3"/>
  <c r="B3552" i="3"/>
  <c r="B3556" i="3"/>
  <c r="B3560" i="3"/>
  <c r="B3564" i="3"/>
  <c r="B3568" i="3"/>
  <c r="B3572" i="3"/>
  <c r="B3576" i="3"/>
  <c r="B3580" i="3"/>
  <c r="B3584" i="3"/>
  <c r="B3588" i="3"/>
  <c r="B3592" i="3"/>
  <c r="B3596" i="3"/>
  <c r="B3600" i="3"/>
  <c r="B3604" i="3"/>
  <c r="B3608" i="3"/>
  <c r="B3612" i="3"/>
  <c r="B3616" i="3"/>
  <c r="B3620" i="3"/>
  <c r="B3624" i="3"/>
  <c r="B3628" i="3"/>
  <c r="B3632" i="3"/>
  <c r="B3636" i="3"/>
  <c r="B3640" i="3"/>
  <c r="B3644" i="3"/>
  <c r="B3648" i="3"/>
  <c r="B3652" i="3"/>
  <c r="B3656" i="3"/>
  <c r="B3660" i="3"/>
  <c r="B3664" i="3"/>
  <c r="B3668" i="3"/>
  <c r="B3672" i="3"/>
  <c r="B3676" i="3"/>
  <c r="B3680" i="3"/>
  <c r="B3684" i="3"/>
  <c r="B3688" i="3"/>
  <c r="B3692" i="3"/>
  <c r="B3696" i="3"/>
  <c r="B3700" i="3"/>
  <c r="B3704" i="3"/>
  <c r="B3708" i="3"/>
  <c r="B3712" i="3"/>
  <c r="B3716" i="3"/>
  <c r="B3720" i="3"/>
  <c r="B3724" i="3"/>
  <c r="B3728" i="3"/>
  <c r="B3732" i="3"/>
  <c r="B3744" i="3"/>
  <c r="B3336" i="3"/>
  <c r="B3344" i="3"/>
  <c r="B3362" i="3"/>
  <c r="B3367" i="3"/>
  <c r="B3373" i="3"/>
  <c r="B3378" i="3"/>
  <c r="B3383" i="3"/>
  <c r="B3414" i="3"/>
  <c r="B3430" i="3"/>
  <c r="B3446" i="3"/>
  <c r="B3372" i="3"/>
  <c r="B3389" i="3"/>
  <c r="B3397" i="3"/>
  <c r="B3405" i="3"/>
  <c r="B3412" i="3"/>
  <c r="B3419" i="3"/>
  <c r="B3421" i="3"/>
  <c r="B3428" i="3"/>
  <c r="B3435" i="3"/>
  <c r="B3437" i="3"/>
  <c r="B3444" i="3"/>
  <c r="B3451" i="3"/>
  <c r="B3453" i="3"/>
  <c r="B3457" i="3"/>
  <c r="B3461" i="3"/>
  <c r="B3465" i="3"/>
  <c r="B3469" i="3"/>
  <c r="B3473" i="3"/>
  <c r="B3477" i="3"/>
  <c r="B3481" i="3"/>
  <c r="B3485" i="3"/>
  <c r="B3489" i="3"/>
  <c r="B3493" i="3"/>
  <c r="B3497" i="3"/>
  <c r="B3501" i="3"/>
  <c r="B3505" i="3"/>
  <c r="B3509" i="3"/>
  <c r="B3513" i="3"/>
  <c r="B3517" i="3"/>
  <c r="B3521" i="3"/>
  <c r="B3525" i="3"/>
  <c r="B3529" i="3"/>
  <c r="B3533" i="3"/>
  <c r="B3537" i="3"/>
  <c r="B3541" i="3"/>
  <c r="B3545" i="3"/>
  <c r="B3549" i="3"/>
  <c r="B3553" i="3"/>
  <c r="B3557" i="3"/>
  <c r="B3561" i="3"/>
  <c r="B3565" i="3"/>
  <c r="B3569" i="3"/>
  <c r="B3573" i="3"/>
  <c r="B3577" i="3"/>
  <c r="B3581" i="3"/>
  <c r="B3585" i="3"/>
  <c r="B3589" i="3"/>
  <c r="B3593" i="3"/>
  <c r="B3597" i="3"/>
  <c r="B3601" i="3"/>
  <c r="B3605" i="3"/>
  <c r="B3609" i="3"/>
  <c r="B3613" i="3"/>
  <c r="B3617" i="3"/>
  <c r="B3621" i="3"/>
  <c r="B3625" i="3"/>
  <c r="B3629" i="3"/>
  <c r="B3633" i="3"/>
  <c r="B3637" i="3"/>
  <c r="B3641" i="3"/>
  <c r="B3645" i="3"/>
  <c r="B3649" i="3"/>
  <c r="B3653" i="3"/>
  <c r="B3657" i="3"/>
  <c r="B3661" i="3"/>
  <c r="B3665" i="3"/>
  <c r="B3669" i="3"/>
  <c r="B3673" i="3"/>
  <c r="B3677" i="3"/>
  <c r="B3681" i="3"/>
  <c r="B3685" i="3"/>
  <c r="B3689" i="3"/>
  <c r="B3693" i="3"/>
  <c r="B3697" i="3"/>
  <c r="B3701" i="3"/>
  <c r="B3705" i="3"/>
  <c r="B3709" i="3"/>
  <c r="B3713" i="3"/>
  <c r="B3717" i="3"/>
  <c r="B3721" i="3"/>
  <c r="B3725" i="3"/>
  <c r="B3729" i="3"/>
  <c r="B3733" i="3"/>
  <c r="B3737" i="3"/>
  <c r="B3331" i="3"/>
  <c r="B3339" i="3"/>
  <c r="B3347" i="3"/>
  <c r="B3361" i="3"/>
  <c r="B3366" i="3"/>
  <c r="B3371" i="3"/>
  <c r="B3377" i="3"/>
  <c r="B3382" i="3"/>
  <c r="B3386" i="3"/>
  <c r="B3391" i="3"/>
  <c r="B3394" i="3"/>
  <c r="B3399" i="3"/>
  <c r="B3402" i="3"/>
  <c r="B3407" i="3"/>
  <c r="B3410" i="3"/>
  <c r="B3426" i="3"/>
  <c r="B3442" i="3"/>
  <c r="B3804" i="3"/>
  <c r="B3820" i="3"/>
  <c r="B4090" i="3"/>
  <c r="B3792" i="3"/>
  <c r="B3808" i="3"/>
  <c r="B3824" i="3"/>
  <c r="B4087" i="3"/>
  <c r="B3828" i="3"/>
  <c r="B3836" i="3"/>
  <c r="B3844" i="3"/>
  <c r="B3852" i="3"/>
  <c r="B3860" i="3"/>
  <c r="B3868" i="3"/>
  <c r="B3876" i="3"/>
  <c r="B3884" i="3"/>
  <c r="B3892" i="3"/>
  <c r="B3900" i="3"/>
  <c r="B3768" i="3"/>
  <c r="B3772" i="3"/>
  <c r="B3776" i="3"/>
  <c r="B3780" i="3"/>
  <c r="B3784" i="3"/>
  <c r="B3788" i="3"/>
  <c r="B3796" i="3"/>
  <c r="B3812" i="3"/>
  <c r="B3904" i="3"/>
  <c r="B3908" i="3"/>
  <c r="B3912" i="3"/>
  <c r="B3916" i="3"/>
  <c r="B3920" i="3"/>
  <c r="B3924" i="3"/>
  <c r="B3928" i="3"/>
  <c r="B3932" i="3"/>
  <c r="B3936" i="3"/>
  <c r="B3940" i="3"/>
  <c r="B3944" i="3"/>
  <c r="B3948" i="3"/>
  <c r="B3952" i="3"/>
  <c r="B3956" i="3"/>
  <c r="B3960" i="3"/>
  <c r="B3964" i="3"/>
  <c r="B3968" i="3"/>
  <c r="B3972" i="3"/>
  <c r="B3976" i="3"/>
  <c r="B3980" i="3"/>
  <c r="B3984" i="3"/>
  <c r="B3988" i="3"/>
  <c r="B3992" i="3"/>
  <c r="B3996" i="3"/>
  <c r="B4000" i="3"/>
  <c r="B4004" i="3"/>
  <c r="B4008" i="3"/>
  <c r="B4012" i="3"/>
  <c r="B4016" i="3"/>
  <c r="B4020" i="3"/>
  <c r="B4024" i="3"/>
  <c r="B4028" i="3"/>
  <c r="B4032" i="3"/>
  <c r="B4036" i="3"/>
  <c r="B4040" i="3"/>
  <c r="B4044" i="3"/>
  <c r="B4048" i="3"/>
  <c r="B4052" i="3"/>
  <c r="B4056" i="3"/>
  <c r="B4060" i="3"/>
  <c r="B4064" i="3"/>
  <c r="B4068" i="3"/>
  <c r="B4072" i="3"/>
  <c r="B4076" i="3"/>
  <c r="B4080" i="3"/>
  <c r="B4084" i="3"/>
  <c r="B4088" i="3"/>
  <c r="B4096" i="3"/>
  <c r="B4104" i="3"/>
  <c r="B3800" i="3"/>
  <c r="B3816" i="3"/>
  <c r="B3832" i="3"/>
  <c r="B3840" i="3"/>
  <c r="B3848" i="3"/>
  <c r="B3856" i="3"/>
  <c r="B3864" i="3"/>
  <c r="B3872" i="3"/>
  <c r="B3880" i="3"/>
  <c r="B3888" i="3"/>
  <c r="B3896" i="3"/>
  <c r="B4144" i="3"/>
  <c r="B4160" i="3"/>
  <c r="B4176" i="3"/>
  <c r="B4192" i="3"/>
  <c r="B4208" i="3"/>
  <c r="B4224" i="3"/>
  <c r="B4320" i="3"/>
  <c r="B4336" i="3"/>
  <c r="B4352" i="3"/>
  <c r="B4368" i="3"/>
  <c r="B4384" i="3"/>
  <c r="B4170" i="3"/>
  <c r="B4186" i="3"/>
  <c r="B4202" i="3"/>
  <c r="B4218" i="3"/>
  <c r="B4228" i="3"/>
  <c r="B4236" i="3"/>
  <c r="B4244" i="3"/>
  <c r="B4252" i="3"/>
  <c r="B4260" i="3"/>
  <c r="B4268" i="3"/>
  <c r="B4276" i="3"/>
  <c r="B4284" i="3"/>
  <c r="B4292" i="3"/>
  <c r="B4300" i="3"/>
  <c r="B4318" i="3"/>
  <c r="B4334" i="3"/>
  <c r="B4350" i="3"/>
  <c r="B4366" i="3"/>
  <c r="B4382" i="3"/>
  <c r="B4396" i="3"/>
  <c r="B4428" i="3"/>
  <c r="B4441" i="3"/>
  <c r="B4148" i="3"/>
  <c r="B4164" i="3"/>
  <c r="B4180" i="3"/>
  <c r="B4196" i="3"/>
  <c r="B4212" i="3"/>
  <c r="B4230" i="3"/>
  <c r="B4238" i="3"/>
  <c r="B4246" i="3"/>
  <c r="B4254" i="3"/>
  <c r="B4262" i="3"/>
  <c r="B4270" i="3"/>
  <c r="B4278" i="3"/>
  <c r="B4286" i="3"/>
  <c r="B4294" i="3"/>
  <c r="B4302" i="3"/>
  <c r="B4316" i="3"/>
  <c r="B4332" i="3"/>
  <c r="B4348" i="3"/>
  <c r="B4364" i="3"/>
  <c r="B4380" i="3"/>
  <c r="B4158" i="3"/>
  <c r="B4174" i="3"/>
  <c r="B4190" i="3"/>
  <c r="B4206" i="3"/>
  <c r="B4222" i="3"/>
  <c r="B4314" i="3"/>
  <c r="B4330" i="3"/>
  <c r="B4346" i="3"/>
  <c r="B4362" i="3"/>
  <c r="B4378" i="3"/>
  <c r="B4404" i="3"/>
  <c r="B4436" i="3"/>
  <c r="B4152" i="3"/>
  <c r="B4168" i="3"/>
  <c r="B4184" i="3"/>
  <c r="B4200" i="3"/>
  <c r="B4216" i="3"/>
  <c r="B4312" i="3"/>
  <c r="B4328" i="3"/>
  <c r="B4344" i="3"/>
  <c r="B4360" i="3"/>
  <c r="B4376" i="3"/>
  <c r="B4162" i="3"/>
  <c r="B4178" i="3"/>
  <c r="B4194" i="3"/>
  <c r="B4210" i="3"/>
  <c r="B4226" i="3"/>
  <c r="B4232" i="3"/>
  <c r="B4240" i="3"/>
  <c r="B4248" i="3"/>
  <c r="B4256" i="3"/>
  <c r="B4264" i="3"/>
  <c r="B4272" i="3"/>
  <c r="B4280" i="3"/>
  <c r="B4288" i="3"/>
  <c r="B4296" i="3"/>
  <c r="B4304" i="3"/>
  <c r="B4310" i="3"/>
  <c r="B4326" i="3"/>
  <c r="B4342" i="3"/>
  <c r="B4358" i="3"/>
  <c r="B4374" i="3"/>
  <c r="B4390" i="3"/>
  <c r="B4412" i="3"/>
  <c r="B4156" i="3"/>
  <c r="B4172" i="3"/>
  <c r="B4188" i="3"/>
  <c r="B4204" i="3"/>
  <c r="B4220" i="3"/>
  <c r="B4234" i="3"/>
  <c r="B4242" i="3"/>
  <c r="B4250" i="3"/>
  <c r="B4258" i="3"/>
  <c r="B4266" i="3"/>
  <c r="B4274" i="3"/>
  <c r="B4282" i="3"/>
  <c r="B4290" i="3"/>
  <c r="B4298" i="3"/>
  <c r="B4306" i="3"/>
  <c r="B4308" i="3"/>
  <c r="B4324" i="3"/>
  <c r="B4340" i="3"/>
  <c r="B4356" i="3"/>
  <c r="B4372" i="3"/>
  <c r="B4388" i="3"/>
  <c r="B4166" i="3"/>
  <c r="B4182" i="3"/>
  <c r="B4198" i="3"/>
  <c r="B4214" i="3"/>
  <c r="B4322" i="3"/>
  <c r="B4338" i="3"/>
  <c r="B4354" i="3"/>
  <c r="B4370" i="3"/>
  <c r="B4386" i="3"/>
  <c r="B4420" i="3"/>
  <c r="B4828" i="3"/>
  <c r="B4832" i="3"/>
  <c r="B4836" i="3"/>
  <c r="B4852" i="3"/>
  <c r="B4860" i="3"/>
  <c r="B5058" i="3"/>
  <c r="B5062" i="3"/>
  <c r="B5066" i="3"/>
  <c r="B5070" i="3"/>
  <c r="B5074" i="3"/>
  <c r="B5078" i="3"/>
  <c r="B5082" i="3"/>
  <c r="B5086" i="3"/>
  <c r="B5090" i="3"/>
  <c r="B5094" i="3"/>
  <c r="B5098" i="3"/>
  <c r="B5102" i="3"/>
  <c r="B5106" i="3"/>
  <c r="B5110" i="3"/>
  <c r="B5114" i="3"/>
  <c r="B5118" i="3"/>
  <c r="B5122" i="3"/>
  <c r="B5126" i="3"/>
  <c r="B5130" i="3"/>
  <c r="B5134" i="3"/>
  <c r="B5138" i="3"/>
  <c r="B5142" i="3"/>
  <c r="B5146" i="3"/>
  <c r="B5150" i="3"/>
  <c r="B5154" i="3"/>
  <c r="B5158" i="3"/>
  <c r="B5162" i="3"/>
  <c r="B5166" i="3"/>
  <c r="B5170" i="3"/>
  <c r="B5174" i="3"/>
  <c r="B5178" i="3"/>
  <c r="B5182" i="3"/>
  <c r="B5186" i="3"/>
  <c r="B5190" i="3"/>
  <c r="B5194" i="3"/>
  <c r="B5198" i="3"/>
  <c r="B5202" i="3"/>
  <c r="B5206" i="3"/>
  <c r="B5210" i="3"/>
  <c r="B5214" i="3"/>
  <c r="B5218" i="3"/>
  <c r="B5222" i="3"/>
  <c r="B5226" i="3"/>
  <c r="B5230" i="3"/>
  <c r="B4856" i="3"/>
  <c r="B5139" i="3"/>
  <c r="B5143" i="3"/>
  <c r="B5147" i="3"/>
  <c r="B5151" i="3"/>
  <c r="B5155" i="3"/>
  <c r="B5159" i="3"/>
  <c r="B5163" i="3"/>
  <c r="B5167" i="3"/>
  <c r="B5171" i="3"/>
  <c r="B5175" i="3"/>
  <c r="B5179" i="3"/>
  <c r="B5183" i="3"/>
  <c r="B5187" i="3"/>
  <c r="B5191" i="3"/>
  <c r="B5195" i="3"/>
  <c r="B5199" i="3"/>
  <c r="B5203" i="3"/>
  <c r="B5207" i="3"/>
  <c r="B5211" i="3"/>
  <c r="B5215" i="3"/>
  <c r="B5219" i="3"/>
  <c r="B5223" i="3"/>
  <c r="B5227" i="3"/>
  <c r="B5231" i="3"/>
  <c r="B4868" i="3"/>
  <c r="B5032" i="3"/>
  <c r="B5036" i="3"/>
  <c r="B5040" i="3"/>
  <c r="B5044" i="3"/>
  <c r="B5048" i="3"/>
  <c r="B5088" i="3"/>
  <c r="B5092" i="3"/>
  <c r="B5096" i="3"/>
  <c r="B5100" i="3"/>
  <c r="B5104" i="3"/>
  <c r="B5108" i="3"/>
  <c r="B5112" i="3"/>
  <c r="B5116" i="3"/>
  <c r="B5120" i="3"/>
  <c r="B5124" i="3"/>
  <c r="B5128" i="3"/>
  <c r="B5132" i="3"/>
  <c r="B5136" i="3"/>
  <c r="B5140" i="3"/>
  <c r="B5144" i="3"/>
  <c r="B5148" i="3"/>
  <c r="B5152" i="3"/>
  <c r="B5156" i="3"/>
  <c r="B5160" i="3"/>
  <c r="B5164" i="3"/>
  <c r="B5168" i="3"/>
  <c r="B5172" i="3"/>
  <c r="B5176" i="3"/>
  <c r="B5180" i="3"/>
  <c r="B5184" i="3"/>
  <c r="B5188" i="3"/>
  <c r="B5192" i="3"/>
  <c r="B5196" i="3"/>
  <c r="B5200" i="3"/>
  <c r="B5204" i="3"/>
  <c r="B5208" i="3"/>
  <c r="B5212" i="3"/>
  <c r="B5216" i="3"/>
  <c r="B5220" i="3"/>
  <c r="B5224" i="3"/>
  <c r="B5228" i="3"/>
  <c r="B5232" i="3"/>
  <c r="B4864" i="3"/>
  <c r="B5041" i="3"/>
  <c r="B5045" i="3"/>
  <c r="B5089" i="3"/>
  <c r="B5093" i="3"/>
  <c r="B5097" i="3"/>
  <c r="B5101" i="3"/>
  <c r="B5105" i="3"/>
  <c r="B5109" i="3"/>
  <c r="B5113" i="3"/>
  <c r="B5117" i="3"/>
  <c r="B5121" i="3"/>
  <c r="B5125" i="3"/>
  <c r="B5129" i="3"/>
  <c r="B5133" i="3"/>
  <c r="B5137" i="3"/>
  <c r="B5141" i="3"/>
  <c r="B5145" i="3"/>
  <c r="B5149" i="3"/>
  <c r="B5153" i="3"/>
  <c r="B5157" i="3"/>
  <c r="B5161" i="3"/>
  <c r="B5165" i="3"/>
  <c r="B5169" i="3"/>
  <c r="B5173" i="3"/>
  <c r="B5177" i="3"/>
  <c r="B5181" i="3"/>
  <c r="B5185" i="3"/>
  <c r="B5189" i="3"/>
  <c r="B5193" i="3"/>
  <c r="B5197" i="3"/>
  <c r="B5201" i="3"/>
  <c r="B5205" i="3"/>
  <c r="B5209" i="3"/>
  <c r="B5213" i="3"/>
  <c r="B5217" i="3"/>
  <c r="B5221" i="3"/>
  <c r="B5225" i="3"/>
  <c r="B5229" i="3"/>
  <c r="B5233" i="3"/>
  <c r="B5237" i="3"/>
  <c r="B5245" i="3"/>
  <c r="B5253" i="3"/>
  <c r="B5261" i="3"/>
  <c r="B5269" i="3"/>
  <c r="B5277" i="3"/>
  <c r="B5285" i="3"/>
  <c r="B5293" i="3"/>
  <c r="B5295" i="3"/>
  <c r="B5309" i="3"/>
  <c r="B5311" i="3"/>
  <c r="B5325" i="3"/>
  <c r="B5327" i="3"/>
  <c r="B5341" i="3"/>
  <c r="B5343" i="3"/>
  <c r="B5357" i="3"/>
  <c r="B5359" i="3"/>
  <c r="B5394" i="3"/>
  <c r="B5300" i="3"/>
  <c r="B5316" i="3"/>
  <c r="B5332" i="3"/>
  <c r="B5348" i="3"/>
  <c r="B5289" i="3"/>
  <c r="B5291" i="3"/>
  <c r="B5305" i="3"/>
  <c r="B5307" i="3"/>
  <c r="B5321" i="3"/>
  <c r="B5323" i="3"/>
  <c r="B5337" i="3"/>
  <c r="B5339" i="3"/>
  <c r="B5353" i="3"/>
  <c r="B5355" i="3"/>
  <c r="B5363" i="3"/>
  <c r="B5367" i="3"/>
  <c r="B5371" i="3"/>
  <c r="B5375" i="3"/>
  <c r="B5379" i="3"/>
  <c r="B5383" i="3"/>
  <c r="B5391" i="3"/>
  <c r="B5395" i="3"/>
  <c r="B5415" i="3"/>
  <c r="B5419" i="3"/>
  <c r="B5427" i="3"/>
  <c r="B5263" i="3"/>
  <c r="B5287" i="3"/>
  <c r="B5296" i="3"/>
  <c r="B5312" i="3"/>
  <c r="B5328" i="3"/>
  <c r="B5344" i="3"/>
  <c r="B5360" i="3"/>
  <c r="B5241" i="3"/>
  <c r="B5249" i="3"/>
  <c r="B5257" i="3"/>
  <c r="B5265" i="3"/>
  <c r="B5273" i="3"/>
  <c r="B5281" i="3"/>
  <c r="B5284" i="3"/>
  <c r="B5301" i="3"/>
  <c r="B5303" i="3"/>
  <c r="B5317" i="3"/>
  <c r="B5319" i="3"/>
  <c r="B5333" i="3"/>
  <c r="B5335" i="3"/>
  <c r="B5349" i="3"/>
  <c r="B5351" i="3"/>
  <c r="B5364" i="3"/>
  <c r="B5368" i="3"/>
  <c r="B5372" i="3"/>
  <c r="B5376" i="3"/>
  <c r="B5380" i="3"/>
  <c r="B5384" i="3"/>
  <c r="B5308" i="3"/>
  <c r="B5324" i="3"/>
  <c r="B5340" i="3"/>
  <c r="B5356" i="3"/>
  <c r="B5297" i="3"/>
  <c r="B5299" i="3"/>
  <c r="B5313" i="3"/>
  <c r="B5315" i="3"/>
  <c r="B5329" i="3"/>
  <c r="B5331" i="3"/>
  <c r="B5345" i="3"/>
  <c r="B5347" i="3"/>
  <c r="B5361" i="3"/>
  <c r="B5365" i="3"/>
  <c r="B5369" i="3"/>
  <c r="B5373" i="3"/>
  <c r="B5377" i="3"/>
  <c r="B5381" i="3"/>
  <c r="B5259" i="3"/>
  <c r="B5267" i="3"/>
  <c r="B5304" i="3"/>
  <c r="B5320" i="3"/>
  <c r="B5336" i="3"/>
  <c r="B5352" i="3"/>
  <c r="B5400" i="3"/>
  <c r="B5408" i="3"/>
  <c r="B5418" i="3"/>
  <c r="B5428" i="3"/>
  <c r="B5430" i="3"/>
  <c r="B5444" i="3"/>
  <c r="B5446" i="3"/>
  <c r="B5453" i="3"/>
  <c r="B5460" i="3"/>
  <c r="B5462" i="3"/>
  <c r="B5469" i="3"/>
  <c r="B5476" i="3"/>
  <c r="B5478" i="3"/>
  <c r="B5485" i="3"/>
  <c r="B5492" i="3"/>
  <c r="B5494" i="3"/>
  <c r="B5501" i="3"/>
  <c r="B5508" i="3"/>
  <c r="B5510" i="3"/>
  <c r="B5517" i="3"/>
  <c r="B5524" i="3"/>
  <c r="B5526" i="3"/>
  <c r="B5533" i="3"/>
  <c r="B5540" i="3"/>
  <c r="B5542" i="3"/>
  <c r="B5555" i="3"/>
  <c r="B5563" i="3"/>
  <c r="B5683" i="3"/>
  <c r="B5388" i="3"/>
  <c r="B5429" i="3"/>
  <c r="B5437" i="3"/>
  <c r="B5451" i="3"/>
  <c r="B5467" i="3"/>
  <c r="B5483" i="3"/>
  <c r="B5499" i="3"/>
  <c r="B5515" i="3"/>
  <c r="B5531" i="3"/>
  <c r="B5731" i="3"/>
  <c r="B5398" i="3"/>
  <c r="B5406" i="3"/>
  <c r="B5414" i="3"/>
  <c r="B5424" i="3"/>
  <c r="B5434" i="3"/>
  <c r="B5439" i="3"/>
  <c r="B5442" i="3"/>
  <c r="B5449" i="3"/>
  <c r="B5456" i="3"/>
  <c r="B5458" i="3"/>
  <c r="B5465" i="3"/>
  <c r="B5472" i="3"/>
  <c r="B5474" i="3"/>
  <c r="B5481" i="3"/>
  <c r="B5488" i="3"/>
  <c r="B5490" i="3"/>
  <c r="B5497" i="3"/>
  <c r="B5504" i="3"/>
  <c r="B5506" i="3"/>
  <c r="B5513" i="3"/>
  <c r="B5520" i="3"/>
  <c r="B5522" i="3"/>
  <c r="B5529" i="3"/>
  <c r="B5536" i="3"/>
  <c r="B5538" i="3"/>
  <c r="B5591" i="3"/>
  <c r="B5599" i="3"/>
  <c r="B5651" i="3"/>
  <c r="B5810" i="3"/>
  <c r="B5392" i="3"/>
  <c r="B5425" i="3"/>
  <c r="B5436" i="3"/>
  <c r="B5447" i="3"/>
  <c r="B5463" i="3"/>
  <c r="B5479" i="3"/>
  <c r="B5495" i="3"/>
  <c r="B5511" i="3"/>
  <c r="B5527" i="3"/>
  <c r="B5575" i="3"/>
  <c r="B5583" i="3"/>
  <c r="B5699" i="3"/>
  <c r="B5396" i="3"/>
  <c r="B5404" i="3"/>
  <c r="B5412" i="3"/>
  <c r="B5420" i="3"/>
  <c r="B5426" i="3"/>
  <c r="B5445" i="3"/>
  <c r="B5452" i="3"/>
  <c r="B5454" i="3"/>
  <c r="B5461" i="3"/>
  <c r="B5468" i="3"/>
  <c r="B5470" i="3"/>
  <c r="B5477" i="3"/>
  <c r="B5484" i="3"/>
  <c r="B5486" i="3"/>
  <c r="B5493" i="3"/>
  <c r="B5500" i="3"/>
  <c r="B5502" i="3"/>
  <c r="B5509" i="3"/>
  <c r="B5516" i="3"/>
  <c r="B5518" i="3"/>
  <c r="B5525" i="3"/>
  <c r="B5532" i="3"/>
  <c r="B5534" i="3"/>
  <c r="B5541" i="3"/>
  <c r="B5559" i="3"/>
  <c r="B5567" i="3"/>
  <c r="B5619" i="3"/>
  <c r="B5747" i="3"/>
  <c r="B5834" i="3"/>
  <c r="B5421" i="3"/>
  <c r="B5433" i="3"/>
  <c r="B5441" i="3"/>
  <c r="B5443" i="3"/>
  <c r="B5459" i="3"/>
  <c r="B5475" i="3"/>
  <c r="B5491" i="3"/>
  <c r="B5507" i="3"/>
  <c r="B5523" i="3"/>
  <c r="B5539" i="3"/>
  <c r="B5546" i="3"/>
  <c r="B5551" i="3"/>
  <c r="B5667" i="3"/>
  <c r="B5402" i="3"/>
  <c r="B5410" i="3"/>
  <c r="B5416" i="3"/>
  <c r="B5422" i="3"/>
  <c r="B5432" i="3"/>
  <c r="B5435" i="3"/>
  <c r="B5438" i="3"/>
  <c r="B5448" i="3"/>
  <c r="B5450" i="3"/>
  <c r="B5457" i="3"/>
  <c r="B5464" i="3"/>
  <c r="B5466" i="3"/>
  <c r="B5473" i="3"/>
  <c r="B5480" i="3"/>
  <c r="B5482" i="3"/>
  <c r="B5489" i="3"/>
  <c r="B5496" i="3"/>
  <c r="B5498" i="3"/>
  <c r="B5505" i="3"/>
  <c r="B5512" i="3"/>
  <c r="B5514" i="3"/>
  <c r="B5521" i="3"/>
  <c r="B5528" i="3"/>
  <c r="B5530" i="3"/>
  <c r="B5537" i="3"/>
  <c r="B5587" i="3"/>
  <c r="B5595" i="3"/>
  <c r="B5715" i="3"/>
  <c r="B5417" i="3"/>
  <c r="B5440" i="3"/>
  <c r="B5455" i="3"/>
  <c r="B5471" i="3"/>
  <c r="B5487" i="3"/>
  <c r="B5503" i="3"/>
  <c r="B5519" i="3"/>
  <c r="B5535" i="3"/>
  <c r="B5571" i="3"/>
  <c r="B5579" i="3"/>
  <c r="B5635" i="3"/>
  <c r="B5766" i="3"/>
  <c r="B5850" i="3"/>
  <c r="B5923" i="3"/>
  <c r="B6027" i="3"/>
  <c r="B5611" i="3"/>
  <c r="B5794" i="3"/>
  <c r="B5822" i="3"/>
  <c r="B5935" i="3"/>
  <c r="B5603" i="3"/>
  <c r="B5631" i="3"/>
  <c r="B5647" i="3"/>
  <c r="B5663" i="3"/>
  <c r="B5679" i="3"/>
  <c r="B5695" i="3"/>
  <c r="B5711" i="3"/>
  <c r="B5727" i="3"/>
  <c r="B5743" i="3"/>
  <c r="B5778" i="3"/>
  <c r="B5858" i="3"/>
  <c r="B5913" i="3"/>
  <c r="B5762" i="3"/>
  <c r="B5607" i="3"/>
  <c r="B5627" i="3"/>
  <c r="B5643" i="3"/>
  <c r="B5659" i="3"/>
  <c r="B5675" i="3"/>
  <c r="B5691" i="3"/>
  <c r="B5707" i="3"/>
  <c r="B5723" i="3"/>
  <c r="B5739" i="3"/>
  <c r="B5755" i="3"/>
  <c r="B5806" i="3"/>
  <c r="B5842" i="3"/>
  <c r="B5615" i="3"/>
  <c r="B5790" i="3"/>
  <c r="B5623" i="3"/>
  <c r="B5639" i="3"/>
  <c r="B5655" i="3"/>
  <c r="B5671" i="3"/>
  <c r="B5687" i="3"/>
  <c r="B5703" i="3"/>
  <c r="B5719" i="3"/>
  <c r="B5735" i="3"/>
  <c r="B5751" i="3"/>
  <c r="B5774" i="3"/>
  <c r="B5782" i="3"/>
  <c r="B5862" i="3"/>
  <c r="B5878" i="3"/>
  <c r="B5894" i="3"/>
  <c r="B5925" i="3"/>
  <c r="B5945" i="3"/>
  <c r="B5953" i="3"/>
  <c r="B5874" i="3"/>
  <c r="B5890" i="3"/>
  <c r="B5916" i="3"/>
  <c r="B5933" i="3"/>
  <c r="B6075" i="3"/>
  <c r="B5909" i="3"/>
  <c r="B5957" i="3"/>
  <c r="B5995" i="3"/>
  <c r="B5870" i="3"/>
  <c r="B5886" i="3"/>
  <c r="B5902" i="3"/>
  <c r="B5907" i="3"/>
  <c r="B5919" i="3"/>
  <c r="B5924" i="3"/>
  <c r="B5931" i="3"/>
  <c r="B5941" i="3"/>
  <c r="B6043" i="3"/>
  <c r="B5917" i="3"/>
  <c r="B5955" i="3"/>
  <c r="B6091" i="3"/>
  <c r="B5866" i="3"/>
  <c r="B5882" i="3"/>
  <c r="B5898" i="3"/>
  <c r="B5929" i="3"/>
  <c r="B6011" i="3"/>
  <c r="B5903" i="3"/>
  <c r="B5908" i="3"/>
  <c r="B5915" i="3"/>
  <c r="B5932" i="3"/>
  <c r="B5980" i="3"/>
  <c r="B5990" i="3"/>
  <c r="B6059" i="3"/>
  <c r="B6134" i="3"/>
  <c r="B5914" i="3"/>
  <c r="B5930" i="3"/>
  <c r="B5944" i="3"/>
  <c r="B5954" i="3"/>
  <c r="B5982" i="3"/>
  <c r="B6004" i="3"/>
  <c r="B6006" i="3"/>
  <c r="B6020" i="3"/>
  <c r="B6022" i="3"/>
  <c r="B6036" i="3"/>
  <c r="B6038" i="3"/>
  <c r="B6052" i="3"/>
  <c r="B6054" i="3"/>
  <c r="B6068" i="3"/>
  <c r="B6070" i="3"/>
  <c r="B6084" i="3"/>
  <c r="B6086" i="3"/>
  <c r="B5918" i="3"/>
  <c r="B5934" i="3"/>
  <c r="B5950" i="3"/>
  <c r="B5956" i="3"/>
  <c r="B5984" i="3"/>
  <c r="B5987" i="3"/>
  <c r="B5992" i="3"/>
  <c r="B6000" i="3"/>
  <c r="B6002" i="3"/>
  <c r="B6016" i="3"/>
  <c r="B6018" i="3"/>
  <c r="B6032" i="3"/>
  <c r="B6034" i="3"/>
  <c r="B6048" i="3"/>
  <c r="B6050" i="3"/>
  <c r="B6064" i="3"/>
  <c r="B6066" i="3"/>
  <c r="B6080" i="3"/>
  <c r="B6082" i="3"/>
  <c r="B6125" i="3"/>
  <c r="B6167" i="3"/>
  <c r="B5938" i="3"/>
  <c r="B5951" i="3"/>
  <c r="B6007" i="3"/>
  <c r="B6023" i="3"/>
  <c r="B6039" i="3"/>
  <c r="B6055" i="3"/>
  <c r="B6071" i="3"/>
  <c r="B6087" i="3"/>
  <c r="B6104" i="3"/>
  <c r="B5906" i="3"/>
  <c r="B5922" i="3"/>
  <c r="B5946" i="3"/>
  <c r="B5952" i="3"/>
  <c r="B5960" i="3"/>
  <c r="B5964" i="3"/>
  <c r="B5968" i="3"/>
  <c r="B5972" i="3"/>
  <c r="B5976" i="3"/>
  <c r="B5979" i="3"/>
  <c r="B5996" i="3"/>
  <c r="B5998" i="3"/>
  <c r="B6012" i="3"/>
  <c r="B6014" i="3"/>
  <c r="B6028" i="3"/>
  <c r="B6030" i="3"/>
  <c r="B6044" i="3"/>
  <c r="B6046" i="3"/>
  <c r="B6060" i="3"/>
  <c r="B6062" i="3"/>
  <c r="B6076" i="3"/>
  <c r="B6078" i="3"/>
  <c r="B6092" i="3"/>
  <c r="B6094" i="3"/>
  <c r="B6123" i="3"/>
  <c r="B5939" i="3"/>
  <c r="B5947" i="3"/>
  <c r="B5959" i="3"/>
  <c r="B5963" i="3"/>
  <c r="B5967" i="3"/>
  <c r="B5971" i="3"/>
  <c r="B5975" i="3"/>
  <c r="B5986" i="3"/>
  <c r="B5994" i="3"/>
  <c r="B6003" i="3"/>
  <c r="B6019" i="3"/>
  <c r="B6035" i="3"/>
  <c r="B6051" i="3"/>
  <c r="B6067" i="3"/>
  <c r="B6083" i="3"/>
  <c r="B6097" i="3"/>
  <c r="B6118" i="3"/>
  <c r="B6129" i="3"/>
  <c r="B6132" i="3"/>
  <c r="B5910" i="3"/>
  <c r="B5926" i="3"/>
  <c r="B5942" i="3"/>
  <c r="B5948" i="3"/>
  <c r="B5958" i="3"/>
  <c r="B5962" i="3"/>
  <c r="B5966" i="3"/>
  <c r="B5970" i="3"/>
  <c r="B5974" i="3"/>
  <c r="B5978" i="3"/>
  <c r="B5983" i="3"/>
  <c r="B5988" i="3"/>
  <c r="B5991" i="3"/>
  <c r="B6008" i="3"/>
  <c r="B6010" i="3"/>
  <c r="B6024" i="3"/>
  <c r="B6026" i="3"/>
  <c r="B6040" i="3"/>
  <c r="B6042" i="3"/>
  <c r="B6056" i="3"/>
  <c r="B6058" i="3"/>
  <c r="B6072" i="3"/>
  <c r="B6074" i="3"/>
  <c r="B6088" i="3"/>
  <c r="B6090" i="3"/>
  <c r="B6113" i="3"/>
  <c r="B6121" i="3"/>
  <c r="B5943" i="3"/>
  <c r="B5999" i="3"/>
  <c r="B6015" i="3"/>
  <c r="B6031" i="3"/>
  <c r="B6047" i="3"/>
  <c r="B6063" i="3"/>
  <c r="B6079" i="3"/>
  <c r="B6095" i="3"/>
  <c r="B6133" i="3"/>
  <c r="B6151" i="3"/>
  <c r="B6112" i="3"/>
  <c r="B6128" i="3"/>
  <c r="B6144" i="3"/>
  <c r="B6146" i="3"/>
  <c r="B6160" i="3"/>
  <c r="B6162" i="3"/>
  <c r="B6170" i="3"/>
  <c r="B6174" i="3"/>
  <c r="B6178" i="3"/>
  <c r="B6182" i="3"/>
  <c r="B6186" i="3"/>
  <c r="B6190" i="3"/>
  <c r="B6194" i="3"/>
  <c r="B6198" i="3"/>
  <c r="B6202" i="3"/>
  <c r="B6206" i="3"/>
  <c r="B6210" i="3"/>
  <c r="B6214" i="3"/>
  <c r="B6218" i="3"/>
  <c r="B6222" i="3"/>
  <c r="B6226" i="3"/>
  <c r="B6230" i="3"/>
  <c r="B6234" i="3"/>
  <c r="B6238" i="3"/>
  <c r="B6242" i="3"/>
  <c r="B6246" i="3"/>
  <c r="B6250" i="3"/>
  <c r="B6358" i="3"/>
  <c r="B6374" i="3"/>
  <c r="B6390" i="3"/>
  <c r="B6124" i="3"/>
  <c r="B6130" i="3"/>
  <c r="B6131" i="3"/>
  <c r="B6140" i="3"/>
  <c r="B6142" i="3"/>
  <c r="B6156" i="3"/>
  <c r="B6158" i="3"/>
  <c r="B6171" i="3"/>
  <c r="B6175" i="3"/>
  <c r="B6179" i="3"/>
  <c r="B6183" i="3"/>
  <c r="B6187" i="3"/>
  <c r="B6191" i="3"/>
  <c r="B6195" i="3"/>
  <c r="B6199" i="3"/>
  <c r="B6203" i="3"/>
  <c r="B6207" i="3"/>
  <c r="B6211" i="3"/>
  <c r="B6215" i="3"/>
  <c r="B6219" i="3"/>
  <c r="B6223" i="3"/>
  <c r="B6227" i="3"/>
  <c r="B6231" i="3"/>
  <c r="B6235" i="3"/>
  <c r="B6239" i="3"/>
  <c r="B6243" i="3"/>
  <c r="B6247" i="3"/>
  <c r="B6251" i="3"/>
  <c r="B6255" i="3"/>
  <c r="B6102" i="3"/>
  <c r="B6110" i="3"/>
  <c r="B6114" i="3"/>
  <c r="B6136" i="3"/>
  <c r="B6147" i="3"/>
  <c r="B6163" i="3"/>
  <c r="B6096" i="3"/>
  <c r="B6120" i="3"/>
  <c r="B6138" i="3"/>
  <c r="B6152" i="3"/>
  <c r="B6154" i="3"/>
  <c r="B6168" i="3"/>
  <c r="B6172" i="3"/>
  <c r="B6176" i="3"/>
  <c r="B6180" i="3"/>
  <c r="B6184" i="3"/>
  <c r="B6188" i="3"/>
  <c r="B6192" i="3"/>
  <c r="B6196" i="3"/>
  <c r="B6200" i="3"/>
  <c r="B6204" i="3"/>
  <c r="B6208" i="3"/>
  <c r="B6212" i="3"/>
  <c r="B6216" i="3"/>
  <c r="B6220" i="3"/>
  <c r="B6224" i="3"/>
  <c r="B6228" i="3"/>
  <c r="B6232" i="3"/>
  <c r="B6236" i="3"/>
  <c r="B6240" i="3"/>
  <c r="B6244" i="3"/>
  <c r="B6248" i="3"/>
  <c r="B6252" i="3"/>
  <c r="B6100" i="3"/>
  <c r="B6108" i="3"/>
  <c r="B6126" i="3"/>
  <c r="B6143" i="3"/>
  <c r="B6159" i="3"/>
  <c r="B6116" i="3"/>
  <c r="B6135" i="3"/>
  <c r="B6148" i="3"/>
  <c r="B6150" i="3"/>
  <c r="B6164" i="3"/>
  <c r="B6166" i="3"/>
  <c r="B6257" i="3"/>
  <c r="B6261" i="3"/>
  <c r="B6273" i="3"/>
  <c r="B6281" i="3"/>
  <c r="B6285" i="3"/>
  <c r="B6297" i="3"/>
  <c r="B6301" i="3"/>
  <c r="B6317" i="3"/>
  <c r="B6106" i="3"/>
  <c r="B6122" i="3"/>
  <c r="B6139" i="3"/>
  <c r="B6155" i="3"/>
  <c r="B6268" i="3"/>
  <c r="B6284" i="3"/>
  <c r="B6300" i="3"/>
  <c r="B6316" i="3"/>
  <c r="B6416" i="3"/>
  <c r="B6420" i="3"/>
  <c r="B6532" i="3"/>
  <c r="B6623" i="3"/>
  <c r="B6264" i="3"/>
  <c r="B6328" i="3"/>
  <c r="B6336" i="3"/>
  <c r="B6344" i="3"/>
  <c r="B6352" i="3"/>
  <c r="B6288" i="3"/>
  <c r="B6304" i="3"/>
  <c r="B6320" i="3"/>
  <c r="B6404" i="3"/>
  <c r="B6260" i="3"/>
  <c r="B6276" i="3"/>
  <c r="B6520" i="3"/>
  <c r="B6536" i="3"/>
  <c r="B6292" i="3"/>
  <c r="B6308" i="3"/>
  <c r="B6324" i="3"/>
  <c r="B6448" i="3"/>
  <c r="B6516" i="3"/>
  <c r="B6528" i="3"/>
  <c r="B6256" i="3"/>
  <c r="B6272" i="3"/>
  <c r="B6332" i="3"/>
  <c r="B6340" i="3"/>
  <c r="B6348" i="3"/>
  <c r="B6356" i="3"/>
  <c r="B6280" i="3"/>
  <c r="B6296" i="3"/>
  <c r="B6312" i="3"/>
  <c r="B6432" i="3"/>
  <c r="B6436" i="3"/>
  <c r="B6544" i="3"/>
  <c r="B6552" i="3"/>
  <c r="B6609" i="3"/>
  <c r="B6642" i="3"/>
  <c r="B6621" i="3"/>
  <c r="B6560" i="3"/>
  <c r="B6556" i="3"/>
  <c r="B6605" i="3"/>
  <c r="B6694" i="3"/>
  <c r="B6626" i="3"/>
  <c r="B6673" i="3"/>
  <c r="B6705" i="3"/>
  <c r="B6670" i="3"/>
  <c r="B6702" i="3"/>
  <c r="B6747" i="3"/>
  <c r="B6581" i="3"/>
  <c r="B6593" i="3"/>
  <c r="B6624" i="3"/>
  <c r="B6660" i="3"/>
  <c r="B6681" i="3"/>
  <c r="B6713" i="3"/>
  <c r="B6601" i="3"/>
  <c r="B6617" i="3"/>
  <c r="B6678" i="3"/>
  <c r="B6710" i="3"/>
  <c r="B6832" i="3"/>
  <c r="B6585" i="3"/>
  <c r="B6630" i="3"/>
  <c r="B6633" i="3"/>
  <c r="B6641" i="3"/>
  <c r="B6661" i="3"/>
  <c r="B6689" i="3"/>
  <c r="B6597" i="3"/>
  <c r="B6613" i="3"/>
  <c r="B6686" i="3"/>
  <c r="B6589" i="3"/>
  <c r="B6665" i="3"/>
  <c r="B6697" i="3"/>
  <c r="B6715" i="3"/>
  <c r="B6628" i="3"/>
  <c r="B6644" i="3"/>
  <c r="B6648" i="3"/>
  <c r="B6652" i="3"/>
  <c r="B6664" i="3"/>
  <c r="B6720" i="3"/>
  <c r="B6640" i="3"/>
  <c r="B6658" i="3"/>
  <c r="B6672" i="3"/>
  <c r="B6680" i="3"/>
  <c r="B6688" i="3"/>
  <c r="B6696" i="3"/>
  <c r="B6704" i="3"/>
  <c r="B6712" i="3"/>
  <c r="B6716" i="3"/>
  <c r="B6763" i="3"/>
  <c r="B6666" i="3"/>
  <c r="B6669" i="3"/>
  <c r="B6674" i="3"/>
  <c r="B6677" i="3"/>
  <c r="B6682" i="3"/>
  <c r="B6685" i="3"/>
  <c r="B6690" i="3"/>
  <c r="B6693" i="3"/>
  <c r="B6698" i="3"/>
  <c r="B6701" i="3"/>
  <c r="B6706" i="3"/>
  <c r="B6709" i="3"/>
  <c r="B6714" i="3"/>
  <c r="B6636" i="3"/>
  <c r="B6662" i="3"/>
  <c r="B6797" i="3"/>
  <c r="B6656" i="3"/>
  <c r="B6632" i="3"/>
  <c r="B6668" i="3"/>
  <c r="B6676" i="3"/>
  <c r="B6684" i="3"/>
  <c r="B6692" i="3"/>
  <c r="B6700" i="3"/>
  <c r="B6708" i="3"/>
  <c r="B6740" i="3"/>
  <c r="B6756" i="3"/>
  <c r="B6772" i="3"/>
  <c r="B6789" i="3"/>
  <c r="B6812" i="3"/>
  <c r="B6724" i="3"/>
  <c r="B6736" i="3"/>
  <c r="B6752" i="3"/>
  <c r="B6768" i="3"/>
  <c r="B6805" i="3"/>
  <c r="B6743" i="3"/>
  <c r="B6759" i="3"/>
  <c r="B6775" i="3"/>
  <c r="B6728" i="3"/>
  <c r="B6748" i="3"/>
  <c r="B6764" i="3"/>
  <c r="B6780" i="3"/>
  <c r="B6827" i="3"/>
  <c r="B6739" i="3"/>
  <c r="B6755" i="3"/>
  <c r="B6771" i="3"/>
  <c r="B6941" i="3"/>
  <c r="B6732" i="3"/>
  <c r="B6735" i="3"/>
  <c r="B6744" i="3"/>
  <c r="B6760" i="3"/>
  <c r="B6776" i="3"/>
  <c r="B6801" i="3"/>
  <c r="B6828" i="3"/>
  <c r="B6934" i="3"/>
  <c r="B6751" i="3"/>
  <c r="B6767" i="3"/>
  <c r="B6781" i="3"/>
  <c r="B6809" i="3"/>
  <c r="B6811" i="3"/>
  <c r="B6852" i="3"/>
  <c r="B6869" i="3"/>
  <c r="B6883" i="3"/>
  <c r="B6886" i="3"/>
  <c r="B6952" i="3"/>
  <c r="B6787" i="3"/>
  <c r="B6795" i="3"/>
  <c r="B6803" i="3"/>
  <c r="B6831" i="3"/>
  <c r="B6841" i="3"/>
  <c r="B6844" i="3"/>
  <c r="B6847" i="3"/>
  <c r="B6849" i="3"/>
  <c r="B6875" i="3"/>
  <c r="B6878" i="3"/>
  <c r="B6835" i="3"/>
  <c r="B6881" i="3"/>
  <c r="B6851" i="3"/>
  <c r="B6853" i="3"/>
  <c r="B6867" i="3"/>
  <c r="B6783" i="3"/>
  <c r="B6791" i="3"/>
  <c r="B6799" i="3"/>
  <c r="B6807" i="3"/>
  <c r="B6815" i="3"/>
  <c r="B6819" i="3"/>
  <c r="B6823" i="3"/>
  <c r="B6839" i="3"/>
  <c r="B6843" i="3"/>
  <c r="B6845" i="3"/>
  <c r="B6848" i="3"/>
  <c r="B6859" i="3"/>
  <c r="B6861" i="3"/>
  <c r="B6873" i="3"/>
  <c r="B7009" i="3"/>
  <c r="B7170" i="3"/>
  <c r="B7174" i="3"/>
  <c r="B7178" i="3"/>
  <c r="B7182" i="3"/>
  <c r="B7190" i="3"/>
  <c r="B6889" i="3"/>
  <c r="B6891" i="3"/>
  <c r="B6894" i="3"/>
  <c r="B6897" i="3"/>
  <c r="B6899" i="3"/>
  <c r="B6902" i="3"/>
  <c r="B6905" i="3"/>
  <c r="B6907" i="3"/>
  <c r="B6910" i="3"/>
  <c r="B6913" i="3"/>
  <c r="B6915" i="3"/>
  <c r="B6918" i="3"/>
  <c r="B6921" i="3"/>
  <c r="B6923" i="3"/>
  <c r="B6926" i="3"/>
  <c r="B6929" i="3"/>
  <c r="B6931" i="3"/>
  <c r="B6959" i="3"/>
  <c r="B6854" i="3"/>
  <c r="B6862" i="3"/>
  <c r="B6981" i="3"/>
  <c r="B6857" i="3"/>
  <c r="B6871" i="3"/>
  <c r="B6933" i="3"/>
  <c r="B6967" i="3"/>
  <c r="B6858" i="3"/>
  <c r="B6866" i="3"/>
  <c r="B6935" i="3"/>
  <c r="B6947" i="3"/>
  <c r="B6964" i="3"/>
  <c r="B6874" i="3"/>
  <c r="B6877" i="3"/>
  <c r="B6879" i="3"/>
  <c r="B6882" i="3"/>
  <c r="B6885" i="3"/>
  <c r="B6887" i="3"/>
  <c r="B6890" i="3"/>
  <c r="B6893" i="3"/>
  <c r="B6895" i="3"/>
  <c r="B6898" i="3"/>
  <c r="B6901" i="3"/>
  <c r="B6903" i="3"/>
  <c r="B6906" i="3"/>
  <c r="B6909" i="3"/>
  <c r="B6911" i="3"/>
  <c r="B6914" i="3"/>
  <c r="B6917" i="3"/>
  <c r="B6919" i="3"/>
  <c r="B6922" i="3"/>
  <c r="B6925" i="3"/>
  <c r="B6927" i="3"/>
  <c r="B6930" i="3"/>
  <c r="B6865" i="3"/>
  <c r="B6870" i="3"/>
  <c r="B6948" i="3"/>
  <c r="B6951" i="3"/>
  <c r="B6983" i="3"/>
  <c r="B7016" i="3"/>
  <c r="B6955" i="3"/>
  <c r="B6961" i="3"/>
  <c r="B6972" i="3"/>
  <c r="B6988" i="3"/>
  <c r="B7002" i="3"/>
  <c r="B6936" i="3"/>
  <c r="B6977" i="3"/>
  <c r="B6979" i="3"/>
  <c r="B6993" i="3"/>
  <c r="B6995" i="3"/>
  <c r="B6968" i="3"/>
  <c r="B6984" i="3"/>
  <c r="B7000" i="3"/>
  <c r="B6939" i="3"/>
  <c r="B6960" i="3"/>
  <c r="B6963" i="3"/>
  <c r="B6973" i="3"/>
  <c r="B6975" i="3"/>
  <c r="B6989" i="3"/>
  <c r="B6991" i="3"/>
  <c r="B7003" i="3"/>
  <c r="B7029" i="3"/>
  <c r="B7033" i="3"/>
  <c r="B7037" i="3"/>
  <c r="B7069" i="3"/>
  <c r="B7121" i="3"/>
  <c r="B6957" i="3"/>
  <c r="B6965" i="3"/>
  <c r="B6980" i="3"/>
  <c r="B7026" i="3"/>
  <c r="B6940" i="3"/>
  <c r="B6943" i="3"/>
  <c r="B6944" i="3"/>
  <c r="B6969" i="3"/>
  <c r="B6971" i="3"/>
  <c r="B6985" i="3"/>
  <c r="B6987" i="3"/>
  <c r="B7018" i="3"/>
  <c r="B6949" i="3"/>
  <c r="B6953" i="3"/>
  <c r="B6956" i="3"/>
  <c r="B6976" i="3"/>
  <c r="B6992" i="3"/>
  <c r="B7011" i="3"/>
  <c r="B7085" i="3"/>
  <c r="B7046" i="3"/>
  <c r="B7050" i="3"/>
  <c r="B7053" i="3"/>
  <c r="B7058" i="3"/>
  <c r="B7061" i="3"/>
  <c r="B7066" i="3"/>
  <c r="B7074" i="3"/>
  <c r="B7090" i="3"/>
  <c r="B7127" i="3"/>
  <c r="B6997" i="3"/>
  <c r="B7013" i="3"/>
  <c r="B7041" i="3"/>
  <c r="B7081" i="3"/>
  <c r="B7167" i="3"/>
  <c r="B7070" i="3"/>
  <c r="B7086" i="3"/>
  <c r="B7001" i="3"/>
  <c r="B7017" i="3"/>
  <c r="B7045" i="3"/>
  <c r="B7077" i="3"/>
  <c r="B7093" i="3"/>
  <c r="B7100" i="3"/>
  <c r="B7135" i="3"/>
  <c r="B7025" i="3"/>
  <c r="B7038" i="3"/>
  <c r="B7049" i="3"/>
  <c r="B7054" i="3"/>
  <c r="B7057" i="3"/>
  <c r="B7062" i="3"/>
  <c r="B7065" i="3"/>
  <c r="B7082" i="3"/>
  <c r="B7103" i="3"/>
  <c r="B7005" i="3"/>
  <c r="B7073" i="3"/>
  <c r="B7089" i="3"/>
  <c r="B7096" i="3"/>
  <c r="B7021" i="3"/>
  <c r="B7042" i="3"/>
  <c r="B7078" i="3"/>
  <c r="B7094" i="3"/>
  <c r="B7101" i="3"/>
  <c r="B7151" i="3"/>
  <c r="B7114" i="3"/>
  <c r="B7130" i="3"/>
  <c r="B7140" i="3"/>
  <c r="B7142" i="3"/>
  <c r="B7156" i="3"/>
  <c r="B7158" i="3"/>
  <c r="B7098" i="3"/>
  <c r="B7122" i="3"/>
  <c r="B7126" i="3"/>
  <c r="B7132" i="3"/>
  <c r="B7147" i="3"/>
  <c r="B7163" i="3"/>
  <c r="B7171" i="3"/>
  <c r="B7175" i="3"/>
  <c r="B7179" i="3"/>
  <c r="B7183" i="3"/>
  <c r="B7195" i="3"/>
  <c r="B7199" i="3"/>
  <c r="B7115" i="3"/>
  <c r="B7123" i="3"/>
  <c r="B7124" i="3"/>
  <c r="B7136" i="3"/>
  <c r="B7138" i="3"/>
  <c r="B7152" i="3"/>
  <c r="B7154" i="3"/>
  <c r="B7168" i="3"/>
  <c r="B7102" i="3"/>
  <c r="B7118" i="3"/>
  <c r="B7143" i="3"/>
  <c r="B7159" i="3"/>
  <c r="B7172" i="3"/>
  <c r="B7176" i="3"/>
  <c r="B7180" i="3"/>
  <c r="B7184" i="3"/>
  <c r="B7188" i="3"/>
  <c r="B7110" i="3"/>
  <c r="B7119" i="3"/>
  <c r="B7131" i="3"/>
  <c r="B7134" i="3"/>
  <c r="B7148" i="3"/>
  <c r="B7150" i="3"/>
  <c r="B7164" i="3"/>
  <c r="B7166" i="3"/>
  <c r="B7106" i="3"/>
  <c r="B7120" i="3"/>
  <c r="B7128" i="3"/>
  <c r="B7139" i="3"/>
  <c r="B7155" i="3"/>
  <c r="B7111" i="3"/>
  <c r="B7144" i="3"/>
  <c r="B7146" i="3"/>
  <c r="B7160" i="3"/>
  <c r="B7162" i="3"/>
  <c r="B7217" i="3"/>
  <c r="B7229" i="3"/>
  <c r="B7197" i="3"/>
  <c r="B7225" i="3"/>
  <c r="B7209" i="3"/>
  <c r="B7221" i="3"/>
  <c r="B7237" i="3"/>
  <c r="B7189" i="3"/>
  <c r="B7201" i="3"/>
  <c r="B7213" i="3"/>
  <c r="B7233" i="3"/>
  <c r="B7241" i="3"/>
  <c r="B7253" i="3"/>
  <c r="B7257" i="3"/>
  <c r="B7261" i="3"/>
  <c r="B7265" i="3"/>
  <c r="B7269" i="3"/>
  <c r="B7193" i="3"/>
  <c r="B7205" i="3"/>
  <c r="B7286" i="3"/>
  <c r="B7271" i="3"/>
  <c r="B7279" i="3"/>
  <c r="B7284" i="3"/>
  <c r="B7243" i="3"/>
  <c r="B7275" i="3"/>
  <c r="B7280" i="3"/>
  <c r="B7292" i="3"/>
  <c r="B7251" i="3"/>
  <c r="B7255" i="3"/>
  <c r="B7259" i="3"/>
  <c r="B7263" i="3"/>
  <c r="B7267" i="3"/>
  <c r="B7239" i="3"/>
  <c r="B7247" i="3"/>
  <c r="B7283" i="3"/>
  <c r="B7322" i="3"/>
  <c r="B7326" i="3"/>
  <c r="B7330" i="3"/>
  <c r="B7334" i="3"/>
  <c r="B7338" i="3"/>
  <c r="B7302" i="3"/>
  <c r="B7320" i="3"/>
  <c r="B7290" i="3"/>
  <c r="B7314" i="3"/>
  <c r="B7318" i="3"/>
  <c r="B7300" i="3"/>
  <c r="B7306" i="3"/>
  <c r="B7316" i="3"/>
  <c r="B7324" i="3"/>
  <c r="B7328" i="3"/>
  <c r="B7332" i="3"/>
  <c r="B7336" i="3"/>
  <c r="B7304" i="3"/>
  <c r="B7310" i="3"/>
  <c r="B7294" i="3"/>
  <c r="B7296" i="3"/>
  <c r="B7298" i="3"/>
  <c r="B7308" i="3"/>
  <c r="B7312" i="3"/>
  <c r="B7348" i="3"/>
  <c r="B7358" i="3"/>
  <c r="B7370" i="3"/>
  <c r="B7374" i="3"/>
  <c r="B7378" i="3"/>
  <c r="B7386" i="3"/>
  <c r="B7340" i="3"/>
  <c r="B7342" i="3"/>
  <c r="B7344" i="3"/>
  <c r="B7346" i="3"/>
  <c r="B7362" i="3"/>
  <c r="B7352" i="3"/>
  <c r="B7366" i="3"/>
  <c r="B7368" i="3"/>
  <c r="B7350" i="3"/>
  <c r="B7356" i="3"/>
  <c r="B7364" i="3"/>
  <c r="B7372" i="3"/>
  <c r="B7376" i="3"/>
  <c r="B7354" i="3"/>
  <c r="B7360" i="3"/>
  <c r="B7373" i="3"/>
  <c r="B7377" i="3"/>
  <c r="B7392" i="3"/>
  <c r="B7400" i="3"/>
  <c r="B7402" i="3"/>
  <c r="B7406" i="3"/>
  <c r="B7410" i="3"/>
  <c r="B7414" i="3"/>
  <c r="B7418" i="3"/>
  <c r="B7422" i="3"/>
  <c r="B7380" i="3"/>
  <c r="B7389" i="3"/>
  <c r="B7394" i="3"/>
  <c r="B7397" i="3"/>
  <c r="B7384" i="3"/>
  <c r="B7391" i="3"/>
  <c r="B7399" i="3"/>
  <c r="B7403" i="3"/>
  <c r="B7407" i="3"/>
  <c r="B7411" i="3"/>
  <c r="B7415" i="3"/>
  <c r="B7419" i="3"/>
  <c r="B7423" i="3"/>
  <c r="B7381" i="3"/>
  <c r="B7385" i="3"/>
  <c r="B7388" i="3"/>
  <c r="B7396" i="3"/>
  <c r="B7404" i="3"/>
  <c r="B7408" i="3"/>
  <c r="B7412" i="3"/>
  <c r="B7416" i="3"/>
  <c r="B7420" i="3"/>
  <c r="B7387" i="3"/>
  <c r="B7390" i="3"/>
  <c r="B7393" i="3"/>
  <c r="B7398" i="3"/>
  <c r="B7401" i="3"/>
  <c r="B7395" i="3"/>
  <c r="B7405" i="3"/>
  <c r="B7409" i="3"/>
  <c r="B7413" i="3"/>
  <c r="B7417" i="3"/>
  <c r="B7421" i="3"/>
  <c r="B7444" i="3"/>
  <c r="B7428" i="3"/>
  <c r="B7436" i="3"/>
  <c r="B7443" i="3"/>
  <c r="B7431" i="3"/>
  <c r="B7439" i="3"/>
  <c r="B7440" i="3"/>
  <c r="B7457" i="3"/>
  <c r="B7424" i="3"/>
  <c r="B7432" i="3"/>
  <c r="B7455" i="3"/>
  <c r="B7461" i="3"/>
  <c r="B7473" i="3"/>
  <c r="B7477" i="3"/>
  <c r="B7481" i="3"/>
  <c r="B7485" i="3"/>
  <c r="B7489" i="3"/>
  <c r="B7493" i="3"/>
  <c r="B7427" i="3"/>
  <c r="B7435" i="3"/>
  <c r="B7459" i="3"/>
  <c r="B7475" i="3"/>
  <c r="B7483" i="3"/>
  <c r="B7487" i="3"/>
  <c r="B7491" i="3"/>
  <c r="B7495" i="3"/>
  <c r="B7471" i="3"/>
  <c r="B7500" i="3"/>
  <c r="B7451" i="3"/>
  <c r="B7467" i="3"/>
  <c r="B7447" i="3"/>
  <c r="B7463" i="3"/>
  <c r="B7479" i="3"/>
  <c r="B7499" i="3"/>
  <c r="L281" i="3" l="1"/>
  <c r="C329" i="3"/>
  <c r="F329" i="3" s="1"/>
  <c r="G329" i="3" s="1"/>
  <c r="L70" i="3"/>
  <c r="L171" i="3"/>
  <c r="C208" i="3"/>
  <c r="D208" i="3" s="1"/>
  <c r="L217" i="3"/>
  <c r="L202" i="3"/>
  <c r="C249" i="3"/>
  <c r="O249" i="3" s="1"/>
  <c r="L350" i="3"/>
  <c r="C203" i="3"/>
  <c r="D203" i="3" s="1"/>
  <c r="C234" i="3"/>
  <c r="O234" i="3" s="1"/>
  <c r="C14" i="3"/>
  <c r="O14" i="3" s="1"/>
  <c r="C185" i="3"/>
  <c r="O185" i="3" s="1"/>
  <c r="C272" i="3"/>
  <c r="E272" i="3" s="1"/>
  <c r="L35" i="3"/>
  <c r="C240" i="3"/>
  <c r="F240" i="3" s="1"/>
  <c r="G240" i="3" s="1"/>
  <c r="L8" i="3"/>
  <c r="C302" i="3"/>
  <c r="O302" i="3" s="1"/>
  <c r="C266" i="3"/>
  <c r="O266" i="3" s="1"/>
  <c r="C170" i="3"/>
  <c r="O170" i="3" s="1"/>
  <c r="C176" i="3"/>
  <c r="O176" i="3" s="1"/>
  <c r="C267" i="3"/>
  <c r="D267" i="3" s="1"/>
  <c r="C235" i="3"/>
  <c r="F235" i="3" s="1"/>
  <c r="G235" i="3" s="1"/>
  <c r="C108" i="3"/>
  <c r="F108" i="3" s="1"/>
  <c r="G108" i="3" s="1"/>
  <c r="C142" i="3"/>
  <c r="O142" i="3" s="1"/>
  <c r="L107" i="3"/>
  <c r="L53" i="3"/>
  <c r="C3" i="3"/>
  <c r="F3" i="3" s="1"/>
  <c r="C219" i="3"/>
  <c r="O219" i="3" s="1"/>
  <c r="C271" i="3"/>
  <c r="F271" i="3" s="1"/>
  <c r="G271" i="3" s="1"/>
  <c r="C146" i="3"/>
  <c r="O146" i="3" s="1"/>
  <c r="C18" i="3"/>
  <c r="O18" i="3" s="1"/>
  <c r="L48" i="3"/>
  <c r="L76" i="3"/>
  <c r="C119" i="3"/>
  <c r="F119" i="3" s="1"/>
  <c r="G119" i="3" s="1"/>
  <c r="C118" i="3"/>
  <c r="E118" i="3" s="1"/>
  <c r="C212" i="3"/>
  <c r="F212" i="3" s="1"/>
  <c r="G212" i="3" s="1"/>
  <c r="I212" i="3" s="1"/>
  <c r="C104" i="3"/>
  <c r="D104" i="3" s="1"/>
  <c r="L16" i="3"/>
  <c r="C270" i="3"/>
  <c r="E270" i="3" s="1"/>
  <c r="C253" i="3"/>
  <c r="D253" i="3" s="1"/>
  <c r="L264" i="3"/>
  <c r="C207" i="3"/>
  <c r="F207" i="3" s="1"/>
  <c r="G207" i="3" s="1"/>
  <c r="C85" i="3"/>
  <c r="E85" i="3" s="1"/>
  <c r="C19" i="3"/>
  <c r="O19" i="3" s="1"/>
  <c r="C174" i="3"/>
  <c r="O174" i="3" s="1"/>
  <c r="L42" i="3"/>
  <c r="C83" i="3"/>
  <c r="D83" i="3" s="1"/>
  <c r="L135" i="3"/>
  <c r="C98" i="3"/>
  <c r="D98" i="3" s="1"/>
  <c r="C121" i="3"/>
  <c r="O121" i="3" s="1"/>
  <c r="C15" i="3"/>
  <c r="F15" i="3" s="1"/>
  <c r="L64" i="3"/>
  <c r="C68" i="3"/>
  <c r="F68" i="3" s="1"/>
  <c r="G68" i="3" s="1"/>
  <c r="C13" i="3"/>
  <c r="F13" i="3" s="1"/>
  <c r="C165" i="3"/>
  <c r="O165" i="3" s="1"/>
  <c r="C124" i="3"/>
  <c r="E124" i="3" s="1"/>
  <c r="C96" i="3"/>
  <c r="F96" i="3" s="1"/>
  <c r="G96" i="3" s="1"/>
  <c r="I96" i="3" s="1"/>
  <c r="L103" i="3"/>
  <c r="C133" i="3"/>
  <c r="O133" i="3" s="1"/>
  <c r="C97" i="3"/>
  <c r="O97" i="3" s="1"/>
  <c r="C89" i="3"/>
  <c r="O89" i="3" s="1"/>
  <c r="C41" i="3"/>
  <c r="D41" i="3" s="1"/>
  <c r="C106" i="3"/>
  <c r="O106" i="3" s="1"/>
  <c r="C120" i="3"/>
  <c r="F120" i="3" s="1"/>
  <c r="G120" i="3" s="1"/>
  <c r="C24" i="3"/>
  <c r="F24" i="3" s="1"/>
  <c r="G24" i="3" s="1"/>
  <c r="I24" i="3" s="1"/>
  <c r="C131" i="3"/>
  <c r="F131" i="3" s="1"/>
  <c r="G131" i="3" s="1"/>
  <c r="C75" i="3"/>
  <c r="F75" i="3" s="1"/>
  <c r="G75" i="3" s="1"/>
  <c r="C25" i="3"/>
  <c r="O25" i="3" s="1"/>
  <c r="C86" i="3"/>
  <c r="E86" i="3" s="1"/>
  <c r="C285" i="3"/>
  <c r="E285" i="3" s="1"/>
  <c r="C157" i="3"/>
  <c r="D157" i="3" s="1"/>
  <c r="C109" i="3"/>
  <c r="O109" i="3" s="1"/>
  <c r="C77" i="3"/>
  <c r="O77" i="3" s="1"/>
  <c r="C17" i="3"/>
  <c r="O17" i="3" s="1"/>
  <c r="C137" i="3"/>
  <c r="E137" i="3" s="1"/>
  <c r="C168" i="3"/>
  <c r="F168" i="3" s="1"/>
  <c r="G168" i="3" s="1"/>
  <c r="I168" i="3" s="1"/>
  <c r="C276" i="3"/>
  <c r="D276" i="3" s="1"/>
  <c r="C244" i="3"/>
  <c r="F244" i="3" s="1"/>
  <c r="G244" i="3" s="1"/>
  <c r="C123" i="3"/>
  <c r="F123" i="3" s="1"/>
  <c r="G123" i="3" s="1"/>
  <c r="I123" i="3" s="1"/>
  <c r="C43" i="3"/>
  <c r="F43" i="3" s="1"/>
  <c r="G43" i="3" s="1"/>
  <c r="C226" i="3"/>
  <c r="D226" i="3" s="1"/>
  <c r="C82" i="3"/>
  <c r="O82" i="3" s="1"/>
  <c r="C50" i="3"/>
  <c r="O50" i="3" s="1"/>
  <c r="C313" i="3"/>
  <c r="F313" i="3" s="1"/>
  <c r="G313" i="3" s="1"/>
  <c r="I313" i="3" s="1"/>
  <c r="C189" i="3"/>
  <c r="D189" i="3" s="1"/>
  <c r="C49" i="3"/>
  <c r="D49" i="3" s="1"/>
  <c r="C300" i="3"/>
  <c r="O300" i="3" s="1"/>
  <c r="C232" i="3"/>
  <c r="F232" i="3" s="1"/>
  <c r="G232" i="3" s="1"/>
  <c r="C200" i="3"/>
  <c r="O200" i="3" s="1"/>
  <c r="C128" i="3"/>
  <c r="F128" i="3" s="1"/>
  <c r="G128" i="3" s="1"/>
  <c r="C32" i="3"/>
  <c r="F32" i="3" s="1"/>
  <c r="G32" i="3" s="1"/>
  <c r="C291" i="3"/>
  <c r="O291" i="3" s="1"/>
  <c r="C163" i="3"/>
  <c r="F163" i="3" s="1"/>
  <c r="G163" i="3" s="1"/>
  <c r="C111" i="3"/>
  <c r="E111" i="3" s="1"/>
  <c r="C23" i="3"/>
  <c r="F23" i="3" s="1"/>
  <c r="G23" i="3" s="1"/>
  <c r="I23" i="3" s="1"/>
  <c r="C21" i="3"/>
  <c r="E21" i="3" s="1"/>
  <c r="C221" i="3"/>
  <c r="D221" i="3" s="1"/>
  <c r="C101" i="3"/>
  <c r="O101" i="3" s="1"/>
  <c r="C69" i="3"/>
  <c r="O69" i="3" s="1"/>
  <c r="C337" i="3"/>
  <c r="F337" i="3" s="1"/>
  <c r="G337" i="3" s="1"/>
  <c r="H337" i="3" s="1"/>
  <c r="C177" i="3"/>
  <c r="D177" i="3" s="1"/>
  <c r="C129" i="3"/>
  <c r="O129" i="3" s="1"/>
  <c r="C236" i="3"/>
  <c r="F236" i="3" s="1"/>
  <c r="G236" i="3" s="1"/>
  <c r="I236" i="3" s="1"/>
  <c r="C148" i="3"/>
  <c r="E148" i="3" s="1"/>
  <c r="C94" i="3"/>
  <c r="D94" i="3" s="1"/>
  <c r="C62" i="3"/>
  <c r="D62" i="3" s="1"/>
  <c r="C258" i="3"/>
  <c r="D258" i="3" s="1"/>
  <c r="E80" i="3"/>
  <c r="D108" i="3"/>
  <c r="D51" i="3"/>
  <c r="D231" i="3"/>
  <c r="D260" i="3"/>
  <c r="F366" i="3"/>
  <c r="G366" i="3" s="1"/>
  <c r="H366" i="3" s="1"/>
  <c r="D207" i="3"/>
  <c r="O211" i="3"/>
  <c r="D179" i="3"/>
  <c r="D88" i="3"/>
  <c r="G88" i="3" s="1"/>
  <c r="D366" i="3"/>
  <c r="F170" i="3"/>
  <c r="G170" i="3" s="1"/>
  <c r="C265" i="3"/>
  <c r="O265" i="3" s="1"/>
  <c r="C288" i="3"/>
  <c r="D288" i="3" s="1"/>
  <c r="C92" i="3"/>
  <c r="E92" i="3" s="1"/>
  <c r="L60" i="3"/>
  <c r="L187" i="3"/>
  <c r="C155" i="3"/>
  <c r="D155" i="3" s="1"/>
  <c r="C47" i="3"/>
  <c r="O47" i="3" s="1"/>
  <c r="L250" i="3"/>
  <c r="L218" i="3"/>
  <c r="L186" i="3"/>
  <c r="C154" i="3"/>
  <c r="E154" i="3" s="1"/>
  <c r="C297" i="3"/>
  <c r="F297" i="3" s="1"/>
  <c r="G297" i="3" s="1"/>
  <c r="C5" i="3"/>
  <c r="D5" i="3" s="1"/>
  <c r="C283" i="3"/>
  <c r="O283" i="3" s="1"/>
  <c r="F237" i="3"/>
  <c r="G237" i="3" s="1"/>
  <c r="C233" i="3"/>
  <c r="E233" i="3" s="1"/>
  <c r="C201" i="3"/>
  <c r="E201" i="3" s="1"/>
  <c r="C169" i="3"/>
  <c r="E169" i="3" s="1"/>
  <c r="C147" i="3"/>
  <c r="F147" i="3" s="1"/>
  <c r="G147" i="3" s="1"/>
  <c r="C54" i="3"/>
  <c r="E54" i="3" s="1"/>
  <c r="C149" i="3"/>
  <c r="E149" i="3" s="1"/>
  <c r="C117" i="3"/>
  <c r="E117" i="3" s="1"/>
  <c r="C574" i="3"/>
  <c r="C36" i="3"/>
  <c r="F36" i="3" s="1"/>
  <c r="C224" i="3"/>
  <c r="E224" i="3" s="1"/>
  <c r="L46" i="3"/>
  <c r="C282" i="3"/>
  <c r="O282" i="3" s="1"/>
  <c r="C73" i="3"/>
  <c r="E73" i="3" s="1"/>
  <c r="C256" i="3"/>
  <c r="E256" i="3" s="1"/>
  <c r="C132" i="3"/>
  <c r="F132" i="3" s="1"/>
  <c r="G132" i="3" s="1"/>
  <c r="I132" i="3" s="1"/>
  <c r="C102" i="3"/>
  <c r="O102" i="3" s="1"/>
  <c r="D72" i="3"/>
  <c r="E79" i="3"/>
  <c r="D228" i="3"/>
  <c r="D248" i="3"/>
  <c r="E204" i="3"/>
  <c r="F228" i="3"/>
  <c r="G228" i="3" s="1"/>
  <c r="H228" i="3" s="1"/>
  <c r="F292" i="3"/>
  <c r="G292" i="3" s="1"/>
  <c r="E131" i="3"/>
  <c r="E3" i="3"/>
  <c r="D235" i="3"/>
  <c r="D80" i="3"/>
  <c r="D100" i="3"/>
  <c r="D163" i="3"/>
  <c r="D159" i="3"/>
  <c r="D211" i="3"/>
  <c r="E179" i="3"/>
  <c r="E127" i="3"/>
  <c r="O104" i="3"/>
  <c r="O207" i="3"/>
  <c r="O175" i="3"/>
  <c r="E235" i="3"/>
  <c r="E231" i="3"/>
  <c r="F275" i="3"/>
  <c r="G275" i="3" s="1"/>
  <c r="O235" i="3"/>
  <c r="E67" i="3"/>
  <c r="F104" i="3"/>
  <c r="G104" i="3" s="1"/>
  <c r="I104" i="3" s="1"/>
  <c r="O80" i="3"/>
  <c r="D167" i="3"/>
  <c r="F35" i="3"/>
  <c r="G35" i="3" s="1"/>
  <c r="I35" i="3" s="1"/>
  <c r="O42" i="3"/>
  <c r="F42" i="3"/>
  <c r="G42" i="3" s="1"/>
  <c r="D329" i="3"/>
  <c r="F205" i="3"/>
  <c r="G205" i="3" s="1"/>
  <c r="F161" i="3"/>
  <c r="G161" i="3" s="1"/>
  <c r="E208" i="3"/>
  <c r="O120" i="3"/>
  <c r="E175" i="3"/>
  <c r="O67" i="3"/>
  <c r="O195" i="3"/>
  <c r="O79" i="3"/>
  <c r="F2" i="3"/>
  <c r="D67" i="3"/>
  <c r="D79" i="3"/>
  <c r="F153" i="3"/>
  <c r="G153" i="3" s="1"/>
  <c r="D240" i="3"/>
  <c r="O112" i="3"/>
  <c r="O268" i="3"/>
  <c r="D116" i="3"/>
  <c r="D60" i="3"/>
  <c r="D175" i="3"/>
  <c r="E139" i="3"/>
  <c r="E115" i="3"/>
  <c r="F187" i="3"/>
  <c r="G187" i="3" s="1"/>
  <c r="E171" i="3"/>
  <c r="E191" i="3"/>
  <c r="E71" i="3"/>
  <c r="D264" i="3"/>
  <c r="O208" i="3"/>
  <c r="D268" i="3"/>
  <c r="O191" i="3"/>
  <c r="D59" i="3"/>
  <c r="D259" i="3"/>
  <c r="D171" i="3"/>
  <c r="O71" i="3"/>
  <c r="F138" i="3"/>
  <c r="G138" i="3" s="1"/>
  <c r="F293" i="3"/>
  <c r="G293" i="3" s="1"/>
  <c r="F188" i="3"/>
  <c r="G188" i="3" s="1"/>
  <c r="E305" i="3"/>
  <c r="F109" i="3"/>
  <c r="G109" i="3" s="1"/>
  <c r="F498" i="3"/>
  <c r="G498" i="3" s="1"/>
  <c r="O260" i="3"/>
  <c r="F216" i="3"/>
  <c r="G216" i="3" s="1"/>
  <c r="F538" i="3"/>
  <c r="G538" i="3" s="1"/>
  <c r="O231" i="3"/>
  <c r="E27" i="3"/>
  <c r="D287" i="3"/>
  <c r="E271" i="3"/>
  <c r="O179" i="3"/>
  <c r="D71" i="3"/>
  <c r="F274" i="3"/>
  <c r="G274" i="3" s="1"/>
  <c r="F142" i="3"/>
  <c r="G142" i="3" s="1"/>
  <c r="F286" i="3"/>
  <c r="G286" i="3" s="1"/>
  <c r="F266" i="3"/>
  <c r="G266" i="3" s="1"/>
  <c r="D321" i="3"/>
  <c r="F129" i="3"/>
  <c r="G129" i="3" s="1"/>
  <c r="O232" i="3"/>
  <c r="E228" i="3"/>
  <c r="E184" i="3"/>
  <c r="O160" i="3"/>
  <c r="O136" i="3"/>
  <c r="E128" i="3"/>
  <c r="F72" i="3"/>
  <c r="G72" i="3" s="1"/>
  <c r="F48" i="3"/>
  <c r="G48" i="3" s="1"/>
  <c r="I48" i="3" s="1"/>
  <c r="E196" i="3"/>
  <c r="O92" i="3"/>
  <c r="E263" i="3"/>
  <c r="D215" i="3"/>
  <c r="O199" i="3"/>
  <c r="O75" i="3"/>
  <c r="E35" i="3"/>
  <c r="O295" i="3"/>
  <c r="E275" i="3"/>
  <c r="E195" i="3"/>
  <c r="O111" i="3"/>
  <c r="O95" i="3"/>
  <c r="O55" i="3"/>
  <c r="D325" i="3"/>
  <c r="C398" i="3"/>
  <c r="D398" i="3" s="1"/>
  <c r="L246" i="3"/>
  <c r="L214" i="3"/>
  <c r="L182" i="3"/>
  <c r="F134" i="3"/>
  <c r="G134" i="3" s="1"/>
  <c r="F318" i="3"/>
  <c r="G318" i="3" s="1"/>
  <c r="F146" i="3"/>
  <c r="L26" i="3"/>
  <c r="D425" i="3"/>
  <c r="L293" i="3"/>
  <c r="C261" i="3"/>
  <c r="O261" i="3" s="1"/>
  <c r="C145" i="3"/>
  <c r="D145" i="3" s="1"/>
  <c r="F9" i="3"/>
  <c r="D232" i="3"/>
  <c r="C220" i="3"/>
  <c r="F220" i="3" s="1"/>
  <c r="G220" i="3" s="1"/>
  <c r="I220" i="3" s="1"/>
  <c r="D160" i="3"/>
  <c r="D136" i="3"/>
  <c r="E16" i="3"/>
  <c r="D244" i="3"/>
  <c r="D188" i="3"/>
  <c r="C140" i="3"/>
  <c r="D140" i="3" s="1"/>
  <c r="D92" i="3"/>
  <c r="D199" i="3"/>
  <c r="C183" i="3"/>
  <c r="D183" i="3" s="1"/>
  <c r="E167" i="3"/>
  <c r="D75" i="3"/>
  <c r="E59" i="3"/>
  <c r="D295" i="3"/>
  <c r="E287" i="3"/>
  <c r="E203" i="3"/>
  <c r="D111" i="3"/>
  <c r="D95" i="3"/>
  <c r="D55" i="3"/>
  <c r="C39" i="3"/>
  <c r="D39" i="3" s="1"/>
  <c r="L138" i="3"/>
  <c r="C229" i="3"/>
  <c r="O229" i="3" s="1"/>
  <c r="F69" i="3"/>
  <c r="G69" i="3" s="1"/>
  <c r="L261" i="3"/>
  <c r="F121" i="3"/>
  <c r="G121" i="3" s="1"/>
  <c r="O264" i="3"/>
  <c r="E248" i="3"/>
  <c r="D120" i="3"/>
  <c r="E40" i="3"/>
  <c r="D292" i="3"/>
  <c r="D224" i="3"/>
  <c r="L188" i="3"/>
  <c r="O116" i="3"/>
  <c r="O100" i="3"/>
  <c r="E76" i="3"/>
  <c r="F60" i="3"/>
  <c r="G60" i="3" s="1"/>
  <c r="C28" i="3"/>
  <c r="D28" i="3" s="1"/>
  <c r="F167" i="3"/>
  <c r="G167" i="3" s="1"/>
  <c r="C151" i="3"/>
  <c r="D151" i="3" s="1"/>
  <c r="O59" i="3"/>
  <c r="E43" i="3"/>
  <c r="D35" i="3"/>
  <c r="F474" i="3"/>
  <c r="G474" i="3" s="1"/>
  <c r="O287" i="3"/>
  <c r="D275" i="3"/>
  <c r="E259" i="3"/>
  <c r="F203" i="3"/>
  <c r="G203" i="3" s="1"/>
  <c r="D195" i="3"/>
  <c r="E163" i="3"/>
  <c r="D147" i="3"/>
  <c r="E15" i="3"/>
  <c r="F325" i="3"/>
  <c r="G325" i="3" s="1"/>
  <c r="F174" i="3"/>
  <c r="G174" i="3" s="1"/>
  <c r="D302" i="3"/>
  <c r="F111" i="3"/>
  <c r="G111" i="3" s="1"/>
  <c r="H111" i="3" s="1"/>
  <c r="O5431" i="3"/>
  <c r="L229" i="3"/>
  <c r="C113" i="3"/>
  <c r="D113" i="3" s="1"/>
  <c r="O240" i="3"/>
  <c r="L220" i="3"/>
  <c r="O128" i="3"/>
  <c r="C156" i="3"/>
  <c r="D156" i="3" s="1"/>
  <c r="F92" i="3"/>
  <c r="G92" i="3" s="1"/>
  <c r="C52" i="3"/>
  <c r="D52" i="3" s="1"/>
  <c r="L28" i="3"/>
  <c r="J61" i="3" s="1"/>
  <c r="E215" i="3"/>
  <c r="O43" i="3"/>
  <c r="O203" i="3"/>
  <c r="O87" i="3"/>
  <c r="C63" i="3"/>
  <c r="O63" i="3" s="1"/>
  <c r="C130" i="3"/>
  <c r="D130" i="3" s="1"/>
  <c r="O321" i="3"/>
  <c r="C197" i="3"/>
  <c r="O197" i="3" s="1"/>
  <c r="C252" i="3"/>
  <c r="E252" i="3" s="1"/>
  <c r="L156" i="3"/>
  <c r="C84" i="3"/>
  <c r="O84" i="3" s="1"/>
  <c r="L52" i="3"/>
  <c r="F215" i="3"/>
  <c r="G215" i="3" s="1"/>
  <c r="C99" i="3"/>
  <c r="F99" i="3" s="1"/>
  <c r="G99" i="3" s="1"/>
  <c r="C279" i="3"/>
  <c r="F279" i="3" s="1"/>
  <c r="G279" i="3" s="1"/>
  <c r="I279" i="3" s="1"/>
  <c r="C247" i="3"/>
  <c r="D247" i="3" s="1"/>
  <c r="C90" i="3"/>
  <c r="E90" i="3" s="1"/>
  <c r="D128" i="3"/>
  <c r="D48" i="3"/>
  <c r="D196" i="3"/>
  <c r="O215" i="3"/>
  <c r="E199" i="3"/>
  <c r="D43" i="3"/>
  <c r="C143" i="3"/>
  <c r="F143" i="3" s="1"/>
  <c r="G143" i="3" s="1"/>
  <c r="E95" i="3"/>
  <c r="D87" i="3"/>
  <c r="F166" i="3"/>
  <c r="G166" i="3" s="1"/>
  <c r="F10" i="3"/>
  <c r="C278" i="3"/>
  <c r="D278" i="3" s="1"/>
  <c r="F178" i="3"/>
  <c r="G178" i="3" s="1"/>
  <c r="F14" i="3"/>
  <c r="F249" i="3"/>
  <c r="G249" i="3" s="1"/>
  <c r="O248" i="3"/>
  <c r="D112" i="3"/>
  <c r="E72" i="3"/>
  <c r="E276" i="3"/>
  <c r="D216" i="3"/>
  <c r="E180" i="3"/>
  <c r="F116" i="3"/>
  <c r="G116" i="3" s="1"/>
  <c r="E100" i="3"/>
  <c r="E68" i="3"/>
  <c r="F350" i="3"/>
  <c r="G350" i="3" s="1"/>
  <c r="D191" i="3"/>
  <c r="E159" i="3"/>
  <c r="D139" i="3"/>
  <c r="G139" i="3" s="1"/>
  <c r="F51" i="3"/>
  <c r="G51" i="3" s="1"/>
  <c r="D27" i="3"/>
  <c r="D271" i="3"/>
  <c r="E255" i="3"/>
  <c r="D187" i="3"/>
  <c r="F171" i="3"/>
  <c r="G171" i="3" s="1"/>
  <c r="E55" i="3"/>
  <c r="F38" i="3"/>
  <c r="G38" i="3" s="1"/>
  <c r="I38" i="3" s="1"/>
  <c r="F262" i="3"/>
  <c r="G262" i="3" s="1"/>
  <c r="O46" i="3"/>
  <c r="F46" i="3"/>
  <c r="G46" i="3" s="1"/>
  <c r="D305" i="3"/>
  <c r="F281" i="3"/>
  <c r="G281" i="3" s="1"/>
  <c r="I281" i="3" s="1"/>
  <c r="F173" i="3"/>
  <c r="G173" i="3" s="1"/>
  <c r="F45" i="3"/>
  <c r="G45" i="3" s="1"/>
  <c r="F225" i="3"/>
  <c r="G225" i="3" s="1"/>
  <c r="O192" i="3"/>
  <c r="O144" i="3"/>
  <c r="O64" i="3"/>
  <c r="F8" i="3"/>
  <c r="O280" i="3"/>
  <c r="F272" i="3"/>
  <c r="G272" i="3" s="1"/>
  <c r="O164" i="3"/>
  <c r="F148" i="3"/>
  <c r="G148" i="3" s="1"/>
  <c r="H148" i="3" s="1"/>
  <c r="F124" i="3"/>
  <c r="G124" i="3" s="1"/>
  <c r="I124" i="3" s="1"/>
  <c r="O36" i="3"/>
  <c r="F20" i="3"/>
  <c r="G20" i="3" s="1"/>
  <c r="O13" i="3"/>
  <c r="O239" i="3"/>
  <c r="O131" i="3"/>
  <c r="O107" i="3"/>
  <c r="E11" i="3"/>
  <c r="O3" i="3"/>
  <c r="O255" i="3"/>
  <c r="O243" i="3"/>
  <c r="O119" i="3"/>
  <c r="O15" i="3"/>
  <c r="F238" i="3"/>
  <c r="G238" i="3" s="1"/>
  <c r="F110" i="3"/>
  <c r="G110" i="3" s="1"/>
  <c r="D318" i="3"/>
  <c r="F242" i="3"/>
  <c r="G242" i="3" s="1"/>
  <c r="I242" i="3" s="1"/>
  <c r="F114" i="3"/>
  <c r="F5431" i="3"/>
  <c r="G5431" i="3" s="1"/>
  <c r="E425" i="3"/>
  <c r="E321" i="3"/>
  <c r="F305" i="3"/>
  <c r="G305" i="3" s="1"/>
  <c r="I305" i="3" s="1"/>
  <c r="F265" i="3"/>
  <c r="G265" i="3" s="1"/>
  <c r="F141" i="3"/>
  <c r="G141" i="3" s="1"/>
  <c r="F193" i="3"/>
  <c r="G193" i="3" s="1"/>
  <c r="F65" i="3"/>
  <c r="G65" i="3" s="1"/>
  <c r="E264" i="3"/>
  <c r="E232" i="3"/>
  <c r="D192" i="3"/>
  <c r="E160" i="3"/>
  <c r="D144" i="3"/>
  <c r="E136" i="3"/>
  <c r="E112" i="3"/>
  <c r="D64" i="3"/>
  <c r="F40" i="3"/>
  <c r="G40" i="3" s="1"/>
  <c r="I40" i="3" s="1"/>
  <c r="F16" i="3"/>
  <c r="G16" i="3" s="1"/>
  <c r="D280" i="3"/>
  <c r="F276" i="3"/>
  <c r="G276" i="3" s="1"/>
  <c r="E260" i="3"/>
  <c r="O196" i="3"/>
  <c r="F180" i="3"/>
  <c r="G180" i="3" s="1"/>
  <c r="I180" i="3" s="1"/>
  <c r="D164" i="3"/>
  <c r="O68" i="3"/>
  <c r="D36" i="3"/>
  <c r="G36" i="3" s="1"/>
  <c r="D13" i="3"/>
  <c r="G13" i="3" s="1"/>
  <c r="F263" i="3"/>
  <c r="G263" i="3" s="1"/>
  <c r="D239" i="3"/>
  <c r="E223" i="3"/>
  <c r="O139" i="3"/>
  <c r="D131" i="3"/>
  <c r="F115" i="3"/>
  <c r="G115" i="3" s="1"/>
  <c r="D107" i="3"/>
  <c r="E91" i="3"/>
  <c r="F11" i="3"/>
  <c r="G11" i="3" s="1"/>
  <c r="D3" i="3"/>
  <c r="G3" i="3" s="1"/>
  <c r="O259" i="3"/>
  <c r="D255" i="3"/>
  <c r="D243" i="3"/>
  <c r="E227" i="3"/>
  <c r="O147" i="3"/>
  <c r="F127" i="3"/>
  <c r="G127" i="3" s="1"/>
  <c r="D119" i="3"/>
  <c r="E103" i="3"/>
  <c r="D15" i="3"/>
  <c r="G15" i="3" s="1"/>
  <c r="E325" i="3"/>
  <c r="F206" i="3"/>
  <c r="G206" i="3" s="1"/>
  <c r="F78" i="3"/>
  <c r="G78" i="3" s="1"/>
  <c r="F210" i="3"/>
  <c r="G210" i="3" s="1"/>
  <c r="F82" i="3"/>
  <c r="G82" i="3" s="1"/>
  <c r="F425" i="3"/>
  <c r="G425" i="3" s="1"/>
  <c r="F277" i="3"/>
  <c r="G277" i="3" s="1"/>
  <c r="I277" i="3" s="1"/>
  <c r="F17" i="3"/>
  <c r="G17" i="3" s="1"/>
  <c r="F217" i="3"/>
  <c r="G217" i="3" s="1"/>
  <c r="F89" i="3"/>
  <c r="E212" i="3"/>
  <c r="O152" i="3"/>
  <c r="E88" i="3"/>
  <c r="E48" i="3"/>
  <c r="O32" i="3"/>
  <c r="O8" i="3"/>
  <c r="F37" i="3"/>
  <c r="G37" i="3" s="1"/>
  <c r="E292" i="3"/>
  <c r="O284" i="3"/>
  <c r="O272" i="3"/>
  <c r="E244" i="3"/>
  <c r="E216" i="3"/>
  <c r="E188" i="3"/>
  <c r="O172" i="3"/>
  <c r="O148" i="3"/>
  <c r="O124" i="3"/>
  <c r="E108" i="3"/>
  <c r="E60" i="3"/>
  <c r="O44" i="3"/>
  <c r="O20" i="3"/>
  <c r="O4" i="3"/>
  <c r="O263" i="3"/>
  <c r="O223" i="3"/>
  <c r="O115" i="3"/>
  <c r="O91" i="3"/>
  <c r="O11" i="3"/>
  <c r="E267" i="3"/>
  <c r="O227" i="3"/>
  <c r="O127" i="3"/>
  <c r="O103" i="3"/>
  <c r="E31" i="3"/>
  <c r="F230" i="3"/>
  <c r="G230" i="3" s="1"/>
  <c r="F102" i="3"/>
  <c r="G102" i="3" s="1"/>
  <c r="F234" i="3"/>
  <c r="G234" i="3" s="1"/>
  <c r="E192" i="3"/>
  <c r="E144" i="3"/>
  <c r="E64" i="3"/>
  <c r="E280" i="3"/>
  <c r="E164" i="3"/>
  <c r="E36" i="3"/>
  <c r="E13" i="3"/>
  <c r="F267" i="3"/>
  <c r="G267" i="3" s="1"/>
  <c r="I267" i="3" s="1"/>
  <c r="E251" i="3"/>
  <c r="E135" i="3"/>
  <c r="F31" i="3"/>
  <c r="G31" i="3" s="1"/>
  <c r="E7" i="3"/>
  <c r="O329" i="3"/>
  <c r="D297" i="3"/>
  <c r="F257" i="3"/>
  <c r="G257" i="3" s="1"/>
  <c r="F133" i="3"/>
  <c r="G133" i="3" s="1"/>
  <c r="I133" i="3" s="1"/>
  <c r="F57" i="3"/>
  <c r="G57" i="3" s="1"/>
  <c r="E240" i="3"/>
  <c r="O184" i="3"/>
  <c r="D152" i="3"/>
  <c r="E120" i="3"/>
  <c r="O40" i="3"/>
  <c r="D32" i="3"/>
  <c r="O16" i="3"/>
  <c r="D8" i="3"/>
  <c r="D284" i="3"/>
  <c r="O276" i="3"/>
  <c r="D272" i="3"/>
  <c r="E268" i="3"/>
  <c r="O204" i="3"/>
  <c r="O180" i="3"/>
  <c r="D172" i="3"/>
  <c r="D148" i="3"/>
  <c r="D124" i="3"/>
  <c r="O76" i="3"/>
  <c r="O52" i="3"/>
  <c r="D44" i="3"/>
  <c r="D20" i="3"/>
  <c r="D4" i="3"/>
  <c r="G4" i="3" s="1"/>
  <c r="D350" i="3"/>
  <c r="D223" i="3"/>
  <c r="E207" i="3"/>
  <c r="D91" i="3"/>
  <c r="E75" i="3"/>
  <c r="E51" i="3"/>
  <c r="E295" i="3"/>
  <c r="O267" i="3"/>
  <c r="O251" i="3"/>
  <c r="D227" i="3"/>
  <c r="E211" i="3"/>
  <c r="E187" i="3"/>
  <c r="O135" i="3"/>
  <c r="D103" i="3"/>
  <c r="E87" i="3"/>
  <c r="E63" i="3"/>
  <c r="O31" i="3"/>
  <c r="O7" i="3"/>
  <c r="F198" i="3"/>
  <c r="G198" i="3" s="1"/>
  <c r="F70" i="3"/>
  <c r="G70" i="3" s="1"/>
  <c r="F302" i="3"/>
  <c r="G302" i="3" s="1"/>
  <c r="F202" i="3"/>
  <c r="G202" i="3" s="1"/>
  <c r="F74" i="3"/>
  <c r="G74" i="3" s="1"/>
  <c r="C29" i="3"/>
  <c r="O29" i="3" s="1"/>
  <c r="D184" i="3"/>
  <c r="E152" i="3"/>
  <c r="O88" i="3"/>
  <c r="E32" i="3"/>
  <c r="E284" i="3"/>
  <c r="O244" i="3"/>
  <c r="D204" i="3"/>
  <c r="E172" i="3"/>
  <c r="O108" i="3"/>
  <c r="D76" i="3"/>
  <c r="E44" i="3"/>
  <c r="E4" i="3"/>
  <c r="E239" i="3"/>
  <c r="O159" i="3"/>
  <c r="E107" i="3"/>
  <c r="O27" i="3"/>
  <c r="O271" i="3"/>
  <c r="D251" i="3"/>
  <c r="E243" i="3"/>
  <c r="O163" i="3"/>
  <c r="D135" i="3"/>
  <c r="E119" i="3"/>
  <c r="O39" i="3"/>
  <c r="D7" i="3"/>
  <c r="G7" i="3" s="1"/>
  <c r="I192" i="3"/>
  <c r="H192" i="3"/>
  <c r="I64" i="3"/>
  <c r="H64" i="3"/>
  <c r="I280" i="3"/>
  <c r="H280" i="3"/>
  <c r="I164" i="3"/>
  <c r="H164" i="3"/>
  <c r="I239" i="3"/>
  <c r="H239" i="3"/>
  <c r="I107" i="3"/>
  <c r="H107" i="3"/>
  <c r="I243" i="3"/>
  <c r="H243" i="3"/>
  <c r="I119" i="3"/>
  <c r="H119" i="3"/>
  <c r="I329" i="3"/>
  <c r="H329" i="3"/>
  <c r="I240" i="3"/>
  <c r="H240" i="3"/>
  <c r="I120" i="3"/>
  <c r="H120" i="3"/>
  <c r="I268" i="3"/>
  <c r="H268" i="3"/>
  <c r="I191" i="3"/>
  <c r="H191" i="3"/>
  <c r="I59" i="3"/>
  <c r="H59" i="3"/>
  <c r="I287" i="3"/>
  <c r="H287" i="3"/>
  <c r="I195" i="3"/>
  <c r="H195" i="3"/>
  <c r="I71" i="3"/>
  <c r="H71" i="3"/>
  <c r="I297" i="3"/>
  <c r="H297" i="3"/>
  <c r="I196" i="3"/>
  <c r="H196" i="3"/>
  <c r="I68" i="3"/>
  <c r="H68" i="3"/>
  <c r="I259" i="3"/>
  <c r="H259" i="3"/>
  <c r="I147" i="3"/>
  <c r="H147" i="3"/>
  <c r="I152" i="3"/>
  <c r="H152" i="3"/>
  <c r="I32" i="3"/>
  <c r="H32" i="3"/>
  <c r="I284" i="3"/>
  <c r="H284" i="3"/>
  <c r="I172" i="3"/>
  <c r="H172" i="3"/>
  <c r="I44" i="3"/>
  <c r="H44" i="3"/>
  <c r="I223" i="3"/>
  <c r="H223" i="3"/>
  <c r="I91" i="3"/>
  <c r="H91" i="3"/>
  <c r="I227" i="3"/>
  <c r="H227" i="3"/>
  <c r="I103" i="3"/>
  <c r="H103" i="3"/>
  <c r="I248" i="3"/>
  <c r="H248" i="3"/>
  <c r="I128" i="3"/>
  <c r="H128" i="3"/>
  <c r="I56" i="3"/>
  <c r="H56" i="3"/>
  <c r="I100" i="3"/>
  <c r="H100" i="3"/>
  <c r="I175" i="3"/>
  <c r="H175" i="3"/>
  <c r="I43" i="3"/>
  <c r="H43" i="3"/>
  <c r="I179" i="3"/>
  <c r="H179" i="3"/>
  <c r="I55" i="3"/>
  <c r="H55" i="3"/>
  <c r="I184" i="3"/>
  <c r="H184" i="3"/>
  <c r="I204" i="3"/>
  <c r="H204" i="3"/>
  <c r="I76" i="3"/>
  <c r="H76" i="3"/>
  <c r="I251" i="3"/>
  <c r="H251" i="3"/>
  <c r="I135" i="3"/>
  <c r="H135" i="3"/>
  <c r="I321" i="3"/>
  <c r="H321" i="3"/>
  <c r="I160" i="3"/>
  <c r="H160" i="3"/>
  <c r="I260" i="3"/>
  <c r="H260" i="3"/>
  <c r="I207" i="3"/>
  <c r="H207" i="3"/>
  <c r="I75" i="3"/>
  <c r="H75" i="3"/>
  <c r="I295" i="3"/>
  <c r="H295" i="3"/>
  <c r="I211" i="3"/>
  <c r="H211" i="3"/>
  <c r="I87" i="3"/>
  <c r="H87" i="3"/>
  <c r="I244" i="3"/>
  <c r="H244" i="3"/>
  <c r="I108" i="3"/>
  <c r="H108" i="3"/>
  <c r="I159" i="3"/>
  <c r="H159" i="3"/>
  <c r="I27" i="3"/>
  <c r="H27" i="3"/>
  <c r="I271" i="3"/>
  <c r="H271" i="3"/>
  <c r="I163" i="3"/>
  <c r="H163" i="3"/>
  <c r="C7427" i="3"/>
  <c r="O7427" i="3" s="1"/>
  <c r="L7427" i="3"/>
  <c r="L7406" i="3"/>
  <c r="C7406" i="3"/>
  <c r="F7406" i="3" s="1"/>
  <c r="G7406" i="3" s="1"/>
  <c r="C7491" i="3"/>
  <c r="F7491" i="3" s="1"/>
  <c r="G7491" i="3" s="1"/>
  <c r="L7491" i="3"/>
  <c r="L7411" i="3"/>
  <c r="C7411" i="3"/>
  <c r="F7411" i="3" s="1"/>
  <c r="G7411" i="3" s="1"/>
  <c r="C7348" i="3"/>
  <c r="F7348" i="3" s="1"/>
  <c r="G7348" i="3" s="1"/>
  <c r="L7348" i="3"/>
  <c r="C7251" i="3"/>
  <c r="F7251" i="3" s="1"/>
  <c r="G7251" i="3" s="1"/>
  <c r="L7251" i="3"/>
  <c r="C7154" i="3"/>
  <c r="E7154" i="3" s="1"/>
  <c r="L7154" i="3"/>
  <c r="C7447" i="3"/>
  <c r="O7447" i="3" s="1"/>
  <c r="L7447" i="3"/>
  <c r="C7483" i="3"/>
  <c r="F7483" i="3" s="1"/>
  <c r="G7483" i="3" s="1"/>
  <c r="L7483" i="3"/>
  <c r="C7481" i="3"/>
  <c r="D7481" i="3" s="1"/>
  <c r="L7481" i="3"/>
  <c r="L7440" i="3"/>
  <c r="C7440" i="3"/>
  <c r="O7440" i="3" s="1"/>
  <c r="L7417" i="3"/>
  <c r="C7417" i="3"/>
  <c r="D7417" i="3" s="1"/>
  <c r="L7390" i="3"/>
  <c r="C7390" i="3"/>
  <c r="D7390" i="3" s="1"/>
  <c r="L7388" i="3"/>
  <c r="C7388" i="3"/>
  <c r="F7388" i="3" s="1"/>
  <c r="G7388" i="3" s="1"/>
  <c r="L7403" i="3"/>
  <c r="C7403" i="3"/>
  <c r="D7403" i="3" s="1"/>
  <c r="L7422" i="3"/>
  <c r="C7422" i="3"/>
  <c r="D7422" i="3" s="1"/>
  <c r="L7377" i="3"/>
  <c r="C7377" i="3"/>
  <c r="O7377" i="3" s="1"/>
  <c r="L7350" i="3"/>
  <c r="C7350" i="3"/>
  <c r="D7350" i="3" s="1"/>
  <c r="C7340" i="3"/>
  <c r="D7340" i="3" s="1"/>
  <c r="L7340" i="3"/>
  <c r="L7308" i="3"/>
  <c r="C7308" i="3"/>
  <c r="O7308" i="3" s="1"/>
  <c r="L7328" i="3"/>
  <c r="C7328" i="3"/>
  <c r="O7328" i="3" s="1"/>
  <c r="L7320" i="3"/>
  <c r="C7320" i="3"/>
  <c r="F7320" i="3" s="1"/>
  <c r="G7320" i="3" s="1"/>
  <c r="C7247" i="3"/>
  <c r="O7247" i="3" s="1"/>
  <c r="L7247" i="3"/>
  <c r="L7280" i="3"/>
  <c r="C7280" i="3"/>
  <c r="O7280" i="3" s="1"/>
  <c r="L7193" i="3"/>
  <c r="C7193" i="3"/>
  <c r="D7193" i="3" s="1"/>
  <c r="C7213" i="3"/>
  <c r="D7213" i="3" s="1"/>
  <c r="L7213" i="3"/>
  <c r="L7229" i="3"/>
  <c r="C7229" i="3"/>
  <c r="D7229" i="3" s="1"/>
  <c r="L7139" i="3"/>
  <c r="C7139" i="3"/>
  <c r="D7139" i="3" s="1"/>
  <c r="C7134" i="3"/>
  <c r="O7134" i="3" s="1"/>
  <c r="L7134" i="3"/>
  <c r="L7172" i="3"/>
  <c r="C7172" i="3"/>
  <c r="D7172" i="3" s="1"/>
  <c r="C7138" i="3"/>
  <c r="O7138" i="3" s="1"/>
  <c r="L7138" i="3"/>
  <c r="L7179" i="3"/>
  <c r="C7179" i="3"/>
  <c r="D7179" i="3" s="1"/>
  <c r="L7098" i="3"/>
  <c r="C7098" i="3"/>
  <c r="O7098" i="3" s="1"/>
  <c r="L7101" i="3"/>
  <c r="C7101" i="3"/>
  <c r="E7101" i="3" s="1"/>
  <c r="L7005" i="3"/>
  <c r="C7005" i="3"/>
  <c r="E7005" i="3" s="1"/>
  <c r="L7038" i="3"/>
  <c r="C7038" i="3"/>
  <c r="D7038" i="3" s="1"/>
  <c r="L7001" i="3"/>
  <c r="C7001" i="3"/>
  <c r="O7001" i="3" s="1"/>
  <c r="L7127" i="3"/>
  <c r="C7127" i="3"/>
  <c r="E7127" i="3" s="1"/>
  <c r="L7046" i="3"/>
  <c r="C7046" i="3"/>
  <c r="F7046" i="3" s="1"/>
  <c r="G7046" i="3" s="1"/>
  <c r="L7018" i="3"/>
  <c r="C7018" i="3"/>
  <c r="O7018" i="3" s="1"/>
  <c r="L7026" i="3"/>
  <c r="C7026" i="3"/>
  <c r="D7026" i="3" s="1"/>
  <c r="L7029" i="3"/>
  <c r="C7029" i="3"/>
  <c r="E7029" i="3" s="1"/>
  <c r="C6939" i="3"/>
  <c r="F6939" i="3" s="1"/>
  <c r="G6939" i="3" s="1"/>
  <c r="L6939" i="3"/>
  <c r="L6936" i="3"/>
  <c r="C6936" i="3"/>
  <c r="D6936" i="3" s="1"/>
  <c r="C6951" i="3"/>
  <c r="O6951" i="3" s="1"/>
  <c r="L6951" i="3"/>
  <c r="L6919" i="3"/>
  <c r="C6919" i="3"/>
  <c r="D6919" i="3" s="1"/>
  <c r="L6898" i="3"/>
  <c r="C6898" i="3"/>
  <c r="F6898" i="3" s="1"/>
  <c r="G6898" i="3" s="1"/>
  <c r="L6877" i="3"/>
  <c r="C6877" i="3"/>
  <c r="E6877" i="3" s="1"/>
  <c r="L6933" i="3"/>
  <c r="C6933" i="3"/>
  <c r="D6933" i="3" s="1"/>
  <c r="C6929" i="3"/>
  <c r="E6929" i="3" s="1"/>
  <c r="L6929" i="3"/>
  <c r="L6907" i="3"/>
  <c r="C6907" i="3"/>
  <c r="D6907" i="3" s="1"/>
  <c r="L7190" i="3"/>
  <c r="C7190" i="3"/>
  <c r="F7190" i="3" s="1"/>
  <c r="G7190" i="3" s="1"/>
  <c r="L6859" i="3"/>
  <c r="C6859" i="3"/>
  <c r="F6859" i="3" s="1"/>
  <c r="G6859" i="3" s="1"/>
  <c r="C6807" i="3"/>
  <c r="O6807" i="3" s="1"/>
  <c r="L6807" i="3"/>
  <c r="C6835" i="3"/>
  <c r="O6835" i="3" s="1"/>
  <c r="L6835" i="3"/>
  <c r="C6803" i="3"/>
  <c r="E6803" i="3" s="1"/>
  <c r="L6803" i="3"/>
  <c r="C6811" i="3"/>
  <c r="E6811" i="3" s="1"/>
  <c r="L6811" i="3"/>
  <c r="L6776" i="3"/>
  <c r="C6776" i="3"/>
  <c r="D6776" i="3" s="1"/>
  <c r="L6739" i="3"/>
  <c r="C6739" i="3"/>
  <c r="F6739" i="3" s="1"/>
  <c r="G6739" i="3" s="1"/>
  <c r="L6743" i="3"/>
  <c r="C6743" i="3"/>
  <c r="D6743" i="3" s="1"/>
  <c r="L6772" i="3"/>
  <c r="C6772" i="3"/>
  <c r="F6772" i="3" s="1"/>
  <c r="G6772" i="3" s="1"/>
  <c r="L6668" i="3"/>
  <c r="C6668" i="3"/>
  <c r="F6668" i="3" s="1"/>
  <c r="G6668" i="3" s="1"/>
  <c r="L6706" i="3"/>
  <c r="C6706" i="3"/>
  <c r="O6706" i="3" s="1"/>
  <c r="L6674" i="3"/>
  <c r="C6674" i="3"/>
  <c r="D6674" i="3" s="1"/>
  <c r="L6688" i="3"/>
  <c r="C6688" i="3"/>
  <c r="O6688" i="3" s="1"/>
  <c r="L6648" i="3"/>
  <c r="C6648" i="3"/>
  <c r="E6648" i="3" s="1"/>
  <c r="C6613" i="3"/>
  <c r="E6613" i="3" s="1"/>
  <c r="L6613" i="3"/>
  <c r="C6832" i="3"/>
  <c r="O6832" i="3" s="1"/>
  <c r="L6832" i="3"/>
  <c r="L6624" i="3"/>
  <c r="C6624" i="3"/>
  <c r="F6624" i="3" s="1"/>
  <c r="G6624" i="3" s="1"/>
  <c r="C6626" i="3"/>
  <c r="O6626" i="3" s="1"/>
  <c r="L6626" i="3"/>
  <c r="C6552" i="3"/>
  <c r="F6552" i="3" s="1"/>
  <c r="G6552" i="3" s="1"/>
  <c r="L6552" i="3"/>
  <c r="L6348" i="3"/>
  <c r="C6348" i="3"/>
  <c r="D6348" i="3" s="1"/>
  <c r="L6324" i="3"/>
  <c r="C6324" i="3"/>
  <c r="F6324" i="3" s="1"/>
  <c r="G6324" i="3" s="1"/>
  <c r="L6320" i="3"/>
  <c r="C6320" i="3"/>
  <c r="D6320" i="3" s="1"/>
  <c r="L6623" i="3"/>
  <c r="C6623" i="3"/>
  <c r="O6623" i="3" s="1"/>
  <c r="L6155" i="3"/>
  <c r="C6155" i="3"/>
  <c r="D6155" i="3" s="1"/>
  <c r="L6281" i="3"/>
  <c r="C6281" i="3"/>
  <c r="O6281" i="3" s="1"/>
  <c r="L6135" i="3"/>
  <c r="C6135" i="3"/>
  <c r="D6135" i="3" s="1"/>
  <c r="L6248" i="3"/>
  <c r="C6248" i="3"/>
  <c r="D6248" i="3" s="1"/>
  <c r="L6216" i="3"/>
  <c r="C6216" i="3"/>
  <c r="F6216" i="3" s="1"/>
  <c r="G6216" i="3" s="1"/>
  <c r="L6184" i="3"/>
  <c r="C6184" i="3"/>
  <c r="O6184" i="3" s="1"/>
  <c r="C6120" i="3"/>
  <c r="O6120" i="3" s="1"/>
  <c r="L6120" i="3"/>
  <c r="C6255" i="3"/>
  <c r="O6255" i="3" s="1"/>
  <c r="L6255" i="3"/>
  <c r="L6223" i="3"/>
  <c r="C6223" i="3"/>
  <c r="F6223" i="3" s="1"/>
  <c r="G6223" i="3" s="1"/>
  <c r="L6191" i="3"/>
  <c r="C6191" i="3"/>
  <c r="F6191" i="3" s="1"/>
  <c r="G6191" i="3" s="1"/>
  <c r="C6142" i="3"/>
  <c r="F6142" i="3" s="1"/>
  <c r="G6142" i="3" s="1"/>
  <c r="L6142" i="3"/>
  <c r="L6250" i="3"/>
  <c r="C6250" i="3"/>
  <c r="F6250" i="3" s="1"/>
  <c r="G6250" i="3" s="1"/>
  <c r="L6218" i="3"/>
  <c r="C6218" i="3"/>
  <c r="D6218" i="3" s="1"/>
  <c r="L6186" i="3"/>
  <c r="C6186" i="3"/>
  <c r="D6186" i="3" s="1"/>
  <c r="L6144" i="3"/>
  <c r="C6144" i="3"/>
  <c r="F6144" i="3" s="1"/>
  <c r="G6144" i="3" s="1"/>
  <c r="L6047" i="3"/>
  <c r="C6047" i="3"/>
  <c r="E6047" i="3" s="1"/>
  <c r="L6088" i="3"/>
  <c r="C6088" i="3"/>
  <c r="F6088" i="3" s="1"/>
  <c r="G6088" i="3" s="1"/>
  <c r="L6024" i="3"/>
  <c r="C6024" i="3"/>
  <c r="F6024" i="3" s="1"/>
  <c r="G6024" i="3" s="1"/>
  <c r="L5970" i="3"/>
  <c r="C5970" i="3"/>
  <c r="E5970" i="3" s="1"/>
  <c r="L6132" i="3"/>
  <c r="C6132" i="3"/>
  <c r="F6132" i="3" s="1"/>
  <c r="G6132" i="3" s="1"/>
  <c r="L6019" i="3"/>
  <c r="C6019" i="3"/>
  <c r="D6019" i="3" s="1"/>
  <c r="L5959" i="3"/>
  <c r="C5959" i="3"/>
  <c r="F5959" i="3" s="1"/>
  <c r="G5959" i="3" s="1"/>
  <c r="C6062" i="3"/>
  <c r="E6062" i="3" s="1"/>
  <c r="L6062" i="3"/>
  <c r="C5998" i="3"/>
  <c r="F5998" i="3" s="1"/>
  <c r="G5998" i="3" s="1"/>
  <c r="L5998" i="3"/>
  <c r="L5952" i="3"/>
  <c r="C5952" i="3"/>
  <c r="E5952" i="3" s="1"/>
  <c r="L6039" i="3"/>
  <c r="C6039" i="3"/>
  <c r="D6039" i="3" s="1"/>
  <c r="L6080" i="3"/>
  <c r="C6080" i="3"/>
  <c r="D6080" i="3" s="1"/>
  <c r="L6016" i="3"/>
  <c r="C6016" i="3"/>
  <c r="F6016" i="3" s="1"/>
  <c r="G6016" i="3" s="1"/>
  <c r="L5934" i="3"/>
  <c r="C5934" i="3"/>
  <c r="F5934" i="3" s="1"/>
  <c r="G5934" i="3" s="1"/>
  <c r="C6038" i="3"/>
  <c r="O6038" i="3" s="1"/>
  <c r="L6038" i="3"/>
  <c r="L5944" i="3"/>
  <c r="C5944" i="3"/>
  <c r="F5944" i="3" s="1"/>
  <c r="G5944" i="3" s="1"/>
  <c r="L5915" i="3"/>
  <c r="C5915" i="3"/>
  <c r="E5915" i="3" s="1"/>
  <c r="L6091" i="3"/>
  <c r="C6091" i="3"/>
  <c r="D6091" i="3" s="1"/>
  <c r="L5907" i="3"/>
  <c r="C5907" i="3"/>
  <c r="F5907" i="3" s="1"/>
  <c r="G5907" i="3" s="1"/>
  <c r="L5933" i="3"/>
  <c r="C5933" i="3"/>
  <c r="F5933" i="3" s="1"/>
  <c r="G5933" i="3" s="1"/>
  <c r="C5878" i="3"/>
  <c r="D5878" i="3" s="1"/>
  <c r="L5878" i="3"/>
  <c r="C5687" i="3"/>
  <c r="O5687" i="3" s="1"/>
  <c r="L5687" i="3"/>
  <c r="C5806" i="3"/>
  <c r="F5806" i="3" s="1"/>
  <c r="G5806" i="3" s="1"/>
  <c r="L5806" i="3"/>
  <c r="C5643" i="3"/>
  <c r="F5643" i="3" s="1"/>
  <c r="G5643" i="3" s="1"/>
  <c r="L5643" i="3"/>
  <c r="C5727" i="3"/>
  <c r="D5727" i="3" s="1"/>
  <c r="L5727" i="3"/>
  <c r="L5935" i="3"/>
  <c r="C5935" i="3"/>
  <c r="D5935" i="3" s="1"/>
  <c r="C5635" i="3"/>
  <c r="D5635" i="3" s="1"/>
  <c r="L5635" i="3"/>
  <c r="C5455" i="3"/>
  <c r="F5455" i="3" s="1"/>
  <c r="G5455" i="3" s="1"/>
  <c r="L5455" i="3"/>
  <c r="L5528" i="3"/>
  <c r="C5528" i="3"/>
  <c r="E5528" i="3" s="1"/>
  <c r="L5482" i="3"/>
  <c r="C5482" i="3"/>
  <c r="F5482" i="3" s="1"/>
  <c r="G5482" i="3" s="1"/>
  <c r="L5438" i="3"/>
  <c r="C5438" i="3"/>
  <c r="O5438" i="3" s="1"/>
  <c r="C5551" i="3"/>
  <c r="F5551" i="3" s="1"/>
  <c r="G5551" i="3" s="1"/>
  <c r="L5551" i="3"/>
  <c r="C5443" i="3"/>
  <c r="D5443" i="3" s="1"/>
  <c r="L5443" i="3"/>
  <c r="C5559" i="3"/>
  <c r="O5559" i="3" s="1"/>
  <c r="L5559" i="3"/>
  <c r="L5502" i="3"/>
  <c r="C5502" i="3"/>
  <c r="O5502" i="3" s="1"/>
  <c r="L5461" i="3"/>
  <c r="C5461" i="3"/>
  <c r="F5461" i="3" s="1"/>
  <c r="G5461" i="3" s="1"/>
  <c r="C5396" i="3"/>
  <c r="F5396" i="3" s="1"/>
  <c r="G5396" i="3" s="1"/>
  <c r="L5396" i="3"/>
  <c r="C5463" i="3"/>
  <c r="O5463" i="3" s="1"/>
  <c r="L5463" i="3"/>
  <c r="C5591" i="3"/>
  <c r="F5591" i="3" s="1"/>
  <c r="G5591" i="3" s="1"/>
  <c r="L5591" i="3"/>
  <c r="L5504" i="3"/>
  <c r="C5504" i="3"/>
  <c r="D5504" i="3" s="1"/>
  <c r="L5458" i="3"/>
  <c r="C5458" i="3"/>
  <c r="D5458" i="3" s="1"/>
  <c r="C5406" i="3"/>
  <c r="F5406" i="3" s="1"/>
  <c r="G5406" i="3" s="1"/>
  <c r="L5406" i="3"/>
  <c r="C5451" i="3"/>
  <c r="D5451" i="3" s="1"/>
  <c r="L5451" i="3"/>
  <c r="L5540" i="3"/>
  <c r="C5540" i="3"/>
  <c r="D5540" i="3" s="1"/>
  <c r="L5494" i="3"/>
  <c r="C5494" i="3"/>
  <c r="D5494" i="3" s="1"/>
  <c r="L5453" i="3"/>
  <c r="C5453" i="3"/>
  <c r="F5453" i="3" s="1"/>
  <c r="G5453" i="3" s="1"/>
  <c r="L5352" i="3"/>
  <c r="C5352" i="3"/>
  <c r="D5352" i="3" s="1"/>
  <c r="L5373" i="3"/>
  <c r="C5373" i="3"/>
  <c r="D5373" i="3" s="1"/>
  <c r="C5315" i="3"/>
  <c r="D5315" i="3" s="1"/>
  <c r="L5315" i="3"/>
  <c r="L5384" i="3"/>
  <c r="C5384" i="3"/>
  <c r="E5384" i="3" s="1"/>
  <c r="C5335" i="3"/>
  <c r="O5335" i="3" s="1"/>
  <c r="L5335" i="3"/>
  <c r="L5273" i="3"/>
  <c r="C5273" i="3"/>
  <c r="D5273" i="3" s="1"/>
  <c r="L5312" i="3"/>
  <c r="C5312" i="3"/>
  <c r="E5312" i="3" s="1"/>
  <c r="L5391" i="3"/>
  <c r="C5391" i="3"/>
  <c r="E5391" i="3" s="1"/>
  <c r="L5353" i="3"/>
  <c r="C5353" i="3"/>
  <c r="F5353" i="3" s="1"/>
  <c r="G5353" i="3" s="1"/>
  <c r="L5289" i="3"/>
  <c r="C5289" i="3"/>
  <c r="D5289" i="3" s="1"/>
  <c r="C5343" i="3"/>
  <c r="O5343" i="3" s="1"/>
  <c r="L5343" i="3"/>
  <c r="L5285" i="3"/>
  <c r="C5285" i="3"/>
  <c r="D5285" i="3" s="1"/>
  <c r="L5229" i="3"/>
  <c r="C5229" i="3"/>
  <c r="O5229" i="3" s="1"/>
  <c r="L5197" i="3"/>
  <c r="C5197" i="3"/>
  <c r="F5197" i="3" s="1"/>
  <c r="G5197" i="3" s="1"/>
  <c r="L5165" i="3"/>
  <c r="C5165" i="3"/>
  <c r="D5165" i="3" s="1"/>
  <c r="L5133" i="3"/>
  <c r="C5133" i="3"/>
  <c r="F5133" i="3" s="1"/>
  <c r="G5133" i="3" s="1"/>
  <c r="L5101" i="3"/>
  <c r="C5101" i="3"/>
  <c r="O5101" i="3" s="1"/>
  <c r="L5228" i="3"/>
  <c r="C5228" i="3"/>
  <c r="D5228" i="3" s="1"/>
  <c r="L5196" i="3"/>
  <c r="C5196" i="3"/>
  <c r="F5196" i="3" s="1"/>
  <c r="G5196" i="3" s="1"/>
  <c r="L5164" i="3"/>
  <c r="C5164" i="3"/>
  <c r="F5164" i="3" s="1"/>
  <c r="G5164" i="3" s="1"/>
  <c r="L5132" i="3"/>
  <c r="C5132" i="3"/>
  <c r="F5132" i="3" s="1"/>
  <c r="G5132" i="3" s="1"/>
  <c r="L5100" i="3"/>
  <c r="C5100" i="3"/>
  <c r="D5100" i="3" s="1"/>
  <c r="L5032" i="3"/>
  <c r="C5032" i="3"/>
  <c r="F5032" i="3" s="1"/>
  <c r="G5032" i="3" s="1"/>
  <c r="L5207" i="3"/>
  <c r="C5207" i="3"/>
  <c r="D5207" i="3" s="1"/>
  <c r="L5175" i="3"/>
  <c r="C5175" i="3"/>
  <c r="D5175" i="3" s="1"/>
  <c r="L5143" i="3"/>
  <c r="C5143" i="3"/>
  <c r="E5143" i="3" s="1"/>
  <c r="L5210" i="3"/>
  <c r="C5210" i="3"/>
  <c r="D5210" i="3" s="1"/>
  <c r="L5178" i="3"/>
  <c r="C5178" i="3"/>
  <c r="F5178" i="3" s="1"/>
  <c r="G5178" i="3" s="1"/>
  <c r="L5146" i="3"/>
  <c r="C5146" i="3"/>
  <c r="O5146" i="3" s="1"/>
  <c r="L5114" i="3"/>
  <c r="C5114" i="3"/>
  <c r="F5114" i="3" s="1"/>
  <c r="G5114" i="3" s="1"/>
  <c r="L5082" i="3"/>
  <c r="C5082" i="3"/>
  <c r="D5082" i="3" s="1"/>
  <c r="C4852" i="3"/>
  <c r="D4852" i="3" s="1"/>
  <c r="L4852" i="3"/>
  <c r="L4338" i="3"/>
  <c r="C4338" i="3"/>
  <c r="O4338" i="3" s="1"/>
  <c r="C4356" i="3"/>
  <c r="F4356" i="3" s="1"/>
  <c r="G4356" i="3" s="1"/>
  <c r="L4356" i="3"/>
  <c r="L4274" i="3"/>
  <c r="C4274" i="3"/>
  <c r="D4274" i="3" s="1"/>
  <c r="C4188" i="3"/>
  <c r="O4188" i="3" s="1"/>
  <c r="L4188" i="3"/>
  <c r="L4326" i="3"/>
  <c r="C4326" i="3"/>
  <c r="O4326" i="3" s="1"/>
  <c r="C4256" i="3"/>
  <c r="F4256" i="3" s="1"/>
  <c r="G4256" i="3" s="1"/>
  <c r="L4256" i="3"/>
  <c r="C4162" i="3"/>
  <c r="E4162" i="3" s="1"/>
  <c r="L4162" i="3"/>
  <c r="C4184" i="3"/>
  <c r="O4184" i="3" s="1"/>
  <c r="L4184" i="3"/>
  <c r="L4330" i="3"/>
  <c r="C4330" i="3"/>
  <c r="O4330" i="3" s="1"/>
  <c r="C4364" i="3"/>
  <c r="F4364" i="3" s="1"/>
  <c r="G4364" i="3" s="1"/>
  <c r="L4364" i="3"/>
  <c r="L4270" i="3"/>
  <c r="C4270" i="3"/>
  <c r="D4270" i="3" s="1"/>
  <c r="C4180" i="3"/>
  <c r="O4180" i="3" s="1"/>
  <c r="L4180" i="3"/>
  <c r="L4350" i="3"/>
  <c r="C4350" i="3"/>
  <c r="O4350" i="3" s="1"/>
  <c r="C4260" i="3"/>
  <c r="F4260" i="3" s="1"/>
  <c r="G4260" i="3" s="1"/>
  <c r="L4260" i="3"/>
  <c r="C4170" i="3"/>
  <c r="F4170" i="3" s="1"/>
  <c r="G4170" i="3" s="1"/>
  <c r="L4170" i="3"/>
  <c r="C4192" i="3"/>
  <c r="O4192" i="3" s="1"/>
  <c r="L4192" i="3"/>
  <c r="C3864" i="3"/>
  <c r="O3864" i="3" s="1"/>
  <c r="L3864" i="3"/>
  <c r="C4096" i="3"/>
  <c r="F4096" i="3" s="1"/>
  <c r="G4096" i="3" s="1"/>
  <c r="L4096" i="3"/>
  <c r="L4060" i="3"/>
  <c r="C4060" i="3"/>
  <c r="D4060" i="3" s="1"/>
  <c r="L4028" i="3"/>
  <c r="C4028" i="3"/>
  <c r="F4028" i="3" s="1"/>
  <c r="G4028" i="3" s="1"/>
  <c r="L3996" i="3"/>
  <c r="C3996" i="3"/>
  <c r="O3996" i="3" s="1"/>
  <c r="L3964" i="3"/>
  <c r="C3964" i="3"/>
  <c r="F3964" i="3" s="1"/>
  <c r="G3964" i="3" s="1"/>
  <c r="L3932" i="3"/>
  <c r="C3932" i="3"/>
  <c r="D3932" i="3" s="1"/>
  <c r="C3812" i="3"/>
  <c r="E3812" i="3" s="1"/>
  <c r="L3812" i="3"/>
  <c r="C3900" i="3"/>
  <c r="O3900" i="3" s="1"/>
  <c r="L3900" i="3"/>
  <c r="C3836" i="3"/>
  <c r="D3836" i="3" s="1"/>
  <c r="L3836" i="3"/>
  <c r="C3804" i="3"/>
  <c r="F3804" i="3" s="1"/>
  <c r="G3804" i="3" s="1"/>
  <c r="L3804" i="3"/>
  <c r="L3391" i="3"/>
  <c r="C3391" i="3"/>
  <c r="D3391" i="3" s="1"/>
  <c r="C3339" i="3"/>
  <c r="O3339" i="3" s="1"/>
  <c r="L3339" i="3"/>
  <c r="L3713" i="3"/>
  <c r="C3713" i="3"/>
  <c r="D3713" i="3" s="1"/>
  <c r="L3681" i="3"/>
  <c r="C3681" i="3"/>
  <c r="F3681" i="3" s="1"/>
  <c r="G3681" i="3" s="1"/>
  <c r="L3649" i="3"/>
  <c r="C3649" i="3"/>
  <c r="F3649" i="3" s="1"/>
  <c r="G3649" i="3" s="1"/>
  <c r="L3617" i="3"/>
  <c r="C3617" i="3"/>
  <c r="F3617" i="3" s="1"/>
  <c r="G3617" i="3" s="1"/>
  <c r="L3585" i="3"/>
  <c r="C3585" i="3"/>
  <c r="D3585" i="3" s="1"/>
  <c r="L3553" i="3"/>
  <c r="C3553" i="3"/>
  <c r="F3553" i="3" s="1"/>
  <c r="G3553" i="3" s="1"/>
  <c r="L3521" i="3"/>
  <c r="C3521" i="3"/>
  <c r="F3521" i="3" s="1"/>
  <c r="G3521" i="3" s="1"/>
  <c r="L3489" i="3"/>
  <c r="C3489" i="3"/>
  <c r="F3489" i="3" s="1"/>
  <c r="G3489" i="3" s="1"/>
  <c r="L3457" i="3"/>
  <c r="C3457" i="3"/>
  <c r="D3457" i="3" s="1"/>
  <c r="L3419" i="3"/>
  <c r="C3419" i="3"/>
  <c r="F3419" i="3" s="1"/>
  <c r="G3419" i="3" s="1"/>
  <c r="L3414" i="3"/>
  <c r="C3414" i="3"/>
  <c r="O3414" i="3" s="1"/>
  <c r="L3744" i="3"/>
  <c r="C3744" i="3"/>
  <c r="O3744" i="3" s="1"/>
  <c r="L3704" i="3"/>
  <c r="C3704" i="3"/>
  <c r="E3704" i="3" s="1"/>
  <c r="L3672" i="3"/>
  <c r="C3672" i="3"/>
  <c r="F3672" i="3" s="1"/>
  <c r="G3672" i="3" s="1"/>
  <c r="L3640" i="3"/>
  <c r="C3640" i="3"/>
  <c r="D3640" i="3" s="1"/>
  <c r="L3608" i="3"/>
  <c r="C3608" i="3"/>
  <c r="D3608" i="3" s="1"/>
  <c r="L3576" i="3"/>
  <c r="C3576" i="3"/>
  <c r="E3576" i="3" s="1"/>
  <c r="L3544" i="3"/>
  <c r="C3544" i="3"/>
  <c r="F3544" i="3" s="1"/>
  <c r="G3544" i="3" s="1"/>
  <c r="L3512" i="3"/>
  <c r="C3512" i="3"/>
  <c r="D3512" i="3" s="1"/>
  <c r="L3480" i="3"/>
  <c r="C3480" i="3"/>
  <c r="D3480" i="3" s="1"/>
  <c r="L3441" i="3"/>
  <c r="C3441" i="3"/>
  <c r="E3441" i="3" s="1"/>
  <c r="L3392" i="3"/>
  <c r="C3392" i="3"/>
  <c r="E3392" i="3" s="1"/>
  <c r="L3398" i="3"/>
  <c r="C3398" i="3"/>
  <c r="F3398" i="3" s="1"/>
  <c r="G3398" i="3" s="1"/>
  <c r="C3343" i="3"/>
  <c r="F3343" i="3" s="1"/>
  <c r="G3343" i="3" s="1"/>
  <c r="L3343" i="3"/>
  <c r="L3707" i="3"/>
  <c r="C3707" i="3"/>
  <c r="F3707" i="3" s="1"/>
  <c r="G3707" i="3" s="1"/>
  <c r="L3675" i="3"/>
  <c r="C3675" i="3"/>
  <c r="D3675" i="3" s="1"/>
  <c r="L3643" i="3"/>
  <c r="C3643" i="3"/>
  <c r="F3643" i="3" s="1"/>
  <c r="G3643" i="3" s="1"/>
  <c r="L3611" i="3"/>
  <c r="C3611" i="3"/>
  <c r="O3611" i="3" s="1"/>
  <c r="L3579" i="3"/>
  <c r="C3579" i="3"/>
  <c r="F3579" i="3" s="1"/>
  <c r="G3579" i="3" s="1"/>
  <c r="L3547" i="3"/>
  <c r="C3547" i="3"/>
  <c r="D3547" i="3" s="1"/>
  <c r="L3515" i="3"/>
  <c r="C3515" i="3"/>
  <c r="F3515" i="3" s="1"/>
  <c r="G3515" i="3" s="1"/>
  <c r="L3483" i="3"/>
  <c r="C3483" i="3"/>
  <c r="O3483" i="3" s="1"/>
  <c r="L3452" i="3"/>
  <c r="C3452" i="3"/>
  <c r="E3452" i="3" s="1"/>
  <c r="L3411" i="3"/>
  <c r="C3411" i="3"/>
  <c r="F3411" i="3" s="1"/>
  <c r="G3411" i="3" s="1"/>
  <c r="L3422" i="3"/>
  <c r="C3422" i="3"/>
  <c r="O3422" i="3" s="1"/>
  <c r="L3734" i="3"/>
  <c r="C3734" i="3"/>
  <c r="O3734" i="3" s="1"/>
  <c r="L3702" i="3"/>
  <c r="C3702" i="3"/>
  <c r="F3702" i="3" s="1"/>
  <c r="G3702" i="3" s="1"/>
  <c r="L3670" i="3"/>
  <c r="C3670" i="3"/>
  <c r="D3670" i="3" s="1"/>
  <c r="L3638" i="3"/>
  <c r="C3638" i="3"/>
  <c r="F3638" i="3" s="1"/>
  <c r="G3638" i="3" s="1"/>
  <c r="L3606" i="3"/>
  <c r="C3606" i="3"/>
  <c r="O3606" i="3" s="1"/>
  <c r="L3574" i="3"/>
  <c r="C3574" i="3"/>
  <c r="F3574" i="3" s="1"/>
  <c r="G3574" i="3" s="1"/>
  <c r="L3542" i="3"/>
  <c r="C3542" i="3"/>
  <c r="D3542" i="3" s="1"/>
  <c r="L3510" i="3"/>
  <c r="C3510" i="3"/>
  <c r="F3510" i="3" s="1"/>
  <c r="G3510" i="3" s="1"/>
  <c r="L3478" i="3"/>
  <c r="C3478" i="3"/>
  <c r="O3478" i="3" s="1"/>
  <c r="L3447" i="3"/>
  <c r="C3447" i="3"/>
  <c r="D3447" i="3" s="1"/>
  <c r="L3396" i="3"/>
  <c r="C3396" i="3"/>
  <c r="E3396" i="3" s="1"/>
  <c r="L3353" i="3"/>
  <c r="C3353" i="3"/>
  <c r="E3353" i="3" s="1"/>
  <c r="L2880" i="3"/>
  <c r="C2880" i="3"/>
  <c r="D2880" i="3" s="1"/>
  <c r="L3309" i="3"/>
  <c r="C3309" i="3"/>
  <c r="D3309" i="3" s="1"/>
  <c r="L3277" i="3"/>
  <c r="C3277" i="3"/>
  <c r="F3277" i="3" s="1"/>
  <c r="G3277" i="3" s="1"/>
  <c r="L3245" i="3"/>
  <c r="C3245" i="3"/>
  <c r="F3245" i="3" s="1"/>
  <c r="G3245" i="3" s="1"/>
  <c r="L3213" i="3"/>
  <c r="C3213" i="3"/>
  <c r="F3213" i="3" s="1"/>
  <c r="G3213" i="3" s="1"/>
  <c r="L3181" i="3"/>
  <c r="C3181" i="3"/>
  <c r="D3181" i="3" s="1"/>
  <c r="L3149" i="3"/>
  <c r="C3149" i="3"/>
  <c r="F3149" i="3" s="1"/>
  <c r="G3149" i="3" s="1"/>
  <c r="L3117" i="3"/>
  <c r="C3117" i="3"/>
  <c r="F3117" i="3" s="1"/>
  <c r="G3117" i="3" s="1"/>
  <c r="L3085" i="3"/>
  <c r="C3085" i="3"/>
  <c r="F3085" i="3" s="1"/>
  <c r="G3085" i="3" s="1"/>
  <c r="L3053" i="3"/>
  <c r="C3053" i="3"/>
  <c r="D3053" i="3" s="1"/>
  <c r="L3021" i="3"/>
  <c r="C3021" i="3"/>
  <c r="F3021" i="3" s="1"/>
  <c r="G3021" i="3" s="1"/>
  <c r="L2966" i="3"/>
  <c r="C2966" i="3"/>
  <c r="F2966" i="3" s="1"/>
  <c r="G2966" i="3" s="1"/>
  <c r="L2958" i="3"/>
  <c r="C2958" i="3"/>
  <c r="F2958" i="3" s="1"/>
  <c r="G2958" i="3" s="1"/>
  <c r="L2950" i="3"/>
  <c r="C2950" i="3"/>
  <c r="D2950" i="3" s="1"/>
  <c r="L2942" i="3"/>
  <c r="C2942" i="3"/>
  <c r="F2942" i="3" s="1"/>
  <c r="G2942" i="3" s="1"/>
  <c r="L2934" i="3"/>
  <c r="C2934" i="3"/>
  <c r="F2934" i="3" s="1"/>
  <c r="G2934" i="3" s="1"/>
  <c r="L2926" i="3"/>
  <c r="C2926" i="3"/>
  <c r="F2926" i="3" s="1"/>
  <c r="G2926" i="3" s="1"/>
  <c r="L2918" i="3"/>
  <c r="C2918" i="3"/>
  <c r="D2918" i="3" s="1"/>
  <c r="L2910" i="3"/>
  <c r="C2910" i="3"/>
  <c r="F2910" i="3" s="1"/>
  <c r="G2910" i="3" s="1"/>
  <c r="L2902" i="3"/>
  <c r="C2902" i="3"/>
  <c r="F2902" i="3" s="1"/>
  <c r="G2902" i="3" s="1"/>
  <c r="L2894" i="3"/>
  <c r="C2894" i="3"/>
  <c r="F2894" i="3" s="1"/>
  <c r="G2894" i="3" s="1"/>
  <c r="L2886" i="3"/>
  <c r="C2886" i="3"/>
  <c r="D2886" i="3" s="1"/>
  <c r="L2868" i="3"/>
  <c r="C2868" i="3"/>
  <c r="O2868" i="3" s="1"/>
  <c r="L3300" i="3"/>
  <c r="C3300" i="3"/>
  <c r="D3300" i="3" s="1"/>
  <c r="L3268" i="3"/>
  <c r="C3268" i="3"/>
  <c r="D3268" i="3" s="1"/>
  <c r="L3236" i="3"/>
  <c r="C3236" i="3"/>
  <c r="E3236" i="3" s="1"/>
  <c r="L3204" i="3"/>
  <c r="C3204" i="3"/>
  <c r="F3204" i="3" s="1"/>
  <c r="G3204" i="3" s="1"/>
  <c r="L3172" i="3"/>
  <c r="C3172" i="3"/>
  <c r="D3172" i="3" s="1"/>
  <c r="L3140" i="3"/>
  <c r="C3140" i="3"/>
  <c r="D3140" i="3" s="1"/>
  <c r="L3108" i="3"/>
  <c r="C3108" i="3"/>
  <c r="E3108" i="3" s="1"/>
  <c r="L3076" i="3"/>
  <c r="C3076" i="3"/>
  <c r="F3076" i="3" s="1"/>
  <c r="G3076" i="3" s="1"/>
  <c r="L3044" i="3"/>
  <c r="C3044" i="3"/>
  <c r="D3044" i="3" s="1"/>
  <c r="L3012" i="3"/>
  <c r="C3012" i="3"/>
  <c r="D3012" i="3" s="1"/>
  <c r="L2980" i="3"/>
  <c r="C2980" i="3"/>
  <c r="E2980" i="3" s="1"/>
  <c r="L2986" i="3"/>
  <c r="C2986" i="3"/>
  <c r="D2986" i="3" s="1"/>
  <c r="L3315" i="3"/>
  <c r="C3315" i="3"/>
  <c r="F3315" i="3" s="1"/>
  <c r="G3315" i="3" s="1"/>
  <c r="L3283" i="3"/>
  <c r="C3283" i="3"/>
  <c r="O3283" i="3" s="1"/>
  <c r="L3251" i="3"/>
  <c r="C3251" i="3"/>
  <c r="F3251" i="3" s="1"/>
  <c r="G3251" i="3" s="1"/>
  <c r="L3219" i="3"/>
  <c r="C3219" i="3"/>
  <c r="L3187" i="3"/>
  <c r="C3187" i="3"/>
  <c r="F3187" i="3" s="1"/>
  <c r="G3187" i="3" s="1"/>
  <c r="L3155" i="3"/>
  <c r="C3155" i="3"/>
  <c r="L3123" i="3"/>
  <c r="C3123" i="3"/>
  <c r="F3123" i="3" s="1"/>
  <c r="G3123" i="3" s="1"/>
  <c r="L3091" i="3"/>
  <c r="C3091" i="3"/>
  <c r="D3091" i="3" s="1"/>
  <c r="L3059" i="3"/>
  <c r="C3059" i="3"/>
  <c r="F3059" i="3" s="1"/>
  <c r="G3059" i="3" s="1"/>
  <c r="L3027" i="3"/>
  <c r="C3027" i="3"/>
  <c r="O3027" i="3" s="1"/>
  <c r="L2997" i="3"/>
  <c r="C2997" i="3"/>
  <c r="D2997" i="3" s="1"/>
  <c r="C3338" i="3"/>
  <c r="F3338" i="3" s="1"/>
  <c r="G3338" i="3" s="1"/>
  <c r="L3338" i="3"/>
  <c r="L3306" i="3"/>
  <c r="C3306" i="3"/>
  <c r="F3306" i="3" s="1"/>
  <c r="G3306" i="3" s="1"/>
  <c r="L3274" i="3"/>
  <c r="C3274" i="3"/>
  <c r="L3242" i="3"/>
  <c r="C3242" i="3"/>
  <c r="F3242" i="3" s="1"/>
  <c r="G3242" i="3" s="1"/>
  <c r="L3210" i="3"/>
  <c r="C3210" i="3"/>
  <c r="D3210" i="3" s="1"/>
  <c r="L3178" i="3"/>
  <c r="C3178" i="3"/>
  <c r="F3178" i="3" s="1"/>
  <c r="G3178" i="3" s="1"/>
  <c r="L3146" i="3"/>
  <c r="C3146" i="3"/>
  <c r="O3146" i="3" s="1"/>
  <c r="L3114" i="3"/>
  <c r="C3114" i="3"/>
  <c r="F3114" i="3" s="1"/>
  <c r="G3114" i="3" s="1"/>
  <c r="L3082" i="3"/>
  <c r="C3082" i="3"/>
  <c r="D3082" i="3" s="1"/>
  <c r="L3050" i="3"/>
  <c r="C3050" i="3"/>
  <c r="F3050" i="3" s="1"/>
  <c r="G3050" i="3" s="1"/>
  <c r="L3018" i="3"/>
  <c r="C3018" i="3"/>
  <c r="O3018" i="3" s="1"/>
  <c r="L2984" i="3"/>
  <c r="C2984" i="3"/>
  <c r="O2984" i="3" s="1"/>
  <c r="L2706" i="3"/>
  <c r="C2706" i="3"/>
  <c r="D2706" i="3" s="1"/>
  <c r="L2604" i="3"/>
  <c r="C2604" i="3"/>
  <c r="O2604" i="3" s="1"/>
  <c r="C2416" i="3"/>
  <c r="O2416" i="3" s="1"/>
  <c r="L2416" i="3"/>
  <c r="C2352" i="3"/>
  <c r="F2352" i="3" s="1"/>
  <c r="G2352" i="3" s="1"/>
  <c r="L2352" i="3"/>
  <c r="L2841" i="3"/>
  <c r="C2841" i="3"/>
  <c r="F2841" i="3" s="1"/>
  <c r="G2841" i="3" s="1"/>
  <c r="L2809" i="3"/>
  <c r="C2809" i="3"/>
  <c r="D2809" i="3" s="1"/>
  <c r="L2777" i="3"/>
  <c r="C2777" i="3"/>
  <c r="D2777" i="3" s="1"/>
  <c r="L2733" i="3"/>
  <c r="C2733" i="3"/>
  <c r="D2733" i="3" s="1"/>
  <c r="L2692" i="3"/>
  <c r="C2692" i="3"/>
  <c r="D2692" i="3" s="1"/>
  <c r="L2651" i="3"/>
  <c r="C2651" i="3"/>
  <c r="F2651" i="3" s="1"/>
  <c r="G2651" i="3" s="1"/>
  <c r="L2592" i="3"/>
  <c r="C2592" i="3"/>
  <c r="O2592" i="3" s="1"/>
  <c r="L2774" i="3"/>
  <c r="C2774" i="3"/>
  <c r="D2774" i="3" s="1"/>
  <c r="L2646" i="3"/>
  <c r="C2646" i="3"/>
  <c r="E2646" i="3" s="1"/>
  <c r="L2445" i="3"/>
  <c r="C2445" i="3"/>
  <c r="D2445" i="3" s="1"/>
  <c r="L2381" i="3"/>
  <c r="C2381" i="3"/>
  <c r="L2852" i="3"/>
  <c r="C2852" i="3"/>
  <c r="F2852" i="3" s="1"/>
  <c r="G2852" i="3" s="1"/>
  <c r="L2820" i="3"/>
  <c r="C2820" i="3"/>
  <c r="D2820" i="3" s="1"/>
  <c r="L2788" i="3"/>
  <c r="C2788" i="3"/>
  <c r="L2751" i="3"/>
  <c r="C2751" i="3"/>
  <c r="E2751" i="3" s="1"/>
  <c r="L2705" i="3"/>
  <c r="C2705" i="3"/>
  <c r="O2705" i="3" s="1"/>
  <c r="L2664" i="3"/>
  <c r="C2664" i="3"/>
  <c r="D2664" i="3" s="1"/>
  <c r="L2623" i="3"/>
  <c r="C2623" i="3"/>
  <c r="F2623" i="3" s="1"/>
  <c r="G2623" i="3" s="1"/>
  <c r="L2578" i="3"/>
  <c r="C2578" i="3"/>
  <c r="F2578" i="3" s="1"/>
  <c r="G2578" i="3" s="1"/>
  <c r="L2548" i="3"/>
  <c r="C2548" i="3"/>
  <c r="D2548" i="3" s="1"/>
  <c r="L2540" i="3"/>
  <c r="C2540" i="3"/>
  <c r="D2540" i="3" s="1"/>
  <c r="L2532" i="3"/>
  <c r="C2532" i="3"/>
  <c r="O2532" i="3" s="1"/>
  <c r="L2524" i="3"/>
  <c r="C2524" i="3"/>
  <c r="O2524" i="3" s="1"/>
  <c r="L2516" i="3"/>
  <c r="C2516" i="3"/>
  <c r="F2516" i="3" s="1"/>
  <c r="G2516" i="3" s="1"/>
  <c r="L2508" i="3"/>
  <c r="C2508" i="3"/>
  <c r="D2508" i="3" s="1"/>
  <c r="L2500" i="3"/>
  <c r="C2500" i="3"/>
  <c r="D2500" i="3" s="1"/>
  <c r="L2492" i="3"/>
  <c r="C2492" i="3"/>
  <c r="O2492" i="3" s="1"/>
  <c r="L2484" i="3"/>
  <c r="C2484" i="3"/>
  <c r="D2484" i="3" s="1"/>
  <c r="L2476" i="3"/>
  <c r="C2476" i="3"/>
  <c r="F2476" i="3" s="1"/>
  <c r="G2476" i="3" s="1"/>
  <c r="L2468" i="3"/>
  <c r="C2468" i="3"/>
  <c r="O2468" i="3" s="1"/>
  <c r="L2460" i="3"/>
  <c r="C2460" i="3"/>
  <c r="O2460" i="3" s="1"/>
  <c r="L2452" i="3"/>
  <c r="C2452" i="3"/>
  <c r="D2452" i="3" s="1"/>
  <c r="L2650" i="3"/>
  <c r="C2650" i="3"/>
  <c r="F2650" i="3" s="1"/>
  <c r="G2650" i="3" s="1"/>
  <c r="C2444" i="3"/>
  <c r="F2444" i="3" s="1"/>
  <c r="G2444" i="3" s="1"/>
  <c r="L2444" i="3"/>
  <c r="C2380" i="3"/>
  <c r="L2380" i="3"/>
  <c r="L2843" i="3"/>
  <c r="C2843" i="3"/>
  <c r="F2843" i="3" s="1"/>
  <c r="G2843" i="3" s="1"/>
  <c r="L2811" i="3"/>
  <c r="C2811" i="3"/>
  <c r="D2811" i="3" s="1"/>
  <c r="L2779" i="3"/>
  <c r="C2779" i="3"/>
  <c r="E2779" i="3" s="1"/>
  <c r="L2739" i="3"/>
  <c r="C2739" i="3"/>
  <c r="F2739" i="3" s="1"/>
  <c r="G2739" i="3" s="1"/>
  <c r="L2693" i="3"/>
  <c r="C2693" i="3"/>
  <c r="O2693" i="3" s="1"/>
  <c r="L2652" i="3"/>
  <c r="C2652" i="3"/>
  <c r="L2603" i="3"/>
  <c r="C2603" i="3"/>
  <c r="F2603" i="3" s="1"/>
  <c r="G2603" i="3" s="1"/>
  <c r="L2558" i="3"/>
  <c r="C2558" i="3"/>
  <c r="F2558" i="3" s="1"/>
  <c r="G2558" i="3" s="1"/>
  <c r="L2670" i="3"/>
  <c r="C2670" i="3"/>
  <c r="D2670" i="3" s="1"/>
  <c r="L2569" i="3"/>
  <c r="C2569" i="3"/>
  <c r="E2569" i="3" s="1"/>
  <c r="L2401" i="3"/>
  <c r="C2401" i="3"/>
  <c r="F2401" i="3" s="1"/>
  <c r="G2401" i="3" s="1"/>
  <c r="L2854" i="3"/>
  <c r="C2854" i="3"/>
  <c r="F2854" i="3" s="1"/>
  <c r="G2854" i="3" s="1"/>
  <c r="L2822" i="3"/>
  <c r="C2822" i="3"/>
  <c r="D2822" i="3" s="1"/>
  <c r="L2790" i="3"/>
  <c r="C2790" i="3"/>
  <c r="D2790" i="3" s="1"/>
  <c r="L2752" i="3"/>
  <c r="C2752" i="3"/>
  <c r="F2752" i="3" s="1"/>
  <c r="G2752" i="3" s="1"/>
  <c r="L2711" i="3"/>
  <c r="C2711" i="3"/>
  <c r="O2711" i="3" s="1"/>
  <c r="L2665" i="3"/>
  <c r="C2665" i="3"/>
  <c r="D2665" i="3" s="1"/>
  <c r="L2624" i="3"/>
  <c r="C2624" i="3"/>
  <c r="D2624" i="3" s="1"/>
  <c r="L2570" i="3"/>
  <c r="C2570" i="3"/>
  <c r="E2570" i="3" s="1"/>
  <c r="L2435" i="3"/>
  <c r="C2435" i="3"/>
  <c r="F2435" i="3" s="1"/>
  <c r="G2435" i="3" s="1"/>
  <c r="L2403" i="3"/>
  <c r="C2403" i="3"/>
  <c r="O2403" i="3" s="1"/>
  <c r="L2371" i="3"/>
  <c r="C2371" i="3"/>
  <c r="D2371" i="3" s="1"/>
  <c r="C1643" i="3"/>
  <c r="F1643" i="3" s="1"/>
  <c r="G1643" i="3" s="1"/>
  <c r="L1643" i="3"/>
  <c r="C1579" i="3"/>
  <c r="D1579" i="3" s="1"/>
  <c r="L1579" i="3"/>
  <c r="C1515" i="3"/>
  <c r="E1515" i="3" s="1"/>
  <c r="L1515" i="3"/>
  <c r="L1477" i="3"/>
  <c r="C1477" i="3"/>
  <c r="F1477" i="3" s="1"/>
  <c r="G1477" i="3" s="1"/>
  <c r="L1413" i="3"/>
  <c r="C1413" i="3"/>
  <c r="F1413" i="3" s="1"/>
  <c r="G1413" i="3" s="1"/>
  <c r="L1349" i="3"/>
  <c r="C1349" i="3"/>
  <c r="F1349" i="3" s="1"/>
  <c r="G1349" i="3" s="1"/>
  <c r="L1285" i="3"/>
  <c r="C1285" i="3"/>
  <c r="D1285" i="3" s="1"/>
  <c r="L1221" i="3"/>
  <c r="C1221" i="3"/>
  <c r="F1221" i="3" s="1"/>
  <c r="G1221" i="3" s="1"/>
  <c r="C1005" i="3"/>
  <c r="O1005" i="3" s="1"/>
  <c r="L1005" i="3"/>
  <c r="C1599" i="3"/>
  <c r="F1599" i="3" s="1"/>
  <c r="G1599" i="3" s="1"/>
  <c r="L1599" i="3"/>
  <c r="C1535" i="3"/>
  <c r="E1535" i="3" s="1"/>
  <c r="L1535" i="3"/>
  <c r="C1475" i="3"/>
  <c r="E1475" i="3" s="1"/>
  <c r="L1475" i="3"/>
  <c r="C1411" i="3"/>
  <c r="F1411" i="3" s="1"/>
  <c r="G1411" i="3" s="1"/>
  <c r="L1411" i="3"/>
  <c r="C1347" i="3"/>
  <c r="O1347" i="3" s="1"/>
  <c r="L1347" i="3"/>
  <c r="C1283" i="3"/>
  <c r="D1283" i="3" s="1"/>
  <c r="L1283" i="3"/>
  <c r="C1219" i="3"/>
  <c r="E1219" i="3" s="1"/>
  <c r="L1219" i="3"/>
  <c r="C1031" i="3"/>
  <c r="F1031" i="3" s="1"/>
  <c r="G1031" i="3" s="1"/>
  <c r="L1031" i="3"/>
  <c r="C1619" i="3"/>
  <c r="O1619" i="3" s="1"/>
  <c r="L1619" i="3"/>
  <c r="C1555" i="3"/>
  <c r="E1555" i="3" s="1"/>
  <c r="L1555" i="3"/>
  <c r="L1505" i="3"/>
  <c r="C1505" i="3"/>
  <c r="F1505" i="3" s="1"/>
  <c r="G1505" i="3" s="1"/>
  <c r="L1441" i="3"/>
  <c r="C1441" i="3"/>
  <c r="F1441" i="3" s="1"/>
  <c r="G1441" i="3" s="1"/>
  <c r="L1377" i="3"/>
  <c r="C1377" i="3"/>
  <c r="D1377" i="3" s="1"/>
  <c r="L1313" i="3"/>
  <c r="C1313" i="3"/>
  <c r="D1313" i="3" s="1"/>
  <c r="L1249" i="3"/>
  <c r="C1249" i="3"/>
  <c r="F1249" i="3" s="1"/>
  <c r="G1249" i="3" s="1"/>
  <c r="C1029" i="3"/>
  <c r="F1029" i="3" s="1"/>
  <c r="G1029" i="3" s="1"/>
  <c r="L1029" i="3"/>
  <c r="L1605" i="3"/>
  <c r="C1605" i="3"/>
  <c r="D1605" i="3" s="1"/>
  <c r="L1541" i="3"/>
  <c r="C1541" i="3"/>
  <c r="D1541" i="3" s="1"/>
  <c r="C1471" i="3"/>
  <c r="D1471" i="3" s="1"/>
  <c r="L1471" i="3"/>
  <c r="C1407" i="3"/>
  <c r="F1407" i="3" s="1"/>
  <c r="G1407" i="3" s="1"/>
  <c r="L1407" i="3"/>
  <c r="C1343" i="3"/>
  <c r="O1343" i="3" s="1"/>
  <c r="L1343" i="3"/>
  <c r="C1279" i="3"/>
  <c r="F1279" i="3" s="1"/>
  <c r="G1279" i="3" s="1"/>
  <c r="L1279" i="3"/>
  <c r="C1215" i="3"/>
  <c r="D1215" i="3" s="1"/>
  <c r="L1215" i="3"/>
  <c r="C1157" i="3"/>
  <c r="F1157" i="3" s="1"/>
  <c r="G1157" i="3" s="1"/>
  <c r="L1157" i="3"/>
  <c r="C1125" i="3"/>
  <c r="D1125" i="3" s="1"/>
  <c r="L1125" i="3"/>
  <c r="C1093" i="3"/>
  <c r="O1093" i="3" s="1"/>
  <c r="L1093" i="3"/>
  <c r="C1061" i="3"/>
  <c r="F1061" i="3" s="1"/>
  <c r="G1061" i="3" s="1"/>
  <c r="L1061" i="3"/>
  <c r="C1175" i="3"/>
  <c r="O1175" i="3" s="1"/>
  <c r="L1175" i="3"/>
  <c r="C1143" i="3"/>
  <c r="F1143" i="3" s="1"/>
  <c r="G1143" i="3" s="1"/>
  <c r="L1143" i="3"/>
  <c r="C1111" i="3"/>
  <c r="D1111" i="3" s="1"/>
  <c r="L1111" i="3"/>
  <c r="C1079" i="3"/>
  <c r="D1079" i="3" s="1"/>
  <c r="L1079" i="3"/>
  <c r="C1047" i="3"/>
  <c r="O1047" i="3" s="1"/>
  <c r="L1047" i="3"/>
  <c r="L544" i="3"/>
  <c r="C544" i="3"/>
  <c r="D544" i="3" s="1"/>
  <c r="L400" i="3"/>
  <c r="C400" i="3"/>
  <c r="O400" i="3" s="1"/>
  <c r="L339" i="3"/>
  <c r="C339" i="3"/>
  <c r="F339" i="3" s="1"/>
  <c r="G339" i="3" s="1"/>
  <c r="L7311" i="3"/>
  <c r="C7311" i="3"/>
  <c r="D7311" i="3" s="1"/>
  <c r="L7107" i="3"/>
  <c r="C7107" i="3"/>
  <c r="D7107" i="3" s="1"/>
  <c r="L7116" i="3"/>
  <c r="C7116" i="3"/>
  <c r="D7116" i="3" s="1"/>
  <c r="L6703" i="3"/>
  <c r="C6703" i="3"/>
  <c r="F6703" i="3" s="1"/>
  <c r="G6703" i="3" s="1"/>
  <c r="C6718" i="3"/>
  <c r="F6718" i="3" s="1"/>
  <c r="G6718" i="3" s="1"/>
  <c r="L6718" i="3"/>
  <c r="C6509" i="3"/>
  <c r="O6509" i="3" s="1"/>
  <c r="L6509" i="3"/>
  <c r="C6502" i="3"/>
  <c r="F6502" i="3" s="1"/>
  <c r="G6502" i="3" s="1"/>
  <c r="L6502" i="3"/>
  <c r="C6525" i="3"/>
  <c r="O6525" i="3" s="1"/>
  <c r="L6525" i="3"/>
  <c r="L6311" i="3"/>
  <c r="C6311" i="3"/>
  <c r="D6311" i="3" s="1"/>
  <c r="C6318" i="3"/>
  <c r="F6318" i="3" s="1"/>
  <c r="G6318" i="3" s="1"/>
  <c r="L6318" i="3"/>
  <c r="L6103" i="3"/>
  <c r="C6103" i="3"/>
  <c r="F6103" i="3" s="1"/>
  <c r="G6103" i="3" s="1"/>
  <c r="L5921" i="3"/>
  <c r="C5921" i="3"/>
  <c r="D5921" i="3" s="1"/>
  <c r="L5705" i="3"/>
  <c r="C5705" i="3"/>
  <c r="F5705" i="3" s="1"/>
  <c r="G5705" i="3" s="1"/>
  <c r="L5712" i="3"/>
  <c r="C5712" i="3"/>
  <c r="F5712" i="3" s="1"/>
  <c r="G5712" i="3" s="1"/>
  <c r="L5322" i="3"/>
  <c r="C5322" i="3"/>
  <c r="F5322" i="3" s="1"/>
  <c r="G5322" i="3" s="1"/>
  <c r="L5123" i="3"/>
  <c r="C5123" i="3"/>
  <c r="F5123" i="3" s="1"/>
  <c r="G5123" i="3" s="1"/>
  <c r="L4908" i="3"/>
  <c r="C4908" i="3"/>
  <c r="F4908" i="3" s="1"/>
  <c r="G4908" i="3" s="1"/>
  <c r="L4915" i="3"/>
  <c r="C4915" i="3"/>
  <c r="D4915" i="3" s="1"/>
  <c r="L4922" i="3"/>
  <c r="C4922" i="3"/>
  <c r="F4922" i="3" s="1"/>
  <c r="G4922" i="3" s="1"/>
  <c r="L4703" i="3"/>
  <c r="C4703" i="3"/>
  <c r="D4703" i="3" s="1"/>
  <c r="L4710" i="3"/>
  <c r="C4710" i="3"/>
  <c r="D4710" i="3" s="1"/>
  <c r="C4717" i="3"/>
  <c r="E4717" i="3" s="1"/>
  <c r="L4717" i="3"/>
  <c r="C4524" i="3"/>
  <c r="D4524" i="3" s="1"/>
  <c r="L4524" i="3"/>
  <c r="C4517" i="3"/>
  <c r="E4517" i="3" s="1"/>
  <c r="L4517" i="3"/>
  <c r="C4502" i="3"/>
  <c r="F4502" i="3" s="1"/>
  <c r="G4502" i="3" s="1"/>
  <c r="L4502" i="3"/>
  <c r="L4319" i="3"/>
  <c r="C4319" i="3"/>
  <c r="O4319" i="3" s="1"/>
  <c r="C4106" i="3"/>
  <c r="D4106" i="3" s="1"/>
  <c r="L4106" i="3"/>
  <c r="C4113" i="3"/>
  <c r="O4113" i="3" s="1"/>
  <c r="L4113" i="3"/>
  <c r="C4124" i="3"/>
  <c r="O4124" i="3" s="1"/>
  <c r="L4124" i="3"/>
  <c r="L3905" i="3"/>
  <c r="C3905" i="3"/>
  <c r="O3905" i="3" s="1"/>
  <c r="L3911" i="3"/>
  <c r="C3911" i="3"/>
  <c r="D3911" i="3" s="1"/>
  <c r="C3918" i="3"/>
  <c r="E3918" i="3" s="1"/>
  <c r="L3918" i="3"/>
  <c r="L2325" i="3"/>
  <c r="C2325" i="3"/>
  <c r="F2325" i="3" s="1"/>
  <c r="G2325" i="3" s="1"/>
  <c r="L2307" i="3"/>
  <c r="C2307" i="3"/>
  <c r="E2307" i="3" s="1"/>
  <c r="C2314" i="3"/>
  <c r="F2314" i="3" s="1"/>
  <c r="G2314" i="3" s="1"/>
  <c r="L2314" i="3"/>
  <c r="L2119" i="3"/>
  <c r="C2119" i="3"/>
  <c r="E2119" i="3" s="1"/>
  <c r="C2104" i="3"/>
  <c r="F2104" i="3" s="1"/>
  <c r="G2104" i="3" s="1"/>
  <c r="L2104" i="3"/>
  <c r="C2110" i="3"/>
  <c r="E2110" i="3" s="1"/>
  <c r="L2110" i="3"/>
  <c r="C1905" i="3"/>
  <c r="D1905" i="3" s="1"/>
  <c r="L1905" i="3"/>
  <c r="C1913" i="3"/>
  <c r="F1913" i="3" s="1"/>
  <c r="G1913" i="3" s="1"/>
  <c r="L1913" i="3"/>
  <c r="C1921" i="3"/>
  <c r="E1921" i="3" s="1"/>
  <c r="L1921" i="3"/>
  <c r="C1719" i="3"/>
  <c r="E1719" i="3" s="1"/>
  <c r="L1719" i="3"/>
  <c r="C1715" i="3"/>
  <c r="D1715" i="3" s="1"/>
  <c r="L1715" i="3"/>
  <c r="C1721" i="3"/>
  <c r="D1721" i="3" s="1"/>
  <c r="L1721" i="3"/>
  <c r="L1506" i="3"/>
  <c r="C1506" i="3"/>
  <c r="F1506" i="3" s="1"/>
  <c r="G1506" i="3" s="1"/>
  <c r="L1524" i="3"/>
  <c r="C1524" i="3"/>
  <c r="D1524" i="3" s="1"/>
  <c r="L1304" i="3"/>
  <c r="C1304" i="3"/>
  <c r="F1304" i="3" s="1"/>
  <c r="G1304" i="3" s="1"/>
  <c r="L1112" i="3"/>
  <c r="C1112" i="3"/>
  <c r="F1112" i="3" s="1"/>
  <c r="G1112" i="3" s="1"/>
  <c r="L918" i="3"/>
  <c r="C918" i="3"/>
  <c r="F918" i="3" s="1"/>
  <c r="G918" i="3" s="1"/>
  <c r="L722" i="3"/>
  <c r="C722" i="3"/>
  <c r="O722" i="3" s="1"/>
  <c r="L7433" i="3"/>
  <c r="C7433" i="3"/>
  <c r="O7433" i="3" s="1"/>
  <c r="L7430" i="3"/>
  <c r="C7430" i="3"/>
  <c r="D7430" i="3" s="1"/>
  <c r="C6634" i="3"/>
  <c r="F6634" i="3" s="1"/>
  <c r="G6634" i="3" s="1"/>
  <c r="L6634" i="3"/>
  <c r="C6631" i="3"/>
  <c r="E6631" i="3" s="1"/>
  <c r="L6631" i="3"/>
  <c r="L6431" i="3"/>
  <c r="C6431" i="3"/>
  <c r="E6431" i="3" s="1"/>
  <c r="C6439" i="3"/>
  <c r="O6439" i="3" s="1"/>
  <c r="L6439" i="3"/>
  <c r="C6446" i="3"/>
  <c r="F6446" i="3" s="1"/>
  <c r="G6446" i="3" s="1"/>
  <c r="L6446" i="3"/>
  <c r="L6041" i="3"/>
  <c r="C6041" i="3"/>
  <c r="O6041" i="3" s="1"/>
  <c r="C5846" i="3"/>
  <c r="F5846" i="3" s="1"/>
  <c r="G5846" i="3" s="1"/>
  <c r="L5846" i="3"/>
  <c r="L5845" i="3"/>
  <c r="C5845" i="3"/>
  <c r="D5845" i="3" s="1"/>
  <c r="C5839" i="3"/>
  <c r="F5839" i="3" s="1"/>
  <c r="G5839" i="3" s="1"/>
  <c r="L5839" i="3"/>
  <c r="L5646" i="3"/>
  <c r="C5646" i="3"/>
  <c r="O5646" i="3" s="1"/>
  <c r="L5628" i="3"/>
  <c r="C5628" i="3"/>
  <c r="D5628" i="3" s="1"/>
  <c r="D5431" i="3"/>
  <c r="L1442" i="3"/>
  <c r="C1442" i="3"/>
  <c r="D1442" i="3" s="1"/>
  <c r="L2011" i="3"/>
  <c r="C2011" i="3"/>
  <c r="F2011" i="3" s="1"/>
  <c r="G2011" i="3" s="1"/>
  <c r="C2005" i="3"/>
  <c r="E2005" i="3" s="1"/>
  <c r="L2005" i="3"/>
  <c r="C2020" i="3"/>
  <c r="F2020" i="3" s="1"/>
  <c r="G2020" i="3" s="1"/>
  <c r="L2020" i="3"/>
  <c r="C2026" i="3"/>
  <c r="E2026" i="3" s="1"/>
  <c r="L2026" i="3"/>
  <c r="L1404" i="3"/>
  <c r="C1404" i="3"/>
  <c r="O1404" i="3" s="1"/>
  <c r="L981" i="3"/>
  <c r="C981" i="3"/>
  <c r="F981" i="3" s="1"/>
  <c r="G981" i="3" s="1"/>
  <c r="L949" i="3"/>
  <c r="C949" i="3"/>
  <c r="F949" i="3" s="1"/>
  <c r="G949" i="3" s="1"/>
  <c r="L917" i="3"/>
  <c r="C917" i="3"/>
  <c r="D917" i="3" s="1"/>
  <c r="L885" i="3"/>
  <c r="C885" i="3"/>
  <c r="E885" i="3" s="1"/>
  <c r="L853" i="3"/>
  <c r="C853" i="3"/>
  <c r="F853" i="3" s="1"/>
  <c r="G853" i="3" s="1"/>
  <c r="L821" i="3"/>
  <c r="C821" i="3"/>
  <c r="F821" i="3" s="1"/>
  <c r="G821" i="3" s="1"/>
  <c r="L789" i="3"/>
  <c r="C789" i="3"/>
  <c r="D789" i="3" s="1"/>
  <c r="L757" i="3"/>
  <c r="C757" i="3"/>
  <c r="F757" i="3" s="1"/>
  <c r="G757" i="3" s="1"/>
  <c r="L725" i="3"/>
  <c r="C725" i="3"/>
  <c r="F725" i="3" s="1"/>
  <c r="G725" i="3" s="1"/>
  <c r="L693" i="3"/>
  <c r="C693" i="3"/>
  <c r="F693" i="3" s="1"/>
  <c r="G693" i="3" s="1"/>
  <c r="L661" i="3"/>
  <c r="C661" i="3"/>
  <c r="D661" i="3" s="1"/>
  <c r="L629" i="3"/>
  <c r="C629" i="3"/>
  <c r="E629" i="3" s="1"/>
  <c r="L597" i="3"/>
  <c r="C597" i="3"/>
  <c r="F597" i="3" s="1"/>
  <c r="G597" i="3" s="1"/>
  <c r="C555" i="3"/>
  <c r="F555" i="3" s="1"/>
  <c r="G555" i="3" s="1"/>
  <c r="L555" i="3"/>
  <c r="C491" i="3"/>
  <c r="E491" i="3" s="1"/>
  <c r="L491" i="3"/>
  <c r="L444" i="3"/>
  <c r="C444" i="3"/>
  <c r="O444" i="3" s="1"/>
  <c r="L377" i="3"/>
  <c r="C377" i="3"/>
  <c r="F377" i="3" s="1"/>
  <c r="G377" i="3" s="1"/>
  <c r="L7230" i="3"/>
  <c r="C7230" i="3"/>
  <c r="F7230" i="3" s="1"/>
  <c r="G7230" i="3" s="1"/>
  <c r="L7236" i="3"/>
  <c r="C7236" i="3"/>
  <c r="D7236" i="3" s="1"/>
  <c r="L5238" i="3"/>
  <c r="C5238" i="3"/>
  <c r="E5238" i="3" s="1"/>
  <c r="L5248" i="3"/>
  <c r="C5248" i="3"/>
  <c r="D5248" i="3" s="1"/>
  <c r="C4835" i="3"/>
  <c r="O4835" i="3" s="1"/>
  <c r="L4835" i="3"/>
  <c r="C4844" i="3"/>
  <c r="E4844" i="3" s="1"/>
  <c r="L4844" i="3"/>
  <c r="C4838" i="3"/>
  <c r="L4838" i="3"/>
  <c r="C4448" i="3"/>
  <c r="E4448" i="3" s="1"/>
  <c r="L4448" i="3"/>
  <c r="C4442" i="3"/>
  <c r="D4442" i="3" s="1"/>
  <c r="L4442" i="3"/>
  <c r="C4433" i="3"/>
  <c r="D4433" i="3" s="1"/>
  <c r="L4433" i="3"/>
  <c r="L2229" i="3"/>
  <c r="C2229" i="3"/>
  <c r="O2229" i="3" s="1"/>
  <c r="L2236" i="3"/>
  <c r="C2236" i="3"/>
  <c r="O2236" i="3" s="1"/>
  <c r="L2243" i="3"/>
  <c r="C2243" i="3"/>
  <c r="D2243" i="3" s="1"/>
  <c r="C2250" i="3"/>
  <c r="E2250" i="3" s="1"/>
  <c r="L2250" i="3"/>
  <c r="L2029" i="3"/>
  <c r="C2029" i="3"/>
  <c r="E2029" i="3" s="1"/>
  <c r="C2036" i="3"/>
  <c r="E2036" i="3" s="1"/>
  <c r="L2036" i="3"/>
  <c r="C2046" i="3"/>
  <c r="L2046" i="3"/>
  <c r="L1628" i="3"/>
  <c r="C1628" i="3"/>
  <c r="O1628" i="3" s="1"/>
  <c r="L1606" i="3"/>
  <c r="C1606" i="3"/>
  <c r="O1606" i="3" s="1"/>
  <c r="L1616" i="3"/>
  <c r="C1616" i="3"/>
  <c r="F1616" i="3" s="1"/>
  <c r="G1616" i="3" s="1"/>
  <c r="L1024" i="3"/>
  <c r="C1024" i="3"/>
  <c r="D1024" i="3" s="1"/>
  <c r="L802" i="3"/>
  <c r="C802" i="3"/>
  <c r="D802" i="3" s="1"/>
  <c r="L548" i="3"/>
  <c r="C548" i="3"/>
  <c r="F548" i="3" s="1"/>
  <c r="G548" i="3" s="1"/>
  <c r="L446" i="3"/>
  <c r="C446" i="3"/>
  <c r="O446" i="3" s="1"/>
  <c r="L388" i="3"/>
  <c r="C388" i="3"/>
  <c r="D388" i="3" s="1"/>
  <c r="L319" i="3"/>
  <c r="C319" i="3"/>
  <c r="D319" i="3" s="1"/>
  <c r="L7353" i="3"/>
  <c r="C7353" i="3"/>
  <c r="L7157" i="3"/>
  <c r="C7157" i="3"/>
  <c r="O7157" i="3" s="1"/>
  <c r="L6974" i="3"/>
  <c r="C6974" i="3"/>
  <c r="F6974" i="3" s="1"/>
  <c r="G6974" i="3" s="1"/>
  <c r="L6773" i="3"/>
  <c r="C6773" i="3"/>
  <c r="D6773" i="3" s="1"/>
  <c r="C6554" i="3"/>
  <c r="F6554" i="3" s="1"/>
  <c r="G6554" i="3" s="1"/>
  <c r="L6554" i="3"/>
  <c r="C6568" i="3"/>
  <c r="E6568" i="3" s="1"/>
  <c r="L6568" i="3"/>
  <c r="C6576" i="3"/>
  <c r="E6576" i="3" s="1"/>
  <c r="L6576" i="3"/>
  <c r="L6353" i="3"/>
  <c r="C6353" i="3"/>
  <c r="D6353" i="3" s="1"/>
  <c r="C6365" i="3"/>
  <c r="L6365" i="3"/>
  <c r="L6355" i="3"/>
  <c r="C6355" i="3"/>
  <c r="O6355" i="3" s="1"/>
  <c r="L5961" i="3"/>
  <c r="C5961" i="3"/>
  <c r="E5961" i="3" s="1"/>
  <c r="L5760" i="3"/>
  <c r="C5760" i="3"/>
  <c r="D5760" i="3" s="1"/>
  <c r="L5752" i="3"/>
  <c r="C5752" i="3"/>
  <c r="O5752" i="3" s="1"/>
  <c r="L5769" i="3"/>
  <c r="C5769" i="3"/>
  <c r="O5769" i="3" s="1"/>
  <c r="C5561" i="3"/>
  <c r="E5561" i="3" s="1"/>
  <c r="L5561" i="3"/>
  <c r="C5574" i="3"/>
  <c r="E5574" i="3" s="1"/>
  <c r="L5574" i="3"/>
  <c r="L5370" i="3"/>
  <c r="C5370" i="3"/>
  <c r="L4952" i="3"/>
  <c r="C4952" i="3"/>
  <c r="F4952" i="3" s="1"/>
  <c r="G4952" i="3" s="1"/>
  <c r="L4959" i="3"/>
  <c r="C4959" i="3"/>
  <c r="D4959" i="3" s="1"/>
  <c r="L4966" i="3"/>
  <c r="C4966" i="3"/>
  <c r="D4966" i="3" s="1"/>
  <c r="L4772" i="3"/>
  <c r="C4772" i="3"/>
  <c r="O4772" i="3" s="1"/>
  <c r="L4754" i="3"/>
  <c r="C4754" i="3"/>
  <c r="C4761" i="3"/>
  <c r="E4761" i="3" s="1"/>
  <c r="L4761" i="3"/>
  <c r="C4564" i="3"/>
  <c r="D4564" i="3" s="1"/>
  <c r="L4564" i="3"/>
  <c r="C4557" i="3"/>
  <c r="O4557" i="3" s="1"/>
  <c r="L4557" i="3"/>
  <c r="C4563" i="3"/>
  <c r="L4563" i="3"/>
  <c r="L4367" i="3"/>
  <c r="C4367" i="3"/>
  <c r="F4367" i="3" s="1"/>
  <c r="G4367" i="3" s="1"/>
  <c r="L4373" i="3"/>
  <c r="C4373" i="3"/>
  <c r="D4373" i="3" s="1"/>
  <c r="L4159" i="3"/>
  <c r="C4159" i="3"/>
  <c r="O4159" i="3" s="1"/>
  <c r="L3961" i="3"/>
  <c r="C3961" i="3"/>
  <c r="O3961" i="3" s="1"/>
  <c r="L3971" i="3"/>
  <c r="C3971" i="3"/>
  <c r="D3971" i="3" s="1"/>
  <c r="C3756" i="3"/>
  <c r="F3756" i="3" s="1"/>
  <c r="G3756" i="3" s="1"/>
  <c r="L3756" i="3"/>
  <c r="C3755" i="3"/>
  <c r="E3755" i="3" s="1"/>
  <c r="L3755" i="3"/>
  <c r="L3769" i="3"/>
  <c r="C3769" i="3"/>
  <c r="D3769" i="3" s="1"/>
  <c r="L2358" i="3"/>
  <c r="C2358" i="3"/>
  <c r="E2358" i="3" s="1"/>
  <c r="L2155" i="3"/>
  <c r="C2155" i="3"/>
  <c r="D2155" i="3" s="1"/>
  <c r="L2169" i="3"/>
  <c r="C2169" i="3"/>
  <c r="C2176" i="3"/>
  <c r="E2176" i="3" s="1"/>
  <c r="L2176" i="3"/>
  <c r="C1955" i="3"/>
  <c r="E1955" i="3" s="1"/>
  <c r="L1955" i="3"/>
  <c r="C1976" i="3"/>
  <c r="D1976" i="3" s="1"/>
  <c r="L1976" i="3"/>
  <c r="C1968" i="3"/>
  <c r="F1968" i="3" s="1"/>
  <c r="G1968" i="3" s="1"/>
  <c r="L1968" i="3"/>
  <c r="C1752" i="3"/>
  <c r="O1752" i="3" s="1"/>
  <c r="L1752" i="3"/>
  <c r="C1760" i="3"/>
  <c r="E1760" i="3" s="1"/>
  <c r="L1760" i="3"/>
  <c r="C1768" i="3"/>
  <c r="L1768" i="3"/>
  <c r="C1776" i="3"/>
  <c r="D1776" i="3" s="1"/>
  <c r="L1776" i="3"/>
  <c r="L1556" i="3"/>
  <c r="C1556" i="3"/>
  <c r="D1556" i="3" s="1"/>
  <c r="L1374" i="3"/>
  <c r="C1374" i="3"/>
  <c r="F1374" i="3" s="1"/>
  <c r="G1374" i="3" s="1"/>
  <c r="L1368" i="3"/>
  <c r="C1368" i="3"/>
  <c r="O1368" i="3" s="1"/>
  <c r="L1172" i="3"/>
  <c r="C1172" i="3"/>
  <c r="O1172" i="3" s="1"/>
  <c r="L754" i="3"/>
  <c r="C754" i="3"/>
  <c r="O754" i="3" s="1"/>
  <c r="L7277" i="3"/>
  <c r="C7277" i="3"/>
  <c r="F7277" i="3" s="1"/>
  <c r="G7277" i="3" s="1"/>
  <c r="L7281" i="3"/>
  <c r="C7281" i="3"/>
  <c r="D7281" i="3" s="1"/>
  <c r="L7079" i="3"/>
  <c r="C7079" i="3"/>
  <c r="F7079" i="3" s="1"/>
  <c r="G7079" i="3" s="1"/>
  <c r="L6479" i="3"/>
  <c r="C6479" i="3"/>
  <c r="D6479" i="3" s="1"/>
  <c r="C6489" i="3"/>
  <c r="L6489" i="3"/>
  <c r="C6500" i="3"/>
  <c r="L6500" i="3"/>
  <c r="L6089" i="3"/>
  <c r="C6089" i="3"/>
  <c r="O6089" i="3" s="1"/>
  <c r="L5298" i="3"/>
  <c r="C5298" i="3"/>
  <c r="O5298" i="3" s="1"/>
  <c r="L5292" i="3"/>
  <c r="C5292" i="3"/>
  <c r="D5292" i="3" s="1"/>
  <c r="L4700" i="3"/>
  <c r="C4700" i="3"/>
  <c r="D4700" i="3" s="1"/>
  <c r="L4682" i="3"/>
  <c r="C4682" i="3"/>
  <c r="F4682" i="3" s="1"/>
  <c r="G4682" i="3" s="1"/>
  <c r="C4689" i="3"/>
  <c r="F4689" i="3" s="1"/>
  <c r="G4689" i="3" s="1"/>
  <c r="L4689" i="3"/>
  <c r="L4287" i="3"/>
  <c r="C4287" i="3"/>
  <c r="F4287" i="3" s="1"/>
  <c r="G4287" i="3" s="1"/>
  <c r="L4301" i="3"/>
  <c r="C4301" i="3"/>
  <c r="L4089" i="3"/>
  <c r="C4089" i="3"/>
  <c r="C4082" i="3"/>
  <c r="F4082" i="3" s="1"/>
  <c r="G4082" i="3" s="1"/>
  <c r="L4082" i="3"/>
  <c r="L2285" i="3"/>
  <c r="C2285" i="3"/>
  <c r="F2285" i="3" s="1"/>
  <c r="G2285" i="3" s="1"/>
  <c r="L2292" i="3"/>
  <c r="C2292" i="3"/>
  <c r="D2292" i="3" s="1"/>
  <c r="L2299" i="3"/>
  <c r="C2299" i="3"/>
  <c r="F2299" i="3" s="1"/>
  <c r="G2299" i="3" s="1"/>
  <c r="C1878" i="3"/>
  <c r="E1878" i="3" s="1"/>
  <c r="L1878" i="3"/>
  <c r="C1886" i="3"/>
  <c r="F1886" i="3" s="1"/>
  <c r="G1886" i="3" s="1"/>
  <c r="L1886" i="3"/>
  <c r="C1894" i="3"/>
  <c r="E1894" i="3" s="1"/>
  <c r="L1894" i="3"/>
  <c r="L1478" i="3"/>
  <c r="C1478" i="3"/>
  <c r="O1478" i="3" s="1"/>
  <c r="L1488" i="3"/>
  <c r="C1488" i="3"/>
  <c r="L1096" i="3"/>
  <c r="C1096" i="3"/>
  <c r="D1096" i="3" s="1"/>
  <c r="L477" i="3"/>
  <c r="C477" i="3"/>
  <c r="D477" i="3" s="1"/>
  <c r="C6816" i="3"/>
  <c r="F6816" i="3" s="1"/>
  <c r="G6816" i="3" s="1"/>
  <c r="L6816" i="3"/>
  <c r="L6826" i="3"/>
  <c r="C6826" i="3"/>
  <c r="O6826" i="3" s="1"/>
  <c r="C6408" i="3"/>
  <c r="E6408" i="3" s="1"/>
  <c r="L6408" i="3"/>
  <c r="C6411" i="3"/>
  <c r="D6411" i="3" s="1"/>
  <c r="L6411" i="3"/>
  <c r="C6413" i="3"/>
  <c r="L6413" i="3"/>
  <c r="L6217" i="3"/>
  <c r="C6217" i="3"/>
  <c r="O6217" i="3" s="1"/>
  <c r="C5823" i="3"/>
  <c r="F5823" i="3" s="1"/>
  <c r="G5823" i="3" s="1"/>
  <c r="L5823" i="3"/>
  <c r="C5820" i="3"/>
  <c r="L5820" i="3"/>
  <c r="C5824" i="3"/>
  <c r="F5824" i="3" s="1"/>
  <c r="G5824" i="3" s="1"/>
  <c r="L5824" i="3"/>
  <c r="L5614" i="3"/>
  <c r="C5614" i="3"/>
  <c r="D5614" i="3" s="1"/>
  <c r="L5621" i="3"/>
  <c r="C5621" i="3"/>
  <c r="F5621" i="3" s="1"/>
  <c r="G5621" i="3" s="1"/>
  <c r="L5407" i="3"/>
  <c r="C5407" i="3"/>
  <c r="E5407" i="3" s="1"/>
  <c r="C4825" i="3"/>
  <c r="D4825" i="3" s="1"/>
  <c r="L4825" i="3"/>
  <c r="L4802" i="3"/>
  <c r="C4802" i="3"/>
  <c r="O4802" i="3" s="1"/>
  <c r="C4813" i="3"/>
  <c r="O4813" i="3" s="1"/>
  <c r="L4813" i="3"/>
  <c r="C4410" i="3"/>
  <c r="F4410" i="3" s="1"/>
  <c r="G4410" i="3" s="1"/>
  <c r="L4410" i="3"/>
  <c r="C4424" i="3"/>
  <c r="F4424" i="3" s="1"/>
  <c r="G4424" i="3" s="1"/>
  <c r="L4424" i="3"/>
  <c r="C4417" i="3"/>
  <c r="F4417" i="3" s="1"/>
  <c r="G4417" i="3" s="1"/>
  <c r="L4417" i="3"/>
  <c r="L3821" i="3"/>
  <c r="C3821" i="3"/>
  <c r="O3821" i="3" s="1"/>
  <c r="C3802" i="3"/>
  <c r="E3802" i="3" s="1"/>
  <c r="L3802" i="3"/>
  <c r="L2211" i="3"/>
  <c r="C2211" i="3"/>
  <c r="F2211" i="3" s="1"/>
  <c r="G2211" i="3" s="1"/>
  <c r="C2208" i="3"/>
  <c r="E2208" i="3" s="1"/>
  <c r="L2208" i="3"/>
  <c r="C2206" i="3"/>
  <c r="E2206" i="3" s="1"/>
  <c r="L2206" i="3"/>
  <c r="L610" i="3"/>
  <c r="C610" i="3"/>
  <c r="D610" i="3" s="1"/>
  <c r="L984" i="3"/>
  <c r="C984" i="3"/>
  <c r="L952" i="3"/>
  <c r="C952" i="3"/>
  <c r="F952" i="3" s="1"/>
  <c r="G952" i="3" s="1"/>
  <c r="L920" i="3"/>
  <c r="C920" i="3"/>
  <c r="D920" i="3" s="1"/>
  <c r="L888" i="3"/>
  <c r="C888" i="3"/>
  <c r="E888" i="3" s="1"/>
  <c r="L856" i="3"/>
  <c r="C856" i="3"/>
  <c r="E856" i="3" s="1"/>
  <c r="L824" i="3"/>
  <c r="C824" i="3"/>
  <c r="O824" i="3" s="1"/>
  <c r="L792" i="3"/>
  <c r="C792" i="3"/>
  <c r="D792" i="3" s="1"/>
  <c r="L760" i="3"/>
  <c r="C760" i="3"/>
  <c r="E760" i="3" s="1"/>
  <c r="L728" i="3"/>
  <c r="C728" i="3"/>
  <c r="E728" i="3" s="1"/>
  <c r="L696" i="3"/>
  <c r="C696" i="3"/>
  <c r="L664" i="3"/>
  <c r="C664" i="3"/>
  <c r="L632" i="3"/>
  <c r="C632" i="3"/>
  <c r="E632" i="3" s="1"/>
  <c r="L600" i="3"/>
  <c r="C600" i="3"/>
  <c r="E600" i="3" s="1"/>
  <c r="L573" i="3"/>
  <c r="C573" i="3"/>
  <c r="D573" i="3" s="1"/>
  <c r="L514" i="3"/>
  <c r="C514" i="3"/>
  <c r="F514" i="3" s="1"/>
  <c r="G514" i="3" s="1"/>
  <c r="C402" i="3"/>
  <c r="L402" i="3"/>
  <c r="L328" i="3"/>
  <c r="C328" i="3"/>
  <c r="D328" i="3" s="1"/>
  <c r="C7490" i="3"/>
  <c r="L7490" i="3"/>
  <c r="L6888" i="3"/>
  <c r="C6888" i="3"/>
  <c r="F6888" i="3" s="1"/>
  <c r="G6888" i="3" s="1"/>
  <c r="L6691" i="3"/>
  <c r="C6691" i="3"/>
  <c r="D6691" i="3" s="1"/>
  <c r="L6287" i="3"/>
  <c r="C6287" i="3"/>
  <c r="D6287" i="3" s="1"/>
  <c r="C6294" i="3"/>
  <c r="O6294" i="3" s="1"/>
  <c r="L6294" i="3"/>
  <c r="L5901" i="3"/>
  <c r="C5901" i="3"/>
  <c r="F5901" i="3" s="1"/>
  <c r="G5901" i="3" s="1"/>
  <c r="L5883" i="3"/>
  <c r="C5883" i="3"/>
  <c r="O5883" i="3" s="1"/>
  <c r="L5690" i="3"/>
  <c r="C5690" i="3"/>
  <c r="O5690" i="3" s="1"/>
  <c r="L5697" i="3"/>
  <c r="C5697" i="3"/>
  <c r="O5697" i="3" s="1"/>
  <c r="L5077" i="3"/>
  <c r="C5077" i="3"/>
  <c r="L5091" i="3"/>
  <c r="C5091" i="3"/>
  <c r="E5091" i="3" s="1"/>
  <c r="L4897" i="3"/>
  <c r="C4897" i="3"/>
  <c r="L4879" i="3"/>
  <c r="C4879" i="3"/>
  <c r="E4879" i="3" s="1"/>
  <c r="L4886" i="3"/>
  <c r="C4886" i="3"/>
  <c r="F4886" i="3" s="1"/>
  <c r="G4886" i="3" s="1"/>
  <c r="C4492" i="3"/>
  <c r="E4492" i="3" s="1"/>
  <c r="L4492" i="3"/>
  <c r="C4477" i="3"/>
  <c r="E4477" i="3" s="1"/>
  <c r="L4477" i="3"/>
  <c r="C4491" i="3"/>
  <c r="O4491" i="3" s="1"/>
  <c r="L4491" i="3"/>
  <c r="C3883" i="3"/>
  <c r="D3883" i="3" s="1"/>
  <c r="L3883" i="3"/>
  <c r="C3895" i="3"/>
  <c r="F3895" i="3" s="1"/>
  <c r="G3895" i="3" s="1"/>
  <c r="L3895" i="3"/>
  <c r="L2079" i="3"/>
  <c r="C2079" i="3"/>
  <c r="F2079" i="3" s="1"/>
  <c r="G2079" i="3" s="1"/>
  <c r="L2085" i="3"/>
  <c r="C2085" i="3"/>
  <c r="O2085" i="3" s="1"/>
  <c r="C2092" i="3"/>
  <c r="F2092" i="3" s="1"/>
  <c r="G2092" i="3" s="1"/>
  <c r="L2092" i="3"/>
  <c r="C2098" i="3"/>
  <c r="D2098" i="3" s="1"/>
  <c r="L2098" i="3"/>
  <c r="C1680" i="3"/>
  <c r="O1680" i="3" s="1"/>
  <c r="L1680" i="3"/>
  <c r="C1694" i="3"/>
  <c r="E1694" i="3" s="1"/>
  <c r="L1694" i="3"/>
  <c r="L1286" i="3"/>
  <c r="C1286" i="3"/>
  <c r="F1286" i="3" s="1"/>
  <c r="G1286" i="3" s="1"/>
  <c r="L1292" i="3"/>
  <c r="C1292" i="3"/>
  <c r="D1292" i="3" s="1"/>
  <c r="L898" i="3"/>
  <c r="C898" i="3"/>
  <c r="O898" i="3" s="1"/>
  <c r="L7206" i="3"/>
  <c r="C7206" i="3"/>
  <c r="O7206" i="3" s="1"/>
  <c r="L7210" i="3"/>
  <c r="C7210" i="3"/>
  <c r="D7210" i="3" s="1"/>
  <c r="L7015" i="3"/>
  <c r="C7015" i="3"/>
  <c r="D7015" i="3" s="1"/>
  <c r="L7007" i="3"/>
  <c r="C7007" i="3"/>
  <c r="E7007" i="3" s="1"/>
  <c r="L6603" i="3"/>
  <c r="C6603" i="3"/>
  <c r="O6603" i="3" s="1"/>
  <c r="L6610" i="3"/>
  <c r="C6610" i="3"/>
  <c r="D6610" i="3" s="1"/>
  <c r="L6017" i="3"/>
  <c r="C6017" i="3"/>
  <c r="D6017" i="3" s="1"/>
  <c r="L5004" i="3"/>
  <c r="C5004" i="3"/>
  <c r="O5004" i="3" s="1"/>
  <c r="L5011" i="3"/>
  <c r="C5011" i="3"/>
  <c r="O5011" i="3" s="1"/>
  <c r="L5018" i="3"/>
  <c r="C5018" i="3"/>
  <c r="F5018" i="3" s="1"/>
  <c r="G5018" i="3" s="1"/>
  <c r="C4611" i="3"/>
  <c r="F4611" i="3" s="1"/>
  <c r="G4611" i="3" s="1"/>
  <c r="L4611" i="3"/>
  <c r="C4625" i="3"/>
  <c r="E4625" i="3" s="1"/>
  <c r="L4625" i="3"/>
  <c r="C4612" i="3"/>
  <c r="F4612" i="3" s="1"/>
  <c r="G4612" i="3" s="1"/>
  <c r="L4612" i="3"/>
  <c r="L4225" i="3"/>
  <c r="C4225" i="3"/>
  <c r="D4225" i="3" s="1"/>
  <c r="L4005" i="3"/>
  <c r="C4005" i="3"/>
  <c r="D4005" i="3" s="1"/>
  <c r="L4011" i="3"/>
  <c r="C4011" i="3"/>
  <c r="F4011" i="3" s="1"/>
  <c r="G4011" i="3" s="1"/>
  <c r="C4018" i="3"/>
  <c r="F4018" i="3" s="1"/>
  <c r="G4018" i="3" s="1"/>
  <c r="L4018" i="3"/>
  <c r="L2418" i="3"/>
  <c r="C2418" i="3"/>
  <c r="E2418" i="3" s="1"/>
  <c r="L1208" i="3"/>
  <c r="C1208" i="3"/>
  <c r="D1208" i="3" s="1"/>
  <c r="L742" i="3"/>
  <c r="C742" i="3"/>
  <c r="O742" i="3" s="1"/>
  <c r="L488" i="3"/>
  <c r="C488" i="3"/>
  <c r="D488" i="3" s="1"/>
  <c r="C375" i="3"/>
  <c r="F375" i="3" s="1"/>
  <c r="G375" i="3" s="1"/>
  <c r="L375" i="3"/>
  <c r="L310" i="3"/>
  <c r="C310" i="3"/>
  <c r="D310" i="3" s="1"/>
  <c r="L979" i="3"/>
  <c r="C979" i="3"/>
  <c r="O979" i="3" s="1"/>
  <c r="L947" i="3"/>
  <c r="C947" i="3"/>
  <c r="O947" i="3" s="1"/>
  <c r="L915" i="3"/>
  <c r="C915" i="3"/>
  <c r="F915" i="3" s="1"/>
  <c r="G915" i="3" s="1"/>
  <c r="L883" i="3"/>
  <c r="C883" i="3"/>
  <c r="D883" i="3" s="1"/>
  <c r="L851" i="3"/>
  <c r="C851" i="3"/>
  <c r="O851" i="3" s="1"/>
  <c r="L819" i="3"/>
  <c r="C819" i="3"/>
  <c r="O819" i="3" s="1"/>
  <c r="L787" i="3"/>
  <c r="C787" i="3"/>
  <c r="L755" i="3"/>
  <c r="C755" i="3"/>
  <c r="D755" i="3" s="1"/>
  <c r="L723" i="3"/>
  <c r="C723" i="3"/>
  <c r="O723" i="3" s="1"/>
  <c r="L691" i="3"/>
  <c r="C691" i="3"/>
  <c r="L659" i="3"/>
  <c r="C659" i="3"/>
  <c r="L627" i="3"/>
  <c r="C627" i="3"/>
  <c r="D627" i="3" s="1"/>
  <c r="L595" i="3"/>
  <c r="C595" i="3"/>
  <c r="L561" i="3"/>
  <c r="C561" i="3"/>
  <c r="O561" i="3" s="1"/>
  <c r="L502" i="3"/>
  <c r="C502" i="3"/>
  <c r="F502" i="3" s="1"/>
  <c r="G502" i="3" s="1"/>
  <c r="L456" i="3"/>
  <c r="C456" i="3"/>
  <c r="D456" i="3" s="1"/>
  <c r="L424" i="3"/>
  <c r="C424" i="3"/>
  <c r="O424" i="3" s="1"/>
  <c r="C358" i="3"/>
  <c r="L358" i="3"/>
  <c r="L301" i="3"/>
  <c r="C301" i="3"/>
  <c r="O301" i="3" s="1"/>
  <c r="L7347" i="3"/>
  <c r="C7347" i="3"/>
  <c r="O7347" i="3" s="1"/>
  <c r="L7141" i="3"/>
  <c r="C7141" i="3"/>
  <c r="O7141" i="3" s="1"/>
  <c r="L6946" i="3"/>
  <c r="C6946" i="3"/>
  <c r="F6946" i="3" s="1"/>
  <c r="G6946" i="3" s="1"/>
  <c r="L6729" i="3"/>
  <c r="C6729" i="3"/>
  <c r="O6729" i="3" s="1"/>
  <c r="L6746" i="3"/>
  <c r="C6746" i="3"/>
  <c r="D6746" i="3" s="1"/>
  <c r="L6539" i="3"/>
  <c r="C6539" i="3"/>
  <c r="O6539" i="3" s="1"/>
  <c r="C6545" i="3"/>
  <c r="E6545" i="3" s="1"/>
  <c r="L6545" i="3"/>
  <c r="L6341" i="3"/>
  <c r="C6341" i="3"/>
  <c r="E6341" i="3" s="1"/>
  <c r="L6339" i="3"/>
  <c r="C6339" i="3"/>
  <c r="E6339" i="3" s="1"/>
  <c r="C6346" i="3"/>
  <c r="D6346" i="3" s="1"/>
  <c r="L6346" i="3"/>
  <c r="L5949" i="3"/>
  <c r="C5949" i="3"/>
  <c r="F5949" i="3" s="1"/>
  <c r="G5949" i="3" s="1"/>
  <c r="L5742" i="3"/>
  <c r="C5742" i="3"/>
  <c r="F5742" i="3" s="1"/>
  <c r="G5742" i="3" s="1"/>
  <c r="L5749" i="3"/>
  <c r="C5749" i="3"/>
  <c r="D5749" i="3" s="1"/>
  <c r="L5545" i="3"/>
  <c r="C5545" i="3"/>
  <c r="O5545" i="3" s="1"/>
  <c r="L5342" i="3"/>
  <c r="C5342" i="3"/>
  <c r="O5342" i="3" s="1"/>
  <c r="L4933" i="3"/>
  <c r="C4933" i="3"/>
  <c r="F4933" i="3" s="1"/>
  <c r="G4933" i="3" s="1"/>
  <c r="L4940" i="3"/>
  <c r="C4940" i="3"/>
  <c r="L4947" i="3"/>
  <c r="C4947" i="3"/>
  <c r="E4947" i="3" s="1"/>
  <c r="L4728" i="3"/>
  <c r="C4728" i="3"/>
  <c r="O4728" i="3" s="1"/>
  <c r="L4735" i="3"/>
  <c r="C4735" i="3"/>
  <c r="F4735" i="3" s="1"/>
  <c r="G4735" i="3" s="1"/>
  <c r="L4742" i="3"/>
  <c r="C4742" i="3"/>
  <c r="E4742" i="3" s="1"/>
  <c r="C4749" i="3"/>
  <c r="O4749" i="3" s="1"/>
  <c r="L4749" i="3"/>
  <c r="C4535" i="3"/>
  <c r="E4535" i="3" s="1"/>
  <c r="L4535" i="3"/>
  <c r="C4549" i="3"/>
  <c r="E4549" i="3" s="1"/>
  <c r="L4549" i="3"/>
  <c r="C4542" i="3"/>
  <c r="F4542" i="3" s="1"/>
  <c r="G4542" i="3" s="1"/>
  <c r="L4542" i="3"/>
  <c r="L4351" i="3"/>
  <c r="C4351" i="3"/>
  <c r="O4351" i="3" s="1"/>
  <c r="L4145" i="3"/>
  <c r="C4145" i="3"/>
  <c r="D4145" i="3" s="1"/>
  <c r="L4135" i="3"/>
  <c r="C4135" i="3"/>
  <c r="E4135" i="3" s="1"/>
  <c r="C4130" i="3"/>
  <c r="O4130" i="3" s="1"/>
  <c r="L4130" i="3"/>
  <c r="L3937" i="3"/>
  <c r="C3937" i="3"/>
  <c r="O3937" i="3" s="1"/>
  <c r="L3943" i="3"/>
  <c r="C3943" i="3"/>
  <c r="D3943" i="3" s="1"/>
  <c r="C3950" i="3"/>
  <c r="F3950" i="3" s="1"/>
  <c r="G3950" i="3" s="1"/>
  <c r="L3950" i="3"/>
  <c r="L3743" i="3"/>
  <c r="C3743" i="3"/>
  <c r="E3743" i="3" s="1"/>
  <c r="L3337" i="3"/>
  <c r="C3337" i="3"/>
  <c r="F3337" i="3" s="1"/>
  <c r="G3337" i="3" s="1"/>
  <c r="L2337" i="3"/>
  <c r="C2337" i="3"/>
  <c r="O2337" i="3" s="1"/>
  <c r="L2331" i="3"/>
  <c r="C2331" i="3"/>
  <c r="D2331" i="3" s="1"/>
  <c r="L2143" i="3"/>
  <c r="C2143" i="3"/>
  <c r="D2143" i="3" s="1"/>
  <c r="L2137" i="3"/>
  <c r="C2137" i="3"/>
  <c r="O2137" i="3" s="1"/>
  <c r="C2144" i="3"/>
  <c r="E2144" i="3" s="1"/>
  <c r="L2144" i="3"/>
  <c r="C1927" i="3"/>
  <c r="F1927" i="3" s="1"/>
  <c r="G1927" i="3" s="1"/>
  <c r="L1927" i="3"/>
  <c r="C1935" i="3"/>
  <c r="F1935" i="3" s="1"/>
  <c r="G1935" i="3" s="1"/>
  <c r="L1935" i="3"/>
  <c r="C1943" i="3"/>
  <c r="E1943" i="3" s="1"/>
  <c r="L1943" i="3"/>
  <c r="C1951" i="3"/>
  <c r="E1951" i="3" s="1"/>
  <c r="L1951" i="3"/>
  <c r="C1744" i="3"/>
  <c r="E1744" i="3" s="1"/>
  <c r="L1744" i="3"/>
  <c r="C1728" i="3"/>
  <c r="D1728" i="3" s="1"/>
  <c r="L1728" i="3"/>
  <c r="L1530" i="3"/>
  <c r="C1530" i="3"/>
  <c r="O1530" i="3" s="1"/>
  <c r="L1536" i="3"/>
  <c r="C1536" i="3"/>
  <c r="D1536" i="3" s="1"/>
  <c r="L1338" i="3"/>
  <c r="C1338" i="3"/>
  <c r="F1338" i="3" s="1"/>
  <c r="G1338" i="3" s="1"/>
  <c r="L1128" i="3"/>
  <c r="C1128" i="3"/>
  <c r="F1128" i="3" s="1"/>
  <c r="G1128" i="3" s="1"/>
  <c r="L938" i="3"/>
  <c r="C938" i="3"/>
  <c r="O938" i="3" s="1"/>
  <c r="L572" i="3"/>
  <c r="C572" i="3"/>
  <c r="F572" i="3" s="1"/>
  <c r="G572" i="3" s="1"/>
  <c r="L458" i="3"/>
  <c r="C458" i="3"/>
  <c r="F458" i="3" s="1"/>
  <c r="G458" i="3" s="1"/>
  <c r="L396" i="3"/>
  <c r="C396" i="3"/>
  <c r="D396" i="3" s="1"/>
  <c r="L338" i="3"/>
  <c r="C338" i="3"/>
  <c r="O338" i="3" s="1"/>
  <c r="L7454" i="3"/>
  <c r="C7454" i="3"/>
  <c r="E7454" i="3" s="1"/>
  <c r="C7462" i="3"/>
  <c r="O7462" i="3" s="1"/>
  <c r="L7462" i="3"/>
  <c r="C7258" i="3"/>
  <c r="O7258" i="3" s="1"/>
  <c r="L7258" i="3"/>
  <c r="L7268" i="3"/>
  <c r="C7268" i="3"/>
  <c r="F7268" i="3" s="1"/>
  <c r="G7268" i="3" s="1"/>
  <c r="C7056" i="3"/>
  <c r="E7056" i="3" s="1"/>
  <c r="L7056" i="3"/>
  <c r="C6860" i="3"/>
  <c r="O6860" i="3" s="1"/>
  <c r="L6860" i="3"/>
  <c r="L6657" i="3"/>
  <c r="C6657" i="3"/>
  <c r="D6657" i="3" s="1"/>
  <c r="L6675" i="3"/>
  <c r="C6675" i="3"/>
  <c r="F6675" i="3" s="1"/>
  <c r="G6675" i="3" s="1"/>
  <c r="C6461" i="3"/>
  <c r="D6461" i="3" s="1"/>
  <c r="L6461" i="3"/>
  <c r="C6472" i="3"/>
  <c r="F6472" i="3" s="1"/>
  <c r="G6472" i="3" s="1"/>
  <c r="L6472" i="3"/>
  <c r="C6470" i="3"/>
  <c r="D6470" i="3" s="1"/>
  <c r="L6470" i="3"/>
  <c r="C6275" i="3"/>
  <c r="O6275" i="3" s="1"/>
  <c r="L6275" i="3"/>
  <c r="L6057" i="3"/>
  <c r="C6057" i="3"/>
  <c r="O6057" i="3" s="1"/>
  <c r="L5857" i="3"/>
  <c r="C5857" i="3"/>
  <c r="F5857" i="3" s="1"/>
  <c r="G5857" i="3" s="1"/>
  <c r="L5864" i="3"/>
  <c r="C5864" i="3"/>
  <c r="D5864" i="3" s="1"/>
  <c r="L5871" i="3"/>
  <c r="C5871" i="3"/>
  <c r="O5871" i="3" s="1"/>
  <c r="L5653" i="3"/>
  <c r="C5653" i="3"/>
  <c r="O5653" i="3" s="1"/>
  <c r="L5660" i="3"/>
  <c r="C5660" i="3"/>
  <c r="D5660" i="3" s="1"/>
  <c r="L5258" i="3"/>
  <c r="C5258" i="3"/>
  <c r="D5258" i="3" s="1"/>
  <c r="L5272" i="3"/>
  <c r="C5272" i="3"/>
  <c r="D5272" i="3" s="1"/>
  <c r="L5065" i="3"/>
  <c r="C5065" i="3"/>
  <c r="O5065" i="3" s="1"/>
  <c r="L5072" i="3"/>
  <c r="C5072" i="3"/>
  <c r="F5072" i="3" s="1"/>
  <c r="G5072" i="3" s="1"/>
  <c r="L5054" i="3"/>
  <c r="C5054" i="3"/>
  <c r="D5054" i="3" s="1"/>
  <c r="L4872" i="3"/>
  <c r="C4872" i="3"/>
  <c r="F4872" i="3" s="1"/>
  <c r="G4872" i="3" s="1"/>
  <c r="C4858" i="3"/>
  <c r="E4858" i="3" s="1"/>
  <c r="L4858" i="3"/>
  <c r="L4652" i="3"/>
  <c r="C4652" i="3"/>
  <c r="O4652" i="3" s="1"/>
  <c r="C4659" i="3"/>
  <c r="E4659" i="3" s="1"/>
  <c r="L4659" i="3"/>
  <c r="C4653" i="3"/>
  <c r="E4653" i="3" s="1"/>
  <c r="L4653" i="3"/>
  <c r="C4473" i="3"/>
  <c r="E4473" i="3" s="1"/>
  <c r="L4473" i="3"/>
  <c r="C4458" i="3"/>
  <c r="F4458" i="3" s="1"/>
  <c r="G4458" i="3" s="1"/>
  <c r="L4458" i="3"/>
  <c r="C4472" i="3"/>
  <c r="F4472" i="3" s="1"/>
  <c r="G4472" i="3" s="1"/>
  <c r="L4472" i="3"/>
  <c r="L4267" i="3"/>
  <c r="C4267" i="3"/>
  <c r="O4267" i="3" s="1"/>
  <c r="L4265" i="3"/>
  <c r="C4265" i="3"/>
  <c r="D4265" i="3" s="1"/>
  <c r="L4073" i="3"/>
  <c r="C4073" i="3"/>
  <c r="F4073" i="3" s="1"/>
  <c r="G4073" i="3" s="1"/>
  <c r="C4058" i="3"/>
  <c r="E4058" i="3" s="1"/>
  <c r="L4058" i="3"/>
  <c r="C3859" i="3"/>
  <c r="D3859" i="3" s="1"/>
  <c r="L3859" i="3"/>
  <c r="C3871" i="3"/>
  <c r="E3871" i="3" s="1"/>
  <c r="L3871" i="3"/>
  <c r="L2869" i="3"/>
  <c r="C2869" i="3"/>
  <c r="O2869" i="3" s="1"/>
  <c r="L2261" i="3"/>
  <c r="C2261" i="3"/>
  <c r="D2261" i="3" s="1"/>
  <c r="L2268" i="3"/>
  <c r="C2268" i="3"/>
  <c r="O2268" i="3" s="1"/>
  <c r="L2275" i="3"/>
  <c r="C2275" i="3"/>
  <c r="D2275" i="3" s="1"/>
  <c r="L2059" i="3"/>
  <c r="C2059" i="3"/>
  <c r="D2059" i="3" s="1"/>
  <c r="L2065" i="3"/>
  <c r="C2065" i="3"/>
  <c r="D2065" i="3" s="1"/>
  <c r="C2072" i="3"/>
  <c r="O2072" i="3" s="1"/>
  <c r="L2072" i="3"/>
  <c r="C1852" i="3"/>
  <c r="D1852" i="3" s="1"/>
  <c r="L1852" i="3"/>
  <c r="C1860" i="3"/>
  <c r="E1860" i="3" s="1"/>
  <c r="L1860" i="3"/>
  <c r="C1868" i="3"/>
  <c r="D1868" i="3" s="1"/>
  <c r="L1868" i="3"/>
  <c r="C1876" i="3"/>
  <c r="D1876" i="3" s="1"/>
  <c r="L1876" i="3"/>
  <c r="C1664" i="3"/>
  <c r="O1664" i="3" s="1"/>
  <c r="L1664" i="3"/>
  <c r="C1670" i="3"/>
  <c r="D1670" i="3" s="1"/>
  <c r="L1670" i="3"/>
  <c r="L1462" i="3"/>
  <c r="C1462" i="3"/>
  <c r="D1462" i="3" s="1"/>
  <c r="L1464" i="3"/>
  <c r="C1464" i="3"/>
  <c r="F1464" i="3" s="1"/>
  <c r="G1464" i="3" s="1"/>
  <c r="L1266" i="3"/>
  <c r="C1266" i="3"/>
  <c r="O1266" i="3" s="1"/>
  <c r="L1276" i="3"/>
  <c r="C1276" i="3"/>
  <c r="D1276" i="3" s="1"/>
  <c r="L854" i="3"/>
  <c r="C854" i="3"/>
  <c r="D854" i="3" s="1"/>
  <c r="L662" i="3"/>
  <c r="C662" i="3"/>
  <c r="O662" i="3" s="1"/>
  <c r="L469" i="3"/>
  <c r="C469" i="3"/>
  <c r="F469" i="3" s="1"/>
  <c r="G469" i="3" s="1"/>
  <c r="L7192" i="3"/>
  <c r="C7192" i="3"/>
  <c r="F7192" i="3" s="1"/>
  <c r="G7192" i="3" s="1"/>
  <c r="L6986" i="3"/>
  <c r="C6986" i="3"/>
  <c r="D6986" i="3" s="1"/>
  <c r="L6777" i="3"/>
  <c r="C6777" i="3"/>
  <c r="O6777" i="3" s="1"/>
  <c r="C6798" i="3"/>
  <c r="O6798" i="3" s="1"/>
  <c r="L6798" i="3"/>
  <c r="C6584" i="3"/>
  <c r="E6584" i="3" s="1"/>
  <c r="L6584" i="3"/>
  <c r="L6582" i="3"/>
  <c r="C6582" i="3"/>
  <c r="D6582" i="3" s="1"/>
  <c r="L6599" i="3"/>
  <c r="C6599" i="3"/>
  <c r="O6599" i="3" s="1"/>
  <c r="C6380" i="3"/>
  <c r="O6380" i="3" s="1"/>
  <c r="L6380" i="3"/>
  <c r="C6386" i="3"/>
  <c r="O6386" i="3" s="1"/>
  <c r="L6386" i="3"/>
  <c r="C6395" i="3"/>
  <c r="F6395" i="3" s="1"/>
  <c r="G6395" i="3" s="1"/>
  <c r="L6395" i="3"/>
  <c r="L6201" i="3"/>
  <c r="C6201" i="3"/>
  <c r="O6201" i="3" s="1"/>
  <c r="C5786" i="3"/>
  <c r="F5786" i="3" s="1"/>
  <c r="G5786" i="3" s="1"/>
  <c r="L5786" i="3"/>
  <c r="C5777" i="3"/>
  <c r="O5777" i="3" s="1"/>
  <c r="L5777" i="3"/>
  <c r="C5784" i="3"/>
  <c r="O5784" i="3" s="1"/>
  <c r="L5784" i="3"/>
  <c r="L5586" i="3"/>
  <c r="C5586" i="3"/>
  <c r="O5586" i="3" s="1"/>
  <c r="C5584" i="3"/>
  <c r="E5584" i="3" s="1"/>
  <c r="L5584" i="3"/>
  <c r="L5390" i="3"/>
  <c r="C5390" i="3"/>
  <c r="F5390" i="3" s="1"/>
  <c r="G5390" i="3" s="1"/>
  <c r="L5386" i="3"/>
  <c r="C5386" i="3"/>
  <c r="D5386" i="3" s="1"/>
  <c r="L4997" i="3"/>
  <c r="C4997" i="3"/>
  <c r="O4997" i="3" s="1"/>
  <c r="L4979" i="3"/>
  <c r="C4979" i="3"/>
  <c r="E4979" i="3" s="1"/>
  <c r="L4986" i="3"/>
  <c r="C4986" i="3"/>
  <c r="D4986" i="3" s="1"/>
  <c r="L4796" i="3"/>
  <c r="C4796" i="3"/>
  <c r="D4796" i="3" s="1"/>
  <c r="L4778" i="3"/>
  <c r="C4778" i="3"/>
  <c r="F4778" i="3" s="1"/>
  <c r="G4778" i="3" s="1"/>
  <c r="C4785" i="3"/>
  <c r="F4785" i="3" s="1"/>
  <c r="G4785" i="3" s="1"/>
  <c r="L4785" i="3"/>
  <c r="C4579" i="3"/>
  <c r="E4579" i="3" s="1"/>
  <c r="L4579" i="3"/>
  <c r="C4599" i="3"/>
  <c r="E4599" i="3" s="1"/>
  <c r="L4599" i="3"/>
  <c r="C4580" i="3"/>
  <c r="D4580" i="3" s="1"/>
  <c r="L4580" i="3"/>
  <c r="L4383" i="3"/>
  <c r="C4383" i="3"/>
  <c r="O4383" i="3" s="1"/>
  <c r="L4389" i="3"/>
  <c r="C4389" i="3"/>
  <c r="D4389" i="3" s="1"/>
  <c r="L4183" i="3"/>
  <c r="C4183" i="3"/>
  <c r="D4183" i="3" s="1"/>
  <c r="L4185" i="3"/>
  <c r="C4185" i="3"/>
  <c r="O4185" i="3" s="1"/>
  <c r="L3993" i="3"/>
  <c r="C3993" i="3"/>
  <c r="O3993" i="3" s="1"/>
  <c r="L3999" i="3"/>
  <c r="C3999" i="3"/>
  <c r="D3999" i="3" s="1"/>
  <c r="C3795" i="3"/>
  <c r="F3795" i="3" s="1"/>
  <c r="G3795" i="3" s="1"/>
  <c r="L3795" i="3"/>
  <c r="L3781" i="3"/>
  <c r="C3781" i="3"/>
  <c r="O3781" i="3" s="1"/>
  <c r="C3791" i="3"/>
  <c r="D3791" i="3" s="1"/>
  <c r="L3791" i="3"/>
  <c r="L2191" i="3"/>
  <c r="C2191" i="3"/>
  <c r="D2191" i="3" s="1"/>
  <c r="L2185" i="3"/>
  <c r="C2185" i="3"/>
  <c r="D2185" i="3" s="1"/>
  <c r="C2192" i="3"/>
  <c r="D2192" i="3" s="1"/>
  <c r="L2192" i="3"/>
  <c r="C2198" i="3"/>
  <c r="F2198" i="3" s="1"/>
  <c r="G2198" i="3" s="1"/>
  <c r="L2198" i="3"/>
  <c r="L1983" i="3"/>
  <c r="C1983" i="3"/>
  <c r="D1983" i="3" s="1"/>
  <c r="C1985" i="3"/>
  <c r="E1985" i="3" s="1"/>
  <c r="L1985" i="3"/>
  <c r="C1994" i="3"/>
  <c r="O1994" i="3" s="1"/>
  <c r="L1994" i="3"/>
  <c r="C1783" i="3"/>
  <c r="E1783" i="3" s="1"/>
  <c r="L1783" i="3"/>
  <c r="C1791" i="3"/>
  <c r="F1791" i="3" s="1"/>
  <c r="G1791" i="3" s="1"/>
  <c r="L1791" i="3"/>
  <c r="C1799" i="3"/>
  <c r="F1799" i="3" s="1"/>
  <c r="G1799" i="3" s="1"/>
  <c r="L1799" i="3"/>
  <c r="L1598" i="3"/>
  <c r="C1598" i="3"/>
  <c r="O1598" i="3" s="1"/>
  <c r="L1390" i="3"/>
  <c r="C1390" i="3"/>
  <c r="O1390" i="3" s="1"/>
  <c r="L1392" i="3"/>
  <c r="C1392" i="3"/>
  <c r="D1392" i="3" s="1"/>
  <c r="L1196" i="3"/>
  <c r="C1196" i="3"/>
  <c r="O1196" i="3" s="1"/>
  <c r="L778" i="3"/>
  <c r="C778" i="3"/>
  <c r="O778" i="3" s="1"/>
  <c r="L590" i="3"/>
  <c r="C590" i="3"/>
  <c r="O590" i="3" s="1"/>
  <c r="C7028" i="3"/>
  <c r="E7028" i="3" s="1"/>
  <c r="L7028" i="3"/>
  <c r="C7040" i="3"/>
  <c r="E7040" i="3" s="1"/>
  <c r="L7040" i="3"/>
  <c r="C6836" i="3"/>
  <c r="E6836" i="3" s="1"/>
  <c r="L6836" i="3"/>
  <c r="L5049" i="3"/>
  <c r="C5049" i="3"/>
  <c r="O5049" i="3" s="1"/>
  <c r="L5051" i="3"/>
  <c r="C5051" i="3"/>
  <c r="D5051" i="3" s="1"/>
  <c r="C4638" i="3"/>
  <c r="F4638" i="3" s="1"/>
  <c r="G4638" i="3" s="1"/>
  <c r="L4638" i="3"/>
  <c r="C4633" i="3"/>
  <c r="F4633" i="3" s="1"/>
  <c r="G4633" i="3" s="1"/>
  <c r="L4633" i="3"/>
  <c r="L4648" i="3"/>
  <c r="C4648" i="3"/>
  <c r="O4648" i="3" s="1"/>
  <c r="L4235" i="3"/>
  <c r="C4235" i="3"/>
  <c r="D4235" i="3" s="1"/>
  <c r="L4233" i="3"/>
  <c r="C4233" i="3"/>
  <c r="D4233" i="3" s="1"/>
  <c r="L4041" i="3"/>
  <c r="C4041" i="3"/>
  <c r="O4041" i="3" s="1"/>
  <c r="L4047" i="3"/>
  <c r="C4047" i="3"/>
  <c r="D4047" i="3" s="1"/>
  <c r="C3827" i="3"/>
  <c r="F3827" i="3" s="1"/>
  <c r="G3827" i="3" s="1"/>
  <c r="L3827" i="3"/>
  <c r="C3842" i="3"/>
  <c r="E3842" i="3" s="1"/>
  <c r="L3842" i="3"/>
  <c r="L3841" i="3"/>
  <c r="C3841" i="3"/>
  <c r="O3841" i="3" s="1"/>
  <c r="C1832" i="3"/>
  <c r="D1832" i="3" s="1"/>
  <c r="L1832" i="3"/>
  <c r="C1840" i="3"/>
  <c r="E1840" i="3" s="1"/>
  <c r="L1840" i="3"/>
  <c r="C1848" i="3"/>
  <c r="D1848" i="3" s="1"/>
  <c r="L1848" i="3"/>
  <c r="L1242" i="3"/>
  <c r="C1242" i="3"/>
  <c r="O1242" i="3" s="1"/>
  <c r="L1038" i="3"/>
  <c r="C1038" i="3"/>
  <c r="D1038" i="3" s="1"/>
  <c r="L1032" i="3"/>
  <c r="C1032" i="3"/>
  <c r="O1032" i="3" s="1"/>
  <c r="L634" i="3"/>
  <c r="C634" i="3"/>
  <c r="D634" i="3" s="1"/>
  <c r="L441" i="3"/>
  <c r="C441" i="3"/>
  <c r="F441" i="3" s="1"/>
  <c r="G441" i="3" s="1"/>
  <c r="C1807" i="3"/>
  <c r="E1807" i="3" s="1"/>
  <c r="L1807" i="3"/>
  <c r="C1815" i="3"/>
  <c r="F1815" i="3" s="1"/>
  <c r="G1815" i="3" s="1"/>
  <c r="L1815" i="3"/>
  <c r="C1823" i="3"/>
  <c r="F1823" i="3" s="1"/>
  <c r="G1823" i="3" s="1"/>
  <c r="L1823" i="3"/>
  <c r="C1698" i="3"/>
  <c r="D1698" i="3" s="1"/>
  <c r="L1698" i="3"/>
  <c r="L1198" i="3"/>
  <c r="C1198" i="3"/>
  <c r="O1198" i="3" s="1"/>
  <c r="L1162" i="3"/>
  <c r="C1162" i="3"/>
  <c r="E1162" i="3" s="1"/>
  <c r="L1130" i="3"/>
  <c r="C1130" i="3"/>
  <c r="F1130" i="3" s="1"/>
  <c r="G1130" i="3" s="1"/>
  <c r="L1098" i="3"/>
  <c r="C1098" i="3"/>
  <c r="O1098" i="3" s="1"/>
  <c r="L1066" i="3"/>
  <c r="C1066" i="3"/>
  <c r="O1066" i="3" s="1"/>
  <c r="L998" i="3"/>
  <c r="C998" i="3"/>
  <c r="E998" i="3" s="1"/>
  <c r="L522" i="3"/>
  <c r="C522" i="3"/>
  <c r="D522" i="3" s="1"/>
  <c r="L394" i="3"/>
  <c r="C394" i="3"/>
  <c r="O394" i="3" s="1"/>
  <c r="L320" i="3"/>
  <c r="C320" i="3"/>
  <c r="D320" i="3" s="1"/>
  <c r="F285" i="3"/>
  <c r="G285" i="3" s="1"/>
  <c r="F269" i="3"/>
  <c r="G269" i="3" s="1"/>
  <c r="F245" i="3"/>
  <c r="G245" i="3" s="1"/>
  <c r="F213" i="3"/>
  <c r="G213" i="3" s="1"/>
  <c r="F181" i="3"/>
  <c r="G181" i="3" s="1"/>
  <c r="F149" i="3"/>
  <c r="G149" i="3" s="1"/>
  <c r="F85" i="3"/>
  <c r="G85" i="3" s="1"/>
  <c r="F53" i="3"/>
  <c r="G53" i="3" s="1"/>
  <c r="F233" i="3"/>
  <c r="G233" i="3" s="1"/>
  <c r="F201" i="3"/>
  <c r="G201" i="3" s="1"/>
  <c r="F137" i="3"/>
  <c r="G137" i="3" s="1"/>
  <c r="F105" i="3"/>
  <c r="G105" i="3" s="1"/>
  <c r="K81" i="3"/>
  <c r="F73" i="3"/>
  <c r="G73" i="3" s="1"/>
  <c r="F33" i="3"/>
  <c r="G33" i="3" s="1"/>
  <c r="O56" i="3"/>
  <c r="I366" i="3"/>
  <c r="F21" i="3"/>
  <c r="G21" i="3" s="1"/>
  <c r="F246" i="3"/>
  <c r="G246" i="3" s="1"/>
  <c r="F214" i="3"/>
  <c r="G214" i="3" s="1"/>
  <c r="F182" i="3"/>
  <c r="G182" i="3" s="1"/>
  <c r="F150" i="3"/>
  <c r="G150" i="3" s="1"/>
  <c r="F118" i="3"/>
  <c r="G118" i="3" s="1"/>
  <c r="F86" i="3"/>
  <c r="G86" i="3" s="1"/>
  <c r="F54" i="3"/>
  <c r="G54" i="3" s="1"/>
  <c r="K30" i="3"/>
  <c r="F22" i="3"/>
  <c r="G22" i="3" s="1"/>
  <c r="F334" i="3"/>
  <c r="G334" i="3" s="1"/>
  <c r="F290" i="3"/>
  <c r="G290" i="3" s="1"/>
  <c r="F250" i="3"/>
  <c r="G250" i="3" s="1"/>
  <c r="F218" i="3"/>
  <c r="G218" i="3" s="1"/>
  <c r="F186" i="3"/>
  <c r="G186" i="3" s="1"/>
  <c r="F154" i="3"/>
  <c r="G154" i="3" s="1"/>
  <c r="F122" i="3"/>
  <c r="G122" i="3" s="1"/>
  <c r="F90" i="3"/>
  <c r="G90" i="3" s="1"/>
  <c r="J66" i="3"/>
  <c r="F58" i="3"/>
  <c r="G58" i="3" s="1"/>
  <c r="F26" i="3"/>
  <c r="G26" i="3" s="1"/>
  <c r="F526" i="3"/>
  <c r="G526" i="3" s="1"/>
  <c r="L7397" i="3"/>
  <c r="C7397" i="3"/>
  <c r="E7397" i="3" s="1"/>
  <c r="C7479" i="3"/>
  <c r="O7479" i="3" s="1"/>
  <c r="L7479" i="3"/>
  <c r="C7404" i="3"/>
  <c r="F7404" i="3" s="1"/>
  <c r="G7404" i="3" s="1"/>
  <c r="L7404" i="3"/>
  <c r="L7336" i="3"/>
  <c r="C7336" i="3"/>
  <c r="E7336" i="3" s="1"/>
  <c r="L7225" i="3"/>
  <c r="C7225" i="3"/>
  <c r="D7225" i="3" s="1"/>
  <c r="L7195" i="3"/>
  <c r="C7195" i="3"/>
  <c r="D7195" i="3" s="1"/>
  <c r="C7475" i="3"/>
  <c r="E7475" i="3" s="1"/>
  <c r="L7475" i="3"/>
  <c r="C7477" i="3"/>
  <c r="F7477" i="3" s="1"/>
  <c r="G7477" i="3" s="1"/>
  <c r="L7477" i="3"/>
  <c r="C7439" i="3"/>
  <c r="O7439" i="3" s="1"/>
  <c r="L7439" i="3"/>
  <c r="L7413" i="3"/>
  <c r="C7413" i="3"/>
  <c r="D7413" i="3" s="1"/>
  <c r="L7387" i="3"/>
  <c r="C7387" i="3"/>
  <c r="F7387" i="3" s="1"/>
  <c r="G7387" i="3" s="1"/>
  <c r="L7385" i="3"/>
  <c r="C7385" i="3"/>
  <c r="F7385" i="3" s="1"/>
  <c r="G7385" i="3" s="1"/>
  <c r="L7399" i="3"/>
  <c r="C7399" i="3"/>
  <c r="D7399" i="3" s="1"/>
  <c r="L7418" i="3"/>
  <c r="C7418" i="3"/>
  <c r="F7418" i="3" s="1"/>
  <c r="G7418" i="3" s="1"/>
  <c r="L7373" i="3"/>
  <c r="C7373" i="3"/>
  <c r="O7373" i="3" s="1"/>
  <c r="C7368" i="3"/>
  <c r="D7368" i="3" s="1"/>
  <c r="L7368" i="3"/>
  <c r="L7386" i="3"/>
  <c r="C7386" i="3"/>
  <c r="D7386" i="3" s="1"/>
  <c r="C7298" i="3"/>
  <c r="O7298" i="3" s="1"/>
  <c r="L7298" i="3"/>
  <c r="L7324" i="3"/>
  <c r="C7324" i="3"/>
  <c r="O7324" i="3" s="1"/>
  <c r="C7302" i="3"/>
  <c r="O7302" i="3" s="1"/>
  <c r="L7302" i="3"/>
  <c r="L7239" i="3"/>
  <c r="C7239" i="3"/>
  <c r="O7239" i="3" s="1"/>
  <c r="C7275" i="3"/>
  <c r="O7275" i="3" s="1"/>
  <c r="L7275" i="3"/>
  <c r="L7269" i="3"/>
  <c r="C7269" i="3"/>
  <c r="O7269" i="3" s="1"/>
  <c r="C7201" i="3"/>
  <c r="F7201" i="3" s="1"/>
  <c r="G7201" i="3" s="1"/>
  <c r="L7201" i="3"/>
  <c r="C7217" i="3"/>
  <c r="F7217" i="3" s="1"/>
  <c r="G7217" i="3" s="1"/>
  <c r="L7217" i="3"/>
  <c r="L7128" i="3"/>
  <c r="C7128" i="3"/>
  <c r="D7128" i="3" s="1"/>
  <c r="L7131" i="3"/>
  <c r="C7131" i="3"/>
  <c r="D7131" i="3" s="1"/>
  <c r="L7159" i="3"/>
  <c r="C7159" i="3"/>
  <c r="E7159" i="3" s="1"/>
  <c r="L7136" i="3"/>
  <c r="C7136" i="3"/>
  <c r="E7136" i="3" s="1"/>
  <c r="L7175" i="3"/>
  <c r="C7175" i="3"/>
  <c r="D7175" i="3" s="1"/>
  <c r="C7158" i="3"/>
  <c r="O7158" i="3" s="1"/>
  <c r="L7158" i="3"/>
  <c r="L7094" i="3"/>
  <c r="C7094" i="3"/>
  <c r="D7094" i="3" s="1"/>
  <c r="L7103" i="3"/>
  <c r="C7103" i="3"/>
  <c r="E7103" i="3" s="1"/>
  <c r="C7025" i="3"/>
  <c r="F7025" i="3" s="1"/>
  <c r="G7025" i="3" s="1"/>
  <c r="L7025" i="3"/>
  <c r="L7086" i="3"/>
  <c r="C7086" i="3"/>
  <c r="D7086" i="3" s="1"/>
  <c r="L7090" i="3"/>
  <c r="C7090" i="3"/>
  <c r="O7090" i="3" s="1"/>
  <c r="L7085" i="3"/>
  <c r="C7085" i="3"/>
  <c r="D7085" i="3" s="1"/>
  <c r="C6987" i="3"/>
  <c r="O6987" i="3" s="1"/>
  <c r="L6987" i="3"/>
  <c r="L6980" i="3"/>
  <c r="C6980" i="3"/>
  <c r="E6980" i="3" s="1"/>
  <c r="L7003" i="3"/>
  <c r="C7003" i="3"/>
  <c r="E7003" i="3" s="1"/>
  <c r="L7000" i="3"/>
  <c r="C7000" i="3"/>
  <c r="E7000" i="3" s="1"/>
  <c r="L7002" i="3"/>
  <c r="C7002" i="3"/>
  <c r="D7002" i="3" s="1"/>
  <c r="L6948" i="3"/>
  <c r="C6948" i="3"/>
  <c r="E6948" i="3" s="1"/>
  <c r="L6917" i="3"/>
  <c r="C6917" i="3"/>
  <c r="E6917" i="3" s="1"/>
  <c r="L6895" i="3"/>
  <c r="C6895" i="3"/>
  <c r="E6895" i="3" s="1"/>
  <c r="L6874" i="3"/>
  <c r="C6874" i="3"/>
  <c r="D6874" i="3" s="1"/>
  <c r="L6871" i="3"/>
  <c r="C6871" i="3"/>
  <c r="F6871" i="3" s="1"/>
  <c r="G6871" i="3" s="1"/>
  <c r="L6926" i="3"/>
  <c r="C6926" i="3"/>
  <c r="D6926" i="3" s="1"/>
  <c r="C6905" i="3"/>
  <c r="E6905" i="3" s="1"/>
  <c r="L6905" i="3"/>
  <c r="L7182" i="3"/>
  <c r="C7182" i="3"/>
  <c r="F7182" i="3" s="1"/>
  <c r="G7182" i="3" s="1"/>
  <c r="C6848" i="3"/>
  <c r="F6848" i="3" s="1"/>
  <c r="G6848" i="3" s="1"/>
  <c r="L6848" i="3"/>
  <c r="C6799" i="3"/>
  <c r="D6799" i="3" s="1"/>
  <c r="L6799" i="3"/>
  <c r="L6878" i="3"/>
  <c r="C6878" i="3"/>
  <c r="E6878" i="3" s="1"/>
  <c r="C6795" i="3"/>
  <c r="E6795" i="3" s="1"/>
  <c r="L6795" i="3"/>
  <c r="C6809" i="3"/>
  <c r="F6809" i="3" s="1"/>
  <c r="G6809" i="3" s="1"/>
  <c r="L6809" i="3"/>
  <c r="L6760" i="3"/>
  <c r="C6760" i="3"/>
  <c r="D6760" i="3" s="1"/>
  <c r="L6827" i="3"/>
  <c r="C6827" i="3"/>
  <c r="D6827" i="3" s="1"/>
  <c r="L6805" i="3"/>
  <c r="C6805" i="3"/>
  <c r="O6805" i="3" s="1"/>
  <c r="L6756" i="3"/>
  <c r="C6756" i="3"/>
  <c r="F6756" i="3" s="1"/>
  <c r="G6756" i="3" s="1"/>
  <c r="L6632" i="3"/>
  <c r="C6632" i="3"/>
  <c r="F6632" i="3" s="1"/>
  <c r="G6632" i="3" s="1"/>
  <c r="L6701" i="3"/>
  <c r="C6701" i="3"/>
  <c r="E6701" i="3" s="1"/>
  <c r="L6669" i="3"/>
  <c r="C6669" i="3"/>
  <c r="F6669" i="3" s="1"/>
  <c r="G6669" i="3" s="1"/>
  <c r="L6680" i="3"/>
  <c r="C6680" i="3"/>
  <c r="O6680" i="3" s="1"/>
  <c r="C6644" i="3"/>
  <c r="F6644" i="3" s="1"/>
  <c r="G6644" i="3" s="1"/>
  <c r="L6644" i="3"/>
  <c r="C6597" i="3"/>
  <c r="F6597" i="3" s="1"/>
  <c r="G6597" i="3" s="1"/>
  <c r="L6597" i="3"/>
  <c r="L6710" i="3"/>
  <c r="C6710" i="3"/>
  <c r="D6710" i="3" s="1"/>
  <c r="C6593" i="3"/>
  <c r="F6593" i="3" s="1"/>
  <c r="G6593" i="3" s="1"/>
  <c r="L6593" i="3"/>
  <c r="L6694" i="3"/>
  <c r="C6694" i="3"/>
  <c r="D6694" i="3" s="1"/>
  <c r="L6544" i="3"/>
  <c r="C6544" i="3"/>
  <c r="O6544" i="3" s="1"/>
  <c r="L6340" i="3"/>
  <c r="C6340" i="3"/>
  <c r="D6340" i="3" s="1"/>
  <c r="L6308" i="3"/>
  <c r="C6308" i="3"/>
  <c r="F6308" i="3" s="1"/>
  <c r="G6308" i="3" s="1"/>
  <c r="L6304" i="3"/>
  <c r="C6304" i="3"/>
  <c r="D6304" i="3" s="1"/>
  <c r="C6532" i="3"/>
  <c r="D6532" i="3" s="1"/>
  <c r="L6532" i="3"/>
  <c r="L6139" i="3"/>
  <c r="C6139" i="3"/>
  <c r="D6139" i="3" s="1"/>
  <c r="L6273" i="3"/>
  <c r="C6273" i="3"/>
  <c r="D6273" i="3" s="1"/>
  <c r="C6116" i="3"/>
  <c r="O6116" i="3" s="1"/>
  <c r="L6116" i="3"/>
  <c r="L6244" i="3"/>
  <c r="C6244" i="3"/>
  <c r="D6244" i="3" s="1"/>
  <c r="L6212" i="3"/>
  <c r="C6212" i="3"/>
  <c r="F6212" i="3" s="1"/>
  <c r="G6212" i="3" s="1"/>
  <c r="L6180" i="3"/>
  <c r="C6180" i="3"/>
  <c r="O6180" i="3" s="1"/>
  <c r="L6096" i="3"/>
  <c r="C6096" i="3"/>
  <c r="E6096" i="3" s="1"/>
  <c r="L6251" i="3"/>
  <c r="C6251" i="3"/>
  <c r="F6251" i="3" s="1"/>
  <c r="G6251" i="3" s="1"/>
  <c r="L6219" i="3"/>
  <c r="C6219" i="3"/>
  <c r="F6219" i="3" s="1"/>
  <c r="G6219" i="3" s="1"/>
  <c r="L6187" i="3"/>
  <c r="C6187" i="3"/>
  <c r="F6187" i="3" s="1"/>
  <c r="G6187" i="3" s="1"/>
  <c r="L6140" i="3"/>
  <c r="C6140" i="3"/>
  <c r="E6140" i="3" s="1"/>
  <c r="L6246" i="3"/>
  <c r="C6246" i="3"/>
  <c r="F6246" i="3" s="1"/>
  <c r="G6246" i="3" s="1"/>
  <c r="L6214" i="3"/>
  <c r="C6214" i="3"/>
  <c r="D6214" i="3" s="1"/>
  <c r="L6182" i="3"/>
  <c r="C6182" i="3"/>
  <c r="D6182" i="3" s="1"/>
  <c r="L6128" i="3"/>
  <c r="C6128" i="3"/>
  <c r="E6128" i="3" s="1"/>
  <c r="L6031" i="3"/>
  <c r="C6031" i="3"/>
  <c r="E6031" i="3" s="1"/>
  <c r="C6074" i="3"/>
  <c r="F6074" i="3" s="1"/>
  <c r="G6074" i="3" s="1"/>
  <c r="L6074" i="3"/>
  <c r="C6010" i="3"/>
  <c r="O6010" i="3" s="1"/>
  <c r="L6010" i="3"/>
  <c r="L5966" i="3"/>
  <c r="C5966" i="3"/>
  <c r="E5966" i="3" s="1"/>
  <c r="L6129" i="3"/>
  <c r="C6129" i="3"/>
  <c r="E6129" i="3" s="1"/>
  <c r="L6003" i="3"/>
  <c r="C6003" i="3"/>
  <c r="D6003" i="3" s="1"/>
  <c r="L5947" i="3"/>
  <c r="C5947" i="3"/>
  <c r="E5947" i="3" s="1"/>
  <c r="L6060" i="3"/>
  <c r="C6060" i="3"/>
  <c r="D6060" i="3" s="1"/>
  <c r="L5996" i="3"/>
  <c r="C5996" i="3"/>
  <c r="F5996" i="3" s="1"/>
  <c r="G5996" i="3" s="1"/>
  <c r="C5946" i="3"/>
  <c r="F5946" i="3" s="1"/>
  <c r="G5946" i="3" s="1"/>
  <c r="L5946" i="3"/>
  <c r="L6023" i="3"/>
  <c r="C6023" i="3"/>
  <c r="D6023" i="3" s="1"/>
  <c r="C6066" i="3"/>
  <c r="E6066" i="3" s="1"/>
  <c r="L6066" i="3"/>
  <c r="C6002" i="3"/>
  <c r="D6002" i="3" s="1"/>
  <c r="L6002" i="3"/>
  <c r="C5918" i="3"/>
  <c r="O5918" i="3" s="1"/>
  <c r="L5918" i="3"/>
  <c r="L6036" i="3"/>
  <c r="C6036" i="3"/>
  <c r="F6036" i="3" s="1"/>
  <c r="G6036" i="3" s="1"/>
  <c r="L5930" i="3"/>
  <c r="C5930" i="3"/>
  <c r="O5930" i="3" s="1"/>
  <c r="L5908" i="3"/>
  <c r="C5908" i="3"/>
  <c r="F5908" i="3" s="1"/>
  <c r="G5908" i="3" s="1"/>
  <c r="L5955" i="3"/>
  <c r="C5955" i="3"/>
  <c r="D5955" i="3" s="1"/>
  <c r="C5902" i="3"/>
  <c r="D5902" i="3" s="1"/>
  <c r="L5902" i="3"/>
  <c r="L5916" i="3"/>
  <c r="C5916" i="3"/>
  <c r="E5916" i="3" s="1"/>
  <c r="C5862" i="3"/>
  <c r="D5862" i="3" s="1"/>
  <c r="L5862" i="3"/>
  <c r="C5671" i="3"/>
  <c r="O5671" i="3" s="1"/>
  <c r="L5671" i="3"/>
  <c r="C5755" i="3"/>
  <c r="D5755" i="3" s="1"/>
  <c r="L5755" i="3"/>
  <c r="C5627" i="3"/>
  <c r="F5627" i="3" s="1"/>
  <c r="G5627" i="3" s="1"/>
  <c r="L5627" i="3"/>
  <c r="C5711" i="3"/>
  <c r="D5711" i="3" s="1"/>
  <c r="L5711" i="3"/>
  <c r="C5822" i="3"/>
  <c r="O5822" i="3" s="1"/>
  <c r="L5822" i="3"/>
  <c r="C5579" i="3"/>
  <c r="E5579" i="3" s="1"/>
  <c r="L5579" i="3"/>
  <c r="L5440" i="3"/>
  <c r="C5440" i="3"/>
  <c r="D5440" i="3" s="1"/>
  <c r="L5521" i="3"/>
  <c r="C5521" i="3"/>
  <c r="D5521" i="3" s="1"/>
  <c r="L5480" i="3"/>
  <c r="C5480" i="3"/>
  <c r="D5480" i="3" s="1"/>
  <c r="C5435" i="3"/>
  <c r="D5435" i="3" s="1"/>
  <c r="L5435" i="3"/>
  <c r="L5546" i="3"/>
  <c r="C5546" i="3"/>
  <c r="D5546" i="3" s="1"/>
  <c r="L5441" i="3"/>
  <c r="C5441" i="3"/>
  <c r="D5441" i="3" s="1"/>
  <c r="L5541" i="3"/>
  <c r="C5541" i="3"/>
  <c r="F5541" i="3" s="1"/>
  <c r="G5541" i="3" s="1"/>
  <c r="L5500" i="3"/>
  <c r="C5500" i="3"/>
  <c r="E5500" i="3" s="1"/>
  <c r="L5454" i="3"/>
  <c r="C5454" i="3"/>
  <c r="E5454" i="3" s="1"/>
  <c r="C5699" i="3"/>
  <c r="D5699" i="3" s="1"/>
  <c r="L5699" i="3"/>
  <c r="C5447" i="3"/>
  <c r="O5447" i="3" s="1"/>
  <c r="L5447" i="3"/>
  <c r="L5538" i="3"/>
  <c r="C5538" i="3"/>
  <c r="O5538" i="3" s="1"/>
  <c r="L5497" i="3"/>
  <c r="C5497" i="3"/>
  <c r="E5497" i="3" s="1"/>
  <c r="L5456" i="3"/>
  <c r="C5456" i="3"/>
  <c r="F5456" i="3" s="1"/>
  <c r="G5456" i="3" s="1"/>
  <c r="C5398" i="3"/>
  <c r="F5398" i="3" s="1"/>
  <c r="G5398" i="3" s="1"/>
  <c r="L5398" i="3"/>
  <c r="L5437" i="3"/>
  <c r="C5437" i="3"/>
  <c r="O5437" i="3" s="1"/>
  <c r="L5533" i="3"/>
  <c r="C5533" i="3"/>
  <c r="E5533" i="3" s="1"/>
  <c r="L5492" i="3"/>
  <c r="C5492" i="3"/>
  <c r="F5492" i="3" s="1"/>
  <c r="G5492" i="3" s="1"/>
  <c r="L5446" i="3"/>
  <c r="C5446" i="3"/>
  <c r="F5446" i="3" s="1"/>
  <c r="G5446" i="3" s="1"/>
  <c r="L5336" i="3"/>
  <c r="C5336" i="3"/>
  <c r="D5336" i="3" s="1"/>
  <c r="L5369" i="3"/>
  <c r="C5369" i="3"/>
  <c r="D5369" i="3" s="1"/>
  <c r="L5313" i="3"/>
  <c r="C5313" i="3"/>
  <c r="F5313" i="3" s="1"/>
  <c r="G5313" i="3" s="1"/>
  <c r="L5380" i="3"/>
  <c r="C5380" i="3"/>
  <c r="D5380" i="3" s="1"/>
  <c r="L5333" i="3"/>
  <c r="C5333" i="3"/>
  <c r="F5333" i="3" s="1"/>
  <c r="G5333" i="3" s="1"/>
  <c r="L5265" i="3"/>
  <c r="C5265" i="3"/>
  <c r="D5265" i="3" s="1"/>
  <c r="L5296" i="3"/>
  <c r="C5296" i="3"/>
  <c r="E5296" i="3" s="1"/>
  <c r="L5383" i="3"/>
  <c r="C5383" i="3"/>
  <c r="F5383" i="3" s="1"/>
  <c r="G5383" i="3" s="1"/>
  <c r="C5339" i="3"/>
  <c r="O5339" i="3" s="1"/>
  <c r="L5339" i="3"/>
  <c r="L5348" i="3"/>
  <c r="C5348" i="3"/>
  <c r="O5348" i="3" s="1"/>
  <c r="L5341" i="3"/>
  <c r="C5341" i="3"/>
  <c r="L5277" i="3"/>
  <c r="C5277" i="3"/>
  <c r="D5277" i="3" s="1"/>
  <c r="L5225" i="3"/>
  <c r="C5225" i="3"/>
  <c r="O5225" i="3" s="1"/>
  <c r="L5193" i="3"/>
  <c r="C5193" i="3"/>
  <c r="E5193" i="3" s="1"/>
  <c r="L5161" i="3"/>
  <c r="C5161" i="3"/>
  <c r="L5129" i="3"/>
  <c r="C5129" i="3"/>
  <c r="F5129" i="3" s="1"/>
  <c r="G5129" i="3" s="1"/>
  <c r="L5097" i="3"/>
  <c r="C5097" i="3"/>
  <c r="O5097" i="3" s="1"/>
  <c r="L5224" i="3"/>
  <c r="C5224" i="3"/>
  <c r="D5224" i="3" s="1"/>
  <c r="L5192" i="3"/>
  <c r="C5192" i="3"/>
  <c r="F5192" i="3" s="1"/>
  <c r="G5192" i="3" s="1"/>
  <c r="L5160" i="3"/>
  <c r="C5160" i="3"/>
  <c r="F5160" i="3" s="1"/>
  <c r="G5160" i="3" s="1"/>
  <c r="L5128" i="3"/>
  <c r="C5128" i="3"/>
  <c r="L5096" i="3"/>
  <c r="C5096" i="3"/>
  <c r="D5096" i="3" s="1"/>
  <c r="L4868" i="3"/>
  <c r="C4868" i="3"/>
  <c r="O4868" i="3" s="1"/>
  <c r="L5203" i="3"/>
  <c r="C5203" i="3"/>
  <c r="E5203" i="3" s="1"/>
  <c r="L5171" i="3"/>
  <c r="C5171" i="3"/>
  <c r="D5171" i="3" s="1"/>
  <c r="L5139" i="3"/>
  <c r="C5139" i="3"/>
  <c r="E5139" i="3" s="1"/>
  <c r="L5206" i="3"/>
  <c r="C5206" i="3"/>
  <c r="L5174" i="3"/>
  <c r="C5174" i="3"/>
  <c r="F5174" i="3" s="1"/>
  <c r="G5174" i="3" s="1"/>
  <c r="L5142" i="3"/>
  <c r="C5142" i="3"/>
  <c r="L5110" i="3"/>
  <c r="C5110" i="3"/>
  <c r="E5110" i="3" s="1"/>
  <c r="L5078" i="3"/>
  <c r="C5078" i="3"/>
  <c r="C4836" i="3"/>
  <c r="O4836" i="3" s="1"/>
  <c r="L4836" i="3"/>
  <c r="L4322" i="3"/>
  <c r="C4322" i="3"/>
  <c r="O4322" i="3" s="1"/>
  <c r="C4340" i="3"/>
  <c r="F4340" i="3" s="1"/>
  <c r="G4340" i="3" s="1"/>
  <c r="L4340" i="3"/>
  <c r="L4266" i="3"/>
  <c r="C4266" i="3"/>
  <c r="D4266" i="3" s="1"/>
  <c r="C4172" i="3"/>
  <c r="L4172" i="3"/>
  <c r="L4310" i="3"/>
  <c r="C4310" i="3"/>
  <c r="O4310" i="3" s="1"/>
  <c r="C4248" i="3"/>
  <c r="F4248" i="3" s="1"/>
  <c r="G4248" i="3" s="1"/>
  <c r="L4248" i="3"/>
  <c r="C4376" i="3"/>
  <c r="D4376" i="3" s="1"/>
  <c r="L4376" i="3"/>
  <c r="C4168" i="3"/>
  <c r="O4168" i="3" s="1"/>
  <c r="L4168" i="3"/>
  <c r="L4314" i="3"/>
  <c r="C4314" i="3"/>
  <c r="O4314" i="3" s="1"/>
  <c r="C4348" i="3"/>
  <c r="F4348" i="3" s="1"/>
  <c r="G4348" i="3" s="1"/>
  <c r="L4348" i="3"/>
  <c r="L4262" i="3"/>
  <c r="C4262" i="3"/>
  <c r="D4262" i="3" s="1"/>
  <c r="C4164" i="3"/>
  <c r="L4164" i="3"/>
  <c r="L4334" i="3"/>
  <c r="C4334" i="3"/>
  <c r="O4334" i="3" s="1"/>
  <c r="C4252" i="3"/>
  <c r="F4252" i="3" s="1"/>
  <c r="G4252" i="3" s="1"/>
  <c r="L4252" i="3"/>
  <c r="C4384" i="3"/>
  <c r="L4384" i="3"/>
  <c r="C4176" i="3"/>
  <c r="O4176" i="3" s="1"/>
  <c r="L4176" i="3"/>
  <c r="C3856" i="3"/>
  <c r="O3856" i="3" s="1"/>
  <c r="L3856" i="3"/>
  <c r="C4088" i="3"/>
  <c r="O4088" i="3" s="1"/>
  <c r="L4088" i="3"/>
  <c r="L4056" i="3"/>
  <c r="C4056" i="3"/>
  <c r="D4056" i="3" s="1"/>
  <c r="L4024" i="3"/>
  <c r="C4024" i="3"/>
  <c r="F4024" i="3" s="1"/>
  <c r="G4024" i="3" s="1"/>
  <c r="L3992" i="3"/>
  <c r="C3992" i="3"/>
  <c r="O3992" i="3" s="1"/>
  <c r="L3960" i="3"/>
  <c r="C3960" i="3"/>
  <c r="E3960" i="3" s="1"/>
  <c r="L3928" i="3"/>
  <c r="C3928" i="3"/>
  <c r="D3928" i="3" s="1"/>
  <c r="C3796" i="3"/>
  <c r="F3796" i="3" s="1"/>
  <c r="G3796" i="3" s="1"/>
  <c r="L3796" i="3"/>
  <c r="C3892" i="3"/>
  <c r="O3892" i="3" s="1"/>
  <c r="L3892" i="3"/>
  <c r="C3828" i="3"/>
  <c r="F3828" i="3" s="1"/>
  <c r="G3828" i="3" s="1"/>
  <c r="L3828" i="3"/>
  <c r="L3442" i="3"/>
  <c r="C3442" i="3"/>
  <c r="L3386" i="3"/>
  <c r="C3386" i="3"/>
  <c r="F3386" i="3" s="1"/>
  <c r="G3386" i="3" s="1"/>
  <c r="C3331" i="3"/>
  <c r="E3331" i="3" s="1"/>
  <c r="L3331" i="3"/>
  <c r="L3709" i="3"/>
  <c r="C3709" i="3"/>
  <c r="D3709" i="3" s="1"/>
  <c r="L3677" i="3"/>
  <c r="C3677" i="3"/>
  <c r="F3677" i="3" s="1"/>
  <c r="G3677" i="3" s="1"/>
  <c r="L3645" i="3"/>
  <c r="C3645" i="3"/>
  <c r="F3645" i="3" s="1"/>
  <c r="G3645" i="3" s="1"/>
  <c r="L3613" i="3"/>
  <c r="C3613" i="3"/>
  <c r="D3613" i="3" s="1"/>
  <c r="L3581" i="3"/>
  <c r="C3581" i="3"/>
  <c r="L3549" i="3"/>
  <c r="C3549" i="3"/>
  <c r="L3517" i="3"/>
  <c r="C3517" i="3"/>
  <c r="F3517" i="3" s="1"/>
  <c r="G3517" i="3" s="1"/>
  <c r="L3485" i="3"/>
  <c r="C3485" i="3"/>
  <c r="O3485" i="3" s="1"/>
  <c r="L3453" i="3"/>
  <c r="C3453" i="3"/>
  <c r="E3453" i="3" s="1"/>
  <c r="L3412" i="3"/>
  <c r="C3412" i="3"/>
  <c r="F3412" i="3" s="1"/>
  <c r="G3412" i="3" s="1"/>
  <c r="L3383" i="3"/>
  <c r="C3383" i="3"/>
  <c r="D3383" i="3" s="1"/>
  <c r="L3732" i="3"/>
  <c r="C3732" i="3"/>
  <c r="D3732" i="3" s="1"/>
  <c r="L3700" i="3"/>
  <c r="C3700" i="3"/>
  <c r="O3700" i="3" s="1"/>
  <c r="L3668" i="3"/>
  <c r="C3668" i="3"/>
  <c r="F3668" i="3" s="1"/>
  <c r="G3668" i="3" s="1"/>
  <c r="L3636" i="3"/>
  <c r="C3636" i="3"/>
  <c r="O3636" i="3" s="1"/>
  <c r="L3604" i="3"/>
  <c r="C3604" i="3"/>
  <c r="D3604" i="3" s="1"/>
  <c r="L3572" i="3"/>
  <c r="C3572" i="3"/>
  <c r="O3572" i="3" s="1"/>
  <c r="L3540" i="3"/>
  <c r="C3540" i="3"/>
  <c r="F3540" i="3" s="1"/>
  <c r="G3540" i="3" s="1"/>
  <c r="L3508" i="3"/>
  <c r="C3508" i="3"/>
  <c r="O3508" i="3" s="1"/>
  <c r="L3476" i="3"/>
  <c r="C3476" i="3"/>
  <c r="D3476" i="3" s="1"/>
  <c r="L3439" i="3"/>
  <c r="C3439" i="3"/>
  <c r="D3439" i="3" s="1"/>
  <c r="L3384" i="3"/>
  <c r="C3384" i="3"/>
  <c r="O3384" i="3" s="1"/>
  <c r="L3395" i="3"/>
  <c r="C3395" i="3"/>
  <c r="C3335" i="3"/>
  <c r="L3335" i="3"/>
  <c r="L3703" i="3"/>
  <c r="C3703" i="3"/>
  <c r="E3703" i="3" s="1"/>
  <c r="L3671" i="3"/>
  <c r="C3671" i="3"/>
  <c r="L3639" i="3"/>
  <c r="C3639" i="3"/>
  <c r="O3639" i="3" s="1"/>
  <c r="L3607" i="3"/>
  <c r="C3607" i="3"/>
  <c r="L3575" i="3"/>
  <c r="C3575" i="3"/>
  <c r="E3575" i="3" s="1"/>
  <c r="L3543" i="3"/>
  <c r="C3543" i="3"/>
  <c r="L3511" i="3"/>
  <c r="C3511" i="3"/>
  <c r="L3479" i="3"/>
  <c r="C3479" i="3"/>
  <c r="L3445" i="3"/>
  <c r="C3445" i="3"/>
  <c r="L3409" i="3"/>
  <c r="C3409" i="3"/>
  <c r="O3409" i="3" s="1"/>
  <c r="L3381" i="3"/>
  <c r="C3381" i="3"/>
  <c r="D3381" i="3" s="1"/>
  <c r="L3730" i="3"/>
  <c r="C3730" i="3"/>
  <c r="L3698" i="3"/>
  <c r="C3698" i="3"/>
  <c r="E3698" i="3" s="1"/>
  <c r="L3666" i="3"/>
  <c r="C3666" i="3"/>
  <c r="D3666" i="3" s="1"/>
  <c r="L3634" i="3"/>
  <c r="C3634" i="3"/>
  <c r="F3634" i="3" s="1"/>
  <c r="G3634" i="3" s="1"/>
  <c r="L3602" i="3"/>
  <c r="C3602" i="3"/>
  <c r="L3570" i="3"/>
  <c r="C3570" i="3"/>
  <c r="E3570" i="3" s="1"/>
  <c r="L3538" i="3"/>
  <c r="C3538" i="3"/>
  <c r="D3538" i="3" s="1"/>
  <c r="L3506" i="3"/>
  <c r="C3506" i="3"/>
  <c r="L3474" i="3"/>
  <c r="C3474" i="3"/>
  <c r="L3440" i="3"/>
  <c r="C3440" i="3"/>
  <c r="E3440" i="3" s="1"/>
  <c r="L3388" i="3"/>
  <c r="C3388" i="3"/>
  <c r="E3388" i="3" s="1"/>
  <c r="L3352" i="3"/>
  <c r="C3352" i="3"/>
  <c r="D3352" i="3" s="1"/>
  <c r="L2874" i="3"/>
  <c r="C2874" i="3"/>
  <c r="L3305" i="3"/>
  <c r="C3305" i="3"/>
  <c r="D3305" i="3" s="1"/>
  <c r="L3273" i="3"/>
  <c r="C3273" i="3"/>
  <c r="F3273" i="3" s="1"/>
  <c r="G3273" i="3" s="1"/>
  <c r="L3241" i="3"/>
  <c r="C3241" i="3"/>
  <c r="F3241" i="3" s="1"/>
  <c r="G3241" i="3" s="1"/>
  <c r="L3209" i="3"/>
  <c r="C3209" i="3"/>
  <c r="F3209" i="3" s="1"/>
  <c r="G3209" i="3" s="1"/>
  <c r="L3177" i="3"/>
  <c r="C3177" i="3"/>
  <c r="D3177" i="3" s="1"/>
  <c r="L3145" i="3"/>
  <c r="C3145" i="3"/>
  <c r="L3113" i="3"/>
  <c r="C3113" i="3"/>
  <c r="F3113" i="3" s="1"/>
  <c r="G3113" i="3" s="1"/>
  <c r="L3081" i="3"/>
  <c r="C3081" i="3"/>
  <c r="L3049" i="3"/>
  <c r="C3049" i="3"/>
  <c r="L3017" i="3"/>
  <c r="C3017" i="3"/>
  <c r="E3017" i="3" s="1"/>
  <c r="L2965" i="3"/>
  <c r="C2965" i="3"/>
  <c r="F2965" i="3" s="1"/>
  <c r="G2965" i="3" s="1"/>
  <c r="L2957" i="3"/>
  <c r="C2957" i="3"/>
  <c r="F2957" i="3" s="1"/>
  <c r="G2957" i="3" s="1"/>
  <c r="L2949" i="3"/>
  <c r="C2949" i="3"/>
  <c r="L2941" i="3"/>
  <c r="C2941" i="3"/>
  <c r="F2941" i="3" s="1"/>
  <c r="G2941" i="3" s="1"/>
  <c r="L2933" i="3"/>
  <c r="C2933" i="3"/>
  <c r="F2933" i="3" s="1"/>
  <c r="G2933" i="3" s="1"/>
  <c r="L2925" i="3"/>
  <c r="C2925" i="3"/>
  <c r="L2917" i="3"/>
  <c r="C2917" i="3"/>
  <c r="L2909" i="3"/>
  <c r="C2909" i="3"/>
  <c r="L2901" i="3"/>
  <c r="C2901" i="3"/>
  <c r="F2901" i="3" s="1"/>
  <c r="G2901" i="3" s="1"/>
  <c r="L2893" i="3"/>
  <c r="C2893" i="3"/>
  <c r="E2893" i="3" s="1"/>
  <c r="L2879" i="3"/>
  <c r="C2879" i="3"/>
  <c r="D2879" i="3" s="1"/>
  <c r="L3328" i="3"/>
  <c r="C3328" i="3"/>
  <c r="F3328" i="3" s="1"/>
  <c r="G3328" i="3" s="1"/>
  <c r="L3296" i="3"/>
  <c r="C3296" i="3"/>
  <c r="E3296" i="3" s="1"/>
  <c r="L3264" i="3"/>
  <c r="C3264" i="3"/>
  <c r="D3264" i="3" s="1"/>
  <c r="L3232" i="3"/>
  <c r="C3232" i="3"/>
  <c r="O3232" i="3" s="1"/>
  <c r="L3200" i="3"/>
  <c r="C3200" i="3"/>
  <c r="F3200" i="3" s="1"/>
  <c r="G3200" i="3" s="1"/>
  <c r="L3168" i="3"/>
  <c r="C3168" i="3"/>
  <c r="O3168" i="3" s="1"/>
  <c r="L3136" i="3"/>
  <c r="C3136" i="3"/>
  <c r="D3136" i="3" s="1"/>
  <c r="L3104" i="3"/>
  <c r="C3104" i="3"/>
  <c r="O3104" i="3" s="1"/>
  <c r="L3072" i="3"/>
  <c r="C3072" i="3"/>
  <c r="F3072" i="3" s="1"/>
  <c r="G3072" i="3" s="1"/>
  <c r="L3040" i="3"/>
  <c r="C3040" i="3"/>
  <c r="O3040" i="3" s="1"/>
  <c r="L3007" i="3"/>
  <c r="C3007" i="3"/>
  <c r="O3007" i="3" s="1"/>
  <c r="L2977" i="3"/>
  <c r="C2977" i="3"/>
  <c r="D2977" i="3" s="1"/>
  <c r="L2978" i="3"/>
  <c r="C2978" i="3"/>
  <c r="D2978" i="3" s="1"/>
  <c r="L3311" i="3"/>
  <c r="C3311" i="3"/>
  <c r="F3311" i="3" s="1"/>
  <c r="G3311" i="3" s="1"/>
  <c r="L3279" i="3"/>
  <c r="C3279" i="3"/>
  <c r="O3279" i="3" s="1"/>
  <c r="L3247" i="3"/>
  <c r="C3247" i="3"/>
  <c r="F3247" i="3" s="1"/>
  <c r="G3247" i="3" s="1"/>
  <c r="L3215" i="3"/>
  <c r="C3215" i="3"/>
  <c r="D3215" i="3" s="1"/>
  <c r="L3183" i="3"/>
  <c r="C3183" i="3"/>
  <c r="L3151" i="3"/>
  <c r="C3151" i="3"/>
  <c r="O3151" i="3" s="1"/>
  <c r="L3119" i="3"/>
  <c r="C3119" i="3"/>
  <c r="E3119" i="3" s="1"/>
  <c r="L3087" i="3"/>
  <c r="C3087" i="3"/>
  <c r="D3087" i="3" s="1"/>
  <c r="L3055" i="3"/>
  <c r="C3055" i="3"/>
  <c r="F3055" i="3" s="1"/>
  <c r="G3055" i="3" s="1"/>
  <c r="L3023" i="3"/>
  <c r="C3023" i="3"/>
  <c r="O3023" i="3" s="1"/>
  <c r="L2989" i="3"/>
  <c r="C2989" i="3"/>
  <c r="D2989" i="3" s="1"/>
  <c r="L3334" i="3"/>
  <c r="C3334" i="3"/>
  <c r="D3334" i="3" s="1"/>
  <c r="L3302" i="3"/>
  <c r="C3302" i="3"/>
  <c r="F3302" i="3" s="1"/>
  <c r="G3302" i="3" s="1"/>
  <c r="L3270" i="3"/>
  <c r="C3270" i="3"/>
  <c r="O3270" i="3" s="1"/>
  <c r="L3238" i="3"/>
  <c r="C3238" i="3"/>
  <c r="E3238" i="3" s="1"/>
  <c r="L3206" i="3"/>
  <c r="C3206" i="3"/>
  <c r="L3174" i="3"/>
  <c r="C3174" i="3"/>
  <c r="L3142" i="3"/>
  <c r="C3142" i="3"/>
  <c r="O3142" i="3" s="1"/>
  <c r="L3110" i="3"/>
  <c r="C3110" i="3"/>
  <c r="E3110" i="3" s="1"/>
  <c r="L3078" i="3"/>
  <c r="C3078" i="3"/>
  <c r="D3078" i="3" s="1"/>
  <c r="L3046" i="3"/>
  <c r="C3046" i="3"/>
  <c r="F3046" i="3" s="1"/>
  <c r="G3046" i="3" s="1"/>
  <c r="L3011" i="3"/>
  <c r="C3011" i="3"/>
  <c r="O3011" i="3" s="1"/>
  <c r="L2979" i="3"/>
  <c r="C2979" i="3"/>
  <c r="O2979" i="3" s="1"/>
  <c r="L2690" i="3"/>
  <c r="C2690" i="3"/>
  <c r="O2690" i="3" s="1"/>
  <c r="L2596" i="3"/>
  <c r="C2596" i="3"/>
  <c r="O2596" i="3" s="1"/>
  <c r="C2408" i="3"/>
  <c r="L2408" i="3"/>
  <c r="C2344" i="3"/>
  <c r="F2344" i="3" s="1"/>
  <c r="G2344" i="3" s="1"/>
  <c r="L2344" i="3"/>
  <c r="L2837" i="3"/>
  <c r="C2837" i="3"/>
  <c r="F2837" i="3" s="1"/>
  <c r="G2837" i="3" s="1"/>
  <c r="L2805" i="3"/>
  <c r="C2805" i="3"/>
  <c r="D2805" i="3" s="1"/>
  <c r="L2772" i="3"/>
  <c r="C2772" i="3"/>
  <c r="O2772" i="3" s="1"/>
  <c r="L2731" i="3"/>
  <c r="C2731" i="3"/>
  <c r="D2731" i="3" s="1"/>
  <c r="L2685" i="3"/>
  <c r="C2685" i="3"/>
  <c r="L2644" i="3"/>
  <c r="C2644" i="3"/>
  <c r="F2644" i="3" s="1"/>
  <c r="G2644" i="3" s="1"/>
  <c r="L2587" i="3"/>
  <c r="C2587" i="3"/>
  <c r="F2587" i="3" s="1"/>
  <c r="G2587" i="3" s="1"/>
  <c r="L2758" i="3"/>
  <c r="C2758" i="3"/>
  <c r="D2758" i="3" s="1"/>
  <c r="L2630" i="3"/>
  <c r="C2630" i="3"/>
  <c r="O2630" i="3" s="1"/>
  <c r="L2437" i="3"/>
  <c r="C2437" i="3"/>
  <c r="D2437" i="3" s="1"/>
  <c r="L2373" i="3"/>
  <c r="C2373" i="3"/>
  <c r="D2373" i="3" s="1"/>
  <c r="L2848" i="3"/>
  <c r="C2848" i="3"/>
  <c r="E2848" i="3" s="1"/>
  <c r="L2816" i="3"/>
  <c r="C2816" i="3"/>
  <c r="L2784" i="3"/>
  <c r="C2784" i="3"/>
  <c r="F2784" i="3" s="1"/>
  <c r="G2784" i="3" s="1"/>
  <c r="L2744" i="3"/>
  <c r="C2744" i="3"/>
  <c r="O2744" i="3" s="1"/>
  <c r="L2703" i="3"/>
  <c r="C2703" i="3"/>
  <c r="D2703" i="3" s="1"/>
  <c r="L2657" i="3"/>
  <c r="C2657" i="3"/>
  <c r="E2657" i="3" s="1"/>
  <c r="L2621" i="3"/>
  <c r="C2621" i="3"/>
  <c r="L2572" i="3"/>
  <c r="C2572" i="3"/>
  <c r="F2572" i="3" s="1"/>
  <c r="G2572" i="3" s="1"/>
  <c r="L2547" i="3"/>
  <c r="C2547" i="3"/>
  <c r="D2547" i="3" s="1"/>
  <c r="L2539" i="3"/>
  <c r="C2539" i="3"/>
  <c r="O2539" i="3" s="1"/>
  <c r="L2531" i="3"/>
  <c r="C2531" i="3"/>
  <c r="L2523" i="3"/>
  <c r="C2523" i="3"/>
  <c r="F2523" i="3" s="1"/>
  <c r="G2523" i="3" s="1"/>
  <c r="L2515" i="3"/>
  <c r="C2515" i="3"/>
  <c r="D2515" i="3" s="1"/>
  <c r="L2507" i="3"/>
  <c r="C2507" i="3"/>
  <c r="O2507" i="3" s="1"/>
  <c r="L2499" i="3"/>
  <c r="C2499" i="3"/>
  <c r="D2499" i="3" s="1"/>
  <c r="L2491" i="3"/>
  <c r="C2491" i="3"/>
  <c r="F2491" i="3" s="1"/>
  <c r="G2491" i="3" s="1"/>
  <c r="L2483" i="3"/>
  <c r="C2483" i="3"/>
  <c r="D2483" i="3" s="1"/>
  <c r="L2475" i="3"/>
  <c r="C2475" i="3"/>
  <c r="O2475" i="3" s="1"/>
  <c r="L2467" i="3"/>
  <c r="C2467" i="3"/>
  <c r="D2467" i="3" s="1"/>
  <c r="L2459" i="3"/>
  <c r="C2459" i="3"/>
  <c r="F2459" i="3" s="1"/>
  <c r="G2459" i="3" s="1"/>
  <c r="L2762" i="3"/>
  <c r="C2762" i="3"/>
  <c r="D2762" i="3" s="1"/>
  <c r="L2634" i="3"/>
  <c r="C2634" i="3"/>
  <c r="O2634" i="3" s="1"/>
  <c r="C2436" i="3"/>
  <c r="F2436" i="3" s="1"/>
  <c r="G2436" i="3" s="1"/>
  <c r="L2436" i="3"/>
  <c r="C2372" i="3"/>
  <c r="L2372" i="3"/>
  <c r="L2839" i="3"/>
  <c r="C2839" i="3"/>
  <c r="L2807" i="3"/>
  <c r="C2807" i="3"/>
  <c r="D2807" i="3" s="1"/>
  <c r="L2773" i="3"/>
  <c r="C2773" i="3"/>
  <c r="D2773" i="3" s="1"/>
  <c r="L2732" i="3"/>
  <c r="C2732" i="3"/>
  <c r="O2732" i="3" s="1"/>
  <c r="L2691" i="3"/>
  <c r="C2691" i="3"/>
  <c r="L2645" i="3"/>
  <c r="C2645" i="3"/>
  <c r="L2595" i="3"/>
  <c r="C2595" i="3"/>
  <c r="F2595" i="3" s="1"/>
  <c r="G2595" i="3" s="1"/>
  <c r="L2552" i="3"/>
  <c r="C2552" i="3"/>
  <c r="F2552" i="3" s="1"/>
  <c r="G2552" i="3" s="1"/>
  <c r="L2654" i="3"/>
  <c r="C2654" i="3"/>
  <c r="D2654" i="3" s="1"/>
  <c r="L2553" i="3"/>
  <c r="C2553" i="3"/>
  <c r="E2553" i="3" s="1"/>
  <c r="L2393" i="3"/>
  <c r="C2393" i="3"/>
  <c r="D2393" i="3" s="1"/>
  <c r="L2850" i="3"/>
  <c r="C2850" i="3"/>
  <c r="F2850" i="3" s="1"/>
  <c r="G2850" i="3" s="1"/>
  <c r="L2818" i="3"/>
  <c r="C2818" i="3"/>
  <c r="L2786" i="3"/>
  <c r="C2786" i="3"/>
  <c r="F2786" i="3" s="1"/>
  <c r="G2786" i="3" s="1"/>
  <c r="L2745" i="3"/>
  <c r="C2745" i="3"/>
  <c r="D2745" i="3" s="1"/>
  <c r="L2704" i="3"/>
  <c r="C2704" i="3"/>
  <c r="O2704" i="3" s="1"/>
  <c r="L2663" i="3"/>
  <c r="C2663" i="3"/>
  <c r="D2663" i="3" s="1"/>
  <c r="L2617" i="3"/>
  <c r="C2617" i="3"/>
  <c r="E2617" i="3" s="1"/>
  <c r="L2564" i="3"/>
  <c r="C2564" i="3"/>
  <c r="D2564" i="3" s="1"/>
  <c r="C2431" i="3"/>
  <c r="F2431" i="3" s="1"/>
  <c r="G2431" i="3" s="1"/>
  <c r="L2431" i="3"/>
  <c r="C2399" i="3"/>
  <c r="E2399" i="3" s="1"/>
  <c r="L2399" i="3"/>
  <c r="C2367" i="3"/>
  <c r="L2367" i="3"/>
  <c r="L1641" i="3"/>
  <c r="C1641" i="3"/>
  <c r="F1641" i="3" s="1"/>
  <c r="G1641" i="3" s="1"/>
  <c r="L1577" i="3"/>
  <c r="C1577" i="3"/>
  <c r="F1577" i="3" s="1"/>
  <c r="G1577" i="3" s="1"/>
  <c r="L1513" i="3"/>
  <c r="C1513" i="3"/>
  <c r="D1513" i="3" s="1"/>
  <c r="L1469" i="3"/>
  <c r="C1469" i="3"/>
  <c r="F1469" i="3" s="1"/>
  <c r="G1469" i="3" s="1"/>
  <c r="L1405" i="3"/>
  <c r="C1405" i="3"/>
  <c r="F1405" i="3" s="1"/>
  <c r="G1405" i="3" s="1"/>
  <c r="L1341" i="3"/>
  <c r="C1341" i="3"/>
  <c r="F1341" i="3" s="1"/>
  <c r="G1341" i="3" s="1"/>
  <c r="L1277" i="3"/>
  <c r="C1277" i="3"/>
  <c r="D1277" i="3" s="1"/>
  <c r="C1207" i="3"/>
  <c r="D1207" i="3" s="1"/>
  <c r="L1207" i="3"/>
  <c r="C1737" i="3"/>
  <c r="F1737" i="3" s="1"/>
  <c r="G1737" i="3" s="1"/>
  <c r="L1737" i="3"/>
  <c r="L1597" i="3"/>
  <c r="C1597" i="3"/>
  <c r="F1597" i="3" s="1"/>
  <c r="G1597" i="3" s="1"/>
  <c r="L1533" i="3"/>
  <c r="C1533" i="3"/>
  <c r="D1533" i="3" s="1"/>
  <c r="C1467" i="3"/>
  <c r="E1467" i="3" s="1"/>
  <c r="L1467" i="3"/>
  <c r="C1403" i="3"/>
  <c r="O1403" i="3" s="1"/>
  <c r="L1403" i="3"/>
  <c r="C1339" i="3"/>
  <c r="O1339" i="3" s="1"/>
  <c r="L1339" i="3"/>
  <c r="C1275" i="3"/>
  <c r="O1275" i="3" s="1"/>
  <c r="L1275" i="3"/>
  <c r="L1213" i="3"/>
  <c r="C1213" i="3"/>
  <c r="O1213" i="3" s="1"/>
  <c r="C1025" i="3"/>
  <c r="F1025" i="3" s="1"/>
  <c r="G1025" i="3" s="1"/>
  <c r="L1025" i="3"/>
  <c r="L1617" i="3"/>
  <c r="C1617" i="3"/>
  <c r="F1617" i="3" s="1"/>
  <c r="G1617" i="3" s="1"/>
  <c r="L1553" i="3"/>
  <c r="C1553" i="3"/>
  <c r="D1553" i="3" s="1"/>
  <c r="L1497" i="3"/>
  <c r="C1497" i="3"/>
  <c r="F1497" i="3" s="1"/>
  <c r="G1497" i="3" s="1"/>
  <c r="L1433" i="3"/>
  <c r="C1433" i="3"/>
  <c r="F1433" i="3" s="1"/>
  <c r="G1433" i="3" s="1"/>
  <c r="L1369" i="3"/>
  <c r="C1369" i="3"/>
  <c r="F1369" i="3" s="1"/>
  <c r="G1369" i="3" s="1"/>
  <c r="L1305" i="3"/>
  <c r="C1305" i="3"/>
  <c r="D1305" i="3" s="1"/>
  <c r="L1241" i="3"/>
  <c r="C1241" i="3"/>
  <c r="F1241" i="3" s="1"/>
  <c r="G1241" i="3" s="1"/>
  <c r="C1019" i="3"/>
  <c r="E1019" i="3" s="1"/>
  <c r="L1019" i="3"/>
  <c r="C1591" i="3"/>
  <c r="O1591" i="3" s="1"/>
  <c r="L1591" i="3"/>
  <c r="C1527" i="3"/>
  <c r="E1527" i="3" s="1"/>
  <c r="L1527" i="3"/>
  <c r="C1463" i="3"/>
  <c r="D1463" i="3" s="1"/>
  <c r="L1463" i="3"/>
  <c r="C1399" i="3"/>
  <c r="F1399" i="3" s="1"/>
  <c r="G1399" i="3" s="1"/>
  <c r="L1399" i="3"/>
  <c r="C1335" i="3"/>
  <c r="O1335" i="3" s="1"/>
  <c r="L1335" i="3"/>
  <c r="C1271" i="3"/>
  <c r="F1271" i="3" s="1"/>
  <c r="G1271" i="3" s="1"/>
  <c r="L1271" i="3"/>
  <c r="L1205" i="3"/>
  <c r="C1205" i="3"/>
  <c r="O1205" i="3" s="1"/>
  <c r="C1153" i="3"/>
  <c r="F1153" i="3" s="1"/>
  <c r="G1153" i="3" s="1"/>
  <c r="L1153" i="3"/>
  <c r="C1121" i="3"/>
  <c r="L1121" i="3"/>
  <c r="C1089" i="3"/>
  <c r="O1089" i="3" s="1"/>
  <c r="L1089" i="3"/>
  <c r="C1057" i="3"/>
  <c r="L1057" i="3"/>
  <c r="C1171" i="3"/>
  <c r="E1171" i="3" s="1"/>
  <c r="L1171" i="3"/>
  <c r="C1139" i="3"/>
  <c r="F1139" i="3" s="1"/>
  <c r="G1139" i="3" s="1"/>
  <c r="L1139" i="3"/>
  <c r="C1107" i="3"/>
  <c r="E1107" i="3" s="1"/>
  <c r="L1107" i="3"/>
  <c r="C1075" i="3"/>
  <c r="D1075" i="3" s="1"/>
  <c r="L1075" i="3"/>
  <c r="C1039" i="3"/>
  <c r="E1039" i="3" s="1"/>
  <c r="L1039" i="3"/>
  <c r="L528" i="3"/>
  <c r="C528" i="3"/>
  <c r="D528" i="3" s="1"/>
  <c r="L399" i="3"/>
  <c r="C399" i="3"/>
  <c r="E399" i="3" s="1"/>
  <c r="L323" i="3"/>
  <c r="C323" i="3"/>
  <c r="F323" i="3" s="1"/>
  <c r="G323" i="3" s="1"/>
  <c r="L7315" i="3"/>
  <c r="C7315" i="3"/>
  <c r="D7315" i="3" s="1"/>
  <c r="C7109" i="3"/>
  <c r="F7109" i="3" s="1"/>
  <c r="G7109" i="3" s="1"/>
  <c r="L7109" i="3"/>
  <c r="L6912" i="3"/>
  <c r="C6912" i="3"/>
  <c r="E6912" i="3" s="1"/>
  <c r="L6707" i="3"/>
  <c r="C6707" i="3"/>
  <c r="L6725" i="3"/>
  <c r="C6725" i="3"/>
  <c r="O6725" i="3" s="1"/>
  <c r="L6511" i="3"/>
  <c r="C6511" i="3"/>
  <c r="O6511" i="3" s="1"/>
  <c r="C6506" i="3"/>
  <c r="O6506" i="3" s="1"/>
  <c r="L6506" i="3"/>
  <c r="L6313" i="3"/>
  <c r="C6313" i="3"/>
  <c r="L6315" i="3"/>
  <c r="C6315" i="3"/>
  <c r="D6315" i="3" s="1"/>
  <c r="C6322" i="3"/>
  <c r="F6322" i="3" s="1"/>
  <c r="G6322" i="3" s="1"/>
  <c r="L6322" i="3"/>
  <c r="L6111" i="3"/>
  <c r="C6111" i="3"/>
  <c r="O6111" i="3" s="1"/>
  <c r="L5702" i="3"/>
  <c r="C5702" i="3"/>
  <c r="D5702" i="3" s="1"/>
  <c r="L5709" i="3"/>
  <c r="C5709" i="3"/>
  <c r="L5716" i="3"/>
  <c r="C5716" i="3"/>
  <c r="E5716" i="3" s="1"/>
  <c r="L5302" i="3"/>
  <c r="C5302" i="3"/>
  <c r="O5302" i="3" s="1"/>
  <c r="L4905" i="3"/>
  <c r="C4905" i="3"/>
  <c r="D4905" i="3" s="1"/>
  <c r="L4912" i="3"/>
  <c r="C4912" i="3"/>
  <c r="F4912" i="3" s="1"/>
  <c r="G4912" i="3" s="1"/>
  <c r="L4919" i="3"/>
  <c r="C4919" i="3"/>
  <c r="D4919" i="3" s="1"/>
  <c r="L4926" i="3"/>
  <c r="C4926" i="3"/>
  <c r="E4926" i="3" s="1"/>
  <c r="L4707" i="3"/>
  <c r="C4707" i="3"/>
  <c r="D4707" i="3" s="1"/>
  <c r="L4714" i="3"/>
  <c r="C4714" i="3"/>
  <c r="D4714" i="3" s="1"/>
  <c r="C4721" i="3"/>
  <c r="O4721" i="3" s="1"/>
  <c r="L4721" i="3"/>
  <c r="C4503" i="3"/>
  <c r="E4503" i="3" s="1"/>
  <c r="L4503" i="3"/>
  <c r="C4525" i="3"/>
  <c r="F4525" i="3" s="1"/>
  <c r="G4525" i="3" s="1"/>
  <c r="L4525" i="3"/>
  <c r="C4510" i="3"/>
  <c r="F4510" i="3" s="1"/>
  <c r="G4510" i="3" s="1"/>
  <c r="L4510" i="3"/>
  <c r="L4323" i="3"/>
  <c r="C4323" i="3"/>
  <c r="C4107" i="3"/>
  <c r="F4107" i="3" s="1"/>
  <c r="G4107" i="3" s="1"/>
  <c r="L4107" i="3"/>
  <c r="L4115" i="3"/>
  <c r="C4115" i="3"/>
  <c r="F4115" i="3" s="1"/>
  <c r="G4115" i="3" s="1"/>
  <c r="C4125" i="3"/>
  <c r="F4125" i="3" s="1"/>
  <c r="G4125" i="3" s="1"/>
  <c r="L4125" i="3"/>
  <c r="L3909" i="3"/>
  <c r="C3909" i="3"/>
  <c r="O3909" i="3" s="1"/>
  <c r="L3915" i="3"/>
  <c r="C3915" i="3"/>
  <c r="E3915" i="3" s="1"/>
  <c r="C3922" i="3"/>
  <c r="L3922" i="3"/>
  <c r="L2304" i="3"/>
  <c r="C2304" i="3"/>
  <c r="O2304" i="3" s="1"/>
  <c r="L2311" i="3"/>
  <c r="C2311" i="3"/>
  <c r="E2311" i="3" s="1"/>
  <c r="C2318" i="3"/>
  <c r="F2318" i="3" s="1"/>
  <c r="G2318" i="3" s="1"/>
  <c r="L2318" i="3"/>
  <c r="L2115" i="3"/>
  <c r="C2115" i="3"/>
  <c r="C2108" i="3"/>
  <c r="L2108" i="3"/>
  <c r="C2114" i="3"/>
  <c r="E2114" i="3" s="1"/>
  <c r="L2114" i="3"/>
  <c r="C1906" i="3"/>
  <c r="E1906" i="3" s="1"/>
  <c r="L1906" i="3"/>
  <c r="C1914" i="3"/>
  <c r="D1914" i="3" s="1"/>
  <c r="L1914" i="3"/>
  <c r="C1922" i="3"/>
  <c r="O1922" i="3" s="1"/>
  <c r="L1922" i="3"/>
  <c r="C1709" i="3"/>
  <c r="L1709" i="3"/>
  <c r="C1723" i="3"/>
  <c r="O1723" i="3" s="1"/>
  <c r="L1723" i="3"/>
  <c r="L1708" i="3"/>
  <c r="C1708" i="3"/>
  <c r="O1708" i="3" s="1"/>
  <c r="L1522" i="3"/>
  <c r="C1522" i="3"/>
  <c r="F1522" i="3" s="1"/>
  <c r="G1522" i="3" s="1"/>
  <c r="L1302" i="3"/>
  <c r="C1302" i="3"/>
  <c r="O1302" i="3" s="1"/>
  <c r="L1308" i="3"/>
  <c r="C1308" i="3"/>
  <c r="O1308" i="3" s="1"/>
  <c r="L1116" i="3"/>
  <c r="C1116" i="3"/>
  <c r="F1116" i="3" s="1"/>
  <c r="G1116" i="3" s="1"/>
  <c r="L922" i="3"/>
  <c r="C922" i="3"/>
  <c r="F922" i="3" s="1"/>
  <c r="G922" i="3" s="1"/>
  <c r="L726" i="3"/>
  <c r="C726" i="3"/>
  <c r="O726" i="3" s="1"/>
  <c r="L7448" i="3"/>
  <c r="C7448" i="3"/>
  <c r="D7448" i="3" s="1"/>
  <c r="L7438" i="3"/>
  <c r="C7438" i="3"/>
  <c r="D7438" i="3" s="1"/>
  <c r="C6639" i="3"/>
  <c r="F6639" i="3" s="1"/>
  <c r="G6639" i="3" s="1"/>
  <c r="L6639" i="3"/>
  <c r="L6637" i="3"/>
  <c r="C6637" i="3"/>
  <c r="O6637" i="3" s="1"/>
  <c r="L6447" i="3"/>
  <c r="C6447" i="3"/>
  <c r="O6447" i="3" s="1"/>
  <c r="C6444" i="3"/>
  <c r="F6444" i="3" s="1"/>
  <c r="G6444" i="3" s="1"/>
  <c r="L6444" i="3"/>
  <c r="C6450" i="3"/>
  <c r="O6450" i="3" s="1"/>
  <c r="L6450" i="3"/>
  <c r="L6037" i="3"/>
  <c r="C6037" i="3"/>
  <c r="C5831" i="3"/>
  <c r="F5831" i="3" s="1"/>
  <c r="G5831" i="3" s="1"/>
  <c r="L5831" i="3"/>
  <c r="L5849" i="3"/>
  <c r="C5849" i="3"/>
  <c r="D5849" i="3" s="1"/>
  <c r="C5843" i="3"/>
  <c r="F5843" i="3" s="1"/>
  <c r="G5843" i="3" s="1"/>
  <c r="L5843" i="3"/>
  <c r="L5650" i="3"/>
  <c r="C5650" i="3"/>
  <c r="O5650" i="3" s="1"/>
  <c r="L5632" i="3"/>
  <c r="C5632" i="3"/>
  <c r="D5632" i="3" s="1"/>
  <c r="L1450" i="3"/>
  <c r="C1450" i="3"/>
  <c r="E1450" i="3" s="1"/>
  <c r="L2003" i="3"/>
  <c r="C2003" i="3"/>
  <c r="O2003" i="3" s="1"/>
  <c r="C2009" i="3"/>
  <c r="F2009" i="3" s="1"/>
  <c r="G2009" i="3" s="1"/>
  <c r="L2009" i="3"/>
  <c r="C2024" i="3"/>
  <c r="O2024" i="3" s="1"/>
  <c r="L2024" i="3"/>
  <c r="L1406" i="3"/>
  <c r="C1406" i="3"/>
  <c r="L1408" i="3"/>
  <c r="C1408" i="3"/>
  <c r="O1408" i="3" s="1"/>
  <c r="L977" i="3"/>
  <c r="C977" i="3"/>
  <c r="F977" i="3" s="1"/>
  <c r="G977" i="3" s="1"/>
  <c r="L945" i="3"/>
  <c r="C945" i="3"/>
  <c r="E945" i="3" s="1"/>
  <c r="L913" i="3"/>
  <c r="C913" i="3"/>
  <c r="F913" i="3" s="1"/>
  <c r="G913" i="3" s="1"/>
  <c r="L881" i="3"/>
  <c r="C881" i="3"/>
  <c r="D881" i="3" s="1"/>
  <c r="L849" i="3"/>
  <c r="C849" i="3"/>
  <c r="F849" i="3" s="1"/>
  <c r="G849" i="3" s="1"/>
  <c r="L817" i="3"/>
  <c r="C817" i="3"/>
  <c r="E817" i="3" s="1"/>
  <c r="L785" i="3"/>
  <c r="C785" i="3"/>
  <c r="F785" i="3" s="1"/>
  <c r="G785" i="3" s="1"/>
  <c r="L753" i="3"/>
  <c r="C753" i="3"/>
  <c r="D753" i="3" s="1"/>
  <c r="L721" i="3"/>
  <c r="C721" i="3"/>
  <c r="F721" i="3" s="1"/>
  <c r="G721" i="3" s="1"/>
  <c r="L689" i="3"/>
  <c r="C689" i="3"/>
  <c r="E689" i="3" s="1"/>
  <c r="L657" i="3"/>
  <c r="C657" i="3"/>
  <c r="F657" i="3" s="1"/>
  <c r="G657" i="3" s="1"/>
  <c r="L625" i="3"/>
  <c r="C625" i="3"/>
  <c r="D625" i="3" s="1"/>
  <c r="L593" i="3"/>
  <c r="C593" i="3"/>
  <c r="F593" i="3" s="1"/>
  <c r="G593" i="3" s="1"/>
  <c r="L553" i="3"/>
  <c r="C553" i="3"/>
  <c r="E553" i="3" s="1"/>
  <c r="L478" i="3"/>
  <c r="C478" i="3"/>
  <c r="O478" i="3" s="1"/>
  <c r="C439" i="3"/>
  <c r="F439" i="3" s="1"/>
  <c r="G439" i="3" s="1"/>
  <c r="L439" i="3"/>
  <c r="L361" i="3"/>
  <c r="C361" i="3"/>
  <c r="O361" i="3" s="1"/>
  <c r="L7238" i="3"/>
  <c r="C7238" i="3"/>
  <c r="F7238" i="3" s="1"/>
  <c r="G7238" i="3" s="1"/>
  <c r="C7246" i="3"/>
  <c r="O7246" i="3" s="1"/>
  <c r="L7246" i="3"/>
  <c r="L5246" i="3"/>
  <c r="C5246" i="3"/>
  <c r="D5246" i="3" s="1"/>
  <c r="C5235" i="3"/>
  <c r="D5235" i="3" s="1"/>
  <c r="L5235" i="3"/>
  <c r="C4830" i="3"/>
  <c r="D4830" i="3" s="1"/>
  <c r="L4830" i="3"/>
  <c r="C4845" i="3"/>
  <c r="E4845" i="3" s="1"/>
  <c r="L4845" i="3"/>
  <c r="C4842" i="3"/>
  <c r="D4842" i="3" s="1"/>
  <c r="L4842" i="3"/>
  <c r="C4451" i="3"/>
  <c r="F4451" i="3" s="1"/>
  <c r="G4451" i="3" s="1"/>
  <c r="L4451" i="3"/>
  <c r="C4432" i="3"/>
  <c r="D4432" i="3" s="1"/>
  <c r="L4432" i="3"/>
  <c r="C4439" i="3"/>
  <c r="O4439" i="3" s="1"/>
  <c r="L4439" i="3"/>
  <c r="L2233" i="3"/>
  <c r="C2233" i="3"/>
  <c r="L2240" i="3"/>
  <c r="C2240" i="3"/>
  <c r="D2240" i="3" s="1"/>
  <c r="L2247" i="3"/>
  <c r="C2247" i="3"/>
  <c r="D2247" i="3" s="1"/>
  <c r="L2031" i="3"/>
  <c r="C2031" i="3"/>
  <c r="E2031" i="3" s="1"/>
  <c r="L2033" i="3"/>
  <c r="C2033" i="3"/>
  <c r="D2033" i="3" s="1"/>
  <c r="C2040" i="3"/>
  <c r="D2040" i="3" s="1"/>
  <c r="L2040" i="3"/>
  <c r="C2050" i="3"/>
  <c r="O2050" i="3" s="1"/>
  <c r="L2050" i="3"/>
  <c r="L1632" i="3"/>
  <c r="C1632" i="3"/>
  <c r="D1632" i="3" s="1"/>
  <c r="L1622" i="3"/>
  <c r="C1622" i="3"/>
  <c r="L1620" i="3"/>
  <c r="C1620" i="3"/>
  <c r="E1620" i="3" s="1"/>
  <c r="L1014" i="3"/>
  <c r="C1014" i="3"/>
  <c r="D1014" i="3" s="1"/>
  <c r="L806" i="3"/>
  <c r="C806" i="3"/>
  <c r="O806" i="3" s="1"/>
  <c r="L532" i="3"/>
  <c r="C532" i="3"/>
  <c r="F532" i="3" s="1"/>
  <c r="G532" i="3" s="1"/>
  <c r="L438" i="3"/>
  <c r="C438" i="3"/>
  <c r="D438" i="3" s="1"/>
  <c r="C387" i="3"/>
  <c r="L387" i="3"/>
  <c r="L314" i="3"/>
  <c r="C314" i="3"/>
  <c r="D314" i="3" s="1"/>
  <c r="L7357" i="3"/>
  <c r="C7357" i="3"/>
  <c r="D7357" i="3" s="1"/>
  <c r="L7153" i="3"/>
  <c r="C7153" i="3"/>
  <c r="D7153" i="3" s="1"/>
  <c r="L6958" i="3"/>
  <c r="C6958" i="3"/>
  <c r="F6958" i="3" s="1"/>
  <c r="G6958" i="3" s="1"/>
  <c r="L6754" i="3"/>
  <c r="C6754" i="3"/>
  <c r="L6555" i="3"/>
  <c r="C6555" i="3"/>
  <c r="C6569" i="3"/>
  <c r="O6569" i="3" s="1"/>
  <c r="L6569" i="3"/>
  <c r="C6557" i="3"/>
  <c r="E6557" i="3" s="1"/>
  <c r="L6557" i="3"/>
  <c r="C6366" i="3"/>
  <c r="F6366" i="3" s="1"/>
  <c r="G6366" i="3" s="1"/>
  <c r="L6366" i="3"/>
  <c r="C6370" i="3"/>
  <c r="F6370" i="3" s="1"/>
  <c r="G6370" i="3" s="1"/>
  <c r="L6370" i="3"/>
  <c r="C6354" i="3"/>
  <c r="D6354" i="3" s="1"/>
  <c r="L6354" i="3"/>
  <c r="L5965" i="3"/>
  <c r="C5965" i="3"/>
  <c r="E5965" i="3" s="1"/>
  <c r="C5764" i="3"/>
  <c r="O5764" i="3" s="1"/>
  <c r="L5764" i="3"/>
  <c r="L5756" i="3"/>
  <c r="C5756" i="3"/>
  <c r="O5756" i="3" s="1"/>
  <c r="C5565" i="3"/>
  <c r="F5565" i="3" s="1"/>
  <c r="G5565" i="3" s="1"/>
  <c r="L5565" i="3"/>
  <c r="C5572" i="3"/>
  <c r="L5572" i="3"/>
  <c r="C5553" i="3"/>
  <c r="O5553" i="3" s="1"/>
  <c r="L5553" i="3"/>
  <c r="L5374" i="3"/>
  <c r="C5374" i="3"/>
  <c r="E5374" i="3" s="1"/>
  <c r="L4956" i="3"/>
  <c r="C4956" i="3"/>
  <c r="E4956" i="3" s="1"/>
  <c r="L4963" i="3"/>
  <c r="C4963" i="3"/>
  <c r="F4963" i="3" s="1"/>
  <c r="G4963" i="3" s="1"/>
  <c r="L4970" i="3"/>
  <c r="C4970" i="3"/>
  <c r="O4970" i="3" s="1"/>
  <c r="L4776" i="3"/>
  <c r="C4776" i="3"/>
  <c r="E4776" i="3" s="1"/>
  <c r="L4758" i="3"/>
  <c r="C4758" i="3"/>
  <c r="O4758" i="3" s="1"/>
  <c r="C4765" i="3"/>
  <c r="O4765" i="3" s="1"/>
  <c r="L4765" i="3"/>
  <c r="C4572" i="3"/>
  <c r="O4572" i="3" s="1"/>
  <c r="L4572" i="3"/>
  <c r="C4565" i="3"/>
  <c r="E4565" i="3" s="1"/>
  <c r="L4565" i="3"/>
  <c r="C4571" i="3"/>
  <c r="F4571" i="3" s="1"/>
  <c r="G4571" i="3" s="1"/>
  <c r="L4571" i="3"/>
  <c r="L4371" i="3"/>
  <c r="C4371" i="3"/>
  <c r="F4371" i="3" s="1"/>
  <c r="G4371" i="3" s="1"/>
  <c r="L4157" i="3"/>
  <c r="C4157" i="3"/>
  <c r="E4157" i="3" s="1"/>
  <c r="L4175" i="3"/>
  <c r="C4175" i="3"/>
  <c r="D4175" i="3" s="1"/>
  <c r="L3965" i="3"/>
  <c r="C3965" i="3"/>
  <c r="D3965" i="3" s="1"/>
  <c r="L3975" i="3"/>
  <c r="C3975" i="3"/>
  <c r="D3975" i="3" s="1"/>
  <c r="C3759" i="3"/>
  <c r="E3759" i="3" s="1"/>
  <c r="L3759" i="3"/>
  <c r="C3760" i="3"/>
  <c r="F3760" i="3" s="1"/>
  <c r="G3760" i="3" s="1"/>
  <c r="L3760" i="3"/>
  <c r="C3770" i="3"/>
  <c r="D3770" i="3" s="1"/>
  <c r="L3770" i="3"/>
  <c r="L2366" i="3"/>
  <c r="C2366" i="3"/>
  <c r="D2366" i="3" s="1"/>
  <c r="L2171" i="3"/>
  <c r="C2171" i="3"/>
  <c r="E2171" i="3" s="1"/>
  <c r="L2173" i="3"/>
  <c r="C2173" i="3"/>
  <c r="D2173" i="3" s="1"/>
  <c r="C2154" i="3"/>
  <c r="O2154" i="3" s="1"/>
  <c r="L2154" i="3"/>
  <c r="C1971" i="3"/>
  <c r="O1971" i="3" s="1"/>
  <c r="L1971" i="3"/>
  <c r="C1959" i="3"/>
  <c r="E1959" i="3" s="1"/>
  <c r="L1959" i="3"/>
  <c r="C1962" i="3"/>
  <c r="E1962" i="3" s="1"/>
  <c r="L1962" i="3"/>
  <c r="C1753" i="3"/>
  <c r="F1753" i="3" s="1"/>
  <c r="G1753" i="3" s="1"/>
  <c r="L1753" i="3"/>
  <c r="C1761" i="3"/>
  <c r="O1761" i="3" s="1"/>
  <c r="L1761" i="3"/>
  <c r="C1769" i="3"/>
  <c r="O1769" i="3" s="1"/>
  <c r="L1769" i="3"/>
  <c r="L1562" i="3"/>
  <c r="C1562" i="3"/>
  <c r="E1562" i="3" s="1"/>
  <c r="L1560" i="3"/>
  <c r="C1560" i="3"/>
  <c r="E1560" i="3" s="1"/>
  <c r="L1354" i="3"/>
  <c r="C1354" i="3"/>
  <c r="F1354" i="3" s="1"/>
  <c r="G1354" i="3" s="1"/>
  <c r="L1372" i="3"/>
  <c r="C1372" i="3"/>
  <c r="D1372" i="3" s="1"/>
  <c r="L1176" i="3"/>
  <c r="C1176" i="3"/>
  <c r="O1176" i="3" s="1"/>
  <c r="L758" i="3"/>
  <c r="C758" i="3"/>
  <c r="D758" i="3" s="1"/>
  <c r="L7287" i="3"/>
  <c r="C7287" i="3"/>
  <c r="O7287" i="3" s="1"/>
  <c r="L7285" i="3"/>
  <c r="C7285" i="3"/>
  <c r="O7285" i="3" s="1"/>
  <c r="L7083" i="3"/>
  <c r="C7083" i="3"/>
  <c r="D7083" i="3" s="1"/>
  <c r="C6480" i="3"/>
  <c r="E6480" i="3" s="1"/>
  <c r="L6480" i="3"/>
  <c r="L6491" i="3"/>
  <c r="C6491" i="3"/>
  <c r="E6491" i="3" s="1"/>
  <c r="C6501" i="3"/>
  <c r="E6501" i="3" s="1"/>
  <c r="L6501" i="3"/>
  <c r="L6085" i="3"/>
  <c r="C6085" i="3"/>
  <c r="E6085" i="3" s="1"/>
  <c r="L5278" i="3"/>
  <c r="C5278" i="3"/>
  <c r="D5278" i="3" s="1"/>
  <c r="C5279" i="3"/>
  <c r="E5279" i="3" s="1"/>
  <c r="L5279" i="3"/>
  <c r="L4679" i="3"/>
  <c r="C4679" i="3"/>
  <c r="O4679" i="3" s="1"/>
  <c r="L4686" i="3"/>
  <c r="C4686" i="3"/>
  <c r="D4686" i="3" s="1"/>
  <c r="C4693" i="3"/>
  <c r="O4693" i="3" s="1"/>
  <c r="L4693" i="3"/>
  <c r="L4295" i="3"/>
  <c r="C4295" i="3"/>
  <c r="F4295" i="3" s="1"/>
  <c r="G4295" i="3" s="1"/>
  <c r="L4077" i="3"/>
  <c r="C4077" i="3"/>
  <c r="O4077" i="3" s="1"/>
  <c r="C4097" i="3"/>
  <c r="L4097" i="3"/>
  <c r="L4086" i="3"/>
  <c r="C4086" i="3"/>
  <c r="E4086" i="3" s="1"/>
  <c r="L2289" i="3"/>
  <c r="C2289" i="3"/>
  <c r="F2289" i="3" s="1"/>
  <c r="G2289" i="3" s="1"/>
  <c r="L2296" i="3"/>
  <c r="C2296" i="3"/>
  <c r="O2296" i="3" s="1"/>
  <c r="C2278" i="3"/>
  <c r="F2278" i="3" s="1"/>
  <c r="G2278" i="3" s="1"/>
  <c r="L2278" i="3"/>
  <c r="C1879" i="3"/>
  <c r="F1879" i="3" s="1"/>
  <c r="G1879" i="3" s="1"/>
  <c r="L1879" i="3"/>
  <c r="C1887" i="3"/>
  <c r="O1887" i="3" s="1"/>
  <c r="L1887" i="3"/>
  <c r="C1895" i="3"/>
  <c r="E1895" i="3" s="1"/>
  <c r="L1895" i="3"/>
  <c r="L1486" i="3"/>
  <c r="C1486" i="3"/>
  <c r="E1486" i="3" s="1"/>
  <c r="L1492" i="3"/>
  <c r="C1492" i="3"/>
  <c r="F1492" i="3" s="1"/>
  <c r="G1492" i="3" s="1"/>
  <c r="L1100" i="3"/>
  <c r="C1100" i="3"/>
  <c r="L481" i="3"/>
  <c r="C481" i="3"/>
  <c r="F481" i="3" s="1"/>
  <c r="G481" i="3" s="1"/>
  <c r="C6824" i="3"/>
  <c r="D6824" i="3" s="1"/>
  <c r="L6824" i="3"/>
  <c r="C6802" i="3"/>
  <c r="E6802" i="3" s="1"/>
  <c r="L6802" i="3"/>
  <c r="C6419" i="3"/>
  <c r="L6419" i="3"/>
  <c r="C6406" i="3"/>
  <c r="E6406" i="3" s="1"/>
  <c r="L6406" i="3"/>
  <c r="C6418" i="3"/>
  <c r="O6418" i="3" s="1"/>
  <c r="L6418" i="3"/>
  <c r="L6221" i="3"/>
  <c r="C6221" i="3"/>
  <c r="D6221" i="3" s="1"/>
  <c r="C5803" i="3"/>
  <c r="F5803" i="3" s="1"/>
  <c r="G5803" i="3" s="1"/>
  <c r="L5803" i="3"/>
  <c r="C5826" i="3"/>
  <c r="O5826" i="3" s="1"/>
  <c r="L5826" i="3"/>
  <c r="L5616" i="3"/>
  <c r="C5616" i="3"/>
  <c r="D5616" i="3" s="1"/>
  <c r="L5618" i="3"/>
  <c r="C5618" i="3"/>
  <c r="F5618" i="3" s="1"/>
  <c r="G5618" i="3" s="1"/>
  <c r="L5625" i="3"/>
  <c r="C5625" i="3"/>
  <c r="F5625" i="3" s="1"/>
  <c r="G5625" i="3" s="1"/>
  <c r="L5405" i="3"/>
  <c r="C5405" i="3"/>
  <c r="D5405" i="3" s="1"/>
  <c r="L4803" i="3"/>
  <c r="C4803" i="3"/>
  <c r="E4803" i="3" s="1"/>
  <c r="L4806" i="3"/>
  <c r="C4806" i="3"/>
  <c r="O4806" i="3" s="1"/>
  <c r="C4817" i="3"/>
  <c r="O4817" i="3" s="1"/>
  <c r="L4817" i="3"/>
  <c r="C4418" i="3"/>
  <c r="E4418" i="3" s="1"/>
  <c r="L4418" i="3"/>
  <c r="C4403" i="3"/>
  <c r="D4403" i="3" s="1"/>
  <c r="L4403" i="3"/>
  <c r="C4425" i="3"/>
  <c r="E4425" i="3" s="1"/>
  <c r="L4425" i="3"/>
  <c r="C3826" i="3"/>
  <c r="O3826" i="3" s="1"/>
  <c r="L3826" i="3"/>
  <c r="L3813" i="3"/>
  <c r="C3813" i="3"/>
  <c r="O3813" i="3" s="1"/>
  <c r="L2205" i="3"/>
  <c r="C2205" i="3"/>
  <c r="D2205" i="3" s="1"/>
  <c r="C2212" i="3"/>
  <c r="D2212" i="3" s="1"/>
  <c r="L2212" i="3"/>
  <c r="C2210" i="3"/>
  <c r="O2210" i="3" s="1"/>
  <c r="L2210" i="3"/>
  <c r="L614" i="3"/>
  <c r="C614" i="3"/>
  <c r="O614" i="3" s="1"/>
  <c r="L980" i="3"/>
  <c r="C980" i="3"/>
  <c r="O980" i="3" s="1"/>
  <c r="L948" i="3"/>
  <c r="C948" i="3"/>
  <c r="F948" i="3" s="1"/>
  <c r="G948" i="3" s="1"/>
  <c r="L916" i="3"/>
  <c r="C916" i="3"/>
  <c r="O916" i="3" s="1"/>
  <c r="L884" i="3"/>
  <c r="C884" i="3"/>
  <c r="D884" i="3" s="1"/>
  <c r="L852" i="3"/>
  <c r="C852" i="3"/>
  <c r="O852" i="3" s="1"/>
  <c r="L820" i="3"/>
  <c r="C820" i="3"/>
  <c r="F820" i="3" s="1"/>
  <c r="G820" i="3" s="1"/>
  <c r="L788" i="3"/>
  <c r="C788" i="3"/>
  <c r="O788" i="3" s="1"/>
  <c r="L756" i="3"/>
  <c r="C756" i="3"/>
  <c r="D756" i="3" s="1"/>
  <c r="L724" i="3"/>
  <c r="C724" i="3"/>
  <c r="O724" i="3" s="1"/>
  <c r="L692" i="3"/>
  <c r="C692" i="3"/>
  <c r="F692" i="3" s="1"/>
  <c r="G692" i="3" s="1"/>
  <c r="L660" i="3"/>
  <c r="C660" i="3"/>
  <c r="O660" i="3" s="1"/>
  <c r="L628" i="3"/>
  <c r="C628" i="3"/>
  <c r="D628" i="3" s="1"/>
  <c r="L596" i="3"/>
  <c r="C596" i="3"/>
  <c r="O596" i="3" s="1"/>
  <c r="L562" i="3"/>
  <c r="C562" i="3"/>
  <c r="D562" i="3" s="1"/>
  <c r="C511" i="3"/>
  <c r="E511" i="3" s="1"/>
  <c r="L511" i="3"/>
  <c r="L397" i="3"/>
  <c r="C397" i="3"/>
  <c r="F397" i="3" s="1"/>
  <c r="G397" i="3" s="1"/>
  <c r="L312" i="3"/>
  <c r="C312" i="3"/>
  <c r="O312" i="3" s="1"/>
  <c r="L7492" i="3"/>
  <c r="C7492" i="3"/>
  <c r="F7492" i="3" s="1"/>
  <c r="G7492" i="3" s="1"/>
  <c r="L6880" i="3"/>
  <c r="C6880" i="3"/>
  <c r="L6695" i="3"/>
  <c r="C6695" i="3"/>
  <c r="F6695" i="3" s="1"/>
  <c r="G6695" i="3" s="1"/>
  <c r="L6291" i="3"/>
  <c r="C6291" i="3"/>
  <c r="O6291" i="3" s="1"/>
  <c r="C6298" i="3"/>
  <c r="D6298" i="3" s="1"/>
  <c r="L6298" i="3"/>
  <c r="L5880" i="3"/>
  <c r="C5880" i="3"/>
  <c r="F5880" i="3" s="1"/>
  <c r="G5880" i="3" s="1"/>
  <c r="L5887" i="3"/>
  <c r="C5887" i="3"/>
  <c r="E5887" i="3" s="1"/>
  <c r="L5694" i="3"/>
  <c r="C5694" i="3"/>
  <c r="E5694" i="3" s="1"/>
  <c r="L5701" i="3"/>
  <c r="C5701" i="3"/>
  <c r="D5701" i="3" s="1"/>
  <c r="L5081" i="3"/>
  <c r="C5081" i="3"/>
  <c r="F5081" i="3" s="1"/>
  <c r="G5081" i="3" s="1"/>
  <c r="L5095" i="3"/>
  <c r="C5095" i="3"/>
  <c r="D5095" i="3" s="1"/>
  <c r="L4901" i="3"/>
  <c r="C4901" i="3"/>
  <c r="E4901" i="3" s="1"/>
  <c r="L4883" i="3"/>
  <c r="C4883" i="3"/>
  <c r="F4883" i="3" s="1"/>
  <c r="G4883" i="3" s="1"/>
  <c r="L4890" i="3"/>
  <c r="C4890" i="3"/>
  <c r="F4890" i="3" s="1"/>
  <c r="G4890" i="3" s="1"/>
  <c r="C4500" i="3"/>
  <c r="O4500" i="3" s="1"/>
  <c r="L4500" i="3"/>
  <c r="C4485" i="3"/>
  <c r="E4485" i="3" s="1"/>
  <c r="L4485" i="3"/>
  <c r="C4499" i="3"/>
  <c r="F4499" i="3" s="1"/>
  <c r="G4499" i="3" s="1"/>
  <c r="L4499" i="3"/>
  <c r="C3891" i="3"/>
  <c r="O3891" i="3" s="1"/>
  <c r="L3891" i="3"/>
  <c r="L3877" i="3"/>
  <c r="C3877" i="3"/>
  <c r="O3877" i="3" s="1"/>
  <c r="L2095" i="3"/>
  <c r="C2095" i="3"/>
  <c r="D2095" i="3" s="1"/>
  <c r="L2089" i="3"/>
  <c r="C2089" i="3"/>
  <c r="D2089" i="3" s="1"/>
  <c r="C2096" i="3"/>
  <c r="E2096" i="3" s="1"/>
  <c r="L2096" i="3"/>
  <c r="C1679" i="3"/>
  <c r="L1679" i="3"/>
  <c r="C1688" i="3"/>
  <c r="F1688" i="3" s="1"/>
  <c r="G1688" i="3" s="1"/>
  <c r="L1688" i="3"/>
  <c r="C1681" i="3"/>
  <c r="D1681" i="3" s="1"/>
  <c r="L1681" i="3"/>
  <c r="L1294" i="3"/>
  <c r="C1294" i="3"/>
  <c r="F1294" i="3" s="1"/>
  <c r="G1294" i="3" s="1"/>
  <c r="L1296" i="3"/>
  <c r="C1296" i="3"/>
  <c r="D1296" i="3" s="1"/>
  <c r="L7425" i="3"/>
  <c r="C7425" i="3"/>
  <c r="D7425" i="3" s="1"/>
  <c r="C7207" i="3"/>
  <c r="E7207" i="3" s="1"/>
  <c r="L7207" i="3"/>
  <c r="C7215" i="3"/>
  <c r="O7215" i="3" s="1"/>
  <c r="L7215" i="3"/>
  <c r="L7022" i="3"/>
  <c r="C7022" i="3"/>
  <c r="D7022" i="3" s="1"/>
  <c r="L7014" i="3"/>
  <c r="C7014" i="3"/>
  <c r="E7014" i="3" s="1"/>
  <c r="L6607" i="3"/>
  <c r="C6607" i="3"/>
  <c r="D6607" i="3" s="1"/>
  <c r="L6614" i="3"/>
  <c r="C6614" i="3"/>
  <c r="D6614" i="3" s="1"/>
  <c r="L6013" i="3"/>
  <c r="C6013" i="3"/>
  <c r="L5008" i="3"/>
  <c r="C5008" i="3"/>
  <c r="D5008" i="3" s="1"/>
  <c r="L5015" i="3"/>
  <c r="C5015" i="3"/>
  <c r="F5015" i="3" s="1"/>
  <c r="G5015" i="3" s="1"/>
  <c r="L5022" i="3"/>
  <c r="C5022" i="3"/>
  <c r="F5022" i="3" s="1"/>
  <c r="G5022" i="3" s="1"/>
  <c r="C4605" i="3"/>
  <c r="E4605" i="3" s="1"/>
  <c r="L4605" i="3"/>
  <c r="C4603" i="3"/>
  <c r="E4603" i="3" s="1"/>
  <c r="L4603" i="3"/>
  <c r="C4616" i="3"/>
  <c r="F4616" i="3" s="1"/>
  <c r="G4616" i="3" s="1"/>
  <c r="L4616" i="3"/>
  <c r="L4203" i="3"/>
  <c r="C4203" i="3"/>
  <c r="L4009" i="3"/>
  <c r="C4009" i="3"/>
  <c r="O4009" i="3" s="1"/>
  <c r="L4015" i="3"/>
  <c r="C4015" i="3"/>
  <c r="D4015" i="3" s="1"/>
  <c r="C4022" i="3"/>
  <c r="F4022" i="3" s="1"/>
  <c r="G4022" i="3" s="1"/>
  <c r="L4022" i="3"/>
  <c r="L2426" i="3"/>
  <c r="C2426" i="3"/>
  <c r="D2426" i="3" s="1"/>
  <c r="L1212" i="3"/>
  <c r="C1212" i="3"/>
  <c r="D1212" i="3" s="1"/>
  <c r="L746" i="3"/>
  <c r="C746" i="3"/>
  <c r="E746" i="3" s="1"/>
  <c r="L472" i="3"/>
  <c r="C472" i="3"/>
  <c r="E472" i="3" s="1"/>
  <c r="L360" i="3"/>
  <c r="C360" i="3"/>
  <c r="L299" i="3"/>
  <c r="C299" i="3"/>
  <c r="O299" i="3" s="1"/>
  <c r="L975" i="3"/>
  <c r="C975" i="3"/>
  <c r="E975" i="3" s="1"/>
  <c r="L943" i="3"/>
  <c r="C943" i="3"/>
  <c r="D943" i="3" s="1"/>
  <c r="L911" i="3"/>
  <c r="C911" i="3"/>
  <c r="F911" i="3" s="1"/>
  <c r="G911" i="3" s="1"/>
  <c r="L879" i="3"/>
  <c r="C879" i="3"/>
  <c r="O879" i="3" s="1"/>
  <c r="L847" i="3"/>
  <c r="C847" i="3"/>
  <c r="E847" i="3" s="1"/>
  <c r="L815" i="3"/>
  <c r="C815" i="3"/>
  <c r="L783" i="3"/>
  <c r="C783" i="3"/>
  <c r="F783" i="3" s="1"/>
  <c r="G783" i="3" s="1"/>
  <c r="L751" i="3"/>
  <c r="C751" i="3"/>
  <c r="O751" i="3" s="1"/>
  <c r="L719" i="3"/>
  <c r="C719" i="3"/>
  <c r="E719" i="3" s="1"/>
  <c r="L687" i="3"/>
  <c r="C687" i="3"/>
  <c r="D687" i="3" s="1"/>
  <c r="L655" i="3"/>
  <c r="C655" i="3"/>
  <c r="F655" i="3" s="1"/>
  <c r="G655" i="3" s="1"/>
  <c r="L623" i="3"/>
  <c r="C623" i="3"/>
  <c r="O623" i="3" s="1"/>
  <c r="L591" i="3"/>
  <c r="C591" i="3"/>
  <c r="E591" i="3" s="1"/>
  <c r="L550" i="3"/>
  <c r="C550" i="3"/>
  <c r="D550" i="3" s="1"/>
  <c r="C499" i="3"/>
  <c r="E499" i="3" s="1"/>
  <c r="L499" i="3"/>
  <c r="C451" i="3"/>
  <c r="O451" i="3" s="1"/>
  <c r="L451" i="3"/>
  <c r="L408" i="3"/>
  <c r="C408" i="3"/>
  <c r="O408" i="3" s="1"/>
  <c r="L353" i="3"/>
  <c r="C353" i="3"/>
  <c r="O353" i="3" s="1"/>
  <c r="L7327" i="3"/>
  <c r="C7327" i="3"/>
  <c r="F7327" i="3" s="1"/>
  <c r="G7327" i="3" s="1"/>
  <c r="L7329" i="3"/>
  <c r="C7329" i="3"/>
  <c r="D7329" i="3" s="1"/>
  <c r="L7133" i="3"/>
  <c r="C7133" i="3"/>
  <c r="E7133" i="3" s="1"/>
  <c r="L6950" i="3"/>
  <c r="C6950" i="3"/>
  <c r="D6950" i="3" s="1"/>
  <c r="L6733" i="3"/>
  <c r="C6733" i="3"/>
  <c r="O6733" i="3" s="1"/>
  <c r="L6750" i="3"/>
  <c r="C6750" i="3"/>
  <c r="O6750" i="3" s="1"/>
  <c r="C6541" i="3"/>
  <c r="E6541" i="3" s="1"/>
  <c r="L6541" i="3"/>
  <c r="C6529" i="3"/>
  <c r="F6529" i="3" s="1"/>
  <c r="G6529" i="3" s="1"/>
  <c r="L6529" i="3"/>
  <c r="L6349" i="3"/>
  <c r="C6349" i="3"/>
  <c r="F6349" i="3" s="1"/>
  <c r="G6349" i="3" s="1"/>
  <c r="L6343" i="3"/>
  <c r="C6343" i="3"/>
  <c r="D6343" i="3" s="1"/>
  <c r="C6350" i="3"/>
  <c r="E6350" i="3" s="1"/>
  <c r="L6350" i="3"/>
  <c r="L5927" i="3"/>
  <c r="C5927" i="3"/>
  <c r="E5927" i="3" s="1"/>
  <c r="L5746" i="3"/>
  <c r="C5746" i="3"/>
  <c r="O5746" i="3" s="1"/>
  <c r="L5728" i="3"/>
  <c r="C5728" i="3"/>
  <c r="E5728" i="3" s="1"/>
  <c r="C5547" i="3"/>
  <c r="F5547" i="3" s="1"/>
  <c r="G5547" i="3" s="1"/>
  <c r="L5547" i="3"/>
  <c r="L5338" i="3"/>
  <c r="C5338" i="3"/>
  <c r="D5338" i="3" s="1"/>
  <c r="L4937" i="3"/>
  <c r="C4937" i="3"/>
  <c r="O4937" i="3" s="1"/>
  <c r="L4944" i="3"/>
  <c r="C4944" i="3"/>
  <c r="F4944" i="3" s="1"/>
  <c r="G4944" i="3" s="1"/>
  <c r="L4951" i="3"/>
  <c r="C4951" i="3"/>
  <c r="D4951" i="3" s="1"/>
  <c r="L4732" i="3"/>
  <c r="C4732" i="3"/>
  <c r="D4732" i="3" s="1"/>
  <c r="L4739" i="3"/>
  <c r="C4739" i="3"/>
  <c r="O4739" i="3" s="1"/>
  <c r="L4746" i="3"/>
  <c r="C4746" i="3"/>
  <c r="E4746" i="3" s="1"/>
  <c r="C4529" i="3"/>
  <c r="E4529" i="3" s="1"/>
  <c r="L4529" i="3"/>
  <c r="C4543" i="3"/>
  <c r="F4543" i="3" s="1"/>
  <c r="G4543" i="3" s="1"/>
  <c r="L4543" i="3"/>
  <c r="C4528" i="3"/>
  <c r="D4528" i="3" s="1"/>
  <c r="L4528" i="3"/>
  <c r="C4550" i="3"/>
  <c r="E4550" i="3" s="1"/>
  <c r="L4550" i="3"/>
  <c r="L4329" i="3"/>
  <c r="C4329" i="3"/>
  <c r="D4329" i="3" s="1"/>
  <c r="L4149" i="3"/>
  <c r="C4149" i="3"/>
  <c r="F4149" i="3" s="1"/>
  <c r="G4149" i="3" s="1"/>
  <c r="C4136" i="3"/>
  <c r="O4136" i="3" s="1"/>
  <c r="L4136" i="3"/>
  <c r="C4134" i="3"/>
  <c r="O4134" i="3" s="1"/>
  <c r="L4134" i="3"/>
  <c r="L3941" i="3"/>
  <c r="C3941" i="3"/>
  <c r="E3941" i="3" s="1"/>
  <c r="L3947" i="3"/>
  <c r="C3947" i="3"/>
  <c r="O3947" i="3" s="1"/>
  <c r="C3742" i="3"/>
  <c r="O3742" i="3" s="1"/>
  <c r="L3742" i="3"/>
  <c r="C3747" i="3"/>
  <c r="E3747" i="3" s="1"/>
  <c r="L3747" i="3"/>
  <c r="L3345" i="3"/>
  <c r="C3345" i="3"/>
  <c r="D3345" i="3" s="1"/>
  <c r="L2342" i="3"/>
  <c r="C2342" i="3"/>
  <c r="E2342" i="3" s="1"/>
  <c r="L2335" i="3"/>
  <c r="C2335" i="3"/>
  <c r="D2335" i="3" s="1"/>
  <c r="L2139" i="3"/>
  <c r="C2139" i="3"/>
  <c r="E2139" i="3" s="1"/>
  <c r="L2141" i="3"/>
  <c r="C2141" i="3"/>
  <c r="D2141" i="3" s="1"/>
  <c r="C2148" i="3"/>
  <c r="D2148" i="3" s="1"/>
  <c r="L2148" i="3"/>
  <c r="C1928" i="3"/>
  <c r="E1928" i="3" s="1"/>
  <c r="L1928" i="3"/>
  <c r="C1936" i="3"/>
  <c r="O1936" i="3" s="1"/>
  <c r="L1936" i="3"/>
  <c r="C1944" i="3"/>
  <c r="E1944" i="3" s="1"/>
  <c r="L1944" i="3"/>
  <c r="C1741" i="3"/>
  <c r="E1741" i="3" s="1"/>
  <c r="L1741" i="3"/>
  <c r="C1745" i="3"/>
  <c r="F1745" i="3" s="1"/>
  <c r="G1745" i="3" s="1"/>
  <c r="L1745" i="3"/>
  <c r="C1731" i="3"/>
  <c r="E1731" i="3" s="1"/>
  <c r="L1731" i="3"/>
  <c r="L1546" i="3"/>
  <c r="C1546" i="3"/>
  <c r="E1546" i="3" s="1"/>
  <c r="L1540" i="3"/>
  <c r="C1540" i="3"/>
  <c r="E1540" i="3" s="1"/>
  <c r="L1346" i="3"/>
  <c r="C1346" i="3"/>
  <c r="O1346" i="3" s="1"/>
  <c r="L1132" i="3"/>
  <c r="C1132" i="3"/>
  <c r="D1132" i="3" s="1"/>
  <c r="L942" i="3"/>
  <c r="C942" i="3"/>
  <c r="E942" i="3" s="1"/>
  <c r="L556" i="3"/>
  <c r="C556" i="3"/>
  <c r="E556" i="3" s="1"/>
  <c r="L450" i="3"/>
  <c r="C450" i="3"/>
  <c r="O450" i="3" s="1"/>
  <c r="C395" i="3"/>
  <c r="F395" i="3" s="1"/>
  <c r="G395" i="3" s="1"/>
  <c r="L395" i="3"/>
  <c r="L327" i="3"/>
  <c r="C327" i="3"/>
  <c r="E327" i="3" s="1"/>
  <c r="C7470" i="3"/>
  <c r="D7470" i="3" s="1"/>
  <c r="L7470" i="3"/>
  <c r="L7452" i="3"/>
  <c r="C7452" i="3"/>
  <c r="E7452" i="3" s="1"/>
  <c r="C7262" i="3"/>
  <c r="F7262" i="3" s="1"/>
  <c r="G7262" i="3" s="1"/>
  <c r="L7262" i="3"/>
  <c r="L7272" i="3"/>
  <c r="C7272" i="3"/>
  <c r="D7272" i="3" s="1"/>
  <c r="C7060" i="3"/>
  <c r="D7060" i="3" s="1"/>
  <c r="L7060" i="3"/>
  <c r="L6856" i="3"/>
  <c r="C6856" i="3"/>
  <c r="F6856" i="3" s="1"/>
  <c r="G6856" i="3" s="1"/>
  <c r="L6653" i="3"/>
  <c r="C6653" i="3"/>
  <c r="O6653" i="3" s="1"/>
  <c r="C6452" i="3"/>
  <c r="D6452" i="3" s="1"/>
  <c r="L6452" i="3"/>
  <c r="L6463" i="3"/>
  <c r="C6463" i="3"/>
  <c r="E6463" i="3" s="1"/>
  <c r="C6473" i="3"/>
  <c r="L6473" i="3"/>
  <c r="C6474" i="3"/>
  <c r="E6474" i="3" s="1"/>
  <c r="L6474" i="3"/>
  <c r="L6265" i="3"/>
  <c r="C6265" i="3"/>
  <c r="F6265" i="3" s="1"/>
  <c r="G6265" i="3" s="1"/>
  <c r="L6073" i="3"/>
  <c r="C6073" i="3"/>
  <c r="D6073" i="3" s="1"/>
  <c r="L5861" i="3"/>
  <c r="C5861" i="3"/>
  <c r="O5861" i="3" s="1"/>
  <c r="L5868" i="3"/>
  <c r="C5868" i="3"/>
  <c r="L5875" i="3"/>
  <c r="C5875" i="3"/>
  <c r="L5657" i="3"/>
  <c r="C5657" i="3"/>
  <c r="L5664" i="3"/>
  <c r="C5664" i="3"/>
  <c r="L5266" i="3"/>
  <c r="C5266" i="3"/>
  <c r="F5266" i="3" s="1"/>
  <c r="G5266" i="3" s="1"/>
  <c r="L5276" i="3"/>
  <c r="C5276" i="3"/>
  <c r="O5276" i="3" s="1"/>
  <c r="L5069" i="3"/>
  <c r="C5069" i="3"/>
  <c r="D5069" i="3" s="1"/>
  <c r="L5076" i="3"/>
  <c r="C5076" i="3"/>
  <c r="L4853" i="3"/>
  <c r="C4853" i="3"/>
  <c r="E4853" i="3" s="1"/>
  <c r="L4876" i="3"/>
  <c r="C4876" i="3"/>
  <c r="D4876" i="3" s="1"/>
  <c r="L4862" i="3"/>
  <c r="C4862" i="3"/>
  <c r="D4862" i="3" s="1"/>
  <c r="L4656" i="3"/>
  <c r="C4656" i="3"/>
  <c r="O4656" i="3" s="1"/>
  <c r="C4663" i="3"/>
  <c r="O4663" i="3" s="1"/>
  <c r="L4663" i="3"/>
  <c r="C4657" i="3"/>
  <c r="F4657" i="3" s="1"/>
  <c r="G4657" i="3" s="1"/>
  <c r="L4657" i="3"/>
  <c r="C4452" i="3"/>
  <c r="F4452" i="3" s="1"/>
  <c r="G4452" i="3" s="1"/>
  <c r="L4452" i="3"/>
  <c r="C4466" i="3"/>
  <c r="O4466" i="3" s="1"/>
  <c r="L4466" i="3"/>
  <c r="C4459" i="3"/>
  <c r="O4459" i="3" s="1"/>
  <c r="L4459" i="3"/>
  <c r="L4275" i="3"/>
  <c r="C4275" i="3"/>
  <c r="E4275" i="3" s="1"/>
  <c r="L4269" i="3"/>
  <c r="C4269" i="3"/>
  <c r="O4269" i="3" s="1"/>
  <c r="L4055" i="3"/>
  <c r="C4055" i="3"/>
  <c r="D4055" i="3" s="1"/>
  <c r="C4062" i="3"/>
  <c r="O4062" i="3" s="1"/>
  <c r="L4062" i="3"/>
  <c r="C3867" i="3"/>
  <c r="O3867" i="3" s="1"/>
  <c r="L3867" i="3"/>
  <c r="L3853" i="3"/>
  <c r="C3853" i="3"/>
  <c r="L2863" i="3"/>
  <c r="C2863" i="3"/>
  <c r="D2863" i="3" s="1"/>
  <c r="L2265" i="3"/>
  <c r="C2265" i="3"/>
  <c r="O2265" i="3" s="1"/>
  <c r="L2272" i="3"/>
  <c r="C2272" i="3"/>
  <c r="E2272" i="3" s="1"/>
  <c r="C2254" i="3"/>
  <c r="D2254" i="3" s="1"/>
  <c r="L2254" i="3"/>
  <c r="L2075" i="3"/>
  <c r="C2075" i="3"/>
  <c r="D2075" i="3" s="1"/>
  <c r="L2069" i="3"/>
  <c r="C2069" i="3"/>
  <c r="C2076" i="3"/>
  <c r="E2076" i="3" s="1"/>
  <c r="L2076" i="3"/>
  <c r="C1853" i="3"/>
  <c r="F1853" i="3" s="1"/>
  <c r="G1853" i="3" s="1"/>
  <c r="L1853" i="3"/>
  <c r="C1861" i="3"/>
  <c r="D1861" i="3" s="1"/>
  <c r="L1861" i="3"/>
  <c r="C1869" i="3"/>
  <c r="O1869" i="3" s="1"/>
  <c r="L1869" i="3"/>
  <c r="C1655" i="3"/>
  <c r="O1655" i="3" s="1"/>
  <c r="L1655" i="3"/>
  <c r="C1672" i="3"/>
  <c r="O1672" i="3" s="1"/>
  <c r="L1672" i="3"/>
  <c r="C1657" i="3"/>
  <c r="E1657" i="3" s="1"/>
  <c r="L1657" i="3"/>
  <c r="L1470" i="3"/>
  <c r="C1470" i="3"/>
  <c r="L1468" i="3"/>
  <c r="C1468" i="3"/>
  <c r="O1468" i="3" s="1"/>
  <c r="L1274" i="3"/>
  <c r="C1274" i="3"/>
  <c r="L1052" i="3"/>
  <c r="C1052" i="3"/>
  <c r="D1052" i="3" s="1"/>
  <c r="L858" i="3"/>
  <c r="C858" i="3"/>
  <c r="O858" i="3" s="1"/>
  <c r="L666" i="3"/>
  <c r="C666" i="3"/>
  <c r="E666" i="3" s="1"/>
  <c r="L473" i="3"/>
  <c r="C473" i="3"/>
  <c r="D473" i="3" s="1"/>
  <c r="L7187" i="3"/>
  <c r="C7187" i="3"/>
  <c r="F7187" i="3" s="1"/>
  <c r="G7187" i="3" s="1"/>
  <c r="L6982" i="3"/>
  <c r="C6982" i="3"/>
  <c r="O6982" i="3" s="1"/>
  <c r="L6784" i="3"/>
  <c r="C6784" i="3"/>
  <c r="D6784" i="3" s="1"/>
  <c r="L6779" i="3"/>
  <c r="C6779" i="3"/>
  <c r="F6779" i="3" s="1"/>
  <c r="G6779" i="3" s="1"/>
  <c r="C6579" i="3"/>
  <c r="E6579" i="3" s="1"/>
  <c r="L6579" i="3"/>
  <c r="C6587" i="3"/>
  <c r="L6587" i="3"/>
  <c r="L6598" i="3"/>
  <c r="C6598" i="3"/>
  <c r="D6598" i="3" s="1"/>
  <c r="L6383" i="3"/>
  <c r="C6383" i="3"/>
  <c r="D6383" i="3" s="1"/>
  <c r="C6389" i="3"/>
  <c r="E6389" i="3" s="1"/>
  <c r="L6389" i="3"/>
  <c r="C6400" i="3"/>
  <c r="L6400" i="3"/>
  <c r="L5989" i="3"/>
  <c r="C5989" i="3"/>
  <c r="D5989" i="3" s="1"/>
  <c r="C5797" i="3"/>
  <c r="E5797" i="3" s="1"/>
  <c r="L5797" i="3"/>
  <c r="C5793" i="3"/>
  <c r="O5793" i="3" s="1"/>
  <c r="L5793" i="3"/>
  <c r="C5795" i="3"/>
  <c r="E5795" i="3" s="1"/>
  <c r="L5795" i="3"/>
  <c r="C5582" i="3"/>
  <c r="F5582" i="3" s="1"/>
  <c r="G5582" i="3" s="1"/>
  <c r="L5582" i="3"/>
  <c r="C5589" i="3"/>
  <c r="D5589" i="3" s="1"/>
  <c r="L5589" i="3"/>
  <c r="L5378" i="3"/>
  <c r="C5378" i="3"/>
  <c r="O5378" i="3" s="1"/>
  <c r="L5393" i="3"/>
  <c r="C5393" i="3"/>
  <c r="D5393" i="3" s="1"/>
  <c r="L5001" i="3"/>
  <c r="C5001" i="3"/>
  <c r="E5001" i="3" s="1"/>
  <c r="L4983" i="3"/>
  <c r="C4983" i="3"/>
  <c r="F4983" i="3" s="1"/>
  <c r="G4983" i="3" s="1"/>
  <c r="L4990" i="3"/>
  <c r="C4990" i="3"/>
  <c r="O4990" i="3" s="1"/>
  <c r="L4800" i="3"/>
  <c r="C4800" i="3"/>
  <c r="O4800" i="3" s="1"/>
  <c r="L4782" i="3"/>
  <c r="C4782" i="3"/>
  <c r="O4782" i="3" s="1"/>
  <c r="C4789" i="3"/>
  <c r="E4789" i="3" s="1"/>
  <c r="L4789" i="3"/>
  <c r="C4585" i="3"/>
  <c r="L4585" i="3"/>
  <c r="C4582" i="3"/>
  <c r="E4582" i="3" s="1"/>
  <c r="L4582" i="3"/>
  <c r="C4584" i="3"/>
  <c r="E4584" i="3" s="1"/>
  <c r="L4584" i="3"/>
  <c r="L4387" i="3"/>
  <c r="C4387" i="3"/>
  <c r="D4387" i="3" s="1"/>
  <c r="C4392" i="3"/>
  <c r="L4392" i="3"/>
  <c r="L4199" i="3"/>
  <c r="C4199" i="3"/>
  <c r="O4199" i="3" s="1"/>
  <c r="L4201" i="3"/>
  <c r="C4201" i="3"/>
  <c r="L3997" i="3"/>
  <c r="C3997" i="3"/>
  <c r="D3997" i="3" s="1"/>
  <c r="C3978" i="3"/>
  <c r="O3978" i="3" s="1"/>
  <c r="L3978" i="3"/>
  <c r="C3794" i="3"/>
  <c r="F3794" i="3" s="1"/>
  <c r="G3794" i="3" s="1"/>
  <c r="L3794" i="3"/>
  <c r="C3782" i="3"/>
  <c r="F3782" i="3" s="1"/>
  <c r="G3782" i="3" s="1"/>
  <c r="L3782" i="3"/>
  <c r="L3797" i="3"/>
  <c r="C3797" i="3"/>
  <c r="D3797" i="3" s="1"/>
  <c r="L2187" i="3"/>
  <c r="C2187" i="3"/>
  <c r="O2187" i="3" s="1"/>
  <c r="L2189" i="3"/>
  <c r="C2189" i="3"/>
  <c r="O2189" i="3" s="1"/>
  <c r="C2196" i="3"/>
  <c r="L2196" i="3"/>
  <c r="L1995" i="3"/>
  <c r="C1995" i="3"/>
  <c r="O1995" i="3" s="1"/>
  <c r="L1991" i="3"/>
  <c r="C1991" i="3"/>
  <c r="O1991" i="3" s="1"/>
  <c r="C1989" i="3"/>
  <c r="O1989" i="3" s="1"/>
  <c r="L1989" i="3"/>
  <c r="C1998" i="3"/>
  <c r="E1998" i="3" s="1"/>
  <c r="L1998" i="3"/>
  <c r="C1784" i="3"/>
  <c r="F1784" i="3" s="1"/>
  <c r="G1784" i="3" s="1"/>
  <c r="L1784" i="3"/>
  <c r="C1792" i="3"/>
  <c r="F1792" i="3" s="1"/>
  <c r="G1792" i="3" s="1"/>
  <c r="L1792" i="3"/>
  <c r="C1800" i="3"/>
  <c r="O1800" i="3" s="1"/>
  <c r="L1800" i="3"/>
  <c r="L1580" i="3"/>
  <c r="C1580" i="3"/>
  <c r="E1580" i="3" s="1"/>
  <c r="L1398" i="3"/>
  <c r="C1398" i="3"/>
  <c r="D1398" i="3" s="1"/>
  <c r="L1396" i="3"/>
  <c r="C1396" i="3"/>
  <c r="D1396" i="3" s="1"/>
  <c r="L1200" i="3"/>
  <c r="C1200" i="3"/>
  <c r="D1200" i="3" s="1"/>
  <c r="L782" i="3"/>
  <c r="C782" i="3"/>
  <c r="D782" i="3" s="1"/>
  <c r="L594" i="3"/>
  <c r="C594" i="3"/>
  <c r="D594" i="3" s="1"/>
  <c r="L7030" i="3"/>
  <c r="C7030" i="3"/>
  <c r="D7030" i="3" s="1"/>
  <c r="L7039" i="3"/>
  <c r="C7039" i="3"/>
  <c r="F7039" i="3" s="1"/>
  <c r="G7039" i="3" s="1"/>
  <c r="L6830" i="3"/>
  <c r="C6830" i="3"/>
  <c r="D6830" i="3" s="1"/>
  <c r="L5028" i="3"/>
  <c r="C5028" i="3"/>
  <c r="E5028" i="3" s="1"/>
  <c r="L5030" i="3"/>
  <c r="C5030" i="3"/>
  <c r="O5030" i="3" s="1"/>
  <c r="C4646" i="3"/>
  <c r="E4646" i="3" s="1"/>
  <c r="L4646" i="3"/>
  <c r="C4641" i="3"/>
  <c r="F4641" i="3" s="1"/>
  <c r="G4641" i="3" s="1"/>
  <c r="L4641" i="3"/>
  <c r="C4627" i="3"/>
  <c r="F4627" i="3" s="1"/>
  <c r="G4627" i="3" s="1"/>
  <c r="L4627" i="3"/>
  <c r="L4243" i="3"/>
  <c r="C4243" i="3"/>
  <c r="O4243" i="3" s="1"/>
  <c r="L4237" i="3"/>
  <c r="C4237" i="3"/>
  <c r="E4237" i="3" s="1"/>
  <c r="L4045" i="3"/>
  <c r="C4045" i="3"/>
  <c r="E4045" i="3" s="1"/>
  <c r="L4051" i="3"/>
  <c r="C4051" i="3"/>
  <c r="O4051" i="3" s="1"/>
  <c r="C3830" i="3"/>
  <c r="L3830" i="3"/>
  <c r="C3850" i="3"/>
  <c r="E3850" i="3" s="1"/>
  <c r="L3850" i="3"/>
  <c r="L3845" i="3"/>
  <c r="C3845" i="3"/>
  <c r="D3845" i="3" s="1"/>
  <c r="C1833" i="3"/>
  <c r="F1833" i="3" s="1"/>
  <c r="G1833" i="3" s="1"/>
  <c r="L1833" i="3"/>
  <c r="C1841" i="3"/>
  <c r="L1841" i="3"/>
  <c r="C1849" i="3"/>
  <c r="O1849" i="3" s="1"/>
  <c r="L1849" i="3"/>
  <c r="L1250" i="3"/>
  <c r="C1250" i="3"/>
  <c r="E1250" i="3" s="1"/>
  <c r="L1028" i="3"/>
  <c r="C1028" i="3"/>
  <c r="O1028" i="3" s="1"/>
  <c r="L830" i="3"/>
  <c r="C830" i="3"/>
  <c r="O830" i="3" s="1"/>
  <c r="L638" i="3"/>
  <c r="C638" i="3"/>
  <c r="O638" i="3" s="1"/>
  <c r="L445" i="3"/>
  <c r="C445" i="3"/>
  <c r="D445" i="3" s="1"/>
  <c r="C1808" i="3"/>
  <c r="F1808" i="3" s="1"/>
  <c r="G1808" i="3" s="1"/>
  <c r="L1808" i="3"/>
  <c r="C1816" i="3"/>
  <c r="D1816" i="3" s="1"/>
  <c r="L1816" i="3"/>
  <c r="C1824" i="3"/>
  <c r="O1824" i="3" s="1"/>
  <c r="L1824" i="3"/>
  <c r="C1690" i="3"/>
  <c r="L1690" i="3"/>
  <c r="L1194" i="3"/>
  <c r="C1194" i="3"/>
  <c r="E1194" i="3" s="1"/>
  <c r="L1158" i="3"/>
  <c r="C1158" i="3"/>
  <c r="O1158" i="3" s="1"/>
  <c r="L1126" i="3"/>
  <c r="C1126" i="3"/>
  <c r="L1094" i="3"/>
  <c r="C1094" i="3"/>
  <c r="E1094" i="3" s="1"/>
  <c r="L1062" i="3"/>
  <c r="C1062" i="3"/>
  <c r="F1062" i="3" s="1"/>
  <c r="G1062" i="3" s="1"/>
  <c r="L570" i="3"/>
  <c r="C570" i="3"/>
  <c r="O570" i="3" s="1"/>
  <c r="C519" i="3"/>
  <c r="O519" i="3" s="1"/>
  <c r="L519" i="3"/>
  <c r="L389" i="3"/>
  <c r="C389" i="3"/>
  <c r="L304" i="3"/>
  <c r="C304" i="3"/>
  <c r="E304" i="3" s="1"/>
  <c r="D293" i="3"/>
  <c r="E289" i="3"/>
  <c r="O285" i="3"/>
  <c r="D277" i="3"/>
  <c r="E273" i="3"/>
  <c r="O269" i="3"/>
  <c r="D257" i="3"/>
  <c r="E253" i="3"/>
  <c r="O245" i="3"/>
  <c r="D229" i="3"/>
  <c r="O213" i="3"/>
  <c r="E189" i="3"/>
  <c r="O181" i="3"/>
  <c r="O149" i="3"/>
  <c r="D133" i="3"/>
  <c r="E125" i="3"/>
  <c r="O117" i="3"/>
  <c r="D101" i="3"/>
  <c r="E93" i="3"/>
  <c r="O85" i="3"/>
  <c r="D69" i="3"/>
  <c r="E61" i="3"/>
  <c r="O53" i="3"/>
  <c r="D17" i="3"/>
  <c r="E5" i="3"/>
  <c r="D249" i="3"/>
  <c r="E241" i="3"/>
  <c r="O233" i="3"/>
  <c r="D217" i="3"/>
  <c r="E209" i="3"/>
  <c r="O201" i="3"/>
  <c r="D185" i="3"/>
  <c r="E177" i="3"/>
  <c r="D153" i="3"/>
  <c r="E145" i="3"/>
  <c r="O137" i="3"/>
  <c r="D121" i="3"/>
  <c r="O105" i="3"/>
  <c r="D89" i="3"/>
  <c r="E81" i="3"/>
  <c r="O73" i="3"/>
  <c r="D57" i="3"/>
  <c r="E49" i="3"/>
  <c r="O33" i="3"/>
  <c r="D498" i="3"/>
  <c r="I264" i="3"/>
  <c r="H264" i="3"/>
  <c r="I228" i="3"/>
  <c r="I136" i="3"/>
  <c r="H136" i="3"/>
  <c r="I72" i="3"/>
  <c r="H72" i="3"/>
  <c r="E56" i="3"/>
  <c r="H40" i="3"/>
  <c r="D574" i="3"/>
  <c r="I272" i="3"/>
  <c r="H272" i="3"/>
  <c r="I216" i="3"/>
  <c r="H216" i="3"/>
  <c r="I148" i="3"/>
  <c r="I116" i="3"/>
  <c r="H116" i="3"/>
  <c r="K60" i="3"/>
  <c r="I20" i="3"/>
  <c r="H20" i="3"/>
  <c r="O366" i="3"/>
  <c r="E350" i="3"/>
  <c r="J139" i="3"/>
  <c r="D474" i="3"/>
  <c r="K243" i="3"/>
  <c r="O21" i="3"/>
  <c r="D274" i="3"/>
  <c r="E254" i="3"/>
  <c r="O246" i="3"/>
  <c r="D230" i="3"/>
  <c r="E222" i="3"/>
  <c r="O214" i="3"/>
  <c r="D198" i="3"/>
  <c r="E190" i="3"/>
  <c r="O182" i="3"/>
  <c r="D166" i="3"/>
  <c r="E158" i="3"/>
  <c r="O150" i="3"/>
  <c r="D134" i="3"/>
  <c r="E126" i="3"/>
  <c r="O118" i="3"/>
  <c r="D102" i="3"/>
  <c r="E94" i="3"/>
  <c r="O86" i="3"/>
  <c r="D70" i="3"/>
  <c r="E62" i="3"/>
  <c r="O54" i="3"/>
  <c r="D38" i="3"/>
  <c r="E30" i="3"/>
  <c r="O22" i="3"/>
  <c r="D2" i="3"/>
  <c r="P2" i="3" s="1"/>
  <c r="A2" i="3" s="1"/>
  <c r="E41" i="3"/>
  <c r="O334" i="3"/>
  <c r="E294" i="3"/>
  <c r="O290" i="3"/>
  <c r="D282" i="3"/>
  <c r="E278" i="3"/>
  <c r="D262" i="3"/>
  <c r="E258" i="3"/>
  <c r="O250" i="3"/>
  <c r="D234" i="3"/>
  <c r="O218" i="3"/>
  <c r="D202" i="3"/>
  <c r="E194" i="3"/>
  <c r="O186" i="3"/>
  <c r="D170" i="3"/>
  <c r="E162" i="3"/>
  <c r="O154" i="3"/>
  <c r="D138" i="3"/>
  <c r="E130" i="3"/>
  <c r="O122" i="3"/>
  <c r="O90" i="3"/>
  <c r="D74" i="3"/>
  <c r="E66" i="3"/>
  <c r="O58" i="3"/>
  <c r="D42" i="3"/>
  <c r="E34" i="3"/>
  <c r="O26" i="3"/>
  <c r="D14" i="3"/>
  <c r="E6" i="3"/>
  <c r="O526" i="3"/>
  <c r="L7395" i="3"/>
  <c r="C7395" i="3"/>
  <c r="F7395" i="3" s="1"/>
  <c r="G7395" i="3" s="1"/>
  <c r="L7370" i="3"/>
  <c r="C7370" i="3"/>
  <c r="F7370" i="3" s="1"/>
  <c r="G7370" i="3" s="1"/>
  <c r="L7444" i="3"/>
  <c r="C7444" i="3"/>
  <c r="F7444" i="3" s="1"/>
  <c r="G7444" i="3" s="1"/>
  <c r="L7389" i="3"/>
  <c r="C7389" i="3"/>
  <c r="D7389" i="3" s="1"/>
  <c r="C7314" i="3"/>
  <c r="F7314" i="3" s="1"/>
  <c r="G7314" i="3" s="1"/>
  <c r="L7314" i="3"/>
  <c r="L7111" i="3"/>
  <c r="C7111" i="3"/>
  <c r="D7111" i="3" s="1"/>
  <c r="C7467" i="3"/>
  <c r="D7467" i="3" s="1"/>
  <c r="L7467" i="3"/>
  <c r="C7451" i="3"/>
  <c r="F7451" i="3" s="1"/>
  <c r="G7451" i="3" s="1"/>
  <c r="L7451" i="3"/>
  <c r="C7459" i="3"/>
  <c r="F7459" i="3" s="1"/>
  <c r="G7459" i="3" s="1"/>
  <c r="L7459" i="3"/>
  <c r="C7473" i="3"/>
  <c r="F7473" i="3" s="1"/>
  <c r="G7473" i="3" s="1"/>
  <c r="L7473" i="3"/>
  <c r="C7431" i="3"/>
  <c r="D7431" i="3" s="1"/>
  <c r="L7431" i="3"/>
  <c r="L7409" i="3"/>
  <c r="C7409" i="3"/>
  <c r="F7409" i="3" s="1"/>
  <c r="G7409" i="3" s="1"/>
  <c r="C7420" i="3"/>
  <c r="E7420" i="3" s="1"/>
  <c r="L7420" i="3"/>
  <c r="L7381" i="3"/>
  <c r="C7381" i="3"/>
  <c r="D7381" i="3" s="1"/>
  <c r="L7391" i="3"/>
  <c r="C7391" i="3"/>
  <c r="D7391" i="3" s="1"/>
  <c r="L7414" i="3"/>
  <c r="C7414" i="3"/>
  <c r="O7414" i="3" s="1"/>
  <c r="C7360" i="3"/>
  <c r="F7360" i="3" s="1"/>
  <c r="G7360" i="3" s="1"/>
  <c r="L7360" i="3"/>
  <c r="L7366" i="3"/>
  <c r="C7366" i="3"/>
  <c r="F7366" i="3" s="1"/>
  <c r="G7366" i="3" s="1"/>
  <c r="L7378" i="3"/>
  <c r="C7378" i="3"/>
  <c r="D7378" i="3" s="1"/>
  <c r="C7296" i="3"/>
  <c r="D7296" i="3" s="1"/>
  <c r="L7296" i="3"/>
  <c r="L7316" i="3"/>
  <c r="C7316" i="3"/>
  <c r="O7316" i="3" s="1"/>
  <c r="L7338" i="3"/>
  <c r="C7338" i="3"/>
  <c r="E7338" i="3" s="1"/>
  <c r="C7267" i="3"/>
  <c r="F7267" i="3" s="1"/>
  <c r="G7267" i="3" s="1"/>
  <c r="L7267" i="3"/>
  <c r="C7243" i="3"/>
  <c r="F7243" i="3" s="1"/>
  <c r="G7243" i="3" s="1"/>
  <c r="L7243" i="3"/>
  <c r="L7265" i="3"/>
  <c r="C7265" i="3"/>
  <c r="O7265" i="3" s="1"/>
  <c r="L7189" i="3"/>
  <c r="C7189" i="3"/>
  <c r="F7189" i="3" s="1"/>
  <c r="G7189" i="3" s="1"/>
  <c r="C7162" i="3"/>
  <c r="D7162" i="3" s="1"/>
  <c r="L7162" i="3"/>
  <c r="L7120" i="3"/>
  <c r="C7120" i="3"/>
  <c r="D7120" i="3" s="1"/>
  <c r="L7119" i="3"/>
  <c r="C7119" i="3"/>
  <c r="D7119" i="3" s="1"/>
  <c r="L7143" i="3"/>
  <c r="C7143" i="3"/>
  <c r="D7143" i="3" s="1"/>
  <c r="L7124" i="3"/>
  <c r="C7124" i="3"/>
  <c r="O7124" i="3" s="1"/>
  <c r="L7171" i="3"/>
  <c r="C7171" i="3"/>
  <c r="E7171" i="3" s="1"/>
  <c r="L7156" i="3"/>
  <c r="C7156" i="3"/>
  <c r="F7156" i="3" s="1"/>
  <c r="G7156" i="3" s="1"/>
  <c r="L7078" i="3"/>
  <c r="C7078" i="3"/>
  <c r="D7078" i="3" s="1"/>
  <c r="L7082" i="3"/>
  <c r="C7082" i="3"/>
  <c r="O7082" i="3" s="1"/>
  <c r="L7135" i="3"/>
  <c r="C7135" i="3"/>
  <c r="F7135" i="3" s="1"/>
  <c r="G7135" i="3" s="1"/>
  <c r="L7070" i="3"/>
  <c r="C7070" i="3"/>
  <c r="O7070" i="3" s="1"/>
  <c r="L7074" i="3"/>
  <c r="C7074" i="3"/>
  <c r="D7074" i="3" s="1"/>
  <c r="L7011" i="3"/>
  <c r="C7011" i="3"/>
  <c r="D7011" i="3" s="1"/>
  <c r="L6985" i="3"/>
  <c r="C6985" i="3"/>
  <c r="F6985" i="3" s="1"/>
  <c r="G6985" i="3" s="1"/>
  <c r="L6965" i="3"/>
  <c r="C6965" i="3"/>
  <c r="O6965" i="3" s="1"/>
  <c r="C6991" i="3"/>
  <c r="O6991" i="3" s="1"/>
  <c r="L6991" i="3"/>
  <c r="L6984" i="3"/>
  <c r="C6984" i="3"/>
  <c r="O6984" i="3" s="1"/>
  <c r="L6988" i="3"/>
  <c r="C6988" i="3"/>
  <c r="F6988" i="3" s="1"/>
  <c r="G6988" i="3" s="1"/>
  <c r="L6870" i="3"/>
  <c r="C6870" i="3"/>
  <c r="D6870" i="3" s="1"/>
  <c r="L6914" i="3"/>
  <c r="C6914" i="3"/>
  <c r="D6914" i="3" s="1"/>
  <c r="L6893" i="3"/>
  <c r="C6893" i="3"/>
  <c r="D6893" i="3" s="1"/>
  <c r="L6964" i="3"/>
  <c r="C6964" i="3"/>
  <c r="O6964" i="3" s="1"/>
  <c r="C6857" i="3"/>
  <c r="E6857" i="3" s="1"/>
  <c r="L6857" i="3"/>
  <c r="L6923" i="3"/>
  <c r="C6923" i="3"/>
  <c r="E6923" i="3" s="1"/>
  <c r="L6902" i="3"/>
  <c r="C6902" i="3"/>
  <c r="O6902" i="3" s="1"/>
  <c r="L7178" i="3"/>
  <c r="C7178" i="3"/>
  <c r="E7178" i="3" s="1"/>
  <c r="L6845" i="3"/>
  <c r="C6845" i="3"/>
  <c r="F6845" i="3" s="1"/>
  <c r="G6845" i="3" s="1"/>
  <c r="C6791" i="3"/>
  <c r="D6791" i="3" s="1"/>
  <c r="L6791" i="3"/>
  <c r="L6875" i="3"/>
  <c r="C6875" i="3"/>
  <c r="D6875" i="3" s="1"/>
  <c r="C6787" i="3"/>
  <c r="E6787" i="3" s="1"/>
  <c r="L6787" i="3"/>
  <c r="L6781" i="3"/>
  <c r="C6781" i="3"/>
  <c r="F6781" i="3" s="1"/>
  <c r="G6781" i="3" s="1"/>
  <c r="L6744" i="3"/>
  <c r="C6744" i="3"/>
  <c r="E6744" i="3" s="1"/>
  <c r="L6780" i="3"/>
  <c r="C6780" i="3"/>
  <c r="F6780" i="3" s="1"/>
  <c r="G6780" i="3" s="1"/>
  <c r="L6768" i="3"/>
  <c r="C6768" i="3"/>
  <c r="O6768" i="3" s="1"/>
  <c r="L6740" i="3"/>
  <c r="C6740" i="3"/>
  <c r="F6740" i="3" s="1"/>
  <c r="G6740" i="3" s="1"/>
  <c r="L6656" i="3"/>
  <c r="C6656" i="3"/>
  <c r="F6656" i="3" s="1"/>
  <c r="G6656" i="3" s="1"/>
  <c r="L6698" i="3"/>
  <c r="C6698" i="3"/>
  <c r="F6698" i="3" s="1"/>
  <c r="G6698" i="3" s="1"/>
  <c r="L6666" i="3"/>
  <c r="C6666" i="3"/>
  <c r="E6666" i="3" s="1"/>
  <c r="L6672" i="3"/>
  <c r="C6672" i="3"/>
  <c r="O6672" i="3" s="1"/>
  <c r="C6628" i="3"/>
  <c r="E6628" i="3" s="1"/>
  <c r="L6628" i="3"/>
  <c r="L6689" i="3"/>
  <c r="C6689" i="3"/>
  <c r="D6689" i="3" s="1"/>
  <c r="L6678" i="3"/>
  <c r="C6678" i="3"/>
  <c r="O6678" i="3" s="1"/>
  <c r="C6581" i="3"/>
  <c r="D6581" i="3" s="1"/>
  <c r="L6581" i="3"/>
  <c r="C6605" i="3"/>
  <c r="O6605" i="3" s="1"/>
  <c r="L6605" i="3"/>
  <c r="C6436" i="3"/>
  <c r="E6436" i="3" s="1"/>
  <c r="L6436" i="3"/>
  <c r="L6332" i="3"/>
  <c r="C6332" i="3"/>
  <c r="E6332" i="3" s="1"/>
  <c r="L6292" i="3"/>
  <c r="C6292" i="3"/>
  <c r="F6292" i="3" s="1"/>
  <c r="G6292" i="3" s="1"/>
  <c r="L6288" i="3"/>
  <c r="C6288" i="3"/>
  <c r="D6288" i="3" s="1"/>
  <c r="C6420" i="3"/>
  <c r="E6420" i="3" s="1"/>
  <c r="L6420" i="3"/>
  <c r="L6122" i="3"/>
  <c r="C6122" i="3"/>
  <c r="D6122" i="3" s="1"/>
  <c r="L6261" i="3"/>
  <c r="C6261" i="3"/>
  <c r="E6261" i="3" s="1"/>
  <c r="L6159" i="3"/>
  <c r="C6159" i="3"/>
  <c r="D6159" i="3" s="1"/>
  <c r="L6240" i="3"/>
  <c r="C6240" i="3"/>
  <c r="D6240" i="3" s="1"/>
  <c r="L6208" i="3"/>
  <c r="C6208" i="3"/>
  <c r="O6208" i="3" s="1"/>
  <c r="L6176" i="3"/>
  <c r="C6176" i="3"/>
  <c r="O6176" i="3" s="1"/>
  <c r="L6163" i="3"/>
  <c r="C6163" i="3"/>
  <c r="D6163" i="3" s="1"/>
  <c r="L6247" i="3"/>
  <c r="C6247" i="3"/>
  <c r="D6247" i="3" s="1"/>
  <c r="L6215" i="3"/>
  <c r="C6215" i="3"/>
  <c r="O6215" i="3" s="1"/>
  <c r="L6183" i="3"/>
  <c r="C6183" i="3"/>
  <c r="F6183" i="3" s="1"/>
  <c r="G6183" i="3" s="1"/>
  <c r="L6131" i="3"/>
  <c r="C6131" i="3"/>
  <c r="D6131" i="3" s="1"/>
  <c r="L6242" i="3"/>
  <c r="C6242" i="3"/>
  <c r="O6242" i="3" s="1"/>
  <c r="L6210" i="3"/>
  <c r="C6210" i="3"/>
  <c r="E6210" i="3" s="1"/>
  <c r="L6178" i="3"/>
  <c r="C6178" i="3"/>
  <c r="O6178" i="3" s="1"/>
  <c r="L6112" i="3"/>
  <c r="C6112" i="3"/>
  <c r="E6112" i="3" s="1"/>
  <c r="L6015" i="3"/>
  <c r="C6015" i="3"/>
  <c r="O6015" i="3" s="1"/>
  <c r="L6072" i="3"/>
  <c r="C6072" i="3"/>
  <c r="O6072" i="3" s="1"/>
  <c r="L6008" i="3"/>
  <c r="C6008" i="3"/>
  <c r="F6008" i="3" s="1"/>
  <c r="G6008" i="3" s="1"/>
  <c r="L5962" i="3"/>
  <c r="C5962" i="3"/>
  <c r="F5962" i="3" s="1"/>
  <c r="G5962" i="3" s="1"/>
  <c r="C6118" i="3"/>
  <c r="D6118" i="3" s="1"/>
  <c r="L6118" i="3"/>
  <c r="C5994" i="3"/>
  <c r="D5994" i="3" s="1"/>
  <c r="L5994" i="3"/>
  <c r="L5939" i="3"/>
  <c r="C5939" i="3"/>
  <c r="E5939" i="3" s="1"/>
  <c r="C6046" i="3"/>
  <c r="F6046" i="3" s="1"/>
  <c r="G6046" i="3" s="1"/>
  <c r="L6046" i="3"/>
  <c r="L5979" i="3"/>
  <c r="C5979" i="3"/>
  <c r="F5979" i="3" s="1"/>
  <c r="G5979" i="3" s="1"/>
  <c r="L5922" i="3"/>
  <c r="C5922" i="3"/>
  <c r="O5922" i="3" s="1"/>
  <c r="L6007" i="3"/>
  <c r="C6007" i="3"/>
  <c r="O6007" i="3" s="1"/>
  <c r="L6064" i="3"/>
  <c r="C6064" i="3"/>
  <c r="E6064" i="3" s="1"/>
  <c r="L6000" i="3"/>
  <c r="C6000" i="3"/>
  <c r="D6000" i="3" s="1"/>
  <c r="C6086" i="3"/>
  <c r="D6086" i="3" s="1"/>
  <c r="L6086" i="3"/>
  <c r="C6022" i="3"/>
  <c r="O6022" i="3" s="1"/>
  <c r="L6022" i="3"/>
  <c r="L5914" i="3"/>
  <c r="C5914" i="3"/>
  <c r="O5914" i="3" s="1"/>
  <c r="L5903" i="3"/>
  <c r="C5903" i="3"/>
  <c r="O5903" i="3" s="1"/>
  <c r="L5917" i="3"/>
  <c r="C5917" i="3"/>
  <c r="F5917" i="3" s="1"/>
  <c r="G5917" i="3" s="1"/>
  <c r="C5886" i="3"/>
  <c r="O5886" i="3" s="1"/>
  <c r="L5886" i="3"/>
  <c r="C5890" i="3"/>
  <c r="O5890" i="3" s="1"/>
  <c r="L5890" i="3"/>
  <c r="C5782" i="3"/>
  <c r="E5782" i="3" s="1"/>
  <c r="L5782" i="3"/>
  <c r="C5655" i="3"/>
  <c r="E5655" i="3" s="1"/>
  <c r="L5655" i="3"/>
  <c r="C5739" i="3"/>
  <c r="F5739" i="3" s="1"/>
  <c r="G5739" i="3" s="1"/>
  <c r="L5739" i="3"/>
  <c r="C5607" i="3"/>
  <c r="O5607" i="3" s="1"/>
  <c r="L5607" i="3"/>
  <c r="C5695" i="3"/>
  <c r="D5695" i="3" s="1"/>
  <c r="L5695" i="3"/>
  <c r="C5794" i="3"/>
  <c r="F5794" i="3" s="1"/>
  <c r="G5794" i="3" s="1"/>
  <c r="L5794" i="3"/>
  <c r="C5571" i="3"/>
  <c r="E5571" i="3" s="1"/>
  <c r="L5571" i="3"/>
  <c r="L5417" i="3"/>
  <c r="C5417" i="3"/>
  <c r="D5417" i="3" s="1"/>
  <c r="L5514" i="3"/>
  <c r="C5514" i="3"/>
  <c r="D5514" i="3" s="1"/>
  <c r="L5473" i="3"/>
  <c r="C5473" i="3"/>
  <c r="F5473" i="3" s="1"/>
  <c r="G5473" i="3" s="1"/>
  <c r="C5432" i="3"/>
  <c r="E5432" i="3" s="1"/>
  <c r="L5432" i="3"/>
  <c r="C5539" i="3"/>
  <c r="O5539" i="3" s="1"/>
  <c r="L5539" i="3"/>
  <c r="L5433" i="3"/>
  <c r="C5433" i="3"/>
  <c r="D5433" i="3" s="1"/>
  <c r="L5534" i="3"/>
  <c r="C5534" i="3"/>
  <c r="O5534" i="3" s="1"/>
  <c r="L5493" i="3"/>
  <c r="C5493" i="3"/>
  <c r="O5493" i="3" s="1"/>
  <c r="L5452" i="3"/>
  <c r="C5452" i="3"/>
  <c r="D5452" i="3" s="1"/>
  <c r="C5583" i="3"/>
  <c r="E5583" i="3" s="1"/>
  <c r="L5583" i="3"/>
  <c r="L5436" i="3"/>
  <c r="C5436" i="3"/>
  <c r="O5436" i="3" s="1"/>
  <c r="L5536" i="3"/>
  <c r="C5536" i="3"/>
  <c r="F5536" i="3" s="1"/>
  <c r="G5536" i="3" s="1"/>
  <c r="L5490" i="3"/>
  <c r="C5490" i="3"/>
  <c r="F5490" i="3" s="1"/>
  <c r="G5490" i="3" s="1"/>
  <c r="L5449" i="3"/>
  <c r="C5449" i="3"/>
  <c r="D5449" i="3" s="1"/>
  <c r="C5731" i="3"/>
  <c r="E5731" i="3" s="1"/>
  <c r="L5731" i="3"/>
  <c r="L5429" i="3"/>
  <c r="C5429" i="3"/>
  <c r="O5429" i="3" s="1"/>
  <c r="L5526" i="3"/>
  <c r="C5526" i="3"/>
  <c r="F5526" i="3" s="1"/>
  <c r="G5526" i="3" s="1"/>
  <c r="L5485" i="3"/>
  <c r="C5485" i="3"/>
  <c r="D5485" i="3" s="1"/>
  <c r="L5444" i="3"/>
  <c r="C5444" i="3"/>
  <c r="O5444" i="3" s="1"/>
  <c r="L5320" i="3"/>
  <c r="C5320" i="3"/>
  <c r="O5320" i="3" s="1"/>
  <c r="L5365" i="3"/>
  <c r="C5365" i="3"/>
  <c r="E5365" i="3" s="1"/>
  <c r="C5299" i="3"/>
  <c r="D5299" i="3" s="1"/>
  <c r="L5299" i="3"/>
  <c r="L5376" i="3"/>
  <c r="C5376" i="3"/>
  <c r="E5376" i="3" s="1"/>
  <c r="C5319" i="3"/>
  <c r="D5319" i="3" s="1"/>
  <c r="L5319" i="3"/>
  <c r="L5257" i="3"/>
  <c r="C5257" i="3"/>
  <c r="D5257" i="3" s="1"/>
  <c r="C5287" i="3"/>
  <c r="E5287" i="3" s="1"/>
  <c r="L5287" i="3"/>
  <c r="L5379" i="3"/>
  <c r="C5379" i="3"/>
  <c r="O5379" i="3" s="1"/>
  <c r="L5337" i="3"/>
  <c r="C5337" i="3"/>
  <c r="F5337" i="3" s="1"/>
  <c r="G5337" i="3" s="1"/>
  <c r="L5332" i="3"/>
  <c r="C5332" i="3"/>
  <c r="D5332" i="3" s="1"/>
  <c r="C5327" i="3"/>
  <c r="D5327" i="3" s="1"/>
  <c r="L5327" i="3"/>
  <c r="L5269" i="3"/>
  <c r="C5269" i="3"/>
  <c r="E5269" i="3" s="1"/>
  <c r="L5221" i="3"/>
  <c r="C5221" i="3"/>
  <c r="O5221" i="3" s="1"/>
  <c r="L5189" i="3"/>
  <c r="C5189" i="3"/>
  <c r="F5189" i="3" s="1"/>
  <c r="G5189" i="3" s="1"/>
  <c r="L5157" i="3"/>
  <c r="C5157" i="3"/>
  <c r="D5157" i="3" s="1"/>
  <c r="L5125" i="3"/>
  <c r="C5125" i="3"/>
  <c r="F5125" i="3" s="1"/>
  <c r="G5125" i="3" s="1"/>
  <c r="L5093" i="3"/>
  <c r="C5093" i="3"/>
  <c r="O5093" i="3" s="1"/>
  <c r="L5220" i="3"/>
  <c r="C5220" i="3"/>
  <c r="E5220" i="3" s="1"/>
  <c r="L5188" i="3"/>
  <c r="C5188" i="3"/>
  <c r="D5188" i="3" s="1"/>
  <c r="L5156" i="3"/>
  <c r="C5156" i="3"/>
  <c r="O5156" i="3" s="1"/>
  <c r="L5124" i="3"/>
  <c r="C5124" i="3"/>
  <c r="F5124" i="3" s="1"/>
  <c r="G5124" i="3" s="1"/>
  <c r="L5092" i="3"/>
  <c r="C5092" i="3"/>
  <c r="E5092" i="3" s="1"/>
  <c r="L5231" i="3"/>
  <c r="C5231" i="3"/>
  <c r="O5231" i="3" s="1"/>
  <c r="L5199" i="3"/>
  <c r="C5199" i="3"/>
  <c r="E5199" i="3" s="1"/>
  <c r="L5167" i="3"/>
  <c r="C5167" i="3"/>
  <c r="O5167" i="3" s="1"/>
  <c r="C4856" i="3"/>
  <c r="F4856" i="3" s="1"/>
  <c r="G4856" i="3" s="1"/>
  <c r="L4856" i="3"/>
  <c r="L5202" i="3"/>
  <c r="C5202" i="3"/>
  <c r="D5202" i="3" s="1"/>
  <c r="L5170" i="3"/>
  <c r="C5170" i="3"/>
  <c r="E5170" i="3" s="1"/>
  <c r="L5138" i="3"/>
  <c r="C5138" i="3"/>
  <c r="O5138" i="3" s="1"/>
  <c r="L5106" i="3"/>
  <c r="C5106" i="3"/>
  <c r="F5106" i="3" s="1"/>
  <c r="G5106" i="3" s="1"/>
  <c r="L5074" i="3"/>
  <c r="C5074" i="3"/>
  <c r="D5074" i="3" s="1"/>
  <c r="C4832" i="3"/>
  <c r="F4832" i="3" s="1"/>
  <c r="G4832" i="3" s="1"/>
  <c r="L4832" i="3"/>
  <c r="C4214" i="3"/>
  <c r="O4214" i="3" s="1"/>
  <c r="L4214" i="3"/>
  <c r="C4324" i="3"/>
  <c r="O4324" i="3" s="1"/>
  <c r="L4324" i="3"/>
  <c r="L4258" i="3"/>
  <c r="C4258" i="3"/>
  <c r="D4258" i="3" s="1"/>
  <c r="C4156" i="3"/>
  <c r="D4156" i="3" s="1"/>
  <c r="L4156" i="3"/>
  <c r="C4304" i="3"/>
  <c r="O4304" i="3" s="1"/>
  <c r="L4304" i="3"/>
  <c r="C4240" i="3"/>
  <c r="O4240" i="3" s="1"/>
  <c r="L4240" i="3"/>
  <c r="C4360" i="3"/>
  <c r="D4360" i="3" s="1"/>
  <c r="L4360" i="3"/>
  <c r="C4152" i="3"/>
  <c r="D4152" i="3" s="1"/>
  <c r="L4152" i="3"/>
  <c r="C4222" i="3"/>
  <c r="O4222" i="3" s="1"/>
  <c r="L4222" i="3"/>
  <c r="C4332" i="3"/>
  <c r="O4332" i="3" s="1"/>
  <c r="L4332" i="3"/>
  <c r="L4254" i="3"/>
  <c r="C4254" i="3"/>
  <c r="D4254" i="3" s="1"/>
  <c r="C4148" i="3"/>
  <c r="O4148" i="3" s="1"/>
  <c r="L4148" i="3"/>
  <c r="L4318" i="3"/>
  <c r="C4318" i="3"/>
  <c r="O4318" i="3" s="1"/>
  <c r="C4244" i="3"/>
  <c r="O4244" i="3" s="1"/>
  <c r="L4244" i="3"/>
  <c r="C4368" i="3"/>
  <c r="D4368" i="3" s="1"/>
  <c r="L4368" i="3"/>
  <c r="C4160" i="3"/>
  <c r="D4160" i="3" s="1"/>
  <c r="L4160" i="3"/>
  <c r="C3848" i="3"/>
  <c r="O3848" i="3" s="1"/>
  <c r="L3848" i="3"/>
  <c r="L4084" i="3"/>
  <c r="C4084" i="3"/>
  <c r="F4084" i="3" s="1"/>
  <c r="G4084" i="3" s="1"/>
  <c r="L4052" i="3"/>
  <c r="C4052" i="3"/>
  <c r="D4052" i="3" s="1"/>
  <c r="L4020" i="3"/>
  <c r="C4020" i="3"/>
  <c r="O4020" i="3" s="1"/>
  <c r="L3988" i="3"/>
  <c r="C3988" i="3"/>
  <c r="O3988" i="3" s="1"/>
  <c r="L3956" i="3"/>
  <c r="C3956" i="3"/>
  <c r="F3956" i="3" s="1"/>
  <c r="G3956" i="3" s="1"/>
  <c r="L3924" i="3"/>
  <c r="C3924" i="3"/>
  <c r="D3924" i="3" s="1"/>
  <c r="C3788" i="3"/>
  <c r="E3788" i="3" s="1"/>
  <c r="L3788" i="3"/>
  <c r="C3884" i="3"/>
  <c r="O3884" i="3" s="1"/>
  <c r="L3884" i="3"/>
  <c r="L4087" i="3"/>
  <c r="C4087" i="3"/>
  <c r="F4087" i="3" s="1"/>
  <c r="G4087" i="3" s="1"/>
  <c r="L3426" i="3"/>
  <c r="C3426" i="3"/>
  <c r="D3426" i="3" s="1"/>
  <c r="L3382" i="3"/>
  <c r="C3382" i="3"/>
  <c r="O3382" i="3" s="1"/>
  <c r="L3737" i="3"/>
  <c r="C3737" i="3"/>
  <c r="O3737" i="3" s="1"/>
  <c r="L3705" i="3"/>
  <c r="C3705" i="3"/>
  <c r="E3705" i="3" s="1"/>
  <c r="L3673" i="3"/>
  <c r="C3673" i="3"/>
  <c r="D3673" i="3" s="1"/>
  <c r="L3641" i="3"/>
  <c r="C3641" i="3"/>
  <c r="O3641" i="3" s="1"/>
  <c r="L3609" i="3"/>
  <c r="C3609" i="3"/>
  <c r="F3609" i="3" s="1"/>
  <c r="G3609" i="3" s="1"/>
  <c r="L3577" i="3"/>
  <c r="C3577" i="3"/>
  <c r="E3577" i="3" s="1"/>
  <c r="L3545" i="3"/>
  <c r="C3545" i="3"/>
  <c r="D3545" i="3" s="1"/>
  <c r="L3513" i="3"/>
  <c r="C3513" i="3"/>
  <c r="O3513" i="3" s="1"/>
  <c r="L3481" i="3"/>
  <c r="C3481" i="3"/>
  <c r="F3481" i="3" s="1"/>
  <c r="G3481" i="3" s="1"/>
  <c r="L3451" i="3"/>
  <c r="C3451" i="3"/>
  <c r="E3451" i="3" s="1"/>
  <c r="L3405" i="3"/>
  <c r="C3405" i="3"/>
  <c r="D3405" i="3" s="1"/>
  <c r="L3378" i="3"/>
  <c r="C3378" i="3"/>
  <c r="F3378" i="3" s="1"/>
  <c r="G3378" i="3" s="1"/>
  <c r="L3728" i="3"/>
  <c r="C3728" i="3"/>
  <c r="O3728" i="3" s="1"/>
  <c r="L3696" i="3"/>
  <c r="C3696" i="3"/>
  <c r="D3696" i="3" s="1"/>
  <c r="L3664" i="3"/>
  <c r="C3664" i="3"/>
  <c r="O3664" i="3" s="1"/>
  <c r="L3632" i="3"/>
  <c r="C3632" i="3"/>
  <c r="E3632" i="3" s="1"/>
  <c r="L3600" i="3"/>
  <c r="C3600" i="3"/>
  <c r="O3600" i="3" s="1"/>
  <c r="L3568" i="3"/>
  <c r="C3568" i="3"/>
  <c r="D3568" i="3" s="1"/>
  <c r="L3536" i="3"/>
  <c r="C3536" i="3"/>
  <c r="O3536" i="3" s="1"/>
  <c r="L3504" i="3"/>
  <c r="C3504" i="3"/>
  <c r="E3504" i="3" s="1"/>
  <c r="L3472" i="3"/>
  <c r="C3472" i="3"/>
  <c r="O3472" i="3" s="1"/>
  <c r="L3432" i="3"/>
  <c r="C3432" i="3"/>
  <c r="D3432" i="3" s="1"/>
  <c r="L3368" i="3"/>
  <c r="C3368" i="3"/>
  <c r="E3368" i="3" s="1"/>
  <c r="L3390" i="3"/>
  <c r="C3390" i="3"/>
  <c r="O3390" i="3" s="1"/>
  <c r="L3731" i="3"/>
  <c r="C3731" i="3"/>
  <c r="O3731" i="3" s="1"/>
  <c r="L3699" i="3"/>
  <c r="C3699" i="3"/>
  <c r="F3699" i="3" s="1"/>
  <c r="G3699" i="3" s="1"/>
  <c r="L3667" i="3"/>
  <c r="C3667" i="3"/>
  <c r="D3667" i="3" s="1"/>
  <c r="L3635" i="3"/>
  <c r="C3635" i="3"/>
  <c r="E3635" i="3" s="1"/>
  <c r="L3603" i="3"/>
  <c r="C3603" i="3"/>
  <c r="O3603" i="3" s="1"/>
  <c r="L3571" i="3"/>
  <c r="C3571" i="3"/>
  <c r="F3571" i="3" s="1"/>
  <c r="G3571" i="3" s="1"/>
  <c r="L3539" i="3"/>
  <c r="C3539" i="3"/>
  <c r="D3539" i="3" s="1"/>
  <c r="L3507" i="3"/>
  <c r="C3507" i="3"/>
  <c r="F3507" i="3" s="1"/>
  <c r="G3507" i="3" s="1"/>
  <c r="L3475" i="3"/>
  <c r="C3475" i="3"/>
  <c r="O3475" i="3" s="1"/>
  <c r="L3443" i="3"/>
  <c r="C3443" i="3"/>
  <c r="E3443" i="3" s="1"/>
  <c r="L3401" i="3"/>
  <c r="C3401" i="3"/>
  <c r="D3401" i="3" s="1"/>
  <c r="L3375" i="3"/>
  <c r="C3375" i="3"/>
  <c r="O3375" i="3" s="1"/>
  <c r="L3726" i="3"/>
  <c r="C3726" i="3"/>
  <c r="O3726" i="3" s="1"/>
  <c r="L3694" i="3"/>
  <c r="C3694" i="3"/>
  <c r="F3694" i="3" s="1"/>
  <c r="G3694" i="3" s="1"/>
  <c r="L3662" i="3"/>
  <c r="C3662" i="3"/>
  <c r="D3662" i="3" s="1"/>
  <c r="L3630" i="3"/>
  <c r="C3630" i="3"/>
  <c r="O3630" i="3" s="1"/>
  <c r="L3598" i="3"/>
  <c r="C3598" i="3"/>
  <c r="O3598" i="3" s="1"/>
  <c r="L3566" i="3"/>
  <c r="C3566" i="3"/>
  <c r="F3566" i="3" s="1"/>
  <c r="G3566" i="3" s="1"/>
  <c r="L3534" i="3"/>
  <c r="C3534" i="3"/>
  <c r="D3534" i="3" s="1"/>
  <c r="L3502" i="3"/>
  <c r="C3502" i="3"/>
  <c r="O3502" i="3" s="1"/>
  <c r="L3470" i="3"/>
  <c r="C3470" i="3"/>
  <c r="O3470" i="3" s="1"/>
  <c r="L3433" i="3"/>
  <c r="C3433" i="3"/>
  <c r="E3433" i="3" s="1"/>
  <c r="L3376" i="3"/>
  <c r="C3376" i="3"/>
  <c r="E3376" i="3" s="1"/>
  <c r="C3351" i="3"/>
  <c r="D3351" i="3" s="1"/>
  <c r="L3351" i="3"/>
  <c r="L2862" i="3"/>
  <c r="C2862" i="3"/>
  <c r="D2862" i="3" s="1"/>
  <c r="L3301" i="3"/>
  <c r="C3301" i="3"/>
  <c r="E3301" i="3" s="1"/>
  <c r="L3269" i="3"/>
  <c r="C3269" i="3"/>
  <c r="D3269" i="3" s="1"/>
  <c r="L3237" i="3"/>
  <c r="C3237" i="3"/>
  <c r="O3237" i="3" s="1"/>
  <c r="L3205" i="3"/>
  <c r="C3205" i="3"/>
  <c r="F3205" i="3" s="1"/>
  <c r="G3205" i="3" s="1"/>
  <c r="L3173" i="3"/>
  <c r="C3173" i="3"/>
  <c r="E3173" i="3" s="1"/>
  <c r="L3141" i="3"/>
  <c r="C3141" i="3"/>
  <c r="D3141" i="3" s="1"/>
  <c r="L3109" i="3"/>
  <c r="C3109" i="3"/>
  <c r="O3109" i="3" s="1"/>
  <c r="L3077" i="3"/>
  <c r="C3077" i="3"/>
  <c r="F3077" i="3" s="1"/>
  <c r="G3077" i="3" s="1"/>
  <c r="L3045" i="3"/>
  <c r="C3045" i="3"/>
  <c r="E3045" i="3" s="1"/>
  <c r="L2976" i="3"/>
  <c r="C2976" i="3"/>
  <c r="E2976" i="3" s="1"/>
  <c r="L2964" i="3"/>
  <c r="C2964" i="3"/>
  <c r="O2964" i="3" s="1"/>
  <c r="L2956" i="3"/>
  <c r="C2956" i="3"/>
  <c r="E2956" i="3" s="1"/>
  <c r="L2948" i="3"/>
  <c r="C2948" i="3"/>
  <c r="D2948" i="3" s="1"/>
  <c r="L2940" i="3"/>
  <c r="C2940" i="3"/>
  <c r="E2940" i="3" s="1"/>
  <c r="L2932" i="3"/>
  <c r="C2932" i="3"/>
  <c r="O2932" i="3" s="1"/>
  <c r="L2924" i="3"/>
  <c r="C2924" i="3"/>
  <c r="E2924" i="3" s="1"/>
  <c r="L2916" i="3"/>
  <c r="C2916" i="3"/>
  <c r="D2916" i="3" s="1"/>
  <c r="L2908" i="3"/>
  <c r="C2908" i="3"/>
  <c r="E2908" i="3" s="1"/>
  <c r="L2900" i="3"/>
  <c r="C2900" i="3"/>
  <c r="O2900" i="3" s="1"/>
  <c r="L2892" i="3"/>
  <c r="C2892" i="3"/>
  <c r="E2892" i="3" s="1"/>
  <c r="L3009" i="3"/>
  <c r="C3009" i="3"/>
  <c r="E3009" i="3" s="1"/>
  <c r="L3324" i="3"/>
  <c r="C3324" i="3"/>
  <c r="O3324" i="3" s="1"/>
  <c r="L3292" i="3"/>
  <c r="C3292" i="3"/>
  <c r="L3260" i="3"/>
  <c r="C3260" i="3"/>
  <c r="O3260" i="3" s="1"/>
  <c r="L3228" i="3"/>
  <c r="C3228" i="3"/>
  <c r="D3228" i="3" s="1"/>
  <c r="L3196" i="3"/>
  <c r="C3196" i="3"/>
  <c r="O3196" i="3" s="1"/>
  <c r="L3164" i="3"/>
  <c r="C3164" i="3"/>
  <c r="E3164" i="3" s="1"/>
  <c r="L3132" i="3"/>
  <c r="C3132" i="3"/>
  <c r="O3132" i="3" s="1"/>
  <c r="L3100" i="3"/>
  <c r="C3100" i="3"/>
  <c r="D3100" i="3" s="1"/>
  <c r="L3068" i="3"/>
  <c r="C3068" i="3"/>
  <c r="O3068" i="3" s="1"/>
  <c r="L3036" i="3"/>
  <c r="C3036" i="3"/>
  <c r="E3036" i="3" s="1"/>
  <c r="L3004" i="3"/>
  <c r="C3004" i="3"/>
  <c r="F3004" i="3" s="1"/>
  <c r="G3004" i="3" s="1"/>
  <c r="L2972" i="3"/>
  <c r="C2972" i="3"/>
  <c r="D2972" i="3" s="1"/>
  <c r="C2882" i="3"/>
  <c r="D2882" i="3" s="1"/>
  <c r="L2882" i="3"/>
  <c r="L3307" i="3"/>
  <c r="C3307" i="3"/>
  <c r="F3307" i="3" s="1"/>
  <c r="G3307" i="3" s="1"/>
  <c r="L3275" i="3"/>
  <c r="C3275" i="3"/>
  <c r="O3275" i="3" s="1"/>
  <c r="L3243" i="3"/>
  <c r="C3243" i="3"/>
  <c r="L3211" i="3"/>
  <c r="C3211" i="3"/>
  <c r="D3211" i="3" s="1"/>
  <c r="L3179" i="3"/>
  <c r="C3179" i="3"/>
  <c r="L3147" i="3"/>
  <c r="C3147" i="3"/>
  <c r="O3147" i="3" s="1"/>
  <c r="L3115" i="3"/>
  <c r="C3115" i="3"/>
  <c r="F3115" i="3" s="1"/>
  <c r="G3115" i="3" s="1"/>
  <c r="L3083" i="3"/>
  <c r="C3083" i="3"/>
  <c r="D3083" i="3" s="1"/>
  <c r="L3051" i="3"/>
  <c r="C3051" i="3"/>
  <c r="L3019" i="3"/>
  <c r="C3019" i="3"/>
  <c r="O3019" i="3" s="1"/>
  <c r="L2981" i="3"/>
  <c r="C2981" i="3"/>
  <c r="E2981" i="3" s="1"/>
  <c r="L3330" i="3"/>
  <c r="C3330" i="3"/>
  <c r="D3330" i="3" s="1"/>
  <c r="L3298" i="3"/>
  <c r="C3298" i="3"/>
  <c r="L3266" i="3"/>
  <c r="C3266" i="3"/>
  <c r="O3266" i="3" s="1"/>
  <c r="L3234" i="3"/>
  <c r="C3234" i="3"/>
  <c r="F3234" i="3" s="1"/>
  <c r="G3234" i="3" s="1"/>
  <c r="L3202" i="3"/>
  <c r="C3202" i="3"/>
  <c r="L3170" i="3"/>
  <c r="C3170" i="3"/>
  <c r="E3170" i="3" s="1"/>
  <c r="L3138" i="3"/>
  <c r="C3138" i="3"/>
  <c r="O3138" i="3" s="1"/>
  <c r="L3106" i="3"/>
  <c r="C3106" i="3"/>
  <c r="L3074" i="3"/>
  <c r="C3074" i="3"/>
  <c r="D3074" i="3" s="1"/>
  <c r="L3042" i="3"/>
  <c r="C3042" i="3"/>
  <c r="L3008" i="3"/>
  <c r="C3008" i="3"/>
  <c r="F3008" i="3" s="1"/>
  <c r="G3008" i="3" s="1"/>
  <c r="L2975" i="3"/>
  <c r="C2975" i="3"/>
  <c r="D2975" i="3" s="1"/>
  <c r="L2674" i="3"/>
  <c r="C2674" i="3"/>
  <c r="E2674" i="3" s="1"/>
  <c r="L2581" i="3"/>
  <c r="C2581" i="3"/>
  <c r="O2581" i="3" s="1"/>
  <c r="C2400" i="3"/>
  <c r="D2400" i="3" s="1"/>
  <c r="L2400" i="3"/>
  <c r="L2885" i="3"/>
  <c r="C2885" i="3"/>
  <c r="L2833" i="3"/>
  <c r="C2833" i="3"/>
  <c r="O2833" i="3" s="1"/>
  <c r="L2801" i="3"/>
  <c r="C2801" i="3"/>
  <c r="L2765" i="3"/>
  <c r="C2765" i="3"/>
  <c r="D2765" i="3" s="1"/>
  <c r="L2724" i="3"/>
  <c r="C2724" i="3"/>
  <c r="F2724" i="3" s="1"/>
  <c r="G2724" i="3" s="1"/>
  <c r="L2683" i="3"/>
  <c r="C2683" i="3"/>
  <c r="L2637" i="3"/>
  <c r="C2637" i="3"/>
  <c r="D2637" i="3" s="1"/>
  <c r="L2582" i="3"/>
  <c r="C2582" i="3"/>
  <c r="F2582" i="3" s="1"/>
  <c r="G2582" i="3" s="1"/>
  <c r="L2742" i="3"/>
  <c r="C2742" i="3"/>
  <c r="L2618" i="3"/>
  <c r="C2618" i="3"/>
  <c r="L2429" i="3"/>
  <c r="C2429" i="3"/>
  <c r="F2429" i="3" s="1"/>
  <c r="G2429" i="3" s="1"/>
  <c r="L2365" i="3"/>
  <c r="C2365" i="3"/>
  <c r="L2844" i="3"/>
  <c r="C2844" i="3"/>
  <c r="F2844" i="3" s="1"/>
  <c r="G2844" i="3" s="1"/>
  <c r="L2812" i="3"/>
  <c r="C2812" i="3"/>
  <c r="D2812" i="3" s="1"/>
  <c r="L2780" i="3"/>
  <c r="C2780" i="3"/>
  <c r="L2737" i="3"/>
  <c r="C2737" i="3"/>
  <c r="D2737" i="3" s="1"/>
  <c r="L2696" i="3"/>
  <c r="C2696" i="3"/>
  <c r="L2655" i="3"/>
  <c r="C2655" i="3"/>
  <c r="D2655" i="3" s="1"/>
  <c r="L2613" i="3"/>
  <c r="C2613" i="3"/>
  <c r="D2613" i="3" s="1"/>
  <c r="L2567" i="3"/>
  <c r="C2567" i="3"/>
  <c r="F2567" i="3" s="1"/>
  <c r="G2567" i="3" s="1"/>
  <c r="L2546" i="3"/>
  <c r="C2546" i="3"/>
  <c r="D2546" i="3" s="1"/>
  <c r="L2538" i="3"/>
  <c r="C2538" i="3"/>
  <c r="L2530" i="3"/>
  <c r="C2530" i="3"/>
  <c r="E2530" i="3" s="1"/>
  <c r="L2522" i="3"/>
  <c r="C2522" i="3"/>
  <c r="F2522" i="3" s="1"/>
  <c r="G2522" i="3" s="1"/>
  <c r="L2514" i="3"/>
  <c r="C2514" i="3"/>
  <c r="L2506" i="3"/>
  <c r="C2506" i="3"/>
  <c r="L2498" i="3"/>
  <c r="C2498" i="3"/>
  <c r="E2498" i="3" s="1"/>
  <c r="L2490" i="3"/>
  <c r="C2490" i="3"/>
  <c r="O2490" i="3" s="1"/>
  <c r="L2482" i="3"/>
  <c r="C2482" i="3"/>
  <c r="L2474" i="3"/>
  <c r="C2474" i="3"/>
  <c r="O2474" i="3" s="1"/>
  <c r="L2466" i="3"/>
  <c r="C2466" i="3"/>
  <c r="E2466" i="3" s="1"/>
  <c r="L2458" i="3"/>
  <c r="C2458" i="3"/>
  <c r="D2458" i="3" s="1"/>
  <c r="L2746" i="3"/>
  <c r="C2746" i="3"/>
  <c r="L2616" i="3"/>
  <c r="C2616" i="3"/>
  <c r="D2616" i="3" s="1"/>
  <c r="C2428" i="3"/>
  <c r="F2428" i="3" s="1"/>
  <c r="G2428" i="3" s="1"/>
  <c r="L2428" i="3"/>
  <c r="C2364" i="3"/>
  <c r="F2364" i="3" s="1"/>
  <c r="G2364" i="3" s="1"/>
  <c r="L2364" i="3"/>
  <c r="L2835" i="3"/>
  <c r="C2835" i="3"/>
  <c r="L2803" i="3"/>
  <c r="C2803" i="3"/>
  <c r="L2771" i="3"/>
  <c r="C2771" i="3"/>
  <c r="O2771" i="3" s="1"/>
  <c r="L2725" i="3"/>
  <c r="C2725" i="3"/>
  <c r="D2725" i="3" s="1"/>
  <c r="L2684" i="3"/>
  <c r="C2684" i="3"/>
  <c r="O2684" i="3" s="1"/>
  <c r="L2643" i="3"/>
  <c r="C2643" i="3"/>
  <c r="L2590" i="3"/>
  <c r="C2590" i="3"/>
  <c r="O2590" i="3" s="1"/>
  <c r="L2766" i="3"/>
  <c r="C2766" i="3"/>
  <c r="O2766" i="3" s="1"/>
  <c r="L2638" i="3"/>
  <c r="C2638" i="3"/>
  <c r="D2638" i="3" s="1"/>
  <c r="L2450" i="3"/>
  <c r="C2450" i="3"/>
  <c r="E2450" i="3" s="1"/>
  <c r="L2385" i="3"/>
  <c r="C2385" i="3"/>
  <c r="L2846" i="3"/>
  <c r="C2846" i="3"/>
  <c r="F2846" i="3" s="1"/>
  <c r="G2846" i="3" s="1"/>
  <c r="L2814" i="3"/>
  <c r="C2814" i="3"/>
  <c r="L2782" i="3"/>
  <c r="C2782" i="3"/>
  <c r="O2782" i="3" s="1"/>
  <c r="L2743" i="3"/>
  <c r="C2743" i="3"/>
  <c r="O2743" i="3" s="1"/>
  <c r="L2697" i="3"/>
  <c r="C2697" i="3"/>
  <c r="D2697" i="3" s="1"/>
  <c r="L2656" i="3"/>
  <c r="C2656" i="3"/>
  <c r="F2656" i="3" s="1"/>
  <c r="G2656" i="3" s="1"/>
  <c r="L2609" i="3"/>
  <c r="C2609" i="3"/>
  <c r="L2559" i="3"/>
  <c r="C2559" i="3"/>
  <c r="O2559" i="3" s="1"/>
  <c r="L2427" i="3"/>
  <c r="C2427" i="3"/>
  <c r="F2427" i="3" s="1"/>
  <c r="G2427" i="3" s="1"/>
  <c r="L2395" i="3"/>
  <c r="C2395" i="3"/>
  <c r="L2363" i="3"/>
  <c r="C2363" i="3"/>
  <c r="E2363" i="3" s="1"/>
  <c r="C1627" i="3"/>
  <c r="D1627" i="3" s="1"/>
  <c r="L1627" i="3"/>
  <c r="C1563" i="3"/>
  <c r="L1563" i="3"/>
  <c r="L1201" i="3"/>
  <c r="C1201" i="3"/>
  <c r="O1201" i="3" s="1"/>
  <c r="L1461" i="3"/>
  <c r="C1461" i="3"/>
  <c r="L1397" i="3"/>
  <c r="C1397" i="3"/>
  <c r="O1397" i="3" s="1"/>
  <c r="L1333" i="3"/>
  <c r="C1333" i="3"/>
  <c r="F1333" i="3" s="1"/>
  <c r="G1333" i="3" s="1"/>
  <c r="L1269" i="3"/>
  <c r="C1269" i="3"/>
  <c r="E1269" i="3" s="1"/>
  <c r="C1191" i="3"/>
  <c r="L1191" i="3"/>
  <c r="C1647" i="3"/>
  <c r="D1647" i="3" s="1"/>
  <c r="L1647" i="3"/>
  <c r="C1583" i="3"/>
  <c r="L1583" i="3"/>
  <c r="C1519" i="3"/>
  <c r="F1519" i="3" s="1"/>
  <c r="G1519" i="3" s="1"/>
  <c r="L1519" i="3"/>
  <c r="C1459" i="3"/>
  <c r="E1459" i="3" s="1"/>
  <c r="L1459" i="3"/>
  <c r="C1395" i="3"/>
  <c r="D1395" i="3" s="1"/>
  <c r="L1395" i="3"/>
  <c r="C1331" i="3"/>
  <c r="O1331" i="3" s="1"/>
  <c r="L1331" i="3"/>
  <c r="C1267" i="3"/>
  <c r="L1267" i="3"/>
  <c r="L1197" i="3"/>
  <c r="C1197" i="3"/>
  <c r="D1197" i="3" s="1"/>
  <c r="C1015" i="3"/>
  <c r="D1015" i="3" s="1"/>
  <c r="L1015" i="3"/>
  <c r="C1603" i="3"/>
  <c r="O1603" i="3" s="1"/>
  <c r="L1603" i="3"/>
  <c r="C1539" i="3"/>
  <c r="L1539" i="3"/>
  <c r="L1489" i="3"/>
  <c r="C1489" i="3"/>
  <c r="D1489" i="3" s="1"/>
  <c r="L1425" i="3"/>
  <c r="C1425" i="3"/>
  <c r="O1425" i="3" s="1"/>
  <c r="L1361" i="3"/>
  <c r="C1361" i="3"/>
  <c r="E1361" i="3" s="1"/>
  <c r="L1297" i="3"/>
  <c r="C1297" i="3"/>
  <c r="E1297" i="3" s="1"/>
  <c r="L1233" i="3"/>
  <c r="C1233" i="3"/>
  <c r="C1013" i="3"/>
  <c r="F1013" i="3" s="1"/>
  <c r="G1013" i="3" s="1"/>
  <c r="L1013" i="3"/>
  <c r="L1589" i="3"/>
  <c r="C1589" i="3"/>
  <c r="F1589" i="3" s="1"/>
  <c r="G1589" i="3" s="1"/>
  <c r="L1525" i="3"/>
  <c r="C1525" i="3"/>
  <c r="F1525" i="3" s="1"/>
  <c r="G1525" i="3" s="1"/>
  <c r="C1455" i="3"/>
  <c r="E1455" i="3" s="1"/>
  <c r="L1455" i="3"/>
  <c r="C1391" i="3"/>
  <c r="E1391" i="3" s="1"/>
  <c r="L1391" i="3"/>
  <c r="C1327" i="3"/>
  <c r="O1327" i="3" s="1"/>
  <c r="L1327" i="3"/>
  <c r="C1263" i="3"/>
  <c r="E1263" i="3" s="1"/>
  <c r="L1263" i="3"/>
  <c r="L1189" i="3"/>
  <c r="C1189" i="3"/>
  <c r="D1189" i="3" s="1"/>
  <c r="C1149" i="3"/>
  <c r="F1149" i="3" s="1"/>
  <c r="G1149" i="3" s="1"/>
  <c r="L1149" i="3"/>
  <c r="C1117" i="3"/>
  <c r="L1117" i="3"/>
  <c r="C1085" i="3"/>
  <c r="E1085" i="3" s="1"/>
  <c r="L1085" i="3"/>
  <c r="C1053" i="3"/>
  <c r="D1053" i="3" s="1"/>
  <c r="L1053" i="3"/>
  <c r="C1167" i="3"/>
  <c r="O1167" i="3" s="1"/>
  <c r="L1167" i="3"/>
  <c r="C1135" i="3"/>
  <c r="F1135" i="3" s="1"/>
  <c r="G1135" i="3" s="1"/>
  <c r="L1135" i="3"/>
  <c r="C1103" i="3"/>
  <c r="O1103" i="3" s="1"/>
  <c r="L1103" i="3"/>
  <c r="C1071" i="3"/>
  <c r="E1071" i="3" s="1"/>
  <c r="L1071" i="3"/>
  <c r="L1033" i="3"/>
  <c r="C1033" i="3"/>
  <c r="O1033" i="3" s="1"/>
  <c r="L512" i="3"/>
  <c r="C512" i="3"/>
  <c r="O512" i="3" s="1"/>
  <c r="L384" i="3"/>
  <c r="C384" i="3"/>
  <c r="D384" i="3" s="1"/>
  <c r="L307" i="3"/>
  <c r="C307" i="3"/>
  <c r="O307" i="3" s="1"/>
  <c r="L7319" i="3"/>
  <c r="C7319" i="3"/>
  <c r="O7319" i="3" s="1"/>
  <c r="C7117" i="3"/>
  <c r="L7117" i="3"/>
  <c r="L6904" i="3"/>
  <c r="C6904" i="3"/>
  <c r="F6904" i="3" s="1"/>
  <c r="G6904" i="3" s="1"/>
  <c r="L6711" i="3"/>
  <c r="C6711" i="3"/>
  <c r="D6711" i="3" s="1"/>
  <c r="C6524" i="3"/>
  <c r="E6524" i="3" s="1"/>
  <c r="L6524" i="3"/>
  <c r="C6512" i="3"/>
  <c r="O6512" i="3" s="1"/>
  <c r="L6512" i="3"/>
  <c r="C6510" i="3"/>
  <c r="D6510" i="3" s="1"/>
  <c r="L6510" i="3"/>
  <c r="L6305" i="3"/>
  <c r="C6305" i="3"/>
  <c r="O6305" i="3" s="1"/>
  <c r="L6319" i="3"/>
  <c r="C6319" i="3"/>
  <c r="D6319" i="3" s="1"/>
  <c r="C6326" i="3"/>
  <c r="F6326" i="3" s="1"/>
  <c r="G6326" i="3" s="1"/>
  <c r="L6326" i="3"/>
  <c r="L6115" i="3"/>
  <c r="C6115" i="3"/>
  <c r="D6115" i="3" s="1"/>
  <c r="L5706" i="3"/>
  <c r="C5706" i="3"/>
  <c r="D5706" i="3" s="1"/>
  <c r="L5713" i="3"/>
  <c r="C5713" i="3"/>
  <c r="F5713" i="3" s="1"/>
  <c r="G5713" i="3" s="1"/>
  <c r="L5720" i="3"/>
  <c r="C5720" i="3"/>
  <c r="F5720" i="3" s="1"/>
  <c r="G5720" i="3" s="1"/>
  <c r="L5318" i="3"/>
  <c r="C5318" i="3"/>
  <c r="F5318" i="3" s="1"/>
  <c r="G5318" i="3" s="1"/>
  <c r="L4909" i="3"/>
  <c r="C4909" i="3"/>
  <c r="D4909" i="3" s="1"/>
  <c r="L4916" i="3"/>
  <c r="C4916" i="3"/>
  <c r="O4916" i="3" s="1"/>
  <c r="L4923" i="3"/>
  <c r="C4923" i="3"/>
  <c r="O4923" i="3" s="1"/>
  <c r="L4704" i="3"/>
  <c r="C4704" i="3"/>
  <c r="F4704" i="3" s="1"/>
  <c r="G4704" i="3" s="1"/>
  <c r="L4711" i="3"/>
  <c r="C4711" i="3"/>
  <c r="D4711" i="3" s="1"/>
  <c r="L4718" i="3"/>
  <c r="C4718" i="3"/>
  <c r="F4718" i="3" s="1"/>
  <c r="G4718" i="3" s="1"/>
  <c r="C4725" i="3"/>
  <c r="F4725" i="3" s="1"/>
  <c r="G4725" i="3" s="1"/>
  <c r="L4725" i="3"/>
  <c r="C4511" i="3"/>
  <c r="E4511" i="3" s="1"/>
  <c r="L4511" i="3"/>
  <c r="C4504" i="3"/>
  <c r="F4504" i="3" s="1"/>
  <c r="G4504" i="3" s="1"/>
  <c r="L4504" i="3"/>
  <c r="C4518" i="3"/>
  <c r="D4518" i="3" s="1"/>
  <c r="L4518" i="3"/>
  <c r="L4305" i="3"/>
  <c r="C4305" i="3"/>
  <c r="E4305" i="3" s="1"/>
  <c r="C4102" i="3"/>
  <c r="L4102" i="3"/>
  <c r="C4116" i="3"/>
  <c r="E4116" i="3" s="1"/>
  <c r="L4116" i="3"/>
  <c r="C4105" i="3"/>
  <c r="D4105" i="3" s="1"/>
  <c r="L4105" i="3"/>
  <c r="L3913" i="3"/>
  <c r="C3913" i="3"/>
  <c r="O3913" i="3" s="1"/>
  <c r="L3919" i="3"/>
  <c r="C3919" i="3"/>
  <c r="D3919" i="3" s="1"/>
  <c r="C3926" i="3"/>
  <c r="E3926" i="3" s="1"/>
  <c r="L3926" i="3"/>
  <c r="L2308" i="3"/>
  <c r="C2308" i="3"/>
  <c r="E2308" i="3" s="1"/>
  <c r="L2315" i="3"/>
  <c r="C2315" i="3"/>
  <c r="F2315" i="3" s="1"/>
  <c r="G2315" i="3" s="1"/>
  <c r="C2322" i="3"/>
  <c r="O2322" i="3" s="1"/>
  <c r="L2322" i="3"/>
  <c r="L2105" i="3"/>
  <c r="C2105" i="3"/>
  <c r="D2105" i="3" s="1"/>
  <c r="C2112" i="3"/>
  <c r="D2112" i="3" s="1"/>
  <c r="L2112" i="3"/>
  <c r="C2118" i="3"/>
  <c r="E2118" i="3" s="1"/>
  <c r="L2118" i="3"/>
  <c r="C1907" i="3"/>
  <c r="D1907" i="3" s="1"/>
  <c r="L1907" i="3"/>
  <c r="C1915" i="3"/>
  <c r="F1915" i="3" s="1"/>
  <c r="G1915" i="3" s="1"/>
  <c r="L1915" i="3"/>
  <c r="C1923" i="3"/>
  <c r="L1923" i="3"/>
  <c r="C1717" i="3"/>
  <c r="O1717" i="3" s="1"/>
  <c r="L1717" i="3"/>
  <c r="C1702" i="3"/>
  <c r="O1702" i="3" s="1"/>
  <c r="L1702" i="3"/>
  <c r="L1716" i="3"/>
  <c r="C1716" i="3"/>
  <c r="E1716" i="3" s="1"/>
  <c r="L1518" i="3"/>
  <c r="C1518" i="3"/>
  <c r="L1310" i="3"/>
  <c r="C1310" i="3"/>
  <c r="O1310" i="3" s="1"/>
  <c r="L1312" i="3"/>
  <c r="C1312" i="3"/>
  <c r="D1312" i="3" s="1"/>
  <c r="L1120" i="3"/>
  <c r="C1120" i="3"/>
  <c r="E1120" i="3" s="1"/>
  <c r="L926" i="3"/>
  <c r="C926" i="3"/>
  <c r="D926" i="3" s="1"/>
  <c r="L505" i="3"/>
  <c r="C505" i="3"/>
  <c r="F505" i="3" s="1"/>
  <c r="G505" i="3" s="1"/>
  <c r="C7434" i="3"/>
  <c r="O7434" i="3" s="1"/>
  <c r="L7434" i="3"/>
  <c r="L7442" i="3"/>
  <c r="C7442" i="3"/>
  <c r="O7442" i="3" s="1"/>
  <c r="L6629" i="3"/>
  <c r="C6629" i="3"/>
  <c r="F6629" i="3" s="1"/>
  <c r="G6629" i="3" s="1"/>
  <c r="C6647" i="3"/>
  <c r="E6647" i="3" s="1"/>
  <c r="L6647" i="3"/>
  <c r="C6427" i="3"/>
  <c r="E6427" i="3" s="1"/>
  <c r="L6427" i="3"/>
  <c r="L6451" i="3"/>
  <c r="C6451" i="3"/>
  <c r="L6229" i="3"/>
  <c r="C6229" i="3"/>
  <c r="E6229" i="3" s="1"/>
  <c r="L6033" i="3"/>
  <c r="C6033" i="3"/>
  <c r="O6033" i="3" s="1"/>
  <c r="C5830" i="3"/>
  <c r="O5830" i="3" s="1"/>
  <c r="L5830" i="3"/>
  <c r="C5828" i="3"/>
  <c r="F5828" i="3" s="1"/>
  <c r="G5828" i="3" s="1"/>
  <c r="L5828" i="3"/>
  <c r="C5847" i="3"/>
  <c r="E5847" i="3" s="1"/>
  <c r="L5847" i="3"/>
  <c r="L5629" i="3"/>
  <c r="C5629" i="3"/>
  <c r="O5629" i="3" s="1"/>
  <c r="L5636" i="3"/>
  <c r="C5636" i="3"/>
  <c r="D5636" i="3" s="1"/>
  <c r="I5431" i="3"/>
  <c r="H5431" i="3"/>
  <c r="L1428" i="3"/>
  <c r="C1428" i="3"/>
  <c r="D1428" i="3" s="1"/>
  <c r="L2015" i="3"/>
  <c r="C2015" i="3"/>
  <c r="L2013" i="3"/>
  <c r="C2013" i="3"/>
  <c r="F2013" i="3" s="1"/>
  <c r="G2013" i="3" s="1"/>
  <c r="C2002" i="3"/>
  <c r="F2002" i="3" s="1"/>
  <c r="G2002" i="3" s="1"/>
  <c r="L2002" i="3"/>
  <c r="L1414" i="3"/>
  <c r="C1414" i="3"/>
  <c r="F1414" i="3" s="1"/>
  <c r="G1414" i="3" s="1"/>
  <c r="L1412" i="3"/>
  <c r="C1412" i="3"/>
  <c r="E1412" i="3" s="1"/>
  <c r="L973" i="3"/>
  <c r="C973" i="3"/>
  <c r="O973" i="3" s="1"/>
  <c r="L941" i="3"/>
  <c r="C941" i="3"/>
  <c r="L909" i="3"/>
  <c r="C909" i="3"/>
  <c r="E909" i="3" s="1"/>
  <c r="L877" i="3"/>
  <c r="C877" i="3"/>
  <c r="D877" i="3" s="1"/>
  <c r="L845" i="3"/>
  <c r="C845" i="3"/>
  <c r="O845" i="3" s="1"/>
  <c r="L813" i="3"/>
  <c r="C813" i="3"/>
  <c r="F813" i="3" s="1"/>
  <c r="G813" i="3" s="1"/>
  <c r="L781" i="3"/>
  <c r="C781" i="3"/>
  <c r="E781" i="3" s="1"/>
  <c r="L749" i="3"/>
  <c r="C749" i="3"/>
  <c r="D749" i="3" s="1"/>
  <c r="L717" i="3"/>
  <c r="C717" i="3"/>
  <c r="O717" i="3" s="1"/>
  <c r="L685" i="3"/>
  <c r="C685" i="3"/>
  <c r="F685" i="3" s="1"/>
  <c r="G685" i="3" s="1"/>
  <c r="L653" i="3"/>
  <c r="C653" i="3"/>
  <c r="E653" i="3" s="1"/>
  <c r="L621" i="3"/>
  <c r="C621" i="3"/>
  <c r="D621" i="3" s="1"/>
  <c r="L589" i="3"/>
  <c r="C589" i="3"/>
  <c r="O589" i="3" s="1"/>
  <c r="L542" i="3"/>
  <c r="C542" i="3"/>
  <c r="O542" i="3" s="1"/>
  <c r="C475" i="3"/>
  <c r="F475" i="3" s="1"/>
  <c r="G475" i="3" s="1"/>
  <c r="L475" i="3"/>
  <c r="L436" i="3"/>
  <c r="C436" i="3"/>
  <c r="E436" i="3" s="1"/>
  <c r="L345" i="3"/>
  <c r="C345" i="3"/>
  <c r="O345" i="3" s="1"/>
  <c r="C7242" i="3"/>
  <c r="L7242" i="3"/>
  <c r="L7249" i="3"/>
  <c r="C7249" i="3"/>
  <c r="O7249" i="3" s="1"/>
  <c r="C5234" i="3"/>
  <c r="O5234" i="3" s="1"/>
  <c r="L5234" i="3"/>
  <c r="C5239" i="3"/>
  <c r="D5239" i="3" s="1"/>
  <c r="L5239" i="3"/>
  <c r="C4831" i="3"/>
  <c r="O4831" i="3" s="1"/>
  <c r="L4831" i="3"/>
  <c r="L4847" i="3"/>
  <c r="C4847" i="3"/>
  <c r="E4847" i="3" s="1"/>
  <c r="C4846" i="3"/>
  <c r="F4846" i="3" s="1"/>
  <c r="G4846" i="3" s="1"/>
  <c r="L4846" i="3"/>
  <c r="C4446" i="3"/>
  <c r="D4446" i="3" s="1"/>
  <c r="L4446" i="3"/>
  <c r="C4427" i="3"/>
  <c r="D4427" i="3" s="1"/>
  <c r="L4427" i="3"/>
  <c r="L2430" i="3"/>
  <c r="C2430" i="3"/>
  <c r="F2430" i="3" s="1"/>
  <c r="G2430" i="3" s="1"/>
  <c r="L2237" i="3"/>
  <c r="C2237" i="3"/>
  <c r="D2237" i="3" s="1"/>
  <c r="L2244" i="3"/>
  <c r="C2244" i="3"/>
  <c r="F2244" i="3" s="1"/>
  <c r="G2244" i="3" s="1"/>
  <c r="L2251" i="3"/>
  <c r="C2251" i="3"/>
  <c r="D2251" i="3" s="1"/>
  <c r="L2047" i="3"/>
  <c r="C2047" i="3"/>
  <c r="D2047" i="3" s="1"/>
  <c r="L2037" i="3"/>
  <c r="C2037" i="3"/>
  <c r="O2037" i="3" s="1"/>
  <c r="C2044" i="3"/>
  <c r="D2044" i="3" s="1"/>
  <c r="L2044" i="3"/>
  <c r="L1642" i="3"/>
  <c r="C1642" i="3"/>
  <c r="O1642" i="3" s="1"/>
  <c r="L1636" i="3"/>
  <c r="C1636" i="3"/>
  <c r="D1636" i="3" s="1"/>
  <c r="L1602" i="3"/>
  <c r="C1602" i="3"/>
  <c r="D1602" i="3" s="1"/>
  <c r="L1624" i="3"/>
  <c r="C1624" i="3"/>
  <c r="F1624" i="3" s="1"/>
  <c r="G1624" i="3" s="1"/>
  <c r="L1004" i="3"/>
  <c r="C1004" i="3"/>
  <c r="E1004" i="3" s="1"/>
  <c r="L810" i="3"/>
  <c r="C810" i="3"/>
  <c r="F810" i="3" s="1"/>
  <c r="G810" i="3" s="1"/>
  <c r="L516" i="3"/>
  <c r="C516" i="3"/>
  <c r="O516" i="3" s="1"/>
  <c r="L430" i="3"/>
  <c r="C430" i="3"/>
  <c r="E430" i="3" s="1"/>
  <c r="L372" i="3"/>
  <c r="C372" i="3"/>
  <c r="O372" i="3" s="1"/>
  <c r="L303" i="3"/>
  <c r="C303" i="3"/>
  <c r="L7361" i="3"/>
  <c r="C7361" i="3"/>
  <c r="O7361" i="3" s="1"/>
  <c r="L7169" i="3"/>
  <c r="C7169" i="3"/>
  <c r="E7169" i="3" s="1"/>
  <c r="L6966" i="3"/>
  <c r="C6966" i="3"/>
  <c r="O6966" i="3" s="1"/>
  <c r="L6758" i="3"/>
  <c r="C6758" i="3"/>
  <c r="F6758" i="3" s="1"/>
  <c r="G6758" i="3" s="1"/>
  <c r="C6562" i="3"/>
  <c r="F6562" i="3" s="1"/>
  <c r="G6562" i="3" s="1"/>
  <c r="L6562" i="3"/>
  <c r="C6570" i="3"/>
  <c r="F6570" i="3" s="1"/>
  <c r="G6570" i="3" s="1"/>
  <c r="L6570" i="3"/>
  <c r="C6553" i="3"/>
  <c r="D6553" i="3" s="1"/>
  <c r="L6553" i="3"/>
  <c r="L6359" i="3"/>
  <c r="C6359" i="3"/>
  <c r="O6359" i="3" s="1"/>
  <c r="C6373" i="3"/>
  <c r="D6373" i="3" s="1"/>
  <c r="L6373" i="3"/>
  <c r="L6165" i="3"/>
  <c r="C6165" i="3"/>
  <c r="O6165" i="3" s="1"/>
  <c r="L5969" i="3"/>
  <c r="C5969" i="3"/>
  <c r="F5969" i="3" s="1"/>
  <c r="G5969" i="3" s="1"/>
  <c r="C5775" i="3"/>
  <c r="E5775" i="3" s="1"/>
  <c r="L5775" i="3"/>
  <c r="C5767" i="3"/>
  <c r="O5767" i="3" s="1"/>
  <c r="L5767" i="3"/>
  <c r="C5576" i="3"/>
  <c r="D5576" i="3" s="1"/>
  <c r="L5576" i="3"/>
  <c r="C5562" i="3"/>
  <c r="L5562" i="3"/>
  <c r="C5564" i="3"/>
  <c r="E5564" i="3" s="1"/>
  <c r="L5564" i="3"/>
  <c r="L4953" i="3"/>
  <c r="C4953" i="3"/>
  <c r="D4953" i="3" s="1"/>
  <c r="L4960" i="3"/>
  <c r="C4960" i="3"/>
  <c r="O4960" i="3" s="1"/>
  <c r="L4967" i="3"/>
  <c r="C4967" i="3"/>
  <c r="L4974" i="3"/>
  <c r="C4974" i="3"/>
  <c r="O4974" i="3" s="1"/>
  <c r="L4755" i="3"/>
  <c r="C4755" i="3"/>
  <c r="D4755" i="3" s="1"/>
  <c r="L4762" i="3"/>
  <c r="C4762" i="3"/>
  <c r="F4762" i="3" s="1"/>
  <c r="G4762" i="3" s="1"/>
  <c r="C4769" i="3"/>
  <c r="D4769" i="3" s="1"/>
  <c r="L4769" i="3"/>
  <c r="C4559" i="3"/>
  <c r="E4559" i="3" s="1"/>
  <c r="L4559" i="3"/>
  <c r="C4573" i="3"/>
  <c r="F4573" i="3" s="1"/>
  <c r="G4573" i="3" s="1"/>
  <c r="L4573" i="3"/>
  <c r="C4558" i="3"/>
  <c r="O4558" i="3" s="1"/>
  <c r="L4558" i="3"/>
  <c r="L4375" i="3"/>
  <c r="C4375" i="3"/>
  <c r="O4375" i="3" s="1"/>
  <c r="L4173" i="3"/>
  <c r="C4173" i="3"/>
  <c r="D4173" i="3" s="1"/>
  <c r="L4153" i="3"/>
  <c r="C4153" i="3"/>
  <c r="D4153" i="3" s="1"/>
  <c r="L3969" i="3"/>
  <c r="C3969" i="3"/>
  <c r="F3969" i="3" s="1"/>
  <c r="G3969" i="3" s="1"/>
  <c r="C3954" i="3"/>
  <c r="O3954" i="3" s="1"/>
  <c r="L3954" i="3"/>
  <c r="C3764" i="3"/>
  <c r="D3764" i="3" s="1"/>
  <c r="L3764" i="3"/>
  <c r="C3763" i="3"/>
  <c r="L3763" i="3"/>
  <c r="C3771" i="3"/>
  <c r="D3771" i="3" s="1"/>
  <c r="L3771" i="3"/>
  <c r="L2374" i="3"/>
  <c r="C2374" i="3"/>
  <c r="F2374" i="3" s="1"/>
  <c r="G2374" i="3" s="1"/>
  <c r="L2167" i="3"/>
  <c r="C2167" i="3"/>
  <c r="D2167" i="3" s="1"/>
  <c r="C2152" i="3"/>
  <c r="O2152" i="3" s="1"/>
  <c r="L2152" i="3"/>
  <c r="C2158" i="3"/>
  <c r="D2158" i="3" s="1"/>
  <c r="L2158" i="3"/>
  <c r="C1956" i="3"/>
  <c r="O1956" i="3" s="1"/>
  <c r="L1956" i="3"/>
  <c r="C1970" i="3"/>
  <c r="O1970" i="3" s="1"/>
  <c r="L1970" i="3"/>
  <c r="C1967" i="3"/>
  <c r="L1967" i="3"/>
  <c r="C1754" i="3"/>
  <c r="D1754" i="3" s="1"/>
  <c r="L1754" i="3"/>
  <c r="C1762" i="3"/>
  <c r="F1762" i="3" s="1"/>
  <c r="G1762" i="3" s="1"/>
  <c r="L1762" i="3"/>
  <c r="C1770" i="3"/>
  <c r="O1770" i="3" s="1"/>
  <c r="L1770" i="3"/>
  <c r="L1558" i="3"/>
  <c r="C1558" i="3"/>
  <c r="D1558" i="3" s="1"/>
  <c r="L1564" i="3"/>
  <c r="C1564" i="3"/>
  <c r="O1564" i="3" s="1"/>
  <c r="L1362" i="3"/>
  <c r="C1362" i="3"/>
  <c r="O1362" i="3" s="1"/>
  <c r="L1376" i="3"/>
  <c r="C1376" i="3"/>
  <c r="D1376" i="3" s="1"/>
  <c r="L954" i="3"/>
  <c r="C954" i="3"/>
  <c r="D954" i="3" s="1"/>
  <c r="L762" i="3"/>
  <c r="C762" i="3"/>
  <c r="F762" i="3" s="1"/>
  <c r="G762" i="3" s="1"/>
  <c r="C7289" i="3"/>
  <c r="F7289" i="3" s="1"/>
  <c r="G7289" i="3" s="1"/>
  <c r="L7289" i="3"/>
  <c r="L7293" i="3"/>
  <c r="C7293" i="3"/>
  <c r="O7293" i="3" s="1"/>
  <c r="L7087" i="3"/>
  <c r="C7087" i="3"/>
  <c r="D7087" i="3" s="1"/>
  <c r="C6481" i="3"/>
  <c r="O6481" i="3" s="1"/>
  <c r="L6481" i="3"/>
  <c r="C6492" i="3"/>
  <c r="O6492" i="3" s="1"/>
  <c r="L6492" i="3"/>
  <c r="C6478" i="3"/>
  <c r="F6478" i="3" s="1"/>
  <c r="G6478" i="3" s="1"/>
  <c r="L6478" i="3"/>
  <c r="L6081" i="3"/>
  <c r="C6081" i="3"/>
  <c r="D6081" i="3" s="1"/>
  <c r="L5286" i="3"/>
  <c r="C5286" i="3"/>
  <c r="O5286" i="3" s="1"/>
  <c r="C5283" i="3"/>
  <c r="D5283" i="3" s="1"/>
  <c r="L5283" i="3"/>
  <c r="L4683" i="3"/>
  <c r="C4683" i="3"/>
  <c r="F4683" i="3" s="1"/>
  <c r="G4683" i="3" s="1"/>
  <c r="L4690" i="3"/>
  <c r="C4690" i="3"/>
  <c r="F4690" i="3" s="1"/>
  <c r="G4690" i="3" s="1"/>
  <c r="C4697" i="3"/>
  <c r="D4697" i="3" s="1"/>
  <c r="L4697" i="3"/>
  <c r="L4277" i="3"/>
  <c r="C4277" i="3"/>
  <c r="E4277" i="3" s="1"/>
  <c r="L4081" i="3"/>
  <c r="C4081" i="3"/>
  <c r="F4081" i="3" s="1"/>
  <c r="G4081" i="3" s="1"/>
  <c r="L4079" i="3"/>
  <c r="C4079" i="3"/>
  <c r="E4079" i="3" s="1"/>
  <c r="C4099" i="3"/>
  <c r="D4099" i="3" s="1"/>
  <c r="L4099" i="3"/>
  <c r="L2293" i="3"/>
  <c r="C2293" i="3"/>
  <c r="O2293" i="3" s="1"/>
  <c r="L2300" i="3"/>
  <c r="C2300" i="3"/>
  <c r="F2300" i="3" s="1"/>
  <c r="G2300" i="3" s="1"/>
  <c r="C2282" i="3"/>
  <c r="E2282" i="3" s="1"/>
  <c r="L2282" i="3"/>
  <c r="C1880" i="3"/>
  <c r="D1880" i="3" s="1"/>
  <c r="L1880" i="3"/>
  <c r="C1888" i="3"/>
  <c r="O1888" i="3" s="1"/>
  <c r="L1888" i="3"/>
  <c r="C1896" i="3"/>
  <c r="E1896" i="3" s="1"/>
  <c r="L1896" i="3"/>
  <c r="L1494" i="3"/>
  <c r="C1494" i="3"/>
  <c r="D1494" i="3" s="1"/>
  <c r="L1496" i="3"/>
  <c r="C1496" i="3"/>
  <c r="F1496" i="3" s="1"/>
  <c r="G1496" i="3" s="1"/>
  <c r="L678" i="3"/>
  <c r="C678" i="3"/>
  <c r="O678" i="3" s="1"/>
  <c r="L485" i="3"/>
  <c r="C485" i="3"/>
  <c r="E485" i="3" s="1"/>
  <c r="C6822" i="3"/>
  <c r="F6822" i="3" s="1"/>
  <c r="G6822" i="3" s="1"/>
  <c r="L6822" i="3"/>
  <c r="C6810" i="3"/>
  <c r="D6810" i="3" s="1"/>
  <c r="L6810" i="3"/>
  <c r="C6421" i="3"/>
  <c r="F6421" i="3" s="1"/>
  <c r="G6421" i="3" s="1"/>
  <c r="L6421" i="3"/>
  <c r="C6417" i="3"/>
  <c r="E6417" i="3" s="1"/>
  <c r="L6417" i="3"/>
  <c r="C6409" i="3"/>
  <c r="O6409" i="3" s="1"/>
  <c r="L6409" i="3"/>
  <c r="L6225" i="3"/>
  <c r="C6225" i="3"/>
  <c r="F6225" i="3" s="1"/>
  <c r="G6225" i="3" s="1"/>
  <c r="C5808" i="3"/>
  <c r="O5808" i="3" s="1"/>
  <c r="L5808" i="3"/>
  <c r="C5805" i="3"/>
  <c r="E5805" i="3" s="1"/>
  <c r="L5805" i="3"/>
  <c r="L5606" i="3"/>
  <c r="C5606" i="3"/>
  <c r="D5606" i="3" s="1"/>
  <c r="L5622" i="3"/>
  <c r="C5622" i="3"/>
  <c r="F5622" i="3" s="1"/>
  <c r="G5622" i="3" s="1"/>
  <c r="L5620" i="3"/>
  <c r="C5620" i="3"/>
  <c r="O5620" i="3" s="1"/>
  <c r="L5413" i="3"/>
  <c r="C5413" i="3"/>
  <c r="D5413" i="3" s="1"/>
  <c r="L4807" i="3"/>
  <c r="C4807" i="3"/>
  <c r="D4807" i="3" s="1"/>
  <c r="L4810" i="3"/>
  <c r="C4810" i="3"/>
  <c r="F4810" i="3" s="1"/>
  <c r="G4810" i="3" s="1"/>
  <c r="C4824" i="3"/>
  <c r="O4824" i="3" s="1"/>
  <c r="L4824" i="3"/>
  <c r="C4426" i="3"/>
  <c r="F4426" i="3" s="1"/>
  <c r="G4426" i="3" s="1"/>
  <c r="L4426" i="3"/>
  <c r="C4411" i="3"/>
  <c r="F4411" i="3" s="1"/>
  <c r="G4411" i="3" s="1"/>
  <c r="L4411" i="3"/>
  <c r="C3806" i="3"/>
  <c r="D3806" i="3" s="1"/>
  <c r="L3806" i="3"/>
  <c r="C3815" i="3"/>
  <c r="E3815" i="3" s="1"/>
  <c r="L3815" i="3"/>
  <c r="C3818" i="3"/>
  <c r="O3818" i="3" s="1"/>
  <c r="L3818" i="3"/>
  <c r="L2209" i="3"/>
  <c r="C2209" i="3"/>
  <c r="D2209" i="3" s="1"/>
  <c r="C2216" i="3"/>
  <c r="O2216" i="3" s="1"/>
  <c r="L2216" i="3"/>
  <c r="C2214" i="3"/>
  <c r="E2214" i="3" s="1"/>
  <c r="L2214" i="3"/>
  <c r="L618" i="3"/>
  <c r="C618" i="3"/>
  <c r="F618" i="3" s="1"/>
  <c r="G618" i="3" s="1"/>
  <c r="L976" i="3"/>
  <c r="C976" i="3"/>
  <c r="O976" i="3" s="1"/>
  <c r="L944" i="3"/>
  <c r="C944" i="3"/>
  <c r="E944" i="3" s="1"/>
  <c r="L912" i="3"/>
  <c r="C912" i="3"/>
  <c r="O912" i="3" s="1"/>
  <c r="L880" i="3"/>
  <c r="C880" i="3"/>
  <c r="D880" i="3" s="1"/>
  <c r="L848" i="3"/>
  <c r="C848" i="3"/>
  <c r="O848" i="3" s="1"/>
  <c r="L816" i="3"/>
  <c r="C816" i="3"/>
  <c r="E816" i="3" s="1"/>
  <c r="L784" i="3"/>
  <c r="C784" i="3"/>
  <c r="O784" i="3" s="1"/>
  <c r="L752" i="3"/>
  <c r="C752" i="3"/>
  <c r="D752" i="3" s="1"/>
  <c r="L720" i="3"/>
  <c r="C720" i="3"/>
  <c r="O720" i="3" s="1"/>
  <c r="L688" i="3"/>
  <c r="C688" i="3"/>
  <c r="E688" i="3" s="1"/>
  <c r="L656" i="3"/>
  <c r="C656" i="3"/>
  <c r="O656" i="3" s="1"/>
  <c r="L624" i="3"/>
  <c r="C624" i="3"/>
  <c r="D624" i="3" s="1"/>
  <c r="L592" i="3"/>
  <c r="C592" i="3"/>
  <c r="O592" i="3" s="1"/>
  <c r="C559" i="3"/>
  <c r="D559" i="3" s="1"/>
  <c r="L559" i="3"/>
  <c r="C495" i="3"/>
  <c r="F495" i="3" s="1"/>
  <c r="G495" i="3" s="1"/>
  <c r="L495" i="3"/>
  <c r="C386" i="3"/>
  <c r="F386" i="3" s="1"/>
  <c r="G386" i="3" s="1"/>
  <c r="L386" i="3"/>
  <c r="L7480" i="3"/>
  <c r="C7480" i="3"/>
  <c r="F7480" i="3" s="1"/>
  <c r="G7480" i="3" s="1"/>
  <c r="C7494" i="3"/>
  <c r="O7494" i="3" s="1"/>
  <c r="L7494" i="3"/>
  <c r="L6884" i="3"/>
  <c r="C6884" i="3"/>
  <c r="O6884" i="3" s="1"/>
  <c r="L6699" i="3"/>
  <c r="C6699" i="3"/>
  <c r="E6699" i="3" s="1"/>
  <c r="L6295" i="3"/>
  <c r="C6295" i="3"/>
  <c r="E6295" i="3" s="1"/>
  <c r="L5877" i="3"/>
  <c r="C5877" i="3"/>
  <c r="F5877" i="3" s="1"/>
  <c r="G5877" i="3" s="1"/>
  <c r="L5884" i="3"/>
  <c r="C5884" i="3"/>
  <c r="O5884" i="3" s="1"/>
  <c r="L5891" i="3"/>
  <c r="C5891" i="3"/>
  <c r="D5891" i="3" s="1"/>
  <c r="L5698" i="3"/>
  <c r="C5698" i="3"/>
  <c r="D5698" i="3" s="1"/>
  <c r="L5680" i="3"/>
  <c r="C5680" i="3"/>
  <c r="O5680" i="3" s="1"/>
  <c r="L5085" i="3"/>
  <c r="C5085" i="3"/>
  <c r="O5085" i="3" s="1"/>
  <c r="L5099" i="3"/>
  <c r="C5099" i="3"/>
  <c r="D5099" i="3" s="1"/>
  <c r="L4880" i="3"/>
  <c r="C4880" i="3"/>
  <c r="D4880" i="3" s="1"/>
  <c r="L4887" i="3"/>
  <c r="C4887" i="3"/>
  <c r="E4887" i="3" s="1"/>
  <c r="L4894" i="3"/>
  <c r="C4894" i="3"/>
  <c r="O4894" i="3" s="1"/>
  <c r="C4479" i="3"/>
  <c r="E4479" i="3" s="1"/>
  <c r="L4479" i="3"/>
  <c r="C4493" i="3"/>
  <c r="O4493" i="3" s="1"/>
  <c r="L4493" i="3"/>
  <c r="C4478" i="3"/>
  <c r="O4478" i="3" s="1"/>
  <c r="L4478" i="3"/>
  <c r="C3899" i="3"/>
  <c r="E3899" i="3" s="1"/>
  <c r="L3899" i="3"/>
  <c r="L3881" i="3"/>
  <c r="C3881" i="3"/>
  <c r="E3881" i="3" s="1"/>
  <c r="L2091" i="3"/>
  <c r="C2091" i="3"/>
  <c r="F2091" i="3" s="1"/>
  <c r="G2091" i="3" s="1"/>
  <c r="L2093" i="3"/>
  <c r="C2093" i="3"/>
  <c r="F2093" i="3" s="1"/>
  <c r="G2093" i="3" s="1"/>
  <c r="C2100" i="3"/>
  <c r="D2100" i="3" s="1"/>
  <c r="L2100" i="3"/>
  <c r="C1687" i="3"/>
  <c r="D1687" i="3" s="1"/>
  <c r="L1687" i="3"/>
  <c r="C1696" i="3"/>
  <c r="D1696" i="3" s="1"/>
  <c r="L1696" i="3"/>
  <c r="C1689" i="3"/>
  <c r="E1689" i="3" s="1"/>
  <c r="L1689" i="3"/>
  <c r="L1282" i="3"/>
  <c r="C1282" i="3"/>
  <c r="O1282" i="3" s="1"/>
  <c r="L1300" i="3"/>
  <c r="C1300" i="3"/>
  <c r="D1300" i="3" s="1"/>
  <c r="C7426" i="3"/>
  <c r="D7426" i="3" s="1"/>
  <c r="L7426" i="3"/>
  <c r="C7208" i="3"/>
  <c r="D7208" i="3" s="1"/>
  <c r="L7208" i="3"/>
  <c r="L7222" i="3"/>
  <c r="C7222" i="3"/>
  <c r="O7222" i="3" s="1"/>
  <c r="L7008" i="3"/>
  <c r="C7008" i="3"/>
  <c r="F7008" i="3" s="1"/>
  <c r="G7008" i="3" s="1"/>
  <c r="C7020" i="3"/>
  <c r="F7020" i="3" s="1"/>
  <c r="G7020" i="3" s="1"/>
  <c r="L7020" i="3"/>
  <c r="L6611" i="3"/>
  <c r="C6611" i="3"/>
  <c r="F6611" i="3" s="1"/>
  <c r="G6611" i="3" s="1"/>
  <c r="L6618" i="3"/>
  <c r="C6618" i="3"/>
  <c r="O6618" i="3" s="1"/>
  <c r="L5005" i="3"/>
  <c r="C5005" i="3"/>
  <c r="F5005" i="3" s="1"/>
  <c r="G5005" i="3" s="1"/>
  <c r="L5012" i="3"/>
  <c r="C5012" i="3"/>
  <c r="D5012" i="3" s="1"/>
  <c r="L5019" i="3"/>
  <c r="C5019" i="3"/>
  <c r="E5019" i="3" s="1"/>
  <c r="L5026" i="3"/>
  <c r="C5026" i="3"/>
  <c r="O5026" i="3" s="1"/>
  <c r="C4610" i="3"/>
  <c r="E4610" i="3" s="1"/>
  <c r="L4610" i="3"/>
  <c r="C4619" i="3"/>
  <c r="D4619" i="3" s="1"/>
  <c r="L4619" i="3"/>
  <c r="C4620" i="3"/>
  <c r="E4620" i="3" s="1"/>
  <c r="L4620" i="3"/>
  <c r="L4219" i="3"/>
  <c r="C4219" i="3"/>
  <c r="O4219" i="3" s="1"/>
  <c r="L4013" i="3"/>
  <c r="C4013" i="3"/>
  <c r="F4013" i="3" s="1"/>
  <c r="G4013" i="3" s="1"/>
  <c r="L4019" i="3"/>
  <c r="C4019" i="3"/>
  <c r="E4019" i="3" s="1"/>
  <c r="C4026" i="3"/>
  <c r="D4026" i="3" s="1"/>
  <c r="L4026" i="3"/>
  <c r="L1222" i="3"/>
  <c r="C1222" i="3"/>
  <c r="O1222" i="3" s="1"/>
  <c r="L1216" i="3"/>
  <c r="C1216" i="3"/>
  <c r="D1216" i="3" s="1"/>
  <c r="L750" i="3"/>
  <c r="C750" i="3"/>
  <c r="D750" i="3" s="1"/>
  <c r="L421" i="3"/>
  <c r="C421" i="3"/>
  <c r="O421" i="3" s="1"/>
  <c r="C359" i="3"/>
  <c r="F359" i="3" s="1"/>
  <c r="G359" i="3" s="1"/>
  <c r="L359" i="3"/>
  <c r="L296" i="3"/>
  <c r="C296" i="3"/>
  <c r="O296" i="3" s="1"/>
  <c r="L971" i="3"/>
  <c r="C971" i="3"/>
  <c r="D971" i="3" s="1"/>
  <c r="L939" i="3"/>
  <c r="C939" i="3"/>
  <c r="F939" i="3" s="1"/>
  <c r="G939" i="3" s="1"/>
  <c r="L907" i="3"/>
  <c r="C907" i="3"/>
  <c r="O907" i="3" s="1"/>
  <c r="L875" i="3"/>
  <c r="C875" i="3"/>
  <c r="F875" i="3" s="1"/>
  <c r="G875" i="3" s="1"/>
  <c r="L843" i="3"/>
  <c r="C843" i="3"/>
  <c r="D843" i="3" s="1"/>
  <c r="L811" i="3"/>
  <c r="C811" i="3"/>
  <c r="F811" i="3" s="1"/>
  <c r="G811" i="3" s="1"/>
  <c r="L779" i="3"/>
  <c r="C779" i="3"/>
  <c r="O779" i="3" s="1"/>
  <c r="L747" i="3"/>
  <c r="C747" i="3"/>
  <c r="F747" i="3" s="1"/>
  <c r="G747" i="3" s="1"/>
  <c r="L715" i="3"/>
  <c r="C715" i="3"/>
  <c r="D715" i="3" s="1"/>
  <c r="L683" i="3"/>
  <c r="C683" i="3"/>
  <c r="F683" i="3" s="1"/>
  <c r="G683" i="3" s="1"/>
  <c r="L651" i="3"/>
  <c r="C651" i="3"/>
  <c r="O651" i="3" s="1"/>
  <c r="L619" i="3"/>
  <c r="C619" i="3"/>
  <c r="F619" i="3" s="1"/>
  <c r="G619" i="3" s="1"/>
  <c r="L587" i="3"/>
  <c r="C587" i="3"/>
  <c r="D587" i="3" s="1"/>
  <c r="C547" i="3"/>
  <c r="D547" i="3" s="1"/>
  <c r="L547" i="3"/>
  <c r="L486" i="3"/>
  <c r="C486" i="3"/>
  <c r="O486" i="3" s="1"/>
  <c r="L448" i="3"/>
  <c r="C448" i="3"/>
  <c r="D448" i="3" s="1"/>
  <c r="L404" i="3"/>
  <c r="C404" i="3"/>
  <c r="F404" i="3" s="1"/>
  <c r="G404" i="3" s="1"/>
  <c r="C342" i="3"/>
  <c r="O342" i="3" s="1"/>
  <c r="L342" i="3"/>
  <c r="L7331" i="3"/>
  <c r="C7331" i="3"/>
  <c r="O7331" i="3" s="1"/>
  <c r="L7333" i="3"/>
  <c r="C7333" i="3"/>
  <c r="D7333" i="3" s="1"/>
  <c r="L7137" i="3"/>
  <c r="C7137" i="3"/>
  <c r="D7137" i="3" s="1"/>
  <c r="C6942" i="3"/>
  <c r="F6942" i="3" s="1"/>
  <c r="G6942" i="3" s="1"/>
  <c r="L6942" i="3"/>
  <c r="L6737" i="3"/>
  <c r="C6737" i="3"/>
  <c r="O6737" i="3" s="1"/>
  <c r="L6527" i="3"/>
  <c r="C6527" i="3"/>
  <c r="F6527" i="3" s="1"/>
  <c r="G6527" i="3" s="1"/>
  <c r="C6547" i="3"/>
  <c r="D6547" i="3" s="1"/>
  <c r="L6547" i="3"/>
  <c r="C6533" i="3"/>
  <c r="D6533" i="3" s="1"/>
  <c r="L6533" i="3"/>
  <c r="L6329" i="3"/>
  <c r="C6329" i="3"/>
  <c r="F6329" i="3" s="1"/>
  <c r="G6329" i="3" s="1"/>
  <c r="L6347" i="3"/>
  <c r="C6347" i="3"/>
  <c r="D6347" i="3" s="1"/>
  <c r="L6127" i="3"/>
  <c r="C6127" i="3"/>
  <c r="F6127" i="3" s="1"/>
  <c r="G6127" i="3" s="1"/>
  <c r="L5940" i="3"/>
  <c r="C5940" i="3"/>
  <c r="O5940" i="3" s="1"/>
  <c r="L5750" i="3"/>
  <c r="C5750" i="3"/>
  <c r="O5750" i="3" s="1"/>
  <c r="L5732" i="3"/>
  <c r="C5732" i="3"/>
  <c r="D5732" i="3" s="1"/>
  <c r="L5544" i="3"/>
  <c r="C5544" i="3"/>
  <c r="D5544" i="3" s="1"/>
  <c r="L5334" i="3"/>
  <c r="C5334" i="3"/>
  <c r="F5334" i="3" s="1"/>
  <c r="G5334" i="3" s="1"/>
  <c r="L4941" i="3"/>
  <c r="C4941" i="3"/>
  <c r="O4941" i="3" s="1"/>
  <c r="L4948" i="3"/>
  <c r="C4948" i="3"/>
  <c r="E4948" i="3" s="1"/>
  <c r="L4930" i="3"/>
  <c r="C4930" i="3"/>
  <c r="D4930" i="3" s="1"/>
  <c r="L4736" i="3"/>
  <c r="C4736" i="3"/>
  <c r="F4736" i="3" s="1"/>
  <c r="G4736" i="3" s="1"/>
  <c r="L4743" i="3"/>
  <c r="C4743" i="3"/>
  <c r="O4743" i="3" s="1"/>
  <c r="L4750" i="3"/>
  <c r="C4750" i="3"/>
  <c r="D4750" i="3" s="1"/>
  <c r="C4537" i="3"/>
  <c r="F4537" i="3" s="1"/>
  <c r="G4537" i="3" s="1"/>
  <c r="L4537" i="3"/>
  <c r="C4551" i="3"/>
  <c r="D4551" i="3" s="1"/>
  <c r="L4551" i="3"/>
  <c r="C4536" i="3"/>
  <c r="O4536" i="3" s="1"/>
  <c r="L4536" i="3"/>
  <c r="L4327" i="3"/>
  <c r="C4327" i="3"/>
  <c r="F4327" i="3" s="1"/>
  <c r="G4327" i="3" s="1"/>
  <c r="L4333" i="3"/>
  <c r="C4333" i="3"/>
  <c r="E4333" i="3" s="1"/>
  <c r="L4127" i="3"/>
  <c r="C4127" i="3"/>
  <c r="E4127" i="3" s="1"/>
  <c r="C4137" i="3"/>
  <c r="E4137" i="3" s="1"/>
  <c r="L4137" i="3"/>
  <c r="C4138" i="3"/>
  <c r="E4138" i="3" s="1"/>
  <c r="L4138" i="3"/>
  <c r="L3945" i="3"/>
  <c r="C3945" i="3"/>
  <c r="D3945" i="3" s="1"/>
  <c r="L3951" i="3"/>
  <c r="C3951" i="3"/>
  <c r="F3951" i="3" s="1"/>
  <c r="G3951" i="3" s="1"/>
  <c r="C3748" i="3"/>
  <c r="O3748" i="3" s="1"/>
  <c r="L3748" i="3"/>
  <c r="L3736" i="3"/>
  <c r="C3736" i="3"/>
  <c r="D3736" i="3" s="1"/>
  <c r="L3333" i="3"/>
  <c r="C3333" i="3"/>
  <c r="O3333" i="3" s="1"/>
  <c r="L2350" i="3"/>
  <c r="C2350" i="3"/>
  <c r="D2350" i="3" s="1"/>
  <c r="L2339" i="3"/>
  <c r="C2339" i="3"/>
  <c r="E2339" i="3" s="1"/>
  <c r="L2135" i="3"/>
  <c r="C2135" i="3"/>
  <c r="D2135" i="3" s="1"/>
  <c r="L2145" i="3"/>
  <c r="C2145" i="3"/>
  <c r="D2145" i="3" s="1"/>
  <c r="C2130" i="3"/>
  <c r="D2130" i="3" s="1"/>
  <c r="L2130" i="3"/>
  <c r="C1929" i="3"/>
  <c r="O1929" i="3" s="1"/>
  <c r="L1929" i="3"/>
  <c r="C1937" i="3"/>
  <c r="E1937" i="3" s="1"/>
  <c r="L1937" i="3"/>
  <c r="C1945" i="3"/>
  <c r="F1945" i="3" s="1"/>
  <c r="G1945" i="3" s="1"/>
  <c r="L1945" i="3"/>
  <c r="C1736" i="3"/>
  <c r="O1736" i="3" s="1"/>
  <c r="L1736" i="3"/>
  <c r="C1746" i="3"/>
  <c r="F1746" i="3" s="1"/>
  <c r="G1746" i="3" s="1"/>
  <c r="L1746" i="3"/>
  <c r="C1738" i="3"/>
  <c r="E1738" i="3" s="1"/>
  <c r="L1738" i="3"/>
  <c r="L1542" i="3"/>
  <c r="C1542" i="3"/>
  <c r="D1542" i="3" s="1"/>
  <c r="L1544" i="3"/>
  <c r="C1544" i="3"/>
  <c r="F1544" i="3" s="1"/>
  <c r="G1544" i="3" s="1"/>
  <c r="L1328" i="3"/>
  <c r="C1328" i="3"/>
  <c r="E1328" i="3" s="1"/>
  <c r="L1136" i="3"/>
  <c r="C1136" i="3"/>
  <c r="D1136" i="3" s="1"/>
  <c r="L946" i="3"/>
  <c r="C946" i="3"/>
  <c r="D946" i="3" s="1"/>
  <c r="L540" i="3"/>
  <c r="C540" i="3"/>
  <c r="F540" i="3" s="1"/>
  <c r="G540" i="3" s="1"/>
  <c r="L442" i="3"/>
  <c r="C442" i="3"/>
  <c r="O442" i="3" s="1"/>
  <c r="L380" i="3"/>
  <c r="C380" i="3"/>
  <c r="D380" i="3" s="1"/>
  <c r="L322" i="3"/>
  <c r="C322" i="3"/>
  <c r="D322" i="3" s="1"/>
  <c r="L7460" i="3"/>
  <c r="C7460" i="3"/>
  <c r="D7460" i="3" s="1"/>
  <c r="L7468" i="3"/>
  <c r="C7468" i="3"/>
  <c r="E7468" i="3" s="1"/>
  <c r="C7266" i="3"/>
  <c r="E7266" i="3" s="1"/>
  <c r="L7266" i="3"/>
  <c r="L7276" i="3"/>
  <c r="C7276" i="3"/>
  <c r="D7276" i="3" s="1"/>
  <c r="C7064" i="3"/>
  <c r="D7064" i="3" s="1"/>
  <c r="L7064" i="3"/>
  <c r="L6863" i="3"/>
  <c r="C6863" i="3"/>
  <c r="F6863" i="3" s="1"/>
  <c r="G6863" i="3" s="1"/>
  <c r="C6654" i="3"/>
  <c r="F6654" i="3" s="1"/>
  <c r="G6654" i="3" s="1"/>
  <c r="L6654" i="3"/>
  <c r="C6453" i="3"/>
  <c r="O6453" i="3" s="1"/>
  <c r="L6453" i="3"/>
  <c r="C6464" i="3"/>
  <c r="E6464" i="3" s="1"/>
  <c r="L6464" i="3"/>
  <c r="L6475" i="3"/>
  <c r="C6475" i="3"/>
  <c r="O6475" i="3" s="1"/>
  <c r="C6258" i="3"/>
  <c r="E6258" i="3" s="1"/>
  <c r="L6258" i="3"/>
  <c r="L6254" i="3"/>
  <c r="C6254" i="3"/>
  <c r="O6254" i="3" s="1"/>
  <c r="L6053" i="3"/>
  <c r="C6053" i="3"/>
  <c r="F6053" i="3" s="1"/>
  <c r="G6053" i="3" s="1"/>
  <c r="L5865" i="3"/>
  <c r="C5865" i="3"/>
  <c r="O5865" i="3" s="1"/>
  <c r="L5872" i="3"/>
  <c r="C5872" i="3"/>
  <c r="F5872" i="3" s="1"/>
  <c r="G5872" i="3" s="1"/>
  <c r="L5654" i="3"/>
  <c r="C5654" i="3"/>
  <c r="D5654" i="3" s="1"/>
  <c r="L5661" i="3"/>
  <c r="C5661" i="3"/>
  <c r="F5661" i="3" s="1"/>
  <c r="G5661" i="3" s="1"/>
  <c r="L5668" i="3"/>
  <c r="C5668" i="3"/>
  <c r="D5668" i="3" s="1"/>
  <c r="L5274" i="3"/>
  <c r="C5274" i="3"/>
  <c r="E5274" i="3" s="1"/>
  <c r="C5255" i="3"/>
  <c r="F5255" i="3" s="1"/>
  <c r="G5255" i="3" s="1"/>
  <c r="L5255" i="3"/>
  <c r="L5073" i="3"/>
  <c r="C5073" i="3"/>
  <c r="F5073" i="3" s="1"/>
  <c r="G5073" i="3" s="1"/>
  <c r="L5055" i="3"/>
  <c r="C5055" i="3"/>
  <c r="O5055" i="3" s="1"/>
  <c r="L4857" i="3"/>
  <c r="C4857" i="3"/>
  <c r="D4857" i="3" s="1"/>
  <c r="L4859" i="3"/>
  <c r="C4859" i="3"/>
  <c r="E4859" i="3" s="1"/>
  <c r="L4866" i="3"/>
  <c r="C4866" i="3"/>
  <c r="F4866" i="3" s="1"/>
  <c r="G4866" i="3" s="1"/>
  <c r="L4660" i="3"/>
  <c r="C4660" i="3"/>
  <c r="O4660" i="3" s="1"/>
  <c r="L4667" i="3"/>
  <c r="C4667" i="3"/>
  <c r="F4667" i="3" s="1"/>
  <c r="G4667" i="3" s="1"/>
  <c r="C4661" i="3"/>
  <c r="E4661" i="3" s="1"/>
  <c r="L4661" i="3"/>
  <c r="C4460" i="3"/>
  <c r="D4460" i="3" s="1"/>
  <c r="L4460" i="3"/>
  <c r="C4474" i="3"/>
  <c r="E4474" i="3" s="1"/>
  <c r="L4474" i="3"/>
  <c r="C4467" i="3"/>
  <c r="E4467" i="3" s="1"/>
  <c r="L4467" i="3"/>
  <c r="L4255" i="3"/>
  <c r="C4255" i="3"/>
  <c r="D4255" i="3" s="1"/>
  <c r="L4273" i="3"/>
  <c r="C4273" i="3"/>
  <c r="O4273" i="3" s="1"/>
  <c r="L4059" i="3"/>
  <c r="C4059" i="3"/>
  <c r="F4059" i="3" s="1"/>
  <c r="G4059" i="3" s="1"/>
  <c r="C4066" i="3"/>
  <c r="O4066" i="3" s="1"/>
  <c r="L4066" i="3"/>
  <c r="C3875" i="3"/>
  <c r="F3875" i="3" s="1"/>
  <c r="G3875" i="3" s="1"/>
  <c r="L3875" i="3"/>
  <c r="L3857" i="3"/>
  <c r="C3857" i="3"/>
  <c r="F3857" i="3" s="1"/>
  <c r="G3857" i="3" s="1"/>
  <c r="L2865" i="3"/>
  <c r="C2865" i="3"/>
  <c r="F2865" i="3" s="1"/>
  <c r="G2865" i="3" s="1"/>
  <c r="L2269" i="3"/>
  <c r="C2269" i="3"/>
  <c r="F2269" i="3" s="1"/>
  <c r="G2269" i="3" s="1"/>
  <c r="L2276" i="3"/>
  <c r="C2276" i="3"/>
  <c r="D2276" i="3" s="1"/>
  <c r="C2258" i="3"/>
  <c r="D2258" i="3" s="1"/>
  <c r="L2258" i="3"/>
  <c r="L2055" i="3"/>
  <c r="C2055" i="3"/>
  <c r="F2055" i="3" s="1"/>
  <c r="G2055" i="3" s="1"/>
  <c r="L2073" i="3"/>
  <c r="C2073" i="3"/>
  <c r="E2073" i="3" s="1"/>
  <c r="C2054" i="3"/>
  <c r="E2054" i="3" s="1"/>
  <c r="L2054" i="3"/>
  <c r="C1854" i="3"/>
  <c r="D1854" i="3" s="1"/>
  <c r="L1854" i="3"/>
  <c r="C1862" i="3"/>
  <c r="F1862" i="3" s="1"/>
  <c r="G1862" i="3" s="1"/>
  <c r="L1862" i="3"/>
  <c r="C1870" i="3"/>
  <c r="O1870" i="3" s="1"/>
  <c r="L1870" i="3"/>
  <c r="C1663" i="3"/>
  <c r="O1663" i="3" s="1"/>
  <c r="L1663" i="3"/>
  <c r="C1659" i="3"/>
  <c r="O1659" i="3" s="1"/>
  <c r="L1659" i="3"/>
  <c r="C1665" i="3"/>
  <c r="O1665" i="3" s="1"/>
  <c r="L1665" i="3"/>
  <c r="L1458" i="3"/>
  <c r="C1458" i="3"/>
  <c r="F1458" i="3" s="1"/>
  <c r="G1458" i="3" s="1"/>
  <c r="L1472" i="3"/>
  <c r="C1472" i="3"/>
  <c r="E1472" i="3" s="1"/>
  <c r="L1252" i="3"/>
  <c r="C1252" i="3"/>
  <c r="O1252" i="3" s="1"/>
  <c r="L1056" i="3"/>
  <c r="C1056" i="3"/>
  <c r="E1056" i="3" s="1"/>
  <c r="L862" i="3"/>
  <c r="C862" i="3"/>
  <c r="F862" i="3" s="1"/>
  <c r="G862" i="3" s="1"/>
  <c r="L670" i="3"/>
  <c r="C670" i="3"/>
  <c r="D670" i="3" s="1"/>
  <c r="C7383" i="3"/>
  <c r="F7383" i="3" s="1"/>
  <c r="G7383" i="3" s="1"/>
  <c r="L7383" i="3"/>
  <c r="L7194" i="3"/>
  <c r="C7194" i="3"/>
  <c r="D7194" i="3" s="1"/>
  <c r="L6978" i="3"/>
  <c r="C6978" i="3"/>
  <c r="F6978" i="3" s="1"/>
  <c r="G6978" i="3" s="1"/>
  <c r="L6792" i="3"/>
  <c r="C6792" i="3"/>
  <c r="F6792" i="3" s="1"/>
  <c r="G6792" i="3" s="1"/>
  <c r="L6788" i="3"/>
  <c r="C6788" i="3"/>
  <c r="F6788" i="3" s="1"/>
  <c r="G6788" i="3" s="1"/>
  <c r="L6590" i="3"/>
  <c r="C6590" i="3"/>
  <c r="F6590" i="3" s="1"/>
  <c r="G6590" i="3" s="1"/>
  <c r="L6594" i="3"/>
  <c r="C6594" i="3"/>
  <c r="D6594" i="3" s="1"/>
  <c r="C6393" i="3"/>
  <c r="O6393" i="3" s="1"/>
  <c r="L6393" i="3"/>
  <c r="C6388" i="3"/>
  <c r="D6388" i="3" s="1"/>
  <c r="L6388" i="3"/>
  <c r="C6394" i="3"/>
  <c r="E6394" i="3" s="1"/>
  <c r="L6394" i="3"/>
  <c r="L6177" i="3"/>
  <c r="C6177" i="3"/>
  <c r="F6177" i="3" s="1"/>
  <c r="G6177" i="3" s="1"/>
  <c r="L5981" i="3"/>
  <c r="C5981" i="3"/>
  <c r="D5981" i="3" s="1"/>
  <c r="C5781" i="3"/>
  <c r="O5781" i="3" s="1"/>
  <c r="L5781" i="3"/>
  <c r="C5798" i="3"/>
  <c r="E5798" i="3" s="1"/>
  <c r="L5798" i="3"/>
  <c r="C5800" i="3"/>
  <c r="E5800" i="3" s="1"/>
  <c r="L5800" i="3"/>
  <c r="C5598" i="3"/>
  <c r="D5598" i="3" s="1"/>
  <c r="L5598" i="3"/>
  <c r="L5600" i="3"/>
  <c r="C5600" i="3"/>
  <c r="O5600" i="3" s="1"/>
  <c r="L5382" i="3"/>
  <c r="C5382" i="3"/>
  <c r="O5382" i="3" s="1"/>
  <c r="L5397" i="3"/>
  <c r="C5397" i="3"/>
  <c r="D5397" i="3" s="1"/>
  <c r="L4980" i="3"/>
  <c r="C4980" i="3"/>
  <c r="D4980" i="3" s="1"/>
  <c r="L4987" i="3"/>
  <c r="C4987" i="3"/>
  <c r="E4987" i="3" s="1"/>
  <c r="L4994" i="3"/>
  <c r="C4994" i="3"/>
  <c r="O4994" i="3" s="1"/>
  <c r="L4779" i="3"/>
  <c r="C4779" i="3"/>
  <c r="F4779" i="3" s="1"/>
  <c r="G4779" i="3" s="1"/>
  <c r="L4786" i="3"/>
  <c r="C4786" i="3"/>
  <c r="D4786" i="3" s="1"/>
  <c r="C4793" i="3"/>
  <c r="D4793" i="3" s="1"/>
  <c r="L4793" i="3"/>
  <c r="C4601" i="3"/>
  <c r="D4601" i="3" s="1"/>
  <c r="L4601" i="3"/>
  <c r="C4593" i="3"/>
  <c r="O4593" i="3" s="1"/>
  <c r="L4593" i="3"/>
  <c r="C4588" i="3"/>
  <c r="F4588" i="3" s="1"/>
  <c r="G4588" i="3" s="1"/>
  <c r="L4588" i="3"/>
  <c r="C4391" i="3"/>
  <c r="O4391" i="3" s="1"/>
  <c r="L4391" i="3"/>
  <c r="C4400" i="3"/>
  <c r="D4400" i="3" s="1"/>
  <c r="L4400" i="3"/>
  <c r="L4177" i="3"/>
  <c r="C4177" i="3"/>
  <c r="D4177" i="3" s="1"/>
  <c r="L4179" i="3"/>
  <c r="C4179" i="3"/>
  <c r="D4179" i="3" s="1"/>
  <c r="L4001" i="3"/>
  <c r="C4001" i="3"/>
  <c r="F4001" i="3" s="1"/>
  <c r="G4001" i="3" s="1"/>
  <c r="C3982" i="3"/>
  <c r="E3982" i="3" s="1"/>
  <c r="L3982" i="3"/>
  <c r="C3799" i="3"/>
  <c r="D3799" i="3" s="1"/>
  <c r="L3799" i="3"/>
  <c r="C3783" i="3"/>
  <c r="F3783" i="3" s="1"/>
  <c r="G3783" i="3" s="1"/>
  <c r="L3783" i="3"/>
  <c r="L2382" i="3"/>
  <c r="C2382" i="3"/>
  <c r="D2382" i="3" s="1"/>
  <c r="L2183" i="3"/>
  <c r="C2183" i="3"/>
  <c r="E2183" i="3" s="1"/>
  <c r="L2193" i="3"/>
  <c r="C2193" i="3"/>
  <c r="E2193" i="3" s="1"/>
  <c r="C2200" i="3"/>
  <c r="E2200" i="3" s="1"/>
  <c r="L2200" i="3"/>
  <c r="L1987" i="3"/>
  <c r="C1987" i="3"/>
  <c r="F1987" i="3" s="1"/>
  <c r="G1987" i="3" s="1"/>
  <c r="L1999" i="3"/>
  <c r="C1999" i="3"/>
  <c r="F1999" i="3" s="1"/>
  <c r="G1999" i="3" s="1"/>
  <c r="C1993" i="3"/>
  <c r="E1993" i="3" s="1"/>
  <c r="L1993" i="3"/>
  <c r="C1777" i="3"/>
  <c r="F1777" i="3" s="1"/>
  <c r="G1777" i="3" s="1"/>
  <c r="L1777" i="3"/>
  <c r="C1785" i="3"/>
  <c r="D1785" i="3" s="1"/>
  <c r="L1785" i="3"/>
  <c r="C1793" i="3"/>
  <c r="O1793" i="3" s="1"/>
  <c r="L1793" i="3"/>
  <c r="C1801" i="3"/>
  <c r="E1801" i="3" s="1"/>
  <c r="L1801" i="3"/>
  <c r="L1584" i="3"/>
  <c r="C1584" i="3"/>
  <c r="O1584" i="3" s="1"/>
  <c r="L1378" i="3"/>
  <c r="C1378" i="3"/>
  <c r="F1378" i="3" s="1"/>
  <c r="G1378" i="3" s="1"/>
  <c r="L1400" i="3"/>
  <c r="C1400" i="3"/>
  <c r="E1400" i="3" s="1"/>
  <c r="L978" i="3"/>
  <c r="C978" i="3"/>
  <c r="F978" i="3" s="1"/>
  <c r="G978" i="3" s="1"/>
  <c r="L786" i="3"/>
  <c r="C786" i="3"/>
  <c r="D786" i="3" s="1"/>
  <c r="L598" i="3"/>
  <c r="C598" i="3"/>
  <c r="F598" i="3" s="1"/>
  <c r="G598" i="3" s="1"/>
  <c r="C7032" i="3"/>
  <c r="O7032" i="3" s="1"/>
  <c r="L7032" i="3"/>
  <c r="C6840" i="3"/>
  <c r="O6840" i="3" s="1"/>
  <c r="L6840" i="3"/>
  <c r="C6829" i="3"/>
  <c r="O6829" i="3" s="1"/>
  <c r="L6829" i="3"/>
  <c r="L5027" i="3"/>
  <c r="C5027" i="3"/>
  <c r="E5027" i="3" s="1"/>
  <c r="L5034" i="3"/>
  <c r="C5034" i="3"/>
  <c r="O5034" i="3" s="1"/>
  <c r="C4629" i="3"/>
  <c r="O4629" i="3" s="1"/>
  <c r="L4629" i="3"/>
  <c r="C4649" i="3"/>
  <c r="E4649" i="3" s="1"/>
  <c r="L4649" i="3"/>
  <c r="C4631" i="3"/>
  <c r="E4631" i="3" s="1"/>
  <c r="L4631" i="3"/>
  <c r="L4251" i="3"/>
  <c r="C4251" i="3"/>
  <c r="O4251" i="3" s="1"/>
  <c r="L4241" i="3"/>
  <c r="C4241" i="3"/>
  <c r="D4241" i="3" s="1"/>
  <c r="L4049" i="3"/>
  <c r="C4049" i="3"/>
  <c r="D4049" i="3" s="1"/>
  <c r="C4030" i="3"/>
  <c r="D4030" i="3" s="1"/>
  <c r="L4030" i="3"/>
  <c r="C3838" i="3"/>
  <c r="E3838" i="3" s="1"/>
  <c r="L3838" i="3"/>
  <c r="C3831" i="3"/>
  <c r="D3831" i="3" s="1"/>
  <c r="L3831" i="3"/>
  <c r="L3849" i="3"/>
  <c r="C3849" i="3"/>
  <c r="D3849" i="3" s="1"/>
  <c r="C1834" i="3"/>
  <c r="D1834" i="3" s="1"/>
  <c r="L1834" i="3"/>
  <c r="C1842" i="3"/>
  <c r="F1842" i="3" s="1"/>
  <c r="G1842" i="3" s="1"/>
  <c r="L1842" i="3"/>
  <c r="C1850" i="3"/>
  <c r="O1850" i="3" s="1"/>
  <c r="L1850" i="3"/>
  <c r="L1228" i="3"/>
  <c r="C1228" i="3"/>
  <c r="E1228" i="3" s="1"/>
  <c r="L1044" i="3"/>
  <c r="C1044" i="3"/>
  <c r="D1044" i="3" s="1"/>
  <c r="L834" i="3"/>
  <c r="C834" i="3"/>
  <c r="O834" i="3" s="1"/>
  <c r="L642" i="3"/>
  <c r="C642" i="3"/>
  <c r="F642" i="3" s="1"/>
  <c r="G642" i="3" s="1"/>
  <c r="L449" i="3"/>
  <c r="C449" i="3"/>
  <c r="D449" i="3" s="1"/>
  <c r="C1809" i="3"/>
  <c r="D1809" i="3" s="1"/>
  <c r="L1809" i="3"/>
  <c r="C1817" i="3"/>
  <c r="O1817" i="3" s="1"/>
  <c r="L1817" i="3"/>
  <c r="C1825" i="3"/>
  <c r="E1825" i="3" s="1"/>
  <c r="L1825" i="3"/>
  <c r="C1682" i="3"/>
  <c r="E1682" i="3" s="1"/>
  <c r="L1682" i="3"/>
  <c r="L1190" i="3"/>
  <c r="C1190" i="3"/>
  <c r="F1190" i="3" s="1"/>
  <c r="G1190" i="3" s="1"/>
  <c r="L1154" i="3"/>
  <c r="C1154" i="3"/>
  <c r="O1154" i="3" s="1"/>
  <c r="L1122" i="3"/>
  <c r="C1122" i="3"/>
  <c r="F1122" i="3" s="1"/>
  <c r="G1122" i="3" s="1"/>
  <c r="L1090" i="3"/>
  <c r="C1090" i="3"/>
  <c r="F1090" i="3" s="1"/>
  <c r="G1090" i="3" s="1"/>
  <c r="L1058" i="3"/>
  <c r="C1058" i="3"/>
  <c r="D1058" i="3" s="1"/>
  <c r="C567" i="3"/>
  <c r="O567" i="3" s="1"/>
  <c r="L567" i="3"/>
  <c r="L506" i="3"/>
  <c r="C506" i="3"/>
  <c r="F506" i="3" s="1"/>
  <c r="G506" i="3" s="1"/>
  <c r="L378" i="3"/>
  <c r="C378" i="3"/>
  <c r="E378" i="3" s="1"/>
  <c r="O313" i="3"/>
  <c r="F289" i="3"/>
  <c r="G289" i="3" s="1"/>
  <c r="F273" i="3"/>
  <c r="G273" i="3" s="1"/>
  <c r="F253" i="3"/>
  <c r="G253" i="3" s="1"/>
  <c r="F221" i="3"/>
  <c r="G221" i="3" s="1"/>
  <c r="F189" i="3"/>
  <c r="G189" i="3" s="1"/>
  <c r="F157" i="3"/>
  <c r="G157" i="3" s="1"/>
  <c r="F125" i="3"/>
  <c r="G125" i="3" s="1"/>
  <c r="K101" i="3"/>
  <c r="F93" i="3"/>
  <c r="G93" i="3" s="1"/>
  <c r="F61" i="3"/>
  <c r="G61" i="3" s="1"/>
  <c r="F5" i="3"/>
  <c r="G5" i="3" s="1"/>
  <c r="J5" i="3" s="1"/>
  <c r="F241" i="3"/>
  <c r="G241" i="3" s="1"/>
  <c r="K217" i="3"/>
  <c r="F209" i="3"/>
  <c r="G209" i="3" s="1"/>
  <c r="F177" i="3"/>
  <c r="G177" i="3" s="1"/>
  <c r="F145" i="3"/>
  <c r="G145" i="3" s="1"/>
  <c r="K121" i="3"/>
  <c r="F81" i="3"/>
  <c r="G81" i="3" s="1"/>
  <c r="F49" i="3"/>
  <c r="G49" i="3" s="1"/>
  <c r="O12" i="3"/>
  <c r="F254" i="3"/>
  <c r="G254" i="3" s="1"/>
  <c r="F222" i="3"/>
  <c r="G222" i="3" s="1"/>
  <c r="F190" i="3"/>
  <c r="G190" i="3" s="1"/>
  <c r="F158" i="3"/>
  <c r="G158" i="3" s="1"/>
  <c r="J134" i="3"/>
  <c r="F126" i="3"/>
  <c r="G126" i="3" s="1"/>
  <c r="F62" i="3"/>
  <c r="G62" i="3" s="1"/>
  <c r="F30" i="3"/>
  <c r="G30" i="3" s="1"/>
  <c r="F41" i="3"/>
  <c r="G41" i="3" s="1"/>
  <c r="F294" i="3"/>
  <c r="G294" i="3" s="1"/>
  <c r="F278" i="3"/>
  <c r="G278" i="3" s="1"/>
  <c r="F258" i="3"/>
  <c r="G258" i="3" s="1"/>
  <c r="F194" i="3"/>
  <c r="G194" i="3" s="1"/>
  <c r="F162" i="3"/>
  <c r="G162" i="3" s="1"/>
  <c r="F130" i="3"/>
  <c r="G130" i="3" s="1"/>
  <c r="F66" i="3"/>
  <c r="G66" i="3" s="1"/>
  <c r="K42" i="3"/>
  <c r="F34" i="3"/>
  <c r="G34" i="3" s="1"/>
  <c r="F6" i="3"/>
  <c r="G6" i="3" s="1"/>
  <c r="J6" i="3" s="1"/>
  <c r="L7436" i="3"/>
  <c r="C7436" i="3"/>
  <c r="F7436" i="3" s="1"/>
  <c r="G7436" i="3" s="1"/>
  <c r="L7300" i="3"/>
  <c r="C7300" i="3"/>
  <c r="O7300" i="3" s="1"/>
  <c r="L7398" i="3"/>
  <c r="C7398" i="3"/>
  <c r="D7398" i="3" s="1"/>
  <c r="C7344" i="3"/>
  <c r="F7344" i="3" s="1"/>
  <c r="G7344" i="3" s="1"/>
  <c r="L7344" i="3"/>
  <c r="C7286" i="3"/>
  <c r="F7286" i="3" s="1"/>
  <c r="G7286" i="3" s="1"/>
  <c r="L7286" i="3"/>
  <c r="L7180" i="3"/>
  <c r="C7180" i="3"/>
  <c r="D7180" i="3" s="1"/>
  <c r="L7500" i="3"/>
  <c r="C7500" i="3"/>
  <c r="C7435" i="3"/>
  <c r="O7435" i="3" s="1"/>
  <c r="L7435" i="3"/>
  <c r="C7461" i="3"/>
  <c r="F7461" i="3" s="1"/>
  <c r="G7461" i="3" s="1"/>
  <c r="L7461" i="3"/>
  <c r="C7443" i="3"/>
  <c r="D7443" i="3" s="1"/>
  <c r="L7443" i="3"/>
  <c r="L7405" i="3"/>
  <c r="C7405" i="3"/>
  <c r="D7405" i="3" s="1"/>
  <c r="C7416" i="3"/>
  <c r="O7416" i="3" s="1"/>
  <c r="L7416" i="3"/>
  <c r="L7423" i="3"/>
  <c r="C7423" i="3"/>
  <c r="E7423" i="3" s="1"/>
  <c r="L7384" i="3"/>
  <c r="C7384" i="3"/>
  <c r="L7410" i="3"/>
  <c r="C7410" i="3"/>
  <c r="L7354" i="3"/>
  <c r="C7354" i="3"/>
  <c r="O7354" i="3" s="1"/>
  <c r="C7352" i="3"/>
  <c r="L7352" i="3"/>
  <c r="L7374" i="3"/>
  <c r="C7374" i="3"/>
  <c r="D7374" i="3" s="1"/>
  <c r="C7294" i="3"/>
  <c r="O7294" i="3" s="1"/>
  <c r="L7294" i="3"/>
  <c r="C7306" i="3"/>
  <c r="F7306" i="3" s="1"/>
  <c r="G7306" i="3" s="1"/>
  <c r="L7306" i="3"/>
  <c r="L7334" i="3"/>
  <c r="C7334" i="3"/>
  <c r="C7263" i="3"/>
  <c r="E7263" i="3" s="1"/>
  <c r="L7263" i="3"/>
  <c r="L7284" i="3"/>
  <c r="C7284" i="3"/>
  <c r="L7261" i="3"/>
  <c r="C7261" i="3"/>
  <c r="O7261" i="3" s="1"/>
  <c r="L7237" i="3"/>
  <c r="C7237" i="3"/>
  <c r="E7237" i="3" s="1"/>
  <c r="L7160" i="3"/>
  <c r="C7160" i="3"/>
  <c r="L7106" i="3"/>
  <c r="C7106" i="3"/>
  <c r="E7106" i="3" s="1"/>
  <c r="C7110" i="3"/>
  <c r="O7110" i="3" s="1"/>
  <c r="L7110" i="3"/>
  <c r="C7118" i="3"/>
  <c r="O7118" i="3" s="1"/>
  <c r="L7118" i="3"/>
  <c r="L7123" i="3"/>
  <c r="C7123" i="3"/>
  <c r="O7123" i="3" s="1"/>
  <c r="L7163" i="3"/>
  <c r="C7163" i="3"/>
  <c r="D7163" i="3" s="1"/>
  <c r="C7142" i="3"/>
  <c r="O7142" i="3" s="1"/>
  <c r="L7142" i="3"/>
  <c r="L7042" i="3"/>
  <c r="C7042" i="3"/>
  <c r="O7042" i="3" s="1"/>
  <c r="L7065" i="3"/>
  <c r="C7065" i="3"/>
  <c r="F7065" i="3" s="1"/>
  <c r="G7065" i="3" s="1"/>
  <c r="L7100" i="3"/>
  <c r="C7100" i="3"/>
  <c r="L7167" i="3"/>
  <c r="C7167" i="3"/>
  <c r="D7167" i="3" s="1"/>
  <c r="L7066" i="3"/>
  <c r="C7066" i="3"/>
  <c r="F7066" i="3" s="1"/>
  <c r="G7066" i="3" s="1"/>
  <c r="L6992" i="3"/>
  <c r="C6992" i="3"/>
  <c r="C6971" i="3"/>
  <c r="L6971" i="3"/>
  <c r="L6957" i="3"/>
  <c r="C6957" i="3"/>
  <c r="O6957" i="3" s="1"/>
  <c r="L6989" i="3"/>
  <c r="C6989" i="3"/>
  <c r="E6989" i="3" s="1"/>
  <c r="L6968" i="3"/>
  <c r="C6968" i="3"/>
  <c r="L6972" i="3"/>
  <c r="C6972" i="3"/>
  <c r="D6972" i="3" s="1"/>
  <c r="L6865" i="3"/>
  <c r="C6865" i="3"/>
  <c r="O6865" i="3" s="1"/>
  <c r="L6911" i="3"/>
  <c r="C6911" i="3"/>
  <c r="D6911" i="3" s="1"/>
  <c r="L6890" i="3"/>
  <c r="C6890" i="3"/>
  <c r="F6890" i="3" s="1"/>
  <c r="G6890" i="3" s="1"/>
  <c r="C6947" i="3"/>
  <c r="F6947" i="3" s="1"/>
  <c r="G6947" i="3" s="1"/>
  <c r="L6947" i="3"/>
  <c r="L6981" i="3"/>
  <c r="C6981" i="3"/>
  <c r="O6981" i="3" s="1"/>
  <c r="C6921" i="3"/>
  <c r="E6921" i="3" s="1"/>
  <c r="L6921" i="3"/>
  <c r="L6899" i="3"/>
  <c r="C6899" i="3"/>
  <c r="D6899" i="3" s="1"/>
  <c r="L7174" i="3"/>
  <c r="C7174" i="3"/>
  <c r="L6843" i="3"/>
  <c r="C6843" i="3"/>
  <c r="O6843" i="3" s="1"/>
  <c r="C6783" i="3"/>
  <c r="D6783" i="3" s="1"/>
  <c r="L6783" i="3"/>
  <c r="L6849" i="3"/>
  <c r="C6849" i="3"/>
  <c r="L6952" i="3"/>
  <c r="C6952" i="3"/>
  <c r="D6952" i="3" s="1"/>
  <c r="L6767" i="3"/>
  <c r="C6767" i="3"/>
  <c r="D6767" i="3" s="1"/>
  <c r="C6735" i="3"/>
  <c r="F6735" i="3" s="1"/>
  <c r="G6735" i="3" s="1"/>
  <c r="L6735" i="3"/>
  <c r="L6764" i="3"/>
  <c r="C6764" i="3"/>
  <c r="O6764" i="3" s="1"/>
  <c r="L6752" i="3"/>
  <c r="C6752" i="3"/>
  <c r="E6752" i="3" s="1"/>
  <c r="L6708" i="3"/>
  <c r="C6708" i="3"/>
  <c r="O6708" i="3" s="1"/>
  <c r="L6797" i="3"/>
  <c r="C6797" i="3"/>
  <c r="O6797" i="3" s="1"/>
  <c r="L6693" i="3"/>
  <c r="C6693" i="3"/>
  <c r="E6693" i="3" s="1"/>
  <c r="L6763" i="3"/>
  <c r="C6763" i="3"/>
  <c r="D6763" i="3" s="1"/>
  <c r="C6658" i="3"/>
  <c r="L6658" i="3"/>
  <c r="C6715" i="3"/>
  <c r="E6715" i="3" s="1"/>
  <c r="L6715" i="3"/>
  <c r="L6661" i="3"/>
  <c r="C6661" i="3"/>
  <c r="E6661" i="3" s="1"/>
  <c r="C6617" i="3"/>
  <c r="O6617" i="3" s="1"/>
  <c r="L6617" i="3"/>
  <c r="L6747" i="3"/>
  <c r="C6747" i="3"/>
  <c r="D6747" i="3" s="1"/>
  <c r="C6556" i="3"/>
  <c r="L6556" i="3"/>
  <c r="C6432" i="3"/>
  <c r="D6432" i="3" s="1"/>
  <c r="L6432" i="3"/>
  <c r="C6272" i="3"/>
  <c r="L6272" i="3"/>
  <c r="C6536" i="3"/>
  <c r="O6536" i="3" s="1"/>
  <c r="L6536" i="3"/>
  <c r="L6352" i="3"/>
  <c r="C6352" i="3"/>
  <c r="C6416" i="3"/>
  <c r="D6416" i="3" s="1"/>
  <c r="L6416" i="3"/>
  <c r="C6106" i="3"/>
  <c r="L6106" i="3"/>
  <c r="L6257" i="3"/>
  <c r="C6257" i="3"/>
  <c r="D6257" i="3" s="1"/>
  <c r="L6143" i="3"/>
  <c r="C6143" i="3"/>
  <c r="L6236" i="3"/>
  <c r="C6236" i="3"/>
  <c r="D6236" i="3" s="1"/>
  <c r="L6204" i="3"/>
  <c r="C6204" i="3"/>
  <c r="L6172" i="3"/>
  <c r="C6172" i="3"/>
  <c r="O6172" i="3" s="1"/>
  <c r="L6147" i="3"/>
  <c r="C6147" i="3"/>
  <c r="D6147" i="3" s="1"/>
  <c r="L6243" i="3"/>
  <c r="C6243" i="3"/>
  <c r="D6243" i="3" s="1"/>
  <c r="L6211" i="3"/>
  <c r="C6211" i="3"/>
  <c r="L6179" i="3"/>
  <c r="C6179" i="3"/>
  <c r="F6179" i="3" s="1"/>
  <c r="G6179" i="3" s="1"/>
  <c r="C6130" i="3"/>
  <c r="D6130" i="3" s="1"/>
  <c r="L6130" i="3"/>
  <c r="L6238" i="3"/>
  <c r="C6238" i="3"/>
  <c r="F6238" i="3" s="1"/>
  <c r="G6238" i="3" s="1"/>
  <c r="L6206" i="3"/>
  <c r="C6206" i="3"/>
  <c r="O6206" i="3" s="1"/>
  <c r="L6174" i="3"/>
  <c r="C6174" i="3"/>
  <c r="D6174" i="3" s="1"/>
  <c r="L6151" i="3"/>
  <c r="C6151" i="3"/>
  <c r="O6151" i="3" s="1"/>
  <c r="L5999" i="3"/>
  <c r="C5999" i="3"/>
  <c r="E5999" i="3" s="1"/>
  <c r="C6058" i="3"/>
  <c r="L6058" i="3"/>
  <c r="L5991" i="3"/>
  <c r="C5991" i="3"/>
  <c r="D5991" i="3" s="1"/>
  <c r="C5958" i="3"/>
  <c r="F5958" i="3" s="1"/>
  <c r="G5958" i="3" s="1"/>
  <c r="L5958" i="3"/>
  <c r="L6097" i="3"/>
  <c r="C6097" i="3"/>
  <c r="F6097" i="3" s="1"/>
  <c r="G6097" i="3" s="1"/>
  <c r="C5986" i="3"/>
  <c r="L5986" i="3"/>
  <c r="L6123" i="3"/>
  <c r="C6123" i="3"/>
  <c r="D6123" i="3" s="1"/>
  <c r="L6044" i="3"/>
  <c r="C6044" i="3"/>
  <c r="D6044" i="3" s="1"/>
  <c r="L5976" i="3"/>
  <c r="C5976" i="3"/>
  <c r="L5906" i="3"/>
  <c r="C5906" i="3"/>
  <c r="L5951" i="3"/>
  <c r="C5951" i="3"/>
  <c r="D5951" i="3" s="1"/>
  <c r="C6050" i="3"/>
  <c r="L6050" i="3"/>
  <c r="L5992" i="3"/>
  <c r="C5992" i="3"/>
  <c r="L6084" i="3"/>
  <c r="C6084" i="3"/>
  <c r="O6084" i="3" s="1"/>
  <c r="L6020" i="3"/>
  <c r="C6020" i="3"/>
  <c r="C6134" i="3"/>
  <c r="E6134" i="3" s="1"/>
  <c r="L6134" i="3"/>
  <c r="L6011" i="3"/>
  <c r="C6011" i="3"/>
  <c r="E6011" i="3" s="1"/>
  <c r="L6043" i="3"/>
  <c r="C6043" i="3"/>
  <c r="D6043" i="3" s="1"/>
  <c r="C5870" i="3"/>
  <c r="O5870" i="3" s="1"/>
  <c r="L5870" i="3"/>
  <c r="C5874" i="3"/>
  <c r="F5874" i="3" s="1"/>
  <c r="G5874" i="3" s="1"/>
  <c r="L5874" i="3"/>
  <c r="C5774" i="3"/>
  <c r="D5774" i="3" s="1"/>
  <c r="L5774" i="3"/>
  <c r="C5639" i="3"/>
  <c r="O5639" i="3" s="1"/>
  <c r="L5639" i="3"/>
  <c r="C5723" i="3"/>
  <c r="O5723" i="3" s="1"/>
  <c r="L5723" i="3"/>
  <c r="C5762" i="3"/>
  <c r="E5762" i="3" s="1"/>
  <c r="L5762" i="3"/>
  <c r="C5679" i="3"/>
  <c r="O5679" i="3" s="1"/>
  <c r="L5679" i="3"/>
  <c r="C5611" i="3"/>
  <c r="L5611" i="3"/>
  <c r="C5535" i="3"/>
  <c r="O5535" i="3" s="1"/>
  <c r="L5535" i="3"/>
  <c r="C5715" i="3"/>
  <c r="D5715" i="3" s="1"/>
  <c r="L5715" i="3"/>
  <c r="L5512" i="3"/>
  <c r="C5512" i="3"/>
  <c r="L5466" i="3"/>
  <c r="C5466" i="3"/>
  <c r="L5422" i="3"/>
  <c r="C5422" i="3"/>
  <c r="C5523" i="3"/>
  <c r="F5523" i="3" s="1"/>
  <c r="G5523" i="3" s="1"/>
  <c r="L5523" i="3"/>
  <c r="L5421" i="3"/>
  <c r="C5421" i="3"/>
  <c r="L5532" i="3"/>
  <c r="C5532" i="3"/>
  <c r="L5486" i="3"/>
  <c r="C5486" i="3"/>
  <c r="O5486" i="3" s="1"/>
  <c r="L5445" i="3"/>
  <c r="C5445" i="3"/>
  <c r="E5445" i="3" s="1"/>
  <c r="C5575" i="3"/>
  <c r="E5575" i="3" s="1"/>
  <c r="L5575" i="3"/>
  <c r="L5425" i="3"/>
  <c r="C5425" i="3"/>
  <c r="L5529" i="3"/>
  <c r="C5529" i="3"/>
  <c r="L5488" i="3"/>
  <c r="C5488" i="3"/>
  <c r="L5442" i="3"/>
  <c r="C5442" i="3"/>
  <c r="E5442" i="3" s="1"/>
  <c r="C5531" i="3"/>
  <c r="O5531" i="3" s="1"/>
  <c r="L5531" i="3"/>
  <c r="L5388" i="3"/>
  <c r="C5388" i="3"/>
  <c r="O5388" i="3" s="1"/>
  <c r="L5524" i="3"/>
  <c r="C5524" i="3"/>
  <c r="D5524" i="3" s="1"/>
  <c r="L5478" i="3"/>
  <c r="C5478" i="3"/>
  <c r="D5478" i="3" s="1"/>
  <c r="L5430" i="3"/>
  <c r="C5430" i="3"/>
  <c r="D5430" i="3" s="1"/>
  <c r="L5304" i="3"/>
  <c r="C5304" i="3"/>
  <c r="D5304" i="3" s="1"/>
  <c r="L5361" i="3"/>
  <c r="C5361" i="3"/>
  <c r="L5297" i="3"/>
  <c r="C5297" i="3"/>
  <c r="F5297" i="3" s="1"/>
  <c r="G5297" i="3" s="1"/>
  <c r="L5372" i="3"/>
  <c r="C5372" i="3"/>
  <c r="E5372" i="3" s="1"/>
  <c r="L5317" i="3"/>
  <c r="C5317" i="3"/>
  <c r="F5317" i="3" s="1"/>
  <c r="G5317" i="3" s="1"/>
  <c r="L5249" i="3"/>
  <c r="C5249" i="3"/>
  <c r="O5249" i="3" s="1"/>
  <c r="C5263" i="3"/>
  <c r="L5263" i="3"/>
  <c r="L5375" i="3"/>
  <c r="C5375" i="3"/>
  <c r="C5323" i="3"/>
  <c r="O5323" i="3" s="1"/>
  <c r="L5323" i="3"/>
  <c r="L5316" i="3"/>
  <c r="C5316" i="3"/>
  <c r="E5316" i="3" s="1"/>
  <c r="L5325" i="3"/>
  <c r="C5325" i="3"/>
  <c r="L5261" i="3"/>
  <c r="C5261" i="3"/>
  <c r="O5261" i="3" s="1"/>
  <c r="L5217" i="3"/>
  <c r="C5217" i="3"/>
  <c r="O5217" i="3" s="1"/>
  <c r="L5185" i="3"/>
  <c r="C5185" i="3"/>
  <c r="L5153" i="3"/>
  <c r="C5153" i="3"/>
  <c r="D5153" i="3" s="1"/>
  <c r="L5121" i="3"/>
  <c r="C5121" i="3"/>
  <c r="L5089" i="3"/>
  <c r="C5089" i="3"/>
  <c r="O5089" i="3" s="1"/>
  <c r="L5216" i="3"/>
  <c r="C5216" i="3"/>
  <c r="D5216" i="3" s="1"/>
  <c r="L5184" i="3"/>
  <c r="C5184" i="3"/>
  <c r="D5184" i="3" s="1"/>
  <c r="L5152" i="3"/>
  <c r="C5152" i="3"/>
  <c r="F5152" i="3" s="1"/>
  <c r="G5152" i="3" s="1"/>
  <c r="L5120" i="3"/>
  <c r="C5120" i="3"/>
  <c r="F5120" i="3" s="1"/>
  <c r="G5120" i="3" s="1"/>
  <c r="L5088" i="3"/>
  <c r="C5088" i="3"/>
  <c r="D5088" i="3" s="1"/>
  <c r="L5227" i="3"/>
  <c r="C5227" i="3"/>
  <c r="F5227" i="3" s="1"/>
  <c r="G5227" i="3" s="1"/>
  <c r="L5195" i="3"/>
  <c r="C5195" i="3"/>
  <c r="F5195" i="3" s="1"/>
  <c r="G5195" i="3" s="1"/>
  <c r="L5163" i="3"/>
  <c r="C5163" i="3"/>
  <c r="D5163" i="3" s="1"/>
  <c r="L5230" i="3"/>
  <c r="C5230" i="3"/>
  <c r="E5230" i="3" s="1"/>
  <c r="L5198" i="3"/>
  <c r="C5198" i="3"/>
  <c r="D5198" i="3" s="1"/>
  <c r="L5166" i="3"/>
  <c r="C5166" i="3"/>
  <c r="L5134" i="3"/>
  <c r="C5134" i="3"/>
  <c r="O5134" i="3" s="1"/>
  <c r="L5102" i="3"/>
  <c r="C5102" i="3"/>
  <c r="O5102" i="3" s="1"/>
  <c r="L5070" i="3"/>
  <c r="C5070" i="3"/>
  <c r="D5070" i="3" s="1"/>
  <c r="C4828" i="3"/>
  <c r="O4828" i="3" s="1"/>
  <c r="L4828" i="3"/>
  <c r="C4198" i="3"/>
  <c r="L4198" i="3"/>
  <c r="C4308" i="3"/>
  <c r="D4308" i="3" s="1"/>
  <c r="L4308" i="3"/>
  <c r="L4250" i="3"/>
  <c r="C4250" i="3"/>
  <c r="D4250" i="3" s="1"/>
  <c r="L4412" i="3"/>
  <c r="C4412" i="3"/>
  <c r="C4296" i="3"/>
  <c r="E4296" i="3" s="1"/>
  <c r="L4296" i="3"/>
  <c r="C4232" i="3"/>
  <c r="F4232" i="3" s="1"/>
  <c r="G4232" i="3" s="1"/>
  <c r="L4232" i="3"/>
  <c r="C4344" i="3"/>
  <c r="O4344" i="3" s="1"/>
  <c r="L4344" i="3"/>
  <c r="L4436" i="3"/>
  <c r="C4436" i="3"/>
  <c r="C4206" i="3"/>
  <c r="O4206" i="3" s="1"/>
  <c r="L4206" i="3"/>
  <c r="C4316" i="3"/>
  <c r="F4316" i="3" s="1"/>
  <c r="G4316" i="3" s="1"/>
  <c r="L4316" i="3"/>
  <c r="L4246" i="3"/>
  <c r="C4246" i="3"/>
  <c r="C4441" i="3"/>
  <c r="O4441" i="3" s="1"/>
  <c r="L4441" i="3"/>
  <c r="C4300" i="3"/>
  <c r="E4300" i="3" s="1"/>
  <c r="L4300" i="3"/>
  <c r="C4236" i="3"/>
  <c r="D4236" i="3" s="1"/>
  <c r="L4236" i="3"/>
  <c r="C4352" i="3"/>
  <c r="F4352" i="3" s="1"/>
  <c r="G4352" i="3" s="1"/>
  <c r="L4352" i="3"/>
  <c r="C4144" i="3"/>
  <c r="O4144" i="3" s="1"/>
  <c r="L4144" i="3"/>
  <c r="C3840" i="3"/>
  <c r="O3840" i="3" s="1"/>
  <c r="L3840" i="3"/>
  <c r="L4080" i="3"/>
  <c r="C4080" i="3"/>
  <c r="F4080" i="3" s="1"/>
  <c r="G4080" i="3" s="1"/>
  <c r="L4048" i="3"/>
  <c r="C4048" i="3"/>
  <c r="D4048" i="3" s="1"/>
  <c r="L4016" i="3"/>
  <c r="C4016" i="3"/>
  <c r="L3984" i="3"/>
  <c r="C3984" i="3"/>
  <c r="O3984" i="3" s="1"/>
  <c r="L3952" i="3"/>
  <c r="C3952" i="3"/>
  <c r="E3952" i="3" s="1"/>
  <c r="L3920" i="3"/>
  <c r="C3920" i="3"/>
  <c r="D3920" i="3" s="1"/>
  <c r="C3784" i="3"/>
  <c r="D3784" i="3" s="1"/>
  <c r="L3784" i="3"/>
  <c r="C3876" i="3"/>
  <c r="O3876" i="3" s="1"/>
  <c r="L3876" i="3"/>
  <c r="C3824" i="3"/>
  <c r="F3824" i="3" s="1"/>
  <c r="G3824" i="3" s="1"/>
  <c r="L3824" i="3"/>
  <c r="L3410" i="3"/>
  <c r="C3410" i="3"/>
  <c r="L3377" i="3"/>
  <c r="C3377" i="3"/>
  <c r="L3733" i="3"/>
  <c r="C3733" i="3"/>
  <c r="D3733" i="3" s="1"/>
  <c r="L3701" i="3"/>
  <c r="C3701" i="3"/>
  <c r="D3701" i="3" s="1"/>
  <c r="L3669" i="3"/>
  <c r="C3669" i="3"/>
  <c r="L3637" i="3"/>
  <c r="C3637" i="3"/>
  <c r="F3637" i="3" s="1"/>
  <c r="G3637" i="3" s="1"/>
  <c r="L3605" i="3"/>
  <c r="C3605" i="3"/>
  <c r="F3605" i="3" s="1"/>
  <c r="G3605" i="3" s="1"/>
  <c r="L3573" i="3"/>
  <c r="C3573" i="3"/>
  <c r="D3573" i="3" s="1"/>
  <c r="L3541" i="3"/>
  <c r="C3541" i="3"/>
  <c r="F3541" i="3" s="1"/>
  <c r="G3541" i="3" s="1"/>
  <c r="L3509" i="3"/>
  <c r="C3509" i="3"/>
  <c r="E3509" i="3" s="1"/>
  <c r="L3477" i="3"/>
  <c r="C3477" i="3"/>
  <c r="O3477" i="3" s="1"/>
  <c r="L3444" i="3"/>
  <c r="C3444" i="3"/>
  <c r="O3444" i="3" s="1"/>
  <c r="L3397" i="3"/>
  <c r="C3397" i="3"/>
  <c r="O3397" i="3" s="1"/>
  <c r="L3373" i="3"/>
  <c r="C3373" i="3"/>
  <c r="L3724" i="3"/>
  <c r="C3724" i="3"/>
  <c r="D3724" i="3" s="1"/>
  <c r="L3692" i="3"/>
  <c r="C3692" i="3"/>
  <c r="E3692" i="3" s="1"/>
  <c r="L3660" i="3"/>
  <c r="C3660" i="3"/>
  <c r="L3628" i="3"/>
  <c r="C3628" i="3"/>
  <c r="L3596" i="3"/>
  <c r="C3596" i="3"/>
  <c r="D3596" i="3" s="1"/>
  <c r="L3564" i="3"/>
  <c r="C3564" i="3"/>
  <c r="L3532" i="3"/>
  <c r="C3532" i="3"/>
  <c r="F3532" i="3" s="1"/>
  <c r="G3532" i="3" s="1"/>
  <c r="L3500" i="3"/>
  <c r="C3500" i="3"/>
  <c r="F3500" i="3" s="1"/>
  <c r="G3500" i="3" s="1"/>
  <c r="L3468" i="3"/>
  <c r="C3468" i="3"/>
  <c r="D3468" i="3" s="1"/>
  <c r="L3425" i="3"/>
  <c r="C3425" i="3"/>
  <c r="F3425" i="3" s="1"/>
  <c r="G3425" i="3" s="1"/>
  <c r="L3450" i="3"/>
  <c r="C3450" i="3"/>
  <c r="E3450" i="3" s="1"/>
  <c r="L3387" i="3"/>
  <c r="C3387" i="3"/>
  <c r="O3387" i="3" s="1"/>
  <c r="L3727" i="3"/>
  <c r="C3727" i="3"/>
  <c r="O3727" i="3" s="1"/>
  <c r="L3695" i="3"/>
  <c r="C3695" i="3"/>
  <c r="E3695" i="3" s="1"/>
  <c r="L3663" i="3"/>
  <c r="C3663" i="3"/>
  <c r="D3663" i="3" s="1"/>
  <c r="L3631" i="3"/>
  <c r="C3631" i="3"/>
  <c r="L3599" i="3"/>
  <c r="C3599" i="3"/>
  <c r="L3567" i="3"/>
  <c r="C3567" i="3"/>
  <c r="F3567" i="3" s="1"/>
  <c r="G3567" i="3" s="1"/>
  <c r="L3535" i="3"/>
  <c r="C3535" i="3"/>
  <c r="D3535" i="3" s="1"/>
  <c r="L3503" i="3"/>
  <c r="C3503" i="3"/>
  <c r="L3471" i="3"/>
  <c r="C3471" i="3"/>
  <c r="O3471" i="3" s="1"/>
  <c r="L3436" i="3"/>
  <c r="C3436" i="3"/>
  <c r="E3436" i="3" s="1"/>
  <c r="L3393" i="3"/>
  <c r="C3393" i="3"/>
  <c r="O3393" i="3" s="1"/>
  <c r="L3370" i="3"/>
  <c r="C3370" i="3"/>
  <c r="D3370" i="3" s="1"/>
  <c r="L3722" i="3"/>
  <c r="C3722" i="3"/>
  <c r="F3722" i="3" s="1"/>
  <c r="G3722" i="3" s="1"/>
  <c r="L3690" i="3"/>
  <c r="C3690" i="3"/>
  <c r="L3658" i="3"/>
  <c r="C3658" i="3"/>
  <c r="L3626" i="3"/>
  <c r="C3626" i="3"/>
  <c r="L3594" i="3"/>
  <c r="C3594" i="3"/>
  <c r="O3594" i="3" s="1"/>
  <c r="L3562" i="3"/>
  <c r="C3562" i="3"/>
  <c r="F3562" i="3" s="1"/>
  <c r="G3562" i="3" s="1"/>
  <c r="L3530" i="3"/>
  <c r="C3530" i="3"/>
  <c r="L3498" i="3"/>
  <c r="C3498" i="3"/>
  <c r="L3466" i="3"/>
  <c r="C3466" i="3"/>
  <c r="F3466" i="3" s="1"/>
  <c r="G3466" i="3" s="1"/>
  <c r="L3431" i="3"/>
  <c r="C3431" i="3"/>
  <c r="D3431" i="3" s="1"/>
  <c r="L3360" i="3"/>
  <c r="C3360" i="3"/>
  <c r="E3360" i="3" s="1"/>
  <c r="L3014" i="3"/>
  <c r="C3014" i="3"/>
  <c r="L3329" i="3"/>
  <c r="C3329" i="3"/>
  <c r="E3329" i="3" s="1"/>
  <c r="L3297" i="3"/>
  <c r="C3297" i="3"/>
  <c r="D3297" i="3" s="1"/>
  <c r="L3265" i="3"/>
  <c r="C3265" i="3"/>
  <c r="O3265" i="3" s="1"/>
  <c r="L3233" i="3"/>
  <c r="C3233" i="3"/>
  <c r="E3233" i="3" s="1"/>
  <c r="L3201" i="3"/>
  <c r="C3201" i="3"/>
  <c r="L3169" i="3"/>
  <c r="C3169" i="3"/>
  <c r="D3169" i="3" s="1"/>
  <c r="L3137" i="3"/>
  <c r="C3137" i="3"/>
  <c r="F3137" i="3" s="1"/>
  <c r="G3137" i="3" s="1"/>
  <c r="L3105" i="3"/>
  <c r="C3105" i="3"/>
  <c r="L3073" i="3"/>
  <c r="C3073" i="3"/>
  <c r="F3073" i="3" s="1"/>
  <c r="G3073" i="3" s="1"/>
  <c r="L3041" i="3"/>
  <c r="C3041" i="3"/>
  <c r="D3041" i="3" s="1"/>
  <c r="L2971" i="3"/>
  <c r="C2971" i="3"/>
  <c r="L2963" i="3"/>
  <c r="C2963" i="3"/>
  <c r="O2963" i="3" s="1"/>
  <c r="L2955" i="3"/>
  <c r="C2955" i="3"/>
  <c r="L2947" i="3"/>
  <c r="C2947" i="3"/>
  <c r="D2947" i="3" s="1"/>
  <c r="L2939" i="3"/>
  <c r="C2939" i="3"/>
  <c r="L2931" i="3"/>
  <c r="C2931" i="3"/>
  <c r="D2931" i="3" s="1"/>
  <c r="L2923" i="3"/>
  <c r="C2923" i="3"/>
  <c r="D2923" i="3" s="1"/>
  <c r="L2915" i="3"/>
  <c r="C2915" i="3"/>
  <c r="D2915" i="3" s="1"/>
  <c r="L2907" i="3"/>
  <c r="C2907" i="3"/>
  <c r="F2907" i="3" s="1"/>
  <c r="G2907" i="3" s="1"/>
  <c r="L2899" i="3"/>
  <c r="C2899" i="3"/>
  <c r="D2899" i="3" s="1"/>
  <c r="L2891" i="3"/>
  <c r="C2891" i="3"/>
  <c r="L3001" i="3"/>
  <c r="C3001" i="3"/>
  <c r="D3001" i="3" s="1"/>
  <c r="L3320" i="3"/>
  <c r="C3320" i="3"/>
  <c r="F3320" i="3" s="1"/>
  <c r="G3320" i="3" s="1"/>
  <c r="L3288" i="3"/>
  <c r="C3288" i="3"/>
  <c r="F3288" i="3" s="1"/>
  <c r="G3288" i="3" s="1"/>
  <c r="L3256" i="3"/>
  <c r="C3256" i="3"/>
  <c r="D3256" i="3" s="1"/>
  <c r="L3224" i="3"/>
  <c r="C3224" i="3"/>
  <c r="F3224" i="3" s="1"/>
  <c r="G3224" i="3" s="1"/>
  <c r="L3192" i="3"/>
  <c r="C3192" i="3"/>
  <c r="F3192" i="3" s="1"/>
  <c r="G3192" i="3" s="1"/>
  <c r="L3160" i="3"/>
  <c r="C3160" i="3"/>
  <c r="F3160" i="3" s="1"/>
  <c r="G3160" i="3" s="1"/>
  <c r="L3128" i="3"/>
  <c r="C3128" i="3"/>
  <c r="D3128" i="3" s="1"/>
  <c r="L3096" i="3"/>
  <c r="C3096" i="3"/>
  <c r="L3064" i="3"/>
  <c r="C3064" i="3"/>
  <c r="F3064" i="3" s="1"/>
  <c r="G3064" i="3" s="1"/>
  <c r="L3032" i="3"/>
  <c r="C3032" i="3"/>
  <c r="F3032" i="3" s="1"/>
  <c r="G3032" i="3" s="1"/>
  <c r="L2999" i="3"/>
  <c r="C2999" i="3"/>
  <c r="O2999" i="3" s="1"/>
  <c r="L2883" i="3"/>
  <c r="C2883" i="3"/>
  <c r="E2883" i="3" s="1"/>
  <c r="L2872" i="3"/>
  <c r="C2872" i="3"/>
  <c r="L3303" i="3"/>
  <c r="C3303" i="3"/>
  <c r="L3271" i="3"/>
  <c r="C3271" i="3"/>
  <c r="O3271" i="3" s="1"/>
  <c r="L3239" i="3"/>
  <c r="C3239" i="3"/>
  <c r="O3239" i="3" s="1"/>
  <c r="L3207" i="3"/>
  <c r="C3207" i="3"/>
  <c r="D3207" i="3" s="1"/>
  <c r="L3175" i="3"/>
  <c r="C3175" i="3"/>
  <c r="L3143" i="3"/>
  <c r="C3143" i="3"/>
  <c r="O3143" i="3" s="1"/>
  <c r="L3111" i="3"/>
  <c r="C3111" i="3"/>
  <c r="L3079" i="3"/>
  <c r="C3079" i="3"/>
  <c r="D3079" i="3" s="1"/>
  <c r="L3047" i="3"/>
  <c r="C3047" i="3"/>
  <c r="L3015" i="3"/>
  <c r="C3015" i="3"/>
  <c r="O3015" i="3" s="1"/>
  <c r="L2974" i="3"/>
  <c r="C2974" i="3"/>
  <c r="D2974" i="3" s="1"/>
  <c r="L3326" i="3"/>
  <c r="C3326" i="3"/>
  <c r="D3326" i="3" s="1"/>
  <c r="L3294" i="3"/>
  <c r="C3294" i="3"/>
  <c r="L3262" i="3"/>
  <c r="C3262" i="3"/>
  <c r="L3230" i="3"/>
  <c r="C3230" i="3"/>
  <c r="E3230" i="3" s="1"/>
  <c r="L3198" i="3"/>
  <c r="C3198" i="3"/>
  <c r="D3198" i="3" s="1"/>
  <c r="L3166" i="3"/>
  <c r="C3166" i="3"/>
  <c r="L3134" i="3"/>
  <c r="C3134" i="3"/>
  <c r="O3134" i="3" s="1"/>
  <c r="L3102" i="3"/>
  <c r="C3102" i="3"/>
  <c r="E3102" i="3" s="1"/>
  <c r="L3070" i="3"/>
  <c r="C3070" i="3"/>
  <c r="D3070" i="3" s="1"/>
  <c r="L3038" i="3"/>
  <c r="C3038" i="3"/>
  <c r="O3038" i="3" s="1"/>
  <c r="L3003" i="3"/>
  <c r="C3003" i="3"/>
  <c r="O3003" i="3" s="1"/>
  <c r="L2875" i="3"/>
  <c r="C2875" i="3"/>
  <c r="F2875" i="3" s="1"/>
  <c r="G2875" i="3" s="1"/>
  <c r="L2658" i="3"/>
  <c r="C2658" i="3"/>
  <c r="L2565" i="3"/>
  <c r="C2565" i="3"/>
  <c r="D2565" i="3" s="1"/>
  <c r="C2392" i="3"/>
  <c r="D2392" i="3" s="1"/>
  <c r="L2392" i="3"/>
  <c r="L2861" i="3"/>
  <c r="C2861" i="3"/>
  <c r="E2861" i="3" s="1"/>
  <c r="L2829" i="3"/>
  <c r="C2829" i="3"/>
  <c r="F2829" i="3" s="1"/>
  <c r="G2829" i="3" s="1"/>
  <c r="L2797" i="3"/>
  <c r="C2797" i="3"/>
  <c r="O2797" i="3" s="1"/>
  <c r="L2763" i="3"/>
  <c r="C2763" i="3"/>
  <c r="F2763" i="3" s="1"/>
  <c r="G2763" i="3" s="1"/>
  <c r="L2717" i="3"/>
  <c r="C2717" i="3"/>
  <c r="O2717" i="3" s="1"/>
  <c r="L2676" i="3"/>
  <c r="C2676" i="3"/>
  <c r="D2676" i="3" s="1"/>
  <c r="L2635" i="3"/>
  <c r="C2635" i="3"/>
  <c r="F2635" i="3" s="1"/>
  <c r="G2635" i="3" s="1"/>
  <c r="L2576" i="3"/>
  <c r="C2576" i="3"/>
  <c r="F2576" i="3" s="1"/>
  <c r="G2576" i="3" s="1"/>
  <c r="L2726" i="3"/>
  <c r="C2726" i="3"/>
  <c r="D2726" i="3" s="1"/>
  <c r="L2610" i="3"/>
  <c r="C2610" i="3"/>
  <c r="L2421" i="3"/>
  <c r="C2421" i="3"/>
  <c r="D2421" i="3" s="1"/>
  <c r="L2357" i="3"/>
  <c r="C2357" i="3"/>
  <c r="O2357" i="3" s="1"/>
  <c r="L2840" i="3"/>
  <c r="C2840" i="3"/>
  <c r="F2840" i="3" s="1"/>
  <c r="G2840" i="3" s="1"/>
  <c r="L2808" i="3"/>
  <c r="C2808" i="3"/>
  <c r="L2776" i="3"/>
  <c r="C2776" i="3"/>
  <c r="O2776" i="3" s="1"/>
  <c r="L2735" i="3"/>
  <c r="C2735" i="3"/>
  <c r="F2735" i="3" s="1"/>
  <c r="G2735" i="3" s="1"/>
  <c r="L2689" i="3"/>
  <c r="C2689" i="3"/>
  <c r="O2689" i="3" s="1"/>
  <c r="L2648" i="3"/>
  <c r="C2648" i="3"/>
  <c r="D2648" i="3" s="1"/>
  <c r="L2605" i="3"/>
  <c r="C2605" i="3"/>
  <c r="L2562" i="3"/>
  <c r="C2562" i="3"/>
  <c r="F2562" i="3" s="1"/>
  <c r="G2562" i="3" s="1"/>
  <c r="L2545" i="3"/>
  <c r="C2545" i="3"/>
  <c r="L2537" i="3"/>
  <c r="C2537" i="3"/>
  <c r="L2529" i="3"/>
  <c r="C2529" i="3"/>
  <c r="F2529" i="3" s="1"/>
  <c r="G2529" i="3" s="1"/>
  <c r="L2521" i="3"/>
  <c r="C2521" i="3"/>
  <c r="D2521" i="3" s="1"/>
  <c r="L2513" i="3"/>
  <c r="C2513" i="3"/>
  <c r="F2513" i="3" s="1"/>
  <c r="G2513" i="3" s="1"/>
  <c r="L2505" i="3"/>
  <c r="C2505" i="3"/>
  <c r="F2505" i="3" s="1"/>
  <c r="G2505" i="3" s="1"/>
  <c r="L2497" i="3"/>
  <c r="C2497" i="3"/>
  <c r="F2497" i="3" s="1"/>
  <c r="G2497" i="3" s="1"/>
  <c r="L2489" i="3"/>
  <c r="C2489" i="3"/>
  <c r="L2481" i="3"/>
  <c r="C2481" i="3"/>
  <c r="F2481" i="3" s="1"/>
  <c r="G2481" i="3" s="1"/>
  <c r="L2473" i="3"/>
  <c r="C2473" i="3"/>
  <c r="F2473" i="3" s="1"/>
  <c r="G2473" i="3" s="1"/>
  <c r="L2465" i="3"/>
  <c r="C2465" i="3"/>
  <c r="F2465" i="3" s="1"/>
  <c r="G2465" i="3" s="1"/>
  <c r="L2457" i="3"/>
  <c r="C2457" i="3"/>
  <c r="D2457" i="3" s="1"/>
  <c r="L2730" i="3"/>
  <c r="C2730" i="3"/>
  <c r="D2730" i="3" s="1"/>
  <c r="L2608" i="3"/>
  <c r="C2608" i="3"/>
  <c r="C2420" i="3"/>
  <c r="F2420" i="3" s="1"/>
  <c r="G2420" i="3" s="1"/>
  <c r="L2420" i="3"/>
  <c r="C2356" i="3"/>
  <c r="O2356" i="3" s="1"/>
  <c r="L2356" i="3"/>
  <c r="L2831" i="3"/>
  <c r="C2831" i="3"/>
  <c r="L2799" i="3"/>
  <c r="C2799" i="3"/>
  <c r="D2799" i="3" s="1"/>
  <c r="L2764" i="3"/>
  <c r="C2764" i="3"/>
  <c r="D2764" i="3" s="1"/>
  <c r="L2723" i="3"/>
  <c r="C2723" i="3"/>
  <c r="D2723" i="3" s="1"/>
  <c r="L2677" i="3"/>
  <c r="C2677" i="3"/>
  <c r="O2677" i="3" s="1"/>
  <c r="L2636" i="3"/>
  <c r="C2636" i="3"/>
  <c r="D2636" i="3" s="1"/>
  <c r="L2584" i="3"/>
  <c r="C2584" i="3"/>
  <c r="D2584" i="3" s="1"/>
  <c r="L2750" i="3"/>
  <c r="C2750" i="3"/>
  <c r="L2622" i="3"/>
  <c r="C2622" i="3"/>
  <c r="D2622" i="3" s="1"/>
  <c r="L2441" i="3"/>
  <c r="C2441" i="3"/>
  <c r="L2377" i="3"/>
  <c r="C2377" i="3"/>
  <c r="E2377" i="3" s="1"/>
  <c r="L2842" i="3"/>
  <c r="C2842" i="3"/>
  <c r="F2842" i="3" s="1"/>
  <c r="G2842" i="3" s="1"/>
  <c r="L2810" i="3"/>
  <c r="C2810" i="3"/>
  <c r="F2810" i="3" s="1"/>
  <c r="G2810" i="3" s="1"/>
  <c r="L2778" i="3"/>
  <c r="C2778" i="3"/>
  <c r="F2778" i="3" s="1"/>
  <c r="G2778" i="3" s="1"/>
  <c r="L2736" i="3"/>
  <c r="C2736" i="3"/>
  <c r="O2736" i="3" s="1"/>
  <c r="L2695" i="3"/>
  <c r="C2695" i="3"/>
  <c r="F2695" i="3" s="1"/>
  <c r="G2695" i="3" s="1"/>
  <c r="L2649" i="3"/>
  <c r="C2649" i="3"/>
  <c r="O2649" i="3" s="1"/>
  <c r="L2601" i="3"/>
  <c r="C2601" i="3"/>
  <c r="E2601" i="3" s="1"/>
  <c r="L2554" i="3"/>
  <c r="C2554" i="3"/>
  <c r="C2423" i="3"/>
  <c r="L2423" i="3"/>
  <c r="C2391" i="3"/>
  <c r="F2391" i="3" s="1"/>
  <c r="G2391" i="3" s="1"/>
  <c r="L2391" i="3"/>
  <c r="C2359" i="3"/>
  <c r="F2359" i="3" s="1"/>
  <c r="G2359" i="3" s="1"/>
  <c r="L2359" i="3"/>
  <c r="L1625" i="3"/>
  <c r="C1625" i="3"/>
  <c r="O1625" i="3" s="1"/>
  <c r="L1561" i="3"/>
  <c r="C1561" i="3"/>
  <c r="F1561" i="3" s="1"/>
  <c r="G1561" i="3" s="1"/>
  <c r="L1185" i="3"/>
  <c r="C1185" i="3"/>
  <c r="D1185" i="3" s="1"/>
  <c r="L1453" i="3"/>
  <c r="C1453" i="3"/>
  <c r="F1453" i="3" s="1"/>
  <c r="G1453" i="3" s="1"/>
  <c r="L1389" i="3"/>
  <c r="C1389" i="3"/>
  <c r="O1389" i="3" s="1"/>
  <c r="L1325" i="3"/>
  <c r="C1325" i="3"/>
  <c r="F1325" i="3" s="1"/>
  <c r="G1325" i="3" s="1"/>
  <c r="L1261" i="3"/>
  <c r="C1261" i="3"/>
  <c r="E1261" i="3" s="1"/>
  <c r="C1043" i="3"/>
  <c r="O1043" i="3" s="1"/>
  <c r="L1043" i="3"/>
  <c r="L1645" i="3"/>
  <c r="C1645" i="3"/>
  <c r="O1645" i="3" s="1"/>
  <c r="L1581" i="3"/>
  <c r="C1581" i="3"/>
  <c r="F1581" i="3" s="1"/>
  <c r="G1581" i="3" s="1"/>
  <c r="L1517" i="3"/>
  <c r="C1517" i="3"/>
  <c r="E1517" i="3" s="1"/>
  <c r="C1451" i="3"/>
  <c r="L1451" i="3"/>
  <c r="C1387" i="3"/>
  <c r="F1387" i="3" s="1"/>
  <c r="G1387" i="3" s="1"/>
  <c r="L1387" i="3"/>
  <c r="C1323" i="3"/>
  <c r="L1323" i="3"/>
  <c r="C1259" i="3"/>
  <c r="F1259" i="3" s="1"/>
  <c r="G1259" i="3" s="1"/>
  <c r="L1259" i="3"/>
  <c r="L1181" i="3"/>
  <c r="C1181" i="3"/>
  <c r="C1009" i="3"/>
  <c r="F1009" i="3" s="1"/>
  <c r="G1009" i="3" s="1"/>
  <c r="L1009" i="3"/>
  <c r="L1601" i="3"/>
  <c r="C1601" i="3"/>
  <c r="F1601" i="3" s="1"/>
  <c r="G1601" i="3" s="1"/>
  <c r="L1537" i="3"/>
  <c r="C1537" i="3"/>
  <c r="F1537" i="3" s="1"/>
  <c r="G1537" i="3" s="1"/>
  <c r="L1481" i="3"/>
  <c r="C1481" i="3"/>
  <c r="F1481" i="3" s="1"/>
  <c r="G1481" i="3" s="1"/>
  <c r="L1417" i="3"/>
  <c r="C1417" i="3"/>
  <c r="O1417" i="3" s="1"/>
  <c r="L1353" i="3"/>
  <c r="C1353" i="3"/>
  <c r="F1353" i="3" s="1"/>
  <c r="G1353" i="3" s="1"/>
  <c r="L1289" i="3"/>
  <c r="C1289" i="3"/>
  <c r="F1289" i="3" s="1"/>
  <c r="G1289" i="3" s="1"/>
  <c r="L1225" i="3"/>
  <c r="C1225" i="3"/>
  <c r="F1225" i="3" s="1"/>
  <c r="G1225" i="3" s="1"/>
  <c r="C1639" i="3"/>
  <c r="E1639" i="3" s="1"/>
  <c r="L1639" i="3"/>
  <c r="C1575" i="3"/>
  <c r="O1575" i="3" s="1"/>
  <c r="L1575" i="3"/>
  <c r="C1511" i="3"/>
  <c r="F1511" i="3" s="1"/>
  <c r="G1511" i="3" s="1"/>
  <c r="L1511" i="3"/>
  <c r="C1447" i="3"/>
  <c r="E1447" i="3" s="1"/>
  <c r="L1447" i="3"/>
  <c r="C1383" i="3"/>
  <c r="O1383" i="3" s="1"/>
  <c r="L1383" i="3"/>
  <c r="C1319" i="3"/>
  <c r="L1319" i="3"/>
  <c r="C1255" i="3"/>
  <c r="O1255" i="3" s="1"/>
  <c r="L1255" i="3"/>
  <c r="C1177" i="3"/>
  <c r="F1177" i="3" s="1"/>
  <c r="G1177" i="3" s="1"/>
  <c r="L1177" i="3"/>
  <c r="C1145" i="3"/>
  <c r="F1145" i="3" s="1"/>
  <c r="G1145" i="3" s="1"/>
  <c r="L1145" i="3"/>
  <c r="C1113" i="3"/>
  <c r="F1113" i="3" s="1"/>
  <c r="G1113" i="3" s="1"/>
  <c r="L1113" i="3"/>
  <c r="C1081" i="3"/>
  <c r="E1081" i="3" s="1"/>
  <c r="L1081" i="3"/>
  <c r="C1049" i="3"/>
  <c r="F1049" i="3" s="1"/>
  <c r="G1049" i="3" s="1"/>
  <c r="L1049" i="3"/>
  <c r="C1163" i="3"/>
  <c r="E1163" i="3" s="1"/>
  <c r="L1163" i="3"/>
  <c r="C1131" i="3"/>
  <c r="F1131" i="3" s="1"/>
  <c r="G1131" i="3" s="1"/>
  <c r="L1131" i="3"/>
  <c r="C1099" i="3"/>
  <c r="F1099" i="3" s="1"/>
  <c r="G1099" i="3" s="1"/>
  <c r="L1099" i="3"/>
  <c r="C1067" i="3"/>
  <c r="D1067" i="3" s="1"/>
  <c r="L1067" i="3"/>
  <c r="C1023" i="3"/>
  <c r="E1023" i="3" s="1"/>
  <c r="L1023" i="3"/>
  <c r="L496" i="3"/>
  <c r="C496" i="3"/>
  <c r="L383" i="3"/>
  <c r="C383" i="3"/>
  <c r="E383" i="3" s="1"/>
  <c r="L7309" i="3"/>
  <c r="C7309" i="3"/>
  <c r="D7309" i="3" s="1"/>
  <c r="L7323" i="3"/>
  <c r="C7323" i="3"/>
  <c r="O7323" i="3" s="1"/>
  <c r="L7112" i="3"/>
  <c r="C7112" i="3"/>
  <c r="F7112" i="3" s="1"/>
  <c r="G7112" i="3" s="1"/>
  <c r="L6920" i="3"/>
  <c r="C6920" i="3"/>
  <c r="L6721" i="3"/>
  <c r="C6721" i="3"/>
  <c r="D6721" i="3" s="1"/>
  <c r="L6503" i="3"/>
  <c r="C6503" i="3"/>
  <c r="F6503" i="3" s="1"/>
  <c r="G6503" i="3" s="1"/>
  <c r="C6513" i="3"/>
  <c r="E6513" i="3" s="1"/>
  <c r="L6513" i="3"/>
  <c r="C6514" i="3"/>
  <c r="E6514" i="3" s="1"/>
  <c r="L6514" i="3"/>
  <c r="L6321" i="3"/>
  <c r="C6321" i="3"/>
  <c r="D6321" i="3" s="1"/>
  <c r="L6323" i="3"/>
  <c r="C6323" i="3"/>
  <c r="L6117" i="3"/>
  <c r="C6117" i="3"/>
  <c r="L5904" i="3"/>
  <c r="C5904" i="3"/>
  <c r="E5904" i="3" s="1"/>
  <c r="L5710" i="3"/>
  <c r="C5710" i="3"/>
  <c r="D5710" i="3" s="1"/>
  <c r="L5717" i="3"/>
  <c r="C5717" i="3"/>
  <c r="D5717" i="3" s="1"/>
  <c r="L5724" i="3"/>
  <c r="C5724" i="3"/>
  <c r="E5724" i="3" s="1"/>
  <c r="L5103" i="3"/>
  <c r="C5103" i="3"/>
  <c r="D5103" i="3" s="1"/>
  <c r="L4913" i="3"/>
  <c r="C4913" i="3"/>
  <c r="D4913" i="3" s="1"/>
  <c r="L4920" i="3"/>
  <c r="C4920" i="3"/>
  <c r="O4920" i="3" s="1"/>
  <c r="L4902" i="3"/>
  <c r="C4902" i="3"/>
  <c r="O4902" i="3" s="1"/>
  <c r="L4708" i="3"/>
  <c r="C4708" i="3"/>
  <c r="E4708" i="3" s="1"/>
  <c r="L4715" i="3"/>
  <c r="C4715" i="3"/>
  <c r="D4715" i="3" s="1"/>
  <c r="L4722" i="3"/>
  <c r="C4722" i="3"/>
  <c r="D4722" i="3" s="1"/>
  <c r="C4505" i="3"/>
  <c r="F4505" i="3" s="1"/>
  <c r="G4505" i="3" s="1"/>
  <c r="L4505" i="3"/>
  <c r="C4519" i="3"/>
  <c r="E4519" i="3" s="1"/>
  <c r="L4519" i="3"/>
  <c r="C4512" i="3"/>
  <c r="L4512" i="3"/>
  <c r="C4526" i="3"/>
  <c r="O4526" i="3" s="1"/>
  <c r="L4526" i="3"/>
  <c r="L4309" i="3"/>
  <c r="C4309" i="3"/>
  <c r="E4309" i="3" s="1"/>
  <c r="C4103" i="3"/>
  <c r="E4103" i="3" s="1"/>
  <c r="L4103" i="3"/>
  <c r="C4117" i="3"/>
  <c r="O4117" i="3" s="1"/>
  <c r="L4117" i="3"/>
  <c r="C4110" i="3"/>
  <c r="E4110" i="3" s="1"/>
  <c r="L4110" i="3"/>
  <c r="L3917" i="3"/>
  <c r="C3917" i="3"/>
  <c r="O3917" i="3" s="1"/>
  <c r="L3923" i="3"/>
  <c r="C3923" i="3"/>
  <c r="D3923" i="3" s="1"/>
  <c r="L2305" i="3"/>
  <c r="C2305" i="3"/>
  <c r="D2305" i="3" s="1"/>
  <c r="L2312" i="3"/>
  <c r="C2312" i="3"/>
  <c r="O2312" i="3" s="1"/>
  <c r="L2319" i="3"/>
  <c r="C2319" i="3"/>
  <c r="E2319" i="3" s="1"/>
  <c r="C2326" i="3"/>
  <c r="O2326" i="3" s="1"/>
  <c r="L2326" i="3"/>
  <c r="L2109" i="3"/>
  <c r="C2109" i="3"/>
  <c r="O2109" i="3" s="1"/>
  <c r="C2116" i="3"/>
  <c r="E2116" i="3" s="1"/>
  <c r="L2116" i="3"/>
  <c r="C2122" i="3"/>
  <c r="F2122" i="3" s="1"/>
  <c r="G2122" i="3" s="1"/>
  <c r="L2122" i="3"/>
  <c r="C1908" i="3"/>
  <c r="E1908" i="3" s="1"/>
  <c r="L1908" i="3"/>
  <c r="C1916" i="3"/>
  <c r="L1916" i="3"/>
  <c r="C1924" i="3"/>
  <c r="E1924" i="3" s="1"/>
  <c r="L1924" i="3"/>
  <c r="C1725" i="3"/>
  <c r="L1725" i="3"/>
  <c r="C1710" i="3"/>
  <c r="O1710" i="3" s="1"/>
  <c r="L1710" i="3"/>
  <c r="L1724" i="3"/>
  <c r="C1724" i="3"/>
  <c r="O1724" i="3" s="1"/>
  <c r="L1504" i="3"/>
  <c r="C1504" i="3"/>
  <c r="L1318" i="3"/>
  <c r="C1318" i="3"/>
  <c r="O1318" i="3" s="1"/>
  <c r="L1316" i="3"/>
  <c r="C1316" i="3"/>
  <c r="D1316" i="3" s="1"/>
  <c r="L1124" i="3"/>
  <c r="C1124" i="3"/>
  <c r="E1124" i="3" s="1"/>
  <c r="L702" i="3"/>
  <c r="C702" i="3"/>
  <c r="E702" i="3" s="1"/>
  <c r="L509" i="3"/>
  <c r="C509" i="3"/>
  <c r="E509" i="3" s="1"/>
  <c r="C7445" i="3"/>
  <c r="O7445" i="3" s="1"/>
  <c r="L7445" i="3"/>
  <c r="C7450" i="3"/>
  <c r="L7450" i="3"/>
  <c r="L6645" i="3"/>
  <c r="C6645" i="3"/>
  <c r="C6651" i="3"/>
  <c r="E6651" i="3" s="1"/>
  <c r="L6651" i="3"/>
  <c r="C6443" i="3"/>
  <c r="E6443" i="3" s="1"/>
  <c r="L6443" i="3"/>
  <c r="C6429" i="3"/>
  <c r="D6429" i="3" s="1"/>
  <c r="L6429" i="3"/>
  <c r="L6233" i="3"/>
  <c r="C6233" i="3"/>
  <c r="E6233" i="3" s="1"/>
  <c r="L6049" i="3"/>
  <c r="C6049" i="3"/>
  <c r="O6049" i="3" s="1"/>
  <c r="C5835" i="3"/>
  <c r="O5835" i="3" s="1"/>
  <c r="L5835" i="3"/>
  <c r="C5832" i="3"/>
  <c r="L5832" i="3"/>
  <c r="C5851" i="3"/>
  <c r="F5851" i="3" s="1"/>
  <c r="G5851" i="3" s="1"/>
  <c r="L5851" i="3"/>
  <c r="L5633" i="3"/>
  <c r="C5633" i="3"/>
  <c r="O5633" i="3" s="1"/>
  <c r="L5640" i="3"/>
  <c r="C5640" i="3"/>
  <c r="L1432" i="3"/>
  <c r="C1432" i="3"/>
  <c r="E1432" i="3" s="1"/>
  <c r="C2008" i="3"/>
  <c r="E2008" i="3" s="1"/>
  <c r="L2008" i="3"/>
  <c r="L2017" i="3"/>
  <c r="C2017" i="3"/>
  <c r="O2017" i="3" s="1"/>
  <c r="C2006" i="3"/>
  <c r="E2006" i="3" s="1"/>
  <c r="L2006" i="3"/>
  <c r="L1422" i="3"/>
  <c r="C1422" i="3"/>
  <c r="D1422" i="3" s="1"/>
  <c r="L1416" i="3"/>
  <c r="C1416" i="3"/>
  <c r="D1416" i="3" s="1"/>
  <c r="I425" i="3"/>
  <c r="H425" i="3"/>
  <c r="L969" i="3"/>
  <c r="C969" i="3"/>
  <c r="D969" i="3" s="1"/>
  <c r="L937" i="3"/>
  <c r="C937" i="3"/>
  <c r="F937" i="3" s="1"/>
  <c r="G937" i="3" s="1"/>
  <c r="L905" i="3"/>
  <c r="C905" i="3"/>
  <c r="D905" i="3" s="1"/>
  <c r="L873" i="3"/>
  <c r="C873" i="3"/>
  <c r="F873" i="3" s="1"/>
  <c r="G873" i="3" s="1"/>
  <c r="L841" i="3"/>
  <c r="C841" i="3"/>
  <c r="D841" i="3" s="1"/>
  <c r="L809" i="3"/>
  <c r="C809" i="3"/>
  <c r="F809" i="3" s="1"/>
  <c r="G809" i="3" s="1"/>
  <c r="L777" i="3"/>
  <c r="C777" i="3"/>
  <c r="D777" i="3" s="1"/>
  <c r="L745" i="3"/>
  <c r="C745" i="3"/>
  <c r="F745" i="3" s="1"/>
  <c r="G745" i="3" s="1"/>
  <c r="L713" i="3"/>
  <c r="C713" i="3"/>
  <c r="D713" i="3" s="1"/>
  <c r="L681" i="3"/>
  <c r="C681" i="3"/>
  <c r="F681" i="3" s="1"/>
  <c r="G681" i="3" s="1"/>
  <c r="L649" i="3"/>
  <c r="C649" i="3"/>
  <c r="D649" i="3" s="1"/>
  <c r="L617" i="3"/>
  <c r="C617" i="3"/>
  <c r="F617" i="3" s="1"/>
  <c r="G617" i="3" s="1"/>
  <c r="L585" i="3"/>
  <c r="C585" i="3"/>
  <c r="D585" i="3" s="1"/>
  <c r="C539" i="3"/>
  <c r="E539" i="3" s="1"/>
  <c r="L539" i="3"/>
  <c r="C463" i="3"/>
  <c r="E463" i="3" s="1"/>
  <c r="L463" i="3"/>
  <c r="C431" i="3"/>
  <c r="L431" i="3"/>
  <c r="L341" i="3"/>
  <c r="C341" i="3"/>
  <c r="O341" i="3" s="1"/>
  <c r="L7240" i="3"/>
  <c r="C7240" i="3"/>
  <c r="C7250" i="3"/>
  <c r="D7250" i="3" s="1"/>
  <c r="L7250" i="3"/>
  <c r="L5242" i="3"/>
  <c r="C5242" i="3"/>
  <c r="F5242" i="3" s="1"/>
  <c r="G5242" i="3" s="1"/>
  <c r="C5243" i="3"/>
  <c r="E5243" i="3" s="1"/>
  <c r="L5243" i="3"/>
  <c r="C4837" i="3"/>
  <c r="E4837" i="3" s="1"/>
  <c r="L4837" i="3"/>
  <c r="C4848" i="3"/>
  <c r="D4848" i="3" s="1"/>
  <c r="L4848" i="3"/>
  <c r="C4850" i="3"/>
  <c r="F4850" i="3" s="1"/>
  <c r="G4850" i="3" s="1"/>
  <c r="L4850" i="3"/>
  <c r="L4440" i="3"/>
  <c r="C4440" i="3"/>
  <c r="F4440" i="3" s="1"/>
  <c r="G4440" i="3" s="1"/>
  <c r="C4435" i="3"/>
  <c r="D4435" i="3" s="1"/>
  <c r="L4435" i="3"/>
  <c r="L2438" i="3"/>
  <c r="C2438" i="3"/>
  <c r="F2438" i="3" s="1"/>
  <c r="G2438" i="3" s="1"/>
  <c r="L2241" i="3"/>
  <c r="C2241" i="3"/>
  <c r="D2241" i="3" s="1"/>
  <c r="L2248" i="3"/>
  <c r="C2248" i="3"/>
  <c r="E2248" i="3" s="1"/>
  <c r="C2230" i="3"/>
  <c r="E2230" i="3" s="1"/>
  <c r="L2230" i="3"/>
  <c r="L2027" i="3"/>
  <c r="C2027" i="3"/>
  <c r="D2027" i="3" s="1"/>
  <c r="L2041" i="3"/>
  <c r="C2041" i="3"/>
  <c r="O2041" i="3" s="1"/>
  <c r="C2048" i="3"/>
  <c r="E2048" i="3" s="1"/>
  <c r="L2048" i="3"/>
  <c r="L1638" i="3"/>
  <c r="C1638" i="3"/>
  <c r="O1638" i="3" s="1"/>
  <c r="L1640" i="3"/>
  <c r="C1640" i="3"/>
  <c r="D1640" i="3" s="1"/>
  <c r="L1618" i="3"/>
  <c r="C1618" i="3"/>
  <c r="D1618" i="3" s="1"/>
  <c r="L1006" i="3"/>
  <c r="C1006" i="3"/>
  <c r="O1006" i="3" s="1"/>
  <c r="L1020" i="3"/>
  <c r="C1020" i="3"/>
  <c r="O1020" i="3" s="1"/>
  <c r="L814" i="3"/>
  <c r="C814" i="3"/>
  <c r="E814" i="3" s="1"/>
  <c r="L500" i="3"/>
  <c r="C500" i="3"/>
  <c r="O500" i="3" s="1"/>
  <c r="C423" i="3"/>
  <c r="F423" i="3" s="1"/>
  <c r="G423" i="3" s="1"/>
  <c r="L423" i="3"/>
  <c r="C371" i="3"/>
  <c r="L371" i="3"/>
  <c r="L298" i="3"/>
  <c r="C298" i="3"/>
  <c r="E298" i="3" s="1"/>
  <c r="L7365" i="3"/>
  <c r="C7365" i="3"/>
  <c r="O7365" i="3" s="1"/>
  <c r="L7165" i="3"/>
  <c r="C7165" i="3"/>
  <c r="E7165" i="3" s="1"/>
  <c r="L6753" i="3"/>
  <c r="C6753" i="3"/>
  <c r="O6753" i="3" s="1"/>
  <c r="L6762" i="3"/>
  <c r="C6762" i="3"/>
  <c r="E6762" i="3" s="1"/>
  <c r="C6563" i="3"/>
  <c r="F6563" i="3" s="1"/>
  <c r="G6563" i="3" s="1"/>
  <c r="L6563" i="3"/>
  <c r="C6571" i="3"/>
  <c r="E6571" i="3" s="1"/>
  <c r="L6571" i="3"/>
  <c r="C6558" i="3"/>
  <c r="E6558" i="3" s="1"/>
  <c r="L6558" i="3"/>
  <c r="C6364" i="3"/>
  <c r="F6364" i="3" s="1"/>
  <c r="G6364" i="3" s="1"/>
  <c r="L6364" i="3"/>
  <c r="C6360" i="3"/>
  <c r="O6360" i="3" s="1"/>
  <c r="L6360" i="3"/>
  <c r="L6161" i="3"/>
  <c r="C6161" i="3"/>
  <c r="E6161" i="3" s="1"/>
  <c r="L5973" i="3"/>
  <c r="C5973" i="3"/>
  <c r="F5973" i="3" s="1"/>
  <c r="G5973" i="3" s="1"/>
  <c r="L5753" i="3"/>
  <c r="C5753" i="3"/>
  <c r="E5753" i="3" s="1"/>
  <c r="C5772" i="3"/>
  <c r="F5772" i="3" s="1"/>
  <c r="G5772" i="3" s="1"/>
  <c r="L5772" i="3"/>
  <c r="C5560" i="3"/>
  <c r="F5560" i="3" s="1"/>
  <c r="G5560" i="3" s="1"/>
  <c r="L5560" i="3"/>
  <c r="C5552" i="3"/>
  <c r="E5552" i="3" s="1"/>
  <c r="L5552" i="3"/>
  <c r="C5569" i="3"/>
  <c r="E5569" i="3" s="1"/>
  <c r="L5569" i="3"/>
  <c r="L4957" i="3"/>
  <c r="C4957" i="3"/>
  <c r="D4957" i="3" s="1"/>
  <c r="L4964" i="3"/>
  <c r="C4964" i="3"/>
  <c r="D4964" i="3" s="1"/>
  <c r="L4971" i="3"/>
  <c r="C4971" i="3"/>
  <c r="O4971" i="3" s="1"/>
  <c r="L4752" i="3"/>
  <c r="C4752" i="3"/>
  <c r="E4752" i="3" s="1"/>
  <c r="L4759" i="3"/>
  <c r="C4759" i="3"/>
  <c r="D4759" i="3" s="1"/>
  <c r="L4766" i="3"/>
  <c r="C4766" i="3"/>
  <c r="D4766" i="3" s="1"/>
  <c r="C4773" i="3"/>
  <c r="O4773" i="3" s="1"/>
  <c r="L4773" i="3"/>
  <c r="C4567" i="3"/>
  <c r="E4567" i="3" s="1"/>
  <c r="L4567" i="3"/>
  <c r="C4552" i="3"/>
  <c r="L4552" i="3"/>
  <c r="C4566" i="3"/>
  <c r="O4566" i="3" s="1"/>
  <c r="L4566" i="3"/>
  <c r="L4353" i="3"/>
  <c r="C4353" i="3"/>
  <c r="L4167" i="3"/>
  <c r="C4167" i="3"/>
  <c r="D4167" i="3" s="1"/>
  <c r="L4169" i="3"/>
  <c r="C4169" i="3"/>
  <c r="L3973" i="3"/>
  <c r="C3973" i="3"/>
  <c r="E3973" i="3" s="1"/>
  <c r="C3958" i="3"/>
  <c r="D3958" i="3" s="1"/>
  <c r="L3958" i="3"/>
  <c r="C3754" i="3"/>
  <c r="O3754" i="3" s="1"/>
  <c r="L3754" i="3"/>
  <c r="C3766" i="3"/>
  <c r="L3766" i="3"/>
  <c r="L3773" i="3"/>
  <c r="C3773" i="3"/>
  <c r="D3773" i="3" s="1"/>
  <c r="L2354" i="3"/>
  <c r="C2354" i="3"/>
  <c r="F2354" i="3" s="1"/>
  <c r="G2354" i="3" s="1"/>
  <c r="L2163" i="3"/>
  <c r="C2163" i="3"/>
  <c r="D2163" i="3" s="1"/>
  <c r="C2156" i="3"/>
  <c r="L2156" i="3"/>
  <c r="C2162" i="3"/>
  <c r="O2162" i="3" s="1"/>
  <c r="L2162" i="3"/>
  <c r="C1972" i="3"/>
  <c r="L1972" i="3"/>
  <c r="C1975" i="3"/>
  <c r="L1975" i="3"/>
  <c r="C1957" i="3"/>
  <c r="D1957" i="3" s="1"/>
  <c r="L1957" i="3"/>
  <c r="C1755" i="3"/>
  <c r="O1755" i="3" s="1"/>
  <c r="L1755" i="3"/>
  <c r="C1763" i="3"/>
  <c r="L1763" i="3"/>
  <c r="C1771" i="3"/>
  <c r="O1771" i="3" s="1"/>
  <c r="L1771" i="3"/>
  <c r="L1574" i="3"/>
  <c r="C1574" i="3"/>
  <c r="D1574" i="3" s="1"/>
  <c r="L1568" i="3"/>
  <c r="C1568" i="3"/>
  <c r="E1568" i="3" s="1"/>
  <c r="L1370" i="3"/>
  <c r="C1370" i="3"/>
  <c r="O1370" i="3" s="1"/>
  <c r="L1152" i="3"/>
  <c r="C1152" i="3"/>
  <c r="F1152" i="3" s="1"/>
  <c r="G1152" i="3" s="1"/>
  <c r="L958" i="3"/>
  <c r="C958" i="3"/>
  <c r="D958" i="3" s="1"/>
  <c r="L766" i="3"/>
  <c r="C766" i="3"/>
  <c r="E766" i="3" s="1"/>
  <c r="L7295" i="3"/>
  <c r="C7295" i="3"/>
  <c r="E7295" i="3" s="1"/>
  <c r="L7299" i="3"/>
  <c r="C7299" i="3"/>
  <c r="F7299" i="3" s="1"/>
  <c r="G7299" i="3" s="1"/>
  <c r="L7091" i="3"/>
  <c r="C7091" i="3"/>
  <c r="F7091" i="3" s="1"/>
  <c r="G7091" i="3" s="1"/>
  <c r="L6483" i="3"/>
  <c r="C6483" i="3"/>
  <c r="D6483" i="3" s="1"/>
  <c r="C6493" i="3"/>
  <c r="L6493" i="3"/>
  <c r="C6482" i="3"/>
  <c r="E6482" i="3" s="1"/>
  <c r="L6482" i="3"/>
  <c r="L6077" i="3"/>
  <c r="C6077" i="3"/>
  <c r="L5294" i="3"/>
  <c r="C5294" i="3"/>
  <c r="E5294" i="3" s="1"/>
  <c r="L4680" i="3"/>
  <c r="C4680" i="3"/>
  <c r="O4680" i="3" s="1"/>
  <c r="L4687" i="3"/>
  <c r="C4687" i="3"/>
  <c r="E4687" i="3" s="1"/>
  <c r="L4694" i="3"/>
  <c r="C4694" i="3"/>
  <c r="C4701" i="3"/>
  <c r="O4701" i="3" s="1"/>
  <c r="L4701" i="3"/>
  <c r="L4281" i="3"/>
  <c r="C4281" i="3"/>
  <c r="D4281" i="3" s="1"/>
  <c r="L4085" i="3"/>
  <c r="C4085" i="3"/>
  <c r="E4085" i="3" s="1"/>
  <c r="L4083" i="3"/>
  <c r="C4083" i="3"/>
  <c r="D4083" i="3" s="1"/>
  <c r="C4094" i="3"/>
  <c r="O4094" i="3" s="1"/>
  <c r="L4094" i="3"/>
  <c r="L2297" i="3"/>
  <c r="C2297" i="3"/>
  <c r="O2297" i="3" s="1"/>
  <c r="L2279" i="3"/>
  <c r="C2279" i="3"/>
  <c r="D2279" i="3" s="1"/>
  <c r="C2286" i="3"/>
  <c r="L2286" i="3"/>
  <c r="C1881" i="3"/>
  <c r="E1881" i="3" s="1"/>
  <c r="L1881" i="3"/>
  <c r="C1889" i="3"/>
  <c r="L1889" i="3"/>
  <c r="C1897" i="3"/>
  <c r="E1897" i="3" s="1"/>
  <c r="L1897" i="3"/>
  <c r="L1482" i="3"/>
  <c r="C1482" i="3"/>
  <c r="D1482" i="3" s="1"/>
  <c r="L1500" i="3"/>
  <c r="C1500" i="3"/>
  <c r="F1500" i="3" s="1"/>
  <c r="G1500" i="3" s="1"/>
  <c r="L682" i="3"/>
  <c r="C682" i="3"/>
  <c r="O682" i="3" s="1"/>
  <c r="L489" i="3"/>
  <c r="C489" i="3"/>
  <c r="D489" i="3" s="1"/>
  <c r="C6820" i="3"/>
  <c r="L6820" i="3"/>
  <c r="C6814" i="3"/>
  <c r="D6814" i="3" s="1"/>
  <c r="L6814" i="3"/>
  <c r="C6405" i="3"/>
  <c r="L6405" i="3"/>
  <c r="C6422" i="3"/>
  <c r="L6422" i="3"/>
  <c r="C6414" i="3"/>
  <c r="L6414" i="3"/>
  <c r="C5802" i="3"/>
  <c r="F5802" i="3" s="1"/>
  <c r="G5802" i="3" s="1"/>
  <c r="L5802" i="3"/>
  <c r="C5819" i="3"/>
  <c r="L5819" i="3"/>
  <c r="C5811" i="3"/>
  <c r="E5811" i="3" s="1"/>
  <c r="L5811" i="3"/>
  <c r="L5612" i="3"/>
  <c r="C5612" i="3"/>
  <c r="L5626" i="3"/>
  <c r="C5626" i="3"/>
  <c r="E5626" i="3" s="1"/>
  <c r="L5624" i="3"/>
  <c r="C5624" i="3"/>
  <c r="L4804" i="3"/>
  <c r="C4804" i="3"/>
  <c r="E4804" i="3" s="1"/>
  <c r="L4811" i="3"/>
  <c r="C4811" i="3"/>
  <c r="L4814" i="3"/>
  <c r="C4814" i="3"/>
  <c r="D4814" i="3" s="1"/>
  <c r="L4820" i="3"/>
  <c r="C4820" i="3"/>
  <c r="O4820" i="3" s="1"/>
  <c r="C4405" i="3"/>
  <c r="F4405" i="3" s="1"/>
  <c r="G4405" i="3" s="1"/>
  <c r="L4405" i="3"/>
  <c r="C4419" i="3"/>
  <c r="D4419" i="3" s="1"/>
  <c r="L4419" i="3"/>
  <c r="L3817" i="3"/>
  <c r="C3817" i="3"/>
  <c r="D3817" i="3" s="1"/>
  <c r="L3809" i="3"/>
  <c r="C3809" i="3"/>
  <c r="O3809" i="3" s="1"/>
  <c r="C3807" i="3"/>
  <c r="O3807" i="3" s="1"/>
  <c r="L3807" i="3"/>
  <c r="L2213" i="3"/>
  <c r="C2213" i="3"/>
  <c r="D2213" i="3" s="1"/>
  <c r="L2220" i="3"/>
  <c r="C2220" i="3"/>
  <c r="C2218" i="3"/>
  <c r="F2218" i="3" s="1"/>
  <c r="G2218" i="3" s="1"/>
  <c r="L2218" i="3"/>
  <c r="L622" i="3"/>
  <c r="C622" i="3"/>
  <c r="L972" i="3"/>
  <c r="C972" i="3"/>
  <c r="O972" i="3" s="1"/>
  <c r="L940" i="3"/>
  <c r="C940" i="3"/>
  <c r="L908" i="3"/>
  <c r="C908" i="3"/>
  <c r="O908" i="3" s="1"/>
  <c r="L876" i="3"/>
  <c r="C876" i="3"/>
  <c r="L844" i="3"/>
  <c r="C844" i="3"/>
  <c r="O844" i="3" s="1"/>
  <c r="L812" i="3"/>
  <c r="C812" i="3"/>
  <c r="L780" i="3"/>
  <c r="C780" i="3"/>
  <c r="O780" i="3" s="1"/>
  <c r="L748" i="3"/>
  <c r="C748" i="3"/>
  <c r="E748" i="3" s="1"/>
  <c r="L716" i="3"/>
  <c r="C716" i="3"/>
  <c r="O716" i="3" s="1"/>
  <c r="L684" i="3"/>
  <c r="C684" i="3"/>
  <c r="L652" i="3"/>
  <c r="C652" i="3"/>
  <c r="O652" i="3" s="1"/>
  <c r="L620" i="3"/>
  <c r="C620" i="3"/>
  <c r="D620" i="3" s="1"/>
  <c r="L588" i="3"/>
  <c r="C588" i="3"/>
  <c r="O588" i="3" s="1"/>
  <c r="L557" i="3"/>
  <c r="C557" i="3"/>
  <c r="D557" i="3" s="1"/>
  <c r="L482" i="3"/>
  <c r="C482" i="3"/>
  <c r="O482" i="3" s="1"/>
  <c r="L381" i="3"/>
  <c r="C381" i="3"/>
  <c r="L7497" i="3"/>
  <c r="C7497" i="3"/>
  <c r="C7478" i="3"/>
  <c r="D7478" i="3" s="1"/>
  <c r="L7478" i="3"/>
  <c r="L6892" i="3"/>
  <c r="C6892" i="3"/>
  <c r="O6892" i="3" s="1"/>
  <c r="L6289" i="3"/>
  <c r="C6289" i="3"/>
  <c r="D6289" i="3" s="1"/>
  <c r="L6299" i="3"/>
  <c r="C6299" i="3"/>
  <c r="F6299" i="3" s="1"/>
  <c r="G6299" i="3" s="1"/>
  <c r="L5881" i="3"/>
  <c r="C5881" i="3"/>
  <c r="E5881" i="3" s="1"/>
  <c r="L5888" i="3"/>
  <c r="C5888" i="3"/>
  <c r="L5895" i="3"/>
  <c r="C5895" i="3"/>
  <c r="D5895" i="3" s="1"/>
  <c r="L5677" i="3"/>
  <c r="C5677" i="3"/>
  <c r="D5677" i="3" s="1"/>
  <c r="L5684" i="3"/>
  <c r="C5684" i="3"/>
  <c r="L5080" i="3"/>
  <c r="C5080" i="3"/>
  <c r="F5080" i="3" s="1"/>
  <c r="G5080" i="3" s="1"/>
  <c r="L4877" i="3"/>
  <c r="C4877" i="3"/>
  <c r="L4884" i="3"/>
  <c r="C4884" i="3"/>
  <c r="L4891" i="3"/>
  <c r="C4891" i="3"/>
  <c r="F4891" i="3" s="1"/>
  <c r="G4891" i="3" s="1"/>
  <c r="L4898" i="3"/>
  <c r="C4898" i="3"/>
  <c r="C4487" i="3"/>
  <c r="D4487" i="3" s="1"/>
  <c r="L4487" i="3"/>
  <c r="C4501" i="3"/>
  <c r="O4501" i="3" s="1"/>
  <c r="L4501" i="3"/>
  <c r="C4486" i="3"/>
  <c r="O4486" i="3" s="1"/>
  <c r="L4486" i="3"/>
  <c r="C3882" i="3"/>
  <c r="O3882" i="3" s="1"/>
  <c r="L3882" i="3"/>
  <c r="L3885" i="3"/>
  <c r="C3885" i="3"/>
  <c r="D3885" i="3" s="1"/>
  <c r="L2087" i="3"/>
  <c r="C2087" i="3"/>
  <c r="D2087" i="3" s="1"/>
  <c r="L2097" i="3"/>
  <c r="C2097" i="3"/>
  <c r="D2097" i="3" s="1"/>
  <c r="C2078" i="3"/>
  <c r="F2078" i="3" s="1"/>
  <c r="G2078" i="3" s="1"/>
  <c r="L2078" i="3"/>
  <c r="C1695" i="3"/>
  <c r="O1695" i="3" s="1"/>
  <c r="L1695" i="3"/>
  <c r="C1683" i="3"/>
  <c r="D1683" i="3" s="1"/>
  <c r="L1683" i="3"/>
  <c r="C1697" i="3"/>
  <c r="F1697" i="3" s="1"/>
  <c r="G1697" i="3" s="1"/>
  <c r="L1697" i="3"/>
  <c r="L1290" i="3"/>
  <c r="C1290" i="3"/>
  <c r="L878" i="3"/>
  <c r="C878" i="3"/>
  <c r="E878" i="3" s="1"/>
  <c r="L7202" i="3"/>
  <c r="C7202" i="3"/>
  <c r="D7202" i="3" s="1"/>
  <c r="L7218" i="3"/>
  <c r="C7218" i="3"/>
  <c r="C7220" i="3"/>
  <c r="E7220" i="3" s="1"/>
  <c r="L7220" i="3"/>
  <c r="C7023" i="3"/>
  <c r="E7023" i="3" s="1"/>
  <c r="L7023" i="3"/>
  <c r="L6608" i="3"/>
  <c r="C6608" i="3"/>
  <c r="D6608" i="3" s="1"/>
  <c r="L6615" i="3"/>
  <c r="C6615" i="3"/>
  <c r="L6622" i="3"/>
  <c r="C6622" i="3"/>
  <c r="L5009" i="3"/>
  <c r="C5009" i="3"/>
  <c r="E5009" i="3" s="1"/>
  <c r="L5016" i="3"/>
  <c r="C5016" i="3"/>
  <c r="L5023" i="3"/>
  <c r="C5023" i="3"/>
  <c r="E5023" i="3" s="1"/>
  <c r="C4617" i="3"/>
  <c r="D4617" i="3" s="1"/>
  <c r="L4617" i="3"/>
  <c r="C4621" i="3"/>
  <c r="E4621" i="3" s="1"/>
  <c r="L4621" i="3"/>
  <c r="C4602" i="3"/>
  <c r="L4602" i="3"/>
  <c r="C4624" i="3"/>
  <c r="F4624" i="3" s="1"/>
  <c r="G4624" i="3" s="1"/>
  <c r="L4624" i="3"/>
  <c r="L4213" i="3"/>
  <c r="C4213" i="3"/>
  <c r="D4213" i="3" s="1"/>
  <c r="L4017" i="3"/>
  <c r="C4017" i="3"/>
  <c r="O4017" i="3" s="1"/>
  <c r="L4023" i="3"/>
  <c r="C4023" i="3"/>
  <c r="D4023" i="3" s="1"/>
  <c r="L2406" i="3"/>
  <c r="C2406" i="3"/>
  <c r="E2406" i="3" s="1"/>
  <c r="L1202" i="3"/>
  <c r="C1202" i="3"/>
  <c r="O1202" i="3" s="1"/>
  <c r="L1220" i="3"/>
  <c r="C1220" i="3"/>
  <c r="O1220" i="3" s="1"/>
  <c r="L568" i="3"/>
  <c r="C568" i="3"/>
  <c r="O568" i="3" s="1"/>
  <c r="C419" i="3"/>
  <c r="O419" i="3" s="1"/>
  <c r="L419" i="3"/>
  <c r="L344" i="3"/>
  <c r="C344" i="3"/>
  <c r="F344" i="3" s="1"/>
  <c r="G344" i="3" s="1"/>
  <c r="L999" i="3"/>
  <c r="C999" i="3"/>
  <c r="L967" i="3"/>
  <c r="C967" i="3"/>
  <c r="D967" i="3" s="1"/>
  <c r="L935" i="3"/>
  <c r="C935" i="3"/>
  <c r="L903" i="3"/>
  <c r="C903" i="3"/>
  <c r="O903" i="3" s="1"/>
  <c r="L871" i="3"/>
  <c r="C871" i="3"/>
  <c r="E871" i="3" s="1"/>
  <c r="L839" i="3"/>
  <c r="C839" i="3"/>
  <c r="D839" i="3" s="1"/>
  <c r="L807" i="3"/>
  <c r="C807" i="3"/>
  <c r="E807" i="3" s="1"/>
  <c r="L775" i="3"/>
  <c r="C775" i="3"/>
  <c r="L743" i="3"/>
  <c r="C743" i="3"/>
  <c r="L711" i="3"/>
  <c r="C711" i="3"/>
  <c r="L679" i="3"/>
  <c r="C679" i="3"/>
  <c r="E679" i="3" s="1"/>
  <c r="L647" i="3"/>
  <c r="C647" i="3"/>
  <c r="O647" i="3" s="1"/>
  <c r="L615" i="3"/>
  <c r="C615" i="3"/>
  <c r="L583" i="3"/>
  <c r="C583" i="3"/>
  <c r="D583" i="3" s="1"/>
  <c r="L545" i="3"/>
  <c r="C545" i="3"/>
  <c r="C483" i="3"/>
  <c r="L483" i="3"/>
  <c r="C443" i="3"/>
  <c r="L443" i="3"/>
  <c r="L401" i="3"/>
  <c r="C401" i="3"/>
  <c r="O401" i="3" s="1"/>
  <c r="L340" i="3"/>
  <c r="C340" i="3"/>
  <c r="L7335" i="3"/>
  <c r="C7335" i="3"/>
  <c r="O7335" i="3" s="1"/>
  <c r="L7337" i="3"/>
  <c r="C7337" i="3"/>
  <c r="D7337" i="3" s="1"/>
  <c r="L7149" i="3"/>
  <c r="C7149" i="3"/>
  <c r="L6937" i="3"/>
  <c r="C6937" i="3"/>
  <c r="L6741" i="3"/>
  <c r="C6741" i="3"/>
  <c r="O6741" i="3" s="1"/>
  <c r="C6549" i="3"/>
  <c r="F6549" i="3" s="1"/>
  <c r="G6549" i="3" s="1"/>
  <c r="L6549" i="3"/>
  <c r="C6551" i="3"/>
  <c r="L6551" i="3"/>
  <c r="C6537" i="3"/>
  <c r="F6537" i="3" s="1"/>
  <c r="G6537" i="3" s="1"/>
  <c r="L6537" i="3"/>
  <c r="L6337" i="3"/>
  <c r="C6337" i="3"/>
  <c r="F6337" i="3" s="1"/>
  <c r="G6337" i="3" s="1"/>
  <c r="L6351" i="3"/>
  <c r="C6351" i="3"/>
  <c r="D6351" i="3" s="1"/>
  <c r="L6149" i="3"/>
  <c r="C6149" i="3"/>
  <c r="D6149" i="3" s="1"/>
  <c r="L5928" i="3"/>
  <c r="C5928" i="3"/>
  <c r="L5729" i="3"/>
  <c r="C5729" i="3"/>
  <c r="F5729" i="3" s="1"/>
  <c r="G5729" i="3" s="1"/>
  <c r="L5736" i="3"/>
  <c r="C5736" i="3"/>
  <c r="D5736" i="3" s="1"/>
  <c r="C5548" i="3"/>
  <c r="D5548" i="3" s="1"/>
  <c r="L5548" i="3"/>
  <c r="L5350" i="3"/>
  <c r="C5350" i="3"/>
  <c r="O5350" i="3" s="1"/>
  <c r="L4945" i="3"/>
  <c r="C4945" i="3"/>
  <c r="L4927" i="3"/>
  <c r="C4927" i="3"/>
  <c r="E4927" i="3" s="1"/>
  <c r="L4934" i="3"/>
  <c r="C4934" i="3"/>
  <c r="D4934" i="3" s="1"/>
  <c r="L4740" i="3"/>
  <c r="C4740" i="3"/>
  <c r="E4740" i="3" s="1"/>
  <c r="L4747" i="3"/>
  <c r="C4747" i="3"/>
  <c r="C4729" i="3"/>
  <c r="L4729" i="3"/>
  <c r="C4545" i="3"/>
  <c r="F4545" i="3" s="1"/>
  <c r="G4545" i="3" s="1"/>
  <c r="L4545" i="3"/>
  <c r="C4530" i="3"/>
  <c r="L4530" i="3"/>
  <c r="C4544" i="3"/>
  <c r="L4544" i="3"/>
  <c r="L4331" i="3"/>
  <c r="C4331" i="3"/>
  <c r="D4331" i="3" s="1"/>
  <c r="L4337" i="3"/>
  <c r="C4337" i="3"/>
  <c r="C4128" i="3"/>
  <c r="O4128" i="3" s="1"/>
  <c r="L4128" i="3"/>
  <c r="L4139" i="3"/>
  <c r="C4139" i="3"/>
  <c r="C4142" i="3"/>
  <c r="E4142" i="3" s="1"/>
  <c r="L4142" i="3"/>
  <c r="L3949" i="3"/>
  <c r="C3949" i="3"/>
  <c r="D3949" i="3" s="1"/>
  <c r="C3930" i="3"/>
  <c r="D3930" i="3" s="1"/>
  <c r="L3930" i="3"/>
  <c r="C3751" i="3"/>
  <c r="L3751" i="3"/>
  <c r="L3745" i="3"/>
  <c r="C3745" i="3"/>
  <c r="O3745" i="3" s="1"/>
  <c r="L3341" i="3"/>
  <c r="C3341" i="3"/>
  <c r="L2328" i="3"/>
  <c r="C2328" i="3"/>
  <c r="L2346" i="3"/>
  <c r="C2346" i="3"/>
  <c r="F2346" i="3" s="1"/>
  <c r="G2346" i="3" s="1"/>
  <c r="L2151" i="3"/>
  <c r="C2151" i="3"/>
  <c r="D2151" i="3" s="1"/>
  <c r="L2149" i="3"/>
  <c r="C2149" i="3"/>
  <c r="E2149" i="3" s="1"/>
  <c r="C2134" i="3"/>
  <c r="O2134" i="3" s="1"/>
  <c r="L2134" i="3"/>
  <c r="C1930" i="3"/>
  <c r="L1930" i="3"/>
  <c r="C1938" i="3"/>
  <c r="E1938" i="3" s="1"/>
  <c r="L1938" i="3"/>
  <c r="C1946" i="3"/>
  <c r="L1946" i="3"/>
  <c r="C1727" i="3"/>
  <c r="L1727" i="3"/>
  <c r="C1747" i="3"/>
  <c r="E1747" i="3" s="1"/>
  <c r="L1747" i="3"/>
  <c r="C1734" i="3"/>
  <c r="O1734" i="3" s="1"/>
  <c r="L1734" i="3"/>
  <c r="L1538" i="3"/>
  <c r="C1538" i="3"/>
  <c r="D1538" i="3" s="1"/>
  <c r="L1548" i="3"/>
  <c r="C1548" i="3"/>
  <c r="F1548" i="3" s="1"/>
  <c r="G1548" i="3" s="1"/>
  <c r="L1332" i="3"/>
  <c r="C1332" i="3"/>
  <c r="E1332" i="3" s="1"/>
  <c r="L1140" i="3"/>
  <c r="C1140" i="3"/>
  <c r="D1140" i="3" s="1"/>
  <c r="L950" i="3"/>
  <c r="C950" i="3"/>
  <c r="L524" i="3"/>
  <c r="C524" i="3"/>
  <c r="O524" i="3" s="1"/>
  <c r="L434" i="3"/>
  <c r="C434" i="3"/>
  <c r="O434" i="3" s="1"/>
  <c r="C379" i="3"/>
  <c r="F379" i="3" s="1"/>
  <c r="G379" i="3" s="1"/>
  <c r="L379" i="3"/>
  <c r="L311" i="3"/>
  <c r="C311" i="3"/>
  <c r="C7465" i="3"/>
  <c r="D7465" i="3" s="1"/>
  <c r="L7465" i="3"/>
  <c r="L7458" i="3"/>
  <c r="C7458" i="3"/>
  <c r="E7458" i="3" s="1"/>
  <c r="C7274" i="3"/>
  <c r="L7274" i="3"/>
  <c r="L7059" i="3"/>
  <c r="C7059" i="3"/>
  <c r="F7059" i="3" s="1"/>
  <c r="G7059" i="3" s="1"/>
  <c r="C7068" i="3"/>
  <c r="E7068" i="3" s="1"/>
  <c r="L7068" i="3"/>
  <c r="L6868" i="3"/>
  <c r="C6868" i="3"/>
  <c r="O6868" i="3" s="1"/>
  <c r="L6655" i="3"/>
  <c r="C6655" i="3"/>
  <c r="L6455" i="3"/>
  <c r="C6455" i="3"/>
  <c r="O6455" i="3" s="1"/>
  <c r="C6465" i="3"/>
  <c r="E6465" i="3" s="1"/>
  <c r="L6465" i="3"/>
  <c r="C6476" i="3"/>
  <c r="D6476" i="3" s="1"/>
  <c r="L6476" i="3"/>
  <c r="C6263" i="3"/>
  <c r="E6263" i="3" s="1"/>
  <c r="L6263" i="3"/>
  <c r="C6266" i="3"/>
  <c r="O6266" i="3" s="1"/>
  <c r="L6266" i="3"/>
  <c r="L6069" i="3"/>
  <c r="C6069" i="3"/>
  <c r="E6069" i="3" s="1"/>
  <c r="L5869" i="3"/>
  <c r="C5869" i="3"/>
  <c r="L5876" i="3"/>
  <c r="C5876" i="3"/>
  <c r="L5658" i="3"/>
  <c r="C5658" i="3"/>
  <c r="D5658" i="3" s="1"/>
  <c r="L5665" i="3"/>
  <c r="C5665" i="3"/>
  <c r="E5665" i="3" s="1"/>
  <c r="L5672" i="3"/>
  <c r="C5672" i="3"/>
  <c r="D5672" i="3" s="1"/>
  <c r="L5252" i="3"/>
  <c r="C5252" i="3"/>
  <c r="F5252" i="3" s="1"/>
  <c r="G5252" i="3" s="1"/>
  <c r="C5271" i="3"/>
  <c r="E5271" i="3" s="1"/>
  <c r="L5271" i="3"/>
  <c r="L5052" i="3"/>
  <c r="C5052" i="3"/>
  <c r="D5052" i="3" s="1"/>
  <c r="L5059" i="3"/>
  <c r="C5059" i="3"/>
  <c r="O5059" i="3" s="1"/>
  <c r="L4855" i="3"/>
  <c r="C4855" i="3"/>
  <c r="D4855" i="3" s="1"/>
  <c r="L4863" i="3"/>
  <c r="C4863" i="3"/>
  <c r="E4863" i="3" s="1"/>
  <c r="L4870" i="3"/>
  <c r="C4870" i="3"/>
  <c r="F4870" i="3" s="1"/>
  <c r="G4870" i="3" s="1"/>
  <c r="L4664" i="3"/>
  <c r="C4664" i="3"/>
  <c r="L4671" i="3"/>
  <c r="C4671" i="3"/>
  <c r="C4665" i="3"/>
  <c r="O4665" i="3" s="1"/>
  <c r="L4665" i="3"/>
  <c r="C4468" i="3"/>
  <c r="E4468" i="3" s="1"/>
  <c r="L4468" i="3"/>
  <c r="C4453" i="3"/>
  <c r="F4453" i="3" s="1"/>
  <c r="G4453" i="3" s="1"/>
  <c r="L4453" i="3"/>
  <c r="C4475" i="3"/>
  <c r="D4475" i="3" s="1"/>
  <c r="L4475" i="3"/>
  <c r="L4263" i="3"/>
  <c r="C4263" i="3"/>
  <c r="D4263" i="3" s="1"/>
  <c r="L4053" i="3"/>
  <c r="C4053" i="3"/>
  <c r="E4053" i="3" s="1"/>
  <c r="L4063" i="3"/>
  <c r="C4063" i="3"/>
  <c r="C4070" i="3"/>
  <c r="D4070" i="3" s="1"/>
  <c r="L4070" i="3"/>
  <c r="C3858" i="3"/>
  <c r="D3858" i="3" s="1"/>
  <c r="L3858" i="3"/>
  <c r="L3861" i="3"/>
  <c r="C3861" i="3"/>
  <c r="L2858" i="3"/>
  <c r="C2858" i="3"/>
  <c r="D2858" i="3" s="1"/>
  <c r="L2273" i="3"/>
  <c r="C2273" i="3"/>
  <c r="E2273" i="3" s="1"/>
  <c r="L2255" i="3"/>
  <c r="C2255" i="3"/>
  <c r="D2255" i="3" s="1"/>
  <c r="C2262" i="3"/>
  <c r="O2262" i="3" s="1"/>
  <c r="L2262" i="3"/>
  <c r="L2071" i="3"/>
  <c r="C2071" i="3"/>
  <c r="C2052" i="3"/>
  <c r="E2052" i="3" s="1"/>
  <c r="L2052" i="3"/>
  <c r="C2058" i="3"/>
  <c r="O2058" i="3" s="1"/>
  <c r="L2058" i="3"/>
  <c r="C1855" i="3"/>
  <c r="O1855" i="3" s="1"/>
  <c r="L1855" i="3"/>
  <c r="C1863" i="3"/>
  <c r="L1863" i="3"/>
  <c r="C1871" i="3"/>
  <c r="L1871" i="3"/>
  <c r="C1671" i="3"/>
  <c r="O1671" i="3" s="1"/>
  <c r="L1671" i="3"/>
  <c r="C1667" i="3"/>
  <c r="D1667" i="3" s="1"/>
  <c r="L1667" i="3"/>
  <c r="C1673" i="3"/>
  <c r="O1673" i="3" s="1"/>
  <c r="L1673" i="3"/>
  <c r="L1466" i="3"/>
  <c r="C1466" i="3"/>
  <c r="E1466" i="3" s="1"/>
  <c r="L1476" i="3"/>
  <c r="C1476" i="3"/>
  <c r="E1476" i="3" s="1"/>
  <c r="L1256" i="3"/>
  <c r="C1256" i="3"/>
  <c r="D1256" i="3" s="1"/>
  <c r="L1060" i="3"/>
  <c r="C1060" i="3"/>
  <c r="E1060" i="3" s="1"/>
  <c r="L866" i="3"/>
  <c r="C866" i="3"/>
  <c r="O866" i="3" s="1"/>
  <c r="L674" i="3"/>
  <c r="C674" i="3"/>
  <c r="D674" i="3" s="1"/>
  <c r="C7379" i="3"/>
  <c r="L7379" i="3"/>
  <c r="L7196" i="3"/>
  <c r="C7196" i="3"/>
  <c r="O7196" i="3" s="1"/>
  <c r="L6994" i="3"/>
  <c r="C6994" i="3"/>
  <c r="L6800" i="3"/>
  <c r="C6800" i="3"/>
  <c r="F6800" i="3" s="1"/>
  <c r="G6800" i="3" s="1"/>
  <c r="L6796" i="3"/>
  <c r="C6796" i="3"/>
  <c r="O6796" i="3" s="1"/>
  <c r="C6577" i="3"/>
  <c r="E6577" i="3" s="1"/>
  <c r="L6577" i="3"/>
  <c r="L6600" i="3"/>
  <c r="C6600" i="3"/>
  <c r="C6382" i="3"/>
  <c r="D6382" i="3" s="1"/>
  <c r="L6382" i="3"/>
  <c r="L6391" i="3"/>
  <c r="C6391" i="3"/>
  <c r="E6391" i="3" s="1"/>
  <c r="C6397" i="3"/>
  <c r="L6397" i="3"/>
  <c r="L6181" i="3"/>
  <c r="C6181" i="3"/>
  <c r="E6181" i="3" s="1"/>
  <c r="L5985" i="3"/>
  <c r="C5985" i="3"/>
  <c r="F5985" i="3" s="1"/>
  <c r="G5985" i="3" s="1"/>
  <c r="C5780" i="3"/>
  <c r="E5780" i="3" s="1"/>
  <c r="L5780" i="3"/>
  <c r="C5783" i="3"/>
  <c r="E5783" i="3" s="1"/>
  <c r="L5783" i="3"/>
  <c r="L5785" i="3"/>
  <c r="C5785" i="3"/>
  <c r="F5785" i="3" s="1"/>
  <c r="G5785" i="3" s="1"/>
  <c r="C5577" i="3"/>
  <c r="F5577" i="3" s="1"/>
  <c r="G5577" i="3" s="1"/>
  <c r="L5577" i="3"/>
  <c r="C5601" i="3"/>
  <c r="O5601" i="3" s="1"/>
  <c r="L5601" i="3"/>
  <c r="L5385" i="3"/>
  <c r="C5385" i="3"/>
  <c r="F5385" i="3" s="1"/>
  <c r="G5385" i="3" s="1"/>
  <c r="L4977" i="3"/>
  <c r="C4977" i="3"/>
  <c r="L4984" i="3"/>
  <c r="C4984" i="3"/>
  <c r="O4984" i="3" s="1"/>
  <c r="L4991" i="3"/>
  <c r="C4991" i="3"/>
  <c r="E4991" i="3" s="1"/>
  <c r="L4998" i="3"/>
  <c r="C4998" i="3"/>
  <c r="O4998" i="3" s="1"/>
  <c r="L4783" i="3"/>
  <c r="C4783" i="3"/>
  <c r="E4783" i="3" s="1"/>
  <c r="L4790" i="3"/>
  <c r="C4790" i="3"/>
  <c r="C4797" i="3"/>
  <c r="D4797" i="3" s="1"/>
  <c r="L4797" i="3"/>
  <c r="C4591" i="3"/>
  <c r="L4591" i="3"/>
  <c r="C4598" i="3"/>
  <c r="D4598" i="3" s="1"/>
  <c r="L4598" i="3"/>
  <c r="C4592" i="3"/>
  <c r="D4592" i="3" s="1"/>
  <c r="L4592" i="3"/>
  <c r="C4394" i="3"/>
  <c r="D4394" i="3" s="1"/>
  <c r="L4394" i="3"/>
  <c r="C4395" i="3"/>
  <c r="L4395" i="3"/>
  <c r="L4193" i="3"/>
  <c r="C4193" i="3"/>
  <c r="F4193" i="3" s="1"/>
  <c r="G4193" i="3" s="1"/>
  <c r="L4195" i="3"/>
  <c r="C4195" i="3"/>
  <c r="F4195" i="3" s="1"/>
  <c r="G4195" i="3" s="1"/>
  <c r="L3979" i="3"/>
  <c r="C3979" i="3"/>
  <c r="O3979" i="3" s="1"/>
  <c r="C3986" i="3"/>
  <c r="D3986" i="3" s="1"/>
  <c r="L3986" i="3"/>
  <c r="L3793" i="3"/>
  <c r="C3793" i="3"/>
  <c r="D3793" i="3" s="1"/>
  <c r="L3785" i="3"/>
  <c r="C3785" i="3"/>
  <c r="L2390" i="3"/>
  <c r="C2390" i="3"/>
  <c r="F2390" i="3" s="1"/>
  <c r="G2390" i="3" s="1"/>
  <c r="L2199" i="3"/>
  <c r="C2199" i="3"/>
  <c r="D2199" i="3" s="1"/>
  <c r="L2197" i="3"/>
  <c r="C2197" i="3"/>
  <c r="E2197" i="3" s="1"/>
  <c r="C2178" i="3"/>
  <c r="E2178" i="3" s="1"/>
  <c r="L2178" i="3"/>
  <c r="C1984" i="3"/>
  <c r="E1984" i="3" s="1"/>
  <c r="L1984" i="3"/>
  <c r="C1988" i="3"/>
  <c r="L1988" i="3"/>
  <c r="C1997" i="3"/>
  <c r="O1997" i="3" s="1"/>
  <c r="L1997" i="3"/>
  <c r="C1778" i="3"/>
  <c r="D1778" i="3" s="1"/>
  <c r="L1778" i="3"/>
  <c r="C1786" i="3"/>
  <c r="E1786" i="3" s="1"/>
  <c r="L1786" i="3"/>
  <c r="C1794" i="3"/>
  <c r="F1794" i="3" s="1"/>
  <c r="G1794" i="3" s="1"/>
  <c r="L1794" i="3"/>
  <c r="L1578" i="3"/>
  <c r="C1578" i="3"/>
  <c r="E1578" i="3" s="1"/>
  <c r="L1588" i="3"/>
  <c r="C1588" i="3"/>
  <c r="O1588" i="3" s="1"/>
  <c r="L1386" i="3"/>
  <c r="C1386" i="3"/>
  <c r="O1386" i="3" s="1"/>
  <c r="L1186" i="3"/>
  <c r="C1186" i="3"/>
  <c r="O1186" i="3" s="1"/>
  <c r="L982" i="3"/>
  <c r="C982" i="3"/>
  <c r="E982" i="3" s="1"/>
  <c r="L790" i="3"/>
  <c r="C790" i="3"/>
  <c r="D790" i="3" s="1"/>
  <c r="C7044" i="3"/>
  <c r="O7044" i="3" s="1"/>
  <c r="L7044" i="3"/>
  <c r="L7034" i="3"/>
  <c r="C7034" i="3"/>
  <c r="O7034" i="3" s="1"/>
  <c r="L6834" i="3"/>
  <c r="C6834" i="3"/>
  <c r="D6834" i="3" s="1"/>
  <c r="C6833" i="3"/>
  <c r="D6833" i="3" s="1"/>
  <c r="L6833" i="3"/>
  <c r="L5031" i="3"/>
  <c r="C5031" i="3"/>
  <c r="F5031" i="3" s="1"/>
  <c r="G5031" i="3" s="1"/>
  <c r="L5038" i="3"/>
  <c r="C5038" i="3"/>
  <c r="O5038" i="3" s="1"/>
  <c r="C4637" i="3"/>
  <c r="D4637" i="3" s="1"/>
  <c r="L4637" i="3"/>
  <c r="L4628" i="3"/>
  <c r="C4628" i="3"/>
  <c r="C4635" i="3"/>
  <c r="D4635" i="3" s="1"/>
  <c r="L4635" i="3"/>
  <c r="L4231" i="3"/>
  <c r="C4231" i="3"/>
  <c r="O4231" i="3" s="1"/>
  <c r="L4245" i="3"/>
  <c r="C4245" i="3"/>
  <c r="E4245" i="3" s="1"/>
  <c r="L4027" i="3"/>
  <c r="C4027" i="3"/>
  <c r="D4027" i="3" s="1"/>
  <c r="C4034" i="3"/>
  <c r="O4034" i="3" s="1"/>
  <c r="L4034" i="3"/>
  <c r="C3846" i="3"/>
  <c r="E3846" i="3" s="1"/>
  <c r="L3846" i="3"/>
  <c r="C3839" i="3"/>
  <c r="D3839" i="3" s="1"/>
  <c r="L3839" i="3"/>
  <c r="C1827" i="3"/>
  <c r="L1827" i="3"/>
  <c r="C1835" i="3"/>
  <c r="O1835" i="3" s="1"/>
  <c r="L1835" i="3"/>
  <c r="C1843" i="3"/>
  <c r="D1843" i="3" s="1"/>
  <c r="L1843" i="3"/>
  <c r="C1851" i="3"/>
  <c r="F1851" i="3" s="1"/>
  <c r="G1851" i="3" s="1"/>
  <c r="L1851" i="3"/>
  <c r="L1232" i="3"/>
  <c r="C1232" i="3"/>
  <c r="E1232" i="3" s="1"/>
  <c r="L1040" i="3"/>
  <c r="C1040" i="3"/>
  <c r="L838" i="3"/>
  <c r="C838" i="3"/>
  <c r="L646" i="3"/>
  <c r="C646" i="3"/>
  <c r="E646" i="3" s="1"/>
  <c r="C1802" i="3"/>
  <c r="O1802" i="3" s="1"/>
  <c r="L1802" i="3"/>
  <c r="C1810" i="3"/>
  <c r="E1810" i="3" s="1"/>
  <c r="L1810" i="3"/>
  <c r="C1818" i="3"/>
  <c r="O1818" i="3" s="1"/>
  <c r="L1818" i="3"/>
  <c r="C1826" i="3"/>
  <c r="O1826" i="3" s="1"/>
  <c r="L1826" i="3"/>
  <c r="C1674" i="3"/>
  <c r="D1674" i="3" s="1"/>
  <c r="L1674" i="3"/>
  <c r="L1182" i="3"/>
  <c r="C1182" i="3"/>
  <c r="D1182" i="3" s="1"/>
  <c r="L1150" i="3"/>
  <c r="C1150" i="3"/>
  <c r="O1150" i="3" s="1"/>
  <c r="L1118" i="3"/>
  <c r="C1118" i="3"/>
  <c r="L1086" i="3"/>
  <c r="C1086" i="3"/>
  <c r="L1054" i="3"/>
  <c r="C1054" i="3"/>
  <c r="L565" i="3"/>
  <c r="C565" i="3"/>
  <c r="F565" i="3" s="1"/>
  <c r="G565" i="3" s="1"/>
  <c r="C503" i="3"/>
  <c r="E503" i="3" s="1"/>
  <c r="L503" i="3"/>
  <c r="L373" i="3"/>
  <c r="C373" i="3"/>
  <c r="O373" i="3" s="1"/>
  <c r="E293" i="3"/>
  <c r="O289" i="3"/>
  <c r="D281" i="3"/>
  <c r="E277" i="3"/>
  <c r="O273" i="3"/>
  <c r="D265" i="3"/>
  <c r="E257" i="3"/>
  <c r="O253" i="3"/>
  <c r="D237" i="3"/>
  <c r="E229" i="3"/>
  <c r="D205" i="3"/>
  <c r="O189" i="3"/>
  <c r="D173" i="3"/>
  <c r="E165" i="3"/>
  <c r="O157" i="3"/>
  <c r="D141" i="3"/>
  <c r="E133" i="3"/>
  <c r="O125" i="3"/>
  <c r="D109" i="3"/>
  <c r="E101" i="3"/>
  <c r="O93" i="3"/>
  <c r="E69" i="3"/>
  <c r="O61" i="3"/>
  <c r="D45" i="3"/>
  <c r="E17" i="3"/>
  <c r="O5" i="3"/>
  <c r="D261" i="3"/>
  <c r="E249" i="3"/>
  <c r="O241" i="3"/>
  <c r="D225" i="3"/>
  <c r="E217" i="3"/>
  <c r="O209" i="3"/>
  <c r="D193" i="3"/>
  <c r="E185" i="3"/>
  <c r="O177" i="3"/>
  <c r="D161" i="3"/>
  <c r="E153" i="3"/>
  <c r="O145" i="3"/>
  <c r="D129" i="3"/>
  <c r="E121" i="3"/>
  <c r="D97" i="3"/>
  <c r="E89" i="3"/>
  <c r="O81" i="3"/>
  <c r="D65" i="3"/>
  <c r="E57" i="3"/>
  <c r="O49" i="3"/>
  <c r="D9" i="3"/>
  <c r="E498" i="3"/>
  <c r="I232" i="3"/>
  <c r="H232" i="3"/>
  <c r="I144" i="3"/>
  <c r="H144" i="3"/>
  <c r="I112" i="3"/>
  <c r="H112" i="3"/>
  <c r="I80" i="3"/>
  <c r="H80" i="3"/>
  <c r="D56" i="3"/>
  <c r="I16" i="3"/>
  <c r="H16" i="3"/>
  <c r="D37" i="3"/>
  <c r="E574" i="3"/>
  <c r="I292" i="3"/>
  <c r="H292" i="3"/>
  <c r="I276" i="3"/>
  <c r="H276" i="3"/>
  <c r="I188" i="3"/>
  <c r="H188" i="3"/>
  <c r="K164" i="3"/>
  <c r="H124" i="3"/>
  <c r="I92" i="3"/>
  <c r="H92" i="3"/>
  <c r="I60" i="3"/>
  <c r="H60" i="3"/>
  <c r="E12" i="3"/>
  <c r="D538" i="3"/>
  <c r="I231" i="3"/>
  <c r="H231" i="3"/>
  <c r="I199" i="3"/>
  <c r="H199" i="3"/>
  <c r="I167" i="3"/>
  <c r="H167" i="3"/>
  <c r="I131" i="3"/>
  <c r="H131" i="3"/>
  <c r="I99" i="3"/>
  <c r="H99" i="3"/>
  <c r="I67" i="3"/>
  <c r="H67" i="3"/>
  <c r="E474" i="3"/>
  <c r="I275" i="3"/>
  <c r="H275" i="3"/>
  <c r="I255" i="3"/>
  <c r="H255" i="3"/>
  <c r="K247" i="3"/>
  <c r="I235" i="3"/>
  <c r="H235" i="3"/>
  <c r="I203" i="3"/>
  <c r="H203" i="3"/>
  <c r="I171" i="3"/>
  <c r="H171" i="3"/>
  <c r="K155" i="3"/>
  <c r="I143" i="3"/>
  <c r="H143" i="3"/>
  <c r="I79" i="3"/>
  <c r="H79" i="3"/>
  <c r="I325" i="3"/>
  <c r="H325" i="3"/>
  <c r="E274" i="3"/>
  <c r="O254" i="3"/>
  <c r="D238" i="3"/>
  <c r="E230" i="3"/>
  <c r="O222" i="3"/>
  <c r="D206" i="3"/>
  <c r="E198" i="3"/>
  <c r="O190" i="3"/>
  <c r="D174" i="3"/>
  <c r="E166" i="3"/>
  <c r="O158" i="3"/>
  <c r="D142" i="3"/>
  <c r="E134" i="3"/>
  <c r="O126" i="3"/>
  <c r="D110" i="3"/>
  <c r="E102" i="3"/>
  <c r="O94" i="3"/>
  <c r="D78" i="3"/>
  <c r="E70" i="3"/>
  <c r="O62" i="3"/>
  <c r="D46" i="3"/>
  <c r="E38" i="3"/>
  <c r="O30" i="3"/>
  <c r="D10" i="3"/>
  <c r="E2" i="3"/>
  <c r="O41" i="3"/>
  <c r="E302" i="3"/>
  <c r="O294" i="3"/>
  <c r="D286" i="3"/>
  <c r="E282" i="3"/>
  <c r="O278" i="3"/>
  <c r="D266" i="3"/>
  <c r="E262" i="3"/>
  <c r="O258" i="3"/>
  <c r="D242" i="3"/>
  <c r="E234" i="3"/>
  <c r="D210" i="3"/>
  <c r="E202" i="3"/>
  <c r="O194" i="3"/>
  <c r="D178" i="3"/>
  <c r="E170" i="3"/>
  <c r="O162" i="3"/>
  <c r="D146" i="3"/>
  <c r="E138" i="3"/>
  <c r="O130" i="3"/>
  <c r="D114" i="3"/>
  <c r="E106" i="3"/>
  <c r="O98" i="3"/>
  <c r="D82" i="3"/>
  <c r="E74" i="3"/>
  <c r="O66" i="3"/>
  <c r="D50" i="3"/>
  <c r="E42" i="3"/>
  <c r="O34" i="3"/>
  <c r="D18" i="3"/>
  <c r="E14" i="3"/>
  <c r="O6" i="3"/>
  <c r="C7455" i="3"/>
  <c r="E7455" i="3" s="1"/>
  <c r="L7455" i="3"/>
  <c r="L7362" i="3"/>
  <c r="C7362" i="3"/>
  <c r="C7259" i="3"/>
  <c r="F7259" i="3" s="1"/>
  <c r="G7259" i="3" s="1"/>
  <c r="L7259" i="3"/>
  <c r="L7257" i="3"/>
  <c r="C7257" i="3"/>
  <c r="D7257" i="3" s="1"/>
  <c r="C7146" i="3"/>
  <c r="O7146" i="3" s="1"/>
  <c r="L7146" i="3"/>
  <c r="L7188" i="3"/>
  <c r="C7188" i="3"/>
  <c r="E7188" i="3" s="1"/>
  <c r="L7102" i="3"/>
  <c r="C7102" i="3"/>
  <c r="E7102" i="3" s="1"/>
  <c r="L7147" i="3"/>
  <c r="C7147" i="3"/>
  <c r="O7147" i="3" s="1"/>
  <c r="L7140" i="3"/>
  <c r="C7140" i="3"/>
  <c r="D7140" i="3" s="1"/>
  <c r="L7021" i="3"/>
  <c r="C7021" i="3"/>
  <c r="D7021" i="3" s="1"/>
  <c r="L7062" i="3"/>
  <c r="C7062" i="3"/>
  <c r="E7062" i="3" s="1"/>
  <c r="L7093" i="3"/>
  <c r="C7093" i="3"/>
  <c r="L7081" i="3"/>
  <c r="C7081" i="3"/>
  <c r="E7081" i="3" s="1"/>
  <c r="L7061" i="3"/>
  <c r="C7061" i="3"/>
  <c r="F7061" i="3" s="1"/>
  <c r="G7061" i="3" s="1"/>
  <c r="L6976" i="3"/>
  <c r="C6976" i="3"/>
  <c r="L6969" i="3"/>
  <c r="C6969" i="3"/>
  <c r="F6969" i="3" s="1"/>
  <c r="G6969" i="3" s="1"/>
  <c r="L7121" i="3"/>
  <c r="C7121" i="3"/>
  <c r="D7121" i="3" s="1"/>
  <c r="C6975" i="3"/>
  <c r="E6975" i="3" s="1"/>
  <c r="L6975" i="3"/>
  <c r="C6995" i="3"/>
  <c r="E6995" i="3" s="1"/>
  <c r="L6995" i="3"/>
  <c r="L6961" i="3"/>
  <c r="C6961" i="3"/>
  <c r="F6961" i="3" s="1"/>
  <c r="G6961" i="3" s="1"/>
  <c r="L6930" i="3"/>
  <c r="C6930" i="3"/>
  <c r="D6930" i="3" s="1"/>
  <c r="L6909" i="3"/>
  <c r="C6909" i="3"/>
  <c r="O6909" i="3" s="1"/>
  <c r="L6887" i="3"/>
  <c r="C6887" i="3"/>
  <c r="L6935" i="3"/>
  <c r="C6935" i="3"/>
  <c r="L6862" i="3"/>
  <c r="C6862" i="3"/>
  <c r="D6862" i="3" s="1"/>
  <c r="L6918" i="3"/>
  <c r="C6918" i="3"/>
  <c r="F6918" i="3" s="1"/>
  <c r="G6918" i="3" s="1"/>
  <c r="C6897" i="3"/>
  <c r="O6897" i="3" s="1"/>
  <c r="L6897" i="3"/>
  <c r="L7170" i="3"/>
  <c r="C7170" i="3"/>
  <c r="F7170" i="3" s="1"/>
  <c r="G7170" i="3" s="1"/>
  <c r="L6839" i="3"/>
  <c r="C6839" i="3"/>
  <c r="E6839" i="3" s="1"/>
  <c r="L6867" i="3"/>
  <c r="C6867" i="3"/>
  <c r="F6867" i="3" s="1"/>
  <c r="G6867" i="3" s="1"/>
  <c r="C6847" i="3"/>
  <c r="F6847" i="3" s="1"/>
  <c r="G6847" i="3" s="1"/>
  <c r="L6847" i="3"/>
  <c r="L6886" i="3"/>
  <c r="C6886" i="3"/>
  <c r="D6886" i="3" s="1"/>
  <c r="L6751" i="3"/>
  <c r="C6751" i="3"/>
  <c r="E6751" i="3" s="1"/>
  <c r="C6732" i="3"/>
  <c r="O6732" i="3" s="1"/>
  <c r="L6732" i="3"/>
  <c r="L6748" i="3"/>
  <c r="C6748" i="3"/>
  <c r="F6748" i="3" s="1"/>
  <c r="G6748" i="3" s="1"/>
  <c r="L6736" i="3"/>
  <c r="C6736" i="3"/>
  <c r="O6736" i="3" s="1"/>
  <c r="L6700" i="3"/>
  <c r="C6700" i="3"/>
  <c r="F6700" i="3" s="1"/>
  <c r="G6700" i="3" s="1"/>
  <c r="C6662" i="3"/>
  <c r="E6662" i="3" s="1"/>
  <c r="L6662" i="3"/>
  <c r="L6690" i="3"/>
  <c r="C6690" i="3"/>
  <c r="D6690" i="3" s="1"/>
  <c r="C6716" i="3"/>
  <c r="O6716" i="3" s="1"/>
  <c r="L6716" i="3"/>
  <c r="C6640" i="3"/>
  <c r="D6640" i="3" s="1"/>
  <c r="L6640" i="3"/>
  <c r="L6697" i="3"/>
  <c r="C6697" i="3"/>
  <c r="L6641" i="3"/>
  <c r="C6641" i="3"/>
  <c r="O6641" i="3" s="1"/>
  <c r="C6601" i="3"/>
  <c r="E6601" i="3" s="1"/>
  <c r="L6601" i="3"/>
  <c r="L6702" i="3"/>
  <c r="C6702" i="3"/>
  <c r="O6702" i="3" s="1"/>
  <c r="C6560" i="3"/>
  <c r="D6560" i="3" s="1"/>
  <c r="L6560" i="3"/>
  <c r="L6312" i="3"/>
  <c r="C6312" i="3"/>
  <c r="C6256" i="3"/>
  <c r="L6256" i="3"/>
  <c r="C6520" i="3"/>
  <c r="L6520" i="3"/>
  <c r="L6344" i="3"/>
  <c r="C6344" i="3"/>
  <c r="O6344" i="3" s="1"/>
  <c r="L6316" i="3"/>
  <c r="C6316" i="3"/>
  <c r="L6317" i="3"/>
  <c r="C6317" i="3"/>
  <c r="C6166" i="3"/>
  <c r="L6166" i="3"/>
  <c r="C6126" i="3"/>
  <c r="F6126" i="3" s="1"/>
  <c r="G6126" i="3" s="1"/>
  <c r="L6126" i="3"/>
  <c r="L6232" i="3"/>
  <c r="C6232" i="3"/>
  <c r="F6232" i="3" s="1"/>
  <c r="G6232" i="3" s="1"/>
  <c r="L6200" i="3"/>
  <c r="C6200" i="3"/>
  <c r="E6200" i="3" s="1"/>
  <c r="L6168" i="3"/>
  <c r="C6168" i="3"/>
  <c r="E6168" i="3" s="1"/>
  <c r="L6136" i="3"/>
  <c r="C6136" i="3"/>
  <c r="F6136" i="3" s="1"/>
  <c r="G6136" i="3" s="1"/>
  <c r="L6239" i="3"/>
  <c r="C6239" i="3"/>
  <c r="L6207" i="3"/>
  <c r="C6207" i="3"/>
  <c r="D6207" i="3" s="1"/>
  <c r="L6175" i="3"/>
  <c r="C6175" i="3"/>
  <c r="C6124" i="3"/>
  <c r="F6124" i="3" s="1"/>
  <c r="G6124" i="3" s="1"/>
  <c r="L6124" i="3"/>
  <c r="L6234" i="3"/>
  <c r="C6234" i="3"/>
  <c r="D6234" i="3" s="1"/>
  <c r="L6202" i="3"/>
  <c r="C6202" i="3"/>
  <c r="D6202" i="3" s="1"/>
  <c r="L6170" i="3"/>
  <c r="C6170" i="3"/>
  <c r="D6170" i="3" s="1"/>
  <c r="L6133" i="3"/>
  <c r="C6133" i="3"/>
  <c r="E6133" i="3" s="1"/>
  <c r="L5943" i="3"/>
  <c r="C5943" i="3"/>
  <c r="F5943" i="3" s="1"/>
  <c r="G5943" i="3" s="1"/>
  <c r="L6056" i="3"/>
  <c r="C6056" i="3"/>
  <c r="D6056" i="3" s="1"/>
  <c r="L5988" i="3"/>
  <c r="C5988" i="3"/>
  <c r="D5988" i="3" s="1"/>
  <c r="L5948" i="3"/>
  <c r="C5948" i="3"/>
  <c r="F5948" i="3" s="1"/>
  <c r="G5948" i="3" s="1"/>
  <c r="L6083" i="3"/>
  <c r="C6083" i="3"/>
  <c r="F6083" i="3" s="1"/>
  <c r="G6083" i="3" s="1"/>
  <c r="L5975" i="3"/>
  <c r="C5975" i="3"/>
  <c r="C6094" i="3"/>
  <c r="F6094" i="3" s="1"/>
  <c r="G6094" i="3" s="1"/>
  <c r="L6094" i="3"/>
  <c r="C6030" i="3"/>
  <c r="L6030" i="3"/>
  <c r="L5972" i="3"/>
  <c r="C5972" i="3"/>
  <c r="D5972" i="3" s="1"/>
  <c r="L6104" i="3"/>
  <c r="C6104" i="3"/>
  <c r="O6104" i="3" s="1"/>
  <c r="C5938" i="3"/>
  <c r="L5938" i="3"/>
  <c r="L6048" i="3"/>
  <c r="C6048" i="3"/>
  <c r="F6048" i="3" s="1"/>
  <c r="G6048" i="3" s="1"/>
  <c r="L5987" i="3"/>
  <c r="C5987" i="3"/>
  <c r="E5987" i="3" s="1"/>
  <c r="C6070" i="3"/>
  <c r="O6070" i="3" s="1"/>
  <c r="L6070" i="3"/>
  <c r="C6006" i="3"/>
  <c r="O6006" i="3" s="1"/>
  <c r="L6006" i="3"/>
  <c r="L6059" i="3"/>
  <c r="C6059" i="3"/>
  <c r="F6059" i="3" s="1"/>
  <c r="G6059" i="3" s="1"/>
  <c r="L5929" i="3"/>
  <c r="C5929" i="3"/>
  <c r="E5929" i="3" s="1"/>
  <c r="C5941" i="3"/>
  <c r="D5941" i="3" s="1"/>
  <c r="L5941" i="3"/>
  <c r="L5995" i="3"/>
  <c r="C5995" i="3"/>
  <c r="E5995" i="3" s="1"/>
  <c r="L5953" i="3"/>
  <c r="C5953" i="3"/>
  <c r="F5953" i="3" s="1"/>
  <c r="G5953" i="3" s="1"/>
  <c r="C5751" i="3"/>
  <c r="F5751" i="3" s="1"/>
  <c r="G5751" i="3" s="1"/>
  <c r="L5751" i="3"/>
  <c r="C5623" i="3"/>
  <c r="D5623" i="3" s="1"/>
  <c r="L5623" i="3"/>
  <c r="C5707" i="3"/>
  <c r="L5707" i="3"/>
  <c r="L5913" i="3"/>
  <c r="C5913" i="3"/>
  <c r="C5663" i="3"/>
  <c r="E5663" i="3" s="1"/>
  <c r="L5663" i="3"/>
  <c r="L6027" i="3"/>
  <c r="C6027" i="3"/>
  <c r="D6027" i="3" s="1"/>
  <c r="C5519" i="3"/>
  <c r="D5519" i="3" s="1"/>
  <c r="L5519" i="3"/>
  <c r="C5595" i="3"/>
  <c r="E5595" i="3" s="1"/>
  <c r="L5595" i="3"/>
  <c r="L5505" i="3"/>
  <c r="C5505" i="3"/>
  <c r="E5505" i="3" s="1"/>
  <c r="L5464" i="3"/>
  <c r="C5464" i="3"/>
  <c r="E5464" i="3" s="1"/>
  <c r="C5416" i="3"/>
  <c r="D5416" i="3" s="1"/>
  <c r="L5416" i="3"/>
  <c r="C5507" i="3"/>
  <c r="D5507" i="3" s="1"/>
  <c r="L5507" i="3"/>
  <c r="C5834" i="3"/>
  <c r="D5834" i="3" s="1"/>
  <c r="L5834" i="3"/>
  <c r="L5525" i="3"/>
  <c r="C5525" i="3"/>
  <c r="F5525" i="3" s="1"/>
  <c r="G5525" i="3" s="1"/>
  <c r="L5484" i="3"/>
  <c r="C5484" i="3"/>
  <c r="O5484" i="3" s="1"/>
  <c r="L5426" i="3"/>
  <c r="C5426" i="3"/>
  <c r="F5426" i="3" s="1"/>
  <c r="G5426" i="3" s="1"/>
  <c r="C5527" i="3"/>
  <c r="F5527" i="3" s="1"/>
  <c r="G5527" i="3" s="1"/>
  <c r="L5527" i="3"/>
  <c r="L5392" i="3"/>
  <c r="C5392" i="3"/>
  <c r="F5392" i="3" s="1"/>
  <c r="G5392" i="3" s="1"/>
  <c r="L5522" i="3"/>
  <c r="C5522" i="3"/>
  <c r="E5522" i="3" s="1"/>
  <c r="L5481" i="3"/>
  <c r="C5481" i="3"/>
  <c r="F5481" i="3" s="1"/>
  <c r="G5481" i="3" s="1"/>
  <c r="C5439" i="3"/>
  <c r="D5439" i="3" s="1"/>
  <c r="L5439" i="3"/>
  <c r="C5515" i="3"/>
  <c r="D5515" i="3" s="1"/>
  <c r="L5515" i="3"/>
  <c r="C5683" i="3"/>
  <c r="D5683" i="3" s="1"/>
  <c r="L5683" i="3"/>
  <c r="L5517" i="3"/>
  <c r="C5517" i="3"/>
  <c r="L5476" i="3"/>
  <c r="C5476" i="3"/>
  <c r="O5476" i="3" s="1"/>
  <c r="L5428" i="3"/>
  <c r="C5428" i="3"/>
  <c r="O5428" i="3" s="1"/>
  <c r="C5267" i="3"/>
  <c r="O5267" i="3" s="1"/>
  <c r="L5267" i="3"/>
  <c r="C5347" i="3"/>
  <c r="O5347" i="3" s="1"/>
  <c r="L5347" i="3"/>
  <c r="L5356" i="3"/>
  <c r="C5356" i="3"/>
  <c r="F5356" i="3" s="1"/>
  <c r="G5356" i="3" s="1"/>
  <c r="L5368" i="3"/>
  <c r="C5368" i="3"/>
  <c r="D5368" i="3" s="1"/>
  <c r="C5303" i="3"/>
  <c r="D5303" i="3" s="1"/>
  <c r="L5303" i="3"/>
  <c r="L5241" i="3"/>
  <c r="C5241" i="3"/>
  <c r="O5241" i="3" s="1"/>
  <c r="L5427" i="3"/>
  <c r="C5427" i="3"/>
  <c r="L5371" i="3"/>
  <c r="C5371" i="3"/>
  <c r="F5371" i="3" s="1"/>
  <c r="G5371" i="3" s="1"/>
  <c r="L5321" i="3"/>
  <c r="C5321" i="3"/>
  <c r="D5321" i="3" s="1"/>
  <c r="L5300" i="3"/>
  <c r="C5300" i="3"/>
  <c r="F5300" i="3" s="1"/>
  <c r="G5300" i="3" s="1"/>
  <c r="C5311" i="3"/>
  <c r="D5311" i="3" s="1"/>
  <c r="L5311" i="3"/>
  <c r="L5253" i="3"/>
  <c r="C5253" i="3"/>
  <c r="F5253" i="3" s="1"/>
  <c r="G5253" i="3" s="1"/>
  <c r="L5213" i="3"/>
  <c r="C5213" i="3"/>
  <c r="F5213" i="3" s="1"/>
  <c r="G5213" i="3" s="1"/>
  <c r="L5181" i="3"/>
  <c r="C5181" i="3"/>
  <c r="F5181" i="3" s="1"/>
  <c r="G5181" i="3" s="1"/>
  <c r="L5149" i="3"/>
  <c r="C5149" i="3"/>
  <c r="F5149" i="3" s="1"/>
  <c r="G5149" i="3" s="1"/>
  <c r="L5117" i="3"/>
  <c r="C5117" i="3"/>
  <c r="F5117" i="3" s="1"/>
  <c r="G5117" i="3" s="1"/>
  <c r="L5045" i="3"/>
  <c r="C5045" i="3"/>
  <c r="E5045" i="3" s="1"/>
  <c r="L5212" i="3"/>
  <c r="C5212" i="3"/>
  <c r="D5212" i="3" s="1"/>
  <c r="L5180" i="3"/>
  <c r="C5180" i="3"/>
  <c r="F5180" i="3" s="1"/>
  <c r="G5180" i="3" s="1"/>
  <c r="L5148" i="3"/>
  <c r="C5148" i="3"/>
  <c r="D5148" i="3" s="1"/>
  <c r="L5116" i="3"/>
  <c r="C5116" i="3"/>
  <c r="L5048" i="3"/>
  <c r="C5048" i="3"/>
  <c r="D5048" i="3" s="1"/>
  <c r="L5223" i="3"/>
  <c r="C5223" i="3"/>
  <c r="D5223" i="3" s="1"/>
  <c r="L5191" i="3"/>
  <c r="C5191" i="3"/>
  <c r="D5191" i="3" s="1"/>
  <c r="L5159" i="3"/>
  <c r="C5159" i="3"/>
  <c r="D5159" i="3" s="1"/>
  <c r="L5226" i="3"/>
  <c r="C5226" i="3"/>
  <c r="F5226" i="3" s="1"/>
  <c r="G5226" i="3" s="1"/>
  <c r="L5194" i="3"/>
  <c r="C5194" i="3"/>
  <c r="E5194" i="3" s="1"/>
  <c r="L5162" i="3"/>
  <c r="C5162" i="3"/>
  <c r="L5130" i="3"/>
  <c r="C5130" i="3"/>
  <c r="E5130" i="3" s="1"/>
  <c r="L5098" i="3"/>
  <c r="C5098" i="3"/>
  <c r="F5098" i="3" s="1"/>
  <c r="G5098" i="3" s="1"/>
  <c r="L5066" i="3"/>
  <c r="C5066" i="3"/>
  <c r="F5066" i="3" s="1"/>
  <c r="G5066" i="3" s="1"/>
  <c r="L4420" i="3"/>
  <c r="C4420" i="3"/>
  <c r="F4420" i="3" s="1"/>
  <c r="G4420" i="3" s="1"/>
  <c r="C4182" i="3"/>
  <c r="F4182" i="3" s="1"/>
  <c r="G4182" i="3" s="1"/>
  <c r="L4182" i="3"/>
  <c r="L4306" i="3"/>
  <c r="C4306" i="3"/>
  <c r="F4306" i="3" s="1"/>
  <c r="G4306" i="3" s="1"/>
  <c r="L4242" i="3"/>
  <c r="C4242" i="3"/>
  <c r="F4242" i="3" s="1"/>
  <c r="G4242" i="3" s="1"/>
  <c r="L4390" i="3"/>
  <c r="C4390" i="3"/>
  <c r="F4390" i="3" s="1"/>
  <c r="G4390" i="3" s="1"/>
  <c r="C4288" i="3"/>
  <c r="F4288" i="3" s="1"/>
  <c r="G4288" i="3" s="1"/>
  <c r="L4288" i="3"/>
  <c r="C4226" i="3"/>
  <c r="O4226" i="3" s="1"/>
  <c r="L4226" i="3"/>
  <c r="C4328" i="3"/>
  <c r="D4328" i="3" s="1"/>
  <c r="L4328" i="3"/>
  <c r="L4404" i="3"/>
  <c r="C4404" i="3"/>
  <c r="F4404" i="3" s="1"/>
  <c r="G4404" i="3" s="1"/>
  <c r="C4190" i="3"/>
  <c r="O4190" i="3" s="1"/>
  <c r="L4190" i="3"/>
  <c r="L4302" i="3"/>
  <c r="C4302" i="3"/>
  <c r="F4302" i="3" s="1"/>
  <c r="G4302" i="3" s="1"/>
  <c r="L4238" i="3"/>
  <c r="C4238" i="3"/>
  <c r="F4238" i="3" s="1"/>
  <c r="G4238" i="3" s="1"/>
  <c r="L4428" i="3"/>
  <c r="C4428" i="3"/>
  <c r="F4428" i="3" s="1"/>
  <c r="G4428" i="3" s="1"/>
  <c r="C4292" i="3"/>
  <c r="E4292" i="3" s="1"/>
  <c r="L4292" i="3"/>
  <c r="C4228" i="3"/>
  <c r="E4228" i="3" s="1"/>
  <c r="L4228" i="3"/>
  <c r="C4336" i="3"/>
  <c r="D4336" i="3" s="1"/>
  <c r="L4336" i="3"/>
  <c r="C3896" i="3"/>
  <c r="E3896" i="3" s="1"/>
  <c r="L3896" i="3"/>
  <c r="C3832" i="3"/>
  <c r="D3832" i="3" s="1"/>
  <c r="L3832" i="3"/>
  <c r="L4076" i="3"/>
  <c r="C4076" i="3"/>
  <c r="F4076" i="3" s="1"/>
  <c r="G4076" i="3" s="1"/>
  <c r="L4044" i="3"/>
  <c r="C4044" i="3"/>
  <c r="E4044" i="3" s="1"/>
  <c r="L4012" i="3"/>
  <c r="C4012" i="3"/>
  <c r="L3980" i="3"/>
  <c r="C3980" i="3"/>
  <c r="F3980" i="3" s="1"/>
  <c r="G3980" i="3" s="1"/>
  <c r="L3948" i="3"/>
  <c r="C3948" i="3"/>
  <c r="F3948" i="3" s="1"/>
  <c r="G3948" i="3" s="1"/>
  <c r="L3916" i="3"/>
  <c r="C3916" i="3"/>
  <c r="E3916" i="3" s="1"/>
  <c r="C3780" i="3"/>
  <c r="F3780" i="3" s="1"/>
  <c r="G3780" i="3" s="1"/>
  <c r="L3780" i="3"/>
  <c r="C3868" i="3"/>
  <c r="E3868" i="3" s="1"/>
  <c r="L3868" i="3"/>
  <c r="C3808" i="3"/>
  <c r="E3808" i="3" s="1"/>
  <c r="L3808" i="3"/>
  <c r="L3407" i="3"/>
  <c r="C3407" i="3"/>
  <c r="D3407" i="3" s="1"/>
  <c r="L3371" i="3"/>
  <c r="C3371" i="3"/>
  <c r="F3371" i="3" s="1"/>
  <c r="G3371" i="3" s="1"/>
  <c r="L3729" i="3"/>
  <c r="C3729" i="3"/>
  <c r="L3697" i="3"/>
  <c r="C3697" i="3"/>
  <c r="D3697" i="3" s="1"/>
  <c r="L3665" i="3"/>
  <c r="C3665" i="3"/>
  <c r="F3665" i="3" s="1"/>
  <c r="G3665" i="3" s="1"/>
  <c r="L3633" i="3"/>
  <c r="C3633" i="3"/>
  <c r="D3633" i="3" s="1"/>
  <c r="L3601" i="3"/>
  <c r="C3601" i="3"/>
  <c r="D3601" i="3" s="1"/>
  <c r="L3569" i="3"/>
  <c r="C3569" i="3"/>
  <c r="D3569" i="3" s="1"/>
  <c r="L3537" i="3"/>
  <c r="C3537" i="3"/>
  <c r="F3537" i="3" s="1"/>
  <c r="G3537" i="3" s="1"/>
  <c r="L3505" i="3"/>
  <c r="C3505" i="3"/>
  <c r="D3505" i="3" s="1"/>
  <c r="L3473" i="3"/>
  <c r="C3473" i="3"/>
  <c r="L3437" i="3"/>
  <c r="C3437" i="3"/>
  <c r="E3437" i="3" s="1"/>
  <c r="L3389" i="3"/>
  <c r="C3389" i="3"/>
  <c r="E3389" i="3" s="1"/>
  <c r="L3367" i="3"/>
  <c r="C3367" i="3"/>
  <c r="F3367" i="3" s="1"/>
  <c r="G3367" i="3" s="1"/>
  <c r="L3720" i="3"/>
  <c r="C3720" i="3"/>
  <c r="E3720" i="3" s="1"/>
  <c r="L3688" i="3"/>
  <c r="C3688" i="3"/>
  <c r="E3688" i="3" s="1"/>
  <c r="L3656" i="3"/>
  <c r="C3656" i="3"/>
  <c r="E3656" i="3" s="1"/>
  <c r="L3624" i="3"/>
  <c r="C3624" i="3"/>
  <c r="D3624" i="3" s="1"/>
  <c r="L3592" i="3"/>
  <c r="C3592" i="3"/>
  <c r="E3592" i="3" s="1"/>
  <c r="L3560" i="3"/>
  <c r="C3560" i="3"/>
  <c r="E3560" i="3" s="1"/>
  <c r="L3528" i="3"/>
  <c r="C3528" i="3"/>
  <c r="E3528" i="3" s="1"/>
  <c r="L3496" i="3"/>
  <c r="C3496" i="3"/>
  <c r="D3496" i="3" s="1"/>
  <c r="L3464" i="3"/>
  <c r="C3464" i="3"/>
  <c r="E3464" i="3" s="1"/>
  <c r="L3423" i="3"/>
  <c r="C3423" i="3"/>
  <c r="F3423" i="3" s="1"/>
  <c r="G3423" i="3" s="1"/>
  <c r="L3434" i="3"/>
  <c r="C3434" i="3"/>
  <c r="O3434" i="3" s="1"/>
  <c r="L3379" i="3"/>
  <c r="C3379" i="3"/>
  <c r="F3379" i="3" s="1"/>
  <c r="G3379" i="3" s="1"/>
  <c r="L3723" i="3"/>
  <c r="C3723" i="3"/>
  <c r="E3723" i="3" s="1"/>
  <c r="L3691" i="3"/>
  <c r="C3691" i="3"/>
  <c r="F3691" i="3" s="1"/>
  <c r="G3691" i="3" s="1"/>
  <c r="L3659" i="3"/>
  <c r="C3659" i="3"/>
  <c r="E3659" i="3" s="1"/>
  <c r="L3627" i="3"/>
  <c r="C3627" i="3"/>
  <c r="F3627" i="3" s="1"/>
  <c r="G3627" i="3" s="1"/>
  <c r="L3595" i="3"/>
  <c r="C3595" i="3"/>
  <c r="E3595" i="3" s="1"/>
  <c r="L3563" i="3"/>
  <c r="C3563" i="3"/>
  <c r="L3531" i="3"/>
  <c r="C3531" i="3"/>
  <c r="F3531" i="3" s="1"/>
  <c r="G3531" i="3" s="1"/>
  <c r="L3499" i="3"/>
  <c r="C3499" i="3"/>
  <c r="D3499" i="3" s="1"/>
  <c r="L3467" i="3"/>
  <c r="C3467" i="3"/>
  <c r="F3467" i="3" s="1"/>
  <c r="G3467" i="3" s="1"/>
  <c r="L3429" i="3"/>
  <c r="C3429" i="3"/>
  <c r="E3429" i="3" s="1"/>
  <c r="L3385" i="3"/>
  <c r="C3385" i="3"/>
  <c r="L3365" i="3"/>
  <c r="C3365" i="3"/>
  <c r="L3718" i="3"/>
  <c r="C3718" i="3"/>
  <c r="F3718" i="3" s="1"/>
  <c r="G3718" i="3" s="1"/>
  <c r="L3686" i="3"/>
  <c r="C3686" i="3"/>
  <c r="F3686" i="3" s="1"/>
  <c r="G3686" i="3" s="1"/>
  <c r="L3654" i="3"/>
  <c r="C3654" i="3"/>
  <c r="E3654" i="3" s="1"/>
  <c r="L3622" i="3"/>
  <c r="C3622" i="3"/>
  <c r="E3622" i="3" s="1"/>
  <c r="L3590" i="3"/>
  <c r="C3590" i="3"/>
  <c r="E3590" i="3" s="1"/>
  <c r="L3558" i="3"/>
  <c r="C3558" i="3"/>
  <c r="F3558" i="3" s="1"/>
  <c r="G3558" i="3" s="1"/>
  <c r="L3526" i="3"/>
  <c r="C3526" i="3"/>
  <c r="F3526" i="3" s="1"/>
  <c r="G3526" i="3" s="1"/>
  <c r="L3494" i="3"/>
  <c r="C3494" i="3"/>
  <c r="O3494" i="3" s="1"/>
  <c r="L3462" i="3"/>
  <c r="C3462" i="3"/>
  <c r="F3462" i="3" s="1"/>
  <c r="G3462" i="3" s="1"/>
  <c r="L3424" i="3"/>
  <c r="C3424" i="3"/>
  <c r="E3424" i="3" s="1"/>
  <c r="C3359" i="3"/>
  <c r="O3359" i="3" s="1"/>
  <c r="L3359" i="3"/>
  <c r="L3006" i="3"/>
  <c r="C3006" i="3"/>
  <c r="L3325" i="3"/>
  <c r="C3325" i="3"/>
  <c r="O3325" i="3" s="1"/>
  <c r="L3293" i="3"/>
  <c r="C3293" i="3"/>
  <c r="D3293" i="3" s="1"/>
  <c r="L3261" i="3"/>
  <c r="C3261" i="3"/>
  <c r="D3261" i="3" s="1"/>
  <c r="L3229" i="3"/>
  <c r="C3229" i="3"/>
  <c r="D3229" i="3" s="1"/>
  <c r="L3197" i="3"/>
  <c r="C3197" i="3"/>
  <c r="D3197" i="3" s="1"/>
  <c r="L3165" i="3"/>
  <c r="C3165" i="3"/>
  <c r="F3165" i="3" s="1"/>
  <c r="G3165" i="3" s="1"/>
  <c r="L3133" i="3"/>
  <c r="C3133" i="3"/>
  <c r="D3133" i="3" s="1"/>
  <c r="L3101" i="3"/>
  <c r="C3101" i="3"/>
  <c r="F3101" i="3" s="1"/>
  <c r="G3101" i="3" s="1"/>
  <c r="L3069" i="3"/>
  <c r="C3069" i="3"/>
  <c r="D3069" i="3" s="1"/>
  <c r="L3037" i="3"/>
  <c r="C3037" i="3"/>
  <c r="L2970" i="3"/>
  <c r="C2970" i="3"/>
  <c r="E2970" i="3" s="1"/>
  <c r="L2962" i="3"/>
  <c r="C2962" i="3"/>
  <c r="O2962" i="3" s="1"/>
  <c r="L2954" i="3"/>
  <c r="C2954" i="3"/>
  <c r="E2954" i="3" s="1"/>
  <c r="L2946" i="3"/>
  <c r="C2946" i="3"/>
  <c r="O2946" i="3" s="1"/>
  <c r="L2938" i="3"/>
  <c r="C2938" i="3"/>
  <c r="E2938" i="3" s="1"/>
  <c r="L2930" i="3"/>
  <c r="C2930" i="3"/>
  <c r="O2930" i="3" s="1"/>
  <c r="L2922" i="3"/>
  <c r="C2922" i="3"/>
  <c r="E2922" i="3" s="1"/>
  <c r="L2914" i="3"/>
  <c r="C2914" i="3"/>
  <c r="L2906" i="3"/>
  <c r="C2906" i="3"/>
  <c r="E2906" i="3" s="1"/>
  <c r="L2898" i="3"/>
  <c r="C2898" i="3"/>
  <c r="O2898" i="3" s="1"/>
  <c r="L2890" i="3"/>
  <c r="C2890" i="3"/>
  <c r="E2890" i="3" s="1"/>
  <c r="L2993" i="3"/>
  <c r="C2993" i="3"/>
  <c r="F2993" i="3" s="1"/>
  <c r="G2993" i="3" s="1"/>
  <c r="L3316" i="3"/>
  <c r="C3316" i="3"/>
  <c r="O3316" i="3" s="1"/>
  <c r="L3284" i="3"/>
  <c r="C3284" i="3"/>
  <c r="F3284" i="3" s="1"/>
  <c r="G3284" i="3" s="1"/>
  <c r="L3252" i="3"/>
  <c r="C3252" i="3"/>
  <c r="O3252" i="3" s="1"/>
  <c r="L3220" i="3"/>
  <c r="C3220" i="3"/>
  <c r="O3220" i="3" s="1"/>
  <c r="L3188" i="3"/>
  <c r="C3188" i="3"/>
  <c r="O3188" i="3" s="1"/>
  <c r="L3156" i="3"/>
  <c r="C3156" i="3"/>
  <c r="F3156" i="3" s="1"/>
  <c r="G3156" i="3" s="1"/>
  <c r="L3124" i="3"/>
  <c r="C3124" i="3"/>
  <c r="O3124" i="3" s="1"/>
  <c r="L3092" i="3"/>
  <c r="C3092" i="3"/>
  <c r="F3092" i="3" s="1"/>
  <c r="G3092" i="3" s="1"/>
  <c r="L3060" i="3"/>
  <c r="C3060" i="3"/>
  <c r="O3060" i="3" s="1"/>
  <c r="L3028" i="3"/>
  <c r="C3028" i="3"/>
  <c r="O3028" i="3" s="1"/>
  <c r="L2996" i="3"/>
  <c r="C2996" i="3"/>
  <c r="F2996" i="3" s="1"/>
  <c r="G2996" i="3" s="1"/>
  <c r="L2867" i="3"/>
  <c r="C2867" i="3"/>
  <c r="E2867" i="3" s="1"/>
  <c r="C2866" i="3"/>
  <c r="D2866" i="3" s="1"/>
  <c r="L2866" i="3"/>
  <c r="L3299" i="3"/>
  <c r="C3299" i="3"/>
  <c r="F3299" i="3" s="1"/>
  <c r="G3299" i="3" s="1"/>
  <c r="L3267" i="3"/>
  <c r="C3267" i="3"/>
  <c r="F3267" i="3" s="1"/>
  <c r="G3267" i="3" s="1"/>
  <c r="L3235" i="3"/>
  <c r="C3235" i="3"/>
  <c r="F3235" i="3" s="1"/>
  <c r="G3235" i="3" s="1"/>
  <c r="L3203" i="3"/>
  <c r="C3203" i="3"/>
  <c r="E3203" i="3" s="1"/>
  <c r="L3171" i="3"/>
  <c r="C3171" i="3"/>
  <c r="L3139" i="3"/>
  <c r="C3139" i="3"/>
  <c r="L3107" i="3"/>
  <c r="C3107" i="3"/>
  <c r="F3107" i="3" s="1"/>
  <c r="G3107" i="3" s="1"/>
  <c r="L3075" i="3"/>
  <c r="C3075" i="3"/>
  <c r="L3043" i="3"/>
  <c r="C3043" i="3"/>
  <c r="F3043" i="3" s="1"/>
  <c r="G3043" i="3" s="1"/>
  <c r="L2973" i="3"/>
  <c r="C2973" i="3"/>
  <c r="F2973" i="3" s="1"/>
  <c r="G2973" i="3" s="1"/>
  <c r="L2876" i="3"/>
  <c r="C2876" i="3"/>
  <c r="D2876" i="3" s="1"/>
  <c r="L3322" i="3"/>
  <c r="C3322" i="3"/>
  <c r="E3322" i="3" s="1"/>
  <c r="L3290" i="3"/>
  <c r="C3290" i="3"/>
  <c r="F3290" i="3" s="1"/>
  <c r="G3290" i="3" s="1"/>
  <c r="L3258" i="3"/>
  <c r="C3258" i="3"/>
  <c r="F3258" i="3" s="1"/>
  <c r="G3258" i="3" s="1"/>
  <c r="L3226" i="3"/>
  <c r="C3226" i="3"/>
  <c r="F3226" i="3" s="1"/>
  <c r="G3226" i="3" s="1"/>
  <c r="L3194" i="3"/>
  <c r="C3194" i="3"/>
  <c r="D3194" i="3" s="1"/>
  <c r="L3162" i="3"/>
  <c r="C3162" i="3"/>
  <c r="F3162" i="3" s="1"/>
  <c r="G3162" i="3" s="1"/>
  <c r="L3130" i="3"/>
  <c r="C3130" i="3"/>
  <c r="L3098" i="3"/>
  <c r="C3098" i="3"/>
  <c r="F3098" i="3" s="1"/>
  <c r="G3098" i="3" s="1"/>
  <c r="L3066" i="3"/>
  <c r="C3066" i="3"/>
  <c r="E3066" i="3" s="1"/>
  <c r="L3034" i="3"/>
  <c r="C3034" i="3"/>
  <c r="F3034" i="3" s="1"/>
  <c r="G3034" i="3" s="1"/>
  <c r="L3000" i="3"/>
  <c r="C3000" i="3"/>
  <c r="F3000" i="3" s="1"/>
  <c r="G3000" i="3" s="1"/>
  <c r="L2770" i="3"/>
  <c r="C2770" i="3"/>
  <c r="E2770" i="3" s="1"/>
  <c r="L2642" i="3"/>
  <c r="C2642" i="3"/>
  <c r="C2448" i="3"/>
  <c r="D2448" i="3" s="1"/>
  <c r="L2448" i="3"/>
  <c r="C2384" i="3"/>
  <c r="O2384" i="3" s="1"/>
  <c r="L2384" i="3"/>
  <c r="L2857" i="3"/>
  <c r="C2857" i="3"/>
  <c r="F2857" i="3" s="1"/>
  <c r="G2857" i="3" s="1"/>
  <c r="L2825" i="3"/>
  <c r="C2825" i="3"/>
  <c r="O2825" i="3" s="1"/>
  <c r="L2793" i="3"/>
  <c r="C2793" i="3"/>
  <c r="O2793" i="3" s="1"/>
  <c r="L2756" i="3"/>
  <c r="C2756" i="3"/>
  <c r="D2756" i="3" s="1"/>
  <c r="L2715" i="3"/>
  <c r="C2715" i="3"/>
  <c r="L2669" i="3"/>
  <c r="C2669" i="3"/>
  <c r="F2669" i="3" s="1"/>
  <c r="G2669" i="3" s="1"/>
  <c r="L2628" i="3"/>
  <c r="C2628" i="3"/>
  <c r="F2628" i="3" s="1"/>
  <c r="G2628" i="3" s="1"/>
  <c r="L2571" i="3"/>
  <c r="C2571" i="3"/>
  <c r="E2571" i="3" s="1"/>
  <c r="L2710" i="3"/>
  <c r="C2710" i="3"/>
  <c r="L2602" i="3"/>
  <c r="C2602" i="3"/>
  <c r="E2602" i="3" s="1"/>
  <c r="L2413" i="3"/>
  <c r="C2413" i="3"/>
  <c r="O2413" i="3" s="1"/>
  <c r="L2349" i="3"/>
  <c r="C2349" i="3"/>
  <c r="L2836" i="3"/>
  <c r="C2836" i="3"/>
  <c r="F2836" i="3" s="1"/>
  <c r="G2836" i="3" s="1"/>
  <c r="L2804" i="3"/>
  <c r="C2804" i="3"/>
  <c r="E2804" i="3" s="1"/>
  <c r="L2769" i="3"/>
  <c r="C2769" i="3"/>
  <c r="D2769" i="3" s="1"/>
  <c r="L2728" i="3"/>
  <c r="C2728" i="3"/>
  <c r="L2687" i="3"/>
  <c r="C2687" i="3"/>
  <c r="F2687" i="3" s="1"/>
  <c r="G2687" i="3" s="1"/>
  <c r="L2641" i="3"/>
  <c r="C2641" i="3"/>
  <c r="F2641" i="3" s="1"/>
  <c r="G2641" i="3" s="1"/>
  <c r="L2597" i="3"/>
  <c r="C2597" i="3"/>
  <c r="L2556" i="3"/>
  <c r="C2556" i="3"/>
  <c r="F2556" i="3" s="1"/>
  <c r="G2556" i="3" s="1"/>
  <c r="L2544" i="3"/>
  <c r="C2544" i="3"/>
  <c r="L2536" i="3"/>
  <c r="C2536" i="3"/>
  <c r="L2528" i="3"/>
  <c r="C2528" i="3"/>
  <c r="E2528" i="3" s="1"/>
  <c r="L2520" i="3"/>
  <c r="C2520" i="3"/>
  <c r="L2512" i="3"/>
  <c r="C2512" i="3"/>
  <c r="E2512" i="3" s="1"/>
  <c r="L2504" i="3"/>
  <c r="C2504" i="3"/>
  <c r="F2504" i="3" s="1"/>
  <c r="G2504" i="3" s="1"/>
  <c r="L2496" i="3"/>
  <c r="C2496" i="3"/>
  <c r="E2496" i="3" s="1"/>
  <c r="L2488" i="3"/>
  <c r="C2488" i="3"/>
  <c r="L2480" i="3"/>
  <c r="C2480" i="3"/>
  <c r="E2480" i="3" s="1"/>
  <c r="L2472" i="3"/>
  <c r="C2472" i="3"/>
  <c r="E2472" i="3" s="1"/>
  <c r="L2464" i="3"/>
  <c r="C2464" i="3"/>
  <c r="E2464" i="3" s="1"/>
  <c r="L2456" i="3"/>
  <c r="C2456" i="3"/>
  <c r="F2456" i="3" s="1"/>
  <c r="G2456" i="3" s="1"/>
  <c r="L2714" i="3"/>
  <c r="C2714" i="3"/>
  <c r="E2714" i="3" s="1"/>
  <c r="L2600" i="3"/>
  <c r="C2600" i="3"/>
  <c r="D2600" i="3" s="1"/>
  <c r="C2412" i="3"/>
  <c r="O2412" i="3" s="1"/>
  <c r="L2412" i="3"/>
  <c r="C2348" i="3"/>
  <c r="L2348" i="3"/>
  <c r="L2827" i="3"/>
  <c r="C2827" i="3"/>
  <c r="F2827" i="3" s="1"/>
  <c r="G2827" i="3" s="1"/>
  <c r="L2795" i="3"/>
  <c r="C2795" i="3"/>
  <c r="E2795" i="3" s="1"/>
  <c r="L2757" i="3"/>
  <c r="C2757" i="3"/>
  <c r="L2716" i="3"/>
  <c r="C2716" i="3"/>
  <c r="F2716" i="3" s="1"/>
  <c r="G2716" i="3" s="1"/>
  <c r="L2675" i="3"/>
  <c r="C2675" i="3"/>
  <c r="F2675" i="3" s="1"/>
  <c r="G2675" i="3" s="1"/>
  <c r="L2629" i="3"/>
  <c r="C2629" i="3"/>
  <c r="F2629" i="3" s="1"/>
  <c r="G2629" i="3" s="1"/>
  <c r="L2579" i="3"/>
  <c r="C2579" i="3"/>
  <c r="O2579" i="3" s="1"/>
  <c r="L2734" i="3"/>
  <c r="C2734" i="3"/>
  <c r="F2734" i="3" s="1"/>
  <c r="G2734" i="3" s="1"/>
  <c r="L2614" i="3"/>
  <c r="C2614" i="3"/>
  <c r="L2433" i="3"/>
  <c r="C2433" i="3"/>
  <c r="O2433" i="3" s="1"/>
  <c r="L2369" i="3"/>
  <c r="C2369" i="3"/>
  <c r="D2369" i="3" s="1"/>
  <c r="L2838" i="3"/>
  <c r="C2838" i="3"/>
  <c r="D2838" i="3" s="1"/>
  <c r="L2806" i="3"/>
  <c r="C2806" i="3"/>
  <c r="F2806" i="3" s="1"/>
  <c r="G2806" i="3" s="1"/>
  <c r="L2775" i="3"/>
  <c r="C2775" i="3"/>
  <c r="D2775" i="3" s="1"/>
  <c r="L2729" i="3"/>
  <c r="C2729" i="3"/>
  <c r="L2688" i="3"/>
  <c r="C2688" i="3"/>
  <c r="E2688" i="3" s="1"/>
  <c r="L2647" i="3"/>
  <c r="C2647" i="3"/>
  <c r="F2647" i="3" s="1"/>
  <c r="G2647" i="3" s="1"/>
  <c r="L2591" i="3"/>
  <c r="C2591" i="3"/>
  <c r="E2591" i="3" s="1"/>
  <c r="L2449" i="3"/>
  <c r="C2449" i="3"/>
  <c r="L2419" i="3"/>
  <c r="C2419" i="3"/>
  <c r="E2419" i="3" s="1"/>
  <c r="L2387" i="3"/>
  <c r="C2387" i="3"/>
  <c r="D2387" i="3" s="1"/>
  <c r="L2355" i="3"/>
  <c r="C2355" i="3"/>
  <c r="E2355" i="3" s="1"/>
  <c r="C1611" i="3"/>
  <c r="O1611" i="3" s="1"/>
  <c r="L1611" i="3"/>
  <c r="C1547" i="3"/>
  <c r="L1547" i="3"/>
  <c r="L1509" i="3"/>
  <c r="C1509" i="3"/>
  <c r="F1509" i="3" s="1"/>
  <c r="G1509" i="3" s="1"/>
  <c r="L1445" i="3"/>
  <c r="C1445" i="3"/>
  <c r="D1445" i="3" s="1"/>
  <c r="L1381" i="3"/>
  <c r="C1381" i="3"/>
  <c r="D1381" i="3" s="1"/>
  <c r="L1317" i="3"/>
  <c r="C1317" i="3"/>
  <c r="D1317" i="3" s="1"/>
  <c r="L1253" i="3"/>
  <c r="C1253" i="3"/>
  <c r="C1037" i="3"/>
  <c r="O1037" i="3" s="1"/>
  <c r="L1037" i="3"/>
  <c r="C1631" i="3"/>
  <c r="O1631" i="3" s="1"/>
  <c r="L1631" i="3"/>
  <c r="C1567" i="3"/>
  <c r="O1567" i="3" s="1"/>
  <c r="L1567" i="3"/>
  <c r="C1507" i="3"/>
  <c r="L1507" i="3"/>
  <c r="C1443" i="3"/>
  <c r="E1443" i="3" s="1"/>
  <c r="L1443" i="3"/>
  <c r="C1379" i="3"/>
  <c r="O1379" i="3" s="1"/>
  <c r="L1379" i="3"/>
  <c r="C1315" i="3"/>
  <c r="F1315" i="3" s="1"/>
  <c r="G1315" i="3" s="1"/>
  <c r="L1315" i="3"/>
  <c r="C1251" i="3"/>
  <c r="L1251" i="3"/>
  <c r="C1001" i="3"/>
  <c r="L1001" i="3"/>
  <c r="C1651" i="3"/>
  <c r="O1651" i="3" s="1"/>
  <c r="L1651" i="3"/>
  <c r="C1587" i="3"/>
  <c r="L1587" i="3"/>
  <c r="C1523" i="3"/>
  <c r="O1523" i="3" s="1"/>
  <c r="L1523" i="3"/>
  <c r="L1473" i="3"/>
  <c r="C1473" i="3"/>
  <c r="L1409" i="3"/>
  <c r="C1409" i="3"/>
  <c r="L1345" i="3"/>
  <c r="C1345" i="3"/>
  <c r="D1345" i="3" s="1"/>
  <c r="L1281" i="3"/>
  <c r="C1281" i="3"/>
  <c r="F1281" i="3" s="1"/>
  <c r="G1281" i="3" s="1"/>
  <c r="L1217" i="3"/>
  <c r="C1217" i="3"/>
  <c r="D1217" i="3" s="1"/>
  <c r="L1637" i="3"/>
  <c r="C1637" i="3"/>
  <c r="D1637" i="3" s="1"/>
  <c r="L1573" i="3"/>
  <c r="C1573" i="3"/>
  <c r="D1573" i="3" s="1"/>
  <c r="C1503" i="3"/>
  <c r="F1503" i="3" s="1"/>
  <c r="G1503" i="3" s="1"/>
  <c r="L1503" i="3"/>
  <c r="C1439" i="3"/>
  <c r="E1439" i="3" s="1"/>
  <c r="L1439" i="3"/>
  <c r="C1375" i="3"/>
  <c r="F1375" i="3" s="1"/>
  <c r="G1375" i="3" s="1"/>
  <c r="L1375" i="3"/>
  <c r="C1311" i="3"/>
  <c r="E1311" i="3" s="1"/>
  <c r="L1311" i="3"/>
  <c r="C1247" i="3"/>
  <c r="F1247" i="3" s="1"/>
  <c r="G1247" i="3" s="1"/>
  <c r="L1247" i="3"/>
  <c r="C1173" i="3"/>
  <c r="D1173" i="3" s="1"/>
  <c r="L1173" i="3"/>
  <c r="C1141" i="3"/>
  <c r="L1141" i="3"/>
  <c r="C1109" i="3"/>
  <c r="D1109" i="3" s="1"/>
  <c r="L1109" i="3"/>
  <c r="C1077" i="3"/>
  <c r="L1077" i="3"/>
  <c r="C1045" i="3"/>
  <c r="D1045" i="3" s="1"/>
  <c r="L1045" i="3"/>
  <c r="C1159" i="3"/>
  <c r="O1159" i="3" s="1"/>
  <c r="L1159" i="3"/>
  <c r="C1127" i="3"/>
  <c r="E1127" i="3" s="1"/>
  <c r="L1127" i="3"/>
  <c r="C1095" i="3"/>
  <c r="E1095" i="3" s="1"/>
  <c r="L1095" i="3"/>
  <c r="C1063" i="3"/>
  <c r="E1063" i="3" s="1"/>
  <c r="L1063" i="3"/>
  <c r="L1017" i="3"/>
  <c r="C1017" i="3"/>
  <c r="O1017" i="3" s="1"/>
  <c r="L480" i="3"/>
  <c r="C480" i="3"/>
  <c r="O480" i="3" s="1"/>
  <c r="L368" i="3"/>
  <c r="C368" i="3"/>
  <c r="E368" i="3" s="1"/>
  <c r="L7313" i="3"/>
  <c r="C7313" i="3"/>
  <c r="F7313" i="3" s="1"/>
  <c r="G7313" i="3" s="1"/>
  <c r="L7317" i="3"/>
  <c r="C7317" i="3"/>
  <c r="L7104" i="3"/>
  <c r="C7104" i="3"/>
  <c r="D7104" i="3" s="1"/>
  <c r="L6908" i="3"/>
  <c r="C6908" i="3"/>
  <c r="F6908" i="3" s="1"/>
  <c r="G6908" i="3" s="1"/>
  <c r="L6726" i="3"/>
  <c r="C6726" i="3"/>
  <c r="C6504" i="3"/>
  <c r="D6504" i="3" s="1"/>
  <c r="L6504" i="3"/>
  <c r="L6515" i="3"/>
  <c r="C6515" i="3"/>
  <c r="C6518" i="3"/>
  <c r="F6518" i="3" s="1"/>
  <c r="G6518" i="3" s="1"/>
  <c r="L6518" i="3"/>
  <c r="L6309" i="3"/>
  <c r="C6309" i="3"/>
  <c r="F6309" i="3" s="1"/>
  <c r="G6309" i="3" s="1"/>
  <c r="C6302" i="3"/>
  <c r="D6302" i="3" s="1"/>
  <c r="L6302" i="3"/>
  <c r="L6109" i="3"/>
  <c r="C6109" i="3"/>
  <c r="O6109" i="3" s="1"/>
  <c r="L5911" i="3"/>
  <c r="C5911" i="3"/>
  <c r="D5911" i="3" s="1"/>
  <c r="L5714" i="3"/>
  <c r="C5714" i="3"/>
  <c r="L5721" i="3"/>
  <c r="C5721" i="3"/>
  <c r="O5721" i="3" s="1"/>
  <c r="L5314" i="3"/>
  <c r="C5314" i="3"/>
  <c r="E5314" i="3" s="1"/>
  <c r="L5107" i="3"/>
  <c r="C5107" i="3"/>
  <c r="O5107" i="3" s="1"/>
  <c r="L4917" i="3"/>
  <c r="C4917" i="3"/>
  <c r="D4917" i="3" s="1"/>
  <c r="L4924" i="3"/>
  <c r="C4924" i="3"/>
  <c r="L4906" i="3"/>
  <c r="C4906" i="3"/>
  <c r="E4906" i="3" s="1"/>
  <c r="L4712" i="3"/>
  <c r="C4712" i="3"/>
  <c r="F4712" i="3" s="1"/>
  <c r="G4712" i="3" s="1"/>
  <c r="L4719" i="3"/>
  <c r="C4719" i="3"/>
  <c r="F4719" i="3" s="1"/>
  <c r="G4719" i="3" s="1"/>
  <c r="L4726" i="3"/>
  <c r="C4726" i="3"/>
  <c r="C4513" i="3"/>
  <c r="O4513" i="3" s="1"/>
  <c r="L4513" i="3"/>
  <c r="C4506" i="3"/>
  <c r="D4506" i="3" s="1"/>
  <c r="L4506" i="3"/>
  <c r="C4520" i="3"/>
  <c r="L4520" i="3"/>
  <c r="L4307" i="3"/>
  <c r="C4307" i="3"/>
  <c r="L4313" i="3"/>
  <c r="C4313" i="3"/>
  <c r="C4108" i="3"/>
  <c r="O4108" i="3" s="1"/>
  <c r="L4108" i="3"/>
  <c r="L4119" i="3"/>
  <c r="C4119" i="3"/>
  <c r="D4119" i="3" s="1"/>
  <c r="C4114" i="3"/>
  <c r="E4114" i="3" s="1"/>
  <c r="L4114" i="3"/>
  <c r="L3921" i="3"/>
  <c r="C3921" i="3"/>
  <c r="O3921" i="3" s="1"/>
  <c r="C3902" i="3"/>
  <c r="E3902" i="3" s="1"/>
  <c r="L3902" i="3"/>
  <c r="L2309" i="3"/>
  <c r="C2309" i="3"/>
  <c r="E2309" i="3" s="1"/>
  <c r="L2316" i="3"/>
  <c r="C2316" i="3"/>
  <c r="O2316" i="3" s="1"/>
  <c r="L2323" i="3"/>
  <c r="C2323" i="3"/>
  <c r="L2111" i="3"/>
  <c r="C2111" i="3"/>
  <c r="F2111" i="3" s="1"/>
  <c r="G2111" i="3" s="1"/>
  <c r="L2113" i="3"/>
  <c r="C2113" i="3"/>
  <c r="C2120" i="3"/>
  <c r="F2120" i="3" s="1"/>
  <c r="G2120" i="3" s="1"/>
  <c r="L2120" i="3"/>
  <c r="C2126" i="3"/>
  <c r="E2126" i="3" s="1"/>
  <c r="L2126" i="3"/>
  <c r="C1909" i="3"/>
  <c r="F1909" i="3" s="1"/>
  <c r="G1909" i="3" s="1"/>
  <c r="L1909" i="3"/>
  <c r="C1917" i="3"/>
  <c r="L1917" i="3"/>
  <c r="C1925" i="3"/>
  <c r="F1925" i="3" s="1"/>
  <c r="G1925" i="3" s="1"/>
  <c r="L1925" i="3"/>
  <c r="C1704" i="3"/>
  <c r="D1704" i="3" s="1"/>
  <c r="L1704" i="3"/>
  <c r="C1718" i="3"/>
  <c r="E1718" i="3" s="1"/>
  <c r="L1718" i="3"/>
  <c r="L1502" i="3"/>
  <c r="C1502" i="3"/>
  <c r="E1502" i="3" s="1"/>
  <c r="L1508" i="3"/>
  <c r="C1508" i="3"/>
  <c r="E1508" i="3" s="1"/>
  <c r="L1326" i="3"/>
  <c r="C1326" i="3"/>
  <c r="L1320" i="3"/>
  <c r="C1320" i="3"/>
  <c r="L902" i="3"/>
  <c r="C902" i="3"/>
  <c r="F902" i="3" s="1"/>
  <c r="G902" i="3" s="1"/>
  <c r="L706" i="3"/>
  <c r="C706" i="3"/>
  <c r="F706" i="3" s="1"/>
  <c r="G706" i="3" s="1"/>
  <c r="L513" i="3"/>
  <c r="C513" i="3"/>
  <c r="D513" i="3" s="1"/>
  <c r="L7429" i="3"/>
  <c r="C7429" i="3"/>
  <c r="D7429" i="3" s="1"/>
  <c r="C7446" i="3"/>
  <c r="O7446" i="3" s="1"/>
  <c r="L7446" i="3"/>
  <c r="C6635" i="3"/>
  <c r="L6635" i="3"/>
  <c r="C6435" i="3"/>
  <c r="O6435" i="3" s="1"/>
  <c r="L6435" i="3"/>
  <c r="C6433" i="3"/>
  <c r="E6433" i="3" s="1"/>
  <c r="L6433" i="3"/>
  <c r="C6434" i="3"/>
  <c r="F6434" i="3" s="1"/>
  <c r="G6434" i="3" s="1"/>
  <c r="L6434" i="3"/>
  <c r="L6237" i="3"/>
  <c r="C6237" i="3"/>
  <c r="D6237" i="3" s="1"/>
  <c r="L6029" i="3"/>
  <c r="C6029" i="3"/>
  <c r="E6029" i="3" s="1"/>
  <c r="L5829" i="3"/>
  <c r="C5829" i="3"/>
  <c r="C5836" i="3"/>
  <c r="F5836" i="3" s="1"/>
  <c r="G5836" i="3" s="1"/>
  <c r="L5836" i="3"/>
  <c r="L5630" i="3"/>
  <c r="C5630" i="3"/>
  <c r="E5630" i="3" s="1"/>
  <c r="L5637" i="3"/>
  <c r="C5637" i="3"/>
  <c r="E5637" i="3" s="1"/>
  <c r="L5644" i="3"/>
  <c r="C5644" i="3"/>
  <c r="L1430" i="3"/>
  <c r="C1430" i="3"/>
  <c r="L1436" i="3"/>
  <c r="C1436" i="3"/>
  <c r="E1436" i="3" s="1"/>
  <c r="L2023" i="3"/>
  <c r="C2023" i="3"/>
  <c r="L2021" i="3"/>
  <c r="C2021" i="3"/>
  <c r="D2021" i="3" s="1"/>
  <c r="C2010" i="3"/>
  <c r="O2010" i="3" s="1"/>
  <c r="L2010" i="3"/>
  <c r="L1402" i="3"/>
  <c r="C1402" i="3"/>
  <c r="E1402" i="3" s="1"/>
  <c r="L1420" i="3"/>
  <c r="C1420" i="3"/>
  <c r="E1420" i="3" s="1"/>
  <c r="L997" i="3"/>
  <c r="C997" i="3"/>
  <c r="L965" i="3"/>
  <c r="C965" i="3"/>
  <c r="L933" i="3"/>
  <c r="C933" i="3"/>
  <c r="L901" i="3"/>
  <c r="C901" i="3"/>
  <c r="L869" i="3"/>
  <c r="C869" i="3"/>
  <c r="L837" i="3"/>
  <c r="C837" i="3"/>
  <c r="L805" i="3"/>
  <c r="C805" i="3"/>
  <c r="D805" i="3" s="1"/>
  <c r="L773" i="3"/>
  <c r="C773" i="3"/>
  <c r="F773" i="3" s="1"/>
  <c r="G773" i="3" s="1"/>
  <c r="L741" i="3"/>
  <c r="C741" i="3"/>
  <c r="L709" i="3"/>
  <c r="C709" i="3"/>
  <c r="D709" i="3" s="1"/>
  <c r="L677" i="3"/>
  <c r="C677" i="3"/>
  <c r="F677" i="3" s="1"/>
  <c r="G677" i="3" s="1"/>
  <c r="L645" i="3"/>
  <c r="C645" i="3"/>
  <c r="L613" i="3"/>
  <c r="C613" i="3"/>
  <c r="D613" i="3" s="1"/>
  <c r="L581" i="3"/>
  <c r="C581" i="3"/>
  <c r="C523" i="3"/>
  <c r="E523" i="3" s="1"/>
  <c r="L523" i="3"/>
  <c r="L460" i="3"/>
  <c r="C460" i="3"/>
  <c r="E460" i="3" s="1"/>
  <c r="L428" i="3"/>
  <c r="C428" i="3"/>
  <c r="F428" i="3" s="1"/>
  <c r="G428" i="3" s="1"/>
  <c r="L332" i="3"/>
  <c r="C332" i="3"/>
  <c r="C7245" i="3"/>
  <c r="F7245" i="3" s="1"/>
  <c r="G7245" i="3" s="1"/>
  <c r="L7245" i="3"/>
  <c r="C7227" i="3"/>
  <c r="E7227" i="3" s="1"/>
  <c r="L7227" i="3"/>
  <c r="L5250" i="3"/>
  <c r="C5250" i="3"/>
  <c r="F5250" i="3" s="1"/>
  <c r="G5250" i="3" s="1"/>
  <c r="C5247" i="3"/>
  <c r="E5247" i="3" s="1"/>
  <c r="L5247" i="3"/>
  <c r="L4839" i="3"/>
  <c r="C4839" i="3"/>
  <c r="D4839" i="3" s="1"/>
  <c r="C4849" i="3"/>
  <c r="D4849" i="3" s="1"/>
  <c r="L4849" i="3"/>
  <c r="C4449" i="3"/>
  <c r="E4449" i="3" s="1"/>
  <c r="L4449" i="3"/>
  <c r="C4445" i="3"/>
  <c r="F4445" i="3" s="1"/>
  <c r="G4445" i="3" s="1"/>
  <c r="L4445" i="3"/>
  <c r="C4438" i="3"/>
  <c r="E4438" i="3" s="1"/>
  <c r="L4438" i="3"/>
  <c r="L2446" i="3"/>
  <c r="C2446" i="3"/>
  <c r="O2446" i="3" s="1"/>
  <c r="L2245" i="3"/>
  <c r="C2245" i="3"/>
  <c r="L2227" i="3"/>
  <c r="C2227" i="3"/>
  <c r="D2227" i="3" s="1"/>
  <c r="C2234" i="3"/>
  <c r="F2234" i="3" s="1"/>
  <c r="G2234" i="3" s="1"/>
  <c r="L2234" i="3"/>
  <c r="L2043" i="3"/>
  <c r="C2043" i="3"/>
  <c r="L2045" i="3"/>
  <c r="C2045" i="3"/>
  <c r="O2045" i="3" s="1"/>
  <c r="C2030" i="3"/>
  <c r="E2030" i="3" s="1"/>
  <c r="L2030" i="3"/>
  <c r="L1634" i="3"/>
  <c r="C1634" i="3"/>
  <c r="F1634" i="3" s="1"/>
  <c r="G1634" i="3" s="1"/>
  <c r="L1644" i="3"/>
  <c r="C1644" i="3"/>
  <c r="O1644" i="3" s="1"/>
  <c r="L1614" i="3"/>
  <c r="C1614" i="3"/>
  <c r="F1614" i="3" s="1"/>
  <c r="G1614" i="3" s="1"/>
  <c r="L1022" i="3"/>
  <c r="C1022" i="3"/>
  <c r="E1022" i="3" s="1"/>
  <c r="L1010" i="3"/>
  <c r="C1010" i="3"/>
  <c r="F1010" i="3" s="1"/>
  <c r="G1010" i="3" s="1"/>
  <c r="L818" i="3"/>
  <c r="C818" i="3"/>
  <c r="D818" i="3" s="1"/>
  <c r="L484" i="3"/>
  <c r="C484" i="3"/>
  <c r="O484" i="3" s="1"/>
  <c r="C414" i="3"/>
  <c r="L414" i="3"/>
  <c r="L356" i="3"/>
  <c r="C356" i="3"/>
  <c r="F356" i="3" s="1"/>
  <c r="G356" i="3" s="1"/>
  <c r="L7355" i="3"/>
  <c r="C7355" i="3"/>
  <c r="E7355" i="3" s="1"/>
  <c r="L7369" i="3"/>
  <c r="C7369" i="3"/>
  <c r="O7369" i="3" s="1"/>
  <c r="L7173" i="3"/>
  <c r="C7173" i="3"/>
  <c r="F7173" i="3" s="1"/>
  <c r="G7173" i="3" s="1"/>
  <c r="L6757" i="3"/>
  <c r="C6757" i="3"/>
  <c r="L6766" i="3"/>
  <c r="C6766" i="3"/>
  <c r="E6766" i="3" s="1"/>
  <c r="C6564" i="3"/>
  <c r="E6564" i="3" s="1"/>
  <c r="L6564" i="3"/>
  <c r="C6572" i="3"/>
  <c r="F6572" i="3" s="1"/>
  <c r="G6572" i="3" s="1"/>
  <c r="L6572" i="3"/>
  <c r="L6559" i="3"/>
  <c r="C6559" i="3"/>
  <c r="O6559" i="3" s="1"/>
  <c r="L6367" i="3"/>
  <c r="C6367" i="3"/>
  <c r="E6367" i="3" s="1"/>
  <c r="C6363" i="3"/>
  <c r="F6363" i="3" s="1"/>
  <c r="G6363" i="3" s="1"/>
  <c r="L6363" i="3"/>
  <c r="L6157" i="3"/>
  <c r="C6157" i="3"/>
  <c r="D6157" i="3" s="1"/>
  <c r="C5770" i="3"/>
  <c r="F5770" i="3" s="1"/>
  <c r="G5770" i="3" s="1"/>
  <c r="L5770" i="3"/>
  <c r="L5757" i="3"/>
  <c r="C5757" i="3"/>
  <c r="E5757" i="3" s="1"/>
  <c r="C5759" i="3"/>
  <c r="L5759" i="3"/>
  <c r="L5554" i="3"/>
  <c r="C5554" i="3"/>
  <c r="C5557" i="3"/>
  <c r="L5557" i="3"/>
  <c r="L5358" i="3"/>
  <c r="C5358" i="3"/>
  <c r="D5358" i="3" s="1"/>
  <c r="L4961" i="3"/>
  <c r="C4961" i="3"/>
  <c r="F4961" i="3" s="1"/>
  <c r="G4961" i="3" s="1"/>
  <c r="L4968" i="3"/>
  <c r="C4968" i="3"/>
  <c r="D4968" i="3" s="1"/>
  <c r="L4975" i="3"/>
  <c r="C4975" i="3"/>
  <c r="F4975" i="3" s="1"/>
  <c r="G4975" i="3" s="1"/>
  <c r="L4756" i="3"/>
  <c r="C4756" i="3"/>
  <c r="L4763" i="3"/>
  <c r="C4763" i="3"/>
  <c r="L4770" i="3"/>
  <c r="C4770" i="3"/>
  <c r="E4770" i="3" s="1"/>
  <c r="C4553" i="3"/>
  <c r="E4553" i="3" s="1"/>
  <c r="L4553" i="3"/>
  <c r="C4575" i="3"/>
  <c r="L4575" i="3"/>
  <c r="C4560" i="3"/>
  <c r="F4560" i="3" s="1"/>
  <c r="G4560" i="3" s="1"/>
  <c r="L4560" i="3"/>
  <c r="C4574" i="3"/>
  <c r="L4574" i="3"/>
  <c r="L4357" i="3"/>
  <c r="C4357" i="3"/>
  <c r="E4357" i="3" s="1"/>
  <c r="L4161" i="3"/>
  <c r="C4161" i="3"/>
  <c r="L4163" i="3"/>
  <c r="C4163" i="3"/>
  <c r="F4163" i="3" s="1"/>
  <c r="G4163" i="3" s="1"/>
  <c r="L3955" i="3"/>
  <c r="C3955" i="3"/>
  <c r="E3955" i="3" s="1"/>
  <c r="C3962" i="3"/>
  <c r="F3962" i="3" s="1"/>
  <c r="G3962" i="3" s="1"/>
  <c r="L3962" i="3"/>
  <c r="C3757" i="3"/>
  <c r="D3757" i="3" s="1"/>
  <c r="L3757" i="3"/>
  <c r="C3753" i="3"/>
  <c r="L3753" i="3"/>
  <c r="C3774" i="3"/>
  <c r="E3774" i="3" s="1"/>
  <c r="L3774" i="3"/>
  <c r="L2362" i="3"/>
  <c r="C2362" i="3"/>
  <c r="L2153" i="3"/>
  <c r="C2153" i="3"/>
  <c r="D2153" i="3" s="1"/>
  <c r="C2160" i="3"/>
  <c r="O2160" i="3" s="1"/>
  <c r="L2160" i="3"/>
  <c r="C2166" i="3"/>
  <c r="O2166" i="3" s="1"/>
  <c r="L2166" i="3"/>
  <c r="C1952" i="3"/>
  <c r="F1952" i="3" s="1"/>
  <c r="G1952" i="3" s="1"/>
  <c r="L1952" i="3"/>
  <c r="C1964" i="3"/>
  <c r="D1964" i="3" s="1"/>
  <c r="L1964" i="3"/>
  <c r="C1961" i="3"/>
  <c r="O1961" i="3" s="1"/>
  <c r="L1961" i="3"/>
  <c r="C1756" i="3"/>
  <c r="E1756" i="3" s="1"/>
  <c r="L1756" i="3"/>
  <c r="C1764" i="3"/>
  <c r="L1764" i="3"/>
  <c r="C1772" i="3"/>
  <c r="E1772" i="3" s="1"/>
  <c r="L1772" i="3"/>
  <c r="L1554" i="3"/>
  <c r="C1554" i="3"/>
  <c r="D1554" i="3" s="1"/>
  <c r="L1572" i="3"/>
  <c r="C1572" i="3"/>
  <c r="O1572" i="3" s="1"/>
  <c r="L1352" i="3"/>
  <c r="C1352" i="3"/>
  <c r="O1352" i="3" s="1"/>
  <c r="L1156" i="3"/>
  <c r="C1156" i="3"/>
  <c r="D1156" i="3" s="1"/>
  <c r="L962" i="3"/>
  <c r="C962" i="3"/>
  <c r="E962" i="3" s="1"/>
  <c r="L770" i="3"/>
  <c r="C770" i="3"/>
  <c r="L7297" i="3"/>
  <c r="C7297" i="3"/>
  <c r="F7297" i="3" s="1"/>
  <c r="G7297" i="3" s="1"/>
  <c r="L7080" i="3"/>
  <c r="C7080" i="3"/>
  <c r="F7080" i="3" s="1"/>
  <c r="G7080" i="3" s="1"/>
  <c r="L7095" i="3"/>
  <c r="C7095" i="3"/>
  <c r="D7095" i="3" s="1"/>
  <c r="C6484" i="3"/>
  <c r="D6484" i="3" s="1"/>
  <c r="L6484" i="3"/>
  <c r="L6495" i="3"/>
  <c r="C6495" i="3"/>
  <c r="C6486" i="3"/>
  <c r="L6486" i="3"/>
  <c r="L6093" i="3"/>
  <c r="C6093" i="3"/>
  <c r="L5290" i="3"/>
  <c r="C5290" i="3"/>
  <c r="F5290" i="3" s="1"/>
  <c r="G5290" i="3" s="1"/>
  <c r="L4684" i="3"/>
  <c r="C4684" i="3"/>
  <c r="L4691" i="3"/>
  <c r="C4691" i="3"/>
  <c r="O4691" i="3" s="1"/>
  <c r="L4698" i="3"/>
  <c r="C4698" i="3"/>
  <c r="F4698" i="3" s="1"/>
  <c r="G4698" i="3" s="1"/>
  <c r="L4283" i="3"/>
  <c r="C4283" i="3"/>
  <c r="L4285" i="3"/>
  <c r="C4285" i="3"/>
  <c r="F4285" i="3" s="1"/>
  <c r="G4285" i="3" s="1"/>
  <c r="L4095" i="3"/>
  <c r="C4095" i="3"/>
  <c r="E4095" i="3" s="1"/>
  <c r="L4091" i="3"/>
  <c r="C4091" i="3"/>
  <c r="E4091" i="3" s="1"/>
  <c r="L2881" i="3"/>
  <c r="C2881" i="3"/>
  <c r="E2881" i="3" s="1"/>
  <c r="L2301" i="3"/>
  <c r="C2301" i="3"/>
  <c r="O2301" i="3" s="1"/>
  <c r="L2283" i="3"/>
  <c r="C2283" i="3"/>
  <c r="C2290" i="3"/>
  <c r="F2290" i="3" s="1"/>
  <c r="G2290" i="3" s="1"/>
  <c r="L2290" i="3"/>
  <c r="C1882" i="3"/>
  <c r="F1882" i="3" s="1"/>
  <c r="G1882" i="3" s="1"/>
  <c r="L1882" i="3"/>
  <c r="C1890" i="3"/>
  <c r="E1890" i="3" s="1"/>
  <c r="L1890" i="3"/>
  <c r="C1898" i="3"/>
  <c r="L1898" i="3"/>
  <c r="L1490" i="3"/>
  <c r="C1490" i="3"/>
  <c r="F1490" i="3" s="1"/>
  <c r="G1490" i="3" s="1"/>
  <c r="L1080" i="3"/>
  <c r="C1080" i="3"/>
  <c r="E1080" i="3" s="1"/>
  <c r="L686" i="3"/>
  <c r="C686" i="3"/>
  <c r="L493" i="3"/>
  <c r="C493" i="3"/>
  <c r="L6808" i="3"/>
  <c r="C6808" i="3"/>
  <c r="E6808" i="3" s="1"/>
  <c r="C6817" i="3"/>
  <c r="E6817" i="3" s="1"/>
  <c r="L6817" i="3"/>
  <c r="C6426" i="3"/>
  <c r="F6426" i="3" s="1"/>
  <c r="G6426" i="3" s="1"/>
  <c r="L6426" i="3"/>
  <c r="C6403" i="3"/>
  <c r="E6403" i="3" s="1"/>
  <c r="L6403" i="3"/>
  <c r="C6425" i="3"/>
  <c r="O6425" i="3" s="1"/>
  <c r="L6425" i="3"/>
  <c r="C5813" i="3"/>
  <c r="L5813" i="3"/>
  <c r="C5809" i="3"/>
  <c r="L5809" i="3"/>
  <c r="C5816" i="3"/>
  <c r="D5816" i="3" s="1"/>
  <c r="L5816" i="3"/>
  <c r="C5602" i="3"/>
  <c r="O5602" i="3" s="1"/>
  <c r="L5602" i="3"/>
  <c r="C5605" i="3"/>
  <c r="F5605" i="3" s="1"/>
  <c r="G5605" i="3" s="1"/>
  <c r="L5605" i="3"/>
  <c r="L5403" i="3"/>
  <c r="C5403" i="3"/>
  <c r="F5403" i="3" s="1"/>
  <c r="G5403" i="3" s="1"/>
  <c r="L4808" i="3"/>
  <c r="C4808" i="3"/>
  <c r="L4815" i="3"/>
  <c r="C4815" i="3"/>
  <c r="F4815" i="3" s="1"/>
  <c r="G4815" i="3" s="1"/>
  <c r="L4818" i="3"/>
  <c r="C4818" i="3"/>
  <c r="C4407" i="3"/>
  <c r="E4407" i="3" s="1"/>
  <c r="L4407" i="3"/>
  <c r="C4413" i="3"/>
  <c r="E4413" i="3" s="1"/>
  <c r="L4413" i="3"/>
  <c r="C4406" i="3"/>
  <c r="L4406" i="3"/>
  <c r="C3822" i="3"/>
  <c r="E3822" i="3" s="1"/>
  <c r="L3822" i="3"/>
  <c r="C3814" i="3"/>
  <c r="L3814" i="3"/>
  <c r="C3823" i="3"/>
  <c r="D3823" i="3" s="1"/>
  <c r="L3823" i="3"/>
  <c r="L2217" i="3"/>
  <c r="C2217" i="3"/>
  <c r="O2217" i="3" s="1"/>
  <c r="L2224" i="3"/>
  <c r="C2224" i="3"/>
  <c r="C2222" i="3"/>
  <c r="F2222" i="3" s="1"/>
  <c r="G2222" i="3" s="1"/>
  <c r="L2222" i="3"/>
  <c r="L626" i="3"/>
  <c r="C626" i="3"/>
  <c r="O626" i="3" s="1"/>
  <c r="L968" i="3"/>
  <c r="C968" i="3"/>
  <c r="O968" i="3" s="1"/>
  <c r="L936" i="3"/>
  <c r="C936" i="3"/>
  <c r="O936" i="3" s="1"/>
  <c r="L904" i="3"/>
  <c r="C904" i="3"/>
  <c r="F904" i="3" s="1"/>
  <c r="G904" i="3" s="1"/>
  <c r="L872" i="3"/>
  <c r="C872" i="3"/>
  <c r="O872" i="3" s="1"/>
  <c r="L840" i="3"/>
  <c r="C840" i="3"/>
  <c r="L808" i="3"/>
  <c r="C808" i="3"/>
  <c r="O808" i="3" s="1"/>
  <c r="L776" i="3"/>
  <c r="C776" i="3"/>
  <c r="O776" i="3" s="1"/>
  <c r="L744" i="3"/>
  <c r="C744" i="3"/>
  <c r="O744" i="3" s="1"/>
  <c r="L712" i="3"/>
  <c r="C712" i="3"/>
  <c r="L680" i="3"/>
  <c r="C680" i="3"/>
  <c r="L648" i="3"/>
  <c r="C648" i="3"/>
  <c r="O648" i="3" s="1"/>
  <c r="L616" i="3"/>
  <c r="C616" i="3"/>
  <c r="F616" i="3" s="1"/>
  <c r="G616" i="3" s="1"/>
  <c r="L584" i="3"/>
  <c r="C584" i="3"/>
  <c r="L546" i="3"/>
  <c r="C546" i="3"/>
  <c r="E546" i="3" s="1"/>
  <c r="C479" i="3"/>
  <c r="L479" i="3"/>
  <c r="C370" i="3"/>
  <c r="O370" i="3" s="1"/>
  <c r="L370" i="3"/>
  <c r="C7482" i="3"/>
  <c r="O7482" i="3" s="1"/>
  <c r="L7482" i="3"/>
  <c r="L7501" i="3"/>
  <c r="C7501" i="3"/>
  <c r="O7501" i="3" s="1"/>
  <c r="L6900" i="3"/>
  <c r="C6900" i="3"/>
  <c r="F6900" i="3" s="1"/>
  <c r="G6900" i="3" s="1"/>
  <c r="L6277" i="3"/>
  <c r="C6277" i="3"/>
  <c r="C6278" i="3"/>
  <c r="O6278" i="3" s="1"/>
  <c r="L6278" i="3"/>
  <c r="L5885" i="3"/>
  <c r="C5885" i="3"/>
  <c r="L5892" i="3"/>
  <c r="C5892" i="3"/>
  <c r="E5892" i="3" s="1"/>
  <c r="L5899" i="3"/>
  <c r="C5899" i="3"/>
  <c r="E5899" i="3" s="1"/>
  <c r="L5681" i="3"/>
  <c r="C5681" i="3"/>
  <c r="F5681" i="3" s="1"/>
  <c r="G5681" i="3" s="1"/>
  <c r="L5688" i="3"/>
  <c r="C5688" i="3"/>
  <c r="D5688" i="3" s="1"/>
  <c r="L5084" i="3"/>
  <c r="C5084" i="3"/>
  <c r="D5084" i="3" s="1"/>
  <c r="L4881" i="3"/>
  <c r="C4881" i="3"/>
  <c r="O4881" i="3" s="1"/>
  <c r="L4888" i="3"/>
  <c r="C4888" i="3"/>
  <c r="F4888" i="3" s="1"/>
  <c r="G4888" i="3" s="1"/>
  <c r="L4895" i="3"/>
  <c r="C4895" i="3"/>
  <c r="O4895" i="3" s="1"/>
  <c r="C4481" i="3"/>
  <c r="F4481" i="3" s="1"/>
  <c r="G4481" i="3" s="1"/>
  <c r="L4481" i="3"/>
  <c r="C4495" i="3"/>
  <c r="L4495" i="3"/>
  <c r="C4480" i="3"/>
  <c r="F4480" i="3" s="1"/>
  <c r="G4480" i="3" s="1"/>
  <c r="L4480" i="3"/>
  <c r="C4494" i="3"/>
  <c r="D4494" i="3" s="1"/>
  <c r="L4494" i="3"/>
  <c r="C3890" i="3"/>
  <c r="F3890" i="3" s="1"/>
  <c r="G3890" i="3" s="1"/>
  <c r="L3890" i="3"/>
  <c r="L3889" i="3"/>
  <c r="C3889" i="3"/>
  <c r="D3889" i="3" s="1"/>
  <c r="L2083" i="3"/>
  <c r="C2083" i="3"/>
  <c r="L2101" i="3"/>
  <c r="C2101" i="3"/>
  <c r="C2082" i="3"/>
  <c r="F2082" i="3" s="1"/>
  <c r="G2082" i="3" s="1"/>
  <c r="L2082" i="3"/>
  <c r="C1677" i="3"/>
  <c r="D1677" i="3" s="1"/>
  <c r="L1677" i="3"/>
  <c r="C1691" i="3"/>
  <c r="L1691" i="3"/>
  <c r="L1684" i="3"/>
  <c r="C1684" i="3"/>
  <c r="L1298" i="3"/>
  <c r="C1298" i="3"/>
  <c r="L882" i="3"/>
  <c r="C882" i="3"/>
  <c r="F882" i="3" s="1"/>
  <c r="G882" i="3" s="1"/>
  <c r="L7214" i="3"/>
  <c r="C7214" i="3"/>
  <c r="D7214" i="3" s="1"/>
  <c r="C7212" i="3"/>
  <c r="O7212" i="3" s="1"/>
  <c r="L7212" i="3"/>
  <c r="L7224" i="3"/>
  <c r="C7224" i="3"/>
  <c r="F7224" i="3" s="1"/>
  <c r="G7224" i="3" s="1"/>
  <c r="L7010" i="3"/>
  <c r="C7010" i="3"/>
  <c r="F7010" i="3" s="1"/>
  <c r="G7010" i="3" s="1"/>
  <c r="L6612" i="3"/>
  <c r="C6612" i="3"/>
  <c r="L6619" i="3"/>
  <c r="C6619" i="3"/>
  <c r="E6619" i="3" s="1"/>
  <c r="L6009" i="3"/>
  <c r="C6009" i="3"/>
  <c r="L5013" i="3"/>
  <c r="C5013" i="3"/>
  <c r="F5013" i="3" s="1"/>
  <c r="G5013" i="3" s="1"/>
  <c r="L5020" i="3"/>
  <c r="C5020" i="3"/>
  <c r="F5020" i="3" s="1"/>
  <c r="G5020" i="3" s="1"/>
  <c r="L5002" i="3"/>
  <c r="C5002" i="3"/>
  <c r="C4606" i="3"/>
  <c r="L4606" i="3"/>
  <c r="C4626" i="3"/>
  <c r="L4626" i="3"/>
  <c r="C4613" i="3"/>
  <c r="E4613" i="3" s="1"/>
  <c r="L4613" i="3"/>
  <c r="L4205" i="3"/>
  <c r="C4205" i="3"/>
  <c r="L4207" i="3"/>
  <c r="C4207" i="3"/>
  <c r="E4207" i="3" s="1"/>
  <c r="L4021" i="3"/>
  <c r="C4021" i="3"/>
  <c r="E4021" i="3" s="1"/>
  <c r="C4002" i="3"/>
  <c r="E4002" i="3" s="1"/>
  <c r="L4002" i="3"/>
  <c r="L2414" i="3"/>
  <c r="C2414" i="3"/>
  <c r="O2414" i="3" s="1"/>
  <c r="L1218" i="3"/>
  <c r="C1218" i="3"/>
  <c r="F1218" i="3" s="1"/>
  <c r="G1218" i="3" s="1"/>
  <c r="L1224" i="3"/>
  <c r="C1224" i="3"/>
  <c r="E1224" i="3" s="1"/>
  <c r="L552" i="3"/>
  <c r="C552" i="3"/>
  <c r="C410" i="3"/>
  <c r="L410" i="3"/>
  <c r="C343" i="3"/>
  <c r="L343" i="3"/>
  <c r="L995" i="3"/>
  <c r="C995" i="3"/>
  <c r="F995" i="3" s="1"/>
  <c r="G995" i="3" s="1"/>
  <c r="L963" i="3"/>
  <c r="C963" i="3"/>
  <c r="F963" i="3" s="1"/>
  <c r="G963" i="3" s="1"/>
  <c r="L931" i="3"/>
  <c r="C931" i="3"/>
  <c r="D931" i="3" s="1"/>
  <c r="L899" i="3"/>
  <c r="C899" i="3"/>
  <c r="L867" i="3"/>
  <c r="C867" i="3"/>
  <c r="F867" i="3" s="1"/>
  <c r="G867" i="3" s="1"/>
  <c r="L835" i="3"/>
  <c r="C835" i="3"/>
  <c r="F835" i="3" s="1"/>
  <c r="G835" i="3" s="1"/>
  <c r="L803" i="3"/>
  <c r="C803" i="3"/>
  <c r="L771" i="3"/>
  <c r="C771" i="3"/>
  <c r="F771" i="3" s="1"/>
  <c r="G771" i="3" s="1"/>
  <c r="L739" i="3"/>
  <c r="C739" i="3"/>
  <c r="E739" i="3" s="1"/>
  <c r="L707" i="3"/>
  <c r="C707" i="3"/>
  <c r="F707" i="3" s="1"/>
  <c r="G707" i="3" s="1"/>
  <c r="L675" i="3"/>
  <c r="C675" i="3"/>
  <c r="O675" i="3" s="1"/>
  <c r="L643" i="3"/>
  <c r="C643" i="3"/>
  <c r="F643" i="3" s="1"/>
  <c r="G643" i="3" s="1"/>
  <c r="L611" i="3"/>
  <c r="C611" i="3"/>
  <c r="C579" i="3"/>
  <c r="O579" i="3" s="1"/>
  <c r="L579" i="3"/>
  <c r="L534" i="3"/>
  <c r="C534" i="3"/>
  <c r="E534" i="3" s="1"/>
  <c r="L470" i="3"/>
  <c r="C470" i="3"/>
  <c r="F470" i="3" s="1"/>
  <c r="G470" i="3" s="1"/>
  <c r="L440" i="3"/>
  <c r="C440" i="3"/>
  <c r="E440" i="3" s="1"/>
  <c r="C390" i="3"/>
  <c r="F390" i="3" s="1"/>
  <c r="G390" i="3" s="1"/>
  <c r="L390" i="3"/>
  <c r="L333" i="3"/>
  <c r="C333" i="3"/>
  <c r="D333" i="3" s="1"/>
  <c r="L7339" i="3"/>
  <c r="C7339" i="3"/>
  <c r="D7339" i="3" s="1"/>
  <c r="L7351" i="3"/>
  <c r="C7351" i="3"/>
  <c r="E7351" i="3" s="1"/>
  <c r="L6928" i="3"/>
  <c r="C6928" i="3"/>
  <c r="C6727" i="3"/>
  <c r="O6727" i="3" s="1"/>
  <c r="L6727" i="3"/>
  <c r="L6745" i="3"/>
  <c r="C6745" i="3"/>
  <c r="F6745" i="3" s="1"/>
  <c r="G6745" i="3" s="1"/>
  <c r="L6531" i="3"/>
  <c r="C6531" i="3"/>
  <c r="E6531" i="3" s="1"/>
  <c r="L6530" i="3"/>
  <c r="C6530" i="3"/>
  <c r="F6530" i="3" s="1"/>
  <c r="G6530" i="3" s="1"/>
  <c r="C6540" i="3"/>
  <c r="E6540" i="3" s="1"/>
  <c r="L6540" i="3"/>
  <c r="L6345" i="3"/>
  <c r="C6345" i="3"/>
  <c r="C6330" i="3"/>
  <c r="O6330" i="3" s="1"/>
  <c r="L6330" i="3"/>
  <c r="L6145" i="3"/>
  <c r="C6145" i="3"/>
  <c r="L5937" i="3"/>
  <c r="C5937" i="3"/>
  <c r="F5937" i="3" s="1"/>
  <c r="G5937" i="3" s="1"/>
  <c r="L5733" i="3"/>
  <c r="C5733" i="3"/>
  <c r="F5733" i="3" s="1"/>
  <c r="G5733" i="3" s="1"/>
  <c r="L5740" i="3"/>
  <c r="C5740" i="3"/>
  <c r="L5543" i="3"/>
  <c r="C5543" i="3"/>
  <c r="E5543" i="3" s="1"/>
  <c r="L5127" i="3"/>
  <c r="C5127" i="3"/>
  <c r="O5127" i="3" s="1"/>
  <c r="L4949" i="3"/>
  <c r="C4949" i="3"/>
  <c r="F4949" i="3" s="1"/>
  <c r="G4949" i="3" s="1"/>
  <c r="L4931" i="3"/>
  <c r="C4931" i="3"/>
  <c r="O4931" i="3" s="1"/>
  <c r="L4938" i="3"/>
  <c r="C4938" i="3"/>
  <c r="F4938" i="3" s="1"/>
  <c r="G4938" i="3" s="1"/>
  <c r="L4744" i="3"/>
  <c r="C4744" i="3"/>
  <c r="D4744" i="3" s="1"/>
  <c r="L4751" i="3"/>
  <c r="C4751" i="3"/>
  <c r="F4751" i="3" s="1"/>
  <c r="G4751" i="3" s="1"/>
  <c r="C4733" i="3"/>
  <c r="E4733" i="3" s="1"/>
  <c r="L4733" i="3"/>
  <c r="C4532" i="3"/>
  <c r="F4532" i="3" s="1"/>
  <c r="G4532" i="3" s="1"/>
  <c r="L4532" i="3"/>
  <c r="C4538" i="3"/>
  <c r="E4538" i="3" s="1"/>
  <c r="L4538" i="3"/>
  <c r="C4531" i="3"/>
  <c r="O4531" i="3" s="1"/>
  <c r="L4531" i="3"/>
  <c r="L4335" i="3"/>
  <c r="C4335" i="3"/>
  <c r="E4335" i="3" s="1"/>
  <c r="L4341" i="3"/>
  <c r="C4341" i="3"/>
  <c r="O4341" i="3" s="1"/>
  <c r="C4129" i="3"/>
  <c r="D4129" i="3" s="1"/>
  <c r="L4129" i="3"/>
  <c r="C4140" i="3"/>
  <c r="O4140" i="3" s="1"/>
  <c r="L4140" i="3"/>
  <c r="C4146" i="3"/>
  <c r="O4146" i="3" s="1"/>
  <c r="L4146" i="3"/>
  <c r="L3927" i="3"/>
  <c r="C3927" i="3"/>
  <c r="C3934" i="3"/>
  <c r="L3934" i="3"/>
  <c r="L3739" i="3"/>
  <c r="C3739" i="3"/>
  <c r="O3739" i="3" s="1"/>
  <c r="C3738" i="3"/>
  <c r="L3738" i="3"/>
  <c r="L3349" i="3"/>
  <c r="C3349" i="3"/>
  <c r="D3349" i="3" s="1"/>
  <c r="L2332" i="3"/>
  <c r="C2332" i="3"/>
  <c r="C2330" i="3"/>
  <c r="E2330" i="3" s="1"/>
  <c r="L2330" i="3"/>
  <c r="L2131" i="3"/>
  <c r="C2131" i="3"/>
  <c r="D2131" i="3" s="1"/>
  <c r="C2128" i="3"/>
  <c r="O2128" i="3" s="1"/>
  <c r="L2128" i="3"/>
  <c r="C2138" i="3"/>
  <c r="E2138" i="3" s="1"/>
  <c r="L2138" i="3"/>
  <c r="C1931" i="3"/>
  <c r="D1931" i="3" s="1"/>
  <c r="L1931" i="3"/>
  <c r="C1939" i="3"/>
  <c r="D1939" i="3" s="1"/>
  <c r="L1939" i="3"/>
  <c r="C1947" i="3"/>
  <c r="D1947" i="3" s="1"/>
  <c r="L1947" i="3"/>
  <c r="C1735" i="3"/>
  <c r="D1735" i="3" s="1"/>
  <c r="L1735" i="3"/>
  <c r="C1748" i="3"/>
  <c r="O1748" i="3" s="1"/>
  <c r="L1748" i="3"/>
  <c r="C1729" i="3"/>
  <c r="F1729" i="3" s="1"/>
  <c r="G1729" i="3" s="1"/>
  <c r="L1729" i="3"/>
  <c r="L1534" i="3"/>
  <c r="C1534" i="3"/>
  <c r="F1534" i="3" s="1"/>
  <c r="G1534" i="3" s="1"/>
  <c r="L1334" i="3"/>
  <c r="C1334" i="3"/>
  <c r="E1334" i="3" s="1"/>
  <c r="L1336" i="3"/>
  <c r="C1336" i="3"/>
  <c r="L1144" i="3"/>
  <c r="C1144" i="3"/>
  <c r="E1144" i="3" s="1"/>
  <c r="L529" i="3"/>
  <c r="C529" i="3"/>
  <c r="D529" i="3" s="1"/>
  <c r="L508" i="3"/>
  <c r="C508" i="3"/>
  <c r="O508" i="3" s="1"/>
  <c r="L426" i="3"/>
  <c r="C426" i="3"/>
  <c r="L364" i="3"/>
  <c r="C364" i="3"/>
  <c r="F364" i="3" s="1"/>
  <c r="G364" i="3" s="1"/>
  <c r="L306" i="3"/>
  <c r="C306" i="3"/>
  <c r="F306" i="3" s="1"/>
  <c r="G306" i="3" s="1"/>
  <c r="L7476" i="3"/>
  <c r="C7476" i="3"/>
  <c r="F7476" i="3" s="1"/>
  <c r="G7476" i="3" s="1"/>
  <c r="L7474" i="3"/>
  <c r="C7474" i="3"/>
  <c r="O7474" i="3" s="1"/>
  <c r="L7252" i="3"/>
  <c r="C7252" i="3"/>
  <c r="L7067" i="3"/>
  <c r="C7067" i="3"/>
  <c r="F7067" i="3" s="1"/>
  <c r="G7067" i="3" s="1"/>
  <c r="L7072" i="3"/>
  <c r="C7072" i="3"/>
  <c r="F7072" i="3" s="1"/>
  <c r="G7072" i="3" s="1"/>
  <c r="L6876" i="3"/>
  <c r="C6876" i="3"/>
  <c r="L6659" i="3"/>
  <c r="C6659" i="3"/>
  <c r="D6659" i="3" s="1"/>
  <c r="C6456" i="3"/>
  <c r="D6456" i="3" s="1"/>
  <c r="L6456" i="3"/>
  <c r="L6467" i="3"/>
  <c r="C6467" i="3"/>
  <c r="D6467" i="3" s="1"/>
  <c r="C6454" i="3"/>
  <c r="F6454" i="3" s="1"/>
  <c r="G6454" i="3" s="1"/>
  <c r="L6454" i="3"/>
  <c r="C6274" i="3"/>
  <c r="L6274" i="3"/>
  <c r="C6271" i="3"/>
  <c r="L6271" i="3"/>
  <c r="L6065" i="3"/>
  <c r="C6065" i="3"/>
  <c r="E6065" i="3" s="1"/>
  <c r="L5873" i="3"/>
  <c r="C5873" i="3"/>
  <c r="C5855" i="3"/>
  <c r="D5855" i="3" s="1"/>
  <c r="L5855" i="3"/>
  <c r="L5662" i="3"/>
  <c r="C5662" i="3"/>
  <c r="F5662" i="3" s="1"/>
  <c r="G5662" i="3" s="1"/>
  <c r="L5669" i="3"/>
  <c r="C5669" i="3"/>
  <c r="F5669" i="3" s="1"/>
  <c r="G5669" i="3" s="1"/>
  <c r="L5676" i="3"/>
  <c r="C5676" i="3"/>
  <c r="L5256" i="3"/>
  <c r="C5256" i="3"/>
  <c r="E5256" i="3" s="1"/>
  <c r="C5275" i="3"/>
  <c r="O5275" i="3" s="1"/>
  <c r="L5275" i="3"/>
  <c r="L5056" i="3"/>
  <c r="C5056" i="3"/>
  <c r="D5056" i="3" s="1"/>
  <c r="L5063" i="3"/>
  <c r="C5063" i="3"/>
  <c r="O5063" i="3" s="1"/>
  <c r="L4861" i="3"/>
  <c r="C4861" i="3"/>
  <c r="D4861" i="3" s="1"/>
  <c r="L4867" i="3"/>
  <c r="C4867" i="3"/>
  <c r="D4867" i="3" s="1"/>
  <c r="L4874" i="3"/>
  <c r="C4874" i="3"/>
  <c r="E4874" i="3" s="1"/>
  <c r="L4668" i="3"/>
  <c r="C4668" i="3"/>
  <c r="L4675" i="3"/>
  <c r="C4675" i="3"/>
  <c r="F4675" i="3" s="1"/>
  <c r="G4675" i="3" s="1"/>
  <c r="C4669" i="3"/>
  <c r="E4669" i="3" s="1"/>
  <c r="L4669" i="3"/>
  <c r="C4476" i="3"/>
  <c r="D4476" i="3" s="1"/>
  <c r="L4476" i="3"/>
  <c r="C4461" i="3"/>
  <c r="E4461" i="3" s="1"/>
  <c r="L4461" i="3"/>
  <c r="C4454" i="3"/>
  <c r="D4454" i="3" s="1"/>
  <c r="L4454" i="3"/>
  <c r="L4271" i="3"/>
  <c r="C4271" i="3"/>
  <c r="F4271" i="3" s="1"/>
  <c r="G4271" i="3" s="1"/>
  <c r="L4057" i="3"/>
  <c r="C4057" i="3"/>
  <c r="O4057" i="3" s="1"/>
  <c r="L4067" i="3"/>
  <c r="C4067" i="3"/>
  <c r="F4067" i="3" s="1"/>
  <c r="G4067" i="3" s="1"/>
  <c r="C4074" i="3"/>
  <c r="E4074" i="3" s="1"/>
  <c r="L4074" i="3"/>
  <c r="C3866" i="3"/>
  <c r="F3866" i="3" s="1"/>
  <c r="G3866" i="3" s="1"/>
  <c r="L3866" i="3"/>
  <c r="L3865" i="3"/>
  <c r="C3865" i="3"/>
  <c r="D3865" i="3" s="1"/>
  <c r="L2864" i="3"/>
  <c r="C2864" i="3"/>
  <c r="E2864" i="3" s="1"/>
  <c r="L2252" i="3"/>
  <c r="C2252" i="3"/>
  <c r="E2252" i="3" s="1"/>
  <c r="L2259" i="3"/>
  <c r="C2259" i="3"/>
  <c r="F2259" i="3" s="1"/>
  <c r="G2259" i="3" s="1"/>
  <c r="C2266" i="3"/>
  <c r="L2266" i="3"/>
  <c r="L2067" i="3"/>
  <c r="C2067" i="3"/>
  <c r="F2067" i="3" s="1"/>
  <c r="G2067" i="3" s="1"/>
  <c r="C2056" i="3"/>
  <c r="F2056" i="3" s="1"/>
  <c r="G2056" i="3" s="1"/>
  <c r="L2056" i="3"/>
  <c r="C2062" i="3"/>
  <c r="E2062" i="3" s="1"/>
  <c r="L2062" i="3"/>
  <c r="C1856" i="3"/>
  <c r="F1856" i="3" s="1"/>
  <c r="G1856" i="3" s="1"/>
  <c r="L1856" i="3"/>
  <c r="C1864" i="3"/>
  <c r="F1864" i="3" s="1"/>
  <c r="G1864" i="3" s="1"/>
  <c r="L1864" i="3"/>
  <c r="C1872" i="3"/>
  <c r="E1872" i="3" s="1"/>
  <c r="L1872" i="3"/>
  <c r="C1653" i="3"/>
  <c r="L1653" i="3"/>
  <c r="C1675" i="3"/>
  <c r="F1675" i="3" s="1"/>
  <c r="G1675" i="3" s="1"/>
  <c r="L1675" i="3"/>
  <c r="L1660" i="3"/>
  <c r="C1660" i="3"/>
  <c r="O1660" i="3" s="1"/>
  <c r="L1474" i="3"/>
  <c r="C1474" i="3"/>
  <c r="E1474" i="3" s="1"/>
  <c r="L1254" i="3"/>
  <c r="C1254" i="3"/>
  <c r="F1254" i="3" s="1"/>
  <c r="G1254" i="3" s="1"/>
  <c r="L1260" i="3"/>
  <c r="C1260" i="3"/>
  <c r="E1260" i="3" s="1"/>
  <c r="L1064" i="3"/>
  <c r="C1064" i="3"/>
  <c r="E1064" i="3" s="1"/>
  <c r="L870" i="3"/>
  <c r="C870" i="3"/>
  <c r="E870" i="3" s="1"/>
  <c r="L453" i="3"/>
  <c r="C453" i="3"/>
  <c r="D453" i="3" s="1"/>
  <c r="L7382" i="3"/>
  <c r="C7382" i="3"/>
  <c r="L7191" i="3"/>
  <c r="C7191" i="3"/>
  <c r="F7191" i="3" s="1"/>
  <c r="G7191" i="3" s="1"/>
  <c r="L6990" i="3"/>
  <c r="C6990" i="3"/>
  <c r="C6782" i="3"/>
  <c r="F6782" i="3" s="1"/>
  <c r="G6782" i="3" s="1"/>
  <c r="L6782" i="3"/>
  <c r="L6778" i="3"/>
  <c r="C6778" i="3"/>
  <c r="L6578" i="3"/>
  <c r="C6578" i="3"/>
  <c r="F6578" i="3" s="1"/>
  <c r="G6578" i="3" s="1"/>
  <c r="L6586" i="3"/>
  <c r="C6586" i="3"/>
  <c r="D6586" i="3" s="1"/>
  <c r="C6401" i="3"/>
  <c r="O6401" i="3" s="1"/>
  <c r="L6401" i="3"/>
  <c r="C6396" i="3"/>
  <c r="F6396" i="3" s="1"/>
  <c r="G6396" i="3" s="1"/>
  <c r="L6396" i="3"/>
  <c r="C6379" i="3"/>
  <c r="E6379" i="3" s="1"/>
  <c r="L6379" i="3"/>
  <c r="L6185" i="3"/>
  <c r="C6185" i="3"/>
  <c r="L5993" i="3"/>
  <c r="C5993" i="3"/>
  <c r="F5993" i="3" s="1"/>
  <c r="G5993" i="3" s="1"/>
  <c r="C5791" i="3"/>
  <c r="F5791" i="3" s="1"/>
  <c r="G5791" i="3" s="1"/>
  <c r="L5791" i="3"/>
  <c r="C5788" i="3"/>
  <c r="E5788" i="3" s="1"/>
  <c r="L5788" i="3"/>
  <c r="L5801" i="3"/>
  <c r="C5801" i="3"/>
  <c r="F5801" i="3" s="1"/>
  <c r="G5801" i="3" s="1"/>
  <c r="C5588" i="3"/>
  <c r="L5588" i="3"/>
  <c r="C5590" i="3"/>
  <c r="D5590" i="3" s="1"/>
  <c r="L5590" i="3"/>
  <c r="L5387" i="3"/>
  <c r="C5387" i="3"/>
  <c r="F5387" i="3" s="1"/>
  <c r="G5387" i="3" s="1"/>
  <c r="L4981" i="3"/>
  <c r="C4981" i="3"/>
  <c r="F4981" i="3" s="1"/>
  <c r="G4981" i="3" s="1"/>
  <c r="L4988" i="3"/>
  <c r="C4988" i="3"/>
  <c r="L4995" i="3"/>
  <c r="C4995" i="3"/>
  <c r="O4995" i="3" s="1"/>
  <c r="L4780" i="3"/>
  <c r="C4780" i="3"/>
  <c r="F4780" i="3" s="1"/>
  <c r="G4780" i="3" s="1"/>
  <c r="L4787" i="3"/>
  <c r="C4787" i="3"/>
  <c r="F4787" i="3" s="1"/>
  <c r="G4787" i="3" s="1"/>
  <c r="L4794" i="3"/>
  <c r="C4794" i="3"/>
  <c r="F4794" i="3" s="1"/>
  <c r="G4794" i="3" s="1"/>
  <c r="C4801" i="3"/>
  <c r="E4801" i="3" s="1"/>
  <c r="L4801" i="3"/>
  <c r="C4595" i="3"/>
  <c r="L4595" i="3"/>
  <c r="C4587" i="3"/>
  <c r="D4587" i="3" s="1"/>
  <c r="L4587" i="3"/>
  <c r="C4596" i="3"/>
  <c r="F4596" i="3" s="1"/>
  <c r="G4596" i="3" s="1"/>
  <c r="L4596" i="3"/>
  <c r="C4397" i="3"/>
  <c r="L4397" i="3"/>
  <c r="C4398" i="3"/>
  <c r="F4398" i="3" s="1"/>
  <c r="G4398" i="3" s="1"/>
  <c r="L4398" i="3"/>
  <c r="L4187" i="3"/>
  <c r="C4187" i="3"/>
  <c r="D4187" i="3" s="1"/>
  <c r="L3977" i="3"/>
  <c r="C3977" i="3"/>
  <c r="L3983" i="3"/>
  <c r="C3983" i="3"/>
  <c r="E3983" i="3" s="1"/>
  <c r="C3990" i="3"/>
  <c r="L3990" i="3"/>
  <c r="C3798" i="3"/>
  <c r="E3798" i="3" s="1"/>
  <c r="L3798" i="3"/>
  <c r="C3786" i="3"/>
  <c r="O3786" i="3" s="1"/>
  <c r="L3786" i="3"/>
  <c r="L2398" i="3"/>
  <c r="C2398" i="3"/>
  <c r="O2398" i="3" s="1"/>
  <c r="L2179" i="3"/>
  <c r="C2179" i="3"/>
  <c r="F2179" i="3" s="1"/>
  <c r="G2179" i="3" s="1"/>
  <c r="L2201" i="3"/>
  <c r="C2201" i="3"/>
  <c r="C2182" i="3"/>
  <c r="F2182" i="3" s="1"/>
  <c r="G2182" i="3" s="1"/>
  <c r="L2182" i="3"/>
  <c r="C1992" i="3"/>
  <c r="E1992" i="3" s="1"/>
  <c r="L1992" i="3"/>
  <c r="C1996" i="3"/>
  <c r="F1996" i="3" s="1"/>
  <c r="G1996" i="3" s="1"/>
  <c r="L1996" i="3"/>
  <c r="C2001" i="3"/>
  <c r="E2001" i="3" s="1"/>
  <c r="L2001" i="3"/>
  <c r="C1779" i="3"/>
  <c r="D1779" i="3" s="1"/>
  <c r="L1779" i="3"/>
  <c r="C1787" i="3"/>
  <c r="F1787" i="3" s="1"/>
  <c r="G1787" i="3" s="1"/>
  <c r="L1787" i="3"/>
  <c r="C1795" i="3"/>
  <c r="E1795" i="3" s="1"/>
  <c r="L1795" i="3"/>
  <c r="L1594" i="3"/>
  <c r="C1594" i="3"/>
  <c r="E1594" i="3" s="1"/>
  <c r="L1592" i="3"/>
  <c r="C1592" i="3"/>
  <c r="E1592" i="3" s="1"/>
  <c r="L1394" i="3"/>
  <c r="C1394" i="3"/>
  <c r="L1180" i="3"/>
  <c r="C1180" i="3"/>
  <c r="E1180" i="3" s="1"/>
  <c r="L986" i="3"/>
  <c r="C986" i="3"/>
  <c r="F986" i="3" s="1"/>
  <c r="G986" i="3" s="1"/>
  <c r="L794" i="3"/>
  <c r="C794" i="3"/>
  <c r="F794" i="3" s="1"/>
  <c r="G794" i="3" s="1"/>
  <c r="C7027" i="3"/>
  <c r="L7027" i="3"/>
  <c r="C7036" i="3"/>
  <c r="F7036" i="3" s="1"/>
  <c r="G7036" i="3" s="1"/>
  <c r="L7036" i="3"/>
  <c r="L6846" i="3"/>
  <c r="C6846" i="3"/>
  <c r="E6846" i="3" s="1"/>
  <c r="C6837" i="3"/>
  <c r="L6837" i="3"/>
  <c r="L5035" i="3"/>
  <c r="C5035" i="3"/>
  <c r="O5035" i="3" s="1"/>
  <c r="L5042" i="3"/>
  <c r="C5042" i="3"/>
  <c r="O5042" i="3" s="1"/>
  <c r="C4645" i="3"/>
  <c r="L4645" i="3"/>
  <c r="L4632" i="3"/>
  <c r="C4632" i="3"/>
  <c r="C4639" i="3"/>
  <c r="L4639" i="3"/>
  <c r="L4239" i="3"/>
  <c r="C4239" i="3"/>
  <c r="L4249" i="3"/>
  <c r="C4249" i="3"/>
  <c r="E4249" i="3" s="1"/>
  <c r="L4031" i="3"/>
  <c r="C4031" i="3"/>
  <c r="F4031" i="3" s="1"/>
  <c r="G4031" i="3" s="1"/>
  <c r="C4038" i="3"/>
  <c r="E4038" i="3" s="1"/>
  <c r="L4038" i="3"/>
  <c r="C3835" i="3"/>
  <c r="L3835" i="3"/>
  <c r="C3847" i="3"/>
  <c r="F3847" i="3" s="1"/>
  <c r="G3847" i="3" s="1"/>
  <c r="L3847" i="3"/>
  <c r="C1828" i="3"/>
  <c r="F1828" i="3" s="1"/>
  <c r="G1828" i="3" s="1"/>
  <c r="L1828" i="3"/>
  <c r="C1836" i="3"/>
  <c r="E1836" i="3" s="1"/>
  <c r="L1836" i="3"/>
  <c r="C1844" i="3"/>
  <c r="L1844" i="3"/>
  <c r="L1230" i="3"/>
  <c r="C1230" i="3"/>
  <c r="F1230" i="3" s="1"/>
  <c r="G1230" i="3" s="1"/>
  <c r="L1236" i="3"/>
  <c r="C1236" i="3"/>
  <c r="L1048" i="3"/>
  <c r="C1048" i="3"/>
  <c r="E1048" i="3" s="1"/>
  <c r="L842" i="3"/>
  <c r="C842" i="3"/>
  <c r="L650" i="3"/>
  <c r="C650" i="3"/>
  <c r="E650" i="3" s="1"/>
  <c r="C1803" i="3"/>
  <c r="D1803" i="3" s="1"/>
  <c r="L1803" i="3"/>
  <c r="C1811" i="3"/>
  <c r="L1811" i="3"/>
  <c r="C1819" i="3"/>
  <c r="D1819" i="3" s="1"/>
  <c r="L1819" i="3"/>
  <c r="C1730" i="3"/>
  <c r="L1730" i="3"/>
  <c r="C1666" i="3"/>
  <c r="F1666" i="3" s="1"/>
  <c r="G1666" i="3" s="1"/>
  <c r="L1666" i="3"/>
  <c r="L1178" i="3"/>
  <c r="C1178" i="3"/>
  <c r="L1146" i="3"/>
  <c r="C1146" i="3"/>
  <c r="L1114" i="3"/>
  <c r="C1114" i="3"/>
  <c r="F1114" i="3" s="1"/>
  <c r="G1114" i="3" s="1"/>
  <c r="L1082" i="3"/>
  <c r="C1082" i="3"/>
  <c r="L1050" i="3"/>
  <c r="C1050" i="3"/>
  <c r="F1050" i="3" s="1"/>
  <c r="G1050" i="3" s="1"/>
  <c r="L554" i="3"/>
  <c r="C554" i="3"/>
  <c r="F554" i="3" s="1"/>
  <c r="G554" i="3" s="1"/>
  <c r="L490" i="3"/>
  <c r="C490" i="3"/>
  <c r="E490" i="3" s="1"/>
  <c r="L362" i="3"/>
  <c r="C362" i="3"/>
  <c r="H293" i="3"/>
  <c r="I293" i="3"/>
  <c r="J281" i="3"/>
  <c r="H257" i="3"/>
  <c r="I257" i="3"/>
  <c r="H133" i="3"/>
  <c r="J109" i="3"/>
  <c r="H69" i="3"/>
  <c r="I69" i="3"/>
  <c r="J45" i="3"/>
  <c r="H17" i="3"/>
  <c r="I17" i="3"/>
  <c r="H249" i="3"/>
  <c r="I249" i="3"/>
  <c r="H217" i="3"/>
  <c r="I217" i="3"/>
  <c r="J161" i="3"/>
  <c r="H153" i="3"/>
  <c r="I153" i="3"/>
  <c r="H121" i="3"/>
  <c r="I121" i="3"/>
  <c r="J97" i="3"/>
  <c r="H57" i="3"/>
  <c r="I57" i="3"/>
  <c r="H498" i="3"/>
  <c r="I498" i="3"/>
  <c r="J56" i="3"/>
  <c r="H350" i="3"/>
  <c r="I350" i="3"/>
  <c r="H474" i="3"/>
  <c r="I474" i="3"/>
  <c r="I274" i="3"/>
  <c r="H274" i="3"/>
  <c r="I230" i="3"/>
  <c r="H230" i="3"/>
  <c r="I198" i="3"/>
  <c r="H198" i="3"/>
  <c r="K174" i="3"/>
  <c r="I166" i="3"/>
  <c r="H166" i="3"/>
  <c r="I134" i="3"/>
  <c r="H134" i="3"/>
  <c r="K110" i="3"/>
  <c r="I102" i="3"/>
  <c r="H102" i="3"/>
  <c r="I70" i="3"/>
  <c r="H70" i="3"/>
  <c r="K46" i="3"/>
  <c r="H38" i="3"/>
  <c r="H302" i="3"/>
  <c r="I302" i="3"/>
  <c r="I262" i="3"/>
  <c r="H262" i="3"/>
  <c r="I234" i="3"/>
  <c r="H234" i="3"/>
  <c r="I202" i="3"/>
  <c r="H202" i="3"/>
  <c r="I170" i="3"/>
  <c r="H170" i="3"/>
  <c r="J146" i="3"/>
  <c r="I138" i="3"/>
  <c r="H138" i="3"/>
  <c r="I74" i="3"/>
  <c r="H74" i="3"/>
  <c r="J50" i="3"/>
  <c r="I42" i="3"/>
  <c r="H42" i="3"/>
  <c r="C7471" i="3"/>
  <c r="O7471" i="3" s="1"/>
  <c r="L7471" i="3"/>
  <c r="L7376" i="3"/>
  <c r="C7376" i="3"/>
  <c r="L7330" i="3"/>
  <c r="C7330" i="3"/>
  <c r="D7330" i="3" s="1"/>
  <c r="C7279" i="3"/>
  <c r="F7279" i="3" s="1"/>
  <c r="G7279" i="3" s="1"/>
  <c r="L7279" i="3"/>
  <c r="L7221" i="3"/>
  <c r="C7221" i="3"/>
  <c r="C7166" i="3"/>
  <c r="F7166" i="3" s="1"/>
  <c r="G7166" i="3" s="1"/>
  <c r="L7166" i="3"/>
  <c r="L7115" i="3"/>
  <c r="C7115" i="3"/>
  <c r="D7115" i="3" s="1"/>
  <c r="C7499" i="3"/>
  <c r="E7499" i="3" s="1"/>
  <c r="L7499" i="3"/>
  <c r="C7495" i="3"/>
  <c r="E7495" i="3" s="1"/>
  <c r="L7495" i="3"/>
  <c r="C7493" i="3"/>
  <c r="L7493" i="3"/>
  <c r="L7432" i="3"/>
  <c r="C7432" i="3"/>
  <c r="D7432" i="3" s="1"/>
  <c r="L7428" i="3"/>
  <c r="C7428" i="3"/>
  <c r="L7401" i="3"/>
  <c r="C7401" i="3"/>
  <c r="C7408" i="3"/>
  <c r="O7408" i="3" s="1"/>
  <c r="L7408" i="3"/>
  <c r="L7415" i="3"/>
  <c r="C7415" i="3"/>
  <c r="L7394" i="3"/>
  <c r="C7394" i="3"/>
  <c r="L7402" i="3"/>
  <c r="C7402" i="3"/>
  <c r="L7372" i="3"/>
  <c r="C7372" i="3"/>
  <c r="E7372" i="3" s="1"/>
  <c r="C7346" i="3"/>
  <c r="E7346" i="3" s="1"/>
  <c r="L7346" i="3"/>
  <c r="L7358" i="3"/>
  <c r="C7358" i="3"/>
  <c r="L7304" i="3"/>
  <c r="C7304" i="3"/>
  <c r="F7304" i="3" s="1"/>
  <c r="G7304" i="3" s="1"/>
  <c r="L7318" i="3"/>
  <c r="C7318" i="3"/>
  <c r="D7318" i="3" s="1"/>
  <c r="L7326" i="3"/>
  <c r="C7326" i="3"/>
  <c r="D7326" i="3" s="1"/>
  <c r="C7255" i="3"/>
  <c r="D7255" i="3" s="1"/>
  <c r="L7255" i="3"/>
  <c r="C7271" i="3"/>
  <c r="E7271" i="3" s="1"/>
  <c r="L7271" i="3"/>
  <c r="L7253" i="3"/>
  <c r="C7253" i="3"/>
  <c r="F7253" i="3" s="1"/>
  <c r="G7253" i="3" s="1"/>
  <c r="C7209" i="3"/>
  <c r="E7209" i="3" s="1"/>
  <c r="L7209" i="3"/>
  <c r="L7144" i="3"/>
  <c r="C7144" i="3"/>
  <c r="L7164" i="3"/>
  <c r="C7164" i="3"/>
  <c r="F7164" i="3" s="1"/>
  <c r="G7164" i="3" s="1"/>
  <c r="L7184" i="3"/>
  <c r="C7184" i="3"/>
  <c r="E7184" i="3" s="1"/>
  <c r="L7168" i="3"/>
  <c r="C7168" i="3"/>
  <c r="D7168" i="3" s="1"/>
  <c r="C7199" i="3"/>
  <c r="L7199" i="3"/>
  <c r="L7132" i="3"/>
  <c r="C7132" i="3"/>
  <c r="E7132" i="3" s="1"/>
  <c r="C7130" i="3"/>
  <c r="F7130" i="3" s="1"/>
  <c r="G7130" i="3" s="1"/>
  <c r="L7130" i="3"/>
  <c r="L7096" i="3"/>
  <c r="C7096" i="3"/>
  <c r="D7096" i="3" s="1"/>
  <c r="L7057" i="3"/>
  <c r="C7057" i="3"/>
  <c r="L7077" i="3"/>
  <c r="C7077" i="3"/>
  <c r="E7077" i="3" s="1"/>
  <c r="C7041" i="3"/>
  <c r="E7041" i="3" s="1"/>
  <c r="L7041" i="3"/>
  <c r="L7058" i="3"/>
  <c r="C7058" i="3"/>
  <c r="L6956" i="3"/>
  <c r="C6956" i="3"/>
  <c r="O6956" i="3" s="1"/>
  <c r="L6944" i="3"/>
  <c r="C6944" i="3"/>
  <c r="L7069" i="3"/>
  <c r="C7069" i="3"/>
  <c r="F7069" i="3" s="1"/>
  <c r="G7069" i="3" s="1"/>
  <c r="L6973" i="3"/>
  <c r="C6973" i="3"/>
  <c r="L6993" i="3"/>
  <c r="C6993" i="3"/>
  <c r="F6993" i="3" s="1"/>
  <c r="G6993" i="3" s="1"/>
  <c r="C6955" i="3"/>
  <c r="F6955" i="3" s="1"/>
  <c r="G6955" i="3" s="1"/>
  <c r="L6955" i="3"/>
  <c r="L6927" i="3"/>
  <c r="C6927" i="3"/>
  <c r="E6927" i="3" s="1"/>
  <c r="L6906" i="3"/>
  <c r="C6906" i="3"/>
  <c r="O6906" i="3" s="1"/>
  <c r="L6885" i="3"/>
  <c r="C6885" i="3"/>
  <c r="L6866" i="3"/>
  <c r="C6866" i="3"/>
  <c r="D6866" i="3" s="1"/>
  <c r="L6854" i="3"/>
  <c r="C6854" i="3"/>
  <c r="F6854" i="3" s="1"/>
  <c r="G6854" i="3" s="1"/>
  <c r="L6915" i="3"/>
  <c r="C6915" i="3"/>
  <c r="D6915" i="3" s="1"/>
  <c r="L6894" i="3"/>
  <c r="C6894" i="3"/>
  <c r="F6894" i="3" s="1"/>
  <c r="G6894" i="3" s="1"/>
  <c r="L7009" i="3"/>
  <c r="C7009" i="3"/>
  <c r="O7009" i="3" s="1"/>
  <c r="L6823" i="3"/>
  <c r="C6823" i="3"/>
  <c r="L6853" i="3"/>
  <c r="C6853" i="3"/>
  <c r="O6853" i="3" s="1"/>
  <c r="C6844" i="3"/>
  <c r="E6844" i="3" s="1"/>
  <c r="L6844" i="3"/>
  <c r="L6883" i="3"/>
  <c r="C6883" i="3"/>
  <c r="O6883" i="3" s="1"/>
  <c r="L6934" i="3"/>
  <c r="C6934" i="3"/>
  <c r="L6941" i="3"/>
  <c r="C6941" i="3"/>
  <c r="O6941" i="3" s="1"/>
  <c r="C6728" i="3"/>
  <c r="F6728" i="3" s="1"/>
  <c r="G6728" i="3" s="1"/>
  <c r="L6728" i="3"/>
  <c r="C6724" i="3"/>
  <c r="E6724" i="3" s="1"/>
  <c r="L6724" i="3"/>
  <c r="L6692" i="3"/>
  <c r="C6692" i="3"/>
  <c r="F6692" i="3" s="1"/>
  <c r="G6692" i="3" s="1"/>
  <c r="C6636" i="3"/>
  <c r="F6636" i="3" s="1"/>
  <c r="G6636" i="3" s="1"/>
  <c r="L6636" i="3"/>
  <c r="L6685" i="3"/>
  <c r="C6685" i="3"/>
  <c r="O6685" i="3" s="1"/>
  <c r="L6712" i="3"/>
  <c r="C6712" i="3"/>
  <c r="E6712" i="3" s="1"/>
  <c r="C6720" i="3"/>
  <c r="E6720" i="3" s="1"/>
  <c r="L6720" i="3"/>
  <c r="L6665" i="3"/>
  <c r="C6665" i="3"/>
  <c r="D6665" i="3" s="1"/>
  <c r="L6633" i="3"/>
  <c r="C6633" i="3"/>
  <c r="L6713" i="3"/>
  <c r="C6713" i="3"/>
  <c r="F6713" i="3" s="1"/>
  <c r="G6713" i="3" s="1"/>
  <c r="L6670" i="3"/>
  <c r="C6670" i="3"/>
  <c r="D6670" i="3" s="1"/>
  <c r="C6621" i="3"/>
  <c r="E6621" i="3" s="1"/>
  <c r="L6621" i="3"/>
  <c r="L6296" i="3"/>
  <c r="C6296" i="3"/>
  <c r="F6296" i="3" s="1"/>
  <c r="G6296" i="3" s="1"/>
  <c r="C6528" i="3"/>
  <c r="L6528" i="3"/>
  <c r="C6276" i="3"/>
  <c r="D6276" i="3" s="1"/>
  <c r="L6276" i="3"/>
  <c r="L6336" i="3"/>
  <c r="C6336" i="3"/>
  <c r="L6300" i="3"/>
  <c r="C6300" i="3"/>
  <c r="O6300" i="3" s="1"/>
  <c r="L6301" i="3"/>
  <c r="C6301" i="3"/>
  <c r="O6301" i="3" s="1"/>
  <c r="L6164" i="3"/>
  <c r="C6164" i="3"/>
  <c r="E6164" i="3" s="1"/>
  <c r="C6108" i="3"/>
  <c r="D6108" i="3" s="1"/>
  <c r="L6108" i="3"/>
  <c r="L6228" i="3"/>
  <c r="C6228" i="3"/>
  <c r="L6196" i="3"/>
  <c r="C6196" i="3"/>
  <c r="F6196" i="3" s="1"/>
  <c r="G6196" i="3" s="1"/>
  <c r="C6154" i="3"/>
  <c r="L6154" i="3"/>
  <c r="C6114" i="3"/>
  <c r="D6114" i="3" s="1"/>
  <c r="L6114" i="3"/>
  <c r="L6235" i="3"/>
  <c r="C6235" i="3"/>
  <c r="L6203" i="3"/>
  <c r="C6203" i="3"/>
  <c r="O6203" i="3" s="1"/>
  <c r="L6171" i="3"/>
  <c r="C6171" i="3"/>
  <c r="E6171" i="3" s="1"/>
  <c r="C6390" i="3"/>
  <c r="F6390" i="3" s="1"/>
  <c r="G6390" i="3" s="1"/>
  <c r="L6390" i="3"/>
  <c r="L6230" i="3"/>
  <c r="C6230" i="3"/>
  <c r="L6198" i="3"/>
  <c r="C6198" i="3"/>
  <c r="D6198" i="3" s="1"/>
  <c r="C6162" i="3"/>
  <c r="L6162" i="3"/>
  <c r="L6095" i="3"/>
  <c r="C6095" i="3"/>
  <c r="O6095" i="3" s="1"/>
  <c r="L6121" i="3"/>
  <c r="C6121" i="3"/>
  <c r="C6042" i="3"/>
  <c r="D6042" i="3" s="1"/>
  <c r="L6042" i="3"/>
  <c r="L5983" i="3"/>
  <c r="C5983" i="3"/>
  <c r="C5942" i="3"/>
  <c r="L5942" i="3"/>
  <c r="L6067" i="3"/>
  <c r="C6067" i="3"/>
  <c r="L5971" i="3"/>
  <c r="C5971" i="3"/>
  <c r="D5971" i="3" s="1"/>
  <c r="L6092" i="3"/>
  <c r="C6092" i="3"/>
  <c r="E6092" i="3" s="1"/>
  <c r="L6028" i="3"/>
  <c r="C6028" i="3"/>
  <c r="D6028" i="3" s="1"/>
  <c r="L5968" i="3"/>
  <c r="C5968" i="3"/>
  <c r="L6087" i="3"/>
  <c r="C6087" i="3"/>
  <c r="D6087" i="3" s="1"/>
  <c r="L6167" i="3"/>
  <c r="C6167" i="3"/>
  <c r="F6167" i="3" s="1"/>
  <c r="G6167" i="3" s="1"/>
  <c r="C6034" i="3"/>
  <c r="F6034" i="3" s="1"/>
  <c r="G6034" i="3" s="1"/>
  <c r="L6034" i="3"/>
  <c r="L5984" i="3"/>
  <c r="C5984" i="3"/>
  <c r="E5984" i="3" s="1"/>
  <c r="L6068" i="3"/>
  <c r="C6068" i="3"/>
  <c r="O6068" i="3" s="1"/>
  <c r="L6004" i="3"/>
  <c r="C6004" i="3"/>
  <c r="E6004" i="3" s="1"/>
  <c r="C5990" i="3"/>
  <c r="E5990" i="3" s="1"/>
  <c r="L5990" i="3"/>
  <c r="C5898" i="3"/>
  <c r="E5898" i="3" s="1"/>
  <c r="L5898" i="3"/>
  <c r="L5931" i="3"/>
  <c r="C5931" i="3"/>
  <c r="D5931" i="3" s="1"/>
  <c r="L5957" i="3"/>
  <c r="C5957" i="3"/>
  <c r="L5945" i="3"/>
  <c r="C5945" i="3"/>
  <c r="F5945" i="3" s="1"/>
  <c r="G5945" i="3" s="1"/>
  <c r="C5735" i="3"/>
  <c r="E5735" i="3" s="1"/>
  <c r="L5735" i="3"/>
  <c r="C5790" i="3"/>
  <c r="O5790" i="3" s="1"/>
  <c r="L5790" i="3"/>
  <c r="C5691" i="3"/>
  <c r="D5691" i="3" s="1"/>
  <c r="L5691" i="3"/>
  <c r="C5858" i="3"/>
  <c r="D5858" i="3" s="1"/>
  <c r="L5858" i="3"/>
  <c r="C5647" i="3"/>
  <c r="E5647" i="3" s="1"/>
  <c r="L5647" i="3"/>
  <c r="L5923" i="3"/>
  <c r="C5923" i="3"/>
  <c r="O5923" i="3" s="1"/>
  <c r="C5503" i="3"/>
  <c r="F5503" i="3" s="1"/>
  <c r="G5503" i="3" s="1"/>
  <c r="L5503" i="3"/>
  <c r="C5587" i="3"/>
  <c r="E5587" i="3" s="1"/>
  <c r="L5587" i="3"/>
  <c r="L5498" i="3"/>
  <c r="C5498" i="3"/>
  <c r="L5457" i="3"/>
  <c r="C5457" i="3"/>
  <c r="O5457" i="3" s="1"/>
  <c r="C5410" i="3"/>
  <c r="D5410" i="3" s="1"/>
  <c r="L5410" i="3"/>
  <c r="C5491" i="3"/>
  <c r="O5491" i="3" s="1"/>
  <c r="L5491" i="3"/>
  <c r="C5747" i="3"/>
  <c r="E5747" i="3" s="1"/>
  <c r="L5747" i="3"/>
  <c r="L5518" i="3"/>
  <c r="C5518" i="3"/>
  <c r="O5518" i="3" s="1"/>
  <c r="L5477" i="3"/>
  <c r="C5477" i="3"/>
  <c r="D5477" i="3" s="1"/>
  <c r="C5420" i="3"/>
  <c r="D5420" i="3" s="1"/>
  <c r="L5420" i="3"/>
  <c r="C5511" i="3"/>
  <c r="E5511" i="3" s="1"/>
  <c r="L5511" i="3"/>
  <c r="C5810" i="3"/>
  <c r="O5810" i="3" s="1"/>
  <c r="L5810" i="3"/>
  <c r="L5520" i="3"/>
  <c r="C5520" i="3"/>
  <c r="L5474" i="3"/>
  <c r="C5474" i="3"/>
  <c r="L5434" i="3"/>
  <c r="C5434" i="3"/>
  <c r="O5434" i="3" s="1"/>
  <c r="C5499" i="3"/>
  <c r="O5499" i="3" s="1"/>
  <c r="L5499" i="3"/>
  <c r="C5563" i="3"/>
  <c r="O5563" i="3" s="1"/>
  <c r="L5563" i="3"/>
  <c r="L5510" i="3"/>
  <c r="C5510" i="3"/>
  <c r="L5469" i="3"/>
  <c r="C5469" i="3"/>
  <c r="E5469" i="3" s="1"/>
  <c r="L5418" i="3"/>
  <c r="C5418" i="3"/>
  <c r="E5418" i="3" s="1"/>
  <c r="C5259" i="3"/>
  <c r="D5259" i="3" s="1"/>
  <c r="L5259" i="3"/>
  <c r="L5345" i="3"/>
  <c r="C5345" i="3"/>
  <c r="D5345" i="3" s="1"/>
  <c r="L5340" i="3"/>
  <c r="C5340" i="3"/>
  <c r="L5364" i="3"/>
  <c r="C5364" i="3"/>
  <c r="D5364" i="3" s="1"/>
  <c r="L5301" i="3"/>
  <c r="C5301" i="3"/>
  <c r="E5301" i="3" s="1"/>
  <c r="L5360" i="3"/>
  <c r="C5360" i="3"/>
  <c r="L5419" i="3"/>
  <c r="C5419" i="3"/>
  <c r="D5419" i="3" s="1"/>
  <c r="L5367" i="3"/>
  <c r="C5367" i="3"/>
  <c r="E5367" i="3" s="1"/>
  <c r="C5307" i="3"/>
  <c r="O5307" i="3" s="1"/>
  <c r="L5307" i="3"/>
  <c r="L5394" i="3"/>
  <c r="C5394" i="3"/>
  <c r="L5309" i="3"/>
  <c r="C5309" i="3"/>
  <c r="F5309" i="3" s="1"/>
  <c r="G5309" i="3" s="1"/>
  <c r="L5245" i="3"/>
  <c r="C5245" i="3"/>
  <c r="L5209" i="3"/>
  <c r="C5209" i="3"/>
  <c r="E5209" i="3" s="1"/>
  <c r="L5177" i="3"/>
  <c r="C5177" i="3"/>
  <c r="F5177" i="3" s="1"/>
  <c r="G5177" i="3" s="1"/>
  <c r="L5145" i="3"/>
  <c r="C5145" i="3"/>
  <c r="F5145" i="3" s="1"/>
  <c r="G5145" i="3" s="1"/>
  <c r="L5113" i="3"/>
  <c r="C5113" i="3"/>
  <c r="F5113" i="3" s="1"/>
  <c r="G5113" i="3" s="1"/>
  <c r="L5041" i="3"/>
  <c r="C5041" i="3"/>
  <c r="E5041" i="3" s="1"/>
  <c r="L5208" i="3"/>
  <c r="C5208" i="3"/>
  <c r="D5208" i="3" s="1"/>
  <c r="L5176" i="3"/>
  <c r="C5176" i="3"/>
  <c r="O5176" i="3" s="1"/>
  <c r="L5144" i="3"/>
  <c r="C5144" i="3"/>
  <c r="L5112" i="3"/>
  <c r="C5112" i="3"/>
  <c r="E5112" i="3" s="1"/>
  <c r="L5044" i="3"/>
  <c r="C5044" i="3"/>
  <c r="D5044" i="3" s="1"/>
  <c r="L5219" i="3"/>
  <c r="C5219" i="3"/>
  <c r="E5219" i="3" s="1"/>
  <c r="L5187" i="3"/>
  <c r="C5187" i="3"/>
  <c r="D5187" i="3" s="1"/>
  <c r="L5155" i="3"/>
  <c r="C5155" i="3"/>
  <c r="D5155" i="3" s="1"/>
  <c r="L5222" i="3"/>
  <c r="C5222" i="3"/>
  <c r="L5190" i="3"/>
  <c r="C5190" i="3"/>
  <c r="O5190" i="3" s="1"/>
  <c r="L5158" i="3"/>
  <c r="C5158" i="3"/>
  <c r="F5158" i="3" s="1"/>
  <c r="G5158" i="3" s="1"/>
  <c r="L5126" i="3"/>
  <c r="C5126" i="3"/>
  <c r="F5126" i="3" s="1"/>
  <c r="G5126" i="3" s="1"/>
  <c r="L5094" i="3"/>
  <c r="C5094" i="3"/>
  <c r="L5062" i="3"/>
  <c r="C5062" i="3"/>
  <c r="D5062" i="3" s="1"/>
  <c r="L4386" i="3"/>
  <c r="C4386" i="3"/>
  <c r="F4386" i="3" s="1"/>
  <c r="G4386" i="3" s="1"/>
  <c r="C4166" i="3"/>
  <c r="F4166" i="3" s="1"/>
  <c r="G4166" i="3" s="1"/>
  <c r="L4166" i="3"/>
  <c r="L4298" i="3"/>
  <c r="C4298" i="3"/>
  <c r="L4234" i="3"/>
  <c r="C4234" i="3"/>
  <c r="F4234" i="3" s="1"/>
  <c r="G4234" i="3" s="1"/>
  <c r="L4374" i="3"/>
  <c r="C4374" i="3"/>
  <c r="F4374" i="3" s="1"/>
  <c r="G4374" i="3" s="1"/>
  <c r="C4280" i="3"/>
  <c r="O4280" i="3" s="1"/>
  <c r="L4280" i="3"/>
  <c r="C4210" i="3"/>
  <c r="D4210" i="3" s="1"/>
  <c r="L4210" i="3"/>
  <c r="C4312" i="3"/>
  <c r="E4312" i="3" s="1"/>
  <c r="L4312" i="3"/>
  <c r="L4378" i="3"/>
  <c r="C4378" i="3"/>
  <c r="F4378" i="3" s="1"/>
  <c r="G4378" i="3" s="1"/>
  <c r="C4174" i="3"/>
  <c r="O4174" i="3" s="1"/>
  <c r="L4174" i="3"/>
  <c r="L4294" i="3"/>
  <c r="C4294" i="3"/>
  <c r="L4230" i="3"/>
  <c r="C4230" i="3"/>
  <c r="F4230" i="3" s="1"/>
  <c r="G4230" i="3" s="1"/>
  <c r="L4396" i="3"/>
  <c r="C4396" i="3"/>
  <c r="F4396" i="3" s="1"/>
  <c r="G4396" i="3" s="1"/>
  <c r="C4284" i="3"/>
  <c r="L4284" i="3"/>
  <c r="C4218" i="3"/>
  <c r="F4218" i="3" s="1"/>
  <c r="G4218" i="3" s="1"/>
  <c r="L4218" i="3"/>
  <c r="C4320" i="3"/>
  <c r="E4320" i="3" s="1"/>
  <c r="L4320" i="3"/>
  <c r="C3888" i="3"/>
  <c r="E3888" i="3" s="1"/>
  <c r="L3888" i="3"/>
  <c r="C3816" i="3"/>
  <c r="E3816" i="3" s="1"/>
  <c r="L3816" i="3"/>
  <c r="L4072" i="3"/>
  <c r="C4072" i="3"/>
  <c r="E4072" i="3" s="1"/>
  <c r="L4040" i="3"/>
  <c r="C4040" i="3"/>
  <c r="L4008" i="3"/>
  <c r="C4008" i="3"/>
  <c r="L3976" i="3"/>
  <c r="C3976" i="3"/>
  <c r="F3976" i="3" s="1"/>
  <c r="G3976" i="3" s="1"/>
  <c r="L3944" i="3"/>
  <c r="C3944" i="3"/>
  <c r="L3912" i="3"/>
  <c r="C3912" i="3"/>
  <c r="C3776" i="3"/>
  <c r="L3776" i="3"/>
  <c r="C3860" i="3"/>
  <c r="E3860" i="3" s="1"/>
  <c r="L3860" i="3"/>
  <c r="C3792" i="3"/>
  <c r="L3792" i="3"/>
  <c r="L3402" i="3"/>
  <c r="C3402" i="3"/>
  <c r="E3402" i="3" s="1"/>
  <c r="L3366" i="3"/>
  <c r="C3366" i="3"/>
  <c r="L3725" i="3"/>
  <c r="C3725" i="3"/>
  <c r="E3725" i="3" s="1"/>
  <c r="L3693" i="3"/>
  <c r="C3693" i="3"/>
  <c r="D3693" i="3" s="1"/>
  <c r="L3661" i="3"/>
  <c r="C3661" i="3"/>
  <c r="L3629" i="3"/>
  <c r="C3629" i="3"/>
  <c r="E3629" i="3" s="1"/>
  <c r="L3597" i="3"/>
  <c r="C3597" i="3"/>
  <c r="E3597" i="3" s="1"/>
  <c r="L3565" i="3"/>
  <c r="C3565" i="3"/>
  <c r="D3565" i="3" s="1"/>
  <c r="L3533" i="3"/>
  <c r="C3533" i="3"/>
  <c r="O3533" i="3" s="1"/>
  <c r="L3501" i="3"/>
  <c r="C3501" i="3"/>
  <c r="L3469" i="3"/>
  <c r="C3469" i="3"/>
  <c r="E3469" i="3" s="1"/>
  <c r="L3435" i="3"/>
  <c r="C3435" i="3"/>
  <c r="D3435" i="3" s="1"/>
  <c r="L3372" i="3"/>
  <c r="C3372" i="3"/>
  <c r="O3372" i="3" s="1"/>
  <c r="L3362" i="3"/>
  <c r="C3362" i="3"/>
  <c r="L3716" i="3"/>
  <c r="C3716" i="3"/>
  <c r="D3716" i="3" s="1"/>
  <c r="L3684" i="3"/>
  <c r="C3684" i="3"/>
  <c r="L3652" i="3"/>
  <c r="C3652" i="3"/>
  <c r="E3652" i="3" s="1"/>
  <c r="L3620" i="3"/>
  <c r="C3620" i="3"/>
  <c r="D3620" i="3" s="1"/>
  <c r="L3588" i="3"/>
  <c r="C3588" i="3"/>
  <c r="D3588" i="3" s="1"/>
  <c r="L3556" i="3"/>
  <c r="C3556" i="3"/>
  <c r="O3556" i="3" s="1"/>
  <c r="L3524" i="3"/>
  <c r="C3524" i="3"/>
  <c r="L3492" i="3"/>
  <c r="C3492" i="3"/>
  <c r="D3492" i="3" s="1"/>
  <c r="L3460" i="3"/>
  <c r="C3460" i="3"/>
  <c r="D3460" i="3" s="1"/>
  <c r="L3416" i="3"/>
  <c r="C3416" i="3"/>
  <c r="L3418" i="3"/>
  <c r="C3418" i="3"/>
  <c r="O3418" i="3" s="1"/>
  <c r="L3374" i="3"/>
  <c r="C3374" i="3"/>
  <c r="E3374" i="3" s="1"/>
  <c r="L3719" i="3"/>
  <c r="C3719" i="3"/>
  <c r="L3687" i="3"/>
  <c r="C3687" i="3"/>
  <c r="O3687" i="3" s="1"/>
  <c r="L3655" i="3"/>
  <c r="C3655" i="3"/>
  <c r="L3623" i="3"/>
  <c r="C3623" i="3"/>
  <c r="L3591" i="3"/>
  <c r="C3591" i="3"/>
  <c r="L3559" i="3"/>
  <c r="C3559" i="3"/>
  <c r="L3527" i="3"/>
  <c r="C3527" i="3"/>
  <c r="L3495" i="3"/>
  <c r="C3495" i="3"/>
  <c r="F3495" i="3" s="1"/>
  <c r="G3495" i="3" s="1"/>
  <c r="L3463" i="3"/>
  <c r="C3463" i="3"/>
  <c r="L3427" i="3"/>
  <c r="C3427" i="3"/>
  <c r="D3427" i="3" s="1"/>
  <c r="L3380" i="3"/>
  <c r="C3380" i="3"/>
  <c r="L3348" i="3"/>
  <c r="C3348" i="3"/>
  <c r="D3348" i="3" s="1"/>
  <c r="L3714" i="3"/>
  <c r="C3714" i="3"/>
  <c r="L3682" i="3"/>
  <c r="C3682" i="3"/>
  <c r="F3682" i="3" s="1"/>
  <c r="G3682" i="3" s="1"/>
  <c r="L3650" i="3"/>
  <c r="C3650" i="3"/>
  <c r="L3618" i="3"/>
  <c r="C3618" i="3"/>
  <c r="L3586" i="3"/>
  <c r="C3586" i="3"/>
  <c r="F3586" i="3" s="1"/>
  <c r="G3586" i="3" s="1"/>
  <c r="L3554" i="3"/>
  <c r="C3554" i="3"/>
  <c r="L3522" i="3"/>
  <c r="C3522" i="3"/>
  <c r="O3522" i="3" s="1"/>
  <c r="L3490" i="3"/>
  <c r="C3490" i="3"/>
  <c r="L3458" i="3"/>
  <c r="C3458" i="3"/>
  <c r="L3417" i="3"/>
  <c r="C3417" i="3"/>
  <c r="D3417" i="3" s="1"/>
  <c r="L3357" i="3"/>
  <c r="C3357" i="3"/>
  <c r="L2998" i="3"/>
  <c r="C2998" i="3"/>
  <c r="F2998" i="3" s="1"/>
  <c r="G2998" i="3" s="1"/>
  <c r="L3321" i="3"/>
  <c r="C3321" i="3"/>
  <c r="E3321" i="3" s="1"/>
  <c r="L3289" i="3"/>
  <c r="C3289" i="3"/>
  <c r="D3289" i="3" s="1"/>
  <c r="L3257" i="3"/>
  <c r="C3257" i="3"/>
  <c r="O3257" i="3" s="1"/>
  <c r="L3225" i="3"/>
  <c r="C3225" i="3"/>
  <c r="E3225" i="3" s="1"/>
  <c r="L3193" i="3"/>
  <c r="C3193" i="3"/>
  <c r="E3193" i="3" s="1"/>
  <c r="L3161" i="3"/>
  <c r="C3161" i="3"/>
  <c r="D3161" i="3" s="1"/>
  <c r="L3129" i="3"/>
  <c r="C3129" i="3"/>
  <c r="O3129" i="3" s="1"/>
  <c r="L3097" i="3"/>
  <c r="C3097" i="3"/>
  <c r="L3065" i="3"/>
  <c r="C3065" i="3"/>
  <c r="E3065" i="3" s="1"/>
  <c r="L3033" i="3"/>
  <c r="C3033" i="3"/>
  <c r="D3033" i="3" s="1"/>
  <c r="L2969" i="3"/>
  <c r="C2969" i="3"/>
  <c r="L2961" i="3"/>
  <c r="C2961" i="3"/>
  <c r="E2961" i="3" s="1"/>
  <c r="L2953" i="3"/>
  <c r="C2953" i="3"/>
  <c r="L2945" i="3"/>
  <c r="C2945" i="3"/>
  <c r="E2945" i="3" s="1"/>
  <c r="L2937" i="3"/>
  <c r="C2937" i="3"/>
  <c r="L2929" i="3"/>
  <c r="C2929" i="3"/>
  <c r="E2929" i="3" s="1"/>
  <c r="L2921" i="3"/>
  <c r="C2921" i="3"/>
  <c r="L2913" i="3"/>
  <c r="C2913" i="3"/>
  <c r="E2913" i="3" s="1"/>
  <c r="L2905" i="3"/>
  <c r="C2905" i="3"/>
  <c r="L2897" i="3"/>
  <c r="C2897" i="3"/>
  <c r="E2897" i="3" s="1"/>
  <c r="L2889" i="3"/>
  <c r="C2889" i="3"/>
  <c r="L2985" i="3"/>
  <c r="C2985" i="3"/>
  <c r="D2985" i="3" s="1"/>
  <c r="L3312" i="3"/>
  <c r="C3312" i="3"/>
  <c r="E3312" i="3" s="1"/>
  <c r="L3280" i="3"/>
  <c r="C3280" i="3"/>
  <c r="D3280" i="3" s="1"/>
  <c r="L3248" i="3"/>
  <c r="C3248" i="3"/>
  <c r="D3248" i="3" s="1"/>
  <c r="L3216" i="3"/>
  <c r="C3216" i="3"/>
  <c r="O3216" i="3" s="1"/>
  <c r="L3184" i="3"/>
  <c r="C3184" i="3"/>
  <c r="E3184" i="3" s="1"/>
  <c r="L3152" i="3"/>
  <c r="C3152" i="3"/>
  <c r="D3152" i="3" s="1"/>
  <c r="L3120" i="3"/>
  <c r="C3120" i="3"/>
  <c r="D3120" i="3" s="1"/>
  <c r="L3088" i="3"/>
  <c r="C3088" i="3"/>
  <c r="O3088" i="3" s="1"/>
  <c r="L3056" i="3"/>
  <c r="C3056" i="3"/>
  <c r="L3024" i="3"/>
  <c r="C3024" i="3"/>
  <c r="D3024" i="3" s="1"/>
  <c r="L2991" i="3"/>
  <c r="C2991" i="3"/>
  <c r="E2991" i="3" s="1"/>
  <c r="L3010" i="3"/>
  <c r="C3010" i="3"/>
  <c r="L3327" i="3"/>
  <c r="C3327" i="3"/>
  <c r="L3295" i="3"/>
  <c r="C3295" i="3"/>
  <c r="L3263" i="3"/>
  <c r="C3263" i="3"/>
  <c r="F3263" i="3" s="1"/>
  <c r="G3263" i="3" s="1"/>
  <c r="L3231" i="3"/>
  <c r="C3231" i="3"/>
  <c r="D3231" i="3" s="1"/>
  <c r="L3199" i="3"/>
  <c r="C3199" i="3"/>
  <c r="L3167" i="3"/>
  <c r="C3167" i="3"/>
  <c r="F3167" i="3" s="1"/>
  <c r="G3167" i="3" s="1"/>
  <c r="L3135" i="3"/>
  <c r="C3135" i="3"/>
  <c r="F3135" i="3" s="1"/>
  <c r="G3135" i="3" s="1"/>
  <c r="L3103" i="3"/>
  <c r="C3103" i="3"/>
  <c r="D3103" i="3" s="1"/>
  <c r="L3071" i="3"/>
  <c r="C3071" i="3"/>
  <c r="L3039" i="3"/>
  <c r="C3039" i="3"/>
  <c r="F3039" i="3" s="1"/>
  <c r="G3039" i="3" s="1"/>
  <c r="L2871" i="3"/>
  <c r="C2871" i="3"/>
  <c r="C2870" i="3"/>
  <c r="D2870" i="3" s="1"/>
  <c r="L2870" i="3"/>
  <c r="L3318" i="3"/>
  <c r="C3318" i="3"/>
  <c r="L3286" i="3"/>
  <c r="C3286" i="3"/>
  <c r="F3286" i="3" s="1"/>
  <c r="G3286" i="3" s="1"/>
  <c r="L3254" i="3"/>
  <c r="C3254" i="3"/>
  <c r="L3222" i="3"/>
  <c r="C3222" i="3"/>
  <c r="L3190" i="3"/>
  <c r="C3190" i="3"/>
  <c r="L3158" i="3"/>
  <c r="C3158" i="3"/>
  <c r="L3126" i="3"/>
  <c r="C3126" i="3"/>
  <c r="E3126" i="3" s="1"/>
  <c r="L3094" i="3"/>
  <c r="C3094" i="3"/>
  <c r="F3094" i="3" s="1"/>
  <c r="G3094" i="3" s="1"/>
  <c r="L3062" i="3"/>
  <c r="C3062" i="3"/>
  <c r="L3030" i="3"/>
  <c r="C3030" i="3"/>
  <c r="L2995" i="3"/>
  <c r="C2995" i="3"/>
  <c r="L2754" i="3"/>
  <c r="C2754" i="3"/>
  <c r="E2754" i="3" s="1"/>
  <c r="L2626" i="3"/>
  <c r="C2626" i="3"/>
  <c r="C2440" i="3"/>
  <c r="F2440" i="3" s="1"/>
  <c r="G2440" i="3" s="1"/>
  <c r="L2440" i="3"/>
  <c r="C2376" i="3"/>
  <c r="L2376" i="3"/>
  <c r="L2853" i="3"/>
  <c r="C2853" i="3"/>
  <c r="D2853" i="3" s="1"/>
  <c r="L2821" i="3"/>
  <c r="C2821" i="3"/>
  <c r="E2821" i="3" s="1"/>
  <c r="L2789" i="3"/>
  <c r="C2789" i="3"/>
  <c r="D2789" i="3" s="1"/>
  <c r="L2749" i="3"/>
  <c r="C2749" i="3"/>
  <c r="L2708" i="3"/>
  <c r="C2708" i="3"/>
  <c r="L2667" i="3"/>
  <c r="C2667" i="3"/>
  <c r="O2667" i="3" s="1"/>
  <c r="L2615" i="3"/>
  <c r="C2615" i="3"/>
  <c r="O2615" i="3" s="1"/>
  <c r="L2566" i="3"/>
  <c r="C2566" i="3"/>
  <c r="O2566" i="3" s="1"/>
  <c r="L2694" i="3"/>
  <c r="C2694" i="3"/>
  <c r="L2593" i="3"/>
  <c r="C2593" i="3"/>
  <c r="E2593" i="3" s="1"/>
  <c r="L2405" i="3"/>
  <c r="C2405" i="3"/>
  <c r="L2341" i="3"/>
  <c r="C2341" i="3"/>
  <c r="D2341" i="3" s="1"/>
  <c r="L2832" i="3"/>
  <c r="C2832" i="3"/>
  <c r="L2800" i="3"/>
  <c r="C2800" i="3"/>
  <c r="O2800" i="3" s="1"/>
  <c r="L2767" i="3"/>
  <c r="C2767" i="3"/>
  <c r="O2767" i="3" s="1"/>
  <c r="L2721" i="3"/>
  <c r="C2721" i="3"/>
  <c r="D2721" i="3" s="1"/>
  <c r="L2680" i="3"/>
  <c r="C2680" i="3"/>
  <c r="L2639" i="3"/>
  <c r="C2639" i="3"/>
  <c r="O2639" i="3" s="1"/>
  <c r="L2594" i="3"/>
  <c r="C2594" i="3"/>
  <c r="L2551" i="3"/>
  <c r="C2551" i="3"/>
  <c r="F2551" i="3" s="1"/>
  <c r="G2551" i="3" s="1"/>
  <c r="L2543" i="3"/>
  <c r="C2543" i="3"/>
  <c r="L2535" i="3"/>
  <c r="C2535" i="3"/>
  <c r="L2527" i="3"/>
  <c r="C2527" i="3"/>
  <c r="E2527" i="3" s="1"/>
  <c r="L2519" i="3"/>
  <c r="C2519" i="3"/>
  <c r="O2519" i="3" s="1"/>
  <c r="L2511" i="3"/>
  <c r="C2511" i="3"/>
  <c r="O2511" i="3" s="1"/>
  <c r="L2503" i="3"/>
  <c r="C2503" i="3"/>
  <c r="E2503" i="3" s="1"/>
  <c r="L2495" i="3"/>
  <c r="C2495" i="3"/>
  <c r="O2495" i="3" s="1"/>
  <c r="L2487" i="3"/>
  <c r="C2487" i="3"/>
  <c r="E2487" i="3" s="1"/>
  <c r="L2479" i="3"/>
  <c r="C2479" i="3"/>
  <c r="E2479" i="3" s="1"/>
  <c r="L2471" i="3"/>
  <c r="C2471" i="3"/>
  <c r="L2463" i="3"/>
  <c r="C2463" i="3"/>
  <c r="L2455" i="3"/>
  <c r="C2455" i="3"/>
  <c r="F2455" i="3" s="1"/>
  <c r="G2455" i="3" s="1"/>
  <c r="L2698" i="3"/>
  <c r="C2698" i="3"/>
  <c r="E2698" i="3" s="1"/>
  <c r="L2589" i="3"/>
  <c r="C2589" i="3"/>
  <c r="C2404" i="3"/>
  <c r="E2404" i="3" s="1"/>
  <c r="L2404" i="3"/>
  <c r="L2855" i="3"/>
  <c r="C2855" i="3"/>
  <c r="F2855" i="3" s="1"/>
  <c r="G2855" i="3" s="1"/>
  <c r="L2823" i="3"/>
  <c r="C2823" i="3"/>
  <c r="L2791" i="3"/>
  <c r="C2791" i="3"/>
  <c r="L2755" i="3"/>
  <c r="C2755" i="3"/>
  <c r="L2709" i="3"/>
  <c r="C2709" i="3"/>
  <c r="D2709" i="3" s="1"/>
  <c r="L2668" i="3"/>
  <c r="C2668" i="3"/>
  <c r="L2627" i="3"/>
  <c r="C2627" i="3"/>
  <c r="O2627" i="3" s="1"/>
  <c r="L2574" i="3"/>
  <c r="C2574" i="3"/>
  <c r="L2718" i="3"/>
  <c r="C2718" i="3"/>
  <c r="E2718" i="3" s="1"/>
  <c r="L2606" i="3"/>
  <c r="C2606" i="3"/>
  <c r="E2606" i="3" s="1"/>
  <c r="L2425" i="3"/>
  <c r="C2425" i="3"/>
  <c r="F2425" i="3" s="1"/>
  <c r="G2425" i="3" s="1"/>
  <c r="L2361" i="3"/>
  <c r="C2361" i="3"/>
  <c r="L2834" i="3"/>
  <c r="C2834" i="3"/>
  <c r="E2834" i="3" s="1"/>
  <c r="L2802" i="3"/>
  <c r="C2802" i="3"/>
  <c r="D2802" i="3" s="1"/>
  <c r="L2768" i="3"/>
  <c r="C2768" i="3"/>
  <c r="L2727" i="3"/>
  <c r="C2727" i="3"/>
  <c r="F2727" i="3" s="1"/>
  <c r="G2727" i="3" s="1"/>
  <c r="L2681" i="3"/>
  <c r="C2681" i="3"/>
  <c r="E2681" i="3" s="1"/>
  <c r="L2640" i="3"/>
  <c r="C2640" i="3"/>
  <c r="O2640" i="3" s="1"/>
  <c r="L2586" i="3"/>
  <c r="C2586" i="3"/>
  <c r="D2586" i="3" s="1"/>
  <c r="C2447" i="3"/>
  <c r="L2447" i="3"/>
  <c r="C2415" i="3"/>
  <c r="O2415" i="3" s="1"/>
  <c r="L2415" i="3"/>
  <c r="C2383" i="3"/>
  <c r="D2383" i="3" s="1"/>
  <c r="L2383" i="3"/>
  <c r="C2351" i="3"/>
  <c r="L2351" i="3"/>
  <c r="L1609" i="3"/>
  <c r="C1609" i="3"/>
  <c r="F1609" i="3" s="1"/>
  <c r="G1609" i="3" s="1"/>
  <c r="L1545" i="3"/>
  <c r="C1545" i="3"/>
  <c r="E1545" i="3" s="1"/>
  <c r="L1501" i="3"/>
  <c r="C1501" i="3"/>
  <c r="D1501" i="3" s="1"/>
  <c r="L1437" i="3"/>
  <c r="C1437" i="3"/>
  <c r="L1373" i="3"/>
  <c r="C1373" i="3"/>
  <c r="E1373" i="3" s="1"/>
  <c r="L1309" i="3"/>
  <c r="C1309" i="3"/>
  <c r="E1309" i="3" s="1"/>
  <c r="L1245" i="3"/>
  <c r="C1245" i="3"/>
  <c r="D1245" i="3" s="1"/>
  <c r="C1027" i="3"/>
  <c r="D1027" i="3" s="1"/>
  <c r="L1027" i="3"/>
  <c r="L1629" i="3"/>
  <c r="C1629" i="3"/>
  <c r="L1565" i="3"/>
  <c r="C1565" i="3"/>
  <c r="E1565" i="3" s="1"/>
  <c r="C1499" i="3"/>
  <c r="L1499" i="3"/>
  <c r="C1435" i="3"/>
  <c r="L1435" i="3"/>
  <c r="C1371" i="3"/>
  <c r="F1371" i="3" s="1"/>
  <c r="G1371" i="3" s="1"/>
  <c r="L1371" i="3"/>
  <c r="C1307" i="3"/>
  <c r="F1307" i="3" s="1"/>
  <c r="G1307" i="3" s="1"/>
  <c r="L1307" i="3"/>
  <c r="C1243" i="3"/>
  <c r="L1243" i="3"/>
  <c r="C1203" i="3"/>
  <c r="L1203" i="3"/>
  <c r="L1649" i="3"/>
  <c r="C1649" i="3"/>
  <c r="F1649" i="3" s="1"/>
  <c r="G1649" i="3" s="1"/>
  <c r="L1585" i="3"/>
  <c r="C1585" i="3"/>
  <c r="E1585" i="3" s="1"/>
  <c r="L1521" i="3"/>
  <c r="C1521" i="3"/>
  <c r="D1521" i="3" s="1"/>
  <c r="L1465" i="3"/>
  <c r="C1465" i="3"/>
  <c r="O1465" i="3" s="1"/>
  <c r="L1401" i="3"/>
  <c r="C1401" i="3"/>
  <c r="F1401" i="3" s="1"/>
  <c r="G1401" i="3" s="1"/>
  <c r="L1337" i="3"/>
  <c r="C1337" i="3"/>
  <c r="E1337" i="3" s="1"/>
  <c r="L1273" i="3"/>
  <c r="C1273" i="3"/>
  <c r="D1273" i="3" s="1"/>
  <c r="C1199" i="3"/>
  <c r="D1199" i="3" s="1"/>
  <c r="L1199" i="3"/>
  <c r="C1623" i="3"/>
  <c r="L1623" i="3"/>
  <c r="C1559" i="3"/>
  <c r="L1559" i="3"/>
  <c r="C1495" i="3"/>
  <c r="O1495" i="3" s="1"/>
  <c r="L1495" i="3"/>
  <c r="C1431" i="3"/>
  <c r="L1431" i="3"/>
  <c r="C1367" i="3"/>
  <c r="F1367" i="3" s="1"/>
  <c r="G1367" i="3" s="1"/>
  <c r="L1367" i="3"/>
  <c r="C1303" i="3"/>
  <c r="F1303" i="3" s="1"/>
  <c r="G1303" i="3" s="1"/>
  <c r="L1303" i="3"/>
  <c r="C1239" i="3"/>
  <c r="D1239" i="3" s="1"/>
  <c r="L1239" i="3"/>
  <c r="C1169" i="3"/>
  <c r="D1169" i="3" s="1"/>
  <c r="L1169" i="3"/>
  <c r="C1137" i="3"/>
  <c r="E1137" i="3" s="1"/>
  <c r="L1137" i="3"/>
  <c r="C1105" i="3"/>
  <c r="E1105" i="3" s="1"/>
  <c r="L1105" i="3"/>
  <c r="C1073" i="3"/>
  <c r="D1073" i="3" s="1"/>
  <c r="L1073" i="3"/>
  <c r="C1211" i="3"/>
  <c r="O1211" i="3" s="1"/>
  <c r="L1211" i="3"/>
  <c r="C1155" i="3"/>
  <c r="O1155" i="3" s="1"/>
  <c r="L1155" i="3"/>
  <c r="C1123" i="3"/>
  <c r="E1123" i="3" s="1"/>
  <c r="L1123" i="3"/>
  <c r="C1091" i="3"/>
  <c r="L1091" i="3"/>
  <c r="C1059" i="3"/>
  <c r="L1059" i="3"/>
  <c r="C1007" i="3"/>
  <c r="L1007" i="3"/>
  <c r="L418" i="3"/>
  <c r="C418" i="3"/>
  <c r="E418" i="3" s="1"/>
  <c r="L367" i="3"/>
  <c r="C367" i="3"/>
  <c r="L7305" i="3"/>
  <c r="C7305" i="3"/>
  <c r="D7305" i="3" s="1"/>
  <c r="L7321" i="3"/>
  <c r="C7321" i="3"/>
  <c r="D7321" i="3" s="1"/>
  <c r="L7108" i="3"/>
  <c r="C7108" i="3"/>
  <c r="O7108" i="3" s="1"/>
  <c r="L6916" i="3"/>
  <c r="C6916" i="3"/>
  <c r="E6916" i="3" s="1"/>
  <c r="L6722" i="3"/>
  <c r="C6722" i="3"/>
  <c r="C6505" i="3"/>
  <c r="E6505" i="3" s="1"/>
  <c r="L6505" i="3"/>
  <c r="C6517" i="3"/>
  <c r="E6517" i="3" s="1"/>
  <c r="L6517" i="3"/>
  <c r="L6522" i="3"/>
  <c r="C6522" i="3"/>
  <c r="D6522" i="3" s="1"/>
  <c r="L6325" i="3"/>
  <c r="C6325" i="3"/>
  <c r="E6325" i="3" s="1"/>
  <c r="C6306" i="3"/>
  <c r="L6306" i="3"/>
  <c r="L6107" i="3"/>
  <c r="C6107" i="3"/>
  <c r="E6107" i="3" s="1"/>
  <c r="L5920" i="3"/>
  <c r="C5920" i="3"/>
  <c r="L5718" i="3"/>
  <c r="C5718" i="3"/>
  <c r="F5718" i="3" s="1"/>
  <c r="G5718" i="3" s="1"/>
  <c r="L5725" i="3"/>
  <c r="C5725" i="3"/>
  <c r="F5725" i="3" s="1"/>
  <c r="G5725" i="3" s="1"/>
  <c r="L5310" i="3"/>
  <c r="C5310" i="3"/>
  <c r="D5310" i="3" s="1"/>
  <c r="L5111" i="3"/>
  <c r="C5111" i="3"/>
  <c r="F5111" i="3" s="1"/>
  <c r="G5111" i="3" s="1"/>
  <c r="L4921" i="3"/>
  <c r="C4921" i="3"/>
  <c r="L4903" i="3"/>
  <c r="C4903" i="3"/>
  <c r="D4903" i="3" s="1"/>
  <c r="L4910" i="3"/>
  <c r="C4910" i="3"/>
  <c r="F4910" i="3" s="1"/>
  <c r="G4910" i="3" s="1"/>
  <c r="L4716" i="3"/>
  <c r="C4716" i="3"/>
  <c r="O4716" i="3" s="1"/>
  <c r="L4723" i="3"/>
  <c r="C4723" i="3"/>
  <c r="F4723" i="3" s="1"/>
  <c r="G4723" i="3" s="1"/>
  <c r="C4705" i="3"/>
  <c r="O4705" i="3" s="1"/>
  <c r="L4705" i="3"/>
  <c r="C4521" i="3"/>
  <c r="O4521" i="3" s="1"/>
  <c r="L4521" i="3"/>
  <c r="C4514" i="3"/>
  <c r="D4514" i="3" s="1"/>
  <c r="L4514" i="3"/>
  <c r="C4507" i="3"/>
  <c r="D4507" i="3" s="1"/>
  <c r="L4507" i="3"/>
  <c r="L4303" i="3"/>
  <c r="C4303" i="3"/>
  <c r="L4317" i="3"/>
  <c r="C4317" i="3"/>
  <c r="C4109" i="3"/>
  <c r="L4109" i="3"/>
  <c r="C4120" i="3"/>
  <c r="O4120" i="3" s="1"/>
  <c r="L4120" i="3"/>
  <c r="C4118" i="3"/>
  <c r="L4118" i="3"/>
  <c r="L3925" i="3"/>
  <c r="C3925" i="3"/>
  <c r="F3925" i="3" s="1"/>
  <c r="G3925" i="3" s="1"/>
  <c r="C3906" i="3"/>
  <c r="E3906" i="3" s="1"/>
  <c r="L3906" i="3"/>
  <c r="L2313" i="3"/>
  <c r="C2313" i="3"/>
  <c r="O2313" i="3" s="1"/>
  <c r="L2320" i="3"/>
  <c r="C2320" i="3"/>
  <c r="F2320" i="3" s="1"/>
  <c r="G2320" i="3" s="1"/>
  <c r="C2302" i="3"/>
  <c r="L2302" i="3"/>
  <c r="L2107" i="3"/>
  <c r="C2107" i="3"/>
  <c r="F2107" i="3" s="1"/>
  <c r="G2107" i="3" s="1"/>
  <c r="L2117" i="3"/>
  <c r="C2117" i="3"/>
  <c r="F2117" i="3" s="1"/>
  <c r="G2117" i="3" s="1"/>
  <c r="C2124" i="3"/>
  <c r="L2124" i="3"/>
  <c r="C1902" i="3"/>
  <c r="L1902" i="3"/>
  <c r="C1910" i="3"/>
  <c r="D1910" i="3" s="1"/>
  <c r="L1910" i="3"/>
  <c r="C1918" i="3"/>
  <c r="D1918" i="3" s="1"/>
  <c r="L1918" i="3"/>
  <c r="C1926" i="3"/>
  <c r="O1926" i="3" s="1"/>
  <c r="L1926" i="3"/>
  <c r="C1712" i="3"/>
  <c r="L1712" i="3"/>
  <c r="C1726" i="3"/>
  <c r="L1726" i="3"/>
  <c r="L1510" i="3"/>
  <c r="C1510" i="3"/>
  <c r="O1510" i="3" s="1"/>
  <c r="L1512" i="3"/>
  <c r="C1512" i="3"/>
  <c r="D1512" i="3" s="1"/>
  <c r="L1306" i="3"/>
  <c r="C1306" i="3"/>
  <c r="F1306" i="3" s="1"/>
  <c r="G1306" i="3" s="1"/>
  <c r="L1324" i="3"/>
  <c r="C1324" i="3"/>
  <c r="L906" i="3"/>
  <c r="C906" i="3"/>
  <c r="L710" i="3"/>
  <c r="C710" i="3"/>
  <c r="F710" i="3" s="1"/>
  <c r="G710" i="3" s="1"/>
  <c r="L517" i="3"/>
  <c r="C517" i="3"/>
  <c r="E517" i="3" s="1"/>
  <c r="L7437" i="3"/>
  <c r="C7437" i="3"/>
  <c r="D7437" i="3" s="1"/>
  <c r="C6643" i="3"/>
  <c r="L6643" i="3"/>
  <c r="C6646" i="3"/>
  <c r="F6646" i="3" s="1"/>
  <c r="G6646" i="3" s="1"/>
  <c r="L6646" i="3"/>
  <c r="C6437" i="3"/>
  <c r="E6437" i="3" s="1"/>
  <c r="L6437" i="3"/>
  <c r="C6438" i="3"/>
  <c r="F6438" i="3" s="1"/>
  <c r="G6438" i="3" s="1"/>
  <c r="L6438" i="3"/>
  <c r="C6445" i="3"/>
  <c r="D6445" i="3" s="1"/>
  <c r="L6445" i="3"/>
  <c r="L6241" i="3"/>
  <c r="C6241" i="3"/>
  <c r="F6241" i="3" s="1"/>
  <c r="G6241" i="3" s="1"/>
  <c r="L6045" i="3"/>
  <c r="C6045" i="3"/>
  <c r="L5833" i="3"/>
  <c r="C5833" i="3"/>
  <c r="L5840" i="3"/>
  <c r="C5840" i="3"/>
  <c r="F5840" i="3" s="1"/>
  <c r="G5840" i="3" s="1"/>
  <c r="L5634" i="3"/>
  <c r="C5634" i="3"/>
  <c r="E5634" i="3" s="1"/>
  <c r="L5641" i="3"/>
  <c r="C5641" i="3"/>
  <c r="L5648" i="3"/>
  <c r="C5648" i="3"/>
  <c r="E5648" i="3" s="1"/>
  <c r="L1438" i="3"/>
  <c r="C1438" i="3"/>
  <c r="O1438" i="3" s="1"/>
  <c r="L1440" i="3"/>
  <c r="C1440" i="3"/>
  <c r="D1440" i="3" s="1"/>
  <c r="L2007" i="3"/>
  <c r="C2007" i="3"/>
  <c r="E2007" i="3" s="1"/>
  <c r="L2025" i="3"/>
  <c r="C2025" i="3"/>
  <c r="D2025" i="3" s="1"/>
  <c r="C2014" i="3"/>
  <c r="D2014" i="3" s="1"/>
  <c r="L2014" i="3"/>
  <c r="L1410" i="3"/>
  <c r="C1410" i="3"/>
  <c r="F1410" i="3" s="1"/>
  <c r="G1410" i="3" s="1"/>
  <c r="L1424" i="3"/>
  <c r="C1424" i="3"/>
  <c r="D1424" i="3" s="1"/>
  <c r="L993" i="3"/>
  <c r="C993" i="3"/>
  <c r="D993" i="3" s="1"/>
  <c r="L961" i="3"/>
  <c r="C961" i="3"/>
  <c r="O961" i="3" s="1"/>
  <c r="L929" i="3"/>
  <c r="C929" i="3"/>
  <c r="E929" i="3" s="1"/>
  <c r="L897" i="3"/>
  <c r="C897" i="3"/>
  <c r="E897" i="3" s="1"/>
  <c r="L865" i="3"/>
  <c r="C865" i="3"/>
  <c r="D865" i="3" s="1"/>
  <c r="L833" i="3"/>
  <c r="C833" i="3"/>
  <c r="O833" i="3" s="1"/>
  <c r="L801" i="3"/>
  <c r="C801" i="3"/>
  <c r="L769" i="3"/>
  <c r="C769" i="3"/>
  <c r="E769" i="3" s="1"/>
  <c r="L737" i="3"/>
  <c r="C737" i="3"/>
  <c r="D737" i="3" s="1"/>
  <c r="L705" i="3"/>
  <c r="C705" i="3"/>
  <c r="O705" i="3" s="1"/>
  <c r="L673" i="3"/>
  <c r="C673" i="3"/>
  <c r="E673" i="3" s="1"/>
  <c r="L641" i="3"/>
  <c r="C641" i="3"/>
  <c r="E641" i="3" s="1"/>
  <c r="L609" i="3"/>
  <c r="C609" i="3"/>
  <c r="D609" i="3" s="1"/>
  <c r="C571" i="3"/>
  <c r="D571" i="3" s="1"/>
  <c r="L571" i="3"/>
  <c r="L510" i="3"/>
  <c r="C510" i="3"/>
  <c r="C455" i="3"/>
  <c r="F455" i="3" s="1"/>
  <c r="G455" i="3" s="1"/>
  <c r="L455" i="3"/>
  <c r="L416" i="3"/>
  <c r="C416" i="3"/>
  <c r="E416" i="3" s="1"/>
  <c r="L316" i="3"/>
  <c r="C316" i="3"/>
  <c r="L7248" i="3"/>
  <c r="C7248" i="3"/>
  <c r="F7248" i="3" s="1"/>
  <c r="G7248" i="3" s="1"/>
  <c r="C7231" i="3"/>
  <c r="L7231" i="3"/>
  <c r="L5236" i="3"/>
  <c r="C5236" i="3"/>
  <c r="E5236" i="3" s="1"/>
  <c r="C5251" i="3"/>
  <c r="D5251" i="3" s="1"/>
  <c r="L5251" i="3"/>
  <c r="C4840" i="3"/>
  <c r="L4840" i="3"/>
  <c r="L4851" i="3"/>
  <c r="C4851" i="3"/>
  <c r="C4431" i="3"/>
  <c r="D4431" i="3" s="1"/>
  <c r="L4431" i="3"/>
  <c r="C4434" i="3"/>
  <c r="D4434" i="3" s="1"/>
  <c r="L4434" i="3"/>
  <c r="C4443" i="3"/>
  <c r="L4443" i="3"/>
  <c r="L2434" i="3"/>
  <c r="C2434" i="3"/>
  <c r="O2434" i="3" s="1"/>
  <c r="L2249" i="3"/>
  <c r="C2249" i="3"/>
  <c r="O2249" i="3" s="1"/>
  <c r="L2231" i="3"/>
  <c r="C2231" i="3"/>
  <c r="F2231" i="3" s="1"/>
  <c r="G2231" i="3" s="1"/>
  <c r="C2238" i="3"/>
  <c r="O2238" i="3" s="1"/>
  <c r="L2238" i="3"/>
  <c r="L2039" i="3"/>
  <c r="C2039" i="3"/>
  <c r="L2049" i="3"/>
  <c r="C2049" i="3"/>
  <c r="D2049" i="3" s="1"/>
  <c r="C2034" i="3"/>
  <c r="D2034" i="3" s="1"/>
  <c r="L2034" i="3"/>
  <c r="L1650" i="3"/>
  <c r="C1650" i="3"/>
  <c r="F1650" i="3" s="1"/>
  <c r="G1650" i="3" s="1"/>
  <c r="L1648" i="3"/>
  <c r="C1648" i="3"/>
  <c r="D1648" i="3" s="1"/>
  <c r="L1604" i="3"/>
  <c r="C1604" i="3"/>
  <c r="L1012" i="3"/>
  <c r="C1012" i="3"/>
  <c r="E1012" i="3" s="1"/>
  <c r="L1026" i="3"/>
  <c r="C1026" i="3"/>
  <c r="L822" i="3"/>
  <c r="C822" i="3"/>
  <c r="F822" i="3" s="1"/>
  <c r="G822" i="3" s="1"/>
  <c r="L468" i="3"/>
  <c r="C468" i="3"/>
  <c r="O468" i="3" s="1"/>
  <c r="L409" i="3"/>
  <c r="C409" i="3"/>
  <c r="O409" i="3" s="1"/>
  <c r="C355" i="3"/>
  <c r="D355" i="3" s="1"/>
  <c r="L355" i="3"/>
  <c r="L7359" i="3"/>
  <c r="C7359" i="3"/>
  <c r="D7359" i="3" s="1"/>
  <c r="L7371" i="3"/>
  <c r="C7371" i="3"/>
  <c r="D7371" i="3" s="1"/>
  <c r="L6970" i="3"/>
  <c r="C6970" i="3"/>
  <c r="L6761" i="3"/>
  <c r="C6761" i="3"/>
  <c r="F6761" i="3" s="1"/>
  <c r="G6761" i="3" s="1"/>
  <c r="L6770" i="3"/>
  <c r="C6770" i="3"/>
  <c r="F6770" i="3" s="1"/>
  <c r="G6770" i="3" s="1"/>
  <c r="C6565" i="3"/>
  <c r="F6565" i="3" s="1"/>
  <c r="G6565" i="3" s="1"/>
  <c r="L6565" i="3"/>
  <c r="C6573" i="3"/>
  <c r="O6573" i="3" s="1"/>
  <c r="L6573" i="3"/>
  <c r="L6357" i="3"/>
  <c r="C6357" i="3"/>
  <c r="C6372" i="3"/>
  <c r="F6372" i="3" s="1"/>
  <c r="G6372" i="3" s="1"/>
  <c r="L6372" i="3"/>
  <c r="C6368" i="3"/>
  <c r="D6368" i="3" s="1"/>
  <c r="L6368" i="3"/>
  <c r="L6153" i="3"/>
  <c r="C6153" i="3"/>
  <c r="C5765" i="3"/>
  <c r="E5765" i="3" s="1"/>
  <c r="L5765" i="3"/>
  <c r="C5771" i="3"/>
  <c r="L5771" i="3"/>
  <c r="C5773" i="3"/>
  <c r="F5773" i="3" s="1"/>
  <c r="G5773" i="3" s="1"/>
  <c r="L5773" i="3"/>
  <c r="L5570" i="3"/>
  <c r="C5570" i="3"/>
  <c r="F5570" i="3" s="1"/>
  <c r="G5570" i="3" s="1"/>
  <c r="C5568" i="3"/>
  <c r="E5568" i="3" s="1"/>
  <c r="L5568" i="3"/>
  <c r="L5354" i="3"/>
  <c r="C5354" i="3"/>
  <c r="F5354" i="3" s="1"/>
  <c r="G5354" i="3" s="1"/>
  <c r="L4965" i="3"/>
  <c r="C4965" i="3"/>
  <c r="E4965" i="3" s="1"/>
  <c r="L4972" i="3"/>
  <c r="C4972" i="3"/>
  <c r="O4972" i="3" s="1"/>
  <c r="L4954" i="3"/>
  <c r="C4954" i="3"/>
  <c r="F4954" i="3" s="1"/>
  <c r="G4954" i="3" s="1"/>
  <c r="L4760" i="3"/>
  <c r="C4760" i="3"/>
  <c r="F4760" i="3" s="1"/>
  <c r="G4760" i="3" s="1"/>
  <c r="L4767" i="3"/>
  <c r="C4767" i="3"/>
  <c r="O4767" i="3" s="1"/>
  <c r="L4774" i="3"/>
  <c r="C4774" i="3"/>
  <c r="F4774" i="3" s="1"/>
  <c r="G4774" i="3" s="1"/>
  <c r="C4561" i="3"/>
  <c r="O4561" i="3" s="1"/>
  <c r="L4561" i="3"/>
  <c r="C4554" i="3"/>
  <c r="E4554" i="3" s="1"/>
  <c r="L4554" i="3"/>
  <c r="C4568" i="3"/>
  <c r="D4568" i="3" s="1"/>
  <c r="L4568" i="3"/>
  <c r="L4355" i="3"/>
  <c r="C4355" i="3"/>
  <c r="L4361" i="3"/>
  <c r="C4361" i="3"/>
  <c r="F4361" i="3" s="1"/>
  <c r="G4361" i="3" s="1"/>
  <c r="L4155" i="3"/>
  <c r="C4155" i="3"/>
  <c r="E4155" i="3" s="1"/>
  <c r="C4154" i="3"/>
  <c r="F4154" i="3" s="1"/>
  <c r="G4154" i="3" s="1"/>
  <c r="L4154" i="3"/>
  <c r="L3959" i="3"/>
  <c r="C3959" i="3"/>
  <c r="F3959" i="3" s="1"/>
  <c r="G3959" i="3" s="1"/>
  <c r="C3966" i="3"/>
  <c r="O3966" i="3" s="1"/>
  <c r="L3966" i="3"/>
  <c r="C3762" i="3"/>
  <c r="O3762" i="3" s="1"/>
  <c r="L3762" i="3"/>
  <c r="C3758" i="3"/>
  <c r="E3758" i="3" s="1"/>
  <c r="L3758" i="3"/>
  <c r="C3775" i="3"/>
  <c r="D3775" i="3" s="1"/>
  <c r="L3775" i="3"/>
  <c r="L2370" i="3"/>
  <c r="C2370" i="3"/>
  <c r="O2370" i="3" s="1"/>
  <c r="L2157" i="3"/>
  <c r="C2157" i="3"/>
  <c r="E2157" i="3" s="1"/>
  <c r="C2164" i="3"/>
  <c r="D2164" i="3" s="1"/>
  <c r="L2164" i="3"/>
  <c r="C2170" i="3"/>
  <c r="D2170" i="3" s="1"/>
  <c r="L2170" i="3"/>
  <c r="C1953" i="3"/>
  <c r="E1953" i="3" s="1"/>
  <c r="L1953" i="3"/>
  <c r="C1958" i="3"/>
  <c r="O1958" i="3" s="1"/>
  <c r="L1958" i="3"/>
  <c r="C1965" i="3"/>
  <c r="D1965" i="3" s="1"/>
  <c r="L1965" i="3"/>
  <c r="C1757" i="3"/>
  <c r="D1757" i="3" s="1"/>
  <c r="L1757" i="3"/>
  <c r="C1765" i="3"/>
  <c r="E1765" i="3" s="1"/>
  <c r="L1765" i="3"/>
  <c r="C1773" i="3"/>
  <c r="E1773" i="3" s="1"/>
  <c r="L1773" i="3"/>
  <c r="L1570" i="3"/>
  <c r="C1570" i="3"/>
  <c r="L1576" i="3"/>
  <c r="C1576" i="3"/>
  <c r="F1576" i="3" s="1"/>
  <c r="G1576" i="3" s="1"/>
  <c r="L1356" i="3"/>
  <c r="C1356" i="3"/>
  <c r="D1356" i="3" s="1"/>
  <c r="L1160" i="3"/>
  <c r="C1160" i="3"/>
  <c r="D1160" i="3" s="1"/>
  <c r="L966" i="3"/>
  <c r="C966" i="3"/>
  <c r="O966" i="3" s="1"/>
  <c r="L774" i="3"/>
  <c r="C774" i="3"/>
  <c r="O774" i="3" s="1"/>
  <c r="L7291" i="3"/>
  <c r="C7291" i="3"/>
  <c r="F7291" i="3" s="1"/>
  <c r="G7291" i="3" s="1"/>
  <c r="L7084" i="3"/>
  <c r="C7084" i="3"/>
  <c r="F7084" i="3" s="1"/>
  <c r="G7084" i="3" s="1"/>
  <c r="L7097" i="3"/>
  <c r="C7097" i="3"/>
  <c r="F7097" i="3" s="1"/>
  <c r="G7097" i="3" s="1"/>
  <c r="C6485" i="3"/>
  <c r="E6485" i="3" s="1"/>
  <c r="L6485" i="3"/>
  <c r="C6496" i="3"/>
  <c r="F6496" i="3" s="1"/>
  <c r="G6496" i="3" s="1"/>
  <c r="L6496" i="3"/>
  <c r="C6490" i="3"/>
  <c r="D6490" i="3" s="1"/>
  <c r="L6490" i="3"/>
  <c r="L6099" i="3"/>
  <c r="C6099" i="3"/>
  <c r="D6099" i="3" s="1"/>
  <c r="L5282" i="3"/>
  <c r="C5282" i="3"/>
  <c r="O5282" i="3" s="1"/>
  <c r="L4688" i="3"/>
  <c r="C4688" i="3"/>
  <c r="F4688" i="3" s="1"/>
  <c r="G4688" i="3" s="1"/>
  <c r="L4695" i="3"/>
  <c r="C4695" i="3"/>
  <c r="F4695" i="3" s="1"/>
  <c r="G4695" i="3" s="1"/>
  <c r="C4677" i="3"/>
  <c r="E4677" i="3" s="1"/>
  <c r="L4677" i="3"/>
  <c r="L4291" i="3"/>
  <c r="C4291" i="3"/>
  <c r="F4291" i="3" s="1"/>
  <c r="G4291" i="3" s="1"/>
  <c r="L4289" i="3"/>
  <c r="C4289" i="3"/>
  <c r="E4289" i="3" s="1"/>
  <c r="C4100" i="3"/>
  <c r="O4100" i="3" s="1"/>
  <c r="L4100" i="3"/>
  <c r="C4093" i="3"/>
  <c r="F4093" i="3" s="1"/>
  <c r="G4093" i="3" s="1"/>
  <c r="L4093" i="3"/>
  <c r="L2877" i="3"/>
  <c r="C2877" i="3"/>
  <c r="E2877" i="3" s="1"/>
  <c r="L2280" i="3"/>
  <c r="C2280" i="3"/>
  <c r="F2280" i="3" s="1"/>
  <c r="G2280" i="3" s="1"/>
  <c r="L2287" i="3"/>
  <c r="C2287" i="3"/>
  <c r="F2287" i="3" s="1"/>
  <c r="G2287" i="3" s="1"/>
  <c r="C2294" i="3"/>
  <c r="E2294" i="3" s="1"/>
  <c r="L2294" i="3"/>
  <c r="C1883" i="3"/>
  <c r="D1883" i="3" s="1"/>
  <c r="L1883" i="3"/>
  <c r="C1891" i="3"/>
  <c r="D1891" i="3" s="1"/>
  <c r="L1891" i="3"/>
  <c r="C1899" i="3"/>
  <c r="O1899" i="3" s="1"/>
  <c r="L1899" i="3"/>
  <c r="L1498" i="3"/>
  <c r="C1498" i="3"/>
  <c r="L1084" i="3"/>
  <c r="C1084" i="3"/>
  <c r="O1084" i="3" s="1"/>
  <c r="L690" i="3"/>
  <c r="C690" i="3"/>
  <c r="F690" i="3" s="1"/>
  <c r="G690" i="3" s="1"/>
  <c r="L497" i="3"/>
  <c r="C497" i="3"/>
  <c r="E497" i="3" s="1"/>
  <c r="C6806" i="3"/>
  <c r="L6806" i="3"/>
  <c r="C6821" i="3"/>
  <c r="D6821" i="3" s="1"/>
  <c r="L6821" i="3"/>
  <c r="C6424" i="3"/>
  <c r="L6424" i="3"/>
  <c r="C6407" i="3"/>
  <c r="E6407" i="3" s="1"/>
  <c r="L6407" i="3"/>
  <c r="L6205" i="3"/>
  <c r="C6205" i="3"/>
  <c r="D6205" i="3" s="1"/>
  <c r="C5818" i="3"/>
  <c r="D5818" i="3" s="1"/>
  <c r="L5818" i="3"/>
  <c r="C5814" i="3"/>
  <c r="O5814" i="3" s="1"/>
  <c r="L5814" i="3"/>
  <c r="L5817" i="3"/>
  <c r="C5817" i="3"/>
  <c r="E5817" i="3" s="1"/>
  <c r="L5604" i="3"/>
  <c r="C5604" i="3"/>
  <c r="O5604" i="3" s="1"/>
  <c r="C5609" i="3"/>
  <c r="F5609" i="3" s="1"/>
  <c r="G5609" i="3" s="1"/>
  <c r="L5609" i="3"/>
  <c r="L5411" i="3"/>
  <c r="C5411" i="3"/>
  <c r="D5411" i="3" s="1"/>
  <c r="L4812" i="3"/>
  <c r="C4812" i="3"/>
  <c r="F4812" i="3" s="1"/>
  <c r="G4812" i="3" s="1"/>
  <c r="L4819" i="3"/>
  <c r="C4819" i="3"/>
  <c r="D4819" i="3" s="1"/>
  <c r="C4826" i="3"/>
  <c r="E4826" i="3" s="1"/>
  <c r="L4826" i="3"/>
  <c r="C4415" i="3"/>
  <c r="E4415" i="3" s="1"/>
  <c r="L4415" i="3"/>
  <c r="C4421" i="3"/>
  <c r="F4421" i="3" s="1"/>
  <c r="G4421" i="3" s="1"/>
  <c r="L4421" i="3"/>
  <c r="C4414" i="3"/>
  <c r="F4414" i="3" s="1"/>
  <c r="G4414" i="3" s="1"/>
  <c r="L4414" i="3"/>
  <c r="C3811" i="3"/>
  <c r="D3811" i="3" s="1"/>
  <c r="L3811" i="3"/>
  <c r="L3825" i="3"/>
  <c r="C3825" i="3"/>
  <c r="E3825" i="3" s="1"/>
  <c r="L2207" i="3"/>
  <c r="C2207" i="3"/>
  <c r="L2221" i="3"/>
  <c r="C2221" i="3"/>
  <c r="F2221" i="3" s="1"/>
  <c r="G2221" i="3" s="1"/>
  <c r="L2219" i="3"/>
  <c r="C2219" i="3"/>
  <c r="F2219" i="3" s="1"/>
  <c r="G2219" i="3" s="1"/>
  <c r="C2226" i="3"/>
  <c r="O2226" i="3" s="1"/>
  <c r="L2226" i="3"/>
  <c r="L996" i="3"/>
  <c r="C996" i="3"/>
  <c r="D996" i="3" s="1"/>
  <c r="L964" i="3"/>
  <c r="C964" i="3"/>
  <c r="O964" i="3" s="1"/>
  <c r="L932" i="3"/>
  <c r="C932" i="3"/>
  <c r="E932" i="3" s="1"/>
  <c r="L900" i="3"/>
  <c r="C900" i="3"/>
  <c r="D900" i="3" s="1"/>
  <c r="L868" i="3"/>
  <c r="C868" i="3"/>
  <c r="D868" i="3" s="1"/>
  <c r="L836" i="3"/>
  <c r="C836" i="3"/>
  <c r="O836" i="3" s="1"/>
  <c r="L804" i="3"/>
  <c r="C804" i="3"/>
  <c r="E804" i="3" s="1"/>
  <c r="L772" i="3"/>
  <c r="C772" i="3"/>
  <c r="D772" i="3" s="1"/>
  <c r="L740" i="3"/>
  <c r="C740" i="3"/>
  <c r="D740" i="3" s="1"/>
  <c r="L708" i="3"/>
  <c r="C708" i="3"/>
  <c r="O708" i="3" s="1"/>
  <c r="L676" i="3"/>
  <c r="C676" i="3"/>
  <c r="E676" i="3" s="1"/>
  <c r="L644" i="3"/>
  <c r="C644" i="3"/>
  <c r="D644" i="3" s="1"/>
  <c r="L612" i="3"/>
  <c r="C612" i="3"/>
  <c r="D612" i="3" s="1"/>
  <c r="L580" i="3"/>
  <c r="C580" i="3"/>
  <c r="O580" i="3" s="1"/>
  <c r="C543" i="3"/>
  <c r="D543" i="3" s="1"/>
  <c r="L543" i="3"/>
  <c r="L412" i="3"/>
  <c r="C412" i="3"/>
  <c r="D412" i="3" s="1"/>
  <c r="L365" i="3"/>
  <c r="C365" i="3"/>
  <c r="E365" i="3" s="1"/>
  <c r="L7484" i="3"/>
  <c r="C7484" i="3"/>
  <c r="O7484" i="3" s="1"/>
  <c r="C7498" i="3"/>
  <c r="F7498" i="3" s="1"/>
  <c r="G7498" i="3" s="1"/>
  <c r="L7498" i="3"/>
  <c r="L6679" i="3"/>
  <c r="C6679" i="3"/>
  <c r="E6679" i="3" s="1"/>
  <c r="L6293" i="3"/>
  <c r="C6293" i="3"/>
  <c r="E6293" i="3" s="1"/>
  <c r="C6282" i="3"/>
  <c r="O6282" i="3" s="1"/>
  <c r="L6282" i="3"/>
  <c r="L5889" i="3"/>
  <c r="C5889" i="3"/>
  <c r="D5889" i="3" s="1"/>
  <c r="L5896" i="3"/>
  <c r="C5896" i="3"/>
  <c r="F5896" i="3" s="1"/>
  <c r="G5896" i="3" s="1"/>
  <c r="L5678" i="3"/>
  <c r="C5678" i="3"/>
  <c r="F5678" i="3" s="1"/>
  <c r="G5678" i="3" s="1"/>
  <c r="L5685" i="3"/>
  <c r="C5685" i="3"/>
  <c r="L5692" i="3"/>
  <c r="C5692" i="3"/>
  <c r="O5692" i="3" s="1"/>
  <c r="L5079" i="3"/>
  <c r="C5079" i="3"/>
  <c r="D5079" i="3" s="1"/>
  <c r="L4885" i="3"/>
  <c r="C4885" i="3"/>
  <c r="F4885" i="3" s="1"/>
  <c r="G4885" i="3" s="1"/>
  <c r="L4892" i="3"/>
  <c r="C4892" i="3"/>
  <c r="D4892" i="3" s="1"/>
  <c r="L4899" i="3"/>
  <c r="C4899" i="3"/>
  <c r="E4899" i="3" s="1"/>
  <c r="C4489" i="3"/>
  <c r="O4489" i="3" s="1"/>
  <c r="L4489" i="3"/>
  <c r="C4482" i="3"/>
  <c r="E4482" i="3" s="1"/>
  <c r="L4482" i="3"/>
  <c r="C4488" i="3"/>
  <c r="D4488" i="3" s="1"/>
  <c r="L4488" i="3"/>
  <c r="C3878" i="3"/>
  <c r="D3878" i="3" s="1"/>
  <c r="L3878" i="3"/>
  <c r="C3898" i="3"/>
  <c r="O3898" i="3" s="1"/>
  <c r="L3898" i="3"/>
  <c r="L3893" i="3"/>
  <c r="C3893" i="3"/>
  <c r="E3893" i="3" s="1"/>
  <c r="L2099" i="3"/>
  <c r="C2099" i="3"/>
  <c r="C2080" i="3"/>
  <c r="D2080" i="3" s="1"/>
  <c r="L2080" i="3"/>
  <c r="C2086" i="3"/>
  <c r="O2086" i="3" s="1"/>
  <c r="L2086" i="3"/>
  <c r="C1685" i="3"/>
  <c r="F1685" i="3" s="1"/>
  <c r="G1685" i="3" s="1"/>
  <c r="L1685" i="3"/>
  <c r="C1699" i="3"/>
  <c r="F1699" i="3" s="1"/>
  <c r="G1699" i="3" s="1"/>
  <c r="L1699" i="3"/>
  <c r="L1692" i="3"/>
  <c r="C1692" i="3"/>
  <c r="D1692" i="3" s="1"/>
  <c r="L1280" i="3"/>
  <c r="C1280" i="3"/>
  <c r="D1280" i="3" s="1"/>
  <c r="L886" i="3"/>
  <c r="C886" i="3"/>
  <c r="F886" i="3" s="1"/>
  <c r="G886" i="3" s="1"/>
  <c r="C7219" i="3"/>
  <c r="E7219" i="3" s="1"/>
  <c r="L7219" i="3"/>
  <c r="C7211" i="3"/>
  <c r="O7211" i="3" s="1"/>
  <c r="L7211" i="3"/>
  <c r="C7223" i="3"/>
  <c r="O7223" i="3" s="1"/>
  <c r="L7223" i="3"/>
  <c r="C7019" i="3"/>
  <c r="E7019" i="3" s="1"/>
  <c r="L7019" i="3"/>
  <c r="L6604" i="3"/>
  <c r="C6604" i="3"/>
  <c r="O6604" i="3" s="1"/>
  <c r="L6625" i="3"/>
  <c r="C6625" i="3"/>
  <c r="D6625" i="3" s="1"/>
  <c r="L6025" i="3"/>
  <c r="C6025" i="3"/>
  <c r="F6025" i="3" s="1"/>
  <c r="G6025" i="3" s="1"/>
  <c r="L5017" i="3"/>
  <c r="C5017" i="3"/>
  <c r="F5017" i="3" s="1"/>
  <c r="G5017" i="3" s="1"/>
  <c r="L5024" i="3"/>
  <c r="C5024" i="3"/>
  <c r="D5024" i="3" s="1"/>
  <c r="L5006" i="3"/>
  <c r="C5006" i="3"/>
  <c r="C4622" i="3"/>
  <c r="D4622" i="3" s="1"/>
  <c r="L4622" i="3"/>
  <c r="C4615" i="3"/>
  <c r="E4615" i="3" s="1"/>
  <c r="L4615" i="3"/>
  <c r="C4618" i="3"/>
  <c r="F4618" i="3" s="1"/>
  <c r="G4618" i="3" s="1"/>
  <c r="L4618" i="3"/>
  <c r="L4221" i="3"/>
  <c r="C4221" i="3"/>
  <c r="F4221" i="3" s="1"/>
  <c r="G4221" i="3" s="1"/>
  <c r="L4223" i="3"/>
  <c r="C4223" i="3"/>
  <c r="E4223" i="3" s="1"/>
  <c r="L4025" i="3"/>
  <c r="C4025" i="3"/>
  <c r="F4025" i="3" s="1"/>
  <c r="G4025" i="3" s="1"/>
  <c r="C4006" i="3"/>
  <c r="E4006" i="3" s="1"/>
  <c r="L4006" i="3"/>
  <c r="L2422" i="3"/>
  <c r="C2422" i="3"/>
  <c r="D2422" i="3" s="1"/>
  <c r="L1226" i="3"/>
  <c r="C1226" i="3"/>
  <c r="F1226" i="3" s="1"/>
  <c r="G1226" i="3" s="1"/>
  <c r="L730" i="3"/>
  <c r="C730" i="3"/>
  <c r="F730" i="3" s="1"/>
  <c r="G730" i="3" s="1"/>
  <c r="L536" i="3"/>
  <c r="C536" i="3"/>
  <c r="O536" i="3" s="1"/>
  <c r="L392" i="3"/>
  <c r="C392" i="3"/>
  <c r="O392" i="3" s="1"/>
  <c r="L331" i="3"/>
  <c r="C331" i="3"/>
  <c r="F331" i="3" s="1"/>
  <c r="G331" i="3" s="1"/>
  <c r="L991" i="3"/>
  <c r="C991" i="3"/>
  <c r="F991" i="3" s="1"/>
  <c r="G991" i="3" s="1"/>
  <c r="L959" i="3"/>
  <c r="C959" i="3"/>
  <c r="E959" i="3" s="1"/>
  <c r="L927" i="3"/>
  <c r="C927" i="3"/>
  <c r="D927" i="3" s="1"/>
  <c r="L895" i="3"/>
  <c r="C895" i="3"/>
  <c r="F895" i="3" s="1"/>
  <c r="G895" i="3" s="1"/>
  <c r="L863" i="3"/>
  <c r="C863" i="3"/>
  <c r="F863" i="3" s="1"/>
  <c r="G863" i="3" s="1"/>
  <c r="L831" i="3"/>
  <c r="C831" i="3"/>
  <c r="F831" i="3" s="1"/>
  <c r="G831" i="3" s="1"/>
  <c r="L799" i="3"/>
  <c r="C799" i="3"/>
  <c r="F799" i="3" s="1"/>
  <c r="G799" i="3" s="1"/>
  <c r="L767" i="3"/>
  <c r="C767" i="3"/>
  <c r="F767" i="3" s="1"/>
  <c r="G767" i="3" s="1"/>
  <c r="L735" i="3"/>
  <c r="C735" i="3"/>
  <c r="F735" i="3" s="1"/>
  <c r="G735" i="3" s="1"/>
  <c r="L703" i="3"/>
  <c r="C703" i="3"/>
  <c r="O703" i="3" s="1"/>
  <c r="L671" i="3"/>
  <c r="C671" i="3"/>
  <c r="E671" i="3" s="1"/>
  <c r="L639" i="3"/>
  <c r="C639" i="3"/>
  <c r="L607" i="3"/>
  <c r="C607" i="3"/>
  <c r="F607" i="3" s="1"/>
  <c r="G607" i="3" s="1"/>
  <c r="L577" i="3"/>
  <c r="C577" i="3"/>
  <c r="D577" i="3" s="1"/>
  <c r="C531" i="3"/>
  <c r="D531" i="3" s="1"/>
  <c r="L531" i="3"/>
  <c r="C467" i="3"/>
  <c r="F467" i="3" s="1"/>
  <c r="G467" i="3" s="1"/>
  <c r="L467" i="3"/>
  <c r="C435" i="3"/>
  <c r="F435" i="3" s="1"/>
  <c r="G435" i="3" s="1"/>
  <c r="L435" i="3"/>
  <c r="L385" i="3"/>
  <c r="C385" i="3"/>
  <c r="D385" i="3" s="1"/>
  <c r="L324" i="3"/>
  <c r="C324" i="3"/>
  <c r="F324" i="3" s="1"/>
  <c r="G324" i="3" s="1"/>
  <c r="L7341" i="3"/>
  <c r="C7341" i="3"/>
  <c r="F7341" i="3" s="1"/>
  <c r="G7341" i="3" s="1"/>
  <c r="L7349" i="3"/>
  <c r="C7349" i="3"/>
  <c r="F7349" i="3" s="1"/>
  <c r="G7349" i="3" s="1"/>
  <c r="L6932" i="3"/>
  <c r="C6932" i="3"/>
  <c r="F6932" i="3" s="1"/>
  <c r="G6932" i="3" s="1"/>
  <c r="C6731" i="3"/>
  <c r="D6731" i="3" s="1"/>
  <c r="L6731" i="3"/>
  <c r="L6749" i="3"/>
  <c r="C6749" i="3"/>
  <c r="F6749" i="3" s="1"/>
  <c r="G6749" i="3" s="1"/>
  <c r="L6535" i="3"/>
  <c r="C6535" i="3"/>
  <c r="F6535" i="3" s="1"/>
  <c r="G6535" i="3" s="1"/>
  <c r="L6534" i="3"/>
  <c r="C6534" i="3"/>
  <c r="F6534" i="3" s="1"/>
  <c r="G6534" i="3" s="1"/>
  <c r="C6548" i="3"/>
  <c r="D6548" i="3" s="1"/>
  <c r="L6548" i="3"/>
  <c r="L6327" i="3"/>
  <c r="C6327" i="3"/>
  <c r="D6327" i="3" s="1"/>
  <c r="C6334" i="3"/>
  <c r="F6334" i="3" s="1"/>
  <c r="G6334" i="3" s="1"/>
  <c r="L6334" i="3"/>
  <c r="L6141" i="3"/>
  <c r="C6141" i="3"/>
  <c r="D6141" i="3" s="1"/>
  <c r="L5730" i="3"/>
  <c r="C5730" i="3"/>
  <c r="O5730" i="3" s="1"/>
  <c r="L5737" i="3"/>
  <c r="C5737" i="3"/>
  <c r="F5737" i="3" s="1"/>
  <c r="G5737" i="3" s="1"/>
  <c r="L5744" i="3"/>
  <c r="C5744" i="3"/>
  <c r="F5744" i="3" s="1"/>
  <c r="G5744" i="3" s="1"/>
  <c r="C5549" i="3"/>
  <c r="F5549" i="3" s="1"/>
  <c r="G5549" i="3" s="1"/>
  <c r="L5549" i="3"/>
  <c r="L5131" i="3"/>
  <c r="C5131" i="3"/>
  <c r="E5131" i="3" s="1"/>
  <c r="L4928" i="3"/>
  <c r="C4928" i="3"/>
  <c r="E4928" i="3" s="1"/>
  <c r="L4935" i="3"/>
  <c r="C4935" i="3"/>
  <c r="D4935" i="3" s="1"/>
  <c r="L4942" i="3"/>
  <c r="C4942" i="3"/>
  <c r="O4942" i="3" s="1"/>
  <c r="L4748" i="3"/>
  <c r="C4748" i="3"/>
  <c r="E4748" i="3" s="1"/>
  <c r="L4730" i="3"/>
  <c r="C4730" i="3"/>
  <c r="O4730" i="3" s="1"/>
  <c r="C4737" i="3"/>
  <c r="O4737" i="3" s="1"/>
  <c r="L4737" i="3"/>
  <c r="C4540" i="3"/>
  <c r="D4540" i="3" s="1"/>
  <c r="L4540" i="3"/>
  <c r="C4546" i="3"/>
  <c r="D4546" i="3" s="1"/>
  <c r="L4546" i="3"/>
  <c r="C4539" i="3"/>
  <c r="E4539" i="3" s="1"/>
  <c r="L4539" i="3"/>
  <c r="L4339" i="3"/>
  <c r="C4339" i="3"/>
  <c r="F4339" i="3" s="1"/>
  <c r="G4339" i="3" s="1"/>
  <c r="L4345" i="3"/>
  <c r="C4345" i="3"/>
  <c r="O4345" i="3" s="1"/>
  <c r="L4131" i="3"/>
  <c r="C4131" i="3"/>
  <c r="D4131" i="3" s="1"/>
  <c r="C4141" i="3"/>
  <c r="E4141" i="3" s="1"/>
  <c r="L4141" i="3"/>
  <c r="C4150" i="3"/>
  <c r="F4150" i="3" s="1"/>
  <c r="G4150" i="3" s="1"/>
  <c r="L4150" i="3"/>
  <c r="L3931" i="3"/>
  <c r="C3931" i="3"/>
  <c r="F3931" i="3" s="1"/>
  <c r="G3931" i="3" s="1"/>
  <c r="C3938" i="3"/>
  <c r="D3938" i="3" s="1"/>
  <c r="L3938" i="3"/>
  <c r="C3746" i="3"/>
  <c r="O3746" i="3" s="1"/>
  <c r="L3746" i="3"/>
  <c r="C3750" i="3"/>
  <c r="O3750" i="3" s="1"/>
  <c r="L3750" i="3"/>
  <c r="L3350" i="3"/>
  <c r="C3350" i="3"/>
  <c r="O3350" i="3" s="1"/>
  <c r="L2336" i="3"/>
  <c r="C2336" i="3"/>
  <c r="F2336" i="3" s="1"/>
  <c r="G2336" i="3" s="1"/>
  <c r="C2334" i="3"/>
  <c r="O2334" i="3" s="1"/>
  <c r="L2334" i="3"/>
  <c r="L2147" i="3"/>
  <c r="C2147" i="3"/>
  <c r="F2147" i="3" s="1"/>
  <c r="G2147" i="3" s="1"/>
  <c r="C2132" i="3"/>
  <c r="D2132" i="3" s="1"/>
  <c r="L2132" i="3"/>
  <c r="C2142" i="3"/>
  <c r="D2142" i="3" s="1"/>
  <c r="L2142" i="3"/>
  <c r="C1932" i="3"/>
  <c r="E1932" i="3" s="1"/>
  <c r="L1932" i="3"/>
  <c r="C1940" i="3"/>
  <c r="E1940" i="3" s="1"/>
  <c r="L1940" i="3"/>
  <c r="C1948" i="3"/>
  <c r="D1948" i="3" s="1"/>
  <c r="L1948" i="3"/>
  <c r="C1733" i="3"/>
  <c r="F1733" i="3" s="1"/>
  <c r="G1733" i="3" s="1"/>
  <c r="L1733" i="3"/>
  <c r="C1749" i="3"/>
  <c r="L1749" i="3"/>
  <c r="C1739" i="3"/>
  <c r="D1739" i="3" s="1"/>
  <c r="L1739" i="3"/>
  <c r="L1550" i="3"/>
  <c r="C1550" i="3"/>
  <c r="L1342" i="3"/>
  <c r="C1342" i="3"/>
  <c r="F1342" i="3" s="1"/>
  <c r="G1342" i="3" s="1"/>
  <c r="L1340" i="3"/>
  <c r="C1340" i="3"/>
  <c r="D1340" i="3" s="1"/>
  <c r="L1148" i="3"/>
  <c r="C1148" i="3"/>
  <c r="D1148" i="3" s="1"/>
  <c r="L533" i="3"/>
  <c r="C533" i="3"/>
  <c r="D533" i="3" s="1"/>
  <c r="L492" i="3"/>
  <c r="C492" i="3"/>
  <c r="F492" i="3" s="1"/>
  <c r="G492" i="3" s="1"/>
  <c r="L422" i="3"/>
  <c r="C422" i="3"/>
  <c r="F422" i="3" s="1"/>
  <c r="G422" i="3" s="1"/>
  <c r="C363" i="3"/>
  <c r="E363" i="3" s="1"/>
  <c r="L363" i="3"/>
  <c r="C7453" i="3"/>
  <c r="E7453" i="3" s="1"/>
  <c r="L7453" i="3"/>
  <c r="C7466" i="3"/>
  <c r="L7466" i="3"/>
  <c r="L7273" i="3"/>
  <c r="C7273" i="3"/>
  <c r="F7273" i="3" s="1"/>
  <c r="G7273" i="3" s="1"/>
  <c r="L7256" i="3"/>
  <c r="C7256" i="3"/>
  <c r="L7055" i="3"/>
  <c r="C7055" i="3"/>
  <c r="D7055" i="3" s="1"/>
  <c r="L7076" i="3"/>
  <c r="C7076" i="3"/>
  <c r="F7076" i="3" s="1"/>
  <c r="G7076" i="3" s="1"/>
  <c r="L6855" i="3"/>
  <c r="C6855" i="3"/>
  <c r="E6855" i="3" s="1"/>
  <c r="L6663" i="3"/>
  <c r="C6663" i="3"/>
  <c r="E6663" i="3" s="1"/>
  <c r="C6457" i="3"/>
  <c r="O6457" i="3" s="1"/>
  <c r="L6457" i="3"/>
  <c r="C6468" i="3"/>
  <c r="E6468" i="3" s="1"/>
  <c r="L6468" i="3"/>
  <c r="C6458" i="3"/>
  <c r="D6458" i="3" s="1"/>
  <c r="L6458" i="3"/>
  <c r="L6269" i="3"/>
  <c r="C6269" i="3"/>
  <c r="D6269" i="3" s="1"/>
  <c r="L6253" i="3"/>
  <c r="C6253" i="3"/>
  <c r="L6061" i="3"/>
  <c r="C6061" i="3"/>
  <c r="F6061" i="3" s="1"/>
  <c r="G6061" i="3" s="1"/>
  <c r="L5852" i="3"/>
  <c r="C5852" i="3"/>
  <c r="E5852" i="3" s="1"/>
  <c r="L5859" i="3"/>
  <c r="C5859" i="3"/>
  <c r="F5859" i="3" s="1"/>
  <c r="G5859" i="3" s="1"/>
  <c r="L5666" i="3"/>
  <c r="C5666" i="3"/>
  <c r="F5666" i="3" s="1"/>
  <c r="G5666" i="3" s="1"/>
  <c r="L5673" i="3"/>
  <c r="C5673" i="3"/>
  <c r="F5673" i="3" s="1"/>
  <c r="G5673" i="3" s="1"/>
  <c r="L5254" i="3"/>
  <c r="C5254" i="3"/>
  <c r="E5254" i="3" s="1"/>
  <c r="L5260" i="3"/>
  <c r="C5260" i="3"/>
  <c r="D5260" i="3" s="1"/>
  <c r="L5053" i="3"/>
  <c r="C5053" i="3"/>
  <c r="F5053" i="3" s="1"/>
  <c r="G5053" i="3" s="1"/>
  <c r="L5060" i="3"/>
  <c r="C5060" i="3"/>
  <c r="O5060" i="3" s="1"/>
  <c r="L5067" i="3"/>
  <c r="C5067" i="3"/>
  <c r="D5067" i="3" s="1"/>
  <c r="L4865" i="3"/>
  <c r="C4865" i="3"/>
  <c r="E4865" i="3" s="1"/>
  <c r="L4871" i="3"/>
  <c r="C4871" i="3"/>
  <c r="O4871" i="3" s="1"/>
  <c r="L4662" i="3"/>
  <c r="C4662" i="3"/>
  <c r="F4662" i="3" s="1"/>
  <c r="G4662" i="3" s="1"/>
  <c r="L4672" i="3"/>
  <c r="C4672" i="3"/>
  <c r="F4672" i="3" s="1"/>
  <c r="G4672" i="3" s="1"/>
  <c r="L4666" i="3"/>
  <c r="C4666" i="3"/>
  <c r="D4666" i="3" s="1"/>
  <c r="C4673" i="3"/>
  <c r="L4673" i="3"/>
  <c r="C4455" i="3"/>
  <c r="D4455" i="3" s="1"/>
  <c r="L4455" i="3"/>
  <c r="C4469" i="3"/>
  <c r="O4469" i="3" s="1"/>
  <c r="L4469" i="3"/>
  <c r="C4462" i="3"/>
  <c r="F4462" i="3" s="1"/>
  <c r="G4462" i="3" s="1"/>
  <c r="L4462" i="3"/>
  <c r="L4253" i="3"/>
  <c r="C4253" i="3"/>
  <c r="F4253" i="3" s="1"/>
  <c r="G4253" i="3" s="1"/>
  <c r="L4061" i="3"/>
  <c r="C4061" i="3"/>
  <c r="L4071" i="3"/>
  <c r="C4071" i="3"/>
  <c r="D4071" i="3" s="1"/>
  <c r="C3854" i="3"/>
  <c r="O3854" i="3" s="1"/>
  <c r="L3854" i="3"/>
  <c r="C3874" i="3"/>
  <c r="E3874" i="3" s="1"/>
  <c r="L3874" i="3"/>
  <c r="L3869" i="3"/>
  <c r="C3869" i="3"/>
  <c r="F3869" i="3" s="1"/>
  <c r="G3869" i="3" s="1"/>
  <c r="L2873" i="3"/>
  <c r="C2873" i="3"/>
  <c r="O2873" i="3" s="1"/>
  <c r="L2256" i="3"/>
  <c r="C2256" i="3"/>
  <c r="L2263" i="3"/>
  <c r="C2263" i="3"/>
  <c r="F2263" i="3" s="1"/>
  <c r="G2263" i="3" s="1"/>
  <c r="C2270" i="3"/>
  <c r="D2270" i="3" s="1"/>
  <c r="L2270" i="3"/>
  <c r="L2053" i="3"/>
  <c r="C2053" i="3"/>
  <c r="E2053" i="3" s="1"/>
  <c r="C2060" i="3"/>
  <c r="F2060" i="3" s="1"/>
  <c r="G2060" i="3" s="1"/>
  <c r="L2060" i="3"/>
  <c r="C2066" i="3"/>
  <c r="E2066" i="3" s="1"/>
  <c r="L2066" i="3"/>
  <c r="C1857" i="3"/>
  <c r="L1857" i="3"/>
  <c r="C1865" i="3"/>
  <c r="E1865" i="3" s="1"/>
  <c r="L1865" i="3"/>
  <c r="C1873" i="3"/>
  <c r="E1873" i="3" s="1"/>
  <c r="L1873" i="3"/>
  <c r="C1661" i="3"/>
  <c r="D1661" i="3" s="1"/>
  <c r="L1661" i="3"/>
  <c r="L1652" i="3"/>
  <c r="C1652" i="3"/>
  <c r="F1652" i="3" s="1"/>
  <c r="G1652" i="3" s="1"/>
  <c r="L1668" i="3"/>
  <c r="C1668" i="3"/>
  <c r="E1668" i="3" s="1"/>
  <c r="L1452" i="3"/>
  <c r="C1452" i="3"/>
  <c r="D1452" i="3" s="1"/>
  <c r="L1262" i="3"/>
  <c r="C1262" i="3"/>
  <c r="F1262" i="3" s="1"/>
  <c r="G1262" i="3" s="1"/>
  <c r="L1264" i="3"/>
  <c r="C1264" i="3"/>
  <c r="F1264" i="3" s="1"/>
  <c r="G1264" i="3" s="1"/>
  <c r="L1068" i="3"/>
  <c r="C1068" i="3"/>
  <c r="D1068" i="3" s="1"/>
  <c r="L874" i="3"/>
  <c r="C874" i="3"/>
  <c r="F874" i="3" s="1"/>
  <c r="G874" i="3" s="1"/>
  <c r="L457" i="3"/>
  <c r="C457" i="3"/>
  <c r="D457" i="3" s="1"/>
  <c r="L7177" i="3"/>
  <c r="C7177" i="3"/>
  <c r="O7177" i="3" s="1"/>
  <c r="L7198" i="3"/>
  <c r="C7198" i="3"/>
  <c r="D7198" i="3" s="1"/>
  <c r="L6999" i="3"/>
  <c r="C6999" i="3"/>
  <c r="O6999" i="3" s="1"/>
  <c r="C6785" i="3"/>
  <c r="D6785" i="3" s="1"/>
  <c r="L6785" i="3"/>
  <c r="C6786" i="3"/>
  <c r="D6786" i="3" s="1"/>
  <c r="L6786" i="3"/>
  <c r="C6583" i="3"/>
  <c r="L6583" i="3"/>
  <c r="L6596" i="3"/>
  <c r="C6596" i="3"/>
  <c r="E6596" i="3" s="1"/>
  <c r="C6377" i="3"/>
  <c r="O6377" i="3" s="1"/>
  <c r="L6377" i="3"/>
  <c r="L6399" i="3"/>
  <c r="C6399" i="3"/>
  <c r="O6399" i="3" s="1"/>
  <c r="C6384" i="3"/>
  <c r="D6384" i="3" s="1"/>
  <c r="L6384" i="3"/>
  <c r="L6189" i="3"/>
  <c r="C6189" i="3"/>
  <c r="F6189" i="3" s="1"/>
  <c r="G6189" i="3" s="1"/>
  <c r="L6001" i="3"/>
  <c r="C6001" i="3"/>
  <c r="D6001" i="3" s="1"/>
  <c r="C5796" i="3"/>
  <c r="D5796" i="3" s="1"/>
  <c r="L5796" i="3"/>
  <c r="C5799" i="3"/>
  <c r="O5799" i="3" s="1"/>
  <c r="L5799" i="3"/>
  <c r="C5597" i="3"/>
  <c r="E5597" i="3" s="1"/>
  <c r="L5597" i="3"/>
  <c r="C5593" i="3"/>
  <c r="F5593" i="3" s="1"/>
  <c r="G5593" i="3" s="1"/>
  <c r="L5593" i="3"/>
  <c r="C5580" i="3"/>
  <c r="F5580" i="3" s="1"/>
  <c r="G5580" i="3" s="1"/>
  <c r="L5580" i="3"/>
  <c r="L5401" i="3"/>
  <c r="C5401" i="3"/>
  <c r="D5401" i="3" s="1"/>
  <c r="L4985" i="3"/>
  <c r="C4985" i="3"/>
  <c r="F4985" i="3" s="1"/>
  <c r="G4985" i="3" s="1"/>
  <c r="L4992" i="3"/>
  <c r="C4992" i="3"/>
  <c r="D4992" i="3" s="1"/>
  <c r="L4999" i="3"/>
  <c r="C4999" i="3"/>
  <c r="E4999" i="3" s="1"/>
  <c r="L4784" i="3"/>
  <c r="C4784" i="3"/>
  <c r="F4784" i="3" s="1"/>
  <c r="G4784" i="3" s="1"/>
  <c r="L4791" i="3"/>
  <c r="C4791" i="3"/>
  <c r="F4791" i="3" s="1"/>
  <c r="G4791" i="3" s="1"/>
  <c r="L4798" i="3"/>
  <c r="C4798" i="3"/>
  <c r="F4798" i="3" s="1"/>
  <c r="G4798" i="3" s="1"/>
  <c r="C4577" i="3"/>
  <c r="D4577" i="3" s="1"/>
  <c r="L4577" i="3"/>
  <c r="C4589" i="3"/>
  <c r="O4589" i="3" s="1"/>
  <c r="L4589" i="3"/>
  <c r="C4581" i="3"/>
  <c r="O4581" i="3" s="1"/>
  <c r="L4581" i="3"/>
  <c r="C4600" i="3"/>
  <c r="D4600" i="3" s="1"/>
  <c r="L4600" i="3"/>
  <c r="L4377" i="3"/>
  <c r="C4377" i="3"/>
  <c r="O4377" i="3" s="1"/>
  <c r="C4393" i="3"/>
  <c r="F4393" i="3" s="1"/>
  <c r="G4393" i="3" s="1"/>
  <c r="L4393" i="3"/>
  <c r="L4181" i="3"/>
  <c r="C4181" i="3"/>
  <c r="F4181" i="3" s="1"/>
  <c r="G4181" i="3" s="1"/>
  <c r="L3981" i="3"/>
  <c r="C3981" i="3"/>
  <c r="O3981" i="3" s="1"/>
  <c r="L3987" i="3"/>
  <c r="C3987" i="3"/>
  <c r="F3987" i="3" s="1"/>
  <c r="G3987" i="3" s="1"/>
  <c r="C3994" i="3"/>
  <c r="O3994" i="3" s="1"/>
  <c r="L3994" i="3"/>
  <c r="L3777" i="3"/>
  <c r="C3777" i="3"/>
  <c r="E3777" i="3" s="1"/>
  <c r="C3787" i="3"/>
  <c r="D3787" i="3" s="1"/>
  <c r="L3787" i="3"/>
  <c r="L2378" i="3"/>
  <c r="C2378" i="3"/>
  <c r="F2378" i="3" s="1"/>
  <c r="G2378" i="3" s="1"/>
  <c r="L2195" i="3"/>
  <c r="C2195" i="3"/>
  <c r="D2195" i="3" s="1"/>
  <c r="C2180" i="3"/>
  <c r="F2180" i="3" s="1"/>
  <c r="G2180" i="3" s="1"/>
  <c r="L2180" i="3"/>
  <c r="C2186" i="3"/>
  <c r="E2186" i="3" s="1"/>
  <c r="L2186" i="3"/>
  <c r="C2000" i="3"/>
  <c r="D2000" i="3" s="1"/>
  <c r="L2000" i="3"/>
  <c r="C1978" i="3"/>
  <c r="O1978" i="3" s="1"/>
  <c r="L1978" i="3"/>
  <c r="C1982" i="3"/>
  <c r="O1982" i="3" s="1"/>
  <c r="L1982" i="3"/>
  <c r="C1780" i="3"/>
  <c r="D1780" i="3" s="1"/>
  <c r="L1780" i="3"/>
  <c r="C1788" i="3"/>
  <c r="D1788" i="3" s="1"/>
  <c r="L1788" i="3"/>
  <c r="C1796" i="3"/>
  <c r="E1796" i="3" s="1"/>
  <c r="L1796" i="3"/>
  <c r="L1590" i="3"/>
  <c r="C1590" i="3"/>
  <c r="F1590" i="3" s="1"/>
  <c r="G1590" i="3" s="1"/>
  <c r="L1596" i="3"/>
  <c r="C1596" i="3"/>
  <c r="O1596" i="3" s="1"/>
  <c r="L1380" i="3"/>
  <c r="C1380" i="3"/>
  <c r="O1380" i="3" s="1"/>
  <c r="L1184" i="3"/>
  <c r="C1184" i="3"/>
  <c r="D1184" i="3" s="1"/>
  <c r="L990" i="3"/>
  <c r="C990" i="3"/>
  <c r="F990" i="3" s="1"/>
  <c r="G990" i="3" s="1"/>
  <c r="L798" i="3"/>
  <c r="C798" i="3"/>
  <c r="O798" i="3" s="1"/>
  <c r="C7031" i="3"/>
  <c r="O7031" i="3" s="1"/>
  <c r="L7031" i="3"/>
  <c r="C7048" i="3"/>
  <c r="L7048" i="3"/>
  <c r="L6838" i="3"/>
  <c r="C6838" i="3"/>
  <c r="E6838" i="3" s="1"/>
  <c r="L5029" i="3"/>
  <c r="C5029" i="3"/>
  <c r="E5029" i="3" s="1"/>
  <c r="L5039" i="3"/>
  <c r="C5039" i="3"/>
  <c r="E5039" i="3" s="1"/>
  <c r="L5046" i="3"/>
  <c r="C5046" i="3"/>
  <c r="F5046" i="3" s="1"/>
  <c r="G5046" i="3" s="1"/>
  <c r="C4634" i="3"/>
  <c r="L4634" i="3"/>
  <c r="L4636" i="3"/>
  <c r="C4636" i="3"/>
  <c r="D4636" i="3" s="1"/>
  <c r="C4643" i="3"/>
  <c r="D4643" i="3" s="1"/>
  <c r="L4643" i="3"/>
  <c r="L4247" i="3"/>
  <c r="C4247" i="3"/>
  <c r="F4247" i="3" s="1"/>
  <c r="G4247" i="3" s="1"/>
  <c r="L4029" i="3"/>
  <c r="C4029" i="3"/>
  <c r="F4029" i="3" s="1"/>
  <c r="G4029" i="3" s="1"/>
  <c r="L4035" i="3"/>
  <c r="C4035" i="3"/>
  <c r="O4035" i="3" s="1"/>
  <c r="C4042" i="3"/>
  <c r="D4042" i="3" s="1"/>
  <c r="L4042" i="3"/>
  <c r="C3843" i="3"/>
  <c r="F3843" i="3" s="1"/>
  <c r="G3843" i="3" s="1"/>
  <c r="L3843" i="3"/>
  <c r="L3829" i="3"/>
  <c r="C3829" i="3"/>
  <c r="E3829" i="3" s="1"/>
  <c r="C1829" i="3"/>
  <c r="L1829" i="3"/>
  <c r="C1837" i="3"/>
  <c r="D1837" i="3" s="1"/>
  <c r="L1837" i="3"/>
  <c r="C1845" i="3"/>
  <c r="E1845" i="3" s="1"/>
  <c r="L1845" i="3"/>
  <c r="L1238" i="3"/>
  <c r="C1238" i="3"/>
  <c r="F1238" i="3" s="1"/>
  <c r="G1238" i="3" s="1"/>
  <c r="L1240" i="3"/>
  <c r="C1240" i="3"/>
  <c r="E1240" i="3" s="1"/>
  <c r="L1030" i="3"/>
  <c r="C1030" i="3"/>
  <c r="D1030" i="3" s="1"/>
  <c r="L846" i="3"/>
  <c r="C846" i="3"/>
  <c r="F846" i="3" s="1"/>
  <c r="G846" i="3" s="1"/>
  <c r="L429" i="3"/>
  <c r="C429" i="3"/>
  <c r="E429" i="3" s="1"/>
  <c r="C1804" i="3"/>
  <c r="D1804" i="3" s="1"/>
  <c r="L1804" i="3"/>
  <c r="C1812" i="3"/>
  <c r="D1812" i="3" s="1"/>
  <c r="L1812" i="3"/>
  <c r="C1820" i="3"/>
  <c r="E1820" i="3" s="1"/>
  <c r="L1820" i="3"/>
  <c r="C1722" i="3"/>
  <c r="F1722" i="3" s="1"/>
  <c r="G1722" i="3" s="1"/>
  <c r="L1722" i="3"/>
  <c r="C1658" i="3"/>
  <c r="E1658" i="3" s="1"/>
  <c r="L1658" i="3"/>
  <c r="L1174" i="3"/>
  <c r="C1174" i="3"/>
  <c r="F1174" i="3" s="1"/>
  <c r="G1174" i="3" s="1"/>
  <c r="L1142" i="3"/>
  <c r="C1142" i="3"/>
  <c r="F1142" i="3" s="1"/>
  <c r="G1142" i="3" s="1"/>
  <c r="L1110" i="3"/>
  <c r="C1110" i="3"/>
  <c r="F1110" i="3" s="1"/>
  <c r="G1110" i="3" s="1"/>
  <c r="L1078" i="3"/>
  <c r="C1078" i="3"/>
  <c r="F1078" i="3" s="1"/>
  <c r="G1078" i="3" s="1"/>
  <c r="L1046" i="3"/>
  <c r="C1046" i="3"/>
  <c r="E1046" i="3" s="1"/>
  <c r="C551" i="3"/>
  <c r="F551" i="3" s="1"/>
  <c r="G551" i="3" s="1"/>
  <c r="L551" i="3"/>
  <c r="C487" i="3"/>
  <c r="F487" i="3" s="1"/>
  <c r="G487" i="3" s="1"/>
  <c r="L487" i="3"/>
  <c r="L357" i="3"/>
  <c r="C357" i="3"/>
  <c r="D357" i="3" s="1"/>
  <c r="E329" i="3"/>
  <c r="E297" i="3"/>
  <c r="D285" i="3"/>
  <c r="E281" i="3"/>
  <c r="D269" i="3"/>
  <c r="E265" i="3"/>
  <c r="D245" i="3"/>
  <c r="E237" i="3"/>
  <c r="D213" i="3"/>
  <c r="E205" i="3"/>
  <c r="D181" i="3"/>
  <c r="E173" i="3"/>
  <c r="D149" i="3"/>
  <c r="E141" i="3"/>
  <c r="D117" i="3"/>
  <c r="E109" i="3"/>
  <c r="D85" i="3"/>
  <c r="D53" i="3"/>
  <c r="E45" i="3"/>
  <c r="E261" i="3"/>
  <c r="D233" i="3"/>
  <c r="E225" i="3"/>
  <c r="D201" i="3"/>
  <c r="E193" i="3"/>
  <c r="E161" i="3"/>
  <c r="D137" i="3"/>
  <c r="E129" i="3"/>
  <c r="D105" i="3"/>
  <c r="E97" i="3"/>
  <c r="D73" i="3"/>
  <c r="E65" i="3"/>
  <c r="D33" i="3"/>
  <c r="E9" i="3"/>
  <c r="K248" i="3"/>
  <c r="J160" i="3"/>
  <c r="J64" i="3"/>
  <c r="J32" i="3"/>
  <c r="E37" i="3"/>
  <c r="J140" i="3"/>
  <c r="J108" i="3"/>
  <c r="D12" i="3"/>
  <c r="G12" i="3" s="1"/>
  <c r="E538" i="3"/>
  <c r="K159" i="3"/>
  <c r="K59" i="3"/>
  <c r="K27" i="3"/>
  <c r="J27" i="3"/>
  <c r="J135" i="3"/>
  <c r="J103" i="3"/>
  <c r="K7" i="3"/>
  <c r="J7" i="3"/>
  <c r="D21" i="3"/>
  <c r="D246" i="3"/>
  <c r="E238" i="3"/>
  <c r="D214" i="3"/>
  <c r="E206" i="3"/>
  <c r="D182" i="3"/>
  <c r="E174" i="3"/>
  <c r="D150" i="3"/>
  <c r="E142" i="3"/>
  <c r="D118" i="3"/>
  <c r="E110" i="3"/>
  <c r="D86" i="3"/>
  <c r="E78" i="3"/>
  <c r="D54" i="3"/>
  <c r="E46" i="3"/>
  <c r="D22" i="3"/>
  <c r="E10" i="3"/>
  <c r="E318" i="3"/>
  <c r="D290" i="3"/>
  <c r="E286" i="3"/>
  <c r="D270" i="3"/>
  <c r="E266" i="3"/>
  <c r="D250" i="3"/>
  <c r="E242" i="3"/>
  <c r="D218" i="3"/>
  <c r="E210" i="3"/>
  <c r="D186" i="3"/>
  <c r="E178" i="3"/>
  <c r="D154" i="3"/>
  <c r="E146" i="3"/>
  <c r="D122" i="3"/>
  <c r="E114" i="3"/>
  <c r="D90" i="3"/>
  <c r="E82" i="3"/>
  <c r="D58" i="3"/>
  <c r="E50" i="3"/>
  <c r="D26" i="3"/>
  <c r="E18" i="3"/>
  <c r="D526" i="3"/>
  <c r="E29" i="3"/>
  <c r="L7419" i="3"/>
  <c r="C7419" i="3"/>
  <c r="C7489" i="3"/>
  <c r="F7489" i="3" s="1"/>
  <c r="G7489" i="3" s="1"/>
  <c r="L7489" i="3"/>
  <c r="C7364" i="3"/>
  <c r="D7364" i="3" s="1"/>
  <c r="L7364" i="3"/>
  <c r="C7241" i="3"/>
  <c r="E7241" i="3" s="1"/>
  <c r="L7241" i="3"/>
  <c r="C7150" i="3"/>
  <c r="L7150" i="3"/>
  <c r="C7114" i="3"/>
  <c r="O7114" i="3" s="1"/>
  <c r="L7114" i="3"/>
  <c r="L7089" i="3"/>
  <c r="C7089" i="3"/>
  <c r="L7054" i="3"/>
  <c r="C7054" i="3"/>
  <c r="C7045" i="3"/>
  <c r="E7045" i="3" s="1"/>
  <c r="L7045" i="3"/>
  <c r="L7013" i="3"/>
  <c r="C7013" i="3"/>
  <c r="L7053" i="3"/>
  <c r="C7053" i="3"/>
  <c r="E7053" i="3" s="1"/>
  <c r="L6953" i="3"/>
  <c r="C6953" i="3"/>
  <c r="O6953" i="3" s="1"/>
  <c r="C6943" i="3"/>
  <c r="F6943" i="3" s="1"/>
  <c r="G6943" i="3" s="1"/>
  <c r="L6943" i="3"/>
  <c r="L7037" i="3"/>
  <c r="C7037" i="3"/>
  <c r="E7037" i="3" s="1"/>
  <c r="C6963" i="3"/>
  <c r="L6963" i="3"/>
  <c r="C6979" i="3"/>
  <c r="D6979" i="3" s="1"/>
  <c r="L6979" i="3"/>
  <c r="L7016" i="3"/>
  <c r="C7016" i="3"/>
  <c r="F7016" i="3" s="1"/>
  <c r="G7016" i="3" s="1"/>
  <c r="L6925" i="3"/>
  <c r="C6925" i="3"/>
  <c r="O6925" i="3" s="1"/>
  <c r="L6903" i="3"/>
  <c r="C6903" i="3"/>
  <c r="D6903" i="3" s="1"/>
  <c r="L6882" i="3"/>
  <c r="C6882" i="3"/>
  <c r="L6858" i="3"/>
  <c r="C6858" i="3"/>
  <c r="F6858" i="3" s="1"/>
  <c r="G6858" i="3" s="1"/>
  <c r="C6959" i="3"/>
  <c r="O6959" i="3" s="1"/>
  <c r="L6959" i="3"/>
  <c r="C6913" i="3"/>
  <c r="D6913" i="3" s="1"/>
  <c r="L6913" i="3"/>
  <c r="L6891" i="3"/>
  <c r="C6891" i="3"/>
  <c r="D6891" i="3" s="1"/>
  <c r="C6873" i="3"/>
  <c r="F6873" i="3" s="1"/>
  <c r="G6873" i="3" s="1"/>
  <c r="L6873" i="3"/>
  <c r="L6819" i="3"/>
  <c r="C6819" i="3"/>
  <c r="D6819" i="3" s="1"/>
  <c r="L6851" i="3"/>
  <c r="C6851" i="3"/>
  <c r="E6851" i="3" s="1"/>
  <c r="C6841" i="3"/>
  <c r="E6841" i="3" s="1"/>
  <c r="L6841" i="3"/>
  <c r="C6869" i="3"/>
  <c r="E6869" i="3" s="1"/>
  <c r="L6869" i="3"/>
  <c r="C6828" i="3"/>
  <c r="O6828" i="3" s="1"/>
  <c r="L6828" i="3"/>
  <c r="L6771" i="3"/>
  <c r="C6771" i="3"/>
  <c r="F6771" i="3" s="1"/>
  <c r="G6771" i="3" s="1"/>
  <c r="L6775" i="3"/>
  <c r="C6775" i="3"/>
  <c r="E6775" i="3" s="1"/>
  <c r="C6812" i="3"/>
  <c r="O6812" i="3" s="1"/>
  <c r="L6812" i="3"/>
  <c r="L6684" i="3"/>
  <c r="C6684" i="3"/>
  <c r="L6714" i="3"/>
  <c r="C6714" i="3"/>
  <c r="E6714" i="3" s="1"/>
  <c r="L6682" i="3"/>
  <c r="C6682" i="3"/>
  <c r="L6704" i="3"/>
  <c r="C6704" i="3"/>
  <c r="F6704" i="3" s="1"/>
  <c r="G6704" i="3" s="1"/>
  <c r="L6664" i="3"/>
  <c r="C6664" i="3"/>
  <c r="O6664" i="3" s="1"/>
  <c r="C6589" i="3"/>
  <c r="D6589" i="3" s="1"/>
  <c r="L6589" i="3"/>
  <c r="C6630" i="3"/>
  <c r="F6630" i="3" s="1"/>
  <c r="G6630" i="3" s="1"/>
  <c r="L6630" i="3"/>
  <c r="L6681" i="3"/>
  <c r="C6681" i="3"/>
  <c r="F6681" i="3" s="1"/>
  <c r="G6681" i="3" s="1"/>
  <c r="L6705" i="3"/>
  <c r="C6705" i="3"/>
  <c r="F6705" i="3" s="1"/>
  <c r="G6705" i="3" s="1"/>
  <c r="C6642" i="3"/>
  <c r="L6642" i="3"/>
  <c r="L6280" i="3"/>
  <c r="C6280" i="3"/>
  <c r="D6280" i="3" s="1"/>
  <c r="C6516" i="3"/>
  <c r="L6516" i="3"/>
  <c r="C6260" i="3"/>
  <c r="L6260" i="3"/>
  <c r="L6328" i="3"/>
  <c r="C6328" i="3"/>
  <c r="E6328" i="3" s="1"/>
  <c r="L6284" i="3"/>
  <c r="C6284" i="3"/>
  <c r="L6297" i="3"/>
  <c r="C6297" i="3"/>
  <c r="E6297" i="3" s="1"/>
  <c r="C6150" i="3"/>
  <c r="O6150" i="3" s="1"/>
  <c r="L6150" i="3"/>
  <c r="C6100" i="3"/>
  <c r="D6100" i="3" s="1"/>
  <c r="L6100" i="3"/>
  <c r="L6224" i="3"/>
  <c r="C6224" i="3"/>
  <c r="F6224" i="3" s="1"/>
  <c r="G6224" i="3" s="1"/>
  <c r="L6192" i="3"/>
  <c r="C6192" i="3"/>
  <c r="F6192" i="3" s="1"/>
  <c r="G6192" i="3" s="1"/>
  <c r="L6152" i="3"/>
  <c r="C6152" i="3"/>
  <c r="O6152" i="3" s="1"/>
  <c r="C6110" i="3"/>
  <c r="D6110" i="3" s="1"/>
  <c r="L6110" i="3"/>
  <c r="L6231" i="3"/>
  <c r="C6231" i="3"/>
  <c r="D6231" i="3" s="1"/>
  <c r="L6199" i="3"/>
  <c r="C6199" i="3"/>
  <c r="O6199" i="3" s="1"/>
  <c r="C6158" i="3"/>
  <c r="O6158" i="3" s="1"/>
  <c r="L6158" i="3"/>
  <c r="C6374" i="3"/>
  <c r="F6374" i="3" s="1"/>
  <c r="G6374" i="3" s="1"/>
  <c r="L6374" i="3"/>
  <c r="L6226" i="3"/>
  <c r="C6226" i="3"/>
  <c r="E6226" i="3" s="1"/>
  <c r="L6194" i="3"/>
  <c r="C6194" i="3"/>
  <c r="D6194" i="3" s="1"/>
  <c r="L6160" i="3"/>
  <c r="C6160" i="3"/>
  <c r="E6160" i="3" s="1"/>
  <c r="L6079" i="3"/>
  <c r="C6079" i="3"/>
  <c r="O6079" i="3" s="1"/>
  <c r="L6113" i="3"/>
  <c r="C6113" i="3"/>
  <c r="L6040" i="3"/>
  <c r="C6040" i="3"/>
  <c r="L5978" i="3"/>
  <c r="C5978" i="3"/>
  <c r="F5978" i="3" s="1"/>
  <c r="G5978" i="3" s="1"/>
  <c r="L5926" i="3"/>
  <c r="C5926" i="3"/>
  <c r="O5926" i="3" s="1"/>
  <c r="L6051" i="3"/>
  <c r="C6051" i="3"/>
  <c r="F6051" i="3" s="1"/>
  <c r="G6051" i="3" s="1"/>
  <c r="L5967" i="3"/>
  <c r="C5967" i="3"/>
  <c r="E5967" i="3" s="1"/>
  <c r="C6078" i="3"/>
  <c r="O6078" i="3" s="1"/>
  <c r="L6078" i="3"/>
  <c r="C6014" i="3"/>
  <c r="F6014" i="3" s="1"/>
  <c r="G6014" i="3" s="1"/>
  <c r="L6014" i="3"/>
  <c r="L5964" i="3"/>
  <c r="C5964" i="3"/>
  <c r="E5964" i="3" s="1"/>
  <c r="L6071" i="3"/>
  <c r="C6071" i="3"/>
  <c r="D6071" i="3" s="1"/>
  <c r="L6125" i="3"/>
  <c r="C6125" i="3"/>
  <c r="D6125" i="3" s="1"/>
  <c r="L6032" i="3"/>
  <c r="C6032" i="3"/>
  <c r="D6032" i="3" s="1"/>
  <c r="L5956" i="3"/>
  <c r="C5956" i="3"/>
  <c r="D5956" i="3" s="1"/>
  <c r="C6054" i="3"/>
  <c r="E6054" i="3" s="1"/>
  <c r="L6054" i="3"/>
  <c r="L5982" i="3"/>
  <c r="C5982" i="3"/>
  <c r="L5980" i="3"/>
  <c r="C5980" i="3"/>
  <c r="F5980" i="3" s="1"/>
  <c r="G5980" i="3" s="1"/>
  <c r="C5882" i="3"/>
  <c r="E5882" i="3" s="1"/>
  <c r="L5882" i="3"/>
  <c r="L5924" i="3"/>
  <c r="C5924" i="3"/>
  <c r="O5924" i="3" s="1"/>
  <c r="L5909" i="3"/>
  <c r="C5909" i="3"/>
  <c r="L5925" i="3"/>
  <c r="C5925" i="3"/>
  <c r="D5925" i="3" s="1"/>
  <c r="C5719" i="3"/>
  <c r="E5719" i="3" s="1"/>
  <c r="L5719" i="3"/>
  <c r="C5615" i="3"/>
  <c r="O5615" i="3" s="1"/>
  <c r="L5615" i="3"/>
  <c r="C5675" i="3"/>
  <c r="O5675" i="3" s="1"/>
  <c r="L5675" i="3"/>
  <c r="C5778" i="3"/>
  <c r="D5778" i="3" s="1"/>
  <c r="L5778" i="3"/>
  <c r="C5631" i="3"/>
  <c r="E5631" i="3" s="1"/>
  <c r="L5631" i="3"/>
  <c r="C5850" i="3"/>
  <c r="O5850" i="3" s="1"/>
  <c r="L5850" i="3"/>
  <c r="C5487" i="3"/>
  <c r="F5487" i="3" s="1"/>
  <c r="G5487" i="3" s="1"/>
  <c r="L5487" i="3"/>
  <c r="L5537" i="3"/>
  <c r="C5537" i="3"/>
  <c r="E5537" i="3" s="1"/>
  <c r="L5496" i="3"/>
  <c r="C5496" i="3"/>
  <c r="O5496" i="3" s="1"/>
  <c r="L5450" i="3"/>
  <c r="C5450" i="3"/>
  <c r="C5402" i="3"/>
  <c r="D5402" i="3" s="1"/>
  <c r="L5402" i="3"/>
  <c r="C5475" i="3"/>
  <c r="E5475" i="3" s="1"/>
  <c r="L5475" i="3"/>
  <c r="C5619" i="3"/>
  <c r="E5619" i="3" s="1"/>
  <c r="L5619" i="3"/>
  <c r="L5516" i="3"/>
  <c r="C5516" i="3"/>
  <c r="D5516" i="3" s="1"/>
  <c r="L5470" i="3"/>
  <c r="C5470" i="3"/>
  <c r="D5470" i="3" s="1"/>
  <c r="C5412" i="3"/>
  <c r="D5412" i="3" s="1"/>
  <c r="L5412" i="3"/>
  <c r="C5495" i="3"/>
  <c r="E5495" i="3" s="1"/>
  <c r="L5495" i="3"/>
  <c r="C5651" i="3"/>
  <c r="O5651" i="3" s="1"/>
  <c r="L5651" i="3"/>
  <c r="L5513" i="3"/>
  <c r="C5513" i="3"/>
  <c r="D5513" i="3" s="1"/>
  <c r="L5472" i="3"/>
  <c r="C5472" i="3"/>
  <c r="O5472" i="3" s="1"/>
  <c r="C5424" i="3"/>
  <c r="L5424" i="3"/>
  <c r="C5483" i="3"/>
  <c r="O5483" i="3" s="1"/>
  <c r="L5483" i="3"/>
  <c r="C5555" i="3"/>
  <c r="O5555" i="3" s="1"/>
  <c r="L5555" i="3"/>
  <c r="L5508" i="3"/>
  <c r="C5508" i="3"/>
  <c r="E5508" i="3" s="1"/>
  <c r="L5462" i="3"/>
  <c r="C5462" i="3"/>
  <c r="F5462" i="3" s="1"/>
  <c r="G5462" i="3" s="1"/>
  <c r="L5408" i="3"/>
  <c r="C5408" i="3"/>
  <c r="E5408" i="3" s="1"/>
  <c r="L5381" i="3"/>
  <c r="C5381" i="3"/>
  <c r="E5381" i="3" s="1"/>
  <c r="C5331" i="3"/>
  <c r="E5331" i="3" s="1"/>
  <c r="L5331" i="3"/>
  <c r="L5324" i="3"/>
  <c r="C5324" i="3"/>
  <c r="F5324" i="3" s="1"/>
  <c r="G5324" i="3" s="1"/>
  <c r="C5351" i="3"/>
  <c r="O5351" i="3" s="1"/>
  <c r="L5351" i="3"/>
  <c r="L5284" i="3"/>
  <c r="C5284" i="3"/>
  <c r="L5344" i="3"/>
  <c r="C5344" i="3"/>
  <c r="O5344" i="3" s="1"/>
  <c r="L5415" i="3"/>
  <c r="C5415" i="3"/>
  <c r="D5415" i="3" s="1"/>
  <c r="L5363" i="3"/>
  <c r="C5363" i="3"/>
  <c r="L5305" i="3"/>
  <c r="C5305" i="3"/>
  <c r="E5305" i="3" s="1"/>
  <c r="C5359" i="3"/>
  <c r="L5359" i="3"/>
  <c r="C5295" i="3"/>
  <c r="D5295" i="3" s="1"/>
  <c r="L5295" i="3"/>
  <c r="L5237" i="3"/>
  <c r="C5237" i="3"/>
  <c r="D5237" i="3" s="1"/>
  <c r="L5205" i="3"/>
  <c r="C5205" i="3"/>
  <c r="F5205" i="3" s="1"/>
  <c r="G5205" i="3" s="1"/>
  <c r="L5173" i="3"/>
  <c r="C5173" i="3"/>
  <c r="F5173" i="3" s="1"/>
  <c r="G5173" i="3" s="1"/>
  <c r="L5141" i="3"/>
  <c r="C5141" i="3"/>
  <c r="L5109" i="3"/>
  <c r="C5109" i="3"/>
  <c r="F5109" i="3" s="1"/>
  <c r="G5109" i="3" s="1"/>
  <c r="L4864" i="3"/>
  <c r="C4864" i="3"/>
  <c r="E4864" i="3" s="1"/>
  <c r="L5204" i="3"/>
  <c r="C5204" i="3"/>
  <c r="D5204" i="3" s="1"/>
  <c r="L5172" i="3"/>
  <c r="C5172" i="3"/>
  <c r="O5172" i="3" s="1"/>
  <c r="L5140" i="3"/>
  <c r="C5140" i="3"/>
  <c r="L5108" i="3"/>
  <c r="C5108" i="3"/>
  <c r="E5108" i="3" s="1"/>
  <c r="L5040" i="3"/>
  <c r="C5040" i="3"/>
  <c r="D5040" i="3" s="1"/>
  <c r="L5215" i="3"/>
  <c r="C5215" i="3"/>
  <c r="E5215" i="3" s="1"/>
  <c r="L5183" i="3"/>
  <c r="C5183" i="3"/>
  <c r="D5183" i="3" s="1"/>
  <c r="L5151" i="3"/>
  <c r="C5151" i="3"/>
  <c r="D5151" i="3" s="1"/>
  <c r="L5218" i="3"/>
  <c r="C5218" i="3"/>
  <c r="D5218" i="3" s="1"/>
  <c r="L5186" i="3"/>
  <c r="C5186" i="3"/>
  <c r="O5186" i="3" s="1"/>
  <c r="L5154" i="3"/>
  <c r="C5154" i="3"/>
  <c r="F5154" i="3" s="1"/>
  <c r="G5154" i="3" s="1"/>
  <c r="L5122" i="3"/>
  <c r="C5122" i="3"/>
  <c r="L5090" i="3"/>
  <c r="C5090" i="3"/>
  <c r="F5090" i="3" s="1"/>
  <c r="G5090" i="3" s="1"/>
  <c r="L5058" i="3"/>
  <c r="C5058" i="3"/>
  <c r="F5058" i="3" s="1"/>
  <c r="G5058" i="3" s="1"/>
  <c r="L4370" i="3"/>
  <c r="C4370" i="3"/>
  <c r="F4370" i="3" s="1"/>
  <c r="G4370" i="3" s="1"/>
  <c r="C4388" i="3"/>
  <c r="O4388" i="3" s="1"/>
  <c r="L4388" i="3"/>
  <c r="L4290" i="3"/>
  <c r="C4290" i="3"/>
  <c r="E4290" i="3" s="1"/>
  <c r="C4220" i="3"/>
  <c r="D4220" i="3" s="1"/>
  <c r="L4220" i="3"/>
  <c r="L4358" i="3"/>
  <c r="C4358" i="3"/>
  <c r="F4358" i="3" s="1"/>
  <c r="G4358" i="3" s="1"/>
  <c r="C4272" i="3"/>
  <c r="O4272" i="3" s="1"/>
  <c r="L4272" i="3"/>
  <c r="C4194" i="3"/>
  <c r="D4194" i="3" s="1"/>
  <c r="L4194" i="3"/>
  <c r="C4216" i="3"/>
  <c r="D4216" i="3" s="1"/>
  <c r="L4216" i="3"/>
  <c r="L4362" i="3"/>
  <c r="C4362" i="3"/>
  <c r="F4362" i="3" s="1"/>
  <c r="G4362" i="3" s="1"/>
  <c r="C4158" i="3"/>
  <c r="D4158" i="3" s="1"/>
  <c r="L4158" i="3"/>
  <c r="L4286" i="3"/>
  <c r="C4286" i="3"/>
  <c r="F4286" i="3" s="1"/>
  <c r="G4286" i="3" s="1"/>
  <c r="C4212" i="3"/>
  <c r="O4212" i="3" s="1"/>
  <c r="L4212" i="3"/>
  <c r="L4382" i="3"/>
  <c r="C4382" i="3"/>
  <c r="F4382" i="3" s="1"/>
  <c r="G4382" i="3" s="1"/>
  <c r="C4276" i="3"/>
  <c r="O4276" i="3" s="1"/>
  <c r="L4276" i="3"/>
  <c r="C4202" i="3"/>
  <c r="E4202" i="3" s="1"/>
  <c r="L4202" i="3"/>
  <c r="C4224" i="3"/>
  <c r="D4224" i="3" s="1"/>
  <c r="L4224" i="3"/>
  <c r="C3880" i="3"/>
  <c r="E3880" i="3" s="1"/>
  <c r="L3880" i="3"/>
  <c r="C3800" i="3"/>
  <c r="E3800" i="3" s="1"/>
  <c r="L3800" i="3"/>
  <c r="L4068" i="3"/>
  <c r="C4068" i="3"/>
  <c r="O4068" i="3" s="1"/>
  <c r="L4036" i="3"/>
  <c r="C4036" i="3"/>
  <c r="O4036" i="3" s="1"/>
  <c r="L4004" i="3"/>
  <c r="C4004" i="3"/>
  <c r="F4004" i="3" s="1"/>
  <c r="G4004" i="3" s="1"/>
  <c r="L3972" i="3"/>
  <c r="C3972" i="3"/>
  <c r="F3972" i="3" s="1"/>
  <c r="G3972" i="3" s="1"/>
  <c r="L3940" i="3"/>
  <c r="C3940" i="3"/>
  <c r="O3940" i="3" s="1"/>
  <c r="L3908" i="3"/>
  <c r="C3908" i="3"/>
  <c r="C3772" i="3"/>
  <c r="F3772" i="3" s="1"/>
  <c r="G3772" i="3" s="1"/>
  <c r="L3772" i="3"/>
  <c r="C3852" i="3"/>
  <c r="E3852" i="3" s="1"/>
  <c r="L3852" i="3"/>
  <c r="L4090" i="3"/>
  <c r="C4090" i="3"/>
  <c r="D4090" i="3" s="1"/>
  <c r="L3399" i="3"/>
  <c r="C3399" i="3"/>
  <c r="O3399" i="3" s="1"/>
  <c r="L3361" i="3"/>
  <c r="C3361" i="3"/>
  <c r="O3361" i="3" s="1"/>
  <c r="L3721" i="3"/>
  <c r="C3721" i="3"/>
  <c r="E3721" i="3" s="1"/>
  <c r="L3689" i="3"/>
  <c r="C3689" i="3"/>
  <c r="D3689" i="3" s="1"/>
  <c r="L3657" i="3"/>
  <c r="C3657" i="3"/>
  <c r="O3657" i="3" s="1"/>
  <c r="L3625" i="3"/>
  <c r="C3625" i="3"/>
  <c r="E3625" i="3" s="1"/>
  <c r="L3593" i="3"/>
  <c r="C3593" i="3"/>
  <c r="E3593" i="3" s="1"/>
  <c r="L3561" i="3"/>
  <c r="C3561" i="3"/>
  <c r="D3561" i="3" s="1"/>
  <c r="L3529" i="3"/>
  <c r="C3529" i="3"/>
  <c r="O3529" i="3" s="1"/>
  <c r="L3497" i="3"/>
  <c r="C3497" i="3"/>
  <c r="E3497" i="3" s="1"/>
  <c r="L3465" i="3"/>
  <c r="C3465" i="3"/>
  <c r="E3465" i="3" s="1"/>
  <c r="L3428" i="3"/>
  <c r="C3428" i="3"/>
  <c r="O3428" i="3" s="1"/>
  <c r="L3446" i="3"/>
  <c r="C3446" i="3"/>
  <c r="E3446" i="3" s="1"/>
  <c r="L3344" i="3"/>
  <c r="C3344" i="3"/>
  <c r="D3344" i="3" s="1"/>
  <c r="L3712" i="3"/>
  <c r="C3712" i="3"/>
  <c r="D3712" i="3" s="1"/>
  <c r="L3680" i="3"/>
  <c r="C3680" i="3"/>
  <c r="O3680" i="3" s="1"/>
  <c r="L3648" i="3"/>
  <c r="C3648" i="3"/>
  <c r="E3648" i="3" s="1"/>
  <c r="L3616" i="3"/>
  <c r="C3616" i="3"/>
  <c r="D3616" i="3" s="1"/>
  <c r="L3584" i="3"/>
  <c r="C3584" i="3"/>
  <c r="D3584" i="3" s="1"/>
  <c r="L3552" i="3"/>
  <c r="C3552" i="3"/>
  <c r="O3552" i="3" s="1"/>
  <c r="L3520" i="3"/>
  <c r="C3520" i="3"/>
  <c r="E3520" i="3" s="1"/>
  <c r="L3488" i="3"/>
  <c r="C3488" i="3"/>
  <c r="D3488" i="3" s="1"/>
  <c r="L3456" i="3"/>
  <c r="C3456" i="3"/>
  <c r="D3456" i="3" s="1"/>
  <c r="L3408" i="3"/>
  <c r="C3408" i="3"/>
  <c r="F3408" i="3" s="1"/>
  <c r="G3408" i="3" s="1"/>
  <c r="L3406" i="3"/>
  <c r="C3406" i="3"/>
  <c r="F3406" i="3" s="1"/>
  <c r="G3406" i="3" s="1"/>
  <c r="L3369" i="3"/>
  <c r="C3369" i="3"/>
  <c r="L3715" i="3"/>
  <c r="C3715" i="3"/>
  <c r="F3715" i="3" s="1"/>
  <c r="G3715" i="3" s="1"/>
  <c r="L3683" i="3"/>
  <c r="C3683" i="3"/>
  <c r="F3683" i="3" s="1"/>
  <c r="G3683" i="3" s="1"/>
  <c r="L3651" i="3"/>
  <c r="C3651" i="3"/>
  <c r="D3651" i="3" s="1"/>
  <c r="L3619" i="3"/>
  <c r="C3619" i="3"/>
  <c r="F3619" i="3" s="1"/>
  <c r="G3619" i="3" s="1"/>
  <c r="L3587" i="3"/>
  <c r="C3587" i="3"/>
  <c r="F3587" i="3" s="1"/>
  <c r="G3587" i="3" s="1"/>
  <c r="L3555" i="3"/>
  <c r="C3555" i="3"/>
  <c r="E3555" i="3" s="1"/>
  <c r="L3523" i="3"/>
  <c r="C3523" i="3"/>
  <c r="D3523" i="3" s="1"/>
  <c r="L3491" i="3"/>
  <c r="C3491" i="3"/>
  <c r="F3491" i="3" s="1"/>
  <c r="G3491" i="3" s="1"/>
  <c r="L3459" i="3"/>
  <c r="C3459" i="3"/>
  <c r="F3459" i="3" s="1"/>
  <c r="G3459" i="3" s="1"/>
  <c r="L3420" i="3"/>
  <c r="C3420" i="3"/>
  <c r="O3420" i="3" s="1"/>
  <c r="L3364" i="3"/>
  <c r="C3364" i="3"/>
  <c r="L3340" i="3"/>
  <c r="C3340" i="3"/>
  <c r="D3340" i="3" s="1"/>
  <c r="L3710" i="3"/>
  <c r="C3710" i="3"/>
  <c r="F3710" i="3" s="1"/>
  <c r="G3710" i="3" s="1"/>
  <c r="L3678" i="3"/>
  <c r="C3678" i="3"/>
  <c r="F3678" i="3" s="1"/>
  <c r="G3678" i="3" s="1"/>
  <c r="L3646" i="3"/>
  <c r="C3646" i="3"/>
  <c r="L3614" i="3"/>
  <c r="C3614" i="3"/>
  <c r="F3614" i="3" s="1"/>
  <c r="G3614" i="3" s="1"/>
  <c r="L3582" i="3"/>
  <c r="C3582" i="3"/>
  <c r="F3582" i="3" s="1"/>
  <c r="G3582" i="3" s="1"/>
  <c r="L3550" i="3"/>
  <c r="C3550" i="3"/>
  <c r="O3550" i="3" s="1"/>
  <c r="L3518" i="3"/>
  <c r="C3518" i="3"/>
  <c r="E3518" i="3" s="1"/>
  <c r="L3486" i="3"/>
  <c r="C3486" i="3"/>
  <c r="L3454" i="3"/>
  <c r="C3454" i="3"/>
  <c r="F3454" i="3" s="1"/>
  <c r="G3454" i="3" s="1"/>
  <c r="L3415" i="3"/>
  <c r="C3415" i="3"/>
  <c r="D3415" i="3" s="1"/>
  <c r="L3356" i="3"/>
  <c r="C3356" i="3"/>
  <c r="O3356" i="3" s="1"/>
  <c r="L2990" i="3"/>
  <c r="C2990" i="3"/>
  <c r="F2990" i="3" s="1"/>
  <c r="G2990" i="3" s="1"/>
  <c r="L3317" i="3"/>
  <c r="C3317" i="3"/>
  <c r="E3317" i="3" s="1"/>
  <c r="L3285" i="3"/>
  <c r="C3285" i="3"/>
  <c r="D3285" i="3" s="1"/>
  <c r="L3253" i="3"/>
  <c r="C3253" i="3"/>
  <c r="O3253" i="3" s="1"/>
  <c r="L3221" i="3"/>
  <c r="C3221" i="3"/>
  <c r="E3221" i="3" s="1"/>
  <c r="L3189" i="3"/>
  <c r="C3189" i="3"/>
  <c r="E3189" i="3" s="1"/>
  <c r="L3157" i="3"/>
  <c r="C3157" i="3"/>
  <c r="D3157" i="3" s="1"/>
  <c r="L3125" i="3"/>
  <c r="C3125" i="3"/>
  <c r="L3093" i="3"/>
  <c r="C3093" i="3"/>
  <c r="E3093" i="3" s="1"/>
  <c r="L3061" i="3"/>
  <c r="C3061" i="3"/>
  <c r="E3061" i="3" s="1"/>
  <c r="L3029" i="3"/>
  <c r="C3029" i="3"/>
  <c r="D3029" i="3" s="1"/>
  <c r="L2968" i="3"/>
  <c r="C2968" i="3"/>
  <c r="O2968" i="3" s="1"/>
  <c r="L2960" i="3"/>
  <c r="C2960" i="3"/>
  <c r="D2960" i="3" s="1"/>
  <c r="L2952" i="3"/>
  <c r="C2952" i="3"/>
  <c r="D2952" i="3" s="1"/>
  <c r="L2944" i="3"/>
  <c r="C2944" i="3"/>
  <c r="E2944" i="3" s="1"/>
  <c r="L2936" i="3"/>
  <c r="C2936" i="3"/>
  <c r="O2936" i="3" s="1"/>
  <c r="L2928" i="3"/>
  <c r="C2928" i="3"/>
  <c r="D2928" i="3" s="1"/>
  <c r="L2920" i="3"/>
  <c r="C2920" i="3"/>
  <c r="L2912" i="3"/>
  <c r="C2912" i="3"/>
  <c r="E2912" i="3" s="1"/>
  <c r="L2904" i="3"/>
  <c r="C2904" i="3"/>
  <c r="O2904" i="3" s="1"/>
  <c r="L2896" i="3"/>
  <c r="C2896" i="3"/>
  <c r="D2896" i="3" s="1"/>
  <c r="L2888" i="3"/>
  <c r="C2888" i="3"/>
  <c r="D2888" i="3" s="1"/>
  <c r="L2884" i="3"/>
  <c r="C2884" i="3"/>
  <c r="O2884" i="3" s="1"/>
  <c r="L3308" i="3"/>
  <c r="C3308" i="3"/>
  <c r="E3308" i="3" s="1"/>
  <c r="L3276" i="3"/>
  <c r="C3276" i="3"/>
  <c r="D3276" i="3" s="1"/>
  <c r="L3244" i="3"/>
  <c r="C3244" i="3"/>
  <c r="D3244" i="3" s="1"/>
  <c r="L3212" i="3"/>
  <c r="C3212" i="3"/>
  <c r="O3212" i="3" s="1"/>
  <c r="L3180" i="3"/>
  <c r="C3180" i="3"/>
  <c r="E3180" i="3" s="1"/>
  <c r="L3148" i="3"/>
  <c r="C3148" i="3"/>
  <c r="D3148" i="3" s="1"/>
  <c r="L3116" i="3"/>
  <c r="C3116" i="3"/>
  <c r="D3116" i="3" s="1"/>
  <c r="L3084" i="3"/>
  <c r="C3084" i="3"/>
  <c r="O3084" i="3" s="1"/>
  <c r="L3052" i="3"/>
  <c r="C3052" i="3"/>
  <c r="E3052" i="3" s="1"/>
  <c r="L3020" i="3"/>
  <c r="C3020" i="3"/>
  <c r="D3020" i="3" s="1"/>
  <c r="L2988" i="3"/>
  <c r="C2988" i="3"/>
  <c r="D2988" i="3" s="1"/>
  <c r="L3002" i="3"/>
  <c r="C3002" i="3"/>
  <c r="O3002" i="3" s="1"/>
  <c r="L3323" i="3"/>
  <c r="C3323" i="3"/>
  <c r="L3291" i="3"/>
  <c r="C3291" i="3"/>
  <c r="F3291" i="3" s="1"/>
  <c r="G3291" i="3" s="1"/>
  <c r="L3259" i="3"/>
  <c r="C3259" i="3"/>
  <c r="F3259" i="3" s="1"/>
  <c r="G3259" i="3" s="1"/>
  <c r="L3227" i="3"/>
  <c r="C3227" i="3"/>
  <c r="D3227" i="3" s="1"/>
  <c r="L3195" i="3"/>
  <c r="C3195" i="3"/>
  <c r="O3195" i="3" s="1"/>
  <c r="L3163" i="3"/>
  <c r="C3163" i="3"/>
  <c r="L3131" i="3"/>
  <c r="C3131" i="3"/>
  <c r="L3099" i="3"/>
  <c r="C3099" i="3"/>
  <c r="E3099" i="3" s="1"/>
  <c r="L3067" i="3"/>
  <c r="C3067" i="3"/>
  <c r="L3035" i="3"/>
  <c r="C3035" i="3"/>
  <c r="L3013" i="3"/>
  <c r="C3013" i="3"/>
  <c r="E3013" i="3" s="1"/>
  <c r="C3346" i="3"/>
  <c r="D3346" i="3" s="1"/>
  <c r="L3346" i="3"/>
  <c r="L3314" i="3"/>
  <c r="C3314" i="3"/>
  <c r="D3314" i="3" s="1"/>
  <c r="L3282" i="3"/>
  <c r="C3282" i="3"/>
  <c r="F3282" i="3" s="1"/>
  <c r="G3282" i="3" s="1"/>
  <c r="L3250" i="3"/>
  <c r="C3250" i="3"/>
  <c r="F3250" i="3" s="1"/>
  <c r="G3250" i="3" s="1"/>
  <c r="L3218" i="3"/>
  <c r="C3218" i="3"/>
  <c r="D3218" i="3" s="1"/>
  <c r="L3186" i="3"/>
  <c r="C3186" i="3"/>
  <c r="O3186" i="3" s="1"/>
  <c r="L3154" i="3"/>
  <c r="C3154" i="3"/>
  <c r="F3154" i="3" s="1"/>
  <c r="G3154" i="3" s="1"/>
  <c r="L3122" i="3"/>
  <c r="C3122" i="3"/>
  <c r="F3122" i="3" s="1"/>
  <c r="G3122" i="3" s="1"/>
  <c r="L3090" i="3"/>
  <c r="C3090" i="3"/>
  <c r="L3058" i="3"/>
  <c r="C3058" i="3"/>
  <c r="F3058" i="3" s="1"/>
  <c r="G3058" i="3" s="1"/>
  <c r="L3026" i="3"/>
  <c r="C3026" i="3"/>
  <c r="L2992" i="3"/>
  <c r="C2992" i="3"/>
  <c r="D2992" i="3" s="1"/>
  <c r="L2738" i="3"/>
  <c r="C2738" i="3"/>
  <c r="F2738" i="3" s="1"/>
  <c r="G2738" i="3" s="1"/>
  <c r="L2620" i="3"/>
  <c r="C2620" i="3"/>
  <c r="E2620" i="3" s="1"/>
  <c r="C2432" i="3"/>
  <c r="F2432" i="3" s="1"/>
  <c r="G2432" i="3" s="1"/>
  <c r="L2432" i="3"/>
  <c r="C2368" i="3"/>
  <c r="L2368" i="3"/>
  <c r="L2849" i="3"/>
  <c r="C2849" i="3"/>
  <c r="O2849" i="3" s="1"/>
  <c r="L2817" i="3"/>
  <c r="C2817" i="3"/>
  <c r="E2817" i="3" s="1"/>
  <c r="L2785" i="3"/>
  <c r="C2785" i="3"/>
  <c r="D2785" i="3" s="1"/>
  <c r="L2747" i="3"/>
  <c r="C2747" i="3"/>
  <c r="E2747" i="3" s="1"/>
  <c r="L2701" i="3"/>
  <c r="C2701" i="3"/>
  <c r="L2660" i="3"/>
  <c r="C2660" i="3"/>
  <c r="F2660" i="3" s="1"/>
  <c r="G2660" i="3" s="1"/>
  <c r="L2607" i="3"/>
  <c r="C2607" i="3"/>
  <c r="L2560" i="3"/>
  <c r="C2560" i="3"/>
  <c r="O2560" i="3" s="1"/>
  <c r="L2678" i="3"/>
  <c r="C2678" i="3"/>
  <c r="L2577" i="3"/>
  <c r="C2577" i="3"/>
  <c r="L2397" i="3"/>
  <c r="C2397" i="3"/>
  <c r="D2397" i="3" s="1"/>
  <c r="L2860" i="3"/>
  <c r="C2860" i="3"/>
  <c r="E2860" i="3" s="1"/>
  <c r="L2828" i="3"/>
  <c r="C2828" i="3"/>
  <c r="F2828" i="3" s="1"/>
  <c r="G2828" i="3" s="1"/>
  <c r="L2796" i="3"/>
  <c r="C2796" i="3"/>
  <c r="D2796" i="3" s="1"/>
  <c r="L2760" i="3"/>
  <c r="C2760" i="3"/>
  <c r="F2760" i="3" s="1"/>
  <c r="G2760" i="3" s="1"/>
  <c r="L2719" i="3"/>
  <c r="C2719" i="3"/>
  <c r="E2719" i="3" s="1"/>
  <c r="L2673" i="3"/>
  <c r="C2673" i="3"/>
  <c r="L2632" i="3"/>
  <c r="C2632" i="3"/>
  <c r="F2632" i="3" s="1"/>
  <c r="G2632" i="3" s="1"/>
  <c r="L2588" i="3"/>
  <c r="C2588" i="3"/>
  <c r="F2588" i="3" s="1"/>
  <c r="G2588" i="3" s="1"/>
  <c r="L2550" i="3"/>
  <c r="C2550" i="3"/>
  <c r="O2550" i="3" s="1"/>
  <c r="L2542" i="3"/>
  <c r="C2542" i="3"/>
  <c r="E2542" i="3" s="1"/>
  <c r="L2534" i="3"/>
  <c r="C2534" i="3"/>
  <c r="E2534" i="3" s="1"/>
  <c r="L2526" i="3"/>
  <c r="C2526" i="3"/>
  <c r="E2526" i="3" s="1"/>
  <c r="L2518" i="3"/>
  <c r="C2518" i="3"/>
  <c r="L2510" i="3"/>
  <c r="C2510" i="3"/>
  <c r="E2510" i="3" s="1"/>
  <c r="L2502" i="3"/>
  <c r="C2502" i="3"/>
  <c r="L2494" i="3"/>
  <c r="C2494" i="3"/>
  <c r="O2494" i="3" s="1"/>
  <c r="L2486" i="3"/>
  <c r="C2486" i="3"/>
  <c r="F2486" i="3" s="1"/>
  <c r="G2486" i="3" s="1"/>
  <c r="L2478" i="3"/>
  <c r="C2478" i="3"/>
  <c r="E2478" i="3" s="1"/>
  <c r="L2470" i="3"/>
  <c r="C2470" i="3"/>
  <c r="E2470" i="3" s="1"/>
  <c r="L2462" i="3"/>
  <c r="C2462" i="3"/>
  <c r="L2454" i="3"/>
  <c r="C2454" i="3"/>
  <c r="E2454" i="3" s="1"/>
  <c r="L2682" i="3"/>
  <c r="C2682" i="3"/>
  <c r="E2682" i="3" s="1"/>
  <c r="L2573" i="3"/>
  <c r="C2573" i="3"/>
  <c r="O2573" i="3" s="1"/>
  <c r="C2396" i="3"/>
  <c r="O2396" i="3" s="1"/>
  <c r="L2396" i="3"/>
  <c r="L2851" i="3"/>
  <c r="C2851" i="3"/>
  <c r="F2851" i="3" s="1"/>
  <c r="G2851" i="3" s="1"/>
  <c r="L2819" i="3"/>
  <c r="C2819" i="3"/>
  <c r="F2819" i="3" s="1"/>
  <c r="G2819" i="3" s="1"/>
  <c r="L2787" i="3"/>
  <c r="C2787" i="3"/>
  <c r="L2748" i="3"/>
  <c r="C2748" i="3"/>
  <c r="F2748" i="3" s="1"/>
  <c r="G2748" i="3" s="1"/>
  <c r="L2707" i="3"/>
  <c r="C2707" i="3"/>
  <c r="E2707" i="3" s="1"/>
  <c r="L2661" i="3"/>
  <c r="C2661" i="3"/>
  <c r="F2661" i="3" s="1"/>
  <c r="G2661" i="3" s="1"/>
  <c r="L2619" i="3"/>
  <c r="C2619" i="3"/>
  <c r="O2619" i="3" s="1"/>
  <c r="L2568" i="3"/>
  <c r="C2568" i="3"/>
  <c r="F2568" i="3" s="1"/>
  <c r="G2568" i="3" s="1"/>
  <c r="L2702" i="3"/>
  <c r="C2702" i="3"/>
  <c r="D2702" i="3" s="1"/>
  <c r="L2598" i="3"/>
  <c r="C2598" i="3"/>
  <c r="E2598" i="3" s="1"/>
  <c r="L2417" i="3"/>
  <c r="C2417" i="3"/>
  <c r="L2353" i="3"/>
  <c r="C2353" i="3"/>
  <c r="D2353" i="3" s="1"/>
  <c r="L2830" i="3"/>
  <c r="C2830" i="3"/>
  <c r="E2830" i="3" s="1"/>
  <c r="L2798" i="3"/>
  <c r="C2798" i="3"/>
  <c r="D2798" i="3" s="1"/>
  <c r="L2761" i="3"/>
  <c r="C2761" i="3"/>
  <c r="D2761" i="3" s="1"/>
  <c r="L2720" i="3"/>
  <c r="C2720" i="3"/>
  <c r="F2720" i="3" s="1"/>
  <c r="G2720" i="3" s="1"/>
  <c r="L2679" i="3"/>
  <c r="C2679" i="3"/>
  <c r="E2679" i="3" s="1"/>
  <c r="L2633" i="3"/>
  <c r="C2633" i="3"/>
  <c r="F2633" i="3" s="1"/>
  <c r="G2633" i="3" s="1"/>
  <c r="L2580" i="3"/>
  <c r="C2580" i="3"/>
  <c r="O2580" i="3" s="1"/>
  <c r="L2443" i="3"/>
  <c r="C2443" i="3"/>
  <c r="E2443" i="3" s="1"/>
  <c r="L2411" i="3"/>
  <c r="C2411" i="3"/>
  <c r="E2411" i="3" s="1"/>
  <c r="L2379" i="3"/>
  <c r="C2379" i="3"/>
  <c r="E2379" i="3" s="1"/>
  <c r="L2347" i="3"/>
  <c r="C2347" i="3"/>
  <c r="F2347" i="3" s="1"/>
  <c r="G2347" i="3" s="1"/>
  <c r="C1595" i="3"/>
  <c r="F1595" i="3" s="1"/>
  <c r="G1595" i="3" s="1"/>
  <c r="L1595" i="3"/>
  <c r="C1531" i="3"/>
  <c r="F1531" i="3" s="1"/>
  <c r="G1531" i="3" s="1"/>
  <c r="L1531" i="3"/>
  <c r="L1493" i="3"/>
  <c r="C1493" i="3"/>
  <c r="D1493" i="3" s="1"/>
  <c r="L1429" i="3"/>
  <c r="C1429" i="3"/>
  <c r="O1429" i="3" s="1"/>
  <c r="L1365" i="3"/>
  <c r="C1365" i="3"/>
  <c r="E1365" i="3" s="1"/>
  <c r="L1301" i="3"/>
  <c r="C1301" i="3"/>
  <c r="E1301" i="3" s="1"/>
  <c r="L1237" i="3"/>
  <c r="C1237" i="3"/>
  <c r="D1237" i="3" s="1"/>
  <c r="C1021" i="3"/>
  <c r="D1021" i="3" s="1"/>
  <c r="L1021" i="3"/>
  <c r="C1615" i="3"/>
  <c r="F1615" i="3" s="1"/>
  <c r="G1615" i="3" s="1"/>
  <c r="L1615" i="3"/>
  <c r="C1551" i="3"/>
  <c r="L1551" i="3"/>
  <c r="C1491" i="3"/>
  <c r="D1491" i="3" s="1"/>
  <c r="L1491" i="3"/>
  <c r="C1427" i="3"/>
  <c r="D1427" i="3" s="1"/>
  <c r="L1427" i="3"/>
  <c r="C1363" i="3"/>
  <c r="F1363" i="3" s="1"/>
  <c r="G1363" i="3" s="1"/>
  <c r="L1363" i="3"/>
  <c r="C1299" i="3"/>
  <c r="F1299" i="3" s="1"/>
  <c r="G1299" i="3" s="1"/>
  <c r="L1299" i="3"/>
  <c r="C1235" i="3"/>
  <c r="D1235" i="3" s="1"/>
  <c r="L1235" i="3"/>
  <c r="C1187" i="3"/>
  <c r="O1187" i="3" s="1"/>
  <c r="L1187" i="3"/>
  <c r="C1635" i="3"/>
  <c r="D1635" i="3" s="1"/>
  <c r="L1635" i="3"/>
  <c r="C1571" i="3"/>
  <c r="F1571" i="3" s="1"/>
  <c r="G1571" i="3" s="1"/>
  <c r="L1571" i="3"/>
  <c r="L1209" i="3"/>
  <c r="C1209" i="3"/>
  <c r="E1209" i="3" s="1"/>
  <c r="L1457" i="3"/>
  <c r="C1457" i="3"/>
  <c r="O1457" i="3" s="1"/>
  <c r="L1393" i="3"/>
  <c r="C1393" i="3"/>
  <c r="E1393" i="3" s="1"/>
  <c r="L1329" i="3"/>
  <c r="C1329" i="3"/>
  <c r="E1329" i="3" s="1"/>
  <c r="L1265" i="3"/>
  <c r="C1265" i="3"/>
  <c r="D1265" i="3" s="1"/>
  <c r="C1183" i="3"/>
  <c r="O1183" i="3" s="1"/>
  <c r="L1183" i="3"/>
  <c r="L1621" i="3"/>
  <c r="C1621" i="3"/>
  <c r="E1621" i="3" s="1"/>
  <c r="L1557" i="3"/>
  <c r="C1557" i="3"/>
  <c r="E1557" i="3" s="1"/>
  <c r="C1487" i="3"/>
  <c r="E1487" i="3" s="1"/>
  <c r="L1487" i="3"/>
  <c r="C1423" i="3"/>
  <c r="F1423" i="3" s="1"/>
  <c r="G1423" i="3" s="1"/>
  <c r="L1423" i="3"/>
  <c r="C1359" i="3"/>
  <c r="F1359" i="3" s="1"/>
  <c r="G1359" i="3" s="1"/>
  <c r="L1359" i="3"/>
  <c r="C1295" i="3"/>
  <c r="F1295" i="3" s="1"/>
  <c r="G1295" i="3" s="1"/>
  <c r="L1295" i="3"/>
  <c r="C1231" i="3"/>
  <c r="E1231" i="3" s="1"/>
  <c r="L1231" i="3"/>
  <c r="C1165" i="3"/>
  <c r="L1165" i="3"/>
  <c r="C1133" i="3"/>
  <c r="L1133" i="3"/>
  <c r="C1101" i="3"/>
  <c r="L1101" i="3"/>
  <c r="C1069" i="3"/>
  <c r="D1069" i="3" s="1"/>
  <c r="L1069" i="3"/>
  <c r="C1195" i="3"/>
  <c r="O1195" i="3" s="1"/>
  <c r="L1195" i="3"/>
  <c r="C1151" i="3"/>
  <c r="L1151" i="3"/>
  <c r="C1119" i="3"/>
  <c r="E1119" i="3" s="1"/>
  <c r="L1119" i="3"/>
  <c r="C1087" i="3"/>
  <c r="E1087" i="3" s="1"/>
  <c r="L1087" i="3"/>
  <c r="C1055" i="3"/>
  <c r="O1055" i="3" s="1"/>
  <c r="L1055" i="3"/>
  <c r="L576" i="3"/>
  <c r="C576" i="3"/>
  <c r="D576" i="3" s="1"/>
  <c r="L413" i="3"/>
  <c r="C413" i="3"/>
  <c r="E413" i="3" s="1"/>
  <c r="L352" i="3"/>
  <c r="C352" i="3"/>
  <c r="F352" i="3" s="1"/>
  <c r="G352" i="3" s="1"/>
  <c r="L7303" i="3"/>
  <c r="C7303" i="3"/>
  <c r="O7303" i="3" s="1"/>
  <c r="L7325" i="3"/>
  <c r="C7325" i="3"/>
  <c r="D7325" i="3" s="1"/>
  <c r="C7113" i="3"/>
  <c r="D7113" i="3" s="1"/>
  <c r="L7113" i="3"/>
  <c r="L6924" i="3"/>
  <c r="C6924" i="3"/>
  <c r="D6924" i="3" s="1"/>
  <c r="L6717" i="3"/>
  <c r="C6717" i="3"/>
  <c r="L6507" i="3"/>
  <c r="C6507" i="3"/>
  <c r="L6519" i="3"/>
  <c r="C6519" i="3"/>
  <c r="E6519" i="3" s="1"/>
  <c r="L6526" i="3"/>
  <c r="C6526" i="3"/>
  <c r="F6526" i="3" s="1"/>
  <c r="G6526" i="3" s="1"/>
  <c r="L6303" i="3"/>
  <c r="C6303" i="3"/>
  <c r="C6310" i="3"/>
  <c r="E6310" i="3" s="1"/>
  <c r="L6310" i="3"/>
  <c r="L6105" i="3"/>
  <c r="C6105" i="3"/>
  <c r="L5912" i="3"/>
  <c r="C5912" i="3"/>
  <c r="O5912" i="3" s="1"/>
  <c r="L5722" i="3"/>
  <c r="C5722" i="3"/>
  <c r="O5722" i="3" s="1"/>
  <c r="L5704" i="3"/>
  <c r="C5704" i="3"/>
  <c r="L5326" i="3"/>
  <c r="C5326" i="3"/>
  <c r="L5115" i="3"/>
  <c r="C5115" i="3"/>
  <c r="O5115" i="3" s="1"/>
  <c r="L4925" i="3"/>
  <c r="C4925" i="3"/>
  <c r="O4925" i="3" s="1"/>
  <c r="L4907" i="3"/>
  <c r="C4907" i="3"/>
  <c r="D4907" i="3" s="1"/>
  <c r="L4914" i="3"/>
  <c r="C4914" i="3"/>
  <c r="L4720" i="3"/>
  <c r="C4720" i="3"/>
  <c r="D4720" i="3" s="1"/>
  <c r="L4702" i="3"/>
  <c r="C4702" i="3"/>
  <c r="F4702" i="3" s="1"/>
  <c r="G4702" i="3" s="1"/>
  <c r="C4709" i="3"/>
  <c r="O4709" i="3" s="1"/>
  <c r="L4709" i="3"/>
  <c r="C4508" i="3"/>
  <c r="E4508" i="3" s="1"/>
  <c r="L4508" i="3"/>
  <c r="C4522" i="3"/>
  <c r="D4522" i="3" s="1"/>
  <c r="L4522" i="3"/>
  <c r="C4515" i="3"/>
  <c r="D4515" i="3" s="1"/>
  <c r="L4515" i="3"/>
  <c r="L4311" i="3"/>
  <c r="C4311" i="3"/>
  <c r="F4311" i="3" s="1"/>
  <c r="G4311" i="3" s="1"/>
  <c r="L4321" i="3"/>
  <c r="C4321" i="3"/>
  <c r="F4321" i="3" s="1"/>
  <c r="G4321" i="3" s="1"/>
  <c r="L4111" i="3"/>
  <c r="C4111" i="3"/>
  <c r="D4111" i="3" s="1"/>
  <c r="C4121" i="3"/>
  <c r="L4121" i="3"/>
  <c r="C4122" i="3"/>
  <c r="E4122" i="3" s="1"/>
  <c r="L4122" i="3"/>
  <c r="L3903" i="3"/>
  <c r="C3903" i="3"/>
  <c r="E3903" i="3" s="1"/>
  <c r="C3910" i="3"/>
  <c r="E3910" i="3" s="1"/>
  <c r="L3910" i="3"/>
  <c r="L2317" i="3"/>
  <c r="C2317" i="3"/>
  <c r="O2317" i="3" s="1"/>
  <c r="L2324" i="3"/>
  <c r="C2324" i="3"/>
  <c r="F2324" i="3" s="1"/>
  <c r="G2324" i="3" s="1"/>
  <c r="C2306" i="3"/>
  <c r="O2306" i="3" s="1"/>
  <c r="L2306" i="3"/>
  <c r="L2123" i="3"/>
  <c r="C2123" i="3"/>
  <c r="O2123" i="3" s="1"/>
  <c r="L2121" i="3"/>
  <c r="C2121" i="3"/>
  <c r="F2121" i="3" s="1"/>
  <c r="G2121" i="3" s="1"/>
  <c r="C2102" i="3"/>
  <c r="O2102" i="3" s="1"/>
  <c r="L2102" i="3"/>
  <c r="C1903" i="3"/>
  <c r="E1903" i="3" s="1"/>
  <c r="L1903" i="3"/>
  <c r="C1911" i="3"/>
  <c r="L1911" i="3"/>
  <c r="C1919" i="3"/>
  <c r="O1919" i="3" s="1"/>
  <c r="L1919" i="3"/>
  <c r="C1703" i="3"/>
  <c r="L1703" i="3"/>
  <c r="C1720" i="3"/>
  <c r="E1720" i="3" s="1"/>
  <c r="L1720" i="3"/>
  <c r="C1705" i="3"/>
  <c r="L1705" i="3"/>
  <c r="L1514" i="3"/>
  <c r="C1514" i="3"/>
  <c r="O1514" i="3" s="1"/>
  <c r="L1516" i="3"/>
  <c r="C1516" i="3"/>
  <c r="D1516" i="3" s="1"/>
  <c r="L1314" i="3"/>
  <c r="C1314" i="3"/>
  <c r="O1314" i="3" s="1"/>
  <c r="L1104" i="3"/>
  <c r="C1104" i="3"/>
  <c r="E1104" i="3" s="1"/>
  <c r="L910" i="3"/>
  <c r="C910" i="3"/>
  <c r="F910" i="3" s="1"/>
  <c r="G910" i="3" s="1"/>
  <c r="L714" i="3"/>
  <c r="C714" i="3"/>
  <c r="F714" i="3" s="1"/>
  <c r="G714" i="3" s="1"/>
  <c r="L521" i="3"/>
  <c r="C521" i="3"/>
  <c r="E521" i="3" s="1"/>
  <c r="C7449" i="3"/>
  <c r="E7449" i="3" s="1"/>
  <c r="L7449" i="3"/>
  <c r="C6627" i="3"/>
  <c r="D6627" i="3" s="1"/>
  <c r="L6627" i="3"/>
  <c r="L6649" i="3"/>
  <c r="C6649" i="3"/>
  <c r="C6442" i="3"/>
  <c r="L6442" i="3"/>
  <c r="C6449" i="3"/>
  <c r="O6449" i="3" s="1"/>
  <c r="L6449" i="3"/>
  <c r="C6430" i="3"/>
  <c r="F6430" i="3" s="1"/>
  <c r="G6430" i="3" s="1"/>
  <c r="L6430" i="3"/>
  <c r="L6245" i="3"/>
  <c r="C6245" i="3"/>
  <c r="F6245" i="3" s="1"/>
  <c r="G6245" i="3" s="1"/>
  <c r="C5827" i="3"/>
  <c r="E5827" i="3" s="1"/>
  <c r="L5827" i="3"/>
  <c r="L5837" i="3"/>
  <c r="C5837" i="3"/>
  <c r="D5837" i="3" s="1"/>
  <c r="L5844" i="3"/>
  <c r="C5844" i="3"/>
  <c r="F5844" i="3" s="1"/>
  <c r="G5844" i="3" s="1"/>
  <c r="L5638" i="3"/>
  <c r="C5638" i="3"/>
  <c r="F5638" i="3" s="1"/>
  <c r="G5638" i="3" s="1"/>
  <c r="L5645" i="3"/>
  <c r="C5645" i="3"/>
  <c r="F5645" i="3" s="1"/>
  <c r="G5645" i="3" s="1"/>
  <c r="L1446" i="3"/>
  <c r="C1446" i="3"/>
  <c r="L1444" i="3"/>
  <c r="C1444" i="3"/>
  <c r="C2004" i="3"/>
  <c r="D2004" i="3" s="1"/>
  <c r="L2004" i="3"/>
  <c r="C2012" i="3"/>
  <c r="F2012" i="3" s="1"/>
  <c r="G2012" i="3" s="1"/>
  <c r="L2012" i="3"/>
  <c r="C2018" i="3"/>
  <c r="E2018" i="3" s="1"/>
  <c r="L2018" i="3"/>
  <c r="L1418" i="3"/>
  <c r="C1418" i="3"/>
  <c r="F1418" i="3" s="1"/>
  <c r="G1418" i="3" s="1"/>
  <c r="L989" i="3"/>
  <c r="C989" i="3"/>
  <c r="E989" i="3" s="1"/>
  <c r="L957" i="3"/>
  <c r="C957" i="3"/>
  <c r="E957" i="3" s="1"/>
  <c r="L925" i="3"/>
  <c r="C925" i="3"/>
  <c r="D925" i="3" s="1"/>
  <c r="L893" i="3"/>
  <c r="C893" i="3"/>
  <c r="L861" i="3"/>
  <c r="C861" i="3"/>
  <c r="E861" i="3" s="1"/>
  <c r="L829" i="3"/>
  <c r="C829" i="3"/>
  <c r="E829" i="3" s="1"/>
  <c r="L797" i="3"/>
  <c r="C797" i="3"/>
  <c r="D797" i="3" s="1"/>
  <c r="L765" i="3"/>
  <c r="C765" i="3"/>
  <c r="L733" i="3"/>
  <c r="C733" i="3"/>
  <c r="E733" i="3" s="1"/>
  <c r="L701" i="3"/>
  <c r="C701" i="3"/>
  <c r="E701" i="3" s="1"/>
  <c r="L669" i="3"/>
  <c r="C669" i="3"/>
  <c r="D669" i="3" s="1"/>
  <c r="L637" i="3"/>
  <c r="C637" i="3"/>
  <c r="O637" i="3" s="1"/>
  <c r="L605" i="3"/>
  <c r="C605" i="3"/>
  <c r="E605" i="3" s="1"/>
  <c r="L569" i="3"/>
  <c r="C569" i="3"/>
  <c r="E569" i="3" s="1"/>
  <c r="C507" i="3"/>
  <c r="D507" i="3" s="1"/>
  <c r="L507" i="3"/>
  <c r="L452" i="3"/>
  <c r="C452" i="3"/>
  <c r="O452" i="3" s="1"/>
  <c r="L393" i="3"/>
  <c r="C393" i="3"/>
  <c r="E393" i="3" s="1"/>
  <c r="L309" i="3"/>
  <c r="C309" i="3"/>
  <c r="O309" i="3" s="1"/>
  <c r="L7228" i="3"/>
  <c r="C7228" i="3"/>
  <c r="F7228" i="3" s="1"/>
  <c r="G7228" i="3" s="1"/>
  <c r="C7235" i="3"/>
  <c r="D7235" i="3" s="1"/>
  <c r="L7235" i="3"/>
  <c r="L5240" i="3"/>
  <c r="C5240" i="3"/>
  <c r="D5240" i="3" s="1"/>
  <c r="C4829" i="3"/>
  <c r="F4829" i="3" s="1"/>
  <c r="G4829" i="3" s="1"/>
  <c r="L4829" i="3"/>
  <c r="C4841" i="3"/>
  <c r="D4841" i="3" s="1"/>
  <c r="L4841" i="3"/>
  <c r="C4827" i="3"/>
  <c r="F4827" i="3" s="1"/>
  <c r="G4827" i="3" s="1"/>
  <c r="L4827" i="3"/>
  <c r="C4447" i="3"/>
  <c r="E4447" i="3" s="1"/>
  <c r="L4447" i="3"/>
  <c r="C4429" i="3"/>
  <c r="F4429" i="3" s="1"/>
  <c r="G4429" i="3" s="1"/>
  <c r="L4429" i="3"/>
  <c r="C4430" i="3"/>
  <c r="F4430" i="3" s="1"/>
  <c r="G4430" i="3" s="1"/>
  <c r="L4430" i="3"/>
  <c r="L2442" i="3"/>
  <c r="C2442" i="3"/>
  <c r="L2228" i="3"/>
  <c r="C2228" i="3"/>
  <c r="F2228" i="3" s="1"/>
  <c r="G2228" i="3" s="1"/>
  <c r="L2235" i="3"/>
  <c r="C2235" i="3"/>
  <c r="C2242" i="3"/>
  <c r="E2242" i="3" s="1"/>
  <c r="L2242" i="3"/>
  <c r="L2035" i="3"/>
  <c r="C2035" i="3"/>
  <c r="F2035" i="3" s="1"/>
  <c r="G2035" i="3" s="1"/>
  <c r="C2028" i="3"/>
  <c r="F2028" i="3" s="1"/>
  <c r="G2028" i="3" s="1"/>
  <c r="L2028" i="3"/>
  <c r="C2038" i="3"/>
  <c r="O2038" i="3" s="1"/>
  <c r="L2038" i="3"/>
  <c r="L1630" i="3"/>
  <c r="C1630" i="3"/>
  <c r="E1630" i="3" s="1"/>
  <c r="L1610" i="3"/>
  <c r="C1610" i="3"/>
  <c r="F1610" i="3" s="1"/>
  <c r="G1610" i="3" s="1"/>
  <c r="L1608" i="3"/>
  <c r="C1608" i="3"/>
  <c r="D1608" i="3" s="1"/>
  <c r="C1003" i="3"/>
  <c r="E1003" i="3" s="1"/>
  <c r="L1003" i="3"/>
  <c r="L1002" i="3"/>
  <c r="C1002" i="3"/>
  <c r="O1002" i="3" s="1"/>
  <c r="L826" i="3"/>
  <c r="C826" i="3"/>
  <c r="E826" i="3" s="1"/>
  <c r="L462" i="3"/>
  <c r="C462" i="3"/>
  <c r="F462" i="3" s="1"/>
  <c r="G462" i="3" s="1"/>
  <c r="C406" i="3"/>
  <c r="F406" i="3" s="1"/>
  <c r="G406" i="3" s="1"/>
  <c r="L406" i="3"/>
  <c r="L335" i="3"/>
  <c r="C335" i="3"/>
  <c r="L7363" i="3"/>
  <c r="C7363" i="3"/>
  <c r="F7363" i="3" s="1"/>
  <c r="G7363" i="3" s="1"/>
  <c r="L7375" i="3"/>
  <c r="C7375" i="3"/>
  <c r="D7375" i="3" s="1"/>
  <c r="L6954" i="3"/>
  <c r="C6954" i="3"/>
  <c r="E6954" i="3" s="1"/>
  <c r="L6765" i="3"/>
  <c r="C6765" i="3"/>
  <c r="F6765" i="3" s="1"/>
  <c r="G6765" i="3" s="1"/>
  <c r="L6774" i="3"/>
  <c r="C6774" i="3"/>
  <c r="E6774" i="3" s="1"/>
  <c r="C6566" i="3"/>
  <c r="F6566" i="3" s="1"/>
  <c r="G6566" i="3" s="1"/>
  <c r="L6566" i="3"/>
  <c r="C6574" i="3"/>
  <c r="F6574" i="3" s="1"/>
  <c r="G6574" i="3" s="1"/>
  <c r="L6574" i="3"/>
  <c r="C6361" i="3"/>
  <c r="O6361" i="3" s="1"/>
  <c r="L6361" i="3"/>
  <c r="L6375" i="3"/>
  <c r="C6375" i="3"/>
  <c r="D6375" i="3" s="1"/>
  <c r="C6371" i="3"/>
  <c r="O6371" i="3" s="1"/>
  <c r="L6371" i="3"/>
  <c r="L6169" i="3"/>
  <c r="C6169" i="3"/>
  <c r="F6169" i="3" s="1"/>
  <c r="G6169" i="3" s="1"/>
  <c r="L5754" i="3"/>
  <c r="C5754" i="3"/>
  <c r="D5754" i="3" s="1"/>
  <c r="C5776" i="3"/>
  <c r="E5776" i="3" s="1"/>
  <c r="L5776" i="3"/>
  <c r="C5763" i="3"/>
  <c r="O5763" i="3" s="1"/>
  <c r="L5763" i="3"/>
  <c r="C5566" i="3"/>
  <c r="E5566" i="3" s="1"/>
  <c r="L5566" i="3"/>
  <c r="C5573" i="3"/>
  <c r="F5573" i="3" s="1"/>
  <c r="G5573" i="3" s="1"/>
  <c r="L5573" i="3"/>
  <c r="L5362" i="3"/>
  <c r="C5362" i="3"/>
  <c r="D5362" i="3" s="1"/>
  <c r="L4969" i="3"/>
  <c r="C4969" i="3"/>
  <c r="F4969" i="3" s="1"/>
  <c r="G4969" i="3" s="1"/>
  <c r="L4976" i="3"/>
  <c r="C4976" i="3"/>
  <c r="E4976" i="3" s="1"/>
  <c r="L4958" i="3"/>
  <c r="C4958" i="3"/>
  <c r="O4958" i="3" s="1"/>
  <c r="L4764" i="3"/>
  <c r="C4764" i="3"/>
  <c r="F4764" i="3" s="1"/>
  <c r="G4764" i="3" s="1"/>
  <c r="L4771" i="3"/>
  <c r="C4771" i="3"/>
  <c r="F4771" i="3" s="1"/>
  <c r="G4771" i="3" s="1"/>
  <c r="C4753" i="3"/>
  <c r="O4753" i="3" s="1"/>
  <c r="L4753" i="3"/>
  <c r="C4569" i="3"/>
  <c r="D4569" i="3" s="1"/>
  <c r="L4569" i="3"/>
  <c r="C4562" i="3"/>
  <c r="D4562" i="3" s="1"/>
  <c r="L4562" i="3"/>
  <c r="C4576" i="3"/>
  <c r="E4576" i="3" s="1"/>
  <c r="L4576" i="3"/>
  <c r="L4359" i="3"/>
  <c r="C4359" i="3"/>
  <c r="F4359" i="3" s="1"/>
  <c r="G4359" i="3" s="1"/>
  <c r="L4365" i="3"/>
  <c r="C4365" i="3"/>
  <c r="O4365" i="3" s="1"/>
  <c r="L4171" i="3"/>
  <c r="C4171" i="3"/>
  <c r="D4171" i="3" s="1"/>
  <c r="L3953" i="3"/>
  <c r="C3953" i="3"/>
  <c r="F3953" i="3" s="1"/>
  <c r="G3953" i="3" s="1"/>
  <c r="L3963" i="3"/>
  <c r="C3963" i="3"/>
  <c r="F3963" i="3" s="1"/>
  <c r="G3963" i="3" s="1"/>
  <c r="C3970" i="3"/>
  <c r="E3970" i="3" s="1"/>
  <c r="L3970" i="3"/>
  <c r="C3765" i="3"/>
  <c r="F3765" i="3" s="1"/>
  <c r="G3765" i="3" s="1"/>
  <c r="L3765" i="3"/>
  <c r="C3761" i="3"/>
  <c r="L3761" i="3"/>
  <c r="L3354" i="3"/>
  <c r="C3354" i="3"/>
  <c r="E3354" i="3" s="1"/>
  <c r="L2159" i="3"/>
  <c r="C2159" i="3"/>
  <c r="F2159" i="3" s="1"/>
  <c r="G2159" i="3" s="1"/>
  <c r="L2161" i="3"/>
  <c r="C2161" i="3"/>
  <c r="F2161" i="3" s="1"/>
  <c r="G2161" i="3" s="1"/>
  <c r="C2168" i="3"/>
  <c r="F2168" i="3" s="1"/>
  <c r="G2168" i="3" s="1"/>
  <c r="L2168" i="3"/>
  <c r="C2174" i="3"/>
  <c r="O2174" i="3" s="1"/>
  <c r="L2174" i="3"/>
  <c r="C1954" i="3"/>
  <c r="D1954" i="3" s="1"/>
  <c r="L1954" i="3"/>
  <c r="C1963" i="3"/>
  <c r="F1963" i="3" s="1"/>
  <c r="G1963" i="3" s="1"/>
  <c r="L1963" i="3"/>
  <c r="C1969" i="3"/>
  <c r="L1969" i="3"/>
  <c r="C1758" i="3"/>
  <c r="O1758" i="3" s="1"/>
  <c r="L1758" i="3"/>
  <c r="C1766" i="3"/>
  <c r="D1766" i="3" s="1"/>
  <c r="L1766" i="3"/>
  <c r="C1774" i="3"/>
  <c r="D1774" i="3" s="1"/>
  <c r="L1774" i="3"/>
  <c r="L1566" i="3"/>
  <c r="C1566" i="3"/>
  <c r="F1566" i="3" s="1"/>
  <c r="G1566" i="3" s="1"/>
  <c r="L1358" i="3"/>
  <c r="C1358" i="3"/>
  <c r="L1360" i="3"/>
  <c r="C1360" i="3"/>
  <c r="E1360" i="3" s="1"/>
  <c r="L1164" i="3"/>
  <c r="C1164" i="3"/>
  <c r="O1164" i="3" s="1"/>
  <c r="L970" i="3"/>
  <c r="C970" i="3"/>
  <c r="F970" i="3" s="1"/>
  <c r="G970" i="3" s="1"/>
  <c r="C7278" i="3"/>
  <c r="O7278" i="3" s="1"/>
  <c r="L7278" i="3"/>
  <c r="C7288" i="3"/>
  <c r="E7288" i="3" s="1"/>
  <c r="L7288" i="3"/>
  <c r="L7088" i="3"/>
  <c r="C7088" i="3"/>
  <c r="E7088" i="3" s="1"/>
  <c r="L7099" i="3"/>
  <c r="C7099" i="3"/>
  <c r="D7099" i="3" s="1"/>
  <c r="L6487" i="3"/>
  <c r="C6487" i="3"/>
  <c r="E6487" i="3" s="1"/>
  <c r="C6497" i="3"/>
  <c r="O6497" i="3" s="1"/>
  <c r="L6497" i="3"/>
  <c r="C6494" i="3"/>
  <c r="F6494" i="3" s="1"/>
  <c r="G6494" i="3" s="1"/>
  <c r="L6494" i="3"/>
  <c r="L6101" i="3"/>
  <c r="C6101" i="3"/>
  <c r="D6101" i="3" s="1"/>
  <c r="L5280" i="3"/>
  <c r="C5280" i="3"/>
  <c r="L4692" i="3"/>
  <c r="C4692" i="3"/>
  <c r="F4692" i="3" s="1"/>
  <c r="G4692" i="3" s="1"/>
  <c r="L4699" i="3"/>
  <c r="C4699" i="3"/>
  <c r="D4699" i="3" s="1"/>
  <c r="C4681" i="3"/>
  <c r="O4681" i="3" s="1"/>
  <c r="L4681" i="3"/>
  <c r="L4299" i="3"/>
  <c r="C4299" i="3"/>
  <c r="F4299" i="3" s="1"/>
  <c r="G4299" i="3" s="1"/>
  <c r="L4293" i="3"/>
  <c r="C4293" i="3"/>
  <c r="F4293" i="3" s="1"/>
  <c r="G4293" i="3" s="1"/>
  <c r="C4092" i="3"/>
  <c r="F4092" i="3" s="1"/>
  <c r="G4092" i="3" s="1"/>
  <c r="L4092" i="3"/>
  <c r="C4098" i="3"/>
  <c r="E4098" i="3" s="1"/>
  <c r="L4098" i="3"/>
  <c r="L2277" i="3"/>
  <c r="C2277" i="3"/>
  <c r="F2277" i="3" s="1"/>
  <c r="G2277" i="3" s="1"/>
  <c r="L2284" i="3"/>
  <c r="C2284" i="3"/>
  <c r="L2291" i="3"/>
  <c r="C2291" i="3"/>
  <c r="F2291" i="3" s="1"/>
  <c r="G2291" i="3" s="1"/>
  <c r="C2298" i="3"/>
  <c r="O2298" i="3" s="1"/>
  <c r="L2298" i="3"/>
  <c r="C1884" i="3"/>
  <c r="E1884" i="3" s="1"/>
  <c r="L1884" i="3"/>
  <c r="C1892" i="3"/>
  <c r="D1892" i="3" s="1"/>
  <c r="L1892" i="3"/>
  <c r="C1900" i="3"/>
  <c r="D1900" i="3" s="1"/>
  <c r="L1900" i="3"/>
  <c r="L1480" i="3"/>
  <c r="C1480" i="3"/>
  <c r="D1480" i="3" s="1"/>
  <c r="L1088" i="3"/>
  <c r="C1088" i="3"/>
  <c r="D1088" i="3" s="1"/>
  <c r="L694" i="3"/>
  <c r="C694" i="3"/>
  <c r="F694" i="3" s="1"/>
  <c r="G694" i="3" s="1"/>
  <c r="L501" i="3"/>
  <c r="C501" i="3"/>
  <c r="O501" i="3" s="1"/>
  <c r="C6813" i="3"/>
  <c r="F6813" i="3" s="1"/>
  <c r="G6813" i="3" s="1"/>
  <c r="L6813" i="3"/>
  <c r="C6825" i="3"/>
  <c r="D6825" i="3" s="1"/>
  <c r="L6825" i="3"/>
  <c r="L6415" i="3"/>
  <c r="C6415" i="3"/>
  <c r="F6415" i="3" s="1"/>
  <c r="G6415" i="3" s="1"/>
  <c r="C6412" i="3"/>
  <c r="E6412" i="3" s="1"/>
  <c r="L6412" i="3"/>
  <c r="L6209" i="3"/>
  <c r="C6209" i="3"/>
  <c r="F6209" i="3" s="1"/>
  <c r="G6209" i="3" s="1"/>
  <c r="C5807" i="3"/>
  <c r="F5807" i="3" s="1"/>
  <c r="G5807" i="3" s="1"/>
  <c r="L5807" i="3"/>
  <c r="C5804" i="3"/>
  <c r="F5804" i="3" s="1"/>
  <c r="G5804" i="3" s="1"/>
  <c r="L5804" i="3"/>
  <c r="L5821" i="3"/>
  <c r="C5821" i="3"/>
  <c r="D5821" i="3" s="1"/>
  <c r="L5608" i="3"/>
  <c r="C5608" i="3"/>
  <c r="F5608" i="3" s="1"/>
  <c r="G5608" i="3" s="1"/>
  <c r="C5613" i="3"/>
  <c r="L5613" i="3"/>
  <c r="L5423" i="3"/>
  <c r="C5423" i="3"/>
  <c r="E5423" i="3" s="1"/>
  <c r="L4816" i="3"/>
  <c r="C4816" i="3"/>
  <c r="E4816" i="3" s="1"/>
  <c r="L4821" i="3"/>
  <c r="C4821" i="3"/>
  <c r="F4821" i="3" s="1"/>
  <c r="G4821" i="3" s="1"/>
  <c r="C4805" i="3"/>
  <c r="O4805" i="3" s="1"/>
  <c r="L4805" i="3"/>
  <c r="C4423" i="3"/>
  <c r="D4423" i="3" s="1"/>
  <c r="L4423" i="3"/>
  <c r="C4408" i="3"/>
  <c r="F4408" i="3" s="1"/>
  <c r="G4408" i="3" s="1"/>
  <c r="L4408" i="3"/>
  <c r="C4422" i="3"/>
  <c r="F4422" i="3" s="1"/>
  <c r="G4422" i="3" s="1"/>
  <c r="L4422" i="3"/>
  <c r="L3805" i="3"/>
  <c r="C3805" i="3"/>
  <c r="E3805" i="3" s="1"/>
  <c r="C3803" i="3"/>
  <c r="F3803" i="3" s="1"/>
  <c r="G3803" i="3" s="1"/>
  <c r="L3803" i="3"/>
  <c r="L2203" i="3"/>
  <c r="C2203" i="3"/>
  <c r="F2203" i="3" s="1"/>
  <c r="G2203" i="3" s="1"/>
  <c r="L2225" i="3"/>
  <c r="C2225" i="3"/>
  <c r="F2225" i="3" s="1"/>
  <c r="G2225" i="3" s="1"/>
  <c r="L2223" i="3"/>
  <c r="C2223" i="3"/>
  <c r="L602" i="3"/>
  <c r="C602" i="3"/>
  <c r="L992" i="3"/>
  <c r="C992" i="3"/>
  <c r="E992" i="3" s="1"/>
  <c r="L960" i="3"/>
  <c r="C960" i="3"/>
  <c r="D960" i="3" s="1"/>
  <c r="L928" i="3"/>
  <c r="C928" i="3"/>
  <c r="D928" i="3" s="1"/>
  <c r="L896" i="3"/>
  <c r="C896" i="3"/>
  <c r="O896" i="3" s="1"/>
  <c r="L864" i="3"/>
  <c r="C864" i="3"/>
  <c r="E864" i="3" s="1"/>
  <c r="L832" i="3"/>
  <c r="C832" i="3"/>
  <c r="D832" i="3" s="1"/>
  <c r="L800" i="3"/>
  <c r="C800" i="3"/>
  <c r="D800" i="3" s="1"/>
  <c r="L768" i="3"/>
  <c r="C768" i="3"/>
  <c r="O768" i="3" s="1"/>
  <c r="L736" i="3"/>
  <c r="C736" i="3"/>
  <c r="E736" i="3" s="1"/>
  <c r="L704" i="3"/>
  <c r="C704" i="3"/>
  <c r="D704" i="3" s="1"/>
  <c r="L672" i="3"/>
  <c r="C672" i="3"/>
  <c r="D672" i="3" s="1"/>
  <c r="L640" i="3"/>
  <c r="C640" i="3"/>
  <c r="O640" i="3" s="1"/>
  <c r="L608" i="3"/>
  <c r="C608" i="3"/>
  <c r="E608" i="3" s="1"/>
  <c r="L578" i="3"/>
  <c r="C578" i="3"/>
  <c r="F578" i="3" s="1"/>
  <c r="G578" i="3" s="1"/>
  <c r="L530" i="3"/>
  <c r="C530" i="3"/>
  <c r="F530" i="3" s="1"/>
  <c r="G530" i="3" s="1"/>
  <c r="C407" i="3"/>
  <c r="E407" i="3" s="1"/>
  <c r="L407" i="3"/>
  <c r="C354" i="3"/>
  <c r="F354" i="3" s="1"/>
  <c r="G354" i="3" s="1"/>
  <c r="L354" i="3"/>
  <c r="C7486" i="3"/>
  <c r="D7486" i="3" s="1"/>
  <c r="L7486" i="3"/>
  <c r="L7496" i="3"/>
  <c r="C7496" i="3"/>
  <c r="O7496" i="3" s="1"/>
  <c r="L6683" i="3"/>
  <c r="C6683" i="3"/>
  <c r="D6683" i="3" s="1"/>
  <c r="L6279" i="3"/>
  <c r="C6279" i="3"/>
  <c r="D6279" i="3" s="1"/>
  <c r="C6286" i="3"/>
  <c r="E6286" i="3" s="1"/>
  <c r="L6286" i="3"/>
  <c r="L5893" i="3"/>
  <c r="C5893" i="3"/>
  <c r="F5893" i="3" s="1"/>
  <c r="G5893" i="3" s="1"/>
  <c r="L5900" i="3"/>
  <c r="C5900" i="3"/>
  <c r="L5682" i="3"/>
  <c r="C5682" i="3"/>
  <c r="O5682" i="3" s="1"/>
  <c r="L5689" i="3"/>
  <c r="C5689" i="3"/>
  <c r="F5689" i="3" s="1"/>
  <c r="G5689" i="3" s="1"/>
  <c r="L5696" i="3"/>
  <c r="C5696" i="3"/>
  <c r="E5696" i="3" s="1"/>
  <c r="L5083" i="3"/>
  <c r="C5083" i="3"/>
  <c r="O5083" i="3" s="1"/>
  <c r="L4889" i="3"/>
  <c r="C4889" i="3"/>
  <c r="F4889" i="3" s="1"/>
  <c r="G4889" i="3" s="1"/>
  <c r="L4896" i="3"/>
  <c r="C4896" i="3"/>
  <c r="E4896" i="3" s="1"/>
  <c r="L4878" i="3"/>
  <c r="C4878" i="3"/>
  <c r="F4878" i="3" s="1"/>
  <c r="G4878" i="3" s="1"/>
  <c r="C4497" i="3"/>
  <c r="D4497" i="3" s="1"/>
  <c r="L4497" i="3"/>
  <c r="C4490" i="3"/>
  <c r="D4490" i="3" s="1"/>
  <c r="L4490" i="3"/>
  <c r="C4496" i="3"/>
  <c r="E4496" i="3" s="1"/>
  <c r="L4496" i="3"/>
  <c r="C3886" i="3"/>
  <c r="O3886" i="3" s="1"/>
  <c r="L3886" i="3"/>
  <c r="C3879" i="3"/>
  <c r="F3879" i="3" s="1"/>
  <c r="G3879" i="3" s="1"/>
  <c r="L3879" i="3"/>
  <c r="L3897" i="3"/>
  <c r="C3897" i="3"/>
  <c r="F3897" i="3" s="1"/>
  <c r="G3897" i="3" s="1"/>
  <c r="L2077" i="3"/>
  <c r="C2077" i="3"/>
  <c r="E2077" i="3" s="1"/>
  <c r="C2084" i="3"/>
  <c r="F2084" i="3" s="1"/>
  <c r="G2084" i="3" s="1"/>
  <c r="L2084" i="3"/>
  <c r="C2090" i="3"/>
  <c r="E2090" i="3" s="1"/>
  <c r="L2090" i="3"/>
  <c r="C1693" i="3"/>
  <c r="L1693" i="3"/>
  <c r="C1678" i="3"/>
  <c r="O1678" i="3" s="1"/>
  <c r="L1678" i="3"/>
  <c r="L1700" i="3"/>
  <c r="C1700" i="3"/>
  <c r="E1700" i="3" s="1"/>
  <c r="L1284" i="3"/>
  <c r="C1284" i="3"/>
  <c r="E1284" i="3" s="1"/>
  <c r="L890" i="3"/>
  <c r="C890" i="3"/>
  <c r="F890" i="3" s="1"/>
  <c r="G890" i="3" s="1"/>
  <c r="C7203" i="3"/>
  <c r="O7203" i="3" s="1"/>
  <c r="L7203" i="3"/>
  <c r="L7226" i="3"/>
  <c r="C7226" i="3"/>
  <c r="F7226" i="3" s="1"/>
  <c r="G7226" i="3" s="1"/>
  <c r="L7004" i="3"/>
  <c r="C7004" i="3"/>
  <c r="D7004" i="3" s="1"/>
  <c r="L7012" i="3"/>
  <c r="C7012" i="3"/>
  <c r="F7012" i="3" s="1"/>
  <c r="G7012" i="3" s="1"/>
  <c r="L6620" i="3"/>
  <c r="C6620" i="3"/>
  <c r="F6620" i="3" s="1"/>
  <c r="G6620" i="3" s="1"/>
  <c r="L6602" i="3"/>
  <c r="C6602" i="3"/>
  <c r="F6602" i="3" s="1"/>
  <c r="G6602" i="3" s="1"/>
  <c r="L6005" i="3"/>
  <c r="C6005" i="3"/>
  <c r="O6005" i="3" s="1"/>
  <c r="L5021" i="3"/>
  <c r="C5021" i="3"/>
  <c r="L5003" i="3"/>
  <c r="C5003" i="3"/>
  <c r="D5003" i="3" s="1"/>
  <c r="L5010" i="3"/>
  <c r="C5010" i="3"/>
  <c r="F5010" i="3" s="1"/>
  <c r="G5010" i="3" s="1"/>
  <c r="C4607" i="3"/>
  <c r="D4607" i="3" s="1"/>
  <c r="L4607" i="3"/>
  <c r="C4609" i="3"/>
  <c r="F4609" i="3" s="1"/>
  <c r="G4609" i="3" s="1"/>
  <c r="L4609" i="3"/>
  <c r="C4604" i="3"/>
  <c r="E4604" i="3" s="1"/>
  <c r="L4604" i="3"/>
  <c r="L4215" i="3"/>
  <c r="C4215" i="3"/>
  <c r="L4217" i="3"/>
  <c r="C4217" i="3"/>
  <c r="O4217" i="3" s="1"/>
  <c r="L4003" i="3"/>
  <c r="C4003" i="3"/>
  <c r="F4003" i="3" s="1"/>
  <c r="G4003" i="3" s="1"/>
  <c r="C4010" i="3"/>
  <c r="O4010" i="3" s="1"/>
  <c r="L4010" i="3"/>
  <c r="L2402" i="3"/>
  <c r="C2402" i="3"/>
  <c r="O2402" i="3" s="1"/>
  <c r="L1214" i="3"/>
  <c r="C1214" i="3"/>
  <c r="D1214" i="3" s="1"/>
  <c r="L734" i="3"/>
  <c r="C734" i="3"/>
  <c r="F734" i="3" s="1"/>
  <c r="G734" i="3" s="1"/>
  <c r="L520" i="3"/>
  <c r="C520" i="3"/>
  <c r="D520" i="3" s="1"/>
  <c r="C391" i="3"/>
  <c r="E391" i="3" s="1"/>
  <c r="L391" i="3"/>
  <c r="L326" i="3"/>
  <c r="C326" i="3"/>
  <c r="L987" i="3"/>
  <c r="C987" i="3"/>
  <c r="F987" i="3" s="1"/>
  <c r="G987" i="3" s="1"/>
  <c r="L955" i="3"/>
  <c r="C955" i="3"/>
  <c r="F955" i="3" s="1"/>
  <c r="G955" i="3" s="1"/>
  <c r="L923" i="3"/>
  <c r="C923" i="3"/>
  <c r="F923" i="3" s="1"/>
  <c r="G923" i="3" s="1"/>
  <c r="L891" i="3"/>
  <c r="C891" i="3"/>
  <c r="D891" i="3" s="1"/>
  <c r="L859" i="3"/>
  <c r="C859" i="3"/>
  <c r="O859" i="3" s="1"/>
  <c r="L827" i="3"/>
  <c r="C827" i="3"/>
  <c r="F827" i="3" s="1"/>
  <c r="G827" i="3" s="1"/>
  <c r="L795" i="3"/>
  <c r="C795" i="3"/>
  <c r="L763" i="3"/>
  <c r="C763" i="3"/>
  <c r="O763" i="3" s="1"/>
  <c r="L731" i="3"/>
  <c r="C731" i="3"/>
  <c r="E731" i="3" s="1"/>
  <c r="L699" i="3"/>
  <c r="C699" i="3"/>
  <c r="F699" i="3" s="1"/>
  <c r="G699" i="3" s="1"/>
  <c r="L667" i="3"/>
  <c r="C667" i="3"/>
  <c r="F667" i="3" s="1"/>
  <c r="G667" i="3" s="1"/>
  <c r="L635" i="3"/>
  <c r="C635" i="3"/>
  <c r="F635" i="3" s="1"/>
  <c r="G635" i="3" s="1"/>
  <c r="L603" i="3"/>
  <c r="C603" i="3"/>
  <c r="D603" i="3" s="1"/>
  <c r="L566" i="3"/>
  <c r="C566" i="3"/>
  <c r="F566" i="3" s="1"/>
  <c r="G566" i="3" s="1"/>
  <c r="L518" i="3"/>
  <c r="C518" i="3"/>
  <c r="F518" i="3" s="1"/>
  <c r="G518" i="3" s="1"/>
  <c r="L464" i="3"/>
  <c r="C464" i="3"/>
  <c r="E464" i="3" s="1"/>
  <c r="L432" i="3"/>
  <c r="C432" i="3"/>
  <c r="C374" i="3"/>
  <c r="F374" i="3" s="1"/>
  <c r="G374" i="3" s="1"/>
  <c r="L374" i="3"/>
  <c r="L317" i="3"/>
  <c r="C317" i="3"/>
  <c r="O317" i="3" s="1"/>
  <c r="L7343" i="3"/>
  <c r="C7343" i="3"/>
  <c r="F7343" i="3" s="1"/>
  <c r="G7343" i="3" s="1"/>
  <c r="L7129" i="3"/>
  <c r="C7129" i="3"/>
  <c r="D7129" i="3" s="1"/>
  <c r="L6945" i="3"/>
  <c r="C6945" i="3"/>
  <c r="O6945" i="3" s="1"/>
  <c r="L6730" i="3"/>
  <c r="C6730" i="3"/>
  <c r="F6730" i="3" s="1"/>
  <c r="G6730" i="3" s="1"/>
  <c r="L6738" i="3"/>
  <c r="C6738" i="3"/>
  <c r="C6546" i="3"/>
  <c r="O6546" i="3" s="1"/>
  <c r="L6546" i="3"/>
  <c r="L6538" i="3"/>
  <c r="C6538" i="3"/>
  <c r="E6538" i="3" s="1"/>
  <c r="L6543" i="3"/>
  <c r="C6543" i="3"/>
  <c r="E6543" i="3" s="1"/>
  <c r="L6331" i="3"/>
  <c r="C6331" i="3"/>
  <c r="E6331" i="3" s="1"/>
  <c r="C6338" i="3"/>
  <c r="D6338" i="3" s="1"/>
  <c r="L6338" i="3"/>
  <c r="L6137" i="3"/>
  <c r="C6137" i="3"/>
  <c r="F6137" i="3" s="1"/>
  <c r="G6137" i="3" s="1"/>
  <c r="L5734" i="3"/>
  <c r="C5734" i="3"/>
  <c r="F5734" i="3" s="1"/>
  <c r="G5734" i="3" s="1"/>
  <c r="L5741" i="3"/>
  <c r="C5741" i="3"/>
  <c r="O5741" i="3" s="1"/>
  <c r="L5748" i="3"/>
  <c r="C5748" i="3"/>
  <c r="O5748" i="3" s="1"/>
  <c r="L5330" i="3"/>
  <c r="C5330" i="3"/>
  <c r="F5330" i="3" s="1"/>
  <c r="G5330" i="3" s="1"/>
  <c r="L5135" i="3"/>
  <c r="C5135" i="3"/>
  <c r="D5135" i="3" s="1"/>
  <c r="L4932" i="3"/>
  <c r="C4932" i="3"/>
  <c r="D4932" i="3" s="1"/>
  <c r="L4939" i="3"/>
  <c r="C4939" i="3"/>
  <c r="L4946" i="3"/>
  <c r="C4946" i="3"/>
  <c r="F4946" i="3" s="1"/>
  <c r="G4946" i="3" s="1"/>
  <c r="L4727" i="3"/>
  <c r="C4727" i="3"/>
  <c r="F4727" i="3" s="1"/>
  <c r="G4727" i="3" s="1"/>
  <c r="L4734" i="3"/>
  <c r="C4734" i="3"/>
  <c r="C4741" i="3"/>
  <c r="D4741" i="3" s="1"/>
  <c r="L4741" i="3"/>
  <c r="C4548" i="3"/>
  <c r="E4548" i="3" s="1"/>
  <c r="L4548" i="3"/>
  <c r="C4533" i="3"/>
  <c r="O4533" i="3" s="1"/>
  <c r="L4533" i="3"/>
  <c r="C4547" i="3"/>
  <c r="D4547" i="3" s="1"/>
  <c r="L4547" i="3"/>
  <c r="L4343" i="3"/>
  <c r="C4343" i="3"/>
  <c r="O4343" i="3" s="1"/>
  <c r="L4349" i="3"/>
  <c r="C4349" i="3"/>
  <c r="D4349" i="3" s="1"/>
  <c r="C4132" i="3"/>
  <c r="O4132" i="3" s="1"/>
  <c r="L4132" i="3"/>
  <c r="L4143" i="3"/>
  <c r="C4143" i="3"/>
  <c r="D4143" i="3" s="1"/>
  <c r="L3929" i="3"/>
  <c r="C3929" i="3"/>
  <c r="L3935" i="3"/>
  <c r="C3935" i="3"/>
  <c r="F3935" i="3" s="1"/>
  <c r="G3935" i="3" s="1"/>
  <c r="C3942" i="3"/>
  <c r="O3942" i="3" s="1"/>
  <c r="L3942" i="3"/>
  <c r="C3749" i="3"/>
  <c r="D3749" i="3" s="1"/>
  <c r="L3749" i="3"/>
  <c r="L3735" i="3"/>
  <c r="C3735" i="3"/>
  <c r="F3735" i="3" s="1"/>
  <c r="G3735" i="3" s="1"/>
  <c r="L2329" i="3"/>
  <c r="C2329" i="3"/>
  <c r="F2329" i="3" s="1"/>
  <c r="G2329" i="3" s="1"/>
  <c r="C2340" i="3"/>
  <c r="O2340" i="3" s="1"/>
  <c r="L2340" i="3"/>
  <c r="C2338" i="3"/>
  <c r="E2338" i="3" s="1"/>
  <c r="L2338" i="3"/>
  <c r="L2129" i="3"/>
  <c r="C2129" i="3"/>
  <c r="F2129" i="3" s="1"/>
  <c r="G2129" i="3" s="1"/>
  <c r="C2136" i="3"/>
  <c r="L2136" i="3"/>
  <c r="C2146" i="3"/>
  <c r="O2146" i="3" s="1"/>
  <c r="L2146" i="3"/>
  <c r="C1933" i="3"/>
  <c r="D1933" i="3" s="1"/>
  <c r="L1933" i="3"/>
  <c r="C1941" i="3"/>
  <c r="D1941" i="3" s="1"/>
  <c r="L1941" i="3"/>
  <c r="C1949" i="3"/>
  <c r="E1949" i="3" s="1"/>
  <c r="L1949" i="3"/>
  <c r="C1742" i="3"/>
  <c r="O1742" i="3" s="1"/>
  <c r="L1742" i="3"/>
  <c r="C1750" i="3"/>
  <c r="D1750" i="3" s="1"/>
  <c r="L1750" i="3"/>
  <c r="L1732" i="3"/>
  <c r="C1732" i="3"/>
  <c r="D1732" i="3" s="1"/>
  <c r="L1528" i="3"/>
  <c r="C1528" i="3"/>
  <c r="D1528" i="3" s="1"/>
  <c r="L1350" i="3"/>
  <c r="C1350" i="3"/>
  <c r="F1350" i="3" s="1"/>
  <c r="G1350" i="3" s="1"/>
  <c r="L1344" i="3"/>
  <c r="C1344" i="3"/>
  <c r="E1344" i="3" s="1"/>
  <c r="L930" i="3"/>
  <c r="C930" i="3"/>
  <c r="F930" i="3" s="1"/>
  <c r="G930" i="3" s="1"/>
  <c r="L537" i="3"/>
  <c r="C537" i="3"/>
  <c r="E537" i="3" s="1"/>
  <c r="L476" i="3"/>
  <c r="C476" i="3"/>
  <c r="D476" i="3" s="1"/>
  <c r="L417" i="3"/>
  <c r="C417" i="3"/>
  <c r="D417" i="3" s="1"/>
  <c r="L348" i="3"/>
  <c r="C348" i="3"/>
  <c r="O348" i="3" s="1"/>
  <c r="L7464" i="3"/>
  <c r="C7464" i="3"/>
  <c r="F7464" i="3" s="1"/>
  <c r="G7464" i="3" s="1"/>
  <c r="L7456" i="3"/>
  <c r="C7456" i="3"/>
  <c r="C7270" i="3"/>
  <c r="D7270" i="3" s="1"/>
  <c r="L7270" i="3"/>
  <c r="L7260" i="3"/>
  <c r="C7260" i="3"/>
  <c r="F7260" i="3" s="1"/>
  <c r="G7260" i="3" s="1"/>
  <c r="L7063" i="3"/>
  <c r="C7063" i="3"/>
  <c r="L7071" i="3"/>
  <c r="C7071" i="3"/>
  <c r="E7071" i="3" s="1"/>
  <c r="C6864" i="3"/>
  <c r="O6864" i="3" s="1"/>
  <c r="L6864" i="3"/>
  <c r="L6667" i="3"/>
  <c r="C6667" i="3"/>
  <c r="O6667" i="3" s="1"/>
  <c r="L6459" i="3"/>
  <c r="C6459" i="3"/>
  <c r="E6459" i="3" s="1"/>
  <c r="C6469" i="3"/>
  <c r="E6469" i="3" s="1"/>
  <c r="L6469" i="3"/>
  <c r="C6462" i="3"/>
  <c r="D6462" i="3" s="1"/>
  <c r="L6462" i="3"/>
  <c r="C6259" i="3"/>
  <c r="E6259" i="3" s="1"/>
  <c r="L6259" i="3"/>
  <c r="C6262" i="3"/>
  <c r="E6262" i="3" s="1"/>
  <c r="L6262" i="3"/>
  <c r="C5854" i="3"/>
  <c r="O5854" i="3" s="1"/>
  <c r="L5854" i="3"/>
  <c r="L5856" i="3"/>
  <c r="C5856" i="3"/>
  <c r="D5856" i="3" s="1"/>
  <c r="L5863" i="3"/>
  <c r="C5863" i="3"/>
  <c r="O5863" i="3" s="1"/>
  <c r="L5670" i="3"/>
  <c r="C5670" i="3"/>
  <c r="F5670" i="3" s="1"/>
  <c r="G5670" i="3" s="1"/>
  <c r="L5652" i="3"/>
  <c r="C5652" i="3"/>
  <c r="E5652" i="3" s="1"/>
  <c r="L5262" i="3"/>
  <c r="C5262" i="3"/>
  <c r="D5262" i="3" s="1"/>
  <c r="L5264" i="3"/>
  <c r="C5264" i="3"/>
  <c r="F5264" i="3" s="1"/>
  <c r="G5264" i="3" s="1"/>
  <c r="L5057" i="3"/>
  <c r="C5057" i="3"/>
  <c r="L5064" i="3"/>
  <c r="C5064" i="3"/>
  <c r="E5064" i="3" s="1"/>
  <c r="L5071" i="3"/>
  <c r="C5071" i="3"/>
  <c r="O5071" i="3" s="1"/>
  <c r="L4869" i="3"/>
  <c r="C4869" i="3"/>
  <c r="L4875" i="3"/>
  <c r="C4875" i="3"/>
  <c r="D4875" i="3" s="1"/>
  <c r="L4658" i="3"/>
  <c r="C4658" i="3"/>
  <c r="E4658" i="3" s="1"/>
  <c r="L4676" i="3"/>
  <c r="C4676" i="3"/>
  <c r="O4676" i="3" s="1"/>
  <c r="L4670" i="3"/>
  <c r="C4670" i="3"/>
  <c r="F4670" i="3" s="1"/>
  <c r="G4670" i="3" s="1"/>
  <c r="C4457" i="3"/>
  <c r="O4457" i="3" s="1"/>
  <c r="L4457" i="3"/>
  <c r="C4463" i="3"/>
  <c r="E4463" i="3" s="1"/>
  <c r="L4463" i="3"/>
  <c r="C4456" i="3"/>
  <c r="D4456" i="3" s="1"/>
  <c r="L4456" i="3"/>
  <c r="C4470" i="3"/>
  <c r="L4470" i="3"/>
  <c r="L4257" i="3"/>
  <c r="C4257" i="3"/>
  <c r="O4257" i="3" s="1"/>
  <c r="L4065" i="3"/>
  <c r="C4065" i="3"/>
  <c r="F4065" i="3" s="1"/>
  <c r="G4065" i="3" s="1"/>
  <c r="L4075" i="3"/>
  <c r="C4075" i="3"/>
  <c r="F4075" i="3" s="1"/>
  <c r="G4075" i="3" s="1"/>
  <c r="C3862" i="3"/>
  <c r="D3862" i="3" s="1"/>
  <c r="L3862" i="3"/>
  <c r="C3855" i="3"/>
  <c r="F3855" i="3" s="1"/>
  <c r="G3855" i="3" s="1"/>
  <c r="L3855" i="3"/>
  <c r="L3873" i="3"/>
  <c r="C3873" i="3"/>
  <c r="E3873" i="3" s="1"/>
  <c r="L2253" i="3"/>
  <c r="C2253" i="3"/>
  <c r="O2253" i="3" s="1"/>
  <c r="L2260" i="3"/>
  <c r="C2260" i="3"/>
  <c r="L2267" i="3"/>
  <c r="C2267" i="3"/>
  <c r="D2267" i="3" s="1"/>
  <c r="C2274" i="3"/>
  <c r="O2274" i="3" s="1"/>
  <c r="L2274" i="3"/>
  <c r="L2057" i="3"/>
  <c r="C2057" i="3"/>
  <c r="D2057" i="3" s="1"/>
  <c r="C2064" i="3"/>
  <c r="D2064" i="3" s="1"/>
  <c r="L2064" i="3"/>
  <c r="C2070" i="3"/>
  <c r="O2070" i="3" s="1"/>
  <c r="L2070" i="3"/>
  <c r="C1858" i="3"/>
  <c r="O1858" i="3" s="1"/>
  <c r="L1858" i="3"/>
  <c r="C1866" i="3"/>
  <c r="D1866" i="3" s="1"/>
  <c r="L1866" i="3"/>
  <c r="C1874" i="3"/>
  <c r="D1874" i="3" s="1"/>
  <c r="L1874" i="3"/>
  <c r="C1669" i="3"/>
  <c r="F1669" i="3" s="1"/>
  <c r="G1669" i="3" s="1"/>
  <c r="L1669" i="3"/>
  <c r="C1654" i="3"/>
  <c r="L1654" i="3"/>
  <c r="L1676" i="3"/>
  <c r="C1676" i="3"/>
  <c r="F1676" i="3" s="1"/>
  <c r="G1676" i="3" s="1"/>
  <c r="L1456" i="3"/>
  <c r="C1456" i="3"/>
  <c r="F1456" i="3" s="1"/>
  <c r="G1456" i="3" s="1"/>
  <c r="L1270" i="3"/>
  <c r="C1270" i="3"/>
  <c r="F1270" i="3" s="1"/>
  <c r="G1270" i="3" s="1"/>
  <c r="L1268" i="3"/>
  <c r="C1268" i="3"/>
  <c r="D1268" i="3" s="1"/>
  <c r="L1072" i="3"/>
  <c r="C1072" i="3"/>
  <c r="E1072" i="3" s="1"/>
  <c r="L654" i="3"/>
  <c r="C654" i="3"/>
  <c r="F654" i="3" s="1"/>
  <c r="G654" i="3" s="1"/>
  <c r="L461" i="3"/>
  <c r="C461" i="3"/>
  <c r="E461" i="3" s="1"/>
  <c r="L7181" i="3"/>
  <c r="C7181" i="3"/>
  <c r="F7181" i="3" s="1"/>
  <c r="G7181" i="3" s="1"/>
  <c r="C7200" i="3"/>
  <c r="L7200" i="3"/>
  <c r="L6996" i="3"/>
  <c r="C6996" i="3"/>
  <c r="F6996" i="3" s="1"/>
  <c r="G6996" i="3" s="1"/>
  <c r="C6790" i="3"/>
  <c r="F6790" i="3" s="1"/>
  <c r="G6790" i="3" s="1"/>
  <c r="L6790" i="3"/>
  <c r="C6794" i="3"/>
  <c r="O6794" i="3" s="1"/>
  <c r="L6794" i="3"/>
  <c r="L6592" i="3"/>
  <c r="C6592" i="3"/>
  <c r="D6592" i="3" s="1"/>
  <c r="C6591" i="3"/>
  <c r="F6591" i="3" s="1"/>
  <c r="G6591" i="3" s="1"/>
  <c r="L6591" i="3"/>
  <c r="C6385" i="3"/>
  <c r="E6385" i="3" s="1"/>
  <c r="L6385" i="3"/>
  <c r="C6378" i="3"/>
  <c r="O6378" i="3" s="1"/>
  <c r="L6378" i="3"/>
  <c r="C6387" i="3"/>
  <c r="L6387" i="3"/>
  <c r="L6193" i="3"/>
  <c r="C6193" i="3"/>
  <c r="F6193" i="3" s="1"/>
  <c r="G6193" i="3" s="1"/>
  <c r="L5997" i="3"/>
  <c r="C5997" i="3"/>
  <c r="F5997" i="3" s="1"/>
  <c r="G5997" i="3" s="1"/>
  <c r="C5787" i="3"/>
  <c r="O5787" i="3" s="1"/>
  <c r="L5787" i="3"/>
  <c r="C5789" i="3"/>
  <c r="F5789" i="3" s="1"/>
  <c r="G5789" i="3" s="1"/>
  <c r="L5789" i="3"/>
  <c r="C5581" i="3"/>
  <c r="D5581" i="3" s="1"/>
  <c r="L5581" i="3"/>
  <c r="C5578" i="3"/>
  <c r="L5578" i="3"/>
  <c r="C5585" i="3"/>
  <c r="E5585" i="3" s="1"/>
  <c r="L5585" i="3"/>
  <c r="L5389" i="3"/>
  <c r="C5389" i="3"/>
  <c r="F5389" i="3" s="1"/>
  <c r="G5389" i="3" s="1"/>
  <c r="L4989" i="3"/>
  <c r="C4989" i="3"/>
  <c r="D4989" i="3" s="1"/>
  <c r="L4996" i="3"/>
  <c r="C4996" i="3"/>
  <c r="E4996" i="3" s="1"/>
  <c r="L4978" i="3"/>
  <c r="C4978" i="3"/>
  <c r="F4978" i="3" s="1"/>
  <c r="G4978" i="3" s="1"/>
  <c r="L4788" i="3"/>
  <c r="C4788" i="3"/>
  <c r="L4795" i="3"/>
  <c r="C4795" i="3"/>
  <c r="D4795" i="3" s="1"/>
  <c r="C4777" i="3"/>
  <c r="O4777" i="3" s="1"/>
  <c r="L4777" i="3"/>
  <c r="C4578" i="3"/>
  <c r="L4578" i="3"/>
  <c r="C4594" i="3"/>
  <c r="F4594" i="3" s="1"/>
  <c r="G4594" i="3" s="1"/>
  <c r="L4594" i="3"/>
  <c r="C4586" i="3"/>
  <c r="L4586" i="3"/>
  <c r="C4399" i="3"/>
  <c r="E4399" i="3" s="1"/>
  <c r="L4399" i="3"/>
  <c r="L4381" i="3"/>
  <c r="C4381" i="3"/>
  <c r="C4401" i="3"/>
  <c r="D4401" i="3" s="1"/>
  <c r="L4401" i="3"/>
  <c r="L4197" i="3"/>
  <c r="C4197" i="3"/>
  <c r="O4197" i="3" s="1"/>
  <c r="L3985" i="3"/>
  <c r="C3985" i="3"/>
  <c r="F3985" i="3" s="1"/>
  <c r="G3985" i="3" s="1"/>
  <c r="L3991" i="3"/>
  <c r="C3991" i="3"/>
  <c r="C3998" i="3"/>
  <c r="E3998" i="3" s="1"/>
  <c r="L3998" i="3"/>
  <c r="C3778" i="3"/>
  <c r="O3778" i="3" s="1"/>
  <c r="L3778" i="3"/>
  <c r="L3789" i="3"/>
  <c r="C3789" i="3"/>
  <c r="O3789" i="3" s="1"/>
  <c r="L2386" i="3"/>
  <c r="C2386" i="3"/>
  <c r="O2386" i="3" s="1"/>
  <c r="L2177" i="3"/>
  <c r="C2177" i="3"/>
  <c r="D2177" i="3" s="1"/>
  <c r="C2184" i="3"/>
  <c r="F2184" i="3" s="1"/>
  <c r="G2184" i="3" s="1"/>
  <c r="L2184" i="3"/>
  <c r="C2190" i="3"/>
  <c r="O2190" i="3" s="1"/>
  <c r="L2190" i="3"/>
  <c r="C1980" i="3"/>
  <c r="E1980" i="3" s="1"/>
  <c r="L1980" i="3"/>
  <c r="C1977" i="3"/>
  <c r="D1977" i="3" s="1"/>
  <c r="L1977" i="3"/>
  <c r="C1986" i="3"/>
  <c r="F1986" i="3" s="1"/>
  <c r="G1986" i="3" s="1"/>
  <c r="L1986" i="3"/>
  <c r="C1781" i="3"/>
  <c r="E1781" i="3" s="1"/>
  <c r="L1781" i="3"/>
  <c r="C1789" i="3"/>
  <c r="E1789" i="3" s="1"/>
  <c r="L1789" i="3"/>
  <c r="C1797" i="3"/>
  <c r="D1797" i="3" s="1"/>
  <c r="L1797" i="3"/>
  <c r="L1586" i="3"/>
  <c r="C1586" i="3"/>
  <c r="D1586" i="3" s="1"/>
  <c r="L1600" i="3"/>
  <c r="C1600" i="3"/>
  <c r="D1600" i="3" s="1"/>
  <c r="L1384" i="3"/>
  <c r="C1384" i="3"/>
  <c r="D1384" i="3" s="1"/>
  <c r="L1188" i="3"/>
  <c r="C1188" i="3"/>
  <c r="E1188" i="3" s="1"/>
  <c r="L994" i="3"/>
  <c r="C994" i="3"/>
  <c r="E994" i="3" s="1"/>
  <c r="L582" i="3"/>
  <c r="C582" i="3"/>
  <c r="F582" i="3" s="1"/>
  <c r="G582" i="3" s="1"/>
  <c r="C7035" i="3"/>
  <c r="E7035" i="3" s="1"/>
  <c r="L7035" i="3"/>
  <c r="L7047" i="3"/>
  <c r="C7047" i="3"/>
  <c r="D7047" i="3" s="1"/>
  <c r="L6842" i="3"/>
  <c r="C6842" i="3"/>
  <c r="O6842" i="3" s="1"/>
  <c r="L5033" i="3"/>
  <c r="C5033" i="3"/>
  <c r="F5033" i="3" s="1"/>
  <c r="G5033" i="3" s="1"/>
  <c r="L5043" i="3"/>
  <c r="C5043" i="3"/>
  <c r="D5043" i="3" s="1"/>
  <c r="L5050" i="3"/>
  <c r="C5050" i="3"/>
  <c r="C4642" i="3"/>
  <c r="D4642" i="3" s="1"/>
  <c r="L4642" i="3"/>
  <c r="L4640" i="3"/>
  <c r="C4640" i="3"/>
  <c r="E4640" i="3" s="1"/>
  <c r="C4647" i="3"/>
  <c r="E4647" i="3" s="1"/>
  <c r="L4647" i="3"/>
  <c r="L4227" i="3"/>
  <c r="C4227" i="3"/>
  <c r="D4227" i="3" s="1"/>
  <c r="L4033" i="3"/>
  <c r="C4033" i="3"/>
  <c r="D4033" i="3" s="1"/>
  <c r="L4039" i="3"/>
  <c r="C4039" i="3"/>
  <c r="C4046" i="3"/>
  <c r="O4046" i="3" s="1"/>
  <c r="L4046" i="3"/>
  <c r="C3851" i="3"/>
  <c r="F3851" i="3" s="1"/>
  <c r="G3851" i="3" s="1"/>
  <c r="L3851" i="3"/>
  <c r="L3833" i="3"/>
  <c r="C3833" i="3"/>
  <c r="C1830" i="3"/>
  <c r="O1830" i="3" s="1"/>
  <c r="L1830" i="3"/>
  <c r="C1838" i="3"/>
  <c r="O1838" i="3" s="1"/>
  <c r="L1838" i="3"/>
  <c r="C1846" i="3"/>
  <c r="L1846" i="3"/>
  <c r="L1246" i="3"/>
  <c r="C1246" i="3"/>
  <c r="O1246" i="3" s="1"/>
  <c r="L1244" i="3"/>
  <c r="C1244" i="3"/>
  <c r="D1244" i="3" s="1"/>
  <c r="L1036" i="3"/>
  <c r="C1036" i="3"/>
  <c r="D1036" i="3" s="1"/>
  <c r="L850" i="3"/>
  <c r="C850" i="3"/>
  <c r="F850" i="3" s="1"/>
  <c r="G850" i="3" s="1"/>
  <c r="L433" i="3"/>
  <c r="C433" i="3"/>
  <c r="O433" i="3" s="1"/>
  <c r="C1805" i="3"/>
  <c r="E1805" i="3" s="1"/>
  <c r="L1805" i="3"/>
  <c r="C1813" i="3"/>
  <c r="E1813" i="3" s="1"/>
  <c r="L1813" i="3"/>
  <c r="C1821" i="3"/>
  <c r="D1821" i="3" s="1"/>
  <c r="L1821" i="3"/>
  <c r="C1714" i="3"/>
  <c r="F1714" i="3" s="1"/>
  <c r="G1714" i="3" s="1"/>
  <c r="L1714" i="3"/>
  <c r="L1210" i="3"/>
  <c r="C1210" i="3"/>
  <c r="F1210" i="3" s="1"/>
  <c r="G1210" i="3" s="1"/>
  <c r="L1170" i="3"/>
  <c r="C1170" i="3"/>
  <c r="F1170" i="3" s="1"/>
  <c r="G1170" i="3" s="1"/>
  <c r="L1138" i="3"/>
  <c r="C1138" i="3"/>
  <c r="F1138" i="3" s="1"/>
  <c r="G1138" i="3" s="1"/>
  <c r="L1106" i="3"/>
  <c r="C1106" i="3"/>
  <c r="O1106" i="3" s="1"/>
  <c r="L1074" i="3"/>
  <c r="C1074" i="3"/>
  <c r="F1074" i="3" s="1"/>
  <c r="G1074" i="3" s="1"/>
  <c r="L1034" i="3"/>
  <c r="C1034" i="3"/>
  <c r="D1034" i="3" s="1"/>
  <c r="L549" i="3"/>
  <c r="C549" i="3"/>
  <c r="D549" i="3" s="1"/>
  <c r="C471" i="3"/>
  <c r="D471" i="3" s="1"/>
  <c r="L471" i="3"/>
  <c r="L346" i="3"/>
  <c r="C346" i="3"/>
  <c r="F346" i="3" s="1"/>
  <c r="G346" i="3" s="1"/>
  <c r="J285" i="3"/>
  <c r="H265" i="3"/>
  <c r="I265" i="3"/>
  <c r="J245" i="3"/>
  <c r="H237" i="3"/>
  <c r="I237" i="3"/>
  <c r="H205" i="3"/>
  <c r="I205" i="3"/>
  <c r="K181" i="3"/>
  <c r="J181" i="3"/>
  <c r="H173" i="3"/>
  <c r="I173" i="3"/>
  <c r="K149" i="3"/>
  <c r="J149" i="3"/>
  <c r="H141" i="3"/>
  <c r="I141" i="3"/>
  <c r="K117" i="3"/>
  <c r="J117" i="3"/>
  <c r="H109" i="3"/>
  <c r="I109" i="3"/>
  <c r="K85" i="3"/>
  <c r="J85" i="3"/>
  <c r="K53" i="3"/>
  <c r="J53" i="3"/>
  <c r="H45" i="3"/>
  <c r="I45" i="3"/>
  <c r="H225" i="3"/>
  <c r="I225" i="3"/>
  <c r="J201" i="3"/>
  <c r="H193" i="3"/>
  <c r="I193" i="3"/>
  <c r="K169" i="3"/>
  <c r="J169" i="3"/>
  <c r="H161" i="3"/>
  <c r="I161" i="3"/>
  <c r="K137" i="3"/>
  <c r="J137" i="3"/>
  <c r="H129" i="3"/>
  <c r="I129" i="3"/>
  <c r="K105" i="3"/>
  <c r="J105" i="3"/>
  <c r="K73" i="3"/>
  <c r="J73" i="3"/>
  <c r="H65" i="3"/>
  <c r="I65" i="3"/>
  <c r="K33" i="3"/>
  <c r="J33" i="3"/>
  <c r="H37" i="3"/>
  <c r="I37" i="3"/>
  <c r="H538" i="3"/>
  <c r="I538" i="3"/>
  <c r="H11" i="3"/>
  <c r="I11" i="3" s="1"/>
  <c r="I238" i="3"/>
  <c r="H238" i="3"/>
  <c r="J214" i="3"/>
  <c r="I206" i="3"/>
  <c r="H206" i="3"/>
  <c r="J182" i="3"/>
  <c r="K182" i="3"/>
  <c r="I174" i="3"/>
  <c r="H174" i="3"/>
  <c r="J150" i="3"/>
  <c r="K150" i="3"/>
  <c r="I142" i="3"/>
  <c r="H142" i="3"/>
  <c r="J118" i="3"/>
  <c r="K118" i="3"/>
  <c r="I110" i="3"/>
  <c r="H110" i="3"/>
  <c r="J86" i="3"/>
  <c r="K86" i="3"/>
  <c r="I78" i="3"/>
  <c r="H78" i="3"/>
  <c r="J54" i="3"/>
  <c r="K54" i="3"/>
  <c r="I46" i="3"/>
  <c r="H46" i="3"/>
  <c r="D334" i="3"/>
  <c r="H318" i="3"/>
  <c r="I318" i="3"/>
  <c r="I286" i="3"/>
  <c r="H286" i="3"/>
  <c r="I266" i="3"/>
  <c r="H266" i="3"/>
  <c r="H242" i="3"/>
  <c r="I210" i="3"/>
  <c r="H210" i="3"/>
  <c r="I178" i="3"/>
  <c r="H178" i="3"/>
  <c r="J154" i="3"/>
  <c r="K154" i="3"/>
  <c r="J122" i="3"/>
  <c r="K122" i="3"/>
  <c r="J90" i="3"/>
  <c r="K90" i="3"/>
  <c r="I82" i="3"/>
  <c r="H82" i="3"/>
  <c r="J58" i="3"/>
  <c r="K58" i="3"/>
  <c r="C7412" i="3"/>
  <c r="D7412" i="3" s="1"/>
  <c r="L7412" i="3"/>
  <c r="C7310" i="3"/>
  <c r="F7310" i="3" s="1"/>
  <c r="G7310" i="3" s="1"/>
  <c r="L7310" i="3"/>
  <c r="L7424" i="3"/>
  <c r="C7424" i="3"/>
  <c r="O7424" i="3" s="1"/>
  <c r="L7400" i="3"/>
  <c r="C7400" i="3"/>
  <c r="D7400" i="3" s="1"/>
  <c r="L7322" i="3"/>
  <c r="C7322" i="3"/>
  <c r="F7322" i="3" s="1"/>
  <c r="G7322" i="3" s="1"/>
  <c r="C7126" i="3"/>
  <c r="O7126" i="3" s="1"/>
  <c r="L7126" i="3"/>
  <c r="C7463" i="3"/>
  <c r="L7463" i="3"/>
  <c r="C7487" i="3"/>
  <c r="O7487" i="3" s="1"/>
  <c r="L7487" i="3"/>
  <c r="C7485" i="3"/>
  <c r="D7485" i="3" s="1"/>
  <c r="L7485" i="3"/>
  <c r="C7457" i="3"/>
  <c r="O7457" i="3" s="1"/>
  <c r="L7457" i="3"/>
  <c r="L7421" i="3"/>
  <c r="C7421" i="3"/>
  <c r="D7421" i="3" s="1"/>
  <c r="L7393" i="3"/>
  <c r="C7393" i="3"/>
  <c r="E7393" i="3" s="1"/>
  <c r="L7396" i="3"/>
  <c r="C7396" i="3"/>
  <c r="O7396" i="3" s="1"/>
  <c r="L7407" i="3"/>
  <c r="C7407" i="3"/>
  <c r="O7407" i="3" s="1"/>
  <c r="C7380" i="3"/>
  <c r="E7380" i="3" s="1"/>
  <c r="L7380" i="3"/>
  <c r="L7392" i="3"/>
  <c r="C7392" i="3"/>
  <c r="D7392" i="3" s="1"/>
  <c r="C7356" i="3"/>
  <c r="F7356" i="3" s="1"/>
  <c r="G7356" i="3" s="1"/>
  <c r="L7356" i="3"/>
  <c r="C7342" i="3"/>
  <c r="L7342" i="3"/>
  <c r="L7312" i="3"/>
  <c r="C7312" i="3"/>
  <c r="E7312" i="3" s="1"/>
  <c r="L7332" i="3"/>
  <c r="C7332" i="3"/>
  <c r="D7332" i="3" s="1"/>
  <c r="C7290" i="3"/>
  <c r="E7290" i="3" s="1"/>
  <c r="L7290" i="3"/>
  <c r="C7283" i="3"/>
  <c r="F7283" i="3" s="1"/>
  <c r="G7283" i="3" s="1"/>
  <c r="L7283" i="3"/>
  <c r="C7292" i="3"/>
  <c r="D7292" i="3" s="1"/>
  <c r="L7292" i="3"/>
  <c r="C7205" i="3"/>
  <c r="L7205" i="3"/>
  <c r="L7233" i="3"/>
  <c r="C7233" i="3"/>
  <c r="O7233" i="3" s="1"/>
  <c r="L7197" i="3"/>
  <c r="C7197" i="3"/>
  <c r="O7197" i="3" s="1"/>
  <c r="L7155" i="3"/>
  <c r="C7155" i="3"/>
  <c r="O7155" i="3" s="1"/>
  <c r="L7148" i="3"/>
  <c r="C7148" i="3"/>
  <c r="F7148" i="3" s="1"/>
  <c r="G7148" i="3" s="1"/>
  <c r="L7176" i="3"/>
  <c r="C7176" i="3"/>
  <c r="F7176" i="3" s="1"/>
  <c r="G7176" i="3" s="1"/>
  <c r="L7152" i="3"/>
  <c r="C7152" i="3"/>
  <c r="L7183" i="3"/>
  <c r="C7183" i="3"/>
  <c r="O7183" i="3" s="1"/>
  <c r="C7122" i="3"/>
  <c r="F7122" i="3" s="1"/>
  <c r="G7122" i="3" s="1"/>
  <c r="L7122" i="3"/>
  <c r="L7151" i="3"/>
  <c r="C7151" i="3"/>
  <c r="O7151" i="3" s="1"/>
  <c r="L7073" i="3"/>
  <c r="C7073" i="3"/>
  <c r="O7073" i="3" s="1"/>
  <c r="L7049" i="3"/>
  <c r="C7049" i="3"/>
  <c r="D7049" i="3" s="1"/>
  <c r="L7017" i="3"/>
  <c r="C7017" i="3"/>
  <c r="O7017" i="3" s="1"/>
  <c r="L6997" i="3"/>
  <c r="C6997" i="3"/>
  <c r="O6997" i="3" s="1"/>
  <c r="L7050" i="3"/>
  <c r="C7050" i="3"/>
  <c r="L6949" i="3"/>
  <c r="C6949" i="3"/>
  <c r="D6949" i="3" s="1"/>
  <c r="L6940" i="3"/>
  <c r="C6940" i="3"/>
  <c r="E6940" i="3" s="1"/>
  <c r="L7033" i="3"/>
  <c r="C7033" i="3"/>
  <c r="O7033" i="3" s="1"/>
  <c r="L6960" i="3"/>
  <c r="C6960" i="3"/>
  <c r="E6960" i="3" s="1"/>
  <c r="L6977" i="3"/>
  <c r="C6977" i="3"/>
  <c r="E6977" i="3" s="1"/>
  <c r="C6983" i="3"/>
  <c r="O6983" i="3" s="1"/>
  <c r="L6983" i="3"/>
  <c r="L6922" i="3"/>
  <c r="C6922" i="3"/>
  <c r="F6922" i="3" s="1"/>
  <c r="G6922" i="3" s="1"/>
  <c r="L6901" i="3"/>
  <c r="C6901" i="3"/>
  <c r="L6879" i="3"/>
  <c r="C6879" i="3"/>
  <c r="O6879" i="3" s="1"/>
  <c r="C6967" i="3"/>
  <c r="L6967" i="3"/>
  <c r="L6931" i="3"/>
  <c r="C6931" i="3"/>
  <c r="F6931" i="3" s="1"/>
  <c r="G6931" i="3" s="1"/>
  <c r="L6910" i="3"/>
  <c r="C6910" i="3"/>
  <c r="E6910" i="3" s="1"/>
  <c r="C6889" i="3"/>
  <c r="L6889" i="3"/>
  <c r="C6861" i="3"/>
  <c r="E6861" i="3" s="1"/>
  <c r="L6861" i="3"/>
  <c r="L6815" i="3"/>
  <c r="C6815" i="3"/>
  <c r="O6815" i="3" s="1"/>
  <c r="C6881" i="3"/>
  <c r="O6881" i="3" s="1"/>
  <c r="L6881" i="3"/>
  <c r="C6831" i="3"/>
  <c r="E6831" i="3" s="1"/>
  <c r="L6831" i="3"/>
  <c r="C6852" i="3"/>
  <c r="O6852" i="3" s="1"/>
  <c r="L6852" i="3"/>
  <c r="C6801" i="3"/>
  <c r="F6801" i="3" s="1"/>
  <c r="G6801" i="3" s="1"/>
  <c r="L6801" i="3"/>
  <c r="L6755" i="3"/>
  <c r="C6755" i="3"/>
  <c r="L6759" i="3"/>
  <c r="C6759" i="3"/>
  <c r="F6759" i="3" s="1"/>
  <c r="G6759" i="3" s="1"/>
  <c r="L6789" i="3"/>
  <c r="C6789" i="3"/>
  <c r="D6789" i="3" s="1"/>
  <c r="L6676" i="3"/>
  <c r="C6676" i="3"/>
  <c r="O6676" i="3" s="1"/>
  <c r="L6709" i="3"/>
  <c r="C6709" i="3"/>
  <c r="D6709" i="3" s="1"/>
  <c r="L6677" i="3"/>
  <c r="C6677" i="3"/>
  <c r="E6677" i="3" s="1"/>
  <c r="L6696" i="3"/>
  <c r="C6696" i="3"/>
  <c r="D6696" i="3" s="1"/>
  <c r="L6652" i="3"/>
  <c r="C6652" i="3"/>
  <c r="D6652" i="3" s="1"/>
  <c r="L6686" i="3"/>
  <c r="C6686" i="3"/>
  <c r="E6686" i="3" s="1"/>
  <c r="C6585" i="3"/>
  <c r="E6585" i="3" s="1"/>
  <c r="L6585" i="3"/>
  <c r="L6660" i="3"/>
  <c r="C6660" i="3"/>
  <c r="D6660" i="3" s="1"/>
  <c r="L6673" i="3"/>
  <c r="C6673" i="3"/>
  <c r="D6673" i="3" s="1"/>
  <c r="C6609" i="3"/>
  <c r="L6609" i="3"/>
  <c r="L6356" i="3"/>
  <c r="C6356" i="3"/>
  <c r="D6356" i="3" s="1"/>
  <c r="C6448" i="3"/>
  <c r="D6448" i="3" s="1"/>
  <c r="L6448" i="3"/>
  <c r="C6404" i="3"/>
  <c r="O6404" i="3" s="1"/>
  <c r="L6404" i="3"/>
  <c r="C6264" i="3"/>
  <c r="F6264" i="3" s="1"/>
  <c r="G6264" i="3" s="1"/>
  <c r="L6264" i="3"/>
  <c r="L6268" i="3"/>
  <c r="C6268" i="3"/>
  <c r="L6285" i="3"/>
  <c r="C6285" i="3"/>
  <c r="E6285" i="3" s="1"/>
  <c r="L6148" i="3"/>
  <c r="C6148" i="3"/>
  <c r="L6252" i="3"/>
  <c r="C6252" i="3"/>
  <c r="O6252" i="3" s="1"/>
  <c r="L6220" i="3"/>
  <c r="C6220" i="3"/>
  <c r="E6220" i="3" s="1"/>
  <c r="L6188" i="3"/>
  <c r="C6188" i="3"/>
  <c r="D6188" i="3" s="1"/>
  <c r="C6138" i="3"/>
  <c r="O6138" i="3" s="1"/>
  <c r="L6138" i="3"/>
  <c r="C6102" i="3"/>
  <c r="L6102" i="3"/>
  <c r="L6227" i="3"/>
  <c r="C6227" i="3"/>
  <c r="O6227" i="3" s="1"/>
  <c r="L6195" i="3"/>
  <c r="C6195" i="3"/>
  <c r="E6195" i="3" s="1"/>
  <c r="L6156" i="3"/>
  <c r="C6156" i="3"/>
  <c r="D6156" i="3" s="1"/>
  <c r="C6358" i="3"/>
  <c r="D6358" i="3" s="1"/>
  <c r="L6358" i="3"/>
  <c r="L6222" i="3"/>
  <c r="C6222" i="3"/>
  <c r="F6222" i="3" s="1"/>
  <c r="G6222" i="3" s="1"/>
  <c r="L6190" i="3"/>
  <c r="C6190" i="3"/>
  <c r="F6190" i="3" s="1"/>
  <c r="G6190" i="3" s="1"/>
  <c r="C6146" i="3"/>
  <c r="O6146" i="3" s="1"/>
  <c r="L6146" i="3"/>
  <c r="L6063" i="3"/>
  <c r="C6063" i="3"/>
  <c r="E6063" i="3" s="1"/>
  <c r="C6090" i="3"/>
  <c r="E6090" i="3" s="1"/>
  <c r="L6090" i="3"/>
  <c r="C6026" i="3"/>
  <c r="E6026" i="3" s="1"/>
  <c r="L6026" i="3"/>
  <c r="L5974" i="3"/>
  <c r="C5974" i="3"/>
  <c r="L5910" i="3"/>
  <c r="C5910" i="3"/>
  <c r="L6035" i="3"/>
  <c r="C6035" i="3"/>
  <c r="L5963" i="3"/>
  <c r="C5963" i="3"/>
  <c r="D5963" i="3" s="1"/>
  <c r="L6076" i="3"/>
  <c r="C6076" i="3"/>
  <c r="L6012" i="3"/>
  <c r="C6012" i="3"/>
  <c r="E6012" i="3" s="1"/>
  <c r="L5960" i="3"/>
  <c r="C5960" i="3"/>
  <c r="D5960" i="3" s="1"/>
  <c r="L6055" i="3"/>
  <c r="C6055" i="3"/>
  <c r="E6055" i="3" s="1"/>
  <c r="C6082" i="3"/>
  <c r="L6082" i="3"/>
  <c r="C6018" i="3"/>
  <c r="L6018" i="3"/>
  <c r="C5950" i="3"/>
  <c r="O5950" i="3" s="1"/>
  <c r="L5950" i="3"/>
  <c r="L6052" i="3"/>
  <c r="C6052" i="3"/>
  <c r="L5954" i="3"/>
  <c r="C5954" i="3"/>
  <c r="L5932" i="3"/>
  <c r="C5932" i="3"/>
  <c r="F5932" i="3" s="1"/>
  <c r="G5932" i="3" s="1"/>
  <c r="C5866" i="3"/>
  <c r="F5866" i="3" s="1"/>
  <c r="G5866" i="3" s="1"/>
  <c r="L5866" i="3"/>
  <c r="L5919" i="3"/>
  <c r="C5919" i="3"/>
  <c r="O5919" i="3" s="1"/>
  <c r="L6075" i="3"/>
  <c r="C6075" i="3"/>
  <c r="F6075" i="3" s="1"/>
  <c r="G6075" i="3" s="1"/>
  <c r="C5894" i="3"/>
  <c r="E5894" i="3" s="1"/>
  <c r="L5894" i="3"/>
  <c r="C5703" i="3"/>
  <c r="L5703" i="3"/>
  <c r="C5842" i="3"/>
  <c r="E5842" i="3" s="1"/>
  <c r="L5842" i="3"/>
  <c r="C5659" i="3"/>
  <c r="O5659" i="3" s="1"/>
  <c r="L5659" i="3"/>
  <c r="C5743" i="3"/>
  <c r="L5743" i="3"/>
  <c r="C5603" i="3"/>
  <c r="E5603" i="3" s="1"/>
  <c r="L5603" i="3"/>
  <c r="C5766" i="3"/>
  <c r="O5766" i="3" s="1"/>
  <c r="L5766" i="3"/>
  <c r="C5471" i="3"/>
  <c r="O5471" i="3" s="1"/>
  <c r="L5471" i="3"/>
  <c r="L5530" i="3"/>
  <c r="C5530" i="3"/>
  <c r="O5530" i="3" s="1"/>
  <c r="L5489" i="3"/>
  <c r="C5489" i="3"/>
  <c r="E5489" i="3" s="1"/>
  <c r="L5448" i="3"/>
  <c r="C5448" i="3"/>
  <c r="F5448" i="3" s="1"/>
  <c r="G5448" i="3" s="1"/>
  <c r="C5667" i="3"/>
  <c r="L5667" i="3"/>
  <c r="C5459" i="3"/>
  <c r="D5459" i="3" s="1"/>
  <c r="L5459" i="3"/>
  <c r="C5567" i="3"/>
  <c r="F5567" i="3" s="1"/>
  <c r="G5567" i="3" s="1"/>
  <c r="L5567" i="3"/>
  <c r="L5509" i="3"/>
  <c r="C5509" i="3"/>
  <c r="D5509" i="3" s="1"/>
  <c r="L5468" i="3"/>
  <c r="C5468" i="3"/>
  <c r="E5468" i="3" s="1"/>
  <c r="C5404" i="3"/>
  <c r="F5404" i="3" s="1"/>
  <c r="G5404" i="3" s="1"/>
  <c r="L5404" i="3"/>
  <c r="C5479" i="3"/>
  <c r="F5479" i="3" s="1"/>
  <c r="G5479" i="3" s="1"/>
  <c r="L5479" i="3"/>
  <c r="C5599" i="3"/>
  <c r="O5599" i="3" s="1"/>
  <c r="L5599" i="3"/>
  <c r="L5506" i="3"/>
  <c r="C5506" i="3"/>
  <c r="L5465" i="3"/>
  <c r="C5465" i="3"/>
  <c r="O5465" i="3" s="1"/>
  <c r="C5414" i="3"/>
  <c r="E5414" i="3" s="1"/>
  <c r="L5414" i="3"/>
  <c r="C5467" i="3"/>
  <c r="O5467" i="3" s="1"/>
  <c r="L5467" i="3"/>
  <c r="L5542" i="3"/>
  <c r="C5542" i="3"/>
  <c r="L5501" i="3"/>
  <c r="C5501" i="3"/>
  <c r="O5501" i="3" s="1"/>
  <c r="L5460" i="3"/>
  <c r="C5460" i="3"/>
  <c r="D5460" i="3" s="1"/>
  <c r="L5400" i="3"/>
  <c r="C5400" i="3"/>
  <c r="D5400" i="3" s="1"/>
  <c r="L5377" i="3"/>
  <c r="C5377" i="3"/>
  <c r="F5377" i="3" s="1"/>
  <c r="G5377" i="3" s="1"/>
  <c r="L5329" i="3"/>
  <c r="C5329" i="3"/>
  <c r="F5329" i="3" s="1"/>
  <c r="G5329" i="3" s="1"/>
  <c r="L5308" i="3"/>
  <c r="C5308" i="3"/>
  <c r="D5308" i="3" s="1"/>
  <c r="L5349" i="3"/>
  <c r="C5349" i="3"/>
  <c r="D5349" i="3" s="1"/>
  <c r="L5281" i="3"/>
  <c r="C5281" i="3"/>
  <c r="F5281" i="3" s="1"/>
  <c r="G5281" i="3" s="1"/>
  <c r="L5328" i="3"/>
  <c r="C5328" i="3"/>
  <c r="E5328" i="3" s="1"/>
  <c r="L5395" i="3"/>
  <c r="C5395" i="3"/>
  <c r="C5355" i="3"/>
  <c r="O5355" i="3" s="1"/>
  <c r="L5355" i="3"/>
  <c r="C5291" i="3"/>
  <c r="O5291" i="3" s="1"/>
  <c r="L5291" i="3"/>
  <c r="L5357" i="3"/>
  <c r="C5357" i="3"/>
  <c r="E5357" i="3" s="1"/>
  <c r="L5293" i="3"/>
  <c r="C5293" i="3"/>
  <c r="D5293" i="3" s="1"/>
  <c r="L5233" i="3"/>
  <c r="C5233" i="3"/>
  <c r="D5233" i="3" s="1"/>
  <c r="L5201" i="3"/>
  <c r="C5201" i="3"/>
  <c r="D5201" i="3" s="1"/>
  <c r="L5169" i="3"/>
  <c r="C5169" i="3"/>
  <c r="O5169" i="3" s="1"/>
  <c r="L5137" i="3"/>
  <c r="C5137" i="3"/>
  <c r="E5137" i="3" s="1"/>
  <c r="L5105" i="3"/>
  <c r="C5105" i="3"/>
  <c r="D5105" i="3" s="1"/>
  <c r="L5232" i="3"/>
  <c r="C5232" i="3"/>
  <c r="F5232" i="3" s="1"/>
  <c r="G5232" i="3" s="1"/>
  <c r="L5200" i="3"/>
  <c r="C5200" i="3"/>
  <c r="F5200" i="3" s="1"/>
  <c r="G5200" i="3" s="1"/>
  <c r="L5168" i="3"/>
  <c r="C5168" i="3"/>
  <c r="L5136" i="3"/>
  <c r="C5136" i="3"/>
  <c r="F5136" i="3" s="1"/>
  <c r="G5136" i="3" s="1"/>
  <c r="L5104" i="3"/>
  <c r="C5104" i="3"/>
  <c r="F5104" i="3" s="1"/>
  <c r="G5104" i="3" s="1"/>
  <c r="L5036" i="3"/>
  <c r="C5036" i="3"/>
  <c r="F5036" i="3" s="1"/>
  <c r="G5036" i="3" s="1"/>
  <c r="L5211" i="3"/>
  <c r="C5211" i="3"/>
  <c r="F5211" i="3" s="1"/>
  <c r="G5211" i="3" s="1"/>
  <c r="L5179" i="3"/>
  <c r="C5179" i="3"/>
  <c r="L5147" i="3"/>
  <c r="C5147" i="3"/>
  <c r="O5147" i="3" s="1"/>
  <c r="L5214" i="3"/>
  <c r="C5214" i="3"/>
  <c r="O5214" i="3" s="1"/>
  <c r="L5182" i="3"/>
  <c r="C5182" i="3"/>
  <c r="E5182" i="3" s="1"/>
  <c r="L5150" i="3"/>
  <c r="C5150" i="3"/>
  <c r="D5150" i="3" s="1"/>
  <c r="L5118" i="3"/>
  <c r="C5118" i="3"/>
  <c r="L5086" i="3"/>
  <c r="C5086" i="3"/>
  <c r="L4860" i="3"/>
  <c r="C4860" i="3"/>
  <c r="D4860" i="3" s="1"/>
  <c r="L4354" i="3"/>
  <c r="C4354" i="3"/>
  <c r="D4354" i="3" s="1"/>
  <c r="C4372" i="3"/>
  <c r="F4372" i="3" s="1"/>
  <c r="G4372" i="3" s="1"/>
  <c r="L4372" i="3"/>
  <c r="L4282" i="3"/>
  <c r="C4282" i="3"/>
  <c r="O4282" i="3" s="1"/>
  <c r="C4204" i="3"/>
  <c r="F4204" i="3" s="1"/>
  <c r="G4204" i="3" s="1"/>
  <c r="L4204" i="3"/>
  <c r="L4342" i="3"/>
  <c r="C4342" i="3"/>
  <c r="D4342" i="3" s="1"/>
  <c r="C4264" i="3"/>
  <c r="O4264" i="3" s="1"/>
  <c r="L4264" i="3"/>
  <c r="C4178" i="3"/>
  <c r="O4178" i="3" s="1"/>
  <c r="L4178" i="3"/>
  <c r="C4200" i="3"/>
  <c r="F4200" i="3" s="1"/>
  <c r="G4200" i="3" s="1"/>
  <c r="L4200" i="3"/>
  <c r="L4346" i="3"/>
  <c r="C4346" i="3"/>
  <c r="D4346" i="3" s="1"/>
  <c r="C4380" i="3"/>
  <c r="F4380" i="3" s="1"/>
  <c r="G4380" i="3" s="1"/>
  <c r="L4380" i="3"/>
  <c r="L4278" i="3"/>
  <c r="C4278" i="3"/>
  <c r="O4278" i="3" s="1"/>
  <c r="C4196" i="3"/>
  <c r="F4196" i="3" s="1"/>
  <c r="G4196" i="3" s="1"/>
  <c r="L4196" i="3"/>
  <c r="L4366" i="3"/>
  <c r="C4366" i="3"/>
  <c r="D4366" i="3" s="1"/>
  <c r="C4268" i="3"/>
  <c r="L4268" i="3"/>
  <c r="C4186" i="3"/>
  <c r="O4186" i="3" s="1"/>
  <c r="L4186" i="3"/>
  <c r="C4208" i="3"/>
  <c r="L4208" i="3"/>
  <c r="C3872" i="3"/>
  <c r="F3872" i="3" s="1"/>
  <c r="G3872" i="3" s="1"/>
  <c r="L3872" i="3"/>
  <c r="C4104" i="3"/>
  <c r="F4104" i="3" s="1"/>
  <c r="G4104" i="3" s="1"/>
  <c r="L4104" i="3"/>
  <c r="L4064" i="3"/>
  <c r="C4064" i="3"/>
  <c r="O4064" i="3" s="1"/>
  <c r="L4032" i="3"/>
  <c r="C4032" i="3"/>
  <c r="E4032" i="3" s="1"/>
  <c r="L4000" i="3"/>
  <c r="C4000" i="3"/>
  <c r="D4000" i="3" s="1"/>
  <c r="L3968" i="3"/>
  <c r="C3968" i="3"/>
  <c r="O3968" i="3" s="1"/>
  <c r="L3936" i="3"/>
  <c r="C3936" i="3"/>
  <c r="O3936" i="3" s="1"/>
  <c r="L3904" i="3"/>
  <c r="C3904" i="3"/>
  <c r="E3904" i="3" s="1"/>
  <c r="C3768" i="3"/>
  <c r="F3768" i="3" s="1"/>
  <c r="G3768" i="3" s="1"/>
  <c r="L3768" i="3"/>
  <c r="C3844" i="3"/>
  <c r="F3844" i="3" s="1"/>
  <c r="G3844" i="3" s="1"/>
  <c r="L3844" i="3"/>
  <c r="C3820" i="3"/>
  <c r="O3820" i="3" s="1"/>
  <c r="L3820" i="3"/>
  <c r="L3394" i="3"/>
  <c r="C3394" i="3"/>
  <c r="E3394" i="3" s="1"/>
  <c r="C3347" i="3"/>
  <c r="E3347" i="3" s="1"/>
  <c r="L3347" i="3"/>
  <c r="L3717" i="3"/>
  <c r="C3717" i="3"/>
  <c r="F3717" i="3" s="1"/>
  <c r="G3717" i="3" s="1"/>
  <c r="L3685" i="3"/>
  <c r="C3685" i="3"/>
  <c r="F3685" i="3" s="1"/>
  <c r="G3685" i="3" s="1"/>
  <c r="L3653" i="3"/>
  <c r="C3653" i="3"/>
  <c r="F3653" i="3" s="1"/>
  <c r="G3653" i="3" s="1"/>
  <c r="L3621" i="3"/>
  <c r="C3621" i="3"/>
  <c r="L3589" i="3"/>
  <c r="C3589" i="3"/>
  <c r="L3557" i="3"/>
  <c r="C3557" i="3"/>
  <c r="F3557" i="3" s="1"/>
  <c r="G3557" i="3" s="1"/>
  <c r="L3525" i="3"/>
  <c r="C3525" i="3"/>
  <c r="F3525" i="3" s="1"/>
  <c r="G3525" i="3" s="1"/>
  <c r="L3493" i="3"/>
  <c r="C3493" i="3"/>
  <c r="F3493" i="3" s="1"/>
  <c r="G3493" i="3" s="1"/>
  <c r="L3461" i="3"/>
  <c r="C3461" i="3"/>
  <c r="F3461" i="3" s="1"/>
  <c r="G3461" i="3" s="1"/>
  <c r="L3421" i="3"/>
  <c r="C3421" i="3"/>
  <c r="L3430" i="3"/>
  <c r="C3430" i="3"/>
  <c r="L3336" i="3"/>
  <c r="C3336" i="3"/>
  <c r="D3336" i="3" s="1"/>
  <c r="L3708" i="3"/>
  <c r="C3708" i="3"/>
  <c r="L3676" i="3"/>
  <c r="C3676" i="3"/>
  <c r="F3676" i="3" s="1"/>
  <c r="G3676" i="3" s="1"/>
  <c r="L3644" i="3"/>
  <c r="C3644" i="3"/>
  <c r="F3644" i="3" s="1"/>
  <c r="G3644" i="3" s="1"/>
  <c r="L3612" i="3"/>
  <c r="C3612" i="3"/>
  <c r="F3612" i="3" s="1"/>
  <c r="G3612" i="3" s="1"/>
  <c r="L3580" i="3"/>
  <c r="C3580" i="3"/>
  <c r="F3580" i="3" s="1"/>
  <c r="G3580" i="3" s="1"/>
  <c r="L3548" i="3"/>
  <c r="C3548" i="3"/>
  <c r="D3548" i="3" s="1"/>
  <c r="L3516" i="3"/>
  <c r="C3516" i="3"/>
  <c r="L3484" i="3"/>
  <c r="C3484" i="3"/>
  <c r="L3448" i="3"/>
  <c r="C3448" i="3"/>
  <c r="F3448" i="3" s="1"/>
  <c r="G3448" i="3" s="1"/>
  <c r="L3400" i="3"/>
  <c r="C3400" i="3"/>
  <c r="F3400" i="3" s="1"/>
  <c r="G3400" i="3" s="1"/>
  <c r="L3403" i="3"/>
  <c r="C3403" i="3"/>
  <c r="D3403" i="3" s="1"/>
  <c r="L3363" i="3"/>
  <c r="C3363" i="3"/>
  <c r="E3363" i="3" s="1"/>
  <c r="L3711" i="3"/>
  <c r="C3711" i="3"/>
  <c r="O3711" i="3" s="1"/>
  <c r="L3679" i="3"/>
  <c r="C3679" i="3"/>
  <c r="O3679" i="3" s="1"/>
  <c r="L3647" i="3"/>
  <c r="C3647" i="3"/>
  <c r="E3647" i="3" s="1"/>
  <c r="L3615" i="3"/>
  <c r="C3615" i="3"/>
  <c r="D3615" i="3" s="1"/>
  <c r="L3583" i="3"/>
  <c r="C3583" i="3"/>
  <c r="L3551" i="3"/>
  <c r="C3551" i="3"/>
  <c r="O3551" i="3" s="1"/>
  <c r="L3519" i="3"/>
  <c r="C3519" i="3"/>
  <c r="E3519" i="3" s="1"/>
  <c r="L3487" i="3"/>
  <c r="C3487" i="3"/>
  <c r="D3487" i="3" s="1"/>
  <c r="L3455" i="3"/>
  <c r="C3455" i="3"/>
  <c r="O3455" i="3" s="1"/>
  <c r="L3413" i="3"/>
  <c r="C3413" i="3"/>
  <c r="F3413" i="3" s="1"/>
  <c r="G3413" i="3" s="1"/>
  <c r="L3438" i="3"/>
  <c r="C3438" i="3"/>
  <c r="O3438" i="3" s="1"/>
  <c r="L3332" i="3"/>
  <c r="C3332" i="3"/>
  <c r="E3332" i="3" s="1"/>
  <c r="L3706" i="3"/>
  <c r="C3706" i="3"/>
  <c r="L3674" i="3"/>
  <c r="C3674" i="3"/>
  <c r="O3674" i="3" s="1"/>
  <c r="L3642" i="3"/>
  <c r="C3642" i="3"/>
  <c r="E3642" i="3" s="1"/>
  <c r="L3610" i="3"/>
  <c r="C3610" i="3"/>
  <c r="D3610" i="3" s="1"/>
  <c r="L3578" i="3"/>
  <c r="C3578" i="3"/>
  <c r="L3546" i="3"/>
  <c r="C3546" i="3"/>
  <c r="L3514" i="3"/>
  <c r="C3514" i="3"/>
  <c r="E3514" i="3" s="1"/>
  <c r="L3482" i="3"/>
  <c r="C3482" i="3"/>
  <c r="D3482" i="3" s="1"/>
  <c r="L3449" i="3"/>
  <c r="C3449" i="3"/>
  <c r="F3449" i="3" s="1"/>
  <c r="G3449" i="3" s="1"/>
  <c r="L3404" i="3"/>
  <c r="C3404" i="3"/>
  <c r="E3404" i="3" s="1"/>
  <c r="C3355" i="3"/>
  <c r="E3355" i="3" s="1"/>
  <c r="L3355" i="3"/>
  <c r="L2982" i="3"/>
  <c r="C2982" i="3"/>
  <c r="D2982" i="3" s="1"/>
  <c r="L3313" i="3"/>
  <c r="C3313" i="3"/>
  <c r="F3313" i="3" s="1"/>
  <c r="G3313" i="3" s="1"/>
  <c r="L3281" i="3"/>
  <c r="C3281" i="3"/>
  <c r="L3249" i="3"/>
  <c r="C3249" i="3"/>
  <c r="L3217" i="3"/>
  <c r="C3217" i="3"/>
  <c r="F3217" i="3" s="1"/>
  <c r="G3217" i="3" s="1"/>
  <c r="L3185" i="3"/>
  <c r="C3185" i="3"/>
  <c r="L3153" i="3"/>
  <c r="C3153" i="3"/>
  <c r="D3153" i="3" s="1"/>
  <c r="L3121" i="3"/>
  <c r="C3121" i="3"/>
  <c r="F3121" i="3" s="1"/>
  <c r="G3121" i="3" s="1"/>
  <c r="L3089" i="3"/>
  <c r="C3089" i="3"/>
  <c r="L3057" i="3"/>
  <c r="C3057" i="3"/>
  <c r="F3057" i="3" s="1"/>
  <c r="G3057" i="3" s="1"/>
  <c r="L3025" i="3"/>
  <c r="C3025" i="3"/>
  <c r="O3025" i="3" s="1"/>
  <c r="L2967" i="3"/>
  <c r="C2967" i="3"/>
  <c r="L2959" i="3"/>
  <c r="C2959" i="3"/>
  <c r="O2959" i="3" s="1"/>
  <c r="L2951" i="3"/>
  <c r="C2951" i="3"/>
  <c r="F2951" i="3" s="1"/>
  <c r="G2951" i="3" s="1"/>
  <c r="L2943" i="3"/>
  <c r="C2943" i="3"/>
  <c r="F2943" i="3" s="1"/>
  <c r="G2943" i="3" s="1"/>
  <c r="L2935" i="3"/>
  <c r="C2935" i="3"/>
  <c r="O2935" i="3" s="1"/>
  <c r="L2927" i="3"/>
  <c r="C2927" i="3"/>
  <c r="L2919" i="3"/>
  <c r="C2919" i="3"/>
  <c r="F2919" i="3" s="1"/>
  <c r="G2919" i="3" s="1"/>
  <c r="L2911" i="3"/>
  <c r="C2911" i="3"/>
  <c r="F2911" i="3" s="1"/>
  <c r="G2911" i="3" s="1"/>
  <c r="L2903" i="3"/>
  <c r="C2903" i="3"/>
  <c r="D2903" i="3" s="1"/>
  <c r="L2895" i="3"/>
  <c r="C2895" i="3"/>
  <c r="F2895" i="3" s="1"/>
  <c r="G2895" i="3" s="1"/>
  <c r="L2887" i="3"/>
  <c r="C2887" i="3"/>
  <c r="F2887" i="3" s="1"/>
  <c r="G2887" i="3" s="1"/>
  <c r="C2878" i="3"/>
  <c r="F2878" i="3" s="1"/>
  <c r="G2878" i="3" s="1"/>
  <c r="L2878" i="3"/>
  <c r="L3304" i="3"/>
  <c r="C3304" i="3"/>
  <c r="D3304" i="3" s="1"/>
  <c r="L3272" i="3"/>
  <c r="C3272" i="3"/>
  <c r="F3272" i="3" s="1"/>
  <c r="G3272" i="3" s="1"/>
  <c r="L3240" i="3"/>
  <c r="C3240" i="3"/>
  <c r="E3240" i="3" s="1"/>
  <c r="L3208" i="3"/>
  <c r="C3208" i="3"/>
  <c r="O3208" i="3" s="1"/>
  <c r="L3176" i="3"/>
  <c r="C3176" i="3"/>
  <c r="F3176" i="3" s="1"/>
  <c r="G3176" i="3" s="1"/>
  <c r="L3144" i="3"/>
  <c r="C3144" i="3"/>
  <c r="F3144" i="3" s="1"/>
  <c r="G3144" i="3" s="1"/>
  <c r="L3112" i="3"/>
  <c r="C3112" i="3"/>
  <c r="O3112" i="3" s="1"/>
  <c r="L3080" i="3"/>
  <c r="C3080" i="3"/>
  <c r="E3080" i="3" s="1"/>
  <c r="L3048" i="3"/>
  <c r="C3048" i="3"/>
  <c r="F3048" i="3" s="1"/>
  <c r="G3048" i="3" s="1"/>
  <c r="L3016" i="3"/>
  <c r="C3016" i="3"/>
  <c r="F3016" i="3" s="1"/>
  <c r="G3016" i="3" s="1"/>
  <c r="L2983" i="3"/>
  <c r="C2983" i="3"/>
  <c r="O2983" i="3" s="1"/>
  <c r="L2994" i="3"/>
  <c r="C2994" i="3"/>
  <c r="O2994" i="3" s="1"/>
  <c r="L3319" i="3"/>
  <c r="C3319" i="3"/>
  <c r="E3319" i="3" s="1"/>
  <c r="L3287" i="3"/>
  <c r="C3287" i="3"/>
  <c r="D3287" i="3" s="1"/>
  <c r="L3255" i="3"/>
  <c r="C3255" i="3"/>
  <c r="F3255" i="3" s="1"/>
  <c r="G3255" i="3" s="1"/>
  <c r="L3223" i="3"/>
  <c r="C3223" i="3"/>
  <c r="L3191" i="3"/>
  <c r="C3191" i="3"/>
  <c r="E3191" i="3" s="1"/>
  <c r="L3159" i="3"/>
  <c r="C3159" i="3"/>
  <c r="D3159" i="3" s="1"/>
  <c r="L3127" i="3"/>
  <c r="C3127" i="3"/>
  <c r="O3127" i="3" s="1"/>
  <c r="L3095" i="3"/>
  <c r="C3095" i="3"/>
  <c r="O3095" i="3" s="1"/>
  <c r="L3063" i="3"/>
  <c r="C3063" i="3"/>
  <c r="E3063" i="3" s="1"/>
  <c r="L3031" i="3"/>
  <c r="C3031" i="3"/>
  <c r="D3031" i="3" s="1"/>
  <c r="L3005" i="3"/>
  <c r="C3005" i="3"/>
  <c r="L3342" i="3"/>
  <c r="C3342" i="3"/>
  <c r="L3310" i="3"/>
  <c r="C3310" i="3"/>
  <c r="E3310" i="3" s="1"/>
  <c r="L3278" i="3"/>
  <c r="C3278" i="3"/>
  <c r="D3278" i="3" s="1"/>
  <c r="L3246" i="3"/>
  <c r="C3246" i="3"/>
  <c r="O3246" i="3" s="1"/>
  <c r="L3214" i="3"/>
  <c r="C3214" i="3"/>
  <c r="O3214" i="3" s="1"/>
  <c r="L3182" i="3"/>
  <c r="C3182" i="3"/>
  <c r="E3182" i="3" s="1"/>
  <c r="L3150" i="3"/>
  <c r="C3150" i="3"/>
  <c r="D3150" i="3" s="1"/>
  <c r="L3118" i="3"/>
  <c r="C3118" i="3"/>
  <c r="O3118" i="3" s="1"/>
  <c r="L3086" i="3"/>
  <c r="C3086" i="3"/>
  <c r="O3086" i="3" s="1"/>
  <c r="L3054" i="3"/>
  <c r="C3054" i="3"/>
  <c r="E3054" i="3" s="1"/>
  <c r="L3022" i="3"/>
  <c r="C3022" i="3"/>
  <c r="D3022" i="3" s="1"/>
  <c r="L2987" i="3"/>
  <c r="C2987" i="3"/>
  <c r="O2987" i="3" s="1"/>
  <c r="L2722" i="3"/>
  <c r="C2722" i="3"/>
  <c r="F2722" i="3" s="1"/>
  <c r="G2722" i="3" s="1"/>
  <c r="L2612" i="3"/>
  <c r="C2612" i="3"/>
  <c r="O2612" i="3" s="1"/>
  <c r="C2424" i="3"/>
  <c r="L2424" i="3"/>
  <c r="C2360" i="3"/>
  <c r="D2360" i="3" s="1"/>
  <c r="L2360" i="3"/>
  <c r="L2845" i="3"/>
  <c r="C2845" i="3"/>
  <c r="O2845" i="3" s="1"/>
  <c r="L2813" i="3"/>
  <c r="C2813" i="3"/>
  <c r="L2781" i="3"/>
  <c r="C2781" i="3"/>
  <c r="F2781" i="3" s="1"/>
  <c r="G2781" i="3" s="1"/>
  <c r="L2740" i="3"/>
  <c r="C2740" i="3"/>
  <c r="O2740" i="3" s="1"/>
  <c r="L2699" i="3"/>
  <c r="C2699" i="3"/>
  <c r="F2699" i="3" s="1"/>
  <c r="G2699" i="3" s="1"/>
  <c r="L2653" i="3"/>
  <c r="C2653" i="3"/>
  <c r="O2653" i="3" s="1"/>
  <c r="L2599" i="3"/>
  <c r="C2599" i="3"/>
  <c r="L2555" i="3"/>
  <c r="C2555" i="3"/>
  <c r="F2555" i="3" s="1"/>
  <c r="G2555" i="3" s="1"/>
  <c r="L2662" i="3"/>
  <c r="C2662" i="3"/>
  <c r="F2662" i="3" s="1"/>
  <c r="G2662" i="3" s="1"/>
  <c r="L2561" i="3"/>
  <c r="C2561" i="3"/>
  <c r="F2561" i="3" s="1"/>
  <c r="G2561" i="3" s="1"/>
  <c r="L2389" i="3"/>
  <c r="C2389" i="3"/>
  <c r="D2389" i="3" s="1"/>
  <c r="L2856" i="3"/>
  <c r="C2856" i="3"/>
  <c r="O2856" i="3" s="1"/>
  <c r="L2824" i="3"/>
  <c r="C2824" i="3"/>
  <c r="O2824" i="3" s="1"/>
  <c r="L2792" i="3"/>
  <c r="C2792" i="3"/>
  <c r="E2792" i="3" s="1"/>
  <c r="L2753" i="3"/>
  <c r="C2753" i="3"/>
  <c r="E2753" i="3" s="1"/>
  <c r="L2712" i="3"/>
  <c r="C2712" i="3"/>
  <c r="O2712" i="3" s="1"/>
  <c r="L2671" i="3"/>
  <c r="C2671" i="3"/>
  <c r="F2671" i="3" s="1"/>
  <c r="G2671" i="3" s="1"/>
  <c r="L2625" i="3"/>
  <c r="C2625" i="3"/>
  <c r="O2625" i="3" s="1"/>
  <c r="L2583" i="3"/>
  <c r="C2583" i="3"/>
  <c r="E2583" i="3" s="1"/>
  <c r="L2549" i="3"/>
  <c r="C2549" i="3"/>
  <c r="F2549" i="3" s="1"/>
  <c r="G2549" i="3" s="1"/>
  <c r="L2541" i="3"/>
  <c r="C2541" i="3"/>
  <c r="F2541" i="3" s="1"/>
  <c r="G2541" i="3" s="1"/>
  <c r="L2533" i="3"/>
  <c r="C2533" i="3"/>
  <c r="F2533" i="3" s="1"/>
  <c r="G2533" i="3" s="1"/>
  <c r="L2525" i="3"/>
  <c r="C2525" i="3"/>
  <c r="E2525" i="3" s="1"/>
  <c r="L2517" i="3"/>
  <c r="C2517" i="3"/>
  <c r="F2517" i="3" s="1"/>
  <c r="G2517" i="3" s="1"/>
  <c r="L2509" i="3"/>
  <c r="C2509" i="3"/>
  <c r="F2509" i="3" s="1"/>
  <c r="G2509" i="3" s="1"/>
  <c r="L2501" i="3"/>
  <c r="C2501" i="3"/>
  <c r="F2501" i="3" s="1"/>
  <c r="G2501" i="3" s="1"/>
  <c r="L2493" i="3"/>
  <c r="C2493" i="3"/>
  <c r="O2493" i="3" s="1"/>
  <c r="L2485" i="3"/>
  <c r="C2485" i="3"/>
  <c r="L2477" i="3"/>
  <c r="C2477" i="3"/>
  <c r="F2477" i="3" s="1"/>
  <c r="G2477" i="3" s="1"/>
  <c r="L2469" i="3"/>
  <c r="C2469" i="3"/>
  <c r="F2469" i="3" s="1"/>
  <c r="G2469" i="3" s="1"/>
  <c r="L2461" i="3"/>
  <c r="C2461" i="3"/>
  <c r="O2461" i="3" s="1"/>
  <c r="L2453" i="3"/>
  <c r="C2453" i="3"/>
  <c r="F2453" i="3" s="1"/>
  <c r="G2453" i="3" s="1"/>
  <c r="L2666" i="3"/>
  <c r="C2666" i="3"/>
  <c r="F2666" i="3" s="1"/>
  <c r="G2666" i="3" s="1"/>
  <c r="L2557" i="3"/>
  <c r="C2557" i="3"/>
  <c r="C2388" i="3"/>
  <c r="L2388" i="3"/>
  <c r="L2847" i="3"/>
  <c r="C2847" i="3"/>
  <c r="O2847" i="3" s="1"/>
  <c r="L2815" i="3"/>
  <c r="C2815" i="3"/>
  <c r="O2815" i="3" s="1"/>
  <c r="L2783" i="3"/>
  <c r="C2783" i="3"/>
  <c r="E2783" i="3" s="1"/>
  <c r="L2741" i="3"/>
  <c r="C2741" i="3"/>
  <c r="E2741" i="3" s="1"/>
  <c r="L2700" i="3"/>
  <c r="C2700" i="3"/>
  <c r="L2659" i="3"/>
  <c r="C2659" i="3"/>
  <c r="F2659" i="3" s="1"/>
  <c r="G2659" i="3" s="1"/>
  <c r="L2611" i="3"/>
  <c r="C2611" i="3"/>
  <c r="L2563" i="3"/>
  <c r="C2563" i="3"/>
  <c r="E2563" i="3" s="1"/>
  <c r="L2686" i="3"/>
  <c r="C2686" i="3"/>
  <c r="F2686" i="3" s="1"/>
  <c r="G2686" i="3" s="1"/>
  <c r="L2585" i="3"/>
  <c r="C2585" i="3"/>
  <c r="F2585" i="3" s="1"/>
  <c r="G2585" i="3" s="1"/>
  <c r="L2409" i="3"/>
  <c r="C2409" i="3"/>
  <c r="F2409" i="3" s="1"/>
  <c r="G2409" i="3" s="1"/>
  <c r="L2345" i="3"/>
  <c r="C2345" i="3"/>
  <c r="E2345" i="3" s="1"/>
  <c r="L2826" i="3"/>
  <c r="C2826" i="3"/>
  <c r="F2826" i="3" s="1"/>
  <c r="G2826" i="3" s="1"/>
  <c r="L2794" i="3"/>
  <c r="C2794" i="3"/>
  <c r="F2794" i="3" s="1"/>
  <c r="G2794" i="3" s="1"/>
  <c r="L2759" i="3"/>
  <c r="C2759" i="3"/>
  <c r="F2759" i="3" s="1"/>
  <c r="G2759" i="3" s="1"/>
  <c r="L2713" i="3"/>
  <c r="C2713" i="3"/>
  <c r="E2713" i="3" s="1"/>
  <c r="L2672" i="3"/>
  <c r="C2672" i="3"/>
  <c r="O2672" i="3" s="1"/>
  <c r="L2631" i="3"/>
  <c r="C2631" i="3"/>
  <c r="F2631" i="3" s="1"/>
  <c r="G2631" i="3" s="1"/>
  <c r="L2575" i="3"/>
  <c r="C2575" i="3"/>
  <c r="D2575" i="3" s="1"/>
  <c r="C2439" i="3"/>
  <c r="D2439" i="3" s="1"/>
  <c r="L2439" i="3"/>
  <c r="C2407" i="3"/>
  <c r="F2407" i="3" s="1"/>
  <c r="G2407" i="3" s="1"/>
  <c r="L2407" i="3"/>
  <c r="C2375" i="3"/>
  <c r="F2375" i="3" s="1"/>
  <c r="G2375" i="3" s="1"/>
  <c r="L2375" i="3"/>
  <c r="C2343" i="3"/>
  <c r="E2343" i="3" s="1"/>
  <c r="L2343" i="3"/>
  <c r="L1593" i="3"/>
  <c r="C1593" i="3"/>
  <c r="F1593" i="3" s="1"/>
  <c r="G1593" i="3" s="1"/>
  <c r="L1529" i="3"/>
  <c r="C1529" i="3"/>
  <c r="F1529" i="3" s="1"/>
  <c r="G1529" i="3" s="1"/>
  <c r="L1485" i="3"/>
  <c r="C1485" i="3"/>
  <c r="F1485" i="3" s="1"/>
  <c r="G1485" i="3" s="1"/>
  <c r="L1421" i="3"/>
  <c r="C1421" i="3"/>
  <c r="E1421" i="3" s="1"/>
  <c r="L1357" i="3"/>
  <c r="C1357" i="3"/>
  <c r="O1357" i="3" s="1"/>
  <c r="L1293" i="3"/>
  <c r="C1293" i="3"/>
  <c r="F1293" i="3" s="1"/>
  <c r="G1293" i="3" s="1"/>
  <c r="L1229" i="3"/>
  <c r="C1229" i="3"/>
  <c r="C1011" i="3"/>
  <c r="O1011" i="3" s="1"/>
  <c r="L1011" i="3"/>
  <c r="L1613" i="3"/>
  <c r="C1613" i="3"/>
  <c r="D1613" i="3" s="1"/>
  <c r="L1549" i="3"/>
  <c r="C1549" i="3"/>
  <c r="F1549" i="3" s="1"/>
  <c r="G1549" i="3" s="1"/>
  <c r="C1483" i="3"/>
  <c r="O1483" i="3" s="1"/>
  <c r="L1483" i="3"/>
  <c r="C1419" i="3"/>
  <c r="D1419" i="3" s="1"/>
  <c r="L1419" i="3"/>
  <c r="C1355" i="3"/>
  <c r="L1355" i="3"/>
  <c r="C1291" i="3"/>
  <c r="D1291" i="3" s="1"/>
  <c r="L1291" i="3"/>
  <c r="C1227" i="3"/>
  <c r="O1227" i="3" s="1"/>
  <c r="L1227" i="3"/>
  <c r="C1041" i="3"/>
  <c r="L1041" i="3"/>
  <c r="L1633" i="3"/>
  <c r="C1633" i="3"/>
  <c r="L1569" i="3"/>
  <c r="C1569" i="3"/>
  <c r="F1569" i="3" s="1"/>
  <c r="G1569" i="3" s="1"/>
  <c r="L1193" i="3"/>
  <c r="C1193" i="3"/>
  <c r="F1193" i="3" s="1"/>
  <c r="G1193" i="3" s="1"/>
  <c r="L1449" i="3"/>
  <c r="C1449" i="3"/>
  <c r="L1385" i="3"/>
  <c r="C1385" i="3"/>
  <c r="L1321" i="3"/>
  <c r="C1321" i="3"/>
  <c r="F1321" i="3" s="1"/>
  <c r="G1321" i="3" s="1"/>
  <c r="L1257" i="3"/>
  <c r="C1257" i="3"/>
  <c r="C1035" i="3"/>
  <c r="E1035" i="3" s="1"/>
  <c r="L1035" i="3"/>
  <c r="C1607" i="3"/>
  <c r="L1607" i="3"/>
  <c r="C1543" i="3"/>
  <c r="O1543" i="3" s="1"/>
  <c r="L1543" i="3"/>
  <c r="C1479" i="3"/>
  <c r="O1479" i="3" s="1"/>
  <c r="L1479" i="3"/>
  <c r="C1415" i="3"/>
  <c r="E1415" i="3" s="1"/>
  <c r="L1415" i="3"/>
  <c r="C1351" i="3"/>
  <c r="D1351" i="3" s="1"/>
  <c r="L1351" i="3"/>
  <c r="C1287" i="3"/>
  <c r="O1287" i="3" s="1"/>
  <c r="L1287" i="3"/>
  <c r="C1223" i="3"/>
  <c r="O1223" i="3" s="1"/>
  <c r="L1223" i="3"/>
  <c r="C1161" i="3"/>
  <c r="O1161" i="3" s="1"/>
  <c r="L1161" i="3"/>
  <c r="C1129" i="3"/>
  <c r="E1129" i="3" s="1"/>
  <c r="L1129" i="3"/>
  <c r="C1097" i="3"/>
  <c r="F1097" i="3" s="1"/>
  <c r="G1097" i="3" s="1"/>
  <c r="L1097" i="3"/>
  <c r="C1065" i="3"/>
  <c r="L1065" i="3"/>
  <c r="C1179" i="3"/>
  <c r="D1179" i="3" s="1"/>
  <c r="L1179" i="3"/>
  <c r="C1147" i="3"/>
  <c r="D1147" i="3" s="1"/>
  <c r="L1147" i="3"/>
  <c r="C1115" i="3"/>
  <c r="F1115" i="3" s="1"/>
  <c r="G1115" i="3" s="1"/>
  <c r="L1115" i="3"/>
  <c r="C1083" i="3"/>
  <c r="F1083" i="3" s="1"/>
  <c r="G1083" i="3" s="1"/>
  <c r="L1083" i="3"/>
  <c r="C1051" i="3"/>
  <c r="D1051" i="3" s="1"/>
  <c r="L1051" i="3"/>
  <c r="L560" i="3"/>
  <c r="C560" i="3"/>
  <c r="E560" i="3" s="1"/>
  <c r="C411" i="3"/>
  <c r="O411" i="3" s="1"/>
  <c r="L411" i="3"/>
  <c r="L351" i="3"/>
  <c r="C351" i="3"/>
  <c r="L7307" i="3"/>
  <c r="C7307" i="3"/>
  <c r="L7105" i="3"/>
  <c r="C7105" i="3"/>
  <c r="O7105" i="3" s="1"/>
  <c r="L7125" i="3"/>
  <c r="C7125" i="3"/>
  <c r="F7125" i="3" s="1"/>
  <c r="G7125" i="3" s="1"/>
  <c r="L6719" i="3"/>
  <c r="C6719" i="3"/>
  <c r="O6719" i="3" s="1"/>
  <c r="C6723" i="3"/>
  <c r="D6723" i="3" s="1"/>
  <c r="L6723" i="3"/>
  <c r="C6508" i="3"/>
  <c r="L6508" i="3"/>
  <c r="L6523" i="3"/>
  <c r="C6523" i="3"/>
  <c r="O6523" i="3" s="1"/>
  <c r="C6521" i="3"/>
  <c r="E6521" i="3" s="1"/>
  <c r="L6521" i="3"/>
  <c r="L6307" i="3"/>
  <c r="C6307" i="3"/>
  <c r="O6307" i="3" s="1"/>
  <c r="C6314" i="3"/>
  <c r="L6314" i="3"/>
  <c r="L6119" i="3"/>
  <c r="C6119" i="3"/>
  <c r="O6119" i="3" s="1"/>
  <c r="L5905" i="3"/>
  <c r="C5905" i="3"/>
  <c r="O5905" i="3" s="1"/>
  <c r="L5726" i="3"/>
  <c r="C5726" i="3"/>
  <c r="E5726" i="3" s="1"/>
  <c r="L5708" i="3"/>
  <c r="C5708" i="3"/>
  <c r="F5708" i="3" s="1"/>
  <c r="G5708" i="3" s="1"/>
  <c r="L5306" i="3"/>
  <c r="C5306" i="3"/>
  <c r="L5119" i="3"/>
  <c r="C5119" i="3"/>
  <c r="E5119" i="3" s="1"/>
  <c r="L4904" i="3"/>
  <c r="C4904" i="3"/>
  <c r="L4911" i="3"/>
  <c r="C4911" i="3"/>
  <c r="F4911" i="3" s="1"/>
  <c r="G4911" i="3" s="1"/>
  <c r="L4918" i="3"/>
  <c r="C4918" i="3"/>
  <c r="L4724" i="3"/>
  <c r="C4724" i="3"/>
  <c r="O4724" i="3" s="1"/>
  <c r="L4706" i="3"/>
  <c r="C4706" i="3"/>
  <c r="D4706" i="3" s="1"/>
  <c r="C4713" i="3"/>
  <c r="O4713" i="3" s="1"/>
  <c r="L4713" i="3"/>
  <c r="C4516" i="3"/>
  <c r="L4516" i="3"/>
  <c r="C4509" i="3"/>
  <c r="O4509" i="3" s="1"/>
  <c r="L4509" i="3"/>
  <c r="C4523" i="3"/>
  <c r="O4523" i="3" s="1"/>
  <c r="L4523" i="3"/>
  <c r="L4315" i="3"/>
  <c r="C4315" i="3"/>
  <c r="D4315" i="3" s="1"/>
  <c r="L4325" i="3"/>
  <c r="C4325" i="3"/>
  <c r="E4325" i="3" s="1"/>
  <c r="C4112" i="3"/>
  <c r="L4112" i="3"/>
  <c r="L4123" i="3"/>
  <c r="C4123" i="3"/>
  <c r="F4123" i="3" s="1"/>
  <c r="G4123" i="3" s="1"/>
  <c r="C4126" i="3"/>
  <c r="D4126" i="3" s="1"/>
  <c r="L4126" i="3"/>
  <c r="L3907" i="3"/>
  <c r="C3907" i="3"/>
  <c r="E3907" i="3" s="1"/>
  <c r="C3914" i="3"/>
  <c r="F3914" i="3" s="1"/>
  <c r="G3914" i="3" s="1"/>
  <c r="L3914" i="3"/>
  <c r="L2321" i="3"/>
  <c r="C2321" i="3"/>
  <c r="E2321" i="3" s="1"/>
  <c r="L2303" i="3"/>
  <c r="C2303" i="3"/>
  <c r="F2303" i="3" s="1"/>
  <c r="G2303" i="3" s="1"/>
  <c r="C2310" i="3"/>
  <c r="L2310" i="3"/>
  <c r="L2103" i="3"/>
  <c r="C2103" i="3"/>
  <c r="E2103" i="3" s="1"/>
  <c r="L2125" i="3"/>
  <c r="C2125" i="3"/>
  <c r="C2106" i="3"/>
  <c r="F2106" i="3" s="1"/>
  <c r="G2106" i="3" s="1"/>
  <c r="L2106" i="3"/>
  <c r="C1904" i="3"/>
  <c r="L1904" i="3"/>
  <c r="C1912" i="3"/>
  <c r="O1912" i="3" s="1"/>
  <c r="L1912" i="3"/>
  <c r="C1920" i="3"/>
  <c r="L1920" i="3"/>
  <c r="C1711" i="3"/>
  <c r="F1711" i="3" s="1"/>
  <c r="G1711" i="3" s="1"/>
  <c r="L1711" i="3"/>
  <c r="C1707" i="3"/>
  <c r="E1707" i="3" s="1"/>
  <c r="L1707" i="3"/>
  <c r="C1713" i="3"/>
  <c r="O1713" i="3" s="1"/>
  <c r="L1713" i="3"/>
  <c r="L1526" i="3"/>
  <c r="C1526" i="3"/>
  <c r="E1526" i="3" s="1"/>
  <c r="L1520" i="3"/>
  <c r="C1520" i="3"/>
  <c r="E1520" i="3" s="1"/>
  <c r="L1322" i="3"/>
  <c r="C1322" i="3"/>
  <c r="O1322" i="3" s="1"/>
  <c r="L1108" i="3"/>
  <c r="C1108" i="3"/>
  <c r="O1108" i="3" s="1"/>
  <c r="L914" i="3"/>
  <c r="C914" i="3"/>
  <c r="E914" i="3" s="1"/>
  <c r="L718" i="3"/>
  <c r="C718" i="3"/>
  <c r="D718" i="3" s="1"/>
  <c r="L525" i="3"/>
  <c r="C525" i="3"/>
  <c r="F525" i="3" s="1"/>
  <c r="G525" i="3" s="1"/>
  <c r="L7441" i="3"/>
  <c r="C7441" i="3"/>
  <c r="F7441" i="3" s="1"/>
  <c r="G7441" i="3" s="1"/>
  <c r="C6638" i="3"/>
  <c r="O6638" i="3" s="1"/>
  <c r="L6638" i="3"/>
  <c r="C6650" i="3"/>
  <c r="O6650" i="3" s="1"/>
  <c r="L6650" i="3"/>
  <c r="C6440" i="3"/>
  <c r="O6440" i="3" s="1"/>
  <c r="L6440" i="3"/>
  <c r="C6428" i="3"/>
  <c r="O6428" i="3" s="1"/>
  <c r="L6428" i="3"/>
  <c r="C6441" i="3"/>
  <c r="F6441" i="3" s="1"/>
  <c r="G6441" i="3" s="1"/>
  <c r="L6441" i="3"/>
  <c r="L6249" i="3"/>
  <c r="C6249" i="3"/>
  <c r="D6249" i="3" s="1"/>
  <c r="C5838" i="3"/>
  <c r="O5838" i="3" s="1"/>
  <c r="L5838" i="3"/>
  <c r="L5841" i="3"/>
  <c r="C5841" i="3"/>
  <c r="O5841" i="3" s="1"/>
  <c r="L5848" i="3"/>
  <c r="C5848" i="3"/>
  <c r="F5848" i="3" s="1"/>
  <c r="G5848" i="3" s="1"/>
  <c r="L5642" i="3"/>
  <c r="C5642" i="3"/>
  <c r="D5642" i="3" s="1"/>
  <c r="L5649" i="3"/>
  <c r="C5649" i="3"/>
  <c r="O5649" i="3" s="1"/>
  <c r="L1434" i="3"/>
  <c r="C1434" i="3"/>
  <c r="O1434" i="3" s="1"/>
  <c r="L1448" i="3"/>
  <c r="C1448" i="3"/>
  <c r="E1448" i="3" s="1"/>
  <c r="L2019" i="3"/>
  <c r="C2019" i="3"/>
  <c r="O2019" i="3" s="1"/>
  <c r="C2016" i="3"/>
  <c r="O2016" i="3" s="1"/>
  <c r="L2016" i="3"/>
  <c r="C2022" i="3"/>
  <c r="O2022" i="3" s="1"/>
  <c r="L2022" i="3"/>
  <c r="L1426" i="3"/>
  <c r="C1426" i="3"/>
  <c r="E1426" i="3" s="1"/>
  <c r="L985" i="3"/>
  <c r="C985" i="3"/>
  <c r="F985" i="3" s="1"/>
  <c r="G985" i="3" s="1"/>
  <c r="L953" i="3"/>
  <c r="C953" i="3"/>
  <c r="F953" i="3" s="1"/>
  <c r="G953" i="3" s="1"/>
  <c r="L921" i="3"/>
  <c r="C921" i="3"/>
  <c r="F921" i="3" s="1"/>
  <c r="G921" i="3" s="1"/>
  <c r="L889" i="3"/>
  <c r="C889" i="3"/>
  <c r="D889" i="3" s="1"/>
  <c r="L857" i="3"/>
  <c r="C857" i="3"/>
  <c r="O857" i="3" s="1"/>
  <c r="L825" i="3"/>
  <c r="C825" i="3"/>
  <c r="F825" i="3" s="1"/>
  <c r="G825" i="3" s="1"/>
  <c r="L793" i="3"/>
  <c r="C793" i="3"/>
  <c r="F793" i="3" s="1"/>
  <c r="G793" i="3" s="1"/>
  <c r="L761" i="3"/>
  <c r="C761" i="3"/>
  <c r="D761" i="3" s="1"/>
  <c r="L729" i="3"/>
  <c r="C729" i="3"/>
  <c r="F729" i="3" s="1"/>
  <c r="G729" i="3" s="1"/>
  <c r="L697" i="3"/>
  <c r="C697" i="3"/>
  <c r="F697" i="3" s="1"/>
  <c r="G697" i="3" s="1"/>
  <c r="L665" i="3"/>
  <c r="C665" i="3"/>
  <c r="F665" i="3" s="1"/>
  <c r="G665" i="3" s="1"/>
  <c r="L633" i="3"/>
  <c r="C633" i="3"/>
  <c r="D633" i="3" s="1"/>
  <c r="L601" i="3"/>
  <c r="C601" i="3"/>
  <c r="O601" i="3" s="1"/>
  <c r="L558" i="3"/>
  <c r="C558" i="3"/>
  <c r="O558" i="3" s="1"/>
  <c r="L494" i="3"/>
  <c r="C494" i="3"/>
  <c r="O494" i="3" s="1"/>
  <c r="C447" i="3"/>
  <c r="D447" i="3" s="1"/>
  <c r="L447" i="3"/>
  <c r="C382" i="3"/>
  <c r="E382" i="3" s="1"/>
  <c r="L382" i="3"/>
  <c r="L7234" i="3"/>
  <c r="C7234" i="3"/>
  <c r="O7234" i="3" s="1"/>
  <c r="L7232" i="3"/>
  <c r="C7232" i="3"/>
  <c r="E7232" i="3" s="1"/>
  <c r="L7244" i="3"/>
  <c r="C7244" i="3"/>
  <c r="D7244" i="3" s="1"/>
  <c r="L5244" i="3"/>
  <c r="C5244" i="3"/>
  <c r="F5244" i="3" s="1"/>
  <c r="G5244" i="3" s="1"/>
  <c r="C4834" i="3"/>
  <c r="O4834" i="3" s="1"/>
  <c r="L4834" i="3"/>
  <c r="L4843" i="3"/>
  <c r="C4843" i="3"/>
  <c r="O4843" i="3" s="1"/>
  <c r="C4833" i="3"/>
  <c r="O4833" i="3" s="1"/>
  <c r="L4833" i="3"/>
  <c r="C4450" i="3"/>
  <c r="F4450" i="3" s="1"/>
  <c r="G4450" i="3" s="1"/>
  <c r="L4450" i="3"/>
  <c r="C4437" i="3"/>
  <c r="D4437" i="3" s="1"/>
  <c r="L4437" i="3"/>
  <c r="C4444" i="3"/>
  <c r="L4444" i="3"/>
  <c r="L2451" i="3"/>
  <c r="C2451" i="3"/>
  <c r="D2451" i="3" s="1"/>
  <c r="L2232" i="3"/>
  <c r="C2232" i="3"/>
  <c r="D2232" i="3" s="1"/>
  <c r="L2239" i="3"/>
  <c r="C2239" i="3"/>
  <c r="E2239" i="3" s="1"/>
  <c r="C2246" i="3"/>
  <c r="O2246" i="3" s="1"/>
  <c r="L2246" i="3"/>
  <c r="L2051" i="3"/>
  <c r="C2051" i="3"/>
  <c r="D2051" i="3" s="1"/>
  <c r="C2032" i="3"/>
  <c r="O2032" i="3" s="1"/>
  <c r="L2032" i="3"/>
  <c r="C2042" i="3"/>
  <c r="O2042" i="3" s="1"/>
  <c r="L2042" i="3"/>
  <c r="L1646" i="3"/>
  <c r="C1646" i="3"/>
  <c r="L1626" i="3"/>
  <c r="C1626" i="3"/>
  <c r="E1626" i="3" s="1"/>
  <c r="L1612" i="3"/>
  <c r="C1612" i="3"/>
  <c r="E1612" i="3" s="1"/>
  <c r="L1008" i="3"/>
  <c r="C1008" i="3"/>
  <c r="E1008" i="3" s="1"/>
  <c r="L1016" i="3"/>
  <c r="C1016" i="3"/>
  <c r="E1016" i="3" s="1"/>
  <c r="L564" i="3"/>
  <c r="C564" i="3"/>
  <c r="O564" i="3" s="1"/>
  <c r="L454" i="3"/>
  <c r="C454" i="3"/>
  <c r="D454" i="3" s="1"/>
  <c r="L405" i="3"/>
  <c r="C405" i="3"/>
  <c r="F405" i="3" s="1"/>
  <c r="G405" i="3" s="1"/>
  <c r="L330" i="3"/>
  <c r="C330" i="3"/>
  <c r="L7367" i="3"/>
  <c r="C7367" i="3"/>
  <c r="O7367" i="3" s="1"/>
  <c r="L7161" i="3"/>
  <c r="C7161" i="3"/>
  <c r="D7161" i="3" s="1"/>
  <c r="L6962" i="3"/>
  <c r="C6962" i="3"/>
  <c r="O6962" i="3" s="1"/>
  <c r="L6769" i="3"/>
  <c r="C6769" i="3"/>
  <c r="O6769" i="3" s="1"/>
  <c r="C6561" i="3"/>
  <c r="E6561" i="3" s="1"/>
  <c r="L6561" i="3"/>
  <c r="C6567" i="3"/>
  <c r="D6567" i="3" s="1"/>
  <c r="L6567" i="3"/>
  <c r="C6575" i="3"/>
  <c r="O6575" i="3" s="1"/>
  <c r="L6575" i="3"/>
  <c r="C6369" i="3"/>
  <c r="E6369" i="3" s="1"/>
  <c r="L6369" i="3"/>
  <c r="C6362" i="3"/>
  <c r="F6362" i="3" s="1"/>
  <c r="G6362" i="3" s="1"/>
  <c r="L6362" i="3"/>
  <c r="C6376" i="3"/>
  <c r="L6376" i="3"/>
  <c r="L6173" i="3"/>
  <c r="C6173" i="3"/>
  <c r="O6173" i="3" s="1"/>
  <c r="L5758" i="3"/>
  <c r="C5758" i="3"/>
  <c r="O5758" i="3" s="1"/>
  <c r="C5761" i="3"/>
  <c r="F5761" i="3" s="1"/>
  <c r="G5761" i="3" s="1"/>
  <c r="L5761" i="3"/>
  <c r="C5768" i="3"/>
  <c r="O5768" i="3" s="1"/>
  <c r="L5768" i="3"/>
  <c r="C5556" i="3"/>
  <c r="E5556" i="3" s="1"/>
  <c r="L5556" i="3"/>
  <c r="C5558" i="3"/>
  <c r="L5558" i="3"/>
  <c r="L5366" i="3"/>
  <c r="C5366" i="3"/>
  <c r="E5366" i="3" s="1"/>
  <c r="L4973" i="3"/>
  <c r="C4973" i="3"/>
  <c r="D4973" i="3" s="1"/>
  <c r="L4955" i="3"/>
  <c r="C4955" i="3"/>
  <c r="E4955" i="3" s="1"/>
  <c r="L4962" i="3"/>
  <c r="C4962" i="3"/>
  <c r="O4962" i="3" s="1"/>
  <c r="L4768" i="3"/>
  <c r="C4768" i="3"/>
  <c r="E4768" i="3" s="1"/>
  <c r="L4775" i="3"/>
  <c r="C4775" i="3"/>
  <c r="D4775" i="3" s="1"/>
  <c r="C4757" i="3"/>
  <c r="L4757" i="3"/>
  <c r="C4556" i="3"/>
  <c r="D4556" i="3" s="1"/>
  <c r="L4556" i="3"/>
  <c r="C4570" i="3"/>
  <c r="O4570" i="3" s="1"/>
  <c r="L4570" i="3"/>
  <c r="C4555" i="3"/>
  <c r="F4555" i="3" s="1"/>
  <c r="G4555" i="3" s="1"/>
  <c r="L4555" i="3"/>
  <c r="L4363" i="3"/>
  <c r="C4363" i="3"/>
  <c r="O4363" i="3" s="1"/>
  <c r="L4369" i="3"/>
  <c r="C4369" i="3"/>
  <c r="E4369" i="3" s="1"/>
  <c r="L4165" i="3"/>
  <c r="C4165" i="3"/>
  <c r="D4165" i="3" s="1"/>
  <c r="L3957" i="3"/>
  <c r="C3957" i="3"/>
  <c r="D3957" i="3" s="1"/>
  <c r="L3967" i="3"/>
  <c r="C3967" i="3"/>
  <c r="E3967" i="3" s="1"/>
  <c r="C3974" i="3"/>
  <c r="D3974" i="3" s="1"/>
  <c r="L3974" i="3"/>
  <c r="C3752" i="3"/>
  <c r="F3752" i="3" s="1"/>
  <c r="G3752" i="3" s="1"/>
  <c r="L3752" i="3"/>
  <c r="C3767" i="3"/>
  <c r="F3767" i="3" s="1"/>
  <c r="G3767" i="3" s="1"/>
  <c r="L3767" i="3"/>
  <c r="L3358" i="3"/>
  <c r="C3358" i="3"/>
  <c r="F3358" i="3" s="1"/>
  <c r="G3358" i="3" s="1"/>
  <c r="L2175" i="3"/>
  <c r="C2175" i="3"/>
  <c r="E2175" i="3" s="1"/>
  <c r="L2165" i="3"/>
  <c r="C2165" i="3"/>
  <c r="D2165" i="3" s="1"/>
  <c r="C2172" i="3"/>
  <c r="O2172" i="3" s="1"/>
  <c r="L2172" i="3"/>
  <c r="C1966" i="3"/>
  <c r="E1966" i="3" s="1"/>
  <c r="L1966" i="3"/>
  <c r="C1960" i="3"/>
  <c r="D1960" i="3" s="1"/>
  <c r="L1960" i="3"/>
  <c r="C1974" i="3"/>
  <c r="L1974" i="3"/>
  <c r="C1973" i="3"/>
  <c r="O1973" i="3" s="1"/>
  <c r="L1973" i="3"/>
  <c r="C1759" i="3"/>
  <c r="E1759" i="3" s="1"/>
  <c r="L1759" i="3"/>
  <c r="C1767" i="3"/>
  <c r="E1767" i="3" s="1"/>
  <c r="L1767" i="3"/>
  <c r="C1775" i="3"/>
  <c r="O1775" i="3" s="1"/>
  <c r="L1775" i="3"/>
  <c r="L1552" i="3"/>
  <c r="C1552" i="3"/>
  <c r="E1552" i="3" s="1"/>
  <c r="L1366" i="3"/>
  <c r="C1366" i="3"/>
  <c r="O1366" i="3" s="1"/>
  <c r="L1364" i="3"/>
  <c r="C1364" i="3"/>
  <c r="O1364" i="3" s="1"/>
  <c r="L1168" i="3"/>
  <c r="C1168" i="3"/>
  <c r="F1168" i="3" s="1"/>
  <c r="G1168" i="3" s="1"/>
  <c r="L974" i="3"/>
  <c r="C974" i="3"/>
  <c r="D974" i="3" s="1"/>
  <c r="L7282" i="3"/>
  <c r="C7282" i="3"/>
  <c r="O7282" i="3" s="1"/>
  <c r="L7301" i="3"/>
  <c r="C7301" i="3"/>
  <c r="F7301" i="3" s="1"/>
  <c r="G7301" i="3" s="1"/>
  <c r="L7092" i="3"/>
  <c r="C7092" i="3"/>
  <c r="E7092" i="3" s="1"/>
  <c r="C6477" i="3"/>
  <c r="F6477" i="3" s="1"/>
  <c r="G6477" i="3" s="1"/>
  <c r="L6477" i="3"/>
  <c r="C6488" i="3"/>
  <c r="O6488" i="3" s="1"/>
  <c r="L6488" i="3"/>
  <c r="L6499" i="3"/>
  <c r="C6499" i="3"/>
  <c r="O6499" i="3" s="1"/>
  <c r="C6498" i="3"/>
  <c r="O6498" i="3" s="1"/>
  <c r="L6498" i="3"/>
  <c r="L6098" i="3"/>
  <c r="C6098" i="3"/>
  <c r="F6098" i="3" s="1"/>
  <c r="G6098" i="3" s="1"/>
  <c r="L5288" i="3"/>
  <c r="C5288" i="3"/>
  <c r="O5288" i="3" s="1"/>
  <c r="L4696" i="3"/>
  <c r="C4696" i="3"/>
  <c r="O4696" i="3" s="1"/>
  <c r="L4678" i="3"/>
  <c r="C4678" i="3"/>
  <c r="D4678" i="3" s="1"/>
  <c r="C4685" i="3"/>
  <c r="D4685" i="3" s="1"/>
  <c r="L4685" i="3"/>
  <c r="L4279" i="3"/>
  <c r="C4279" i="3"/>
  <c r="L4297" i="3"/>
  <c r="C4297" i="3"/>
  <c r="E4297" i="3" s="1"/>
  <c r="C4101" i="3"/>
  <c r="L4101" i="3"/>
  <c r="C4078" i="3"/>
  <c r="D4078" i="3" s="1"/>
  <c r="L4078" i="3"/>
  <c r="L2281" i="3"/>
  <c r="C2281" i="3"/>
  <c r="O2281" i="3" s="1"/>
  <c r="L2288" i="3"/>
  <c r="C2288" i="3"/>
  <c r="L2295" i="3"/>
  <c r="C2295" i="3"/>
  <c r="D2295" i="3" s="1"/>
  <c r="C1877" i="3"/>
  <c r="L1877" i="3"/>
  <c r="C1885" i="3"/>
  <c r="D1885" i="3" s="1"/>
  <c r="L1885" i="3"/>
  <c r="C1893" i="3"/>
  <c r="L1893" i="3"/>
  <c r="C1901" i="3"/>
  <c r="D1901" i="3" s="1"/>
  <c r="L1901" i="3"/>
  <c r="L1484" i="3"/>
  <c r="C1484" i="3"/>
  <c r="F1484" i="3" s="1"/>
  <c r="G1484" i="3" s="1"/>
  <c r="L1092" i="3"/>
  <c r="C1092" i="3"/>
  <c r="E1092" i="3" s="1"/>
  <c r="L698" i="3"/>
  <c r="C698" i="3"/>
  <c r="O698" i="3" s="1"/>
  <c r="C6818" i="3"/>
  <c r="O6818" i="3" s="1"/>
  <c r="L6818" i="3"/>
  <c r="L6804" i="3"/>
  <c r="C6804" i="3"/>
  <c r="F6804" i="3" s="1"/>
  <c r="G6804" i="3" s="1"/>
  <c r="C6410" i="3"/>
  <c r="E6410" i="3" s="1"/>
  <c r="L6410" i="3"/>
  <c r="C6402" i="3"/>
  <c r="O6402" i="3" s="1"/>
  <c r="L6402" i="3"/>
  <c r="C6423" i="3"/>
  <c r="F6423" i="3" s="1"/>
  <c r="G6423" i="3" s="1"/>
  <c r="L6423" i="3"/>
  <c r="L6213" i="3"/>
  <c r="C6213" i="3"/>
  <c r="D6213" i="3" s="1"/>
  <c r="C5812" i="3"/>
  <c r="L5812" i="3"/>
  <c r="C5815" i="3"/>
  <c r="E5815" i="3" s="1"/>
  <c r="L5815" i="3"/>
  <c r="L5825" i="3"/>
  <c r="C5825" i="3"/>
  <c r="F5825" i="3" s="1"/>
  <c r="G5825" i="3" s="1"/>
  <c r="L5610" i="3"/>
  <c r="C5610" i="3"/>
  <c r="F5610" i="3" s="1"/>
  <c r="G5610" i="3" s="1"/>
  <c r="C5617" i="3"/>
  <c r="O5617" i="3" s="1"/>
  <c r="L5617" i="3"/>
  <c r="L5409" i="3"/>
  <c r="C5409" i="3"/>
  <c r="F5409" i="3" s="1"/>
  <c r="G5409" i="3" s="1"/>
  <c r="C4822" i="3"/>
  <c r="E4822" i="3" s="1"/>
  <c r="L4822" i="3"/>
  <c r="C4823" i="3"/>
  <c r="F4823" i="3" s="1"/>
  <c r="G4823" i="3" s="1"/>
  <c r="L4823" i="3"/>
  <c r="C4809" i="3"/>
  <c r="D4809" i="3" s="1"/>
  <c r="L4809" i="3"/>
  <c r="C4402" i="3"/>
  <c r="E4402" i="3" s="1"/>
  <c r="L4402" i="3"/>
  <c r="C4416" i="3"/>
  <c r="D4416" i="3" s="1"/>
  <c r="L4416" i="3"/>
  <c r="C4409" i="3"/>
  <c r="D4409" i="3" s="1"/>
  <c r="L4409" i="3"/>
  <c r="C3810" i="3"/>
  <c r="O3810" i="3" s="1"/>
  <c r="L3810" i="3"/>
  <c r="C3819" i="3"/>
  <c r="E3819" i="3" s="1"/>
  <c r="L3819" i="3"/>
  <c r="L2215" i="3"/>
  <c r="C2215" i="3"/>
  <c r="D2215" i="3" s="1"/>
  <c r="C2204" i="3"/>
  <c r="F2204" i="3" s="1"/>
  <c r="G2204" i="3" s="1"/>
  <c r="L2204" i="3"/>
  <c r="C2202" i="3"/>
  <c r="O2202" i="3" s="1"/>
  <c r="L2202" i="3"/>
  <c r="L606" i="3"/>
  <c r="C606" i="3"/>
  <c r="O606" i="3" s="1"/>
  <c r="L988" i="3"/>
  <c r="C988" i="3"/>
  <c r="E988" i="3" s="1"/>
  <c r="L956" i="3"/>
  <c r="C956" i="3"/>
  <c r="F956" i="3" s="1"/>
  <c r="G956" i="3" s="1"/>
  <c r="L924" i="3"/>
  <c r="C924" i="3"/>
  <c r="O924" i="3" s="1"/>
  <c r="L892" i="3"/>
  <c r="C892" i="3"/>
  <c r="F892" i="3" s="1"/>
  <c r="G892" i="3" s="1"/>
  <c r="L860" i="3"/>
  <c r="C860" i="3"/>
  <c r="D860" i="3" s="1"/>
  <c r="L828" i="3"/>
  <c r="C828" i="3"/>
  <c r="F828" i="3" s="1"/>
  <c r="G828" i="3" s="1"/>
  <c r="L796" i="3"/>
  <c r="C796" i="3"/>
  <c r="D796" i="3" s="1"/>
  <c r="L764" i="3"/>
  <c r="C764" i="3"/>
  <c r="O764" i="3" s="1"/>
  <c r="L732" i="3"/>
  <c r="C732" i="3"/>
  <c r="O732" i="3" s="1"/>
  <c r="L700" i="3"/>
  <c r="C700" i="3"/>
  <c r="F700" i="3" s="1"/>
  <c r="G700" i="3" s="1"/>
  <c r="L668" i="3"/>
  <c r="C668" i="3"/>
  <c r="O668" i="3" s="1"/>
  <c r="L636" i="3"/>
  <c r="C636" i="3"/>
  <c r="F636" i="3" s="1"/>
  <c r="G636" i="3" s="1"/>
  <c r="L604" i="3"/>
  <c r="C604" i="3"/>
  <c r="O604" i="3" s="1"/>
  <c r="C575" i="3"/>
  <c r="E575" i="3" s="1"/>
  <c r="L575" i="3"/>
  <c r="C527" i="3"/>
  <c r="O527" i="3" s="1"/>
  <c r="L527" i="3"/>
  <c r="C403" i="3"/>
  <c r="O403" i="3" s="1"/>
  <c r="L403" i="3"/>
  <c r="L349" i="3"/>
  <c r="C349" i="3"/>
  <c r="O349" i="3" s="1"/>
  <c r="L7488" i="3"/>
  <c r="C7488" i="3"/>
  <c r="F7488" i="3" s="1"/>
  <c r="G7488" i="3" s="1"/>
  <c r="L6896" i="3"/>
  <c r="C6896" i="3"/>
  <c r="O6896" i="3" s="1"/>
  <c r="L6687" i="3"/>
  <c r="C6687" i="3"/>
  <c r="F6687" i="3" s="1"/>
  <c r="G6687" i="3" s="1"/>
  <c r="L6283" i="3"/>
  <c r="C6283" i="3"/>
  <c r="O6283" i="3" s="1"/>
  <c r="C6290" i="3"/>
  <c r="D6290" i="3" s="1"/>
  <c r="L6290" i="3"/>
  <c r="L5897" i="3"/>
  <c r="C5897" i="3"/>
  <c r="O5897" i="3" s="1"/>
  <c r="L5879" i="3"/>
  <c r="C5879" i="3"/>
  <c r="E5879" i="3" s="1"/>
  <c r="L5686" i="3"/>
  <c r="C5686" i="3"/>
  <c r="E5686" i="3" s="1"/>
  <c r="L5693" i="3"/>
  <c r="C5693" i="3"/>
  <c r="D5693" i="3" s="1"/>
  <c r="L5700" i="3"/>
  <c r="C5700" i="3"/>
  <c r="E5700" i="3" s="1"/>
  <c r="L5087" i="3"/>
  <c r="C5087" i="3"/>
  <c r="D5087" i="3" s="1"/>
  <c r="L4893" i="3"/>
  <c r="C4893" i="3"/>
  <c r="E4893" i="3" s="1"/>
  <c r="L4900" i="3"/>
  <c r="C4900" i="3"/>
  <c r="O4900" i="3" s="1"/>
  <c r="L4882" i="3"/>
  <c r="C4882" i="3"/>
  <c r="O4882" i="3" s="1"/>
  <c r="C4484" i="3"/>
  <c r="F4484" i="3" s="1"/>
  <c r="G4484" i="3" s="1"/>
  <c r="L4484" i="3"/>
  <c r="C4498" i="3"/>
  <c r="O4498" i="3" s="1"/>
  <c r="L4498" i="3"/>
  <c r="C4483" i="3"/>
  <c r="F4483" i="3" s="1"/>
  <c r="G4483" i="3" s="1"/>
  <c r="L4483" i="3"/>
  <c r="C3894" i="3"/>
  <c r="F3894" i="3" s="1"/>
  <c r="G3894" i="3" s="1"/>
  <c r="L3894" i="3"/>
  <c r="C3887" i="3"/>
  <c r="E3887" i="3" s="1"/>
  <c r="L3887" i="3"/>
  <c r="L3901" i="3"/>
  <c r="C3901" i="3"/>
  <c r="F3901" i="3" s="1"/>
  <c r="G3901" i="3" s="1"/>
  <c r="L2081" i="3"/>
  <c r="C2081" i="3"/>
  <c r="C2088" i="3"/>
  <c r="O2088" i="3" s="1"/>
  <c r="L2088" i="3"/>
  <c r="C2094" i="3"/>
  <c r="F2094" i="3" s="1"/>
  <c r="G2094" i="3" s="1"/>
  <c r="L2094" i="3"/>
  <c r="C1701" i="3"/>
  <c r="E1701" i="3" s="1"/>
  <c r="L1701" i="3"/>
  <c r="C1686" i="3"/>
  <c r="O1686" i="3" s="1"/>
  <c r="L1686" i="3"/>
  <c r="L1278" i="3"/>
  <c r="C1278" i="3"/>
  <c r="L1288" i="3"/>
  <c r="C1288" i="3"/>
  <c r="F1288" i="3" s="1"/>
  <c r="G1288" i="3" s="1"/>
  <c r="L894" i="3"/>
  <c r="C894" i="3"/>
  <c r="E894" i="3" s="1"/>
  <c r="C7204" i="3"/>
  <c r="L7204" i="3"/>
  <c r="C7216" i="3"/>
  <c r="E7216" i="3" s="1"/>
  <c r="L7216" i="3"/>
  <c r="L7006" i="3"/>
  <c r="C7006" i="3"/>
  <c r="O7006" i="3" s="1"/>
  <c r="C7024" i="3"/>
  <c r="L7024" i="3"/>
  <c r="L6616" i="3"/>
  <c r="C6616" i="3"/>
  <c r="D6616" i="3" s="1"/>
  <c r="L6606" i="3"/>
  <c r="C6606" i="3"/>
  <c r="L6021" i="3"/>
  <c r="C6021" i="3"/>
  <c r="O6021" i="3" s="1"/>
  <c r="L5025" i="3"/>
  <c r="C5025" i="3"/>
  <c r="E5025" i="3" s="1"/>
  <c r="L5007" i="3"/>
  <c r="C5007" i="3"/>
  <c r="F5007" i="3" s="1"/>
  <c r="G5007" i="3" s="1"/>
  <c r="L5014" i="3"/>
  <c r="C5014" i="3"/>
  <c r="C4623" i="3"/>
  <c r="O4623" i="3" s="1"/>
  <c r="L4623" i="3"/>
  <c r="C4614" i="3"/>
  <c r="O4614" i="3" s="1"/>
  <c r="L4614" i="3"/>
  <c r="C4608" i="3"/>
  <c r="O4608" i="3" s="1"/>
  <c r="L4608" i="3"/>
  <c r="L4209" i="3"/>
  <c r="C4209" i="3"/>
  <c r="E4209" i="3" s="1"/>
  <c r="L4211" i="3"/>
  <c r="C4211" i="3"/>
  <c r="L4007" i="3"/>
  <c r="C4007" i="3"/>
  <c r="D4007" i="3" s="1"/>
  <c r="C4014" i="3"/>
  <c r="O4014" i="3" s="1"/>
  <c r="L4014" i="3"/>
  <c r="L2410" i="3"/>
  <c r="C2410" i="3"/>
  <c r="F2410" i="3" s="1"/>
  <c r="G2410" i="3" s="1"/>
  <c r="L1204" i="3"/>
  <c r="C1204" i="3"/>
  <c r="E1204" i="3" s="1"/>
  <c r="L738" i="3"/>
  <c r="C738" i="3"/>
  <c r="E738" i="3" s="1"/>
  <c r="L504" i="3"/>
  <c r="C504" i="3"/>
  <c r="E504" i="3" s="1"/>
  <c r="L376" i="3"/>
  <c r="C376" i="3"/>
  <c r="F376" i="3" s="1"/>
  <c r="G376" i="3" s="1"/>
  <c r="L315" i="3"/>
  <c r="C315" i="3"/>
  <c r="O315" i="3" s="1"/>
  <c r="L983" i="3"/>
  <c r="C983" i="3"/>
  <c r="E983" i="3" s="1"/>
  <c r="L951" i="3"/>
  <c r="C951" i="3"/>
  <c r="D951" i="3" s="1"/>
  <c r="L919" i="3"/>
  <c r="C919" i="3"/>
  <c r="O919" i="3" s="1"/>
  <c r="L887" i="3"/>
  <c r="C887" i="3"/>
  <c r="O887" i="3" s="1"/>
  <c r="L855" i="3"/>
  <c r="C855" i="3"/>
  <c r="E855" i="3" s="1"/>
  <c r="L823" i="3"/>
  <c r="C823" i="3"/>
  <c r="D823" i="3" s="1"/>
  <c r="L791" i="3"/>
  <c r="C791" i="3"/>
  <c r="O791" i="3" s="1"/>
  <c r="L759" i="3"/>
  <c r="C759" i="3"/>
  <c r="O759" i="3" s="1"/>
  <c r="L727" i="3"/>
  <c r="C727" i="3"/>
  <c r="E727" i="3" s="1"/>
  <c r="L695" i="3"/>
  <c r="C695" i="3"/>
  <c r="D695" i="3" s="1"/>
  <c r="L663" i="3"/>
  <c r="C663" i="3"/>
  <c r="O663" i="3" s="1"/>
  <c r="L631" i="3"/>
  <c r="C631" i="3"/>
  <c r="O631" i="3" s="1"/>
  <c r="L599" i="3"/>
  <c r="C599" i="3"/>
  <c r="E599" i="3" s="1"/>
  <c r="C563" i="3"/>
  <c r="L563" i="3"/>
  <c r="C515" i="3"/>
  <c r="L515" i="3"/>
  <c r="C459" i="3"/>
  <c r="O459" i="3" s="1"/>
  <c r="L459" i="3"/>
  <c r="C427" i="3"/>
  <c r="D427" i="3" s="1"/>
  <c r="L427" i="3"/>
  <c r="L369" i="3"/>
  <c r="C369" i="3"/>
  <c r="O369" i="3" s="1"/>
  <c r="L308" i="3"/>
  <c r="C308" i="3"/>
  <c r="O308" i="3" s="1"/>
  <c r="L7345" i="3"/>
  <c r="C7345" i="3"/>
  <c r="E7345" i="3" s="1"/>
  <c r="L7145" i="3"/>
  <c r="C7145" i="3"/>
  <c r="E7145" i="3" s="1"/>
  <c r="C6938" i="3"/>
  <c r="F6938" i="3" s="1"/>
  <c r="G6938" i="3" s="1"/>
  <c r="L6938" i="3"/>
  <c r="L6734" i="3"/>
  <c r="C6734" i="3"/>
  <c r="O6734" i="3" s="1"/>
  <c r="L6742" i="3"/>
  <c r="C6742" i="3"/>
  <c r="O6742" i="3" s="1"/>
  <c r="C6550" i="3"/>
  <c r="O6550" i="3" s="1"/>
  <c r="L6550" i="3"/>
  <c r="C6542" i="3"/>
  <c r="D6542" i="3" s="1"/>
  <c r="L6542" i="3"/>
  <c r="L6333" i="3"/>
  <c r="C6333" i="3"/>
  <c r="L6335" i="3"/>
  <c r="C6335" i="3"/>
  <c r="O6335" i="3" s="1"/>
  <c r="C6342" i="3"/>
  <c r="E6342" i="3" s="1"/>
  <c r="L6342" i="3"/>
  <c r="L5936" i="3"/>
  <c r="C5936" i="3"/>
  <c r="F5936" i="3" s="1"/>
  <c r="G5936" i="3" s="1"/>
  <c r="L5738" i="3"/>
  <c r="C5738" i="3"/>
  <c r="O5738" i="3" s="1"/>
  <c r="L5745" i="3"/>
  <c r="C5745" i="3"/>
  <c r="O5745" i="3" s="1"/>
  <c r="C5550" i="3"/>
  <c r="E5550" i="3" s="1"/>
  <c r="L5550" i="3"/>
  <c r="L5346" i="3"/>
  <c r="C5346" i="3"/>
  <c r="D5346" i="3" s="1"/>
  <c r="L4929" i="3"/>
  <c r="C4929" i="3"/>
  <c r="L4936" i="3"/>
  <c r="C4936" i="3"/>
  <c r="F4936" i="3" s="1"/>
  <c r="G4936" i="3" s="1"/>
  <c r="L4943" i="3"/>
  <c r="C4943" i="3"/>
  <c r="O4943" i="3" s="1"/>
  <c r="L4950" i="3"/>
  <c r="C4950" i="3"/>
  <c r="D4950" i="3" s="1"/>
  <c r="L4731" i="3"/>
  <c r="C4731" i="3"/>
  <c r="O4731" i="3" s="1"/>
  <c r="L4738" i="3"/>
  <c r="C4738" i="3"/>
  <c r="E4738" i="3" s="1"/>
  <c r="C4745" i="3"/>
  <c r="F4745" i="3" s="1"/>
  <c r="G4745" i="3" s="1"/>
  <c r="L4745" i="3"/>
  <c r="C4527" i="3"/>
  <c r="F4527" i="3" s="1"/>
  <c r="G4527" i="3" s="1"/>
  <c r="L4527" i="3"/>
  <c r="C4541" i="3"/>
  <c r="D4541" i="3" s="1"/>
  <c r="L4541" i="3"/>
  <c r="C4534" i="3"/>
  <c r="E4534" i="3" s="1"/>
  <c r="L4534" i="3"/>
  <c r="L4347" i="3"/>
  <c r="C4347" i="3"/>
  <c r="E4347" i="3" s="1"/>
  <c r="L4151" i="3"/>
  <c r="C4151" i="3"/>
  <c r="F4151" i="3" s="1"/>
  <c r="G4151" i="3" s="1"/>
  <c r="C4133" i="3"/>
  <c r="E4133" i="3" s="1"/>
  <c r="L4133" i="3"/>
  <c r="L4147" i="3"/>
  <c r="C4147" i="3"/>
  <c r="O4147" i="3" s="1"/>
  <c r="L3933" i="3"/>
  <c r="C3933" i="3"/>
  <c r="E3933" i="3" s="1"/>
  <c r="L3939" i="3"/>
  <c r="C3939" i="3"/>
  <c r="O3939" i="3" s="1"/>
  <c r="C3946" i="3"/>
  <c r="E3946" i="3" s="1"/>
  <c r="L3946" i="3"/>
  <c r="L3741" i="3"/>
  <c r="C3741" i="3"/>
  <c r="O3741" i="3" s="1"/>
  <c r="L3740" i="3"/>
  <c r="C3740" i="3"/>
  <c r="E3740" i="3" s="1"/>
  <c r="L2333" i="3"/>
  <c r="C2333" i="3"/>
  <c r="D2333" i="3" s="1"/>
  <c r="L2327" i="3"/>
  <c r="C2327" i="3"/>
  <c r="E2327" i="3" s="1"/>
  <c r="L2127" i="3"/>
  <c r="C2127" i="3"/>
  <c r="E2127" i="3" s="1"/>
  <c r="L2133" i="3"/>
  <c r="C2133" i="3"/>
  <c r="D2133" i="3" s="1"/>
  <c r="C2140" i="3"/>
  <c r="O2140" i="3" s="1"/>
  <c r="L2140" i="3"/>
  <c r="C2150" i="3"/>
  <c r="E2150" i="3" s="1"/>
  <c r="L2150" i="3"/>
  <c r="C1934" i="3"/>
  <c r="O1934" i="3" s="1"/>
  <c r="L1934" i="3"/>
  <c r="C1942" i="3"/>
  <c r="E1942" i="3" s="1"/>
  <c r="L1942" i="3"/>
  <c r="C1950" i="3"/>
  <c r="F1950" i="3" s="1"/>
  <c r="G1950" i="3" s="1"/>
  <c r="L1950" i="3"/>
  <c r="C1743" i="3"/>
  <c r="E1743" i="3" s="1"/>
  <c r="L1743" i="3"/>
  <c r="C1751" i="3"/>
  <c r="E1751" i="3" s="1"/>
  <c r="L1751" i="3"/>
  <c r="L1740" i="3"/>
  <c r="C1740" i="3"/>
  <c r="O1740" i="3" s="1"/>
  <c r="L1532" i="3"/>
  <c r="C1532" i="3"/>
  <c r="E1532" i="3" s="1"/>
  <c r="L1330" i="3"/>
  <c r="C1330" i="3"/>
  <c r="O1330" i="3" s="1"/>
  <c r="L1348" i="3"/>
  <c r="C1348" i="3"/>
  <c r="E1348" i="3" s="1"/>
  <c r="L934" i="3"/>
  <c r="C934" i="3"/>
  <c r="E934" i="3" s="1"/>
  <c r="L541" i="3"/>
  <c r="C541" i="3"/>
  <c r="D541" i="3" s="1"/>
  <c r="L466" i="3"/>
  <c r="C466" i="3"/>
  <c r="O466" i="3" s="1"/>
  <c r="C415" i="3"/>
  <c r="O415" i="3" s="1"/>
  <c r="L415" i="3"/>
  <c r="C347" i="3"/>
  <c r="O347" i="3" s="1"/>
  <c r="L347" i="3"/>
  <c r="C7469" i="3"/>
  <c r="E7469" i="3" s="1"/>
  <c r="L7469" i="3"/>
  <c r="L7472" i="3"/>
  <c r="C7472" i="3"/>
  <c r="E7472" i="3" s="1"/>
  <c r="C7254" i="3"/>
  <c r="F7254" i="3" s="1"/>
  <c r="G7254" i="3" s="1"/>
  <c r="L7254" i="3"/>
  <c r="L7264" i="3"/>
  <c r="C7264" i="3"/>
  <c r="D7264" i="3" s="1"/>
  <c r="C7052" i="3"/>
  <c r="O7052" i="3" s="1"/>
  <c r="L7052" i="3"/>
  <c r="L7075" i="3"/>
  <c r="C7075" i="3"/>
  <c r="F7075" i="3" s="1"/>
  <c r="G7075" i="3" s="1"/>
  <c r="L6872" i="3"/>
  <c r="C6872" i="3"/>
  <c r="F6872" i="3" s="1"/>
  <c r="G6872" i="3" s="1"/>
  <c r="L6671" i="3"/>
  <c r="C6671" i="3"/>
  <c r="F6671" i="3" s="1"/>
  <c r="G6671" i="3" s="1"/>
  <c r="C6460" i="3"/>
  <c r="O6460" i="3" s="1"/>
  <c r="L6460" i="3"/>
  <c r="L6471" i="3"/>
  <c r="C6471" i="3"/>
  <c r="O6471" i="3" s="1"/>
  <c r="C6466" i="3"/>
  <c r="E6466" i="3" s="1"/>
  <c r="L6466" i="3"/>
  <c r="C6270" i="3"/>
  <c r="O6270" i="3" s="1"/>
  <c r="L6270" i="3"/>
  <c r="L6267" i="3"/>
  <c r="C6267" i="3"/>
  <c r="D6267" i="3" s="1"/>
  <c r="L5853" i="3"/>
  <c r="C5853" i="3"/>
  <c r="O5853" i="3" s="1"/>
  <c r="L5860" i="3"/>
  <c r="C5860" i="3"/>
  <c r="O5860" i="3" s="1"/>
  <c r="L5867" i="3"/>
  <c r="C5867" i="3"/>
  <c r="D5867" i="3" s="1"/>
  <c r="L5674" i="3"/>
  <c r="C5674" i="3"/>
  <c r="D5674" i="3" s="1"/>
  <c r="L5656" i="3"/>
  <c r="C5656" i="3"/>
  <c r="E5656" i="3" s="1"/>
  <c r="L5270" i="3"/>
  <c r="C5270" i="3"/>
  <c r="F5270" i="3" s="1"/>
  <c r="G5270" i="3" s="1"/>
  <c r="L5268" i="3"/>
  <c r="C5268" i="3"/>
  <c r="O5268" i="3" s="1"/>
  <c r="L5061" i="3"/>
  <c r="C5061" i="3"/>
  <c r="D5061" i="3" s="1"/>
  <c r="L5068" i="3"/>
  <c r="C5068" i="3"/>
  <c r="F5068" i="3" s="1"/>
  <c r="G5068" i="3" s="1"/>
  <c r="L5075" i="3"/>
  <c r="C5075" i="3"/>
  <c r="E5075" i="3" s="1"/>
  <c r="L4873" i="3"/>
  <c r="C4873" i="3"/>
  <c r="E4873" i="3" s="1"/>
  <c r="C4854" i="3"/>
  <c r="O4854" i="3" s="1"/>
  <c r="L4854" i="3"/>
  <c r="L4654" i="3"/>
  <c r="C4654" i="3"/>
  <c r="E4654" i="3" s="1"/>
  <c r="C4655" i="3"/>
  <c r="O4655" i="3" s="1"/>
  <c r="L4655" i="3"/>
  <c r="L4674" i="3"/>
  <c r="C4674" i="3"/>
  <c r="D4674" i="3" s="1"/>
  <c r="C4465" i="3"/>
  <c r="F4465" i="3" s="1"/>
  <c r="G4465" i="3" s="1"/>
  <c r="L4465" i="3"/>
  <c r="C4471" i="3"/>
  <c r="L4471" i="3"/>
  <c r="C4464" i="3"/>
  <c r="O4464" i="3" s="1"/>
  <c r="L4464" i="3"/>
  <c r="L4259" i="3"/>
  <c r="C4259" i="3"/>
  <c r="E4259" i="3" s="1"/>
  <c r="L4261" i="3"/>
  <c r="C4261" i="3"/>
  <c r="O4261" i="3" s="1"/>
  <c r="L4069" i="3"/>
  <c r="C4069" i="3"/>
  <c r="O4069" i="3" s="1"/>
  <c r="C4054" i="3"/>
  <c r="O4054" i="3" s="1"/>
  <c r="L4054" i="3"/>
  <c r="C3870" i="3"/>
  <c r="F3870" i="3" s="1"/>
  <c r="G3870" i="3" s="1"/>
  <c r="L3870" i="3"/>
  <c r="C3863" i="3"/>
  <c r="L3863" i="3"/>
  <c r="L2859" i="3"/>
  <c r="C2859" i="3"/>
  <c r="O2859" i="3" s="1"/>
  <c r="L2257" i="3"/>
  <c r="C2257" i="3"/>
  <c r="O2257" i="3" s="1"/>
  <c r="L2264" i="3"/>
  <c r="C2264" i="3"/>
  <c r="E2264" i="3" s="1"/>
  <c r="L2271" i="3"/>
  <c r="C2271" i="3"/>
  <c r="O2271" i="3" s="1"/>
  <c r="L2063" i="3"/>
  <c r="C2063" i="3"/>
  <c r="E2063" i="3" s="1"/>
  <c r="L2061" i="3"/>
  <c r="C2061" i="3"/>
  <c r="C2068" i="3"/>
  <c r="E2068" i="3" s="1"/>
  <c r="L2068" i="3"/>
  <c r="C2074" i="3"/>
  <c r="D2074" i="3" s="1"/>
  <c r="L2074" i="3"/>
  <c r="C1859" i="3"/>
  <c r="E1859" i="3" s="1"/>
  <c r="L1859" i="3"/>
  <c r="C1867" i="3"/>
  <c r="E1867" i="3" s="1"/>
  <c r="L1867" i="3"/>
  <c r="C1875" i="3"/>
  <c r="O1875" i="3" s="1"/>
  <c r="L1875" i="3"/>
  <c r="C1656" i="3"/>
  <c r="O1656" i="3" s="1"/>
  <c r="L1656" i="3"/>
  <c r="C1662" i="3"/>
  <c r="O1662" i="3" s="1"/>
  <c r="L1662" i="3"/>
  <c r="L1454" i="3"/>
  <c r="C1454" i="3"/>
  <c r="O1454" i="3" s="1"/>
  <c r="L1460" i="3"/>
  <c r="C1460" i="3"/>
  <c r="D1460" i="3" s="1"/>
  <c r="L1258" i="3"/>
  <c r="C1258" i="3"/>
  <c r="D1258" i="3" s="1"/>
  <c r="L1272" i="3"/>
  <c r="C1272" i="3"/>
  <c r="D1272" i="3" s="1"/>
  <c r="L1076" i="3"/>
  <c r="C1076" i="3"/>
  <c r="D1076" i="3" s="1"/>
  <c r="L658" i="3"/>
  <c r="C658" i="3"/>
  <c r="E658" i="3" s="1"/>
  <c r="L465" i="3"/>
  <c r="C465" i="3"/>
  <c r="F465" i="3" s="1"/>
  <c r="G465" i="3" s="1"/>
  <c r="L7185" i="3"/>
  <c r="C7185" i="3"/>
  <c r="O7185" i="3" s="1"/>
  <c r="L7186" i="3"/>
  <c r="C7186" i="3"/>
  <c r="D7186" i="3" s="1"/>
  <c r="L6998" i="3"/>
  <c r="C6998" i="3"/>
  <c r="E6998" i="3" s="1"/>
  <c r="C6793" i="3"/>
  <c r="F6793" i="3" s="1"/>
  <c r="G6793" i="3" s="1"/>
  <c r="L6793" i="3"/>
  <c r="C6580" i="3"/>
  <c r="O6580" i="3" s="1"/>
  <c r="L6580" i="3"/>
  <c r="C6588" i="3"/>
  <c r="O6588" i="3" s="1"/>
  <c r="L6588" i="3"/>
  <c r="C6595" i="3"/>
  <c r="E6595" i="3" s="1"/>
  <c r="L6595" i="3"/>
  <c r="C6398" i="3"/>
  <c r="E6398" i="3" s="1"/>
  <c r="L6398" i="3"/>
  <c r="C6381" i="3"/>
  <c r="E6381" i="3" s="1"/>
  <c r="L6381" i="3"/>
  <c r="C6392" i="3"/>
  <c r="O6392" i="3" s="1"/>
  <c r="L6392" i="3"/>
  <c r="L6197" i="3"/>
  <c r="C6197" i="3"/>
  <c r="E6197" i="3" s="1"/>
  <c r="L5977" i="3"/>
  <c r="C5977" i="3"/>
  <c r="O5977" i="3" s="1"/>
  <c r="C5792" i="3"/>
  <c r="O5792" i="3" s="1"/>
  <c r="L5792" i="3"/>
  <c r="C5779" i="3"/>
  <c r="E5779" i="3" s="1"/>
  <c r="L5779" i="3"/>
  <c r="C5592" i="3"/>
  <c r="O5592" i="3" s="1"/>
  <c r="L5592" i="3"/>
  <c r="C5594" i="3"/>
  <c r="O5594" i="3" s="1"/>
  <c r="L5594" i="3"/>
  <c r="C5596" i="3"/>
  <c r="E5596" i="3" s="1"/>
  <c r="L5596" i="3"/>
  <c r="L5399" i="3"/>
  <c r="C5399" i="3"/>
  <c r="O5399" i="3" s="1"/>
  <c r="L4993" i="3"/>
  <c r="C4993" i="3"/>
  <c r="E4993" i="3" s="1"/>
  <c r="L5000" i="3"/>
  <c r="C5000" i="3"/>
  <c r="O5000" i="3" s="1"/>
  <c r="L4982" i="3"/>
  <c r="C4982" i="3"/>
  <c r="O4982" i="3" s="1"/>
  <c r="L4792" i="3"/>
  <c r="C4792" i="3"/>
  <c r="O4792" i="3" s="1"/>
  <c r="L4799" i="3"/>
  <c r="C4799" i="3"/>
  <c r="E4799" i="3" s="1"/>
  <c r="C4781" i="3"/>
  <c r="D4781" i="3" s="1"/>
  <c r="L4781" i="3"/>
  <c r="C4590" i="3"/>
  <c r="E4590" i="3" s="1"/>
  <c r="L4590" i="3"/>
  <c r="C4583" i="3"/>
  <c r="O4583" i="3" s="1"/>
  <c r="L4583" i="3"/>
  <c r="C4597" i="3"/>
  <c r="E4597" i="3" s="1"/>
  <c r="L4597" i="3"/>
  <c r="L4379" i="3"/>
  <c r="C4379" i="3"/>
  <c r="D4379" i="3" s="1"/>
  <c r="L4385" i="3"/>
  <c r="C4385" i="3"/>
  <c r="E4385" i="3" s="1"/>
  <c r="L4189" i="3"/>
  <c r="C4189" i="3"/>
  <c r="E4189" i="3" s="1"/>
  <c r="L4191" i="3"/>
  <c r="C4191" i="3"/>
  <c r="F4191" i="3" s="1"/>
  <c r="G4191" i="3" s="1"/>
  <c r="L3989" i="3"/>
  <c r="C3989" i="3"/>
  <c r="D3989" i="3" s="1"/>
  <c r="L3995" i="3"/>
  <c r="C3995" i="3"/>
  <c r="E3995" i="3" s="1"/>
  <c r="L3801" i="3"/>
  <c r="C3801" i="3"/>
  <c r="O3801" i="3" s="1"/>
  <c r="C3779" i="3"/>
  <c r="D3779" i="3" s="1"/>
  <c r="L3779" i="3"/>
  <c r="C3790" i="3"/>
  <c r="D3790" i="3" s="1"/>
  <c r="L3790" i="3"/>
  <c r="L2394" i="3"/>
  <c r="C2394" i="3"/>
  <c r="F2394" i="3" s="1"/>
  <c r="G2394" i="3" s="1"/>
  <c r="L2181" i="3"/>
  <c r="C2181" i="3"/>
  <c r="O2181" i="3" s="1"/>
  <c r="C2188" i="3"/>
  <c r="E2188" i="3" s="1"/>
  <c r="L2188" i="3"/>
  <c r="C2194" i="3"/>
  <c r="E2194" i="3" s="1"/>
  <c r="L2194" i="3"/>
  <c r="C1979" i="3"/>
  <c r="E1979" i="3" s="1"/>
  <c r="L1979" i="3"/>
  <c r="C1981" i="3"/>
  <c r="O1981" i="3" s="1"/>
  <c r="L1981" i="3"/>
  <c r="C1990" i="3"/>
  <c r="E1990" i="3" s="1"/>
  <c r="L1990" i="3"/>
  <c r="C1782" i="3"/>
  <c r="F1782" i="3" s="1"/>
  <c r="G1782" i="3" s="1"/>
  <c r="L1782" i="3"/>
  <c r="C1790" i="3"/>
  <c r="O1790" i="3" s="1"/>
  <c r="L1790" i="3"/>
  <c r="C1798" i="3"/>
  <c r="O1798" i="3" s="1"/>
  <c r="L1798" i="3"/>
  <c r="L1582" i="3"/>
  <c r="C1582" i="3"/>
  <c r="E1582" i="3" s="1"/>
  <c r="L1382" i="3"/>
  <c r="C1382" i="3"/>
  <c r="D1382" i="3" s="1"/>
  <c r="L1388" i="3"/>
  <c r="C1388" i="3"/>
  <c r="E1388" i="3" s="1"/>
  <c r="L1192" i="3"/>
  <c r="C1192" i="3"/>
  <c r="D1192" i="3" s="1"/>
  <c r="C1000" i="3"/>
  <c r="F1000" i="3" s="1"/>
  <c r="G1000" i="3" s="1"/>
  <c r="L1000" i="3"/>
  <c r="L586" i="3"/>
  <c r="C586" i="3"/>
  <c r="D586" i="3" s="1"/>
  <c r="L7043" i="3"/>
  <c r="C7043" i="3"/>
  <c r="F7043" i="3" s="1"/>
  <c r="G7043" i="3" s="1"/>
  <c r="L7051" i="3"/>
  <c r="C7051" i="3"/>
  <c r="F7051" i="3" s="1"/>
  <c r="G7051" i="3" s="1"/>
  <c r="L6850" i="3"/>
  <c r="C6850" i="3"/>
  <c r="E6850" i="3" s="1"/>
  <c r="L5037" i="3"/>
  <c r="C5037" i="3"/>
  <c r="D5037" i="3" s="1"/>
  <c r="L5047" i="3"/>
  <c r="C5047" i="3"/>
  <c r="D5047" i="3" s="1"/>
  <c r="C4630" i="3"/>
  <c r="E4630" i="3" s="1"/>
  <c r="L4630" i="3"/>
  <c r="C4650" i="3"/>
  <c r="O4650" i="3" s="1"/>
  <c r="L4650" i="3"/>
  <c r="L4644" i="3"/>
  <c r="C4644" i="3"/>
  <c r="D4644" i="3" s="1"/>
  <c r="C4651" i="3"/>
  <c r="O4651" i="3" s="1"/>
  <c r="L4651" i="3"/>
  <c r="L4229" i="3"/>
  <c r="C4229" i="3"/>
  <c r="E4229" i="3" s="1"/>
  <c r="L4037" i="3"/>
  <c r="C4037" i="3"/>
  <c r="E4037" i="3" s="1"/>
  <c r="L4043" i="3"/>
  <c r="C4043" i="3"/>
  <c r="O4043" i="3" s="1"/>
  <c r="C4050" i="3"/>
  <c r="O4050" i="3" s="1"/>
  <c r="L4050" i="3"/>
  <c r="C3834" i="3"/>
  <c r="O3834" i="3" s="1"/>
  <c r="L3834" i="3"/>
  <c r="L3837" i="3"/>
  <c r="C3837" i="3"/>
  <c r="D3837" i="3" s="1"/>
  <c r="C1831" i="3"/>
  <c r="F1831" i="3" s="1"/>
  <c r="G1831" i="3" s="1"/>
  <c r="L1831" i="3"/>
  <c r="C1839" i="3"/>
  <c r="E1839" i="3" s="1"/>
  <c r="L1839" i="3"/>
  <c r="C1847" i="3"/>
  <c r="E1847" i="3" s="1"/>
  <c r="L1847" i="3"/>
  <c r="L1234" i="3"/>
  <c r="C1234" i="3"/>
  <c r="E1234" i="3" s="1"/>
  <c r="L1248" i="3"/>
  <c r="C1248" i="3"/>
  <c r="O1248" i="3" s="1"/>
  <c r="L1042" i="3"/>
  <c r="C1042" i="3"/>
  <c r="O1042" i="3" s="1"/>
  <c r="L630" i="3"/>
  <c r="C630" i="3"/>
  <c r="O630" i="3" s="1"/>
  <c r="L437" i="3"/>
  <c r="C437" i="3"/>
  <c r="F437" i="3" s="1"/>
  <c r="G437" i="3" s="1"/>
  <c r="C1806" i="3"/>
  <c r="O1806" i="3" s="1"/>
  <c r="L1806" i="3"/>
  <c r="C1814" i="3"/>
  <c r="O1814" i="3" s="1"/>
  <c r="L1814" i="3"/>
  <c r="C1822" i="3"/>
  <c r="O1822" i="3" s="1"/>
  <c r="L1822" i="3"/>
  <c r="C1706" i="3"/>
  <c r="O1706" i="3" s="1"/>
  <c r="L1706" i="3"/>
  <c r="L1206" i="3"/>
  <c r="C1206" i="3"/>
  <c r="E1206" i="3" s="1"/>
  <c r="L1166" i="3"/>
  <c r="C1166" i="3"/>
  <c r="O1166" i="3" s="1"/>
  <c r="L1134" i="3"/>
  <c r="C1134" i="3"/>
  <c r="O1134" i="3" s="1"/>
  <c r="L1102" i="3"/>
  <c r="C1102" i="3"/>
  <c r="D1102" i="3" s="1"/>
  <c r="L1070" i="3"/>
  <c r="C1070" i="3"/>
  <c r="E1070" i="3" s="1"/>
  <c r="L1018" i="3"/>
  <c r="C1018" i="3"/>
  <c r="F1018" i="3" s="1"/>
  <c r="G1018" i="3" s="1"/>
  <c r="C535" i="3"/>
  <c r="O535" i="3" s="1"/>
  <c r="L535" i="3"/>
  <c r="L420" i="3"/>
  <c r="C420" i="3"/>
  <c r="D420" i="3" s="1"/>
  <c r="L336" i="3"/>
  <c r="C336" i="3"/>
  <c r="E336" i="3" s="1"/>
  <c r="K200" i="3"/>
  <c r="K168" i="3"/>
  <c r="J168" i="3"/>
  <c r="K136" i="3"/>
  <c r="J136" i="3"/>
  <c r="K104" i="3"/>
  <c r="J104" i="3"/>
  <c r="K72" i="3"/>
  <c r="J72" i="3"/>
  <c r="K40" i="3"/>
  <c r="J40" i="3"/>
  <c r="K272" i="3"/>
  <c r="K180" i="3"/>
  <c r="J180" i="3"/>
  <c r="K148" i="3"/>
  <c r="J148" i="3"/>
  <c r="K116" i="3"/>
  <c r="J116" i="3"/>
  <c r="K84" i="3"/>
  <c r="J84" i="3"/>
  <c r="K52" i="3"/>
  <c r="J52" i="3"/>
  <c r="I263" i="3"/>
  <c r="H263" i="3"/>
  <c r="I215" i="3"/>
  <c r="H215" i="3"/>
  <c r="K167" i="3"/>
  <c r="J167" i="3"/>
  <c r="K131" i="3"/>
  <c r="J131" i="3"/>
  <c r="I115" i="3"/>
  <c r="H115" i="3"/>
  <c r="K99" i="3"/>
  <c r="J99" i="3"/>
  <c r="K67" i="3"/>
  <c r="J67" i="3"/>
  <c r="I51" i="3"/>
  <c r="H51" i="3"/>
  <c r="K35" i="3"/>
  <c r="J35" i="3"/>
  <c r="K275" i="3"/>
  <c r="K235" i="3"/>
  <c r="I187" i="3"/>
  <c r="H187" i="3"/>
  <c r="K171" i="3"/>
  <c r="J171" i="3"/>
  <c r="K143" i="3"/>
  <c r="J143" i="3"/>
  <c r="I127" i="3"/>
  <c r="H127" i="3"/>
  <c r="K111" i="3"/>
  <c r="J111" i="3"/>
  <c r="I95" i="3"/>
  <c r="H95" i="3"/>
  <c r="K79" i="3"/>
  <c r="J79" i="3"/>
  <c r="K47" i="3"/>
  <c r="J47" i="3"/>
  <c r="I31" i="3"/>
  <c r="H31" i="3"/>
  <c r="F208" i="3" l="1"/>
  <c r="G208" i="3" s="1"/>
  <c r="H212" i="3"/>
  <c r="D212" i="3"/>
  <c r="E176" i="3"/>
  <c r="D19" i="3"/>
  <c r="F25" i="3"/>
  <c r="G25" i="3" s="1"/>
  <c r="O212" i="3"/>
  <c r="F97" i="3"/>
  <c r="G97" i="3" s="1"/>
  <c r="F176" i="3"/>
  <c r="G176" i="3" s="1"/>
  <c r="I176" i="3" s="1"/>
  <c r="J46" i="3"/>
  <c r="K76" i="3"/>
  <c r="K107" i="3"/>
  <c r="F185" i="3"/>
  <c r="G185" i="3" s="1"/>
  <c r="E25" i="3"/>
  <c r="F219" i="3"/>
  <c r="G219" i="3" s="1"/>
  <c r="E219" i="3"/>
  <c r="F19" i="3"/>
  <c r="G19" i="3" s="1"/>
  <c r="I19" i="3" s="1"/>
  <c r="D176" i="3"/>
  <c r="D25" i="3"/>
  <c r="D219" i="3"/>
  <c r="E19" i="3"/>
  <c r="J39" i="3"/>
  <c r="J163" i="3"/>
  <c r="K91" i="3"/>
  <c r="J44" i="3"/>
  <c r="J172" i="3"/>
  <c r="J96" i="3"/>
  <c r="K29" i="3"/>
  <c r="J82" i="3"/>
  <c r="J129" i="3"/>
  <c r="K141" i="3"/>
  <c r="K95" i="3"/>
  <c r="K51" i="3"/>
  <c r="K115" i="3"/>
  <c r="K183" i="3"/>
  <c r="J36" i="3"/>
  <c r="J100" i="3"/>
  <c r="K88" i="3"/>
  <c r="K152" i="3"/>
  <c r="O113" i="3"/>
  <c r="J138" i="3"/>
  <c r="J70" i="3"/>
  <c r="K166" i="3"/>
  <c r="K57" i="3"/>
  <c r="J153" i="3"/>
  <c r="J133" i="3"/>
  <c r="J257" i="3"/>
  <c r="E98" i="3"/>
  <c r="J55" i="3"/>
  <c r="J43" i="3"/>
  <c r="K92" i="3"/>
  <c r="K98" i="3"/>
  <c r="J126" i="3"/>
  <c r="J113" i="3"/>
  <c r="K61" i="3"/>
  <c r="K39" i="3"/>
  <c r="K163" i="3"/>
  <c r="J123" i="3"/>
  <c r="K44" i="3"/>
  <c r="K172" i="3"/>
  <c r="K96" i="3"/>
  <c r="K114" i="3"/>
  <c r="K178" i="3"/>
  <c r="J286" i="3"/>
  <c r="K129" i="3"/>
  <c r="J173" i="3"/>
  <c r="J31" i="3"/>
  <c r="J127" i="3"/>
  <c r="K187" i="3"/>
  <c r="K36" i="3"/>
  <c r="K100" i="3"/>
  <c r="J260" i="3"/>
  <c r="J184" i="3"/>
  <c r="O221" i="3"/>
  <c r="K74" i="3"/>
  <c r="F94" i="3"/>
  <c r="G94" i="3" s="1"/>
  <c r="J166" i="3"/>
  <c r="K153" i="3"/>
  <c r="K133" i="3"/>
  <c r="K55" i="3"/>
  <c r="K43" i="3"/>
  <c r="J80" i="3"/>
  <c r="J98" i="3"/>
  <c r="K62" i="3"/>
  <c r="K113" i="3"/>
  <c r="J71" i="3"/>
  <c r="J251" i="3"/>
  <c r="K123" i="3"/>
  <c r="J76" i="3"/>
  <c r="J204" i="3"/>
  <c r="J128" i="3"/>
  <c r="J114" i="3"/>
  <c r="J178" i="3"/>
  <c r="K78" i="3"/>
  <c r="K142" i="3"/>
  <c r="J37" i="3"/>
  <c r="J65" i="3"/>
  <c r="J77" i="3"/>
  <c r="K173" i="3"/>
  <c r="O226" i="3"/>
  <c r="K31" i="3"/>
  <c r="K127" i="3"/>
  <c r="H48" i="3"/>
  <c r="K184" i="3"/>
  <c r="J74" i="3"/>
  <c r="K170" i="3"/>
  <c r="K102" i="3"/>
  <c r="J89" i="3"/>
  <c r="J69" i="3"/>
  <c r="J87" i="3"/>
  <c r="J75" i="3"/>
  <c r="K80" i="3"/>
  <c r="E113" i="3"/>
  <c r="K34" i="3"/>
  <c r="J62" i="3"/>
  <c r="J49" i="3"/>
  <c r="J93" i="3"/>
  <c r="K71" i="3"/>
  <c r="J159" i="3"/>
  <c r="K128" i="3"/>
  <c r="K50" i="3"/>
  <c r="J78" i="3"/>
  <c r="J142" i="3"/>
  <c r="K37" i="3"/>
  <c r="K65" i="3"/>
  <c r="K77" i="3"/>
  <c r="J237" i="3"/>
  <c r="J63" i="3"/>
  <c r="K283" i="3"/>
  <c r="J83" i="3"/>
  <c r="J151" i="3"/>
  <c r="J132" i="3"/>
  <c r="J120" i="3"/>
  <c r="F98" i="3"/>
  <c r="G98" i="3" s="1"/>
  <c r="J170" i="3"/>
  <c r="J102" i="3"/>
  <c r="K89" i="3"/>
  <c r="J185" i="3"/>
  <c r="K69" i="3"/>
  <c r="J165" i="3"/>
  <c r="E226" i="3"/>
  <c r="K87" i="3"/>
  <c r="K75" i="3"/>
  <c r="J28" i="3"/>
  <c r="J124" i="3"/>
  <c r="J112" i="3"/>
  <c r="J34" i="3"/>
  <c r="K130" i="3"/>
  <c r="J41" i="3"/>
  <c r="K49" i="3"/>
  <c r="J145" i="3"/>
  <c r="K93" i="3"/>
  <c r="E96" i="3"/>
  <c r="K63" i="3"/>
  <c r="K83" i="3"/>
  <c r="K151" i="3"/>
  <c r="J68" i="3"/>
  <c r="K132" i="3"/>
  <c r="K120" i="3"/>
  <c r="D77" i="3"/>
  <c r="K106" i="3"/>
  <c r="K38" i="3"/>
  <c r="F113" i="3"/>
  <c r="G113" i="3" s="1"/>
  <c r="K185" i="3"/>
  <c r="K165" i="3"/>
  <c r="J119" i="3"/>
  <c r="J107" i="3"/>
  <c r="K28" i="3"/>
  <c r="K124" i="3"/>
  <c r="J48" i="3"/>
  <c r="K112" i="3"/>
  <c r="J130" i="3"/>
  <c r="K41" i="3"/>
  <c r="K94" i="3"/>
  <c r="J125" i="3"/>
  <c r="K103" i="3"/>
  <c r="J59" i="3"/>
  <c r="J191" i="3"/>
  <c r="K108" i="3"/>
  <c r="K32" i="3"/>
  <c r="K160" i="3"/>
  <c r="K146" i="3"/>
  <c r="K56" i="3"/>
  <c r="K97" i="3"/>
  <c r="K161" i="3"/>
  <c r="K109" i="3"/>
  <c r="J155" i="3"/>
  <c r="J263" i="3"/>
  <c r="K68" i="3"/>
  <c r="J164" i="3"/>
  <c r="J106" i="3"/>
  <c r="F226" i="3"/>
  <c r="G226" i="3" s="1"/>
  <c r="J38" i="3"/>
  <c r="K134" i="3"/>
  <c r="J121" i="3"/>
  <c r="J101" i="3"/>
  <c r="K119" i="3"/>
  <c r="J60" i="3"/>
  <c r="K48" i="3"/>
  <c r="D197" i="3"/>
  <c r="K66" i="3"/>
  <c r="J94" i="3"/>
  <c r="J81" i="3"/>
  <c r="K125" i="3"/>
  <c r="K135" i="3"/>
  <c r="J91" i="3"/>
  <c r="K140" i="3"/>
  <c r="K64" i="3"/>
  <c r="E77" i="3"/>
  <c r="J29" i="3"/>
  <c r="K82" i="3"/>
  <c r="J110" i="3"/>
  <c r="J174" i="3"/>
  <c r="K45" i="3"/>
  <c r="J141" i="3"/>
  <c r="J95" i="3"/>
  <c r="J51" i="3"/>
  <c r="J115" i="3"/>
  <c r="J183" i="3"/>
  <c r="J88" i="3"/>
  <c r="J152" i="3"/>
  <c r="K300" i="3"/>
  <c r="E197" i="3"/>
  <c r="J42" i="3"/>
  <c r="K138" i="3"/>
  <c r="J262" i="3"/>
  <c r="K70" i="3"/>
  <c r="J57" i="3"/>
  <c r="J92" i="3"/>
  <c r="E221" i="3"/>
  <c r="J30" i="3"/>
  <c r="K126" i="3"/>
  <c r="K256" i="3"/>
  <c r="K139" i="3"/>
  <c r="K145" i="3"/>
  <c r="J175" i="3"/>
  <c r="K292" i="3"/>
  <c r="J144" i="3"/>
  <c r="K177" i="3"/>
  <c r="H123" i="3"/>
  <c r="O28" i="3"/>
  <c r="E132" i="3"/>
  <c r="K175" i="3"/>
  <c r="J156" i="3"/>
  <c r="K144" i="3"/>
  <c r="F117" i="3"/>
  <c r="G117" i="3" s="1"/>
  <c r="E123" i="3"/>
  <c r="F106" i="3"/>
  <c r="G106" i="3" s="1"/>
  <c r="F165" i="3"/>
  <c r="G165" i="3" s="1"/>
  <c r="E83" i="3"/>
  <c r="J147" i="3"/>
  <c r="K156" i="3"/>
  <c r="H104" i="3"/>
  <c r="J176" i="3"/>
  <c r="E157" i="3"/>
  <c r="F270" i="3"/>
  <c r="G270" i="3" s="1"/>
  <c r="H236" i="3"/>
  <c r="O123" i="3"/>
  <c r="F283" i="3"/>
  <c r="G283" i="3" s="1"/>
  <c r="D106" i="3"/>
  <c r="O270" i="3"/>
  <c r="K147" i="3"/>
  <c r="K176" i="3"/>
  <c r="D165" i="3"/>
  <c r="K157" i="3"/>
  <c r="F18" i="3"/>
  <c r="G18" i="3" s="1"/>
  <c r="F83" i="3"/>
  <c r="G83" i="3" s="1"/>
  <c r="J179" i="3"/>
  <c r="J208" i="3"/>
  <c r="J294" i="3"/>
  <c r="H23" i="3"/>
  <c r="D123" i="3"/>
  <c r="D68" i="3"/>
  <c r="K179" i="3"/>
  <c r="H132" i="3"/>
  <c r="E140" i="3"/>
  <c r="F28" i="3"/>
  <c r="G28" i="3" s="1"/>
  <c r="I28" i="3" s="1"/>
  <c r="D132" i="3"/>
  <c r="O83" i="3"/>
  <c r="E104" i="3"/>
  <c r="F50" i="3"/>
  <c r="G50" i="3" s="1"/>
  <c r="D2640" i="3"/>
  <c r="K162" i="3"/>
  <c r="K158" i="3"/>
  <c r="F77" i="3"/>
  <c r="G77" i="3" s="1"/>
  <c r="D200" i="3"/>
  <c r="D2430" i="3"/>
  <c r="J162" i="3"/>
  <c r="J158" i="3"/>
  <c r="J209" i="3"/>
  <c r="K221" i="3"/>
  <c r="D24" i="3"/>
  <c r="D96" i="3"/>
  <c r="E200" i="3"/>
  <c r="F101" i="3"/>
  <c r="G101" i="3" s="1"/>
  <c r="H96" i="3"/>
  <c r="O24" i="3"/>
  <c r="J222" i="3"/>
  <c r="H24" i="3"/>
  <c r="O96" i="3"/>
  <c r="F200" i="3"/>
  <c r="G200" i="3" s="1"/>
  <c r="I200" i="3" s="1"/>
  <c r="J157" i="3"/>
  <c r="J289" i="3"/>
  <c r="J177" i="3"/>
  <c r="E24" i="3"/>
  <c r="J3" i="3"/>
  <c r="H3" i="3"/>
  <c r="I3" i="3" s="1"/>
  <c r="K3" i="3" s="1"/>
  <c r="J4" i="3"/>
  <c r="H4" i="3"/>
  <c r="I4" i="3" s="1"/>
  <c r="K4" i="3" s="1"/>
  <c r="F2936" i="3"/>
  <c r="G2936" i="3" s="1"/>
  <c r="E4839" i="3"/>
  <c r="D1453" i="3"/>
  <c r="D7148" i="3"/>
  <c r="G2" i="3"/>
  <c r="I7" i="3"/>
  <c r="H7" i="3"/>
  <c r="F256" i="3"/>
  <c r="G256" i="3" s="1"/>
  <c r="D236" i="3"/>
  <c r="G9" i="3"/>
  <c r="O1056" i="3"/>
  <c r="O23" i="3"/>
  <c r="F300" i="3"/>
  <c r="G300" i="3" s="1"/>
  <c r="O236" i="3"/>
  <c r="O156" i="3"/>
  <c r="G8" i="3"/>
  <c r="J8" i="3" s="1"/>
  <c r="E236" i="3"/>
  <c r="D6910" i="3"/>
  <c r="E84" i="3"/>
  <c r="D23" i="3"/>
  <c r="E300" i="3"/>
  <c r="D300" i="3"/>
  <c r="D256" i="3"/>
  <c r="G10" i="3"/>
  <c r="O1737" i="3"/>
  <c r="K261" i="3"/>
  <c r="G146" i="3"/>
  <c r="K273" i="3"/>
  <c r="E375" i="3"/>
  <c r="E5338" i="3"/>
  <c r="E4310" i="3"/>
  <c r="J290" i="3"/>
  <c r="J235" i="3"/>
  <c r="J275" i="3"/>
  <c r="J272" i="3"/>
  <c r="J200" i="3"/>
  <c r="K313" i="3"/>
  <c r="J218" i="3"/>
  <c r="J270" i="3"/>
  <c r="K214" i="3"/>
  <c r="H281" i="3"/>
  <c r="D1610" i="3"/>
  <c r="K227" i="3"/>
  <c r="K284" i="3"/>
  <c r="J248" i="3"/>
  <c r="O7432" i="3"/>
  <c r="K286" i="3"/>
  <c r="K205" i="3"/>
  <c r="H277" i="3"/>
  <c r="J187" i="3"/>
  <c r="J247" i="3"/>
  <c r="J283" i="3"/>
  <c r="J300" i="3"/>
  <c r="K262" i="3"/>
  <c r="J198" i="3"/>
  <c r="J217" i="3"/>
  <c r="K293" i="3"/>
  <c r="J243" i="3"/>
  <c r="K239" i="3"/>
  <c r="J256" i="3"/>
  <c r="J292" i="3"/>
  <c r="I337" i="3"/>
  <c r="J226" i="3"/>
  <c r="K294" i="3"/>
  <c r="K222" i="3"/>
  <c r="J221" i="3"/>
  <c r="O151" i="3"/>
  <c r="F247" i="3"/>
  <c r="G247" i="3" s="1"/>
  <c r="H313" i="3"/>
  <c r="F288" i="3"/>
  <c r="G288" i="3" s="1"/>
  <c r="E337" i="3"/>
  <c r="E288" i="3"/>
  <c r="J199" i="3"/>
  <c r="J288" i="3"/>
  <c r="J228" i="3"/>
  <c r="F4050" i="3"/>
  <c r="G4050" i="3" s="1"/>
  <c r="O1388" i="3"/>
  <c r="K201" i="3"/>
  <c r="K245" i="3"/>
  <c r="K285" i="3"/>
  <c r="K251" i="3"/>
  <c r="K191" i="3"/>
  <c r="K204" i="3"/>
  <c r="K242" i="3"/>
  <c r="K238" i="3"/>
  <c r="J193" i="3"/>
  <c r="J261" i="3"/>
  <c r="K237" i="3"/>
  <c r="K281" i="3"/>
  <c r="K263" i="3"/>
  <c r="K260" i="3"/>
  <c r="J212" i="3"/>
  <c r="K202" i="3"/>
  <c r="K230" i="3"/>
  <c r="K257" i="3"/>
  <c r="E2258" i="3"/>
  <c r="J259" i="3"/>
  <c r="J188" i="3"/>
  <c r="K208" i="3"/>
  <c r="K258" i="3"/>
  <c r="K209" i="3"/>
  <c r="K289" i="3"/>
  <c r="F156" i="3"/>
  <c r="G156" i="3" s="1"/>
  <c r="E23" i="3"/>
  <c r="K199" i="3"/>
  <c r="K288" i="3"/>
  <c r="K228" i="3"/>
  <c r="K186" i="3"/>
  <c r="K250" i="3"/>
  <c r="K290" i="3"/>
  <c r="J305" i="3"/>
  <c r="J271" i="3"/>
  <c r="J223" i="3"/>
  <c r="J244" i="3"/>
  <c r="D169" i="3"/>
  <c r="J242" i="3"/>
  <c r="J238" i="3"/>
  <c r="K193" i="3"/>
  <c r="D29" i="3"/>
  <c r="J196" i="3"/>
  <c r="K212" i="3"/>
  <c r="J202" i="3"/>
  <c r="K282" i="3"/>
  <c r="J230" i="3"/>
  <c r="J249" i="3"/>
  <c r="J197" i="3"/>
  <c r="F6000" i="3"/>
  <c r="G6000" i="3" s="1"/>
  <c r="K259" i="3"/>
  <c r="K188" i="3"/>
  <c r="J258" i="3"/>
  <c r="K254" i="3"/>
  <c r="J253" i="3"/>
  <c r="D313" i="3"/>
  <c r="F151" i="3"/>
  <c r="G151" i="3" s="1"/>
  <c r="J26" i="3" s="1"/>
  <c r="E168" i="3"/>
  <c r="D168" i="3"/>
  <c r="O168" i="3"/>
  <c r="D337" i="3"/>
  <c r="J203" i="3"/>
  <c r="J186" i="3"/>
  <c r="K246" i="3"/>
  <c r="K271" i="3"/>
  <c r="K244" i="3"/>
  <c r="J219" i="3"/>
  <c r="J267" i="3"/>
  <c r="K196" i="3"/>
  <c r="H176" i="3"/>
  <c r="J282" i="3"/>
  <c r="K249" i="3"/>
  <c r="K197" i="3"/>
  <c r="J277" i="3"/>
  <c r="J279" i="3"/>
  <c r="J276" i="3"/>
  <c r="K194" i="3"/>
  <c r="J254" i="3"/>
  <c r="J241" i="3"/>
  <c r="K253" i="3"/>
  <c r="E151" i="3"/>
  <c r="F291" i="3"/>
  <c r="G291" i="3" s="1"/>
  <c r="O337" i="3"/>
  <c r="J255" i="3"/>
  <c r="J216" i="3"/>
  <c r="K223" i="3"/>
  <c r="J192" i="3"/>
  <c r="K203" i="3"/>
  <c r="K255" i="3"/>
  <c r="K291" i="3"/>
  <c r="K216" i="3"/>
  <c r="K264" i="3"/>
  <c r="J313" i="3"/>
  <c r="D3580" i="3"/>
  <c r="J246" i="3"/>
  <c r="J233" i="3"/>
  <c r="J213" i="3"/>
  <c r="J269" i="3"/>
  <c r="J195" i="3"/>
  <c r="J287" i="3"/>
  <c r="J268" i="3"/>
  <c r="K192" i="3"/>
  <c r="J265" i="3"/>
  <c r="K219" i="3"/>
  <c r="K267" i="3"/>
  <c r="J215" i="3"/>
  <c r="J236" i="3"/>
  <c r="J280" i="3"/>
  <c r="K234" i="3"/>
  <c r="K274" i="3"/>
  <c r="K277" i="3"/>
  <c r="K279" i="3"/>
  <c r="J207" i="3"/>
  <c r="K276" i="3"/>
  <c r="H168" i="3"/>
  <c r="J232" i="3"/>
  <c r="F2564" i="3"/>
  <c r="G2564" i="3" s="1"/>
  <c r="J194" i="3"/>
  <c r="K278" i="3"/>
  <c r="K190" i="3"/>
  <c r="F169" i="3"/>
  <c r="G169" i="3" s="1"/>
  <c r="K241" i="3"/>
  <c r="J189" i="3"/>
  <c r="O247" i="3"/>
  <c r="J291" i="3"/>
  <c r="J250" i="3"/>
  <c r="K305" i="3"/>
  <c r="H267" i="3"/>
  <c r="J231" i="3"/>
  <c r="J252" i="3"/>
  <c r="O3837" i="3"/>
  <c r="K233" i="3"/>
  <c r="K213" i="3"/>
  <c r="K269" i="3"/>
  <c r="K195" i="3"/>
  <c r="K287" i="3"/>
  <c r="K268" i="3"/>
  <c r="J220" i="3"/>
  <c r="F2800" i="3"/>
  <c r="G2800" i="3" s="1"/>
  <c r="K210" i="3"/>
  <c r="K266" i="3"/>
  <c r="K206" i="3"/>
  <c r="J225" i="3"/>
  <c r="K265" i="3"/>
  <c r="K215" i="3"/>
  <c r="K236" i="3"/>
  <c r="K280" i="3"/>
  <c r="J240" i="3"/>
  <c r="K297" i="3"/>
  <c r="O3436" i="3"/>
  <c r="J234" i="3"/>
  <c r="J274" i="3"/>
  <c r="J229" i="3"/>
  <c r="J211" i="3"/>
  <c r="J295" i="3"/>
  <c r="K207" i="3"/>
  <c r="J224" i="3"/>
  <c r="K232" i="3"/>
  <c r="O169" i="3"/>
  <c r="E313" i="3"/>
  <c r="J278" i="3"/>
  <c r="J190" i="3"/>
  <c r="K189" i="3"/>
  <c r="J273" i="3"/>
  <c r="O288" i="3"/>
  <c r="D291" i="3"/>
  <c r="J264" i="3"/>
  <c r="K231" i="3"/>
  <c r="K252" i="3"/>
  <c r="F3779" i="3"/>
  <c r="G3779" i="3" s="1"/>
  <c r="K218" i="3"/>
  <c r="K270" i="3"/>
  <c r="J227" i="3"/>
  <c r="J284" i="3"/>
  <c r="K220" i="3"/>
  <c r="J210" i="3"/>
  <c r="J266" i="3"/>
  <c r="J206" i="3"/>
  <c r="K225" i="3"/>
  <c r="J205" i="3"/>
  <c r="F3823" i="3"/>
  <c r="G3823" i="3" s="1"/>
  <c r="K240" i="3"/>
  <c r="K198" i="3"/>
  <c r="K229" i="3"/>
  <c r="J293" i="3"/>
  <c r="K211" i="3"/>
  <c r="K295" i="3"/>
  <c r="J239" i="3"/>
  <c r="K224" i="3"/>
  <c r="K226" i="3"/>
  <c r="O224" i="3"/>
  <c r="E291" i="3"/>
  <c r="D793" i="3"/>
  <c r="E7033" i="3"/>
  <c r="D143" i="3"/>
  <c r="O297" i="3"/>
  <c r="O2107" i="3"/>
  <c r="F4217" i="3"/>
  <c r="G4217" i="3" s="1"/>
  <c r="F1393" i="3"/>
  <c r="G1393" i="3" s="1"/>
  <c r="E147" i="3"/>
  <c r="H88" i="3"/>
  <c r="I88" i="3" s="1"/>
  <c r="O3648" i="3"/>
  <c r="E7465" i="3"/>
  <c r="E5919" i="3"/>
  <c r="F7033" i="3"/>
  <c r="G7033" i="3" s="1"/>
  <c r="O739" i="3"/>
  <c r="D4081" i="3"/>
  <c r="E2152" i="3"/>
  <c r="E4084" i="3"/>
  <c r="F5777" i="3"/>
  <c r="G5777" i="3" s="1"/>
  <c r="H13" i="3"/>
  <c r="I13" i="3" s="1"/>
  <c r="H12" i="3"/>
  <c r="I12" i="3" s="1"/>
  <c r="H15" i="3"/>
  <c r="I15" i="3" s="1"/>
  <c r="E468" i="3"/>
  <c r="F6351" i="3"/>
  <c r="G6351" i="3" s="1"/>
  <c r="F1897" i="3"/>
  <c r="G1897" i="3" s="1"/>
  <c r="D395" i="3"/>
  <c r="E283" i="3"/>
  <c r="E183" i="3"/>
  <c r="F155" i="3"/>
  <c r="G155" i="3" s="1"/>
  <c r="D3048" i="3"/>
  <c r="O3099" i="3"/>
  <c r="F3552" i="3"/>
  <c r="G3552" i="3" s="1"/>
  <c r="E4537" i="3"/>
  <c r="H279" i="3"/>
  <c r="O155" i="3"/>
  <c r="E398" i="3"/>
  <c r="F3086" i="3"/>
  <c r="G3086" i="3" s="1"/>
  <c r="O826" i="3"/>
  <c r="O4567" i="3"/>
  <c r="E3917" i="3"/>
  <c r="E5979" i="3"/>
  <c r="D4584" i="3"/>
  <c r="F5579" i="3"/>
  <c r="G5579" i="3" s="1"/>
  <c r="F3053" i="3"/>
  <c r="G3053" i="3" s="1"/>
  <c r="D283" i="3"/>
  <c r="E2451" i="3"/>
  <c r="O3780" i="3"/>
  <c r="D3824" i="3"/>
  <c r="D3404" i="3"/>
  <c r="D3789" i="3"/>
  <c r="D2277" i="3"/>
  <c r="D5190" i="3"/>
  <c r="E470" i="3"/>
  <c r="E155" i="3"/>
  <c r="O256" i="3"/>
  <c r="E1011" i="3"/>
  <c r="O2018" i="3"/>
  <c r="D3869" i="3"/>
  <c r="O2836" i="3"/>
  <c r="D3107" i="3"/>
  <c r="D6511" i="3"/>
  <c r="F1089" i="3"/>
  <c r="G1089" i="3" s="1"/>
  <c r="D1271" i="3"/>
  <c r="E1338" i="3"/>
  <c r="E4611" i="3"/>
  <c r="E4330" i="3"/>
  <c r="O5907" i="3"/>
  <c r="G14" i="3"/>
  <c r="F3810" i="3"/>
  <c r="G3810" i="3" s="1"/>
  <c r="E2660" i="3"/>
  <c r="O6059" i="3"/>
  <c r="D279" i="3"/>
  <c r="O2593" i="3"/>
  <c r="D5274" i="3"/>
  <c r="F1331" i="3"/>
  <c r="G1331" i="3" s="1"/>
  <c r="E5000" i="3"/>
  <c r="F5738" i="3"/>
  <c r="G5738" i="3" s="1"/>
  <c r="D5354" i="3"/>
  <c r="D5773" i="3"/>
  <c r="F2116" i="3"/>
  <c r="G2116" i="3" s="1"/>
  <c r="D5167" i="3"/>
  <c r="F5220" i="3"/>
  <c r="G5220" i="3" s="1"/>
  <c r="D5203" i="3"/>
  <c r="F917" i="3"/>
  <c r="G917" i="3" s="1"/>
  <c r="O5839" i="3"/>
  <c r="E4699" i="3"/>
  <c r="D5827" i="3"/>
  <c r="O2542" i="3"/>
  <c r="D3552" i="3"/>
  <c r="D3446" i="3"/>
  <c r="O2754" i="3"/>
  <c r="D2217" i="3"/>
  <c r="E4285" i="3"/>
  <c r="O4975" i="3"/>
  <c r="D2446" i="3"/>
  <c r="D3003" i="3"/>
  <c r="D4573" i="3"/>
  <c r="D6165" i="3"/>
  <c r="E6784" i="3"/>
  <c r="F3700" i="3"/>
  <c r="G3700" i="3" s="1"/>
  <c r="O5380" i="3"/>
  <c r="H220" i="3"/>
  <c r="D220" i="3"/>
  <c r="O2147" i="3"/>
  <c r="D6425" i="3"/>
  <c r="O4863" i="3"/>
  <c r="O5243" i="3"/>
  <c r="F6064" i="3"/>
  <c r="G6064" i="3" s="1"/>
  <c r="D6958" i="3"/>
  <c r="E742" i="3"/>
  <c r="O7079" i="3"/>
  <c r="D5591" i="3"/>
  <c r="E47" i="3"/>
  <c r="O2133" i="3"/>
  <c r="D807" i="3"/>
  <c r="D7295" i="3"/>
  <c r="E2163" i="3"/>
  <c r="F4661" i="3"/>
  <c r="G4661" i="3" s="1"/>
  <c r="D5318" i="3"/>
  <c r="E4876" i="3"/>
  <c r="O6340" i="3"/>
  <c r="O629" i="3"/>
  <c r="E949" i="3"/>
  <c r="D3398" i="3"/>
  <c r="O220" i="3"/>
  <c r="O132" i="3"/>
  <c r="F1227" i="3"/>
  <c r="G1227" i="3" s="1"/>
  <c r="F1421" i="3"/>
  <c r="G1421" i="3" s="1"/>
  <c r="E1610" i="3"/>
  <c r="F2542" i="3"/>
  <c r="G2542" i="3" s="1"/>
  <c r="F3186" i="3"/>
  <c r="G3186" i="3" s="1"/>
  <c r="D863" i="3"/>
  <c r="D708" i="3"/>
  <c r="F1465" i="3"/>
  <c r="G1465" i="3" s="1"/>
  <c r="F5419" i="3"/>
  <c r="G5419" i="3" s="1"/>
  <c r="E1159" i="3"/>
  <c r="D7461" i="3"/>
  <c r="D4478" i="3"/>
  <c r="D2895" i="3"/>
  <c r="D4372" i="3"/>
  <c r="O4430" i="3"/>
  <c r="D4885" i="3"/>
  <c r="D2221" i="3"/>
  <c r="O6916" i="3"/>
  <c r="F6065" i="3"/>
  <c r="G6065" i="3" s="1"/>
  <c r="E1567" i="3"/>
  <c r="D3691" i="3"/>
  <c r="F3407" i="3"/>
  <c r="G3407" i="3" s="1"/>
  <c r="O4420" i="3"/>
  <c r="E6006" i="3"/>
  <c r="F3958" i="3"/>
  <c r="G3958" i="3" s="1"/>
  <c r="E5639" i="3"/>
  <c r="E5991" i="3"/>
  <c r="E7461" i="3"/>
  <c r="O5255" i="3"/>
  <c r="F6511" i="3"/>
  <c r="G6511" i="3" s="1"/>
  <c r="D5348" i="3"/>
  <c r="F3813" i="3"/>
  <c r="G3813" i="3" s="1"/>
  <c r="D47" i="3"/>
  <c r="F47" i="3"/>
  <c r="G47" i="3" s="1"/>
  <c r="F4556" i="3"/>
  <c r="G4556" i="3" s="1"/>
  <c r="F4833" i="3"/>
  <c r="G4833" i="3" s="1"/>
  <c r="O6526" i="3"/>
  <c r="E5516" i="3"/>
  <c r="O4540" i="3"/>
  <c r="D2056" i="3"/>
  <c r="O5662" i="3"/>
  <c r="F1947" i="3"/>
  <c r="G1947" i="3" s="1"/>
  <c r="F2881" i="3"/>
  <c r="G2881" i="3" s="1"/>
  <c r="O2629" i="3"/>
  <c r="D5943" i="3"/>
  <c r="F6207" i="3"/>
  <c r="G6207" i="3" s="1"/>
  <c r="O5665" i="3"/>
  <c r="E6299" i="3"/>
  <c r="D3115" i="3"/>
  <c r="O3100" i="3"/>
  <c r="D980" i="3"/>
  <c r="E1887" i="3"/>
  <c r="F5533" i="3"/>
  <c r="G5533" i="3" s="1"/>
  <c r="F6680" i="3"/>
  <c r="G6680" i="3" s="1"/>
  <c r="E2268" i="3"/>
  <c r="O3859" i="3"/>
  <c r="O5878" i="3"/>
  <c r="F1821" i="3"/>
  <c r="G1821" i="3" s="1"/>
  <c r="D6842" i="3"/>
  <c r="D1087" i="3"/>
  <c r="E5924" i="3"/>
  <c r="E6152" i="3"/>
  <c r="O1410" i="3"/>
  <c r="D3586" i="3"/>
  <c r="E6685" i="3"/>
  <c r="O6955" i="3"/>
  <c r="O5791" i="3"/>
  <c r="O3688" i="3"/>
  <c r="E6961" i="3"/>
  <c r="F4052" i="3"/>
  <c r="G4052" i="3" s="1"/>
  <c r="E1396" i="3"/>
  <c r="O4657" i="3"/>
  <c r="O3453" i="3"/>
  <c r="E3950" i="3"/>
  <c r="D663" i="3"/>
  <c r="F2575" i="3"/>
  <c r="G2575" i="3" s="1"/>
  <c r="F5308" i="3"/>
  <c r="G5308" i="3" s="1"/>
  <c r="E3985" i="3"/>
  <c r="O537" i="3"/>
  <c r="F4132" i="3"/>
  <c r="G4132" i="3" s="1"/>
  <c r="D4889" i="3"/>
  <c r="O1610" i="3"/>
  <c r="F2306" i="3"/>
  <c r="G2306" i="3" s="1"/>
  <c r="D5508" i="3"/>
  <c r="O6051" i="3"/>
  <c r="O4910" i="3"/>
  <c r="O2527" i="3"/>
  <c r="D5418" i="3"/>
  <c r="O5477" i="3"/>
  <c r="O6720" i="3"/>
  <c r="F4635" i="3"/>
  <c r="G4635" i="3" s="1"/>
  <c r="O878" i="3"/>
  <c r="E841" i="3"/>
  <c r="D1908" i="3"/>
  <c r="D3230" i="3"/>
  <c r="O4661" i="3"/>
  <c r="F4479" i="3"/>
  <c r="G4479" i="3" s="1"/>
  <c r="D1388" i="3"/>
  <c r="D5897" i="3"/>
  <c r="D6818" i="3"/>
  <c r="E4833" i="3"/>
  <c r="D3685" i="3"/>
  <c r="E5308" i="3"/>
  <c r="F1780" i="3"/>
  <c r="G1780" i="3" s="1"/>
  <c r="F6720" i="3"/>
  <c r="G6720" i="3" s="1"/>
  <c r="O7271" i="3"/>
  <c r="F5783" i="3"/>
  <c r="G5783" i="3" s="1"/>
  <c r="O6483" i="3"/>
  <c r="D4084" i="3"/>
  <c r="D916" i="3"/>
  <c r="O1486" i="3"/>
  <c r="O2373" i="3"/>
  <c r="F3110" i="3"/>
  <c r="G3110" i="3" s="1"/>
  <c r="E2978" i="3"/>
  <c r="E3383" i="3"/>
  <c r="D5579" i="3"/>
  <c r="E5755" i="3"/>
  <c r="E7192" i="3"/>
  <c r="F6470" i="3"/>
  <c r="G6470" i="3" s="1"/>
  <c r="F6545" i="3"/>
  <c r="G6545" i="3" s="1"/>
  <c r="E4184" i="3"/>
  <c r="E6255" i="3"/>
  <c r="D99" i="3"/>
  <c r="O1168" i="3"/>
  <c r="O2661" i="3"/>
  <c r="D3129" i="3"/>
  <c r="F1567" i="3"/>
  <c r="G1567" i="3" s="1"/>
  <c r="E2456" i="3"/>
  <c r="O2480" i="3"/>
  <c r="F5988" i="3"/>
  <c r="G5988" i="3" s="1"/>
  <c r="F3809" i="3"/>
  <c r="G3809" i="3" s="1"/>
  <c r="D4405" i="3"/>
  <c r="E3001" i="3"/>
  <c r="D4059" i="3"/>
  <c r="E5255" i="3"/>
  <c r="O5413" i="3"/>
  <c r="E4558" i="3"/>
  <c r="D512" i="3"/>
  <c r="F1085" i="3"/>
  <c r="G1085" i="3" s="1"/>
  <c r="D1297" i="3"/>
  <c r="O2655" i="3"/>
  <c r="O3110" i="3"/>
  <c r="E4633" i="3"/>
  <c r="O1506" i="3"/>
  <c r="O2852" i="3"/>
  <c r="F6623" i="3"/>
  <c r="G6623" i="3" s="1"/>
  <c r="O7005" i="3"/>
  <c r="F52" i="3"/>
  <c r="G52" i="3" s="1"/>
  <c r="J12" i="3" s="1"/>
  <c r="F3361" i="3"/>
  <c r="G3361" i="3" s="1"/>
  <c r="E6192" i="3"/>
  <c r="D3088" i="3"/>
  <c r="E835" i="3"/>
  <c r="F1080" i="3"/>
  <c r="G1080" i="3" s="1"/>
  <c r="O2456" i="3"/>
  <c r="F3229" i="3"/>
  <c r="G3229" i="3" s="1"/>
  <c r="D5266" i="3"/>
  <c r="O6452" i="3"/>
  <c r="O4776" i="3"/>
  <c r="O7159" i="3"/>
  <c r="O4458" i="3"/>
  <c r="F1179" i="3"/>
  <c r="G1179" i="3" s="1"/>
  <c r="D2740" i="3"/>
  <c r="D5414" i="3"/>
  <c r="D2253" i="3"/>
  <c r="O699" i="3"/>
  <c r="E5010" i="3"/>
  <c r="E4171" i="3"/>
  <c r="E1919" i="3"/>
  <c r="O2486" i="3"/>
  <c r="O929" i="3"/>
  <c r="E7096" i="3"/>
  <c r="D6868" i="3"/>
  <c r="D5243" i="3"/>
  <c r="F383" i="3"/>
  <c r="G383" i="3" s="1"/>
  <c r="F3799" i="3"/>
  <c r="G3799" i="3" s="1"/>
  <c r="D6453" i="3"/>
  <c r="D1603" i="3"/>
  <c r="D4214" i="3"/>
  <c r="O6656" i="3"/>
  <c r="O574" i="3"/>
  <c r="F574" i="3"/>
  <c r="G574" i="3" s="1"/>
  <c r="F282" i="3"/>
  <c r="G282" i="3" s="1"/>
  <c r="F1990" i="3"/>
  <c r="G1990" i="3" s="1"/>
  <c r="F2194" i="3"/>
  <c r="G2194" i="3" s="1"/>
  <c r="O4809" i="3"/>
  <c r="E799" i="3"/>
  <c r="O1226" i="3"/>
  <c r="E2221" i="3"/>
  <c r="F1373" i="3"/>
  <c r="G1373" i="3" s="1"/>
  <c r="F2479" i="3"/>
  <c r="G2479" i="3" s="1"/>
  <c r="E6095" i="3"/>
  <c r="F7096" i="3"/>
  <c r="G7096" i="3" s="1"/>
  <c r="D1474" i="3"/>
  <c r="E2151" i="3"/>
  <c r="F5157" i="3"/>
  <c r="G5157" i="3" s="1"/>
  <c r="F5583" i="3"/>
  <c r="G5583" i="3" s="1"/>
  <c r="E7265" i="3"/>
  <c r="D2893" i="3"/>
  <c r="F3305" i="3"/>
  <c r="G3305" i="3" s="1"/>
  <c r="F6710" i="3"/>
  <c r="G6710" i="3" s="1"/>
  <c r="D6472" i="3"/>
  <c r="E1286" i="3"/>
  <c r="O4959" i="3"/>
  <c r="O2250" i="3"/>
  <c r="E6703" i="3"/>
  <c r="O2508" i="3"/>
  <c r="O3172" i="3"/>
  <c r="F6919" i="3"/>
  <c r="G6919" i="3" s="1"/>
  <c r="D7005" i="3"/>
  <c r="H139" i="3"/>
  <c r="I139" i="3" s="1"/>
  <c r="F224" i="3"/>
  <c r="G224" i="3" s="1"/>
  <c r="O6376" i="3"/>
  <c r="F6376" i="3"/>
  <c r="G6376" i="3" s="1"/>
  <c r="F6314" i="3"/>
  <c r="G6314" i="3" s="1"/>
  <c r="D6314" i="3"/>
  <c r="O1385" i="3"/>
  <c r="E1385" i="3"/>
  <c r="O1444" i="3"/>
  <c r="E1444" i="3"/>
  <c r="E2502" i="3"/>
  <c r="F2502" i="3"/>
  <c r="G2502" i="3" s="1"/>
  <c r="F6052" i="3"/>
  <c r="G6052" i="3" s="1"/>
  <c r="D6052" i="3"/>
  <c r="F7152" i="3"/>
  <c r="G7152" i="3" s="1"/>
  <c r="D7152" i="3"/>
  <c r="O4112" i="3"/>
  <c r="D4112" i="3"/>
  <c r="F5119" i="3"/>
  <c r="G5119" i="3" s="1"/>
  <c r="D5119" i="3"/>
  <c r="F4039" i="3"/>
  <c r="G4039" i="3" s="1"/>
  <c r="D4039" i="3"/>
  <c r="F3163" i="3"/>
  <c r="G3163" i="3" s="1"/>
  <c r="E3163" i="3"/>
  <c r="F1806" i="3"/>
  <c r="G1806" i="3" s="1"/>
  <c r="E1806" i="3"/>
  <c r="D3863" i="3"/>
  <c r="O3863" i="3"/>
  <c r="O4918" i="3"/>
  <c r="D4918" i="3"/>
  <c r="D3067" i="3"/>
  <c r="O3067" i="3"/>
  <c r="O4471" i="3"/>
  <c r="F4471" i="3"/>
  <c r="G4471" i="3" s="1"/>
  <c r="O636" i="3"/>
  <c r="E636" i="3"/>
  <c r="O2388" i="3"/>
  <c r="F2388" i="3"/>
  <c r="G2388" i="3" s="1"/>
  <c r="O6755" i="3"/>
  <c r="D6755" i="3"/>
  <c r="F3833" i="3"/>
  <c r="G3833" i="3" s="1"/>
  <c r="O3833" i="3"/>
  <c r="D3833" i="3"/>
  <c r="F1358" i="3"/>
  <c r="G1358" i="3" s="1"/>
  <c r="D1358" i="3"/>
  <c r="F6609" i="3"/>
  <c r="G6609" i="3" s="1"/>
  <c r="E6609" i="3"/>
  <c r="E2106" i="3"/>
  <c r="D2106" i="3"/>
  <c r="O2303" i="3"/>
  <c r="D2303" i="3"/>
  <c r="O2061" i="3"/>
  <c r="E2061" i="3"/>
  <c r="D1920" i="3"/>
  <c r="F1920" i="3"/>
  <c r="G1920" i="3" s="1"/>
  <c r="E4989" i="3"/>
  <c r="D3855" i="3"/>
  <c r="O2077" i="3"/>
  <c r="D407" i="3"/>
  <c r="O1630" i="3"/>
  <c r="D637" i="3"/>
  <c r="O910" i="3"/>
  <c r="E2720" i="3"/>
  <c r="D3459" i="3"/>
  <c r="O5513" i="3"/>
  <c r="O1652" i="3"/>
  <c r="O4006" i="3"/>
  <c r="F1899" i="3"/>
  <c r="G1899" i="3" s="1"/>
  <c r="D2877" i="3"/>
  <c r="F2698" i="3"/>
  <c r="G2698" i="3" s="1"/>
  <c r="O2479" i="3"/>
  <c r="D2754" i="3"/>
  <c r="O6167" i="3"/>
  <c r="F6300" i="3"/>
  <c r="G6300" i="3" s="1"/>
  <c r="D1826" i="3"/>
  <c r="O5626" i="3"/>
  <c r="E2279" i="3"/>
  <c r="E7091" i="3"/>
  <c r="D4752" i="3"/>
  <c r="D702" i="3"/>
  <c r="F4920" i="3"/>
  <c r="G4920" i="3" s="1"/>
  <c r="E2649" i="3"/>
  <c r="O3799" i="3"/>
  <c r="O4537" i="3"/>
  <c r="D5940" i="3"/>
  <c r="F907" i="3"/>
  <c r="G907" i="3" s="1"/>
  <c r="E4427" i="3"/>
  <c r="F4105" i="3"/>
  <c r="G4105" i="3" s="1"/>
  <c r="O3077" i="3"/>
  <c r="E5167" i="3"/>
  <c r="O7262" i="3"/>
  <c r="O3770" i="3"/>
  <c r="F6447" i="3"/>
  <c r="G6447" i="3" s="1"/>
  <c r="O1241" i="3"/>
  <c r="E1617" i="3"/>
  <c r="O5862" i="3"/>
  <c r="E7195" i="3"/>
  <c r="O7404" i="3"/>
  <c r="O4633" i="3"/>
  <c r="F6836" i="3"/>
  <c r="G6836" i="3" s="1"/>
  <c r="E4986" i="3"/>
  <c r="O1128" i="3"/>
  <c r="F6729" i="3"/>
  <c r="G6729" i="3" s="1"/>
  <c r="F5011" i="3"/>
  <c r="G5011" i="3" s="1"/>
  <c r="F5845" i="3"/>
  <c r="G5845" i="3" s="1"/>
  <c r="F2119" i="3"/>
  <c r="G2119" i="3" s="1"/>
  <c r="E2476" i="3"/>
  <c r="E3675" i="3"/>
  <c r="O3398" i="3"/>
  <c r="F3812" i="3"/>
  <c r="G3812" i="3" s="1"/>
  <c r="O6929" i="3"/>
  <c r="O143" i="3"/>
  <c r="F5592" i="3"/>
  <c r="G5592" i="3" s="1"/>
  <c r="D347" i="3"/>
  <c r="F6173" i="3"/>
  <c r="G6173" i="3" s="1"/>
  <c r="D1593" i="3"/>
  <c r="D2847" i="3"/>
  <c r="D2541" i="3"/>
  <c r="D2612" i="3"/>
  <c r="E2943" i="3"/>
  <c r="F5950" i="3"/>
  <c r="G5950" i="3" s="1"/>
  <c r="O6801" i="3"/>
  <c r="E7176" i="3"/>
  <c r="O7486" i="3"/>
  <c r="D6574" i="3"/>
  <c r="E5090" i="3"/>
  <c r="F5172" i="3"/>
  <c r="G5172" i="3" s="1"/>
  <c r="D3777" i="3"/>
  <c r="E4798" i="3"/>
  <c r="O3931" i="3"/>
  <c r="O5145" i="3"/>
  <c r="O6808" i="3"/>
  <c r="D6969" i="3"/>
  <c r="O4245" i="3"/>
  <c r="E3858" i="3"/>
  <c r="F1938" i="3"/>
  <c r="G1938" i="3" s="1"/>
  <c r="E6608" i="3"/>
  <c r="E2097" i="3"/>
  <c r="F4773" i="3"/>
  <c r="G4773" i="3" s="1"/>
  <c r="E3134" i="3"/>
  <c r="E3265" i="3"/>
  <c r="O4296" i="3"/>
  <c r="F5445" i="3"/>
  <c r="G5445" i="3" s="1"/>
  <c r="O6238" i="3"/>
  <c r="E4980" i="3"/>
  <c r="O2846" i="3"/>
  <c r="E2296" i="3"/>
  <c r="E5650" i="3"/>
  <c r="E3279" i="3"/>
  <c r="E7090" i="3"/>
  <c r="F7239" i="3"/>
  <c r="G7239" i="3" s="1"/>
  <c r="E3943" i="3"/>
  <c r="O920" i="3"/>
  <c r="F1192" i="3"/>
  <c r="G1192" i="3" s="1"/>
  <c r="F663" i="3"/>
  <c r="G663" i="3" s="1"/>
  <c r="F4209" i="3"/>
  <c r="G4209" i="3" s="1"/>
  <c r="O1092" i="3"/>
  <c r="D6962" i="3"/>
  <c r="O2895" i="3"/>
  <c r="D5448" i="3"/>
  <c r="F5919" i="3"/>
  <c r="G5919" i="3" s="1"/>
  <c r="O6922" i="3"/>
  <c r="O1781" i="3"/>
  <c r="O5670" i="3"/>
  <c r="D1963" i="3"/>
  <c r="O3953" i="3"/>
  <c r="O6574" i="3"/>
  <c r="O507" i="3"/>
  <c r="F637" i="3"/>
  <c r="G637" i="3" s="1"/>
  <c r="D1418" i="3"/>
  <c r="E5645" i="3"/>
  <c r="O1235" i="3"/>
  <c r="O5090" i="3"/>
  <c r="E5673" i="3"/>
  <c r="D7076" i="3"/>
  <c r="E422" i="3"/>
  <c r="F4540" i="3"/>
  <c r="G4540" i="3" s="1"/>
  <c r="O1953" i="3"/>
  <c r="E2415" i="3"/>
  <c r="D3533" i="3"/>
  <c r="O7495" i="3"/>
  <c r="O643" i="3"/>
  <c r="D882" i="3"/>
  <c r="O818" i="3"/>
  <c r="O3034" i="3"/>
  <c r="F1778" i="3"/>
  <c r="G1778" i="3" s="1"/>
  <c r="D4501" i="3"/>
  <c r="D5723" i="3"/>
  <c r="F5650" i="3"/>
  <c r="G5650" i="3" s="1"/>
  <c r="D6597" i="3"/>
  <c r="F1670" i="3"/>
  <c r="G1670" i="3" s="1"/>
  <c r="D6729" i="3"/>
  <c r="D1616" i="3"/>
  <c r="E7251" i="3"/>
  <c r="E6931" i="3"/>
  <c r="F7396" i="3"/>
  <c r="G7396" i="3" s="1"/>
  <c r="E6842" i="3"/>
  <c r="F1858" i="3"/>
  <c r="G1858" i="3" s="1"/>
  <c r="F4497" i="3"/>
  <c r="G4497" i="3" s="1"/>
  <c r="O3282" i="3"/>
  <c r="E3002" i="3"/>
  <c r="F3253" i="3"/>
  <c r="G3253" i="3" s="1"/>
  <c r="E3356" i="3"/>
  <c r="O4370" i="3"/>
  <c r="O7037" i="3"/>
  <c r="O1812" i="3"/>
  <c r="E2147" i="3"/>
  <c r="D3750" i="3"/>
  <c r="D5017" i="3"/>
  <c r="E1899" i="3"/>
  <c r="D4093" i="3"/>
  <c r="F3088" i="3"/>
  <c r="G3088" i="3" s="1"/>
  <c r="O3184" i="3"/>
  <c r="F7432" i="3"/>
  <c r="G7432" i="3" s="1"/>
  <c r="E5681" i="3"/>
  <c r="D2836" i="3"/>
  <c r="E3043" i="3"/>
  <c r="E3601" i="3"/>
  <c r="F6056" i="3"/>
  <c r="G6056" i="3" s="1"/>
  <c r="E6909" i="3"/>
  <c r="D2178" i="3"/>
  <c r="F5736" i="3"/>
  <c r="G5736" i="3" s="1"/>
  <c r="O5881" i="3"/>
  <c r="D1897" i="3"/>
  <c r="O1881" i="3"/>
  <c r="E2438" i="3"/>
  <c r="E585" i="3"/>
  <c r="O4103" i="3"/>
  <c r="D2695" i="3"/>
  <c r="E3541" i="3"/>
  <c r="F2382" i="3"/>
  <c r="G2382" i="3" s="1"/>
  <c r="O2054" i="3"/>
  <c r="O3951" i="3"/>
  <c r="O5012" i="3"/>
  <c r="E4518" i="3"/>
  <c r="E5720" i="3"/>
  <c r="E3083" i="3"/>
  <c r="O4087" i="3"/>
  <c r="O5583" i="3"/>
  <c r="O6000" i="3"/>
  <c r="D1792" i="3"/>
  <c r="F4656" i="3"/>
  <c r="G4656" i="3" s="1"/>
  <c r="O5266" i="3"/>
  <c r="O975" i="3"/>
  <c r="F4603" i="3"/>
  <c r="G4603" i="3" s="1"/>
  <c r="E614" i="3"/>
  <c r="F1486" i="3"/>
  <c r="G1486" i="3" s="1"/>
  <c r="O1879" i="3"/>
  <c r="D1761" i="3"/>
  <c r="D4776" i="3"/>
  <c r="D4956" i="3"/>
  <c r="O2247" i="3"/>
  <c r="D4845" i="3"/>
  <c r="D1039" i="3"/>
  <c r="E1241" i="3"/>
  <c r="F2373" i="3"/>
  <c r="G2373" i="3" s="1"/>
  <c r="O3575" i="3"/>
  <c r="D6809" i="3"/>
  <c r="F4047" i="3"/>
  <c r="G4047" i="3" s="1"/>
  <c r="F2185" i="3"/>
  <c r="G2185" i="3" s="1"/>
  <c r="F4749" i="3"/>
  <c r="G4749" i="3" s="1"/>
  <c r="D1407" i="3"/>
  <c r="O4864" i="3"/>
  <c r="F6714" i="3"/>
  <c r="G6714" i="3" s="1"/>
  <c r="D6841" i="3"/>
  <c r="O2698" i="3"/>
  <c r="E2519" i="3"/>
  <c r="D3798" i="3"/>
  <c r="F2131" i="3"/>
  <c r="G2131" i="3" s="1"/>
  <c r="E2234" i="3"/>
  <c r="O3537" i="3"/>
  <c r="E1256" i="3"/>
  <c r="O6590" i="3"/>
  <c r="F2766" i="3"/>
  <c r="G2766" i="3" s="1"/>
  <c r="O2724" i="3"/>
  <c r="E6656" i="3"/>
  <c r="F2187" i="3"/>
  <c r="G2187" i="3" s="1"/>
  <c r="O3794" i="3"/>
  <c r="E4015" i="3"/>
  <c r="F1761" i="3"/>
  <c r="G1761" i="3" s="1"/>
  <c r="O2114" i="3"/>
  <c r="F2732" i="3"/>
  <c r="G2732" i="3" s="1"/>
  <c r="F5097" i="3"/>
  <c r="G5097" i="3" s="1"/>
  <c r="O5333" i="3"/>
  <c r="F5699" i="3"/>
  <c r="G5699" i="3" s="1"/>
  <c r="O6597" i="3"/>
  <c r="O6874" i="3"/>
  <c r="F3841" i="3"/>
  <c r="G3841" i="3" s="1"/>
  <c r="E1670" i="3"/>
  <c r="O4653" i="3"/>
  <c r="E1886" i="3"/>
  <c r="O5292" i="3"/>
  <c r="E1377" i="3"/>
  <c r="E6502" i="3"/>
  <c r="E7116" i="3"/>
  <c r="O1249" i="3"/>
  <c r="O3836" i="3"/>
  <c r="F1388" i="3"/>
  <c r="G1388" i="3" s="1"/>
  <c r="D1798" i="3"/>
  <c r="F1272" i="3"/>
  <c r="G1272" i="3" s="1"/>
  <c r="E3870" i="3"/>
  <c r="D1950" i="3"/>
  <c r="O6477" i="3"/>
  <c r="E2959" i="3"/>
  <c r="E5211" i="3"/>
  <c r="D5404" i="3"/>
  <c r="F5821" i="3"/>
  <c r="G5821" i="3" s="1"/>
  <c r="D1630" i="3"/>
  <c r="D6526" i="3"/>
  <c r="D2588" i="3"/>
  <c r="D3122" i="3"/>
  <c r="O5058" i="3"/>
  <c r="O7045" i="3"/>
  <c r="E798" i="3"/>
  <c r="O2586" i="3"/>
  <c r="O2709" i="3"/>
  <c r="D2698" i="3"/>
  <c r="D3522" i="3"/>
  <c r="O4210" i="3"/>
  <c r="E5190" i="3"/>
  <c r="O6636" i="3"/>
  <c r="F6586" i="3"/>
  <c r="G6586" i="3" s="1"/>
  <c r="F4494" i="3"/>
  <c r="G4494" i="3" s="1"/>
  <c r="F6808" i="3"/>
  <c r="G6808" i="3" s="1"/>
  <c r="D4438" i="3"/>
  <c r="F7227" i="3"/>
  <c r="G7227" i="3" s="1"/>
  <c r="O773" i="3"/>
  <c r="O6309" i="3"/>
  <c r="D3101" i="3"/>
  <c r="F4190" i="3"/>
  <c r="G4190" i="3" s="1"/>
  <c r="E5226" i="3"/>
  <c r="E5476" i="3"/>
  <c r="E5527" i="3"/>
  <c r="F6641" i="3"/>
  <c r="G6641" i="3" s="1"/>
  <c r="F2197" i="3"/>
  <c r="G2197" i="3" s="1"/>
  <c r="E583" i="3"/>
  <c r="F2406" i="3"/>
  <c r="G2406" i="3" s="1"/>
  <c r="D6299" i="3"/>
  <c r="D2354" i="3"/>
  <c r="F7165" i="3"/>
  <c r="G7165" i="3" s="1"/>
  <c r="D2248" i="3"/>
  <c r="F1255" i="3"/>
  <c r="G1255" i="3" s="1"/>
  <c r="D2359" i="3"/>
  <c r="O4316" i="3"/>
  <c r="E6783" i="3"/>
  <c r="E3831" i="3"/>
  <c r="O4980" i="3"/>
  <c r="E5872" i="3"/>
  <c r="F4941" i="3"/>
  <c r="G4941" i="3" s="1"/>
  <c r="D6225" i="3"/>
  <c r="E1888" i="3"/>
  <c r="O4277" i="3"/>
  <c r="O6711" i="3"/>
  <c r="D3368" i="3"/>
  <c r="O3545" i="3"/>
  <c r="E6000" i="3"/>
  <c r="E7070" i="3"/>
  <c r="O5795" i="3"/>
  <c r="D4275" i="3"/>
  <c r="E6529" i="3"/>
  <c r="O6950" i="3"/>
  <c r="F1176" i="3"/>
  <c r="G1176" i="3" s="1"/>
  <c r="O532" i="3"/>
  <c r="E6639" i="3"/>
  <c r="D5716" i="3"/>
  <c r="E6506" i="3"/>
  <c r="O1204" i="3"/>
  <c r="F3455" i="3"/>
  <c r="G3455" i="3" s="1"/>
  <c r="E3557" i="3"/>
  <c r="D1838" i="3"/>
  <c r="O5033" i="3"/>
  <c r="E1977" i="3"/>
  <c r="D826" i="3"/>
  <c r="O1363" i="3"/>
  <c r="D2851" i="3"/>
  <c r="O1948" i="3"/>
  <c r="D1899" i="3"/>
  <c r="O2877" i="3"/>
  <c r="O4289" i="3"/>
  <c r="F4554" i="3"/>
  <c r="G4554" i="3" s="1"/>
  <c r="D2107" i="3"/>
  <c r="E5725" i="3"/>
  <c r="E1155" i="3"/>
  <c r="E3039" i="3"/>
  <c r="D5145" i="3"/>
  <c r="E6956" i="3"/>
  <c r="F5788" i="3"/>
  <c r="G5788" i="3" s="1"/>
  <c r="D6808" i="3"/>
  <c r="E7080" i="3"/>
  <c r="F7429" i="3"/>
  <c r="G7429" i="3" s="1"/>
  <c r="O4506" i="3"/>
  <c r="E4719" i="3"/>
  <c r="E1375" i="3"/>
  <c r="O2734" i="3"/>
  <c r="O3203" i="3"/>
  <c r="E3718" i="3"/>
  <c r="E2305" i="3"/>
  <c r="E3079" i="3"/>
  <c r="O5872" i="3"/>
  <c r="F7169" i="3"/>
  <c r="G7169" i="3" s="1"/>
  <c r="O5125" i="3"/>
  <c r="O4045" i="3"/>
  <c r="F1533" i="3"/>
  <c r="G1533" i="3" s="1"/>
  <c r="O1848" i="3"/>
  <c r="E662" i="3"/>
  <c r="E2229" i="3"/>
  <c r="D5238" i="3"/>
  <c r="D2416" i="3"/>
  <c r="O4162" i="3"/>
  <c r="E5482" i="3"/>
  <c r="H180" i="3"/>
  <c r="H200" i="3"/>
  <c r="H19" i="3"/>
  <c r="I111" i="3"/>
  <c r="H35" i="3"/>
  <c r="H305" i="3"/>
  <c r="H28" i="3"/>
  <c r="F535" i="3"/>
  <c r="G535" i="3" s="1"/>
  <c r="E1822" i="3"/>
  <c r="E4651" i="3"/>
  <c r="E1782" i="3"/>
  <c r="D2061" i="3"/>
  <c r="D4261" i="3"/>
  <c r="O7472" i="3"/>
  <c r="D3939" i="3"/>
  <c r="D6687" i="3"/>
  <c r="D3810" i="3"/>
  <c r="D1092" i="3"/>
  <c r="D5838" i="3"/>
  <c r="E4509" i="3"/>
  <c r="O5708" i="3"/>
  <c r="F6521" i="3"/>
  <c r="G6521" i="3" s="1"/>
  <c r="D3455" i="3"/>
  <c r="O3548" i="3"/>
  <c r="E5349" i="3"/>
  <c r="O6075" i="3"/>
  <c r="F6585" i="3"/>
  <c r="G6585" i="3" s="1"/>
  <c r="F4033" i="3"/>
  <c r="G4033" i="3" s="1"/>
  <c r="O2184" i="3"/>
  <c r="E3789" i="3"/>
  <c r="D4978" i="3"/>
  <c r="D6193" i="3"/>
  <c r="D6385" i="3"/>
  <c r="O461" i="3"/>
  <c r="O2064" i="3"/>
  <c r="E2267" i="3"/>
  <c r="F7270" i="3"/>
  <c r="G7270" i="3" s="1"/>
  <c r="D5010" i="3"/>
  <c r="E1358" i="3"/>
  <c r="O3963" i="3"/>
  <c r="F4562" i="3"/>
  <c r="G4562" i="3" s="1"/>
  <c r="F6774" i="3"/>
  <c r="G6774" i="3" s="1"/>
  <c r="F2317" i="3"/>
  <c r="G2317" i="3" s="1"/>
  <c r="D2411" i="3"/>
  <c r="D2560" i="3"/>
  <c r="E3058" i="3"/>
  <c r="D3099" i="3"/>
  <c r="O3291" i="3"/>
  <c r="O2928" i="3"/>
  <c r="O3587" i="3"/>
  <c r="O4286" i="3"/>
  <c r="E5496" i="3"/>
  <c r="F5924" i="3"/>
  <c r="G5924" i="3" s="1"/>
  <c r="F6589" i="3"/>
  <c r="G6589" i="3" s="1"/>
  <c r="O5593" i="3"/>
  <c r="E5666" i="3"/>
  <c r="D3350" i="3"/>
  <c r="E4150" i="3"/>
  <c r="D5549" i="3"/>
  <c r="E607" i="3"/>
  <c r="O4415" i="3"/>
  <c r="F2877" i="3"/>
  <c r="G2877" i="3" s="1"/>
  <c r="F1438" i="3"/>
  <c r="G1438" i="3" s="1"/>
  <c r="O3263" i="3"/>
  <c r="F4210" i="3"/>
  <c r="G4210" i="3" s="1"/>
  <c r="E5145" i="3"/>
  <c r="O5990" i="3"/>
  <c r="E6692" i="3"/>
  <c r="O4637" i="3"/>
  <c r="D4624" i="3"/>
  <c r="O4891" i="3"/>
  <c r="O969" i="3"/>
  <c r="O1316" i="3"/>
  <c r="O2622" i="3"/>
  <c r="O3532" i="3"/>
  <c r="F1252" i="3"/>
  <c r="G1252" i="3" s="1"/>
  <c r="F2214" i="3"/>
  <c r="G2214" i="3" s="1"/>
  <c r="O4690" i="3"/>
  <c r="O6478" i="3"/>
  <c r="D5880" i="3"/>
  <c r="O1895" i="3"/>
  <c r="F3770" i="3"/>
  <c r="G3770" i="3" s="1"/>
  <c r="D6447" i="3"/>
  <c r="O1271" i="3"/>
  <c r="E2373" i="3"/>
  <c r="F3384" i="3"/>
  <c r="G3384" i="3" s="1"/>
  <c r="F3636" i="3"/>
  <c r="G3636" i="3" s="1"/>
  <c r="E4176" i="3"/>
  <c r="O6848" i="3"/>
  <c r="E7324" i="3"/>
  <c r="F3791" i="3"/>
  <c r="G3791" i="3" s="1"/>
  <c r="E5386" i="3"/>
  <c r="D7192" i="3"/>
  <c r="O1852" i="3"/>
  <c r="D4458" i="3"/>
  <c r="F5653" i="3"/>
  <c r="G5653" i="3" s="1"/>
  <c r="E301" i="3"/>
  <c r="O4612" i="3"/>
  <c r="O4611" i="3"/>
  <c r="D632" i="3"/>
  <c r="E1976" i="3"/>
  <c r="O548" i="3"/>
  <c r="E853" i="3"/>
  <c r="E6439" i="3"/>
  <c r="O2733" i="3"/>
  <c r="F2918" i="3"/>
  <c r="G2918" i="3" s="1"/>
  <c r="O3617" i="3"/>
  <c r="O5032" i="3"/>
  <c r="E5101" i="3"/>
  <c r="F5528" i="3"/>
  <c r="G5528" i="3" s="1"/>
  <c r="O4727" i="3"/>
  <c r="D5899" i="3"/>
  <c r="F2769" i="3"/>
  <c r="G2769" i="3" s="1"/>
  <c r="O6862" i="3"/>
  <c r="F2956" i="3"/>
  <c r="G2956" i="3" s="1"/>
  <c r="E5379" i="3"/>
  <c r="E5490" i="3"/>
  <c r="F4648" i="3"/>
  <c r="G4648" i="3" s="1"/>
  <c r="O5386" i="3"/>
  <c r="E4735" i="3"/>
  <c r="F2984" i="3"/>
  <c r="G2984" i="3" s="1"/>
  <c r="J20" i="3"/>
  <c r="E2394" i="3"/>
  <c r="E308" i="3"/>
  <c r="O447" i="3"/>
  <c r="D5708" i="3"/>
  <c r="D2794" i="3"/>
  <c r="D2493" i="3"/>
  <c r="D2699" i="3"/>
  <c r="D3525" i="3"/>
  <c r="D3968" i="3"/>
  <c r="D6075" i="3"/>
  <c r="D1138" i="3"/>
  <c r="E5789" i="3"/>
  <c r="D4676" i="3"/>
  <c r="D1344" i="3"/>
  <c r="E1214" i="3"/>
  <c r="D5682" i="3"/>
  <c r="O5423" i="3"/>
  <c r="O6813" i="3"/>
  <c r="D7288" i="3"/>
  <c r="D3963" i="3"/>
  <c r="E1595" i="3"/>
  <c r="D2819" i="3"/>
  <c r="O4194" i="3"/>
  <c r="D1142" i="3"/>
  <c r="E6282" i="3"/>
  <c r="F7484" i="3"/>
  <c r="G7484" i="3" s="1"/>
  <c r="O543" i="3"/>
  <c r="O6372" i="3"/>
  <c r="D6770" i="3"/>
  <c r="F1012" i="3"/>
  <c r="G1012" i="3" s="1"/>
  <c r="F1027" i="3"/>
  <c r="G1027" i="3" s="1"/>
  <c r="D3976" i="3"/>
  <c r="D4230" i="3"/>
  <c r="O1779" i="3"/>
  <c r="E2179" i="3"/>
  <c r="D5387" i="3"/>
  <c r="D5733" i="3"/>
  <c r="O390" i="3"/>
  <c r="E2153" i="3"/>
  <c r="O4560" i="3"/>
  <c r="O1443" i="3"/>
  <c r="E3226" i="3"/>
  <c r="E3133" i="3"/>
  <c r="E3494" i="3"/>
  <c r="D3437" i="3"/>
  <c r="D3780" i="3"/>
  <c r="D4190" i="3"/>
  <c r="E5223" i="3"/>
  <c r="E5311" i="3"/>
  <c r="O5303" i="3"/>
  <c r="D5527" i="3"/>
  <c r="O5995" i="3"/>
  <c r="D5987" i="3"/>
  <c r="E6104" i="3"/>
  <c r="F6909" i="3"/>
  <c r="G6909" i="3" s="1"/>
  <c r="E6969" i="3"/>
  <c r="D3745" i="3"/>
  <c r="E4624" i="3"/>
  <c r="D4773" i="3"/>
  <c r="D1020" i="3"/>
  <c r="F7250" i="3"/>
  <c r="G7250" i="3" s="1"/>
  <c r="F6233" i="3"/>
  <c r="G6233" i="3" s="1"/>
  <c r="O4519" i="3"/>
  <c r="E2357" i="3"/>
  <c r="F3230" i="3"/>
  <c r="G3230" i="3" s="1"/>
  <c r="O3064" i="3"/>
  <c r="F3436" i="3"/>
  <c r="G3436" i="3" s="1"/>
  <c r="E3727" i="3"/>
  <c r="O3509" i="3"/>
  <c r="O5120" i="3"/>
  <c r="D6764" i="3"/>
  <c r="E6177" i="3"/>
  <c r="D5255" i="3"/>
  <c r="O6053" i="3"/>
  <c r="D6464" i="3"/>
  <c r="F1328" i="3"/>
  <c r="G1328" i="3" s="1"/>
  <c r="E1494" i="3"/>
  <c r="F4099" i="3"/>
  <c r="G4099" i="3" s="1"/>
  <c r="O4081" i="3"/>
  <c r="D4690" i="3"/>
  <c r="E6492" i="3"/>
  <c r="E7087" i="3"/>
  <c r="F3771" i="3"/>
  <c r="G3771" i="3" s="1"/>
  <c r="F749" i="3"/>
  <c r="G749" i="3" s="1"/>
  <c r="E6319" i="3"/>
  <c r="O6904" i="3"/>
  <c r="D2590" i="3"/>
  <c r="O2522" i="3"/>
  <c r="E2637" i="3"/>
  <c r="E3330" i="3"/>
  <c r="E3115" i="3"/>
  <c r="O2940" i="3"/>
  <c r="E3609" i="3"/>
  <c r="D3884" i="3"/>
  <c r="F5444" i="3"/>
  <c r="G5444" i="3" s="1"/>
  <c r="O6122" i="3"/>
  <c r="D6628" i="3"/>
  <c r="D6656" i="3"/>
  <c r="E638" i="3"/>
  <c r="E858" i="3"/>
  <c r="E4403" i="3"/>
  <c r="D7246" i="3"/>
  <c r="F1403" i="3"/>
  <c r="G1403" i="3" s="1"/>
  <c r="D3636" i="3"/>
  <c r="D885" i="3"/>
  <c r="E3932" i="3"/>
  <c r="F420" i="3"/>
  <c r="G420" i="3" s="1"/>
  <c r="O4644" i="3"/>
  <c r="O2194" i="3"/>
  <c r="E2074" i="3"/>
  <c r="D466" i="3"/>
  <c r="F308" i="3"/>
  <c r="G308" i="3" s="1"/>
  <c r="F4696" i="3"/>
  <c r="G4696" i="3" s="1"/>
  <c r="D4555" i="3"/>
  <c r="D1448" i="3"/>
  <c r="D1485" i="3"/>
  <c r="F2672" i="3"/>
  <c r="G2672" i="3" s="1"/>
  <c r="D3246" i="3"/>
  <c r="F3208" i="3"/>
  <c r="G3208" i="3" s="1"/>
  <c r="E3304" i="3"/>
  <c r="F3711" i="3"/>
  <c r="G3711" i="3" s="1"/>
  <c r="E4104" i="3"/>
  <c r="O5211" i="3"/>
  <c r="E5104" i="3"/>
  <c r="O5308" i="3"/>
  <c r="F6448" i="3"/>
  <c r="G6448" i="3" s="1"/>
  <c r="D7122" i="3"/>
  <c r="D994" i="3"/>
  <c r="E3855" i="3"/>
  <c r="E4065" i="3"/>
  <c r="D6667" i="3"/>
  <c r="O6730" i="3"/>
  <c r="F2077" i="3"/>
  <c r="G2077" i="3" s="1"/>
  <c r="E6813" i="3"/>
  <c r="F7288" i="3"/>
  <c r="G7288" i="3" s="1"/>
  <c r="E4562" i="3"/>
  <c r="E4771" i="3"/>
  <c r="E6765" i="3"/>
  <c r="F826" i="3"/>
  <c r="G826" i="3" s="1"/>
  <c r="F2573" i="3"/>
  <c r="G2573" i="3" s="1"/>
  <c r="D2486" i="3"/>
  <c r="F3550" i="3"/>
  <c r="G3550" i="3" s="1"/>
  <c r="O3619" i="3"/>
  <c r="F3657" i="3"/>
  <c r="G3657" i="3" s="1"/>
  <c r="O3880" i="3"/>
  <c r="O5215" i="3"/>
  <c r="D4864" i="3"/>
  <c r="E5173" i="3"/>
  <c r="E5462" i="3"/>
  <c r="F5964" i="3"/>
  <c r="G5964" i="3" s="1"/>
  <c r="D6714" i="3"/>
  <c r="F1046" i="3"/>
  <c r="G1046" i="3" s="1"/>
  <c r="D1590" i="3"/>
  <c r="O4999" i="3"/>
  <c r="O4455" i="3"/>
  <c r="F6458" i="3"/>
  <c r="G6458" i="3" s="1"/>
  <c r="D3931" i="3"/>
  <c r="E5549" i="3"/>
  <c r="O531" i="3"/>
  <c r="F1692" i="3"/>
  <c r="G1692" i="3" s="1"/>
  <c r="O4899" i="3"/>
  <c r="F708" i="3"/>
  <c r="G708" i="3" s="1"/>
  <c r="O804" i="3"/>
  <c r="E4291" i="3"/>
  <c r="O1576" i="3"/>
  <c r="O4361" i="3"/>
  <c r="D4965" i="3"/>
  <c r="O5765" i="3"/>
  <c r="D468" i="3"/>
  <c r="F673" i="3"/>
  <c r="G673" i="3" s="1"/>
  <c r="F7305" i="3"/>
  <c r="G7305" i="3" s="1"/>
  <c r="E2640" i="3"/>
  <c r="D2527" i="3"/>
  <c r="E2721" i="3"/>
  <c r="D3135" i="3"/>
  <c r="F4072" i="3"/>
  <c r="G4072" i="3" s="1"/>
  <c r="D4218" i="3"/>
  <c r="F5190" i="3"/>
  <c r="G5190" i="3" s="1"/>
  <c r="D5177" i="3"/>
  <c r="E5259" i="3"/>
  <c r="D6095" i="3"/>
  <c r="D6728" i="3"/>
  <c r="O7166" i="3"/>
  <c r="F1594" i="3"/>
  <c r="G1594" i="3" s="1"/>
  <c r="E5387" i="3"/>
  <c r="F675" i="3"/>
  <c r="G675" i="3" s="1"/>
  <c r="O4021" i="3"/>
  <c r="D1420" i="3"/>
  <c r="D7446" i="3"/>
  <c r="E706" i="3"/>
  <c r="O3226" i="3"/>
  <c r="F5311" i="3"/>
  <c r="G5311" i="3" s="1"/>
  <c r="E5481" i="3"/>
  <c r="D5995" i="3"/>
  <c r="E6748" i="3"/>
  <c r="O6969" i="3"/>
  <c r="F646" i="3"/>
  <c r="G646" i="3" s="1"/>
  <c r="E4635" i="3"/>
  <c r="D1794" i="3"/>
  <c r="E434" i="3"/>
  <c r="O4624" i="3"/>
  <c r="D2218" i="3"/>
  <c r="O2213" i="3"/>
  <c r="E5802" i="3"/>
  <c r="O7295" i="3"/>
  <c r="F2163" i="3"/>
  <c r="G2163" i="3" s="1"/>
  <c r="E6360" i="3"/>
  <c r="E4440" i="3"/>
  <c r="E969" i="3"/>
  <c r="E1422" i="3"/>
  <c r="O4708" i="3"/>
  <c r="F2622" i="3"/>
  <c r="G2622" i="3" s="1"/>
  <c r="D2357" i="3"/>
  <c r="F2726" i="3"/>
  <c r="G2726" i="3" s="1"/>
  <c r="E3701" i="3"/>
  <c r="E3920" i="3"/>
  <c r="E5216" i="3"/>
  <c r="F6797" i="3"/>
  <c r="G6797" i="3" s="1"/>
  <c r="E6843" i="3"/>
  <c r="O7423" i="3"/>
  <c r="E4001" i="3"/>
  <c r="F5274" i="3"/>
  <c r="G5274" i="3" s="1"/>
  <c r="F485" i="3"/>
  <c r="G485" i="3" s="1"/>
  <c r="F1896" i="3"/>
  <c r="G1896" i="3" s="1"/>
  <c r="E4573" i="3"/>
  <c r="F653" i="3"/>
  <c r="G653" i="3" s="1"/>
  <c r="O1489" i="3"/>
  <c r="F2812" i="3"/>
  <c r="G2812" i="3" s="1"/>
  <c r="F2637" i="3"/>
  <c r="G2637" i="3" s="1"/>
  <c r="F3330" i="3"/>
  <c r="G3330" i="3" s="1"/>
  <c r="E3545" i="3"/>
  <c r="F4368" i="3"/>
  <c r="G4368" i="3" s="1"/>
  <c r="D4148" i="3"/>
  <c r="E5189" i="3"/>
  <c r="F5903" i="3"/>
  <c r="G5903" i="3" s="1"/>
  <c r="F6678" i="3"/>
  <c r="G6678" i="3" s="1"/>
  <c r="E6985" i="3"/>
  <c r="D7039" i="3"/>
  <c r="E1398" i="3"/>
  <c r="O4584" i="3"/>
  <c r="F2265" i="3"/>
  <c r="G2265" i="3" s="1"/>
  <c r="O4275" i="3"/>
  <c r="D6653" i="3"/>
  <c r="E943" i="3"/>
  <c r="O4403" i="3"/>
  <c r="D4803" i="3"/>
  <c r="E1176" i="3"/>
  <c r="D2171" i="3"/>
  <c r="D532" i="3"/>
  <c r="E4830" i="3"/>
  <c r="F1450" i="3"/>
  <c r="G1450" i="3" s="1"/>
  <c r="E6447" i="3"/>
  <c r="D2431" i="3"/>
  <c r="E2805" i="3"/>
  <c r="O3055" i="3"/>
  <c r="E2879" i="3"/>
  <c r="D2941" i="3"/>
  <c r="E3381" i="3"/>
  <c r="D3572" i="3"/>
  <c r="E4056" i="3"/>
  <c r="F4310" i="3"/>
  <c r="G4310" i="3" s="1"/>
  <c r="O5533" i="3"/>
  <c r="E5711" i="3"/>
  <c r="O6799" i="3"/>
  <c r="D4549" i="3"/>
  <c r="D4611" i="3"/>
  <c r="E5018" i="3"/>
  <c r="D7079" i="3"/>
  <c r="O3769" i="3"/>
  <c r="O388" i="3"/>
  <c r="O821" i="3"/>
  <c r="E5845" i="3"/>
  <c r="O1377" i="3"/>
  <c r="F2540" i="3"/>
  <c r="G2540" i="3" s="1"/>
  <c r="F3210" i="3"/>
  <c r="G3210" i="3" s="1"/>
  <c r="E4338" i="3"/>
  <c r="O5114" i="3"/>
  <c r="E5032" i="3"/>
  <c r="D5384" i="3"/>
  <c r="D5453" i="3"/>
  <c r="F6936" i="3"/>
  <c r="G6936" i="3" s="1"/>
  <c r="F4078" i="3"/>
  <c r="G4078" i="3" s="1"/>
  <c r="D4713" i="3"/>
  <c r="E1613" i="3"/>
  <c r="E2699" i="3"/>
  <c r="E2845" i="3"/>
  <c r="F3968" i="3"/>
  <c r="G3968" i="3" s="1"/>
  <c r="D5471" i="3"/>
  <c r="E4197" i="3"/>
  <c r="F4996" i="3"/>
  <c r="G4996" i="3" s="1"/>
  <c r="F6546" i="3"/>
  <c r="G6546" i="3" s="1"/>
  <c r="F1214" i="3"/>
  <c r="G1214" i="3" s="1"/>
  <c r="E5682" i="3"/>
  <c r="O7288" i="3"/>
  <c r="O4111" i="3"/>
  <c r="O2819" i="3"/>
  <c r="E3067" i="3"/>
  <c r="O3454" i="3"/>
  <c r="E3678" i="3"/>
  <c r="F3777" i="3"/>
  <c r="G3777" i="3" s="1"/>
  <c r="F5799" i="3"/>
  <c r="G5799" i="3" s="1"/>
  <c r="D1668" i="3"/>
  <c r="F5060" i="3"/>
  <c r="G5060" i="3" s="1"/>
  <c r="O6855" i="3"/>
  <c r="O5549" i="3"/>
  <c r="O4554" i="3"/>
  <c r="F6517" i="3"/>
  <c r="G6517" i="3" s="1"/>
  <c r="F1155" i="3"/>
  <c r="G1155" i="3" s="1"/>
  <c r="E2586" i="3"/>
  <c r="F2640" i="3"/>
  <c r="G2640" i="3" s="1"/>
  <c r="E3231" i="3"/>
  <c r="E3976" i="3"/>
  <c r="O4230" i="3"/>
  <c r="O5126" i="3"/>
  <c r="O5113" i="3"/>
  <c r="O5587" i="3"/>
  <c r="O6390" i="3"/>
  <c r="E7304" i="3"/>
  <c r="F7408" i="3"/>
  <c r="G7408" i="3" s="1"/>
  <c r="E7432" i="3"/>
  <c r="F5042" i="3"/>
  <c r="G5042" i="3" s="1"/>
  <c r="D1795" i="3"/>
  <c r="F2001" i="3"/>
  <c r="G2001" i="3" s="1"/>
  <c r="F3983" i="3"/>
  <c r="G3983" i="3" s="1"/>
  <c r="O6586" i="3"/>
  <c r="O1947" i="3"/>
  <c r="O7339" i="3"/>
  <c r="F7095" i="3"/>
  <c r="G7095" i="3" s="1"/>
  <c r="O7173" i="3"/>
  <c r="E1634" i="3"/>
  <c r="F5247" i="3"/>
  <c r="G5247" i="3" s="1"/>
  <c r="F6435" i="3"/>
  <c r="G6435" i="3" s="1"/>
  <c r="D6908" i="3"/>
  <c r="F1159" i="3"/>
  <c r="G1159" i="3" s="1"/>
  <c r="E1573" i="3"/>
  <c r="D2579" i="3"/>
  <c r="E2973" i="3"/>
  <c r="O3284" i="3"/>
  <c r="O5253" i="3"/>
  <c r="O5311" i="3"/>
  <c r="F5834" i="3"/>
  <c r="G5834" i="3" s="1"/>
  <c r="O6202" i="3"/>
  <c r="O4635" i="3"/>
  <c r="D1997" i="3"/>
  <c r="E1548" i="3"/>
  <c r="O2151" i="3"/>
  <c r="E647" i="3"/>
  <c r="E1697" i="3"/>
  <c r="O2078" i="3"/>
  <c r="E4773" i="3"/>
  <c r="D2048" i="3"/>
  <c r="D2230" i="3"/>
  <c r="F969" i="3"/>
  <c r="G969" i="3" s="1"/>
  <c r="O1908" i="3"/>
  <c r="O4110" i="3"/>
  <c r="D3692" i="3"/>
  <c r="F3444" i="3"/>
  <c r="G3444" i="3" s="1"/>
  <c r="D4316" i="3"/>
  <c r="O5524" i="3"/>
  <c r="F6783" i="3"/>
  <c r="G6783" i="3" s="1"/>
  <c r="D4667" i="3"/>
  <c r="D1328" i="3"/>
  <c r="D4127" i="3"/>
  <c r="O4479" i="3"/>
  <c r="F2282" i="3"/>
  <c r="G2282" i="3" s="1"/>
  <c r="E4690" i="3"/>
  <c r="O4573" i="3"/>
  <c r="O2430" i="3"/>
  <c r="O1015" i="3"/>
  <c r="O1333" i="3"/>
  <c r="E2616" i="3"/>
  <c r="O4368" i="3"/>
  <c r="E4148" i="3"/>
  <c r="F4304" i="3"/>
  <c r="G4304" i="3" s="1"/>
  <c r="F5436" i="3"/>
  <c r="G5436" i="3" s="1"/>
  <c r="O6914" i="3"/>
  <c r="E7135" i="3"/>
  <c r="O5001" i="3"/>
  <c r="O6598" i="3"/>
  <c r="O4529" i="3"/>
  <c r="E4732" i="3"/>
  <c r="E1761" i="3"/>
  <c r="F4175" i="3"/>
  <c r="G4175" i="3" s="1"/>
  <c r="O1450" i="3"/>
  <c r="D1399" i="3"/>
  <c r="O1369" i="3"/>
  <c r="E2431" i="3"/>
  <c r="F2654" i="3"/>
  <c r="G2654" i="3" s="1"/>
  <c r="F2805" i="3"/>
  <c r="G2805" i="3" s="1"/>
  <c r="E3168" i="3"/>
  <c r="F3960" i="3"/>
  <c r="G3960" i="3" s="1"/>
  <c r="F4376" i="3"/>
  <c r="G4376" i="3" s="1"/>
  <c r="D5446" i="3"/>
  <c r="O6140" i="3"/>
  <c r="O6694" i="3"/>
  <c r="F6799" i="3"/>
  <c r="G6799" i="3" s="1"/>
  <c r="F4233" i="3"/>
  <c r="G4233" i="3" s="1"/>
  <c r="E4648" i="3"/>
  <c r="F5386" i="3"/>
  <c r="G5386" i="3" s="1"/>
  <c r="F4549" i="3"/>
  <c r="G4549" i="3" s="1"/>
  <c r="E5690" i="3"/>
  <c r="E4802" i="3"/>
  <c r="D6439" i="3"/>
  <c r="O2752" i="3"/>
  <c r="E3114" i="3"/>
  <c r="E3611" i="3"/>
  <c r="E3707" i="3"/>
  <c r="E6191" i="3"/>
  <c r="D6668" i="3"/>
  <c r="E7018" i="3"/>
  <c r="E7320" i="3"/>
  <c r="E376" i="3"/>
  <c r="F796" i="3"/>
  <c r="G796" i="3" s="1"/>
  <c r="O892" i="3"/>
  <c r="E4685" i="3"/>
  <c r="O3752" i="3"/>
  <c r="O3914" i="3"/>
  <c r="D3394" i="3"/>
  <c r="D4104" i="3"/>
  <c r="D5211" i="3"/>
  <c r="D5136" i="3"/>
  <c r="F5291" i="3"/>
  <c r="G5291" i="3" s="1"/>
  <c r="F5894" i="3"/>
  <c r="G5894" i="3" s="1"/>
  <c r="E7151" i="3"/>
  <c r="O1821" i="3"/>
  <c r="O994" i="3"/>
  <c r="F6378" i="3"/>
  <c r="G6378" i="3" s="1"/>
  <c r="F1072" i="3"/>
  <c r="G1072" i="3" s="1"/>
  <c r="O2267" i="3"/>
  <c r="D4257" i="3"/>
  <c r="D4658" i="3"/>
  <c r="F6667" i="3"/>
  <c r="G6667" i="3" s="1"/>
  <c r="E1742" i="3"/>
  <c r="O1214" i="3"/>
  <c r="F5682" i="3"/>
  <c r="G5682" i="3" s="1"/>
  <c r="D4422" i="3"/>
  <c r="O5807" i="3"/>
  <c r="E507" i="3"/>
  <c r="O4321" i="3"/>
  <c r="O2478" i="3"/>
  <c r="F3067" i="3"/>
  <c r="G3067" i="3" s="1"/>
  <c r="E3931" i="3"/>
  <c r="F4345" i="3"/>
  <c r="G4345" i="3" s="1"/>
  <c r="O7019" i="3"/>
  <c r="O4677" i="3"/>
  <c r="D6517" i="3"/>
  <c r="F2527" i="3"/>
  <c r="G2527" i="3" s="1"/>
  <c r="E3135" i="3"/>
  <c r="F3231" i="3"/>
  <c r="G3231" i="3" s="1"/>
  <c r="O5177" i="3"/>
  <c r="D5990" i="3"/>
  <c r="O6728" i="3"/>
  <c r="F7471" i="3"/>
  <c r="G7471" i="3" s="1"/>
  <c r="O3983" i="3"/>
  <c r="O4398" i="3"/>
  <c r="O6782" i="3"/>
  <c r="F6727" i="3"/>
  <c r="G6727" i="3" s="1"/>
  <c r="D4207" i="3"/>
  <c r="E5816" i="3"/>
  <c r="E4961" i="3"/>
  <c r="F1436" i="3"/>
  <c r="G1436" i="3" s="1"/>
  <c r="D1567" i="3"/>
  <c r="E5159" i="3"/>
  <c r="O5180" i="3"/>
  <c r="E6867" i="3"/>
  <c r="F3846" i="3"/>
  <c r="G3846" i="3" s="1"/>
  <c r="E1794" i="3"/>
  <c r="F6796" i="3"/>
  <c r="G6796" i="3" s="1"/>
  <c r="F2052" i="3"/>
  <c r="G2052" i="3" s="1"/>
  <c r="O1548" i="3"/>
  <c r="E5677" i="3"/>
  <c r="O2218" i="3"/>
  <c r="F2861" i="3"/>
  <c r="G2861" i="3" s="1"/>
  <c r="D2907" i="3"/>
  <c r="F3594" i="3"/>
  <c r="G3594" i="3" s="1"/>
  <c r="D3695" i="3"/>
  <c r="F3509" i="3"/>
  <c r="G3509" i="3" s="1"/>
  <c r="O5227" i="3"/>
  <c r="F5524" i="3"/>
  <c r="G5524" i="3" s="1"/>
  <c r="O6783" i="3"/>
  <c r="F3831" i="3"/>
  <c r="G3831" i="3" s="1"/>
  <c r="E1999" i="3"/>
  <c r="D1746" i="3"/>
  <c r="D4019" i="3"/>
  <c r="D4558" i="3"/>
  <c r="O1396" i="3"/>
  <c r="D6529" i="3"/>
  <c r="D7215" i="3"/>
  <c r="D1879" i="3"/>
  <c r="O2805" i="3"/>
  <c r="E5097" i="3"/>
  <c r="F5193" i="3"/>
  <c r="G5193" i="3" s="1"/>
  <c r="F5711" i="3"/>
  <c r="G5711" i="3" s="1"/>
  <c r="O6003" i="3"/>
  <c r="F6694" i="3"/>
  <c r="G6694" i="3" s="1"/>
  <c r="O6895" i="3"/>
  <c r="E7002" i="3"/>
  <c r="O3827" i="3"/>
  <c r="E2185" i="3"/>
  <c r="F1852" i="3"/>
  <c r="G1852" i="3" s="1"/>
  <c r="E5072" i="3"/>
  <c r="O6545" i="3"/>
  <c r="E979" i="3"/>
  <c r="O4018" i="3"/>
  <c r="D4612" i="3"/>
  <c r="F632" i="3"/>
  <c r="G632" i="3" s="1"/>
  <c r="F824" i="3"/>
  <c r="G824" i="3" s="1"/>
  <c r="D3802" i="3"/>
  <c r="D5846" i="3"/>
  <c r="O1515" i="3"/>
  <c r="O2779" i="3"/>
  <c r="O2500" i="3"/>
  <c r="F2692" i="3"/>
  <c r="G2692" i="3" s="1"/>
  <c r="F3236" i="3"/>
  <c r="G3236" i="3" s="1"/>
  <c r="O3576" i="3"/>
  <c r="F4162" i="3"/>
  <c r="G4162" i="3" s="1"/>
  <c r="O4852" i="3"/>
  <c r="D5482" i="3"/>
  <c r="O5915" i="3"/>
  <c r="O6132" i="3"/>
  <c r="G114" i="3"/>
  <c r="D4509" i="3"/>
  <c r="O3092" i="3"/>
  <c r="O7259" i="3"/>
  <c r="E3745" i="3"/>
  <c r="F1881" i="3"/>
  <c r="G1881" i="3" s="1"/>
  <c r="F6482" i="3"/>
  <c r="G6482" i="3" s="1"/>
  <c r="E4902" i="3"/>
  <c r="D2649" i="3"/>
  <c r="F2457" i="3"/>
  <c r="G2457" i="3" s="1"/>
  <c r="E2689" i="3"/>
  <c r="E3198" i="3"/>
  <c r="E3032" i="3"/>
  <c r="F6243" i="3"/>
  <c r="G6243" i="3" s="1"/>
  <c r="F6708" i="3"/>
  <c r="G6708" i="3" s="1"/>
  <c r="F7263" i="3"/>
  <c r="G7263" i="3" s="1"/>
  <c r="D7435" i="3"/>
  <c r="F7180" i="3"/>
  <c r="G7180" i="3" s="1"/>
  <c r="O3831" i="3"/>
  <c r="O4649" i="3"/>
  <c r="E6590" i="3"/>
  <c r="E1544" i="3"/>
  <c r="E2135" i="3"/>
  <c r="D4537" i="3"/>
  <c r="E912" i="3"/>
  <c r="E6225" i="3"/>
  <c r="D4683" i="3"/>
  <c r="O4153" i="3"/>
  <c r="O7169" i="3"/>
  <c r="F6305" i="3"/>
  <c r="G6305" i="3" s="1"/>
  <c r="F1015" i="3"/>
  <c r="G1015" i="3" s="1"/>
  <c r="O2613" i="3"/>
  <c r="E2844" i="3"/>
  <c r="O2674" i="3"/>
  <c r="F2981" i="3"/>
  <c r="G2981" i="3" s="1"/>
  <c r="F3083" i="3"/>
  <c r="G3083" i="3" s="1"/>
  <c r="O3164" i="3"/>
  <c r="F2924" i="3"/>
  <c r="G2924" i="3" s="1"/>
  <c r="E3507" i="3"/>
  <c r="F3577" i="3"/>
  <c r="G3577" i="3" s="1"/>
  <c r="D5220" i="3"/>
  <c r="E5337" i="3"/>
  <c r="F5257" i="3"/>
  <c r="G5257" i="3" s="1"/>
  <c r="O5571" i="3"/>
  <c r="D5914" i="3"/>
  <c r="F5939" i="3"/>
  <c r="G5939" i="3" s="1"/>
  <c r="F7074" i="3"/>
  <c r="G7074" i="3" s="1"/>
  <c r="E7120" i="3"/>
  <c r="E7366" i="3"/>
  <c r="D7473" i="3"/>
  <c r="F6569" i="3"/>
  <c r="G6569" i="3" s="1"/>
  <c r="F4599" i="3"/>
  <c r="G4599" i="3" s="1"/>
  <c r="O4058" i="3"/>
  <c r="O4549" i="3"/>
  <c r="F6339" i="3"/>
  <c r="G6339" i="3" s="1"/>
  <c r="O632" i="3"/>
  <c r="O728" i="3"/>
  <c r="O3802" i="3"/>
  <c r="F4597" i="3"/>
  <c r="G4597" i="3" s="1"/>
  <c r="D5000" i="3"/>
  <c r="F347" i="3"/>
  <c r="G347" i="3" s="1"/>
  <c r="D5738" i="3"/>
  <c r="E6335" i="3"/>
  <c r="E3974" i="3"/>
  <c r="E6376" i="3"/>
  <c r="E5838" i="3"/>
  <c r="O1129" i="3"/>
  <c r="D1385" i="3"/>
  <c r="F1483" i="3"/>
  <c r="G1483" i="3" s="1"/>
  <c r="D1421" i="3"/>
  <c r="O1593" i="3"/>
  <c r="D2631" i="3"/>
  <c r="D2759" i="3"/>
  <c r="D2453" i="3"/>
  <c r="D2509" i="3"/>
  <c r="D3240" i="3"/>
  <c r="D3217" i="3"/>
  <c r="O3449" i="3"/>
  <c r="E5567" i="3"/>
  <c r="E6075" i="3"/>
  <c r="D5919" i="3"/>
  <c r="D6609" i="3"/>
  <c r="D7151" i="3"/>
  <c r="D1072" i="3"/>
  <c r="D4075" i="3"/>
  <c r="O7270" i="3"/>
  <c r="D4727" i="3"/>
  <c r="F4753" i="3"/>
  <c r="G4753" i="3" s="1"/>
  <c r="D1457" i="3"/>
  <c r="E1187" i="3"/>
  <c r="E2633" i="3"/>
  <c r="D2478" i="3"/>
  <c r="O2660" i="3"/>
  <c r="O5408" i="3"/>
  <c r="F6953" i="3"/>
  <c r="G6953" i="3" s="1"/>
  <c r="D551" i="3"/>
  <c r="F6855" i="3"/>
  <c r="G6855" i="3" s="1"/>
  <c r="O886" i="3"/>
  <c r="E5692" i="3"/>
  <c r="D964" i="3"/>
  <c r="E2219" i="3"/>
  <c r="E2434" i="3"/>
  <c r="O1199" i="3"/>
  <c r="F2586" i="3"/>
  <c r="G2586" i="3" s="1"/>
  <c r="F2754" i="3"/>
  <c r="G2754" i="3" s="1"/>
  <c r="E4210" i="3"/>
  <c r="D5209" i="3"/>
  <c r="F5990" i="3"/>
  <c r="G5990" i="3" s="1"/>
  <c r="F5984" i="3"/>
  <c r="G5984" i="3" s="1"/>
  <c r="E6665" i="3"/>
  <c r="E6728" i="3"/>
  <c r="F7115" i="3"/>
  <c r="G7115" i="3" s="1"/>
  <c r="O1828" i="3"/>
  <c r="O2179" i="3"/>
  <c r="D3983" i="3"/>
  <c r="D4398" i="3"/>
  <c r="O4787" i="3"/>
  <c r="E6586" i="3"/>
  <c r="F1735" i="3"/>
  <c r="G1735" i="3" s="1"/>
  <c r="D739" i="3"/>
  <c r="F7212" i="3"/>
  <c r="G7212" i="3" s="1"/>
  <c r="F1677" i="3"/>
  <c r="G1677" i="3" s="1"/>
  <c r="O4770" i="3"/>
  <c r="F4839" i="3"/>
  <c r="G4839" i="3" s="1"/>
  <c r="D7227" i="3"/>
  <c r="F4108" i="3"/>
  <c r="G4108" i="3" s="1"/>
  <c r="F4506" i="3"/>
  <c r="G4506" i="3" s="1"/>
  <c r="D1443" i="3"/>
  <c r="O4070" i="3"/>
  <c r="F4863" i="3"/>
  <c r="G4863" i="3" s="1"/>
  <c r="D1548" i="3"/>
  <c r="F3745" i="3"/>
  <c r="G3745" i="3" s="1"/>
  <c r="D4545" i="3"/>
  <c r="F5552" i="3"/>
  <c r="G5552" i="3" s="1"/>
  <c r="O2048" i="3"/>
  <c r="F341" i="3"/>
  <c r="G341" i="3" s="1"/>
  <c r="E1131" i="3"/>
  <c r="O1453" i="3"/>
  <c r="E2622" i="3"/>
  <c r="F3695" i="3"/>
  <c r="G3695" i="3" s="1"/>
  <c r="E5774" i="3"/>
  <c r="F6147" i="3"/>
  <c r="G6147" i="3" s="1"/>
  <c r="E6432" i="3"/>
  <c r="E7435" i="3"/>
  <c r="F6829" i="3"/>
  <c r="G6829" i="3" s="1"/>
  <c r="D1862" i="3"/>
  <c r="E380" i="3"/>
  <c r="F4138" i="3"/>
  <c r="G4138" i="3" s="1"/>
  <c r="F7494" i="3"/>
  <c r="G7494" i="3" s="1"/>
  <c r="D6478" i="3"/>
  <c r="O7087" i="3"/>
  <c r="E1762" i="3"/>
  <c r="F2037" i="3"/>
  <c r="G2037" i="3" s="1"/>
  <c r="O1312" i="3"/>
  <c r="F2474" i="3"/>
  <c r="G2474" i="3" s="1"/>
  <c r="F3170" i="3"/>
  <c r="G3170" i="3" s="1"/>
  <c r="O2956" i="3"/>
  <c r="O3609" i="3"/>
  <c r="F4360" i="3"/>
  <c r="G4360" i="3" s="1"/>
  <c r="F5320" i="3"/>
  <c r="G5320" i="3" s="1"/>
  <c r="O5739" i="3"/>
  <c r="E6159" i="3"/>
  <c r="F7265" i="3"/>
  <c r="G7265" i="3" s="1"/>
  <c r="O3782" i="3"/>
  <c r="D655" i="3"/>
  <c r="O2096" i="3"/>
  <c r="D4890" i="3"/>
  <c r="D1962" i="3"/>
  <c r="D1171" i="3"/>
  <c r="E3384" i="3"/>
  <c r="E3636" i="3"/>
  <c r="D2208" i="3"/>
  <c r="O1616" i="3"/>
  <c r="D5839" i="3"/>
  <c r="F6439" i="3"/>
  <c r="G6439" i="3" s="1"/>
  <c r="D4502" i="3"/>
  <c r="O2435" i="3"/>
  <c r="E2733" i="3"/>
  <c r="O3812" i="3"/>
  <c r="D5687" i="3"/>
  <c r="E2181" i="3"/>
  <c r="D5792" i="3"/>
  <c r="F4464" i="3"/>
  <c r="G4464" i="3" s="1"/>
  <c r="E4541" i="3"/>
  <c r="F4623" i="3"/>
  <c r="G4623" i="3" s="1"/>
  <c r="D4483" i="3"/>
  <c r="E6402" i="3"/>
  <c r="E7282" i="3"/>
  <c r="F4962" i="3"/>
  <c r="G4962" i="3" s="1"/>
  <c r="O5761" i="3"/>
  <c r="F4834" i="3"/>
  <c r="G4834" i="3" s="1"/>
  <c r="F1434" i="3"/>
  <c r="G1434" i="3" s="1"/>
  <c r="D4380" i="3"/>
  <c r="E5232" i="3"/>
  <c r="D5894" i="3"/>
  <c r="F6227" i="3"/>
  <c r="G6227" i="3" s="1"/>
  <c r="E6759" i="3"/>
  <c r="O6861" i="3"/>
  <c r="D6997" i="3"/>
  <c r="F7155" i="3"/>
  <c r="G7155" i="3" s="1"/>
  <c r="E2260" i="3"/>
  <c r="F2260" i="3"/>
  <c r="G2260" i="3" s="1"/>
  <c r="F3929" i="3"/>
  <c r="G3929" i="3" s="1"/>
  <c r="D3929" i="3"/>
  <c r="E3929" i="3"/>
  <c r="E1814" i="3"/>
  <c r="D4043" i="3"/>
  <c r="O1000" i="3"/>
  <c r="O3779" i="3"/>
  <c r="D4191" i="3"/>
  <c r="E4781" i="3"/>
  <c r="D4982" i="3"/>
  <c r="F5792" i="3"/>
  <c r="G5792" i="3" s="1"/>
  <c r="D6588" i="3"/>
  <c r="D1662" i="3"/>
  <c r="F5853" i="3"/>
  <c r="G5853" i="3" s="1"/>
  <c r="O4541" i="3"/>
  <c r="F6550" i="3"/>
  <c r="G6550" i="3" s="1"/>
  <c r="D349" i="3"/>
  <c r="E2202" i="3"/>
  <c r="F6402" i="3"/>
  <c r="G6402" i="3" s="1"/>
  <c r="O6804" i="3"/>
  <c r="E4078" i="3"/>
  <c r="E6498" i="3"/>
  <c r="F7282" i="3"/>
  <c r="G7282" i="3" s="1"/>
  <c r="E2042" i="3"/>
  <c r="D601" i="3"/>
  <c r="D2019" i="3"/>
  <c r="D1322" i="3"/>
  <c r="E1920" i="3"/>
  <c r="D1129" i="3"/>
  <c r="D1479" i="3"/>
  <c r="O1035" i="3"/>
  <c r="D2375" i="3"/>
  <c r="E2585" i="3"/>
  <c r="D2388" i="3"/>
  <c r="D2856" i="3"/>
  <c r="D3493" i="3"/>
  <c r="D3653" i="3"/>
  <c r="O5200" i="3"/>
  <c r="O5329" i="3"/>
  <c r="D5932" i="3"/>
  <c r="E6190" i="3"/>
  <c r="F6686" i="3"/>
  <c r="G6686" i="3" s="1"/>
  <c r="O6759" i="3"/>
  <c r="F6861" i="3"/>
  <c r="G6861" i="3" s="1"/>
  <c r="E7183" i="3"/>
  <c r="F7183" i="3"/>
  <c r="G7183" i="3" s="1"/>
  <c r="D7183" i="3"/>
  <c r="F7205" i="3"/>
  <c r="G7205" i="3" s="1"/>
  <c r="D7205" i="3"/>
  <c r="D7155" i="3"/>
  <c r="E7155" i="3"/>
  <c r="O7485" i="3"/>
  <c r="F7485" i="3"/>
  <c r="G7485" i="3" s="1"/>
  <c r="D1822" i="3"/>
  <c r="F1042" i="3"/>
  <c r="G1042" i="3" s="1"/>
  <c r="E1790" i="3"/>
  <c r="E5399" i="3"/>
  <c r="O6381" i="3"/>
  <c r="D6580" i="3"/>
  <c r="O1076" i="3"/>
  <c r="O1460" i="3"/>
  <c r="E4464" i="3"/>
  <c r="D7052" i="3"/>
  <c r="E347" i="3"/>
  <c r="F2150" i="3"/>
  <c r="G2150" i="3" s="1"/>
  <c r="E6550" i="3"/>
  <c r="O376" i="3"/>
  <c r="E4623" i="3"/>
  <c r="F7006" i="3"/>
  <c r="G7006" i="3" s="1"/>
  <c r="E4900" i="3"/>
  <c r="F6818" i="3"/>
  <c r="G6818" i="3" s="1"/>
  <c r="O4078" i="3"/>
  <c r="E1775" i="3"/>
  <c r="F2165" i="3"/>
  <c r="G2165" i="3" s="1"/>
  <c r="E4570" i="3"/>
  <c r="E4834" i="3"/>
  <c r="D7234" i="3"/>
  <c r="F601" i="3"/>
  <c r="G601" i="3" s="1"/>
  <c r="F5649" i="3"/>
  <c r="G5649" i="3" s="1"/>
  <c r="F5841" i="3"/>
  <c r="G5841" i="3" s="1"/>
  <c r="F1520" i="3"/>
  <c r="G1520" i="3" s="1"/>
  <c r="E4112" i="3"/>
  <c r="D6523" i="3"/>
  <c r="F1129" i="3"/>
  <c r="G1129" i="3" s="1"/>
  <c r="F1385" i="3"/>
  <c r="G1385" i="3" s="1"/>
  <c r="D1011" i="3"/>
  <c r="E1293" i="3"/>
  <c r="O2631" i="3"/>
  <c r="E2493" i="3"/>
  <c r="F2845" i="3"/>
  <c r="G2845" i="3" s="1"/>
  <c r="E2612" i="3"/>
  <c r="D3118" i="3"/>
  <c r="D2959" i="3"/>
  <c r="F3551" i="3"/>
  <c r="G3551" i="3" s="1"/>
  <c r="E3548" i="3"/>
  <c r="E3493" i="3"/>
  <c r="E3653" i="3"/>
  <c r="D3768" i="3"/>
  <c r="F4064" i="3"/>
  <c r="G4064" i="3" s="1"/>
  <c r="O5136" i="3"/>
  <c r="D5200" i="3"/>
  <c r="D5355" i="3"/>
  <c r="D5328" i="3"/>
  <c r="F5349" i="3"/>
  <c r="G5349" i="3" s="1"/>
  <c r="F5603" i="3"/>
  <c r="G5603" i="3" s="1"/>
  <c r="O5894" i="3"/>
  <c r="D6815" i="3"/>
  <c r="O7152" i="3"/>
  <c r="O7148" i="3"/>
  <c r="F4734" i="3"/>
  <c r="G4734" i="3" s="1"/>
  <c r="O4734" i="3"/>
  <c r="D5399" i="3"/>
  <c r="O2150" i="3"/>
  <c r="D1543" i="3"/>
  <c r="E3208" i="3"/>
  <c r="E3313" i="3"/>
  <c r="F3438" i="3"/>
  <c r="G3438" i="3" s="1"/>
  <c r="F3548" i="3"/>
  <c r="G3548" i="3" s="1"/>
  <c r="E4196" i="3"/>
  <c r="O5036" i="3"/>
  <c r="E5329" i="3"/>
  <c r="O5448" i="3"/>
  <c r="F5530" i="3"/>
  <c r="G5530" i="3" s="1"/>
  <c r="O5932" i="3"/>
  <c r="E6755" i="3"/>
  <c r="F7412" i="3"/>
  <c r="G7412" i="3" s="1"/>
  <c r="D1846" i="3"/>
  <c r="F1846" i="3"/>
  <c r="G1846" i="3" s="1"/>
  <c r="E3991" i="3"/>
  <c r="O3991" i="3"/>
  <c r="E5578" i="3"/>
  <c r="O5578" i="3"/>
  <c r="F5578" i="3"/>
  <c r="G5578" i="3" s="1"/>
  <c r="D5825" i="3"/>
  <c r="E7301" i="3"/>
  <c r="D1366" i="3"/>
  <c r="E2032" i="3"/>
  <c r="D857" i="3"/>
  <c r="E5200" i="3"/>
  <c r="O6285" i="3"/>
  <c r="O7283" i="3"/>
  <c r="F7487" i="3"/>
  <c r="G7487" i="3" s="1"/>
  <c r="E7487" i="3"/>
  <c r="D7487" i="3"/>
  <c r="E6580" i="3"/>
  <c r="E2859" i="3"/>
  <c r="E6270" i="3"/>
  <c r="E7052" i="3"/>
  <c r="F4541" i="3"/>
  <c r="G4541" i="3" s="1"/>
  <c r="D376" i="3"/>
  <c r="D1204" i="3"/>
  <c r="D732" i="3"/>
  <c r="E6804" i="3"/>
  <c r="E6818" i="3"/>
  <c r="F6488" i="3"/>
  <c r="G6488" i="3" s="1"/>
  <c r="D7301" i="3"/>
  <c r="E2165" i="3"/>
  <c r="F6769" i="3"/>
  <c r="G6769" i="3" s="1"/>
  <c r="F2032" i="3"/>
  <c r="G2032" i="3" s="1"/>
  <c r="D558" i="3"/>
  <c r="F2016" i="3"/>
  <c r="G2016" i="3" s="1"/>
  <c r="D1108" i="3"/>
  <c r="D1161" i="3"/>
  <c r="E1357" i="3"/>
  <c r="D2343" i="3"/>
  <c r="D2671" i="3"/>
  <c r="O3336" i="3"/>
  <c r="D5036" i="3"/>
  <c r="E5355" i="3"/>
  <c r="E420" i="3"/>
  <c r="D1814" i="3"/>
  <c r="F4651" i="3"/>
  <c r="G4651" i="3" s="1"/>
  <c r="F4650" i="3"/>
  <c r="G4650" i="3" s="1"/>
  <c r="F1798" i="3"/>
  <c r="G1798" i="3" s="1"/>
  <c r="O1782" i="3"/>
  <c r="F4792" i="3"/>
  <c r="G4792" i="3" s="1"/>
  <c r="F5000" i="3"/>
  <c r="G5000" i="3" s="1"/>
  <c r="E1875" i="3"/>
  <c r="D2859" i="3"/>
  <c r="E4471" i="3"/>
  <c r="D5853" i="3"/>
  <c r="F1934" i="3"/>
  <c r="G1934" i="3" s="1"/>
  <c r="D6734" i="3"/>
  <c r="D4623" i="3"/>
  <c r="F2088" i="3"/>
  <c r="G2088" i="3" s="1"/>
  <c r="E6283" i="3"/>
  <c r="F527" i="3"/>
  <c r="G527" i="3" s="1"/>
  <c r="F606" i="3"/>
  <c r="G606" i="3" s="1"/>
  <c r="D6804" i="3"/>
  <c r="F2281" i="3"/>
  <c r="G2281" i="3" s="1"/>
  <c r="O2165" i="3"/>
  <c r="E5761" i="3"/>
  <c r="D4834" i="3"/>
  <c r="E447" i="3"/>
  <c r="F857" i="3"/>
  <c r="G857" i="3" s="1"/>
  <c r="F2019" i="3"/>
  <c r="G2019" i="3" s="1"/>
  <c r="D5848" i="3"/>
  <c r="F5838" i="3"/>
  <c r="G5838" i="3" s="1"/>
  <c r="E3914" i="3"/>
  <c r="D4123" i="3"/>
  <c r="D6119" i="3"/>
  <c r="D6521" i="3"/>
  <c r="E1179" i="3"/>
  <c r="F1415" i="3"/>
  <c r="G1415" i="3" s="1"/>
  <c r="D1193" i="3"/>
  <c r="D1227" i="3"/>
  <c r="E1549" i="3"/>
  <c r="O2575" i="3"/>
  <c r="D2477" i="3"/>
  <c r="D2549" i="3"/>
  <c r="D3208" i="3"/>
  <c r="F3304" i="3"/>
  <c r="G3304" i="3" s="1"/>
  <c r="E3449" i="3"/>
  <c r="D3413" i="3"/>
  <c r="O3493" i="3"/>
  <c r="O3557" i="3"/>
  <c r="O3653" i="3"/>
  <c r="O4104" i="3"/>
  <c r="F5169" i="3"/>
  <c r="G5169" i="3" s="1"/>
  <c r="F5355" i="3"/>
  <c r="G5355" i="3" s="1"/>
  <c r="O5349" i="3"/>
  <c r="E5377" i="3"/>
  <c r="F5465" i="3"/>
  <c r="G5465" i="3" s="1"/>
  <c r="F5471" i="3"/>
  <c r="G5471" i="3" s="1"/>
  <c r="D6285" i="3"/>
  <c r="O6609" i="3"/>
  <c r="O6831" i="3"/>
  <c r="D6861" i="3"/>
  <c r="F6879" i="3"/>
  <c r="G6879" i="3" s="1"/>
  <c r="F6983" i="3"/>
  <c r="G6983" i="3" s="1"/>
  <c r="D6983" i="3"/>
  <c r="F7151" i="3"/>
  <c r="G7151" i="3" s="1"/>
  <c r="O7122" i="3"/>
  <c r="E7152" i="3"/>
  <c r="E7148" i="3"/>
  <c r="E7424" i="3"/>
  <c r="F2136" i="3"/>
  <c r="G2136" i="3" s="1"/>
  <c r="I2136" i="3" s="1"/>
  <c r="O2136" i="3"/>
  <c r="E2136" i="3"/>
  <c r="D2136" i="3"/>
  <c r="E4033" i="3"/>
  <c r="F994" i="3"/>
  <c r="G994" i="3" s="1"/>
  <c r="O1669" i="3"/>
  <c r="E5670" i="3"/>
  <c r="F537" i="3"/>
  <c r="G537" i="3" s="1"/>
  <c r="E2329" i="3"/>
  <c r="O3935" i="3"/>
  <c r="E6730" i="3"/>
  <c r="F731" i="3"/>
  <c r="G731" i="3" s="1"/>
  <c r="E734" i="3"/>
  <c r="O890" i="3"/>
  <c r="O4889" i="3"/>
  <c r="O4821" i="3"/>
  <c r="O5821" i="3"/>
  <c r="F6497" i="3"/>
  <c r="G6497" i="3" s="1"/>
  <c r="F7278" i="3"/>
  <c r="G7278" i="3" s="1"/>
  <c r="D6566" i="3"/>
  <c r="F1630" i="3"/>
  <c r="G1630" i="3" s="1"/>
  <c r="E714" i="3"/>
  <c r="O4311" i="3"/>
  <c r="E2494" i="3"/>
  <c r="O3406" i="3"/>
  <c r="O4290" i="3"/>
  <c r="F5537" i="3"/>
  <c r="G5537" i="3" s="1"/>
  <c r="F6328" i="3"/>
  <c r="G6328" i="3" s="1"/>
  <c r="O6704" i="3"/>
  <c r="D7016" i="3"/>
  <c r="O1174" i="3"/>
  <c r="O4181" i="3"/>
  <c r="E4071" i="3"/>
  <c r="O5053" i="3"/>
  <c r="F6457" i="3"/>
  <c r="G6457" i="3" s="1"/>
  <c r="O1342" i="3"/>
  <c r="O6679" i="3"/>
  <c r="O6490" i="3"/>
  <c r="E4443" i="3"/>
  <c r="O4443" i="3"/>
  <c r="E801" i="3"/>
  <c r="F801" i="3"/>
  <c r="G801" i="3" s="1"/>
  <c r="O801" i="3"/>
  <c r="F5310" i="3"/>
  <c r="G5310" i="3" s="1"/>
  <c r="E5310" i="3"/>
  <c r="D2361" i="3"/>
  <c r="F2361" i="3"/>
  <c r="G2361" i="3" s="1"/>
  <c r="E5144" i="3"/>
  <c r="F5144" i="3"/>
  <c r="G5144" i="3" s="1"/>
  <c r="O5144" i="3"/>
  <c r="F1146" i="3"/>
  <c r="G1146" i="3" s="1"/>
  <c r="D1146" i="3"/>
  <c r="E6277" i="3"/>
  <c r="D6277" i="3"/>
  <c r="O6277" i="3"/>
  <c r="E2349" i="3"/>
  <c r="D2349" i="3"/>
  <c r="F3171" i="3"/>
  <c r="G3171" i="3" s="1"/>
  <c r="O3171" i="3"/>
  <c r="F5517" i="3"/>
  <c r="G5517" i="3" s="1"/>
  <c r="D5517" i="3"/>
  <c r="O734" i="3"/>
  <c r="F5641" i="3"/>
  <c r="G5641" i="3" s="1"/>
  <c r="E5641" i="3"/>
  <c r="D1007" i="3"/>
  <c r="F1007" i="3"/>
  <c r="G1007" i="3" s="1"/>
  <c r="O1437" i="3"/>
  <c r="D1437" i="3"/>
  <c r="F1437" i="3"/>
  <c r="G1437" i="3" s="1"/>
  <c r="F3030" i="3"/>
  <c r="G3030" i="3" s="1"/>
  <c r="O3030" i="3"/>
  <c r="D3650" i="3"/>
  <c r="E3650" i="3"/>
  <c r="D3655" i="3"/>
  <c r="E3655" i="3"/>
  <c r="F3655" i="3"/>
  <c r="G3655" i="3" s="1"/>
  <c r="D7376" i="3"/>
  <c r="O7376" i="3"/>
  <c r="D6271" i="3"/>
  <c r="O6271" i="3"/>
  <c r="F2536" i="3"/>
  <c r="G2536" i="3" s="1"/>
  <c r="O2536" i="3"/>
  <c r="O4664" i="3"/>
  <c r="E4664" i="3"/>
  <c r="F4664" i="3"/>
  <c r="G4664" i="3" s="1"/>
  <c r="F6493" i="3"/>
  <c r="G6493" i="3" s="1"/>
  <c r="O6493" i="3"/>
  <c r="E6493" i="3"/>
  <c r="F3201" i="3"/>
  <c r="G3201" i="3" s="1"/>
  <c r="O3201" i="3"/>
  <c r="E5185" i="3"/>
  <c r="F5185" i="3"/>
  <c r="G5185" i="3" s="1"/>
  <c r="F7407" i="3"/>
  <c r="G7407" i="3" s="1"/>
  <c r="O1138" i="3"/>
  <c r="O4033" i="3"/>
  <c r="F3789" i="3"/>
  <c r="G3789" i="3" s="1"/>
  <c r="O3998" i="3"/>
  <c r="E4978" i="3"/>
  <c r="F4989" i="3"/>
  <c r="G4989" i="3" s="1"/>
  <c r="F5787" i="3"/>
  <c r="G5787" i="3" s="1"/>
  <c r="F4658" i="3"/>
  <c r="G4658" i="3" s="1"/>
  <c r="D3935" i="3"/>
  <c r="E4727" i="3"/>
  <c r="D763" i="3"/>
  <c r="D5804" i="3"/>
  <c r="E1892" i="3"/>
  <c r="F1758" i="3"/>
  <c r="G1758" i="3" s="1"/>
  <c r="O1963" i="3"/>
  <c r="E3963" i="3"/>
  <c r="O4171" i="3"/>
  <c r="E6566" i="3"/>
  <c r="O6765" i="3"/>
  <c r="D1003" i="3"/>
  <c r="O5645" i="3"/>
  <c r="D910" i="3"/>
  <c r="E1314" i="3"/>
  <c r="O1615" i="3"/>
  <c r="O2411" i="3"/>
  <c r="D2633" i="3"/>
  <c r="F2761" i="3"/>
  <c r="G2761" i="3" s="1"/>
  <c r="E2819" i="3"/>
  <c r="E2486" i="3"/>
  <c r="O2526" i="3"/>
  <c r="O2620" i="3"/>
  <c r="F3099" i="3"/>
  <c r="G3099" i="3" s="1"/>
  <c r="E3715" i="3"/>
  <c r="E4090" i="3"/>
  <c r="F4036" i="3"/>
  <c r="G4036" i="3" s="1"/>
  <c r="O4358" i="3"/>
  <c r="E5154" i="3"/>
  <c r="E5925" i="3"/>
  <c r="F6158" i="3"/>
  <c r="G6158" i="3" s="1"/>
  <c r="D6943" i="3"/>
  <c r="D7053" i="3"/>
  <c r="E487" i="3"/>
  <c r="D1046" i="3"/>
  <c r="E5046" i="3"/>
  <c r="E4600" i="3"/>
  <c r="E4784" i="3"/>
  <c r="E4985" i="3"/>
  <c r="E6999" i="3"/>
  <c r="O2066" i="3"/>
  <c r="O2263" i="3"/>
  <c r="F5260" i="3"/>
  <c r="G5260" i="3" s="1"/>
  <c r="O6458" i="3"/>
  <c r="O6663" i="3"/>
  <c r="F4748" i="3"/>
  <c r="G4748" i="3" s="1"/>
  <c r="F4928" i="3"/>
  <c r="G4928" i="3" s="1"/>
  <c r="F6141" i="3"/>
  <c r="G6141" i="3" s="1"/>
  <c r="O6548" i="3"/>
  <c r="E6749" i="3"/>
  <c r="F959" i="3"/>
  <c r="G959" i="3" s="1"/>
  <c r="E2422" i="3"/>
  <c r="E1685" i="3"/>
  <c r="O2221" i="3"/>
  <c r="F4826" i="3"/>
  <c r="G4826" i="3" s="1"/>
  <c r="O1891" i="3"/>
  <c r="F4289" i="3"/>
  <c r="G4289" i="3" s="1"/>
  <c r="E6490" i="3"/>
  <c r="E7097" i="3"/>
  <c r="F774" i="3"/>
  <c r="G774" i="3" s="1"/>
  <c r="D4554" i="3"/>
  <c r="D5641" i="3"/>
  <c r="D1499" i="3"/>
  <c r="O1499" i="3"/>
  <c r="E1499" i="3"/>
  <c r="E2455" i="3"/>
  <c r="D2455" i="3"/>
  <c r="O2455" i="3"/>
  <c r="E3418" i="3"/>
  <c r="D3418" i="3"/>
  <c r="E6185" i="3"/>
  <c r="O6185" i="3"/>
  <c r="D6185" i="3"/>
  <c r="F4668" i="3"/>
  <c r="G4668" i="3" s="1"/>
  <c r="D4668" i="3"/>
  <c r="E2283" i="3"/>
  <c r="O2283" i="3"/>
  <c r="F4012" i="3"/>
  <c r="G4012" i="3" s="1"/>
  <c r="O4012" i="3"/>
  <c r="D4012" i="3"/>
  <c r="O6397" i="3"/>
  <c r="F6397" i="3"/>
  <c r="G6397" i="3" s="1"/>
  <c r="O4989" i="3"/>
  <c r="O1344" i="3"/>
  <c r="E4143" i="3"/>
  <c r="F859" i="3"/>
  <c r="G859" i="3" s="1"/>
  <c r="E955" i="3"/>
  <c r="D2084" i="3"/>
  <c r="F4896" i="3"/>
  <c r="G4896" i="3" s="1"/>
  <c r="O4422" i="3"/>
  <c r="F4816" i="3"/>
  <c r="G4816" i="3" s="1"/>
  <c r="D6412" i="3"/>
  <c r="O1892" i="3"/>
  <c r="O4562" i="3"/>
  <c r="O1003" i="3"/>
  <c r="F2038" i="3"/>
  <c r="G2038" i="3" s="1"/>
  <c r="D2012" i="3"/>
  <c r="O1119" i="3"/>
  <c r="E2748" i="3"/>
  <c r="F2560" i="3"/>
  <c r="G2560" i="3" s="1"/>
  <c r="E2738" i="3"/>
  <c r="F3518" i="3"/>
  <c r="G3518" i="3" s="1"/>
  <c r="E3614" i="3"/>
  <c r="E3710" i="3"/>
  <c r="F3555" i="3"/>
  <c r="G3555" i="3" s="1"/>
  <c r="E3940" i="3"/>
  <c r="O4382" i="3"/>
  <c r="O5925" i="3"/>
  <c r="D6078" i="3"/>
  <c r="E6224" i="3"/>
  <c r="E6943" i="3"/>
  <c r="O487" i="3"/>
  <c r="E990" i="3"/>
  <c r="O4600" i="3"/>
  <c r="D6399" i="3"/>
  <c r="F2873" i="3"/>
  <c r="G2873" i="3" s="1"/>
  <c r="F4071" i="3"/>
  <c r="G4071" i="3" s="1"/>
  <c r="O5260" i="3"/>
  <c r="O6061" i="3"/>
  <c r="O7273" i="3"/>
  <c r="E4339" i="3"/>
  <c r="F671" i="3"/>
  <c r="G671" i="3" s="1"/>
  <c r="O2422" i="3"/>
  <c r="F6679" i="3"/>
  <c r="G6679" i="3" s="1"/>
  <c r="E2287" i="3"/>
  <c r="F5282" i="3"/>
  <c r="G5282" i="3" s="1"/>
  <c r="F4972" i="3"/>
  <c r="G4972" i="3" s="1"/>
  <c r="E5354" i="3"/>
  <c r="F4921" i="3"/>
  <c r="G4921" i="3" s="1"/>
  <c r="D4921" i="3"/>
  <c r="E4921" i="3"/>
  <c r="O1059" i="3"/>
  <c r="E1059" i="3"/>
  <c r="F3559" i="3"/>
  <c r="G3559" i="3" s="1"/>
  <c r="D3559" i="3"/>
  <c r="E3559" i="3"/>
  <c r="E3687" i="3"/>
  <c r="F3687" i="3"/>
  <c r="G3687" i="3" s="1"/>
  <c r="D4988" i="3"/>
  <c r="F4988" i="3"/>
  <c r="G4988" i="3" s="1"/>
  <c r="F611" i="3"/>
  <c r="G611" i="3" s="1"/>
  <c r="O611" i="3"/>
  <c r="D611" i="3"/>
  <c r="O479" i="3"/>
  <c r="E479" i="3"/>
  <c r="O1898" i="3"/>
  <c r="E1898" i="3"/>
  <c r="D2348" i="3"/>
  <c r="O2348" i="3"/>
  <c r="F3751" i="3"/>
  <c r="G3751" i="3" s="1"/>
  <c r="D3751" i="3"/>
  <c r="F5016" i="3"/>
  <c r="G5016" i="3" s="1"/>
  <c r="O5016" i="3"/>
  <c r="E3935" i="3"/>
  <c r="O4143" i="3"/>
  <c r="E763" i="3"/>
  <c r="O955" i="3"/>
  <c r="O6494" i="3"/>
  <c r="O7099" i="3"/>
  <c r="E1758" i="3"/>
  <c r="F5763" i="3"/>
  <c r="G5763" i="3" s="1"/>
  <c r="E910" i="3"/>
  <c r="E5912" i="3"/>
  <c r="O2748" i="3"/>
  <c r="D2526" i="3"/>
  <c r="O2738" i="3"/>
  <c r="E4194" i="3"/>
  <c r="E5980" i="3"/>
  <c r="E6079" i="3"/>
  <c r="O6328" i="3"/>
  <c r="O1046" i="3"/>
  <c r="E1804" i="3"/>
  <c r="O1780" i="3"/>
  <c r="F6399" i="3"/>
  <c r="G6399" i="3" s="1"/>
  <c r="D2263" i="3"/>
  <c r="O4071" i="3"/>
  <c r="D6663" i="3"/>
  <c r="E2132" i="3"/>
  <c r="O4622" i="3"/>
  <c r="O7219" i="3"/>
  <c r="E1891" i="3"/>
  <c r="D4289" i="3"/>
  <c r="D7084" i="3"/>
  <c r="O5354" i="3"/>
  <c r="D2681" i="3"/>
  <c r="O2681" i="3"/>
  <c r="F5222" i="3"/>
  <c r="G5222" i="3" s="1"/>
  <c r="O5222" i="3"/>
  <c r="E5222" i="3"/>
  <c r="D5222" i="3"/>
  <c r="D2201" i="3"/>
  <c r="E2201" i="3"/>
  <c r="F2201" i="3"/>
  <c r="G2201" i="3" s="1"/>
  <c r="O680" i="3"/>
  <c r="D680" i="3"/>
  <c r="E680" i="3"/>
  <c r="D2642" i="3"/>
  <c r="F2642" i="3"/>
  <c r="G2642" i="3" s="1"/>
  <c r="O2642" i="3"/>
  <c r="F4628" i="3"/>
  <c r="G4628" i="3" s="1"/>
  <c r="E4628" i="3"/>
  <c r="O6551" i="3"/>
  <c r="E6551" i="3"/>
  <c r="F6551" i="3"/>
  <c r="G6551" i="3" s="1"/>
  <c r="E6399" i="3"/>
  <c r="O2376" i="3"/>
  <c r="F2376" i="3"/>
  <c r="G2376" i="3" s="1"/>
  <c r="D5394" i="3"/>
  <c r="E5394" i="3"/>
  <c r="E6145" i="3"/>
  <c r="O6145" i="3"/>
  <c r="D410" i="3"/>
  <c r="E410" i="3"/>
  <c r="D965" i="3"/>
  <c r="E965" i="3"/>
  <c r="O965" i="3"/>
  <c r="O1320" i="3"/>
  <c r="E1320" i="3"/>
  <c r="E2614" i="3"/>
  <c r="F2614" i="3"/>
  <c r="G2614" i="3" s="1"/>
  <c r="E2488" i="3"/>
  <c r="F2488" i="3"/>
  <c r="G2488" i="3" s="1"/>
  <c r="D2488" i="3"/>
  <c r="O2488" i="3"/>
  <c r="E1086" i="3"/>
  <c r="D1086" i="3"/>
  <c r="O1977" i="3"/>
  <c r="E5997" i="3"/>
  <c r="E1270" i="3"/>
  <c r="E5330" i="3"/>
  <c r="O5734" i="3"/>
  <c r="F603" i="3"/>
  <c r="G603" i="3" s="1"/>
  <c r="F891" i="3"/>
  <c r="G891" i="3" s="1"/>
  <c r="D734" i="3"/>
  <c r="E6494" i="3"/>
  <c r="E7099" i="3"/>
  <c r="O2012" i="3"/>
  <c r="F1119" i="3"/>
  <c r="G1119" i="3" s="1"/>
  <c r="F2526" i="3"/>
  <c r="G2526" i="3" s="1"/>
  <c r="D2738" i="3"/>
  <c r="E2968" i="3"/>
  <c r="D3406" i="3"/>
  <c r="O5508" i="3"/>
  <c r="D5537" i="3"/>
  <c r="E5956" i="3"/>
  <c r="D6079" i="3"/>
  <c r="E6374" i="3"/>
  <c r="D6328" i="3"/>
  <c r="E6280" i="3"/>
  <c r="E1078" i="3"/>
  <c r="D1174" i="3"/>
  <c r="D5029" i="3"/>
  <c r="D4791" i="3"/>
  <c r="O6189" i="3"/>
  <c r="E2263" i="3"/>
  <c r="D5053" i="3"/>
  <c r="O6468" i="3"/>
  <c r="E2336" i="3"/>
  <c r="O6327" i="3"/>
  <c r="E6932" i="3"/>
  <c r="D324" i="3"/>
  <c r="O607" i="3"/>
  <c r="E4221" i="3"/>
  <c r="E4622" i="3"/>
  <c r="E5678" i="3"/>
  <c r="O7498" i="3"/>
  <c r="F4819" i="3"/>
  <c r="G4819" i="3" s="1"/>
  <c r="O5609" i="3"/>
  <c r="O6821" i="3"/>
  <c r="E1084" i="3"/>
  <c r="O2280" i="3"/>
  <c r="F6099" i="3"/>
  <c r="G6099" i="3" s="1"/>
  <c r="D1958" i="3"/>
  <c r="E3775" i="3"/>
  <c r="O5568" i="3"/>
  <c r="O7371" i="3"/>
  <c r="F7371" i="3"/>
  <c r="G7371" i="3" s="1"/>
  <c r="E3222" i="3"/>
  <c r="F3222" i="3"/>
  <c r="G3222" i="3" s="1"/>
  <c r="F3944" i="3"/>
  <c r="G3944" i="3" s="1"/>
  <c r="O3944" i="3"/>
  <c r="E3944" i="3"/>
  <c r="D3944" i="3"/>
  <c r="F5002" i="3"/>
  <c r="G5002" i="3" s="1"/>
  <c r="O5002" i="3"/>
  <c r="D5002" i="3"/>
  <c r="F584" i="3"/>
  <c r="G584" i="3" s="1"/>
  <c r="O584" i="3"/>
  <c r="D4574" i="3"/>
  <c r="O4574" i="3"/>
  <c r="D1473" i="3"/>
  <c r="E1473" i="3"/>
  <c r="O1473" i="3"/>
  <c r="D7379" i="3"/>
  <c r="E7379" i="3"/>
  <c r="F7379" i="3"/>
  <c r="G7379" i="3" s="1"/>
  <c r="O5997" i="3"/>
  <c r="E1669" i="3"/>
  <c r="O3855" i="3"/>
  <c r="D6469" i="3"/>
  <c r="D1742" i="3"/>
  <c r="O5330" i="3"/>
  <c r="E4889" i="3"/>
  <c r="O5689" i="3"/>
  <c r="E4422" i="3"/>
  <c r="F5423" i="3"/>
  <c r="G5423" i="3" s="1"/>
  <c r="E5821" i="3"/>
  <c r="E5807" i="3"/>
  <c r="F1892" i="3"/>
  <c r="G1892" i="3" s="1"/>
  <c r="E2277" i="3"/>
  <c r="F4171" i="3"/>
  <c r="G4171" i="3" s="1"/>
  <c r="D6765" i="3"/>
  <c r="O462" i="3"/>
  <c r="E1002" i="3"/>
  <c r="E1418" i="3"/>
  <c r="D5645" i="3"/>
  <c r="O6245" i="3"/>
  <c r="E4311" i="3"/>
  <c r="F5912" i="3"/>
  <c r="G5912" i="3" s="1"/>
  <c r="D1615" i="3"/>
  <c r="O2851" i="3"/>
  <c r="F2682" i="3"/>
  <c r="G2682" i="3" s="1"/>
  <c r="O2588" i="3"/>
  <c r="E2560" i="3"/>
  <c r="O3058" i="3"/>
  <c r="E3683" i="3"/>
  <c r="F3399" i="3"/>
  <c r="G3399" i="3" s="1"/>
  <c r="D4286" i="3"/>
  <c r="E4362" i="3"/>
  <c r="F4290" i="3"/>
  <c r="G4290" i="3" s="1"/>
  <c r="D5058" i="3"/>
  <c r="O5109" i="3"/>
  <c r="E5205" i="3"/>
  <c r="F5508" i="3"/>
  <c r="G5508" i="3" s="1"/>
  <c r="E6704" i="3"/>
  <c r="O6714" i="3"/>
  <c r="D487" i="3"/>
  <c r="O551" i="3"/>
  <c r="O4029" i="3"/>
  <c r="E2180" i="3"/>
  <c r="F4600" i="3"/>
  <c r="G4600" i="3" s="1"/>
  <c r="E5799" i="3"/>
  <c r="E1342" i="3"/>
  <c r="D2147" i="3"/>
  <c r="D4345" i="3"/>
  <c r="O4928" i="3"/>
  <c r="O6535" i="3"/>
  <c r="D6932" i="3"/>
  <c r="E831" i="3"/>
  <c r="F927" i="3"/>
  <c r="G927" i="3" s="1"/>
  <c r="E331" i="3"/>
  <c r="O3825" i="3"/>
  <c r="O4819" i="3"/>
  <c r="O7097" i="3"/>
  <c r="F4965" i="3"/>
  <c r="G4965" i="3" s="1"/>
  <c r="O906" i="3"/>
  <c r="F906" i="3"/>
  <c r="G906" i="3" s="1"/>
  <c r="F1510" i="3"/>
  <c r="G1510" i="3" s="1"/>
  <c r="D1510" i="3"/>
  <c r="E1510" i="3"/>
  <c r="O2302" i="3"/>
  <c r="F2302" i="3"/>
  <c r="G2302" i="3" s="1"/>
  <c r="F3126" i="3"/>
  <c r="G3126" i="3" s="1"/>
  <c r="H3126" i="3" s="1"/>
  <c r="D3126" i="3"/>
  <c r="O3357" i="3"/>
  <c r="E3357" i="3"/>
  <c r="D4495" i="3"/>
  <c r="O4495" i="3"/>
  <c r="E6635" i="3"/>
  <c r="F6635" i="3"/>
  <c r="G6635" i="3" s="1"/>
  <c r="F6239" i="3"/>
  <c r="G6239" i="3" s="1"/>
  <c r="E6239" i="3"/>
  <c r="O6239" i="3"/>
  <c r="D443" i="3"/>
  <c r="E443" i="3"/>
  <c r="E615" i="3"/>
  <c r="O615" i="3"/>
  <c r="D615" i="3"/>
  <c r="O5888" i="3"/>
  <c r="E5888" i="3"/>
  <c r="O822" i="3"/>
  <c r="O7305" i="3"/>
  <c r="D1123" i="3"/>
  <c r="D1211" i="3"/>
  <c r="F1199" i="3"/>
  <c r="G1199" i="3" s="1"/>
  <c r="D2606" i="3"/>
  <c r="D2487" i="3"/>
  <c r="D2511" i="3"/>
  <c r="O3094" i="3"/>
  <c r="E3286" i="3"/>
  <c r="F3402" i="3"/>
  <c r="G3402" i="3" s="1"/>
  <c r="D4234" i="3"/>
  <c r="E6167" i="3"/>
  <c r="D6636" i="3"/>
  <c r="E7166" i="3"/>
  <c r="O2001" i="3"/>
  <c r="D1260" i="3"/>
  <c r="F4531" i="3"/>
  <c r="G4531" i="3" s="1"/>
  <c r="E6727" i="3"/>
  <c r="D963" i="3"/>
  <c r="D1224" i="3"/>
  <c r="E7212" i="3"/>
  <c r="D4895" i="3"/>
  <c r="D7501" i="3"/>
  <c r="D872" i="3"/>
  <c r="D5605" i="3"/>
  <c r="O1080" i="3"/>
  <c r="O6572" i="3"/>
  <c r="D1502" i="3"/>
  <c r="E1379" i="3"/>
  <c r="F1443" i="3"/>
  <c r="G1443" i="3" s="1"/>
  <c r="E2579" i="3"/>
  <c r="D2504" i="3"/>
  <c r="E2769" i="3"/>
  <c r="E2866" i="3"/>
  <c r="D4076" i="3"/>
  <c r="O5987" i="3"/>
  <c r="O6961" i="3"/>
  <c r="F7021" i="3"/>
  <c r="G7021" i="3" s="1"/>
  <c r="D982" i="3"/>
  <c r="O1290" i="3"/>
  <c r="E1290" i="3"/>
  <c r="D4811" i="3"/>
  <c r="E4811" i="3"/>
  <c r="O6405" i="3"/>
  <c r="E6405" i="3"/>
  <c r="F2286" i="3"/>
  <c r="G2286" i="3" s="1"/>
  <c r="O2286" i="3"/>
  <c r="D4094" i="3"/>
  <c r="E4094" i="3"/>
  <c r="F2606" i="3"/>
  <c r="G2606" i="3" s="1"/>
  <c r="F2487" i="3"/>
  <c r="G2487" i="3" s="1"/>
  <c r="E4234" i="3"/>
  <c r="D7009" i="3"/>
  <c r="O963" i="3"/>
  <c r="E7501" i="3"/>
  <c r="D6435" i="3"/>
  <c r="F1502" i="3"/>
  <c r="G1502" i="3" s="1"/>
  <c r="O4719" i="3"/>
  <c r="O4076" i="3"/>
  <c r="O1778" i="3"/>
  <c r="O2052" i="3"/>
  <c r="F4053" i="3"/>
  <c r="G4053" i="3" s="1"/>
  <c r="F1140" i="3"/>
  <c r="G1140" i="3" s="1"/>
  <c r="O1747" i="3"/>
  <c r="F4142" i="3"/>
  <c r="G4142" i="3" s="1"/>
  <c r="O5548" i="3"/>
  <c r="O6337" i="3"/>
  <c r="D7240" i="3"/>
  <c r="F7240" i="3"/>
  <c r="G7240" i="3" s="1"/>
  <c r="O3262" i="3"/>
  <c r="E3262" i="3"/>
  <c r="D5532" i="3"/>
  <c r="E5532" i="3"/>
  <c r="E6770" i="3"/>
  <c r="D1155" i="3"/>
  <c r="O1367" i="3"/>
  <c r="D2479" i="3"/>
  <c r="D2566" i="3"/>
  <c r="E4218" i="3"/>
  <c r="E4230" i="3"/>
  <c r="O4234" i="3"/>
  <c r="F5418" i="3"/>
  <c r="G5418" i="3" s="1"/>
  <c r="O6034" i="3"/>
  <c r="F6665" i="3"/>
  <c r="G6665" i="3" s="1"/>
  <c r="D6692" i="3"/>
  <c r="E7009" i="3"/>
  <c r="D6956" i="3"/>
  <c r="E1050" i="3"/>
  <c r="D3847" i="3"/>
  <c r="F4249" i="3"/>
  <c r="G4249" i="3" s="1"/>
  <c r="D1254" i="3"/>
  <c r="E2056" i="3"/>
  <c r="E3866" i="3"/>
  <c r="E1947" i="3"/>
  <c r="D7212" i="3"/>
  <c r="F7501" i="3"/>
  <c r="G7501" i="3" s="1"/>
  <c r="O3823" i="3"/>
  <c r="D1080" i="3"/>
  <c r="F3757" i="3"/>
  <c r="G3757" i="3" s="1"/>
  <c r="D4770" i="3"/>
  <c r="D7369" i="3"/>
  <c r="O1502" i="3"/>
  <c r="O6518" i="3"/>
  <c r="D2962" i="3"/>
  <c r="O3437" i="3"/>
  <c r="D5356" i="3"/>
  <c r="E5428" i="3"/>
  <c r="O6918" i="3"/>
  <c r="E1140" i="3"/>
  <c r="D381" i="3"/>
  <c r="E381" i="3"/>
  <c r="D6414" i="3"/>
  <c r="O6414" i="3"/>
  <c r="D5640" i="3"/>
  <c r="F5640" i="3"/>
  <c r="G5640" i="3" s="1"/>
  <c r="E7450" i="3"/>
  <c r="O7450" i="3"/>
  <c r="D7450" i="3"/>
  <c r="O1725" i="3"/>
  <c r="E1725" i="3"/>
  <c r="D1725" i="3"/>
  <c r="F1725" i="3"/>
  <c r="G1725" i="3" s="1"/>
  <c r="E6920" i="3"/>
  <c r="F6920" i="3"/>
  <c r="G6920" i="3" s="1"/>
  <c r="O6920" i="3"/>
  <c r="E5519" i="3"/>
  <c r="D748" i="3"/>
  <c r="F748" i="3"/>
  <c r="G748" i="3" s="1"/>
  <c r="D3766" i="3"/>
  <c r="F3766" i="3"/>
  <c r="G3766" i="3" s="1"/>
  <c r="E1504" i="3"/>
  <c r="D1504" i="3"/>
  <c r="O1504" i="3"/>
  <c r="F1504" i="3"/>
  <c r="G1504" i="3" s="1"/>
  <c r="F3096" i="3"/>
  <c r="G3096" i="3" s="1"/>
  <c r="E3096" i="3"/>
  <c r="O3888" i="3"/>
  <c r="D5469" i="3"/>
  <c r="D6164" i="3"/>
  <c r="D4249" i="3"/>
  <c r="O1592" i="3"/>
  <c r="O1795" i="3"/>
  <c r="D2001" i="3"/>
  <c r="F1992" i="3"/>
  <c r="G1992" i="3" s="1"/>
  <c r="D6782" i="3"/>
  <c r="O1254" i="3"/>
  <c r="D2067" i="3"/>
  <c r="O2252" i="3"/>
  <c r="F4454" i="3"/>
  <c r="G4454" i="3" s="1"/>
  <c r="E1534" i="3"/>
  <c r="F3349" i="3"/>
  <c r="G3349" i="3" s="1"/>
  <c r="O707" i="3"/>
  <c r="E995" i="3"/>
  <c r="F1224" i="3"/>
  <c r="G1224" i="3" s="1"/>
  <c r="E2414" i="3"/>
  <c r="E4895" i="3"/>
  <c r="O5899" i="3"/>
  <c r="E3823" i="3"/>
  <c r="O4438" i="3"/>
  <c r="E6435" i="3"/>
  <c r="D2111" i="3"/>
  <c r="E4712" i="3"/>
  <c r="E5911" i="3"/>
  <c r="F6302" i="3"/>
  <c r="G6302" i="3" s="1"/>
  <c r="O2355" i="3"/>
  <c r="O2591" i="3"/>
  <c r="F2369" i="3"/>
  <c r="G2369" i="3" s="1"/>
  <c r="D2412" i="3"/>
  <c r="E2448" i="3"/>
  <c r="D3124" i="3"/>
  <c r="E3531" i="3"/>
  <c r="E3627" i="3"/>
  <c r="E3537" i="3"/>
  <c r="E3407" i="3"/>
  <c r="E3780" i="3"/>
  <c r="F5194" i="3"/>
  <c r="G5194" i="3" s="1"/>
  <c r="F5428" i="3"/>
  <c r="G5428" i="3" s="1"/>
  <c r="O5527" i="3"/>
  <c r="E5834" i="3"/>
  <c r="E6690" i="3"/>
  <c r="D6961" i="3"/>
  <c r="O2178" i="3"/>
  <c r="E5985" i="3"/>
  <c r="E524" i="3"/>
  <c r="O3930" i="3"/>
  <c r="D6537" i="3"/>
  <c r="E7337" i="3"/>
  <c r="E967" i="3"/>
  <c r="F5009" i="3"/>
  <c r="G5009" i="3" s="1"/>
  <c r="F2097" i="3"/>
  <c r="G2097" i="3" s="1"/>
  <c r="D3882" i="3"/>
  <c r="E622" i="3"/>
  <c r="O622" i="3"/>
  <c r="E1763" i="3"/>
  <c r="O1763" i="3"/>
  <c r="O1181" i="3"/>
  <c r="D1181" i="3"/>
  <c r="O673" i="3"/>
  <c r="E2107" i="3"/>
  <c r="E1199" i="3"/>
  <c r="O2606" i="3"/>
  <c r="O2487" i="3"/>
  <c r="F3129" i="3"/>
  <c r="G3129" i="3" s="1"/>
  <c r="E3586" i="3"/>
  <c r="F3533" i="3"/>
  <c r="G3533" i="3" s="1"/>
  <c r="D3402" i="3"/>
  <c r="O4374" i="3"/>
  <c r="E5177" i="3"/>
  <c r="D6167" i="3"/>
  <c r="O6296" i="3"/>
  <c r="E6941" i="3"/>
  <c r="F7132" i="3"/>
  <c r="G7132" i="3" s="1"/>
  <c r="E794" i="3"/>
  <c r="E6782" i="3"/>
  <c r="O1260" i="3"/>
  <c r="F2062" i="3"/>
  <c r="G2062" i="3" s="1"/>
  <c r="D7474" i="3"/>
  <c r="E1729" i="3"/>
  <c r="O5543" i="3"/>
  <c r="O5733" i="3"/>
  <c r="O1224" i="3"/>
  <c r="D2414" i="3"/>
  <c r="F4207" i="3"/>
  <c r="G4207" i="3" s="1"/>
  <c r="E882" i="3"/>
  <c r="F3889" i="3"/>
  <c r="G3889" i="3" s="1"/>
  <c r="F4895" i="3"/>
  <c r="G4895" i="3" s="1"/>
  <c r="D6278" i="3"/>
  <c r="E6900" i="3"/>
  <c r="E872" i="3"/>
  <c r="F4438" i="3"/>
  <c r="G4438" i="3" s="1"/>
  <c r="D5250" i="3"/>
  <c r="F5911" i="3"/>
  <c r="G5911" i="3" s="1"/>
  <c r="E6309" i="3"/>
  <c r="E2600" i="3"/>
  <c r="D2456" i="3"/>
  <c r="F2825" i="3"/>
  <c r="G2825" i="3" s="1"/>
  <c r="D3226" i="3"/>
  <c r="D3043" i="3"/>
  <c r="E3107" i="3"/>
  <c r="F3203" i="3"/>
  <c r="G3203" i="3" s="1"/>
  <c r="F3252" i="3"/>
  <c r="G3252" i="3" s="1"/>
  <c r="O3948" i="3"/>
  <c r="O5098" i="3"/>
  <c r="O5519" i="3"/>
  <c r="E6059" i="3"/>
  <c r="O5988" i="3"/>
  <c r="O6136" i="3"/>
  <c r="E790" i="3"/>
  <c r="E3979" i="3"/>
  <c r="O4797" i="3"/>
  <c r="E4998" i="3"/>
  <c r="O5783" i="3"/>
  <c r="D7196" i="3"/>
  <c r="D2052" i="3"/>
  <c r="F7337" i="3"/>
  <c r="G7337" i="3" s="1"/>
  <c r="O1683" i="3"/>
  <c r="E4877" i="3"/>
  <c r="O4877" i="3"/>
  <c r="E5819" i="3"/>
  <c r="F5819" i="3"/>
  <c r="G5819" i="3" s="1"/>
  <c r="D6405" i="3"/>
  <c r="F4094" i="3"/>
  <c r="G4094" i="3" s="1"/>
  <c r="F2423" i="3"/>
  <c r="G2423" i="3" s="1"/>
  <c r="D2423" i="3"/>
  <c r="D3530" i="3"/>
  <c r="E3530" i="3"/>
  <c r="F5469" i="3"/>
  <c r="G5469" i="3" s="1"/>
  <c r="E6390" i="3"/>
  <c r="E7069" i="3"/>
  <c r="O5911" i="3"/>
  <c r="O4898" i="3"/>
  <c r="E4898" i="3"/>
  <c r="D684" i="3"/>
  <c r="O684" i="3"/>
  <c r="E5325" i="3"/>
  <c r="O5325" i="3"/>
  <c r="F4526" i="3"/>
  <c r="G4526" i="3" s="1"/>
  <c r="E7066" i="3"/>
  <c r="F5598" i="3"/>
  <c r="G5598" i="3" s="1"/>
  <c r="O1053" i="3"/>
  <c r="E5319" i="3"/>
  <c r="O7074" i="3"/>
  <c r="O7135" i="3"/>
  <c r="E7381" i="3"/>
  <c r="O4646" i="3"/>
  <c r="D1998" i="3"/>
  <c r="F6452" i="3"/>
  <c r="G6452" i="3" s="1"/>
  <c r="F6950" i="3"/>
  <c r="G6950" i="3" s="1"/>
  <c r="E6950" i="3"/>
  <c r="O719" i="3"/>
  <c r="O6013" i="3"/>
  <c r="E6013" i="3"/>
  <c r="O6299" i="3"/>
  <c r="E2218" i="3"/>
  <c r="E2213" i="3"/>
  <c r="D4820" i="3"/>
  <c r="E6483" i="3"/>
  <c r="E3958" i="3"/>
  <c r="D4567" i="3"/>
  <c r="D681" i="3"/>
  <c r="O873" i="3"/>
  <c r="F4708" i="3"/>
  <c r="G4708" i="3" s="1"/>
  <c r="O5717" i="3"/>
  <c r="E1185" i="3"/>
  <c r="E2359" i="3"/>
  <c r="D2842" i="3"/>
  <c r="E2735" i="3"/>
  <c r="E3160" i="3"/>
  <c r="O2931" i="3"/>
  <c r="O3073" i="3"/>
  <c r="F3370" i="3"/>
  <c r="G3370" i="3" s="1"/>
  <c r="E3605" i="3"/>
  <c r="E4048" i="3"/>
  <c r="E5388" i="3"/>
  <c r="O5445" i="3"/>
  <c r="O6123" i="3"/>
  <c r="F6764" i="3"/>
  <c r="G6764" i="3" s="1"/>
  <c r="O6989" i="3"/>
  <c r="O7066" i="3"/>
  <c r="D7354" i="3"/>
  <c r="O7405" i="3"/>
  <c r="O1987" i="3"/>
  <c r="D1056" i="3"/>
  <c r="D1458" i="3"/>
  <c r="E2055" i="3"/>
  <c r="O4059" i="3"/>
  <c r="D4661" i="3"/>
  <c r="F4660" i="3"/>
  <c r="G4660" i="3" s="1"/>
  <c r="E2130" i="3"/>
  <c r="D2339" i="3"/>
  <c r="D4138" i="3"/>
  <c r="F5940" i="3"/>
  <c r="G5940" i="3" s="1"/>
  <c r="E6527" i="3"/>
  <c r="O359" i="3"/>
  <c r="E4880" i="3"/>
  <c r="E656" i="3"/>
  <c r="F5413" i="3"/>
  <c r="G5413" i="3" s="1"/>
  <c r="O6810" i="3"/>
  <c r="O1762" i="3"/>
  <c r="F4153" i="3"/>
  <c r="G4153" i="3" s="1"/>
  <c r="O4427" i="3"/>
  <c r="E877" i="3"/>
  <c r="O1907" i="3"/>
  <c r="O3926" i="3"/>
  <c r="O5720" i="3"/>
  <c r="E6305" i="3"/>
  <c r="E2656" i="3"/>
  <c r="F2458" i="3"/>
  <c r="G2458" i="3" s="1"/>
  <c r="E3667" i="3"/>
  <c r="E5106" i="3"/>
  <c r="E5202" i="3"/>
  <c r="F5319" i="3"/>
  <c r="G5319" i="3" s="1"/>
  <c r="E5485" i="3"/>
  <c r="F6022" i="3"/>
  <c r="G6022" i="3" s="1"/>
  <c r="D5922" i="3"/>
  <c r="F7378" i="3"/>
  <c r="G7378" i="3" s="1"/>
  <c r="F7414" i="3"/>
  <c r="G7414" i="3" s="1"/>
  <c r="O7381" i="3"/>
  <c r="F4605" i="3"/>
  <c r="G4605" i="3" s="1"/>
  <c r="D4605" i="3"/>
  <c r="E1601" i="3"/>
  <c r="F2584" i="3"/>
  <c r="G2584" i="3" s="1"/>
  <c r="E3143" i="3"/>
  <c r="F3233" i="3"/>
  <c r="G3233" i="3" s="1"/>
  <c r="E4255" i="3"/>
  <c r="E715" i="3"/>
  <c r="E4755" i="3"/>
  <c r="F4446" i="3"/>
  <c r="G4446" i="3" s="1"/>
  <c r="F877" i="3"/>
  <c r="G877" i="3" s="1"/>
  <c r="E1333" i="3"/>
  <c r="O2656" i="3"/>
  <c r="E2590" i="3"/>
  <c r="F2616" i="3"/>
  <c r="G2616" i="3" s="1"/>
  <c r="O2466" i="3"/>
  <c r="D2724" i="3"/>
  <c r="D3170" i="3"/>
  <c r="D2981" i="3"/>
  <c r="E3630" i="3"/>
  <c r="D3507" i="3"/>
  <c r="F3667" i="3"/>
  <c r="G3667" i="3" s="1"/>
  <c r="O3632" i="3"/>
  <c r="D3728" i="3"/>
  <c r="D4087" i="3"/>
  <c r="O5106" i="3"/>
  <c r="O5188" i="3"/>
  <c r="E5157" i="3"/>
  <c r="O5269" i="3"/>
  <c r="O5319" i="3"/>
  <c r="E5903" i="3"/>
  <c r="D6064" i="3"/>
  <c r="E5922" i="3"/>
  <c r="F6112" i="3"/>
  <c r="G6112" i="3" s="1"/>
  <c r="O6628" i="3"/>
  <c r="E6893" i="3"/>
  <c r="F6984" i="3"/>
  <c r="G6984" i="3" s="1"/>
  <c r="O7120" i="3"/>
  <c r="O7391" i="3"/>
  <c r="F7381" i="3"/>
  <c r="G7381" i="3" s="1"/>
  <c r="F7467" i="3"/>
  <c r="G7467" i="3" s="1"/>
  <c r="D1250" i="3"/>
  <c r="O1998" i="3"/>
  <c r="E3794" i="3"/>
  <c r="E4387" i="3"/>
  <c r="F473" i="3"/>
  <c r="G473" i="3" s="1"/>
  <c r="O1861" i="3"/>
  <c r="E2265" i="3"/>
  <c r="D6265" i="3"/>
  <c r="D6463" i="3"/>
  <c r="O395" i="3"/>
  <c r="F3345" i="3"/>
  <c r="G3345" i="3" s="1"/>
  <c r="E1679" i="3"/>
  <c r="O1679" i="3"/>
  <c r="F4097" i="3"/>
  <c r="G4097" i="3" s="1"/>
  <c r="D4097" i="3"/>
  <c r="O3958" i="3"/>
  <c r="F298" i="3"/>
  <c r="G298" i="3" s="1"/>
  <c r="O713" i="3"/>
  <c r="O509" i="3"/>
  <c r="E4526" i="3"/>
  <c r="F1081" i="3"/>
  <c r="G1081" i="3" s="1"/>
  <c r="D1481" i="3"/>
  <c r="O1581" i="3"/>
  <c r="E3288" i="3"/>
  <c r="E5323" i="3"/>
  <c r="F7354" i="3"/>
  <c r="G7354" i="3" s="1"/>
  <c r="D7416" i="3"/>
  <c r="D656" i="3"/>
  <c r="F5620" i="3"/>
  <c r="G5620" i="3" s="1"/>
  <c r="O1896" i="3"/>
  <c r="O4099" i="3"/>
  <c r="F5922" i="3"/>
  <c r="G5922" i="3" s="1"/>
  <c r="E7030" i="3"/>
  <c r="E7272" i="3"/>
  <c r="E550" i="3"/>
  <c r="E1638" i="3"/>
  <c r="F2931" i="3"/>
  <c r="G2931" i="3" s="1"/>
  <c r="E3073" i="3"/>
  <c r="O4080" i="3"/>
  <c r="D5120" i="3"/>
  <c r="E5153" i="3"/>
  <c r="E5486" i="3"/>
  <c r="F7435" i="3"/>
  <c r="G7435" i="3" s="1"/>
  <c r="E506" i="3"/>
  <c r="E2382" i="3"/>
  <c r="E4660" i="3"/>
  <c r="F6737" i="3"/>
  <c r="G6737" i="3" s="1"/>
  <c r="E971" i="3"/>
  <c r="E5891" i="3"/>
  <c r="D1414" i="3"/>
  <c r="D6427" i="3"/>
  <c r="D1269" i="3"/>
  <c r="E2364" i="3"/>
  <c r="F6857" i="3"/>
  <c r="G6857" i="3" s="1"/>
  <c r="D7444" i="3"/>
  <c r="O1250" i="3"/>
  <c r="F7030" i="3"/>
  <c r="G7030" i="3" s="1"/>
  <c r="O6463" i="3"/>
  <c r="F5927" i="3"/>
  <c r="G5927" i="3" s="1"/>
  <c r="D911" i="3"/>
  <c r="F7237" i="3"/>
  <c r="G7237" i="3" s="1"/>
  <c r="E7416" i="3"/>
  <c r="E642" i="3"/>
  <c r="O2382" i="3"/>
  <c r="E4786" i="3"/>
  <c r="E1862" i="3"/>
  <c r="E4059" i="3"/>
  <c r="O5661" i="3"/>
  <c r="E1746" i="3"/>
  <c r="E5940" i="3"/>
  <c r="E6347" i="3"/>
  <c r="F6547" i="3"/>
  <c r="G6547" i="3" s="1"/>
  <c r="F651" i="3"/>
  <c r="G651" i="3" s="1"/>
  <c r="O4019" i="3"/>
  <c r="F5019" i="3"/>
  <c r="G5019" i="3" s="1"/>
  <c r="F6618" i="3"/>
  <c r="G6618" i="3" s="1"/>
  <c r="E2091" i="3"/>
  <c r="F6699" i="3"/>
  <c r="G6699" i="3" s="1"/>
  <c r="F624" i="3"/>
  <c r="G624" i="3" s="1"/>
  <c r="F688" i="3"/>
  <c r="G688" i="3" s="1"/>
  <c r="D4079" i="3"/>
  <c r="E4974" i="3"/>
  <c r="F5775" i="3"/>
  <c r="G5775" i="3" s="1"/>
  <c r="E6165" i="3"/>
  <c r="F4427" i="3"/>
  <c r="G4427" i="3" s="1"/>
  <c r="O475" i="3"/>
  <c r="D653" i="3"/>
  <c r="E1428" i="3"/>
  <c r="O505" i="3"/>
  <c r="E1312" i="3"/>
  <c r="E3919" i="3"/>
  <c r="E6326" i="3"/>
  <c r="F1297" i="3"/>
  <c r="G1297" i="3" s="1"/>
  <c r="E1015" i="3"/>
  <c r="E2766" i="3"/>
  <c r="E2458" i="3"/>
  <c r="E2474" i="3"/>
  <c r="O2637" i="3"/>
  <c r="E3307" i="3"/>
  <c r="F2940" i="3"/>
  <c r="G2940" i="3" s="1"/>
  <c r="F3301" i="3"/>
  <c r="G3301" i="3" s="1"/>
  <c r="F3635" i="3"/>
  <c r="G3635" i="3" s="1"/>
  <c r="E3699" i="3"/>
  <c r="O3568" i="3"/>
  <c r="O3378" i="3"/>
  <c r="D3577" i="3"/>
  <c r="E3956" i="3"/>
  <c r="E4368" i="3"/>
  <c r="F5188" i="3"/>
  <c r="G5188" i="3" s="1"/>
  <c r="D5125" i="3"/>
  <c r="D5189" i="3"/>
  <c r="D5379" i="3"/>
  <c r="O5917" i="3"/>
  <c r="D6261" i="3"/>
  <c r="O6288" i="3"/>
  <c r="F6666" i="3"/>
  <c r="G6666" i="3" s="1"/>
  <c r="E6875" i="3"/>
  <c r="F7178" i="3"/>
  <c r="G7178" i="3" s="1"/>
  <c r="F6964" i="3"/>
  <c r="G6964" i="3" s="1"/>
  <c r="E6984" i="3"/>
  <c r="D7070" i="3"/>
  <c r="E7391" i="3"/>
  <c r="F7420" i="3"/>
  <c r="G7420" i="3" s="1"/>
  <c r="O1816" i="3"/>
  <c r="E3845" i="3"/>
  <c r="O7030" i="3"/>
  <c r="F1580" i="3"/>
  <c r="G1580" i="3" s="1"/>
  <c r="D2189" i="3"/>
  <c r="O3797" i="3"/>
  <c r="D3978" i="3"/>
  <c r="E6982" i="3"/>
  <c r="E5069" i="3"/>
  <c r="O6474" i="3"/>
  <c r="E6452" i="3"/>
  <c r="F327" i="3"/>
  <c r="G327" i="3" s="1"/>
  <c r="D1741" i="3"/>
  <c r="O5927" i="3"/>
  <c r="E687" i="3"/>
  <c r="D815" i="3"/>
  <c r="E815" i="3"/>
  <c r="D4603" i="3"/>
  <c r="O4603" i="3"/>
  <c r="O620" i="3"/>
  <c r="F2213" i="3"/>
  <c r="G2213" i="3" s="1"/>
  <c r="F6483" i="3"/>
  <c r="G6483" i="3" s="1"/>
  <c r="O6161" i="3"/>
  <c r="D298" i="3"/>
  <c r="F1640" i="3"/>
  <c r="G1640" i="3" s="1"/>
  <c r="E713" i="3"/>
  <c r="F509" i="3"/>
  <c r="G509" i="3" s="1"/>
  <c r="F1316" i="3"/>
  <c r="G1316" i="3" s="1"/>
  <c r="E1581" i="3"/>
  <c r="E1453" i="3"/>
  <c r="O2584" i="3"/>
  <c r="E2799" i="3"/>
  <c r="O2861" i="3"/>
  <c r="E2974" i="3"/>
  <c r="E3224" i="3"/>
  <c r="O3320" i="3"/>
  <c r="O2899" i="3"/>
  <c r="E3535" i="3"/>
  <c r="E3573" i="3"/>
  <c r="E5070" i="3"/>
  <c r="E5120" i="3"/>
  <c r="E5524" i="3"/>
  <c r="O5999" i="3"/>
  <c r="D7110" i="3"/>
  <c r="F7416" i="3"/>
  <c r="G7416" i="3" s="1"/>
  <c r="O5027" i="3"/>
  <c r="O2200" i="3"/>
  <c r="O6978" i="3"/>
  <c r="O1862" i="3"/>
  <c r="O1746" i="3"/>
  <c r="E4930" i="3"/>
  <c r="E6547" i="3"/>
  <c r="E1216" i="3"/>
  <c r="E7008" i="3"/>
  <c r="O624" i="3"/>
  <c r="O688" i="3"/>
  <c r="D2214" i="3"/>
  <c r="E5620" i="3"/>
  <c r="F6165" i="3"/>
  <c r="G6165" i="3" s="1"/>
  <c r="E810" i="3"/>
  <c r="D5234" i="3"/>
  <c r="E749" i="3"/>
  <c r="O877" i="3"/>
  <c r="E1414" i="3"/>
  <c r="O1915" i="3"/>
  <c r="F1269" i="3"/>
  <c r="G1269" i="3" s="1"/>
  <c r="E2846" i="3"/>
  <c r="O2458" i="3"/>
  <c r="O3307" i="3"/>
  <c r="F3164" i="3"/>
  <c r="G3164" i="3" s="1"/>
  <c r="E3077" i="3"/>
  <c r="O3635" i="3"/>
  <c r="D3378" i="3"/>
  <c r="O5695" i="3"/>
  <c r="F6689" i="3"/>
  <c r="G6689" i="3" s="1"/>
  <c r="F6875" i="3"/>
  <c r="G6875" i="3" s="1"/>
  <c r="F7391" i="3"/>
  <c r="G7391" i="3" s="1"/>
  <c r="O1580" i="3"/>
  <c r="O327" i="3"/>
  <c r="D360" i="3"/>
  <c r="O360" i="3"/>
  <c r="F6880" i="3"/>
  <c r="G6880" i="3" s="1"/>
  <c r="O6880" i="3"/>
  <c r="O6419" i="3"/>
  <c r="D6419" i="3"/>
  <c r="F6419" i="3"/>
  <c r="G6419" i="3" s="1"/>
  <c r="O1100" i="3"/>
  <c r="D1100" i="3"/>
  <c r="E1640" i="3"/>
  <c r="O2230" i="3"/>
  <c r="F713" i="3"/>
  <c r="G713" i="3" s="1"/>
  <c r="O1601" i="3"/>
  <c r="E2584" i="3"/>
  <c r="O3137" i="3"/>
  <c r="O3233" i="3"/>
  <c r="E7354" i="3"/>
  <c r="E7344" i="3"/>
  <c r="O1842" i="3"/>
  <c r="D4426" i="3"/>
  <c r="O2076" i="3"/>
  <c r="D5276" i="3"/>
  <c r="O4528" i="3"/>
  <c r="E4203" i="3"/>
  <c r="O4203" i="3"/>
  <c r="E6419" i="3"/>
  <c r="D660" i="3"/>
  <c r="F4830" i="3"/>
  <c r="G4830" i="3" s="1"/>
  <c r="F4926" i="3"/>
  <c r="G4926" i="3" s="1"/>
  <c r="O1399" i="3"/>
  <c r="D1019" i="3"/>
  <c r="O2547" i="3"/>
  <c r="D2848" i="3"/>
  <c r="D3007" i="3"/>
  <c r="O2957" i="3"/>
  <c r="D3273" i="3"/>
  <c r="D3698" i="3"/>
  <c r="D3409" i="3"/>
  <c r="E3700" i="3"/>
  <c r="O3383" i="3"/>
  <c r="D3453" i="3"/>
  <c r="E5225" i="3"/>
  <c r="E5480" i="3"/>
  <c r="O5711" i="3"/>
  <c r="D7182" i="3"/>
  <c r="E6874" i="3"/>
  <c r="F6895" i="3"/>
  <c r="G6895" i="3" s="1"/>
  <c r="F7002" i="3"/>
  <c r="G7002" i="3" s="1"/>
  <c r="F7003" i="3"/>
  <c r="G7003" i="3" s="1"/>
  <c r="D7136" i="3"/>
  <c r="O7195" i="3"/>
  <c r="O7336" i="3"/>
  <c r="E3791" i="3"/>
  <c r="O2418" i="3"/>
  <c r="E1680" i="3"/>
  <c r="D4491" i="3"/>
  <c r="E6287" i="3"/>
  <c r="F760" i="3"/>
  <c r="G760" i="3" s="1"/>
  <c r="D2206" i="3"/>
  <c r="F2208" i="3"/>
  <c r="G2208" i="3" s="1"/>
  <c r="D4082" i="3"/>
  <c r="O6568" i="3"/>
  <c r="D4448" i="3"/>
  <c r="O2005" i="3"/>
  <c r="E5839" i="3"/>
  <c r="D2119" i="3"/>
  <c r="E1111" i="3"/>
  <c r="D2752" i="3"/>
  <c r="E2705" i="3"/>
  <c r="O3353" i="3"/>
  <c r="D4162" i="3"/>
  <c r="D5178" i="3"/>
  <c r="F5228" i="3"/>
  <c r="G5228" i="3" s="1"/>
  <c r="F5384" i="3"/>
  <c r="G5384" i="3" s="1"/>
  <c r="E5878" i="3"/>
  <c r="E7411" i="3"/>
  <c r="D6291" i="3"/>
  <c r="D788" i="3"/>
  <c r="F4403" i="3"/>
  <c r="G4403" i="3" s="1"/>
  <c r="F1887" i="3"/>
  <c r="G1887" i="3" s="1"/>
  <c r="O5279" i="3"/>
  <c r="F7285" i="3"/>
  <c r="G7285" i="3" s="1"/>
  <c r="E4970" i="3"/>
  <c r="E5632" i="3"/>
  <c r="E7448" i="3"/>
  <c r="E6511" i="3"/>
  <c r="F2515" i="3"/>
  <c r="G2515" i="3" s="1"/>
  <c r="E2744" i="3"/>
  <c r="E3078" i="3"/>
  <c r="E3270" i="3"/>
  <c r="O4024" i="3"/>
  <c r="F5225" i="3"/>
  <c r="G5225" i="3" s="1"/>
  <c r="F5265" i="3"/>
  <c r="G5265" i="3" s="1"/>
  <c r="O5454" i="3"/>
  <c r="F6128" i="3"/>
  <c r="G6128" i="3" s="1"/>
  <c r="F6805" i="3"/>
  <c r="G6805" i="3" s="1"/>
  <c r="D7404" i="3"/>
  <c r="D6836" i="3"/>
  <c r="D2198" i="3"/>
  <c r="F4986" i="3"/>
  <c r="G4986" i="3" s="1"/>
  <c r="E1464" i="3"/>
  <c r="O1868" i="3"/>
  <c r="E4073" i="3"/>
  <c r="E4267" i="3"/>
  <c r="F4473" i="3"/>
  <c r="G4473" i="3" s="1"/>
  <c r="O5072" i="3"/>
  <c r="O5258" i="3"/>
  <c r="O1943" i="3"/>
  <c r="F2137" i="3"/>
  <c r="G2137" i="3" s="1"/>
  <c r="D6339" i="3"/>
  <c r="E6729" i="3"/>
  <c r="E456" i="3"/>
  <c r="D2418" i="3"/>
  <c r="O6287" i="3"/>
  <c r="O760" i="3"/>
  <c r="E4417" i="3"/>
  <c r="E4813" i="3"/>
  <c r="O1894" i="3"/>
  <c r="D4689" i="3"/>
  <c r="F1556" i="3"/>
  <c r="G1556" i="3" s="1"/>
  <c r="O5574" i="3"/>
  <c r="E1616" i="3"/>
  <c r="D629" i="3"/>
  <c r="O918" i="3"/>
  <c r="F2110" i="3"/>
  <c r="G2110" i="3" s="1"/>
  <c r="O4502" i="3"/>
  <c r="F4717" i="3"/>
  <c r="G4717" i="3" s="1"/>
  <c r="E5322" i="3"/>
  <c r="O7107" i="3"/>
  <c r="O1555" i="3"/>
  <c r="O2540" i="3"/>
  <c r="F2809" i="3"/>
  <c r="G2809" i="3" s="1"/>
  <c r="F2416" i="3"/>
  <c r="G2416" i="3" s="1"/>
  <c r="F3172" i="3"/>
  <c r="G3172" i="3" s="1"/>
  <c r="D3510" i="3"/>
  <c r="E3579" i="3"/>
  <c r="E3398" i="3"/>
  <c r="F3836" i="3"/>
  <c r="G3836" i="3" s="1"/>
  <c r="E5082" i="3"/>
  <c r="E5165" i="3"/>
  <c r="F5285" i="3"/>
  <c r="G5285" i="3" s="1"/>
  <c r="O5384" i="3"/>
  <c r="E5494" i="3"/>
  <c r="O5970" i="3"/>
  <c r="E6688" i="3"/>
  <c r="O6668" i="3"/>
  <c r="E6835" i="3"/>
  <c r="D7029" i="3"/>
  <c r="F7005" i="3"/>
  <c r="G7005" i="3" s="1"/>
  <c r="E7138" i="3"/>
  <c r="E7483" i="3"/>
  <c r="O7411" i="3"/>
  <c r="D252" i="3"/>
  <c r="E562" i="3"/>
  <c r="E4963" i="3"/>
  <c r="D2031" i="3"/>
  <c r="D2114" i="3"/>
  <c r="D6111" i="3"/>
  <c r="D7109" i="3"/>
  <c r="O399" i="3"/>
  <c r="F1171" i="3"/>
  <c r="G1171" i="3" s="1"/>
  <c r="D2475" i="3"/>
  <c r="F2657" i="3"/>
  <c r="G2657" i="3" s="1"/>
  <c r="F2744" i="3"/>
  <c r="G2744" i="3" s="1"/>
  <c r="F3007" i="3"/>
  <c r="G3007" i="3" s="1"/>
  <c r="D3634" i="3"/>
  <c r="E3572" i="3"/>
  <c r="F5203" i="3"/>
  <c r="G5203" i="3" s="1"/>
  <c r="D6074" i="3"/>
  <c r="E6799" i="3"/>
  <c r="D6917" i="3"/>
  <c r="F7136" i="3"/>
  <c r="G7136" i="3" s="1"/>
  <c r="F7275" i="3"/>
  <c r="G7275" i="3" s="1"/>
  <c r="F5784" i="3"/>
  <c r="G5784" i="3" s="1"/>
  <c r="O4265" i="3"/>
  <c r="D4472" i="3"/>
  <c r="O1292" i="3"/>
  <c r="F2206" i="3"/>
  <c r="G2206" i="3" s="1"/>
  <c r="D1752" i="3"/>
  <c r="D6502" i="3"/>
  <c r="O6191" i="3"/>
  <c r="F6835" i="3"/>
  <c r="G6835" i="3" s="1"/>
  <c r="O4963" i="3"/>
  <c r="O4830" i="3"/>
  <c r="E7109" i="3"/>
  <c r="E1369" i="3"/>
  <c r="F2499" i="3"/>
  <c r="G2499" i="3" s="1"/>
  <c r="F2547" i="3"/>
  <c r="G2547" i="3" s="1"/>
  <c r="D3302" i="3"/>
  <c r="O2977" i="3"/>
  <c r="E3040" i="3"/>
  <c r="D3209" i="3"/>
  <c r="E3538" i="3"/>
  <c r="D3575" i="3"/>
  <c r="E3508" i="3"/>
  <c r="F3572" i="3"/>
  <c r="G3572" i="3" s="1"/>
  <c r="D3700" i="3"/>
  <c r="F3383" i="3"/>
  <c r="G3383" i="3" s="1"/>
  <c r="E4314" i="3"/>
  <c r="F5139" i="3"/>
  <c r="G5139" i="3" s="1"/>
  <c r="O5203" i="3"/>
  <c r="E5435" i="3"/>
  <c r="E5521" i="3"/>
  <c r="O6096" i="3"/>
  <c r="D6848" i="3"/>
  <c r="F7159" i="3"/>
  <c r="G7159" i="3" s="1"/>
  <c r="E7477" i="3"/>
  <c r="F7195" i="3"/>
  <c r="G7195" i="3" s="1"/>
  <c r="E7404" i="3"/>
  <c r="D4633" i="3"/>
  <c r="O5051" i="3"/>
  <c r="O2198" i="3"/>
  <c r="F4265" i="3"/>
  <c r="G4265" i="3" s="1"/>
  <c r="E572" i="3"/>
  <c r="O3337" i="3"/>
  <c r="F1292" i="3"/>
  <c r="G1292" i="3" s="1"/>
  <c r="F1694" i="3"/>
  <c r="G1694" i="3" s="1"/>
  <c r="F4879" i="3"/>
  <c r="G4879" i="3" s="1"/>
  <c r="D760" i="3"/>
  <c r="O2206" i="3"/>
  <c r="D1886" i="3"/>
  <c r="F6479" i="3"/>
  <c r="G6479" i="3" s="1"/>
  <c r="O4373" i="3"/>
  <c r="D5961" i="3"/>
  <c r="O5238" i="3"/>
  <c r="O885" i="3"/>
  <c r="F6631" i="3"/>
  <c r="G6631" i="3" s="1"/>
  <c r="O6502" i="3"/>
  <c r="E1047" i="3"/>
  <c r="F1111" i="3"/>
  <c r="G1111" i="3" s="1"/>
  <c r="E1279" i="3"/>
  <c r="E2592" i="3"/>
  <c r="O3338" i="3"/>
  <c r="O3411" i="3"/>
  <c r="E4192" i="3"/>
  <c r="O5806" i="3"/>
  <c r="F6807" i="3"/>
  <c r="G6807" i="3" s="1"/>
  <c r="O7029" i="3"/>
  <c r="F3508" i="3"/>
  <c r="G3508" i="3" s="1"/>
  <c r="O5139" i="3"/>
  <c r="D5784" i="3"/>
  <c r="F4742" i="3"/>
  <c r="G4742" i="3" s="1"/>
  <c r="E1292" i="3"/>
  <c r="F5614" i="3"/>
  <c r="G5614" i="3" s="1"/>
  <c r="O2307" i="3"/>
  <c r="O4517" i="3"/>
  <c r="O3108" i="3"/>
  <c r="O3213" i="3"/>
  <c r="D1354" i="3"/>
  <c r="D2311" i="3"/>
  <c r="D2459" i="3"/>
  <c r="D2572" i="3"/>
  <c r="D3570" i="3"/>
  <c r="D6756" i="3"/>
  <c r="D5461" i="3"/>
  <c r="D6648" i="3"/>
  <c r="O6085" i="3"/>
  <c r="O5965" i="3"/>
  <c r="D361" i="3"/>
  <c r="F5632" i="3"/>
  <c r="G5632" i="3" s="1"/>
  <c r="E7315" i="3"/>
  <c r="E1399" i="3"/>
  <c r="F1277" i="3"/>
  <c r="G1277" i="3" s="1"/>
  <c r="F2483" i="3"/>
  <c r="G2483" i="3" s="1"/>
  <c r="O2515" i="3"/>
  <c r="F2703" i="3"/>
  <c r="G2703" i="3" s="1"/>
  <c r="D2587" i="3"/>
  <c r="O3046" i="3"/>
  <c r="O3238" i="3"/>
  <c r="D3311" i="3"/>
  <c r="F2977" i="3"/>
  <c r="G2977" i="3" s="1"/>
  <c r="O3296" i="3"/>
  <c r="E3666" i="3"/>
  <c r="O3703" i="3"/>
  <c r="D3508" i="3"/>
  <c r="E3386" i="3"/>
  <c r="E4262" i="3"/>
  <c r="D5139" i="3"/>
  <c r="O5541" i="3"/>
  <c r="E5440" i="3"/>
  <c r="F5916" i="3"/>
  <c r="G5916" i="3" s="1"/>
  <c r="E6180" i="3"/>
  <c r="F6760" i="3"/>
  <c r="G6760" i="3" s="1"/>
  <c r="D6895" i="3"/>
  <c r="D7003" i="3"/>
  <c r="O7136" i="3"/>
  <c r="D7159" i="3"/>
  <c r="D7418" i="3"/>
  <c r="F1162" i="3"/>
  <c r="G1162" i="3" s="1"/>
  <c r="E1392" i="3"/>
  <c r="E5784" i="3"/>
  <c r="F1868" i="3"/>
  <c r="G1868" i="3" s="1"/>
  <c r="E4265" i="3"/>
  <c r="E396" i="3"/>
  <c r="E7141" i="3"/>
  <c r="F2085" i="3"/>
  <c r="G2085" i="3" s="1"/>
  <c r="F4492" i="3"/>
  <c r="G4492" i="3" s="1"/>
  <c r="D6408" i="3"/>
  <c r="O477" i="3"/>
  <c r="O1886" i="3"/>
  <c r="E6479" i="3"/>
  <c r="F3769" i="3"/>
  <c r="G3769" i="3" s="1"/>
  <c r="D4761" i="3"/>
  <c r="F5574" i="3"/>
  <c r="G5574" i="3" s="1"/>
  <c r="D6568" i="3"/>
  <c r="F2029" i="3"/>
  <c r="G2029" i="3" s="1"/>
  <c r="O4442" i="3"/>
  <c r="E444" i="3"/>
  <c r="F5628" i="3"/>
  <c r="G5628" i="3" s="1"/>
  <c r="E722" i="3"/>
  <c r="F1715" i="3"/>
  <c r="G1715" i="3" s="1"/>
  <c r="O2119" i="3"/>
  <c r="O5921" i="3"/>
  <c r="E2664" i="3"/>
  <c r="O3452" i="3"/>
  <c r="F4060" i="3"/>
  <c r="G4060" i="3" s="1"/>
  <c r="F4852" i="3"/>
  <c r="G4852" i="3" s="1"/>
  <c r="O5133" i="3"/>
  <c r="O5285" i="3"/>
  <c r="O5453" i="3"/>
  <c r="O5591" i="3"/>
  <c r="D6835" i="3"/>
  <c r="E6807" i="3"/>
  <c r="D7138" i="3"/>
  <c r="E7139" i="3"/>
  <c r="O7320" i="3"/>
  <c r="D7411" i="3"/>
  <c r="E7406" i="3"/>
  <c r="E3975" i="3"/>
  <c r="E2247" i="3"/>
  <c r="E4905" i="3"/>
  <c r="O5497" i="3"/>
  <c r="O7003" i="3"/>
  <c r="D1162" i="3"/>
  <c r="E4047" i="3"/>
  <c r="E6599" i="3"/>
  <c r="E5857" i="3"/>
  <c r="E4351" i="3"/>
  <c r="E6888" i="3"/>
  <c r="E5614" i="3"/>
  <c r="D1894" i="3"/>
  <c r="O6479" i="3"/>
  <c r="F5238" i="3"/>
  <c r="G5238" i="3" s="1"/>
  <c r="F885" i="3"/>
  <c r="G885" i="3" s="1"/>
  <c r="F2822" i="3"/>
  <c r="G2822" i="3" s="1"/>
  <c r="F2500" i="3"/>
  <c r="G2500" i="3" s="1"/>
  <c r="F2548" i="3"/>
  <c r="G2548" i="3" s="1"/>
  <c r="E3643" i="3"/>
  <c r="O7101" i="3"/>
  <c r="O7388" i="3"/>
  <c r="F7154" i="3"/>
  <c r="G7154" i="3" s="1"/>
  <c r="P3" i="3"/>
  <c r="F1102" i="3"/>
  <c r="G1102" i="3" s="1"/>
  <c r="F1814" i="3"/>
  <c r="G1814" i="3" s="1"/>
  <c r="D1831" i="3"/>
  <c r="D4650" i="3"/>
  <c r="O1192" i="3"/>
  <c r="E1798" i="3"/>
  <c r="O2394" i="3"/>
  <c r="D5594" i="3"/>
  <c r="E5592" i="3"/>
  <c r="E6588" i="3"/>
  <c r="D6793" i="3"/>
  <c r="F1076" i="3"/>
  <c r="G1076" i="3" s="1"/>
  <c r="F1662" i="3"/>
  <c r="G1662" i="3" s="1"/>
  <c r="I1662" i="3" s="1"/>
  <c r="F2074" i="3"/>
  <c r="G2074" i="3" s="1"/>
  <c r="F4261" i="3"/>
  <c r="G4261" i="3" s="1"/>
  <c r="E5068" i="3"/>
  <c r="F5656" i="3"/>
  <c r="G5656" i="3" s="1"/>
  <c r="D6270" i="3"/>
  <c r="F541" i="3"/>
  <c r="G541" i="3" s="1"/>
  <c r="F1740" i="3"/>
  <c r="G1740" i="3" s="1"/>
  <c r="O2327" i="3"/>
  <c r="D5550" i="3"/>
  <c r="F6333" i="3"/>
  <c r="G6333" i="3" s="1"/>
  <c r="E6333" i="3"/>
  <c r="O515" i="3"/>
  <c r="F515" i="3"/>
  <c r="G515" i="3" s="1"/>
  <c r="F4608" i="3"/>
  <c r="G4608" i="3" s="1"/>
  <c r="F7024" i="3"/>
  <c r="G7024" i="3" s="1"/>
  <c r="E7024" i="3"/>
  <c r="D7024" i="3"/>
  <c r="D7204" i="3"/>
  <c r="O7204" i="3"/>
  <c r="O3901" i="3"/>
  <c r="D4882" i="3"/>
  <c r="D604" i="3"/>
  <c r="E700" i="3"/>
  <c r="D764" i="3"/>
  <c r="E924" i="3"/>
  <c r="O2204" i="3"/>
  <c r="D2204" i="3"/>
  <c r="E4823" i="3"/>
  <c r="O4823" i="3"/>
  <c r="F4685" i="3"/>
  <c r="G4685" i="3" s="1"/>
  <c r="D5288" i="3"/>
  <c r="D6499" i="3"/>
  <c r="D6477" i="3"/>
  <c r="E1168" i="3"/>
  <c r="D1168" i="3"/>
  <c r="O4556" i="3"/>
  <c r="E4556" i="3"/>
  <c r="O4444" i="3"/>
  <c r="D4444" i="3"/>
  <c r="F4444" i="3"/>
  <c r="G4444" i="3" s="1"/>
  <c r="E4444" i="3"/>
  <c r="F4325" i="3"/>
  <c r="G4325" i="3" s="1"/>
  <c r="F1229" i="3"/>
  <c r="G1229" i="3" s="1"/>
  <c r="E1229" i="3"/>
  <c r="O2525" i="3"/>
  <c r="D2525" i="3"/>
  <c r="F2525" i="3"/>
  <c r="G2525" i="3" s="1"/>
  <c r="O3706" i="3"/>
  <c r="F3706" i="3"/>
  <c r="G3706" i="3" s="1"/>
  <c r="D3706" i="3"/>
  <c r="D5050" i="3"/>
  <c r="O5050" i="3"/>
  <c r="E5050" i="3"/>
  <c r="E7063" i="3"/>
  <c r="O7063" i="3"/>
  <c r="F7456" i="3"/>
  <c r="G7456" i="3" s="1"/>
  <c r="H7456" i="3" s="1"/>
  <c r="D7456" i="3"/>
  <c r="O7456" i="3"/>
  <c r="O2235" i="3"/>
  <c r="F2235" i="3"/>
  <c r="G2235" i="3" s="1"/>
  <c r="E2235" i="3"/>
  <c r="D2235" i="3"/>
  <c r="F7048" i="3"/>
  <c r="G7048" i="3" s="1"/>
  <c r="E7048" i="3"/>
  <c r="F6583" i="3"/>
  <c r="G6583" i="3" s="1"/>
  <c r="O6583" i="3"/>
  <c r="D6583" i="3"/>
  <c r="D2207" i="3"/>
  <c r="O2207" i="3"/>
  <c r="F2207" i="3"/>
  <c r="G2207" i="3" s="1"/>
  <c r="E2207" i="3"/>
  <c r="E1192" i="3"/>
  <c r="F2181" i="3"/>
  <c r="G2181" i="3" s="1"/>
  <c r="D4583" i="3"/>
  <c r="F5594" i="3"/>
  <c r="G5594" i="3" s="1"/>
  <c r="F6580" i="3"/>
  <c r="G6580" i="3" s="1"/>
  <c r="E6793" i="3"/>
  <c r="D7185" i="3"/>
  <c r="E1076" i="3"/>
  <c r="D1330" i="3"/>
  <c r="E1950" i="3"/>
  <c r="D2150" i="3"/>
  <c r="F2133" i="3"/>
  <c r="G2133" i="3" s="1"/>
  <c r="D3946" i="3"/>
  <c r="D4731" i="3"/>
  <c r="F5550" i="3"/>
  <c r="G5550" i="3" s="1"/>
  <c r="O5087" i="3"/>
  <c r="E5087" i="3"/>
  <c r="O860" i="3"/>
  <c r="E860" i="3"/>
  <c r="F924" i="3"/>
  <c r="G924" i="3" s="1"/>
  <c r="E2204" i="3"/>
  <c r="E3810" i="3"/>
  <c r="D4823" i="3"/>
  <c r="O1885" i="3"/>
  <c r="E1885" i="3"/>
  <c r="O4101" i="3"/>
  <c r="F4101" i="3"/>
  <c r="G4101" i="3" s="1"/>
  <c r="D4101" i="3"/>
  <c r="O1966" i="3"/>
  <c r="F1966" i="3"/>
  <c r="G1966" i="3" s="1"/>
  <c r="O5558" i="3"/>
  <c r="D5558" i="3"/>
  <c r="F5558" i="3"/>
  <c r="G5558" i="3" s="1"/>
  <c r="D6575" i="3"/>
  <c r="E889" i="3"/>
  <c r="O5306" i="3"/>
  <c r="D5306" i="3"/>
  <c r="D2611" i="3"/>
  <c r="E2611" i="3"/>
  <c r="O2813" i="3"/>
  <c r="D2813" i="3"/>
  <c r="E2360" i="3"/>
  <c r="F2360" i="3"/>
  <c r="G2360" i="3" s="1"/>
  <c r="O2360" i="3"/>
  <c r="O2927" i="3"/>
  <c r="D2927" i="3"/>
  <c r="E2927" i="3"/>
  <c r="O5168" i="3"/>
  <c r="F5168" i="3"/>
  <c r="G5168" i="3" s="1"/>
  <c r="E5168" i="3"/>
  <c r="D5168" i="3"/>
  <c r="D5743" i="3"/>
  <c r="O5743" i="3"/>
  <c r="F5743" i="3"/>
  <c r="G5743" i="3" s="1"/>
  <c r="E5743" i="3"/>
  <c r="O5974" i="3"/>
  <c r="F5974" i="3"/>
  <c r="G5974" i="3" s="1"/>
  <c r="D4586" i="3"/>
  <c r="O4586" i="3"/>
  <c r="E4586" i="3"/>
  <c r="D6387" i="3"/>
  <c r="O6387" i="3"/>
  <c r="O1654" i="3"/>
  <c r="E1654" i="3"/>
  <c r="F6738" i="3"/>
  <c r="G6738" i="3" s="1"/>
  <c r="O6738" i="3"/>
  <c r="E6738" i="3"/>
  <c r="D6738" i="3"/>
  <c r="F432" i="3"/>
  <c r="G432" i="3" s="1"/>
  <c r="E432" i="3"/>
  <c r="E1446" i="3"/>
  <c r="O1446" i="3"/>
  <c r="F1446" i="3"/>
  <c r="G1446" i="3" s="1"/>
  <c r="D1446" i="3"/>
  <c r="D4050" i="3"/>
  <c r="D1790" i="3"/>
  <c r="E5594" i="3"/>
  <c r="F7185" i="3"/>
  <c r="G7185" i="3" s="1"/>
  <c r="E1740" i="3"/>
  <c r="O4929" i="3"/>
  <c r="D4929" i="3"/>
  <c r="O563" i="3"/>
  <c r="D563" i="3"/>
  <c r="O4211" i="3"/>
  <c r="E4211" i="3"/>
  <c r="O5014" i="3"/>
  <c r="D5014" i="3"/>
  <c r="O5812" i="3"/>
  <c r="F5812" i="3"/>
  <c r="G5812" i="3" s="1"/>
  <c r="D5812" i="3"/>
  <c r="E6499" i="3"/>
  <c r="O4757" i="3"/>
  <c r="D4757" i="3"/>
  <c r="D330" i="3"/>
  <c r="E330" i="3"/>
  <c r="O1646" i="3"/>
  <c r="F1646" i="3"/>
  <c r="G1646" i="3" s="1"/>
  <c r="E2310" i="3"/>
  <c r="F2310" i="3"/>
  <c r="G2310" i="3" s="1"/>
  <c r="E4904" i="3"/>
  <c r="O4904" i="3"/>
  <c r="F4904" i="3"/>
  <c r="G4904" i="3" s="1"/>
  <c r="F1065" i="3"/>
  <c r="G1065" i="3" s="1"/>
  <c r="D1065" i="3"/>
  <c r="F1257" i="3"/>
  <c r="G1257" i="3" s="1"/>
  <c r="I1257" i="3" s="1"/>
  <c r="O1257" i="3"/>
  <c r="E1257" i="3"/>
  <c r="O1419" i="3"/>
  <c r="F1419" i="3"/>
  <c r="G1419" i="3" s="1"/>
  <c r="E1419" i="3"/>
  <c r="F2485" i="3"/>
  <c r="G2485" i="3" s="1"/>
  <c r="D2485" i="3"/>
  <c r="E4268" i="3"/>
  <c r="F4268" i="3"/>
  <c r="G4268" i="3" s="1"/>
  <c r="F4788" i="3"/>
  <c r="G4788" i="3" s="1"/>
  <c r="O4788" i="3"/>
  <c r="E4788" i="3"/>
  <c r="D4788" i="3"/>
  <c r="F795" i="3"/>
  <c r="G795" i="3" s="1"/>
  <c r="E795" i="3"/>
  <c r="D795" i="3"/>
  <c r="O5900" i="3"/>
  <c r="F5900" i="3"/>
  <c r="G5900" i="3" s="1"/>
  <c r="E5900" i="3"/>
  <c r="D5900" i="3"/>
  <c r="F4914" i="3"/>
  <c r="G4914" i="3" s="1"/>
  <c r="O4914" i="3"/>
  <c r="O420" i="3"/>
  <c r="F1822" i="3"/>
  <c r="G1822" i="3" s="1"/>
  <c r="F3837" i="3"/>
  <c r="G3837" i="3" s="1"/>
  <c r="F4644" i="3"/>
  <c r="G4644" i="3" s="1"/>
  <c r="F1790" i="3"/>
  <c r="G1790" i="3" s="1"/>
  <c r="D2181" i="3"/>
  <c r="F3790" i="3"/>
  <c r="G3790" i="3" s="1"/>
  <c r="E3779" i="3"/>
  <c r="E4583" i="3"/>
  <c r="E1662" i="3"/>
  <c r="D2271" i="3"/>
  <c r="F2859" i="3"/>
  <c r="G2859" i="3" s="1"/>
  <c r="D4471" i="3"/>
  <c r="F6270" i="3"/>
  <c r="G6270" i="3" s="1"/>
  <c r="D6671" i="3"/>
  <c r="E7254" i="3"/>
  <c r="O1348" i="3"/>
  <c r="F1330" i="3"/>
  <c r="G1330" i="3" s="1"/>
  <c r="D1942" i="3"/>
  <c r="F3946" i="3"/>
  <c r="G3946" i="3" s="1"/>
  <c r="E459" i="3"/>
  <c r="E563" i="3"/>
  <c r="F759" i="3"/>
  <c r="G759" i="3" s="1"/>
  <c r="D4211" i="3"/>
  <c r="E6606" i="3"/>
  <c r="O6606" i="3"/>
  <c r="D7006" i="3"/>
  <c r="D1701" i="3"/>
  <c r="F2081" i="3"/>
  <c r="G2081" i="3" s="1"/>
  <c r="E2081" i="3"/>
  <c r="D4900" i="3"/>
  <c r="O796" i="3"/>
  <c r="E796" i="3"/>
  <c r="D924" i="3"/>
  <c r="E5812" i="3"/>
  <c r="F698" i="3"/>
  <c r="G698" i="3" s="1"/>
  <c r="F1877" i="3"/>
  <c r="G1877" i="3" s="1"/>
  <c r="D1877" i="3"/>
  <c r="E1974" i="3"/>
  <c r="F1974" i="3"/>
  <c r="G1974" i="3" s="1"/>
  <c r="E6575" i="3"/>
  <c r="O4437" i="3"/>
  <c r="F4437" i="3"/>
  <c r="G4437" i="3" s="1"/>
  <c r="E4437" i="3"/>
  <c r="F761" i="3"/>
  <c r="G761" i="3" s="1"/>
  <c r="E761" i="3"/>
  <c r="O761" i="3"/>
  <c r="E2125" i="3"/>
  <c r="F2125" i="3"/>
  <c r="G2125" i="3" s="1"/>
  <c r="D4904" i="3"/>
  <c r="F5306" i="3"/>
  <c r="G5306" i="3" s="1"/>
  <c r="D1257" i="3"/>
  <c r="O1633" i="3"/>
  <c r="F1633" i="3"/>
  <c r="G1633" i="3" s="1"/>
  <c r="D1633" i="3"/>
  <c r="E2424" i="3"/>
  <c r="F2424" i="3"/>
  <c r="G2424" i="3" s="1"/>
  <c r="O2424" i="3"/>
  <c r="O3223" i="3"/>
  <c r="F3223" i="3"/>
  <c r="G3223" i="3" s="1"/>
  <c r="F3185" i="3"/>
  <c r="G3185" i="3" s="1"/>
  <c r="E3185" i="3"/>
  <c r="F3516" i="3"/>
  <c r="G3516" i="3" s="1"/>
  <c r="E3516" i="3"/>
  <c r="D3516" i="3"/>
  <c r="E7463" i="3"/>
  <c r="D7463" i="3"/>
  <c r="E7200" i="3"/>
  <c r="F7200" i="3"/>
  <c r="G7200" i="3" s="1"/>
  <c r="D4470" i="3"/>
  <c r="O4470" i="3"/>
  <c r="E4470" i="3"/>
  <c r="F5057" i="3"/>
  <c r="G5057" i="3" s="1"/>
  <c r="O5057" i="3"/>
  <c r="E5057" i="3"/>
  <c r="E4939" i="3"/>
  <c r="O4939" i="3"/>
  <c r="E5021" i="3"/>
  <c r="F5021" i="3"/>
  <c r="G5021" i="3" s="1"/>
  <c r="O3125" i="3"/>
  <c r="D3125" i="3"/>
  <c r="F3125" i="3"/>
  <c r="G3125" i="3" s="1"/>
  <c r="E4050" i="3"/>
  <c r="O3790" i="3"/>
  <c r="F3801" i="3"/>
  <c r="G3801" i="3" s="1"/>
  <c r="D5592" i="3"/>
  <c r="E7186" i="3"/>
  <c r="O541" i="3"/>
  <c r="F1348" i="3"/>
  <c r="G1348" i="3" s="1"/>
  <c r="E2133" i="3"/>
  <c r="O3946" i="3"/>
  <c r="F563" i="3"/>
  <c r="G563" i="3" s="1"/>
  <c r="D4014" i="3"/>
  <c r="E5007" i="3"/>
  <c r="F1701" i="3"/>
  <c r="G1701" i="3" s="1"/>
  <c r="O575" i="3"/>
  <c r="F575" i="3"/>
  <c r="G575" i="3" s="1"/>
  <c r="F732" i="3"/>
  <c r="G732" i="3" s="1"/>
  <c r="E732" i="3"/>
  <c r="F4822" i="3"/>
  <c r="G4822" i="3" s="1"/>
  <c r="D4822" i="3"/>
  <c r="O4279" i="3"/>
  <c r="D4279" i="3"/>
  <c r="D5758" i="3"/>
  <c r="D4450" i="3"/>
  <c r="E633" i="3"/>
  <c r="D2125" i="3"/>
  <c r="O6508" i="3"/>
  <c r="E6508" i="3"/>
  <c r="F1449" i="3"/>
  <c r="G1449" i="3" s="1"/>
  <c r="D1449" i="3"/>
  <c r="F2557" i="3"/>
  <c r="G2557" i="3" s="1"/>
  <c r="D2557" i="3"/>
  <c r="O2599" i="3"/>
  <c r="E2599" i="3"/>
  <c r="E3089" i="3"/>
  <c r="D3089" i="3"/>
  <c r="E4381" i="3"/>
  <c r="F4381" i="3"/>
  <c r="G4381" i="3" s="1"/>
  <c r="O4381" i="3"/>
  <c r="D326" i="3"/>
  <c r="O326" i="3"/>
  <c r="F326" i="3"/>
  <c r="G326" i="3" s="1"/>
  <c r="E326" i="3"/>
  <c r="O602" i="3"/>
  <c r="F602" i="3"/>
  <c r="G602" i="3" s="1"/>
  <c r="E602" i="3"/>
  <c r="D602" i="3"/>
  <c r="D5280" i="3"/>
  <c r="O5280" i="3"/>
  <c r="F5280" i="3"/>
  <c r="G5280" i="3" s="1"/>
  <c r="E1969" i="3"/>
  <c r="O1969" i="3"/>
  <c r="O2442" i="3"/>
  <c r="F2442" i="3"/>
  <c r="G2442" i="3" s="1"/>
  <c r="D2442" i="3"/>
  <c r="E2442" i="3"/>
  <c r="D2920" i="3"/>
  <c r="F2920" i="3"/>
  <c r="G2920" i="3" s="1"/>
  <c r="O1278" i="3"/>
  <c r="D1278" i="3"/>
  <c r="D3894" i="3"/>
  <c r="E3894" i="3"/>
  <c r="O4484" i="3"/>
  <c r="D4484" i="3"/>
  <c r="O1893" i="3"/>
  <c r="F1893" i="3"/>
  <c r="G1893" i="3" s="1"/>
  <c r="D1893" i="3"/>
  <c r="D6441" i="3"/>
  <c r="O6441" i="3"/>
  <c r="O4516" i="3"/>
  <c r="F4516" i="3"/>
  <c r="G4516" i="3" s="1"/>
  <c r="D4516" i="3"/>
  <c r="E4516" i="3"/>
  <c r="D7307" i="3"/>
  <c r="E7307" i="3"/>
  <c r="D1607" i="3"/>
  <c r="F1607" i="3"/>
  <c r="G1607" i="3" s="1"/>
  <c r="O1291" i="3"/>
  <c r="F1291" i="3"/>
  <c r="G1291" i="3" s="1"/>
  <c r="E1291" i="3"/>
  <c r="O2700" i="3"/>
  <c r="D2700" i="3"/>
  <c r="F3005" i="3"/>
  <c r="G3005" i="3" s="1"/>
  <c r="E3005" i="3"/>
  <c r="O3708" i="3"/>
  <c r="F3708" i="3"/>
  <c r="G3708" i="3" s="1"/>
  <c r="F3421" i="3"/>
  <c r="G3421" i="3" s="1"/>
  <c r="E3421" i="3"/>
  <c r="F5667" i="3"/>
  <c r="G5667" i="3" s="1"/>
  <c r="O5667" i="3"/>
  <c r="D5667" i="3"/>
  <c r="E5667" i="3"/>
  <c r="O4578" i="3"/>
  <c r="F4578" i="3"/>
  <c r="G4578" i="3" s="1"/>
  <c r="D4578" i="3"/>
  <c r="E4578" i="3"/>
  <c r="D4869" i="3"/>
  <c r="O4869" i="3"/>
  <c r="E4869" i="3"/>
  <c r="E4215" i="3"/>
  <c r="O4215" i="3"/>
  <c r="F4215" i="3"/>
  <c r="G4215" i="3" s="1"/>
  <c r="F1693" i="3"/>
  <c r="G1693" i="3" s="1"/>
  <c r="E1693" i="3"/>
  <c r="E1151" i="3"/>
  <c r="F1151" i="3"/>
  <c r="G1151" i="3" s="1"/>
  <c r="D1151" i="3"/>
  <c r="E1133" i="3"/>
  <c r="F1133" i="3"/>
  <c r="G1133" i="3" s="1"/>
  <c r="D3090" i="3"/>
  <c r="O3090" i="3"/>
  <c r="F3090" i="3"/>
  <c r="G3090" i="3" s="1"/>
  <c r="E3090" i="3"/>
  <c r="F3035" i="3"/>
  <c r="G3035" i="3" s="1"/>
  <c r="O3035" i="3"/>
  <c r="E3837" i="3"/>
  <c r="E4644" i="3"/>
  <c r="E5047" i="3"/>
  <c r="E1000" i="3"/>
  <c r="D3801" i="3"/>
  <c r="F6588" i="3"/>
  <c r="G6588" i="3" s="1"/>
  <c r="D4464" i="3"/>
  <c r="D5270" i="3"/>
  <c r="F7052" i="3"/>
  <c r="G7052" i="3" s="1"/>
  <c r="F7472" i="3"/>
  <c r="G7472" i="3" s="1"/>
  <c r="D1348" i="3"/>
  <c r="D1740" i="3"/>
  <c r="D4943" i="3"/>
  <c r="D6335" i="3"/>
  <c r="F459" i="3"/>
  <c r="G459" i="3" s="1"/>
  <c r="F791" i="3"/>
  <c r="G791" i="3" s="1"/>
  <c r="D3901" i="3"/>
  <c r="E4484" i="3"/>
  <c r="F4900" i="3"/>
  <c r="G4900" i="3" s="1"/>
  <c r="E828" i="3"/>
  <c r="E892" i="3"/>
  <c r="D892" i="3"/>
  <c r="O4409" i="3"/>
  <c r="F4409" i="3"/>
  <c r="G4409" i="3" s="1"/>
  <c r="E4809" i="3"/>
  <c r="F4809" i="3"/>
  <c r="G4809" i="3" s="1"/>
  <c r="E1893" i="3"/>
  <c r="O2288" i="3"/>
  <c r="F2288" i="3"/>
  <c r="G2288" i="3" s="1"/>
  <c r="O1960" i="3"/>
  <c r="E1960" i="3"/>
  <c r="O1904" i="3"/>
  <c r="F1904" i="3"/>
  <c r="G1904" i="3" s="1"/>
  <c r="D1904" i="3"/>
  <c r="O2125" i="3"/>
  <c r="E4523" i="3"/>
  <c r="F4523" i="3"/>
  <c r="G4523" i="3" s="1"/>
  <c r="D4523" i="3"/>
  <c r="E1607" i="3"/>
  <c r="E1041" i="3"/>
  <c r="F1041" i="3"/>
  <c r="G1041" i="3" s="1"/>
  <c r="O1041" i="3"/>
  <c r="O2439" i="3"/>
  <c r="F2439" i="3"/>
  <c r="G2439" i="3" s="1"/>
  <c r="E2439" i="3"/>
  <c r="O2563" i="3"/>
  <c r="F2563" i="3"/>
  <c r="G2563" i="3" s="1"/>
  <c r="D2967" i="3"/>
  <c r="F2967" i="3"/>
  <c r="G2967" i="3" s="1"/>
  <c r="E2967" i="3"/>
  <c r="O2967" i="3"/>
  <c r="O3121" i="3"/>
  <c r="E3121" i="3"/>
  <c r="D3121" i="3"/>
  <c r="E6967" i="3"/>
  <c r="O6967" i="3"/>
  <c r="F6967" i="3"/>
  <c r="G6967" i="3" s="1"/>
  <c r="D6967" i="3"/>
  <c r="O2223" i="3"/>
  <c r="F2223" i="3"/>
  <c r="G2223" i="3" s="1"/>
  <c r="E2223" i="3"/>
  <c r="D2223" i="3"/>
  <c r="F5613" i="3"/>
  <c r="G5613" i="3" s="1"/>
  <c r="D5613" i="3"/>
  <c r="O5613" i="3"/>
  <c r="O3761" i="3"/>
  <c r="F3761" i="3"/>
  <c r="G3761" i="3" s="1"/>
  <c r="E3761" i="3"/>
  <c r="D335" i="3"/>
  <c r="F335" i="3"/>
  <c r="G335" i="3" s="1"/>
  <c r="F1454" i="3"/>
  <c r="G1454" i="3" s="1"/>
  <c r="E6872" i="3"/>
  <c r="E541" i="3"/>
  <c r="F4014" i="3"/>
  <c r="G4014" i="3" s="1"/>
  <c r="E4014" i="3"/>
  <c r="D2094" i="3"/>
  <c r="E2094" i="3"/>
  <c r="E604" i="3"/>
  <c r="F604" i="3"/>
  <c r="G604" i="3" s="1"/>
  <c r="D2042" i="3"/>
  <c r="F2042" i="3"/>
  <c r="G2042" i="3" s="1"/>
  <c r="E351" i="3"/>
  <c r="F351" i="3"/>
  <c r="G351" i="3" s="1"/>
  <c r="O351" i="3"/>
  <c r="E1355" i="3"/>
  <c r="D1355" i="3"/>
  <c r="O3621" i="3"/>
  <c r="F3621" i="3"/>
  <c r="G3621" i="3" s="1"/>
  <c r="E3621" i="3"/>
  <c r="D3621" i="3"/>
  <c r="O7050" i="3"/>
  <c r="E7050" i="3"/>
  <c r="F2284" i="3"/>
  <c r="G2284" i="3" s="1"/>
  <c r="O2284" i="3"/>
  <c r="E2284" i="3"/>
  <c r="D2284" i="3"/>
  <c r="F3240" i="3"/>
  <c r="G3240" i="3" s="1"/>
  <c r="O3404" i="3"/>
  <c r="E3580" i="3"/>
  <c r="F5459" i="3"/>
  <c r="G5459" i="3" s="1"/>
  <c r="F6755" i="3"/>
  <c r="G6755" i="3" s="1"/>
  <c r="E6852" i="3"/>
  <c r="O4039" i="3"/>
  <c r="F4640" i="3"/>
  <c r="G4640" i="3" s="1"/>
  <c r="O4996" i="3"/>
  <c r="E1456" i="3"/>
  <c r="O1866" i="3"/>
  <c r="O2260" i="3"/>
  <c r="O4075" i="3"/>
  <c r="F4257" i="3"/>
  <c r="G4257" i="3" s="1"/>
  <c r="O4658" i="3"/>
  <c r="O5652" i="3"/>
  <c r="F1742" i="3"/>
  <c r="G1742" i="3" s="1"/>
  <c r="F6538" i="3"/>
  <c r="G6538" i="3" s="1"/>
  <c r="O731" i="3"/>
  <c r="F3886" i="3"/>
  <c r="G3886" i="3" s="1"/>
  <c r="O5696" i="3"/>
  <c r="E5893" i="3"/>
  <c r="O4816" i="3"/>
  <c r="O2277" i="3"/>
  <c r="F4699" i="3"/>
  <c r="G4699" i="3" s="1"/>
  <c r="F7099" i="3"/>
  <c r="G7099" i="3" s="1"/>
  <c r="O1766" i="3"/>
  <c r="O2161" i="3"/>
  <c r="O6566" i="3"/>
  <c r="O6774" i="3"/>
  <c r="D1002" i="3"/>
  <c r="O4429" i="3"/>
  <c r="O1418" i="3"/>
  <c r="O714" i="3"/>
  <c r="F1314" i="3"/>
  <c r="G1314" i="3" s="1"/>
  <c r="D1314" i="3"/>
  <c r="D1919" i="3"/>
  <c r="F1919" i="3"/>
  <c r="G1919" i="3" s="1"/>
  <c r="F3903" i="3"/>
  <c r="G3903" i="3" s="1"/>
  <c r="O3903" i="3"/>
  <c r="D3903" i="3"/>
  <c r="D1187" i="3"/>
  <c r="F1187" i="3"/>
  <c r="G1187" i="3" s="1"/>
  <c r="F3314" i="3"/>
  <c r="G3314" i="3" s="1"/>
  <c r="E3314" i="3"/>
  <c r="O3314" i="3"/>
  <c r="F3486" i="3"/>
  <c r="G3486" i="3" s="1"/>
  <c r="E3486" i="3"/>
  <c r="O3364" i="3"/>
  <c r="F3364" i="3"/>
  <c r="G3364" i="3" s="1"/>
  <c r="E3364" i="3"/>
  <c r="F4158" i="3"/>
  <c r="G4158" i="3" s="1"/>
  <c r="O4158" i="3"/>
  <c r="E4158" i="3"/>
  <c r="F5470" i="3"/>
  <c r="G5470" i="3" s="1"/>
  <c r="E5470" i="3"/>
  <c r="F5909" i="3"/>
  <c r="G5909" i="3" s="1"/>
  <c r="E5909" i="3"/>
  <c r="O5909" i="3"/>
  <c r="D1829" i="3"/>
  <c r="E1829" i="3"/>
  <c r="F6253" i="3"/>
  <c r="G6253" i="3" s="1"/>
  <c r="D6253" i="3"/>
  <c r="O6253" i="3"/>
  <c r="E6253" i="3"/>
  <c r="F6424" i="3"/>
  <c r="G6424" i="3" s="1"/>
  <c r="O6424" i="3"/>
  <c r="D6424" i="3"/>
  <c r="E6424" i="3"/>
  <c r="F1570" i="3"/>
  <c r="G1570" i="3" s="1"/>
  <c r="D1570" i="3"/>
  <c r="O1570" i="3"/>
  <c r="E1570" i="3"/>
  <c r="D5833" i="3"/>
  <c r="O5833" i="3"/>
  <c r="E5833" i="3"/>
  <c r="O1485" i="3"/>
  <c r="O2759" i="3"/>
  <c r="O2549" i="3"/>
  <c r="E3016" i="3"/>
  <c r="O3240" i="3"/>
  <c r="E2895" i="3"/>
  <c r="F3404" i="3"/>
  <c r="G3404" i="3" s="1"/>
  <c r="D3711" i="3"/>
  <c r="O3580" i="3"/>
  <c r="O3525" i="3"/>
  <c r="D3557" i="3"/>
  <c r="O3685" i="3"/>
  <c r="E3820" i="3"/>
  <c r="F4178" i="3"/>
  <c r="G4178" i="3" s="1"/>
  <c r="D5329" i="3"/>
  <c r="O5459" i="3"/>
  <c r="D5603" i="3"/>
  <c r="O6052" i="3"/>
  <c r="D5950" i="3"/>
  <c r="D6686" i="3"/>
  <c r="D6677" i="3"/>
  <c r="D6922" i="3"/>
  <c r="F6940" i="3"/>
  <c r="G6940" i="3" s="1"/>
  <c r="O7292" i="3"/>
  <c r="D7396" i="3"/>
  <c r="D7457" i="3"/>
  <c r="D7126" i="3"/>
  <c r="F7424" i="3"/>
  <c r="G7424" i="3" s="1"/>
  <c r="O1846" i="3"/>
  <c r="F3991" i="3"/>
  <c r="G3991" i="3" s="1"/>
  <c r="F5652" i="3"/>
  <c r="G5652" i="3" s="1"/>
  <c r="F6469" i="3"/>
  <c r="G6469" i="3" s="1"/>
  <c r="O4497" i="3"/>
  <c r="F5696" i="3"/>
  <c r="G5696" i="3" s="1"/>
  <c r="F640" i="3"/>
  <c r="G640" i="3" s="1"/>
  <c r="O736" i="3"/>
  <c r="O5608" i="3"/>
  <c r="O4699" i="3"/>
  <c r="E1164" i="3"/>
  <c r="F2174" i="3"/>
  <c r="G2174" i="3" s="1"/>
  <c r="D5763" i="3"/>
  <c r="O5827" i="3"/>
  <c r="F5827" i="3"/>
  <c r="G5827" i="3" s="1"/>
  <c r="E6449" i="3"/>
  <c r="F1705" i="3"/>
  <c r="G1705" i="3" s="1"/>
  <c r="D1705" i="3"/>
  <c r="E1165" i="3"/>
  <c r="O1165" i="3"/>
  <c r="E2577" i="3"/>
  <c r="F2577" i="3"/>
  <c r="G2577" i="3" s="1"/>
  <c r="O2577" i="3"/>
  <c r="D2577" i="3"/>
  <c r="F2701" i="3"/>
  <c r="G2701" i="3" s="1"/>
  <c r="O2701" i="3"/>
  <c r="E2701" i="3"/>
  <c r="D2701" i="3"/>
  <c r="F3026" i="3"/>
  <c r="G3026" i="3" s="1"/>
  <c r="O3026" i="3"/>
  <c r="F4202" i="3"/>
  <c r="G4202" i="3" s="1"/>
  <c r="O4202" i="3"/>
  <c r="D4202" i="3"/>
  <c r="E4673" i="3"/>
  <c r="O4673" i="3"/>
  <c r="F7466" i="3"/>
  <c r="G7466" i="3" s="1"/>
  <c r="O7466" i="3"/>
  <c r="E7126" i="3"/>
  <c r="O765" i="3"/>
  <c r="F765" i="3"/>
  <c r="G765" i="3" s="1"/>
  <c r="F2004" i="3"/>
  <c r="G2004" i="3" s="1"/>
  <c r="E2004" i="3"/>
  <c r="F5326" i="3"/>
  <c r="G5326" i="3" s="1"/>
  <c r="D5326" i="3"/>
  <c r="O6303" i="3"/>
  <c r="D6303" i="3"/>
  <c r="E6507" i="3"/>
  <c r="O6507" i="3"/>
  <c r="F1183" i="3"/>
  <c r="G1183" i="3" s="1"/>
  <c r="E1183" i="3"/>
  <c r="D1183" i="3"/>
  <c r="O2417" i="3"/>
  <c r="F2417" i="3"/>
  <c r="G2417" i="3" s="1"/>
  <c r="E2417" i="3"/>
  <c r="D2417" i="3"/>
  <c r="E2550" i="3"/>
  <c r="D2550" i="3"/>
  <c r="F2550" i="3"/>
  <c r="G2550" i="3" s="1"/>
  <c r="F2673" i="3"/>
  <c r="G2673" i="3" s="1"/>
  <c r="D2673" i="3"/>
  <c r="O2673" i="3"/>
  <c r="F3323" i="3"/>
  <c r="G3323" i="3" s="1"/>
  <c r="D3323" i="3"/>
  <c r="O3323" i="3"/>
  <c r="E3323" i="3"/>
  <c r="E3908" i="3"/>
  <c r="O3908" i="3"/>
  <c r="F3908" i="3"/>
  <c r="G3908" i="3" s="1"/>
  <c r="F5122" i="3"/>
  <c r="G5122" i="3" s="1"/>
  <c r="D5122" i="3"/>
  <c r="O5122" i="3"/>
  <c r="E5122" i="3"/>
  <c r="D5284" i="3"/>
  <c r="F5284" i="3"/>
  <c r="G5284" i="3" s="1"/>
  <c r="E1749" i="3"/>
  <c r="O1749" i="3"/>
  <c r="E4355" i="3"/>
  <c r="F4355" i="3"/>
  <c r="G4355" i="3" s="1"/>
  <c r="E4840" i="3"/>
  <c r="F4840" i="3"/>
  <c r="G4840" i="3" s="1"/>
  <c r="O4840" i="3"/>
  <c r="D4840" i="3"/>
  <c r="D3327" i="3"/>
  <c r="O3327" i="3"/>
  <c r="F3327" i="3"/>
  <c r="G3327" i="3" s="1"/>
  <c r="E3327" i="3"/>
  <c r="E2921" i="3"/>
  <c r="D2921" i="3"/>
  <c r="O3912" i="3"/>
  <c r="D3912" i="3"/>
  <c r="F4399" i="3"/>
  <c r="G4399" i="3" s="1"/>
  <c r="E5389" i="3"/>
  <c r="O6591" i="3"/>
  <c r="D5652" i="3"/>
  <c r="D987" i="3"/>
  <c r="D890" i="3"/>
  <c r="D5696" i="3"/>
  <c r="F6286" i="3"/>
  <c r="G6286" i="3" s="1"/>
  <c r="F7496" i="3"/>
  <c r="G7496" i="3" s="1"/>
  <c r="D354" i="3"/>
  <c r="D640" i="3"/>
  <c r="D5608" i="3"/>
  <c r="O1900" i="3"/>
  <c r="O4098" i="3"/>
  <c r="D4692" i="3"/>
  <c r="O3765" i="3"/>
  <c r="F6371" i="3"/>
  <c r="G6371" i="3" s="1"/>
  <c r="E7363" i="3"/>
  <c r="D765" i="3"/>
  <c r="O893" i="3"/>
  <c r="D893" i="3"/>
  <c r="O2004" i="3"/>
  <c r="D1911" i="3"/>
  <c r="F1911" i="3"/>
  <c r="G1911" i="3" s="1"/>
  <c r="F2123" i="3"/>
  <c r="G2123" i="3" s="1"/>
  <c r="D2123" i="3"/>
  <c r="E2396" i="3"/>
  <c r="E2518" i="3"/>
  <c r="F2518" i="3"/>
  <c r="G2518" i="3" s="1"/>
  <c r="O2518" i="3"/>
  <c r="E2673" i="3"/>
  <c r="F2678" i="3"/>
  <c r="G2678" i="3" s="1"/>
  <c r="O2678" i="3"/>
  <c r="E2678" i="3"/>
  <c r="E2607" i="3"/>
  <c r="F2607" i="3"/>
  <c r="G2607" i="3" s="1"/>
  <c r="F3131" i="3"/>
  <c r="G3131" i="3" s="1"/>
  <c r="E3131" i="3"/>
  <c r="D3908" i="3"/>
  <c r="E4634" i="3"/>
  <c r="D4634" i="3"/>
  <c r="F2256" i="3"/>
  <c r="G2256" i="3" s="1"/>
  <c r="D2256" i="3"/>
  <c r="E2256" i="3"/>
  <c r="D7256" i="3"/>
  <c r="O7256" i="3"/>
  <c r="F7256" i="3"/>
  <c r="G7256" i="3" s="1"/>
  <c r="E7256" i="3"/>
  <c r="F639" i="3"/>
  <c r="G639" i="3" s="1"/>
  <c r="E639" i="3"/>
  <c r="F5006" i="3"/>
  <c r="G5006" i="3" s="1"/>
  <c r="D5006" i="3"/>
  <c r="O5006" i="3"/>
  <c r="E5006" i="3"/>
  <c r="F2099" i="3"/>
  <c r="G2099" i="3" s="1"/>
  <c r="D2099" i="3"/>
  <c r="O2099" i="3"/>
  <c r="E2099" i="3"/>
  <c r="E2039" i="3"/>
  <c r="F2039" i="3"/>
  <c r="G2039" i="3" s="1"/>
  <c r="F4317" i="3"/>
  <c r="G4317" i="3" s="1"/>
  <c r="O4317" i="3"/>
  <c r="D2791" i="3"/>
  <c r="O2791" i="3"/>
  <c r="F2791" i="3"/>
  <c r="G2791" i="3" s="1"/>
  <c r="E2791" i="3"/>
  <c r="O2594" i="3"/>
  <c r="D2594" i="3"/>
  <c r="F2594" i="3"/>
  <c r="G2594" i="3" s="1"/>
  <c r="E2694" i="3"/>
  <c r="D2694" i="3"/>
  <c r="O2694" i="3"/>
  <c r="F2694" i="3"/>
  <c r="G2694" i="3" s="1"/>
  <c r="F1204" i="3"/>
  <c r="G1204" i="3" s="1"/>
  <c r="F1092" i="3"/>
  <c r="G1092" i="3" s="1"/>
  <c r="F6498" i="3"/>
  <c r="G6498" i="3" s="1"/>
  <c r="F3974" i="3"/>
  <c r="G3974" i="3" s="1"/>
  <c r="D4570" i="3"/>
  <c r="D2032" i="3"/>
  <c r="E2246" i="3"/>
  <c r="F1448" i="3"/>
  <c r="G1448" i="3" s="1"/>
  <c r="O5848" i="3"/>
  <c r="F1108" i="3"/>
  <c r="G1108" i="3" s="1"/>
  <c r="O2106" i="3"/>
  <c r="F4112" i="3"/>
  <c r="G4112" i="3" s="1"/>
  <c r="O5119" i="3"/>
  <c r="E1161" i="3"/>
  <c r="E1227" i="3"/>
  <c r="O1421" i="3"/>
  <c r="E1593" i="3"/>
  <c r="E2826" i="3"/>
  <c r="O2686" i="3"/>
  <c r="O2699" i="3"/>
  <c r="F2740" i="3"/>
  <c r="G2740" i="3" s="1"/>
  <c r="F2612" i="3"/>
  <c r="G2612" i="3" s="1"/>
  <c r="E3048" i="3"/>
  <c r="E3413" i="3"/>
  <c r="E3844" i="3"/>
  <c r="F4186" i="3"/>
  <c r="G4186" i="3" s="1"/>
  <c r="E5036" i="3"/>
  <c r="E5136" i="3"/>
  <c r="O5414" i="3"/>
  <c r="F5599" i="3"/>
  <c r="G5599" i="3" s="1"/>
  <c r="O5404" i="3"/>
  <c r="E6815" i="3"/>
  <c r="E7122" i="3"/>
  <c r="D7380" i="3"/>
  <c r="E7485" i="3"/>
  <c r="F7126" i="3"/>
  <c r="G7126" i="3" s="1"/>
  <c r="E4039" i="3"/>
  <c r="O4642" i="3"/>
  <c r="F6842" i="3"/>
  <c r="G6842" i="3" s="1"/>
  <c r="E582" i="3"/>
  <c r="F1188" i="3"/>
  <c r="G1188" i="3" s="1"/>
  <c r="O4399" i="3"/>
  <c r="D5389" i="3"/>
  <c r="E6193" i="3"/>
  <c r="F6385" i="3"/>
  <c r="G6385" i="3" s="1"/>
  <c r="E6996" i="3"/>
  <c r="E1858" i="3"/>
  <c r="D2260" i="3"/>
  <c r="E2253" i="3"/>
  <c r="E4075" i="3"/>
  <c r="E4257" i="3"/>
  <c r="E4676" i="3"/>
  <c r="O5264" i="3"/>
  <c r="E5863" i="3"/>
  <c r="D7464" i="3"/>
  <c r="F2146" i="3"/>
  <c r="G2146" i="3" s="1"/>
  <c r="O3929" i="3"/>
  <c r="E4533" i="3"/>
  <c r="E374" i="3"/>
  <c r="D518" i="3"/>
  <c r="D731" i="3"/>
  <c r="D2402" i="3"/>
  <c r="D4217" i="3"/>
  <c r="E7004" i="3"/>
  <c r="O4496" i="3"/>
  <c r="E354" i="3"/>
  <c r="F896" i="3"/>
  <c r="G896" i="3" s="1"/>
  <c r="O992" i="3"/>
  <c r="D4816" i="3"/>
  <c r="F6101" i="3"/>
  <c r="G6101" i="3" s="1"/>
  <c r="F4958" i="3"/>
  <c r="G4958" i="3" s="1"/>
  <c r="E6371" i="3"/>
  <c r="D6774" i="3"/>
  <c r="O7363" i="3"/>
  <c r="E406" i="3"/>
  <c r="O4447" i="3"/>
  <c r="F6442" i="3"/>
  <c r="G6442" i="3" s="1"/>
  <c r="D6442" i="3"/>
  <c r="D4321" i="3"/>
  <c r="E4321" i="3"/>
  <c r="E4702" i="3"/>
  <c r="F4925" i="3"/>
  <c r="G4925" i="3" s="1"/>
  <c r="D4925" i="3"/>
  <c r="E5326" i="3"/>
  <c r="O6717" i="3"/>
  <c r="E6717" i="3"/>
  <c r="F1635" i="3"/>
  <c r="G1635" i="3" s="1"/>
  <c r="O1635" i="3"/>
  <c r="E1635" i="3"/>
  <c r="E2462" i="3"/>
  <c r="F2462" i="3"/>
  <c r="G2462" i="3" s="1"/>
  <c r="H2462" i="3" s="1"/>
  <c r="O2462" i="3"/>
  <c r="D2518" i="3"/>
  <c r="D2678" i="3"/>
  <c r="O2368" i="3"/>
  <c r="F2368" i="3"/>
  <c r="G2368" i="3" s="1"/>
  <c r="D3131" i="3"/>
  <c r="E3651" i="3"/>
  <c r="O3651" i="3"/>
  <c r="F3651" i="3"/>
  <c r="G3651" i="3" s="1"/>
  <c r="F5141" i="3"/>
  <c r="G5141" i="3" s="1"/>
  <c r="D5141" i="3"/>
  <c r="O5141" i="3"/>
  <c r="E5141" i="3"/>
  <c r="F5363" i="3"/>
  <c r="G5363" i="3" s="1"/>
  <c r="O5363" i="3"/>
  <c r="F5450" i="3"/>
  <c r="G5450" i="3" s="1"/>
  <c r="I5450" i="3" s="1"/>
  <c r="E5450" i="3"/>
  <c r="F6684" i="3"/>
  <c r="G6684" i="3" s="1"/>
  <c r="D6684" i="3"/>
  <c r="E6684" i="3"/>
  <c r="F7150" i="3"/>
  <c r="G7150" i="3" s="1"/>
  <c r="E7150" i="3"/>
  <c r="D1857" i="3"/>
  <c r="O1857" i="3"/>
  <c r="E1730" i="3"/>
  <c r="O1730" i="3"/>
  <c r="E6990" i="3"/>
  <c r="F6990" i="3"/>
  <c r="G6990" i="3" s="1"/>
  <c r="D6990" i="3"/>
  <c r="O6990" i="3"/>
  <c r="F2332" i="3"/>
  <c r="G2332" i="3" s="1"/>
  <c r="O2332" i="3"/>
  <c r="F6726" i="3"/>
  <c r="G6726" i="3" s="1"/>
  <c r="E6726" i="3"/>
  <c r="O1547" i="3"/>
  <c r="F1547" i="3"/>
  <c r="G1547" i="3" s="1"/>
  <c r="E1547" i="3"/>
  <c r="D1547" i="3"/>
  <c r="O3075" i="3"/>
  <c r="F3075" i="3"/>
  <c r="G3075" i="3" s="1"/>
  <c r="E3365" i="3"/>
  <c r="D3365" i="3"/>
  <c r="D3729" i="3"/>
  <c r="E3729" i="3"/>
  <c r="O3729" i="3"/>
  <c r="F5162" i="3"/>
  <c r="G5162" i="3" s="1"/>
  <c r="O5162" i="3"/>
  <c r="D403" i="3"/>
  <c r="D636" i="3"/>
  <c r="F5617" i="3"/>
  <c r="G5617" i="3" s="1"/>
  <c r="D6488" i="3"/>
  <c r="D7282" i="3"/>
  <c r="O3974" i="3"/>
  <c r="O1008" i="3"/>
  <c r="D4833" i="3"/>
  <c r="F447" i="3"/>
  <c r="G447" i="3" s="1"/>
  <c r="O1448" i="3"/>
  <c r="E1108" i="3"/>
  <c r="F6119" i="3"/>
  <c r="G6119" i="3" s="1"/>
  <c r="O6521" i="3"/>
  <c r="F1161" i="3"/>
  <c r="G1161" i="3" s="1"/>
  <c r="F1543" i="3"/>
  <c r="G1543" i="3" s="1"/>
  <c r="F1035" i="3"/>
  <c r="G1035" i="3" s="1"/>
  <c r="E1485" i="3"/>
  <c r="E2575" i="3"/>
  <c r="E2759" i="3"/>
  <c r="O2453" i="3"/>
  <c r="F2493" i="3"/>
  <c r="G2493" i="3" s="1"/>
  <c r="D2845" i="3"/>
  <c r="D3127" i="3"/>
  <c r="O3048" i="3"/>
  <c r="E3144" i="3"/>
  <c r="E3612" i="3"/>
  <c r="E3525" i="3"/>
  <c r="E3685" i="3"/>
  <c r="D3820" i="3"/>
  <c r="E3768" i="3"/>
  <c r="F3936" i="3"/>
  <c r="G3936" i="3" s="1"/>
  <c r="F5214" i="3"/>
  <c r="G5214" i="3" s="1"/>
  <c r="F5414" i="3"/>
  <c r="G5414" i="3" s="1"/>
  <c r="F5468" i="3"/>
  <c r="G5468" i="3" s="1"/>
  <c r="E5459" i="3"/>
  <c r="E6052" i="3"/>
  <c r="F6252" i="3"/>
  <c r="G6252" i="3" s="1"/>
  <c r="O6686" i="3"/>
  <c r="D6759" i="3"/>
  <c r="D6831" i="3"/>
  <c r="E6922" i="3"/>
  <c r="E6983" i="3"/>
  <c r="E1170" i="3"/>
  <c r="E4227" i="3"/>
  <c r="O582" i="3"/>
  <c r="E1586" i="3"/>
  <c r="E4795" i="3"/>
  <c r="O6193" i="3"/>
  <c r="F2253" i="3"/>
  <c r="G2253" i="3" s="1"/>
  <c r="F4676" i="3"/>
  <c r="G4676" i="3" s="1"/>
  <c r="O6259" i="3"/>
  <c r="E4734" i="3"/>
  <c r="E4946" i="3"/>
  <c r="D6730" i="3"/>
  <c r="F7129" i="3"/>
  <c r="G7129" i="3" s="1"/>
  <c r="O374" i="3"/>
  <c r="F763" i="3"/>
  <c r="G763" i="3" s="1"/>
  <c r="E827" i="3"/>
  <c r="E987" i="3"/>
  <c r="F7004" i="3"/>
  <c r="G7004" i="3" s="1"/>
  <c r="E890" i="3"/>
  <c r="O4878" i="3"/>
  <c r="F6279" i="3"/>
  <c r="G6279" i="3" s="1"/>
  <c r="O354" i="3"/>
  <c r="E2225" i="3"/>
  <c r="E5608" i="3"/>
  <c r="O6209" i="3"/>
  <c r="E4692" i="3"/>
  <c r="E1963" i="3"/>
  <c r="E6574" i="3"/>
  <c r="D7363" i="3"/>
  <c r="E2228" i="3"/>
  <c r="F393" i="3"/>
  <c r="G393" i="3" s="1"/>
  <c r="F893" i="3"/>
  <c r="G893" i="3" s="1"/>
  <c r="F6649" i="3"/>
  <c r="G6649" i="3" s="1"/>
  <c r="O6649" i="3"/>
  <c r="F1703" i="3"/>
  <c r="G1703" i="3" s="1"/>
  <c r="O1703" i="3"/>
  <c r="E2123" i="3"/>
  <c r="E5704" i="3"/>
  <c r="O5704" i="3"/>
  <c r="D6105" i="3"/>
  <c r="F6105" i="3"/>
  <c r="G6105" i="3" s="1"/>
  <c r="E1101" i="3"/>
  <c r="O1101" i="3"/>
  <c r="D1209" i="3"/>
  <c r="O1209" i="3"/>
  <c r="F2787" i="3"/>
  <c r="G2787" i="3" s="1"/>
  <c r="E2787" i="3"/>
  <c r="O2787" i="3"/>
  <c r="D2462" i="3"/>
  <c r="E3646" i="3"/>
  <c r="O3646" i="3"/>
  <c r="F3646" i="3"/>
  <c r="G3646" i="3" s="1"/>
  <c r="O3369" i="3"/>
  <c r="F3369" i="3"/>
  <c r="G3369" i="3" s="1"/>
  <c r="E3369" i="3"/>
  <c r="F4061" i="3"/>
  <c r="G4061" i="3" s="1"/>
  <c r="D4061" i="3"/>
  <c r="O4061" i="3"/>
  <c r="E4061" i="3"/>
  <c r="F1550" i="3"/>
  <c r="G1550" i="3" s="1"/>
  <c r="D1550" i="3"/>
  <c r="O1550" i="3"/>
  <c r="E1550" i="3"/>
  <c r="E6806" i="3"/>
  <c r="F6806" i="3"/>
  <c r="G6806" i="3" s="1"/>
  <c r="D6806" i="3"/>
  <c r="F1498" i="3"/>
  <c r="G1498" i="3" s="1"/>
  <c r="D1498" i="3"/>
  <c r="O1498" i="3"/>
  <c r="E1498" i="3"/>
  <c r="F6357" i="3"/>
  <c r="G6357" i="3" s="1"/>
  <c r="H6357" i="3" s="1"/>
  <c r="O6357" i="3"/>
  <c r="E6357" i="3"/>
  <c r="F3820" i="3"/>
  <c r="G3820" i="3" s="1"/>
  <c r="D4204" i="3"/>
  <c r="E7292" i="3"/>
  <c r="D1170" i="3"/>
  <c r="F1246" i="3"/>
  <c r="G1246" i="3" s="1"/>
  <c r="E4642" i="3"/>
  <c r="O1586" i="3"/>
  <c r="O4795" i="3"/>
  <c r="O5581" i="3"/>
  <c r="O6385" i="3"/>
  <c r="F1866" i="3"/>
  <c r="G1866" i="3" s="1"/>
  <c r="E7464" i="3"/>
  <c r="O1949" i="3"/>
  <c r="F4143" i="3"/>
  <c r="G4143" i="3" s="1"/>
  <c r="E6546" i="3"/>
  <c r="E518" i="3"/>
  <c r="O987" i="3"/>
  <c r="O391" i="3"/>
  <c r="E4217" i="3"/>
  <c r="E2084" i="3"/>
  <c r="D5893" i="3"/>
  <c r="O6279" i="3"/>
  <c r="F7486" i="3"/>
  <c r="G7486" i="3" s="1"/>
  <c r="F407" i="3"/>
  <c r="G407" i="3" s="1"/>
  <c r="O578" i="3"/>
  <c r="D896" i="3"/>
  <c r="O2225" i="3"/>
  <c r="E5804" i="3"/>
  <c r="O4692" i="3"/>
  <c r="F7088" i="3"/>
  <c r="G7088" i="3" s="1"/>
  <c r="F1766" i="3"/>
  <c r="G1766" i="3" s="1"/>
  <c r="D2161" i="3"/>
  <c r="E3953" i="3"/>
  <c r="F1003" i="3"/>
  <c r="G1003" i="3" s="1"/>
  <c r="O2228" i="3"/>
  <c r="F4121" i="3"/>
  <c r="G4121" i="3" s="1"/>
  <c r="D4121" i="3"/>
  <c r="E4925" i="3"/>
  <c r="E6105" i="3"/>
  <c r="F1551" i="3"/>
  <c r="G1551" i="3" s="1"/>
  <c r="E1551" i="3"/>
  <c r="D2787" i="3"/>
  <c r="D3646" i="3"/>
  <c r="D3369" i="3"/>
  <c r="E5140" i="3"/>
  <c r="F5140" i="3"/>
  <c r="G5140" i="3" s="1"/>
  <c r="I5140" i="3" s="1"/>
  <c r="D6284" i="3"/>
  <c r="E6284" i="3"/>
  <c r="F5685" i="3"/>
  <c r="G5685" i="3" s="1"/>
  <c r="D5685" i="3"/>
  <c r="O5685" i="3"/>
  <c r="E5685" i="3"/>
  <c r="O6153" i="3"/>
  <c r="F6153" i="3"/>
  <c r="G6153" i="3" s="1"/>
  <c r="D1119" i="3"/>
  <c r="O2379" i="3"/>
  <c r="D2454" i="3"/>
  <c r="D2494" i="3"/>
  <c r="D2510" i="3"/>
  <c r="D2632" i="3"/>
  <c r="D3058" i="3"/>
  <c r="D3084" i="3"/>
  <c r="E2904" i="3"/>
  <c r="D3253" i="3"/>
  <c r="D3710" i="3"/>
  <c r="D3715" i="3"/>
  <c r="D5172" i="3"/>
  <c r="D5205" i="3"/>
  <c r="O5295" i="3"/>
  <c r="D5351" i="3"/>
  <c r="D5462" i="3"/>
  <c r="O5516" i="3"/>
  <c r="O5537" i="3"/>
  <c r="E7016" i="3"/>
  <c r="O6943" i="3"/>
  <c r="E1174" i="3"/>
  <c r="F5029" i="3"/>
  <c r="G5029" i="3" s="1"/>
  <c r="O5580" i="3"/>
  <c r="O6384" i="3"/>
  <c r="O7198" i="3"/>
  <c r="D5666" i="3"/>
  <c r="O7076" i="3"/>
  <c r="D1342" i="3"/>
  <c r="D2336" i="3"/>
  <c r="F3750" i="3"/>
  <c r="G3750" i="3" s="1"/>
  <c r="D831" i="3"/>
  <c r="O863" i="3"/>
  <c r="F2422" i="3"/>
  <c r="G2422" i="3" s="1"/>
  <c r="F1891" i="3"/>
  <c r="G1891" i="3" s="1"/>
  <c r="D5282" i="3"/>
  <c r="O1757" i="3"/>
  <c r="F4568" i="3"/>
  <c r="G4568" i="3" s="1"/>
  <c r="D4972" i="3"/>
  <c r="O4965" i="3"/>
  <c r="O5771" i="3"/>
  <c r="D5771" i="3"/>
  <c r="F5634" i="3"/>
  <c r="G5634" i="3" s="1"/>
  <c r="O5634" i="3"/>
  <c r="F6045" i="3"/>
  <c r="G6045" i="3" s="1"/>
  <c r="E6045" i="3"/>
  <c r="D6045" i="3"/>
  <c r="O6437" i="3"/>
  <c r="E4118" i="3"/>
  <c r="O4118" i="3"/>
  <c r="F2768" i="3"/>
  <c r="G2768" i="3" s="1"/>
  <c r="E2768" i="3"/>
  <c r="D2768" i="3"/>
  <c r="O2768" i="3"/>
  <c r="D2749" i="3"/>
  <c r="O2749" i="3"/>
  <c r="E3071" i="3"/>
  <c r="D3071" i="3"/>
  <c r="O3071" i="3"/>
  <c r="F3071" i="3"/>
  <c r="G3071" i="3" s="1"/>
  <c r="F3792" i="3"/>
  <c r="G3792" i="3" s="1"/>
  <c r="O3792" i="3"/>
  <c r="F5041" i="3"/>
  <c r="G5041" i="3" s="1"/>
  <c r="O5041" i="3"/>
  <c r="O5510" i="3"/>
  <c r="F5510" i="3"/>
  <c r="G5510" i="3" s="1"/>
  <c r="E6336" i="3"/>
  <c r="D6336" i="3"/>
  <c r="O6336" i="3"/>
  <c r="F6336" i="3"/>
  <c r="G6336" i="3" s="1"/>
  <c r="F6633" i="3"/>
  <c r="G6633" i="3" s="1"/>
  <c r="E6633" i="3"/>
  <c r="O6633" i="3"/>
  <c r="D6633" i="3"/>
  <c r="O6928" i="3"/>
  <c r="F6928" i="3"/>
  <c r="G6928" i="3" s="1"/>
  <c r="D6928" i="3"/>
  <c r="D1691" i="3"/>
  <c r="E1691" i="3"/>
  <c r="O1691" i="3"/>
  <c r="O840" i="3"/>
  <c r="F840" i="3"/>
  <c r="G840" i="3" s="1"/>
  <c r="D901" i="3"/>
  <c r="F901" i="3"/>
  <c r="G901" i="3" s="1"/>
  <c r="F2520" i="3"/>
  <c r="G2520" i="3" s="1"/>
  <c r="O2520" i="3"/>
  <c r="E2520" i="3"/>
  <c r="F5913" i="3"/>
  <c r="G5913" i="3" s="1"/>
  <c r="O5913" i="3"/>
  <c r="E6526" i="3"/>
  <c r="D7303" i="3"/>
  <c r="E1055" i="3"/>
  <c r="E1195" i="3"/>
  <c r="O1487" i="3"/>
  <c r="F1235" i="3"/>
  <c r="G1235" i="3" s="1"/>
  <c r="O1365" i="3"/>
  <c r="E2851" i="3"/>
  <c r="O2682" i="3"/>
  <c r="D2542" i="3"/>
  <c r="E2588" i="3"/>
  <c r="D2660" i="3"/>
  <c r="D2620" i="3"/>
  <c r="E3154" i="3"/>
  <c r="O3259" i="3"/>
  <c r="F2928" i="3"/>
  <c r="G2928" i="3" s="1"/>
  <c r="O2990" i="3"/>
  <c r="D3454" i="3"/>
  <c r="E3406" i="3"/>
  <c r="O3446" i="3"/>
  <c r="D3529" i="3"/>
  <c r="D3772" i="3"/>
  <c r="D3972" i="3"/>
  <c r="E4286" i="3"/>
  <c r="D4290" i="3"/>
  <c r="D5090" i="3"/>
  <c r="F4864" i="3"/>
  <c r="G4864" i="3" s="1"/>
  <c r="E5415" i="3"/>
  <c r="F5516" i="3"/>
  <c r="G5516" i="3" s="1"/>
  <c r="O5475" i="3"/>
  <c r="O5956" i="3"/>
  <c r="O6226" i="3"/>
  <c r="D6158" i="3"/>
  <c r="O6192" i="3"/>
  <c r="F6828" i="3"/>
  <c r="G6828" i="3" s="1"/>
  <c r="E6959" i="3"/>
  <c r="O7016" i="3"/>
  <c r="D7037" i="3"/>
  <c r="O7241" i="3"/>
  <c r="D1722" i="3"/>
  <c r="O1240" i="3"/>
  <c r="D3843" i="3"/>
  <c r="O5039" i="3"/>
  <c r="O5029" i="3"/>
  <c r="F7031" i="3"/>
  <c r="G7031" i="3" s="1"/>
  <c r="D990" i="3"/>
  <c r="O1796" i="3"/>
  <c r="O3777" i="3"/>
  <c r="D4581" i="3"/>
  <c r="O4798" i="3"/>
  <c r="E4791" i="3"/>
  <c r="D5799" i="3"/>
  <c r="F6001" i="3"/>
  <c r="G6001" i="3" s="1"/>
  <c r="E2873" i="3"/>
  <c r="O3869" i="3"/>
  <c r="E5053" i="3"/>
  <c r="F5254" i="3"/>
  <c r="G5254" i="3" s="1"/>
  <c r="D6061" i="3"/>
  <c r="E6458" i="3"/>
  <c r="F6663" i="3"/>
  <c r="G6663" i="3" s="1"/>
  <c r="D6855" i="3"/>
  <c r="F1948" i="3"/>
  <c r="G1948" i="3" s="1"/>
  <c r="D4141" i="3"/>
  <c r="E4345" i="3"/>
  <c r="O4539" i="3"/>
  <c r="F4737" i="3"/>
  <c r="G4737" i="3" s="1"/>
  <c r="O5131" i="3"/>
  <c r="O5744" i="3"/>
  <c r="F6548" i="3"/>
  <c r="G6548" i="3" s="1"/>
  <c r="D607" i="3"/>
  <c r="O767" i="3"/>
  <c r="E536" i="3"/>
  <c r="E1226" i="3"/>
  <c r="F4622" i="3"/>
  <c r="G4622" i="3" s="1"/>
  <c r="F7019" i="3"/>
  <c r="G7019" i="3" s="1"/>
  <c r="O1692" i="3"/>
  <c r="E4488" i="3"/>
  <c r="D4421" i="3"/>
  <c r="O4826" i="3"/>
  <c r="F5411" i="3"/>
  <c r="G5411" i="3" s="1"/>
  <c r="O2287" i="3"/>
  <c r="E4100" i="3"/>
  <c r="F4767" i="3"/>
  <c r="G4767" i="3" s="1"/>
  <c r="D6372" i="3"/>
  <c r="D4851" i="3"/>
  <c r="F4851" i="3"/>
  <c r="G4851" i="3" s="1"/>
  <c r="O5648" i="3"/>
  <c r="F5648" i="3"/>
  <c r="G5648" i="3" s="1"/>
  <c r="E1712" i="3"/>
  <c r="F1712" i="3"/>
  <c r="G1712" i="3" s="1"/>
  <c r="O1902" i="3"/>
  <c r="E1902" i="3"/>
  <c r="E2543" i="3"/>
  <c r="F2543" i="3"/>
  <c r="G2543" i="3" s="1"/>
  <c r="D2543" i="3"/>
  <c r="O2543" i="3"/>
  <c r="F2680" i="3"/>
  <c r="G2680" i="3" s="1"/>
  <c r="D2680" i="3"/>
  <c r="O2680" i="3"/>
  <c r="E2680" i="3"/>
  <c r="O2937" i="3"/>
  <c r="E2937" i="3"/>
  <c r="O3527" i="3"/>
  <c r="D3527" i="3"/>
  <c r="F5340" i="3"/>
  <c r="G5340" i="3" s="1"/>
  <c r="O5340" i="3"/>
  <c r="E5498" i="3"/>
  <c r="O5498" i="3"/>
  <c r="F1811" i="3"/>
  <c r="G1811" i="3" s="1"/>
  <c r="E1811" i="3"/>
  <c r="O1811" i="3"/>
  <c r="D1811" i="3"/>
  <c r="E5588" i="3"/>
  <c r="O5588" i="3"/>
  <c r="F6876" i="3"/>
  <c r="G6876" i="3" s="1"/>
  <c r="E6876" i="3"/>
  <c r="D6876" i="3"/>
  <c r="O6876" i="3"/>
  <c r="F6612" i="3"/>
  <c r="G6612" i="3" s="1"/>
  <c r="E6612" i="3"/>
  <c r="D6612" i="3"/>
  <c r="O6612" i="3"/>
  <c r="F6757" i="3"/>
  <c r="G6757" i="3" s="1"/>
  <c r="O6757" i="3"/>
  <c r="E6757" i="3"/>
  <c r="F4726" i="3"/>
  <c r="G4726" i="3" s="1"/>
  <c r="D4726" i="3"/>
  <c r="O4726" i="3"/>
  <c r="F2728" i="3"/>
  <c r="G2728" i="3" s="1"/>
  <c r="E2728" i="3"/>
  <c r="F2379" i="3"/>
  <c r="G2379" i="3" s="1"/>
  <c r="F2454" i="3"/>
  <c r="G2454" i="3" s="1"/>
  <c r="F2494" i="3"/>
  <c r="G2494" i="3" s="1"/>
  <c r="F2510" i="3"/>
  <c r="G2510" i="3" s="1"/>
  <c r="E2632" i="3"/>
  <c r="E6548" i="3"/>
  <c r="D4482" i="3"/>
  <c r="E1324" i="3"/>
  <c r="F1324" i="3"/>
  <c r="G1324" i="3" s="1"/>
  <c r="O2574" i="3"/>
  <c r="F2574" i="3"/>
  <c r="G2574" i="3" s="1"/>
  <c r="D2574" i="3"/>
  <c r="E2463" i="3"/>
  <c r="D2463" i="3"/>
  <c r="O2463" i="3"/>
  <c r="F2463" i="3"/>
  <c r="G2463" i="3" s="1"/>
  <c r="D2871" i="3"/>
  <c r="O2871" i="3"/>
  <c r="F3490" i="3"/>
  <c r="G3490" i="3" s="1"/>
  <c r="O3490" i="3"/>
  <c r="E3682" i="3"/>
  <c r="O3682" i="3"/>
  <c r="D4040" i="3"/>
  <c r="F4040" i="3"/>
  <c r="G4040" i="3" s="1"/>
  <c r="E4040" i="3"/>
  <c r="O5520" i="3"/>
  <c r="D5520" i="3"/>
  <c r="F5520" i="3"/>
  <c r="G5520" i="3" s="1"/>
  <c r="F6228" i="3"/>
  <c r="G6228" i="3" s="1"/>
  <c r="O6228" i="3"/>
  <c r="D6944" i="3"/>
  <c r="F6944" i="3"/>
  <c r="G6944" i="3" s="1"/>
  <c r="O7199" i="3"/>
  <c r="F7199" i="3"/>
  <c r="G7199" i="3" s="1"/>
  <c r="D7199" i="3"/>
  <c r="O7144" i="3"/>
  <c r="D7144" i="3"/>
  <c r="F7144" i="3"/>
  <c r="G7144" i="3" s="1"/>
  <c r="F1236" i="3"/>
  <c r="G1236" i="3" s="1"/>
  <c r="E1236" i="3"/>
  <c r="F2245" i="3"/>
  <c r="G2245" i="3" s="1"/>
  <c r="O2245" i="3"/>
  <c r="E2245" i="3"/>
  <c r="O2914" i="3"/>
  <c r="D2914" i="3"/>
  <c r="E3006" i="3"/>
  <c r="D3006" i="3"/>
  <c r="O3006" i="3"/>
  <c r="F3006" i="3"/>
  <c r="G3006" i="3" s="1"/>
  <c r="F3563" i="3"/>
  <c r="G3563" i="3" s="1"/>
  <c r="E3563" i="3"/>
  <c r="D3473" i="3"/>
  <c r="E3473" i="3"/>
  <c r="O3473" i="3"/>
  <c r="D5116" i="3"/>
  <c r="E5116" i="3"/>
  <c r="O5116" i="3"/>
  <c r="D2682" i="3"/>
  <c r="O2632" i="3"/>
  <c r="D3002" i="3"/>
  <c r="F3356" i="3"/>
  <c r="G3356" i="3" s="1"/>
  <c r="E3454" i="3"/>
  <c r="O3614" i="3"/>
  <c r="D3678" i="3"/>
  <c r="D3683" i="3"/>
  <c r="F3529" i="3"/>
  <c r="G3529" i="3" s="1"/>
  <c r="D3657" i="3"/>
  <c r="D3361" i="3"/>
  <c r="O3772" i="3"/>
  <c r="D3940" i="3"/>
  <c r="E3972" i="3"/>
  <c r="D5173" i="3"/>
  <c r="O5205" i="3"/>
  <c r="O5462" i="3"/>
  <c r="F5925" i="3"/>
  <c r="G5925" i="3" s="1"/>
  <c r="D6224" i="3"/>
  <c r="O6775" i="3"/>
  <c r="E6873" i="3"/>
  <c r="F6959" i="3"/>
  <c r="G6959" i="3" s="1"/>
  <c r="E7114" i="3"/>
  <c r="D1240" i="3"/>
  <c r="O1837" i="3"/>
  <c r="D798" i="3"/>
  <c r="E4581" i="3"/>
  <c r="D4798" i="3"/>
  <c r="D4985" i="3"/>
  <c r="D2873" i="3"/>
  <c r="O3874" i="3"/>
  <c r="D5060" i="3"/>
  <c r="D5673" i="3"/>
  <c r="O5666" i="3"/>
  <c r="E6061" i="3"/>
  <c r="D6468" i="3"/>
  <c r="O2336" i="3"/>
  <c r="D4339" i="3"/>
  <c r="F4730" i="3"/>
  <c r="G4730" i="3" s="1"/>
  <c r="D799" i="3"/>
  <c r="O831" i="3"/>
  <c r="D536" i="3"/>
  <c r="D1699" i="3"/>
  <c r="D5678" i="3"/>
  <c r="F964" i="3"/>
  <c r="G964" i="3" s="1"/>
  <c r="D2287" i="3"/>
  <c r="D4291" i="3"/>
  <c r="E1965" i="3"/>
  <c r="O4568" i="3"/>
  <c r="F5765" i="3"/>
  <c r="G5765" i="3" s="1"/>
  <c r="D6565" i="3"/>
  <c r="O6970" i="3"/>
  <c r="F6970" i="3"/>
  <c r="G6970" i="3" s="1"/>
  <c r="O1604" i="3"/>
  <c r="D1604" i="3"/>
  <c r="E1604" i="3"/>
  <c r="F2249" i="3"/>
  <c r="G2249" i="3" s="1"/>
  <c r="E2249" i="3"/>
  <c r="D2249" i="3"/>
  <c r="O7231" i="3"/>
  <c r="F7231" i="3"/>
  <c r="G7231" i="3" s="1"/>
  <c r="F2124" i="3"/>
  <c r="G2124" i="3" s="1"/>
  <c r="E2124" i="3"/>
  <c r="F2832" i="3"/>
  <c r="G2832" i="3" s="1"/>
  <c r="D2832" i="3"/>
  <c r="O2832" i="3"/>
  <c r="E2832" i="3"/>
  <c r="F2871" i="3"/>
  <c r="G2871" i="3" s="1"/>
  <c r="O3661" i="3"/>
  <c r="D3661" i="3"/>
  <c r="O5360" i="3"/>
  <c r="D5360" i="3"/>
  <c r="E5360" i="3"/>
  <c r="F5498" i="3"/>
  <c r="G5498" i="3" s="1"/>
  <c r="E7199" i="3"/>
  <c r="E4397" i="3"/>
  <c r="F4397" i="3"/>
  <c r="G4397" i="3" s="1"/>
  <c r="O3738" i="3"/>
  <c r="F3738" i="3"/>
  <c r="G3738" i="3" s="1"/>
  <c r="F1298" i="3"/>
  <c r="G1298" i="3" s="1"/>
  <c r="O1298" i="3"/>
  <c r="D1298" i="3"/>
  <c r="D2597" i="3"/>
  <c r="E2597" i="3"/>
  <c r="O2597" i="3"/>
  <c r="F3130" i="3"/>
  <c r="G3130" i="3" s="1"/>
  <c r="D3130" i="3"/>
  <c r="E3139" i="3"/>
  <c r="O3139" i="3"/>
  <c r="D3139" i="3"/>
  <c r="F510" i="3"/>
  <c r="G510" i="3" s="1"/>
  <c r="O510" i="3"/>
  <c r="D4109" i="3"/>
  <c r="O4109" i="3"/>
  <c r="E1091" i="3"/>
  <c r="D1091" i="3"/>
  <c r="D3190" i="3"/>
  <c r="F3190" i="3"/>
  <c r="G3190" i="3" s="1"/>
  <c r="E3190" i="3"/>
  <c r="O3776" i="3"/>
  <c r="D3776" i="3"/>
  <c r="F3776" i="3"/>
  <c r="G3776" i="3" s="1"/>
  <c r="E3776" i="3"/>
  <c r="E4294" i="3"/>
  <c r="D4294" i="3"/>
  <c r="O4294" i="3"/>
  <c r="F4294" i="3"/>
  <c r="G4294" i="3" s="1"/>
  <c r="O4298" i="3"/>
  <c r="D4298" i="3"/>
  <c r="D5094" i="3"/>
  <c r="F5094" i="3"/>
  <c r="G5094" i="3" s="1"/>
  <c r="E5094" i="3"/>
  <c r="E5245" i="3"/>
  <c r="D5245" i="3"/>
  <c r="O5245" i="3"/>
  <c r="F6067" i="3"/>
  <c r="G6067" i="3" s="1"/>
  <c r="I6067" i="3" s="1"/>
  <c r="O6067" i="3"/>
  <c r="F6042" i="3"/>
  <c r="G6042" i="3" s="1"/>
  <c r="E6042" i="3"/>
  <c r="D6854" i="3"/>
  <c r="E6854" i="3"/>
  <c r="E3990" i="3"/>
  <c r="F3990" i="3"/>
  <c r="G3990" i="3" s="1"/>
  <c r="D4606" i="3"/>
  <c r="F4606" i="3"/>
  <c r="G4606" i="3" s="1"/>
  <c r="D3753" i="3"/>
  <c r="E3753" i="3"/>
  <c r="O3753" i="3"/>
  <c r="F3753" i="3"/>
  <c r="G3753" i="3" s="1"/>
  <c r="D7317" i="3"/>
  <c r="O7317" i="3"/>
  <c r="F7317" i="3"/>
  <c r="G7317" i="3" s="1"/>
  <c r="E7317" i="3"/>
  <c r="E2710" i="3"/>
  <c r="F2710" i="3"/>
  <c r="G2710" i="3" s="1"/>
  <c r="O2710" i="3"/>
  <c r="F1457" i="3"/>
  <c r="G1457" i="3" s="1"/>
  <c r="O2568" i="3"/>
  <c r="O2454" i="3"/>
  <c r="F2478" i="3"/>
  <c r="G2478" i="3" s="1"/>
  <c r="O2510" i="3"/>
  <c r="O2817" i="3"/>
  <c r="E3122" i="3"/>
  <c r="F3002" i="3"/>
  <c r="G3002" i="3" s="1"/>
  <c r="F3084" i="3"/>
  <c r="G3084" i="3" s="1"/>
  <c r="O3180" i="3"/>
  <c r="O3678" i="3"/>
  <c r="E3459" i="3"/>
  <c r="O3683" i="3"/>
  <c r="E3772" i="3"/>
  <c r="F3940" i="3"/>
  <c r="G3940" i="3" s="1"/>
  <c r="E5058" i="3"/>
  <c r="O5173" i="3"/>
  <c r="F5408" i="3"/>
  <c r="G5408" i="3" s="1"/>
  <c r="O6374" i="3"/>
  <c r="O6224" i="3"/>
  <c r="O6589" i="3"/>
  <c r="F357" i="3"/>
  <c r="G357" i="3" s="1"/>
  <c r="O1142" i="3"/>
  <c r="D1658" i="3"/>
  <c r="F4035" i="3"/>
  <c r="G4035" i="3" s="1"/>
  <c r="O4247" i="3"/>
  <c r="F798" i="3"/>
  <c r="G798" i="3" s="1"/>
  <c r="E1380" i="3"/>
  <c r="E1590" i="3"/>
  <c r="F6384" i="3"/>
  <c r="G6384" i="3" s="1"/>
  <c r="F6377" i="3"/>
  <c r="G6377" i="3" s="1"/>
  <c r="F6999" i="3"/>
  <c r="G6999" i="3" s="1"/>
  <c r="O5673" i="3"/>
  <c r="O492" i="3"/>
  <c r="F2132" i="3"/>
  <c r="G2132" i="3" s="1"/>
  <c r="O4339" i="3"/>
  <c r="E5737" i="3"/>
  <c r="O6749" i="3"/>
  <c r="F385" i="3"/>
  <c r="G385" i="3" s="1"/>
  <c r="O799" i="3"/>
  <c r="O331" i="3"/>
  <c r="O4025" i="3"/>
  <c r="O4291" i="3"/>
  <c r="O4688" i="3"/>
  <c r="F6490" i="3"/>
  <c r="G6490" i="3" s="1"/>
  <c r="E7084" i="3"/>
  <c r="E1958" i="3"/>
  <c r="E4774" i="3"/>
  <c r="O4954" i="3"/>
  <c r="O5773" i="3"/>
  <c r="D1026" i="3"/>
  <c r="O1026" i="3"/>
  <c r="F1026" i="3"/>
  <c r="G1026" i="3" s="1"/>
  <c r="F4434" i="3"/>
  <c r="G4434" i="3" s="1"/>
  <c r="E4434" i="3"/>
  <c r="O4434" i="3"/>
  <c r="E316" i="3"/>
  <c r="O316" i="3"/>
  <c r="E510" i="3"/>
  <c r="F961" i="3"/>
  <c r="G961" i="3" s="1"/>
  <c r="D6643" i="3"/>
  <c r="E6643" i="3"/>
  <c r="E710" i="3"/>
  <c r="O1306" i="3"/>
  <c r="E3925" i="3"/>
  <c r="E1629" i="3"/>
  <c r="O1629" i="3"/>
  <c r="E2668" i="3"/>
  <c r="D2668" i="3"/>
  <c r="E3318" i="3"/>
  <c r="D3318" i="3"/>
  <c r="O3318" i="3"/>
  <c r="F3318" i="3"/>
  <c r="G3318" i="3" s="1"/>
  <c r="O4396" i="3"/>
  <c r="F6528" i="3"/>
  <c r="G6528" i="3" s="1"/>
  <c r="O6528" i="3"/>
  <c r="E7057" i="3"/>
  <c r="O7057" i="3"/>
  <c r="D7057" i="3"/>
  <c r="E7401" i="3"/>
  <c r="D7401" i="3"/>
  <c r="O7401" i="3"/>
  <c r="F7401" i="3"/>
  <c r="G7401" i="3" s="1"/>
  <c r="F842" i="3"/>
  <c r="G842" i="3" s="1"/>
  <c r="E842" i="3"/>
  <c r="D842" i="3"/>
  <c r="O842" i="3"/>
  <c r="E6778" i="3"/>
  <c r="F6778" i="3"/>
  <c r="G6778" i="3" s="1"/>
  <c r="O2101" i="3"/>
  <c r="F2101" i="3"/>
  <c r="G2101" i="3" s="1"/>
  <c r="D414" i="3"/>
  <c r="O414" i="3"/>
  <c r="F414" i="3"/>
  <c r="G414" i="3" s="1"/>
  <c r="D2113" i="3"/>
  <c r="E2113" i="3"/>
  <c r="F5714" i="3"/>
  <c r="G5714" i="3" s="1"/>
  <c r="E5714" i="3"/>
  <c r="D2757" i="3"/>
  <c r="O2757" i="3"/>
  <c r="F2757" i="3"/>
  <c r="G2757" i="3" s="1"/>
  <c r="D5475" i="3"/>
  <c r="E7076" i="3"/>
  <c r="O2132" i="3"/>
  <c r="F3350" i="3"/>
  <c r="G3350" i="3" s="1"/>
  <c r="E863" i="3"/>
  <c r="E5017" i="3"/>
  <c r="E4885" i="3"/>
  <c r="O7437" i="3"/>
  <c r="E7437" i="3"/>
  <c r="D1726" i="3"/>
  <c r="O1726" i="3"/>
  <c r="F4303" i="3"/>
  <c r="G4303" i="3" s="1"/>
  <c r="E4303" i="3"/>
  <c r="D1435" i="3"/>
  <c r="O1435" i="3"/>
  <c r="E2823" i="3"/>
  <c r="D2823" i="3"/>
  <c r="O2823" i="3"/>
  <c r="F2823" i="3"/>
  <c r="G2823" i="3" s="1"/>
  <c r="D2405" i="3"/>
  <c r="O2405" i="3"/>
  <c r="F2405" i="3"/>
  <c r="G2405" i="3" s="1"/>
  <c r="F3010" i="3"/>
  <c r="G3010" i="3" s="1"/>
  <c r="E3010" i="3"/>
  <c r="D3010" i="3"/>
  <c r="O3010" i="3"/>
  <c r="F3554" i="3"/>
  <c r="G3554" i="3" s="1"/>
  <c r="E3554" i="3"/>
  <c r="D3554" i="3"/>
  <c r="O3554" i="3"/>
  <c r="F3591" i="3"/>
  <c r="G3591" i="3" s="1"/>
  <c r="I3591" i="3" s="1"/>
  <c r="D3591" i="3"/>
  <c r="O3591" i="3"/>
  <c r="E3591" i="3"/>
  <c r="O3362" i="3"/>
  <c r="D3362" i="3"/>
  <c r="F3362" i="3"/>
  <c r="G3362" i="3" s="1"/>
  <c r="F4174" i="3"/>
  <c r="G4174" i="3" s="1"/>
  <c r="E4174" i="3"/>
  <c r="D4174" i="3"/>
  <c r="O7394" i="3"/>
  <c r="F7394" i="3"/>
  <c r="G7394" i="3" s="1"/>
  <c r="F1394" i="3"/>
  <c r="G1394" i="3" s="1"/>
  <c r="O1394" i="3"/>
  <c r="D1394" i="3"/>
  <c r="E3934" i="3"/>
  <c r="O3934" i="3"/>
  <c r="D3934" i="3"/>
  <c r="F899" i="3"/>
  <c r="G899" i="3" s="1"/>
  <c r="E899" i="3"/>
  <c r="D899" i="3"/>
  <c r="O899" i="3"/>
  <c r="E770" i="3"/>
  <c r="F770" i="3"/>
  <c r="G770" i="3" s="1"/>
  <c r="D770" i="3"/>
  <c r="O770" i="3"/>
  <c r="E1507" i="3"/>
  <c r="O1507" i="3"/>
  <c r="D2449" i="3"/>
  <c r="F2449" i="3"/>
  <c r="G2449" i="3" s="1"/>
  <c r="E2449" i="3"/>
  <c r="O2449" i="3"/>
  <c r="E2544" i="3"/>
  <c r="F2544" i="3"/>
  <c r="G2544" i="3" s="1"/>
  <c r="F6887" i="3"/>
  <c r="G6887" i="3" s="1"/>
  <c r="O6887" i="3"/>
  <c r="E6887" i="3"/>
  <c r="F7093" i="3"/>
  <c r="G7093" i="3" s="1"/>
  <c r="E7093" i="3"/>
  <c r="O1007" i="3"/>
  <c r="O1027" i="3"/>
  <c r="E2551" i="3"/>
  <c r="O1230" i="3"/>
  <c r="E986" i="3"/>
  <c r="O4780" i="3"/>
  <c r="O1474" i="3"/>
  <c r="F1872" i="3"/>
  <c r="G1872" i="3" s="1"/>
  <c r="E2259" i="3"/>
  <c r="O306" i="3"/>
  <c r="O1735" i="3"/>
  <c r="E3739" i="3"/>
  <c r="O333" i="3"/>
  <c r="E611" i="3"/>
  <c r="F4002" i="3"/>
  <c r="G4002" i="3" s="1"/>
  <c r="E5002" i="3"/>
  <c r="F7482" i="3"/>
  <c r="G7482" i="3" s="1"/>
  <c r="F808" i="3"/>
  <c r="G808" i="3" s="1"/>
  <c r="O5605" i="3"/>
  <c r="E5290" i="3"/>
  <c r="E5770" i="3"/>
  <c r="F6564" i="3"/>
  <c r="G6564" i="3" s="1"/>
  <c r="O2227" i="3"/>
  <c r="F6029" i="3"/>
  <c r="G6029" i="3" s="1"/>
  <c r="O6635" i="3"/>
  <c r="E7446" i="3"/>
  <c r="D2120" i="3"/>
  <c r="D4513" i="3"/>
  <c r="E480" i="3"/>
  <c r="D1095" i="3"/>
  <c r="F2714" i="3"/>
  <c r="G2714" i="3" s="1"/>
  <c r="E2536" i="3"/>
  <c r="O2556" i="3"/>
  <c r="E2836" i="3"/>
  <c r="O2857" i="3"/>
  <c r="O3000" i="3"/>
  <c r="F3066" i="3"/>
  <c r="G3066" i="3" s="1"/>
  <c r="E2876" i="3"/>
  <c r="F2946" i="3"/>
  <c r="G2946" i="3" s="1"/>
  <c r="E3197" i="3"/>
  <c r="E3526" i="3"/>
  <c r="O3496" i="3"/>
  <c r="E3665" i="3"/>
  <c r="O4336" i="3"/>
  <c r="D4428" i="3"/>
  <c r="D4404" i="3"/>
  <c r="F5267" i="3"/>
  <c r="G5267" i="3" s="1"/>
  <c r="F5476" i="3"/>
  <c r="G5476" i="3" s="1"/>
  <c r="D5707" i="3"/>
  <c r="O5707" i="3"/>
  <c r="D6175" i="3"/>
  <c r="O6175" i="3"/>
  <c r="E6175" i="3"/>
  <c r="E6166" i="3"/>
  <c r="F6166" i="3"/>
  <c r="G6166" i="3" s="1"/>
  <c r="D6166" i="3"/>
  <c r="E6520" i="3"/>
  <c r="F6520" i="3"/>
  <c r="G6520" i="3" s="1"/>
  <c r="O6847" i="3"/>
  <c r="E6847" i="3"/>
  <c r="E1410" i="3"/>
  <c r="O4921" i="3"/>
  <c r="D7108" i="3"/>
  <c r="E1007" i="3"/>
  <c r="F1059" i="3"/>
  <c r="G1059" i="3" s="1"/>
  <c r="F1123" i="3"/>
  <c r="G1123" i="3" s="1"/>
  <c r="D1465" i="3"/>
  <c r="F1499" i="3"/>
  <c r="G1499" i="3" s="1"/>
  <c r="E1027" i="3"/>
  <c r="O1373" i="3"/>
  <c r="D2718" i="3"/>
  <c r="D2627" i="3"/>
  <c r="E2709" i="3"/>
  <c r="D2519" i="3"/>
  <c r="O2551" i="3"/>
  <c r="D2800" i="3"/>
  <c r="O2821" i="3"/>
  <c r="F2897" i="3"/>
  <c r="G2897" i="3" s="1"/>
  <c r="O2929" i="3"/>
  <c r="F3225" i="3"/>
  <c r="G3225" i="3" s="1"/>
  <c r="O3417" i="3"/>
  <c r="D3374" i="3"/>
  <c r="D3556" i="3"/>
  <c r="O4218" i="3"/>
  <c r="E4378" i="3"/>
  <c r="E4166" i="3"/>
  <c r="E5563" i="3"/>
  <c r="D5587" i="3"/>
  <c r="O5931" i="3"/>
  <c r="E6296" i="3"/>
  <c r="O6866" i="3"/>
  <c r="O7346" i="3"/>
  <c r="E554" i="3"/>
  <c r="D650" i="3"/>
  <c r="D4031" i="3"/>
  <c r="D5042" i="3"/>
  <c r="O986" i="3"/>
  <c r="D4787" i="3"/>
  <c r="E4981" i="3"/>
  <c r="O5669" i="3"/>
  <c r="E2131" i="3"/>
  <c r="F534" i="3"/>
  <c r="G534" i="3" s="1"/>
  <c r="E1218" i="3"/>
  <c r="E1490" i="3"/>
  <c r="O5290" i="3"/>
  <c r="O4163" i="3"/>
  <c r="O3066" i="3"/>
  <c r="F2876" i="3"/>
  <c r="G2876" i="3" s="1"/>
  <c r="F3197" i="3"/>
  <c r="G3197" i="3" s="1"/>
  <c r="O3622" i="3"/>
  <c r="E4428" i="3"/>
  <c r="D5938" i="3"/>
  <c r="E5938" i="3"/>
  <c r="E6317" i="3"/>
  <c r="F6317" i="3"/>
  <c r="G6317" i="3" s="1"/>
  <c r="O554" i="3"/>
  <c r="O1114" i="3"/>
  <c r="D794" i="3"/>
  <c r="O4981" i="3"/>
  <c r="D2252" i="3"/>
  <c r="D5256" i="3"/>
  <c r="D1534" i="3"/>
  <c r="O1729" i="3"/>
  <c r="E1735" i="3"/>
  <c r="E4146" i="3"/>
  <c r="D470" i="3"/>
  <c r="O534" i="3"/>
  <c r="O1218" i="3"/>
  <c r="E7010" i="3"/>
  <c r="D5681" i="3"/>
  <c r="O1490" i="3"/>
  <c r="O7429" i="3"/>
  <c r="E2120" i="3"/>
  <c r="E7313" i="3"/>
  <c r="O2419" i="3"/>
  <c r="E2369" i="3"/>
  <c r="D2556" i="3"/>
  <c r="D2628" i="3"/>
  <c r="D3267" i="3"/>
  <c r="O2867" i="3"/>
  <c r="D2906" i="3"/>
  <c r="D3558" i="3"/>
  <c r="D3948" i="3"/>
  <c r="O4428" i="3"/>
  <c r="E5303" i="3"/>
  <c r="D5428" i="3"/>
  <c r="D5476" i="3"/>
  <c r="O5938" i="3"/>
  <c r="D6256" i="3"/>
  <c r="F6256" i="3"/>
  <c r="G6256" i="3" s="1"/>
  <c r="O6935" i="3"/>
  <c r="E6935" i="3"/>
  <c r="D7188" i="3"/>
  <c r="O7188" i="3"/>
  <c r="D6916" i="3"/>
  <c r="F2718" i="3"/>
  <c r="G2718" i="3" s="1"/>
  <c r="F2627" i="3"/>
  <c r="G2627" i="3" s="1"/>
  <c r="D2855" i="3"/>
  <c r="F2519" i="3"/>
  <c r="G2519" i="3" s="1"/>
  <c r="D2551" i="3"/>
  <c r="D2639" i="3"/>
  <c r="E2800" i="3"/>
  <c r="E2566" i="3"/>
  <c r="D3094" i="3"/>
  <c r="O3126" i="3"/>
  <c r="O3286" i="3"/>
  <c r="O3039" i="3"/>
  <c r="D2929" i="3"/>
  <c r="D3257" i="3"/>
  <c r="E3417" i="3"/>
  <c r="F3650" i="3"/>
  <c r="G3650" i="3" s="1"/>
  <c r="F3348" i="3"/>
  <c r="G3348" i="3" s="1"/>
  <c r="E3372" i="3"/>
  <c r="O3976" i="3"/>
  <c r="D6296" i="3"/>
  <c r="O6692" i="3"/>
  <c r="E6955" i="3"/>
  <c r="O7096" i="3"/>
  <c r="O7115" i="3"/>
  <c r="F7376" i="3"/>
  <c r="G7376" i="3" s="1"/>
  <c r="O650" i="3"/>
  <c r="O4249" i="3"/>
  <c r="E5042" i="3"/>
  <c r="D1787" i="3"/>
  <c r="E1779" i="3"/>
  <c r="D1992" i="3"/>
  <c r="D2398" i="3"/>
  <c r="E4787" i="3"/>
  <c r="D5791" i="3"/>
  <c r="E1254" i="3"/>
  <c r="O1872" i="3"/>
  <c r="E2067" i="3"/>
  <c r="O4668" i="3"/>
  <c r="D5662" i="3"/>
  <c r="E6659" i="3"/>
  <c r="E7072" i="3"/>
  <c r="F1931" i="3"/>
  <c r="G1931" i="3" s="1"/>
  <c r="F4146" i="3"/>
  <c r="G4146" i="3" s="1"/>
  <c r="F5543" i="3"/>
  <c r="G5543" i="3" s="1"/>
  <c r="D6531" i="3"/>
  <c r="E7339" i="3"/>
  <c r="D390" i="3"/>
  <c r="D643" i="3"/>
  <c r="D707" i="3"/>
  <c r="D4021" i="3"/>
  <c r="O4207" i="3"/>
  <c r="D5020" i="3"/>
  <c r="O7010" i="3"/>
  <c r="O882" i="3"/>
  <c r="O4480" i="3"/>
  <c r="F6277" i="3"/>
  <c r="G6277" i="3" s="1"/>
  <c r="E7482" i="3"/>
  <c r="F5816" i="3"/>
  <c r="G5816" i="3" s="1"/>
  <c r="E7095" i="3"/>
  <c r="E4574" i="3"/>
  <c r="F4770" i="3"/>
  <c r="G4770" i="3" s="1"/>
  <c r="D1614" i="3"/>
  <c r="D2030" i="3"/>
  <c r="E2227" i="3"/>
  <c r="D5247" i="3"/>
  <c r="O523" i="3"/>
  <c r="O2021" i="3"/>
  <c r="F7446" i="3"/>
  <c r="G7446" i="3" s="1"/>
  <c r="D902" i="3"/>
  <c r="O2120" i="3"/>
  <c r="O7313" i="3"/>
  <c r="F1095" i="3"/>
  <c r="G1095" i="3" s="1"/>
  <c r="O2369" i="3"/>
  <c r="E2734" i="3"/>
  <c r="O2716" i="3"/>
  <c r="O2349" i="3"/>
  <c r="D2384" i="3"/>
  <c r="O2973" i="3"/>
  <c r="O3043" i="3"/>
  <c r="O3107" i="3"/>
  <c r="O3691" i="3"/>
  <c r="D3423" i="3"/>
  <c r="E4190" i="3"/>
  <c r="F5303" i="3"/>
  <c r="G5303" i="3" s="1"/>
  <c r="E5751" i="3"/>
  <c r="D6751" i="3"/>
  <c r="E1438" i="3"/>
  <c r="F4521" i="3"/>
  <c r="G4521" i="3" s="1"/>
  <c r="F6916" i="3"/>
  <c r="G6916" i="3" s="1"/>
  <c r="D1059" i="3"/>
  <c r="O1123" i="3"/>
  <c r="E2855" i="3"/>
  <c r="F2639" i="3"/>
  <c r="G2639" i="3" s="1"/>
  <c r="E3094" i="3"/>
  <c r="O3222" i="3"/>
  <c r="F2929" i="3"/>
  <c r="G2929" i="3" s="1"/>
  <c r="D3357" i="3"/>
  <c r="O3586" i="3"/>
  <c r="O3495" i="3"/>
  <c r="O3559" i="3"/>
  <c r="F3629" i="3"/>
  <c r="G3629" i="3" s="1"/>
  <c r="O4072" i="3"/>
  <c r="E4374" i="3"/>
  <c r="O5469" i="3"/>
  <c r="O6196" i="3"/>
  <c r="O6713" i="3"/>
  <c r="E6636" i="3"/>
  <c r="D6941" i="3"/>
  <c r="O7069" i="3"/>
  <c r="D7471" i="3"/>
  <c r="F1819" i="3"/>
  <c r="G1819" i="3" s="1"/>
  <c r="F5035" i="3"/>
  <c r="G5035" i="3" s="1"/>
  <c r="O794" i="3"/>
  <c r="O1787" i="3"/>
  <c r="E5662" i="3"/>
  <c r="E508" i="3"/>
  <c r="O1534" i="3"/>
  <c r="O1931" i="3"/>
  <c r="O2131" i="3"/>
  <c r="D4140" i="3"/>
  <c r="O6531" i="3"/>
  <c r="O440" i="3"/>
  <c r="O470" i="3"/>
  <c r="E643" i="3"/>
  <c r="E707" i="3"/>
  <c r="F4021" i="3"/>
  <c r="G4021" i="3" s="1"/>
  <c r="F5688" i="3"/>
  <c r="G5688" i="3" s="1"/>
  <c r="O5681" i="3"/>
  <c r="F6817" i="3"/>
  <c r="G6817" i="3" s="1"/>
  <c r="O7095" i="3"/>
  <c r="O4961" i="3"/>
  <c r="O1614" i="3"/>
  <c r="O2030" i="3"/>
  <c r="F368" i="3"/>
  <c r="G368" i="3" s="1"/>
  <c r="E1247" i="3"/>
  <c r="D1439" i="3"/>
  <c r="O2714" i="3"/>
  <c r="O2770" i="3"/>
  <c r="O3197" i="3"/>
  <c r="O3424" i="3"/>
  <c r="F3494" i="3"/>
  <c r="G3494" i="3" s="1"/>
  <c r="O3627" i="3"/>
  <c r="O3560" i="3"/>
  <c r="O3665" i="3"/>
  <c r="E4336" i="3"/>
  <c r="D4288" i="3"/>
  <c r="O5226" i="3"/>
  <c r="O5751" i="3"/>
  <c r="F7188" i="3"/>
  <c r="G7188" i="3" s="1"/>
  <c r="O6697" i="3"/>
  <c r="F6697" i="3"/>
  <c r="G6697" i="3" s="1"/>
  <c r="D6697" i="3"/>
  <c r="D6976" i="3"/>
  <c r="E6976" i="3"/>
  <c r="O6976" i="3"/>
  <c r="D7147" i="3"/>
  <c r="E7147" i="3"/>
  <c r="E7362" i="3"/>
  <c r="O7362" i="3"/>
  <c r="D1012" i="3"/>
  <c r="F929" i="3"/>
  <c r="G929" i="3" s="1"/>
  <c r="O5641" i="3"/>
  <c r="E906" i="3"/>
  <c r="E4521" i="3"/>
  <c r="F4716" i="3"/>
  <c r="G4716" i="3" s="1"/>
  <c r="E7305" i="3"/>
  <c r="O2718" i="3"/>
  <c r="F3357" i="3"/>
  <c r="G3357" i="3" s="1"/>
  <c r="O3374" i="3"/>
  <c r="F3556" i="3"/>
  <c r="G3556" i="3" s="1"/>
  <c r="O3652" i="3"/>
  <c r="O6621" i="3"/>
  <c r="O6665" i="3"/>
  <c r="O6894" i="3"/>
  <c r="O7132" i="3"/>
  <c r="D554" i="3"/>
  <c r="O1819" i="3"/>
  <c r="D5035" i="3"/>
  <c r="F1795" i="3"/>
  <c r="G1795" i="3" s="1"/>
  <c r="E1787" i="3"/>
  <c r="O1992" i="3"/>
  <c r="E4794" i="3"/>
  <c r="E4780" i="3"/>
  <c r="D4981" i="3"/>
  <c r="O5387" i="3"/>
  <c r="O5801" i="3"/>
  <c r="E5791" i="3"/>
  <c r="D1872" i="3"/>
  <c r="O2067" i="3"/>
  <c r="O4867" i="3"/>
  <c r="D5669" i="3"/>
  <c r="D306" i="3"/>
  <c r="D1729" i="3"/>
  <c r="E1931" i="3"/>
  <c r="D3739" i="3"/>
  <c r="D4146" i="3"/>
  <c r="D440" i="3"/>
  <c r="D534" i="3"/>
  <c r="D1218" i="3"/>
  <c r="E5013" i="3"/>
  <c r="F5899" i="3"/>
  <c r="G5899" i="3" s="1"/>
  <c r="F872" i="3"/>
  <c r="G872" i="3" s="1"/>
  <c r="E5605" i="3"/>
  <c r="O5816" i="3"/>
  <c r="D1490" i="3"/>
  <c r="E1352" i="3"/>
  <c r="F4574" i="3"/>
  <c r="G4574" i="3" s="1"/>
  <c r="O4968" i="3"/>
  <c r="D7355" i="3"/>
  <c r="F2227" i="3"/>
  <c r="G2227" i="3" s="1"/>
  <c r="O5247" i="3"/>
  <c r="O7227" i="3"/>
  <c r="F805" i="3"/>
  <c r="G805" i="3" s="1"/>
  <c r="F1420" i="3"/>
  <c r="G1420" i="3" s="1"/>
  <c r="D6635" i="3"/>
  <c r="D5314" i="3"/>
  <c r="O1439" i="3"/>
  <c r="O1217" i="3"/>
  <c r="O2387" i="3"/>
  <c r="D2688" i="3"/>
  <c r="D2675" i="3"/>
  <c r="E2556" i="3"/>
  <c r="O2876" i="3"/>
  <c r="D2898" i="3"/>
  <c r="O2922" i="3"/>
  <c r="D2970" i="3"/>
  <c r="E3261" i="3"/>
  <c r="D3622" i="3"/>
  <c r="O3686" i="3"/>
  <c r="F3499" i="3"/>
  <c r="G3499" i="3" s="1"/>
  <c r="F3496" i="3"/>
  <c r="G3496" i="3" s="1"/>
  <c r="O3601" i="3"/>
  <c r="F4336" i="3"/>
  <c r="G4336" i="3" s="1"/>
  <c r="O4302" i="3"/>
  <c r="O4288" i="3"/>
  <c r="E4306" i="3"/>
  <c r="E5181" i="3"/>
  <c r="E5321" i="3"/>
  <c r="E5267" i="3"/>
  <c r="E5392" i="3"/>
  <c r="O5834" i="3"/>
  <c r="F6200" i="3"/>
  <c r="G6200" i="3" s="1"/>
  <c r="O6200" i="3"/>
  <c r="O6166" i="3"/>
  <c r="F6839" i="3"/>
  <c r="G6839" i="3" s="1"/>
  <c r="F7146" i="3"/>
  <c r="G7146" i="3" s="1"/>
  <c r="E7146" i="3"/>
  <c r="D7146" i="3"/>
  <c r="D7362" i="3"/>
  <c r="D373" i="3"/>
  <c r="D866" i="3"/>
  <c r="F443" i="3"/>
  <c r="G443" i="3" s="1"/>
  <c r="F4617" i="3"/>
  <c r="G4617" i="3" s="1"/>
  <c r="F7023" i="3"/>
  <c r="G7023" i="3" s="1"/>
  <c r="F4501" i="3"/>
  <c r="G4501" i="3" s="1"/>
  <c r="O4487" i="3"/>
  <c r="D5080" i="3"/>
  <c r="D2122" i="3"/>
  <c r="O2608" i="3"/>
  <c r="D2608" i="3"/>
  <c r="F2545" i="3"/>
  <c r="G2545" i="3" s="1"/>
  <c r="E2545" i="3"/>
  <c r="E2971" i="3"/>
  <c r="D2971" i="3"/>
  <c r="E3105" i="3"/>
  <c r="O3105" i="3"/>
  <c r="E3169" i="3"/>
  <c r="O3628" i="3"/>
  <c r="D3628" i="3"/>
  <c r="O6748" i="3"/>
  <c r="F1150" i="3"/>
  <c r="G1150" i="3" s="1"/>
  <c r="O3846" i="3"/>
  <c r="E5038" i="3"/>
  <c r="E1778" i="3"/>
  <c r="F2178" i="3"/>
  <c r="G2178" i="3" s="1"/>
  <c r="E3986" i="3"/>
  <c r="D4195" i="3"/>
  <c r="O5985" i="3"/>
  <c r="O7379" i="3"/>
  <c r="D4453" i="3"/>
  <c r="D5252" i="3"/>
  <c r="F7068" i="3"/>
  <c r="G7068" i="3" s="1"/>
  <c r="F7458" i="3"/>
  <c r="G7458" i="3" s="1"/>
  <c r="D2346" i="3"/>
  <c r="O4142" i="3"/>
  <c r="O4545" i="3"/>
  <c r="D6337" i="3"/>
  <c r="E6741" i="3"/>
  <c r="O7337" i="3"/>
  <c r="O443" i="3"/>
  <c r="D5016" i="3"/>
  <c r="E3882" i="3"/>
  <c r="F6289" i="3"/>
  <c r="G6289" i="3" s="1"/>
  <c r="E684" i="3"/>
  <c r="O748" i="3"/>
  <c r="E682" i="3"/>
  <c r="O2279" i="3"/>
  <c r="D4687" i="3"/>
  <c r="O5294" i="3"/>
  <c r="D6493" i="3"/>
  <c r="O7091" i="3"/>
  <c r="E1370" i="3"/>
  <c r="O2163" i="3"/>
  <c r="O3973" i="3"/>
  <c r="D4566" i="3"/>
  <c r="F4567" i="3"/>
  <c r="G4567" i="3" s="1"/>
  <c r="O298" i="3"/>
  <c r="O1640" i="3"/>
  <c r="O745" i="3"/>
  <c r="O2006" i="3"/>
  <c r="F2008" i="3"/>
  <c r="G2008" i="3" s="1"/>
  <c r="E5633" i="3"/>
  <c r="E1316" i="3"/>
  <c r="O1924" i="3"/>
  <c r="D4505" i="3"/>
  <c r="E4715" i="3"/>
  <c r="F5904" i="3"/>
  <c r="G5904" i="3" s="1"/>
  <c r="D7323" i="3"/>
  <c r="F1163" i="3"/>
  <c r="G1163" i="3" s="1"/>
  <c r="E1353" i="3"/>
  <c r="E1481" i="3"/>
  <c r="D2778" i="3"/>
  <c r="F2750" i="3"/>
  <c r="G2750" i="3" s="1"/>
  <c r="D2750" i="3"/>
  <c r="F2356" i="3"/>
  <c r="G2356" i="3" s="1"/>
  <c r="D2356" i="3"/>
  <c r="F2521" i="3"/>
  <c r="G2521" i="3" s="1"/>
  <c r="D2545" i="3"/>
  <c r="F2357" i="3"/>
  <c r="G2357" i="3" s="1"/>
  <c r="D2797" i="3"/>
  <c r="D3425" i="3"/>
  <c r="E3425" i="3"/>
  <c r="O3425" i="3"/>
  <c r="D503" i="3"/>
  <c r="D1984" i="3"/>
  <c r="F3986" i="3"/>
  <c r="G3986" i="3" s="1"/>
  <c r="O5785" i="3"/>
  <c r="D1855" i="3"/>
  <c r="E5658" i="3"/>
  <c r="O7068" i="3"/>
  <c r="E5736" i="3"/>
  <c r="E6149" i="3"/>
  <c r="F6741" i="3"/>
  <c r="G6741" i="3" s="1"/>
  <c r="O679" i="3"/>
  <c r="E903" i="3"/>
  <c r="E4617" i="3"/>
  <c r="F7220" i="3"/>
  <c r="G7220" i="3" s="1"/>
  <c r="F3882" i="3"/>
  <c r="G3882" i="3" s="1"/>
  <c r="E4501" i="3"/>
  <c r="E5080" i="3"/>
  <c r="E3809" i="3"/>
  <c r="E958" i="3"/>
  <c r="F4566" i="3"/>
  <c r="G4566" i="3" s="1"/>
  <c r="F5569" i="3"/>
  <c r="G5569" i="3" s="1"/>
  <c r="D5560" i="3"/>
  <c r="O5753" i="3"/>
  <c r="E6753" i="3"/>
  <c r="E2027" i="3"/>
  <c r="F2248" i="3"/>
  <c r="G2248" i="3" s="1"/>
  <c r="E2122" i="3"/>
  <c r="E2109" i="3"/>
  <c r="F4110" i="3"/>
  <c r="G4110" i="3" s="1"/>
  <c r="E1225" i="3"/>
  <c r="D1561" i="3"/>
  <c r="O2601" i="3"/>
  <c r="E2441" i="3"/>
  <c r="F2441" i="3"/>
  <c r="G2441" i="3" s="1"/>
  <c r="E2636" i="3"/>
  <c r="O2764" i="3"/>
  <c r="E2356" i="3"/>
  <c r="F2608" i="3"/>
  <c r="G2608" i="3" s="1"/>
  <c r="E3070" i="3"/>
  <c r="D3160" i="3"/>
  <c r="O3160" i="3"/>
  <c r="F2955" i="3"/>
  <c r="G2955" i="3" s="1"/>
  <c r="E2955" i="3"/>
  <c r="O2955" i="3"/>
  <c r="F3105" i="3"/>
  <c r="G3105" i="3" s="1"/>
  <c r="F6006" i="3"/>
  <c r="G6006" i="3" s="1"/>
  <c r="E6136" i="3"/>
  <c r="D7259" i="3"/>
  <c r="F1086" i="3"/>
  <c r="G1086" i="3" s="1"/>
  <c r="O3986" i="3"/>
  <c r="D5601" i="3"/>
  <c r="D5985" i="3"/>
  <c r="F6455" i="3"/>
  <c r="G6455" i="3" s="1"/>
  <c r="O7059" i="3"/>
  <c r="O7458" i="3"/>
  <c r="F2151" i="3"/>
  <c r="G2151" i="3" s="1"/>
  <c r="O4927" i="3"/>
  <c r="F5548" i="3"/>
  <c r="G5548" i="3" s="1"/>
  <c r="O6537" i="3"/>
  <c r="O4617" i="3"/>
  <c r="O7220" i="3"/>
  <c r="O1697" i="3"/>
  <c r="F3885" i="3"/>
  <c r="G3885" i="3" s="1"/>
  <c r="D4877" i="3"/>
  <c r="E620" i="3"/>
  <c r="O1897" i="3"/>
  <c r="D2286" i="3"/>
  <c r="D4701" i="3"/>
  <c r="O4687" i="3"/>
  <c r="E1152" i="3"/>
  <c r="O4766" i="3"/>
  <c r="D5569" i="3"/>
  <c r="O6571" i="3"/>
  <c r="F2048" i="3"/>
  <c r="G2048" i="3" s="1"/>
  <c r="O2248" i="3"/>
  <c r="F5243" i="3"/>
  <c r="G5243" i="3" s="1"/>
  <c r="F2017" i="3"/>
  <c r="G2017" i="3" s="1"/>
  <c r="O2122" i="3"/>
  <c r="O7309" i="3"/>
  <c r="E2392" i="3"/>
  <c r="F2392" i="3"/>
  <c r="G2392" i="3" s="1"/>
  <c r="E3111" i="3"/>
  <c r="D3111" i="3"/>
  <c r="D2955" i="3"/>
  <c r="F2601" i="3"/>
  <c r="G2601" i="3" s="1"/>
  <c r="O2562" i="3"/>
  <c r="D2808" i="3"/>
  <c r="E2808" i="3"/>
  <c r="D3096" i="3"/>
  <c r="O3096" i="3"/>
  <c r="F2891" i="3"/>
  <c r="G2891" i="3" s="1"/>
  <c r="O2891" i="3"/>
  <c r="D2891" i="3"/>
  <c r="O3564" i="3"/>
  <c r="D3564" i="3"/>
  <c r="E3477" i="3"/>
  <c r="F503" i="3"/>
  <c r="G503" i="3" s="1"/>
  <c r="D1810" i="3"/>
  <c r="D1186" i="3"/>
  <c r="D1578" i="3"/>
  <c r="F1997" i="3"/>
  <c r="G1997" i="3" s="1"/>
  <c r="F1984" i="3"/>
  <c r="G1984" i="3" s="1"/>
  <c r="F1256" i="3"/>
  <c r="G1256" i="3" s="1"/>
  <c r="O6263" i="3"/>
  <c r="D6455" i="3"/>
  <c r="E4820" i="3"/>
  <c r="D4804" i="3"/>
  <c r="F6405" i="3"/>
  <c r="G6405" i="3" s="1"/>
  <c r="E2286" i="3"/>
  <c r="D766" i="3"/>
  <c r="D1152" i="3"/>
  <c r="E3766" i="3"/>
  <c r="E4566" i="3"/>
  <c r="E5560" i="3"/>
  <c r="D814" i="3"/>
  <c r="F4848" i="3"/>
  <c r="G4848" i="3" s="1"/>
  <c r="F463" i="3"/>
  <c r="G463" i="3" s="1"/>
  <c r="D4309" i="3"/>
  <c r="D4519" i="3"/>
  <c r="F7309" i="3"/>
  <c r="G7309" i="3" s="1"/>
  <c r="F1383" i="3"/>
  <c r="G1383" i="3" s="1"/>
  <c r="O1353" i="3"/>
  <c r="O1481" i="3"/>
  <c r="D1325" i="3"/>
  <c r="D2601" i="3"/>
  <c r="F2723" i="3"/>
  <c r="G2723" i="3" s="1"/>
  <c r="E2723" i="3"/>
  <c r="O2723" i="3"/>
  <c r="D2562" i="3"/>
  <c r="D2689" i="3"/>
  <c r="E3015" i="3"/>
  <c r="F3111" i="3"/>
  <c r="G3111" i="3" s="1"/>
  <c r="O2872" i="3"/>
  <c r="F2872" i="3"/>
  <c r="G2872" i="3" s="1"/>
  <c r="D3032" i="3"/>
  <c r="O3032" i="3"/>
  <c r="E2891" i="3"/>
  <c r="O3329" i="3"/>
  <c r="F3692" i="3"/>
  <c r="G3692" i="3" s="1"/>
  <c r="O3692" i="3"/>
  <c r="D3846" i="3"/>
  <c r="O1984" i="3"/>
  <c r="O1256" i="3"/>
  <c r="F1673" i="3"/>
  <c r="G1673" i="3" s="1"/>
  <c r="E4263" i="3"/>
  <c r="D7068" i="3"/>
  <c r="E7059" i="3"/>
  <c r="O1140" i="3"/>
  <c r="E1538" i="3"/>
  <c r="O5736" i="3"/>
  <c r="E6537" i="3"/>
  <c r="E7335" i="3"/>
  <c r="O7023" i="3"/>
  <c r="E3885" i="3"/>
  <c r="D4891" i="3"/>
  <c r="O5080" i="3"/>
  <c r="E6289" i="3"/>
  <c r="E7478" i="3"/>
  <c r="O4814" i="3"/>
  <c r="D1881" i="3"/>
  <c r="E4680" i="3"/>
  <c r="O2354" i="3"/>
  <c r="O3766" i="3"/>
  <c r="O4167" i="3"/>
  <c r="E4766" i="3"/>
  <c r="O5569" i="3"/>
  <c r="D6558" i="3"/>
  <c r="E1618" i="3"/>
  <c r="E2241" i="3"/>
  <c r="D5242" i="3"/>
  <c r="O463" i="3"/>
  <c r="E777" i="3"/>
  <c r="E2017" i="3"/>
  <c r="D509" i="3"/>
  <c r="E1318" i="3"/>
  <c r="D1924" i="3"/>
  <c r="D4117" i="3"/>
  <c r="E4722" i="3"/>
  <c r="D7112" i="3"/>
  <c r="F1023" i="3"/>
  <c r="G1023" i="3" s="1"/>
  <c r="D1163" i="3"/>
  <c r="E1043" i="3"/>
  <c r="E2831" i="3"/>
  <c r="D2831" i="3"/>
  <c r="E2840" i="3"/>
  <c r="O2840" i="3"/>
  <c r="O3111" i="3"/>
  <c r="E3239" i="3"/>
  <c r="D3239" i="3"/>
  <c r="F2939" i="3"/>
  <c r="G2939" i="3" s="1"/>
  <c r="D2939" i="3"/>
  <c r="D2963" i="3"/>
  <c r="F2963" i="3"/>
  <c r="G2963" i="3" s="1"/>
  <c r="O1578" i="3"/>
  <c r="E6455" i="3"/>
  <c r="F7335" i="3"/>
  <c r="G7335" i="3" s="1"/>
  <c r="O4804" i="3"/>
  <c r="F766" i="3"/>
  <c r="G766" i="3" s="1"/>
  <c r="O6558" i="3"/>
  <c r="O2027" i="3"/>
  <c r="O809" i="3"/>
  <c r="F4117" i="3"/>
  <c r="G4117" i="3" s="1"/>
  <c r="O1225" i="3"/>
  <c r="D1353" i="3"/>
  <c r="E2423" i="3"/>
  <c r="E2608" i="3"/>
  <c r="D2489" i="3"/>
  <c r="F2489" i="3"/>
  <c r="G2489" i="3" s="1"/>
  <c r="O2545" i="3"/>
  <c r="E2635" i="3"/>
  <c r="O2635" i="3"/>
  <c r="F2923" i="3"/>
  <c r="G2923" i="3" s="1"/>
  <c r="E2923" i="3"/>
  <c r="O2923" i="3"/>
  <c r="O3599" i="3"/>
  <c r="E3599" i="3"/>
  <c r="O3450" i="3"/>
  <c r="F3450" i="3"/>
  <c r="G3450" i="3" s="1"/>
  <c r="D3500" i="3"/>
  <c r="O3500" i="3"/>
  <c r="E3500" i="3"/>
  <c r="O5230" i="3"/>
  <c r="E4102" i="3"/>
  <c r="F4102" i="3"/>
  <c r="G4102" i="3" s="1"/>
  <c r="O4102" i="3"/>
  <c r="F1267" i="3"/>
  <c r="G1267" i="3" s="1"/>
  <c r="O1267" i="3"/>
  <c r="E1563" i="3"/>
  <c r="O1563" i="3"/>
  <c r="F1563" i="3"/>
  <c r="G1563" i="3" s="1"/>
  <c r="D2482" i="3"/>
  <c r="F2482" i="3"/>
  <c r="G2482" i="3" s="1"/>
  <c r="F3042" i="3"/>
  <c r="G3042" i="3" s="1"/>
  <c r="E3042" i="3"/>
  <c r="D3042" i="3"/>
  <c r="O3042" i="3"/>
  <c r="E3292" i="3"/>
  <c r="F3292" i="3"/>
  <c r="G3292" i="3" s="1"/>
  <c r="E4232" i="3"/>
  <c r="D5874" i="3"/>
  <c r="F6843" i="3"/>
  <c r="G6843" i="3" s="1"/>
  <c r="F6921" i="3"/>
  <c r="G6921" i="3" s="1"/>
  <c r="F6957" i="3"/>
  <c r="G6957" i="3" s="1"/>
  <c r="E7142" i="3"/>
  <c r="F7294" i="3"/>
  <c r="G7294" i="3" s="1"/>
  <c r="D7300" i="3"/>
  <c r="E567" i="3"/>
  <c r="O1801" i="3"/>
  <c r="O1785" i="3"/>
  <c r="O4001" i="3"/>
  <c r="O4400" i="3"/>
  <c r="E1659" i="3"/>
  <c r="E2269" i="3"/>
  <c r="O4467" i="3"/>
  <c r="E7460" i="3"/>
  <c r="E2350" i="3"/>
  <c r="D4013" i="3"/>
  <c r="D386" i="3"/>
  <c r="D784" i="3"/>
  <c r="E5283" i="3"/>
  <c r="O4967" i="3"/>
  <c r="E4967" i="3"/>
  <c r="F7249" i="3"/>
  <c r="G7249" i="3" s="1"/>
  <c r="D7249" i="3"/>
  <c r="D6451" i="3"/>
  <c r="O6451" i="3"/>
  <c r="E6451" i="3"/>
  <c r="E3824" i="3"/>
  <c r="O3784" i="3"/>
  <c r="E4206" i="3"/>
  <c r="D5185" i="3"/>
  <c r="F5430" i="3"/>
  <c r="G5430" i="3" s="1"/>
  <c r="F5442" i="3"/>
  <c r="G5442" i="3" s="1"/>
  <c r="E5951" i="3"/>
  <c r="D6179" i="3"/>
  <c r="E6416" i="3"/>
  <c r="D6797" i="3"/>
  <c r="E6911" i="3"/>
  <c r="D7066" i="3"/>
  <c r="E7042" i="3"/>
  <c r="D7306" i="3"/>
  <c r="E7398" i="3"/>
  <c r="D642" i="3"/>
  <c r="F1834" i="3"/>
  <c r="G1834" i="3" s="1"/>
  <c r="D7032" i="3"/>
  <c r="E786" i="3"/>
  <c r="D1793" i="3"/>
  <c r="E3799" i="3"/>
  <c r="F5798" i="3"/>
  <c r="G5798" i="3" s="1"/>
  <c r="D6590" i="3"/>
  <c r="D6978" i="3"/>
  <c r="E1665" i="3"/>
  <c r="D7468" i="3"/>
  <c r="D1929" i="3"/>
  <c r="O4333" i="3"/>
  <c r="O6527" i="3"/>
  <c r="F779" i="3"/>
  <c r="G779" i="3" s="1"/>
  <c r="D6618" i="3"/>
  <c r="O1689" i="3"/>
  <c r="E4478" i="3"/>
  <c r="D5620" i="3"/>
  <c r="O1880" i="3"/>
  <c r="F5283" i="3"/>
  <c r="G5283" i="3" s="1"/>
  <c r="E6481" i="3"/>
  <c r="F6481" i="3"/>
  <c r="G6481" i="3" s="1"/>
  <c r="F1967" i="3"/>
  <c r="G1967" i="3" s="1"/>
  <c r="O1967" i="3"/>
  <c r="O3764" i="3"/>
  <c r="D4967" i="3"/>
  <c r="D6570" i="3"/>
  <c r="O430" i="3"/>
  <c r="F430" i="3"/>
  <c r="G430" i="3" s="1"/>
  <c r="O810" i="3"/>
  <c r="O1636" i="3"/>
  <c r="D2037" i="3"/>
  <c r="E2037" i="3"/>
  <c r="E2244" i="3"/>
  <c r="O2244" i="3"/>
  <c r="O4446" i="3"/>
  <c r="E7249" i="3"/>
  <c r="O1071" i="3"/>
  <c r="F1117" i="3"/>
  <c r="G1117" i="3" s="1"/>
  <c r="O1117" i="3"/>
  <c r="E1117" i="3"/>
  <c r="O3230" i="3"/>
  <c r="D3137" i="3"/>
  <c r="D3201" i="3"/>
  <c r="D3436" i="3"/>
  <c r="O3824" i="3"/>
  <c r="E3984" i="3"/>
  <c r="O4232" i="3"/>
  <c r="E5198" i="3"/>
  <c r="O5195" i="3"/>
  <c r="E5088" i="3"/>
  <c r="E5089" i="3"/>
  <c r="D5325" i="3"/>
  <c r="E5723" i="3"/>
  <c r="O5874" i="3"/>
  <c r="F6123" i="3"/>
  <c r="G6123" i="3" s="1"/>
  <c r="F6416" i="3"/>
  <c r="G6416" i="3" s="1"/>
  <c r="E6763" i="3"/>
  <c r="F7042" i="3"/>
  <c r="G7042" i="3" s="1"/>
  <c r="D7263" i="3"/>
  <c r="O7306" i="3"/>
  <c r="O7398" i="3"/>
  <c r="F7300" i="3"/>
  <c r="G7300" i="3" s="1"/>
  <c r="E1058" i="3"/>
  <c r="F4049" i="3"/>
  <c r="G4049" i="3" s="1"/>
  <c r="F4649" i="3"/>
  <c r="G4649" i="3" s="1"/>
  <c r="E1378" i="3"/>
  <c r="O2193" i="3"/>
  <c r="D3982" i="3"/>
  <c r="E4793" i="3"/>
  <c r="E4779" i="3"/>
  <c r="O5798" i="3"/>
  <c r="F670" i="3"/>
  <c r="G670" i="3" s="1"/>
  <c r="D2073" i="3"/>
  <c r="D5073" i="3"/>
  <c r="E5661" i="3"/>
  <c r="O6258" i="3"/>
  <c r="E1542" i="3"/>
  <c r="F2350" i="3"/>
  <c r="G2350" i="3" s="1"/>
  <c r="O4138" i="3"/>
  <c r="F4333" i="3"/>
  <c r="G4333" i="3" s="1"/>
  <c r="E587" i="3"/>
  <c r="O1216" i="3"/>
  <c r="F4019" i="3"/>
  <c r="G4019" i="3" s="1"/>
  <c r="E4013" i="3"/>
  <c r="D7008" i="3"/>
  <c r="E7426" i="3"/>
  <c r="O2100" i="3"/>
  <c r="D3899" i="3"/>
  <c r="D4493" i="3"/>
  <c r="E7494" i="3"/>
  <c r="D618" i="3"/>
  <c r="E3806" i="3"/>
  <c r="E5413" i="3"/>
  <c r="O5283" i="3"/>
  <c r="E7289" i="3"/>
  <c r="O5562" i="3"/>
  <c r="E5562" i="3"/>
  <c r="O6570" i="3"/>
  <c r="O6758" i="3"/>
  <c r="O1518" i="3"/>
  <c r="D1518" i="3"/>
  <c r="F1518" i="3"/>
  <c r="G1518" i="3" s="1"/>
  <c r="E1518" i="3"/>
  <c r="E4704" i="3"/>
  <c r="E2609" i="3"/>
  <c r="F2609" i="3"/>
  <c r="G2609" i="3" s="1"/>
  <c r="D2609" i="3"/>
  <c r="D2643" i="3"/>
  <c r="O2643" i="3"/>
  <c r="F2696" i="3"/>
  <c r="G2696" i="3" s="1"/>
  <c r="E2696" i="3"/>
  <c r="D2696" i="3"/>
  <c r="O2696" i="3"/>
  <c r="F2975" i="3"/>
  <c r="G2975" i="3" s="1"/>
  <c r="E2975" i="3"/>
  <c r="O2975" i="3"/>
  <c r="O3179" i="3"/>
  <c r="E3179" i="3"/>
  <c r="F4493" i="3"/>
  <c r="G4493" i="3" s="1"/>
  <c r="D3763" i="3"/>
  <c r="F3763" i="3"/>
  <c r="G3763" i="3" s="1"/>
  <c r="F303" i="3"/>
  <c r="G303" i="3" s="1"/>
  <c r="E303" i="3"/>
  <c r="F2015" i="3"/>
  <c r="G2015" i="3" s="1"/>
  <c r="E2015" i="3"/>
  <c r="E4725" i="3"/>
  <c r="O4725" i="3"/>
  <c r="D3202" i="3"/>
  <c r="F3202" i="3"/>
  <c r="G3202" i="3" s="1"/>
  <c r="E3137" i="3"/>
  <c r="E3201" i="3"/>
  <c r="O3541" i="3"/>
  <c r="O3605" i="3"/>
  <c r="E4344" i="3"/>
  <c r="D4296" i="3"/>
  <c r="D5230" i="3"/>
  <c r="F5325" i="3"/>
  <c r="G5325" i="3" s="1"/>
  <c r="F5774" i="3"/>
  <c r="G5774" i="3" s="1"/>
  <c r="D5870" i="3"/>
  <c r="F6432" i="3"/>
  <c r="G6432" i="3" s="1"/>
  <c r="E6957" i="3"/>
  <c r="D7042" i="3"/>
  <c r="E7123" i="3"/>
  <c r="O7106" i="3"/>
  <c r="O7237" i="3"/>
  <c r="D7294" i="3"/>
  <c r="F7443" i="3"/>
  <c r="G7443" i="3" s="1"/>
  <c r="E7436" i="3"/>
  <c r="O506" i="3"/>
  <c r="O642" i="3"/>
  <c r="E7032" i="3"/>
  <c r="F1400" i="3"/>
  <c r="G1400" i="3" s="1"/>
  <c r="E1793" i="3"/>
  <c r="D2200" i="3"/>
  <c r="D2183" i="3"/>
  <c r="O4786" i="3"/>
  <c r="O6177" i="3"/>
  <c r="D2054" i="3"/>
  <c r="O2073" i="3"/>
  <c r="E6453" i="3"/>
  <c r="O7460" i="3"/>
  <c r="F380" i="3"/>
  <c r="G380" i="3" s="1"/>
  <c r="D4333" i="3"/>
  <c r="D6611" i="3"/>
  <c r="F1696" i="3"/>
  <c r="G1696" i="3" s="1"/>
  <c r="F5099" i="3"/>
  <c r="G5099" i="3" s="1"/>
  <c r="D5877" i="3"/>
  <c r="D7480" i="3"/>
  <c r="F944" i="3"/>
  <c r="G944" i="3" s="1"/>
  <c r="O618" i="3"/>
  <c r="O4810" i="3"/>
  <c r="D6421" i="3"/>
  <c r="O2282" i="3"/>
  <c r="E4081" i="3"/>
  <c r="F1564" i="3"/>
  <c r="G1564" i="3" s="1"/>
  <c r="E1564" i="3"/>
  <c r="O3763" i="3"/>
  <c r="E3954" i="3"/>
  <c r="F3954" i="3"/>
  <c r="G3954" i="3" s="1"/>
  <c r="F4974" i="3"/>
  <c r="G4974" i="3" s="1"/>
  <c r="D4974" i="3"/>
  <c r="E6570" i="3"/>
  <c r="E1624" i="3"/>
  <c r="F1716" i="3"/>
  <c r="G1716" i="3" s="1"/>
  <c r="D1716" i="3"/>
  <c r="D1923" i="3"/>
  <c r="O1923" i="3"/>
  <c r="O2315" i="3"/>
  <c r="E2315" i="3"/>
  <c r="D2315" i="3"/>
  <c r="D2395" i="3"/>
  <c r="F2395" i="3"/>
  <c r="G2395" i="3" s="1"/>
  <c r="O2385" i="3"/>
  <c r="E2385" i="3"/>
  <c r="D2385" i="3"/>
  <c r="E2643" i="3"/>
  <c r="D2803" i="3"/>
  <c r="F2803" i="3"/>
  <c r="G2803" i="3" s="1"/>
  <c r="E2803" i="3"/>
  <c r="E3784" i="3"/>
  <c r="E4250" i="3"/>
  <c r="E5134" i="3"/>
  <c r="F5316" i="3"/>
  <c r="G5316" i="3" s="1"/>
  <c r="F5723" i="3"/>
  <c r="G5723" i="3" s="1"/>
  <c r="E6172" i="3"/>
  <c r="F6899" i="3"/>
  <c r="G6899" i="3" s="1"/>
  <c r="F7123" i="3"/>
  <c r="G7123" i="3" s="1"/>
  <c r="E7294" i="3"/>
  <c r="O7443" i="3"/>
  <c r="F7398" i="3"/>
  <c r="G7398" i="3" s="1"/>
  <c r="D567" i="3"/>
  <c r="O1682" i="3"/>
  <c r="F1801" i="3"/>
  <c r="G1801" i="3" s="1"/>
  <c r="F1785" i="3"/>
  <c r="G1785" i="3" s="1"/>
  <c r="F4400" i="3"/>
  <c r="G4400" i="3" s="1"/>
  <c r="F4987" i="3"/>
  <c r="G4987" i="3" s="1"/>
  <c r="E6594" i="3"/>
  <c r="D1659" i="3"/>
  <c r="F4467" i="3"/>
  <c r="G4467" i="3" s="1"/>
  <c r="F7460" i="3"/>
  <c r="G7460" i="3" s="1"/>
  <c r="E946" i="3"/>
  <c r="F5544" i="3"/>
  <c r="G5544" i="3" s="1"/>
  <c r="F7331" i="3"/>
  <c r="G7331" i="3" s="1"/>
  <c r="E5005" i="3"/>
  <c r="E1696" i="3"/>
  <c r="E4493" i="3"/>
  <c r="E5698" i="3"/>
  <c r="E3764" i="3"/>
  <c r="E4173" i="3"/>
  <c r="O303" i="3"/>
  <c r="D4847" i="3"/>
  <c r="O4847" i="3"/>
  <c r="F7242" i="3"/>
  <c r="G7242" i="3" s="1"/>
  <c r="E7242" i="3"/>
  <c r="F941" i="3"/>
  <c r="G941" i="3" s="1"/>
  <c r="E941" i="3"/>
  <c r="D1563" i="3"/>
  <c r="D2506" i="3"/>
  <c r="F2506" i="3"/>
  <c r="G2506" i="3" s="1"/>
  <c r="E3202" i="3"/>
  <c r="F2899" i="3"/>
  <c r="G2899" i="3" s="1"/>
  <c r="E3297" i="3"/>
  <c r="E3594" i="3"/>
  <c r="E3471" i="3"/>
  <c r="D3541" i="3"/>
  <c r="D3605" i="3"/>
  <c r="F3784" i="3"/>
  <c r="G3784" i="3" s="1"/>
  <c r="D3952" i="3"/>
  <c r="D4144" i="3"/>
  <c r="F4296" i="3"/>
  <c r="G4296" i="3" s="1"/>
  <c r="F5230" i="3"/>
  <c r="G5230" i="3" s="1"/>
  <c r="O5316" i="3"/>
  <c r="O5430" i="3"/>
  <c r="D5523" i="3"/>
  <c r="O5774" i="3"/>
  <c r="D6693" i="3"/>
  <c r="E6708" i="3"/>
  <c r="E6735" i="3"/>
  <c r="E6972" i="3"/>
  <c r="D6957" i="3"/>
  <c r="D7261" i="3"/>
  <c r="E7300" i="3"/>
  <c r="F1682" i="3"/>
  <c r="G1682" i="3" s="1"/>
  <c r="E1842" i="3"/>
  <c r="D1400" i="3"/>
  <c r="F2200" i="3"/>
  <c r="G2200" i="3" s="1"/>
  <c r="O4987" i="3"/>
  <c r="O5981" i="3"/>
  <c r="F1659" i="3"/>
  <c r="G1659" i="3" s="1"/>
  <c r="F2054" i="3"/>
  <c r="G2054" i="3" s="1"/>
  <c r="D2269" i="3"/>
  <c r="O3875" i="3"/>
  <c r="E6053" i="3"/>
  <c r="F1136" i="3"/>
  <c r="G1136" i="3" s="1"/>
  <c r="F1937" i="3"/>
  <c r="G1937" i="3" s="1"/>
  <c r="F4127" i="3"/>
  <c r="G4127" i="3" s="1"/>
  <c r="F4743" i="3"/>
  <c r="G4743" i="3" s="1"/>
  <c r="D6527" i="3"/>
  <c r="E843" i="3"/>
  <c r="O5005" i="3"/>
  <c r="F4478" i="3"/>
  <c r="G4478" i="3" s="1"/>
  <c r="F4887" i="3"/>
  <c r="G4887" i="3" s="1"/>
  <c r="O5877" i="3"/>
  <c r="D7494" i="3"/>
  <c r="F880" i="3"/>
  <c r="G880" i="3" s="1"/>
  <c r="O4411" i="3"/>
  <c r="E6421" i="3"/>
  <c r="F1880" i="3"/>
  <c r="G1880" i="3" s="1"/>
  <c r="F4277" i="3"/>
  <c r="G4277" i="3" s="1"/>
  <c r="F6492" i="3"/>
  <c r="G6492" i="3" s="1"/>
  <c r="F3764" i="3"/>
  <c r="G3764" i="3" s="1"/>
  <c r="E4769" i="3"/>
  <c r="F4769" i="3"/>
  <c r="G4769" i="3" s="1"/>
  <c r="O6562" i="3"/>
  <c r="E372" i="3"/>
  <c r="O2251" i="3"/>
  <c r="F2251" i="3"/>
  <c r="G2251" i="3" s="1"/>
  <c r="E2251" i="3"/>
  <c r="F4847" i="3"/>
  <c r="G4847" i="3" s="1"/>
  <c r="E345" i="3"/>
  <c r="D345" i="3"/>
  <c r="D4102" i="3"/>
  <c r="E2814" i="3"/>
  <c r="D2814" i="3"/>
  <c r="F2814" i="3"/>
  <c r="G2814" i="3" s="1"/>
  <c r="F2538" i="3"/>
  <c r="G2538" i="3" s="1"/>
  <c r="D2538" i="3"/>
  <c r="O2538" i="3"/>
  <c r="E2538" i="3"/>
  <c r="F3243" i="3"/>
  <c r="G3243" i="3" s="1"/>
  <c r="D3243" i="3"/>
  <c r="D3376" i="3"/>
  <c r="O3566" i="3"/>
  <c r="E3662" i="3"/>
  <c r="E3924" i="3"/>
  <c r="E5074" i="3"/>
  <c r="O5327" i="3"/>
  <c r="F5287" i="3"/>
  <c r="G5287" i="3" s="1"/>
  <c r="E5433" i="3"/>
  <c r="E6240" i="3"/>
  <c r="E1028" i="3"/>
  <c r="D3850" i="3"/>
  <c r="E6830" i="3"/>
  <c r="D1580" i="3"/>
  <c r="E1792" i="3"/>
  <c r="E5989" i="3"/>
  <c r="E2075" i="3"/>
  <c r="E4055" i="3"/>
  <c r="E6073" i="3"/>
  <c r="F1741" i="3"/>
  <c r="G1741" i="3" s="1"/>
  <c r="O1944" i="3"/>
  <c r="O1928" i="3"/>
  <c r="D2342" i="3"/>
  <c r="O6343" i="3"/>
  <c r="E2426" i="3"/>
  <c r="E6607" i="3"/>
  <c r="D7207" i="3"/>
  <c r="E312" i="3"/>
  <c r="O511" i="3"/>
  <c r="D3813" i="3"/>
  <c r="O6802" i="3"/>
  <c r="O2289" i="3"/>
  <c r="D6085" i="3"/>
  <c r="D4963" i="3"/>
  <c r="D6569" i="3"/>
  <c r="E6569" i="3"/>
  <c r="E387" i="3"/>
  <c r="O387" i="3"/>
  <c r="E2233" i="3"/>
  <c r="O2233" i="3"/>
  <c r="D2233" i="3"/>
  <c r="E1406" i="3"/>
  <c r="O1406" i="3"/>
  <c r="E2009" i="3"/>
  <c r="F3922" i="3"/>
  <c r="G3922" i="3" s="1"/>
  <c r="E3922" i="3"/>
  <c r="O4510" i="3"/>
  <c r="E4510" i="3"/>
  <c r="E2645" i="3"/>
  <c r="O2645" i="3"/>
  <c r="F2645" i="3"/>
  <c r="G2645" i="3" s="1"/>
  <c r="D2621" i="3"/>
  <c r="O2621" i="3"/>
  <c r="F2925" i="3"/>
  <c r="G2925" i="3" s="1"/>
  <c r="O2925" i="3"/>
  <c r="D2925" i="3"/>
  <c r="E2925" i="3"/>
  <c r="F3506" i="3"/>
  <c r="G3506" i="3" s="1"/>
  <c r="D3506" i="3"/>
  <c r="D6904" i="3"/>
  <c r="E1033" i="3"/>
  <c r="F1327" i="3"/>
  <c r="G1327" i="3" s="1"/>
  <c r="E1603" i="3"/>
  <c r="F3045" i="3"/>
  <c r="G3045" i="3" s="1"/>
  <c r="O3351" i="3"/>
  <c r="D3472" i="3"/>
  <c r="E3884" i="3"/>
  <c r="F3924" i="3"/>
  <c r="G3924" i="3" s="1"/>
  <c r="O4084" i="3"/>
  <c r="E4214" i="3"/>
  <c r="F5074" i="3"/>
  <c r="G5074" i="3" s="1"/>
  <c r="D4856" i="3"/>
  <c r="D5092" i="3"/>
  <c r="O5287" i="3"/>
  <c r="E5473" i="3"/>
  <c r="E5962" i="3"/>
  <c r="F6240" i="3"/>
  <c r="G6240" i="3" s="1"/>
  <c r="D7414" i="3"/>
  <c r="F304" i="3"/>
  <c r="G304" i="3" s="1"/>
  <c r="E445" i="3"/>
  <c r="D4045" i="3"/>
  <c r="O6830" i="3"/>
  <c r="O782" i="3"/>
  <c r="O1792" i="3"/>
  <c r="F2189" i="3"/>
  <c r="G2189" i="3" s="1"/>
  <c r="D4789" i="3"/>
  <c r="D5001" i="3"/>
  <c r="F5589" i="3"/>
  <c r="G5589" i="3" s="1"/>
  <c r="D4466" i="3"/>
  <c r="E4862" i="3"/>
  <c r="O1546" i="3"/>
  <c r="F2335" i="3"/>
  <c r="G2335" i="3" s="1"/>
  <c r="D4746" i="3"/>
  <c r="D6541" i="3"/>
  <c r="O7133" i="3"/>
  <c r="E353" i="3"/>
  <c r="D719" i="3"/>
  <c r="D975" i="3"/>
  <c r="E4009" i="3"/>
  <c r="O4605" i="3"/>
  <c r="D6880" i="3"/>
  <c r="D312" i="3"/>
  <c r="D852" i="3"/>
  <c r="D5625" i="3"/>
  <c r="F6802" i="3"/>
  <c r="G6802" i="3" s="1"/>
  <c r="F1100" i="3"/>
  <c r="G1100" i="3" s="1"/>
  <c r="D1486" i="3"/>
  <c r="D4295" i="3"/>
  <c r="E4679" i="3"/>
  <c r="D1176" i="3"/>
  <c r="F2366" i="3"/>
  <c r="G2366" i="3" s="1"/>
  <c r="E3965" i="3"/>
  <c r="D4371" i="3"/>
  <c r="F6555" i="3"/>
  <c r="G6555" i="3" s="1"/>
  <c r="E6555" i="3"/>
  <c r="D1406" i="3"/>
  <c r="D3915" i="3"/>
  <c r="O3915" i="3"/>
  <c r="D4525" i="3"/>
  <c r="E5702" i="3"/>
  <c r="O6313" i="3"/>
  <c r="D6313" i="3"/>
  <c r="D2818" i="3"/>
  <c r="F2818" i="3"/>
  <c r="G2818" i="3" s="1"/>
  <c r="F3174" i="3"/>
  <c r="G3174" i="3" s="1"/>
  <c r="O3174" i="3"/>
  <c r="D3174" i="3"/>
  <c r="F1907" i="3"/>
  <c r="G1907" i="3" s="1"/>
  <c r="D5720" i="3"/>
  <c r="F1603" i="3"/>
  <c r="G1603" i="3" s="1"/>
  <c r="D2766" i="3"/>
  <c r="F2590" i="3"/>
  <c r="G2590" i="3" s="1"/>
  <c r="D2490" i="3"/>
  <c r="F2546" i="3"/>
  <c r="G2546" i="3" s="1"/>
  <c r="D2844" i="3"/>
  <c r="D3008" i="3"/>
  <c r="E3234" i="3"/>
  <c r="D3307" i="3"/>
  <c r="F2908" i="3"/>
  <c r="G2908" i="3" s="1"/>
  <c r="E2948" i="3"/>
  <c r="E3351" i="3"/>
  <c r="E3534" i="3"/>
  <c r="D3694" i="3"/>
  <c r="E3401" i="3"/>
  <c r="D3705" i="3"/>
  <c r="F3788" i="3"/>
  <c r="G3788" i="3" s="1"/>
  <c r="E4222" i="3"/>
  <c r="D4304" i="3"/>
  <c r="E4258" i="3"/>
  <c r="F4214" i="3"/>
  <c r="G4214" i="3" s="1"/>
  <c r="E4856" i="3"/>
  <c r="F5199" i="3"/>
  <c r="G5199" i="3" s="1"/>
  <c r="E5449" i="3"/>
  <c r="O5473" i="3"/>
  <c r="E5739" i="3"/>
  <c r="D6022" i="3"/>
  <c r="E6183" i="3"/>
  <c r="O6581" i="3"/>
  <c r="D6781" i="3"/>
  <c r="D6984" i="3"/>
  <c r="D6985" i="3"/>
  <c r="E7162" i="3"/>
  <c r="D7366" i="3"/>
  <c r="D7459" i="3"/>
  <c r="E7395" i="3"/>
  <c r="O304" i="3"/>
  <c r="O3850" i="3"/>
  <c r="O5028" i="3"/>
  <c r="O7039" i="3"/>
  <c r="F3797" i="3"/>
  <c r="G3797" i="3" s="1"/>
  <c r="D3794" i="3"/>
  <c r="E4800" i="3"/>
  <c r="E6598" i="3"/>
  <c r="O473" i="3"/>
  <c r="F1468" i="3"/>
  <c r="G1468" i="3" s="1"/>
  <c r="F1861" i="3"/>
  <c r="G1861" i="3" s="1"/>
  <c r="E2254" i="3"/>
  <c r="F4466" i="3"/>
  <c r="G4466" i="3" s="1"/>
  <c r="F6463" i="3"/>
  <c r="G6463" i="3" s="1"/>
  <c r="O556" i="3"/>
  <c r="O2335" i="3"/>
  <c r="O4944" i="3"/>
  <c r="F408" i="3"/>
  <c r="G408" i="3" s="1"/>
  <c r="O7207" i="3"/>
  <c r="D3891" i="3"/>
  <c r="E3813" i="3"/>
  <c r="E1100" i="3"/>
  <c r="F6085" i="3"/>
  <c r="G6085" i="3" s="1"/>
  <c r="E7287" i="3"/>
  <c r="F1959" i="3"/>
  <c r="G1959" i="3" s="1"/>
  <c r="F3975" i="3"/>
  <c r="G3975" i="3" s="1"/>
  <c r="F5572" i="3"/>
  <c r="G5572" i="3" s="1"/>
  <c r="D5572" i="3"/>
  <c r="E7153" i="3"/>
  <c r="E1308" i="3"/>
  <c r="F1121" i="3"/>
  <c r="G1121" i="3" s="1"/>
  <c r="E1121" i="3"/>
  <c r="O1121" i="3"/>
  <c r="D1121" i="3"/>
  <c r="D2691" i="3"/>
  <c r="F2691" i="3"/>
  <c r="G2691" i="3" s="1"/>
  <c r="O4172" i="3"/>
  <c r="E4172" i="3"/>
  <c r="E2430" i="3"/>
  <c r="O1414" i="3"/>
  <c r="F1428" i="3"/>
  <c r="G1428" i="3" s="1"/>
  <c r="E5636" i="3"/>
  <c r="E505" i="3"/>
  <c r="E1717" i="3"/>
  <c r="E4711" i="3"/>
  <c r="E6904" i="3"/>
  <c r="F1033" i="3"/>
  <c r="G1033" i="3" s="1"/>
  <c r="D1085" i="3"/>
  <c r="E1489" i="3"/>
  <c r="D2656" i="3"/>
  <c r="D2450" i="3"/>
  <c r="D2474" i="3"/>
  <c r="E2655" i="3"/>
  <c r="F2674" i="3"/>
  <c r="G2674" i="3" s="1"/>
  <c r="O3170" i="3"/>
  <c r="O3115" i="3"/>
  <c r="E3211" i="3"/>
  <c r="E3004" i="3"/>
  <c r="F3100" i="3"/>
  <c r="G3100" i="3" s="1"/>
  <c r="D3260" i="3"/>
  <c r="D3009" i="3"/>
  <c r="O2976" i="3"/>
  <c r="D3173" i="3"/>
  <c r="E3269" i="3"/>
  <c r="F3534" i="3"/>
  <c r="G3534" i="3" s="1"/>
  <c r="O3507" i="3"/>
  <c r="D3635" i="3"/>
  <c r="F3368" i="3"/>
  <c r="G3368" i="3" s="1"/>
  <c r="E3600" i="3"/>
  <c r="E3378" i="3"/>
  <c r="D3451" i="3"/>
  <c r="E4052" i="3"/>
  <c r="F4258" i="3"/>
  <c r="G4258" i="3" s="1"/>
  <c r="D5106" i="3"/>
  <c r="F5170" i="3"/>
  <c r="G5170" i="3" s="1"/>
  <c r="O4856" i="3"/>
  <c r="O5199" i="3"/>
  <c r="F5092" i="3"/>
  <c r="G5092" i="3" s="1"/>
  <c r="E5188" i="3"/>
  <c r="O5337" i="3"/>
  <c r="F5379" i="3"/>
  <c r="G5379" i="3" s="1"/>
  <c r="F5449" i="3"/>
  <c r="G5449" i="3" s="1"/>
  <c r="O5432" i="3"/>
  <c r="D5794" i="3"/>
  <c r="D5903" i="3"/>
  <c r="F6007" i="3"/>
  <c r="G6007" i="3" s="1"/>
  <c r="O6008" i="3"/>
  <c r="F7162" i="3"/>
  <c r="G7162" i="3" s="1"/>
  <c r="E7414" i="3"/>
  <c r="E7459" i="3"/>
  <c r="O4789" i="3"/>
  <c r="E1468" i="3"/>
  <c r="F7452" i="3"/>
  <c r="G7452" i="3" s="1"/>
  <c r="O1540" i="3"/>
  <c r="O1731" i="3"/>
  <c r="D1944" i="3"/>
  <c r="D1928" i="3"/>
  <c r="O1959" i="3"/>
  <c r="O3975" i="3"/>
  <c r="O6754" i="3"/>
  <c r="E6754" i="3"/>
  <c r="O6444" i="3"/>
  <c r="D6444" i="3"/>
  <c r="E2839" i="3"/>
  <c r="D2839" i="3"/>
  <c r="E2685" i="3"/>
  <c r="O2685" i="3"/>
  <c r="D3206" i="3"/>
  <c r="E3206" i="3"/>
  <c r="E3445" i="3"/>
  <c r="D3445" i="3"/>
  <c r="O3445" i="3"/>
  <c r="D3395" i="3"/>
  <c r="F3395" i="3"/>
  <c r="G3395" i="3" s="1"/>
  <c r="D5161" i="3"/>
  <c r="E5161" i="3"/>
  <c r="E4160" i="3"/>
  <c r="D5287" i="3"/>
  <c r="D7267" i="3"/>
  <c r="F4582" i="3"/>
  <c r="G4582" i="3" s="1"/>
  <c r="O1052" i="3"/>
  <c r="F4055" i="3"/>
  <c r="G4055" i="3" s="1"/>
  <c r="F1944" i="3"/>
  <c r="G1944" i="3" s="1"/>
  <c r="F1928" i="3"/>
  <c r="G1928" i="3" s="1"/>
  <c r="F1914" i="3"/>
  <c r="G1914" i="3" s="1"/>
  <c r="O1914" i="3"/>
  <c r="E2108" i="3"/>
  <c r="F2108" i="3"/>
  <c r="G2108" i="3" s="1"/>
  <c r="F2304" i="3"/>
  <c r="G2304" i="3" s="1"/>
  <c r="D2304" i="3"/>
  <c r="O4323" i="3"/>
  <c r="E4323" i="3"/>
  <c r="E4525" i="3"/>
  <c r="O4525" i="3"/>
  <c r="E2408" i="3"/>
  <c r="F2408" i="3"/>
  <c r="G2408" i="3" s="1"/>
  <c r="D2408" i="3"/>
  <c r="F2909" i="3"/>
  <c r="G2909" i="3" s="1"/>
  <c r="D2909" i="3"/>
  <c r="E2909" i="3"/>
  <c r="D3004" i="3"/>
  <c r="E2916" i="3"/>
  <c r="O3376" i="3"/>
  <c r="D3566" i="3"/>
  <c r="D3600" i="3"/>
  <c r="O3788" i="3"/>
  <c r="E6022" i="3"/>
  <c r="D6007" i="3"/>
  <c r="E6178" i="3"/>
  <c r="F6436" i="3"/>
  <c r="G6436" i="3" s="1"/>
  <c r="O6988" i="3"/>
  <c r="O6985" i="3"/>
  <c r="D7124" i="3"/>
  <c r="O7366" i="3"/>
  <c r="F1250" i="3"/>
  <c r="G1250" i="3" s="1"/>
  <c r="D4237" i="3"/>
  <c r="E594" i="3"/>
  <c r="F1396" i="3"/>
  <c r="G1396" i="3" s="1"/>
  <c r="E2189" i="3"/>
  <c r="E3797" i="3"/>
  <c r="E3997" i="3"/>
  <c r="O4582" i="3"/>
  <c r="O4983" i="3"/>
  <c r="E5582" i="3"/>
  <c r="E473" i="3"/>
  <c r="E1052" i="3"/>
  <c r="D1468" i="3"/>
  <c r="F1672" i="3"/>
  <c r="G1672" i="3" s="1"/>
  <c r="E1861" i="3"/>
  <c r="D2272" i="3"/>
  <c r="O4055" i="3"/>
  <c r="F5276" i="3"/>
  <c r="G5276" i="3" s="1"/>
  <c r="D6474" i="3"/>
  <c r="E2141" i="3"/>
  <c r="E2335" i="3"/>
  <c r="E4944" i="3"/>
  <c r="O6529" i="3"/>
  <c r="D591" i="3"/>
  <c r="D847" i="3"/>
  <c r="D5081" i="3"/>
  <c r="O6695" i="3"/>
  <c r="D7492" i="3"/>
  <c r="D596" i="3"/>
  <c r="O4425" i="3"/>
  <c r="E6221" i="3"/>
  <c r="F2296" i="3"/>
  <c r="G2296" i="3" s="1"/>
  <c r="F6501" i="3"/>
  <c r="G6501" i="3" s="1"/>
  <c r="O4175" i="3"/>
  <c r="E1622" i="3"/>
  <c r="F1622" i="3"/>
  <c r="G1622" i="3" s="1"/>
  <c r="O6037" i="3"/>
  <c r="F6037" i="3"/>
  <c r="G6037" i="3" s="1"/>
  <c r="E6037" i="3"/>
  <c r="O2115" i="3"/>
  <c r="D2115" i="3"/>
  <c r="F5709" i="3"/>
  <c r="G5709" i="3" s="1"/>
  <c r="O5709" i="3"/>
  <c r="D5709" i="3"/>
  <c r="F6707" i="3"/>
  <c r="G6707" i="3" s="1"/>
  <c r="O6707" i="3"/>
  <c r="E6707" i="3"/>
  <c r="F1057" i="3"/>
  <c r="G1057" i="3" s="1"/>
  <c r="E1057" i="3"/>
  <c r="O1057" i="3"/>
  <c r="D1057" i="3"/>
  <c r="F2367" i="3"/>
  <c r="G2367" i="3" s="1"/>
  <c r="E2367" i="3"/>
  <c r="D2367" i="3"/>
  <c r="D2531" i="3"/>
  <c r="O2531" i="3"/>
  <c r="E2531" i="3"/>
  <c r="F2531" i="3"/>
  <c r="G2531" i="3" s="1"/>
  <c r="F3445" i="3"/>
  <c r="G3445" i="3" s="1"/>
  <c r="O4164" i="3"/>
  <c r="D4164" i="3"/>
  <c r="D5756" i="3"/>
  <c r="F5756" i="3"/>
  <c r="G5756" i="3" s="1"/>
  <c r="E5756" i="3"/>
  <c r="O1709" i="3"/>
  <c r="E1709" i="3"/>
  <c r="F2372" i="3"/>
  <c r="G2372" i="3" s="1"/>
  <c r="O2372" i="3"/>
  <c r="E2372" i="3"/>
  <c r="D2372" i="3"/>
  <c r="D2816" i="3"/>
  <c r="E2816" i="3"/>
  <c r="D2917" i="3"/>
  <c r="F2917" i="3"/>
  <c r="G2917" i="3" s="1"/>
  <c r="D1762" i="3"/>
  <c r="O6427" i="3"/>
  <c r="F3926" i="3"/>
  <c r="G3926" i="3" s="1"/>
  <c r="O4105" i="3"/>
  <c r="O5713" i="3"/>
  <c r="E6711" i="3"/>
  <c r="D1103" i="3"/>
  <c r="F2638" i="3"/>
  <c r="G2638" i="3" s="1"/>
  <c r="O2364" i="3"/>
  <c r="E2812" i="3"/>
  <c r="F3228" i="3"/>
  <c r="G3228" i="3" s="1"/>
  <c r="D2940" i="3"/>
  <c r="D2956" i="3"/>
  <c r="D3045" i="3"/>
  <c r="F3376" i="3"/>
  <c r="G3376" i="3" s="1"/>
  <c r="E3566" i="3"/>
  <c r="F3568" i="3"/>
  <c r="G3568" i="3" s="1"/>
  <c r="F3632" i="3"/>
  <c r="G3632" i="3" s="1"/>
  <c r="F5202" i="3"/>
  <c r="G5202" i="3" s="1"/>
  <c r="O5189" i="3"/>
  <c r="F5327" i="3"/>
  <c r="G5327" i="3" s="1"/>
  <c r="D5473" i="3"/>
  <c r="F5914" i="3"/>
  <c r="G5914" i="3" s="1"/>
  <c r="D6178" i="3"/>
  <c r="O6183" i="3"/>
  <c r="E6247" i="3"/>
  <c r="F6914" i="3"/>
  <c r="G6914" i="3" s="1"/>
  <c r="F7120" i="3"/>
  <c r="G7120" i="3" s="1"/>
  <c r="E7378" i="3"/>
  <c r="D7451" i="3"/>
  <c r="O7395" i="3"/>
  <c r="O6579" i="3"/>
  <c r="O2272" i="3"/>
  <c r="O7272" i="3"/>
  <c r="D1546" i="3"/>
  <c r="D2139" i="3"/>
  <c r="O2342" i="3"/>
  <c r="F3747" i="3"/>
  <c r="G3747" i="3" s="1"/>
  <c r="D7133" i="3"/>
  <c r="D353" i="3"/>
  <c r="O591" i="3"/>
  <c r="D783" i="3"/>
  <c r="O847" i="3"/>
  <c r="F511" i="3"/>
  <c r="G511" i="3" s="1"/>
  <c r="D724" i="3"/>
  <c r="D481" i="3"/>
  <c r="E2366" i="3"/>
  <c r="D2009" i="3"/>
  <c r="O2009" i="3"/>
  <c r="F1709" i="3"/>
  <c r="G1709" i="3" s="1"/>
  <c r="E5302" i="3"/>
  <c r="F5302" i="3"/>
  <c r="G5302" i="3" s="1"/>
  <c r="D5302" i="3"/>
  <c r="F3145" i="3"/>
  <c r="G3145" i="3" s="1"/>
  <c r="D3145" i="3"/>
  <c r="F6413" i="3"/>
  <c r="G6413" i="3" s="1"/>
  <c r="O6413" i="3"/>
  <c r="F6489" i="3"/>
  <c r="G6489" i="3" s="1"/>
  <c r="D6489" i="3"/>
  <c r="O6489" i="3"/>
  <c r="E4563" i="3"/>
  <c r="D4563" i="3"/>
  <c r="F6365" i="3"/>
  <c r="G6365" i="3" s="1"/>
  <c r="E6365" i="3"/>
  <c r="O6365" i="3"/>
  <c r="E532" i="3"/>
  <c r="E5849" i="3"/>
  <c r="E4707" i="3"/>
  <c r="F7315" i="3"/>
  <c r="G7315" i="3" s="1"/>
  <c r="F399" i="3"/>
  <c r="G399" i="3" s="1"/>
  <c r="E2564" i="3"/>
  <c r="F2663" i="3"/>
  <c r="G2663" i="3" s="1"/>
  <c r="E2732" i="3"/>
  <c r="O2657" i="3"/>
  <c r="F3238" i="3"/>
  <c r="G3238" i="3" s="1"/>
  <c r="O3302" i="3"/>
  <c r="O3119" i="3"/>
  <c r="F3439" i="3"/>
  <c r="G3439" i="3" s="1"/>
  <c r="E3928" i="3"/>
  <c r="E3992" i="3"/>
  <c r="E4168" i="3"/>
  <c r="O5265" i="3"/>
  <c r="O5699" i="3"/>
  <c r="F5440" i="3"/>
  <c r="G5440" i="3" s="1"/>
  <c r="O5579" i="3"/>
  <c r="E5902" i="3"/>
  <c r="E6036" i="3"/>
  <c r="F6140" i="3"/>
  <c r="G6140" i="3" s="1"/>
  <c r="O6251" i="3"/>
  <c r="E6244" i="3"/>
  <c r="D6308" i="3"/>
  <c r="D6593" i="3"/>
  <c r="E6680" i="3"/>
  <c r="E6809" i="3"/>
  <c r="F6874" i="3"/>
  <c r="G6874" i="3" s="1"/>
  <c r="D6948" i="3"/>
  <c r="F7386" i="3"/>
  <c r="G7386" i="3" s="1"/>
  <c r="E7439" i="3"/>
  <c r="O7475" i="3"/>
  <c r="O4047" i="3"/>
  <c r="F1985" i="3"/>
  <c r="G1985" i="3" s="1"/>
  <c r="O4785" i="3"/>
  <c r="O1670" i="3"/>
  <c r="D4872" i="3"/>
  <c r="O6675" i="3"/>
  <c r="F396" i="3"/>
  <c r="G396" i="3" s="1"/>
  <c r="O572" i="3"/>
  <c r="O1927" i="3"/>
  <c r="F488" i="3"/>
  <c r="G488" i="3" s="1"/>
  <c r="F1208" i="3"/>
  <c r="G1208" i="3" s="1"/>
  <c r="E6294" i="3"/>
  <c r="F328" i="3"/>
  <c r="G328" i="3" s="1"/>
  <c r="D1488" i="3"/>
  <c r="O1488" i="3"/>
  <c r="E4089" i="3"/>
  <c r="F4089" i="3"/>
  <c r="G4089" i="3" s="1"/>
  <c r="D4089" i="3"/>
  <c r="O4563" i="3"/>
  <c r="D4754" i="3"/>
  <c r="F4754" i="3"/>
  <c r="G4754" i="3" s="1"/>
  <c r="D6365" i="3"/>
  <c r="O3331" i="3"/>
  <c r="D3796" i="3"/>
  <c r="E5862" i="3"/>
  <c r="E5908" i="3"/>
  <c r="F6003" i="3"/>
  <c r="G6003" i="3" s="1"/>
  <c r="E6139" i="3"/>
  <c r="D6544" i="3"/>
  <c r="E6593" i="3"/>
  <c r="E7025" i="3"/>
  <c r="E7387" i="3"/>
  <c r="E1598" i="3"/>
  <c r="D1985" i="3"/>
  <c r="D4058" i="3"/>
  <c r="D1943" i="3"/>
  <c r="D4535" i="3"/>
  <c r="E502" i="3"/>
  <c r="E488" i="3"/>
  <c r="O1208" i="3"/>
  <c r="D1680" i="3"/>
  <c r="E4886" i="3"/>
  <c r="F6294" i="3"/>
  <c r="G6294" i="3" s="1"/>
  <c r="E6691" i="3"/>
  <c r="F573" i="3"/>
  <c r="G573" i="3" s="1"/>
  <c r="E5823" i="3"/>
  <c r="O5823" i="3"/>
  <c r="D7353" i="3"/>
  <c r="O7353" i="3"/>
  <c r="E7353" i="3"/>
  <c r="F1275" i="3"/>
  <c r="G1275" i="3" s="1"/>
  <c r="O1207" i="3"/>
  <c r="D1577" i="3"/>
  <c r="D3046" i="3"/>
  <c r="O3334" i="3"/>
  <c r="D3703" i="3"/>
  <c r="F3331" i="3"/>
  <c r="G3331" i="3" s="1"/>
  <c r="D3828" i="3"/>
  <c r="D3960" i="3"/>
  <c r="D4024" i="3"/>
  <c r="O5313" i="3"/>
  <c r="D5447" i="3"/>
  <c r="O5902" i="3"/>
  <c r="D5930" i="3"/>
  <c r="E6003" i="3"/>
  <c r="O6187" i="3"/>
  <c r="E6340" i="3"/>
  <c r="E6544" i="3"/>
  <c r="O6593" i="3"/>
  <c r="E7275" i="3"/>
  <c r="O7413" i="3"/>
  <c r="D7477" i="3"/>
  <c r="D1823" i="3"/>
  <c r="O441" i="3"/>
  <c r="E4233" i="3"/>
  <c r="D1799" i="3"/>
  <c r="F1994" i="3"/>
  <c r="G1994" i="3" s="1"/>
  <c r="O4979" i="3"/>
  <c r="E6201" i="3"/>
  <c r="O469" i="3"/>
  <c r="E1868" i="3"/>
  <c r="E1852" i="3"/>
  <c r="D4653" i="3"/>
  <c r="D4858" i="3"/>
  <c r="E4872" i="3"/>
  <c r="O7056" i="3"/>
  <c r="D572" i="3"/>
  <c r="D2144" i="3"/>
  <c r="D3337" i="3"/>
  <c r="D4135" i="3"/>
  <c r="F4535" i="3"/>
  <c r="G4535" i="3" s="1"/>
  <c r="O4947" i="3"/>
  <c r="E5742" i="3"/>
  <c r="O6946" i="3"/>
  <c r="O488" i="3"/>
  <c r="E1208" i="3"/>
  <c r="F1680" i="3"/>
  <c r="G1680" i="3" s="1"/>
  <c r="E3883" i="3"/>
  <c r="F3883" i="3"/>
  <c r="G3883" i="3" s="1"/>
  <c r="D4492" i="3"/>
  <c r="F5077" i="3"/>
  <c r="G5077" i="3" s="1"/>
  <c r="E5077" i="3"/>
  <c r="O6816" i="3"/>
  <c r="D6816" i="3"/>
  <c r="E6816" i="3"/>
  <c r="D4301" i="3"/>
  <c r="F4301" i="3"/>
  <c r="G4301" i="3" s="1"/>
  <c r="E1368" i="3"/>
  <c r="F1368" i="3"/>
  <c r="G1368" i="3" s="1"/>
  <c r="D1368" i="3"/>
  <c r="F7353" i="3"/>
  <c r="G7353" i="3" s="1"/>
  <c r="D1994" i="3"/>
  <c r="D402" i="3"/>
  <c r="F402" i="3"/>
  <c r="G402" i="3" s="1"/>
  <c r="E952" i="3"/>
  <c r="D952" i="3"/>
  <c r="O952" i="3"/>
  <c r="O5370" i="3"/>
  <c r="F5370" i="3"/>
  <c r="G5370" i="3" s="1"/>
  <c r="E3796" i="3"/>
  <c r="D5110" i="3"/>
  <c r="D5192" i="3"/>
  <c r="D5383" i="3"/>
  <c r="D5497" i="3"/>
  <c r="D6128" i="3"/>
  <c r="D6187" i="3"/>
  <c r="D6212" i="3"/>
  <c r="D6805" i="3"/>
  <c r="D7025" i="3"/>
  <c r="E7175" i="3"/>
  <c r="E7385" i="3"/>
  <c r="O1985" i="3"/>
  <c r="E5786" i="3"/>
  <c r="O4879" i="3"/>
  <c r="D4879" i="3"/>
  <c r="D6413" i="3"/>
  <c r="O1768" i="3"/>
  <c r="D1768" i="3"/>
  <c r="O2169" i="3"/>
  <c r="E2169" i="3"/>
  <c r="O2046" i="3"/>
  <c r="D2046" i="3"/>
  <c r="F4845" i="3"/>
  <c r="G4845" i="3" s="1"/>
  <c r="O1171" i="3"/>
  <c r="E1271" i="3"/>
  <c r="F1591" i="3"/>
  <c r="G1591" i="3" s="1"/>
  <c r="D1469" i="3"/>
  <c r="O2587" i="3"/>
  <c r="F3279" i="3"/>
  <c r="G3279" i="3" s="1"/>
  <c r="O2941" i="3"/>
  <c r="E2957" i="3"/>
  <c r="O3273" i="3"/>
  <c r="D3677" i="3"/>
  <c r="E3828" i="3"/>
  <c r="O3796" i="3"/>
  <c r="O3960" i="3"/>
  <c r="O4376" i="3"/>
  <c r="D5129" i="3"/>
  <c r="F5348" i="3"/>
  <c r="G5348" i="3" s="1"/>
  <c r="E5313" i="3"/>
  <c r="O5446" i="3"/>
  <c r="E5699" i="3"/>
  <c r="O5500" i="3"/>
  <c r="O5755" i="3"/>
  <c r="O5955" i="3"/>
  <c r="O6036" i="3"/>
  <c r="F6010" i="3"/>
  <c r="G6010" i="3" s="1"/>
  <c r="O6128" i="3"/>
  <c r="D6096" i="3"/>
  <c r="F6139" i="3"/>
  <c r="G6139" i="3" s="1"/>
  <c r="O6644" i="3"/>
  <c r="E6805" i="3"/>
  <c r="O6917" i="3"/>
  <c r="D7090" i="3"/>
  <c r="O7025" i="3"/>
  <c r="F7175" i="3"/>
  <c r="G7175" i="3" s="1"/>
  <c r="E7373" i="3"/>
  <c r="D7385" i="3"/>
  <c r="E7413" i="3"/>
  <c r="O7477" i="3"/>
  <c r="E441" i="3"/>
  <c r="F7040" i="3"/>
  <c r="G7040" i="3" s="1"/>
  <c r="E778" i="3"/>
  <c r="E1994" i="3"/>
  <c r="E469" i="3"/>
  <c r="O4858" i="3"/>
  <c r="E6860" i="3"/>
  <c r="D338" i="3"/>
  <c r="E458" i="3"/>
  <c r="F1536" i="3"/>
  <c r="G1536" i="3" s="1"/>
  <c r="F2144" i="3"/>
  <c r="G2144" i="3" s="1"/>
  <c r="O4535" i="3"/>
  <c r="D5545" i="3"/>
  <c r="E6946" i="3"/>
  <c r="F947" i="3"/>
  <c r="G947" i="3" s="1"/>
  <c r="D375" i="3"/>
  <c r="D4802" i="3"/>
  <c r="F4802" i="3"/>
  <c r="G4802" i="3" s="1"/>
  <c r="O5820" i="3"/>
  <c r="E5820" i="3"/>
  <c r="D5820" i="3"/>
  <c r="D6826" i="3"/>
  <c r="F6826" i="3"/>
  <c r="G6826" i="3" s="1"/>
  <c r="E6826" i="3"/>
  <c r="O6500" i="3"/>
  <c r="E6500" i="3"/>
  <c r="D2169" i="3"/>
  <c r="O4838" i="3"/>
  <c r="F4838" i="3"/>
  <c r="G4838" i="3" s="1"/>
  <c r="E2807" i="3"/>
  <c r="F2979" i="3"/>
  <c r="G2979" i="3" s="1"/>
  <c r="E3142" i="3"/>
  <c r="F2989" i="3"/>
  <c r="G2989" i="3" s="1"/>
  <c r="D2957" i="3"/>
  <c r="F3453" i="3"/>
  <c r="G3453" i="3" s="1"/>
  <c r="O3828" i="3"/>
  <c r="F4322" i="3"/>
  <c r="G4322" i="3" s="1"/>
  <c r="O5110" i="3"/>
  <c r="E5437" i="3"/>
  <c r="F5497" i="3"/>
  <c r="G5497" i="3" s="1"/>
  <c r="F6096" i="3"/>
  <c r="G6096" i="3" s="1"/>
  <c r="O6139" i="3"/>
  <c r="F6304" i="3"/>
  <c r="G6304" i="3" s="1"/>
  <c r="F6340" i="3"/>
  <c r="G6340" i="3" s="1"/>
  <c r="O6948" i="3"/>
  <c r="O7175" i="3"/>
  <c r="D7239" i="3"/>
  <c r="F7475" i="3"/>
  <c r="G7475" i="3" s="1"/>
  <c r="O1815" i="3"/>
  <c r="E1242" i="3"/>
  <c r="O1832" i="3"/>
  <c r="O4233" i="3"/>
  <c r="F5049" i="3"/>
  <c r="G5049" i="3" s="1"/>
  <c r="O7040" i="3"/>
  <c r="E1196" i="3"/>
  <c r="F1390" i="3"/>
  <c r="G1390" i="3" s="1"/>
  <c r="O1791" i="3"/>
  <c r="O3791" i="3"/>
  <c r="O5786" i="3"/>
  <c r="F2065" i="3"/>
  <c r="G2065" i="3" s="1"/>
  <c r="O4872" i="3"/>
  <c r="O396" i="3"/>
  <c r="E938" i="3"/>
  <c r="O1536" i="3"/>
  <c r="O2144" i="3"/>
  <c r="E3937" i="3"/>
  <c r="D301" i="3"/>
  <c r="E851" i="3"/>
  <c r="O375" i="3"/>
  <c r="E4612" i="3"/>
  <c r="E7210" i="3"/>
  <c r="O4492" i="3"/>
  <c r="D6294" i="3"/>
  <c r="O6691" i="3"/>
  <c r="E7490" i="3"/>
  <c r="O7490" i="3"/>
  <c r="E514" i="3"/>
  <c r="D5823" i="3"/>
  <c r="E6413" i="3"/>
  <c r="F1976" i="3"/>
  <c r="G1976" i="3" s="1"/>
  <c r="O1976" i="3"/>
  <c r="F4761" i="3"/>
  <c r="G4761" i="3" s="1"/>
  <c r="F5561" i="3"/>
  <c r="G5561" i="3" s="1"/>
  <c r="F6568" i="3"/>
  <c r="G6568" i="3" s="1"/>
  <c r="D2029" i="3"/>
  <c r="O4448" i="3"/>
  <c r="D4835" i="3"/>
  <c r="F661" i="3"/>
  <c r="G661" i="3" s="1"/>
  <c r="O981" i="3"/>
  <c r="D1506" i="3"/>
  <c r="O1715" i="3"/>
  <c r="E3905" i="3"/>
  <c r="O4717" i="3"/>
  <c r="E4703" i="3"/>
  <c r="E6509" i="3"/>
  <c r="E7311" i="3"/>
  <c r="O1279" i="3"/>
  <c r="O2476" i="3"/>
  <c r="F2484" i="3"/>
  <c r="G2484" i="3" s="1"/>
  <c r="O2548" i="3"/>
  <c r="D2852" i="3"/>
  <c r="D2592" i="3"/>
  <c r="E3018" i="3"/>
  <c r="E3082" i="3"/>
  <c r="F3091" i="3"/>
  <c r="G3091" i="3" s="1"/>
  <c r="E3283" i="3"/>
  <c r="E2986" i="3"/>
  <c r="O2942" i="3"/>
  <c r="E3574" i="3"/>
  <c r="F3670" i="3"/>
  <c r="G3670" i="3" s="1"/>
  <c r="O3579" i="3"/>
  <c r="O3643" i="3"/>
  <c r="F3640" i="3"/>
  <c r="G3640" i="3" s="1"/>
  <c r="E4170" i="3"/>
  <c r="D5114" i="3"/>
  <c r="D5133" i="3"/>
  <c r="F5315" i="3"/>
  <c r="G5315" i="3" s="1"/>
  <c r="E5540" i="3"/>
  <c r="D5528" i="3"/>
  <c r="O6648" i="3"/>
  <c r="O6811" i="3"/>
  <c r="O7190" i="3"/>
  <c r="F7018" i="3"/>
  <c r="G7018" i="3" s="1"/>
  <c r="E7098" i="3"/>
  <c r="E7229" i="3"/>
  <c r="E7403" i="3"/>
  <c r="O7483" i="3"/>
  <c r="O7406" i="3"/>
  <c r="F63" i="3"/>
  <c r="G63" i="3" s="1"/>
  <c r="E4835" i="3"/>
  <c r="F1905" i="3"/>
  <c r="G1905" i="3" s="1"/>
  <c r="F4524" i="3"/>
  <c r="G4524" i="3" s="1"/>
  <c r="F4703" i="3"/>
  <c r="G4703" i="3" s="1"/>
  <c r="E5712" i="3"/>
  <c r="E1411" i="3"/>
  <c r="D1599" i="3"/>
  <c r="F2403" i="3"/>
  <c r="G2403" i="3" s="1"/>
  <c r="F2790" i="3"/>
  <c r="G2790" i="3" s="1"/>
  <c r="E2811" i="3"/>
  <c r="F2706" i="3"/>
  <c r="G2706" i="3" s="1"/>
  <c r="F3082" i="3"/>
  <c r="G3082" i="3" s="1"/>
  <c r="E3178" i="3"/>
  <c r="F2986" i="3"/>
  <c r="G2986" i="3" s="1"/>
  <c r="E3510" i="3"/>
  <c r="D3339" i="3"/>
  <c r="O4170" i="3"/>
  <c r="E5178" i="3"/>
  <c r="E5197" i="3"/>
  <c r="E5934" i="3"/>
  <c r="F6281" i="3"/>
  <c r="G6281" i="3" s="1"/>
  <c r="F6877" i="3"/>
  <c r="G6877" i="3" s="1"/>
  <c r="D7018" i="3"/>
  <c r="D7101" i="3"/>
  <c r="F7213" i="3"/>
  <c r="G7213" i="3" s="1"/>
  <c r="F7427" i="3"/>
  <c r="G7427" i="3" s="1"/>
  <c r="O252" i="3"/>
  <c r="E156" i="3"/>
  <c r="E824" i="3"/>
  <c r="O2208" i="3"/>
  <c r="E477" i="3"/>
  <c r="E3769" i="3"/>
  <c r="F4564" i="3"/>
  <c r="G4564" i="3" s="1"/>
  <c r="D5574" i="3"/>
  <c r="E6974" i="3"/>
  <c r="O2029" i="3"/>
  <c r="D491" i="3"/>
  <c r="D693" i="3"/>
  <c r="O789" i="3"/>
  <c r="O1304" i="3"/>
  <c r="E1506" i="3"/>
  <c r="E1715" i="3"/>
  <c r="F2307" i="3"/>
  <c r="G2307" i="3" s="1"/>
  <c r="O3918" i="3"/>
  <c r="O4710" i="3"/>
  <c r="F1047" i="3"/>
  <c r="G1047" i="3" s="1"/>
  <c r="O1061" i="3"/>
  <c r="F1541" i="3"/>
  <c r="G1541" i="3" s="1"/>
  <c r="E1221" i="3"/>
  <c r="E2624" i="3"/>
  <c r="O2569" i="3"/>
  <c r="D2558" i="3"/>
  <c r="F2811" i="3"/>
  <c r="G2811" i="3" s="1"/>
  <c r="D2476" i="3"/>
  <c r="F2508" i="3"/>
  <c r="G2508" i="3" s="1"/>
  <c r="E2540" i="3"/>
  <c r="E2852" i="3"/>
  <c r="F2592" i="3"/>
  <c r="G2592" i="3" s="1"/>
  <c r="F2733" i="3"/>
  <c r="G2733" i="3" s="1"/>
  <c r="E2984" i="3"/>
  <c r="D3050" i="3"/>
  <c r="D3251" i="3"/>
  <c r="D3315" i="3"/>
  <c r="O2980" i="3"/>
  <c r="F3447" i="3"/>
  <c r="G3447" i="3" s="1"/>
  <c r="O3510" i="3"/>
  <c r="E3411" i="3"/>
  <c r="F3576" i="3"/>
  <c r="G3576" i="3" s="1"/>
  <c r="E3617" i="3"/>
  <c r="E4270" i="3"/>
  <c r="F4274" i="3"/>
  <c r="G4274" i="3" s="1"/>
  <c r="E5114" i="3"/>
  <c r="O5178" i="3"/>
  <c r="F5100" i="3"/>
  <c r="G5100" i="3" s="1"/>
  <c r="E5133" i="3"/>
  <c r="O5273" i="3"/>
  <c r="F5443" i="3"/>
  <c r="G5443" i="3" s="1"/>
  <c r="O5934" i="3"/>
  <c r="D5952" i="3"/>
  <c r="O6062" i="3"/>
  <c r="F6218" i="3"/>
  <c r="G6218" i="3" s="1"/>
  <c r="F6248" i="3"/>
  <c r="G6248" i="3" s="1"/>
  <c r="O6155" i="3"/>
  <c r="F6320" i="3"/>
  <c r="G6320" i="3" s="1"/>
  <c r="O6907" i="3"/>
  <c r="E6933" i="3"/>
  <c r="O6877" i="3"/>
  <c r="F7101" i="3"/>
  <c r="G7101" i="3" s="1"/>
  <c r="E7328" i="3"/>
  <c r="E7388" i="3"/>
  <c r="D7348" i="3"/>
  <c r="O99" i="3"/>
  <c r="O183" i="3"/>
  <c r="F183" i="3"/>
  <c r="G183" i="3" s="1"/>
  <c r="F398" i="3"/>
  <c r="G398" i="3" s="1"/>
  <c r="O398" i="3"/>
  <c r="E220" i="3"/>
  <c r="F252" i="3"/>
  <c r="G252" i="3" s="1"/>
  <c r="F197" i="3"/>
  <c r="G197" i="3" s="1"/>
  <c r="F4448" i="3"/>
  <c r="G4448" i="3" s="1"/>
  <c r="E693" i="3"/>
  <c r="O1905" i="3"/>
  <c r="O4524" i="3"/>
  <c r="F6311" i="3"/>
  <c r="G6311" i="3" s="1"/>
  <c r="E1175" i="3"/>
  <c r="O1411" i="3"/>
  <c r="E1599" i="3"/>
  <c r="O2371" i="3"/>
  <c r="E2665" i="3"/>
  <c r="F2569" i="3"/>
  <c r="G2569" i="3" s="1"/>
  <c r="D2843" i="3"/>
  <c r="E2650" i="3"/>
  <c r="F2664" i="3"/>
  <c r="G2664" i="3" s="1"/>
  <c r="E2706" i="3"/>
  <c r="E3050" i="3"/>
  <c r="E3251" i="3"/>
  <c r="E3315" i="3"/>
  <c r="F3675" i="3"/>
  <c r="G3675" i="3" s="1"/>
  <c r="F5494" i="3"/>
  <c r="G5494" i="3" s="1"/>
  <c r="O5482" i="3"/>
  <c r="E5806" i="3"/>
  <c r="D5998" i="3"/>
  <c r="D6144" i="3"/>
  <c r="D6324" i="3"/>
  <c r="D6624" i="3"/>
  <c r="O7213" i="3"/>
  <c r="D7320" i="3"/>
  <c r="F229" i="3"/>
  <c r="G229" i="3" s="1"/>
  <c r="D824" i="3"/>
  <c r="D5407" i="3"/>
  <c r="O2176" i="3"/>
  <c r="O3755" i="3"/>
  <c r="D4159" i="3"/>
  <c r="E4564" i="3"/>
  <c r="E4433" i="3"/>
  <c r="F629" i="3"/>
  <c r="G629" i="3" s="1"/>
  <c r="O725" i="3"/>
  <c r="E789" i="3"/>
  <c r="D949" i="3"/>
  <c r="D6446" i="3"/>
  <c r="D918" i="3"/>
  <c r="D2110" i="3"/>
  <c r="D2307" i="3"/>
  <c r="E4502" i="3"/>
  <c r="D4717" i="3"/>
  <c r="E4710" i="3"/>
  <c r="O5712" i="3"/>
  <c r="E6311" i="3"/>
  <c r="O7311" i="3"/>
  <c r="O1111" i="3"/>
  <c r="D1279" i="3"/>
  <c r="O1599" i="3"/>
  <c r="F1285" i="3"/>
  <c r="G1285" i="3" s="1"/>
  <c r="F2665" i="3"/>
  <c r="G2665" i="3" s="1"/>
  <c r="E2752" i="3"/>
  <c r="D2569" i="3"/>
  <c r="O2650" i="3"/>
  <c r="O2484" i="3"/>
  <c r="D2578" i="3"/>
  <c r="O2706" i="3"/>
  <c r="O3050" i="3"/>
  <c r="E3338" i="3"/>
  <c r="E3059" i="3"/>
  <c r="O3251" i="3"/>
  <c r="O3315" i="3"/>
  <c r="O2910" i="3"/>
  <c r="F2950" i="3"/>
  <c r="G2950" i="3" s="1"/>
  <c r="F3353" i="3"/>
  <c r="G3353" i="3" s="1"/>
  <c r="E3478" i="3"/>
  <c r="E3542" i="3"/>
  <c r="E3638" i="3"/>
  <c r="D3579" i="3"/>
  <c r="D3643" i="3"/>
  <c r="O3512" i="3"/>
  <c r="F3932" i="3"/>
  <c r="G3932" i="3" s="1"/>
  <c r="E4188" i="3"/>
  <c r="F5143" i="3"/>
  <c r="G5143" i="3" s="1"/>
  <c r="F5273" i="3"/>
  <c r="G5273" i="3" s="1"/>
  <c r="F5540" i="3"/>
  <c r="G5540" i="3" s="1"/>
  <c r="D5463" i="3"/>
  <c r="O5528" i="3"/>
  <c r="F5878" i="3"/>
  <c r="G5878" i="3" s="1"/>
  <c r="E6091" i="3"/>
  <c r="E6281" i="3"/>
  <c r="O6624" i="3"/>
  <c r="F6648" i="3"/>
  <c r="G6648" i="3" s="1"/>
  <c r="F6776" i="3"/>
  <c r="G6776" i="3" s="1"/>
  <c r="D6859" i="3"/>
  <c r="E6907" i="3"/>
  <c r="F6933" i="3"/>
  <c r="G6933" i="3" s="1"/>
  <c r="O7422" i="3"/>
  <c r="D7483" i="3"/>
  <c r="D7406" i="3"/>
  <c r="D63" i="3"/>
  <c r="F140" i="3"/>
  <c r="G140" i="3" s="1"/>
  <c r="O140" i="3"/>
  <c r="F261" i="3"/>
  <c r="G261" i="3" s="1"/>
  <c r="O6311" i="3"/>
  <c r="O2665" i="3"/>
  <c r="E2843" i="3"/>
  <c r="E6144" i="3"/>
  <c r="F6743" i="3"/>
  <c r="G6743" i="3" s="1"/>
  <c r="F6907" i="3"/>
  <c r="G6907" i="3" s="1"/>
  <c r="D84" i="3"/>
  <c r="E143" i="3"/>
  <c r="E247" i="3"/>
  <c r="E99" i="3"/>
  <c r="F39" i="3"/>
  <c r="G39" i="3" s="1"/>
  <c r="E39" i="3"/>
  <c r="E52" i="3"/>
  <c r="D5712" i="3"/>
  <c r="F1175" i="3"/>
  <c r="G1175" i="3" s="1"/>
  <c r="E1125" i="3"/>
  <c r="D2403" i="3"/>
  <c r="O2843" i="3"/>
  <c r="D2650" i="3"/>
  <c r="D2910" i="3"/>
  <c r="E5315" i="3"/>
  <c r="O5998" i="3"/>
  <c r="O6144" i="3"/>
  <c r="D6281" i="3"/>
  <c r="D6877" i="3"/>
  <c r="E6939" i="3"/>
  <c r="O279" i="3"/>
  <c r="E279" i="3"/>
  <c r="F84" i="3"/>
  <c r="G84" i="3" s="1"/>
  <c r="E28" i="3"/>
  <c r="E1166" i="3"/>
  <c r="F5047" i="3"/>
  <c r="G5047" i="3" s="1"/>
  <c r="E7043" i="3"/>
  <c r="E1981" i="3"/>
  <c r="F4583" i="3"/>
  <c r="G4583" i="3" s="1"/>
  <c r="F4781" i="3"/>
  <c r="G4781" i="3" s="1"/>
  <c r="D6398" i="3"/>
  <c r="F7186" i="3"/>
  <c r="G7186" i="3" s="1"/>
  <c r="O1272" i="3"/>
  <c r="F1460" i="3"/>
  <c r="G1460" i="3" s="1"/>
  <c r="D1656" i="3"/>
  <c r="O2074" i="3"/>
  <c r="D4069" i="3"/>
  <c r="D4854" i="3"/>
  <c r="F5075" i="3"/>
  <c r="G5075" i="3" s="1"/>
  <c r="O6671" i="3"/>
  <c r="D6872" i="3"/>
  <c r="E2140" i="3"/>
  <c r="F4731" i="3"/>
  <c r="G4731" i="3" s="1"/>
  <c r="O5550" i="3"/>
  <c r="F6734" i="3"/>
  <c r="G6734" i="3" s="1"/>
  <c r="D308" i="3"/>
  <c r="F427" i="3"/>
  <c r="G427" i="3" s="1"/>
  <c r="D791" i="3"/>
  <c r="E2410" i="3"/>
  <c r="E4614" i="3"/>
  <c r="O1288" i="3"/>
  <c r="F1278" i="3"/>
  <c r="G1278" i="3" s="1"/>
  <c r="O2094" i="3"/>
  <c r="D2081" i="3"/>
  <c r="E3901" i="3"/>
  <c r="O3894" i="3"/>
  <c r="E4498" i="3"/>
  <c r="F5700" i="3"/>
  <c r="G5700" i="3" s="1"/>
  <c r="F6283" i="3"/>
  <c r="G6283" i="3" s="1"/>
  <c r="D668" i="3"/>
  <c r="F988" i="3"/>
  <c r="G988" i="3" s="1"/>
  <c r="D2202" i="3"/>
  <c r="O5409" i="3"/>
  <c r="D6402" i="3"/>
  <c r="F1901" i="3"/>
  <c r="G1901" i="3" s="1"/>
  <c r="D2281" i="3"/>
  <c r="O4685" i="3"/>
  <c r="F5288" i="3"/>
  <c r="G5288" i="3" s="1"/>
  <c r="D6498" i="3"/>
  <c r="E6488" i="3"/>
  <c r="E6477" i="3"/>
  <c r="F1364" i="3"/>
  <c r="G1364" i="3" s="1"/>
  <c r="F1366" i="3"/>
  <c r="G1366" i="3" s="1"/>
  <c r="D1966" i="3"/>
  <c r="E2172" i="3"/>
  <c r="E3752" i="3"/>
  <c r="F4955" i="3"/>
  <c r="G4955" i="3" s="1"/>
  <c r="F5768" i="3"/>
  <c r="G5768" i="3" s="1"/>
  <c r="D7367" i="3"/>
  <c r="D564" i="3"/>
  <c r="F1008" i="3"/>
  <c r="G1008" i="3" s="1"/>
  <c r="D2246" i="3"/>
  <c r="F494" i="3"/>
  <c r="G494" i="3" s="1"/>
  <c r="F633" i="3"/>
  <c r="G633" i="3" s="1"/>
  <c r="E697" i="3"/>
  <c r="F889" i="3"/>
  <c r="G889" i="3" s="1"/>
  <c r="E953" i="3"/>
  <c r="D5649" i="3"/>
  <c r="E6650" i="3"/>
  <c r="E1912" i="3"/>
  <c r="O2310" i="3"/>
  <c r="D3914" i="3"/>
  <c r="F4509" i="3"/>
  <c r="G4509" i="3" s="1"/>
  <c r="F4918" i="3"/>
  <c r="G4918" i="3" s="1"/>
  <c r="F6523" i="3"/>
  <c r="G6523" i="3" s="1"/>
  <c r="E6719" i="3"/>
  <c r="F7307" i="3"/>
  <c r="G7307" i="3" s="1"/>
  <c r="F1051" i="3"/>
  <c r="G1051" i="3" s="1"/>
  <c r="O1179" i="3"/>
  <c r="E1065" i="3"/>
  <c r="D1223" i="3"/>
  <c r="F1287" i="3"/>
  <c r="G1287" i="3" s="1"/>
  <c r="O1415" i="3"/>
  <c r="O1449" i="3"/>
  <c r="F1613" i="3"/>
  <c r="G1613" i="3" s="1"/>
  <c r="D1229" i="3"/>
  <c r="D1357" i="3"/>
  <c r="O2375" i="3"/>
  <c r="O2794" i="3"/>
  <c r="D2585" i="3"/>
  <c r="D2563" i="3"/>
  <c r="F2611" i="3"/>
  <c r="G2611" i="3" s="1"/>
  <c r="F2815" i="3"/>
  <c r="G2815" i="3" s="1"/>
  <c r="E2388" i="3"/>
  <c r="F2461" i="3"/>
  <c r="G2461" i="3" s="1"/>
  <c r="O2485" i="3"/>
  <c r="D2517" i="3"/>
  <c r="F2856" i="3"/>
  <c r="G2856" i="3" s="1"/>
  <c r="E2561" i="3"/>
  <c r="D2599" i="3"/>
  <c r="E2781" i="3"/>
  <c r="F3214" i="3"/>
  <c r="G3214" i="3" s="1"/>
  <c r="F3127" i="3"/>
  <c r="G3127" i="3" s="1"/>
  <c r="O3255" i="3"/>
  <c r="D3255" i="3"/>
  <c r="F3080" i="3"/>
  <c r="G3080" i="3" s="1"/>
  <c r="D3112" i="3"/>
  <c r="D3176" i="3"/>
  <c r="O2878" i="3"/>
  <c r="E2911" i="3"/>
  <c r="F2927" i="3"/>
  <c r="G2927" i="3" s="1"/>
  <c r="F2959" i="3"/>
  <c r="G2959" i="3" s="1"/>
  <c r="D3025" i="3"/>
  <c r="F3153" i="3"/>
  <c r="G3153" i="3" s="1"/>
  <c r="E3153" i="3"/>
  <c r="O3153" i="3"/>
  <c r="F3355" i="3"/>
  <c r="G3355" i="3" s="1"/>
  <c r="D3449" i="3"/>
  <c r="D3438" i="3"/>
  <c r="E3438" i="3"/>
  <c r="O3516" i="3"/>
  <c r="F3347" i="3"/>
  <c r="G3347" i="3" s="1"/>
  <c r="D3872" i="3"/>
  <c r="E4380" i="3"/>
  <c r="O4380" i="3"/>
  <c r="D4264" i="3"/>
  <c r="O4372" i="3"/>
  <c r="E4372" i="3"/>
  <c r="F5147" i="3"/>
  <c r="G5147" i="3" s="1"/>
  <c r="D5599" i="3"/>
  <c r="E5599" i="3"/>
  <c r="E5766" i="3"/>
  <c r="O6018" i="3"/>
  <c r="F6018" i="3"/>
  <c r="G6018" i="3" s="1"/>
  <c r="F6012" i="3"/>
  <c r="G6012" i="3" s="1"/>
  <c r="D6012" i="3"/>
  <c r="O6012" i="3"/>
  <c r="D6063" i="3"/>
  <c r="O6156" i="3"/>
  <c r="F6156" i="3"/>
  <c r="G6156" i="3" s="1"/>
  <c r="O6264" i="3"/>
  <c r="D6264" i="3"/>
  <c r="F1166" i="3"/>
  <c r="G1166" i="3" s="1"/>
  <c r="O437" i="3"/>
  <c r="F630" i="3"/>
  <c r="G630" i="3" s="1"/>
  <c r="O1831" i="3"/>
  <c r="D3834" i="3"/>
  <c r="O5047" i="3"/>
  <c r="O7051" i="3"/>
  <c r="O4781" i="3"/>
  <c r="O6398" i="3"/>
  <c r="O7186" i="3"/>
  <c r="O465" i="3"/>
  <c r="E1272" i="3"/>
  <c r="E1460" i="3"/>
  <c r="F1656" i="3"/>
  <c r="G1656" i="3" s="1"/>
  <c r="O2063" i="3"/>
  <c r="D4054" i="3"/>
  <c r="O5075" i="3"/>
  <c r="E5270" i="3"/>
  <c r="F466" i="3"/>
  <c r="G466" i="3" s="1"/>
  <c r="D1934" i="3"/>
  <c r="F2140" i="3"/>
  <c r="G2140" i="3" s="1"/>
  <c r="D3740" i="3"/>
  <c r="E4745" i="3"/>
  <c r="O4936" i="3"/>
  <c r="F4929" i="3"/>
  <c r="G4929" i="3" s="1"/>
  <c r="O7345" i="3"/>
  <c r="K398" i="3"/>
  <c r="J18" i="3"/>
  <c r="J22" i="3"/>
  <c r="J21" i="3"/>
  <c r="O427" i="3"/>
  <c r="F887" i="3"/>
  <c r="G887" i="3" s="1"/>
  <c r="O2410" i="3"/>
  <c r="F5014" i="3"/>
  <c r="G5014" i="3" s="1"/>
  <c r="F6021" i="3"/>
  <c r="G6021" i="3" s="1"/>
  <c r="E1288" i="3"/>
  <c r="F1686" i="3"/>
  <c r="G1686" i="3" s="1"/>
  <c r="F4882" i="3"/>
  <c r="G4882" i="3" s="1"/>
  <c r="E6687" i="3"/>
  <c r="O988" i="3"/>
  <c r="D5409" i="3"/>
  <c r="E5288" i="3"/>
  <c r="E1364" i="3"/>
  <c r="F1552" i="3"/>
  <c r="G1552" i="3" s="1"/>
  <c r="H1552" i="3" s="1"/>
  <c r="F2172" i="3"/>
  <c r="G2172" i="3" s="1"/>
  <c r="O3967" i="3"/>
  <c r="O4955" i="3"/>
  <c r="F6561" i="3"/>
  <c r="G6561" i="3" s="1"/>
  <c r="F6962" i="3"/>
  <c r="G6962" i="3" s="1"/>
  <c r="E405" i="3"/>
  <c r="D1008" i="3"/>
  <c r="E601" i="3"/>
  <c r="O665" i="3"/>
  <c r="O729" i="3"/>
  <c r="E793" i="3"/>
  <c r="E857" i="3"/>
  <c r="O921" i="3"/>
  <c r="O985" i="3"/>
  <c r="D2022" i="3"/>
  <c r="E5848" i="3"/>
  <c r="F6650" i="3"/>
  <c r="G6650" i="3" s="1"/>
  <c r="F1322" i="3"/>
  <c r="G1322" i="3" s="1"/>
  <c r="E4911" i="3"/>
  <c r="F560" i="3"/>
  <c r="G560" i="3" s="1"/>
  <c r="E1223" i="3"/>
  <c r="E1321" i="3"/>
  <c r="E1193" i="3"/>
  <c r="E1633" i="3"/>
  <c r="E1529" i="3"/>
  <c r="O2659" i="3"/>
  <c r="F2700" i="3"/>
  <c r="G2700" i="3" s="1"/>
  <c r="D2461" i="3"/>
  <c r="E2671" i="3"/>
  <c r="F2389" i="3"/>
  <c r="G2389" i="3" s="1"/>
  <c r="F3118" i="3"/>
  <c r="G3118" i="3" s="1"/>
  <c r="F3342" i="3"/>
  <c r="G3342" i="3" s="1"/>
  <c r="H3342" i="3" s="1"/>
  <c r="E3342" i="3"/>
  <c r="F2994" i="3"/>
  <c r="G2994" i="3" s="1"/>
  <c r="O3080" i="3"/>
  <c r="O2903" i="3"/>
  <c r="F3089" i="3"/>
  <c r="G3089" i="3" s="1"/>
  <c r="O3578" i="3"/>
  <c r="F3578" i="3"/>
  <c r="G3578" i="3" s="1"/>
  <c r="D3578" i="3"/>
  <c r="F3674" i="3"/>
  <c r="G3674" i="3" s="1"/>
  <c r="O3363" i="3"/>
  <c r="D3363" i="3"/>
  <c r="E3430" i="3"/>
  <c r="F3430" i="3"/>
  <c r="G3430" i="3" s="1"/>
  <c r="D3430" i="3"/>
  <c r="D4268" i="3"/>
  <c r="E4264" i="3"/>
  <c r="D5842" i="3"/>
  <c r="F5842" i="3"/>
  <c r="G5842" i="3" s="1"/>
  <c r="O5842" i="3"/>
  <c r="E6035" i="3"/>
  <c r="F6035" i="3"/>
  <c r="G6035" i="3" s="1"/>
  <c r="D6035" i="3"/>
  <c r="O6035" i="3"/>
  <c r="O6026" i="3"/>
  <c r="F6026" i="3"/>
  <c r="G6026" i="3" s="1"/>
  <c r="D6026" i="3"/>
  <c r="D7050" i="3"/>
  <c r="F7050" i="3"/>
  <c r="G7050" i="3" s="1"/>
  <c r="O7342" i="3"/>
  <c r="F7342" i="3"/>
  <c r="G7342" i="3" s="1"/>
  <c r="E7342" i="3"/>
  <c r="D7342" i="3"/>
  <c r="D2935" i="3"/>
  <c r="E2935" i="3"/>
  <c r="D3249" i="3"/>
  <c r="O3249" i="3"/>
  <c r="O3448" i="3"/>
  <c r="E3448" i="3"/>
  <c r="F3589" i="3"/>
  <c r="G3589" i="3" s="1"/>
  <c r="E3589" i="3"/>
  <c r="D5147" i="3"/>
  <c r="E5147" i="3"/>
  <c r="E5395" i="3"/>
  <c r="D5395" i="3"/>
  <c r="D5467" i="3"/>
  <c r="F5467" i="3"/>
  <c r="G5467" i="3" s="1"/>
  <c r="E5467" i="3"/>
  <c r="D5766" i="3"/>
  <c r="F5766" i="3"/>
  <c r="G5766" i="3" s="1"/>
  <c r="O6082" i="3"/>
  <c r="F6082" i="3"/>
  <c r="G6082" i="3" s="1"/>
  <c r="D6082" i="3"/>
  <c r="O6222" i="3"/>
  <c r="E6222" i="3"/>
  <c r="E1656" i="3"/>
  <c r="O1018" i="3"/>
  <c r="D437" i="3"/>
  <c r="E3834" i="3"/>
  <c r="D7051" i="3"/>
  <c r="D2194" i="3"/>
  <c r="E3801" i="3"/>
  <c r="F4982" i="3"/>
  <c r="G4982" i="3" s="1"/>
  <c r="O6793" i="3"/>
  <c r="D465" i="3"/>
  <c r="E4054" i="3"/>
  <c r="D4465" i="3"/>
  <c r="E4854" i="3"/>
  <c r="D5075" i="3"/>
  <c r="E5268" i="3"/>
  <c r="F5860" i="3"/>
  <c r="G5860" i="3" s="1"/>
  <c r="D4147" i="3"/>
  <c r="E4943" i="3"/>
  <c r="D4936" i="3"/>
  <c r="F5745" i="3"/>
  <c r="G5745" i="3" s="1"/>
  <c r="D6938" i="3"/>
  <c r="F7345" i="3"/>
  <c r="G7345" i="3" s="1"/>
  <c r="F631" i="3"/>
  <c r="G631" i="3" s="1"/>
  <c r="D919" i="3"/>
  <c r="K337" i="3"/>
  <c r="O7024" i="3"/>
  <c r="D1288" i="3"/>
  <c r="D1686" i="3"/>
  <c r="O1701" i="3"/>
  <c r="D2088" i="3"/>
  <c r="O2081" i="3"/>
  <c r="F5087" i="3"/>
  <c r="G5087" i="3" s="1"/>
  <c r="D6283" i="3"/>
  <c r="D6896" i="3"/>
  <c r="E403" i="3"/>
  <c r="D575" i="3"/>
  <c r="E764" i="3"/>
  <c r="F860" i="3"/>
  <c r="G860" i="3" s="1"/>
  <c r="D988" i="3"/>
  <c r="F2202" i="3"/>
  <c r="G2202" i="3" s="1"/>
  <c r="O4822" i="3"/>
  <c r="E1901" i="3"/>
  <c r="F1885" i="3"/>
  <c r="G1885" i="3" s="1"/>
  <c r="F4279" i="3"/>
  <c r="G4279" i="3" s="1"/>
  <c r="F6499" i="3"/>
  <c r="G6499" i="3" s="1"/>
  <c r="D1364" i="3"/>
  <c r="F1960" i="3"/>
  <c r="G1960" i="3" s="1"/>
  <c r="D4363" i="3"/>
  <c r="D4955" i="3"/>
  <c r="F5758" i="3"/>
  <c r="G5758" i="3" s="1"/>
  <c r="F6575" i="3"/>
  <c r="G6575" i="3" s="1"/>
  <c r="F330" i="3"/>
  <c r="G330" i="3" s="1"/>
  <c r="F1016" i="3"/>
  <c r="G1016" i="3" s="1"/>
  <c r="F1612" i="3"/>
  <c r="G1612" i="3" s="1"/>
  <c r="F2246" i="3"/>
  <c r="G2246" i="3" s="1"/>
  <c r="O4450" i="3"/>
  <c r="E4843" i="3"/>
  <c r="O633" i="3"/>
  <c r="D665" i="3"/>
  <c r="D729" i="3"/>
  <c r="O889" i="3"/>
  <c r="D921" i="3"/>
  <c r="D985" i="3"/>
  <c r="E2022" i="3"/>
  <c r="D6638" i="3"/>
  <c r="E525" i="3"/>
  <c r="D1711" i="3"/>
  <c r="O1920" i="3"/>
  <c r="E1097" i="3"/>
  <c r="F1223" i="3"/>
  <c r="G1223" i="3" s="1"/>
  <c r="E1479" i="3"/>
  <c r="D1483" i="3"/>
  <c r="O1613" i="3"/>
  <c r="F1357" i="3"/>
  <c r="G1357" i="3" s="1"/>
  <c r="O2343" i="3"/>
  <c r="O2407" i="3"/>
  <c r="E2631" i="3"/>
  <c r="O2409" i="3"/>
  <c r="O2611" i="3"/>
  <c r="D2659" i="3"/>
  <c r="O2557" i="3"/>
  <c r="F2625" i="3"/>
  <c r="G2625" i="3" s="1"/>
  <c r="D2712" i="3"/>
  <c r="E2389" i="3"/>
  <c r="F2599" i="3"/>
  <c r="G2599" i="3" s="1"/>
  <c r="E2813" i="3"/>
  <c r="E2987" i="3"/>
  <c r="E2983" i="3"/>
  <c r="D3080" i="3"/>
  <c r="O3304" i="3"/>
  <c r="E2903" i="3"/>
  <c r="O3583" i="3"/>
  <c r="D3583" i="3"/>
  <c r="F3583" i="3"/>
  <c r="G3583" i="3" s="1"/>
  <c r="F3679" i="3"/>
  <c r="G3679" i="3" s="1"/>
  <c r="D3448" i="3"/>
  <c r="E3644" i="3"/>
  <c r="D3644" i="3"/>
  <c r="O3644" i="3"/>
  <c r="D3708" i="3"/>
  <c r="E3708" i="3"/>
  <c r="O3430" i="3"/>
  <c r="O4268" i="3"/>
  <c r="F4264" i="3"/>
  <c r="G4264" i="3" s="1"/>
  <c r="O5506" i="3"/>
  <c r="D5506" i="3"/>
  <c r="F5506" i="3"/>
  <c r="G5506" i="3" s="1"/>
  <c r="F5703" i="3"/>
  <c r="G5703" i="3" s="1"/>
  <c r="E5703" i="3"/>
  <c r="F5954" i="3"/>
  <c r="G5954" i="3" s="1"/>
  <c r="H5954" i="3" s="1"/>
  <c r="O5954" i="3"/>
  <c r="D5954" i="3"/>
  <c r="F6055" i="3"/>
  <c r="G6055" i="3" s="1"/>
  <c r="F6076" i="3"/>
  <c r="G6076" i="3" s="1"/>
  <c r="E6076" i="3"/>
  <c r="E5910" i="3"/>
  <c r="D5910" i="3"/>
  <c r="E6146" i="3"/>
  <c r="D6222" i="3"/>
  <c r="D6195" i="3"/>
  <c r="O6195" i="3"/>
  <c r="F6102" i="3"/>
  <c r="G6102" i="3" s="1"/>
  <c r="H6102" i="3" s="1"/>
  <c r="O6102" i="3"/>
  <c r="D6102" i="3"/>
  <c r="D7197" i="3"/>
  <c r="O7290" i="3"/>
  <c r="F7290" i="3"/>
  <c r="G7290" i="3" s="1"/>
  <c r="D7290" i="3"/>
  <c r="F4069" i="3"/>
  <c r="G4069" i="3" s="1"/>
  <c r="E1018" i="3"/>
  <c r="D1806" i="3"/>
  <c r="D1042" i="3"/>
  <c r="F3834" i="3"/>
  <c r="G3834" i="3" s="1"/>
  <c r="E4650" i="3"/>
  <c r="D1782" i="3"/>
  <c r="D1981" i="3"/>
  <c r="O3995" i="3"/>
  <c r="F5399" i="3"/>
  <c r="G5399" i="3" s="1"/>
  <c r="E5792" i="3"/>
  <c r="D1875" i="3"/>
  <c r="F2061" i="3"/>
  <c r="G2061" i="3" s="1"/>
  <c r="F2271" i="3"/>
  <c r="G2271" i="3" s="1"/>
  <c r="F2257" i="3"/>
  <c r="G2257" i="3" s="1"/>
  <c r="F4054" i="3"/>
  <c r="G4054" i="3" s="1"/>
  <c r="F4655" i="3"/>
  <c r="G4655" i="3" s="1"/>
  <c r="F4854" i="3"/>
  <c r="G4854" i="3" s="1"/>
  <c r="E6471" i="3"/>
  <c r="E6671" i="3"/>
  <c r="D7469" i="3"/>
  <c r="F1532" i="3"/>
  <c r="G1532" i="3" s="1"/>
  <c r="O1950" i="3"/>
  <c r="E1934" i="3"/>
  <c r="D3741" i="3"/>
  <c r="F3939" i="3"/>
  <c r="G3939" i="3" s="1"/>
  <c r="D4527" i="3"/>
  <c r="F4943" i="3"/>
  <c r="G4943" i="3" s="1"/>
  <c r="O6542" i="3"/>
  <c r="F6742" i="3"/>
  <c r="G6742" i="3" s="1"/>
  <c r="I6742" i="3" s="1"/>
  <c r="E6938" i="3"/>
  <c r="E427" i="3"/>
  <c r="D459" i="3"/>
  <c r="D315" i="3"/>
  <c r="F504" i="3"/>
  <c r="G504" i="3" s="1"/>
  <c r="E1686" i="3"/>
  <c r="F5897" i="3"/>
  <c r="G5897" i="3" s="1"/>
  <c r="F403" i="3"/>
  <c r="G403" i="3" s="1"/>
  <c r="E668" i="3"/>
  <c r="F764" i="3"/>
  <c r="G764" i="3" s="1"/>
  <c r="E956" i="3"/>
  <c r="D5617" i="3"/>
  <c r="O1484" i="3"/>
  <c r="O1901" i="3"/>
  <c r="O7301" i="3"/>
  <c r="D1775" i="3"/>
  <c r="F1973" i="3"/>
  <c r="G1973" i="3" s="1"/>
  <c r="D3767" i="3"/>
  <c r="E4757" i="3"/>
  <c r="E7367" i="3"/>
  <c r="O330" i="3"/>
  <c r="F564" i="3"/>
  <c r="G564" i="3" s="1"/>
  <c r="D1016" i="3"/>
  <c r="D4843" i="3"/>
  <c r="F7234" i="3"/>
  <c r="G7234" i="3" s="1"/>
  <c r="F558" i="3"/>
  <c r="G558" i="3" s="1"/>
  <c r="E825" i="3"/>
  <c r="F2022" i="3"/>
  <c r="G2022" i="3" s="1"/>
  <c r="E6638" i="3"/>
  <c r="D1912" i="3"/>
  <c r="D2310" i="3"/>
  <c r="E4713" i="3"/>
  <c r="F4724" i="3"/>
  <c r="G4724" i="3" s="1"/>
  <c r="O1051" i="3"/>
  <c r="D1415" i="3"/>
  <c r="E1449" i="3"/>
  <c r="E1569" i="3"/>
  <c r="E1483" i="3"/>
  <c r="F2343" i="3"/>
  <c r="G2343" i="3" s="1"/>
  <c r="E2794" i="3"/>
  <c r="F2847" i="3"/>
  <c r="G2847" i="3" s="1"/>
  <c r="F2824" i="3"/>
  <c r="G2824" i="3" s="1"/>
  <c r="O2389" i="3"/>
  <c r="F2813" i="3"/>
  <c r="G2813" i="3" s="1"/>
  <c r="D2987" i="3"/>
  <c r="F3246" i="3"/>
  <c r="G3246" i="3" s="1"/>
  <c r="F3095" i="3"/>
  <c r="G3095" i="3" s="1"/>
  <c r="D2983" i="3"/>
  <c r="F2935" i="3"/>
  <c r="G2935" i="3" s="1"/>
  <c r="E3057" i="3"/>
  <c r="E3249" i="3"/>
  <c r="F4208" i="3"/>
  <c r="G4208" i="3" s="1"/>
  <c r="I4208" i="3" s="1"/>
  <c r="D4208" i="3"/>
  <c r="F4278" i="3"/>
  <c r="G4278" i="3" s="1"/>
  <c r="F4282" i="3"/>
  <c r="G4282" i="3" s="1"/>
  <c r="F5179" i="3"/>
  <c r="G5179" i="3" s="1"/>
  <c r="I5179" i="3" s="1"/>
  <c r="E5179" i="3"/>
  <c r="F5293" i="3"/>
  <c r="G5293" i="3" s="1"/>
  <c r="E5293" i="3"/>
  <c r="O5293" i="3"/>
  <c r="F5501" i="3"/>
  <c r="G5501" i="3" s="1"/>
  <c r="O6652" i="3"/>
  <c r="E6652" i="3"/>
  <c r="F6652" i="3"/>
  <c r="G6652" i="3" s="1"/>
  <c r="O6709" i="3"/>
  <c r="F6709" i="3"/>
  <c r="G6709" i="3" s="1"/>
  <c r="E6889" i="3"/>
  <c r="O6889" i="3"/>
  <c r="F6889" i="3"/>
  <c r="G6889" i="3" s="1"/>
  <c r="D6889" i="3"/>
  <c r="O6901" i="3"/>
  <c r="F6901" i="3"/>
  <c r="G6901" i="3" s="1"/>
  <c r="F7197" i="3"/>
  <c r="G7197" i="3" s="1"/>
  <c r="D1018" i="3"/>
  <c r="F1134" i="3"/>
  <c r="G1134" i="3" s="1"/>
  <c r="E437" i="3"/>
  <c r="F4043" i="3"/>
  <c r="G4043" i="3" s="1"/>
  <c r="D4651" i="3"/>
  <c r="E7051" i="3"/>
  <c r="D1000" i="3"/>
  <c r="F1981" i="3"/>
  <c r="G1981" i="3" s="1"/>
  <c r="E3790" i="3"/>
  <c r="E465" i="3"/>
  <c r="D3870" i="3"/>
  <c r="E4465" i="3"/>
  <c r="O4654" i="3"/>
  <c r="O5270" i="3"/>
  <c r="E6460" i="3"/>
  <c r="E7075" i="3"/>
  <c r="D2140" i="3"/>
  <c r="F3741" i="3"/>
  <c r="G3741" i="3" s="1"/>
  <c r="E4147" i="3"/>
  <c r="E4936" i="3"/>
  <c r="O6938" i="3"/>
  <c r="F919" i="3"/>
  <c r="G919" i="3" s="1"/>
  <c r="F315" i="3"/>
  <c r="G315" i="3" s="1"/>
  <c r="H315" i="3" s="1"/>
  <c r="D4498" i="3"/>
  <c r="O6290" i="3"/>
  <c r="O6687" i="3"/>
  <c r="F6896" i="3"/>
  <c r="G6896" i="3" s="1"/>
  <c r="F668" i="3"/>
  <c r="G668" i="3" s="1"/>
  <c r="E4409" i="3"/>
  <c r="E4101" i="3"/>
  <c r="D2172" i="3"/>
  <c r="F4363" i="3"/>
  <c r="G4363" i="3" s="1"/>
  <c r="F4757" i="3"/>
  <c r="G4757" i="3" s="1"/>
  <c r="E5558" i="3"/>
  <c r="D5761" i="3"/>
  <c r="D6173" i="3"/>
  <c r="E6362" i="3"/>
  <c r="F7367" i="3"/>
  <c r="G7367" i="3" s="1"/>
  <c r="E564" i="3"/>
  <c r="D382" i="3"/>
  <c r="E665" i="3"/>
  <c r="E729" i="3"/>
  <c r="O793" i="3"/>
  <c r="E921" i="3"/>
  <c r="E985" i="3"/>
  <c r="F1912" i="3"/>
  <c r="G1912" i="3" s="1"/>
  <c r="E1904" i="3"/>
  <c r="F4713" i="3"/>
  <c r="G4713" i="3" s="1"/>
  <c r="E6119" i="3"/>
  <c r="E6307" i="3"/>
  <c r="E1051" i="3"/>
  <c r="O1147" i="3"/>
  <c r="D1287" i="3"/>
  <c r="F1479" i="3"/>
  <c r="G1479" i="3" s="1"/>
  <c r="D1041" i="3"/>
  <c r="F1011" i="3"/>
  <c r="G1011" i="3" s="1"/>
  <c r="D2672" i="3"/>
  <c r="O2585" i="3"/>
  <c r="E2659" i="3"/>
  <c r="E2557" i="3"/>
  <c r="O2671" i="3"/>
  <c r="F2712" i="3"/>
  <c r="G2712" i="3" s="1"/>
  <c r="F2653" i="3"/>
  <c r="G2653" i="3" s="1"/>
  <c r="D2424" i="3"/>
  <c r="E3112" i="3"/>
  <c r="E3176" i="3"/>
  <c r="F2903" i="3"/>
  <c r="G2903" i="3" s="1"/>
  <c r="O2943" i="3"/>
  <c r="O3089" i="3"/>
  <c r="F3249" i="3"/>
  <c r="G3249" i="3" s="1"/>
  <c r="E3400" i="3"/>
  <c r="F3484" i="3"/>
  <c r="G3484" i="3" s="1"/>
  <c r="E3484" i="3"/>
  <c r="E3676" i="3"/>
  <c r="E3336" i="3"/>
  <c r="F3336" i="3"/>
  <c r="G3336" i="3" s="1"/>
  <c r="D3421" i="3"/>
  <c r="O3844" i="3"/>
  <c r="D3844" i="3"/>
  <c r="O5086" i="3"/>
  <c r="F5086" i="3"/>
  <c r="G5086" i="3" s="1"/>
  <c r="O5328" i="3"/>
  <c r="F5328" i="3"/>
  <c r="G5328" i="3" s="1"/>
  <c r="O5542" i="3"/>
  <c r="F5542" i="3"/>
  <c r="G5542" i="3" s="1"/>
  <c r="F5963" i="3"/>
  <c r="G5963" i="3" s="1"/>
  <c r="E5963" i="3"/>
  <c r="F6063" i="3"/>
  <c r="G6063" i="3" s="1"/>
  <c r="D6146" i="3"/>
  <c r="F6146" i="3"/>
  <c r="G6146" i="3" s="1"/>
  <c r="F6138" i="3"/>
  <c r="G6138" i="3" s="1"/>
  <c r="F6268" i="3"/>
  <c r="G6268" i="3" s="1"/>
  <c r="I6268" i="3" s="1"/>
  <c r="E6268" i="3"/>
  <c r="E1706" i="3"/>
  <c r="F1248" i="3"/>
  <c r="G1248" i="3" s="1"/>
  <c r="F4385" i="3"/>
  <c r="G4385" i="3" s="1"/>
  <c r="F6398" i="3"/>
  <c r="G6398" i="3" s="1"/>
  <c r="O4465" i="3"/>
  <c r="O6872" i="3"/>
  <c r="F4614" i="3"/>
  <c r="G4614" i="3" s="1"/>
  <c r="K366" i="3"/>
  <c r="O2239" i="3"/>
  <c r="O3907" i="3"/>
  <c r="D6719" i="3"/>
  <c r="O7307" i="3"/>
  <c r="E1287" i="3"/>
  <c r="O1229" i="3"/>
  <c r="E2461" i="3"/>
  <c r="O2517" i="3"/>
  <c r="F2987" i="3"/>
  <c r="G2987" i="3" s="1"/>
  <c r="F2983" i="3"/>
  <c r="G2983" i="3" s="1"/>
  <c r="F3112" i="3"/>
  <c r="G3112" i="3" s="1"/>
  <c r="O3176" i="3"/>
  <c r="E3272" i="3"/>
  <c r="O2911" i="3"/>
  <c r="E3217" i="3"/>
  <c r="O3217" i="3"/>
  <c r="F3281" i="3"/>
  <c r="G3281" i="3" s="1"/>
  <c r="O3281" i="3"/>
  <c r="E3281" i="3"/>
  <c r="D3281" i="3"/>
  <c r="D3347" i="3"/>
  <c r="D5542" i="3"/>
  <c r="E5659" i="3"/>
  <c r="F5659" i="3"/>
  <c r="G5659" i="3" s="1"/>
  <c r="D5659" i="3"/>
  <c r="O5963" i="3"/>
  <c r="O6063" i="3"/>
  <c r="F6195" i="3"/>
  <c r="G6195" i="3" s="1"/>
  <c r="O6673" i="3"/>
  <c r="F6673" i="3"/>
  <c r="G6673" i="3" s="1"/>
  <c r="E6673" i="3"/>
  <c r="O6910" i="3"/>
  <c r="F6910" i="3"/>
  <c r="G6910" i="3" s="1"/>
  <c r="D4745" i="3"/>
  <c r="D6650" i="3"/>
  <c r="F3025" i="3"/>
  <c r="G3025" i="3" s="1"/>
  <c r="I3025" i="3" s="1"/>
  <c r="E3025" i="3"/>
  <c r="D3355" i="3"/>
  <c r="O3355" i="3"/>
  <c r="O3546" i="3"/>
  <c r="F3546" i="3"/>
  <c r="G3546" i="3" s="1"/>
  <c r="D3400" i="3"/>
  <c r="O3400" i="3"/>
  <c r="O3676" i="3"/>
  <c r="D3676" i="3"/>
  <c r="O3347" i="3"/>
  <c r="O5118" i="3"/>
  <c r="F5118" i="3"/>
  <c r="G5118" i="3" s="1"/>
  <c r="D5118" i="3"/>
  <c r="O5201" i="3"/>
  <c r="F5201" i="3"/>
  <c r="G5201" i="3" s="1"/>
  <c r="F5357" i="3"/>
  <c r="G5357" i="3" s="1"/>
  <c r="D5357" i="3"/>
  <c r="O5357" i="3"/>
  <c r="E6358" i="3"/>
  <c r="F6358" i="3"/>
  <c r="G6358" i="3" s="1"/>
  <c r="O6358" i="3"/>
  <c r="E6138" i="3"/>
  <c r="D6138" i="3"/>
  <c r="O6148" i="3"/>
  <c r="D6148" i="3"/>
  <c r="F6148" i="3"/>
  <c r="G6148" i="3" s="1"/>
  <c r="D6227" i="3"/>
  <c r="D6676" i="3"/>
  <c r="D6879" i="3"/>
  <c r="D7033" i="3"/>
  <c r="F7233" i="3"/>
  <c r="G7233" i="3" s="1"/>
  <c r="F7292" i="3"/>
  <c r="G7292" i="3" s="1"/>
  <c r="E7412" i="3"/>
  <c r="O1074" i="3"/>
  <c r="E1138" i="3"/>
  <c r="E1821" i="3"/>
  <c r="D433" i="3"/>
  <c r="O850" i="3"/>
  <c r="D1246" i="3"/>
  <c r="F4046" i="3"/>
  <c r="G4046" i="3" s="1"/>
  <c r="O4640" i="3"/>
  <c r="E5033" i="3"/>
  <c r="D1188" i="3"/>
  <c r="O1797" i="3"/>
  <c r="F1977" i="3"/>
  <c r="G1977" i="3" s="1"/>
  <c r="D2386" i="3"/>
  <c r="D3991" i="3"/>
  <c r="D4381" i="3"/>
  <c r="F4586" i="3"/>
  <c r="G4586" i="3" s="1"/>
  <c r="D5789" i="3"/>
  <c r="D6378" i="3"/>
  <c r="D7200" i="3"/>
  <c r="O654" i="3"/>
  <c r="D2274" i="3"/>
  <c r="O4456" i="3"/>
  <c r="E5264" i="3"/>
  <c r="F5854" i="3"/>
  <c r="G5854" i="3" s="1"/>
  <c r="F6259" i="3"/>
  <c r="G6259" i="3" s="1"/>
  <c r="F6459" i="3"/>
  <c r="G6459" i="3" s="1"/>
  <c r="D6864" i="3"/>
  <c r="F7063" i="3"/>
  <c r="G7063" i="3" s="1"/>
  <c r="F348" i="3"/>
  <c r="G348" i="3" s="1"/>
  <c r="O930" i="3"/>
  <c r="E1350" i="3"/>
  <c r="F1750" i="3"/>
  <c r="G1750" i="3" s="1"/>
  <c r="O2129" i="3"/>
  <c r="O3735" i="3"/>
  <c r="D4132" i="3"/>
  <c r="E4349" i="3"/>
  <c r="E5748" i="3"/>
  <c r="D5734" i="3"/>
  <c r="O6543" i="3"/>
  <c r="D6546" i="3"/>
  <c r="E6945" i="3"/>
  <c r="E7129" i="3"/>
  <c r="F317" i="3"/>
  <c r="G317" i="3" s="1"/>
  <c r="O464" i="3"/>
  <c r="O518" i="3"/>
  <c r="E603" i="3"/>
  <c r="O635" i="3"/>
  <c r="E699" i="3"/>
  <c r="D859" i="3"/>
  <c r="E891" i="3"/>
  <c r="E2402" i="3"/>
  <c r="E4003" i="3"/>
  <c r="O5010" i="3"/>
  <c r="O5021" i="3"/>
  <c r="O6602" i="3"/>
  <c r="O6620" i="3"/>
  <c r="O7004" i="3"/>
  <c r="D1284" i="3"/>
  <c r="D1693" i="3"/>
  <c r="D3897" i="3"/>
  <c r="E4490" i="3"/>
  <c r="E4878" i="3"/>
  <c r="E5689" i="3"/>
  <c r="E6279" i="3"/>
  <c r="D7496" i="3"/>
  <c r="E7486" i="3"/>
  <c r="O4408" i="3"/>
  <c r="E4821" i="3"/>
  <c r="E5613" i="3"/>
  <c r="O6412" i="3"/>
  <c r="F6825" i="3"/>
  <c r="G6825" i="3" s="1"/>
  <c r="D501" i="3"/>
  <c r="O694" i="3"/>
  <c r="E4293" i="3"/>
  <c r="O7088" i="3"/>
  <c r="O1360" i="3"/>
  <c r="O1358" i="3"/>
  <c r="F1954" i="3"/>
  <c r="G1954" i="3" s="1"/>
  <c r="D2168" i="3"/>
  <c r="O2159" i="3"/>
  <c r="D3761" i="3"/>
  <c r="D3765" i="3"/>
  <c r="D4365" i="3"/>
  <c r="F4569" i="3"/>
  <c r="G4569" i="3" s="1"/>
  <c r="O4764" i="3"/>
  <c r="E5362" i="3"/>
  <c r="E5763" i="3"/>
  <c r="E5754" i="3"/>
  <c r="D6371" i="3"/>
  <c r="F6375" i="3"/>
  <c r="G6375" i="3" s="1"/>
  <c r="E335" i="3"/>
  <c r="E462" i="3"/>
  <c r="O7228" i="3"/>
  <c r="F507" i="3"/>
  <c r="G507" i="3" s="1"/>
  <c r="O733" i="3"/>
  <c r="O989" i="3"/>
  <c r="E2012" i="3"/>
  <c r="O5638" i="3"/>
  <c r="E5837" i="3"/>
  <c r="E6430" i="3"/>
  <c r="O6442" i="3"/>
  <c r="D1514" i="3"/>
  <c r="E1703" i="3"/>
  <c r="O2324" i="3"/>
  <c r="O3910" i="3"/>
  <c r="E4121" i="3"/>
  <c r="E4720" i="3"/>
  <c r="F5115" i="3"/>
  <c r="G5115" i="3" s="1"/>
  <c r="O5326" i="3"/>
  <c r="D5722" i="3"/>
  <c r="D5912" i="3"/>
  <c r="F6310" i="3"/>
  <c r="G6310" i="3" s="1"/>
  <c r="E6924" i="3"/>
  <c r="F7303" i="3"/>
  <c r="G7303" i="3" s="1"/>
  <c r="F1055" i="3"/>
  <c r="G1055" i="3" s="1"/>
  <c r="D1195" i="3"/>
  <c r="D1165" i="3"/>
  <c r="O1423" i="3"/>
  <c r="O1621" i="3"/>
  <c r="O1551" i="3"/>
  <c r="F1021" i="3"/>
  <c r="G1021" i="3" s="1"/>
  <c r="F1365" i="3"/>
  <c r="G1365" i="3" s="1"/>
  <c r="O1595" i="3"/>
  <c r="D2379" i="3"/>
  <c r="F2411" i="3"/>
  <c r="G2411" i="3" s="1"/>
  <c r="D2598" i="3"/>
  <c r="F2702" i="3"/>
  <c r="G2702" i="3" s="1"/>
  <c r="D2619" i="3"/>
  <c r="E2796" i="3"/>
  <c r="O2828" i="3"/>
  <c r="F2849" i="3"/>
  <c r="G2849" i="3" s="1"/>
  <c r="E3026" i="3"/>
  <c r="D3186" i="3"/>
  <c r="E3218" i="3"/>
  <c r="E3035" i="3"/>
  <c r="D3195" i="3"/>
  <c r="E3227" i="3"/>
  <c r="F2888" i="3"/>
  <c r="G2888" i="3" s="1"/>
  <c r="F2904" i="3"/>
  <c r="G2904" i="3" s="1"/>
  <c r="O3093" i="3"/>
  <c r="O3518" i="3"/>
  <c r="D3582" i="3"/>
  <c r="O3710" i="3"/>
  <c r="F3420" i="3"/>
  <c r="G3420" i="3" s="1"/>
  <c r="O3459" i="3"/>
  <c r="E3523" i="3"/>
  <c r="O3555" i="3"/>
  <c r="E3619" i="3"/>
  <c r="D3408" i="3"/>
  <c r="O3497" i="3"/>
  <c r="O4004" i="3"/>
  <c r="D4068" i="3"/>
  <c r="E4382" i="3"/>
  <c r="F4194" i="3"/>
  <c r="G4194" i="3" s="1"/>
  <c r="E4358" i="3"/>
  <c r="E4370" i="3"/>
  <c r="D5186" i="3"/>
  <c r="E5218" i="3"/>
  <c r="E5109" i="3"/>
  <c r="F5237" i="3"/>
  <c r="G5237" i="3" s="1"/>
  <c r="O5284" i="3"/>
  <c r="F5555" i="3"/>
  <c r="G5555" i="3" s="1"/>
  <c r="F5675" i="3"/>
  <c r="G5675" i="3" s="1"/>
  <c r="E6014" i="3"/>
  <c r="D6297" i="3"/>
  <c r="D6642" i="3"/>
  <c r="F6642" i="3"/>
  <c r="G6642" i="3" s="1"/>
  <c r="F6841" i="3"/>
  <c r="G6841" i="3" s="1"/>
  <c r="O6841" i="3"/>
  <c r="E6882" i="3"/>
  <c r="O6882" i="3"/>
  <c r="F7013" i="3"/>
  <c r="G7013" i="3" s="1"/>
  <c r="O7013" i="3"/>
  <c r="O7089" i="3"/>
  <c r="E7089" i="3"/>
  <c r="D7089" i="3"/>
  <c r="F7419" i="3"/>
  <c r="G7419" i="3" s="1"/>
  <c r="I7419" i="3" s="1"/>
  <c r="O7419" i="3"/>
  <c r="F5362" i="3"/>
  <c r="G5362" i="3" s="1"/>
  <c r="F5754" i="3"/>
  <c r="G5754" i="3" s="1"/>
  <c r="O6375" i="3"/>
  <c r="O5837" i="3"/>
  <c r="D1903" i="3"/>
  <c r="F4720" i="3"/>
  <c r="G4720" i="3" s="1"/>
  <c r="F6924" i="3"/>
  <c r="G6924" i="3" s="1"/>
  <c r="F2796" i="3"/>
  <c r="G2796" i="3" s="1"/>
  <c r="F3218" i="3"/>
  <c r="G3218" i="3" s="1"/>
  <c r="F3227" i="3"/>
  <c r="G3227" i="3" s="1"/>
  <c r="F3523" i="3"/>
  <c r="G3523" i="3" s="1"/>
  <c r="F5218" i="3"/>
  <c r="G5218" i="3" s="1"/>
  <c r="E5472" i="3"/>
  <c r="F5472" i="3"/>
  <c r="G5472" i="3" s="1"/>
  <c r="F5982" i="3"/>
  <c r="G5982" i="3" s="1"/>
  <c r="I5982" i="3" s="1"/>
  <c r="D5982" i="3"/>
  <c r="F6516" i="3"/>
  <c r="G6516" i="3" s="1"/>
  <c r="O6516" i="3"/>
  <c r="E3461" i="3"/>
  <c r="E3717" i="3"/>
  <c r="E5471" i="3"/>
  <c r="E5950" i="3"/>
  <c r="E6227" i="3"/>
  <c r="F6676" i="3"/>
  <c r="G6676" i="3" s="1"/>
  <c r="F6831" i="3"/>
  <c r="G6831" i="3" s="1"/>
  <c r="F6815" i="3"/>
  <c r="G6815" i="3" s="1"/>
  <c r="E6879" i="3"/>
  <c r="F6997" i="3"/>
  <c r="G6997" i="3" s="1"/>
  <c r="F7073" i="3"/>
  <c r="G7073" i="3" s="1"/>
  <c r="D7283" i="3"/>
  <c r="E7457" i="3"/>
  <c r="F7463" i="3"/>
  <c r="G7463" i="3" s="1"/>
  <c r="O7322" i="3"/>
  <c r="D7424" i="3"/>
  <c r="O7412" i="3"/>
  <c r="O1034" i="3"/>
  <c r="E1106" i="3"/>
  <c r="O1210" i="3"/>
  <c r="F433" i="3"/>
  <c r="G433" i="3" s="1"/>
  <c r="O1036" i="3"/>
  <c r="E1246" i="3"/>
  <c r="F1838" i="3"/>
  <c r="G1838" i="3" s="1"/>
  <c r="O4227" i="3"/>
  <c r="F4642" i="3"/>
  <c r="G4642" i="3" s="1"/>
  <c r="F5050" i="3"/>
  <c r="G5050" i="3" s="1"/>
  <c r="F1586" i="3"/>
  <c r="G1586" i="3" s="1"/>
  <c r="O4401" i="3"/>
  <c r="F4795" i="3"/>
  <c r="G4795" i="3" s="1"/>
  <c r="O5389" i="3"/>
  <c r="O5789" i="3"/>
  <c r="F461" i="3"/>
  <c r="G461" i="3" s="1"/>
  <c r="I461" i="3" s="1"/>
  <c r="O1270" i="3"/>
  <c r="F2274" i="3"/>
  <c r="G2274" i="3" s="1"/>
  <c r="F4869" i="3"/>
  <c r="G4869" i="3" s="1"/>
  <c r="D5264" i="3"/>
  <c r="O1750" i="3"/>
  <c r="E1933" i="3"/>
  <c r="O2338" i="3"/>
  <c r="O2329" i="3"/>
  <c r="D4343" i="3"/>
  <c r="E4547" i="3"/>
  <c r="O4548" i="3"/>
  <c r="O4946" i="3"/>
  <c r="D5741" i="3"/>
  <c r="E5734" i="3"/>
  <c r="O6338" i="3"/>
  <c r="O6538" i="3"/>
  <c r="D6945" i="3"/>
  <c r="O7129" i="3"/>
  <c r="D464" i="3"/>
  <c r="O603" i="3"/>
  <c r="D667" i="3"/>
  <c r="O795" i="3"/>
  <c r="E859" i="3"/>
  <c r="O891" i="3"/>
  <c r="E4607" i="3"/>
  <c r="D6005" i="3"/>
  <c r="D6602" i="3"/>
  <c r="D7226" i="3"/>
  <c r="O1693" i="3"/>
  <c r="O2084" i="3"/>
  <c r="O3897" i="3"/>
  <c r="O4896" i="3"/>
  <c r="O5893" i="3"/>
  <c r="E7496" i="3"/>
  <c r="O407" i="3"/>
  <c r="E578" i="3"/>
  <c r="F768" i="3"/>
  <c r="G768" i="3" s="1"/>
  <c r="O864" i="3"/>
  <c r="E2203" i="3"/>
  <c r="D5423" i="3"/>
  <c r="O5804" i="3"/>
  <c r="E6209" i="3"/>
  <c r="D6415" i="3"/>
  <c r="E6825" i="3"/>
  <c r="F501" i="3"/>
  <c r="G501" i="3" s="1"/>
  <c r="D4299" i="3"/>
  <c r="E6497" i="3"/>
  <c r="D1360" i="3"/>
  <c r="O1954" i="3"/>
  <c r="E2168" i="3"/>
  <c r="D2159" i="3"/>
  <c r="E3765" i="3"/>
  <c r="E4365" i="3"/>
  <c r="O4576" i="3"/>
  <c r="O4569" i="3"/>
  <c r="O4771" i="3"/>
  <c r="D4958" i="3"/>
  <c r="O5362" i="3"/>
  <c r="F5566" i="3"/>
  <c r="G5566" i="3" s="1"/>
  <c r="F5776" i="3"/>
  <c r="G5776" i="3" s="1"/>
  <c r="O5754" i="3"/>
  <c r="E6375" i="3"/>
  <c r="O335" i="3"/>
  <c r="F1002" i="3"/>
  <c r="G1002" i="3" s="1"/>
  <c r="E2035" i="3"/>
  <c r="D4429" i="3"/>
  <c r="O4827" i="3"/>
  <c r="E4829" i="3"/>
  <c r="D7228" i="3"/>
  <c r="E452" i="3"/>
  <c r="D5844" i="3"/>
  <c r="E6245" i="3"/>
  <c r="D6449" i="3"/>
  <c r="E6442" i="3"/>
  <c r="E6627" i="3"/>
  <c r="E1514" i="3"/>
  <c r="F1720" i="3"/>
  <c r="G1720" i="3" s="1"/>
  <c r="F1903" i="3"/>
  <c r="G1903" i="3" s="1"/>
  <c r="D2121" i="3"/>
  <c r="D2317" i="3"/>
  <c r="O4122" i="3"/>
  <c r="F4111" i="3"/>
  <c r="G4111" i="3" s="1"/>
  <c r="O4515" i="3"/>
  <c r="O4720" i="3"/>
  <c r="D5115" i="3"/>
  <c r="F5704" i="3"/>
  <c r="G5704" i="3" s="1"/>
  <c r="E5722" i="3"/>
  <c r="F6303" i="3"/>
  <c r="G6303" i="3" s="1"/>
  <c r="O6924" i="3"/>
  <c r="O1151" i="3"/>
  <c r="F1165" i="3"/>
  <c r="G1165" i="3" s="1"/>
  <c r="D1487" i="3"/>
  <c r="F1209" i="3"/>
  <c r="G1209" i="3" s="1"/>
  <c r="E1235" i="3"/>
  <c r="F1491" i="3"/>
  <c r="G1491" i="3" s="1"/>
  <c r="D1429" i="3"/>
  <c r="E1531" i="3"/>
  <c r="D2347" i="3"/>
  <c r="O2443" i="3"/>
  <c r="O2633" i="3"/>
  <c r="O2720" i="3"/>
  <c r="F2598" i="3"/>
  <c r="G2598" i="3" s="1"/>
  <c r="E2568" i="3"/>
  <c r="F2619" i="3"/>
  <c r="G2619" i="3" s="1"/>
  <c r="F2396" i="3"/>
  <c r="G2396" i="3" s="1"/>
  <c r="F2470" i="3"/>
  <c r="G2470" i="3" s="1"/>
  <c r="F2534" i="3"/>
  <c r="G2534" i="3" s="1"/>
  <c r="O2796" i="3"/>
  <c r="O2607" i="3"/>
  <c r="D2849" i="3"/>
  <c r="O3122" i="3"/>
  <c r="E3186" i="3"/>
  <c r="O3218" i="3"/>
  <c r="E3282" i="3"/>
  <c r="O3131" i="3"/>
  <c r="E3195" i="3"/>
  <c r="O3227" i="3"/>
  <c r="E3291" i="3"/>
  <c r="F3212" i="3"/>
  <c r="G3212" i="3" s="1"/>
  <c r="O3308" i="3"/>
  <c r="O2896" i="3"/>
  <c r="F2952" i="3"/>
  <c r="G2952" i="3" s="1"/>
  <c r="F2968" i="3"/>
  <c r="G2968" i="3" s="1"/>
  <c r="E2990" i="3"/>
  <c r="O3486" i="3"/>
  <c r="D3550" i="3"/>
  <c r="E3582" i="3"/>
  <c r="F3340" i="3"/>
  <c r="G3340" i="3" s="1"/>
  <c r="D3420" i="3"/>
  <c r="O3523" i="3"/>
  <c r="D3587" i="3"/>
  <c r="O3715" i="3"/>
  <c r="F3344" i="3"/>
  <c r="G3344" i="3" s="1"/>
  <c r="F3428" i="3"/>
  <c r="G3428" i="3" s="1"/>
  <c r="F4090" i="3"/>
  <c r="G4090" i="3" s="1"/>
  <c r="D4036" i="3"/>
  <c r="E4068" i="3"/>
  <c r="O4362" i="3"/>
  <c r="E4272" i="3"/>
  <c r="D4388" i="3"/>
  <c r="E5186" i="3"/>
  <c r="O5218" i="3"/>
  <c r="E5344" i="3"/>
  <c r="D5331" i="3"/>
  <c r="F5331" i="3"/>
  <c r="G5331" i="3" s="1"/>
  <c r="D5472" i="3"/>
  <c r="O5450" i="3"/>
  <c r="E6040" i="3"/>
  <c r="O6040" i="3"/>
  <c r="E6705" i="3"/>
  <c r="F6851" i="3"/>
  <c r="G6851" i="3" s="1"/>
  <c r="D6851" i="3"/>
  <c r="E7013" i="3"/>
  <c r="F7089" i="3"/>
  <c r="G7089" i="3" s="1"/>
  <c r="E7419" i="3"/>
  <c r="O346" i="3"/>
  <c r="F1034" i="3"/>
  <c r="G1034" i="3" s="1"/>
  <c r="F1106" i="3"/>
  <c r="G1106" i="3" s="1"/>
  <c r="E1036" i="3"/>
  <c r="O6459" i="3"/>
  <c r="E7260" i="3"/>
  <c r="O1933" i="3"/>
  <c r="O4349" i="3"/>
  <c r="O4547" i="3"/>
  <c r="E566" i="3"/>
  <c r="K526" i="3"/>
  <c r="F2402" i="3"/>
  <c r="G2402" i="3" s="1"/>
  <c r="O4607" i="3"/>
  <c r="E7012" i="3"/>
  <c r="E2291" i="3"/>
  <c r="E970" i="3"/>
  <c r="E1566" i="3"/>
  <c r="O2168" i="3"/>
  <c r="E4969" i="3"/>
  <c r="D2028" i="3"/>
  <c r="F733" i="3"/>
  <c r="G733" i="3" s="1"/>
  <c r="F989" i="3"/>
  <c r="G989" i="3" s="1"/>
  <c r="F1514" i="3"/>
  <c r="G1514" i="3" s="1"/>
  <c r="D1703" i="3"/>
  <c r="F4522" i="3"/>
  <c r="G4522" i="3" s="1"/>
  <c r="F5722" i="3"/>
  <c r="G5722" i="3" s="1"/>
  <c r="E6303" i="3"/>
  <c r="E7303" i="3"/>
  <c r="F1621" i="3"/>
  <c r="G1621" i="3" s="1"/>
  <c r="D1571" i="3"/>
  <c r="O1491" i="3"/>
  <c r="O1531" i="3"/>
  <c r="E2347" i="3"/>
  <c r="E2702" i="3"/>
  <c r="E2760" i="3"/>
  <c r="D2860" i="3"/>
  <c r="F3195" i="3"/>
  <c r="G3195" i="3" s="1"/>
  <c r="F3093" i="3"/>
  <c r="G3093" i="3" s="1"/>
  <c r="O3582" i="3"/>
  <c r="E3491" i="3"/>
  <c r="F3497" i="3"/>
  <c r="G3497" i="3" s="1"/>
  <c r="O4090" i="3"/>
  <c r="F4068" i="3"/>
  <c r="G4068" i="3" s="1"/>
  <c r="D4276" i="3"/>
  <c r="F5186" i="3"/>
  <c r="G5186" i="3" s="1"/>
  <c r="E5237" i="3"/>
  <c r="E5982" i="3"/>
  <c r="F6160" i="3"/>
  <c r="G6160" i="3" s="1"/>
  <c r="D6160" i="3"/>
  <c r="D1106" i="3"/>
  <c r="D850" i="3"/>
  <c r="E1838" i="3"/>
  <c r="F1797" i="3"/>
  <c r="G1797" i="3" s="1"/>
  <c r="D5787" i="3"/>
  <c r="F6387" i="3"/>
  <c r="G6387" i="3" s="1"/>
  <c r="D7181" i="3"/>
  <c r="D654" i="3"/>
  <c r="F2267" i="3"/>
  <c r="G2267" i="3" s="1"/>
  <c r="F4456" i="3"/>
  <c r="G4456" i="3" s="1"/>
  <c r="F5071" i="3"/>
  <c r="G5071" i="3" s="1"/>
  <c r="F6262" i="3"/>
  <c r="G6262" i="3" s="1"/>
  <c r="D930" i="3"/>
  <c r="F1732" i="3"/>
  <c r="G1732" i="3" s="1"/>
  <c r="D2146" i="3"/>
  <c r="D3735" i="3"/>
  <c r="F3942" i="3"/>
  <c r="G3942" i="3" s="1"/>
  <c r="F4349" i="3"/>
  <c r="G4349" i="3" s="1"/>
  <c r="E4343" i="3"/>
  <c r="F4533" i="3"/>
  <c r="G4533" i="3" s="1"/>
  <c r="E5741" i="3"/>
  <c r="E6137" i="3"/>
  <c r="D6538" i="3"/>
  <c r="F6945" i="3"/>
  <c r="G6945" i="3" s="1"/>
  <c r="O566" i="3"/>
  <c r="D635" i="3"/>
  <c r="E667" i="3"/>
  <c r="D923" i="3"/>
  <c r="O4604" i="3"/>
  <c r="D5021" i="3"/>
  <c r="E6005" i="3"/>
  <c r="E6602" i="3"/>
  <c r="E7226" i="3"/>
  <c r="O2090" i="3"/>
  <c r="D3879" i="3"/>
  <c r="F4490" i="3"/>
  <c r="G4490" i="3" s="1"/>
  <c r="F5083" i="3"/>
  <c r="G5083" i="3" s="1"/>
  <c r="D530" i="3"/>
  <c r="O608" i="3"/>
  <c r="D768" i="3"/>
  <c r="D3803" i="3"/>
  <c r="F4805" i="3"/>
  <c r="G4805" i="3" s="1"/>
  <c r="D5807" i="3"/>
  <c r="E6415" i="3"/>
  <c r="D694" i="3"/>
  <c r="O4293" i="3"/>
  <c r="E4299" i="3"/>
  <c r="D6494" i="3"/>
  <c r="D7088" i="3"/>
  <c r="O970" i="3"/>
  <c r="O1566" i="3"/>
  <c r="E2159" i="3"/>
  <c r="O3970" i="3"/>
  <c r="D4359" i="3"/>
  <c r="D4764" i="3"/>
  <c r="E4958" i="3"/>
  <c r="O4969" i="3"/>
  <c r="D5573" i="3"/>
  <c r="O5776" i="3"/>
  <c r="D6169" i="3"/>
  <c r="O2242" i="3"/>
  <c r="O4841" i="3"/>
  <c r="O5240" i="3"/>
  <c r="E7228" i="3"/>
  <c r="O605" i="3"/>
  <c r="O861" i="3"/>
  <c r="O5844" i="3"/>
  <c r="D6430" i="3"/>
  <c r="D7449" i="3"/>
  <c r="F1104" i="3"/>
  <c r="G1104" i="3" s="1"/>
  <c r="O1903" i="3"/>
  <c r="O2121" i="3"/>
  <c r="E2317" i="3"/>
  <c r="O4121" i="3"/>
  <c r="E4111" i="3"/>
  <c r="D4914" i="3"/>
  <c r="D5704" i="3"/>
  <c r="E352" i="3"/>
  <c r="D1055" i="3"/>
  <c r="F1195" i="3"/>
  <c r="G1195" i="3" s="1"/>
  <c r="O1133" i="3"/>
  <c r="D1231" i="3"/>
  <c r="O1359" i="3"/>
  <c r="F1487" i="3"/>
  <c r="G1487" i="3" s="1"/>
  <c r="D1551" i="3"/>
  <c r="E1615" i="3"/>
  <c r="F1429" i="3"/>
  <c r="G1429" i="3" s="1"/>
  <c r="D1595" i="3"/>
  <c r="O2347" i="3"/>
  <c r="F2443" i="3"/>
  <c r="G2443" i="3" s="1"/>
  <c r="E2761" i="3"/>
  <c r="O2702" i="3"/>
  <c r="D2568" i="3"/>
  <c r="E2661" i="3"/>
  <c r="E2573" i="3"/>
  <c r="O2760" i="3"/>
  <c r="D2828" i="3"/>
  <c r="F2397" i="3"/>
  <c r="G2397" i="3" s="1"/>
  <c r="E2368" i="3"/>
  <c r="D3250" i="3"/>
  <c r="D3259" i="3"/>
  <c r="O3052" i="3"/>
  <c r="D3212" i="3"/>
  <c r="F2896" i="3"/>
  <c r="G2896" i="3" s="1"/>
  <c r="E2936" i="3"/>
  <c r="O2960" i="3"/>
  <c r="O3221" i="3"/>
  <c r="D3518" i="3"/>
  <c r="E3550" i="3"/>
  <c r="O3491" i="3"/>
  <c r="D3555" i="3"/>
  <c r="E3587" i="3"/>
  <c r="F3680" i="3"/>
  <c r="G3680" i="3" s="1"/>
  <c r="O3344" i="3"/>
  <c r="D3428" i="3"/>
  <c r="O3625" i="3"/>
  <c r="O3972" i="3"/>
  <c r="E4036" i="3"/>
  <c r="F4276" i="3"/>
  <c r="G4276" i="3" s="1"/>
  <c r="F4272" i="3"/>
  <c r="G4272" i="3" s="1"/>
  <c r="F4388" i="3"/>
  <c r="G4388" i="3" s="1"/>
  <c r="O5237" i="3"/>
  <c r="E5363" i="3"/>
  <c r="D5344" i="3"/>
  <c r="F5351" i="3"/>
  <c r="G5351" i="3" s="1"/>
  <c r="E5351" i="3"/>
  <c r="O5331" i="3"/>
  <c r="F5513" i="3"/>
  <c r="G5513" i="3" s="1"/>
  <c r="H5513" i="3" s="1"/>
  <c r="E5513" i="3"/>
  <c r="O5778" i="3"/>
  <c r="O5982" i="3"/>
  <c r="F5956" i="3"/>
  <c r="G5956" i="3" s="1"/>
  <c r="F6078" i="3"/>
  <c r="G6078" i="3" s="1"/>
  <c r="H6078" i="3" s="1"/>
  <c r="E6078" i="3"/>
  <c r="F6040" i="3"/>
  <c r="G6040" i="3" s="1"/>
  <c r="F6152" i="3"/>
  <c r="G6152" i="3" s="1"/>
  <c r="D6152" i="3"/>
  <c r="F6150" i="3"/>
  <c r="G6150" i="3" s="1"/>
  <c r="O6284" i="3"/>
  <c r="O6280" i="3"/>
  <c r="O6705" i="3"/>
  <c r="F6869" i="3"/>
  <c r="G6869" i="3" s="1"/>
  <c r="I6869" i="3" s="1"/>
  <c r="O6869" i="3"/>
  <c r="O6851" i="3"/>
  <c r="O6891" i="3"/>
  <c r="F6891" i="3"/>
  <c r="G6891" i="3" s="1"/>
  <c r="F6925" i="3"/>
  <c r="G6925" i="3" s="1"/>
  <c r="E6925" i="3"/>
  <c r="D6925" i="3"/>
  <c r="O7053" i="3"/>
  <c r="F7053" i="3"/>
  <c r="G7053" i="3" s="1"/>
  <c r="O7380" i="3"/>
  <c r="E5854" i="3"/>
  <c r="F4343" i="3"/>
  <c r="G4343" i="3" s="1"/>
  <c r="F5741" i="3"/>
  <c r="G5741" i="3" s="1"/>
  <c r="O667" i="3"/>
  <c r="F6005" i="3"/>
  <c r="G6005" i="3" s="1"/>
  <c r="O7226" i="3"/>
  <c r="O6415" i="3"/>
  <c r="O4299" i="3"/>
  <c r="D5359" i="3"/>
  <c r="O5359" i="3"/>
  <c r="E5424" i="3"/>
  <c r="D5424" i="3"/>
  <c r="F5926" i="3"/>
  <c r="G5926" i="3" s="1"/>
  <c r="H5926" i="3" s="1"/>
  <c r="D5926" i="3"/>
  <c r="O6113" i="3"/>
  <c r="F6113" i="3"/>
  <c r="G6113" i="3" s="1"/>
  <c r="E6199" i="3"/>
  <c r="F6199" i="3"/>
  <c r="G6199" i="3" s="1"/>
  <c r="F6260" i="3"/>
  <c r="G6260" i="3" s="1"/>
  <c r="E6260" i="3"/>
  <c r="F6664" i="3"/>
  <c r="G6664" i="3" s="1"/>
  <c r="D6664" i="3"/>
  <c r="E6682" i="3"/>
  <c r="F6682" i="3"/>
  <c r="G6682" i="3" s="1"/>
  <c r="D4200" i="3"/>
  <c r="O5281" i="3"/>
  <c r="E5479" i="3"/>
  <c r="E5866" i="3"/>
  <c r="D6881" i="3"/>
  <c r="F7049" i="3"/>
  <c r="G7049" i="3" s="1"/>
  <c r="D7233" i="3"/>
  <c r="E7283" i="3"/>
  <c r="F7380" i="3"/>
  <c r="G7380" i="3" s="1"/>
  <c r="F7457" i="3"/>
  <c r="G7457" i="3" s="1"/>
  <c r="O471" i="3"/>
  <c r="D1074" i="3"/>
  <c r="O1805" i="3"/>
  <c r="E850" i="3"/>
  <c r="D4046" i="3"/>
  <c r="O3985" i="3"/>
  <c r="E6387" i="3"/>
  <c r="E6794" i="3"/>
  <c r="E7181" i="3"/>
  <c r="E654" i="3"/>
  <c r="D5071" i="3"/>
  <c r="D5854" i="3"/>
  <c r="E930" i="3"/>
  <c r="D1350" i="3"/>
  <c r="E1732" i="3"/>
  <c r="O1941" i="3"/>
  <c r="D2129" i="3"/>
  <c r="E2340" i="3"/>
  <c r="E3735" i="3"/>
  <c r="F6543" i="3"/>
  <c r="G6543" i="3" s="1"/>
  <c r="J337" i="3"/>
  <c r="E635" i="3"/>
  <c r="O827" i="3"/>
  <c r="E923" i="3"/>
  <c r="F1284" i="3"/>
  <c r="G1284" i="3" s="1"/>
  <c r="O4490" i="3"/>
  <c r="D4878" i="3"/>
  <c r="D5083" i="3"/>
  <c r="E530" i="3"/>
  <c r="F6412" i="3"/>
  <c r="G6412" i="3" s="1"/>
  <c r="E694" i="3"/>
  <c r="D4293" i="3"/>
  <c r="D3354" i="3"/>
  <c r="F4365" i="3"/>
  <c r="G4365" i="3" s="1"/>
  <c r="H4365" i="3" s="1"/>
  <c r="E4359" i="3"/>
  <c r="E4764" i="3"/>
  <c r="E5573" i="3"/>
  <c r="E6169" i="3"/>
  <c r="E2028" i="3"/>
  <c r="D4829" i="3"/>
  <c r="F5837" i="3"/>
  <c r="G5837" i="3" s="1"/>
  <c r="O6430" i="3"/>
  <c r="O6627" i="3"/>
  <c r="F7449" i="3"/>
  <c r="G7449" i="3" s="1"/>
  <c r="D1104" i="3"/>
  <c r="E4914" i="3"/>
  <c r="F6507" i="3"/>
  <c r="G6507" i="3" s="1"/>
  <c r="D352" i="3"/>
  <c r="F1231" i="3"/>
  <c r="G1231" i="3" s="1"/>
  <c r="E1423" i="3"/>
  <c r="O1393" i="3"/>
  <c r="E1571" i="3"/>
  <c r="O1427" i="3"/>
  <c r="O2761" i="3"/>
  <c r="F2353" i="3"/>
  <c r="G2353" i="3" s="1"/>
  <c r="O2598" i="3"/>
  <c r="D2661" i="3"/>
  <c r="E2828" i="3"/>
  <c r="O2397" i="3"/>
  <c r="O3154" i="3"/>
  <c r="E3250" i="3"/>
  <c r="O3163" i="3"/>
  <c r="E3259" i="3"/>
  <c r="F2960" i="3"/>
  <c r="G2960" i="3" s="1"/>
  <c r="E3408" i="3"/>
  <c r="O3520" i="3"/>
  <c r="D3680" i="3"/>
  <c r="O5154" i="3"/>
  <c r="O5140" i="3"/>
  <c r="E5359" i="3"/>
  <c r="F5415" i="3"/>
  <c r="G5415" i="3" s="1"/>
  <c r="O5415" i="3"/>
  <c r="O5324" i="3"/>
  <c r="O5424" i="3"/>
  <c r="O5487" i="3"/>
  <c r="D5487" i="3"/>
  <c r="D5675" i="3"/>
  <c r="O5980" i="3"/>
  <c r="D5980" i="3"/>
  <c r="F6054" i="3"/>
  <c r="G6054" i="3" s="1"/>
  <c r="D6054" i="3"/>
  <c r="O6054" i="3"/>
  <c r="O6160" i="3"/>
  <c r="F6284" i="3"/>
  <c r="G6284" i="3" s="1"/>
  <c r="D6260" i="3"/>
  <c r="F6280" i="3"/>
  <c r="G6280" i="3" s="1"/>
  <c r="O6771" i="3"/>
  <c r="D6771" i="3"/>
  <c r="E6819" i="3"/>
  <c r="O6819" i="3"/>
  <c r="D6858" i="3"/>
  <c r="O6858" i="3"/>
  <c r="E6858" i="3"/>
  <c r="E7054" i="3"/>
  <c r="O7054" i="3"/>
  <c r="F6881" i="3"/>
  <c r="G6881" i="3" s="1"/>
  <c r="F4227" i="3"/>
  <c r="G4227" i="3" s="1"/>
  <c r="E1797" i="3"/>
  <c r="E2386" i="3"/>
  <c r="E5787" i="3"/>
  <c r="F6794" i="3"/>
  <c r="G6794" i="3" s="1"/>
  <c r="D4065" i="3"/>
  <c r="E4456" i="3"/>
  <c r="E4670" i="3"/>
  <c r="D6259" i="3"/>
  <c r="O1732" i="3"/>
  <c r="F1933" i="3"/>
  <c r="G1933" i="3" s="1"/>
  <c r="F4547" i="3"/>
  <c r="G4547" i="3" s="1"/>
  <c r="D4734" i="3"/>
  <c r="O6137" i="3"/>
  <c r="E317" i="3"/>
  <c r="O923" i="3"/>
  <c r="F4607" i="3"/>
  <c r="G4607" i="3" s="1"/>
  <c r="E6620" i="3"/>
  <c r="O530" i="3"/>
  <c r="O6825" i="3"/>
  <c r="O4359" i="3"/>
  <c r="O5573" i="3"/>
  <c r="O6169" i="3"/>
  <c r="O2028" i="3"/>
  <c r="O4829" i="3"/>
  <c r="F605" i="3"/>
  <c r="G605" i="3" s="1"/>
  <c r="I605" i="3" s="1"/>
  <c r="F861" i="3"/>
  <c r="G861" i="3" s="1"/>
  <c r="E5638" i="3"/>
  <c r="F6627" i="3"/>
  <c r="G6627" i="3" s="1"/>
  <c r="O7449" i="3"/>
  <c r="E2324" i="3"/>
  <c r="O1231" i="3"/>
  <c r="O1571" i="3"/>
  <c r="E1491" i="3"/>
  <c r="D1531" i="3"/>
  <c r="F2580" i="3"/>
  <c r="G2580" i="3" s="1"/>
  <c r="O3250" i="3"/>
  <c r="F3221" i="3"/>
  <c r="G3221" i="3" s="1"/>
  <c r="F3625" i="3"/>
  <c r="G3625" i="3" s="1"/>
  <c r="E4004" i="3"/>
  <c r="F5359" i="3"/>
  <c r="G5359" i="3" s="1"/>
  <c r="D5555" i="3"/>
  <c r="F5424" i="3"/>
  <c r="G5424" i="3" s="1"/>
  <c r="D6014" i="3"/>
  <c r="O6014" i="3"/>
  <c r="D5967" i="3"/>
  <c r="O5967" i="3"/>
  <c r="E5926" i="3"/>
  <c r="O6231" i="3"/>
  <c r="F6231" i="3"/>
  <c r="G6231" i="3" s="1"/>
  <c r="O6297" i="3"/>
  <c r="F6297" i="3"/>
  <c r="G6297" i="3" s="1"/>
  <c r="O6260" i="3"/>
  <c r="E6664" i="3"/>
  <c r="D6963" i="3"/>
  <c r="O6963" i="3"/>
  <c r="E6963" i="3"/>
  <c r="O357" i="3"/>
  <c r="O1078" i="3"/>
  <c r="O846" i="3"/>
  <c r="O3843" i="3"/>
  <c r="D4035" i="3"/>
  <c r="O990" i="3"/>
  <c r="D1596" i="3"/>
  <c r="E1780" i="3"/>
  <c r="E2195" i="3"/>
  <c r="D3981" i="3"/>
  <c r="D4181" i="3"/>
  <c r="D5580" i="3"/>
  <c r="E5593" i="3"/>
  <c r="E6001" i="3"/>
  <c r="E6384" i="3"/>
  <c r="E1264" i="3"/>
  <c r="O1262" i="3"/>
  <c r="O1865" i="3"/>
  <c r="O4253" i="3"/>
  <c r="O4462" i="3"/>
  <c r="E4666" i="3"/>
  <c r="F4871" i="3"/>
  <c r="G4871" i="3" s="1"/>
  <c r="F5852" i="3"/>
  <c r="G5852" i="3" s="1"/>
  <c r="D7466" i="3"/>
  <c r="E1739" i="3"/>
  <c r="O1733" i="3"/>
  <c r="O4141" i="3"/>
  <c r="F4546" i="3"/>
  <c r="G4546" i="3" s="1"/>
  <c r="E4540" i="3"/>
  <c r="D4730" i="3"/>
  <c r="O4748" i="3"/>
  <c r="D5744" i="3"/>
  <c r="D5730" i="3"/>
  <c r="E6141" i="3"/>
  <c r="O6534" i="3"/>
  <c r="E6535" i="3"/>
  <c r="O7341" i="3"/>
  <c r="O324" i="3"/>
  <c r="O671" i="3"/>
  <c r="D735" i="3"/>
  <c r="E927" i="3"/>
  <c r="O959" i="3"/>
  <c r="O6025" i="3"/>
  <c r="D6604" i="3"/>
  <c r="F4482" i="3"/>
  <c r="G4482" i="3" s="1"/>
  <c r="O4885" i="3"/>
  <c r="O5678" i="3"/>
  <c r="E5889" i="3"/>
  <c r="O6293" i="3"/>
  <c r="E7484" i="3"/>
  <c r="F836" i="3"/>
  <c r="G836" i="3" s="1"/>
  <c r="O932" i="3"/>
  <c r="O3811" i="3"/>
  <c r="O4421" i="3"/>
  <c r="D4812" i="3"/>
  <c r="E6205" i="3"/>
  <c r="F6821" i="3"/>
  <c r="G6821" i="3" s="1"/>
  <c r="O2294" i="3"/>
  <c r="D4695" i="3"/>
  <c r="O6099" i="3"/>
  <c r="O6496" i="3"/>
  <c r="E7291" i="3"/>
  <c r="D966" i="3"/>
  <c r="D2370" i="3"/>
  <c r="O3758" i="3"/>
  <c r="O4154" i="3"/>
  <c r="D4361" i="3"/>
  <c r="O4355" i="3"/>
  <c r="D4760" i="3"/>
  <c r="D5568" i="3"/>
  <c r="O6761" i="3"/>
  <c r="O355" i="3"/>
  <c r="O2039" i="3"/>
  <c r="D5236" i="3"/>
  <c r="E7248" i="3"/>
  <c r="O571" i="3"/>
  <c r="F833" i="3"/>
  <c r="G833" i="3" s="1"/>
  <c r="O5840" i="3"/>
  <c r="O710" i="3"/>
  <c r="D2117" i="3"/>
  <c r="D2313" i="3"/>
  <c r="D4317" i="3"/>
  <c r="O4723" i="3"/>
  <c r="D4910" i="3"/>
  <c r="O6722" i="3"/>
  <c r="D6722" i="3"/>
  <c r="F1559" i="3"/>
  <c r="G1559" i="3" s="1"/>
  <c r="O1559" i="3"/>
  <c r="D1243" i="3"/>
  <c r="F1243" i="3"/>
  <c r="G1243" i="3" s="1"/>
  <c r="D2425" i="3"/>
  <c r="F3254" i="3"/>
  <c r="G3254" i="3" s="1"/>
  <c r="O3254" i="3"/>
  <c r="E3254" i="3"/>
  <c r="D3254" i="3"/>
  <c r="E2889" i="3"/>
  <c r="D2889" i="3"/>
  <c r="F3458" i="3"/>
  <c r="G3458" i="3" s="1"/>
  <c r="I3458" i="3" s="1"/>
  <c r="D3458" i="3"/>
  <c r="O3458" i="3"/>
  <c r="E3458" i="3"/>
  <c r="F4008" i="3"/>
  <c r="G4008" i="3" s="1"/>
  <c r="O4008" i="3"/>
  <c r="E4008" i="3"/>
  <c r="E4131" i="3"/>
  <c r="F5889" i="3"/>
  <c r="G5889" i="3" s="1"/>
  <c r="F6205" i="3"/>
  <c r="G6205" i="3" s="1"/>
  <c r="E5570" i="3"/>
  <c r="E1650" i="3"/>
  <c r="E2231" i="3"/>
  <c r="F2007" i="3"/>
  <c r="G2007" i="3" s="1"/>
  <c r="D5648" i="3"/>
  <c r="O6643" i="3"/>
  <c r="D1324" i="3"/>
  <c r="D3925" i="3"/>
  <c r="O4507" i="3"/>
  <c r="E5718" i="3"/>
  <c r="F418" i="3"/>
  <c r="G418" i="3" s="1"/>
  <c r="D418" i="3"/>
  <c r="F1211" i="3"/>
  <c r="G1211" i="3" s="1"/>
  <c r="O1137" i="3"/>
  <c r="E1239" i="3"/>
  <c r="F1239" i="3"/>
  <c r="G1239" i="3" s="1"/>
  <c r="F1431" i="3"/>
  <c r="G1431" i="3" s="1"/>
  <c r="E1431" i="3"/>
  <c r="E1559" i="3"/>
  <c r="E1649" i="3"/>
  <c r="O1649" i="3"/>
  <c r="O1243" i="3"/>
  <c r="E1609" i="3"/>
  <c r="O1609" i="3"/>
  <c r="O2589" i="3"/>
  <c r="F2589" i="3"/>
  <c r="G2589" i="3" s="1"/>
  <c r="E2589" i="3"/>
  <c r="E2495" i="3"/>
  <c r="F2495" i="3"/>
  <c r="G2495" i="3" s="1"/>
  <c r="O2341" i="3"/>
  <c r="O2708" i="3"/>
  <c r="F2708" i="3"/>
  <c r="G2708" i="3" s="1"/>
  <c r="E2708" i="3"/>
  <c r="O3062" i="3"/>
  <c r="F3062" i="3"/>
  <c r="G3062" i="3" s="1"/>
  <c r="E3062" i="3"/>
  <c r="E3056" i="3"/>
  <c r="O3056" i="3"/>
  <c r="E3097" i="3"/>
  <c r="O3097" i="3"/>
  <c r="F3097" i="3"/>
  <c r="G3097" i="3" s="1"/>
  <c r="O3380" i="3"/>
  <c r="F3380" i="3"/>
  <c r="G3380" i="3" s="1"/>
  <c r="E3380" i="3"/>
  <c r="F3719" i="3"/>
  <c r="G3719" i="3" s="1"/>
  <c r="O3719" i="3"/>
  <c r="E3719" i="3"/>
  <c r="D3719" i="3"/>
  <c r="E3524" i="3"/>
  <c r="O3524" i="3"/>
  <c r="E3366" i="3"/>
  <c r="O3366" i="3"/>
  <c r="F3366" i="3"/>
  <c r="G3366" i="3" s="1"/>
  <c r="D3366" i="3"/>
  <c r="O6684" i="3"/>
  <c r="D7150" i="3"/>
  <c r="E7364" i="3"/>
  <c r="E357" i="3"/>
  <c r="E1110" i="3"/>
  <c r="F1658" i="3"/>
  <c r="G1658" i="3" s="1"/>
  <c r="O1820" i="3"/>
  <c r="O1804" i="3"/>
  <c r="O1030" i="3"/>
  <c r="O1845" i="3"/>
  <c r="O1829" i="3"/>
  <c r="E3843" i="3"/>
  <c r="E4035" i="3"/>
  <c r="E4247" i="3"/>
  <c r="O5046" i="3"/>
  <c r="O7048" i="3"/>
  <c r="D1982" i="3"/>
  <c r="O2000" i="3"/>
  <c r="O2180" i="3"/>
  <c r="E2378" i="3"/>
  <c r="O3787" i="3"/>
  <c r="E3981" i="3"/>
  <c r="E4181" i="3"/>
  <c r="O4784" i="3"/>
  <c r="O6001" i="3"/>
  <c r="D7177" i="3"/>
  <c r="D874" i="3"/>
  <c r="E2060" i="3"/>
  <c r="F3854" i="3"/>
  <c r="G3854" i="3" s="1"/>
  <c r="D4253" i="3"/>
  <c r="E4462" i="3"/>
  <c r="D4871" i="3"/>
  <c r="E7273" i="3"/>
  <c r="E7466" i="3"/>
  <c r="O363" i="3"/>
  <c r="O1932" i="3"/>
  <c r="E3350" i="3"/>
  <c r="D4150" i="3"/>
  <c r="F4141" i="3"/>
  <c r="G4141" i="3" s="1"/>
  <c r="O4131" i="3"/>
  <c r="O4546" i="3"/>
  <c r="E4730" i="3"/>
  <c r="D4942" i="3"/>
  <c r="E5744" i="3"/>
  <c r="E5730" i="3"/>
  <c r="O6141" i="3"/>
  <c r="D6534" i="3"/>
  <c r="O6932" i="3"/>
  <c r="D7341" i="3"/>
  <c r="O639" i="3"/>
  <c r="D703" i="3"/>
  <c r="E735" i="3"/>
  <c r="O927" i="3"/>
  <c r="D991" i="3"/>
  <c r="F392" i="3"/>
  <c r="G392" i="3" s="1"/>
  <c r="D730" i="3"/>
  <c r="O4223" i="3"/>
  <c r="E6625" i="3"/>
  <c r="E6604" i="3"/>
  <c r="D886" i="3"/>
  <c r="F4488" i="3"/>
  <c r="G4488" i="3" s="1"/>
  <c r="O4482" i="3"/>
  <c r="O5889" i="3"/>
  <c r="D6293" i="3"/>
  <c r="O365" i="3"/>
  <c r="F580" i="3"/>
  <c r="G580" i="3" s="1"/>
  <c r="O676" i="3"/>
  <c r="D836" i="3"/>
  <c r="F3825" i="3"/>
  <c r="G3825" i="3" s="1"/>
  <c r="E3811" i="3"/>
  <c r="E4812" i="3"/>
  <c r="F5604" i="3"/>
  <c r="G5604" i="3" s="1"/>
  <c r="O6205" i="3"/>
  <c r="E6821" i="3"/>
  <c r="F1883" i="3"/>
  <c r="G1883" i="3" s="1"/>
  <c r="E2280" i="3"/>
  <c r="E4695" i="3"/>
  <c r="D774" i="3"/>
  <c r="E966" i="3"/>
  <c r="F1965" i="3"/>
  <c r="G1965" i="3" s="1"/>
  <c r="E2164" i="3"/>
  <c r="F2370" i="3"/>
  <c r="G2370" i="3" s="1"/>
  <c r="E3959" i="3"/>
  <c r="F4155" i="3"/>
  <c r="G4155" i="3" s="1"/>
  <c r="E4361" i="3"/>
  <c r="D4767" i="3"/>
  <c r="E4760" i="3"/>
  <c r="F5568" i="3"/>
  <c r="G5568" i="3" s="1"/>
  <c r="O5570" i="3"/>
  <c r="F5771" i="3"/>
  <c r="G5771" i="3" s="1"/>
  <c r="D6153" i="3"/>
  <c r="E6372" i="3"/>
  <c r="D6970" i="3"/>
  <c r="D409" i="3"/>
  <c r="D822" i="3"/>
  <c r="O1650" i="3"/>
  <c r="D2039" i="3"/>
  <c r="D2434" i="3"/>
  <c r="O4851" i="3"/>
  <c r="D705" i="3"/>
  <c r="D961" i="3"/>
  <c r="O2007" i="3"/>
  <c r="D1438" i="3"/>
  <c r="F5833" i="3"/>
  <c r="G5833" i="3" s="1"/>
  <c r="O6045" i="3"/>
  <c r="D6438" i="3"/>
  <c r="F6643" i="3"/>
  <c r="G6643" i="3" s="1"/>
  <c r="F7437" i="3"/>
  <c r="G7437" i="3" s="1"/>
  <c r="D906" i="3"/>
  <c r="F1910" i="3"/>
  <c r="G1910" i="3" s="1"/>
  <c r="D2124" i="3"/>
  <c r="O2117" i="3"/>
  <c r="E2313" i="3"/>
  <c r="E4317" i="3"/>
  <c r="F4514" i="3"/>
  <c r="G4514" i="3" s="1"/>
  <c r="D4716" i="3"/>
  <c r="E4910" i="3"/>
  <c r="O5310" i="3"/>
  <c r="E6722" i="3"/>
  <c r="E7108" i="3"/>
  <c r="F7108" i="3"/>
  <c r="G7108" i="3" s="1"/>
  <c r="F1137" i="3"/>
  <c r="G1137" i="3" s="1"/>
  <c r="O1239" i="3"/>
  <c r="O1431" i="3"/>
  <c r="D2495" i="3"/>
  <c r="D2708" i="3"/>
  <c r="D3062" i="3"/>
  <c r="O2969" i="3"/>
  <c r="E2969" i="3"/>
  <c r="F2969" i="3"/>
  <c r="G2969" i="3" s="1"/>
  <c r="F3618" i="3"/>
  <c r="G3618" i="3" s="1"/>
  <c r="O3618" i="3"/>
  <c r="E3618" i="3"/>
  <c r="D1110" i="3"/>
  <c r="E1030" i="3"/>
  <c r="F4634" i="3"/>
  <c r="G4634" i="3" s="1"/>
  <c r="F2195" i="3"/>
  <c r="G2195" i="3" s="1"/>
  <c r="O2378" i="3"/>
  <c r="E3787" i="3"/>
  <c r="F3981" i="3"/>
  <c r="G3981" i="3" s="1"/>
  <c r="O2060" i="3"/>
  <c r="F4666" i="3"/>
  <c r="G4666" i="3" s="1"/>
  <c r="E4672" i="3"/>
  <c r="O5852" i="3"/>
  <c r="D7453" i="3"/>
  <c r="F5730" i="3"/>
  <c r="G5730" i="3" s="1"/>
  <c r="O735" i="3"/>
  <c r="E895" i="3"/>
  <c r="O6625" i="3"/>
  <c r="F6604" i="3"/>
  <c r="G6604" i="3" s="1"/>
  <c r="E5896" i="3"/>
  <c r="O4414" i="3"/>
  <c r="O4812" i="3"/>
  <c r="D6407" i="3"/>
  <c r="E690" i="3"/>
  <c r="O4695" i="3"/>
  <c r="F966" i="3"/>
  <c r="G966" i="3" s="1"/>
  <c r="F2164" i="3"/>
  <c r="G2164" i="3" s="1"/>
  <c r="D3762" i="3"/>
  <c r="O4760" i="3"/>
  <c r="F2313" i="3"/>
  <c r="G2313" i="3" s="1"/>
  <c r="D5920" i="3"/>
  <c r="O5920" i="3"/>
  <c r="E6306" i="3"/>
  <c r="F6306" i="3"/>
  <c r="G6306" i="3" s="1"/>
  <c r="F6722" i="3"/>
  <c r="G6722" i="3" s="1"/>
  <c r="F1623" i="3"/>
  <c r="G1623" i="3" s="1"/>
  <c r="E1623" i="3"/>
  <c r="D1623" i="3"/>
  <c r="E2471" i="3"/>
  <c r="F2471" i="3"/>
  <c r="G2471" i="3" s="1"/>
  <c r="E2767" i="3"/>
  <c r="F2767" i="3"/>
  <c r="G2767" i="3" s="1"/>
  <c r="F2995" i="3"/>
  <c r="G2995" i="3" s="1"/>
  <c r="O2995" i="3"/>
  <c r="D2969" i="3"/>
  <c r="O3416" i="3"/>
  <c r="F3416" i="3"/>
  <c r="G3416" i="3" s="1"/>
  <c r="D3416" i="3"/>
  <c r="E551" i="3"/>
  <c r="F1030" i="3"/>
  <c r="G1030" i="3" s="1"/>
  <c r="D1238" i="3"/>
  <c r="D4029" i="3"/>
  <c r="O4634" i="3"/>
  <c r="O1788" i="3"/>
  <c r="E1982" i="3"/>
  <c r="O2186" i="3"/>
  <c r="O2195" i="3"/>
  <c r="D2378" i="3"/>
  <c r="O4985" i="3"/>
  <c r="E5580" i="3"/>
  <c r="O5796" i="3"/>
  <c r="D6189" i="3"/>
  <c r="E6583" i="3"/>
  <c r="E7177" i="3"/>
  <c r="E874" i="3"/>
  <c r="D1262" i="3"/>
  <c r="F2053" i="3"/>
  <c r="G2053" i="3" s="1"/>
  <c r="O2256" i="3"/>
  <c r="E4253" i="3"/>
  <c r="O4666" i="3"/>
  <c r="O4672" i="3"/>
  <c r="F1739" i="3"/>
  <c r="G1739" i="3" s="1"/>
  <c r="E1948" i="3"/>
  <c r="E4546" i="3"/>
  <c r="D4748" i="3"/>
  <c r="E4942" i="3"/>
  <c r="D6334" i="3"/>
  <c r="E6534" i="3"/>
  <c r="E7341" i="3"/>
  <c r="O385" i="3"/>
  <c r="O467" i="3"/>
  <c r="D671" i="3"/>
  <c r="E703" i="3"/>
  <c r="O895" i="3"/>
  <c r="D959" i="3"/>
  <c r="E991" i="3"/>
  <c r="E730" i="3"/>
  <c r="D4025" i="3"/>
  <c r="O5017" i="3"/>
  <c r="F6625" i="3"/>
  <c r="G6625" i="3" s="1"/>
  <c r="E886" i="3"/>
  <c r="O5896" i="3"/>
  <c r="F6293" i="3"/>
  <c r="G6293" i="3" s="1"/>
  <c r="F365" i="3"/>
  <c r="G365" i="3" s="1"/>
  <c r="D580" i="3"/>
  <c r="F4415" i="3"/>
  <c r="G4415" i="3" s="1"/>
  <c r="D5604" i="3"/>
  <c r="O690" i="3"/>
  <c r="O1883" i="3"/>
  <c r="O7084" i="3"/>
  <c r="E774" i="3"/>
  <c r="O2164" i="3"/>
  <c r="F3762" i="3"/>
  <c r="G3762" i="3" s="1"/>
  <c r="D4154" i="3"/>
  <c r="O4155" i="3"/>
  <c r="D4355" i="3"/>
  <c r="E4568" i="3"/>
  <c r="E4767" i="3"/>
  <c r="E5771" i="3"/>
  <c r="E6153" i="3"/>
  <c r="O6770" i="3"/>
  <c r="E6970" i="3"/>
  <c r="F7359" i="3"/>
  <c r="G7359" i="3" s="1"/>
  <c r="F409" i="3"/>
  <c r="G409" i="3" s="1"/>
  <c r="E822" i="3"/>
  <c r="O1012" i="3"/>
  <c r="F2434" i="3"/>
  <c r="G2434" i="3" s="1"/>
  <c r="O5251" i="3"/>
  <c r="F416" i="3"/>
  <c r="G416" i="3" s="1"/>
  <c r="F705" i="3"/>
  <c r="G705" i="3" s="1"/>
  <c r="D2007" i="3"/>
  <c r="D1306" i="3"/>
  <c r="O1910" i="3"/>
  <c r="O3925" i="3"/>
  <c r="D4723" i="3"/>
  <c r="E4716" i="3"/>
  <c r="O5111" i="3"/>
  <c r="D5111" i="3"/>
  <c r="O418" i="3"/>
  <c r="E1169" i="3"/>
  <c r="F1169" i="3"/>
  <c r="G1169" i="3" s="1"/>
  <c r="E1495" i="3"/>
  <c r="F1495" i="3"/>
  <c r="G1495" i="3" s="1"/>
  <c r="D1495" i="3"/>
  <c r="O1623" i="3"/>
  <c r="O2668" i="3"/>
  <c r="F2668" i="3"/>
  <c r="G2668" i="3" s="1"/>
  <c r="E2755" i="3"/>
  <c r="F2755" i="3"/>
  <c r="G2755" i="3" s="1"/>
  <c r="O2755" i="3"/>
  <c r="O2853" i="3"/>
  <c r="F2853" i="3"/>
  <c r="G2853" i="3" s="1"/>
  <c r="E2626" i="3"/>
  <c r="F2626" i="3"/>
  <c r="G2626" i="3" s="1"/>
  <c r="E2995" i="3"/>
  <c r="O3103" i="3"/>
  <c r="F3103" i="3"/>
  <c r="G3103" i="3" s="1"/>
  <c r="E3103" i="3"/>
  <c r="F2991" i="3"/>
  <c r="G2991" i="3" s="1"/>
  <c r="H2991" i="3" s="1"/>
  <c r="O2991" i="3"/>
  <c r="F3714" i="3"/>
  <c r="G3714" i="3" s="1"/>
  <c r="I3714" i="3" s="1"/>
  <c r="O3714" i="3"/>
  <c r="E3714" i="3"/>
  <c r="D3714" i="3"/>
  <c r="O6973" i="3"/>
  <c r="E6973" i="3"/>
  <c r="F6973" i="3"/>
  <c r="G6973" i="3" s="1"/>
  <c r="D6973" i="3"/>
  <c r="O1110" i="3"/>
  <c r="F7177" i="3"/>
  <c r="G7177" i="3" s="1"/>
  <c r="O874" i="3"/>
  <c r="D4462" i="3"/>
  <c r="F4942" i="3"/>
  <c r="G4942" i="3" s="1"/>
  <c r="F703" i="3"/>
  <c r="G703" i="3" s="1"/>
  <c r="O991" i="3"/>
  <c r="O730" i="3"/>
  <c r="E6241" i="3"/>
  <c r="E2320" i="3"/>
  <c r="E5920" i="3"/>
  <c r="O367" i="3"/>
  <c r="E367" i="3"/>
  <c r="D1203" i="3"/>
  <c r="F1203" i="3"/>
  <c r="G1203" i="3" s="1"/>
  <c r="O1203" i="3"/>
  <c r="E1203" i="3"/>
  <c r="O2351" i="3"/>
  <c r="F2351" i="3"/>
  <c r="G2351" i="3" s="1"/>
  <c r="D2351" i="3"/>
  <c r="O2447" i="3"/>
  <c r="F2447" i="3"/>
  <c r="G2447" i="3" s="1"/>
  <c r="E2447" i="3"/>
  <c r="E2535" i="3"/>
  <c r="F2535" i="3"/>
  <c r="G2535" i="3" s="1"/>
  <c r="E2615" i="3"/>
  <c r="F2615" i="3"/>
  <c r="G2615" i="3" s="1"/>
  <c r="O3199" i="3"/>
  <c r="F3199" i="3"/>
  <c r="G3199" i="3" s="1"/>
  <c r="E3199" i="3"/>
  <c r="O2905" i="3"/>
  <c r="F2905" i="3"/>
  <c r="G2905" i="3" s="1"/>
  <c r="D2905" i="3"/>
  <c r="E2905" i="3"/>
  <c r="F3463" i="3"/>
  <c r="G3463" i="3" s="1"/>
  <c r="H3463" i="3" s="1"/>
  <c r="D3463" i="3"/>
  <c r="O3463" i="3"/>
  <c r="E3463" i="3"/>
  <c r="E3501" i="3"/>
  <c r="O3501" i="3"/>
  <c r="F3501" i="3"/>
  <c r="G3501" i="3" s="1"/>
  <c r="O5474" i="3"/>
  <c r="F5474" i="3"/>
  <c r="G5474" i="3" s="1"/>
  <c r="E5474" i="3"/>
  <c r="D5474" i="3"/>
  <c r="O5470" i="3"/>
  <c r="O6681" i="3"/>
  <c r="O6873" i="3"/>
  <c r="O7150" i="3"/>
  <c r="D1078" i="3"/>
  <c r="O1722" i="3"/>
  <c r="F1804" i="3"/>
  <c r="G1804" i="3" s="1"/>
  <c r="E1238" i="3"/>
  <c r="F1829" i="3"/>
  <c r="G1829" i="3" s="1"/>
  <c r="E4029" i="3"/>
  <c r="O4643" i="3"/>
  <c r="D7048" i="3"/>
  <c r="E1596" i="3"/>
  <c r="O1590" i="3"/>
  <c r="D2180" i="3"/>
  <c r="E3987" i="3"/>
  <c r="O4791" i="3"/>
  <c r="F5401" i="3"/>
  <c r="G5401" i="3" s="1"/>
  <c r="D5593" i="3"/>
  <c r="E6189" i="3"/>
  <c r="E1262" i="3"/>
  <c r="O1668" i="3"/>
  <c r="O5254" i="3"/>
  <c r="E6457" i="3"/>
  <c r="F7453" i="3"/>
  <c r="G7453" i="3" s="1"/>
  <c r="O422" i="3"/>
  <c r="O1739" i="3"/>
  <c r="D1733" i="3"/>
  <c r="O4150" i="3"/>
  <c r="F4131" i="3"/>
  <c r="G4131" i="3" s="1"/>
  <c r="O5737" i="3"/>
  <c r="E6334" i="3"/>
  <c r="D6535" i="3"/>
  <c r="D7349" i="3"/>
  <c r="E324" i="3"/>
  <c r="E385" i="3"/>
  <c r="E767" i="3"/>
  <c r="E4025" i="3"/>
  <c r="D7019" i="3"/>
  <c r="O2080" i="3"/>
  <c r="O4488" i="3"/>
  <c r="F6282" i="3"/>
  <c r="G6282" i="3" s="1"/>
  <c r="D7484" i="3"/>
  <c r="F3811" i="3"/>
  <c r="G3811" i="3" s="1"/>
  <c r="E4819" i="3"/>
  <c r="E5604" i="3"/>
  <c r="F6407" i="3"/>
  <c r="G6407" i="3" s="1"/>
  <c r="E1883" i="3"/>
  <c r="E4688" i="3"/>
  <c r="E6099" i="3"/>
  <c r="D7097" i="3"/>
  <c r="D7291" i="3"/>
  <c r="O1765" i="3"/>
  <c r="O1965" i="3"/>
  <c r="F3758" i="3"/>
  <c r="G3758" i="3" s="1"/>
  <c r="E4154" i="3"/>
  <c r="E4954" i="3"/>
  <c r="D5570" i="3"/>
  <c r="E5773" i="3"/>
  <c r="O6565" i="3"/>
  <c r="E1026" i="3"/>
  <c r="F5236" i="3"/>
  <c r="G5236" i="3" s="1"/>
  <c r="D7248" i="3"/>
  <c r="D416" i="3"/>
  <c r="D833" i="3"/>
  <c r="D5840" i="3"/>
  <c r="O6241" i="3"/>
  <c r="E1306" i="3"/>
  <c r="F1902" i="3"/>
  <c r="G1902" i="3" s="1"/>
  <c r="O2124" i="3"/>
  <c r="O2320" i="3"/>
  <c r="O3906" i="3"/>
  <c r="O4303" i="3"/>
  <c r="E4723" i="3"/>
  <c r="O5725" i="3"/>
  <c r="F5920" i="3"/>
  <c r="G5920" i="3" s="1"/>
  <c r="F6325" i="3"/>
  <c r="G6325" i="3" s="1"/>
  <c r="O7321" i="3"/>
  <c r="D367" i="3"/>
  <c r="E1211" i="3"/>
  <c r="O1105" i="3"/>
  <c r="O1169" i="3"/>
  <c r="E1401" i="3"/>
  <c r="O1401" i="3"/>
  <c r="E1243" i="3"/>
  <c r="O1371" i="3"/>
  <c r="E2351" i="3"/>
  <c r="E2727" i="3"/>
  <c r="O2727" i="3"/>
  <c r="E2425" i="3"/>
  <c r="F3158" i="3"/>
  <c r="G3158" i="3" s="1"/>
  <c r="H3158" i="3" s="1"/>
  <c r="O3158" i="3"/>
  <c r="E3158" i="3"/>
  <c r="D3199" i="3"/>
  <c r="E2953" i="3"/>
  <c r="D2953" i="3"/>
  <c r="O3684" i="3"/>
  <c r="D3684" i="3"/>
  <c r="F3684" i="3"/>
  <c r="G3684" i="3" s="1"/>
  <c r="E846" i="3"/>
  <c r="O1238" i="3"/>
  <c r="F3787" i="3"/>
  <c r="G3787" i="3" s="1"/>
  <c r="E4377" i="3"/>
  <c r="D2060" i="3"/>
  <c r="O2053" i="3"/>
  <c r="E4662" i="3"/>
  <c r="O7453" i="3"/>
  <c r="E1733" i="3"/>
  <c r="O6334" i="3"/>
  <c r="E6025" i="3"/>
  <c r="O6407" i="3"/>
  <c r="E6761" i="3"/>
  <c r="O5236" i="3"/>
  <c r="O5718" i="3"/>
  <c r="D5718" i="3"/>
  <c r="D6107" i="3"/>
  <c r="F6107" i="3"/>
  <c r="G6107" i="3" s="1"/>
  <c r="F6522" i="3"/>
  <c r="G6522" i="3" s="1"/>
  <c r="O6522" i="3"/>
  <c r="E6522" i="3"/>
  <c r="F367" i="3"/>
  <c r="G367" i="3" s="1"/>
  <c r="D1559" i="3"/>
  <c r="O2425" i="3"/>
  <c r="O2404" i="3"/>
  <c r="F2404" i="3"/>
  <c r="G2404" i="3" s="1"/>
  <c r="E2511" i="3"/>
  <c r="F2511" i="3"/>
  <c r="G2511" i="3" s="1"/>
  <c r="D2593" i="3"/>
  <c r="F2593" i="3"/>
  <c r="G2593" i="3" s="1"/>
  <c r="F3295" i="3"/>
  <c r="G3295" i="3" s="1"/>
  <c r="I3295" i="3" s="1"/>
  <c r="O3295" i="3"/>
  <c r="E3295" i="3"/>
  <c r="F3623" i="3"/>
  <c r="G3623" i="3" s="1"/>
  <c r="O3623" i="3"/>
  <c r="E3623" i="3"/>
  <c r="O4284" i="3"/>
  <c r="F4284" i="3"/>
  <c r="G4284" i="3" s="1"/>
  <c r="D4284" i="3"/>
  <c r="O6885" i="3"/>
  <c r="E6885" i="3"/>
  <c r="D6885" i="3"/>
  <c r="F6885" i="3"/>
  <c r="G6885" i="3" s="1"/>
  <c r="O5676" i="3"/>
  <c r="E5676" i="3"/>
  <c r="D5676" i="3"/>
  <c r="F5676" i="3"/>
  <c r="G5676" i="3" s="1"/>
  <c r="F4205" i="3"/>
  <c r="G4205" i="3" s="1"/>
  <c r="E4205" i="3"/>
  <c r="D4205" i="3"/>
  <c r="O4205" i="3"/>
  <c r="F2023" i="3"/>
  <c r="G2023" i="3" s="1"/>
  <c r="E2023" i="3"/>
  <c r="D2023" i="3"/>
  <c r="O2023" i="3"/>
  <c r="E2376" i="3"/>
  <c r="O3190" i="3"/>
  <c r="O3135" i="3"/>
  <c r="O3231" i="3"/>
  <c r="D2937" i="3"/>
  <c r="O2961" i="3"/>
  <c r="E2998" i="3"/>
  <c r="O3650" i="3"/>
  <c r="O3655" i="3"/>
  <c r="F3372" i="3"/>
  <c r="G3372" i="3" s="1"/>
  <c r="O3402" i="3"/>
  <c r="O4040" i="3"/>
  <c r="O4378" i="3"/>
  <c r="E4280" i="3"/>
  <c r="O4166" i="3"/>
  <c r="E5062" i="3"/>
  <c r="O5094" i="3"/>
  <c r="E5158" i="3"/>
  <c r="F5176" i="3"/>
  <c r="G5176" i="3" s="1"/>
  <c r="F5209" i="3"/>
  <c r="G5209" i="3" s="1"/>
  <c r="H5209" i="3" s="1"/>
  <c r="O5209" i="3"/>
  <c r="O5394" i="3"/>
  <c r="D5563" i="3"/>
  <c r="F5477" i="3"/>
  <c r="G5477" i="3" s="1"/>
  <c r="I5477" i="3" s="1"/>
  <c r="E5477" i="3"/>
  <c r="O5691" i="3"/>
  <c r="F5691" i="3"/>
  <c r="G5691" i="3" s="1"/>
  <c r="D6034" i="3"/>
  <c r="O6235" i="3"/>
  <c r="F6235" i="3"/>
  <c r="G6235" i="3" s="1"/>
  <c r="D6235" i="3"/>
  <c r="F6164" i="3"/>
  <c r="G6164" i="3" s="1"/>
  <c r="H6164" i="3" s="1"/>
  <c r="O6164" i="3"/>
  <c r="D6300" i="3"/>
  <c r="E6300" i="3"/>
  <c r="D6685" i="3"/>
  <c r="F6934" i="3"/>
  <c r="G6934" i="3" s="1"/>
  <c r="H6934" i="3" s="1"/>
  <c r="O6934" i="3"/>
  <c r="D6853" i="3"/>
  <c r="F6853" i="3"/>
  <c r="G6853" i="3" s="1"/>
  <c r="F7009" i="3"/>
  <c r="G7009" i="3" s="1"/>
  <c r="E7358" i="3"/>
  <c r="O7358" i="3"/>
  <c r="F7402" i="3"/>
  <c r="G7402" i="3" s="1"/>
  <c r="H7402" i="3" s="1"/>
  <c r="O7402" i="3"/>
  <c r="E7402" i="3"/>
  <c r="O7428" i="3"/>
  <c r="F7428" i="3"/>
  <c r="G7428" i="3" s="1"/>
  <c r="D3835" i="3"/>
  <c r="F3835" i="3"/>
  <c r="G3835" i="3" s="1"/>
  <c r="E3835" i="3"/>
  <c r="O3835" i="3"/>
  <c r="E2266" i="3"/>
  <c r="F2266" i="3"/>
  <c r="G2266" i="3" s="1"/>
  <c r="O2266" i="3"/>
  <c r="O1336" i="3"/>
  <c r="E1336" i="3"/>
  <c r="F3927" i="3"/>
  <c r="G3927" i="3" s="1"/>
  <c r="E3927" i="3"/>
  <c r="D3927" i="3"/>
  <c r="O3927" i="3"/>
  <c r="E803" i="3"/>
  <c r="O803" i="3"/>
  <c r="F803" i="3"/>
  <c r="G803" i="3" s="1"/>
  <c r="D803" i="3"/>
  <c r="F5759" i="3"/>
  <c r="G5759" i="3" s="1"/>
  <c r="D5759" i="3"/>
  <c r="E5759" i="3"/>
  <c r="O5759" i="3"/>
  <c r="E1077" i="3"/>
  <c r="F1077" i="3"/>
  <c r="G1077" i="3" s="1"/>
  <c r="O1077" i="3"/>
  <c r="D1077" i="3"/>
  <c r="F3257" i="3"/>
  <c r="G3257" i="3" s="1"/>
  <c r="O2998" i="3"/>
  <c r="E3522" i="3"/>
  <c r="E3527" i="3"/>
  <c r="F3374" i="3"/>
  <c r="G3374" i="3" s="1"/>
  <c r="F3661" i="3"/>
  <c r="G3661" i="3" s="1"/>
  <c r="E3912" i="3"/>
  <c r="E4298" i="3"/>
  <c r="F5062" i="3"/>
  <c r="G5062" i="3" s="1"/>
  <c r="O5158" i="3"/>
  <c r="F5245" i="3"/>
  <c r="G5245" i="3" s="1"/>
  <c r="F5394" i="3"/>
  <c r="G5394" i="3" s="1"/>
  <c r="E5520" i="3"/>
  <c r="E5957" i="3"/>
  <c r="O5957" i="3"/>
  <c r="D7358" i="3"/>
  <c r="E7428" i="3"/>
  <c r="O7221" i="3"/>
  <c r="F7221" i="3"/>
  <c r="G7221" i="3" s="1"/>
  <c r="O1082" i="3"/>
  <c r="D1082" i="3"/>
  <c r="F1082" i="3"/>
  <c r="G1082" i="3" s="1"/>
  <c r="E1082" i="3"/>
  <c r="F1178" i="3"/>
  <c r="G1178" i="3" s="1"/>
  <c r="O1178" i="3"/>
  <c r="E1178" i="3"/>
  <c r="F1653" i="3"/>
  <c r="G1653" i="3" s="1"/>
  <c r="E1653" i="3"/>
  <c r="D1653" i="3"/>
  <c r="F7252" i="3"/>
  <c r="G7252" i="3" s="1"/>
  <c r="E7252" i="3"/>
  <c r="D7252" i="3"/>
  <c r="O7252" i="3"/>
  <c r="E4283" i="3"/>
  <c r="D4283" i="3"/>
  <c r="O4283" i="3"/>
  <c r="F4283" i="3"/>
  <c r="G4283" i="3" s="1"/>
  <c r="O6495" i="3"/>
  <c r="D6495" i="3"/>
  <c r="D2667" i="3"/>
  <c r="D3222" i="3"/>
  <c r="D3263" i="3"/>
  <c r="F3216" i="3"/>
  <c r="G3216" i="3" s="1"/>
  <c r="O3312" i="3"/>
  <c r="O2897" i="3"/>
  <c r="F2937" i="3"/>
  <c r="G2937" i="3" s="1"/>
  <c r="D2961" i="3"/>
  <c r="O3225" i="3"/>
  <c r="F3522" i="3"/>
  <c r="G3522" i="3" s="1"/>
  <c r="D3682" i="3"/>
  <c r="F3527" i="3"/>
  <c r="G3527" i="3" s="1"/>
  <c r="D3687" i="3"/>
  <c r="O3629" i="3"/>
  <c r="D3792" i="3"/>
  <c r="F3912" i="3"/>
  <c r="G3912" i="3" s="1"/>
  <c r="D4072" i="3"/>
  <c r="E4396" i="3"/>
  <c r="F4280" i="3"/>
  <c r="G4280" i="3" s="1"/>
  <c r="F4298" i="3"/>
  <c r="G4298" i="3" s="1"/>
  <c r="O5062" i="3"/>
  <c r="D5126" i="3"/>
  <c r="O5219" i="3"/>
  <c r="E5113" i="3"/>
  <c r="O5309" i="3"/>
  <c r="D5309" i="3"/>
  <c r="O5419" i="3"/>
  <c r="D5510" i="3"/>
  <c r="D5498" i="3"/>
  <c r="D5957" i="3"/>
  <c r="E6068" i="3"/>
  <c r="F6068" i="3"/>
  <c r="G6068" i="3" s="1"/>
  <c r="E6034" i="3"/>
  <c r="E5971" i="3"/>
  <c r="O5942" i="3"/>
  <c r="D5942" i="3"/>
  <c r="O6042" i="3"/>
  <c r="O6162" i="3"/>
  <c r="F6162" i="3"/>
  <c r="G6162" i="3" s="1"/>
  <c r="D6228" i="3"/>
  <c r="E6276" i="3"/>
  <c r="F6276" i="3"/>
  <c r="G6276" i="3" s="1"/>
  <c r="O6276" i="3"/>
  <c r="F6685" i="3"/>
  <c r="G6685" i="3" s="1"/>
  <c r="E6934" i="3"/>
  <c r="E6853" i="3"/>
  <c r="F6906" i="3"/>
  <c r="G6906" i="3" s="1"/>
  <c r="F7041" i="3"/>
  <c r="G7041" i="3" s="1"/>
  <c r="E7318" i="3"/>
  <c r="O7318" i="3"/>
  <c r="F7318" i="3"/>
  <c r="G7318" i="3" s="1"/>
  <c r="D7428" i="3"/>
  <c r="F7493" i="3"/>
  <c r="G7493" i="3" s="1"/>
  <c r="I7493" i="3" s="1"/>
  <c r="O7493" i="3"/>
  <c r="D7221" i="3"/>
  <c r="E4645" i="3"/>
  <c r="D4645" i="3"/>
  <c r="O4645" i="3"/>
  <c r="O5740" i="3"/>
  <c r="E5740" i="3"/>
  <c r="D5740" i="3"/>
  <c r="F5740" i="3"/>
  <c r="G5740" i="3" s="1"/>
  <c r="E552" i="3"/>
  <c r="O552" i="3"/>
  <c r="F4808" i="3"/>
  <c r="G4808" i="3" s="1"/>
  <c r="E4808" i="3"/>
  <c r="O4808" i="3"/>
  <c r="F686" i="3"/>
  <c r="G686" i="3" s="1"/>
  <c r="O686" i="3"/>
  <c r="E686" i="3"/>
  <c r="D686" i="3"/>
  <c r="E3167" i="3"/>
  <c r="E4386" i="3"/>
  <c r="F5307" i="3"/>
  <c r="G5307" i="3" s="1"/>
  <c r="I5307" i="3" s="1"/>
  <c r="D5307" i="3"/>
  <c r="E5419" i="3"/>
  <c r="E5491" i="3"/>
  <c r="D5491" i="3"/>
  <c r="D5983" i="3"/>
  <c r="E5983" i="3"/>
  <c r="F6121" i="3"/>
  <c r="G6121" i="3" s="1"/>
  <c r="O6121" i="3"/>
  <c r="F6712" i="3"/>
  <c r="G6712" i="3" s="1"/>
  <c r="O6712" i="3"/>
  <c r="F7077" i="3"/>
  <c r="G7077" i="3" s="1"/>
  <c r="I7077" i="3" s="1"/>
  <c r="O7077" i="3"/>
  <c r="O4239" i="3"/>
  <c r="F4239" i="3"/>
  <c r="G4239" i="3" s="1"/>
  <c r="E4239" i="3"/>
  <c r="D4239" i="3"/>
  <c r="O7027" i="3"/>
  <c r="D7027" i="3"/>
  <c r="F1684" i="3"/>
  <c r="G1684" i="3" s="1"/>
  <c r="E1684" i="3"/>
  <c r="O1684" i="3"/>
  <c r="D1684" i="3"/>
  <c r="F4575" i="3"/>
  <c r="G4575" i="3" s="1"/>
  <c r="O4575" i="3"/>
  <c r="E4575" i="3"/>
  <c r="D4575" i="3"/>
  <c r="F4763" i="3"/>
  <c r="G4763" i="3" s="1"/>
  <c r="E4763" i="3"/>
  <c r="O4763" i="3"/>
  <c r="D4763" i="3"/>
  <c r="E4307" i="3"/>
  <c r="D4307" i="3"/>
  <c r="O4307" i="3"/>
  <c r="F4307" i="3"/>
  <c r="G4307" i="3" s="1"/>
  <c r="F1629" i="3"/>
  <c r="G1629" i="3" s="1"/>
  <c r="O2855" i="3"/>
  <c r="F2503" i="3"/>
  <c r="G2503" i="3" s="1"/>
  <c r="O2721" i="3"/>
  <c r="F2566" i="3"/>
  <c r="G2566" i="3" s="1"/>
  <c r="F2667" i="3"/>
  <c r="G2667" i="3" s="1"/>
  <c r="E2749" i="3"/>
  <c r="E3030" i="3"/>
  <c r="O3167" i="3"/>
  <c r="E3263" i="3"/>
  <c r="D3216" i="3"/>
  <c r="D2897" i="3"/>
  <c r="F2961" i="3"/>
  <c r="G2961" i="3" s="1"/>
  <c r="F3417" i="3"/>
  <c r="G3417" i="3" s="1"/>
  <c r="E3490" i="3"/>
  <c r="E3495" i="3"/>
  <c r="E3792" i="3"/>
  <c r="D4166" i="3"/>
  <c r="O4386" i="3"/>
  <c r="E5126" i="3"/>
  <c r="D5041" i="3"/>
  <c r="E5307" i="3"/>
  <c r="E5510" i="3"/>
  <c r="E5434" i="3"/>
  <c r="D5434" i="3"/>
  <c r="F5518" i="3"/>
  <c r="G5518" i="3" s="1"/>
  <c r="E5518" i="3"/>
  <c r="F5957" i="3"/>
  <c r="G5957" i="3" s="1"/>
  <c r="E5968" i="3"/>
  <c r="F5968" i="3"/>
  <c r="G5968" i="3" s="1"/>
  <c r="O5971" i="3"/>
  <c r="O5983" i="3"/>
  <c r="E6228" i="3"/>
  <c r="E6883" i="3"/>
  <c r="F6883" i="3"/>
  <c r="G6883" i="3" s="1"/>
  <c r="E6823" i="3"/>
  <c r="O6823" i="3"/>
  <c r="D6823" i="3"/>
  <c r="D6906" i="3"/>
  <c r="O6993" i="3"/>
  <c r="E6993" i="3"/>
  <c r="D6993" i="3"/>
  <c r="F7271" i="3"/>
  <c r="G7271" i="3" s="1"/>
  <c r="D7271" i="3"/>
  <c r="E7221" i="3"/>
  <c r="F5873" i="3"/>
  <c r="G5873" i="3" s="1"/>
  <c r="O5873" i="3"/>
  <c r="E5873" i="3"/>
  <c r="D5873" i="3"/>
  <c r="F4626" i="3"/>
  <c r="G4626" i="3" s="1"/>
  <c r="D4626" i="3"/>
  <c r="E4626" i="3"/>
  <c r="E2043" i="3"/>
  <c r="O2043" i="3"/>
  <c r="F2043" i="3"/>
  <c r="G2043" i="3" s="1"/>
  <c r="D2043" i="3"/>
  <c r="O5503" i="3"/>
  <c r="D5503" i="3"/>
  <c r="E5858" i="3"/>
  <c r="O5858" i="3"/>
  <c r="E5945" i="3"/>
  <c r="D5945" i="3"/>
  <c r="E6230" i="3"/>
  <c r="O6230" i="3"/>
  <c r="O6154" i="3"/>
  <c r="F6154" i="3"/>
  <c r="G6154" i="3" s="1"/>
  <c r="E6301" i="3"/>
  <c r="F6301" i="3"/>
  <c r="G6301" i="3" s="1"/>
  <c r="O7415" i="3"/>
  <c r="F7415" i="3"/>
  <c r="G7415" i="3" s="1"/>
  <c r="E7415" i="3"/>
  <c r="D7415" i="3"/>
  <c r="F362" i="3"/>
  <c r="G362" i="3" s="1"/>
  <c r="O362" i="3"/>
  <c r="E362" i="3"/>
  <c r="D362" i="3"/>
  <c r="D6837" i="3"/>
  <c r="O6837" i="3"/>
  <c r="E6837" i="3"/>
  <c r="F6837" i="3"/>
  <c r="G6837" i="3" s="1"/>
  <c r="F3977" i="3"/>
  <c r="G3977" i="3" s="1"/>
  <c r="O3977" i="3"/>
  <c r="E3977" i="3"/>
  <c r="D3977" i="3"/>
  <c r="F4595" i="3"/>
  <c r="G4595" i="3" s="1"/>
  <c r="O4595" i="3"/>
  <c r="F6274" i="3"/>
  <c r="G6274" i="3" s="1"/>
  <c r="D6274" i="3"/>
  <c r="E6274" i="3"/>
  <c r="E4161" i="3"/>
  <c r="F4161" i="3"/>
  <c r="G4161" i="3" s="1"/>
  <c r="O4161" i="3"/>
  <c r="D4161" i="3"/>
  <c r="F1917" i="3"/>
  <c r="G1917" i="3" s="1"/>
  <c r="H1917" i="3" s="1"/>
  <c r="D1917" i="3"/>
  <c r="O2323" i="3"/>
  <c r="F2323" i="3"/>
  <c r="G2323" i="3" s="1"/>
  <c r="E2323" i="3"/>
  <c r="D2323" i="3"/>
  <c r="D5176" i="3"/>
  <c r="F5367" i="3"/>
  <c r="G5367" i="3" s="1"/>
  <c r="O5367" i="3"/>
  <c r="F5259" i="3"/>
  <c r="G5259" i="3" s="1"/>
  <c r="O5259" i="3"/>
  <c r="F5457" i="3"/>
  <c r="G5457" i="3" s="1"/>
  <c r="E5457" i="3"/>
  <c r="D5923" i="3"/>
  <c r="E5923" i="3"/>
  <c r="O5945" i="3"/>
  <c r="E6203" i="3"/>
  <c r="F6203" i="3"/>
  <c r="G6203" i="3" s="1"/>
  <c r="D6301" i="3"/>
  <c r="O7058" i="3"/>
  <c r="D7058" i="3"/>
  <c r="F7058" i="3"/>
  <c r="G7058" i="3" s="1"/>
  <c r="E7164" i="3"/>
  <c r="O7164" i="3"/>
  <c r="D7209" i="3"/>
  <c r="F7209" i="3"/>
  <c r="G7209" i="3" s="1"/>
  <c r="O7209" i="3"/>
  <c r="D7495" i="3"/>
  <c r="F7495" i="3"/>
  <c r="G7495" i="3" s="1"/>
  <c r="F4639" i="3"/>
  <c r="G4639" i="3" s="1"/>
  <c r="O4639" i="3"/>
  <c r="E4639" i="3"/>
  <c r="D4639" i="3"/>
  <c r="E7382" i="3"/>
  <c r="F7382" i="3"/>
  <c r="G7382" i="3" s="1"/>
  <c r="D7382" i="3"/>
  <c r="O7382" i="3"/>
  <c r="F426" i="3"/>
  <c r="G426" i="3" s="1"/>
  <c r="O426" i="3"/>
  <c r="E426" i="3"/>
  <c r="D426" i="3"/>
  <c r="E343" i="3"/>
  <c r="O343" i="3"/>
  <c r="D343" i="3"/>
  <c r="F4818" i="3"/>
  <c r="G4818" i="3" s="1"/>
  <c r="E4818" i="3"/>
  <c r="D4818" i="3"/>
  <c r="O4818" i="3"/>
  <c r="F6941" i="3"/>
  <c r="G6941" i="3" s="1"/>
  <c r="D7499" i="3"/>
  <c r="D7166" i="3"/>
  <c r="E7471" i="3"/>
  <c r="D1114" i="3"/>
  <c r="O1146" i="3"/>
  <c r="D1730" i="3"/>
  <c r="E1819" i="3"/>
  <c r="F1803" i="3"/>
  <c r="G1803" i="3" s="1"/>
  <c r="F650" i="3"/>
  <c r="G650" i="3" s="1"/>
  <c r="E1230" i="3"/>
  <c r="E5035" i="3"/>
  <c r="E1394" i="3"/>
  <c r="E2398" i="3"/>
  <c r="E4187" i="3"/>
  <c r="O4397" i="3"/>
  <c r="D4780" i="3"/>
  <c r="D5588" i="3"/>
  <c r="E5801" i="3"/>
  <c r="F6185" i="3"/>
  <c r="G6185" i="3" s="1"/>
  <c r="F6401" i="3"/>
  <c r="G6401" i="3" s="1"/>
  <c r="F1474" i="3"/>
  <c r="G1474" i="3" s="1"/>
  <c r="O2056" i="3"/>
  <c r="F2252" i="3"/>
  <c r="G2252" i="3" s="1"/>
  <c r="F4867" i="3"/>
  <c r="G4867" i="3" s="1"/>
  <c r="E5669" i="3"/>
  <c r="F7474" i="3"/>
  <c r="G7474" i="3" s="1"/>
  <c r="J329" i="3"/>
  <c r="J19" i="3"/>
  <c r="J24" i="3"/>
  <c r="D508" i="3"/>
  <c r="D2332" i="3"/>
  <c r="D4733" i="3"/>
  <c r="O4751" i="3"/>
  <c r="O4938" i="3"/>
  <c r="E5733" i="3"/>
  <c r="F6145" i="3"/>
  <c r="G6145" i="3" s="1"/>
  <c r="O6745" i="3"/>
  <c r="E6928" i="3"/>
  <c r="O771" i="3"/>
  <c r="D5892" i="3"/>
  <c r="E6278" i="3"/>
  <c r="F6278" i="3"/>
  <c r="G6278" i="3" s="1"/>
  <c r="D7482" i="3"/>
  <c r="F4406" i="3"/>
  <c r="G4406" i="3" s="1"/>
  <c r="E4406" i="3"/>
  <c r="O4815" i="3"/>
  <c r="D5813" i="3"/>
  <c r="O5813" i="3"/>
  <c r="F2301" i="3"/>
  <c r="G2301" i="3" s="1"/>
  <c r="D2301" i="3"/>
  <c r="D4691" i="3"/>
  <c r="D6486" i="3"/>
  <c r="F6486" i="3"/>
  <c r="G6486" i="3" s="1"/>
  <c r="E7297" i="3"/>
  <c r="F6559" i="3"/>
  <c r="G6559" i="3" s="1"/>
  <c r="F818" i="3"/>
  <c r="G818" i="3" s="1"/>
  <c r="I818" i="3" s="1"/>
  <c r="E818" i="3"/>
  <c r="O1022" i="3"/>
  <c r="F997" i="3"/>
  <c r="G997" i="3" s="1"/>
  <c r="D997" i="3"/>
  <c r="E997" i="3"/>
  <c r="F1430" i="3"/>
  <c r="G1430" i="3" s="1"/>
  <c r="H1430" i="3" s="1"/>
  <c r="E1430" i="3"/>
  <c r="O1430" i="3"/>
  <c r="F6237" i="3"/>
  <c r="G6237" i="3" s="1"/>
  <c r="E6237" i="3"/>
  <c r="O6237" i="3"/>
  <c r="F1326" i="3"/>
  <c r="G1326" i="3" s="1"/>
  <c r="H1326" i="3" s="1"/>
  <c r="E1326" i="3"/>
  <c r="O1326" i="3"/>
  <c r="F1001" i="3"/>
  <c r="G1001" i="3" s="1"/>
  <c r="O1001" i="3"/>
  <c r="E1001" i="3"/>
  <c r="D1001" i="3"/>
  <c r="D7346" i="3"/>
  <c r="F1730" i="3"/>
  <c r="G1730" i="3" s="1"/>
  <c r="O1803" i="3"/>
  <c r="O1594" i="3"/>
  <c r="F5588" i="3"/>
  <c r="G5588" i="3" s="1"/>
  <c r="D6401" i="3"/>
  <c r="O6778" i="3"/>
  <c r="O2864" i="3"/>
  <c r="F4057" i="3"/>
  <c r="G4057" i="3" s="1"/>
  <c r="E4668" i="3"/>
  <c r="F5056" i="3"/>
  <c r="G5056" i="3" s="1"/>
  <c r="O6065" i="3"/>
  <c r="O7072" i="3"/>
  <c r="E7474" i="3"/>
  <c r="E306" i="3"/>
  <c r="F1748" i="3"/>
  <c r="G1748" i="3" s="1"/>
  <c r="F1939" i="3"/>
  <c r="G1939" i="3" s="1"/>
  <c r="E2332" i="3"/>
  <c r="E3738" i="3"/>
  <c r="F3739" i="3"/>
  <c r="G3739" i="3" s="1"/>
  <c r="F4733" i="3"/>
  <c r="G4733" i="3" s="1"/>
  <c r="D5543" i="3"/>
  <c r="D6330" i="3"/>
  <c r="D6540" i="3"/>
  <c r="F6531" i="3"/>
  <c r="G6531" i="3" s="1"/>
  <c r="F7339" i="3"/>
  <c r="G7339" i="3" s="1"/>
  <c r="E390" i="3"/>
  <c r="F739" i="3"/>
  <c r="G739" i="3" s="1"/>
  <c r="O835" i="3"/>
  <c r="E963" i="3"/>
  <c r="O7224" i="3"/>
  <c r="F2083" i="3"/>
  <c r="G2083" i="3" s="1"/>
  <c r="D2083" i="3"/>
  <c r="O5688" i="3"/>
  <c r="E5688" i="3"/>
  <c r="O6900" i="3"/>
  <c r="O3814" i="3"/>
  <c r="D3814" i="3"/>
  <c r="D4413" i="3"/>
  <c r="F2283" i="3"/>
  <c r="G2283" i="3" s="1"/>
  <c r="E2301" i="3"/>
  <c r="F4095" i="3"/>
  <c r="G4095" i="3" s="1"/>
  <c r="D4095" i="3"/>
  <c r="E1156" i="3"/>
  <c r="O1156" i="3"/>
  <c r="F1554" i="3"/>
  <c r="G1554" i="3" s="1"/>
  <c r="E1554" i="3"/>
  <c r="O1554" i="3"/>
  <c r="F3955" i="3"/>
  <c r="G3955" i="3" s="1"/>
  <c r="D3955" i="3"/>
  <c r="O3955" i="3"/>
  <c r="F933" i="3"/>
  <c r="G933" i="3" s="1"/>
  <c r="I933" i="3" s="1"/>
  <c r="D933" i="3"/>
  <c r="O997" i="3"/>
  <c r="O5644" i="3"/>
  <c r="D5644" i="3"/>
  <c r="F6009" i="3"/>
  <c r="G6009" i="3" s="1"/>
  <c r="O6009" i="3"/>
  <c r="O5885" i="3"/>
  <c r="F5885" i="3"/>
  <c r="G5885" i="3" s="1"/>
  <c r="O4413" i="3"/>
  <c r="D6426" i="3"/>
  <c r="O6426" i="3"/>
  <c r="F4684" i="3"/>
  <c r="G4684" i="3" s="1"/>
  <c r="D4684" i="3"/>
  <c r="F6093" i="3"/>
  <c r="G6093" i="3" s="1"/>
  <c r="E6093" i="3"/>
  <c r="O2362" i="3"/>
  <c r="F2362" i="3"/>
  <c r="G2362" i="3" s="1"/>
  <c r="D2362" i="3"/>
  <c r="E5557" i="3"/>
  <c r="F5557" i="3"/>
  <c r="G5557" i="3" s="1"/>
  <c r="D5557" i="3"/>
  <c r="D837" i="3"/>
  <c r="E837" i="3"/>
  <c r="F1253" i="3"/>
  <c r="G1253" i="3" s="1"/>
  <c r="D1253" i="3"/>
  <c r="E6196" i="3"/>
  <c r="D7069" i="3"/>
  <c r="F6956" i="3"/>
  <c r="G6956" i="3" s="1"/>
  <c r="F7057" i="3"/>
  <c r="G7057" i="3" s="1"/>
  <c r="O7304" i="3"/>
  <c r="F7346" i="3"/>
  <c r="G7346" i="3" s="1"/>
  <c r="E7115" i="3"/>
  <c r="E7376" i="3"/>
  <c r="E1146" i="3"/>
  <c r="E1803" i="3"/>
  <c r="F4038" i="3"/>
  <c r="G4038" i="3" s="1"/>
  <c r="O1996" i="3"/>
  <c r="E2182" i="3"/>
  <c r="F5590" i="3"/>
  <c r="G5590" i="3" s="1"/>
  <c r="E6401" i="3"/>
  <c r="D1856" i="3"/>
  <c r="D4271" i="3"/>
  <c r="D6454" i="3"/>
  <c r="O6659" i="3"/>
  <c r="D7067" i="3"/>
  <c r="O7476" i="3"/>
  <c r="O364" i="3"/>
  <c r="D1334" i="3"/>
  <c r="D4335" i="3"/>
  <c r="D4938" i="3"/>
  <c r="D4949" i="3"/>
  <c r="F7351" i="3"/>
  <c r="G7351" i="3" s="1"/>
  <c r="D867" i="3"/>
  <c r="D6009" i="3"/>
  <c r="D7224" i="3"/>
  <c r="E2224" i="3"/>
  <c r="O2224" i="3"/>
  <c r="D5403" i="3"/>
  <c r="E5403" i="3"/>
  <c r="E6426" i="3"/>
  <c r="D6093" i="3"/>
  <c r="E2166" i="3"/>
  <c r="D2166" i="3"/>
  <c r="E2362" i="3"/>
  <c r="O4357" i="3"/>
  <c r="D4357" i="3"/>
  <c r="F4357" i="3"/>
  <c r="G4357" i="3" s="1"/>
  <c r="O4756" i="3"/>
  <c r="F4756" i="3"/>
  <c r="G4756" i="3" s="1"/>
  <c r="O5557" i="3"/>
  <c r="D6367" i="3"/>
  <c r="F6367" i="3"/>
  <c r="G6367" i="3" s="1"/>
  <c r="D7245" i="3"/>
  <c r="D645" i="3"/>
  <c r="O645" i="3"/>
  <c r="F2010" i="3"/>
  <c r="G2010" i="3" s="1"/>
  <c r="I2010" i="3" s="1"/>
  <c r="D2010" i="3"/>
  <c r="F2316" i="3"/>
  <c r="G2316" i="3" s="1"/>
  <c r="E2316" i="3"/>
  <c r="D2316" i="3"/>
  <c r="F3921" i="3"/>
  <c r="G3921" i="3" s="1"/>
  <c r="E3921" i="3"/>
  <c r="D6515" i="3"/>
  <c r="O6515" i="3"/>
  <c r="E6515" i="3"/>
  <c r="F6515" i="3"/>
  <c r="G6515" i="3" s="1"/>
  <c r="D1587" i="3"/>
  <c r="O1587" i="3"/>
  <c r="F1587" i="3"/>
  <c r="G1587" i="3" s="1"/>
  <c r="E1587" i="3"/>
  <c r="E3847" i="3"/>
  <c r="O4038" i="3"/>
  <c r="E4398" i="3"/>
  <c r="O4794" i="3"/>
  <c r="D5801" i="3"/>
  <c r="E6578" i="3"/>
  <c r="O1675" i="3"/>
  <c r="E4675" i="3"/>
  <c r="E4861" i="3"/>
  <c r="O6454" i="3"/>
  <c r="F6659" i="3"/>
  <c r="G6659" i="3" s="1"/>
  <c r="D7476" i="3"/>
  <c r="E364" i="3"/>
  <c r="F2330" i="3"/>
  <c r="G2330" i="3" s="1"/>
  <c r="E3349" i="3"/>
  <c r="D3738" i="3"/>
  <c r="F4140" i="3"/>
  <c r="G4140" i="3" s="1"/>
  <c r="D4751" i="3"/>
  <c r="D6145" i="3"/>
  <c r="E6330" i="3"/>
  <c r="D6745" i="3"/>
  <c r="D7351" i="3"/>
  <c r="D771" i="3"/>
  <c r="O4606" i="3"/>
  <c r="F1691" i="3"/>
  <c r="G1691" i="3" s="1"/>
  <c r="F4881" i="3"/>
  <c r="G4881" i="3" s="1"/>
  <c r="F546" i="3"/>
  <c r="G546" i="3" s="1"/>
  <c r="H546" i="3" s="1"/>
  <c r="O546" i="3"/>
  <c r="D546" i="3"/>
  <c r="O616" i="3"/>
  <c r="D616" i="3"/>
  <c r="E616" i="3"/>
  <c r="F712" i="3"/>
  <c r="G712" i="3" s="1"/>
  <c r="O712" i="3"/>
  <c r="D2224" i="3"/>
  <c r="O4406" i="3"/>
  <c r="D4815" i="3"/>
  <c r="O5403" i="3"/>
  <c r="D2283" i="3"/>
  <c r="O4095" i="3"/>
  <c r="E4684" i="3"/>
  <c r="E4163" i="3"/>
  <c r="D4163" i="3"/>
  <c r="F5554" i="3"/>
  <c r="G5554" i="3" s="1"/>
  <c r="E5554" i="3"/>
  <c r="O332" i="3"/>
  <c r="E332" i="3"/>
  <c r="D332" i="3"/>
  <c r="F332" i="3"/>
  <c r="G332" i="3" s="1"/>
  <c r="D773" i="3"/>
  <c r="E773" i="3"/>
  <c r="F5721" i="3"/>
  <c r="G5721" i="3" s="1"/>
  <c r="E5721" i="3"/>
  <c r="D5721" i="3"/>
  <c r="E1141" i="3"/>
  <c r="F1141" i="3"/>
  <c r="G1141" i="3" s="1"/>
  <c r="D2729" i="3"/>
  <c r="O2729" i="3"/>
  <c r="F2729" i="3"/>
  <c r="G2729" i="3" s="1"/>
  <c r="E2729" i="3"/>
  <c r="E4271" i="3"/>
  <c r="O4675" i="3"/>
  <c r="F1334" i="3"/>
  <c r="G1334" i="3" s="1"/>
  <c r="O3349" i="3"/>
  <c r="F4335" i="3"/>
  <c r="G4335" i="3" s="1"/>
  <c r="E4938" i="3"/>
  <c r="E4949" i="3"/>
  <c r="F6330" i="3"/>
  <c r="G6330" i="3" s="1"/>
  <c r="E867" i="3"/>
  <c r="E6009" i="3"/>
  <c r="O7214" i="3"/>
  <c r="D370" i="3"/>
  <c r="E370" i="3"/>
  <c r="F626" i="3"/>
  <c r="G626" i="3" s="1"/>
  <c r="H626" i="3" s="1"/>
  <c r="E626" i="3"/>
  <c r="E5809" i="3"/>
  <c r="F5809" i="3"/>
  <c r="G5809" i="3" s="1"/>
  <c r="F6403" i="3"/>
  <c r="G6403" i="3" s="1"/>
  <c r="D6403" i="3"/>
  <c r="O4684" i="3"/>
  <c r="O6093" i="3"/>
  <c r="F5630" i="3"/>
  <c r="G5630" i="3" s="1"/>
  <c r="D5630" i="3"/>
  <c r="O5630" i="3"/>
  <c r="F4313" i="3"/>
  <c r="G4313" i="3" s="1"/>
  <c r="O4313" i="3"/>
  <c r="E4313" i="3"/>
  <c r="O4520" i="3"/>
  <c r="D4520" i="3"/>
  <c r="E4520" i="3"/>
  <c r="E4513" i="3"/>
  <c r="F4513" i="3"/>
  <c r="G4513" i="3" s="1"/>
  <c r="D1050" i="3"/>
  <c r="F1048" i="3"/>
  <c r="G1048" i="3" s="1"/>
  <c r="O4031" i="3"/>
  <c r="D1594" i="3"/>
  <c r="F1779" i="3"/>
  <c r="G1779" i="3" s="1"/>
  <c r="D4397" i="3"/>
  <c r="D4794" i="3"/>
  <c r="D6778" i="3"/>
  <c r="E1675" i="3"/>
  <c r="E3865" i="3"/>
  <c r="O4271" i="3"/>
  <c r="O4476" i="3"/>
  <c r="E4867" i="3"/>
  <c r="D6065" i="3"/>
  <c r="E6454" i="3"/>
  <c r="D364" i="3"/>
  <c r="O1334" i="3"/>
  <c r="O4335" i="3"/>
  <c r="E4751" i="3"/>
  <c r="O4949" i="3"/>
  <c r="E6745" i="3"/>
  <c r="E771" i="3"/>
  <c r="D835" i="3"/>
  <c r="O867" i="3"/>
  <c r="O995" i="3"/>
  <c r="E4606" i="3"/>
  <c r="D2101" i="3"/>
  <c r="E2101" i="3"/>
  <c r="F5892" i="3"/>
  <c r="G5892" i="3" s="1"/>
  <c r="O5892" i="3"/>
  <c r="D6900" i="3"/>
  <c r="F370" i="3"/>
  <c r="G370" i="3" s="1"/>
  <c r="D626" i="3"/>
  <c r="F2224" i="3"/>
  <c r="G2224" i="3" s="1"/>
  <c r="D4406" i="3"/>
  <c r="F4407" i="3"/>
  <c r="G4407" i="3" s="1"/>
  <c r="E4815" i="3"/>
  <c r="D5602" i="3"/>
  <c r="O6403" i="3"/>
  <c r="O6817" i="3"/>
  <c r="D6817" i="3"/>
  <c r="D493" i="3"/>
  <c r="E493" i="3"/>
  <c r="D1882" i="3"/>
  <c r="O1882" i="3"/>
  <c r="E4691" i="3"/>
  <c r="F4691" i="3"/>
  <c r="G4691" i="3" s="1"/>
  <c r="F962" i="3"/>
  <c r="G962" i="3" s="1"/>
  <c r="D962" i="3"/>
  <c r="O962" i="3"/>
  <c r="F1964" i="3"/>
  <c r="G1964" i="3" s="1"/>
  <c r="E1964" i="3"/>
  <c r="O1964" i="3"/>
  <c r="E6559" i="3"/>
  <c r="D6559" i="3"/>
  <c r="D581" i="3"/>
  <c r="E581" i="3"/>
  <c r="F1402" i="3"/>
  <c r="G1402" i="3" s="1"/>
  <c r="D1402" i="3"/>
  <c r="O1402" i="3"/>
  <c r="F2309" i="3"/>
  <c r="G2309" i="3" s="1"/>
  <c r="D2309" i="3"/>
  <c r="O2309" i="3"/>
  <c r="D4313" i="3"/>
  <c r="E1017" i="3"/>
  <c r="D1017" i="3"/>
  <c r="F1017" i="3"/>
  <c r="G1017" i="3" s="1"/>
  <c r="F1898" i="3"/>
  <c r="G1898" i="3" s="1"/>
  <c r="D2881" i="3"/>
  <c r="D5290" i="3"/>
  <c r="F1961" i="3"/>
  <c r="G1961" i="3" s="1"/>
  <c r="D7173" i="3"/>
  <c r="E414" i="3"/>
  <c r="D1634" i="3"/>
  <c r="E2446" i="3"/>
  <c r="D6029" i="3"/>
  <c r="E7429" i="3"/>
  <c r="D706" i="3"/>
  <c r="O902" i="3"/>
  <c r="D4108" i="3"/>
  <c r="E4506" i="3"/>
  <c r="D4712" i="3"/>
  <c r="O5314" i="3"/>
  <c r="D6309" i="3"/>
  <c r="D6726" i="3"/>
  <c r="O6908" i="3"/>
  <c r="F480" i="3"/>
  <c r="G480" i="3" s="1"/>
  <c r="O1095" i="3"/>
  <c r="D1159" i="3"/>
  <c r="O1247" i="3"/>
  <c r="F1037" i="3"/>
  <c r="G1037" i="3" s="1"/>
  <c r="E2387" i="3"/>
  <c r="O2688" i="3"/>
  <c r="F2775" i="3"/>
  <c r="G2775" i="3" s="1"/>
  <c r="D2433" i="3"/>
  <c r="D2734" i="3"/>
  <c r="E2629" i="3"/>
  <c r="E2716" i="3"/>
  <c r="E2348" i="3"/>
  <c r="F2600" i="3"/>
  <c r="G2600" i="3" s="1"/>
  <c r="O2472" i="3"/>
  <c r="D2496" i="3"/>
  <c r="O2512" i="3"/>
  <c r="D2520" i="3"/>
  <c r="D2536" i="3"/>
  <c r="O2602" i="3"/>
  <c r="O2628" i="3"/>
  <c r="E2642" i="3"/>
  <c r="E3034" i="3"/>
  <c r="D3098" i="3"/>
  <c r="O3130" i="3"/>
  <c r="O3258" i="3"/>
  <c r="D2973" i="3"/>
  <c r="E3171" i="3"/>
  <c r="D3235" i="3"/>
  <c r="O3267" i="3"/>
  <c r="O2866" i="3"/>
  <c r="D3252" i="3"/>
  <c r="O3558" i="3"/>
  <c r="F3622" i="3"/>
  <c r="G3622" i="3" s="1"/>
  <c r="E3686" i="3"/>
  <c r="O3365" i="3"/>
  <c r="D3429" i="3"/>
  <c r="E3499" i="3"/>
  <c r="D3563" i="3"/>
  <c r="D3627" i="3"/>
  <c r="F3723" i="3"/>
  <c r="G3723" i="3" s="1"/>
  <c r="F3688" i="3"/>
  <c r="G3688" i="3" s="1"/>
  <c r="F3437" i="3"/>
  <c r="G3437" i="3" s="1"/>
  <c r="F3505" i="3"/>
  <c r="G3505" i="3" s="1"/>
  <c r="F3569" i="3"/>
  <c r="G3569" i="3" s="1"/>
  <c r="F3633" i="3"/>
  <c r="G3633" i="3" s="1"/>
  <c r="F3697" i="3"/>
  <c r="G3697" i="3" s="1"/>
  <c r="O3407" i="3"/>
  <c r="F3808" i="3"/>
  <c r="G3808" i="3" s="1"/>
  <c r="F3896" i="3"/>
  <c r="G3896" i="3" s="1"/>
  <c r="O4292" i="3"/>
  <c r="O4404" i="3"/>
  <c r="D4390" i="3"/>
  <c r="O4182" i="3"/>
  <c r="E5180" i="3"/>
  <c r="D5117" i="3"/>
  <c r="O5300" i="3"/>
  <c r="D5371" i="3"/>
  <c r="O5368" i="3"/>
  <c r="O5517" i="3"/>
  <c r="D5392" i="3"/>
  <c r="F5484" i="3"/>
  <c r="G5484" i="3" s="1"/>
  <c r="E5525" i="3"/>
  <c r="F5519" i="3"/>
  <c r="G5519" i="3" s="1"/>
  <c r="D5663" i="3"/>
  <c r="E5913" i="3"/>
  <c r="O5953" i="3"/>
  <c r="D6104" i="3"/>
  <c r="F5972" i="3"/>
  <c r="G5972" i="3" s="1"/>
  <c r="O6094" i="3"/>
  <c r="E5988" i="3"/>
  <c r="F6133" i="3"/>
  <c r="G6133" i="3" s="1"/>
  <c r="O6256" i="3"/>
  <c r="D6641" i="3"/>
  <c r="O6886" i="3"/>
  <c r="D7170" i="3"/>
  <c r="E6918" i="3"/>
  <c r="D6935" i="3"/>
  <c r="D6995" i="3"/>
  <c r="F6976" i="3"/>
  <c r="G6976" i="3" s="1"/>
  <c r="D7061" i="3"/>
  <c r="D7093" i="3"/>
  <c r="E7021" i="3"/>
  <c r="F7140" i="3"/>
  <c r="G7140" i="3" s="1"/>
  <c r="E7259" i="3"/>
  <c r="F7362" i="3"/>
  <c r="G7362" i="3" s="1"/>
  <c r="E565" i="3"/>
  <c r="E1826" i="3"/>
  <c r="F1826" i="3"/>
  <c r="G1826" i="3" s="1"/>
  <c r="O1810" i="3"/>
  <c r="F1827" i="3"/>
  <c r="G1827" i="3" s="1"/>
  <c r="O1827" i="3"/>
  <c r="O1794" i="3"/>
  <c r="E1997" i="3"/>
  <c r="F4991" i="3"/>
  <c r="G4991" i="3" s="1"/>
  <c r="E4984" i="3"/>
  <c r="E5601" i="3"/>
  <c r="F5601" i="3"/>
  <c r="G5601" i="3" s="1"/>
  <c r="E6397" i="3"/>
  <c r="D6397" i="3"/>
  <c r="E6600" i="3"/>
  <c r="F6600" i="3"/>
  <c r="G6600" i="3" s="1"/>
  <c r="E674" i="3"/>
  <c r="E4671" i="3"/>
  <c r="F4671" i="3"/>
  <c r="G4671" i="3" s="1"/>
  <c r="O6069" i="3"/>
  <c r="D6655" i="3"/>
  <c r="O6655" i="3"/>
  <c r="E6655" i="3"/>
  <c r="F6655" i="3"/>
  <c r="G6655" i="3" s="1"/>
  <c r="F7274" i="3"/>
  <c r="G7274" i="3" s="1"/>
  <c r="H7274" i="3" s="1"/>
  <c r="D7274" i="3"/>
  <c r="F7465" i="3"/>
  <c r="G7465" i="3" s="1"/>
  <c r="O7465" i="3"/>
  <c r="E3751" i="3"/>
  <c r="O3751" i="3"/>
  <c r="E3949" i="3"/>
  <c r="O4729" i="3"/>
  <c r="D4729" i="3"/>
  <c r="E4934" i="3"/>
  <c r="E340" i="3"/>
  <c r="D340" i="3"/>
  <c r="O775" i="3"/>
  <c r="E775" i="3"/>
  <c r="D419" i="3"/>
  <c r="F419" i="3"/>
  <c r="G419" i="3" s="1"/>
  <c r="E419" i="3"/>
  <c r="E7202" i="3"/>
  <c r="F7202" i="3"/>
  <c r="G7202" i="3" s="1"/>
  <c r="E4487" i="3"/>
  <c r="F4487" i="3"/>
  <c r="G4487" i="3" s="1"/>
  <c r="E2220" i="3"/>
  <c r="F2220" i="3"/>
  <c r="G2220" i="3" s="1"/>
  <c r="D2220" i="3"/>
  <c r="O2220" i="3"/>
  <c r="E4328" i="3"/>
  <c r="E5683" i="3"/>
  <c r="E5439" i="3"/>
  <c r="O5525" i="3"/>
  <c r="E1674" i="3"/>
  <c r="D1818" i="3"/>
  <c r="O838" i="3"/>
  <c r="E838" i="3"/>
  <c r="O1851" i="3"/>
  <c r="E1851" i="3"/>
  <c r="F6833" i="3"/>
  <c r="G6833" i="3" s="1"/>
  <c r="E7044" i="3"/>
  <c r="F7044" i="3"/>
  <c r="G7044" i="3" s="1"/>
  <c r="D7044" i="3"/>
  <c r="D4193" i="3"/>
  <c r="O4193" i="3"/>
  <c r="O4991" i="3"/>
  <c r="E4977" i="3"/>
  <c r="F4977" i="3"/>
  <c r="G4977" i="3" s="1"/>
  <c r="E6800" i="3"/>
  <c r="D6800" i="3"/>
  <c r="E866" i="3"/>
  <c r="F866" i="3"/>
  <c r="G866" i="3" s="1"/>
  <c r="O1871" i="3"/>
  <c r="D1871" i="3"/>
  <c r="F2058" i="3"/>
  <c r="G2058" i="3" s="1"/>
  <c r="E2058" i="3"/>
  <c r="D2058" i="3"/>
  <c r="E4453" i="3"/>
  <c r="O4453" i="3"/>
  <c r="O311" i="3"/>
  <c r="D311" i="3"/>
  <c r="D1946" i="3"/>
  <c r="O1946" i="3"/>
  <c r="E1946" i="3"/>
  <c r="F1946" i="3"/>
  <c r="G1946" i="3" s="1"/>
  <c r="O4747" i="3"/>
  <c r="E4747" i="3"/>
  <c r="E6615" i="3"/>
  <c r="F6615" i="3"/>
  <c r="G6615" i="3" s="1"/>
  <c r="F4884" i="3"/>
  <c r="G4884" i="3" s="1"/>
  <c r="D4884" i="3"/>
  <c r="O4884" i="3"/>
  <c r="O7497" i="3"/>
  <c r="D7497" i="3"/>
  <c r="E7497" i="3"/>
  <c r="F7497" i="3"/>
  <c r="G7497" i="3" s="1"/>
  <c r="E7173" i="3"/>
  <c r="O5714" i="3"/>
  <c r="D2806" i="3"/>
  <c r="D2827" i="3"/>
  <c r="D2472" i="3"/>
  <c r="E2504" i="3"/>
  <c r="D2512" i="3"/>
  <c r="E2641" i="3"/>
  <c r="D2602" i="3"/>
  <c r="E2669" i="3"/>
  <c r="E2384" i="3"/>
  <c r="E3098" i="3"/>
  <c r="D3162" i="3"/>
  <c r="D3290" i="3"/>
  <c r="E3235" i="3"/>
  <c r="D3299" i="3"/>
  <c r="F2866" i="3"/>
  <c r="G2866" i="3" s="1"/>
  <c r="E3124" i="3"/>
  <c r="F3429" i="3"/>
  <c r="G3429" i="3" s="1"/>
  <c r="O3499" i="3"/>
  <c r="F3624" i="3"/>
  <c r="G3624" i="3" s="1"/>
  <c r="O3808" i="3"/>
  <c r="D4228" i="3"/>
  <c r="D4302" i="3"/>
  <c r="E4288" i="3"/>
  <c r="E4390" i="3"/>
  <c r="O4306" i="3"/>
  <c r="D5098" i="3"/>
  <c r="D5162" i="3"/>
  <c r="E5117" i="3"/>
  <c r="O5181" i="3"/>
  <c r="E5371" i="3"/>
  <c r="D5267" i="3"/>
  <c r="O5439" i="3"/>
  <c r="O5481" i="3"/>
  <c r="O5392" i="3"/>
  <c r="O5426" i="3"/>
  <c r="D5484" i="3"/>
  <c r="F5663" i="3"/>
  <c r="G5663" i="3" s="1"/>
  <c r="E5707" i="3"/>
  <c r="D5751" i="3"/>
  <c r="D6006" i="3"/>
  <c r="F6104" i="3"/>
  <c r="G6104" i="3" s="1"/>
  <c r="F6640" i="3"/>
  <c r="G6640" i="3" s="1"/>
  <c r="E6732" i="3"/>
  <c r="E7170" i="3"/>
  <c r="F6935" i="3"/>
  <c r="G6935" i="3" s="1"/>
  <c r="F6995" i="3"/>
  <c r="G6995" i="3" s="1"/>
  <c r="E7061" i="3"/>
  <c r="O1674" i="3"/>
  <c r="F1818" i="3"/>
  <c r="G1818" i="3" s="1"/>
  <c r="D1802" i="3"/>
  <c r="O4628" i="3"/>
  <c r="D4628" i="3"/>
  <c r="D1786" i="3"/>
  <c r="D3979" i="3"/>
  <c r="F3979" i="3"/>
  <c r="G3979" i="3" s="1"/>
  <c r="D3861" i="3"/>
  <c r="E3861" i="3"/>
  <c r="F3861" i="3"/>
  <c r="G3861" i="3" s="1"/>
  <c r="E5876" i="3"/>
  <c r="O5876" i="3"/>
  <c r="O2149" i="3"/>
  <c r="D2149" i="3"/>
  <c r="F2149" i="3"/>
  <c r="G2149" i="3" s="1"/>
  <c r="O4530" i="3"/>
  <c r="D4530" i="3"/>
  <c r="O5729" i="3"/>
  <c r="E5729" i="3"/>
  <c r="D812" i="3"/>
  <c r="O812" i="3"/>
  <c r="F812" i="3"/>
  <c r="G812" i="3" s="1"/>
  <c r="E812" i="3"/>
  <c r="D940" i="3"/>
  <c r="O940" i="3"/>
  <c r="F940" i="3"/>
  <c r="G940" i="3" s="1"/>
  <c r="E940" i="3"/>
  <c r="O5013" i="3"/>
  <c r="D7010" i="3"/>
  <c r="E1298" i="3"/>
  <c r="O7080" i="3"/>
  <c r="O1772" i="3"/>
  <c r="D4961" i="3"/>
  <c r="D6757" i="3"/>
  <c r="E1614" i="3"/>
  <c r="O1634" i="3"/>
  <c r="D2245" i="3"/>
  <c r="O4839" i="3"/>
  <c r="O6029" i="3"/>
  <c r="O706" i="3"/>
  <c r="F2113" i="3"/>
  <c r="G2113" i="3" s="1"/>
  <c r="F4114" i="3"/>
  <c r="G4114" i="3" s="1"/>
  <c r="O4712" i="3"/>
  <c r="O6726" i="3"/>
  <c r="D480" i="3"/>
  <c r="O1063" i="3"/>
  <c r="F1439" i="3"/>
  <c r="G1439" i="3" s="1"/>
  <c r="F1473" i="3"/>
  <c r="G1473" i="3" s="1"/>
  <c r="O1445" i="3"/>
  <c r="D2355" i="3"/>
  <c r="F2387" i="3"/>
  <c r="G2387" i="3" s="1"/>
  <c r="E2757" i="3"/>
  <c r="D2714" i="3"/>
  <c r="O2504" i="3"/>
  <c r="O2641" i="3"/>
  <c r="O2728" i="3"/>
  <c r="D3000" i="3"/>
  <c r="D3066" i="3"/>
  <c r="O3098" i="3"/>
  <c r="F3139" i="3"/>
  <c r="G3139" i="3" s="1"/>
  <c r="D3203" i="3"/>
  <c r="O3235" i="3"/>
  <c r="F3060" i="3"/>
  <c r="G3060" i="3" s="1"/>
  <c r="F3124" i="3"/>
  <c r="G3124" i="3" s="1"/>
  <c r="O3133" i="3"/>
  <c r="D3494" i="3"/>
  <c r="F3365" i="3"/>
  <c r="G3365" i="3" s="1"/>
  <c r="O3563" i="3"/>
  <c r="E3691" i="3"/>
  <c r="O3624" i="3"/>
  <c r="D3868" i="3"/>
  <c r="E3948" i="3"/>
  <c r="E4012" i="3"/>
  <c r="E4076" i="3"/>
  <c r="O3896" i="3"/>
  <c r="F4328" i="3"/>
  <c r="G4328" i="3" s="1"/>
  <c r="O4390" i="3"/>
  <c r="D4182" i="3"/>
  <c r="D4420" i="3"/>
  <c r="D5226" i="3"/>
  <c r="F5191" i="3"/>
  <c r="G5191" i="3" s="1"/>
  <c r="O5117" i="3"/>
  <c r="O5321" i="3"/>
  <c r="O5371" i="3"/>
  <c r="F5683" i="3"/>
  <c r="G5683" i="3" s="1"/>
  <c r="E5426" i="3"/>
  <c r="E6027" i="3"/>
  <c r="O5663" i="3"/>
  <c r="F5995" i="3"/>
  <c r="G5995" i="3" s="1"/>
  <c r="F5987" i="3"/>
  <c r="G5987" i="3" s="1"/>
  <c r="E5972" i="3"/>
  <c r="D6094" i="3"/>
  <c r="D6136" i="3"/>
  <c r="D6200" i="3"/>
  <c r="E6560" i="3"/>
  <c r="E6697" i="3"/>
  <c r="E6640" i="3"/>
  <c r="O7170" i="3"/>
  <c r="D6909" i="3"/>
  <c r="O6995" i="3"/>
  <c r="O7061" i="3"/>
  <c r="O7093" i="3"/>
  <c r="O7021" i="3"/>
  <c r="F7455" i="3"/>
  <c r="G7455" i="3" s="1"/>
  <c r="O503" i="3"/>
  <c r="D1150" i="3"/>
  <c r="F1674" i="3"/>
  <c r="G1674" i="3" s="1"/>
  <c r="E3839" i="3"/>
  <c r="E4231" i="3"/>
  <c r="E5031" i="3"/>
  <c r="E4193" i="3"/>
  <c r="D4991" i="3"/>
  <c r="D5385" i="3"/>
  <c r="O5385" i="3"/>
  <c r="D5780" i="3"/>
  <c r="F6577" i="3"/>
  <c r="G6577" i="3" s="1"/>
  <c r="E1863" i="3"/>
  <c r="O1863" i="3"/>
  <c r="O4468" i="3"/>
  <c r="F4468" i="3"/>
  <c r="G4468" i="3" s="1"/>
  <c r="D4468" i="3"/>
  <c r="E5052" i="3"/>
  <c r="F6868" i="3"/>
  <c r="G6868" i="3" s="1"/>
  <c r="E6868" i="3"/>
  <c r="E311" i="3"/>
  <c r="D524" i="3"/>
  <c r="F524" i="3"/>
  <c r="G524" i="3" s="1"/>
  <c r="F4747" i="3"/>
  <c r="G4747" i="3" s="1"/>
  <c r="E6937" i="3"/>
  <c r="F6937" i="3"/>
  <c r="G6937" i="3" s="1"/>
  <c r="D711" i="3"/>
  <c r="E711" i="3"/>
  <c r="D999" i="3"/>
  <c r="F999" i="3"/>
  <c r="G999" i="3" s="1"/>
  <c r="E4884" i="3"/>
  <c r="D6518" i="3"/>
  <c r="D1063" i="3"/>
  <c r="D1375" i="3"/>
  <c r="O2838" i="3"/>
  <c r="E2827" i="3"/>
  <c r="O2464" i="3"/>
  <c r="F2472" i="3"/>
  <c r="G2472" i="3" s="1"/>
  <c r="F2512" i="3"/>
  <c r="G2512" i="3" s="1"/>
  <c r="F2602" i="3"/>
  <c r="G2602" i="3" s="1"/>
  <c r="E3162" i="3"/>
  <c r="E3290" i="3"/>
  <c r="E3299" i="3"/>
  <c r="F3424" i="3"/>
  <c r="G3424" i="3" s="1"/>
  <c r="E3434" i="3"/>
  <c r="F3560" i="3"/>
  <c r="G3560" i="3" s="1"/>
  <c r="E4302" i="3"/>
  <c r="O4328" i="3"/>
  <c r="E4420" i="3"/>
  <c r="E5098" i="3"/>
  <c r="E5162" i="3"/>
  <c r="O5191" i="3"/>
  <c r="O5683" i="3"/>
  <c r="F5439" i="3"/>
  <c r="G5439" i="3" s="1"/>
  <c r="D5426" i="3"/>
  <c r="E5484" i="3"/>
  <c r="F5464" i="3"/>
  <c r="G5464" i="3" s="1"/>
  <c r="O6027" i="3"/>
  <c r="F5707" i="3"/>
  <c r="G5707" i="3" s="1"/>
  <c r="O5972" i="3"/>
  <c r="F6202" i="3"/>
  <c r="G6202" i="3" s="1"/>
  <c r="F6560" i="3"/>
  <c r="G6560" i="3" s="1"/>
  <c r="O7140" i="3"/>
  <c r="O7455" i="3"/>
  <c r="O565" i="3"/>
  <c r="E1818" i="3"/>
  <c r="E1843" i="3"/>
  <c r="O1843" i="3"/>
  <c r="O5031" i="3"/>
  <c r="E1386" i="3"/>
  <c r="D1386" i="3"/>
  <c r="O1786" i="3"/>
  <c r="F5780" i="3"/>
  <c r="G5780" i="3" s="1"/>
  <c r="E6994" i="3"/>
  <c r="F6994" i="3"/>
  <c r="G6994" i="3" s="1"/>
  <c r="O5869" i="3"/>
  <c r="E5869" i="3"/>
  <c r="E4331" i="3"/>
  <c r="O4331" i="3"/>
  <c r="O4945" i="3"/>
  <c r="E4945" i="3"/>
  <c r="F4945" i="3"/>
  <c r="G4945" i="3" s="1"/>
  <c r="D545" i="3"/>
  <c r="F545" i="3"/>
  <c r="G545" i="3" s="1"/>
  <c r="D4602" i="3"/>
  <c r="F4602" i="3"/>
  <c r="G4602" i="3" s="1"/>
  <c r="O4602" i="3"/>
  <c r="D1975" i="3"/>
  <c r="E1975" i="3"/>
  <c r="O2827" i="3"/>
  <c r="O3162" i="3"/>
  <c r="O3290" i="3"/>
  <c r="O3299" i="3"/>
  <c r="F1802" i="3"/>
  <c r="G1802" i="3" s="1"/>
  <c r="E1802" i="3"/>
  <c r="D6577" i="3"/>
  <c r="O6577" i="3"/>
  <c r="F4475" i="3"/>
  <c r="G4475" i="3" s="1"/>
  <c r="O4475" i="3"/>
  <c r="E4475" i="3"/>
  <c r="D950" i="3"/>
  <c r="E950" i="3"/>
  <c r="E2328" i="3"/>
  <c r="F2328" i="3"/>
  <c r="G2328" i="3" s="1"/>
  <c r="O4139" i="3"/>
  <c r="E4139" i="3"/>
  <c r="F5928" i="3"/>
  <c r="G5928" i="3" s="1"/>
  <c r="E5928" i="3"/>
  <c r="O5928" i="3"/>
  <c r="D7149" i="3"/>
  <c r="E7149" i="3"/>
  <c r="E743" i="3"/>
  <c r="D743" i="3"/>
  <c r="E935" i="3"/>
  <c r="D935" i="3"/>
  <c r="E1220" i="3"/>
  <c r="F1220" i="3"/>
  <c r="G1220" i="3" s="1"/>
  <c r="O5023" i="3"/>
  <c r="F5023" i="3"/>
  <c r="G5023" i="3" s="1"/>
  <c r="D5684" i="3"/>
  <c r="O5684" i="3"/>
  <c r="E5684" i="3"/>
  <c r="F5684" i="3"/>
  <c r="G5684" i="3" s="1"/>
  <c r="E6422" i="3"/>
  <c r="D6422" i="3"/>
  <c r="F6814" i="3"/>
  <c r="G6814" i="3" s="1"/>
  <c r="O6814" i="3"/>
  <c r="D6077" i="3"/>
  <c r="E6077" i="3"/>
  <c r="E2433" i="3"/>
  <c r="D2687" i="3"/>
  <c r="D3034" i="3"/>
  <c r="D3171" i="3"/>
  <c r="E2946" i="3"/>
  <c r="D3686" i="3"/>
  <c r="D4292" i="3"/>
  <c r="E4182" i="3"/>
  <c r="D5525" i="3"/>
  <c r="E6094" i="3"/>
  <c r="D6732" i="3"/>
  <c r="E6897" i="3"/>
  <c r="D565" i="3"/>
  <c r="D4245" i="3"/>
  <c r="F4245" i="3"/>
  <c r="G4245" i="3" s="1"/>
  <c r="D5031" i="3"/>
  <c r="F4984" i="3"/>
  <c r="G4984" i="3" s="1"/>
  <c r="D4984" i="3"/>
  <c r="E4870" i="3"/>
  <c r="D4870" i="3"/>
  <c r="O4870" i="3"/>
  <c r="O1727" i="3"/>
  <c r="D1727" i="3"/>
  <c r="F1930" i="3"/>
  <c r="G1930" i="3" s="1"/>
  <c r="O1930" i="3"/>
  <c r="E1930" i="3"/>
  <c r="D1930" i="3"/>
  <c r="D4139" i="3"/>
  <c r="E5350" i="3"/>
  <c r="D5350" i="3"/>
  <c r="O6549" i="3"/>
  <c r="E6549" i="3"/>
  <c r="D1220" i="3"/>
  <c r="D5023" i="3"/>
  <c r="D7218" i="3"/>
  <c r="E7218" i="3"/>
  <c r="D876" i="3"/>
  <c r="O876" i="3"/>
  <c r="F876" i="3"/>
  <c r="G876" i="3" s="1"/>
  <c r="E876" i="3"/>
  <c r="D1500" i="3"/>
  <c r="E1500" i="3"/>
  <c r="O1500" i="3"/>
  <c r="D1568" i="3"/>
  <c r="O1568" i="3"/>
  <c r="F1568" i="3"/>
  <c r="G1568" i="3" s="1"/>
  <c r="E902" i="3"/>
  <c r="O2113" i="3"/>
  <c r="F5314" i="3"/>
  <c r="G5314" i="3" s="1"/>
  <c r="D5714" i="3"/>
  <c r="E6518" i="3"/>
  <c r="E6908" i="3"/>
  <c r="F1063" i="3"/>
  <c r="G1063" i="3" s="1"/>
  <c r="E1045" i="3"/>
  <c r="E1109" i="3"/>
  <c r="O1375" i="3"/>
  <c r="E1317" i="3"/>
  <c r="F2419" i="3"/>
  <c r="G2419" i="3" s="1"/>
  <c r="D2591" i="3"/>
  <c r="F2688" i="3"/>
  <c r="G2688" i="3" s="1"/>
  <c r="E2838" i="3"/>
  <c r="F2433" i="3"/>
  <c r="G2433" i="3" s="1"/>
  <c r="D2480" i="3"/>
  <c r="F2597" i="3"/>
  <c r="G2597" i="3" s="1"/>
  <c r="O2769" i="3"/>
  <c r="D2710" i="3"/>
  <c r="E2628" i="3"/>
  <c r="E3130" i="3"/>
  <c r="E3258" i="3"/>
  <c r="E3267" i="3"/>
  <c r="F2898" i="3"/>
  <c r="G2898" i="3" s="1"/>
  <c r="D2946" i="3"/>
  <c r="F2962" i="3"/>
  <c r="G2962" i="3" s="1"/>
  <c r="F3069" i="3"/>
  <c r="G3069" i="3" s="1"/>
  <c r="E3558" i="3"/>
  <c r="O3429" i="3"/>
  <c r="F3434" i="3"/>
  <c r="G3434" i="3" s="1"/>
  <c r="D3808" i="3"/>
  <c r="E3832" i="3"/>
  <c r="F4292" i="3"/>
  <c r="G4292" i="3" s="1"/>
  <c r="E4404" i="3"/>
  <c r="D4306" i="3"/>
  <c r="D5181" i="3"/>
  <c r="E5300" i="3"/>
  <c r="F5368" i="3"/>
  <c r="G5368" i="3" s="1"/>
  <c r="E5517" i="3"/>
  <c r="D5481" i="3"/>
  <c r="D5913" i="3"/>
  <c r="O6560" i="3"/>
  <c r="F6732" i="3"/>
  <c r="G6732" i="3" s="1"/>
  <c r="E6886" i="3"/>
  <c r="F6897" i="3"/>
  <c r="G6897" i="3" s="1"/>
  <c r="E7140" i="3"/>
  <c r="O1182" i="3"/>
  <c r="D2197" i="3"/>
  <c r="O2197" i="3"/>
  <c r="O5780" i="3"/>
  <c r="E6382" i="3"/>
  <c r="O6382" i="3"/>
  <c r="F6382" i="3"/>
  <c r="G6382" i="3" s="1"/>
  <c r="F1671" i="3"/>
  <c r="G1671" i="3" s="1"/>
  <c r="D1671" i="3"/>
  <c r="O2858" i="3"/>
  <c r="E2858" i="3"/>
  <c r="F3858" i="3"/>
  <c r="G3858" i="3" s="1"/>
  <c r="O3858" i="3"/>
  <c r="F4665" i="3"/>
  <c r="G4665" i="3" s="1"/>
  <c r="E4665" i="3"/>
  <c r="D4665" i="3"/>
  <c r="E1727" i="3"/>
  <c r="E3341" i="3"/>
  <c r="D3341" i="3"/>
  <c r="O3341" i="3"/>
  <c r="D5928" i="3"/>
  <c r="O743" i="3"/>
  <c r="E839" i="3"/>
  <c r="O935" i="3"/>
  <c r="E4017" i="3"/>
  <c r="D4017" i="3"/>
  <c r="F6820" i="3"/>
  <c r="G6820" i="3" s="1"/>
  <c r="O6820" i="3"/>
  <c r="D6820" i="3"/>
  <c r="E6820" i="3"/>
  <c r="D7059" i="3"/>
  <c r="D7458" i="3"/>
  <c r="D4142" i="3"/>
  <c r="E4545" i="3"/>
  <c r="F4927" i="3"/>
  <c r="G4927" i="3" s="1"/>
  <c r="D871" i="3"/>
  <c r="D1202" i="3"/>
  <c r="D7023" i="3"/>
  <c r="D2078" i="3"/>
  <c r="F4877" i="3"/>
  <c r="G4877" i="3" s="1"/>
  <c r="F5895" i="3"/>
  <c r="G5895" i="3" s="1"/>
  <c r="O6289" i="3"/>
  <c r="F7478" i="3"/>
  <c r="G7478" i="3" s="1"/>
  <c r="O557" i="3"/>
  <c r="F620" i="3"/>
  <c r="G620" i="3" s="1"/>
  <c r="F684" i="3"/>
  <c r="G684" i="3" s="1"/>
  <c r="F2279" i="3"/>
  <c r="G2279" i="3" s="1"/>
  <c r="D7091" i="3"/>
  <c r="F7295" i="3"/>
  <c r="G7295" i="3" s="1"/>
  <c r="F3773" i="3"/>
  <c r="G3773" i="3" s="1"/>
  <c r="F4167" i="3"/>
  <c r="G4167" i="3" s="1"/>
  <c r="F4766" i="3"/>
  <c r="G4766" i="3" s="1"/>
  <c r="F4964" i="3"/>
  <c r="G4964" i="3" s="1"/>
  <c r="D5973" i="3"/>
  <c r="F6360" i="3"/>
  <c r="G6360" i="3" s="1"/>
  <c r="F814" i="3"/>
  <c r="G814" i="3" s="1"/>
  <c r="D1006" i="3"/>
  <c r="F2027" i="3"/>
  <c r="G2027" i="3" s="1"/>
  <c r="F2230" i="3"/>
  <c r="G2230" i="3" s="1"/>
  <c r="E7250" i="3"/>
  <c r="E681" i="3"/>
  <c r="D745" i="3"/>
  <c r="D809" i="3"/>
  <c r="D873" i="3"/>
  <c r="D2017" i="3"/>
  <c r="O6429" i="3"/>
  <c r="O6443" i="3"/>
  <c r="O702" i="3"/>
  <c r="F1924" i="3"/>
  <c r="G1924" i="3" s="1"/>
  <c r="F1908" i="3"/>
  <c r="G1908" i="3" s="1"/>
  <c r="F2109" i="3"/>
  <c r="G2109" i="3" s="1"/>
  <c r="D2319" i="3"/>
  <c r="O3923" i="3"/>
  <c r="D4110" i="3"/>
  <c r="D4526" i="3"/>
  <c r="F4519" i="3"/>
  <c r="G4519" i="3" s="1"/>
  <c r="O4505" i="3"/>
  <c r="E4913" i="3"/>
  <c r="D5724" i="3"/>
  <c r="E5710" i="3"/>
  <c r="F6513" i="3"/>
  <c r="G6513" i="3" s="1"/>
  <c r="O7112" i="3"/>
  <c r="E7309" i="3"/>
  <c r="O1163" i="3"/>
  <c r="O1049" i="3"/>
  <c r="O1113" i="3"/>
  <c r="O1177" i="3"/>
  <c r="O1511" i="3"/>
  <c r="O1639" i="3"/>
  <c r="E1289" i="3"/>
  <c r="O1259" i="3"/>
  <c r="O1387" i="3"/>
  <c r="D1581" i="3"/>
  <c r="O1185" i="3"/>
  <c r="E1561" i="3"/>
  <c r="E2695" i="3"/>
  <c r="E2778" i="3"/>
  <c r="D2677" i="3"/>
  <c r="F2831" i="3"/>
  <c r="G2831" i="3" s="1"/>
  <c r="O2730" i="3"/>
  <c r="O2465" i="3"/>
  <c r="O2481" i="3"/>
  <c r="O2497" i="3"/>
  <c r="O2513" i="3"/>
  <c r="O2529" i="3"/>
  <c r="O2735" i="3"/>
  <c r="D2576" i="3"/>
  <c r="E2676" i="3"/>
  <c r="O2829" i="3"/>
  <c r="O2392" i="3"/>
  <c r="O3224" i="3"/>
  <c r="O3288" i="3"/>
  <c r="E3041" i="3"/>
  <c r="O3360" i="3"/>
  <c r="O3466" i="3"/>
  <c r="E3466" i="3"/>
  <c r="E3562" i="3"/>
  <c r="D3562" i="3"/>
  <c r="O3722" i="3"/>
  <c r="E3722" i="3"/>
  <c r="D3393" i="3"/>
  <c r="E3567" i="3"/>
  <c r="D3567" i="3"/>
  <c r="D3450" i="3"/>
  <c r="F3952" i="3"/>
  <c r="G3952" i="3" s="1"/>
  <c r="F4308" i="3"/>
  <c r="G4308" i="3" s="1"/>
  <c r="O4308" i="3"/>
  <c r="D5316" i="3"/>
  <c r="E5317" i="3"/>
  <c r="O5442" i="3"/>
  <c r="D5442" i="3"/>
  <c r="F5870" i="3"/>
  <c r="G5870" i="3" s="1"/>
  <c r="E5870" i="3"/>
  <c r="D6134" i="3"/>
  <c r="F6134" i="3"/>
  <c r="G6134" i="3" s="1"/>
  <c r="O6134" i="3"/>
  <c r="F6272" i="3"/>
  <c r="G6272" i="3" s="1"/>
  <c r="E6272" i="3"/>
  <c r="D6272" i="3"/>
  <c r="O6272" i="3"/>
  <c r="D6658" i="3"/>
  <c r="O6658" i="3"/>
  <c r="E6658" i="3"/>
  <c r="F6658" i="3"/>
  <c r="G6658" i="3" s="1"/>
  <c r="D341" i="3"/>
  <c r="D463" i="3"/>
  <c r="E617" i="3"/>
  <c r="E937" i="3"/>
  <c r="F1416" i="3"/>
  <c r="G1416" i="3" s="1"/>
  <c r="E5103" i="3"/>
  <c r="O6513" i="3"/>
  <c r="E1049" i="3"/>
  <c r="E1113" i="3"/>
  <c r="E1177" i="3"/>
  <c r="O2831" i="3"/>
  <c r="E2763" i="3"/>
  <c r="F3102" i="3"/>
  <c r="G3102" i="3" s="1"/>
  <c r="F3669" i="3"/>
  <c r="G3669" i="3" s="1"/>
  <c r="E3669" i="3"/>
  <c r="O3669" i="3"/>
  <c r="O3952" i="3"/>
  <c r="F4236" i="3"/>
  <c r="G4236" i="3" s="1"/>
  <c r="O4236" i="3"/>
  <c r="D4246" i="3"/>
  <c r="E4246" i="3"/>
  <c r="E5102" i="3"/>
  <c r="D5102" i="3"/>
  <c r="D5361" i="3"/>
  <c r="E5361" i="3"/>
  <c r="D5575" i="3"/>
  <c r="O5762" i="3"/>
  <c r="E6043" i="3"/>
  <c r="F6043" i="3"/>
  <c r="G6043" i="3" s="1"/>
  <c r="O6043" i="3"/>
  <c r="D6143" i="3"/>
  <c r="F6143" i="3"/>
  <c r="G6143" i="3" s="1"/>
  <c r="E6143" i="3"/>
  <c r="O6143" i="3"/>
  <c r="O6971" i="3"/>
  <c r="D6971" i="3"/>
  <c r="O871" i="3"/>
  <c r="E2078" i="3"/>
  <c r="O2097" i="3"/>
  <c r="O3885" i="3"/>
  <c r="E4891" i="3"/>
  <c r="D5626" i="3"/>
  <c r="O1152" i="3"/>
  <c r="D3973" i="3"/>
  <c r="D6364" i="3"/>
  <c r="D6571" i="3"/>
  <c r="F1020" i="3"/>
  <c r="G1020" i="3" s="1"/>
  <c r="E341" i="3"/>
  <c r="E745" i="3"/>
  <c r="E809" i="3"/>
  <c r="E873" i="3"/>
  <c r="O1416" i="3"/>
  <c r="F2006" i="3"/>
  <c r="G2006" i="3" s="1"/>
  <c r="F6429" i="3"/>
  <c r="G6429" i="3" s="1"/>
  <c r="D6651" i="3"/>
  <c r="D2109" i="3"/>
  <c r="F4722" i="3"/>
  <c r="G4722" i="3" s="1"/>
  <c r="F4902" i="3"/>
  <c r="G4902" i="3" s="1"/>
  <c r="F5103" i="3"/>
  <c r="G5103" i="3" s="1"/>
  <c r="D6513" i="3"/>
  <c r="D1023" i="3"/>
  <c r="D1099" i="3"/>
  <c r="D2736" i="3"/>
  <c r="D2465" i="3"/>
  <c r="D2481" i="3"/>
  <c r="D2497" i="3"/>
  <c r="D2513" i="3"/>
  <c r="D2529" i="3"/>
  <c r="D2735" i="3"/>
  <c r="E2726" i="3"/>
  <c r="E2717" i="3"/>
  <c r="E2797" i="3"/>
  <c r="O2875" i="3"/>
  <c r="O3102" i="3"/>
  <c r="D2999" i="3"/>
  <c r="D3224" i="3"/>
  <c r="D3288" i="3"/>
  <c r="F3360" i="3"/>
  <c r="G3360" i="3" s="1"/>
  <c r="D3658" i="3"/>
  <c r="E3658" i="3"/>
  <c r="E3628" i="3"/>
  <c r="F3477" i="3"/>
  <c r="G3477" i="3" s="1"/>
  <c r="D3477" i="3"/>
  <c r="D3669" i="3"/>
  <c r="E4080" i="3"/>
  <c r="D4080" i="3"/>
  <c r="O4198" i="3"/>
  <c r="E4198" i="3"/>
  <c r="D5249" i="3"/>
  <c r="F5249" i="3"/>
  <c r="G5249" i="3" s="1"/>
  <c r="E5249" i="3"/>
  <c r="O5372" i="3"/>
  <c r="F5372" i="3"/>
  <c r="G5372" i="3" s="1"/>
  <c r="F5575" i="3"/>
  <c r="G5575" i="3" s="1"/>
  <c r="D5535" i="3"/>
  <c r="F5535" i="3"/>
  <c r="G5535" i="3" s="1"/>
  <c r="F6020" i="3"/>
  <c r="G6020" i="3" s="1"/>
  <c r="D6020" i="3"/>
  <c r="O6020" i="3"/>
  <c r="E6020" i="3"/>
  <c r="E6050" i="3"/>
  <c r="O6050" i="3"/>
  <c r="D6050" i="3"/>
  <c r="E5986" i="3"/>
  <c r="O5986" i="3"/>
  <c r="F5986" i="3"/>
  <c r="G5986" i="3" s="1"/>
  <c r="D5986" i="3"/>
  <c r="D6151" i="3"/>
  <c r="E6151" i="3"/>
  <c r="F6151" i="3"/>
  <c r="G6151" i="3" s="1"/>
  <c r="E6211" i="3"/>
  <c r="F6211" i="3"/>
  <c r="G6211" i="3" s="1"/>
  <c r="O6211" i="3"/>
  <c r="O982" i="3"/>
  <c r="E7196" i="3"/>
  <c r="D4664" i="3"/>
  <c r="O2346" i="3"/>
  <c r="D4927" i="3"/>
  <c r="E6337" i="3"/>
  <c r="D6551" i="3"/>
  <c r="D401" i="3"/>
  <c r="D679" i="3"/>
  <c r="O807" i="3"/>
  <c r="E5016" i="3"/>
  <c r="F1683" i="3"/>
  <c r="G1683" i="3" s="1"/>
  <c r="E5895" i="3"/>
  <c r="O7478" i="3"/>
  <c r="E557" i="3"/>
  <c r="D622" i="3"/>
  <c r="D3809" i="3"/>
  <c r="F4814" i="3"/>
  <c r="G4814" i="3" s="1"/>
  <c r="O5819" i="3"/>
  <c r="E1482" i="3"/>
  <c r="D5294" i="3"/>
  <c r="E1574" i="3"/>
  <c r="E3773" i="3"/>
  <c r="O4752" i="3"/>
  <c r="E4957" i="3"/>
  <c r="O5552" i="3"/>
  <c r="F6571" i="3"/>
  <c r="G6571" i="3" s="1"/>
  <c r="F7365" i="3"/>
  <c r="G7365" i="3" s="1"/>
  <c r="E1020" i="3"/>
  <c r="F2041" i="3"/>
  <c r="G2041" i="3" s="1"/>
  <c r="D4837" i="3"/>
  <c r="O5242" i="3"/>
  <c r="O7250" i="3"/>
  <c r="E1416" i="3"/>
  <c r="D2008" i="3"/>
  <c r="O5640" i="3"/>
  <c r="E6049" i="3"/>
  <c r="E6429" i="3"/>
  <c r="F6651" i="3"/>
  <c r="G6651" i="3" s="1"/>
  <c r="F7450" i="3"/>
  <c r="G7450" i="3" s="1"/>
  <c r="D1724" i="3"/>
  <c r="D2116" i="3"/>
  <c r="E3923" i="3"/>
  <c r="O4722" i="3"/>
  <c r="D4708" i="3"/>
  <c r="O5103" i="3"/>
  <c r="O5904" i="3"/>
  <c r="D6920" i="3"/>
  <c r="O1023" i="3"/>
  <c r="D1255" i="3"/>
  <c r="D1383" i="3"/>
  <c r="E1575" i="3"/>
  <c r="D1225" i="3"/>
  <c r="D1601" i="3"/>
  <c r="D1259" i="3"/>
  <c r="D1387" i="3"/>
  <c r="O1325" i="3"/>
  <c r="F1185" i="3"/>
  <c r="G1185" i="3" s="1"/>
  <c r="O2842" i="3"/>
  <c r="O2441" i="3"/>
  <c r="F2730" i="3"/>
  <c r="G2730" i="3" s="1"/>
  <c r="E2648" i="3"/>
  <c r="D2840" i="3"/>
  <c r="O2726" i="3"/>
  <c r="D2717" i="3"/>
  <c r="F2797" i="3"/>
  <c r="G2797" i="3" s="1"/>
  <c r="D2875" i="3"/>
  <c r="F3239" i="3"/>
  <c r="G3239" i="3" s="1"/>
  <c r="E2872" i="3"/>
  <c r="O3192" i="3"/>
  <c r="O2907" i="3"/>
  <c r="O2939" i="3"/>
  <c r="D3073" i="3"/>
  <c r="F3329" i="3"/>
  <c r="G3329" i="3" s="1"/>
  <c r="D3329" i="3"/>
  <c r="D3360" i="3"/>
  <c r="O3562" i="3"/>
  <c r="O3370" i="3"/>
  <c r="O3567" i="3"/>
  <c r="E3663" i="3"/>
  <c r="E3564" i="3"/>
  <c r="F3628" i="3"/>
  <c r="G3628" i="3" s="1"/>
  <c r="D3397" i="3"/>
  <c r="E4352" i="3"/>
  <c r="D4300" i="3"/>
  <c r="D4828" i="3"/>
  <c r="F5102" i="3"/>
  <c r="G5102" i="3" s="1"/>
  <c r="E5217" i="3"/>
  <c r="D5372" i="3"/>
  <c r="E5478" i="3"/>
  <c r="D5388" i="3"/>
  <c r="D5488" i="3"/>
  <c r="O5488" i="3"/>
  <c r="E5488" i="3"/>
  <c r="F5488" i="3"/>
  <c r="G5488" i="3" s="1"/>
  <c r="F6050" i="3"/>
  <c r="G6050" i="3" s="1"/>
  <c r="D6097" i="3"/>
  <c r="O6097" i="3"/>
  <c r="E6097" i="3"/>
  <c r="D6352" i="3"/>
  <c r="E6352" i="3"/>
  <c r="F6352" i="3"/>
  <c r="G6352" i="3" s="1"/>
  <c r="O6352" i="3"/>
  <c r="O7384" i="3"/>
  <c r="F7384" i="3"/>
  <c r="G7384" i="3" s="1"/>
  <c r="E7384" i="3"/>
  <c r="J17" i="3"/>
  <c r="F4837" i="3"/>
  <c r="G4837" i="3" s="1"/>
  <c r="O681" i="3"/>
  <c r="E1255" i="3"/>
  <c r="E1383" i="3"/>
  <c r="D1511" i="3"/>
  <c r="E1259" i="3"/>
  <c r="E1387" i="3"/>
  <c r="O1561" i="3"/>
  <c r="O2695" i="3"/>
  <c r="O2778" i="3"/>
  <c r="O2565" i="3"/>
  <c r="F3265" i="3"/>
  <c r="G3265" i="3" s="1"/>
  <c r="D3265" i="3"/>
  <c r="E3690" i="3"/>
  <c r="F3690" i="3"/>
  <c r="G3690" i="3" s="1"/>
  <c r="D3387" i="3"/>
  <c r="F3387" i="3"/>
  <c r="G3387" i="3" s="1"/>
  <c r="E3387" i="3"/>
  <c r="F3564" i="3"/>
  <c r="G3564" i="3" s="1"/>
  <c r="E3410" i="3"/>
  <c r="D3410" i="3"/>
  <c r="F4300" i="3"/>
  <c r="G4300" i="3" s="1"/>
  <c r="E5195" i="3"/>
  <c r="E5152" i="3"/>
  <c r="O5152" i="3"/>
  <c r="O5317" i="3"/>
  <c r="O5575" i="3"/>
  <c r="O5611" i="3"/>
  <c r="E5611" i="3"/>
  <c r="O6011" i="3"/>
  <c r="D7365" i="3"/>
  <c r="D2041" i="3"/>
  <c r="O617" i="3"/>
  <c r="O937" i="3"/>
  <c r="F1724" i="3"/>
  <c r="G1724" i="3" s="1"/>
  <c r="D383" i="3"/>
  <c r="E1511" i="3"/>
  <c r="D1639" i="3"/>
  <c r="F2421" i="3"/>
  <c r="G2421" i="3" s="1"/>
  <c r="O2763" i="3"/>
  <c r="E2907" i="3"/>
  <c r="E2939" i="3"/>
  <c r="D3690" i="3"/>
  <c r="O4300" i="3"/>
  <c r="D5261" i="3"/>
  <c r="F5261" i="3"/>
  <c r="G5261" i="3" s="1"/>
  <c r="E5261" i="3"/>
  <c r="E5297" i="3"/>
  <c r="O5297" i="3"/>
  <c r="O5529" i="3"/>
  <c r="E5529" i="3"/>
  <c r="F5422" i="3"/>
  <c r="G5422" i="3" s="1"/>
  <c r="D5422" i="3"/>
  <c r="E6084" i="3"/>
  <c r="F6084" i="3"/>
  <c r="G6084" i="3" s="1"/>
  <c r="E6058" i="3"/>
  <c r="O6058" i="3"/>
  <c r="F6058" i="3"/>
  <c r="G6058" i="3" s="1"/>
  <c r="D6058" i="3"/>
  <c r="D7334" i="3"/>
  <c r="E7334" i="3"/>
  <c r="J23" i="3"/>
  <c r="E3637" i="3"/>
  <c r="O3637" i="3"/>
  <c r="D4352" i="3"/>
  <c r="O4352" i="3"/>
  <c r="D5317" i="3"/>
  <c r="D5297" i="3"/>
  <c r="E5422" i="3"/>
  <c r="F5715" i="3"/>
  <c r="G5715" i="3" s="1"/>
  <c r="O5715" i="3"/>
  <c r="E6130" i="3"/>
  <c r="D6106" i="3"/>
  <c r="O6106" i="3"/>
  <c r="E6106" i="3"/>
  <c r="F6106" i="3"/>
  <c r="G6106" i="3" s="1"/>
  <c r="F7160" i="3"/>
  <c r="G7160" i="3" s="1"/>
  <c r="E7160" i="3"/>
  <c r="D7160" i="3"/>
  <c r="O7160" i="3"/>
  <c r="D7500" i="3"/>
  <c r="F7500" i="3"/>
  <c r="G7500" i="3" s="1"/>
  <c r="E7500" i="3"/>
  <c r="O7500" i="3"/>
  <c r="O5895" i="3"/>
  <c r="E6892" i="3"/>
  <c r="E482" i="3"/>
  <c r="E4814" i="3"/>
  <c r="F5811" i="3"/>
  <c r="G5811" i="3" s="1"/>
  <c r="F489" i="3"/>
  <c r="G489" i="3" s="1"/>
  <c r="E2297" i="3"/>
  <c r="O3773" i="3"/>
  <c r="E4759" i="3"/>
  <c r="D6360" i="3"/>
  <c r="F6753" i="3"/>
  <c r="G6753" i="3" s="1"/>
  <c r="E7365" i="3"/>
  <c r="E2041" i="3"/>
  <c r="E5242" i="3"/>
  <c r="O7240" i="3"/>
  <c r="D617" i="3"/>
  <c r="D937" i="3"/>
  <c r="O2008" i="3"/>
  <c r="E5640" i="3"/>
  <c r="E1724" i="3"/>
  <c r="O2116" i="3"/>
  <c r="F3923" i="3"/>
  <c r="G3923" i="3" s="1"/>
  <c r="E4505" i="3"/>
  <c r="E1067" i="3"/>
  <c r="D1049" i="3"/>
  <c r="D1113" i="3"/>
  <c r="D1177" i="3"/>
  <c r="F1639" i="3"/>
  <c r="G1639" i="3" s="1"/>
  <c r="E1325" i="3"/>
  <c r="O2359" i="3"/>
  <c r="O2423" i="3"/>
  <c r="E2842" i="3"/>
  <c r="E2677" i="3"/>
  <c r="E2730" i="3"/>
  <c r="E2465" i="3"/>
  <c r="E2481" i="3"/>
  <c r="E2497" i="3"/>
  <c r="E2513" i="3"/>
  <c r="E2529" i="3"/>
  <c r="D2763" i="3"/>
  <c r="D3102" i="3"/>
  <c r="E3326" i="3"/>
  <c r="E3207" i="3"/>
  <c r="E3271" i="3"/>
  <c r="D2883" i="3"/>
  <c r="E3431" i="3"/>
  <c r="O3690" i="3"/>
  <c r="F3660" i="3"/>
  <c r="G3660" i="3" s="1"/>
  <c r="O3660" i="3"/>
  <c r="D3444" i="3"/>
  <c r="E3444" i="3"/>
  <c r="F3733" i="3"/>
  <c r="G3733" i="3" s="1"/>
  <c r="E3733" i="3"/>
  <c r="O3733" i="3"/>
  <c r="D4344" i="3"/>
  <c r="F4344" i="3"/>
  <c r="G4344" i="3" s="1"/>
  <c r="D5195" i="3"/>
  <c r="F5184" i="3"/>
  <c r="G5184" i="3" s="1"/>
  <c r="E5184" i="3"/>
  <c r="O5184" i="3"/>
  <c r="E5535" i="3"/>
  <c r="D5679" i="3"/>
  <c r="E5679" i="3"/>
  <c r="F5679" i="3"/>
  <c r="G5679" i="3" s="1"/>
  <c r="D5958" i="3"/>
  <c r="E5958" i="3"/>
  <c r="O5958" i="3"/>
  <c r="E6206" i="3"/>
  <c r="D6206" i="3"/>
  <c r="F6206" i="3"/>
  <c r="G6206" i="3" s="1"/>
  <c r="E7284" i="3"/>
  <c r="O7284" i="3"/>
  <c r="F7284" i="3"/>
  <c r="G7284" i="3" s="1"/>
  <c r="E6243" i="3"/>
  <c r="E6899" i="3"/>
  <c r="F6981" i="3"/>
  <c r="G6981" i="3" s="1"/>
  <c r="F6989" i="3"/>
  <c r="G6989" i="3" s="1"/>
  <c r="F7423" i="3"/>
  <c r="G7423" i="3" s="1"/>
  <c r="F7405" i="3"/>
  <c r="G7405" i="3" s="1"/>
  <c r="E7443" i="3"/>
  <c r="O7461" i="3"/>
  <c r="E7180" i="3"/>
  <c r="D1122" i="3"/>
  <c r="F1044" i="3"/>
  <c r="G1044" i="3" s="1"/>
  <c r="F5027" i="3"/>
  <c r="G5027" i="3" s="1"/>
  <c r="E598" i="3"/>
  <c r="E978" i="3"/>
  <c r="O1999" i="3"/>
  <c r="O3982" i="3"/>
  <c r="E4400" i="3"/>
  <c r="F4601" i="3"/>
  <c r="G4601" i="3" s="1"/>
  <c r="F4786" i="3"/>
  <c r="G4786" i="3" s="1"/>
  <c r="F5397" i="3"/>
  <c r="G5397" i="3" s="1"/>
  <c r="E5981" i="3"/>
  <c r="O6394" i="3"/>
  <c r="D6393" i="3"/>
  <c r="E862" i="3"/>
  <c r="O1458" i="3"/>
  <c r="O2055" i="3"/>
  <c r="O4667" i="3"/>
  <c r="E4866" i="3"/>
  <c r="E5055" i="3"/>
  <c r="O5073" i="3"/>
  <c r="E5668" i="3"/>
  <c r="E5654" i="3"/>
  <c r="F5865" i="3"/>
  <c r="G5865" i="3" s="1"/>
  <c r="O540" i="3"/>
  <c r="E5334" i="3"/>
  <c r="O7333" i="3"/>
  <c r="F486" i="3"/>
  <c r="G486" i="3" s="1"/>
  <c r="E296" i="3"/>
  <c r="E5012" i="3"/>
  <c r="O6611" i="3"/>
  <c r="O2091" i="3"/>
  <c r="O3881" i="3"/>
  <c r="O495" i="3"/>
  <c r="O4426" i="3"/>
  <c r="F6409" i="3"/>
  <c r="G6409" i="3" s="1"/>
  <c r="E1496" i="3"/>
  <c r="D2300" i="3"/>
  <c r="D4277" i="3"/>
  <c r="O4683" i="3"/>
  <c r="E6478" i="3"/>
  <c r="F7293" i="3"/>
  <c r="G7293" i="3" s="1"/>
  <c r="D762" i="3"/>
  <c r="E1376" i="3"/>
  <c r="E2158" i="3"/>
  <c r="E3771" i="3"/>
  <c r="D3969" i="3"/>
  <c r="F4558" i="3"/>
  <c r="G4558" i="3" s="1"/>
  <c r="F5564" i="3"/>
  <c r="G5564" i="3" s="1"/>
  <c r="F5562" i="3"/>
  <c r="G5562" i="3" s="1"/>
  <c r="F5767" i="3"/>
  <c r="G5767" i="3" s="1"/>
  <c r="E6359" i="3"/>
  <c r="D6758" i="3"/>
  <c r="D7169" i="3"/>
  <c r="E1636" i="3"/>
  <c r="E2047" i="3"/>
  <c r="D2244" i="3"/>
  <c r="E4446" i="3"/>
  <c r="F345" i="3"/>
  <c r="G345" i="3" s="1"/>
  <c r="F542" i="3"/>
  <c r="G542" i="3" s="1"/>
  <c r="D781" i="3"/>
  <c r="D2002" i="3"/>
  <c r="O2015" i="3"/>
  <c r="F6229" i="3"/>
  <c r="G6229" i="3" s="1"/>
  <c r="D6629" i="3"/>
  <c r="F7434" i="3"/>
  <c r="G7434" i="3" s="1"/>
  <c r="E926" i="3"/>
  <c r="E1907" i="3"/>
  <c r="F2105" i="3"/>
  <c r="G2105" i="3" s="1"/>
  <c r="F2308" i="3"/>
  <c r="G2308" i="3" s="1"/>
  <c r="E4105" i="3"/>
  <c r="F4518" i="3"/>
  <c r="G4518" i="3" s="1"/>
  <c r="O4718" i="3"/>
  <c r="O5318" i="3"/>
  <c r="D5713" i="3"/>
  <c r="F6319" i="3"/>
  <c r="G6319" i="3" s="1"/>
  <c r="F384" i="3"/>
  <c r="G384" i="3" s="1"/>
  <c r="D1033" i="3"/>
  <c r="E1525" i="3"/>
  <c r="D1525" i="3"/>
  <c r="F1361" i="3"/>
  <c r="G1361" i="3" s="1"/>
  <c r="O1361" i="3"/>
  <c r="E1267" i="3"/>
  <c r="D1461" i="3"/>
  <c r="O1461" i="3"/>
  <c r="E1461" i="3"/>
  <c r="O2395" i="3"/>
  <c r="E2395" i="3"/>
  <c r="O2498" i="3"/>
  <c r="E2780" i="3"/>
  <c r="D2780" i="3"/>
  <c r="O2780" i="3"/>
  <c r="J13" i="3"/>
  <c r="J25" i="3"/>
  <c r="O1058" i="3"/>
  <c r="O1190" i="3"/>
  <c r="E1044" i="3"/>
  <c r="D3838" i="3"/>
  <c r="O598" i="3"/>
  <c r="O978" i="3"/>
  <c r="O862" i="3"/>
  <c r="O4866" i="3"/>
  <c r="E4327" i="3"/>
  <c r="E4736" i="3"/>
  <c r="F4948" i="3"/>
  <c r="G4948" i="3" s="1"/>
  <c r="O5334" i="3"/>
  <c r="E619" i="3"/>
  <c r="E683" i="3"/>
  <c r="E747" i="3"/>
  <c r="E811" i="3"/>
  <c r="E875" i="3"/>
  <c r="E939" i="3"/>
  <c r="F296" i="3"/>
  <c r="G296" i="3" s="1"/>
  <c r="D4610" i="3"/>
  <c r="D1689" i="3"/>
  <c r="E5622" i="3"/>
  <c r="D6409" i="3"/>
  <c r="E4153" i="3"/>
  <c r="D5564" i="3"/>
  <c r="F6553" i="3"/>
  <c r="G6553" i="3" s="1"/>
  <c r="F909" i="3"/>
  <c r="G909" i="3" s="1"/>
  <c r="O5847" i="3"/>
  <c r="O6229" i="3"/>
  <c r="F926" i="3"/>
  <c r="G926" i="3" s="1"/>
  <c r="D2118" i="3"/>
  <c r="O2308" i="3"/>
  <c r="F7117" i="3"/>
  <c r="G7117" i="3" s="1"/>
  <c r="O7117" i="3"/>
  <c r="D1233" i="3"/>
  <c r="O1233" i="3"/>
  <c r="O1583" i="3"/>
  <c r="F1583" i="3"/>
  <c r="G1583" i="3" s="1"/>
  <c r="E1583" i="3"/>
  <c r="D1583" i="3"/>
  <c r="D2742" i="3"/>
  <c r="F2742" i="3"/>
  <c r="G2742" i="3" s="1"/>
  <c r="F3106" i="3"/>
  <c r="G3106" i="3" s="1"/>
  <c r="O3106" i="3"/>
  <c r="E3106" i="3"/>
  <c r="D3106" i="3"/>
  <c r="F7163" i="3"/>
  <c r="G7163" i="3" s="1"/>
  <c r="D506" i="3"/>
  <c r="F567" i="3"/>
  <c r="G567" i="3" s="1"/>
  <c r="O1122" i="3"/>
  <c r="O1825" i="3"/>
  <c r="O1809" i="3"/>
  <c r="E3849" i="3"/>
  <c r="O1378" i="3"/>
  <c r="D1999" i="3"/>
  <c r="F2183" i="3"/>
  <c r="G2183" i="3" s="1"/>
  <c r="E4601" i="3"/>
  <c r="O4779" i="3"/>
  <c r="E5598" i="3"/>
  <c r="D6177" i="3"/>
  <c r="E6388" i="3"/>
  <c r="D2055" i="3"/>
  <c r="E2276" i="3"/>
  <c r="D5055" i="3"/>
  <c r="D5661" i="3"/>
  <c r="D5872" i="3"/>
  <c r="D6053" i="3"/>
  <c r="F7266" i="3"/>
  <c r="G7266" i="3" s="1"/>
  <c r="F2339" i="3"/>
  <c r="G2339" i="3" s="1"/>
  <c r="O2350" i="3"/>
  <c r="O4327" i="3"/>
  <c r="O4551" i="3"/>
  <c r="E4750" i="3"/>
  <c r="O4736" i="3"/>
  <c r="F5750" i="3"/>
  <c r="G5750" i="3" s="1"/>
  <c r="O6127" i="3"/>
  <c r="E6329" i="3"/>
  <c r="O448" i="3"/>
  <c r="O619" i="3"/>
  <c r="O683" i="3"/>
  <c r="O747" i="3"/>
  <c r="O811" i="3"/>
  <c r="O875" i="3"/>
  <c r="O939" i="3"/>
  <c r="O5019" i="3"/>
  <c r="D5005" i="3"/>
  <c r="F7208" i="3"/>
  <c r="G7208" i="3" s="1"/>
  <c r="O7426" i="3"/>
  <c r="F1689" i="3"/>
  <c r="G1689" i="3" s="1"/>
  <c r="F1687" i="3"/>
  <c r="G1687" i="3" s="1"/>
  <c r="E2100" i="3"/>
  <c r="D2091" i="3"/>
  <c r="O4880" i="3"/>
  <c r="F5698" i="3"/>
  <c r="G5698" i="3" s="1"/>
  <c r="D6699" i="3"/>
  <c r="O386" i="3"/>
  <c r="O880" i="3"/>
  <c r="O944" i="3"/>
  <c r="E618" i="3"/>
  <c r="D2216" i="3"/>
  <c r="D4411" i="3"/>
  <c r="E4426" i="3"/>
  <c r="E4807" i="3"/>
  <c r="O5622" i="3"/>
  <c r="E5808" i="3"/>
  <c r="D485" i="3"/>
  <c r="D1888" i="3"/>
  <c r="D2282" i="3"/>
  <c r="E2300" i="3"/>
  <c r="F4079" i="3"/>
  <c r="G4079" i="3" s="1"/>
  <c r="E7293" i="3"/>
  <c r="E762" i="3"/>
  <c r="E2167" i="3"/>
  <c r="D3954" i="3"/>
  <c r="E3969" i="3"/>
  <c r="O4769" i="3"/>
  <c r="O5564" i="3"/>
  <c r="O5576" i="3"/>
  <c r="D5775" i="3"/>
  <c r="F6373" i="3"/>
  <c r="G6373" i="3" s="1"/>
  <c r="E6758" i="3"/>
  <c r="D303" i="3"/>
  <c r="D430" i="3"/>
  <c r="D810" i="3"/>
  <c r="O1624" i="3"/>
  <c r="F4831" i="3"/>
  <c r="G4831" i="3" s="1"/>
  <c r="O7242" i="3"/>
  <c r="O749" i="3"/>
  <c r="F781" i="3"/>
  <c r="G781" i="3" s="1"/>
  <c r="O941" i="3"/>
  <c r="E2002" i="3"/>
  <c r="D2015" i="3"/>
  <c r="D5847" i="3"/>
  <c r="F6451" i="3"/>
  <c r="G6451" i="3" s="1"/>
  <c r="O6629" i="3"/>
  <c r="O926" i="3"/>
  <c r="F1717" i="3"/>
  <c r="G1717" i="3" s="1"/>
  <c r="D3926" i="3"/>
  <c r="F4116" i="3"/>
  <c r="G4116" i="3" s="1"/>
  <c r="O4305" i="3"/>
  <c r="O4518" i="3"/>
  <c r="O4511" i="3"/>
  <c r="O4704" i="3"/>
  <c r="E5713" i="3"/>
  <c r="O6319" i="3"/>
  <c r="F6510" i="3"/>
  <c r="G6510" i="3" s="1"/>
  <c r="F6512" i="3"/>
  <c r="G6512" i="3" s="1"/>
  <c r="E7117" i="3"/>
  <c r="F1167" i="3"/>
  <c r="G1167" i="3" s="1"/>
  <c r="F1539" i="3"/>
  <c r="G1539" i="3" s="1"/>
  <c r="O1539" i="3"/>
  <c r="O1395" i="3"/>
  <c r="E1201" i="3"/>
  <c r="F1201" i="3"/>
  <c r="G1201" i="3" s="1"/>
  <c r="D1201" i="3"/>
  <c r="F2385" i="3"/>
  <c r="G2385" i="3" s="1"/>
  <c r="F2684" i="3"/>
  <c r="G2684" i="3" s="1"/>
  <c r="E2684" i="3"/>
  <c r="D2684" i="3"/>
  <c r="D2746" i="3"/>
  <c r="F2746" i="3"/>
  <c r="G2746" i="3" s="1"/>
  <c r="E2522" i="3"/>
  <c r="D2522" i="3"/>
  <c r="F2780" i="3"/>
  <c r="G2780" i="3" s="1"/>
  <c r="O6179" i="3"/>
  <c r="O6147" i="3"/>
  <c r="D6617" i="3"/>
  <c r="F6715" i="3"/>
  <c r="G6715" i="3" s="1"/>
  <c r="F6763" i="3"/>
  <c r="G6763" i="3" s="1"/>
  <c r="O6752" i="3"/>
  <c r="E6764" i="3"/>
  <c r="O6952" i="3"/>
  <c r="O6947" i="3"/>
  <c r="F6865" i="3"/>
  <c r="G6865" i="3" s="1"/>
  <c r="E7163" i="3"/>
  <c r="F7106" i="3"/>
  <c r="G7106" i="3" s="1"/>
  <c r="E7261" i="3"/>
  <c r="O7286" i="3"/>
  <c r="D1090" i="3"/>
  <c r="D1682" i="3"/>
  <c r="D1817" i="3"/>
  <c r="O449" i="3"/>
  <c r="F3838" i="3"/>
  <c r="G3838" i="3" s="1"/>
  <c r="E4049" i="3"/>
  <c r="D4631" i="3"/>
  <c r="D1993" i="3"/>
  <c r="O2183" i="3"/>
  <c r="D4001" i="3"/>
  <c r="E4177" i="3"/>
  <c r="O4601" i="3"/>
  <c r="F6388" i="3"/>
  <c r="G6388" i="3" s="1"/>
  <c r="E6978" i="3"/>
  <c r="E670" i="3"/>
  <c r="F1854" i="3"/>
  <c r="G1854" i="3" s="1"/>
  <c r="F4460" i="3"/>
  <c r="G4460" i="3" s="1"/>
  <c r="O4859" i="3"/>
  <c r="O5668" i="3"/>
  <c r="F6258" i="3"/>
  <c r="G6258" i="3" s="1"/>
  <c r="O6464" i="3"/>
  <c r="F7468" i="3"/>
  <c r="G7468" i="3" s="1"/>
  <c r="O1937" i="3"/>
  <c r="F2145" i="3"/>
  <c r="G2145" i="3" s="1"/>
  <c r="O2339" i="3"/>
  <c r="O3736" i="3"/>
  <c r="E3945" i="3"/>
  <c r="D4536" i="3"/>
  <c r="F6533" i="3"/>
  <c r="G6533" i="3" s="1"/>
  <c r="E448" i="3"/>
  <c r="E750" i="3"/>
  <c r="E4026" i="3"/>
  <c r="D4620" i="3"/>
  <c r="F4610" i="3"/>
  <c r="G4610" i="3" s="1"/>
  <c r="E6618" i="3"/>
  <c r="F1300" i="3"/>
  <c r="G1300" i="3" s="1"/>
  <c r="O1687" i="3"/>
  <c r="F2100" i="3"/>
  <c r="G2100" i="3" s="1"/>
  <c r="E5877" i="3"/>
  <c r="D495" i="3"/>
  <c r="F752" i="3"/>
  <c r="G752" i="3" s="1"/>
  <c r="F816" i="3"/>
  <c r="G816" i="3" s="1"/>
  <c r="E4411" i="3"/>
  <c r="E6409" i="3"/>
  <c r="E6810" i="3"/>
  <c r="O2300" i="3"/>
  <c r="O4079" i="3"/>
  <c r="E6081" i="3"/>
  <c r="O762" i="3"/>
  <c r="E1558" i="3"/>
  <c r="F1754" i="3"/>
  <c r="G1754" i="3" s="1"/>
  <c r="D1956" i="3"/>
  <c r="D2152" i="3"/>
  <c r="O3969" i="3"/>
  <c r="F4559" i="3"/>
  <c r="G4559" i="3" s="1"/>
  <c r="F5576" i="3"/>
  <c r="G5576" i="3" s="1"/>
  <c r="O5775" i="3"/>
  <c r="O6373" i="3"/>
  <c r="O6553" i="3"/>
  <c r="E4831" i="3"/>
  <c r="O621" i="3"/>
  <c r="O813" i="3"/>
  <c r="O2002" i="3"/>
  <c r="F5847" i="3"/>
  <c r="G5847" i="3" s="1"/>
  <c r="F1923" i="3"/>
  <c r="G1923" i="3" s="1"/>
  <c r="F2118" i="3"/>
  <c r="G2118" i="3" s="1"/>
  <c r="E2105" i="3"/>
  <c r="O4116" i="3"/>
  <c r="F4305" i="3"/>
  <c r="G4305" i="3" s="1"/>
  <c r="D4725" i="3"/>
  <c r="E4923" i="3"/>
  <c r="E4909" i="3"/>
  <c r="D6326" i="3"/>
  <c r="F512" i="3"/>
  <c r="G512" i="3" s="1"/>
  <c r="F1103" i="3"/>
  <c r="G1103" i="3" s="1"/>
  <c r="E1103" i="3"/>
  <c r="O1589" i="3"/>
  <c r="E1233" i="3"/>
  <c r="O2506" i="3"/>
  <c r="E2506" i="3"/>
  <c r="E2365" i="3"/>
  <c r="D2365" i="3"/>
  <c r="O2365" i="3"/>
  <c r="F2365" i="3"/>
  <c r="G2365" i="3" s="1"/>
  <c r="D2683" i="3"/>
  <c r="E2683" i="3"/>
  <c r="O2683" i="3"/>
  <c r="E2801" i="3"/>
  <c r="O2801" i="3"/>
  <c r="F2801" i="3"/>
  <c r="G2801" i="3" s="1"/>
  <c r="O2400" i="3"/>
  <c r="F2400" i="3"/>
  <c r="G2400" i="3" s="1"/>
  <c r="E2400" i="3"/>
  <c r="O3298" i="3"/>
  <c r="F3298" i="3"/>
  <c r="G3298" i="3" s="1"/>
  <c r="E3298" i="3"/>
  <c r="D3298" i="3"/>
  <c r="O6243" i="3"/>
  <c r="O6763" i="3"/>
  <c r="O6899" i="3"/>
  <c r="O6890" i="3"/>
  <c r="O7163" i="3"/>
  <c r="E7405" i="3"/>
  <c r="O7180" i="3"/>
  <c r="O3838" i="3"/>
  <c r="F4631" i="3"/>
  <c r="G4631" i="3" s="1"/>
  <c r="F5600" i="3"/>
  <c r="G5600" i="3" s="1"/>
  <c r="D5800" i="3"/>
  <c r="F5668" i="3"/>
  <c r="G5668" i="3" s="1"/>
  <c r="F6475" i="3"/>
  <c r="G6475" i="3" s="1"/>
  <c r="F4620" i="3"/>
  <c r="G4620" i="3" s="1"/>
  <c r="O4610" i="3"/>
  <c r="O7208" i="3"/>
  <c r="E1300" i="3"/>
  <c r="F5680" i="3"/>
  <c r="G5680" i="3" s="1"/>
  <c r="O752" i="3"/>
  <c r="O816" i="3"/>
  <c r="F2209" i="3"/>
  <c r="G2209" i="3" s="1"/>
  <c r="E4697" i="3"/>
  <c r="O4762" i="3"/>
  <c r="E6553" i="3"/>
  <c r="O685" i="3"/>
  <c r="O2118" i="3"/>
  <c r="O6510" i="3"/>
  <c r="D6524" i="3"/>
  <c r="F1391" i="3"/>
  <c r="G1391" i="3" s="1"/>
  <c r="D1391" i="3"/>
  <c r="E6865" i="3"/>
  <c r="D6229" i="3"/>
  <c r="D2308" i="3"/>
  <c r="D4305" i="3"/>
  <c r="D4923" i="3"/>
  <c r="F1263" i="3"/>
  <c r="G1263" i="3" s="1"/>
  <c r="D1263" i="3"/>
  <c r="O1391" i="3"/>
  <c r="E1191" i="3"/>
  <c r="O1191" i="3"/>
  <c r="F2835" i="3"/>
  <c r="G2835" i="3" s="1"/>
  <c r="O2835" i="3"/>
  <c r="D2835" i="3"/>
  <c r="E5531" i="3"/>
  <c r="O5532" i="3"/>
  <c r="F5951" i="3"/>
  <c r="G5951" i="3" s="1"/>
  <c r="E6044" i="3"/>
  <c r="O5991" i="3"/>
  <c r="E6147" i="3"/>
  <c r="E6236" i="3"/>
  <c r="F6752" i="3"/>
  <c r="G6752" i="3" s="1"/>
  <c r="F6972" i="3"/>
  <c r="G6972" i="3" s="1"/>
  <c r="D6989" i="3"/>
  <c r="E7118" i="3"/>
  <c r="D7106" i="3"/>
  <c r="D7423" i="3"/>
  <c r="D7436" i="3"/>
  <c r="F1058" i="3"/>
  <c r="G1058" i="3" s="1"/>
  <c r="E1122" i="3"/>
  <c r="E1190" i="3"/>
  <c r="E1817" i="3"/>
  <c r="E449" i="3"/>
  <c r="O4631" i="3"/>
  <c r="D598" i="3"/>
  <c r="D978" i="3"/>
  <c r="O1993" i="3"/>
  <c r="E5397" i="3"/>
  <c r="O5800" i="3"/>
  <c r="O6388" i="3"/>
  <c r="D6792" i="3"/>
  <c r="D862" i="3"/>
  <c r="O4460" i="3"/>
  <c r="D4866" i="3"/>
  <c r="F442" i="3"/>
  <c r="G442" i="3" s="1"/>
  <c r="E2145" i="3"/>
  <c r="E4536" i="3"/>
  <c r="D5334" i="3"/>
  <c r="E7137" i="3"/>
  <c r="E359" i="3"/>
  <c r="O4620" i="3"/>
  <c r="E7208" i="3"/>
  <c r="E1687" i="3"/>
  <c r="D3881" i="3"/>
  <c r="O6295" i="3"/>
  <c r="E495" i="3"/>
  <c r="D7293" i="3"/>
  <c r="O7289" i="3"/>
  <c r="E954" i="3"/>
  <c r="E1956" i="3"/>
  <c r="F2152" i="3"/>
  <c r="G2152" i="3" s="1"/>
  <c r="O4559" i="3"/>
  <c r="E5576" i="3"/>
  <c r="D6359" i="3"/>
  <c r="F6966" i="3"/>
  <c r="G6966" i="3" s="1"/>
  <c r="D7361" i="3"/>
  <c r="F1642" i="3"/>
  <c r="G1642" i="3" s="1"/>
  <c r="E621" i="3"/>
  <c r="E813" i="3"/>
  <c r="E6629" i="3"/>
  <c r="O6326" i="3"/>
  <c r="E6510" i="3"/>
  <c r="O6524" i="3"/>
  <c r="D1167" i="3"/>
  <c r="E1053" i="3"/>
  <c r="O1263" i="3"/>
  <c r="E1589" i="3"/>
  <c r="O2363" i="3"/>
  <c r="D2782" i="3"/>
  <c r="F2782" i="3"/>
  <c r="G2782" i="3" s="1"/>
  <c r="E2782" i="3"/>
  <c r="O3695" i="3"/>
  <c r="O5185" i="3"/>
  <c r="D5445" i="3"/>
  <c r="F5532" i="3"/>
  <c r="G5532" i="3" s="1"/>
  <c r="O5523" i="3"/>
  <c r="E6179" i="3"/>
  <c r="D6661" i="3"/>
  <c r="O6735" i="3"/>
  <c r="E6981" i="3"/>
  <c r="O6972" i="3"/>
  <c r="D7065" i="3"/>
  <c r="D7237" i="3"/>
  <c r="F7261" i="3"/>
  <c r="G7261" i="3" s="1"/>
  <c r="O7263" i="3"/>
  <c r="E7374" i="3"/>
  <c r="O7344" i="3"/>
  <c r="J16" i="3"/>
  <c r="D1190" i="3"/>
  <c r="F1825" i="3"/>
  <c r="G1825" i="3" s="1"/>
  <c r="F1809" i="3"/>
  <c r="G1809" i="3" s="1"/>
  <c r="O1044" i="3"/>
  <c r="D1842" i="3"/>
  <c r="F3849" i="3"/>
  <c r="G3849" i="3" s="1"/>
  <c r="E4030" i="3"/>
  <c r="E4241" i="3"/>
  <c r="D4649" i="3"/>
  <c r="D1378" i="3"/>
  <c r="D2193" i="3"/>
  <c r="F3982" i="3"/>
  <c r="G3982" i="3" s="1"/>
  <c r="D4779" i="3"/>
  <c r="O5397" i="3"/>
  <c r="F6394" i="3"/>
  <c r="G6394" i="3" s="1"/>
  <c r="E1252" i="3"/>
  <c r="E1458" i="3"/>
  <c r="O2269" i="3"/>
  <c r="F4273" i="3"/>
  <c r="G4273" i="3" s="1"/>
  <c r="E4667" i="3"/>
  <c r="E4857" i="3"/>
  <c r="E5073" i="3"/>
  <c r="E6475" i="3"/>
  <c r="E322" i="3"/>
  <c r="E540" i="3"/>
  <c r="E1136" i="3"/>
  <c r="O1544" i="3"/>
  <c r="E1929" i="3"/>
  <c r="D3333" i="3"/>
  <c r="O4127" i="3"/>
  <c r="D4327" i="3"/>
  <c r="F4551" i="3"/>
  <c r="G4551" i="3" s="1"/>
  <c r="D4736" i="3"/>
  <c r="D4948" i="3"/>
  <c r="E5732" i="3"/>
  <c r="O6329" i="3"/>
  <c r="F7333" i="3"/>
  <c r="G7333" i="3" s="1"/>
  <c r="D619" i="3"/>
  <c r="D683" i="3"/>
  <c r="D747" i="3"/>
  <c r="D811" i="3"/>
  <c r="D875" i="3"/>
  <c r="D939" i="3"/>
  <c r="D296" i="3"/>
  <c r="O4013" i="3"/>
  <c r="E6611" i="3"/>
  <c r="O7008" i="3"/>
  <c r="O4887" i="3"/>
  <c r="O5099" i="3"/>
  <c r="D6295" i="3"/>
  <c r="E784" i="3"/>
  <c r="D912" i="3"/>
  <c r="O2214" i="3"/>
  <c r="E2209" i="3"/>
  <c r="D5622" i="3"/>
  <c r="O5805" i="3"/>
  <c r="O6225" i="3"/>
  <c r="O1496" i="3"/>
  <c r="E4683" i="3"/>
  <c r="O1376" i="3"/>
  <c r="E4953" i="3"/>
  <c r="F6359" i="3"/>
  <c r="G6359" i="3" s="1"/>
  <c r="D372" i="3"/>
  <c r="D1004" i="3"/>
  <c r="E1602" i="3"/>
  <c r="E2237" i="3"/>
  <c r="F5234" i="3"/>
  <c r="G5234" i="3" s="1"/>
  <c r="F621" i="3"/>
  <c r="G621" i="3" s="1"/>
  <c r="E685" i="3"/>
  <c r="D909" i="3"/>
  <c r="D7434" i="3"/>
  <c r="E1923" i="3"/>
  <c r="F4511" i="3"/>
  <c r="G4511" i="3" s="1"/>
  <c r="D4704" i="3"/>
  <c r="E5318" i="3"/>
  <c r="E5706" i="3"/>
  <c r="D6305" i="3"/>
  <c r="E6512" i="3"/>
  <c r="E384" i="3"/>
  <c r="E1167" i="3"/>
  <c r="E1395" i="3"/>
  <c r="O1519" i="3"/>
  <c r="E2835" i="3"/>
  <c r="D2514" i="3"/>
  <c r="F2514" i="3"/>
  <c r="G2514" i="3" s="1"/>
  <c r="F2618" i="3"/>
  <c r="G2618" i="3" s="1"/>
  <c r="D2618" i="3"/>
  <c r="O2618" i="3"/>
  <c r="E2618" i="3"/>
  <c r="D2885" i="3"/>
  <c r="F2885" i="3"/>
  <c r="G2885" i="3" s="1"/>
  <c r="E2885" i="3"/>
  <c r="O3051" i="3"/>
  <c r="F3051" i="3"/>
  <c r="G3051" i="3" s="1"/>
  <c r="E3051" i="3"/>
  <c r="D3051" i="3"/>
  <c r="D1094" i="3"/>
  <c r="O1094" i="3"/>
  <c r="O4641" i="3"/>
  <c r="D5028" i="3"/>
  <c r="F5028" i="3"/>
  <c r="G5028" i="3" s="1"/>
  <c r="D1991" i="3"/>
  <c r="E1991" i="3"/>
  <c r="F1991" i="3"/>
  <c r="G1991" i="3" s="1"/>
  <c r="D4199" i="3"/>
  <c r="O5868" i="3"/>
  <c r="F5868" i="3"/>
  <c r="G5868" i="3" s="1"/>
  <c r="E5868" i="3"/>
  <c r="D3132" i="3"/>
  <c r="D3502" i="3"/>
  <c r="D3443" i="3"/>
  <c r="D3571" i="3"/>
  <c r="E3390" i="3"/>
  <c r="D4020" i="3"/>
  <c r="O5170" i="3"/>
  <c r="E5299" i="3"/>
  <c r="D5536" i="3"/>
  <c r="D5534" i="3"/>
  <c r="O5417" i="3"/>
  <c r="D6208" i="3"/>
  <c r="O6780" i="3"/>
  <c r="D6845" i="3"/>
  <c r="O7178" i="3"/>
  <c r="E7119" i="3"/>
  <c r="E7111" i="3"/>
  <c r="E7389" i="3"/>
  <c r="O3830" i="3"/>
  <c r="D3830" i="3"/>
  <c r="O4585" i="3"/>
  <c r="D4585" i="3"/>
  <c r="O2069" i="3"/>
  <c r="D2069" i="3"/>
  <c r="F2069" i="3"/>
  <c r="G2069" i="3" s="1"/>
  <c r="F2490" i="3"/>
  <c r="G2490" i="3" s="1"/>
  <c r="O2844" i="3"/>
  <c r="E2724" i="3"/>
  <c r="D2674" i="3"/>
  <c r="O3008" i="3"/>
  <c r="D3234" i="3"/>
  <c r="D3179" i="3"/>
  <c r="F3211" i="3"/>
  <c r="G3211" i="3" s="1"/>
  <c r="O2882" i="3"/>
  <c r="O3228" i="3"/>
  <c r="O3292" i="3"/>
  <c r="F3009" i="3"/>
  <c r="G3009" i="3" s="1"/>
  <c r="O2908" i="3"/>
  <c r="O2924" i="3"/>
  <c r="F2976" i="3"/>
  <c r="G2976" i="3" s="1"/>
  <c r="E3141" i="3"/>
  <c r="E3205" i="3"/>
  <c r="D3301" i="3"/>
  <c r="O3433" i="3"/>
  <c r="D3630" i="3"/>
  <c r="F3662" i="3"/>
  <c r="G3662" i="3" s="1"/>
  <c r="E3375" i="3"/>
  <c r="D3699" i="3"/>
  <c r="D3390" i="3"/>
  <c r="F3432" i="3"/>
  <c r="G3432" i="3" s="1"/>
  <c r="F3504" i="3"/>
  <c r="G3504" i="3" s="1"/>
  <c r="E3728" i="3"/>
  <c r="F3451" i="3"/>
  <c r="G3451" i="3" s="1"/>
  <c r="E3673" i="3"/>
  <c r="E4087" i="3"/>
  <c r="D3788" i="3"/>
  <c r="D3956" i="3"/>
  <c r="E3848" i="3"/>
  <c r="D4222" i="3"/>
  <c r="E4360" i="3"/>
  <c r="E4304" i="3"/>
  <c r="O5124" i="3"/>
  <c r="E5327" i="3"/>
  <c r="F5376" i="3"/>
  <c r="G5376" i="3" s="1"/>
  <c r="F5299" i="3"/>
  <c r="G5299" i="3" s="1"/>
  <c r="D5320" i="3"/>
  <c r="F5485" i="3"/>
  <c r="G5485" i="3" s="1"/>
  <c r="D5731" i="3"/>
  <c r="D5490" i="3"/>
  <c r="E5417" i="3"/>
  <c r="D5655" i="3"/>
  <c r="E5914" i="3"/>
  <c r="O6046" i="3"/>
  <c r="O5962" i="3"/>
  <c r="F6247" i="3"/>
  <c r="G6247" i="3" s="1"/>
  <c r="F6288" i="3"/>
  <c r="G6288" i="3" s="1"/>
  <c r="E6678" i="3"/>
  <c r="O6740" i="3"/>
  <c r="D6780" i="3"/>
  <c r="F6791" i="3"/>
  <c r="G6791" i="3" s="1"/>
  <c r="O6857" i="3"/>
  <c r="F6893" i="3"/>
  <c r="G6893" i="3" s="1"/>
  <c r="O7156" i="3"/>
  <c r="F7119" i="3"/>
  <c r="G7119" i="3" s="1"/>
  <c r="O7162" i="3"/>
  <c r="O7267" i="3"/>
  <c r="E7296" i="3"/>
  <c r="D7420" i="3"/>
  <c r="O7473" i="3"/>
  <c r="O7111" i="3"/>
  <c r="F7389" i="3"/>
  <c r="G7389" i="3" s="1"/>
  <c r="E7444" i="3"/>
  <c r="E519" i="3"/>
  <c r="O1690" i="3"/>
  <c r="F1690" i="3"/>
  <c r="G1690" i="3" s="1"/>
  <c r="O6779" i="3"/>
  <c r="O1470" i="3"/>
  <c r="E1470" i="3"/>
  <c r="D5664" i="3"/>
  <c r="F5664" i="3"/>
  <c r="G5664" i="3" s="1"/>
  <c r="O5664" i="3"/>
  <c r="E5664" i="3"/>
  <c r="E2882" i="3"/>
  <c r="O2892" i="3"/>
  <c r="D2976" i="3"/>
  <c r="D3433" i="3"/>
  <c r="E3502" i="3"/>
  <c r="F3443" i="3"/>
  <c r="G3443" i="3" s="1"/>
  <c r="E3571" i="3"/>
  <c r="O3432" i="3"/>
  <c r="O3504" i="3"/>
  <c r="O3481" i="3"/>
  <c r="E3426" i="3"/>
  <c r="E4020" i="3"/>
  <c r="O5376" i="3"/>
  <c r="O5299" i="3"/>
  <c r="E5536" i="3"/>
  <c r="E5534" i="3"/>
  <c r="F5417" i="3"/>
  <c r="G5417" i="3" s="1"/>
  <c r="E5886" i="3"/>
  <c r="E6208" i="3"/>
  <c r="E6845" i="3"/>
  <c r="F7111" i="3"/>
  <c r="G7111" i="3" s="1"/>
  <c r="O7389" i="3"/>
  <c r="O1126" i="3"/>
  <c r="D1126" i="3"/>
  <c r="F1126" i="3"/>
  <c r="G1126" i="3" s="1"/>
  <c r="E782" i="3"/>
  <c r="F782" i="3"/>
  <c r="G782" i="3" s="1"/>
  <c r="D4392" i="3"/>
  <c r="F4392" i="3"/>
  <c r="G4392" i="3" s="1"/>
  <c r="O4392" i="3"/>
  <c r="E4392" i="3"/>
  <c r="O6400" i="3"/>
  <c r="D6400" i="3"/>
  <c r="F6400" i="3"/>
  <c r="G6400" i="3" s="1"/>
  <c r="D1274" i="3"/>
  <c r="E1274" i="3"/>
  <c r="E2069" i="3"/>
  <c r="F3502" i="3"/>
  <c r="G3502" i="3" s="1"/>
  <c r="O3571" i="3"/>
  <c r="F3390" i="3"/>
  <c r="G3390" i="3" s="1"/>
  <c r="F4020" i="3"/>
  <c r="G4020" i="3" s="1"/>
  <c r="D5526" i="3"/>
  <c r="F5534" i="3"/>
  <c r="G5534" i="3" s="1"/>
  <c r="D5886" i="3"/>
  <c r="O6118" i="3"/>
  <c r="D6112" i="3"/>
  <c r="E6131" i="3"/>
  <c r="F6208" i="3"/>
  <c r="G6208" i="3" s="1"/>
  <c r="O7119" i="3"/>
  <c r="E7431" i="3"/>
  <c r="D7370" i="3"/>
  <c r="O3853" i="3"/>
  <c r="E3853" i="3"/>
  <c r="D3853" i="3"/>
  <c r="F3853" i="3"/>
  <c r="G3853" i="3" s="1"/>
  <c r="D5657" i="3"/>
  <c r="E5657" i="3"/>
  <c r="D1331" i="3"/>
  <c r="O2609" i="3"/>
  <c r="E2490" i="3"/>
  <c r="O2530" i="3"/>
  <c r="E2613" i="3"/>
  <c r="O3234" i="3"/>
  <c r="F3179" i="3"/>
  <c r="G3179" i="3" s="1"/>
  <c r="E2972" i="3"/>
  <c r="F3036" i="3"/>
  <c r="G3036" i="3" s="1"/>
  <c r="E3260" i="3"/>
  <c r="F2892" i="3"/>
  <c r="G2892" i="3" s="1"/>
  <c r="D2908" i="3"/>
  <c r="D2924" i="3"/>
  <c r="O3269" i="3"/>
  <c r="E2862" i="3"/>
  <c r="F3433" i="3"/>
  <c r="G3433" i="3" s="1"/>
  <c r="F3630" i="3"/>
  <c r="G3630" i="3" s="1"/>
  <c r="O3699" i="3"/>
  <c r="O3956" i="3"/>
  <c r="E4254" i="3"/>
  <c r="F4222" i="3"/>
  <c r="G4222" i="3" s="1"/>
  <c r="O4360" i="3"/>
  <c r="D5170" i="3"/>
  <c r="E5124" i="3"/>
  <c r="E5332" i="3"/>
  <c r="D5365" i="3"/>
  <c r="O5490" i="3"/>
  <c r="E5452" i="3"/>
  <c r="E5695" i="3"/>
  <c r="D5739" i="3"/>
  <c r="O5979" i="3"/>
  <c r="O5939" i="3"/>
  <c r="E6118" i="3"/>
  <c r="O6112" i="3"/>
  <c r="F6210" i="3"/>
  <c r="G6210" i="3" s="1"/>
  <c r="F6131" i="3"/>
  <c r="G6131" i="3" s="1"/>
  <c r="E6163" i="3"/>
  <c r="F6261" i="3"/>
  <c r="G6261" i="3" s="1"/>
  <c r="F6420" i="3"/>
  <c r="G6420" i="3" s="1"/>
  <c r="O6332" i="3"/>
  <c r="F6581" i="3"/>
  <c r="G6581" i="3" s="1"/>
  <c r="E6740" i="3"/>
  <c r="D6744" i="3"/>
  <c r="O6875" i="3"/>
  <c r="E6791" i="3"/>
  <c r="D7178" i="3"/>
  <c r="D6923" i="3"/>
  <c r="E7156" i="3"/>
  <c r="E7143" i="3"/>
  <c r="D7189" i="3"/>
  <c r="D7243" i="3"/>
  <c r="D7338" i="3"/>
  <c r="O7296" i="3"/>
  <c r="O7420" i="3"/>
  <c r="O7431" i="3"/>
  <c r="E7467" i="3"/>
  <c r="E7314" i="3"/>
  <c r="D389" i="3"/>
  <c r="F389" i="3"/>
  <c r="G389" i="3" s="1"/>
  <c r="O389" i="3"/>
  <c r="E1062" i="3"/>
  <c r="D1062" i="3"/>
  <c r="O1841" i="3"/>
  <c r="F1841" i="3"/>
  <c r="G1841" i="3" s="1"/>
  <c r="D1841" i="3"/>
  <c r="E2196" i="3"/>
  <c r="D2196" i="3"/>
  <c r="D4201" i="3"/>
  <c r="O4201" i="3"/>
  <c r="E4201" i="3"/>
  <c r="F4201" i="3"/>
  <c r="G4201" i="3" s="1"/>
  <c r="D5797" i="3"/>
  <c r="O5797" i="3"/>
  <c r="F5797" i="3"/>
  <c r="G5797" i="3" s="1"/>
  <c r="F5076" i="3"/>
  <c r="G5076" i="3" s="1"/>
  <c r="O5076" i="3"/>
  <c r="F2613" i="3"/>
  <c r="G2613" i="3" s="1"/>
  <c r="E3074" i="3"/>
  <c r="E3243" i="3"/>
  <c r="O2972" i="3"/>
  <c r="O3036" i="3"/>
  <c r="D2892" i="3"/>
  <c r="F3173" i="3"/>
  <c r="G3173" i="3" s="1"/>
  <c r="E3694" i="3"/>
  <c r="E3539" i="3"/>
  <c r="E3472" i="3"/>
  <c r="F3696" i="3"/>
  <c r="G3696" i="3" s="1"/>
  <c r="E3405" i="3"/>
  <c r="E3481" i="3"/>
  <c r="F3705" i="3"/>
  <c r="G3705" i="3" s="1"/>
  <c r="F3426" i="3"/>
  <c r="G3426" i="3" s="1"/>
  <c r="F4254" i="3"/>
  <c r="G4254" i="3" s="1"/>
  <c r="E5125" i="3"/>
  <c r="O5332" i="3"/>
  <c r="E5526" i="3"/>
  <c r="O5536" i="3"/>
  <c r="E5514" i="3"/>
  <c r="D5571" i="3"/>
  <c r="F5782" i="3"/>
  <c r="G5782" i="3" s="1"/>
  <c r="F5886" i="3"/>
  <c r="G5886" i="3" s="1"/>
  <c r="D5979" i="3"/>
  <c r="D5939" i="3"/>
  <c r="F6118" i="3"/>
  <c r="G6118" i="3" s="1"/>
  <c r="E6008" i="3"/>
  <c r="O6210" i="3"/>
  <c r="O6131" i="3"/>
  <c r="O6247" i="3"/>
  <c r="O6845" i="3"/>
  <c r="E7011" i="3"/>
  <c r="F7078" i="3"/>
  <c r="G7078" i="3" s="1"/>
  <c r="F7171" i="3"/>
  <c r="G7171" i="3" s="1"/>
  <c r="O7143" i="3"/>
  <c r="E7189" i="3"/>
  <c r="E7243" i="3"/>
  <c r="F7431" i="3"/>
  <c r="G7431" i="3" s="1"/>
  <c r="O7459" i="3"/>
  <c r="O7467" i="3"/>
  <c r="O7444" i="3"/>
  <c r="E7370" i="3"/>
  <c r="E1841" i="3"/>
  <c r="F2196" i="3"/>
  <c r="G2196" i="3" s="1"/>
  <c r="E6383" i="3"/>
  <c r="F6383" i="3"/>
  <c r="G6383" i="3" s="1"/>
  <c r="O6587" i="3"/>
  <c r="E6587" i="3"/>
  <c r="F1657" i="3"/>
  <c r="G1657" i="3" s="1"/>
  <c r="D1657" i="3"/>
  <c r="D5875" i="3"/>
  <c r="F5875" i="3"/>
  <c r="G5875" i="3" s="1"/>
  <c r="O5875" i="3"/>
  <c r="E5875" i="3"/>
  <c r="F3074" i="3"/>
  <c r="G3074" i="3" s="1"/>
  <c r="O3243" i="3"/>
  <c r="F2972" i="3"/>
  <c r="G2972" i="3" s="1"/>
  <c r="E3132" i="3"/>
  <c r="O3141" i="3"/>
  <c r="O3205" i="3"/>
  <c r="O3694" i="3"/>
  <c r="F3539" i="3"/>
  <c r="G3539" i="3" s="1"/>
  <c r="O3696" i="3"/>
  <c r="O3673" i="3"/>
  <c r="D3848" i="3"/>
  <c r="E4152" i="3"/>
  <c r="E4156" i="3"/>
  <c r="D4832" i="3"/>
  <c r="F5365" i="3"/>
  <c r="G5365" i="3" s="1"/>
  <c r="O5526" i="3"/>
  <c r="F5514" i="3"/>
  <c r="G5514" i="3" s="1"/>
  <c r="F5571" i="3"/>
  <c r="G5571" i="3" s="1"/>
  <c r="F5695" i="3"/>
  <c r="G5695" i="3" s="1"/>
  <c r="O5782" i="3"/>
  <c r="E6581" i="3"/>
  <c r="O6666" i="3"/>
  <c r="F6744" i="3"/>
  <c r="G6744" i="3" s="1"/>
  <c r="F6923" i="3"/>
  <c r="G6923" i="3" s="1"/>
  <c r="O7011" i="3"/>
  <c r="O7078" i="3"/>
  <c r="O7171" i="3"/>
  <c r="O7189" i="3"/>
  <c r="F7338" i="3"/>
  <c r="G7338" i="3" s="1"/>
  <c r="D7360" i="3"/>
  <c r="O7409" i="3"/>
  <c r="O7370" i="3"/>
  <c r="E389" i="3"/>
  <c r="O2196" i="3"/>
  <c r="D2187" i="3"/>
  <c r="E2187" i="3"/>
  <c r="F4585" i="3"/>
  <c r="G4585" i="3" s="1"/>
  <c r="D4782" i="3"/>
  <c r="E4782" i="3"/>
  <c r="F4782" i="3"/>
  <c r="G4782" i="3" s="1"/>
  <c r="O1657" i="3"/>
  <c r="E6473" i="3"/>
  <c r="F6473" i="3"/>
  <c r="G6473" i="3" s="1"/>
  <c r="D1194" i="3"/>
  <c r="F1816" i="3"/>
  <c r="G1816" i="3" s="1"/>
  <c r="F1028" i="3"/>
  <c r="G1028" i="3" s="1"/>
  <c r="F3850" i="3"/>
  <c r="G3850" i="3" s="1"/>
  <c r="F4646" i="3"/>
  <c r="G4646" i="3" s="1"/>
  <c r="D3782" i="3"/>
  <c r="F4584" i="3"/>
  <c r="G4584" i="3" s="1"/>
  <c r="F4789" i="3"/>
  <c r="G4789" i="3" s="1"/>
  <c r="D5795" i="3"/>
  <c r="F6598" i="3"/>
  <c r="G6598" i="3" s="1"/>
  <c r="D6579" i="3"/>
  <c r="D666" i="3"/>
  <c r="F1052" i="3"/>
  <c r="G1052" i="3" s="1"/>
  <c r="D1672" i="3"/>
  <c r="D2076" i="3"/>
  <c r="F2272" i="3"/>
  <c r="G2272" i="3" s="1"/>
  <c r="D4062" i="3"/>
  <c r="F4275" i="3"/>
  <c r="G4275" i="3" s="1"/>
  <c r="E4466" i="3"/>
  <c r="E4663" i="3"/>
  <c r="O7470" i="3"/>
  <c r="F1546" i="3"/>
  <c r="G1546" i="3" s="1"/>
  <c r="E3345" i="3"/>
  <c r="O3941" i="3"/>
  <c r="F4329" i="3"/>
  <c r="G4329" i="3" s="1"/>
  <c r="F4528" i="3"/>
  <c r="G4528" i="3" s="1"/>
  <c r="D6350" i="3"/>
  <c r="O6349" i="3"/>
  <c r="D7327" i="3"/>
  <c r="E408" i="3"/>
  <c r="E299" i="3"/>
  <c r="O4022" i="3"/>
  <c r="O6614" i="3"/>
  <c r="O7014" i="3"/>
  <c r="F1681" i="3"/>
  <c r="G1681" i="3" s="1"/>
  <c r="D2096" i="3"/>
  <c r="F3877" i="3"/>
  <c r="G3877" i="3" s="1"/>
  <c r="E3891" i="3"/>
  <c r="O5081" i="3"/>
  <c r="O5694" i="3"/>
  <c r="D6695" i="3"/>
  <c r="O7492" i="3"/>
  <c r="D397" i="3"/>
  <c r="O4803" i="3"/>
  <c r="O5625" i="3"/>
  <c r="E5616" i="3"/>
  <c r="D5803" i="3"/>
  <c r="E6418" i="3"/>
  <c r="F6824" i="3"/>
  <c r="G6824" i="3" s="1"/>
  <c r="D1887" i="3"/>
  <c r="D2289" i="3"/>
  <c r="E4097" i="3"/>
  <c r="O4295" i="3"/>
  <c r="O4686" i="3"/>
  <c r="D5279" i="3"/>
  <c r="O6491" i="3"/>
  <c r="E7285" i="3"/>
  <c r="D2154" i="3"/>
  <c r="E3770" i="3"/>
  <c r="E4175" i="3"/>
  <c r="O4371" i="3"/>
  <c r="F4776" i="3"/>
  <c r="G4776" i="3" s="1"/>
  <c r="F4956" i="3"/>
  <c r="G4956" i="3" s="1"/>
  <c r="F5965" i="3"/>
  <c r="G5965" i="3" s="1"/>
  <c r="E6366" i="3"/>
  <c r="F387" i="3"/>
  <c r="G387" i="3" s="1"/>
  <c r="E806" i="3"/>
  <c r="D1622" i="3"/>
  <c r="F2247" i="3"/>
  <c r="G2247" i="3" s="1"/>
  <c r="F4842" i="3"/>
  <c r="G4842" i="3" s="1"/>
  <c r="O439" i="3"/>
  <c r="O593" i="3"/>
  <c r="O657" i="3"/>
  <c r="O721" i="3"/>
  <c r="O785" i="3"/>
  <c r="O849" i="3"/>
  <c r="O913" i="3"/>
  <c r="O977" i="3"/>
  <c r="F2024" i="3"/>
  <c r="G2024" i="3" s="1"/>
  <c r="D2003" i="3"/>
  <c r="D5843" i="3"/>
  <c r="O5831" i="3"/>
  <c r="D6637" i="3"/>
  <c r="O7438" i="3"/>
  <c r="F726" i="3"/>
  <c r="G726" i="3" s="1"/>
  <c r="F1308" i="3"/>
  <c r="G1308" i="3" s="1"/>
  <c r="F1302" i="3"/>
  <c r="G1302" i="3" s="1"/>
  <c r="D1709" i="3"/>
  <c r="E1914" i="3"/>
  <c r="F2114" i="3"/>
  <c r="G2114" i="3" s="1"/>
  <c r="O3922" i="3"/>
  <c r="E3909" i="3"/>
  <c r="D4510" i="3"/>
  <c r="O4503" i="3"/>
  <c r="O4714" i="3"/>
  <c r="D4926" i="3"/>
  <c r="O7315" i="3"/>
  <c r="D399" i="3"/>
  <c r="O1527" i="3"/>
  <c r="F1019" i="3"/>
  <c r="G1019" i="3" s="1"/>
  <c r="F1305" i="3"/>
  <c r="G1305" i="3" s="1"/>
  <c r="O1497" i="3"/>
  <c r="O1617" i="3"/>
  <c r="D1213" i="3"/>
  <c r="E1469" i="3"/>
  <c r="E1577" i="3"/>
  <c r="O2564" i="3"/>
  <c r="F2617" i="3"/>
  <c r="G2617" i="3" s="1"/>
  <c r="E2704" i="3"/>
  <c r="F2553" i="3"/>
  <c r="G2553" i="3" s="1"/>
  <c r="D2552" i="3"/>
  <c r="E2773" i="3"/>
  <c r="F2839" i="3"/>
  <c r="G2839" i="3" s="1"/>
  <c r="D2491" i="3"/>
  <c r="D2507" i="3"/>
  <c r="F2848" i="3"/>
  <c r="G2848" i="3" s="1"/>
  <c r="F2758" i="3"/>
  <c r="G2758" i="3" s="1"/>
  <c r="F2731" i="3"/>
  <c r="G2731" i="3" s="1"/>
  <c r="O2408" i="3"/>
  <c r="D3011" i="3"/>
  <c r="E3334" i="3"/>
  <c r="E3023" i="3"/>
  <c r="E3087" i="3"/>
  <c r="E3151" i="3"/>
  <c r="E3247" i="3"/>
  <c r="D3247" i="3"/>
  <c r="O3247" i="3"/>
  <c r="F3017" i="3"/>
  <c r="G3017" i="3" s="1"/>
  <c r="D3017" i="3"/>
  <c r="O3017" i="3"/>
  <c r="D3543" i="3"/>
  <c r="E3543" i="3"/>
  <c r="F3639" i="3"/>
  <c r="G3639" i="3" s="1"/>
  <c r="D3639" i="3"/>
  <c r="O3442" i="3"/>
  <c r="D3442" i="3"/>
  <c r="E3442" i="3"/>
  <c r="F3442" i="3"/>
  <c r="G3442" i="3" s="1"/>
  <c r="D4384" i="3"/>
  <c r="O4384" i="3"/>
  <c r="F4384" i="3"/>
  <c r="G4384" i="3" s="1"/>
  <c r="E4384" i="3"/>
  <c r="F7470" i="3"/>
  <c r="G7470" i="3" s="1"/>
  <c r="F7425" i="3"/>
  <c r="G7425" i="3" s="1"/>
  <c r="E2089" i="3"/>
  <c r="F4901" i="3"/>
  <c r="G4901" i="3" s="1"/>
  <c r="E5826" i="3"/>
  <c r="D4693" i="3"/>
  <c r="E5278" i="3"/>
  <c r="F1562" i="3"/>
  <c r="G1562" i="3" s="1"/>
  <c r="F806" i="3"/>
  <c r="G806" i="3" s="1"/>
  <c r="E1708" i="3"/>
  <c r="F3909" i="3"/>
  <c r="G3909" i="3" s="1"/>
  <c r="D4721" i="3"/>
  <c r="F6912" i="3"/>
  <c r="G6912" i="3" s="1"/>
  <c r="E1597" i="3"/>
  <c r="E1341" i="3"/>
  <c r="D2617" i="3"/>
  <c r="F2704" i="3"/>
  <c r="G2704" i="3" s="1"/>
  <c r="E2786" i="3"/>
  <c r="E2850" i="3"/>
  <c r="D2553" i="3"/>
  <c r="O2839" i="3"/>
  <c r="O2784" i="3"/>
  <c r="O2848" i="3"/>
  <c r="O2644" i="3"/>
  <c r="F3023" i="3"/>
  <c r="G3023" i="3" s="1"/>
  <c r="F3151" i="3"/>
  <c r="G3151" i="3" s="1"/>
  <c r="F3232" i="3"/>
  <c r="G3232" i="3" s="1"/>
  <c r="D3232" i="3"/>
  <c r="O3602" i="3"/>
  <c r="F3602" i="3"/>
  <c r="G3602" i="3" s="1"/>
  <c r="D5078" i="3"/>
  <c r="E5078" i="3"/>
  <c r="F666" i="3"/>
  <c r="G666" i="3" s="1"/>
  <c r="E1672" i="3"/>
  <c r="F2075" i="3"/>
  <c r="G2075" i="3" s="1"/>
  <c r="F2254" i="3"/>
  <c r="G2254" i="3" s="1"/>
  <c r="E4062" i="3"/>
  <c r="O6265" i="3"/>
  <c r="E7470" i="3"/>
  <c r="D942" i="3"/>
  <c r="E1745" i="3"/>
  <c r="F6350" i="3"/>
  <c r="G6350" i="3" s="1"/>
  <c r="O7327" i="3"/>
  <c r="F499" i="3"/>
  <c r="G499" i="3" s="1"/>
  <c r="E360" i="3"/>
  <c r="D746" i="3"/>
  <c r="F4015" i="3"/>
  <c r="G4015" i="3" s="1"/>
  <c r="D7014" i="3"/>
  <c r="O2089" i="3"/>
  <c r="D3877" i="3"/>
  <c r="O4901" i="3"/>
  <c r="D5887" i="3"/>
  <c r="E6695" i="3"/>
  <c r="D511" i="3"/>
  <c r="E596" i="3"/>
  <c r="E660" i="3"/>
  <c r="E724" i="3"/>
  <c r="E788" i="3"/>
  <c r="E852" i="3"/>
  <c r="E916" i="3"/>
  <c r="E980" i="3"/>
  <c r="D4425" i="3"/>
  <c r="D4806" i="3"/>
  <c r="O5405" i="3"/>
  <c r="D5618" i="3"/>
  <c r="D5826" i="3"/>
  <c r="E5803" i="3"/>
  <c r="F6406" i="3"/>
  <c r="G6406" i="3" s="1"/>
  <c r="F5278" i="3"/>
  <c r="G5278" i="3" s="1"/>
  <c r="O6501" i="3"/>
  <c r="O1562" i="3"/>
  <c r="E2154" i="3"/>
  <c r="D3759" i="3"/>
  <c r="D5374" i="3"/>
  <c r="D6366" i="3"/>
  <c r="E2040" i="3"/>
  <c r="E4432" i="3"/>
  <c r="E4842" i="3"/>
  <c r="D593" i="3"/>
  <c r="D657" i="3"/>
  <c r="D721" i="3"/>
  <c r="D785" i="3"/>
  <c r="D849" i="3"/>
  <c r="D913" i="3"/>
  <c r="D977" i="3"/>
  <c r="E5831" i="3"/>
  <c r="E6450" i="3"/>
  <c r="D922" i="3"/>
  <c r="D1522" i="3"/>
  <c r="F6111" i="3"/>
  <c r="G6111" i="3" s="1"/>
  <c r="O6912" i="3"/>
  <c r="F1039" i="3"/>
  <c r="G1039" i="3" s="1"/>
  <c r="F1107" i="3"/>
  <c r="G1107" i="3" s="1"/>
  <c r="D1205" i="3"/>
  <c r="D1497" i="3"/>
  <c r="D1617" i="3"/>
  <c r="D1275" i="3"/>
  <c r="D1403" i="3"/>
  <c r="F2399" i="3"/>
  <c r="G2399" i="3" s="1"/>
  <c r="D2634" i="3"/>
  <c r="E2499" i="3"/>
  <c r="E2979" i="3"/>
  <c r="F3011" i="3"/>
  <c r="G3011" i="3" s="1"/>
  <c r="F3142" i="3"/>
  <c r="G3142" i="3" s="1"/>
  <c r="F3270" i="3"/>
  <c r="G3270" i="3" s="1"/>
  <c r="D3119" i="3"/>
  <c r="F3183" i="3"/>
  <c r="G3183" i="3" s="1"/>
  <c r="O3183" i="3"/>
  <c r="F3335" i="3"/>
  <c r="G3335" i="3" s="1"/>
  <c r="D3335" i="3"/>
  <c r="E3335" i="3"/>
  <c r="F3549" i="3"/>
  <c r="G3549" i="3" s="1"/>
  <c r="O3549" i="3"/>
  <c r="E3549" i="3"/>
  <c r="E1816" i="3"/>
  <c r="F4045" i="3"/>
  <c r="G4045" i="3" s="1"/>
  <c r="E7039" i="3"/>
  <c r="F5001" i="3"/>
  <c r="G5001" i="3" s="1"/>
  <c r="F6579" i="3"/>
  <c r="G6579" i="3" s="1"/>
  <c r="O6784" i="3"/>
  <c r="O666" i="3"/>
  <c r="F2076" i="3"/>
  <c r="G2076" i="3" s="1"/>
  <c r="O2075" i="3"/>
  <c r="O2254" i="3"/>
  <c r="F4062" i="3"/>
  <c r="G4062" i="3" s="1"/>
  <c r="D4853" i="3"/>
  <c r="E5266" i="3"/>
  <c r="E6265" i="3"/>
  <c r="F7272" i="3"/>
  <c r="G7272" i="3" s="1"/>
  <c r="E395" i="3"/>
  <c r="F1731" i="3"/>
  <c r="G1731" i="3" s="1"/>
  <c r="O1745" i="3"/>
  <c r="E4329" i="3"/>
  <c r="E4528" i="3"/>
  <c r="E4951" i="3"/>
  <c r="D4944" i="3"/>
  <c r="E5547" i="3"/>
  <c r="O6350" i="3"/>
  <c r="F6541" i="3"/>
  <c r="G6541" i="3" s="1"/>
  <c r="F7133" i="3"/>
  <c r="G7133" i="3" s="1"/>
  <c r="D408" i="3"/>
  <c r="O499" i="3"/>
  <c r="F591" i="3"/>
  <c r="G591" i="3" s="1"/>
  <c r="O655" i="3"/>
  <c r="F719" i="3"/>
  <c r="G719" i="3" s="1"/>
  <c r="O783" i="3"/>
  <c r="F847" i="3"/>
  <c r="G847" i="3" s="1"/>
  <c r="O911" i="3"/>
  <c r="F975" i="3"/>
  <c r="G975" i="3" s="1"/>
  <c r="F360" i="3"/>
  <c r="G360" i="3" s="1"/>
  <c r="F2426" i="3"/>
  <c r="G2426" i="3" s="1"/>
  <c r="O4015" i="3"/>
  <c r="F4203" i="3"/>
  <c r="G4203" i="3" s="1"/>
  <c r="E6614" i="3"/>
  <c r="F7207" i="3"/>
  <c r="G7207" i="3" s="1"/>
  <c r="F2096" i="3"/>
  <c r="G2096" i="3" s="1"/>
  <c r="F2095" i="3"/>
  <c r="G2095" i="3" s="1"/>
  <c r="F4485" i="3"/>
  <c r="G4485" i="3" s="1"/>
  <c r="O4890" i="3"/>
  <c r="E5701" i="3"/>
  <c r="F6291" i="3"/>
  <c r="G6291" i="3" s="1"/>
  <c r="F596" i="3"/>
  <c r="G596" i="3" s="1"/>
  <c r="F660" i="3"/>
  <c r="G660" i="3" s="1"/>
  <c r="F724" i="3"/>
  <c r="G724" i="3" s="1"/>
  <c r="F788" i="3"/>
  <c r="G788" i="3" s="1"/>
  <c r="F852" i="3"/>
  <c r="G852" i="3" s="1"/>
  <c r="F916" i="3"/>
  <c r="G916" i="3" s="1"/>
  <c r="F980" i="3"/>
  <c r="G980" i="3" s="1"/>
  <c r="F4425" i="3"/>
  <c r="G4425" i="3" s="1"/>
  <c r="F5405" i="3"/>
  <c r="G5405" i="3" s="1"/>
  <c r="O6406" i="3"/>
  <c r="D6802" i="3"/>
  <c r="O481" i="3"/>
  <c r="E4077" i="3"/>
  <c r="E4693" i="3"/>
  <c r="E4686" i="3"/>
  <c r="F5279" i="3"/>
  <c r="G5279" i="3" s="1"/>
  <c r="D6501" i="3"/>
  <c r="O1354" i="3"/>
  <c r="F2154" i="3"/>
  <c r="G2154" i="3" s="1"/>
  <c r="F3759" i="3"/>
  <c r="G3759" i="3" s="1"/>
  <c r="D4157" i="3"/>
  <c r="F4565" i="3"/>
  <c r="G4565" i="3" s="1"/>
  <c r="D4758" i="3"/>
  <c r="O4956" i="3"/>
  <c r="E5572" i="3"/>
  <c r="E6354" i="3"/>
  <c r="O6366" i="3"/>
  <c r="F6754" i="3"/>
  <c r="G6754" i="3" s="1"/>
  <c r="D387" i="3"/>
  <c r="O1014" i="3"/>
  <c r="O1622" i="3"/>
  <c r="F2233" i="3"/>
  <c r="G2233" i="3" s="1"/>
  <c r="O4432" i="3"/>
  <c r="O4842" i="3"/>
  <c r="D439" i="3"/>
  <c r="E478" i="3"/>
  <c r="F1406" i="3"/>
  <c r="G1406" i="3" s="1"/>
  <c r="D1450" i="3"/>
  <c r="E5843" i="3"/>
  <c r="E6444" i="3"/>
  <c r="D6639" i="3"/>
  <c r="D1308" i="3"/>
  <c r="D1723" i="3"/>
  <c r="F1922" i="3"/>
  <c r="G1922" i="3" s="1"/>
  <c r="D2108" i="3"/>
  <c r="O4125" i="3"/>
  <c r="O4107" i="3"/>
  <c r="D4503" i="3"/>
  <c r="E4721" i="3"/>
  <c r="E4714" i="3"/>
  <c r="O4926" i="3"/>
  <c r="E6111" i="3"/>
  <c r="D6707" i="3"/>
  <c r="O1075" i="3"/>
  <c r="E1591" i="3"/>
  <c r="D1241" i="3"/>
  <c r="D1369" i="3"/>
  <c r="E1275" i="3"/>
  <c r="E1403" i="3"/>
  <c r="D1737" i="3"/>
  <c r="F1513" i="3"/>
  <c r="G1513" i="3" s="1"/>
  <c r="E2745" i="3"/>
  <c r="E2393" i="3"/>
  <c r="O2654" i="3"/>
  <c r="E2467" i="3"/>
  <c r="O2483" i="3"/>
  <c r="O2499" i="3"/>
  <c r="D2630" i="3"/>
  <c r="E2587" i="3"/>
  <c r="F2685" i="3"/>
  <c r="G2685" i="3" s="1"/>
  <c r="E2772" i="3"/>
  <c r="D2979" i="3"/>
  <c r="D3110" i="3"/>
  <c r="D3238" i="3"/>
  <c r="D3055" i="3"/>
  <c r="D3183" i="3"/>
  <c r="E3104" i="3"/>
  <c r="F3168" i="3"/>
  <c r="G3168" i="3" s="1"/>
  <c r="D3168" i="3"/>
  <c r="F2879" i="3"/>
  <c r="G2879" i="3" s="1"/>
  <c r="O2879" i="3"/>
  <c r="D3049" i="3"/>
  <c r="F3049" i="3"/>
  <c r="G3049" i="3" s="1"/>
  <c r="F3440" i="3"/>
  <c r="G3440" i="3" s="1"/>
  <c r="D3440" i="3"/>
  <c r="O3440" i="3"/>
  <c r="E3602" i="3"/>
  <c r="O3479" i="3"/>
  <c r="E3479" i="3"/>
  <c r="F3479" i="3"/>
  <c r="G3479" i="3" s="1"/>
  <c r="D3671" i="3"/>
  <c r="E3671" i="3"/>
  <c r="O3335" i="3"/>
  <c r="D3549" i="3"/>
  <c r="D5206" i="3"/>
  <c r="E5206" i="3"/>
  <c r="F5341" i="3"/>
  <c r="G5341" i="3" s="1"/>
  <c r="D5341" i="3"/>
  <c r="O5341" i="3"/>
  <c r="E5341" i="3"/>
  <c r="F942" i="3"/>
  <c r="G942" i="3" s="1"/>
  <c r="F4951" i="3"/>
  <c r="G4951" i="3" s="1"/>
  <c r="F746" i="3"/>
  <c r="G746" i="3" s="1"/>
  <c r="D4022" i="3"/>
  <c r="O2095" i="3"/>
  <c r="E3877" i="3"/>
  <c r="F4418" i="3"/>
  <c r="G4418" i="3" s="1"/>
  <c r="O5616" i="3"/>
  <c r="F5826" i="3"/>
  <c r="G5826" i="3" s="1"/>
  <c r="F4077" i="3"/>
  <c r="G4077" i="3" s="1"/>
  <c r="F4693" i="3"/>
  <c r="G4693" i="3" s="1"/>
  <c r="D1971" i="3"/>
  <c r="O3759" i="3"/>
  <c r="F5374" i="3"/>
  <c r="G5374" i="3" s="1"/>
  <c r="E439" i="3"/>
  <c r="F478" i="3"/>
  <c r="G478" i="3" s="1"/>
  <c r="E593" i="3"/>
  <c r="E657" i="3"/>
  <c r="E721" i="3"/>
  <c r="E785" i="3"/>
  <c r="E849" i="3"/>
  <c r="E913" i="3"/>
  <c r="E977" i="3"/>
  <c r="O922" i="3"/>
  <c r="O1522" i="3"/>
  <c r="D3922" i="3"/>
  <c r="F4503" i="3"/>
  <c r="G4503" i="3" s="1"/>
  <c r="F4721" i="3"/>
  <c r="G4721" i="3" s="1"/>
  <c r="E1075" i="3"/>
  <c r="E1497" i="3"/>
  <c r="O1469" i="3"/>
  <c r="O1577" i="3"/>
  <c r="O2762" i="3"/>
  <c r="O2467" i="3"/>
  <c r="F2772" i="3"/>
  <c r="G2772" i="3" s="1"/>
  <c r="F3119" i="3"/>
  <c r="G3119" i="3" s="1"/>
  <c r="F2874" i="3"/>
  <c r="G2874" i="3" s="1"/>
  <c r="O2874" i="3"/>
  <c r="E2874" i="3"/>
  <c r="O942" i="3"/>
  <c r="D3747" i="3"/>
  <c r="D3941" i="3"/>
  <c r="O4550" i="3"/>
  <c r="O4951" i="3"/>
  <c r="E6343" i="3"/>
  <c r="O746" i="3"/>
  <c r="D5022" i="3"/>
  <c r="D1294" i="3"/>
  <c r="F2089" i="3"/>
  <c r="G2089" i="3" s="1"/>
  <c r="D5694" i="3"/>
  <c r="O4418" i="3"/>
  <c r="F5616" i="3"/>
  <c r="G5616" i="3" s="1"/>
  <c r="O5278" i="3"/>
  <c r="D3760" i="3"/>
  <c r="O5374" i="3"/>
  <c r="D6370" i="3"/>
  <c r="D1708" i="3"/>
  <c r="E1723" i="3"/>
  <c r="E4125" i="3"/>
  <c r="D1527" i="3"/>
  <c r="O1597" i="3"/>
  <c r="O1341" i="3"/>
  <c r="O2617" i="3"/>
  <c r="O2786" i="3"/>
  <c r="O2850" i="3"/>
  <c r="O2553" i="3"/>
  <c r="O2758" i="3"/>
  <c r="F3104" i="3"/>
  <c r="G3104" i="3" s="1"/>
  <c r="D3104" i="3"/>
  <c r="F3081" i="3"/>
  <c r="G3081" i="3" s="1"/>
  <c r="D3081" i="3"/>
  <c r="O3081" i="3"/>
  <c r="O3474" i="3"/>
  <c r="F3474" i="3"/>
  <c r="G3474" i="3" s="1"/>
  <c r="O3730" i="3"/>
  <c r="F3730" i="3"/>
  <c r="G3730" i="3" s="1"/>
  <c r="F3511" i="3"/>
  <c r="G3511" i="3" s="1"/>
  <c r="D3511" i="3"/>
  <c r="F3485" i="3"/>
  <c r="G3485" i="3" s="1"/>
  <c r="D3485" i="3"/>
  <c r="D3581" i="3"/>
  <c r="F3581" i="3"/>
  <c r="G3581" i="3" s="1"/>
  <c r="D1745" i="3"/>
  <c r="E4022" i="3"/>
  <c r="O3607" i="3"/>
  <c r="E3607" i="3"/>
  <c r="F3607" i="3"/>
  <c r="G3607" i="3" s="1"/>
  <c r="O3747" i="3"/>
  <c r="F3941" i="3"/>
  <c r="G3941" i="3" s="1"/>
  <c r="O4329" i="3"/>
  <c r="F4529" i="3"/>
  <c r="G4529" i="3" s="1"/>
  <c r="D5728" i="3"/>
  <c r="E6750" i="3"/>
  <c r="D499" i="3"/>
  <c r="F550" i="3"/>
  <c r="G550" i="3" s="1"/>
  <c r="E623" i="3"/>
  <c r="F687" i="3"/>
  <c r="G687" i="3" s="1"/>
  <c r="E751" i="3"/>
  <c r="F815" i="3"/>
  <c r="G815" i="3" s="1"/>
  <c r="E879" i="3"/>
  <c r="F943" i="3"/>
  <c r="G943" i="3" s="1"/>
  <c r="D299" i="3"/>
  <c r="O5022" i="3"/>
  <c r="F6614" i="3"/>
  <c r="G6614" i="3" s="1"/>
  <c r="F7014" i="3"/>
  <c r="G7014" i="3" s="1"/>
  <c r="E7425" i="3"/>
  <c r="O1294" i="3"/>
  <c r="E2095" i="3"/>
  <c r="D4901" i="3"/>
  <c r="F5694" i="3"/>
  <c r="G5694" i="3" s="1"/>
  <c r="O5880" i="3"/>
  <c r="E2212" i="3"/>
  <c r="F4803" i="3"/>
  <c r="G4803" i="3" s="1"/>
  <c r="E481" i="3"/>
  <c r="F4686" i="3"/>
  <c r="G4686" i="3" s="1"/>
  <c r="F4679" i="3"/>
  <c r="G4679" i="3" s="1"/>
  <c r="D7285" i="3"/>
  <c r="E758" i="3"/>
  <c r="D1562" i="3"/>
  <c r="E1971" i="3"/>
  <c r="O3760" i="3"/>
  <c r="O6555" i="3"/>
  <c r="O6958" i="3"/>
  <c r="E438" i="3"/>
  <c r="E2240" i="3"/>
  <c r="F4432" i="3"/>
  <c r="G4432" i="3" s="1"/>
  <c r="O7238" i="3"/>
  <c r="F553" i="3"/>
  <c r="G553" i="3" s="1"/>
  <c r="F689" i="3"/>
  <c r="G689" i="3" s="1"/>
  <c r="F817" i="3"/>
  <c r="G817" i="3" s="1"/>
  <c r="F945" i="3"/>
  <c r="G945" i="3" s="1"/>
  <c r="E2024" i="3"/>
  <c r="O5843" i="3"/>
  <c r="F6450" i="3"/>
  <c r="G6450" i="3" s="1"/>
  <c r="F6637" i="3"/>
  <c r="G6637" i="3" s="1"/>
  <c r="E7438" i="3"/>
  <c r="E726" i="3"/>
  <c r="E1302" i="3"/>
  <c r="F1708" i="3"/>
  <c r="G1708" i="3" s="1"/>
  <c r="O2108" i="3"/>
  <c r="D4115" i="3"/>
  <c r="F4323" i="3"/>
  <c r="G4323" i="3" s="1"/>
  <c r="F4714" i="3"/>
  <c r="G4714" i="3" s="1"/>
  <c r="D6912" i="3"/>
  <c r="O7109" i="3"/>
  <c r="O1039" i="3"/>
  <c r="D1107" i="3"/>
  <c r="F1527" i="3"/>
  <c r="G1527" i="3" s="1"/>
  <c r="F1553" i="3"/>
  <c r="G1553" i="3" s="1"/>
  <c r="D1597" i="3"/>
  <c r="E1207" i="3"/>
  <c r="D1341" i="3"/>
  <c r="O2367" i="3"/>
  <c r="O2431" i="3"/>
  <c r="D2786" i="3"/>
  <c r="D2850" i="3"/>
  <c r="F2762" i="3"/>
  <c r="G2762" i="3" s="1"/>
  <c r="F2467" i="3"/>
  <c r="G2467" i="3" s="1"/>
  <c r="D2523" i="3"/>
  <c r="D2539" i="3"/>
  <c r="D2784" i="3"/>
  <c r="D2644" i="3"/>
  <c r="D2690" i="3"/>
  <c r="E3215" i="3"/>
  <c r="F3040" i="3"/>
  <c r="G3040" i="3" s="1"/>
  <c r="D3040" i="3"/>
  <c r="E3232" i="3"/>
  <c r="F3296" i="3"/>
  <c r="G3296" i="3" s="1"/>
  <c r="D3296" i="3"/>
  <c r="F2893" i="3"/>
  <c r="G2893" i="3" s="1"/>
  <c r="O2893" i="3"/>
  <c r="D2949" i="3"/>
  <c r="F2949" i="3"/>
  <c r="G2949" i="3" s="1"/>
  <c r="E3081" i="3"/>
  <c r="F3177" i="3"/>
  <c r="G3177" i="3" s="1"/>
  <c r="E3474" i="3"/>
  <c r="E3730" i="3"/>
  <c r="O3511" i="3"/>
  <c r="E3485" i="3"/>
  <c r="F3613" i="3"/>
  <c r="G3613" i="3" s="1"/>
  <c r="O3613" i="3"/>
  <c r="E3613" i="3"/>
  <c r="O5142" i="3"/>
  <c r="E5142" i="3"/>
  <c r="F5142" i="3"/>
  <c r="G5142" i="3" s="1"/>
  <c r="F5128" i="3"/>
  <c r="G5128" i="3" s="1"/>
  <c r="D5128" i="3"/>
  <c r="O5128" i="3"/>
  <c r="E5128" i="3"/>
  <c r="E4322" i="3"/>
  <c r="O5277" i="3"/>
  <c r="D5333" i="3"/>
  <c r="F5369" i="3"/>
  <c r="G5369" i="3" s="1"/>
  <c r="D5492" i="3"/>
  <c r="F5538" i="3"/>
  <c r="G5538" i="3" s="1"/>
  <c r="D5500" i="3"/>
  <c r="E5441" i="3"/>
  <c r="F5435" i="3"/>
  <c r="G5435" i="3" s="1"/>
  <c r="F5755" i="3"/>
  <c r="G5755" i="3" s="1"/>
  <c r="F5862" i="3"/>
  <c r="G5862" i="3" s="1"/>
  <c r="F5902" i="3"/>
  <c r="G5902" i="3" s="1"/>
  <c r="D5908" i="3"/>
  <c r="D6066" i="3"/>
  <c r="O5996" i="3"/>
  <c r="F5947" i="3"/>
  <c r="G5947" i="3" s="1"/>
  <c r="D6010" i="3"/>
  <c r="O6074" i="3"/>
  <c r="D6251" i="3"/>
  <c r="E6694" i="3"/>
  <c r="D6669" i="3"/>
  <c r="F6905" i="3"/>
  <c r="G6905" i="3" s="1"/>
  <c r="E6871" i="3"/>
  <c r="F6948" i="3"/>
  <c r="G6948" i="3" s="1"/>
  <c r="O7000" i="3"/>
  <c r="F6980" i="3"/>
  <c r="G6980" i="3" s="1"/>
  <c r="E7085" i="3"/>
  <c r="O7103" i="3"/>
  <c r="O7128" i="3"/>
  <c r="F7269" i="3"/>
  <c r="G7269" i="3" s="1"/>
  <c r="E7386" i="3"/>
  <c r="O7368" i="3"/>
  <c r="E7399" i="3"/>
  <c r="D7439" i="3"/>
  <c r="E7225" i="3"/>
  <c r="O7397" i="3"/>
  <c r="O998" i="3"/>
  <c r="D441" i="3"/>
  <c r="D1032" i="3"/>
  <c r="F1848" i="3"/>
  <c r="G1848" i="3" s="1"/>
  <c r="F1832" i="3"/>
  <c r="G1832" i="3" s="1"/>
  <c r="E4041" i="3"/>
  <c r="E4235" i="3"/>
  <c r="O6836" i="3"/>
  <c r="F1196" i="3"/>
  <c r="G1196" i="3" s="1"/>
  <c r="D3795" i="3"/>
  <c r="F4383" i="3"/>
  <c r="G4383" i="3" s="1"/>
  <c r="O4599" i="3"/>
  <c r="F4979" i="3"/>
  <c r="G4979" i="3" s="1"/>
  <c r="D5390" i="3"/>
  <c r="D5777" i="3"/>
  <c r="E6777" i="3"/>
  <c r="E1276" i="3"/>
  <c r="E2065" i="3"/>
  <c r="D4473" i="3"/>
  <c r="F4653" i="3"/>
  <c r="G4653" i="3" s="1"/>
  <c r="F4652" i="3"/>
  <c r="G4652" i="3" s="1"/>
  <c r="F4858" i="3"/>
  <c r="G4858" i="3" s="1"/>
  <c r="F5065" i="3"/>
  <c r="G5065" i="3" s="1"/>
  <c r="E5258" i="3"/>
  <c r="D6675" i="3"/>
  <c r="D7056" i="3"/>
  <c r="E1128" i="3"/>
  <c r="E1536" i="3"/>
  <c r="D2137" i="3"/>
  <c r="O3743" i="3"/>
  <c r="O3950" i="3"/>
  <c r="D4742" i="3"/>
  <c r="O4742" i="3"/>
  <c r="F4728" i="3"/>
  <c r="G4728" i="3" s="1"/>
  <c r="E4933" i="3"/>
  <c r="E6539" i="3"/>
  <c r="F7347" i="3"/>
  <c r="G7347" i="3" s="1"/>
  <c r="D7347" i="3"/>
  <c r="E424" i="3"/>
  <c r="E723" i="3"/>
  <c r="E5901" i="3"/>
  <c r="D664" i="3"/>
  <c r="O664" i="3"/>
  <c r="E6632" i="3"/>
  <c r="O6905" i="3"/>
  <c r="F7399" i="3"/>
  <c r="G7399" i="3" s="1"/>
  <c r="D998" i="3"/>
  <c r="E3841" i="3"/>
  <c r="F4235" i="3"/>
  <c r="G4235" i="3" s="1"/>
  <c r="E5390" i="3"/>
  <c r="D6386" i="3"/>
  <c r="D5091" i="3"/>
  <c r="O5091" i="3"/>
  <c r="F5091" i="3"/>
  <c r="G5091" i="3" s="1"/>
  <c r="E984" i="3"/>
  <c r="O984" i="3"/>
  <c r="O3311" i="3"/>
  <c r="O2909" i="3"/>
  <c r="E3273" i="3"/>
  <c r="F3570" i="3"/>
  <c r="G3570" i="3" s="1"/>
  <c r="F3698" i="3"/>
  <c r="G3698" i="3" s="1"/>
  <c r="E3395" i="3"/>
  <c r="F3709" i="3"/>
  <c r="G3709" i="3" s="1"/>
  <c r="F3992" i="3"/>
  <c r="G3992" i="3" s="1"/>
  <c r="E4334" i="3"/>
  <c r="D5174" i="3"/>
  <c r="F5224" i="3"/>
  <c r="G5224" i="3" s="1"/>
  <c r="O5129" i="3"/>
  <c r="O5193" i="3"/>
  <c r="E5348" i="3"/>
  <c r="E5339" i="3"/>
  <c r="E5333" i="3"/>
  <c r="F5437" i="3"/>
  <c r="G5437" i="3" s="1"/>
  <c r="D5454" i="3"/>
  <c r="O5480" i="3"/>
  <c r="F6066" i="3"/>
  <c r="G6066" i="3" s="1"/>
  <c r="D5996" i="3"/>
  <c r="O5947" i="3"/>
  <c r="E6214" i="3"/>
  <c r="E6251" i="3"/>
  <c r="O6669" i="3"/>
  <c r="O6632" i="3"/>
  <c r="E6848" i="3"/>
  <c r="F6926" i="3"/>
  <c r="G6926" i="3" s="1"/>
  <c r="D6871" i="3"/>
  <c r="D6980" i="3"/>
  <c r="F7090" i="3"/>
  <c r="G7090" i="3" s="1"/>
  <c r="E7094" i="3"/>
  <c r="E7158" i="3"/>
  <c r="E7201" i="3"/>
  <c r="F7324" i="3"/>
  <c r="G7324" i="3" s="1"/>
  <c r="O7386" i="3"/>
  <c r="E7368" i="3"/>
  <c r="F7439" i="3"/>
  <c r="G7439" i="3" s="1"/>
  <c r="D7475" i="3"/>
  <c r="D7336" i="3"/>
  <c r="E394" i="3"/>
  <c r="E1698" i="3"/>
  <c r="D3842" i="3"/>
  <c r="O5390" i="3"/>
  <c r="E5777" i="3"/>
  <c r="E6386" i="3"/>
  <c r="E1664" i="3"/>
  <c r="E4472" i="3"/>
  <c r="D4652" i="3"/>
  <c r="E5272" i="3"/>
  <c r="D6275" i="3"/>
  <c r="E6675" i="3"/>
  <c r="E7258" i="3"/>
  <c r="D1128" i="3"/>
  <c r="E1728" i="3"/>
  <c r="E2137" i="3"/>
  <c r="F3943" i="3"/>
  <c r="G3943" i="3" s="1"/>
  <c r="D4749" i="3"/>
  <c r="F659" i="3"/>
  <c r="G659" i="3" s="1"/>
  <c r="E659" i="3"/>
  <c r="O4625" i="3"/>
  <c r="D4625" i="3"/>
  <c r="F5004" i="3"/>
  <c r="G5004" i="3" s="1"/>
  <c r="E5004" i="3"/>
  <c r="O696" i="3"/>
  <c r="F696" i="3"/>
  <c r="G696" i="3" s="1"/>
  <c r="E696" i="3"/>
  <c r="D696" i="3"/>
  <c r="E2941" i="3"/>
  <c r="E3145" i="3"/>
  <c r="E3209" i="3"/>
  <c r="O3506" i="3"/>
  <c r="O3570" i="3"/>
  <c r="O3634" i="3"/>
  <c r="O3698" i="3"/>
  <c r="F3381" i="3"/>
  <c r="G3381" i="3" s="1"/>
  <c r="F3575" i="3"/>
  <c r="G3575" i="3" s="1"/>
  <c r="F3703" i="3"/>
  <c r="G3703" i="3" s="1"/>
  <c r="O3395" i="3"/>
  <c r="O3677" i="3"/>
  <c r="D3331" i="3"/>
  <c r="O3386" i="3"/>
  <c r="F4334" i="3"/>
  <c r="G4334" i="3" s="1"/>
  <c r="E4376" i="3"/>
  <c r="E4266" i="3"/>
  <c r="D4836" i="3"/>
  <c r="F5110" i="3"/>
  <c r="G5110" i="3" s="1"/>
  <c r="F5096" i="3"/>
  <c r="G5096" i="3" s="1"/>
  <c r="O5192" i="3"/>
  <c r="F5277" i="3"/>
  <c r="G5277" i="3" s="1"/>
  <c r="F5339" i="3"/>
  <c r="G5339" i="3" s="1"/>
  <c r="E5380" i="3"/>
  <c r="D5313" i="3"/>
  <c r="D5533" i="3"/>
  <c r="D5541" i="3"/>
  <c r="O5546" i="3"/>
  <c r="F5480" i="3"/>
  <c r="G5480" i="3" s="1"/>
  <c r="D5671" i="3"/>
  <c r="O6066" i="3"/>
  <c r="D5947" i="3"/>
  <c r="E6010" i="3"/>
  <c r="F6214" i="3"/>
  <c r="G6214" i="3" s="1"/>
  <c r="D6140" i="3"/>
  <c r="E6187" i="3"/>
  <c r="F6180" i="3"/>
  <c r="G6180" i="3" s="1"/>
  <c r="D6116" i="3"/>
  <c r="O6710" i="3"/>
  <c r="E6597" i="3"/>
  <c r="O6756" i="3"/>
  <c r="O7182" i="3"/>
  <c r="E6926" i="3"/>
  <c r="F6917" i="3"/>
  <c r="G6917" i="3" s="1"/>
  <c r="F7094" i="3"/>
  <c r="G7094" i="3" s="1"/>
  <c r="F7158" i="3"/>
  <c r="G7158" i="3" s="1"/>
  <c r="F7128" i="3"/>
  <c r="G7128" i="3" s="1"/>
  <c r="O7201" i="3"/>
  <c r="D7275" i="3"/>
  <c r="D7302" i="3"/>
  <c r="D7298" i="3"/>
  <c r="F7368" i="3"/>
  <c r="G7368" i="3" s="1"/>
  <c r="O7418" i="3"/>
  <c r="O7385" i="3"/>
  <c r="O1698" i="3"/>
  <c r="E1848" i="3"/>
  <c r="E1832" i="3"/>
  <c r="D7040" i="3"/>
  <c r="F590" i="3"/>
  <c r="G590" i="3" s="1"/>
  <c r="D1196" i="3"/>
  <c r="D4785" i="3"/>
  <c r="D4979" i="3"/>
  <c r="D5786" i="3"/>
  <c r="D6395" i="3"/>
  <c r="F6386" i="3"/>
  <c r="G6386" i="3" s="1"/>
  <c r="F6582" i="3"/>
  <c r="G6582" i="3" s="1"/>
  <c r="D6798" i="3"/>
  <c r="F2275" i="3"/>
  <c r="G2275" i="3" s="1"/>
  <c r="O4472" i="3"/>
  <c r="O4473" i="3"/>
  <c r="D5072" i="3"/>
  <c r="O5272" i="3"/>
  <c r="F6275" i="3"/>
  <c r="G6275" i="3" s="1"/>
  <c r="F7056" i="3"/>
  <c r="G7056" i="3" s="1"/>
  <c r="F7258" i="3"/>
  <c r="G7258" i="3" s="1"/>
  <c r="E338" i="3"/>
  <c r="D1935" i="3"/>
  <c r="F2143" i="3"/>
  <c r="G2143" i="3" s="1"/>
  <c r="F3743" i="3"/>
  <c r="G3743" i="3" s="1"/>
  <c r="O3943" i="3"/>
  <c r="D4130" i="3"/>
  <c r="O4145" i="3"/>
  <c r="D4542" i="3"/>
  <c r="F5342" i="3"/>
  <c r="G5342" i="3" s="1"/>
  <c r="F456" i="3"/>
  <c r="G456" i="3" s="1"/>
  <c r="F787" i="3"/>
  <c r="G787" i="3" s="1"/>
  <c r="E787" i="3"/>
  <c r="D5004" i="3"/>
  <c r="E2098" i="3"/>
  <c r="O2098" i="3"/>
  <c r="E4491" i="3"/>
  <c r="F4491" i="3"/>
  <c r="G4491" i="3" s="1"/>
  <c r="O5174" i="3"/>
  <c r="F5380" i="3"/>
  <c r="G5380" i="3" s="1"/>
  <c r="F5454" i="3"/>
  <c r="G5454" i="3" s="1"/>
  <c r="O5435" i="3"/>
  <c r="D5822" i="3"/>
  <c r="E5996" i="3"/>
  <c r="O6214" i="3"/>
  <c r="E6710" i="3"/>
  <c r="O6926" i="3"/>
  <c r="O7094" i="3"/>
  <c r="E7269" i="3"/>
  <c r="E7302" i="3"/>
  <c r="E7298" i="3"/>
  <c r="O7399" i="3"/>
  <c r="F7336" i="3"/>
  <c r="G7336" i="3" s="1"/>
  <c r="E7479" i="3"/>
  <c r="F1698" i="3"/>
  <c r="G1698" i="3" s="1"/>
  <c r="O3842" i="3"/>
  <c r="D4638" i="3"/>
  <c r="D4599" i="3"/>
  <c r="O6582" i="3"/>
  <c r="F6798" i="3"/>
  <c r="G6798" i="3" s="1"/>
  <c r="O2275" i="3"/>
  <c r="F3859" i="3"/>
  <c r="G3859" i="3" s="1"/>
  <c r="D4659" i="3"/>
  <c r="E4652" i="3"/>
  <c r="E6275" i="3"/>
  <c r="E6461" i="3"/>
  <c r="O2143" i="3"/>
  <c r="D3950" i="3"/>
  <c r="F4130" i="3"/>
  <c r="G4130" i="3" s="1"/>
  <c r="F4145" i="3"/>
  <c r="G4145" i="3" s="1"/>
  <c r="E4749" i="3"/>
  <c r="D4940" i="3"/>
  <c r="E4940" i="3"/>
  <c r="O4940" i="3"/>
  <c r="O456" i="3"/>
  <c r="F561" i="3"/>
  <c r="G561" i="3" s="1"/>
  <c r="E561" i="3"/>
  <c r="O691" i="3"/>
  <c r="F691" i="3"/>
  <c r="G691" i="3" s="1"/>
  <c r="E5011" i="3"/>
  <c r="D5883" i="3"/>
  <c r="F5883" i="3"/>
  <c r="G5883" i="3" s="1"/>
  <c r="E5883" i="3"/>
  <c r="F6341" i="3"/>
  <c r="G6341" i="3" s="1"/>
  <c r="O6341" i="3"/>
  <c r="D5456" i="3"/>
  <c r="E6002" i="3"/>
  <c r="F6116" i="3"/>
  <c r="G6116" i="3" s="1"/>
  <c r="D6632" i="3"/>
  <c r="D6905" i="3"/>
  <c r="D7201" i="3"/>
  <c r="D7269" i="3"/>
  <c r="F7302" i="3"/>
  <c r="G7302" i="3" s="1"/>
  <c r="F1098" i="3"/>
  <c r="G1098" i="3" s="1"/>
  <c r="F1032" i="3"/>
  <c r="G1032" i="3" s="1"/>
  <c r="F5586" i="3"/>
  <c r="G5586" i="3" s="1"/>
  <c r="O6395" i="3"/>
  <c r="E2869" i="3"/>
  <c r="F4659" i="3"/>
  <c r="G4659" i="3" s="1"/>
  <c r="E4130" i="3"/>
  <c r="D6341" i="3"/>
  <c r="O595" i="3"/>
  <c r="E595" i="3"/>
  <c r="O4897" i="3"/>
  <c r="E4897" i="3"/>
  <c r="O3145" i="3"/>
  <c r="O3209" i="3"/>
  <c r="E3677" i="3"/>
  <c r="F4314" i="3"/>
  <c r="G4314" i="3" s="1"/>
  <c r="D4868" i="3"/>
  <c r="E5192" i="3"/>
  <c r="D5193" i="3"/>
  <c r="E5277" i="3"/>
  <c r="D5339" i="3"/>
  <c r="O5383" i="3"/>
  <c r="E5538" i="3"/>
  <c r="D6036" i="3"/>
  <c r="F6060" i="3"/>
  <c r="G6060" i="3" s="1"/>
  <c r="O5966" i="3"/>
  <c r="O6212" i="3"/>
  <c r="E6669" i="3"/>
  <c r="E6756" i="3"/>
  <c r="E6827" i="3"/>
  <c r="O6809" i="3"/>
  <c r="D7000" i="3"/>
  <c r="F7298" i="3"/>
  <c r="G7298" i="3" s="1"/>
  <c r="F7373" i="3"/>
  <c r="G7373" i="3" s="1"/>
  <c r="F998" i="3"/>
  <c r="G998" i="3" s="1"/>
  <c r="D1098" i="3"/>
  <c r="E1032" i="3"/>
  <c r="D3841" i="3"/>
  <c r="F3993" i="3"/>
  <c r="G3993" i="3" s="1"/>
  <c r="E4997" i="3"/>
  <c r="E6395" i="3"/>
  <c r="E6582" i="3"/>
  <c r="E2275" i="3"/>
  <c r="D2869" i="3"/>
  <c r="O4659" i="3"/>
  <c r="F6057" i="3"/>
  <c r="G6057" i="3" s="1"/>
  <c r="D7258" i="3"/>
  <c r="E1530" i="3"/>
  <c r="E2143" i="3"/>
  <c r="E4145" i="3"/>
  <c r="E5545" i="3"/>
  <c r="D6539" i="3"/>
  <c r="O358" i="3"/>
  <c r="F358" i="3"/>
  <c r="G358" i="3" s="1"/>
  <c r="F819" i="3"/>
  <c r="G819" i="3" s="1"/>
  <c r="E915" i="3"/>
  <c r="D4018" i="3"/>
  <c r="F4625" i="3"/>
  <c r="G4625" i="3" s="1"/>
  <c r="D5011" i="3"/>
  <c r="O7210" i="3"/>
  <c r="F7210" i="3"/>
  <c r="G7210" i="3" s="1"/>
  <c r="E898" i="3"/>
  <c r="F4477" i="3"/>
  <c r="G4477" i="3" s="1"/>
  <c r="O4477" i="3"/>
  <c r="D4477" i="3"/>
  <c r="D888" i="3"/>
  <c r="O888" i="3"/>
  <c r="F888" i="3"/>
  <c r="G888" i="3" s="1"/>
  <c r="O1694" i="3"/>
  <c r="E2085" i="3"/>
  <c r="O3883" i="3"/>
  <c r="O600" i="3"/>
  <c r="E3821" i="3"/>
  <c r="D4813" i="3"/>
  <c r="F5407" i="3"/>
  <c r="G5407" i="3" s="1"/>
  <c r="F5820" i="3"/>
  <c r="G5820" i="3" s="1"/>
  <c r="O4301" i="3"/>
  <c r="E6489" i="3"/>
  <c r="E7277" i="3"/>
  <c r="E1556" i="3"/>
  <c r="F1768" i="3"/>
  <c r="G1768" i="3" s="1"/>
  <c r="F1752" i="3"/>
  <c r="G1752" i="3" s="1"/>
  <c r="F1955" i="3"/>
  <c r="G1955" i="3" s="1"/>
  <c r="F2169" i="3"/>
  <c r="G2169" i="3" s="1"/>
  <c r="D4557" i="3"/>
  <c r="O4761" i="3"/>
  <c r="O4952" i="3"/>
  <c r="F1024" i="3"/>
  <c r="G1024" i="3" s="1"/>
  <c r="D1628" i="3"/>
  <c r="D2036" i="3"/>
  <c r="O693" i="3"/>
  <c r="E725" i="3"/>
  <c r="E821" i="3"/>
  <c r="O949" i="3"/>
  <c r="E981" i="3"/>
  <c r="E5628" i="3"/>
  <c r="E6446" i="3"/>
  <c r="D6431" i="3"/>
  <c r="D7433" i="3"/>
  <c r="D1719" i="3"/>
  <c r="O2110" i="3"/>
  <c r="O2325" i="3"/>
  <c r="D4517" i="3"/>
  <c r="D4922" i="3"/>
  <c r="E5705" i="3"/>
  <c r="F6525" i="3"/>
  <c r="G6525" i="3" s="1"/>
  <c r="O6718" i="3"/>
  <c r="F7116" i="3"/>
  <c r="G7116" i="3" s="1"/>
  <c r="D1047" i="3"/>
  <c r="D1175" i="3"/>
  <c r="E1061" i="3"/>
  <c r="F1125" i="3"/>
  <c r="G1125" i="3" s="1"/>
  <c r="O1407" i="3"/>
  <c r="E1249" i="3"/>
  <c r="F1377" i="3"/>
  <c r="G1377" i="3" s="1"/>
  <c r="E1283" i="3"/>
  <c r="F1005" i="3"/>
  <c r="G1005" i="3" s="1"/>
  <c r="O1349" i="3"/>
  <c r="E1579" i="3"/>
  <c r="F2624" i="3"/>
  <c r="G2624" i="3" s="1"/>
  <c r="E2693" i="3"/>
  <c r="F2452" i="3"/>
  <c r="G2452" i="3" s="1"/>
  <c r="D2516" i="3"/>
  <c r="O2516" i="3"/>
  <c r="E2381" i="3"/>
  <c r="D2381" i="3"/>
  <c r="O2381" i="3"/>
  <c r="F2381" i="3"/>
  <c r="G2381" i="3" s="1"/>
  <c r="O3155" i="3"/>
  <c r="E3155" i="3"/>
  <c r="F1488" i="3"/>
  <c r="G1488" i="3" s="1"/>
  <c r="E1478" i="3"/>
  <c r="O4082" i="3"/>
  <c r="O4689" i="3"/>
  <c r="D6500" i="3"/>
  <c r="O1556" i="3"/>
  <c r="O1955" i="3"/>
  <c r="E2155" i="3"/>
  <c r="E4159" i="3"/>
  <c r="E4367" i="3"/>
  <c r="F4557" i="3"/>
  <c r="G4557" i="3" s="1"/>
  <c r="E4772" i="3"/>
  <c r="D5769" i="3"/>
  <c r="E6353" i="3"/>
  <c r="E1024" i="3"/>
  <c r="E7236" i="3"/>
  <c r="O597" i="3"/>
  <c r="O757" i="3"/>
  <c r="O853" i="3"/>
  <c r="E1404" i="3"/>
  <c r="F6431" i="3"/>
  <c r="G6431" i="3" s="1"/>
  <c r="E918" i="3"/>
  <c r="D3918" i="3"/>
  <c r="E3911" i="3"/>
  <c r="F4113" i="3"/>
  <c r="G4113" i="3" s="1"/>
  <c r="E4319" i="3"/>
  <c r="F4517" i="3"/>
  <c r="G4517" i="3" s="1"/>
  <c r="O5705" i="3"/>
  <c r="O6703" i="3"/>
  <c r="E1605" i="3"/>
  <c r="D1031" i="3"/>
  <c r="O1221" i="3"/>
  <c r="E1477" i="3"/>
  <c r="F1579" i="3"/>
  <c r="G1579" i="3" s="1"/>
  <c r="F2570" i="3"/>
  <c r="G2570" i="3" s="1"/>
  <c r="O2570" i="3"/>
  <c r="E2790" i="3"/>
  <c r="E2854" i="3"/>
  <c r="E2460" i="3"/>
  <c r="D2532" i="3"/>
  <c r="F2532" i="3"/>
  <c r="G2532" i="3" s="1"/>
  <c r="E2820" i="3"/>
  <c r="F4772" i="3"/>
  <c r="G4772" i="3" s="1"/>
  <c r="D2005" i="3"/>
  <c r="F7433" i="3"/>
  <c r="G7433" i="3" s="1"/>
  <c r="E4922" i="3"/>
  <c r="D6525" i="3"/>
  <c r="E400" i="3"/>
  <c r="F1605" i="3"/>
  <c r="G1605" i="3" s="1"/>
  <c r="D1619" i="3"/>
  <c r="O1031" i="3"/>
  <c r="O1579" i="3"/>
  <c r="D2401" i="3"/>
  <c r="E2401" i="3"/>
  <c r="F2751" i="3"/>
  <c r="G2751" i="3" s="1"/>
  <c r="O2751" i="3"/>
  <c r="F2820" i="3"/>
  <c r="G2820" i="3" s="1"/>
  <c r="O328" i="3"/>
  <c r="O573" i="3"/>
  <c r="O792" i="3"/>
  <c r="F4813" i="3"/>
  <c r="G4813" i="3" s="1"/>
  <c r="O5614" i="3"/>
  <c r="E6411" i="3"/>
  <c r="E1488" i="3"/>
  <c r="F1894" i="3"/>
  <c r="G1894" i="3" s="1"/>
  <c r="E4301" i="3"/>
  <c r="F6500" i="3"/>
  <c r="G6500" i="3" s="1"/>
  <c r="E7079" i="3"/>
  <c r="E1172" i="3"/>
  <c r="E1768" i="3"/>
  <c r="E1752" i="3"/>
  <c r="D2176" i="3"/>
  <c r="O2358" i="3"/>
  <c r="F4373" i="3"/>
  <c r="G4373" i="3" s="1"/>
  <c r="F4563" i="3"/>
  <c r="G4563" i="3" s="1"/>
  <c r="E4557" i="3"/>
  <c r="O4564" i="3"/>
  <c r="O4754" i="3"/>
  <c r="E4952" i="3"/>
  <c r="F6576" i="3"/>
  <c r="G6576" i="3" s="1"/>
  <c r="E1606" i="3"/>
  <c r="F2036" i="3"/>
  <c r="G2036" i="3" s="1"/>
  <c r="D2250" i="3"/>
  <c r="F4442" i="3"/>
  <c r="G4442" i="3" s="1"/>
  <c r="F4835" i="3"/>
  <c r="G4835" i="3" s="1"/>
  <c r="O661" i="3"/>
  <c r="D757" i="3"/>
  <c r="F789" i="3"/>
  <c r="G789" i="3" s="1"/>
  <c r="O917" i="3"/>
  <c r="F2005" i="3"/>
  <c r="G2005" i="3" s="1"/>
  <c r="E5646" i="3"/>
  <c r="E6041" i="3"/>
  <c r="O6431" i="3"/>
  <c r="O7430" i="3"/>
  <c r="F1921" i="3"/>
  <c r="G1921" i="3" s="1"/>
  <c r="D2104" i="3"/>
  <c r="F3918" i="3"/>
  <c r="G3918" i="3" s="1"/>
  <c r="F4106" i="3"/>
  <c r="G4106" i="3" s="1"/>
  <c r="O4922" i="3"/>
  <c r="D5322" i="3"/>
  <c r="E6525" i="3"/>
  <c r="D6509" i="3"/>
  <c r="F400" i="3"/>
  <c r="G400" i="3" s="1"/>
  <c r="F1093" i="3"/>
  <c r="G1093" i="3" s="1"/>
  <c r="F1313" i="3"/>
  <c r="G1313" i="3" s="1"/>
  <c r="O1505" i="3"/>
  <c r="E1031" i="3"/>
  <c r="O1283" i="3"/>
  <c r="E1349" i="3"/>
  <c r="E2403" i="3"/>
  <c r="D2570" i="3"/>
  <c r="O2401" i="3"/>
  <c r="O2670" i="3"/>
  <c r="O2739" i="3"/>
  <c r="D2460" i="3"/>
  <c r="E2508" i="3"/>
  <c r="E2524" i="3"/>
  <c r="O856" i="3"/>
  <c r="F3821" i="3"/>
  <c r="G3821" i="3" s="1"/>
  <c r="E4825" i="3"/>
  <c r="D1878" i="3"/>
  <c r="D2358" i="3"/>
  <c r="E5769" i="3"/>
  <c r="F6355" i="3"/>
  <c r="G6355" i="3" s="1"/>
  <c r="O6554" i="3"/>
  <c r="F1628" i="3"/>
  <c r="G1628" i="3" s="1"/>
  <c r="E2046" i="3"/>
  <c r="O2036" i="3"/>
  <c r="E7230" i="3"/>
  <c r="E597" i="3"/>
  <c r="D2026" i="3"/>
  <c r="D2652" i="3"/>
  <c r="F2652" i="3"/>
  <c r="G2652" i="3" s="1"/>
  <c r="E2492" i="3"/>
  <c r="F2492" i="3"/>
  <c r="G2492" i="3" s="1"/>
  <c r="O3274" i="3"/>
  <c r="E3274" i="3"/>
  <c r="D3219" i="3"/>
  <c r="F3219" i="3"/>
  <c r="G3219" i="3" s="1"/>
  <c r="E3219" i="3"/>
  <c r="O4825" i="3"/>
  <c r="F2155" i="3"/>
  <c r="G2155" i="3" s="1"/>
  <c r="D3755" i="3"/>
  <c r="E1628" i="3"/>
  <c r="F2046" i="3"/>
  <c r="G2046" i="3" s="1"/>
  <c r="F7236" i="3"/>
  <c r="G7236" i="3" s="1"/>
  <c r="F491" i="3"/>
  <c r="G491" i="3" s="1"/>
  <c r="E757" i="3"/>
  <c r="O2104" i="3"/>
  <c r="D2325" i="3"/>
  <c r="E6103" i="3"/>
  <c r="O1143" i="3"/>
  <c r="E1619" i="3"/>
  <c r="E1005" i="3"/>
  <c r="O1643" i="3"/>
  <c r="F2380" i="3"/>
  <c r="G2380" i="3" s="1"/>
  <c r="O2380" i="3"/>
  <c r="F2460" i="3"/>
  <c r="G2460" i="3" s="1"/>
  <c r="D2492" i="3"/>
  <c r="D2524" i="3"/>
  <c r="F2788" i="3"/>
  <c r="G2788" i="3" s="1"/>
  <c r="D2788" i="3"/>
  <c r="O2788" i="3"/>
  <c r="E2788" i="3"/>
  <c r="D2646" i="3"/>
  <c r="O2646" i="3"/>
  <c r="E573" i="3"/>
  <c r="D3821" i="3"/>
  <c r="F4825" i="3"/>
  <c r="G4825" i="3" s="1"/>
  <c r="E5621" i="3"/>
  <c r="E1096" i="3"/>
  <c r="O1878" i="3"/>
  <c r="E2285" i="3"/>
  <c r="E4287" i="3"/>
  <c r="E6089" i="3"/>
  <c r="E1374" i="3"/>
  <c r="D1968" i="3"/>
  <c r="D1955" i="3"/>
  <c r="F2176" i="3"/>
  <c r="G2176" i="3" s="1"/>
  <c r="O2155" i="3"/>
  <c r="F3755" i="3"/>
  <c r="G3755" i="3" s="1"/>
  <c r="E4373" i="3"/>
  <c r="E4754" i="3"/>
  <c r="E5370" i="3"/>
  <c r="D6355" i="3"/>
  <c r="O6353" i="3"/>
  <c r="O7236" i="3"/>
  <c r="O491" i="3"/>
  <c r="E661" i="3"/>
  <c r="D821" i="3"/>
  <c r="E917" i="3"/>
  <c r="O2026" i="3"/>
  <c r="O6446" i="3"/>
  <c r="O6631" i="3"/>
  <c r="E7433" i="3"/>
  <c r="E1304" i="3"/>
  <c r="O1921" i="3"/>
  <c r="O3911" i="3"/>
  <c r="D4124" i="3"/>
  <c r="O4106" i="3"/>
  <c r="O5322" i="3"/>
  <c r="D5705" i="3"/>
  <c r="O6103" i="3"/>
  <c r="O1125" i="3"/>
  <c r="E1407" i="3"/>
  <c r="O1605" i="3"/>
  <c r="E1505" i="3"/>
  <c r="F1619" i="3"/>
  <c r="G1619" i="3" s="1"/>
  <c r="O1535" i="3"/>
  <c r="O1477" i="3"/>
  <c r="O2790" i="3"/>
  <c r="O2854" i="3"/>
  <c r="F2670" i="3"/>
  <c r="G2670" i="3" s="1"/>
  <c r="E2652" i="3"/>
  <c r="E2739" i="3"/>
  <c r="E2380" i="3"/>
  <c r="D2705" i="3"/>
  <c r="F2705" i="3"/>
  <c r="G2705" i="3" s="1"/>
  <c r="E2325" i="3"/>
  <c r="F2711" i="3"/>
  <c r="G2711" i="3" s="1"/>
  <c r="E2711" i="3"/>
  <c r="D2693" i="3"/>
  <c r="F2693" i="3"/>
  <c r="G2693" i="3" s="1"/>
  <c r="F2779" i="3"/>
  <c r="G2779" i="3" s="1"/>
  <c r="D2779" i="3"/>
  <c r="D2468" i="3"/>
  <c r="F2468" i="3"/>
  <c r="G2468" i="3" s="1"/>
  <c r="F2524" i="3"/>
  <c r="G2524" i="3" s="1"/>
  <c r="F2646" i="3"/>
  <c r="G2646" i="3" s="1"/>
  <c r="H36" i="3"/>
  <c r="I36" i="3" s="1"/>
  <c r="O2774" i="3"/>
  <c r="O2809" i="3"/>
  <c r="E2416" i="3"/>
  <c r="O3114" i="3"/>
  <c r="O3178" i="3"/>
  <c r="E3242" i="3"/>
  <c r="E3306" i="3"/>
  <c r="F2997" i="3"/>
  <c r="G2997" i="3" s="1"/>
  <c r="O3059" i="3"/>
  <c r="E3123" i="3"/>
  <c r="E3187" i="3"/>
  <c r="F2980" i="3"/>
  <c r="G2980" i="3" s="1"/>
  <c r="O3236" i="3"/>
  <c r="F2886" i="3"/>
  <c r="G2886" i="3" s="1"/>
  <c r="D2926" i="3"/>
  <c r="O3085" i="3"/>
  <c r="E3213" i="3"/>
  <c r="D3353" i="3"/>
  <c r="O3574" i="3"/>
  <c r="O3638" i="3"/>
  <c r="E3702" i="3"/>
  <c r="O3707" i="3"/>
  <c r="F3441" i="3"/>
  <c r="G3441" i="3" s="1"/>
  <c r="O3640" i="3"/>
  <c r="E3489" i="3"/>
  <c r="O3681" i="3"/>
  <c r="F3339" i="3"/>
  <c r="G3339" i="3" s="1"/>
  <c r="D3964" i="3"/>
  <c r="D4028" i="3"/>
  <c r="D4170" i="3"/>
  <c r="F4270" i="3"/>
  <c r="G4270" i="3" s="1"/>
  <c r="E4852" i="3"/>
  <c r="F5082" i="3"/>
  <c r="G5082" i="3" s="1"/>
  <c r="E5146" i="3"/>
  <c r="E5210" i="3"/>
  <c r="F5207" i="3"/>
  <c r="G5207" i="3" s="1"/>
  <c r="O5197" i="3"/>
  <c r="D5343" i="3"/>
  <c r="F5289" i="3"/>
  <c r="G5289" i="3" s="1"/>
  <c r="D5335" i="3"/>
  <c r="O5315" i="3"/>
  <c r="E5461" i="3"/>
  <c r="E5443" i="3"/>
  <c r="F5635" i="3"/>
  <c r="G5635" i="3" s="1"/>
  <c r="F5727" i="3"/>
  <c r="G5727" i="3" s="1"/>
  <c r="D5907" i="3"/>
  <c r="D5915" i="3"/>
  <c r="D6038" i="3"/>
  <c r="D5934" i="3"/>
  <c r="E6019" i="3"/>
  <c r="E6155" i="3"/>
  <c r="E6552" i="3"/>
  <c r="F6832" i="3"/>
  <c r="G6832" i="3" s="1"/>
  <c r="O6674" i="3"/>
  <c r="O6743" i="3"/>
  <c r="E6859" i="3"/>
  <c r="D7190" i="3"/>
  <c r="E6936" i="3"/>
  <c r="O6939" i="3"/>
  <c r="F7179" i="3"/>
  <c r="G7179" i="3" s="1"/>
  <c r="F7138" i="3"/>
  <c r="G7138" i="3" s="1"/>
  <c r="O7139" i="3"/>
  <c r="F7247" i="3"/>
  <c r="G7247" i="3" s="1"/>
  <c r="E7422" i="3"/>
  <c r="D7388" i="3"/>
  <c r="F7390" i="3"/>
  <c r="G7390" i="3" s="1"/>
  <c r="E7481" i="3"/>
  <c r="O7154" i="3"/>
  <c r="E7491" i="3"/>
  <c r="D7427" i="3"/>
  <c r="O3242" i="3"/>
  <c r="O3306" i="3"/>
  <c r="O3123" i="3"/>
  <c r="O3187" i="3"/>
  <c r="E2868" i="3"/>
  <c r="O2894" i="3"/>
  <c r="O3021" i="3"/>
  <c r="E3149" i="3"/>
  <c r="F3309" i="3"/>
  <c r="G3309" i="3" s="1"/>
  <c r="O3702" i="3"/>
  <c r="E3483" i="3"/>
  <c r="E3547" i="3"/>
  <c r="E3419" i="3"/>
  <c r="F3585" i="3"/>
  <c r="G3585" i="3" s="1"/>
  <c r="E4350" i="3"/>
  <c r="E4274" i="3"/>
  <c r="F5210" i="3"/>
  <c r="G5210" i="3" s="1"/>
  <c r="O5207" i="3"/>
  <c r="O5196" i="3"/>
  <c r="O5353" i="3"/>
  <c r="D5391" i="3"/>
  <c r="E5453" i="3"/>
  <c r="E5504" i="3"/>
  <c r="O5461" i="3"/>
  <c r="O5635" i="3"/>
  <c r="O5727" i="3"/>
  <c r="O5933" i="3"/>
  <c r="F6080" i="3"/>
  <c r="G6080" i="3" s="1"/>
  <c r="F5952" i="3"/>
  <c r="G5952" i="3" s="1"/>
  <c r="O6019" i="3"/>
  <c r="E6184" i="3"/>
  <c r="E6248" i="3"/>
  <c r="F6674" i="3"/>
  <c r="G6674" i="3" s="1"/>
  <c r="E6668" i="3"/>
  <c r="O6936" i="3"/>
  <c r="O7179" i="3"/>
  <c r="F7422" i="3"/>
  <c r="G7422" i="3" s="1"/>
  <c r="O7417" i="3"/>
  <c r="O7491" i="3"/>
  <c r="G89" i="3"/>
  <c r="F29" i="3"/>
  <c r="G29" i="3" s="1"/>
  <c r="J11" i="3" s="1"/>
  <c r="F3547" i="3"/>
  <c r="G3547" i="3" s="1"/>
  <c r="E3964" i="3"/>
  <c r="E4028" i="3"/>
  <c r="F2774" i="3"/>
  <c r="G2774" i="3" s="1"/>
  <c r="E3146" i="3"/>
  <c r="E3210" i="3"/>
  <c r="E3027" i="3"/>
  <c r="E3091" i="3"/>
  <c r="F3108" i="3"/>
  <c r="G3108" i="3" s="1"/>
  <c r="F2868" i="3"/>
  <c r="G2868" i="3" s="1"/>
  <c r="D2894" i="3"/>
  <c r="O2958" i="3"/>
  <c r="E3085" i="3"/>
  <c r="O3277" i="3"/>
  <c r="F2880" i="3"/>
  <c r="G2880" i="3" s="1"/>
  <c r="F3542" i="3"/>
  <c r="G3542" i="3" s="1"/>
  <c r="E3606" i="3"/>
  <c r="E3670" i="3"/>
  <c r="F3452" i="3"/>
  <c r="G3452" i="3" s="1"/>
  <c r="D3515" i="3"/>
  <c r="E3343" i="3"/>
  <c r="F3512" i="3"/>
  <c r="G3512" i="3" s="1"/>
  <c r="E3744" i="3"/>
  <c r="O3553" i="3"/>
  <c r="E3681" i="3"/>
  <c r="E3391" i="3"/>
  <c r="O3964" i="3"/>
  <c r="O4028" i="3"/>
  <c r="D4180" i="3"/>
  <c r="E4326" i="3"/>
  <c r="O5143" i="3"/>
  <c r="O5132" i="3"/>
  <c r="F5165" i="3"/>
  <c r="G5165" i="3" s="1"/>
  <c r="E5229" i="3"/>
  <c r="E5343" i="3"/>
  <c r="E5335" i="3"/>
  <c r="F5373" i="3"/>
  <c r="G5373" i="3" s="1"/>
  <c r="E5451" i="3"/>
  <c r="E5396" i="3"/>
  <c r="O5443" i="3"/>
  <c r="O5935" i="3"/>
  <c r="O6091" i="3"/>
  <c r="O5944" i="3"/>
  <c r="E6038" i="3"/>
  <c r="O6016" i="3"/>
  <c r="E5959" i="3"/>
  <c r="O6024" i="3"/>
  <c r="O6218" i="3"/>
  <c r="F6255" i="3"/>
  <c r="G6255" i="3" s="1"/>
  <c r="D6216" i="3"/>
  <c r="O6135" i="3"/>
  <c r="E6623" i="3"/>
  <c r="O6348" i="3"/>
  <c r="D6613" i="3"/>
  <c r="O6772" i="3"/>
  <c r="F6811" i="3"/>
  <c r="G6811" i="3" s="1"/>
  <c r="O6933" i="3"/>
  <c r="F7029" i="3"/>
  <c r="G7029" i="3" s="1"/>
  <c r="E7390" i="3"/>
  <c r="O7481" i="3"/>
  <c r="D7154" i="3"/>
  <c r="D2868" i="3"/>
  <c r="E3021" i="3"/>
  <c r="F3181" i="3"/>
  <c r="G3181" i="3" s="1"/>
  <c r="E3734" i="3"/>
  <c r="O3343" i="3"/>
  <c r="F3457" i="3"/>
  <c r="G3457" i="3" s="1"/>
  <c r="E5196" i="3"/>
  <c r="F5343" i="3"/>
  <c r="G5343" i="3" s="1"/>
  <c r="E5353" i="3"/>
  <c r="F5335" i="3"/>
  <c r="G5335" i="3" s="1"/>
  <c r="E5458" i="3"/>
  <c r="O5396" i="3"/>
  <c r="E5502" i="3"/>
  <c r="E5933" i="3"/>
  <c r="E5944" i="3"/>
  <c r="F6038" i="3"/>
  <c r="G6038" i="3" s="1"/>
  <c r="E7001" i="3"/>
  <c r="F7172" i="3"/>
  <c r="G7172" i="3" s="1"/>
  <c r="E7377" i="3"/>
  <c r="O7390" i="3"/>
  <c r="E7417" i="3"/>
  <c r="D3114" i="3"/>
  <c r="D3178" i="3"/>
  <c r="D3059" i="3"/>
  <c r="F3044" i="3"/>
  <c r="G3044" i="3" s="1"/>
  <c r="F3300" i="3"/>
  <c r="G3300" i="3" s="1"/>
  <c r="D2958" i="3"/>
  <c r="D3574" i="3"/>
  <c r="D3638" i="3"/>
  <c r="E3515" i="3"/>
  <c r="D3707" i="3"/>
  <c r="O3441" i="3"/>
  <c r="F3704" i="3"/>
  <c r="G3704" i="3" s="1"/>
  <c r="O3489" i="3"/>
  <c r="D5197" i="3"/>
  <c r="F5391" i="3"/>
  <c r="G5391" i="3" s="1"/>
  <c r="F5451" i="3"/>
  <c r="G5451" i="3" s="1"/>
  <c r="F5458" i="3"/>
  <c r="G5458" i="3" s="1"/>
  <c r="E5559" i="3"/>
  <c r="E5907" i="3"/>
  <c r="D5944" i="3"/>
  <c r="O5952" i="3"/>
  <c r="E5998" i="3"/>
  <c r="O5959" i="3"/>
  <c r="E6216" i="3"/>
  <c r="F6613" i="3"/>
  <c r="G6613" i="3" s="1"/>
  <c r="E7190" i="3"/>
  <c r="E6951" i="3"/>
  <c r="F7038" i="3"/>
  <c r="G7038" i="3" s="1"/>
  <c r="D7491" i="3"/>
  <c r="E2692" i="3"/>
  <c r="D3242" i="3"/>
  <c r="D3306" i="3"/>
  <c r="D3123" i="3"/>
  <c r="D3187" i="3"/>
  <c r="O3044" i="3"/>
  <c r="O3300" i="3"/>
  <c r="O2926" i="3"/>
  <c r="D2942" i="3"/>
  <c r="O3149" i="3"/>
  <c r="E3277" i="3"/>
  <c r="D3702" i="3"/>
  <c r="O3515" i="3"/>
  <c r="D3441" i="3"/>
  <c r="O3704" i="3"/>
  <c r="O3419" i="3"/>
  <c r="E3553" i="3"/>
  <c r="F3713" i="3"/>
  <c r="G3713" i="3" s="1"/>
  <c r="F3391" i="3"/>
  <c r="G3391" i="3" s="1"/>
  <c r="E3996" i="3"/>
  <c r="E4060" i="3"/>
  <c r="E5132" i="3"/>
  <c r="O5391" i="3"/>
  <c r="O5451" i="3"/>
  <c r="F5504" i="3"/>
  <c r="G5504" i="3" s="1"/>
  <c r="E5635" i="3"/>
  <c r="E5727" i="3"/>
  <c r="E6016" i="3"/>
  <c r="D5959" i="3"/>
  <c r="D6132" i="3"/>
  <c r="E6024" i="3"/>
  <c r="F6120" i="3"/>
  <c r="G6120" i="3" s="1"/>
  <c r="O6216" i="3"/>
  <c r="E6135" i="3"/>
  <c r="F6348" i="3"/>
  <c r="G6348" i="3" s="1"/>
  <c r="O6613" i="3"/>
  <c r="E6772" i="3"/>
  <c r="F6951" i="3"/>
  <c r="G6951" i="3" s="1"/>
  <c r="O7038" i="3"/>
  <c r="D7247" i="3"/>
  <c r="O7340" i="3"/>
  <c r="F7440" i="3"/>
  <c r="G7440" i="3" s="1"/>
  <c r="O7348" i="3"/>
  <c r="E7247" i="3"/>
  <c r="I7254" i="3"/>
  <c r="H7254" i="3"/>
  <c r="I4465" i="3"/>
  <c r="H4465" i="3"/>
  <c r="H6872" i="3"/>
  <c r="I6872" i="3"/>
  <c r="I2410" i="3"/>
  <c r="H2410" i="3"/>
  <c r="H5409" i="3"/>
  <c r="I5409" i="3"/>
  <c r="I5610" i="3"/>
  <c r="H5610" i="3"/>
  <c r="H405" i="3"/>
  <c r="I405" i="3"/>
  <c r="I7441" i="3"/>
  <c r="H7441" i="3"/>
  <c r="I1321" i="3"/>
  <c r="H1321" i="3"/>
  <c r="I1229" i="3"/>
  <c r="H1229" i="3"/>
  <c r="I1529" i="3"/>
  <c r="H1529" i="3"/>
  <c r="H2517" i="3"/>
  <c r="I2517" i="3"/>
  <c r="H2533" i="3"/>
  <c r="I2533" i="3"/>
  <c r="H2561" i="3"/>
  <c r="I2561" i="3"/>
  <c r="I3144" i="3"/>
  <c r="H3144" i="3"/>
  <c r="H2887" i="3"/>
  <c r="I2887" i="3"/>
  <c r="H3025" i="3"/>
  <c r="I3185" i="3"/>
  <c r="H3185" i="3"/>
  <c r="I3281" i="3"/>
  <c r="H3281" i="3"/>
  <c r="I3484" i="3"/>
  <c r="H3484" i="3"/>
  <c r="I5281" i="3"/>
  <c r="H5281" i="3"/>
  <c r="H7356" i="3"/>
  <c r="I7356" i="3"/>
  <c r="H1138" i="3"/>
  <c r="I1138" i="3"/>
  <c r="I1986" i="3"/>
  <c r="H1986" i="3"/>
  <c r="I5789" i="3"/>
  <c r="H5789" i="3"/>
  <c r="H1270" i="3"/>
  <c r="I1270" i="3"/>
  <c r="I2329" i="3"/>
  <c r="H2329" i="3"/>
  <c r="I4946" i="3"/>
  <c r="H4946" i="3"/>
  <c r="I5734" i="3"/>
  <c r="H5734" i="3"/>
  <c r="I1693" i="3"/>
  <c r="H1693" i="3"/>
  <c r="I3897" i="3"/>
  <c r="H3897" i="3"/>
  <c r="I4408" i="3"/>
  <c r="H4408" i="3"/>
  <c r="H5613" i="3"/>
  <c r="I5613" i="3"/>
  <c r="I3765" i="3"/>
  <c r="H3765" i="3"/>
  <c r="I4771" i="3"/>
  <c r="H4771" i="3"/>
  <c r="I2012" i="3"/>
  <c r="H2012" i="3"/>
  <c r="I6430" i="3"/>
  <c r="H6430" i="3"/>
  <c r="I1705" i="3"/>
  <c r="H1705" i="3"/>
  <c r="I1423" i="3"/>
  <c r="H1423" i="3"/>
  <c r="H2720" i="3"/>
  <c r="I2720" i="3"/>
  <c r="H3486" i="3"/>
  <c r="I3486" i="3"/>
  <c r="H3582" i="3"/>
  <c r="I3582" i="3"/>
  <c r="H3408" i="3"/>
  <c r="I3408" i="3"/>
  <c r="H4362" i="3"/>
  <c r="I4362" i="3"/>
  <c r="I5351" i="3"/>
  <c r="H5351" i="3"/>
  <c r="H5982" i="3"/>
  <c r="I6078" i="3"/>
  <c r="I6051" i="3"/>
  <c r="H6051" i="3"/>
  <c r="I6152" i="3"/>
  <c r="H6152" i="3"/>
  <c r="H1110" i="3"/>
  <c r="I1110" i="3"/>
  <c r="H874" i="3"/>
  <c r="I874" i="3"/>
  <c r="I1264" i="3"/>
  <c r="H1264" i="3"/>
  <c r="I2060" i="3"/>
  <c r="H2060" i="3"/>
  <c r="I4253" i="3"/>
  <c r="H4253" i="3"/>
  <c r="I4672" i="3"/>
  <c r="H4672" i="3"/>
  <c r="I6534" i="3"/>
  <c r="H6534" i="3"/>
  <c r="H7341" i="3"/>
  <c r="I7341" i="3"/>
  <c r="I435" i="3"/>
  <c r="H435" i="3"/>
  <c r="I895" i="3"/>
  <c r="H895" i="3"/>
  <c r="I991" i="3"/>
  <c r="H991" i="3"/>
  <c r="H730" i="3"/>
  <c r="I730" i="3"/>
  <c r="H886" i="3"/>
  <c r="I886" i="3"/>
  <c r="H5896" i="3"/>
  <c r="I5896" i="3"/>
  <c r="I4421" i="3"/>
  <c r="H4421" i="3"/>
  <c r="H690" i="3"/>
  <c r="I690" i="3"/>
  <c r="H822" i="3"/>
  <c r="I822" i="3"/>
  <c r="I455" i="3"/>
  <c r="H455" i="3"/>
  <c r="H1410" i="3"/>
  <c r="I1410" i="3"/>
  <c r="I5634" i="3"/>
  <c r="H5634" i="3"/>
  <c r="H418" i="3"/>
  <c r="I418" i="3"/>
  <c r="I1303" i="3"/>
  <c r="H1303" i="3"/>
  <c r="H3254" i="3"/>
  <c r="I3254" i="3"/>
  <c r="H3618" i="3"/>
  <c r="I3618" i="3"/>
  <c r="I3623" i="3"/>
  <c r="H3623" i="3"/>
  <c r="I3719" i="3"/>
  <c r="H3719" i="3"/>
  <c r="I4008" i="3"/>
  <c r="H4008" i="3"/>
  <c r="I7069" i="3"/>
  <c r="H7069" i="3"/>
  <c r="I1864" i="3"/>
  <c r="H1864" i="3"/>
  <c r="I4675" i="3"/>
  <c r="H4675" i="3"/>
  <c r="I867" i="3"/>
  <c r="H867" i="3"/>
  <c r="H882" i="3"/>
  <c r="I882" i="3"/>
  <c r="I4888" i="3"/>
  <c r="H4888" i="3"/>
  <c r="I2222" i="3"/>
  <c r="H2222" i="3"/>
  <c r="I2290" i="3"/>
  <c r="H2290" i="3"/>
  <c r="I5770" i="3"/>
  <c r="H5770" i="3"/>
  <c r="I1909" i="3"/>
  <c r="H1909" i="3"/>
  <c r="I4719" i="3"/>
  <c r="H4719" i="3"/>
  <c r="H2675" i="3"/>
  <c r="I2675" i="3"/>
  <c r="I3284" i="3"/>
  <c r="H3284" i="3"/>
  <c r="I3467" i="3"/>
  <c r="H3467" i="3"/>
  <c r="H5213" i="3"/>
  <c r="I5213" i="3"/>
  <c r="I6083" i="3"/>
  <c r="H6083" i="3"/>
  <c r="I6126" i="3"/>
  <c r="H6126" i="3"/>
  <c r="I7274" i="3"/>
  <c r="I6503" i="3"/>
  <c r="H6503" i="3"/>
  <c r="I4151" i="3"/>
  <c r="H4151" i="3"/>
  <c r="I5936" i="3"/>
  <c r="H5936" i="3"/>
  <c r="H6333" i="3"/>
  <c r="I6333" i="3"/>
  <c r="H7024" i="3"/>
  <c r="I7024" i="3"/>
  <c r="I828" i="3"/>
  <c r="H828" i="3"/>
  <c r="I4555" i="3"/>
  <c r="H4555" i="3"/>
  <c r="I1549" i="3"/>
  <c r="H1549" i="3"/>
  <c r="H2631" i="3"/>
  <c r="I2631" i="3"/>
  <c r="I2666" i="3"/>
  <c r="H2666" i="3"/>
  <c r="H2699" i="3"/>
  <c r="I2699" i="3"/>
  <c r="I2722" i="3"/>
  <c r="H2722" i="3"/>
  <c r="H2919" i="3"/>
  <c r="I2919" i="3"/>
  <c r="I3461" i="3"/>
  <c r="H3461" i="3"/>
  <c r="I3557" i="3"/>
  <c r="H3557" i="3"/>
  <c r="I3717" i="3"/>
  <c r="H3717" i="3"/>
  <c r="I3768" i="3"/>
  <c r="H3768" i="3"/>
  <c r="I4200" i="3"/>
  <c r="H4200" i="3"/>
  <c r="I5479" i="3"/>
  <c r="H5479" i="3"/>
  <c r="I5866" i="3"/>
  <c r="H5866" i="3"/>
  <c r="I7487" i="3"/>
  <c r="H7487" i="3"/>
  <c r="H1210" i="3"/>
  <c r="I1210" i="3"/>
  <c r="I3833" i="3"/>
  <c r="H3833" i="3"/>
  <c r="I5389" i="3"/>
  <c r="H5389" i="3"/>
  <c r="H5997" i="3"/>
  <c r="I5997" i="3"/>
  <c r="I955" i="3"/>
  <c r="H955" i="3"/>
  <c r="I2084" i="3"/>
  <c r="H2084" i="3"/>
  <c r="H578" i="3"/>
  <c r="I578" i="3"/>
  <c r="I2203" i="3"/>
  <c r="H2203" i="3"/>
  <c r="H5804" i="3"/>
  <c r="I5804" i="3"/>
  <c r="I6209" i="3"/>
  <c r="H6209" i="3"/>
  <c r="I6574" i="3"/>
  <c r="H6574" i="3"/>
  <c r="I2035" i="3"/>
  <c r="H2035" i="3"/>
  <c r="I4430" i="3"/>
  <c r="H4430" i="3"/>
  <c r="H5645" i="3"/>
  <c r="I5645" i="3"/>
  <c r="I6245" i="3"/>
  <c r="H6245" i="3"/>
  <c r="H1314" i="3"/>
  <c r="I1314" i="3"/>
  <c r="H6526" i="3"/>
  <c r="I6526" i="3"/>
  <c r="I1299" i="3"/>
  <c r="H1299" i="3"/>
  <c r="I2633" i="3"/>
  <c r="H2633" i="3"/>
  <c r="H3282" i="3"/>
  <c r="I3282" i="3"/>
  <c r="I3291" i="3"/>
  <c r="H3291" i="3"/>
  <c r="H2990" i="3"/>
  <c r="I2990" i="3"/>
  <c r="I3972" i="3"/>
  <c r="H3972" i="3"/>
  <c r="I5470" i="3"/>
  <c r="H5470" i="3"/>
  <c r="H5909" i="3"/>
  <c r="I5909" i="3"/>
  <c r="I6374" i="3"/>
  <c r="H6374" i="3"/>
  <c r="H6704" i="3"/>
  <c r="I6704" i="3"/>
  <c r="H1590" i="3"/>
  <c r="I1590" i="3"/>
  <c r="I4791" i="3"/>
  <c r="H4791" i="3"/>
  <c r="I3869" i="3"/>
  <c r="H3869" i="3"/>
  <c r="I5549" i="3"/>
  <c r="H5549" i="3"/>
  <c r="H6749" i="3"/>
  <c r="I6749" i="3"/>
  <c r="I607" i="3"/>
  <c r="H607" i="3"/>
  <c r="I7498" i="3"/>
  <c r="H7498" i="3"/>
  <c r="I1576" i="3"/>
  <c r="H1576" i="3"/>
  <c r="H5354" i="3"/>
  <c r="I5354" i="3"/>
  <c r="H510" i="3"/>
  <c r="I510" i="3"/>
  <c r="H2855" i="3"/>
  <c r="I2855" i="3"/>
  <c r="I4396" i="3"/>
  <c r="H4396" i="3"/>
  <c r="H5113" i="3"/>
  <c r="I5113" i="3"/>
  <c r="I6636" i="3"/>
  <c r="H6636" i="3"/>
  <c r="I6894" i="3"/>
  <c r="H6894" i="3"/>
  <c r="H6955" i="3"/>
  <c r="I6955" i="3"/>
  <c r="I4596" i="3"/>
  <c r="H4596" i="3"/>
  <c r="I995" i="3"/>
  <c r="H995" i="3"/>
  <c r="I2082" i="3"/>
  <c r="H2082" i="3"/>
  <c r="I712" i="3"/>
  <c r="H712" i="3"/>
  <c r="H902" i="3"/>
  <c r="I902" i="3"/>
  <c r="H3130" i="3"/>
  <c r="I3130" i="3"/>
  <c r="I3267" i="3"/>
  <c r="H3267" i="3"/>
  <c r="I4242" i="3"/>
  <c r="H4242" i="3"/>
  <c r="H5149" i="3"/>
  <c r="I5149" i="3"/>
  <c r="H4850" i="3"/>
  <c r="I4850" i="3"/>
  <c r="I1806" i="3"/>
  <c r="H1806" i="3"/>
  <c r="I2394" i="3"/>
  <c r="H2394" i="3"/>
  <c r="I4191" i="3"/>
  <c r="H4191" i="3"/>
  <c r="I5825" i="3"/>
  <c r="H5825" i="3"/>
  <c r="I1877" i="3"/>
  <c r="H1877" i="3"/>
  <c r="I6477" i="3"/>
  <c r="H6477" i="3"/>
  <c r="I3752" i="3"/>
  <c r="H3752" i="3"/>
  <c r="I525" i="3"/>
  <c r="H525" i="3"/>
  <c r="I2794" i="3"/>
  <c r="H2794" i="3"/>
  <c r="H2485" i="3"/>
  <c r="I2485" i="3"/>
  <c r="H2501" i="3"/>
  <c r="I2501" i="3"/>
  <c r="H2541" i="3"/>
  <c r="I2541" i="3"/>
  <c r="I2781" i="3"/>
  <c r="H2781" i="3"/>
  <c r="H2951" i="3"/>
  <c r="I2951" i="3"/>
  <c r="I3872" i="3"/>
  <c r="H3872" i="3"/>
  <c r="I5357" i="3"/>
  <c r="H5357" i="3"/>
  <c r="I6012" i="3"/>
  <c r="H6012" i="3"/>
  <c r="H346" i="3"/>
  <c r="I346" i="3"/>
  <c r="I7260" i="3"/>
  <c r="H7260" i="3"/>
  <c r="H566" i="3"/>
  <c r="I566" i="3"/>
  <c r="I667" i="3"/>
  <c r="H667" i="3"/>
  <c r="H7012" i="3"/>
  <c r="I7012" i="3"/>
  <c r="I7226" i="3"/>
  <c r="H7226" i="3"/>
  <c r="I6415" i="3"/>
  <c r="H6415" i="3"/>
  <c r="I2291" i="3"/>
  <c r="H2291" i="3"/>
  <c r="I4299" i="3"/>
  <c r="H4299" i="3"/>
  <c r="H970" i="3"/>
  <c r="I970" i="3"/>
  <c r="H1566" i="3"/>
  <c r="I1566" i="3"/>
  <c r="I2168" i="3"/>
  <c r="H2168" i="3"/>
  <c r="I2159" i="3"/>
  <c r="H2159" i="3"/>
  <c r="H4969" i="3"/>
  <c r="I4969" i="3"/>
  <c r="I4827" i="3"/>
  <c r="H4827" i="3"/>
  <c r="I4829" i="3"/>
  <c r="H4829" i="3"/>
  <c r="I7228" i="3"/>
  <c r="H7228" i="3"/>
  <c r="H5844" i="3"/>
  <c r="I5844" i="3"/>
  <c r="I2121" i="3"/>
  <c r="H2121" i="3"/>
  <c r="I1295" i="3"/>
  <c r="H1295" i="3"/>
  <c r="I1531" i="3"/>
  <c r="H1531" i="3"/>
  <c r="H2760" i="3"/>
  <c r="I2760" i="3"/>
  <c r="H2432" i="3"/>
  <c r="I2432" i="3"/>
  <c r="I3491" i="3"/>
  <c r="H3491" i="3"/>
  <c r="I3587" i="3"/>
  <c r="H3587" i="3"/>
  <c r="I6925" i="3"/>
  <c r="H6925" i="3"/>
  <c r="I551" i="3"/>
  <c r="H551" i="3"/>
  <c r="H1238" i="3"/>
  <c r="I1238" i="3"/>
  <c r="I4029" i="3"/>
  <c r="H4029" i="3"/>
  <c r="I5580" i="3"/>
  <c r="H5580" i="3"/>
  <c r="I6189" i="3"/>
  <c r="H6189" i="3"/>
  <c r="I6583" i="3"/>
  <c r="H6583" i="3"/>
  <c r="I7273" i="3"/>
  <c r="H7273" i="3"/>
  <c r="H422" i="3"/>
  <c r="I422" i="3"/>
  <c r="H5737" i="3"/>
  <c r="I5737" i="3"/>
  <c r="I467" i="3"/>
  <c r="H467" i="3"/>
  <c r="I4025" i="3"/>
  <c r="H4025" i="3"/>
  <c r="I4221" i="3"/>
  <c r="H4221" i="3"/>
  <c r="I2219" i="3"/>
  <c r="H2219" i="3"/>
  <c r="I6241" i="3"/>
  <c r="H6241" i="3"/>
  <c r="I6438" i="3"/>
  <c r="H6438" i="3"/>
  <c r="H1306" i="3"/>
  <c r="I1306" i="3"/>
  <c r="I2320" i="3"/>
  <c r="H2320" i="3"/>
  <c r="I4303" i="3"/>
  <c r="H4303" i="3"/>
  <c r="I1367" i="3"/>
  <c r="H1367" i="3"/>
  <c r="I3167" i="3"/>
  <c r="H3167" i="3"/>
  <c r="I3263" i="3"/>
  <c r="H3263" i="3"/>
  <c r="H4386" i="3"/>
  <c r="I4386" i="3"/>
  <c r="I5126" i="3"/>
  <c r="H5126" i="3"/>
  <c r="I5367" i="3"/>
  <c r="H5367" i="3"/>
  <c r="I6042" i="3"/>
  <c r="H6042" i="3"/>
  <c r="H1394" i="3"/>
  <c r="I1394" i="3"/>
  <c r="I7191" i="3"/>
  <c r="H7191" i="3"/>
  <c r="H5669" i="3"/>
  <c r="I5669" i="3"/>
  <c r="I611" i="3"/>
  <c r="H611" i="3"/>
  <c r="I5020" i="3"/>
  <c r="H5020" i="3"/>
  <c r="I4975" i="3"/>
  <c r="H4975" i="3"/>
  <c r="I1326" i="3"/>
  <c r="H2687" i="3"/>
  <c r="I2687" i="3"/>
  <c r="H3258" i="3"/>
  <c r="I3258" i="3"/>
  <c r="I1537" i="3"/>
  <c r="H1537" i="3"/>
  <c r="I1009" i="3"/>
  <c r="H1009" i="3"/>
  <c r="I1782" i="3"/>
  <c r="H1782" i="3"/>
  <c r="I3870" i="3"/>
  <c r="H3870" i="3"/>
  <c r="H1018" i="3"/>
  <c r="I1018" i="3"/>
  <c r="I1831" i="3"/>
  <c r="H1831" i="3"/>
  <c r="I7051" i="3"/>
  <c r="H7051" i="3"/>
  <c r="I4745" i="3"/>
  <c r="H4745" i="3"/>
  <c r="I4936" i="3"/>
  <c r="H4936" i="3"/>
  <c r="H3358" i="3"/>
  <c r="I3358" i="3"/>
  <c r="I665" i="3"/>
  <c r="H665" i="3"/>
  <c r="I825" i="3"/>
  <c r="H825" i="3"/>
  <c r="I921" i="3"/>
  <c r="H921" i="3"/>
  <c r="I4911" i="3"/>
  <c r="H4911" i="3"/>
  <c r="H7125" i="3"/>
  <c r="I7125" i="3"/>
  <c r="I1083" i="3"/>
  <c r="H1083" i="3"/>
  <c r="I1097" i="3"/>
  <c r="H1097" i="3"/>
  <c r="I1569" i="3"/>
  <c r="H1569" i="3"/>
  <c r="H2407" i="3"/>
  <c r="I2407" i="3"/>
  <c r="I2409" i="3"/>
  <c r="H2409" i="3"/>
  <c r="H2659" i="3"/>
  <c r="I2659" i="3"/>
  <c r="I2662" i="3"/>
  <c r="H2662" i="3"/>
  <c r="I3016" i="3"/>
  <c r="H3016" i="3"/>
  <c r="I4196" i="3"/>
  <c r="H4196" i="3"/>
  <c r="I5036" i="3"/>
  <c r="H5036" i="3"/>
  <c r="I5232" i="3"/>
  <c r="H5232" i="3"/>
  <c r="I5377" i="3"/>
  <c r="H5377" i="3"/>
  <c r="I5404" i="3"/>
  <c r="H5404" i="3"/>
  <c r="I5448" i="3"/>
  <c r="H5448" i="3"/>
  <c r="I5932" i="3"/>
  <c r="H5932" i="3"/>
  <c r="I6801" i="3"/>
  <c r="H6801" i="3"/>
  <c r="I7176" i="3"/>
  <c r="H7176" i="3"/>
  <c r="I2184" i="3"/>
  <c r="H2184" i="3"/>
  <c r="I4978" i="3"/>
  <c r="H4978" i="3"/>
  <c r="I6591" i="3"/>
  <c r="H6591" i="3"/>
  <c r="H5057" i="3"/>
  <c r="I5057" i="3"/>
  <c r="I4727" i="3"/>
  <c r="H4727" i="3"/>
  <c r="H5330" i="3"/>
  <c r="I5330" i="3"/>
  <c r="I6730" i="3"/>
  <c r="H6730" i="3"/>
  <c r="H374" i="3"/>
  <c r="I374" i="3"/>
  <c r="H354" i="3"/>
  <c r="I354" i="3"/>
  <c r="I2277" i="3"/>
  <c r="H2277" i="3"/>
  <c r="H714" i="3"/>
  <c r="I714" i="3"/>
  <c r="I4702" i="3"/>
  <c r="H4702" i="3"/>
  <c r="I1635" i="3"/>
  <c r="H1635" i="3"/>
  <c r="I1363" i="3"/>
  <c r="H1363" i="3"/>
  <c r="H2748" i="3"/>
  <c r="I2748" i="3"/>
  <c r="H2851" i="3"/>
  <c r="I2851" i="3"/>
  <c r="I2673" i="3"/>
  <c r="H2673" i="3"/>
  <c r="H3454" i="3"/>
  <c r="I3454" i="3"/>
  <c r="I5926" i="3"/>
  <c r="I6681" i="3"/>
  <c r="H6681" i="3"/>
  <c r="I6873" i="3"/>
  <c r="H6873" i="3"/>
  <c r="I7150" i="3"/>
  <c r="H7150" i="3"/>
  <c r="H1078" i="3"/>
  <c r="I1078" i="3"/>
  <c r="H990" i="3"/>
  <c r="I990" i="3"/>
  <c r="I3987" i="3"/>
  <c r="H3987" i="3"/>
  <c r="I4393" i="3"/>
  <c r="H4393" i="3"/>
  <c r="I4150" i="3"/>
  <c r="H4150" i="3"/>
  <c r="I767" i="3"/>
  <c r="H767" i="3"/>
  <c r="I863" i="3"/>
  <c r="H863" i="3"/>
  <c r="H4885" i="3"/>
  <c r="I4885" i="3"/>
  <c r="I5678" i="3"/>
  <c r="H5678" i="3"/>
  <c r="I4093" i="3"/>
  <c r="H4093" i="3"/>
  <c r="I4688" i="3"/>
  <c r="H4688" i="3"/>
  <c r="H7097" i="3"/>
  <c r="I7097" i="3"/>
  <c r="I4954" i="3"/>
  <c r="H4954" i="3"/>
  <c r="I5773" i="3"/>
  <c r="H5773" i="3"/>
  <c r="I6372" i="3"/>
  <c r="H6372" i="3"/>
  <c r="H5641" i="3"/>
  <c r="I5641" i="3"/>
  <c r="I2124" i="3"/>
  <c r="H2124" i="3"/>
  <c r="I2107" i="3"/>
  <c r="H2107" i="3"/>
  <c r="H3030" i="3"/>
  <c r="I3030" i="3"/>
  <c r="I3126" i="3"/>
  <c r="H3490" i="3"/>
  <c r="I3490" i="3"/>
  <c r="H3586" i="3"/>
  <c r="I3586" i="3"/>
  <c r="I3495" i="3"/>
  <c r="H3495" i="3"/>
  <c r="I3976" i="3"/>
  <c r="H3976" i="3"/>
  <c r="I4174" i="3"/>
  <c r="H4174" i="3"/>
  <c r="H5259" i="3"/>
  <c r="I5259" i="3"/>
  <c r="H5457" i="3"/>
  <c r="I5457" i="3"/>
  <c r="I7130" i="3"/>
  <c r="H7130" i="3"/>
  <c r="H7271" i="3"/>
  <c r="I7271" i="3"/>
  <c r="H1230" i="3"/>
  <c r="I1230" i="3"/>
  <c r="H7036" i="3"/>
  <c r="I7036" i="3"/>
  <c r="I1856" i="3"/>
  <c r="H1856" i="3"/>
  <c r="I4480" i="3"/>
  <c r="H4480" i="3"/>
  <c r="I4808" i="3"/>
  <c r="H4808" i="3"/>
  <c r="I3962" i="3"/>
  <c r="H3962" i="3"/>
  <c r="H2010" i="3"/>
  <c r="I1925" i="3"/>
  <c r="H1925" i="3"/>
  <c r="I2309" i="3"/>
  <c r="H2309" i="3"/>
  <c r="I3921" i="3"/>
  <c r="H3921" i="3"/>
  <c r="I5714" i="3"/>
  <c r="H5714" i="3"/>
  <c r="H2716" i="3"/>
  <c r="I2716" i="3"/>
  <c r="I344" i="3"/>
  <c r="H344" i="3"/>
  <c r="I7075" i="3"/>
  <c r="H7075" i="3"/>
  <c r="I5007" i="3"/>
  <c r="H5007" i="3"/>
  <c r="I700" i="3"/>
  <c r="H700" i="3"/>
  <c r="I5244" i="3"/>
  <c r="H5244" i="3"/>
  <c r="I4123" i="3"/>
  <c r="H4123" i="3"/>
  <c r="H6314" i="3"/>
  <c r="I6314" i="3"/>
  <c r="H1257" i="3"/>
  <c r="I1293" i="3"/>
  <c r="H1293" i="3"/>
  <c r="I1485" i="3"/>
  <c r="H1485" i="3"/>
  <c r="I2686" i="3"/>
  <c r="H2686" i="3"/>
  <c r="H2453" i="3"/>
  <c r="I2453" i="3"/>
  <c r="H2469" i="3"/>
  <c r="I2469" i="3"/>
  <c r="H2509" i="3"/>
  <c r="I2509" i="3"/>
  <c r="I3057" i="3"/>
  <c r="H3057" i="3"/>
  <c r="I3153" i="3"/>
  <c r="H3153" i="3"/>
  <c r="I3313" i="3"/>
  <c r="H3313" i="3"/>
  <c r="I3449" i="3"/>
  <c r="H3449" i="3"/>
  <c r="I7205" i="3"/>
  <c r="H7205" i="3"/>
  <c r="I7322" i="3"/>
  <c r="H7322" i="3"/>
  <c r="I3985" i="3"/>
  <c r="H3985" i="3"/>
  <c r="H6790" i="3"/>
  <c r="I6790" i="3"/>
  <c r="H7181" i="3"/>
  <c r="I7181" i="3"/>
  <c r="I7343" i="3"/>
  <c r="H7343" i="3"/>
  <c r="I827" i="3"/>
  <c r="H827" i="3"/>
  <c r="I923" i="3"/>
  <c r="H923" i="3"/>
  <c r="H530" i="3"/>
  <c r="I530" i="3"/>
  <c r="I4092" i="3"/>
  <c r="H4092" i="3"/>
  <c r="I4359" i="3"/>
  <c r="H4359" i="3"/>
  <c r="I6169" i="3"/>
  <c r="H6169" i="3"/>
  <c r="I6649" i="3"/>
  <c r="H6649" i="3"/>
  <c r="I4914" i="3"/>
  <c r="H4914" i="3"/>
  <c r="I1359" i="3"/>
  <c r="H1359" i="3"/>
  <c r="I1615" i="3"/>
  <c r="H1615" i="3"/>
  <c r="I2661" i="3"/>
  <c r="H2661" i="3"/>
  <c r="H3154" i="3"/>
  <c r="I3154" i="3"/>
  <c r="H3250" i="3"/>
  <c r="I3250" i="3"/>
  <c r="I3163" i="3"/>
  <c r="H3163" i="3"/>
  <c r="I3259" i="3"/>
  <c r="H3259" i="3"/>
  <c r="I5154" i="3"/>
  <c r="H5154" i="3"/>
  <c r="I5363" i="3"/>
  <c r="H5363" i="3"/>
  <c r="I5324" i="3"/>
  <c r="H5324" i="3"/>
  <c r="I6160" i="3"/>
  <c r="H6160" i="3"/>
  <c r="I6516" i="3"/>
  <c r="H6516" i="3"/>
  <c r="H6664" i="3"/>
  <c r="I6664" i="3"/>
  <c r="H846" i="3"/>
  <c r="I846" i="3"/>
  <c r="I4662" i="3"/>
  <c r="H4662" i="3"/>
  <c r="I1733" i="3"/>
  <c r="H1733" i="3"/>
  <c r="H6334" i="3"/>
  <c r="I6334" i="3"/>
  <c r="I6535" i="3"/>
  <c r="H6535" i="3"/>
  <c r="H7349" i="3"/>
  <c r="I7349" i="3"/>
  <c r="H6025" i="3"/>
  <c r="I6025" i="3"/>
  <c r="I4414" i="3"/>
  <c r="H4414" i="3"/>
  <c r="I7291" i="3"/>
  <c r="H7291" i="3"/>
  <c r="H6761" i="3"/>
  <c r="I6761" i="3"/>
  <c r="I7248" i="3"/>
  <c r="H7248" i="3"/>
  <c r="H5840" i="3"/>
  <c r="I5840" i="3"/>
  <c r="H710" i="3"/>
  <c r="I710" i="3"/>
  <c r="H5725" i="3"/>
  <c r="I5725" i="3"/>
  <c r="I1623" i="3"/>
  <c r="H1623" i="3"/>
  <c r="I1307" i="3"/>
  <c r="H1307" i="3"/>
  <c r="I3792" i="3"/>
  <c r="H3792" i="3"/>
  <c r="H5041" i="3"/>
  <c r="I5041" i="3"/>
  <c r="I6713" i="3"/>
  <c r="H6713" i="3"/>
  <c r="H986" i="3"/>
  <c r="I986" i="3"/>
  <c r="H7072" i="3"/>
  <c r="I7072" i="3"/>
  <c r="I2332" i="3"/>
  <c r="H2332" i="3"/>
  <c r="I4532" i="3"/>
  <c r="H4532" i="3"/>
  <c r="I6726" i="3"/>
  <c r="H6726" i="3"/>
  <c r="I3165" i="3"/>
  <c r="H3165" i="3"/>
  <c r="I4238" i="3"/>
  <c r="H4238" i="3"/>
  <c r="I2810" i="3"/>
  <c r="H2810" i="3"/>
  <c r="H1000" i="3"/>
  <c r="I1000" i="3"/>
  <c r="I4483" i="3"/>
  <c r="H4483" i="3"/>
  <c r="H6098" i="3"/>
  <c r="I6098" i="3"/>
  <c r="I5761" i="3"/>
  <c r="H5761" i="3"/>
  <c r="I4450" i="3"/>
  <c r="H4450" i="3"/>
  <c r="I1115" i="3"/>
  <c r="H1115" i="3"/>
  <c r="H2557" i="3"/>
  <c r="I2557" i="3"/>
  <c r="H2555" i="3"/>
  <c r="I2555" i="3"/>
  <c r="H3005" i="3"/>
  <c r="I3005" i="3"/>
  <c r="I3272" i="3"/>
  <c r="H3272" i="3"/>
  <c r="I3612" i="3"/>
  <c r="H3612" i="3"/>
  <c r="I3421" i="3"/>
  <c r="H3421" i="3"/>
  <c r="I3589" i="3"/>
  <c r="H3589" i="3"/>
  <c r="I3685" i="3"/>
  <c r="H3685" i="3"/>
  <c r="I5567" i="3"/>
  <c r="H5567" i="3"/>
  <c r="I5703" i="3"/>
  <c r="H5703" i="3"/>
  <c r="H1170" i="3"/>
  <c r="I1170" i="3"/>
  <c r="I1714" i="3"/>
  <c r="H1714" i="3"/>
  <c r="H582" i="3"/>
  <c r="I582" i="3"/>
  <c r="H6996" i="3"/>
  <c r="I6996" i="3"/>
  <c r="I1456" i="3"/>
  <c r="H1456" i="3"/>
  <c r="I1669" i="3"/>
  <c r="H1669" i="3"/>
  <c r="I5670" i="3"/>
  <c r="H5670" i="3"/>
  <c r="I7464" i="3"/>
  <c r="H7464" i="3"/>
  <c r="H518" i="3"/>
  <c r="I518" i="3"/>
  <c r="I5010" i="3"/>
  <c r="H5010" i="3"/>
  <c r="I2225" i="3"/>
  <c r="H2225" i="3"/>
  <c r="I6813" i="3"/>
  <c r="H6813" i="3"/>
  <c r="H1358" i="3"/>
  <c r="I1358" i="3"/>
  <c r="I2161" i="3"/>
  <c r="H2161" i="3"/>
  <c r="I3953" i="3"/>
  <c r="H3953" i="3"/>
  <c r="H406" i="3"/>
  <c r="I406" i="3"/>
  <c r="I2228" i="3"/>
  <c r="H2228" i="3"/>
  <c r="I4429" i="3"/>
  <c r="H4429" i="3"/>
  <c r="I2004" i="3"/>
  <c r="H2004" i="3"/>
  <c r="I4311" i="3"/>
  <c r="H4311" i="3"/>
  <c r="H5326" i="3"/>
  <c r="I5326" i="3"/>
  <c r="I2701" i="3"/>
  <c r="H2701" i="3"/>
  <c r="H3614" i="3"/>
  <c r="I3614" i="3"/>
  <c r="H3710" i="3"/>
  <c r="I3710" i="3"/>
  <c r="I3459" i="3"/>
  <c r="H3459" i="3"/>
  <c r="I4158" i="3"/>
  <c r="H4158" i="3"/>
  <c r="H6192" i="3"/>
  <c r="I6192" i="3"/>
  <c r="H6684" i="3"/>
  <c r="I6684" i="3"/>
  <c r="I7489" i="3"/>
  <c r="H7489" i="3"/>
  <c r="I487" i="3"/>
  <c r="H487" i="3"/>
  <c r="H1142" i="3"/>
  <c r="I1142" i="3"/>
  <c r="I4798" i="3"/>
  <c r="H4798" i="3"/>
  <c r="I5859" i="3"/>
  <c r="H5859" i="3"/>
  <c r="I3931" i="3"/>
  <c r="H3931" i="3"/>
  <c r="H331" i="3"/>
  <c r="I331" i="3"/>
  <c r="H1226" i="3"/>
  <c r="I1226" i="3"/>
  <c r="H1699" i="3"/>
  <c r="I1699" i="3"/>
  <c r="I4774" i="3"/>
  <c r="H4774" i="3"/>
  <c r="H6045" i="3"/>
  <c r="I6045" i="3"/>
  <c r="H3286" i="3"/>
  <c r="I3286" i="3"/>
  <c r="I3039" i="3"/>
  <c r="H3039" i="3"/>
  <c r="I3135" i="3"/>
  <c r="H3135" i="3"/>
  <c r="H4374" i="3"/>
  <c r="I4374" i="3"/>
  <c r="I5340" i="3"/>
  <c r="H5340" i="3"/>
  <c r="H6692" i="3"/>
  <c r="I6692" i="3"/>
  <c r="I5002" i="3"/>
  <c r="H5002" i="3"/>
  <c r="H5013" i="3"/>
  <c r="I5013" i="3"/>
  <c r="H7080" i="3"/>
  <c r="I7080" i="3"/>
  <c r="I1315" i="3"/>
  <c r="H1315" i="3"/>
  <c r="H2728" i="3"/>
  <c r="I2728" i="3"/>
  <c r="I3101" i="3"/>
  <c r="H3101" i="3"/>
  <c r="H3462" i="3"/>
  <c r="I3462" i="3"/>
  <c r="I6048" i="3"/>
  <c r="H6048" i="3"/>
  <c r="I5068" i="3"/>
  <c r="H5068" i="3"/>
  <c r="I1950" i="3"/>
  <c r="H1950" i="3"/>
  <c r="I956" i="3"/>
  <c r="H956" i="3"/>
  <c r="I4822" i="3"/>
  <c r="H4822" i="3"/>
  <c r="I1484" i="3"/>
  <c r="H1484" i="3"/>
  <c r="I7301" i="3"/>
  <c r="H7301" i="3"/>
  <c r="I1711" i="3"/>
  <c r="H1711" i="3"/>
  <c r="I5708" i="3"/>
  <c r="H5708" i="3"/>
  <c r="I2826" i="3"/>
  <c r="H2826" i="3"/>
  <c r="H2477" i="3"/>
  <c r="I2477" i="3"/>
  <c r="H2549" i="3"/>
  <c r="I2549" i="3"/>
  <c r="H2878" i="3"/>
  <c r="I2878" i="3"/>
  <c r="H2911" i="3"/>
  <c r="I2911" i="3"/>
  <c r="I6076" i="3"/>
  <c r="H6076" i="3"/>
  <c r="I6102" i="3"/>
  <c r="I7283" i="3"/>
  <c r="H7283" i="3"/>
  <c r="H7310" i="3"/>
  <c r="I7310" i="3"/>
  <c r="H1074" i="3"/>
  <c r="I1074" i="3"/>
  <c r="I3851" i="3"/>
  <c r="H3851" i="3"/>
  <c r="I4594" i="3"/>
  <c r="H4594" i="3"/>
  <c r="I4670" i="3"/>
  <c r="H4670" i="3"/>
  <c r="H1350" i="3"/>
  <c r="I1350" i="3"/>
  <c r="I2129" i="3"/>
  <c r="H2129" i="3"/>
  <c r="I6137" i="3"/>
  <c r="H6137" i="3"/>
  <c r="I6620" i="3"/>
  <c r="H6620" i="3"/>
  <c r="I3879" i="3"/>
  <c r="H3879" i="3"/>
  <c r="I4878" i="3"/>
  <c r="H4878" i="3"/>
  <c r="I3803" i="3"/>
  <c r="H3803" i="3"/>
  <c r="I4293" i="3"/>
  <c r="H4293" i="3"/>
  <c r="H5573" i="3"/>
  <c r="I5573" i="3"/>
  <c r="I2028" i="3"/>
  <c r="H2028" i="3"/>
  <c r="I5638" i="3"/>
  <c r="H5638" i="3"/>
  <c r="I2324" i="3"/>
  <c r="H2324" i="3"/>
  <c r="I352" i="3"/>
  <c r="H352" i="3"/>
  <c r="I1571" i="3"/>
  <c r="H1571" i="3"/>
  <c r="I4004" i="3"/>
  <c r="H4004" i="3"/>
  <c r="I7013" i="3"/>
  <c r="H7013" i="3"/>
  <c r="H7419" i="3"/>
  <c r="I1722" i="3"/>
  <c r="H1722" i="3"/>
  <c r="I5046" i="3"/>
  <c r="H5046" i="3"/>
  <c r="I4784" i="3"/>
  <c r="H4784" i="3"/>
  <c r="I5593" i="3"/>
  <c r="H5593" i="3"/>
  <c r="I1652" i="3"/>
  <c r="H1652" i="3"/>
  <c r="I7466" i="3"/>
  <c r="H7466" i="3"/>
  <c r="I639" i="3"/>
  <c r="H639" i="3"/>
  <c r="I735" i="3"/>
  <c r="H735" i="3"/>
  <c r="I4618" i="3"/>
  <c r="H4618" i="3"/>
  <c r="I4812" i="3"/>
  <c r="H4812" i="3"/>
  <c r="I4695" i="3"/>
  <c r="H4695" i="3"/>
  <c r="I6496" i="3"/>
  <c r="H6496" i="3"/>
  <c r="I4760" i="3"/>
  <c r="H4760" i="3"/>
  <c r="I6565" i="3"/>
  <c r="H6565" i="3"/>
  <c r="H1650" i="3"/>
  <c r="I1650" i="3"/>
  <c r="I2231" i="3"/>
  <c r="H2231" i="3"/>
  <c r="I2117" i="3"/>
  <c r="H2117" i="3"/>
  <c r="I4910" i="3"/>
  <c r="H4910" i="3"/>
  <c r="I6522" i="3"/>
  <c r="H6522" i="3"/>
  <c r="I1431" i="3"/>
  <c r="H1431" i="3"/>
  <c r="I1371" i="3"/>
  <c r="H1371" i="3"/>
  <c r="H2440" i="3"/>
  <c r="I2440" i="3"/>
  <c r="H3458" i="3"/>
  <c r="I3463" i="3"/>
  <c r="H4378" i="3"/>
  <c r="I4378" i="3"/>
  <c r="H6121" i="3"/>
  <c r="I6121" i="3"/>
  <c r="H6712" i="3"/>
  <c r="I6712" i="3"/>
  <c r="I7253" i="3"/>
  <c r="H7253" i="3"/>
  <c r="I7402" i="3"/>
  <c r="I6274" i="3"/>
  <c r="H6274" i="3"/>
  <c r="I3890" i="3"/>
  <c r="H3890" i="3"/>
  <c r="I1917" i="3"/>
  <c r="I2806" i="3"/>
  <c r="H2806" i="3"/>
  <c r="H5772" i="3"/>
  <c r="I5772" i="3"/>
  <c r="I7043" i="3"/>
  <c r="H7043" i="3"/>
  <c r="H5270" i="3"/>
  <c r="I5270" i="3"/>
  <c r="I4527" i="3"/>
  <c r="H4527" i="3"/>
  <c r="H6687" i="3"/>
  <c r="I6687" i="3"/>
  <c r="I7488" i="3"/>
  <c r="H7488" i="3"/>
  <c r="I6423" i="3"/>
  <c r="H6423" i="3"/>
  <c r="I3767" i="3"/>
  <c r="H3767" i="3"/>
  <c r="I6362" i="3"/>
  <c r="H6362" i="3"/>
  <c r="I697" i="3"/>
  <c r="H697" i="3"/>
  <c r="I793" i="3"/>
  <c r="H793" i="3"/>
  <c r="I953" i="3"/>
  <c r="H953" i="3"/>
  <c r="I1065" i="3"/>
  <c r="H1065" i="3"/>
  <c r="I1193" i="3"/>
  <c r="H1193" i="3"/>
  <c r="H2375" i="3"/>
  <c r="I2375" i="3"/>
  <c r="H2585" i="3"/>
  <c r="I2585" i="3"/>
  <c r="H2671" i="3"/>
  <c r="I2671" i="3"/>
  <c r="H2943" i="3"/>
  <c r="I2943" i="3"/>
  <c r="I3413" i="3"/>
  <c r="H3413" i="3"/>
  <c r="I4204" i="3"/>
  <c r="H4204" i="3"/>
  <c r="I5104" i="3"/>
  <c r="H5104" i="3"/>
  <c r="I5200" i="3"/>
  <c r="H5200" i="3"/>
  <c r="I5329" i="3"/>
  <c r="H5329" i="3"/>
  <c r="I6190" i="3"/>
  <c r="H6190" i="3"/>
  <c r="I6931" i="3"/>
  <c r="H6931" i="3"/>
  <c r="I7152" i="3"/>
  <c r="H7152" i="3"/>
  <c r="H5033" i="3"/>
  <c r="I5033" i="3"/>
  <c r="I1676" i="3"/>
  <c r="H1676" i="3"/>
  <c r="I4065" i="3"/>
  <c r="H4065" i="3"/>
  <c r="I4734" i="3"/>
  <c r="H4734" i="3"/>
  <c r="I432" i="3"/>
  <c r="H432" i="3"/>
  <c r="I699" i="3"/>
  <c r="H699" i="3"/>
  <c r="I795" i="3"/>
  <c r="H795" i="3"/>
  <c r="I4003" i="3"/>
  <c r="H4003" i="3"/>
  <c r="I4609" i="3"/>
  <c r="H4609" i="3"/>
  <c r="H5689" i="3"/>
  <c r="I5689" i="3"/>
  <c r="I5893" i="3"/>
  <c r="H5893" i="3"/>
  <c r="I4821" i="3"/>
  <c r="H4821" i="3"/>
  <c r="I5807" i="3"/>
  <c r="H5807" i="3"/>
  <c r="H6494" i="3"/>
  <c r="I6494" i="3"/>
  <c r="H462" i="3"/>
  <c r="I462" i="3"/>
  <c r="I2123" i="3"/>
  <c r="H2123" i="3"/>
  <c r="I1551" i="3"/>
  <c r="H1551" i="3"/>
  <c r="I1595" i="3"/>
  <c r="H1595" i="3"/>
  <c r="H3026" i="3"/>
  <c r="I3026" i="3"/>
  <c r="H3122" i="3"/>
  <c r="I3122" i="3"/>
  <c r="I3035" i="3"/>
  <c r="H3035" i="3"/>
  <c r="I3131" i="3"/>
  <c r="H3131" i="3"/>
  <c r="I3619" i="3"/>
  <c r="H3619" i="3"/>
  <c r="I3715" i="3"/>
  <c r="H3715" i="3"/>
  <c r="H4382" i="3"/>
  <c r="I4382" i="3"/>
  <c r="H4358" i="3"/>
  <c r="I4358" i="3"/>
  <c r="H4370" i="3"/>
  <c r="I4370" i="3"/>
  <c r="I5122" i="3"/>
  <c r="H5122" i="3"/>
  <c r="H5109" i="3"/>
  <c r="I5109" i="3"/>
  <c r="H5205" i="3"/>
  <c r="I5205" i="3"/>
  <c r="I6054" i="3"/>
  <c r="H6054" i="3"/>
  <c r="H5978" i="3"/>
  <c r="I5978" i="3"/>
  <c r="I6705" i="3"/>
  <c r="H6705" i="3"/>
  <c r="I6630" i="3"/>
  <c r="H6630" i="3"/>
  <c r="H6869" i="3"/>
  <c r="I4247" i="3"/>
  <c r="H4247" i="3"/>
  <c r="H7048" i="3"/>
  <c r="I7048" i="3"/>
  <c r="I2180" i="3"/>
  <c r="H2180" i="3"/>
  <c r="H4985" i="3"/>
  <c r="I4985" i="3"/>
  <c r="I2256" i="3"/>
  <c r="H2256" i="3"/>
  <c r="I492" i="3"/>
  <c r="H492" i="3"/>
  <c r="I4339" i="3"/>
  <c r="H4339" i="3"/>
  <c r="I6932" i="3"/>
  <c r="H6932" i="3"/>
  <c r="H5017" i="3"/>
  <c r="I5017" i="3"/>
  <c r="I1685" i="3"/>
  <c r="H1685" i="3"/>
  <c r="I2099" i="3"/>
  <c r="H2099" i="3"/>
  <c r="H5609" i="3"/>
  <c r="I5609" i="3"/>
  <c r="I2280" i="3"/>
  <c r="H2280" i="3"/>
  <c r="H7084" i="3"/>
  <c r="I7084" i="3"/>
  <c r="I3959" i="3"/>
  <c r="H3959" i="3"/>
  <c r="I6770" i="3"/>
  <c r="H6770" i="3"/>
  <c r="I6646" i="3"/>
  <c r="H6646" i="3"/>
  <c r="I3925" i="3"/>
  <c r="H3925" i="3"/>
  <c r="H5310" i="3"/>
  <c r="I5310" i="3"/>
  <c r="I1559" i="3"/>
  <c r="H1559" i="3"/>
  <c r="I2995" i="3"/>
  <c r="H2995" i="3"/>
  <c r="I2991" i="3"/>
  <c r="H2998" i="3"/>
  <c r="I2998" i="3"/>
  <c r="I4166" i="3"/>
  <c r="H4166" i="3"/>
  <c r="I5158" i="3"/>
  <c r="H5158" i="3"/>
  <c r="I5518" i="3"/>
  <c r="H5518" i="3"/>
  <c r="I6390" i="3"/>
  <c r="H6390" i="3"/>
  <c r="H6196" i="3"/>
  <c r="I6196" i="3"/>
  <c r="I6528" i="3"/>
  <c r="H6528" i="3"/>
  <c r="I6728" i="3"/>
  <c r="H6728" i="3"/>
  <c r="I7304" i="3"/>
  <c r="H7304" i="3"/>
  <c r="I4787" i="3"/>
  <c r="H4787" i="3"/>
  <c r="H4981" i="3"/>
  <c r="I4981" i="3"/>
  <c r="I1952" i="3"/>
  <c r="H1952" i="3"/>
  <c r="I2390" i="3"/>
  <c r="H2390" i="3"/>
  <c r="I1099" i="3"/>
  <c r="H1099" i="3"/>
  <c r="J1134" i="3"/>
  <c r="K1134" i="3"/>
  <c r="K1234" i="3"/>
  <c r="J1234" i="3"/>
  <c r="K4229" i="3"/>
  <c r="J4229" i="3"/>
  <c r="K5594" i="3"/>
  <c r="J5594" i="3"/>
  <c r="H1454" i="3"/>
  <c r="I1454" i="3"/>
  <c r="I4261" i="3"/>
  <c r="H4261" i="3"/>
  <c r="J7345" i="3"/>
  <c r="K7345" i="3"/>
  <c r="K4498" i="3"/>
  <c r="J4498" i="3"/>
  <c r="H606" i="3"/>
  <c r="I606" i="3"/>
  <c r="H698" i="3"/>
  <c r="I698" i="3"/>
  <c r="I4101" i="3"/>
  <c r="H4101" i="3"/>
  <c r="K6477" i="3"/>
  <c r="J6477" i="3"/>
  <c r="K1974" i="3"/>
  <c r="J1974" i="3"/>
  <c r="K4570" i="3"/>
  <c r="J4570" i="3"/>
  <c r="K6567" i="3"/>
  <c r="J6567" i="3"/>
  <c r="K7441" i="3"/>
  <c r="J7441" i="3"/>
  <c r="K4126" i="3"/>
  <c r="J4126" i="3"/>
  <c r="I1479" i="3"/>
  <c r="H1479" i="3"/>
  <c r="J2388" i="3"/>
  <c r="K2388" i="3"/>
  <c r="H3086" i="3"/>
  <c r="I3086" i="3"/>
  <c r="K3342" i="3"/>
  <c r="J3342" i="3"/>
  <c r="J3191" i="3"/>
  <c r="K3191" i="3"/>
  <c r="J2943" i="3"/>
  <c r="K2943" i="3"/>
  <c r="I5214" i="3"/>
  <c r="H5214" i="3"/>
  <c r="K5489" i="3"/>
  <c r="J5489" i="3"/>
  <c r="I1846" i="3"/>
  <c r="H1846" i="3"/>
  <c r="K3851" i="3"/>
  <c r="J3851" i="3"/>
  <c r="K1600" i="3"/>
  <c r="J1600" i="3"/>
  <c r="I4996" i="3"/>
  <c r="H4996" i="3"/>
  <c r="K5064" i="3"/>
  <c r="J5064" i="3"/>
  <c r="K7071" i="3"/>
  <c r="J7071" i="3"/>
  <c r="I1750" i="3"/>
  <c r="H1750" i="3"/>
  <c r="I6945" i="3"/>
  <c r="H6945" i="3"/>
  <c r="J7004" i="3"/>
  <c r="K7004" i="3"/>
  <c r="H6286" i="3"/>
  <c r="I6286" i="3"/>
  <c r="I640" i="3"/>
  <c r="H640" i="3"/>
  <c r="K832" i="3"/>
  <c r="J832" i="3"/>
  <c r="K6101" i="3"/>
  <c r="J6101" i="3"/>
  <c r="K7288" i="3"/>
  <c r="J7288" i="3"/>
  <c r="J5240" i="3"/>
  <c r="K5240" i="3"/>
  <c r="K701" i="3"/>
  <c r="J701" i="3"/>
  <c r="I989" i="3"/>
  <c r="H989" i="3"/>
  <c r="I5827" i="3"/>
  <c r="H5827" i="3"/>
  <c r="K4907" i="3"/>
  <c r="J4907" i="3"/>
  <c r="H6310" i="3"/>
  <c r="I6310" i="3"/>
  <c r="J6519" i="3"/>
  <c r="K6519" i="3"/>
  <c r="K413" i="3"/>
  <c r="J413" i="3"/>
  <c r="I1151" i="3"/>
  <c r="H1151" i="3"/>
  <c r="I1133" i="3"/>
  <c r="H1133" i="3"/>
  <c r="K1557" i="3"/>
  <c r="J1557" i="3"/>
  <c r="I1393" i="3"/>
  <c r="H1393" i="3"/>
  <c r="I1365" i="3"/>
  <c r="H1365" i="3"/>
  <c r="H2443" i="3"/>
  <c r="I2443" i="3"/>
  <c r="K2679" i="3"/>
  <c r="J2679" i="3"/>
  <c r="K2830" i="3"/>
  <c r="J2830" i="3"/>
  <c r="H2526" i="3"/>
  <c r="I2526" i="3"/>
  <c r="H2368" i="3"/>
  <c r="I2368" i="3"/>
  <c r="K3013" i="3"/>
  <c r="J3013" i="3"/>
  <c r="I3212" i="3"/>
  <c r="H3212" i="3"/>
  <c r="H2888" i="3"/>
  <c r="I2888" i="3"/>
  <c r="J2928" i="3"/>
  <c r="K2928" i="3"/>
  <c r="I3221" i="3"/>
  <c r="H3221" i="3"/>
  <c r="J3340" i="3"/>
  <c r="K3340" i="3"/>
  <c r="I3552" i="3"/>
  <c r="H3552" i="3"/>
  <c r="K3616" i="3"/>
  <c r="J3616" i="3"/>
  <c r="H3428" i="3"/>
  <c r="I3428" i="3"/>
  <c r="H3361" i="3"/>
  <c r="I3361" i="3"/>
  <c r="I4272" i="3"/>
  <c r="H4272" i="3"/>
  <c r="I4388" i="3"/>
  <c r="H4388" i="3"/>
  <c r="J5359" i="3"/>
  <c r="K5359" i="3"/>
  <c r="J5331" i="3"/>
  <c r="K5331" i="3"/>
  <c r="I5555" i="3"/>
  <c r="H5555" i="3"/>
  <c r="I5675" i="3"/>
  <c r="H5675" i="3"/>
  <c r="H5924" i="3"/>
  <c r="I5924" i="3"/>
  <c r="J6014" i="3"/>
  <c r="K6014" i="3"/>
  <c r="I6040" i="3"/>
  <c r="H6040" i="3"/>
  <c r="I6199" i="3"/>
  <c r="H6199" i="3"/>
  <c r="H6297" i="3"/>
  <c r="I6297" i="3"/>
  <c r="K6642" i="3"/>
  <c r="J6642" i="3"/>
  <c r="K6828" i="3"/>
  <c r="J6828" i="3"/>
  <c r="J6858" i="3"/>
  <c r="K6858" i="3"/>
  <c r="K7016" i="3"/>
  <c r="J7016" i="3"/>
  <c r="K3829" i="3"/>
  <c r="J3829" i="3"/>
  <c r="K6838" i="3"/>
  <c r="J6838" i="3"/>
  <c r="K5401" i="3"/>
  <c r="J5401" i="3"/>
  <c r="K6596" i="3"/>
  <c r="J6596" i="3"/>
  <c r="H2873" i="3"/>
  <c r="I2873" i="3"/>
  <c r="I3854" i="3"/>
  <c r="H3854" i="3"/>
  <c r="K4865" i="3"/>
  <c r="J4865" i="3"/>
  <c r="K5067" i="3"/>
  <c r="J5067" i="3"/>
  <c r="I6457" i="3"/>
  <c r="H6457" i="3"/>
  <c r="I1948" i="3"/>
  <c r="H1948" i="3"/>
  <c r="K2132" i="3"/>
  <c r="J2132" i="3"/>
  <c r="I4345" i="3"/>
  <c r="H4345" i="3"/>
  <c r="I4737" i="3"/>
  <c r="H4737" i="3"/>
  <c r="F336" i="3"/>
  <c r="G336" i="3" s="1"/>
  <c r="F1070" i="3"/>
  <c r="G1070" i="3" s="1"/>
  <c r="J1102" i="3"/>
  <c r="K1102" i="3"/>
  <c r="D1206" i="3"/>
  <c r="F1706" i="3"/>
  <c r="G1706" i="3" s="1"/>
  <c r="K1806" i="3"/>
  <c r="J1806" i="3"/>
  <c r="E1042" i="3"/>
  <c r="E1248" i="3"/>
  <c r="F1234" i="3"/>
  <c r="G1234" i="3" s="1"/>
  <c r="D1839" i="3"/>
  <c r="K1831" i="3"/>
  <c r="J1831" i="3"/>
  <c r="F4037" i="3"/>
  <c r="G4037" i="3" s="1"/>
  <c r="K5037" i="3"/>
  <c r="J5037" i="3"/>
  <c r="F6850" i="3"/>
  <c r="G6850" i="3" s="1"/>
  <c r="O7043" i="3"/>
  <c r="K586" i="3"/>
  <c r="J586" i="3"/>
  <c r="K1382" i="3"/>
  <c r="J1382" i="3"/>
  <c r="F1582" i="3"/>
  <c r="G1582" i="3" s="1"/>
  <c r="K1782" i="3"/>
  <c r="J1782" i="3"/>
  <c r="O1990" i="3"/>
  <c r="K1979" i="3"/>
  <c r="J1979" i="3"/>
  <c r="F2188" i="3"/>
  <c r="G2188" i="3" s="1"/>
  <c r="F3995" i="3"/>
  <c r="G3995" i="3" s="1"/>
  <c r="K3989" i="3"/>
  <c r="J3989" i="3"/>
  <c r="E4191" i="3"/>
  <c r="O4385" i="3"/>
  <c r="J4379" i="3"/>
  <c r="K4379" i="3"/>
  <c r="O4597" i="3"/>
  <c r="D4590" i="3"/>
  <c r="F4799" i="3"/>
  <c r="G4799" i="3" s="1"/>
  <c r="F4993" i="3"/>
  <c r="G4993" i="3" s="1"/>
  <c r="F5596" i="3"/>
  <c r="G5596" i="3" s="1"/>
  <c r="K5792" i="3"/>
  <c r="J5792" i="3"/>
  <c r="D5977" i="3"/>
  <c r="F6197" i="3"/>
  <c r="G6197" i="3" s="1"/>
  <c r="J6381" i="3"/>
  <c r="K6381" i="3"/>
  <c r="K6398" i="3"/>
  <c r="J6398" i="3"/>
  <c r="F6595" i="3"/>
  <c r="G6595" i="3" s="1"/>
  <c r="I6580" i="3"/>
  <c r="H6580" i="3"/>
  <c r="D6998" i="3"/>
  <c r="F658" i="3"/>
  <c r="G658" i="3" s="1"/>
  <c r="I1272" i="3"/>
  <c r="H1272" i="3"/>
  <c r="K1258" i="3"/>
  <c r="J1258" i="3"/>
  <c r="D1859" i="3"/>
  <c r="F2068" i="3"/>
  <c r="G2068" i="3" s="1"/>
  <c r="F2063" i="3"/>
  <c r="G2063" i="3" s="1"/>
  <c r="F2264" i="3"/>
  <c r="G2264" i="3" s="1"/>
  <c r="F3863" i="3"/>
  <c r="G3863" i="3" s="1"/>
  <c r="O3870" i="3"/>
  <c r="F4259" i="3"/>
  <c r="G4259" i="3" s="1"/>
  <c r="K4465" i="3"/>
  <c r="J4465" i="3"/>
  <c r="K4674" i="3"/>
  <c r="J4674" i="3"/>
  <c r="F4654" i="3"/>
  <c r="G4654" i="3" s="1"/>
  <c r="F4873" i="3"/>
  <c r="G4873" i="3" s="1"/>
  <c r="O5068" i="3"/>
  <c r="K5061" i="3"/>
  <c r="J5061" i="3"/>
  <c r="D5268" i="3"/>
  <c r="O5656" i="3"/>
  <c r="J5674" i="3"/>
  <c r="K5674" i="3"/>
  <c r="K5867" i="3"/>
  <c r="J5867" i="3"/>
  <c r="F6267" i="3"/>
  <c r="G6267" i="3" s="1"/>
  <c r="F6471" i="3"/>
  <c r="G6471" i="3" s="1"/>
  <c r="D6460" i="3"/>
  <c r="O7075" i="3"/>
  <c r="J7264" i="3"/>
  <c r="K7264" i="3"/>
  <c r="K7469" i="3"/>
  <c r="J7469" i="3"/>
  <c r="F934" i="3"/>
  <c r="G934" i="3" s="1"/>
  <c r="O1532" i="3"/>
  <c r="D1743" i="3"/>
  <c r="K1950" i="3"/>
  <c r="J1950" i="3"/>
  <c r="O1942" i="3"/>
  <c r="F2327" i="3"/>
  <c r="G2327" i="3" s="1"/>
  <c r="K2333" i="3"/>
  <c r="J2333" i="3"/>
  <c r="F3740" i="3"/>
  <c r="G3740" i="3" s="1"/>
  <c r="F3933" i="3"/>
  <c r="G3933" i="3" s="1"/>
  <c r="K4133" i="3"/>
  <c r="J4133" i="3"/>
  <c r="D4151" i="3"/>
  <c r="F4347" i="3"/>
  <c r="G4347" i="3" s="1"/>
  <c r="K4527" i="3"/>
  <c r="J4527" i="3"/>
  <c r="O4745" i="3"/>
  <c r="J4950" i="3"/>
  <c r="K4950" i="3"/>
  <c r="K5346" i="3"/>
  <c r="J5346" i="3"/>
  <c r="I5550" i="3"/>
  <c r="H5550" i="3"/>
  <c r="D5936" i="3"/>
  <c r="F6342" i="3"/>
  <c r="G6342" i="3" s="1"/>
  <c r="O6333" i="3"/>
  <c r="F6542" i="3"/>
  <c r="G6542" i="3" s="1"/>
  <c r="F7145" i="3"/>
  <c r="G7145" i="3" s="1"/>
  <c r="D369" i="3"/>
  <c r="I427" i="3"/>
  <c r="H427" i="3"/>
  <c r="D515" i="3"/>
  <c r="F599" i="3"/>
  <c r="G599" i="3" s="1"/>
  <c r="J695" i="3"/>
  <c r="K695" i="3"/>
  <c r="F727" i="3"/>
  <c r="G727" i="3" s="1"/>
  <c r="J823" i="3"/>
  <c r="K823" i="3"/>
  <c r="F855" i="3"/>
  <c r="G855" i="3" s="1"/>
  <c r="J951" i="3"/>
  <c r="K951" i="3"/>
  <c r="F983" i="3"/>
  <c r="G983" i="3" s="1"/>
  <c r="O504" i="3"/>
  <c r="F738" i="3"/>
  <c r="G738" i="3" s="1"/>
  <c r="K4007" i="3"/>
  <c r="J4007" i="3"/>
  <c r="O4209" i="3"/>
  <c r="D4608" i="3"/>
  <c r="O5007" i="3"/>
  <c r="F5025" i="3"/>
  <c r="G5025" i="3" s="1"/>
  <c r="F6606" i="3"/>
  <c r="G6606" i="3" s="1"/>
  <c r="K6616" i="3"/>
  <c r="J6616" i="3"/>
  <c r="K7216" i="3"/>
  <c r="J7216" i="3"/>
  <c r="F7204" i="3"/>
  <c r="G7204" i="3" s="1"/>
  <c r="F894" i="3"/>
  <c r="G894" i="3" s="1"/>
  <c r="I1701" i="3"/>
  <c r="H1701" i="3"/>
  <c r="K2088" i="3"/>
  <c r="J2088" i="3"/>
  <c r="K4483" i="3"/>
  <c r="J4483" i="3"/>
  <c r="F4893" i="3"/>
  <c r="G4893" i="3" s="1"/>
  <c r="O5700" i="3"/>
  <c r="K5693" i="3"/>
  <c r="J5693" i="3"/>
  <c r="F5686" i="3"/>
  <c r="G5686" i="3" s="1"/>
  <c r="J6290" i="3"/>
  <c r="K6290" i="3"/>
  <c r="O7488" i="3"/>
  <c r="E349" i="3"/>
  <c r="D527" i="3"/>
  <c r="O700" i="3"/>
  <c r="O828" i="3"/>
  <c r="O956" i="3"/>
  <c r="K2215" i="3"/>
  <c r="J2215" i="3"/>
  <c r="E4416" i="3"/>
  <c r="K5617" i="3"/>
  <c r="J5617" i="3"/>
  <c r="D5610" i="3"/>
  <c r="E5825" i="3"/>
  <c r="J6213" i="3"/>
  <c r="K6213" i="3"/>
  <c r="E6423" i="3"/>
  <c r="D6410" i="3"/>
  <c r="E1484" i="3"/>
  <c r="K1877" i="3"/>
  <c r="J1877" i="3"/>
  <c r="K2295" i="3"/>
  <c r="J2295" i="3"/>
  <c r="K4678" i="3"/>
  <c r="J4678" i="3"/>
  <c r="D6098" i="3"/>
  <c r="F7092" i="3"/>
  <c r="G7092" i="3" s="1"/>
  <c r="K974" i="3"/>
  <c r="J974" i="3"/>
  <c r="O1552" i="3"/>
  <c r="D1759" i="3"/>
  <c r="D1973" i="3"/>
  <c r="O1974" i="3"/>
  <c r="I1966" i="3"/>
  <c r="H1966" i="3"/>
  <c r="O3358" i="3"/>
  <c r="K3767" i="3"/>
  <c r="J3767" i="3"/>
  <c r="F3967" i="3"/>
  <c r="G3967" i="3" s="1"/>
  <c r="K3957" i="3"/>
  <c r="J3957" i="3"/>
  <c r="K4165" i="3"/>
  <c r="J4165" i="3"/>
  <c r="K4555" i="3"/>
  <c r="J4555" i="3"/>
  <c r="K4775" i="3"/>
  <c r="J4775" i="3"/>
  <c r="F4768" i="3"/>
  <c r="G4768" i="3" s="1"/>
  <c r="K4973" i="3"/>
  <c r="J4973" i="3"/>
  <c r="F5366" i="3"/>
  <c r="G5366" i="3" s="1"/>
  <c r="K5556" i="3"/>
  <c r="J5556" i="3"/>
  <c r="D5768" i="3"/>
  <c r="D6376" i="3"/>
  <c r="O6362" i="3"/>
  <c r="K6575" i="3"/>
  <c r="J6575" i="3"/>
  <c r="F6567" i="3"/>
  <c r="G6567" i="3" s="1"/>
  <c r="O6561" i="3"/>
  <c r="K7161" i="3"/>
  <c r="J7161" i="3"/>
  <c r="O405" i="3"/>
  <c r="J454" i="3"/>
  <c r="K454" i="3"/>
  <c r="O1612" i="3"/>
  <c r="F1626" i="3"/>
  <c r="G1626" i="3" s="1"/>
  <c r="K2051" i="3"/>
  <c r="J2051" i="3"/>
  <c r="F2239" i="3"/>
  <c r="G2239" i="3" s="1"/>
  <c r="K2232" i="3"/>
  <c r="J2232" i="3"/>
  <c r="K2451" i="3"/>
  <c r="J2451" i="3"/>
  <c r="K4437" i="3"/>
  <c r="J4437" i="3"/>
  <c r="K4450" i="3"/>
  <c r="J4450" i="3"/>
  <c r="E5244" i="3"/>
  <c r="K7244" i="3"/>
  <c r="J7244" i="3"/>
  <c r="K382" i="3"/>
  <c r="J382" i="3"/>
  <c r="I447" i="3"/>
  <c r="H447" i="3"/>
  <c r="O697" i="3"/>
  <c r="O825" i="3"/>
  <c r="O953" i="3"/>
  <c r="F1426" i="3"/>
  <c r="G1426" i="3" s="1"/>
  <c r="D2016" i="3"/>
  <c r="J5642" i="3"/>
  <c r="K5642" i="3"/>
  <c r="J6249" i="3"/>
  <c r="K6249" i="3"/>
  <c r="E6441" i="3"/>
  <c r="F6440" i="3"/>
  <c r="G6440" i="3" s="1"/>
  <c r="F6638" i="3"/>
  <c r="G6638" i="3" s="1"/>
  <c r="O525" i="3"/>
  <c r="K718" i="3"/>
  <c r="J718" i="3"/>
  <c r="F914" i="3"/>
  <c r="G914" i="3" s="1"/>
  <c r="O1520" i="3"/>
  <c r="F1526" i="3"/>
  <c r="G1526" i="3" s="1"/>
  <c r="K1707" i="3"/>
  <c r="J1707" i="3"/>
  <c r="O1711" i="3"/>
  <c r="F2321" i="3"/>
  <c r="G2321" i="3" s="1"/>
  <c r="F3907" i="3"/>
  <c r="G3907" i="3" s="1"/>
  <c r="F4126" i="3"/>
  <c r="G4126" i="3" s="1"/>
  <c r="E4123" i="3"/>
  <c r="O4325" i="3"/>
  <c r="J4315" i="3"/>
  <c r="K4315" i="3"/>
  <c r="K4706" i="3"/>
  <c r="J4706" i="3"/>
  <c r="O4911" i="3"/>
  <c r="F5726" i="3"/>
  <c r="G5726" i="3" s="1"/>
  <c r="O6314" i="3"/>
  <c r="D6307" i="3"/>
  <c r="D6508" i="3"/>
  <c r="F6723" i="3"/>
  <c r="G6723" i="3" s="1"/>
  <c r="O7125" i="3"/>
  <c r="D7105" i="3"/>
  <c r="J7307" i="3"/>
  <c r="K7307" i="3"/>
  <c r="D411" i="3"/>
  <c r="O560" i="3"/>
  <c r="O1115" i="3"/>
  <c r="E1147" i="3"/>
  <c r="J1097" i="3"/>
  <c r="K1097" i="3"/>
  <c r="J1287" i="3"/>
  <c r="K1287" i="3"/>
  <c r="E1351" i="3"/>
  <c r="I1415" i="3"/>
  <c r="H1415" i="3"/>
  <c r="J1543" i="3"/>
  <c r="K1543" i="3"/>
  <c r="O1321" i="3"/>
  <c r="O1569" i="3"/>
  <c r="J1355" i="3"/>
  <c r="K1355" i="3"/>
  <c r="I1419" i="3"/>
  <c r="H1419" i="3"/>
  <c r="O1549" i="3"/>
  <c r="O1293" i="3"/>
  <c r="O1529" i="3"/>
  <c r="K2407" i="3"/>
  <c r="J2407" i="3"/>
  <c r="J2575" i="3"/>
  <c r="K2575" i="3"/>
  <c r="F2713" i="3"/>
  <c r="G2713" i="3" s="1"/>
  <c r="O2826" i="3"/>
  <c r="O2345" i="3"/>
  <c r="D2409" i="3"/>
  <c r="E2686" i="3"/>
  <c r="F2741" i="3"/>
  <c r="G2741" i="3" s="1"/>
  <c r="F2783" i="3"/>
  <c r="G2783" i="3" s="1"/>
  <c r="E2453" i="3"/>
  <c r="D2469" i="3"/>
  <c r="E2485" i="3"/>
  <c r="D2501" i="3"/>
  <c r="E2517" i="3"/>
  <c r="D2533" i="3"/>
  <c r="E2549" i="3"/>
  <c r="O2583" i="3"/>
  <c r="D2625" i="3"/>
  <c r="F2753" i="3"/>
  <c r="G2753" i="3" s="1"/>
  <c r="F2792" i="3"/>
  <c r="G2792" i="3" s="1"/>
  <c r="D2561" i="3"/>
  <c r="O2555" i="3"/>
  <c r="D2653" i="3"/>
  <c r="O2781" i="3"/>
  <c r="H2612" i="3"/>
  <c r="I2612" i="3"/>
  <c r="K3022" i="3"/>
  <c r="J3022" i="3"/>
  <c r="F3054" i="3"/>
  <c r="G3054" i="3" s="1"/>
  <c r="K3150" i="3"/>
  <c r="J3150" i="3"/>
  <c r="F3182" i="3"/>
  <c r="G3182" i="3" s="1"/>
  <c r="K3278" i="3"/>
  <c r="J3278" i="3"/>
  <c r="F3310" i="3"/>
  <c r="G3310" i="3" s="1"/>
  <c r="O3005" i="3"/>
  <c r="J3031" i="3"/>
  <c r="K3031" i="3"/>
  <c r="F3063" i="3"/>
  <c r="G3063" i="3" s="1"/>
  <c r="J3159" i="3"/>
  <c r="K3159" i="3"/>
  <c r="F3191" i="3"/>
  <c r="G3191" i="3" s="1"/>
  <c r="J3287" i="3"/>
  <c r="K3287" i="3"/>
  <c r="F3319" i="3"/>
  <c r="G3319" i="3" s="1"/>
  <c r="O3016" i="3"/>
  <c r="O3144" i="3"/>
  <c r="O3272" i="3"/>
  <c r="O2887" i="3"/>
  <c r="J2903" i="3"/>
  <c r="K2903" i="3"/>
  <c r="O2919" i="3"/>
  <c r="J2935" i="3"/>
  <c r="K2935" i="3"/>
  <c r="O2951" i="3"/>
  <c r="J2967" i="3"/>
  <c r="K2967" i="3"/>
  <c r="O3057" i="3"/>
  <c r="O3185" i="3"/>
  <c r="O3313" i="3"/>
  <c r="J2982" i="3"/>
  <c r="K2982" i="3"/>
  <c r="K3482" i="3"/>
  <c r="J3482" i="3"/>
  <c r="F3514" i="3"/>
  <c r="G3514" i="3" s="1"/>
  <c r="K3610" i="3"/>
  <c r="J3610" i="3"/>
  <c r="F3642" i="3"/>
  <c r="G3642" i="3" s="1"/>
  <c r="O3332" i="3"/>
  <c r="H3438" i="3"/>
  <c r="I3438" i="3"/>
  <c r="J3487" i="3"/>
  <c r="K3487" i="3"/>
  <c r="F3519" i="3"/>
  <c r="G3519" i="3" s="1"/>
  <c r="J3615" i="3"/>
  <c r="K3615" i="3"/>
  <c r="F3647" i="3"/>
  <c r="G3647" i="3" s="1"/>
  <c r="J3403" i="3"/>
  <c r="K3403" i="3"/>
  <c r="O3484" i="3"/>
  <c r="O3612" i="3"/>
  <c r="H3430" i="3"/>
  <c r="I3430" i="3"/>
  <c r="O3461" i="3"/>
  <c r="O3589" i="3"/>
  <c r="O3717" i="3"/>
  <c r="F3394" i="3"/>
  <c r="G3394" i="3" s="1"/>
  <c r="K3768" i="3"/>
  <c r="J3768" i="3"/>
  <c r="F3904" i="3"/>
  <c r="G3904" i="3" s="1"/>
  <c r="K4000" i="3"/>
  <c r="J4000" i="3"/>
  <c r="F4032" i="3"/>
  <c r="G4032" i="3" s="1"/>
  <c r="K3872" i="3"/>
  <c r="J3872" i="3"/>
  <c r="O4208" i="3"/>
  <c r="K4268" i="3"/>
  <c r="J4268" i="3"/>
  <c r="K4366" i="3"/>
  <c r="J4366" i="3"/>
  <c r="O4196" i="3"/>
  <c r="K4346" i="3"/>
  <c r="J4346" i="3"/>
  <c r="O4200" i="3"/>
  <c r="K4342" i="3"/>
  <c r="J4342" i="3"/>
  <c r="O4204" i="3"/>
  <c r="K4354" i="3"/>
  <c r="J4354" i="3"/>
  <c r="K4860" i="3"/>
  <c r="J4860" i="3"/>
  <c r="J5150" i="3"/>
  <c r="K5150" i="3"/>
  <c r="F5182" i="3"/>
  <c r="G5182" i="3" s="1"/>
  <c r="O5179" i="3"/>
  <c r="O5104" i="3"/>
  <c r="O5232" i="3"/>
  <c r="K5105" i="3"/>
  <c r="J5105" i="3"/>
  <c r="F5137" i="3"/>
  <c r="G5137" i="3" s="1"/>
  <c r="K5233" i="3"/>
  <c r="J5233" i="3"/>
  <c r="D5291" i="3"/>
  <c r="F5395" i="3"/>
  <c r="G5395" i="3" s="1"/>
  <c r="E5281" i="3"/>
  <c r="O5377" i="3"/>
  <c r="E5400" i="3"/>
  <c r="K5460" i="3"/>
  <c r="J5460" i="3"/>
  <c r="K5467" i="3"/>
  <c r="J5467" i="3"/>
  <c r="O5479" i="3"/>
  <c r="O5468" i="3"/>
  <c r="K5509" i="3"/>
  <c r="J5509" i="3"/>
  <c r="O5567" i="3"/>
  <c r="F5489" i="3"/>
  <c r="G5489" i="3" s="1"/>
  <c r="O5603" i="3"/>
  <c r="K5842" i="3"/>
  <c r="J5842" i="3"/>
  <c r="O5703" i="3"/>
  <c r="I6075" i="3"/>
  <c r="H6075" i="3"/>
  <c r="O5866" i="3"/>
  <c r="J6082" i="3"/>
  <c r="K6082" i="3"/>
  <c r="O6055" i="3"/>
  <c r="K5960" i="3"/>
  <c r="J5960" i="3"/>
  <c r="O6076" i="3"/>
  <c r="I5963" i="3"/>
  <c r="H5963" i="3"/>
  <c r="D5974" i="3"/>
  <c r="F6090" i="3"/>
  <c r="G6090" i="3" s="1"/>
  <c r="O6190" i="3"/>
  <c r="K6188" i="3"/>
  <c r="J6188" i="3"/>
  <c r="F6220" i="3"/>
  <c r="G6220" i="3" s="1"/>
  <c r="J6268" i="3"/>
  <c r="K6268" i="3"/>
  <c r="D6404" i="3"/>
  <c r="E6448" i="3"/>
  <c r="K6356" i="3"/>
  <c r="J6356" i="3"/>
  <c r="J6660" i="3"/>
  <c r="K6660" i="3"/>
  <c r="O6585" i="3"/>
  <c r="J6696" i="3"/>
  <c r="K6696" i="3"/>
  <c r="F6677" i="3"/>
  <c r="G6677" i="3" s="1"/>
  <c r="E6789" i="3"/>
  <c r="K6801" i="3"/>
  <c r="J6801" i="3"/>
  <c r="K6852" i="3"/>
  <c r="J6852" i="3"/>
  <c r="I6831" i="3"/>
  <c r="H6831" i="3"/>
  <c r="I6889" i="3"/>
  <c r="H6889" i="3"/>
  <c r="O6931" i="3"/>
  <c r="K6967" i="3"/>
  <c r="J6967" i="3"/>
  <c r="F6977" i="3"/>
  <c r="G6977" i="3" s="1"/>
  <c r="O6940" i="3"/>
  <c r="K6949" i="3"/>
  <c r="J6949" i="3"/>
  <c r="D7017" i="3"/>
  <c r="E7049" i="3"/>
  <c r="I7151" i="3"/>
  <c r="H7151" i="3"/>
  <c r="O7176" i="3"/>
  <c r="K7205" i="3"/>
  <c r="J7205" i="3"/>
  <c r="I7292" i="3"/>
  <c r="H7292" i="3"/>
  <c r="K7290" i="3"/>
  <c r="J7290" i="3"/>
  <c r="J7332" i="3"/>
  <c r="K7332" i="3"/>
  <c r="F7312" i="3"/>
  <c r="G7312" i="3" s="1"/>
  <c r="D7356" i="3"/>
  <c r="J7392" i="3"/>
  <c r="K7392" i="3"/>
  <c r="F7393" i="3"/>
  <c r="G7393" i="3" s="1"/>
  <c r="K7421" i="3"/>
  <c r="J7421" i="3"/>
  <c r="K7487" i="3"/>
  <c r="J7487" i="3"/>
  <c r="O7463" i="3"/>
  <c r="E7322" i="3"/>
  <c r="J7400" i="3"/>
  <c r="K7400" i="3"/>
  <c r="J526" i="3"/>
  <c r="J471" i="3"/>
  <c r="K471" i="3"/>
  <c r="K549" i="3"/>
  <c r="J549" i="3"/>
  <c r="J1034" i="3"/>
  <c r="K1034" i="3"/>
  <c r="O1170" i="3"/>
  <c r="D1714" i="3"/>
  <c r="O1813" i="3"/>
  <c r="K1036" i="3"/>
  <c r="J1036" i="3"/>
  <c r="E1846" i="3"/>
  <c r="O3851" i="3"/>
  <c r="K4227" i="3"/>
  <c r="J4227" i="3"/>
  <c r="O4647" i="3"/>
  <c r="K4642" i="3"/>
  <c r="J4642" i="3"/>
  <c r="K5043" i="3"/>
  <c r="J5043" i="3"/>
  <c r="K7047" i="3"/>
  <c r="J7047" i="3"/>
  <c r="F7035" i="3"/>
  <c r="G7035" i="3" s="1"/>
  <c r="K1384" i="3"/>
  <c r="J1384" i="3"/>
  <c r="O1789" i="3"/>
  <c r="D1986" i="3"/>
  <c r="O1980" i="3"/>
  <c r="D2184" i="3"/>
  <c r="K2177" i="3"/>
  <c r="J2177" i="3"/>
  <c r="F2386" i="3"/>
  <c r="G2386" i="3" s="1"/>
  <c r="D3778" i="3"/>
  <c r="F3998" i="3"/>
  <c r="G3998" i="3" s="1"/>
  <c r="F4197" i="3"/>
  <c r="G4197" i="3" s="1"/>
  <c r="F4401" i="3"/>
  <c r="G4401" i="3" s="1"/>
  <c r="K4586" i="3"/>
  <c r="J4586" i="3"/>
  <c r="O4594" i="3"/>
  <c r="O4978" i="3"/>
  <c r="O5585" i="3"/>
  <c r="F5581" i="3"/>
  <c r="G5581" i="3" s="1"/>
  <c r="I6387" i="3"/>
  <c r="H6387" i="3"/>
  <c r="D6591" i="3"/>
  <c r="K6592" i="3"/>
  <c r="J6592" i="3"/>
  <c r="O6996" i="3"/>
  <c r="O7200" i="3"/>
  <c r="O7181" i="3"/>
  <c r="K1268" i="3"/>
  <c r="J1268" i="3"/>
  <c r="O1456" i="3"/>
  <c r="K1676" i="3"/>
  <c r="J1676" i="3"/>
  <c r="F1874" i="3"/>
  <c r="G1874" i="3" s="1"/>
  <c r="E1866" i="3"/>
  <c r="K2064" i="3"/>
  <c r="J2064" i="3"/>
  <c r="K2057" i="3"/>
  <c r="J2057" i="3"/>
  <c r="O3873" i="3"/>
  <c r="K3862" i="3"/>
  <c r="J3862" i="3"/>
  <c r="O4065" i="3"/>
  <c r="F4470" i="3"/>
  <c r="G4470" i="3" s="1"/>
  <c r="O4463" i="3"/>
  <c r="O4670" i="3"/>
  <c r="F5064" i="3"/>
  <c r="G5064" i="3" s="1"/>
  <c r="I5264" i="3"/>
  <c r="H5264" i="3"/>
  <c r="K5262" i="3"/>
  <c r="J5262" i="3"/>
  <c r="F5863" i="3"/>
  <c r="G5863" i="3" s="1"/>
  <c r="K5856" i="3"/>
  <c r="J5856" i="3"/>
  <c r="O6462" i="3"/>
  <c r="K6864" i="3"/>
  <c r="J6864" i="3"/>
  <c r="F7071" i="3"/>
  <c r="G7071" i="3" s="1"/>
  <c r="O7260" i="3"/>
  <c r="E7270" i="3"/>
  <c r="E7456" i="3"/>
  <c r="E348" i="3"/>
  <c r="K417" i="3"/>
  <c r="J417" i="3"/>
  <c r="K476" i="3"/>
  <c r="J476" i="3"/>
  <c r="O1350" i="3"/>
  <c r="E1750" i="3"/>
  <c r="F1941" i="3"/>
  <c r="G1941" i="3" s="1"/>
  <c r="F2338" i="3"/>
  <c r="G2338" i="3" s="1"/>
  <c r="F2340" i="3"/>
  <c r="G2340" i="3" s="1"/>
  <c r="F3749" i="3"/>
  <c r="G3749" i="3" s="1"/>
  <c r="K4143" i="3"/>
  <c r="J4143" i="3"/>
  <c r="K4741" i="3"/>
  <c r="J4741" i="3"/>
  <c r="F4939" i="3"/>
  <c r="G4939" i="3" s="1"/>
  <c r="K4932" i="3"/>
  <c r="J4932" i="3"/>
  <c r="K5135" i="3"/>
  <c r="J5135" i="3"/>
  <c r="F5748" i="3"/>
  <c r="G5748" i="3" s="1"/>
  <c r="J6338" i="3"/>
  <c r="K6338" i="3"/>
  <c r="O6331" i="3"/>
  <c r="I6546" i="3"/>
  <c r="H6546" i="3"/>
  <c r="E7343" i="3"/>
  <c r="H317" i="3"/>
  <c r="I317" i="3"/>
  <c r="O432" i="3"/>
  <c r="F391" i="3"/>
  <c r="G391" i="3" s="1"/>
  <c r="K1214" i="3"/>
  <c r="J1214" i="3"/>
  <c r="I2402" i="3"/>
  <c r="H2402" i="3"/>
  <c r="O4003" i="3"/>
  <c r="D4609" i="3"/>
  <c r="O7012" i="3"/>
  <c r="O1700" i="3"/>
  <c r="F2090" i="3"/>
  <c r="G2090" i="3" s="1"/>
  <c r="O3879" i="3"/>
  <c r="I4490" i="3"/>
  <c r="H4490" i="3"/>
  <c r="E4497" i="3"/>
  <c r="H6279" i="3"/>
  <c r="I6279" i="3"/>
  <c r="K6683" i="3"/>
  <c r="J6683" i="3"/>
  <c r="F608" i="3"/>
  <c r="G608" i="3" s="1"/>
  <c r="K672" i="3"/>
  <c r="J672" i="3"/>
  <c r="F736" i="3"/>
  <c r="G736" i="3" s="1"/>
  <c r="K800" i="3"/>
  <c r="J800" i="3"/>
  <c r="F864" i="3"/>
  <c r="G864" i="3" s="1"/>
  <c r="K928" i="3"/>
  <c r="J928" i="3"/>
  <c r="F992" i="3"/>
  <c r="G992" i="3" s="1"/>
  <c r="O2203" i="3"/>
  <c r="O3803" i="3"/>
  <c r="O3805" i="3"/>
  <c r="K4408" i="3"/>
  <c r="J4408" i="3"/>
  <c r="F4423" i="3"/>
  <c r="G4423" i="3" s="1"/>
  <c r="I5821" i="3"/>
  <c r="H5821" i="3"/>
  <c r="K6412" i="3"/>
  <c r="J6412" i="3"/>
  <c r="J6415" i="3"/>
  <c r="K6415" i="3"/>
  <c r="K1088" i="3"/>
  <c r="J1088" i="3"/>
  <c r="F1900" i="3"/>
  <c r="G1900" i="3" s="1"/>
  <c r="O1884" i="3"/>
  <c r="O2291" i="3"/>
  <c r="D4092" i="3"/>
  <c r="J5280" i="3"/>
  <c r="K5280" i="3"/>
  <c r="K6494" i="3"/>
  <c r="J6494" i="3"/>
  <c r="D6497" i="3"/>
  <c r="O6487" i="3"/>
  <c r="F1164" i="3"/>
  <c r="G1164" i="3" s="1"/>
  <c r="F1774" i="3"/>
  <c r="G1774" i="3" s="1"/>
  <c r="E1766" i="3"/>
  <c r="E1954" i="3"/>
  <c r="F3354" i="3"/>
  <c r="G3354" i="3" s="1"/>
  <c r="F3970" i="3"/>
  <c r="G3970" i="3" s="1"/>
  <c r="I4171" i="3"/>
  <c r="H4171" i="3"/>
  <c r="I4562" i="3"/>
  <c r="H4562" i="3"/>
  <c r="E4569" i="3"/>
  <c r="F4976" i="3"/>
  <c r="G4976" i="3" s="1"/>
  <c r="O5566" i="3"/>
  <c r="D5776" i="3"/>
  <c r="K6375" i="3"/>
  <c r="J6375" i="3"/>
  <c r="D6361" i="3"/>
  <c r="F6954" i="3"/>
  <c r="G6954" i="3" s="1"/>
  <c r="O406" i="3"/>
  <c r="I1002" i="3"/>
  <c r="H1002" i="3"/>
  <c r="I1003" i="3"/>
  <c r="H1003" i="3"/>
  <c r="O2035" i="3"/>
  <c r="F2242" i="3"/>
  <c r="G2242" i="3" s="1"/>
  <c r="D4430" i="3"/>
  <c r="K4827" i="3"/>
  <c r="J4827" i="3"/>
  <c r="F4841" i="3"/>
  <c r="G4841" i="3" s="1"/>
  <c r="K7235" i="3"/>
  <c r="J7235" i="3"/>
  <c r="F309" i="3"/>
  <c r="G309" i="3" s="1"/>
  <c r="F452" i="3"/>
  <c r="G452" i="3" s="1"/>
  <c r="F569" i="3"/>
  <c r="G569" i="3" s="1"/>
  <c r="K669" i="3"/>
  <c r="J669" i="3"/>
  <c r="F701" i="3"/>
  <c r="G701" i="3" s="1"/>
  <c r="K797" i="3"/>
  <c r="J797" i="3"/>
  <c r="F829" i="3"/>
  <c r="G829" i="3" s="1"/>
  <c r="K925" i="3"/>
  <c r="J925" i="3"/>
  <c r="F957" i="3"/>
  <c r="G957" i="3" s="1"/>
  <c r="F2018" i="3"/>
  <c r="G2018" i="3" s="1"/>
  <c r="F1444" i="3"/>
  <c r="G1444" i="3" s="1"/>
  <c r="J5837" i="3"/>
  <c r="K5837" i="3"/>
  <c r="F6449" i="3"/>
  <c r="G6449" i="3" s="1"/>
  <c r="F521" i="3"/>
  <c r="G521" i="3" s="1"/>
  <c r="K1705" i="3"/>
  <c r="J1705" i="3"/>
  <c r="O1720" i="3"/>
  <c r="I1919" i="3"/>
  <c r="H1919" i="3"/>
  <c r="O1911" i="3"/>
  <c r="F3910" i="3"/>
  <c r="G3910" i="3" s="1"/>
  <c r="K4111" i="3"/>
  <c r="J4111" i="3"/>
  <c r="F4515" i="3"/>
  <c r="G4515" i="3" s="1"/>
  <c r="O4522" i="3"/>
  <c r="O4508" i="3"/>
  <c r="O4702" i="3"/>
  <c r="K5912" i="3"/>
  <c r="J5912" i="3"/>
  <c r="K6105" i="3"/>
  <c r="J6105" i="3"/>
  <c r="H6303" i="3"/>
  <c r="I6303" i="3"/>
  <c r="O6519" i="3"/>
  <c r="F6717" i="3"/>
  <c r="G6717" i="3" s="1"/>
  <c r="F7113" i="3"/>
  <c r="G7113" i="3" s="1"/>
  <c r="F413" i="3"/>
  <c r="G413" i="3" s="1"/>
  <c r="J1087" i="3"/>
  <c r="K1087" i="3"/>
  <c r="I1119" i="3"/>
  <c r="H1119" i="3"/>
  <c r="O1069" i="3"/>
  <c r="F1101" i="3"/>
  <c r="G1101" i="3" s="1"/>
  <c r="O1295" i="3"/>
  <c r="D1423" i="3"/>
  <c r="F1557" i="3"/>
  <c r="G1557" i="3" s="1"/>
  <c r="K1265" i="3"/>
  <c r="J1265" i="3"/>
  <c r="F1329" i="3"/>
  <c r="G1329" i="3" s="1"/>
  <c r="J1209" i="3"/>
  <c r="K1209" i="3"/>
  <c r="O1299" i="3"/>
  <c r="E1427" i="3"/>
  <c r="E1021" i="3"/>
  <c r="K1237" i="3"/>
  <c r="J1237" i="3"/>
  <c r="F1301" i="3"/>
  <c r="G1301" i="3" s="1"/>
  <c r="K1493" i="3"/>
  <c r="J1493" i="3"/>
  <c r="H2411" i="3"/>
  <c r="I2411" i="3"/>
  <c r="E2580" i="3"/>
  <c r="F2679" i="3"/>
  <c r="G2679" i="3" s="1"/>
  <c r="K2798" i="3"/>
  <c r="J2798" i="3"/>
  <c r="F2830" i="3"/>
  <c r="G2830" i="3" s="1"/>
  <c r="I2702" i="3"/>
  <c r="H2702" i="3"/>
  <c r="F2707" i="3"/>
  <c r="G2707" i="3" s="1"/>
  <c r="H2454" i="3"/>
  <c r="I2454" i="3"/>
  <c r="O2470" i="3"/>
  <c r="H2486" i="3"/>
  <c r="I2486" i="3"/>
  <c r="O2502" i="3"/>
  <c r="H2518" i="3"/>
  <c r="I2518" i="3"/>
  <c r="O2534" i="3"/>
  <c r="H2550" i="3"/>
  <c r="I2550" i="3"/>
  <c r="F2719" i="3"/>
  <c r="G2719" i="3" s="1"/>
  <c r="F2860" i="3"/>
  <c r="G2860" i="3" s="1"/>
  <c r="H2560" i="3"/>
  <c r="I2560" i="3"/>
  <c r="F2747" i="3"/>
  <c r="G2747" i="3" s="1"/>
  <c r="F2817" i="3"/>
  <c r="G2817" i="3" s="1"/>
  <c r="K2992" i="3"/>
  <c r="J2992" i="3"/>
  <c r="E3346" i="3"/>
  <c r="F3013" i="3"/>
  <c r="G3013" i="3" s="1"/>
  <c r="K2988" i="3"/>
  <c r="J2988" i="3"/>
  <c r="F3052" i="3"/>
  <c r="G3052" i="3" s="1"/>
  <c r="K3116" i="3"/>
  <c r="J3116" i="3"/>
  <c r="F3180" i="3"/>
  <c r="G3180" i="3" s="1"/>
  <c r="K3244" i="3"/>
  <c r="J3244" i="3"/>
  <c r="F3308" i="3"/>
  <c r="G3308" i="3" s="1"/>
  <c r="F2884" i="3"/>
  <c r="G2884" i="3" s="1"/>
  <c r="J2888" i="3"/>
  <c r="K2888" i="3"/>
  <c r="F2912" i="3"/>
  <c r="G2912" i="3" s="1"/>
  <c r="J2920" i="3"/>
  <c r="K2920" i="3"/>
  <c r="F2944" i="3"/>
  <c r="G2944" i="3" s="1"/>
  <c r="J2952" i="3"/>
  <c r="K2952" i="3"/>
  <c r="K3029" i="3"/>
  <c r="J3029" i="3"/>
  <c r="F3061" i="3"/>
  <c r="G3061" i="3" s="1"/>
  <c r="K3157" i="3"/>
  <c r="J3157" i="3"/>
  <c r="F3189" i="3"/>
  <c r="G3189" i="3" s="1"/>
  <c r="K3285" i="3"/>
  <c r="J3285" i="3"/>
  <c r="F3317" i="3"/>
  <c r="G3317" i="3" s="1"/>
  <c r="J3415" i="3"/>
  <c r="K3415" i="3"/>
  <c r="K3456" i="3"/>
  <c r="J3456" i="3"/>
  <c r="F3520" i="3"/>
  <c r="G3520" i="3" s="1"/>
  <c r="K3584" i="3"/>
  <c r="J3584" i="3"/>
  <c r="F3648" i="3"/>
  <c r="G3648" i="3" s="1"/>
  <c r="K3712" i="3"/>
  <c r="J3712" i="3"/>
  <c r="F3465" i="3"/>
  <c r="G3465" i="3" s="1"/>
  <c r="K3561" i="3"/>
  <c r="J3561" i="3"/>
  <c r="F3593" i="3"/>
  <c r="G3593" i="3" s="1"/>
  <c r="K3689" i="3"/>
  <c r="J3689" i="3"/>
  <c r="F3721" i="3"/>
  <c r="G3721" i="3" s="1"/>
  <c r="E3399" i="3"/>
  <c r="O3852" i="3"/>
  <c r="O3800" i="3"/>
  <c r="E4224" i="3"/>
  <c r="D4212" i="3"/>
  <c r="E4216" i="3"/>
  <c r="E4220" i="3"/>
  <c r="K5151" i="3"/>
  <c r="J5151" i="3"/>
  <c r="F5215" i="3"/>
  <c r="G5215" i="3" s="1"/>
  <c r="K5040" i="3"/>
  <c r="J5040" i="3"/>
  <c r="F5108" i="3"/>
  <c r="G5108" i="3" s="1"/>
  <c r="K5204" i="3"/>
  <c r="J5204" i="3"/>
  <c r="I4864" i="3"/>
  <c r="H4864" i="3"/>
  <c r="J5295" i="3"/>
  <c r="K5295" i="3"/>
  <c r="F5305" i="3"/>
  <c r="G5305" i="3" s="1"/>
  <c r="J5284" i="3"/>
  <c r="K5284" i="3"/>
  <c r="E5324" i="3"/>
  <c r="F5381" i="3"/>
  <c r="G5381" i="3" s="1"/>
  <c r="D5495" i="3"/>
  <c r="E5412" i="3"/>
  <c r="D5619" i="3"/>
  <c r="F5475" i="3"/>
  <c r="G5475" i="3" s="1"/>
  <c r="F5402" i="3"/>
  <c r="G5402" i="3" s="1"/>
  <c r="F5496" i="3"/>
  <c r="G5496" i="3" s="1"/>
  <c r="D5631" i="3"/>
  <c r="E5778" i="3"/>
  <c r="D5719" i="3"/>
  <c r="D5882" i="3"/>
  <c r="K6032" i="3"/>
  <c r="J6032" i="3"/>
  <c r="K6125" i="3"/>
  <c r="J6125" i="3"/>
  <c r="O5964" i="3"/>
  <c r="E6051" i="3"/>
  <c r="J5926" i="3"/>
  <c r="K5926" i="3"/>
  <c r="O5978" i="3"/>
  <c r="E6113" i="3"/>
  <c r="F6226" i="3"/>
  <c r="G6226" i="3" s="1"/>
  <c r="D6374" i="3"/>
  <c r="E6110" i="3"/>
  <c r="E6100" i="3"/>
  <c r="O6642" i="3"/>
  <c r="D6630" i="3"/>
  <c r="E6589" i="3"/>
  <c r="O6682" i="3"/>
  <c r="F6775" i="3"/>
  <c r="G6775" i="3" s="1"/>
  <c r="I6851" i="3"/>
  <c r="H6851" i="3"/>
  <c r="E6913" i="3"/>
  <c r="F6882" i="3"/>
  <c r="G6882" i="3" s="1"/>
  <c r="K6903" i="3"/>
  <c r="J6903" i="3"/>
  <c r="K6979" i="3"/>
  <c r="J6979" i="3"/>
  <c r="F6963" i="3"/>
  <c r="G6963" i="3" s="1"/>
  <c r="E6953" i="3"/>
  <c r="J7053" i="3"/>
  <c r="K7053" i="3"/>
  <c r="F7054" i="3"/>
  <c r="G7054" i="3" s="1"/>
  <c r="F7114" i="3"/>
  <c r="G7114" i="3" s="1"/>
  <c r="K7241" i="3"/>
  <c r="J7241" i="3"/>
  <c r="O7364" i="3"/>
  <c r="O7489" i="3"/>
  <c r="K357" i="3"/>
  <c r="J357" i="3"/>
  <c r="O1658" i="3"/>
  <c r="F1812" i="3"/>
  <c r="G1812" i="3" s="1"/>
  <c r="F429" i="3"/>
  <c r="G429" i="3" s="1"/>
  <c r="F1837" i="3"/>
  <c r="G1837" i="3" s="1"/>
  <c r="O3829" i="3"/>
  <c r="K4042" i="3"/>
  <c r="J4042" i="3"/>
  <c r="F4643" i="3"/>
  <c r="G4643" i="3" s="1"/>
  <c r="K4636" i="3"/>
  <c r="J4636" i="3"/>
  <c r="F5039" i="3"/>
  <c r="G5039" i="3" s="1"/>
  <c r="O6838" i="3"/>
  <c r="D7031" i="3"/>
  <c r="F1380" i="3"/>
  <c r="G1380" i="3" s="1"/>
  <c r="F1788" i="3"/>
  <c r="G1788" i="3" s="1"/>
  <c r="K2000" i="3"/>
  <c r="J2000" i="3"/>
  <c r="F2186" i="3"/>
  <c r="G2186" i="3" s="1"/>
  <c r="O3987" i="3"/>
  <c r="F4377" i="3"/>
  <c r="G4377" i="3" s="1"/>
  <c r="F4577" i="3"/>
  <c r="G4577" i="3" s="1"/>
  <c r="F4999" i="3"/>
  <c r="G4999" i="3" s="1"/>
  <c r="K4992" i="3"/>
  <c r="J4992" i="3"/>
  <c r="O5597" i="3"/>
  <c r="F5796" i="3"/>
  <c r="G5796" i="3" s="1"/>
  <c r="K6399" i="3"/>
  <c r="J6399" i="3"/>
  <c r="D6377" i="3"/>
  <c r="O6596" i="3"/>
  <c r="E6786" i="3"/>
  <c r="E6785" i="3"/>
  <c r="I6999" i="3"/>
  <c r="H6999" i="3"/>
  <c r="K457" i="3"/>
  <c r="J457" i="3"/>
  <c r="O1264" i="3"/>
  <c r="K1452" i="3"/>
  <c r="J1452" i="3"/>
  <c r="E1652" i="3"/>
  <c r="E1661" i="3"/>
  <c r="O1873" i="3"/>
  <c r="F1857" i="3"/>
  <c r="G1857" i="3" s="1"/>
  <c r="F2066" i="3"/>
  <c r="G2066" i="3" s="1"/>
  <c r="K2270" i="3"/>
  <c r="J2270" i="3"/>
  <c r="F3874" i="3"/>
  <c r="G3874" i="3" s="1"/>
  <c r="F4455" i="3"/>
  <c r="G4455" i="3" s="1"/>
  <c r="F4673" i="3"/>
  <c r="G4673" i="3" s="1"/>
  <c r="O4662" i="3"/>
  <c r="F4865" i="3"/>
  <c r="G4865" i="3" s="1"/>
  <c r="J5260" i="3"/>
  <c r="K5260" i="3"/>
  <c r="E5859" i="3"/>
  <c r="K6269" i="3"/>
  <c r="J6269" i="3"/>
  <c r="K6468" i="3"/>
  <c r="J6468" i="3"/>
  <c r="D6457" i="3"/>
  <c r="K7055" i="3"/>
  <c r="J7055" i="3"/>
  <c r="F363" i="3"/>
  <c r="G363" i="3" s="1"/>
  <c r="E492" i="3"/>
  <c r="K533" i="3"/>
  <c r="J533" i="3"/>
  <c r="K1148" i="3"/>
  <c r="J1148" i="3"/>
  <c r="O1940" i="3"/>
  <c r="K2142" i="3"/>
  <c r="J2142" i="3"/>
  <c r="K3938" i="3"/>
  <c r="J3938" i="3"/>
  <c r="I4131" i="3"/>
  <c r="H4131" i="3"/>
  <c r="I4546" i="3"/>
  <c r="H4546" i="3"/>
  <c r="K4935" i="3"/>
  <c r="J4935" i="3"/>
  <c r="F5131" i="3"/>
  <c r="G5131" i="3" s="1"/>
  <c r="I6548" i="3"/>
  <c r="H6548" i="3"/>
  <c r="E6731" i="3"/>
  <c r="E7349" i="3"/>
  <c r="J385" i="3"/>
  <c r="K385" i="3"/>
  <c r="O435" i="3"/>
  <c r="J531" i="3"/>
  <c r="K531" i="3"/>
  <c r="K577" i="3"/>
  <c r="J577" i="3"/>
  <c r="E392" i="3"/>
  <c r="F4006" i="3"/>
  <c r="G4006" i="3" s="1"/>
  <c r="O4221" i="3"/>
  <c r="O4618" i="3"/>
  <c r="O4615" i="3"/>
  <c r="K5024" i="3"/>
  <c r="J5024" i="3"/>
  <c r="H7019" i="3"/>
  <c r="I7019" i="3"/>
  <c r="D7211" i="3"/>
  <c r="F7219" i="3"/>
  <c r="G7219" i="3" s="1"/>
  <c r="O1699" i="3"/>
  <c r="O1685" i="3"/>
  <c r="K2080" i="3"/>
  <c r="J2080" i="3"/>
  <c r="O3893" i="3"/>
  <c r="K3878" i="3"/>
  <c r="J3878" i="3"/>
  <c r="F4899" i="3"/>
  <c r="G4899" i="3" s="1"/>
  <c r="K4892" i="3"/>
  <c r="J4892" i="3"/>
  <c r="F5692" i="3"/>
  <c r="G5692" i="3" s="1"/>
  <c r="H6293" i="3"/>
  <c r="I6293" i="3"/>
  <c r="D7498" i="3"/>
  <c r="H365" i="3"/>
  <c r="I365" i="3"/>
  <c r="J543" i="3"/>
  <c r="K543" i="3"/>
  <c r="K612" i="3"/>
  <c r="J612" i="3"/>
  <c r="F676" i="3"/>
  <c r="G676" i="3" s="1"/>
  <c r="K740" i="3"/>
  <c r="J740" i="3"/>
  <c r="F804" i="3"/>
  <c r="G804" i="3" s="1"/>
  <c r="K868" i="3"/>
  <c r="J868" i="3"/>
  <c r="F932" i="3"/>
  <c r="G932" i="3" s="1"/>
  <c r="K996" i="3"/>
  <c r="J996" i="3"/>
  <c r="O2219" i="3"/>
  <c r="I3811" i="3"/>
  <c r="H3811" i="3"/>
  <c r="D4414" i="3"/>
  <c r="D4826" i="3"/>
  <c r="H4819" i="3"/>
  <c r="I4819" i="3"/>
  <c r="D5609" i="3"/>
  <c r="O5817" i="3"/>
  <c r="E5818" i="3"/>
  <c r="K6821" i="3"/>
  <c r="J6821" i="3"/>
  <c r="O6806" i="3"/>
  <c r="F497" i="3"/>
  <c r="G497" i="3" s="1"/>
  <c r="F1084" i="3"/>
  <c r="G1084" i="3" s="1"/>
  <c r="I1883" i="3"/>
  <c r="H1883" i="3"/>
  <c r="F2294" i="3"/>
  <c r="G2294" i="3" s="1"/>
  <c r="O4093" i="3"/>
  <c r="F4677" i="3"/>
  <c r="G4677" i="3" s="1"/>
  <c r="F6485" i="3"/>
  <c r="G6485" i="3" s="1"/>
  <c r="K7097" i="3"/>
  <c r="J7097" i="3"/>
  <c r="K1160" i="3"/>
  <c r="J1160" i="3"/>
  <c r="E1576" i="3"/>
  <c r="O1773" i="3"/>
  <c r="F1757" i="3"/>
  <c r="G1757" i="3" s="1"/>
  <c r="K2170" i="3"/>
  <c r="J2170" i="3"/>
  <c r="O2157" i="3"/>
  <c r="F3775" i="3"/>
  <c r="G3775" i="3" s="1"/>
  <c r="D3758" i="3"/>
  <c r="O3959" i="3"/>
  <c r="O4774" i="3"/>
  <c r="F6368" i="3"/>
  <c r="G6368" i="3" s="1"/>
  <c r="D6573" i="3"/>
  <c r="E6565" i="3"/>
  <c r="K7359" i="3"/>
  <c r="J7359" i="3"/>
  <c r="K1648" i="3"/>
  <c r="J1648" i="3"/>
  <c r="K2034" i="3"/>
  <c r="J2034" i="3"/>
  <c r="K2049" i="3"/>
  <c r="J2049" i="3"/>
  <c r="O2231" i="3"/>
  <c r="I2434" i="3"/>
  <c r="H2434" i="3"/>
  <c r="F4431" i="3"/>
  <c r="G4431" i="3" s="1"/>
  <c r="K4851" i="3"/>
  <c r="J4851" i="3"/>
  <c r="J5251" i="3"/>
  <c r="K5251" i="3"/>
  <c r="F316" i="3"/>
  <c r="G316" i="3" s="1"/>
  <c r="O455" i="3"/>
  <c r="J571" i="3"/>
  <c r="K571" i="3"/>
  <c r="K609" i="3"/>
  <c r="J609" i="3"/>
  <c r="F641" i="3"/>
  <c r="G641" i="3" s="1"/>
  <c r="K737" i="3"/>
  <c r="J737" i="3"/>
  <c r="F769" i="3"/>
  <c r="G769" i="3" s="1"/>
  <c r="K865" i="3"/>
  <c r="J865" i="3"/>
  <c r="F897" i="3"/>
  <c r="G897" i="3" s="1"/>
  <c r="K993" i="3"/>
  <c r="J993" i="3"/>
  <c r="K1424" i="3"/>
  <c r="J1424" i="3"/>
  <c r="K2014" i="3"/>
  <c r="J2014" i="3"/>
  <c r="K2025" i="3"/>
  <c r="J2025" i="3"/>
  <c r="J5833" i="3"/>
  <c r="K5833" i="3"/>
  <c r="O6445" i="3"/>
  <c r="O6438" i="3"/>
  <c r="F517" i="3"/>
  <c r="G517" i="3" s="1"/>
  <c r="E1726" i="3"/>
  <c r="O1712" i="3"/>
  <c r="F1918" i="3"/>
  <c r="G1918" i="3" s="1"/>
  <c r="E1910" i="3"/>
  <c r="F3906" i="3"/>
  <c r="G3906" i="3" s="1"/>
  <c r="D4120" i="3"/>
  <c r="F4109" i="3"/>
  <c r="G4109" i="3" s="1"/>
  <c r="F4507" i="3"/>
  <c r="G4507" i="3" s="1"/>
  <c r="O4514" i="3"/>
  <c r="J6107" i="3"/>
  <c r="K6107" i="3"/>
  <c r="O6325" i="3"/>
  <c r="I7108" i="3"/>
  <c r="H7108" i="3"/>
  <c r="J1091" i="3"/>
  <c r="K1091" i="3"/>
  <c r="I1123" i="3"/>
  <c r="H1123" i="3"/>
  <c r="O1073" i="3"/>
  <c r="F1105" i="3"/>
  <c r="G1105" i="3" s="1"/>
  <c r="O1303" i="3"/>
  <c r="D1431" i="3"/>
  <c r="K1273" i="3"/>
  <c r="J1273" i="3"/>
  <c r="F1337" i="3"/>
  <c r="G1337" i="3" s="1"/>
  <c r="K1521" i="3"/>
  <c r="J1521" i="3"/>
  <c r="F1585" i="3"/>
  <c r="G1585" i="3" s="1"/>
  <c r="O1307" i="3"/>
  <c r="E1435" i="3"/>
  <c r="F1565" i="3"/>
  <c r="G1565" i="3" s="1"/>
  <c r="K1245" i="3"/>
  <c r="J1245" i="3"/>
  <c r="F1309" i="3"/>
  <c r="G1309" i="3" s="1"/>
  <c r="K1501" i="3"/>
  <c r="J1501" i="3"/>
  <c r="F1545" i="3"/>
  <c r="G1545" i="3" s="1"/>
  <c r="E2383" i="3"/>
  <c r="F2415" i="3"/>
  <c r="G2415" i="3" s="1"/>
  <c r="J2681" i="3"/>
  <c r="K2681" i="3"/>
  <c r="K2802" i="3"/>
  <c r="J2802" i="3"/>
  <c r="F2834" i="3"/>
  <c r="G2834" i="3" s="1"/>
  <c r="I2718" i="3"/>
  <c r="H2718" i="3"/>
  <c r="J2709" i="3"/>
  <c r="K2709" i="3"/>
  <c r="H2455" i="3"/>
  <c r="I2455" i="3"/>
  <c r="O2471" i="3"/>
  <c r="H2487" i="3"/>
  <c r="I2487" i="3"/>
  <c r="O2503" i="3"/>
  <c r="H2519" i="3"/>
  <c r="I2519" i="3"/>
  <c r="O2535" i="3"/>
  <c r="H2551" i="3"/>
  <c r="I2551" i="3"/>
  <c r="J2721" i="3"/>
  <c r="K2721" i="3"/>
  <c r="J2341" i="3"/>
  <c r="K2341" i="3"/>
  <c r="H2566" i="3"/>
  <c r="I2566" i="3"/>
  <c r="J2749" i="3"/>
  <c r="K2749" i="3"/>
  <c r="F2821" i="3"/>
  <c r="G2821" i="3" s="1"/>
  <c r="O2626" i="3"/>
  <c r="O2870" i="3"/>
  <c r="J2871" i="3"/>
  <c r="K2871" i="3"/>
  <c r="F3056" i="3"/>
  <c r="G3056" i="3" s="1"/>
  <c r="K3120" i="3"/>
  <c r="J3120" i="3"/>
  <c r="F3184" i="3"/>
  <c r="G3184" i="3" s="1"/>
  <c r="K3248" i="3"/>
  <c r="J3248" i="3"/>
  <c r="F3312" i="3"/>
  <c r="G3312" i="3" s="1"/>
  <c r="K2985" i="3"/>
  <c r="J2985" i="3"/>
  <c r="F2889" i="3"/>
  <c r="G2889" i="3" s="1"/>
  <c r="D2913" i="3"/>
  <c r="F2921" i="3"/>
  <c r="G2921" i="3" s="1"/>
  <c r="D2945" i="3"/>
  <c r="F2953" i="3"/>
  <c r="G2953" i="3" s="1"/>
  <c r="K3033" i="3"/>
  <c r="J3033" i="3"/>
  <c r="F3065" i="3"/>
  <c r="G3065" i="3" s="1"/>
  <c r="K3161" i="3"/>
  <c r="J3161" i="3"/>
  <c r="F3193" i="3"/>
  <c r="G3193" i="3" s="1"/>
  <c r="K3289" i="3"/>
  <c r="J3289" i="3"/>
  <c r="F3321" i="3"/>
  <c r="G3321" i="3" s="1"/>
  <c r="J3417" i="3"/>
  <c r="K3417" i="3"/>
  <c r="J3427" i="3"/>
  <c r="K3427" i="3"/>
  <c r="K3460" i="3"/>
  <c r="J3460" i="3"/>
  <c r="F3524" i="3"/>
  <c r="G3524" i="3" s="1"/>
  <c r="K3588" i="3"/>
  <c r="J3588" i="3"/>
  <c r="F3652" i="3"/>
  <c r="G3652" i="3" s="1"/>
  <c r="K3716" i="3"/>
  <c r="J3716" i="3"/>
  <c r="J3435" i="3"/>
  <c r="K3435" i="3"/>
  <c r="F3469" i="3"/>
  <c r="G3469" i="3" s="1"/>
  <c r="K3565" i="3"/>
  <c r="J3565" i="3"/>
  <c r="F3597" i="3"/>
  <c r="G3597" i="3" s="1"/>
  <c r="K3693" i="3"/>
  <c r="J3693" i="3"/>
  <c r="F3725" i="3"/>
  <c r="G3725" i="3" s="1"/>
  <c r="O3860" i="3"/>
  <c r="O3816" i="3"/>
  <c r="D4320" i="3"/>
  <c r="D4312" i="3"/>
  <c r="K5155" i="3"/>
  <c r="J5155" i="3"/>
  <c r="F5219" i="3"/>
  <c r="G5219" i="3" s="1"/>
  <c r="K5044" i="3"/>
  <c r="J5044" i="3"/>
  <c r="F5112" i="3"/>
  <c r="G5112" i="3" s="1"/>
  <c r="K5208" i="3"/>
  <c r="J5208" i="3"/>
  <c r="F5301" i="3"/>
  <c r="G5301" i="3" s="1"/>
  <c r="E5340" i="3"/>
  <c r="K5345" i="3"/>
  <c r="J5345" i="3"/>
  <c r="D5511" i="3"/>
  <c r="O5420" i="3"/>
  <c r="D5747" i="3"/>
  <c r="F5491" i="3"/>
  <c r="G5491" i="3" s="1"/>
  <c r="F5410" i="3"/>
  <c r="G5410" i="3" s="1"/>
  <c r="F5587" i="3"/>
  <c r="G5587" i="3" s="1"/>
  <c r="D5647" i="3"/>
  <c r="F5858" i="3"/>
  <c r="G5858" i="3" s="1"/>
  <c r="D5735" i="3"/>
  <c r="H5957" i="3"/>
  <c r="I5957" i="3"/>
  <c r="D5898" i="3"/>
  <c r="F6004" i="3"/>
  <c r="G6004" i="3" s="1"/>
  <c r="O5984" i="3"/>
  <c r="O5968" i="3"/>
  <c r="K6028" i="3"/>
  <c r="J6028" i="3"/>
  <c r="F6092" i="3"/>
  <c r="G6092" i="3" s="1"/>
  <c r="E6067" i="3"/>
  <c r="J5942" i="3"/>
  <c r="K5942" i="3"/>
  <c r="J5983" i="3"/>
  <c r="K5983" i="3"/>
  <c r="E6121" i="3"/>
  <c r="F6230" i="3"/>
  <c r="G6230" i="3" s="1"/>
  <c r="D6390" i="3"/>
  <c r="F6171" i="3"/>
  <c r="G6171" i="3" s="1"/>
  <c r="O6114" i="3"/>
  <c r="E6108" i="3"/>
  <c r="F6621" i="3"/>
  <c r="G6621" i="3" s="1"/>
  <c r="K6670" i="3"/>
  <c r="J6670" i="3"/>
  <c r="J6665" i="3"/>
  <c r="K6665" i="3"/>
  <c r="F6844" i="3"/>
  <c r="G6844" i="3" s="1"/>
  <c r="E6894" i="3"/>
  <c r="K6915" i="3"/>
  <c r="J6915" i="3"/>
  <c r="J6854" i="3"/>
  <c r="K6854" i="3"/>
  <c r="F6927" i="3"/>
  <c r="G6927" i="3" s="1"/>
  <c r="O7041" i="3"/>
  <c r="I7057" i="3"/>
  <c r="H7057" i="3"/>
  <c r="O7130" i="3"/>
  <c r="K7168" i="3"/>
  <c r="J7168" i="3"/>
  <c r="F7184" i="3"/>
  <c r="G7184" i="3" s="1"/>
  <c r="O7253" i="3"/>
  <c r="E7255" i="3"/>
  <c r="K7326" i="3"/>
  <c r="J7326" i="3"/>
  <c r="I7318" i="3"/>
  <c r="H7318" i="3"/>
  <c r="F7372" i="3"/>
  <c r="G7372" i="3" s="1"/>
  <c r="E7394" i="3"/>
  <c r="J7432" i="3"/>
  <c r="K7432" i="3"/>
  <c r="K7495" i="3"/>
  <c r="J7495" i="3"/>
  <c r="O7499" i="3"/>
  <c r="J7166" i="3"/>
  <c r="K7166" i="3"/>
  <c r="E7330" i="3"/>
  <c r="O7330" i="3"/>
  <c r="I7376" i="3"/>
  <c r="H7376" i="3"/>
  <c r="F490" i="3"/>
  <c r="G490" i="3" s="1"/>
  <c r="J1178" i="3"/>
  <c r="K1178" i="3"/>
  <c r="I1803" i="3"/>
  <c r="H1803" i="3"/>
  <c r="O1048" i="3"/>
  <c r="K1236" i="3"/>
  <c r="J1236" i="3"/>
  <c r="K1844" i="3"/>
  <c r="J1844" i="3"/>
  <c r="O1836" i="3"/>
  <c r="I3847" i="3"/>
  <c r="H3847" i="3"/>
  <c r="K4038" i="3"/>
  <c r="J4038" i="3"/>
  <c r="E4031" i="3"/>
  <c r="F4645" i="3"/>
  <c r="G4645" i="3" s="1"/>
  <c r="K6837" i="3"/>
  <c r="J6837" i="3"/>
  <c r="F6846" i="3"/>
  <c r="G6846" i="3" s="1"/>
  <c r="K1779" i="3"/>
  <c r="J1779" i="3"/>
  <c r="K1992" i="3"/>
  <c r="J1992" i="3"/>
  <c r="D2182" i="3"/>
  <c r="O2182" i="3"/>
  <c r="D2179" i="3"/>
  <c r="O3798" i="3"/>
  <c r="O4587" i="3"/>
  <c r="O4801" i="3"/>
  <c r="D5788" i="3"/>
  <c r="E6396" i="3"/>
  <c r="O6578" i="3"/>
  <c r="D7191" i="3"/>
  <c r="O453" i="3"/>
  <c r="E453" i="3"/>
  <c r="F870" i="3"/>
  <c r="G870" i="3" s="1"/>
  <c r="K1660" i="3"/>
  <c r="J1660" i="3"/>
  <c r="I1653" i="3"/>
  <c r="H1653" i="3"/>
  <c r="K2056" i="3"/>
  <c r="J2056" i="3"/>
  <c r="O2259" i="3"/>
  <c r="D4074" i="3"/>
  <c r="I4271" i="3"/>
  <c r="H4271" i="3"/>
  <c r="O4454" i="3"/>
  <c r="F4476" i="3"/>
  <c r="G4476" i="3" s="1"/>
  <c r="D4669" i="3"/>
  <c r="O4669" i="3"/>
  <c r="F4874" i="3"/>
  <c r="G4874" i="3" s="1"/>
  <c r="O5056" i="3"/>
  <c r="F5855" i="3"/>
  <c r="G5855" i="3" s="1"/>
  <c r="K6454" i="3"/>
  <c r="J6454" i="3"/>
  <c r="E6467" i="3"/>
  <c r="K426" i="3"/>
  <c r="J426" i="3"/>
  <c r="O529" i="3"/>
  <c r="E529" i="3"/>
  <c r="K1144" i="3"/>
  <c r="J1144" i="3"/>
  <c r="I1947" i="3"/>
  <c r="H1947" i="3"/>
  <c r="O1939" i="3"/>
  <c r="D2138" i="3"/>
  <c r="I3738" i="3"/>
  <c r="H3738" i="3"/>
  <c r="F4129" i="3"/>
  <c r="G4129" i="3" s="1"/>
  <c r="E4531" i="3"/>
  <c r="D4531" i="3"/>
  <c r="K5127" i="3"/>
  <c r="J5127" i="3"/>
  <c r="K6145" i="3"/>
  <c r="J6145" i="3"/>
  <c r="H6330" i="3"/>
  <c r="I6330" i="3"/>
  <c r="K6540" i="3"/>
  <c r="J6540" i="3"/>
  <c r="K6745" i="3"/>
  <c r="J6745" i="3"/>
  <c r="J7339" i="3"/>
  <c r="K7339" i="3"/>
  <c r="H470" i="3"/>
  <c r="I470" i="3"/>
  <c r="I707" i="3"/>
  <c r="H707" i="3"/>
  <c r="J835" i="3"/>
  <c r="K835" i="3"/>
  <c r="O410" i="3"/>
  <c r="I4626" i="3"/>
  <c r="H4626" i="3"/>
  <c r="F6619" i="3"/>
  <c r="G6619" i="3" s="1"/>
  <c r="E7224" i="3"/>
  <c r="K1684" i="3"/>
  <c r="J1684" i="3"/>
  <c r="I2083" i="3"/>
  <c r="H2083" i="3"/>
  <c r="O3889" i="3"/>
  <c r="O4494" i="3"/>
  <c r="F4495" i="3"/>
  <c r="G4495" i="3" s="1"/>
  <c r="O4481" i="3"/>
  <c r="D4481" i="3"/>
  <c r="K4888" i="3"/>
  <c r="J4888" i="3"/>
  <c r="E5084" i="3"/>
  <c r="O5084" i="3"/>
  <c r="K5688" i="3"/>
  <c r="J5688" i="3"/>
  <c r="I5899" i="3"/>
  <c r="H5899" i="3"/>
  <c r="F479" i="3"/>
  <c r="G479" i="3" s="1"/>
  <c r="D479" i="3"/>
  <c r="F744" i="3"/>
  <c r="G744" i="3" s="1"/>
  <c r="E808" i="3"/>
  <c r="K840" i="3"/>
  <c r="J840" i="3"/>
  <c r="D904" i="3"/>
  <c r="E904" i="3"/>
  <c r="I3823" i="3"/>
  <c r="H3823" i="3"/>
  <c r="F3814" i="3"/>
  <c r="G3814" i="3" s="1"/>
  <c r="K4406" i="3"/>
  <c r="J4406" i="3"/>
  <c r="I5605" i="3"/>
  <c r="H5605" i="3"/>
  <c r="K5813" i="3"/>
  <c r="J5813" i="3"/>
  <c r="F6425" i="3"/>
  <c r="G6425" i="3" s="1"/>
  <c r="E6425" i="3"/>
  <c r="K6426" i="3"/>
  <c r="J6426" i="3"/>
  <c r="K1490" i="3"/>
  <c r="J1490" i="3"/>
  <c r="E1882" i="3"/>
  <c r="F4091" i="3"/>
  <c r="G4091" i="3" s="1"/>
  <c r="D4091" i="3"/>
  <c r="O4285" i="3"/>
  <c r="K4684" i="3"/>
  <c r="J4684" i="3"/>
  <c r="O6486" i="3"/>
  <c r="K6484" i="3"/>
  <c r="J6484" i="3"/>
  <c r="K7095" i="3"/>
  <c r="J7095" i="3"/>
  <c r="I7297" i="3"/>
  <c r="H7297" i="3"/>
  <c r="E1572" i="3"/>
  <c r="K1764" i="3"/>
  <c r="J1764" i="3"/>
  <c r="O1756" i="3"/>
  <c r="F2166" i="3"/>
  <c r="G2166" i="3" s="1"/>
  <c r="E3757" i="3"/>
  <c r="F4968" i="3"/>
  <c r="G4968" i="3" s="1"/>
  <c r="I5759" i="3"/>
  <c r="H5759" i="3"/>
  <c r="F5757" i="3"/>
  <c r="G5757" i="3" s="1"/>
  <c r="K6559" i="3"/>
  <c r="J6559" i="3"/>
  <c r="D6564" i="3"/>
  <c r="F6766" i="3"/>
  <c r="G6766" i="3" s="1"/>
  <c r="D356" i="3"/>
  <c r="E356" i="3"/>
  <c r="D1022" i="3"/>
  <c r="E1644" i="3"/>
  <c r="K2045" i="3"/>
  <c r="J2045" i="3"/>
  <c r="K2234" i="3"/>
  <c r="J2234" i="3"/>
  <c r="K2227" i="3"/>
  <c r="J2227" i="3"/>
  <c r="K4449" i="3"/>
  <c r="J4449" i="3"/>
  <c r="K7227" i="3"/>
  <c r="J7227" i="3"/>
  <c r="O7245" i="3"/>
  <c r="O428" i="3"/>
  <c r="D428" i="3"/>
  <c r="F523" i="3"/>
  <c r="G523" i="3" s="1"/>
  <c r="D523" i="3"/>
  <c r="O613" i="3"/>
  <c r="E613" i="3"/>
  <c r="F645" i="3"/>
  <c r="G645" i="3" s="1"/>
  <c r="E709" i="3"/>
  <c r="K773" i="3"/>
  <c r="J773" i="3"/>
  <c r="O901" i="3"/>
  <c r="H1402" i="3"/>
  <c r="I1402" i="3"/>
  <c r="E2010" i="3"/>
  <c r="K1436" i="3"/>
  <c r="J1436" i="3"/>
  <c r="F5637" i="3"/>
  <c r="G5637" i="3" s="1"/>
  <c r="D5836" i="3"/>
  <c r="J6237" i="3"/>
  <c r="K6237" i="3"/>
  <c r="E513" i="3"/>
  <c r="K1320" i="3"/>
  <c r="J1320" i="3"/>
  <c r="E1704" i="3"/>
  <c r="D2126" i="3"/>
  <c r="I2111" i="3"/>
  <c r="H2111" i="3"/>
  <c r="K2323" i="3"/>
  <c r="J2323" i="3"/>
  <c r="D3902" i="3"/>
  <c r="O3902" i="3"/>
  <c r="D4114" i="3"/>
  <c r="O4119" i="3"/>
  <c r="E4726" i="3"/>
  <c r="F4906" i="3"/>
  <c r="G4906" i="3" s="1"/>
  <c r="K5721" i="3"/>
  <c r="J5721" i="3"/>
  <c r="F6109" i="3"/>
  <c r="G6109" i="3" s="1"/>
  <c r="H6518" i="3"/>
  <c r="I6518" i="3"/>
  <c r="E7104" i="3"/>
  <c r="I7313" i="3"/>
  <c r="H7313" i="3"/>
  <c r="K368" i="3"/>
  <c r="J368" i="3"/>
  <c r="I1063" i="3"/>
  <c r="H1063" i="3"/>
  <c r="D1127" i="3"/>
  <c r="I1159" i="3"/>
  <c r="H1159" i="3"/>
  <c r="E1173" i="3"/>
  <c r="D1311" i="3"/>
  <c r="E1503" i="3"/>
  <c r="E1637" i="3"/>
  <c r="O1637" i="3"/>
  <c r="F1217" i="3"/>
  <c r="G1217" i="3" s="1"/>
  <c r="E1345" i="3"/>
  <c r="K1473" i="3"/>
  <c r="J1473" i="3"/>
  <c r="J1587" i="3"/>
  <c r="K1587" i="3"/>
  <c r="J1251" i="3"/>
  <c r="K1251" i="3"/>
  <c r="O1315" i="3"/>
  <c r="J1567" i="3"/>
  <c r="K1567" i="3"/>
  <c r="E1381" i="3"/>
  <c r="O1381" i="3"/>
  <c r="F1445" i="3"/>
  <c r="G1445" i="3" s="1"/>
  <c r="F2591" i="3"/>
  <c r="G2591" i="3" s="1"/>
  <c r="O2775" i="3"/>
  <c r="O2614" i="3"/>
  <c r="I2629" i="3"/>
  <c r="H2629" i="3"/>
  <c r="F2795" i="3"/>
  <c r="G2795" i="3" s="1"/>
  <c r="F2412" i="3"/>
  <c r="G2412" i="3" s="1"/>
  <c r="H2456" i="3"/>
  <c r="I2456" i="3"/>
  <c r="F2480" i="3"/>
  <c r="G2480" i="3" s="1"/>
  <c r="J2504" i="3"/>
  <c r="K2504" i="3"/>
  <c r="O2544" i="3"/>
  <c r="I2641" i="3"/>
  <c r="H2641" i="3"/>
  <c r="F2804" i="3"/>
  <c r="G2804" i="3" s="1"/>
  <c r="H2628" i="3"/>
  <c r="I2628" i="3"/>
  <c r="D2669" i="3"/>
  <c r="E2825" i="3"/>
  <c r="K2857" i="3"/>
  <c r="J2857" i="3"/>
  <c r="F2448" i="3"/>
  <c r="G2448" i="3" s="1"/>
  <c r="I2642" i="3"/>
  <c r="H2642" i="3"/>
  <c r="I3000" i="3"/>
  <c r="H3000" i="3"/>
  <c r="K3098" i="3"/>
  <c r="J3098" i="3"/>
  <c r="F3322" i="3"/>
  <c r="G3322" i="3" s="1"/>
  <c r="I3107" i="3"/>
  <c r="H3107" i="3"/>
  <c r="J3235" i="3"/>
  <c r="K3235" i="3"/>
  <c r="O2996" i="3"/>
  <c r="E3060" i="3"/>
  <c r="K3092" i="3"/>
  <c r="J3092" i="3"/>
  <c r="D3156" i="3"/>
  <c r="E3156" i="3"/>
  <c r="K3316" i="3"/>
  <c r="J3316" i="3"/>
  <c r="J2890" i="3"/>
  <c r="K2890" i="3"/>
  <c r="F2914" i="3"/>
  <c r="G2914" i="3" s="1"/>
  <c r="D2930" i="3"/>
  <c r="J2954" i="3"/>
  <c r="K2954" i="3"/>
  <c r="O3069" i="3"/>
  <c r="K3165" i="3"/>
  <c r="J3165" i="3"/>
  <c r="O3293" i="3"/>
  <c r="E3293" i="3"/>
  <c r="F3359" i="3"/>
  <c r="G3359" i="3" s="1"/>
  <c r="E3359" i="3"/>
  <c r="D3359" i="3"/>
  <c r="D3590" i="3"/>
  <c r="O3590" i="3"/>
  <c r="K3686" i="3"/>
  <c r="J3686" i="3"/>
  <c r="D3595" i="3"/>
  <c r="O3595" i="3"/>
  <c r="J3691" i="3"/>
  <c r="K3691" i="3"/>
  <c r="D3379" i="3"/>
  <c r="E3379" i="3"/>
  <c r="D3367" i="3"/>
  <c r="E3367" i="3"/>
  <c r="D3371" i="3"/>
  <c r="O3371" i="3"/>
  <c r="F3868" i="3"/>
  <c r="G3868" i="3" s="1"/>
  <c r="O3868" i="3"/>
  <c r="O3916" i="3"/>
  <c r="D3916" i="3"/>
  <c r="K4076" i="3"/>
  <c r="J4076" i="3"/>
  <c r="K3896" i="3"/>
  <c r="J3896" i="3"/>
  <c r="E4238" i="3"/>
  <c r="D4226" i="3"/>
  <c r="F4226" i="3"/>
  <c r="G4226" i="3" s="1"/>
  <c r="E4226" i="3"/>
  <c r="H4390" i="3"/>
  <c r="I4390" i="3"/>
  <c r="J5162" i="3"/>
  <c r="K5162" i="3"/>
  <c r="I5191" i="3"/>
  <c r="H5191" i="3"/>
  <c r="O5048" i="3"/>
  <c r="E5048" i="3"/>
  <c r="E5148" i="3"/>
  <c r="O5148" i="3"/>
  <c r="O5212" i="3"/>
  <c r="E5212" i="3"/>
  <c r="H5117" i="3"/>
  <c r="I5117" i="3"/>
  <c r="E5213" i="3"/>
  <c r="F5595" i="3"/>
  <c r="G5595" i="3" s="1"/>
  <c r="O5595" i="3"/>
  <c r="D5595" i="3"/>
  <c r="H5913" i="3"/>
  <c r="I5913" i="3"/>
  <c r="I5751" i="3"/>
  <c r="H5751" i="3"/>
  <c r="O5929" i="3"/>
  <c r="D5929" i="3"/>
  <c r="I6094" i="3"/>
  <c r="H6094" i="3"/>
  <c r="H5943" i="3"/>
  <c r="I5943" i="3"/>
  <c r="O6170" i="3"/>
  <c r="F6170" i="3"/>
  <c r="G6170" i="3" s="1"/>
  <c r="O6234" i="3"/>
  <c r="F6234" i="3"/>
  <c r="G6234" i="3" s="1"/>
  <c r="I6239" i="3"/>
  <c r="H6239" i="3"/>
  <c r="D6168" i="3"/>
  <c r="O6168" i="3"/>
  <c r="F6344" i="3"/>
  <c r="G6344" i="3" s="1"/>
  <c r="I6641" i="3"/>
  <c r="H6641" i="3"/>
  <c r="D6662" i="3"/>
  <c r="F6662" i="3"/>
  <c r="G6662" i="3" s="1"/>
  <c r="O6662" i="3"/>
  <c r="E6736" i="3"/>
  <c r="J7170" i="3"/>
  <c r="K7170" i="3"/>
  <c r="O6930" i="3"/>
  <c r="F6930" i="3"/>
  <c r="G6930" i="3" s="1"/>
  <c r="E7121" i="3"/>
  <c r="O7121" i="3"/>
  <c r="F7121" i="3"/>
  <c r="G7121" i="3" s="1"/>
  <c r="I6976" i="3"/>
  <c r="H6976" i="3"/>
  <c r="I7093" i="3"/>
  <c r="H7093" i="3"/>
  <c r="O7102" i="3"/>
  <c r="D7102" i="3"/>
  <c r="F7257" i="3"/>
  <c r="G7257" i="3" s="1"/>
  <c r="E7257" i="3"/>
  <c r="H7259" i="3"/>
  <c r="I7259" i="3"/>
  <c r="H7455" i="3"/>
  <c r="I7455" i="3"/>
  <c r="K565" i="3"/>
  <c r="J565" i="3"/>
  <c r="F1810" i="3"/>
  <c r="G1810" i="3" s="1"/>
  <c r="I1802" i="3"/>
  <c r="H1802" i="3"/>
  <c r="D1851" i="3"/>
  <c r="I1827" i="3"/>
  <c r="H1827" i="3"/>
  <c r="I3846" i="3"/>
  <c r="H3846" i="3"/>
  <c r="K4231" i="3"/>
  <c r="J4231" i="3"/>
  <c r="F4637" i="3"/>
  <c r="G4637" i="3" s="1"/>
  <c r="E4637" i="3"/>
  <c r="E6834" i="3"/>
  <c r="H7044" i="3"/>
  <c r="I7044" i="3"/>
  <c r="F982" i="3"/>
  <c r="G982" i="3" s="1"/>
  <c r="F1386" i="3"/>
  <c r="G1386" i="3" s="1"/>
  <c r="F1578" i="3"/>
  <c r="G1578" i="3" s="1"/>
  <c r="F1786" i="3"/>
  <c r="G1786" i="3" s="1"/>
  <c r="K2390" i="3"/>
  <c r="J2390" i="3"/>
  <c r="E3793" i="3"/>
  <c r="I3979" i="3"/>
  <c r="H3979" i="3"/>
  <c r="K4394" i="3"/>
  <c r="J4394" i="3"/>
  <c r="F4797" i="3"/>
  <c r="G4797" i="3" s="1"/>
  <c r="E4797" i="3"/>
  <c r="O4783" i="3"/>
  <c r="D4977" i="3"/>
  <c r="K5601" i="3"/>
  <c r="J5601" i="3"/>
  <c r="D5785" i="3"/>
  <c r="H5985" i="3"/>
  <c r="I5985" i="3"/>
  <c r="O6181" i="3"/>
  <c r="O6391" i="3"/>
  <c r="D6600" i="3"/>
  <c r="K1256" i="3"/>
  <c r="J1256" i="3"/>
  <c r="O1466" i="3"/>
  <c r="E1871" i="3"/>
  <c r="E1855" i="3"/>
  <c r="K2052" i="3"/>
  <c r="J2052" i="3"/>
  <c r="K2262" i="3"/>
  <c r="J2262" i="3"/>
  <c r="J5658" i="3"/>
  <c r="K5658" i="3"/>
  <c r="J5869" i="3"/>
  <c r="K5869" i="3"/>
  <c r="O6476" i="3"/>
  <c r="F6476" i="3"/>
  <c r="G6476" i="3" s="1"/>
  <c r="E6476" i="3"/>
  <c r="J6455" i="3"/>
  <c r="K6455" i="3"/>
  <c r="H6868" i="3"/>
  <c r="I6868" i="3"/>
  <c r="I524" i="3"/>
  <c r="H524" i="3"/>
  <c r="D1332" i="3"/>
  <c r="F1332" i="3"/>
  <c r="G1332" i="3" s="1"/>
  <c r="O1332" i="3"/>
  <c r="O1938" i="3"/>
  <c r="K2134" i="3"/>
  <c r="J2134" i="3"/>
  <c r="I2151" i="3"/>
  <c r="H2151" i="3"/>
  <c r="F3930" i="3"/>
  <c r="G3930" i="3" s="1"/>
  <c r="E3930" i="3"/>
  <c r="F4331" i="3"/>
  <c r="G4331" i="3" s="1"/>
  <c r="E4530" i="3"/>
  <c r="H6337" i="3"/>
  <c r="I6337" i="3"/>
  <c r="I6537" i="3"/>
  <c r="H6537" i="3"/>
  <c r="O340" i="3"/>
  <c r="F340" i="3"/>
  <c r="G340" i="3" s="1"/>
  <c r="J443" i="3"/>
  <c r="K443" i="3"/>
  <c r="O545" i="3"/>
  <c r="O999" i="3"/>
  <c r="K1202" i="3"/>
  <c r="J1202" i="3"/>
  <c r="I4624" i="3"/>
  <c r="H4624" i="3"/>
  <c r="K4617" i="3"/>
  <c r="J4617" i="3"/>
  <c r="D5009" i="3"/>
  <c r="D6615" i="3"/>
  <c r="K1290" i="3"/>
  <c r="J1290" i="3"/>
  <c r="H1683" i="3"/>
  <c r="I1683" i="3"/>
  <c r="K4501" i="3"/>
  <c r="J4501" i="3"/>
  <c r="K5080" i="3"/>
  <c r="J5080" i="3"/>
  <c r="K5677" i="3"/>
  <c r="J5677" i="3"/>
  <c r="K5888" i="3"/>
  <c r="J5888" i="3"/>
  <c r="K6289" i="3"/>
  <c r="J6289" i="3"/>
  <c r="O381" i="3"/>
  <c r="I620" i="3"/>
  <c r="H620" i="3"/>
  <c r="D780" i="3"/>
  <c r="F780" i="3"/>
  <c r="G780" i="3" s="1"/>
  <c r="E780" i="3"/>
  <c r="K876" i="3"/>
  <c r="J876" i="3"/>
  <c r="F622" i="3"/>
  <c r="G622" i="3" s="1"/>
  <c r="K2213" i="3"/>
  <c r="J2213" i="3"/>
  <c r="E3817" i="3"/>
  <c r="O4405" i="3"/>
  <c r="E4405" i="3"/>
  <c r="K4814" i="3"/>
  <c r="J4814" i="3"/>
  <c r="F4804" i="3"/>
  <c r="G4804" i="3" s="1"/>
  <c r="F5626" i="3"/>
  <c r="G5626" i="3" s="1"/>
  <c r="O5802" i="3"/>
  <c r="O489" i="3"/>
  <c r="O1889" i="3"/>
  <c r="E1889" i="3"/>
  <c r="F1889" i="3"/>
  <c r="G1889" i="3" s="1"/>
  <c r="D1889" i="3"/>
  <c r="K2279" i="3"/>
  <c r="J2279" i="3"/>
  <c r="F4687" i="3"/>
  <c r="G4687" i="3" s="1"/>
  <c r="F5294" i="3"/>
  <c r="G5294" i="3" s="1"/>
  <c r="D7299" i="3"/>
  <c r="O7299" i="3"/>
  <c r="K1370" i="3"/>
  <c r="J1370" i="3"/>
  <c r="K1763" i="3"/>
  <c r="J1763" i="3"/>
  <c r="O1972" i="3"/>
  <c r="E1972" i="3"/>
  <c r="F1972" i="3"/>
  <c r="G1972" i="3" s="1"/>
  <c r="D1972" i="3"/>
  <c r="I2163" i="3"/>
  <c r="H2163" i="3"/>
  <c r="F3973" i="3"/>
  <c r="G3973" i="3" s="1"/>
  <c r="E4167" i="3"/>
  <c r="I4766" i="3"/>
  <c r="H4766" i="3"/>
  <c r="O4964" i="3"/>
  <c r="I5569" i="3"/>
  <c r="H5569" i="3"/>
  <c r="I5552" i="3"/>
  <c r="H5552" i="3"/>
  <c r="O6364" i="3"/>
  <c r="D7165" i="3"/>
  <c r="O371" i="3"/>
  <c r="D371" i="3"/>
  <c r="F371" i="3"/>
  <c r="G371" i="3" s="1"/>
  <c r="E371" i="3"/>
  <c r="K1618" i="3"/>
  <c r="J1618" i="3"/>
  <c r="K2027" i="3"/>
  <c r="J2027" i="3"/>
  <c r="D2438" i="3"/>
  <c r="O2438" i="3"/>
  <c r="D4440" i="3"/>
  <c r="J5243" i="3"/>
  <c r="K5243" i="3"/>
  <c r="J431" i="3"/>
  <c r="K431" i="3"/>
  <c r="E649" i="3"/>
  <c r="E905" i="3"/>
  <c r="D2006" i="3"/>
  <c r="K5835" i="3"/>
  <c r="J5835" i="3"/>
  <c r="D6233" i="3"/>
  <c r="H6651" i="3"/>
  <c r="I6651" i="3"/>
  <c r="F702" i="3"/>
  <c r="G702" i="3" s="1"/>
  <c r="K1916" i="3"/>
  <c r="J1916" i="3"/>
  <c r="K2326" i="3"/>
  <c r="J2326" i="3"/>
  <c r="K3923" i="3"/>
  <c r="J3923" i="3"/>
  <c r="F4103" i="3"/>
  <c r="G4103" i="3" s="1"/>
  <c r="D4103" i="3"/>
  <c r="I4722" i="3"/>
  <c r="H4722" i="3"/>
  <c r="J6323" i="3"/>
  <c r="K6323" i="3"/>
  <c r="O6503" i="3"/>
  <c r="I1163" i="3"/>
  <c r="H1163" i="3"/>
  <c r="E1145" i="3"/>
  <c r="O1145" i="3"/>
  <c r="D1145" i="3"/>
  <c r="I1353" i="3"/>
  <c r="H1353" i="3"/>
  <c r="I1259" i="3"/>
  <c r="H1259" i="3"/>
  <c r="F1645" i="3"/>
  <c r="G1645" i="3" s="1"/>
  <c r="F1389" i="3"/>
  <c r="G1389" i="3" s="1"/>
  <c r="E2810" i="3"/>
  <c r="J2420" i="3"/>
  <c r="K2420" i="3"/>
  <c r="D2605" i="3"/>
  <c r="F2605" i="3"/>
  <c r="G2605" i="3" s="1"/>
  <c r="E2605" i="3"/>
  <c r="O2605" i="3"/>
  <c r="H2763" i="3"/>
  <c r="I2763" i="3"/>
  <c r="J2565" i="3"/>
  <c r="K2565" i="3"/>
  <c r="O3166" i="3"/>
  <c r="F3166" i="3"/>
  <c r="G3166" i="3" s="1"/>
  <c r="E3166" i="3"/>
  <c r="D3166" i="3"/>
  <c r="H3230" i="3"/>
  <c r="I3230" i="3"/>
  <c r="K3326" i="3"/>
  <c r="J3326" i="3"/>
  <c r="O3047" i="3"/>
  <c r="F3047" i="3"/>
  <c r="G3047" i="3" s="1"/>
  <c r="E3047" i="3"/>
  <c r="D3047" i="3"/>
  <c r="I3111" i="3"/>
  <c r="H3111" i="3"/>
  <c r="J3207" i="3"/>
  <c r="K3207" i="3"/>
  <c r="J3535" i="3"/>
  <c r="K3535" i="3"/>
  <c r="I3660" i="3"/>
  <c r="H3660" i="3"/>
  <c r="I3669" i="3"/>
  <c r="H3669" i="3"/>
  <c r="I3733" i="3"/>
  <c r="H3733" i="3"/>
  <c r="I4236" i="3"/>
  <c r="H4236" i="3"/>
  <c r="I5184" i="3"/>
  <c r="H5184" i="3"/>
  <c r="I5715" i="3"/>
  <c r="H5715" i="3"/>
  <c r="I6179" i="3"/>
  <c r="H6179" i="3"/>
  <c r="I6921" i="3"/>
  <c r="H6921" i="3"/>
  <c r="F7100" i="3"/>
  <c r="G7100" i="3" s="1"/>
  <c r="O7100" i="3"/>
  <c r="E7100" i="3"/>
  <c r="D7100" i="3"/>
  <c r="I7286" i="3"/>
  <c r="H7286" i="3"/>
  <c r="I7436" i="3"/>
  <c r="H7436" i="3"/>
  <c r="I1842" i="3"/>
  <c r="H1842" i="3"/>
  <c r="I6788" i="3"/>
  <c r="H6788" i="3"/>
  <c r="I2269" i="3"/>
  <c r="H2269" i="3"/>
  <c r="I1746" i="3"/>
  <c r="H1746" i="3"/>
  <c r="H6942" i="3"/>
  <c r="I6942" i="3"/>
  <c r="I4013" i="3"/>
  <c r="H4013" i="3"/>
  <c r="H7008" i="3"/>
  <c r="I7008" i="3"/>
  <c r="I6225" i="3"/>
  <c r="H6225" i="3"/>
  <c r="I2374" i="3"/>
  <c r="H2374" i="3"/>
  <c r="I1624" i="3"/>
  <c r="H1624" i="3"/>
  <c r="I941" i="3"/>
  <c r="H941" i="3"/>
  <c r="I1135" i="3"/>
  <c r="H1135" i="3"/>
  <c r="I1361" i="3"/>
  <c r="H1361" i="3"/>
  <c r="H2364" i="3"/>
  <c r="I2364" i="3"/>
  <c r="H2724" i="3"/>
  <c r="I2724" i="3"/>
  <c r="I4087" i="3"/>
  <c r="H4087" i="3"/>
  <c r="H5962" i="3"/>
  <c r="I5962" i="3"/>
  <c r="I7243" i="3"/>
  <c r="H7243" i="3"/>
  <c r="I7459" i="3"/>
  <c r="H7459" i="3"/>
  <c r="I7314" i="3"/>
  <c r="H7314" i="3"/>
  <c r="I7444" i="3"/>
  <c r="H7444" i="3"/>
  <c r="I1833" i="3"/>
  <c r="H1833" i="3"/>
  <c r="H6349" i="3"/>
  <c r="I6349" i="3"/>
  <c r="I5618" i="3"/>
  <c r="H5618" i="3"/>
  <c r="I5803" i="3"/>
  <c r="H5803" i="3"/>
  <c r="I657" i="3"/>
  <c r="H657" i="3"/>
  <c r="I785" i="3"/>
  <c r="H785" i="3"/>
  <c r="I913" i="3"/>
  <c r="H913" i="3"/>
  <c r="I5831" i="3"/>
  <c r="H5831" i="3"/>
  <c r="H922" i="3"/>
  <c r="I922" i="3"/>
  <c r="H1522" i="3"/>
  <c r="I1522" i="3"/>
  <c r="H6322" i="3"/>
  <c r="I6322" i="3"/>
  <c r="I1497" i="3"/>
  <c r="H1497" i="3"/>
  <c r="I1617" i="3"/>
  <c r="H1617" i="3"/>
  <c r="I1641" i="3"/>
  <c r="H1641" i="3"/>
  <c r="H2879" i="3"/>
  <c r="I2879" i="3"/>
  <c r="H2965" i="3"/>
  <c r="I2965" i="3"/>
  <c r="H2874" i="3"/>
  <c r="I2874" i="3"/>
  <c r="H3335" i="3"/>
  <c r="I3335" i="3"/>
  <c r="I3540" i="3"/>
  <c r="H3540" i="3"/>
  <c r="I3668" i="3"/>
  <c r="H3668" i="3"/>
  <c r="I3485" i="3"/>
  <c r="H3485" i="3"/>
  <c r="H5908" i="3"/>
  <c r="I5908" i="3"/>
  <c r="I6036" i="3"/>
  <c r="H6036" i="3"/>
  <c r="I6669" i="3"/>
  <c r="H6669" i="3"/>
  <c r="I4638" i="3"/>
  <c r="H4638" i="3"/>
  <c r="I4785" i="3"/>
  <c r="H4785" i="3"/>
  <c r="I5390" i="3"/>
  <c r="H5390" i="3"/>
  <c r="I1464" i="3"/>
  <c r="H1464" i="3"/>
  <c r="I5742" i="3"/>
  <c r="H5742" i="3"/>
  <c r="H6946" i="3"/>
  <c r="I6946" i="3"/>
  <c r="I375" i="3"/>
  <c r="H375" i="3"/>
  <c r="H514" i="3"/>
  <c r="I514" i="3"/>
  <c r="I2299" i="3"/>
  <c r="H2299" i="3"/>
  <c r="I7079" i="3"/>
  <c r="H7079" i="3"/>
  <c r="I6974" i="3"/>
  <c r="H6974" i="3"/>
  <c r="I555" i="3"/>
  <c r="H555" i="3"/>
  <c r="I2011" i="3"/>
  <c r="H2011" i="3"/>
  <c r="I5846" i="3"/>
  <c r="H5846" i="3"/>
  <c r="I1913" i="3"/>
  <c r="H1913" i="3"/>
  <c r="I5123" i="3"/>
  <c r="H5123" i="3"/>
  <c r="H6502" i="3"/>
  <c r="I6502" i="3"/>
  <c r="I339" i="3"/>
  <c r="H339" i="3"/>
  <c r="I1279" i="3"/>
  <c r="H1279" i="3"/>
  <c r="I1411" i="3"/>
  <c r="H1411" i="3"/>
  <c r="H3114" i="3"/>
  <c r="I3114" i="3"/>
  <c r="H3178" i="3"/>
  <c r="I3178" i="3"/>
  <c r="I3059" i="3"/>
  <c r="H3059" i="3"/>
  <c r="H2958" i="3"/>
  <c r="I2958" i="3"/>
  <c r="I3117" i="3"/>
  <c r="H3117" i="3"/>
  <c r="I3277" i="3"/>
  <c r="H3277" i="3"/>
  <c r="H3574" i="3"/>
  <c r="I3574" i="3"/>
  <c r="H3638" i="3"/>
  <c r="I3638" i="3"/>
  <c r="I3707" i="3"/>
  <c r="H3707" i="3"/>
  <c r="I3553" i="3"/>
  <c r="H3553" i="3"/>
  <c r="I4356" i="3"/>
  <c r="H4356" i="3"/>
  <c r="I5132" i="3"/>
  <c r="H5132" i="3"/>
  <c r="H5197" i="3"/>
  <c r="I5197" i="3"/>
  <c r="I5643" i="3"/>
  <c r="H5643" i="3"/>
  <c r="I6016" i="3"/>
  <c r="H6016" i="3"/>
  <c r="I5959" i="3"/>
  <c r="H5959" i="3"/>
  <c r="I6024" i="3"/>
  <c r="H6024" i="3"/>
  <c r="I6772" i="3"/>
  <c r="H6772" i="3"/>
  <c r="K4037" i="3"/>
  <c r="J4037" i="3"/>
  <c r="K6850" i="3"/>
  <c r="J6850" i="3"/>
  <c r="I6398" i="3"/>
  <c r="H6398" i="3"/>
  <c r="H5860" i="3"/>
  <c r="I5860" i="3"/>
  <c r="K934" i="3"/>
  <c r="J934" i="3"/>
  <c r="J4347" i="3"/>
  <c r="K4347" i="3"/>
  <c r="I887" i="3"/>
  <c r="H887" i="3"/>
  <c r="I4608" i="3"/>
  <c r="H4608" i="3"/>
  <c r="K5025" i="3"/>
  <c r="J5025" i="3"/>
  <c r="K894" i="3"/>
  <c r="J894" i="3"/>
  <c r="H6769" i="3"/>
  <c r="I6769" i="3"/>
  <c r="K1426" i="3"/>
  <c r="J1426" i="3"/>
  <c r="K1920" i="3"/>
  <c r="J1920" i="3"/>
  <c r="J1351" i="3"/>
  <c r="K1351" i="3"/>
  <c r="I1483" i="3"/>
  <c r="H1483" i="3"/>
  <c r="I2653" i="3"/>
  <c r="H2653" i="3"/>
  <c r="H3214" i="3"/>
  <c r="I3214" i="3"/>
  <c r="H3674" i="3"/>
  <c r="I3674" i="3"/>
  <c r="J3519" i="3"/>
  <c r="K3519" i="3"/>
  <c r="I3336" i="3"/>
  <c r="H3336" i="3"/>
  <c r="I3936" i="3"/>
  <c r="H3936" i="3"/>
  <c r="K4208" i="3"/>
  <c r="J4208" i="3"/>
  <c r="I5086" i="3"/>
  <c r="H5086" i="3"/>
  <c r="H5501" i="3"/>
  <c r="I5501" i="3"/>
  <c r="I5919" i="3"/>
  <c r="H5919" i="3"/>
  <c r="I6055" i="3"/>
  <c r="H6055" i="3"/>
  <c r="I6709" i="3"/>
  <c r="H6709" i="3"/>
  <c r="I6940" i="3"/>
  <c r="H6940" i="3"/>
  <c r="J7122" i="3"/>
  <c r="K7122" i="3"/>
  <c r="I7407" i="3"/>
  <c r="H7407" i="3"/>
  <c r="H1188" i="3"/>
  <c r="I1188" i="3"/>
  <c r="I5787" i="3"/>
  <c r="H5787" i="3"/>
  <c r="I5071" i="3"/>
  <c r="H5071" i="3"/>
  <c r="I6262" i="3"/>
  <c r="H6262" i="3"/>
  <c r="K2338" i="3"/>
  <c r="J2338" i="3"/>
  <c r="K6543" i="3"/>
  <c r="J6543" i="3"/>
  <c r="K4215" i="3"/>
  <c r="J4215" i="3"/>
  <c r="K1700" i="3"/>
  <c r="J1700" i="3"/>
  <c r="I4896" i="3"/>
  <c r="H4896" i="3"/>
  <c r="I896" i="3"/>
  <c r="H896" i="3"/>
  <c r="I6497" i="3"/>
  <c r="H6497" i="3"/>
  <c r="I4569" i="3"/>
  <c r="H4569" i="3"/>
  <c r="I5566" i="3"/>
  <c r="H5566" i="3"/>
  <c r="K2242" i="3"/>
  <c r="J2242" i="3"/>
  <c r="K1516" i="3"/>
  <c r="J1516" i="3"/>
  <c r="O336" i="3"/>
  <c r="H1042" i="3"/>
  <c r="I1042" i="3"/>
  <c r="K4050" i="3"/>
  <c r="J4050" i="3"/>
  <c r="O4037" i="3"/>
  <c r="O6850" i="3"/>
  <c r="E1382" i="3"/>
  <c r="D1979" i="3"/>
  <c r="E3989" i="3"/>
  <c r="O4191" i="3"/>
  <c r="E4379" i="3"/>
  <c r="K4590" i="3"/>
  <c r="J4590" i="3"/>
  <c r="O4799" i="3"/>
  <c r="I5594" i="3"/>
  <c r="H5594" i="3"/>
  <c r="K5977" i="3"/>
  <c r="J5977" i="3"/>
  <c r="O6595" i="3"/>
  <c r="K6998" i="3"/>
  <c r="J6998" i="3"/>
  <c r="J7185" i="3"/>
  <c r="K7185" i="3"/>
  <c r="O658" i="3"/>
  <c r="K1460" i="3"/>
  <c r="J1460" i="3"/>
  <c r="O4259" i="3"/>
  <c r="I5656" i="3"/>
  <c r="H5656" i="3"/>
  <c r="E5867" i="3"/>
  <c r="K6267" i="3"/>
  <c r="J6267" i="3"/>
  <c r="H6671" i="3"/>
  <c r="I6671" i="3"/>
  <c r="O934" i="3"/>
  <c r="F1743" i="3"/>
  <c r="G1743" i="3" s="1"/>
  <c r="K2150" i="3"/>
  <c r="J2150" i="3"/>
  <c r="O3740" i="3"/>
  <c r="I4541" i="3"/>
  <c r="H4541" i="3"/>
  <c r="K4943" i="3"/>
  <c r="J4943" i="3"/>
  <c r="J369" i="3"/>
  <c r="K369" i="3"/>
  <c r="O855" i="3"/>
  <c r="E951" i="3"/>
  <c r="E4007" i="3"/>
  <c r="O5025" i="3"/>
  <c r="E6616" i="3"/>
  <c r="K7204" i="3"/>
  <c r="J7204" i="3"/>
  <c r="I5700" i="3"/>
  <c r="H5700" i="3"/>
  <c r="O5686" i="3"/>
  <c r="I924" i="3"/>
  <c r="H924" i="3"/>
  <c r="O4416" i="3"/>
  <c r="K4809" i="3"/>
  <c r="J4809" i="3"/>
  <c r="O5825" i="3"/>
  <c r="O6423" i="3"/>
  <c r="I1885" i="3"/>
  <c r="H1885" i="3"/>
  <c r="I4078" i="3"/>
  <c r="H4078" i="3"/>
  <c r="E4678" i="3"/>
  <c r="E6098" i="3"/>
  <c r="I7282" i="3"/>
  <c r="H7282" i="3"/>
  <c r="E974" i="3"/>
  <c r="I4955" i="3"/>
  <c r="H4955" i="3"/>
  <c r="H6376" i="3"/>
  <c r="I6376" i="3"/>
  <c r="K7367" i="3"/>
  <c r="J7367" i="3"/>
  <c r="F2451" i="3"/>
  <c r="G2451" i="3" s="1"/>
  <c r="O5244" i="3"/>
  <c r="E7244" i="3"/>
  <c r="K601" i="3"/>
  <c r="J601" i="3"/>
  <c r="I761" i="3"/>
  <c r="H761" i="3"/>
  <c r="K857" i="3"/>
  <c r="J857" i="3"/>
  <c r="K985" i="3"/>
  <c r="J985" i="3"/>
  <c r="O1426" i="3"/>
  <c r="K1448" i="3"/>
  <c r="J1448" i="3"/>
  <c r="E718" i="3"/>
  <c r="D1707" i="3"/>
  <c r="O2321" i="3"/>
  <c r="I4516" i="3"/>
  <c r="H4516" i="3"/>
  <c r="I4904" i="3"/>
  <c r="H4904" i="3"/>
  <c r="I1051" i="3"/>
  <c r="H1051" i="3"/>
  <c r="D1115" i="3"/>
  <c r="I1449" i="3"/>
  <c r="H1449" i="3"/>
  <c r="K1633" i="3"/>
  <c r="J1633" i="3"/>
  <c r="K1613" i="3"/>
  <c r="J1613" i="3"/>
  <c r="I1421" i="3"/>
  <c r="H1421" i="3"/>
  <c r="K1593" i="3"/>
  <c r="J1593" i="3"/>
  <c r="H2759" i="3"/>
  <c r="I2759" i="3"/>
  <c r="J2409" i="3"/>
  <c r="K2409" i="3"/>
  <c r="H2461" i="3"/>
  <c r="I2461" i="3"/>
  <c r="J2469" i="3"/>
  <c r="K2469" i="3"/>
  <c r="J2533" i="3"/>
  <c r="K2533" i="3"/>
  <c r="D2583" i="3"/>
  <c r="J2653" i="3"/>
  <c r="K2653" i="3"/>
  <c r="K2813" i="3"/>
  <c r="J2813" i="3"/>
  <c r="O3182" i="3"/>
  <c r="E3278" i="3"/>
  <c r="O3191" i="3"/>
  <c r="E3287" i="3"/>
  <c r="O3319" i="3"/>
  <c r="K3048" i="3"/>
  <c r="J3048" i="3"/>
  <c r="H2903" i="3"/>
  <c r="I2903" i="3"/>
  <c r="I3121" i="3"/>
  <c r="H3121" i="3"/>
  <c r="K3217" i="3"/>
  <c r="J3217" i="3"/>
  <c r="E2982" i="3"/>
  <c r="O3514" i="3"/>
  <c r="O3647" i="3"/>
  <c r="H3448" i="3"/>
  <c r="I3448" i="3"/>
  <c r="K3516" i="3"/>
  <c r="J3516" i="3"/>
  <c r="I3580" i="3"/>
  <c r="H3580" i="3"/>
  <c r="K3644" i="3"/>
  <c r="J3644" i="3"/>
  <c r="I3708" i="3"/>
  <c r="H3708" i="3"/>
  <c r="K3493" i="3"/>
  <c r="J3493" i="3"/>
  <c r="I3525" i="3"/>
  <c r="H3525" i="3"/>
  <c r="K3621" i="3"/>
  <c r="J3621" i="3"/>
  <c r="I3653" i="3"/>
  <c r="H3653" i="3"/>
  <c r="H3347" i="3"/>
  <c r="I3347" i="3"/>
  <c r="O3394" i="3"/>
  <c r="I3844" i="3"/>
  <c r="H3844" i="3"/>
  <c r="O3904" i="3"/>
  <c r="E4000" i="3"/>
  <c r="O4032" i="3"/>
  <c r="I4104" i="3"/>
  <c r="H4104" i="3"/>
  <c r="E4366" i="3"/>
  <c r="E4346" i="3"/>
  <c r="E4342" i="3"/>
  <c r="E4354" i="3"/>
  <c r="F4860" i="3"/>
  <c r="G4860" i="3" s="1"/>
  <c r="E5150" i="3"/>
  <c r="O5182" i="3"/>
  <c r="I5147" i="3"/>
  <c r="H5147" i="3"/>
  <c r="K5211" i="3"/>
  <c r="J5211" i="3"/>
  <c r="K5136" i="3"/>
  <c r="J5136" i="3"/>
  <c r="I5168" i="3"/>
  <c r="H5168" i="3"/>
  <c r="E5105" i="3"/>
  <c r="O5137" i="3"/>
  <c r="E5233" i="3"/>
  <c r="I5293" i="3"/>
  <c r="H5293" i="3"/>
  <c r="J5291" i="3"/>
  <c r="K5291" i="3"/>
  <c r="O5395" i="3"/>
  <c r="K5349" i="3"/>
  <c r="J5349" i="3"/>
  <c r="K5308" i="3"/>
  <c r="J5308" i="3"/>
  <c r="I5467" i="3"/>
  <c r="H5467" i="3"/>
  <c r="I5414" i="3"/>
  <c r="H5414" i="3"/>
  <c r="I5599" i="3"/>
  <c r="H5599" i="3"/>
  <c r="I5468" i="3"/>
  <c r="H5468" i="3"/>
  <c r="E5509" i="3"/>
  <c r="O5489" i="3"/>
  <c r="I5766" i="3"/>
  <c r="H5766" i="3"/>
  <c r="I5842" i="3"/>
  <c r="H5842" i="3"/>
  <c r="K6052" i="3"/>
  <c r="J6052" i="3"/>
  <c r="H5950" i="3"/>
  <c r="I5950" i="3"/>
  <c r="F5960" i="3"/>
  <c r="G5960" i="3" s="1"/>
  <c r="K6035" i="3"/>
  <c r="J6035" i="3"/>
  <c r="O6090" i="3"/>
  <c r="K6146" i="3"/>
  <c r="J6146" i="3"/>
  <c r="K6222" i="3"/>
  <c r="J6222" i="3"/>
  <c r="K6195" i="3"/>
  <c r="J6195" i="3"/>
  <c r="I6227" i="3"/>
  <c r="H6227" i="3"/>
  <c r="K6138" i="3"/>
  <c r="J6138" i="3"/>
  <c r="E6188" i="3"/>
  <c r="O6220" i="3"/>
  <c r="O6268" i="3"/>
  <c r="K6404" i="3"/>
  <c r="J6404" i="3"/>
  <c r="I6448" i="3"/>
  <c r="H6448" i="3"/>
  <c r="F6356" i="3"/>
  <c r="G6356" i="3" s="1"/>
  <c r="E6660" i="3"/>
  <c r="H6652" i="3"/>
  <c r="I6652" i="3"/>
  <c r="E6696" i="3"/>
  <c r="O6677" i="3"/>
  <c r="O6789" i="3"/>
  <c r="K6759" i="3"/>
  <c r="J6759" i="3"/>
  <c r="I6967" i="3"/>
  <c r="H6967" i="3"/>
  <c r="I6879" i="3"/>
  <c r="H6879" i="3"/>
  <c r="I6922" i="3"/>
  <c r="H6922" i="3"/>
  <c r="I6983" i="3"/>
  <c r="H6983" i="3"/>
  <c r="O6977" i="3"/>
  <c r="F6949" i="3"/>
  <c r="G6949" i="3" s="1"/>
  <c r="J6997" i="3"/>
  <c r="K6997" i="3"/>
  <c r="E7017" i="3"/>
  <c r="O7049" i="3"/>
  <c r="K7183" i="3"/>
  <c r="J7183" i="3"/>
  <c r="K7148" i="3"/>
  <c r="J7148" i="3"/>
  <c r="K7155" i="3"/>
  <c r="J7155" i="3"/>
  <c r="E7332" i="3"/>
  <c r="O7312" i="3"/>
  <c r="E7356" i="3"/>
  <c r="E7392" i="3"/>
  <c r="H7380" i="3"/>
  <c r="I7380" i="3"/>
  <c r="O7393" i="3"/>
  <c r="E7421" i="3"/>
  <c r="E7400" i="3"/>
  <c r="J7424" i="3"/>
  <c r="K7424" i="3"/>
  <c r="K7412" i="3"/>
  <c r="J7412" i="3"/>
  <c r="E549" i="3"/>
  <c r="H1106" i="3"/>
  <c r="I1106" i="3"/>
  <c r="J1138" i="3"/>
  <c r="K1138" i="3"/>
  <c r="E1714" i="3"/>
  <c r="D1805" i="3"/>
  <c r="H850" i="3"/>
  <c r="I850" i="3"/>
  <c r="O1244" i="3"/>
  <c r="K1246" i="3"/>
  <c r="J1246" i="3"/>
  <c r="D1830" i="3"/>
  <c r="I4039" i="3"/>
  <c r="H4039" i="3"/>
  <c r="K4033" i="3"/>
  <c r="J4033" i="3"/>
  <c r="I4640" i="3"/>
  <c r="H4640" i="3"/>
  <c r="I4642" i="3"/>
  <c r="H4642" i="3"/>
  <c r="I5050" i="3"/>
  <c r="H5050" i="3"/>
  <c r="K6842" i="3"/>
  <c r="J6842" i="3"/>
  <c r="E7047" i="3"/>
  <c r="K994" i="3"/>
  <c r="J994" i="3"/>
  <c r="F1600" i="3"/>
  <c r="G1600" i="3" s="1"/>
  <c r="K1586" i="3"/>
  <c r="J1586" i="3"/>
  <c r="D1781" i="3"/>
  <c r="K1986" i="3"/>
  <c r="J1986" i="3"/>
  <c r="D2190" i="3"/>
  <c r="E2177" i="3"/>
  <c r="E3778" i="3"/>
  <c r="K4401" i="3"/>
  <c r="J4401" i="3"/>
  <c r="J4399" i="3"/>
  <c r="K4399" i="3"/>
  <c r="I4586" i="3"/>
  <c r="H4586" i="3"/>
  <c r="D4777" i="3"/>
  <c r="K4795" i="3"/>
  <c r="J4795" i="3"/>
  <c r="I4788" i="3"/>
  <c r="H4788" i="3"/>
  <c r="K4989" i="3"/>
  <c r="J4989" i="3"/>
  <c r="K5578" i="3"/>
  <c r="J5578" i="3"/>
  <c r="K5581" i="3"/>
  <c r="J5581" i="3"/>
  <c r="J6193" i="3"/>
  <c r="K6193" i="3"/>
  <c r="I6385" i="3"/>
  <c r="H6385" i="3"/>
  <c r="E6592" i="3"/>
  <c r="K6790" i="3"/>
  <c r="J6790" i="3"/>
  <c r="H7200" i="3"/>
  <c r="I7200" i="3"/>
  <c r="K654" i="3"/>
  <c r="J654" i="3"/>
  <c r="E1676" i="3"/>
  <c r="J1669" i="3"/>
  <c r="K1669" i="3"/>
  <c r="K1874" i="3"/>
  <c r="J1874" i="3"/>
  <c r="D2070" i="3"/>
  <c r="E2057" i="3"/>
  <c r="I2267" i="3"/>
  <c r="H2267" i="3"/>
  <c r="K2260" i="3"/>
  <c r="J2260" i="3"/>
  <c r="I2253" i="3"/>
  <c r="H2253" i="3"/>
  <c r="K3855" i="3"/>
  <c r="J3855" i="3"/>
  <c r="E3862" i="3"/>
  <c r="K4075" i="3"/>
  <c r="J4075" i="3"/>
  <c r="K4470" i="3"/>
  <c r="J4470" i="3"/>
  <c r="D4457" i="3"/>
  <c r="I4676" i="3"/>
  <c r="H4676" i="3"/>
  <c r="E4875" i="3"/>
  <c r="K4869" i="3"/>
  <c r="J4869" i="3"/>
  <c r="E5262" i="3"/>
  <c r="E5856" i="3"/>
  <c r="D6262" i="3"/>
  <c r="I6459" i="3"/>
  <c r="H6459" i="3"/>
  <c r="I7270" i="3"/>
  <c r="H7270" i="3"/>
  <c r="H348" i="3"/>
  <c r="I348" i="3"/>
  <c r="E417" i="3"/>
  <c r="K930" i="3"/>
  <c r="J930" i="3"/>
  <c r="F1528" i="3"/>
  <c r="G1528" i="3" s="1"/>
  <c r="I1732" i="3"/>
  <c r="H1732" i="3"/>
  <c r="D1949" i="3"/>
  <c r="K1941" i="3"/>
  <c r="J1941" i="3"/>
  <c r="K2136" i="3"/>
  <c r="J2136" i="3"/>
  <c r="J3735" i="3"/>
  <c r="K3735" i="3"/>
  <c r="O3749" i="3"/>
  <c r="I3935" i="3"/>
  <c r="H3935" i="3"/>
  <c r="K3929" i="3"/>
  <c r="J3929" i="3"/>
  <c r="J4343" i="3"/>
  <c r="K4343" i="3"/>
  <c r="D4548" i="3"/>
  <c r="E4741" i="3"/>
  <c r="K4734" i="3"/>
  <c r="J4734" i="3"/>
  <c r="E4932" i="3"/>
  <c r="H5741" i="3"/>
  <c r="I5741" i="3"/>
  <c r="D6331" i="3"/>
  <c r="I6538" i="3"/>
  <c r="H6538" i="3"/>
  <c r="I6738" i="3"/>
  <c r="H6738" i="3"/>
  <c r="K7129" i="3"/>
  <c r="J7129" i="3"/>
  <c r="D7343" i="3"/>
  <c r="J374" i="3"/>
  <c r="K374" i="3"/>
  <c r="J603" i="3"/>
  <c r="K603" i="3"/>
  <c r="I635" i="3"/>
  <c r="H635" i="3"/>
  <c r="J731" i="3"/>
  <c r="K731" i="3"/>
  <c r="I763" i="3"/>
  <c r="H763" i="3"/>
  <c r="J859" i="3"/>
  <c r="K859" i="3"/>
  <c r="I891" i="3"/>
  <c r="H891" i="3"/>
  <c r="J987" i="3"/>
  <c r="K987" i="3"/>
  <c r="H326" i="3"/>
  <c r="I326" i="3"/>
  <c r="F520" i="3"/>
  <c r="G520" i="3" s="1"/>
  <c r="K734" i="3"/>
  <c r="J734" i="3"/>
  <c r="H1214" i="3"/>
  <c r="I1214" i="3"/>
  <c r="D4010" i="3"/>
  <c r="K4217" i="3"/>
  <c r="J4217" i="3"/>
  <c r="K4604" i="3"/>
  <c r="J4604" i="3"/>
  <c r="K4609" i="3"/>
  <c r="J4609" i="3"/>
  <c r="E5003" i="3"/>
  <c r="K5021" i="3"/>
  <c r="J5021" i="3"/>
  <c r="H6005" i="3"/>
  <c r="I6005" i="3"/>
  <c r="H7004" i="3"/>
  <c r="I7004" i="3"/>
  <c r="D7203" i="3"/>
  <c r="K890" i="3"/>
  <c r="J890" i="3"/>
  <c r="F1678" i="3"/>
  <c r="G1678" i="3" s="1"/>
  <c r="I2077" i="3"/>
  <c r="H2077" i="3"/>
  <c r="D4496" i="3"/>
  <c r="K4490" i="3"/>
  <c r="J4490" i="3"/>
  <c r="K4889" i="3"/>
  <c r="J4889" i="3"/>
  <c r="J5682" i="3"/>
  <c r="K5682" i="3"/>
  <c r="H5900" i="3"/>
  <c r="I5900" i="3"/>
  <c r="O6286" i="3"/>
  <c r="E6683" i="3"/>
  <c r="E704" i="3"/>
  <c r="E832" i="3"/>
  <c r="E960" i="3"/>
  <c r="H602" i="3"/>
  <c r="I602" i="3"/>
  <c r="I4422" i="3"/>
  <c r="H4422" i="3"/>
  <c r="E4423" i="3"/>
  <c r="K4816" i="3"/>
  <c r="J4816" i="3"/>
  <c r="K5423" i="3"/>
  <c r="J5423" i="3"/>
  <c r="I5608" i="3"/>
  <c r="H5608" i="3"/>
  <c r="K6813" i="3"/>
  <c r="J6813" i="3"/>
  <c r="H694" i="3"/>
  <c r="I694" i="3"/>
  <c r="F1480" i="3"/>
  <c r="G1480" i="3" s="1"/>
  <c r="K1900" i="3"/>
  <c r="J1900" i="3"/>
  <c r="D2298" i="3"/>
  <c r="I2284" i="3"/>
  <c r="H2284" i="3"/>
  <c r="K4098" i="3"/>
  <c r="J4098" i="3"/>
  <c r="E4092" i="3"/>
  <c r="K4293" i="3"/>
  <c r="J4293" i="3"/>
  <c r="D4681" i="3"/>
  <c r="K4699" i="3"/>
  <c r="J4699" i="3"/>
  <c r="I4692" i="3"/>
  <c r="H4692" i="3"/>
  <c r="K7088" i="3"/>
  <c r="J7088" i="3"/>
  <c r="I7288" i="3"/>
  <c r="H7288" i="3"/>
  <c r="K1774" i="3"/>
  <c r="J1774" i="3"/>
  <c r="K1969" i="3"/>
  <c r="J1969" i="3"/>
  <c r="I1963" i="3"/>
  <c r="H1963" i="3"/>
  <c r="K2168" i="3"/>
  <c r="J2168" i="3"/>
  <c r="K2159" i="3"/>
  <c r="J2159" i="3"/>
  <c r="K4365" i="3"/>
  <c r="J4365" i="3"/>
  <c r="D4576" i="3"/>
  <c r="K4562" i="3"/>
  <c r="J4562" i="3"/>
  <c r="K4764" i="3"/>
  <c r="J4764" i="3"/>
  <c r="I4958" i="3"/>
  <c r="H4958" i="3"/>
  <c r="K5362" i="3"/>
  <c r="J5362" i="3"/>
  <c r="I5763" i="3"/>
  <c r="H5763" i="3"/>
  <c r="I5776" i="3"/>
  <c r="H5776" i="3"/>
  <c r="I5754" i="3"/>
  <c r="H5754" i="3"/>
  <c r="K6566" i="3"/>
  <c r="J6566" i="3"/>
  <c r="J6774" i="3"/>
  <c r="K6774" i="3"/>
  <c r="H6765" i="3"/>
  <c r="I6765" i="3"/>
  <c r="E7375" i="3"/>
  <c r="I7363" i="3"/>
  <c r="H7363" i="3"/>
  <c r="I335" i="3"/>
  <c r="H335" i="3"/>
  <c r="K826" i="3"/>
  <c r="J826" i="3"/>
  <c r="F1608" i="3"/>
  <c r="G1608" i="3" s="1"/>
  <c r="K1610" i="3"/>
  <c r="J1610" i="3"/>
  <c r="H1630" i="3"/>
  <c r="I1630" i="3"/>
  <c r="D4447" i="3"/>
  <c r="E7235" i="3"/>
  <c r="K7228" i="3"/>
  <c r="J7228" i="3"/>
  <c r="I507" i="3"/>
  <c r="H507" i="3"/>
  <c r="E669" i="3"/>
  <c r="E797" i="3"/>
  <c r="E925" i="3"/>
  <c r="K1418" i="3"/>
  <c r="J1418" i="3"/>
  <c r="K2004" i="3"/>
  <c r="J2004" i="3"/>
  <c r="H1446" i="3"/>
  <c r="I1446" i="3"/>
  <c r="K6430" i="3"/>
  <c r="J6430" i="3"/>
  <c r="H6627" i="3"/>
  <c r="I6627" i="3"/>
  <c r="I7449" i="3"/>
  <c r="H7449" i="3"/>
  <c r="K910" i="3"/>
  <c r="J910" i="3"/>
  <c r="F1516" i="3"/>
  <c r="G1516" i="3" s="1"/>
  <c r="K1514" i="3"/>
  <c r="J1514" i="3"/>
  <c r="K1919" i="3"/>
  <c r="J1919" i="3"/>
  <c r="D2102" i="3"/>
  <c r="K2123" i="3"/>
  <c r="J2123" i="3"/>
  <c r="K2317" i="3"/>
  <c r="J2317" i="3"/>
  <c r="K4122" i="3"/>
  <c r="J4122" i="3"/>
  <c r="K4515" i="3"/>
  <c r="J4515" i="3"/>
  <c r="D4709" i="3"/>
  <c r="I4720" i="3"/>
  <c r="H4720" i="3"/>
  <c r="E4907" i="3"/>
  <c r="K4925" i="3"/>
  <c r="J4925" i="3"/>
  <c r="J5722" i="3"/>
  <c r="K5722" i="3"/>
  <c r="J6310" i="3"/>
  <c r="K6310" i="3"/>
  <c r="K6526" i="3"/>
  <c r="J6526" i="3"/>
  <c r="I6507" i="3"/>
  <c r="H6507" i="3"/>
  <c r="H6924" i="3"/>
  <c r="I6924" i="3"/>
  <c r="E7325" i="3"/>
  <c r="H7303" i="3"/>
  <c r="I7303" i="3"/>
  <c r="F576" i="3"/>
  <c r="G576" i="3" s="1"/>
  <c r="E1069" i="3"/>
  <c r="J1133" i="3"/>
  <c r="K1133" i="3"/>
  <c r="I1231" i="3"/>
  <c r="H1231" i="3"/>
  <c r="J1359" i="3"/>
  <c r="K1359" i="3"/>
  <c r="I1487" i="3"/>
  <c r="H1487" i="3"/>
  <c r="E1265" i="3"/>
  <c r="J1187" i="3"/>
  <c r="K1187" i="3"/>
  <c r="I1235" i="3"/>
  <c r="H1235" i="3"/>
  <c r="D1363" i="3"/>
  <c r="J1427" i="3"/>
  <c r="K1427" i="3"/>
  <c r="I1491" i="3"/>
  <c r="H1491" i="3"/>
  <c r="J1021" i="3"/>
  <c r="K1021" i="3"/>
  <c r="E1237" i="3"/>
  <c r="E1493" i="3"/>
  <c r="K2379" i="3"/>
  <c r="J2379" i="3"/>
  <c r="I2761" i="3"/>
  <c r="H2761" i="3"/>
  <c r="E2798" i="3"/>
  <c r="K2598" i="3"/>
  <c r="J2598" i="3"/>
  <c r="K2787" i="3"/>
  <c r="J2787" i="3"/>
  <c r="H2819" i="3"/>
  <c r="I2819" i="3"/>
  <c r="J2396" i="3"/>
  <c r="K2396" i="3"/>
  <c r="K2682" i="3"/>
  <c r="J2682" i="3"/>
  <c r="J2478" i="3"/>
  <c r="K2478" i="3"/>
  <c r="J2510" i="3"/>
  <c r="K2510" i="3"/>
  <c r="J2542" i="3"/>
  <c r="K2542" i="3"/>
  <c r="J2632" i="3"/>
  <c r="K2632" i="3"/>
  <c r="J2796" i="3"/>
  <c r="K2796" i="3"/>
  <c r="I2828" i="3"/>
  <c r="H2828" i="3"/>
  <c r="I2397" i="3"/>
  <c r="H2397" i="3"/>
  <c r="K2678" i="3"/>
  <c r="J2678" i="3"/>
  <c r="J2660" i="3"/>
  <c r="K2660" i="3"/>
  <c r="E2785" i="3"/>
  <c r="D2432" i="3"/>
  <c r="K2738" i="3"/>
  <c r="J2738" i="3"/>
  <c r="K3058" i="3"/>
  <c r="J3058" i="3"/>
  <c r="H3090" i="3"/>
  <c r="I3090" i="3"/>
  <c r="K3186" i="3"/>
  <c r="J3186" i="3"/>
  <c r="H3218" i="3"/>
  <c r="I3218" i="3"/>
  <c r="K3314" i="3"/>
  <c r="J3314" i="3"/>
  <c r="O3346" i="3"/>
  <c r="J3067" i="3"/>
  <c r="K3067" i="3"/>
  <c r="I3099" i="3"/>
  <c r="H3099" i="3"/>
  <c r="J3195" i="3"/>
  <c r="K3195" i="3"/>
  <c r="I3227" i="3"/>
  <c r="H3227" i="3"/>
  <c r="J3323" i="3"/>
  <c r="K3323" i="3"/>
  <c r="H3002" i="3"/>
  <c r="I3002" i="3"/>
  <c r="E3020" i="3"/>
  <c r="E3148" i="3"/>
  <c r="E3276" i="3"/>
  <c r="D2884" i="3"/>
  <c r="D2912" i="3"/>
  <c r="D2944" i="3"/>
  <c r="E3029" i="3"/>
  <c r="E3157" i="3"/>
  <c r="E3285" i="3"/>
  <c r="H3356" i="3"/>
  <c r="I3356" i="3"/>
  <c r="E3415" i="3"/>
  <c r="K3518" i="3"/>
  <c r="J3518" i="3"/>
  <c r="H3550" i="3"/>
  <c r="I3550" i="3"/>
  <c r="K3646" i="3"/>
  <c r="J3646" i="3"/>
  <c r="H3678" i="3"/>
  <c r="I3678" i="3"/>
  <c r="J3523" i="3"/>
  <c r="K3523" i="3"/>
  <c r="I3555" i="3"/>
  <c r="H3555" i="3"/>
  <c r="J3651" i="3"/>
  <c r="K3651" i="3"/>
  <c r="I3683" i="3"/>
  <c r="H3683" i="3"/>
  <c r="E3488" i="3"/>
  <c r="E3616" i="3"/>
  <c r="I3344" i="3"/>
  <c r="H3344" i="3"/>
  <c r="E3561" i="3"/>
  <c r="E3689" i="3"/>
  <c r="I4090" i="3"/>
  <c r="H4090" i="3"/>
  <c r="K3908" i="3"/>
  <c r="J3908" i="3"/>
  <c r="I3940" i="3"/>
  <c r="H3940" i="3"/>
  <c r="K4036" i="3"/>
  <c r="J4036" i="3"/>
  <c r="I4068" i="3"/>
  <c r="H4068" i="3"/>
  <c r="D3880" i="3"/>
  <c r="K4224" i="3"/>
  <c r="J4224" i="3"/>
  <c r="I4202" i="3"/>
  <c r="H4202" i="3"/>
  <c r="E4212" i="3"/>
  <c r="I4286" i="3"/>
  <c r="H4286" i="3"/>
  <c r="K4216" i="3"/>
  <c r="J4216" i="3"/>
  <c r="I4194" i="3"/>
  <c r="H4194" i="3"/>
  <c r="K4220" i="3"/>
  <c r="J4220" i="3"/>
  <c r="I4290" i="3"/>
  <c r="H4290" i="3"/>
  <c r="J5058" i="3"/>
  <c r="K5058" i="3"/>
  <c r="I5090" i="3"/>
  <c r="H5090" i="3"/>
  <c r="J5186" i="3"/>
  <c r="K5186" i="3"/>
  <c r="I5218" i="3"/>
  <c r="H5218" i="3"/>
  <c r="E5183" i="3"/>
  <c r="E5040" i="3"/>
  <c r="E5204" i="3"/>
  <c r="K5141" i="3"/>
  <c r="J5141" i="3"/>
  <c r="H5173" i="3"/>
  <c r="I5173" i="3"/>
  <c r="I5359" i="3"/>
  <c r="H5359" i="3"/>
  <c r="I5331" i="3"/>
  <c r="H5331" i="3"/>
  <c r="J5462" i="3"/>
  <c r="K5462" i="3"/>
  <c r="K5508" i="3"/>
  <c r="J5508" i="3"/>
  <c r="E5483" i="3"/>
  <c r="K5472" i="3"/>
  <c r="J5472" i="3"/>
  <c r="E5651" i="3"/>
  <c r="K5495" i="3"/>
  <c r="J5495" i="3"/>
  <c r="O5412" i="3"/>
  <c r="K5619" i="3"/>
  <c r="J5619" i="3"/>
  <c r="H5537" i="3"/>
  <c r="I5537" i="3"/>
  <c r="E5850" i="3"/>
  <c r="K5631" i="3"/>
  <c r="J5631" i="3"/>
  <c r="E5615" i="3"/>
  <c r="K5719" i="3"/>
  <c r="J5719" i="3"/>
  <c r="H5925" i="3"/>
  <c r="I5925" i="3"/>
  <c r="K5882" i="3"/>
  <c r="J5882" i="3"/>
  <c r="K5980" i="3"/>
  <c r="J5980" i="3"/>
  <c r="E6032" i="3"/>
  <c r="F6071" i="3"/>
  <c r="G6071" i="3" s="1"/>
  <c r="I6014" i="3"/>
  <c r="H6014" i="3"/>
  <c r="H6113" i="3"/>
  <c r="I6113" i="3"/>
  <c r="E6194" i="3"/>
  <c r="O6110" i="3"/>
  <c r="K6224" i="3"/>
  <c r="J6224" i="3"/>
  <c r="O6100" i="3"/>
  <c r="K6328" i="3"/>
  <c r="J6328" i="3"/>
  <c r="E6516" i="3"/>
  <c r="I6642" i="3"/>
  <c r="H6642" i="3"/>
  <c r="O6630" i="3"/>
  <c r="I6682" i="3"/>
  <c r="H6682" i="3"/>
  <c r="K6714" i="3"/>
  <c r="J6714" i="3"/>
  <c r="E6812" i="3"/>
  <c r="J6869" i="3"/>
  <c r="K6869" i="3"/>
  <c r="J6873" i="3"/>
  <c r="K6873" i="3"/>
  <c r="F6913" i="3"/>
  <c r="G6913" i="3" s="1"/>
  <c r="I6858" i="3"/>
  <c r="H6858" i="3"/>
  <c r="E6903" i="3"/>
  <c r="E6979" i="3"/>
  <c r="D7045" i="3"/>
  <c r="I7089" i="3"/>
  <c r="H7089" i="3"/>
  <c r="H1046" i="3"/>
  <c r="I1046" i="3"/>
  <c r="J1078" i="3"/>
  <c r="K1078" i="3"/>
  <c r="H1174" i="3"/>
  <c r="I1174" i="3"/>
  <c r="I1658" i="3"/>
  <c r="H1658" i="3"/>
  <c r="D1820" i="3"/>
  <c r="K1812" i="3"/>
  <c r="J1812" i="3"/>
  <c r="D1845" i="3"/>
  <c r="K1837" i="3"/>
  <c r="J1837" i="3"/>
  <c r="E4042" i="3"/>
  <c r="K4035" i="3"/>
  <c r="J4035" i="3"/>
  <c r="K4643" i="3"/>
  <c r="J4643" i="3"/>
  <c r="E4636" i="3"/>
  <c r="H5029" i="3"/>
  <c r="I5029" i="3"/>
  <c r="K7031" i="3"/>
  <c r="J7031" i="3"/>
  <c r="H798" i="3"/>
  <c r="I798" i="3"/>
  <c r="O1184" i="3"/>
  <c r="D1796" i="3"/>
  <c r="K1788" i="3"/>
  <c r="J1788" i="3"/>
  <c r="F1978" i="3"/>
  <c r="G1978" i="3" s="1"/>
  <c r="I2195" i="3"/>
  <c r="H2195" i="3"/>
  <c r="D3994" i="3"/>
  <c r="I3981" i="3"/>
  <c r="H3981" i="3"/>
  <c r="O4393" i="3"/>
  <c r="F4589" i="3"/>
  <c r="G4589" i="3" s="1"/>
  <c r="K4577" i="3"/>
  <c r="J4577" i="3"/>
  <c r="K4798" i="3"/>
  <c r="J4798" i="3"/>
  <c r="E4992" i="3"/>
  <c r="K5799" i="3"/>
  <c r="J5799" i="3"/>
  <c r="K5796" i="3"/>
  <c r="J5796" i="3"/>
  <c r="H6001" i="3"/>
  <c r="I6001" i="3"/>
  <c r="O6786" i="3"/>
  <c r="O6785" i="3"/>
  <c r="K7177" i="3"/>
  <c r="J7177" i="3"/>
  <c r="E457" i="3"/>
  <c r="O1068" i="3"/>
  <c r="H1262" i="3"/>
  <c r="I1262" i="3"/>
  <c r="F1661" i="3"/>
  <c r="G1661" i="3" s="1"/>
  <c r="D1865" i="3"/>
  <c r="K1857" i="3"/>
  <c r="J1857" i="3"/>
  <c r="I2053" i="3"/>
  <c r="H2053" i="3"/>
  <c r="E2270" i="3"/>
  <c r="K2263" i="3"/>
  <c r="J2263" i="3"/>
  <c r="I4071" i="3"/>
  <c r="H4071" i="3"/>
  <c r="K4061" i="3"/>
  <c r="J4061" i="3"/>
  <c r="K4253" i="3"/>
  <c r="J4253" i="3"/>
  <c r="D4469" i="3"/>
  <c r="K4455" i="3"/>
  <c r="J4455" i="3"/>
  <c r="E5067" i="3"/>
  <c r="H5053" i="3"/>
  <c r="I5053" i="3"/>
  <c r="K5673" i="3"/>
  <c r="J5673" i="3"/>
  <c r="I5666" i="3"/>
  <c r="H5666" i="3"/>
  <c r="H5852" i="3"/>
  <c r="I5852" i="3"/>
  <c r="K6061" i="3"/>
  <c r="J6061" i="3"/>
  <c r="I6253" i="3"/>
  <c r="H6253" i="3"/>
  <c r="H6458" i="3"/>
  <c r="I6458" i="3"/>
  <c r="K7076" i="3"/>
  <c r="J7076" i="3"/>
  <c r="E7055" i="3"/>
  <c r="I7453" i="3"/>
  <c r="H7453" i="3"/>
  <c r="E533" i="3"/>
  <c r="O1340" i="3"/>
  <c r="K1342" i="3"/>
  <c r="J1342" i="3"/>
  <c r="H1550" i="3"/>
  <c r="I1550" i="3"/>
  <c r="D1749" i="3"/>
  <c r="D1932" i="3"/>
  <c r="E2142" i="3"/>
  <c r="I2132" i="3"/>
  <c r="H2132" i="3"/>
  <c r="D2334" i="3"/>
  <c r="K2336" i="3"/>
  <c r="J2336" i="3"/>
  <c r="K3350" i="3"/>
  <c r="J3350" i="3"/>
  <c r="K3746" i="3"/>
  <c r="J3746" i="3"/>
  <c r="E3938" i="3"/>
  <c r="K3931" i="3"/>
  <c r="J3931" i="3"/>
  <c r="K4141" i="3"/>
  <c r="J4141" i="3"/>
  <c r="K4345" i="3"/>
  <c r="J4345" i="3"/>
  <c r="D4539" i="3"/>
  <c r="K4546" i="3"/>
  <c r="J4546" i="3"/>
  <c r="I4730" i="3"/>
  <c r="H4730" i="3"/>
  <c r="K4748" i="3"/>
  <c r="J4748" i="3"/>
  <c r="I4942" i="3"/>
  <c r="H4942" i="3"/>
  <c r="J5730" i="3"/>
  <c r="K5730" i="3"/>
  <c r="I6141" i="3"/>
  <c r="H6141" i="3"/>
  <c r="K6534" i="3"/>
  <c r="J6534" i="3"/>
  <c r="K6731" i="3"/>
  <c r="J6731" i="3"/>
  <c r="H324" i="3"/>
  <c r="I324" i="3"/>
  <c r="E467" i="3"/>
  <c r="E577" i="3"/>
  <c r="J671" i="3"/>
  <c r="K671" i="3"/>
  <c r="I703" i="3"/>
  <c r="H703" i="3"/>
  <c r="J799" i="3"/>
  <c r="K799" i="3"/>
  <c r="I831" i="3"/>
  <c r="H831" i="3"/>
  <c r="J927" i="3"/>
  <c r="K927" i="3"/>
  <c r="I959" i="3"/>
  <c r="H959" i="3"/>
  <c r="I392" i="3"/>
  <c r="H392" i="3"/>
  <c r="J5006" i="3"/>
  <c r="K5006" i="3"/>
  <c r="E5024" i="3"/>
  <c r="I6604" i="3"/>
  <c r="H6604" i="3"/>
  <c r="D7223" i="3"/>
  <c r="E7211" i="3"/>
  <c r="F1280" i="3"/>
  <c r="G1280" i="3" s="1"/>
  <c r="I1692" i="3"/>
  <c r="H1692" i="3"/>
  <c r="D2086" i="3"/>
  <c r="K2099" i="3"/>
  <c r="J2099" i="3"/>
  <c r="D3898" i="3"/>
  <c r="E3878" i="3"/>
  <c r="D4489" i="3"/>
  <c r="E4892" i="3"/>
  <c r="E5079" i="3"/>
  <c r="H5685" i="3"/>
  <c r="I5685" i="3"/>
  <c r="J5889" i="3"/>
  <c r="K5889" i="3"/>
  <c r="K7484" i="3"/>
  <c r="J7484" i="3"/>
  <c r="F412" i="3"/>
  <c r="G412" i="3" s="1"/>
  <c r="E644" i="3"/>
  <c r="E772" i="3"/>
  <c r="E900" i="3"/>
  <c r="D2226" i="3"/>
  <c r="I2221" i="3"/>
  <c r="H2221" i="3"/>
  <c r="I3825" i="3"/>
  <c r="H3825" i="3"/>
  <c r="K3811" i="3"/>
  <c r="J3811" i="3"/>
  <c r="J4415" i="3"/>
  <c r="K4415" i="3"/>
  <c r="H4826" i="3"/>
  <c r="I4826" i="3"/>
  <c r="K5604" i="3"/>
  <c r="J5604" i="3"/>
  <c r="K5814" i="3"/>
  <c r="J5814" i="3"/>
  <c r="F5818" i="3"/>
  <c r="G5818" i="3" s="1"/>
  <c r="I6205" i="3"/>
  <c r="H6205" i="3"/>
  <c r="I6424" i="3"/>
  <c r="H6424" i="3"/>
  <c r="H6806" i="3"/>
  <c r="I6806" i="3"/>
  <c r="H1498" i="3"/>
  <c r="I1498" i="3"/>
  <c r="K1883" i="3"/>
  <c r="J1883" i="3"/>
  <c r="K4291" i="3"/>
  <c r="J4291" i="3"/>
  <c r="H6099" i="3"/>
  <c r="I6099" i="3"/>
  <c r="E6496" i="3"/>
  <c r="O6485" i="3"/>
  <c r="K774" i="3"/>
  <c r="J774" i="3"/>
  <c r="H966" i="3"/>
  <c r="I966" i="3"/>
  <c r="O1356" i="3"/>
  <c r="H1570" i="3"/>
  <c r="I1570" i="3"/>
  <c r="D1765" i="3"/>
  <c r="K1757" i="3"/>
  <c r="J1757" i="3"/>
  <c r="D1953" i="3"/>
  <c r="E2170" i="3"/>
  <c r="I2164" i="3"/>
  <c r="H2164" i="3"/>
  <c r="K3775" i="3"/>
  <c r="J3775" i="3"/>
  <c r="D3966" i="3"/>
  <c r="I4154" i="3"/>
  <c r="H4154" i="3"/>
  <c r="J4355" i="3"/>
  <c r="K4355" i="3"/>
  <c r="D4561" i="3"/>
  <c r="I4767" i="3"/>
  <c r="H4767" i="3"/>
  <c r="H4965" i="3"/>
  <c r="I4965" i="3"/>
  <c r="K5568" i="3"/>
  <c r="J5568" i="3"/>
  <c r="I5570" i="3"/>
  <c r="H5570" i="3"/>
  <c r="K5765" i="3"/>
  <c r="J5765" i="3"/>
  <c r="K6153" i="3"/>
  <c r="J6153" i="3"/>
  <c r="F6573" i="3"/>
  <c r="G6573" i="3" s="1"/>
  <c r="K6970" i="3"/>
  <c r="J6970" i="3"/>
  <c r="E355" i="3"/>
  <c r="H1012" i="3"/>
  <c r="I1012" i="3"/>
  <c r="E2034" i="3"/>
  <c r="E2049" i="3"/>
  <c r="D2238" i="3"/>
  <c r="I2249" i="3"/>
  <c r="H2249" i="3"/>
  <c r="K4443" i="3"/>
  <c r="J4443" i="3"/>
  <c r="I4434" i="3"/>
  <c r="H4434" i="3"/>
  <c r="E4431" i="3"/>
  <c r="K4840" i="3"/>
  <c r="J4840" i="3"/>
  <c r="E609" i="3"/>
  <c r="E737" i="3"/>
  <c r="E865" i="3"/>
  <c r="E993" i="3"/>
  <c r="E2014" i="3"/>
  <c r="E2025" i="3"/>
  <c r="F1440" i="3"/>
  <c r="G1440" i="3" s="1"/>
  <c r="K1438" i="3"/>
  <c r="J1438" i="3"/>
  <c r="K5648" i="3"/>
  <c r="J5648" i="3"/>
  <c r="K6445" i="3"/>
  <c r="J6445" i="3"/>
  <c r="K6646" i="3"/>
  <c r="J6646" i="3"/>
  <c r="H6643" i="3"/>
  <c r="I6643" i="3"/>
  <c r="K7437" i="3"/>
  <c r="J7437" i="3"/>
  <c r="K906" i="3"/>
  <c r="J906" i="3"/>
  <c r="F1512" i="3"/>
  <c r="G1512" i="3" s="1"/>
  <c r="K1510" i="3"/>
  <c r="J1510" i="3"/>
  <c r="D1926" i="3"/>
  <c r="K1918" i="3"/>
  <c r="J1918" i="3"/>
  <c r="K2107" i="3"/>
  <c r="J2107" i="3"/>
  <c r="K2313" i="3"/>
  <c r="J2313" i="3"/>
  <c r="K4118" i="3"/>
  <c r="J4118" i="3"/>
  <c r="E4120" i="3"/>
  <c r="K4507" i="3"/>
  <c r="J4507" i="3"/>
  <c r="D4705" i="3"/>
  <c r="K4723" i="3"/>
  <c r="J4723" i="3"/>
  <c r="I4716" i="3"/>
  <c r="H4716" i="3"/>
  <c r="E4903" i="3"/>
  <c r="K4921" i="3"/>
  <c r="J4921" i="3"/>
  <c r="J5718" i="3"/>
  <c r="K5718" i="3"/>
  <c r="O6306" i="3"/>
  <c r="K6522" i="3"/>
  <c r="J6522" i="3"/>
  <c r="K6505" i="3"/>
  <c r="J6505" i="3"/>
  <c r="J6722" i="3"/>
  <c r="K6722" i="3"/>
  <c r="H6916" i="3"/>
  <c r="I6916" i="3"/>
  <c r="I367" i="3"/>
  <c r="H367" i="3"/>
  <c r="E1073" i="3"/>
  <c r="J1137" i="3"/>
  <c r="K1137" i="3"/>
  <c r="I1239" i="3"/>
  <c r="H1239" i="3"/>
  <c r="J1367" i="3"/>
  <c r="K1367" i="3"/>
  <c r="I1495" i="3"/>
  <c r="H1495" i="3"/>
  <c r="J1623" i="3"/>
  <c r="K1623" i="3"/>
  <c r="E1273" i="3"/>
  <c r="E1521" i="3"/>
  <c r="J1203" i="3"/>
  <c r="K1203" i="3"/>
  <c r="I1243" i="3"/>
  <c r="H1243" i="3"/>
  <c r="D1371" i="3"/>
  <c r="J1435" i="3"/>
  <c r="K1435" i="3"/>
  <c r="I1499" i="3"/>
  <c r="H1499" i="3"/>
  <c r="E1245" i="3"/>
  <c r="E1501" i="3"/>
  <c r="O2383" i="3"/>
  <c r="K2447" i="3"/>
  <c r="J2447" i="3"/>
  <c r="H2640" i="3"/>
  <c r="I2640" i="3"/>
  <c r="J2768" i="3"/>
  <c r="K2768" i="3"/>
  <c r="E2802" i="3"/>
  <c r="K2606" i="3"/>
  <c r="J2606" i="3"/>
  <c r="H2668" i="3"/>
  <c r="I2668" i="3"/>
  <c r="K2791" i="3"/>
  <c r="J2791" i="3"/>
  <c r="H2823" i="3"/>
  <c r="I2823" i="3"/>
  <c r="J2404" i="3"/>
  <c r="K2404" i="3"/>
  <c r="K2698" i="3"/>
  <c r="J2698" i="3"/>
  <c r="J2479" i="3"/>
  <c r="K2479" i="3"/>
  <c r="J2511" i="3"/>
  <c r="K2511" i="3"/>
  <c r="J2543" i="3"/>
  <c r="K2543" i="3"/>
  <c r="H2680" i="3"/>
  <c r="I2680" i="3"/>
  <c r="J2800" i="3"/>
  <c r="K2800" i="3"/>
  <c r="I2832" i="3"/>
  <c r="H2832" i="3"/>
  <c r="I2405" i="3"/>
  <c r="H2405" i="3"/>
  <c r="K2694" i="3"/>
  <c r="J2694" i="3"/>
  <c r="H2708" i="3"/>
  <c r="I2708" i="3"/>
  <c r="E2789" i="3"/>
  <c r="D2440" i="3"/>
  <c r="K2754" i="3"/>
  <c r="J2754" i="3"/>
  <c r="K3062" i="3"/>
  <c r="J3062" i="3"/>
  <c r="H3094" i="3"/>
  <c r="I3094" i="3"/>
  <c r="K3190" i="3"/>
  <c r="J3190" i="3"/>
  <c r="H3222" i="3"/>
  <c r="I3222" i="3"/>
  <c r="K3318" i="3"/>
  <c r="J3318" i="3"/>
  <c r="E2870" i="3"/>
  <c r="J3071" i="3"/>
  <c r="K3071" i="3"/>
  <c r="I3103" i="3"/>
  <c r="H3103" i="3"/>
  <c r="J3199" i="3"/>
  <c r="K3199" i="3"/>
  <c r="I3231" i="3"/>
  <c r="H3231" i="3"/>
  <c r="J3327" i="3"/>
  <c r="K3327" i="3"/>
  <c r="H3010" i="3"/>
  <c r="I3010" i="3"/>
  <c r="E3024" i="3"/>
  <c r="E3152" i="3"/>
  <c r="E3280" i="3"/>
  <c r="E2985" i="3"/>
  <c r="J2913" i="3"/>
  <c r="K2913" i="3"/>
  <c r="J2945" i="3"/>
  <c r="K2945" i="3"/>
  <c r="E3033" i="3"/>
  <c r="E3161" i="3"/>
  <c r="E3289" i="3"/>
  <c r="K3522" i="3"/>
  <c r="J3522" i="3"/>
  <c r="H3554" i="3"/>
  <c r="I3554" i="3"/>
  <c r="K3650" i="3"/>
  <c r="J3650" i="3"/>
  <c r="H3682" i="3"/>
  <c r="I3682" i="3"/>
  <c r="E3427" i="3"/>
  <c r="J3527" i="3"/>
  <c r="K3527" i="3"/>
  <c r="I3559" i="3"/>
  <c r="H3559" i="3"/>
  <c r="J3655" i="3"/>
  <c r="K3655" i="3"/>
  <c r="I3687" i="3"/>
  <c r="H3687" i="3"/>
  <c r="E3492" i="3"/>
  <c r="E3620" i="3"/>
  <c r="E3435" i="3"/>
  <c r="E3565" i="3"/>
  <c r="E3693" i="3"/>
  <c r="K3912" i="3"/>
  <c r="J3912" i="3"/>
  <c r="I3944" i="3"/>
  <c r="H3944" i="3"/>
  <c r="K4040" i="3"/>
  <c r="J4040" i="3"/>
  <c r="I4072" i="3"/>
  <c r="H4072" i="3"/>
  <c r="D3888" i="3"/>
  <c r="K4320" i="3"/>
  <c r="J4320" i="3"/>
  <c r="I4218" i="3"/>
  <c r="H4218" i="3"/>
  <c r="K4230" i="3"/>
  <c r="J4230" i="3"/>
  <c r="I4294" i="3"/>
  <c r="H4294" i="3"/>
  <c r="K4312" i="3"/>
  <c r="J4312" i="3"/>
  <c r="I4210" i="3"/>
  <c r="H4210" i="3"/>
  <c r="K4234" i="3"/>
  <c r="J4234" i="3"/>
  <c r="I4298" i="3"/>
  <c r="H4298" i="3"/>
  <c r="J5062" i="3"/>
  <c r="K5062" i="3"/>
  <c r="I5094" i="3"/>
  <c r="H5094" i="3"/>
  <c r="J5190" i="3"/>
  <c r="K5190" i="3"/>
  <c r="I5222" i="3"/>
  <c r="H5222" i="3"/>
  <c r="E5187" i="3"/>
  <c r="E5044" i="3"/>
  <c r="E5208" i="3"/>
  <c r="K5145" i="3"/>
  <c r="J5145" i="3"/>
  <c r="H5177" i="3"/>
  <c r="I5177" i="3"/>
  <c r="E5364" i="3"/>
  <c r="E5345" i="3"/>
  <c r="K5469" i="3"/>
  <c r="J5469" i="3"/>
  <c r="I5510" i="3"/>
  <c r="H5510" i="3"/>
  <c r="E5499" i="3"/>
  <c r="I5474" i="3"/>
  <c r="H5474" i="3"/>
  <c r="F5810" i="3"/>
  <c r="G5810" i="3" s="1"/>
  <c r="K5511" i="3"/>
  <c r="J5511" i="3"/>
  <c r="E5420" i="3"/>
  <c r="K5747" i="3"/>
  <c r="J5747" i="3"/>
  <c r="J5498" i="3"/>
  <c r="K5498" i="3"/>
  <c r="K5647" i="3"/>
  <c r="J5647" i="3"/>
  <c r="E5790" i="3"/>
  <c r="K5735" i="3"/>
  <c r="J5735" i="3"/>
  <c r="J5945" i="3"/>
  <c r="K5945" i="3"/>
  <c r="K5898" i="3"/>
  <c r="J5898" i="3"/>
  <c r="H5990" i="3"/>
  <c r="I5990" i="3"/>
  <c r="I6034" i="3"/>
  <c r="H6034" i="3"/>
  <c r="F6087" i="3"/>
  <c r="G6087" i="3" s="1"/>
  <c r="E6028" i="3"/>
  <c r="E6198" i="3"/>
  <c r="E6114" i="3"/>
  <c r="K6228" i="3"/>
  <c r="J6228" i="3"/>
  <c r="O6108" i="3"/>
  <c r="K6336" i="3"/>
  <c r="J6336" i="3"/>
  <c r="D6528" i="3"/>
  <c r="I6633" i="3"/>
  <c r="H6633" i="3"/>
  <c r="I6665" i="3"/>
  <c r="H6665" i="3"/>
  <c r="F6724" i="3"/>
  <c r="G6724" i="3" s="1"/>
  <c r="K6728" i="3"/>
  <c r="J6728" i="3"/>
  <c r="J6941" i="3"/>
  <c r="K6941" i="3"/>
  <c r="D6844" i="3"/>
  <c r="E6915" i="3"/>
  <c r="J6885" i="3"/>
  <c r="K6885" i="3"/>
  <c r="J6955" i="3"/>
  <c r="K6955" i="3"/>
  <c r="K6993" i="3"/>
  <c r="J6993" i="3"/>
  <c r="I6973" i="3"/>
  <c r="H6973" i="3"/>
  <c r="I6956" i="3"/>
  <c r="H6956" i="3"/>
  <c r="E7168" i="3"/>
  <c r="K7271" i="3"/>
  <c r="J7271" i="3"/>
  <c r="F7255" i="3"/>
  <c r="G7255" i="3" s="1"/>
  <c r="E7326" i="3"/>
  <c r="I7346" i="3"/>
  <c r="H7346" i="3"/>
  <c r="I7415" i="3"/>
  <c r="H7415" i="3"/>
  <c r="I7428" i="3"/>
  <c r="H7428" i="3"/>
  <c r="D7493" i="3"/>
  <c r="J538" i="3"/>
  <c r="O490" i="3"/>
  <c r="H1146" i="3"/>
  <c r="I1146" i="3"/>
  <c r="K1803" i="3"/>
  <c r="J1803" i="3"/>
  <c r="H650" i="3"/>
  <c r="I650" i="3"/>
  <c r="H1048" i="3"/>
  <c r="I1048" i="3"/>
  <c r="E1844" i="3"/>
  <c r="D1844" i="3"/>
  <c r="I1828" i="3"/>
  <c r="H1828" i="3"/>
  <c r="I4038" i="3"/>
  <c r="H4038" i="3"/>
  <c r="K4239" i="3"/>
  <c r="J4239" i="3"/>
  <c r="I6837" i="3"/>
  <c r="H6837" i="3"/>
  <c r="O6846" i="3"/>
  <c r="D1180" i="3"/>
  <c r="O1180" i="3"/>
  <c r="H1594" i="3"/>
  <c r="I1594" i="3"/>
  <c r="I2201" i="3"/>
  <c r="H2201" i="3"/>
  <c r="D3786" i="3"/>
  <c r="I4398" i="3"/>
  <c r="H4398" i="3"/>
  <c r="K4596" i="3"/>
  <c r="J4596" i="3"/>
  <c r="I4595" i="3"/>
  <c r="H4595" i="3"/>
  <c r="K4988" i="3"/>
  <c r="J4988" i="3"/>
  <c r="H5387" i="3"/>
  <c r="I5387" i="3"/>
  <c r="H5788" i="3"/>
  <c r="I5788" i="3"/>
  <c r="O5993" i="3"/>
  <c r="E5993" i="3"/>
  <c r="I6185" i="3"/>
  <c r="H6185" i="3"/>
  <c r="K6396" i="3"/>
  <c r="J6396" i="3"/>
  <c r="I6578" i="3"/>
  <c r="H6578" i="3"/>
  <c r="I6778" i="3"/>
  <c r="H6778" i="3"/>
  <c r="O870" i="3"/>
  <c r="I2259" i="3"/>
  <c r="H2259" i="3"/>
  <c r="I2252" i="3"/>
  <c r="H2252" i="3"/>
  <c r="K3865" i="3"/>
  <c r="J3865" i="3"/>
  <c r="K4074" i="3"/>
  <c r="J4074" i="3"/>
  <c r="E4067" i="3"/>
  <c r="K4668" i="3"/>
  <c r="J4668" i="3"/>
  <c r="O4874" i="3"/>
  <c r="K4861" i="3"/>
  <c r="J4861" i="3"/>
  <c r="I5662" i="3"/>
  <c r="H5662" i="3"/>
  <c r="O6467" i="3"/>
  <c r="K7067" i="3"/>
  <c r="J7067" i="3"/>
  <c r="H1334" i="3"/>
  <c r="I1334" i="3"/>
  <c r="K1947" i="3"/>
  <c r="J1947" i="3"/>
  <c r="K2138" i="3"/>
  <c r="J2138" i="3"/>
  <c r="I2131" i="3"/>
  <c r="H2131" i="3"/>
  <c r="I2330" i="3"/>
  <c r="H2330" i="3"/>
  <c r="K3738" i="3"/>
  <c r="J3738" i="3"/>
  <c r="K4532" i="3"/>
  <c r="J4532" i="3"/>
  <c r="I4751" i="3"/>
  <c r="H4751" i="3"/>
  <c r="E4744" i="3"/>
  <c r="K4949" i="3"/>
  <c r="J4949" i="3"/>
  <c r="E5937" i="3"/>
  <c r="I7351" i="3"/>
  <c r="H7351" i="3"/>
  <c r="H534" i="3"/>
  <c r="I534" i="3"/>
  <c r="I739" i="3"/>
  <c r="H739" i="3"/>
  <c r="I899" i="3"/>
  <c r="H899" i="3"/>
  <c r="E931" i="3"/>
  <c r="K1224" i="3"/>
  <c r="J1224" i="3"/>
  <c r="K4207" i="3"/>
  <c r="J4207" i="3"/>
  <c r="D4613" i="3"/>
  <c r="K6009" i="3"/>
  <c r="J6009" i="3"/>
  <c r="O6619" i="3"/>
  <c r="K7214" i="3"/>
  <c r="J7214" i="3"/>
  <c r="H1298" i="3"/>
  <c r="I1298" i="3"/>
  <c r="J1677" i="3"/>
  <c r="K1677" i="3"/>
  <c r="O2082" i="3"/>
  <c r="D2082" i="3"/>
  <c r="K3890" i="3"/>
  <c r="J3890" i="3"/>
  <c r="K6277" i="3"/>
  <c r="J6277" i="3"/>
  <c r="I584" i="3"/>
  <c r="H584" i="3"/>
  <c r="K616" i="3"/>
  <c r="J616" i="3"/>
  <c r="I808" i="3"/>
  <c r="H808" i="3"/>
  <c r="K904" i="3"/>
  <c r="J904" i="3"/>
  <c r="E968" i="3"/>
  <c r="D968" i="3"/>
  <c r="K2222" i="3"/>
  <c r="J2222" i="3"/>
  <c r="I2224" i="3"/>
  <c r="H2224" i="3"/>
  <c r="K493" i="3"/>
  <c r="J493" i="3"/>
  <c r="F1890" i="3"/>
  <c r="G1890" i="3" s="1"/>
  <c r="K4091" i="3"/>
  <c r="J4091" i="3"/>
  <c r="I4285" i="3"/>
  <c r="H4285" i="3"/>
  <c r="I4283" i="3"/>
  <c r="H4283" i="3"/>
  <c r="H6093" i="3"/>
  <c r="I6093" i="3"/>
  <c r="H962" i="3"/>
  <c r="I962" i="3"/>
  <c r="D1772" i="3"/>
  <c r="E1764" i="3"/>
  <c r="D1764" i="3"/>
  <c r="I1961" i="3"/>
  <c r="H1961" i="3"/>
  <c r="K2153" i="3"/>
  <c r="J2153" i="3"/>
  <c r="I2362" i="3"/>
  <c r="H2362" i="3"/>
  <c r="K3753" i="3"/>
  <c r="J3753" i="3"/>
  <c r="K3962" i="3"/>
  <c r="J3962" i="3"/>
  <c r="K3955" i="3"/>
  <c r="J3955" i="3"/>
  <c r="I4161" i="3"/>
  <c r="H4161" i="3"/>
  <c r="I4560" i="3"/>
  <c r="H4560" i="3"/>
  <c r="H4961" i="3"/>
  <c r="I4961" i="3"/>
  <c r="E5358" i="3"/>
  <c r="I5554" i="3"/>
  <c r="H5554" i="3"/>
  <c r="O5757" i="3"/>
  <c r="E6157" i="3"/>
  <c r="K6367" i="3"/>
  <c r="J6367" i="3"/>
  <c r="I6564" i="3"/>
  <c r="H6564" i="3"/>
  <c r="O6766" i="3"/>
  <c r="K356" i="3"/>
  <c r="J356" i="3"/>
  <c r="F484" i="3"/>
  <c r="G484" i="3" s="1"/>
  <c r="D484" i="3"/>
  <c r="H1010" i="3"/>
  <c r="I1010" i="3"/>
  <c r="K1022" i="3"/>
  <c r="J1022" i="3"/>
  <c r="I4839" i="3"/>
  <c r="H4839" i="3"/>
  <c r="H5247" i="3"/>
  <c r="I5247" i="3"/>
  <c r="I7227" i="3"/>
  <c r="H7227" i="3"/>
  <c r="K428" i="3"/>
  <c r="J428" i="3"/>
  <c r="E677" i="3"/>
  <c r="O677" i="3"/>
  <c r="F709" i="3"/>
  <c r="G709" i="3" s="1"/>
  <c r="K837" i="3"/>
  <c r="J837" i="3"/>
  <c r="O5637" i="3"/>
  <c r="H5836" i="3"/>
  <c r="I5836" i="3"/>
  <c r="D6433" i="3"/>
  <c r="I7446" i="3"/>
  <c r="H7446" i="3"/>
  <c r="F513" i="3"/>
  <c r="G513" i="3" s="1"/>
  <c r="D1508" i="3"/>
  <c r="O1508" i="3"/>
  <c r="K1718" i="3"/>
  <c r="J1718" i="3"/>
  <c r="O1704" i="3"/>
  <c r="K2126" i="3"/>
  <c r="J2126" i="3"/>
  <c r="I4114" i="3"/>
  <c r="H4114" i="3"/>
  <c r="I4506" i="3"/>
  <c r="H4506" i="3"/>
  <c r="K4712" i="3"/>
  <c r="J4712" i="3"/>
  <c r="O4906" i="3"/>
  <c r="E4917" i="3"/>
  <c r="D6109" i="3"/>
  <c r="F6504" i="3"/>
  <c r="G6504" i="3" s="1"/>
  <c r="E6504" i="3"/>
  <c r="H6908" i="3"/>
  <c r="I6908" i="3"/>
  <c r="O7104" i="3"/>
  <c r="I480" i="3"/>
  <c r="H480" i="3"/>
  <c r="J1017" i="3"/>
  <c r="K1017" i="3"/>
  <c r="J1127" i="3"/>
  <c r="K1127" i="3"/>
  <c r="J1045" i="3"/>
  <c r="K1045" i="3"/>
  <c r="F1173" i="3"/>
  <c r="G1173" i="3" s="1"/>
  <c r="J1439" i="3"/>
  <c r="K1439" i="3"/>
  <c r="I1503" i="3"/>
  <c r="H1503" i="3"/>
  <c r="O1281" i="3"/>
  <c r="E1281" i="3"/>
  <c r="F1345" i="3"/>
  <c r="G1345" i="3" s="1"/>
  <c r="I1001" i="3"/>
  <c r="H1001" i="3"/>
  <c r="D1251" i="3"/>
  <c r="F1251" i="3"/>
  <c r="G1251" i="3" s="1"/>
  <c r="I1443" i="3"/>
  <c r="H1443" i="3"/>
  <c r="D1037" i="3"/>
  <c r="K1253" i="3"/>
  <c r="J1253" i="3"/>
  <c r="O1509" i="3"/>
  <c r="E1509" i="3"/>
  <c r="I1547" i="3"/>
  <c r="H1547" i="3"/>
  <c r="H2387" i="3"/>
  <c r="I2387" i="3"/>
  <c r="O2647" i="3"/>
  <c r="E2647" i="3"/>
  <c r="H2688" i="3"/>
  <c r="I2688" i="3"/>
  <c r="I2369" i="3"/>
  <c r="H2369" i="3"/>
  <c r="K2734" i="3"/>
  <c r="J2734" i="3"/>
  <c r="I2757" i="3"/>
  <c r="H2757" i="3"/>
  <c r="O2795" i="3"/>
  <c r="H2504" i="3"/>
  <c r="I2504" i="3"/>
  <c r="F2528" i="3"/>
  <c r="G2528" i="3" s="1"/>
  <c r="J2556" i="3"/>
  <c r="K2556" i="3"/>
  <c r="I2769" i="3"/>
  <c r="H2769" i="3"/>
  <c r="O2804" i="3"/>
  <c r="J2669" i="3"/>
  <c r="K2669" i="3"/>
  <c r="E2756" i="3"/>
  <c r="I2825" i="3"/>
  <c r="H2825" i="3"/>
  <c r="H3162" i="3"/>
  <c r="I3162" i="3"/>
  <c r="E3194" i="3"/>
  <c r="K3290" i="3"/>
  <c r="J3290" i="3"/>
  <c r="O3322" i="3"/>
  <c r="I3139" i="3"/>
  <c r="H3139" i="3"/>
  <c r="I3299" i="3"/>
  <c r="H3299" i="3"/>
  <c r="I2996" i="3"/>
  <c r="H2996" i="3"/>
  <c r="I3060" i="3"/>
  <c r="H3060" i="3"/>
  <c r="K3156" i="3"/>
  <c r="J3156" i="3"/>
  <c r="E3220" i="3"/>
  <c r="D3220" i="3"/>
  <c r="O2993" i="3"/>
  <c r="E2993" i="3"/>
  <c r="F2890" i="3"/>
  <c r="G2890" i="3" s="1"/>
  <c r="F2954" i="3"/>
  <c r="G2954" i="3" s="1"/>
  <c r="K3229" i="3"/>
  <c r="J3229" i="3"/>
  <c r="H3424" i="3"/>
  <c r="I3424" i="3"/>
  <c r="D3980" i="3"/>
  <c r="O3980" i="3"/>
  <c r="I4428" i="3"/>
  <c r="H4428" i="3"/>
  <c r="I4306" i="3"/>
  <c r="H4306" i="3"/>
  <c r="O5066" i="3"/>
  <c r="D5066" i="3"/>
  <c r="J5226" i="3"/>
  <c r="K5226" i="3"/>
  <c r="H5181" i="3"/>
  <c r="I5181" i="3"/>
  <c r="F5427" i="3"/>
  <c r="G5427" i="3" s="1"/>
  <c r="E5427" i="3"/>
  <c r="O5427" i="3"/>
  <c r="K5368" i="3"/>
  <c r="J5368" i="3"/>
  <c r="K5476" i="3"/>
  <c r="J5476" i="3"/>
  <c r="K5507" i="3"/>
  <c r="J5507" i="3"/>
  <c r="K6027" i="3"/>
  <c r="J6027" i="3"/>
  <c r="K5913" i="3"/>
  <c r="J5913" i="3"/>
  <c r="I5987" i="3"/>
  <c r="H5987" i="3"/>
  <c r="J6030" i="3"/>
  <c r="K6030" i="3"/>
  <c r="E5948" i="3"/>
  <c r="D5948" i="3"/>
  <c r="K5988" i="3"/>
  <c r="J5988" i="3"/>
  <c r="K6175" i="3"/>
  <c r="J6175" i="3"/>
  <c r="K6239" i="3"/>
  <c r="J6239" i="3"/>
  <c r="O6232" i="3"/>
  <c r="D6232" i="3"/>
  <c r="H6317" i="3"/>
  <c r="I6317" i="3"/>
  <c r="F6312" i="3"/>
  <c r="G6312" i="3" s="1"/>
  <c r="O6312" i="3"/>
  <c r="E6312" i="3"/>
  <c r="F6716" i="3"/>
  <c r="G6716" i="3" s="1"/>
  <c r="E6716" i="3"/>
  <c r="D6700" i="3"/>
  <c r="O6700" i="3"/>
  <c r="K6886" i="3"/>
  <c r="J6886" i="3"/>
  <c r="I6867" i="3"/>
  <c r="H6867" i="3"/>
  <c r="I6918" i="3"/>
  <c r="H6918" i="3"/>
  <c r="I6935" i="3"/>
  <c r="H6935" i="3"/>
  <c r="K7140" i="3"/>
  <c r="J7140" i="3"/>
  <c r="J503" i="3"/>
  <c r="K503" i="3"/>
  <c r="E1040" i="3"/>
  <c r="F1040" i="3"/>
  <c r="G1040" i="3" s="1"/>
  <c r="I1851" i="3"/>
  <c r="H1851" i="3"/>
  <c r="D1835" i="3"/>
  <c r="K3839" i="3"/>
  <c r="J3839" i="3"/>
  <c r="K5031" i="3"/>
  <c r="J5031" i="3"/>
  <c r="O6834" i="3"/>
  <c r="O1988" i="3"/>
  <c r="F1988" i="3"/>
  <c r="G1988" i="3" s="1"/>
  <c r="D1988" i="3"/>
  <c r="O3793" i="3"/>
  <c r="I4193" i="3"/>
  <c r="H4193" i="3"/>
  <c r="O4598" i="3"/>
  <c r="F4598" i="3"/>
  <c r="G4598" i="3" s="1"/>
  <c r="O4790" i="3"/>
  <c r="F4790" i="3"/>
  <c r="G4790" i="3" s="1"/>
  <c r="E4790" i="3"/>
  <c r="K4991" i="3"/>
  <c r="J4991" i="3"/>
  <c r="I5785" i="3"/>
  <c r="H5785" i="3"/>
  <c r="I6796" i="3"/>
  <c r="H6796" i="3"/>
  <c r="K674" i="3"/>
  <c r="J674" i="3"/>
  <c r="D1060" i="3"/>
  <c r="F1060" i="3"/>
  <c r="G1060" i="3" s="1"/>
  <c r="O1060" i="3"/>
  <c r="I1673" i="3"/>
  <c r="H1673" i="3"/>
  <c r="K1863" i="3"/>
  <c r="J1863" i="3"/>
  <c r="F2273" i="3"/>
  <c r="G2273" i="3" s="1"/>
  <c r="K4453" i="3"/>
  <c r="J4453" i="3"/>
  <c r="K4664" i="3"/>
  <c r="J4664" i="3"/>
  <c r="I4863" i="3"/>
  <c r="H4863" i="3"/>
  <c r="D5059" i="3"/>
  <c r="F5059" i="3"/>
  <c r="G5059" i="3" s="1"/>
  <c r="E5059" i="3"/>
  <c r="D5271" i="3"/>
  <c r="O5271" i="3"/>
  <c r="F5271" i="3"/>
  <c r="G5271" i="3" s="1"/>
  <c r="D6266" i="3"/>
  <c r="F6266" i="3"/>
  <c r="G6266" i="3" s="1"/>
  <c r="E6266" i="3"/>
  <c r="K6465" i="3"/>
  <c r="J6465" i="3"/>
  <c r="E7274" i="3"/>
  <c r="O7274" i="3"/>
  <c r="J379" i="3"/>
  <c r="K379" i="3"/>
  <c r="K1538" i="3"/>
  <c r="J1538" i="3"/>
  <c r="K1946" i="3"/>
  <c r="J1946" i="3"/>
  <c r="F4128" i="3"/>
  <c r="G4128" i="3" s="1"/>
  <c r="E4128" i="3"/>
  <c r="F4729" i="3"/>
  <c r="G4729" i="3" s="1"/>
  <c r="E4729" i="3"/>
  <c r="F4740" i="3"/>
  <c r="G4740" i="3" s="1"/>
  <c r="K6149" i="3"/>
  <c r="J6149" i="3"/>
  <c r="K6937" i="3"/>
  <c r="J6937" i="3"/>
  <c r="I419" i="3"/>
  <c r="H419" i="3"/>
  <c r="I1220" i="3"/>
  <c r="H1220" i="3"/>
  <c r="D2406" i="3"/>
  <c r="O2406" i="3"/>
  <c r="K4624" i="3"/>
  <c r="J4624" i="3"/>
  <c r="K5023" i="3"/>
  <c r="J5023" i="3"/>
  <c r="F7218" i="3"/>
  <c r="G7218" i="3" s="1"/>
  <c r="D4486" i="3"/>
  <c r="H6289" i="3"/>
  <c r="I6289" i="3"/>
  <c r="I684" i="3"/>
  <c r="H684" i="3"/>
  <c r="F844" i="3"/>
  <c r="G844" i="3" s="1"/>
  <c r="E844" i="3"/>
  <c r="D844" i="3"/>
  <c r="K940" i="3"/>
  <c r="J940" i="3"/>
  <c r="O3817" i="3"/>
  <c r="I5802" i="3"/>
  <c r="H5802" i="3"/>
  <c r="H6814" i="3"/>
  <c r="I6814" i="3"/>
  <c r="I1500" i="3"/>
  <c r="H1500" i="3"/>
  <c r="F4085" i="3"/>
  <c r="G4085" i="3" s="1"/>
  <c r="F4701" i="3"/>
  <c r="G4701" i="3" s="1"/>
  <c r="E4701" i="3"/>
  <c r="H7299" i="3"/>
  <c r="I7299" i="3"/>
  <c r="K1574" i="3"/>
  <c r="J1574" i="3"/>
  <c r="D2162" i="3"/>
  <c r="D5772" i="3"/>
  <c r="O5772" i="3"/>
  <c r="E5772" i="3"/>
  <c r="K5973" i="3"/>
  <c r="J5973" i="3"/>
  <c r="F6762" i="3"/>
  <c r="G6762" i="3" s="1"/>
  <c r="D423" i="3"/>
  <c r="K1638" i="3"/>
  <c r="J1638" i="3"/>
  <c r="O4848" i="3"/>
  <c r="E4848" i="3"/>
  <c r="E431" i="3"/>
  <c r="D431" i="3"/>
  <c r="O431" i="3"/>
  <c r="F431" i="3"/>
  <c r="G431" i="3" s="1"/>
  <c r="O539" i="3"/>
  <c r="F539" i="3"/>
  <c r="G539" i="3" s="1"/>
  <c r="D539" i="3"/>
  <c r="I617" i="3"/>
  <c r="H617" i="3"/>
  <c r="F649" i="3"/>
  <c r="G649" i="3" s="1"/>
  <c r="O777" i="3"/>
  <c r="K809" i="3"/>
  <c r="J809" i="3"/>
  <c r="I873" i="3"/>
  <c r="H873" i="3"/>
  <c r="F905" i="3"/>
  <c r="G905" i="3" s="1"/>
  <c r="O5851" i="3"/>
  <c r="F1710" i="3"/>
  <c r="G1710" i="3" s="1"/>
  <c r="F1916" i="3"/>
  <c r="G1916" i="3" s="1"/>
  <c r="D1916" i="3"/>
  <c r="O1916" i="3"/>
  <c r="E1916" i="3"/>
  <c r="I5103" i="3"/>
  <c r="H5103" i="3"/>
  <c r="F5717" i="3"/>
  <c r="G5717" i="3" s="1"/>
  <c r="E5717" i="3"/>
  <c r="J5904" i="3"/>
  <c r="K5904" i="3"/>
  <c r="E6321" i="3"/>
  <c r="O6321" i="3"/>
  <c r="F6321" i="3"/>
  <c r="G6321" i="3" s="1"/>
  <c r="F6721" i="3"/>
  <c r="G6721" i="3" s="1"/>
  <c r="O6721" i="3"/>
  <c r="E6721" i="3"/>
  <c r="I7112" i="3"/>
  <c r="H7112" i="3"/>
  <c r="I383" i="3"/>
  <c r="H383" i="3"/>
  <c r="I1023" i="3"/>
  <c r="H1023" i="3"/>
  <c r="I1081" i="3"/>
  <c r="H1081" i="3"/>
  <c r="I1145" i="3"/>
  <c r="H1145" i="3"/>
  <c r="J1639" i="3"/>
  <c r="K1639" i="3"/>
  <c r="K1225" i="3"/>
  <c r="J1225" i="3"/>
  <c r="I1481" i="3"/>
  <c r="H1481" i="3"/>
  <c r="I1581" i="3"/>
  <c r="H1581" i="3"/>
  <c r="I1325" i="3"/>
  <c r="H1325" i="3"/>
  <c r="E1625" i="3"/>
  <c r="D1625" i="3"/>
  <c r="I2601" i="3"/>
  <c r="H2601" i="3"/>
  <c r="H2695" i="3"/>
  <c r="I2695" i="3"/>
  <c r="J2377" i="3"/>
  <c r="K2377" i="3"/>
  <c r="K2622" i="3"/>
  <c r="J2622" i="3"/>
  <c r="J2677" i="3"/>
  <c r="K2677" i="3"/>
  <c r="H2831" i="3"/>
  <c r="I2831" i="3"/>
  <c r="O2420" i="3"/>
  <c r="E2420" i="3"/>
  <c r="D2420" i="3"/>
  <c r="H2545" i="3"/>
  <c r="I2545" i="3"/>
  <c r="J2605" i="3"/>
  <c r="K2605" i="3"/>
  <c r="J2421" i="3"/>
  <c r="K2421" i="3"/>
  <c r="H2576" i="3"/>
  <c r="I2576" i="3"/>
  <c r="J2676" i="3"/>
  <c r="K2676" i="3"/>
  <c r="K2797" i="3"/>
  <c r="J2797" i="3"/>
  <c r="O2658" i="3"/>
  <c r="E2658" i="3"/>
  <c r="F2658" i="3"/>
  <c r="G2658" i="3" s="1"/>
  <c r="D2658" i="3"/>
  <c r="J3003" i="3"/>
  <c r="K3003" i="3"/>
  <c r="O3498" i="3"/>
  <c r="F3498" i="3"/>
  <c r="G3498" i="3" s="1"/>
  <c r="E3498" i="3"/>
  <c r="D3498" i="3"/>
  <c r="H3562" i="3"/>
  <c r="I3562" i="3"/>
  <c r="O4016" i="3"/>
  <c r="F4016" i="3"/>
  <c r="G4016" i="3" s="1"/>
  <c r="E4016" i="3"/>
  <c r="D4016" i="3"/>
  <c r="I4080" i="3"/>
  <c r="H4080" i="3"/>
  <c r="K4352" i="3"/>
  <c r="J4352" i="3"/>
  <c r="I5102" i="3"/>
  <c r="H5102" i="3"/>
  <c r="J5198" i="3"/>
  <c r="K5198" i="3"/>
  <c r="I5227" i="3"/>
  <c r="H5227" i="3"/>
  <c r="O5466" i="3"/>
  <c r="F5466" i="3"/>
  <c r="G5466" i="3" s="1"/>
  <c r="E5466" i="3"/>
  <c r="D5466" i="3"/>
  <c r="I6020" i="3"/>
  <c r="H6020" i="3"/>
  <c r="O5992" i="3"/>
  <c r="E5992" i="3"/>
  <c r="F5992" i="3"/>
  <c r="G5992" i="3" s="1"/>
  <c r="D5992" i="3"/>
  <c r="K6147" i="3"/>
  <c r="J6147" i="3"/>
  <c r="K6236" i="3"/>
  <c r="J6236" i="3"/>
  <c r="K6797" i="3"/>
  <c r="J6797" i="3"/>
  <c r="I6890" i="3"/>
  <c r="H6890" i="3"/>
  <c r="H7263" i="3"/>
  <c r="I7263" i="3"/>
  <c r="H145" i="3"/>
  <c r="I145" i="3"/>
  <c r="K20" i="3" s="1"/>
  <c r="H1458" i="3"/>
  <c r="I1458" i="3"/>
  <c r="I4667" i="3"/>
  <c r="H4667" i="3"/>
  <c r="H5073" i="3"/>
  <c r="I5073" i="3"/>
  <c r="I359" i="3"/>
  <c r="H359" i="3"/>
  <c r="I6611" i="3"/>
  <c r="H6611" i="3"/>
  <c r="I7480" i="3"/>
  <c r="H7480" i="3"/>
  <c r="I4683" i="3"/>
  <c r="H4683" i="3"/>
  <c r="I7289" i="3"/>
  <c r="H7289" i="3"/>
  <c r="I475" i="3"/>
  <c r="H475" i="3"/>
  <c r="I813" i="3"/>
  <c r="H813" i="3"/>
  <c r="H5318" i="3"/>
  <c r="I5318" i="3"/>
  <c r="H7117" i="3"/>
  <c r="I7117" i="3"/>
  <c r="I1263" i="3"/>
  <c r="H1263" i="3"/>
  <c r="I1391" i="3"/>
  <c r="H1391" i="3"/>
  <c r="I1519" i="3"/>
  <c r="H1519" i="3"/>
  <c r="I2429" i="3"/>
  <c r="H2429" i="3"/>
  <c r="H3106" i="3"/>
  <c r="I3106" i="3"/>
  <c r="I3205" i="3"/>
  <c r="H3205" i="3"/>
  <c r="I3571" i="3"/>
  <c r="H3571" i="3"/>
  <c r="I4832" i="3"/>
  <c r="H4832" i="3"/>
  <c r="H6780" i="3"/>
  <c r="I6780" i="3"/>
  <c r="I7409" i="3"/>
  <c r="H7409" i="3"/>
  <c r="I3782" i="3"/>
  <c r="H3782" i="3"/>
  <c r="I4452" i="3"/>
  <c r="H4452" i="3"/>
  <c r="I4944" i="3"/>
  <c r="H4944" i="3"/>
  <c r="I4499" i="3"/>
  <c r="H4499" i="3"/>
  <c r="I2278" i="3"/>
  <c r="H2278" i="3"/>
  <c r="I4571" i="3"/>
  <c r="H4571" i="3"/>
  <c r="I5572" i="3"/>
  <c r="H5572" i="3"/>
  <c r="I5843" i="3"/>
  <c r="H5843" i="3"/>
  <c r="I1914" i="3"/>
  <c r="H1914" i="3"/>
  <c r="I4107" i="3"/>
  <c r="H4107" i="3"/>
  <c r="H6707" i="3"/>
  <c r="I6707" i="3"/>
  <c r="I1241" i="3"/>
  <c r="H1241" i="3"/>
  <c r="I1369" i="3"/>
  <c r="H1369" i="3"/>
  <c r="I1405" i="3"/>
  <c r="H1405" i="3"/>
  <c r="H2595" i="3"/>
  <c r="I2595" i="3"/>
  <c r="H2587" i="3"/>
  <c r="I2587" i="3"/>
  <c r="I3055" i="3"/>
  <c r="H3055" i="3"/>
  <c r="I3183" i="3"/>
  <c r="H3183" i="3"/>
  <c r="I3311" i="3"/>
  <c r="H3311" i="3"/>
  <c r="H2933" i="3"/>
  <c r="I2933" i="3"/>
  <c r="I3273" i="3"/>
  <c r="H3273" i="3"/>
  <c r="I4252" i="3"/>
  <c r="H4252" i="3"/>
  <c r="H5129" i="3"/>
  <c r="I5129" i="3"/>
  <c r="I5333" i="3"/>
  <c r="H5333" i="3"/>
  <c r="I5492" i="3"/>
  <c r="H5492" i="3"/>
  <c r="H5946" i="3"/>
  <c r="I5946" i="3"/>
  <c r="I6074" i="3"/>
  <c r="H6074" i="3"/>
  <c r="I6251" i="3"/>
  <c r="H6251" i="3"/>
  <c r="H7387" i="3"/>
  <c r="I7387" i="3"/>
  <c r="I441" i="3"/>
  <c r="H441" i="3"/>
  <c r="I2198" i="3"/>
  <c r="H2198" i="3"/>
  <c r="I4778" i="3"/>
  <c r="H4778" i="3"/>
  <c r="I5786" i="3"/>
  <c r="H5786" i="3"/>
  <c r="I4458" i="3"/>
  <c r="H4458" i="3"/>
  <c r="H6675" i="3"/>
  <c r="I6675" i="3"/>
  <c r="I787" i="3"/>
  <c r="H787" i="3"/>
  <c r="I2079" i="3"/>
  <c r="H2079" i="3"/>
  <c r="I6489" i="3"/>
  <c r="H6489" i="3"/>
  <c r="I3756" i="3"/>
  <c r="H3756" i="3"/>
  <c r="I4952" i="3"/>
  <c r="H4952" i="3"/>
  <c r="I693" i="3"/>
  <c r="H693" i="3"/>
  <c r="I949" i="3"/>
  <c r="H949" i="3"/>
  <c r="I2020" i="3"/>
  <c r="H2020" i="3"/>
  <c r="I6634" i="3"/>
  <c r="H6634" i="3"/>
  <c r="I1441" i="3"/>
  <c r="H1441" i="3"/>
  <c r="I1349" i="3"/>
  <c r="H1349" i="3"/>
  <c r="H2444" i="3"/>
  <c r="I2444" i="3"/>
  <c r="I2788" i="3"/>
  <c r="H2788" i="3"/>
  <c r="H3242" i="3"/>
  <c r="I3242" i="3"/>
  <c r="H3306" i="3"/>
  <c r="I3306" i="3"/>
  <c r="I3123" i="3"/>
  <c r="H3123" i="3"/>
  <c r="I3187" i="3"/>
  <c r="H3187" i="3"/>
  <c r="I3204" i="3"/>
  <c r="H3204" i="3"/>
  <c r="H2902" i="3"/>
  <c r="I2902" i="3"/>
  <c r="H2942" i="3"/>
  <c r="I2942" i="3"/>
  <c r="H3702" i="3"/>
  <c r="I3702" i="3"/>
  <c r="H3398" i="3"/>
  <c r="I3398" i="3"/>
  <c r="I5032" i="3"/>
  <c r="H5032" i="3"/>
  <c r="I5591" i="3"/>
  <c r="H5591" i="3"/>
  <c r="H5461" i="3"/>
  <c r="I5461" i="3"/>
  <c r="I5455" i="3"/>
  <c r="H5455" i="3"/>
  <c r="I6132" i="3"/>
  <c r="H6132" i="3"/>
  <c r="K3779" i="3"/>
  <c r="J3779" i="3"/>
  <c r="I4792" i="3"/>
  <c r="H4792" i="3"/>
  <c r="K4873" i="3"/>
  <c r="J4873" i="3"/>
  <c r="K4738" i="3"/>
  <c r="J4738" i="3"/>
  <c r="J599" i="3"/>
  <c r="K599" i="3"/>
  <c r="J5686" i="3"/>
  <c r="K5686" i="3"/>
  <c r="K4823" i="3"/>
  <c r="J4823" i="3"/>
  <c r="I2288" i="3"/>
  <c r="H2288" i="3"/>
  <c r="I1973" i="3"/>
  <c r="H1973" i="3"/>
  <c r="I4962" i="3"/>
  <c r="H4962" i="3"/>
  <c r="I5758" i="3"/>
  <c r="H5758" i="3"/>
  <c r="I1520" i="3"/>
  <c r="H1520" i="3"/>
  <c r="H7307" i="3"/>
  <c r="I7307" i="3"/>
  <c r="J1419" i="3"/>
  <c r="K1419" i="3"/>
  <c r="I2625" i="3"/>
  <c r="H2625" i="3"/>
  <c r="K2722" i="3"/>
  <c r="J2722" i="3"/>
  <c r="I3095" i="3"/>
  <c r="H3095" i="3"/>
  <c r="I4186" i="3"/>
  <c r="H4186" i="3"/>
  <c r="K4200" i="3"/>
  <c r="J4200" i="3"/>
  <c r="H5169" i="3"/>
  <c r="I5169" i="3"/>
  <c r="K5599" i="3"/>
  <c r="J5599" i="3"/>
  <c r="I5530" i="3"/>
  <c r="H5530" i="3"/>
  <c r="K5703" i="3"/>
  <c r="J5703" i="3"/>
  <c r="I6018" i="3"/>
  <c r="H6018" i="3"/>
  <c r="K6977" i="3"/>
  <c r="J6977" i="3"/>
  <c r="I4046" i="3"/>
  <c r="H4046" i="3"/>
  <c r="I1797" i="3"/>
  <c r="H1797" i="3"/>
  <c r="K5789" i="3"/>
  <c r="J5789" i="3"/>
  <c r="K6387" i="3"/>
  <c r="J6387" i="3"/>
  <c r="I2274" i="3"/>
  <c r="H2274" i="3"/>
  <c r="K6462" i="3"/>
  <c r="J6462" i="3"/>
  <c r="I2146" i="3"/>
  <c r="H2146" i="3"/>
  <c r="I4143" i="3"/>
  <c r="H4143" i="3"/>
  <c r="K326" i="3"/>
  <c r="J326" i="3"/>
  <c r="I4217" i="3"/>
  <c r="H4217" i="3"/>
  <c r="K5003" i="3"/>
  <c r="J5003" i="3"/>
  <c r="I4497" i="3"/>
  <c r="H4497" i="3"/>
  <c r="K960" i="3"/>
  <c r="J960" i="3"/>
  <c r="K5807" i="3"/>
  <c r="J5807" i="3"/>
  <c r="I1892" i="3"/>
  <c r="H1892" i="3"/>
  <c r="J6487" i="3"/>
  <c r="K6487" i="3"/>
  <c r="I2174" i="3"/>
  <c r="H2174" i="3"/>
  <c r="K3970" i="3"/>
  <c r="J3970" i="3"/>
  <c r="I4753" i="3"/>
  <c r="H4753" i="3"/>
  <c r="K521" i="3"/>
  <c r="J521" i="3"/>
  <c r="I6158" i="3"/>
  <c r="H6158" i="3"/>
  <c r="K420" i="3"/>
  <c r="J420" i="3"/>
  <c r="D1070" i="3"/>
  <c r="I1814" i="3"/>
  <c r="H1814" i="3"/>
  <c r="I437" i="3"/>
  <c r="H437" i="3"/>
  <c r="O1234" i="3"/>
  <c r="I4651" i="3"/>
  <c r="H4651" i="3"/>
  <c r="K4644" i="3"/>
  <c r="J4644" i="3"/>
  <c r="E5037" i="3"/>
  <c r="I1388" i="3"/>
  <c r="H1388" i="3"/>
  <c r="I1790" i="3"/>
  <c r="H1790" i="3"/>
  <c r="O2188" i="3"/>
  <c r="I3790" i="3"/>
  <c r="H3790" i="3"/>
  <c r="I4385" i="3"/>
  <c r="H4385" i="3"/>
  <c r="O4993" i="3"/>
  <c r="D5596" i="3"/>
  <c r="O6197" i="3"/>
  <c r="K1662" i="3"/>
  <c r="J1662" i="3"/>
  <c r="I2074" i="3"/>
  <c r="H2074" i="3"/>
  <c r="O2264" i="3"/>
  <c r="I4471" i="3"/>
  <c r="H4471" i="3"/>
  <c r="E5061" i="3"/>
  <c r="E5674" i="3"/>
  <c r="I6270" i="3"/>
  <c r="H6270" i="3"/>
  <c r="E7264" i="3"/>
  <c r="I347" i="3"/>
  <c r="H347" i="3"/>
  <c r="K541" i="3"/>
  <c r="J541" i="3"/>
  <c r="E2333" i="3"/>
  <c r="K3946" i="3"/>
  <c r="J3946" i="3"/>
  <c r="O3933" i="3"/>
  <c r="O4133" i="3"/>
  <c r="O4347" i="3"/>
  <c r="E4950" i="3"/>
  <c r="O6342" i="3"/>
  <c r="O7145" i="3"/>
  <c r="J515" i="3"/>
  <c r="K515" i="3"/>
  <c r="O599" i="3"/>
  <c r="E695" i="3"/>
  <c r="O727" i="3"/>
  <c r="E823" i="3"/>
  <c r="O738" i="3"/>
  <c r="I4209" i="3"/>
  <c r="H4209" i="3"/>
  <c r="D7216" i="3"/>
  <c r="O894" i="3"/>
  <c r="K2081" i="3"/>
  <c r="J2081" i="3"/>
  <c r="K3894" i="3"/>
  <c r="J3894" i="3"/>
  <c r="O4893" i="3"/>
  <c r="J6283" i="3"/>
  <c r="K6283" i="3"/>
  <c r="D7488" i="3"/>
  <c r="F349" i="3"/>
  <c r="G349" i="3" s="1"/>
  <c r="J527" i="3"/>
  <c r="K527" i="3"/>
  <c r="I668" i="3"/>
  <c r="H668" i="3"/>
  <c r="K732" i="3"/>
  <c r="J732" i="3"/>
  <c r="K988" i="3"/>
  <c r="J988" i="3"/>
  <c r="I4409" i="3"/>
  <c r="H4409" i="3"/>
  <c r="H4823" i="3"/>
  <c r="I4823" i="3"/>
  <c r="I5812" i="3"/>
  <c r="H5812" i="3"/>
  <c r="F6410" i="3"/>
  <c r="G6410" i="3" s="1"/>
  <c r="H1092" i="3"/>
  <c r="I1092" i="3"/>
  <c r="I4685" i="3"/>
  <c r="H4685" i="3"/>
  <c r="K6488" i="3"/>
  <c r="J6488" i="3"/>
  <c r="O7092" i="3"/>
  <c r="K1168" i="3"/>
  <c r="J1168" i="3"/>
  <c r="F1759" i="3"/>
  <c r="G1759" i="3" s="1"/>
  <c r="E4165" i="3"/>
  <c r="E4775" i="3"/>
  <c r="O4768" i="3"/>
  <c r="O5366" i="3"/>
  <c r="D5556" i="3"/>
  <c r="E454" i="3"/>
  <c r="I4834" i="3"/>
  <c r="H4834" i="3"/>
  <c r="I633" i="3"/>
  <c r="H633" i="3"/>
  <c r="K729" i="3"/>
  <c r="J729" i="3"/>
  <c r="K2016" i="3"/>
  <c r="J2016" i="3"/>
  <c r="E5642" i="3"/>
  <c r="O1526" i="3"/>
  <c r="I1904" i="3"/>
  <c r="H1904" i="3"/>
  <c r="I4325" i="3"/>
  <c r="H4325" i="3"/>
  <c r="I4713" i="3"/>
  <c r="H4713" i="3"/>
  <c r="O5726" i="3"/>
  <c r="O6723" i="3"/>
  <c r="E7105" i="3"/>
  <c r="E411" i="3"/>
  <c r="J1147" i="3"/>
  <c r="K1147" i="3"/>
  <c r="H1035" i="3"/>
  <c r="I1035" i="3"/>
  <c r="K1385" i="3"/>
  <c r="J1385" i="3"/>
  <c r="I1041" i="3"/>
  <c r="H1041" i="3"/>
  <c r="I1011" i="3"/>
  <c r="H1011" i="3"/>
  <c r="K1357" i="3"/>
  <c r="J1357" i="3"/>
  <c r="O2741" i="3"/>
  <c r="O2783" i="3"/>
  <c r="H2493" i="3"/>
  <c r="I2493" i="3"/>
  <c r="J2501" i="3"/>
  <c r="K2501" i="3"/>
  <c r="O2753" i="3"/>
  <c r="O2792" i="3"/>
  <c r="J2561" i="3"/>
  <c r="K2561" i="3"/>
  <c r="O3054" i="3"/>
  <c r="O3310" i="3"/>
  <c r="E3031" i="3"/>
  <c r="O3063" i="3"/>
  <c r="E3159" i="3"/>
  <c r="I3112" i="3"/>
  <c r="H3112" i="3"/>
  <c r="K3176" i="3"/>
  <c r="J3176" i="3"/>
  <c r="K3304" i="3"/>
  <c r="J3304" i="3"/>
  <c r="H2967" i="3"/>
  <c r="I2967" i="3"/>
  <c r="K3089" i="3"/>
  <c r="J3089" i="3"/>
  <c r="I3249" i="3"/>
  <c r="H3249" i="3"/>
  <c r="H3355" i="3"/>
  <c r="I3355" i="3"/>
  <c r="E3610" i="3"/>
  <c r="O3642" i="3"/>
  <c r="F3332" i="3"/>
  <c r="G3332" i="3" s="1"/>
  <c r="E3487" i="3"/>
  <c r="O3519" i="3"/>
  <c r="E3615" i="3"/>
  <c r="F3403" i="3"/>
  <c r="G3403" i="3" s="1"/>
  <c r="E5460" i="3"/>
  <c r="H1166" i="3"/>
  <c r="I1166" i="3"/>
  <c r="F1206" i="3"/>
  <c r="G1206" i="3" s="1"/>
  <c r="D1847" i="3"/>
  <c r="F4229" i="3"/>
  <c r="G4229" i="3" s="1"/>
  <c r="D4630" i="3"/>
  <c r="F5037" i="3"/>
  <c r="G5037" i="3" s="1"/>
  <c r="H1192" i="3"/>
  <c r="I1192" i="3"/>
  <c r="F1979" i="3"/>
  <c r="G1979" i="3" s="1"/>
  <c r="I2181" i="3"/>
  <c r="H2181" i="3"/>
  <c r="F4189" i="3"/>
  <c r="G4189" i="3" s="1"/>
  <c r="K4583" i="3"/>
  <c r="J4583" i="3"/>
  <c r="F4590" i="3"/>
  <c r="G4590" i="3" s="1"/>
  <c r="O5596" i="3"/>
  <c r="I5792" i="3"/>
  <c r="H5792" i="3"/>
  <c r="E6392" i="3"/>
  <c r="D6381" i="3"/>
  <c r="K6588" i="3"/>
  <c r="J6588" i="3"/>
  <c r="F1258" i="3"/>
  <c r="G1258" i="3" s="1"/>
  <c r="K1859" i="3"/>
  <c r="J1859" i="3"/>
  <c r="I2061" i="3"/>
  <c r="H2061" i="3"/>
  <c r="K2271" i="3"/>
  <c r="J2271" i="3"/>
  <c r="K4261" i="3"/>
  <c r="J4261" i="3"/>
  <c r="I4854" i="3"/>
  <c r="H4854" i="3"/>
  <c r="F5674" i="3"/>
  <c r="G5674" i="3" s="1"/>
  <c r="J5853" i="3"/>
  <c r="K5853" i="3"/>
  <c r="E6267" i="3"/>
  <c r="D6471" i="3"/>
  <c r="F6460" i="3"/>
  <c r="G6460" i="3" s="1"/>
  <c r="D7075" i="3"/>
  <c r="I7472" i="3"/>
  <c r="H7472" i="3"/>
  <c r="J415" i="3"/>
  <c r="K415" i="3"/>
  <c r="K1330" i="3"/>
  <c r="J1330" i="3"/>
  <c r="D1751" i="3"/>
  <c r="I2140" i="3"/>
  <c r="H2140" i="3"/>
  <c r="F2127" i="3"/>
  <c r="G2127" i="3" s="1"/>
  <c r="F2333" i="3"/>
  <c r="G2333" i="3" s="1"/>
  <c r="K3939" i="3"/>
  <c r="J3939" i="3"/>
  <c r="D4133" i="3"/>
  <c r="D4534" i="3"/>
  <c r="E4527" i="3"/>
  <c r="K4731" i="3"/>
  <c r="J4731" i="3"/>
  <c r="F4950" i="3"/>
  <c r="G4950" i="3" s="1"/>
  <c r="K4929" i="3"/>
  <c r="J4929" i="3"/>
  <c r="O5936" i="3"/>
  <c r="D6333" i="3"/>
  <c r="J6734" i="3"/>
  <c r="K6734" i="3"/>
  <c r="E369" i="3"/>
  <c r="I563" i="3"/>
  <c r="H563" i="3"/>
  <c r="J663" i="3"/>
  <c r="K663" i="3"/>
  <c r="J791" i="3"/>
  <c r="K791" i="3"/>
  <c r="J919" i="3"/>
  <c r="K919" i="3"/>
  <c r="I376" i="3"/>
  <c r="H376" i="3"/>
  <c r="D504" i="3"/>
  <c r="F6616" i="3"/>
  <c r="G6616" i="3" s="1"/>
  <c r="I1288" i="3"/>
  <c r="H1288" i="3"/>
  <c r="E4483" i="3"/>
  <c r="J4882" i="3"/>
  <c r="K4882" i="3"/>
  <c r="F5693" i="3"/>
  <c r="G5693" i="3" s="1"/>
  <c r="J5897" i="3"/>
  <c r="K5897" i="3"/>
  <c r="E6290" i="3"/>
  <c r="K6896" i="3"/>
  <c r="J6896" i="3"/>
  <c r="D700" i="3"/>
  <c r="D828" i="3"/>
  <c r="D956" i="3"/>
  <c r="K4402" i="3"/>
  <c r="J4402" i="3"/>
  <c r="K5815" i="3"/>
  <c r="J5815" i="3"/>
  <c r="F6213" i="3"/>
  <c r="G6213" i="3" s="1"/>
  <c r="K6410" i="3"/>
  <c r="J6410" i="3"/>
  <c r="E1877" i="3"/>
  <c r="K4279" i="3"/>
  <c r="J4279" i="3"/>
  <c r="O6098" i="3"/>
  <c r="D1552" i="3"/>
  <c r="D1767" i="3"/>
  <c r="E1973" i="3"/>
  <c r="I2172" i="3"/>
  <c r="H2172" i="3"/>
  <c r="E3358" i="3"/>
  <c r="O3767" i="3"/>
  <c r="O4369" i="3"/>
  <c r="I5558" i="3"/>
  <c r="H5558" i="3"/>
  <c r="E5768" i="3"/>
  <c r="O6369" i="3"/>
  <c r="E6567" i="3"/>
  <c r="H1008" i="3"/>
  <c r="I1008" i="3"/>
  <c r="I2032" i="3"/>
  <c r="H2032" i="3"/>
  <c r="F2232" i="3"/>
  <c r="G2232" i="3" s="1"/>
  <c r="K4834" i="3"/>
  <c r="J4834" i="3"/>
  <c r="F7232" i="3"/>
  <c r="G7232" i="3" s="1"/>
  <c r="K7234" i="3"/>
  <c r="J7234" i="3"/>
  <c r="F382" i="3"/>
  <c r="G382" i="3" s="1"/>
  <c r="K558" i="3"/>
  <c r="J558" i="3"/>
  <c r="D697" i="3"/>
  <c r="D825" i="3"/>
  <c r="D953" i="3"/>
  <c r="K2019" i="3"/>
  <c r="J2019" i="3"/>
  <c r="K5649" i="3"/>
  <c r="J5649" i="3"/>
  <c r="F5642" i="3"/>
  <c r="G5642" i="3" s="1"/>
  <c r="K5838" i="3"/>
  <c r="J5838" i="3"/>
  <c r="F6249" i="3"/>
  <c r="G6249" i="3" s="1"/>
  <c r="E6428" i="3"/>
  <c r="K6440" i="3"/>
  <c r="J6440" i="3"/>
  <c r="I6650" i="3"/>
  <c r="H6650" i="3"/>
  <c r="O7441" i="3"/>
  <c r="D525" i="3"/>
  <c r="F718" i="3"/>
  <c r="G718" i="3" s="1"/>
  <c r="K1322" i="3"/>
  <c r="J1322" i="3"/>
  <c r="D1520" i="3"/>
  <c r="E1713" i="3"/>
  <c r="F1707" i="3"/>
  <c r="G1707" i="3" s="1"/>
  <c r="K1904" i="3"/>
  <c r="J1904" i="3"/>
  <c r="F2103" i="3"/>
  <c r="G2103" i="3" s="1"/>
  <c r="K2303" i="3"/>
  <c r="J2303" i="3"/>
  <c r="E4126" i="3"/>
  <c r="K4112" i="3"/>
  <c r="J4112" i="3"/>
  <c r="F4315" i="3"/>
  <c r="G4315" i="3" s="1"/>
  <c r="K4516" i="3"/>
  <c r="J4516" i="3"/>
  <c r="J4918" i="3"/>
  <c r="K4918" i="3"/>
  <c r="D4911" i="3"/>
  <c r="K5306" i="3"/>
  <c r="J5306" i="3"/>
  <c r="K5708" i="3"/>
  <c r="J5708" i="3"/>
  <c r="E5905" i="3"/>
  <c r="H6119" i="3"/>
  <c r="I6119" i="3"/>
  <c r="E6314" i="3"/>
  <c r="K6523" i="3"/>
  <c r="J6523" i="3"/>
  <c r="F6508" i="3"/>
  <c r="G6508" i="3" s="1"/>
  <c r="E7125" i="3"/>
  <c r="F7105" i="3"/>
  <c r="G7105" i="3" s="1"/>
  <c r="F411" i="3"/>
  <c r="G411" i="3" s="1"/>
  <c r="D560" i="3"/>
  <c r="O1083" i="3"/>
  <c r="E1115" i="3"/>
  <c r="J1065" i="3"/>
  <c r="K1065" i="3"/>
  <c r="D1097" i="3"/>
  <c r="J1223" i="3"/>
  <c r="K1223" i="3"/>
  <c r="F1351" i="3"/>
  <c r="G1351" i="3" s="1"/>
  <c r="J1479" i="3"/>
  <c r="K1479" i="3"/>
  <c r="I1607" i="3"/>
  <c r="H1607" i="3"/>
  <c r="D1321" i="3"/>
  <c r="D1569" i="3"/>
  <c r="J1291" i="3"/>
  <c r="K1291" i="3"/>
  <c r="F1355" i="3"/>
  <c r="G1355" i="3" s="1"/>
  <c r="D1549" i="3"/>
  <c r="D1293" i="3"/>
  <c r="D1529" i="3"/>
  <c r="K2375" i="3"/>
  <c r="J2375" i="3"/>
  <c r="D2407" i="3"/>
  <c r="J2672" i="3"/>
  <c r="K2672" i="3"/>
  <c r="D2713" i="3"/>
  <c r="D2826" i="3"/>
  <c r="D2345" i="3"/>
  <c r="J2563" i="3"/>
  <c r="K2563" i="3"/>
  <c r="J2700" i="3"/>
  <c r="K2700" i="3"/>
  <c r="D2741" i="3"/>
  <c r="K2847" i="3"/>
  <c r="J2847" i="3"/>
  <c r="E2666" i="3"/>
  <c r="E2477" i="3"/>
  <c r="E2509" i="3"/>
  <c r="E2541" i="3"/>
  <c r="J2583" i="3"/>
  <c r="K2583" i="3"/>
  <c r="J2712" i="3"/>
  <c r="K2712" i="3"/>
  <c r="D2753" i="3"/>
  <c r="J2856" i="3"/>
  <c r="K2856" i="3"/>
  <c r="E2662" i="3"/>
  <c r="E2555" i="3"/>
  <c r="J2740" i="3"/>
  <c r="K2740" i="3"/>
  <c r="D2781" i="3"/>
  <c r="J2424" i="3"/>
  <c r="K2424" i="3"/>
  <c r="E2722" i="3"/>
  <c r="F3022" i="3"/>
  <c r="G3022" i="3" s="1"/>
  <c r="K3118" i="3"/>
  <c r="J3118" i="3"/>
  <c r="F3150" i="3"/>
  <c r="G3150" i="3" s="1"/>
  <c r="K3246" i="3"/>
  <c r="J3246" i="3"/>
  <c r="F3278" i="3"/>
  <c r="G3278" i="3" s="1"/>
  <c r="D3005" i="3"/>
  <c r="F3031" i="3"/>
  <c r="G3031" i="3" s="1"/>
  <c r="J3127" i="3"/>
  <c r="K3127" i="3"/>
  <c r="F3159" i="3"/>
  <c r="G3159" i="3" s="1"/>
  <c r="J3255" i="3"/>
  <c r="K3255" i="3"/>
  <c r="F3287" i="3"/>
  <c r="G3287" i="3" s="1"/>
  <c r="D3016" i="3"/>
  <c r="D3144" i="3"/>
  <c r="D3272" i="3"/>
  <c r="E2878" i="3"/>
  <c r="E2887" i="3"/>
  <c r="J2895" i="3"/>
  <c r="K2895" i="3"/>
  <c r="E2919" i="3"/>
  <c r="J2927" i="3"/>
  <c r="K2927" i="3"/>
  <c r="E2951" i="3"/>
  <c r="J2959" i="3"/>
  <c r="K2959" i="3"/>
  <c r="D3057" i="3"/>
  <c r="D3185" i="3"/>
  <c r="D3313" i="3"/>
  <c r="F2982" i="3"/>
  <c r="G2982" i="3" s="1"/>
  <c r="F3482" i="3"/>
  <c r="G3482" i="3" s="1"/>
  <c r="K3578" i="3"/>
  <c r="J3578" i="3"/>
  <c r="F3610" i="3"/>
  <c r="G3610" i="3" s="1"/>
  <c r="K3706" i="3"/>
  <c r="J3706" i="3"/>
  <c r="D3332" i="3"/>
  <c r="J3455" i="3"/>
  <c r="K3455" i="3"/>
  <c r="F3487" i="3"/>
  <c r="G3487" i="3" s="1"/>
  <c r="J3583" i="3"/>
  <c r="K3583" i="3"/>
  <c r="F3615" i="3"/>
  <c r="G3615" i="3" s="1"/>
  <c r="J3711" i="3"/>
  <c r="K3711" i="3"/>
  <c r="J3363" i="3"/>
  <c r="K3363" i="3"/>
  <c r="D3484" i="3"/>
  <c r="D3612" i="3"/>
  <c r="D3461" i="3"/>
  <c r="D3589" i="3"/>
  <c r="D3717" i="3"/>
  <c r="J3347" i="3"/>
  <c r="K3347" i="3"/>
  <c r="K3844" i="3"/>
  <c r="J3844" i="3"/>
  <c r="K3968" i="3"/>
  <c r="J3968" i="3"/>
  <c r="F4000" i="3"/>
  <c r="G4000" i="3" s="1"/>
  <c r="K4104" i="3"/>
  <c r="J4104" i="3"/>
  <c r="E3872" i="3"/>
  <c r="K4186" i="3"/>
  <c r="J4186" i="3"/>
  <c r="F4366" i="3"/>
  <c r="G4366" i="3" s="1"/>
  <c r="K4380" i="3"/>
  <c r="J4380" i="3"/>
  <c r="F4346" i="3"/>
  <c r="G4346" i="3" s="1"/>
  <c r="D4178" i="3"/>
  <c r="K4264" i="3"/>
  <c r="J4264" i="3"/>
  <c r="F4342" i="3"/>
  <c r="G4342" i="3" s="1"/>
  <c r="K4372" i="3"/>
  <c r="J4372" i="3"/>
  <c r="F4354" i="3"/>
  <c r="G4354" i="3" s="1"/>
  <c r="J5118" i="3"/>
  <c r="K5118" i="3"/>
  <c r="F5150" i="3"/>
  <c r="G5150" i="3" s="1"/>
  <c r="D5179" i="3"/>
  <c r="D5104" i="3"/>
  <c r="D5232" i="3"/>
  <c r="F5105" i="3"/>
  <c r="G5105" i="3" s="1"/>
  <c r="K5201" i="3"/>
  <c r="J5201" i="3"/>
  <c r="F5233" i="3"/>
  <c r="G5233" i="3" s="1"/>
  <c r="I5355" i="3"/>
  <c r="H5355" i="3"/>
  <c r="I5328" i="3"/>
  <c r="H5328" i="3"/>
  <c r="D5377" i="3"/>
  <c r="J5400" i="3"/>
  <c r="K5400" i="3"/>
  <c r="J5542" i="3"/>
  <c r="K5542" i="3"/>
  <c r="J5506" i="3"/>
  <c r="K5506" i="3"/>
  <c r="J5404" i="3"/>
  <c r="K5404" i="3"/>
  <c r="F5509" i="3"/>
  <c r="G5509" i="3" s="1"/>
  <c r="K5667" i="3"/>
  <c r="J5667" i="3"/>
  <c r="K5448" i="3"/>
  <c r="J5448" i="3"/>
  <c r="K5471" i="3"/>
  <c r="J5471" i="3"/>
  <c r="K5659" i="3"/>
  <c r="J5659" i="3"/>
  <c r="J6018" i="3"/>
  <c r="K6018" i="3"/>
  <c r="D6055" i="3"/>
  <c r="D6076" i="3"/>
  <c r="F5910" i="3"/>
  <c r="G5910" i="3" s="1"/>
  <c r="E5974" i="3"/>
  <c r="I6026" i="3"/>
  <c r="H6026" i="3"/>
  <c r="I6063" i="3"/>
  <c r="H6063" i="3"/>
  <c r="D6190" i="3"/>
  <c r="I6358" i="3"/>
  <c r="H6358" i="3"/>
  <c r="K6156" i="3"/>
  <c r="J6156" i="3"/>
  <c r="J6102" i="3"/>
  <c r="K6102" i="3"/>
  <c r="F6188" i="3"/>
  <c r="G6188" i="3" s="1"/>
  <c r="K6148" i="3"/>
  <c r="J6148" i="3"/>
  <c r="K6285" i="3"/>
  <c r="J6285" i="3"/>
  <c r="J6264" i="3"/>
  <c r="K6264" i="3"/>
  <c r="E6404" i="3"/>
  <c r="F6660" i="3"/>
  <c r="G6660" i="3" s="1"/>
  <c r="F6696" i="3"/>
  <c r="G6696" i="3" s="1"/>
  <c r="J6676" i="3"/>
  <c r="K6676" i="3"/>
  <c r="K6789" i="3"/>
  <c r="J6789" i="3"/>
  <c r="D6801" i="3"/>
  <c r="D6852" i="3"/>
  <c r="J6881" i="3"/>
  <c r="K6881" i="3"/>
  <c r="I6815" i="3"/>
  <c r="H6815" i="3"/>
  <c r="H6861" i="3"/>
  <c r="I6861" i="3"/>
  <c r="I6910" i="3"/>
  <c r="H6910" i="3"/>
  <c r="D6931" i="3"/>
  <c r="F6960" i="3"/>
  <c r="G6960" i="3" s="1"/>
  <c r="I7033" i="3"/>
  <c r="H7033" i="3"/>
  <c r="D6940" i="3"/>
  <c r="F7017" i="3"/>
  <c r="G7017" i="3" s="1"/>
  <c r="D7176" i="3"/>
  <c r="K7233" i="3"/>
  <c r="J7233" i="3"/>
  <c r="E7205" i="3"/>
  <c r="F7332" i="3"/>
  <c r="G7332" i="3" s="1"/>
  <c r="J7342" i="3"/>
  <c r="K7342" i="3"/>
  <c r="K7356" i="3"/>
  <c r="J7356" i="3"/>
  <c r="F7392" i="3"/>
  <c r="G7392" i="3" s="1"/>
  <c r="J7396" i="3"/>
  <c r="K7396" i="3"/>
  <c r="D7393" i="3"/>
  <c r="K7485" i="3"/>
  <c r="J7485" i="3"/>
  <c r="J7126" i="3"/>
  <c r="K7126" i="3"/>
  <c r="F7400" i="3"/>
  <c r="G7400" i="3" s="1"/>
  <c r="D7310" i="3"/>
  <c r="D346" i="3"/>
  <c r="E471" i="3"/>
  <c r="F549" i="3"/>
  <c r="G549" i="3" s="1"/>
  <c r="E1074" i="3"/>
  <c r="E1210" i="3"/>
  <c r="O1714" i="3"/>
  <c r="F1805" i="3"/>
  <c r="G1805" i="3" s="1"/>
  <c r="K433" i="3"/>
  <c r="J433" i="3"/>
  <c r="F1244" i="3"/>
  <c r="G1244" i="3" s="1"/>
  <c r="F1830" i="3"/>
  <c r="G1830" i="3" s="1"/>
  <c r="K3833" i="3"/>
  <c r="J3833" i="3"/>
  <c r="E3851" i="3"/>
  <c r="D5033" i="3"/>
  <c r="F7047" i="3"/>
  <c r="G7047" i="3" s="1"/>
  <c r="D582" i="3"/>
  <c r="K1188" i="3"/>
  <c r="J1188" i="3"/>
  <c r="E1600" i="3"/>
  <c r="F1781" i="3"/>
  <c r="G1781" i="3" s="1"/>
  <c r="E1986" i="3"/>
  <c r="K2190" i="3"/>
  <c r="J2190" i="3"/>
  <c r="E2184" i="3"/>
  <c r="O2177" i="3"/>
  <c r="I3789" i="3"/>
  <c r="H3789" i="3"/>
  <c r="F3778" i="3"/>
  <c r="G3778" i="3" s="1"/>
  <c r="D3985" i="3"/>
  <c r="D4197" i="3"/>
  <c r="E4594" i="3"/>
  <c r="K4777" i="3"/>
  <c r="J4777" i="3"/>
  <c r="K5389" i="3"/>
  <c r="J5389" i="3"/>
  <c r="D5997" i="3"/>
  <c r="K6385" i="3"/>
  <c r="J6385" i="3"/>
  <c r="E6591" i="3"/>
  <c r="O6592" i="3"/>
  <c r="D6790" i="3"/>
  <c r="K6996" i="3"/>
  <c r="J6996" i="3"/>
  <c r="K1072" i="3"/>
  <c r="J1072" i="3"/>
  <c r="D1270" i="3"/>
  <c r="O1676" i="3"/>
  <c r="E1874" i="3"/>
  <c r="K2070" i="3"/>
  <c r="J2070" i="3"/>
  <c r="E2064" i="3"/>
  <c r="O2057" i="3"/>
  <c r="F3862" i="3"/>
  <c r="G3862" i="3" s="1"/>
  <c r="I4257" i="3"/>
  <c r="H4257" i="3"/>
  <c r="F4457" i="3"/>
  <c r="G4457" i="3" s="1"/>
  <c r="D4670" i="3"/>
  <c r="F4875" i="3"/>
  <c r="G4875" i="3" s="1"/>
  <c r="K5071" i="3"/>
  <c r="J5071" i="3"/>
  <c r="D5057" i="3"/>
  <c r="F5262" i="3"/>
  <c r="G5262" i="3" s="1"/>
  <c r="D5670" i="3"/>
  <c r="D5863" i="3"/>
  <c r="O5856" i="3"/>
  <c r="O6262" i="3"/>
  <c r="H6259" i="3"/>
  <c r="I6259" i="3"/>
  <c r="E6462" i="3"/>
  <c r="K6667" i="3"/>
  <c r="J6667" i="3"/>
  <c r="F6864" i="3"/>
  <c r="G6864" i="3" s="1"/>
  <c r="D7260" i="3"/>
  <c r="O7464" i="3"/>
  <c r="F417" i="3"/>
  <c r="G417" i="3" s="1"/>
  <c r="K1344" i="3"/>
  <c r="J1344" i="3"/>
  <c r="E1528" i="3"/>
  <c r="K1732" i="3"/>
  <c r="J1732" i="3"/>
  <c r="F1949" i="3"/>
  <c r="G1949" i="3" s="1"/>
  <c r="K2129" i="3"/>
  <c r="J2129" i="3"/>
  <c r="D2329" i="3"/>
  <c r="E3749" i="3"/>
  <c r="I4349" i="3"/>
  <c r="H4349" i="3"/>
  <c r="F4548" i="3"/>
  <c r="G4548" i="3" s="1"/>
  <c r="F4741" i="3"/>
  <c r="G4741" i="3" s="1"/>
  <c r="D4946" i="3"/>
  <c r="F4932" i="3"/>
  <c r="G4932" i="3" s="1"/>
  <c r="D5330" i="3"/>
  <c r="D5748" i="3"/>
  <c r="E6338" i="3"/>
  <c r="J6331" i="3"/>
  <c r="K6331" i="3"/>
  <c r="K6546" i="3"/>
  <c r="J6546" i="3"/>
  <c r="J7343" i="3"/>
  <c r="K7343" i="3"/>
  <c r="K464" i="3"/>
  <c r="J464" i="3"/>
  <c r="D566" i="3"/>
  <c r="D699" i="3"/>
  <c r="D827" i="3"/>
  <c r="D955" i="3"/>
  <c r="E520" i="3"/>
  <c r="K4010" i="3"/>
  <c r="J4010" i="3"/>
  <c r="D4003" i="3"/>
  <c r="D4604" i="3"/>
  <c r="E4609" i="3"/>
  <c r="F5003" i="3"/>
  <c r="G5003" i="3" s="1"/>
  <c r="D6620" i="3"/>
  <c r="K7012" i="3"/>
  <c r="J7012" i="3"/>
  <c r="E7203" i="3"/>
  <c r="K1284" i="3"/>
  <c r="J1284" i="3"/>
  <c r="K1678" i="3"/>
  <c r="J1678" i="3"/>
  <c r="K3897" i="3"/>
  <c r="J3897" i="3"/>
  <c r="E3879" i="3"/>
  <c r="F4496" i="3"/>
  <c r="G4496" i="3" s="1"/>
  <c r="K5083" i="3"/>
  <c r="J5083" i="3"/>
  <c r="D5689" i="3"/>
  <c r="D6286" i="3"/>
  <c r="F6683" i="3"/>
  <c r="G6683" i="3" s="1"/>
  <c r="D578" i="3"/>
  <c r="K640" i="3"/>
  <c r="J640" i="3"/>
  <c r="F704" i="3"/>
  <c r="G704" i="3" s="1"/>
  <c r="K768" i="3"/>
  <c r="J768" i="3"/>
  <c r="F832" i="3"/>
  <c r="G832" i="3" s="1"/>
  <c r="K896" i="3"/>
  <c r="J896" i="3"/>
  <c r="F960" i="3"/>
  <c r="G960" i="3" s="1"/>
  <c r="D2225" i="3"/>
  <c r="D2203" i="3"/>
  <c r="E3803" i="3"/>
  <c r="D4408" i="3"/>
  <c r="O4423" i="3"/>
  <c r="K4821" i="3"/>
  <c r="J4821" i="3"/>
  <c r="H5423" i="3"/>
  <c r="I5423" i="3"/>
  <c r="J5821" i="3"/>
  <c r="K5821" i="3"/>
  <c r="D6209" i="3"/>
  <c r="I6412" i="3"/>
  <c r="H6412" i="3"/>
  <c r="K501" i="3"/>
  <c r="J501" i="3"/>
  <c r="O1480" i="3"/>
  <c r="K2298" i="3"/>
  <c r="J2298" i="3"/>
  <c r="D2291" i="3"/>
  <c r="D4098" i="3"/>
  <c r="O4092" i="3"/>
  <c r="K4681" i="3"/>
  <c r="J4681" i="3"/>
  <c r="E6101" i="3"/>
  <c r="I7099" i="3"/>
  <c r="H7099" i="3"/>
  <c r="D970" i="3"/>
  <c r="K1360" i="3"/>
  <c r="J1360" i="3"/>
  <c r="D1566" i="3"/>
  <c r="E1774" i="3"/>
  <c r="D1969" i="3"/>
  <c r="K2161" i="3"/>
  <c r="J2161" i="3"/>
  <c r="I3761" i="3"/>
  <c r="H3761" i="3"/>
  <c r="D3953" i="3"/>
  <c r="K4171" i="3"/>
  <c r="J4171" i="3"/>
  <c r="F4576" i="3"/>
  <c r="G4576" i="3" s="1"/>
  <c r="D4771" i="3"/>
  <c r="D4969" i="3"/>
  <c r="K5763" i="3"/>
  <c r="J5763" i="3"/>
  <c r="K6371" i="3"/>
  <c r="J6371" i="3"/>
  <c r="I6375" i="3"/>
  <c r="H6375" i="3"/>
  <c r="E6361" i="3"/>
  <c r="F7375" i="3"/>
  <c r="G7375" i="3" s="1"/>
  <c r="D462" i="3"/>
  <c r="K1002" i="3"/>
  <c r="J1002" i="3"/>
  <c r="E1608" i="3"/>
  <c r="K2028" i="3"/>
  <c r="J2028" i="3"/>
  <c r="D2035" i="3"/>
  <c r="D2228" i="3"/>
  <c r="E4430" i="3"/>
  <c r="F4447" i="3"/>
  <c r="G4447" i="3" s="1"/>
  <c r="D4827" i="3"/>
  <c r="E4841" i="3"/>
  <c r="F5240" i="3"/>
  <c r="G5240" i="3" s="1"/>
  <c r="F7235" i="3"/>
  <c r="G7235" i="3" s="1"/>
  <c r="O393" i="3"/>
  <c r="K637" i="3"/>
  <c r="J637" i="3"/>
  <c r="F669" i="3"/>
  <c r="G669" i="3" s="1"/>
  <c r="K765" i="3"/>
  <c r="J765" i="3"/>
  <c r="F797" i="3"/>
  <c r="G797" i="3" s="1"/>
  <c r="K893" i="3"/>
  <c r="J893" i="3"/>
  <c r="F925" i="3"/>
  <c r="G925" i="3" s="1"/>
  <c r="D5638" i="3"/>
  <c r="K5844" i="3"/>
  <c r="J5844" i="3"/>
  <c r="D6245" i="3"/>
  <c r="E6649" i="3"/>
  <c r="K6627" i="3"/>
  <c r="J6627" i="3"/>
  <c r="D714" i="3"/>
  <c r="K1104" i="3"/>
  <c r="J1104" i="3"/>
  <c r="E1516" i="3"/>
  <c r="O1705" i="3"/>
  <c r="I1703" i="3"/>
  <c r="H1703" i="3"/>
  <c r="E1911" i="3"/>
  <c r="K2102" i="3"/>
  <c r="J2102" i="3"/>
  <c r="K2121" i="3"/>
  <c r="J2121" i="3"/>
  <c r="D2324" i="3"/>
  <c r="D4122" i="3"/>
  <c r="I4121" i="3"/>
  <c r="H4121" i="3"/>
  <c r="D4311" i="3"/>
  <c r="E4522" i="3"/>
  <c r="K4709" i="3"/>
  <c r="J4709" i="3"/>
  <c r="D4702" i="3"/>
  <c r="F4907" i="3"/>
  <c r="G4907" i="3" s="1"/>
  <c r="K5115" i="3"/>
  <c r="J5115" i="3"/>
  <c r="I5704" i="3"/>
  <c r="H5704" i="3"/>
  <c r="I5912" i="3"/>
  <c r="H5912" i="3"/>
  <c r="O6310" i="3"/>
  <c r="D6717" i="3"/>
  <c r="F7325" i="3"/>
  <c r="G7325" i="3" s="1"/>
  <c r="K352" i="3"/>
  <c r="J352" i="3"/>
  <c r="E576" i="3"/>
  <c r="J1055" i="3"/>
  <c r="K1055" i="3"/>
  <c r="F1087" i="3"/>
  <c r="G1087" i="3" s="1"/>
  <c r="J1195" i="3"/>
  <c r="K1195" i="3"/>
  <c r="F1069" i="3"/>
  <c r="G1069" i="3" s="1"/>
  <c r="D1359" i="3"/>
  <c r="F1265" i="3"/>
  <c r="G1265" i="3" s="1"/>
  <c r="K1457" i="3"/>
  <c r="J1457" i="3"/>
  <c r="I1209" i="3"/>
  <c r="H1209" i="3"/>
  <c r="J1635" i="3"/>
  <c r="K1635" i="3"/>
  <c r="E1363" i="3"/>
  <c r="J1615" i="3"/>
  <c r="K1615" i="3"/>
  <c r="F1237" i="3"/>
  <c r="G1237" i="3" s="1"/>
  <c r="K1429" i="3"/>
  <c r="J1429" i="3"/>
  <c r="F1493" i="3"/>
  <c r="G1493" i="3" s="1"/>
  <c r="J1595" i="3"/>
  <c r="K1595" i="3"/>
  <c r="H2379" i="3"/>
  <c r="I2379" i="3"/>
  <c r="D2443" i="3"/>
  <c r="D2580" i="3"/>
  <c r="J2633" i="3"/>
  <c r="K2633" i="3"/>
  <c r="D2720" i="3"/>
  <c r="F2798" i="3"/>
  <c r="G2798" i="3" s="1"/>
  <c r="E2353" i="3"/>
  <c r="I2417" i="3"/>
  <c r="H2417" i="3"/>
  <c r="H2598" i="3"/>
  <c r="I2598" i="3"/>
  <c r="J2619" i="3"/>
  <c r="K2619" i="3"/>
  <c r="J2661" i="3"/>
  <c r="K2661" i="3"/>
  <c r="D2748" i="3"/>
  <c r="H2573" i="3"/>
  <c r="I2573" i="3"/>
  <c r="I2682" i="3"/>
  <c r="H2682" i="3"/>
  <c r="D2470" i="3"/>
  <c r="H2478" i="3"/>
  <c r="I2478" i="3"/>
  <c r="D2502" i="3"/>
  <c r="H2510" i="3"/>
  <c r="I2510" i="3"/>
  <c r="D2534" i="3"/>
  <c r="H2542" i="3"/>
  <c r="I2542" i="3"/>
  <c r="J2673" i="3"/>
  <c r="K2673" i="3"/>
  <c r="D2760" i="3"/>
  <c r="H2577" i="3"/>
  <c r="I2577" i="3"/>
  <c r="I2678" i="3"/>
  <c r="H2678" i="3"/>
  <c r="J2701" i="3"/>
  <c r="K2701" i="3"/>
  <c r="F2785" i="3"/>
  <c r="G2785" i="3" s="1"/>
  <c r="K2849" i="3"/>
  <c r="J2849" i="3"/>
  <c r="E2432" i="3"/>
  <c r="J2620" i="3"/>
  <c r="K2620" i="3"/>
  <c r="I2738" i="3"/>
  <c r="H2738" i="3"/>
  <c r="D3026" i="3"/>
  <c r="D3154" i="3"/>
  <c r="D3282" i="3"/>
  <c r="F3346" i="3"/>
  <c r="G3346" i="3" s="1"/>
  <c r="D3035" i="3"/>
  <c r="D3163" i="3"/>
  <c r="D3291" i="3"/>
  <c r="F3020" i="3"/>
  <c r="G3020" i="3" s="1"/>
  <c r="K3084" i="3"/>
  <c r="J3084" i="3"/>
  <c r="F3148" i="3"/>
  <c r="G3148" i="3" s="1"/>
  <c r="K3212" i="3"/>
  <c r="J3212" i="3"/>
  <c r="F3276" i="3"/>
  <c r="G3276" i="3" s="1"/>
  <c r="J2884" i="3"/>
  <c r="K2884" i="3"/>
  <c r="H2904" i="3"/>
  <c r="I2904" i="3"/>
  <c r="J2912" i="3"/>
  <c r="K2912" i="3"/>
  <c r="H2936" i="3"/>
  <c r="I2936" i="3"/>
  <c r="J2944" i="3"/>
  <c r="K2944" i="3"/>
  <c r="H2968" i="3"/>
  <c r="I2968" i="3"/>
  <c r="F3029" i="3"/>
  <c r="G3029" i="3" s="1"/>
  <c r="K3125" i="3"/>
  <c r="J3125" i="3"/>
  <c r="F3157" i="3"/>
  <c r="G3157" i="3" s="1"/>
  <c r="K3253" i="3"/>
  <c r="J3253" i="3"/>
  <c r="F3285" i="3"/>
  <c r="G3285" i="3" s="1"/>
  <c r="D2990" i="3"/>
  <c r="F3415" i="3"/>
  <c r="G3415" i="3" s="1"/>
  <c r="D3486" i="3"/>
  <c r="D3614" i="3"/>
  <c r="E3340" i="3"/>
  <c r="H3364" i="3"/>
  <c r="I3364" i="3"/>
  <c r="K3420" i="3"/>
  <c r="J3420" i="3"/>
  <c r="D3491" i="3"/>
  <c r="D3619" i="3"/>
  <c r="J3406" i="3"/>
  <c r="K3406" i="3"/>
  <c r="K3408" i="3"/>
  <c r="J3408" i="3"/>
  <c r="F3488" i="3"/>
  <c r="G3488" i="3" s="1"/>
  <c r="K3552" i="3"/>
  <c r="J3552" i="3"/>
  <c r="F3616" i="3"/>
  <c r="G3616" i="3" s="1"/>
  <c r="K3680" i="3"/>
  <c r="J3680" i="3"/>
  <c r="K3446" i="3"/>
  <c r="J3446" i="3"/>
  <c r="K3428" i="3"/>
  <c r="J3428" i="3"/>
  <c r="K3529" i="3"/>
  <c r="J3529" i="3"/>
  <c r="F3561" i="3"/>
  <c r="G3561" i="3" s="1"/>
  <c r="K3657" i="3"/>
  <c r="J3657" i="3"/>
  <c r="F3689" i="3"/>
  <c r="G3689" i="3" s="1"/>
  <c r="E3361" i="3"/>
  <c r="D3399" i="3"/>
  <c r="I3772" i="3"/>
  <c r="H3772" i="3"/>
  <c r="D4004" i="3"/>
  <c r="F3880" i="3"/>
  <c r="G3880" i="3" s="1"/>
  <c r="F4224" i="3"/>
  <c r="G4224" i="3" s="1"/>
  <c r="D4382" i="3"/>
  <c r="F4212" i="3"/>
  <c r="G4212" i="3" s="1"/>
  <c r="D4362" i="3"/>
  <c r="F4216" i="3"/>
  <c r="G4216" i="3" s="1"/>
  <c r="D4358" i="3"/>
  <c r="F4220" i="3"/>
  <c r="G4220" i="3" s="1"/>
  <c r="D4370" i="3"/>
  <c r="D5154" i="3"/>
  <c r="F5183" i="3"/>
  <c r="G5183" i="3" s="1"/>
  <c r="F5040" i="3"/>
  <c r="G5040" i="3" s="1"/>
  <c r="K5172" i="3"/>
  <c r="J5172" i="3"/>
  <c r="F5204" i="3"/>
  <c r="G5204" i="3" s="1"/>
  <c r="D5109" i="3"/>
  <c r="E5295" i="3"/>
  <c r="D5363" i="3"/>
  <c r="K5344" i="3"/>
  <c r="J5344" i="3"/>
  <c r="J5351" i="3"/>
  <c r="K5351" i="3"/>
  <c r="D5408" i="3"/>
  <c r="D5483" i="3"/>
  <c r="D5651" i="3"/>
  <c r="F5495" i="3"/>
  <c r="G5495" i="3" s="1"/>
  <c r="F5412" i="3"/>
  <c r="G5412" i="3" s="1"/>
  <c r="I5516" i="3"/>
  <c r="H5516" i="3"/>
  <c r="F5619" i="3"/>
  <c r="G5619" i="3" s="1"/>
  <c r="D5450" i="3"/>
  <c r="D5496" i="3"/>
  <c r="D5850" i="3"/>
  <c r="F5631" i="3"/>
  <c r="G5631" i="3" s="1"/>
  <c r="D5615" i="3"/>
  <c r="F5719" i="3"/>
  <c r="G5719" i="3" s="1"/>
  <c r="K5924" i="3"/>
  <c r="J5924" i="3"/>
  <c r="F5882" i="3"/>
  <c r="G5882" i="3" s="1"/>
  <c r="I5980" i="3"/>
  <c r="H5980" i="3"/>
  <c r="J6054" i="3"/>
  <c r="K6054" i="3"/>
  <c r="F6032" i="3"/>
  <c r="G6032" i="3" s="1"/>
  <c r="E6071" i="3"/>
  <c r="D5964" i="3"/>
  <c r="K6079" i="3"/>
  <c r="J6079" i="3"/>
  <c r="F6194" i="3"/>
  <c r="G6194" i="3" s="1"/>
  <c r="K6231" i="3"/>
  <c r="J6231" i="3"/>
  <c r="F6110" i="3"/>
  <c r="G6110" i="3" s="1"/>
  <c r="D6192" i="3"/>
  <c r="F6100" i="3"/>
  <c r="G6100" i="3" s="1"/>
  <c r="I6328" i="3"/>
  <c r="H6328" i="3"/>
  <c r="K6516" i="3"/>
  <c r="J6516" i="3"/>
  <c r="E6681" i="3"/>
  <c r="E6630" i="3"/>
  <c r="D6704" i="3"/>
  <c r="F6812" i="3"/>
  <c r="G6812" i="3" s="1"/>
  <c r="K6771" i="3"/>
  <c r="J6771" i="3"/>
  <c r="I6841" i="3"/>
  <c r="H6841" i="3"/>
  <c r="J6851" i="3"/>
  <c r="K6851" i="3"/>
  <c r="K6891" i="3"/>
  <c r="J6891" i="3"/>
  <c r="O6913" i="3"/>
  <c r="F6903" i="3"/>
  <c r="G6903" i="3" s="1"/>
  <c r="F6979" i="3"/>
  <c r="G6979" i="3" s="1"/>
  <c r="D6953" i="3"/>
  <c r="F7045" i="3"/>
  <c r="G7045" i="3" s="1"/>
  <c r="J7150" i="3"/>
  <c r="K7150" i="3"/>
  <c r="D7241" i="3"/>
  <c r="F7364" i="3"/>
  <c r="G7364" i="3" s="1"/>
  <c r="D7419" i="3"/>
  <c r="I357" i="3"/>
  <c r="H357" i="3"/>
  <c r="J551" i="3"/>
  <c r="K551" i="3"/>
  <c r="E1142" i="3"/>
  <c r="F1820" i="3"/>
  <c r="G1820" i="3" s="1"/>
  <c r="D846" i="3"/>
  <c r="H1030" i="3"/>
  <c r="I1030" i="3"/>
  <c r="K1240" i="3"/>
  <c r="J1240" i="3"/>
  <c r="F1845" i="3"/>
  <c r="G1845" i="3" s="1"/>
  <c r="K3843" i="3"/>
  <c r="J3843" i="3"/>
  <c r="F4042" i="3"/>
  <c r="G4042" i="3" s="1"/>
  <c r="D4247" i="3"/>
  <c r="O4636" i="3"/>
  <c r="D5046" i="3"/>
  <c r="K7048" i="3"/>
  <c r="J7048" i="3"/>
  <c r="F1184" i="3"/>
  <c r="G1184" i="3" s="1"/>
  <c r="K1596" i="3"/>
  <c r="J1596" i="3"/>
  <c r="F1796" i="3"/>
  <c r="G1796" i="3" s="1"/>
  <c r="D1978" i="3"/>
  <c r="E2000" i="3"/>
  <c r="K3994" i="3"/>
  <c r="J3994" i="3"/>
  <c r="D3987" i="3"/>
  <c r="E4393" i="3"/>
  <c r="D4377" i="3"/>
  <c r="D4589" i="3"/>
  <c r="E4577" i="3"/>
  <c r="D4784" i="3"/>
  <c r="F4992" i="3"/>
  <c r="G4992" i="3" s="1"/>
  <c r="E5401" i="3"/>
  <c r="K5580" i="3"/>
  <c r="J5580" i="3"/>
  <c r="K6384" i="3"/>
  <c r="J6384" i="3"/>
  <c r="I6399" i="3"/>
  <c r="H6399" i="3"/>
  <c r="E6377" i="3"/>
  <c r="K6583" i="3"/>
  <c r="J6583" i="3"/>
  <c r="F6786" i="3"/>
  <c r="G6786" i="3" s="1"/>
  <c r="F6785" i="3"/>
  <c r="G6785" i="3" s="1"/>
  <c r="E7198" i="3"/>
  <c r="F457" i="3"/>
  <c r="G457" i="3" s="1"/>
  <c r="F1068" i="3"/>
  <c r="G1068" i="3" s="1"/>
  <c r="D1652" i="3"/>
  <c r="O1661" i="3"/>
  <c r="F1865" i="3"/>
  <c r="G1865" i="3" s="1"/>
  <c r="F2270" i="3"/>
  <c r="G2270" i="3" s="1"/>
  <c r="K3869" i="3"/>
  <c r="J3869" i="3"/>
  <c r="F4469" i="3"/>
  <c r="G4469" i="3" s="1"/>
  <c r="D4672" i="3"/>
  <c r="D4662" i="3"/>
  <c r="K4871" i="3"/>
  <c r="J4871" i="3"/>
  <c r="F5067" i="3"/>
  <c r="G5067" i="3" s="1"/>
  <c r="K5060" i="3"/>
  <c r="J5060" i="3"/>
  <c r="K6458" i="3"/>
  <c r="J6458" i="3"/>
  <c r="F7055" i="3"/>
  <c r="G7055" i="3" s="1"/>
  <c r="D422" i="3"/>
  <c r="F533" i="3"/>
  <c r="G533" i="3" s="1"/>
  <c r="F1340" i="3"/>
  <c r="G1340" i="3" s="1"/>
  <c r="F1749" i="3"/>
  <c r="G1749" i="3" s="1"/>
  <c r="F1932" i="3"/>
  <c r="G1932" i="3" s="1"/>
  <c r="F2142" i="3"/>
  <c r="G2142" i="3" s="1"/>
  <c r="K2334" i="3"/>
  <c r="J2334" i="3"/>
  <c r="H3350" i="3"/>
  <c r="I3350" i="3"/>
  <c r="D3746" i="3"/>
  <c r="F3938" i="3"/>
  <c r="G3938" i="3" s="1"/>
  <c r="K4131" i="3"/>
  <c r="J4131" i="3"/>
  <c r="F4539" i="3"/>
  <c r="G4539" i="3" s="1"/>
  <c r="D5737" i="3"/>
  <c r="F6327" i="3"/>
  <c r="G6327" i="3" s="1"/>
  <c r="K6548" i="3"/>
  <c r="J6548" i="3"/>
  <c r="D6749" i="3"/>
  <c r="F6731" i="3"/>
  <c r="G6731" i="3" s="1"/>
  <c r="K6932" i="3"/>
  <c r="J6932" i="3"/>
  <c r="I385" i="3"/>
  <c r="H385" i="3"/>
  <c r="J467" i="3"/>
  <c r="K467" i="3"/>
  <c r="E531" i="3"/>
  <c r="F577" i="3"/>
  <c r="G577" i="3" s="1"/>
  <c r="D639" i="3"/>
  <c r="D767" i="3"/>
  <c r="D895" i="3"/>
  <c r="J331" i="3"/>
  <c r="K331" i="3"/>
  <c r="K536" i="3"/>
  <c r="J536" i="3"/>
  <c r="D1226" i="3"/>
  <c r="F4223" i="3"/>
  <c r="G4223" i="3" s="1"/>
  <c r="D4221" i="3"/>
  <c r="E4618" i="3"/>
  <c r="K4622" i="3"/>
  <c r="J4622" i="3"/>
  <c r="F5024" i="3"/>
  <c r="G5024" i="3" s="1"/>
  <c r="D6025" i="3"/>
  <c r="I6625" i="3"/>
  <c r="H6625" i="3"/>
  <c r="K7223" i="3"/>
  <c r="J7223" i="3"/>
  <c r="F7211" i="3"/>
  <c r="G7211" i="3" s="1"/>
  <c r="O1280" i="3"/>
  <c r="K1692" i="3"/>
  <c r="J1692" i="3"/>
  <c r="E1699" i="3"/>
  <c r="K2086" i="3"/>
  <c r="J2086" i="3"/>
  <c r="E2080" i="3"/>
  <c r="K3898" i="3"/>
  <c r="J3898" i="3"/>
  <c r="F3878" i="3"/>
  <c r="G3878" i="3" s="1"/>
  <c r="F4489" i="3"/>
  <c r="G4489" i="3" s="1"/>
  <c r="F4892" i="3"/>
  <c r="G4892" i="3" s="1"/>
  <c r="F5079" i="3"/>
  <c r="G5079" i="3" s="1"/>
  <c r="D5692" i="3"/>
  <c r="D5896" i="3"/>
  <c r="H6282" i="3"/>
  <c r="I6282" i="3"/>
  <c r="E7498" i="3"/>
  <c r="O412" i="3"/>
  <c r="E543" i="3"/>
  <c r="K580" i="3"/>
  <c r="J580" i="3"/>
  <c r="F644" i="3"/>
  <c r="G644" i="3" s="1"/>
  <c r="K708" i="3"/>
  <c r="J708" i="3"/>
  <c r="F772" i="3"/>
  <c r="G772" i="3" s="1"/>
  <c r="K836" i="3"/>
  <c r="J836" i="3"/>
  <c r="F900" i="3"/>
  <c r="G900" i="3" s="1"/>
  <c r="K964" i="3"/>
  <c r="J964" i="3"/>
  <c r="K2226" i="3"/>
  <c r="J2226" i="3"/>
  <c r="D2219" i="3"/>
  <c r="E4414" i="3"/>
  <c r="E5411" i="3"/>
  <c r="E5609" i="3"/>
  <c r="D5814" i="3"/>
  <c r="K5818" i="3"/>
  <c r="J5818" i="3"/>
  <c r="I6821" i="3"/>
  <c r="H6821" i="3"/>
  <c r="D690" i="3"/>
  <c r="I1891" i="3"/>
  <c r="H1891" i="3"/>
  <c r="D2280" i="3"/>
  <c r="E4093" i="3"/>
  <c r="I4289" i="3"/>
  <c r="H4289" i="3"/>
  <c r="D4688" i="3"/>
  <c r="K5282" i="3"/>
  <c r="J5282" i="3"/>
  <c r="K6496" i="3"/>
  <c r="J6496" i="3"/>
  <c r="D6485" i="3"/>
  <c r="O7291" i="3"/>
  <c r="F1356" i="3"/>
  <c r="G1356" i="3" s="1"/>
  <c r="F1765" i="3"/>
  <c r="G1765" i="3" s="1"/>
  <c r="F1953" i="3"/>
  <c r="G1953" i="3" s="1"/>
  <c r="F2170" i="3"/>
  <c r="G2170" i="3" s="1"/>
  <c r="E2370" i="3"/>
  <c r="K3966" i="3"/>
  <c r="J3966" i="3"/>
  <c r="D3959" i="3"/>
  <c r="I4361" i="3"/>
  <c r="H4361" i="3"/>
  <c r="F4561" i="3"/>
  <c r="G4561" i="3" s="1"/>
  <c r="D4774" i="3"/>
  <c r="D4954" i="3"/>
  <c r="K4972" i="3"/>
  <c r="J4972" i="3"/>
  <c r="K5570" i="3"/>
  <c r="J5570" i="3"/>
  <c r="O6368" i="3"/>
  <c r="J6357" i="3"/>
  <c r="K6357" i="3"/>
  <c r="E6573" i="3"/>
  <c r="D6761" i="3"/>
  <c r="K7371" i="3"/>
  <c r="J7371" i="3"/>
  <c r="F355" i="3"/>
  <c r="G355" i="3" s="1"/>
  <c r="K409" i="3"/>
  <c r="J409" i="3"/>
  <c r="K468" i="3"/>
  <c r="J468" i="3"/>
  <c r="H1026" i="3"/>
  <c r="I1026" i="3"/>
  <c r="K1604" i="3"/>
  <c r="J1604" i="3"/>
  <c r="D1650" i="3"/>
  <c r="F2034" i="3"/>
  <c r="G2034" i="3" s="1"/>
  <c r="O2049" i="3"/>
  <c r="K2238" i="3"/>
  <c r="J2238" i="3"/>
  <c r="D2231" i="3"/>
  <c r="D4443" i="3"/>
  <c r="O4431" i="3"/>
  <c r="E5251" i="3"/>
  <c r="J5236" i="3"/>
  <c r="K5236" i="3"/>
  <c r="O7248" i="3"/>
  <c r="K416" i="3"/>
  <c r="J416" i="3"/>
  <c r="D510" i="3"/>
  <c r="E571" i="3"/>
  <c r="F609" i="3"/>
  <c r="G609" i="3" s="1"/>
  <c r="K705" i="3"/>
  <c r="J705" i="3"/>
  <c r="F737" i="3"/>
  <c r="G737" i="3" s="1"/>
  <c r="K833" i="3"/>
  <c r="J833" i="3"/>
  <c r="F865" i="3"/>
  <c r="G865" i="3" s="1"/>
  <c r="K961" i="3"/>
  <c r="J961" i="3"/>
  <c r="F993" i="3"/>
  <c r="G993" i="3" s="1"/>
  <c r="D1410" i="3"/>
  <c r="F2014" i="3"/>
  <c r="G2014" i="3" s="1"/>
  <c r="O2025" i="3"/>
  <c r="O1440" i="3"/>
  <c r="D5634" i="3"/>
  <c r="K5840" i="3"/>
  <c r="J5840" i="3"/>
  <c r="D6241" i="3"/>
  <c r="F6445" i="3"/>
  <c r="G6445" i="3" s="1"/>
  <c r="E6438" i="3"/>
  <c r="O6646" i="3"/>
  <c r="K6643" i="3"/>
  <c r="J6643" i="3"/>
  <c r="I7437" i="3"/>
  <c r="H7437" i="3"/>
  <c r="D710" i="3"/>
  <c r="K1324" i="3"/>
  <c r="J1324" i="3"/>
  <c r="E1512" i="3"/>
  <c r="F1926" i="3"/>
  <c r="G1926" i="3" s="1"/>
  <c r="E1918" i="3"/>
  <c r="K2124" i="3"/>
  <c r="J2124" i="3"/>
  <c r="K2117" i="3"/>
  <c r="J2117" i="3"/>
  <c r="D2320" i="3"/>
  <c r="D4118" i="3"/>
  <c r="F4120" i="3"/>
  <c r="G4120" i="3" s="1"/>
  <c r="E4109" i="3"/>
  <c r="D4303" i="3"/>
  <c r="E4514" i="3"/>
  <c r="K4705" i="3"/>
  <c r="J4705" i="3"/>
  <c r="F4903" i="3"/>
  <c r="G4903" i="3" s="1"/>
  <c r="K5111" i="3"/>
  <c r="J5111" i="3"/>
  <c r="D5725" i="3"/>
  <c r="I5920" i="3"/>
  <c r="H5920" i="3"/>
  <c r="D6306" i="3"/>
  <c r="D6325" i="3"/>
  <c r="F6505" i="3"/>
  <c r="G6505" i="3" s="1"/>
  <c r="E7321" i="3"/>
  <c r="I7305" i="3"/>
  <c r="H7305" i="3"/>
  <c r="J367" i="3"/>
  <c r="K367" i="3"/>
  <c r="J1059" i="3"/>
  <c r="K1059" i="3"/>
  <c r="F1091" i="3"/>
  <c r="G1091" i="3" s="1"/>
  <c r="J1211" i="3"/>
  <c r="K1211" i="3"/>
  <c r="F1073" i="3"/>
  <c r="G1073" i="3" s="1"/>
  <c r="D1367" i="3"/>
  <c r="F1273" i="3"/>
  <c r="G1273" i="3" s="1"/>
  <c r="K1465" i="3"/>
  <c r="J1465" i="3"/>
  <c r="F1521" i="3"/>
  <c r="G1521" i="3" s="1"/>
  <c r="E1371" i="3"/>
  <c r="J1027" i="3"/>
  <c r="K1027" i="3"/>
  <c r="F1245" i="3"/>
  <c r="G1245" i="3" s="1"/>
  <c r="K1437" i="3"/>
  <c r="J1437" i="3"/>
  <c r="F1501" i="3"/>
  <c r="G1501" i="3" s="1"/>
  <c r="F2383" i="3"/>
  <c r="G2383" i="3" s="1"/>
  <c r="F2802" i="3"/>
  <c r="G2802" i="3" s="1"/>
  <c r="E2361" i="3"/>
  <c r="I2425" i="3"/>
  <c r="H2425" i="3"/>
  <c r="H2606" i="3"/>
  <c r="I2606" i="3"/>
  <c r="E2574" i="3"/>
  <c r="K2627" i="3"/>
  <c r="J2627" i="3"/>
  <c r="H2589" i="3"/>
  <c r="I2589" i="3"/>
  <c r="I2698" i="3"/>
  <c r="H2698" i="3"/>
  <c r="D2471" i="3"/>
  <c r="H2479" i="3"/>
  <c r="I2479" i="3"/>
  <c r="D2503" i="3"/>
  <c r="H2511" i="3"/>
  <c r="I2511" i="3"/>
  <c r="D2535" i="3"/>
  <c r="H2543" i="3"/>
  <c r="I2543" i="3"/>
  <c r="E2594" i="3"/>
  <c r="K2639" i="3"/>
  <c r="J2639" i="3"/>
  <c r="H2593" i="3"/>
  <c r="I2593" i="3"/>
  <c r="I2694" i="3"/>
  <c r="H2694" i="3"/>
  <c r="K2667" i="3"/>
  <c r="J2667" i="3"/>
  <c r="F2789" i="3"/>
  <c r="G2789" i="3" s="1"/>
  <c r="K2853" i="3"/>
  <c r="J2853" i="3"/>
  <c r="E2440" i="3"/>
  <c r="D2626" i="3"/>
  <c r="I2754" i="3"/>
  <c r="H2754" i="3"/>
  <c r="D3030" i="3"/>
  <c r="D3158" i="3"/>
  <c r="D3286" i="3"/>
  <c r="F2870" i="3"/>
  <c r="G2870" i="3" s="1"/>
  <c r="D3039" i="3"/>
  <c r="D3167" i="3"/>
  <c r="D3295" i="3"/>
  <c r="F3024" i="3"/>
  <c r="G3024" i="3" s="1"/>
  <c r="K3088" i="3"/>
  <c r="J3088" i="3"/>
  <c r="F3152" i="3"/>
  <c r="G3152" i="3" s="1"/>
  <c r="K3216" i="3"/>
  <c r="J3216" i="3"/>
  <c r="F3280" i="3"/>
  <c r="G3280" i="3" s="1"/>
  <c r="F2985" i="3"/>
  <c r="G2985" i="3" s="1"/>
  <c r="F2913" i="3"/>
  <c r="G2913" i="3" s="1"/>
  <c r="F2945" i="3"/>
  <c r="G2945" i="3" s="1"/>
  <c r="F3033" i="3"/>
  <c r="G3033" i="3" s="1"/>
  <c r="K3129" i="3"/>
  <c r="J3129" i="3"/>
  <c r="F3161" i="3"/>
  <c r="G3161" i="3" s="1"/>
  <c r="K3257" i="3"/>
  <c r="J3257" i="3"/>
  <c r="F3289" i="3"/>
  <c r="G3289" i="3" s="1"/>
  <c r="D2998" i="3"/>
  <c r="I3417" i="3"/>
  <c r="H3417" i="3"/>
  <c r="D3490" i="3"/>
  <c r="D3618" i="3"/>
  <c r="E3348" i="3"/>
  <c r="H3380" i="3"/>
  <c r="I3380" i="3"/>
  <c r="F3427" i="3"/>
  <c r="G3427" i="3" s="1"/>
  <c r="D3495" i="3"/>
  <c r="D3623" i="3"/>
  <c r="K3418" i="3"/>
  <c r="J3418" i="3"/>
  <c r="K3416" i="3"/>
  <c r="J3416" i="3"/>
  <c r="F3492" i="3"/>
  <c r="G3492" i="3" s="1"/>
  <c r="K3556" i="3"/>
  <c r="J3556" i="3"/>
  <c r="F3620" i="3"/>
  <c r="G3620" i="3" s="1"/>
  <c r="K3684" i="3"/>
  <c r="J3684" i="3"/>
  <c r="E3362" i="3"/>
  <c r="H3372" i="3"/>
  <c r="I3372" i="3"/>
  <c r="F3435" i="3"/>
  <c r="G3435" i="3" s="1"/>
  <c r="K3533" i="3"/>
  <c r="J3533" i="3"/>
  <c r="F3565" i="3"/>
  <c r="G3565" i="3" s="1"/>
  <c r="K3661" i="3"/>
  <c r="J3661" i="3"/>
  <c r="F3693" i="3"/>
  <c r="G3693" i="3" s="1"/>
  <c r="J3402" i="3"/>
  <c r="K3402" i="3"/>
  <c r="I3776" i="3"/>
  <c r="H3776" i="3"/>
  <c r="D4008" i="3"/>
  <c r="F3888" i="3"/>
  <c r="G3888" i="3" s="1"/>
  <c r="F4320" i="3"/>
  <c r="G4320" i="3" s="1"/>
  <c r="K4396" i="3"/>
  <c r="J4396" i="3"/>
  <c r="D4378" i="3"/>
  <c r="F4312" i="3"/>
  <c r="G4312" i="3" s="1"/>
  <c r="D4374" i="3"/>
  <c r="D4386" i="3"/>
  <c r="D5158" i="3"/>
  <c r="F5187" i="3"/>
  <c r="G5187" i="3" s="1"/>
  <c r="F5044" i="3"/>
  <c r="G5044" i="3" s="1"/>
  <c r="K5176" i="3"/>
  <c r="J5176" i="3"/>
  <c r="F5208" i="3"/>
  <c r="G5208" i="3" s="1"/>
  <c r="D5113" i="3"/>
  <c r="K5309" i="3"/>
  <c r="J5309" i="3"/>
  <c r="H5394" i="3"/>
  <c r="I5394" i="3"/>
  <c r="D5367" i="3"/>
  <c r="K5360" i="3"/>
  <c r="J5360" i="3"/>
  <c r="F5364" i="3"/>
  <c r="G5364" i="3" s="1"/>
  <c r="F5345" i="3"/>
  <c r="G5345" i="3" s="1"/>
  <c r="O5418" i="3"/>
  <c r="D5499" i="3"/>
  <c r="J5434" i="3"/>
  <c r="K5434" i="3"/>
  <c r="K5810" i="3"/>
  <c r="J5810" i="3"/>
  <c r="F5511" i="3"/>
  <c r="G5511" i="3" s="1"/>
  <c r="F5420" i="3"/>
  <c r="G5420" i="3" s="1"/>
  <c r="D5518" i="3"/>
  <c r="F5747" i="3"/>
  <c r="G5747" i="3" s="1"/>
  <c r="D5457" i="3"/>
  <c r="F5647" i="3"/>
  <c r="G5647" i="3" s="1"/>
  <c r="D5790" i="3"/>
  <c r="F5735" i="3"/>
  <c r="G5735" i="3" s="1"/>
  <c r="H5945" i="3"/>
  <c r="I5945" i="3"/>
  <c r="E5931" i="3"/>
  <c r="F5898" i="3"/>
  <c r="G5898" i="3" s="1"/>
  <c r="D5984" i="3"/>
  <c r="E6087" i="3"/>
  <c r="D5968" i="3"/>
  <c r="F6028" i="3"/>
  <c r="G6028" i="3" s="1"/>
  <c r="F5942" i="3"/>
  <c r="G5942" i="3" s="1"/>
  <c r="J6042" i="3"/>
  <c r="K6042" i="3"/>
  <c r="K6095" i="3"/>
  <c r="J6095" i="3"/>
  <c r="F6198" i="3"/>
  <c r="G6198" i="3" s="1"/>
  <c r="K6235" i="3"/>
  <c r="J6235" i="3"/>
  <c r="F6114" i="3"/>
  <c r="G6114" i="3" s="1"/>
  <c r="D6196" i="3"/>
  <c r="F6108" i="3"/>
  <c r="G6108" i="3" s="1"/>
  <c r="I6336" i="3"/>
  <c r="H6336" i="3"/>
  <c r="E6528" i="3"/>
  <c r="E6713" i="3"/>
  <c r="D6712" i="3"/>
  <c r="J6685" i="3"/>
  <c r="K6685" i="3"/>
  <c r="K6724" i="3"/>
  <c r="J6724" i="3"/>
  <c r="I6941" i="3"/>
  <c r="H6941" i="3"/>
  <c r="K6844" i="3"/>
  <c r="J6844" i="3"/>
  <c r="H6853" i="3"/>
  <c r="I6853" i="3"/>
  <c r="F6915" i="3"/>
  <c r="G6915" i="3" s="1"/>
  <c r="E6866" i="3"/>
  <c r="K6906" i="3"/>
  <c r="J6906" i="3"/>
  <c r="E6944" i="3"/>
  <c r="K7058" i="3"/>
  <c r="J7058" i="3"/>
  <c r="D7077" i="3"/>
  <c r="J7057" i="3"/>
  <c r="K7057" i="3"/>
  <c r="I7096" i="3"/>
  <c r="H7096" i="3"/>
  <c r="F7168" i="3"/>
  <c r="G7168" i="3" s="1"/>
  <c r="K7144" i="3"/>
  <c r="J7144" i="3"/>
  <c r="K7255" i="3"/>
  <c r="J7255" i="3"/>
  <c r="F7326" i="3"/>
  <c r="G7326" i="3" s="1"/>
  <c r="J7358" i="3"/>
  <c r="K7358" i="3"/>
  <c r="D7394" i="3"/>
  <c r="E7493" i="3"/>
  <c r="K7330" i="3"/>
  <c r="J7330" i="3"/>
  <c r="K538" i="3"/>
  <c r="K362" i="3"/>
  <c r="J362" i="3"/>
  <c r="H554" i="3"/>
  <c r="I554" i="3"/>
  <c r="J1050" i="3"/>
  <c r="K1050" i="3"/>
  <c r="H1114" i="3"/>
  <c r="I1114" i="3"/>
  <c r="I1730" i="3"/>
  <c r="H1730" i="3"/>
  <c r="I1811" i="3"/>
  <c r="H1811" i="3"/>
  <c r="D1230" i="3"/>
  <c r="O1844" i="3"/>
  <c r="K1828" i="3"/>
  <c r="J1828" i="3"/>
  <c r="K3835" i="3"/>
  <c r="J3835" i="3"/>
  <c r="I4249" i="3"/>
  <c r="H4249" i="3"/>
  <c r="F4632" i="3"/>
  <c r="G4632" i="3" s="1"/>
  <c r="E4632" i="3"/>
  <c r="I5035" i="3"/>
  <c r="H5035" i="3"/>
  <c r="E7027" i="3"/>
  <c r="D986" i="3"/>
  <c r="K1180" i="3"/>
  <c r="J1180" i="3"/>
  <c r="I1787" i="3"/>
  <c r="H1787" i="3"/>
  <c r="E3786" i="3"/>
  <c r="K3990" i="3"/>
  <c r="J3990" i="3"/>
  <c r="K3983" i="3"/>
  <c r="J3983" i="3"/>
  <c r="F4187" i="3"/>
  <c r="G4187" i="3" s="1"/>
  <c r="D4596" i="3"/>
  <c r="E4596" i="3"/>
  <c r="K4595" i="3"/>
  <c r="J4595" i="3"/>
  <c r="E4995" i="3"/>
  <c r="I4988" i="3"/>
  <c r="H4988" i="3"/>
  <c r="K5387" i="3"/>
  <c r="J5387" i="3"/>
  <c r="E5590" i="3"/>
  <c r="D5993" i="3"/>
  <c r="I6396" i="3"/>
  <c r="H6396" i="3"/>
  <c r="I6586" i="3"/>
  <c r="H6586" i="3"/>
  <c r="D6578" i="3"/>
  <c r="K453" i="3"/>
  <c r="J453" i="3"/>
  <c r="F1064" i="3"/>
  <c r="G1064" i="3" s="1"/>
  <c r="K1260" i="3"/>
  <c r="J1260" i="3"/>
  <c r="K1675" i="3"/>
  <c r="J1675" i="3"/>
  <c r="E1856" i="3"/>
  <c r="D2259" i="3"/>
  <c r="F4074" i="3"/>
  <c r="G4074" i="3" s="1"/>
  <c r="K4271" i="3"/>
  <c r="J4271" i="3"/>
  <c r="E4454" i="3"/>
  <c r="D4675" i="3"/>
  <c r="K5056" i="3"/>
  <c r="J5056" i="3"/>
  <c r="F5256" i="3"/>
  <c r="G5256" i="3" s="1"/>
  <c r="E5855" i="3"/>
  <c r="K6456" i="3"/>
  <c r="J6456" i="3"/>
  <c r="K6659" i="3"/>
  <c r="J6659" i="3"/>
  <c r="D7072" i="3"/>
  <c r="I7067" i="3"/>
  <c r="H7067" i="3"/>
  <c r="J7476" i="3"/>
  <c r="K7476" i="3"/>
  <c r="K529" i="3"/>
  <c r="J529" i="3"/>
  <c r="K1729" i="3"/>
  <c r="J1729" i="3"/>
  <c r="I1735" i="3"/>
  <c r="H1735" i="3"/>
  <c r="E1939" i="3"/>
  <c r="F2138" i="3"/>
  <c r="G2138" i="3" s="1"/>
  <c r="O2330" i="3"/>
  <c r="D2330" i="3"/>
  <c r="K3934" i="3"/>
  <c r="J3934" i="3"/>
  <c r="E4129" i="3"/>
  <c r="D4538" i="3"/>
  <c r="D4532" i="3"/>
  <c r="E4532" i="3"/>
  <c r="F4744" i="3"/>
  <c r="G4744" i="3" s="1"/>
  <c r="E4931" i="3"/>
  <c r="I5543" i="3"/>
  <c r="H5543" i="3"/>
  <c r="K5740" i="3"/>
  <c r="J5740" i="3"/>
  <c r="D5937" i="3"/>
  <c r="E6345" i="3"/>
  <c r="O6345" i="3"/>
  <c r="O6540" i="3"/>
  <c r="K333" i="3"/>
  <c r="J333" i="3"/>
  <c r="K470" i="3"/>
  <c r="J470" i="3"/>
  <c r="J707" i="3"/>
  <c r="K707" i="3"/>
  <c r="F931" i="3"/>
  <c r="G931" i="3" s="1"/>
  <c r="D995" i="3"/>
  <c r="H1218" i="3"/>
  <c r="I1218" i="3"/>
  <c r="K2414" i="3"/>
  <c r="J2414" i="3"/>
  <c r="K4613" i="3"/>
  <c r="J4613" i="3"/>
  <c r="K4606" i="3"/>
  <c r="J4606" i="3"/>
  <c r="D5013" i="3"/>
  <c r="I6612" i="3"/>
  <c r="H6612" i="3"/>
  <c r="I7212" i="3"/>
  <c r="H7212" i="3"/>
  <c r="I2101" i="3"/>
  <c r="H2101" i="3"/>
  <c r="E3890" i="3"/>
  <c r="E4494" i="3"/>
  <c r="I4895" i="3"/>
  <c r="H4895" i="3"/>
  <c r="K5084" i="3"/>
  <c r="J5084" i="3"/>
  <c r="H5681" i="3"/>
  <c r="I5681" i="3"/>
  <c r="H6900" i="3"/>
  <c r="I6900" i="3"/>
  <c r="K370" i="3"/>
  <c r="J370" i="3"/>
  <c r="F648" i="3"/>
  <c r="G648" i="3" s="1"/>
  <c r="K680" i="3"/>
  <c r="J680" i="3"/>
  <c r="D744" i="3"/>
  <c r="I872" i="3"/>
  <c r="H872" i="3"/>
  <c r="E936" i="3"/>
  <c r="K968" i="3"/>
  <c r="J968" i="3"/>
  <c r="E2222" i="3"/>
  <c r="D3822" i="3"/>
  <c r="I4406" i="3"/>
  <c r="H4406" i="3"/>
  <c r="K4818" i="3"/>
  <c r="J4818" i="3"/>
  <c r="D4808" i="3"/>
  <c r="H5403" i="3"/>
  <c r="I5403" i="3"/>
  <c r="K5602" i="3"/>
  <c r="J5602" i="3"/>
  <c r="F5813" i="3"/>
  <c r="G5813" i="3" s="1"/>
  <c r="K6403" i="3"/>
  <c r="J6403" i="3"/>
  <c r="H1080" i="3"/>
  <c r="I1080" i="3"/>
  <c r="K1890" i="3"/>
  <c r="J1890" i="3"/>
  <c r="D4285" i="3"/>
  <c r="E6486" i="3"/>
  <c r="F6484" i="3"/>
  <c r="G6484" i="3" s="1"/>
  <c r="D7080" i="3"/>
  <c r="K7297" i="3"/>
  <c r="J7297" i="3"/>
  <c r="K1156" i="3"/>
  <c r="J1156" i="3"/>
  <c r="D1572" i="3"/>
  <c r="F1772" i="3"/>
  <c r="G1772" i="3" s="1"/>
  <c r="O1764" i="3"/>
  <c r="K1961" i="3"/>
  <c r="J1961" i="3"/>
  <c r="K3774" i="3"/>
  <c r="J3774" i="3"/>
  <c r="E3962" i="3"/>
  <c r="K4560" i="3"/>
  <c r="J4560" i="3"/>
  <c r="D4975" i="3"/>
  <c r="E4975" i="3"/>
  <c r="F5358" i="3"/>
  <c r="G5358" i="3" s="1"/>
  <c r="D5554" i="3"/>
  <c r="F6157" i="3"/>
  <c r="G6157" i="3" s="1"/>
  <c r="I6367" i="3"/>
  <c r="H6367" i="3"/>
  <c r="K6572" i="3"/>
  <c r="J6572" i="3"/>
  <c r="H6757" i="3"/>
  <c r="I6757" i="3"/>
  <c r="O7355" i="3"/>
  <c r="K414" i="3"/>
  <c r="J414" i="3"/>
  <c r="K484" i="3"/>
  <c r="J484" i="3"/>
  <c r="D1010" i="3"/>
  <c r="E1010" i="3"/>
  <c r="H1614" i="3"/>
  <c r="I1614" i="3"/>
  <c r="D1644" i="3"/>
  <c r="K2030" i="3"/>
  <c r="J2030" i="3"/>
  <c r="I2043" i="3"/>
  <c r="H2043" i="3"/>
  <c r="I2234" i="3"/>
  <c r="H2234" i="3"/>
  <c r="I2245" i="3"/>
  <c r="H2245" i="3"/>
  <c r="K2446" i="3"/>
  <c r="J2446" i="3"/>
  <c r="D4445" i="3"/>
  <c r="D4449" i="3"/>
  <c r="O4449" i="3"/>
  <c r="I332" i="3"/>
  <c r="H332" i="3"/>
  <c r="O460" i="3"/>
  <c r="K613" i="3"/>
  <c r="J613" i="3"/>
  <c r="D677" i="3"/>
  <c r="O741" i="3"/>
  <c r="E741" i="3"/>
  <c r="I773" i="3"/>
  <c r="H773" i="3"/>
  <c r="K901" i="3"/>
  <c r="J901" i="3"/>
  <c r="K1402" i="3"/>
  <c r="J1402" i="3"/>
  <c r="D1430" i="3"/>
  <c r="I5630" i="3"/>
  <c r="H5630" i="3"/>
  <c r="E5836" i="3"/>
  <c r="O6433" i="3"/>
  <c r="K7446" i="3"/>
  <c r="J7446" i="3"/>
  <c r="H706" i="3"/>
  <c r="I706" i="3"/>
  <c r="D1326" i="3"/>
  <c r="K1508" i="3"/>
  <c r="J1508" i="3"/>
  <c r="D1718" i="3"/>
  <c r="E1917" i="3"/>
  <c r="F2126" i="3"/>
  <c r="G2126" i="3" s="1"/>
  <c r="I2113" i="3"/>
  <c r="H2113" i="3"/>
  <c r="I2316" i="3"/>
  <c r="H2316" i="3"/>
  <c r="D3921" i="3"/>
  <c r="K4313" i="3"/>
  <c r="J4313" i="3"/>
  <c r="K4506" i="3"/>
  <c r="J4506" i="3"/>
  <c r="D4719" i="3"/>
  <c r="E4924" i="3"/>
  <c r="O4924" i="3"/>
  <c r="F4917" i="3"/>
  <c r="G4917" i="3" s="1"/>
  <c r="K6109" i="3"/>
  <c r="J6109" i="3"/>
  <c r="I6515" i="3"/>
  <c r="H6515" i="3"/>
  <c r="O6504" i="3"/>
  <c r="F7104" i="3"/>
  <c r="G7104" i="3" s="1"/>
  <c r="I1077" i="3"/>
  <c r="H1077" i="3"/>
  <c r="D1141" i="3"/>
  <c r="F1311" i="3"/>
  <c r="G1311" i="3" s="1"/>
  <c r="O1503" i="3"/>
  <c r="K1637" i="3"/>
  <c r="J1637" i="3"/>
  <c r="D1281" i="3"/>
  <c r="E1409" i="3"/>
  <c r="O1409" i="3"/>
  <c r="I1473" i="3"/>
  <c r="H1473" i="3"/>
  <c r="J1001" i="3"/>
  <c r="K1001" i="3"/>
  <c r="O1251" i="3"/>
  <c r="J1379" i="3"/>
  <c r="K1379" i="3"/>
  <c r="E1037" i="3"/>
  <c r="I1253" i="3"/>
  <c r="H1253" i="3"/>
  <c r="K1381" i="3"/>
  <c r="J1381" i="3"/>
  <c r="D1509" i="3"/>
  <c r="K2355" i="3"/>
  <c r="J2355" i="3"/>
  <c r="H2449" i="3"/>
  <c r="I2449" i="3"/>
  <c r="D2647" i="3"/>
  <c r="K2775" i="3"/>
  <c r="J2775" i="3"/>
  <c r="J2369" i="3"/>
  <c r="K2369" i="3"/>
  <c r="D2614" i="3"/>
  <c r="I2734" i="3"/>
  <c r="H2734" i="3"/>
  <c r="D2716" i="3"/>
  <c r="H2827" i="3"/>
  <c r="I2827" i="3"/>
  <c r="I2714" i="3"/>
  <c r="H2714" i="3"/>
  <c r="J2472" i="3"/>
  <c r="K2472" i="3"/>
  <c r="D2544" i="3"/>
  <c r="H2556" i="3"/>
  <c r="I2556" i="3"/>
  <c r="D2728" i="3"/>
  <c r="I2836" i="3"/>
  <c r="H2836" i="3"/>
  <c r="I2710" i="3"/>
  <c r="H2710" i="3"/>
  <c r="J2628" i="3"/>
  <c r="K2628" i="3"/>
  <c r="O2715" i="3"/>
  <c r="E2715" i="3"/>
  <c r="F2756" i="3"/>
  <c r="G2756" i="3" s="1"/>
  <c r="K3000" i="3"/>
  <c r="J3000" i="3"/>
  <c r="F3194" i="3"/>
  <c r="G3194" i="3" s="1"/>
  <c r="D3258" i="3"/>
  <c r="J3107" i="3"/>
  <c r="K3107" i="3"/>
  <c r="H2866" i="3"/>
  <c r="I2866" i="3"/>
  <c r="D2996" i="3"/>
  <c r="I3124" i="3"/>
  <c r="H3124" i="3"/>
  <c r="E3188" i="3"/>
  <c r="K3220" i="3"/>
  <c r="J3220" i="3"/>
  <c r="D3284" i="3"/>
  <c r="E3284" i="3"/>
  <c r="D2993" i="3"/>
  <c r="J2906" i="3"/>
  <c r="K2906" i="3"/>
  <c r="F2930" i="3"/>
  <c r="G2930" i="3" s="1"/>
  <c r="J2970" i="3"/>
  <c r="K2970" i="3"/>
  <c r="K3069" i="3"/>
  <c r="J3069" i="3"/>
  <c r="I3229" i="3"/>
  <c r="H3229" i="3"/>
  <c r="K3293" i="3"/>
  <c r="J3293" i="3"/>
  <c r="J3006" i="3"/>
  <c r="K3006" i="3"/>
  <c r="H3526" i="3"/>
  <c r="I3526" i="3"/>
  <c r="O3654" i="3"/>
  <c r="D3654" i="3"/>
  <c r="I3531" i="3"/>
  <c r="H3531" i="3"/>
  <c r="O3659" i="3"/>
  <c r="D3659" i="3"/>
  <c r="H3379" i="3"/>
  <c r="I3379" i="3"/>
  <c r="I3423" i="3"/>
  <c r="H3423" i="3"/>
  <c r="K3496" i="3"/>
  <c r="J3496" i="3"/>
  <c r="K3560" i="3"/>
  <c r="J3560" i="3"/>
  <c r="K3624" i="3"/>
  <c r="J3624" i="3"/>
  <c r="K3688" i="3"/>
  <c r="J3688" i="3"/>
  <c r="H3367" i="3"/>
  <c r="I3367" i="3"/>
  <c r="I3437" i="3"/>
  <c r="H3437" i="3"/>
  <c r="I3505" i="3"/>
  <c r="H3505" i="3"/>
  <c r="I3569" i="3"/>
  <c r="H3569" i="3"/>
  <c r="I3633" i="3"/>
  <c r="H3633" i="3"/>
  <c r="I3697" i="3"/>
  <c r="H3697" i="3"/>
  <c r="H3371" i="3"/>
  <c r="I3371" i="3"/>
  <c r="O4044" i="3"/>
  <c r="D4044" i="3"/>
  <c r="K4428" i="3"/>
  <c r="J4428" i="3"/>
  <c r="I4302" i="3"/>
  <c r="H4302" i="3"/>
  <c r="K4390" i="3"/>
  <c r="J4390" i="3"/>
  <c r="I4182" i="3"/>
  <c r="H4182" i="3"/>
  <c r="D5130" i="3"/>
  <c r="O5130" i="3"/>
  <c r="K5117" i="3"/>
  <c r="J5117" i="3"/>
  <c r="I5311" i="3"/>
  <c r="H5311" i="3"/>
  <c r="K5321" i="3"/>
  <c r="J5321" i="3"/>
  <c r="D5427" i="3"/>
  <c r="I5356" i="3"/>
  <c r="H5356" i="3"/>
  <c r="I5683" i="3"/>
  <c r="H5683" i="3"/>
  <c r="K5439" i="3"/>
  <c r="J5439" i="3"/>
  <c r="D5522" i="3"/>
  <c r="O5522" i="3"/>
  <c r="E5507" i="3"/>
  <c r="O5507" i="3"/>
  <c r="F5507" i="3"/>
  <c r="G5507" i="3" s="1"/>
  <c r="O5505" i="3"/>
  <c r="D5505" i="3"/>
  <c r="J5938" i="3"/>
  <c r="K5938" i="3"/>
  <c r="I6104" i="3"/>
  <c r="H6104" i="3"/>
  <c r="D6030" i="3"/>
  <c r="F6030" i="3"/>
  <c r="G6030" i="3" s="1"/>
  <c r="E6030" i="3"/>
  <c r="D5975" i="3"/>
  <c r="O5975" i="3"/>
  <c r="E5975" i="3"/>
  <c r="O5948" i="3"/>
  <c r="F6316" i="3"/>
  <c r="G6316" i="3" s="1"/>
  <c r="O6316" i="3"/>
  <c r="E6316" i="3"/>
  <c r="D6312" i="3"/>
  <c r="F6702" i="3"/>
  <c r="G6702" i="3" s="1"/>
  <c r="E6702" i="3"/>
  <c r="J6640" i="3"/>
  <c r="K6640" i="3"/>
  <c r="I6748" i="3"/>
  <c r="H6748" i="3"/>
  <c r="J6847" i="3"/>
  <c r="K6847" i="3"/>
  <c r="D6839" i="3"/>
  <c r="O6839" i="3"/>
  <c r="K6918" i="3"/>
  <c r="J6918" i="3"/>
  <c r="I6995" i="3"/>
  <c r="H6995" i="3"/>
  <c r="K7121" i="3"/>
  <c r="J7121" i="3"/>
  <c r="J7093" i="3"/>
  <c r="K7093" i="3"/>
  <c r="D1054" i="3"/>
  <c r="F1054" i="3"/>
  <c r="G1054" i="3" s="1"/>
  <c r="D1118" i="3"/>
  <c r="F1118" i="3"/>
  <c r="G1118" i="3" s="1"/>
  <c r="D646" i="3"/>
  <c r="O1040" i="3"/>
  <c r="F1835" i="3"/>
  <c r="G1835" i="3" s="1"/>
  <c r="I4245" i="3"/>
  <c r="H4245" i="3"/>
  <c r="J5038" i="3"/>
  <c r="K5038" i="3"/>
  <c r="K6833" i="3"/>
  <c r="J6833" i="3"/>
  <c r="E1988" i="3"/>
  <c r="F3785" i="3"/>
  <c r="G3785" i="3" s="1"/>
  <c r="O3785" i="3"/>
  <c r="E3785" i="3"/>
  <c r="O4394" i="3"/>
  <c r="F4394" i="3"/>
  <c r="G4394" i="3" s="1"/>
  <c r="E4598" i="3"/>
  <c r="D4790" i="3"/>
  <c r="J4998" i="3"/>
  <c r="K4998" i="3"/>
  <c r="H4977" i="3"/>
  <c r="I4977" i="3"/>
  <c r="I5780" i="3"/>
  <c r="H5780" i="3"/>
  <c r="K5985" i="3"/>
  <c r="J5985" i="3"/>
  <c r="I6600" i="3"/>
  <c r="H6600" i="3"/>
  <c r="D6796" i="3"/>
  <c r="E6796" i="3"/>
  <c r="D6994" i="3"/>
  <c r="F1476" i="3"/>
  <c r="G1476" i="3" s="1"/>
  <c r="O1476" i="3"/>
  <c r="D1476" i="3"/>
  <c r="K1673" i="3"/>
  <c r="J1673" i="3"/>
  <c r="K1671" i="3"/>
  <c r="J1671" i="3"/>
  <c r="I2052" i="3"/>
  <c r="H2052" i="3"/>
  <c r="F2262" i="3"/>
  <c r="G2262" i="3" s="1"/>
  <c r="E2262" i="3"/>
  <c r="O2273" i="3"/>
  <c r="D4053" i="3"/>
  <c r="I4475" i="3"/>
  <c r="H4475" i="3"/>
  <c r="D4671" i="3"/>
  <c r="K6263" i="3"/>
  <c r="J6263" i="3"/>
  <c r="F6465" i="3"/>
  <c r="G6465" i="3" s="1"/>
  <c r="K6868" i="3"/>
  <c r="J6868" i="3"/>
  <c r="I7059" i="3"/>
  <c r="H7059" i="3"/>
  <c r="O379" i="3"/>
  <c r="D379" i="3"/>
  <c r="H1140" i="3"/>
  <c r="I1140" i="3"/>
  <c r="I1548" i="3"/>
  <c r="H1548" i="3"/>
  <c r="F2134" i="3"/>
  <c r="G2134" i="3" s="1"/>
  <c r="E2134" i="3"/>
  <c r="D2328" i="3"/>
  <c r="K3949" i="3"/>
  <c r="J3949" i="3"/>
  <c r="F4337" i="3"/>
  <c r="G4337" i="3" s="1"/>
  <c r="O4337" i="3"/>
  <c r="E4337" i="3"/>
  <c r="K4544" i="3"/>
  <c r="J4544" i="3"/>
  <c r="K4545" i="3"/>
  <c r="J4545" i="3"/>
  <c r="O4740" i="3"/>
  <c r="I5736" i="3"/>
  <c r="H5736" i="3"/>
  <c r="K6337" i="3"/>
  <c r="J6337" i="3"/>
  <c r="I6937" i="3"/>
  <c r="H6937" i="3"/>
  <c r="F4621" i="3"/>
  <c r="G4621" i="3" s="1"/>
  <c r="H5009" i="3"/>
  <c r="I5009" i="3"/>
  <c r="I6615" i="3"/>
  <c r="H6615" i="3"/>
  <c r="F4486" i="3"/>
  <c r="G4486" i="3" s="1"/>
  <c r="K4891" i="3"/>
  <c r="J4891" i="3"/>
  <c r="I748" i="3"/>
  <c r="H748" i="3"/>
  <c r="D908" i="3"/>
  <c r="F908" i="3"/>
  <c r="G908" i="3" s="1"/>
  <c r="E908" i="3"/>
  <c r="E5624" i="3"/>
  <c r="F5624" i="3"/>
  <c r="G5624" i="3" s="1"/>
  <c r="O5624" i="3"/>
  <c r="F5612" i="3"/>
  <c r="G5612" i="3" s="1"/>
  <c r="O5612" i="3"/>
  <c r="E5612" i="3"/>
  <c r="K6414" i="3"/>
  <c r="J6414" i="3"/>
  <c r="I6405" i="3"/>
  <c r="H6405" i="3"/>
  <c r="I1897" i="3"/>
  <c r="H1897" i="3"/>
  <c r="I1881" i="3"/>
  <c r="H1881" i="3"/>
  <c r="I2286" i="3"/>
  <c r="H2286" i="3"/>
  <c r="O4085" i="3"/>
  <c r="O4694" i="3"/>
  <c r="F4694" i="3"/>
  <c r="G4694" i="3" s="1"/>
  <c r="E4694" i="3"/>
  <c r="J7299" i="3"/>
  <c r="K7299" i="3"/>
  <c r="H1152" i="3"/>
  <c r="I1152" i="3"/>
  <c r="I1568" i="3"/>
  <c r="H1568" i="3"/>
  <c r="F1957" i="3"/>
  <c r="G1957" i="3" s="1"/>
  <c r="O1957" i="3"/>
  <c r="E1957" i="3"/>
  <c r="K2162" i="3"/>
  <c r="J2162" i="3"/>
  <c r="I3773" i="3"/>
  <c r="H3773" i="3"/>
  <c r="I3958" i="3"/>
  <c r="H3958" i="3"/>
  <c r="F4169" i="3"/>
  <c r="G4169" i="3" s="1"/>
  <c r="O4169" i="3"/>
  <c r="E4169" i="3"/>
  <c r="E4353" i="3"/>
  <c r="F4353" i="3"/>
  <c r="G4353" i="3" s="1"/>
  <c r="O4353" i="3"/>
  <c r="K4552" i="3"/>
  <c r="J4552" i="3"/>
  <c r="H6360" i="3"/>
  <c r="I6360" i="3"/>
  <c r="O6762" i="3"/>
  <c r="H7165" i="3"/>
  <c r="I7165" i="3"/>
  <c r="H298" i="3"/>
  <c r="I298" i="3"/>
  <c r="E423" i="3"/>
  <c r="I1640" i="3"/>
  <c r="H1640" i="3"/>
  <c r="K2438" i="3"/>
  <c r="J2438" i="3"/>
  <c r="I4848" i="3"/>
  <c r="H4848" i="3"/>
  <c r="H5243" i="3"/>
  <c r="I5243" i="3"/>
  <c r="K7250" i="3"/>
  <c r="J7250" i="3"/>
  <c r="K2008" i="3"/>
  <c r="J2008" i="3"/>
  <c r="I5640" i="3"/>
  <c r="H5640" i="3"/>
  <c r="D5851" i="3"/>
  <c r="F5835" i="3"/>
  <c r="G5835" i="3" s="1"/>
  <c r="D5835" i="3"/>
  <c r="I6233" i="3"/>
  <c r="H6233" i="3"/>
  <c r="J6443" i="3"/>
  <c r="K6443" i="3"/>
  <c r="D6645" i="3"/>
  <c r="F6645" i="3"/>
  <c r="G6645" i="3" s="1"/>
  <c r="K509" i="3"/>
  <c r="J509" i="3"/>
  <c r="K1316" i="3"/>
  <c r="J1316" i="3"/>
  <c r="K1710" i="3"/>
  <c r="J1710" i="3"/>
  <c r="F2326" i="3"/>
  <c r="G2326" i="3" s="1"/>
  <c r="E2326" i="3"/>
  <c r="D2326" i="3"/>
  <c r="E4920" i="3"/>
  <c r="D4920" i="3"/>
  <c r="J383" i="3"/>
  <c r="K383" i="3"/>
  <c r="J1131" i="3"/>
  <c r="K1131" i="3"/>
  <c r="I1049" i="3"/>
  <c r="H1049" i="3"/>
  <c r="K1353" i="3"/>
  <c r="J1353" i="3"/>
  <c r="I1601" i="3"/>
  <c r="H1601" i="3"/>
  <c r="J1451" i="3"/>
  <c r="K1451" i="3"/>
  <c r="J1043" i="3"/>
  <c r="K1043" i="3"/>
  <c r="I1453" i="3"/>
  <c r="H1453" i="3"/>
  <c r="I1185" i="3"/>
  <c r="H1185" i="3"/>
  <c r="E2391" i="3"/>
  <c r="D2391" i="3"/>
  <c r="D2554" i="3"/>
  <c r="O2554" i="3"/>
  <c r="I2778" i="3"/>
  <c r="H2778" i="3"/>
  <c r="H2622" i="3"/>
  <c r="I2622" i="3"/>
  <c r="H2584" i="3"/>
  <c r="I2584" i="3"/>
  <c r="H2420" i="3"/>
  <c r="I2420" i="3"/>
  <c r="H2465" i="3"/>
  <c r="I2465" i="3"/>
  <c r="H2481" i="3"/>
  <c r="I2481" i="3"/>
  <c r="H2497" i="3"/>
  <c r="I2497" i="3"/>
  <c r="H2513" i="3"/>
  <c r="I2513" i="3"/>
  <c r="H2529" i="3"/>
  <c r="I2529" i="3"/>
  <c r="H2735" i="3"/>
  <c r="I2735" i="3"/>
  <c r="J2808" i="3"/>
  <c r="K2808" i="3"/>
  <c r="O2610" i="3"/>
  <c r="E2610" i="3"/>
  <c r="F2610" i="3"/>
  <c r="G2610" i="3" s="1"/>
  <c r="D2610" i="3"/>
  <c r="K2763" i="3"/>
  <c r="J2763" i="3"/>
  <c r="F3038" i="3"/>
  <c r="G3038" i="3" s="1"/>
  <c r="E3038" i="3"/>
  <c r="D3038" i="3"/>
  <c r="O3303" i="3"/>
  <c r="F3303" i="3"/>
  <c r="G3303" i="3" s="1"/>
  <c r="E3303" i="3"/>
  <c r="D3303" i="3"/>
  <c r="O3014" i="3"/>
  <c r="F3014" i="3"/>
  <c r="G3014" i="3" s="1"/>
  <c r="E3014" i="3"/>
  <c r="D3014" i="3"/>
  <c r="K3658" i="3"/>
  <c r="J3658" i="3"/>
  <c r="O3631" i="3"/>
  <c r="F3631" i="3"/>
  <c r="G3631" i="3" s="1"/>
  <c r="E3631" i="3"/>
  <c r="D3631" i="3"/>
  <c r="I3695" i="3"/>
  <c r="H3695" i="3"/>
  <c r="F3373" i="3"/>
  <c r="G3373" i="3" s="1"/>
  <c r="D3373" i="3"/>
  <c r="O3373" i="3"/>
  <c r="E3373" i="3"/>
  <c r="K4246" i="3"/>
  <c r="J4246" i="3"/>
  <c r="O5121" i="3"/>
  <c r="F5121" i="3"/>
  <c r="G5121" i="3" s="1"/>
  <c r="E5121" i="3"/>
  <c r="D5121" i="3"/>
  <c r="H5185" i="3"/>
  <c r="I5185" i="3"/>
  <c r="K5249" i="3"/>
  <c r="J5249" i="3"/>
  <c r="I6043" i="3"/>
  <c r="H6043" i="3"/>
  <c r="I6238" i="3"/>
  <c r="H6238" i="3"/>
  <c r="F6849" i="3"/>
  <c r="G6849" i="3" s="1"/>
  <c r="O6849" i="3"/>
  <c r="E6849" i="3"/>
  <c r="D6849" i="3"/>
  <c r="I6972" i="3"/>
  <c r="H6972" i="3"/>
  <c r="I7065" i="3"/>
  <c r="H7065" i="3"/>
  <c r="J7374" i="3"/>
  <c r="K7374" i="3"/>
  <c r="I66" i="3"/>
  <c r="H66" i="3"/>
  <c r="I294" i="3"/>
  <c r="H294" i="3"/>
  <c r="I158" i="3"/>
  <c r="H158" i="3"/>
  <c r="H1190" i="3"/>
  <c r="I1190" i="3"/>
  <c r="H598" i="3"/>
  <c r="I598" i="3"/>
  <c r="H978" i="3"/>
  <c r="I978" i="3"/>
  <c r="I4588" i="3"/>
  <c r="H4588" i="3"/>
  <c r="I6792" i="3"/>
  <c r="H6792" i="3"/>
  <c r="H862" i="3"/>
  <c r="I862" i="3"/>
  <c r="H4866" i="3"/>
  <c r="I4866" i="3"/>
  <c r="H5334" i="3"/>
  <c r="I5334" i="3"/>
  <c r="I2093" i="3"/>
  <c r="H2093" i="3"/>
  <c r="I4762" i="3"/>
  <c r="H4762" i="3"/>
  <c r="I685" i="3"/>
  <c r="H685" i="3"/>
  <c r="I2013" i="3"/>
  <c r="H2013" i="3"/>
  <c r="I1589" i="3"/>
  <c r="H1589" i="3"/>
  <c r="I1539" i="3"/>
  <c r="H1539" i="3"/>
  <c r="H2427" i="3"/>
  <c r="I2427" i="3"/>
  <c r="H2835" i="3"/>
  <c r="I2835" i="3"/>
  <c r="H2567" i="3"/>
  <c r="I2567" i="3"/>
  <c r="H3234" i="3"/>
  <c r="I3234" i="3"/>
  <c r="I3699" i="3"/>
  <c r="H3699" i="3"/>
  <c r="I3956" i="3"/>
  <c r="H3956" i="3"/>
  <c r="I5490" i="3"/>
  <c r="H5490" i="3"/>
  <c r="I6046" i="3"/>
  <c r="H6046" i="3"/>
  <c r="I6183" i="3"/>
  <c r="H6183" i="3"/>
  <c r="I6781" i="3"/>
  <c r="H6781" i="3"/>
  <c r="H7360" i="3"/>
  <c r="I7360" i="3"/>
  <c r="I7473" i="3"/>
  <c r="H7473" i="3"/>
  <c r="H7395" i="3"/>
  <c r="I7395" i="3"/>
  <c r="I4627" i="3"/>
  <c r="H4627" i="3"/>
  <c r="H6880" i="3"/>
  <c r="I6880" i="3"/>
  <c r="H5709" i="3"/>
  <c r="I5709" i="3"/>
  <c r="I1057" i="3"/>
  <c r="H1057" i="3"/>
  <c r="I1121" i="3"/>
  <c r="H1121" i="3"/>
  <c r="H2372" i="3"/>
  <c r="I2372" i="3"/>
  <c r="I2837" i="3"/>
  <c r="H2837" i="3"/>
  <c r="H3046" i="3"/>
  <c r="I3046" i="3"/>
  <c r="H3174" i="3"/>
  <c r="I3174" i="3"/>
  <c r="H3302" i="3"/>
  <c r="I3302" i="3"/>
  <c r="H2901" i="3"/>
  <c r="I2901" i="3"/>
  <c r="I3145" i="3"/>
  <c r="H3145" i="3"/>
  <c r="I3209" i="3"/>
  <c r="H3209" i="3"/>
  <c r="H3506" i="3"/>
  <c r="I3506" i="3"/>
  <c r="H3634" i="3"/>
  <c r="I3634" i="3"/>
  <c r="H3386" i="3"/>
  <c r="I3386" i="3"/>
  <c r="I6246" i="3"/>
  <c r="H6246" i="3"/>
  <c r="I6187" i="3"/>
  <c r="H6187" i="3"/>
  <c r="I6644" i="3"/>
  <c r="H6644" i="3"/>
  <c r="I7182" i="3"/>
  <c r="H7182" i="3"/>
  <c r="I7418" i="3"/>
  <c r="H7418" i="3"/>
  <c r="I1823" i="3"/>
  <c r="H1823" i="3"/>
  <c r="I3827" i="3"/>
  <c r="H3827" i="3"/>
  <c r="I1799" i="3"/>
  <c r="H1799" i="3"/>
  <c r="I469" i="3"/>
  <c r="H469" i="3"/>
  <c r="I1927" i="3"/>
  <c r="H1927" i="3"/>
  <c r="H502" i="3"/>
  <c r="I502" i="3"/>
  <c r="I4018" i="3"/>
  <c r="H4018" i="3"/>
  <c r="I5901" i="3"/>
  <c r="H5901" i="3"/>
  <c r="I4082" i="3"/>
  <c r="H4082" i="3"/>
  <c r="I4689" i="3"/>
  <c r="H4689" i="3"/>
  <c r="I7230" i="3"/>
  <c r="H7230" i="3"/>
  <c r="I597" i="3"/>
  <c r="H597" i="3"/>
  <c r="I853" i="3"/>
  <c r="H853" i="3"/>
  <c r="H5322" i="3"/>
  <c r="I5322" i="3"/>
  <c r="H6318" i="3"/>
  <c r="I6318" i="3"/>
  <c r="H6703" i="3"/>
  <c r="I6703" i="3"/>
  <c r="I1157" i="3"/>
  <c r="H1157" i="3"/>
  <c r="I1221" i="3"/>
  <c r="H1221" i="3"/>
  <c r="H2711" i="3"/>
  <c r="I2711" i="3"/>
  <c r="H2623" i="3"/>
  <c r="I2623" i="3"/>
  <c r="I2852" i="3"/>
  <c r="H2852" i="3"/>
  <c r="H2352" i="3"/>
  <c r="I2352" i="3"/>
  <c r="I3251" i="3"/>
  <c r="H3251" i="3"/>
  <c r="I3315" i="3"/>
  <c r="H3315" i="3"/>
  <c r="I3213" i="3"/>
  <c r="H3213" i="3"/>
  <c r="I3489" i="3"/>
  <c r="H3489" i="3"/>
  <c r="I3649" i="3"/>
  <c r="H3649" i="3"/>
  <c r="I4260" i="3"/>
  <c r="H4260" i="3"/>
  <c r="H5453" i="3"/>
  <c r="I5453" i="3"/>
  <c r="I5551" i="3"/>
  <c r="H5551" i="3"/>
  <c r="I5907" i="3"/>
  <c r="H5907" i="3"/>
  <c r="I5934" i="3"/>
  <c r="H5934" i="3"/>
  <c r="I6250" i="3"/>
  <c r="H6250" i="3"/>
  <c r="I6223" i="3"/>
  <c r="H6223" i="3"/>
  <c r="I6624" i="3"/>
  <c r="H6624" i="3"/>
  <c r="H6668" i="3"/>
  <c r="I6668" i="3"/>
  <c r="I6898" i="3"/>
  <c r="H6898" i="3"/>
  <c r="H6939" i="3"/>
  <c r="I6939" i="3"/>
  <c r="I7046" i="3"/>
  <c r="H7046" i="3"/>
  <c r="H7388" i="3"/>
  <c r="I7388" i="3"/>
  <c r="H630" i="3"/>
  <c r="I630" i="3"/>
  <c r="I4650" i="3"/>
  <c r="H4650" i="3"/>
  <c r="K4597" i="3"/>
  <c r="J4597" i="3"/>
  <c r="K4993" i="3"/>
  <c r="J4993" i="3"/>
  <c r="K658" i="3"/>
  <c r="J658" i="3"/>
  <c r="K1656" i="3"/>
  <c r="J1656" i="3"/>
  <c r="K2264" i="3"/>
  <c r="J2264" i="3"/>
  <c r="K4259" i="3"/>
  <c r="J4259" i="3"/>
  <c r="I1532" i="3"/>
  <c r="H1532" i="3"/>
  <c r="K3933" i="3"/>
  <c r="J3933" i="3"/>
  <c r="K6938" i="3"/>
  <c r="J6938" i="3"/>
  <c r="J727" i="3"/>
  <c r="K727" i="3"/>
  <c r="J983" i="3"/>
  <c r="K983" i="3"/>
  <c r="I4614" i="3"/>
  <c r="H4614" i="3"/>
  <c r="I2081" i="3"/>
  <c r="H2081" i="3"/>
  <c r="K4893" i="3"/>
  <c r="J4893" i="3"/>
  <c r="K5879" i="3"/>
  <c r="J5879" i="3"/>
  <c r="K6818" i="3"/>
  <c r="J6818" i="3"/>
  <c r="K4297" i="3"/>
  <c r="J4297" i="3"/>
  <c r="K1775" i="3"/>
  <c r="J1775" i="3"/>
  <c r="K4369" i="3"/>
  <c r="J4369" i="3"/>
  <c r="K4768" i="3"/>
  <c r="J4768" i="3"/>
  <c r="K5366" i="3"/>
  <c r="J5366" i="3"/>
  <c r="I2019" i="3"/>
  <c r="H2019" i="3"/>
  <c r="J5726" i="3"/>
  <c r="K5726" i="3"/>
  <c r="I560" i="3"/>
  <c r="H560" i="3"/>
  <c r="I1223" i="3"/>
  <c r="H1223" i="3"/>
  <c r="K2666" i="3"/>
  <c r="J2666" i="3"/>
  <c r="K2662" i="3"/>
  <c r="J2662" i="3"/>
  <c r="K3182" i="3"/>
  <c r="J3182" i="3"/>
  <c r="J3063" i="3"/>
  <c r="K3063" i="3"/>
  <c r="J2911" i="3"/>
  <c r="K2911" i="3"/>
  <c r="H3546" i="3"/>
  <c r="I3546" i="3"/>
  <c r="I3551" i="3"/>
  <c r="H3551" i="3"/>
  <c r="I4064" i="3"/>
  <c r="H4064" i="3"/>
  <c r="I4282" i="3"/>
  <c r="H4282" i="3"/>
  <c r="J5182" i="3"/>
  <c r="K5182" i="3"/>
  <c r="K5479" i="3"/>
  <c r="J5479" i="3"/>
  <c r="K5766" i="3"/>
  <c r="J5766" i="3"/>
  <c r="K5866" i="3"/>
  <c r="J5866" i="3"/>
  <c r="H6252" i="3"/>
  <c r="I6252" i="3"/>
  <c r="K6448" i="3"/>
  <c r="J6448" i="3"/>
  <c r="K6585" i="3"/>
  <c r="J6585" i="3"/>
  <c r="I6901" i="3"/>
  <c r="H6901" i="3"/>
  <c r="I7197" i="3"/>
  <c r="H7197" i="3"/>
  <c r="I7463" i="3"/>
  <c r="H7463" i="3"/>
  <c r="I1821" i="3"/>
  <c r="H1821" i="3"/>
  <c r="K1244" i="3"/>
  <c r="J1244" i="3"/>
  <c r="I6378" i="3"/>
  <c r="H6378" i="3"/>
  <c r="I1866" i="3"/>
  <c r="H1866" i="3"/>
  <c r="I4456" i="3"/>
  <c r="H4456" i="3"/>
  <c r="K4875" i="3"/>
  <c r="J4875" i="3"/>
  <c r="I5854" i="3"/>
  <c r="H5854" i="3"/>
  <c r="I537" i="3"/>
  <c r="H537" i="3"/>
  <c r="I4132" i="3"/>
  <c r="H4132" i="3"/>
  <c r="I5083" i="3"/>
  <c r="H5083" i="3"/>
  <c r="I768" i="3"/>
  <c r="H768" i="3"/>
  <c r="K3805" i="3"/>
  <c r="J3805" i="3"/>
  <c r="I6825" i="3"/>
  <c r="H6825" i="3"/>
  <c r="K1480" i="3"/>
  <c r="J1480" i="3"/>
  <c r="K7099" i="3"/>
  <c r="J7099" i="3"/>
  <c r="I1766" i="3"/>
  <c r="H1766" i="3"/>
  <c r="K6954" i="3"/>
  <c r="J6954" i="3"/>
  <c r="H1104" i="3"/>
  <c r="I1104" i="3"/>
  <c r="J5978" i="3"/>
  <c r="K5978" i="3"/>
  <c r="O1102" i="3"/>
  <c r="K1206" i="3"/>
  <c r="J1206" i="3"/>
  <c r="F1839" i="3"/>
  <c r="G1839" i="3" s="1"/>
  <c r="I5047" i="3"/>
  <c r="H5047" i="3"/>
  <c r="E586" i="3"/>
  <c r="O1582" i="3"/>
  <c r="I2194" i="3"/>
  <c r="H2194" i="3"/>
  <c r="I4781" i="3"/>
  <c r="H4781" i="3"/>
  <c r="K5000" i="3"/>
  <c r="J5000" i="3"/>
  <c r="K465" i="3"/>
  <c r="J465" i="3"/>
  <c r="E1258" i="3"/>
  <c r="H1656" i="3"/>
  <c r="I1656" i="3"/>
  <c r="F1859" i="3"/>
  <c r="G1859" i="3" s="1"/>
  <c r="O2068" i="3"/>
  <c r="E4674" i="3"/>
  <c r="O4873" i="3"/>
  <c r="J5268" i="3"/>
  <c r="K5268" i="3"/>
  <c r="K4151" i="3"/>
  <c r="J4151" i="3"/>
  <c r="E5346" i="3"/>
  <c r="E5936" i="3"/>
  <c r="O983" i="3"/>
  <c r="I4014" i="3"/>
  <c r="H4014" i="3"/>
  <c r="K4900" i="3"/>
  <c r="J4900" i="3"/>
  <c r="E5693" i="3"/>
  <c r="K604" i="3"/>
  <c r="J604" i="3"/>
  <c r="I796" i="3"/>
  <c r="H796" i="3"/>
  <c r="K860" i="3"/>
  <c r="J860" i="3"/>
  <c r="K2202" i="3"/>
  <c r="J2202" i="3"/>
  <c r="E2215" i="3"/>
  <c r="K3810" i="3"/>
  <c r="J3810" i="3"/>
  <c r="J5610" i="3"/>
  <c r="K5610" i="3"/>
  <c r="E6213" i="3"/>
  <c r="E2295" i="3"/>
  <c r="I5288" i="3"/>
  <c r="H5288" i="3"/>
  <c r="E3957" i="3"/>
  <c r="K4757" i="3"/>
  <c r="J4757" i="3"/>
  <c r="E4973" i="3"/>
  <c r="E7161" i="3"/>
  <c r="K564" i="3"/>
  <c r="J564" i="3"/>
  <c r="O1626" i="3"/>
  <c r="K2042" i="3"/>
  <c r="J2042" i="3"/>
  <c r="E2051" i="3"/>
  <c r="E2232" i="3"/>
  <c r="I889" i="3"/>
  <c r="H889" i="3"/>
  <c r="E6249" i="3"/>
  <c r="E6440" i="3"/>
  <c r="O914" i="3"/>
  <c r="K1711" i="3"/>
  <c r="J1711" i="3"/>
  <c r="I2106" i="3"/>
  <c r="H2106" i="3"/>
  <c r="K2310" i="3"/>
  <c r="J2310" i="3"/>
  <c r="O4123" i="3"/>
  <c r="E4315" i="3"/>
  <c r="E4706" i="3"/>
  <c r="J6307" i="3"/>
  <c r="K6307" i="3"/>
  <c r="I1179" i="3"/>
  <c r="H1179" i="3"/>
  <c r="I1161" i="3"/>
  <c r="H1161" i="3"/>
  <c r="H2343" i="3"/>
  <c r="I2343" i="3"/>
  <c r="H2575" i="3"/>
  <c r="I2575" i="3"/>
  <c r="O2713" i="3"/>
  <c r="F2345" i="3"/>
  <c r="G2345" i="3" s="1"/>
  <c r="H2611" i="3"/>
  <c r="I2611" i="3"/>
  <c r="J2557" i="3"/>
  <c r="K2557" i="3"/>
  <c r="H2525" i="3"/>
  <c r="I2525" i="3"/>
  <c r="J2625" i="3"/>
  <c r="K2625" i="3"/>
  <c r="J2599" i="3"/>
  <c r="K2599" i="3"/>
  <c r="H2424" i="3"/>
  <c r="I2424" i="3"/>
  <c r="E3022" i="3"/>
  <c r="E3150" i="3"/>
  <c r="I3240" i="3"/>
  <c r="H3240" i="3"/>
  <c r="H2935" i="3"/>
  <c r="I2935" i="3"/>
  <c r="E3482" i="3"/>
  <c r="O5400" i="3"/>
  <c r="D336" i="3"/>
  <c r="D535" i="3"/>
  <c r="J1070" i="3"/>
  <c r="K1070" i="3"/>
  <c r="K1814" i="3"/>
  <c r="J1814" i="3"/>
  <c r="D1248" i="3"/>
  <c r="K1839" i="3"/>
  <c r="J1839" i="3"/>
  <c r="K4043" i="3"/>
  <c r="J4043" i="3"/>
  <c r="K4651" i="3"/>
  <c r="J4651" i="3"/>
  <c r="D7043" i="3"/>
  <c r="F586" i="3"/>
  <c r="G586" i="3" s="1"/>
  <c r="F1382" i="3"/>
  <c r="G1382" i="3" s="1"/>
  <c r="K1790" i="3"/>
  <c r="J1790" i="3"/>
  <c r="I3801" i="3"/>
  <c r="H3801" i="3"/>
  <c r="F3989" i="3"/>
  <c r="G3989" i="3" s="1"/>
  <c r="F4379" i="3"/>
  <c r="G4379" i="3" s="1"/>
  <c r="J4982" i="3"/>
  <c r="K4982" i="3"/>
  <c r="H5399" i="3"/>
  <c r="I5399" i="3"/>
  <c r="F5779" i="3"/>
  <c r="G5779" i="3" s="1"/>
  <c r="E5977" i="3"/>
  <c r="K6580" i="3"/>
  <c r="J6580" i="3"/>
  <c r="D1867" i="3"/>
  <c r="I2859" i="3"/>
  <c r="H2859" i="3"/>
  <c r="K4069" i="3"/>
  <c r="J4069" i="3"/>
  <c r="K4471" i="3"/>
  <c r="J4471" i="3"/>
  <c r="D4655" i="3"/>
  <c r="D5068" i="3"/>
  <c r="F5061" i="3"/>
  <c r="G5061" i="3" s="1"/>
  <c r="F6466" i="3"/>
  <c r="G6466" i="3" s="1"/>
  <c r="H7052" i="3"/>
  <c r="I7052" i="3"/>
  <c r="D7254" i="3"/>
  <c r="F7469" i="3"/>
  <c r="G7469" i="3" s="1"/>
  <c r="K466" i="3"/>
  <c r="J466" i="3"/>
  <c r="D1532" i="3"/>
  <c r="K1743" i="3"/>
  <c r="J1743" i="3"/>
  <c r="E4151" i="3"/>
  <c r="K4541" i="3"/>
  <c r="J4541" i="3"/>
  <c r="F4738" i="3"/>
  <c r="G4738" i="3" s="1"/>
  <c r="F5346" i="3"/>
  <c r="G5346" i="3" s="1"/>
  <c r="J5738" i="3"/>
  <c r="K5738" i="3"/>
  <c r="H308" i="3"/>
  <c r="I308" i="3"/>
  <c r="F695" i="3"/>
  <c r="G695" i="3" s="1"/>
  <c r="F823" i="3"/>
  <c r="G823" i="3" s="1"/>
  <c r="F951" i="3"/>
  <c r="G951" i="3" s="1"/>
  <c r="E4608" i="3"/>
  <c r="J5014" i="3"/>
  <c r="K5014" i="3"/>
  <c r="D5007" i="3"/>
  <c r="F7216" i="3"/>
  <c r="G7216" i="3" s="1"/>
  <c r="K1278" i="3"/>
  <c r="J1278" i="3"/>
  <c r="K3887" i="3"/>
  <c r="J3887" i="3"/>
  <c r="O5879" i="3"/>
  <c r="K7488" i="3"/>
  <c r="J7488" i="3"/>
  <c r="I575" i="3"/>
  <c r="H575" i="3"/>
  <c r="I2204" i="3"/>
  <c r="H2204" i="3"/>
  <c r="K3819" i="3"/>
  <c r="J3819" i="3"/>
  <c r="K4409" i="3"/>
  <c r="J4409" i="3"/>
  <c r="E5610" i="3"/>
  <c r="K5812" i="3"/>
  <c r="J5812" i="3"/>
  <c r="K6402" i="3"/>
  <c r="J6402" i="3"/>
  <c r="K6804" i="3"/>
  <c r="J6804" i="3"/>
  <c r="D1484" i="3"/>
  <c r="K1885" i="3"/>
  <c r="J1885" i="3"/>
  <c r="K2281" i="3"/>
  <c r="J2281" i="3"/>
  <c r="O4297" i="3"/>
  <c r="I6499" i="3"/>
  <c r="H6499" i="3"/>
  <c r="F974" i="3"/>
  <c r="G974" i="3" s="1"/>
  <c r="K1366" i="3"/>
  <c r="J1366" i="3"/>
  <c r="K1759" i="3"/>
  <c r="J1759" i="3"/>
  <c r="K1966" i="3"/>
  <c r="J1966" i="3"/>
  <c r="F2175" i="3"/>
  <c r="G2175" i="3" s="1"/>
  <c r="F3957" i="3"/>
  <c r="G3957" i="3" s="1"/>
  <c r="J4363" i="3"/>
  <c r="K4363" i="3"/>
  <c r="E4555" i="3"/>
  <c r="F4775" i="3"/>
  <c r="G4775" i="3" s="1"/>
  <c r="F4973" i="3"/>
  <c r="G4973" i="3" s="1"/>
  <c r="O5556" i="3"/>
  <c r="J6173" i="3"/>
  <c r="K6173" i="3"/>
  <c r="I6575" i="3"/>
  <c r="H6575" i="3"/>
  <c r="K6962" i="3"/>
  <c r="J6962" i="3"/>
  <c r="F7161" i="3"/>
  <c r="G7161" i="3" s="1"/>
  <c r="D405" i="3"/>
  <c r="F454" i="3"/>
  <c r="G454" i="3" s="1"/>
  <c r="D1612" i="3"/>
  <c r="I4444" i="3"/>
  <c r="H4444" i="3"/>
  <c r="D5244" i="3"/>
  <c r="J336" i="3"/>
  <c r="K336" i="3"/>
  <c r="J535" i="3"/>
  <c r="K535" i="3"/>
  <c r="O1070" i="3"/>
  <c r="E1134" i="3"/>
  <c r="D1166" i="3"/>
  <c r="O1206" i="3"/>
  <c r="I1822" i="3"/>
  <c r="H1822" i="3"/>
  <c r="D630" i="3"/>
  <c r="K1248" i="3"/>
  <c r="J1248" i="3"/>
  <c r="F1847" i="3"/>
  <c r="G1847" i="3" s="1"/>
  <c r="O1839" i="3"/>
  <c r="E1831" i="3"/>
  <c r="K3834" i="3"/>
  <c r="J3834" i="3"/>
  <c r="I4050" i="3"/>
  <c r="H4050" i="3"/>
  <c r="E4043" i="3"/>
  <c r="O4229" i="3"/>
  <c r="K4630" i="3"/>
  <c r="J4630" i="3"/>
  <c r="O5037" i="3"/>
  <c r="K7043" i="3"/>
  <c r="J7043" i="3"/>
  <c r="O586" i="3"/>
  <c r="O1382" i="3"/>
  <c r="I1798" i="3"/>
  <c r="H1798" i="3"/>
  <c r="I1981" i="3"/>
  <c r="H1981" i="3"/>
  <c r="O1979" i="3"/>
  <c r="D2394" i="3"/>
  <c r="D3995" i="3"/>
  <c r="O3989" i="3"/>
  <c r="O4189" i="3"/>
  <c r="D4385" i="3"/>
  <c r="O4379" i="3"/>
  <c r="O4590" i="3"/>
  <c r="D4792" i="3"/>
  <c r="E4982" i="3"/>
  <c r="I5000" i="3"/>
  <c r="H5000" i="3"/>
  <c r="K5596" i="3"/>
  <c r="J5596" i="3"/>
  <c r="K5779" i="3"/>
  <c r="J5779" i="3"/>
  <c r="F5977" i="3"/>
  <c r="G5977" i="3" s="1"/>
  <c r="K6392" i="3"/>
  <c r="J6392" i="3"/>
  <c r="F6381" i="3"/>
  <c r="G6381" i="3" s="1"/>
  <c r="I6793" i="3"/>
  <c r="H6793" i="3"/>
  <c r="I7186" i="3"/>
  <c r="H7186" i="3"/>
  <c r="E7185" i="3"/>
  <c r="I465" i="3"/>
  <c r="H465" i="3"/>
  <c r="H1076" i="3"/>
  <c r="I1076" i="3"/>
  <c r="O1258" i="3"/>
  <c r="D1454" i="3"/>
  <c r="F1867" i="3"/>
  <c r="G1867" i="3" s="1"/>
  <c r="O1859" i="3"/>
  <c r="D2063" i="3"/>
  <c r="E2271" i="3"/>
  <c r="D2257" i="3"/>
  <c r="E3863" i="3"/>
  <c r="K4054" i="3"/>
  <c r="J4054" i="3"/>
  <c r="E4069" i="3"/>
  <c r="E4261" i="3"/>
  <c r="I4464" i="3"/>
  <c r="H4464" i="3"/>
  <c r="K4655" i="3"/>
  <c r="J4655" i="3"/>
  <c r="D4654" i="3"/>
  <c r="I5075" i="3"/>
  <c r="H5075" i="3"/>
  <c r="K5068" i="3"/>
  <c r="J5068" i="3"/>
  <c r="O5061" i="3"/>
  <c r="D5656" i="3"/>
  <c r="O5674" i="3"/>
  <c r="D5860" i="3"/>
  <c r="E5853" i="3"/>
  <c r="O6267" i="3"/>
  <c r="K6466" i="3"/>
  <c r="J6466" i="3"/>
  <c r="J6471" i="3"/>
  <c r="K6471" i="3"/>
  <c r="K7075" i="3"/>
  <c r="J7075" i="3"/>
  <c r="K7254" i="3"/>
  <c r="J7254" i="3"/>
  <c r="D7472" i="3"/>
  <c r="O7469" i="3"/>
  <c r="D415" i="3"/>
  <c r="E466" i="3"/>
  <c r="I541" i="3"/>
  <c r="H541" i="3"/>
  <c r="I1348" i="3"/>
  <c r="H1348" i="3"/>
  <c r="E1330" i="3"/>
  <c r="K1532" i="3"/>
  <c r="J1532" i="3"/>
  <c r="F1751" i="3"/>
  <c r="G1751" i="3" s="1"/>
  <c r="O1743" i="3"/>
  <c r="I1934" i="3"/>
  <c r="H1934" i="3"/>
  <c r="I2150" i="3"/>
  <c r="H2150" i="3"/>
  <c r="O2127" i="3"/>
  <c r="D2327" i="3"/>
  <c r="O2333" i="3"/>
  <c r="K3741" i="3"/>
  <c r="J3741" i="3"/>
  <c r="I3946" i="3"/>
  <c r="H3946" i="3"/>
  <c r="E3939" i="3"/>
  <c r="F4147" i="3"/>
  <c r="G4147" i="3" s="1"/>
  <c r="F4133" i="3"/>
  <c r="G4133" i="3" s="1"/>
  <c r="O4151" i="3"/>
  <c r="F4534" i="3"/>
  <c r="G4534" i="3" s="1"/>
  <c r="O4527" i="3"/>
  <c r="O4738" i="3"/>
  <c r="E4731" i="3"/>
  <c r="O4950" i="3"/>
  <c r="E4929" i="3"/>
  <c r="O5346" i="3"/>
  <c r="D5745" i="3"/>
  <c r="E5738" i="3"/>
  <c r="F6335" i="3"/>
  <c r="G6335" i="3" s="1"/>
  <c r="K6333" i="3"/>
  <c r="J6333" i="3"/>
  <c r="E6542" i="3"/>
  <c r="D6742" i="3"/>
  <c r="E6734" i="3"/>
  <c r="H6938" i="3"/>
  <c r="I6938" i="3"/>
  <c r="F369" i="3"/>
  <c r="G369" i="3" s="1"/>
  <c r="J459" i="3"/>
  <c r="K459" i="3"/>
  <c r="E515" i="3"/>
  <c r="D631" i="3"/>
  <c r="E663" i="3"/>
  <c r="O695" i="3"/>
  <c r="D759" i="3"/>
  <c r="E791" i="3"/>
  <c r="O823" i="3"/>
  <c r="D887" i="3"/>
  <c r="E919" i="3"/>
  <c r="O951" i="3"/>
  <c r="J315" i="3"/>
  <c r="K315" i="3"/>
  <c r="K504" i="3"/>
  <c r="J504" i="3"/>
  <c r="H1204" i="3"/>
  <c r="I1204" i="3"/>
  <c r="D2410" i="3"/>
  <c r="F4211" i="3"/>
  <c r="G4211" i="3" s="1"/>
  <c r="D4209" i="3"/>
  <c r="I4623" i="3"/>
  <c r="H4623" i="3"/>
  <c r="E5014" i="3"/>
  <c r="K5007" i="3"/>
  <c r="J5007" i="3"/>
  <c r="D6021" i="3"/>
  <c r="D6606" i="3"/>
  <c r="O6616" i="3"/>
  <c r="E7006" i="3"/>
  <c r="O7216" i="3"/>
  <c r="E7204" i="3"/>
  <c r="E1278" i="3"/>
  <c r="K2094" i="3"/>
  <c r="J2094" i="3"/>
  <c r="E2088" i="3"/>
  <c r="D3887" i="3"/>
  <c r="I3894" i="3"/>
  <c r="H3894" i="3"/>
  <c r="O4483" i="3"/>
  <c r="I4484" i="3"/>
  <c r="H4484" i="3"/>
  <c r="E4882" i="3"/>
  <c r="I4900" i="3"/>
  <c r="H4900" i="3"/>
  <c r="I5087" i="3"/>
  <c r="H5087" i="3"/>
  <c r="D5700" i="3"/>
  <c r="O5693" i="3"/>
  <c r="F5879" i="3"/>
  <c r="G5879" i="3" s="1"/>
  <c r="E5897" i="3"/>
  <c r="F6290" i="3"/>
  <c r="G6290" i="3" s="1"/>
  <c r="E6896" i="3"/>
  <c r="E7488" i="3"/>
  <c r="I403" i="3"/>
  <c r="H403" i="3"/>
  <c r="E527" i="3"/>
  <c r="I636" i="3"/>
  <c r="H636" i="3"/>
  <c r="K700" i="3"/>
  <c r="J700" i="3"/>
  <c r="I764" i="3"/>
  <c r="H764" i="3"/>
  <c r="K828" i="3"/>
  <c r="J828" i="3"/>
  <c r="I892" i="3"/>
  <c r="H892" i="3"/>
  <c r="K956" i="3"/>
  <c r="J956" i="3"/>
  <c r="D606" i="3"/>
  <c r="I2202" i="3"/>
  <c r="H2202" i="3"/>
  <c r="D3819" i="3"/>
  <c r="I3810" i="3"/>
  <c r="H3810" i="3"/>
  <c r="D4402" i="3"/>
  <c r="I4809" i="3"/>
  <c r="H4809" i="3"/>
  <c r="E5409" i="3"/>
  <c r="E5617" i="3"/>
  <c r="O5610" i="3"/>
  <c r="D5815" i="3"/>
  <c r="O6213" i="3"/>
  <c r="O6410" i="3"/>
  <c r="D698" i="3"/>
  <c r="K1484" i="3"/>
  <c r="J1484" i="3"/>
  <c r="I1893" i="3"/>
  <c r="H1893" i="3"/>
  <c r="O1877" i="3"/>
  <c r="D2288" i="3"/>
  <c r="E2281" i="3"/>
  <c r="F4297" i="3"/>
  <c r="G4297" i="3" s="1"/>
  <c r="E4279" i="3"/>
  <c r="D4696" i="3"/>
  <c r="O974" i="3"/>
  <c r="I1364" i="3"/>
  <c r="H1364" i="3"/>
  <c r="E1366" i="3"/>
  <c r="K1552" i="3"/>
  <c r="J1552" i="3"/>
  <c r="F1767" i="3"/>
  <c r="G1767" i="3" s="1"/>
  <c r="O1759" i="3"/>
  <c r="I1960" i="3"/>
  <c r="H1960" i="3"/>
  <c r="O2175" i="3"/>
  <c r="D3358" i="3"/>
  <c r="E3767" i="3"/>
  <c r="K3974" i="3"/>
  <c r="J3974" i="3"/>
  <c r="D3967" i="3"/>
  <c r="O3957" i="3"/>
  <c r="F4369" i="3"/>
  <c r="G4369" i="3" s="1"/>
  <c r="E4363" i="3"/>
  <c r="O4555" i="3"/>
  <c r="I4556" i="3"/>
  <c r="H4556" i="3"/>
  <c r="I4757" i="3"/>
  <c r="H4757" i="3"/>
  <c r="O4775" i="3"/>
  <c r="D4962" i="3"/>
  <c r="O4973" i="3"/>
  <c r="F5556" i="3"/>
  <c r="G5556" i="3" s="1"/>
  <c r="J5758" i="3"/>
  <c r="K5758" i="3"/>
  <c r="E6173" i="3"/>
  <c r="F6369" i="3"/>
  <c r="G6369" i="3" s="1"/>
  <c r="O6567" i="3"/>
  <c r="D6769" i="3"/>
  <c r="E6962" i="3"/>
  <c r="O7161" i="3"/>
  <c r="H330" i="3"/>
  <c r="I330" i="3"/>
  <c r="K405" i="3"/>
  <c r="J405" i="3"/>
  <c r="O454" i="3"/>
  <c r="O1016" i="3"/>
  <c r="K1612" i="3"/>
  <c r="J1612" i="3"/>
  <c r="D1646" i="3"/>
  <c r="I2042" i="3"/>
  <c r="H2042" i="3"/>
  <c r="K2246" i="3"/>
  <c r="J2246" i="3"/>
  <c r="D2239" i="3"/>
  <c r="O2232" i="3"/>
  <c r="I4437" i="3"/>
  <c r="H4437" i="3"/>
  <c r="E4450" i="3"/>
  <c r="F4843" i="3"/>
  <c r="G4843" i="3" s="1"/>
  <c r="J5244" i="3"/>
  <c r="K5244" i="3"/>
  <c r="O7232" i="3"/>
  <c r="E7234" i="3"/>
  <c r="O382" i="3"/>
  <c r="D494" i="3"/>
  <c r="E558" i="3"/>
  <c r="I601" i="3"/>
  <c r="H601" i="3"/>
  <c r="K697" i="3"/>
  <c r="J697" i="3"/>
  <c r="I729" i="3"/>
  <c r="H729" i="3"/>
  <c r="K825" i="3"/>
  <c r="J825" i="3"/>
  <c r="I857" i="3"/>
  <c r="H857" i="3"/>
  <c r="K953" i="3"/>
  <c r="J953" i="3"/>
  <c r="I985" i="3"/>
  <c r="H985" i="3"/>
  <c r="K2022" i="3"/>
  <c r="J2022" i="3"/>
  <c r="E2016" i="3"/>
  <c r="E2019" i="3"/>
  <c r="D1434" i="3"/>
  <c r="E5649" i="3"/>
  <c r="O5642" i="3"/>
  <c r="D5841" i="3"/>
  <c r="I5838" i="3"/>
  <c r="H5838" i="3"/>
  <c r="O6249" i="3"/>
  <c r="K6428" i="3"/>
  <c r="J6428" i="3"/>
  <c r="D6440" i="3"/>
  <c r="E7441" i="3"/>
  <c r="K525" i="3"/>
  <c r="J525" i="3"/>
  <c r="O718" i="3"/>
  <c r="H1108" i="3"/>
  <c r="I1108" i="3"/>
  <c r="E1322" i="3"/>
  <c r="K1520" i="3"/>
  <c r="J1520" i="3"/>
  <c r="D1713" i="3"/>
  <c r="O1707" i="3"/>
  <c r="E1711" i="3"/>
  <c r="I1912" i="3"/>
  <c r="H1912" i="3"/>
  <c r="O2103" i="3"/>
  <c r="I2310" i="3"/>
  <c r="H2310" i="3"/>
  <c r="E2303" i="3"/>
  <c r="K3914" i="3"/>
  <c r="J3914" i="3"/>
  <c r="D3907" i="3"/>
  <c r="O4126" i="3"/>
  <c r="D4325" i="3"/>
  <c r="O4315" i="3"/>
  <c r="I4509" i="3"/>
  <c r="H4509" i="3"/>
  <c r="D4724" i="3"/>
  <c r="E4918" i="3"/>
  <c r="K4911" i="3"/>
  <c r="J4911" i="3"/>
  <c r="I5119" i="3"/>
  <c r="H5119" i="3"/>
  <c r="E5306" i="3"/>
  <c r="E5708" i="3"/>
  <c r="D5905" i="3"/>
  <c r="K6521" i="3"/>
  <c r="J6521" i="3"/>
  <c r="E6523" i="3"/>
  <c r="D7125" i="3"/>
  <c r="D351" i="3"/>
  <c r="J411" i="3"/>
  <c r="K411" i="3"/>
  <c r="K560" i="3"/>
  <c r="J560" i="3"/>
  <c r="D1083" i="3"/>
  <c r="J1115" i="3"/>
  <c r="K1115" i="3"/>
  <c r="F1147" i="3"/>
  <c r="G1147" i="3" s="1"/>
  <c r="O1097" i="3"/>
  <c r="I1129" i="3"/>
  <c r="H1129" i="3"/>
  <c r="O1351" i="3"/>
  <c r="E1543" i="3"/>
  <c r="O1607" i="3"/>
  <c r="K1321" i="3"/>
  <c r="J1321" i="3"/>
  <c r="I1385" i="3"/>
  <c r="H1385" i="3"/>
  <c r="O1193" i="3"/>
  <c r="K1569" i="3"/>
  <c r="J1569" i="3"/>
  <c r="I1633" i="3"/>
  <c r="H1633" i="3"/>
  <c r="O1355" i="3"/>
  <c r="K1549" i="3"/>
  <c r="J1549" i="3"/>
  <c r="I1613" i="3"/>
  <c r="H1613" i="3"/>
  <c r="K1293" i="3"/>
  <c r="J1293" i="3"/>
  <c r="I1357" i="3"/>
  <c r="H1357" i="3"/>
  <c r="K1529" i="3"/>
  <c r="J1529" i="3"/>
  <c r="I1593" i="3"/>
  <c r="H1593" i="3"/>
  <c r="E2407" i="3"/>
  <c r="H2439" i="3"/>
  <c r="I2439" i="3"/>
  <c r="E2672" i="3"/>
  <c r="J2713" i="3"/>
  <c r="K2713" i="3"/>
  <c r="K2826" i="3"/>
  <c r="J2826" i="3"/>
  <c r="J2345" i="3"/>
  <c r="K2345" i="3"/>
  <c r="D2686" i="3"/>
  <c r="H2563" i="3"/>
  <c r="I2563" i="3"/>
  <c r="E2700" i="3"/>
  <c r="J2741" i="3"/>
  <c r="K2741" i="3"/>
  <c r="D2815" i="3"/>
  <c r="E2847" i="3"/>
  <c r="H2388" i="3"/>
  <c r="I2388" i="3"/>
  <c r="O2666" i="3"/>
  <c r="J2461" i="3"/>
  <c r="K2461" i="3"/>
  <c r="O2477" i="3"/>
  <c r="J2493" i="3"/>
  <c r="K2493" i="3"/>
  <c r="O2509" i="3"/>
  <c r="J2525" i="3"/>
  <c r="K2525" i="3"/>
  <c r="O2541" i="3"/>
  <c r="F2583" i="3"/>
  <c r="G2583" i="3" s="1"/>
  <c r="E2712" i="3"/>
  <c r="J2753" i="3"/>
  <c r="K2753" i="3"/>
  <c r="D2824" i="3"/>
  <c r="E2856" i="3"/>
  <c r="J2389" i="3"/>
  <c r="K2389" i="3"/>
  <c r="O2662" i="3"/>
  <c r="D2555" i="3"/>
  <c r="H2599" i="3"/>
  <c r="I2599" i="3"/>
  <c r="E2740" i="3"/>
  <c r="K2781" i="3"/>
  <c r="J2781" i="3"/>
  <c r="I2845" i="3"/>
  <c r="H2845" i="3"/>
  <c r="H2360" i="3"/>
  <c r="I2360" i="3"/>
  <c r="O2722" i="3"/>
  <c r="J2987" i="3"/>
  <c r="K2987" i="3"/>
  <c r="O3022" i="3"/>
  <c r="D3086" i="3"/>
  <c r="E3118" i="3"/>
  <c r="O3150" i="3"/>
  <c r="D3214" i="3"/>
  <c r="E3246" i="3"/>
  <c r="O3278" i="3"/>
  <c r="D3342" i="3"/>
  <c r="K3005" i="3"/>
  <c r="J3005" i="3"/>
  <c r="O3031" i="3"/>
  <c r="D3095" i="3"/>
  <c r="E3127" i="3"/>
  <c r="O3159" i="3"/>
  <c r="D3223" i="3"/>
  <c r="E3255" i="3"/>
  <c r="O3287" i="3"/>
  <c r="D2994" i="3"/>
  <c r="J2983" i="3"/>
  <c r="K2983" i="3"/>
  <c r="K3016" i="3"/>
  <c r="J3016" i="3"/>
  <c r="I3080" i="3"/>
  <c r="H3080" i="3"/>
  <c r="K3144" i="3"/>
  <c r="J3144" i="3"/>
  <c r="I3208" i="3"/>
  <c r="H3208" i="3"/>
  <c r="K3272" i="3"/>
  <c r="J3272" i="3"/>
  <c r="J2878" i="3"/>
  <c r="K2878" i="3"/>
  <c r="D2887" i="3"/>
  <c r="H2895" i="3"/>
  <c r="I2895" i="3"/>
  <c r="D2919" i="3"/>
  <c r="H2927" i="3"/>
  <c r="I2927" i="3"/>
  <c r="D2951" i="3"/>
  <c r="H2959" i="3"/>
  <c r="I2959" i="3"/>
  <c r="K3057" i="3"/>
  <c r="J3057" i="3"/>
  <c r="I3089" i="3"/>
  <c r="H3089" i="3"/>
  <c r="K3185" i="3"/>
  <c r="J3185" i="3"/>
  <c r="I3217" i="3"/>
  <c r="H3217" i="3"/>
  <c r="K3313" i="3"/>
  <c r="J3313" i="3"/>
  <c r="O2982" i="3"/>
  <c r="J3449" i="3"/>
  <c r="K3449" i="3"/>
  <c r="O3482" i="3"/>
  <c r="D3546" i="3"/>
  <c r="E3578" i="3"/>
  <c r="O3610" i="3"/>
  <c r="D3674" i="3"/>
  <c r="E3706" i="3"/>
  <c r="J3332" i="3"/>
  <c r="K3332" i="3"/>
  <c r="O3413" i="3"/>
  <c r="E3455" i="3"/>
  <c r="O3487" i="3"/>
  <c r="D3551" i="3"/>
  <c r="E3583" i="3"/>
  <c r="O3615" i="3"/>
  <c r="D3679" i="3"/>
  <c r="E3711" i="3"/>
  <c r="F3363" i="3"/>
  <c r="G3363" i="3" s="1"/>
  <c r="K3484" i="3"/>
  <c r="J3484" i="3"/>
  <c r="I3548" i="3"/>
  <c r="H3548" i="3"/>
  <c r="K3612" i="3"/>
  <c r="J3612" i="3"/>
  <c r="I3676" i="3"/>
  <c r="H3676" i="3"/>
  <c r="J3336" i="3"/>
  <c r="K3336" i="3"/>
  <c r="O3421" i="3"/>
  <c r="K3461" i="3"/>
  <c r="J3461" i="3"/>
  <c r="I3493" i="3"/>
  <c r="H3493" i="3"/>
  <c r="K3589" i="3"/>
  <c r="J3589" i="3"/>
  <c r="I3621" i="3"/>
  <c r="H3621" i="3"/>
  <c r="K3717" i="3"/>
  <c r="J3717" i="3"/>
  <c r="I3820" i="3"/>
  <c r="H3820" i="3"/>
  <c r="O3768" i="3"/>
  <c r="D3936" i="3"/>
  <c r="E3968" i="3"/>
  <c r="O4000" i="3"/>
  <c r="D4064" i="3"/>
  <c r="O3872" i="3"/>
  <c r="D4186" i="3"/>
  <c r="I4268" i="3"/>
  <c r="H4268" i="3"/>
  <c r="O4366" i="3"/>
  <c r="D4278" i="3"/>
  <c r="I4380" i="3"/>
  <c r="H4380" i="3"/>
  <c r="O4346" i="3"/>
  <c r="K4178" i="3"/>
  <c r="J4178" i="3"/>
  <c r="I4264" i="3"/>
  <c r="H4264" i="3"/>
  <c r="O4342" i="3"/>
  <c r="D4282" i="3"/>
  <c r="I4372" i="3"/>
  <c r="H4372" i="3"/>
  <c r="O4354" i="3"/>
  <c r="D5086" i="3"/>
  <c r="E5118" i="3"/>
  <c r="O5150" i="3"/>
  <c r="D5214" i="3"/>
  <c r="K5179" i="3"/>
  <c r="J5179" i="3"/>
  <c r="K5104" i="3"/>
  <c r="J5104" i="3"/>
  <c r="I5136" i="3"/>
  <c r="H5136" i="3"/>
  <c r="K5232" i="3"/>
  <c r="J5232" i="3"/>
  <c r="O5105" i="3"/>
  <c r="D5169" i="3"/>
  <c r="E5201" i="3"/>
  <c r="O5233" i="3"/>
  <c r="E5291" i="3"/>
  <c r="D5281" i="3"/>
  <c r="I5349" i="3"/>
  <c r="H5349" i="3"/>
  <c r="K5377" i="3"/>
  <c r="J5377" i="3"/>
  <c r="F5400" i="3"/>
  <c r="G5400" i="3" s="1"/>
  <c r="D5501" i="3"/>
  <c r="E5542" i="3"/>
  <c r="D5465" i="3"/>
  <c r="E5506" i="3"/>
  <c r="D5468" i="3"/>
  <c r="O5509" i="3"/>
  <c r="I5667" i="3"/>
  <c r="H5667" i="3"/>
  <c r="E5448" i="3"/>
  <c r="D5530" i="3"/>
  <c r="I5471" i="3"/>
  <c r="H5471" i="3"/>
  <c r="I5659" i="3"/>
  <c r="H5659" i="3"/>
  <c r="K5919" i="3"/>
  <c r="J5919" i="3"/>
  <c r="E5954" i="3"/>
  <c r="I6052" i="3"/>
  <c r="H6052" i="3"/>
  <c r="D6018" i="3"/>
  <c r="E6082" i="3"/>
  <c r="K6055" i="3"/>
  <c r="J6055" i="3"/>
  <c r="K6076" i="3"/>
  <c r="J6076" i="3"/>
  <c r="J5963" i="3"/>
  <c r="K5963" i="3"/>
  <c r="O5910" i="3"/>
  <c r="J5974" i="3"/>
  <c r="K5974" i="3"/>
  <c r="I6146" i="3"/>
  <c r="H6146" i="3"/>
  <c r="K6190" i="3"/>
  <c r="J6190" i="3"/>
  <c r="E6156" i="3"/>
  <c r="I6195" i="3"/>
  <c r="H6195" i="3"/>
  <c r="I6138" i="3"/>
  <c r="H6138" i="3"/>
  <c r="O6188" i="3"/>
  <c r="D6252" i="3"/>
  <c r="E6148" i="3"/>
  <c r="F6285" i="3"/>
  <c r="G6285" i="3" s="1"/>
  <c r="F6404" i="3"/>
  <c r="G6404" i="3" s="1"/>
  <c r="O6448" i="3"/>
  <c r="K6609" i="3"/>
  <c r="J6609" i="3"/>
  <c r="J6673" i="3"/>
  <c r="K6673" i="3"/>
  <c r="O6660" i="3"/>
  <c r="J6652" i="3"/>
  <c r="K6652" i="3"/>
  <c r="O6696" i="3"/>
  <c r="E6709" i="3"/>
  <c r="E6676" i="3"/>
  <c r="F6789" i="3"/>
  <c r="G6789" i="3" s="1"/>
  <c r="I6755" i="3"/>
  <c r="H6755" i="3"/>
  <c r="E6801" i="3"/>
  <c r="F6852" i="3"/>
  <c r="G6852" i="3" s="1"/>
  <c r="J6815" i="3"/>
  <c r="K6815" i="3"/>
  <c r="K6931" i="3"/>
  <c r="J6931" i="3"/>
  <c r="D6901" i="3"/>
  <c r="O6960" i="3"/>
  <c r="J7033" i="3"/>
  <c r="K7033" i="3"/>
  <c r="J6940" i="3"/>
  <c r="K6940" i="3"/>
  <c r="I7050" i="3"/>
  <c r="H7050" i="3"/>
  <c r="E6997" i="3"/>
  <c r="D7073" i="3"/>
  <c r="H7122" i="3"/>
  <c r="I7122" i="3"/>
  <c r="K7176" i="3"/>
  <c r="J7176" i="3"/>
  <c r="I7148" i="3"/>
  <c r="H7148" i="3"/>
  <c r="J7197" i="3"/>
  <c r="K7197" i="3"/>
  <c r="E7233" i="3"/>
  <c r="O7205" i="3"/>
  <c r="K7283" i="3"/>
  <c r="J7283" i="3"/>
  <c r="H7290" i="3"/>
  <c r="I7290" i="3"/>
  <c r="O7332" i="3"/>
  <c r="O7356" i="3"/>
  <c r="O7392" i="3"/>
  <c r="D7407" i="3"/>
  <c r="E7396" i="3"/>
  <c r="J7393" i="3"/>
  <c r="K7393" i="3"/>
  <c r="K7457" i="3"/>
  <c r="J7457" i="3"/>
  <c r="D7322" i="3"/>
  <c r="O7400" i="3"/>
  <c r="E7310" i="3"/>
  <c r="I7412" i="3"/>
  <c r="H7412" i="3"/>
  <c r="E346" i="3"/>
  <c r="F471" i="3"/>
  <c r="G471" i="3" s="1"/>
  <c r="J1106" i="3"/>
  <c r="K1106" i="3"/>
  <c r="D1210" i="3"/>
  <c r="D1813" i="3"/>
  <c r="K1805" i="3"/>
  <c r="J1805" i="3"/>
  <c r="E433" i="3"/>
  <c r="E1244" i="3"/>
  <c r="H1246" i="3"/>
  <c r="I1246" i="3"/>
  <c r="K1830" i="3"/>
  <c r="J1830" i="3"/>
  <c r="E3833" i="3"/>
  <c r="I4033" i="3"/>
  <c r="H4033" i="3"/>
  <c r="K4647" i="3"/>
  <c r="J4647" i="3"/>
  <c r="D4640" i="3"/>
  <c r="E5043" i="3"/>
  <c r="K5033" i="3"/>
  <c r="J5033" i="3"/>
  <c r="H6842" i="3"/>
  <c r="I6842" i="3"/>
  <c r="O7035" i="3"/>
  <c r="K582" i="3"/>
  <c r="J582" i="3"/>
  <c r="H994" i="3"/>
  <c r="I994" i="3"/>
  <c r="F1384" i="3"/>
  <c r="G1384" i="3" s="1"/>
  <c r="O1600" i="3"/>
  <c r="H1586" i="3"/>
  <c r="I1586" i="3"/>
  <c r="D1789" i="3"/>
  <c r="K1781" i="3"/>
  <c r="J1781" i="3"/>
  <c r="O1986" i="3"/>
  <c r="K1980" i="3"/>
  <c r="J1980" i="3"/>
  <c r="E2190" i="3"/>
  <c r="I3991" i="3"/>
  <c r="H3991" i="3"/>
  <c r="K3985" i="3"/>
  <c r="J3985" i="3"/>
  <c r="K4197" i="3"/>
  <c r="J4197" i="3"/>
  <c r="D4399" i="3"/>
  <c r="E4777" i="3"/>
  <c r="I4795" i="3"/>
  <c r="H4795" i="3"/>
  <c r="D4996" i="3"/>
  <c r="H4989" i="3"/>
  <c r="I4989" i="3"/>
  <c r="F5585" i="3"/>
  <c r="G5585" i="3" s="1"/>
  <c r="D5578" i="3"/>
  <c r="E5581" i="3"/>
  <c r="K5787" i="3"/>
  <c r="J5787" i="3"/>
  <c r="K5997" i="3"/>
  <c r="J5997" i="3"/>
  <c r="I6193" i="3"/>
  <c r="H6193" i="3"/>
  <c r="K6378" i="3"/>
  <c r="J6378" i="3"/>
  <c r="D6794" i="3"/>
  <c r="E6790" i="3"/>
  <c r="D6996" i="3"/>
  <c r="D461" i="3"/>
  <c r="H654" i="3"/>
  <c r="I654" i="3"/>
  <c r="O1268" i="3"/>
  <c r="K1270" i="3"/>
  <c r="J1270" i="3"/>
  <c r="D1456" i="3"/>
  <c r="F1654" i="3"/>
  <c r="G1654" i="3" s="1"/>
  <c r="D1669" i="3"/>
  <c r="O1874" i="3"/>
  <c r="D1858" i="3"/>
  <c r="E2070" i="3"/>
  <c r="F2064" i="3"/>
  <c r="G2064" i="3" s="1"/>
  <c r="I2260" i="3"/>
  <c r="H2260" i="3"/>
  <c r="F3873" i="3"/>
  <c r="G3873" i="3" s="1"/>
  <c r="I3855" i="3"/>
  <c r="H3855" i="3"/>
  <c r="O3862" i="3"/>
  <c r="D4463" i="3"/>
  <c r="K4457" i="3"/>
  <c r="J4457" i="3"/>
  <c r="K4670" i="3"/>
  <c r="J4670" i="3"/>
  <c r="I4658" i="3"/>
  <c r="H4658" i="3"/>
  <c r="O4875" i="3"/>
  <c r="H4869" i="3"/>
  <c r="I4869" i="3"/>
  <c r="O5064" i="3"/>
  <c r="K5057" i="3"/>
  <c r="J5057" i="3"/>
  <c r="J5670" i="3"/>
  <c r="K5670" i="3"/>
  <c r="K5863" i="3"/>
  <c r="J5863" i="3"/>
  <c r="K6262" i="3"/>
  <c r="J6262" i="3"/>
  <c r="K6469" i="3"/>
  <c r="J6469" i="3"/>
  <c r="D6459" i="3"/>
  <c r="E6667" i="3"/>
  <c r="O7071" i="3"/>
  <c r="D7063" i="3"/>
  <c r="J7260" i="3"/>
  <c r="K7260" i="3"/>
  <c r="D348" i="3"/>
  <c r="F476" i="3"/>
  <c r="G476" i="3" s="1"/>
  <c r="D537" i="3"/>
  <c r="H930" i="3"/>
  <c r="I930" i="3"/>
  <c r="O1528" i="3"/>
  <c r="K1949" i="3"/>
  <c r="J1949" i="3"/>
  <c r="E1941" i="3"/>
  <c r="E2129" i="3"/>
  <c r="J2340" i="3"/>
  <c r="K2340" i="3"/>
  <c r="K2329" i="3"/>
  <c r="J2329" i="3"/>
  <c r="I3735" i="3"/>
  <c r="H3735" i="3"/>
  <c r="D3942" i="3"/>
  <c r="I3929" i="3"/>
  <c r="H3929" i="3"/>
  <c r="K4132" i="3"/>
  <c r="J4132" i="3"/>
  <c r="I4343" i="3"/>
  <c r="H4343" i="3"/>
  <c r="D4533" i="3"/>
  <c r="K4548" i="3"/>
  <c r="J4548" i="3"/>
  <c r="O4741" i="3"/>
  <c r="J4946" i="3"/>
  <c r="K4946" i="3"/>
  <c r="D4939" i="3"/>
  <c r="E5135" i="3"/>
  <c r="K5330" i="3"/>
  <c r="J5330" i="3"/>
  <c r="K5748" i="3"/>
  <c r="J5748" i="3"/>
  <c r="D6137" i="3"/>
  <c r="F6338" i="3"/>
  <c r="G6338" i="3" s="1"/>
  <c r="H7129" i="3"/>
  <c r="I7129" i="3"/>
  <c r="D374" i="3"/>
  <c r="D432" i="3"/>
  <c r="K566" i="3"/>
  <c r="J566" i="3"/>
  <c r="I603" i="3"/>
  <c r="H603" i="3"/>
  <c r="J699" i="3"/>
  <c r="K699" i="3"/>
  <c r="I731" i="3"/>
  <c r="H731" i="3"/>
  <c r="J827" i="3"/>
  <c r="K827" i="3"/>
  <c r="I859" i="3"/>
  <c r="H859" i="3"/>
  <c r="J955" i="3"/>
  <c r="K955" i="3"/>
  <c r="I987" i="3"/>
  <c r="H987" i="3"/>
  <c r="J391" i="3"/>
  <c r="K391" i="3"/>
  <c r="O520" i="3"/>
  <c r="H734" i="3"/>
  <c r="I734" i="3"/>
  <c r="E4010" i="3"/>
  <c r="K4003" i="3"/>
  <c r="J4003" i="3"/>
  <c r="F4604" i="3"/>
  <c r="G4604" i="3" s="1"/>
  <c r="O4609" i="3"/>
  <c r="O5003" i="3"/>
  <c r="H5021" i="3"/>
  <c r="I5021" i="3"/>
  <c r="I6602" i="3"/>
  <c r="H6602" i="3"/>
  <c r="K6620" i="3"/>
  <c r="J6620" i="3"/>
  <c r="D7012" i="3"/>
  <c r="K7203" i="3"/>
  <c r="J7203" i="3"/>
  <c r="H890" i="3"/>
  <c r="I890" i="3"/>
  <c r="D1700" i="3"/>
  <c r="D1678" i="3"/>
  <c r="D2077" i="3"/>
  <c r="E3897" i="3"/>
  <c r="D3886" i="3"/>
  <c r="K4496" i="3"/>
  <c r="J4496" i="3"/>
  <c r="D4896" i="3"/>
  <c r="H4889" i="3"/>
  <c r="I4889" i="3"/>
  <c r="K5689" i="3"/>
  <c r="J5689" i="3"/>
  <c r="I5682" i="3"/>
  <c r="H5682" i="3"/>
  <c r="J6286" i="3"/>
  <c r="K6286" i="3"/>
  <c r="I7486" i="3"/>
  <c r="H7486" i="3"/>
  <c r="K578" i="3"/>
  <c r="J578" i="3"/>
  <c r="D608" i="3"/>
  <c r="E672" i="3"/>
  <c r="O704" i="3"/>
  <c r="D736" i="3"/>
  <c r="E800" i="3"/>
  <c r="O832" i="3"/>
  <c r="D864" i="3"/>
  <c r="E928" i="3"/>
  <c r="O960" i="3"/>
  <c r="D992" i="3"/>
  <c r="I2223" i="3"/>
  <c r="H2223" i="3"/>
  <c r="K2225" i="3"/>
  <c r="J2225" i="3"/>
  <c r="K2203" i="3"/>
  <c r="J2203" i="3"/>
  <c r="F3805" i="3"/>
  <c r="G3805" i="3" s="1"/>
  <c r="K4422" i="3"/>
  <c r="J4422" i="3"/>
  <c r="E4408" i="3"/>
  <c r="D4805" i="3"/>
  <c r="D4821" i="3"/>
  <c r="I4816" i="3"/>
  <c r="H4816" i="3"/>
  <c r="J6209" i="3"/>
  <c r="K6209" i="3"/>
  <c r="K6825" i="3"/>
  <c r="J6825" i="3"/>
  <c r="D6813" i="3"/>
  <c r="E501" i="3"/>
  <c r="O1088" i="3"/>
  <c r="E1480" i="3"/>
  <c r="E1900" i="3"/>
  <c r="D1884" i="3"/>
  <c r="E2298" i="3"/>
  <c r="K2291" i="3"/>
  <c r="J2291" i="3"/>
  <c r="F4098" i="3"/>
  <c r="G4098" i="3" s="1"/>
  <c r="E4681" i="3"/>
  <c r="I4699" i="3"/>
  <c r="H4699" i="3"/>
  <c r="O6101" i="3"/>
  <c r="F6487" i="3"/>
  <c r="G6487" i="3" s="1"/>
  <c r="H7088" i="3"/>
  <c r="I7088" i="3"/>
  <c r="D7278" i="3"/>
  <c r="K970" i="3"/>
  <c r="J970" i="3"/>
  <c r="D1164" i="3"/>
  <c r="K1566" i="3"/>
  <c r="J1566" i="3"/>
  <c r="O1774" i="3"/>
  <c r="D1758" i="3"/>
  <c r="F1969" i="3"/>
  <c r="G1969" i="3" s="1"/>
  <c r="D2174" i="3"/>
  <c r="E2161" i="3"/>
  <c r="O3354" i="3"/>
  <c r="I3963" i="3"/>
  <c r="H3963" i="3"/>
  <c r="K3953" i="3"/>
  <c r="J3953" i="3"/>
  <c r="K4576" i="3"/>
  <c r="J4576" i="3"/>
  <c r="D4753" i="3"/>
  <c r="K4771" i="3"/>
  <c r="J4771" i="3"/>
  <c r="I4764" i="3"/>
  <c r="H4764" i="3"/>
  <c r="O4976" i="3"/>
  <c r="K4969" i="3"/>
  <c r="J4969" i="3"/>
  <c r="H5362" i="3"/>
  <c r="I5362" i="3"/>
  <c r="J5566" i="3"/>
  <c r="K5566" i="3"/>
  <c r="K6574" i="3"/>
  <c r="J6574" i="3"/>
  <c r="I6566" i="3"/>
  <c r="H6566" i="3"/>
  <c r="I6774" i="3"/>
  <c r="H6774" i="3"/>
  <c r="O6954" i="3"/>
  <c r="O7375" i="3"/>
  <c r="K406" i="3"/>
  <c r="J406" i="3"/>
  <c r="J462" i="3"/>
  <c r="K462" i="3"/>
  <c r="H826" i="3"/>
  <c r="I826" i="3"/>
  <c r="K1003" i="3"/>
  <c r="J1003" i="3"/>
  <c r="O1608" i="3"/>
  <c r="H1610" i="3"/>
  <c r="I1610" i="3"/>
  <c r="D2038" i="3"/>
  <c r="K2035" i="3"/>
  <c r="J2035" i="3"/>
  <c r="I2235" i="3"/>
  <c r="H2235" i="3"/>
  <c r="K2228" i="3"/>
  <c r="J2228" i="3"/>
  <c r="K2442" i="3"/>
  <c r="J2442" i="3"/>
  <c r="K4429" i="3"/>
  <c r="J4429" i="3"/>
  <c r="K4447" i="3"/>
  <c r="J4447" i="3"/>
  <c r="E4827" i="3"/>
  <c r="E5240" i="3"/>
  <c r="O7235" i="3"/>
  <c r="D309" i="3"/>
  <c r="D393" i="3"/>
  <c r="D452" i="3"/>
  <c r="O569" i="3"/>
  <c r="D605" i="3"/>
  <c r="E637" i="3"/>
  <c r="O701" i="3"/>
  <c r="D733" i="3"/>
  <c r="E765" i="3"/>
  <c r="O829" i="3"/>
  <c r="D861" i="3"/>
  <c r="E893" i="3"/>
  <c r="O957" i="3"/>
  <c r="D989" i="3"/>
  <c r="H1418" i="3"/>
  <c r="I1418" i="3"/>
  <c r="D1444" i="3"/>
  <c r="J5638" i="3"/>
  <c r="K5638" i="3"/>
  <c r="E5844" i="3"/>
  <c r="J6245" i="3"/>
  <c r="K6245" i="3"/>
  <c r="D6649" i="3"/>
  <c r="O521" i="3"/>
  <c r="K714" i="3"/>
  <c r="J714" i="3"/>
  <c r="H910" i="3"/>
  <c r="I910" i="3"/>
  <c r="O1516" i="3"/>
  <c r="H1514" i="3"/>
  <c r="I1514" i="3"/>
  <c r="K1720" i="3"/>
  <c r="J1720" i="3"/>
  <c r="E2102" i="3"/>
  <c r="E2121" i="3"/>
  <c r="D2306" i="3"/>
  <c r="K2324" i="3"/>
  <c r="J2324" i="3"/>
  <c r="I2317" i="3"/>
  <c r="H2317" i="3"/>
  <c r="I3903" i="3"/>
  <c r="H3903" i="3"/>
  <c r="F4122" i="3"/>
  <c r="G4122" i="3" s="1"/>
  <c r="J4311" i="3"/>
  <c r="K4311" i="3"/>
  <c r="E4515" i="3"/>
  <c r="D4508" i="3"/>
  <c r="E4709" i="3"/>
  <c r="K4702" i="3"/>
  <c r="J4702" i="3"/>
  <c r="O4907" i="3"/>
  <c r="H4925" i="3"/>
  <c r="I4925" i="3"/>
  <c r="I5722" i="3"/>
  <c r="H5722" i="3"/>
  <c r="D6310" i="3"/>
  <c r="F6519" i="3"/>
  <c r="G6519" i="3" s="1"/>
  <c r="D6507" i="3"/>
  <c r="K6717" i="3"/>
  <c r="J6717" i="3"/>
  <c r="O7113" i="3"/>
  <c r="O7325" i="3"/>
  <c r="J7303" i="3"/>
  <c r="K7303" i="3"/>
  <c r="O413" i="3"/>
  <c r="O576" i="3"/>
  <c r="J1101" i="3"/>
  <c r="K1101" i="3"/>
  <c r="D1133" i="3"/>
  <c r="J1295" i="3"/>
  <c r="K1295" i="3"/>
  <c r="E1359" i="3"/>
  <c r="O1557" i="3"/>
  <c r="D1621" i="3"/>
  <c r="O1329" i="3"/>
  <c r="D1393" i="3"/>
  <c r="E1457" i="3"/>
  <c r="D1299" i="3"/>
  <c r="J1363" i="3"/>
  <c r="K1363" i="3"/>
  <c r="F1427" i="3"/>
  <c r="G1427" i="3" s="1"/>
  <c r="O1021" i="3"/>
  <c r="O1301" i="3"/>
  <c r="D1365" i="3"/>
  <c r="E1429" i="3"/>
  <c r="K2347" i="3"/>
  <c r="J2347" i="3"/>
  <c r="J2580" i="3"/>
  <c r="K2580" i="3"/>
  <c r="O2679" i="3"/>
  <c r="J2720" i="3"/>
  <c r="K2720" i="3"/>
  <c r="O2830" i="3"/>
  <c r="O2353" i="3"/>
  <c r="E2619" i="3"/>
  <c r="O2707" i="3"/>
  <c r="J2748" i="3"/>
  <c r="K2748" i="3"/>
  <c r="H2787" i="3"/>
  <c r="I2787" i="3"/>
  <c r="D2396" i="3"/>
  <c r="D2573" i="3"/>
  <c r="J2470" i="3"/>
  <c r="K2470" i="3"/>
  <c r="J2502" i="3"/>
  <c r="K2502" i="3"/>
  <c r="J2534" i="3"/>
  <c r="K2534" i="3"/>
  <c r="H2632" i="3"/>
  <c r="I2632" i="3"/>
  <c r="O2719" i="3"/>
  <c r="J2760" i="3"/>
  <c r="K2760" i="3"/>
  <c r="I2796" i="3"/>
  <c r="H2796" i="3"/>
  <c r="O2860" i="3"/>
  <c r="E2397" i="3"/>
  <c r="D2607" i="3"/>
  <c r="H2660" i="3"/>
  <c r="I2660" i="3"/>
  <c r="O2747" i="3"/>
  <c r="O2785" i="3"/>
  <c r="D2817" i="3"/>
  <c r="D2368" i="3"/>
  <c r="O2432" i="3"/>
  <c r="F2620" i="3"/>
  <c r="G2620" i="3" s="1"/>
  <c r="O2992" i="3"/>
  <c r="K3026" i="3"/>
  <c r="J3026" i="3"/>
  <c r="H3058" i="3"/>
  <c r="I3058" i="3"/>
  <c r="K3154" i="3"/>
  <c r="J3154" i="3"/>
  <c r="H3186" i="3"/>
  <c r="I3186" i="3"/>
  <c r="K3282" i="3"/>
  <c r="J3282" i="3"/>
  <c r="H3314" i="3"/>
  <c r="I3314" i="3"/>
  <c r="O3013" i="3"/>
  <c r="J3035" i="3"/>
  <c r="K3035" i="3"/>
  <c r="I3067" i="3"/>
  <c r="H3067" i="3"/>
  <c r="J3163" i="3"/>
  <c r="K3163" i="3"/>
  <c r="I3195" i="3"/>
  <c r="H3195" i="3"/>
  <c r="J3291" i="3"/>
  <c r="K3291" i="3"/>
  <c r="I3323" i="3"/>
  <c r="H3323" i="3"/>
  <c r="E2988" i="3"/>
  <c r="O3020" i="3"/>
  <c r="D3052" i="3"/>
  <c r="E3116" i="3"/>
  <c r="O3148" i="3"/>
  <c r="D3180" i="3"/>
  <c r="E3244" i="3"/>
  <c r="O3276" i="3"/>
  <c r="D3308" i="3"/>
  <c r="O2888" i="3"/>
  <c r="E2896" i="3"/>
  <c r="D2904" i="3"/>
  <c r="O2920" i="3"/>
  <c r="E2928" i="3"/>
  <c r="D2936" i="3"/>
  <c r="O2952" i="3"/>
  <c r="E2960" i="3"/>
  <c r="D2968" i="3"/>
  <c r="O3061" i="3"/>
  <c r="D3093" i="3"/>
  <c r="E3125" i="3"/>
  <c r="O3189" i="3"/>
  <c r="D3221" i="3"/>
  <c r="E3253" i="3"/>
  <c r="O3317" i="3"/>
  <c r="J2990" i="3"/>
  <c r="K2990" i="3"/>
  <c r="D3356" i="3"/>
  <c r="K3486" i="3"/>
  <c r="J3486" i="3"/>
  <c r="H3518" i="3"/>
  <c r="I3518" i="3"/>
  <c r="K3614" i="3"/>
  <c r="J3614" i="3"/>
  <c r="H3646" i="3"/>
  <c r="I3646" i="3"/>
  <c r="O3340" i="3"/>
  <c r="D3364" i="3"/>
  <c r="J3491" i="3"/>
  <c r="K3491" i="3"/>
  <c r="I3523" i="3"/>
  <c r="H3523" i="3"/>
  <c r="J3619" i="3"/>
  <c r="K3619" i="3"/>
  <c r="I3651" i="3"/>
  <c r="H3651" i="3"/>
  <c r="H3406" i="3"/>
  <c r="I3406" i="3"/>
  <c r="E3456" i="3"/>
  <c r="O3488" i="3"/>
  <c r="D3520" i="3"/>
  <c r="E3584" i="3"/>
  <c r="O3616" i="3"/>
  <c r="D3648" i="3"/>
  <c r="E3712" i="3"/>
  <c r="E3344" i="3"/>
  <c r="F3446" i="3"/>
  <c r="G3446" i="3" s="1"/>
  <c r="O3465" i="3"/>
  <c r="D3497" i="3"/>
  <c r="E3529" i="3"/>
  <c r="O3593" i="3"/>
  <c r="D3625" i="3"/>
  <c r="E3657" i="3"/>
  <c r="O3721" i="3"/>
  <c r="J3399" i="3"/>
  <c r="K3399" i="3"/>
  <c r="D3852" i="3"/>
  <c r="K3772" i="3"/>
  <c r="J3772" i="3"/>
  <c r="I3908" i="3"/>
  <c r="H3908" i="3"/>
  <c r="K4004" i="3"/>
  <c r="J4004" i="3"/>
  <c r="I4036" i="3"/>
  <c r="H4036" i="3"/>
  <c r="D3800" i="3"/>
  <c r="K3880" i="3"/>
  <c r="J3880" i="3"/>
  <c r="O4224" i="3"/>
  <c r="K4276" i="3"/>
  <c r="J4276" i="3"/>
  <c r="K4382" i="3"/>
  <c r="J4382" i="3"/>
  <c r="K4158" i="3"/>
  <c r="J4158" i="3"/>
  <c r="K4362" i="3"/>
  <c r="J4362" i="3"/>
  <c r="O4216" i="3"/>
  <c r="D4272" i="3"/>
  <c r="K4358" i="3"/>
  <c r="J4358" i="3"/>
  <c r="O4220" i="3"/>
  <c r="E4388" i="3"/>
  <c r="K4370" i="3"/>
  <c r="J4370" i="3"/>
  <c r="I5058" i="3"/>
  <c r="H5058" i="3"/>
  <c r="J5154" i="3"/>
  <c r="K5154" i="3"/>
  <c r="I5186" i="3"/>
  <c r="H5186" i="3"/>
  <c r="E5151" i="3"/>
  <c r="O5183" i="3"/>
  <c r="D5215" i="3"/>
  <c r="O5108" i="3"/>
  <c r="D5140" i="3"/>
  <c r="E5172" i="3"/>
  <c r="K5109" i="3"/>
  <c r="J5109" i="3"/>
  <c r="H5141" i="3"/>
  <c r="I5141" i="3"/>
  <c r="F5295" i="3"/>
  <c r="G5295" i="3" s="1"/>
  <c r="O5305" i="3"/>
  <c r="J5363" i="3"/>
  <c r="K5363" i="3"/>
  <c r="K5415" i="3"/>
  <c r="J5415" i="3"/>
  <c r="D5324" i="3"/>
  <c r="O5381" i="3"/>
  <c r="I5462" i="3"/>
  <c r="H5462" i="3"/>
  <c r="K5555" i="3"/>
  <c r="J5555" i="3"/>
  <c r="K5483" i="3"/>
  <c r="J5483" i="3"/>
  <c r="K5651" i="3"/>
  <c r="J5651" i="3"/>
  <c r="O5495" i="3"/>
  <c r="O5619" i="3"/>
  <c r="E5402" i="3"/>
  <c r="J5450" i="3"/>
  <c r="K5450" i="3"/>
  <c r="K5496" i="3"/>
  <c r="J5496" i="3"/>
  <c r="E5487" i="3"/>
  <c r="K5850" i="3"/>
  <c r="J5850" i="3"/>
  <c r="O5631" i="3"/>
  <c r="E5675" i="3"/>
  <c r="K5615" i="3"/>
  <c r="J5615" i="3"/>
  <c r="O5719" i="3"/>
  <c r="D5924" i="3"/>
  <c r="O5882" i="3"/>
  <c r="J5956" i="3"/>
  <c r="K5956" i="3"/>
  <c r="O6125" i="3"/>
  <c r="O6071" i="3"/>
  <c r="K5964" i="3"/>
  <c r="J5964" i="3"/>
  <c r="F5967" i="3"/>
  <c r="G5967" i="3" s="1"/>
  <c r="D6051" i="3"/>
  <c r="D5978" i="3"/>
  <c r="D6040" i="3"/>
  <c r="D6113" i="3"/>
  <c r="O6194" i="3"/>
  <c r="D6226" i="3"/>
  <c r="K6158" i="3"/>
  <c r="J6158" i="3"/>
  <c r="D6199" i="3"/>
  <c r="E6231" i="3"/>
  <c r="K6192" i="3"/>
  <c r="J6192" i="3"/>
  <c r="H6224" i="3"/>
  <c r="I6224" i="3"/>
  <c r="D6150" i="3"/>
  <c r="J6284" i="3"/>
  <c r="K6284" i="3"/>
  <c r="I6260" i="3"/>
  <c r="H6260" i="3"/>
  <c r="D6516" i="3"/>
  <c r="J6280" i="3"/>
  <c r="K6280" i="3"/>
  <c r="D6681" i="3"/>
  <c r="J6704" i="3"/>
  <c r="K6704" i="3"/>
  <c r="D6682" i="3"/>
  <c r="D6812" i="3"/>
  <c r="D6775" i="3"/>
  <c r="E6828" i="3"/>
  <c r="D6869" i="3"/>
  <c r="D6873" i="3"/>
  <c r="E6891" i="3"/>
  <c r="D6959" i="3"/>
  <c r="D6882" i="3"/>
  <c r="H7016" i="3"/>
  <c r="I7016" i="3"/>
  <c r="O6979" i="3"/>
  <c r="H6943" i="3"/>
  <c r="I6943" i="3"/>
  <c r="K6953" i="3"/>
  <c r="J6953" i="3"/>
  <c r="J7045" i="3"/>
  <c r="K7045" i="3"/>
  <c r="D7054" i="3"/>
  <c r="J7114" i="3"/>
  <c r="K7114" i="3"/>
  <c r="F7241" i="3"/>
  <c r="G7241" i="3" s="1"/>
  <c r="D7489" i="3"/>
  <c r="K7419" i="3"/>
  <c r="J7419" i="3"/>
  <c r="J1046" i="3"/>
  <c r="K1046" i="3"/>
  <c r="J1174" i="3"/>
  <c r="K1174" i="3"/>
  <c r="K1722" i="3"/>
  <c r="J1722" i="3"/>
  <c r="K1820" i="3"/>
  <c r="J1820" i="3"/>
  <c r="E1812" i="3"/>
  <c r="O429" i="3"/>
  <c r="K846" i="3"/>
  <c r="J846" i="3"/>
  <c r="K1845" i="3"/>
  <c r="J1845" i="3"/>
  <c r="E1837" i="3"/>
  <c r="F3829" i="3"/>
  <c r="G3829" i="3" s="1"/>
  <c r="I3843" i="3"/>
  <c r="H3843" i="3"/>
  <c r="O4042" i="3"/>
  <c r="K4247" i="3"/>
  <c r="J4247" i="3"/>
  <c r="E4643" i="3"/>
  <c r="J5046" i="3"/>
  <c r="K5046" i="3"/>
  <c r="D5039" i="3"/>
  <c r="F6838" i="3"/>
  <c r="G6838" i="3" s="1"/>
  <c r="E7031" i="3"/>
  <c r="E1184" i="3"/>
  <c r="D1380" i="3"/>
  <c r="K1796" i="3"/>
  <c r="J1796" i="3"/>
  <c r="E1788" i="3"/>
  <c r="F1982" i="3"/>
  <c r="G1982" i="3" s="1"/>
  <c r="K1978" i="3"/>
  <c r="J1978" i="3"/>
  <c r="F2000" i="3"/>
  <c r="G2000" i="3" s="1"/>
  <c r="K2378" i="3"/>
  <c r="J2378" i="3"/>
  <c r="E3994" i="3"/>
  <c r="K3987" i="3"/>
  <c r="J3987" i="3"/>
  <c r="D4393" i="3"/>
  <c r="K4377" i="3"/>
  <c r="J4377" i="3"/>
  <c r="F4581" i="3"/>
  <c r="G4581" i="3" s="1"/>
  <c r="K4589" i="3"/>
  <c r="J4589" i="3"/>
  <c r="O4577" i="3"/>
  <c r="K4784" i="3"/>
  <c r="J4784" i="3"/>
  <c r="D4999" i="3"/>
  <c r="O5401" i="3"/>
  <c r="D5597" i="3"/>
  <c r="E5796" i="3"/>
  <c r="F6596" i="3"/>
  <c r="G6596" i="3" s="1"/>
  <c r="K6786" i="3"/>
  <c r="J6786" i="3"/>
  <c r="F7198" i="3"/>
  <c r="G7198" i="3" s="1"/>
  <c r="H7177" i="3"/>
  <c r="I7177" i="3"/>
  <c r="E1068" i="3"/>
  <c r="D1264" i="3"/>
  <c r="O1452" i="3"/>
  <c r="F1668" i="3"/>
  <c r="G1668" i="3" s="1"/>
  <c r="K1652" i="3"/>
  <c r="J1652" i="3"/>
  <c r="D1873" i="3"/>
  <c r="K1865" i="3"/>
  <c r="J1865" i="3"/>
  <c r="E1857" i="3"/>
  <c r="D2053" i="3"/>
  <c r="O2270" i="3"/>
  <c r="E3869" i="3"/>
  <c r="D3854" i="3"/>
  <c r="I4061" i="3"/>
  <c r="H4061" i="3"/>
  <c r="K4469" i="3"/>
  <c r="J4469" i="3"/>
  <c r="E4455" i="3"/>
  <c r="I4666" i="3"/>
  <c r="H4666" i="3"/>
  <c r="K4672" i="3"/>
  <c r="J4672" i="3"/>
  <c r="K4662" i="3"/>
  <c r="J4662" i="3"/>
  <c r="O4865" i="3"/>
  <c r="O5067" i="3"/>
  <c r="E5060" i="3"/>
  <c r="D5254" i="3"/>
  <c r="H5673" i="3"/>
  <c r="I5673" i="3"/>
  <c r="D5859" i="3"/>
  <c r="D5852" i="3"/>
  <c r="H6061" i="3"/>
  <c r="I6061" i="3"/>
  <c r="O6269" i="3"/>
  <c r="F6468" i="3"/>
  <c r="G6468" i="3" s="1"/>
  <c r="H6663" i="3"/>
  <c r="I6663" i="3"/>
  <c r="H7076" i="3"/>
  <c r="I7076" i="3"/>
  <c r="I7256" i="3"/>
  <c r="H7256" i="3"/>
  <c r="D7273" i="3"/>
  <c r="J363" i="3"/>
  <c r="K363" i="3"/>
  <c r="K422" i="3"/>
  <c r="J422" i="3"/>
  <c r="D492" i="3"/>
  <c r="O1148" i="3"/>
  <c r="E1340" i="3"/>
  <c r="H1342" i="3"/>
  <c r="I1342" i="3"/>
  <c r="I1739" i="3"/>
  <c r="H1739" i="3"/>
  <c r="K1749" i="3"/>
  <c r="J1749" i="3"/>
  <c r="D1940" i="3"/>
  <c r="K1932" i="3"/>
  <c r="J1932" i="3"/>
  <c r="O2142" i="3"/>
  <c r="I2147" i="3"/>
  <c r="H2147" i="3"/>
  <c r="E2334" i="3"/>
  <c r="I2336" i="3"/>
  <c r="H2336" i="3"/>
  <c r="E3750" i="3"/>
  <c r="E3746" i="3"/>
  <c r="O3938" i="3"/>
  <c r="K4539" i="3"/>
  <c r="J4539" i="3"/>
  <c r="D4737" i="3"/>
  <c r="I4748" i="3"/>
  <c r="H4748" i="3"/>
  <c r="E4935" i="3"/>
  <c r="D4928" i="3"/>
  <c r="D5131" i="3"/>
  <c r="K5737" i="3"/>
  <c r="J5737" i="3"/>
  <c r="I5730" i="3"/>
  <c r="H5730" i="3"/>
  <c r="J6334" i="3"/>
  <c r="K6334" i="3"/>
  <c r="E6327" i="3"/>
  <c r="K6749" i="3"/>
  <c r="J6749" i="3"/>
  <c r="O6731" i="3"/>
  <c r="O7349" i="3"/>
  <c r="E435" i="3"/>
  <c r="D467" i="3"/>
  <c r="F531" i="3"/>
  <c r="G531" i="3" s="1"/>
  <c r="J639" i="3"/>
  <c r="K639" i="3"/>
  <c r="I671" i="3"/>
  <c r="H671" i="3"/>
  <c r="J767" i="3"/>
  <c r="K767" i="3"/>
  <c r="I799" i="3"/>
  <c r="H799" i="3"/>
  <c r="J895" i="3"/>
  <c r="K895" i="3"/>
  <c r="I927" i="3"/>
  <c r="H927" i="3"/>
  <c r="D331" i="3"/>
  <c r="D392" i="3"/>
  <c r="K1226" i="3"/>
  <c r="J1226" i="3"/>
  <c r="K2422" i="3"/>
  <c r="J2422" i="3"/>
  <c r="D4223" i="3"/>
  <c r="K4221" i="3"/>
  <c r="J4221" i="3"/>
  <c r="K4615" i="3"/>
  <c r="J4615" i="3"/>
  <c r="I4622" i="3"/>
  <c r="H4622" i="3"/>
  <c r="I5006" i="3"/>
  <c r="H5006" i="3"/>
  <c r="K6025" i="3"/>
  <c r="J6025" i="3"/>
  <c r="K7019" i="3"/>
  <c r="J7019" i="3"/>
  <c r="E7223" i="3"/>
  <c r="E1280" i="3"/>
  <c r="E1692" i="3"/>
  <c r="J1685" i="3"/>
  <c r="K1685" i="3"/>
  <c r="E2086" i="3"/>
  <c r="F2080" i="3"/>
  <c r="G2080" i="3" s="1"/>
  <c r="F3893" i="3"/>
  <c r="G3893" i="3" s="1"/>
  <c r="E3898" i="3"/>
  <c r="O3878" i="3"/>
  <c r="K4489" i="3"/>
  <c r="J4489" i="3"/>
  <c r="D4899" i="3"/>
  <c r="O5079" i="3"/>
  <c r="K5692" i="3"/>
  <c r="J5692" i="3"/>
  <c r="K5896" i="3"/>
  <c r="J5896" i="3"/>
  <c r="I5889" i="3"/>
  <c r="H5889" i="3"/>
  <c r="D6679" i="3"/>
  <c r="E412" i="3"/>
  <c r="F543" i="3"/>
  <c r="G543" i="3" s="1"/>
  <c r="E612" i="3"/>
  <c r="O644" i="3"/>
  <c r="D676" i="3"/>
  <c r="E740" i="3"/>
  <c r="O772" i="3"/>
  <c r="D804" i="3"/>
  <c r="E868" i="3"/>
  <c r="O900" i="3"/>
  <c r="D932" i="3"/>
  <c r="E996" i="3"/>
  <c r="E2226" i="3"/>
  <c r="K2219" i="3"/>
  <c r="J2219" i="3"/>
  <c r="I2207" i="3"/>
  <c r="H2207" i="3"/>
  <c r="D3825" i="3"/>
  <c r="K4421" i="3"/>
  <c r="J4421" i="3"/>
  <c r="D4415" i="3"/>
  <c r="O5411" i="3"/>
  <c r="D5817" i="3"/>
  <c r="E5814" i="3"/>
  <c r="O5818" i="3"/>
  <c r="K6424" i="3"/>
  <c r="J6424" i="3"/>
  <c r="O497" i="3"/>
  <c r="K690" i="3"/>
  <c r="J690" i="3"/>
  <c r="D1084" i="3"/>
  <c r="K1891" i="3"/>
  <c r="J1891" i="3"/>
  <c r="I2287" i="3"/>
  <c r="H2287" i="3"/>
  <c r="K2280" i="3"/>
  <c r="J2280" i="3"/>
  <c r="K2877" i="3"/>
  <c r="J2877" i="3"/>
  <c r="D4100" i="3"/>
  <c r="I4291" i="3"/>
  <c r="H4291" i="3"/>
  <c r="K4688" i="3"/>
  <c r="J4688" i="3"/>
  <c r="E5282" i="3"/>
  <c r="H6490" i="3"/>
  <c r="I6490" i="3"/>
  <c r="D6496" i="3"/>
  <c r="H774" i="3"/>
  <c r="I774" i="3"/>
  <c r="O1160" i="3"/>
  <c r="E1356" i="3"/>
  <c r="D1576" i="3"/>
  <c r="D1773" i="3"/>
  <c r="K1765" i="3"/>
  <c r="J1765" i="3"/>
  <c r="E1757" i="3"/>
  <c r="F1958" i="3"/>
  <c r="G1958" i="3" s="1"/>
  <c r="K1953" i="3"/>
  <c r="J1953" i="3"/>
  <c r="O2170" i="3"/>
  <c r="F2157" i="3"/>
  <c r="G2157" i="3" s="1"/>
  <c r="O3775" i="3"/>
  <c r="K3762" i="3"/>
  <c r="J3762" i="3"/>
  <c r="E3966" i="3"/>
  <c r="K3959" i="3"/>
  <c r="J3959" i="3"/>
  <c r="I4355" i="3"/>
  <c r="H4355" i="3"/>
  <c r="K4561" i="3"/>
  <c r="J4561" i="3"/>
  <c r="K4774" i="3"/>
  <c r="J4774" i="3"/>
  <c r="J4954" i="3"/>
  <c r="K4954" i="3"/>
  <c r="E4972" i="3"/>
  <c r="K5771" i="3"/>
  <c r="J5771" i="3"/>
  <c r="D5765" i="3"/>
  <c r="I6153" i="3"/>
  <c r="H6153" i="3"/>
  <c r="D6357" i="3"/>
  <c r="K6761" i="3"/>
  <c r="J6761" i="3"/>
  <c r="I6970" i="3"/>
  <c r="H6970" i="3"/>
  <c r="O7359" i="3"/>
  <c r="J355" i="3"/>
  <c r="K355" i="3"/>
  <c r="E409" i="3"/>
  <c r="F1648" i="3"/>
  <c r="G1648" i="3" s="1"/>
  <c r="K1650" i="3"/>
  <c r="J1650" i="3"/>
  <c r="O2034" i="3"/>
  <c r="I2039" i="3"/>
  <c r="H2039" i="3"/>
  <c r="E2238" i="3"/>
  <c r="K2231" i="3"/>
  <c r="J2231" i="3"/>
  <c r="F4443" i="3"/>
  <c r="G4443" i="3" s="1"/>
  <c r="F5251" i="3"/>
  <c r="G5251" i="3" s="1"/>
  <c r="D7231" i="3"/>
  <c r="D316" i="3"/>
  <c r="D455" i="3"/>
  <c r="K510" i="3"/>
  <c r="J510" i="3"/>
  <c r="F571" i="3"/>
  <c r="G571" i="3" s="1"/>
  <c r="O641" i="3"/>
  <c r="D673" i="3"/>
  <c r="E705" i="3"/>
  <c r="O769" i="3"/>
  <c r="D801" i="3"/>
  <c r="E833" i="3"/>
  <c r="O897" i="3"/>
  <c r="D929" i="3"/>
  <c r="E961" i="3"/>
  <c r="F1424" i="3"/>
  <c r="G1424" i="3" s="1"/>
  <c r="K1410" i="3"/>
  <c r="J1410" i="3"/>
  <c r="O2014" i="3"/>
  <c r="I2007" i="3"/>
  <c r="H2007" i="3"/>
  <c r="E1440" i="3"/>
  <c r="H1438" i="3"/>
  <c r="I1438" i="3"/>
  <c r="J5634" i="3"/>
  <c r="K5634" i="3"/>
  <c r="E5840" i="3"/>
  <c r="J6241" i="3"/>
  <c r="K6241" i="3"/>
  <c r="E6445" i="3"/>
  <c r="D6437" i="3"/>
  <c r="D6646" i="3"/>
  <c r="O517" i="3"/>
  <c r="K710" i="3"/>
  <c r="J710" i="3"/>
  <c r="H906" i="3"/>
  <c r="I906" i="3"/>
  <c r="O1512" i="3"/>
  <c r="H1510" i="3"/>
  <c r="I1510" i="3"/>
  <c r="K1712" i="3"/>
  <c r="J1712" i="3"/>
  <c r="K1926" i="3"/>
  <c r="J1926" i="3"/>
  <c r="O1918" i="3"/>
  <c r="D1902" i="3"/>
  <c r="E2117" i="3"/>
  <c r="D2302" i="3"/>
  <c r="K2320" i="3"/>
  <c r="J2320" i="3"/>
  <c r="I2313" i="3"/>
  <c r="H2313" i="3"/>
  <c r="F4118" i="3"/>
  <c r="G4118" i="3" s="1"/>
  <c r="K4303" i="3"/>
  <c r="J4303" i="3"/>
  <c r="E4507" i="3"/>
  <c r="D4521" i="3"/>
  <c r="E4705" i="3"/>
  <c r="I4723" i="3"/>
  <c r="H4723" i="3"/>
  <c r="O4903" i="3"/>
  <c r="H4921" i="3"/>
  <c r="I4921" i="3"/>
  <c r="K5725" i="3"/>
  <c r="J5725" i="3"/>
  <c r="I5718" i="3"/>
  <c r="H5718" i="3"/>
  <c r="J6306" i="3"/>
  <c r="K6306" i="3"/>
  <c r="K6325" i="3"/>
  <c r="J6325" i="3"/>
  <c r="K6517" i="3"/>
  <c r="J6517" i="3"/>
  <c r="O6505" i="3"/>
  <c r="H6722" i="3"/>
  <c r="I6722" i="3"/>
  <c r="F7321" i="3"/>
  <c r="G7321" i="3" s="1"/>
  <c r="J1105" i="3"/>
  <c r="K1105" i="3"/>
  <c r="D1137" i="3"/>
  <c r="J1303" i="3"/>
  <c r="K1303" i="3"/>
  <c r="E1367" i="3"/>
  <c r="J1559" i="3"/>
  <c r="K1559" i="3"/>
  <c r="O1337" i="3"/>
  <c r="D1401" i="3"/>
  <c r="E1465" i="3"/>
  <c r="O1585" i="3"/>
  <c r="D1649" i="3"/>
  <c r="D1307" i="3"/>
  <c r="J1371" i="3"/>
  <c r="K1371" i="3"/>
  <c r="F1435" i="3"/>
  <c r="G1435" i="3" s="1"/>
  <c r="O1565" i="3"/>
  <c r="D1629" i="3"/>
  <c r="O1309" i="3"/>
  <c r="D1373" i="3"/>
  <c r="E1437" i="3"/>
  <c r="O1545" i="3"/>
  <c r="D1609" i="3"/>
  <c r="K2415" i="3"/>
  <c r="J2415" i="3"/>
  <c r="D2447" i="3"/>
  <c r="J2586" i="3"/>
  <c r="K2586" i="3"/>
  <c r="D2727" i="3"/>
  <c r="H2768" i="3"/>
  <c r="I2768" i="3"/>
  <c r="O2834" i="3"/>
  <c r="O2361" i="3"/>
  <c r="E2627" i="3"/>
  <c r="D2755" i="3"/>
  <c r="H2791" i="3"/>
  <c r="I2791" i="3"/>
  <c r="D2404" i="3"/>
  <c r="D2589" i="3"/>
  <c r="J2471" i="3"/>
  <c r="K2471" i="3"/>
  <c r="J2503" i="3"/>
  <c r="K2503" i="3"/>
  <c r="J2535" i="3"/>
  <c r="K2535" i="3"/>
  <c r="E2639" i="3"/>
  <c r="D2767" i="3"/>
  <c r="I2800" i="3"/>
  <c r="H2800" i="3"/>
  <c r="F2341" i="3"/>
  <c r="G2341" i="3" s="1"/>
  <c r="E2405" i="3"/>
  <c r="D2615" i="3"/>
  <c r="E2667" i="3"/>
  <c r="O2789" i="3"/>
  <c r="D2821" i="3"/>
  <c r="D2376" i="3"/>
  <c r="O2440" i="3"/>
  <c r="K2626" i="3"/>
  <c r="J2626" i="3"/>
  <c r="K3030" i="3"/>
  <c r="J3030" i="3"/>
  <c r="H3062" i="3"/>
  <c r="I3062" i="3"/>
  <c r="K3158" i="3"/>
  <c r="J3158" i="3"/>
  <c r="H3190" i="3"/>
  <c r="I3190" i="3"/>
  <c r="K3286" i="3"/>
  <c r="J3286" i="3"/>
  <c r="H3318" i="3"/>
  <c r="I3318" i="3"/>
  <c r="J3039" i="3"/>
  <c r="K3039" i="3"/>
  <c r="I3071" i="3"/>
  <c r="H3071" i="3"/>
  <c r="J3167" i="3"/>
  <c r="K3167" i="3"/>
  <c r="I3199" i="3"/>
  <c r="H3199" i="3"/>
  <c r="J3295" i="3"/>
  <c r="K3295" i="3"/>
  <c r="I3327" i="3"/>
  <c r="H3327" i="3"/>
  <c r="O3024" i="3"/>
  <c r="D3056" i="3"/>
  <c r="E3120" i="3"/>
  <c r="O3152" i="3"/>
  <c r="D3184" i="3"/>
  <c r="E3248" i="3"/>
  <c r="O3280" i="3"/>
  <c r="D3312" i="3"/>
  <c r="O2889" i="3"/>
  <c r="J2905" i="3"/>
  <c r="K2905" i="3"/>
  <c r="O2921" i="3"/>
  <c r="J2937" i="3"/>
  <c r="K2937" i="3"/>
  <c r="O2953" i="3"/>
  <c r="J2969" i="3"/>
  <c r="K2969" i="3"/>
  <c r="O3065" i="3"/>
  <c r="D3097" i="3"/>
  <c r="E3129" i="3"/>
  <c r="O3193" i="3"/>
  <c r="D3225" i="3"/>
  <c r="E3257" i="3"/>
  <c r="O3321" i="3"/>
  <c r="J2998" i="3"/>
  <c r="K2998" i="3"/>
  <c r="J3357" i="3"/>
  <c r="K3357" i="3"/>
  <c r="K3490" i="3"/>
  <c r="J3490" i="3"/>
  <c r="H3522" i="3"/>
  <c r="I3522" i="3"/>
  <c r="K3618" i="3"/>
  <c r="J3618" i="3"/>
  <c r="H3650" i="3"/>
  <c r="I3650" i="3"/>
  <c r="O3348" i="3"/>
  <c r="D3380" i="3"/>
  <c r="J3495" i="3"/>
  <c r="K3495" i="3"/>
  <c r="I3527" i="3"/>
  <c r="H3527" i="3"/>
  <c r="J3623" i="3"/>
  <c r="K3623" i="3"/>
  <c r="I3655" i="3"/>
  <c r="H3655" i="3"/>
  <c r="F3418" i="3"/>
  <c r="G3418" i="3" s="1"/>
  <c r="E3460" i="3"/>
  <c r="O3492" i="3"/>
  <c r="D3524" i="3"/>
  <c r="E3588" i="3"/>
  <c r="O3620" i="3"/>
  <c r="D3652" i="3"/>
  <c r="E3716" i="3"/>
  <c r="D3372" i="3"/>
  <c r="O3469" i="3"/>
  <c r="D3501" i="3"/>
  <c r="E3533" i="3"/>
  <c r="O3597" i="3"/>
  <c r="D3629" i="3"/>
  <c r="E3661" i="3"/>
  <c r="O3725" i="3"/>
  <c r="H3402" i="3"/>
  <c r="I3402" i="3"/>
  <c r="D3860" i="3"/>
  <c r="K3776" i="3"/>
  <c r="J3776" i="3"/>
  <c r="I3912" i="3"/>
  <c r="H3912" i="3"/>
  <c r="K4008" i="3"/>
  <c r="J4008" i="3"/>
  <c r="I4040" i="3"/>
  <c r="H4040" i="3"/>
  <c r="D3816" i="3"/>
  <c r="K3888" i="3"/>
  <c r="J3888" i="3"/>
  <c r="O4320" i="3"/>
  <c r="K4284" i="3"/>
  <c r="J4284" i="3"/>
  <c r="D4396" i="3"/>
  <c r="I4230" i="3"/>
  <c r="H4230" i="3"/>
  <c r="K4174" i="3"/>
  <c r="J4174" i="3"/>
  <c r="K4378" i="3"/>
  <c r="J4378" i="3"/>
  <c r="O4312" i="3"/>
  <c r="D4280" i="3"/>
  <c r="K4374" i="3"/>
  <c r="J4374" i="3"/>
  <c r="I4234" i="3"/>
  <c r="H4234" i="3"/>
  <c r="K4386" i="3"/>
  <c r="J4386" i="3"/>
  <c r="I5062" i="3"/>
  <c r="H5062" i="3"/>
  <c r="J5158" i="3"/>
  <c r="K5158" i="3"/>
  <c r="I5190" i="3"/>
  <c r="H5190" i="3"/>
  <c r="E5155" i="3"/>
  <c r="O5187" i="3"/>
  <c r="D5219" i="3"/>
  <c r="O5112" i="3"/>
  <c r="D5144" i="3"/>
  <c r="E5176" i="3"/>
  <c r="K5113" i="3"/>
  <c r="J5113" i="3"/>
  <c r="H5145" i="3"/>
  <c r="I5145" i="3"/>
  <c r="E5309" i="3"/>
  <c r="J5367" i="3"/>
  <c r="K5367" i="3"/>
  <c r="K5419" i="3"/>
  <c r="J5419" i="3"/>
  <c r="O5301" i="3"/>
  <c r="O5364" i="3"/>
  <c r="D5340" i="3"/>
  <c r="H5469" i="3"/>
  <c r="I5469" i="3"/>
  <c r="F5563" i="3"/>
  <c r="G5563" i="3" s="1"/>
  <c r="K5499" i="3"/>
  <c r="J5499" i="3"/>
  <c r="F5434" i="3"/>
  <c r="G5434" i="3" s="1"/>
  <c r="D5810" i="3"/>
  <c r="O5511" i="3"/>
  <c r="J5518" i="3"/>
  <c r="K5518" i="3"/>
  <c r="O5747" i="3"/>
  <c r="E5410" i="3"/>
  <c r="K5457" i="3"/>
  <c r="J5457" i="3"/>
  <c r="I5498" i="3"/>
  <c r="H5498" i="3"/>
  <c r="E5503" i="3"/>
  <c r="F5923" i="3"/>
  <c r="G5923" i="3" s="1"/>
  <c r="O5647" i="3"/>
  <c r="E5691" i="3"/>
  <c r="F5790" i="3"/>
  <c r="G5790" i="3" s="1"/>
  <c r="O5735" i="3"/>
  <c r="F5931" i="3"/>
  <c r="G5931" i="3" s="1"/>
  <c r="O5898" i="3"/>
  <c r="O6004" i="3"/>
  <c r="D6068" i="3"/>
  <c r="K5984" i="3"/>
  <c r="J5984" i="3"/>
  <c r="I6167" i="3"/>
  <c r="H6167" i="3"/>
  <c r="O6087" i="3"/>
  <c r="K5968" i="3"/>
  <c r="J5968" i="3"/>
  <c r="O6092" i="3"/>
  <c r="F5971" i="3"/>
  <c r="G5971" i="3" s="1"/>
  <c r="D6067" i="3"/>
  <c r="D6121" i="3"/>
  <c r="D6162" i="3"/>
  <c r="O6198" i="3"/>
  <c r="D6230" i="3"/>
  <c r="O6171" i="3"/>
  <c r="D6203" i="3"/>
  <c r="E6235" i="3"/>
  <c r="D6154" i="3"/>
  <c r="K6196" i="3"/>
  <c r="J6196" i="3"/>
  <c r="H6228" i="3"/>
  <c r="I6228" i="3"/>
  <c r="J6300" i="3"/>
  <c r="K6300" i="3"/>
  <c r="I6276" i="3"/>
  <c r="H6276" i="3"/>
  <c r="K6528" i="3"/>
  <c r="J6528" i="3"/>
  <c r="J6296" i="3"/>
  <c r="K6296" i="3"/>
  <c r="O6670" i="3"/>
  <c r="D6713" i="3"/>
  <c r="K6633" i="3"/>
  <c r="J6633" i="3"/>
  <c r="D6720" i="3"/>
  <c r="J6712" i="3"/>
  <c r="K6712" i="3"/>
  <c r="I6685" i="3"/>
  <c r="H6685" i="3"/>
  <c r="O6724" i="3"/>
  <c r="D6883" i="3"/>
  <c r="O6844" i="3"/>
  <c r="I7009" i="3"/>
  <c r="H7009" i="3"/>
  <c r="D6894" i="3"/>
  <c r="F6866" i="3"/>
  <c r="G6866" i="3" s="1"/>
  <c r="I6885" i="3"/>
  <c r="H6885" i="3"/>
  <c r="O6927" i="3"/>
  <c r="D6955" i="3"/>
  <c r="I6993" i="3"/>
  <c r="H6993" i="3"/>
  <c r="O6944" i="3"/>
  <c r="J6956" i="3"/>
  <c r="K6956" i="3"/>
  <c r="J7041" i="3"/>
  <c r="K7041" i="3"/>
  <c r="J7077" i="3"/>
  <c r="K7077" i="3"/>
  <c r="J7130" i="3"/>
  <c r="K7130" i="3"/>
  <c r="D7132" i="3"/>
  <c r="O7184" i="3"/>
  <c r="D7164" i="3"/>
  <c r="E7144" i="3"/>
  <c r="E7253" i="3"/>
  <c r="O7255" i="3"/>
  <c r="D7304" i="3"/>
  <c r="F7358" i="3"/>
  <c r="G7358" i="3" s="1"/>
  <c r="O7372" i="3"/>
  <c r="D7402" i="3"/>
  <c r="K7394" i="3"/>
  <c r="J7394" i="3"/>
  <c r="D7408" i="3"/>
  <c r="I7401" i="3"/>
  <c r="H7401" i="3"/>
  <c r="J7428" i="3"/>
  <c r="K7428" i="3"/>
  <c r="K7493" i="3"/>
  <c r="J7493" i="3"/>
  <c r="I7166" i="3"/>
  <c r="H7166" i="3"/>
  <c r="K7279" i="3"/>
  <c r="J7279" i="3"/>
  <c r="F7330" i="3"/>
  <c r="G7330" i="3" s="1"/>
  <c r="O1050" i="3"/>
  <c r="E1114" i="3"/>
  <c r="D1666" i="3"/>
  <c r="H842" i="3"/>
  <c r="I842" i="3"/>
  <c r="D1048" i="3"/>
  <c r="D1836" i="3"/>
  <c r="D1828" i="3"/>
  <c r="E1828" i="3"/>
  <c r="I3835" i="3"/>
  <c r="H3835" i="3"/>
  <c r="D4632" i="3"/>
  <c r="K7036" i="3"/>
  <c r="J7036" i="3"/>
  <c r="F7027" i="3"/>
  <c r="G7027" i="3" s="1"/>
  <c r="F1592" i="3"/>
  <c r="G1592" i="3" s="1"/>
  <c r="D1592" i="3"/>
  <c r="D1996" i="3"/>
  <c r="I1992" i="3"/>
  <c r="H1992" i="3"/>
  <c r="K2201" i="3"/>
  <c r="J2201" i="3"/>
  <c r="F3786" i="3"/>
  <c r="G3786" i="3" s="1"/>
  <c r="K4187" i="3"/>
  <c r="J4187" i="3"/>
  <c r="K4397" i="3"/>
  <c r="J4397" i="3"/>
  <c r="O4596" i="3"/>
  <c r="E4595" i="3"/>
  <c r="D4595" i="3"/>
  <c r="I4794" i="3"/>
  <c r="H4794" i="3"/>
  <c r="F4995" i="3"/>
  <c r="G4995" i="3" s="1"/>
  <c r="O5590" i="3"/>
  <c r="I5801" i="3"/>
  <c r="H5801" i="3"/>
  <c r="O5788" i="3"/>
  <c r="K5993" i="3"/>
  <c r="J5993" i="3"/>
  <c r="K6379" i="3"/>
  <c r="J6379" i="3"/>
  <c r="O6396" i="3"/>
  <c r="F453" i="3"/>
  <c r="G453" i="3" s="1"/>
  <c r="H1254" i="3"/>
  <c r="I1254" i="3"/>
  <c r="D1675" i="3"/>
  <c r="O1653" i="3"/>
  <c r="K1864" i="3"/>
  <c r="J1864" i="3"/>
  <c r="O1856" i="3"/>
  <c r="D2266" i="3"/>
  <c r="O3865" i="3"/>
  <c r="O4074" i="3"/>
  <c r="D4057" i="3"/>
  <c r="F4461" i="3"/>
  <c r="G4461" i="3" s="1"/>
  <c r="E4476" i="3"/>
  <c r="F4861" i="3"/>
  <c r="G4861" i="3" s="1"/>
  <c r="E5056" i="3"/>
  <c r="O5256" i="3"/>
  <c r="J5662" i="3"/>
  <c r="K5662" i="3"/>
  <c r="I5873" i="3"/>
  <c r="H5873" i="3"/>
  <c r="O6274" i="3"/>
  <c r="H6454" i="3"/>
  <c r="I6454" i="3"/>
  <c r="I7252" i="3"/>
  <c r="H7252" i="3"/>
  <c r="E7476" i="3"/>
  <c r="H364" i="3"/>
  <c r="I364" i="3"/>
  <c r="F508" i="3"/>
  <c r="G508" i="3" s="1"/>
  <c r="F529" i="3"/>
  <c r="G529" i="3" s="1"/>
  <c r="D1336" i="3"/>
  <c r="F1336" i="3"/>
  <c r="G1336" i="3" s="1"/>
  <c r="H1534" i="3"/>
  <c r="I1534" i="3"/>
  <c r="I1729" i="3"/>
  <c r="H1729" i="3"/>
  <c r="I1931" i="3"/>
  <c r="H1931" i="3"/>
  <c r="O2138" i="3"/>
  <c r="F3934" i="3"/>
  <c r="G3934" i="3" s="1"/>
  <c r="E4140" i="3"/>
  <c r="F4341" i="3"/>
  <c r="G4341" i="3" s="1"/>
  <c r="F4538" i="3"/>
  <c r="G4538" i="3" s="1"/>
  <c r="O4532" i="3"/>
  <c r="K4751" i="3"/>
  <c r="J4751" i="3"/>
  <c r="O4744" i="3"/>
  <c r="F4931" i="3"/>
  <c r="G4931" i="3" s="1"/>
  <c r="O5937" i="3"/>
  <c r="D6345" i="3"/>
  <c r="O6530" i="3"/>
  <c r="D6727" i="3"/>
  <c r="K6928" i="3"/>
  <c r="J6928" i="3"/>
  <c r="K7351" i="3"/>
  <c r="J7351" i="3"/>
  <c r="E333" i="3"/>
  <c r="F440" i="3"/>
  <c r="G440" i="3" s="1"/>
  <c r="J579" i="3"/>
  <c r="K579" i="3"/>
  <c r="D675" i="3"/>
  <c r="I771" i="3"/>
  <c r="H771" i="3"/>
  <c r="J899" i="3"/>
  <c r="K899" i="3"/>
  <c r="O931" i="3"/>
  <c r="F343" i="3"/>
  <c r="G343" i="3" s="1"/>
  <c r="F552" i="3"/>
  <c r="G552" i="3" s="1"/>
  <c r="D552" i="3"/>
  <c r="F2414" i="3"/>
  <c r="G2414" i="3" s="1"/>
  <c r="I4205" i="3"/>
  <c r="H4205" i="3"/>
  <c r="I4606" i="3"/>
  <c r="H4606" i="3"/>
  <c r="K7010" i="3"/>
  <c r="J7010" i="3"/>
  <c r="K1298" i="3"/>
  <c r="J1298" i="3"/>
  <c r="E1677" i="3"/>
  <c r="E2083" i="3"/>
  <c r="E4495" i="3"/>
  <c r="D4881" i="3"/>
  <c r="F5084" i="3"/>
  <c r="G5084" i="3" s="1"/>
  <c r="K5899" i="3"/>
  <c r="J5899" i="3"/>
  <c r="D5885" i="3"/>
  <c r="I7501" i="3"/>
  <c r="H7501" i="3"/>
  <c r="E584" i="3"/>
  <c r="D584" i="3"/>
  <c r="K744" i="3"/>
  <c r="J744" i="3"/>
  <c r="D808" i="3"/>
  <c r="F936" i="3"/>
  <c r="G936" i="3" s="1"/>
  <c r="F2217" i="3"/>
  <c r="G2217" i="3" s="1"/>
  <c r="E2217" i="3"/>
  <c r="K3822" i="3"/>
  <c r="J3822" i="3"/>
  <c r="D4407" i="3"/>
  <c r="J5403" i="3"/>
  <c r="K5403" i="3"/>
  <c r="F5602" i="3"/>
  <c r="G5602" i="3" s="1"/>
  <c r="E5602" i="3"/>
  <c r="E5813" i="3"/>
  <c r="I6808" i="3"/>
  <c r="H6808" i="3"/>
  <c r="F493" i="3"/>
  <c r="G493" i="3" s="1"/>
  <c r="D1898" i="3"/>
  <c r="K2290" i="3"/>
  <c r="J2290" i="3"/>
  <c r="K2283" i="3"/>
  <c r="J2283" i="3"/>
  <c r="O2881" i="3"/>
  <c r="I4095" i="3"/>
  <c r="H4095" i="3"/>
  <c r="O4698" i="3"/>
  <c r="K6093" i="3"/>
  <c r="J6093" i="3"/>
  <c r="E6495" i="3"/>
  <c r="F6495" i="3"/>
  <c r="G6495" i="3" s="1"/>
  <c r="O6484" i="3"/>
  <c r="K962" i="3"/>
  <c r="J962" i="3"/>
  <c r="K1572" i="3"/>
  <c r="J1572" i="3"/>
  <c r="D1756" i="3"/>
  <c r="D1961" i="3"/>
  <c r="E1961" i="3"/>
  <c r="K1952" i="3"/>
  <c r="J1952" i="3"/>
  <c r="K2160" i="3"/>
  <c r="J2160" i="3"/>
  <c r="O2153" i="3"/>
  <c r="D3774" i="3"/>
  <c r="D4560" i="3"/>
  <c r="E4560" i="3"/>
  <c r="F4553" i="3"/>
  <c r="G4553" i="3" s="1"/>
  <c r="K4770" i="3"/>
  <c r="J4770" i="3"/>
  <c r="D4756" i="3"/>
  <c r="K4975" i="3"/>
  <c r="J4975" i="3"/>
  <c r="K4961" i="3"/>
  <c r="J4961" i="3"/>
  <c r="O5358" i="3"/>
  <c r="K5554" i="3"/>
  <c r="J5554" i="3"/>
  <c r="O6157" i="3"/>
  <c r="O6367" i="3"/>
  <c r="D6572" i="3"/>
  <c r="O6564" i="3"/>
  <c r="H7173" i="3"/>
  <c r="I7173" i="3"/>
  <c r="F7355" i="3"/>
  <c r="G7355" i="3" s="1"/>
  <c r="O1010" i="3"/>
  <c r="K1644" i="3"/>
  <c r="J1644" i="3"/>
  <c r="F2030" i="3"/>
  <c r="G2030" i="3" s="1"/>
  <c r="O2234" i="3"/>
  <c r="D2234" i="3"/>
  <c r="F2446" i="3"/>
  <c r="G2446" i="3" s="1"/>
  <c r="E4445" i="3"/>
  <c r="K4849" i="3"/>
  <c r="J4849" i="3"/>
  <c r="O5250" i="3"/>
  <c r="E5250" i="3"/>
  <c r="F460" i="3"/>
  <c r="G460" i="3" s="1"/>
  <c r="O581" i="3"/>
  <c r="F613" i="3"/>
  <c r="G613" i="3" s="1"/>
  <c r="K677" i="3"/>
  <c r="J677" i="3"/>
  <c r="D741" i="3"/>
  <c r="E805" i="3"/>
  <c r="O805" i="3"/>
  <c r="F837" i="3"/>
  <c r="G837" i="3" s="1"/>
  <c r="E901" i="3"/>
  <c r="K965" i="3"/>
  <c r="J965" i="3"/>
  <c r="O1420" i="3"/>
  <c r="F2021" i="3"/>
  <c r="G2021" i="3" s="1"/>
  <c r="E2021" i="3"/>
  <c r="K2023" i="3"/>
  <c r="J2023" i="3"/>
  <c r="E5644" i="3"/>
  <c r="O5836" i="3"/>
  <c r="D6434" i="3"/>
  <c r="F6433" i="3"/>
  <c r="G6433" i="3" s="1"/>
  <c r="K1925" i="3"/>
  <c r="J1925" i="3"/>
  <c r="O1917" i="3"/>
  <c r="O2126" i="3"/>
  <c r="E2111" i="3"/>
  <c r="O4114" i="3"/>
  <c r="E4108" i="3"/>
  <c r="F4520" i="3"/>
  <c r="G4520" i="3" s="1"/>
  <c r="D4924" i="3"/>
  <c r="O4917" i="3"/>
  <c r="I5911" i="3"/>
  <c r="H5911" i="3"/>
  <c r="K6309" i="3"/>
  <c r="J6309" i="3"/>
  <c r="K6908" i="3"/>
  <c r="J6908" i="3"/>
  <c r="D7313" i="3"/>
  <c r="I1017" i="3"/>
  <c r="H1017" i="3"/>
  <c r="F1127" i="3"/>
  <c r="G1127" i="3" s="1"/>
  <c r="O1045" i="3"/>
  <c r="J1109" i="3"/>
  <c r="K1109" i="3"/>
  <c r="O1141" i="3"/>
  <c r="D1247" i="3"/>
  <c r="O1311" i="3"/>
  <c r="O1573" i="3"/>
  <c r="F1637" i="3"/>
  <c r="G1637" i="3" s="1"/>
  <c r="K1281" i="3"/>
  <c r="J1281" i="3"/>
  <c r="D1409" i="3"/>
  <c r="J1523" i="3"/>
  <c r="K1523" i="3"/>
  <c r="I1587" i="3"/>
  <c r="H1587" i="3"/>
  <c r="D1315" i="3"/>
  <c r="F1379" i="3"/>
  <c r="G1379" i="3" s="1"/>
  <c r="D1379" i="3"/>
  <c r="I1567" i="3"/>
  <c r="H1567" i="3"/>
  <c r="O1317" i="3"/>
  <c r="F1381" i="3"/>
  <c r="G1381" i="3" s="1"/>
  <c r="K1509" i="3"/>
  <c r="J1509" i="3"/>
  <c r="J1611" i="3"/>
  <c r="K1611" i="3"/>
  <c r="F2355" i="3"/>
  <c r="G2355" i="3" s="1"/>
  <c r="D2419" i="3"/>
  <c r="J2449" i="3"/>
  <c r="K2449" i="3"/>
  <c r="K2647" i="3"/>
  <c r="J2647" i="3"/>
  <c r="E2775" i="3"/>
  <c r="K2838" i="3"/>
  <c r="J2838" i="3"/>
  <c r="D2629" i="3"/>
  <c r="J2757" i="3"/>
  <c r="K2757" i="3"/>
  <c r="F2348" i="3"/>
  <c r="G2348" i="3" s="1"/>
  <c r="J2600" i="3"/>
  <c r="K2600" i="3"/>
  <c r="D2464" i="3"/>
  <c r="H2472" i="3"/>
  <c r="I2472" i="3"/>
  <c r="F2496" i="3"/>
  <c r="G2496" i="3" s="1"/>
  <c r="J2520" i="3"/>
  <c r="K2520" i="3"/>
  <c r="D2641" i="3"/>
  <c r="J2769" i="3"/>
  <c r="K2769" i="3"/>
  <c r="J2349" i="3"/>
  <c r="K2349" i="3"/>
  <c r="O2571" i="3"/>
  <c r="D2715" i="3"/>
  <c r="O2756" i="3"/>
  <c r="D2825" i="3"/>
  <c r="F2384" i="3"/>
  <c r="G2384" i="3" s="1"/>
  <c r="D2770" i="3"/>
  <c r="H3034" i="3"/>
  <c r="I3034" i="3"/>
  <c r="K3162" i="3"/>
  <c r="J3162" i="3"/>
  <c r="O3194" i="3"/>
  <c r="K2973" i="3"/>
  <c r="J2973" i="3"/>
  <c r="D3075" i="3"/>
  <c r="I3171" i="3"/>
  <c r="H3171" i="3"/>
  <c r="J3299" i="3"/>
  <c r="K3299" i="3"/>
  <c r="F2867" i="3"/>
  <c r="G2867" i="3" s="1"/>
  <c r="D2867" i="3"/>
  <c r="K2996" i="3"/>
  <c r="J2996" i="3"/>
  <c r="D3060" i="3"/>
  <c r="F3188" i="3"/>
  <c r="G3188" i="3" s="1"/>
  <c r="E3252" i="3"/>
  <c r="K3284" i="3"/>
  <c r="J3284" i="3"/>
  <c r="K2993" i="3"/>
  <c r="J2993" i="3"/>
  <c r="E2898" i="3"/>
  <c r="F2906" i="3"/>
  <c r="G2906" i="3" s="1"/>
  <c r="D2922" i="3"/>
  <c r="O2938" i="3"/>
  <c r="E2962" i="3"/>
  <c r="F2970" i="3"/>
  <c r="G2970" i="3" s="1"/>
  <c r="E3069" i="3"/>
  <c r="K3133" i="3"/>
  <c r="J3133" i="3"/>
  <c r="O3261" i="3"/>
  <c r="F3293" i="3"/>
  <c r="G3293" i="3" s="1"/>
  <c r="K3494" i="3"/>
  <c r="J3494" i="3"/>
  <c r="H3558" i="3"/>
  <c r="I3558" i="3"/>
  <c r="F3590" i="3"/>
  <c r="G3590" i="3" s="1"/>
  <c r="D3718" i="3"/>
  <c r="O3718" i="3"/>
  <c r="J3499" i="3"/>
  <c r="K3499" i="3"/>
  <c r="I3563" i="3"/>
  <c r="H3563" i="3"/>
  <c r="F3595" i="3"/>
  <c r="G3595" i="3" s="1"/>
  <c r="D3723" i="3"/>
  <c r="O3723" i="3"/>
  <c r="F3389" i="3"/>
  <c r="G3389" i="3" s="1"/>
  <c r="D3389" i="3"/>
  <c r="O3389" i="3"/>
  <c r="I3808" i="3"/>
  <c r="H3808" i="3"/>
  <c r="I3780" i="3"/>
  <c r="H3780" i="3"/>
  <c r="F3916" i="3"/>
  <c r="G3916" i="3" s="1"/>
  <c r="E3980" i="3"/>
  <c r="O4228" i="3"/>
  <c r="F4228" i="3"/>
  <c r="G4228" i="3" s="1"/>
  <c r="I4190" i="3"/>
  <c r="H4190" i="3"/>
  <c r="K4306" i="3"/>
  <c r="J4306" i="3"/>
  <c r="E5066" i="3"/>
  <c r="O5194" i="3"/>
  <c r="D5194" i="3"/>
  <c r="K5191" i="3"/>
  <c r="J5191" i="3"/>
  <c r="F5048" i="3"/>
  <c r="G5048" i="3" s="1"/>
  <c r="F5148" i="3"/>
  <c r="G5148" i="3" s="1"/>
  <c r="F5212" i="3"/>
  <c r="G5212" i="3" s="1"/>
  <c r="K5181" i="3"/>
  <c r="J5181" i="3"/>
  <c r="D5253" i="3"/>
  <c r="E5253" i="3"/>
  <c r="K5427" i="3"/>
  <c r="J5427" i="3"/>
  <c r="O5356" i="3"/>
  <c r="E5356" i="3"/>
  <c r="H5517" i="3"/>
  <c r="I5517" i="3"/>
  <c r="I5439" i="3"/>
  <c r="H5439" i="3"/>
  <c r="K5484" i="3"/>
  <c r="J5484" i="3"/>
  <c r="I5519" i="3"/>
  <c r="H5519" i="3"/>
  <c r="K5623" i="3"/>
  <c r="J5623" i="3"/>
  <c r="E5953" i="3"/>
  <c r="D5953" i="3"/>
  <c r="F5929" i="3"/>
  <c r="G5929" i="3" s="1"/>
  <c r="O6030" i="3"/>
  <c r="F5975" i="3"/>
  <c r="G5975" i="3" s="1"/>
  <c r="E6056" i="3"/>
  <c r="O6056" i="3"/>
  <c r="I6202" i="3"/>
  <c r="H6202" i="3"/>
  <c r="E6207" i="3"/>
  <c r="O6207" i="3"/>
  <c r="I6136" i="3"/>
  <c r="H6136" i="3"/>
  <c r="F6168" i="3"/>
  <c r="G6168" i="3" s="1"/>
  <c r="E6232" i="3"/>
  <c r="I6166" i="3"/>
  <c r="H6166" i="3"/>
  <c r="D6316" i="3"/>
  <c r="D6520" i="3"/>
  <c r="O6520" i="3"/>
  <c r="J6312" i="3"/>
  <c r="K6312" i="3"/>
  <c r="D6702" i="3"/>
  <c r="K6641" i="3"/>
  <c r="J6641" i="3"/>
  <c r="F6690" i="3"/>
  <c r="G6690" i="3" s="1"/>
  <c r="O6690" i="3"/>
  <c r="E6700" i="3"/>
  <c r="K6748" i="3"/>
  <c r="J6748" i="3"/>
  <c r="O6751" i="3"/>
  <c r="F6751" i="3"/>
  <c r="G6751" i="3" s="1"/>
  <c r="J6897" i="3"/>
  <c r="K6897" i="3"/>
  <c r="F6862" i="3"/>
  <c r="G6862" i="3" s="1"/>
  <c r="E6862" i="3"/>
  <c r="J6909" i="3"/>
  <c r="K6909" i="3"/>
  <c r="H6961" i="3"/>
  <c r="I6961" i="3"/>
  <c r="I6969" i="3"/>
  <c r="H6969" i="3"/>
  <c r="F7102" i="3"/>
  <c r="G7102" i="3" s="1"/>
  <c r="O7257" i="3"/>
  <c r="J7362" i="3"/>
  <c r="K7362" i="3"/>
  <c r="K329" i="3"/>
  <c r="I503" i="3"/>
  <c r="H503" i="3"/>
  <c r="E1054" i="3"/>
  <c r="E1118" i="3"/>
  <c r="E1182" i="3"/>
  <c r="K1818" i="3"/>
  <c r="J1818" i="3"/>
  <c r="D1040" i="3"/>
  <c r="O3839" i="3"/>
  <c r="F3839" i="3"/>
  <c r="G3839" i="3" s="1"/>
  <c r="D4034" i="3"/>
  <c r="I4635" i="3"/>
  <c r="H4635" i="3"/>
  <c r="K4628" i="3"/>
  <c r="J4628" i="3"/>
  <c r="I6833" i="3"/>
  <c r="H6833" i="3"/>
  <c r="D7034" i="3"/>
  <c r="F7034" i="3"/>
  <c r="G7034" i="3" s="1"/>
  <c r="E7034" i="3"/>
  <c r="K790" i="3"/>
  <c r="J790" i="3"/>
  <c r="E1588" i="3"/>
  <c r="F1588" i="3"/>
  <c r="G1588" i="3" s="1"/>
  <c r="D1588" i="3"/>
  <c r="K1794" i="3"/>
  <c r="J1794" i="3"/>
  <c r="I1997" i="3"/>
  <c r="H1997" i="3"/>
  <c r="I2178" i="3"/>
  <c r="H2178" i="3"/>
  <c r="E2199" i="3"/>
  <c r="O2199" i="3"/>
  <c r="F2199" i="3"/>
  <c r="G2199" i="3" s="1"/>
  <c r="D3785" i="3"/>
  <c r="K3979" i="3"/>
  <c r="J3979" i="3"/>
  <c r="K4193" i="3"/>
  <c r="J4193" i="3"/>
  <c r="E4394" i="3"/>
  <c r="K4591" i="3"/>
  <c r="J4591" i="3"/>
  <c r="I4984" i="3"/>
  <c r="H4984" i="3"/>
  <c r="O4977" i="3"/>
  <c r="H5601" i="3"/>
  <c r="I5601" i="3"/>
  <c r="E5785" i="3"/>
  <c r="K6382" i="3"/>
  <c r="J6382" i="3"/>
  <c r="O6600" i="3"/>
  <c r="K6796" i="3"/>
  <c r="J6796" i="3"/>
  <c r="I1256" i="3"/>
  <c r="H1256" i="3"/>
  <c r="I1671" i="3"/>
  <c r="H1671" i="3"/>
  <c r="O2255" i="3"/>
  <c r="F2255" i="3"/>
  <c r="G2255" i="3" s="1"/>
  <c r="E2255" i="3"/>
  <c r="O3861" i="3"/>
  <c r="K4070" i="3"/>
  <c r="J4070" i="3"/>
  <c r="O5052" i="3"/>
  <c r="O5252" i="3"/>
  <c r="E5252" i="3"/>
  <c r="D5665" i="3"/>
  <c r="D5876" i="3"/>
  <c r="D6069" i="3"/>
  <c r="F6263" i="3"/>
  <c r="G6263" i="3" s="1"/>
  <c r="D6263" i="3"/>
  <c r="H6655" i="3"/>
  <c r="I6655" i="3"/>
  <c r="I7465" i="3"/>
  <c r="H7465" i="3"/>
  <c r="E379" i="3"/>
  <c r="F1734" i="3"/>
  <c r="G1734" i="3" s="1"/>
  <c r="F1727" i="3"/>
  <c r="G1727" i="3" s="1"/>
  <c r="K1930" i="3"/>
  <c r="J1930" i="3"/>
  <c r="K2151" i="3"/>
  <c r="J2151" i="3"/>
  <c r="I3745" i="3"/>
  <c r="H3745" i="3"/>
  <c r="I3751" i="3"/>
  <c r="H3751" i="3"/>
  <c r="D4337" i="3"/>
  <c r="O4544" i="3"/>
  <c r="E4544" i="3"/>
  <c r="F4544" i="3"/>
  <c r="G4544" i="3" s="1"/>
  <c r="D4544" i="3"/>
  <c r="K4747" i="3"/>
  <c r="J4747" i="3"/>
  <c r="K4927" i="3"/>
  <c r="J4927" i="3"/>
  <c r="F5350" i="3"/>
  <c r="G5350" i="3" s="1"/>
  <c r="O6351" i="3"/>
  <c r="E6351" i="3"/>
  <c r="K7337" i="3"/>
  <c r="J7337" i="3"/>
  <c r="K340" i="3"/>
  <c r="J340" i="3"/>
  <c r="I443" i="3"/>
  <c r="H443" i="3"/>
  <c r="E545" i="3"/>
  <c r="F615" i="3"/>
  <c r="G615" i="3" s="1"/>
  <c r="F679" i="3"/>
  <c r="G679" i="3" s="1"/>
  <c r="F743" i="3"/>
  <c r="G743" i="3" s="1"/>
  <c r="F807" i="3"/>
  <c r="G807" i="3" s="1"/>
  <c r="F871" i="3"/>
  <c r="G871" i="3" s="1"/>
  <c r="F935" i="3"/>
  <c r="G935" i="3" s="1"/>
  <c r="E999" i="3"/>
  <c r="K2406" i="3"/>
  <c r="J2406" i="3"/>
  <c r="F4017" i="3"/>
  <c r="G4017" i="3" s="1"/>
  <c r="D4621" i="3"/>
  <c r="I5016" i="3"/>
  <c r="H5016" i="3"/>
  <c r="O5009" i="3"/>
  <c r="O6615" i="3"/>
  <c r="D878" i="3"/>
  <c r="D1697" i="3"/>
  <c r="D1695" i="3"/>
  <c r="I2078" i="3"/>
  <c r="H2078" i="3"/>
  <c r="O2087" i="3"/>
  <c r="F2087" i="3"/>
  <c r="G2087" i="3" s="1"/>
  <c r="E2087" i="3"/>
  <c r="J4898" i="3"/>
  <c r="K4898" i="3"/>
  <c r="H4877" i="3"/>
  <c r="I4877" i="3"/>
  <c r="I5684" i="3"/>
  <c r="H5684" i="3"/>
  <c r="I5895" i="3"/>
  <c r="H5895" i="3"/>
  <c r="D5881" i="3"/>
  <c r="K6892" i="3"/>
  <c r="J6892" i="3"/>
  <c r="F381" i="3"/>
  <c r="G381" i="3" s="1"/>
  <c r="F557" i="3"/>
  <c r="G557" i="3" s="1"/>
  <c r="I812" i="3"/>
  <c r="H812" i="3"/>
  <c r="F972" i="3"/>
  <c r="G972" i="3" s="1"/>
  <c r="E972" i="3"/>
  <c r="D972" i="3"/>
  <c r="I2220" i="3"/>
  <c r="H2220" i="3"/>
  <c r="D3807" i="3"/>
  <c r="K3809" i="3"/>
  <c r="J3809" i="3"/>
  <c r="F4419" i="3"/>
  <c r="G4419" i="3" s="1"/>
  <c r="O4419" i="3"/>
  <c r="E4419" i="3"/>
  <c r="K4811" i="3"/>
  <c r="J4811" i="3"/>
  <c r="D5624" i="3"/>
  <c r="D5612" i="3"/>
  <c r="I5819" i="3"/>
  <c r="H5819" i="3"/>
  <c r="K6405" i="3"/>
  <c r="J6405" i="3"/>
  <c r="E489" i="3"/>
  <c r="K2297" i="3"/>
  <c r="J2297" i="3"/>
  <c r="O4083" i="3"/>
  <c r="F4083" i="3"/>
  <c r="G4083" i="3" s="1"/>
  <c r="E4083" i="3"/>
  <c r="E4281" i="3"/>
  <c r="F4281" i="3"/>
  <c r="G4281" i="3" s="1"/>
  <c r="O4281" i="3"/>
  <c r="D4694" i="3"/>
  <c r="K4680" i="3"/>
  <c r="J4680" i="3"/>
  <c r="K6077" i="3"/>
  <c r="J6077" i="3"/>
  <c r="E7299" i="3"/>
  <c r="D1771" i="3"/>
  <c r="D1755" i="3"/>
  <c r="K2163" i="3"/>
  <c r="J2163" i="3"/>
  <c r="K3754" i="3"/>
  <c r="J3754" i="3"/>
  <c r="D4169" i="3"/>
  <c r="D4353" i="3"/>
  <c r="F4552" i="3"/>
  <c r="G4552" i="3" s="1"/>
  <c r="D4552" i="3"/>
  <c r="O4552" i="3"/>
  <c r="E4552" i="3"/>
  <c r="K4766" i="3"/>
  <c r="J4766" i="3"/>
  <c r="F4752" i="3"/>
  <c r="G4752" i="3" s="1"/>
  <c r="E4964" i="3"/>
  <c r="O5560" i="3"/>
  <c r="D5753" i="3"/>
  <c r="D6161" i="3"/>
  <c r="O7165" i="3"/>
  <c r="F1006" i="3"/>
  <c r="G1006" i="3" s="1"/>
  <c r="E1006" i="3"/>
  <c r="K2041" i="3"/>
  <c r="J2041" i="3"/>
  <c r="I2248" i="3"/>
  <c r="H2248" i="3"/>
  <c r="I2438" i="3"/>
  <c r="H2438" i="3"/>
  <c r="O4440" i="3"/>
  <c r="O585" i="3"/>
  <c r="K617" i="3"/>
  <c r="J617" i="3"/>
  <c r="I681" i="3"/>
  <c r="H681" i="3"/>
  <c r="I713" i="3"/>
  <c r="H713" i="3"/>
  <c r="O841" i="3"/>
  <c r="K873" i="3"/>
  <c r="J873" i="3"/>
  <c r="I937" i="3"/>
  <c r="H937" i="3"/>
  <c r="I969" i="3"/>
  <c r="H969" i="3"/>
  <c r="K1416" i="3"/>
  <c r="J1416" i="3"/>
  <c r="E5835" i="3"/>
  <c r="O6233" i="3"/>
  <c r="F6443" i="3"/>
  <c r="G6443" i="3" s="1"/>
  <c r="D6443" i="3"/>
  <c r="E6645" i="3"/>
  <c r="K7445" i="3"/>
  <c r="J7445" i="3"/>
  <c r="F1124" i="3"/>
  <c r="G1124" i="3" s="1"/>
  <c r="O1124" i="3"/>
  <c r="D1124" i="3"/>
  <c r="K1504" i="3"/>
  <c r="J1504" i="3"/>
  <c r="I1924" i="3"/>
  <c r="H1924" i="3"/>
  <c r="I1908" i="3"/>
  <c r="H1908" i="3"/>
  <c r="I2122" i="3"/>
  <c r="H2122" i="3"/>
  <c r="K2305" i="3"/>
  <c r="J2305" i="3"/>
  <c r="K4512" i="3"/>
  <c r="J4512" i="3"/>
  <c r="I4708" i="3"/>
  <c r="H4708" i="3"/>
  <c r="I5904" i="3"/>
  <c r="H5904" i="3"/>
  <c r="D496" i="3"/>
  <c r="O496" i="3"/>
  <c r="E496" i="3"/>
  <c r="F496" i="3"/>
  <c r="G496" i="3" s="1"/>
  <c r="J1067" i="3"/>
  <c r="K1067" i="3"/>
  <c r="I1131" i="3"/>
  <c r="H1131" i="3"/>
  <c r="I1113" i="3"/>
  <c r="H1113" i="3"/>
  <c r="I1177" i="3"/>
  <c r="H1177" i="3"/>
  <c r="I1255" i="3"/>
  <c r="H1255" i="3"/>
  <c r="D1289" i="3"/>
  <c r="O1289" i="3"/>
  <c r="K1481" i="3"/>
  <c r="J1481" i="3"/>
  <c r="J1181" i="3"/>
  <c r="K1181" i="3"/>
  <c r="O1323" i="3"/>
  <c r="F1323" i="3"/>
  <c r="G1323" i="3" s="1"/>
  <c r="E1323" i="3"/>
  <c r="D1323" i="3"/>
  <c r="E1451" i="3"/>
  <c r="D1451" i="3"/>
  <c r="O1451" i="3"/>
  <c r="F1451" i="3"/>
  <c r="G1451" i="3" s="1"/>
  <c r="K1581" i="3"/>
  <c r="J1581" i="3"/>
  <c r="K1325" i="3"/>
  <c r="J1325" i="3"/>
  <c r="F1625" i="3"/>
  <c r="G1625" i="3" s="1"/>
  <c r="O2391" i="3"/>
  <c r="E2554" i="3"/>
  <c r="K2695" i="3"/>
  <c r="J2695" i="3"/>
  <c r="I2842" i="3"/>
  <c r="H2842" i="3"/>
  <c r="I2750" i="3"/>
  <c r="H2750" i="3"/>
  <c r="H2723" i="3"/>
  <c r="I2723" i="3"/>
  <c r="K2730" i="3"/>
  <c r="J2730" i="3"/>
  <c r="J2648" i="3"/>
  <c r="K2648" i="3"/>
  <c r="I2829" i="3"/>
  <c r="H2829" i="3"/>
  <c r="H2392" i="3"/>
  <c r="I2392" i="3"/>
  <c r="H2875" i="3"/>
  <c r="I2875" i="3"/>
  <c r="H3102" i="3"/>
  <c r="I3102" i="3"/>
  <c r="K3198" i="3"/>
  <c r="J3198" i="3"/>
  <c r="J3079" i="3"/>
  <c r="K3079" i="3"/>
  <c r="J2915" i="3"/>
  <c r="K2915" i="3"/>
  <c r="J2947" i="3"/>
  <c r="K2947" i="3"/>
  <c r="O4436" i="3"/>
  <c r="F4436" i="3"/>
  <c r="G4436" i="3" s="1"/>
  <c r="E4436" i="3"/>
  <c r="D4436" i="3"/>
  <c r="O5375" i="3"/>
  <c r="F5375" i="3"/>
  <c r="G5375" i="3" s="1"/>
  <c r="E5375" i="3"/>
  <c r="D5375" i="3"/>
  <c r="D5425" i="3"/>
  <c r="F5425" i="3"/>
  <c r="G5425" i="3" s="1"/>
  <c r="E5425" i="3"/>
  <c r="O5425" i="3"/>
  <c r="F5512" i="3"/>
  <c r="G5512" i="3" s="1"/>
  <c r="O5512" i="3"/>
  <c r="E5512" i="3"/>
  <c r="D5512" i="3"/>
  <c r="K5679" i="3"/>
  <c r="J5679" i="3"/>
  <c r="I5874" i="3"/>
  <c r="H5874" i="3"/>
  <c r="H7306" i="3"/>
  <c r="I7306" i="3"/>
  <c r="O7410" i="3"/>
  <c r="F7410" i="3"/>
  <c r="G7410" i="3" s="1"/>
  <c r="E7410" i="3"/>
  <c r="D7410" i="3"/>
  <c r="H7461" i="3"/>
  <c r="I7461" i="3"/>
  <c r="I7500" i="3"/>
  <c r="H7500" i="3"/>
  <c r="H1378" i="3"/>
  <c r="I1378" i="3"/>
  <c r="I1987" i="3"/>
  <c r="H1987" i="3"/>
  <c r="I4779" i="3"/>
  <c r="H4779" i="3"/>
  <c r="I3875" i="3"/>
  <c r="H3875" i="3"/>
  <c r="I4327" i="3"/>
  <c r="H4327" i="3"/>
  <c r="I4736" i="3"/>
  <c r="H4736" i="3"/>
  <c r="I619" i="3"/>
  <c r="H619" i="3"/>
  <c r="I683" i="3"/>
  <c r="H683" i="3"/>
  <c r="I747" i="3"/>
  <c r="H747" i="3"/>
  <c r="I811" i="3"/>
  <c r="H811" i="3"/>
  <c r="I875" i="3"/>
  <c r="H875" i="3"/>
  <c r="I939" i="3"/>
  <c r="H939" i="3"/>
  <c r="I4810" i="3"/>
  <c r="H4810" i="3"/>
  <c r="I5622" i="3"/>
  <c r="H5622" i="3"/>
  <c r="I6562" i="3"/>
  <c r="H6562" i="3"/>
  <c r="I4504" i="3"/>
  <c r="H4504" i="3"/>
  <c r="I4704" i="3"/>
  <c r="H4704" i="3"/>
  <c r="H6904" i="3"/>
  <c r="I6904" i="3"/>
  <c r="I1149" i="3"/>
  <c r="H1149" i="3"/>
  <c r="I1333" i="3"/>
  <c r="H1333" i="3"/>
  <c r="H2656" i="3"/>
  <c r="I2656" i="3"/>
  <c r="I3115" i="3"/>
  <c r="H3115" i="3"/>
  <c r="I3004" i="3"/>
  <c r="H3004" i="3"/>
  <c r="I3077" i="3"/>
  <c r="H3077" i="3"/>
  <c r="H3566" i="3"/>
  <c r="I3566" i="3"/>
  <c r="I3609" i="3"/>
  <c r="H3609" i="3"/>
  <c r="I4084" i="3"/>
  <c r="H4084" i="3"/>
  <c r="I5337" i="3"/>
  <c r="H5337" i="3"/>
  <c r="H5917" i="3"/>
  <c r="I5917" i="3"/>
  <c r="I6988" i="3"/>
  <c r="H6988" i="3"/>
  <c r="I7135" i="3"/>
  <c r="H7135" i="3"/>
  <c r="I7366" i="3"/>
  <c r="H7366" i="3"/>
  <c r="H7451" i="3"/>
  <c r="I7451" i="3"/>
  <c r="I1784" i="3"/>
  <c r="H1784" i="3"/>
  <c r="I1657" i="3"/>
  <c r="H1657" i="3"/>
  <c r="I5022" i="3"/>
  <c r="H5022" i="3"/>
  <c r="H1294" i="3"/>
  <c r="I1294" i="3"/>
  <c r="H1688" i="3"/>
  <c r="I1688" i="3"/>
  <c r="I4883" i="3"/>
  <c r="H4883" i="3"/>
  <c r="H5880" i="3"/>
  <c r="I5880" i="3"/>
  <c r="I481" i="3"/>
  <c r="H481" i="3"/>
  <c r="I1753" i="3"/>
  <c r="H1753" i="3"/>
  <c r="I6555" i="3"/>
  <c r="H6555" i="3"/>
  <c r="I6958" i="3"/>
  <c r="H6958" i="3"/>
  <c r="H6639" i="3"/>
  <c r="I6639" i="3"/>
  <c r="I2318" i="3"/>
  <c r="H2318" i="3"/>
  <c r="I4125" i="3"/>
  <c r="H4125" i="3"/>
  <c r="H7109" i="3"/>
  <c r="I7109" i="3"/>
  <c r="I1139" i="3"/>
  <c r="H1139" i="3"/>
  <c r="I1737" i="3"/>
  <c r="H1737" i="3"/>
  <c r="H2367" i="3"/>
  <c r="I2367" i="3"/>
  <c r="H2431" i="3"/>
  <c r="I2431" i="3"/>
  <c r="I3017" i="3"/>
  <c r="H3017" i="3"/>
  <c r="I3081" i="3"/>
  <c r="H3081" i="3"/>
  <c r="I3511" i="3"/>
  <c r="H3511" i="3"/>
  <c r="I3639" i="3"/>
  <c r="H3639" i="3"/>
  <c r="I3645" i="3"/>
  <c r="H3645" i="3"/>
  <c r="I4248" i="3"/>
  <c r="H4248" i="3"/>
  <c r="I5174" i="3"/>
  <c r="H5174" i="3"/>
  <c r="I5160" i="3"/>
  <c r="H5160" i="3"/>
  <c r="I5996" i="3"/>
  <c r="H5996" i="3"/>
  <c r="I6871" i="3"/>
  <c r="H6871" i="3"/>
  <c r="H1130" i="3"/>
  <c r="I1130" i="3"/>
  <c r="H5949" i="3"/>
  <c r="I5949" i="3"/>
  <c r="I4011" i="3"/>
  <c r="H4011" i="3"/>
  <c r="I5018" i="3"/>
  <c r="H5018" i="3"/>
  <c r="H1286" i="3"/>
  <c r="I1286" i="3"/>
  <c r="I4886" i="3"/>
  <c r="H4886" i="3"/>
  <c r="H6888" i="3"/>
  <c r="I6888" i="3"/>
  <c r="I4417" i="3"/>
  <c r="H4417" i="3"/>
  <c r="I1886" i="3"/>
  <c r="H1886" i="3"/>
  <c r="I4682" i="3"/>
  <c r="H4682" i="3"/>
  <c r="I548" i="3"/>
  <c r="H548" i="3"/>
  <c r="H1112" i="3"/>
  <c r="I1112" i="3"/>
  <c r="H1506" i="3"/>
  <c r="I1506" i="3"/>
  <c r="I2854" i="3"/>
  <c r="H2854" i="3"/>
  <c r="H2739" i="3"/>
  <c r="I2739" i="3"/>
  <c r="H2926" i="3"/>
  <c r="I2926" i="3"/>
  <c r="H2966" i="3"/>
  <c r="I2966" i="3"/>
  <c r="I3149" i="3"/>
  <c r="H3149" i="3"/>
  <c r="I3544" i="3"/>
  <c r="H3544" i="3"/>
  <c r="I3419" i="3"/>
  <c r="H3419" i="3"/>
  <c r="I3964" i="3"/>
  <c r="H3964" i="3"/>
  <c r="I4028" i="3"/>
  <c r="H4028" i="3"/>
  <c r="I5164" i="3"/>
  <c r="H5164" i="3"/>
  <c r="I6088" i="3"/>
  <c r="H6088" i="3"/>
  <c r="H7348" i="3"/>
  <c r="I7348" i="3"/>
  <c r="I535" i="3"/>
  <c r="H535" i="3"/>
  <c r="K3790" i="3"/>
  <c r="J3790" i="3"/>
  <c r="K1875" i="3"/>
  <c r="J1875" i="3"/>
  <c r="K1942" i="3"/>
  <c r="J1942" i="3"/>
  <c r="I6550" i="3"/>
  <c r="H6550" i="3"/>
  <c r="J855" i="3"/>
  <c r="K855" i="3"/>
  <c r="I6804" i="3"/>
  <c r="H6804" i="3"/>
  <c r="K7092" i="3"/>
  <c r="J7092" i="3"/>
  <c r="I1612" i="3"/>
  <c r="H1612" i="3"/>
  <c r="K914" i="3"/>
  <c r="J914" i="3"/>
  <c r="I351" i="3"/>
  <c r="H351" i="3"/>
  <c r="J1129" i="3"/>
  <c r="K1129" i="3"/>
  <c r="J1607" i="3"/>
  <c r="K1607" i="3"/>
  <c r="I1227" i="3"/>
  <c r="H1227" i="3"/>
  <c r="K2439" i="3"/>
  <c r="J2439" i="3"/>
  <c r="K2783" i="3"/>
  <c r="J2783" i="3"/>
  <c r="I2389" i="3"/>
  <c r="H2389" i="3"/>
  <c r="I3223" i="3"/>
  <c r="H3223" i="3"/>
  <c r="K3904" i="3"/>
  <c r="J3904" i="3"/>
  <c r="K6220" i="3"/>
  <c r="J6220" i="3"/>
  <c r="H1134" i="3"/>
  <c r="I1134" i="3"/>
  <c r="K1706" i="3"/>
  <c r="J1706" i="3"/>
  <c r="K1822" i="3"/>
  <c r="J1822" i="3"/>
  <c r="K630" i="3"/>
  <c r="J630" i="3"/>
  <c r="K1847" i="3"/>
  <c r="J1847" i="3"/>
  <c r="J1000" i="3"/>
  <c r="K1000" i="3"/>
  <c r="K1798" i="3"/>
  <c r="J1798" i="3"/>
  <c r="I1990" i="3"/>
  <c r="H1990" i="3"/>
  <c r="D2188" i="3"/>
  <c r="K2394" i="3"/>
  <c r="J2394" i="3"/>
  <c r="K4385" i="3"/>
  <c r="J4385" i="3"/>
  <c r="I4583" i="3"/>
  <c r="H4583" i="3"/>
  <c r="K4792" i="3"/>
  <c r="J4792" i="3"/>
  <c r="D5779" i="3"/>
  <c r="D6392" i="3"/>
  <c r="D6595" i="3"/>
  <c r="F6998" i="3"/>
  <c r="G6998" i="3" s="1"/>
  <c r="H7185" i="3"/>
  <c r="I7185" i="3"/>
  <c r="K1867" i="3"/>
  <c r="J1867" i="3"/>
  <c r="D2068" i="3"/>
  <c r="K2063" i="3"/>
  <c r="J2063" i="3"/>
  <c r="K2257" i="3"/>
  <c r="J2257" i="3"/>
  <c r="K4464" i="3"/>
  <c r="J4464" i="3"/>
  <c r="F4674" i="3"/>
  <c r="G4674" i="3" s="1"/>
  <c r="O5867" i="3"/>
  <c r="K5860" i="3"/>
  <c r="J5860" i="3"/>
  <c r="K6270" i="3"/>
  <c r="J6270" i="3"/>
  <c r="F7264" i="3"/>
  <c r="G7264" i="3" s="1"/>
  <c r="K7472" i="3"/>
  <c r="J7472" i="3"/>
  <c r="J347" i="3"/>
  <c r="K347" i="3"/>
  <c r="E415" i="3"/>
  <c r="H1330" i="3"/>
  <c r="I1330" i="3"/>
  <c r="K1751" i="3"/>
  <c r="J1751" i="3"/>
  <c r="H4929" i="3"/>
  <c r="I4929" i="3"/>
  <c r="I5738" i="3"/>
  <c r="H5738" i="3"/>
  <c r="K6550" i="3"/>
  <c r="J6550" i="3"/>
  <c r="J6742" i="3"/>
  <c r="K6742" i="3"/>
  <c r="H7345" i="3"/>
  <c r="I7345" i="3"/>
  <c r="I515" i="3"/>
  <c r="H515" i="3"/>
  <c r="J631" i="3"/>
  <c r="K631" i="3"/>
  <c r="J759" i="3"/>
  <c r="K759" i="3"/>
  <c r="J887" i="3"/>
  <c r="K887" i="3"/>
  <c r="F4007" i="3"/>
  <c r="G4007" i="3" s="1"/>
  <c r="K4209" i="3"/>
  <c r="J4209" i="3"/>
  <c r="I5014" i="3"/>
  <c r="H5014" i="3"/>
  <c r="K6021" i="3"/>
  <c r="J6021" i="3"/>
  <c r="I7006" i="3"/>
  <c r="H7006" i="3"/>
  <c r="J1701" i="3"/>
  <c r="K1701" i="3"/>
  <c r="I2088" i="3"/>
  <c r="H2088" i="3"/>
  <c r="I4882" i="3"/>
  <c r="H4882" i="3"/>
  <c r="I5897" i="3"/>
  <c r="H5897" i="3"/>
  <c r="H6896" i="3"/>
  <c r="I6896" i="3"/>
  <c r="I527" i="3"/>
  <c r="H527" i="3"/>
  <c r="K606" i="3"/>
  <c r="J606" i="3"/>
  <c r="F4402" i="3"/>
  <c r="G4402" i="3" s="1"/>
  <c r="O5815" i="3"/>
  <c r="K698" i="3"/>
  <c r="J698" i="3"/>
  <c r="K1893" i="3"/>
  <c r="J1893" i="3"/>
  <c r="F2295" i="3"/>
  <c r="G2295" i="3" s="1"/>
  <c r="K2288" i="3"/>
  <c r="J2288" i="3"/>
  <c r="F4678" i="3"/>
  <c r="G4678" i="3" s="1"/>
  <c r="H6498" i="3"/>
  <c r="I6498" i="3"/>
  <c r="I1974" i="3"/>
  <c r="H1974" i="3"/>
  <c r="O4165" i="3"/>
  <c r="I4363" i="3"/>
  <c r="H4363" i="3"/>
  <c r="K5558" i="3"/>
  <c r="J5558" i="3"/>
  <c r="J5761" i="3"/>
  <c r="K5761" i="3"/>
  <c r="I6173" i="3"/>
  <c r="H6173" i="3"/>
  <c r="K6561" i="3"/>
  <c r="J6561" i="3"/>
  <c r="K6769" i="3"/>
  <c r="J6769" i="3"/>
  <c r="H1016" i="3"/>
  <c r="I1016" i="3"/>
  <c r="K1646" i="3"/>
  <c r="J1646" i="3"/>
  <c r="F7244" i="3"/>
  <c r="G7244" i="3" s="1"/>
  <c r="I7234" i="3"/>
  <c r="H7234" i="3"/>
  <c r="H558" i="3"/>
  <c r="I558" i="3"/>
  <c r="I1448" i="3"/>
  <c r="H1448" i="3"/>
  <c r="H5649" i="3"/>
  <c r="I5649" i="3"/>
  <c r="J5841" i="3"/>
  <c r="K5841" i="3"/>
  <c r="I6441" i="3"/>
  <c r="H6441" i="3"/>
  <c r="D6428" i="3"/>
  <c r="F1713" i="3"/>
  <c r="G1713" i="3" s="1"/>
  <c r="K1912" i="3"/>
  <c r="J1912" i="3"/>
  <c r="F4706" i="3"/>
  <c r="G4706" i="3" s="1"/>
  <c r="K4724" i="3"/>
  <c r="J4724" i="3"/>
  <c r="I6523" i="3"/>
  <c r="H6523" i="3"/>
  <c r="E6723" i="3"/>
  <c r="K7125" i="3"/>
  <c r="J7125" i="3"/>
  <c r="E1083" i="3"/>
  <c r="I1287" i="3"/>
  <c r="H1287" i="3"/>
  <c r="J1415" i="3"/>
  <c r="K1415" i="3"/>
  <c r="I1543" i="3"/>
  <c r="H1543" i="3"/>
  <c r="J1035" i="3"/>
  <c r="K1035" i="3"/>
  <c r="H2700" i="3"/>
  <c r="I2700" i="3"/>
  <c r="K2815" i="3"/>
  <c r="J2815" i="3"/>
  <c r="H2847" i="3"/>
  <c r="I2847" i="3"/>
  <c r="E2469" i="3"/>
  <c r="E2501" i="3"/>
  <c r="E2533" i="3"/>
  <c r="J2824" i="3"/>
  <c r="K2824" i="3"/>
  <c r="J2555" i="3"/>
  <c r="K2555" i="3"/>
  <c r="H2740" i="3"/>
  <c r="I2740" i="3"/>
  <c r="H3118" i="3"/>
  <c r="I3118" i="3"/>
  <c r="H3246" i="3"/>
  <c r="I3246" i="3"/>
  <c r="J3095" i="3"/>
  <c r="K3095" i="3"/>
  <c r="J3223" i="3"/>
  <c r="K3223" i="3"/>
  <c r="J2994" i="3"/>
  <c r="K2994" i="3"/>
  <c r="J2887" i="3"/>
  <c r="K2887" i="3"/>
  <c r="J2951" i="3"/>
  <c r="K2951" i="3"/>
  <c r="H3578" i="3"/>
  <c r="I3578" i="3"/>
  <c r="K3674" i="3"/>
  <c r="J3674" i="3"/>
  <c r="I3455" i="3"/>
  <c r="H3455" i="3"/>
  <c r="J3551" i="3"/>
  <c r="K3551" i="3"/>
  <c r="J3679" i="3"/>
  <c r="K3679" i="3"/>
  <c r="H3400" i="3"/>
  <c r="I3400" i="3"/>
  <c r="K3820" i="3"/>
  <c r="J3820" i="3"/>
  <c r="K3936" i="3"/>
  <c r="J3936" i="3"/>
  <c r="K4278" i="3"/>
  <c r="J4278" i="3"/>
  <c r="K4282" i="3"/>
  <c r="J4282" i="3"/>
  <c r="E4860" i="3"/>
  <c r="J5086" i="3"/>
  <c r="K5086" i="3"/>
  <c r="K5169" i="3"/>
  <c r="J5169" i="3"/>
  <c r="I5308" i="3"/>
  <c r="H5308" i="3"/>
  <c r="O5460" i="3"/>
  <c r="K5501" i="3"/>
  <c r="J5501" i="3"/>
  <c r="I5506" i="3"/>
  <c r="H5506" i="3"/>
  <c r="K5567" i="3"/>
  <c r="J5567" i="3"/>
  <c r="K5459" i="3"/>
  <c r="J5459" i="3"/>
  <c r="I5603" i="3"/>
  <c r="H5603" i="3"/>
  <c r="K5894" i="3"/>
  <c r="J5894" i="3"/>
  <c r="J5954" i="3"/>
  <c r="K5954" i="3"/>
  <c r="I6082" i="3"/>
  <c r="H6082" i="3"/>
  <c r="E5960" i="3"/>
  <c r="H5974" i="3"/>
  <c r="I5974" i="3"/>
  <c r="D6090" i="3"/>
  <c r="K6358" i="3"/>
  <c r="J6358" i="3"/>
  <c r="K6252" i="3"/>
  <c r="J6252" i="3"/>
  <c r="I6585" i="3"/>
  <c r="H6585" i="3"/>
  <c r="J6889" i="3"/>
  <c r="K6889" i="3"/>
  <c r="I6997" i="3"/>
  <c r="H6997" i="3"/>
  <c r="J7073" i="3"/>
  <c r="K7073" i="3"/>
  <c r="J7380" i="3"/>
  <c r="K7380" i="3"/>
  <c r="K7407" i="3"/>
  <c r="J7407" i="3"/>
  <c r="F7421" i="3"/>
  <c r="G7421" i="3" s="1"/>
  <c r="I7485" i="3"/>
  <c r="H7485" i="3"/>
  <c r="K7322" i="3"/>
  <c r="J7322" i="3"/>
  <c r="K7310" i="3"/>
  <c r="J7310" i="3"/>
  <c r="K346" i="3"/>
  <c r="J346" i="3"/>
  <c r="K1210" i="3"/>
  <c r="J1210" i="3"/>
  <c r="I1838" i="3"/>
  <c r="H1838" i="3"/>
  <c r="D4647" i="3"/>
  <c r="K4640" i="3"/>
  <c r="J4640" i="3"/>
  <c r="D7035" i="3"/>
  <c r="I4381" i="3"/>
  <c r="H4381" i="3"/>
  <c r="K4996" i="3"/>
  <c r="J4996" i="3"/>
  <c r="I5578" i="3"/>
  <c r="H5578" i="3"/>
  <c r="K461" i="3"/>
  <c r="J461" i="3"/>
  <c r="K1654" i="3"/>
  <c r="J1654" i="3"/>
  <c r="I1858" i="3"/>
  <c r="H1858" i="3"/>
  <c r="F2070" i="3"/>
  <c r="G2070" i="3" s="1"/>
  <c r="K2274" i="3"/>
  <c r="J2274" i="3"/>
  <c r="F4463" i="3"/>
  <c r="G4463" i="3" s="1"/>
  <c r="E4457" i="3"/>
  <c r="I5652" i="3"/>
  <c r="H5652" i="3"/>
  <c r="I6469" i="3"/>
  <c r="H6469" i="3"/>
  <c r="J6459" i="3"/>
  <c r="K6459" i="3"/>
  <c r="E476" i="3"/>
  <c r="I1742" i="3"/>
  <c r="H1742" i="3"/>
  <c r="K4939" i="3"/>
  <c r="J4939" i="3"/>
  <c r="F5135" i="3"/>
  <c r="G5135" i="3" s="1"/>
  <c r="K317" i="3"/>
  <c r="J317" i="3"/>
  <c r="K432" i="3"/>
  <c r="J432" i="3"/>
  <c r="F4010" i="3"/>
  <c r="G4010" i="3" s="1"/>
  <c r="I4215" i="3"/>
  <c r="H4215" i="3"/>
  <c r="J6279" i="3"/>
  <c r="K6279" i="3"/>
  <c r="F800" i="3"/>
  <c r="G800" i="3" s="1"/>
  <c r="K864" i="3"/>
  <c r="J864" i="3"/>
  <c r="F928" i="3"/>
  <c r="G928" i="3" s="1"/>
  <c r="K992" i="3"/>
  <c r="J992" i="3"/>
  <c r="K5613" i="3"/>
  <c r="J5613" i="3"/>
  <c r="F4681" i="3"/>
  <c r="G4681" i="3" s="1"/>
  <c r="I5280" i="3"/>
  <c r="H5280" i="3"/>
  <c r="H6101" i="3"/>
  <c r="I6101" i="3"/>
  <c r="K7278" i="3"/>
  <c r="J7278" i="3"/>
  <c r="K1164" i="3"/>
  <c r="J1164" i="3"/>
  <c r="I1758" i="3"/>
  <c r="H1758" i="3"/>
  <c r="K2174" i="3"/>
  <c r="J2174" i="3"/>
  <c r="K3761" i="3"/>
  <c r="J3761" i="3"/>
  <c r="K4753" i="3"/>
  <c r="J4753" i="3"/>
  <c r="I6371" i="3"/>
  <c r="H6371" i="3"/>
  <c r="K7363" i="3"/>
  <c r="J7363" i="3"/>
  <c r="K2038" i="3"/>
  <c r="J2038" i="3"/>
  <c r="I2442" i="3"/>
  <c r="H2442" i="3"/>
  <c r="E309" i="3"/>
  <c r="K393" i="3"/>
  <c r="J393" i="3"/>
  <c r="K452" i="3"/>
  <c r="J452" i="3"/>
  <c r="K605" i="3"/>
  <c r="J605" i="3"/>
  <c r="I637" i="3"/>
  <c r="H637" i="3"/>
  <c r="K733" i="3"/>
  <c r="J733" i="3"/>
  <c r="I765" i="3"/>
  <c r="H765" i="3"/>
  <c r="K861" i="3"/>
  <c r="J861" i="3"/>
  <c r="I893" i="3"/>
  <c r="H893" i="3"/>
  <c r="K989" i="3"/>
  <c r="J989" i="3"/>
  <c r="K2012" i="3"/>
  <c r="J2012" i="3"/>
  <c r="K1444" i="3"/>
  <c r="J1444" i="3"/>
  <c r="I6442" i="3"/>
  <c r="H6442" i="3"/>
  <c r="K6649" i="3"/>
  <c r="J6649" i="3"/>
  <c r="K1703" i="3"/>
  <c r="J1703" i="3"/>
  <c r="I1903" i="3"/>
  <c r="H1903" i="3"/>
  <c r="F2102" i="3"/>
  <c r="G2102" i="3" s="1"/>
  <c r="K2306" i="3"/>
  <c r="J2306" i="3"/>
  <c r="I4321" i="3"/>
  <c r="H4321" i="3"/>
  <c r="F4508" i="3"/>
  <c r="G4508" i="3" s="1"/>
  <c r="F4709" i="3"/>
  <c r="G4709" i="3" s="1"/>
  <c r="J6303" i="3"/>
  <c r="K6303" i="3"/>
  <c r="J6507" i="3"/>
  <c r="K6507" i="3"/>
  <c r="E7113" i="3"/>
  <c r="J1151" i="3"/>
  <c r="K1151" i="3"/>
  <c r="I1195" i="3"/>
  <c r="H1195" i="3"/>
  <c r="I1165" i="3"/>
  <c r="H1165" i="3"/>
  <c r="D1295" i="3"/>
  <c r="K1621" i="3"/>
  <c r="J1621" i="3"/>
  <c r="I1183" i="3"/>
  <c r="H1183" i="3"/>
  <c r="K1393" i="3"/>
  <c r="J1393" i="3"/>
  <c r="I1457" i="3"/>
  <c r="H1457" i="3"/>
  <c r="J1571" i="3"/>
  <c r="K1571" i="3"/>
  <c r="I1187" i="3"/>
  <c r="H1187" i="3"/>
  <c r="E1299" i="3"/>
  <c r="J1551" i="3"/>
  <c r="K1551" i="3"/>
  <c r="I1021" i="3"/>
  <c r="H1021" i="3"/>
  <c r="K1365" i="3"/>
  <c r="J1365" i="3"/>
  <c r="I1429" i="3"/>
  <c r="H1429" i="3"/>
  <c r="J1531" i="3"/>
  <c r="K1531" i="3"/>
  <c r="H2347" i="3"/>
  <c r="I2347" i="3"/>
  <c r="H2580" i="3"/>
  <c r="I2580" i="3"/>
  <c r="J2761" i="3"/>
  <c r="K2761" i="3"/>
  <c r="I2353" i="3"/>
  <c r="H2353" i="3"/>
  <c r="J2417" i="3"/>
  <c r="K2417" i="3"/>
  <c r="H2619" i="3"/>
  <c r="I2619" i="3"/>
  <c r="J2573" i="3"/>
  <c r="K2573" i="3"/>
  <c r="H2470" i="3"/>
  <c r="I2470" i="3"/>
  <c r="H2502" i="3"/>
  <c r="I2502" i="3"/>
  <c r="H2534" i="3"/>
  <c r="I2534" i="3"/>
  <c r="J2577" i="3"/>
  <c r="K2577" i="3"/>
  <c r="J2607" i="3"/>
  <c r="K2607" i="3"/>
  <c r="K2817" i="3"/>
  <c r="J2817" i="3"/>
  <c r="E2992" i="3"/>
  <c r="O2988" i="3"/>
  <c r="K3052" i="3"/>
  <c r="J3052" i="3"/>
  <c r="F3116" i="3"/>
  <c r="G3116" i="3" s="1"/>
  <c r="K3180" i="3"/>
  <c r="J3180" i="3"/>
  <c r="F3244" i="3"/>
  <c r="G3244" i="3" s="1"/>
  <c r="K3308" i="3"/>
  <c r="J3308" i="3"/>
  <c r="H2896" i="3"/>
  <c r="I2896" i="3"/>
  <c r="J2904" i="3"/>
  <c r="K2904" i="3"/>
  <c r="H2928" i="3"/>
  <c r="I2928" i="3"/>
  <c r="J2936" i="3"/>
  <c r="K2936" i="3"/>
  <c r="H2960" i="3"/>
  <c r="I2960" i="3"/>
  <c r="J2968" i="3"/>
  <c r="K2968" i="3"/>
  <c r="K3093" i="3"/>
  <c r="J3093" i="3"/>
  <c r="I3125" i="3"/>
  <c r="H3125" i="3"/>
  <c r="K3221" i="3"/>
  <c r="J3221" i="3"/>
  <c r="I3253" i="3"/>
  <c r="H3253" i="3"/>
  <c r="J3356" i="3"/>
  <c r="K3356" i="3"/>
  <c r="I3340" i="3"/>
  <c r="H3340" i="3"/>
  <c r="J3364" i="3"/>
  <c r="K3364" i="3"/>
  <c r="F3456" i="3"/>
  <c r="G3456" i="3" s="1"/>
  <c r="K3520" i="3"/>
  <c r="J3520" i="3"/>
  <c r="F3584" i="3"/>
  <c r="G3584" i="3" s="1"/>
  <c r="K3648" i="3"/>
  <c r="J3648" i="3"/>
  <c r="F3712" i="3"/>
  <c r="G3712" i="3" s="1"/>
  <c r="K3497" i="3"/>
  <c r="J3497" i="3"/>
  <c r="I3529" i="3"/>
  <c r="H3529" i="3"/>
  <c r="K3625" i="3"/>
  <c r="J3625" i="3"/>
  <c r="I3657" i="3"/>
  <c r="H3657" i="3"/>
  <c r="I3399" i="3"/>
  <c r="H3399" i="3"/>
  <c r="F3852" i="3"/>
  <c r="G3852" i="3" s="1"/>
  <c r="F3800" i="3"/>
  <c r="G3800" i="3" s="1"/>
  <c r="F5151" i="3"/>
  <c r="G5151" i="3" s="1"/>
  <c r="K5215" i="3"/>
  <c r="J5215" i="3"/>
  <c r="K5140" i="3"/>
  <c r="J5140" i="3"/>
  <c r="I5172" i="3"/>
  <c r="H5172" i="3"/>
  <c r="H5415" i="3"/>
  <c r="I5415" i="3"/>
  <c r="I5284" i="3"/>
  <c r="H5284" i="3"/>
  <c r="K5324" i="3"/>
  <c r="J5324" i="3"/>
  <c r="F5483" i="3"/>
  <c r="G5483" i="3" s="1"/>
  <c r="H5424" i="3"/>
  <c r="I5424" i="3"/>
  <c r="F5651" i="3"/>
  <c r="G5651" i="3" s="1"/>
  <c r="O5402" i="3"/>
  <c r="F5850" i="3"/>
  <c r="G5850" i="3" s="1"/>
  <c r="F5615" i="3"/>
  <c r="G5615" i="3" s="1"/>
  <c r="J5909" i="3"/>
  <c r="K5909" i="3"/>
  <c r="H5956" i="3"/>
  <c r="I5956" i="3"/>
  <c r="E6125" i="3"/>
  <c r="I5964" i="3"/>
  <c r="H5964" i="3"/>
  <c r="J6078" i="3"/>
  <c r="K6078" i="3"/>
  <c r="K6051" i="3"/>
  <c r="J6051" i="3"/>
  <c r="K6040" i="3"/>
  <c r="J6040" i="3"/>
  <c r="K6113" i="3"/>
  <c r="J6113" i="3"/>
  <c r="K6226" i="3"/>
  <c r="J6226" i="3"/>
  <c r="K6199" i="3"/>
  <c r="J6199" i="3"/>
  <c r="I6231" i="3"/>
  <c r="H6231" i="3"/>
  <c r="K6150" i="3"/>
  <c r="J6150" i="3"/>
  <c r="I6284" i="3"/>
  <c r="H6284" i="3"/>
  <c r="J6260" i="3"/>
  <c r="K6260" i="3"/>
  <c r="I6280" i="3"/>
  <c r="H6280" i="3"/>
  <c r="J6681" i="3"/>
  <c r="K6681" i="3"/>
  <c r="K6682" i="3"/>
  <c r="J6682" i="3"/>
  <c r="K6812" i="3"/>
  <c r="J6812" i="3"/>
  <c r="K6775" i="3"/>
  <c r="J6775" i="3"/>
  <c r="I6828" i="3"/>
  <c r="H6828" i="3"/>
  <c r="I6891" i="3"/>
  <c r="H6891" i="3"/>
  <c r="K6882" i="3"/>
  <c r="J6882" i="3"/>
  <c r="J6943" i="3"/>
  <c r="K6943" i="3"/>
  <c r="I6953" i="3"/>
  <c r="H6953" i="3"/>
  <c r="J7013" i="3"/>
  <c r="K7013" i="3"/>
  <c r="K7054" i="3"/>
  <c r="J7054" i="3"/>
  <c r="E7489" i="3"/>
  <c r="J487" i="3"/>
  <c r="K487" i="3"/>
  <c r="K1030" i="3"/>
  <c r="J1030" i="3"/>
  <c r="K4634" i="3"/>
  <c r="J4634" i="3"/>
  <c r="K5039" i="3"/>
  <c r="J5039" i="3"/>
  <c r="I7031" i="3"/>
  <c r="H7031" i="3"/>
  <c r="K1380" i="3"/>
  <c r="J1380" i="3"/>
  <c r="E1978" i="3"/>
  <c r="K2180" i="3"/>
  <c r="J2180" i="3"/>
  <c r="I2378" i="3"/>
  <c r="H2378" i="3"/>
  <c r="I3777" i="3"/>
  <c r="H3777" i="3"/>
  <c r="F3994" i="3"/>
  <c r="G3994" i="3" s="1"/>
  <c r="I4181" i="3"/>
  <c r="H4181" i="3"/>
  <c r="E4589" i="3"/>
  <c r="K4999" i="3"/>
  <c r="J4999" i="3"/>
  <c r="H5401" i="3"/>
  <c r="I5401" i="3"/>
  <c r="F5597" i="3"/>
  <c r="G5597" i="3" s="1"/>
  <c r="I5799" i="3"/>
  <c r="H5799" i="3"/>
  <c r="H6384" i="3"/>
  <c r="I6384" i="3"/>
  <c r="K6999" i="3"/>
  <c r="J6999" i="3"/>
  <c r="K1264" i="3"/>
  <c r="J1264" i="3"/>
  <c r="F1452" i="3"/>
  <c r="G1452" i="3" s="1"/>
  <c r="K1668" i="3"/>
  <c r="J1668" i="3"/>
  <c r="F1873" i="3"/>
  <c r="G1873" i="3" s="1"/>
  <c r="K2060" i="3"/>
  <c r="J2060" i="3"/>
  <c r="K2053" i="3"/>
  <c r="J2053" i="3"/>
  <c r="K3854" i="3"/>
  <c r="J3854" i="3"/>
  <c r="I4462" i="3"/>
  <c r="H4462" i="3"/>
  <c r="E4469" i="3"/>
  <c r="I5060" i="3"/>
  <c r="H5060" i="3"/>
  <c r="I5260" i="3"/>
  <c r="H5260" i="3"/>
  <c r="K5254" i="3"/>
  <c r="J5254" i="3"/>
  <c r="O5859" i="3"/>
  <c r="K5852" i="3"/>
  <c r="J5852" i="3"/>
  <c r="E6269" i="3"/>
  <c r="K7273" i="3"/>
  <c r="J7273" i="3"/>
  <c r="K492" i="3"/>
  <c r="J492" i="3"/>
  <c r="F1148" i="3"/>
  <c r="G1148" i="3" s="1"/>
  <c r="K1739" i="3"/>
  <c r="J1739" i="3"/>
  <c r="F1940" i="3"/>
  <c r="G1940" i="3" s="1"/>
  <c r="F2334" i="3"/>
  <c r="G2334" i="3" s="1"/>
  <c r="I3750" i="3"/>
  <c r="H3750" i="3"/>
  <c r="F3746" i="3"/>
  <c r="G3746" i="3" s="1"/>
  <c r="K4150" i="3"/>
  <c r="J4150" i="3"/>
  <c r="I4141" i="3"/>
  <c r="H4141" i="3"/>
  <c r="K4737" i="3"/>
  <c r="J4737" i="3"/>
  <c r="F4935" i="3"/>
  <c r="G4935" i="3" s="1"/>
  <c r="K4928" i="3"/>
  <c r="J4928" i="3"/>
  <c r="K5131" i="3"/>
  <c r="J5131" i="3"/>
  <c r="I5744" i="3"/>
  <c r="H5744" i="3"/>
  <c r="K324" i="3"/>
  <c r="J324" i="3"/>
  <c r="J435" i="3"/>
  <c r="K435" i="3"/>
  <c r="K392" i="3"/>
  <c r="J392" i="3"/>
  <c r="I2422" i="3"/>
  <c r="H2422" i="3"/>
  <c r="K4223" i="3"/>
  <c r="J4223" i="3"/>
  <c r="D4615" i="3"/>
  <c r="K6625" i="3"/>
  <c r="J6625" i="3"/>
  <c r="F7223" i="3"/>
  <c r="G7223" i="3" s="1"/>
  <c r="F2086" i="3"/>
  <c r="G2086" i="3" s="1"/>
  <c r="F3898" i="3"/>
  <c r="G3898" i="3" s="1"/>
  <c r="I4482" i="3"/>
  <c r="H4482" i="3"/>
  <c r="E4489" i="3"/>
  <c r="K4899" i="3"/>
  <c r="J4899" i="3"/>
  <c r="K6679" i="3"/>
  <c r="J6679" i="3"/>
  <c r="F612" i="3"/>
  <c r="G612" i="3" s="1"/>
  <c r="K676" i="3"/>
  <c r="J676" i="3"/>
  <c r="F740" i="3"/>
  <c r="G740" i="3" s="1"/>
  <c r="K804" i="3"/>
  <c r="J804" i="3"/>
  <c r="F868" i="3"/>
  <c r="G868" i="3" s="1"/>
  <c r="K932" i="3"/>
  <c r="J932" i="3"/>
  <c r="F996" i="3"/>
  <c r="G996" i="3" s="1"/>
  <c r="F2226" i="3"/>
  <c r="G2226" i="3" s="1"/>
  <c r="K3825" i="3"/>
  <c r="J3825" i="3"/>
  <c r="I4415" i="3"/>
  <c r="H4415" i="3"/>
  <c r="H5411" i="3"/>
  <c r="I5411" i="3"/>
  <c r="F5814" i="3"/>
  <c r="G5814" i="3" s="1"/>
  <c r="K6407" i="3"/>
  <c r="J6407" i="3"/>
  <c r="K1084" i="3"/>
  <c r="J1084" i="3"/>
  <c r="I1899" i="3"/>
  <c r="H1899" i="3"/>
  <c r="H2877" i="3"/>
  <c r="I2877" i="3"/>
  <c r="H5282" i="3"/>
  <c r="I5282" i="3"/>
  <c r="K6490" i="3"/>
  <c r="J6490" i="3"/>
  <c r="F1160" i="3"/>
  <c r="G1160" i="3" s="1"/>
  <c r="K1576" i="3"/>
  <c r="J1576" i="3"/>
  <c r="F1773" i="3"/>
  <c r="G1773" i="3" s="1"/>
  <c r="F3966" i="3"/>
  <c r="G3966" i="3" s="1"/>
  <c r="I4155" i="3"/>
  <c r="H4155" i="3"/>
  <c r="I4554" i="3"/>
  <c r="H4554" i="3"/>
  <c r="E4561" i="3"/>
  <c r="I4972" i="3"/>
  <c r="H4972" i="3"/>
  <c r="I5568" i="3"/>
  <c r="H5568" i="3"/>
  <c r="I5765" i="3"/>
  <c r="H5765" i="3"/>
  <c r="I409" i="3"/>
  <c r="H409" i="3"/>
  <c r="K1012" i="3"/>
  <c r="J1012" i="3"/>
  <c r="E1648" i="3"/>
  <c r="F2238" i="3"/>
  <c r="G2238" i="3" s="1"/>
  <c r="I4851" i="3"/>
  <c r="H4851" i="3"/>
  <c r="K7231" i="3"/>
  <c r="J7231" i="3"/>
  <c r="K316" i="3"/>
  <c r="J316" i="3"/>
  <c r="E455" i="3"/>
  <c r="K673" i="3"/>
  <c r="J673" i="3"/>
  <c r="I705" i="3"/>
  <c r="H705" i="3"/>
  <c r="K801" i="3"/>
  <c r="J801" i="3"/>
  <c r="I833" i="3"/>
  <c r="H833" i="3"/>
  <c r="K929" i="3"/>
  <c r="J929" i="3"/>
  <c r="I961" i="3"/>
  <c r="H961" i="3"/>
  <c r="O1424" i="3"/>
  <c r="E6646" i="3"/>
  <c r="E1926" i="3"/>
  <c r="I1902" i="3"/>
  <c r="H1902" i="3"/>
  <c r="K2302" i="3"/>
  <c r="J2302" i="3"/>
  <c r="I4317" i="3"/>
  <c r="H4317" i="3"/>
  <c r="I4521" i="3"/>
  <c r="H4521" i="3"/>
  <c r="F4705" i="3"/>
  <c r="G4705" i="3" s="1"/>
  <c r="H6325" i="3"/>
  <c r="I6325" i="3"/>
  <c r="I6517" i="3"/>
  <c r="H6517" i="3"/>
  <c r="D6505" i="3"/>
  <c r="K7305" i="3"/>
  <c r="J7305" i="3"/>
  <c r="J1007" i="3"/>
  <c r="K1007" i="3"/>
  <c r="I1059" i="3"/>
  <c r="H1059" i="3"/>
  <c r="J1155" i="3"/>
  <c r="K1155" i="3"/>
  <c r="I1211" i="3"/>
  <c r="H1211" i="3"/>
  <c r="I1169" i="3"/>
  <c r="H1169" i="3"/>
  <c r="D1303" i="3"/>
  <c r="I1199" i="3"/>
  <c r="H1199" i="3"/>
  <c r="K1401" i="3"/>
  <c r="J1401" i="3"/>
  <c r="I1465" i="3"/>
  <c r="H1465" i="3"/>
  <c r="K1649" i="3"/>
  <c r="J1649" i="3"/>
  <c r="I1203" i="3"/>
  <c r="H1203" i="3"/>
  <c r="E1307" i="3"/>
  <c r="K1629" i="3"/>
  <c r="J1629" i="3"/>
  <c r="I1027" i="3"/>
  <c r="H1027" i="3"/>
  <c r="K1373" i="3"/>
  <c r="J1373" i="3"/>
  <c r="I1437" i="3"/>
  <c r="H1437" i="3"/>
  <c r="K1609" i="3"/>
  <c r="J1609" i="3"/>
  <c r="H2351" i="3"/>
  <c r="I2351" i="3"/>
  <c r="H2586" i="3"/>
  <c r="I2586" i="3"/>
  <c r="K2727" i="3"/>
  <c r="J2727" i="3"/>
  <c r="I2361" i="3"/>
  <c r="H2361" i="3"/>
  <c r="J2425" i="3"/>
  <c r="K2425" i="3"/>
  <c r="H2627" i="3"/>
  <c r="I2627" i="3"/>
  <c r="K2755" i="3"/>
  <c r="J2755" i="3"/>
  <c r="J2589" i="3"/>
  <c r="K2589" i="3"/>
  <c r="H2471" i="3"/>
  <c r="I2471" i="3"/>
  <c r="H2503" i="3"/>
  <c r="I2503" i="3"/>
  <c r="H2535" i="3"/>
  <c r="I2535" i="3"/>
  <c r="H2639" i="3"/>
  <c r="I2639" i="3"/>
  <c r="K2767" i="3"/>
  <c r="J2767" i="3"/>
  <c r="J2593" i="3"/>
  <c r="K2593" i="3"/>
  <c r="J2615" i="3"/>
  <c r="K2615" i="3"/>
  <c r="H2667" i="3"/>
  <c r="I2667" i="3"/>
  <c r="K2821" i="3"/>
  <c r="J2821" i="3"/>
  <c r="I2626" i="3"/>
  <c r="H2626" i="3"/>
  <c r="K3056" i="3"/>
  <c r="J3056" i="3"/>
  <c r="F3120" i="3"/>
  <c r="G3120" i="3" s="1"/>
  <c r="K3184" i="3"/>
  <c r="J3184" i="3"/>
  <c r="F3248" i="3"/>
  <c r="G3248" i="3" s="1"/>
  <c r="K3312" i="3"/>
  <c r="J3312" i="3"/>
  <c r="H2905" i="3"/>
  <c r="I2905" i="3"/>
  <c r="H2937" i="3"/>
  <c r="I2937" i="3"/>
  <c r="H2969" i="3"/>
  <c r="I2969" i="3"/>
  <c r="K3097" i="3"/>
  <c r="J3097" i="3"/>
  <c r="I3129" i="3"/>
  <c r="H3129" i="3"/>
  <c r="K3225" i="3"/>
  <c r="J3225" i="3"/>
  <c r="I3257" i="3"/>
  <c r="H3257" i="3"/>
  <c r="I3357" i="3"/>
  <c r="H3357" i="3"/>
  <c r="I3348" i="3"/>
  <c r="H3348" i="3"/>
  <c r="J3380" i="3"/>
  <c r="K3380" i="3"/>
  <c r="F3460" i="3"/>
  <c r="G3460" i="3" s="1"/>
  <c r="K3524" i="3"/>
  <c r="J3524" i="3"/>
  <c r="F3588" i="3"/>
  <c r="G3588" i="3" s="1"/>
  <c r="K3652" i="3"/>
  <c r="J3652" i="3"/>
  <c r="F3716" i="3"/>
  <c r="G3716" i="3" s="1"/>
  <c r="J3372" i="3"/>
  <c r="K3372" i="3"/>
  <c r="K3501" i="3"/>
  <c r="J3501" i="3"/>
  <c r="I3533" i="3"/>
  <c r="H3533" i="3"/>
  <c r="K3629" i="3"/>
  <c r="J3629" i="3"/>
  <c r="I3661" i="3"/>
  <c r="H3661" i="3"/>
  <c r="F3860" i="3"/>
  <c r="G3860" i="3" s="1"/>
  <c r="F3816" i="3"/>
  <c r="G3816" i="3" s="1"/>
  <c r="K4166" i="3"/>
  <c r="J4166" i="3"/>
  <c r="F5155" i="3"/>
  <c r="G5155" i="3" s="1"/>
  <c r="K5219" i="3"/>
  <c r="J5219" i="3"/>
  <c r="K5144" i="3"/>
  <c r="J5144" i="3"/>
  <c r="I5176" i="3"/>
  <c r="H5176" i="3"/>
  <c r="I5309" i="3"/>
  <c r="H5309" i="3"/>
  <c r="J5307" i="3"/>
  <c r="K5307" i="3"/>
  <c r="H5419" i="3"/>
  <c r="I5419" i="3"/>
  <c r="K5340" i="3"/>
  <c r="J5340" i="3"/>
  <c r="J5259" i="3"/>
  <c r="K5259" i="3"/>
  <c r="F5499" i="3"/>
  <c r="G5499" i="3" s="1"/>
  <c r="I5520" i="3"/>
  <c r="H5520" i="3"/>
  <c r="E5810" i="3"/>
  <c r="O5410" i="3"/>
  <c r="K5790" i="3"/>
  <c r="J5790" i="3"/>
  <c r="K6068" i="3"/>
  <c r="J6068" i="3"/>
  <c r="I5984" i="3"/>
  <c r="H5984" i="3"/>
  <c r="I5968" i="3"/>
  <c r="H5968" i="3"/>
  <c r="K6067" i="3"/>
  <c r="J6067" i="3"/>
  <c r="K6121" i="3"/>
  <c r="J6121" i="3"/>
  <c r="K6162" i="3"/>
  <c r="J6162" i="3"/>
  <c r="K6230" i="3"/>
  <c r="J6230" i="3"/>
  <c r="K6203" i="3"/>
  <c r="J6203" i="3"/>
  <c r="I6235" i="3"/>
  <c r="H6235" i="3"/>
  <c r="K6154" i="3"/>
  <c r="J6154" i="3"/>
  <c r="I6300" i="3"/>
  <c r="H6300" i="3"/>
  <c r="J6276" i="3"/>
  <c r="K6276" i="3"/>
  <c r="I6296" i="3"/>
  <c r="H6296" i="3"/>
  <c r="E6670" i="3"/>
  <c r="J6713" i="3"/>
  <c r="K6713" i="3"/>
  <c r="D6724" i="3"/>
  <c r="K6934" i="3"/>
  <c r="J6934" i="3"/>
  <c r="K6883" i="3"/>
  <c r="J6883" i="3"/>
  <c r="K6894" i="3"/>
  <c r="J6894" i="3"/>
  <c r="I6944" i="3"/>
  <c r="H6944" i="3"/>
  <c r="D7130" i="3"/>
  <c r="K7132" i="3"/>
  <c r="J7132" i="3"/>
  <c r="I7199" i="3"/>
  <c r="H7199" i="3"/>
  <c r="K7164" i="3"/>
  <c r="J7164" i="3"/>
  <c r="I7144" i="3"/>
  <c r="H7144" i="3"/>
  <c r="J7304" i="3"/>
  <c r="K7304" i="3"/>
  <c r="K7402" i="3"/>
  <c r="J7402" i="3"/>
  <c r="I7394" i="3"/>
  <c r="H7394" i="3"/>
  <c r="K7408" i="3"/>
  <c r="J7408" i="3"/>
  <c r="I7432" i="3"/>
  <c r="H7432" i="3"/>
  <c r="D7279" i="3"/>
  <c r="H7471" i="3"/>
  <c r="I7471" i="3"/>
  <c r="K554" i="3"/>
  <c r="J554" i="3"/>
  <c r="E1666" i="3"/>
  <c r="I1819" i="3"/>
  <c r="H1819" i="3"/>
  <c r="K1048" i="3"/>
  <c r="J1048" i="3"/>
  <c r="F1836" i="3"/>
  <c r="G1836" i="3" s="1"/>
  <c r="K4632" i="3"/>
  <c r="J4632" i="3"/>
  <c r="E7036" i="3"/>
  <c r="D7036" i="3"/>
  <c r="H794" i="3"/>
  <c r="I794" i="3"/>
  <c r="K1592" i="3"/>
  <c r="J1592" i="3"/>
  <c r="I1795" i="3"/>
  <c r="H1795" i="3"/>
  <c r="I2001" i="3"/>
  <c r="H2001" i="3"/>
  <c r="I1996" i="3"/>
  <c r="H1996" i="3"/>
  <c r="I3990" i="3"/>
  <c r="H3990" i="3"/>
  <c r="I3977" i="3"/>
  <c r="H3977" i="3"/>
  <c r="F4587" i="3"/>
  <c r="G4587" i="3" s="1"/>
  <c r="K5801" i="3"/>
  <c r="J5801" i="3"/>
  <c r="H5993" i="3"/>
  <c r="I5993" i="3"/>
  <c r="O6379" i="3"/>
  <c r="D6379" i="3"/>
  <c r="I6990" i="3"/>
  <c r="H6990" i="3"/>
  <c r="D1064" i="3"/>
  <c r="O1064" i="3"/>
  <c r="H1474" i="3"/>
  <c r="I1474" i="3"/>
  <c r="E1864" i="3"/>
  <c r="D1864" i="3"/>
  <c r="K2062" i="3"/>
  <c r="J2062" i="3"/>
  <c r="I2056" i="3"/>
  <c r="H2056" i="3"/>
  <c r="K2266" i="3"/>
  <c r="J2266" i="3"/>
  <c r="K3866" i="3"/>
  <c r="J3866" i="3"/>
  <c r="K4461" i="3"/>
  <c r="J4461" i="3"/>
  <c r="I4867" i="3"/>
  <c r="H4867" i="3"/>
  <c r="F5063" i="3"/>
  <c r="G5063" i="3" s="1"/>
  <c r="I5056" i="3"/>
  <c r="H5056" i="3"/>
  <c r="H6065" i="3"/>
  <c r="I6065" i="3"/>
  <c r="E6456" i="3"/>
  <c r="F6456" i="3"/>
  <c r="G6456" i="3" s="1"/>
  <c r="H6876" i="3"/>
  <c r="I6876" i="3"/>
  <c r="I7474" i="3"/>
  <c r="H7474" i="3"/>
  <c r="H306" i="3"/>
  <c r="I306" i="3"/>
  <c r="O1144" i="3"/>
  <c r="K1336" i="3"/>
  <c r="J1336" i="3"/>
  <c r="K1931" i="3"/>
  <c r="J1931" i="3"/>
  <c r="K4146" i="3"/>
  <c r="J4146" i="3"/>
  <c r="I4140" i="3"/>
  <c r="H4140" i="3"/>
  <c r="I4335" i="3"/>
  <c r="H4335" i="3"/>
  <c r="E5127" i="3"/>
  <c r="H5733" i="3"/>
  <c r="I5733" i="3"/>
  <c r="H5937" i="3"/>
  <c r="I5937" i="3"/>
  <c r="K6345" i="3"/>
  <c r="J6345" i="3"/>
  <c r="H6530" i="3"/>
  <c r="I6530" i="3"/>
  <c r="I6531" i="3"/>
  <c r="H6531" i="3"/>
  <c r="D579" i="3"/>
  <c r="F579" i="3"/>
  <c r="G579" i="3" s="1"/>
  <c r="I803" i="3"/>
  <c r="H803" i="3"/>
  <c r="I963" i="3"/>
  <c r="H963" i="3"/>
  <c r="K410" i="3"/>
  <c r="J410" i="3"/>
  <c r="K552" i="3"/>
  <c r="J552" i="3"/>
  <c r="K1218" i="3"/>
  <c r="J1218" i="3"/>
  <c r="K4002" i="3"/>
  <c r="J4002" i="3"/>
  <c r="I4021" i="3"/>
  <c r="H4021" i="3"/>
  <c r="F4613" i="3"/>
  <c r="G4613" i="3" s="1"/>
  <c r="O4613" i="3"/>
  <c r="K6612" i="3"/>
  <c r="J6612" i="3"/>
  <c r="I1677" i="3"/>
  <c r="H1677" i="3"/>
  <c r="K2101" i="3"/>
  <c r="J2101" i="3"/>
  <c r="I3889" i="3"/>
  <c r="H3889" i="3"/>
  <c r="O3890" i="3"/>
  <c r="D3890" i="3"/>
  <c r="K4480" i="3"/>
  <c r="J4480" i="3"/>
  <c r="K5681" i="3"/>
  <c r="J5681" i="3"/>
  <c r="H6278" i="3"/>
  <c r="I6278" i="3"/>
  <c r="K6900" i="3"/>
  <c r="J6900" i="3"/>
  <c r="K584" i="3"/>
  <c r="J584" i="3"/>
  <c r="D648" i="3"/>
  <c r="E648" i="3"/>
  <c r="F776" i="3"/>
  <c r="G776" i="3" s="1"/>
  <c r="K808" i="3"/>
  <c r="J808" i="3"/>
  <c r="O2222" i="3"/>
  <c r="D2222" i="3"/>
  <c r="F3822" i="3"/>
  <c r="G3822" i="3" s="1"/>
  <c r="K4413" i="3"/>
  <c r="J4413" i="3"/>
  <c r="I4407" i="3"/>
  <c r="H4407" i="3"/>
  <c r="I4815" i="3"/>
  <c r="H4815" i="3"/>
  <c r="I6403" i="3"/>
  <c r="H6403" i="3"/>
  <c r="H686" i="3"/>
  <c r="I686" i="3"/>
  <c r="I1898" i="3"/>
  <c r="H1898" i="3"/>
  <c r="O1890" i="3"/>
  <c r="D1890" i="3"/>
  <c r="E2290" i="3"/>
  <c r="I4698" i="3"/>
  <c r="H4698" i="3"/>
  <c r="I4691" i="3"/>
  <c r="H4691" i="3"/>
  <c r="H1554" i="3"/>
  <c r="I1554" i="3"/>
  <c r="F1756" i="3"/>
  <c r="G1756" i="3" s="1"/>
  <c r="E1952" i="3"/>
  <c r="D1952" i="3"/>
  <c r="D2160" i="3"/>
  <c r="F2160" i="3"/>
  <c r="G2160" i="3" s="1"/>
  <c r="F3774" i="3"/>
  <c r="G3774" i="3" s="1"/>
  <c r="K3757" i="3"/>
  <c r="J3757" i="3"/>
  <c r="O3962" i="3"/>
  <c r="D3962" i="3"/>
  <c r="I4163" i="3"/>
  <c r="H4163" i="3"/>
  <c r="K4161" i="3"/>
  <c r="J4161" i="3"/>
  <c r="I4574" i="3"/>
  <c r="H4574" i="3"/>
  <c r="K4553" i="3"/>
  <c r="J4553" i="3"/>
  <c r="K5770" i="3"/>
  <c r="J5770" i="3"/>
  <c r="K6363" i="3"/>
  <c r="J6363" i="3"/>
  <c r="I6572" i="3"/>
  <c r="H6572" i="3"/>
  <c r="K6757" i="3"/>
  <c r="J6757" i="3"/>
  <c r="K1010" i="3"/>
  <c r="J1010" i="3"/>
  <c r="K1614" i="3"/>
  <c r="J1614" i="3"/>
  <c r="H1634" i="3"/>
  <c r="I1634" i="3"/>
  <c r="I2227" i="3"/>
  <c r="H2227" i="3"/>
  <c r="K2245" i="3"/>
  <c r="J2245" i="3"/>
  <c r="K4445" i="3"/>
  <c r="J4445" i="3"/>
  <c r="O4849" i="3"/>
  <c r="K4839" i="3"/>
  <c r="J4839" i="3"/>
  <c r="I677" i="3"/>
  <c r="H677" i="3"/>
  <c r="K741" i="3"/>
  <c r="J741" i="3"/>
  <c r="O869" i="3"/>
  <c r="E869" i="3"/>
  <c r="I901" i="3"/>
  <c r="H901" i="3"/>
  <c r="I1420" i="3"/>
  <c r="H1420" i="3"/>
  <c r="J5630" i="3"/>
  <c r="K5630" i="3"/>
  <c r="F5829" i="3"/>
  <c r="G5829" i="3" s="1"/>
  <c r="E5829" i="3"/>
  <c r="H6029" i="3"/>
  <c r="I6029" i="3"/>
  <c r="K6434" i="3"/>
  <c r="J6434" i="3"/>
  <c r="I7429" i="3"/>
  <c r="H7429" i="3"/>
  <c r="K706" i="3"/>
  <c r="J706" i="3"/>
  <c r="F1718" i="3"/>
  <c r="G1718" i="3" s="1"/>
  <c r="O1718" i="3"/>
  <c r="E1925" i="3"/>
  <c r="D1925" i="3"/>
  <c r="K2113" i="3"/>
  <c r="J2113" i="3"/>
  <c r="I2323" i="3"/>
  <c r="H2323" i="3"/>
  <c r="K2316" i="3"/>
  <c r="J2316" i="3"/>
  <c r="I4108" i="3"/>
  <c r="H4108" i="3"/>
  <c r="K4924" i="3"/>
  <c r="J4924" i="3"/>
  <c r="F5107" i="3"/>
  <c r="G5107" i="3" s="1"/>
  <c r="H5314" i="3"/>
  <c r="I5314" i="3"/>
  <c r="J6302" i="3"/>
  <c r="K6302" i="3"/>
  <c r="H6309" i="3"/>
  <c r="I6309" i="3"/>
  <c r="J6515" i="3"/>
  <c r="K6515" i="3"/>
  <c r="K7313" i="3"/>
  <c r="J7313" i="3"/>
  <c r="J1095" i="3"/>
  <c r="K1095" i="3"/>
  <c r="I1141" i="3"/>
  <c r="H1141" i="3"/>
  <c r="I1439" i="3"/>
  <c r="H1439" i="3"/>
  <c r="I1281" i="3"/>
  <c r="H1281" i="3"/>
  <c r="K1409" i="3"/>
  <c r="J1409" i="3"/>
  <c r="D1523" i="3"/>
  <c r="F1523" i="3"/>
  <c r="G1523" i="3" s="1"/>
  <c r="E1315" i="3"/>
  <c r="J1507" i="3"/>
  <c r="K1507" i="3"/>
  <c r="I1509" i="3"/>
  <c r="H1509" i="3"/>
  <c r="F1611" i="3"/>
  <c r="G1611" i="3" s="1"/>
  <c r="D1611" i="3"/>
  <c r="H2647" i="3"/>
  <c r="I2647" i="3"/>
  <c r="H2775" i="3"/>
  <c r="I2775" i="3"/>
  <c r="H2614" i="3"/>
  <c r="I2614" i="3"/>
  <c r="J2629" i="3"/>
  <c r="K2629" i="3"/>
  <c r="K2827" i="3"/>
  <c r="J2827" i="3"/>
  <c r="H2600" i="3"/>
  <c r="I2600" i="3"/>
  <c r="H2520" i="3"/>
  <c r="I2520" i="3"/>
  <c r="H2544" i="3"/>
  <c r="I2544" i="3"/>
  <c r="J2641" i="3"/>
  <c r="K2641" i="3"/>
  <c r="J2836" i="3"/>
  <c r="K2836" i="3"/>
  <c r="D2413" i="3"/>
  <c r="F2413" i="3"/>
  <c r="G2413" i="3" s="1"/>
  <c r="K2602" i="3"/>
  <c r="J2602" i="3"/>
  <c r="K2715" i="3"/>
  <c r="J2715" i="3"/>
  <c r="F2793" i="3"/>
  <c r="G2793" i="3" s="1"/>
  <c r="K2825" i="3"/>
  <c r="J2825" i="3"/>
  <c r="J2384" i="3"/>
  <c r="K2384" i="3"/>
  <c r="H3066" i="3"/>
  <c r="I3066" i="3"/>
  <c r="H3226" i="3"/>
  <c r="I3226" i="3"/>
  <c r="H2973" i="3"/>
  <c r="I2973" i="3"/>
  <c r="I3203" i="3"/>
  <c r="H3203" i="3"/>
  <c r="F3028" i="3"/>
  <c r="G3028" i="3" s="1"/>
  <c r="K3060" i="3"/>
  <c r="J3060" i="3"/>
  <c r="I3252" i="3"/>
  <c r="H3252" i="3"/>
  <c r="E3316" i="3"/>
  <c r="H2993" i="3"/>
  <c r="I2993" i="3"/>
  <c r="J2922" i="3"/>
  <c r="K2922" i="3"/>
  <c r="H2946" i="3"/>
  <c r="I2946" i="3"/>
  <c r="O3037" i="3"/>
  <c r="E3037" i="3"/>
  <c r="I3069" i="3"/>
  <c r="H3069" i="3"/>
  <c r="K3197" i="3"/>
  <c r="J3197" i="3"/>
  <c r="K3424" i="3"/>
  <c r="J3424" i="3"/>
  <c r="H3365" i="3"/>
  <c r="I3365" i="3"/>
  <c r="I3429" i="3"/>
  <c r="H3429" i="3"/>
  <c r="O3464" i="3"/>
  <c r="F3464" i="3"/>
  <c r="G3464" i="3" s="1"/>
  <c r="O3528" i="3"/>
  <c r="F3528" i="3"/>
  <c r="G3528" i="3" s="1"/>
  <c r="O3592" i="3"/>
  <c r="F3592" i="3"/>
  <c r="G3592" i="3" s="1"/>
  <c r="O3656" i="3"/>
  <c r="F3656" i="3"/>
  <c r="G3656" i="3" s="1"/>
  <c r="O3720" i="3"/>
  <c r="F3720" i="3"/>
  <c r="G3720" i="3" s="1"/>
  <c r="J3389" i="3"/>
  <c r="K3389" i="3"/>
  <c r="I3537" i="3"/>
  <c r="H3537" i="3"/>
  <c r="I3665" i="3"/>
  <c r="H3665" i="3"/>
  <c r="K3780" i="3"/>
  <c r="J3780" i="3"/>
  <c r="I3948" i="3"/>
  <c r="H3948" i="3"/>
  <c r="I3980" i="3"/>
  <c r="H3980" i="3"/>
  <c r="K4292" i="3"/>
  <c r="J4292" i="3"/>
  <c r="K4302" i="3"/>
  <c r="J4302" i="3"/>
  <c r="I4328" i="3"/>
  <c r="H4328" i="3"/>
  <c r="I4420" i="3"/>
  <c r="H4420" i="3"/>
  <c r="I5066" i="3"/>
  <c r="H5066" i="3"/>
  <c r="D5045" i="3"/>
  <c r="O5045" i="3"/>
  <c r="I5371" i="3"/>
  <c r="H5371" i="3"/>
  <c r="I5303" i="3"/>
  <c r="H5303" i="3"/>
  <c r="H5428" i="3"/>
  <c r="I5428" i="3"/>
  <c r="J5416" i="3"/>
  <c r="K5416" i="3"/>
  <c r="O5623" i="3"/>
  <c r="F5623" i="3"/>
  <c r="G5623" i="3" s="1"/>
  <c r="E5623" i="3"/>
  <c r="I6006" i="3"/>
  <c r="H6006" i="3"/>
  <c r="J5975" i="3"/>
  <c r="K5975" i="3"/>
  <c r="I5948" i="3"/>
  <c r="H5948" i="3"/>
  <c r="O6133" i="3"/>
  <c r="D6133" i="3"/>
  <c r="E6124" i="3"/>
  <c r="O6124" i="3"/>
  <c r="H6200" i="3"/>
  <c r="I6200" i="3"/>
  <c r="H6232" i="3"/>
  <c r="I6232" i="3"/>
  <c r="J6316" i="3"/>
  <c r="K6316" i="3"/>
  <c r="I6520" i="3"/>
  <c r="H6520" i="3"/>
  <c r="H6640" i="3"/>
  <c r="I6640" i="3"/>
  <c r="H6700" i="3"/>
  <c r="I6700" i="3"/>
  <c r="J6935" i="3"/>
  <c r="K6935" i="3"/>
  <c r="K6976" i="3"/>
  <c r="J6976" i="3"/>
  <c r="D7081" i="3"/>
  <c r="O7081" i="3"/>
  <c r="J318" i="3"/>
  <c r="J1054" i="3"/>
  <c r="K1054" i="3"/>
  <c r="J1118" i="3"/>
  <c r="K1118" i="3"/>
  <c r="H646" i="3"/>
  <c r="I646" i="3"/>
  <c r="K1040" i="3"/>
  <c r="J1040" i="3"/>
  <c r="K4034" i="3"/>
  <c r="J4034" i="3"/>
  <c r="K1186" i="3"/>
  <c r="J1186" i="3"/>
  <c r="K1984" i="3"/>
  <c r="J1984" i="3"/>
  <c r="O4591" i="3"/>
  <c r="E4591" i="3"/>
  <c r="F4591" i="3"/>
  <c r="G4591" i="3" s="1"/>
  <c r="D4591" i="3"/>
  <c r="I6397" i="3"/>
  <c r="H6397" i="3"/>
  <c r="I6994" i="3"/>
  <c r="H6994" i="3"/>
  <c r="K1667" i="3"/>
  <c r="J1667" i="3"/>
  <c r="I2058" i="3"/>
  <c r="H2058" i="3"/>
  <c r="E2071" i="3"/>
  <c r="O2071" i="3"/>
  <c r="F2071" i="3"/>
  <c r="G2071" i="3" s="1"/>
  <c r="I4053" i="3"/>
  <c r="H4053" i="3"/>
  <c r="I4671" i="3"/>
  <c r="H4671" i="3"/>
  <c r="O4855" i="3"/>
  <c r="E4855" i="3"/>
  <c r="I5252" i="3"/>
  <c r="H5252" i="3"/>
  <c r="D6465" i="3"/>
  <c r="O6465" i="3"/>
  <c r="K7059" i="3"/>
  <c r="J7059" i="3"/>
  <c r="I379" i="3"/>
  <c r="H379" i="3"/>
  <c r="K1734" i="3"/>
  <c r="J1734" i="3"/>
  <c r="I2328" i="3"/>
  <c r="H2328" i="3"/>
  <c r="K4142" i="3"/>
  <c r="J4142" i="3"/>
  <c r="K4139" i="3"/>
  <c r="J4139" i="3"/>
  <c r="J4934" i="3"/>
  <c r="K4934" i="3"/>
  <c r="K5736" i="3"/>
  <c r="J5736" i="3"/>
  <c r="I6351" i="3"/>
  <c r="H6351" i="3"/>
  <c r="I6551" i="3"/>
  <c r="H6551" i="3"/>
  <c r="K6741" i="3"/>
  <c r="J6741" i="3"/>
  <c r="K7149" i="3"/>
  <c r="J7149" i="3"/>
  <c r="I545" i="3"/>
  <c r="H545" i="3"/>
  <c r="I999" i="3"/>
  <c r="H999" i="3"/>
  <c r="I2406" i="3"/>
  <c r="H2406" i="3"/>
  <c r="E6622" i="3"/>
  <c r="O6622" i="3"/>
  <c r="F6622" i="3"/>
  <c r="G6622" i="3" s="1"/>
  <c r="I7023" i="3"/>
  <c r="H7023" i="3"/>
  <c r="F1695" i="3"/>
  <c r="G1695" i="3" s="1"/>
  <c r="I4884" i="3"/>
  <c r="H4884" i="3"/>
  <c r="K620" i="3"/>
  <c r="J620" i="3"/>
  <c r="I876" i="3"/>
  <c r="H876" i="3"/>
  <c r="F3807" i="3"/>
  <c r="G3807" i="3" s="1"/>
  <c r="I489" i="3"/>
  <c r="H489" i="3"/>
  <c r="I7091" i="3"/>
  <c r="H7091" i="3"/>
  <c r="H766" i="3"/>
  <c r="I766" i="3"/>
  <c r="F1771" i="3"/>
  <c r="G1771" i="3" s="1"/>
  <c r="F1755" i="3"/>
  <c r="G1755" i="3" s="1"/>
  <c r="K1975" i="3"/>
  <c r="J1975" i="3"/>
  <c r="F2162" i="3"/>
  <c r="G2162" i="3" s="1"/>
  <c r="E2162" i="3"/>
  <c r="K3773" i="3"/>
  <c r="J3773" i="3"/>
  <c r="D3754" i="3"/>
  <c r="I4964" i="3"/>
  <c r="H4964" i="3"/>
  <c r="I6563" i="3"/>
  <c r="H6563" i="3"/>
  <c r="K6753" i="3"/>
  <c r="J6753" i="3"/>
  <c r="I423" i="3"/>
  <c r="H423" i="3"/>
  <c r="H814" i="3"/>
  <c r="I814" i="3"/>
  <c r="K2048" i="3"/>
  <c r="J2048" i="3"/>
  <c r="I2008" i="3"/>
  <c r="H2008" i="3"/>
  <c r="K5640" i="3"/>
  <c r="J5640" i="3"/>
  <c r="I5851" i="3"/>
  <c r="H5851" i="3"/>
  <c r="K6645" i="3"/>
  <c r="J6645" i="3"/>
  <c r="E7445" i="3"/>
  <c r="D7445" i="3"/>
  <c r="K1318" i="3"/>
  <c r="J1318" i="3"/>
  <c r="E1710" i="3"/>
  <c r="D1710" i="3"/>
  <c r="F4512" i="3"/>
  <c r="G4512" i="3" s="1"/>
  <c r="D4512" i="3"/>
  <c r="O4512" i="3"/>
  <c r="E4512" i="3"/>
  <c r="I4920" i="3"/>
  <c r="H4920" i="3"/>
  <c r="D6117" i="3"/>
  <c r="F6117" i="3"/>
  <c r="G6117" i="3" s="1"/>
  <c r="E6117" i="3"/>
  <c r="O6117" i="3"/>
  <c r="K6514" i="3"/>
  <c r="J6514" i="3"/>
  <c r="I7309" i="3"/>
  <c r="H7309" i="3"/>
  <c r="I1511" i="3"/>
  <c r="H1511" i="3"/>
  <c r="K1601" i="3"/>
  <c r="J1601" i="3"/>
  <c r="D1517" i="3"/>
  <c r="O1517" i="3"/>
  <c r="D1261" i="3"/>
  <c r="O1261" i="3"/>
  <c r="K1453" i="3"/>
  <c r="J1453" i="3"/>
  <c r="I1561" i="3"/>
  <c r="H1561" i="3"/>
  <c r="H2391" i="3"/>
  <c r="I2391" i="3"/>
  <c r="K2778" i="3"/>
  <c r="J2778" i="3"/>
  <c r="I2441" i="3"/>
  <c r="H2441" i="3"/>
  <c r="J2636" i="3"/>
  <c r="K2636" i="3"/>
  <c r="K2799" i="3"/>
  <c r="J2799" i="3"/>
  <c r="H2356" i="3"/>
  <c r="I2356" i="3"/>
  <c r="I2730" i="3"/>
  <c r="H2730" i="3"/>
  <c r="J2465" i="3"/>
  <c r="K2465" i="3"/>
  <c r="J2481" i="3"/>
  <c r="K2481" i="3"/>
  <c r="J2497" i="3"/>
  <c r="K2497" i="3"/>
  <c r="J2513" i="3"/>
  <c r="K2513" i="3"/>
  <c r="J2529" i="3"/>
  <c r="K2529" i="3"/>
  <c r="H2562" i="3"/>
  <c r="I2562" i="3"/>
  <c r="K2735" i="3"/>
  <c r="J2735" i="3"/>
  <c r="I3073" i="3"/>
  <c r="H3073" i="3"/>
  <c r="K3530" i="3"/>
  <c r="J3530" i="3"/>
  <c r="F3377" i="3"/>
  <c r="G3377" i="3" s="1"/>
  <c r="D3377" i="3"/>
  <c r="O3377" i="3"/>
  <c r="E3377" i="3"/>
  <c r="I3952" i="3"/>
  <c r="H3952" i="3"/>
  <c r="K4048" i="3"/>
  <c r="J4048" i="3"/>
  <c r="O4412" i="3"/>
  <c r="F4412" i="3"/>
  <c r="G4412" i="3" s="1"/>
  <c r="E4412" i="3"/>
  <c r="D4412" i="3"/>
  <c r="I4308" i="3"/>
  <c r="H4308" i="3"/>
  <c r="J5070" i="3"/>
  <c r="K5070" i="3"/>
  <c r="K5524" i="3"/>
  <c r="J5524" i="3"/>
  <c r="I5523" i="3"/>
  <c r="H5523" i="3"/>
  <c r="I5774" i="3"/>
  <c r="H5774" i="3"/>
  <c r="O5906" i="3"/>
  <c r="F5906" i="3"/>
  <c r="G5906" i="3" s="1"/>
  <c r="E5906" i="3"/>
  <c r="D5906" i="3"/>
  <c r="F6556" i="3"/>
  <c r="G6556" i="3" s="1"/>
  <c r="E6556" i="3"/>
  <c r="D6556" i="3"/>
  <c r="O6556" i="3"/>
  <c r="I6735" i="3"/>
  <c r="H6735" i="3"/>
  <c r="I6989" i="3"/>
  <c r="H6989" i="3"/>
  <c r="H7284" i="3"/>
  <c r="I7284" i="3"/>
  <c r="I7423" i="3"/>
  <c r="H7423" i="3"/>
  <c r="I7405" i="3"/>
  <c r="H7405" i="3"/>
  <c r="I7344" i="3"/>
  <c r="H7344" i="3"/>
  <c r="H642" i="3"/>
  <c r="I642" i="3"/>
  <c r="I3783" i="3"/>
  <c r="H3783" i="3"/>
  <c r="I1945" i="3"/>
  <c r="H1945" i="3"/>
  <c r="I3951" i="3"/>
  <c r="H3951" i="3"/>
  <c r="I4537" i="3"/>
  <c r="H4537" i="3"/>
  <c r="H618" i="3"/>
  <c r="I618" i="3"/>
  <c r="I2300" i="3"/>
  <c r="H2300" i="3"/>
  <c r="H6478" i="3"/>
  <c r="I6478" i="3"/>
  <c r="H762" i="3"/>
  <c r="I762" i="3"/>
  <c r="I1564" i="3"/>
  <c r="H1564" i="3"/>
  <c r="I3969" i="3"/>
  <c r="H3969" i="3"/>
  <c r="I6758" i="3"/>
  <c r="H6758" i="3"/>
  <c r="H5828" i="3"/>
  <c r="I5828" i="3"/>
  <c r="I1267" i="3"/>
  <c r="H1267" i="3"/>
  <c r="H2428" i="3"/>
  <c r="I2428" i="3"/>
  <c r="H2582" i="3"/>
  <c r="I2582" i="3"/>
  <c r="I3008" i="3"/>
  <c r="H3008" i="3"/>
  <c r="I3243" i="3"/>
  <c r="H3243" i="3"/>
  <c r="H3694" i="3"/>
  <c r="I3694" i="3"/>
  <c r="I5124" i="3"/>
  <c r="H5124" i="3"/>
  <c r="I5526" i="3"/>
  <c r="H5526" i="3"/>
  <c r="I6292" i="3"/>
  <c r="H6292" i="3"/>
  <c r="I6698" i="3"/>
  <c r="H6698" i="3"/>
  <c r="I6740" i="3"/>
  <c r="H6740" i="3"/>
  <c r="I7156" i="3"/>
  <c r="H7156" i="3"/>
  <c r="I7189" i="3"/>
  <c r="H7189" i="3"/>
  <c r="H7267" i="3"/>
  <c r="I7267" i="3"/>
  <c r="I7370" i="3"/>
  <c r="H7370" i="3"/>
  <c r="I5582" i="3"/>
  <c r="H5582" i="3"/>
  <c r="I4657" i="3"/>
  <c r="H4657" i="3"/>
  <c r="I4149" i="3"/>
  <c r="H4149" i="3"/>
  <c r="I5547" i="3"/>
  <c r="H5547" i="3"/>
  <c r="H5081" i="3"/>
  <c r="I5081" i="3"/>
  <c r="H5625" i="3"/>
  <c r="I5625" i="3"/>
  <c r="I4295" i="3"/>
  <c r="H4295" i="3"/>
  <c r="I4371" i="3"/>
  <c r="H4371" i="3"/>
  <c r="I5565" i="3"/>
  <c r="H5565" i="3"/>
  <c r="I4451" i="3"/>
  <c r="H4451" i="3"/>
  <c r="H7238" i="3"/>
  <c r="I7238" i="3"/>
  <c r="H1116" i="3"/>
  <c r="I1116" i="3"/>
  <c r="I323" i="3"/>
  <c r="H323" i="3"/>
  <c r="I1469" i="3"/>
  <c r="H1469" i="3"/>
  <c r="I1577" i="3"/>
  <c r="H1577" i="3"/>
  <c r="H2572" i="3"/>
  <c r="I2572" i="3"/>
  <c r="H2941" i="3"/>
  <c r="I2941" i="3"/>
  <c r="H2957" i="3"/>
  <c r="I2957" i="3"/>
  <c r="I3517" i="3"/>
  <c r="H3517" i="3"/>
  <c r="I5313" i="3"/>
  <c r="H5313" i="3"/>
  <c r="H5541" i="3"/>
  <c r="I5541" i="3"/>
  <c r="I7385" i="3"/>
  <c r="H7385" i="3"/>
  <c r="I3795" i="3"/>
  <c r="H3795" i="3"/>
  <c r="I5072" i="3"/>
  <c r="H5072" i="3"/>
  <c r="I5857" i="3"/>
  <c r="H5857" i="3"/>
  <c r="I6472" i="3"/>
  <c r="H6472" i="3"/>
  <c r="H458" i="3"/>
  <c r="I458" i="3"/>
  <c r="H4933" i="3"/>
  <c r="I4933" i="3"/>
  <c r="H6341" i="3"/>
  <c r="I6341" i="3"/>
  <c r="I915" i="3"/>
  <c r="H915" i="3"/>
  <c r="I2092" i="3"/>
  <c r="H2092" i="3"/>
  <c r="I3895" i="3"/>
  <c r="H3895" i="3"/>
  <c r="I4477" i="3"/>
  <c r="H4477" i="3"/>
  <c r="H5621" i="3"/>
  <c r="I5621" i="3"/>
  <c r="I2285" i="3"/>
  <c r="H2285" i="3"/>
  <c r="I4287" i="3"/>
  <c r="H4287" i="3"/>
  <c r="H1374" i="3"/>
  <c r="I1374" i="3"/>
  <c r="I2104" i="3"/>
  <c r="H2104" i="3"/>
  <c r="I2325" i="3"/>
  <c r="H2325" i="3"/>
  <c r="I1029" i="3"/>
  <c r="H1029" i="3"/>
  <c r="I1505" i="3"/>
  <c r="H1505" i="3"/>
  <c r="I1413" i="3"/>
  <c r="H1413" i="3"/>
  <c r="I1643" i="3"/>
  <c r="H1643" i="3"/>
  <c r="H2558" i="3"/>
  <c r="I2558" i="3"/>
  <c r="H2910" i="3"/>
  <c r="I2910" i="3"/>
  <c r="I3411" i="3"/>
  <c r="H3411" i="3"/>
  <c r="I3804" i="3"/>
  <c r="H3804" i="3"/>
  <c r="I4256" i="3"/>
  <c r="H4256" i="3"/>
  <c r="I5806" i="3"/>
  <c r="H5806" i="3"/>
  <c r="I6324" i="3"/>
  <c r="H6324" i="3"/>
  <c r="I7483" i="3"/>
  <c r="H7483" i="3"/>
  <c r="I7411" i="3"/>
  <c r="H7411" i="3"/>
  <c r="H1102" i="3"/>
  <c r="I1102" i="3"/>
  <c r="I4043" i="3"/>
  <c r="H4043" i="3"/>
  <c r="K1582" i="3"/>
  <c r="J1582" i="3"/>
  <c r="K4189" i="3"/>
  <c r="J4189" i="3"/>
  <c r="I5592" i="3"/>
  <c r="H5592" i="3"/>
  <c r="K3863" i="3"/>
  <c r="J3863" i="3"/>
  <c r="K2127" i="3"/>
  <c r="J2127" i="3"/>
  <c r="H5745" i="3"/>
  <c r="I5745" i="3"/>
  <c r="K7145" i="3"/>
  <c r="J7145" i="3"/>
  <c r="I759" i="3"/>
  <c r="H759" i="3"/>
  <c r="K738" i="3"/>
  <c r="J738" i="3"/>
  <c r="H6021" i="3"/>
  <c r="I6021" i="3"/>
  <c r="K2175" i="3"/>
  <c r="J2175" i="3"/>
  <c r="I6561" i="3"/>
  <c r="H6561" i="3"/>
  <c r="H1646" i="3"/>
  <c r="I1646" i="3"/>
  <c r="J447" i="3"/>
  <c r="K447" i="3"/>
  <c r="K1526" i="3"/>
  <c r="J1526" i="3"/>
  <c r="K2103" i="3"/>
  <c r="J2103" i="3"/>
  <c r="I4724" i="3"/>
  <c r="H4724" i="3"/>
  <c r="H2815" i="3"/>
  <c r="I2815" i="3"/>
  <c r="J2792" i="3"/>
  <c r="K2792" i="3"/>
  <c r="K3054" i="3"/>
  <c r="J3054" i="3"/>
  <c r="J3319" i="3"/>
  <c r="K3319" i="3"/>
  <c r="K3514" i="3"/>
  <c r="J3514" i="3"/>
  <c r="J3647" i="3"/>
  <c r="K3647" i="3"/>
  <c r="K2090" i="3"/>
  <c r="J2090" i="3"/>
  <c r="J1166" i="3"/>
  <c r="K1166" i="3"/>
  <c r="I3837" i="3"/>
  <c r="H3837" i="3"/>
  <c r="F4630" i="3"/>
  <c r="G4630" i="3" s="1"/>
  <c r="K1981" i="3"/>
  <c r="J1981" i="3"/>
  <c r="K3995" i="3"/>
  <c r="J3995" i="3"/>
  <c r="I4597" i="3"/>
  <c r="H4597" i="3"/>
  <c r="I4982" i="3"/>
  <c r="H4982" i="3"/>
  <c r="I6588" i="3"/>
  <c r="H6588" i="3"/>
  <c r="K1454" i="3"/>
  <c r="J1454" i="3"/>
  <c r="I4069" i="3"/>
  <c r="H4069" i="3"/>
  <c r="K4654" i="3"/>
  <c r="J4654" i="3"/>
  <c r="K5656" i="3"/>
  <c r="J5656" i="3"/>
  <c r="I5853" i="3"/>
  <c r="H5853" i="3"/>
  <c r="D6466" i="3"/>
  <c r="H466" i="3"/>
  <c r="I466" i="3"/>
  <c r="K1934" i="3"/>
  <c r="J1934" i="3"/>
  <c r="I2133" i="3"/>
  <c r="H2133" i="3"/>
  <c r="K2327" i="3"/>
  <c r="J2327" i="3"/>
  <c r="K4534" i="3"/>
  <c r="J4534" i="3"/>
  <c r="I4731" i="3"/>
  <c r="H4731" i="3"/>
  <c r="J5550" i="3"/>
  <c r="K5550" i="3"/>
  <c r="K5745" i="3"/>
  <c r="J5745" i="3"/>
  <c r="J6342" i="3"/>
  <c r="K6342" i="3"/>
  <c r="I6734" i="3"/>
  <c r="H6734" i="3"/>
  <c r="I663" i="3"/>
  <c r="H663" i="3"/>
  <c r="I791" i="3"/>
  <c r="H791" i="3"/>
  <c r="I919" i="3"/>
  <c r="H919" i="3"/>
  <c r="K2410" i="3"/>
  <c r="J2410" i="3"/>
  <c r="K4614" i="3"/>
  <c r="J4614" i="3"/>
  <c r="K4623" i="3"/>
  <c r="J4623" i="3"/>
  <c r="K6606" i="3"/>
  <c r="J6606" i="3"/>
  <c r="K7024" i="3"/>
  <c r="J7024" i="3"/>
  <c r="H1278" i="3"/>
  <c r="I1278" i="3"/>
  <c r="I3901" i="3"/>
  <c r="H3901" i="3"/>
  <c r="F3887" i="3"/>
  <c r="G3887" i="3" s="1"/>
  <c r="K4484" i="3"/>
  <c r="J4484" i="3"/>
  <c r="K5700" i="3"/>
  <c r="J5700" i="3"/>
  <c r="H6283" i="3"/>
  <c r="I6283" i="3"/>
  <c r="J403" i="3"/>
  <c r="K403" i="3"/>
  <c r="F2215" i="3"/>
  <c r="G2215" i="3" s="1"/>
  <c r="F3819" i="3"/>
  <c r="G3819" i="3" s="1"/>
  <c r="F4416" i="3"/>
  <c r="G4416" i="3" s="1"/>
  <c r="H5617" i="3"/>
  <c r="I5617" i="3"/>
  <c r="D6423" i="3"/>
  <c r="I2281" i="3"/>
  <c r="H2281" i="3"/>
  <c r="I4279" i="3"/>
  <c r="H4279" i="3"/>
  <c r="K4696" i="3"/>
  <c r="J4696" i="3"/>
  <c r="I6488" i="3"/>
  <c r="H6488" i="3"/>
  <c r="H1366" i="3"/>
  <c r="I1366" i="3"/>
  <c r="K1767" i="3"/>
  <c r="J1767" i="3"/>
  <c r="K1960" i="3"/>
  <c r="J1960" i="3"/>
  <c r="I2165" i="3"/>
  <c r="H2165" i="3"/>
  <c r="K3358" i="3"/>
  <c r="J3358" i="3"/>
  <c r="K3752" i="3"/>
  <c r="J3752" i="3"/>
  <c r="K3967" i="3"/>
  <c r="J3967" i="3"/>
  <c r="K4556" i="3"/>
  <c r="J4556" i="3"/>
  <c r="J4962" i="3"/>
  <c r="K4962" i="3"/>
  <c r="K6362" i="3"/>
  <c r="J6362" i="3"/>
  <c r="K6369" i="3"/>
  <c r="J6369" i="3"/>
  <c r="I6962" i="3"/>
  <c r="H6962" i="3"/>
  <c r="I564" i="3"/>
  <c r="H564" i="3"/>
  <c r="F2051" i="3"/>
  <c r="G2051" i="3" s="1"/>
  <c r="K2239" i="3"/>
  <c r="J2239" i="3"/>
  <c r="K4444" i="3"/>
  <c r="J4444" i="3"/>
  <c r="I4833" i="3"/>
  <c r="H4833" i="3"/>
  <c r="K494" i="3"/>
  <c r="J494" i="3"/>
  <c r="I2016" i="3"/>
  <c r="H2016" i="3"/>
  <c r="K1434" i="3"/>
  <c r="J1434" i="3"/>
  <c r="H5848" i="3"/>
  <c r="I5848" i="3"/>
  <c r="H1322" i="3"/>
  <c r="I1322" i="3"/>
  <c r="I2125" i="3"/>
  <c r="H2125" i="3"/>
  <c r="K3907" i="3"/>
  <c r="J3907" i="3"/>
  <c r="K4325" i="3"/>
  <c r="J4325" i="3"/>
  <c r="K4509" i="3"/>
  <c r="J4509" i="3"/>
  <c r="I4918" i="3"/>
  <c r="H4918" i="3"/>
  <c r="H5306" i="3"/>
  <c r="I5306" i="3"/>
  <c r="F5905" i="3"/>
  <c r="G5905" i="3" s="1"/>
  <c r="J1161" i="3"/>
  <c r="K1161" i="3"/>
  <c r="J1041" i="3"/>
  <c r="K1041" i="3"/>
  <c r="J1227" i="3"/>
  <c r="K1227" i="3"/>
  <c r="I1291" i="3"/>
  <c r="H1291" i="3"/>
  <c r="J1483" i="3"/>
  <c r="K1483" i="3"/>
  <c r="K2343" i="3"/>
  <c r="J2343" i="3"/>
  <c r="H2672" i="3"/>
  <c r="I2672" i="3"/>
  <c r="K2686" i="3"/>
  <c r="J2686" i="3"/>
  <c r="H2712" i="3"/>
  <c r="I2712" i="3"/>
  <c r="I2856" i="3"/>
  <c r="H2856" i="3"/>
  <c r="J2360" i="3"/>
  <c r="K2360" i="3"/>
  <c r="I2987" i="3"/>
  <c r="H2987" i="3"/>
  <c r="K3086" i="3"/>
  <c r="J3086" i="3"/>
  <c r="K3214" i="3"/>
  <c r="J3214" i="3"/>
  <c r="I3127" i="3"/>
  <c r="H3127" i="3"/>
  <c r="I3255" i="3"/>
  <c r="H3255" i="3"/>
  <c r="I2983" i="3"/>
  <c r="H2983" i="3"/>
  <c r="J2919" i="3"/>
  <c r="K2919" i="3"/>
  <c r="H3404" i="3"/>
  <c r="I3404" i="3"/>
  <c r="K3546" i="3"/>
  <c r="J3546" i="3"/>
  <c r="H3706" i="3"/>
  <c r="I3706" i="3"/>
  <c r="I3583" i="3"/>
  <c r="H3583" i="3"/>
  <c r="I3711" i="3"/>
  <c r="H3711" i="3"/>
  <c r="E3403" i="3"/>
  <c r="I3968" i="3"/>
  <c r="H3968" i="3"/>
  <c r="K4064" i="3"/>
  <c r="J4064" i="3"/>
  <c r="K4196" i="3"/>
  <c r="J4196" i="3"/>
  <c r="I5118" i="3"/>
  <c r="H5118" i="3"/>
  <c r="J5214" i="3"/>
  <c r="K5214" i="3"/>
  <c r="H5201" i="3"/>
  <c r="I5201" i="3"/>
  <c r="I5291" i="3"/>
  <c r="H5291" i="3"/>
  <c r="K5281" i="3"/>
  <c r="J5281" i="3"/>
  <c r="I5542" i="3"/>
  <c r="H5542" i="3"/>
  <c r="J5414" i="3"/>
  <c r="K5414" i="3"/>
  <c r="K5465" i="3"/>
  <c r="J5465" i="3"/>
  <c r="K5468" i="3"/>
  <c r="J5468" i="3"/>
  <c r="J5530" i="3"/>
  <c r="K5530" i="3"/>
  <c r="K5743" i="3"/>
  <c r="J5743" i="3"/>
  <c r="K5932" i="3"/>
  <c r="J5932" i="3"/>
  <c r="J5950" i="3"/>
  <c r="K5950" i="3"/>
  <c r="I6035" i="3"/>
  <c r="H6035" i="3"/>
  <c r="I6156" i="3"/>
  <c r="H6156" i="3"/>
  <c r="I6148" i="3"/>
  <c r="H6148" i="3"/>
  <c r="E6356" i="3"/>
  <c r="I6673" i="3"/>
  <c r="H6673" i="3"/>
  <c r="I6686" i="3"/>
  <c r="H6686" i="3"/>
  <c r="H6676" i="3"/>
  <c r="I6676" i="3"/>
  <c r="J6831" i="3"/>
  <c r="K6831" i="3"/>
  <c r="J6901" i="3"/>
  <c r="K6901" i="3"/>
  <c r="O6949" i="3"/>
  <c r="I7155" i="3"/>
  <c r="H7155" i="3"/>
  <c r="I7233" i="3"/>
  <c r="H7233" i="3"/>
  <c r="H7396" i="3"/>
  <c r="I7396" i="3"/>
  <c r="I7424" i="3"/>
  <c r="H7424" i="3"/>
  <c r="F1813" i="3"/>
  <c r="G1813" i="3" s="1"/>
  <c r="I433" i="3"/>
  <c r="H433" i="3"/>
  <c r="E1830" i="3"/>
  <c r="K4046" i="3"/>
  <c r="J4046" i="3"/>
  <c r="F5043" i="3"/>
  <c r="G5043" i="3" s="1"/>
  <c r="O1384" i="3"/>
  <c r="F1789" i="3"/>
  <c r="G1789" i="3" s="1"/>
  <c r="D1980" i="3"/>
  <c r="F2190" i="3"/>
  <c r="G2190" i="3" s="1"/>
  <c r="I4399" i="3"/>
  <c r="H4399" i="3"/>
  <c r="I4578" i="3"/>
  <c r="H4578" i="3"/>
  <c r="F4777" i="3"/>
  <c r="G4777" i="3" s="1"/>
  <c r="D5585" i="3"/>
  <c r="O6790" i="3"/>
  <c r="F1268" i="3"/>
  <c r="G1268" i="3" s="1"/>
  <c r="K1456" i="3"/>
  <c r="J1456" i="3"/>
  <c r="J5264" i="3"/>
  <c r="K5264" i="3"/>
  <c r="H6667" i="3"/>
  <c r="I6667" i="3"/>
  <c r="K7063" i="3"/>
  <c r="J7063" i="3"/>
  <c r="K348" i="3"/>
  <c r="J348" i="3"/>
  <c r="K537" i="3"/>
  <c r="J537" i="3"/>
  <c r="K2146" i="3"/>
  <c r="J2146" i="3"/>
  <c r="K3942" i="3"/>
  <c r="J3942" i="3"/>
  <c r="I4533" i="3"/>
  <c r="H4533" i="3"/>
  <c r="K6137" i="3"/>
  <c r="J6137" i="3"/>
  <c r="I6543" i="3"/>
  <c r="H6543" i="3"/>
  <c r="F7203" i="3"/>
  <c r="G7203" i="3" s="1"/>
  <c r="E1678" i="3"/>
  <c r="K2084" i="3"/>
  <c r="J2084" i="3"/>
  <c r="K2077" i="3"/>
  <c r="J2077" i="3"/>
  <c r="K3886" i="3"/>
  <c r="J3886" i="3"/>
  <c r="K4896" i="3"/>
  <c r="J4896" i="3"/>
  <c r="I5696" i="3"/>
  <c r="H5696" i="3"/>
  <c r="I7496" i="3"/>
  <c r="H7496" i="3"/>
  <c r="K7486" i="3"/>
  <c r="J7486" i="3"/>
  <c r="K608" i="3"/>
  <c r="J608" i="3"/>
  <c r="F672" i="3"/>
  <c r="G672" i="3" s="1"/>
  <c r="K736" i="3"/>
  <c r="J736" i="3"/>
  <c r="K4805" i="3"/>
  <c r="J4805" i="3"/>
  <c r="I501" i="3"/>
  <c r="H501" i="3"/>
  <c r="F1088" i="3"/>
  <c r="G1088" i="3" s="1"/>
  <c r="F1884" i="3"/>
  <c r="G1884" i="3" s="1"/>
  <c r="F2298" i="3"/>
  <c r="G2298" i="3" s="1"/>
  <c r="I1055" i="3"/>
  <c r="H1055" i="3"/>
  <c r="I420" i="3"/>
  <c r="H420" i="3"/>
  <c r="E535" i="3"/>
  <c r="J1018" i="3"/>
  <c r="K1018" i="3"/>
  <c r="E1102" i="3"/>
  <c r="D1134" i="3"/>
  <c r="D1706" i="3"/>
  <c r="E630" i="3"/>
  <c r="K1042" i="3"/>
  <c r="J1042" i="3"/>
  <c r="D1234" i="3"/>
  <c r="O1847" i="3"/>
  <c r="I3834" i="3"/>
  <c r="H3834" i="3"/>
  <c r="D4037" i="3"/>
  <c r="D4229" i="3"/>
  <c r="K4650" i="3"/>
  <c r="J4650" i="3"/>
  <c r="O4630" i="3"/>
  <c r="K5047" i="3"/>
  <c r="J5047" i="3"/>
  <c r="D6850" i="3"/>
  <c r="K7051" i="3"/>
  <c r="J7051" i="3"/>
  <c r="K1388" i="3"/>
  <c r="J1388" i="3"/>
  <c r="D1582" i="3"/>
  <c r="D1990" i="3"/>
  <c r="K2188" i="3"/>
  <c r="J2188" i="3"/>
  <c r="K2181" i="3"/>
  <c r="J2181" i="3"/>
  <c r="I3779" i="3"/>
  <c r="H3779" i="3"/>
  <c r="K3801" i="3"/>
  <c r="J3801" i="3"/>
  <c r="D4189" i="3"/>
  <c r="D4597" i="3"/>
  <c r="D4799" i="3"/>
  <c r="E4792" i="3"/>
  <c r="D4993" i="3"/>
  <c r="O5779" i="3"/>
  <c r="D6197" i="3"/>
  <c r="F6392" i="3"/>
  <c r="G6392" i="3" s="1"/>
  <c r="K6595" i="3"/>
  <c r="J6595" i="3"/>
  <c r="O6998" i="3"/>
  <c r="D658" i="3"/>
  <c r="K1272" i="3"/>
  <c r="J1272" i="3"/>
  <c r="I1460" i="3"/>
  <c r="H1460" i="3"/>
  <c r="E1454" i="3"/>
  <c r="F1875" i="3"/>
  <c r="G1875" i="3" s="1"/>
  <c r="O1867" i="3"/>
  <c r="K2068" i="3"/>
  <c r="J2068" i="3"/>
  <c r="K2061" i="3"/>
  <c r="J2061" i="3"/>
  <c r="D2264" i="3"/>
  <c r="E2257" i="3"/>
  <c r="J2859" i="3"/>
  <c r="K2859" i="3"/>
  <c r="K3870" i="3"/>
  <c r="J3870" i="3"/>
  <c r="I4054" i="3"/>
  <c r="H4054" i="3"/>
  <c r="D4259" i="3"/>
  <c r="O4674" i="3"/>
  <c r="E4655" i="3"/>
  <c r="D4873" i="3"/>
  <c r="F5268" i="3"/>
  <c r="G5268" i="3" s="1"/>
  <c r="K5270" i="3"/>
  <c r="J5270" i="3"/>
  <c r="F5867" i="3"/>
  <c r="G5867" i="3" s="1"/>
  <c r="E5860" i="3"/>
  <c r="O6466" i="3"/>
  <c r="K6872" i="3"/>
  <c r="J6872" i="3"/>
  <c r="O7264" i="3"/>
  <c r="O7254" i="3"/>
  <c r="F415" i="3"/>
  <c r="G415" i="3" s="1"/>
  <c r="D934" i="3"/>
  <c r="O1751" i="3"/>
  <c r="F1942" i="3"/>
  <c r="G1942" i="3" s="1"/>
  <c r="D2127" i="3"/>
  <c r="K3740" i="3"/>
  <c r="J3740" i="3"/>
  <c r="E3741" i="3"/>
  <c r="D3933" i="3"/>
  <c r="K4147" i="3"/>
  <c r="J4147" i="3"/>
  <c r="D4347" i="3"/>
  <c r="O4534" i="3"/>
  <c r="K4745" i="3"/>
  <c r="J4745" i="3"/>
  <c r="D4738" i="3"/>
  <c r="I4943" i="3"/>
  <c r="H4943" i="3"/>
  <c r="K4936" i="3"/>
  <c r="J4936" i="3"/>
  <c r="E5745" i="3"/>
  <c r="D6342" i="3"/>
  <c r="D6550" i="3"/>
  <c r="E6742" i="3"/>
  <c r="D7145" i="3"/>
  <c r="D7345" i="3"/>
  <c r="K308" i="3"/>
  <c r="J308" i="3"/>
  <c r="J427" i="3"/>
  <c r="K427" i="3"/>
  <c r="D599" i="3"/>
  <c r="E631" i="3"/>
  <c r="D727" i="3"/>
  <c r="E759" i="3"/>
  <c r="D855" i="3"/>
  <c r="E887" i="3"/>
  <c r="D983" i="3"/>
  <c r="E315" i="3"/>
  <c r="K376" i="3"/>
  <c r="J376" i="3"/>
  <c r="D738" i="3"/>
  <c r="O4007" i="3"/>
  <c r="K4211" i="3"/>
  <c r="J4211" i="3"/>
  <c r="D4614" i="3"/>
  <c r="D5025" i="3"/>
  <c r="E6021" i="3"/>
  <c r="D894" i="3"/>
  <c r="I2094" i="3"/>
  <c r="H2094" i="3"/>
  <c r="O3887" i="3"/>
  <c r="F4498" i="3"/>
  <c r="G4498" i="3" s="1"/>
  <c r="D4893" i="3"/>
  <c r="D5686" i="3"/>
  <c r="D5879" i="3"/>
  <c r="K6687" i="3"/>
  <c r="J6687" i="3"/>
  <c r="I604" i="3"/>
  <c r="H604" i="3"/>
  <c r="K668" i="3"/>
  <c r="J668" i="3"/>
  <c r="I732" i="3"/>
  <c r="H732" i="3"/>
  <c r="K796" i="3"/>
  <c r="J796" i="3"/>
  <c r="I860" i="3"/>
  <c r="H860" i="3"/>
  <c r="K924" i="3"/>
  <c r="J924" i="3"/>
  <c r="I988" i="3"/>
  <c r="H988" i="3"/>
  <c r="E606" i="3"/>
  <c r="O2215" i="3"/>
  <c r="O3819" i="3"/>
  <c r="K4416" i="3"/>
  <c r="J4416" i="3"/>
  <c r="O4402" i="3"/>
  <c r="F5815" i="3"/>
  <c r="G5815" i="3" s="1"/>
  <c r="K6423" i="3"/>
  <c r="J6423" i="3"/>
  <c r="I6402" i="3"/>
  <c r="H6402" i="3"/>
  <c r="H6818" i="3"/>
  <c r="I6818" i="3"/>
  <c r="E698" i="3"/>
  <c r="K1092" i="3"/>
  <c r="J1092" i="3"/>
  <c r="I1901" i="3"/>
  <c r="H1901" i="3"/>
  <c r="O2295" i="3"/>
  <c r="E2288" i="3"/>
  <c r="D4297" i="3"/>
  <c r="O4678" i="3"/>
  <c r="E4696" i="3"/>
  <c r="K5288" i="3"/>
  <c r="J5288" i="3"/>
  <c r="K6498" i="3"/>
  <c r="J6498" i="3"/>
  <c r="J6499" i="3"/>
  <c r="K6499" i="3"/>
  <c r="D7092" i="3"/>
  <c r="K7282" i="3"/>
  <c r="J7282" i="3"/>
  <c r="H1168" i="3"/>
  <c r="I1168" i="3"/>
  <c r="F1775" i="3"/>
  <c r="G1775" i="3" s="1"/>
  <c r="O1767" i="3"/>
  <c r="D1974" i="3"/>
  <c r="D2175" i="3"/>
  <c r="D3752" i="3"/>
  <c r="I3974" i="3"/>
  <c r="H3974" i="3"/>
  <c r="F4165" i="3"/>
  <c r="G4165" i="3" s="1"/>
  <c r="D4369" i="3"/>
  <c r="F4570" i="3"/>
  <c r="G4570" i="3" s="1"/>
  <c r="D4768" i="3"/>
  <c r="E4962" i="3"/>
  <c r="K4955" i="3"/>
  <c r="J4955" i="3"/>
  <c r="D5366" i="3"/>
  <c r="E5758" i="3"/>
  <c r="D6362" i="3"/>
  <c r="D6369" i="3"/>
  <c r="D6561" i="3"/>
  <c r="E6769" i="3"/>
  <c r="I7367" i="3"/>
  <c r="H7367" i="3"/>
  <c r="K1008" i="3"/>
  <c r="J1008" i="3"/>
  <c r="D1626" i="3"/>
  <c r="E1646" i="3"/>
  <c r="O2051" i="3"/>
  <c r="I2246" i="3"/>
  <c r="H2246" i="3"/>
  <c r="O2451" i="3"/>
  <c r="K4833" i="3"/>
  <c r="J4833" i="3"/>
  <c r="O7244" i="3"/>
  <c r="D7232" i="3"/>
  <c r="E494" i="3"/>
  <c r="K665" i="3"/>
  <c r="J665" i="3"/>
  <c r="K793" i="3"/>
  <c r="J793" i="3"/>
  <c r="K921" i="3"/>
  <c r="J921" i="3"/>
  <c r="D1426" i="3"/>
  <c r="I2022" i="3"/>
  <c r="H2022" i="3"/>
  <c r="E1434" i="3"/>
  <c r="E5841" i="3"/>
  <c r="F6428" i="3"/>
  <c r="G6428" i="3" s="1"/>
  <c r="D7441" i="3"/>
  <c r="D914" i="3"/>
  <c r="D1526" i="3"/>
  <c r="K1713" i="3"/>
  <c r="J1713" i="3"/>
  <c r="I1920" i="3"/>
  <c r="H1920" i="3"/>
  <c r="D2103" i="3"/>
  <c r="D2321" i="3"/>
  <c r="I3914" i="3"/>
  <c r="H3914" i="3"/>
  <c r="I4112" i="3"/>
  <c r="H4112" i="3"/>
  <c r="I4523" i="3"/>
  <c r="H4523" i="3"/>
  <c r="O4706" i="3"/>
  <c r="E4724" i="3"/>
  <c r="D5726" i="3"/>
  <c r="K6119" i="3"/>
  <c r="J6119" i="3"/>
  <c r="F6307" i="3"/>
  <c r="G6307" i="3" s="1"/>
  <c r="I6521" i="3"/>
  <c r="H6521" i="3"/>
  <c r="J6723" i="3"/>
  <c r="K6723" i="3"/>
  <c r="F6719" i="3"/>
  <c r="G6719" i="3" s="1"/>
  <c r="J1083" i="3"/>
  <c r="K1083" i="3"/>
  <c r="O1065" i="3"/>
  <c r="D1035" i="3"/>
  <c r="K1257" i="3"/>
  <c r="J1257" i="3"/>
  <c r="J1193" i="3"/>
  <c r="K1193" i="3"/>
  <c r="K1229" i="3"/>
  <c r="J1229" i="3"/>
  <c r="K1485" i="3"/>
  <c r="J1485" i="3"/>
  <c r="E2375" i="3"/>
  <c r="K2631" i="3"/>
  <c r="J2631" i="3"/>
  <c r="K2794" i="3"/>
  <c r="J2794" i="3"/>
  <c r="E2409" i="3"/>
  <c r="K2659" i="3"/>
  <c r="J2659" i="3"/>
  <c r="D2783" i="3"/>
  <c r="E2815" i="3"/>
  <c r="D2666" i="3"/>
  <c r="J2453" i="3"/>
  <c r="K2453" i="3"/>
  <c r="O2469" i="3"/>
  <c r="J2485" i="3"/>
  <c r="K2485" i="3"/>
  <c r="O2501" i="3"/>
  <c r="J2517" i="3"/>
  <c r="K2517" i="3"/>
  <c r="O2533" i="3"/>
  <c r="J2549" i="3"/>
  <c r="K2549" i="3"/>
  <c r="E2625" i="3"/>
  <c r="K2671" i="3"/>
  <c r="J2671" i="3"/>
  <c r="D2792" i="3"/>
  <c r="E2824" i="3"/>
  <c r="O2561" i="3"/>
  <c r="D2662" i="3"/>
  <c r="E2653" i="3"/>
  <c r="K2699" i="3"/>
  <c r="J2699" i="3"/>
  <c r="I2813" i="3"/>
  <c r="H2813" i="3"/>
  <c r="D2722" i="3"/>
  <c r="D3054" i="3"/>
  <c r="E3086" i="3"/>
  <c r="D3182" i="3"/>
  <c r="E3214" i="3"/>
  <c r="D3310" i="3"/>
  <c r="O3342" i="3"/>
  <c r="D3063" i="3"/>
  <c r="E3095" i="3"/>
  <c r="D3191" i="3"/>
  <c r="E3223" i="3"/>
  <c r="D3319" i="3"/>
  <c r="E2994" i="3"/>
  <c r="I3048" i="3"/>
  <c r="H3048" i="3"/>
  <c r="K3112" i="3"/>
  <c r="J3112" i="3"/>
  <c r="I3176" i="3"/>
  <c r="H3176" i="3"/>
  <c r="K3240" i="3"/>
  <c r="J3240" i="3"/>
  <c r="I3304" i="3"/>
  <c r="H3304" i="3"/>
  <c r="D2878" i="3"/>
  <c r="D2911" i="3"/>
  <c r="D2943" i="3"/>
  <c r="K3025" i="3"/>
  <c r="J3025" i="3"/>
  <c r="K3153" i="3"/>
  <c r="J3153" i="3"/>
  <c r="K3281" i="3"/>
  <c r="J3281" i="3"/>
  <c r="D3514" i="3"/>
  <c r="E3546" i="3"/>
  <c r="D3642" i="3"/>
  <c r="E3674" i="3"/>
  <c r="J3413" i="3"/>
  <c r="K3413" i="3"/>
  <c r="D3519" i="3"/>
  <c r="E3551" i="3"/>
  <c r="D3647" i="3"/>
  <c r="E3679" i="3"/>
  <c r="O3403" i="3"/>
  <c r="K3448" i="3"/>
  <c r="J3448" i="3"/>
  <c r="I3516" i="3"/>
  <c r="H3516" i="3"/>
  <c r="K3580" i="3"/>
  <c r="J3580" i="3"/>
  <c r="I3644" i="3"/>
  <c r="H3644" i="3"/>
  <c r="K3708" i="3"/>
  <c r="J3708" i="3"/>
  <c r="J3421" i="3"/>
  <c r="K3421" i="3"/>
  <c r="K3557" i="3"/>
  <c r="J3557" i="3"/>
  <c r="K3685" i="3"/>
  <c r="J3685" i="3"/>
  <c r="D3904" i="3"/>
  <c r="E3936" i="3"/>
  <c r="D4032" i="3"/>
  <c r="E4064" i="3"/>
  <c r="E4208" i="3"/>
  <c r="E4186" i="3"/>
  <c r="D4196" i="3"/>
  <c r="E4278" i="3"/>
  <c r="E4200" i="3"/>
  <c r="E4178" i="3"/>
  <c r="E4204" i="3"/>
  <c r="E4282" i="3"/>
  <c r="O4860" i="3"/>
  <c r="E5086" i="3"/>
  <c r="D5182" i="3"/>
  <c r="E5214" i="3"/>
  <c r="K5147" i="3"/>
  <c r="J5147" i="3"/>
  <c r="I5211" i="3"/>
  <c r="H5211" i="3"/>
  <c r="K5036" i="3"/>
  <c r="J5036" i="3"/>
  <c r="K5200" i="3"/>
  <c r="J5200" i="3"/>
  <c r="D5137" i="3"/>
  <c r="E5169" i="3"/>
  <c r="K5357" i="3"/>
  <c r="J5357" i="3"/>
  <c r="K5395" i="3"/>
  <c r="J5395" i="3"/>
  <c r="K5329" i="3"/>
  <c r="J5329" i="3"/>
  <c r="F5460" i="3"/>
  <c r="G5460" i="3" s="1"/>
  <c r="E5501" i="3"/>
  <c r="E5465" i="3"/>
  <c r="D5479" i="3"/>
  <c r="E5404" i="3"/>
  <c r="D5567" i="3"/>
  <c r="I5459" i="3"/>
  <c r="H5459" i="3"/>
  <c r="D5489" i="3"/>
  <c r="E5530" i="3"/>
  <c r="K5603" i="3"/>
  <c r="J5603" i="3"/>
  <c r="I5743" i="3"/>
  <c r="H5743" i="3"/>
  <c r="D5703" i="3"/>
  <c r="I5894" i="3"/>
  <c r="H5894" i="3"/>
  <c r="K6075" i="3"/>
  <c r="J6075" i="3"/>
  <c r="D5866" i="3"/>
  <c r="E5932" i="3"/>
  <c r="E6018" i="3"/>
  <c r="O5960" i="3"/>
  <c r="K6012" i="3"/>
  <c r="J6012" i="3"/>
  <c r="J5910" i="3"/>
  <c r="K5910" i="3"/>
  <c r="J6090" i="3"/>
  <c r="K6090" i="3"/>
  <c r="I6222" i="3"/>
  <c r="H6222" i="3"/>
  <c r="E6102" i="3"/>
  <c r="D6220" i="3"/>
  <c r="E6252" i="3"/>
  <c r="D6268" i="3"/>
  <c r="E6264" i="3"/>
  <c r="O6356" i="3"/>
  <c r="I6609" i="3"/>
  <c r="H6609" i="3"/>
  <c r="D6585" i="3"/>
  <c r="J6709" i="3"/>
  <c r="K6709" i="3"/>
  <c r="I6759" i="3"/>
  <c r="H6759" i="3"/>
  <c r="E6881" i="3"/>
  <c r="E6901" i="3"/>
  <c r="K6922" i="3"/>
  <c r="J6922" i="3"/>
  <c r="D6977" i="3"/>
  <c r="D6960" i="3"/>
  <c r="E6949" i="3"/>
  <c r="E7073" i="3"/>
  <c r="K7151" i="3"/>
  <c r="J7151" i="3"/>
  <c r="I7183" i="3"/>
  <c r="H7183" i="3"/>
  <c r="K7152" i="3"/>
  <c r="J7152" i="3"/>
  <c r="E7197" i="3"/>
  <c r="K7292" i="3"/>
  <c r="J7292" i="3"/>
  <c r="D7312" i="3"/>
  <c r="E7407" i="3"/>
  <c r="O7421" i="3"/>
  <c r="O7310" i="3"/>
  <c r="J366" i="3"/>
  <c r="O549" i="3"/>
  <c r="E1034" i="3"/>
  <c r="J1074" i="3"/>
  <c r="K1074" i="3"/>
  <c r="K1813" i="3"/>
  <c r="J1813" i="3"/>
  <c r="F1036" i="3"/>
  <c r="G1036" i="3" s="1"/>
  <c r="K1838" i="3"/>
  <c r="J1838" i="3"/>
  <c r="D3851" i="3"/>
  <c r="E4046" i="3"/>
  <c r="K4039" i="3"/>
  <c r="J4039" i="3"/>
  <c r="F4647" i="3"/>
  <c r="G4647" i="3" s="1"/>
  <c r="O5043" i="3"/>
  <c r="O7047" i="3"/>
  <c r="K7035" i="3"/>
  <c r="J7035" i="3"/>
  <c r="O1188" i="3"/>
  <c r="E1384" i="3"/>
  <c r="K1789" i="3"/>
  <c r="J1789" i="3"/>
  <c r="F1980" i="3"/>
  <c r="G1980" i="3" s="1"/>
  <c r="F2177" i="3"/>
  <c r="G2177" i="3" s="1"/>
  <c r="K3789" i="3"/>
  <c r="J3789" i="3"/>
  <c r="D3998" i="3"/>
  <c r="E4401" i="3"/>
  <c r="D4594" i="3"/>
  <c r="K4578" i="3"/>
  <c r="J4578" i="3"/>
  <c r="J4978" i="3"/>
  <c r="K4978" i="3"/>
  <c r="K5585" i="3"/>
  <c r="J5585" i="3"/>
  <c r="E6378" i="3"/>
  <c r="F6592" i="3"/>
  <c r="G6592" i="3" s="1"/>
  <c r="K7200" i="3"/>
  <c r="J7200" i="3"/>
  <c r="K7181" i="3"/>
  <c r="J7181" i="3"/>
  <c r="O1072" i="3"/>
  <c r="E1268" i="3"/>
  <c r="D1676" i="3"/>
  <c r="D1654" i="3"/>
  <c r="K1858" i="3"/>
  <c r="J1858" i="3"/>
  <c r="F2057" i="3"/>
  <c r="G2057" i="3" s="1"/>
  <c r="E2274" i="3"/>
  <c r="K2267" i="3"/>
  <c r="J2267" i="3"/>
  <c r="D3873" i="3"/>
  <c r="I4075" i="3"/>
  <c r="H4075" i="3"/>
  <c r="K4065" i="3"/>
  <c r="J4065" i="3"/>
  <c r="K4257" i="3"/>
  <c r="J4257" i="3"/>
  <c r="K4463" i="3"/>
  <c r="J4463" i="3"/>
  <c r="E5071" i="3"/>
  <c r="D5064" i="3"/>
  <c r="O5262" i="3"/>
  <c r="F5856" i="3"/>
  <c r="G5856" i="3" s="1"/>
  <c r="K5854" i="3"/>
  <c r="J5854" i="3"/>
  <c r="F6462" i="3"/>
  <c r="G6462" i="3" s="1"/>
  <c r="O6469" i="3"/>
  <c r="E6864" i="3"/>
  <c r="D7071" i="3"/>
  <c r="K7270" i="3"/>
  <c r="J7270" i="3"/>
  <c r="K7464" i="3"/>
  <c r="J7464" i="3"/>
  <c r="O417" i="3"/>
  <c r="O476" i="3"/>
  <c r="F1344" i="3"/>
  <c r="G1344" i="3" s="1"/>
  <c r="K1350" i="3"/>
  <c r="J1350" i="3"/>
  <c r="K1742" i="3"/>
  <c r="J1742" i="3"/>
  <c r="E2146" i="3"/>
  <c r="D2338" i="3"/>
  <c r="D2340" i="3"/>
  <c r="K3749" i="3"/>
  <c r="J3749" i="3"/>
  <c r="E3942" i="3"/>
  <c r="K3935" i="3"/>
  <c r="J3935" i="3"/>
  <c r="E4132" i="3"/>
  <c r="K4349" i="3"/>
  <c r="J4349" i="3"/>
  <c r="K4533" i="3"/>
  <c r="J4533" i="3"/>
  <c r="K4727" i="3"/>
  <c r="J4727" i="3"/>
  <c r="O4932" i="3"/>
  <c r="O5135" i="3"/>
  <c r="J5734" i="3"/>
  <c r="K5734" i="3"/>
  <c r="F6331" i="3"/>
  <c r="G6331" i="3" s="1"/>
  <c r="D6543" i="3"/>
  <c r="K6538" i="3"/>
  <c r="J6538" i="3"/>
  <c r="J6730" i="3"/>
  <c r="K6730" i="3"/>
  <c r="K6945" i="3"/>
  <c r="J6945" i="3"/>
  <c r="O7343" i="3"/>
  <c r="D317" i="3"/>
  <c r="F464" i="3"/>
  <c r="G464" i="3" s="1"/>
  <c r="K518" i="3"/>
  <c r="J518" i="3"/>
  <c r="J667" i="3"/>
  <c r="K667" i="3"/>
  <c r="J795" i="3"/>
  <c r="K795" i="3"/>
  <c r="J923" i="3"/>
  <c r="K923" i="3"/>
  <c r="D391" i="3"/>
  <c r="D4215" i="3"/>
  <c r="J5010" i="3"/>
  <c r="K5010" i="3"/>
  <c r="K7226" i="3"/>
  <c r="J7226" i="3"/>
  <c r="O1284" i="3"/>
  <c r="F1700" i="3"/>
  <c r="G1700" i="3" s="1"/>
  <c r="D2090" i="3"/>
  <c r="K3879" i="3"/>
  <c r="J3879" i="3"/>
  <c r="E3886" i="3"/>
  <c r="J4878" i="3"/>
  <c r="K4878" i="3"/>
  <c r="E5083" i="3"/>
  <c r="J5893" i="3"/>
  <c r="K5893" i="3"/>
  <c r="O6683" i="3"/>
  <c r="K530" i="3"/>
  <c r="J530" i="3"/>
  <c r="E640" i="3"/>
  <c r="O672" i="3"/>
  <c r="E768" i="3"/>
  <c r="O800" i="3"/>
  <c r="E896" i="3"/>
  <c r="O928" i="3"/>
  <c r="K3803" i="3"/>
  <c r="J3803" i="3"/>
  <c r="D3805" i="3"/>
  <c r="J4423" i="3"/>
  <c r="K4423" i="3"/>
  <c r="E4805" i="3"/>
  <c r="K5608" i="3"/>
  <c r="J5608" i="3"/>
  <c r="K5804" i="3"/>
  <c r="J5804" i="3"/>
  <c r="E1088" i="3"/>
  <c r="K1884" i="3"/>
  <c r="J1884" i="3"/>
  <c r="K2277" i="3"/>
  <c r="J2277" i="3"/>
  <c r="K4299" i="3"/>
  <c r="J4299" i="3"/>
  <c r="E5280" i="3"/>
  <c r="K6497" i="3"/>
  <c r="J6497" i="3"/>
  <c r="D6487" i="3"/>
  <c r="E7278" i="3"/>
  <c r="F1360" i="3"/>
  <c r="G1360" i="3" s="1"/>
  <c r="K1358" i="3"/>
  <c r="J1358" i="3"/>
  <c r="K1758" i="3"/>
  <c r="J1758" i="3"/>
  <c r="E2174" i="3"/>
  <c r="D3970" i="3"/>
  <c r="J4359" i="3"/>
  <c r="K4359" i="3"/>
  <c r="E4753" i="3"/>
  <c r="D4976" i="3"/>
  <c r="K5573" i="3"/>
  <c r="J5573" i="3"/>
  <c r="D5566" i="3"/>
  <c r="J6169" i="3"/>
  <c r="K6169" i="3"/>
  <c r="F6361" i="3"/>
  <c r="G6361" i="3" s="1"/>
  <c r="D6954" i="3"/>
  <c r="D406" i="3"/>
  <c r="E2038" i="3"/>
  <c r="D2242" i="3"/>
  <c r="E4429" i="3"/>
  <c r="K4841" i="3"/>
  <c r="J4841" i="3"/>
  <c r="D569" i="3"/>
  <c r="O669" i="3"/>
  <c r="D701" i="3"/>
  <c r="O797" i="3"/>
  <c r="D829" i="3"/>
  <c r="O925" i="3"/>
  <c r="D957" i="3"/>
  <c r="D2018" i="3"/>
  <c r="K5645" i="3"/>
  <c r="J5645" i="3"/>
  <c r="K5827" i="3"/>
  <c r="J5827" i="3"/>
  <c r="K6449" i="3"/>
  <c r="J6449" i="3"/>
  <c r="K6442" i="3"/>
  <c r="J6442" i="3"/>
  <c r="K7449" i="3"/>
  <c r="J7449" i="3"/>
  <c r="D521" i="3"/>
  <c r="O1104" i="3"/>
  <c r="K1314" i="3"/>
  <c r="J1314" i="3"/>
  <c r="E1705" i="3"/>
  <c r="D1720" i="3"/>
  <c r="K1903" i="3"/>
  <c r="J1903" i="3"/>
  <c r="E2306" i="3"/>
  <c r="D3910" i="3"/>
  <c r="K4508" i="3"/>
  <c r="J4508" i="3"/>
  <c r="J4914" i="3"/>
  <c r="K4914" i="3"/>
  <c r="E5115" i="3"/>
  <c r="K5326" i="3"/>
  <c r="J5326" i="3"/>
  <c r="K5704" i="3"/>
  <c r="J5704" i="3"/>
  <c r="O6105" i="3"/>
  <c r="D6519" i="3"/>
  <c r="K7113" i="3"/>
  <c r="J7113" i="3"/>
  <c r="O352" i="3"/>
  <c r="D413" i="3"/>
  <c r="O1087" i="3"/>
  <c r="J1069" i="3"/>
  <c r="K1069" i="3"/>
  <c r="D1101" i="3"/>
  <c r="J1231" i="3"/>
  <c r="K1231" i="3"/>
  <c r="E1295" i="3"/>
  <c r="J1487" i="3"/>
  <c r="K1487" i="3"/>
  <c r="D1557" i="3"/>
  <c r="O1265" i="3"/>
  <c r="D1329" i="3"/>
  <c r="J1299" i="3"/>
  <c r="K1299" i="3"/>
  <c r="O1237" i="3"/>
  <c r="D1301" i="3"/>
  <c r="O1493" i="3"/>
  <c r="K2443" i="3"/>
  <c r="J2443" i="3"/>
  <c r="D2679" i="3"/>
  <c r="O2798" i="3"/>
  <c r="D2830" i="3"/>
  <c r="J2568" i="3"/>
  <c r="K2568" i="3"/>
  <c r="D2707" i="3"/>
  <c r="K2851" i="3"/>
  <c r="J2851" i="3"/>
  <c r="J2462" i="3"/>
  <c r="K2462" i="3"/>
  <c r="J2494" i="3"/>
  <c r="K2494" i="3"/>
  <c r="J2526" i="3"/>
  <c r="K2526" i="3"/>
  <c r="J2588" i="3"/>
  <c r="K2588" i="3"/>
  <c r="D2719" i="3"/>
  <c r="K2860" i="3"/>
  <c r="J2860" i="3"/>
  <c r="D2747" i="3"/>
  <c r="E2849" i="3"/>
  <c r="J2432" i="3"/>
  <c r="K2432" i="3"/>
  <c r="F2992" i="3"/>
  <c r="G2992" i="3" s="1"/>
  <c r="K3122" i="3"/>
  <c r="J3122" i="3"/>
  <c r="K3250" i="3"/>
  <c r="J3250" i="3"/>
  <c r="K3346" i="3"/>
  <c r="J3346" i="3"/>
  <c r="D3013" i="3"/>
  <c r="J3131" i="3"/>
  <c r="K3131" i="3"/>
  <c r="J3259" i="3"/>
  <c r="K3259" i="3"/>
  <c r="F2988" i="3"/>
  <c r="G2988" i="3" s="1"/>
  <c r="E3084" i="3"/>
  <c r="O3116" i="3"/>
  <c r="E3212" i="3"/>
  <c r="O3244" i="3"/>
  <c r="E2884" i="3"/>
  <c r="E2888" i="3"/>
  <c r="O2912" i="3"/>
  <c r="E2920" i="3"/>
  <c r="O2944" i="3"/>
  <c r="E2952" i="3"/>
  <c r="O3029" i="3"/>
  <c r="D3061" i="3"/>
  <c r="O3157" i="3"/>
  <c r="D3189" i="3"/>
  <c r="O3285" i="3"/>
  <c r="D3317" i="3"/>
  <c r="O3415" i="3"/>
  <c r="K3454" i="3"/>
  <c r="J3454" i="3"/>
  <c r="K3582" i="3"/>
  <c r="J3582" i="3"/>
  <c r="K3710" i="3"/>
  <c r="J3710" i="3"/>
  <c r="E3420" i="3"/>
  <c r="J3459" i="3"/>
  <c r="K3459" i="3"/>
  <c r="J3587" i="3"/>
  <c r="K3587" i="3"/>
  <c r="J3715" i="3"/>
  <c r="K3715" i="3"/>
  <c r="J3369" i="3"/>
  <c r="K3369" i="3"/>
  <c r="O3408" i="3"/>
  <c r="O3456" i="3"/>
  <c r="E3552" i="3"/>
  <c r="O3584" i="3"/>
  <c r="E3680" i="3"/>
  <c r="O3712" i="3"/>
  <c r="E3428" i="3"/>
  <c r="D3465" i="3"/>
  <c r="O3561" i="3"/>
  <c r="D3593" i="3"/>
  <c r="O3689" i="3"/>
  <c r="D3721" i="3"/>
  <c r="J3361" i="3"/>
  <c r="K3361" i="3"/>
  <c r="K3852" i="3"/>
  <c r="J3852" i="3"/>
  <c r="K3972" i="3"/>
  <c r="J3972" i="3"/>
  <c r="K3800" i="3"/>
  <c r="J3800" i="3"/>
  <c r="K4202" i="3"/>
  <c r="J4202" i="3"/>
  <c r="E4276" i="3"/>
  <c r="K4272" i="3"/>
  <c r="J4272" i="3"/>
  <c r="K4388" i="3"/>
  <c r="J4388" i="3"/>
  <c r="J5122" i="3"/>
  <c r="K5122" i="3"/>
  <c r="O5151" i="3"/>
  <c r="O5040" i="3"/>
  <c r="D5108" i="3"/>
  <c r="O5204" i="3"/>
  <c r="K5205" i="3"/>
  <c r="J5205" i="3"/>
  <c r="K5237" i="3"/>
  <c r="J5237" i="3"/>
  <c r="D5305" i="3"/>
  <c r="F5344" i="3"/>
  <c r="G5344" i="3" s="1"/>
  <c r="E5284" i="3"/>
  <c r="D5381" i="3"/>
  <c r="J5408" i="3"/>
  <c r="K5408" i="3"/>
  <c r="E5555" i="3"/>
  <c r="K5513" i="3"/>
  <c r="J5513" i="3"/>
  <c r="J5412" i="3"/>
  <c r="K5412" i="3"/>
  <c r="J5470" i="3"/>
  <c r="K5470" i="3"/>
  <c r="K5516" i="3"/>
  <c r="J5516" i="3"/>
  <c r="J5402" i="3"/>
  <c r="K5402" i="3"/>
  <c r="K5487" i="3"/>
  <c r="J5487" i="3"/>
  <c r="F5778" i="3"/>
  <c r="G5778" i="3" s="1"/>
  <c r="K5675" i="3"/>
  <c r="J5675" i="3"/>
  <c r="D5909" i="3"/>
  <c r="J5982" i="3"/>
  <c r="K5982" i="3"/>
  <c r="O6032" i="3"/>
  <c r="F6125" i="3"/>
  <c r="G6125" i="3" s="1"/>
  <c r="E5978" i="3"/>
  <c r="F6079" i="3"/>
  <c r="G6079" i="3" s="1"/>
  <c r="K6160" i="3"/>
  <c r="J6160" i="3"/>
  <c r="E6158" i="3"/>
  <c r="J6110" i="3"/>
  <c r="K6110" i="3"/>
  <c r="K6152" i="3"/>
  <c r="J6152" i="3"/>
  <c r="J6100" i="3"/>
  <c r="K6100" i="3"/>
  <c r="E6150" i="3"/>
  <c r="K6297" i="3"/>
  <c r="J6297" i="3"/>
  <c r="E6642" i="3"/>
  <c r="D6705" i="3"/>
  <c r="J6664" i="3"/>
  <c r="K6664" i="3"/>
  <c r="J6684" i="3"/>
  <c r="K6684" i="3"/>
  <c r="E6771" i="3"/>
  <c r="D6828" i="3"/>
  <c r="F6819" i="3"/>
  <c r="G6819" i="3" s="1"/>
  <c r="J6913" i="3"/>
  <c r="K6913" i="3"/>
  <c r="K6959" i="3"/>
  <c r="J6959" i="3"/>
  <c r="O6903" i="3"/>
  <c r="J6925" i="3"/>
  <c r="K6925" i="3"/>
  <c r="F7037" i="3"/>
  <c r="G7037" i="3" s="1"/>
  <c r="D7013" i="3"/>
  <c r="D7114" i="3"/>
  <c r="K7489" i="3"/>
  <c r="J7489" i="3"/>
  <c r="J1142" i="3"/>
  <c r="K1142" i="3"/>
  <c r="K1658" i="3"/>
  <c r="J1658" i="3"/>
  <c r="E1722" i="3"/>
  <c r="D429" i="3"/>
  <c r="F1240" i="3"/>
  <c r="G1240" i="3" s="1"/>
  <c r="K1238" i="3"/>
  <c r="J1238" i="3"/>
  <c r="D3829" i="3"/>
  <c r="I4035" i="3"/>
  <c r="H4035" i="3"/>
  <c r="K4029" i="3"/>
  <c r="J4029" i="3"/>
  <c r="F4636" i="3"/>
  <c r="G4636" i="3" s="1"/>
  <c r="I4634" i="3"/>
  <c r="H4634" i="3"/>
  <c r="D6838" i="3"/>
  <c r="K990" i="3"/>
  <c r="J990" i="3"/>
  <c r="F1596" i="3"/>
  <c r="G1596" i="3" s="1"/>
  <c r="K1590" i="3"/>
  <c r="J1590" i="3"/>
  <c r="K1982" i="3"/>
  <c r="J1982" i="3"/>
  <c r="D2186" i="3"/>
  <c r="K2195" i="3"/>
  <c r="J2195" i="3"/>
  <c r="K4393" i="3"/>
  <c r="J4393" i="3"/>
  <c r="K4581" i="3"/>
  <c r="J4581" i="3"/>
  <c r="K4791" i="3"/>
  <c r="J4791" i="3"/>
  <c r="O4992" i="3"/>
  <c r="K4985" i="3"/>
  <c r="J4985" i="3"/>
  <c r="K5593" i="3"/>
  <c r="J5593" i="3"/>
  <c r="K5597" i="3"/>
  <c r="J5597" i="3"/>
  <c r="J6189" i="3"/>
  <c r="K6189" i="3"/>
  <c r="D6596" i="3"/>
  <c r="K6785" i="3"/>
  <c r="J6785" i="3"/>
  <c r="D6999" i="3"/>
  <c r="O457" i="3"/>
  <c r="K874" i="3"/>
  <c r="J874" i="3"/>
  <c r="E1452" i="3"/>
  <c r="J1661" i="3"/>
  <c r="K1661" i="3"/>
  <c r="K1873" i="3"/>
  <c r="J1873" i="3"/>
  <c r="D2066" i="3"/>
  <c r="I2263" i="3"/>
  <c r="H2263" i="3"/>
  <c r="K2256" i="3"/>
  <c r="J2256" i="3"/>
  <c r="K2873" i="3"/>
  <c r="J2873" i="3"/>
  <c r="D3874" i="3"/>
  <c r="E3854" i="3"/>
  <c r="K4071" i="3"/>
  <c r="J4071" i="3"/>
  <c r="K4462" i="3"/>
  <c r="J4462" i="3"/>
  <c r="D4673" i="3"/>
  <c r="E4871" i="3"/>
  <c r="D4865" i="3"/>
  <c r="E5260" i="3"/>
  <c r="F6269" i="3"/>
  <c r="G6269" i="3" s="1"/>
  <c r="K6457" i="3"/>
  <c r="J6457" i="3"/>
  <c r="K6855" i="3"/>
  <c r="J6855" i="3"/>
  <c r="O7055" i="3"/>
  <c r="D363" i="3"/>
  <c r="O533" i="3"/>
  <c r="E1148" i="3"/>
  <c r="K1940" i="3"/>
  <c r="J1940" i="3"/>
  <c r="K3750" i="3"/>
  <c r="J3750" i="3"/>
  <c r="J4339" i="3"/>
  <c r="K4339" i="3"/>
  <c r="E4737" i="3"/>
  <c r="K4730" i="3"/>
  <c r="J4730" i="3"/>
  <c r="O4935" i="3"/>
  <c r="J6535" i="3"/>
  <c r="K6535" i="3"/>
  <c r="J7341" i="3"/>
  <c r="K7341" i="3"/>
  <c r="D435" i="3"/>
  <c r="O577" i="3"/>
  <c r="J607" i="3"/>
  <c r="K607" i="3"/>
  <c r="J735" i="3"/>
  <c r="K735" i="3"/>
  <c r="J863" i="3"/>
  <c r="K863" i="3"/>
  <c r="J991" i="3"/>
  <c r="K991" i="3"/>
  <c r="F536" i="3"/>
  <c r="G536" i="3" s="1"/>
  <c r="K730" i="3"/>
  <c r="J730" i="3"/>
  <c r="D4006" i="3"/>
  <c r="K4025" i="3"/>
  <c r="J4025" i="3"/>
  <c r="D4618" i="3"/>
  <c r="F4615" i="3"/>
  <c r="G4615" i="3" s="1"/>
  <c r="O5024" i="3"/>
  <c r="K5017" i="3"/>
  <c r="J5017" i="3"/>
  <c r="D7219" i="3"/>
  <c r="K886" i="3"/>
  <c r="J886" i="3"/>
  <c r="K1699" i="3"/>
  <c r="J1699" i="3"/>
  <c r="D1685" i="3"/>
  <c r="D3893" i="3"/>
  <c r="K4482" i="3"/>
  <c r="J4482" i="3"/>
  <c r="O4892" i="3"/>
  <c r="K4885" i="3"/>
  <c r="J4885" i="3"/>
  <c r="J5678" i="3"/>
  <c r="K5678" i="3"/>
  <c r="D6282" i="3"/>
  <c r="D365" i="3"/>
  <c r="E580" i="3"/>
  <c r="O612" i="3"/>
  <c r="E708" i="3"/>
  <c r="O740" i="3"/>
  <c r="E836" i="3"/>
  <c r="O868" i="3"/>
  <c r="E964" i="3"/>
  <c r="O996" i="3"/>
  <c r="E4421" i="3"/>
  <c r="K4812" i="3"/>
  <c r="J4812" i="3"/>
  <c r="F5817" i="3"/>
  <c r="G5817" i="3" s="1"/>
  <c r="K6806" i="3"/>
  <c r="J6806" i="3"/>
  <c r="D497" i="3"/>
  <c r="K1899" i="3"/>
  <c r="J1899" i="3"/>
  <c r="D2294" i="3"/>
  <c r="K4093" i="3"/>
  <c r="J4093" i="3"/>
  <c r="F4100" i="3"/>
  <c r="G4100" i="3" s="1"/>
  <c r="K4289" i="3"/>
  <c r="J4289" i="3"/>
  <c r="D4677" i="3"/>
  <c r="K4695" i="3"/>
  <c r="J4695" i="3"/>
  <c r="K7084" i="3"/>
  <c r="J7084" i="3"/>
  <c r="K7291" i="3"/>
  <c r="J7291" i="3"/>
  <c r="E1160" i="3"/>
  <c r="K1773" i="3"/>
  <c r="J1773" i="3"/>
  <c r="K1958" i="3"/>
  <c r="J1958" i="3"/>
  <c r="D2157" i="3"/>
  <c r="K2370" i="3"/>
  <c r="J2370" i="3"/>
  <c r="E3762" i="3"/>
  <c r="K4154" i="3"/>
  <c r="J4154" i="3"/>
  <c r="D4155" i="3"/>
  <c r="K4361" i="3"/>
  <c r="J4361" i="3"/>
  <c r="K4554" i="3"/>
  <c r="J4554" i="3"/>
  <c r="K4760" i="3"/>
  <c r="J4760" i="3"/>
  <c r="K5354" i="3"/>
  <c r="J5354" i="3"/>
  <c r="E6368" i="3"/>
  <c r="K6565" i="3"/>
  <c r="J6565" i="3"/>
  <c r="J6770" i="3"/>
  <c r="K6770" i="3"/>
  <c r="E7371" i="3"/>
  <c r="E7359" i="3"/>
  <c r="F468" i="3"/>
  <c r="G468" i="3" s="1"/>
  <c r="K822" i="3"/>
  <c r="J822" i="3"/>
  <c r="F1604" i="3"/>
  <c r="G1604" i="3" s="1"/>
  <c r="O1648" i="3"/>
  <c r="F2049" i="3"/>
  <c r="G2049" i="3" s="1"/>
  <c r="J4431" i="3"/>
  <c r="K4431" i="3"/>
  <c r="E4851" i="3"/>
  <c r="E7231" i="3"/>
  <c r="J7248" i="3"/>
  <c r="K7248" i="3"/>
  <c r="O416" i="3"/>
  <c r="J455" i="3"/>
  <c r="K455" i="3"/>
  <c r="O609" i="3"/>
  <c r="D641" i="3"/>
  <c r="O737" i="3"/>
  <c r="D769" i="3"/>
  <c r="O865" i="3"/>
  <c r="D897" i="3"/>
  <c r="O993" i="3"/>
  <c r="E1424" i="3"/>
  <c r="F2025" i="3"/>
  <c r="G2025" i="3" s="1"/>
  <c r="K5641" i="3"/>
  <c r="J5641" i="3"/>
  <c r="K6045" i="3"/>
  <c r="J6045" i="3"/>
  <c r="K6438" i="3"/>
  <c r="J6438" i="3"/>
  <c r="F6437" i="3"/>
  <c r="G6437" i="3" s="1"/>
  <c r="D517" i="3"/>
  <c r="O1324" i="3"/>
  <c r="K1306" i="3"/>
  <c r="J1306" i="3"/>
  <c r="F1726" i="3"/>
  <c r="G1726" i="3" s="1"/>
  <c r="D1712" i="3"/>
  <c r="K1902" i="3"/>
  <c r="J1902" i="3"/>
  <c r="E2302" i="3"/>
  <c r="D3906" i="3"/>
  <c r="K3925" i="3"/>
  <c r="J3925" i="3"/>
  <c r="K4109" i="3"/>
  <c r="J4109" i="3"/>
  <c r="K4521" i="3"/>
  <c r="J4521" i="3"/>
  <c r="J4910" i="3"/>
  <c r="K4910" i="3"/>
  <c r="E5111" i="3"/>
  <c r="K5310" i="3"/>
  <c r="J5310" i="3"/>
  <c r="O6107" i="3"/>
  <c r="O6517" i="3"/>
  <c r="K418" i="3"/>
  <c r="J418" i="3"/>
  <c r="O1091" i="3"/>
  <c r="J1073" i="3"/>
  <c r="K1073" i="3"/>
  <c r="D1105" i="3"/>
  <c r="J1239" i="3"/>
  <c r="K1239" i="3"/>
  <c r="E1303" i="3"/>
  <c r="J1495" i="3"/>
  <c r="K1495" i="3"/>
  <c r="O1273" i="3"/>
  <c r="D1337" i="3"/>
  <c r="O1521" i="3"/>
  <c r="D1585" i="3"/>
  <c r="J1307" i="3"/>
  <c r="K1307" i="3"/>
  <c r="D1565" i="3"/>
  <c r="O1245" i="3"/>
  <c r="D1309" i="3"/>
  <c r="O1501" i="3"/>
  <c r="D1545" i="3"/>
  <c r="K2383" i="3"/>
  <c r="J2383" i="3"/>
  <c r="D2415" i="3"/>
  <c r="F2681" i="3"/>
  <c r="G2681" i="3" s="1"/>
  <c r="O2802" i="3"/>
  <c r="D2834" i="3"/>
  <c r="J2574" i="3"/>
  <c r="K2574" i="3"/>
  <c r="F2709" i="3"/>
  <c r="G2709" i="3" s="1"/>
  <c r="K2855" i="3"/>
  <c r="J2855" i="3"/>
  <c r="J2463" i="3"/>
  <c r="K2463" i="3"/>
  <c r="J2495" i="3"/>
  <c r="K2495" i="3"/>
  <c r="J2527" i="3"/>
  <c r="K2527" i="3"/>
  <c r="J2594" i="3"/>
  <c r="K2594" i="3"/>
  <c r="F2721" i="3"/>
  <c r="G2721" i="3" s="1"/>
  <c r="E2341" i="3"/>
  <c r="F2749" i="3"/>
  <c r="G2749" i="3" s="1"/>
  <c r="E2853" i="3"/>
  <c r="J2440" i="3"/>
  <c r="K2440" i="3"/>
  <c r="D2995" i="3"/>
  <c r="K3126" i="3"/>
  <c r="J3126" i="3"/>
  <c r="K3254" i="3"/>
  <c r="J3254" i="3"/>
  <c r="J2870" i="3"/>
  <c r="K2870" i="3"/>
  <c r="E2871" i="3"/>
  <c r="J3135" i="3"/>
  <c r="K3135" i="3"/>
  <c r="J3263" i="3"/>
  <c r="K3263" i="3"/>
  <c r="D2991" i="3"/>
  <c r="E3088" i="3"/>
  <c r="O3120" i="3"/>
  <c r="E3216" i="3"/>
  <c r="O3248" i="3"/>
  <c r="O2985" i="3"/>
  <c r="J2897" i="3"/>
  <c r="K2897" i="3"/>
  <c r="O2913" i="3"/>
  <c r="J2929" i="3"/>
  <c r="K2929" i="3"/>
  <c r="O2945" i="3"/>
  <c r="J2961" i="3"/>
  <c r="K2961" i="3"/>
  <c r="O3033" i="3"/>
  <c r="D3065" i="3"/>
  <c r="O3161" i="3"/>
  <c r="D3193" i="3"/>
  <c r="O3289" i="3"/>
  <c r="D3321" i="3"/>
  <c r="K3458" i="3"/>
  <c r="J3458" i="3"/>
  <c r="K3586" i="3"/>
  <c r="J3586" i="3"/>
  <c r="K3714" i="3"/>
  <c r="J3714" i="3"/>
  <c r="O3427" i="3"/>
  <c r="J3463" i="3"/>
  <c r="K3463" i="3"/>
  <c r="J3591" i="3"/>
  <c r="K3591" i="3"/>
  <c r="J3719" i="3"/>
  <c r="K3719" i="3"/>
  <c r="J3374" i="3"/>
  <c r="K3374" i="3"/>
  <c r="E3416" i="3"/>
  <c r="O3460" i="3"/>
  <c r="E3556" i="3"/>
  <c r="O3588" i="3"/>
  <c r="E3684" i="3"/>
  <c r="O3716" i="3"/>
  <c r="J3362" i="3"/>
  <c r="K3362" i="3"/>
  <c r="O3435" i="3"/>
  <c r="D3469" i="3"/>
  <c r="O3565" i="3"/>
  <c r="D3597" i="3"/>
  <c r="O3693" i="3"/>
  <c r="D3725" i="3"/>
  <c r="J3366" i="3"/>
  <c r="K3366" i="3"/>
  <c r="K3792" i="3"/>
  <c r="J3792" i="3"/>
  <c r="K3860" i="3"/>
  <c r="J3860" i="3"/>
  <c r="K3976" i="3"/>
  <c r="J3976" i="3"/>
  <c r="K3816" i="3"/>
  <c r="J3816" i="3"/>
  <c r="K4218" i="3"/>
  <c r="J4218" i="3"/>
  <c r="E4284" i="3"/>
  <c r="K4280" i="3"/>
  <c r="J4280" i="3"/>
  <c r="J5126" i="3"/>
  <c r="K5126" i="3"/>
  <c r="O5155" i="3"/>
  <c r="O5044" i="3"/>
  <c r="D5112" i="3"/>
  <c r="O5208" i="3"/>
  <c r="K5041" i="3"/>
  <c r="J5041" i="3"/>
  <c r="K5209" i="3"/>
  <c r="J5209" i="3"/>
  <c r="K5245" i="3"/>
  <c r="J5245" i="3"/>
  <c r="F5360" i="3"/>
  <c r="G5360" i="3" s="1"/>
  <c r="D5301" i="3"/>
  <c r="O5345" i="3"/>
  <c r="J5418" i="3"/>
  <c r="K5418" i="3"/>
  <c r="K5563" i="3"/>
  <c r="J5563" i="3"/>
  <c r="J5420" i="3"/>
  <c r="K5420" i="3"/>
  <c r="K5477" i="3"/>
  <c r="J5477" i="3"/>
  <c r="J5410" i="3"/>
  <c r="K5410" i="3"/>
  <c r="K5587" i="3"/>
  <c r="J5587" i="3"/>
  <c r="K5503" i="3"/>
  <c r="J5503" i="3"/>
  <c r="K5691" i="3"/>
  <c r="J5691" i="3"/>
  <c r="J5990" i="3"/>
  <c r="K5990" i="3"/>
  <c r="D6004" i="3"/>
  <c r="J6034" i="3"/>
  <c r="K6034" i="3"/>
  <c r="O6028" i="3"/>
  <c r="D6092" i="3"/>
  <c r="E5942" i="3"/>
  <c r="F5983" i="3"/>
  <c r="G5983" i="3" s="1"/>
  <c r="F6095" i="3"/>
  <c r="G6095" i="3" s="1"/>
  <c r="E6162" i="3"/>
  <c r="D6171" i="3"/>
  <c r="J6114" i="3"/>
  <c r="K6114" i="3"/>
  <c r="E6154" i="3"/>
  <c r="J6108" i="3"/>
  <c r="K6108" i="3"/>
  <c r="K6164" i="3"/>
  <c r="J6164" i="3"/>
  <c r="K6301" i="3"/>
  <c r="J6301" i="3"/>
  <c r="D6621" i="3"/>
  <c r="F6670" i="3"/>
  <c r="G6670" i="3" s="1"/>
  <c r="J6692" i="3"/>
  <c r="K6692" i="3"/>
  <c r="D6934" i="3"/>
  <c r="F6823" i="3"/>
  <c r="G6823" i="3" s="1"/>
  <c r="O6915" i="3"/>
  <c r="O6854" i="3"/>
  <c r="E6906" i="3"/>
  <c r="D6927" i="3"/>
  <c r="J7069" i="3"/>
  <c r="K7069" i="3"/>
  <c r="E7058" i="3"/>
  <c r="D7041" i="3"/>
  <c r="E7130" i="3"/>
  <c r="O7168" i="3"/>
  <c r="D7184" i="3"/>
  <c r="D7253" i="3"/>
  <c r="O7326" i="3"/>
  <c r="J7346" i="3"/>
  <c r="K7346" i="3"/>
  <c r="D7372" i="3"/>
  <c r="E7408" i="3"/>
  <c r="F7499" i="3"/>
  <c r="G7499" i="3" s="1"/>
  <c r="I7115" i="3"/>
  <c r="H7115" i="3"/>
  <c r="O7279" i="3"/>
  <c r="D490" i="3"/>
  <c r="J1114" i="3"/>
  <c r="K1114" i="3"/>
  <c r="H1178" i="3"/>
  <c r="I1178" i="3"/>
  <c r="O1666" i="3"/>
  <c r="K1819" i="3"/>
  <c r="J1819" i="3"/>
  <c r="K842" i="3"/>
  <c r="J842" i="3"/>
  <c r="I1236" i="3"/>
  <c r="H1236" i="3"/>
  <c r="K3847" i="3"/>
  <c r="J3847" i="3"/>
  <c r="I4031" i="3"/>
  <c r="H4031" i="3"/>
  <c r="K4249" i="3"/>
  <c r="J4249" i="3"/>
  <c r="K4639" i="3"/>
  <c r="J4639" i="3"/>
  <c r="O4632" i="3"/>
  <c r="J5042" i="3"/>
  <c r="K5042" i="3"/>
  <c r="K5035" i="3"/>
  <c r="J5035" i="3"/>
  <c r="D6846" i="3"/>
  <c r="O7036" i="3"/>
  <c r="K1795" i="3"/>
  <c r="J1795" i="3"/>
  <c r="E1996" i="3"/>
  <c r="K2182" i="3"/>
  <c r="J2182" i="3"/>
  <c r="O2201" i="3"/>
  <c r="K3798" i="3"/>
  <c r="J3798" i="3"/>
  <c r="O3990" i="3"/>
  <c r="D3990" i="3"/>
  <c r="O4187" i="3"/>
  <c r="K4587" i="3"/>
  <c r="J4587" i="3"/>
  <c r="D4801" i="3"/>
  <c r="I4780" i="3"/>
  <c r="H4780" i="3"/>
  <c r="D4995" i="3"/>
  <c r="F6379" i="3"/>
  <c r="G6379" i="3" s="1"/>
  <c r="I6401" i="3"/>
  <c r="H6401" i="3"/>
  <c r="D870" i="3"/>
  <c r="K1064" i="3"/>
  <c r="J1064" i="3"/>
  <c r="K1254" i="3"/>
  <c r="J1254" i="3"/>
  <c r="H1675" i="3"/>
  <c r="I1675" i="3"/>
  <c r="I1872" i="3"/>
  <c r="H1872" i="3"/>
  <c r="O1864" i="3"/>
  <c r="I2266" i="3"/>
  <c r="H2266" i="3"/>
  <c r="F2864" i="3"/>
  <c r="G2864" i="3" s="1"/>
  <c r="D2864" i="3"/>
  <c r="O4067" i="3"/>
  <c r="E4057" i="3"/>
  <c r="K4669" i="3"/>
  <c r="J4669" i="3"/>
  <c r="D4874" i="3"/>
  <c r="J5275" i="3"/>
  <c r="K5275" i="3"/>
  <c r="J5256" i="3"/>
  <c r="K5256" i="3"/>
  <c r="J5873" i="3"/>
  <c r="K5873" i="3"/>
  <c r="F6467" i="3"/>
  <c r="G6467" i="3" s="1"/>
  <c r="O6456" i="3"/>
  <c r="K306" i="3"/>
  <c r="J306" i="3"/>
  <c r="K364" i="3"/>
  <c r="J364" i="3"/>
  <c r="F1144" i="3"/>
  <c r="G1144" i="3" s="1"/>
  <c r="K1534" i="3"/>
  <c r="J1534" i="3"/>
  <c r="I1748" i="3"/>
  <c r="H1748" i="3"/>
  <c r="K2128" i="3"/>
  <c r="J2128" i="3"/>
  <c r="K2131" i="3"/>
  <c r="J2131" i="3"/>
  <c r="K3739" i="3"/>
  <c r="J3739" i="3"/>
  <c r="D4341" i="3"/>
  <c r="O4538" i="3"/>
  <c r="K4733" i="3"/>
  <c r="J4733" i="3"/>
  <c r="D4931" i="3"/>
  <c r="F5127" i="3"/>
  <c r="G5127" i="3" s="1"/>
  <c r="K5543" i="3"/>
  <c r="J5543" i="3"/>
  <c r="K5937" i="3"/>
  <c r="J5937" i="3"/>
  <c r="J6330" i="3"/>
  <c r="K6330" i="3"/>
  <c r="F6345" i="3"/>
  <c r="G6345" i="3" s="1"/>
  <c r="D6530" i="3"/>
  <c r="F333" i="3"/>
  <c r="G333" i="3" s="1"/>
  <c r="E579" i="3"/>
  <c r="I643" i="3"/>
  <c r="H643" i="3"/>
  <c r="E675" i="3"/>
  <c r="J771" i="3"/>
  <c r="K771" i="3"/>
  <c r="I1224" i="3"/>
  <c r="H1224" i="3"/>
  <c r="O5020" i="3"/>
  <c r="E5020" i="3"/>
  <c r="D6619" i="3"/>
  <c r="I7224" i="3"/>
  <c r="H7224" i="3"/>
  <c r="H1691" i="3"/>
  <c r="I1691" i="3"/>
  <c r="O1677" i="3"/>
  <c r="D4480" i="3"/>
  <c r="E4480" i="3"/>
  <c r="I4481" i="3"/>
  <c r="H4481" i="3"/>
  <c r="K4895" i="3"/>
  <c r="J4895" i="3"/>
  <c r="E4881" i="3"/>
  <c r="I5688" i="3"/>
  <c r="H5688" i="3"/>
  <c r="H5892" i="3"/>
  <c r="I5892" i="3"/>
  <c r="E5885" i="3"/>
  <c r="H6277" i="3"/>
  <c r="I6277" i="3"/>
  <c r="H370" i="3"/>
  <c r="I370" i="3"/>
  <c r="K648" i="3"/>
  <c r="J648" i="3"/>
  <c r="E712" i="3"/>
  <c r="D712" i="3"/>
  <c r="I840" i="3"/>
  <c r="H840" i="3"/>
  <c r="K872" i="3"/>
  <c r="J872" i="3"/>
  <c r="D936" i="3"/>
  <c r="K2217" i="3"/>
  <c r="J2217" i="3"/>
  <c r="O3822" i="3"/>
  <c r="O4407" i="3"/>
  <c r="K5605" i="3"/>
  <c r="J5605" i="3"/>
  <c r="D5809" i="3"/>
  <c r="K6817" i="3"/>
  <c r="J6817" i="3"/>
  <c r="K1080" i="3"/>
  <c r="J1080" i="3"/>
  <c r="I2301" i="3"/>
  <c r="H2301" i="3"/>
  <c r="J2881" i="3"/>
  <c r="K2881" i="3"/>
  <c r="K4095" i="3"/>
  <c r="J4095" i="3"/>
  <c r="D4698" i="3"/>
  <c r="J6495" i="3"/>
  <c r="K6495" i="3"/>
  <c r="D1352" i="3"/>
  <c r="F1352" i="3"/>
  <c r="G1352" i="3" s="1"/>
  <c r="K1964" i="3"/>
  <c r="J1964" i="3"/>
  <c r="O1952" i="3"/>
  <c r="E2160" i="3"/>
  <c r="O3774" i="3"/>
  <c r="I3955" i="3"/>
  <c r="H3955" i="3"/>
  <c r="I4763" i="3"/>
  <c r="H4763" i="3"/>
  <c r="E4756" i="3"/>
  <c r="O5554" i="3"/>
  <c r="D5757" i="3"/>
  <c r="O5770" i="3"/>
  <c r="D5770" i="3"/>
  <c r="D6363" i="3"/>
  <c r="O6363" i="3"/>
  <c r="E6572" i="3"/>
  <c r="D6766" i="3"/>
  <c r="F7369" i="3"/>
  <c r="G7369" i="3" s="1"/>
  <c r="E7369" i="3"/>
  <c r="K7355" i="3"/>
  <c r="J7355" i="3"/>
  <c r="H414" i="3"/>
  <c r="I414" i="3"/>
  <c r="O4445" i="3"/>
  <c r="F4849" i="3"/>
  <c r="G4849" i="3" s="1"/>
  <c r="K5250" i="3"/>
  <c r="J5250" i="3"/>
  <c r="I7245" i="3"/>
  <c r="H7245" i="3"/>
  <c r="K332" i="3"/>
  <c r="J332" i="3"/>
  <c r="D460" i="3"/>
  <c r="K581" i="3"/>
  <c r="J581" i="3"/>
  <c r="O709" i="3"/>
  <c r="F741" i="3"/>
  <c r="G741" i="3" s="1"/>
  <c r="K805" i="3"/>
  <c r="J805" i="3"/>
  <c r="D869" i="3"/>
  <c r="E933" i="3"/>
  <c r="O933" i="3"/>
  <c r="F965" i="3"/>
  <c r="G965" i="3" s="1"/>
  <c r="K2021" i="3"/>
  <c r="J2021" i="3"/>
  <c r="I1436" i="3"/>
  <c r="H1436" i="3"/>
  <c r="D5637" i="3"/>
  <c r="D5829" i="3"/>
  <c r="O6434" i="3"/>
  <c r="I6435" i="3"/>
  <c r="H6435" i="3"/>
  <c r="O513" i="3"/>
  <c r="K1704" i="3"/>
  <c r="J1704" i="3"/>
  <c r="O1925" i="3"/>
  <c r="K1909" i="3"/>
  <c r="J1909" i="3"/>
  <c r="K3902" i="3"/>
  <c r="J3902" i="3"/>
  <c r="F4119" i="3"/>
  <c r="G4119" i="3" s="1"/>
  <c r="I4726" i="3"/>
  <c r="H4726" i="3"/>
  <c r="D4906" i="3"/>
  <c r="F4924" i="3"/>
  <c r="G4924" i="3" s="1"/>
  <c r="J5911" i="3"/>
  <c r="K5911" i="3"/>
  <c r="E6302" i="3"/>
  <c r="O6302" i="3"/>
  <c r="K6518" i="3"/>
  <c r="J6518" i="3"/>
  <c r="I7317" i="3"/>
  <c r="H7317" i="3"/>
  <c r="K480" i="3"/>
  <c r="J480" i="3"/>
  <c r="F1045" i="3"/>
  <c r="G1045" i="3" s="1"/>
  <c r="O1109" i="3"/>
  <c r="J1173" i="3"/>
  <c r="K1173" i="3"/>
  <c r="I1247" i="3"/>
  <c r="H1247" i="3"/>
  <c r="K1573" i="3"/>
  <c r="J1573" i="3"/>
  <c r="O1345" i="3"/>
  <c r="F1409" i="3"/>
  <c r="G1409" i="3" s="1"/>
  <c r="E1523" i="3"/>
  <c r="J1651" i="3"/>
  <c r="K1651" i="3"/>
  <c r="D1507" i="3"/>
  <c r="F1507" i="3"/>
  <c r="G1507" i="3" s="1"/>
  <c r="J1631" i="3"/>
  <c r="K1631" i="3"/>
  <c r="K1317" i="3"/>
  <c r="J1317" i="3"/>
  <c r="E1611" i="3"/>
  <c r="K2419" i="3"/>
  <c r="J2419" i="3"/>
  <c r="I2729" i="3"/>
  <c r="H2729" i="3"/>
  <c r="O2806" i="3"/>
  <c r="E2806" i="3"/>
  <c r="F2838" i="3"/>
  <c r="G2838" i="3" s="1"/>
  <c r="I2433" i="3"/>
  <c r="H2433" i="3"/>
  <c r="O2675" i="3"/>
  <c r="E2675" i="3"/>
  <c r="D2795" i="3"/>
  <c r="O2600" i="3"/>
  <c r="F2464" i="3"/>
  <c r="G2464" i="3" s="1"/>
  <c r="J2488" i="3"/>
  <c r="K2488" i="3"/>
  <c r="O2528" i="3"/>
  <c r="O2687" i="3"/>
  <c r="E2687" i="3"/>
  <c r="D2804" i="3"/>
  <c r="E2413" i="3"/>
  <c r="H2602" i="3"/>
  <c r="I2602" i="3"/>
  <c r="D2571" i="3"/>
  <c r="I2669" i="3"/>
  <c r="H2669" i="3"/>
  <c r="F2715" i="3"/>
  <c r="G2715" i="3" s="1"/>
  <c r="I2857" i="3"/>
  <c r="H2857" i="3"/>
  <c r="F2770" i="3"/>
  <c r="G2770" i="3" s="1"/>
  <c r="K3034" i="3"/>
  <c r="J3034" i="3"/>
  <c r="D3322" i="3"/>
  <c r="I2876" i="3"/>
  <c r="H2876" i="3"/>
  <c r="I3043" i="3"/>
  <c r="H3043" i="3"/>
  <c r="E3075" i="3"/>
  <c r="J3171" i="3"/>
  <c r="K3171" i="3"/>
  <c r="I3092" i="3"/>
  <c r="H3092" i="3"/>
  <c r="K3124" i="3"/>
  <c r="J3124" i="3"/>
  <c r="D3188" i="3"/>
  <c r="F3316" i="3"/>
  <c r="G3316" i="3" s="1"/>
  <c r="O2890" i="3"/>
  <c r="E2914" i="3"/>
  <c r="F2922" i="3"/>
  <c r="G2922" i="3" s="1"/>
  <c r="D2938" i="3"/>
  <c r="O2954" i="3"/>
  <c r="D3037" i="3"/>
  <c r="E3101" i="3"/>
  <c r="O3101" i="3"/>
  <c r="F3133" i="3"/>
  <c r="G3133" i="3" s="1"/>
  <c r="K3261" i="3"/>
  <c r="J3261" i="3"/>
  <c r="D3325" i="3"/>
  <c r="F3325" i="3"/>
  <c r="G3325" i="3" s="1"/>
  <c r="D3462" i="3"/>
  <c r="O3462" i="3"/>
  <c r="K3558" i="3"/>
  <c r="J3558" i="3"/>
  <c r="F3654" i="3"/>
  <c r="G3654" i="3" s="1"/>
  <c r="F3385" i="3"/>
  <c r="G3385" i="3" s="1"/>
  <c r="D3385" i="3"/>
  <c r="O3385" i="3"/>
  <c r="D3467" i="3"/>
  <c r="O3467" i="3"/>
  <c r="J3563" i="3"/>
  <c r="K3563" i="3"/>
  <c r="F3659" i="3"/>
  <c r="G3659" i="3" s="1"/>
  <c r="K3434" i="3"/>
  <c r="J3434" i="3"/>
  <c r="D3464" i="3"/>
  <c r="D3528" i="3"/>
  <c r="D3592" i="3"/>
  <c r="D3656" i="3"/>
  <c r="D3720" i="3"/>
  <c r="K3473" i="3"/>
  <c r="J3473" i="3"/>
  <c r="K3537" i="3"/>
  <c r="J3537" i="3"/>
  <c r="K3601" i="3"/>
  <c r="J3601" i="3"/>
  <c r="K3665" i="3"/>
  <c r="J3665" i="3"/>
  <c r="K3729" i="3"/>
  <c r="J3729" i="3"/>
  <c r="I4012" i="3"/>
  <c r="H4012" i="3"/>
  <c r="F4044" i="3"/>
  <c r="G4044" i="3" s="1"/>
  <c r="F3832" i="3"/>
  <c r="G3832" i="3" s="1"/>
  <c r="O3832" i="3"/>
  <c r="I4336" i="3"/>
  <c r="H4336" i="3"/>
  <c r="I4404" i="3"/>
  <c r="H4404" i="3"/>
  <c r="I4288" i="3"/>
  <c r="H4288" i="3"/>
  <c r="O4242" i="3"/>
  <c r="D4242" i="3"/>
  <c r="K4420" i="3"/>
  <c r="J4420" i="3"/>
  <c r="I5098" i="3"/>
  <c r="H5098" i="3"/>
  <c r="F5130" i="3"/>
  <c r="G5130" i="3" s="1"/>
  <c r="O5159" i="3"/>
  <c r="F5159" i="3"/>
  <c r="G5159" i="3" s="1"/>
  <c r="O5223" i="3"/>
  <c r="F5223" i="3"/>
  <c r="G5223" i="3" s="1"/>
  <c r="I5180" i="3"/>
  <c r="H5180" i="3"/>
  <c r="O5149" i="3"/>
  <c r="D5149" i="3"/>
  <c r="I5253" i="3"/>
  <c r="H5253" i="3"/>
  <c r="E5241" i="3"/>
  <c r="D5241" i="3"/>
  <c r="H5267" i="3"/>
  <c r="I5267" i="3"/>
  <c r="K5517" i="3"/>
  <c r="J5517" i="3"/>
  <c r="H5481" i="3"/>
  <c r="I5481" i="3"/>
  <c r="F5522" i="3"/>
  <c r="G5522" i="3" s="1"/>
  <c r="H5525" i="3"/>
  <c r="I5525" i="3"/>
  <c r="I5834" i="3"/>
  <c r="H5834" i="3"/>
  <c r="E5416" i="3"/>
  <c r="O5416" i="3"/>
  <c r="F5416" i="3"/>
  <c r="G5416" i="3" s="1"/>
  <c r="F5505" i="3"/>
  <c r="G5505" i="3" s="1"/>
  <c r="I5663" i="3"/>
  <c r="H5663" i="3"/>
  <c r="O5941" i="3"/>
  <c r="E5941" i="3"/>
  <c r="D6124" i="3"/>
  <c r="J6136" i="3"/>
  <c r="K6136" i="3"/>
  <c r="I6256" i="3"/>
  <c r="H6256" i="3"/>
  <c r="I6560" i="3"/>
  <c r="H6560" i="3"/>
  <c r="K6601" i="3"/>
  <c r="J6601" i="3"/>
  <c r="I6847" i="3"/>
  <c r="H6847" i="3"/>
  <c r="I6839" i="3"/>
  <c r="H6839" i="3"/>
  <c r="K6961" i="3"/>
  <c r="J6961" i="3"/>
  <c r="K6975" i="3"/>
  <c r="J6975" i="3"/>
  <c r="K6969" i="3"/>
  <c r="J6969" i="3"/>
  <c r="K7188" i="3"/>
  <c r="J7188" i="3"/>
  <c r="K318" i="3"/>
  <c r="O1054" i="3"/>
  <c r="O1118" i="3"/>
  <c r="F1182" i="3"/>
  <c r="G1182" i="3" s="1"/>
  <c r="I1826" i="3"/>
  <c r="H1826" i="3"/>
  <c r="K1802" i="3"/>
  <c r="J1802" i="3"/>
  <c r="O646" i="3"/>
  <c r="E1835" i="3"/>
  <c r="K4245" i="3"/>
  <c r="J4245" i="3"/>
  <c r="I5031" i="3"/>
  <c r="H5031" i="3"/>
  <c r="F6834" i="3"/>
  <c r="G6834" i="3" s="1"/>
  <c r="F3793" i="3"/>
  <c r="G3793" i="3" s="1"/>
  <c r="I3986" i="3"/>
  <c r="H3986" i="3"/>
  <c r="I4195" i="3"/>
  <c r="H4195" i="3"/>
  <c r="D4783" i="3"/>
  <c r="I4991" i="3"/>
  <c r="H4991" i="3"/>
  <c r="K4984" i="3"/>
  <c r="J4984" i="3"/>
  <c r="H5385" i="3"/>
  <c r="I5385" i="3"/>
  <c r="D6181" i="3"/>
  <c r="I6577" i="3"/>
  <c r="H6577" i="3"/>
  <c r="O6994" i="3"/>
  <c r="D1466" i="3"/>
  <c r="F1871" i="3"/>
  <c r="G1871" i="3" s="1"/>
  <c r="F1855" i="3"/>
  <c r="G1855" i="3" s="1"/>
  <c r="D2071" i="3"/>
  <c r="F4070" i="3"/>
  <c r="G4070" i="3" s="1"/>
  <c r="E4070" i="3"/>
  <c r="O4053" i="3"/>
  <c r="O4671" i="3"/>
  <c r="F4855" i="3"/>
  <c r="G4855" i="3" s="1"/>
  <c r="F5665" i="3"/>
  <c r="G5665" i="3" s="1"/>
  <c r="F5876" i="3"/>
  <c r="G5876" i="3" s="1"/>
  <c r="F6069" i="3"/>
  <c r="G6069" i="3" s="1"/>
  <c r="K6655" i="3"/>
  <c r="J6655" i="3"/>
  <c r="K7068" i="3"/>
  <c r="J7068" i="3"/>
  <c r="K524" i="3"/>
  <c r="J524" i="3"/>
  <c r="D1938" i="3"/>
  <c r="I2346" i="3"/>
  <c r="H2346" i="3"/>
  <c r="O2328" i="3"/>
  <c r="F4530" i="3"/>
  <c r="G4530" i="3" s="1"/>
  <c r="I4545" i="3"/>
  <c r="H4545" i="3"/>
  <c r="K4945" i="3"/>
  <c r="J4945" i="3"/>
  <c r="K7335" i="3"/>
  <c r="J7335" i="3"/>
  <c r="K1220" i="3"/>
  <c r="J1220" i="3"/>
  <c r="O4023" i="3"/>
  <c r="F4023" i="3"/>
  <c r="G4023" i="3" s="1"/>
  <c r="E4023" i="3"/>
  <c r="E4213" i="3"/>
  <c r="F4213" i="3"/>
  <c r="G4213" i="3" s="1"/>
  <c r="O4213" i="3"/>
  <c r="O4621" i="3"/>
  <c r="I5023" i="3"/>
  <c r="H5023" i="3"/>
  <c r="K5016" i="3"/>
  <c r="J5016" i="3"/>
  <c r="D6622" i="3"/>
  <c r="K6608" i="3"/>
  <c r="J6608" i="3"/>
  <c r="O7218" i="3"/>
  <c r="F878" i="3"/>
  <c r="G878" i="3" s="1"/>
  <c r="I1697" i="3"/>
  <c r="H1697" i="3"/>
  <c r="E4486" i="3"/>
  <c r="I4487" i="3"/>
  <c r="H4487" i="3"/>
  <c r="K5684" i="3"/>
  <c r="J5684" i="3"/>
  <c r="K5895" i="3"/>
  <c r="J5895" i="3"/>
  <c r="F5881" i="3"/>
  <c r="G5881" i="3" s="1"/>
  <c r="I7478" i="3"/>
  <c r="H7478" i="3"/>
  <c r="K7497" i="3"/>
  <c r="J7497" i="3"/>
  <c r="K482" i="3"/>
  <c r="J482" i="3"/>
  <c r="F588" i="3"/>
  <c r="G588" i="3" s="1"/>
  <c r="E588" i="3"/>
  <c r="D588" i="3"/>
  <c r="K684" i="3"/>
  <c r="J684" i="3"/>
  <c r="I940" i="3"/>
  <c r="H940" i="3"/>
  <c r="I2218" i="3"/>
  <c r="H2218" i="3"/>
  <c r="F3817" i="3"/>
  <c r="G3817" i="3" s="1"/>
  <c r="K4405" i="3"/>
  <c r="J4405" i="3"/>
  <c r="I4814" i="3"/>
  <c r="H4814" i="3"/>
  <c r="I5811" i="3"/>
  <c r="H5811" i="3"/>
  <c r="D5802" i="3"/>
  <c r="K6422" i="3"/>
  <c r="J6422" i="3"/>
  <c r="K6820" i="3"/>
  <c r="J6820" i="3"/>
  <c r="K1500" i="3"/>
  <c r="J1500" i="3"/>
  <c r="I2279" i="3"/>
  <c r="H2279" i="3"/>
  <c r="H6482" i="3"/>
  <c r="I6482" i="3"/>
  <c r="I6493" i="3"/>
  <c r="H6493" i="3"/>
  <c r="O766" i="3"/>
  <c r="O1975" i="3"/>
  <c r="F1975" i="3"/>
  <c r="G1975" i="3" s="1"/>
  <c r="I2354" i="3"/>
  <c r="H2354" i="3"/>
  <c r="I4567" i="3"/>
  <c r="H4567" i="3"/>
  <c r="I4773" i="3"/>
  <c r="H4773" i="3"/>
  <c r="I5560" i="3"/>
  <c r="H5560" i="3"/>
  <c r="F5753" i="3"/>
  <c r="G5753" i="3" s="1"/>
  <c r="F6161" i="3"/>
  <c r="G6161" i="3" s="1"/>
  <c r="E6364" i="3"/>
  <c r="K6571" i="3"/>
  <c r="J6571" i="3"/>
  <c r="D6563" i="3"/>
  <c r="O6563" i="3"/>
  <c r="E6563" i="3"/>
  <c r="K298" i="3"/>
  <c r="J298" i="3"/>
  <c r="J398" i="3"/>
  <c r="O423" i="3"/>
  <c r="O814" i="3"/>
  <c r="I2027" i="3"/>
  <c r="H2027" i="3"/>
  <c r="I2230" i="3"/>
  <c r="H2230" i="3"/>
  <c r="O4435" i="3"/>
  <c r="E4435" i="3"/>
  <c r="F4435" i="3"/>
  <c r="G4435" i="3" s="1"/>
  <c r="H4837" i="3"/>
  <c r="I4837" i="3"/>
  <c r="H5242" i="3"/>
  <c r="I5242" i="3"/>
  <c r="I7250" i="3"/>
  <c r="H7250" i="3"/>
  <c r="O649" i="3"/>
  <c r="K681" i="3"/>
  <c r="J681" i="3"/>
  <c r="I745" i="3"/>
  <c r="H745" i="3"/>
  <c r="F777" i="3"/>
  <c r="G777" i="3" s="1"/>
  <c r="O905" i="3"/>
  <c r="K937" i="3"/>
  <c r="J937" i="3"/>
  <c r="K1422" i="3"/>
  <c r="J1422" i="3"/>
  <c r="E5851" i="3"/>
  <c r="K6049" i="3"/>
  <c r="J6049" i="3"/>
  <c r="O6645" i="3"/>
  <c r="F7445" i="3"/>
  <c r="G7445" i="3" s="1"/>
  <c r="K4110" i="3"/>
  <c r="J4110" i="3"/>
  <c r="I4117" i="3"/>
  <c r="H4117" i="3"/>
  <c r="K5103" i="3"/>
  <c r="J5103" i="3"/>
  <c r="O6514" i="3"/>
  <c r="D6514" i="3"/>
  <c r="F6514" i="3"/>
  <c r="G6514" i="3" s="1"/>
  <c r="F7323" i="3"/>
  <c r="G7323" i="3" s="1"/>
  <c r="E7323" i="3"/>
  <c r="E1417" i="3"/>
  <c r="D1417" i="3"/>
  <c r="D1537" i="3"/>
  <c r="O1537" i="3"/>
  <c r="H2359" i="3"/>
  <c r="I2359" i="3"/>
  <c r="F2554" i="3"/>
  <c r="G2554" i="3" s="1"/>
  <c r="F2736" i="3"/>
  <c r="G2736" i="3" s="1"/>
  <c r="E2736" i="3"/>
  <c r="K2842" i="3"/>
  <c r="J2842" i="3"/>
  <c r="K2723" i="3"/>
  <c r="J2723" i="3"/>
  <c r="O2473" i="3"/>
  <c r="E2473" i="3"/>
  <c r="D2473" i="3"/>
  <c r="O2505" i="3"/>
  <c r="E2505" i="3"/>
  <c r="D2505" i="3"/>
  <c r="O2537" i="3"/>
  <c r="E2537" i="3"/>
  <c r="D2537" i="3"/>
  <c r="F2537" i="3"/>
  <c r="G2537" i="3" s="1"/>
  <c r="O3294" i="3"/>
  <c r="F3294" i="3"/>
  <c r="G3294" i="3" s="1"/>
  <c r="E3294" i="3"/>
  <c r="D3294" i="3"/>
  <c r="O3175" i="3"/>
  <c r="F3175" i="3"/>
  <c r="G3175" i="3" s="1"/>
  <c r="E3175" i="3"/>
  <c r="D3175" i="3"/>
  <c r="I3239" i="3"/>
  <c r="H3239" i="3"/>
  <c r="I3064" i="3"/>
  <c r="H3064" i="3"/>
  <c r="H2891" i="3"/>
  <c r="I2891" i="3"/>
  <c r="H2923" i="3"/>
  <c r="I2923" i="3"/>
  <c r="H2955" i="3"/>
  <c r="I2955" i="3"/>
  <c r="I3137" i="3"/>
  <c r="H3137" i="3"/>
  <c r="I3201" i="3"/>
  <c r="H3201" i="3"/>
  <c r="O3503" i="3"/>
  <c r="F3503" i="3"/>
  <c r="G3503" i="3" s="1"/>
  <c r="E3503" i="3"/>
  <c r="D3503" i="3"/>
  <c r="I3567" i="3"/>
  <c r="H3567" i="3"/>
  <c r="J3663" i="3"/>
  <c r="K3663" i="3"/>
  <c r="I4232" i="3"/>
  <c r="H4232" i="3"/>
  <c r="K5153" i="3"/>
  <c r="J5153" i="3"/>
  <c r="I5317" i="3"/>
  <c r="H5317" i="3"/>
  <c r="H5445" i="3"/>
  <c r="I5445" i="3"/>
  <c r="I5422" i="3"/>
  <c r="H5422" i="3"/>
  <c r="I6272" i="3"/>
  <c r="H6272" i="3"/>
  <c r="J6947" i="3"/>
  <c r="K6947" i="3"/>
  <c r="I7237" i="3"/>
  <c r="H7237" i="3"/>
  <c r="O7352" i="3"/>
  <c r="E7352" i="3"/>
  <c r="D7352" i="3"/>
  <c r="F7352" i="3"/>
  <c r="G7352" i="3" s="1"/>
  <c r="I6978" i="3"/>
  <c r="H6978" i="3"/>
  <c r="H7383" i="3"/>
  <c r="I7383" i="3"/>
  <c r="H2865" i="3"/>
  <c r="I2865" i="3"/>
  <c r="I1544" i="3"/>
  <c r="H1544" i="3"/>
  <c r="H6329" i="3"/>
  <c r="I6329" i="3"/>
  <c r="I404" i="3"/>
  <c r="H404" i="3"/>
  <c r="I5877" i="3"/>
  <c r="H5877" i="3"/>
  <c r="H386" i="3"/>
  <c r="I386" i="3"/>
  <c r="H6822" i="3"/>
  <c r="I6822" i="3"/>
  <c r="I4081" i="3"/>
  <c r="H4081" i="3"/>
  <c r="I1967" i="3"/>
  <c r="H1967" i="3"/>
  <c r="H5969" i="3"/>
  <c r="I5969" i="3"/>
  <c r="I303" i="3"/>
  <c r="H303" i="3"/>
  <c r="I7242" i="3"/>
  <c r="H7242" i="3"/>
  <c r="H2684" i="3"/>
  <c r="I2684" i="3"/>
  <c r="I3481" i="3"/>
  <c r="H3481" i="3"/>
  <c r="I5794" i="3"/>
  <c r="H5794" i="3"/>
  <c r="I5979" i="3"/>
  <c r="H5979" i="3"/>
  <c r="I6008" i="3"/>
  <c r="H6008" i="3"/>
  <c r="I1808" i="3"/>
  <c r="H1808" i="3"/>
  <c r="I4641" i="3"/>
  <c r="H4641" i="3"/>
  <c r="I4983" i="3"/>
  <c r="H4983" i="3"/>
  <c r="I6779" i="3"/>
  <c r="H6779" i="3"/>
  <c r="I5076" i="3"/>
  <c r="H5076" i="3"/>
  <c r="H6856" i="3"/>
  <c r="I6856" i="3"/>
  <c r="I4543" i="3"/>
  <c r="H4543" i="3"/>
  <c r="I1492" i="3"/>
  <c r="H1492" i="3"/>
  <c r="I3760" i="3"/>
  <c r="H3760" i="3"/>
  <c r="I6370" i="3"/>
  <c r="H6370" i="3"/>
  <c r="I4115" i="3"/>
  <c r="H4115" i="3"/>
  <c r="I4912" i="3"/>
  <c r="H4912" i="3"/>
  <c r="I1433" i="3"/>
  <c r="H1433" i="3"/>
  <c r="I1025" i="3"/>
  <c r="H1025" i="3"/>
  <c r="I1597" i="3"/>
  <c r="H1597" i="3"/>
  <c r="I1341" i="3"/>
  <c r="H1341" i="3"/>
  <c r="I2786" i="3"/>
  <c r="H2786" i="3"/>
  <c r="I2850" i="3"/>
  <c r="H2850" i="3"/>
  <c r="H2523" i="3"/>
  <c r="I2523" i="3"/>
  <c r="I2784" i="3"/>
  <c r="H2784" i="3"/>
  <c r="H2644" i="3"/>
  <c r="I2644" i="3"/>
  <c r="H2344" i="3"/>
  <c r="I2344" i="3"/>
  <c r="H2909" i="3"/>
  <c r="I2909" i="3"/>
  <c r="H2925" i="3"/>
  <c r="I2925" i="3"/>
  <c r="I4024" i="3"/>
  <c r="H4024" i="3"/>
  <c r="I4348" i="3"/>
  <c r="H4348" i="3"/>
  <c r="I5446" i="3"/>
  <c r="H5446" i="3"/>
  <c r="I6308" i="3"/>
  <c r="H6308" i="3"/>
  <c r="I1815" i="3"/>
  <c r="H1815" i="3"/>
  <c r="I1791" i="3"/>
  <c r="H1791" i="3"/>
  <c r="H7192" i="3"/>
  <c r="I7192" i="3"/>
  <c r="I4073" i="3"/>
  <c r="H4073" i="3"/>
  <c r="I4872" i="3"/>
  <c r="H4872" i="3"/>
  <c r="I5004" i="3"/>
  <c r="H5004" i="3"/>
  <c r="H5077" i="3"/>
  <c r="I5077" i="3"/>
  <c r="I4424" i="3"/>
  <c r="H4424" i="3"/>
  <c r="H5824" i="3"/>
  <c r="I5824" i="3"/>
  <c r="I6554" i="3"/>
  <c r="H6554" i="3"/>
  <c r="I377" i="3"/>
  <c r="H377" i="3"/>
  <c r="I821" i="3"/>
  <c r="H821" i="3"/>
  <c r="I2314" i="3"/>
  <c r="H2314" i="3"/>
  <c r="H5705" i="3"/>
  <c r="I5705" i="3"/>
  <c r="H2752" i="3"/>
  <c r="I2752" i="3"/>
  <c r="H2380" i="3"/>
  <c r="I2380" i="3"/>
  <c r="I3076" i="3"/>
  <c r="H3076" i="3"/>
  <c r="I3085" i="3"/>
  <c r="H3085" i="3"/>
  <c r="I3245" i="3"/>
  <c r="H3245" i="3"/>
  <c r="I3521" i="3"/>
  <c r="H3521" i="3"/>
  <c r="I3681" i="3"/>
  <c r="H3681" i="3"/>
  <c r="I4096" i="3"/>
  <c r="H4096" i="3"/>
  <c r="I5114" i="3"/>
  <c r="H5114" i="3"/>
  <c r="I5178" i="3"/>
  <c r="H5178" i="3"/>
  <c r="I5406" i="3"/>
  <c r="H5406" i="3"/>
  <c r="I5482" i="3"/>
  <c r="H5482" i="3"/>
  <c r="I6142" i="3"/>
  <c r="H6142" i="3"/>
  <c r="I6552" i="3"/>
  <c r="H6552" i="3"/>
  <c r="I6859" i="3"/>
  <c r="H6859" i="3"/>
  <c r="K1990" i="3"/>
  <c r="J1990" i="3"/>
  <c r="K6793" i="3"/>
  <c r="J6793" i="3"/>
  <c r="I2271" i="3"/>
  <c r="H2271" i="3"/>
  <c r="I1740" i="3"/>
  <c r="H1740" i="3"/>
  <c r="I3939" i="3"/>
  <c r="H3939" i="3"/>
  <c r="I459" i="3"/>
  <c r="H459" i="3"/>
  <c r="H494" i="3"/>
  <c r="I494" i="3"/>
  <c r="I5841" i="3"/>
  <c r="H5841" i="3"/>
  <c r="I2303" i="3"/>
  <c r="H2303" i="3"/>
  <c r="K4523" i="3"/>
  <c r="J4523" i="3"/>
  <c r="I2824" i="3"/>
  <c r="H2824" i="3"/>
  <c r="K3310" i="3"/>
  <c r="J3310" i="3"/>
  <c r="K3642" i="3"/>
  <c r="J3642" i="3"/>
  <c r="I3679" i="3"/>
  <c r="H3679" i="3"/>
  <c r="I4278" i="3"/>
  <c r="H4278" i="3"/>
  <c r="K4204" i="3"/>
  <c r="J4204" i="3"/>
  <c r="I6881" i="3"/>
  <c r="H6881" i="3"/>
  <c r="K6960" i="3"/>
  <c r="J6960" i="3"/>
  <c r="I7049" i="3"/>
  <c r="H7049" i="3"/>
  <c r="I7342" i="3"/>
  <c r="H7342" i="3"/>
  <c r="H7126" i="3"/>
  <c r="I7126" i="3"/>
  <c r="I4227" i="3"/>
  <c r="H4227" i="3"/>
  <c r="H1072" i="3"/>
  <c r="I1072" i="3"/>
  <c r="K3873" i="3"/>
  <c r="J3873" i="3"/>
  <c r="I1933" i="3"/>
  <c r="H1933" i="3"/>
  <c r="I3942" i="3"/>
  <c r="H3942" i="3"/>
  <c r="I4607" i="3"/>
  <c r="H4607" i="3"/>
  <c r="I1284" i="3"/>
  <c r="H1284" i="3"/>
  <c r="I407" i="3"/>
  <c r="H407" i="3"/>
  <c r="K704" i="3"/>
  <c r="J704" i="3"/>
  <c r="I4805" i="3"/>
  <c r="H4805" i="3"/>
  <c r="I1954" i="3"/>
  <c r="H1954" i="3"/>
  <c r="K4976" i="3"/>
  <c r="J4976" i="3"/>
  <c r="J335" i="3"/>
  <c r="K335" i="3"/>
  <c r="K1608" i="3"/>
  <c r="J1608" i="3"/>
  <c r="K4829" i="3"/>
  <c r="J4829" i="3"/>
  <c r="I393" i="3"/>
  <c r="H393" i="3"/>
  <c r="K569" i="3"/>
  <c r="J569" i="3"/>
  <c r="I861" i="3"/>
  <c r="H861" i="3"/>
  <c r="K957" i="3"/>
  <c r="J957" i="3"/>
  <c r="I5837" i="3"/>
  <c r="H5837" i="3"/>
  <c r="H1720" i="3"/>
  <c r="I1720" i="3"/>
  <c r="I2306" i="3"/>
  <c r="H2306" i="3"/>
  <c r="I4522" i="3"/>
  <c r="H4522" i="3"/>
  <c r="H6105" i="3"/>
  <c r="I6105" i="3"/>
  <c r="I1621" i="3"/>
  <c r="H1621" i="3"/>
  <c r="K1329" i="3"/>
  <c r="J1329" i="3"/>
  <c r="J2397" i="3"/>
  <c r="K2397" i="3"/>
  <c r="H2607" i="3"/>
  <c r="I2607" i="3"/>
  <c r="K2747" i="3"/>
  <c r="J2747" i="3"/>
  <c r="K2785" i="3"/>
  <c r="J2785" i="3"/>
  <c r="I3084" i="3"/>
  <c r="H3084" i="3"/>
  <c r="K3148" i="3"/>
  <c r="J3148" i="3"/>
  <c r="K3276" i="3"/>
  <c r="J3276" i="3"/>
  <c r="J2896" i="3"/>
  <c r="K2896" i="3"/>
  <c r="H2952" i="3"/>
  <c r="I2952" i="3"/>
  <c r="I3093" i="3"/>
  <c r="H3093" i="3"/>
  <c r="K3189" i="3"/>
  <c r="J3189" i="3"/>
  <c r="K3317" i="3"/>
  <c r="J3317" i="3"/>
  <c r="K3488" i="3"/>
  <c r="J3488" i="3"/>
  <c r="I3497" i="3"/>
  <c r="H3497" i="3"/>
  <c r="K3593" i="3"/>
  <c r="J3593" i="3"/>
  <c r="J4090" i="3"/>
  <c r="K4090" i="3"/>
  <c r="I5237" i="3"/>
  <c r="H5237" i="3"/>
  <c r="I5408" i="3"/>
  <c r="H5408" i="3"/>
  <c r="I5472" i="3"/>
  <c r="H5472" i="3"/>
  <c r="I5487" i="3"/>
  <c r="H5487" i="3"/>
  <c r="K5778" i="3"/>
  <c r="J5778" i="3"/>
  <c r="J5925" i="3"/>
  <c r="K5925" i="3"/>
  <c r="J5967" i="3"/>
  <c r="K5967" i="3"/>
  <c r="I6714" i="3"/>
  <c r="H6714" i="3"/>
  <c r="J334" i="3"/>
  <c r="I1804" i="3"/>
  <c r="H1804" i="3"/>
  <c r="I1829" i="3"/>
  <c r="H1829" i="3"/>
  <c r="K1184" i="3"/>
  <c r="J1184" i="3"/>
  <c r="I1780" i="3"/>
  <c r="H1780" i="3"/>
  <c r="K2186" i="3"/>
  <c r="J2186" i="3"/>
  <c r="I4600" i="3"/>
  <c r="H4600" i="3"/>
  <c r="I6377" i="3"/>
  <c r="H6377" i="3"/>
  <c r="K1068" i="3"/>
  <c r="J1068" i="3"/>
  <c r="K3874" i="3"/>
  <c r="J3874" i="3"/>
  <c r="K4673" i="3"/>
  <c r="J4673" i="3"/>
  <c r="I4871" i="3"/>
  <c r="H4871" i="3"/>
  <c r="H5254" i="3"/>
  <c r="I5254" i="3"/>
  <c r="I6855" i="3"/>
  <c r="H6855" i="3"/>
  <c r="J6327" i="3"/>
  <c r="K6327" i="3"/>
  <c r="K4006" i="3"/>
  <c r="J4006" i="3"/>
  <c r="K7219" i="3"/>
  <c r="J7219" i="3"/>
  <c r="K1280" i="3"/>
  <c r="J1280" i="3"/>
  <c r="J6282" i="3"/>
  <c r="K6282" i="3"/>
  <c r="H6679" i="3"/>
  <c r="I6679" i="3"/>
  <c r="K365" i="3"/>
  <c r="J365" i="3"/>
  <c r="K412" i="3"/>
  <c r="J412" i="3"/>
  <c r="I708" i="3"/>
  <c r="H708" i="3"/>
  <c r="K772" i="3"/>
  <c r="J772" i="3"/>
  <c r="K900" i="3"/>
  <c r="J900" i="3"/>
  <c r="J5411" i="3"/>
  <c r="K5411" i="3"/>
  <c r="K5817" i="3"/>
  <c r="J5817" i="3"/>
  <c r="I6407" i="3"/>
  <c r="H6407" i="3"/>
  <c r="K4100" i="3"/>
  <c r="J4100" i="3"/>
  <c r="K4677" i="3"/>
  <c r="J4677" i="3"/>
  <c r="I2370" i="3"/>
  <c r="H2370" i="3"/>
  <c r="I3762" i="3"/>
  <c r="H3762" i="3"/>
  <c r="I5771" i="3"/>
  <c r="H5771" i="3"/>
  <c r="K6368" i="3"/>
  <c r="J6368" i="3"/>
  <c r="K6372" i="3"/>
  <c r="J6372" i="3"/>
  <c r="I7359" i="3"/>
  <c r="H7359" i="3"/>
  <c r="I5236" i="3"/>
  <c r="H5236" i="3"/>
  <c r="I673" i="3"/>
  <c r="H673" i="3"/>
  <c r="I801" i="3"/>
  <c r="H801" i="3"/>
  <c r="I929" i="3"/>
  <c r="H929" i="3"/>
  <c r="I5648" i="3"/>
  <c r="H5648" i="3"/>
  <c r="H1712" i="3"/>
  <c r="I1712" i="3"/>
  <c r="I5111" i="3"/>
  <c r="H5111" i="3"/>
  <c r="J5920" i="3"/>
  <c r="K5920" i="3"/>
  <c r="H6306" i="3"/>
  <c r="I6306" i="3"/>
  <c r="I1007" i="3"/>
  <c r="H1007" i="3"/>
  <c r="I1155" i="3"/>
  <c r="H1155" i="3"/>
  <c r="I1137" i="3"/>
  <c r="H1137" i="3"/>
  <c r="K1337" i="3"/>
  <c r="J1337" i="3"/>
  <c r="K1585" i="3"/>
  <c r="J1585" i="3"/>
  <c r="K1565" i="3"/>
  <c r="J1565" i="3"/>
  <c r="K1309" i="3"/>
  <c r="J1309" i="3"/>
  <c r="I1609" i="3"/>
  <c r="H1609" i="3"/>
  <c r="H2574" i="3"/>
  <c r="I2574" i="3"/>
  <c r="H2404" i="3"/>
  <c r="I2404" i="3"/>
  <c r="H2495" i="3"/>
  <c r="I2495" i="3"/>
  <c r="H2527" i="3"/>
  <c r="I2527" i="3"/>
  <c r="H2767" i="3"/>
  <c r="I2767" i="3"/>
  <c r="J2405" i="3"/>
  <c r="K2405" i="3"/>
  <c r="K2789" i="3"/>
  <c r="J2789" i="3"/>
  <c r="H2376" i="3"/>
  <c r="I2376" i="3"/>
  <c r="J2995" i="3"/>
  <c r="K2995" i="3"/>
  <c r="H2871" i="3"/>
  <c r="I2871" i="3"/>
  <c r="I3088" i="3"/>
  <c r="H3088" i="3"/>
  <c r="I3216" i="3"/>
  <c r="H3216" i="3"/>
  <c r="K3280" i="3"/>
  <c r="J3280" i="3"/>
  <c r="H2897" i="3"/>
  <c r="I2897" i="3"/>
  <c r="H2929" i="3"/>
  <c r="I2929" i="3"/>
  <c r="I3097" i="3"/>
  <c r="H3097" i="3"/>
  <c r="I3225" i="3"/>
  <c r="H3225" i="3"/>
  <c r="H3416" i="3"/>
  <c r="I3416" i="3"/>
  <c r="I3556" i="3"/>
  <c r="H3556" i="3"/>
  <c r="I3684" i="3"/>
  <c r="H3684" i="3"/>
  <c r="K3469" i="3"/>
  <c r="J3469" i="3"/>
  <c r="K3597" i="3"/>
  <c r="J3597" i="3"/>
  <c r="H3366" i="3"/>
  <c r="I3366" i="3"/>
  <c r="I4280" i="3"/>
  <c r="H4280" i="3"/>
  <c r="K5187" i="3"/>
  <c r="J5187" i="3"/>
  <c r="I5144" i="3"/>
  <c r="H5144" i="3"/>
  <c r="K5364" i="3"/>
  <c r="J5364" i="3"/>
  <c r="I5418" i="3"/>
  <c r="H5418" i="3"/>
  <c r="K5923" i="3"/>
  <c r="J5923" i="3"/>
  <c r="I5691" i="3"/>
  <c r="H5691" i="3"/>
  <c r="K6004" i="3"/>
  <c r="J6004" i="3"/>
  <c r="K6087" i="3"/>
  <c r="J6087" i="3"/>
  <c r="K6092" i="3"/>
  <c r="J6092" i="3"/>
  <c r="J5971" i="3"/>
  <c r="K5971" i="3"/>
  <c r="I6162" i="3"/>
  <c r="H6162" i="3"/>
  <c r="K6171" i="3"/>
  <c r="J6171" i="3"/>
  <c r="H6301" i="3"/>
  <c r="I6301" i="3"/>
  <c r="K6621" i="3"/>
  <c r="J6621" i="3"/>
  <c r="J7009" i="3"/>
  <c r="K7009" i="3"/>
  <c r="H6854" i="3"/>
  <c r="I6854" i="3"/>
  <c r="J6866" i="3"/>
  <c r="K6866" i="3"/>
  <c r="K6927" i="3"/>
  <c r="J6927" i="3"/>
  <c r="J6944" i="3"/>
  <c r="K6944" i="3"/>
  <c r="I7041" i="3"/>
  <c r="H7041" i="3"/>
  <c r="K7096" i="3"/>
  <c r="J7096" i="3"/>
  <c r="K7184" i="3"/>
  <c r="J7184" i="3"/>
  <c r="I7209" i="3"/>
  <c r="H7209" i="3"/>
  <c r="K7253" i="3"/>
  <c r="J7253" i="3"/>
  <c r="K7372" i="3"/>
  <c r="J7372" i="3"/>
  <c r="I7408" i="3"/>
  <c r="H7408" i="3"/>
  <c r="J7401" i="3"/>
  <c r="K7401" i="3"/>
  <c r="J7115" i="3"/>
  <c r="K7115" i="3"/>
  <c r="I7279" i="3"/>
  <c r="H7279" i="3"/>
  <c r="K7376" i="3"/>
  <c r="J7376" i="3"/>
  <c r="H1082" i="3"/>
  <c r="I1082" i="3"/>
  <c r="I1666" i="3"/>
  <c r="H1666" i="3"/>
  <c r="K794" i="3"/>
  <c r="J794" i="3"/>
  <c r="K2398" i="3"/>
  <c r="J2398" i="3"/>
  <c r="I3983" i="3"/>
  <c r="H3983" i="3"/>
  <c r="K3977" i="3"/>
  <c r="J3977" i="3"/>
  <c r="I4397" i="3"/>
  <c r="H4397" i="3"/>
  <c r="K4801" i="3"/>
  <c r="J4801" i="3"/>
  <c r="K4995" i="3"/>
  <c r="J4995" i="3"/>
  <c r="I5590" i="3"/>
  <c r="H5590" i="3"/>
  <c r="K5791" i="3"/>
  <c r="J5791" i="3"/>
  <c r="K6401" i="3"/>
  <c r="J6401" i="3"/>
  <c r="K6586" i="3"/>
  <c r="J6586" i="3"/>
  <c r="E7191" i="3"/>
  <c r="O7191" i="3"/>
  <c r="K7382" i="3"/>
  <c r="J7382" i="3"/>
  <c r="E1660" i="3"/>
  <c r="D1660" i="3"/>
  <c r="I2062" i="3"/>
  <c r="H2062" i="3"/>
  <c r="K2864" i="3"/>
  <c r="J2864" i="3"/>
  <c r="I3866" i="3"/>
  <c r="H3866" i="3"/>
  <c r="I4067" i="3"/>
  <c r="H4067" i="3"/>
  <c r="I4057" i="3"/>
  <c r="H4057" i="3"/>
  <c r="I4454" i="3"/>
  <c r="H4454" i="3"/>
  <c r="O4461" i="3"/>
  <c r="D4461" i="3"/>
  <c r="J4867" i="3"/>
  <c r="K4867" i="3"/>
  <c r="D5063" i="3"/>
  <c r="E5063" i="3"/>
  <c r="D5275" i="3"/>
  <c r="F5275" i="3"/>
  <c r="G5275" i="3" s="1"/>
  <c r="I5676" i="3"/>
  <c r="H5676" i="3"/>
  <c r="K5855" i="3"/>
  <c r="J5855" i="3"/>
  <c r="K6271" i="3"/>
  <c r="J6271" i="3"/>
  <c r="K6876" i="3"/>
  <c r="J6876" i="3"/>
  <c r="H426" i="3"/>
  <c r="I426" i="3"/>
  <c r="K1748" i="3"/>
  <c r="J1748" i="3"/>
  <c r="I1939" i="3"/>
  <c r="H1939" i="3"/>
  <c r="D2128" i="3"/>
  <c r="F2128" i="3"/>
  <c r="G2128" i="3" s="1"/>
  <c r="I3349" i="3"/>
  <c r="H3349" i="3"/>
  <c r="K4129" i="3"/>
  <c r="J4129" i="3"/>
  <c r="I4531" i="3"/>
  <c r="H4531" i="3"/>
  <c r="I4733" i="3"/>
  <c r="H4733" i="3"/>
  <c r="J4938" i="3"/>
  <c r="K4938" i="3"/>
  <c r="K4931" i="3"/>
  <c r="J4931" i="3"/>
  <c r="K5733" i="3"/>
  <c r="J5733" i="3"/>
  <c r="H6745" i="3"/>
  <c r="I6745" i="3"/>
  <c r="I6727" i="3"/>
  <c r="H6727" i="3"/>
  <c r="I675" i="3"/>
  <c r="H675" i="3"/>
  <c r="I835" i="3"/>
  <c r="H835" i="3"/>
  <c r="J963" i="3"/>
  <c r="K963" i="3"/>
  <c r="I4002" i="3"/>
  <c r="H4002" i="3"/>
  <c r="K4626" i="3"/>
  <c r="J4626" i="3"/>
  <c r="K2082" i="3"/>
  <c r="J2082" i="3"/>
  <c r="K3889" i="3"/>
  <c r="J3889" i="3"/>
  <c r="I4494" i="3"/>
  <c r="H4494" i="3"/>
  <c r="K4481" i="3"/>
  <c r="J4481" i="3"/>
  <c r="O4888" i="3"/>
  <c r="E4888" i="3"/>
  <c r="H4881" i="3"/>
  <c r="I4881" i="3"/>
  <c r="I5885" i="3"/>
  <c r="H5885" i="3"/>
  <c r="I7482" i="3"/>
  <c r="H7482" i="3"/>
  <c r="I616" i="3"/>
  <c r="H616" i="3"/>
  <c r="K712" i="3"/>
  <c r="J712" i="3"/>
  <c r="D776" i="3"/>
  <c r="E776" i="3"/>
  <c r="I904" i="3"/>
  <c r="H904" i="3"/>
  <c r="K936" i="3"/>
  <c r="J936" i="3"/>
  <c r="I4818" i="3"/>
  <c r="H4818" i="3"/>
  <c r="K4815" i="3"/>
  <c r="J4815" i="3"/>
  <c r="I5816" i="3"/>
  <c r="H5816" i="3"/>
  <c r="I5809" i="3"/>
  <c r="H5809" i="3"/>
  <c r="I6817" i="3"/>
  <c r="H6817" i="3"/>
  <c r="K686" i="3"/>
  <c r="J686" i="3"/>
  <c r="H1490" i="3"/>
  <c r="I1490" i="3"/>
  <c r="I1882" i="3"/>
  <c r="H1882" i="3"/>
  <c r="D2290" i="3"/>
  <c r="O2290" i="3"/>
  <c r="H2881" i="3"/>
  <c r="I2881" i="3"/>
  <c r="I4684" i="3"/>
  <c r="H4684" i="3"/>
  <c r="H6486" i="3"/>
  <c r="I6486" i="3"/>
  <c r="I7095" i="3"/>
  <c r="H7095" i="3"/>
  <c r="K1352" i="3"/>
  <c r="J1352" i="3"/>
  <c r="I3757" i="3"/>
  <c r="H3757" i="3"/>
  <c r="K4163" i="3"/>
  <c r="J4163" i="3"/>
  <c r="I4357" i="3"/>
  <c r="H4357" i="3"/>
  <c r="I4575" i="3"/>
  <c r="H4575" i="3"/>
  <c r="O4553" i="3"/>
  <c r="D4553" i="3"/>
  <c r="I4756" i="3"/>
  <c r="H4756" i="3"/>
  <c r="K4968" i="3"/>
  <c r="J4968" i="3"/>
  <c r="H5557" i="3"/>
  <c r="I5557" i="3"/>
  <c r="I6363" i="3"/>
  <c r="H6363" i="3"/>
  <c r="I6559" i="3"/>
  <c r="H6559" i="3"/>
  <c r="I356" i="3"/>
  <c r="H356" i="3"/>
  <c r="K1634" i="3"/>
  <c r="J1634" i="3"/>
  <c r="F2045" i="3"/>
  <c r="G2045" i="3" s="1"/>
  <c r="E2045" i="3"/>
  <c r="K2043" i="3"/>
  <c r="J2043" i="3"/>
  <c r="I4445" i="3"/>
  <c r="H4445" i="3"/>
  <c r="J5247" i="3"/>
  <c r="K5247" i="3"/>
  <c r="H5250" i="3"/>
  <c r="I5250" i="3"/>
  <c r="I428" i="3"/>
  <c r="H428" i="3"/>
  <c r="K460" i="3"/>
  <c r="J460" i="3"/>
  <c r="K645" i="3"/>
  <c r="J645" i="3"/>
  <c r="I805" i="3"/>
  <c r="H805" i="3"/>
  <c r="K869" i="3"/>
  <c r="J869" i="3"/>
  <c r="I997" i="3"/>
  <c r="H997" i="3"/>
  <c r="J5829" i="3"/>
  <c r="K5829" i="3"/>
  <c r="I6237" i="3"/>
  <c r="H6237" i="3"/>
  <c r="H6434" i="3"/>
  <c r="I6434" i="3"/>
  <c r="H6635" i="3"/>
  <c r="I6635" i="3"/>
  <c r="D1909" i="3"/>
  <c r="E1909" i="3"/>
  <c r="K4119" i="3"/>
  <c r="J4119" i="3"/>
  <c r="J4307" i="3"/>
  <c r="K4307" i="3"/>
  <c r="E5107" i="3"/>
  <c r="D5107" i="3"/>
  <c r="H5721" i="3"/>
  <c r="I5721" i="3"/>
  <c r="H6302" i="3"/>
  <c r="I6302" i="3"/>
  <c r="I368" i="3"/>
  <c r="H368" i="3"/>
  <c r="J1063" i="3"/>
  <c r="K1063" i="3"/>
  <c r="I1095" i="3"/>
  <c r="H1095" i="3"/>
  <c r="J1159" i="3"/>
  <c r="K1159" i="3"/>
  <c r="K1217" i="3"/>
  <c r="J1217" i="3"/>
  <c r="F1651" i="3"/>
  <c r="G1651" i="3" s="1"/>
  <c r="D1651" i="3"/>
  <c r="F1631" i="3"/>
  <c r="G1631" i="3" s="1"/>
  <c r="D1631" i="3"/>
  <c r="I1037" i="3"/>
  <c r="H1037" i="3"/>
  <c r="K1445" i="3"/>
  <c r="J1445" i="3"/>
  <c r="J1547" i="3"/>
  <c r="K1547" i="3"/>
  <c r="H2419" i="3"/>
  <c r="I2419" i="3"/>
  <c r="H2488" i="3"/>
  <c r="I2488" i="3"/>
  <c r="H2512" i="3"/>
  <c r="I2512" i="3"/>
  <c r="J2536" i="3"/>
  <c r="K2536" i="3"/>
  <c r="I2597" i="3"/>
  <c r="H2597" i="3"/>
  <c r="J2571" i="3"/>
  <c r="K2571" i="3"/>
  <c r="D2793" i="3"/>
  <c r="E2793" i="3"/>
  <c r="H3098" i="3"/>
  <c r="I3098" i="3"/>
  <c r="K3226" i="3"/>
  <c r="J3226" i="3"/>
  <c r="J2876" i="3"/>
  <c r="K2876" i="3"/>
  <c r="I3075" i="3"/>
  <c r="H3075" i="3"/>
  <c r="I3235" i="3"/>
  <c r="H3235" i="3"/>
  <c r="J2866" i="3"/>
  <c r="K2866" i="3"/>
  <c r="J2867" i="3"/>
  <c r="K2867" i="3"/>
  <c r="D3028" i="3"/>
  <c r="E3028" i="3"/>
  <c r="I3156" i="3"/>
  <c r="H3156" i="3"/>
  <c r="K3188" i="3"/>
  <c r="J3188" i="3"/>
  <c r="H2898" i="3"/>
  <c r="I2898" i="3"/>
  <c r="J2938" i="3"/>
  <c r="K2938" i="3"/>
  <c r="H2962" i="3"/>
  <c r="I2962" i="3"/>
  <c r="K3037" i="3"/>
  <c r="J3037" i="3"/>
  <c r="O3165" i="3"/>
  <c r="E3165" i="3"/>
  <c r="I3197" i="3"/>
  <c r="H3197" i="3"/>
  <c r="K3325" i="3"/>
  <c r="J3325" i="3"/>
  <c r="K3622" i="3"/>
  <c r="J3622" i="3"/>
  <c r="H3686" i="3"/>
  <c r="I3686" i="3"/>
  <c r="H3718" i="3"/>
  <c r="I3718" i="3"/>
  <c r="J3385" i="3"/>
  <c r="K3385" i="3"/>
  <c r="J3627" i="3"/>
  <c r="K3627" i="3"/>
  <c r="I3691" i="3"/>
  <c r="H3691" i="3"/>
  <c r="I3723" i="3"/>
  <c r="H3723" i="3"/>
  <c r="H3434" i="3"/>
  <c r="I3434" i="3"/>
  <c r="K3948" i="3"/>
  <c r="J3948" i="3"/>
  <c r="I4076" i="3"/>
  <c r="H4076" i="3"/>
  <c r="I4292" i="3"/>
  <c r="H4292" i="3"/>
  <c r="O4238" i="3"/>
  <c r="D4238" i="3"/>
  <c r="K4404" i="3"/>
  <c r="J4404" i="3"/>
  <c r="I5162" i="3"/>
  <c r="H5162" i="3"/>
  <c r="I5194" i="3"/>
  <c r="H5194" i="3"/>
  <c r="K5116" i="3"/>
  <c r="J5116" i="3"/>
  <c r="K5180" i="3"/>
  <c r="J5180" i="3"/>
  <c r="D5213" i="3"/>
  <c r="O5213" i="3"/>
  <c r="I5300" i="3"/>
  <c r="H5300" i="3"/>
  <c r="J5371" i="3"/>
  <c r="K5371" i="3"/>
  <c r="I5368" i="3"/>
  <c r="H5368" i="3"/>
  <c r="J5347" i="3"/>
  <c r="K5347" i="3"/>
  <c r="K5515" i="3"/>
  <c r="J5515" i="3"/>
  <c r="H5392" i="3"/>
  <c r="I5392" i="3"/>
  <c r="I5527" i="3"/>
  <c r="H5527" i="3"/>
  <c r="I5426" i="3"/>
  <c r="H5426" i="3"/>
  <c r="I5464" i="3"/>
  <c r="H5464" i="3"/>
  <c r="H5953" i="3"/>
  <c r="I5953" i="3"/>
  <c r="I6059" i="3"/>
  <c r="H6059" i="3"/>
  <c r="J6070" i="3"/>
  <c r="K6070" i="3"/>
  <c r="O6048" i="3"/>
  <c r="E6048" i="3"/>
  <c r="O6083" i="3"/>
  <c r="E6083" i="3"/>
  <c r="I6056" i="3"/>
  <c r="H6056" i="3"/>
  <c r="H6133" i="3"/>
  <c r="I6133" i="3"/>
  <c r="K6202" i="3"/>
  <c r="J6202" i="3"/>
  <c r="I6124" i="3"/>
  <c r="H6124" i="3"/>
  <c r="I6207" i="3"/>
  <c r="H6207" i="3"/>
  <c r="K6200" i="3"/>
  <c r="J6200" i="3"/>
  <c r="E6126" i="3"/>
  <c r="O6126" i="3"/>
  <c r="E6344" i="3"/>
  <c r="D6344" i="3"/>
  <c r="J6256" i="3"/>
  <c r="K6256" i="3"/>
  <c r="D6736" i="3"/>
  <c r="F6736" i="3"/>
  <c r="G6736" i="3" s="1"/>
  <c r="I6732" i="3"/>
  <c r="H6732" i="3"/>
  <c r="I7170" i="3"/>
  <c r="H7170" i="3"/>
  <c r="I6897" i="3"/>
  <c r="H6897" i="3"/>
  <c r="I6887" i="3"/>
  <c r="H6887" i="3"/>
  <c r="O7062" i="3"/>
  <c r="F7062" i="3"/>
  <c r="G7062" i="3" s="1"/>
  <c r="I7146" i="3"/>
  <c r="H7146" i="3"/>
  <c r="K7259" i="3"/>
  <c r="J7259" i="3"/>
  <c r="I565" i="3"/>
  <c r="H565" i="3"/>
  <c r="O1232" i="3"/>
  <c r="F1232" i="3"/>
  <c r="G1232" i="3" s="1"/>
  <c r="D1232" i="3"/>
  <c r="K1843" i="3"/>
  <c r="J1843" i="3"/>
  <c r="K1827" i="3"/>
  <c r="J1827" i="3"/>
  <c r="F4034" i="3"/>
  <c r="G4034" i="3" s="1"/>
  <c r="E4034" i="3"/>
  <c r="K4637" i="3"/>
  <c r="J4637" i="3"/>
  <c r="K7044" i="3"/>
  <c r="J7044" i="3"/>
  <c r="I1794" i="3"/>
  <c r="H1794" i="3"/>
  <c r="K1778" i="3"/>
  <c r="J1778" i="3"/>
  <c r="I1984" i="3"/>
  <c r="H1984" i="3"/>
  <c r="I2197" i="3"/>
  <c r="H2197" i="3"/>
  <c r="D2390" i="3"/>
  <c r="O2390" i="3"/>
  <c r="O4395" i="3"/>
  <c r="E4395" i="3"/>
  <c r="F4395" i="3"/>
  <c r="G4395" i="3" s="1"/>
  <c r="F4592" i="3"/>
  <c r="G4592" i="3" s="1"/>
  <c r="O4592" i="3"/>
  <c r="E4592" i="3"/>
  <c r="K4797" i="3"/>
  <c r="J4797" i="3"/>
  <c r="I5577" i="3"/>
  <c r="H5577" i="3"/>
  <c r="F6391" i="3"/>
  <c r="G6391" i="3" s="1"/>
  <c r="D6391" i="3"/>
  <c r="I6800" i="3"/>
  <c r="H6800" i="3"/>
  <c r="H866" i="3"/>
  <c r="I866" i="3"/>
  <c r="O1667" i="3"/>
  <c r="F1667" i="3"/>
  <c r="G1667" i="3" s="1"/>
  <c r="E4063" i="3"/>
  <c r="O4063" i="3"/>
  <c r="F4063" i="3"/>
  <c r="G4063" i="3" s="1"/>
  <c r="I4468" i="3"/>
  <c r="H4468" i="3"/>
  <c r="I4665" i="3"/>
  <c r="H4665" i="3"/>
  <c r="I4870" i="3"/>
  <c r="H4870" i="3"/>
  <c r="J5252" i="3"/>
  <c r="K5252" i="3"/>
  <c r="K434" i="3"/>
  <c r="J434" i="3"/>
  <c r="K1140" i="3"/>
  <c r="J1140" i="3"/>
  <c r="E1734" i="3"/>
  <c r="D1734" i="3"/>
  <c r="I1938" i="3"/>
  <c r="H1938" i="3"/>
  <c r="I1930" i="3"/>
  <c r="H1930" i="3"/>
  <c r="K2149" i="3"/>
  <c r="J2149" i="3"/>
  <c r="K3745" i="3"/>
  <c r="J3745" i="3"/>
  <c r="K3930" i="3"/>
  <c r="J3930" i="3"/>
  <c r="K4128" i="3"/>
  <c r="J4128" i="3"/>
  <c r="H5548" i="3"/>
  <c r="I5548" i="3"/>
  <c r="J6351" i="3"/>
  <c r="K6351" i="3"/>
  <c r="I6549" i="3"/>
  <c r="H6549" i="3"/>
  <c r="J401" i="3"/>
  <c r="K401" i="3"/>
  <c r="O483" i="3"/>
  <c r="F483" i="3"/>
  <c r="G483" i="3" s="1"/>
  <c r="D483" i="3"/>
  <c r="J583" i="3"/>
  <c r="K583" i="3"/>
  <c r="J647" i="3"/>
  <c r="K647" i="3"/>
  <c r="J711" i="3"/>
  <c r="K711" i="3"/>
  <c r="J775" i="3"/>
  <c r="K775" i="3"/>
  <c r="J839" i="3"/>
  <c r="K839" i="3"/>
  <c r="J903" i="3"/>
  <c r="K903" i="3"/>
  <c r="J967" i="3"/>
  <c r="K967" i="3"/>
  <c r="D344" i="3"/>
  <c r="E344" i="3"/>
  <c r="O344" i="3"/>
  <c r="E568" i="3"/>
  <c r="F568" i="3"/>
  <c r="G568" i="3" s="1"/>
  <c r="D568" i="3"/>
  <c r="I7220" i="3"/>
  <c r="H7220" i="3"/>
  <c r="I2097" i="3"/>
  <c r="H2097" i="3"/>
  <c r="I3885" i="3"/>
  <c r="H3885" i="3"/>
  <c r="I3882" i="3"/>
  <c r="H3882" i="3"/>
  <c r="I4891" i="3"/>
  <c r="H4891" i="3"/>
  <c r="K4884" i="3"/>
  <c r="J4884" i="3"/>
  <c r="I5080" i="3"/>
  <c r="H5080" i="3"/>
  <c r="K7478" i="3"/>
  <c r="J7478" i="3"/>
  <c r="D652" i="3"/>
  <c r="F652" i="3"/>
  <c r="G652" i="3" s="1"/>
  <c r="E652" i="3"/>
  <c r="K748" i="3"/>
  <c r="J748" i="3"/>
  <c r="K5811" i="3"/>
  <c r="J5811" i="3"/>
  <c r="K682" i="3"/>
  <c r="J682" i="3"/>
  <c r="I4094" i="3"/>
  <c r="H4094" i="3"/>
  <c r="K6482" i="3"/>
  <c r="J6482" i="3"/>
  <c r="I6483" i="3"/>
  <c r="H6483" i="3"/>
  <c r="K7091" i="3"/>
  <c r="J7091" i="3"/>
  <c r="H7295" i="3"/>
  <c r="I7295" i="3"/>
  <c r="K1152" i="3"/>
  <c r="J1152" i="3"/>
  <c r="D2156" i="3"/>
  <c r="O2156" i="3"/>
  <c r="F2156" i="3"/>
  <c r="G2156" i="3" s="1"/>
  <c r="F3754" i="3"/>
  <c r="G3754" i="3" s="1"/>
  <c r="E3754" i="3"/>
  <c r="I4167" i="3"/>
  <c r="H4167" i="3"/>
  <c r="I4566" i="3"/>
  <c r="H4566" i="3"/>
  <c r="K4759" i="3"/>
  <c r="J4759" i="3"/>
  <c r="D4971" i="3"/>
  <c r="F4971" i="3"/>
  <c r="G4971" i="3" s="1"/>
  <c r="E4971" i="3"/>
  <c r="K4957" i="3"/>
  <c r="J4957" i="3"/>
  <c r="K1006" i="3"/>
  <c r="J1006" i="3"/>
  <c r="I2048" i="3"/>
  <c r="H2048" i="3"/>
  <c r="K2241" i="3"/>
  <c r="J2241" i="3"/>
  <c r="D4850" i="3"/>
  <c r="O4850" i="3"/>
  <c r="E4850" i="3"/>
  <c r="K341" i="3"/>
  <c r="J341" i="3"/>
  <c r="I463" i="3"/>
  <c r="H463" i="3"/>
  <c r="I1416" i="3"/>
  <c r="H1416" i="3"/>
  <c r="K5832" i="3"/>
  <c r="J5832" i="3"/>
  <c r="K6429" i="3"/>
  <c r="J6429" i="3"/>
  <c r="I1316" i="3"/>
  <c r="H1316" i="3"/>
  <c r="I1504" i="3"/>
  <c r="H1504" i="3"/>
  <c r="I1724" i="3"/>
  <c r="H1724" i="3"/>
  <c r="K2109" i="3"/>
  <c r="J2109" i="3"/>
  <c r="F2312" i="3"/>
  <c r="G2312" i="3" s="1"/>
  <c r="E2312" i="3"/>
  <c r="I4519" i="3"/>
  <c r="H4519" i="3"/>
  <c r="K4715" i="3"/>
  <c r="J4715" i="3"/>
  <c r="K4913" i="3"/>
  <c r="J4913" i="3"/>
  <c r="J5710" i="3"/>
  <c r="K5710" i="3"/>
  <c r="D6323" i="3"/>
  <c r="O6323" i="3"/>
  <c r="E6323" i="3"/>
  <c r="E6503" i="3"/>
  <c r="D6503" i="3"/>
  <c r="O1319" i="3"/>
  <c r="F1319" i="3"/>
  <c r="G1319" i="3" s="1"/>
  <c r="E1319" i="3"/>
  <c r="D1319" i="3"/>
  <c r="I1289" i="3"/>
  <c r="H1289" i="3"/>
  <c r="J1009" i="3"/>
  <c r="K1009" i="3"/>
  <c r="E1645" i="3"/>
  <c r="D1645" i="3"/>
  <c r="E1389" i="3"/>
  <c r="D1389" i="3"/>
  <c r="K1561" i="3"/>
  <c r="J1561" i="3"/>
  <c r="H2423" i="3"/>
  <c r="I2423" i="3"/>
  <c r="D2810" i="3"/>
  <c r="O2810" i="3"/>
  <c r="J2608" i="3"/>
  <c r="K2608" i="3"/>
  <c r="H2457" i="3"/>
  <c r="I2457" i="3"/>
  <c r="H2473" i="3"/>
  <c r="I2473" i="3"/>
  <c r="H2489" i="3"/>
  <c r="I2489" i="3"/>
  <c r="H2505" i="3"/>
  <c r="I2505" i="3"/>
  <c r="H2521" i="3"/>
  <c r="I2521" i="3"/>
  <c r="F2776" i="3"/>
  <c r="G2776" i="3" s="1"/>
  <c r="E2776" i="3"/>
  <c r="D2776" i="3"/>
  <c r="K2861" i="3"/>
  <c r="J2861" i="3"/>
  <c r="K3070" i="3"/>
  <c r="J3070" i="3"/>
  <c r="I3192" i="3"/>
  <c r="H3192" i="3"/>
  <c r="H2907" i="3"/>
  <c r="I2907" i="3"/>
  <c r="H2939" i="3"/>
  <c r="I2939" i="3"/>
  <c r="I3265" i="3"/>
  <c r="H3265" i="3"/>
  <c r="I3329" i="3"/>
  <c r="H3329" i="3"/>
  <c r="H3360" i="3"/>
  <c r="I3360" i="3"/>
  <c r="I3477" i="3"/>
  <c r="H3477" i="3"/>
  <c r="K4344" i="3"/>
  <c r="J4344" i="3"/>
  <c r="O5166" i="3"/>
  <c r="F5166" i="3"/>
  <c r="G5166" i="3" s="1"/>
  <c r="E5166" i="3"/>
  <c r="D5166" i="3"/>
  <c r="I5230" i="3"/>
  <c r="H5230" i="3"/>
  <c r="D5263" i="3"/>
  <c r="O5263" i="3"/>
  <c r="F5263" i="3"/>
  <c r="G5263" i="3" s="1"/>
  <c r="E5263" i="3"/>
  <c r="K5488" i="3"/>
  <c r="J5488" i="3"/>
  <c r="I5575" i="3"/>
  <c r="H5575" i="3"/>
  <c r="I6050" i="3"/>
  <c r="H6050" i="3"/>
  <c r="O5976" i="3"/>
  <c r="E5976" i="3"/>
  <c r="F5976" i="3"/>
  <c r="G5976" i="3" s="1"/>
  <c r="D5976" i="3"/>
  <c r="I6097" i="3"/>
  <c r="H6097" i="3"/>
  <c r="H5958" i="3"/>
  <c r="I5958" i="3"/>
  <c r="O6204" i="3"/>
  <c r="F6204" i="3"/>
  <c r="G6204" i="3" s="1"/>
  <c r="E6204" i="3"/>
  <c r="D6204" i="3"/>
  <c r="K6143" i="3"/>
  <c r="J6143" i="3"/>
  <c r="K6352" i="3"/>
  <c r="J6352" i="3"/>
  <c r="O7174" i="3"/>
  <c r="F7174" i="3"/>
  <c r="G7174" i="3" s="1"/>
  <c r="E7174" i="3"/>
  <c r="D7174" i="3"/>
  <c r="H6947" i="3"/>
  <c r="I6947" i="3"/>
  <c r="O6992" i="3"/>
  <c r="F6992" i="3"/>
  <c r="G6992" i="3" s="1"/>
  <c r="E6992" i="3"/>
  <c r="D6992" i="3"/>
  <c r="I7163" i="3"/>
  <c r="H7163" i="3"/>
  <c r="J350" i="3"/>
  <c r="H506" i="3"/>
  <c r="I506" i="3"/>
  <c r="I6177" i="3"/>
  <c r="H6177" i="3"/>
  <c r="H5661" i="3"/>
  <c r="I5661" i="3"/>
  <c r="H5872" i="3"/>
  <c r="I5872" i="3"/>
  <c r="H6053" i="3"/>
  <c r="I6053" i="3"/>
  <c r="I6654" i="3"/>
  <c r="H6654" i="3"/>
  <c r="I540" i="3"/>
  <c r="H540" i="3"/>
  <c r="H6127" i="3"/>
  <c r="I6127" i="3"/>
  <c r="H5005" i="3"/>
  <c r="I5005" i="3"/>
  <c r="I1496" i="3"/>
  <c r="H1496" i="3"/>
  <c r="H810" i="3"/>
  <c r="I810" i="3"/>
  <c r="I4718" i="3"/>
  <c r="H4718" i="3"/>
  <c r="I1013" i="3"/>
  <c r="H1013" i="3"/>
  <c r="I2846" i="3"/>
  <c r="H2846" i="3"/>
  <c r="H2696" i="3"/>
  <c r="I2696" i="3"/>
  <c r="H2975" i="3"/>
  <c r="I2975" i="3"/>
  <c r="I5106" i="3"/>
  <c r="H5106" i="3"/>
  <c r="H5189" i="3"/>
  <c r="I5189" i="3"/>
  <c r="I6656" i="3"/>
  <c r="H6656" i="3"/>
  <c r="H7187" i="3"/>
  <c r="I7187" i="3"/>
  <c r="I1853" i="3"/>
  <c r="H1853" i="3"/>
  <c r="H7327" i="3"/>
  <c r="I7327" i="3"/>
  <c r="I4616" i="3"/>
  <c r="H4616" i="3"/>
  <c r="H6695" i="3"/>
  <c r="I6695" i="3"/>
  <c r="I7492" i="3"/>
  <c r="H7492" i="3"/>
  <c r="H397" i="3"/>
  <c r="I397" i="3"/>
  <c r="I2289" i="3"/>
  <c r="H2289" i="3"/>
  <c r="I4097" i="3"/>
  <c r="H4097" i="3"/>
  <c r="H2552" i="3"/>
  <c r="I2552" i="3"/>
  <c r="H2491" i="3"/>
  <c r="I2491" i="3"/>
  <c r="I3072" i="3"/>
  <c r="H3072" i="3"/>
  <c r="I3200" i="3"/>
  <c r="H3200" i="3"/>
  <c r="I3328" i="3"/>
  <c r="H3328" i="3"/>
  <c r="H2893" i="3"/>
  <c r="I2893" i="3"/>
  <c r="I3241" i="3"/>
  <c r="H3241" i="3"/>
  <c r="I3677" i="3"/>
  <c r="H3677" i="3"/>
  <c r="I5192" i="3"/>
  <c r="H5192" i="3"/>
  <c r="I5383" i="3"/>
  <c r="H5383" i="3"/>
  <c r="I5398" i="3"/>
  <c r="H5398" i="3"/>
  <c r="I6219" i="3"/>
  <c r="H6219" i="3"/>
  <c r="H6212" i="3"/>
  <c r="I6212" i="3"/>
  <c r="I6756" i="3"/>
  <c r="H6756" i="3"/>
  <c r="I6809" i="3"/>
  <c r="H6809" i="3"/>
  <c r="H1338" i="3"/>
  <c r="I1338" i="3"/>
  <c r="I3337" i="3"/>
  <c r="H3337" i="3"/>
  <c r="I561" i="3"/>
  <c r="H561" i="3"/>
  <c r="I659" i="3"/>
  <c r="H659" i="3"/>
  <c r="I2211" i="3"/>
  <c r="H2211" i="3"/>
  <c r="I7277" i="3"/>
  <c r="H7277" i="3"/>
  <c r="I725" i="3"/>
  <c r="H725" i="3"/>
  <c r="I981" i="3"/>
  <c r="H981" i="3"/>
  <c r="H918" i="3"/>
  <c r="I918" i="3"/>
  <c r="I4908" i="3"/>
  <c r="H4908" i="3"/>
  <c r="I1061" i="3"/>
  <c r="H1061" i="3"/>
  <c r="I1249" i="3"/>
  <c r="H1249" i="3"/>
  <c r="H2779" i="3"/>
  <c r="I2779" i="3"/>
  <c r="H2751" i="3"/>
  <c r="I2751" i="3"/>
  <c r="H2651" i="3"/>
  <c r="I2651" i="3"/>
  <c r="H2894" i="3"/>
  <c r="I2894" i="3"/>
  <c r="H2934" i="3"/>
  <c r="I2934" i="3"/>
  <c r="I3021" i="3"/>
  <c r="H3021" i="3"/>
  <c r="I3515" i="3"/>
  <c r="H3515" i="3"/>
  <c r="H3343" i="3"/>
  <c r="I3343" i="3"/>
  <c r="I4364" i="3"/>
  <c r="H4364" i="3"/>
  <c r="I5196" i="3"/>
  <c r="H5196" i="3"/>
  <c r="I5353" i="3"/>
  <c r="H5353" i="3"/>
  <c r="I5396" i="3"/>
  <c r="H5396" i="3"/>
  <c r="H5933" i="3"/>
  <c r="I5933" i="3"/>
  <c r="H6216" i="3"/>
  <c r="I6216" i="3"/>
  <c r="I1248" i="3"/>
  <c r="H1248" i="3"/>
  <c r="I4644" i="3"/>
  <c r="H4644" i="3"/>
  <c r="K4799" i="3"/>
  <c r="J4799" i="3"/>
  <c r="J6197" i="3"/>
  <c r="K6197" i="3"/>
  <c r="I2257" i="3"/>
  <c r="H2257" i="3"/>
  <c r="I4655" i="3"/>
  <c r="H4655" i="3"/>
  <c r="I3741" i="3"/>
  <c r="H3741" i="3"/>
  <c r="K6542" i="3"/>
  <c r="J6542" i="3"/>
  <c r="I631" i="3"/>
  <c r="H631" i="3"/>
  <c r="I504" i="3"/>
  <c r="H504" i="3"/>
  <c r="I1686" i="3"/>
  <c r="H1686" i="3"/>
  <c r="K1901" i="3"/>
  <c r="J1901" i="3"/>
  <c r="I4696" i="3"/>
  <c r="H4696" i="3"/>
  <c r="I5768" i="3"/>
  <c r="H5768" i="3"/>
  <c r="K330" i="3"/>
  <c r="J330" i="3"/>
  <c r="K1626" i="3"/>
  <c r="J1626" i="3"/>
  <c r="K7232" i="3"/>
  <c r="J7232" i="3"/>
  <c r="H1434" i="3"/>
  <c r="I1434" i="3"/>
  <c r="K6650" i="3"/>
  <c r="J6650" i="3"/>
  <c r="K2321" i="3"/>
  <c r="J2321" i="3"/>
  <c r="K6719" i="3"/>
  <c r="J6719" i="3"/>
  <c r="H2994" i="3"/>
  <c r="I2994" i="3"/>
  <c r="K4032" i="3"/>
  <c r="J4032" i="3"/>
  <c r="I4178" i="3"/>
  <c r="H4178" i="3"/>
  <c r="K5137" i="3"/>
  <c r="J5137" i="3"/>
  <c r="H5465" i="3"/>
  <c r="I5465" i="3"/>
  <c r="I6264" i="3"/>
  <c r="H6264" i="3"/>
  <c r="J6861" i="3"/>
  <c r="K6861" i="3"/>
  <c r="I7073" i="3"/>
  <c r="H7073" i="3"/>
  <c r="J7312" i="3"/>
  <c r="K7312" i="3"/>
  <c r="H7457" i="3"/>
  <c r="I7457" i="3"/>
  <c r="H1034" i="3"/>
  <c r="I1034" i="3"/>
  <c r="I1977" i="3"/>
  <c r="H1977" i="3"/>
  <c r="K3998" i="3"/>
  <c r="J3998" i="3"/>
  <c r="K4594" i="3"/>
  <c r="J4594" i="3"/>
  <c r="H6794" i="3"/>
  <c r="I6794" i="3"/>
  <c r="I7063" i="3"/>
  <c r="H7063" i="3"/>
  <c r="K1528" i="3"/>
  <c r="J1528" i="3"/>
  <c r="I4547" i="3"/>
  <c r="H4547" i="3"/>
  <c r="K520" i="3"/>
  <c r="J520" i="3"/>
  <c r="I3886" i="3"/>
  <c r="H3886" i="3"/>
  <c r="I7278" i="3"/>
  <c r="H7278" i="3"/>
  <c r="K6361" i="3"/>
  <c r="J6361" i="3"/>
  <c r="K7375" i="3"/>
  <c r="J7375" i="3"/>
  <c r="I2038" i="3"/>
  <c r="H2038" i="3"/>
  <c r="J507" i="3"/>
  <c r="K507" i="3"/>
  <c r="I733" i="3"/>
  <c r="H733" i="3"/>
  <c r="K829" i="3"/>
  <c r="J829" i="3"/>
  <c r="K2018" i="3"/>
  <c r="J2018" i="3"/>
  <c r="I1911" i="3"/>
  <c r="H1911" i="3"/>
  <c r="K3910" i="3"/>
  <c r="J3910" i="3"/>
  <c r="I4111" i="3"/>
  <c r="H4111" i="3"/>
  <c r="I5115" i="3"/>
  <c r="H5115" i="3"/>
  <c r="K7325" i="3"/>
  <c r="J7325" i="3"/>
  <c r="K576" i="3"/>
  <c r="J576" i="3"/>
  <c r="J1119" i="3"/>
  <c r="K1119" i="3"/>
  <c r="K1301" i="3"/>
  <c r="J1301" i="3"/>
  <c r="J2353" i="3"/>
  <c r="K2353" i="3"/>
  <c r="H2568" i="3"/>
  <c r="I2568" i="3"/>
  <c r="K2707" i="3"/>
  <c r="J2707" i="3"/>
  <c r="H2396" i="3"/>
  <c r="I2396" i="3"/>
  <c r="H2494" i="3"/>
  <c r="I2494" i="3"/>
  <c r="H2588" i="3"/>
  <c r="I2588" i="3"/>
  <c r="K2719" i="3"/>
  <c r="J2719" i="3"/>
  <c r="I2849" i="3"/>
  <c r="H2849" i="3"/>
  <c r="K3020" i="3"/>
  <c r="J3020" i="3"/>
  <c r="H2920" i="3"/>
  <c r="I2920" i="3"/>
  <c r="J2960" i="3"/>
  <c r="K2960" i="3"/>
  <c r="K3061" i="3"/>
  <c r="J3061" i="3"/>
  <c r="H3420" i="3"/>
  <c r="I3420" i="3"/>
  <c r="H3369" i="3"/>
  <c r="I3369" i="3"/>
  <c r="I3680" i="3"/>
  <c r="H3680" i="3"/>
  <c r="J3344" i="3"/>
  <c r="K3344" i="3"/>
  <c r="K3465" i="3"/>
  <c r="J3465" i="3"/>
  <c r="I3625" i="3"/>
  <c r="H3625" i="3"/>
  <c r="K3721" i="3"/>
  <c r="J3721" i="3"/>
  <c r="I4276" i="3"/>
  <c r="H4276" i="3"/>
  <c r="K4194" i="3"/>
  <c r="J4194" i="3"/>
  <c r="K5183" i="3"/>
  <c r="J5183" i="3"/>
  <c r="K5108" i="3"/>
  <c r="J5108" i="3"/>
  <c r="K5305" i="3"/>
  <c r="J5305" i="3"/>
  <c r="K5381" i="3"/>
  <c r="J5381" i="3"/>
  <c r="I5508" i="3"/>
  <c r="H5508" i="3"/>
  <c r="K6071" i="3"/>
  <c r="J6071" i="3"/>
  <c r="K6194" i="3"/>
  <c r="J6194" i="3"/>
  <c r="I6150" i="3"/>
  <c r="H6150" i="3"/>
  <c r="J6705" i="3"/>
  <c r="K6705" i="3"/>
  <c r="I6589" i="3"/>
  <c r="H6589" i="3"/>
  <c r="I6771" i="3"/>
  <c r="H6771" i="3"/>
  <c r="J6819" i="3"/>
  <c r="K6819" i="3"/>
  <c r="I6959" i="3"/>
  <c r="H6959" i="3"/>
  <c r="J7037" i="3"/>
  <c r="K7037" i="3"/>
  <c r="I7053" i="3"/>
  <c r="H7053" i="3"/>
  <c r="K429" i="3"/>
  <c r="J429" i="3"/>
  <c r="I3787" i="3"/>
  <c r="H3787" i="3"/>
  <c r="K7198" i="3"/>
  <c r="J7198" i="3"/>
  <c r="K2066" i="3"/>
  <c r="J2066" i="3"/>
  <c r="K1340" i="3"/>
  <c r="J1340" i="3"/>
  <c r="I4540" i="3"/>
  <c r="H4540" i="3"/>
  <c r="I4928" i="3"/>
  <c r="H4928" i="3"/>
  <c r="K4618" i="3"/>
  <c r="J4618" i="3"/>
  <c r="K3893" i="3"/>
  <c r="J3893" i="3"/>
  <c r="I4488" i="3"/>
  <c r="H4488" i="3"/>
  <c r="K5079" i="3"/>
  <c r="J5079" i="3"/>
  <c r="I7484" i="3"/>
  <c r="H7484" i="3"/>
  <c r="I580" i="3"/>
  <c r="H580" i="3"/>
  <c r="K644" i="3"/>
  <c r="J644" i="3"/>
  <c r="I836" i="3"/>
  <c r="H836" i="3"/>
  <c r="I964" i="3"/>
  <c r="H964" i="3"/>
  <c r="K4819" i="3"/>
  <c r="J4819" i="3"/>
  <c r="I5604" i="3"/>
  <c r="H5604" i="3"/>
  <c r="K497" i="3"/>
  <c r="J497" i="3"/>
  <c r="K2294" i="3"/>
  <c r="J2294" i="3"/>
  <c r="J6099" i="3"/>
  <c r="K6099" i="3"/>
  <c r="K1356" i="3"/>
  <c r="J1356" i="3"/>
  <c r="I1965" i="3"/>
  <c r="H1965" i="3"/>
  <c r="K2164" i="3"/>
  <c r="J2164" i="3"/>
  <c r="K2157" i="3"/>
  <c r="J2157" i="3"/>
  <c r="I3758" i="3"/>
  <c r="H3758" i="3"/>
  <c r="K4155" i="3"/>
  <c r="J4155" i="3"/>
  <c r="I4568" i="3"/>
  <c r="H4568" i="3"/>
  <c r="K5773" i="3"/>
  <c r="J5773" i="3"/>
  <c r="I7371" i="3"/>
  <c r="H7371" i="3"/>
  <c r="K1026" i="3"/>
  <c r="J1026" i="3"/>
  <c r="I4840" i="3"/>
  <c r="H4840" i="3"/>
  <c r="I7231" i="3"/>
  <c r="H7231" i="3"/>
  <c r="I416" i="3"/>
  <c r="H416" i="3"/>
  <c r="K641" i="3"/>
  <c r="J641" i="3"/>
  <c r="K769" i="3"/>
  <c r="J769" i="3"/>
  <c r="K897" i="3"/>
  <c r="J897" i="3"/>
  <c r="K1440" i="3"/>
  <c r="J1440" i="3"/>
  <c r="I5833" i="3"/>
  <c r="H5833" i="3"/>
  <c r="K6437" i="3"/>
  <c r="J6437" i="3"/>
  <c r="K517" i="3"/>
  <c r="J517" i="3"/>
  <c r="I1324" i="3"/>
  <c r="H1324" i="3"/>
  <c r="K1512" i="3"/>
  <c r="J1512" i="3"/>
  <c r="K1726" i="3"/>
  <c r="J1726" i="3"/>
  <c r="I1910" i="3"/>
  <c r="H1910" i="3"/>
  <c r="I2302" i="3"/>
  <c r="H2302" i="3"/>
  <c r="K3906" i="3"/>
  <c r="J3906" i="3"/>
  <c r="I4514" i="3"/>
  <c r="H4514" i="3"/>
  <c r="K4903" i="3"/>
  <c r="J4903" i="3"/>
  <c r="H6107" i="3"/>
  <c r="I6107" i="3"/>
  <c r="J7321" i="3"/>
  <c r="K7321" i="3"/>
  <c r="J1123" i="3"/>
  <c r="K1123" i="3"/>
  <c r="I1401" i="3"/>
  <c r="H1401" i="3"/>
  <c r="I1649" i="3"/>
  <c r="H1649" i="3"/>
  <c r="I1629" i="3"/>
  <c r="H1629" i="3"/>
  <c r="I1373" i="3"/>
  <c r="H1373" i="3"/>
  <c r="K1545" i="3"/>
  <c r="J1545" i="3"/>
  <c r="H2447" i="3"/>
  <c r="I2447" i="3"/>
  <c r="H2727" i="3"/>
  <c r="I2727" i="3"/>
  <c r="K2834" i="3"/>
  <c r="J2834" i="3"/>
  <c r="J2361" i="3"/>
  <c r="K2361" i="3"/>
  <c r="H2755" i="3"/>
  <c r="I2755" i="3"/>
  <c r="H2463" i="3"/>
  <c r="I2463" i="3"/>
  <c r="H2594" i="3"/>
  <c r="I2594" i="3"/>
  <c r="H2615" i="3"/>
  <c r="I2615" i="3"/>
  <c r="I2853" i="3"/>
  <c r="H2853" i="3"/>
  <c r="J2991" i="3"/>
  <c r="K2991" i="3"/>
  <c r="K3024" i="3"/>
  <c r="J3024" i="3"/>
  <c r="K3152" i="3"/>
  <c r="J3152" i="3"/>
  <c r="H2961" i="3"/>
  <c r="I2961" i="3"/>
  <c r="K3065" i="3"/>
  <c r="J3065" i="3"/>
  <c r="K3193" i="3"/>
  <c r="J3193" i="3"/>
  <c r="K3321" i="3"/>
  <c r="J3321" i="3"/>
  <c r="J3348" i="3"/>
  <c r="K3348" i="3"/>
  <c r="H3374" i="3"/>
  <c r="I3374" i="3"/>
  <c r="K3492" i="3"/>
  <c r="J3492" i="3"/>
  <c r="K3620" i="3"/>
  <c r="J3620" i="3"/>
  <c r="H3362" i="3"/>
  <c r="I3362" i="3"/>
  <c r="I3501" i="3"/>
  <c r="H3501" i="3"/>
  <c r="I3629" i="3"/>
  <c r="H3629" i="3"/>
  <c r="K3725" i="3"/>
  <c r="J3725" i="3"/>
  <c r="I4284" i="3"/>
  <c r="H4284" i="3"/>
  <c r="K4210" i="3"/>
  <c r="J4210" i="3"/>
  <c r="K5112" i="3"/>
  <c r="J5112" i="3"/>
  <c r="I5245" i="3"/>
  <c r="H5245" i="3"/>
  <c r="K5394" i="3"/>
  <c r="J5394" i="3"/>
  <c r="K5301" i="3"/>
  <c r="J5301" i="3"/>
  <c r="I5503" i="3"/>
  <c r="H5503" i="3"/>
  <c r="K5931" i="3"/>
  <c r="J5931" i="3"/>
  <c r="I6068" i="3"/>
  <c r="H6068" i="3"/>
  <c r="K6198" i="3"/>
  <c r="J6198" i="3"/>
  <c r="I6203" i="3"/>
  <c r="H6203" i="3"/>
  <c r="I6154" i="3"/>
  <c r="H6154" i="3"/>
  <c r="I6720" i="3"/>
  <c r="H6720" i="3"/>
  <c r="J6636" i="3"/>
  <c r="K6636" i="3"/>
  <c r="I6883" i="3"/>
  <c r="H6883" i="3"/>
  <c r="J6823" i="3"/>
  <c r="K6823" i="3"/>
  <c r="I6906" i="3"/>
  <c r="H6906" i="3"/>
  <c r="I7058" i="3"/>
  <c r="H7058" i="3"/>
  <c r="I7132" i="3"/>
  <c r="H7132" i="3"/>
  <c r="I7164" i="3"/>
  <c r="H7164" i="3"/>
  <c r="K1554" i="3"/>
  <c r="J1554" i="3"/>
  <c r="K437" i="3"/>
  <c r="J437" i="3"/>
  <c r="K3837" i="3"/>
  <c r="J3837" i="3"/>
  <c r="K1192" i="3"/>
  <c r="J1192" i="3"/>
  <c r="K2194" i="3"/>
  <c r="J2194" i="3"/>
  <c r="K4191" i="3"/>
  <c r="J4191" i="3"/>
  <c r="K4781" i="3"/>
  <c r="J4781" i="3"/>
  <c r="K5399" i="3"/>
  <c r="J5399" i="3"/>
  <c r="K5592" i="3"/>
  <c r="J5592" i="3"/>
  <c r="K7186" i="3"/>
  <c r="J7186" i="3"/>
  <c r="K1076" i="3"/>
  <c r="J1076" i="3"/>
  <c r="K2074" i="3"/>
  <c r="J2074" i="3"/>
  <c r="J4854" i="3"/>
  <c r="K4854" i="3"/>
  <c r="K5075" i="3"/>
  <c r="J5075" i="3"/>
  <c r="K6460" i="3"/>
  <c r="J6460" i="3"/>
  <c r="K6671" i="3"/>
  <c r="J6671" i="3"/>
  <c r="K7052" i="3"/>
  <c r="J7052" i="3"/>
  <c r="K1348" i="3"/>
  <c r="J1348" i="3"/>
  <c r="K1740" i="3"/>
  <c r="J1740" i="3"/>
  <c r="K2140" i="3"/>
  <c r="J2140" i="3"/>
  <c r="K2133" i="3"/>
  <c r="J2133" i="3"/>
  <c r="J5936" i="3"/>
  <c r="K5936" i="3"/>
  <c r="J6335" i="3"/>
  <c r="K6335" i="3"/>
  <c r="J563" i="3"/>
  <c r="K563" i="3"/>
  <c r="K1204" i="3"/>
  <c r="J1204" i="3"/>
  <c r="K4014" i="3"/>
  <c r="J4014" i="3"/>
  <c r="K4608" i="3"/>
  <c r="J4608" i="3"/>
  <c r="K7006" i="3"/>
  <c r="J7006" i="3"/>
  <c r="K1288" i="3"/>
  <c r="J1288" i="3"/>
  <c r="K1686" i="3"/>
  <c r="J1686" i="3"/>
  <c r="K3901" i="3"/>
  <c r="J3901" i="3"/>
  <c r="K5087" i="3"/>
  <c r="J5087" i="3"/>
  <c r="K349" i="3"/>
  <c r="J349" i="3"/>
  <c r="J575" i="3"/>
  <c r="K575" i="3"/>
  <c r="K636" i="3"/>
  <c r="J636" i="3"/>
  <c r="K764" i="3"/>
  <c r="J764" i="3"/>
  <c r="K892" i="3"/>
  <c r="J892" i="3"/>
  <c r="K2204" i="3"/>
  <c r="J2204" i="3"/>
  <c r="K4822" i="3"/>
  <c r="J4822" i="3"/>
  <c r="K5409" i="3"/>
  <c r="J5409" i="3"/>
  <c r="J5825" i="3"/>
  <c r="K5825" i="3"/>
  <c r="K4078" i="3"/>
  <c r="J4078" i="3"/>
  <c r="K4101" i="3"/>
  <c r="J4101" i="3"/>
  <c r="K4685" i="3"/>
  <c r="J4685" i="3"/>
  <c r="K6098" i="3"/>
  <c r="J6098" i="3"/>
  <c r="K7301" i="3"/>
  <c r="J7301" i="3"/>
  <c r="K1364" i="3"/>
  <c r="J1364" i="3"/>
  <c r="K1973" i="3"/>
  <c r="J1973" i="3"/>
  <c r="K2172" i="3"/>
  <c r="J2172" i="3"/>
  <c r="K2165" i="3"/>
  <c r="J2165" i="3"/>
  <c r="K5768" i="3"/>
  <c r="J5768" i="3"/>
  <c r="K6376" i="3"/>
  <c r="J6376" i="3"/>
  <c r="K1016" i="3"/>
  <c r="J1016" i="3"/>
  <c r="K2032" i="3"/>
  <c r="J2032" i="3"/>
  <c r="K4843" i="3"/>
  <c r="J4843" i="3"/>
  <c r="K633" i="3"/>
  <c r="J633" i="3"/>
  <c r="K761" i="3"/>
  <c r="J761" i="3"/>
  <c r="K889" i="3"/>
  <c r="J889" i="3"/>
  <c r="K5848" i="3"/>
  <c r="J5848" i="3"/>
  <c r="K6441" i="3"/>
  <c r="J6441" i="3"/>
  <c r="K6638" i="3"/>
  <c r="J6638" i="3"/>
  <c r="K1108" i="3"/>
  <c r="J1108" i="3"/>
  <c r="K2106" i="3"/>
  <c r="J2106" i="3"/>
  <c r="K2125" i="3"/>
  <c r="J2125" i="3"/>
  <c r="K4123" i="3"/>
  <c r="J4123" i="3"/>
  <c r="K4713" i="3"/>
  <c r="J4713" i="3"/>
  <c r="K4904" i="3"/>
  <c r="J4904" i="3"/>
  <c r="K5119" i="3"/>
  <c r="J5119" i="3"/>
  <c r="K5905" i="3"/>
  <c r="J5905" i="3"/>
  <c r="J6314" i="3"/>
  <c r="K6314" i="3"/>
  <c r="K6508" i="3"/>
  <c r="J6508" i="3"/>
  <c r="J7105" i="3"/>
  <c r="K7105" i="3"/>
  <c r="J351" i="3"/>
  <c r="K351" i="3"/>
  <c r="J1051" i="3"/>
  <c r="K1051" i="3"/>
  <c r="J1179" i="3"/>
  <c r="K1179" i="3"/>
  <c r="K1449" i="3"/>
  <c r="J1449" i="3"/>
  <c r="J1011" i="3"/>
  <c r="K1011" i="3"/>
  <c r="K1421" i="3"/>
  <c r="J1421" i="3"/>
  <c r="K2759" i="3"/>
  <c r="J2759" i="3"/>
  <c r="J2585" i="3"/>
  <c r="K2585" i="3"/>
  <c r="J2611" i="3"/>
  <c r="K2611" i="3"/>
  <c r="J2477" i="3"/>
  <c r="K2477" i="3"/>
  <c r="J2509" i="3"/>
  <c r="K2509" i="3"/>
  <c r="J2541" i="3"/>
  <c r="K2541" i="3"/>
  <c r="K2845" i="3"/>
  <c r="J2845" i="3"/>
  <c r="J2612" i="3"/>
  <c r="K2612" i="3"/>
  <c r="K3080" i="3"/>
  <c r="J3080" i="3"/>
  <c r="K3208" i="3"/>
  <c r="J3208" i="3"/>
  <c r="K3121" i="3"/>
  <c r="J3121" i="3"/>
  <c r="K3249" i="3"/>
  <c r="J3249" i="3"/>
  <c r="J3355" i="3"/>
  <c r="K3355" i="3"/>
  <c r="K3404" i="3"/>
  <c r="J3404" i="3"/>
  <c r="K3438" i="3"/>
  <c r="J3438" i="3"/>
  <c r="K3400" i="3"/>
  <c r="J3400" i="3"/>
  <c r="K3548" i="3"/>
  <c r="J3548" i="3"/>
  <c r="K3676" i="3"/>
  <c r="J3676" i="3"/>
  <c r="K3430" i="3"/>
  <c r="J3430" i="3"/>
  <c r="K3525" i="3"/>
  <c r="J3525" i="3"/>
  <c r="K3653" i="3"/>
  <c r="J3653" i="3"/>
  <c r="J3394" i="3"/>
  <c r="K3394" i="3"/>
  <c r="K5168" i="3"/>
  <c r="J5168" i="3"/>
  <c r="K5293" i="3"/>
  <c r="J5293" i="3"/>
  <c r="J5355" i="3"/>
  <c r="K5355" i="3"/>
  <c r="K5328" i="3"/>
  <c r="J5328" i="3"/>
  <c r="J6026" i="3"/>
  <c r="K6026" i="3"/>
  <c r="K6063" i="3"/>
  <c r="J6063" i="3"/>
  <c r="K6227" i="3"/>
  <c r="J6227" i="3"/>
  <c r="K6686" i="3"/>
  <c r="J6686" i="3"/>
  <c r="J6677" i="3"/>
  <c r="K6677" i="3"/>
  <c r="K6755" i="3"/>
  <c r="J6755" i="3"/>
  <c r="K6910" i="3"/>
  <c r="J6910" i="3"/>
  <c r="K6879" i="3"/>
  <c r="J6879" i="3"/>
  <c r="K6983" i="3"/>
  <c r="J6983" i="3"/>
  <c r="K7050" i="3"/>
  <c r="J7050" i="3"/>
  <c r="J7017" i="3"/>
  <c r="K7017" i="3"/>
  <c r="J7049" i="3"/>
  <c r="K7049" i="3"/>
  <c r="K7463" i="3"/>
  <c r="J7463" i="3"/>
  <c r="J1170" i="3"/>
  <c r="K1170" i="3"/>
  <c r="K1714" i="3"/>
  <c r="J1714" i="3"/>
  <c r="K1821" i="3"/>
  <c r="J1821" i="3"/>
  <c r="K850" i="3"/>
  <c r="J850" i="3"/>
  <c r="K1846" i="3"/>
  <c r="J1846" i="3"/>
  <c r="J5050" i="3"/>
  <c r="K5050" i="3"/>
  <c r="K1797" i="3"/>
  <c r="J1797" i="3"/>
  <c r="K1977" i="3"/>
  <c r="J1977" i="3"/>
  <c r="K2184" i="3"/>
  <c r="J2184" i="3"/>
  <c r="K2386" i="3"/>
  <c r="J2386" i="3"/>
  <c r="K3778" i="3"/>
  <c r="J3778" i="3"/>
  <c r="K3991" i="3"/>
  <c r="J3991" i="3"/>
  <c r="K4381" i="3"/>
  <c r="J4381" i="3"/>
  <c r="K4788" i="3"/>
  <c r="J4788" i="3"/>
  <c r="K6591" i="3"/>
  <c r="J6591" i="3"/>
  <c r="K6794" i="3"/>
  <c r="J6794" i="3"/>
  <c r="K1866" i="3"/>
  <c r="J1866" i="3"/>
  <c r="K2253" i="3"/>
  <c r="J2253" i="3"/>
  <c r="K4456" i="3"/>
  <c r="J4456" i="3"/>
  <c r="K4676" i="3"/>
  <c r="J4676" i="3"/>
  <c r="K4658" i="3"/>
  <c r="J4658" i="3"/>
  <c r="K5652" i="3"/>
  <c r="J5652" i="3"/>
  <c r="K6259" i="3"/>
  <c r="J6259" i="3"/>
  <c r="J7456" i="3"/>
  <c r="K7456" i="3"/>
  <c r="K1750" i="3"/>
  <c r="J1750" i="3"/>
  <c r="K1933" i="3"/>
  <c r="J1933" i="3"/>
  <c r="K4547" i="3"/>
  <c r="J4547" i="3"/>
  <c r="K5741" i="3"/>
  <c r="J5741" i="3"/>
  <c r="J6738" i="3"/>
  <c r="K6738" i="3"/>
  <c r="J635" i="3"/>
  <c r="K635" i="3"/>
  <c r="J763" i="3"/>
  <c r="K763" i="3"/>
  <c r="J891" i="3"/>
  <c r="K891" i="3"/>
  <c r="K2402" i="3"/>
  <c r="J2402" i="3"/>
  <c r="K4607" i="3"/>
  <c r="J4607" i="3"/>
  <c r="K6005" i="3"/>
  <c r="J6005" i="3"/>
  <c r="K6602" i="3"/>
  <c r="J6602" i="3"/>
  <c r="J1693" i="3"/>
  <c r="K1693" i="3"/>
  <c r="K4497" i="3"/>
  <c r="J4497" i="3"/>
  <c r="K5696" i="3"/>
  <c r="J5696" i="3"/>
  <c r="K5900" i="3"/>
  <c r="J5900" i="3"/>
  <c r="J7496" i="3"/>
  <c r="K7496" i="3"/>
  <c r="K354" i="3"/>
  <c r="J354" i="3"/>
  <c r="J407" i="3"/>
  <c r="K407" i="3"/>
  <c r="K602" i="3"/>
  <c r="J602" i="3"/>
  <c r="K2223" i="3"/>
  <c r="J2223" i="3"/>
  <c r="K694" i="3"/>
  <c r="J694" i="3"/>
  <c r="K1892" i="3"/>
  <c r="J1892" i="3"/>
  <c r="K2284" i="3"/>
  <c r="J2284" i="3"/>
  <c r="K4092" i="3"/>
  <c r="J4092" i="3"/>
  <c r="K4692" i="3"/>
  <c r="J4692" i="3"/>
  <c r="K1766" i="3"/>
  <c r="J1766" i="3"/>
  <c r="K1963" i="3"/>
  <c r="J1963" i="3"/>
  <c r="K1954" i="3"/>
  <c r="J1954" i="3"/>
  <c r="K3354" i="3"/>
  <c r="J3354" i="3"/>
  <c r="K3765" i="3"/>
  <c r="J3765" i="3"/>
  <c r="K3963" i="3"/>
  <c r="J3963" i="3"/>
  <c r="K4569" i="3"/>
  <c r="J4569" i="3"/>
  <c r="J4958" i="3"/>
  <c r="K4958" i="3"/>
  <c r="K5776" i="3"/>
  <c r="J5776" i="3"/>
  <c r="J5754" i="3"/>
  <c r="K5754" i="3"/>
  <c r="K6765" i="3"/>
  <c r="J6765" i="3"/>
  <c r="K1630" i="3"/>
  <c r="J1630" i="3"/>
  <c r="K2235" i="3"/>
  <c r="J2235" i="3"/>
  <c r="K4430" i="3"/>
  <c r="J4430" i="3"/>
  <c r="K309" i="3"/>
  <c r="J309" i="3"/>
  <c r="K1446" i="3"/>
  <c r="J1446" i="3"/>
  <c r="K1911" i="3"/>
  <c r="J1911" i="3"/>
  <c r="K3903" i="3"/>
  <c r="J3903" i="3"/>
  <c r="K4121" i="3"/>
  <c r="J4121" i="3"/>
  <c r="K4321" i="3"/>
  <c r="J4321" i="3"/>
  <c r="K4522" i="3"/>
  <c r="J4522" i="3"/>
  <c r="K4720" i="3"/>
  <c r="J4720" i="3"/>
  <c r="K6924" i="3"/>
  <c r="J6924" i="3"/>
  <c r="J1165" i="3"/>
  <c r="K1165" i="3"/>
  <c r="J1423" i="3"/>
  <c r="K1423" i="3"/>
  <c r="J1183" i="3"/>
  <c r="K1183" i="3"/>
  <c r="J1235" i="3"/>
  <c r="K1235" i="3"/>
  <c r="J1491" i="3"/>
  <c r="K1491" i="3"/>
  <c r="K2411" i="3"/>
  <c r="J2411" i="3"/>
  <c r="K2702" i="3"/>
  <c r="J2702" i="3"/>
  <c r="K2819" i="3"/>
  <c r="J2819" i="3"/>
  <c r="J2454" i="3"/>
  <c r="K2454" i="3"/>
  <c r="J2486" i="3"/>
  <c r="K2486" i="3"/>
  <c r="J2518" i="3"/>
  <c r="K2518" i="3"/>
  <c r="J2550" i="3"/>
  <c r="K2550" i="3"/>
  <c r="J2828" i="3"/>
  <c r="K2828" i="3"/>
  <c r="J2560" i="3"/>
  <c r="K2560" i="3"/>
  <c r="J2368" i="3"/>
  <c r="K2368" i="3"/>
  <c r="K3090" i="3"/>
  <c r="J3090" i="3"/>
  <c r="K3218" i="3"/>
  <c r="J3218" i="3"/>
  <c r="J3099" i="3"/>
  <c r="K3099" i="3"/>
  <c r="J3227" i="3"/>
  <c r="K3227" i="3"/>
  <c r="J3002" i="3"/>
  <c r="K3002" i="3"/>
  <c r="K3550" i="3"/>
  <c r="J3550" i="3"/>
  <c r="K3678" i="3"/>
  <c r="J3678" i="3"/>
  <c r="J3555" i="3"/>
  <c r="K3555" i="3"/>
  <c r="J3683" i="3"/>
  <c r="K3683" i="3"/>
  <c r="K3940" i="3"/>
  <c r="J3940" i="3"/>
  <c r="K4068" i="3"/>
  <c r="J4068" i="3"/>
  <c r="K4212" i="3"/>
  <c r="J4212" i="3"/>
  <c r="K4286" i="3"/>
  <c r="J4286" i="3"/>
  <c r="K4290" i="3"/>
  <c r="J4290" i="3"/>
  <c r="J5090" i="3"/>
  <c r="K5090" i="3"/>
  <c r="J5218" i="3"/>
  <c r="K5218" i="3"/>
  <c r="K4864" i="3"/>
  <c r="J4864" i="3"/>
  <c r="K5173" i="3"/>
  <c r="J5173" i="3"/>
  <c r="J5424" i="3"/>
  <c r="K5424" i="3"/>
  <c r="K5475" i="3"/>
  <c r="J5475" i="3"/>
  <c r="K5537" i="3"/>
  <c r="J5537" i="3"/>
  <c r="K6374" i="3"/>
  <c r="J6374" i="3"/>
  <c r="K6630" i="3"/>
  <c r="J6630" i="3"/>
  <c r="K6589" i="3"/>
  <c r="J6589" i="3"/>
  <c r="K6841" i="3"/>
  <c r="J6841" i="3"/>
  <c r="K6963" i="3"/>
  <c r="J6963" i="3"/>
  <c r="J7089" i="3"/>
  <c r="K7089" i="3"/>
  <c r="K7364" i="3"/>
  <c r="J7364" i="3"/>
  <c r="K334" i="3"/>
  <c r="J1110" i="3"/>
  <c r="K1110" i="3"/>
  <c r="K1804" i="3"/>
  <c r="J1804" i="3"/>
  <c r="K1829" i="3"/>
  <c r="J1829" i="3"/>
  <c r="K5029" i="3"/>
  <c r="J5029" i="3"/>
  <c r="K798" i="3"/>
  <c r="J798" i="3"/>
  <c r="K1780" i="3"/>
  <c r="J1780" i="3"/>
  <c r="K3787" i="3"/>
  <c r="J3787" i="3"/>
  <c r="K3777" i="3"/>
  <c r="J3777" i="3"/>
  <c r="K3981" i="3"/>
  <c r="J3981" i="3"/>
  <c r="K4181" i="3"/>
  <c r="J4181" i="3"/>
  <c r="K4600" i="3"/>
  <c r="J4600" i="3"/>
  <c r="K6001" i="3"/>
  <c r="J6001" i="3"/>
  <c r="K6377" i="3"/>
  <c r="J6377" i="3"/>
  <c r="K1262" i="3"/>
  <c r="J1262" i="3"/>
  <c r="K4666" i="3"/>
  <c r="J4666" i="3"/>
  <c r="K5053" i="3"/>
  <c r="J5053" i="3"/>
  <c r="J5666" i="3"/>
  <c r="K5666" i="3"/>
  <c r="K5859" i="3"/>
  <c r="J5859" i="3"/>
  <c r="J6253" i="3"/>
  <c r="K6253" i="3"/>
  <c r="K6663" i="3"/>
  <c r="J6663" i="3"/>
  <c r="J7256" i="3"/>
  <c r="K7256" i="3"/>
  <c r="K7466" i="3"/>
  <c r="J7466" i="3"/>
  <c r="K7453" i="3"/>
  <c r="J7453" i="3"/>
  <c r="K1550" i="3"/>
  <c r="J1550" i="3"/>
  <c r="J1733" i="3"/>
  <c r="K1733" i="3"/>
  <c r="K1948" i="3"/>
  <c r="J1948" i="3"/>
  <c r="K2147" i="3"/>
  <c r="J2147" i="3"/>
  <c r="K4540" i="3"/>
  <c r="J4540" i="3"/>
  <c r="J4942" i="3"/>
  <c r="K4942" i="3"/>
  <c r="K5549" i="3"/>
  <c r="J5549" i="3"/>
  <c r="K5744" i="3"/>
  <c r="J5744" i="3"/>
  <c r="K6141" i="3"/>
  <c r="J6141" i="3"/>
  <c r="J7349" i="3"/>
  <c r="K7349" i="3"/>
  <c r="J703" i="3"/>
  <c r="K703" i="3"/>
  <c r="J831" i="3"/>
  <c r="K831" i="3"/>
  <c r="J959" i="3"/>
  <c r="K959" i="3"/>
  <c r="K6604" i="3"/>
  <c r="J6604" i="3"/>
  <c r="K7211" i="3"/>
  <c r="J7211" i="3"/>
  <c r="K4488" i="3"/>
  <c r="J4488" i="3"/>
  <c r="K5685" i="3"/>
  <c r="J5685" i="3"/>
  <c r="K6293" i="3"/>
  <c r="J6293" i="3"/>
  <c r="K7498" i="3"/>
  <c r="J7498" i="3"/>
  <c r="K2221" i="3"/>
  <c r="J2221" i="3"/>
  <c r="K2207" i="3"/>
  <c r="J2207" i="3"/>
  <c r="K4414" i="3"/>
  <c r="J4414" i="3"/>
  <c r="K4826" i="3"/>
  <c r="J4826" i="3"/>
  <c r="K5609" i="3"/>
  <c r="J5609" i="3"/>
  <c r="J6205" i="3"/>
  <c r="K6205" i="3"/>
  <c r="K1498" i="3"/>
  <c r="J1498" i="3"/>
  <c r="K2287" i="3"/>
  <c r="J2287" i="3"/>
  <c r="K6485" i="3"/>
  <c r="J6485" i="3"/>
  <c r="K966" i="3"/>
  <c r="J966" i="3"/>
  <c r="K1570" i="3"/>
  <c r="J1570" i="3"/>
  <c r="K1965" i="3"/>
  <c r="J1965" i="3"/>
  <c r="K3758" i="3"/>
  <c r="J3758" i="3"/>
  <c r="K4568" i="3"/>
  <c r="J4568" i="3"/>
  <c r="K4767" i="3"/>
  <c r="J4767" i="3"/>
  <c r="K4965" i="3"/>
  <c r="J4965" i="3"/>
  <c r="K6573" i="3"/>
  <c r="J6573" i="3"/>
  <c r="K2039" i="3"/>
  <c r="J2039" i="3"/>
  <c r="K2249" i="3"/>
  <c r="J2249" i="3"/>
  <c r="K2434" i="3"/>
  <c r="J2434" i="3"/>
  <c r="K4434" i="3"/>
  <c r="J4434" i="3"/>
  <c r="K2007" i="3"/>
  <c r="J2007" i="3"/>
  <c r="K1910" i="3"/>
  <c r="J1910" i="3"/>
  <c r="K4120" i="3"/>
  <c r="J4120" i="3"/>
  <c r="K4317" i="3"/>
  <c r="J4317" i="3"/>
  <c r="K4514" i="3"/>
  <c r="J4514" i="3"/>
  <c r="K4716" i="3"/>
  <c r="J4716" i="3"/>
  <c r="K6916" i="3"/>
  <c r="J6916" i="3"/>
  <c r="K7108" i="3"/>
  <c r="J7108" i="3"/>
  <c r="J1169" i="3"/>
  <c r="K1169" i="3"/>
  <c r="J1431" i="3"/>
  <c r="K1431" i="3"/>
  <c r="J1199" i="3"/>
  <c r="K1199" i="3"/>
  <c r="J1243" i="3"/>
  <c r="K1243" i="3"/>
  <c r="J1499" i="3"/>
  <c r="K1499" i="3"/>
  <c r="K2351" i="3"/>
  <c r="J2351" i="3"/>
  <c r="J2640" i="3"/>
  <c r="K2640" i="3"/>
  <c r="K2718" i="3"/>
  <c r="J2718" i="3"/>
  <c r="J2668" i="3"/>
  <c r="K2668" i="3"/>
  <c r="K2823" i="3"/>
  <c r="J2823" i="3"/>
  <c r="J2455" i="3"/>
  <c r="K2455" i="3"/>
  <c r="J2487" i="3"/>
  <c r="K2487" i="3"/>
  <c r="J2519" i="3"/>
  <c r="K2519" i="3"/>
  <c r="J2551" i="3"/>
  <c r="K2551" i="3"/>
  <c r="J2680" i="3"/>
  <c r="K2680" i="3"/>
  <c r="J2832" i="3"/>
  <c r="K2832" i="3"/>
  <c r="J2566" i="3"/>
  <c r="K2566" i="3"/>
  <c r="J2708" i="3"/>
  <c r="K2708" i="3"/>
  <c r="J2376" i="3"/>
  <c r="K2376" i="3"/>
  <c r="K3094" i="3"/>
  <c r="J3094" i="3"/>
  <c r="K3222" i="3"/>
  <c r="J3222" i="3"/>
  <c r="J3103" i="3"/>
  <c r="K3103" i="3"/>
  <c r="J3231" i="3"/>
  <c r="K3231" i="3"/>
  <c r="J3010" i="3"/>
  <c r="K3010" i="3"/>
  <c r="J2889" i="3"/>
  <c r="K2889" i="3"/>
  <c r="J2921" i="3"/>
  <c r="K2921" i="3"/>
  <c r="J2953" i="3"/>
  <c r="K2953" i="3"/>
  <c r="K3554" i="3"/>
  <c r="J3554" i="3"/>
  <c r="K3682" i="3"/>
  <c r="J3682" i="3"/>
  <c r="J3559" i="3"/>
  <c r="K3559" i="3"/>
  <c r="J3687" i="3"/>
  <c r="K3687" i="3"/>
  <c r="K3944" i="3"/>
  <c r="J3944" i="3"/>
  <c r="K4072" i="3"/>
  <c r="J4072" i="3"/>
  <c r="K4294" i="3"/>
  <c r="J4294" i="3"/>
  <c r="K4298" i="3"/>
  <c r="J4298" i="3"/>
  <c r="J5094" i="3"/>
  <c r="K5094" i="3"/>
  <c r="J5222" i="3"/>
  <c r="K5222" i="3"/>
  <c r="K5177" i="3"/>
  <c r="J5177" i="3"/>
  <c r="J5510" i="3"/>
  <c r="K5510" i="3"/>
  <c r="J5474" i="3"/>
  <c r="K5474" i="3"/>
  <c r="K5520" i="3"/>
  <c r="J5520" i="3"/>
  <c r="K5491" i="3"/>
  <c r="J5491" i="3"/>
  <c r="K5858" i="3"/>
  <c r="J5858" i="3"/>
  <c r="K5957" i="3"/>
  <c r="J5957" i="3"/>
  <c r="K6167" i="3"/>
  <c r="J6167" i="3"/>
  <c r="K6390" i="3"/>
  <c r="J6390" i="3"/>
  <c r="K6720" i="3"/>
  <c r="J6720" i="3"/>
  <c r="J6853" i="3"/>
  <c r="K6853" i="3"/>
  <c r="K6973" i="3"/>
  <c r="J6973" i="3"/>
  <c r="K7199" i="3"/>
  <c r="J7199" i="3"/>
  <c r="K7209" i="3"/>
  <c r="J7209" i="3"/>
  <c r="K7318" i="3"/>
  <c r="J7318" i="3"/>
  <c r="K7415" i="3"/>
  <c r="J7415" i="3"/>
  <c r="I7495" i="3"/>
  <c r="H7495" i="3"/>
  <c r="K7221" i="3"/>
  <c r="J7221" i="3"/>
  <c r="E7279" i="3"/>
  <c r="H362" i="3"/>
  <c r="I362" i="3"/>
  <c r="H1050" i="3"/>
  <c r="I1050" i="3"/>
  <c r="D1178" i="3"/>
  <c r="K1730" i="3"/>
  <c r="J1730" i="3"/>
  <c r="O1236" i="3"/>
  <c r="D1236" i="3"/>
  <c r="F1844" i="3"/>
  <c r="G1844" i="3" s="1"/>
  <c r="O3847" i="3"/>
  <c r="D4038" i="3"/>
  <c r="I4639" i="3"/>
  <c r="H4639" i="3"/>
  <c r="K4645" i="3"/>
  <c r="J4645" i="3"/>
  <c r="F1180" i="3"/>
  <c r="G1180" i="3" s="1"/>
  <c r="I1779" i="3"/>
  <c r="H1779" i="3"/>
  <c r="I2182" i="3"/>
  <c r="H2182" i="3"/>
  <c r="I2179" i="3"/>
  <c r="H2179" i="3"/>
  <c r="F2398" i="3"/>
  <c r="G2398" i="3" s="1"/>
  <c r="F3798" i="3"/>
  <c r="G3798" i="3" s="1"/>
  <c r="K4398" i="3"/>
  <c r="J4398" i="3"/>
  <c r="E4587" i="3"/>
  <c r="F4801" i="3"/>
  <c r="G4801" i="3" s="1"/>
  <c r="K4780" i="3"/>
  <c r="J4780" i="3"/>
  <c r="O4988" i="3"/>
  <c r="E4988" i="3"/>
  <c r="I5588" i="3"/>
  <c r="H5588" i="3"/>
  <c r="I5791" i="3"/>
  <c r="H5791" i="3"/>
  <c r="D6396" i="3"/>
  <c r="H6782" i="3"/>
  <c r="I6782" i="3"/>
  <c r="K7191" i="3"/>
  <c r="J7191" i="3"/>
  <c r="I7382" i="3"/>
  <c r="H7382" i="3"/>
  <c r="F1260" i="3"/>
  <c r="G1260" i="3" s="1"/>
  <c r="F1660" i="3"/>
  <c r="G1660" i="3" s="1"/>
  <c r="D2062" i="3"/>
  <c r="O2062" i="3"/>
  <c r="I2067" i="3"/>
  <c r="H2067" i="3"/>
  <c r="F3865" i="3"/>
  <c r="G3865" i="3" s="1"/>
  <c r="D3866" i="3"/>
  <c r="O3866" i="3"/>
  <c r="D4067" i="3"/>
  <c r="F4669" i="3"/>
  <c r="G4669" i="3" s="1"/>
  <c r="I4668" i="3"/>
  <c r="H4668" i="3"/>
  <c r="O4861" i="3"/>
  <c r="K5063" i="3"/>
  <c r="J5063" i="3"/>
  <c r="E5275" i="3"/>
  <c r="O5855" i="3"/>
  <c r="F6271" i="3"/>
  <c r="G6271" i="3" s="1"/>
  <c r="E6271" i="3"/>
  <c r="J6467" i="3"/>
  <c r="K6467" i="3"/>
  <c r="H6659" i="3"/>
  <c r="I6659" i="3"/>
  <c r="O7067" i="3"/>
  <c r="E7067" i="3"/>
  <c r="J7252" i="3"/>
  <c r="K7252" i="3"/>
  <c r="I7476" i="3"/>
  <c r="H7476" i="3"/>
  <c r="K508" i="3"/>
  <c r="J508" i="3"/>
  <c r="D1144" i="3"/>
  <c r="E1748" i="3"/>
  <c r="D1748" i="3"/>
  <c r="E2128" i="3"/>
  <c r="K2330" i="3"/>
  <c r="J2330" i="3"/>
  <c r="H3739" i="3"/>
  <c r="I3739" i="3"/>
  <c r="I3927" i="3"/>
  <c r="H3927" i="3"/>
  <c r="I4146" i="3"/>
  <c r="H4146" i="3"/>
  <c r="O4129" i="3"/>
  <c r="E4341" i="3"/>
  <c r="K4531" i="3"/>
  <c r="J4531" i="3"/>
  <c r="O4733" i="3"/>
  <c r="H4949" i="3"/>
  <c r="I4949" i="3"/>
  <c r="D5127" i="3"/>
  <c r="I5740" i="3"/>
  <c r="H5740" i="3"/>
  <c r="F6540" i="3"/>
  <c r="G6540" i="3" s="1"/>
  <c r="E6530" i="3"/>
  <c r="O7351" i="3"/>
  <c r="I7339" i="3"/>
  <c r="H7339" i="3"/>
  <c r="H390" i="3"/>
  <c r="I390" i="3"/>
  <c r="K440" i="3"/>
  <c r="J440" i="3"/>
  <c r="J643" i="3"/>
  <c r="K643" i="3"/>
  <c r="F410" i="3"/>
  <c r="G410" i="3" s="1"/>
  <c r="D4002" i="3"/>
  <c r="O4002" i="3"/>
  <c r="I4207" i="3"/>
  <c r="H4207" i="3"/>
  <c r="K4205" i="3"/>
  <c r="J4205" i="3"/>
  <c r="O4626" i="3"/>
  <c r="K5020" i="3"/>
  <c r="J5020" i="3"/>
  <c r="H6009" i="3"/>
  <c r="I6009" i="3"/>
  <c r="I7010" i="3"/>
  <c r="H7010" i="3"/>
  <c r="F7214" i="3"/>
  <c r="G7214" i="3" s="1"/>
  <c r="E7214" i="3"/>
  <c r="I1684" i="3"/>
  <c r="H1684" i="3"/>
  <c r="E2082" i="3"/>
  <c r="O2083" i="3"/>
  <c r="E3889" i="3"/>
  <c r="E4481" i="3"/>
  <c r="D4888" i="3"/>
  <c r="K5892" i="3"/>
  <c r="J5892" i="3"/>
  <c r="K7482" i="3"/>
  <c r="J7482" i="3"/>
  <c r="J479" i="3"/>
  <c r="K479" i="3"/>
  <c r="F680" i="3"/>
  <c r="G680" i="3" s="1"/>
  <c r="E744" i="3"/>
  <c r="K776" i="3"/>
  <c r="J776" i="3"/>
  <c r="E840" i="3"/>
  <c r="D840" i="3"/>
  <c r="O904" i="3"/>
  <c r="F968" i="3"/>
  <c r="G968" i="3" s="1"/>
  <c r="E3814" i="3"/>
  <c r="F4413" i="3"/>
  <c r="G4413" i="3" s="1"/>
  <c r="K5816" i="3"/>
  <c r="J5816" i="3"/>
  <c r="O5809" i="3"/>
  <c r="K6425" i="3"/>
  <c r="J6425" i="3"/>
  <c r="I6426" i="3"/>
  <c r="H6426" i="3"/>
  <c r="O493" i="3"/>
  <c r="I2283" i="3"/>
  <c r="H2283" i="3"/>
  <c r="K2301" i="3"/>
  <c r="J2301" i="3"/>
  <c r="O4091" i="3"/>
  <c r="E4698" i="3"/>
  <c r="H5290" i="3"/>
  <c r="I5290" i="3"/>
  <c r="K6486" i="3"/>
  <c r="J6486" i="3"/>
  <c r="E6484" i="3"/>
  <c r="D7297" i="3"/>
  <c r="O7297" i="3"/>
  <c r="H770" i="3"/>
  <c r="I770" i="3"/>
  <c r="F1156" i="3"/>
  <c r="G1156" i="3" s="1"/>
  <c r="F1572" i="3"/>
  <c r="G1572" i="3" s="1"/>
  <c r="F1764" i="3"/>
  <c r="G1764" i="3" s="1"/>
  <c r="I1964" i="3"/>
  <c r="H1964" i="3"/>
  <c r="K2166" i="3"/>
  <c r="J2166" i="3"/>
  <c r="F2153" i="3"/>
  <c r="G2153" i="3" s="1"/>
  <c r="I3753" i="3"/>
  <c r="H3753" i="3"/>
  <c r="O3757" i="3"/>
  <c r="I4770" i="3"/>
  <c r="H4770" i="3"/>
  <c r="K4763" i="3"/>
  <c r="J4763" i="3"/>
  <c r="E4968" i="3"/>
  <c r="E6363" i="3"/>
  <c r="K7369" i="3"/>
  <c r="J7369" i="3"/>
  <c r="O356" i="3"/>
  <c r="E484" i="3"/>
  <c r="F1022" i="3"/>
  <c r="G1022" i="3" s="1"/>
  <c r="F1644" i="3"/>
  <c r="G1644" i="3" s="1"/>
  <c r="D2045" i="3"/>
  <c r="I4438" i="3"/>
  <c r="H4438" i="3"/>
  <c r="F4449" i="3"/>
  <c r="G4449" i="3" s="1"/>
  <c r="E4849" i="3"/>
  <c r="E7245" i="3"/>
  <c r="E428" i="3"/>
  <c r="J523" i="3"/>
  <c r="K523" i="3"/>
  <c r="F581" i="3"/>
  <c r="G581" i="3" s="1"/>
  <c r="E645" i="3"/>
  <c r="K709" i="3"/>
  <c r="J709" i="3"/>
  <c r="O837" i="3"/>
  <c r="F869" i="3"/>
  <c r="G869" i="3" s="1"/>
  <c r="K933" i="3"/>
  <c r="J933" i="3"/>
  <c r="J997" i="3"/>
  <c r="K997" i="3"/>
  <c r="K1420" i="3"/>
  <c r="J1420" i="3"/>
  <c r="I2023" i="3"/>
  <c r="H2023" i="3"/>
  <c r="D1436" i="3"/>
  <c r="O1436" i="3"/>
  <c r="F5644" i="3"/>
  <c r="G5644" i="3" s="1"/>
  <c r="K5836" i="3"/>
  <c r="J5836" i="3"/>
  <c r="O5829" i="3"/>
  <c r="E6434" i="3"/>
  <c r="K513" i="3"/>
  <c r="J513" i="3"/>
  <c r="F1320" i="3"/>
  <c r="G1320" i="3" s="1"/>
  <c r="D1320" i="3"/>
  <c r="F1508" i="3"/>
  <c r="G1508" i="3" s="1"/>
  <c r="H1502" i="3"/>
  <c r="I1502" i="3"/>
  <c r="F1704" i="3"/>
  <c r="G1704" i="3" s="1"/>
  <c r="O1909" i="3"/>
  <c r="I2120" i="3"/>
  <c r="H2120" i="3"/>
  <c r="O2111" i="3"/>
  <c r="F3902" i="3"/>
  <c r="G3902" i="3" s="1"/>
  <c r="E4119" i="3"/>
  <c r="I4313" i="3"/>
  <c r="H4313" i="3"/>
  <c r="I4513" i="3"/>
  <c r="H4513" i="3"/>
  <c r="I4712" i="3"/>
  <c r="H4712" i="3"/>
  <c r="K5107" i="3"/>
  <c r="J5107" i="3"/>
  <c r="E6109" i="3"/>
  <c r="K6504" i="3"/>
  <c r="J6504" i="3"/>
  <c r="K7104" i="3"/>
  <c r="J7104" i="3"/>
  <c r="J7317" i="3"/>
  <c r="K7317" i="3"/>
  <c r="O368" i="3"/>
  <c r="D368" i="3"/>
  <c r="O1127" i="3"/>
  <c r="F1109" i="3"/>
  <c r="G1109" i="3" s="1"/>
  <c r="O1173" i="3"/>
  <c r="J1311" i="3"/>
  <c r="K1311" i="3"/>
  <c r="I1375" i="3"/>
  <c r="H1375" i="3"/>
  <c r="D1503" i="3"/>
  <c r="F1573" i="3"/>
  <c r="G1573" i="3" s="1"/>
  <c r="E1217" i="3"/>
  <c r="K1345" i="3"/>
  <c r="J1345" i="3"/>
  <c r="E1651" i="3"/>
  <c r="E1251" i="3"/>
  <c r="E1631" i="3"/>
  <c r="O1253" i="3"/>
  <c r="E1253" i="3"/>
  <c r="F1317" i="3"/>
  <c r="G1317" i="3" s="1"/>
  <c r="E1445" i="3"/>
  <c r="J2591" i="3"/>
  <c r="K2591" i="3"/>
  <c r="J2729" i="3"/>
  <c r="K2729" i="3"/>
  <c r="K2806" i="3"/>
  <c r="J2806" i="3"/>
  <c r="J2433" i="3"/>
  <c r="K2433" i="3"/>
  <c r="F2579" i="3"/>
  <c r="G2579" i="3" s="1"/>
  <c r="K2675" i="3"/>
  <c r="J2675" i="3"/>
  <c r="J2348" i="3"/>
  <c r="K2348" i="3"/>
  <c r="E2412" i="3"/>
  <c r="J2456" i="3"/>
  <c r="K2456" i="3"/>
  <c r="O2496" i="3"/>
  <c r="D2528" i="3"/>
  <c r="H2536" i="3"/>
  <c r="I2536" i="3"/>
  <c r="J2597" i="3"/>
  <c r="K2597" i="3"/>
  <c r="K2687" i="3"/>
  <c r="J2687" i="3"/>
  <c r="F2349" i="3"/>
  <c r="G2349" i="3" s="1"/>
  <c r="J2413" i="3"/>
  <c r="K2413" i="3"/>
  <c r="F2571" i="3"/>
  <c r="G2571" i="3" s="1"/>
  <c r="O2669" i="3"/>
  <c r="K2793" i="3"/>
  <c r="J2793" i="3"/>
  <c r="E2857" i="3"/>
  <c r="D2857" i="3"/>
  <c r="O2448" i="3"/>
  <c r="K2642" i="3"/>
  <c r="J2642" i="3"/>
  <c r="E3000" i="3"/>
  <c r="H3290" i="3"/>
  <c r="I3290" i="3"/>
  <c r="J3043" i="3"/>
  <c r="K3043" i="3"/>
  <c r="E2996" i="3"/>
  <c r="K3028" i="3"/>
  <c r="J3028" i="3"/>
  <c r="E3092" i="3"/>
  <c r="D3092" i="3"/>
  <c r="O3156" i="3"/>
  <c r="F3220" i="3"/>
  <c r="G3220" i="3" s="1"/>
  <c r="K3252" i="3"/>
  <c r="J3252" i="3"/>
  <c r="D3316" i="3"/>
  <c r="D2890" i="3"/>
  <c r="O2906" i="3"/>
  <c r="E2930" i="3"/>
  <c r="F2938" i="3"/>
  <c r="G2938" i="3" s="1"/>
  <c r="D2954" i="3"/>
  <c r="O2970" i="3"/>
  <c r="F3037" i="3"/>
  <c r="G3037" i="3" s="1"/>
  <c r="K3101" i="3"/>
  <c r="J3101" i="3"/>
  <c r="D3165" i="3"/>
  <c r="E3229" i="3"/>
  <c r="O3229" i="3"/>
  <c r="F3261" i="3"/>
  <c r="G3261" i="3" s="1"/>
  <c r="E3325" i="3"/>
  <c r="J3359" i="3"/>
  <c r="K3359" i="3"/>
  <c r="E3462" i="3"/>
  <c r="O3526" i="3"/>
  <c r="D3526" i="3"/>
  <c r="E3385" i="3"/>
  <c r="E3467" i="3"/>
  <c r="O3531" i="3"/>
  <c r="D3531" i="3"/>
  <c r="O3379" i="3"/>
  <c r="O3423" i="3"/>
  <c r="E3423" i="3"/>
  <c r="I3496" i="3"/>
  <c r="H3496" i="3"/>
  <c r="I3560" i="3"/>
  <c r="H3560" i="3"/>
  <c r="I3624" i="3"/>
  <c r="H3624" i="3"/>
  <c r="I3688" i="3"/>
  <c r="H3688" i="3"/>
  <c r="O3367" i="3"/>
  <c r="E3505" i="3"/>
  <c r="O3505" i="3"/>
  <c r="O3569" i="3"/>
  <c r="E3569" i="3"/>
  <c r="E3633" i="3"/>
  <c r="O3633" i="3"/>
  <c r="O3697" i="3"/>
  <c r="E3697" i="3"/>
  <c r="E3371" i="3"/>
  <c r="J3407" i="3"/>
  <c r="K3407" i="3"/>
  <c r="K4012" i="3"/>
  <c r="J4012" i="3"/>
  <c r="I3896" i="3"/>
  <c r="H3896" i="3"/>
  <c r="K4190" i="3"/>
  <c r="J4190" i="3"/>
  <c r="K4226" i="3"/>
  <c r="J4226" i="3"/>
  <c r="E4242" i="3"/>
  <c r="J5098" i="3"/>
  <c r="K5098" i="3"/>
  <c r="I5226" i="3"/>
  <c r="H5226" i="3"/>
  <c r="F5045" i="3"/>
  <c r="G5045" i="3" s="1"/>
  <c r="E5149" i="3"/>
  <c r="K5300" i="3"/>
  <c r="J5300" i="3"/>
  <c r="F5241" i="3"/>
  <c r="G5241" i="3" s="1"/>
  <c r="D5347" i="3"/>
  <c r="F5347" i="3"/>
  <c r="G5347" i="3" s="1"/>
  <c r="E5347" i="3"/>
  <c r="O5515" i="3"/>
  <c r="F5515" i="3"/>
  <c r="G5515" i="3" s="1"/>
  <c r="E5515" i="3"/>
  <c r="K5481" i="3"/>
  <c r="J5481" i="3"/>
  <c r="J5392" i="3"/>
  <c r="K5392" i="3"/>
  <c r="K5525" i="3"/>
  <c r="J5525" i="3"/>
  <c r="D5464" i="3"/>
  <c r="O5464" i="3"/>
  <c r="K5595" i="3"/>
  <c r="J5595" i="3"/>
  <c r="I5707" i="3"/>
  <c r="H5707" i="3"/>
  <c r="I5995" i="3"/>
  <c r="H5995" i="3"/>
  <c r="F5941" i="3"/>
  <c r="G5941" i="3" s="1"/>
  <c r="K6059" i="3"/>
  <c r="J6059" i="3"/>
  <c r="F6070" i="3"/>
  <c r="G6070" i="3" s="1"/>
  <c r="E6070" i="3"/>
  <c r="D6070" i="3"/>
  <c r="D6048" i="3"/>
  <c r="J6104" i="3"/>
  <c r="K6104" i="3"/>
  <c r="K5972" i="3"/>
  <c r="J5972" i="3"/>
  <c r="D6083" i="3"/>
  <c r="E5943" i="3"/>
  <c r="O5943" i="3"/>
  <c r="E6170" i="3"/>
  <c r="E6234" i="3"/>
  <c r="D6126" i="3"/>
  <c r="D6317" i="3"/>
  <c r="O6317" i="3"/>
  <c r="O6601" i="3"/>
  <c r="F6601" i="3"/>
  <c r="G6601" i="3" s="1"/>
  <c r="D6601" i="3"/>
  <c r="D6716" i="3"/>
  <c r="K6662" i="3"/>
  <c r="J6662" i="3"/>
  <c r="O6867" i="3"/>
  <c r="D6867" i="3"/>
  <c r="K6887" i="3"/>
  <c r="J6887" i="3"/>
  <c r="E6930" i="3"/>
  <c r="D6975" i="3"/>
  <c r="O6975" i="3"/>
  <c r="F6975" i="3"/>
  <c r="G6975" i="3" s="1"/>
  <c r="I7061" i="3"/>
  <c r="H7061" i="3"/>
  <c r="F7081" i="3"/>
  <c r="G7081" i="3" s="1"/>
  <c r="D7062" i="3"/>
  <c r="K7147" i="3"/>
  <c r="J7147" i="3"/>
  <c r="K7455" i="3"/>
  <c r="J7455" i="3"/>
  <c r="K373" i="3"/>
  <c r="J373" i="3"/>
  <c r="H1086" i="3"/>
  <c r="I1086" i="3"/>
  <c r="H1150" i="3"/>
  <c r="I1150" i="3"/>
  <c r="K838" i="3"/>
  <c r="J838" i="3"/>
  <c r="O4027" i="3"/>
  <c r="F4027" i="3"/>
  <c r="G4027" i="3" s="1"/>
  <c r="E4027" i="3"/>
  <c r="E2390" i="3"/>
  <c r="K4195" i="3"/>
  <c r="J4195" i="3"/>
  <c r="D4395" i="3"/>
  <c r="K4598" i="3"/>
  <c r="J4598" i="3"/>
  <c r="F4783" i="3"/>
  <c r="G4783" i="3" s="1"/>
  <c r="D5577" i="3"/>
  <c r="O5577" i="3"/>
  <c r="E5577" i="3"/>
  <c r="I5783" i="3"/>
  <c r="H5783" i="3"/>
  <c r="F6181" i="3"/>
  <c r="G6181" i="3" s="1"/>
  <c r="K6391" i="3"/>
  <c r="J6391" i="3"/>
  <c r="H7379" i="3"/>
  <c r="I7379" i="3"/>
  <c r="F1466" i="3"/>
  <c r="G1466" i="3" s="1"/>
  <c r="E1667" i="3"/>
  <c r="D2262" i="3"/>
  <c r="D2273" i="3"/>
  <c r="I3861" i="3"/>
  <c r="H3861" i="3"/>
  <c r="I3858" i="3"/>
  <c r="H3858" i="3"/>
  <c r="D4063" i="3"/>
  <c r="K4263" i="3"/>
  <c r="J4263" i="3"/>
  <c r="K4855" i="3"/>
  <c r="J4855" i="3"/>
  <c r="F5052" i="3"/>
  <c r="G5052" i="3" s="1"/>
  <c r="E5672" i="3"/>
  <c r="F5672" i="3"/>
  <c r="G5672" i="3" s="1"/>
  <c r="O5672" i="3"/>
  <c r="H7068" i="3"/>
  <c r="I7068" i="3"/>
  <c r="K7274" i="3"/>
  <c r="J7274" i="3"/>
  <c r="K7465" i="3"/>
  <c r="J7465" i="3"/>
  <c r="K950" i="3"/>
  <c r="J950" i="3"/>
  <c r="K1548" i="3"/>
  <c r="J1548" i="3"/>
  <c r="K1747" i="3"/>
  <c r="J1747" i="3"/>
  <c r="D2134" i="3"/>
  <c r="D4128" i="3"/>
  <c r="K4729" i="3"/>
  <c r="J4729" i="3"/>
  <c r="D4740" i="3"/>
  <c r="I4927" i="3"/>
  <c r="H4927" i="3"/>
  <c r="K5729" i="3"/>
  <c r="J5729" i="3"/>
  <c r="I5928" i="3"/>
  <c r="H5928" i="3"/>
  <c r="D6549" i="3"/>
  <c r="D6937" i="3"/>
  <c r="O6937" i="3"/>
  <c r="I7337" i="3"/>
  <c r="H7337" i="3"/>
  <c r="E483" i="3"/>
  <c r="I4602" i="3"/>
  <c r="H4602" i="3"/>
  <c r="K7023" i="3"/>
  <c r="J7023" i="3"/>
  <c r="I7202" i="3"/>
  <c r="H7202" i="3"/>
  <c r="E1695" i="3"/>
  <c r="F716" i="3"/>
  <c r="G716" i="3" s="1"/>
  <c r="E716" i="3"/>
  <c r="D716" i="3"/>
  <c r="K812" i="3"/>
  <c r="J812" i="3"/>
  <c r="E3807" i="3"/>
  <c r="I4405" i="3"/>
  <c r="H4405" i="3"/>
  <c r="O5811" i="3"/>
  <c r="D5811" i="3"/>
  <c r="O6422" i="3"/>
  <c r="F6422" i="3"/>
  <c r="G6422" i="3" s="1"/>
  <c r="E6814" i="3"/>
  <c r="I6820" i="3"/>
  <c r="H6820" i="3"/>
  <c r="K1482" i="3"/>
  <c r="J1482" i="3"/>
  <c r="K1889" i="3"/>
  <c r="J1889" i="3"/>
  <c r="D4085" i="3"/>
  <c r="K4701" i="3"/>
  <c r="J4701" i="3"/>
  <c r="O6482" i="3"/>
  <c r="D6482" i="3"/>
  <c r="K958" i="3"/>
  <c r="J958" i="3"/>
  <c r="K1568" i="3"/>
  <c r="J1568" i="3"/>
  <c r="E1771" i="3"/>
  <c r="E1755" i="3"/>
  <c r="K1972" i="3"/>
  <c r="J1972" i="3"/>
  <c r="E2156" i="3"/>
  <c r="I3766" i="3"/>
  <c r="H3766" i="3"/>
  <c r="H5973" i="3"/>
  <c r="I5973" i="3"/>
  <c r="I6364" i="3"/>
  <c r="H6364" i="3"/>
  <c r="D6762" i="3"/>
  <c r="K7365" i="3"/>
  <c r="J7365" i="3"/>
  <c r="J371" i="3"/>
  <c r="K371" i="3"/>
  <c r="E500" i="3"/>
  <c r="F500" i="3"/>
  <c r="G500" i="3" s="1"/>
  <c r="D500" i="3"/>
  <c r="H1020" i="3"/>
  <c r="I1020" i="3"/>
  <c r="K1640" i="3"/>
  <c r="J1640" i="3"/>
  <c r="I4440" i="3"/>
  <c r="H4440" i="3"/>
  <c r="K4848" i="3"/>
  <c r="J4848" i="3"/>
  <c r="K5242" i="3"/>
  <c r="J5242" i="3"/>
  <c r="I7240" i="3"/>
  <c r="H7240" i="3"/>
  <c r="I341" i="3"/>
  <c r="H341" i="3"/>
  <c r="F585" i="3"/>
  <c r="G585" i="3" s="1"/>
  <c r="K745" i="3"/>
  <c r="J745" i="3"/>
  <c r="I809" i="3"/>
  <c r="H809" i="3"/>
  <c r="F841" i="3"/>
  <c r="G841" i="3" s="1"/>
  <c r="I2006" i="3"/>
  <c r="H2006" i="3"/>
  <c r="K2017" i="3"/>
  <c r="J2017" i="3"/>
  <c r="O1432" i="3"/>
  <c r="F1432" i="3"/>
  <c r="G1432" i="3" s="1"/>
  <c r="D1432" i="3"/>
  <c r="K5633" i="3"/>
  <c r="J5633" i="3"/>
  <c r="F5832" i="3"/>
  <c r="G5832" i="3" s="1"/>
  <c r="D5832" i="3"/>
  <c r="O5832" i="3"/>
  <c r="E5832" i="3"/>
  <c r="I6429" i="3"/>
  <c r="H6429" i="3"/>
  <c r="K1724" i="3"/>
  <c r="J1724" i="3"/>
  <c r="K2116" i="3"/>
  <c r="J2116" i="3"/>
  <c r="D2312" i="3"/>
  <c r="I4526" i="3"/>
  <c r="H4526" i="3"/>
  <c r="I4505" i="3"/>
  <c r="H4505" i="3"/>
  <c r="F6323" i="3"/>
  <c r="G6323" i="3" s="1"/>
  <c r="H6920" i="3"/>
  <c r="I6920" i="3"/>
  <c r="E1099" i="3"/>
  <c r="O1099" i="3"/>
  <c r="O1081" i="3"/>
  <c r="D1081" i="3"/>
  <c r="J1145" i="3"/>
  <c r="K1145" i="3"/>
  <c r="J1383" i="3"/>
  <c r="K1383" i="3"/>
  <c r="D1447" i="3"/>
  <c r="O1447" i="3"/>
  <c r="F1447" i="3"/>
  <c r="G1447" i="3" s="1"/>
  <c r="I1225" i="3"/>
  <c r="H1225" i="3"/>
  <c r="F1417" i="3"/>
  <c r="G1417" i="3" s="1"/>
  <c r="E1537" i="3"/>
  <c r="O1009" i="3"/>
  <c r="E1009" i="3"/>
  <c r="D1009" i="3"/>
  <c r="F1517" i="3"/>
  <c r="G1517" i="3" s="1"/>
  <c r="F1261" i="3"/>
  <c r="G1261" i="3" s="1"/>
  <c r="J2649" i="3"/>
  <c r="K2649" i="3"/>
  <c r="D2377" i="3"/>
  <c r="F2377" i="3"/>
  <c r="G2377" i="3" s="1"/>
  <c r="O2377" i="3"/>
  <c r="F2764" i="3"/>
  <c r="G2764" i="3" s="1"/>
  <c r="E2764" i="3"/>
  <c r="I2840" i="3"/>
  <c r="H2840" i="3"/>
  <c r="I2421" i="3"/>
  <c r="H2421" i="3"/>
  <c r="K2726" i="3"/>
  <c r="J2726" i="3"/>
  <c r="H2635" i="3"/>
  <c r="I2635" i="3"/>
  <c r="H2861" i="3"/>
  <c r="I2861" i="3"/>
  <c r="I3320" i="3"/>
  <c r="H3320" i="3"/>
  <c r="O3626" i="3"/>
  <c r="F3626" i="3"/>
  <c r="G3626" i="3" s="1"/>
  <c r="E3626" i="3"/>
  <c r="D3626" i="3"/>
  <c r="H3690" i="3"/>
  <c r="I3690" i="3"/>
  <c r="I3532" i="3"/>
  <c r="H3532" i="3"/>
  <c r="I3541" i="3"/>
  <c r="H3541" i="3"/>
  <c r="I3605" i="3"/>
  <c r="H3605" i="3"/>
  <c r="K3920" i="3"/>
  <c r="J3920" i="3"/>
  <c r="K4441" i="3"/>
  <c r="J4441" i="3"/>
  <c r="I4316" i="3"/>
  <c r="H4316" i="3"/>
  <c r="K4250" i="3"/>
  <c r="J4250" i="3"/>
  <c r="I5120" i="3"/>
  <c r="H5120" i="3"/>
  <c r="J5478" i="3"/>
  <c r="K5478" i="3"/>
  <c r="F5421" i="3"/>
  <c r="G5421" i="3" s="1"/>
  <c r="E5421" i="3"/>
  <c r="D5421" i="3"/>
  <c r="O5421" i="3"/>
  <c r="K6151" i="3"/>
  <c r="J6151" i="3"/>
  <c r="I6715" i="3"/>
  <c r="H6715" i="3"/>
  <c r="O6968" i="3"/>
  <c r="F6968" i="3"/>
  <c r="G6968" i="3" s="1"/>
  <c r="E6968" i="3"/>
  <c r="D6968" i="3"/>
  <c r="H1090" i="3"/>
  <c r="I1090" i="3"/>
  <c r="I1777" i="3"/>
  <c r="H1777" i="3"/>
  <c r="I4001" i="3"/>
  <c r="H4001" i="3"/>
  <c r="I1862" i="3"/>
  <c r="H1862" i="3"/>
  <c r="I3857" i="3"/>
  <c r="H3857" i="3"/>
  <c r="I6863" i="3"/>
  <c r="H6863" i="3"/>
  <c r="I6527" i="3"/>
  <c r="H6527" i="3"/>
  <c r="H7020" i="3"/>
  <c r="I7020" i="3"/>
  <c r="I6421" i="3"/>
  <c r="H6421" i="3"/>
  <c r="I1762" i="3"/>
  <c r="H1762" i="3"/>
  <c r="I4974" i="3"/>
  <c r="H4974" i="3"/>
  <c r="H4846" i="3"/>
  <c r="I4846" i="3"/>
  <c r="H7249" i="3"/>
  <c r="I7249" i="3"/>
  <c r="H1414" i="3"/>
  <c r="I1414" i="3"/>
  <c r="I505" i="3"/>
  <c r="H505" i="3"/>
  <c r="I1716" i="3"/>
  <c r="H1716" i="3"/>
  <c r="I1915" i="3"/>
  <c r="H1915" i="3"/>
  <c r="I1117" i="3"/>
  <c r="H1117" i="3"/>
  <c r="I2844" i="3"/>
  <c r="H2844" i="3"/>
  <c r="I7039" i="3"/>
  <c r="H7039" i="3"/>
  <c r="H5266" i="3"/>
  <c r="I5266" i="3"/>
  <c r="I7262" i="3"/>
  <c r="H7262" i="3"/>
  <c r="I395" i="3"/>
  <c r="H395" i="3"/>
  <c r="I655" i="3"/>
  <c r="H655" i="3"/>
  <c r="I783" i="3"/>
  <c r="H783" i="3"/>
  <c r="I911" i="3"/>
  <c r="H911" i="3"/>
  <c r="I5015" i="3"/>
  <c r="H5015" i="3"/>
  <c r="I4890" i="3"/>
  <c r="H4890" i="3"/>
  <c r="I692" i="3"/>
  <c r="H692" i="3"/>
  <c r="I820" i="3"/>
  <c r="H820" i="3"/>
  <c r="I948" i="3"/>
  <c r="H948" i="3"/>
  <c r="I1879" i="3"/>
  <c r="H1879" i="3"/>
  <c r="H1354" i="3"/>
  <c r="I1354" i="3"/>
  <c r="I2304" i="3"/>
  <c r="H2304" i="3"/>
  <c r="I1153" i="3"/>
  <c r="H1153" i="3"/>
  <c r="H2436" i="3"/>
  <c r="I2436" i="3"/>
  <c r="H2459" i="3"/>
  <c r="I2459" i="3"/>
  <c r="I3113" i="3"/>
  <c r="H3113" i="3"/>
  <c r="H3412" i="3"/>
  <c r="I3412" i="3"/>
  <c r="I3549" i="3"/>
  <c r="H3549" i="3"/>
  <c r="I3613" i="3"/>
  <c r="H3613" i="3"/>
  <c r="I4340" i="3"/>
  <c r="H4340" i="3"/>
  <c r="I5128" i="3"/>
  <c r="H5128" i="3"/>
  <c r="I5341" i="3"/>
  <c r="H5341" i="3"/>
  <c r="I5456" i="3"/>
  <c r="H5456" i="3"/>
  <c r="I5627" i="3"/>
  <c r="H5627" i="3"/>
  <c r="I7217" i="3"/>
  <c r="H7217" i="3"/>
  <c r="I6395" i="3"/>
  <c r="H6395" i="3"/>
  <c r="I7268" i="3"/>
  <c r="H7268" i="3"/>
  <c r="I1935" i="3"/>
  <c r="H1935" i="3"/>
  <c r="I4542" i="3"/>
  <c r="H4542" i="3"/>
  <c r="I4735" i="3"/>
  <c r="H4735" i="3"/>
  <c r="I7347" i="3"/>
  <c r="H7347" i="3"/>
  <c r="I4410" i="3"/>
  <c r="H4410" i="3"/>
  <c r="I1968" i="3"/>
  <c r="H1968" i="3"/>
  <c r="I4367" i="3"/>
  <c r="H4367" i="3"/>
  <c r="I6446" i="3"/>
  <c r="H6446" i="3"/>
  <c r="I1304" i="3"/>
  <c r="H1304" i="3"/>
  <c r="I4922" i="3"/>
  <c r="H4922" i="3"/>
  <c r="H6103" i="3"/>
  <c r="I6103" i="3"/>
  <c r="H6718" i="3"/>
  <c r="I6718" i="3"/>
  <c r="I1143" i="3"/>
  <c r="H1143" i="3"/>
  <c r="I1407" i="3"/>
  <c r="H1407" i="3"/>
  <c r="I1477" i="3"/>
  <c r="H1477" i="3"/>
  <c r="H2435" i="3"/>
  <c r="I2435" i="3"/>
  <c r="H2603" i="3"/>
  <c r="I2603" i="3"/>
  <c r="H2843" i="3"/>
  <c r="I2843" i="3"/>
  <c r="H2578" i="3"/>
  <c r="I2578" i="3"/>
  <c r="I2841" i="3"/>
  <c r="H2841" i="3"/>
  <c r="H3050" i="3"/>
  <c r="I3050" i="3"/>
  <c r="H3338" i="3"/>
  <c r="I3338" i="3"/>
  <c r="H3510" i="3"/>
  <c r="I3510" i="3"/>
  <c r="I3579" i="3"/>
  <c r="H3579" i="3"/>
  <c r="I3643" i="3"/>
  <c r="H3643" i="3"/>
  <c r="I3672" i="3"/>
  <c r="H3672" i="3"/>
  <c r="I3617" i="3"/>
  <c r="H3617" i="3"/>
  <c r="H5133" i="3"/>
  <c r="I5133" i="3"/>
  <c r="I6144" i="3"/>
  <c r="H6144" i="3"/>
  <c r="I6191" i="3"/>
  <c r="H6191" i="3"/>
  <c r="I6739" i="3"/>
  <c r="H6739" i="3"/>
  <c r="H7320" i="3"/>
  <c r="I7320" i="3"/>
  <c r="H7251" i="3"/>
  <c r="I7251" i="3"/>
  <c r="I7406" i="3"/>
  <c r="H7406" i="3"/>
  <c r="H157" i="3"/>
  <c r="I157" i="3"/>
  <c r="K378" i="3"/>
  <c r="J378" i="3"/>
  <c r="I1809" i="3"/>
  <c r="H1809" i="3"/>
  <c r="K449" i="3"/>
  <c r="J449" i="3"/>
  <c r="I1834" i="3"/>
  <c r="H1834" i="3"/>
  <c r="K3849" i="3"/>
  <c r="J3849" i="3"/>
  <c r="K4030" i="3"/>
  <c r="J4030" i="3"/>
  <c r="I4649" i="3"/>
  <c r="H4649" i="3"/>
  <c r="I5027" i="3"/>
  <c r="H5027" i="3"/>
  <c r="I6829" i="3"/>
  <c r="H6829" i="3"/>
  <c r="I1785" i="3"/>
  <c r="H1785" i="3"/>
  <c r="K4179" i="3"/>
  <c r="J4179" i="3"/>
  <c r="K4793" i="3"/>
  <c r="J4793" i="3"/>
  <c r="I4987" i="3"/>
  <c r="H4987" i="3"/>
  <c r="K4980" i="3"/>
  <c r="J4980" i="3"/>
  <c r="K5397" i="3"/>
  <c r="J5397" i="3"/>
  <c r="I5600" i="3"/>
  <c r="H5600" i="3"/>
  <c r="I5598" i="3"/>
  <c r="H5598" i="3"/>
  <c r="K5981" i="3"/>
  <c r="J5981" i="3"/>
  <c r="I1252" i="3"/>
  <c r="H1252" i="3"/>
  <c r="K1663" i="3"/>
  <c r="J1663" i="3"/>
  <c r="I1854" i="3"/>
  <c r="H1854" i="3"/>
  <c r="I2054" i="3"/>
  <c r="H2054" i="3"/>
  <c r="K2258" i="3"/>
  <c r="J2258" i="3"/>
  <c r="I4273" i="3"/>
  <c r="H4273" i="3"/>
  <c r="I4460" i="3"/>
  <c r="H4460" i="3"/>
  <c r="I4661" i="3"/>
  <c r="H4661" i="3"/>
  <c r="H5274" i="3"/>
  <c r="I5274" i="3"/>
  <c r="I6258" i="3"/>
  <c r="H6258" i="3"/>
  <c r="K6464" i="3"/>
  <c r="J6464" i="3"/>
  <c r="K7064" i="3"/>
  <c r="J7064" i="3"/>
  <c r="J7276" i="3"/>
  <c r="K7276" i="3"/>
  <c r="I7266" i="3"/>
  <c r="H7266" i="3"/>
  <c r="K380" i="3"/>
  <c r="J380" i="3"/>
  <c r="K1136" i="3"/>
  <c r="J1136" i="3"/>
  <c r="K2130" i="3"/>
  <c r="J2130" i="3"/>
  <c r="K2145" i="3"/>
  <c r="J2145" i="3"/>
  <c r="I4127" i="3"/>
  <c r="H4127" i="3"/>
  <c r="I4551" i="3"/>
  <c r="H4551" i="3"/>
  <c r="I4948" i="3"/>
  <c r="H4948" i="3"/>
  <c r="H5544" i="3"/>
  <c r="I5544" i="3"/>
  <c r="J6347" i="3"/>
  <c r="K6347" i="3"/>
  <c r="I6533" i="3"/>
  <c r="H6533" i="3"/>
  <c r="H6547" i="3"/>
  <c r="I6547" i="3"/>
  <c r="K7333" i="3"/>
  <c r="J7333" i="3"/>
  <c r="K448" i="3"/>
  <c r="J448" i="3"/>
  <c r="J547" i="3"/>
  <c r="K547" i="3"/>
  <c r="K296" i="3"/>
  <c r="J296" i="3"/>
  <c r="K1216" i="3"/>
  <c r="J1216" i="3"/>
  <c r="K4026" i="3"/>
  <c r="J4026" i="3"/>
  <c r="I5019" i="3"/>
  <c r="H5019" i="3"/>
  <c r="K5012" i="3"/>
  <c r="J5012" i="3"/>
  <c r="I7208" i="3"/>
  <c r="H7208" i="3"/>
  <c r="K1300" i="3"/>
  <c r="J1300" i="3"/>
  <c r="H1696" i="3"/>
  <c r="I1696" i="3"/>
  <c r="I4478" i="3"/>
  <c r="H4478" i="3"/>
  <c r="I4887" i="3"/>
  <c r="H4887" i="3"/>
  <c r="K4880" i="3"/>
  <c r="J4880" i="3"/>
  <c r="K5099" i="3"/>
  <c r="J5099" i="3"/>
  <c r="I5680" i="3"/>
  <c r="H5680" i="3"/>
  <c r="H6699" i="3"/>
  <c r="I6699" i="3"/>
  <c r="J559" i="3"/>
  <c r="K559" i="3"/>
  <c r="K624" i="3"/>
  <c r="J624" i="3"/>
  <c r="I688" i="3"/>
  <c r="H688" i="3"/>
  <c r="K752" i="3"/>
  <c r="J752" i="3"/>
  <c r="I816" i="3"/>
  <c r="H816" i="3"/>
  <c r="K880" i="3"/>
  <c r="J880" i="3"/>
  <c r="I944" i="3"/>
  <c r="H944" i="3"/>
  <c r="K2209" i="3"/>
  <c r="J2209" i="3"/>
  <c r="K3806" i="3"/>
  <c r="J3806" i="3"/>
  <c r="K5413" i="3"/>
  <c r="J5413" i="3"/>
  <c r="K5606" i="3"/>
  <c r="J5606" i="3"/>
  <c r="K6409" i="3"/>
  <c r="J6409" i="3"/>
  <c r="I485" i="3"/>
  <c r="H485" i="3"/>
  <c r="I1880" i="3"/>
  <c r="H1880" i="3"/>
  <c r="I2282" i="3"/>
  <c r="H2282" i="3"/>
  <c r="I4099" i="3"/>
  <c r="H4099" i="3"/>
  <c r="K4697" i="3"/>
  <c r="J4697" i="3"/>
  <c r="I6481" i="3"/>
  <c r="H6481" i="3"/>
  <c r="K7087" i="3"/>
  <c r="J7087" i="3"/>
  <c r="K1376" i="3"/>
  <c r="J1376" i="3"/>
  <c r="I1754" i="3"/>
  <c r="H1754" i="3"/>
  <c r="K2158" i="3"/>
  <c r="J2158" i="3"/>
  <c r="I3771" i="3"/>
  <c r="H3771" i="3"/>
  <c r="I3763" i="3"/>
  <c r="H3763" i="3"/>
  <c r="I4558" i="3"/>
  <c r="H4558" i="3"/>
  <c r="I5767" i="3"/>
  <c r="H5767" i="3"/>
  <c r="I6373" i="3"/>
  <c r="H6373" i="3"/>
  <c r="K1636" i="3"/>
  <c r="J1636" i="3"/>
  <c r="K2044" i="3"/>
  <c r="J2044" i="3"/>
  <c r="K2037" i="3"/>
  <c r="J2037" i="3"/>
  <c r="I2430" i="3"/>
  <c r="H2430" i="3"/>
  <c r="I4446" i="3"/>
  <c r="H4446" i="3"/>
  <c r="K4847" i="3"/>
  <c r="J4847" i="3"/>
  <c r="J5239" i="3"/>
  <c r="K5239" i="3"/>
  <c r="I5234" i="3"/>
  <c r="H5234" i="3"/>
  <c r="K621" i="3"/>
  <c r="J621" i="3"/>
  <c r="I653" i="3"/>
  <c r="H653" i="3"/>
  <c r="K749" i="3"/>
  <c r="J749" i="3"/>
  <c r="I781" i="3"/>
  <c r="H781" i="3"/>
  <c r="K877" i="3"/>
  <c r="J877" i="3"/>
  <c r="I909" i="3"/>
  <c r="H909" i="3"/>
  <c r="K1428" i="3"/>
  <c r="J1428" i="3"/>
  <c r="J6451" i="3"/>
  <c r="K6451" i="3"/>
  <c r="K7442" i="3"/>
  <c r="J7442" i="3"/>
  <c r="H7434" i="3"/>
  <c r="I7434" i="3"/>
  <c r="K1312" i="3"/>
  <c r="J1312" i="3"/>
  <c r="K1716" i="3"/>
  <c r="J1716" i="3"/>
  <c r="I1923" i="3"/>
  <c r="H1923" i="3"/>
  <c r="K2112" i="3"/>
  <c r="J2112" i="3"/>
  <c r="K2105" i="3"/>
  <c r="J2105" i="3"/>
  <c r="I3926" i="3"/>
  <c r="H3926" i="3"/>
  <c r="I4116" i="3"/>
  <c r="H4116" i="3"/>
  <c r="I4518" i="3"/>
  <c r="H4518" i="3"/>
  <c r="K6115" i="3"/>
  <c r="J6115" i="3"/>
  <c r="H6319" i="3"/>
  <c r="I6319" i="3"/>
  <c r="K6524" i="3"/>
  <c r="J6524" i="3"/>
  <c r="K6711" i="3"/>
  <c r="J6711" i="3"/>
  <c r="K384" i="3"/>
  <c r="J384" i="3"/>
  <c r="J1071" i="3"/>
  <c r="K1071" i="3"/>
  <c r="I1103" i="3"/>
  <c r="H1103" i="3"/>
  <c r="I1085" i="3"/>
  <c r="H1085" i="3"/>
  <c r="J1189" i="3"/>
  <c r="K1189" i="3"/>
  <c r="I1525" i="3"/>
  <c r="H1525" i="3"/>
  <c r="K1233" i="3"/>
  <c r="J1233" i="3"/>
  <c r="I1297" i="3"/>
  <c r="H1297" i="3"/>
  <c r="K1489" i="3"/>
  <c r="J1489" i="3"/>
  <c r="J1197" i="3"/>
  <c r="K1197" i="3"/>
  <c r="J1647" i="3"/>
  <c r="K1647" i="3"/>
  <c r="J1191" i="3"/>
  <c r="K1191" i="3"/>
  <c r="I1269" i="3"/>
  <c r="H1269" i="3"/>
  <c r="K1461" i="3"/>
  <c r="J1461" i="3"/>
  <c r="I1201" i="3"/>
  <c r="H1201" i="3"/>
  <c r="J1627" i="3"/>
  <c r="K1627" i="3"/>
  <c r="H2395" i="3"/>
  <c r="I2395" i="3"/>
  <c r="I2609" i="3"/>
  <c r="H2609" i="3"/>
  <c r="K2782" i="3"/>
  <c r="J2782" i="3"/>
  <c r="I2814" i="3"/>
  <c r="H2814" i="3"/>
  <c r="I2638" i="3"/>
  <c r="H2638" i="3"/>
  <c r="K2643" i="3"/>
  <c r="J2643" i="3"/>
  <c r="J2616" i="3"/>
  <c r="K2616" i="3"/>
  <c r="I2746" i="3"/>
  <c r="H2746" i="3"/>
  <c r="H2482" i="3"/>
  <c r="I2482" i="3"/>
  <c r="H2514" i="3"/>
  <c r="I2514" i="3"/>
  <c r="H2546" i="3"/>
  <c r="I2546" i="3"/>
  <c r="K2655" i="3"/>
  <c r="J2655" i="3"/>
  <c r="I2742" i="3"/>
  <c r="H2742" i="3"/>
  <c r="K2683" i="3"/>
  <c r="J2683" i="3"/>
  <c r="I2801" i="3"/>
  <c r="H2801" i="3"/>
  <c r="H2885" i="3"/>
  <c r="I2885" i="3"/>
  <c r="H2981" i="3"/>
  <c r="I2981" i="3"/>
  <c r="J2972" i="3"/>
  <c r="K2972" i="3"/>
  <c r="I3036" i="3"/>
  <c r="H3036" i="3"/>
  <c r="K3100" i="3"/>
  <c r="J3100" i="3"/>
  <c r="I3164" i="3"/>
  <c r="H3164" i="3"/>
  <c r="K3228" i="3"/>
  <c r="J3228" i="3"/>
  <c r="I3292" i="3"/>
  <c r="H3292" i="3"/>
  <c r="H3009" i="3"/>
  <c r="I3009" i="3"/>
  <c r="H2908" i="3"/>
  <c r="I2908" i="3"/>
  <c r="J2916" i="3"/>
  <c r="K2916" i="3"/>
  <c r="H2940" i="3"/>
  <c r="I2940" i="3"/>
  <c r="J2948" i="3"/>
  <c r="K2948" i="3"/>
  <c r="I2976" i="3"/>
  <c r="H2976" i="3"/>
  <c r="I3045" i="3"/>
  <c r="H3045" i="3"/>
  <c r="K3141" i="3"/>
  <c r="J3141" i="3"/>
  <c r="I3173" i="3"/>
  <c r="H3173" i="3"/>
  <c r="K3269" i="3"/>
  <c r="J3269" i="3"/>
  <c r="I3301" i="3"/>
  <c r="H3301" i="3"/>
  <c r="H3376" i="3"/>
  <c r="I3376" i="3"/>
  <c r="I3433" i="3"/>
  <c r="H3433" i="3"/>
  <c r="J3401" i="3"/>
  <c r="K3401" i="3"/>
  <c r="I3443" i="3"/>
  <c r="H3443" i="3"/>
  <c r="H3368" i="3"/>
  <c r="I3368" i="3"/>
  <c r="K3432" i="3"/>
  <c r="J3432" i="3"/>
  <c r="I3504" i="3"/>
  <c r="H3504" i="3"/>
  <c r="K3568" i="3"/>
  <c r="J3568" i="3"/>
  <c r="I3632" i="3"/>
  <c r="H3632" i="3"/>
  <c r="K3696" i="3"/>
  <c r="J3696" i="3"/>
  <c r="J3405" i="3"/>
  <c r="K3405" i="3"/>
  <c r="I3451" i="3"/>
  <c r="H3451" i="3"/>
  <c r="K3545" i="3"/>
  <c r="J3545" i="3"/>
  <c r="I3577" i="3"/>
  <c r="H3577" i="3"/>
  <c r="K3673" i="3"/>
  <c r="J3673" i="3"/>
  <c r="I3705" i="3"/>
  <c r="H3705" i="3"/>
  <c r="K3426" i="3"/>
  <c r="J3426" i="3"/>
  <c r="I3788" i="3"/>
  <c r="H3788" i="3"/>
  <c r="I4368" i="3"/>
  <c r="H4368" i="3"/>
  <c r="I4360" i="3"/>
  <c r="H4360" i="3"/>
  <c r="K4832" i="3"/>
  <c r="J4832" i="3"/>
  <c r="I4856" i="3"/>
  <c r="H4856" i="3"/>
  <c r="I5199" i="3"/>
  <c r="H5199" i="3"/>
  <c r="I5092" i="3"/>
  <c r="H5092" i="3"/>
  <c r="K5188" i="3"/>
  <c r="J5188" i="3"/>
  <c r="I5220" i="3"/>
  <c r="H5220" i="3"/>
  <c r="K5332" i="3"/>
  <c r="J5332" i="3"/>
  <c r="I5257" i="3"/>
  <c r="H5257" i="3"/>
  <c r="I5376" i="3"/>
  <c r="H5376" i="3"/>
  <c r="I5365" i="3"/>
  <c r="H5365" i="3"/>
  <c r="I5444" i="3"/>
  <c r="H5444" i="3"/>
  <c r="H5436" i="3"/>
  <c r="I5436" i="3"/>
  <c r="I5583" i="3"/>
  <c r="H5583" i="3"/>
  <c r="J5433" i="3"/>
  <c r="K5433" i="3"/>
  <c r="J5417" i="3"/>
  <c r="K5417" i="3"/>
  <c r="K5794" i="3"/>
  <c r="J5794" i="3"/>
  <c r="I5695" i="3"/>
  <c r="H5695" i="3"/>
  <c r="I5782" i="3"/>
  <c r="H5782" i="3"/>
  <c r="J5914" i="3"/>
  <c r="K5914" i="3"/>
  <c r="J6086" i="3"/>
  <c r="K6086" i="3"/>
  <c r="K6000" i="3"/>
  <c r="J6000" i="3"/>
  <c r="I6064" i="3"/>
  <c r="H6064" i="3"/>
  <c r="J5922" i="3"/>
  <c r="K5922" i="3"/>
  <c r="J5994" i="3"/>
  <c r="K5994" i="3"/>
  <c r="I6112" i="3"/>
  <c r="H6112" i="3"/>
  <c r="I6210" i="3"/>
  <c r="H6210" i="3"/>
  <c r="J6131" i="3"/>
  <c r="K6131" i="3"/>
  <c r="K6247" i="3"/>
  <c r="J6247" i="3"/>
  <c r="I6420" i="3"/>
  <c r="H6420" i="3"/>
  <c r="I6288" i="3"/>
  <c r="H6288" i="3"/>
  <c r="I6436" i="3"/>
  <c r="H6436" i="3"/>
  <c r="J6689" i="3"/>
  <c r="K6689" i="3"/>
  <c r="I6744" i="3"/>
  <c r="H6744" i="3"/>
  <c r="K6875" i="3"/>
  <c r="J6875" i="3"/>
  <c r="I6923" i="3"/>
  <c r="H6923" i="3"/>
  <c r="I6964" i="3"/>
  <c r="H6964" i="3"/>
  <c r="K6914" i="3"/>
  <c r="J6914" i="3"/>
  <c r="K7074" i="3"/>
  <c r="J7074" i="3"/>
  <c r="K7078" i="3"/>
  <c r="J7078" i="3"/>
  <c r="I7171" i="3"/>
  <c r="H7171" i="3"/>
  <c r="K7143" i="3"/>
  <c r="J7143" i="3"/>
  <c r="K7267" i="3"/>
  <c r="J7267" i="3"/>
  <c r="I7338" i="3"/>
  <c r="H7338" i="3"/>
  <c r="K7391" i="3"/>
  <c r="J7391" i="3"/>
  <c r="J7381" i="3"/>
  <c r="K7381" i="3"/>
  <c r="K7451" i="3"/>
  <c r="J7451" i="3"/>
  <c r="J7111" i="3"/>
  <c r="K7111" i="3"/>
  <c r="K302" i="3"/>
  <c r="I304" i="3"/>
  <c r="H304" i="3"/>
  <c r="H1062" i="3"/>
  <c r="I1062" i="3"/>
  <c r="J1094" i="3"/>
  <c r="K1094" i="3"/>
  <c r="I1690" i="3"/>
  <c r="H1690" i="3"/>
  <c r="K1808" i="3"/>
  <c r="J1808" i="3"/>
  <c r="H1028" i="3"/>
  <c r="I1028" i="3"/>
  <c r="H1250" i="3"/>
  <c r="I1250" i="3"/>
  <c r="K1833" i="3"/>
  <c r="J1833" i="3"/>
  <c r="I4045" i="3"/>
  <c r="H4045" i="3"/>
  <c r="K4627" i="3"/>
  <c r="J4627" i="3"/>
  <c r="K594" i="3"/>
  <c r="J594" i="3"/>
  <c r="H782" i="3"/>
  <c r="I782" i="3"/>
  <c r="K1398" i="3"/>
  <c r="J1398" i="3"/>
  <c r="K1784" i="3"/>
  <c r="J1784" i="3"/>
  <c r="I1991" i="3"/>
  <c r="H1991" i="3"/>
  <c r="I2196" i="3"/>
  <c r="H2196" i="3"/>
  <c r="I2187" i="3"/>
  <c r="H2187" i="3"/>
  <c r="K3997" i="3"/>
  <c r="J3997" i="3"/>
  <c r="K4201" i="3"/>
  <c r="J4201" i="3"/>
  <c r="I4392" i="3"/>
  <c r="H4392" i="3"/>
  <c r="J4387" i="3"/>
  <c r="K4387" i="3"/>
  <c r="I4585" i="3"/>
  <c r="H4585" i="3"/>
  <c r="K4782" i="3"/>
  <c r="J4782" i="3"/>
  <c r="H5001" i="3"/>
  <c r="I5001" i="3"/>
  <c r="H5589" i="3"/>
  <c r="I5589" i="3"/>
  <c r="J5793" i="3"/>
  <c r="K5793" i="3"/>
  <c r="J6389" i="3"/>
  <c r="K6389" i="3"/>
  <c r="K6598" i="3"/>
  <c r="J6598" i="3"/>
  <c r="J6784" i="3"/>
  <c r="K6784" i="3"/>
  <c r="H666" i="3"/>
  <c r="I666" i="3"/>
  <c r="K1274" i="3"/>
  <c r="J1274" i="3"/>
  <c r="K1853" i="3"/>
  <c r="J1853" i="3"/>
  <c r="I2076" i="3"/>
  <c r="H2076" i="3"/>
  <c r="I2075" i="3"/>
  <c r="H2075" i="3"/>
  <c r="I2272" i="3"/>
  <c r="H2272" i="3"/>
  <c r="I4055" i="3"/>
  <c r="H4055" i="3"/>
  <c r="I4275" i="3"/>
  <c r="H4275" i="3"/>
  <c r="K4452" i="3"/>
  <c r="J4452" i="3"/>
  <c r="I4656" i="3"/>
  <c r="H4656" i="3"/>
  <c r="J4862" i="3"/>
  <c r="K4862" i="3"/>
  <c r="K5069" i="3"/>
  <c r="J5069" i="3"/>
  <c r="K5657" i="3"/>
  <c r="J5657" i="3"/>
  <c r="K5875" i="3"/>
  <c r="J5875" i="3"/>
  <c r="K6073" i="3"/>
  <c r="J6073" i="3"/>
  <c r="K6473" i="3"/>
  <c r="J6473" i="3"/>
  <c r="I6452" i="3"/>
  <c r="H6452" i="3"/>
  <c r="I7452" i="3"/>
  <c r="H7452" i="3"/>
  <c r="I327" i="3"/>
  <c r="H327" i="3"/>
  <c r="H942" i="3"/>
  <c r="I942" i="3"/>
  <c r="H1546" i="3"/>
  <c r="I1546" i="3"/>
  <c r="I1741" i="3"/>
  <c r="H1741" i="3"/>
  <c r="I2335" i="3"/>
  <c r="H2335" i="3"/>
  <c r="K3345" i="3"/>
  <c r="J3345" i="3"/>
  <c r="K3742" i="3"/>
  <c r="J3742" i="3"/>
  <c r="I3941" i="3"/>
  <c r="H3941" i="3"/>
  <c r="K4136" i="3"/>
  <c r="J4136" i="3"/>
  <c r="K4329" i="3"/>
  <c r="J4329" i="3"/>
  <c r="K4543" i="3"/>
  <c r="J4543" i="3"/>
  <c r="K4732" i="3"/>
  <c r="J4732" i="3"/>
  <c r="K5338" i="3"/>
  <c r="J5338" i="3"/>
  <c r="K5547" i="3"/>
  <c r="J5547" i="3"/>
  <c r="I5927" i="3"/>
  <c r="H5927" i="3"/>
  <c r="H6350" i="3"/>
  <c r="I6350" i="3"/>
  <c r="I6541" i="3"/>
  <c r="H6541" i="3"/>
  <c r="H7133" i="3"/>
  <c r="I7133" i="3"/>
  <c r="K550" i="3"/>
  <c r="J550" i="3"/>
  <c r="I591" i="3"/>
  <c r="H591" i="3"/>
  <c r="J687" i="3"/>
  <c r="K687" i="3"/>
  <c r="I719" i="3"/>
  <c r="H719" i="3"/>
  <c r="J815" i="3"/>
  <c r="K815" i="3"/>
  <c r="I847" i="3"/>
  <c r="H847" i="3"/>
  <c r="J943" i="3"/>
  <c r="K943" i="3"/>
  <c r="I975" i="3"/>
  <c r="H975" i="3"/>
  <c r="O472" i="3"/>
  <c r="H746" i="3"/>
  <c r="I746" i="3"/>
  <c r="K4015" i="3"/>
  <c r="J4015" i="3"/>
  <c r="K4616" i="3"/>
  <c r="J4616" i="3"/>
  <c r="O5015" i="3"/>
  <c r="E5008" i="3"/>
  <c r="I6614" i="3"/>
  <c r="H6614" i="3"/>
  <c r="K6607" i="3"/>
  <c r="J6607" i="3"/>
  <c r="K7215" i="3"/>
  <c r="J7215" i="3"/>
  <c r="K7207" i="3"/>
  <c r="J7207" i="3"/>
  <c r="K7425" i="3"/>
  <c r="J7425" i="3"/>
  <c r="I1681" i="3"/>
  <c r="H1681" i="3"/>
  <c r="E1688" i="3"/>
  <c r="K2095" i="3"/>
  <c r="J2095" i="3"/>
  <c r="K4499" i="3"/>
  <c r="J4499" i="3"/>
  <c r="O4485" i="3"/>
  <c r="O4883" i="3"/>
  <c r="H4901" i="3"/>
  <c r="I4901" i="3"/>
  <c r="K5701" i="3"/>
  <c r="J5701" i="3"/>
  <c r="I5694" i="3"/>
  <c r="H5694" i="3"/>
  <c r="O6298" i="3"/>
  <c r="K562" i="3"/>
  <c r="J562" i="3"/>
  <c r="O692" i="3"/>
  <c r="O820" i="3"/>
  <c r="O948" i="3"/>
  <c r="D2210" i="3"/>
  <c r="E2205" i="3"/>
  <c r="D3826" i="3"/>
  <c r="D4817" i="3"/>
  <c r="I4803" i="3"/>
  <c r="H4803" i="3"/>
  <c r="K5616" i="3"/>
  <c r="J5616" i="3"/>
  <c r="K5803" i="3"/>
  <c r="J5803" i="3"/>
  <c r="J6221" i="3"/>
  <c r="K6221" i="3"/>
  <c r="I6419" i="3"/>
  <c r="H6419" i="3"/>
  <c r="O6824" i="3"/>
  <c r="E1492" i="3"/>
  <c r="H1486" i="3"/>
  <c r="I1486" i="3"/>
  <c r="K1879" i="3"/>
  <c r="J1879" i="3"/>
  <c r="O2278" i="3"/>
  <c r="F4086" i="3"/>
  <c r="G4086" i="3" s="1"/>
  <c r="K4686" i="3"/>
  <c r="J4686" i="3"/>
  <c r="H6085" i="3"/>
  <c r="I6085" i="3"/>
  <c r="F6491" i="3"/>
  <c r="G6491" i="3" s="1"/>
  <c r="D6480" i="3"/>
  <c r="E7083" i="3"/>
  <c r="K758" i="3"/>
  <c r="J758" i="3"/>
  <c r="O1560" i="3"/>
  <c r="H1562" i="3"/>
  <c r="I1562" i="3"/>
  <c r="K1753" i="3"/>
  <c r="J1753" i="3"/>
  <c r="O1962" i="3"/>
  <c r="E2173" i="3"/>
  <c r="I3975" i="3"/>
  <c r="H3975" i="3"/>
  <c r="K3965" i="3"/>
  <c r="J3965" i="3"/>
  <c r="K4571" i="3"/>
  <c r="J4571" i="3"/>
  <c r="O4565" i="3"/>
  <c r="D4765" i="3"/>
  <c r="I4776" i="3"/>
  <c r="H4776" i="3"/>
  <c r="H5374" i="3"/>
  <c r="I5374" i="3"/>
  <c r="K5572" i="3"/>
  <c r="J5572" i="3"/>
  <c r="K5565" i="3"/>
  <c r="J5565" i="3"/>
  <c r="K5756" i="3"/>
  <c r="J5756" i="3"/>
  <c r="O6370" i="3"/>
  <c r="K6557" i="3"/>
  <c r="J6557" i="3"/>
  <c r="I6569" i="3"/>
  <c r="H6569" i="3"/>
  <c r="K7153" i="3"/>
  <c r="J7153" i="3"/>
  <c r="J7357" i="3"/>
  <c r="K7357" i="3"/>
  <c r="J438" i="3"/>
  <c r="K438" i="3"/>
  <c r="O1620" i="3"/>
  <c r="H1622" i="3"/>
  <c r="I1622" i="3"/>
  <c r="D2050" i="3"/>
  <c r="E2033" i="3"/>
  <c r="I2247" i="3"/>
  <c r="H2247" i="3"/>
  <c r="K2240" i="3"/>
  <c r="J2240" i="3"/>
  <c r="I2233" i="3"/>
  <c r="H2233" i="3"/>
  <c r="I4432" i="3"/>
  <c r="H4432" i="3"/>
  <c r="K4451" i="3"/>
  <c r="J4451" i="3"/>
  <c r="K4830" i="3"/>
  <c r="J4830" i="3"/>
  <c r="J5235" i="3"/>
  <c r="K5235" i="3"/>
  <c r="E5246" i="3"/>
  <c r="I439" i="3"/>
  <c r="H439" i="3"/>
  <c r="O553" i="3"/>
  <c r="E625" i="3"/>
  <c r="O689" i="3"/>
  <c r="E753" i="3"/>
  <c r="O817" i="3"/>
  <c r="E881" i="3"/>
  <c r="O945" i="3"/>
  <c r="E1408" i="3"/>
  <c r="H1406" i="3"/>
  <c r="I1406" i="3"/>
  <c r="I2009" i="3"/>
  <c r="H2009" i="3"/>
  <c r="H1450" i="3"/>
  <c r="I1450" i="3"/>
  <c r="K5632" i="3"/>
  <c r="J5632" i="3"/>
  <c r="J5849" i="3"/>
  <c r="K5849" i="3"/>
  <c r="H6450" i="3"/>
  <c r="I6450" i="3"/>
  <c r="K6639" i="3"/>
  <c r="J6639" i="3"/>
  <c r="K7448" i="3"/>
  <c r="J7448" i="3"/>
  <c r="E1116" i="3"/>
  <c r="I1708" i="3"/>
  <c r="H1708" i="3"/>
  <c r="D1922" i="3"/>
  <c r="K1914" i="3"/>
  <c r="J1914" i="3"/>
  <c r="O1906" i="3"/>
  <c r="O2318" i="3"/>
  <c r="K3915" i="3"/>
  <c r="J3915" i="3"/>
  <c r="K4125" i="3"/>
  <c r="J4125" i="3"/>
  <c r="E4107" i="3"/>
  <c r="K4525" i="3"/>
  <c r="J4525" i="3"/>
  <c r="I4714" i="3"/>
  <c r="H4714" i="3"/>
  <c r="K4707" i="3"/>
  <c r="J4707" i="3"/>
  <c r="I4926" i="3"/>
  <c r="H4926" i="3"/>
  <c r="O4912" i="3"/>
  <c r="K4905" i="3"/>
  <c r="J4905" i="3"/>
  <c r="H5302" i="3"/>
  <c r="I5302" i="3"/>
  <c r="J5702" i="3"/>
  <c r="K5702" i="3"/>
  <c r="F6315" i="3"/>
  <c r="G6315" i="3" s="1"/>
  <c r="F6725" i="3"/>
  <c r="G6725" i="3" s="1"/>
  <c r="H6912" i="3"/>
  <c r="I6912" i="3"/>
  <c r="O323" i="3"/>
  <c r="I399" i="3"/>
  <c r="H399" i="3"/>
  <c r="E1089" i="3"/>
  <c r="J1153" i="3"/>
  <c r="K1153" i="3"/>
  <c r="I1271" i="3"/>
  <c r="H1271" i="3"/>
  <c r="J1399" i="3"/>
  <c r="K1399" i="3"/>
  <c r="E1463" i="3"/>
  <c r="I1527" i="3"/>
  <c r="H1527" i="3"/>
  <c r="J1019" i="3"/>
  <c r="K1019" i="3"/>
  <c r="E1305" i="3"/>
  <c r="O1433" i="3"/>
  <c r="E1553" i="3"/>
  <c r="J1025" i="3"/>
  <c r="K1025" i="3"/>
  <c r="I1275" i="3"/>
  <c r="H1275" i="3"/>
  <c r="J1467" i="3"/>
  <c r="K1467" i="3"/>
  <c r="E1533" i="3"/>
  <c r="K1737" i="3"/>
  <c r="J1737" i="3"/>
  <c r="E1277" i="3"/>
  <c r="O1405" i="3"/>
  <c r="E1513" i="3"/>
  <c r="O1641" i="3"/>
  <c r="O2399" i="3"/>
  <c r="E2663" i="3"/>
  <c r="E2818" i="3"/>
  <c r="K2654" i="3"/>
  <c r="J2654" i="3"/>
  <c r="O2595" i="3"/>
  <c r="I2645" i="3"/>
  <c r="H2645" i="3"/>
  <c r="E2691" i="3"/>
  <c r="K2807" i="3"/>
  <c r="J2807" i="3"/>
  <c r="H2839" i="3"/>
  <c r="I2839" i="3"/>
  <c r="J2436" i="3"/>
  <c r="K2436" i="3"/>
  <c r="K2762" i="3"/>
  <c r="J2762" i="3"/>
  <c r="J2483" i="3"/>
  <c r="K2483" i="3"/>
  <c r="J2515" i="3"/>
  <c r="K2515" i="3"/>
  <c r="J2547" i="3"/>
  <c r="K2547" i="3"/>
  <c r="I2657" i="3"/>
  <c r="H2657" i="3"/>
  <c r="E2703" i="3"/>
  <c r="J2816" i="3"/>
  <c r="K2816" i="3"/>
  <c r="I2848" i="3"/>
  <c r="H2848" i="3"/>
  <c r="F2437" i="3"/>
  <c r="G2437" i="3" s="1"/>
  <c r="K2758" i="3"/>
  <c r="J2758" i="3"/>
  <c r="I2685" i="3"/>
  <c r="H2685" i="3"/>
  <c r="E2731" i="3"/>
  <c r="O2837" i="3"/>
  <c r="J2344" i="3"/>
  <c r="K2344" i="3"/>
  <c r="E2596" i="3"/>
  <c r="I2979" i="3"/>
  <c r="H2979" i="3"/>
  <c r="K3078" i="3"/>
  <c r="J3078" i="3"/>
  <c r="H3110" i="3"/>
  <c r="I3110" i="3"/>
  <c r="K3206" i="3"/>
  <c r="J3206" i="3"/>
  <c r="H3238" i="3"/>
  <c r="I3238" i="3"/>
  <c r="E2989" i="3"/>
  <c r="J3087" i="3"/>
  <c r="K3087" i="3"/>
  <c r="I3119" i="3"/>
  <c r="H3119" i="3"/>
  <c r="J3215" i="3"/>
  <c r="K3215" i="3"/>
  <c r="I3247" i="3"/>
  <c r="H3247" i="3"/>
  <c r="J2978" i="3"/>
  <c r="K2978" i="3"/>
  <c r="K2977" i="3"/>
  <c r="J2977" i="3"/>
  <c r="O3072" i="3"/>
  <c r="O3200" i="3"/>
  <c r="O3328" i="3"/>
  <c r="O2901" i="3"/>
  <c r="J2917" i="3"/>
  <c r="K2917" i="3"/>
  <c r="O2933" i="3"/>
  <c r="J2949" i="3"/>
  <c r="K2949" i="3"/>
  <c r="O2965" i="3"/>
  <c r="E3049" i="3"/>
  <c r="O3113" i="3"/>
  <c r="E3177" i="3"/>
  <c r="O3241" i="3"/>
  <c r="E3305" i="3"/>
  <c r="O3352" i="3"/>
  <c r="F3388" i="3"/>
  <c r="G3388" i="3" s="1"/>
  <c r="K3538" i="3"/>
  <c r="J3538" i="3"/>
  <c r="H3570" i="3"/>
  <c r="I3570" i="3"/>
  <c r="K3666" i="3"/>
  <c r="J3666" i="3"/>
  <c r="H3698" i="3"/>
  <c r="I3698" i="3"/>
  <c r="J3543" i="3"/>
  <c r="K3543" i="3"/>
  <c r="I3575" i="3"/>
  <c r="H3575" i="3"/>
  <c r="J3671" i="3"/>
  <c r="K3671" i="3"/>
  <c r="I3703" i="3"/>
  <c r="H3703" i="3"/>
  <c r="E3439" i="3"/>
  <c r="O3540" i="3"/>
  <c r="O3668" i="3"/>
  <c r="O3412" i="3"/>
  <c r="O3517" i="3"/>
  <c r="E3581" i="3"/>
  <c r="O3645" i="3"/>
  <c r="E3709" i="3"/>
  <c r="K3928" i="3"/>
  <c r="J3928" i="3"/>
  <c r="I3960" i="3"/>
  <c r="H3960" i="3"/>
  <c r="K4056" i="3"/>
  <c r="J4056" i="3"/>
  <c r="K4088" i="3"/>
  <c r="J4088" i="3"/>
  <c r="D4176" i="3"/>
  <c r="K4384" i="3"/>
  <c r="J4384" i="3"/>
  <c r="O4252" i="3"/>
  <c r="K4164" i="3"/>
  <c r="J4164" i="3"/>
  <c r="K4262" i="3"/>
  <c r="J4262" i="3"/>
  <c r="O4348" i="3"/>
  <c r="D4168" i="3"/>
  <c r="K4376" i="3"/>
  <c r="J4376" i="3"/>
  <c r="O4248" i="3"/>
  <c r="D4172" i="3"/>
  <c r="K4266" i="3"/>
  <c r="J4266" i="3"/>
  <c r="O4340" i="3"/>
  <c r="K4836" i="3"/>
  <c r="J4836" i="3"/>
  <c r="J5078" i="3"/>
  <c r="K5078" i="3"/>
  <c r="I5110" i="3"/>
  <c r="H5110" i="3"/>
  <c r="J5206" i="3"/>
  <c r="K5206" i="3"/>
  <c r="E5096" i="3"/>
  <c r="O5160" i="3"/>
  <c r="E5224" i="3"/>
  <c r="K5161" i="3"/>
  <c r="J5161" i="3"/>
  <c r="H5193" i="3"/>
  <c r="I5193" i="3"/>
  <c r="O5296" i="3"/>
  <c r="K5265" i="3"/>
  <c r="J5265" i="3"/>
  <c r="E5369" i="3"/>
  <c r="H5533" i="3"/>
  <c r="I5533" i="3"/>
  <c r="J5398" i="3"/>
  <c r="K5398" i="3"/>
  <c r="H5497" i="3"/>
  <c r="I5497" i="3"/>
  <c r="E5447" i="3"/>
  <c r="K5699" i="3"/>
  <c r="J5699" i="3"/>
  <c r="I5454" i="3"/>
  <c r="H5454" i="3"/>
  <c r="J5441" i="3"/>
  <c r="K5441" i="3"/>
  <c r="E5546" i="3"/>
  <c r="K5521" i="3"/>
  <c r="J5521" i="3"/>
  <c r="K5440" i="3"/>
  <c r="J5440" i="3"/>
  <c r="E5822" i="3"/>
  <c r="K5711" i="3"/>
  <c r="J5711" i="3"/>
  <c r="O5627" i="3"/>
  <c r="E5671" i="3"/>
  <c r="K5862" i="3"/>
  <c r="J5862" i="3"/>
  <c r="O5916" i="3"/>
  <c r="J5918" i="3"/>
  <c r="K5918" i="3"/>
  <c r="I6066" i="3"/>
  <c r="H6066" i="3"/>
  <c r="J5946" i="3"/>
  <c r="K5946" i="3"/>
  <c r="E6060" i="3"/>
  <c r="I6003" i="3"/>
  <c r="H6003" i="3"/>
  <c r="F6129" i="3"/>
  <c r="G6129" i="3" s="1"/>
  <c r="F5966" i="3"/>
  <c r="G5966" i="3" s="1"/>
  <c r="O6031" i="3"/>
  <c r="J6128" i="3"/>
  <c r="K6128" i="3"/>
  <c r="O6246" i="3"/>
  <c r="I6140" i="3"/>
  <c r="H6140" i="3"/>
  <c r="O6219" i="3"/>
  <c r="H6096" i="3"/>
  <c r="I6096" i="3"/>
  <c r="K6244" i="3"/>
  <c r="J6244" i="3"/>
  <c r="I6139" i="3"/>
  <c r="H6139" i="3"/>
  <c r="E6532" i="3"/>
  <c r="J6304" i="3"/>
  <c r="K6304" i="3"/>
  <c r="E6644" i="3"/>
  <c r="D6701" i="3"/>
  <c r="J6827" i="3"/>
  <c r="K6827" i="3"/>
  <c r="E6760" i="3"/>
  <c r="J6795" i="3"/>
  <c r="K6795" i="3"/>
  <c r="O6878" i="3"/>
  <c r="I6917" i="3"/>
  <c r="H6917" i="3"/>
  <c r="F7000" i="3"/>
  <c r="G7000" i="3" s="1"/>
  <c r="D6987" i="3"/>
  <c r="J7085" i="3"/>
  <c r="K7085" i="3"/>
  <c r="F7103" i="3"/>
  <c r="G7103" i="3" s="1"/>
  <c r="E7128" i="3"/>
  <c r="K7217" i="3"/>
  <c r="J7217" i="3"/>
  <c r="H7275" i="3"/>
  <c r="I7275" i="3"/>
  <c r="F7413" i="3"/>
  <c r="G7413" i="3" s="1"/>
  <c r="H7477" i="3"/>
  <c r="I7477" i="3"/>
  <c r="K7225" i="3"/>
  <c r="J7225" i="3"/>
  <c r="I7336" i="3"/>
  <c r="H7336" i="3"/>
  <c r="D7479" i="3"/>
  <c r="F7397" i="3"/>
  <c r="G7397" i="3" s="1"/>
  <c r="I122" i="3"/>
  <c r="H122" i="3"/>
  <c r="I22" i="3"/>
  <c r="H22" i="3"/>
  <c r="H21" i="3"/>
  <c r="I21" i="3"/>
  <c r="H233" i="3"/>
  <c r="I233" i="3"/>
  <c r="H85" i="3"/>
  <c r="I85" i="3"/>
  <c r="D394" i="3"/>
  <c r="E522" i="3"/>
  <c r="J998" i="3"/>
  <c r="K998" i="3"/>
  <c r="E1098" i="3"/>
  <c r="D1130" i="3"/>
  <c r="O1162" i="3"/>
  <c r="O1823" i="3"/>
  <c r="E1815" i="3"/>
  <c r="E634" i="3"/>
  <c r="K1032" i="3"/>
  <c r="J1032" i="3"/>
  <c r="D1242" i="3"/>
  <c r="O1840" i="3"/>
  <c r="F3842" i="3"/>
  <c r="G3842" i="3" s="1"/>
  <c r="E3827" i="3"/>
  <c r="D4041" i="3"/>
  <c r="O4235" i="3"/>
  <c r="K4633" i="3"/>
  <c r="J4633" i="3"/>
  <c r="O4638" i="3"/>
  <c r="K5051" i="3"/>
  <c r="J5051" i="3"/>
  <c r="O7028" i="3"/>
  <c r="D778" i="3"/>
  <c r="K1392" i="3"/>
  <c r="J1392" i="3"/>
  <c r="D1598" i="3"/>
  <c r="O1799" i="3"/>
  <c r="E1791" i="3"/>
  <c r="E1983" i="3"/>
  <c r="K2192" i="3"/>
  <c r="J2192" i="3"/>
  <c r="K2185" i="3"/>
  <c r="J2185" i="3"/>
  <c r="E2191" i="3"/>
  <c r="F3781" i="3"/>
  <c r="G3781" i="3" s="1"/>
  <c r="O3795" i="3"/>
  <c r="E3999" i="3"/>
  <c r="F4185" i="3"/>
  <c r="G4185" i="3" s="1"/>
  <c r="K4183" i="3"/>
  <c r="J4183" i="3"/>
  <c r="E4389" i="3"/>
  <c r="F4580" i="3"/>
  <c r="G4580" i="3" s="1"/>
  <c r="O4579" i="3"/>
  <c r="O4778" i="3"/>
  <c r="E4796" i="3"/>
  <c r="O4986" i="3"/>
  <c r="D4997" i="3"/>
  <c r="D5586" i="3"/>
  <c r="D6201" i="3"/>
  <c r="D6599" i="3"/>
  <c r="O6584" i="3"/>
  <c r="D6777" i="3"/>
  <c r="E6986" i="3"/>
  <c r="O7192" i="3"/>
  <c r="D662" i="3"/>
  <c r="E854" i="3"/>
  <c r="K1276" i="3"/>
  <c r="J1276" i="3"/>
  <c r="O1464" i="3"/>
  <c r="E1462" i="3"/>
  <c r="F1876" i="3"/>
  <c r="G1876" i="3" s="1"/>
  <c r="O1860" i="3"/>
  <c r="D2072" i="3"/>
  <c r="K2065" i="3"/>
  <c r="J2065" i="3"/>
  <c r="E2059" i="3"/>
  <c r="D2268" i="3"/>
  <c r="E2261" i="3"/>
  <c r="F2869" i="3"/>
  <c r="G2869" i="3" s="1"/>
  <c r="K3859" i="3"/>
  <c r="J3859" i="3"/>
  <c r="F4058" i="3"/>
  <c r="G4058" i="3" s="1"/>
  <c r="O4073" i="3"/>
  <c r="D4267" i="3"/>
  <c r="E4458" i="3"/>
  <c r="K4653" i="3"/>
  <c r="J4653" i="3"/>
  <c r="E5054" i="3"/>
  <c r="F5272" i="3"/>
  <c r="G5272" i="3" s="1"/>
  <c r="K5258" i="3"/>
  <c r="J5258" i="3"/>
  <c r="E5660" i="3"/>
  <c r="F5871" i="3"/>
  <c r="G5871" i="3" s="1"/>
  <c r="E5864" i="3"/>
  <c r="O5857" i="3"/>
  <c r="O6470" i="3"/>
  <c r="O6472" i="3"/>
  <c r="K6657" i="3"/>
  <c r="J6657" i="3"/>
  <c r="F6860" i="3"/>
  <c r="G6860" i="3" s="1"/>
  <c r="O7268" i="3"/>
  <c r="E7462" i="3"/>
  <c r="K338" i="3"/>
  <c r="J338" i="3"/>
  <c r="O458" i="3"/>
  <c r="D938" i="3"/>
  <c r="O1338" i="3"/>
  <c r="D1530" i="3"/>
  <c r="F1728" i="3"/>
  <c r="G1728" i="3" s="1"/>
  <c r="O1744" i="3"/>
  <c r="F1943" i="3"/>
  <c r="G1943" i="3" s="1"/>
  <c r="O1935" i="3"/>
  <c r="E1927" i="3"/>
  <c r="E2331" i="3"/>
  <c r="E3337" i="3"/>
  <c r="D3743" i="3"/>
  <c r="D3937" i="3"/>
  <c r="O4135" i="3"/>
  <c r="D4351" i="3"/>
  <c r="O4542" i="3"/>
  <c r="K4749" i="3"/>
  <c r="J4749" i="3"/>
  <c r="O4735" i="3"/>
  <c r="F4947" i="3"/>
  <c r="G4947" i="3" s="1"/>
  <c r="K4940" i="3"/>
  <c r="J4940" i="3"/>
  <c r="O4933" i="3"/>
  <c r="J5545" i="3"/>
  <c r="K5545" i="3"/>
  <c r="E5749" i="3"/>
  <c r="O5742" i="3"/>
  <c r="J6346" i="3"/>
  <c r="K6346" i="3"/>
  <c r="O6339" i="3"/>
  <c r="J6539" i="3"/>
  <c r="K6539" i="3"/>
  <c r="E6746" i="3"/>
  <c r="D7141" i="3"/>
  <c r="E7347" i="3"/>
  <c r="F301" i="3"/>
  <c r="G301" i="3" s="1"/>
  <c r="F424" i="3"/>
  <c r="G424" i="3" s="1"/>
  <c r="O502" i="3"/>
  <c r="D595" i="3"/>
  <c r="E627" i="3"/>
  <c r="O659" i="3"/>
  <c r="D723" i="3"/>
  <c r="E755" i="3"/>
  <c r="O787" i="3"/>
  <c r="D851" i="3"/>
  <c r="E883" i="3"/>
  <c r="O915" i="3"/>
  <c r="D979" i="3"/>
  <c r="E310" i="3"/>
  <c r="D742" i="3"/>
  <c r="F2418" i="3"/>
  <c r="G2418" i="3" s="1"/>
  <c r="O4011" i="3"/>
  <c r="E4005" i="3"/>
  <c r="E4225" i="3"/>
  <c r="O5018" i="3"/>
  <c r="E6017" i="3"/>
  <c r="E6610" i="3"/>
  <c r="O7007" i="3"/>
  <c r="E7015" i="3"/>
  <c r="D898" i="3"/>
  <c r="O1286" i="3"/>
  <c r="F2098" i="3"/>
  <c r="G2098" i="3" s="1"/>
  <c r="O2092" i="3"/>
  <c r="O2079" i="3"/>
  <c r="O3895" i="3"/>
  <c r="O4886" i="3"/>
  <c r="D4897" i="3"/>
  <c r="O5077" i="3"/>
  <c r="D5690" i="3"/>
  <c r="O5901" i="3"/>
  <c r="F6287" i="3"/>
  <c r="G6287" i="3" s="1"/>
  <c r="K6691" i="3"/>
  <c r="J6691" i="3"/>
  <c r="O6888" i="3"/>
  <c r="E328" i="3"/>
  <c r="E402" i="3"/>
  <c r="O514" i="3"/>
  <c r="F600" i="3"/>
  <c r="G600" i="3" s="1"/>
  <c r="K664" i="3"/>
  <c r="J664" i="3"/>
  <c r="F728" i="3"/>
  <c r="G728" i="3" s="1"/>
  <c r="K792" i="3"/>
  <c r="J792" i="3"/>
  <c r="F856" i="3"/>
  <c r="G856" i="3" s="1"/>
  <c r="K920" i="3"/>
  <c r="J920" i="3"/>
  <c r="F984" i="3"/>
  <c r="G984" i="3" s="1"/>
  <c r="E610" i="3"/>
  <c r="O2211" i="3"/>
  <c r="F3802" i="3"/>
  <c r="G3802" i="3" s="1"/>
  <c r="K4424" i="3"/>
  <c r="J4424" i="3"/>
  <c r="O4410" i="3"/>
  <c r="O5407" i="3"/>
  <c r="O5621" i="3"/>
  <c r="D5824" i="3"/>
  <c r="F6411" i="3"/>
  <c r="G6411" i="3" s="1"/>
  <c r="O6408" i="3"/>
  <c r="I6816" i="3"/>
  <c r="H6816" i="3"/>
  <c r="K477" i="3"/>
  <c r="J477" i="3"/>
  <c r="K1096" i="3"/>
  <c r="J1096" i="3"/>
  <c r="D1478" i="3"/>
  <c r="O2299" i="3"/>
  <c r="E2292" i="3"/>
  <c r="O2285" i="3"/>
  <c r="K4089" i="3"/>
  <c r="J4089" i="3"/>
  <c r="O4287" i="3"/>
  <c r="O4682" i="3"/>
  <c r="E4700" i="3"/>
  <c r="K5292" i="3"/>
  <c r="J5292" i="3"/>
  <c r="D6089" i="3"/>
  <c r="E7281" i="3"/>
  <c r="O7277" i="3"/>
  <c r="F1172" i="3"/>
  <c r="G1172" i="3" s="1"/>
  <c r="O1374" i="3"/>
  <c r="F1776" i="3"/>
  <c r="G1776" i="3" s="1"/>
  <c r="O1760" i="3"/>
  <c r="K1968" i="3"/>
  <c r="J1968" i="3"/>
  <c r="F2358" i="3"/>
  <c r="G2358" i="3" s="1"/>
  <c r="K3756" i="3"/>
  <c r="J3756" i="3"/>
  <c r="E3971" i="3"/>
  <c r="F4159" i="3"/>
  <c r="G4159" i="3" s="1"/>
  <c r="O4367" i="3"/>
  <c r="I4557" i="3"/>
  <c r="H4557" i="3"/>
  <c r="D4772" i="3"/>
  <c r="E4966" i="3"/>
  <c r="K4959" i="3"/>
  <c r="J4959" i="3"/>
  <c r="D5370" i="3"/>
  <c r="O5561" i="3"/>
  <c r="F5752" i="3"/>
  <c r="G5752" i="3" s="1"/>
  <c r="F5760" i="3"/>
  <c r="G5760" i="3" s="1"/>
  <c r="F5961" i="3"/>
  <c r="G5961" i="3" s="1"/>
  <c r="K6353" i="3"/>
  <c r="J6353" i="3"/>
  <c r="O6576" i="3"/>
  <c r="D6554" i="3"/>
  <c r="E6773" i="3"/>
  <c r="O6974" i="3"/>
  <c r="E319" i="3"/>
  <c r="K388" i="3"/>
  <c r="J388" i="3"/>
  <c r="E548" i="3"/>
  <c r="E802" i="3"/>
  <c r="K1024" i="3"/>
  <c r="J1024" i="3"/>
  <c r="D1606" i="3"/>
  <c r="F2250" i="3"/>
  <c r="G2250" i="3" s="1"/>
  <c r="E2243" i="3"/>
  <c r="D2229" i="3"/>
  <c r="F4433" i="3"/>
  <c r="G4433" i="3" s="1"/>
  <c r="E4442" i="3"/>
  <c r="D4838" i="3"/>
  <c r="O4844" i="3"/>
  <c r="O7230" i="3"/>
  <c r="F444" i="3"/>
  <c r="G444" i="3" s="1"/>
  <c r="O555" i="3"/>
  <c r="K661" i="3"/>
  <c r="J661" i="3"/>
  <c r="K789" i="3"/>
  <c r="J789" i="3"/>
  <c r="K917" i="3"/>
  <c r="J917" i="3"/>
  <c r="F1404" i="3"/>
  <c r="G1404" i="3" s="1"/>
  <c r="F2026" i="3"/>
  <c r="G2026" i="3" s="1"/>
  <c r="O2020" i="3"/>
  <c r="O2011" i="3"/>
  <c r="E1442" i="3"/>
  <c r="K5628" i="3"/>
  <c r="J5628" i="3"/>
  <c r="K5839" i="3"/>
  <c r="J5839" i="3"/>
  <c r="J5845" i="3"/>
  <c r="K5845" i="3"/>
  <c r="O5846" i="3"/>
  <c r="K6634" i="3"/>
  <c r="J6634" i="3"/>
  <c r="E7430" i="3"/>
  <c r="K7433" i="3"/>
  <c r="J7433" i="3"/>
  <c r="E1112" i="3"/>
  <c r="D1304" i="3"/>
  <c r="F1721" i="3"/>
  <c r="G1721" i="3" s="1"/>
  <c r="D1921" i="3"/>
  <c r="K1913" i="3"/>
  <c r="J1913" i="3"/>
  <c r="E1905" i="3"/>
  <c r="K2104" i="3"/>
  <c r="J2104" i="3"/>
  <c r="O2314" i="3"/>
  <c r="K3911" i="3"/>
  <c r="J3911" i="3"/>
  <c r="K4124" i="3"/>
  <c r="J4124" i="3"/>
  <c r="D4113" i="3"/>
  <c r="E4106" i="3"/>
  <c r="K4517" i="3"/>
  <c r="J4517" i="3"/>
  <c r="E4524" i="3"/>
  <c r="F4710" i="3"/>
  <c r="G4710" i="3" s="1"/>
  <c r="K4703" i="3"/>
  <c r="J4703" i="3"/>
  <c r="O4908" i="3"/>
  <c r="O5123" i="3"/>
  <c r="F5921" i="3"/>
  <c r="G5921" i="3" s="1"/>
  <c r="D6103" i="3"/>
  <c r="D6718" i="3"/>
  <c r="D6703" i="3"/>
  <c r="K7116" i="3"/>
  <c r="J7116" i="3"/>
  <c r="F7311" i="3"/>
  <c r="G7311" i="3" s="1"/>
  <c r="O339" i="3"/>
  <c r="D400" i="3"/>
  <c r="E1079" i="3"/>
  <c r="D1061" i="3"/>
  <c r="E1093" i="3"/>
  <c r="J1157" i="3"/>
  <c r="K1157" i="3"/>
  <c r="E1215" i="3"/>
  <c r="J1407" i="3"/>
  <c r="K1407" i="3"/>
  <c r="E1471" i="3"/>
  <c r="E1541" i="3"/>
  <c r="J1029" i="3"/>
  <c r="K1029" i="3"/>
  <c r="D1249" i="3"/>
  <c r="E1313" i="3"/>
  <c r="O1441" i="3"/>
  <c r="D1505" i="3"/>
  <c r="F1555" i="3"/>
  <c r="G1555" i="3" s="1"/>
  <c r="J1031" i="3"/>
  <c r="K1031" i="3"/>
  <c r="J1219" i="3"/>
  <c r="K1219" i="3"/>
  <c r="F1283" i="3"/>
  <c r="G1283" i="3" s="1"/>
  <c r="D1411" i="3"/>
  <c r="J1475" i="3"/>
  <c r="K1475" i="3"/>
  <c r="F1535" i="3"/>
  <c r="G1535" i="3" s="1"/>
  <c r="D1005" i="3"/>
  <c r="D1221" i="3"/>
  <c r="E1285" i="3"/>
  <c r="O1413" i="3"/>
  <c r="D1477" i="3"/>
  <c r="F1515" i="3"/>
  <c r="G1515" i="3" s="1"/>
  <c r="D1643" i="3"/>
  <c r="E2371" i="3"/>
  <c r="K2403" i="3"/>
  <c r="J2403" i="3"/>
  <c r="J2624" i="3"/>
  <c r="K2624" i="3"/>
  <c r="E2822" i="3"/>
  <c r="K2670" i="3"/>
  <c r="J2670" i="3"/>
  <c r="O2603" i="3"/>
  <c r="J2652" i="3"/>
  <c r="K2652" i="3"/>
  <c r="K2811" i="3"/>
  <c r="J2811" i="3"/>
  <c r="J2444" i="3"/>
  <c r="K2444" i="3"/>
  <c r="J2452" i="3"/>
  <c r="K2452" i="3"/>
  <c r="E2468" i="3"/>
  <c r="J2484" i="3"/>
  <c r="K2484" i="3"/>
  <c r="E2500" i="3"/>
  <c r="J2516" i="3"/>
  <c r="K2516" i="3"/>
  <c r="E2532" i="3"/>
  <c r="J2548" i="3"/>
  <c r="K2548" i="3"/>
  <c r="O2623" i="3"/>
  <c r="J2664" i="3"/>
  <c r="K2664" i="3"/>
  <c r="J2820" i="3"/>
  <c r="K2820" i="3"/>
  <c r="F2445" i="3"/>
  <c r="G2445" i="3" s="1"/>
  <c r="K2774" i="3"/>
  <c r="J2774" i="3"/>
  <c r="O2651" i="3"/>
  <c r="J2692" i="3"/>
  <c r="K2692" i="3"/>
  <c r="E2809" i="3"/>
  <c r="O2841" i="3"/>
  <c r="J2352" i="3"/>
  <c r="K2352" i="3"/>
  <c r="E2604" i="3"/>
  <c r="D2984" i="3"/>
  <c r="K3082" i="3"/>
  <c r="J3082" i="3"/>
  <c r="K3210" i="3"/>
  <c r="J3210" i="3"/>
  <c r="D3338" i="3"/>
  <c r="E2997" i="3"/>
  <c r="J3091" i="3"/>
  <c r="K3091" i="3"/>
  <c r="J3219" i="3"/>
  <c r="K3219" i="3"/>
  <c r="J2986" i="3"/>
  <c r="K2986" i="3"/>
  <c r="D2980" i="3"/>
  <c r="E3044" i="3"/>
  <c r="O3076" i="3"/>
  <c r="D3108" i="3"/>
  <c r="E3172" i="3"/>
  <c r="O3204" i="3"/>
  <c r="D3236" i="3"/>
  <c r="E3300" i="3"/>
  <c r="J2886" i="3"/>
  <c r="K2886" i="3"/>
  <c r="O2902" i="3"/>
  <c r="E2910" i="3"/>
  <c r="J2918" i="3"/>
  <c r="K2918" i="3"/>
  <c r="O2934" i="3"/>
  <c r="E2942" i="3"/>
  <c r="J2950" i="3"/>
  <c r="K2950" i="3"/>
  <c r="O2966" i="3"/>
  <c r="D3021" i="3"/>
  <c r="E3053" i="3"/>
  <c r="O3117" i="3"/>
  <c r="D3149" i="3"/>
  <c r="E3181" i="3"/>
  <c r="O3245" i="3"/>
  <c r="D3277" i="3"/>
  <c r="E3309" i="3"/>
  <c r="F3396" i="3"/>
  <c r="G3396" i="3" s="1"/>
  <c r="E3447" i="3"/>
  <c r="K3542" i="3"/>
  <c r="J3542" i="3"/>
  <c r="K3670" i="3"/>
  <c r="J3670" i="3"/>
  <c r="E3422" i="3"/>
  <c r="D3411" i="3"/>
  <c r="D3452" i="3"/>
  <c r="J3547" i="3"/>
  <c r="K3547" i="3"/>
  <c r="J3675" i="3"/>
  <c r="K3675" i="3"/>
  <c r="F3392" i="3"/>
  <c r="G3392" i="3" s="1"/>
  <c r="E3512" i="3"/>
  <c r="O3544" i="3"/>
  <c r="D3576" i="3"/>
  <c r="E3640" i="3"/>
  <c r="O3672" i="3"/>
  <c r="D3704" i="3"/>
  <c r="E3414" i="3"/>
  <c r="D3419" i="3"/>
  <c r="E3457" i="3"/>
  <c r="O3521" i="3"/>
  <c r="D3553" i="3"/>
  <c r="E3585" i="3"/>
  <c r="O3649" i="3"/>
  <c r="D3681" i="3"/>
  <c r="E3713" i="3"/>
  <c r="O3391" i="3"/>
  <c r="K3804" i="3"/>
  <c r="J3804" i="3"/>
  <c r="E3836" i="3"/>
  <c r="D3812" i="3"/>
  <c r="K3932" i="3"/>
  <c r="J3932" i="3"/>
  <c r="K4060" i="3"/>
  <c r="J4060" i="3"/>
  <c r="O4096" i="3"/>
  <c r="D4192" i="3"/>
  <c r="O4260" i="3"/>
  <c r="K4180" i="3"/>
  <c r="J4180" i="3"/>
  <c r="K4270" i="3"/>
  <c r="J4270" i="3"/>
  <c r="O4364" i="3"/>
  <c r="D4184" i="3"/>
  <c r="O4256" i="3"/>
  <c r="D4188" i="3"/>
  <c r="K4274" i="3"/>
  <c r="J4274" i="3"/>
  <c r="O4356" i="3"/>
  <c r="J5082" i="3"/>
  <c r="K5082" i="3"/>
  <c r="J5210" i="3"/>
  <c r="K5210" i="3"/>
  <c r="D5143" i="3"/>
  <c r="E5207" i="3"/>
  <c r="D5032" i="3"/>
  <c r="E5100" i="3"/>
  <c r="O5164" i="3"/>
  <c r="D5196" i="3"/>
  <c r="E5228" i="3"/>
  <c r="K5165" i="3"/>
  <c r="J5165" i="3"/>
  <c r="E5285" i="3"/>
  <c r="E5289" i="3"/>
  <c r="O5312" i="3"/>
  <c r="K5273" i="3"/>
  <c r="J5273" i="3"/>
  <c r="E5373" i="3"/>
  <c r="J5494" i="3"/>
  <c r="K5494" i="3"/>
  <c r="K5540" i="3"/>
  <c r="J5540" i="3"/>
  <c r="J5406" i="3"/>
  <c r="K5406" i="3"/>
  <c r="J5458" i="3"/>
  <c r="K5458" i="3"/>
  <c r="K5504" i="3"/>
  <c r="J5504" i="3"/>
  <c r="E5463" i="3"/>
  <c r="D5396" i="3"/>
  <c r="D5559" i="3"/>
  <c r="K5443" i="3"/>
  <c r="J5443" i="3"/>
  <c r="O5551" i="3"/>
  <c r="O5455" i="3"/>
  <c r="F5935" i="3"/>
  <c r="G5935" i="3" s="1"/>
  <c r="K5727" i="3"/>
  <c r="J5727" i="3"/>
  <c r="O5643" i="3"/>
  <c r="E5687" i="3"/>
  <c r="K5878" i="3"/>
  <c r="J5878" i="3"/>
  <c r="D5933" i="3"/>
  <c r="F6091" i="3"/>
  <c r="G6091" i="3" s="1"/>
  <c r="F5915" i="3"/>
  <c r="G5915" i="3" s="1"/>
  <c r="J5944" i="3"/>
  <c r="K5944" i="3"/>
  <c r="D6016" i="3"/>
  <c r="E6080" i="3"/>
  <c r="F6062" i="3"/>
  <c r="G6062" i="3" s="1"/>
  <c r="F6019" i="3"/>
  <c r="G6019" i="3" s="1"/>
  <c r="E6132" i="3"/>
  <c r="F5970" i="3"/>
  <c r="G5970" i="3" s="1"/>
  <c r="O6088" i="3"/>
  <c r="O6047" i="3"/>
  <c r="E6218" i="3"/>
  <c r="O6250" i="3"/>
  <c r="O6142" i="3"/>
  <c r="O6223" i="3"/>
  <c r="D6255" i="3"/>
  <c r="E6120" i="3"/>
  <c r="K6248" i="3"/>
  <c r="J6248" i="3"/>
  <c r="K6135" i="3"/>
  <c r="J6135" i="3"/>
  <c r="F6155" i="3"/>
  <c r="G6155" i="3" s="1"/>
  <c r="D6623" i="3"/>
  <c r="J6320" i="3"/>
  <c r="K6320" i="3"/>
  <c r="E6348" i="3"/>
  <c r="D6552" i="3"/>
  <c r="F6626" i="3"/>
  <c r="G6626" i="3" s="1"/>
  <c r="E6832" i="3"/>
  <c r="E6674" i="3"/>
  <c r="F6706" i="3"/>
  <c r="G6706" i="3" s="1"/>
  <c r="E6743" i="3"/>
  <c r="O6739" i="3"/>
  <c r="E6776" i="3"/>
  <c r="J6803" i="3"/>
  <c r="K6803" i="3"/>
  <c r="D6807" i="3"/>
  <c r="F6929" i="3"/>
  <c r="G6929" i="3" s="1"/>
  <c r="O6898" i="3"/>
  <c r="E6919" i="3"/>
  <c r="D6939" i="3"/>
  <c r="O7046" i="3"/>
  <c r="D7127" i="3"/>
  <c r="E7038" i="3"/>
  <c r="E7179" i="3"/>
  <c r="E7172" i="3"/>
  <c r="F7139" i="3"/>
  <c r="G7139" i="3" s="1"/>
  <c r="K7229" i="3"/>
  <c r="J7229" i="3"/>
  <c r="E7213" i="3"/>
  <c r="F7280" i="3"/>
  <c r="G7280" i="3" s="1"/>
  <c r="E7308" i="3"/>
  <c r="E7340" i="3"/>
  <c r="F7350" i="3"/>
  <c r="G7350" i="3" s="1"/>
  <c r="K7403" i="3"/>
  <c r="J7403" i="3"/>
  <c r="F7417" i="3"/>
  <c r="G7417" i="3" s="1"/>
  <c r="E7440" i="3"/>
  <c r="F7481" i="3"/>
  <c r="G7481" i="3" s="1"/>
  <c r="D7447" i="3"/>
  <c r="O7251" i="3"/>
  <c r="K7491" i="3"/>
  <c r="J7491" i="3"/>
  <c r="J2545" i="3"/>
  <c r="K2545" i="3"/>
  <c r="J2689" i="3"/>
  <c r="K2689" i="3"/>
  <c r="I2726" i="3"/>
  <c r="H2726" i="3"/>
  <c r="J2717" i="3"/>
  <c r="K2717" i="3"/>
  <c r="I2797" i="3"/>
  <c r="H2797" i="3"/>
  <c r="J2875" i="3"/>
  <c r="K2875" i="3"/>
  <c r="F2974" i="3"/>
  <c r="G2974" i="3" s="1"/>
  <c r="I2872" i="3"/>
  <c r="H2872" i="3"/>
  <c r="J2883" i="3"/>
  <c r="K2883" i="3"/>
  <c r="I3032" i="3"/>
  <c r="H3032" i="3"/>
  <c r="K3096" i="3"/>
  <c r="J3096" i="3"/>
  <c r="I3160" i="3"/>
  <c r="H3160" i="3"/>
  <c r="K3224" i="3"/>
  <c r="J3224" i="3"/>
  <c r="I3288" i="3"/>
  <c r="H3288" i="3"/>
  <c r="F3001" i="3"/>
  <c r="G3001" i="3" s="1"/>
  <c r="F2915" i="3"/>
  <c r="G2915" i="3" s="1"/>
  <c r="F2947" i="3"/>
  <c r="G2947" i="3" s="1"/>
  <c r="J2971" i="3"/>
  <c r="K2971" i="3"/>
  <c r="F3041" i="3"/>
  <c r="G3041" i="3" s="1"/>
  <c r="K3137" i="3"/>
  <c r="J3137" i="3"/>
  <c r="F3169" i="3"/>
  <c r="G3169" i="3" s="1"/>
  <c r="K3265" i="3"/>
  <c r="J3265" i="3"/>
  <c r="F3297" i="3"/>
  <c r="G3297" i="3" s="1"/>
  <c r="F3431" i="3"/>
  <c r="G3431" i="3" s="1"/>
  <c r="J3393" i="3"/>
  <c r="K3393" i="3"/>
  <c r="K3436" i="3"/>
  <c r="J3436" i="3"/>
  <c r="K3450" i="3"/>
  <c r="J3450" i="3"/>
  <c r="I3425" i="3"/>
  <c r="H3425" i="3"/>
  <c r="I3500" i="3"/>
  <c r="H3500" i="3"/>
  <c r="K3564" i="3"/>
  <c r="J3564" i="3"/>
  <c r="I3628" i="3"/>
  <c r="H3628" i="3"/>
  <c r="K3692" i="3"/>
  <c r="J3692" i="3"/>
  <c r="J3397" i="3"/>
  <c r="K3397" i="3"/>
  <c r="K3444" i="3"/>
  <c r="J3444" i="3"/>
  <c r="K3541" i="3"/>
  <c r="J3541" i="3"/>
  <c r="F3573" i="3"/>
  <c r="G3573" i="3" s="1"/>
  <c r="K3669" i="3"/>
  <c r="J3669" i="3"/>
  <c r="F3701" i="3"/>
  <c r="G3701" i="3" s="1"/>
  <c r="J3410" i="3"/>
  <c r="K3410" i="3"/>
  <c r="I3784" i="3"/>
  <c r="H3784" i="3"/>
  <c r="E4144" i="3"/>
  <c r="I4352" i="3"/>
  <c r="H4352" i="3"/>
  <c r="D4441" i="3"/>
  <c r="K4436" i="3"/>
  <c r="J4436" i="3"/>
  <c r="I4344" i="3"/>
  <c r="H4344" i="3"/>
  <c r="K4412" i="3"/>
  <c r="J4412" i="3"/>
  <c r="E4828" i="3"/>
  <c r="I5195" i="3"/>
  <c r="H5195" i="3"/>
  <c r="F5088" i="3"/>
  <c r="G5088" i="3" s="1"/>
  <c r="K5184" i="3"/>
  <c r="J5184" i="3"/>
  <c r="F5216" i="3"/>
  <c r="G5216" i="3" s="1"/>
  <c r="K5325" i="3"/>
  <c r="J5325" i="3"/>
  <c r="K5316" i="3"/>
  <c r="J5316" i="3"/>
  <c r="I5249" i="3"/>
  <c r="H5249" i="3"/>
  <c r="I5372" i="3"/>
  <c r="H5372" i="3"/>
  <c r="K5297" i="3"/>
  <c r="J5297" i="3"/>
  <c r="F5361" i="3"/>
  <c r="G5361" i="3" s="1"/>
  <c r="D5531" i="3"/>
  <c r="J5442" i="3"/>
  <c r="K5442" i="3"/>
  <c r="K5575" i="3"/>
  <c r="J5575" i="3"/>
  <c r="I5532" i="3"/>
  <c r="H5532" i="3"/>
  <c r="D5611" i="3"/>
  <c r="I5679" i="3"/>
  <c r="H5679" i="3"/>
  <c r="D5639" i="3"/>
  <c r="K5774" i="3"/>
  <c r="J5774" i="3"/>
  <c r="H6134" i="3"/>
  <c r="I6134" i="3"/>
  <c r="J5906" i="3"/>
  <c r="K5906" i="3"/>
  <c r="F6044" i="3"/>
  <c r="G6044" i="3" s="1"/>
  <c r="J5986" i="3"/>
  <c r="K5986" i="3"/>
  <c r="J6058" i="3"/>
  <c r="K6058" i="3"/>
  <c r="I6206" i="3"/>
  <c r="H6206" i="3"/>
  <c r="F6130" i="3"/>
  <c r="G6130" i="3" s="1"/>
  <c r="K6243" i="3"/>
  <c r="J6243" i="3"/>
  <c r="I6416" i="3"/>
  <c r="H6416" i="3"/>
  <c r="I6352" i="3"/>
  <c r="H6352" i="3"/>
  <c r="I6432" i="3"/>
  <c r="H6432" i="3"/>
  <c r="K6617" i="3"/>
  <c r="J6617" i="3"/>
  <c r="K6661" i="3"/>
  <c r="J6661" i="3"/>
  <c r="O6715" i="3"/>
  <c r="I6763" i="3"/>
  <c r="H6763" i="3"/>
  <c r="J6693" i="3"/>
  <c r="K6693" i="3"/>
  <c r="I6797" i="3"/>
  <c r="H6797" i="3"/>
  <c r="K6764" i="3"/>
  <c r="J6764" i="3"/>
  <c r="K6899" i="3"/>
  <c r="J6899" i="3"/>
  <c r="O6921" i="3"/>
  <c r="F6911" i="3"/>
  <c r="G6911" i="3" s="1"/>
  <c r="K6971" i="3"/>
  <c r="J6971" i="3"/>
  <c r="K7066" i="3"/>
  <c r="J7066" i="3"/>
  <c r="K7100" i="3"/>
  <c r="J7100" i="3"/>
  <c r="J7065" i="3"/>
  <c r="K7065" i="3"/>
  <c r="K7042" i="3"/>
  <c r="J7042" i="3"/>
  <c r="H7123" i="3"/>
  <c r="I7123" i="3"/>
  <c r="F7118" i="3"/>
  <c r="G7118" i="3" s="1"/>
  <c r="I7106" i="3"/>
  <c r="H7106" i="3"/>
  <c r="K7160" i="3"/>
  <c r="J7160" i="3"/>
  <c r="K7263" i="3"/>
  <c r="J7263" i="3"/>
  <c r="F7334" i="3"/>
  <c r="G7334" i="3" s="1"/>
  <c r="H7384" i="3"/>
  <c r="I7384" i="3"/>
  <c r="K7180" i="3"/>
  <c r="J7180" i="3"/>
  <c r="J7300" i="3"/>
  <c r="K7300" i="3"/>
  <c r="J7436" i="3"/>
  <c r="K7436" i="3"/>
  <c r="I162" i="3"/>
  <c r="H162" i="3"/>
  <c r="H41" i="3"/>
  <c r="I41" i="3"/>
  <c r="K16" i="3" s="1"/>
  <c r="I254" i="3"/>
  <c r="H254" i="3"/>
  <c r="K350" i="3"/>
  <c r="H241" i="3"/>
  <c r="I241" i="3"/>
  <c r="H253" i="3"/>
  <c r="I253" i="3"/>
  <c r="F378" i="3"/>
  <c r="G378" i="3" s="1"/>
  <c r="H1058" i="3"/>
  <c r="I1058" i="3"/>
  <c r="J1090" i="3"/>
  <c r="K1090" i="3"/>
  <c r="I1682" i="3"/>
  <c r="H1682" i="3"/>
  <c r="K1809" i="3"/>
  <c r="J1809" i="3"/>
  <c r="H1044" i="3"/>
  <c r="I1044" i="3"/>
  <c r="D1228" i="3"/>
  <c r="K1834" i="3"/>
  <c r="J1834" i="3"/>
  <c r="I4049" i="3"/>
  <c r="H4049" i="3"/>
  <c r="I4631" i="3"/>
  <c r="H4631" i="3"/>
  <c r="K598" i="3"/>
  <c r="J598" i="3"/>
  <c r="F786" i="3"/>
  <c r="G786" i="3" s="1"/>
  <c r="I1400" i="3"/>
  <c r="H1400" i="3"/>
  <c r="K1378" i="3"/>
  <c r="J1378" i="3"/>
  <c r="D1584" i="3"/>
  <c r="K1785" i="3"/>
  <c r="J1785" i="3"/>
  <c r="E1777" i="3"/>
  <c r="I1999" i="3"/>
  <c r="H1999" i="3"/>
  <c r="I2200" i="3"/>
  <c r="H2200" i="3"/>
  <c r="I2183" i="3"/>
  <c r="H2183" i="3"/>
  <c r="O3783" i="3"/>
  <c r="K4001" i="3"/>
  <c r="J4001" i="3"/>
  <c r="E4179" i="3"/>
  <c r="I4400" i="3"/>
  <c r="H4400" i="3"/>
  <c r="D4391" i="3"/>
  <c r="E4588" i="3"/>
  <c r="I4601" i="3"/>
  <c r="H4601" i="3"/>
  <c r="K4786" i="3"/>
  <c r="J4786" i="3"/>
  <c r="K5798" i="3"/>
  <c r="J5798" i="3"/>
  <c r="D5781" i="3"/>
  <c r="K6394" i="3"/>
  <c r="J6394" i="3"/>
  <c r="I6388" i="3"/>
  <c r="H6388" i="3"/>
  <c r="I6590" i="3"/>
  <c r="H6590" i="3"/>
  <c r="E6788" i="3"/>
  <c r="J6792" i="3"/>
  <c r="K6792" i="3"/>
  <c r="D7383" i="3"/>
  <c r="H670" i="3"/>
  <c r="I670" i="3"/>
  <c r="D1472" i="3"/>
  <c r="H1659" i="3"/>
  <c r="I1659" i="3"/>
  <c r="K1854" i="3"/>
  <c r="J1854" i="3"/>
  <c r="I2055" i="3"/>
  <c r="H2055" i="3"/>
  <c r="F2276" i="3"/>
  <c r="G2276" i="3" s="1"/>
  <c r="D3857" i="3"/>
  <c r="I4059" i="3"/>
  <c r="H4059" i="3"/>
  <c r="F4255" i="3"/>
  <c r="G4255" i="3" s="1"/>
  <c r="D4474" i="3"/>
  <c r="K4460" i="3"/>
  <c r="J4460" i="3"/>
  <c r="I4660" i="3"/>
  <c r="H4660" i="3"/>
  <c r="J4866" i="3"/>
  <c r="K4866" i="3"/>
  <c r="D4859" i="3"/>
  <c r="K5073" i="3"/>
  <c r="J5073" i="3"/>
  <c r="H5255" i="3"/>
  <c r="I5255" i="3"/>
  <c r="K5661" i="3"/>
  <c r="J5661" i="3"/>
  <c r="F5654" i="3"/>
  <c r="G5654" i="3" s="1"/>
  <c r="K6053" i="3"/>
  <c r="J6053" i="3"/>
  <c r="D6254" i="3"/>
  <c r="I6475" i="3"/>
  <c r="H6475" i="3"/>
  <c r="E7276" i="3"/>
  <c r="I7468" i="3"/>
  <c r="H7468" i="3"/>
  <c r="I7460" i="3"/>
  <c r="H7460" i="3"/>
  <c r="F322" i="3"/>
  <c r="G322" i="3" s="1"/>
  <c r="F946" i="3"/>
  <c r="G946" i="3" s="1"/>
  <c r="I1328" i="3"/>
  <c r="H1328" i="3"/>
  <c r="F1542" i="3"/>
  <c r="G1542" i="3" s="1"/>
  <c r="D1736" i="3"/>
  <c r="E1945" i="3"/>
  <c r="I2339" i="3"/>
  <c r="H2339" i="3"/>
  <c r="K3333" i="3"/>
  <c r="J3333" i="3"/>
  <c r="D3748" i="3"/>
  <c r="F3945" i="3"/>
  <c r="G3945" i="3" s="1"/>
  <c r="K4137" i="3"/>
  <c r="J4137" i="3"/>
  <c r="K4333" i="3"/>
  <c r="J4333" i="3"/>
  <c r="K4551" i="3"/>
  <c r="J4551" i="3"/>
  <c r="K4736" i="3"/>
  <c r="J4736" i="3"/>
  <c r="F4930" i="3"/>
  <c r="G4930" i="3" s="1"/>
  <c r="K5334" i="3"/>
  <c r="J5334" i="3"/>
  <c r="O5544" i="3"/>
  <c r="D6127" i="3"/>
  <c r="K6533" i="3"/>
  <c r="J6533" i="3"/>
  <c r="D6942" i="3"/>
  <c r="F7137" i="3"/>
  <c r="G7137" i="3" s="1"/>
  <c r="D342" i="3"/>
  <c r="D404" i="3"/>
  <c r="F587" i="3"/>
  <c r="G587" i="3" s="1"/>
  <c r="J683" i="3"/>
  <c r="K683" i="3"/>
  <c r="F715" i="3"/>
  <c r="G715" i="3" s="1"/>
  <c r="J811" i="3"/>
  <c r="K811" i="3"/>
  <c r="F843" i="3"/>
  <c r="G843" i="3" s="1"/>
  <c r="J939" i="3"/>
  <c r="K939" i="3"/>
  <c r="F971" i="3"/>
  <c r="G971" i="3" s="1"/>
  <c r="J359" i="3"/>
  <c r="K359" i="3"/>
  <c r="D421" i="3"/>
  <c r="F750" i="3"/>
  <c r="G750" i="3" s="1"/>
  <c r="K4019" i="3"/>
  <c r="J4019" i="3"/>
  <c r="I4620" i="3"/>
  <c r="H4620" i="3"/>
  <c r="E4619" i="3"/>
  <c r="I6618" i="3"/>
  <c r="H6618" i="3"/>
  <c r="K6611" i="3"/>
  <c r="J6611" i="3"/>
  <c r="E7020" i="3"/>
  <c r="K7208" i="3"/>
  <c r="J7208" i="3"/>
  <c r="I1689" i="3"/>
  <c r="H1689" i="3"/>
  <c r="D2093" i="3"/>
  <c r="K2091" i="3"/>
  <c r="J2091" i="3"/>
  <c r="K4478" i="3"/>
  <c r="J4478" i="3"/>
  <c r="I5698" i="3"/>
  <c r="H5698" i="3"/>
  <c r="J5877" i="3"/>
  <c r="K5877" i="3"/>
  <c r="I7494" i="3"/>
  <c r="H7494" i="3"/>
  <c r="K7480" i="3"/>
  <c r="J7480" i="3"/>
  <c r="D592" i="3"/>
  <c r="D720" i="3"/>
  <c r="D848" i="3"/>
  <c r="D976" i="3"/>
  <c r="D3815" i="3"/>
  <c r="D4824" i="3"/>
  <c r="F4807" i="3"/>
  <c r="G4807" i="3" s="1"/>
  <c r="J5622" i="3"/>
  <c r="K5622" i="3"/>
  <c r="E5606" i="3"/>
  <c r="K5808" i="3"/>
  <c r="J5808" i="3"/>
  <c r="J6225" i="3"/>
  <c r="K6225" i="3"/>
  <c r="E6822" i="3"/>
  <c r="F1494" i="3"/>
  <c r="G1494" i="3" s="1"/>
  <c r="K1880" i="3"/>
  <c r="J1880" i="3"/>
  <c r="K4099" i="3"/>
  <c r="J4099" i="3"/>
  <c r="K4079" i="3"/>
  <c r="J4079" i="3"/>
  <c r="I4277" i="3"/>
  <c r="H4277" i="3"/>
  <c r="K4690" i="3"/>
  <c r="J4690" i="3"/>
  <c r="D5286" i="3"/>
  <c r="F6081" i="3"/>
  <c r="G6081" i="3" s="1"/>
  <c r="K7289" i="3"/>
  <c r="J7289" i="3"/>
  <c r="K762" i="3"/>
  <c r="J762" i="3"/>
  <c r="F954" i="3"/>
  <c r="G954" i="3" s="1"/>
  <c r="F1558" i="3"/>
  <c r="G1558" i="3" s="1"/>
  <c r="K1754" i="3"/>
  <c r="J1754" i="3"/>
  <c r="I2152" i="3"/>
  <c r="H2152" i="3"/>
  <c r="K3771" i="3"/>
  <c r="J3771" i="3"/>
  <c r="K3969" i="3"/>
  <c r="J3969" i="3"/>
  <c r="K4153" i="3"/>
  <c r="J4153" i="3"/>
  <c r="K4558" i="3"/>
  <c r="J4558" i="3"/>
  <c r="F4755" i="3"/>
  <c r="G4755" i="3" s="1"/>
  <c r="D4960" i="3"/>
  <c r="F4953" i="3"/>
  <c r="G4953" i="3" s="1"/>
  <c r="K5562" i="3"/>
  <c r="J5562" i="3"/>
  <c r="I5576" i="3"/>
  <c r="H5576" i="3"/>
  <c r="K6165" i="3"/>
  <c r="J6165" i="3"/>
  <c r="I6553" i="3"/>
  <c r="H6553" i="3"/>
  <c r="I6570" i="3"/>
  <c r="H6570" i="3"/>
  <c r="K7169" i="3"/>
  <c r="J7169" i="3"/>
  <c r="J7361" i="3"/>
  <c r="K7361" i="3"/>
  <c r="J430" i="3"/>
  <c r="K430" i="3"/>
  <c r="D516" i="3"/>
  <c r="F1602" i="3"/>
  <c r="G1602" i="3" s="1"/>
  <c r="I2251" i="3"/>
  <c r="H2251" i="3"/>
  <c r="K2244" i="3"/>
  <c r="J2244" i="3"/>
  <c r="F2237" i="3"/>
  <c r="G2237" i="3" s="1"/>
  <c r="I4427" i="3"/>
  <c r="H4427" i="3"/>
  <c r="K4446" i="3"/>
  <c r="J4446" i="3"/>
  <c r="E4846" i="3"/>
  <c r="K4831" i="3"/>
  <c r="J4831" i="3"/>
  <c r="K5234" i="3"/>
  <c r="J5234" i="3"/>
  <c r="K7242" i="3"/>
  <c r="J7242" i="3"/>
  <c r="D436" i="3"/>
  <c r="D589" i="3"/>
  <c r="D717" i="3"/>
  <c r="D845" i="3"/>
  <c r="D973" i="3"/>
  <c r="D1412" i="3"/>
  <c r="I2002" i="3"/>
  <c r="H2002" i="3"/>
  <c r="D2013" i="3"/>
  <c r="K2015" i="3"/>
  <c r="J2015" i="3"/>
  <c r="E5828" i="3"/>
  <c r="J6229" i="3"/>
  <c r="K6229" i="3"/>
  <c r="K6647" i="3"/>
  <c r="J6647" i="3"/>
  <c r="I6629" i="3"/>
  <c r="H6629" i="3"/>
  <c r="E7442" i="3"/>
  <c r="K926" i="3"/>
  <c r="J926" i="3"/>
  <c r="D1120" i="3"/>
  <c r="K1518" i="3"/>
  <c r="J1518" i="3"/>
  <c r="J1717" i="3"/>
  <c r="K1717" i="3"/>
  <c r="K1923" i="3"/>
  <c r="J1923" i="3"/>
  <c r="I2315" i="3"/>
  <c r="H2315" i="3"/>
  <c r="K2308" i="3"/>
  <c r="J2308" i="3"/>
  <c r="I4105" i="3"/>
  <c r="H4105" i="3"/>
  <c r="K4518" i="3"/>
  <c r="J4518" i="3"/>
  <c r="E4504" i="3"/>
  <c r="F4711" i="3"/>
  <c r="G4711" i="3" s="1"/>
  <c r="D4916" i="3"/>
  <c r="F4909" i="3"/>
  <c r="G4909" i="3" s="1"/>
  <c r="K5713" i="3"/>
  <c r="J5713" i="3"/>
  <c r="F5706" i="3"/>
  <c r="G5706" i="3" s="1"/>
  <c r="J6326" i="3"/>
  <c r="K6326" i="3"/>
  <c r="K6305" i="3"/>
  <c r="J6305" i="3"/>
  <c r="J7117" i="3"/>
  <c r="K7117" i="3"/>
  <c r="D7319" i="3"/>
  <c r="J307" i="3"/>
  <c r="K307" i="3"/>
  <c r="I512" i="3"/>
  <c r="H512" i="3"/>
  <c r="O1135" i="3"/>
  <c r="J1117" i="3"/>
  <c r="K1117" i="3"/>
  <c r="D1149" i="3"/>
  <c r="E1189" i="3"/>
  <c r="J1327" i="3"/>
  <c r="K1327" i="3"/>
  <c r="F1455" i="3"/>
  <c r="G1455" i="3" s="1"/>
  <c r="D1013" i="3"/>
  <c r="D1425" i="3"/>
  <c r="E1197" i="3"/>
  <c r="J1395" i="3"/>
  <c r="K1395" i="3"/>
  <c r="F1459" i="3"/>
  <c r="G1459" i="3" s="1"/>
  <c r="D1397" i="3"/>
  <c r="K2363" i="3"/>
  <c r="J2363" i="3"/>
  <c r="E2559" i="3"/>
  <c r="D2743" i="3"/>
  <c r="J2450" i="3"/>
  <c r="K2450" i="3"/>
  <c r="D2771" i="3"/>
  <c r="H2803" i="3"/>
  <c r="I2803" i="3"/>
  <c r="J2364" i="3"/>
  <c r="K2364" i="3"/>
  <c r="D2428" i="3"/>
  <c r="H2616" i="3"/>
  <c r="I2616" i="3"/>
  <c r="J2474" i="3"/>
  <c r="K2474" i="3"/>
  <c r="J2506" i="3"/>
  <c r="K2506" i="3"/>
  <c r="J2538" i="3"/>
  <c r="K2538" i="3"/>
  <c r="J2780" i="3"/>
  <c r="K2780" i="3"/>
  <c r="I2812" i="3"/>
  <c r="H2812" i="3"/>
  <c r="I2365" i="3"/>
  <c r="H2365" i="3"/>
  <c r="E2429" i="3"/>
  <c r="K2618" i="3"/>
  <c r="J2618" i="3"/>
  <c r="I2637" i="3"/>
  <c r="H2637" i="3"/>
  <c r="D2833" i="3"/>
  <c r="E2581" i="3"/>
  <c r="K2674" i="3"/>
  <c r="J2674" i="3"/>
  <c r="K3042" i="3"/>
  <c r="J3042" i="3"/>
  <c r="H3074" i="3"/>
  <c r="I3074" i="3"/>
  <c r="K3170" i="3"/>
  <c r="J3170" i="3"/>
  <c r="H3202" i="3"/>
  <c r="I3202" i="3"/>
  <c r="K3298" i="3"/>
  <c r="J3298" i="3"/>
  <c r="H3330" i="3"/>
  <c r="I3330" i="3"/>
  <c r="J3051" i="3"/>
  <c r="K3051" i="3"/>
  <c r="I3083" i="3"/>
  <c r="H3083" i="3"/>
  <c r="J3179" i="3"/>
  <c r="K3179" i="3"/>
  <c r="I3211" i="3"/>
  <c r="H3211" i="3"/>
  <c r="J3307" i="3"/>
  <c r="K3307" i="3"/>
  <c r="D3068" i="3"/>
  <c r="D3196" i="3"/>
  <c r="D3324" i="3"/>
  <c r="E2900" i="3"/>
  <c r="E2932" i="3"/>
  <c r="E2964" i="3"/>
  <c r="D3109" i="3"/>
  <c r="D3237" i="3"/>
  <c r="K3502" i="3"/>
  <c r="J3502" i="3"/>
  <c r="H3534" i="3"/>
  <c r="I3534" i="3"/>
  <c r="K3630" i="3"/>
  <c r="J3630" i="3"/>
  <c r="H3662" i="3"/>
  <c r="I3662" i="3"/>
  <c r="J3507" i="3"/>
  <c r="K3507" i="3"/>
  <c r="I3539" i="3"/>
  <c r="H3539" i="3"/>
  <c r="J3635" i="3"/>
  <c r="K3635" i="3"/>
  <c r="I3667" i="3"/>
  <c r="H3667" i="3"/>
  <c r="D3536" i="3"/>
  <c r="D3664" i="3"/>
  <c r="D3513" i="3"/>
  <c r="D3641" i="3"/>
  <c r="E3382" i="3"/>
  <c r="H3426" i="3"/>
  <c r="I3426" i="3"/>
  <c r="K3788" i="3"/>
  <c r="J3788" i="3"/>
  <c r="I3924" i="3"/>
  <c r="H3924" i="3"/>
  <c r="K4020" i="3"/>
  <c r="J4020" i="3"/>
  <c r="I4052" i="3"/>
  <c r="H4052" i="3"/>
  <c r="K4160" i="3"/>
  <c r="J4160" i="3"/>
  <c r="I4254" i="3"/>
  <c r="H4254" i="3"/>
  <c r="K4222" i="3"/>
  <c r="J4222" i="3"/>
  <c r="K4152" i="3"/>
  <c r="J4152" i="3"/>
  <c r="K4156" i="3"/>
  <c r="J4156" i="3"/>
  <c r="I4258" i="3"/>
  <c r="H4258" i="3"/>
  <c r="I5074" i="3"/>
  <c r="H5074" i="3"/>
  <c r="J5170" i="3"/>
  <c r="K5170" i="3"/>
  <c r="I5202" i="3"/>
  <c r="H5202" i="3"/>
  <c r="D5231" i="3"/>
  <c r="D5156" i="3"/>
  <c r="K5125" i="3"/>
  <c r="J5125" i="3"/>
  <c r="H5157" i="3"/>
  <c r="I5157" i="3"/>
  <c r="I5327" i="3"/>
  <c r="H5327" i="3"/>
  <c r="J5379" i="3"/>
  <c r="K5379" i="3"/>
  <c r="H5287" i="3"/>
  <c r="I5287" i="3"/>
  <c r="I5299" i="3"/>
  <c r="H5299" i="3"/>
  <c r="I5320" i="3"/>
  <c r="H5320" i="3"/>
  <c r="H5485" i="3"/>
  <c r="I5485" i="3"/>
  <c r="K5731" i="3"/>
  <c r="J5731" i="3"/>
  <c r="H5449" i="3"/>
  <c r="I5449" i="3"/>
  <c r="J5534" i="3"/>
  <c r="K5534" i="3"/>
  <c r="K5473" i="3"/>
  <c r="J5473" i="3"/>
  <c r="I5514" i="3"/>
  <c r="H5514" i="3"/>
  <c r="K5571" i="3"/>
  <c r="J5571" i="3"/>
  <c r="K5655" i="3"/>
  <c r="J5655" i="3"/>
  <c r="I6007" i="3"/>
  <c r="H6007" i="3"/>
  <c r="I5939" i="3"/>
  <c r="H5939" i="3"/>
  <c r="D6072" i="3"/>
  <c r="D6015" i="3"/>
  <c r="D6242" i="3"/>
  <c r="D6215" i="3"/>
  <c r="K6208" i="3"/>
  <c r="J6208" i="3"/>
  <c r="H6240" i="3"/>
  <c r="I6240" i="3"/>
  <c r="I6261" i="3"/>
  <c r="H6261" i="3"/>
  <c r="I6581" i="3"/>
  <c r="H6581" i="3"/>
  <c r="I6678" i="3"/>
  <c r="H6678" i="3"/>
  <c r="I6689" i="3"/>
  <c r="H6689" i="3"/>
  <c r="I6666" i="3"/>
  <c r="H6666" i="3"/>
  <c r="D6698" i="3"/>
  <c r="D6768" i="3"/>
  <c r="D6787" i="3"/>
  <c r="J7178" i="3"/>
  <c r="K7178" i="3"/>
  <c r="D6902" i="3"/>
  <c r="J6857" i="3"/>
  <c r="K6857" i="3"/>
  <c r="I6893" i="3"/>
  <c r="H6893" i="3"/>
  <c r="K6984" i="3"/>
  <c r="J6984" i="3"/>
  <c r="K6985" i="3"/>
  <c r="J6985" i="3"/>
  <c r="D7082" i="3"/>
  <c r="J7124" i="3"/>
  <c r="K7124" i="3"/>
  <c r="I7162" i="3"/>
  <c r="H7162" i="3"/>
  <c r="J7296" i="3"/>
  <c r="K7296" i="3"/>
  <c r="I7378" i="3"/>
  <c r="H7378" i="3"/>
  <c r="K7414" i="3"/>
  <c r="J7414" i="3"/>
  <c r="I7389" i="3"/>
  <c r="H7389" i="3"/>
  <c r="J7444" i="3"/>
  <c r="K7444" i="3"/>
  <c r="I389" i="3"/>
  <c r="H389" i="3"/>
  <c r="D570" i="3"/>
  <c r="E1158" i="3"/>
  <c r="K1194" i="3"/>
  <c r="J1194" i="3"/>
  <c r="I1816" i="3"/>
  <c r="H1816" i="3"/>
  <c r="F445" i="3"/>
  <c r="G445" i="3" s="1"/>
  <c r="D830" i="3"/>
  <c r="I1841" i="3"/>
  <c r="H1841" i="3"/>
  <c r="O3845" i="3"/>
  <c r="K3830" i="3"/>
  <c r="J3830" i="3"/>
  <c r="D4051" i="3"/>
  <c r="D4243" i="3"/>
  <c r="D5030" i="3"/>
  <c r="K5028" i="3"/>
  <c r="J5028" i="3"/>
  <c r="I7030" i="3"/>
  <c r="H7030" i="3"/>
  <c r="I1396" i="3"/>
  <c r="H1396" i="3"/>
  <c r="K1580" i="3"/>
  <c r="J1580" i="3"/>
  <c r="I1792" i="3"/>
  <c r="H1792" i="3"/>
  <c r="D1995" i="3"/>
  <c r="K3797" i="3"/>
  <c r="J3797" i="3"/>
  <c r="K3978" i="3"/>
  <c r="J3978" i="3"/>
  <c r="K4392" i="3"/>
  <c r="J4392" i="3"/>
  <c r="I4789" i="3"/>
  <c r="H4789" i="3"/>
  <c r="D4990" i="3"/>
  <c r="D5378" i="3"/>
  <c r="O5582" i="3"/>
  <c r="I5797" i="3"/>
  <c r="H5797" i="3"/>
  <c r="F5989" i="3"/>
  <c r="G5989" i="3" s="1"/>
  <c r="I6383" i="3"/>
  <c r="H6383" i="3"/>
  <c r="K6579" i="3"/>
  <c r="J6579" i="3"/>
  <c r="K7187" i="3"/>
  <c r="J7187" i="3"/>
  <c r="K473" i="3"/>
  <c r="J473" i="3"/>
  <c r="H1052" i="3"/>
  <c r="I1052" i="3"/>
  <c r="K1468" i="3"/>
  <c r="J1468" i="3"/>
  <c r="H1672" i="3"/>
  <c r="I1672" i="3"/>
  <c r="E1655" i="3"/>
  <c r="I1861" i="3"/>
  <c r="H1861" i="3"/>
  <c r="I2254" i="3"/>
  <c r="H2254" i="3"/>
  <c r="E2863" i="3"/>
  <c r="K3853" i="3"/>
  <c r="J3853" i="3"/>
  <c r="E3867" i="3"/>
  <c r="D4269" i="3"/>
  <c r="I4466" i="3"/>
  <c r="H4466" i="3"/>
  <c r="F4876" i="3"/>
  <c r="G4876" i="3" s="1"/>
  <c r="J5276" i="3"/>
  <c r="K5276" i="3"/>
  <c r="I5664" i="3"/>
  <c r="H5664" i="3"/>
  <c r="D5861" i="3"/>
  <c r="K6265" i="3"/>
  <c r="J6265" i="3"/>
  <c r="I6473" i="3"/>
  <c r="H6473" i="3"/>
  <c r="J6463" i="3"/>
  <c r="K6463" i="3"/>
  <c r="J6856" i="3"/>
  <c r="K6856" i="3"/>
  <c r="E7060" i="3"/>
  <c r="D450" i="3"/>
  <c r="D1346" i="3"/>
  <c r="I1745" i="3"/>
  <c r="H1745" i="3"/>
  <c r="K1741" i="3"/>
  <c r="J1741" i="3"/>
  <c r="I1928" i="3"/>
  <c r="H1928" i="3"/>
  <c r="E2148" i="3"/>
  <c r="O2141" i="3"/>
  <c r="I3345" i="3"/>
  <c r="H3345" i="3"/>
  <c r="D3742" i="3"/>
  <c r="D3947" i="3"/>
  <c r="D4136" i="3"/>
  <c r="D4149" i="3"/>
  <c r="I4528" i="3"/>
  <c r="H4528" i="3"/>
  <c r="D4739" i="3"/>
  <c r="K4951" i="3"/>
  <c r="J4951" i="3"/>
  <c r="D4937" i="3"/>
  <c r="D5746" i="3"/>
  <c r="D6733" i="3"/>
  <c r="K6950" i="3"/>
  <c r="J6950" i="3"/>
  <c r="J353" i="3"/>
  <c r="K353" i="3"/>
  <c r="K408" i="3"/>
  <c r="J408" i="3"/>
  <c r="J499" i="3"/>
  <c r="K499" i="3"/>
  <c r="I4022" i="3"/>
  <c r="H4022" i="3"/>
  <c r="I4203" i="3"/>
  <c r="H4203" i="3"/>
  <c r="F5008" i="3"/>
  <c r="G5008" i="3" s="1"/>
  <c r="K7014" i="3"/>
  <c r="J7014" i="3"/>
  <c r="I7207" i="3"/>
  <c r="H7207" i="3"/>
  <c r="I7425" i="3"/>
  <c r="H7425" i="3"/>
  <c r="K1681" i="3"/>
  <c r="J1681" i="3"/>
  <c r="O1688" i="3"/>
  <c r="K2096" i="3"/>
  <c r="J2096" i="3"/>
  <c r="K2089" i="3"/>
  <c r="J2089" i="3"/>
  <c r="K3891" i="3"/>
  <c r="J3891" i="3"/>
  <c r="J6291" i="3"/>
  <c r="K6291" i="3"/>
  <c r="K312" i="3"/>
  <c r="J312" i="3"/>
  <c r="J511" i="3"/>
  <c r="K511" i="3"/>
  <c r="K596" i="3"/>
  <c r="J596" i="3"/>
  <c r="I660" i="3"/>
  <c r="H660" i="3"/>
  <c r="K724" i="3"/>
  <c r="J724" i="3"/>
  <c r="I788" i="3"/>
  <c r="H788" i="3"/>
  <c r="K852" i="3"/>
  <c r="J852" i="3"/>
  <c r="I916" i="3"/>
  <c r="H916" i="3"/>
  <c r="K980" i="3"/>
  <c r="J980" i="3"/>
  <c r="K2210" i="3"/>
  <c r="J2210" i="3"/>
  <c r="O2205" i="3"/>
  <c r="K3826" i="3"/>
  <c r="J3826" i="3"/>
  <c r="I4425" i="3"/>
  <c r="H4425" i="3"/>
  <c r="K4817" i="3"/>
  <c r="J4817" i="3"/>
  <c r="J5618" i="3"/>
  <c r="K5618" i="3"/>
  <c r="H6802" i="3"/>
  <c r="I6802" i="3"/>
  <c r="H1100" i="3"/>
  <c r="I1100" i="3"/>
  <c r="I1887" i="3"/>
  <c r="H1887" i="3"/>
  <c r="I4693" i="3"/>
  <c r="H4693" i="3"/>
  <c r="J5279" i="3"/>
  <c r="K5279" i="3"/>
  <c r="K5278" i="3"/>
  <c r="J5278" i="3"/>
  <c r="F7083" i="3"/>
  <c r="G7083" i="3" s="1"/>
  <c r="J7287" i="3"/>
  <c r="K7287" i="3"/>
  <c r="K1176" i="3"/>
  <c r="J1176" i="3"/>
  <c r="I1761" i="3"/>
  <c r="H1761" i="3"/>
  <c r="K1971" i="3"/>
  <c r="J1971" i="3"/>
  <c r="I2154" i="3"/>
  <c r="H2154" i="3"/>
  <c r="O2173" i="3"/>
  <c r="I3770" i="3"/>
  <c r="H3770" i="3"/>
  <c r="K4765" i="3"/>
  <c r="J4765" i="3"/>
  <c r="I4963" i="3"/>
  <c r="H4963" i="3"/>
  <c r="K4956" i="3"/>
  <c r="J4956" i="3"/>
  <c r="D6557" i="3"/>
  <c r="E7357" i="3"/>
  <c r="I387" i="3"/>
  <c r="H387" i="3"/>
  <c r="K532" i="3"/>
  <c r="J532" i="3"/>
  <c r="K2050" i="3"/>
  <c r="J2050" i="3"/>
  <c r="O2033" i="3"/>
  <c r="K4432" i="3"/>
  <c r="J4432" i="3"/>
  <c r="F5246" i="3"/>
  <c r="G5246" i="3" s="1"/>
  <c r="J7238" i="3"/>
  <c r="K7238" i="3"/>
  <c r="K361" i="3"/>
  <c r="J361" i="3"/>
  <c r="K593" i="3"/>
  <c r="J593" i="3"/>
  <c r="F625" i="3"/>
  <c r="G625" i="3" s="1"/>
  <c r="K721" i="3"/>
  <c r="J721" i="3"/>
  <c r="F753" i="3"/>
  <c r="G753" i="3" s="1"/>
  <c r="K849" i="3"/>
  <c r="J849" i="3"/>
  <c r="F881" i="3"/>
  <c r="G881" i="3" s="1"/>
  <c r="K977" i="3"/>
  <c r="J977" i="3"/>
  <c r="K6450" i="3"/>
  <c r="J6450" i="3"/>
  <c r="I6444" i="3"/>
  <c r="H6444" i="3"/>
  <c r="K1308" i="3"/>
  <c r="J1308" i="3"/>
  <c r="K1708" i="3"/>
  <c r="J1708" i="3"/>
  <c r="I1922" i="3"/>
  <c r="H1922" i="3"/>
  <c r="K2108" i="3"/>
  <c r="J2108" i="3"/>
  <c r="I3922" i="3"/>
  <c r="H3922" i="3"/>
  <c r="K4115" i="3"/>
  <c r="J4115" i="3"/>
  <c r="I4510" i="3"/>
  <c r="H4510" i="3"/>
  <c r="K6111" i="3"/>
  <c r="J6111" i="3"/>
  <c r="K6707" i="3"/>
  <c r="J6707" i="3"/>
  <c r="H7315" i="3"/>
  <c r="I7315" i="3"/>
  <c r="J399" i="3"/>
  <c r="K399" i="3"/>
  <c r="J1075" i="3"/>
  <c r="K1075" i="3"/>
  <c r="I1107" i="3"/>
  <c r="H1107" i="3"/>
  <c r="I1089" i="3"/>
  <c r="H1089" i="3"/>
  <c r="J1205" i="3"/>
  <c r="K1205" i="3"/>
  <c r="K1241" i="3"/>
  <c r="J1241" i="3"/>
  <c r="I1305" i="3"/>
  <c r="H1305" i="3"/>
  <c r="K1497" i="3"/>
  <c r="J1497" i="3"/>
  <c r="I1553" i="3"/>
  <c r="H1553" i="3"/>
  <c r="J1213" i="3"/>
  <c r="K1213" i="3"/>
  <c r="I1533" i="3"/>
  <c r="H1533" i="3"/>
  <c r="J1207" i="3"/>
  <c r="K1207" i="3"/>
  <c r="I1277" i="3"/>
  <c r="H1277" i="3"/>
  <c r="K1469" i="3"/>
  <c r="J1469" i="3"/>
  <c r="I1513" i="3"/>
  <c r="H1513" i="3"/>
  <c r="H2399" i="3"/>
  <c r="I2399" i="3"/>
  <c r="I2617" i="3"/>
  <c r="H2617" i="3"/>
  <c r="H2663" i="3"/>
  <c r="I2663" i="3"/>
  <c r="K2786" i="3"/>
  <c r="J2786" i="3"/>
  <c r="I2818" i="3"/>
  <c r="H2818" i="3"/>
  <c r="H2553" i="3"/>
  <c r="I2553" i="3"/>
  <c r="I2654" i="3"/>
  <c r="H2654" i="3"/>
  <c r="H2691" i="3"/>
  <c r="I2691" i="3"/>
  <c r="I2762" i="3"/>
  <c r="H2762" i="3"/>
  <c r="H2483" i="3"/>
  <c r="I2483" i="3"/>
  <c r="H2515" i="3"/>
  <c r="I2515" i="3"/>
  <c r="H2547" i="3"/>
  <c r="I2547" i="3"/>
  <c r="H2703" i="3"/>
  <c r="I2703" i="3"/>
  <c r="I2758" i="3"/>
  <c r="H2758" i="3"/>
  <c r="H2731" i="3"/>
  <c r="I2731" i="3"/>
  <c r="I2805" i="3"/>
  <c r="H2805" i="3"/>
  <c r="H2989" i="3"/>
  <c r="I2989" i="3"/>
  <c r="H2977" i="3"/>
  <c r="I2977" i="3"/>
  <c r="I3040" i="3"/>
  <c r="H3040" i="3"/>
  <c r="K3104" i="3"/>
  <c r="J3104" i="3"/>
  <c r="I3168" i="3"/>
  <c r="H3168" i="3"/>
  <c r="K3232" i="3"/>
  <c r="J3232" i="3"/>
  <c r="I3296" i="3"/>
  <c r="H3296" i="3"/>
  <c r="J2879" i="3"/>
  <c r="K2879" i="3"/>
  <c r="H2917" i="3"/>
  <c r="I2917" i="3"/>
  <c r="H2949" i="3"/>
  <c r="I2949" i="3"/>
  <c r="K3017" i="3"/>
  <c r="J3017" i="3"/>
  <c r="I3049" i="3"/>
  <c r="H3049" i="3"/>
  <c r="K3145" i="3"/>
  <c r="J3145" i="3"/>
  <c r="I3177" i="3"/>
  <c r="H3177" i="3"/>
  <c r="K3273" i="3"/>
  <c r="J3273" i="3"/>
  <c r="I3305" i="3"/>
  <c r="H3305" i="3"/>
  <c r="K3440" i="3"/>
  <c r="J3440" i="3"/>
  <c r="J3409" i="3"/>
  <c r="K3409" i="3"/>
  <c r="I3445" i="3"/>
  <c r="H3445" i="3"/>
  <c r="H3384" i="3"/>
  <c r="I3384" i="3"/>
  <c r="I3439" i="3"/>
  <c r="H3439" i="3"/>
  <c r="I3508" i="3"/>
  <c r="H3508" i="3"/>
  <c r="K3572" i="3"/>
  <c r="J3572" i="3"/>
  <c r="I3636" i="3"/>
  <c r="H3636" i="3"/>
  <c r="K3700" i="3"/>
  <c r="J3700" i="3"/>
  <c r="I3453" i="3"/>
  <c r="H3453" i="3"/>
  <c r="K3549" i="3"/>
  <c r="J3549" i="3"/>
  <c r="I3581" i="3"/>
  <c r="H3581" i="3"/>
  <c r="K3677" i="3"/>
  <c r="J3677" i="3"/>
  <c r="I3709" i="3"/>
  <c r="H3709" i="3"/>
  <c r="K3442" i="3"/>
  <c r="J3442" i="3"/>
  <c r="I3796" i="3"/>
  <c r="H3796" i="3"/>
  <c r="I4384" i="3"/>
  <c r="H4384" i="3"/>
  <c r="I4376" i="3"/>
  <c r="H4376" i="3"/>
  <c r="K5139" i="3"/>
  <c r="J5139" i="3"/>
  <c r="I5203" i="3"/>
  <c r="H5203" i="3"/>
  <c r="I5096" i="3"/>
  <c r="H5096" i="3"/>
  <c r="K5192" i="3"/>
  <c r="J5192" i="3"/>
  <c r="I5224" i="3"/>
  <c r="H5224" i="3"/>
  <c r="K5341" i="3"/>
  <c r="J5341" i="3"/>
  <c r="K5348" i="3"/>
  <c r="J5348" i="3"/>
  <c r="I5265" i="3"/>
  <c r="H5265" i="3"/>
  <c r="I5380" i="3"/>
  <c r="H5380" i="3"/>
  <c r="K5313" i="3"/>
  <c r="J5313" i="3"/>
  <c r="I5369" i="3"/>
  <c r="H5369" i="3"/>
  <c r="I5699" i="3"/>
  <c r="H5699" i="3"/>
  <c r="I5480" i="3"/>
  <c r="H5480" i="3"/>
  <c r="I5711" i="3"/>
  <c r="H5711" i="3"/>
  <c r="I5862" i="3"/>
  <c r="H5862" i="3"/>
  <c r="I5916" i="3"/>
  <c r="H5916" i="3"/>
  <c r="J5930" i="3"/>
  <c r="K5930" i="3"/>
  <c r="K5996" i="3"/>
  <c r="J5996" i="3"/>
  <c r="I6060" i="3"/>
  <c r="H6060" i="3"/>
  <c r="J6074" i="3"/>
  <c r="K6074" i="3"/>
  <c r="I6128" i="3"/>
  <c r="H6128" i="3"/>
  <c r="I6214" i="3"/>
  <c r="H6214" i="3"/>
  <c r="K6251" i="3"/>
  <c r="J6251" i="3"/>
  <c r="I6116" i="3"/>
  <c r="H6116" i="3"/>
  <c r="I6304" i="3"/>
  <c r="H6304" i="3"/>
  <c r="K6694" i="3"/>
  <c r="J6694" i="3"/>
  <c r="I6597" i="3"/>
  <c r="H6597" i="3"/>
  <c r="J6701" i="3"/>
  <c r="K6701" i="3"/>
  <c r="I6760" i="3"/>
  <c r="H6760" i="3"/>
  <c r="K6926" i="3"/>
  <c r="J6926" i="3"/>
  <c r="I6874" i="3"/>
  <c r="H6874" i="3"/>
  <c r="K6895" i="3"/>
  <c r="J6895" i="3"/>
  <c r="I7003" i="3"/>
  <c r="H7003" i="3"/>
  <c r="K6987" i="3"/>
  <c r="J6987" i="3"/>
  <c r="K7090" i="3"/>
  <c r="J7090" i="3"/>
  <c r="I7025" i="3"/>
  <c r="H7025" i="3"/>
  <c r="K7094" i="3"/>
  <c r="J7094" i="3"/>
  <c r="I7175" i="3"/>
  <c r="H7175" i="3"/>
  <c r="K7136" i="3"/>
  <c r="J7136" i="3"/>
  <c r="K7159" i="3"/>
  <c r="J7159" i="3"/>
  <c r="K7275" i="3"/>
  <c r="J7275" i="3"/>
  <c r="J7239" i="3"/>
  <c r="K7239" i="3"/>
  <c r="H7302" i="3"/>
  <c r="I7302" i="3"/>
  <c r="I7368" i="3"/>
  <c r="H7368" i="3"/>
  <c r="K7399" i="3"/>
  <c r="J7399" i="3"/>
  <c r="J7385" i="3"/>
  <c r="K7385" i="3"/>
  <c r="I218" i="3"/>
  <c r="H218" i="3"/>
  <c r="I118" i="3"/>
  <c r="H118" i="3"/>
  <c r="H73" i="3"/>
  <c r="I73" i="3"/>
  <c r="H181" i="3"/>
  <c r="I181" i="3"/>
  <c r="F522" i="3"/>
  <c r="G522" i="3" s="1"/>
  <c r="H1098" i="3"/>
  <c r="I1098" i="3"/>
  <c r="J1130" i="3"/>
  <c r="K1130" i="3"/>
  <c r="D1807" i="3"/>
  <c r="F634" i="3"/>
  <c r="G634" i="3" s="1"/>
  <c r="K1242" i="3"/>
  <c r="J1242" i="3"/>
  <c r="I4047" i="3"/>
  <c r="H4047" i="3"/>
  <c r="K4041" i="3"/>
  <c r="J4041" i="3"/>
  <c r="K4233" i="3"/>
  <c r="J4233" i="3"/>
  <c r="I4648" i="3"/>
  <c r="H4648" i="3"/>
  <c r="H7040" i="3"/>
  <c r="I7040" i="3"/>
  <c r="K778" i="3"/>
  <c r="J778" i="3"/>
  <c r="K1598" i="3"/>
  <c r="J1598" i="3"/>
  <c r="D1783" i="3"/>
  <c r="K1994" i="3"/>
  <c r="J1994" i="3"/>
  <c r="E4183" i="3"/>
  <c r="K4580" i="3"/>
  <c r="J4580" i="3"/>
  <c r="F4796" i="3"/>
  <c r="G4796" i="3" s="1"/>
  <c r="K4997" i="3"/>
  <c r="J4997" i="3"/>
  <c r="K5386" i="3"/>
  <c r="J5386" i="3"/>
  <c r="K5584" i="3"/>
  <c r="J5584" i="3"/>
  <c r="I5586" i="3"/>
  <c r="H5586" i="3"/>
  <c r="J6201" i="3"/>
  <c r="K6201" i="3"/>
  <c r="D6380" i="3"/>
  <c r="K6599" i="3"/>
  <c r="J6599" i="3"/>
  <c r="K6582" i="3"/>
  <c r="J6582" i="3"/>
  <c r="K6798" i="3"/>
  <c r="J6798" i="3"/>
  <c r="K6777" i="3"/>
  <c r="J6777" i="3"/>
  <c r="F6986" i="3"/>
  <c r="G6986" i="3" s="1"/>
  <c r="K662" i="3"/>
  <c r="J662" i="3"/>
  <c r="F854" i="3"/>
  <c r="G854" i="3" s="1"/>
  <c r="F1462" i="3"/>
  <c r="G1462" i="3" s="1"/>
  <c r="K1664" i="3"/>
  <c r="J1664" i="3"/>
  <c r="K1876" i="3"/>
  <c r="J1876" i="3"/>
  <c r="I2275" i="3"/>
  <c r="H2275" i="3"/>
  <c r="K2268" i="3"/>
  <c r="J2268" i="3"/>
  <c r="F2261" i="3"/>
  <c r="G2261" i="3" s="1"/>
  <c r="K3871" i="3"/>
  <c r="J3871" i="3"/>
  <c r="I3859" i="3"/>
  <c r="H3859" i="3"/>
  <c r="K4267" i="3"/>
  <c r="J4267" i="3"/>
  <c r="I4659" i="3"/>
  <c r="H4659" i="3"/>
  <c r="F5054" i="3"/>
  <c r="G5054" i="3" s="1"/>
  <c r="F5864" i="3"/>
  <c r="G5864" i="3" s="1"/>
  <c r="K6461" i="3"/>
  <c r="J6461" i="3"/>
  <c r="F6657" i="3"/>
  <c r="G6657" i="3" s="1"/>
  <c r="I572" i="3"/>
  <c r="H572" i="3"/>
  <c r="K938" i="3"/>
  <c r="J938" i="3"/>
  <c r="I1536" i="3"/>
  <c r="H1536" i="3"/>
  <c r="K1530" i="3"/>
  <c r="J1530" i="3"/>
  <c r="D1951" i="3"/>
  <c r="K1943" i="3"/>
  <c r="J1943" i="3"/>
  <c r="K2143" i="3"/>
  <c r="J2143" i="3"/>
  <c r="I3743" i="3"/>
  <c r="H3743" i="3"/>
  <c r="I3943" i="3"/>
  <c r="H3943" i="3"/>
  <c r="K3937" i="3"/>
  <c r="J3937" i="3"/>
  <c r="J4351" i="3"/>
  <c r="K4351" i="3"/>
  <c r="K4742" i="3"/>
  <c r="J4742" i="3"/>
  <c r="F5749" i="3"/>
  <c r="G5749" i="3" s="1"/>
  <c r="I6545" i="3"/>
  <c r="H6545" i="3"/>
  <c r="F6746" i="3"/>
  <c r="G6746" i="3" s="1"/>
  <c r="K7141" i="3"/>
  <c r="J7141" i="3"/>
  <c r="J358" i="3"/>
  <c r="K358" i="3"/>
  <c r="J595" i="3"/>
  <c r="K595" i="3"/>
  <c r="F627" i="3"/>
  <c r="G627" i="3" s="1"/>
  <c r="J723" i="3"/>
  <c r="K723" i="3"/>
  <c r="F755" i="3"/>
  <c r="G755" i="3" s="1"/>
  <c r="J851" i="3"/>
  <c r="K851" i="3"/>
  <c r="F883" i="3"/>
  <c r="G883" i="3" s="1"/>
  <c r="J979" i="3"/>
  <c r="K979" i="3"/>
  <c r="F310" i="3"/>
  <c r="G310" i="3" s="1"/>
  <c r="I488" i="3"/>
  <c r="H488" i="3"/>
  <c r="K742" i="3"/>
  <c r="J742" i="3"/>
  <c r="F4005" i="3"/>
  <c r="G4005" i="3" s="1"/>
  <c r="K4625" i="3"/>
  <c r="J4625" i="3"/>
  <c r="F6017" i="3"/>
  <c r="G6017" i="3" s="1"/>
  <c r="O7015" i="3"/>
  <c r="K898" i="3"/>
  <c r="J898" i="3"/>
  <c r="I1694" i="3"/>
  <c r="H1694" i="3"/>
  <c r="I2085" i="3"/>
  <c r="H2085" i="3"/>
  <c r="K4477" i="3"/>
  <c r="J4477" i="3"/>
  <c r="K4897" i="3"/>
  <c r="J4897" i="3"/>
  <c r="J5690" i="3"/>
  <c r="K5690" i="3"/>
  <c r="K5883" i="3"/>
  <c r="J5883" i="3"/>
  <c r="J6294" i="3"/>
  <c r="K6294" i="3"/>
  <c r="I328" i="3"/>
  <c r="H328" i="3"/>
  <c r="H402" i="3"/>
  <c r="I402" i="3"/>
  <c r="F610" i="3"/>
  <c r="G610" i="3" s="1"/>
  <c r="I4802" i="3"/>
  <c r="H4802" i="3"/>
  <c r="I5614" i="3"/>
  <c r="H5614" i="3"/>
  <c r="K5824" i="3"/>
  <c r="J5824" i="3"/>
  <c r="K6413" i="3"/>
  <c r="J6413" i="3"/>
  <c r="H6826" i="3"/>
  <c r="I6826" i="3"/>
  <c r="I1488" i="3"/>
  <c r="H1488" i="3"/>
  <c r="K1478" i="3"/>
  <c r="J1478" i="3"/>
  <c r="F2292" i="3"/>
  <c r="G2292" i="3" s="1"/>
  <c r="K4301" i="3"/>
  <c r="J4301" i="3"/>
  <c r="F4700" i="3"/>
  <c r="G4700" i="3" s="1"/>
  <c r="K6089" i="3"/>
  <c r="J6089" i="3"/>
  <c r="I6500" i="3"/>
  <c r="H6500" i="3"/>
  <c r="I6479" i="3"/>
  <c r="H6479" i="3"/>
  <c r="F7281" i="3"/>
  <c r="G7281" i="3" s="1"/>
  <c r="I1556" i="3"/>
  <c r="H1556" i="3"/>
  <c r="K1776" i="3"/>
  <c r="J1776" i="3"/>
  <c r="K2155" i="3"/>
  <c r="J2155" i="3"/>
  <c r="K4373" i="3"/>
  <c r="J4373" i="3"/>
  <c r="K4557" i="3"/>
  <c r="J4557" i="3"/>
  <c r="I4754" i="3"/>
  <c r="H4754" i="3"/>
  <c r="K4772" i="3"/>
  <c r="J4772" i="3"/>
  <c r="F4966" i="3"/>
  <c r="G4966" i="3" s="1"/>
  <c r="K5370" i="3"/>
  <c r="J5370" i="3"/>
  <c r="E5760" i="3"/>
  <c r="I6355" i="3"/>
  <c r="H6355" i="3"/>
  <c r="K6568" i="3"/>
  <c r="J6568" i="3"/>
  <c r="K6554" i="3"/>
  <c r="J6554" i="3"/>
  <c r="F6773" i="3"/>
  <c r="G6773" i="3" s="1"/>
  <c r="H7353" i="3"/>
  <c r="I7353" i="3"/>
  <c r="F319" i="3"/>
  <c r="G319" i="3" s="1"/>
  <c r="F802" i="3"/>
  <c r="G802" i="3" s="1"/>
  <c r="I1616" i="3"/>
  <c r="H1616" i="3"/>
  <c r="K1606" i="3"/>
  <c r="J1606" i="3"/>
  <c r="K2229" i="3"/>
  <c r="J2229" i="3"/>
  <c r="K4433" i="3"/>
  <c r="J4433" i="3"/>
  <c r="H4838" i="3"/>
  <c r="I4838" i="3"/>
  <c r="K7236" i="3"/>
  <c r="J7236" i="3"/>
  <c r="I491" i="3"/>
  <c r="H491" i="3"/>
  <c r="F1442" i="3"/>
  <c r="G1442" i="3" s="1"/>
  <c r="I6439" i="3"/>
  <c r="H6439" i="3"/>
  <c r="D6634" i="3"/>
  <c r="I7433" i="3"/>
  <c r="H7433" i="3"/>
  <c r="K1304" i="3"/>
  <c r="J1304" i="3"/>
  <c r="K1721" i="3"/>
  <c r="J1721" i="3"/>
  <c r="I1921" i="3"/>
  <c r="H1921" i="3"/>
  <c r="I3918" i="3"/>
  <c r="H3918" i="3"/>
  <c r="I4113" i="3"/>
  <c r="H4113" i="3"/>
  <c r="I4502" i="3"/>
  <c r="H4502" i="3"/>
  <c r="K6103" i="3"/>
  <c r="J6103" i="3"/>
  <c r="H6311" i="3"/>
  <c r="I6311" i="3"/>
  <c r="K6718" i="3"/>
  <c r="J6718" i="3"/>
  <c r="K6703" i="3"/>
  <c r="J6703" i="3"/>
  <c r="I7116" i="3"/>
  <c r="H7116" i="3"/>
  <c r="K400" i="3"/>
  <c r="J400" i="3"/>
  <c r="J1079" i="3"/>
  <c r="K1079" i="3"/>
  <c r="I1111" i="3"/>
  <c r="H1111" i="3"/>
  <c r="I1093" i="3"/>
  <c r="H1093" i="3"/>
  <c r="I1541" i="3"/>
  <c r="H1541" i="3"/>
  <c r="K1249" i="3"/>
  <c r="J1249" i="3"/>
  <c r="I1313" i="3"/>
  <c r="H1313" i="3"/>
  <c r="K1505" i="3"/>
  <c r="J1505" i="3"/>
  <c r="K1221" i="3"/>
  <c r="J1221" i="3"/>
  <c r="I1285" i="3"/>
  <c r="H1285" i="3"/>
  <c r="K1477" i="3"/>
  <c r="J1477" i="3"/>
  <c r="J1643" i="3"/>
  <c r="K1643" i="3"/>
  <c r="H2403" i="3"/>
  <c r="I2403" i="3"/>
  <c r="J2665" i="3"/>
  <c r="K2665" i="3"/>
  <c r="K2790" i="3"/>
  <c r="J2790" i="3"/>
  <c r="I2822" i="3"/>
  <c r="H2822" i="3"/>
  <c r="H2569" i="3"/>
  <c r="I2569" i="3"/>
  <c r="I2670" i="3"/>
  <c r="H2670" i="3"/>
  <c r="J2693" i="3"/>
  <c r="K2693" i="3"/>
  <c r="H2452" i="3"/>
  <c r="I2452" i="3"/>
  <c r="H2484" i="3"/>
  <c r="I2484" i="3"/>
  <c r="H2516" i="3"/>
  <c r="I2516" i="3"/>
  <c r="H2548" i="3"/>
  <c r="I2548" i="3"/>
  <c r="J2705" i="3"/>
  <c r="K2705" i="3"/>
  <c r="I2774" i="3"/>
  <c r="H2774" i="3"/>
  <c r="J2733" i="3"/>
  <c r="K2733" i="3"/>
  <c r="I2809" i="3"/>
  <c r="H2809" i="3"/>
  <c r="K2984" i="3"/>
  <c r="J2984" i="3"/>
  <c r="H2997" i="3"/>
  <c r="I2997" i="3"/>
  <c r="K2980" i="3"/>
  <c r="J2980" i="3"/>
  <c r="I3044" i="3"/>
  <c r="H3044" i="3"/>
  <c r="K3108" i="3"/>
  <c r="J3108" i="3"/>
  <c r="I3172" i="3"/>
  <c r="H3172" i="3"/>
  <c r="K3236" i="3"/>
  <c r="J3236" i="3"/>
  <c r="I3300" i="3"/>
  <c r="H3300" i="3"/>
  <c r="I2868" i="3"/>
  <c r="H2868" i="3"/>
  <c r="H2886" i="3"/>
  <c r="I2886" i="3"/>
  <c r="H2918" i="3"/>
  <c r="I2918" i="3"/>
  <c r="H2950" i="3"/>
  <c r="I2950" i="3"/>
  <c r="K3021" i="3"/>
  <c r="J3021" i="3"/>
  <c r="I3053" i="3"/>
  <c r="H3053" i="3"/>
  <c r="K3149" i="3"/>
  <c r="J3149" i="3"/>
  <c r="I3181" i="3"/>
  <c r="H3181" i="3"/>
  <c r="K3277" i="3"/>
  <c r="J3277" i="3"/>
  <c r="I3309" i="3"/>
  <c r="H3309" i="3"/>
  <c r="I3447" i="3"/>
  <c r="H3447" i="3"/>
  <c r="J3411" i="3"/>
  <c r="K3411" i="3"/>
  <c r="K3452" i="3"/>
  <c r="J3452" i="3"/>
  <c r="I3441" i="3"/>
  <c r="H3441" i="3"/>
  <c r="I3512" i="3"/>
  <c r="H3512" i="3"/>
  <c r="K3576" i="3"/>
  <c r="J3576" i="3"/>
  <c r="I3640" i="3"/>
  <c r="H3640" i="3"/>
  <c r="K3704" i="3"/>
  <c r="J3704" i="3"/>
  <c r="J3419" i="3"/>
  <c r="K3419" i="3"/>
  <c r="I3457" i="3"/>
  <c r="H3457" i="3"/>
  <c r="K3553" i="3"/>
  <c r="J3553" i="3"/>
  <c r="I3585" i="3"/>
  <c r="H3585" i="3"/>
  <c r="K3681" i="3"/>
  <c r="J3681" i="3"/>
  <c r="I3713" i="3"/>
  <c r="H3713" i="3"/>
  <c r="I3812" i="3"/>
  <c r="H3812" i="3"/>
  <c r="K5143" i="3"/>
  <c r="J5143" i="3"/>
  <c r="I5207" i="3"/>
  <c r="H5207" i="3"/>
  <c r="K5032" i="3"/>
  <c r="J5032" i="3"/>
  <c r="I5100" i="3"/>
  <c r="H5100" i="3"/>
  <c r="K5196" i="3"/>
  <c r="J5196" i="3"/>
  <c r="I5228" i="3"/>
  <c r="H5228" i="3"/>
  <c r="I5289" i="3"/>
  <c r="H5289" i="3"/>
  <c r="H5391" i="3"/>
  <c r="I5391" i="3"/>
  <c r="I5273" i="3"/>
  <c r="H5273" i="3"/>
  <c r="I5384" i="3"/>
  <c r="H5384" i="3"/>
  <c r="I5373" i="3"/>
  <c r="H5373" i="3"/>
  <c r="I5443" i="3"/>
  <c r="H5443" i="3"/>
  <c r="I5727" i="3"/>
  <c r="H5727" i="3"/>
  <c r="I5878" i="3"/>
  <c r="H5878" i="3"/>
  <c r="I5944" i="3"/>
  <c r="H5944" i="3"/>
  <c r="J5934" i="3"/>
  <c r="K5934" i="3"/>
  <c r="K6016" i="3"/>
  <c r="J6016" i="3"/>
  <c r="I6080" i="3"/>
  <c r="H6080" i="3"/>
  <c r="I6218" i="3"/>
  <c r="H6218" i="3"/>
  <c r="I6120" i="3"/>
  <c r="H6120" i="3"/>
  <c r="I6320" i="3"/>
  <c r="H6320" i="3"/>
  <c r="I6832" i="3"/>
  <c r="H6832" i="3"/>
  <c r="I6613" i="3"/>
  <c r="H6613" i="3"/>
  <c r="I6743" i="3"/>
  <c r="H6743" i="3"/>
  <c r="I6776" i="3"/>
  <c r="H6776" i="3"/>
  <c r="K6907" i="3"/>
  <c r="J6907" i="3"/>
  <c r="I6919" i="3"/>
  <c r="H6919" i="3"/>
  <c r="J7127" i="3"/>
  <c r="K7127" i="3"/>
  <c r="I7038" i="3"/>
  <c r="H7038" i="3"/>
  <c r="J7005" i="3"/>
  <c r="K7005" i="3"/>
  <c r="K7101" i="3"/>
  <c r="J7101" i="3"/>
  <c r="I7179" i="3"/>
  <c r="H7179" i="3"/>
  <c r="I7172" i="3"/>
  <c r="H7172" i="3"/>
  <c r="I7247" i="3"/>
  <c r="H7247" i="3"/>
  <c r="O7350" i="3"/>
  <c r="I7440" i="3"/>
  <c r="H7440" i="3"/>
  <c r="F7447" i="3"/>
  <c r="G7447" i="3" s="1"/>
  <c r="J3429" i="3"/>
  <c r="K3429" i="3"/>
  <c r="J3423" i="3"/>
  <c r="K3423" i="3"/>
  <c r="K3464" i="3"/>
  <c r="J3464" i="3"/>
  <c r="K3592" i="3"/>
  <c r="J3592" i="3"/>
  <c r="K3720" i="3"/>
  <c r="J3720" i="3"/>
  <c r="J3437" i="3"/>
  <c r="K3437" i="3"/>
  <c r="F3473" i="3"/>
  <c r="G3473" i="3" s="1"/>
  <c r="K3569" i="3"/>
  <c r="J3569" i="3"/>
  <c r="F3601" i="3"/>
  <c r="G3601" i="3" s="1"/>
  <c r="K3697" i="3"/>
  <c r="J3697" i="3"/>
  <c r="F3729" i="3"/>
  <c r="G3729" i="3" s="1"/>
  <c r="K5159" i="3"/>
  <c r="J5159" i="3"/>
  <c r="K5048" i="3"/>
  <c r="J5048" i="3"/>
  <c r="F5116" i="3"/>
  <c r="G5116" i="3" s="1"/>
  <c r="K5212" i="3"/>
  <c r="J5212" i="3"/>
  <c r="J5311" i="3"/>
  <c r="K5311" i="3"/>
  <c r="F5321" i="3"/>
  <c r="G5321" i="3" s="1"/>
  <c r="I5476" i="3"/>
  <c r="H5476" i="3"/>
  <c r="K5995" i="3"/>
  <c r="J5995" i="3"/>
  <c r="K5929" i="3"/>
  <c r="J5929" i="3"/>
  <c r="K6048" i="3"/>
  <c r="J6048" i="3"/>
  <c r="F5938" i="3"/>
  <c r="G5938" i="3" s="1"/>
  <c r="I5988" i="3"/>
  <c r="H5988" i="3"/>
  <c r="K6170" i="3"/>
  <c r="J6170" i="3"/>
  <c r="F6175" i="3"/>
  <c r="G6175" i="3" s="1"/>
  <c r="K6560" i="3"/>
  <c r="J6560" i="3"/>
  <c r="K6702" i="3"/>
  <c r="J6702" i="3"/>
  <c r="J6697" i="3"/>
  <c r="K6697" i="3"/>
  <c r="O6640" i="3"/>
  <c r="K6732" i="3"/>
  <c r="J6732" i="3"/>
  <c r="K6751" i="3"/>
  <c r="J6751" i="3"/>
  <c r="J6862" i="3"/>
  <c r="K6862" i="3"/>
  <c r="K6930" i="3"/>
  <c r="J6930" i="3"/>
  <c r="K6995" i="3"/>
  <c r="J6995" i="3"/>
  <c r="J7061" i="3"/>
  <c r="K7061" i="3"/>
  <c r="I7021" i="3"/>
  <c r="H7021" i="3"/>
  <c r="I7140" i="3"/>
  <c r="H7140" i="3"/>
  <c r="J7102" i="3"/>
  <c r="K7102" i="3"/>
  <c r="E373" i="3"/>
  <c r="J1086" i="3"/>
  <c r="K1086" i="3"/>
  <c r="I1674" i="3"/>
  <c r="H1674" i="3"/>
  <c r="K1810" i="3"/>
  <c r="J1810" i="3"/>
  <c r="K1835" i="3"/>
  <c r="J1835" i="3"/>
  <c r="K4027" i="3"/>
  <c r="J4027" i="3"/>
  <c r="K4635" i="3"/>
  <c r="J4635" i="3"/>
  <c r="F790" i="3"/>
  <c r="G790" i="3" s="1"/>
  <c r="K1386" i="3"/>
  <c r="J1386" i="3"/>
  <c r="K1786" i="3"/>
  <c r="J1786" i="3"/>
  <c r="K1988" i="3"/>
  <c r="J1988" i="3"/>
  <c r="K3785" i="3"/>
  <c r="J3785" i="3"/>
  <c r="E4195" i="3"/>
  <c r="K4790" i="3"/>
  <c r="J4790" i="3"/>
  <c r="K5783" i="3"/>
  <c r="J5783" i="3"/>
  <c r="K5780" i="3"/>
  <c r="J5780" i="3"/>
  <c r="J6397" i="3"/>
  <c r="K6397" i="3"/>
  <c r="K6577" i="3"/>
  <c r="J6577" i="3"/>
  <c r="J6800" i="3"/>
  <c r="K6800" i="3"/>
  <c r="K7379" i="3"/>
  <c r="J7379" i="3"/>
  <c r="F674" i="3"/>
  <c r="G674" i="3" s="1"/>
  <c r="E1673" i="3"/>
  <c r="D1863" i="3"/>
  <c r="K1855" i="3"/>
  <c r="J1855" i="3"/>
  <c r="K2255" i="3"/>
  <c r="J2255" i="3"/>
  <c r="K4053" i="3"/>
  <c r="J4053" i="3"/>
  <c r="F4263" i="3"/>
  <c r="G4263" i="3" s="1"/>
  <c r="K4468" i="3"/>
  <c r="J4468" i="3"/>
  <c r="I4664" i="3"/>
  <c r="H4664" i="3"/>
  <c r="J4870" i="3"/>
  <c r="K4870" i="3"/>
  <c r="D4863" i="3"/>
  <c r="K5665" i="3"/>
  <c r="J5665" i="3"/>
  <c r="F5658" i="3"/>
  <c r="G5658" i="3" s="1"/>
  <c r="K6069" i="3"/>
  <c r="J6069" i="3"/>
  <c r="I7458" i="3"/>
  <c r="H7458" i="3"/>
  <c r="F311" i="3"/>
  <c r="G311" i="3" s="1"/>
  <c r="F950" i="3"/>
  <c r="G950" i="3" s="1"/>
  <c r="F1538" i="3"/>
  <c r="G1538" i="3" s="1"/>
  <c r="D1747" i="3"/>
  <c r="K2328" i="3"/>
  <c r="J2328" i="3"/>
  <c r="K3341" i="3"/>
  <c r="J3341" i="3"/>
  <c r="K3751" i="3"/>
  <c r="J3751" i="3"/>
  <c r="F3949" i="3"/>
  <c r="G3949" i="3" s="1"/>
  <c r="K4337" i="3"/>
  <c r="J4337" i="3"/>
  <c r="K4530" i="3"/>
  <c r="J4530" i="3"/>
  <c r="K4740" i="3"/>
  <c r="J4740" i="3"/>
  <c r="F4934" i="3"/>
  <c r="G4934" i="3" s="1"/>
  <c r="K5350" i="3"/>
  <c r="J5350" i="3"/>
  <c r="F6149" i="3"/>
  <c r="G6149" i="3" s="1"/>
  <c r="F7149" i="3"/>
  <c r="G7149" i="3" s="1"/>
  <c r="E401" i="3"/>
  <c r="F583" i="3"/>
  <c r="G583" i="3" s="1"/>
  <c r="J679" i="3"/>
  <c r="K679" i="3"/>
  <c r="F711" i="3"/>
  <c r="G711" i="3" s="1"/>
  <c r="J807" i="3"/>
  <c r="K807" i="3"/>
  <c r="F839" i="3"/>
  <c r="G839" i="3" s="1"/>
  <c r="J935" i="3"/>
  <c r="K935" i="3"/>
  <c r="F967" i="3"/>
  <c r="G967" i="3" s="1"/>
  <c r="J419" i="3"/>
  <c r="K419" i="3"/>
  <c r="K4023" i="3"/>
  <c r="J4023" i="3"/>
  <c r="I4617" i="3"/>
  <c r="H4617" i="3"/>
  <c r="K6615" i="3"/>
  <c r="J6615" i="3"/>
  <c r="F6608" i="3"/>
  <c r="G6608" i="3" s="1"/>
  <c r="K7220" i="3"/>
  <c r="J7220" i="3"/>
  <c r="K7202" i="3"/>
  <c r="J7202" i="3"/>
  <c r="K2087" i="3"/>
  <c r="J2087" i="3"/>
  <c r="K4486" i="3"/>
  <c r="J4486" i="3"/>
  <c r="F5677" i="3"/>
  <c r="G5677" i="3" s="1"/>
  <c r="J5881" i="3"/>
  <c r="K5881" i="3"/>
  <c r="I7497" i="3"/>
  <c r="H7497" i="3"/>
  <c r="K2220" i="3"/>
  <c r="J2220" i="3"/>
  <c r="I3809" i="3"/>
  <c r="H3809" i="3"/>
  <c r="F4811" i="3"/>
  <c r="G4811" i="3" s="1"/>
  <c r="J5626" i="3"/>
  <c r="K5626" i="3"/>
  <c r="K5612" i="3"/>
  <c r="J5612" i="3"/>
  <c r="K5819" i="3"/>
  <c r="J5819" i="3"/>
  <c r="F1482" i="3"/>
  <c r="G1482" i="3" s="1"/>
  <c r="K1881" i="3"/>
  <c r="J1881" i="3"/>
  <c r="K4094" i="3"/>
  <c r="J4094" i="3"/>
  <c r="K4083" i="3"/>
  <c r="J4083" i="3"/>
  <c r="K4694" i="3"/>
  <c r="J4694" i="3"/>
  <c r="K5294" i="3"/>
  <c r="J5294" i="3"/>
  <c r="F6077" i="3"/>
  <c r="G6077" i="3" s="1"/>
  <c r="K6493" i="3"/>
  <c r="J6493" i="3"/>
  <c r="K766" i="3"/>
  <c r="J766" i="3"/>
  <c r="F958" i="3"/>
  <c r="G958" i="3" s="1"/>
  <c r="F1574" i="3"/>
  <c r="G1574" i="3" s="1"/>
  <c r="D1763" i="3"/>
  <c r="K1755" i="3"/>
  <c r="J1755" i="3"/>
  <c r="K3973" i="3"/>
  <c r="J3973" i="3"/>
  <c r="K4169" i="3"/>
  <c r="J4169" i="3"/>
  <c r="K4566" i="3"/>
  <c r="J4566" i="3"/>
  <c r="F4759" i="3"/>
  <c r="G4759" i="3" s="1"/>
  <c r="F4957" i="3"/>
  <c r="G4957" i="3" s="1"/>
  <c r="K5552" i="3"/>
  <c r="J5552" i="3"/>
  <c r="K6161" i="3"/>
  <c r="J6161" i="3"/>
  <c r="F6558" i="3"/>
  <c r="G6558" i="3" s="1"/>
  <c r="I6571" i="3"/>
  <c r="H6571" i="3"/>
  <c r="K7165" i="3"/>
  <c r="J7165" i="3"/>
  <c r="F1618" i="3"/>
  <c r="G1618" i="3" s="1"/>
  <c r="K2248" i="3"/>
  <c r="J2248" i="3"/>
  <c r="F2241" i="3"/>
  <c r="G2241" i="3" s="1"/>
  <c r="K4837" i="3"/>
  <c r="J4837" i="3"/>
  <c r="F1422" i="3"/>
  <c r="G1422" i="3" s="1"/>
  <c r="I2017" i="3"/>
  <c r="H2017" i="3"/>
  <c r="K5851" i="3"/>
  <c r="J5851" i="3"/>
  <c r="J6233" i="3"/>
  <c r="K6233" i="3"/>
  <c r="K6651" i="3"/>
  <c r="J6651" i="3"/>
  <c r="I7450" i="3"/>
  <c r="H7450" i="3"/>
  <c r="K702" i="3"/>
  <c r="J702" i="3"/>
  <c r="J1725" i="3"/>
  <c r="K1725" i="3"/>
  <c r="K1924" i="3"/>
  <c r="J1924" i="3"/>
  <c r="F2319" i="3"/>
  <c r="G2319" i="3" s="1"/>
  <c r="K2312" i="3"/>
  <c r="J2312" i="3"/>
  <c r="F2305" i="3"/>
  <c r="G2305" i="3" s="1"/>
  <c r="I4110" i="3"/>
  <c r="H4110" i="3"/>
  <c r="O4309" i="3"/>
  <c r="K4526" i="3"/>
  <c r="J4526" i="3"/>
  <c r="F4715" i="3"/>
  <c r="G4715" i="3" s="1"/>
  <c r="F4913" i="3"/>
  <c r="G4913" i="3" s="1"/>
  <c r="O5724" i="3"/>
  <c r="K5717" i="3"/>
  <c r="J5717" i="3"/>
  <c r="F5710" i="3"/>
  <c r="G5710" i="3" s="1"/>
  <c r="K6321" i="3"/>
  <c r="J6321" i="3"/>
  <c r="K6513" i="3"/>
  <c r="J6513" i="3"/>
  <c r="K6721" i="3"/>
  <c r="J6721" i="3"/>
  <c r="K7323" i="3"/>
  <c r="J7323" i="3"/>
  <c r="O1131" i="3"/>
  <c r="J1113" i="3"/>
  <c r="K1113" i="3"/>
  <c r="J1319" i="3"/>
  <c r="K1319" i="3"/>
  <c r="J1575" i="3"/>
  <c r="K1575" i="3"/>
  <c r="E1181" i="3"/>
  <c r="J1387" i="3"/>
  <c r="K1387" i="3"/>
  <c r="K2423" i="3"/>
  <c r="J2423" i="3"/>
  <c r="J2736" i="3"/>
  <c r="K2736" i="3"/>
  <c r="D2441" i="3"/>
  <c r="E2750" i="3"/>
  <c r="F2636" i="3"/>
  <c r="G2636" i="3" s="1"/>
  <c r="J2764" i="3"/>
  <c r="K2764" i="3"/>
  <c r="F2799" i="3"/>
  <c r="G2799" i="3" s="1"/>
  <c r="J2356" i="3"/>
  <c r="K2356" i="3"/>
  <c r="H2608" i="3"/>
  <c r="I2608" i="3"/>
  <c r="E2457" i="3"/>
  <c r="E2489" i="3"/>
  <c r="E2521" i="3"/>
  <c r="F2648" i="3"/>
  <c r="G2648" i="3" s="1"/>
  <c r="J2776" i="3"/>
  <c r="K2776" i="3"/>
  <c r="F2808" i="3"/>
  <c r="G2808" i="3" s="1"/>
  <c r="I2357" i="3"/>
  <c r="H2357" i="3"/>
  <c r="E2421" i="3"/>
  <c r="K2610" i="3"/>
  <c r="J2610" i="3"/>
  <c r="O2576" i="3"/>
  <c r="D2635" i="3"/>
  <c r="F2676" i="3"/>
  <c r="G2676" i="3" s="1"/>
  <c r="D2829" i="3"/>
  <c r="E2565" i="3"/>
  <c r="K2658" i="3"/>
  <c r="J2658" i="3"/>
  <c r="K3038" i="3"/>
  <c r="J3038" i="3"/>
  <c r="F3070" i="3"/>
  <c r="G3070" i="3" s="1"/>
  <c r="K3166" i="3"/>
  <c r="J3166" i="3"/>
  <c r="F3198" i="3"/>
  <c r="G3198" i="3" s="1"/>
  <c r="K3294" i="3"/>
  <c r="J3294" i="3"/>
  <c r="F3326" i="3"/>
  <c r="G3326" i="3" s="1"/>
  <c r="J3047" i="3"/>
  <c r="K3047" i="3"/>
  <c r="F3079" i="3"/>
  <c r="G3079" i="3" s="1"/>
  <c r="J3175" i="3"/>
  <c r="K3175" i="3"/>
  <c r="F3207" i="3"/>
  <c r="G3207" i="3" s="1"/>
  <c r="J3303" i="3"/>
  <c r="K3303" i="3"/>
  <c r="D2872" i="3"/>
  <c r="D3064" i="3"/>
  <c r="E3128" i="3"/>
  <c r="D3192" i="3"/>
  <c r="E3256" i="3"/>
  <c r="D3320" i="3"/>
  <c r="E2899" i="3"/>
  <c r="J2907" i="3"/>
  <c r="K2907" i="3"/>
  <c r="E2931" i="3"/>
  <c r="J2939" i="3"/>
  <c r="K2939" i="3"/>
  <c r="E2963" i="3"/>
  <c r="F2971" i="3"/>
  <c r="G2971" i="3" s="1"/>
  <c r="D3105" i="3"/>
  <c r="D3233" i="3"/>
  <c r="J3014" i="3"/>
  <c r="K3014" i="3"/>
  <c r="K3498" i="3"/>
  <c r="J3498" i="3"/>
  <c r="F3530" i="3"/>
  <c r="G3530" i="3" s="1"/>
  <c r="K3626" i="3"/>
  <c r="J3626" i="3"/>
  <c r="F3658" i="3"/>
  <c r="G3658" i="3" s="1"/>
  <c r="E3370" i="3"/>
  <c r="E3393" i="3"/>
  <c r="J3503" i="3"/>
  <c r="K3503" i="3"/>
  <c r="F3535" i="3"/>
  <c r="G3535" i="3" s="1"/>
  <c r="J3631" i="3"/>
  <c r="K3631" i="3"/>
  <c r="F3663" i="3"/>
  <c r="G3663" i="3" s="1"/>
  <c r="H3450" i="3"/>
  <c r="I3450" i="3"/>
  <c r="E3468" i="3"/>
  <c r="D3532" i="3"/>
  <c r="E3596" i="3"/>
  <c r="D3660" i="3"/>
  <c r="E3724" i="3"/>
  <c r="E3397" i="3"/>
  <c r="D3509" i="3"/>
  <c r="D3637" i="3"/>
  <c r="F3410" i="3"/>
  <c r="G3410" i="3" s="1"/>
  <c r="D3876" i="3"/>
  <c r="K3784" i="3"/>
  <c r="J3784" i="3"/>
  <c r="F3920" i="3"/>
  <c r="G3920" i="3" s="1"/>
  <c r="K4016" i="3"/>
  <c r="J4016" i="3"/>
  <c r="F4048" i="3"/>
  <c r="G4048" i="3" s="1"/>
  <c r="D3840" i="3"/>
  <c r="K4144" i="3"/>
  <c r="J4144" i="3"/>
  <c r="K4300" i="3"/>
  <c r="J4300" i="3"/>
  <c r="E4441" i="3"/>
  <c r="F4246" i="3"/>
  <c r="G4246" i="3" s="1"/>
  <c r="K4206" i="3"/>
  <c r="J4206" i="3"/>
  <c r="F4250" i="3"/>
  <c r="G4250" i="3" s="1"/>
  <c r="D4198" i="3"/>
  <c r="F4828" i="3"/>
  <c r="G4828" i="3" s="1"/>
  <c r="F5070" i="3"/>
  <c r="G5070" i="3" s="1"/>
  <c r="J5166" i="3"/>
  <c r="K5166" i="3"/>
  <c r="F5198" i="3"/>
  <c r="G5198" i="3" s="1"/>
  <c r="E5163" i="3"/>
  <c r="D5227" i="3"/>
  <c r="D5152" i="3"/>
  <c r="K5121" i="3"/>
  <c r="J5121" i="3"/>
  <c r="F5153" i="3"/>
  <c r="G5153" i="3" s="1"/>
  <c r="D5323" i="3"/>
  <c r="J5375" i="3"/>
  <c r="K5375" i="3"/>
  <c r="F5304" i="3"/>
  <c r="G5304" i="3" s="1"/>
  <c r="E5430" i="3"/>
  <c r="F5478" i="3"/>
  <c r="G5478" i="3" s="1"/>
  <c r="K5531" i="3"/>
  <c r="J5531" i="3"/>
  <c r="I5442" i="3"/>
  <c r="H5442" i="3"/>
  <c r="J5466" i="3"/>
  <c r="K5466" i="3"/>
  <c r="K5512" i="3"/>
  <c r="J5512" i="3"/>
  <c r="K5611" i="3"/>
  <c r="J5611" i="3"/>
  <c r="K5639" i="3"/>
  <c r="J5639" i="3"/>
  <c r="D6011" i="3"/>
  <c r="D6084" i="3"/>
  <c r="K5992" i="3"/>
  <c r="J5992" i="3"/>
  <c r="K5976" i="3"/>
  <c r="J5976" i="3"/>
  <c r="D5999" i="3"/>
  <c r="E6174" i="3"/>
  <c r="D6238" i="3"/>
  <c r="D6211" i="3"/>
  <c r="K6204" i="3"/>
  <c r="J6204" i="3"/>
  <c r="F6236" i="3"/>
  <c r="G6236" i="3" s="1"/>
  <c r="O6257" i="3"/>
  <c r="K6536" i="3"/>
  <c r="J6536" i="3"/>
  <c r="E6747" i="3"/>
  <c r="E6617" i="3"/>
  <c r="F6661" i="3"/>
  <c r="G6661" i="3" s="1"/>
  <c r="F6693" i="3"/>
  <c r="G6693" i="3" s="1"/>
  <c r="D6752" i="3"/>
  <c r="E6767" i="3"/>
  <c r="E6952" i="3"/>
  <c r="K6849" i="3"/>
  <c r="J6849" i="3"/>
  <c r="J7174" i="3"/>
  <c r="K7174" i="3"/>
  <c r="D6947" i="3"/>
  <c r="D6890" i="3"/>
  <c r="K6968" i="3"/>
  <c r="J6968" i="3"/>
  <c r="E6971" i="3"/>
  <c r="K6992" i="3"/>
  <c r="J6992" i="3"/>
  <c r="F7167" i="3"/>
  <c r="G7167" i="3" s="1"/>
  <c r="E7065" i="3"/>
  <c r="J7142" i="3"/>
  <c r="K7142" i="3"/>
  <c r="D7123" i="3"/>
  <c r="F7110" i="3"/>
  <c r="G7110" i="3" s="1"/>
  <c r="D7284" i="3"/>
  <c r="E7306" i="3"/>
  <c r="K7294" i="3"/>
  <c r="J7294" i="3"/>
  <c r="F7374" i="3"/>
  <c r="G7374" i="3" s="1"/>
  <c r="K7410" i="3"/>
  <c r="J7410" i="3"/>
  <c r="D7384" i="3"/>
  <c r="H7443" i="3"/>
  <c r="I7443" i="3"/>
  <c r="K7344" i="3"/>
  <c r="J7344" i="3"/>
  <c r="I7300" i="3"/>
  <c r="H7300" i="3"/>
  <c r="H6" i="3"/>
  <c r="I6" i="3" s="1"/>
  <c r="K6" i="3" s="1"/>
  <c r="I258" i="3"/>
  <c r="H258" i="3"/>
  <c r="I94" i="3"/>
  <c r="K19" i="3" s="1"/>
  <c r="H94" i="3"/>
  <c r="H81" i="3"/>
  <c r="I81" i="3"/>
  <c r="H93" i="3"/>
  <c r="I93" i="3"/>
  <c r="O378" i="3"/>
  <c r="J567" i="3"/>
  <c r="K567" i="3"/>
  <c r="O1090" i="3"/>
  <c r="E1154" i="3"/>
  <c r="K1190" i="3"/>
  <c r="J1190" i="3"/>
  <c r="F1817" i="3"/>
  <c r="G1817" i="3" s="1"/>
  <c r="F449" i="3"/>
  <c r="G449" i="3" s="1"/>
  <c r="D834" i="3"/>
  <c r="K1228" i="3"/>
  <c r="J1228" i="3"/>
  <c r="E1834" i="3"/>
  <c r="O3849" i="3"/>
  <c r="K3838" i="3"/>
  <c r="J3838" i="3"/>
  <c r="F4030" i="3"/>
  <c r="G4030" i="3" s="1"/>
  <c r="O4049" i="3"/>
  <c r="D4251" i="3"/>
  <c r="D5034" i="3"/>
  <c r="E6829" i="3"/>
  <c r="F7032" i="3"/>
  <c r="G7032" i="3" s="1"/>
  <c r="O786" i="3"/>
  <c r="O1400" i="3"/>
  <c r="K1584" i="3"/>
  <c r="J1584" i="3"/>
  <c r="F1793" i="3"/>
  <c r="G1793" i="3" s="1"/>
  <c r="O1777" i="3"/>
  <c r="D1987" i="3"/>
  <c r="E3783" i="3"/>
  <c r="K3982" i="3"/>
  <c r="J3982" i="3"/>
  <c r="O4179" i="3"/>
  <c r="K4400" i="3"/>
  <c r="J4400" i="3"/>
  <c r="E4391" i="3"/>
  <c r="O4588" i="3"/>
  <c r="F4793" i="3"/>
  <c r="G4793" i="3" s="1"/>
  <c r="D4994" i="3"/>
  <c r="F4980" i="3"/>
  <c r="G4980" i="3" s="1"/>
  <c r="D5382" i="3"/>
  <c r="D5600" i="3"/>
  <c r="O5598" i="3"/>
  <c r="D5798" i="3"/>
  <c r="F5781" i="3"/>
  <c r="G5781" i="3" s="1"/>
  <c r="F5981" i="3"/>
  <c r="G5981" i="3" s="1"/>
  <c r="D6394" i="3"/>
  <c r="K6388" i="3"/>
  <c r="J6388" i="3"/>
  <c r="E6393" i="3"/>
  <c r="D6788" i="3"/>
  <c r="O6792" i="3"/>
  <c r="E7194" i="3"/>
  <c r="O7383" i="3"/>
  <c r="O670" i="3"/>
  <c r="F1056" i="3"/>
  <c r="G1056" i="3" s="1"/>
  <c r="K1472" i="3"/>
  <c r="J1472" i="3"/>
  <c r="D1665" i="3"/>
  <c r="E1663" i="3"/>
  <c r="E1854" i="3"/>
  <c r="F2258" i="3"/>
  <c r="G2258" i="3" s="1"/>
  <c r="O2276" i="3"/>
  <c r="O2865" i="3"/>
  <c r="K3857" i="3"/>
  <c r="J3857" i="3"/>
  <c r="E3875" i="3"/>
  <c r="D4273" i="3"/>
  <c r="O4255" i="3"/>
  <c r="F4474" i="3"/>
  <c r="G4474" i="3" s="1"/>
  <c r="J4859" i="3"/>
  <c r="K4859" i="3"/>
  <c r="F5055" i="3"/>
  <c r="G5055" i="3" s="1"/>
  <c r="I5668" i="3"/>
  <c r="H5668" i="3"/>
  <c r="O5654" i="3"/>
  <c r="D5865" i="3"/>
  <c r="K6254" i="3"/>
  <c r="J6254" i="3"/>
  <c r="O6863" i="3"/>
  <c r="E7064" i="3"/>
  <c r="O7276" i="3"/>
  <c r="O322" i="3"/>
  <c r="D442" i="3"/>
  <c r="O946" i="3"/>
  <c r="O1328" i="3"/>
  <c r="O1542" i="3"/>
  <c r="F1736" i="3"/>
  <c r="G1736" i="3" s="1"/>
  <c r="O1945" i="3"/>
  <c r="F1929" i="3"/>
  <c r="G1929" i="3" s="1"/>
  <c r="F2130" i="3"/>
  <c r="G2130" i="3" s="1"/>
  <c r="O2145" i="3"/>
  <c r="F3333" i="3"/>
  <c r="G3333" i="3" s="1"/>
  <c r="E3748" i="3"/>
  <c r="D3951" i="3"/>
  <c r="O3945" i="3"/>
  <c r="O4137" i="3"/>
  <c r="K4127" i="3"/>
  <c r="J4127" i="3"/>
  <c r="F4536" i="3"/>
  <c r="G4536" i="3" s="1"/>
  <c r="D4743" i="3"/>
  <c r="O4930" i="3"/>
  <c r="D4941" i="3"/>
  <c r="E5544" i="3"/>
  <c r="D5750" i="3"/>
  <c r="K6127" i="3"/>
  <c r="J6127" i="3"/>
  <c r="O6533" i="3"/>
  <c r="O6547" i="3"/>
  <c r="D6737" i="3"/>
  <c r="O6942" i="3"/>
  <c r="O7137" i="3"/>
  <c r="D7331" i="3"/>
  <c r="E342" i="3"/>
  <c r="K404" i="3"/>
  <c r="J404" i="3"/>
  <c r="D486" i="3"/>
  <c r="E547" i="3"/>
  <c r="O587" i="3"/>
  <c r="D651" i="3"/>
  <c r="O715" i="3"/>
  <c r="D779" i="3"/>
  <c r="O843" i="3"/>
  <c r="D907" i="3"/>
  <c r="O971" i="3"/>
  <c r="K421" i="3"/>
  <c r="J421" i="3"/>
  <c r="O750" i="3"/>
  <c r="D1222" i="3"/>
  <c r="F4026" i="3"/>
  <c r="G4026" i="3" s="1"/>
  <c r="F4219" i="3"/>
  <c r="G4219" i="3" s="1"/>
  <c r="O4619" i="3"/>
  <c r="D5026" i="3"/>
  <c r="F5012" i="3"/>
  <c r="G5012" i="3" s="1"/>
  <c r="O7020" i="3"/>
  <c r="D7222" i="3"/>
  <c r="F7426" i="3"/>
  <c r="G7426" i="3" s="1"/>
  <c r="D1282" i="3"/>
  <c r="K1689" i="3"/>
  <c r="J1689" i="3"/>
  <c r="O1696" i="3"/>
  <c r="K2100" i="3"/>
  <c r="J2100" i="3"/>
  <c r="K2093" i="3"/>
  <c r="J2093" i="3"/>
  <c r="K3899" i="3"/>
  <c r="J3899" i="3"/>
  <c r="D4894" i="3"/>
  <c r="F4880" i="3"/>
  <c r="G4880" i="3" s="1"/>
  <c r="D5085" i="3"/>
  <c r="D5680" i="3"/>
  <c r="O5698" i="3"/>
  <c r="D5884" i="3"/>
  <c r="J6295" i="3"/>
  <c r="K6295" i="3"/>
  <c r="D6884" i="3"/>
  <c r="K7494" i="3"/>
  <c r="J7494" i="3"/>
  <c r="E7480" i="3"/>
  <c r="J495" i="3"/>
  <c r="K495" i="3"/>
  <c r="E559" i="3"/>
  <c r="K592" i="3"/>
  <c r="J592" i="3"/>
  <c r="F656" i="3"/>
  <c r="G656" i="3" s="1"/>
  <c r="K720" i="3"/>
  <c r="J720" i="3"/>
  <c r="F784" i="3"/>
  <c r="G784" i="3" s="1"/>
  <c r="K848" i="3"/>
  <c r="J848" i="3"/>
  <c r="F912" i="3"/>
  <c r="G912" i="3" s="1"/>
  <c r="K976" i="3"/>
  <c r="J976" i="3"/>
  <c r="K2214" i="3"/>
  <c r="J2214" i="3"/>
  <c r="E2216" i="3"/>
  <c r="O2209" i="3"/>
  <c r="F3815" i="3"/>
  <c r="G3815" i="3" s="1"/>
  <c r="F3806" i="3"/>
  <c r="G3806" i="3" s="1"/>
  <c r="E4824" i="3"/>
  <c r="D4810" i="3"/>
  <c r="O4807" i="3"/>
  <c r="I5620" i="3"/>
  <c r="H5620" i="3"/>
  <c r="O5606" i="3"/>
  <c r="D5808" i="3"/>
  <c r="O6421" i="3"/>
  <c r="F6810" i="3"/>
  <c r="G6810" i="3" s="1"/>
  <c r="O6822" i="3"/>
  <c r="D678" i="3"/>
  <c r="O1494" i="3"/>
  <c r="F1888" i="3"/>
  <c r="G1888" i="3" s="1"/>
  <c r="D2293" i="3"/>
  <c r="F4697" i="3"/>
  <c r="G4697" i="3" s="1"/>
  <c r="J5283" i="3"/>
  <c r="K5283" i="3"/>
  <c r="K5286" i="3"/>
  <c r="J5286" i="3"/>
  <c r="O6081" i="3"/>
  <c r="K6492" i="3"/>
  <c r="J6492" i="3"/>
  <c r="D6481" i="3"/>
  <c r="F7087" i="3"/>
  <c r="G7087" i="3" s="1"/>
  <c r="O954" i="3"/>
  <c r="D1362" i="3"/>
  <c r="O1558" i="3"/>
  <c r="E1754" i="3"/>
  <c r="E1967" i="3"/>
  <c r="F1956" i="3"/>
  <c r="G1956" i="3" s="1"/>
  <c r="F2158" i="3"/>
  <c r="G2158" i="3" s="1"/>
  <c r="E2374" i="3"/>
  <c r="E3763" i="3"/>
  <c r="K3954" i="3"/>
  <c r="J3954" i="3"/>
  <c r="D4375" i="3"/>
  <c r="K4769" i="3"/>
  <c r="J4769" i="3"/>
  <c r="D4762" i="3"/>
  <c r="O4755" i="3"/>
  <c r="F4967" i="3"/>
  <c r="G4967" i="3" s="1"/>
  <c r="K4960" i="3"/>
  <c r="J4960" i="3"/>
  <c r="O4953" i="3"/>
  <c r="K5576" i="3"/>
  <c r="J5576" i="3"/>
  <c r="E5767" i="3"/>
  <c r="O5969" i="3"/>
  <c r="E6373" i="3"/>
  <c r="K6553" i="3"/>
  <c r="J6553" i="3"/>
  <c r="E6562" i="3"/>
  <c r="D6966" i="3"/>
  <c r="E7361" i="3"/>
  <c r="F372" i="3"/>
  <c r="G372" i="3" s="1"/>
  <c r="K516" i="3"/>
  <c r="J516" i="3"/>
  <c r="O1004" i="3"/>
  <c r="O1602" i="3"/>
  <c r="D1642" i="3"/>
  <c r="E2044" i="3"/>
  <c r="O2237" i="3"/>
  <c r="K4427" i="3"/>
  <c r="J4427" i="3"/>
  <c r="O4846" i="3"/>
  <c r="E5239" i="3"/>
  <c r="K345" i="3"/>
  <c r="J345" i="3"/>
  <c r="K436" i="3"/>
  <c r="J436" i="3"/>
  <c r="D542" i="3"/>
  <c r="K589" i="3"/>
  <c r="J589" i="3"/>
  <c r="I621" i="3"/>
  <c r="H621" i="3"/>
  <c r="K717" i="3"/>
  <c r="J717" i="3"/>
  <c r="I749" i="3"/>
  <c r="H749" i="3"/>
  <c r="K845" i="3"/>
  <c r="J845" i="3"/>
  <c r="I877" i="3"/>
  <c r="H877" i="3"/>
  <c r="K973" i="3"/>
  <c r="J973" i="3"/>
  <c r="K1412" i="3"/>
  <c r="J1412" i="3"/>
  <c r="K2013" i="3"/>
  <c r="J2013" i="3"/>
  <c r="D5629" i="3"/>
  <c r="I5847" i="3"/>
  <c r="H5847" i="3"/>
  <c r="O5828" i="3"/>
  <c r="D6033" i="3"/>
  <c r="O6647" i="3"/>
  <c r="F7442" i="3"/>
  <c r="G7442" i="3" s="1"/>
  <c r="K1120" i="3"/>
  <c r="J1120" i="3"/>
  <c r="D1310" i="3"/>
  <c r="O1716" i="3"/>
  <c r="E1915" i="3"/>
  <c r="K2118" i="3"/>
  <c r="J2118" i="3"/>
  <c r="E2112" i="3"/>
  <c r="O2105" i="3"/>
  <c r="D3913" i="3"/>
  <c r="K4105" i="3"/>
  <c r="J4105" i="3"/>
  <c r="I4305" i="3"/>
  <c r="H4305" i="3"/>
  <c r="O4504" i="3"/>
  <c r="K4725" i="3"/>
  <c r="J4725" i="3"/>
  <c r="D4718" i="3"/>
  <c r="O4711" i="3"/>
  <c r="F4923" i="3"/>
  <c r="G4923" i="3" s="1"/>
  <c r="K4916" i="3"/>
  <c r="J4916" i="3"/>
  <c r="O4909" i="3"/>
  <c r="I5720" i="3"/>
  <c r="H5720" i="3"/>
  <c r="O5706" i="3"/>
  <c r="H6305" i="3"/>
  <c r="I6305" i="3"/>
  <c r="K6512" i="3"/>
  <c r="J6512" i="3"/>
  <c r="F6711" i="3"/>
  <c r="G6711" i="3" s="1"/>
  <c r="K7319" i="3"/>
  <c r="J7319" i="3"/>
  <c r="D307" i="3"/>
  <c r="E512" i="3"/>
  <c r="J1033" i="3"/>
  <c r="K1033" i="3"/>
  <c r="F1071" i="3"/>
  <c r="G1071" i="3" s="1"/>
  <c r="D1135" i="3"/>
  <c r="J1167" i="3"/>
  <c r="K1167" i="3"/>
  <c r="F1053" i="3"/>
  <c r="G1053" i="3" s="1"/>
  <c r="O1149" i="3"/>
  <c r="F1189" i="3"/>
  <c r="G1189" i="3" s="1"/>
  <c r="D1327" i="3"/>
  <c r="O1455" i="3"/>
  <c r="E1013" i="3"/>
  <c r="F1233" i="3"/>
  <c r="G1233" i="3" s="1"/>
  <c r="K1425" i="3"/>
  <c r="J1425" i="3"/>
  <c r="F1489" i="3"/>
  <c r="G1489" i="3" s="1"/>
  <c r="J1603" i="3"/>
  <c r="K1603" i="3"/>
  <c r="F1197" i="3"/>
  <c r="G1197" i="3" s="1"/>
  <c r="E1331" i="3"/>
  <c r="O1459" i="3"/>
  <c r="J1583" i="3"/>
  <c r="K1583" i="3"/>
  <c r="E1647" i="3"/>
  <c r="F1191" i="3"/>
  <c r="G1191" i="3" s="1"/>
  <c r="K1397" i="3"/>
  <c r="J1397" i="3"/>
  <c r="F1461" i="3"/>
  <c r="G1461" i="3" s="1"/>
  <c r="J1563" i="3"/>
  <c r="K1563" i="3"/>
  <c r="E1627" i="3"/>
  <c r="F2363" i="3"/>
  <c r="G2363" i="3" s="1"/>
  <c r="D2427" i="3"/>
  <c r="D2559" i="3"/>
  <c r="J2609" i="3"/>
  <c r="K2609" i="3"/>
  <c r="E2697" i="3"/>
  <c r="K2743" i="3"/>
  <c r="J2743" i="3"/>
  <c r="I2782" i="3"/>
  <c r="H2782" i="3"/>
  <c r="I2385" i="3"/>
  <c r="H2385" i="3"/>
  <c r="F2450" i="3"/>
  <c r="G2450" i="3" s="1"/>
  <c r="F2643" i="3"/>
  <c r="G2643" i="3" s="1"/>
  <c r="E2725" i="3"/>
  <c r="K2771" i="3"/>
  <c r="J2771" i="3"/>
  <c r="O2803" i="3"/>
  <c r="E2428" i="3"/>
  <c r="O2616" i="3"/>
  <c r="D2466" i="3"/>
  <c r="H2474" i="3"/>
  <c r="I2474" i="3"/>
  <c r="D2498" i="3"/>
  <c r="H2506" i="3"/>
  <c r="I2506" i="3"/>
  <c r="D2530" i="3"/>
  <c r="H2538" i="3"/>
  <c r="I2538" i="3"/>
  <c r="E2567" i="3"/>
  <c r="I2613" i="3"/>
  <c r="H2613" i="3"/>
  <c r="F2655" i="3"/>
  <c r="G2655" i="3" s="1"/>
  <c r="E2737" i="3"/>
  <c r="O2812" i="3"/>
  <c r="O2429" i="3"/>
  <c r="H2618" i="3"/>
  <c r="I2618" i="3"/>
  <c r="E2582" i="3"/>
  <c r="F2683" i="3"/>
  <c r="G2683" i="3" s="1"/>
  <c r="E2765" i="3"/>
  <c r="K2833" i="3"/>
  <c r="J2833" i="3"/>
  <c r="F2581" i="3"/>
  <c r="G2581" i="3" s="1"/>
  <c r="I2674" i="3"/>
  <c r="H2674" i="3"/>
  <c r="E3008" i="3"/>
  <c r="O3074" i="3"/>
  <c r="D3138" i="3"/>
  <c r="O3202" i="3"/>
  <c r="D3266" i="3"/>
  <c r="O3330" i="3"/>
  <c r="D3019" i="3"/>
  <c r="O3083" i="3"/>
  <c r="D3147" i="3"/>
  <c r="O3211" i="3"/>
  <c r="D3275" i="3"/>
  <c r="F2882" i="3"/>
  <c r="G2882" i="3" s="1"/>
  <c r="O3004" i="3"/>
  <c r="K3068" i="3"/>
  <c r="J3068" i="3"/>
  <c r="F3132" i="3"/>
  <c r="G3132" i="3" s="1"/>
  <c r="K3196" i="3"/>
  <c r="J3196" i="3"/>
  <c r="F3260" i="3"/>
  <c r="G3260" i="3" s="1"/>
  <c r="K3324" i="3"/>
  <c r="J3324" i="3"/>
  <c r="F2900" i="3"/>
  <c r="G2900" i="3" s="1"/>
  <c r="J2908" i="3"/>
  <c r="K2908" i="3"/>
  <c r="F2932" i="3"/>
  <c r="G2932" i="3" s="1"/>
  <c r="J2940" i="3"/>
  <c r="K2940" i="3"/>
  <c r="F2964" i="3"/>
  <c r="G2964" i="3" s="1"/>
  <c r="J2976" i="3"/>
  <c r="K2976" i="3"/>
  <c r="K3109" i="3"/>
  <c r="J3109" i="3"/>
  <c r="F3141" i="3"/>
  <c r="G3141" i="3" s="1"/>
  <c r="K3237" i="3"/>
  <c r="J3237" i="3"/>
  <c r="F3269" i="3"/>
  <c r="G3269" i="3" s="1"/>
  <c r="F2862" i="3"/>
  <c r="G2862" i="3" s="1"/>
  <c r="F3351" i="3"/>
  <c r="G3351" i="3" s="1"/>
  <c r="J3376" i="3"/>
  <c r="K3376" i="3"/>
  <c r="D3470" i="3"/>
  <c r="O3534" i="3"/>
  <c r="D3598" i="3"/>
  <c r="O3662" i="3"/>
  <c r="D3726" i="3"/>
  <c r="D3375" i="3"/>
  <c r="F3401" i="3"/>
  <c r="G3401" i="3" s="1"/>
  <c r="D3475" i="3"/>
  <c r="O3539" i="3"/>
  <c r="D3603" i="3"/>
  <c r="O3667" i="3"/>
  <c r="D3731" i="3"/>
  <c r="J3390" i="3"/>
  <c r="K3390" i="3"/>
  <c r="J3368" i="3"/>
  <c r="K3368" i="3"/>
  <c r="F3472" i="3"/>
  <c r="G3472" i="3" s="1"/>
  <c r="K3536" i="3"/>
  <c r="J3536" i="3"/>
  <c r="F3600" i="3"/>
  <c r="G3600" i="3" s="1"/>
  <c r="K3664" i="3"/>
  <c r="J3664" i="3"/>
  <c r="F3728" i="3"/>
  <c r="G3728" i="3" s="1"/>
  <c r="F3405" i="3"/>
  <c r="G3405" i="3" s="1"/>
  <c r="K3513" i="3"/>
  <c r="J3513" i="3"/>
  <c r="F3545" i="3"/>
  <c r="G3545" i="3" s="1"/>
  <c r="K3641" i="3"/>
  <c r="J3641" i="3"/>
  <c r="F3673" i="3"/>
  <c r="G3673" i="3" s="1"/>
  <c r="K3737" i="3"/>
  <c r="J3737" i="3"/>
  <c r="D3382" i="3"/>
  <c r="O3426" i="3"/>
  <c r="F3884" i="3"/>
  <c r="G3884" i="3" s="1"/>
  <c r="O3924" i="3"/>
  <c r="D3988" i="3"/>
  <c r="O4052" i="3"/>
  <c r="F3848" i="3"/>
  <c r="G3848" i="3" s="1"/>
  <c r="F4160" i="3"/>
  <c r="G4160" i="3" s="1"/>
  <c r="D4318" i="3"/>
  <c r="F4148" i="3"/>
  <c r="G4148" i="3" s="1"/>
  <c r="O4254" i="3"/>
  <c r="F4152" i="3"/>
  <c r="G4152" i="3" s="1"/>
  <c r="F4156" i="3"/>
  <c r="G4156" i="3" s="1"/>
  <c r="O4258" i="3"/>
  <c r="K4214" i="3"/>
  <c r="J4214" i="3"/>
  <c r="E4832" i="3"/>
  <c r="O5074" i="3"/>
  <c r="D5138" i="3"/>
  <c r="O5202" i="3"/>
  <c r="F5167" i="3"/>
  <c r="G5167" i="3" s="1"/>
  <c r="K5231" i="3"/>
  <c r="J5231" i="3"/>
  <c r="K5156" i="3"/>
  <c r="J5156" i="3"/>
  <c r="I5188" i="3"/>
  <c r="H5188" i="3"/>
  <c r="D5093" i="3"/>
  <c r="O5157" i="3"/>
  <c r="D5221" i="3"/>
  <c r="D5269" i="3"/>
  <c r="J5319" i="3"/>
  <c r="K5319" i="3"/>
  <c r="E5320" i="3"/>
  <c r="D5444" i="3"/>
  <c r="O5485" i="3"/>
  <c r="E5429" i="3"/>
  <c r="F5731" i="3"/>
  <c r="G5731" i="3" s="1"/>
  <c r="O5449" i="3"/>
  <c r="I5536" i="3"/>
  <c r="H5536" i="3"/>
  <c r="D5436" i="3"/>
  <c r="D5493" i="3"/>
  <c r="O5433" i="3"/>
  <c r="D5432" i="3"/>
  <c r="O5514" i="3"/>
  <c r="E5794" i="3"/>
  <c r="F5655" i="3"/>
  <c r="G5655" i="3" s="1"/>
  <c r="K5917" i="3"/>
  <c r="J5917" i="3"/>
  <c r="K5903" i="3"/>
  <c r="J5903" i="3"/>
  <c r="J6022" i="3"/>
  <c r="K6022" i="3"/>
  <c r="E6086" i="3"/>
  <c r="I6000" i="3"/>
  <c r="H6000" i="3"/>
  <c r="E6007" i="3"/>
  <c r="J5979" i="3"/>
  <c r="K5979" i="3"/>
  <c r="E5994" i="3"/>
  <c r="I6118" i="3"/>
  <c r="H6118" i="3"/>
  <c r="K6072" i="3"/>
  <c r="J6072" i="3"/>
  <c r="K6015" i="3"/>
  <c r="J6015" i="3"/>
  <c r="F6178" i="3"/>
  <c r="G6178" i="3" s="1"/>
  <c r="K6242" i="3"/>
  <c r="J6242" i="3"/>
  <c r="K6215" i="3"/>
  <c r="J6215" i="3"/>
  <c r="I6247" i="3"/>
  <c r="H6247" i="3"/>
  <c r="D6176" i="3"/>
  <c r="O6240" i="3"/>
  <c r="O6261" i="3"/>
  <c r="J6122" i="3"/>
  <c r="K6122" i="3"/>
  <c r="O6420" i="3"/>
  <c r="E6292" i="3"/>
  <c r="D6332" i="3"/>
  <c r="O6436" i="3"/>
  <c r="K6581" i="3"/>
  <c r="J6581" i="3"/>
  <c r="O6689" i="3"/>
  <c r="D6672" i="3"/>
  <c r="K6698" i="3"/>
  <c r="J6698" i="3"/>
  <c r="K6768" i="3"/>
  <c r="J6768" i="3"/>
  <c r="K6780" i="3"/>
  <c r="J6780" i="3"/>
  <c r="E6781" i="3"/>
  <c r="F6787" i="3"/>
  <c r="G6787" i="3" s="1"/>
  <c r="I6875" i="3"/>
  <c r="H6875" i="3"/>
  <c r="I6845" i="3"/>
  <c r="H6845" i="3"/>
  <c r="K6902" i="3"/>
  <c r="J6902" i="3"/>
  <c r="D6964" i="3"/>
  <c r="O6893" i="3"/>
  <c r="E6870" i="3"/>
  <c r="D6988" i="3"/>
  <c r="D6965" i="3"/>
  <c r="F7011" i="3"/>
  <c r="G7011" i="3" s="1"/>
  <c r="F7070" i="3"/>
  <c r="G7070" i="3" s="1"/>
  <c r="K7082" i="3"/>
  <c r="J7082" i="3"/>
  <c r="F7124" i="3"/>
  <c r="G7124" i="3" s="1"/>
  <c r="H7119" i="3"/>
  <c r="I7119" i="3"/>
  <c r="O7243" i="3"/>
  <c r="D7316" i="3"/>
  <c r="O7378" i="3"/>
  <c r="E7360" i="3"/>
  <c r="H7391" i="3"/>
  <c r="I7391" i="3"/>
  <c r="K7420" i="3"/>
  <c r="J7420" i="3"/>
  <c r="D7409" i="3"/>
  <c r="H7431" i="3"/>
  <c r="I7431" i="3"/>
  <c r="E7451" i="3"/>
  <c r="K7314" i="3"/>
  <c r="J7314" i="3"/>
  <c r="D304" i="3"/>
  <c r="D519" i="3"/>
  <c r="K570" i="3"/>
  <c r="J570" i="3"/>
  <c r="J1062" i="3"/>
  <c r="K1062" i="3"/>
  <c r="F1158" i="3"/>
  <c r="G1158" i="3" s="1"/>
  <c r="F1194" i="3"/>
  <c r="G1194" i="3" s="1"/>
  <c r="D1824" i="3"/>
  <c r="K1816" i="3"/>
  <c r="J1816" i="3"/>
  <c r="E1808" i="3"/>
  <c r="K830" i="3"/>
  <c r="J830" i="3"/>
  <c r="D1028" i="3"/>
  <c r="D1849" i="3"/>
  <c r="K1841" i="3"/>
  <c r="J1841" i="3"/>
  <c r="E1833" i="3"/>
  <c r="E3830" i="3"/>
  <c r="K4051" i="3"/>
  <c r="J4051" i="3"/>
  <c r="F4237" i="3"/>
  <c r="G4237" i="3" s="1"/>
  <c r="K4243" i="3"/>
  <c r="J4243" i="3"/>
  <c r="E4627" i="3"/>
  <c r="D4646" i="3"/>
  <c r="J5030" i="3"/>
  <c r="K5030" i="3"/>
  <c r="F594" i="3"/>
  <c r="G594" i="3" s="1"/>
  <c r="O1200" i="3"/>
  <c r="F1398" i="3"/>
  <c r="G1398" i="3" s="1"/>
  <c r="D1800" i="3"/>
  <c r="K1792" i="3"/>
  <c r="J1792" i="3"/>
  <c r="E1784" i="3"/>
  <c r="D1989" i="3"/>
  <c r="K1995" i="3"/>
  <c r="J1995" i="3"/>
  <c r="I2189" i="3"/>
  <c r="H2189" i="3"/>
  <c r="E3978" i="3"/>
  <c r="F3997" i="3"/>
  <c r="G3997" i="3" s="1"/>
  <c r="F4387" i="3"/>
  <c r="G4387" i="3" s="1"/>
  <c r="K4582" i="3"/>
  <c r="J4582" i="3"/>
  <c r="K4585" i="3"/>
  <c r="J4585" i="3"/>
  <c r="J4990" i="3"/>
  <c r="K4990" i="3"/>
  <c r="D4983" i="3"/>
  <c r="E5393" i="3"/>
  <c r="K5378" i="3"/>
  <c r="J5378" i="3"/>
  <c r="E5589" i="3"/>
  <c r="F5795" i="3"/>
  <c r="G5795" i="3" s="1"/>
  <c r="D5793" i="3"/>
  <c r="E6400" i="3"/>
  <c r="D6389" i="3"/>
  <c r="O6383" i="3"/>
  <c r="K6587" i="3"/>
  <c r="J6587" i="3"/>
  <c r="J6779" i="3"/>
  <c r="K6779" i="3"/>
  <c r="D7187" i="3"/>
  <c r="F1274" i="3"/>
  <c r="G1274" i="3" s="1"/>
  <c r="D1869" i="3"/>
  <c r="K1861" i="3"/>
  <c r="J1861" i="3"/>
  <c r="E1853" i="3"/>
  <c r="I2069" i="3"/>
  <c r="H2069" i="3"/>
  <c r="F2863" i="3"/>
  <c r="G2863" i="3" s="1"/>
  <c r="K4269" i="3"/>
  <c r="J4269" i="3"/>
  <c r="D4459" i="3"/>
  <c r="K4466" i="3"/>
  <c r="J4466" i="3"/>
  <c r="E4452" i="3"/>
  <c r="D4663" i="3"/>
  <c r="D4656" i="3"/>
  <c r="F4862" i="3"/>
  <c r="G4862" i="3" s="1"/>
  <c r="O4853" i="3"/>
  <c r="D5076" i="3"/>
  <c r="F5069" i="3"/>
  <c r="G5069" i="3" s="1"/>
  <c r="F5657" i="3"/>
  <c r="G5657" i="3" s="1"/>
  <c r="J5861" i="3"/>
  <c r="K5861" i="3"/>
  <c r="F6073" i="3"/>
  <c r="G6073" i="3" s="1"/>
  <c r="F6474" i="3"/>
  <c r="G6474" i="3" s="1"/>
  <c r="O6473" i="3"/>
  <c r="D6856" i="3"/>
  <c r="F7060" i="3"/>
  <c r="G7060" i="3" s="1"/>
  <c r="D7262" i="3"/>
  <c r="O7452" i="3"/>
  <c r="I7470" i="3"/>
  <c r="H7470" i="3"/>
  <c r="J395" i="3"/>
  <c r="K395" i="3"/>
  <c r="K450" i="3"/>
  <c r="J450" i="3"/>
  <c r="D556" i="3"/>
  <c r="O1132" i="3"/>
  <c r="K1346" i="3"/>
  <c r="J1346" i="3"/>
  <c r="D1540" i="3"/>
  <c r="K1731" i="3"/>
  <c r="J1731" i="3"/>
  <c r="K1745" i="3"/>
  <c r="J1745" i="3"/>
  <c r="D1936" i="3"/>
  <c r="K1928" i="3"/>
  <c r="J1928" i="3"/>
  <c r="F2148" i="3"/>
  <c r="G2148" i="3" s="1"/>
  <c r="F2139" i="3"/>
  <c r="G2139" i="3" s="1"/>
  <c r="K2342" i="3"/>
  <c r="J2342" i="3"/>
  <c r="K3747" i="3"/>
  <c r="J3747" i="3"/>
  <c r="E3742" i="3"/>
  <c r="K3947" i="3"/>
  <c r="J3947" i="3"/>
  <c r="K4134" i="3"/>
  <c r="J4134" i="3"/>
  <c r="E4136" i="3"/>
  <c r="K4149" i="3"/>
  <c r="J4149" i="3"/>
  <c r="D4550" i="3"/>
  <c r="K4528" i="3"/>
  <c r="J4528" i="3"/>
  <c r="E4543" i="3"/>
  <c r="F4746" i="3"/>
  <c r="G4746" i="3" s="1"/>
  <c r="K4739" i="3"/>
  <c r="J4739" i="3"/>
  <c r="F4732" i="3"/>
  <c r="G4732" i="3" s="1"/>
  <c r="K4937" i="3"/>
  <c r="J4937" i="3"/>
  <c r="F5338" i="3"/>
  <c r="G5338" i="3" s="1"/>
  <c r="O5728" i="3"/>
  <c r="J5746" i="3"/>
  <c r="K5746" i="3"/>
  <c r="D5927" i="3"/>
  <c r="D6349" i="3"/>
  <c r="K6733" i="3"/>
  <c r="J6733" i="3"/>
  <c r="E7329" i="3"/>
  <c r="K7327" i="3"/>
  <c r="J7327" i="3"/>
  <c r="E451" i="3"/>
  <c r="H550" i="3"/>
  <c r="I550" i="3"/>
  <c r="J655" i="3"/>
  <c r="K655" i="3"/>
  <c r="I687" i="3"/>
  <c r="H687" i="3"/>
  <c r="J783" i="3"/>
  <c r="K783" i="3"/>
  <c r="I815" i="3"/>
  <c r="H815" i="3"/>
  <c r="J911" i="3"/>
  <c r="K911" i="3"/>
  <c r="I943" i="3"/>
  <c r="H943" i="3"/>
  <c r="I360" i="3"/>
  <c r="H360" i="3"/>
  <c r="D472" i="3"/>
  <c r="O1212" i="3"/>
  <c r="O2426" i="3"/>
  <c r="D4203" i="3"/>
  <c r="E4616" i="3"/>
  <c r="I4605" i="3"/>
  <c r="H4605" i="3"/>
  <c r="J5022" i="3"/>
  <c r="K5022" i="3"/>
  <c r="D5015" i="3"/>
  <c r="F6607" i="3"/>
  <c r="G6607" i="3" s="1"/>
  <c r="O7022" i="3"/>
  <c r="E7215" i="3"/>
  <c r="F1296" i="3"/>
  <c r="G1296" i="3" s="1"/>
  <c r="K1294" i="3"/>
  <c r="J1294" i="3"/>
  <c r="D1679" i="3"/>
  <c r="I3877" i="3"/>
  <c r="H3877" i="3"/>
  <c r="F3891" i="3"/>
  <c r="G3891" i="3" s="1"/>
  <c r="E4499" i="3"/>
  <c r="D4500" i="3"/>
  <c r="J4890" i="3"/>
  <c r="K4890" i="3"/>
  <c r="D4883" i="3"/>
  <c r="E5095" i="3"/>
  <c r="K5081" i="3"/>
  <c r="J5081" i="3"/>
  <c r="F5701" i="3"/>
  <c r="G5701" i="3" s="1"/>
  <c r="O5887" i="3"/>
  <c r="K5880" i="3"/>
  <c r="J5880" i="3"/>
  <c r="E6298" i="3"/>
  <c r="K6880" i="3"/>
  <c r="J6880" i="3"/>
  <c r="K7492" i="3"/>
  <c r="J7492" i="3"/>
  <c r="F562" i="3"/>
  <c r="G562" i="3" s="1"/>
  <c r="E628" i="3"/>
  <c r="D692" i="3"/>
  <c r="E756" i="3"/>
  <c r="D820" i="3"/>
  <c r="E884" i="3"/>
  <c r="D948" i="3"/>
  <c r="E2210" i="3"/>
  <c r="F2212" i="3"/>
  <c r="G2212" i="3" s="1"/>
  <c r="I3813" i="3"/>
  <c r="H3813" i="3"/>
  <c r="E3826" i="3"/>
  <c r="K4425" i="3"/>
  <c r="J4425" i="3"/>
  <c r="K4418" i="3"/>
  <c r="J4418" i="3"/>
  <c r="E4817" i="3"/>
  <c r="K4806" i="3"/>
  <c r="J4806" i="3"/>
  <c r="K5625" i="3"/>
  <c r="J5625" i="3"/>
  <c r="E5618" i="3"/>
  <c r="O5803" i="3"/>
  <c r="F6221" i="3"/>
  <c r="G6221" i="3" s="1"/>
  <c r="K6406" i="3"/>
  <c r="J6406" i="3"/>
  <c r="K6419" i="3"/>
  <c r="J6419" i="3"/>
  <c r="K6802" i="3"/>
  <c r="J6802" i="3"/>
  <c r="D1492" i="3"/>
  <c r="D1895" i="3"/>
  <c r="K1887" i="3"/>
  <c r="J1887" i="3"/>
  <c r="K2289" i="3"/>
  <c r="J2289" i="3"/>
  <c r="K4086" i="3"/>
  <c r="J4086" i="3"/>
  <c r="K4295" i="3"/>
  <c r="J4295" i="3"/>
  <c r="K6501" i="3"/>
  <c r="J6501" i="3"/>
  <c r="D6491" i="3"/>
  <c r="F6480" i="3"/>
  <c r="G6480" i="3" s="1"/>
  <c r="D7287" i="3"/>
  <c r="F758" i="3"/>
  <c r="G758" i="3" s="1"/>
  <c r="O1372" i="3"/>
  <c r="K1354" i="3"/>
  <c r="J1354" i="3"/>
  <c r="D1560" i="3"/>
  <c r="D1769" i="3"/>
  <c r="K1761" i="3"/>
  <c r="J1761" i="3"/>
  <c r="E1753" i="3"/>
  <c r="D1959" i="3"/>
  <c r="F1971" i="3"/>
  <c r="G1971" i="3" s="1"/>
  <c r="F2171" i="3"/>
  <c r="G2171" i="3" s="1"/>
  <c r="O2366" i="3"/>
  <c r="K3759" i="3"/>
  <c r="J3759" i="3"/>
  <c r="F3965" i="3"/>
  <c r="G3965" i="3" s="1"/>
  <c r="F4157" i="3"/>
  <c r="G4157" i="3" s="1"/>
  <c r="J4371" i="3"/>
  <c r="K4371" i="3"/>
  <c r="E4571" i="3"/>
  <c r="D4572" i="3"/>
  <c r="E4765" i="3"/>
  <c r="K4758" i="3"/>
  <c r="J4758" i="3"/>
  <c r="F5553" i="3"/>
  <c r="G5553" i="3" s="1"/>
  <c r="O5572" i="3"/>
  <c r="E5565" i="3"/>
  <c r="D5764" i="3"/>
  <c r="D5965" i="3"/>
  <c r="F6354" i="3"/>
  <c r="G6354" i="3" s="1"/>
  <c r="I6366" i="3"/>
  <c r="H6366" i="3"/>
  <c r="O6557" i="3"/>
  <c r="K6958" i="3"/>
  <c r="J6958" i="3"/>
  <c r="F7153" i="3"/>
  <c r="G7153" i="3" s="1"/>
  <c r="E314" i="3"/>
  <c r="J387" i="3"/>
  <c r="K387" i="3"/>
  <c r="F438" i="3"/>
  <c r="G438" i="3" s="1"/>
  <c r="E1014" i="3"/>
  <c r="D1620" i="3"/>
  <c r="F1632" i="3"/>
  <c r="G1632" i="3" s="1"/>
  <c r="E2050" i="3"/>
  <c r="F2040" i="3"/>
  <c r="G2040" i="3" s="1"/>
  <c r="F2031" i="3"/>
  <c r="G2031" i="3" s="1"/>
  <c r="F2240" i="3"/>
  <c r="G2240" i="3" s="1"/>
  <c r="F4439" i="3"/>
  <c r="G4439" i="3" s="1"/>
  <c r="E4451" i="3"/>
  <c r="K4845" i="3"/>
  <c r="J4845" i="3"/>
  <c r="I4830" i="3"/>
  <c r="H4830" i="3"/>
  <c r="E5235" i="3"/>
  <c r="F7246" i="3"/>
  <c r="G7246" i="3" s="1"/>
  <c r="D7238" i="3"/>
  <c r="E361" i="3"/>
  <c r="D553" i="3"/>
  <c r="D689" i="3"/>
  <c r="D817" i="3"/>
  <c r="D945" i="3"/>
  <c r="D1408" i="3"/>
  <c r="K2024" i="3"/>
  <c r="J2024" i="3"/>
  <c r="K2009" i="3"/>
  <c r="J2009" i="3"/>
  <c r="K2003" i="3"/>
  <c r="J2003" i="3"/>
  <c r="J5431" i="3"/>
  <c r="K5843" i="3"/>
  <c r="J5843" i="3"/>
  <c r="F5849" i="3"/>
  <c r="G5849" i="3" s="1"/>
  <c r="D6450" i="3"/>
  <c r="O6639" i="3"/>
  <c r="K7438" i="3"/>
  <c r="J7438" i="3"/>
  <c r="K922" i="3"/>
  <c r="J922" i="3"/>
  <c r="D1116" i="3"/>
  <c r="K1522" i="3"/>
  <c r="J1522" i="3"/>
  <c r="J1709" i="3"/>
  <c r="K1709" i="3"/>
  <c r="K1922" i="3"/>
  <c r="J1922" i="3"/>
  <c r="K2115" i="3"/>
  <c r="J2115" i="3"/>
  <c r="F2311" i="3"/>
  <c r="G2311" i="3" s="1"/>
  <c r="K2304" i="3"/>
  <c r="J2304" i="3"/>
  <c r="D4125" i="3"/>
  <c r="E4115" i="3"/>
  <c r="K4510" i="3"/>
  <c r="J4510" i="3"/>
  <c r="F4707" i="3"/>
  <c r="G4707" i="3" s="1"/>
  <c r="E4919" i="3"/>
  <c r="D4912" i="3"/>
  <c r="F4905" i="3"/>
  <c r="G4905" i="3" s="1"/>
  <c r="O5716" i="3"/>
  <c r="K5709" i="3"/>
  <c r="J5709" i="3"/>
  <c r="F5702" i="3"/>
  <c r="G5702" i="3" s="1"/>
  <c r="O6322" i="3"/>
  <c r="E6315" i="3"/>
  <c r="K6313" i="3"/>
  <c r="J6313" i="3"/>
  <c r="I6511" i="3"/>
  <c r="H6511" i="3"/>
  <c r="D6725" i="3"/>
  <c r="J7109" i="3"/>
  <c r="K7109" i="3"/>
  <c r="J323" i="3"/>
  <c r="K323" i="3"/>
  <c r="F528" i="3"/>
  <c r="G528" i="3" s="1"/>
  <c r="O1139" i="3"/>
  <c r="J1121" i="3"/>
  <c r="K1121" i="3"/>
  <c r="D1153" i="3"/>
  <c r="E1205" i="3"/>
  <c r="J1335" i="3"/>
  <c r="K1335" i="3"/>
  <c r="F1463" i="3"/>
  <c r="G1463" i="3" s="1"/>
  <c r="J1591" i="3"/>
  <c r="K1591" i="3"/>
  <c r="O1019" i="3"/>
  <c r="D1433" i="3"/>
  <c r="D1025" i="3"/>
  <c r="E1213" i="3"/>
  <c r="D1339" i="3"/>
  <c r="J1403" i="3"/>
  <c r="K1403" i="3"/>
  <c r="F1467" i="3"/>
  <c r="G1467" i="3" s="1"/>
  <c r="E1737" i="3"/>
  <c r="D1405" i="3"/>
  <c r="D1641" i="3"/>
  <c r="K2431" i="3"/>
  <c r="J2431" i="3"/>
  <c r="F2745" i="3"/>
  <c r="G2745" i="3" s="1"/>
  <c r="O2393" i="3"/>
  <c r="O2552" i="3"/>
  <c r="E2595" i="3"/>
  <c r="D2645" i="3"/>
  <c r="F2773" i="3"/>
  <c r="G2773" i="3" s="1"/>
  <c r="F2807" i="3"/>
  <c r="G2807" i="3" s="1"/>
  <c r="J2372" i="3"/>
  <c r="K2372" i="3"/>
  <c r="D2436" i="3"/>
  <c r="K2634" i="3"/>
  <c r="J2634" i="3"/>
  <c r="E2459" i="3"/>
  <c r="J2475" i="3"/>
  <c r="K2475" i="3"/>
  <c r="E2491" i="3"/>
  <c r="J2507" i="3"/>
  <c r="K2507" i="3"/>
  <c r="E2523" i="3"/>
  <c r="J2539" i="3"/>
  <c r="K2539" i="3"/>
  <c r="E2572" i="3"/>
  <c r="E2621" i="3"/>
  <c r="D2657" i="3"/>
  <c r="J2784" i="3"/>
  <c r="K2784" i="3"/>
  <c r="F2816" i="3"/>
  <c r="G2816" i="3" s="1"/>
  <c r="I2373" i="3"/>
  <c r="H2373" i="3"/>
  <c r="E2437" i="3"/>
  <c r="K2630" i="3"/>
  <c r="J2630" i="3"/>
  <c r="J2644" i="3"/>
  <c r="K2644" i="3"/>
  <c r="D2685" i="3"/>
  <c r="D2837" i="3"/>
  <c r="D2596" i="3"/>
  <c r="K2690" i="3"/>
  <c r="J2690" i="3"/>
  <c r="K3046" i="3"/>
  <c r="J3046" i="3"/>
  <c r="F3078" i="3"/>
  <c r="G3078" i="3" s="1"/>
  <c r="K3174" i="3"/>
  <c r="J3174" i="3"/>
  <c r="F3206" i="3"/>
  <c r="G3206" i="3" s="1"/>
  <c r="K3302" i="3"/>
  <c r="J3302" i="3"/>
  <c r="K3334" i="3"/>
  <c r="J3334" i="3"/>
  <c r="J3055" i="3"/>
  <c r="K3055" i="3"/>
  <c r="F3087" i="3"/>
  <c r="G3087" i="3" s="1"/>
  <c r="J3183" i="3"/>
  <c r="K3183" i="3"/>
  <c r="F3215" i="3"/>
  <c r="G3215" i="3" s="1"/>
  <c r="J3311" i="3"/>
  <c r="K3311" i="3"/>
  <c r="F2978" i="3"/>
  <c r="G2978" i="3" s="1"/>
  <c r="D3072" i="3"/>
  <c r="E3136" i="3"/>
  <c r="D3200" i="3"/>
  <c r="E3264" i="3"/>
  <c r="D3328" i="3"/>
  <c r="E2901" i="3"/>
  <c r="J2909" i="3"/>
  <c r="K2909" i="3"/>
  <c r="E2933" i="3"/>
  <c r="J2941" i="3"/>
  <c r="K2941" i="3"/>
  <c r="E2965" i="3"/>
  <c r="D3113" i="3"/>
  <c r="D3241" i="3"/>
  <c r="F3352" i="3"/>
  <c r="G3352" i="3" s="1"/>
  <c r="D3388" i="3"/>
  <c r="K3506" i="3"/>
  <c r="J3506" i="3"/>
  <c r="F3538" i="3"/>
  <c r="G3538" i="3" s="1"/>
  <c r="K3634" i="3"/>
  <c r="J3634" i="3"/>
  <c r="F3666" i="3"/>
  <c r="G3666" i="3" s="1"/>
  <c r="O3381" i="3"/>
  <c r="E3409" i="3"/>
  <c r="J3511" i="3"/>
  <c r="K3511" i="3"/>
  <c r="F3543" i="3"/>
  <c r="G3543" i="3" s="1"/>
  <c r="J3639" i="3"/>
  <c r="K3639" i="3"/>
  <c r="F3671" i="3"/>
  <c r="G3671" i="3" s="1"/>
  <c r="J3335" i="3"/>
  <c r="K3335" i="3"/>
  <c r="D3384" i="3"/>
  <c r="E3476" i="3"/>
  <c r="D3540" i="3"/>
  <c r="E3604" i="3"/>
  <c r="D3668" i="3"/>
  <c r="E3732" i="3"/>
  <c r="D3412" i="3"/>
  <c r="D3517" i="3"/>
  <c r="D3645" i="3"/>
  <c r="D3386" i="3"/>
  <c r="H3442" i="3"/>
  <c r="I3442" i="3"/>
  <c r="D3892" i="3"/>
  <c r="K3796" i="3"/>
  <c r="J3796" i="3"/>
  <c r="F3928" i="3"/>
  <c r="G3928" i="3" s="1"/>
  <c r="K4024" i="3"/>
  <c r="J4024" i="3"/>
  <c r="F4056" i="3"/>
  <c r="G4056" i="3" s="1"/>
  <c r="D3856" i="3"/>
  <c r="K4176" i="3"/>
  <c r="J4176" i="3"/>
  <c r="E4164" i="3"/>
  <c r="F4262" i="3"/>
  <c r="G4262" i="3" s="1"/>
  <c r="K4168" i="3"/>
  <c r="J4168" i="3"/>
  <c r="K4172" i="3"/>
  <c r="J4172" i="3"/>
  <c r="F4266" i="3"/>
  <c r="G4266" i="3" s="1"/>
  <c r="E4836" i="3"/>
  <c r="F5078" i="3"/>
  <c r="G5078" i="3" s="1"/>
  <c r="J5174" i="3"/>
  <c r="K5174" i="3"/>
  <c r="F5206" i="3"/>
  <c r="G5206" i="3" s="1"/>
  <c r="E5171" i="3"/>
  <c r="K4868" i="3"/>
  <c r="J4868" i="3"/>
  <c r="D5160" i="3"/>
  <c r="K5129" i="3"/>
  <c r="J5129" i="3"/>
  <c r="F5161" i="3"/>
  <c r="G5161" i="3" s="1"/>
  <c r="J5383" i="3"/>
  <c r="K5383" i="3"/>
  <c r="D5296" i="3"/>
  <c r="F5336" i="3"/>
  <c r="G5336" i="3" s="1"/>
  <c r="J5446" i="3"/>
  <c r="K5446" i="3"/>
  <c r="K5492" i="3"/>
  <c r="J5492" i="3"/>
  <c r="D5398" i="3"/>
  <c r="K5456" i="3"/>
  <c r="J5456" i="3"/>
  <c r="K5447" i="3"/>
  <c r="J5447" i="3"/>
  <c r="K5541" i="3"/>
  <c r="J5541" i="3"/>
  <c r="F5441" i="3"/>
  <c r="G5441" i="3" s="1"/>
  <c r="F5521" i="3"/>
  <c r="G5521" i="3" s="1"/>
  <c r="I5579" i="3"/>
  <c r="H5579" i="3"/>
  <c r="K5822" i="3"/>
  <c r="J5822" i="3"/>
  <c r="K5671" i="3"/>
  <c r="J5671" i="3"/>
  <c r="E5955" i="3"/>
  <c r="O5908" i="3"/>
  <c r="D5918" i="3"/>
  <c r="F6002" i="3"/>
  <c r="G6002" i="3" s="1"/>
  <c r="F6023" i="3"/>
  <c r="G6023" i="3" s="1"/>
  <c r="D5946" i="3"/>
  <c r="H5947" i="3"/>
  <c r="I5947" i="3"/>
  <c r="D6129" i="3"/>
  <c r="D6031" i="3"/>
  <c r="E6182" i="3"/>
  <c r="D6246" i="3"/>
  <c r="D6219" i="3"/>
  <c r="K6212" i="3"/>
  <c r="J6212" i="3"/>
  <c r="F6244" i="3"/>
  <c r="G6244" i="3" s="1"/>
  <c r="O6273" i="3"/>
  <c r="F6532" i="3"/>
  <c r="G6532" i="3" s="1"/>
  <c r="F6544" i="3"/>
  <c r="G6544" i="3" s="1"/>
  <c r="K6593" i="3"/>
  <c r="J6593" i="3"/>
  <c r="I6710" i="3"/>
  <c r="H6710" i="3"/>
  <c r="F6701" i="3"/>
  <c r="G6701" i="3" s="1"/>
  <c r="F6827" i="3"/>
  <c r="G6827" i="3" s="1"/>
  <c r="K6809" i="3"/>
  <c r="J6809" i="3"/>
  <c r="D6795" i="3"/>
  <c r="D6878" i="3"/>
  <c r="J7182" i="3"/>
  <c r="K7182" i="3"/>
  <c r="I6905" i="3"/>
  <c r="H6905" i="3"/>
  <c r="I7002" i="3"/>
  <c r="H7002" i="3"/>
  <c r="I6980" i="3"/>
  <c r="H6980" i="3"/>
  <c r="E6987" i="3"/>
  <c r="F7085" i="3"/>
  <c r="G7085" i="3" s="1"/>
  <c r="E7086" i="3"/>
  <c r="J7025" i="3"/>
  <c r="K7025" i="3"/>
  <c r="D7103" i="3"/>
  <c r="J7158" i="3"/>
  <c r="K7158" i="3"/>
  <c r="F7131" i="3"/>
  <c r="G7131" i="3" s="1"/>
  <c r="E7217" i="3"/>
  <c r="K7298" i="3"/>
  <c r="J7298" i="3"/>
  <c r="K7386" i="3"/>
  <c r="J7386" i="3"/>
  <c r="K7418" i="3"/>
  <c r="J7418" i="3"/>
  <c r="H7439" i="3"/>
  <c r="I7439" i="3"/>
  <c r="F7225" i="3"/>
  <c r="G7225" i="3" s="1"/>
  <c r="F7479" i="3"/>
  <c r="G7479" i="3" s="1"/>
  <c r="D7397" i="3"/>
  <c r="I58" i="3"/>
  <c r="H58" i="3"/>
  <c r="I290" i="3"/>
  <c r="H290" i="3"/>
  <c r="I214" i="3"/>
  <c r="H214" i="3"/>
  <c r="H169" i="3"/>
  <c r="I169" i="3"/>
  <c r="H269" i="3"/>
  <c r="I269" i="3"/>
  <c r="E320" i="3"/>
  <c r="K394" i="3"/>
  <c r="J394" i="3"/>
  <c r="O522" i="3"/>
  <c r="E1066" i="3"/>
  <c r="O1130" i="3"/>
  <c r="E1198" i="3"/>
  <c r="E1823" i="3"/>
  <c r="F1807" i="3"/>
  <c r="G1807" i="3" s="1"/>
  <c r="K441" i="3"/>
  <c r="J441" i="3"/>
  <c r="O634" i="3"/>
  <c r="O1038" i="3"/>
  <c r="I1832" i="3"/>
  <c r="H1832" i="3"/>
  <c r="K3841" i="3"/>
  <c r="J3841" i="3"/>
  <c r="I4633" i="3"/>
  <c r="H4633" i="3"/>
  <c r="E4638" i="3"/>
  <c r="D5049" i="3"/>
  <c r="K6836" i="3"/>
  <c r="J6836" i="3"/>
  <c r="D590" i="3"/>
  <c r="K1196" i="3"/>
  <c r="J1196" i="3"/>
  <c r="D1390" i="3"/>
  <c r="E1799" i="3"/>
  <c r="F1783" i="3"/>
  <c r="G1783" i="3" s="1"/>
  <c r="K2198" i="3"/>
  <c r="J2198" i="3"/>
  <c r="E2192" i="3"/>
  <c r="O2185" i="3"/>
  <c r="I3791" i="3"/>
  <c r="H3791" i="3"/>
  <c r="D3781" i="3"/>
  <c r="E3795" i="3"/>
  <c r="D3993" i="3"/>
  <c r="D4185" i="3"/>
  <c r="O4183" i="3"/>
  <c r="D4383" i="3"/>
  <c r="K4785" i="3"/>
  <c r="J4785" i="3"/>
  <c r="D4778" i="3"/>
  <c r="O4796" i="3"/>
  <c r="I4979" i="3"/>
  <c r="H4979" i="3"/>
  <c r="I5386" i="3"/>
  <c r="H5386" i="3"/>
  <c r="D5584" i="3"/>
  <c r="K5586" i="3"/>
  <c r="J5586" i="3"/>
  <c r="E6380" i="3"/>
  <c r="O6986" i="3"/>
  <c r="O854" i="3"/>
  <c r="D1266" i="3"/>
  <c r="O1462" i="3"/>
  <c r="I1852" i="3"/>
  <c r="H1852" i="3"/>
  <c r="E2072" i="3"/>
  <c r="O2065" i="3"/>
  <c r="O2261" i="3"/>
  <c r="D3871" i="3"/>
  <c r="I4265" i="3"/>
  <c r="H4265" i="3"/>
  <c r="I4473" i="3"/>
  <c r="H4473" i="3"/>
  <c r="I4653" i="3"/>
  <c r="H4653" i="3"/>
  <c r="J4858" i="3"/>
  <c r="K4858" i="3"/>
  <c r="K4872" i="3"/>
  <c r="J4872" i="3"/>
  <c r="O5054" i="3"/>
  <c r="D5065" i="3"/>
  <c r="F5258" i="3"/>
  <c r="G5258" i="3" s="1"/>
  <c r="D5653" i="3"/>
  <c r="D5871" i="3"/>
  <c r="O5864" i="3"/>
  <c r="D6057" i="3"/>
  <c r="H6275" i="3"/>
  <c r="I6275" i="3"/>
  <c r="E6470" i="3"/>
  <c r="F6461" i="3"/>
  <c r="G6461" i="3" s="1"/>
  <c r="K6675" i="3"/>
  <c r="J6675" i="3"/>
  <c r="O6657" i="3"/>
  <c r="K7056" i="3"/>
  <c r="J7056" i="3"/>
  <c r="D7268" i="3"/>
  <c r="I7258" i="3"/>
  <c r="H7258" i="3"/>
  <c r="K7454" i="3"/>
  <c r="J7454" i="3"/>
  <c r="K396" i="3"/>
  <c r="J396" i="3"/>
  <c r="K1128" i="3"/>
  <c r="J1128" i="3"/>
  <c r="O1728" i="3"/>
  <c r="F1951" i="3"/>
  <c r="G1951" i="3" s="1"/>
  <c r="E1935" i="3"/>
  <c r="K2144" i="3"/>
  <c r="J2144" i="3"/>
  <c r="K2137" i="3"/>
  <c r="J2137" i="3"/>
  <c r="D2337" i="3"/>
  <c r="I4145" i="3"/>
  <c r="H4145" i="3"/>
  <c r="E4542" i="3"/>
  <c r="I4535" i="3"/>
  <c r="H4535" i="3"/>
  <c r="I4749" i="3"/>
  <c r="H4749" i="3"/>
  <c r="D4728" i="3"/>
  <c r="F4940" i="3"/>
  <c r="G4940" i="3" s="1"/>
  <c r="D5342" i="3"/>
  <c r="O5749" i="3"/>
  <c r="O5949" i="3"/>
  <c r="E6346" i="3"/>
  <c r="J6339" i="3"/>
  <c r="K6339" i="3"/>
  <c r="K6545" i="3"/>
  <c r="J6545" i="3"/>
  <c r="O6746" i="3"/>
  <c r="J7347" i="3"/>
  <c r="K7347" i="3"/>
  <c r="K456" i="3"/>
  <c r="J456" i="3"/>
  <c r="O627" i="3"/>
  <c r="D691" i="3"/>
  <c r="O755" i="3"/>
  <c r="D819" i="3"/>
  <c r="O883" i="3"/>
  <c r="D947" i="3"/>
  <c r="O310" i="3"/>
  <c r="K1208" i="3"/>
  <c r="J1208" i="3"/>
  <c r="K4018" i="3"/>
  <c r="J4018" i="3"/>
  <c r="D4011" i="3"/>
  <c r="O4005" i="3"/>
  <c r="I4612" i="3"/>
  <c r="H4612" i="3"/>
  <c r="I5011" i="3"/>
  <c r="H5011" i="3"/>
  <c r="K5004" i="3"/>
  <c r="J5004" i="3"/>
  <c r="O6017" i="3"/>
  <c r="D6603" i="3"/>
  <c r="K7007" i="3"/>
  <c r="J7007" i="3"/>
  <c r="F7015" i="3"/>
  <c r="G7015" i="3" s="1"/>
  <c r="F7206" i="3"/>
  <c r="G7206" i="3" s="1"/>
  <c r="K1292" i="3"/>
  <c r="J1292" i="3"/>
  <c r="K1694" i="3"/>
  <c r="J1694" i="3"/>
  <c r="H1680" i="3"/>
  <c r="I1680" i="3"/>
  <c r="D2079" i="3"/>
  <c r="E3895" i="3"/>
  <c r="I4491" i="3"/>
  <c r="H4491" i="3"/>
  <c r="I4879" i="3"/>
  <c r="H4879" i="3"/>
  <c r="K5091" i="3"/>
  <c r="J5091" i="3"/>
  <c r="D5697" i="3"/>
  <c r="F6691" i="3"/>
  <c r="G6691" i="3" s="1"/>
  <c r="D7490" i="3"/>
  <c r="O402" i="3"/>
  <c r="K632" i="3"/>
  <c r="J632" i="3"/>
  <c r="I696" i="3"/>
  <c r="H696" i="3"/>
  <c r="K760" i="3"/>
  <c r="J760" i="3"/>
  <c r="I824" i="3"/>
  <c r="H824" i="3"/>
  <c r="K888" i="3"/>
  <c r="J888" i="3"/>
  <c r="I952" i="3"/>
  <c r="H952" i="3"/>
  <c r="O610" i="3"/>
  <c r="K2208" i="3"/>
  <c r="J2208" i="3"/>
  <c r="D2211" i="3"/>
  <c r="O4417" i="3"/>
  <c r="D4424" i="3"/>
  <c r="E4410" i="3"/>
  <c r="K5407" i="3"/>
  <c r="J5407" i="3"/>
  <c r="D6217" i="3"/>
  <c r="I6413" i="3"/>
  <c r="H6413" i="3"/>
  <c r="O6411" i="3"/>
  <c r="K6816" i="3"/>
  <c r="J6816" i="3"/>
  <c r="F477" i="3"/>
  <c r="G477" i="3" s="1"/>
  <c r="F1878" i="3"/>
  <c r="G1878" i="3" s="1"/>
  <c r="D2299" i="3"/>
  <c r="O2292" i="3"/>
  <c r="K4082" i="3"/>
  <c r="J4082" i="3"/>
  <c r="I4089" i="3"/>
  <c r="H4089" i="3"/>
  <c r="K4689" i="3"/>
  <c r="J4689" i="3"/>
  <c r="D4682" i="3"/>
  <c r="O4700" i="3"/>
  <c r="D5298" i="3"/>
  <c r="K7079" i="3"/>
  <c r="J7079" i="3"/>
  <c r="O7281" i="3"/>
  <c r="D754" i="3"/>
  <c r="K1368" i="3"/>
  <c r="J1368" i="3"/>
  <c r="I1752" i="3"/>
  <c r="H1752" i="3"/>
  <c r="K2176" i="3"/>
  <c r="J2176" i="3"/>
  <c r="K2169" i="3"/>
  <c r="J2169" i="3"/>
  <c r="I3769" i="3"/>
  <c r="H3769" i="3"/>
  <c r="I3755" i="3"/>
  <c r="H3755" i="3"/>
  <c r="O3756" i="3"/>
  <c r="D3961" i="3"/>
  <c r="K4159" i="3"/>
  <c r="J4159" i="3"/>
  <c r="I4563" i="3"/>
  <c r="H4563" i="3"/>
  <c r="O4966" i="3"/>
  <c r="D5752" i="3"/>
  <c r="O5760" i="3"/>
  <c r="I6365" i="3"/>
  <c r="H6365" i="3"/>
  <c r="F6353" i="3"/>
  <c r="G6353" i="3" s="1"/>
  <c r="O6773" i="3"/>
  <c r="D7157" i="3"/>
  <c r="O319" i="3"/>
  <c r="D446" i="3"/>
  <c r="O802" i="3"/>
  <c r="K1628" i="3"/>
  <c r="J1628" i="3"/>
  <c r="K2036" i="3"/>
  <c r="J2036" i="3"/>
  <c r="K2029" i="3"/>
  <c r="J2029" i="3"/>
  <c r="D2236" i="3"/>
  <c r="I4448" i="3"/>
  <c r="H4448" i="3"/>
  <c r="F4844" i="3"/>
  <c r="G4844" i="3" s="1"/>
  <c r="F5248" i="3"/>
  <c r="G5248" i="3" s="1"/>
  <c r="K5238" i="3"/>
  <c r="J5238" i="3"/>
  <c r="O377" i="3"/>
  <c r="K629" i="3"/>
  <c r="J629" i="3"/>
  <c r="I661" i="3"/>
  <c r="H661" i="3"/>
  <c r="K757" i="3"/>
  <c r="J757" i="3"/>
  <c r="I789" i="3"/>
  <c r="H789" i="3"/>
  <c r="K885" i="3"/>
  <c r="J885" i="3"/>
  <c r="I917" i="3"/>
  <c r="H917" i="3"/>
  <c r="I2005" i="3"/>
  <c r="H2005" i="3"/>
  <c r="D2011" i="3"/>
  <c r="O1442" i="3"/>
  <c r="I5845" i="3"/>
  <c r="H5845" i="3"/>
  <c r="K6446" i="3"/>
  <c r="J6446" i="3"/>
  <c r="H6631" i="3"/>
  <c r="I6631" i="3"/>
  <c r="O6634" i="3"/>
  <c r="K7430" i="3"/>
  <c r="J7430" i="3"/>
  <c r="K918" i="3"/>
  <c r="J918" i="3"/>
  <c r="D1112" i="3"/>
  <c r="F1524" i="3"/>
  <c r="G1524" i="3" s="1"/>
  <c r="K1506" i="3"/>
  <c r="J1506" i="3"/>
  <c r="K1921" i="3"/>
  <c r="J1921" i="3"/>
  <c r="E1913" i="3"/>
  <c r="K2119" i="3"/>
  <c r="J2119" i="3"/>
  <c r="I2307" i="3"/>
  <c r="H2307" i="3"/>
  <c r="K2325" i="3"/>
  <c r="J2325" i="3"/>
  <c r="E4124" i="3"/>
  <c r="K4502" i="3"/>
  <c r="J4502" i="3"/>
  <c r="I4703" i="3"/>
  <c r="H4703" i="3"/>
  <c r="E4915" i="3"/>
  <c r="D4908" i="3"/>
  <c r="D5123" i="3"/>
  <c r="K5705" i="3"/>
  <c r="J5705" i="3"/>
  <c r="O6318" i="3"/>
  <c r="K6509" i="3"/>
  <c r="J6509" i="3"/>
  <c r="J339" i="3"/>
  <c r="K339" i="3"/>
  <c r="F544" i="3"/>
  <c r="G544" i="3" s="1"/>
  <c r="J1125" i="3"/>
  <c r="K1125" i="3"/>
  <c r="D1157" i="3"/>
  <c r="F1215" i="3"/>
  <c r="G1215" i="3" s="1"/>
  <c r="J1343" i="3"/>
  <c r="K1343" i="3"/>
  <c r="F1471" i="3"/>
  <c r="G1471" i="3" s="1"/>
  <c r="D1029" i="3"/>
  <c r="D1441" i="3"/>
  <c r="F1219" i="3"/>
  <c r="G1219" i="3" s="1"/>
  <c r="D1347" i="3"/>
  <c r="J1411" i="3"/>
  <c r="K1411" i="3"/>
  <c r="F1475" i="3"/>
  <c r="G1475" i="3" s="1"/>
  <c r="J1005" i="3"/>
  <c r="K1005" i="3"/>
  <c r="D1413" i="3"/>
  <c r="K2371" i="3"/>
  <c r="J2371" i="3"/>
  <c r="H2624" i="3"/>
  <c r="I2624" i="3"/>
  <c r="J2752" i="3"/>
  <c r="K2752" i="3"/>
  <c r="D2603" i="3"/>
  <c r="H2652" i="3"/>
  <c r="I2652" i="3"/>
  <c r="K2779" i="3"/>
  <c r="J2779" i="3"/>
  <c r="H2811" i="3"/>
  <c r="I2811" i="3"/>
  <c r="J2380" i="3"/>
  <c r="K2380" i="3"/>
  <c r="D2444" i="3"/>
  <c r="K2650" i="3"/>
  <c r="J2650" i="3"/>
  <c r="J2476" i="3"/>
  <c r="K2476" i="3"/>
  <c r="J2508" i="3"/>
  <c r="K2508" i="3"/>
  <c r="J2540" i="3"/>
  <c r="K2540" i="3"/>
  <c r="D2623" i="3"/>
  <c r="H2664" i="3"/>
  <c r="I2664" i="3"/>
  <c r="J2788" i="3"/>
  <c r="K2788" i="3"/>
  <c r="I2820" i="3"/>
  <c r="H2820" i="3"/>
  <c r="I2381" i="3"/>
  <c r="H2381" i="3"/>
  <c r="E2445" i="3"/>
  <c r="K2646" i="3"/>
  <c r="J2646" i="3"/>
  <c r="D2651" i="3"/>
  <c r="H2692" i="3"/>
  <c r="I2692" i="3"/>
  <c r="E2777" i="3"/>
  <c r="D2841" i="3"/>
  <c r="D2604" i="3"/>
  <c r="K2706" i="3"/>
  <c r="J2706" i="3"/>
  <c r="K3050" i="3"/>
  <c r="J3050" i="3"/>
  <c r="H3082" i="3"/>
  <c r="I3082" i="3"/>
  <c r="K3178" i="3"/>
  <c r="J3178" i="3"/>
  <c r="H3210" i="3"/>
  <c r="I3210" i="3"/>
  <c r="K3306" i="3"/>
  <c r="J3306" i="3"/>
  <c r="J3059" i="3"/>
  <c r="K3059" i="3"/>
  <c r="I3091" i="3"/>
  <c r="H3091" i="3"/>
  <c r="J3187" i="3"/>
  <c r="K3187" i="3"/>
  <c r="I3219" i="3"/>
  <c r="H3219" i="3"/>
  <c r="J3315" i="3"/>
  <c r="K3315" i="3"/>
  <c r="H2986" i="3"/>
  <c r="I2986" i="3"/>
  <c r="E3012" i="3"/>
  <c r="D3076" i="3"/>
  <c r="E3140" i="3"/>
  <c r="D3204" i="3"/>
  <c r="E3268" i="3"/>
  <c r="E2902" i="3"/>
  <c r="J2910" i="3"/>
  <c r="K2910" i="3"/>
  <c r="E2934" i="3"/>
  <c r="J2942" i="3"/>
  <c r="K2942" i="3"/>
  <c r="E2966" i="3"/>
  <c r="D3117" i="3"/>
  <c r="D3245" i="3"/>
  <c r="D3396" i="3"/>
  <c r="K3510" i="3"/>
  <c r="J3510" i="3"/>
  <c r="H3542" i="3"/>
  <c r="I3542" i="3"/>
  <c r="K3638" i="3"/>
  <c r="J3638" i="3"/>
  <c r="H3670" i="3"/>
  <c r="I3670" i="3"/>
  <c r="D3422" i="3"/>
  <c r="J3515" i="3"/>
  <c r="K3515" i="3"/>
  <c r="I3547" i="3"/>
  <c r="H3547" i="3"/>
  <c r="J3643" i="3"/>
  <c r="K3643" i="3"/>
  <c r="I3675" i="3"/>
  <c r="H3675" i="3"/>
  <c r="J3343" i="3"/>
  <c r="K3343" i="3"/>
  <c r="D3392" i="3"/>
  <c r="E3480" i="3"/>
  <c r="D3544" i="3"/>
  <c r="E3608" i="3"/>
  <c r="D3672" i="3"/>
  <c r="D3414" i="3"/>
  <c r="D3521" i="3"/>
  <c r="D3649" i="3"/>
  <c r="E3804" i="3"/>
  <c r="D3900" i="3"/>
  <c r="K3812" i="3"/>
  <c r="J3812" i="3"/>
  <c r="I3932" i="3"/>
  <c r="H3932" i="3"/>
  <c r="K4028" i="3"/>
  <c r="J4028" i="3"/>
  <c r="I4060" i="3"/>
  <c r="H4060" i="3"/>
  <c r="D3864" i="3"/>
  <c r="K4192" i="3"/>
  <c r="J4192" i="3"/>
  <c r="I4170" i="3"/>
  <c r="H4170" i="3"/>
  <c r="E4180" i="3"/>
  <c r="I4270" i="3"/>
  <c r="H4270" i="3"/>
  <c r="K4184" i="3"/>
  <c r="J4184" i="3"/>
  <c r="I4162" i="3"/>
  <c r="H4162" i="3"/>
  <c r="K4188" i="3"/>
  <c r="J4188" i="3"/>
  <c r="I4274" i="3"/>
  <c r="H4274" i="3"/>
  <c r="K4852" i="3"/>
  <c r="J4852" i="3"/>
  <c r="I5082" i="3"/>
  <c r="H5082" i="3"/>
  <c r="J5178" i="3"/>
  <c r="K5178" i="3"/>
  <c r="I5210" i="3"/>
  <c r="H5210" i="3"/>
  <c r="E5175" i="3"/>
  <c r="D5164" i="3"/>
  <c r="K5133" i="3"/>
  <c r="J5133" i="3"/>
  <c r="H5165" i="3"/>
  <c r="I5165" i="3"/>
  <c r="I5343" i="3"/>
  <c r="H5343" i="3"/>
  <c r="D5312" i="3"/>
  <c r="I5315" i="3"/>
  <c r="H5315" i="3"/>
  <c r="F5352" i="3"/>
  <c r="G5352" i="3" s="1"/>
  <c r="K5453" i="3"/>
  <c r="J5453" i="3"/>
  <c r="I5494" i="3"/>
  <c r="H5494" i="3"/>
  <c r="D5406" i="3"/>
  <c r="I5458" i="3"/>
  <c r="H5458" i="3"/>
  <c r="K5463" i="3"/>
  <c r="J5463" i="3"/>
  <c r="F5559" i="3"/>
  <c r="G5559" i="3" s="1"/>
  <c r="J5482" i="3"/>
  <c r="K5482" i="3"/>
  <c r="K5528" i="3"/>
  <c r="J5528" i="3"/>
  <c r="K5687" i="3"/>
  <c r="J5687" i="3"/>
  <c r="F6039" i="3"/>
  <c r="G6039" i="3" s="1"/>
  <c r="I5998" i="3"/>
  <c r="H5998" i="3"/>
  <c r="J6132" i="3"/>
  <c r="K6132" i="3"/>
  <c r="D6088" i="3"/>
  <c r="D6047" i="3"/>
  <c r="E6186" i="3"/>
  <c r="D6250" i="3"/>
  <c r="D6223" i="3"/>
  <c r="H6255" i="3"/>
  <c r="I6255" i="3"/>
  <c r="K6216" i="3"/>
  <c r="J6216" i="3"/>
  <c r="H6248" i="3"/>
  <c r="I6248" i="3"/>
  <c r="H6623" i="3"/>
  <c r="I6623" i="3"/>
  <c r="D6832" i="3"/>
  <c r="I6674" i="3"/>
  <c r="H6674" i="3"/>
  <c r="D6706" i="3"/>
  <c r="D6739" i="3"/>
  <c r="J6811" i="3"/>
  <c r="K6811" i="3"/>
  <c r="D6803" i="3"/>
  <c r="I6835" i="3"/>
  <c r="H6835" i="3"/>
  <c r="I7190" i="3"/>
  <c r="H7190" i="3"/>
  <c r="J6877" i="3"/>
  <c r="K6877" i="3"/>
  <c r="D6898" i="3"/>
  <c r="J6951" i="3"/>
  <c r="K6951" i="3"/>
  <c r="E7026" i="3"/>
  <c r="I7018" i="3"/>
  <c r="H7018" i="3"/>
  <c r="D7046" i="3"/>
  <c r="I7138" i="3"/>
  <c r="H7138" i="3"/>
  <c r="D7134" i="3"/>
  <c r="F7229" i="3"/>
  <c r="G7229" i="3" s="1"/>
  <c r="E7193" i="3"/>
  <c r="D7280" i="3"/>
  <c r="K7247" i="3"/>
  <c r="J7247" i="3"/>
  <c r="D7308" i="3"/>
  <c r="K7422" i="3"/>
  <c r="J7422" i="3"/>
  <c r="F7403" i="3"/>
  <c r="G7403" i="3" s="1"/>
  <c r="D7440" i="3"/>
  <c r="E7447" i="3"/>
  <c r="I7154" i="3"/>
  <c r="H7154" i="3"/>
  <c r="K7411" i="3"/>
  <c r="J7411" i="3"/>
  <c r="I7221" i="3"/>
  <c r="H7221" i="3"/>
  <c r="J1082" i="3"/>
  <c r="K1082" i="3"/>
  <c r="K1811" i="3"/>
  <c r="J1811" i="3"/>
  <c r="K1836" i="3"/>
  <c r="J1836" i="3"/>
  <c r="K4031" i="3"/>
  <c r="J4031" i="3"/>
  <c r="K7027" i="3"/>
  <c r="J7027" i="3"/>
  <c r="K1394" i="3"/>
  <c r="J1394" i="3"/>
  <c r="K1787" i="3"/>
  <c r="J1787" i="3"/>
  <c r="K1996" i="3"/>
  <c r="J1996" i="3"/>
  <c r="K4794" i="3"/>
  <c r="J4794" i="3"/>
  <c r="K5590" i="3"/>
  <c r="J5590" i="3"/>
  <c r="K5788" i="3"/>
  <c r="J5788" i="3"/>
  <c r="J6778" i="3"/>
  <c r="K6778" i="3"/>
  <c r="K1856" i="3"/>
  <c r="J1856" i="3"/>
  <c r="K2259" i="3"/>
  <c r="J2259" i="3"/>
  <c r="K4057" i="3"/>
  <c r="J4057" i="3"/>
  <c r="K4476" i="3"/>
  <c r="J4476" i="3"/>
  <c r="J4874" i="3"/>
  <c r="K4874" i="3"/>
  <c r="K5669" i="3"/>
  <c r="J5669" i="3"/>
  <c r="K6065" i="3"/>
  <c r="J6065" i="3"/>
  <c r="K7072" i="3"/>
  <c r="J7072" i="3"/>
  <c r="K1334" i="3"/>
  <c r="J1334" i="3"/>
  <c r="K1735" i="3"/>
  <c r="J1735" i="3"/>
  <c r="K2332" i="3"/>
  <c r="J2332" i="3"/>
  <c r="K3349" i="3"/>
  <c r="J3349" i="3"/>
  <c r="K3927" i="3"/>
  <c r="J3927" i="3"/>
  <c r="K4140" i="3"/>
  <c r="J4140" i="3"/>
  <c r="K4341" i="3"/>
  <c r="J4341" i="3"/>
  <c r="K4538" i="3"/>
  <c r="J4538" i="3"/>
  <c r="K4744" i="3"/>
  <c r="J4744" i="3"/>
  <c r="I4938" i="3"/>
  <c r="H4938" i="3"/>
  <c r="I6145" i="3"/>
  <c r="H6145" i="3"/>
  <c r="K6530" i="3"/>
  <c r="J6530" i="3"/>
  <c r="K6727" i="3"/>
  <c r="J6727" i="3"/>
  <c r="H6928" i="3"/>
  <c r="I6928" i="3"/>
  <c r="K534" i="3"/>
  <c r="J534" i="3"/>
  <c r="J675" i="3"/>
  <c r="K675" i="3"/>
  <c r="J803" i="3"/>
  <c r="K803" i="3"/>
  <c r="J931" i="3"/>
  <c r="K931" i="3"/>
  <c r="J343" i="3"/>
  <c r="K343" i="3"/>
  <c r="J5002" i="3"/>
  <c r="K5002" i="3"/>
  <c r="K6619" i="3"/>
  <c r="J6619" i="3"/>
  <c r="K7212" i="3"/>
  <c r="J7212" i="3"/>
  <c r="K2083" i="3"/>
  <c r="J2083" i="3"/>
  <c r="K4494" i="3"/>
  <c r="J4494" i="3"/>
  <c r="J5885" i="3"/>
  <c r="K5885" i="3"/>
  <c r="K7501" i="3"/>
  <c r="J7501" i="3"/>
  <c r="K546" i="3"/>
  <c r="J546" i="3"/>
  <c r="K2224" i="3"/>
  <c r="J2224" i="3"/>
  <c r="K3814" i="3"/>
  <c r="J3814" i="3"/>
  <c r="J4407" i="3"/>
  <c r="K4407" i="3"/>
  <c r="J5809" i="3"/>
  <c r="K5809" i="3"/>
  <c r="J6808" i="3"/>
  <c r="K6808" i="3"/>
  <c r="K1882" i="3"/>
  <c r="J1882" i="3"/>
  <c r="K4283" i="3"/>
  <c r="J4283" i="3"/>
  <c r="K4698" i="3"/>
  <c r="J4698" i="3"/>
  <c r="K5290" i="3"/>
  <c r="J5290" i="3"/>
  <c r="K770" i="3"/>
  <c r="J770" i="3"/>
  <c r="K1756" i="3"/>
  <c r="J1756" i="3"/>
  <c r="K4574" i="3"/>
  <c r="J4574" i="3"/>
  <c r="K5557" i="3"/>
  <c r="J5557" i="3"/>
  <c r="K6157" i="3"/>
  <c r="J6157" i="3"/>
  <c r="K7173" i="3"/>
  <c r="J7173" i="3"/>
  <c r="K4438" i="3"/>
  <c r="J4438" i="3"/>
  <c r="J7245" i="3"/>
  <c r="K7245" i="3"/>
  <c r="K2010" i="3"/>
  <c r="J2010" i="3"/>
  <c r="K1430" i="3"/>
  <c r="J1430" i="3"/>
  <c r="K5644" i="3"/>
  <c r="J5644" i="3"/>
  <c r="K6635" i="3"/>
  <c r="J6635" i="3"/>
  <c r="K7429" i="3"/>
  <c r="J7429" i="3"/>
  <c r="K902" i="3"/>
  <c r="J902" i="3"/>
  <c r="K1502" i="3"/>
  <c r="J1502" i="3"/>
  <c r="K1917" i="3"/>
  <c r="J1917" i="3"/>
  <c r="K2120" i="3"/>
  <c r="J2120" i="3"/>
  <c r="K2111" i="3"/>
  <c r="J2111" i="3"/>
  <c r="K2309" i="3"/>
  <c r="J2309" i="3"/>
  <c r="K4114" i="3"/>
  <c r="J4114" i="3"/>
  <c r="K4520" i="3"/>
  <c r="J4520" i="3"/>
  <c r="K4719" i="3"/>
  <c r="J4719" i="3"/>
  <c r="K4917" i="3"/>
  <c r="J4917" i="3"/>
  <c r="J5714" i="3"/>
  <c r="K5714" i="3"/>
  <c r="K6726" i="3"/>
  <c r="J6726" i="3"/>
  <c r="J1141" i="3"/>
  <c r="K1141" i="3"/>
  <c r="J1375" i="3"/>
  <c r="K1375" i="3"/>
  <c r="J1443" i="3"/>
  <c r="K1443" i="3"/>
  <c r="J1037" i="3"/>
  <c r="K1037" i="3"/>
  <c r="K2387" i="3"/>
  <c r="J2387" i="3"/>
  <c r="K2614" i="3"/>
  <c r="J2614" i="3"/>
  <c r="K2795" i="3"/>
  <c r="J2795" i="3"/>
  <c r="J2412" i="3"/>
  <c r="K2412" i="3"/>
  <c r="K2714" i="3"/>
  <c r="J2714" i="3"/>
  <c r="J2480" i="3"/>
  <c r="K2480" i="3"/>
  <c r="J2512" i="3"/>
  <c r="K2512" i="3"/>
  <c r="J2544" i="3"/>
  <c r="K2544" i="3"/>
  <c r="J2804" i="3"/>
  <c r="K2804" i="3"/>
  <c r="K2710" i="3"/>
  <c r="J2710" i="3"/>
  <c r="K2770" i="3"/>
  <c r="J2770" i="3"/>
  <c r="K3066" i="3"/>
  <c r="J3066" i="3"/>
  <c r="K3194" i="3"/>
  <c r="J3194" i="3"/>
  <c r="K3322" i="3"/>
  <c r="J3322" i="3"/>
  <c r="J3075" i="3"/>
  <c r="K3075" i="3"/>
  <c r="J3203" i="3"/>
  <c r="K3203" i="3"/>
  <c r="J2914" i="3"/>
  <c r="K2914" i="3"/>
  <c r="J2946" i="3"/>
  <c r="K2946" i="3"/>
  <c r="D3424" i="3"/>
  <c r="K3526" i="3"/>
  <c r="J3526" i="3"/>
  <c r="K3654" i="3"/>
  <c r="J3654" i="3"/>
  <c r="J3531" i="3"/>
  <c r="K3531" i="3"/>
  <c r="J3659" i="3"/>
  <c r="K3659" i="3"/>
  <c r="D3434" i="3"/>
  <c r="E3496" i="3"/>
  <c r="D3560" i="3"/>
  <c r="E3624" i="3"/>
  <c r="D3688" i="3"/>
  <c r="D3537" i="3"/>
  <c r="D3665" i="3"/>
  <c r="K3916" i="3"/>
  <c r="J3916" i="3"/>
  <c r="K4044" i="3"/>
  <c r="J4044" i="3"/>
  <c r="D3896" i="3"/>
  <c r="K4336" i="3"/>
  <c r="J4336" i="3"/>
  <c r="K4238" i="3"/>
  <c r="J4238" i="3"/>
  <c r="K4328" i="3"/>
  <c r="J4328" i="3"/>
  <c r="K4242" i="3"/>
  <c r="J4242" i="3"/>
  <c r="J5066" i="3"/>
  <c r="K5066" i="3"/>
  <c r="J5194" i="3"/>
  <c r="K5194" i="3"/>
  <c r="E5191" i="3"/>
  <c r="D5180" i="3"/>
  <c r="K5149" i="3"/>
  <c r="J5149" i="3"/>
  <c r="D5300" i="3"/>
  <c r="K5241" i="3"/>
  <c r="J5241" i="3"/>
  <c r="E5368" i="3"/>
  <c r="K5527" i="3"/>
  <c r="J5527" i="3"/>
  <c r="J5426" i="3"/>
  <c r="K5426" i="3"/>
  <c r="K5834" i="3"/>
  <c r="J5834" i="3"/>
  <c r="K5505" i="3"/>
  <c r="J5505" i="3"/>
  <c r="F6027" i="3"/>
  <c r="G6027" i="3" s="1"/>
  <c r="K5663" i="3"/>
  <c r="J5663" i="3"/>
  <c r="K5751" i="3"/>
  <c r="J5751" i="3"/>
  <c r="K5953" i="3"/>
  <c r="J5953" i="3"/>
  <c r="K5941" i="3"/>
  <c r="J5941" i="3"/>
  <c r="D6059" i="3"/>
  <c r="J5948" i="3"/>
  <c r="K5948" i="3"/>
  <c r="K6133" i="3"/>
  <c r="J6133" i="3"/>
  <c r="E6202" i="3"/>
  <c r="D6239" i="3"/>
  <c r="K6232" i="3"/>
  <c r="J6232" i="3"/>
  <c r="K6344" i="3"/>
  <c r="J6344" i="3"/>
  <c r="E6256" i="3"/>
  <c r="E6641" i="3"/>
  <c r="I6697" i="3"/>
  <c r="H6697" i="3"/>
  <c r="K6716" i="3"/>
  <c r="J6716" i="3"/>
  <c r="D6748" i="3"/>
  <c r="F6886" i="3"/>
  <c r="G6886" i="3" s="1"/>
  <c r="D6847" i="3"/>
  <c r="K6867" i="3"/>
  <c r="J6867" i="3"/>
  <c r="D6897" i="3"/>
  <c r="D6918" i="3"/>
  <c r="D6887" i="3"/>
  <c r="I6909" i="3"/>
  <c r="H6909" i="3"/>
  <c r="J7021" i="3"/>
  <c r="K7021" i="3"/>
  <c r="F7147" i="3"/>
  <c r="G7147" i="3" s="1"/>
  <c r="H7188" i="3"/>
  <c r="I7188" i="3"/>
  <c r="H7362" i="3"/>
  <c r="I7362" i="3"/>
  <c r="J297" i="3"/>
  <c r="F373" i="3"/>
  <c r="G373" i="3" s="1"/>
  <c r="O1086" i="3"/>
  <c r="E1150" i="3"/>
  <c r="K1182" i="3"/>
  <c r="J1182" i="3"/>
  <c r="I1818" i="3"/>
  <c r="H1818" i="3"/>
  <c r="D838" i="3"/>
  <c r="K1232" i="3"/>
  <c r="J1232" i="3"/>
  <c r="F1843" i="3"/>
  <c r="G1843" i="3" s="1"/>
  <c r="E1827" i="3"/>
  <c r="K3846" i="3"/>
  <c r="J3846" i="3"/>
  <c r="D4231" i="3"/>
  <c r="D5038" i="3"/>
  <c r="E6833" i="3"/>
  <c r="O790" i="3"/>
  <c r="E1186" i="3"/>
  <c r="K1588" i="3"/>
  <c r="J1588" i="3"/>
  <c r="K3986" i="3"/>
  <c r="J3986" i="3"/>
  <c r="O4195" i="3"/>
  <c r="K4395" i="3"/>
  <c r="J4395" i="3"/>
  <c r="D4998" i="3"/>
  <c r="E5385" i="3"/>
  <c r="D5783" i="3"/>
  <c r="O6800" i="3"/>
  <c r="K7196" i="3"/>
  <c r="J7196" i="3"/>
  <c r="O674" i="3"/>
  <c r="K1476" i="3"/>
  <c r="J1476" i="3"/>
  <c r="D1673" i="3"/>
  <c r="E1671" i="3"/>
  <c r="F1863" i="3"/>
  <c r="G1863" i="3" s="1"/>
  <c r="J2858" i="3"/>
  <c r="K2858" i="3"/>
  <c r="K3861" i="3"/>
  <c r="J3861" i="3"/>
  <c r="O4263" i="3"/>
  <c r="I4453" i="3"/>
  <c r="H4453" i="3"/>
  <c r="J4863" i="3"/>
  <c r="K4863" i="3"/>
  <c r="K5052" i="3"/>
  <c r="J5052" i="3"/>
  <c r="O5658" i="3"/>
  <c r="D5869" i="3"/>
  <c r="K6476" i="3"/>
  <c r="J6476" i="3"/>
  <c r="D434" i="3"/>
  <c r="O950" i="3"/>
  <c r="O1538" i="3"/>
  <c r="F1747" i="3"/>
  <c r="G1747" i="3" s="1"/>
  <c r="K1727" i="3"/>
  <c r="J1727" i="3"/>
  <c r="E2346" i="3"/>
  <c r="F3341" i="3"/>
  <c r="G3341" i="3" s="1"/>
  <c r="O3949" i="3"/>
  <c r="F4139" i="3"/>
  <c r="G4139" i="3" s="1"/>
  <c r="D4747" i="3"/>
  <c r="O4934" i="3"/>
  <c r="D4945" i="3"/>
  <c r="E5548" i="3"/>
  <c r="D5729" i="3"/>
  <c r="K5928" i="3"/>
  <c r="J5928" i="3"/>
  <c r="O6149" i="3"/>
  <c r="K6537" i="3"/>
  <c r="J6537" i="3"/>
  <c r="D6741" i="3"/>
  <c r="O7149" i="3"/>
  <c r="D7335" i="3"/>
  <c r="F401" i="3"/>
  <c r="G401" i="3" s="1"/>
  <c r="J483" i="3"/>
  <c r="K483" i="3"/>
  <c r="K545" i="3"/>
  <c r="J545" i="3"/>
  <c r="O583" i="3"/>
  <c r="D647" i="3"/>
  <c r="O711" i="3"/>
  <c r="D775" i="3"/>
  <c r="O839" i="3"/>
  <c r="D903" i="3"/>
  <c r="O967" i="3"/>
  <c r="K568" i="3"/>
  <c r="J568" i="3"/>
  <c r="E1202" i="3"/>
  <c r="E4602" i="3"/>
  <c r="O6608" i="3"/>
  <c r="D7220" i="3"/>
  <c r="K7218" i="3"/>
  <c r="J7218" i="3"/>
  <c r="O7202" i="3"/>
  <c r="D1290" i="3"/>
  <c r="K1697" i="3"/>
  <c r="J1697" i="3"/>
  <c r="E1683" i="3"/>
  <c r="K2078" i="3"/>
  <c r="J2078" i="3"/>
  <c r="K2097" i="3"/>
  <c r="J2097" i="3"/>
  <c r="K3882" i="3"/>
  <c r="J3882" i="3"/>
  <c r="D4898" i="3"/>
  <c r="O5677" i="3"/>
  <c r="D5888" i="3"/>
  <c r="J6299" i="3"/>
  <c r="K6299" i="3"/>
  <c r="D6892" i="3"/>
  <c r="D482" i="3"/>
  <c r="K557" i="3"/>
  <c r="J557" i="3"/>
  <c r="K588" i="3"/>
  <c r="J588" i="3"/>
  <c r="K716" i="3"/>
  <c r="J716" i="3"/>
  <c r="K844" i="3"/>
  <c r="J844" i="3"/>
  <c r="K972" i="3"/>
  <c r="J972" i="3"/>
  <c r="K2218" i="3"/>
  <c r="J2218" i="3"/>
  <c r="K3817" i="3"/>
  <c r="J3817" i="3"/>
  <c r="K4820" i="3"/>
  <c r="J4820" i="3"/>
  <c r="O4811" i="3"/>
  <c r="D5819" i="3"/>
  <c r="K5802" i="3"/>
  <c r="J5802" i="3"/>
  <c r="E6414" i="3"/>
  <c r="K6814" i="3"/>
  <c r="J6814" i="3"/>
  <c r="D682" i="3"/>
  <c r="O1482" i="3"/>
  <c r="D2297" i="3"/>
  <c r="D4680" i="3"/>
  <c r="O6077" i="3"/>
  <c r="J6483" i="3"/>
  <c r="K6483" i="3"/>
  <c r="O958" i="3"/>
  <c r="D1370" i="3"/>
  <c r="O1574" i="3"/>
  <c r="F1763" i="3"/>
  <c r="G1763" i="3" s="1"/>
  <c r="E2354" i="3"/>
  <c r="K3958" i="3"/>
  <c r="J3958" i="3"/>
  <c r="K4773" i="3"/>
  <c r="J4773" i="3"/>
  <c r="O4759" i="3"/>
  <c r="K4964" i="3"/>
  <c r="J4964" i="3"/>
  <c r="O4957" i="3"/>
  <c r="D5552" i="3"/>
  <c r="K5560" i="3"/>
  <c r="J5560" i="3"/>
  <c r="O5973" i="3"/>
  <c r="K6558" i="3"/>
  <c r="J6558" i="3"/>
  <c r="D6753" i="3"/>
  <c r="J423" i="3"/>
  <c r="K423" i="3"/>
  <c r="K500" i="3"/>
  <c r="J500" i="3"/>
  <c r="O1618" i="3"/>
  <c r="D1638" i="3"/>
  <c r="K2230" i="3"/>
  <c r="J2230" i="3"/>
  <c r="O2241" i="3"/>
  <c r="K4435" i="3"/>
  <c r="J4435" i="3"/>
  <c r="K4440" i="3"/>
  <c r="J4440" i="3"/>
  <c r="O4837" i="3"/>
  <c r="E7240" i="3"/>
  <c r="J539" i="3"/>
  <c r="K539" i="3"/>
  <c r="K585" i="3"/>
  <c r="J585" i="3"/>
  <c r="K713" i="3"/>
  <c r="J713" i="3"/>
  <c r="K841" i="3"/>
  <c r="J841" i="3"/>
  <c r="K969" i="3"/>
  <c r="J969" i="3"/>
  <c r="O1422" i="3"/>
  <c r="K1432" i="3"/>
  <c r="J1432" i="3"/>
  <c r="D5633" i="3"/>
  <c r="D6049" i="3"/>
  <c r="O6651" i="3"/>
  <c r="K1124" i="3"/>
  <c r="J1124" i="3"/>
  <c r="D1318" i="3"/>
  <c r="K2122" i="3"/>
  <c r="J2122" i="3"/>
  <c r="O2319" i="3"/>
  <c r="O2305" i="3"/>
  <c r="D3917" i="3"/>
  <c r="E4117" i="3"/>
  <c r="F4309" i="3"/>
  <c r="G4309" i="3" s="1"/>
  <c r="O4715" i="3"/>
  <c r="D4902" i="3"/>
  <c r="K4920" i="3"/>
  <c r="J4920" i="3"/>
  <c r="O4913" i="3"/>
  <c r="F5724" i="3"/>
  <c r="G5724" i="3" s="1"/>
  <c r="O5710" i="3"/>
  <c r="I6513" i="3"/>
  <c r="H6513" i="3"/>
  <c r="J6503" i="3"/>
  <c r="K6503" i="3"/>
  <c r="E7112" i="3"/>
  <c r="K7309" i="3"/>
  <c r="J7309" i="3"/>
  <c r="J1023" i="3"/>
  <c r="K1023" i="3"/>
  <c r="F1067" i="3"/>
  <c r="G1067" i="3" s="1"/>
  <c r="D1131" i="3"/>
  <c r="J1163" i="3"/>
  <c r="K1163" i="3"/>
  <c r="D1575" i="3"/>
  <c r="K1417" i="3"/>
  <c r="J1417" i="3"/>
  <c r="F1181" i="3"/>
  <c r="G1181" i="3" s="1"/>
  <c r="K1645" i="3"/>
  <c r="J1645" i="3"/>
  <c r="F1043" i="3"/>
  <c r="G1043" i="3" s="1"/>
  <c r="K1389" i="3"/>
  <c r="J1389" i="3"/>
  <c r="K1625" i="3"/>
  <c r="J1625" i="3"/>
  <c r="J2601" i="3"/>
  <c r="K2601" i="3"/>
  <c r="J2441" i="3"/>
  <c r="K2441" i="3"/>
  <c r="O2750" i="3"/>
  <c r="O2636" i="3"/>
  <c r="O2799" i="3"/>
  <c r="O2457" i="3"/>
  <c r="J2473" i="3"/>
  <c r="K2473" i="3"/>
  <c r="O2489" i="3"/>
  <c r="J2505" i="3"/>
  <c r="K2505" i="3"/>
  <c r="O2521" i="3"/>
  <c r="J2537" i="3"/>
  <c r="K2537" i="3"/>
  <c r="E2562" i="3"/>
  <c r="O2648" i="3"/>
  <c r="O2808" i="3"/>
  <c r="O2421" i="3"/>
  <c r="E2576" i="3"/>
  <c r="K2635" i="3"/>
  <c r="J2635" i="3"/>
  <c r="O2676" i="3"/>
  <c r="K2829" i="3"/>
  <c r="J2829" i="3"/>
  <c r="F2565" i="3"/>
  <c r="G2565" i="3" s="1"/>
  <c r="E3003" i="3"/>
  <c r="O3070" i="3"/>
  <c r="D3134" i="3"/>
  <c r="O3198" i="3"/>
  <c r="D3262" i="3"/>
  <c r="O3326" i="3"/>
  <c r="D3015" i="3"/>
  <c r="O3079" i="3"/>
  <c r="D3143" i="3"/>
  <c r="O3207" i="3"/>
  <c r="D3271" i="3"/>
  <c r="J2872" i="3"/>
  <c r="K2872" i="3"/>
  <c r="E2999" i="3"/>
  <c r="K3064" i="3"/>
  <c r="J3064" i="3"/>
  <c r="F3128" i="3"/>
  <c r="G3128" i="3" s="1"/>
  <c r="K3192" i="3"/>
  <c r="J3192" i="3"/>
  <c r="F3256" i="3"/>
  <c r="G3256" i="3" s="1"/>
  <c r="K3320" i="3"/>
  <c r="J3320" i="3"/>
  <c r="O2971" i="3"/>
  <c r="K3105" i="3"/>
  <c r="J3105" i="3"/>
  <c r="K3233" i="3"/>
  <c r="J3233" i="3"/>
  <c r="J3360" i="3"/>
  <c r="K3360" i="3"/>
  <c r="D3466" i="3"/>
  <c r="O3530" i="3"/>
  <c r="D3594" i="3"/>
  <c r="O3658" i="3"/>
  <c r="D3722" i="3"/>
  <c r="F3393" i="3"/>
  <c r="G3393" i="3" s="1"/>
  <c r="D3471" i="3"/>
  <c r="O3535" i="3"/>
  <c r="D3599" i="3"/>
  <c r="O3663" i="3"/>
  <c r="D3727" i="3"/>
  <c r="F3468" i="3"/>
  <c r="G3468" i="3" s="1"/>
  <c r="K3532" i="3"/>
  <c r="J3532" i="3"/>
  <c r="F3596" i="3"/>
  <c r="G3596" i="3" s="1"/>
  <c r="K3660" i="3"/>
  <c r="J3660" i="3"/>
  <c r="F3724" i="3"/>
  <c r="G3724" i="3" s="1"/>
  <c r="F3397" i="3"/>
  <c r="G3397" i="3" s="1"/>
  <c r="K3509" i="3"/>
  <c r="J3509" i="3"/>
  <c r="K3637" i="3"/>
  <c r="J3637" i="3"/>
  <c r="O3410" i="3"/>
  <c r="F3876" i="3"/>
  <c r="G3876" i="3" s="1"/>
  <c r="O3920" i="3"/>
  <c r="D3984" i="3"/>
  <c r="O4048" i="3"/>
  <c r="F3840" i="3"/>
  <c r="G3840" i="3" s="1"/>
  <c r="F4144" i="3"/>
  <c r="G4144" i="3" s="1"/>
  <c r="F4441" i="3"/>
  <c r="G4441" i="3" s="1"/>
  <c r="O4246" i="3"/>
  <c r="D4206" i="3"/>
  <c r="O4250" i="3"/>
  <c r="K4198" i="3"/>
  <c r="J4198" i="3"/>
  <c r="K4828" i="3"/>
  <c r="J4828" i="3"/>
  <c r="O5070" i="3"/>
  <c r="D5134" i="3"/>
  <c r="O5198" i="3"/>
  <c r="F5163" i="3"/>
  <c r="G5163" i="3" s="1"/>
  <c r="K5227" i="3"/>
  <c r="J5227" i="3"/>
  <c r="K5152" i="3"/>
  <c r="J5152" i="3"/>
  <c r="D5089" i="3"/>
  <c r="O5153" i="3"/>
  <c r="D5217" i="3"/>
  <c r="I5325" i="3"/>
  <c r="H5325" i="3"/>
  <c r="J5323" i="3"/>
  <c r="K5323" i="3"/>
  <c r="I5297" i="3"/>
  <c r="H5297" i="3"/>
  <c r="E5304" i="3"/>
  <c r="O5478" i="3"/>
  <c r="J5388" i="3"/>
  <c r="K5388" i="3"/>
  <c r="F5531" i="3"/>
  <c r="G5531" i="3" s="1"/>
  <c r="D5529" i="3"/>
  <c r="D5486" i="3"/>
  <c r="J5421" i="3"/>
  <c r="K5421" i="3"/>
  <c r="O5422" i="3"/>
  <c r="F5611" i="3"/>
  <c r="G5611" i="3" s="1"/>
  <c r="F5639" i="3"/>
  <c r="G5639" i="3" s="1"/>
  <c r="K6011" i="3"/>
  <c r="J6011" i="3"/>
  <c r="K6084" i="3"/>
  <c r="J6084" i="3"/>
  <c r="O5951" i="3"/>
  <c r="E6123" i="3"/>
  <c r="K6097" i="3"/>
  <c r="J6097" i="3"/>
  <c r="F5991" i="3"/>
  <c r="G5991" i="3" s="1"/>
  <c r="K5999" i="3"/>
  <c r="J5999" i="3"/>
  <c r="F6174" i="3"/>
  <c r="G6174" i="3" s="1"/>
  <c r="K6238" i="3"/>
  <c r="J6238" i="3"/>
  <c r="K6211" i="3"/>
  <c r="J6211" i="3"/>
  <c r="I6243" i="3"/>
  <c r="H6243" i="3"/>
  <c r="D6172" i="3"/>
  <c r="O6236" i="3"/>
  <c r="E6257" i="3"/>
  <c r="J6106" i="3"/>
  <c r="K6106" i="3"/>
  <c r="O6416" i="3"/>
  <c r="D6536" i="3"/>
  <c r="J6272" i="3"/>
  <c r="K6272" i="3"/>
  <c r="O6432" i="3"/>
  <c r="F6747" i="3"/>
  <c r="G6747" i="3" s="1"/>
  <c r="F6617" i="3"/>
  <c r="G6617" i="3" s="1"/>
  <c r="O6661" i="3"/>
  <c r="K6658" i="3"/>
  <c r="J6658" i="3"/>
  <c r="O6693" i="3"/>
  <c r="D6708" i="3"/>
  <c r="K6752" i="3"/>
  <c r="J6752" i="3"/>
  <c r="I6764" i="3"/>
  <c r="H6764" i="3"/>
  <c r="F6767" i="3"/>
  <c r="G6767" i="3" s="1"/>
  <c r="F6952" i="3"/>
  <c r="G6952" i="3" s="1"/>
  <c r="D6843" i="3"/>
  <c r="I6899" i="3"/>
  <c r="H6899" i="3"/>
  <c r="D6981" i="3"/>
  <c r="E6947" i="3"/>
  <c r="K6890" i="3"/>
  <c r="J6890" i="3"/>
  <c r="D6865" i="3"/>
  <c r="F6971" i="3"/>
  <c r="G6971" i="3" s="1"/>
  <c r="E7167" i="3"/>
  <c r="O7065" i="3"/>
  <c r="D7142" i="3"/>
  <c r="J7123" i="3"/>
  <c r="K7123" i="3"/>
  <c r="J7110" i="3"/>
  <c r="K7110" i="3"/>
  <c r="J7106" i="3"/>
  <c r="K7106" i="3"/>
  <c r="I7160" i="3"/>
  <c r="H7160" i="3"/>
  <c r="K7284" i="3"/>
  <c r="J7284" i="3"/>
  <c r="K7306" i="3"/>
  <c r="J7306" i="3"/>
  <c r="O7374" i="3"/>
  <c r="J7384" i="3"/>
  <c r="K7384" i="3"/>
  <c r="K7416" i="3"/>
  <c r="J7416" i="3"/>
  <c r="I7180" i="3"/>
  <c r="H7180" i="3"/>
  <c r="D7344" i="3"/>
  <c r="I98" i="3"/>
  <c r="H98" i="3"/>
  <c r="I190" i="3"/>
  <c r="H190" i="3"/>
  <c r="J574" i="3"/>
  <c r="H177" i="3"/>
  <c r="I177" i="3"/>
  <c r="H189" i="3"/>
  <c r="I189" i="3"/>
  <c r="J321" i="3"/>
  <c r="J1058" i="3"/>
  <c r="K1058" i="3"/>
  <c r="F1154" i="3"/>
  <c r="G1154" i="3" s="1"/>
  <c r="D1825" i="3"/>
  <c r="K1817" i="3"/>
  <c r="J1817" i="3"/>
  <c r="E1809" i="3"/>
  <c r="K834" i="3"/>
  <c r="J834" i="3"/>
  <c r="D1850" i="3"/>
  <c r="K1842" i="3"/>
  <c r="J1842" i="3"/>
  <c r="O1834" i="3"/>
  <c r="K3831" i="3"/>
  <c r="J3831" i="3"/>
  <c r="O4030" i="3"/>
  <c r="O4241" i="3"/>
  <c r="K4251" i="3"/>
  <c r="J4251" i="3"/>
  <c r="D4629" i="3"/>
  <c r="J5034" i="3"/>
  <c r="K5034" i="3"/>
  <c r="D5027" i="3"/>
  <c r="E6840" i="3"/>
  <c r="K7032" i="3"/>
  <c r="J7032" i="3"/>
  <c r="D1801" i="3"/>
  <c r="K1793" i="3"/>
  <c r="J1793" i="3"/>
  <c r="E1785" i="3"/>
  <c r="F1993" i="3"/>
  <c r="G1993" i="3" s="1"/>
  <c r="K1987" i="3"/>
  <c r="J1987" i="3"/>
  <c r="F2193" i="3"/>
  <c r="G2193" i="3" s="1"/>
  <c r="K2382" i="3"/>
  <c r="J2382" i="3"/>
  <c r="O4177" i="3"/>
  <c r="F4391" i="3"/>
  <c r="G4391" i="3" s="1"/>
  <c r="F4593" i="3"/>
  <c r="G4593" i="3" s="1"/>
  <c r="K4601" i="3"/>
  <c r="J4601" i="3"/>
  <c r="O4793" i="3"/>
  <c r="J4994" i="3"/>
  <c r="K4994" i="3"/>
  <c r="D4987" i="3"/>
  <c r="K5382" i="3"/>
  <c r="J5382" i="3"/>
  <c r="K5600" i="3"/>
  <c r="J5600" i="3"/>
  <c r="F5800" i="3"/>
  <c r="G5800" i="3" s="1"/>
  <c r="E5781" i="3"/>
  <c r="F6594" i="3"/>
  <c r="G6594" i="3" s="1"/>
  <c r="K6788" i="3"/>
  <c r="J6788" i="3"/>
  <c r="F7194" i="3"/>
  <c r="G7194" i="3" s="1"/>
  <c r="E7383" i="3"/>
  <c r="D1252" i="3"/>
  <c r="F1665" i="3"/>
  <c r="G1665" i="3" s="1"/>
  <c r="D1870" i="3"/>
  <c r="K1862" i="3"/>
  <c r="J1862" i="3"/>
  <c r="O1854" i="3"/>
  <c r="F2073" i="3"/>
  <c r="G2073" i="3" s="1"/>
  <c r="O2258" i="3"/>
  <c r="E2865" i="3"/>
  <c r="E3857" i="3"/>
  <c r="D4066" i="3"/>
  <c r="K4273" i="3"/>
  <c r="J4273" i="3"/>
  <c r="D4467" i="3"/>
  <c r="K4474" i="3"/>
  <c r="J4474" i="3"/>
  <c r="E4460" i="3"/>
  <c r="D4660" i="3"/>
  <c r="O4857" i="3"/>
  <c r="O5274" i="3"/>
  <c r="J5865" i="3"/>
  <c r="K5865" i="3"/>
  <c r="D6258" i="3"/>
  <c r="D6475" i="3"/>
  <c r="F6464" i="3"/>
  <c r="G6464" i="3" s="1"/>
  <c r="K6654" i="3"/>
  <c r="J6654" i="3"/>
  <c r="E6863" i="3"/>
  <c r="F7064" i="3"/>
  <c r="G7064" i="3" s="1"/>
  <c r="D7266" i="3"/>
  <c r="O7468" i="3"/>
  <c r="J7460" i="3"/>
  <c r="K7460" i="3"/>
  <c r="O380" i="3"/>
  <c r="K442" i="3"/>
  <c r="J442" i="3"/>
  <c r="D540" i="3"/>
  <c r="O1136" i="3"/>
  <c r="D1544" i="3"/>
  <c r="K1738" i="3"/>
  <c r="J1738" i="3"/>
  <c r="K1746" i="3"/>
  <c r="J1746" i="3"/>
  <c r="E1736" i="3"/>
  <c r="D1937" i="3"/>
  <c r="K1929" i="3"/>
  <c r="J1929" i="3"/>
  <c r="O2130" i="3"/>
  <c r="F2135" i="3"/>
  <c r="G2135" i="3" s="1"/>
  <c r="K2350" i="3"/>
  <c r="J2350" i="3"/>
  <c r="E3736" i="3"/>
  <c r="F3748" i="3"/>
  <c r="G3748" i="3" s="1"/>
  <c r="K3951" i="3"/>
  <c r="J3951" i="3"/>
  <c r="K4138" i="3"/>
  <c r="J4138" i="3"/>
  <c r="D4137" i="3"/>
  <c r="K4536" i="3"/>
  <c r="J4536" i="3"/>
  <c r="E4551" i="3"/>
  <c r="F4750" i="3"/>
  <c r="G4750" i="3" s="1"/>
  <c r="K4743" i="3"/>
  <c r="J4743" i="3"/>
  <c r="O4948" i="3"/>
  <c r="K4941" i="3"/>
  <c r="J4941" i="3"/>
  <c r="O5732" i="3"/>
  <c r="J5750" i="3"/>
  <c r="K5750" i="3"/>
  <c r="K5940" i="3"/>
  <c r="J5940" i="3"/>
  <c r="F6347" i="3"/>
  <c r="G6347" i="3" s="1"/>
  <c r="D6329" i="3"/>
  <c r="E6533" i="3"/>
  <c r="K6737" i="3"/>
  <c r="J6737" i="3"/>
  <c r="E6942" i="3"/>
  <c r="E7333" i="3"/>
  <c r="K7331" i="3"/>
  <c r="J7331" i="3"/>
  <c r="F342" i="3"/>
  <c r="G342" i="3" s="1"/>
  <c r="F448" i="3"/>
  <c r="G448" i="3" s="1"/>
  <c r="K486" i="3"/>
  <c r="J486" i="3"/>
  <c r="F547" i="3"/>
  <c r="G547" i="3" s="1"/>
  <c r="J651" i="3"/>
  <c r="K651" i="3"/>
  <c r="J779" i="3"/>
  <c r="K779" i="3"/>
  <c r="J907" i="3"/>
  <c r="K907" i="3"/>
  <c r="D359" i="3"/>
  <c r="E421" i="3"/>
  <c r="F1216" i="3"/>
  <c r="G1216" i="3" s="1"/>
  <c r="K1222" i="3"/>
  <c r="J1222" i="3"/>
  <c r="O4026" i="3"/>
  <c r="D4219" i="3"/>
  <c r="J5026" i="3"/>
  <c r="K5026" i="3"/>
  <c r="D5019" i="3"/>
  <c r="K7222" i="3"/>
  <c r="J7222" i="3"/>
  <c r="O1300" i="3"/>
  <c r="K1282" i="3"/>
  <c r="J1282" i="3"/>
  <c r="E2093" i="3"/>
  <c r="F3881" i="3"/>
  <c r="G3881" i="3" s="1"/>
  <c r="F3899" i="3"/>
  <c r="G3899" i="3" s="1"/>
  <c r="D4479" i="3"/>
  <c r="J4894" i="3"/>
  <c r="K4894" i="3"/>
  <c r="D4887" i="3"/>
  <c r="E5099" i="3"/>
  <c r="K5085" i="3"/>
  <c r="J5085" i="3"/>
  <c r="K5680" i="3"/>
  <c r="J5680" i="3"/>
  <c r="O5891" i="3"/>
  <c r="K5884" i="3"/>
  <c r="J5884" i="3"/>
  <c r="O6699" i="3"/>
  <c r="K6884" i="3"/>
  <c r="J6884" i="3"/>
  <c r="K386" i="3"/>
  <c r="J386" i="3"/>
  <c r="F559" i="3"/>
  <c r="G559" i="3" s="1"/>
  <c r="E624" i="3"/>
  <c r="D688" i="3"/>
  <c r="E752" i="3"/>
  <c r="D816" i="3"/>
  <c r="E880" i="3"/>
  <c r="D944" i="3"/>
  <c r="F2216" i="3"/>
  <c r="G2216" i="3" s="1"/>
  <c r="K3818" i="3"/>
  <c r="J3818" i="3"/>
  <c r="K3815" i="3"/>
  <c r="J3815" i="3"/>
  <c r="O3806" i="3"/>
  <c r="K4426" i="3"/>
  <c r="J4426" i="3"/>
  <c r="F4824" i="3"/>
  <c r="G4824" i="3" s="1"/>
  <c r="K4810" i="3"/>
  <c r="J4810" i="3"/>
  <c r="F5805" i="3"/>
  <c r="G5805" i="3" s="1"/>
  <c r="F5808" i="3"/>
  <c r="G5808" i="3" s="1"/>
  <c r="K6417" i="3"/>
  <c r="J6417" i="3"/>
  <c r="K6810" i="3"/>
  <c r="J6810" i="3"/>
  <c r="O485" i="3"/>
  <c r="K678" i="3"/>
  <c r="J678" i="3"/>
  <c r="D1496" i="3"/>
  <c r="D1896" i="3"/>
  <c r="K1888" i="3"/>
  <c r="J1888" i="3"/>
  <c r="E1880" i="3"/>
  <c r="K2293" i="3"/>
  <c r="J2293" i="3"/>
  <c r="E4099" i="3"/>
  <c r="O4697" i="3"/>
  <c r="E5286" i="3"/>
  <c r="D6492" i="3"/>
  <c r="D7289" i="3"/>
  <c r="F1376" i="3"/>
  <c r="G1376" i="3" s="1"/>
  <c r="K1362" i="3"/>
  <c r="J1362" i="3"/>
  <c r="D1564" i="3"/>
  <c r="D1770" i="3"/>
  <c r="K1762" i="3"/>
  <c r="J1762" i="3"/>
  <c r="O1754" i="3"/>
  <c r="F1970" i="3"/>
  <c r="G1970" i="3" s="1"/>
  <c r="K1956" i="3"/>
  <c r="J1956" i="3"/>
  <c r="O2158" i="3"/>
  <c r="F2167" i="3"/>
  <c r="G2167" i="3" s="1"/>
  <c r="O2374" i="3"/>
  <c r="O3771" i="3"/>
  <c r="F4173" i="3"/>
  <c r="G4173" i="3" s="1"/>
  <c r="J4375" i="3"/>
  <c r="K4375" i="3"/>
  <c r="D4559" i="3"/>
  <c r="K4762" i="3"/>
  <c r="J4762" i="3"/>
  <c r="E4960" i="3"/>
  <c r="I5564" i="3"/>
  <c r="H5564" i="3"/>
  <c r="D5562" i="3"/>
  <c r="D5969" i="3"/>
  <c r="I6165" i="3"/>
  <c r="H6165" i="3"/>
  <c r="K6966" i="3"/>
  <c r="J6966" i="3"/>
  <c r="H7169" i="3"/>
  <c r="I7169" i="3"/>
  <c r="H430" i="3"/>
  <c r="I430" i="3"/>
  <c r="F1004" i="3"/>
  <c r="G1004" i="3" s="1"/>
  <c r="D1624" i="3"/>
  <c r="F1636" i="3"/>
  <c r="G1636" i="3" s="1"/>
  <c r="K1642" i="3"/>
  <c r="J1642" i="3"/>
  <c r="F2044" i="3"/>
  <c r="G2044" i="3" s="1"/>
  <c r="F2047" i="3"/>
  <c r="G2047" i="3" s="1"/>
  <c r="I2244" i="3"/>
  <c r="H2244" i="3"/>
  <c r="D4831" i="3"/>
  <c r="F5239" i="3"/>
  <c r="G5239" i="3" s="1"/>
  <c r="D7242" i="3"/>
  <c r="D475" i="3"/>
  <c r="K542" i="3"/>
  <c r="J542" i="3"/>
  <c r="E589" i="3"/>
  <c r="O653" i="3"/>
  <c r="D685" i="3"/>
  <c r="E717" i="3"/>
  <c r="O781" i="3"/>
  <c r="D813" i="3"/>
  <c r="E845" i="3"/>
  <c r="O909" i="3"/>
  <c r="D941" i="3"/>
  <c r="E973" i="3"/>
  <c r="K2002" i="3"/>
  <c r="J2002" i="3"/>
  <c r="E2013" i="3"/>
  <c r="O1428" i="3"/>
  <c r="O5636" i="3"/>
  <c r="K5629" i="3"/>
  <c r="J5629" i="3"/>
  <c r="E5830" i="3"/>
  <c r="K6033" i="3"/>
  <c r="J6033" i="3"/>
  <c r="I6229" i="3"/>
  <c r="H6229" i="3"/>
  <c r="J6427" i="3"/>
  <c r="K6427" i="3"/>
  <c r="D6647" i="3"/>
  <c r="K6629" i="3"/>
  <c r="J6629" i="3"/>
  <c r="K7434" i="3"/>
  <c r="J7434" i="3"/>
  <c r="D505" i="3"/>
  <c r="H926" i="3"/>
  <c r="I926" i="3"/>
  <c r="F1312" i="3"/>
  <c r="G1312" i="3" s="1"/>
  <c r="K1310" i="3"/>
  <c r="J1310" i="3"/>
  <c r="H1518" i="3"/>
  <c r="I1518" i="3"/>
  <c r="F1702" i="3"/>
  <c r="G1702" i="3" s="1"/>
  <c r="D1717" i="3"/>
  <c r="F2112" i="3"/>
  <c r="G2112" i="3" s="1"/>
  <c r="D2322" i="3"/>
  <c r="I2308" i="3"/>
  <c r="H2308" i="3"/>
  <c r="F3919" i="3"/>
  <c r="G3919" i="3" s="1"/>
  <c r="K3913" i="3"/>
  <c r="J3913" i="3"/>
  <c r="K4102" i="3"/>
  <c r="J4102" i="3"/>
  <c r="D4511" i="3"/>
  <c r="K4718" i="3"/>
  <c r="J4718" i="3"/>
  <c r="E4916" i="3"/>
  <c r="H5713" i="3"/>
  <c r="I5713" i="3"/>
  <c r="F6115" i="3"/>
  <c r="G6115" i="3" s="1"/>
  <c r="H6510" i="3"/>
  <c r="I6510" i="3"/>
  <c r="D6512" i="3"/>
  <c r="F6524" i="3"/>
  <c r="G6524" i="3" s="1"/>
  <c r="D7117" i="3"/>
  <c r="E7319" i="3"/>
  <c r="O384" i="3"/>
  <c r="E1135" i="3"/>
  <c r="J1085" i="3"/>
  <c r="K1085" i="3"/>
  <c r="D1117" i="3"/>
  <c r="E1149" i="3"/>
  <c r="J1263" i="3"/>
  <c r="K1263" i="3"/>
  <c r="E1327" i="3"/>
  <c r="O1525" i="3"/>
  <c r="D1589" i="3"/>
  <c r="O1013" i="3"/>
  <c r="O1297" i="3"/>
  <c r="D1361" i="3"/>
  <c r="E1425" i="3"/>
  <c r="D1539" i="3"/>
  <c r="D1267" i="3"/>
  <c r="J1331" i="3"/>
  <c r="K1331" i="3"/>
  <c r="F1395" i="3"/>
  <c r="G1395" i="3" s="1"/>
  <c r="D1519" i="3"/>
  <c r="F1647" i="3"/>
  <c r="G1647" i="3" s="1"/>
  <c r="O1269" i="3"/>
  <c r="D1333" i="3"/>
  <c r="E1397" i="3"/>
  <c r="F1627" i="3"/>
  <c r="G1627" i="3" s="1"/>
  <c r="E2427" i="3"/>
  <c r="J2559" i="3"/>
  <c r="K2559" i="3"/>
  <c r="F2697" i="3"/>
  <c r="G2697" i="3" s="1"/>
  <c r="E2743" i="3"/>
  <c r="O2814" i="3"/>
  <c r="D2846" i="3"/>
  <c r="E2638" i="3"/>
  <c r="J2590" i="3"/>
  <c r="K2590" i="3"/>
  <c r="F2725" i="3"/>
  <c r="G2725" i="3" s="1"/>
  <c r="E2771" i="3"/>
  <c r="D2364" i="3"/>
  <c r="O2428" i="3"/>
  <c r="E2746" i="3"/>
  <c r="J2466" i="3"/>
  <c r="K2466" i="3"/>
  <c r="E2482" i="3"/>
  <c r="J2498" i="3"/>
  <c r="K2498" i="3"/>
  <c r="E2514" i="3"/>
  <c r="J2530" i="3"/>
  <c r="K2530" i="3"/>
  <c r="E2546" i="3"/>
  <c r="O2567" i="3"/>
  <c r="F2737" i="3"/>
  <c r="G2737" i="3" s="1"/>
  <c r="I2780" i="3"/>
  <c r="H2780" i="3"/>
  <c r="D2429" i="3"/>
  <c r="E2742" i="3"/>
  <c r="O2582" i="3"/>
  <c r="F2765" i="3"/>
  <c r="G2765" i="3" s="1"/>
  <c r="D2801" i="3"/>
  <c r="O2885" i="3"/>
  <c r="D2581" i="3"/>
  <c r="H3042" i="3"/>
  <c r="I3042" i="3"/>
  <c r="K3138" i="3"/>
  <c r="J3138" i="3"/>
  <c r="H3170" i="3"/>
  <c r="I3170" i="3"/>
  <c r="K3266" i="3"/>
  <c r="J3266" i="3"/>
  <c r="H3298" i="3"/>
  <c r="I3298" i="3"/>
  <c r="O2981" i="3"/>
  <c r="J3019" i="3"/>
  <c r="K3019" i="3"/>
  <c r="I3051" i="3"/>
  <c r="H3051" i="3"/>
  <c r="J3147" i="3"/>
  <c r="K3147" i="3"/>
  <c r="I3179" i="3"/>
  <c r="H3179" i="3"/>
  <c r="J3275" i="3"/>
  <c r="K3275" i="3"/>
  <c r="I3307" i="3"/>
  <c r="H3307" i="3"/>
  <c r="D3036" i="3"/>
  <c r="E3100" i="3"/>
  <c r="D3164" i="3"/>
  <c r="E3228" i="3"/>
  <c r="D3292" i="3"/>
  <c r="O3009" i="3"/>
  <c r="D2900" i="3"/>
  <c r="O2916" i="3"/>
  <c r="D2932" i="3"/>
  <c r="O2948" i="3"/>
  <c r="D2964" i="3"/>
  <c r="O3045" i="3"/>
  <c r="D3077" i="3"/>
  <c r="E3109" i="3"/>
  <c r="O3173" i="3"/>
  <c r="D3205" i="3"/>
  <c r="E3237" i="3"/>
  <c r="O3301" i="3"/>
  <c r="O2862" i="3"/>
  <c r="J3351" i="3"/>
  <c r="K3351" i="3"/>
  <c r="K3470" i="3"/>
  <c r="J3470" i="3"/>
  <c r="H3502" i="3"/>
  <c r="I3502" i="3"/>
  <c r="K3598" i="3"/>
  <c r="J3598" i="3"/>
  <c r="H3630" i="3"/>
  <c r="I3630" i="3"/>
  <c r="K3726" i="3"/>
  <c r="J3726" i="3"/>
  <c r="J3375" i="3"/>
  <c r="K3375" i="3"/>
  <c r="O3443" i="3"/>
  <c r="J3475" i="3"/>
  <c r="K3475" i="3"/>
  <c r="I3507" i="3"/>
  <c r="H3507" i="3"/>
  <c r="J3603" i="3"/>
  <c r="K3603" i="3"/>
  <c r="I3635" i="3"/>
  <c r="H3635" i="3"/>
  <c r="J3731" i="3"/>
  <c r="K3731" i="3"/>
  <c r="H3390" i="3"/>
  <c r="I3390" i="3"/>
  <c r="E3432" i="3"/>
  <c r="D3504" i="3"/>
  <c r="E3568" i="3"/>
  <c r="D3632" i="3"/>
  <c r="E3696" i="3"/>
  <c r="J3378" i="3"/>
  <c r="K3378" i="3"/>
  <c r="O3451" i="3"/>
  <c r="D3481" i="3"/>
  <c r="E3513" i="3"/>
  <c r="O3577" i="3"/>
  <c r="D3609" i="3"/>
  <c r="E3641" i="3"/>
  <c r="O3705" i="3"/>
  <c r="D3737" i="3"/>
  <c r="J3382" i="3"/>
  <c r="K3382" i="3"/>
  <c r="K3884" i="3"/>
  <c r="J3884" i="3"/>
  <c r="K3988" i="3"/>
  <c r="J3988" i="3"/>
  <c r="I4020" i="3"/>
  <c r="H4020" i="3"/>
  <c r="K3848" i="3"/>
  <c r="J3848" i="3"/>
  <c r="O4160" i="3"/>
  <c r="K4244" i="3"/>
  <c r="J4244" i="3"/>
  <c r="K4318" i="3"/>
  <c r="J4318" i="3"/>
  <c r="E4332" i="3"/>
  <c r="O4152" i="3"/>
  <c r="D4240" i="3"/>
  <c r="K4304" i="3"/>
  <c r="J4304" i="3"/>
  <c r="O4156" i="3"/>
  <c r="E4324" i="3"/>
  <c r="O4832" i="3"/>
  <c r="J5138" i="3"/>
  <c r="K5138" i="3"/>
  <c r="I5170" i="3"/>
  <c r="H5170" i="3"/>
  <c r="K4856" i="3"/>
  <c r="J4856" i="3"/>
  <c r="D5199" i="3"/>
  <c r="O5092" i="3"/>
  <c r="D5124" i="3"/>
  <c r="E5156" i="3"/>
  <c r="O5220" i="3"/>
  <c r="K5093" i="3"/>
  <c r="J5093" i="3"/>
  <c r="H5125" i="3"/>
  <c r="I5125" i="3"/>
  <c r="K5221" i="3"/>
  <c r="J5221" i="3"/>
  <c r="K5269" i="3"/>
  <c r="J5269" i="3"/>
  <c r="F5332" i="3"/>
  <c r="G5332" i="3" s="1"/>
  <c r="D5337" i="3"/>
  <c r="I5379" i="3"/>
  <c r="H5379" i="3"/>
  <c r="E5257" i="3"/>
  <c r="D5376" i="3"/>
  <c r="O5365" i="3"/>
  <c r="K5444" i="3"/>
  <c r="J5444" i="3"/>
  <c r="F5429" i="3"/>
  <c r="G5429" i="3" s="1"/>
  <c r="O5731" i="3"/>
  <c r="K5436" i="3"/>
  <c r="J5436" i="3"/>
  <c r="O5452" i="3"/>
  <c r="K5493" i="3"/>
  <c r="J5493" i="3"/>
  <c r="I5534" i="3"/>
  <c r="H5534" i="3"/>
  <c r="E5539" i="3"/>
  <c r="K5432" i="3"/>
  <c r="J5432" i="3"/>
  <c r="H5473" i="3"/>
  <c r="I5473" i="3"/>
  <c r="O5794" i="3"/>
  <c r="D5607" i="3"/>
  <c r="K5739" i="3"/>
  <c r="J5739" i="3"/>
  <c r="O5655" i="3"/>
  <c r="E5890" i="3"/>
  <c r="K5886" i="3"/>
  <c r="J5886" i="3"/>
  <c r="D5917" i="3"/>
  <c r="F6086" i="3"/>
  <c r="G6086" i="3" s="1"/>
  <c r="O6064" i="3"/>
  <c r="H5922" i="3"/>
  <c r="I5922" i="3"/>
  <c r="D6046" i="3"/>
  <c r="F5994" i="3"/>
  <c r="G5994" i="3" s="1"/>
  <c r="D5962" i="3"/>
  <c r="D6008" i="3"/>
  <c r="E6072" i="3"/>
  <c r="D6210" i="3"/>
  <c r="D6183" i="3"/>
  <c r="E6215" i="3"/>
  <c r="F6163" i="3"/>
  <c r="G6163" i="3" s="1"/>
  <c r="K6176" i="3"/>
  <c r="J6176" i="3"/>
  <c r="H6208" i="3"/>
  <c r="I6208" i="3"/>
  <c r="F6159" i="3"/>
  <c r="G6159" i="3" s="1"/>
  <c r="E6122" i="3"/>
  <c r="E6288" i="3"/>
  <c r="O6292" i="3"/>
  <c r="K6332" i="3"/>
  <c r="J6332" i="3"/>
  <c r="D6605" i="3"/>
  <c r="D6678" i="3"/>
  <c r="J6628" i="3"/>
  <c r="K6628" i="3"/>
  <c r="J6672" i="3"/>
  <c r="K6672" i="3"/>
  <c r="D6666" i="3"/>
  <c r="D6740" i="3"/>
  <c r="E6768" i="3"/>
  <c r="O6744" i="3"/>
  <c r="O6781" i="3"/>
  <c r="O6787" i="3"/>
  <c r="O6791" i="3"/>
  <c r="I7178" i="3"/>
  <c r="H7178" i="3"/>
  <c r="O6923" i="3"/>
  <c r="D6857" i="3"/>
  <c r="K6964" i="3"/>
  <c r="J6964" i="3"/>
  <c r="E6914" i="3"/>
  <c r="F6870" i="3"/>
  <c r="G6870" i="3" s="1"/>
  <c r="K6988" i="3"/>
  <c r="J6988" i="3"/>
  <c r="D6991" i="3"/>
  <c r="K6965" i="3"/>
  <c r="J6965" i="3"/>
  <c r="I6985" i="3"/>
  <c r="H6985" i="3"/>
  <c r="E7074" i="3"/>
  <c r="D7135" i="3"/>
  <c r="E7078" i="3"/>
  <c r="D7156" i="3"/>
  <c r="D7171" i="3"/>
  <c r="F7143" i="3"/>
  <c r="G7143" i="3" s="1"/>
  <c r="J7120" i="3"/>
  <c r="K7120" i="3"/>
  <c r="D7265" i="3"/>
  <c r="O7338" i="3"/>
  <c r="J7316" i="3"/>
  <c r="K7316" i="3"/>
  <c r="F7296" i="3"/>
  <c r="G7296" i="3" s="1"/>
  <c r="K7360" i="3"/>
  <c r="J7360" i="3"/>
  <c r="I7414" i="3"/>
  <c r="H7414" i="3"/>
  <c r="K7409" i="3"/>
  <c r="J7409" i="3"/>
  <c r="E7473" i="3"/>
  <c r="O7451" i="3"/>
  <c r="D7314" i="3"/>
  <c r="D7395" i="3"/>
  <c r="J304" i="3"/>
  <c r="K304" i="3"/>
  <c r="J519" i="3"/>
  <c r="K519" i="3"/>
  <c r="E570" i="3"/>
  <c r="O1062" i="3"/>
  <c r="E1126" i="3"/>
  <c r="D1158" i="3"/>
  <c r="O1194" i="3"/>
  <c r="F1824" i="3"/>
  <c r="G1824" i="3" s="1"/>
  <c r="O1808" i="3"/>
  <c r="D638" i="3"/>
  <c r="E830" i="3"/>
  <c r="K1028" i="3"/>
  <c r="J1028" i="3"/>
  <c r="F1849" i="3"/>
  <c r="G1849" i="3" s="1"/>
  <c r="O1833" i="3"/>
  <c r="K3850" i="3"/>
  <c r="J3850" i="3"/>
  <c r="F3830" i="3"/>
  <c r="G3830" i="3" s="1"/>
  <c r="E4051" i="3"/>
  <c r="O4237" i="3"/>
  <c r="E4243" i="3"/>
  <c r="O4627" i="3"/>
  <c r="K4646" i="3"/>
  <c r="J4646" i="3"/>
  <c r="E5030" i="3"/>
  <c r="I5028" i="3"/>
  <c r="H5028" i="3"/>
  <c r="O594" i="3"/>
  <c r="F1200" i="3"/>
  <c r="G1200" i="3" s="1"/>
  <c r="O1398" i="3"/>
  <c r="F1800" i="3"/>
  <c r="G1800" i="3" s="1"/>
  <c r="O1784" i="3"/>
  <c r="F1989" i="3"/>
  <c r="G1989" i="3" s="1"/>
  <c r="E1995" i="3"/>
  <c r="K3794" i="3"/>
  <c r="J3794" i="3"/>
  <c r="F3978" i="3"/>
  <c r="G3978" i="3" s="1"/>
  <c r="O3997" i="3"/>
  <c r="F4199" i="3"/>
  <c r="G4199" i="3" s="1"/>
  <c r="O4387" i="3"/>
  <c r="D4582" i="3"/>
  <c r="E4585" i="3"/>
  <c r="D4800" i="3"/>
  <c r="E4990" i="3"/>
  <c r="K4983" i="3"/>
  <c r="J4983" i="3"/>
  <c r="F5393" i="3"/>
  <c r="G5393" i="3" s="1"/>
  <c r="E5378" i="3"/>
  <c r="O5589" i="3"/>
  <c r="K5795" i="3"/>
  <c r="J5795" i="3"/>
  <c r="F5793" i="3"/>
  <c r="G5793" i="3" s="1"/>
  <c r="K6400" i="3"/>
  <c r="J6400" i="3"/>
  <c r="F6389" i="3"/>
  <c r="G6389" i="3" s="1"/>
  <c r="D6587" i="3"/>
  <c r="D6779" i="3"/>
  <c r="D6982" i="3"/>
  <c r="E7187" i="3"/>
  <c r="I473" i="3"/>
  <c r="H473" i="3"/>
  <c r="D858" i="3"/>
  <c r="O1274" i="3"/>
  <c r="D1470" i="3"/>
  <c r="K1657" i="3"/>
  <c r="J1657" i="3"/>
  <c r="F1869" i="3"/>
  <c r="G1869" i="3" s="1"/>
  <c r="O1853" i="3"/>
  <c r="D2265" i="3"/>
  <c r="O2863" i="3"/>
  <c r="K4062" i="3"/>
  <c r="J4062" i="3"/>
  <c r="E4269" i="3"/>
  <c r="F4459" i="3"/>
  <c r="G4459" i="3" s="1"/>
  <c r="O4452" i="3"/>
  <c r="K4663" i="3"/>
  <c r="J4663" i="3"/>
  <c r="K4656" i="3"/>
  <c r="J4656" i="3"/>
  <c r="O4862" i="3"/>
  <c r="F4853" i="3"/>
  <c r="G4853" i="3" s="1"/>
  <c r="K5076" i="3"/>
  <c r="J5076" i="3"/>
  <c r="O5069" i="3"/>
  <c r="O5657" i="3"/>
  <c r="D5868" i="3"/>
  <c r="E5861" i="3"/>
  <c r="O6073" i="3"/>
  <c r="K6474" i="3"/>
  <c r="J6474" i="3"/>
  <c r="D6473" i="3"/>
  <c r="E6653" i="3"/>
  <c r="E6856" i="3"/>
  <c r="O7060" i="3"/>
  <c r="K7262" i="3"/>
  <c r="J7262" i="3"/>
  <c r="D7452" i="3"/>
  <c r="E450" i="3"/>
  <c r="K556" i="3"/>
  <c r="J556" i="3"/>
  <c r="F1132" i="3"/>
  <c r="G1132" i="3" s="1"/>
  <c r="E1346" i="3"/>
  <c r="K1540" i="3"/>
  <c r="J1540" i="3"/>
  <c r="D1731" i="3"/>
  <c r="O1741" i="3"/>
  <c r="F1936" i="3"/>
  <c r="G1936" i="3" s="1"/>
  <c r="O2148" i="3"/>
  <c r="O2139" i="3"/>
  <c r="F2342" i="3"/>
  <c r="G2342" i="3" s="1"/>
  <c r="F3742" i="3"/>
  <c r="G3742" i="3" s="1"/>
  <c r="E3947" i="3"/>
  <c r="D4134" i="3"/>
  <c r="F4136" i="3"/>
  <c r="G4136" i="3" s="1"/>
  <c r="E4149" i="3"/>
  <c r="F4550" i="3"/>
  <c r="G4550" i="3" s="1"/>
  <c r="O4543" i="3"/>
  <c r="O4746" i="3"/>
  <c r="E4739" i="3"/>
  <c r="O4732" i="3"/>
  <c r="E4937" i="3"/>
  <c r="O5338" i="3"/>
  <c r="F5728" i="3"/>
  <c r="G5728" i="3" s="1"/>
  <c r="E5746" i="3"/>
  <c r="J5927" i="3"/>
  <c r="K5927" i="3"/>
  <c r="F6343" i="3"/>
  <c r="G6343" i="3" s="1"/>
  <c r="K6349" i="3"/>
  <c r="J6349" i="3"/>
  <c r="D6750" i="3"/>
  <c r="E6733" i="3"/>
  <c r="H6950" i="3"/>
  <c r="I6950" i="3"/>
  <c r="F7329" i="3"/>
  <c r="G7329" i="3" s="1"/>
  <c r="E7327" i="3"/>
  <c r="F353" i="3"/>
  <c r="G353" i="3" s="1"/>
  <c r="J451" i="3"/>
  <c r="K451" i="3"/>
  <c r="O550" i="3"/>
  <c r="D623" i="3"/>
  <c r="E655" i="3"/>
  <c r="O687" i="3"/>
  <c r="D751" i="3"/>
  <c r="E783" i="3"/>
  <c r="O815" i="3"/>
  <c r="D879" i="3"/>
  <c r="E911" i="3"/>
  <c r="O943" i="3"/>
  <c r="J299" i="3"/>
  <c r="K299" i="3"/>
  <c r="K472" i="3"/>
  <c r="J472" i="3"/>
  <c r="F1212" i="3"/>
  <c r="G1212" i="3" s="1"/>
  <c r="D4009" i="3"/>
  <c r="K4203" i="3"/>
  <c r="J4203" i="3"/>
  <c r="O4616" i="3"/>
  <c r="E5022" i="3"/>
  <c r="K5015" i="3"/>
  <c r="J5015" i="3"/>
  <c r="D6013" i="3"/>
  <c r="O6607" i="3"/>
  <c r="E7022" i="3"/>
  <c r="F7215" i="3"/>
  <c r="G7215" i="3" s="1"/>
  <c r="O1296" i="3"/>
  <c r="E1294" i="3"/>
  <c r="O1681" i="3"/>
  <c r="F1679" i="3"/>
  <c r="G1679" i="3" s="1"/>
  <c r="O4499" i="3"/>
  <c r="F4500" i="3"/>
  <c r="G4500" i="3" s="1"/>
  <c r="E4890" i="3"/>
  <c r="K4883" i="3"/>
  <c r="J4883" i="3"/>
  <c r="F5095" i="3"/>
  <c r="G5095" i="3" s="1"/>
  <c r="E5081" i="3"/>
  <c r="O5701" i="3"/>
  <c r="F5887" i="3"/>
  <c r="G5887" i="3" s="1"/>
  <c r="E5880" i="3"/>
  <c r="F6298" i="3"/>
  <c r="G6298" i="3" s="1"/>
  <c r="E6880" i="3"/>
  <c r="E7492" i="3"/>
  <c r="O397" i="3"/>
  <c r="O562" i="3"/>
  <c r="F628" i="3"/>
  <c r="G628" i="3" s="1"/>
  <c r="K692" i="3"/>
  <c r="J692" i="3"/>
  <c r="F756" i="3"/>
  <c r="G756" i="3" s="1"/>
  <c r="K820" i="3"/>
  <c r="J820" i="3"/>
  <c r="F884" i="3"/>
  <c r="G884" i="3" s="1"/>
  <c r="K948" i="3"/>
  <c r="J948" i="3"/>
  <c r="D614" i="3"/>
  <c r="F2210" i="3"/>
  <c r="G2210" i="3" s="1"/>
  <c r="O2212" i="3"/>
  <c r="F3826" i="3"/>
  <c r="G3826" i="3" s="1"/>
  <c r="D4418" i="3"/>
  <c r="F4817" i="3"/>
  <c r="G4817" i="3" s="1"/>
  <c r="E4806" i="3"/>
  <c r="E5405" i="3"/>
  <c r="E5625" i="3"/>
  <c r="O5618" i="3"/>
  <c r="O6221" i="3"/>
  <c r="D6406" i="3"/>
  <c r="K1492" i="3"/>
  <c r="J1492" i="3"/>
  <c r="F1895" i="3"/>
  <c r="G1895" i="3" s="1"/>
  <c r="E1879" i="3"/>
  <c r="D2296" i="3"/>
  <c r="E2289" i="3"/>
  <c r="O4086" i="3"/>
  <c r="D4077" i="3"/>
  <c r="E4295" i="3"/>
  <c r="D4679" i="3"/>
  <c r="H5278" i="3"/>
  <c r="I5278" i="3"/>
  <c r="I6501" i="3"/>
  <c r="H6501" i="3"/>
  <c r="J6491" i="3"/>
  <c r="K6491" i="3"/>
  <c r="O6480" i="3"/>
  <c r="K7285" i="3"/>
  <c r="J7285" i="3"/>
  <c r="F7287" i="3"/>
  <c r="G7287" i="3" s="1"/>
  <c r="O758" i="3"/>
  <c r="F1372" i="3"/>
  <c r="G1372" i="3" s="1"/>
  <c r="E1354" i="3"/>
  <c r="K1560" i="3"/>
  <c r="J1560" i="3"/>
  <c r="F1769" i="3"/>
  <c r="G1769" i="3" s="1"/>
  <c r="O1753" i="3"/>
  <c r="K1959" i="3"/>
  <c r="J1959" i="3"/>
  <c r="O2171" i="3"/>
  <c r="O3965" i="3"/>
  <c r="O4157" i="3"/>
  <c r="E4371" i="3"/>
  <c r="O4571" i="3"/>
  <c r="F4572" i="3"/>
  <c r="G4572" i="3" s="1"/>
  <c r="F4765" i="3"/>
  <c r="G4765" i="3" s="1"/>
  <c r="E4758" i="3"/>
  <c r="D4970" i="3"/>
  <c r="I4956" i="3"/>
  <c r="H4956" i="3"/>
  <c r="D5553" i="3"/>
  <c r="O5565" i="3"/>
  <c r="F5764" i="3"/>
  <c r="G5764" i="3" s="1"/>
  <c r="K5965" i="3"/>
  <c r="J5965" i="3"/>
  <c r="O6354" i="3"/>
  <c r="F6557" i="3"/>
  <c r="G6557" i="3" s="1"/>
  <c r="D6754" i="3"/>
  <c r="E6958" i="3"/>
  <c r="O7153" i="3"/>
  <c r="F314" i="3"/>
  <c r="G314" i="3" s="1"/>
  <c r="O438" i="3"/>
  <c r="D806" i="3"/>
  <c r="F1014" i="3"/>
  <c r="G1014" i="3" s="1"/>
  <c r="K1620" i="3"/>
  <c r="J1620" i="3"/>
  <c r="E1632" i="3"/>
  <c r="F2050" i="3"/>
  <c r="G2050" i="3" s="1"/>
  <c r="O2040" i="3"/>
  <c r="O2031" i="3"/>
  <c r="O2240" i="3"/>
  <c r="D4439" i="3"/>
  <c r="O4451" i="3"/>
  <c r="O4845" i="3"/>
  <c r="F5235" i="3"/>
  <c r="G5235" i="3" s="1"/>
  <c r="K7246" i="3"/>
  <c r="J7246" i="3"/>
  <c r="E7238" i="3"/>
  <c r="F361" i="3"/>
  <c r="G361" i="3" s="1"/>
  <c r="D478" i="3"/>
  <c r="K553" i="3"/>
  <c r="J553" i="3"/>
  <c r="I593" i="3"/>
  <c r="H593" i="3"/>
  <c r="K689" i="3"/>
  <c r="J689" i="3"/>
  <c r="I721" i="3"/>
  <c r="H721" i="3"/>
  <c r="K817" i="3"/>
  <c r="J817" i="3"/>
  <c r="I849" i="3"/>
  <c r="H849" i="3"/>
  <c r="K945" i="3"/>
  <c r="J945" i="3"/>
  <c r="I977" i="3"/>
  <c r="H977" i="3"/>
  <c r="K1408" i="3"/>
  <c r="J1408" i="3"/>
  <c r="D2024" i="3"/>
  <c r="E2003" i="3"/>
  <c r="K5431" i="3"/>
  <c r="D5650" i="3"/>
  <c r="O5849" i="3"/>
  <c r="D6037" i="3"/>
  <c r="E6637" i="3"/>
  <c r="F7438" i="3"/>
  <c r="G7438" i="3" s="1"/>
  <c r="D726" i="3"/>
  <c r="E922" i="3"/>
  <c r="K1116" i="3"/>
  <c r="J1116" i="3"/>
  <c r="D1302" i="3"/>
  <c r="E1522" i="3"/>
  <c r="E1922" i="3"/>
  <c r="K2114" i="3"/>
  <c r="J2114" i="3"/>
  <c r="E2115" i="3"/>
  <c r="O2311" i="3"/>
  <c r="E2304" i="3"/>
  <c r="D3909" i="3"/>
  <c r="O4115" i="3"/>
  <c r="D4323" i="3"/>
  <c r="K4721" i="3"/>
  <c r="J4721" i="3"/>
  <c r="O4707" i="3"/>
  <c r="F4919" i="3"/>
  <c r="G4919" i="3" s="1"/>
  <c r="K4912" i="3"/>
  <c r="J4912" i="3"/>
  <c r="O4905" i="3"/>
  <c r="F5716" i="3"/>
  <c r="G5716" i="3" s="1"/>
  <c r="E5709" i="3"/>
  <c r="O5702" i="3"/>
  <c r="D6322" i="3"/>
  <c r="O6315" i="3"/>
  <c r="F6313" i="3"/>
  <c r="G6313" i="3" s="1"/>
  <c r="K6725" i="3"/>
  <c r="J6725" i="3"/>
  <c r="D323" i="3"/>
  <c r="E528" i="3"/>
  <c r="J1039" i="3"/>
  <c r="K1039" i="3"/>
  <c r="F1075" i="3"/>
  <c r="G1075" i="3" s="1"/>
  <c r="D1139" i="3"/>
  <c r="J1171" i="3"/>
  <c r="K1171" i="3"/>
  <c r="O1153" i="3"/>
  <c r="F1205" i="3"/>
  <c r="G1205" i="3" s="1"/>
  <c r="D1335" i="3"/>
  <c r="O1463" i="3"/>
  <c r="D1591" i="3"/>
  <c r="K1433" i="3"/>
  <c r="J1433" i="3"/>
  <c r="E1025" i="3"/>
  <c r="F1213" i="3"/>
  <c r="G1213" i="3" s="1"/>
  <c r="E1339" i="3"/>
  <c r="O1467" i="3"/>
  <c r="F1207" i="3"/>
  <c r="G1207" i="3" s="1"/>
  <c r="K1405" i="3"/>
  <c r="J1405" i="3"/>
  <c r="K1641" i="3"/>
  <c r="J1641" i="3"/>
  <c r="J2617" i="3"/>
  <c r="K2617" i="3"/>
  <c r="D2704" i="3"/>
  <c r="O2745" i="3"/>
  <c r="F2393" i="3"/>
  <c r="G2393" i="3" s="1"/>
  <c r="J2553" i="3"/>
  <c r="K2553" i="3"/>
  <c r="E2552" i="3"/>
  <c r="D2595" i="3"/>
  <c r="J2645" i="3"/>
  <c r="K2645" i="3"/>
  <c r="D2732" i="3"/>
  <c r="O2773" i="3"/>
  <c r="O2807" i="3"/>
  <c r="E2436" i="3"/>
  <c r="F2634" i="3"/>
  <c r="G2634" i="3" s="1"/>
  <c r="O2459" i="3"/>
  <c r="F2475" i="3"/>
  <c r="G2475" i="3" s="1"/>
  <c r="O2491" i="3"/>
  <c r="F2507" i="3"/>
  <c r="G2507" i="3" s="1"/>
  <c r="O2523" i="3"/>
  <c r="F2539" i="3"/>
  <c r="G2539" i="3" s="1"/>
  <c r="O2572" i="3"/>
  <c r="F2621" i="3"/>
  <c r="G2621" i="3" s="1"/>
  <c r="J2657" i="3"/>
  <c r="K2657" i="3"/>
  <c r="D2744" i="3"/>
  <c r="E2784" i="3"/>
  <c r="O2816" i="3"/>
  <c r="O2437" i="3"/>
  <c r="F2630" i="3"/>
  <c r="G2630" i="3" s="1"/>
  <c r="E2644" i="3"/>
  <c r="J2685" i="3"/>
  <c r="K2685" i="3"/>
  <c r="D2772" i="3"/>
  <c r="K2837" i="3"/>
  <c r="J2837" i="3"/>
  <c r="J2596" i="3"/>
  <c r="K2596" i="3"/>
  <c r="F2690" i="3"/>
  <c r="G2690" i="3" s="1"/>
  <c r="E3011" i="3"/>
  <c r="E3046" i="3"/>
  <c r="O3078" i="3"/>
  <c r="D3142" i="3"/>
  <c r="E3174" i="3"/>
  <c r="O3206" i="3"/>
  <c r="D3270" i="3"/>
  <c r="E3302" i="3"/>
  <c r="F3334" i="3"/>
  <c r="G3334" i="3" s="1"/>
  <c r="D3023" i="3"/>
  <c r="E3055" i="3"/>
  <c r="O3087" i="3"/>
  <c r="D3151" i="3"/>
  <c r="E3183" i="3"/>
  <c r="O3215" i="3"/>
  <c r="D3279" i="3"/>
  <c r="E3311" i="3"/>
  <c r="O2978" i="3"/>
  <c r="E3007" i="3"/>
  <c r="K3072" i="3"/>
  <c r="J3072" i="3"/>
  <c r="F3136" i="3"/>
  <c r="G3136" i="3" s="1"/>
  <c r="K3200" i="3"/>
  <c r="J3200" i="3"/>
  <c r="F3264" i="3"/>
  <c r="G3264" i="3" s="1"/>
  <c r="K3328" i="3"/>
  <c r="J3328" i="3"/>
  <c r="D2901" i="3"/>
  <c r="D2933" i="3"/>
  <c r="D2965" i="3"/>
  <c r="K3113" i="3"/>
  <c r="J3113" i="3"/>
  <c r="K3241" i="3"/>
  <c r="J3241" i="3"/>
  <c r="D2874" i="3"/>
  <c r="E3352" i="3"/>
  <c r="K3388" i="3"/>
  <c r="J3388" i="3"/>
  <c r="D3474" i="3"/>
  <c r="E3506" i="3"/>
  <c r="O3538" i="3"/>
  <c r="D3602" i="3"/>
  <c r="E3634" i="3"/>
  <c r="O3666" i="3"/>
  <c r="D3730" i="3"/>
  <c r="F3409" i="3"/>
  <c r="G3409" i="3" s="1"/>
  <c r="D3479" i="3"/>
  <c r="E3511" i="3"/>
  <c r="O3543" i="3"/>
  <c r="D3607" i="3"/>
  <c r="E3639" i="3"/>
  <c r="O3671" i="3"/>
  <c r="J3384" i="3"/>
  <c r="K3384" i="3"/>
  <c r="F3476" i="3"/>
  <c r="G3476" i="3" s="1"/>
  <c r="K3540" i="3"/>
  <c r="J3540" i="3"/>
  <c r="F3604" i="3"/>
  <c r="G3604" i="3" s="1"/>
  <c r="K3668" i="3"/>
  <c r="J3668" i="3"/>
  <c r="F3732" i="3"/>
  <c r="G3732" i="3" s="1"/>
  <c r="K3412" i="3"/>
  <c r="J3412" i="3"/>
  <c r="K3517" i="3"/>
  <c r="J3517" i="3"/>
  <c r="K3645" i="3"/>
  <c r="J3645" i="3"/>
  <c r="J3386" i="3"/>
  <c r="K3386" i="3"/>
  <c r="F3892" i="3"/>
  <c r="G3892" i="3" s="1"/>
  <c r="O3928" i="3"/>
  <c r="D3992" i="3"/>
  <c r="E4024" i="3"/>
  <c r="O4056" i="3"/>
  <c r="F3856" i="3"/>
  <c r="G3856" i="3" s="1"/>
  <c r="F4176" i="3"/>
  <c r="G4176" i="3" s="1"/>
  <c r="D4334" i="3"/>
  <c r="F4164" i="3"/>
  <c r="G4164" i="3" s="1"/>
  <c r="O4262" i="3"/>
  <c r="D4314" i="3"/>
  <c r="F4168" i="3"/>
  <c r="G4168" i="3" s="1"/>
  <c r="D4310" i="3"/>
  <c r="F4172" i="3"/>
  <c r="G4172" i="3" s="1"/>
  <c r="O4266" i="3"/>
  <c r="D4322" i="3"/>
  <c r="F4836" i="3"/>
  <c r="G4836" i="3" s="1"/>
  <c r="O5078" i="3"/>
  <c r="D5142" i="3"/>
  <c r="E5174" i="3"/>
  <c r="O5206" i="3"/>
  <c r="F5171" i="3"/>
  <c r="G5171" i="3" s="1"/>
  <c r="F4868" i="3"/>
  <c r="G4868" i="3" s="1"/>
  <c r="K5160" i="3"/>
  <c r="J5160" i="3"/>
  <c r="D5097" i="3"/>
  <c r="E5129" i="3"/>
  <c r="O5161" i="3"/>
  <c r="D5225" i="3"/>
  <c r="J5339" i="3"/>
  <c r="K5339" i="3"/>
  <c r="E5383" i="3"/>
  <c r="K5296" i="3"/>
  <c r="J5296" i="3"/>
  <c r="E5336" i="3"/>
  <c r="E5446" i="3"/>
  <c r="E5492" i="3"/>
  <c r="D5437" i="3"/>
  <c r="E5398" i="3"/>
  <c r="E5456" i="3"/>
  <c r="D5538" i="3"/>
  <c r="F5447" i="3"/>
  <c r="G5447" i="3" s="1"/>
  <c r="F5500" i="3"/>
  <c r="G5500" i="3" s="1"/>
  <c r="E5541" i="3"/>
  <c r="O5441" i="3"/>
  <c r="O5521" i="3"/>
  <c r="F5822" i="3"/>
  <c r="G5822" i="3" s="1"/>
  <c r="F5671" i="3"/>
  <c r="G5671" i="3" s="1"/>
  <c r="F5955" i="3"/>
  <c r="G5955" i="3" s="1"/>
  <c r="E5918" i="3"/>
  <c r="O6002" i="3"/>
  <c r="E6023" i="3"/>
  <c r="O5946" i="3"/>
  <c r="K6129" i="3"/>
  <c r="J6129" i="3"/>
  <c r="J6010" i="3"/>
  <c r="K6010" i="3"/>
  <c r="E6074" i="3"/>
  <c r="K6031" i="3"/>
  <c r="J6031" i="3"/>
  <c r="F6182" i="3"/>
  <c r="G6182" i="3" s="1"/>
  <c r="K6246" i="3"/>
  <c r="J6246" i="3"/>
  <c r="K6219" i="3"/>
  <c r="J6219" i="3"/>
  <c r="D6180" i="3"/>
  <c r="E6212" i="3"/>
  <c r="O6244" i="3"/>
  <c r="E6273" i="3"/>
  <c r="O6532" i="3"/>
  <c r="E6308" i="3"/>
  <c r="D6680" i="3"/>
  <c r="J6669" i="3"/>
  <c r="K6669" i="3"/>
  <c r="O6701" i="3"/>
  <c r="O6827" i="3"/>
  <c r="F6795" i="3"/>
  <c r="G6795" i="3" s="1"/>
  <c r="K6878" i="3"/>
  <c r="J6878" i="3"/>
  <c r="I6848" i="3"/>
  <c r="H6848" i="3"/>
  <c r="E7182" i="3"/>
  <c r="O6871" i="3"/>
  <c r="I6895" i="3"/>
  <c r="H6895" i="3"/>
  <c r="O7002" i="3"/>
  <c r="K7000" i="3"/>
  <c r="J7000" i="3"/>
  <c r="O6980" i="3"/>
  <c r="F6987" i="3"/>
  <c r="G6987" i="3" s="1"/>
  <c r="O7085" i="3"/>
  <c r="F7086" i="3"/>
  <c r="G7086" i="3" s="1"/>
  <c r="K7103" i="3"/>
  <c r="J7103" i="3"/>
  <c r="D7158" i="3"/>
  <c r="I7136" i="3"/>
  <c r="H7136" i="3"/>
  <c r="O7131" i="3"/>
  <c r="O7217" i="3"/>
  <c r="E7239" i="3"/>
  <c r="D7324" i="3"/>
  <c r="H7386" i="3"/>
  <c r="I7386" i="3"/>
  <c r="D7373" i="3"/>
  <c r="E7418" i="3"/>
  <c r="H7399" i="3"/>
  <c r="I7399" i="3"/>
  <c r="D7387" i="3"/>
  <c r="O7225" i="3"/>
  <c r="K7404" i="3"/>
  <c r="J7404" i="3"/>
  <c r="K7479" i="3"/>
  <c r="J7479" i="3"/>
  <c r="J7397" i="3"/>
  <c r="K7397" i="3"/>
  <c r="I154" i="3"/>
  <c r="H154" i="3"/>
  <c r="I54" i="3"/>
  <c r="H54" i="3"/>
  <c r="H117" i="3"/>
  <c r="I117" i="3"/>
  <c r="K17" i="3" s="1"/>
  <c r="F320" i="3"/>
  <c r="G320" i="3" s="1"/>
  <c r="F394" i="3"/>
  <c r="G394" i="3" s="1"/>
  <c r="F1066" i="3"/>
  <c r="G1066" i="3" s="1"/>
  <c r="J1098" i="3"/>
  <c r="K1098" i="3"/>
  <c r="D1198" i="3"/>
  <c r="I1698" i="3"/>
  <c r="H1698" i="3"/>
  <c r="D1815" i="3"/>
  <c r="K1807" i="3"/>
  <c r="J1807" i="3"/>
  <c r="E1038" i="3"/>
  <c r="F1242" i="3"/>
  <c r="G1242" i="3" s="1"/>
  <c r="D1840" i="3"/>
  <c r="K1832" i="3"/>
  <c r="J1832" i="3"/>
  <c r="D3827" i="3"/>
  <c r="F4041" i="3"/>
  <c r="G4041" i="3" s="1"/>
  <c r="D4648" i="3"/>
  <c r="E5051" i="3"/>
  <c r="K5049" i="3"/>
  <c r="J5049" i="3"/>
  <c r="D7028" i="3"/>
  <c r="K590" i="3"/>
  <c r="J590" i="3"/>
  <c r="F778" i="3"/>
  <c r="G778" i="3" s="1"/>
  <c r="F1392" i="3"/>
  <c r="G1392" i="3" s="1"/>
  <c r="K1390" i="3"/>
  <c r="J1390" i="3"/>
  <c r="F1598" i="3"/>
  <c r="G1598" i="3" s="1"/>
  <c r="D1791" i="3"/>
  <c r="K1783" i="3"/>
  <c r="J1783" i="3"/>
  <c r="F1983" i="3"/>
  <c r="G1983" i="3" s="1"/>
  <c r="E2198" i="3"/>
  <c r="F2192" i="3"/>
  <c r="G2192" i="3" s="1"/>
  <c r="F2191" i="3"/>
  <c r="G2191" i="3" s="1"/>
  <c r="K3791" i="3"/>
  <c r="J3791" i="3"/>
  <c r="K3781" i="3"/>
  <c r="J3781" i="3"/>
  <c r="F3999" i="3"/>
  <c r="G3999" i="3" s="1"/>
  <c r="K3993" i="3"/>
  <c r="J3993" i="3"/>
  <c r="K4185" i="3"/>
  <c r="J4185" i="3"/>
  <c r="O4389" i="3"/>
  <c r="J4383" i="3"/>
  <c r="K4383" i="3"/>
  <c r="E4580" i="3"/>
  <c r="D4579" i="3"/>
  <c r="E4785" i="3"/>
  <c r="K4778" i="3"/>
  <c r="J4778" i="3"/>
  <c r="F4997" i="3"/>
  <c r="G4997" i="3" s="1"/>
  <c r="O5584" i="3"/>
  <c r="E5586" i="3"/>
  <c r="J5777" i="3"/>
  <c r="K5777" i="3"/>
  <c r="F6201" i="3"/>
  <c r="G6201" i="3" s="1"/>
  <c r="K6386" i="3"/>
  <c r="J6386" i="3"/>
  <c r="F6380" i="3"/>
  <c r="G6380" i="3" s="1"/>
  <c r="F6599" i="3"/>
  <c r="G6599" i="3" s="1"/>
  <c r="D6584" i="3"/>
  <c r="E6798" i="3"/>
  <c r="F6777" i="3"/>
  <c r="G6777" i="3" s="1"/>
  <c r="D469" i="3"/>
  <c r="F662" i="3"/>
  <c r="G662" i="3" s="1"/>
  <c r="O1276" i="3"/>
  <c r="K1266" i="3"/>
  <c r="J1266" i="3"/>
  <c r="D1464" i="3"/>
  <c r="I1670" i="3"/>
  <c r="H1670" i="3"/>
  <c r="D1664" i="3"/>
  <c r="E1876" i="3"/>
  <c r="D1860" i="3"/>
  <c r="K1852" i="3"/>
  <c r="J1852" i="3"/>
  <c r="F2072" i="3"/>
  <c r="G2072" i="3" s="1"/>
  <c r="F2059" i="3"/>
  <c r="G2059" i="3" s="1"/>
  <c r="F2268" i="3"/>
  <c r="G2268" i="3" s="1"/>
  <c r="F3871" i="3"/>
  <c r="G3871" i="3" s="1"/>
  <c r="F4267" i="3"/>
  <c r="G4267" i="3" s="1"/>
  <c r="K4473" i="3"/>
  <c r="J4473" i="3"/>
  <c r="I4652" i="3"/>
  <c r="H4652" i="3"/>
  <c r="K5065" i="3"/>
  <c r="J5065" i="3"/>
  <c r="O5660" i="3"/>
  <c r="K5653" i="3"/>
  <c r="J5653" i="3"/>
  <c r="K5871" i="3"/>
  <c r="J5871" i="3"/>
  <c r="K6057" i="3"/>
  <c r="J6057" i="3"/>
  <c r="E6472" i="3"/>
  <c r="O6461" i="3"/>
  <c r="D6860" i="3"/>
  <c r="J7268" i="3"/>
  <c r="K7268" i="3"/>
  <c r="F7462" i="3"/>
  <c r="G7462" i="3" s="1"/>
  <c r="D7454" i="3"/>
  <c r="F338" i="3"/>
  <c r="G338" i="3" s="1"/>
  <c r="F938" i="3"/>
  <c r="G938" i="3" s="1"/>
  <c r="F1530" i="3"/>
  <c r="G1530" i="3" s="1"/>
  <c r="D1744" i="3"/>
  <c r="K1951" i="3"/>
  <c r="J1951" i="3"/>
  <c r="D1927" i="3"/>
  <c r="F2331" i="3"/>
  <c r="G2331" i="3" s="1"/>
  <c r="K2337" i="3"/>
  <c r="J2337" i="3"/>
  <c r="K3337" i="3"/>
  <c r="J3337" i="3"/>
  <c r="F3937" i="3"/>
  <c r="G3937" i="3" s="1"/>
  <c r="F4351" i="3"/>
  <c r="G4351" i="3" s="1"/>
  <c r="K4535" i="3"/>
  <c r="J4535" i="3"/>
  <c r="K4728" i="3"/>
  <c r="J4728" i="3"/>
  <c r="D4947" i="3"/>
  <c r="K5342" i="3"/>
  <c r="J5342" i="3"/>
  <c r="F5545" i="3"/>
  <c r="G5545" i="3" s="1"/>
  <c r="E5949" i="3"/>
  <c r="F6346" i="3"/>
  <c r="G6346" i="3" s="1"/>
  <c r="D6545" i="3"/>
  <c r="F6539" i="3"/>
  <c r="G6539" i="3" s="1"/>
  <c r="H6729" i="3"/>
  <c r="I6729" i="3"/>
  <c r="D6946" i="3"/>
  <c r="F7141" i="3"/>
  <c r="G7141" i="3" s="1"/>
  <c r="D358" i="3"/>
  <c r="D424" i="3"/>
  <c r="D561" i="3"/>
  <c r="F595" i="3"/>
  <c r="G595" i="3" s="1"/>
  <c r="J691" i="3"/>
  <c r="K691" i="3"/>
  <c r="F723" i="3"/>
  <c r="G723" i="3" s="1"/>
  <c r="J819" i="3"/>
  <c r="K819" i="3"/>
  <c r="F851" i="3"/>
  <c r="G851" i="3" s="1"/>
  <c r="J947" i="3"/>
  <c r="K947" i="3"/>
  <c r="F979" i="3"/>
  <c r="G979" i="3" s="1"/>
  <c r="J375" i="3"/>
  <c r="K375" i="3"/>
  <c r="F742" i="3"/>
  <c r="G742" i="3" s="1"/>
  <c r="E4018" i="3"/>
  <c r="K4011" i="3"/>
  <c r="J4011" i="3"/>
  <c r="O4225" i="3"/>
  <c r="K4612" i="3"/>
  <c r="J4612" i="3"/>
  <c r="F6610" i="3"/>
  <c r="G6610" i="3" s="1"/>
  <c r="K6603" i="3"/>
  <c r="J6603" i="3"/>
  <c r="D7007" i="3"/>
  <c r="I7210" i="3"/>
  <c r="H7210" i="3"/>
  <c r="D7206" i="3"/>
  <c r="F898" i="3"/>
  <c r="G898" i="3" s="1"/>
  <c r="D1694" i="3"/>
  <c r="D2092" i="3"/>
  <c r="D2085" i="3"/>
  <c r="K2079" i="3"/>
  <c r="J2079" i="3"/>
  <c r="K4491" i="3"/>
  <c r="J4491" i="3"/>
  <c r="F4897" i="3"/>
  <c r="G4897" i="3" s="1"/>
  <c r="K5697" i="3"/>
  <c r="J5697" i="3"/>
  <c r="F5690" i="3"/>
  <c r="G5690" i="3" s="1"/>
  <c r="F7490" i="3"/>
  <c r="G7490" i="3" s="1"/>
  <c r="D600" i="3"/>
  <c r="E664" i="3"/>
  <c r="D728" i="3"/>
  <c r="E792" i="3"/>
  <c r="D856" i="3"/>
  <c r="E920" i="3"/>
  <c r="D984" i="3"/>
  <c r="K2211" i="3"/>
  <c r="J2211" i="3"/>
  <c r="I3821" i="3"/>
  <c r="H3821" i="3"/>
  <c r="D4417" i="3"/>
  <c r="E4424" i="3"/>
  <c r="I4825" i="3"/>
  <c r="H4825" i="3"/>
  <c r="E5824" i="3"/>
  <c r="J6217" i="3"/>
  <c r="K6217" i="3"/>
  <c r="F6408" i="3"/>
  <c r="G6408" i="3" s="1"/>
  <c r="O1096" i="3"/>
  <c r="F1478" i="3"/>
  <c r="G1478" i="3" s="1"/>
  <c r="K1878" i="3"/>
  <c r="J1878" i="3"/>
  <c r="K2299" i="3"/>
  <c r="J2299" i="3"/>
  <c r="E4082" i="3"/>
  <c r="O4089" i="3"/>
  <c r="E4689" i="3"/>
  <c r="K4682" i="3"/>
  <c r="J4682" i="3"/>
  <c r="F5292" i="3"/>
  <c r="G5292" i="3" s="1"/>
  <c r="K5298" i="3"/>
  <c r="J5298" i="3"/>
  <c r="F6089" i="3"/>
  <c r="G6089" i="3" s="1"/>
  <c r="K6489" i="3"/>
  <c r="J6489" i="3"/>
  <c r="K754" i="3"/>
  <c r="J754" i="3"/>
  <c r="D1172" i="3"/>
  <c r="E1776" i="3"/>
  <c r="D1760" i="3"/>
  <c r="K1752" i="3"/>
  <c r="J1752" i="3"/>
  <c r="E1968" i="3"/>
  <c r="F3971" i="3"/>
  <c r="G3971" i="3" s="1"/>
  <c r="K3961" i="3"/>
  <c r="J3961" i="3"/>
  <c r="K4563" i="3"/>
  <c r="J4563" i="3"/>
  <c r="I4772" i="3"/>
  <c r="H4772" i="3"/>
  <c r="E4959" i="3"/>
  <c r="D4952" i="3"/>
  <c r="H5370" i="3"/>
  <c r="I5370" i="3"/>
  <c r="K5561" i="3"/>
  <c r="J5561" i="3"/>
  <c r="F5769" i="3"/>
  <c r="G5769" i="3" s="1"/>
  <c r="K5752" i="3"/>
  <c r="J5752" i="3"/>
  <c r="E6355" i="3"/>
  <c r="K6576" i="3"/>
  <c r="J6576" i="3"/>
  <c r="I6568" i="3"/>
  <c r="H6568" i="3"/>
  <c r="K7157" i="3"/>
  <c r="J7157" i="3"/>
  <c r="J7353" i="3"/>
  <c r="K7353" i="3"/>
  <c r="E388" i="3"/>
  <c r="J446" i="3"/>
  <c r="K446" i="3"/>
  <c r="D548" i="3"/>
  <c r="F1606" i="3"/>
  <c r="G1606" i="3" s="1"/>
  <c r="F2243" i="3"/>
  <c r="G2243" i="3" s="1"/>
  <c r="K2236" i="3"/>
  <c r="J2236" i="3"/>
  <c r="F2229" i="3"/>
  <c r="G2229" i="3" s="1"/>
  <c r="K4442" i="3"/>
  <c r="J4442" i="3"/>
  <c r="K4448" i="3"/>
  <c r="J4448" i="3"/>
  <c r="E4838" i="3"/>
  <c r="K4835" i="3"/>
  <c r="J4835" i="3"/>
  <c r="E5248" i="3"/>
  <c r="D377" i="3"/>
  <c r="D444" i="3"/>
  <c r="D555" i="3"/>
  <c r="D597" i="3"/>
  <c r="D725" i="3"/>
  <c r="D853" i="3"/>
  <c r="D981" i="3"/>
  <c r="D1404" i="3"/>
  <c r="D2020" i="3"/>
  <c r="K2005" i="3"/>
  <c r="J2005" i="3"/>
  <c r="K2011" i="3"/>
  <c r="J2011" i="3"/>
  <c r="D5646" i="3"/>
  <c r="I5839" i="3"/>
  <c r="H5839" i="3"/>
  <c r="O5845" i="3"/>
  <c r="D6041" i="3"/>
  <c r="K6631" i="3"/>
  <c r="J6631" i="3"/>
  <c r="E6634" i="3"/>
  <c r="F7430" i="3"/>
  <c r="G7430" i="3" s="1"/>
  <c r="D722" i="3"/>
  <c r="K1112" i="3"/>
  <c r="J1112" i="3"/>
  <c r="E1524" i="3"/>
  <c r="O1721" i="3"/>
  <c r="F1719" i="3"/>
  <c r="G1719" i="3" s="1"/>
  <c r="O1913" i="3"/>
  <c r="K2110" i="3"/>
  <c r="J2110" i="3"/>
  <c r="E2104" i="3"/>
  <c r="D3905" i="3"/>
  <c r="F4124" i="3"/>
  <c r="G4124" i="3" s="1"/>
  <c r="E4113" i="3"/>
  <c r="D4319" i="3"/>
  <c r="K4717" i="3"/>
  <c r="J4717" i="3"/>
  <c r="O4703" i="3"/>
  <c r="F4915" i="3"/>
  <c r="G4915" i="3" s="1"/>
  <c r="K4908" i="3"/>
  <c r="J4908" i="3"/>
  <c r="K5123" i="3"/>
  <c r="J5123" i="3"/>
  <c r="I5712" i="3"/>
  <c r="H5712" i="3"/>
  <c r="K5921" i="3"/>
  <c r="J5921" i="3"/>
  <c r="D6318" i="3"/>
  <c r="F6509" i="3"/>
  <c r="G6509" i="3" s="1"/>
  <c r="E6718" i="3"/>
  <c r="E7107" i="3"/>
  <c r="D339" i="3"/>
  <c r="E544" i="3"/>
  <c r="J1047" i="3"/>
  <c r="K1047" i="3"/>
  <c r="F1079" i="3"/>
  <c r="G1079" i="3" s="1"/>
  <c r="D1143" i="3"/>
  <c r="J1175" i="3"/>
  <c r="K1175" i="3"/>
  <c r="O1157" i="3"/>
  <c r="O1215" i="3"/>
  <c r="D1343" i="3"/>
  <c r="O1471" i="3"/>
  <c r="E1029" i="3"/>
  <c r="K1441" i="3"/>
  <c r="J1441" i="3"/>
  <c r="J1619" i="3"/>
  <c r="K1619" i="3"/>
  <c r="O1219" i="3"/>
  <c r="E1347" i="3"/>
  <c r="O1475" i="3"/>
  <c r="J1599" i="3"/>
  <c r="K1599" i="3"/>
  <c r="K1413" i="3"/>
  <c r="J1413" i="3"/>
  <c r="J1579" i="3"/>
  <c r="K1579" i="3"/>
  <c r="E1643" i="3"/>
  <c r="F2371" i="3"/>
  <c r="G2371" i="3" s="1"/>
  <c r="D2435" i="3"/>
  <c r="O2624" i="3"/>
  <c r="I2790" i="3"/>
  <c r="H2790" i="3"/>
  <c r="I2401" i="3"/>
  <c r="H2401" i="3"/>
  <c r="J2569" i="3"/>
  <c r="K2569" i="3"/>
  <c r="E2558" i="3"/>
  <c r="J2603" i="3"/>
  <c r="K2603" i="3"/>
  <c r="O2652" i="3"/>
  <c r="O2811" i="3"/>
  <c r="E2444" i="3"/>
  <c r="I2650" i="3"/>
  <c r="H2650" i="3"/>
  <c r="H2476" i="3"/>
  <c r="I2476" i="3"/>
  <c r="H2508" i="3"/>
  <c r="I2508" i="3"/>
  <c r="H2540" i="3"/>
  <c r="I2540" i="3"/>
  <c r="E2578" i="3"/>
  <c r="K2623" i="3"/>
  <c r="J2623" i="3"/>
  <c r="O2664" i="3"/>
  <c r="O2820" i="3"/>
  <c r="O2445" i="3"/>
  <c r="I2646" i="3"/>
  <c r="H2646" i="3"/>
  <c r="K2651" i="3"/>
  <c r="J2651" i="3"/>
  <c r="O2692" i="3"/>
  <c r="F2777" i="3"/>
  <c r="G2777" i="3" s="1"/>
  <c r="K2841" i="3"/>
  <c r="J2841" i="3"/>
  <c r="J2604" i="3"/>
  <c r="K2604" i="3"/>
  <c r="I2706" i="3"/>
  <c r="H2706" i="3"/>
  <c r="D3018" i="3"/>
  <c r="O3082" i="3"/>
  <c r="D3146" i="3"/>
  <c r="O3210" i="3"/>
  <c r="D3274" i="3"/>
  <c r="D3027" i="3"/>
  <c r="O3091" i="3"/>
  <c r="D3155" i="3"/>
  <c r="O3219" i="3"/>
  <c r="D3283" i="3"/>
  <c r="O2986" i="3"/>
  <c r="O3012" i="3"/>
  <c r="K3076" i="3"/>
  <c r="J3076" i="3"/>
  <c r="F3140" i="3"/>
  <c r="G3140" i="3" s="1"/>
  <c r="K3204" i="3"/>
  <c r="J3204" i="3"/>
  <c r="F3268" i="3"/>
  <c r="G3268" i="3" s="1"/>
  <c r="J2868" i="3"/>
  <c r="K2868" i="3"/>
  <c r="D2902" i="3"/>
  <c r="D2934" i="3"/>
  <c r="D2966" i="3"/>
  <c r="K3117" i="3"/>
  <c r="J3117" i="3"/>
  <c r="K3245" i="3"/>
  <c r="J3245" i="3"/>
  <c r="O2880" i="3"/>
  <c r="K3396" i="3"/>
  <c r="J3396" i="3"/>
  <c r="D3478" i="3"/>
  <c r="O3542" i="3"/>
  <c r="D3606" i="3"/>
  <c r="O3670" i="3"/>
  <c r="D3734" i="3"/>
  <c r="K3422" i="3"/>
  <c r="J3422" i="3"/>
  <c r="D3483" i="3"/>
  <c r="O3547" i="3"/>
  <c r="D3611" i="3"/>
  <c r="O3675" i="3"/>
  <c r="J3398" i="3"/>
  <c r="K3398" i="3"/>
  <c r="K3392" i="3"/>
  <c r="J3392" i="3"/>
  <c r="F3480" i="3"/>
  <c r="G3480" i="3" s="1"/>
  <c r="K3544" i="3"/>
  <c r="J3544" i="3"/>
  <c r="F3608" i="3"/>
  <c r="G3608" i="3" s="1"/>
  <c r="K3672" i="3"/>
  <c r="J3672" i="3"/>
  <c r="K3744" i="3"/>
  <c r="J3744" i="3"/>
  <c r="K3414" i="3"/>
  <c r="J3414" i="3"/>
  <c r="K3521" i="3"/>
  <c r="J3521" i="3"/>
  <c r="K3649" i="3"/>
  <c r="J3649" i="3"/>
  <c r="E3339" i="3"/>
  <c r="O3804" i="3"/>
  <c r="F3900" i="3"/>
  <c r="G3900" i="3" s="1"/>
  <c r="O3932" i="3"/>
  <c r="D3996" i="3"/>
  <c r="O4060" i="3"/>
  <c r="F3864" i="3"/>
  <c r="G3864" i="3" s="1"/>
  <c r="F4192" i="3"/>
  <c r="G4192" i="3" s="1"/>
  <c r="D4350" i="3"/>
  <c r="F4180" i="3"/>
  <c r="G4180" i="3" s="1"/>
  <c r="O4270" i="3"/>
  <c r="D4330" i="3"/>
  <c r="F4184" i="3"/>
  <c r="G4184" i="3" s="1"/>
  <c r="D4326" i="3"/>
  <c r="F4188" i="3"/>
  <c r="G4188" i="3" s="1"/>
  <c r="O4274" i="3"/>
  <c r="D4338" i="3"/>
  <c r="O5082" i="3"/>
  <c r="D5146" i="3"/>
  <c r="O5210" i="3"/>
  <c r="F5175" i="3"/>
  <c r="G5175" i="3" s="1"/>
  <c r="K5164" i="3"/>
  <c r="J5164" i="3"/>
  <c r="D5101" i="3"/>
  <c r="O5165" i="3"/>
  <c r="D5229" i="3"/>
  <c r="K5312" i="3"/>
  <c r="J5312" i="3"/>
  <c r="J5335" i="3"/>
  <c r="K5335" i="3"/>
  <c r="E5352" i="3"/>
  <c r="O5494" i="3"/>
  <c r="E5406" i="3"/>
  <c r="O5458" i="3"/>
  <c r="E5591" i="3"/>
  <c r="F5463" i="3"/>
  <c r="G5463" i="3" s="1"/>
  <c r="D5502" i="3"/>
  <c r="K5559" i="3"/>
  <c r="J5559" i="3"/>
  <c r="E5438" i="3"/>
  <c r="E5935" i="3"/>
  <c r="D5806" i="3"/>
  <c r="F5687" i="3"/>
  <c r="G5687" i="3" s="1"/>
  <c r="K5915" i="3"/>
  <c r="J5915" i="3"/>
  <c r="J6038" i="3"/>
  <c r="K6038" i="3"/>
  <c r="E6039" i="3"/>
  <c r="K6088" i="3"/>
  <c r="J6088" i="3"/>
  <c r="K6047" i="3"/>
  <c r="J6047" i="3"/>
  <c r="F6186" i="3"/>
  <c r="G6186" i="3" s="1"/>
  <c r="K6250" i="3"/>
  <c r="J6250" i="3"/>
  <c r="K6223" i="3"/>
  <c r="J6223" i="3"/>
  <c r="D6184" i="3"/>
  <c r="O6248" i="3"/>
  <c r="E6324" i="3"/>
  <c r="O6552" i="3"/>
  <c r="E6624" i="3"/>
  <c r="K6832" i="3"/>
  <c r="J6832" i="3"/>
  <c r="D6688" i="3"/>
  <c r="K6706" i="3"/>
  <c r="J6706" i="3"/>
  <c r="K6739" i="3"/>
  <c r="J6739" i="3"/>
  <c r="F6803" i="3"/>
  <c r="G6803" i="3" s="1"/>
  <c r="I6907" i="3"/>
  <c r="H6907" i="3"/>
  <c r="K6898" i="3"/>
  <c r="J6898" i="3"/>
  <c r="H6936" i="3"/>
  <c r="I6936" i="3"/>
  <c r="F7026" i="3"/>
  <c r="G7026" i="3" s="1"/>
  <c r="K7046" i="3"/>
  <c r="J7046" i="3"/>
  <c r="J7001" i="3"/>
  <c r="K7001" i="3"/>
  <c r="J7098" i="3"/>
  <c r="K7098" i="3"/>
  <c r="E7134" i="3"/>
  <c r="O7229" i="3"/>
  <c r="F7193" i="3"/>
  <c r="G7193" i="3" s="1"/>
  <c r="K7280" i="3"/>
  <c r="J7280" i="3"/>
  <c r="D7328" i="3"/>
  <c r="J7308" i="3"/>
  <c r="K7308" i="3"/>
  <c r="F7340" i="3"/>
  <c r="G7340" i="3" s="1"/>
  <c r="D7377" i="3"/>
  <c r="O7403" i="3"/>
  <c r="J7440" i="3"/>
  <c r="K7440" i="3"/>
  <c r="K7447" i="3"/>
  <c r="J7447" i="3"/>
  <c r="E7348" i="3"/>
  <c r="E7427" i="3"/>
  <c r="I2116" i="3"/>
  <c r="H2116" i="3"/>
  <c r="I3923" i="3"/>
  <c r="H3923" i="3"/>
  <c r="K3917" i="3"/>
  <c r="J3917" i="3"/>
  <c r="K4103" i="3"/>
  <c r="J4103" i="3"/>
  <c r="K4505" i="3"/>
  <c r="J4505" i="3"/>
  <c r="K4722" i="3"/>
  <c r="J4722" i="3"/>
  <c r="J4902" i="3"/>
  <c r="K4902" i="3"/>
  <c r="J1081" i="3"/>
  <c r="K1081" i="3"/>
  <c r="J1255" i="3"/>
  <c r="K1255" i="3"/>
  <c r="I1383" i="3"/>
  <c r="H1383" i="3"/>
  <c r="J1511" i="3"/>
  <c r="K1511" i="3"/>
  <c r="I1639" i="3"/>
  <c r="H1639" i="3"/>
  <c r="J1323" i="3"/>
  <c r="K1323" i="3"/>
  <c r="I1387" i="3"/>
  <c r="H1387" i="3"/>
  <c r="K2391" i="3"/>
  <c r="J2391" i="3"/>
  <c r="J2554" i="3"/>
  <c r="K2554" i="3"/>
  <c r="J2584" i="3"/>
  <c r="K2584" i="3"/>
  <c r="K3134" i="3"/>
  <c r="J3134" i="3"/>
  <c r="K3262" i="3"/>
  <c r="J3262" i="3"/>
  <c r="O2974" i="3"/>
  <c r="J3015" i="3"/>
  <c r="K3015" i="3"/>
  <c r="J3143" i="3"/>
  <c r="K3143" i="3"/>
  <c r="J3271" i="3"/>
  <c r="K3271" i="3"/>
  <c r="F2883" i="3"/>
  <c r="G2883" i="3" s="1"/>
  <c r="O3128" i="3"/>
  <c r="O3256" i="3"/>
  <c r="O3001" i="3"/>
  <c r="J2899" i="3"/>
  <c r="K2899" i="3"/>
  <c r="O2915" i="3"/>
  <c r="J2931" i="3"/>
  <c r="K2931" i="3"/>
  <c r="O2947" i="3"/>
  <c r="J2963" i="3"/>
  <c r="K2963" i="3"/>
  <c r="O3041" i="3"/>
  <c r="O3169" i="3"/>
  <c r="O3297" i="3"/>
  <c r="O3431" i="3"/>
  <c r="K3466" i="3"/>
  <c r="J3466" i="3"/>
  <c r="K3594" i="3"/>
  <c r="J3594" i="3"/>
  <c r="K3722" i="3"/>
  <c r="J3722" i="3"/>
  <c r="J3370" i="3"/>
  <c r="K3370" i="3"/>
  <c r="J3471" i="3"/>
  <c r="K3471" i="3"/>
  <c r="J3599" i="3"/>
  <c r="K3599" i="3"/>
  <c r="J3727" i="3"/>
  <c r="K3727" i="3"/>
  <c r="J3387" i="3"/>
  <c r="K3387" i="3"/>
  <c r="O3468" i="3"/>
  <c r="O3596" i="3"/>
  <c r="O3724" i="3"/>
  <c r="J3373" i="3"/>
  <c r="K3373" i="3"/>
  <c r="O3573" i="3"/>
  <c r="O3701" i="3"/>
  <c r="J3377" i="3"/>
  <c r="K3377" i="3"/>
  <c r="K3824" i="3"/>
  <c r="J3824" i="3"/>
  <c r="K3876" i="3"/>
  <c r="J3876" i="3"/>
  <c r="K3984" i="3"/>
  <c r="J3984" i="3"/>
  <c r="K3840" i="3"/>
  <c r="J3840" i="3"/>
  <c r="K4236" i="3"/>
  <c r="J4236" i="3"/>
  <c r="E4316" i="3"/>
  <c r="D4232" i="3"/>
  <c r="K4296" i="3"/>
  <c r="J4296" i="3"/>
  <c r="E4308" i="3"/>
  <c r="J5134" i="3"/>
  <c r="K5134" i="3"/>
  <c r="O5163" i="3"/>
  <c r="O5088" i="3"/>
  <c r="O5216" i="3"/>
  <c r="K5089" i="3"/>
  <c r="J5089" i="3"/>
  <c r="K5217" i="3"/>
  <c r="J5217" i="3"/>
  <c r="K5261" i="3"/>
  <c r="J5261" i="3"/>
  <c r="I5316" i="3"/>
  <c r="H5316" i="3"/>
  <c r="O5361" i="3"/>
  <c r="O5304" i="3"/>
  <c r="J5430" i="3"/>
  <c r="K5430" i="3"/>
  <c r="K5529" i="3"/>
  <c r="J5529" i="3"/>
  <c r="J5486" i="3"/>
  <c r="K5486" i="3"/>
  <c r="K5532" i="3"/>
  <c r="J5532" i="3"/>
  <c r="E5523" i="3"/>
  <c r="E5715" i="3"/>
  <c r="K5535" i="3"/>
  <c r="J5535" i="3"/>
  <c r="F5762" i="3"/>
  <c r="G5762" i="3" s="1"/>
  <c r="K5723" i="3"/>
  <c r="J5723" i="3"/>
  <c r="E5874" i="3"/>
  <c r="K5870" i="3"/>
  <c r="J5870" i="3"/>
  <c r="K6134" i="3"/>
  <c r="J6134" i="3"/>
  <c r="J6050" i="3"/>
  <c r="K6050" i="3"/>
  <c r="O6044" i="3"/>
  <c r="H6123" i="3"/>
  <c r="I6123" i="3"/>
  <c r="H5986" i="3"/>
  <c r="I5986" i="3"/>
  <c r="I6058" i="3"/>
  <c r="H6058" i="3"/>
  <c r="I6151" i="3"/>
  <c r="H6151" i="3"/>
  <c r="O6174" i="3"/>
  <c r="J6130" i="3"/>
  <c r="K6130" i="3"/>
  <c r="I6147" i="3"/>
  <c r="H6147" i="3"/>
  <c r="K6172" i="3"/>
  <c r="J6172" i="3"/>
  <c r="I6143" i="3"/>
  <c r="H6143" i="3"/>
  <c r="F6257" i="3"/>
  <c r="G6257" i="3" s="1"/>
  <c r="E6536" i="3"/>
  <c r="K6556" i="3"/>
  <c r="J6556" i="3"/>
  <c r="O6747" i="3"/>
  <c r="J6715" i="3"/>
  <c r="K6715" i="3"/>
  <c r="J6708" i="3"/>
  <c r="K6708" i="3"/>
  <c r="D6735" i="3"/>
  <c r="O6767" i="3"/>
  <c r="I6783" i="3"/>
  <c r="H6783" i="3"/>
  <c r="J6843" i="3"/>
  <c r="K6843" i="3"/>
  <c r="J6921" i="3"/>
  <c r="K6921" i="3"/>
  <c r="K6981" i="3"/>
  <c r="J6981" i="3"/>
  <c r="O6911" i="3"/>
  <c r="H6865" i="3"/>
  <c r="I6865" i="3"/>
  <c r="K6972" i="3"/>
  <c r="J6972" i="3"/>
  <c r="O7167" i="3"/>
  <c r="J7118" i="3"/>
  <c r="K7118" i="3"/>
  <c r="O7334" i="3"/>
  <c r="K7352" i="3"/>
  <c r="J7352" i="3"/>
  <c r="K7405" i="3"/>
  <c r="J7405" i="3"/>
  <c r="K7461" i="3"/>
  <c r="J7461" i="3"/>
  <c r="K7500" i="3"/>
  <c r="J7500" i="3"/>
  <c r="D7286" i="3"/>
  <c r="K7398" i="3"/>
  <c r="J7398" i="3"/>
  <c r="I194" i="3"/>
  <c r="H194" i="3"/>
  <c r="I30" i="3"/>
  <c r="H30" i="3"/>
  <c r="J325" i="3"/>
  <c r="K574" i="3"/>
  <c r="H5" i="3"/>
  <c r="I5" i="3" s="1"/>
  <c r="K5" i="3" s="1"/>
  <c r="H273" i="3"/>
  <c r="I273" i="3"/>
  <c r="K321" i="3"/>
  <c r="D1154" i="3"/>
  <c r="I1825" i="3"/>
  <c r="H1825" i="3"/>
  <c r="E834" i="3"/>
  <c r="K1044" i="3"/>
  <c r="J1044" i="3"/>
  <c r="F1850" i="3"/>
  <c r="G1850" i="3" s="1"/>
  <c r="I3838" i="3"/>
  <c r="H3838" i="3"/>
  <c r="F4241" i="3"/>
  <c r="G4241" i="3" s="1"/>
  <c r="E4251" i="3"/>
  <c r="K4629" i="3"/>
  <c r="J4629" i="3"/>
  <c r="E5034" i="3"/>
  <c r="K5027" i="3"/>
  <c r="J5027" i="3"/>
  <c r="F6840" i="3"/>
  <c r="G6840" i="3" s="1"/>
  <c r="I1801" i="3"/>
  <c r="H1801" i="3"/>
  <c r="E1987" i="3"/>
  <c r="I2382" i="3"/>
  <c r="H2382" i="3"/>
  <c r="I3799" i="3"/>
  <c r="H3799" i="3"/>
  <c r="I3982" i="3"/>
  <c r="H3982" i="3"/>
  <c r="F4177" i="3"/>
  <c r="G4177" i="3" s="1"/>
  <c r="D4593" i="3"/>
  <c r="E4994" i="3"/>
  <c r="K4987" i="3"/>
  <c r="J4987" i="3"/>
  <c r="E5382" i="3"/>
  <c r="E5600" i="3"/>
  <c r="K5800" i="3"/>
  <c r="J5800" i="3"/>
  <c r="I5798" i="3"/>
  <c r="H5798" i="3"/>
  <c r="I6394" i="3"/>
  <c r="H6394" i="3"/>
  <c r="O6594" i="3"/>
  <c r="O6788" i="3"/>
  <c r="O7194" i="3"/>
  <c r="K1252" i="3"/>
  <c r="J1252" i="3"/>
  <c r="K1665" i="3"/>
  <c r="J1665" i="3"/>
  <c r="F1870" i="3"/>
  <c r="G1870" i="3" s="1"/>
  <c r="D2865" i="3"/>
  <c r="O3857" i="3"/>
  <c r="K4066" i="3"/>
  <c r="J4066" i="3"/>
  <c r="E4273" i="3"/>
  <c r="I4467" i="3"/>
  <c r="H4467" i="3"/>
  <c r="O4474" i="3"/>
  <c r="K4660" i="3"/>
  <c r="J4660" i="3"/>
  <c r="F4857" i="3"/>
  <c r="G4857" i="3" s="1"/>
  <c r="E5865" i="3"/>
  <c r="J6475" i="3"/>
  <c r="K6475" i="3"/>
  <c r="O6654" i="3"/>
  <c r="D6863" i="3"/>
  <c r="O7064" i="3"/>
  <c r="K7266" i="3"/>
  <c r="J7266" i="3"/>
  <c r="E442" i="3"/>
  <c r="K540" i="3"/>
  <c r="J540" i="3"/>
  <c r="H1136" i="3"/>
  <c r="I1136" i="3"/>
  <c r="K1544" i="3"/>
  <c r="J1544" i="3"/>
  <c r="D1738" i="3"/>
  <c r="I1937" i="3"/>
  <c r="H1937" i="3"/>
  <c r="O2135" i="3"/>
  <c r="I2350" i="3"/>
  <c r="H2350" i="3"/>
  <c r="F3736" i="3"/>
  <c r="G3736" i="3" s="1"/>
  <c r="K3748" i="3"/>
  <c r="J3748" i="3"/>
  <c r="E3951" i="3"/>
  <c r="F4137" i="3"/>
  <c r="G4137" i="3" s="1"/>
  <c r="O4750" i="3"/>
  <c r="E4743" i="3"/>
  <c r="E4941" i="3"/>
  <c r="F5732" i="3"/>
  <c r="G5732" i="3" s="1"/>
  <c r="E5750" i="3"/>
  <c r="I5940" i="3"/>
  <c r="H5940" i="3"/>
  <c r="K6329" i="3"/>
  <c r="J6329" i="3"/>
  <c r="E6737" i="3"/>
  <c r="I7333" i="3"/>
  <c r="H7333" i="3"/>
  <c r="E7331" i="3"/>
  <c r="E486" i="3"/>
  <c r="O547" i="3"/>
  <c r="E651" i="3"/>
  <c r="E779" i="3"/>
  <c r="E907" i="3"/>
  <c r="F421" i="3"/>
  <c r="G421" i="3" s="1"/>
  <c r="E1222" i="3"/>
  <c r="K4219" i="3"/>
  <c r="J4219" i="3"/>
  <c r="K4610" i="3"/>
  <c r="J4610" i="3"/>
  <c r="E5026" i="3"/>
  <c r="K5019" i="3"/>
  <c r="J5019" i="3"/>
  <c r="K7008" i="3"/>
  <c r="J7008" i="3"/>
  <c r="E7222" i="3"/>
  <c r="I1300" i="3"/>
  <c r="H1300" i="3"/>
  <c r="E1282" i="3"/>
  <c r="I1687" i="3"/>
  <c r="H1687" i="3"/>
  <c r="O2093" i="3"/>
  <c r="O3899" i="3"/>
  <c r="I4479" i="3"/>
  <c r="H4479" i="3"/>
  <c r="E4894" i="3"/>
  <c r="K4887" i="3"/>
  <c r="J4887" i="3"/>
  <c r="I5099" i="3"/>
  <c r="H5099" i="3"/>
  <c r="E5085" i="3"/>
  <c r="E5680" i="3"/>
  <c r="F5891" i="3"/>
  <c r="G5891" i="3" s="1"/>
  <c r="E5884" i="3"/>
  <c r="E6884" i="3"/>
  <c r="O559" i="3"/>
  <c r="I624" i="3"/>
  <c r="H624" i="3"/>
  <c r="K688" i="3"/>
  <c r="J688" i="3"/>
  <c r="I752" i="3"/>
  <c r="H752" i="3"/>
  <c r="K816" i="3"/>
  <c r="J816" i="3"/>
  <c r="I880" i="3"/>
  <c r="H880" i="3"/>
  <c r="K944" i="3"/>
  <c r="J944" i="3"/>
  <c r="I2214" i="3"/>
  <c r="H2214" i="3"/>
  <c r="D3818" i="3"/>
  <c r="O3815" i="3"/>
  <c r="K4824" i="3"/>
  <c r="J4824" i="3"/>
  <c r="E4810" i="3"/>
  <c r="K5805" i="3"/>
  <c r="J5805" i="3"/>
  <c r="D6417" i="3"/>
  <c r="K6421" i="3"/>
  <c r="J6421" i="3"/>
  <c r="E678" i="3"/>
  <c r="K1496" i="3"/>
  <c r="J1496" i="3"/>
  <c r="I1896" i="3"/>
  <c r="H1896" i="3"/>
  <c r="E2293" i="3"/>
  <c r="F5286" i="3"/>
  <c r="G5286" i="3" s="1"/>
  <c r="K6478" i="3"/>
  <c r="J6478" i="3"/>
  <c r="E1362" i="3"/>
  <c r="K1564" i="3"/>
  <c r="J1564" i="3"/>
  <c r="F1770" i="3"/>
  <c r="G1770" i="3" s="1"/>
  <c r="D1970" i="3"/>
  <c r="O2167" i="3"/>
  <c r="D2374" i="3"/>
  <c r="I3954" i="3"/>
  <c r="H3954" i="3"/>
  <c r="O4173" i="3"/>
  <c r="E4375" i="3"/>
  <c r="I4559" i="3"/>
  <c r="H4559" i="3"/>
  <c r="I4769" i="3"/>
  <c r="H4769" i="3"/>
  <c r="E4762" i="3"/>
  <c r="F4960" i="3"/>
  <c r="G4960" i="3" s="1"/>
  <c r="I5562" i="3"/>
  <c r="H5562" i="3"/>
  <c r="K5969" i="3"/>
  <c r="J5969" i="3"/>
  <c r="K6359" i="3"/>
  <c r="J6359" i="3"/>
  <c r="E6966" i="3"/>
  <c r="J303" i="3"/>
  <c r="K303" i="3"/>
  <c r="K1624" i="3"/>
  <c r="J1624" i="3"/>
  <c r="E1642" i="3"/>
  <c r="O2044" i="3"/>
  <c r="O2047" i="3"/>
  <c r="I4847" i="3"/>
  <c r="H4847" i="3"/>
  <c r="I4831" i="3"/>
  <c r="H4831" i="3"/>
  <c r="O5239" i="3"/>
  <c r="I345" i="3"/>
  <c r="H345" i="3"/>
  <c r="J475" i="3"/>
  <c r="K475" i="3"/>
  <c r="E542" i="3"/>
  <c r="F589" i="3"/>
  <c r="G589" i="3" s="1"/>
  <c r="K685" i="3"/>
  <c r="J685" i="3"/>
  <c r="F717" i="3"/>
  <c r="G717" i="3" s="1"/>
  <c r="K813" i="3"/>
  <c r="J813" i="3"/>
  <c r="F845" i="3"/>
  <c r="G845" i="3" s="1"/>
  <c r="K941" i="3"/>
  <c r="J941" i="3"/>
  <c r="F973" i="3"/>
  <c r="G973" i="3" s="1"/>
  <c r="O2013" i="3"/>
  <c r="I1428" i="3"/>
  <c r="H1428" i="3"/>
  <c r="F5636" i="3"/>
  <c r="G5636" i="3" s="1"/>
  <c r="E5629" i="3"/>
  <c r="D5830" i="3"/>
  <c r="E6033" i="3"/>
  <c r="F6647" i="3"/>
  <c r="G6647" i="3" s="1"/>
  <c r="K505" i="3"/>
  <c r="J505" i="3"/>
  <c r="E1310" i="3"/>
  <c r="K1702" i="3"/>
  <c r="J1702" i="3"/>
  <c r="I1907" i="3"/>
  <c r="H1907" i="3"/>
  <c r="I2118" i="3"/>
  <c r="H2118" i="3"/>
  <c r="O2112" i="3"/>
  <c r="K2322" i="3"/>
  <c r="J2322" i="3"/>
  <c r="O3919" i="3"/>
  <c r="E3913" i="3"/>
  <c r="I4511" i="3"/>
  <c r="H4511" i="3"/>
  <c r="I4725" i="3"/>
  <c r="H4725" i="3"/>
  <c r="E4718" i="3"/>
  <c r="F4916" i="3"/>
  <c r="G4916" i="3" s="1"/>
  <c r="E6115" i="3"/>
  <c r="J6319" i="3"/>
  <c r="K6319" i="3"/>
  <c r="K6510" i="3"/>
  <c r="J6510" i="3"/>
  <c r="F7319" i="3"/>
  <c r="G7319" i="3" s="1"/>
  <c r="I1033" i="3"/>
  <c r="H1033" i="3"/>
  <c r="J1135" i="3"/>
  <c r="K1135" i="3"/>
  <c r="I1167" i="3"/>
  <c r="H1167" i="3"/>
  <c r="K1589" i="3"/>
  <c r="J1589" i="3"/>
  <c r="K1361" i="3"/>
  <c r="J1361" i="3"/>
  <c r="F1425" i="3"/>
  <c r="G1425" i="3" s="1"/>
  <c r="J1539" i="3"/>
  <c r="K1539" i="3"/>
  <c r="I1015" i="3"/>
  <c r="H1015" i="3"/>
  <c r="J1519" i="3"/>
  <c r="K1519" i="3"/>
  <c r="O1647" i="3"/>
  <c r="K1333" i="3"/>
  <c r="J1333" i="3"/>
  <c r="F1397" i="3"/>
  <c r="G1397" i="3" s="1"/>
  <c r="O1627" i="3"/>
  <c r="O2427" i="3"/>
  <c r="F2559" i="3"/>
  <c r="G2559" i="3" s="1"/>
  <c r="O2697" i="3"/>
  <c r="F2743" i="3"/>
  <c r="G2743" i="3" s="1"/>
  <c r="K2846" i="3"/>
  <c r="J2846" i="3"/>
  <c r="J2385" i="3"/>
  <c r="K2385" i="3"/>
  <c r="O2638" i="3"/>
  <c r="H2590" i="3"/>
  <c r="I2590" i="3"/>
  <c r="O2725" i="3"/>
  <c r="F2771" i="3"/>
  <c r="G2771" i="3" s="1"/>
  <c r="O2746" i="3"/>
  <c r="F2466" i="3"/>
  <c r="G2466" i="3" s="1"/>
  <c r="O2482" i="3"/>
  <c r="F2498" i="3"/>
  <c r="G2498" i="3" s="1"/>
  <c r="O2514" i="3"/>
  <c r="F2530" i="3"/>
  <c r="G2530" i="3" s="1"/>
  <c r="O2546" i="3"/>
  <c r="D2567" i="3"/>
  <c r="J2613" i="3"/>
  <c r="K2613" i="3"/>
  <c r="O2737" i="3"/>
  <c r="J2429" i="3"/>
  <c r="K2429" i="3"/>
  <c r="O2742" i="3"/>
  <c r="D2582" i="3"/>
  <c r="J2637" i="3"/>
  <c r="K2637" i="3"/>
  <c r="O2765" i="3"/>
  <c r="K2801" i="3"/>
  <c r="J2801" i="3"/>
  <c r="H2400" i="3"/>
  <c r="I2400" i="3"/>
  <c r="J2581" i="3"/>
  <c r="K2581" i="3"/>
  <c r="E3138" i="3"/>
  <c r="E3266" i="3"/>
  <c r="E3019" i="3"/>
  <c r="E3147" i="3"/>
  <c r="E3275" i="3"/>
  <c r="K3036" i="3"/>
  <c r="J3036" i="3"/>
  <c r="I3100" i="3"/>
  <c r="H3100" i="3"/>
  <c r="K3164" i="3"/>
  <c r="J3164" i="3"/>
  <c r="I3228" i="3"/>
  <c r="H3228" i="3"/>
  <c r="K3292" i="3"/>
  <c r="J3292" i="3"/>
  <c r="H2892" i="3"/>
  <c r="I2892" i="3"/>
  <c r="J2900" i="3"/>
  <c r="K2900" i="3"/>
  <c r="H2924" i="3"/>
  <c r="I2924" i="3"/>
  <c r="J2932" i="3"/>
  <c r="K2932" i="3"/>
  <c r="H2956" i="3"/>
  <c r="I2956" i="3"/>
  <c r="J2964" i="3"/>
  <c r="K2964" i="3"/>
  <c r="K3077" i="3"/>
  <c r="J3077" i="3"/>
  <c r="F3109" i="3"/>
  <c r="G3109" i="3" s="1"/>
  <c r="K3205" i="3"/>
  <c r="J3205" i="3"/>
  <c r="F3237" i="3"/>
  <c r="G3237" i="3" s="1"/>
  <c r="E3470" i="3"/>
  <c r="E3598" i="3"/>
  <c r="E3726" i="3"/>
  <c r="F3375" i="3"/>
  <c r="G3375" i="3" s="1"/>
  <c r="E3475" i="3"/>
  <c r="E3603" i="3"/>
  <c r="E3731" i="3"/>
  <c r="H3432" i="3"/>
  <c r="I3432" i="3"/>
  <c r="K3504" i="3"/>
  <c r="J3504" i="3"/>
  <c r="I3568" i="3"/>
  <c r="H3568" i="3"/>
  <c r="K3632" i="3"/>
  <c r="J3632" i="3"/>
  <c r="I3696" i="3"/>
  <c r="H3696" i="3"/>
  <c r="H3378" i="3"/>
  <c r="I3378" i="3"/>
  <c r="K3481" i="3"/>
  <c r="J3481" i="3"/>
  <c r="F3513" i="3"/>
  <c r="G3513" i="3" s="1"/>
  <c r="K3609" i="3"/>
  <c r="J3609" i="3"/>
  <c r="F3641" i="3"/>
  <c r="G3641" i="3" s="1"/>
  <c r="E3737" i="3"/>
  <c r="F3382" i="3"/>
  <c r="G3382" i="3" s="1"/>
  <c r="K4087" i="3"/>
  <c r="J4087" i="3"/>
  <c r="E3988" i="3"/>
  <c r="D4244" i="3"/>
  <c r="E4318" i="3"/>
  <c r="D4332" i="3"/>
  <c r="E4240" i="3"/>
  <c r="I4304" i="3"/>
  <c r="H4304" i="3"/>
  <c r="D4324" i="3"/>
  <c r="E5138" i="3"/>
  <c r="K5199" i="3"/>
  <c r="J5199" i="3"/>
  <c r="K5124" i="3"/>
  <c r="J5124" i="3"/>
  <c r="F5156" i="3"/>
  <c r="G5156" i="3" s="1"/>
  <c r="E5093" i="3"/>
  <c r="E5221" i="3"/>
  <c r="F5269" i="3"/>
  <c r="G5269" i="3" s="1"/>
  <c r="K5337" i="3"/>
  <c r="J5337" i="3"/>
  <c r="O5257" i="3"/>
  <c r="K5376" i="3"/>
  <c r="J5376" i="3"/>
  <c r="E5444" i="3"/>
  <c r="D5429" i="3"/>
  <c r="E5436" i="3"/>
  <c r="F5452" i="3"/>
  <c r="G5452" i="3" s="1"/>
  <c r="E5493" i="3"/>
  <c r="D5539" i="3"/>
  <c r="F5432" i="3"/>
  <c r="G5432" i="3" s="1"/>
  <c r="I5571" i="3"/>
  <c r="H5571" i="3"/>
  <c r="E5607" i="3"/>
  <c r="I5739" i="3"/>
  <c r="H5739" i="3"/>
  <c r="D5890" i="3"/>
  <c r="I5886" i="3"/>
  <c r="H5886" i="3"/>
  <c r="E5917" i="3"/>
  <c r="O6086" i="3"/>
  <c r="J6046" i="3"/>
  <c r="K6046" i="3"/>
  <c r="O5994" i="3"/>
  <c r="K6008" i="3"/>
  <c r="J6008" i="3"/>
  <c r="F6072" i="3"/>
  <c r="G6072" i="3" s="1"/>
  <c r="K6210" i="3"/>
  <c r="J6210" i="3"/>
  <c r="K6183" i="3"/>
  <c r="J6183" i="3"/>
  <c r="F6215" i="3"/>
  <c r="G6215" i="3" s="1"/>
  <c r="O6163" i="3"/>
  <c r="E6176" i="3"/>
  <c r="O6159" i="3"/>
  <c r="F6122" i="3"/>
  <c r="G6122" i="3" s="1"/>
  <c r="D6292" i="3"/>
  <c r="F6332" i="3"/>
  <c r="G6332" i="3" s="1"/>
  <c r="K6605" i="3"/>
  <c r="J6605" i="3"/>
  <c r="K6678" i="3"/>
  <c r="J6678" i="3"/>
  <c r="E6672" i="3"/>
  <c r="K6666" i="3"/>
  <c r="J6666" i="3"/>
  <c r="K6740" i="3"/>
  <c r="J6740" i="3"/>
  <c r="F6768" i="3"/>
  <c r="G6768" i="3" s="1"/>
  <c r="I6791" i="3"/>
  <c r="H6791" i="3"/>
  <c r="E6964" i="3"/>
  <c r="I6914" i="3"/>
  <c r="H6914" i="3"/>
  <c r="O6870" i="3"/>
  <c r="E6988" i="3"/>
  <c r="K6991" i="3"/>
  <c r="J6991" i="3"/>
  <c r="E6965" i="3"/>
  <c r="I7074" i="3"/>
  <c r="H7074" i="3"/>
  <c r="K7135" i="3"/>
  <c r="J7135" i="3"/>
  <c r="I7078" i="3"/>
  <c r="H7078" i="3"/>
  <c r="K7156" i="3"/>
  <c r="J7156" i="3"/>
  <c r="K7171" i="3"/>
  <c r="J7171" i="3"/>
  <c r="I7120" i="3"/>
  <c r="H7120" i="3"/>
  <c r="J7189" i="3"/>
  <c r="K7189" i="3"/>
  <c r="K7265" i="3"/>
  <c r="J7265" i="3"/>
  <c r="E7316" i="3"/>
  <c r="O7360" i="3"/>
  <c r="I7420" i="3"/>
  <c r="H7420" i="3"/>
  <c r="E7409" i="3"/>
  <c r="K7473" i="3"/>
  <c r="J7473" i="3"/>
  <c r="K7459" i="3"/>
  <c r="J7459" i="3"/>
  <c r="O7314" i="3"/>
  <c r="J7389" i="3"/>
  <c r="K7389" i="3"/>
  <c r="K7395" i="3"/>
  <c r="J7395" i="3"/>
  <c r="F570" i="3"/>
  <c r="G570" i="3" s="1"/>
  <c r="H1126" i="3"/>
  <c r="I1126" i="3"/>
  <c r="J1158" i="3"/>
  <c r="K1158" i="3"/>
  <c r="K1690" i="3"/>
  <c r="J1690" i="3"/>
  <c r="K1824" i="3"/>
  <c r="J1824" i="3"/>
  <c r="O445" i="3"/>
  <c r="K638" i="3"/>
  <c r="J638" i="3"/>
  <c r="F830" i="3"/>
  <c r="G830" i="3" s="1"/>
  <c r="K1849" i="3"/>
  <c r="J1849" i="3"/>
  <c r="F3845" i="3"/>
  <c r="G3845" i="3" s="1"/>
  <c r="F4243" i="3"/>
  <c r="G4243" i="3" s="1"/>
  <c r="D4641" i="3"/>
  <c r="I4646" i="3"/>
  <c r="H4646" i="3"/>
  <c r="F5030" i="3"/>
  <c r="G5030" i="3" s="1"/>
  <c r="F6830" i="3"/>
  <c r="G6830" i="3" s="1"/>
  <c r="E1200" i="3"/>
  <c r="I1580" i="3"/>
  <c r="H1580" i="3"/>
  <c r="K1800" i="3"/>
  <c r="J1800" i="3"/>
  <c r="F1998" i="3"/>
  <c r="G1998" i="3" s="1"/>
  <c r="K1989" i="3"/>
  <c r="J1989" i="3"/>
  <c r="K1991" i="3"/>
  <c r="J1991" i="3"/>
  <c r="K2187" i="3"/>
  <c r="J2187" i="3"/>
  <c r="K3782" i="3"/>
  <c r="J3782" i="3"/>
  <c r="I4582" i="3"/>
  <c r="H4582" i="3"/>
  <c r="I4782" i="3"/>
  <c r="H4782" i="3"/>
  <c r="K4800" i="3"/>
  <c r="J4800" i="3"/>
  <c r="F4990" i="3"/>
  <c r="G4990" i="3" s="1"/>
  <c r="O5393" i="3"/>
  <c r="F5378" i="3"/>
  <c r="G5378" i="3" s="1"/>
  <c r="J5582" i="3"/>
  <c r="K5582" i="3"/>
  <c r="E5793" i="3"/>
  <c r="O5989" i="3"/>
  <c r="O6389" i="3"/>
  <c r="I6598" i="3"/>
  <c r="H6598" i="3"/>
  <c r="I6579" i="3"/>
  <c r="H6579" i="3"/>
  <c r="K6982" i="3"/>
  <c r="J6982" i="3"/>
  <c r="O7187" i="3"/>
  <c r="K858" i="3"/>
  <c r="J858" i="3"/>
  <c r="K1470" i="3"/>
  <c r="J1470" i="3"/>
  <c r="D1655" i="3"/>
  <c r="K1869" i="3"/>
  <c r="J1869" i="3"/>
  <c r="K2075" i="3"/>
  <c r="J2075" i="3"/>
  <c r="K2265" i="3"/>
  <c r="J2265" i="3"/>
  <c r="D3867" i="3"/>
  <c r="K4055" i="3"/>
  <c r="J4055" i="3"/>
  <c r="K4459" i="3"/>
  <c r="J4459" i="3"/>
  <c r="D4657" i="3"/>
  <c r="E4656" i="3"/>
  <c r="O4876" i="3"/>
  <c r="E5076" i="3"/>
  <c r="K5664" i="3"/>
  <c r="J5664" i="3"/>
  <c r="K5868" i="3"/>
  <c r="J5868" i="3"/>
  <c r="F5861" i="3"/>
  <c r="G5861" i="3" s="1"/>
  <c r="O6856" i="3"/>
  <c r="K7452" i="3"/>
  <c r="J7452" i="3"/>
  <c r="F450" i="3"/>
  <c r="G450" i="3" s="1"/>
  <c r="E1132" i="3"/>
  <c r="F1346" i="3"/>
  <c r="G1346" i="3" s="1"/>
  <c r="H1731" i="3"/>
  <c r="I1731" i="3"/>
  <c r="K1936" i="3"/>
  <c r="J1936" i="3"/>
  <c r="F2141" i="3"/>
  <c r="G2141" i="3" s="1"/>
  <c r="K2335" i="3"/>
  <c r="J2335" i="3"/>
  <c r="F4134" i="3"/>
  <c r="G4134" i="3" s="1"/>
  <c r="K4550" i="3"/>
  <c r="J4550" i="3"/>
  <c r="D4529" i="3"/>
  <c r="F4739" i="3"/>
  <c r="G4739" i="3" s="1"/>
  <c r="F4937" i="3"/>
  <c r="G4937" i="3" s="1"/>
  <c r="D5547" i="3"/>
  <c r="F5746" i="3"/>
  <c r="G5746" i="3" s="1"/>
  <c r="J6350" i="3"/>
  <c r="K6350" i="3"/>
  <c r="E6349" i="3"/>
  <c r="O6541" i="3"/>
  <c r="J6750" i="3"/>
  <c r="K6750" i="3"/>
  <c r="F6733" i="3"/>
  <c r="G6733" i="3" s="1"/>
  <c r="O7329" i="3"/>
  <c r="D451" i="3"/>
  <c r="I499" i="3"/>
  <c r="H499" i="3"/>
  <c r="J623" i="3"/>
  <c r="K623" i="3"/>
  <c r="J751" i="3"/>
  <c r="K751" i="3"/>
  <c r="J879" i="3"/>
  <c r="K879" i="3"/>
  <c r="E1212" i="3"/>
  <c r="K2426" i="3"/>
  <c r="J2426" i="3"/>
  <c r="I4015" i="3"/>
  <c r="H4015" i="3"/>
  <c r="K4009" i="3"/>
  <c r="J4009" i="3"/>
  <c r="I4603" i="3"/>
  <c r="H4603" i="3"/>
  <c r="K4605" i="3"/>
  <c r="J4605" i="3"/>
  <c r="O5008" i="3"/>
  <c r="K6013" i="3"/>
  <c r="J6013" i="3"/>
  <c r="K6614" i="3"/>
  <c r="J6614" i="3"/>
  <c r="I7014" i="3"/>
  <c r="H7014" i="3"/>
  <c r="F7022" i="3"/>
  <c r="G7022" i="3" s="1"/>
  <c r="E1296" i="3"/>
  <c r="K1688" i="3"/>
  <c r="J1688" i="3"/>
  <c r="I2096" i="3"/>
  <c r="H2096" i="3"/>
  <c r="I2095" i="3"/>
  <c r="H2095" i="3"/>
  <c r="D4485" i="3"/>
  <c r="K4500" i="3"/>
  <c r="J4500" i="3"/>
  <c r="O5095" i="3"/>
  <c r="I511" i="3"/>
  <c r="H511" i="3"/>
  <c r="O628" i="3"/>
  <c r="O756" i="3"/>
  <c r="O884" i="3"/>
  <c r="K614" i="3"/>
  <c r="J614" i="3"/>
  <c r="F2205" i="3"/>
  <c r="G2205" i="3" s="1"/>
  <c r="I4403" i="3"/>
  <c r="H4403" i="3"/>
  <c r="I4418" i="3"/>
  <c r="H4418" i="3"/>
  <c r="K5826" i="3"/>
  <c r="J5826" i="3"/>
  <c r="D6418" i="3"/>
  <c r="I6406" i="3"/>
  <c r="H6406" i="3"/>
  <c r="E6824" i="3"/>
  <c r="K1895" i="3"/>
  <c r="J1895" i="3"/>
  <c r="D2278" i="3"/>
  <c r="K2296" i="3"/>
  <c r="J2296" i="3"/>
  <c r="K4097" i="3"/>
  <c r="J4097" i="3"/>
  <c r="K4077" i="3"/>
  <c r="J4077" i="3"/>
  <c r="I4686" i="3"/>
  <c r="H4686" i="3"/>
  <c r="K4679" i="3"/>
  <c r="J4679" i="3"/>
  <c r="H5279" i="3"/>
  <c r="I5279" i="3"/>
  <c r="O7083" i="3"/>
  <c r="E1372" i="3"/>
  <c r="K1769" i="3"/>
  <c r="J1769" i="3"/>
  <c r="F1962" i="3"/>
  <c r="G1962" i="3" s="1"/>
  <c r="I1959" i="3"/>
  <c r="H1959" i="3"/>
  <c r="F2173" i="3"/>
  <c r="G2173" i="3" s="1"/>
  <c r="K2366" i="3"/>
  <c r="J2366" i="3"/>
  <c r="K3760" i="3"/>
  <c r="J3760" i="3"/>
  <c r="K3975" i="3"/>
  <c r="J3975" i="3"/>
  <c r="D4565" i="3"/>
  <c r="K4572" i="3"/>
  <c r="J4572" i="3"/>
  <c r="J4970" i="3"/>
  <c r="K4970" i="3"/>
  <c r="K5553" i="3"/>
  <c r="J5553" i="3"/>
  <c r="K5764" i="3"/>
  <c r="J5764" i="3"/>
  <c r="K6370" i="3"/>
  <c r="J6370" i="3"/>
  <c r="K6366" i="3"/>
  <c r="J6366" i="3"/>
  <c r="J6754" i="3"/>
  <c r="K6754" i="3"/>
  <c r="O7357" i="3"/>
  <c r="O314" i="3"/>
  <c r="I532" i="3"/>
  <c r="H532" i="3"/>
  <c r="K806" i="3"/>
  <c r="J806" i="3"/>
  <c r="O1632" i="3"/>
  <c r="F2033" i="3"/>
  <c r="G2033" i="3" s="1"/>
  <c r="K2247" i="3"/>
  <c r="J2247" i="3"/>
  <c r="K4439" i="3"/>
  <c r="J4439" i="3"/>
  <c r="J4842" i="3"/>
  <c r="K4842" i="3"/>
  <c r="O5246" i="3"/>
  <c r="K478" i="3"/>
  <c r="J478" i="3"/>
  <c r="O625" i="3"/>
  <c r="O753" i="3"/>
  <c r="O881" i="3"/>
  <c r="J425" i="3"/>
  <c r="O5632" i="3"/>
  <c r="J5650" i="3"/>
  <c r="K5650" i="3"/>
  <c r="K5831" i="3"/>
  <c r="J5831" i="3"/>
  <c r="K6037" i="3"/>
  <c r="J6037" i="3"/>
  <c r="I6637" i="3"/>
  <c r="H6637" i="3"/>
  <c r="F7448" i="3"/>
  <c r="G7448" i="3" s="1"/>
  <c r="K726" i="3"/>
  <c r="J726" i="3"/>
  <c r="K1302" i="3"/>
  <c r="J1302" i="3"/>
  <c r="K1723" i="3"/>
  <c r="J1723" i="3"/>
  <c r="D1906" i="3"/>
  <c r="I2108" i="3"/>
  <c r="H2108" i="3"/>
  <c r="D2318" i="3"/>
  <c r="F3915" i="3"/>
  <c r="G3915" i="3" s="1"/>
  <c r="K3909" i="3"/>
  <c r="J3909" i="3"/>
  <c r="J4107" i="3"/>
  <c r="K4107" i="3"/>
  <c r="J4323" i="3"/>
  <c r="K4323" i="3"/>
  <c r="K4714" i="3"/>
  <c r="J4714" i="3"/>
  <c r="O4919" i="3"/>
  <c r="E4912" i="3"/>
  <c r="H6111" i="3"/>
  <c r="I6111" i="3"/>
  <c r="J6322" i="3"/>
  <c r="K6322" i="3"/>
  <c r="F6506" i="3"/>
  <c r="G6506" i="3" s="1"/>
  <c r="E6725" i="3"/>
  <c r="K7315" i="3"/>
  <c r="J7315" i="3"/>
  <c r="O528" i="3"/>
  <c r="O1107" i="3"/>
  <c r="E1139" i="3"/>
  <c r="J1089" i="3"/>
  <c r="K1089" i="3"/>
  <c r="E1153" i="3"/>
  <c r="J1271" i="3"/>
  <c r="K1271" i="3"/>
  <c r="E1335" i="3"/>
  <c r="I1399" i="3"/>
  <c r="H1399" i="3"/>
  <c r="J1527" i="3"/>
  <c r="K1527" i="3"/>
  <c r="O1305" i="3"/>
  <c r="E1433" i="3"/>
  <c r="O1553" i="3"/>
  <c r="O1025" i="3"/>
  <c r="J1339" i="3"/>
  <c r="K1339" i="3"/>
  <c r="I1403" i="3"/>
  <c r="H1403" i="3"/>
  <c r="O1533" i="3"/>
  <c r="O1277" i="3"/>
  <c r="E1405" i="3"/>
  <c r="O1513" i="3"/>
  <c r="E1641" i="3"/>
  <c r="K2399" i="3"/>
  <c r="J2399" i="3"/>
  <c r="J2564" i="3"/>
  <c r="K2564" i="3"/>
  <c r="O2663" i="3"/>
  <c r="J2704" i="3"/>
  <c r="K2704" i="3"/>
  <c r="O2818" i="3"/>
  <c r="E2654" i="3"/>
  <c r="J2595" i="3"/>
  <c r="K2595" i="3"/>
  <c r="O2691" i="3"/>
  <c r="J2732" i="3"/>
  <c r="K2732" i="3"/>
  <c r="O2436" i="3"/>
  <c r="E2762" i="3"/>
  <c r="J2467" i="3"/>
  <c r="K2467" i="3"/>
  <c r="E2483" i="3"/>
  <c r="J2499" i="3"/>
  <c r="K2499" i="3"/>
  <c r="E2515" i="3"/>
  <c r="J2531" i="3"/>
  <c r="K2531" i="3"/>
  <c r="E2547" i="3"/>
  <c r="O2703" i="3"/>
  <c r="J2744" i="3"/>
  <c r="K2744" i="3"/>
  <c r="E2758" i="3"/>
  <c r="O2731" i="3"/>
  <c r="J2772" i="3"/>
  <c r="K2772" i="3"/>
  <c r="D2344" i="3"/>
  <c r="F2596" i="3"/>
  <c r="G2596" i="3" s="1"/>
  <c r="K3142" i="3"/>
  <c r="J3142" i="3"/>
  <c r="K3270" i="3"/>
  <c r="J3270" i="3"/>
  <c r="O2989" i="3"/>
  <c r="J3023" i="3"/>
  <c r="K3023" i="3"/>
  <c r="J3151" i="3"/>
  <c r="K3151" i="3"/>
  <c r="J3279" i="3"/>
  <c r="K3279" i="3"/>
  <c r="E2977" i="3"/>
  <c r="O3136" i="3"/>
  <c r="O3264" i="3"/>
  <c r="J2901" i="3"/>
  <c r="K2901" i="3"/>
  <c r="O2917" i="3"/>
  <c r="J2933" i="3"/>
  <c r="K2933" i="3"/>
  <c r="O2949" i="3"/>
  <c r="J2965" i="3"/>
  <c r="K2965" i="3"/>
  <c r="O3049" i="3"/>
  <c r="E3113" i="3"/>
  <c r="O3177" i="3"/>
  <c r="E3241" i="3"/>
  <c r="O3305" i="3"/>
  <c r="K3474" i="3"/>
  <c r="J3474" i="3"/>
  <c r="K3602" i="3"/>
  <c r="J3602" i="3"/>
  <c r="K3730" i="3"/>
  <c r="J3730" i="3"/>
  <c r="J3381" i="3"/>
  <c r="K3381" i="3"/>
  <c r="J3479" i="3"/>
  <c r="K3479" i="3"/>
  <c r="J3607" i="3"/>
  <c r="K3607" i="3"/>
  <c r="J3395" i="3"/>
  <c r="K3395" i="3"/>
  <c r="O3439" i="3"/>
  <c r="O3476" i="3"/>
  <c r="O3604" i="3"/>
  <c r="O3732" i="3"/>
  <c r="J3383" i="3"/>
  <c r="K3383" i="3"/>
  <c r="E3517" i="3"/>
  <c r="O3581" i="3"/>
  <c r="E3645" i="3"/>
  <c r="O3709" i="3"/>
  <c r="K3892" i="3"/>
  <c r="J3892" i="3"/>
  <c r="K3992" i="3"/>
  <c r="J3992" i="3"/>
  <c r="D4088" i="3"/>
  <c r="K3856" i="3"/>
  <c r="J3856" i="3"/>
  <c r="K4252" i="3"/>
  <c r="J4252" i="3"/>
  <c r="K4334" i="3"/>
  <c r="J4334" i="3"/>
  <c r="E4348" i="3"/>
  <c r="K4314" i="3"/>
  <c r="J4314" i="3"/>
  <c r="D4248" i="3"/>
  <c r="K4310" i="3"/>
  <c r="J4310" i="3"/>
  <c r="E4340" i="3"/>
  <c r="K4322" i="3"/>
  <c r="J4322" i="3"/>
  <c r="J5142" i="3"/>
  <c r="K5142" i="3"/>
  <c r="O5171" i="3"/>
  <c r="O5096" i="3"/>
  <c r="E5160" i="3"/>
  <c r="O5224" i="3"/>
  <c r="K5097" i="3"/>
  <c r="J5097" i="3"/>
  <c r="K5225" i="3"/>
  <c r="J5225" i="3"/>
  <c r="K5277" i="3"/>
  <c r="J5277" i="3"/>
  <c r="I5348" i="3"/>
  <c r="H5348" i="3"/>
  <c r="E5265" i="3"/>
  <c r="O5369" i="3"/>
  <c r="O5336" i="3"/>
  <c r="J5437" i="3"/>
  <c r="K5437" i="3"/>
  <c r="O5398" i="3"/>
  <c r="J5538" i="3"/>
  <c r="K5538" i="3"/>
  <c r="F5546" i="3"/>
  <c r="G5546" i="3" s="1"/>
  <c r="K5480" i="3"/>
  <c r="J5480" i="3"/>
  <c r="O5440" i="3"/>
  <c r="K5579" i="3"/>
  <c r="J5579" i="3"/>
  <c r="E5627" i="3"/>
  <c r="K5755" i="3"/>
  <c r="J5755" i="3"/>
  <c r="D5916" i="3"/>
  <c r="K5902" i="3"/>
  <c r="J5902" i="3"/>
  <c r="E5930" i="3"/>
  <c r="F5918" i="3"/>
  <c r="G5918" i="3" s="1"/>
  <c r="J6066" i="3"/>
  <c r="K6066" i="3"/>
  <c r="O6023" i="3"/>
  <c r="E5946" i="3"/>
  <c r="O6060" i="3"/>
  <c r="D5966" i="3"/>
  <c r="O6182" i="3"/>
  <c r="E6219" i="3"/>
  <c r="K6180" i="3"/>
  <c r="J6180" i="3"/>
  <c r="E6116" i="3"/>
  <c r="F6273" i="3"/>
  <c r="G6273" i="3" s="1"/>
  <c r="K6139" i="3"/>
  <c r="J6139" i="3"/>
  <c r="E6304" i="3"/>
  <c r="O6308" i="3"/>
  <c r="K6340" i="3"/>
  <c r="J6340" i="3"/>
  <c r="J6644" i="3"/>
  <c r="K6644" i="3"/>
  <c r="J6680" i="3"/>
  <c r="K6680" i="3"/>
  <c r="K6805" i="3"/>
  <c r="J6805" i="3"/>
  <c r="O6760" i="3"/>
  <c r="O6795" i="3"/>
  <c r="I6926" i="3"/>
  <c r="H6926" i="3"/>
  <c r="O7086" i="3"/>
  <c r="I7159" i="3"/>
  <c r="H7159" i="3"/>
  <c r="E7131" i="3"/>
  <c r="K7128" i="3"/>
  <c r="J7128" i="3"/>
  <c r="K7302" i="3"/>
  <c r="J7302" i="3"/>
  <c r="J7324" i="3"/>
  <c r="K7324" i="3"/>
  <c r="K7373" i="3"/>
  <c r="J7373" i="3"/>
  <c r="O7387" i="3"/>
  <c r="K7413" i="3"/>
  <c r="J7413" i="3"/>
  <c r="K7477" i="3"/>
  <c r="J7477" i="3"/>
  <c r="I7475" i="3"/>
  <c r="H7475" i="3"/>
  <c r="K7195" i="3"/>
  <c r="J7195" i="3"/>
  <c r="H526" i="3"/>
  <c r="I526" i="3"/>
  <c r="I250" i="3"/>
  <c r="H250" i="3"/>
  <c r="I150" i="3"/>
  <c r="H150" i="3"/>
  <c r="H105" i="3"/>
  <c r="I105" i="3"/>
  <c r="H213" i="3"/>
  <c r="I213" i="3"/>
  <c r="O320" i="3"/>
  <c r="D1066" i="3"/>
  <c r="K1198" i="3"/>
  <c r="J1198" i="3"/>
  <c r="O1807" i="3"/>
  <c r="F1038" i="3"/>
  <c r="G1038" i="3" s="1"/>
  <c r="F1840" i="3"/>
  <c r="G1840" i="3" s="1"/>
  <c r="K4648" i="3"/>
  <c r="J4648" i="3"/>
  <c r="F5051" i="3"/>
  <c r="G5051" i="3" s="1"/>
  <c r="E5049" i="3"/>
  <c r="F7028" i="3"/>
  <c r="G7028" i="3" s="1"/>
  <c r="E590" i="3"/>
  <c r="O1392" i="3"/>
  <c r="E1390" i="3"/>
  <c r="O1783" i="3"/>
  <c r="O1983" i="3"/>
  <c r="O2192" i="3"/>
  <c r="O2191" i="3"/>
  <c r="E3781" i="3"/>
  <c r="O3999" i="3"/>
  <c r="E3993" i="3"/>
  <c r="E4185" i="3"/>
  <c r="F4389" i="3"/>
  <c r="G4389" i="3" s="1"/>
  <c r="E4383" i="3"/>
  <c r="O4580" i="3"/>
  <c r="F4579" i="3"/>
  <c r="G4579" i="3" s="1"/>
  <c r="E4778" i="3"/>
  <c r="J5390" i="3"/>
  <c r="K5390" i="3"/>
  <c r="F5584" i="3"/>
  <c r="G5584" i="3" s="1"/>
  <c r="K5786" i="3"/>
  <c r="J5786" i="3"/>
  <c r="K6380" i="3"/>
  <c r="J6380" i="3"/>
  <c r="F6584" i="3"/>
  <c r="G6584" i="3" s="1"/>
  <c r="K7192" i="3"/>
  <c r="J7192" i="3"/>
  <c r="K469" i="3"/>
  <c r="J469" i="3"/>
  <c r="F1276" i="3"/>
  <c r="G1276" i="3" s="1"/>
  <c r="E1266" i="3"/>
  <c r="K1464" i="3"/>
  <c r="J1464" i="3"/>
  <c r="K1670" i="3"/>
  <c r="J1670" i="3"/>
  <c r="F1664" i="3"/>
  <c r="G1664" i="3" s="1"/>
  <c r="O1876" i="3"/>
  <c r="F1860" i="3"/>
  <c r="G1860" i="3" s="1"/>
  <c r="O2059" i="3"/>
  <c r="O3871" i="3"/>
  <c r="E3859" i="3"/>
  <c r="D4073" i="3"/>
  <c r="E5065" i="3"/>
  <c r="J5272" i="3"/>
  <c r="K5272" i="3"/>
  <c r="F5660" i="3"/>
  <c r="G5660" i="3" s="1"/>
  <c r="E5653" i="3"/>
  <c r="E5871" i="3"/>
  <c r="D5857" i="3"/>
  <c r="E6057" i="3"/>
  <c r="K6472" i="3"/>
  <c r="J6472" i="3"/>
  <c r="E7268" i="3"/>
  <c r="K7462" i="3"/>
  <c r="J7462" i="3"/>
  <c r="O7454" i="3"/>
  <c r="D458" i="3"/>
  <c r="D1338" i="3"/>
  <c r="F1744" i="3"/>
  <c r="G1744" i="3" s="1"/>
  <c r="O1951" i="3"/>
  <c r="O2331" i="3"/>
  <c r="E2337" i="3"/>
  <c r="K3950" i="3"/>
  <c r="J3950" i="3"/>
  <c r="F4135" i="3"/>
  <c r="G4135" i="3" s="1"/>
  <c r="I4549" i="3"/>
  <c r="H4549" i="3"/>
  <c r="D4735" i="3"/>
  <c r="E4728" i="3"/>
  <c r="K4947" i="3"/>
  <c r="J4947" i="3"/>
  <c r="D4933" i="3"/>
  <c r="E5342" i="3"/>
  <c r="D5742" i="3"/>
  <c r="D5949" i="3"/>
  <c r="O6346" i="3"/>
  <c r="K6946" i="3"/>
  <c r="J6946" i="3"/>
  <c r="K301" i="3"/>
  <c r="J301" i="3"/>
  <c r="E358" i="3"/>
  <c r="K424" i="3"/>
  <c r="J424" i="3"/>
  <c r="D502" i="3"/>
  <c r="K561" i="3"/>
  <c r="J561" i="3"/>
  <c r="D659" i="3"/>
  <c r="E691" i="3"/>
  <c r="D787" i="3"/>
  <c r="E819" i="3"/>
  <c r="D915" i="3"/>
  <c r="E947" i="3"/>
  <c r="E4011" i="3"/>
  <c r="F4225" i="3"/>
  <c r="G4225" i="3" s="1"/>
  <c r="D5018" i="3"/>
  <c r="O6610" i="3"/>
  <c r="E6603" i="3"/>
  <c r="F7007" i="3"/>
  <c r="G7007" i="3" s="1"/>
  <c r="K7206" i="3"/>
  <c r="J7206" i="3"/>
  <c r="D1286" i="3"/>
  <c r="K2092" i="3"/>
  <c r="J2092" i="3"/>
  <c r="K2085" i="3"/>
  <c r="J2085" i="3"/>
  <c r="E2079" i="3"/>
  <c r="K3883" i="3"/>
  <c r="J3883" i="3"/>
  <c r="D4886" i="3"/>
  <c r="D5077" i="3"/>
  <c r="E5697" i="3"/>
  <c r="D5901" i="3"/>
  <c r="J6287" i="3"/>
  <c r="K6287" i="3"/>
  <c r="D6888" i="3"/>
  <c r="K7490" i="3"/>
  <c r="J7490" i="3"/>
  <c r="K328" i="3"/>
  <c r="J328" i="3"/>
  <c r="D514" i="3"/>
  <c r="K573" i="3"/>
  <c r="J573" i="3"/>
  <c r="K600" i="3"/>
  <c r="J600" i="3"/>
  <c r="F664" i="3"/>
  <c r="G664" i="3" s="1"/>
  <c r="K728" i="3"/>
  <c r="J728" i="3"/>
  <c r="F792" i="3"/>
  <c r="G792" i="3" s="1"/>
  <c r="K856" i="3"/>
  <c r="J856" i="3"/>
  <c r="F920" i="3"/>
  <c r="G920" i="3" s="1"/>
  <c r="K984" i="3"/>
  <c r="J984" i="3"/>
  <c r="K2206" i="3"/>
  <c r="J2206" i="3"/>
  <c r="E2211" i="3"/>
  <c r="O4424" i="3"/>
  <c r="K4813" i="3"/>
  <c r="J4813" i="3"/>
  <c r="D5621" i="3"/>
  <c r="J5614" i="3"/>
  <c r="K5614" i="3"/>
  <c r="O5824" i="3"/>
  <c r="K5823" i="3"/>
  <c r="J5823" i="3"/>
  <c r="E6217" i="3"/>
  <c r="K6826" i="3"/>
  <c r="J6826" i="3"/>
  <c r="F1096" i="3"/>
  <c r="G1096" i="3" s="1"/>
  <c r="E2299" i="3"/>
  <c r="D2285" i="3"/>
  <c r="D4287" i="3"/>
  <c r="E4682" i="3"/>
  <c r="E5292" i="3"/>
  <c r="E5298" i="3"/>
  <c r="J6479" i="3"/>
  <c r="K6479" i="3"/>
  <c r="D7277" i="3"/>
  <c r="E754" i="3"/>
  <c r="K1172" i="3"/>
  <c r="J1172" i="3"/>
  <c r="D1374" i="3"/>
  <c r="O1776" i="3"/>
  <c r="F1760" i="3"/>
  <c r="G1760" i="3" s="1"/>
  <c r="O1968" i="3"/>
  <c r="K1955" i="3"/>
  <c r="J1955" i="3"/>
  <c r="O3971" i="3"/>
  <c r="E3961" i="3"/>
  <c r="D4367" i="3"/>
  <c r="K4761" i="3"/>
  <c r="J4761" i="3"/>
  <c r="F4959" i="3"/>
  <c r="G4959" i="3" s="1"/>
  <c r="K4952" i="3"/>
  <c r="J4952" i="3"/>
  <c r="D5561" i="3"/>
  <c r="K5769" i="3"/>
  <c r="J5769" i="3"/>
  <c r="E5752" i="3"/>
  <c r="O5961" i="3"/>
  <c r="D6576" i="3"/>
  <c r="E6554" i="3"/>
  <c r="D6974" i="3"/>
  <c r="E7157" i="3"/>
  <c r="F388" i="3"/>
  <c r="G388" i="3" s="1"/>
  <c r="E446" i="3"/>
  <c r="K548" i="3"/>
  <c r="J548" i="3"/>
  <c r="O1024" i="3"/>
  <c r="K2046" i="3"/>
  <c r="J2046" i="3"/>
  <c r="O2243" i="3"/>
  <c r="E2236" i="3"/>
  <c r="O5248" i="3"/>
  <c r="H5238" i="3"/>
  <c r="I5238" i="3"/>
  <c r="D7230" i="3"/>
  <c r="K377" i="3"/>
  <c r="J377" i="3"/>
  <c r="K444" i="3"/>
  <c r="J444" i="3"/>
  <c r="J555" i="3"/>
  <c r="K555" i="3"/>
  <c r="K597" i="3"/>
  <c r="J597" i="3"/>
  <c r="I629" i="3"/>
  <c r="H629" i="3"/>
  <c r="K725" i="3"/>
  <c r="J725" i="3"/>
  <c r="I757" i="3"/>
  <c r="H757" i="3"/>
  <c r="K853" i="3"/>
  <c r="J853" i="3"/>
  <c r="I885" i="3"/>
  <c r="H885" i="3"/>
  <c r="K981" i="3"/>
  <c r="J981" i="3"/>
  <c r="K1404" i="3"/>
  <c r="J1404" i="3"/>
  <c r="K2020" i="3"/>
  <c r="J2020" i="3"/>
  <c r="E2011" i="3"/>
  <c r="O5628" i="3"/>
  <c r="J5646" i="3"/>
  <c r="K5646" i="3"/>
  <c r="E5846" i="3"/>
  <c r="K6041" i="3"/>
  <c r="J6041" i="3"/>
  <c r="D6631" i="3"/>
  <c r="K722" i="3"/>
  <c r="J722" i="3"/>
  <c r="O1524" i="3"/>
  <c r="K1715" i="3"/>
  <c r="J1715" i="3"/>
  <c r="O1719" i="3"/>
  <c r="D2314" i="3"/>
  <c r="F3911" i="3"/>
  <c r="G3911" i="3" s="1"/>
  <c r="K3905" i="3"/>
  <c r="J3905" i="3"/>
  <c r="J4319" i="3"/>
  <c r="K4319" i="3"/>
  <c r="K4710" i="3"/>
  <c r="J4710" i="3"/>
  <c r="O4915" i="3"/>
  <c r="E4908" i="3"/>
  <c r="J6318" i="3"/>
  <c r="K6318" i="3"/>
  <c r="O7116" i="3"/>
  <c r="F7107" i="3"/>
  <c r="G7107" i="3" s="1"/>
  <c r="K7311" i="3"/>
  <c r="J7311" i="3"/>
  <c r="O544" i="3"/>
  <c r="E1143" i="3"/>
  <c r="J1093" i="3"/>
  <c r="K1093" i="3"/>
  <c r="E1157" i="3"/>
  <c r="J1279" i="3"/>
  <c r="K1279" i="3"/>
  <c r="E1343" i="3"/>
  <c r="O1541" i="3"/>
  <c r="O1029" i="3"/>
  <c r="O1313" i="3"/>
  <c r="E1441" i="3"/>
  <c r="D1555" i="3"/>
  <c r="J1347" i="3"/>
  <c r="K1347" i="3"/>
  <c r="D1535" i="3"/>
  <c r="O1285" i="3"/>
  <c r="D1349" i="3"/>
  <c r="E1413" i="3"/>
  <c r="D1515" i="3"/>
  <c r="E2435" i="3"/>
  <c r="J2570" i="3"/>
  <c r="K2570" i="3"/>
  <c r="D2711" i="3"/>
  <c r="O2822" i="3"/>
  <c r="D2854" i="3"/>
  <c r="E2670" i="3"/>
  <c r="O2558" i="3"/>
  <c r="E2603" i="3"/>
  <c r="D2739" i="3"/>
  <c r="D2380" i="3"/>
  <c r="O2444" i="3"/>
  <c r="E2452" i="3"/>
  <c r="J2468" i="3"/>
  <c r="K2468" i="3"/>
  <c r="E2484" i="3"/>
  <c r="J2500" i="3"/>
  <c r="K2500" i="3"/>
  <c r="E2516" i="3"/>
  <c r="J2532" i="3"/>
  <c r="K2532" i="3"/>
  <c r="E2548" i="3"/>
  <c r="O2578" i="3"/>
  <c r="E2623" i="3"/>
  <c r="D2751" i="3"/>
  <c r="E2774" i="3"/>
  <c r="E2651" i="3"/>
  <c r="O2777" i="3"/>
  <c r="D2352" i="3"/>
  <c r="F2604" i="3"/>
  <c r="G2604" i="3" s="1"/>
  <c r="K3018" i="3"/>
  <c r="J3018" i="3"/>
  <c r="K3146" i="3"/>
  <c r="J3146" i="3"/>
  <c r="K3274" i="3"/>
  <c r="J3274" i="3"/>
  <c r="O2997" i="3"/>
  <c r="J3027" i="3"/>
  <c r="K3027" i="3"/>
  <c r="J3155" i="3"/>
  <c r="K3155" i="3"/>
  <c r="J3283" i="3"/>
  <c r="K3283" i="3"/>
  <c r="F3012" i="3"/>
  <c r="G3012" i="3" s="1"/>
  <c r="O3140" i="3"/>
  <c r="O3268" i="3"/>
  <c r="O2886" i="3"/>
  <c r="E2894" i="3"/>
  <c r="J2902" i="3"/>
  <c r="K2902" i="3"/>
  <c r="O2918" i="3"/>
  <c r="E2926" i="3"/>
  <c r="J2934" i="3"/>
  <c r="K2934" i="3"/>
  <c r="O2950" i="3"/>
  <c r="E2958" i="3"/>
  <c r="J2966" i="3"/>
  <c r="K2966" i="3"/>
  <c r="O3053" i="3"/>
  <c r="D3085" i="3"/>
  <c r="E3117" i="3"/>
  <c r="O3181" i="3"/>
  <c r="D3213" i="3"/>
  <c r="E3245" i="3"/>
  <c r="O3309" i="3"/>
  <c r="E2880" i="3"/>
  <c r="J3353" i="3"/>
  <c r="K3353" i="3"/>
  <c r="O3447" i="3"/>
  <c r="K3478" i="3"/>
  <c r="J3478" i="3"/>
  <c r="K3606" i="3"/>
  <c r="J3606" i="3"/>
  <c r="K3734" i="3"/>
  <c r="J3734" i="3"/>
  <c r="F3422" i="3"/>
  <c r="G3422" i="3" s="1"/>
  <c r="J3483" i="3"/>
  <c r="K3483" i="3"/>
  <c r="J3611" i="3"/>
  <c r="K3611" i="3"/>
  <c r="D3343" i="3"/>
  <c r="O3480" i="3"/>
  <c r="O3608" i="3"/>
  <c r="D3744" i="3"/>
  <c r="F3414" i="3"/>
  <c r="G3414" i="3" s="1"/>
  <c r="O3457" i="3"/>
  <c r="D3489" i="3"/>
  <c r="E3521" i="3"/>
  <c r="O3585" i="3"/>
  <c r="D3617" i="3"/>
  <c r="E3649" i="3"/>
  <c r="O3713" i="3"/>
  <c r="J3391" i="3"/>
  <c r="K3391" i="3"/>
  <c r="K3900" i="3"/>
  <c r="J3900" i="3"/>
  <c r="K3996" i="3"/>
  <c r="J3996" i="3"/>
  <c r="K4096" i="3"/>
  <c r="J4096" i="3"/>
  <c r="K3864" i="3"/>
  <c r="J3864" i="3"/>
  <c r="K4260" i="3"/>
  <c r="J4260" i="3"/>
  <c r="K4350" i="3"/>
  <c r="J4350" i="3"/>
  <c r="E4364" i="3"/>
  <c r="K4330" i="3"/>
  <c r="J4330" i="3"/>
  <c r="D4256" i="3"/>
  <c r="K4326" i="3"/>
  <c r="J4326" i="3"/>
  <c r="E4356" i="3"/>
  <c r="K4338" i="3"/>
  <c r="J4338" i="3"/>
  <c r="J5146" i="3"/>
  <c r="K5146" i="3"/>
  <c r="O5175" i="3"/>
  <c r="O5100" i="3"/>
  <c r="D5132" i="3"/>
  <c r="E5164" i="3"/>
  <c r="O5228" i="3"/>
  <c r="K5101" i="3"/>
  <c r="J5101" i="3"/>
  <c r="K5229" i="3"/>
  <c r="J5229" i="3"/>
  <c r="K5285" i="3"/>
  <c r="J5285" i="3"/>
  <c r="O5289" i="3"/>
  <c r="D5353" i="3"/>
  <c r="K5391" i="3"/>
  <c r="J5391" i="3"/>
  <c r="E5273" i="3"/>
  <c r="J5384" i="3"/>
  <c r="K5384" i="3"/>
  <c r="O5373" i="3"/>
  <c r="O5352" i="3"/>
  <c r="O5540" i="3"/>
  <c r="K5451" i="3"/>
  <c r="J5451" i="3"/>
  <c r="O5406" i="3"/>
  <c r="O5504" i="3"/>
  <c r="J5502" i="3"/>
  <c r="K5502" i="3"/>
  <c r="K5551" i="3"/>
  <c r="J5551" i="3"/>
  <c r="D5438" i="3"/>
  <c r="E5455" i="3"/>
  <c r="K5635" i="3"/>
  <c r="J5635" i="3"/>
  <c r="E5643" i="3"/>
  <c r="O6080" i="3"/>
  <c r="O6039" i="3"/>
  <c r="J5952" i="3"/>
  <c r="K5952" i="3"/>
  <c r="D6062" i="3"/>
  <c r="D5970" i="3"/>
  <c r="D6024" i="3"/>
  <c r="E6088" i="3"/>
  <c r="O6186" i="3"/>
  <c r="K6142" i="3"/>
  <c r="J6142" i="3"/>
  <c r="D6191" i="3"/>
  <c r="E6223" i="3"/>
  <c r="J6120" i="3"/>
  <c r="K6120" i="3"/>
  <c r="K6184" i="3"/>
  <c r="J6184" i="3"/>
  <c r="F6135" i="3"/>
  <c r="G6135" i="3" s="1"/>
  <c r="K6155" i="3"/>
  <c r="J6155" i="3"/>
  <c r="E6320" i="3"/>
  <c r="O6324" i="3"/>
  <c r="K6348" i="3"/>
  <c r="J6348" i="3"/>
  <c r="E6626" i="3"/>
  <c r="J6688" i="3"/>
  <c r="K6688" i="3"/>
  <c r="D6772" i="3"/>
  <c r="O6776" i="3"/>
  <c r="D6811" i="3"/>
  <c r="O6803" i="3"/>
  <c r="O6859" i="3"/>
  <c r="J6929" i="3"/>
  <c r="K6929" i="3"/>
  <c r="I6877" i="3"/>
  <c r="H6877" i="3"/>
  <c r="O6919" i="3"/>
  <c r="D6951" i="3"/>
  <c r="O7026" i="3"/>
  <c r="O7127" i="3"/>
  <c r="D7001" i="3"/>
  <c r="D7098" i="3"/>
  <c r="O7172" i="3"/>
  <c r="J7134" i="3"/>
  <c r="K7134" i="3"/>
  <c r="O7193" i="3"/>
  <c r="E7280" i="3"/>
  <c r="J7328" i="3"/>
  <c r="K7328" i="3"/>
  <c r="F7308" i="3"/>
  <c r="G7308" i="3" s="1"/>
  <c r="E7350" i="3"/>
  <c r="K7377" i="3"/>
  <c r="J7377" i="3"/>
  <c r="I7422" i="3"/>
  <c r="H7422" i="3"/>
  <c r="K7417" i="3"/>
  <c r="J7417" i="3"/>
  <c r="K7483" i="3"/>
  <c r="J7483" i="3"/>
  <c r="D7251" i="3"/>
  <c r="K7348" i="3"/>
  <c r="J7348" i="3"/>
  <c r="J2999" i="3"/>
  <c r="K2999" i="3"/>
  <c r="K3032" i="3"/>
  <c r="J3032" i="3"/>
  <c r="I3096" i="3"/>
  <c r="H3096" i="3"/>
  <c r="K3160" i="3"/>
  <c r="J3160" i="3"/>
  <c r="I3224" i="3"/>
  <c r="H3224" i="3"/>
  <c r="K3288" i="3"/>
  <c r="J3288" i="3"/>
  <c r="H2899" i="3"/>
  <c r="I2899" i="3"/>
  <c r="H2931" i="3"/>
  <c r="I2931" i="3"/>
  <c r="H2963" i="3"/>
  <c r="I2963" i="3"/>
  <c r="K3073" i="3"/>
  <c r="J3073" i="3"/>
  <c r="I3105" i="3"/>
  <c r="H3105" i="3"/>
  <c r="K3201" i="3"/>
  <c r="J3201" i="3"/>
  <c r="I3233" i="3"/>
  <c r="H3233" i="3"/>
  <c r="K3329" i="3"/>
  <c r="J3329" i="3"/>
  <c r="H3370" i="3"/>
  <c r="I3370" i="3"/>
  <c r="H3436" i="3"/>
  <c r="I3436" i="3"/>
  <c r="I3387" i="3"/>
  <c r="H3387" i="3"/>
  <c r="K3500" i="3"/>
  <c r="J3500" i="3"/>
  <c r="I3564" i="3"/>
  <c r="H3564" i="3"/>
  <c r="K3628" i="3"/>
  <c r="J3628" i="3"/>
  <c r="I3692" i="3"/>
  <c r="H3692" i="3"/>
  <c r="H3444" i="3"/>
  <c r="I3444" i="3"/>
  <c r="K3477" i="3"/>
  <c r="J3477" i="3"/>
  <c r="I3509" i="3"/>
  <c r="H3509" i="3"/>
  <c r="K3605" i="3"/>
  <c r="J3605" i="3"/>
  <c r="I3637" i="3"/>
  <c r="H3637" i="3"/>
  <c r="K3733" i="3"/>
  <c r="J3733" i="3"/>
  <c r="I4300" i="3"/>
  <c r="H4300" i="3"/>
  <c r="I4296" i="3"/>
  <c r="H4296" i="3"/>
  <c r="K5195" i="3"/>
  <c r="J5195" i="3"/>
  <c r="K5120" i="3"/>
  <c r="J5120" i="3"/>
  <c r="I5152" i="3"/>
  <c r="H5152" i="3"/>
  <c r="I5261" i="3"/>
  <c r="H5261" i="3"/>
  <c r="K5317" i="3"/>
  <c r="J5317" i="3"/>
  <c r="K5372" i="3"/>
  <c r="J5372" i="3"/>
  <c r="I5430" i="3"/>
  <c r="H5430" i="3"/>
  <c r="I5524" i="3"/>
  <c r="H5524" i="3"/>
  <c r="I5488" i="3"/>
  <c r="H5488" i="3"/>
  <c r="J5425" i="3"/>
  <c r="K5425" i="3"/>
  <c r="I5535" i="3"/>
  <c r="H5535" i="3"/>
  <c r="K5762" i="3"/>
  <c r="J5762" i="3"/>
  <c r="I5723" i="3"/>
  <c r="H5723" i="3"/>
  <c r="I5870" i="3"/>
  <c r="H5870" i="3"/>
  <c r="K6043" i="3"/>
  <c r="J6043" i="3"/>
  <c r="K6020" i="3"/>
  <c r="J6020" i="3"/>
  <c r="I6084" i="3"/>
  <c r="H6084" i="3"/>
  <c r="H5951" i="3"/>
  <c r="I5951" i="3"/>
  <c r="K6206" i="3"/>
  <c r="J6206" i="3"/>
  <c r="K6179" i="3"/>
  <c r="J6179" i="3"/>
  <c r="I6211" i="3"/>
  <c r="H6211" i="3"/>
  <c r="I6106" i="3"/>
  <c r="H6106" i="3"/>
  <c r="K6763" i="3"/>
  <c r="J6763" i="3"/>
  <c r="I6752" i="3"/>
  <c r="H6752" i="3"/>
  <c r="J6952" i="3"/>
  <c r="K6952" i="3"/>
  <c r="J6865" i="3"/>
  <c r="K6865" i="3"/>
  <c r="K6957" i="3"/>
  <c r="J6957" i="3"/>
  <c r="I7066" i="3"/>
  <c r="H7066" i="3"/>
  <c r="I7042" i="3"/>
  <c r="H7042" i="3"/>
  <c r="K7163" i="3"/>
  <c r="J7163" i="3"/>
  <c r="K7261" i="3"/>
  <c r="J7261" i="3"/>
  <c r="I7294" i="3"/>
  <c r="H7294" i="3"/>
  <c r="J7354" i="3"/>
  <c r="K7354" i="3"/>
  <c r="I7416" i="3"/>
  <c r="H7416" i="3"/>
  <c r="H7435" i="3"/>
  <c r="I7435" i="3"/>
  <c r="K7286" i="3"/>
  <c r="J7286" i="3"/>
  <c r="I7398" i="3"/>
  <c r="H7398" i="3"/>
  <c r="I34" i="3"/>
  <c r="H34" i="3"/>
  <c r="I278" i="3"/>
  <c r="H278" i="3"/>
  <c r="I126" i="3"/>
  <c r="H126" i="3"/>
  <c r="K325" i="3"/>
  <c r="J498" i="3"/>
  <c r="H113" i="3"/>
  <c r="I113" i="3" s="1"/>
  <c r="H125" i="3"/>
  <c r="I125" i="3"/>
  <c r="K506" i="3"/>
  <c r="J506" i="3"/>
  <c r="I567" i="3"/>
  <c r="H567" i="3"/>
  <c r="H1122" i="3"/>
  <c r="I1122" i="3"/>
  <c r="J1154" i="3"/>
  <c r="K1154" i="3"/>
  <c r="K1682" i="3"/>
  <c r="J1682" i="3"/>
  <c r="K1825" i="3"/>
  <c r="J1825" i="3"/>
  <c r="K642" i="3"/>
  <c r="J642" i="3"/>
  <c r="F834" i="3"/>
  <c r="G834" i="3" s="1"/>
  <c r="O1228" i="3"/>
  <c r="K1850" i="3"/>
  <c r="J1850" i="3"/>
  <c r="I3849" i="3"/>
  <c r="H3849" i="3"/>
  <c r="I3831" i="3"/>
  <c r="H3831" i="3"/>
  <c r="F4251" i="3"/>
  <c r="G4251" i="3" s="1"/>
  <c r="E4629" i="3"/>
  <c r="F5034" i="3"/>
  <c r="G5034" i="3" s="1"/>
  <c r="D6829" i="3"/>
  <c r="D6840" i="3"/>
  <c r="K978" i="3"/>
  <c r="J978" i="3"/>
  <c r="F1584" i="3"/>
  <c r="G1584" i="3" s="1"/>
  <c r="K1801" i="3"/>
  <c r="J1801" i="3"/>
  <c r="D1777" i="3"/>
  <c r="K1993" i="3"/>
  <c r="J1993" i="3"/>
  <c r="K1999" i="3"/>
  <c r="J1999" i="3"/>
  <c r="K2200" i="3"/>
  <c r="J2200" i="3"/>
  <c r="K2183" i="3"/>
  <c r="J2183" i="3"/>
  <c r="D3783" i="3"/>
  <c r="K3799" i="3"/>
  <c r="J3799" i="3"/>
  <c r="K4588" i="3"/>
  <c r="J4588" i="3"/>
  <c r="K4593" i="3"/>
  <c r="J4593" i="3"/>
  <c r="I4786" i="3"/>
  <c r="H4786" i="3"/>
  <c r="K4779" i="3"/>
  <c r="J4779" i="3"/>
  <c r="F4994" i="3"/>
  <c r="G4994" i="3" s="1"/>
  <c r="F5382" i="3"/>
  <c r="G5382" i="3" s="1"/>
  <c r="J5598" i="3"/>
  <c r="K5598" i="3"/>
  <c r="J6177" i="3"/>
  <c r="K6177" i="3"/>
  <c r="F6393" i="3"/>
  <c r="G6393" i="3" s="1"/>
  <c r="K6590" i="3"/>
  <c r="J6590" i="3"/>
  <c r="K6978" i="3"/>
  <c r="J6978" i="3"/>
  <c r="K862" i="3"/>
  <c r="J862" i="3"/>
  <c r="F1472" i="3"/>
  <c r="G1472" i="3" s="1"/>
  <c r="K1458" i="3"/>
  <c r="J1458" i="3"/>
  <c r="D1663" i="3"/>
  <c r="K1870" i="3"/>
  <c r="J1870" i="3"/>
  <c r="K2055" i="3"/>
  <c r="J2055" i="3"/>
  <c r="K2269" i="3"/>
  <c r="J2269" i="3"/>
  <c r="J2865" i="3"/>
  <c r="K2865" i="3"/>
  <c r="D3875" i="3"/>
  <c r="E4066" i="3"/>
  <c r="K4059" i="3"/>
  <c r="J4059" i="3"/>
  <c r="K4467" i="3"/>
  <c r="J4467" i="3"/>
  <c r="K4667" i="3"/>
  <c r="J4667" i="3"/>
  <c r="K5668" i="3"/>
  <c r="J5668" i="3"/>
  <c r="K5872" i="3"/>
  <c r="J5872" i="3"/>
  <c r="I5865" i="3"/>
  <c r="H5865" i="3"/>
  <c r="E6254" i="3"/>
  <c r="K6258" i="3"/>
  <c r="J6258" i="3"/>
  <c r="K6453" i="3"/>
  <c r="J6453" i="3"/>
  <c r="D6654" i="3"/>
  <c r="K6863" i="3"/>
  <c r="J6863" i="3"/>
  <c r="K7468" i="3"/>
  <c r="J7468" i="3"/>
  <c r="H380" i="3"/>
  <c r="I380" i="3"/>
  <c r="H442" i="3"/>
  <c r="I442" i="3"/>
  <c r="O1738" i="3"/>
  <c r="D1945" i="3"/>
  <c r="K1937" i="3"/>
  <c r="J1937" i="3"/>
  <c r="I2145" i="3"/>
  <c r="H2145" i="3"/>
  <c r="K2339" i="3"/>
  <c r="J2339" i="3"/>
  <c r="I4138" i="3"/>
  <c r="H4138" i="3"/>
  <c r="J4327" i="3"/>
  <c r="K4327" i="3"/>
  <c r="I4743" i="3"/>
  <c r="H4743" i="3"/>
  <c r="H4941" i="3"/>
  <c r="I4941" i="3"/>
  <c r="I5750" i="3"/>
  <c r="H5750" i="3"/>
  <c r="J6547" i="3"/>
  <c r="K6547" i="3"/>
  <c r="K6527" i="3"/>
  <c r="J6527" i="3"/>
  <c r="H6737" i="3"/>
  <c r="I6737" i="3"/>
  <c r="H7331" i="3"/>
  <c r="I7331" i="3"/>
  <c r="O404" i="3"/>
  <c r="H486" i="3"/>
  <c r="I486" i="3"/>
  <c r="J619" i="3"/>
  <c r="K619" i="3"/>
  <c r="I651" i="3"/>
  <c r="H651" i="3"/>
  <c r="J747" i="3"/>
  <c r="K747" i="3"/>
  <c r="I779" i="3"/>
  <c r="H779" i="3"/>
  <c r="J875" i="3"/>
  <c r="K875" i="3"/>
  <c r="I907" i="3"/>
  <c r="H907" i="3"/>
  <c r="F1222" i="3"/>
  <c r="G1222" i="3" s="1"/>
  <c r="I4019" i="3"/>
  <c r="H4019" i="3"/>
  <c r="K4013" i="3"/>
  <c r="J4013" i="3"/>
  <c r="E4219" i="3"/>
  <c r="F4619" i="3"/>
  <c r="G4619" i="3" s="1"/>
  <c r="I4610" i="3"/>
  <c r="H4610" i="3"/>
  <c r="F5026" i="3"/>
  <c r="G5026" i="3" s="1"/>
  <c r="K5005" i="3"/>
  <c r="J5005" i="3"/>
  <c r="K6618" i="3"/>
  <c r="J6618" i="3"/>
  <c r="D7020" i="3"/>
  <c r="F7222" i="3"/>
  <c r="G7222" i="3" s="1"/>
  <c r="K7426" i="3"/>
  <c r="J7426" i="3"/>
  <c r="F1282" i="3"/>
  <c r="G1282" i="3" s="1"/>
  <c r="K1696" i="3"/>
  <c r="J1696" i="3"/>
  <c r="I2100" i="3"/>
  <c r="H2100" i="3"/>
  <c r="I2091" i="3"/>
  <c r="H2091" i="3"/>
  <c r="K4479" i="3"/>
  <c r="J4479" i="3"/>
  <c r="F4894" i="3"/>
  <c r="G4894" i="3" s="1"/>
  <c r="F5085" i="3"/>
  <c r="G5085" i="3" s="1"/>
  <c r="F5884" i="3"/>
  <c r="G5884" i="3" s="1"/>
  <c r="F6884" i="3"/>
  <c r="G6884" i="3" s="1"/>
  <c r="I495" i="3"/>
  <c r="H495" i="3"/>
  <c r="E592" i="3"/>
  <c r="E720" i="3"/>
  <c r="E848" i="3"/>
  <c r="E976" i="3"/>
  <c r="K618" i="3"/>
  <c r="J618" i="3"/>
  <c r="I2209" i="3"/>
  <c r="H2209" i="3"/>
  <c r="E3818" i="3"/>
  <c r="I4411" i="3"/>
  <c r="H4411" i="3"/>
  <c r="I4426" i="3"/>
  <c r="H4426" i="3"/>
  <c r="K5620" i="3"/>
  <c r="J5620" i="3"/>
  <c r="I6409" i="3"/>
  <c r="H6409" i="3"/>
  <c r="O6417" i="3"/>
  <c r="D6822" i="3"/>
  <c r="F678" i="3"/>
  <c r="G678" i="3" s="1"/>
  <c r="K1896" i="3"/>
  <c r="J1896" i="3"/>
  <c r="K2300" i="3"/>
  <c r="J2300" i="3"/>
  <c r="F2293" i="3"/>
  <c r="G2293" i="3" s="1"/>
  <c r="I4079" i="3"/>
  <c r="H4079" i="3"/>
  <c r="K4081" i="3"/>
  <c r="J4081" i="3"/>
  <c r="K4277" i="3"/>
  <c r="J4277" i="3"/>
  <c r="I4690" i="3"/>
  <c r="H4690" i="3"/>
  <c r="K4683" i="3"/>
  <c r="J4683" i="3"/>
  <c r="H5283" i="3"/>
  <c r="I5283" i="3"/>
  <c r="I6492" i="3"/>
  <c r="H6492" i="3"/>
  <c r="F1362" i="3"/>
  <c r="G1362" i="3" s="1"/>
  <c r="K1770" i="3"/>
  <c r="J1770" i="3"/>
  <c r="D1967" i="3"/>
  <c r="K1970" i="3"/>
  <c r="J1970" i="3"/>
  <c r="K2152" i="3"/>
  <c r="J2152" i="3"/>
  <c r="K2374" i="3"/>
  <c r="J2374" i="3"/>
  <c r="K3763" i="3"/>
  <c r="J3763" i="3"/>
  <c r="I3764" i="3"/>
  <c r="H3764" i="3"/>
  <c r="F4375" i="3"/>
  <c r="G4375" i="3" s="1"/>
  <c r="K4559" i="3"/>
  <c r="J4559" i="3"/>
  <c r="J4974" i="3"/>
  <c r="K4974" i="3"/>
  <c r="K5767" i="3"/>
  <c r="J5767" i="3"/>
  <c r="I5775" i="3"/>
  <c r="H5775" i="3"/>
  <c r="E5969" i="3"/>
  <c r="J6373" i="3"/>
  <c r="K6373" i="3"/>
  <c r="K6562" i="3"/>
  <c r="J6562" i="3"/>
  <c r="J6758" i="3"/>
  <c r="K6758" i="3"/>
  <c r="I6966" i="3"/>
  <c r="H6966" i="3"/>
  <c r="F516" i="3"/>
  <c r="G516" i="3" s="1"/>
  <c r="K810" i="3"/>
  <c r="J810" i="3"/>
  <c r="H1642" i="3"/>
  <c r="I1642" i="3"/>
  <c r="I2037" i="3"/>
  <c r="H2037" i="3"/>
  <c r="K2251" i="3"/>
  <c r="J2251" i="3"/>
  <c r="J4846" i="3"/>
  <c r="K4846" i="3"/>
  <c r="O436" i="3"/>
  <c r="H542" i="3"/>
  <c r="I542" i="3"/>
  <c r="O1412" i="3"/>
  <c r="K1414" i="3"/>
  <c r="J1414" i="3"/>
  <c r="I2015" i="3"/>
  <c r="H2015" i="3"/>
  <c r="F5629" i="3"/>
  <c r="G5629" i="3" s="1"/>
  <c r="D5828" i="3"/>
  <c r="K5830" i="3"/>
  <c r="J5830" i="3"/>
  <c r="F6033" i="3"/>
  <c r="G6033" i="3" s="1"/>
  <c r="I6451" i="3"/>
  <c r="H6451" i="3"/>
  <c r="O1120" i="3"/>
  <c r="F1310" i="3"/>
  <c r="G1310" i="3" s="1"/>
  <c r="D1702" i="3"/>
  <c r="I1717" i="3"/>
  <c r="H1717" i="3"/>
  <c r="D1915" i="3"/>
  <c r="K1907" i="3"/>
  <c r="J1907" i="3"/>
  <c r="I2105" i="3"/>
  <c r="H2105" i="3"/>
  <c r="E2322" i="3"/>
  <c r="K2315" i="3"/>
  <c r="J2315" i="3"/>
  <c r="F3913" i="3"/>
  <c r="G3913" i="3" s="1"/>
  <c r="K4116" i="3"/>
  <c r="J4116" i="3"/>
  <c r="I4102" i="3"/>
  <c r="H4102" i="3"/>
  <c r="K4305" i="3"/>
  <c r="J4305" i="3"/>
  <c r="D4504" i="3"/>
  <c r="K4511" i="3"/>
  <c r="J4511" i="3"/>
  <c r="K4704" i="3"/>
  <c r="J4704" i="3"/>
  <c r="K5318" i="3"/>
  <c r="J5318" i="3"/>
  <c r="K5720" i="3"/>
  <c r="J5720" i="3"/>
  <c r="H6326" i="3"/>
  <c r="I6326" i="3"/>
  <c r="I6512" i="3"/>
  <c r="H6512" i="3"/>
  <c r="K6904" i="3"/>
  <c r="J6904" i="3"/>
  <c r="E307" i="3"/>
  <c r="I384" i="3"/>
  <c r="H384" i="3"/>
  <c r="J1053" i="3"/>
  <c r="K1053" i="3"/>
  <c r="I1327" i="3"/>
  <c r="H1327" i="3"/>
  <c r="J1455" i="3"/>
  <c r="K1455" i="3"/>
  <c r="I1603" i="3"/>
  <c r="H1603" i="3"/>
  <c r="J1267" i="3"/>
  <c r="K1267" i="3"/>
  <c r="I1331" i="3"/>
  <c r="H1331" i="3"/>
  <c r="D1459" i="3"/>
  <c r="I1583" i="3"/>
  <c r="H1583" i="3"/>
  <c r="I1563" i="3"/>
  <c r="H1563" i="3"/>
  <c r="K2427" i="3"/>
  <c r="J2427" i="3"/>
  <c r="J2656" i="3"/>
  <c r="K2656" i="3"/>
  <c r="K2766" i="3"/>
  <c r="J2766" i="3"/>
  <c r="J2684" i="3"/>
  <c r="K2684" i="3"/>
  <c r="K2835" i="3"/>
  <c r="J2835" i="3"/>
  <c r="J2458" i="3"/>
  <c r="K2458" i="3"/>
  <c r="J2490" i="3"/>
  <c r="K2490" i="3"/>
  <c r="J2522" i="3"/>
  <c r="K2522" i="3"/>
  <c r="J2567" i="3"/>
  <c r="K2567" i="3"/>
  <c r="J2696" i="3"/>
  <c r="K2696" i="3"/>
  <c r="J2844" i="3"/>
  <c r="K2844" i="3"/>
  <c r="J2582" i="3"/>
  <c r="K2582" i="3"/>
  <c r="J2724" i="3"/>
  <c r="K2724" i="3"/>
  <c r="E2833" i="3"/>
  <c r="J2400" i="3"/>
  <c r="K2400" i="3"/>
  <c r="K3106" i="3"/>
  <c r="J3106" i="3"/>
  <c r="F3138" i="3"/>
  <c r="G3138" i="3" s="1"/>
  <c r="K3234" i="3"/>
  <c r="J3234" i="3"/>
  <c r="F3266" i="3"/>
  <c r="G3266" i="3" s="1"/>
  <c r="F3019" i="3"/>
  <c r="G3019" i="3" s="1"/>
  <c r="J3115" i="3"/>
  <c r="K3115" i="3"/>
  <c r="F3147" i="3"/>
  <c r="G3147" i="3" s="1"/>
  <c r="J3243" i="3"/>
  <c r="K3243" i="3"/>
  <c r="F3275" i="3"/>
  <c r="G3275" i="3" s="1"/>
  <c r="J2882" i="3"/>
  <c r="K2882" i="3"/>
  <c r="E3068" i="3"/>
  <c r="E3196" i="3"/>
  <c r="E3324" i="3"/>
  <c r="J2862" i="3"/>
  <c r="K2862" i="3"/>
  <c r="F3470" i="3"/>
  <c r="G3470" i="3" s="1"/>
  <c r="K3566" i="3"/>
  <c r="J3566" i="3"/>
  <c r="F3598" i="3"/>
  <c r="G3598" i="3" s="1"/>
  <c r="K3694" i="3"/>
  <c r="J3694" i="3"/>
  <c r="F3726" i="3"/>
  <c r="G3726" i="3" s="1"/>
  <c r="F3475" i="3"/>
  <c r="G3475" i="3" s="1"/>
  <c r="J3571" i="3"/>
  <c r="K3571" i="3"/>
  <c r="F3603" i="3"/>
  <c r="G3603" i="3" s="1"/>
  <c r="J3699" i="3"/>
  <c r="K3699" i="3"/>
  <c r="F3731" i="3"/>
  <c r="G3731" i="3" s="1"/>
  <c r="E3536" i="3"/>
  <c r="E3664" i="3"/>
  <c r="F3737" i="3"/>
  <c r="G3737" i="3" s="1"/>
  <c r="K3956" i="3"/>
  <c r="J3956" i="3"/>
  <c r="F3988" i="3"/>
  <c r="G3988" i="3" s="1"/>
  <c r="K4084" i="3"/>
  <c r="J4084" i="3"/>
  <c r="E4244" i="3"/>
  <c r="F4318" i="3"/>
  <c r="G4318" i="3" s="1"/>
  <c r="K4332" i="3"/>
  <c r="J4332" i="3"/>
  <c r="I4222" i="3"/>
  <c r="H4222" i="3"/>
  <c r="K4240" i="3"/>
  <c r="J4240" i="3"/>
  <c r="K4324" i="3"/>
  <c r="J4324" i="3"/>
  <c r="I4214" i="3"/>
  <c r="H4214" i="3"/>
  <c r="J5106" i="3"/>
  <c r="K5106" i="3"/>
  <c r="F5138" i="3"/>
  <c r="G5138" i="3" s="1"/>
  <c r="E5231" i="3"/>
  <c r="F5093" i="3"/>
  <c r="G5093" i="3" s="1"/>
  <c r="K5189" i="3"/>
  <c r="J5189" i="3"/>
  <c r="F5221" i="3"/>
  <c r="G5221" i="3" s="1"/>
  <c r="I5319" i="3"/>
  <c r="H5319" i="3"/>
  <c r="J5526" i="3"/>
  <c r="K5526" i="3"/>
  <c r="J5429" i="3"/>
  <c r="K5429" i="3"/>
  <c r="J5490" i="3"/>
  <c r="K5490" i="3"/>
  <c r="K5536" i="3"/>
  <c r="J5536" i="3"/>
  <c r="K5583" i="3"/>
  <c r="J5583" i="3"/>
  <c r="F5493" i="3"/>
  <c r="G5493" i="3" s="1"/>
  <c r="K5539" i="3"/>
  <c r="J5539" i="3"/>
  <c r="K5607" i="3"/>
  <c r="J5607" i="3"/>
  <c r="K5782" i="3"/>
  <c r="J5782" i="3"/>
  <c r="K5890" i="3"/>
  <c r="J5890" i="3"/>
  <c r="I5903" i="3"/>
  <c r="H5903" i="3"/>
  <c r="I5914" i="3"/>
  <c r="H5914" i="3"/>
  <c r="I6022" i="3"/>
  <c r="H6022" i="3"/>
  <c r="J6118" i="3"/>
  <c r="K6118" i="3"/>
  <c r="F6015" i="3"/>
  <c r="G6015" i="3" s="1"/>
  <c r="E6242" i="3"/>
  <c r="H6131" i="3"/>
  <c r="I6131" i="3"/>
  <c r="F6176" i="3"/>
  <c r="G6176" i="3" s="1"/>
  <c r="K6420" i="3"/>
  <c r="J6420" i="3"/>
  <c r="J6292" i="3"/>
  <c r="K6292" i="3"/>
  <c r="D6436" i="3"/>
  <c r="E6605" i="3"/>
  <c r="F6672" i="3"/>
  <c r="G6672" i="3" s="1"/>
  <c r="E6698" i="3"/>
  <c r="J6656" i="3"/>
  <c r="K6656" i="3"/>
  <c r="K6781" i="3"/>
  <c r="J6781" i="3"/>
  <c r="J6791" i="3"/>
  <c r="K6791" i="3"/>
  <c r="K6845" i="3"/>
  <c r="J6845" i="3"/>
  <c r="F6902" i="3"/>
  <c r="G6902" i="3" s="1"/>
  <c r="H6857" i="3"/>
  <c r="I6857" i="3"/>
  <c r="I6984" i="3"/>
  <c r="H6984" i="3"/>
  <c r="E6991" i="3"/>
  <c r="F6965" i="3"/>
  <c r="G6965" i="3" s="1"/>
  <c r="E7082" i="3"/>
  <c r="I7265" i="3"/>
  <c r="H7265" i="3"/>
  <c r="F7316" i="3"/>
  <c r="G7316" i="3" s="1"/>
  <c r="J7366" i="3"/>
  <c r="K7366" i="3"/>
  <c r="J7431" i="3"/>
  <c r="K7431" i="3"/>
  <c r="I7467" i="3"/>
  <c r="H7467" i="3"/>
  <c r="J7370" i="3"/>
  <c r="K7370" i="3"/>
  <c r="D1690" i="3"/>
  <c r="I3850" i="3"/>
  <c r="H3850" i="3"/>
  <c r="K4641" i="3"/>
  <c r="J4641" i="3"/>
  <c r="K7039" i="3"/>
  <c r="J7039" i="3"/>
  <c r="K7030" i="3"/>
  <c r="J7030" i="3"/>
  <c r="K1396" i="3"/>
  <c r="J1396" i="3"/>
  <c r="K2196" i="3"/>
  <c r="J2196" i="3"/>
  <c r="K2189" i="3"/>
  <c r="J2189" i="3"/>
  <c r="I3794" i="3"/>
  <c r="H3794" i="3"/>
  <c r="I4201" i="3"/>
  <c r="H4201" i="3"/>
  <c r="K4199" i="3"/>
  <c r="J4199" i="3"/>
  <c r="I4584" i="3"/>
  <c r="H4584" i="3"/>
  <c r="H6400" i="3"/>
  <c r="I6400" i="3"/>
  <c r="K1052" i="3"/>
  <c r="J1052" i="3"/>
  <c r="I1468" i="3"/>
  <c r="H1468" i="3"/>
  <c r="F1655" i="3"/>
  <c r="G1655" i="3" s="1"/>
  <c r="K2076" i="3"/>
  <c r="J2076" i="3"/>
  <c r="K2069" i="3"/>
  <c r="J2069" i="3"/>
  <c r="K2863" i="3"/>
  <c r="J2863" i="3"/>
  <c r="K3867" i="3"/>
  <c r="J3867" i="3"/>
  <c r="I4062" i="3"/>
  <c r="H4062" i="3"/>
  <c r="K4657" i="3"/>
  <c r="J4657" i="3"/>
  <c r="I5276" i="3"/>
  <c r="H5276" i="3"/>
  <c r="K5266" i="3"/>
  <c r="J5266" i="3"/>
  <c r="I5875" i="3"/>
  <c r="H5875" i="3"/>
  <c r="K6452" i="3"/>
  <c r="J6452" i="3"/>
  <c r="K6653" i="3"/>
  <c r="J6653" i="3"/>
  <c r="I7272" i="3"/>
  <c r="H7272" i="3"/>
  <c r="J327" i="3"/>
  <c r="K327" i="3"/>
  <c r="I1944" i="3"/>
  <c r="H1944" i="3"/>
  <c r="I3747" i="3"/>
  <c r="H3747" i="3"/>
  <c r="I4329" i="3"/>
  <c r="H4329" i="3"/>
  <c r="I4529" i="3"/>
  <c r="H4529" i="3"/>
  <c r="I4951" i="3"/>
  <c r="H4951" i="3"/>
  <c r="K4944" i="3"/>
  <c r="J4944" i="3"/>
  <c r="K360" i="3"/>
  <c r="J360" i="3"/>
  <c r="I2426" i="3"/>
  <c r="H2426" i="3"/>
  <c r="K4603" i="3"/>
  <c r="J4603" i="3"/>
  <c r="K1679" i="3"/>
  <c r="J1679" i="3"/>
  <c r="K3877" i="3"/>
  <c r="J3877" i="3"/>
  <c r="I4485" i="3"/>
  <c r="H4485" i="3"/>
  <c r="H6291" i="3"/>
  <c r="I6291" i="3"/>
  <c r="K6695" i="3"/>
  <c r="J6695" i="3"/>
  <c r="K397" i="3"/>
  <c r="J397" i="3"/>
  <c r="I596" i="3"/>
  <c r="H596" i="3"/>
  <c r="K660" i="3"/>
  <c r="J660" i="3"/>
  <c r="I724" i="3"/>
  <c r="H724" i="3"/>
  <c r="K788" i="3"/>
  <c r="J788" i="3"/>
  <c r="I852" i="3"/>
  <c r="H852" i="3"/>
  <c r="K916" i="3"/>
  <c r="J916" i="3"/>
  <c r="I980" i="3"/>
  <c r="H980" i="3"/>
  <c r="K3813" i="3"/>
  <c r="J3813" i="3"/>
  <c r="K4403" i="3"/>
  <c r="J4403" i="3"/>
  <c r="H5405" i="3"/>
  <c r="I5405" i="3"/>
  <c r="I5616" i="3"/>
  <c r="H5616" i="3"/>
  <c r="I5826" i="3"/>
  <c r="H5826" i="3"/>
  <c r="K6418" i="3"/>
  <c r="J6418" i="3"/>
  <c r="I6824" i="3"/>
  <c r="H6824" i="3"/>
  <c r="K481" i="3"/>
  <c r="J481" i="3"/>
  <c r="K1100" i="3"/>
  <c r="J1100" i="3"/>
  <c r="K2278" i="3"/>
  <c r="J2278" i="3"/>
  <c r="H1176" i="3"/>
  <c r="I1176" i="3"/>
  <c r="I2366" i="3"/>
  <c r="H2366" i="3"/>
  <c r="I3759" i="3"/>
  <c r="H3759" i="3"/>
  <c r="I4175" i="3"/>
  <c r="H4175" i="3"/>
  <c r="I4565" i="3"/>
  <c r="H4565" i="3"/>
  <c r="K4963" i="3"/>
  <c r="J4963" i="3"/>
  <c r="I5756" i="3"/>
  <c r="H5756" i="3"/>
  <c r="H5965" i="3"/>
  <c r="I5965" i="3"/>
  <c r="K6555" i="3"/>
  <c r="J6555" i="3"/>
  <c r="K1014" i="3"/>
  <c r="J1014" i="3"/>
  <c r="H4845" i="3"/>
  <c r="I4845" i="3"/>
  <c r="I553" i="3"/>
  <c r="H553" i="3"/>
  <c r="K657" i="3"/>
  <c r="J657" i="3"/>
  <c r="I689" i="3"/>
  <c r="H689" i="3"/>
  <c r="K785" i="3"/>
  <c r="J785" i="3"/>
  <c r="I817" i="3"/>
  <c r="H817" i="3"/>
  <c r="K913" i="3"/>
  <c r="J913" i="3"/>
  <c r="I945" i="3"/>
  <c r="H945" i="3"/>
  <c r="K425" i="3"/>
  <c r="I5632" i="3"/>
  <c r="H5632" i="3"/>
  <c r="I1308" i="3"/>
  <c r="H1308" i="3"/>
  <c r="F1906" i="3"/>
  <c r="G1906" i="3" s="1"/>
  <c r="I2114" i="3"/>
  <c r="H2114" i="3"/>
  <c r="K2318" i="3"/>
  <c r="J2318" i="3"/>
  <c r="I4503" i="3"/>
  <c r="H4503" i="3"/>
  <c r="I4721" i="3"/>
  <c r="H4721" i="3"/>
  <c r="J6315" i="3"/>
  <c r="K6315" i="3"/>
  <c r="K6506" i="3"/>
  <c r="J6506" i="3"/>
  <c r="J6511" i="3"/>
  <c r="K6511" i="3"/>
  <c r="I1039" i="3"/>
  <c r="H1039" i="3"/>
  <c r="J1139" i="3"/>
  <c r="K1139" i="3"/>
  <c r="I1171" i="3"/>
  <c r="H1171" i="3"/>
  <c r="H1019" i="3"/>
  <c r="I1019" i="3"/>
  <c r="K1369" i="3"/>
  <c r="J1369" i="3"/>
  <c r="K1617" i="3"/>
  <c r="J1617" i="3"/>
  <c r="K1597" i="3"/>
  <c r="J1597" i="3"/>
  <c r="K1341" i="3"/>
  <c r="J1341" i="3"/>
  <c r="K1577" i="3"/>
  <c r="J1577" i="3"/>
  <c r="H2564" i="3"/>
  <c r="I2564" i="3"/>
  <c r="J2745" i="3"/>
  <c r="K2745" i="3"/>
  <c r="K2850" i="3"/>
  <c r="J2850" i="3"/>
  <c r="J2393" i="3"/>
  <c r="K2393" i="3"/>
  <c r="J2773" i="3"/>
  <c r="K2773" i="3"/>
  <c r="H2467" i="3"/>
  <c r="I2467" i="3"/>
  <c r="H2499" i="3"/>
  <c r="I2499" i="3"/>
  <c r="H2531" i="3"/>
  <c r="I2531" i="3"/>
  <c r="J2621" i="3"/>
  <c r="K2621" i="3"/>
  <c r="J2437" i="3"/>
  <c r="K2437" i="3"/>
  <c r="K2805" i="3"/>
  <c r="J2805" i="3"/>
  <c r="E2344" i="3"/>
  <c r="H2408" i="3"/>
  <c r="I2408" i="3"/>
  <c r="J3011" i="3"/>
  <c r="K3011" i="3"/>
  <c r="J3007" i="3"/>
  <c r="K3007" i="3"/>
  <c r="K3040" i="3"/>
  <c r="J3040" i="3"/>
  <c r="I3104" i="3"/>
  <c r="H3104" i="3"/>
  <c r="K3168" i="3"/>
  <c r="J3168" i="3"/>
  <c r="I3232" i="3"/>
  <c r="H3232" i="3"/>
  <c r="K3296" i="3"/>
  <c r="J3296" i="3"/>
  <c r="K3081" i="3"/>
  <c r="J3081" i="3"/>
  <c r="K3209" i="3"/>
  <c r="J3209" i="3"/>
  <c r="J3352" i="3"/>
  <c r="K3352" i="3"/>
  <c r="H3440" i="3"/>
  <c r="I3440" i="3"/>
  <c r="H3381" i="3"/>
  <c r="I3381" i="3"/>
  <c r="I3395" i="3"/>
  <c r="H3395" i="3"/>
  <c r="K3508" i="3"/>
  <c r="J3508" i="3"/>
  <c r="I3572" i="3"/>
  <c r="H3572" i="3"/>
  <c r="K3636" i="3"/>
  <c r="J3636" i="3"/>
  <c r="I3700" i="3"/>
  <c r="H3700" i="3"/>
  <c r="H3383" i="3"/>
  <c r="I3383" i="3"/>
  <c r="K3485" i="3"/>
  <c r="J3485" i="3"/>
  <c r="K3613" i="3"/>
  <c r="J3613" i="3"/>
  <c r="H3331" i="3"/>
  <c r="I3331" i="3"/>
  <c r="I3828" i="3"/>
  <c r="H3828" i="3"/>
  <c r="E4088" i="3"/>
  <c r="D4252" i="3"/>
  <c r="D4348" i="3"/>
  <c r="E4248" i="3"/>
  <c r="D4340" i="3"/>
  <c r="I5139" i="3"/>
  <c r="H5139" i="3"/>
  <c r="K5203" i="3"/>
  <c r="J5203" i="3"/>
  <c r="K5128" i="3"/>
  <c r="J5128" i="3"/>
  <c r="I5277" i="3"/>
  <c r="H5277" i="3"/>
  <c r="K5333" i="3"/>
  <c r="J5333" i="3"/>
  <c r="K5380" i="3"/>
  <c r="J5380" i="3"/>
  <c r="K5435" i="3"/>
  <c r="J5435" i="3"/>
  <c r="H5440" i="3"/>
  <c r="I5440" i="3"/>
  <c r="D5627" i="3"/>
  <c r="I5755" i="3"/>
  <c r="H5755" i="3"/>
  <c r="I5902" i="3"/>
  <c r="H5902" i="3"/>
  <c r="J5955" i="3"/>
  <c r="K5955" i="3"/>
  <c r="K6036" i="3"/>
  <c r="J6036" i="3"/>
  <c r="K6003" i="3"/>
  <c r="J6003" i="3"/>
  <c r="K6214" i="3"/>
  <c r="J6214" i="3"/>
  <c r="K6187" i="3"/>
  <c r="J6187" i="3"/>
  <c r="J6096" i="3"/>
  <c r="K6096" i="3"/>
  <c r="I6340" i="3"/>
  <c r="H6340" i="3"/>
  <c r="I6593" i="3"/>
  <c r="H6593" i="3"/>
  <c r="K6710" i="3"/>
  <c r="J6710" i="3"/>
  <c r="K6756" i="3"/>
  <c r="J6756" i="3"/>
  <c r="I6805" i="3"/>
  <c r="H6805" i="3"/>
  <c r="I6799" i="3"/>
  <c r="H6799" i="3"/>
  <c r="K6848" i="3"/>
  <c r="J6848" i="3"/>
  <c r="K6874" i="3"/>
  <c r="J6874" i="3"/>
  <c r="I6948" i="3"/>
  <c r="H6948" i="3"/>
  <c r="K7002" i="3"/>
  <c r="J7002" i="3"/>
  <c r="K7003" i="3"/>
  <c r="J7003" i="3"/>
  <c r="I7090" i="3"/>
  <c r="H7090" i="3"/>
  <c r="I7094" i="3"/>
  <c r="H7094" i="3"/>
  <c r="K7175" i="3"/>
  <c r="J7175" i="3"/>
  <c r="I7128" i="3"/>
  <c r="H7128" i="3"/>
  <c r="I7201" i="3"/>
  <c r="H7201" i="3"/>
  <c r="K7269" i="3"/>
  <c r="J7269" i="3"/>
  <c r="I7298" i="3"/>
  <c r="H7298" i="3"/>
  <c r="K7368" i="3"/>
  <c r="J7368" i="3"/>
  <c r="J7387" i="3"/>
  <c r="K7387" i="3"/>
  <c r="K7475" i="3"/>
  <c r="J7475" i="3"/>
  <c r="I7195" i="3"/>
  <c r="H7195" i="3"/>
  <c r="I7404" i="3"/>
  <c r="H7404" i="3"/>
  <c r="I90" i="3"/>
  <c r="H90" i="3"/>
  <c r="H334" i="3"/>
  <c r="I334" i="3"/>
  <c r="I246" i="3"/>
  <c r="H246" i="3"/>
  <c r="H201" i="3"/>
  <c r="I201" i="3"/>
  <c r="H53" i="3"/>
  <c r="I53" i="3"/>
  <c r="H285" i="3"/>
  <c r="I285" i="3"/>
  <c r="I998" i="3"/>
  <c r="H998" i="3"/>
  <c r="J1066" i="3"/>
  <c r="K1066" i="3"/>
  <c r="H1162" i="3"/>
  <c r="I1162" i="3"/>
  <c r="F1198" i="3"/>
  <c r="G1198" i="3" s="1"/>
  <c r="K1815" i="3"/>
  <c r="J1815" i="3"/>
  <c r="H1032" i="3"/>
  <c r="I1032" i="3"/>
  <c r="K1840" i="3"/>
  <c r="J1840" i="3"/>
  <c r="K3827" i="3"/>
  <c r="J3827" i="3"/>
  <c r="K4047" i="3"/>
  <c r="J4047" i="3"/>
  <c r="K4235" i="3"/>
  <c r="J4235" i="3"/>
  <c r="H5049" i="3"/>
  <c r="I5049" i="3"/>
  <c r="K7040" i="3"/>
  <c r="J7040" i="3"/>
  <c r="K7028" i="3"/>
  <c r="J7028" i="3"/>
  <c r="H590" i="3"/>
  <c r="I590" i="3"/>
  <c r="H1390" i="3"/>
  <c r="I1390" i="3"/>
  <c r="K1791" i="3"/>
  <c r="J1791" i="3"/>
  <c r="I1985" i="3"/>
  <c r="H1985" i="3"/>
  <c r="I2185" i="3"/>
  <c r="H2185" i="3"/>
  <c r="I3993" i="3"/>
  <c r="H3993" i="3"/>
  <c r="I4383" i="3"/>
  <c r="H4383" i="3"/>
  <c r="K4599" i="3"/>
  <c r="J4599" i="3"/>
  <c r="K4579" i="3"/>
  <c r="J4579" i="3"/>
  <c r="J4986" i="3"/>
  <c r="K4986" i="3"/>
  <c r="I5784" i="3"/>
  <c r="H5784" i="3"/>
  <c r="I6582" i="3"/>
  <c r="H6582" i="3"/>
  <c r="K6584" i="3"/>
  <c r="J6584" i="3"/>
  <c r="H6798" i="3"/>
  <c r="I6798" i="3"/>
  <c r="F1266" i="3"/>
  <c r="G1266" i="3" s="1"/>
  <c r="K1860" i="3"/>
  <c r="J1860" i="3"/>
  <c r="I2065" i="3"/>
  <c r="H2065" i="3"/>
  <c r="K2275" i="3"/>
  <c r="J2275" i="3"/>
  <c r="K4073" i="3"/>
  <c r="J4073" i="3"/>
  <c r="K4265" i="3"/>
  <c r="J4265" i="3"/>
  <c r="K4458" i="3"/>
  <c r="J4458" i="3"/>
  <c r="K4659" i="3"/>
  <c r="J4659" i="3"/>
  <c r="I4858" i="3"/>
  <c r="H4858" i="3"/>
  <c r="H5065" i="3"/>
  <c r="I5065" i="3"/>
  <c r="H5653" i="3"/>
  <c r="I5653" i="3"/>
  <c r="J5857" i="3"/>
  <c r="K5857" i="3"/>
  <c r="H6057" i="3"/>
  <c r="I6057" i="3"/>
  <c r="H6470" i="3"/>
  <c r="I6470" i="3"/>
  <c r="H7056" i="3"/>
  <c r="I7056" i="3"/>
  <c r="F7454" i="3"/>
  <c r="G7454" i="3" s="1"/>
  <c r="K458" i="3"/>
  <c r="J458" i="3"/>
  <c r="K1338" i="3"/>
  <c r="J1338" i="3"/>
  <c r="K1728" i="3"/>
  <c r="J1728" i="3"/>
  <c r="K1744" i="3"/>
  <c r="J1744" i="3"/>
  <c r="K1927" i="3"/>
  <c r="J1927" i="3"/>
  <c r="I2144" i="3"/>
  <c r="H2144" i="3"/>
  <c r="I2143" i="3"/>
  <c r="H2143" i="3"/>
  <c r="F2337" i="3"/>
  <c r="G2337" i="3" s="1"/>
  <c r="K3943" i="3"/>
  <c r="J3943" i="3"/>
  <c r="K4130" i="3"/>
  <c r="J4130" i="3"/>
  <c r="K4145" i="3"/>
  <c r="J4145" i="3"/>
  <c r="K4549" i="3"/>
  <c r="J4549" i="3"/>
  <c r="I4742" i="3"/>
  <c r="H4742" i="3"/>
  <c r="K4735" i="3"/>
  <c r="J4735" i="3"/>
  <c r="I4728" i="3"/>
  <c r="H4728" i="3"/>
  <c r="K4933" i="3"/>
  <c r="J4933" i="3"/>
  <c r="H5342" i="3"/>
  <c r="I5342" i="3"/>
  <c r="J5742" i="3"/>
  <c r="K5742" i="3"/>
  <c r="K5949" i="3"/>
  <c r="J5949" i="3"/>
  <c r="I6339" i="3"/>
  <c r="H6339" i="3"/>
  <c r="H358" i="3"/>
  <c r="I358" i="3"/>
  <c r="I456" i="3"/>
  <c r="H456" i="3"/>
  <c r="K502" i="3"/>
  <c r="J502" i="3"/>
  <c r="J659" i="3"/>
  <c r="K659" i="3"/>
  <c r="I691" i="3"/>
  <c r="H691" i="3"/>
  <c r="J787" i="3"/>
  <c r="K787" i="3"/>
  <c r="I819" i="3"/>
  <c r="H819" i="3"/>
  <c r="J915" i="3"/>
  <c r="K915" i="3"/>
  <c r="I947" i="3"/>
  <c r="H947" i="3"/>
  <c r="H1208" i="3"/>
  <c r="I1208" i="3"/>
  <c r="J5018" i="3"/>
  <c r="K5018" i="3"/>
  <c r="F6603" i="3"/>
  <c r="G6603" i="3" s="1"/>
  <c r="E7206" i="3"/>
  <c r="K1286" i="3"/>
  <c r="J1286" i="3"/>
  <c r="K3895" i="3"/>
  <c r="J3895" i="3"/>
  <c r="I3883" i="3"/>
  <c r="H3883" i="3"/>
  <c r="J4886" i="3"/>
  <c r="K4886" i="3"/>
  <c r="K5077" i="3"/>
  <c r="J5077" i="3"/>
  <c r="F5697" i="3"/>
  <c r="G5697" i="3" s="1"/>
  <c r="J5901" i="3"/>
  <c r="K5901" i="3"/>
  <c r="K6888" i="3"/>
  <c r="J6888" i="3"/>
  <c r="K402" i="3"/>
  <c r="J402" i="3"/>
  <c r="K514" i="3"/>
  <c r="J514" i="3"/>
  <c r="I2208" i="3"/>
  <c r="H2208" i="3"/>
  <c r="K3802" i="3"/>
  <c r="J3802" i="3"/>
  <c r="K4417" i="3"/>
  <c r="J4417" i="3"/>
  <c r="K4410" i="3"/>
  <c r="J4410" i="3"/>
  <c r="K4802" i="3"/>
  <c r="J4802" i="3"/>
  <c r="H5407" i="3"/>
  <c r="I5407" i="3"/>
  <c r="K5621" i="3"/>
  <c r="J5621" i="3"/>
  <c r="K5820" i="3"/>
  <c r="J5820" i="3"/>
  <c r="F6217" i="3"/>
  <c r="G6217" i="3" s="1"/>
  <c r="J6411" i="3"/>
  <c r="K6411" i="3"/>
  <c r="K6408" i="3"/>
  <c r="J6408" i="3"/>
  <c r="K1886" i="3"/>
  <c r="J1886" i="3"/>
  <c r="K2285" i="3"/>
  <c r="J2285" i="3"/>
  <c r="I4301" i="3"/>
  <c r="H4301" i="3"/>
  <c r="K4287" i="3"/>
  <c r="J4287" i="3"/>
  <c r="F5298" i="3"/>
  <c r="G5298" i="3" s="1"/>
  <c r="K7277" i="3"/>
  <c r="J7277" i="3"/>
  <c r="F754" i="3"/>
  <c r="G754" i="3" s="1"/>
  <c r="I1368" i="3"/>
  <c r="H1368" i="3"/>
  <c r="K1374" i="3"/>
  <c r="J1374" i="3"/>
  <c r="K1760" i="3"/>
  <c r="J1760" i="3"/>
  <c r="I1955" i="3"/>
  <c r="H1955" i="3"/>
  <c r="I2176" i="3"/>
  <c r="H2176" i="3"/>
  <c r="I2155" i="3"/>
  <c r="H2155" i="3"/>
  <c r="K3769" i="3"/>
  <c r="J3769" i="3"/>
  <c r="D3756" i="3"/>
  <c r="F3961" i="3"/>
  <c r="G3961" i="3" s="1"/>
  <c r="J4367" i="3"/>
  <c r="K4367" i="3"/>
  <c r="K4754" i="3"/>
  <c r="J4754" i="3"/>
  <c r="I5574" i="3"/>
  <c r="H5574" i="3"/>
  <c r="I5561" i="3"/>
  <c r="H5561" i="3"/>
  <c r="I6576" i="3"/>
  <c r="H6576" i="3"/>
  <c r="K6974" i="3"/>
  <c r="J6974" i="3"/>
  <c r="F7157" i="3"/>
  <c r="G7157" i="3" s="1"/>
  <c r="F446" i="3"/>
  <c r="G446" i="3" s="1"/>
  <c r="H1024" i="3"/>
  <c r="I1024" i="3"/>
  <c r="I1628" i="3"/>
  <c r="H1628" i="3"/>
  <c r="I2036" i="3"/>
  <c r="H2036" i="3"/>
  <c r="F2236" i="3"/>
  <c r="G2236" i="3" s="1"/>
  <c r="K4844" i="3"/>
  <c r="J4844" i="3"/>
  <c r="I7236" i="3"/>
  <c r="H7236" i="3"/>
  <c r="K7230" i="3"/>
  <c r="J7230" i="3"/>
  <c r="E377" i="3"/>
  <c r="I5628" i="3"/>
  <c r="H5628" i="3"/>
  <c r="K1719" i="3"/>
  <c r="J1719" i="3"/>
  <c r="I1905" i="3"/>
  <c r="H1905" i="3"/>
  <c r="I2110" i="3"/>
  <c r="H2110" i="3"/>
  <c r="K2314" i="3"/>
  <c r="J2314" i="3"/>
  <c r="I4106" i="3"/>
  <c r="H4106" i="3"/>
  <c r="I4524" i="3"/>
  <c r="H4524" i="3"/>
  <c r="I4717" i="3"/>
  <c r="H4717" i="3"/>
  <c r="J6311" i="3"/>
  <c r="K6311" i="3"/>
  <c r="K6502" i="3"/>
  <c r="J6502" i="3"/>
  <c r="I1047" i="3"/>
  <c r="H1047" i="3"/>
  <c r="J1143" i="3"/>
  <c r="K1143" i="3"/>
  <c r="I1175" i="3"/>
  <c r="H1175" i="3"/>
  <c r="K1605" i="3"/>
  <c r="J1605" i="3"/>
  <c r="K1377" i="3"/>
  <c r="J1377" i="3"/>
  <c r="J1555" i="3"/>
  <c r="K1555" i="3"/>
  <c r="I1031" i="3"/>
  <c r="H1031" i="3"/>
  <c r="J1535" i="3"/>
  <c r="K1535" i="3"/>
  <c r="I1005" i="3"/>
  <c r="H1005" i="3"/>
  <c r="K1349" i="3"/>
  <c r="J1349" i="3"/>
  <c r="J1515" i="3"/>
  <c r="K1515" i="3"/>
  <c r="H2570" i="3"/>
  <c r="I2570" i="3"/>
  <c r="K2711" i="3"/>
  <c r="J2711" i="3"/>
  <c r="K2854" i="3"/>
  <c r="J2854" i="3"/>
  <c r="J2401" i="3"/>
  <c r="K2401" i="3"/>
  <c r="K2739" i="3"/>
  <c r="J2739" i="3"/>
  <c r="H2468" i="3"/>
  <c r="I2468" i="3"/>
  <c r="H2500" i="3"/>
  <c r="I2500" i="3"/>
  <c r="H2532" i="3"/>
  <c r="I2532" i="3"/>
  <c r="K2751" i="3"/>
  <c r="J2751" i="3"/>
  <c r="J2445" i="3"/>
  <c r="K2445" i="3"/>
  <c r="K2809" i="3"/>
  <c r="J2809" i="3"/>
  <c r="E2352" i="3"/>
  <c r="H2416" i="3"/>
  <c r="I2416" i="3"/>
  <c r="K3044" i="3"/>
  <c r="J3044" i="3"/>
  <c r="I3108" i="3"/>
  <c r="H3108" i="3"/>
  <c r="K3172" i="3"/>
  <c r="J3172" i="3"/>
  <c r="I3236" i="3"/>
  <c r="H3236" i="3"/>
  <c r="K3300" i="3"/>
  <c r="J3300" i="3"/>
  <c r="K3085" i="3"/>
  <c r="J3085" i="3"/>
  <c r="K3213" i="3"/>
  <c r="J3213" i="3"/>
  <c r="I2880" i="3"/>
  <c r="H2880" i="3"/>
  <c r="I3353" i="3"/>
  <c r="H3353" i="3"/>
  <c r="H3452" i="3"/>
  <c r="I3452" i="3"/>
  <c r="K3512" i="3"/>
  <c r="J3512" i="3"/>
  <c r="I3576" i="3"/>
  <c r="H3576" i="3"/>
  <c r="K3640" i="3"/>
  <c r="J3640" i="3"/>
  <c r="I3704" i="3"/>
  <c r="H3704" i="3"/>
  <c r="K3489" i="3"/>
  <c r="J3489" i="3"/>
  <c r="K3617" i="3"/>
  <c r="J3617" i="3"/>
  <c r="H3339" i="3"/>
  <c r="I3339" i="3"/>
  <c r="I3391" i="3"/>
  <c r="H3391" i="3"/>
  <c r="I3836" i="3"/>
  <c r="H3836" i="3"/>
  <c r="D4096" i="3"/>
  <c r="D4260" i="3"/>
  <c r="D4364" i="3"/>
  <c r="E4256" i="3"/>
  <c r="D4356" i="3"/>
  <c r="I4852" i="3"/>
  <c r="H4852" i="3"/>
  <c r="I5143" i="3"/>
  <c r="H5143" i="3"/>
  <c r="K5207" i="3"/>
  <c r="J5207" i="3"/>
  <c r="K5132" i="3"/>
  <c r="J5132" i="3"/>
  <c r="I5285" i="3"/>
  <c r="H5285" i="3"/>
  <c r="K5353" i="3"/>
  <c r="J5353" i="3"/>
  <c r="I5540" i="3"/>
  <c r="H5540" i="3"/>
  <c r="I5451" i="3"/>
  <c r="H5451" i="3"/>
  <c r="I5504" i="3"/>
  <c r="H5504" i="3"/>
  <c r="K5591" i="3"/>
  <c r="J5591" i="3"/>
  <c r="D5551" i="3"/>
  <c r="J5438" i="3"/>
  <c r="K5438" i="3"/>
  <c r="D5455" i="3"/>
  <c r="I5635" i="3"/>
  <c r="H5635" i="3"/>
  <c r="K5935" i="3"/>
  <c r="J5935" i="3"/>
  <c r="D5643" i="3"/>
  <c r="K5806" i="3"/>
  <c r="J5806" i="3"/>
  <c r="K6091" i="3"/>
  <c r="J6091" i="3"/>
  <c r="I5952" i="3"/>
  <c r="H5952" i="3"/>
  <c r="J6062" i="3"/>
  <c r="K6062" i="3"/>
  <c r="K6019" i="3"/>
  <c r="J6019" i="3"/>
  <c r="K6024" i="3"/>
  <c r="J6024" i="3"/>
  <c r="K6218" i="3"/>
  <c r="J6218" i="3"/>
  <c r="D6142" i="3"/>
  <c r="K6191" i="3"/>
  <c r="J6191" i="3"/>
  <c r="I6348" i="3"/>
  <c r="H6348" i="3"/>
  <c r="K6626" i="3"/>
  <c r="J6626" i="3"/>
  <c r="H6648" i="3"/>
  <c r="I6648" i="3"/>
  <c r="K6674" i="3"/>
  <c r="J6674" i="3"/>
  <c r="K6772" i="3"/>
  <c r="J6772" i="3"/>
  <c r="K6743" i="3"/>
  <c r="J6743" i="3"/>
  <c r="I6807" i="3"/>
  <c r="H6807" i="3"/>
  <c r="J7190" i="3"/>
  <c r="K7190" i="3"/>
  <c r="K6933" i="3"/>
  <c r="J6933" i="3"/>
  <c r="J6936" i="3"/>
  <c r="K6936" i="3"/>
  <c r="K7018" i="3"/>
  <c r="J7018" i="3"/>
  <c r="K7038" i="3"/>
  <c r="J7038" i="3"/>
  <c r="K7179" i="3"/>
  <c r="J7179" i="3"/>
  <c r="K7139" i="3"/>
  <c r="J7139" i="3"/>
  <c r="I7213" i="3"/>
  <c r="H7213" i="3"/>
  <c r="H7427" i="3"/>
  <c r="I7427" i="3"/>
  <c r="K3528" i="3"/>
  <c r="J3528" i="3"/>
  <c r="K3656" i="3"/>
  <c r="J3656" i="3"/>
  <c r="K3505" i="3"/>
  <c r="J3505" i="3"/>
  <c r="K3633" i="3"/>
  <c r="J3633" i="3"/>
  <c r="I3407" i="3"/>
  <c r="H3407" i="3"/>
  <c r="K4182" i="3"/>
  <c r="J4182" i="3"/>
  <c r="K5223" i="3"/>
  <c r="J5223" i="3"/>
  <c r="K5148" i="3"/>
  <c r="J5148" i="3"/>
  <c r="J5303" i="3"/>
  <c r="K5303" i="3"/>
  <c r="K5356" i="3"/>
  <c r="J5356" i="3"/>
  <c r="J5267" i="3"/>
  <c r="K5267" i="3"/>
  <c r="I5484" i="3"/>
  <c r="H5484" i="3"/>
  <c r="J6006" i="3"/>
  <c r="K6006" i="3"/>
  <c r="J5987" i="3"/>
  <c r="K5987" i="3"/>
  <c r="I5972" i="3"/>
  <c r="H5972" i="3"/>
  <c r="J6094" i="3"/>
  <c r="K6094" i="3"/>
  <c r="K6083" i="3"/>
  <c r="J6083" i="3"/>
  <c r="K6056" i="3"/>
  <c r="J6056" i="3"/>
  <c r="J5943" i="3"/>
  <c r="K5943" i="3"/>
  <c r="K6234" i="3"/>
  <c r="J6234" i="3"/>
  <c r="K6207" i="3"/>
  <c r="J6207" i="3"/>
  <c r="K6166" i="3"/>
  <c r="J6166" i="3"/>
  <c r="K6520" i="3"/>
  <c r="J6520" i="3"/>
  <c r="K6690" i="3"/>
  <c r="J6690" i="3"/>
  <c r="K7062" i="3"/>
  <c r="J7062" i="3"/>
  <c r="J7146" i="3"/>
  <c r="K7146" i="3"/>
  <c r="K7257" i="3"/>
  <c r="J7257" i="3"/>
  <c r="D7455" i="3"/>
  <c r="J1150" i="3"/>
  <c r="K1150" i="3"/>
  <c r="K1674" i="3"/>
  <c r="J1674" i="3"/>
  <c r="K1826" i="3"/>
  <c r="J1826" i="3"/>
  <c r="K646" i="3"/>
  <c r="J646" i="3"/>
  <c r="F838" i="3"/>
  <c r="G838" i="3" s="1"/>
  <c r="K1851" i="3"/>
  <c r="J1851" i="3"/>
  <c r="D1827" i="3"/>
  <c r="F4231" i="3"/>
  <c r="G4231" i="3" s="1"/>
  <c r="I4628" i="3"/>
  <c r="H4628" i="3"/>
  <c r="F5038" i="3"/>
  <c r="G5038" i="3" s="1"/>
  <c r="O6833" i="3"/>
  <c r="K982" i="3"/>
  <c r="J982" i="3"/>
  <c r="F1186" i="3"/>
  <c r="G1186" i="3" s="1"/>
  <c r="K1578" i="3"/>
  <c r="J1578" i="3"/>
  <c r="K1997" i="3"/>
  <c r="J1997" i="3"/>
  <c r="K2199" i="3"/>
  <c r="J2199" i="3"/>
  <c r="K4783" i="3"/>
  <c r="J4783" i="3"/>
  <c r="F4998" i="3"/>
  <c r="G4998" i="3" s="1"/>
  <c r="K4977" i="3"/>
  <c r="J4977" i="3"/>
  <c r="K5577" i="3"/>
  <c r="J5577" i="3"/>
  <c r="J6181" i="3"/>
  <c r="K6181" i="3"/>
  <c r="I6382" i="3"/>
  <c r="H6382" i="3"/>
  <c r="K6600" i="3"/>
  <c r="J6600" i="3"/>
  <c r="K6994" i="3"/>
  <c r="J6994" i="3"/>
  <c r="F7196" i="3"/>
  <c r="G7196" i="3" s="1"/>
  <c r="K866" i="3"/>
  <c r="J866" i="3"/>
  <c r="K1466" i="3"/>
  <c r="J1466" i="3"/>
  <c r="K1871" i="3"/>
  <c r="J1871" i="3"/>
  <c r="K2071" i="3"/>
  <c r="J2071" i="3"/>
  <c r="K2273" i="3"/>
  <c r="J2273" i="3"/>
  <c r="F2858" i="3"/>
  <c r="G2858" i="3" s="1"/>
  <c r="K4063" i="3"/>
  <c r="J4063" i="3"/>
  <c r="K4475" i="3"/>
  <c r="J4475" i="3"/>
  <c r="K4671" i="3"/>
  <c r="J4671" i="3"/>
  <c r="K5672" i="3"/>
  <c r="J5672" i="3"/>
  <c r="K5876" i="3"/>
  <c r="J5876" i="3"/>
  <c r="F5869" i="3"/>
  <c r="G5869" i="3" s="1"/>
  <c r="K6266" i="3"/>
  <c r="J6266" i="3"/>
  <c r="I6455" i="3"/>
  <c r="H6455" i="3"/>
  <c r="K7458" i="3"/>
  <c r="J7458" i="3"/>
  <c r="F434" i="3"/>
  <c r="G434" i="3" s="1"/>
  <c r="K1938" i="3"/>
  <c r="J1938" i="3"/>
  <c r="I2149" i="3"/>
  <c r="H2149" i="3"/>
  <c r="K2346" i="3"/>
  <c r="J2346" i="3"/>
  <c r="I4142" i="3"/>
  <c r="H4142" i="3"/>
  <c r="J4331" i="3"/>
  <c r="K4331" i="3"/>
  <c r="I4747" i="3"/>
  <c r="H4747" i="3"/>
  <c r="H4945" i="3"/>
  <c r="I4945" i="3"/>
  <c r="K5548" i="3"/>
  <c r="J5548" i="3"/>
  <c r="H5729" i="3"/>
  <c r="I5729" i="3"/>
  <c r="K6551" i="3"/>
  <c r="J6551" i="3"/>
  <c r="H6741" i="3"/>
  <c r="I6741" i="3"/>
  <c r="H7335" i="3"/>
  <c r="I7335" i="3"/>
  <c r="J615" i="3"/>
  <c r="K615" i="3"/>
  <c r="F647" i="3"/>
  <c r="G647" i="3" s="1"/>
  <c r="J743" i="3"/>
  <c r="K743" i="3"/>
  <c r="F775" i="3"/>
  <c r="G775" i="3" s="1"/>
  <c r="J871" i="3"/>
  <c r="K871" i="3"/>
  <c r="F903" i="3"/>
  <c r="G903" i="3" s="1"/>
  <c r="K999" i="3"/>
  <c r="J999" i="3"/>
  <c r="F1202" i="3"/>
  <c r="G1202" i="3" s="1"/>
  <c r="K4017" i="3"/>
  <c r="J4017" i="3"/>
  <c r="K4213" i="3"/>
  <c r="J4213" i="3"/>
  <c r="K4621" i="3"/>
  <c r="J4621" i="3"/>
  <c r="K5009" i="3"/>
  <c r="J5009" i="3"/>
  <c r="K6622" i="3"/>
  <c r="J6622" i="3"/>
  <c r="K878" i="3"/>
  <c r="J878" i="3"/>
  <c r="F1290" i="3"/>
  <c r="G1290" i="3" s="1"/>
  <c r="K1683" i="3"/>
  <c r="J1683" i="3"/>
  <c r="K4487" i="3"/>
  <c r="J4487" i="3"/>
  <c r="F4898" i="3"/>
  <c r="G4898" i="3" s="1"/>
  <c r="K4877" i="3"/>
  <c r="J4877" i="3"/>
  <c r="F5888" i="3"/>
  <c r="G5888" i="3" s="1"/>
  <c r="H6299" i="3"/>
  <c r="I6299" i="3"/>
  <c r="F6892" i="3"/>
  <c r="G6892" i="3" s="1"/>
  <c r="F482" i="3"/>
  <c r="G482" i="3" s="1"/>
  <c r="K622" i="3"/>
  <c r="J622" i="3"/>
  <c r="I2213" i="3"/>
  <c r="H2213" i="3"/>
  <c r="K3807" i="3"/>
  <c r="J3807" i="3"/>
  <c r="F4820" i="3"/>
  <c r="G4820" i="3" s="1"/>
  <c r="K4804" i="3"/>
  <c r="J4804" i="3"/>
  <c r="K5624" i="3"/>
  <c r="J5624" i="3"/>
  <c r="F6414" i="3"/>
  <c r="G6414" i="3" s="1"/>
  <c r="F682" i="3"/>
  <c r="G682" i="3" s="1"/>
  <c r="K1897" i="3"/>
  <c r="J1897" i="3"/>
  <c r="F2297" i="3"/>
  <c r="G2297" i="3" s="1"/>
  <c r="K4085" i="3"/>
  <c r="J4085" i="3"/>
  <c r="K4281" i="3"/>
  <c r="J4281" i="3"/>
  <c r="K4687" i="3"/>
  <c r="J4687" i="3"/>
  <c r="F4680" i="3"/>
  <c r="G4680" i="3" s="1"/>
  <c r="K7295" i="3"/>
  <c r="J7295" i="3"/>
  <c r="F1370" i="3"/>
  <c r="G1370" i="3" s="1"/>
  <c r="K1771" i="3"/>
  <c r="J1771" i="3"/>
  <c r="K2354" i="3"/>
  <c r="J2354" i="3"/>
  <c r="K3766" i="3"/>
  <c r="J3766" i="3"/>
  <c r="K4353" i="3"/>
  <c r="J4353" i="3"/>
  <c r="K4567" i="3"/>
  <c r="J4567" i="3"/>
  <c r="K4752" i="3"/>
  <c r="J4752" i="3"/>
  <c r="K5569" i="3"/>
  <c r="J5569" i="3"/>
  <c r="K5772" i="3"/>
  <c r="J5772" i="3"/>
  <c r="K5753" i="3"/>
  <c r="J5753" i="3"/>
  <c r="E5973" i="3"/>
  <c r="K6563" i="3"/>
  <c r="J6563" i="3"/>
  <c r="J6762" i="3"/>
  <c r="K6762" i="3"/>
  <c r="H6753" i="3"/>
  <c r="I6753" i="3"/>
  <c r="H7365" i="3"/>
  <c r="I7365" i="3"/>
  <c r="K814" i="3"/>
  <c r="J814" i="3"/>
  <c r="F1638" i="3"/>
  <c r="G1638" i="3" s="1"/>
  <c r="I2041" i="3"/>
  <c r="H2041" i="3"/>
  <c r="J4850" i="3"/>
  <c r="K4850" i="3"/>
  <c r="J463" i="3"/>
  <c r="K463" i="3"/>
  <c r="K2006" i="3"/>
  <c r="J2006" i="3"/>
  <c r="F5633" i="3"/>
  <c r="G5633" i="3" s="1"/>
  <c r="F6049" i="3"/>
  <c r="G6049" i="3" s="1"/>
  <c r="K7450" i="3"/>
  <c r="J7450" i="3"/>
  <c r="F1318" i="3"/>
  <c r="G1318" i="3" s="1"/>
  <c r="I1725" i="3"/>
  <c r="H1725" i="3"/>
  <c r="K1908" i="3"/>
  <c r="J1908" i="3"/>
  <c r="I2109" i="3"/>
  <c r="H2109" i="3"/>
  <c r="K2319" i="3"/>
  <c r="J2319" i="3"/>
  <c r="F3917" i="3"/>
  <c r="G3917" i="3" s="1"/>
  <c r="K4117" i="3"/>
  <c r="J4117" i="3"/>
  <c r="K4309" i="3"/>
  <c r="J4309" i="3"/>
  <c r="K4519" i="3"/>
  <c r="J4519" i="3"/>
  <c r="K4708" i="3"/>
  <c r="J4708" i="3"/>
  <c r="I4902" i="3"/>
  <c r="H4902" i="3"/>
  <c r="K5724" i="3"/>
  <c r="J5724" i="3"/>
  <c r="D5904" i="3"/>
  <c r="K6920" i="3"/>
  <c r="J6920" i="3"/>
  <c r="K7112" i="3"/>
  <c r="J7112" i="3"/>
  <c r="O383" i="3"/>
  <c r="O1067" i="3"/>
  <c r="J1049" i="3"/>
  <c r="K1049" i="3"/>
  <c r="J1177" i="3"/>
  <c r="K1177" i="3"/>
  <c r="J1447" i="3"/>
  <c r="K1447" i="3"/>
  <c r="F1575" i="3"/>
  <c r="G1575" i="3" s="1"/>
  <c r="J1259" i="3"/>
  <c r="K1259" i="3"/>
  <c r="D1043" i="3"/>
  <c r="K2359" i="3"/>
  <c r="J2359" i="3"/>
  <c r="F2649" i="3"/>
  <c r="G2649" i="3" s="1"/>
  <c r="K2750" i="3"/>
  <c r="J2750" i="3"/>
  <c r="F2677" i="3"/>
  <c r="G2677" i="3" s="1"/>
  <c r="K2831" i="3"/>
  <c r="J2831" i="3"/>
  <c r="J2562" i="3"/>
  <c r="K2562" i="3"/>
  <c r="F2689" i="3"/>
  <c r="G2689" i="3" s="1"/>
  <c r="J2840" i="3"/>
  <c r="K2840" i="3"/>
  <c r="J2576" i="3"/>
  <c r="K2576" i="3"/>
  <c r="F2717" i="3"/>
  <c r="G2717" i="3" s="1"/>
  <c r="E2829" i="3"/>
  <c r="D2861" i="3"/>
  <c r="J2392" i="3"/>
  <c r="K2392" i="3"/>
  <c r="E2875" i="3"/>
  <c r="F3003" i="3"/>
  <c r="G3003" i="3" s="1"/>
  <c r="K3102" i="3"/>
  <c r="J3102" i="3"/>
  <c r="F3134" i="3"/>
  <c r="G3134" i="3" s="1"/>
  <c r="K3230" i="3"/>
  <c r="J3230" i="3"/>
  <c r="F3262" i="3"/>
  <c r="G3262" i="3" s="1"/>
  <c r="F3015" i="3"/>
  <c r="G3015" i="3" s="1"/>
  <c r="J3111" i="3"/>
  <c r="K3111" i="3"/>
  <c r="F3143" i="3"/>
  <c r="G3143" i="3" s="1"/>
  <c r="J3239" i="3"/>
  <c r="K3239" i="3"/>
  <c r="F3271" i="3"/>
  <c r="G3271" i="3" s="1"/>
  <c r="O2883" i="3"/>
  <c r="F2999" i="3"/>
  <c r="G2999" i="3" s="1"/>
  <c r="E3064" i="3"/>
  <c r="E3192" i="3"/>
  <c r="E3320" i="3"/>
  <c r="J2891" i="3"/>
  <c r="K2891" i="3"/>
  <c r="E2915" i="3"/>
  <c r="J2923" i="3"/>
  <c r="K2923" i="3"/>
  <c r="E2947" i="3"/>
  <c r="J2955" i="3"/>
  <c r="K2955" i="3"/>
  <c r="H3466" i="3"/>
  <c r="I3466" i="3"/>
  <c r="K3562" i="3"/>
  <c r="J3562" i="3"/>
  <c r="H3594" i="3"/>
  <c r="I3594" i="3"/>
  <c r="K3690" i="3"/>
  <c r="J3690" i="3"/>
  <c r="H3722" i="3"/>
  <c r="I3722" i="3"/>
  <c r="F3471" i="3"/>
  <c r="G3471" i="3" s="1"/>
  <c r="J3567" i="3"/>
  <c r="K3567" i="3"/>
  <c r="F3599" i="3"/>
  <c r="G3599" i="3" s="1"/>
  <c r="J3695" i="3"/>
  <c r="K3695" i="3"/>
  <c r="F3727" i="3"/>
  <c r="G3727" i="3" s="1"/>
  <c r="E3532" i="3"/>
  <c r="E3660" i="3"/>
  <c r="I3824" i="3"/>
  <c r="H3824" i="3"/>
  <c r="E3876" i="3"/>
  <c r="K3952" i="3"/>
  <c r="J3952" i="3"/>
  <c r="F3984" i="3"/>
  <c r="G3984" i="3" s="1"/>
  <c r="K4080" i="3"/>
  <c r="J4080" i="3"/>
  <c r="E3840" i="3"/>
  <c r="E4236" i="3"/>
  <c r="K4316" i="3"/>
  <c r="J4316" i="3"/>
  <c r="F4206" i="3"/>
  <c r="G4206" i="3" s="1"/>
  <c r="K4232" i="3"/>
  <c r="J4232" i="3"/>
  <c r="K4308" i="3"/>
  <c r="J4308" i="3"/>
  <c r="F4198" i="3"/>
  <c r="G4198" i="3" s="1"/>
  <c r="J5102" i="3"/>
  <c r="K5102" i="3"/>
  <c r="F5134" i="3"/>
  <c r="G5134" i="3" s="1"/>
  <c r="J5230" i="3"/>
  <c r="K5230" i="3"/>
  <c r="E5227" i="3"/>
  <c r="F5089" i="3"/>
  <c r="G5089" i="3" s="1"/>
  <c r="K5185" i="3"/>
  <c r="J5185" i="3"/>
  <c r="F5217" i="3"/>
  <c r="G5217" i="3" s="1"/>
  <c r="F5323" i="3"/>
  <c r="G5323" i="3" s="1"/>
  <c r="F5388" i="3"/>
  <c r="G5388" i="3" s="1"/>
  <c r="F5529" i="3"/>
  <c r="G5529" i="3" s="1"/>
  <c r="K5445" i="3"/>
  <c r="J5445" i="3"/>
  <c r="F5486" i="3"/>
  <c r="G5486" i="3" s="1"/>
  <c r="K5523" i="3"/>
  <c r="J5523" i="3"/>
  <c r="J5422" i="3"/>
  <c r="K5422" i="3"/>
  <c r="K5715" i="3"/>
  <c r="J5715" i="3"/>
  <c r="D5762" i="3"/>
  <c r="K5874" i="3"/>
  <c r="J5874" i="3"/>
  <c r="F6011" i="3"/>
  <c r="G6011" i="3" s="1"/>
  <c r="J5958" i="3"/>
  <c r="K5958" i="3"/>
  <c r="F5999" i="3"/>
  <c r="G5999" i="3" s="1"/>
  <c r="E6238" i="3"/>
  <c r="O6130" i="3"/>
  <c r="F6172" i="3"/>
  <c r="G6172" i="3" s="1"/>
  <c r="K6416" i="3"/>
  <c r="J6416" i="3"/>
  <c r="F6536" i="3"/>
  <c r="G6536" i="3" s="1"/>
  <c r="K6432" i="3"/>
  <c r="J6432" i="3"/>
  <c r="D6715" i="3"/>
  <c r="I6658" i="3"/>
  <c r="H6658" i="3"/>
  <c r="E6797" i="3"/>
  <c r="H6708" i="3"/>
  <c r="I6708" i="3"/>
  <c r="K6735" i="3"/>
  <c r="J6735" i="3"/>
  <c r="J6783" i="3"/>
  <c r="K6783" i="3"/>
  <c r="I6843" i="3"/>
  <c r="H6843" i="3"/>
  <c r="D6921" i="3"/>
  <c r="I6981" i="3"/>
  <c r="H6981" i="3"/>
  <c r="E6890" i="3"/>
  <c r="K6989" i="3"/>
  <c r="J6989" i="3"/>
  <c r="I6957" i="3"/>
  <c r="H6957" i="3"/>
  <c r="F7142" i="3"/>
  <c r="G7142" i="3" s="1"/>
  <c r="D7118" i="3"/>
  <c r="E7110" i="3"/>
  <c r="K7237" i="3"/>
  <c r="J7237" i="3"/>
  <c r="I7261" i="3"/>
  <c r="H7261" i="3"/>
  <c r="I7354" i="3"/>
  <c r="H7354" i="3"/>
  <c r="K7423" i="3"/>
  <c r="J7423" i="3"/>
  <c r="J7443" i="3"/>
  <c r="K7443" i="3"/>
  <c r="J7435" i="3"/>
  <c r="K7435" i="3"/>
  <c r="E7286" i="3"/>
  <c r="O7436" i="3"/>
  <c r="I130" i="3"/>
  <c r="H130" i="3"/>
  <c r="I222" i="3"/>
  <c r="H222" i="3"/>
  <c r="J474" i="3"/>
  <c r="K498" i="3"/>
  <c r="H209" i="3"/>
  <c r="I209" i="3"/>
  <c r="H221" i="3"/>
  <c r="I221" i="3"/>
  <c r="D378" i="3"/>
  <c r="E1090" i="3"/>
  <c r="F1228" i="3"/>
  <c r="G1228" i="3" s="1"/>
  <c r="E1850" i="3"/>
  <c r="K4649" i="3"/>
  <c r="J4649" i="3"/>
  <c r="F4629" i="3"/>
  <c r="G4629" i="3" s="1"/>
  <c r="K6829" i="3"/>
  <c r="J6829" i="3"/>
  <c r="K6840" i="3"/>
  <c r="J6840" i="3"/>
  <c r="K1400" i="3"/>
  <c r="J1400" i="3"/>
  <c r="E1584" i="3"/>
  <c r="K2193" i="3"/>
  <c r="J2193" i="3"/>
  <c r="F4179" i="3"/>
  <c r="G4179" i="3" s="1"/>
  <c r="D4588" i="3"/>
  <c r="E4593" i="3"/>
  <c r="H5397" i="3"/>
  <c r="I5397" i="3"/>
  <c r="K6393" i="3"/>
  <c r="J6393" i="3"/>
  <c r="E6792" i="3"/>
  <c r="K7194" i="3"/>
  <c r="J7194" i="3"/>
  <c r="K1056" i="3"/>
  <c r="J1056" i="3"/>
  <c r="O1472" i="3"/>
  <c r="F1663" i="3"/>
  <c r="G1663" i="3" s="1"/>
  <c r="E1870" i="3"/>
  <c r="K2054" i="3"/>
  <c r="J2054" i="3"/>
  <c r="K2073" i="3"/>
  <c r="J2073" i="3"/>
  <c r="K3875" i="3"/>
  <c r="J3875" i="3"/>
  <c r="F4066" i="3"/>
  <c r="G4066" i="3" s="1"/>
  <c r="K4661" i="3"/>
  <c r="J4661" i="3"/>
  <c r="F4859" i="3"/>
  <c r="G4859" i="3" s="1"/>
  <c r="K5055" i="3"/>
  <c r="J5055" i="3"/>
  <c r="J5255" i="3"/>
  <c r="K5255" i="3"/>
  <c r="K5274" i="3"/>
  <c r="J5274" i="3"/>
  <c r="F6254" i="3"/>
  <c r="G6254" i="3" s="1"/>
  <c r="F6453" i="3"/>
  <c r="G6453" i="3" s="1"/>
  <c r="E6654" i="3"/>
  <c r="F7276" i="3"/>
  <c r="G7276" i="3" s="1"/>
  <c r="O7266" i="3"/>
  <c r="K322" i="3"/>
  <c r="J322" i="3"/>
  <c r="K1328" i="3"/>
  <c r="J1328" i="3"/>
  <c r="F1738" i="3"/>
  <c r="G1738" i="3" s="1"/>
  <c r="E3333" i="3"/>
  <c r="K3736" i="3"/>
  <c r="J3736" i="3"/>
  <c r="I4333" i="3"/>
  <c r="H4333" i="3"/>
  <c r="K4948" i="3"/>
  <c r="J4948" i="3"/>
  <c r="K5544" i="3"/>
  <c r="J5544" i="3"/>
  <c r="E6127" i="3"/>
  <c r="O6347" i="3"/>
  <c r="E404" i="3"/>
  <c r="I296" i="3"/>
  <c r="H296" i="3"/>
  <c r="K4619" i="3"/>
  <c r="J4619" i="3"/>
  <c r="K1687" i="3"/>
  <c r="J1687" i="3"/>
  <c r="K3881" i="3"/>
  <c r="J3881" i="3"/>
  <c r="I4493" i="3"/>
  <c r="H4493" i="3"/>
  <c r="F6295" i="3"/>
  <c r="G6295" i="3" s="1"/>
  <c r="K6699" i="3"/>
  <c r="J6699" i="3"/>
  <c r="O7480" i="3"/>
  <c r="E386" i="3"/>
  <c r="F592" i="3"/>
  <c r="G592" i="3" s="1"/>
  <c r="K656" i="3"/>
  <c r="J656" i="3"/>
  <c r="F720" i="3"/>
  <c r="G720" i="3" s="1"/>
  <c r="K784" i="3"/>
  <c r="J784" i="3"/>
  <c r="F848" i="3"/>
  <c r="G848" i="3" s="1"/>
  <c r="K912" i="3"/>
  <c r="J912" i="3"/>
  <c r="F976" i="3"/>
  <c r="G976" i="3" s="1"/>
  <c r="F3818" i="3"/>
  <c r="G3818" i="3" s="1"/>
  <c r="K4411" i="3"/>
  <c r="J4411" i="3"/>
  <c r="H5413" i="3"/>
  <c r="I5413" i="3"/>
  <c r="F5606" i="3"/>
  <c r="G5606" i="3" s="1"/>
  <c r="D5805" i="3"/>
  <c r="F6417" i="3"/>
  <c r="G6417" i="3" s="1"/>
  <c r="K485" i="3"/>
  <c r="J485" i="3"/>
  <c r="K2282" i="3"/>
  <c r="J2282" i="3"/>
  <c r="I7293" i="3"/>
  <c r="H7293" i="3"/>
  <c r="E1770" i="3"/>
  <c r="K1967" i="3"/>
  <c r="J1967" i="3"/>
  <c r="E1970" i="3"/>
  <c r="K3764" i="3"/>
  <c r="J3764" i="3"/>
  <c r="I4153" i="3"/>
  <c r="H4153" i="3"/>
  <c r="I4573" i="3"/>
  <c r="H4573" i="3"/>
  <c r="K4967" i="3"/>
  <c r="J4967" i="3"/>
  <c r="K5564" i="3"/>
  <c r="J5564" i="3"/>
  <c r="D5767" i="3"/>
  <c r="K5775" i="3"/>
  <c r="J5775" i="3"/>
  <c r="I6359" i="3"/>
  <c r="H6359" i="3"/>
  <c r="D6562" i="3"/>
  <c r="F7361" i="3"/>
  <c r="G7361" i="3" s="1"/>
  <c r="K372" i="3"/>
  <c r="J372" i="3"/>
  <c r="E516" i="3"/>
  <c r="K1004" i="3"/>
  <c r="J1004" i="3"/>
  <c r="D4846" i="3"/>
  <c r="E5234" i="3"/>
  <c r="K7249" i="3"/>
  <c r="J7249" i="3"/>
  <c r="F436" i="3"/>
  <c r="G436" i="3" s="1"/>
  <c r="E475" i="3"/>
  <c r="K653" i="3"/>
  <c r="J653" i="3"/>
  <c r="K781" i="3"/>
  <c r="J781" i="3"/>
  <c r="K909" i="3"/>
  <c r="J909" i="3"/>
  <c r="F1412" i="3"/>
  <c r="G1412" i="3" s="1"/>
  <c r="F5830" i="3"/>
  <c r="G5830" i="3" s="1"/>
  <c r="F6427" i="3"/>
  <c r="G6427" i="3" s="1"/>
  <c r="D7442" i="3"/>
  <c r="E7434" i="3"/>
  <c r="F1120" i="3"/>
  <c r="G1120" i="3" s="1"/>
  <c r="E1702" i="3"/>
  <c r="F2322" i="3"/>
  <c r="G2322" i="3" s="1"/>
  <c r="K3926" i="3"/>
  <c r="J3926" i="3"/>
  <c r="D4116" i="3"/>
  <c r="K4923" i="3"/>
  <c r="J4923" i="3"/>
  <c r="O6115" i="3"/>
  <c r="F307" i="3"/>
  <c r="G307" i="3" s="1"/>
  <c r="K512" i="3"/>
  <c r="J512" i="3"/>
  <c r="D1071" i="3"/>
  <c r="J1103" i="3"/>
  <c r="K1103" i="3"/>
  <c r="O1085" i="3"/>
  <c r="O1189" i="3"/>
  <c r="D1455" i="3"/>
  <c r="K1525" i="3"/>
  <c r="J1525" i="3"/>
  <c r="K1297" i="3"/>
  <c r="J1297" i="3"/>
  <c r="E1539" i="3"/>
  <c r="O1197" i="3"/>
  <c r="E1519" i="3"/>
  <c r="D1191" i="3"/>
  <c r="K1269" i="3"/>
  <c r="J1269" i="3"/>
  <c r="J1201" i="3"/>
  <c r="K1201" i="3"/>
  <c r="D2363" i="3"/>
  <c r="J2697" i="3"/>
  <c r="K2697" i="3"/>
  <c r="K2814" i="3"/>
  <c r="J2814" i="3"/>
  <c r="O2450" i="3"/>
  <c r="I2766" i="3"/>
  <c r="H2766" i="3"/>
  <c r="J2725" i="3"/>
  <c r="K2725" i="3"/>
  <c r="H2458" i="3"/>
  <c r="I2458" i="3"/>
  <c r="H2490" i="3"/>
  <c r="I2490" i="3"/>
  <c r="H2522" i="3"/>
  <c r="I2522" i="3"/>
  <c r="J2737" i="3"/>
  <c r="K2737" i="3"/>
  <c r="J2365" i="3"/>
  <c r="K2365" i="3"/>
  <c r="J2765" i="3"/>
  <c r="K2765" i="3"/>
  <c r="F2833" i="3"/>
  <c r="G2833" i="3" s="1"/>
  <c r="J2975" i="3"/>
  <c r="K2975" i="3"/>
  <c r="K3008" i="3"/>
  <c r="J3008" i="3"/>
  <c r="K2981" i="3"/>
  <c r="J2981" i="3"/>
  <c r="I2972" i="3"/>
  <c r="H2972" i="3"/>
  <c r="K3004" i="3"/>
  <c r="J3004" i="3"/>
  <c r="F3068" i="3"/>
  <c r="G3068" i="3" s="1"/>
  <c r="K3132" i="3"/>
  <c r="J3132" i="3"/>
  <c r="F3196" i="3"/>
  <c r="G3196" i="3" s="1"/>
  <c r="K3260" i="3"/>
  <c r="J3260" i="3"/>
  <c r="F3324" i="3"/>
  <c r="G3324" i="3" s="1"/>
  <c r="K3009" i="3"/>
  <c r="J3009" i="3"/>
  <c r="J2892" i="3"/>
  <c r="K2892" i="3"/>
  <c r="F2916" i="3"/>
  <c r="G2916" i="3" s="1"/>
  <c r="J2924" i="3"/>
  <c r="K2924" i="3"/>
  <c r="F2948" i="3"/>
  <c r="G2948" i="3" s="1"/>
  <c r="J2956" i="3"/>
  <c r="K2956" i="3"/>
  <c r="K3045" i="3"/>
  <c r="J3045" i="3"/>
  <c r="K3173" i="3"/>
  <c r="J3173" i="3"/>
  <c r="K3301" i="3"/>
  <c r="J3301" i="3"/>
  <c r="J3433" i="3"/>
  <c r="K3433" i="3"/>
  <c r="O3401" i="3"/>
  <c r="J3443" i="3"/>
  <c r="K3443" i="3"/>
  <c r="O3368" i="3"/>
  <c r="K3472" i="3"/>
  <c r="J3472" i="3"/>
  <c r="F3536" i="3"/>
  <c r="G3536" i="3" s="1"/>
  <c r="K3600" i="3"/>
  <c r="J3600" i="3"/>
  <c r="F3664" i="3"/>
  <c r="G3664" i="3" s="1"/>
  <c r="K3728" i="3"/>
  <c r="J3728" i="3"/>
  <c r="O3405" i="3"/>
  <c r="J3451" i="3"/>
  <c r="K3451" i="3"/>
  <c r="K3577" i="3"/>
  <c r="J3577" i="3"/>
  <c r="K3705" i="3"/>
  <c r="J3705" i="3"/>
  <c r="F4244" i="3"/>
  <c r="G4244" i="3" s="1"/>
  <c r="F4332" i="3"/>
  <c r="G4332" i="3" s="1"/>
  <c r="F4240" i="3"/>
  <c r="G4240" i="3" s="1"/>
  <c r="F4324" i="3"/>
  <c r="G4324" i="3" s="1"/>
  <c r="K5167" i="3"/>
  <c r="J5167" i="3"/>
  <c r="F5231" i="3"/>
  <c r="G5231" i="3" s="1"/>
  <c r="K5092" i="3"/>
  <c r="J5092" i="3"/>
  <c r="K5220" i="3"/>
  <c r="J5220" i="3"/>
  <c r="J5327" i="3"/>
  <c r="K5327" i="3"/>
  <c r="J5287" i="3"/>
  <c r="K5287" i="3"/>
  <c r="J5299" i="3"/>
  <c r="K5299" i="3"/>
  <c r="K5365" i="3"/>
  <c r="J5365" i="3"/>
  <c r="K5320" i="3"/>
  <c r="J5320" i="3"/>
  <c r="D5583" i="3"/>
  <c r="F5433" i="3"/>
  <c r="G5433" i="3" s="1"/>
  <c r="F5539" i="3"/>
  <c r="G5539" i="3" s="1"/>
  <c r="H5417" i="3"/>
  <c r="I5417" i="3"/>
  <c r="F5607" i="3"/>
  <c r="G5607" i="3" s="1"/>
  <c r="D5782" i="3"/>
  <c r="F5890" i="3"/>
  <c r="G5890" i="3" s="1"/>
  <c r="K6064" i="3"/>
  <c r="J6064" i="3"/>
  <c r="K6007" i="3"/>
  <c r="J6007" i="3"/>
  <c r="E6046" i="3"/>
  <c r="J5939" i="3"/>
  <c r="K5939" i="3"/>
  <c r="J5962" i="3"/>
  <c r="K5962" i="3"/>
  <c r="E6015" i="3"/>
  <c r="K6178" i="3"/>
  <c r="J6178" i="3"/>
  <c r="F6242" i="3"/>
  <c r="G6242" i="3" s="1"/>
  <c r="K6261" i="3"/>
  <c r="J6261" i="3"/>
  <c r="D6420" i="3"/>
  <c r="K6436" i="3"/>
  <c r="J6436" i="3"/>
  <c r="F6605" i="3"/>
  <c r="G6605" i="3" s="1"/>
  <c r="E6689" i="3"/>
  <c r="F6628" i="3"/>
  <c r="G6628" i="3" s="1"/>
  <c r="O6698" i="3"/>
  <c r="E6780" i="3"/>
  <c r="K6744" i="3"/>
  <c r="J6744" i="3"/>
  <c r="E6902" i="3"/>
  <c r="K6923" i="3"/>
  <c r="J6923" i="3"/>
  <c r="J6870" i="3"/>
  <c r="K6870" i="3"/>
  <c r="F6991" i="3"/>
  <c r="G6991" i="3" s="1"/>
  <c r="K7011" i="3"/>
  <c r="J7011" i="3"/>
  <c r="K7070" i="3"/>
  <c r="J7070" i="3"/>
  <c r="F7082" i="3"/>
  <c r="G7082" i="3" s="1"/>
  <c r="E7124" i="3"/>
  <c r="J7119" i="3"/>
  <c r="K7119" i="3"/>
  <c r="J7162" i="3"/>
  <c r="K7162" i="3"/>
  <c r="E7267" i="3"/>
  <c r="K7338" i="3"/>
  <c r="J7338" i="3"/>
  <c r="I7381" i="3"/>
  <c r="H7381" i="3"/>
  <c r="K7467" i="3"/>
  <c r="J7467" i="3"/>
  <c r="I7111" i="3"/>
  <c r="H7111" i="3"/>
  <c r="F519" i="3"/>
  <c r="G519" i="3" s="1"/>
  <c r="F1094" i="3"/>
  <c r="G1094" i="3" s="1"/>
  <c r="J1126" i="3"/>
  <c r="K1126" i="3"/>
  <c r="E1690" i="3"/>
  <c r="E1824" i="3"/>
  <c r="D1808" i="3"/>
  <c r="F638" i="3"/>
  <c r="G638" i="3" s="1"/>
  <c r="K1250" i="3"/>
  <c r="J1250" i="3"/>
  <c r="E1849" i="3"/>
  <c r="D1833" i="3"/>
  <c r="F4051" i="3"/>
  <c r="G4051" i="3" s="1"/>
  <c r="K4045" i="3"/>
  <c r="J4045" i="3"/>
  <c r="K4237" i="3"/>
  <c r="J4237" i="3"/>
  <c r="D4627" i="3"/>
  <c r="E4641" i="3"/>
  <c r="K782" i="3"/>
  <c r="J782" i="3"/>
  <c r="E1800" i="3"/>
  <c r="D1784" i="3"/>
  <c r="K1998" i="3"/>
  <c r="J1998" i="3"/>
  <c r="E1989" i="3"/>
  <c r="F1995" i="3"/>
  <c r="G1995" i="3" s="1"/>
  <c r="I3797" i="3"/>
  <c r="H3797" i="3"/>
  <c r="E3782" i="3"/>
  <c r="E4199" i="3"/>
  <c r="K4584" i="3"/>
  <c r="J4584" i="3"/>
  <c r="F4800" i="3"/>
  <c r="G4800" i="3" s="1"/>
  <c r="E4983" i="3"/>
  <c r="K5001" i="3"/>
  <c r="J5001" i="3"/>
  <c r="K5589" i="3"/>
  <c r="J5589" i="3"/>
  <c r="D5582" i="3"/>
  <c r="K5797" i="3"/>
  <c r="J5797" i="3"/>
  <c r="F6587" i="3"/>
  <c r="G6587" i="3" s="1"/>
  <c r="E6779" i="3"/>
  <c r="F6784" i="3"/>
  <c r="G6784" i="3" s="1"/>
  <c r="F6982" i="3"/>
  <c r="G6982" i="3" s="1"/>
  <c r="K666" i="3"/>
  <c r="J666" i="3"/>
  <c r="F858" i="3"/>
  <c r="G858" i="3" s="1"/>
  <c r="F1470" i="3"/>
  <c r="G1470" i="3" s="1"/>
  <c r="K1672" i="3"/>
  <c r="J1672" i="3"/>
  <c r="E1869" i="3"/>
  <c r="D1853" i="3"/>
  <c r="K2272" i="3"/>
  <c r="J2272" i="3"/>
  <c r="I2265" i="3"/>
  <c r="H2265" i="3"/>
  <c r="I3853" i="3"/>
  <c r="H3853" i="3"/>
  <c r="F3867" i="3"/>
  <c r="G3867" i="3" s="1"/>
  <c r="F4269" i="3"/>
  <c r="G4269" i="3" s="1"/>
  <c r="K4275" i="3"/>
  <c r="J4275" i="3"/>
  <c r="E4459" i="3"/>
  <c r="D4452" i="3"/>
  <c r="E4657" i="3"/>
  <c r="F4663" i="3"/>
  <c r="G4663" i="3" s="1"/>
  <c r="K4853" i="3"/>
  <c r="J4853" i="3"/>
  <c r="E5276" i="3"/>
  <c r="H5868" i="3"/>
  <c r="I5868" i="3"/>
  <c r="I6265" i="3"/>
  <c r="H6265" i="3"/>
  <c r="I6463" i="3"/>
  <c r="H6463" i="3"/>
  <c r="F6653" i="3"/>
  <c r="G6653" i="3" s="1"/>
  <c r="E7262" i="3"/>
  <c r="K7470" i="3"/>
  <c r="J7470" i="3"/>
  <c r="D327" i="3"/>
  <c r="F556" i="3"/>
  <c r="G556" i="3" s="1"/>
  <c r="K942" i="3"/>
  <c r="J942" i="3"/>
  <c r="F1540" i="3"/>
  <c r="G1540" i="3" s="1"/>
  <c r="K1546" i="3"/>
  <c r="J1546" i="3"/>
  <c r="K1944" i="3"/>
  <c r="J1944" i="3"/>
  <c r="E1936" i="3"/>
  <c r="K2139" i="3"/>
  <c r="J2139" i="3"/>
  <c r="O3345" i="3"/>
  <c r="F3947" i="3"/>
  <c r="G3947" i="3" s="1"/>
  <c r="K3941" i="3"/>
  <c r="J3941" i="3"/>
  <c r="E4134" i="3"/>
  <c r="O4149" i="3"/>
  <c r="D4543" i="3"/>
  <c r="K4529" i="3"/>
  <c r="J4529" i="3"/>
  <c r="K4746" i="3"/>
  <c r="J4746" i="3"/>
  <c r="O5547" i="3"/>
  <c r="K5728" i="3"/>
  <c r="J5728" i="3"/>
  <c r="I6529" i="3"/>
  <c r="H6529" i="3"/>
  <c r="F6750" i="3"/>
  <c r="G6750" i="3" s="1"/>
  <c r="K7133" i="3"/>
  <c r="J7133" i="3"/>
  <c r="I408" i="3"/>
  <c r="H408" i="3"/>
  <c r="F451" i="3"/>
  <c r="G451" i="3" s="1"/>
  <c r="J591" i="3"/>
  <c r="K591" i="3"/>
  <c r="F623" i="3"/>
  <c r="G623" i="3" s="1"/>
  <c r="J719" i="3"/>
  <c r="K719" i="3"/>
  <c r="F751" i="3"/>
  <c r="G751" i="3" s="1"/>
  <c r="J847" i="3"/>
  <c r="K847" i="3"/>
  <c r="F879" i="3"/>
  <c r="G879" i="3" s="1"/>
  <c r="J975" i="3"/>
  <c r="K975" i="3"/>
  <c r="F299" i="3"/>
  <c r="G299" i="3" s="1"/>
  <c r="F472" i="3"/>
  <c r="G472" i="3" s="1"/>
  <c r="K746" i="3"/>
  <c r="J746" i="3"/>
  <c r="F4009" i="3"/>
  <c r="G4009" i="3" s="1"/>
  <c r="D4616" i="3"/>
  <c r="E5015" i="3"/>
  <c r="F6013" i="3"/>
  <c r="G6013" i="3" s="1"/>
  <c r="O7425" i="3"/>
  <c r="E1681" i="3"/>
  <c r="D1688" i="3"/>
  <c r="I2089" i="3"/>
  <c r="H2089" i="3"/>
  <c r="D4499" i="3"/>
  <c r="K4485" i="3"/>
  <c r="J4485" i="3"/>
  <c r="E4500" i="3"/>
  <c r="E4883" i="3"/>
  <c r="K4901" i="3"/>
  <c r="J4901" i="3"/>
  <c r="J5694" i="3"/>
  <c r="K5694" i="3"/>
  <c r="K5887" i="3"/>
  <c r="J5887" i="3"/>
  <c r="E6291" i="3"/>
  <c r="F312" i="3"/>
  <c r="G312" i="3" s="1"/>
  <c r="E397" i="3"/>
  <c r="E692" i="3"/>
  <c r="E820" i="3"/>
  <c r="E948" i="3"/>
  <c r="F614" i="3"/>
  <c r="G614" i="3" s="1"/>
  <c r="F4806" i="3"/>
  <c r="G4806" i="3" s="1"/>
  <c r="K4803" i="3"/>
  <c r="J4803" i="3"/>
  <c r="F6418" i="3"/>
  <c r="G6418" i="3" s="1"/>
  <c r="O1492" i="3"/>
  <c r="K1486" i="3"/>
  <c r="J1486" i="3"/>
  <c r="E2278" i="3"/>
  <c r="I2296" i="3"/>
  <c r="H2296" i="3"/>
  <c r="D4086" i="3"/>
  <c r="O4097" i="3"/>
  <c r="I4077" i="3"/>
  <c r="H4077" i="3"/>
  <c r="I4679" i="3"/>
  <c r="H4679" i="3"/>
  <c r="K6085" i="3"/>
  <c r="J6085" i="3"/>
  <c r="I7285" i="3"/>
  <c r="H7285" i="3"/>
  <c r="F1560" i="3"/>
  <c r="G1560" i="3" s="1"/>
  <c r="K1562" i="3"/>
  <c r="J1562" i="3"/>
  <c r="E1769" i="3"/>
  <c r="D1753" i="3"/>
  <c r="K1962" i="3"/>
  <c r="J1962" i="3"/>
  <c r="K2171" i="3"/>
  <c r="J2171" i="3"/>
  <c r="K3770" i="3"/>
  <c r="J3770" i="3"/>
  <c r="E3760" i="3"/>
  <c r="K4157" i="3"/>
  <c r="J4157" i="3"/>
  <c r="D4571" i="3"/>
  <c r="K4565" i="3"/>
  <c r="J4565" i="3"/>
  <c r="E4572" i="3"/>
  <c r="F4758" i="3"/>
  <c r="G4758" i="3" s="1"/>
  <c r="K4776" i="3"/>
  <c r="J4776" i="3"/>
  <c r="F4970" i="3"/>
  <c r="G4970" i="3" s="1"/>
  <c r="K5374" i="3"/>
  <c r="J5374" i="3"/>
  <c r="E5553" i="3"/>
  <c r="D5565" i="3"/>
  <c r="E5764" i="3"/>
  <c r="E6370" i="3"/>
  <c r="K6569" i="3"/>
  <c r="J6569" i="3"/>
  <c r="D6555" i="3"/>
  <c r="I6754" i="3"/>
  <c r="H6754" i="3"/>
  <c r="F7357" i="3"/>
  <c r="G7357" i="3" s="1"/>
  <c r="K314" i="3"/>
  <c r="J314" i="3"/>
  <c r="H806" i="3"/>
  <c r="I806" i="3"/>
  <c r="F1620" i="3"/>
  <c r="G1620" i="3" s="1"/>
  <c r="K1622" i="3"/>
  <c r="J1622" i="3"/>
  <c r="K2040" i="3"/>
  <c r="J2040" i="3"/>
  <c r="K2031" i="3"/>
  <c r="J2031" i="3"/>
  <c r="K2233" i="3"/>
  <c r="J2233" i="3"/>
  <c r="E4439" i="3"/>
  <c r="D4451" i="3"/>
  <c r="H4842" i="3"/>
  <c r="I4842" i="3"/>
  <c r="O5235" i="3"/>
  <c r="E7246" i="3"/>
  <c r="J439" i="3"/>
  <c r="K439" i="3"/>
  <c r="H478" i="3"/>
  <c r="I478" i="3"/>
  <c r="F1408" i="3"/>
  <c r="G1408" i="3" s="1"/>
  <c r="K1406" i="3"/>
  <c r="J1406" i="3"/>
  <c r="I2024" i="3"/>
  <c r="H2024" i="3"/>
  <c r="F2003" i="3"/>
  <c r="G2003" i="3" s="1"/>
  <c r="K1450" i="3"/>
  <c r="J1450" i="3"/>
  <c r="I5650" i="3"/>
  <c r="H5650" i="3"/>
  <c r="D5831" i="3"/>
  <c r="H6037" i="3"/>
  <c r="I6037" i="3"/>
  <c r="I6447" i="3"/>
  <c r="H6447" i="3"/>
  <c r="K6637" i="3"/>
  <c r="J6637" i="3"/>
  <c r="O7448" i="3"/>
  <c r="H726" i="3"/>
  <c r="I726" i="3"/>
  <c r="O1116" i="3"/>
  <c r="H1302" i="3"/>
  <c r="I1302" i="3"/>
  <c r="F1723" i="3"/>
  <c r="G1723" i="3" s="1"/>
  <c r="I1709" i="3"/>
  <c r="H1709" i="3"/>
  <c r="K1906" i="3"/>
  <c r="J1906" i="3"/>
  <c r="F2115" i="3"/>
  <c r="G2115" i="3" s="1"/>
  <c r="E2318" i="3"/>
  <c r="K2311" i="3"/>
  <c r="J2311" i="3"/>
  <c r="I3909" i="3"/>
  <c r="H3909" i="3"/>
  <c r="D4107" i="3"/>
  <c r="I4323" i="3"/>
  <c r="H4323" i="3"/>
  <c r="K4503" i="3"/>
  <c r="J4503" i="3"/>
  <c r="J4926" i="3"/>
  <c r="K4926" i="3"/>
  <c r="K5302" i="3"/>
  <c r="J5302" i="3"/>
  <c r="K5716" i="3"/>
  <c r="J5716" i="3"/>
  <c r="E6322" i="3"/>
  <c r="E6313" i="3"/>
  <c r="D6506" i="3"/>
  <c r="K6912" i="3"/>
  <c r="J6912" i="3"/>
  <c r="E323" i="3"/>
  <c r="J1057" i="3"/>
  <c r="K1057" i="3"/>
  <c r="D1089" i="3"/>
  <c r="F1335" i="3"/>
  <c r="G1335" i="3" s="1"/>
  <c r="J1463" i="3"/>
  <c r="K1463" i="3"/>
  <c r="I1591" i="3"/>
  <c r="H1591" i="3"/>
  <c r="J1275" i="3"/>
  <c r="K1275" i="3"/>
  <c r="F1339" i="3"/>
  <c r="G1339" i="3" s="1"/>
  <c r="D1467" i="3"/>
  <c r="K2367" i="3"/>
  <c r="J2367" i="3"/>
  <c r="D2399" i="3"/>
  <c r="H2704" i="3"/>
  <c r="I2704" i="3"/>
  <c r="J2552" i="3"/>
  <c r="K2552" i="3"/>
  <c r="H2732" i="3"/>
  <c r="I2732" i="3"/>
  <c r="K2839" i="3"/>
  <c r="J2839" i="3"/>
  <c r="E2634" i="3"/>
  <c r="J2459" i="3"/>
  <c r="K2459" i="3"/>
  <c r="E2475" i="3"/>
  <c r="J2491" i="3"/>
  <c r="K2491" i="3"/>
  <c r="E2507" i="3"/>
  <c r="J2523" i="3"/>
  <c r="K2523" i="3"/>
  <c r="E2539" i="3"/>
  <c r="J2572" i="3"/>
  <c r="K2572" i="3"/>
  <c r="H2744" i="3"/>
  <c r="I2744" i="3"/>
  <c r="J2848" i="3"/>
  <c r="K2848" i="3"/>
  <c r="E2630" i="3"/>
  <c r="J2587" i="3"/>
  <c r="K2587" i="3"/>
  <c r="H2772" i="3"/>
  <c r="I2772" i="3"/>
  <c r="E2837" i="3"/>
  <c r="O2344" i="3"/>
  <c r="J2408" i="3"/>
  <c r="K2408" i="3"/>
  <c r="E2690" i="3"/>
  <c r="I3011" i="3"/>
  <c r="H3011" i="3"/>
  <c r="K3110" i="3"/>
  <c r="J3110" i="3"/>
  <c r="H3142" i="3"/>
  <c r="I3142" i="3"/>
  <c r="K3238" i="3"/>
  <c r="J3238" i="3"/>
  <c r="H3270" i="3"/>
  <c r="I3270" i="3"/>
  <c r="I3023" i="3"/>
  <c r="H3023" i="3"/>
  <c r="J3119" i="3"/>
  <c r="K3119" i="3"/>
  <c r="I3151" i="3"/>
  <c r="H3151" i="3"/>
  <c r="J3247" i="3"/>
  <c r="K3247" i="3"/>
  <c r="I3279" i="3"/>
  <c r="H3279" i="3"/>
  <c r="I3007" i="3"/>
  <c r="H3007" i="3"/>
  <c r="E3072" i="3"/>
  <c r="E3200" i="3"/>
  <c r="E3328" i="3"/>
  <c r="J2893" i="3"/>
  <c r="K2893" i="3"/>
  <c r="E2917" i="3"/>
  <c r="J2925" i="3"/>
  <c r="K2925" i="3"/>
  <c r="E2949" i="3"/>
  <c r="J2957" i="3"/>
  <c r="K2957" i="3"/>
  <c r="J2874" i="3"/>
  <c r="K2874" i="3"/>
  <c r="O3388" i="3"/>
  <c r="H3474" i="3"/>
  <c r="I3474" i="3"/>
  <c r="K3570" i="3"/>
  <c r="J3570" i="3"/>
  <c r="H3602" i="3"/>
  <c r="I3602" i="3"/>
  <c r="K3698" i="3"/>
  <c r="J3698" i="3"/>
  <c r="H3730" i="3"/>
  <c r="I3730" i="3"/>
  <c r="I3479" i="3"/>
  <c r="H3479" i="3"/>
  <c r="J3575" i="3"/>
  <c r="K3575" i="3"/>
  <c r="I3607" i="3"/>
  <c r="H3607" i="3"/>
  <c r="J3703" i="3"/>
  <c r="K3703" i="3"/>
  <c r="E3540" i="3"/>
  <c r="E3668" i="3"/>
  <c r="E3412" i="3"/>
  <c r="J3331" i="3"/>
  <c r="K3331" i="3"/>
  <c r="K3828" i="3"/>
  <c r="J3828" i="3"/>
  <c r="E3892" i="3"/>
  <c r="K3960" i="3"/>
  <c r="J3960" i="3"/>
  <c r="I3992" i="3"/>
  <c r="H3992" i="3"/>
  <c r="F4088" i="3"/>
  <c r="G4088" i="3" s="1"/>
  <c r="E3856" i="3"/>
  <c r="E4252" i="3"/>
  <c r="H4334" i="3"/>
  <c r="I4334" i="3"/>
  <c r="K4348" i="3"/>
  <c r="J4348" i="3"/>
  <c r="H4314" i="3"/>
  <c r="I4314" i="3"/>
  <c r="K4248" i="3"/>
  <c r="J4248" i="3"/>
  <c r="H4310" i="3"/>
  <c r="I4310" i="3"/>
  <c r="K4340" i="3"/>
  <c r="J4340" i="3"/>
  <c r="H4322" i="3"/>
  <c r="I4322" i="3"/>
  <c r="J5110" i="3"/>
  <c r="K5110" i="3"/>
  <c r="I5142" i="3"/>
  <c r="H5142" i="3"/>
  <c r="E4868" i="3"/>
  <c r="H5097" i="3"/>
  <c r="I5097" i="3"/>
  <c r="K5193" i="3"/>
  <c r="J5193" i="3"/>
  <c r="H5225" i="3"/>
  <c r="I5225" i="3"/>
  <c r="I5339" i="3"/>
  <c r="H5339" i="3"/>
  <c r="F5296" i="3"/>
  <c r="G5296" i="3" s="1"/>
  <c r="O5492" i="3"/>
  <c r="K5533" i="3"/>
  <c r="J5533" i="3"/>
  <c r="H5437" i="3"/>
  <c r="I5437" i="3"/>
  <c r="O5456" i="3"/>
  <c r="K5497" i="3"/>
  <c r="J5497" i="3"/>
  <c r="I5538" i="3"/>
  <c r="H5538" i="3"/>
  <c r="J5454" i="3"/>
  <c r="K5454" i="3"/>
  <c r="K5500" i="3"/>
  <c r="J5500" i="3"/>
  <c r="K5546" i="3"/>
  <c r="J5546" i="3"/>
  <c r="I5435" i="3"/>
  <c r="H5435" i="3"/>
  <c r="K5627" i="3"/>
  <c r="J5627" i="3"/>
  <c r="K5916" i="3"/>
  <c r="J5916" i="3"/>
  <c r="F5930" i="3"/>
  <c r="G5930" i="3" s="1"/>
  <c r="J6002" i="3"/>
  <c r="K6002" i="3"/>
  <c r="O6129" i="3"/>
  <c r="I6010" i="3"/>
  <c r="H6010" i="3"/>
  <c r="F6031" i="3"/>
  <c r="G6031" i="3" s="1"/>
  <c r="E6246" i="3"/>
  <c r="K6140" i="3"/>
  <c r="J6140" i="3"/>
  <c r="H6180" i="3"/>
  <c r="I6180" i="3"/>
  <c r="K6532" i="3"/>
  <c r="J6532" i="3"/>
  <c r="O6304" i="3"/>
  <c r="J6308" i="3"/>
  <c r="K6308" i="3"/>
  <c r="I6694" i="3"/>
  <c r="H6694" i="3"/>
  <c r="D6644" i="3"/>
  <c r="H6680" i="3"/>
  <c r="I6680" i="3"/>
  <c r="I6632" i="3"/>
  <c r="H6632" i="3"/>
  <c r="F6878" i="3"/>
  <c r="G6878" i="3" s="1"/>
  <c r="J6799" i="3"/>
  <c r="K6799" i="3"/>
  <c r="J6905" i="3"/>
  <c r="K6905" i="3"/>
  <c r="K6871" i="3"/>
  <c r="J6871" i="3"/>
  <c r="J6917" i="3"/>
  <c r="K6917" i="3"/>
  <c r="K6980" i="3"/>
  <c r="J6980" i="3"/>
  <c r="I7158" i="3"/>
  <c r="H7158" i="3"/>
  <c r="D7217" i="3"/>
  <c r="J7201" i="3"/>
  <c r="K7201" i="3"/>
  <c r="I7269" i="3"/>
  <c r="H7269" i="3"/>
  <c r="I7239" i="3"/>
  <c r="H7239" i="3"/>
  <c r="I7324" i="3"/>
  <c r="H7324" i="3"/>
  <c r="H7373" i="3"/>
  <c r="I7373" i="3"/>
  <c r="J7439" i="3"/>
  <c r="K7439" i="3"/>
  <c r="J7336" i="3"/>
  <c r="K7336" i="3"/>
  <c r="I186" i="3"/>
  <c r="H186" i="3"/>
  <c r="I86" i="3"/>
  <c r="H86" i="3"/>
  <c r="H33" i="3"/>
  <c r="I33" i="3"/>
  <c r="H149" i="3"/>
  <c r="I149" i="3"/>
  <c r="J320" i="3"/>
  <c r="K320" i="3"/>
  <c r="E1130" i="3"/>
  <c r="K1038" i="3"/>
  <c r="J1038" i="3"/>
  <c r="I1848" i="3"/>
  <c r="H1848" i="3"/>
  <c r="K3842" i="3"/>
  <c r="J3842" i="3"/>
  <c r="I4233" i="3"/>
  <c r="H4233" i="3"/>
  <c r="K4638" i="3"/>
  <c r="J4638" i="3"/>
  <c r="H1196" i="3"/>
  <c r="I1196" i="3"/>
  <c r="F4183" i="3"/>
  <c r="G4183" i="3" s="1"/>
  <c r="K4979" i="3"/>
  <c r="J4979" i="3"/>
  <c r="K5784" i="3"/>
  <c r="J5784" i="3"/>
  <c r="I5777" i="3"/>
  <c r="H5777" i="3"/>
  <c r="K6395" i="3"/>
  <c r="J6395" i="3"/>
  <c r="I6386" i="3"/>
  <c r="H6386" i="3"/>
  <c r="I1868" i="3"/>
  <c r="H1868" i="3"/>
  <c r="K4058" i="3"/>
  <c r="J4058" i="3"/>
  <c r="I4472" i="3"/>
  <c r="H4472" i="3"/>
  <c r="K4652" i="3"/>
  <c r="J4652" i="3"/>
  <c r="K5072" i="3"/>
  <c r="J5072" i="3"/>
  <c r="K6470" i="3"/>
  <c r="J6470" i="3"/>
  <c r="E6657" i="3"/>
  <c r="K6860" i="3"/>
  <c r="J6860" i="3"/>
  <c r="K7258" i="3"/>
  <c r="J7258" i="3"/>
  <c r="D7462" i="3"/>
  <c r="K572" i="3"/>
  <c r="J572" i="3"/>
  <c r="H1128" i="3"/>
  <c r="I1128" i="3"/>
  <c r="K1536" i="3"/>
  <c r="J1536" i="3"/>
  <c r="I3950" i="3"/>
  <c r="H3950" i="3"/>
  <c r="K4135" i="3"/>
  <c r="J4135" i="3"/>
  <c r="K6341" i="3"/>
  <c r="J6341" i="3"/>
  <c r="K6729" i="3"/>
  <c r="J6729" i="3"/>
  <c r="K310" i="3"/>
  <c r="J310" i="3"/>
  <c r="K488" i="3"/>
  <c r="J488" i="3"/>
  <c r="I4611" i="3"/>
  <c r="H4611" i="3"/>
  <c r="K5011" i="3"/>
  <c r="J5011" i="3"/>
  <c r="K7015" i="3"/>
  <c r="J7015" i="3"/>
  <c r="K7210" i="3"/>
  <c r="J7210" i="3"/>
  <c r="I1292" i="3"/>
  <c r="H1292" i="3"/>
  <c r="K2098" i="3"/>
  <c r="J2098" i="3"/>
  <c r="E2092" i="3"/>
  <c r="D3895" i="3"/>
  <c r="I4492" i="3"/>
  <c r="H4492" i="3"/>
  <c r="K4879" i="3"/>
  <c r="J4879" i="3"/>
  <c r="I5091" i="3"/>
  <c r="H5091" i="3"/>
  <c r="I5883" i="3"/>
  <c r="H5883" i="3"/>
  <c r="H6294" i="3"/>
  <c r="I6294" i="3"/>
  <c r="I573" i="3"/>
  <c r="H573" i="3"/>
  <c r="I632" i="3"/>
  <c r="H632" i="3"/>
  <c r="K696" i="3"/>
  <c r="J696" i="3"/>
  <c r="I760" i="3"/>
  <c r="H760" i="3"/>
  <c r="K824" i="3"/>
  <c r="J824" i="3"/>
  <c r="I888" i="3"/>
  <c r="H888" i="3"/>
  <c r="K952" i="3"/>
  <c r="J952" i="3"/>
  <c r="I2206" i="3"/>
  <c r="H2206" i="3"/>
  <c r="K3821" i="3"/>
  <c r="J3821" i="3"/>
  <c r="D4410" i="3"/>
  <c r="I4813" i="3"/>
  <c r="H4813" i="3"/>
  <c r="I5823" i="3"/>
  <c r="H5823" i="3"/>
  <c r="K1488" i="3"/>
  <c r="J1488" i="3"/>
  <c r="I1894" i="3"/>
  <c r="H1894" i="3"/>
  <c r="K6500" i="3"/>
  <c r="J6500" i="3"/>
  <c r="K1556" i="3"/>
  <c r="J1556" i="3"/>
  <c r="I1768" i="3"/>
  <c r="H1768" i="3"/>
  <c r="I1976" i="3"/>
  <c r="H1976" i="3"/>
  <c r="E3756" i="3"/>
  <c r="I4373" i="3"/>
  <c r="H4373" i="3"/>
  <c r="I4564" i="3"/>
  <c r="H4564" i="3"/>
  <c r="I4761" i="3"/>
  <c r="H4761" i="3"/>
  <c r="K5760" i="3"/>
  <c r="J5760" i="3"/>
  <c r="K5961" i="3"/>
  <c r="J5961" i="3"/>
  <c r="J6355" i="3"/>
  <c r="K6355" i="3"/>
  <c r="J319" i="3"/>
  <c r="K319" i="3"/>
  <c r="K1616" i="3"/>
  <c r="J1616" i="3"/>
  <c r="I2046" i="3"/>
  <c r="H2046" i="3"/>
  <c r="K2250" i="3"/>
  <c r="J2250" i="3"/>
  <c r="O4433" i="3"/>
  <c r="I4442" i="3"/>
  <c r="H4442" i="3"/>
  <c r="D4844" i="3"/>
  <c r="I4835" i="3"/>
  <c r="H4835" i="3"/>
  <c r="J5248" i="3"/>
  <c r="K5248" i="3"/>
  <c r="J491" i="3"/>
  <c r="K491" i="3"/>
  <c r="E555" i="3"/>
  <c r="K693" i="3"/>
  <c r="J693" i="3"/>
  <c r="K821" i="3"/>
  <c r="J821" i="3"/>
  <c r="K949" i="3"/>
  <c r="J949" i="3"/>
  <c r="K2026" i="3"/>
  <c r="J2026" i="3"/>
  <c r="E2020" i="3"/>
  <c r="F5646" i="3"/>
  <c r="G5646" i="3" s="1"/>
  <c r="K5846" i="3"/>
  <c r="J5846" i="3"/>
  <c r="F6041" i="3"/>
  <c r="G6041" i="3" s="1"/>
  <c r="I6431" i="3"/>
  <c r="H6431" i="3"/>
  <c r="F722" i="3"/>
  <c r="G722" i="3" s="1"/>
  <c r="O1112" i="3"/>
  <c r="E1721" i="3"/>
  <c r="H1715" i="3"/>
  <c r="I1715" i="3"/>
  <c r="D1913" i="3"/>
  <c r="K1905" i="3"/>
  <c r="J1905" i="3"/>
  <c r="I2119" i="3"/>
  <c r="H2119" i="3"/>
  <c r="E2314" i="3"/>
  <c r="K2307" i="3"/>
  <c r="J2307" i="3"/>
  <c r="F3905" i="3"/>
  <c r="G3905" i="3" s="1"/>
  <c r="K4113" i="3"/>
  <c r="J4113" i="3"/>
  <c r="K4106" i="3"/>
  <c r="J4106" i="3"/>
  <c r="F4319" i="3"/>
  <c r="G4319" i="3" s="1"/>
  <c r="K4524" i="3"/>
  <c r="J4524" i="3"/>
  <c r="J4922" i="3"/>
  <c r="K4922" i="3"/>
  <c r="E5123" i="3"/>
  <c r="K5322" i="3"/>
  <c r="J5322" i="3"/>
  <c r="K5712" i="3"/>
  <c r="J5712" i="3"/>
  <c r="E5921" i="3"/>
  <c r="E6318" i="3"/>
  <c r="I6525" i="3"/>
  <c r="H6525" i="3"/>
  <c r="E339" i="3"/>
  <c r="I400" i="3"/>
  <c r="H400" i="3"/>
  <c r="O1079" i="3"/>
  <c r="J1061" i="3"/>
  <c r="K1061" i="3"/>
  <c r="D1093" i="3"/>
  <c r="J1215" i="3"/>
  <c r="K1215" i="3"/>
  <c r="F1343" i="3"/>
  <c r="G1343" i="3" s="1"/>
  <c r="J1471" i="3"/>
  <c r="K1471" i="3"/>
  <c r="I1619" i="3"/>
  <c r="H1619" i="3"/>
  <c r="D1219" i="3"/>
  <c r="J1283" i="3"/>
  <c r="K1283" i="3"/>
  <c r="F1347" i="3"/>
  <c r="G1347" i="3" s="1"/>
  <c r="D1475" i="3"/>
  <c r="I1599" i="3"/>
  <c r="H1599" i="3"/>
  <c r="I1579" i="3"/>
  <c r="H1579" i="3"/>
  <c r="K2435" i="3"/>
  <c r="J2435" i="3"/>
  <c r="I2665" i="3"/>
  <c r="H2665" i="3"/>
  <c r="J2558" i="3"/>
  <c r="K2558" i="3"/>
  <c r="I2693" i="3"/>
  <c r="H2693" i="3"/>
  <c r="K2843" i="3"/>
  <c r="J2843" i="3"/>
  <c r="O2452" i="3"/>
  <c r="J2460" i="3"/>
  <c r="K2460" i="3"/>
  <c r="J2492" i="3"/>
  <c r="K2492" i="3"/>
  <c r="J2524" i="3"/>
  <c r="K2524" i="3"/>
  <c r="J2578" i="3"/>
  <c r="K2578" i="3"/>
  <c r="I2705" i="3"/>
  <c r="H2705" i="3"/>
  <c r="J2852" i="3"/>
  <c r="K2852" i="3"/>
  <c r="J2592" i="3"/>
  <c r="K2592" i="3"/>
  <c r="I2733" i="3"/>
  <c r="H2733" i="3"/>
  <c r="E2841" i="3"/>
  <c r="O2352" i="3"/>
  <c r="J2416" i="3"/>
  <c r="K2416" i="3"/>
  <c r="I2984" i="3"/>
  <c r="H2984" i="3"/>
  <c r="F3018" i="3"/>
  <c r="G3018" i="3" s="1"/>
  <c r="K3114" i="3"/>
  <c r="J3114" i="3"/>
  <c r="F3146" i="3"/>
  <c r="G3146" i="3" s="1"/>
  <c r="K3242" i="3"/>
  <c r="J3242" i="3"/>
  <c r="F3274" i="3"/>
  <c r="G3274" i="3" s="1"/>
  <c r="K3338" i="3"/>
  <c r="J3338" i="3"/>
  <c r="F3027" i="3"/>
  <c r="G3027" i="3" s="1"/>
  <c r="J3123" i="3"/>
  <c r="K3123" i="3"/>
  <c r="F3155" i="3"/>
  <c r="G3155" i="3" s="1"/>
  <c r="J3251" i="3"/>
  <c r="K3251" i="3"/>
  <c r="F3283" i="3"/>
  <c r="G3283" i="3" s="1"/>
  <c r="I2980" i="3"/>
  <c r="H2980" i="3"/>
  <c r="E3076" i="3"/>
  <c r="E3204" i="3"/>
  <c r="E2886" i="3"/>
  <c r="J2894" i="3"/>
  <c r="K2894" i="3"/>
  <c r="E2918" i="3"/>
  <c r="J2926" i="3"/>
  <c r="K2926" i="3"/>
  <c r="E2950" i="3"/>
  <c r="J2958" i="3"/>
  <c r="K2958" i="3"/>
  <c r="O3396" i="3"/>
  <c r="F3478" i="3"/>
  <c r="G3478" i="3" s="1"/>
  <c r="K3574" i="3"/>
  <c r="J3574" i="3"/>
  <c r="F3606" i="3"/>
  <c r="G3606" i="3" s="1"/>
  <c r="K3702" i="3"/>
  <c r="J3702" i="3"/>
  <c r="F3734" i="3"/>
  <c r="G3734" i="3" s="1"/>
  <c r="F3483" i="3"/>
  <c r="G3483" i="3" s="1"/>
  <c r="J3579" i="3"/>
  <c r="K3579" i="3"/>
  <c r="F3611" i="3"/>
  <c r="G3611" i="3" s="1"/>
  <c r="J3707" i="3"/>
  <c r="K3707" i="3"/>
  <c r="O3392" i="3"/>
  <c r="E3544" i="3"/>
  <c r="E3672" i="3"/>
  <c r="F3744" i="3"/>
  <c r="G3744" i="3" s="1"/>
  <c r="J3339" i="3"/>
  <c r="K3339" i="3"/>
  <c r="D3804" i="3"/>
  <c r="K3836" i="3"/>
  <c r="J3836" i="3"/>
  <c r="E3900" i="3"/>
  <c r="K3964" i="3"/>
  <c r="J3964" i="3"/>
  <c r="F3996" i="3"/>
  <c r="G3996" i="3" s="1"/>
  <c r="E4096" i="3"/>
  <c r="E3864" i="3"/>
  <c r="K4170" i="3"/>
  <c r="J4170" i="3"/>
  <c r="E4260" i="3"/>
  <c r="F4350" i="3"/>
  <c r="G4350" i="3" s="1"/>
  <c r="K4364" i="3"/>
  <c r="J4364" i="3"/>
  <c r="F4330" i="3"/>
  <c r="G4330" i="3" s="1"/>
  <c r="K4256" i="3"/>
  <c r="J4256" i="3"/>
  <c r="F4326" i="3"/>
  <c r="G4326" i="3" s="1"/>
  <c r="K4356" i="3"/>
  <c r="J4356" i="3"/>
  <c r="F4338" i="3"/>
  <c r="G4338" i="3" s="1"/>
  <c r="J5114" i="3"/>
  <c r="K5114" i="3"/>
  <c r="F5146" i="3"/>
  <c r="G5146" i="3" s="1"/>
  <c r="F5101" i="3"/>
  <c r="G5101" i="3" s="1"/>
  <c r="K5197" i="3"/>
  <c r="J5197" i="3"/>
  <c r="F5229" i="3"/>
  <c r="G5229" i="3" s="1"/>
  <c r="F5312" i="3"/>
  <c r="G5312" i="3" s="1"/>
  <c r="I5335" i="3"/>
  <c r="H5335" i="3"/>
  <c r="J5396" i="3"/>
  <c r="K5396" i="3"/>
  <c r="K5461" i="3"/>
  <c r="J5461" i="3"/>
  <c r="F5502" i="3"/>
  <c r="G5502" i="3" s="1"/>
  <c r="E5551" i="3"/>
  <c r="F5438" i="3"/>
  <c r="G5438" i="3" s="1"/>
  <c r="K5455" i="3"/>
  <c r="J5455" i="3"/>
  <c r="K5643" i="3"/>
  <c r="J5643" i="3"/>
  <c r="I6038" i="3"/>
  <c r="H6038" i="3"/>
  <c r="F6047" i="3"/>
  <c r="G6047" i="3" s="1"/>
  <c r="K6144" i="3"/>
  <c r="J6144" i="3"/>
  <c r="E6250" i="3"/>
  <c r="E6142" i="3"/>
  <c r="K6255" i="3"/>
  <c r="J6255" i="3"/>
  <c r="D6120" i="3"/>
  <c r="F6184" i="3"/>
  <c r="G6184" i="3" s="1"/>
  <c r="K6281" i="3"/>
  <c r="J6281" i="3"/>
  <c r="O6320" i="3"/>
  <c r="J6324" i="3"/>
  <c r="K6324" i="3"/>
  <c r="D6626" i="3"/>
  <c r="F6688" i="3"/>
  <c r="G6688" i="3" s="1"/>
  <c r="E6706" i="3"/>
  <c r="J6668" i="3"/>
  <c r="K6668" i="3"/>
  <c r="E6739" i="3"/>
  <c r="I6811" i="3"/>
  <c r="H6811" i="3"/>
  <c r="J6807" i="3"/>
  <c r="K6807" i="3"/>
  <c r="K6859" i="3"/>
  <c r="J6859" i="3"/>
  <c r="D6929" i="3"/>
  <c r="E6898" i="3"/>
  <c r="H6951" i="3"/>
  <c r="I6951" i="3"/>
  <c r="J6939" i="3"/>
  <c r="K6939" i="3"/>
  <c r="I7029" i="3"/>
  <c r="H7029" i="3"/>
  <c r="E7046" i="3"/>
  <c r="F7127" i="3"/>
  <c r="G7127" i="3" s="1"/>
  <c r="F7001" i="3"/>
  <c r="G7001" i="3" s="1"/>
  <c r="I7005" i="3"/>
  <c r="H7005" i="3"/>
  <c r="H7101" i="3"/>
  <c r="I7101" i="3"/>
  <c r="F7098" i="3"/>
  <c r="G7098" i="3" s="1"/>
  <c r="F7134" i="3"/>
  <c r="G7134" i="3" s="1"/>
  <c r="K7213" i="3"/>
  <c r="J7213" i="3"/>
  <c r="J7193" i="3"/>
  <c r="K7193" i="3"/>
  <c r="J7320" i="3"/>
  <c r="K7320" i="3"/>
  <c r="F7328" i="3"/>
  <c r="G7328" i="3" s="1"/>
  <c r="K7340" i="3"/>
  <c r="J7340" i="3"/>
  <c r="F7377" i="3"/>
  <c r="G7377" i="3" s="1"/>
  <c r="K7390" i="3"/>
  <c r="J7390" i="3"/>
  <c r="K7481" i="3"/>
  <c r="J7481" i="3"/>
  <c r="K7406" i="3"/>
  <c r="J7406" i="3"/>
  <c r="J7427" i="3"/>
  <c r="K7427" i="3"/>
  <c r="K7499" i="3"/>
  <c r="J7499" i="3"/>
  <c r="K7471" i="3"/>
  <c r="J7471" i="3"/>
  <c r="K490" i="3"/>
  <c r="J490" i="3"/>
  <c r="J1146" i="3"/>
  <c r="K1146" i="3"/>
  <c r="K1666" i="3"/>
  <c r="J1666" i="3"/>
  <c r="K650" i="3"/>
  <c r="J650" i="3"/>
  <c r="K1230" i="3"/>
  <c r="J1230" i="3"/>
  <c r="I4239" i="3"/>
  <c r="H4239" i="3"/>
  <c r="I5042" i="3"/>
  <c r="H5042" i="3"/>
  <c r="K6846" i="3"/>
  <c r="J6846" i="3"/>
  <c r="K986" i="3"/>
  <c r="J986" i="3"/>
  <c r="K1594" i="3"/>
  <c r="J1594" i="3"/>
  <c r="K2001" i="3"/>
  <c r="J2001" i="3"/>
  <c r="K2179" i="3"/>
  <c r="J2179" i="3"/>
  <c r="K3786" i="3"/>
  <c r="J3786" i="3"/>
  <c r="K4787" i="3"/>
  <c r="J4787" i="3"/>
  <c r="K4981" i="3"/>
  <c r="J4981" i="3"/>
  <c r="K5588" i="3"/>
  <c r="J5588" i="3"/>
  <c r="J6185" i="3"/>
  <c r="K6185" i="3"/>
  <c r="K6578" i="3"/>
  <c r="J6578" i="3"/>
  <c r="K6782" i="3"/>
  <c r="J6782" i="3"/>
  <c r="K6990" i="3"/>
  <c r="J6990" i="3"/>
  <c r="K870" i="3"/>
  <c r="J870" i="3"/>
  <c r="K1474" i="3"/>
  <c r="J1474" i="3"/>
  <c r="J1653" i="3"/>
  <c r="K1653" i="3"/>
  <c r="K1872" i="3"/>
  <c r="J1872" i="3"/>
  <c r="K2067" i="3"/>
  <c r="J2067" i="3"/>
  <c r="K2252" i="3"/>
  <c r="J2252" i="3"/>
  <c r="K4067" i="3"/>
  <c r="J4067" i="3"/>
  <c r="K4454" i="3"/>
  <c r="J4454" i="3"/>
  <c r="K4675" i="3"/>
  <c r="J4675" i="3"/>
  <c r="K5676" i="3"/>
  <c r="J5676" i="3"/>
  <c r="K6274" i="3"/>
  <c r="J6274" i="3"/>
  <c r="K7474" i="3"/>
  <c r="J7474" i="3"/>
  <c r="K1939" i="3"/>
  <c r="J1939" i="3"/>
  <c r="J4335" i="3"/>
  <c r="K4335" i="3"/>
  <c r="K6531" i="3"/>
  <c r="J6531" i="3"/>
  <c r="J390" i="3"/>
  <c r="K390" i="3"/>
  <c r="J611" i="3"/>
  <c r="K611" i="3"/>
  <c r="J739" i="3"/>
  <c r="K739" i="3"/>
  <c r="J867" i="3"/>
  <c r="K867" i="3"/>
  <c r="J995" i="3"/>
  <c r="K995" i="3"/>
  <c r="K4021" i="3"/>
  <c r="J4021" i="3"/>
  <c r="K5013" i="3"/>
  <c r="J5013" i="3"/>
  <c r="K7224" i="3"/>
  <c r="J7224" i="3"/>
  <c r="K882" i="3"/>
  <c r="J882" i="3"/>
  <c r="K1691" i="3"/>
  <c r="J1691" i="3"/>
  <c r="K4495" i="3"/>
  <c r="J4495" i="3"/>
  <c r="K4881" i="3"/>
  <c r="J4881" i="3"/>
  <c r="J6278" i="3"/>
  <c r="K6278" i="3"/>
  <c r="K626" i="3"/>
  <c r="J626" i="3"/>
  <c r="K3823" i="3"/>
  <c r="J3823" i="3"/>
  <c r="K4808" i="3"/>
  <c r="J4808" i="3"/>
  <c r="K1898" i="3"/>
  <c r="J1898" i="3"/>
  <c r="K4285" i="3"/>
  <c r="J4285" i="3"/>
  <c r="K4691" i="3"/>
  <c r="J4691" i="3"/>
  <c r="K7080" i="3"/>
  <c r="J7080" i="3"/>
  <c r="K1772" i="3"/>
  <c r="J1772" i="3"/>
  <c r="K2362" i="3"/>
  <c r="J2362" i="3"/>
  <c r="K4357" i="3"/>
  <c r="J4357" i="3"/>
  <c r="K4575" i="3"/>
  <c r="J4575" i="3"/>
  <c r="K4756" i="3"/>
  <c r="J4756" i="3"/>
  <c r="K5358" i="3"/>
  <c r="J5358" i="3"/>
  <c r="K5759" i="3"/>
  <c r="J5759" i="3"/>
  <c r="K5757" i="3"/>
  <c r="J5757" i="3"/>
  <c r="K6564" i="3"/>
  <c r="J6564" i="3"/>
  <c r="J6766" i="3"/>
  <c r="K6766" i="3"/>
  <c r="K818" i="3"/>
  <c r="J818" i="3"/>
  <c r="K5637" i="3"/>
  <c r="J5637" i="3"/>
  <c r="K6029" i="3"/>
  <c r="J6029" i="3"/>
  <c r="K6433" i="3"/>
  <c r="J6433" i="3"/>
  <c r="K6435" i="3"/>
  <c r="J6435" i="3"/>
  <c r="K1326" i="3"/>
  <c r="J1326" i="3"/>
  <c r="K3921" i="3"/>
  <c r="J3921" i="3"/>
  <c r="K4108" i="3"/>
  <c r="J4108" i="3"/>
  <c r="I4307" i="3"/>
  <c r="H4307" i="3"/>
  <c r="K4513" i="3"/>
  <c r="J4513" i="3"/>
  <c r="K4726" i="3"/>
  <c r="J4726" i="3"/>
  <c r="J4906" i="3"/>
  <c r="K4906" i="3"/>
  <c r="K5314" i="3"/>
  <c r="J5314" i="3"/>
  <c r="J1077" i="3"/>
  <c r="K1077" i="3"/>
  <c r="J1247" i="3"/>
  <c r="K1247" i="3"/>
  <c r="J1503" i="3"/>
  <c r="K1503" i="3"/>
  <c r="J1315" i="3"/>
  <c r="K1315" i="3"/>
  <c r="J2688" i="3"/>
  <c r="K2688" i="3"/>
  <c r="J2579" i="3"/>
  <c r="K2579" i="3"/>
  <c r="J2716" i="3"/>
  <c r="K2716" i="3"/>
  <c r="J2464" i="3"/>
  <c r="K2464" i="3"/>
  <c r="J2496" i="3"/>
  <c r="K2496" i="3"/>
  <c r="J2528" i="3"/>
  <c r="K2528" i="3"/>
  <c r="J2728" i="3"/>
  <c r="K2728" i="3"/>
  <c r="J2756" i="3"/>
  <c r="K2756" i="3"/>
  <c r="J2448" i="3"/>
  <c r="K2448" i="3"/>
  <c r="K3130" i="3"/>
  <c r="J3130" i="3"/>
  <c r="K3258" i="3"/>
  <c r="J3258" i="3"/>
  <c r="J3139" i="3"/>
  <c r="K3139" i="3"/>
  <c r="J3267" i="3"/>
  <c r="K3267" i="3"/>
  <c r="J2898" i="3"/>
  <c r="K2898" i="3"/>
  <c r="J2930" i="3"/>
  <c r="K2930" i="3"/>
  <c r="J2962" i="3"/>
  <c r="K2962" i="3"/>
  <c r="H3006" i="3"/>
  <c r="I3006" i="3"/>
  <c r="K3462" i="3"/>
  <c r="J3462" i="3"/>
  <c r="H3494" i="3"/>
  <c r="I3494" i="3"/>
  <c r="K3590" i="3"/>
  <c r="J3590" i="3"/>
  <c r="H3622" i="3"/>
  <c r="I3622" i="3"/>
  <c r="K3718" i="3"/>
  <c r="J3718" i="3"/>
  <c r="J3365" i="3"/>
  <c r="K3365" i="3"/>
  <c r="J3467" i="3"/>
  <c r="K3467" i="3"/>
  <c r="I3499" i="3"/>
  <c r="H3499" i="3"/>
  <c r="J3595" i="3"/>
  <c r="K3595" i="3"/>
  <c r="I3627" i="3"/>
  <c r="H3627" i="3"/>
  <c r="J3723" i="3"/>
  <c r="K3723" i="3"/>
  <c r="J3379" i="3"/>
  <c r="K3379" i="3"/>
  <c r="J3367" i="3"/>
  <c r="K3367" i="3"/>
  <c r="J3371" i="3"/>
  <c r="K3371" i="3"/>
  <c r="K3808" i="3"/>
  <c r="J3808" i="3"/>
  <c r="K3868" i="3"/>
  <c r="J3868" i="3"/>
  <c r="K3980" i="3"/>
  <c r="J3980" i="3"/>
  <c r="K3832" i="3"/>
  <c r="J3832" i="3"/>
  <c r="K4228" i="3"/>
  <c r="J4228" i="3"/>
  <c r="K4288" i="3"/>
  <c r="J4288" i="3"/>
  <c r="J5130" i="3"/>
  <c r="K5130" i="3"/>
  <c r="K5045" i="3"/>
  <c r="J5045" i="3"/>
  <c r="K5213" i="3"/>
  <c r="J5213" i="3"/>
  <c r="K5253" i="3"/>
  <c r="J5253" i="3"/>
  <c r="J5428" i="3"/>
  <c r="K5428" i="3"/>
  <c r="K5683" i="3"/>
  <c r="J5683" i="3"/>
  <c r="J5522" i="3"/>
  <c r="K5522" i="3"/>
  <c r="K5464" i="3"/>
  <c r="J5464" i="3"/>
  <c r="K5519" i="3"/>
  <c r="J5519" i="3"/>
  <c r="K5707" i="3"/>
  <c r="J5707" i="3"/>
  <c r="J6124" i="3"/>
  <c r="K6124" i="3"/>
  <c r="K6168" i="3"/>
  <c r="J6168" i="3"/>
  <c r="J6126" i="3"/>
  <c r="K6126" i="3"/>
  <c r="K6317" i="3"/>
  <c r="J6317" i="3"/>
  <c r="J6700" i="3"/>
  <c r="K6700" i="3"/>
  <c r="K6736" i="3"/>
  <c r="J6736" i="3"/>
  <c r="J6839" i="3"/>
  <c r="K6839" i="3"/>
  <c r="J7081" i="3"/>
  <c r="K7081" i="3"/>
  <c r="K6834" i="3"/>
  <c r="J6834" i="3"/>
  <c r="K7034" i="3"/>
  <c r="J7034" i="3"/>
  <c r="I1778" i="3"/>
  <c r="H1778" i="3"/>
  <c r="K2178" i="3"/>
  <c r="J2178" i="3"/>
  <c r="K2197" i="3"/>
  <c r="J2197" i="3"/>
  <c r="K3793" i="3"/>
  <c r="J3793" i="3"/>
  <c r="K4592" i="3"/>
  <c r="J4592" i="3"/>
  <c r="K5385" i="3"/>
  <c r="J5385" i="3"/>
  <c r="K5785" i="3"/>
  <c r="J5785" i="3"/>
  <c r="K1060" i="3"/>
  <c r="J1060" i="3"/>
  <c r="K2058" i="3"/>
  <c r="J2058" i="3"/>
  <c r="K3858" i="3"/>
  <c r="J3858" i="3"/>
  <c r="K4665" i="3"/>
  <c r="J4665" i="3"/>
  <c r="K5059" i="3"/>
  <c r="J5059" i="3"/>
  <c r="J5271" i="3"/>
  <c r="K5271" i="3"/>
  <c r="J311" i="3"/>
  <c r="K311" i="3"/>
  <c r="K1332" i="3"/>
  <c r="J1332" i="3"/>
  <c r="I1946" i="3"/>
  <c r="H1946" i="3"/>
  <c r="K6549" i="3"/>
  <c r="J6549" i="3"/>
  <c r="K344" i="3"/>
  <c r="J344" i="3"/>
  <c r="K4602" i="3"/>
  <c r="J4602" i="3"/>
  <c r="K1695" i="3"/>
  <c r="J1695" i="3"/>
  <c r="K3885" i="3"/>
  <c r="J3885" i="3"/>
  <c r="I4501" i="3"/>
  <c r="H4501" i="3"/>
  <c r="K381" i="3"/>
  <c r="J381" i="3"/>
  <c r="K652" i="3"/>
  <c r="J652" i="3"/>
  <c r="K780" i="3"/>
  <c r="J780" i="3"/>
  <c r="K908" i="3"/>
  <c r="J908" i="3"/>
  <c r="K4419" i="3"/>
  <c r="J4419" i="3"/>
  <c r="K489" i="3"/>
  <c r="J489" i="3"/>
  <c r="K2286" i="3"/>
  <c r="J2286" i="3"/>
  <c r="K1957" i="3"/>
  <c r="J1957" i="3"/>
  <c r="K2156" i="3"/>
  <c r="J2156" i="3"/>
  <c r="K4167" i="3"/>
  <c r="J4167" i="3"/>
  <c r="K4971" i="3"/>
  <c r="J4971" i="3"/>
  <c r="K6360" i="3"/>
  <c r="J6360" i="3"/>
  <c r="K6364" i="3"/>
  <c r="J6364" i="3"/>
  <c r="K1020" i="3"/>
  <c r="J1020" i="3"/>
  <c r="K7240" i="3"/>
  <c r="J7240" i="3"/>
  <c r="K649" i="3"/>
  <c r="J649" i="3"/>
  <c r="K777" i="3"/>
  <c r="J777" i="3"/>
  <c r="K905" i="3"/>
  <c r="J905" i="3"/>
  <c r="I509" i="3"/>
  <c r="H509" i="3"/>
  <c r="K6117" i="3"/>
  <c r="J6117" i="3"/>
  <c r="K496" i="3"/>
  <c r="J496" i="3"/>
  <c r="J1099" i="3"/>
  <c r="K1099" i="3"/>
  <c r="K1289" i="3"/>
  <c r="J1289" i="3"/>
  <c r="K1537" i="3"/>
  <c r="J1537" i="3"/>
  <c r="K1517" i="3"/>
  <c r="J1517" i="3"/>
  <c r="K1261" i="3"/>
  <c r="J1261" i="3"/>
  <c r="J1185" i="3"/>
  <c r="K1185" i="3"/>
  <c r="K2810" i="3"/>
  <c r="J2810" i="3"/>
  <c r="J2457" i="3"/>
  <c r="K2457" i="3"/>
  <c r="J2489" i="3"/>
  <c r="K2489" i="3"/>
  <c r="J2521" i="3"/>
  <c r="K2521" i="3"/>
  <c r="J2357" i="3"/>
  <c r="K2357" i="3"/>
  <c r="J2974" i="3"/>
  <c r="K2974" i="3"/>
  <c r="K3128" i="3"/>
  <c r="J3128" i="3"/>
  <c r="K3256" i="3"/>
  <c r="J3256" i="3"/>
  <c r="K3001" i="3"/>
  <c r="J3001" i="3"/>
  <c r="K3041" i="3"/>
  <c r="J3041" i="3"/>
  <c r="K3169" i="3"/>
  <c r="J3169" i="3"/>
  <c r="K3297" i="3"/>
  <c r="J3297" i="3"/>
  <c r="J3431" i="3"/>
  <c r="K3431" i="3"/>
  <c r="J3425" i="3"/>
  <c r="K3425" i="3"/>
  <c r="K3468" i="3"/>
  <c r="J3468" i="3"/>
  <c r="K3596" i="3"/>
  <c r="J3596" i="3"/>
  <c r="K3724" i="3"/>
  <c r="J3724" i="3"/>
  <c r="K3573" i="3"/>
  <c r="J3573" i="3"/>
  <c r="K3701" i="3"/>
  <c r="J3701" i="3"/>
  <c r="K5163" i="3"/>
  <c r="J5163" i="3"/>
  <c r="K5088" i="3"/>
  <c r="J5088" i="3"/>
  <c r="K5216" i="3"/>
  <c r="J5216" i="3"/>
  <c r="J5263" i="3"/>
  <c r="K5263" i="3"/>
  <c r="K5361" i="3"/>
  <c r="J5361" i="3"/>
  <c r="K5304" i="3"/>
  <c r="J5304" i="3"/>
  <c r="J5951" i="3"/>
  <c r="K5951" i="3"/>
  <c r="K6044" i="3"/>
  <c r="J6044" i="3"/>
  <c r="J6123" i="3"/>
  <c r="K6123" i="3"/>
  <c r="J5991" i="3"/>
  <c r="K5991" i="3"/>
  <c r="K6174" i="3"/>
  <c r="J6174" i="3"/>
  <c r="K6257" i="3"/>
  <c r="J6257" i="3"/>
  <c r="K6747" i="3"/>
  <c r="J6747" i="3"/>
  <c r="K6767" i="3"/>
  <c r="J6767" i="3"/>
  <c r="K6911" i="3"/>
  <c r="J6911" i="3"/>
  <c r="K7167" i="3"/>
  <c r="J7167" i="3"/>
  <c r="K7334" i="3"/>
  <c r="J7334" i="3"/>
  <c r="I226" i="3"/>
  <c r="H226" i="3"/>
  <c r="H62" i="3"/>
  <c r="I62" i="3" s="1"/>
  <c r="K474" i="3"/>
  <c r="H49" i="3"/>
  <c r="I49" i="3"/>
  <c r="H61" i="3"/>
  <c r="I61" i="3"/>
  <c r="H289" i="3"/>
  <c r="I289" i="3"/>
  <c r="J1122" i="3"/>
  <c r="K1122" i="3"/>
  <c r="K4049" i="3"/>
  <c r="J4049" i="3"/>
  <c r="K4241" i="3"/>
  <c r="J4241" i="3"/>
  <c r="K4631" i="3"/>
  <c r="J4631" i="3"/>
  <c r="K786" i="3"/>
  <c r="J786" i="3"/>
  <c r="K1777" i="3"/>
  <c r="J1777" i="3"/>
  <c r="K3783" i="3"/>
  <c r="J3783" i="3"/>
  <c r="K4177" i="3"/>
  <c r="J4177" i="3"/>
  <c r="J4391" i="3"/>
  <c r="K4391" i="3"/>
  <c r="K5781" i="3"/>
  <c r="J5781" i="3"/>
  <c r="K6594" i="3"/>
  <c r="J6594" i="3"/>
  <c r="J7383" i="3"/>
  <c r="K7383" i="3"/>
  <c r="K670" i="3"/>
  <c r="J670" i="3"/>
  <c r="K1659" i="3"/>
  <c r="J1659" i="3"/>
  <c r="K2276" i="3"/>
  <c r="J2276" i="3"/>
  <c r="K4255" i="3"/>
  <c r="J4255" i="3"/>
  <c r="K4857" i="3"/>
  <c r="J4857" i="3"/>
  <c r="J5654" i="3"/>
  <c r="K5654" i="3"/>
  <c r="K946" i="3"/>
  <c r="J946" i="3"/>
  <c r="K1542" i="3"/>
  <c r="J1542" i="3"/>
  <c r="K1736" i="3"/>
  <c r="J1736" i="3"/>
  <c r="K1945" i="3"/>
  <c r="J1945" i="3"/>
  <c r="K2135" i="3"/>
  <c r="J2135" i="3"/>
  <c r="K3945" i="3"/>
  <c r="J3945" i="3"/>
  <c r="K4537" i="3"/>
  <c r="J4537" i="3"/>
  <c r="K4750" i="3"/>
  <c r="J4750" i="3"/>
  <c r="J4930" i="3"/>
  <c r="K4930" i="3"/>
  <c r="K5732" i="3"/>
  <c r="J5732" i="3"/>
  <c r="K6942" i="3"/>
  <c r="J6942" i="3"/>
  <c r="K7137" i="3"/>
  <c r="J7137" i="3"/>
  <c r="J342" i="3"/>
  <c r="K342" i="3"/>
  <c r="J587" i="3"/>
  <c r="K587" i="3"/>
  <c r="J715" i="3"/>
  <c r="K715" i="3"/>
  <c r="J843" i="3"/>
  <c r="K843" i="3"/>
  <c r="J971" i="3"/>
  <c r="K971" i="3"/>
  <c r="K750" i="3"/>
  <c r="J750" i="3"/>
  <c r="K4620" i="3"/>
  <c r="J4620" i="3"/>
  <c r="K7020" i="3"/>
  <c r="J7020" i="3"/>
  <c r="K4493" i="3"/>
  <c r="J4493" i="3"/>
  <c r="J5698" i="3"/>
  <c r="K5698" i="3"/>
  <c r="K5891" i="3"/>
  <c r="J5891" i="3"/>
  <c r="K2216" i="3"/>
  <c r="J2216" i="3"/>
  <c r="K4807" i="3"/>
  <c r="J4807" i="3"/>
  <c r="K6822" i="3"/>
  <c r="J6822" i="3"/>
  <c r="K1494" i="3"/>
  <c r="J1494" i="3"/>
  <c r="K6081" i="3"/>
  <c r="J6081" i="3"/>
  <c r="K6481" i="3"/>
  <c r="J6481" i="3"/>
  <c r="K7293" i="3"/>
  <c r="J7293" i="3"/>
  <c r="K954" i="3"/>
  <c r="J954" i="3"/>
  <c r="K1558" i="3"/>
  <c r="J1558" i="3"/>
  <c r="K2167" i="3"/>
  <c r="J2167" i="3"/>
  <c r="K4173" i="3"/>
  <c r="J4173" i="3"/>
  <c r="K4573" i="3"/>
  <c r="J4573" i="3"/>
  <c r="K4755" i="3"/>
  <c r="J4755" i="3"/>
  <c r="K4953" i="3"/>
  <c r="J4953" i="3"/>
  <c r="K6570" i="3"/>
  <c r="J6570" i="3"/>
  <c r="K1602" i="3"/>
  <c r="J1602" i="3"/>
  <c r="K2047" i="3"/>
  <c r="J2047" i="3"/>
  <c r="K2237" i="3"/>
  <c r="J2237" i="3"/>
  <c r="K2430" i="3"/>
  <c r="J2430" i="3"/>
  <c r="K5636" i="3"/>
  <c r="J5636" i="3"/>
  <c r="K5847" i="3"/>
  <c r="J5847" i="3"/>
  <c r="K5828" i="3"/>
  <c r="J5828" i="3"/>
  <c r="K1915" i="3"/>
  <c r="J1915" i="3"/>
  <c r="K3919" i="3"/>
  <c r="J3919" i="3"/>
  <c r="K4504" i="3"/>
  <c r="J4504" i="3"/>
  <c r="K4711" i="3"/>
  <c r="J4711" i="3"/>
  <c r="K4909" i="3"/>
  <c r="J4909" i="3"/>
  <c r="J5706" i="3"/>
  <c r="K5706" i="3"/>
  <c r="J1149" i="3"/>
  <c r="K1149" i="3"/>
  <c r="J1391" i="3"/>
  <c r="K1391" i="3"/>
  <c r="J1013" i="3"/>
  <c r="K1013" i="3"/>
  <c r="J1015" i="3"/>
  <c r="K1015" i="3"/>
  <c r="J1459" i="3"/>
  <c r="K1459" i="3"/>
  <c r="K2395" i="3"/>
  <c r="J2395" i="3"/>
  <c r="K2638" i="3"/>
  <c r="J2638" i="3"/>
  <c r="K2803" i="3"/>
  <c r="J2803" i="3"/>
  <c r="J2428" i="3"/>
  <c r="K2428" i="3"/>
  <c r="K2746" i="3"/>
  <c r="J2746" i="3"/>
  <c r="J2482" i="3"/>
  <c r="K2482" i="3"/>
  <c r="J2514" i="3"/>
  <c r="K2514" i="3"/>
  <c r="J2546" i="3"/>
  <c r="K2546" i="3"/>
  <c r="J2812" i="3"/>
  <c r="K2812" i="3"/>
  <c r="K2742" i="3"/>
  <c r="J2742" i="3"/>
  <c r="J2885" i="3"/>
  <c r="K2885" i="3"/>
  <c r="K3074" i="3"/>
  <c r="J3074" i="3"/>
  <c r="K3202" i="3"/>
  <c r="J3202" i="3"/>
  <c r="K3330" i="3"/>
  <c r="J3330" i="3"/>
  <c r="J3083" i="3"/>
  <c r="K3083" i="3"/>
  <c r="J3211" i="3"/>
  <c r="K3211" i="3"/>
  <c r="K3534" i="3"/>
  <c r="J3534" i="3"/>
  <c r="K3662" i="3"/>
  <c r="J3662" i="3"/>
  <c r="J3539" i="3"/>
  <c r="K3539" i="3"/>
  <c r="J3667" i="3"/>
  <c r="K3667" i="3"/>
  <c r="K3924" i="3"/>
  <c r="J3924" i="3"/>
  <c r="K4052" i="3"/>
  <c r="J4052" i="3"/>
  <c r="K4368" i="3"/>
  <c r="J4368" i="3"/>
  <c r="K4148" i="3"/>
  <c r="J4148" i="3"/>
  <c r="K4254" i="3"/>
  <c r="J4254" i="3"/>
  <c r="K4360" i="3"/>
  <c r="J4360" i="3"/>
  <c r="K4258" i="3"/>
  <c r="J4258" i="3"/>
  <c r="J5074" i="3"/>
  <c r="K5074" i="3"/>
  <c r="J5202" i="3"/>
  <c r="K5202" i="3"/>
  <c r="K5157" i="3"/>
  <c r="J5157" i="3"/>
  <c r="K5257" i="3"/>
  <c r="J5257" i="3"/>
  <c r="K5485" i="3"/>
  <c r="J5485" i="3"/>
  <c r="K5449" i="3"/>
  <c r="J5449" i="3"/>
  <c r="K5452" i="3"/>
  <c r="J5452" i="3"/>
  <c r="J5514" i="3"/>
  <c r="K5514" i="3"/>
  <c r="K5695" i="3"/>
  <c r="J5695" i="3"/>
  <c r="J6112" i="3"/>
  <c r="K6112" i="3"/>
  <c r="K6163" i="3"/>
  <c r="J6163" i="3"/>
  <c r="K6240" i="3"/>
  <c r="J6240" i="3"/>
  <c r="K6159" i="3"/>
  <c r="J6159" i="3"/>
  <c r="J6288" i="3"/>
  <c r="K6288" i="3"/>
  <c r="J6787" i="3"/>
  <c r="K6787" i="3"/>
  <c r="J6893" i="3"/>
  <c r="K6893" i="3"/>
  <c r="K7243" i="3"/>
  <c r="J7243" i="3"/>
  <c r="J7378" i="3"/>
  <c r="K7378" i="3"/>
  <c r="J302" i="3"/>
  <c r="K389" i="3"/>
  <c r="J389" i="3"/>
  <c r="K445" i="3"/>
  <c r="J445" i="3"/>
  <c r="K3845" i="3"/>
  <c r="J3845" i="3"/>
  <c r="K6830" i="3"/>
  <c r="J6830" i="3"/>
  <c r="K1200" i="3"/>
  <c r="J1200" i="3"/>
  <c r="K4789" i="3"/>
  <c r="J4789" i="3"/>
  <c r="K5393" i="3"/>
  <c r="J5393" i="3"/>
  <c r="K5989" i="3"/>
  <c r="J5989" i="3"/>
  <c r="K6383" i="3"/>
  <c r="J6383" i="3"/>
  <c r="K1655" i="3"/>
  <c r="J1655" i="3"/>
  <c r="K2254" i="3"/>
  <c r="J2254" i="3"/>
  <c r="K4876" i="3"/>
  <c r="J4876" i="3"/>
  <c r="K7060" i="3"/>
  <c r="J7060" i="3"/>
  <c r="J7272" i="3"/>
  <c r="K7272" i="3"/>
  <c r="K1132" i="3"/>
  <c r="J1132" i="3"/>
  <c r="K2148" i="3"/>
  <c r="J2148" i="3"/>
  <c r="K2141" i="3"/>
  <c r="J2141" i="3"/>
  <c r="J6343" i="3"/>
  <c r="K6343" i="3"/>
  <c r="K6529" i="3"/>
  <c r="J6529" i="3"/>
  <c r="K6541" i="3"/>
  <c r="J6541" i="3"/>
  <c r="K7329" i="3"/>
  <c r="J7329" i="3"/>
  <c r="K1212" i="3"/>
  <c r="J1212" i="3"/>
  <c r="K4022" i="3"/>
  <c r="J4022" i="3"/>
  <c r="K5008" i="3"/>
  <c r="J5008" i="3"/>
  <c r="K7022" i="3"/>
  <c r="J7022" i="3"/>
  <c r="K1296" i="3"/>
  <c r="J1296" i="3"/>
  <c r="K5095" i="3"/>
  <c r="J5095" i="3"/>
  <c r="J6298" i="3"/>
  <c r="K6298" i="3"/>
  <c r="K628" i="3"/>
  <c r="J628" i="3"/>
  <c r="K756" i="3"/>
  <c r="J756" i="3"/>
  <c r="K884" i="3"/>
  <c r="J884" i="3"/>
  <c r="K2212" i="3"/>
  <c r="J2212" i="3"/>
  <c r="K2205" i="3"/>
  <c r="J2205" i="3"/>
  <c r="K5405" i="3"/>
  <c r="J5405" i="3"/>
  <c r="K6824" i="3"/>
  <c r="J6824" i="3"/>
  <c r="K4693" i="3"/>
  <c r="J4693" i="3"/>
  <c r="K6480" i="3"/>
  <c r="J6480" i="3"/>
  <c r="K7083" i="3"/>
  <c r="J7083" i="3"/>
  <c r="K1372" i="3"/>
  <c r="J1372" i="3"/>
  <c r="K2154" i="3"/>
  <c r="J2154" i="3"/>
  <c r="K2173" i="3"/>
  <c r="J2173" i="3"/>
  <c r="K4175" i="3"/>
  <c r="J4175" i="3"/>
  <c r="J6354" i="3"/>
  <c r="K6354" i="3"/>
  <c r="K1632" i="3"/>
  <c r="J1632" i="3"/>
  <c r="K2033" i="3"/>
  <c r="J2033" i="3"/>
  <c r="K5246" i="3"/>
  <c r="J5246" i="3"/>
  <c r="K625" i="3"/>
  <c r="J625" i="3"/>
  <c r="K753" i="3"/>
  <c r="J753" i="3"/>
  <c r="K881" i="3"/>
  <c r="J881" i="3"/>
  <c r="K6444" i="3"/>
  <c r="J6444" i="3"/>
  <c r="J6447" i="3"/>
  <c r="K6447" i="3"/>
  <c r="K3922" i="3"/>
  <c r="J3922" i="3"/>
  <c r="I4525" i="3"/>
  <c r="H4525" i="3"/>
  <c r="K4919" i="3"/>
  <c r="J4919" i="3"/>
  <c r="K528" i="3"/>
  <c r="J528" i="3"/>
  <c r="J1107" i="3"/>
  <c r="K1107" i="3"/>
  <c r="K1305" i="3"/>
  <c r="J1305" i="3"/>
  <c r="K1553" i="3"/>
  <c r="J1553" i="3"/>
  <c r="K1533" i="3"/>
  <c r="J1533" i="3"/>
  <c r="K1277" i="3"/>
  <c r="J1277" i="3"/>
  <c r="K1513" i="3"/>
  <c r="J1513" i="3"/>
  <c r="K2663" i="3"/>
  <c r="J2663" i="3"/>
  <c r="K2818" i="3"/>
  <c r="J2818" i="3"/>
  <c r="K2691" i="3"/>
  <c r="J2691" i="3"/>
  <c r="K2703" i="3"/>
  <c r="J2703" i="3"/>
  <c r="J2373" i="3"/>
  <c r="K2373" i="3"/>
  <c r="K2731" i="3"/>
  <c r="J2731" i="3"/>
  <c r="J2979" i="3"/>
  <c r="K2979" i="3"/>
  <c r="K2989" i="3"/>
  <c r="J2989" i="3"/>
  <c r="K3136" i="3"/>
  <c r="J3136" i="3"/>
  <c r="K3264" i="3"/>
  <c r="J3264" i="3"/>
  <c r="K3049" i="3"/>
  <c r="J3049" i="3"/>
  <c r="K3177" i="3"/>
  <c r="J3177" i="3"/>
  <c r="K3305" i="3"/>
  <c r="J3305" i="3"/>
  <c r="J3445" i="3"/>
  <c r="K3445" i="3"/>
  <c r="J3439" i="3"/>
  <c r="K3439" i="3"/>
  <c r="K3476" i="3"/>
  <c r="J3476" i="3"/>
  <c r="K3604" i="3"/>
  <c r="J3604" i="3"/>
  <c r="K3732" i="3"/>
  <c r="J3732" i="3"/>
  <c r="J3453" i="3"/>
  <c r="K3453" i="3"/>
  <c r="K3581" i="3"/>
  <c r="J3581" i="3"/>
  <c r="K3709" i="3"/>
  <c r="J3709" i="3"/>
  <c r="K5171" i="3"/>
  <c r="J5171" i="3"/>
  <c r="K5096" i="3"/>
  <c r="J5096" i="3"/>
  <c r="K5224" i="3"/>
  <c r="J5224" i="3"/>
  <c r="K5369" i="3"/>
  <c r="J5369" i="3"/>
  <c r="K5336" i="3"/>
  <c r="J5336" i="3"/>
  <c r="K5908" i="3"/>
  <c r="J5908" i="3"/>
  <c r="K6023" i="3"/>
  <c r="J6023" i="3"/>
  <c r="K6060" i="3"/>
  <c r="J6060" i="3"/>
  <c r="J5947" i="3"/>
  <c r="K5947" i="3"/>
  <c r="J5966" i="3"/>
  <c r="K5966" i="3"/>
  <c r="K6182" i="3"/>
  <c r="J6182" i="3"/>
  <c r="J6116" i="3"/>
  <c r="K6116" i="3"/>
  <c r="K6273" i="3"/>
  <c r="J6273" i="3"/>
  <c r="K6544" i="3"/>
  <c r="J6544" i="3"/>
  <c r="K6597" i="3"/>
  <c r="J6597" i="3"/>
  <c r="J6632" i="3"/>
  <c r="K6632" i="3"/>
  <c r="K6760" i="3"/>
  <c r="J6760" i="3"/>
  <c r="J6948" i="3"/>
  <c r="K6948" i="3"/>
  <c r="K7086" i="3"/>
  <c r="J7086" i="3"/>
  <c r="K7131" i="3"/>
  <c r="J7131" i="3"/>
  <c r="I26" i="3"/>
  <c r="H26" i="3"/>
  <c r="I270" i="3"/>
  <c r="H270" i="3"/>
  <c r="I182" i="3"/>
  <c r="H182" i="3"/>
  <c r="H137" i="3"/>
  <c r="I137" i="3"/>
  <c r="H245" i="3"/>
  <c r="I245" i="3"/>
  <c r="K522" i="3"/>
  <c r="J522" i="3"/>
  <c r="J1162" i="3"/>
  <c r="K1162" i="3"/>
  <c r="K1698" i="3"/>
  <c r="J1698" i="3"/>
  <c r="K1823" i="3"/>
  <c r="J1823" i="3"/>
  <c r="K634" i="3"/>
  <c r="J634" i="3"/>
  <c r="K1848" i="3"/>
  <c r="J1848" i="3"/>
  <c r="I3841" i="3"/>
  <c r="H3841" i="3"/>
  <c r="I4235" i="3"/>
  <c r="H4235" i="3"/>
  <c r="I6836" i="3"/>
  <c r="H6836" i="3"/>
  <c r="K1799" i="3"/>
  <c r="J1799" i="3"/>
  <c r="I1994" i="3"/>
  <c r="H1994" i="3"/>
  <c r="K1985" i="3"/>
  <c r="J1985" i="3"/>
  <c r="K1983" i="3"/>
  <c r="J1983" i="3"/>
  <c r="K2191" i="3"/>
  <c r="J2191" i="3"/>
  <c r="K3795" i="3"/>
  <c r="J3795" i="3"/>
  <c r="K3999" i="3"/>
  <c r="J3999" i="3"/>
  <c r="K4389" i="3"/>
  <c r="J4389" i="3"/>
  <c r="I4599" i="3"/>
  <c r="H4599" i="3"/>
  <c r="K4796" i="3"/>
  <c r="J4796" i="3"/>
  <c r="I4986" i="3"/>
  <c r="H4986" i="3"/>
  <c r="K6986" i="3"/>
  <c r="J6986" i="3"/>
  <c r="K854" i="3"/>
  <c r="J854" i="3"/>
  <c r="K1462" i="3"/>
  <c r="J1462" i="3"/>
  <c r="K1868" i="3"/>
  <c r="J1868" i="3"/>
  <c r="K2072" i="3"/>
  <c r="J2072" i="3"/>
  <c r="K2059" i="3"/>
  <c r="J2059" i="3"/>
  <c r="K2261" i="3"/>
  <c r="J2261" i="3"/>
  <c r="K2869" i="3"/>
  <c r="J2869" i="3"/>
  <c r="K4472" i="3"/>
  <c r="J4472" i="3"/>
  <c r="J5054" i="3"/>
  <c r="K5054" i="3"/>
  <c r="K5660" i="3"/>
  <c r="J5660" i="3"/>
  <c r="K5864" i="3"/>
  <c r="J5864" i="3"/>
  <c r="K6275" i="3"/>
  <c r="J6275" i="3"/>
  <c r="H396" i="3"/>
  <c r="I396" i="3"/>
  <c r="K1935" i="3"/>
  <c r="J1935" i="3"/>
  <c r="I2137" i="3"/>
  <c r="H2137" i="3"/>
  <c r="K2331" i="3"/>
  <c r="J2331" i="3"/>
  <c r="K3743" i="3"/>
  <c r="J3743" i="3"/>
  <c r="I4130" i="3"/>
  <c r="H4130" i="3"/>
  <c r="K4542" i="3"/>
  <c r="J4542" i="3"/>
  <c r="K5749" i="3"/>
  <c r="J5749" i="3"/>
  <c r="J6746" i="3"/>
  <c r="K6746" i="3"/>
  <c r="J627" i="3"/>
  <c r="K627" i="3"/>
  <c r="J755" i="3"/>
  <c r="K755" i="3"/>
  <c r="J883" i="3"/>
  <c r="K883" i="3"/>
  <c r="K2418" i="3"/>
  <c r="J2418" i="3"/>
  <c r="K4005" i="3"/>
  <c r="J4005" i="3"/>
  <c r="K4225" i="3"/>
  <c r="J4225" i="3"/>
  <c r="I4625" i="3"/>
  <c r="H4625" i="3"/>
  <c r="K4611" i="3"/>
  <c r="J4611" i="3"/>
  <c r="K6017" i="3"/>
  <c r="J6017" i="3"/>
  <c r="K6610" i="3"/>
  <c r="J6610" i="3"/>
  <c r="K1680" i="3"/>
  <c r="J1680" i="3"/>
  <c r="K4492" i="3"/>
  <c r="J4492" i="3"/>
  <c r="K610" i="3"/>
  <c r="J610" i="3"/>
  <c r="K4825" i="3"/>
  <c r="J4825" i="3"/>
  <c r="H5820" i="3"/>
  <c r="I5820" i="3"/>
  <c r="K1894" i="3"/>
  <c r="J1894" i="3"/>
  <c r="K2292" i="3"/>
  <c r="J2292" i="3"/>
  <c r="K4700" i="3"/>
  <c r="J4700" i="3"/>
  <c r="J7281" i="3"/>
  <c r="K7281" i="3"/>
  <c r="K1768" i="3"/>
  <c r="J1768" i="3"/>
  <c r="K1976" i="3"/>
  <c r="J1976" i="3"/>
  <c r="I2169" i="3"/>
  <c r="H2169" i="3"/>
  <c r="K2358" i="3"/>
  <c r="J2358" i="3"/>
  <c r="K3755" i="3"/>
  <c r="J3755" i="3"/>
  <c r="K3971" i="3"/>
  <c r="J3971" i="3"/>
  <c r="K4564" i="3"/>
  <c r="J4564" i="3"/>
  <c r="J4966" i="3"/>
  <c r="K4966" i="3"/>
  <c r="K5574" i="3"/>
  <c r="J5574" i="3"/>
  <c r="J6365" i="3"/>
  <c r="K6365" i="3"/>
  <c r="K6773" i="3"/>
  <c r="J6773" i="3"/>
  <c r="K802" i="3"/>
  <c r="J802" i="3"/>
  <c r="I2029" i="3"/>
  <c r="H2029" i="3"/>
  <c r="K2243" i="3"/>
  <c r="J2243" i="3"/>
  <c r="J4838" i="3"/>
  <c r="K4838" i="3"/>
  <c r="K1442" i="3"/>
  <c r="J1442" i="3"/>
  <c r="K6439" i="3"/>
  <c r="J6439" i="3"/>
  <c r="J6431" i="3"/>
  <c r="K6431" i="3"/>
  <c r="K1524" i="3"/>
  <c r="J1524" i="3"/>
  <c r="K3918" i="3"/>
  <c r="J3918" i="3"/>
  <c r="I4517" i="3"/>
  <c r="H4517" i="3"/>
  <c r="K4915" i="3"/>
  <c r="J4915" i="3"/>
  <c r="K6525" i="3"/>
  <c r="J6525" i="3"/>
  <c r="K7107" i="3"/>
  <c r="J7107" i="3"/>
  <c r="K544" i="3"/>
  <c r="J544" i="3"/>
  <c r="J1111" i="3"/>
  <c r="K1111" i="3"/>
  <c r="I1125" i="3"/>
  <c r="H1125" i="3"/>
  <c r="K1541" i="3"/>
  <c r="J1541" i="3"/>
  <c r="I1605" i="3"/>
  <c r="H1605" i="3"/>
  <c r="K1313" i="3"/>
  <c r="J1313" i="3"/>
  <c r="I1377" i="3"/>
  <c r="H1377" i="3"/>
  <c r="K1285" i="3"/>
  <c r="J1285" i="3"/>
  <c r="K2822" i="3"/>
  <c r="J2822" i="3"/>
  <c r="H2460" i="3"/>
  <c r="I2460" i="3"/>
  <c r="H2492" i="3"/>
  <c r="I2492" i="3"/>
  <c r="H2524" i="3"/>
  <c r="I2524" i="3"/>
  <c r="J2381" i="3"/>
  <c r="K2381" i="3"/>
  <c r="H2592" i="3"/>
  <c r="I2592" i="3"/>
  <c r="K2777" i="3"/>
  <c r="J2777" i="3"/>
  <c r="K2997" i="3"/>
  <c r="J2997" i="3"/>
  <c r="K3012" i="3"/>
  <c r="J3012" i="3"/>
  <c r="K3140" i="3"/>
  <c r="J3140" i="3"/>
  <c r="K3268" i="3"/>
  <c r="J3268" i="3"/>
  <c r="K3053" i="3"/>
  <c r="J3053" i="3"/>
  <c r="K3181" i="3"/>
  <c r="J3181" i="3"/>
  <c r="K3309" i="3"/>
  <c r="J3309" i="3"/>
  <c r="J2880" i="3"/>
  <c r="K2880" i="3"/>
  <c r="J3447" i="3"/>
  <c r="K3447" i="3"/>
  <c r="J3441" i="3"/>
  <c r="K3441" i="3"/>
  <c r="K3480" i="3"/>
  <c r="J3480" i="3"/>
  <c r="K3608" i="3"/>
  <c r="J3608" i="3"/>
  <c r="K3457" i="3"/>
  <c r="J3457" i="3"/>
  <c r="K3585" i="3"/>
  <c r="J3585" i="3"/>
  <c r="K3713" i="3"/>
  <c r="J3713" i="3"/>
  <c r="K4162" i="3"/>
  <c r="J4162" i="3"/>
  <c r="K5175" i="3"/>
  <c r="J5175" i="3"/>
  <c r="K5100" i="3"/>
  <c r="J5100" i="3"/>
  <c r="K5228" i="3"/>
  <c r="J5228" i="3"/>
  <c r="J5343" i="3"/>
  <c r="K5343" i="3"/>
  <c r="K5289" i="3"/>
  <c r="J5289" i="3"/>
  <c r="J5315" i="3"/>
  <c r="K5315" i="3"/>
  <c r="K5373" i="3"/>
  <c r="J5373" i="3"/>
  <c r="K5352" i="3"/>
  <c r="J5352" i="3"/>
  <c r="I5528" i="3"/>
  <c r="H5528" i="3"/>
  <c r="K5933" i="3"/>
  <c r="J5933" i="3"/>
  <c r="K5907" i="3"/>
  <c r="J5907" i="3"/>
  <c r="K6080" i="3"/>
  <c r="J6080" i="3"/>
  <c r="K6039" i="3"/>
  <c r="J6039" i="3"/>
  <c r="J5998" i="3"/>
  <c r="K5998" i="3"/>
  <c r="J5959" i="3"/>
  <c r="K5959" i="3"/>
  <c r="J5970" i="3"/>
  <c r="K5970" i="3"/>
  <c r="K6186" i="3"/>
  <c r="J6186" i="3"/>
  <c r="H6281" i="3"/>
  <c r="I6281" i="3"/>
  <c r="K6623" i="3"/>
  <c r="J6623" i="3"/>
  <c r="K6552" i="3"/>
  <c r="J6552" i="3"/>
  <c r="J6624" i="3"/>
  <c r="K6624" i="3"/>
  <c r="K6613" i="3"/>
  <c r="J6613" i="3"/>
  <c r="J6648" i="3"/>
  <c r="K6648" i="3"/>
  <c r="K6776" i="3"/>
  <c r="J6776" i="3"/>
  <c r="J6835" i="3"/>
  <c r="K6835" i="3"/>
  <c r="I6933" i="3"/>
  <c r="H6933" i="3"/>
  <c r="K6919" i="3"/>
  <c r="J6919" i="3"/>
  <c r="J7029" i="3"/>
  <c r="K7029" i="3"/>
  <c r="K7026" i="3"/>
  <c r="J7026" i="3"/>
  <c r="J7138" i="3"/>
  <c r="K7138" i="3"/>
  <c r="K7172" i="3"/>
  <c r="J7172" i="3"/>
  <c r="J7350" i="3"/>
  <c r="K7350" i="3"/>
  <c r="J7388" i="3"/>
  <c r="K7388" i="3"/>
  <c r="I7390" i="3"/>
  <c r="H7390" i="3"/>
  <c r="J7154" i="3"/>
  <c r="K7154" i="3"/>
  <c r="K7251" i="3"/>
  <c r="J7251" i="3"/>
  <c r="I7491" i="3"/>
  <c r="H7491" i="3"/>
  <c r="I208" i="3" l="1"/>
  <c r="H208" i="3"/>
  <c r="H97" i="3"/>
  <c r="I97" i="3"/>
  <c r="H219" i="3"/>
  <c r="I219" i="3"/>
  <c r="H25" i="3"/>
  <c r="I25" i="3"/>
  <c r="K24" i="3"/>
  <c r="H185" i="3"/>
  <c r="I185" i="3"/>
  <c r="K25" i="3"/>
  <c r="K18" i="3"/>
  <c r="I83" i="3"/>
  <c r="H83" i="3"/>
  <c r="I18" i="3"/>
  <c r="H18" i="3"/>
  <c r="I283" i="3"/>
  <c r="H283" i="3"/>
  <c r="I165" i="3"/>
  <c r="H165" i="3"/>
  <c r="I106" i="3"/>
  <c r="H106" i="3"/>
  <c r="I50" i="3"/>
  <c r="H50" i="3"/>
  <c r="H101" i="3"/>
  <c r="I101" i="3"/>
  <c r="H77" i="3"/>
  <c r="I77" i="3"/>
  <c r="I1552" i="3"/>
  <c r="I3342" i="3"/>
  <c r="H3714" i="3"/>
  <c r="H2" i="3"/>
  <c r="I2" i="3"/>
  <c r="I5513" i="3"/>
  <c r="H4208" i="3"/>
  <c r="I626" i="3"/>
  <c r="I5209" i="3"/>
  <c r="H5307" i="3"/>
  <c r="H818" i="3"/>
  <c r="H3591" i="3"/>
  <c r="H5179" i="3"/>
  <c r="J9" i="3"/>
  <c r="H9" i="3"/>
  <c r="I9" i="3" s="1"/>
  <c r="K9" i="3" s="1"/>
  <c r="J10" i="3"/>
  <c r="H10" i="3"/>
  <c r="I10" i="3" s="1"/>
  <c r="K10" i="3" s="1"/>
  <c r="H8" i="3"/>
  <c r="I8" i="3" s="1"/>
  <c r="K8" i="3" s="1"/>
  <c r="H256" i="3"/>
  <c r="I256" i="3"/>
  <c r="I4365" i="3"/>
  <c r="H300" i="3"/>
  <c r="I300" i="3"/>
  <c r="H146" i="3"/>
  <c r="I146" i="3"/>
  <c r="I6357" i="3"/>
  <c r="I6164" i="3"/>
  <c r="H5477" i="3"/>
  <c r="I7456" i="3"/>
  <c r="I291" i="3"/>
  <c r="H291" i="3"/>
  <c r="I156" i="3"/>
  <c r="H156" i="3"/>
  <c r="I151" i="3"/>
  <c r="H151" i="3"/>
  <c r="I288" i="3"/>
  <c r="H288" i="3"/>
  <c r="H6742" i="3"/>
  <c r="H3295" i="3"/>
  <c r="H5450" i="3"/>
  <c r="I1430" i="3"/>
  <c r="I247" i="3"/>
  <c r="H247" i="3"/>
  <c r="I2462" i="3"/>
  <c r="H605" i="3"/>
  <c r="H6067" i="3"/>
  <c r="H2136" i="3"/>
  <c r="H1662" i="3"/>
  <c r="I5954" i="3"/>
  <c r="H933" i="3"/>
  <c r="H5140" i="3"/>
  <c r="H461" i="3"/>
  <c r="I315" i="3"/>
  <c r="I155" i="3"/>
  <c r="H155" i="3"/>
  <c r="H14" i="3"/>
  <c r="I14" i="3" s="1"/>
  <c r="I47" i="3"/>
  <c r="H47" i="3"/>
  <c r="I282" i="3"/>
  <c r="H282" i="3"/>
  <c r="H574" i="3"/>
  <c r="I574" i="3"/>
  <c r="I52" i="3"/>
  <c r="K12" i="3" s="1"/>
  <c r="H52" i="3"/>
  <c r="I224" i="3"/>
  <c r="H224" i="3"/>
  <c r="I3158" i="3"/>
  <c r="H7493" i="3"/>
  <c r="H7077" i="3"/>
  <c r="H114" i="3"/>
  <c r="I114" i="3" s="1"/>
  <c r="I6934" i="3"/>
  <c r="H6268" i="3"/>
  <c r="I546" i="3"/>
  <c r="P4" i="3"/>
  <c r="A3" i="3"/>
  <c r="I84" i="3"/>
  <c r="H84" i="3"/>
  <c r="I252" i="3"/>
  <c r="H252" i="3"/>
  <c r="K23" i="3"/>
  <c r="K22" i="3"/>
  <c r="I39" i="3"/>
  <c r="H39" i="3"/>
  <c r="H229" i="3"/>
  <c r="I229" i="3"/>
  <c r="H63" i="3"/>
  <c r="I63" i="3"/>
  <c r="H398" i="3"/>
  <c r="I398" i="3"/>
  <c r="H183" i="3"/>
  <c r="I183" i="3"/>
  <c r="H261" i="3"/>
  <c r="I261" i="3"/>
  <c r="I140" i="3"/>
  <c r="K15" i="3" s="1"/>
  <c r="H140" i="3"/>
  <c r="J15" i="3"/>
  <c r="H197" i="3"/>
  <c r="I197" i="3"/>
  <c r="J2" i="3"/>
  <c r="H29" i="3"/>
  <c r="I29" i="3"/>
  <c r="J14" i="3"/>
  <c r="H89" i="3"/>
  <c r="I89" i="3" s="1"/>
  <c r="H6184" i="3"/>
  <c r="I6184" i="3"/>
  <c r="I6047" i="3"/>
  <c r="H6047" i="3"/>
  <c r="I5312" i="3"/>
  <c r="H5312" i="3"/>
  <c r="H4338" i="3"/>
  <c r="I4338" i="3"/>
  <c r="I3744" i="3"/>
  <c r="H3744" i="3"/>
  <c r="H3478" i="3"/>
  <c r="I3478" i="3"/>
  <c r="H3274" i="3"/>
  <c r="I3274" i="3"/>
  <c r="I1339" i="3"/>
  <c r="H1339" i="3"/>
  <c r="I2003" i="3"/>
  <c r="H2003" i="3"/>
  <c r="I1620" i="3"/>
  <c r="H1620" i="3"/>
  <c r="I312" i="3"/>
  <c r="H312" i="3"/>
  <c r="I472" i="3"/>
  <c r="H472" i="3"/>
  <c r="H638" i="3"/>
  <c r="I638" i="3"/>
  <c r="H5433" i="3"/>
  <c r="I5433" i="3"/>
  <c r="I5231" i="3"/>
  <c r="H5231" i="3"/>
  <c r="I3664" i="3"/>
  <c r="H3664" i="3"/>
  <c r="I307" i="3"/>
  <c r="H307" i="3"/>
  <c r="H7361" i="3"/>
  <c r="I7361" i="3"/>
  <c r="I1738" i="3"/>
  <c r="H1738" i="3"/>
  <c r="I6453" i="3"/>
  <c r="H6453" i="3"/>
  <c r="I4859" i="3"/>
  <c r="H4859" i="3"/>
  <c r="I4179" i="3"/>
  <c r="H4179" i="3"/>
  <c r="I5999" i="3"/>
  <c r="H5999" i="3"/>
  <c r="H5529" i="3"/>
  <c r="I5529" i="3"/>
  <c r="H1318" i="3"/>
  <c r="I1318" i="3"/>
  <c r="H682" i="3"/>
  <c r="I682" i="3"/>
  <c r="H838" i="3"/>
  <c r="I838" i="3"/>
  <c r="I3961" i="3"/>
  <c r="H3961" i="3"/>
  <c r="H754" i="3"/>
  <c r="I754" i="3"/>
  <c r="I6217" i="3"/>
  <c r="H6217" i="3"/>
  <c r="H1266" i="3"/>
  <c r="I1266" i="3"/>
  <c r="H6176" i="3"/>
  <c r="I6176" i="3"/>
  <c r="I3988" i="3"/>
  <c r="H3988" i="3"/>
  <c r="H3598" i="3"/>
  <c r="I3598" i="3"/>
  <c r="H5884" i="3"/>
  <c r="I5884" i="3"/>
  <c r="H3414" i="3"/>
  <c r="I3414" i="3"/>
  <c r="I1760" i="3"/>
  <c r="H1760" i="3"/>
  <c r="H1664" i="3"/>
  <c r="I1664" i="3"/>
  <c r="I5584" i="3"/>
  <c r="H5584" i="3"/>
  <c r="I1840" i="3"/>
  <c r="H1840" i="3"/>
  <c r="I4243" i="3"/>
  <c r="H4243" i="3"/>
  <c r="H570" i="3"/>
  <c r="I570" i="3"/>
  <c r="I3237" i="3"/>
  <c r="H3237" i="3"/>
  <c r="I4960" i="3"/>
  <c r="H4960" i="3"/>
  <c r="I5732" i="3"/>
  <c r="H5732" i="3"/>
  <c r="I3736" i="3"/>
  <c r="H3736" i="3"/>
  <c r="H2883" i="3"/>
  <c r="I2883" i="3"/>
  <c r="I4180" i="3"/>
  <c r="H4180" i="3"/>
  <c r="I2243" i="3"/>
  <c r="H2243" i="3"/>
  <c r="I6408" i="3"/>
  <c r="H6408" i="3"/>
  <c r="I979" i="3"/>
  <c r="H979" i="3"/>
  <c r="H1530" i="3"/>
  <c r="I1530" i="3"/>
  <c r="I3871" i="3"/>
  <c r="H3871" i="3"/>
  <c r="I6201" i="3"/>
  <c r="H6201" i="3"/>
  <c r="I2192" i="3"/>
  <c r="H2192" i="3"/>
  <c r="I6795" i="3"/>
  <c r="H6795" i="3"/>
  <c r="I6182" i="3"/>
  <c r="H6182" i="3"/>
  <c r="I3604" i="3"/>
  <c r="H3604" i="3"/>
  <c r="H2475" i="3"/>
  <c r="I2475" i="3"/>
  <c r="I1205" i="3"/>
  <c r="H1205" i="3"/>
  <c r="H7438" i="3"/>
  <c r="I7438" i="3"/>
  <c r="I3826" i="3"/>
  <c r="H3826" i="3"/>
  <c r="I7215" i="3"/>
  <c r="H7215" i="3"/>
  <c r="I4550" i="3"/>
  <c r="H4550" i="3"/>
  <c r="I5793" i="3"/>
  <c r="H5793" i="3"/>
  <c r="I7296" i="3"/>
  <c r="H7296" i="3"/>
  <c r="I2112" i="3"/>
  <c r="H2112" i="3"/>
  <c r="I2047" i="3"/>
  <c r="H2047" i="3"/>
  <c r="I1970" i="3"/>
  <c r="H1970" i="3"/>
  <c r="I1376" i="3"/>
  <c r="H1376" i="3"/>
  <c r="I4824" i="3"/>
  <c r="H4824" i="3"/>
  <c r="I2216" i="3"/>
  <c r="H2216" i="3"/>
  <c r="I1216" i="3"/>
  <c r="H1216" i="3"/>
  <c r="I2073" i="3"/>
  <c r="H2073" i="3"/>
  <c r="H7194" i="3"/>
  <c r="I7194" i="3"/>
  <c r="I4593" i="3"/>
  <c r="H4593" i="3"/>
  <c r="I1993" i="3"/>
  <c r="H1993" i="3"/>
  <c r="I6971" i="3"/>
  <c r="H6971" i="3"/>
  <c r="I3840" i="3"/>
  <c r="H3840" i="3"/>
  <c r="I1747" i="3"/>
  <c r="H1747" i="3"/>
  <c r="I373" i="3"/>
  <c r="H373" i="3"/>
  <c r="I1219" i="3"/>
  <c r="H1219" i="3"/>
  <c r="I1951" i="3"/>
  <c r="H1951" i="3"/>
  <c r="I6461" i="3"/>
  <c r="H6461" i="3"/>
  <c r="H5258" i="3"/>
  <c r="I5258" i="3"/>
  <c r="I7225" i="3"/>
  <c r="H7225" i="3"/>
  <c r="I6701" i="3"/>
  <c r="H6701" i="3"/>
  <c r="H6244" i="3"/>
  <c r="I6244" i="3"/>
  <c r="I4262" i="3"/>
  <c r="H4262" i="3"/>
  <c r="I3928" i="3"/>
  <c r="H3928" i="3"/>
  <c r="H2978" i="3"/>
  <c r="I2978" i="3"/>
  <c r="H3078" i="3"/>
  <c r="I3078" i="3"/>
  <c r="I1632" i="3"/>
  <c r="H1632" i="3"/>
  <c r="I1971" i="3"/>
  <c r="H1971" i="3"/>
  <c r="I6221" i="3"/>
  <c r="H6221" i="3"/>
  <c r="H5701" i="3"/>
  <c r="I5701" i="3"/>
  <c r="H5338" i="3"/>
  <c r="I5338" i="3"/>
  <c r="I2148" i="3"/>
  <c r="H2148" i="3"/>
  <c r="H6474" i="3"/>
  <c r="I6474" i="3"/>
  <c r="H4862" i="3"/>
  <c r="I4862" i="3"/>
  <c r="H1274" i="3"/>
  <c r="I1274" i="3"/>
  <c r="I3472" i="3"/>
  <c r="H3472" i="3"/>
  <c r="I3141" i="3"/>
  <c r="H3141" i="3"/>
  <c r="H2932" i="3"/>
  <c r="I2932" i="3"/>
  <c r="I4967" i="3"/>
  <c r="H4967" i="3"/>
  <c r="H6810" i="3"/>
  <c r="I6810" i="3"/>
  <c r="I4536" i="3"/>
  <c r="H4536" i="3"/>
  <c r="I6693" i="3"/>
  <c r="H6693" i="3"/>
  <c r="I5478" i="3"/>
  <c r="H5478" i="3"/>
  <c r="I4828" i="3"/>
  <c r="H4828" i="3"/>
  <c r="H2971" i="3"/>
  <c r="I2971" i="3"/>
  <c r="I3207" i="3"/>
  <c r="H3207" i="3"/>
  <c r="I2319" i="3"/>
  <c r="H2319" i="3"/>
  <c r="I583" i="3"/>
  <c r="H583" i="3"/>
  <c r="I7281" i="3"/>
  <c r="H7281" i="3"/>
  <c r="I627" i="3"/>
  <c r="H627" i="3"/>
  <c r="H1462" i="3"/>
  <c r="I1462" i="3"/>
  <c r="I4796" i="3"/>
  <c r="H4796" i="3"/>
  <c r="I4876" i="3"/>
  <c r="H4876" i="3"/>
  <c r="H4909" i="3"/>
  <c r="I4909" i="3"/>
  <c r="H1602" i="3"/>
  <c r="I1602" i="3"/>
  <c r="I715" i="3"/>
  <c r="H715" i="3"/>
  <c r="I5361" i="3"/>
  <c r="H5361" i="3"/>
  <c r="I3701" i="3"/>
  <c r="H3701" i="3"/>
  <c r="I7417" i="3"/>
  <c r="H7417" i="3"/>
  <c r="H5970" i="3"/>
  <c r="I5970" i="3"/>
  <c r="H5915" i="3"/>
  <c r="I5915" i="3"/>
  <c r="I3802" i="3"/>
  <c r="H3802" i="3"/>
  <c r="I4058" i="3"/>
  <c r="H4058" i="3"/>
  <c r="I1261" i="3"/>
  <c r="H1261" i="3"/>
  <c r="I7081" i="3"/>
  <c r="H7081" i="3"/>
  <c r="I6070" i="3"/>
  <c r="H6070" i="3"/>
  <c r="I5241" i="3"/>
  <c r="H5241" i="3"/>
  <c r="I3902" i="3"/>
  <c r="H3902" i="3"/>
  <c r="I1508" i="3"/>
  <c r="H1508" i="3"/>
  <c r="I1572" i="3"/>
  <c r="H1572" i="3"/>
  <c r="I1260" i="3"/>
  <c r="H1260" i="3"/>
  <c r="I4801" i="3"/>
  <c r="H4801" i="3"/>
  <c r="I6992" i="3"/>
  <c r="H6992" i="3"/>
  <c r="H1667" i="3"/>
  <c r="I1667" i="3"/>
  <c r="I3175" i="3"/>
  <c r="H3175" i="3"/>
  <c r="H7445" i="3"/>
  <c r="I7445" i="3"/>
  <c r="I6161" i="3"/>
  <c r="H6161" i="3"/>
  <c r="I3817" i="3"/>
  <c r="H3817" i="3"/>
  <c r="I5881" i="3"/>
  <c r="H5881" i="3"/>
  <c r="I4023" i="3"/>
  <c r="H4023" i="3"/>
  <c r="I4855" i="3"/>
  <c r="H4855" i="3"/>
  <c r="I3793" i="3"/>
  <c r="H3793" i="3"/>
  <c r="I5223" i="3"/>
  <c r="H5223" i="3"/>
  <c r="I3133" i="3"/>
  <c r="H3133" i="3"/>
  <c r="I2838" i="3"/>
  <c r="H2838" i="3"/>
  <c r="I6379" i="3"/>
  <c r="H6379" i="3"/>
  <c r="I7499" i="3"/>
  <c r="H7499" i="3"/>
  <c r="I2709" i="3"/>
  <c r="H2709" i="3"/>
  <c r="I536" i="3"/>
  <c r="H536" i="3"/>
  <c r="I4647" i="3"/>
  <c r="H4647" i="3"/>
  <c r="I4570" i="3"/>
  <c r="H4570" i="3"/>
  <c r="H6392" i="3"/>
  <c r="I6392" i="3"/>
  <c r="I1884" i="3"/>
  <c r="H1884" i="3"/>
  <c r="I672" i="3"/>
  <c r="H672" i="3"/>
  <c r="I4416" i="3"/>
  <c r="H4416" i="3"/>
  <c r="I1771" i="3"/>
  <c r="H1771" i="3"/>
  <c r="I4591" i="3"/>
  <c r="H4591" i="3"/>
  <c r="I2160" i="3"/>
  <c r="H2160" i="3"/>
  <c r="I1836" i="3"/>
  <c r="H1836" i="3"/>
  <c r="I3460" i="3"/>
  <c r="H3460" i="3"/>
  <c r="I4705" i="3"/>
  <c r="H4705" i="3"/>
  <c r="I3966" i="3"/>
  <c r="H3966" i="3"/>
  <c r="I2226" i="3"/>
  <c r="H2226" i="3"/>
  <c r="I4935" i="3"/>
  <c r="H4935" i="3"/>
  <c r="I5483" i="3"/>
  <c r="H5483" i="3"/>
  <c r="I3456" i="3"/>
  <c r="H3456" i="3"/>
  <c r="I3116" i="3"/>
  <c r="H3116" i="3"/>
  <c r="I2102" i="3"/>
  <c r="H2102" i="3"/>
  <c r="I4681" i="3"/>
  <c r="H4681" i="3"/>
  <c r="I800" i="3"/>
  <c r="H800" i="3"/>
  <c r="I1713" i="3"/>
  <c r="H1713" i="3"/>
  <c r="I7264" i="3"/>
  <c r="H7264" i="3"/>
  <c r="I4552" i="3"/>
  <c r="H4552" i="3"/>
  <c r="I4281" i="3"/>
  <c r="H4281" i="3"/>
  <c r="I615" i="3"/>
  <c r="H615" i="3"/>
  <c r="I4544" i="3"/>
  <c r="H4544" i="3"/>
  <c r="I2199" i="3"/>
  <c r="H2199" i="3"/>
  <c r="I3839" i="3"/>
  <c r="H3839" i="3"/>
  <c r="I3293" i="3"/>
  <c r="H3293" i="3"/>
  <c r="I3188" i="3"/>
  <c r="H3188" i="3"/>
  <c r="I4520" i="3"/>
  <c r="H4520" i="3"/>
  <c r="I6433" i="3"/>
  <c r="H6433" i="3"/>
  <c r="I493" i="3"/>
  <c r="H493" i="3"/>
  <c r="I5084" i="3"/>
  <c r="H5084" i="3"/>
  <c r="I343" i="3"/>
  <c r="H343" i="3"/>
  <c r="I4538" i="3"/>
  <c r="H4538" i="3"/>
  <c r="I5790" i="3"/>
  <c r="H5790" i="3"/>
  <c r="I1958" i="3"/>
  <c r="H1958" i="3"/>
  <c r="I543" i="3"/>
  <c r="H543" i="3"/>
  <c r="I2080" i="3"/>
  <c r="H2080" i="3"/>
  <c r="I4581" i="3"/>
  <c r="H4581" i="3"/>
  <c r="I7241" i="3"/>
  <c r="H7241" i="3"/>
  <c r="H2620" i="3"/>
  <c r="I2620" i="3"/>
  <c r="I2064" i="3"/>
  <c r="H2064" i="3"/>
  <c r="H2583" i="3"/>
  <c r="I2583" i="3"/>
  <c r="H6290" i="3"/>
  <c r="I6290" i="3"/>
  <c r="I4211" i="3"/>
  <c r="H4211" i="3"/>
  <c r="I4147" i="3"/>
  <c r="H4147" i="3"/>
  <c r="H5061" i="3"/>
  <c r="I5061" i="3"/>
  <c r="H1382" i="3"/>
  <c r="I1382" i="3"/>
  <c r="I3303" i="3"/>
  <c r="H3303" i="3"/>
  <c r="H2610" i="3"/>
  <c r="I2610" i="3"/>
  <c r="I4169" i="3"/>
  <c r="H4169" i="3"/>
  <c r="I5612" i="3"/>
  <c r="H5612" i="3"/>
  <c r="I4621" i="3"/>
  <c r="H4621" i="3"/>
  <c r="I1476" i="3"/>
  <c r="H1476" i="3"/>
  <c r="I4394" i="3"/>
  <c r="H4394" i="3"/>
  <c r="I6316" i="3"/>
  <c r="H6316" i="3"/>
  <c r="H2930" i="3"/>
  <c r="I2930" i="3"/>
  <c r="I6157" i="3"/>
  <c r="H6157" i="3"/>
  <c r="I4074" i="3"/>
  <c r="H4074" i="3"/>
  <c r="H6114" i="3"/>
  <c r="I6114" i="3"/>
  <c r="H5942" i="3"/>
  <c r="I5942" i="3"/>
  <c r="I5511" i="3"/>
  <c r="H5511" i="3"/>
  <c r="I5364" i="3"/>
  <c r="H5364" i="3"/>
  <c r="I3620" i="3"/>
  <c r="H3620" i="3"/>
  <c r="I3152" i="3"/>
  <c r="H3152" i="3"/>
  <c r="I2802" i="3"/>
  <c r="H2802" i="3"/>
  <c r="I4539" i="3"/>
  <c r="H4539" i="3"/>
  <c r="H1068" i="3"/>
  <c r="I1068" i="3"/>
  <c r="I5631" i="3"/>
  <c r="H5631" i="3"/>
  <c r="I5495" i="3"/>
  <c r="H5495" i="3"/>
  <c r="I4224" i="3"/>
  <c r="H4224" i="3"/>
  <c r="I1069" i="3"/>
  <c r="H1069" i="3"/>
  <c r="I704" i="3"/>
  <c r="H704" i="3"/>
  <c r="H5262" i="3"/>
  <c r="I5262" i="3"/>
  <c r="I1805" i="3"/>
  <c r="H1805" i="3"/>
  <c r="H7400" i="3"/>
  <c r="I7400" i="3"/>
  <c r="H7392" i="3"/>
  <c r="I7392" i="3"/>
  <c r="H4346" i="3"/>
  <c r="I4346" i="3"/>
  <c r="I6508" i="3"/>
  <c r="H6508" i="3"/>
  <c r="I4315" i="3"/>
  <c r="H4315" i="3"/>
  <c r="I2127" i="3"/>
  <c r="H2127" i="3"/>
  <c r="I5674" i="3"/>
  <c r="H5674" i="3"/>
  <c r="H1206" i="3"/>
  <c r="I1206" i="3"/>
  <c r="I3332" i="3"/>
  <c r="H3332" i="3"/>
  <c r="I6410" i="3"/>
  <c r="H6410" i="3"/>
  <c r="I431" i="3"/>
  <c r="H431" i="3"/>
  <c r="I7218" i="3"/>
  <c r="H7218" i="3"/>
  <c r="I4598" i="3"/>
  <c r="H4598" i="3"/>
  <c r="H1040" i="3"/>
  <c r="I1040" i="3"/>
  <c r="I5810" i="3"/>
  <c r="H5810" i="3"/>
  <c r="I6071" i="3"/>
  <c r="H6071" i="3"/>
  <c r="I1516" i="3"/>
  <c r="H1516" i="3"/>
  <c r="I1480" i="3"/>
  <c r="H1480" i="3"/>
  <c r="I1678" i="3"/>
  <c r="H1678" i="3"/>
  <c r="I1528" i="3"/>
  <c r="H1528" i="3"/>
  <c r="H2451" i="3"/>
  <c r="I2451" i="3"/>
  <c r="I1889" i="3"/>
  <c r="H1889" i="3"/>
  <c r="I4331" i="3"/>
  <c r="H4331" i="3"/>
  <c r="I6930" i="3"/>
  <c r="H6930" i="3"/>
  <c r="I4226" i="3"/>
  <c r="H4226" i="3"/>
  <c r="H2591" i="3"/>
  <c r="I2591" i="3"/>
  <c r="H6109" i="3"/>
  <c r="I6109" i="3"/>
  <c r="I6092" i="3"/>
  <c r="H6092" i="3"/>
  <c r="I5112" i="3"/>
  <c r="H5112" i="3"/>
  <c r="I3469" i="3"/>
  <c r="H3469" i="3"/>
  <c r="I3524" i="3"/>
  <c r="H3524" i="3"/>
  <c r="H2953" i="3"/>
  <c r="I2953" i="3"/>
  <c r="I497" i="3"/>
  <c r="H497" i="3"/>
  <c r="I932" i="3"/>
  <c r="H932" i="3"/>
  <c r="I5692" i="3"/>
  <c r="H5692" i="3"/>
  <c r="I4455" i="3"/>
  <c r="H4455" i="3"/>
  <c r="I4643" i="3"/>
  <c r="H4643" i="3"/>
  <c r="I6882" i="3"/>
  <c r="H6882" i="3"/>
  <c r="I3061" i="3"/>
  <c r="H3061" i="3"/>
  <c r="H2912" i="3"/>
  <c r="I2912" i="3"/>
  <c r="H2679" i="3"/>
  <c r="I2679" i="3"/>
  <c r="I569" i="3"/>
  <c r="H569" i="3"/>
  <c r="H6954" i="3"/>
  <c r="I6954" i="3"/>
  <c r="I1774" i="3"/>
  <c r="H1774" i="3"/>
  <c r="I736" i="3"/>
  <c r="H736" i="3"/>
  <c r="I7035" i="3"/>
  <c r="H7035" i="3"/>
  <c r="I7393" i="3"/>
  <c r="H7393" i="3"/>
  <c r="H5395" i="3"/>
  <c r="I5395" i="3"/>
  <c r="H3642" i="3"/>
  <c r="I3642" i="3"/>
  <c r="I2792" i="3"/>
  <c r="H2792" i="3"/>
  <c r="I6723" i="3"/>
  <c r="H6723" i="3"/>
  <c r="I6638" i="3"/>
  <c r="H6638" i="3"/>
  <c r="H1426" i="3"/>
  <c r="I1426" i="3"/>
  <c r="I4347" i="3"/>
  <c r="H4347" i="3"/>
  <c r="I2327" i="3"/>
  <c r="H2327" i="3"/>
  <c r="H4873" i="3"/>
  <c r="I4873" i="3"/>
  <c r="I3863" i="3"/>
  <c r="H3863" i="3"/>
  <c r="I5596" i="3"/>
  <c r="H5596" i="3"/>
  <c r="H6850" i="3"/>
  <c r="I6850" i="3"/>
  <c r="H1070" i="3"/>
  <c r="I1070" i="3"/>
  <c r="H6688" i="3"/>
  <c r="I6688" i="3"/>
  <c r="I5502" i="3"/>
  <c r="H5502" i="3"/>
  <c r="H5229" i="3"/>
  <c r="I5229" i="3"/>
  <c r="H4350" i="3"/>
  <c r="I4350" i="3"/>
  <c r="I3483" i="3"/>
  <c r="H3483" i="3"/>
  <c r="I3905" i="3"/>
  <c r="H3905" i="3"/>
  <c r="H6041" i="3"/>
  <c r="I6041" i="3"/>
  <c r="I5296" i="3"/>
  <c r="H5296" i="3"/>
  <c r="I2115" i="3"/>
  <c r="H2115" i="3"/>
  <c r="I4970" i="3"/>
  <c r="H4970" i="3"/>
  <c r="H299" i="3"/>
  <c r="I299" i="3"/>
  <c r="I3947" i="3"/>
  <c r="H3947" i="3"/>
  <c r="H1120" i="3"/>
  <c r="I1120" i="3"/>
  <c r="I720" i="3"/>
  <c r="H720" i="3"/>
  <c r="H6295" i="3"/>
  <c r="I6295" i="3"/>
  <c r="I6254" i="3"/>
  <c r="H6254" i="3"/>
  <c r="I5388" i="3"/>
  <c r="H5388" i="3"/>
  <c r="I3984" i="3"/>
  <c r="H3984" i="3"/>
  <c r="I3727" i="3"/>
  <c r="H3727" i="3"/>
  <c r="H3134" i="3"/>
  <c r="I3134" i="3"/>
  <c r="I6414" i="3"/>
  <c r="H6414" i="3"/>
  <c r="H5888" i="3"/>
  <c r="I5888" i="3"/>
  <c r="H1290" i="3"/>
  <c r="I1290" i="3"/>
  <c r="I903" i="3"/>
  <c r="H903" i="3"/>
  <c r="I5869" i="3"/>
  <c r="H5869" i="3"/>
  <c r="I5038" i="3"/>
  <c r="H5038" i="3"/>
  <c r="H5697" i="3"/>
  <c r="I5697" i="3"/>
  <c r="I6965" i="3"/>
  <c r="H6965" i="3"/>
  <c r="H6672" i="3"/>
  <c r="I6672" i="3"/>
  <c r="I3603" i="3"/>
  <c r="H3603" i="3"/>
  <c r="I3019" i="3"/>
  <c r="H3019" i="3"/>
  <c r="H678" i="3"/>
  <c r="I678" i="3"/>
  <c r="H5085" i="3"/>
  <c r="I5085" i="3"/>
  <c r="I4251" i="3"/>
  <c r="H4251" i="3"/>
  <c r="H834" i="3"/>
  <c r="I834" i="3"/>
  <c r="H3422" i="3"/>
  <c r="I3422" i="3"/>
  <c r="I3012" i="3"/>
  <c r="H3012" i="3"/>
  <c r="I920" i="3"/>
  <c r="H920" i="3"/>
  <c r="I1744" i="3"/>
  <c r="H1744" i="3"/>
  <c r="H1038" i="3"/>
  <c r="I1038" i="3"/>
  <c r="I4134" i="3"/>
  <c r="H4134" i="3"/>
  <c r="H1346" i="3"/>
  <c r="I1346" i="3"/>
  <c r="I3845" i="3"/>
  <c r="H3845" i="3"/>
  <c r="I6768" i="3"/>
  <c r="H6768" i="3"/>
  <c r="I6215" i="3"/>
  <c r="H6215" i="3"/>
  <c r="I5452" i="3"/>
  <c r="H5452" i="3"/>
  <c r="H2771" i="3"/>
  <c r="I2771" i="3"/>
  <c r="I1425" i="3"/>
  <c r="H1425" i="3"/>
  <c r="I845" i="3"/>
  <c r="H845" i="3"/>
  <c r="I421" i="3"/>
  <c r="H421" i="3"/>
  <c r="I1870" i="3"/>
  <c r="H1870" i="3"/>
  <c r="I1850" i="3"/>
  <c r="H1850" i="3"/>
  <c r="I6257" i="3"/>
  <c r="H6257" i="3"/>
  <c r="I1719" i="3"/>
  <c r="H1719" i="3"/>
  <c r="H1606" i="3"/>
  <c r="I1606" i="3"/>
  <c r="I5769" i="3"/>
  <c r="H5769" i="3"/>
  <c r="H6089" i="3"/>
  <c r="I6089" i="3"/>
  <c r="I595" i="3"/>
  <c r="H595" i="3"/>
  <c r="H6539" i="3"/>
  <c r="I6539" i="3"/>
  <c r="H938" i="3"/>
  <c r="I938" i="3"/>
  <c r="I2268" i="3"/>
  <c r="H2268" i="3"/>
  <c r="H6777" i="3"/>
  <c r="I6777" i="3"/>
  <c r="I1392" i="3"/>
  <c r="H1392" i="3"/>
  <c r="H1066" i="3"/>
  <c r="I1066" i="3"/>
  <c r="I7086" i="3"/>
  <c r="H7086" i="3"/>
  <c r="I4168" i="3"/>
  <c r="H4168" i="3"/>
  <c r="I3264" i="3"/>
  <c r="H3264" i="3"/>
  <c r="H3334" i="3"/>
  <c r="I3334" i="3"/>
  <c r="I1213" i="3"/>
  <c r="H1213" i="3"/>
  <c r="I5716" i="3"/>
  <c r="H5716" i="3"/>
  <c r="I6557" i="3"/>
  <c r="H6557" i="3"/>
  <c r="I756" i="3"/>
  <c r="H756" i="3"/>
  <c r="H6298" i="3"/>
  <c r="I6298" i="3"/>
  <c r="I5728" i="3"/>
  <c r="H5728" i="3"/>
  <c r="I1936" i="3"/>
  <c r="H1936" i="3"/>
  <c r="I1869" i="3"/>
  <c r="H1869" i="3"/>
  <c r="I2765" i="3"/>
  <c r="H2765" i="3"/>
  <c r="I1627" i="3"/>
  <c r="H1627" i="3"/>
  <c r="H6115" i="3"/>
  <c r="I6115" i="3"/>
  <c r="I2044" i="3"/>
  <c r="H2044" i="3"/>
  <c r="I4173" i="3"/>
  <c r="H4173" i="3"/>
  <c r="I3899" i="3"/>
  <c r="H3899" i="3"/>
  <c r="I547" i="3"/>
  <c r="H547" i="3"/>
  <c r="I4750" i="3"/>
  <c r="H4750" i="3"/>
  <c r="I4391" i="3"/>
  <c r="H4391" i="3"/>
  <c r="I6952" i="3"/>
  <c r="H6952" i="3"/>
  <c r="I5991" i="3"/>
  <c r="H5991" i="3"/>
  <c r="I5531" i="3"/>
  <c r="H5531" i="3"/>
  <c r="I3468" i="3"/>
  <c r="H3468" i="3"/>
  <c r="I3128" i="3"/>
  <c r="H3128" i="3"/>
  <c r="I1043" i="3"/>
  <c r="H1043" i="3"/>
  <c r="I6886" i="3"/>
  <c r="H6886" i="3"/>
  <c r="I4940" i="3"/>
  <c r="H4940" i="3"/>
  <c r="I7085" i="3"/>
  <c r="H7085" i="3"/>
  <c r="I5078" i="3"/>
  <c r="H5078" i="3"/>
  <c r="H3352" i="3"/>
  <c r="I3352" i="3"/>
  <c r="I2745" i="3"/>
  <c r="H2745" i="3"/>
  <c r="I1463" i="3"/>
  <c r="H1463" i="3"/>
  <c r="I528" i="3"/>
  <c r="H528" i="3"/>
  <c r="H4905" i="3"/>
  <c r="I4905" i="3"/>
  <c r="I3891" i="3"/>
  <c r="H3891" i="3"/>
  <c r="H6073" i="3"/>
  <c r="I6073" i="3"/>
  <c r="H2863" i="3"/>
  <c r="I2863" i="3"/>
  <c r="I5655" i="3"/>
  <c r="H5655" i="3"/>
  <c r="I4160" i="3"/>
  <c r="H4160" i="3"/>
  <c r="H3405" i="3"/>
  <c r="I3405" i="3"/>
  <c r="I3132" i="3"/>
  <c r="H3132" i="3"/>
  <c r="H2643" i="3"/>
  <c r="I2643" i="3"/>
  <c r="I1233" i="3"/>
  <c r="H1233" i="3"/>
  <c r="H7442" i="3"/>
  <c r="I7442" i="3"/>
  <c r="I7087" i="3"/>
  <c r="H7087" i="3"/>
  <c r="I3806" i="3"/>
  <c r="H3806" i="3"/>
  <c r="I912" i="3"/>
  <c r="H912" i="3"/>
  <c r="I4219" i="3"/>
  <c r="H4219" i="3"/>
  <c r="I2130" i="3"/>
  <c r="H2130" i="3"/>
  <c r="I1793" i="3"/>
  <c r="H1793" i="3"/>
  <c r="I7167" i="3"/>
  <c r="H7167" i="3"/>
  <c r="I6661" i="3"/>
  <c r="H6661" i="3"/>
  <c r="I3535" i="3"/>
  <c r="H3535" i="3"/>
  <c r="H3530" i="3"/>
  <c r="I3530" i="3"/>
  <c r="H3198" i="3"/>
  <c r="I3198" i="3"/>
  <c r="H2636" i="3"/>
  <c r="I2636" i="3"/>
  <c r="H1422" i="3"/>
  <c r="I1422" i="3"/>
  <c r="H4957" i="3"/>
  <c r="I4957" i="3"/>
  <c r="I5116" i="3"/>
  <c r="H5116" i="3"/>
  <c r="I3601" i="3"/>
  <c r="H3601" i="3"/>
  <c r="I7447" i="3"/>
  <c r="H7447" i="3"/>
  <c r="I4966" i="3"/>
  <c r="H4966" i="3"/>
  <c r="H610" i="3"/>
  <c r="I610" i="3"/>
  <c r="H854" i="3"/>
  <c r="I854" i="3"/>
  <c r="I753" i="3"/>
  <c r="H753" i="3"/>
  <c r="H1558" i="3"/>
  <c r="I1558" i="3"/>
  <c r="I2276" i="3"/>
  <c r="H2276" i="3"/>
  <c r="H7118" i="3"/>
  <c r="I7118" i="3"/>
  <c r="I3041" i="3"/>
  <c r="H3041" i="3"/>
  <c r="I6091" i="3"/>
  <c r="H6091" i="3"/>
  <c r="I5935" i="3"/>
  <c r="H5935" i="3"/>
  <c r="H3396" i="3"/>
  <c r="I3396" i="3"/>
  <c r="I4159" i="3"/>
  <c r="H4159" i="3"/>
  <c r="I1776" i="3"/>
  <c r="H1776" i="3"/>
  <c r="I6411" i="3"/>
  <c r="H6411" i="3"/>
  <c r="I728" i="3"/>
  <c r="H728" i="3"/>
  <c r="I5272" i="3"/>
  <c r="H5272" i="3"/>
  <c r="H5966" i="3"/>
  <c r="I5966" i="3"/>
  <c r="I1517" i="3"/>
  <c r="H1517" i="3"/>
  <c r="I1447" i="3"/>
  <c r="H1447" i="3"/>
  <c r="I1432" i="3"/>
  <c r="H1432" i="3"/>
  <c r="I716" i="3"/>
  <c r="H716" i="3"/>
  <c r="I5052" i="3"/>
  <c r="H5052" i="3"/>
  <c r="I4783" i="3"/>
  <c r="H4783" i="3"/>
  <c r="I4027" i="3"/>
  <c r="H4027" i="3"/>
  <c r="I3037" i="3"/>
  <c r="H3037" i="3"/>
  <c r="I5644" i="3"/>
  <c r="H5644" i="3"/>
  <c r="I581" i="3"/>
  <c r="H581" i="3"/>
  <c r="H1156" i="3"/>
  <c r="I1156" i="3"/>
  <c r="I4413" i="3"/>
  <c r="H4413" i="3"/>
  <c r="I7214" i="3"/>
  <c r="H7214" i="3"/>
  <c r="I483" i="3"/>
  <c r="H483" i="3"/>
  <c r="I4034" i="3"/>
  <c r="H4034" i="3"/>
  <c r="I6736" i="3"/>
  <c r="H6736" i="3"/>
  <c r="H5753" i="3"/>
  <c r="I5753" i="3"/>
  <c r="I588" i="3"/>
  <c r="H588" i="3"/>
  <c r="H6834" i="3"/>
  <c r="I6834" i="3"/>
  <c r="H5505" i="3"/>
  <c r="I5505" i="3"/>
  <c r="I5522" i="3"/>
  <c r="H5522" i="3"/>
  <c r="I3316" i="3"/>
  <c r="H3316" i="3"/>
  <c r="I2770" i="3"/>
  <c r="H2770" i="3"/>
  <c r="H2464" i="3"/>
  <c r="I2464" i="3"/>
  <c r="I1409" i="3"/>
  <c r="H1409" i="3"/>
  <c r="I4119" i="3"/>
  <c r="H4119" i="3"/>
  <c r="I741" i="3"/>
  <c r="H741" i="3"/>
  <c r="I2864" i="3"/>
  <c r="H2864" i="3"/>
  <c r="I1726" i="3"/>
  <c r="H1726" i="3"/>
  <c r="I1604" i="3"/>
  <c r="H1604" i="3"/>
  <c r="I4100" i="3"/>
  <c r="H4100" i="3"/>
  <c r="I4615" i="3"/>
  <c r="H4615" i="3"/>
  <c r="I6269" i="3"/>
  <c r="H6269" i="3"/>
  <c r="I2992" i="3"/>
  <c r="H2992" i="3"/>
  <c r="I6331" i="3"/>
  <c r="H6331" i="3"/>
  <c r="I1344" i="3"/>
  <c r="H1344" i="3"/>
  <c r="I6592" i="3"/>
  <c r="H6592" i="3"/>
  <c r="I6719" i="3"/>
  <c r="H6719" i="3"/>
  <c r="I1775" i="3"/>
  <c r="H1775" i="3"/>
  <c r="I5867" i="3"/>
  <c r="H5867" i="3"/>
  <c r="H1088" i="3"/>
  <c r="I1088" i="3"/>
  <c r="I1268" i="3"/>
  <c r="H1268" i="3"/>
  <c r="I2190" i="3"/>
  <c r="H2190" i="3"/>
  <c r="I3819" i="3"/>
  <c r="H3819" i="3"/>
  <c r="I4630" i="3"/>
  <c r="H4630" i="3"/>
  <c r="I6556" i="3"/>
  <c r="H6556" i="3"/>
  <c r="I6622" i="3"/>
  <c r="H6622" i="3"/>
  <c r="I3720" i="3"/>
  <c r="H3720" i="3"/>
  <c r="I3464" i="3"/>
  <c r="H3464" i="3"/>
  <c r="I1523" i="3"/>
  <c r="H1523" i="3"/>
  <c r="I1773" i="3"/>
  <c r="H1773" i="3"/>
  <c r="I5814" i="3"/>
  <c r="H5814" i="3"/>
  <c r="I996" i="3"/>
  <c r="H996" i="3"/>
  <c r="I1452" i="3"/>
  <c r="H1452" i="3"/>
  <c r="H5425" i="3"/>
  <c r="I5425" i="3"/>
  <c r="I4436" i="3"/>
  <c r="H4436" i="3"/>
  <c r="I1625" i="3"/>
  <c r="H1625" i="3"/>
  <c r="I6443" i="3"/>
  <c r="H6443" i="3"/>
  <c r="I6751" i="3"/>
  <c r="H6751" i="3"/>
  <c r="H3389" i="3"/>
  <c r="I3389" i="3"/>
  <c r="H2906" i="3"/>
  <c r="I2906" i="3"/>
  <c r="H2355" i="3"/>
  <c r="I2355" i="3"/>
  <c r="I7355" i="3"/>
  <c r="H7355" i="3"/>
  <c r="I440" i="3"/>
  <c r="H440" i="3"/>
  <c r="I4341" i="3"/>
  <c r="H4341" i="3"/>
  <c r="I2000" i="3"/>
  <c r="H2000" i="3"/>
  <c r="I6487" i="3"/>
  <c r="H6487" i="3"/>
  <c r="I5556" i="3"/>
  <c r="H5556" i="3"/>
  <c r="H5977" i="3"/>
  <c r="I5977" i="3"/>
  <c r="H7161" i="3"/>
  <c r="I7161" i="3"/>
  <c r="H4973" i="3"/>
  <c r="I4973" i="3"/>
  <c r="H5346" i="3"/>
  <c r="I5346" i="3"/>
  <c r="H586" i="3"/>
  <c r="I586" i="3"/>
  <c r="H3373" i="3"/>
  <c r="I3373" i="3"/>
  <c r="I5835" i="3"/>
  <c r="H5835" i="3"/>
  <c r="I1957" i="3"/>
  <c r="H1957" i="3"/>
  <c r="I4694" i="3"/>
  <c r="H4694" i="3"/>
  <c r="H1054" i="3"/>
  <c r="I1054" i="3"/>
  <c r="H3194" i="3"/>
  <c r="I3194" i="3"/>
  <c r="H4917" i="3"/>
  <c r="I4917" i="3"/>
  <c r="I648" i="3"/>
  <c r="H648" i="3"/>
  <c r="I5256" i="3"/>
  <c r="H5256" i="3"/>
  <c r="I4632" i="3"/>
  <c r="H4632" i="3"/>
  <c r="I6028" i="3"/>
  <c r="H6028" i="3"/>
  <c r="I5735" i="3"/>
  <c r="H5735" i="3"/>
  <c r="I5208" i="3"/>
  <c r="H5208" i="3"/>
  <c r="I4312" i="3"/>
  <c r="H4312" i="3"/>
  <c r="I3033" i="3"/>
  <c r="H3033" i="3"/>
  <c r="I2789" i="3"/>
  <c r="H2789" i="3"/>
  <c r="H2383" i="3"/>
  <c r="I2383" i="3"/>
  <c r="I1521" i="3"/>
  <c r="H1521" i="3"/>
  <c r="I1091" i="3"/>
  <c r="H1091" i="3"/>
  <c r="I6505" i="3"/>
  <c r="H6505" i="3"/>
  <c r="I4903" i="3"/>
  <c r="H4903" i="3"/>
  <c r="I2014" i="3"/>
  <c r="H2014" i="3"/>
  <c r="I737" i="3"/>
  <c r="H737" i="3"/>
  <c r="I900" i="3"/>
  <c r="H900" i="3"/>
  <c r="I5079" i="3"/>
  <c r="H5079" i="3"/>
  <c r="I4223" i="3"/>
  <c r="H4223" i="3"/>
  <c r="I2142" i="3"/>
  <c r="H2142" i="3"/>
  <c r="I4469" i="3"/>
  <c r="H4469" i="3"/>
  <c r="I457" i="3"/>
  <c r="H457" i="3"/>
  <c r="I6979" i="3"/>
  <c r="H6979" i="3"/>
  <c r="I6194" i="3"/>
  <c r="H6194" i="3"/>
  <c r="I3880" i="3"/>
  <c r="H3880" i="3"/>
  <c r="I3157" i="3"/>
  <c r="H3157" i="3"/>
  <c r="I3276" i="3"/>
  <c r="H3276" i="3"/>
  <c r="I1493" i="3"/>
  <c r="H1493" i="3"/>
  <c r="I7325" i="3"/>
  <c r="H7325" i="3"/>
  <c r="I7235" i="3"/>
  <c r="H7235" i="3"/>
  <c r="I4576" i="3"/>
  <c r="H4576" i="3"/>
  <c r="I4496" i="3"/>
  <c r="H4496" i="3"/>
  <c r="I3862" i="3"/>
  <c r="H3862" i="3"/>
  <c r="H5509" i="3"/>
  <c r="I5509" i="3"/>
  <c r="H4354" i="3"/>
  <c r="I4354" i="3"/>
  <c r="I4000" i="3"/>
  <c r="H4000" i="3"/>
  <c r="I3615" i="3"/>
  <c r="H3615" i="3"/>
  <c r="H1707" i="3"/>
  <c r="I1707" i="3"/>
  <c r="I5642" i="3"/>
  <c r="H5642" i="3"/>
  <c r="I2232" i="3"/>
  <c r="H2232" i="3"/>
  <c r="I6213" i="3"/>
  <c r="H6213" i="3"/>
  <c r="I1979" i="3"/>
  <c r="H1979" i="3"/>
  <c r="H3498" i="3"/>
  <c r="I3498" i="3"/>
  <c r="I1916" i="3"/>
  <c r="H1916" i="3"/>
  <c r="I6762" i="3"/>
  <c r="H6762" i="3"/>
  <c r="I4729" i="3"/>
  <c r="H4729" i="3"/>
  <c r="H5271" i="3"/>
  <c r="I5271" i="3"/>
  <c r="I6716" i="3"/>
  <c r="H6716" i="3"/>
  <c r="H5427" i="3"/>
  <c r="I5427" i="3"/>
  <c r="I1890" i="3"/>
  <c r="H1890" i="3"/>
  <c r="H7255" i="3"/>
  <c r="I7255" i="3"/>
  <c r="I5818" i="3"/>
  <c r="H5818" i="3"/>
  <c r="I1978" i="3"/>
  <c r="H1978" i="3"/>
  <c r="I6356" i="3"/>
  <c r="H6356" i="3"/>
  <c r="I371" i="3"/>
  <c r="H371" i="3"/>
  <c r="H340" i="3"/>
  <c r="I340" i="3"/>
  <c r="I1332" i="3"/>
  <c r="H1332" i="3"/>
  <c r="I6170" i="3"/>
  <c r="H6170" i="3"/>
  <c r="I2804" i="3"/>
  <c r="H2804" i="3"/>
  <c r="I1445" i="3"/>
  <c r="H1445" i="3"/>
  <c r="H5757" i="3"/>
  <c r="I5757" i="3"/>
  <c r="I4495" i="3"/>
  <c r="H4495" i="3"/>
  <c r="I6619" i="3"/>
  <c r="H6619" i="3"/>
  <c r="I4129" i="3"/>
  <c r="H4129" i="3"/>
  <c r="I5855" i="3"/>
  <c r="H5855" i="3"/>
  <c r="I6927" i="3"/>
  <c r="H6927" i="3"/>
  <c r="I6230" i="3"/>
  <c r="H6230" i="3"/>
  <c r="I1545" i="3"/>
  <c r="H1545" i="3"/>
  <c r="I3906" i="3"/>
  <c r="H3906" i="3"/>
  <c r="I641" i="3"/>
  <c r="H641" i="3"/>
  <c r="I6485" i="3"/>
  <c r="H6485" i="3"/>
  <c r="I5131" i="3"/>
  <c r="H5131" i="3"/>
  <c r="I3874" i="3"/>
  <c r="H3874" i="3"/>
  <c r="I1788" i="3"/>
  <c r="H1788" i="3"/>
  <c r="I5381" i="3"/>
  <c r="H5381" i="3"/>
  <c r="I3721" i="3"/>
  <c r="H3721" i="3"/>
  <c r="I2817" i="3"/>
  <c r="H2817" i="3"/>
  <c r="I1557" i="3"/>
  <c r="H1557" i="3"/>
  <c r="I521" i="3"/>
  <c r="H521" i="3"/>
  <c r="I452" i="3"/>
  <c r="H452" i="3"/>
  <c r="I2242" i="3"/>
  <c r="H2242" i="3"/>
  <c r="H1164" i="3"/>
  <c r="I1164" i="3"/>
  <c r="I3749" i="3"/>
  <c r="H3749" i="3"/>
  <c r="H3310" i="3"/>
  <c r="I3310" i="3"/>
  <c r="I2753" i="3"/>
  <c r="H2753" i="3"/>
  <c r="I2713" i="3"/>
  <c r="H2713" i="3"/>
  <c r="I6440" i="3"/>
  <c r="H6440" i="3"/>
  <c r="I4768" i="3"/>
  <c r="H4768" i="3"/>
  <c r="I4654" i="3"/>
  <c r="H4654" i="3"/>
  <c r="I2264" i="3"/>
  <c r="H2264" i="3"/>
  <c r="H4993" i="3"/>
  <c r="I4993" i="3"/>
  <c r="I336" i="3"/>
  <c r="H336" i="3"/>
  <c r="H3734" i="3"/>
  <c r="I3734" i="3"/>
  <c r="I3155" i="3"/>
  <c r="H3155" i="3"/>
  <c r="I6878" i="3"/>
  <c r="H6878" i="3"/>
  <c r="I5930" i="3"/>
  <c r="H5930" i="3"/>
  <c r="I4806" i="3"/>
  <c r="H4806" i="3"/>
  <c r="H6013" i="3"/>
  <c r="I6013" i="3"/>
  <c r="I623" i="3"/>
  <c r="H623" i="3"/>
  <c r="I6750" i="3"/>
  <c r="H6750" i="3"/>
  <c r="I1540" i="3"/>
  <c r="H1540" i="3"/>
  <c r="I6653" i="3"/>
  <c r="H6653" i="3"/>
  <c r="I4269" i="3"/>
  <c r="H4269" i="3"/>
  <c r="I6982" i="3"/>
  <c r="H6982" i="3"/>
  <c r="I5890" i="3"/>
  <c r="H5890" i="3"/>
  <c r="I3068" i="3"/>
  <c r="H3068" i="3"/>
  <c r="I3818" i="3"/>
  <c r="H3818" i="3"/>
  <c r="I4629" i="3"/>
  <c r="H4629" i="3"/>
  <c r="I6536" i="3"/>
  <c r="H6536" i="3"/>
  <c r="I5323" i="3"/>
  <c r="H5323" i="3"/>
  <c r="I5134" i="3"/>
  <c r="H5134" i="3"/>
  <c r="I4206" i="3"/>
  <c r="H4206" i="3"/>
  <c r="I3143" i="3"/>
  <c r="H3143" i="3"/>
  <c r="I2717" i="3"/>
  <c r="H2717" i="3"/>
  <c r="H434" i="3"/>
  <c r="I434" i="3"/>
  <c r="H446" i="3"/>
  <c r="I446" i="3"/>
  <c r="H5221" i="3"/>
  <c r="I5221" i="3"/>
  <c r="H3266" i="3"/>
  <c r="I3266" i="3"/>
  <c r="H1310" i="3"/>
  <c r="I1310" i="3"/>
  <c r="H5629" i="3"/>
  <c r="I5629" i="3"/>
  <c r="I4894" i="3"/>
  <c r="H4894" i="3"/>
  <c r="H5382" i="3"/>
  <c r="I5382" i="3"/>
  <c r="I1584" i="3"/>
  <c r="H1584" i="3"/>
  <c r="I7007" i="3"/>
  <c r="H7007" i="3"/>
  <c r="I5918" i="3"/>
  <c r="H5918" i="3"/>
  <c r="I2173" i="3"/>
  <c r="H2173" i="3"/>
  <c r="I5746" i="3"/>
  <c r="H5746" i="3"/>
  <c r="I5269" i="3"/>
  <c r="H5269" i="3"/>
  <c r="I3513" i="3"/>
  <c r="H3513" i="3"/>
  <c r="H2743" i="3"/>
  <c r="I2743" i="3"/>
  <c r="I4916" i="3"/>
  <c r="H4916" i="3"/>
  <c r="I5636" i="3"/>
  <c r="H5636" i="3"/>
  <c r="I4192" i="3"/>
  <c r="H4192" i="3"/>
  <c r="H338" i="3"/>
  <c r="I338" i="3"/>
  <c r="I2059" i="3"/>
  <c r="H2059" i="3"/>
  <c r="I3999" i="3"/>
  <c r="H3999" i="3"/>
  <c r="I1983" i="3"/>
  <c r="H1983" i="3"/>
  <c r="H778" i="3"/>
  <c r="I778" i="3"/>
  <c r="I4041" i="3"/>
  <c r="H4041" i="3"/>
  <c r="H394" i="3"/>
  <c r="I394" i="3"/>
  <c r="I5500" i="3"/>
  <c r="H5500" i="3"/>
  <c r="I2690" i="3"/>
  <c r="H2690" i="3"/>
  <c r="I2621" i="3"/>
  <c r="H2621" i="3"/>
  <c r="I2634" i="3"/>
  <c r="H2634" i="3"/>
  <c r="H1014" i="3"/>
  <c r="I1014" i="3"/>
  <c r="I1372" i="3"/>
  <c r="H1372" i="3"/>
  <c r="I2210" i="3"/>
  <c r="H2210" i="3"/>
  <c r="I4500" i="3"/>
  <c r="H4500" i="3"/>
  <c r="I4136" i="3"/>
  <c r="H4136" i="3"/>
  <c r="I4459" i="3"/>
  <c r="H4459" i="3"/>
  <c r="I3830" i="3"/>
  <c r="H3830" i="3"/>
  <c r="H5994" i="3"/>
  <c r="I5994" i="3"/>
  <c r="I1702" i="3"/>
  <c r="H1702" i="3"/>
  <c r="I3881" i="3"/>
  <c r="H3881" i="3"/>
  <c r="I3748" i="3"/>
  <c r="H3748" i="3"/>
  <c r="H7064" i="3"/>
  <c r="I7064" i="3"/>
  <c r="I6767" i="3"/>
  <c r="H6767" i="3"/>
  <c r="I5639" i="3"/>
  <c r="H5639" i="3"/>
  <c r="H3397" i="3"/>
  <c r="I3397" i="3"/>
  <c r="H2565" i="3"/>
  <c r="I2565" i="3"/>
  <c r="I4139" i="3"/>
  <c r="H4139" i="3"/>
  <c r="I544" i="3"/>
  <c r="H544" i="3"/>
  <c r="I7131" i="3"/>
  <c r="H7131" i="3"/>
  <c r="I3671" i="3"/>
  <c r="H3671" i="3"/>
  <c r="H3666" i="3"/>
  <c r="I3666" i="3"/>
  <c r="I5553" i="3"/>
  <c r="H5553" i="3"/>
  <c r="I4157" i="3"/>
  <c r="H4157" i="3"/>
  <c r="H758" i="3"/>
  <c r="I758" i="3"/>
  <c r="I6607" i="3"/>
  <c r="H6607" i="3"/>
  <c r="I5795" i="3"/>
  <c r="H5795" i="3"/>
  <c r="H1398" i="3"/>
  <c r="I1398" i="3"/>
  <c r="H1194" i="3"/>
  <c r="I1194" i="3"/>
  <c r="I7124" i="3"/>
  <c r="H7124" i="3"/>
  <c r="I6787" i="3"/>
  <c r="H6787" i="3"/>
  <c r="I3848" i="3"/>
  <c r="H3848" i="3"/>
  <c r="I3728" i="3"/>
  <c r="H3728" i="3"/>
  <c r="H3401" i="3"/>
  <c r="I3401" i="3"/>
  <c r="I2450" i="3"/>
  <c r="H2450" i="3"/>
  <c r="I1461" i="3"/>
  <c r="H1461" i="3"/>
  <c r="H6711" i="3"/>
  <c r="I6711" i="3"/>
  <c r="I372" i="3"/>
  <c r="H372" i="3"/>
  <c r="I2158" i="3"/>
  <c r="H2158" i="3"/>
  <c r="I4697" i="3"/>
  <c r="H4697" i="3"/>
  <c r="I3815" i="3"/>
  <c r="H3815" i="3"/>
  <c r="I4026" i="3"/>
  <c r="H4026" i="3"/>
  <c r="I1929" i="3"/>
  <c r="H1929" i="3"/>
  <c r="I5304" i="3"/>
  <c r="H5304" i="3"/>
  <c r="I4250" i="3"/>
  <c r="H4250" i="3"/>
  <c r="I5710" i="3"/>
  <c r="H5710" i="3"/>
  <c r="I4759" i="3"/>
  <c r="H4759" i="3"/>
  <c r="H6077" i="3"/>
  <c r="I6077" i="3"/>
  <c r="I839" i="3"/>
  <c r="H839" i="3"/>
  <c r="H7149" i="3"/>
  <c r="I7149" i="3"/>
  <c r="I2292" i="3"/>
  <c r="H2292" i="3"/>
  <c r="I4005" i="3"/>
  <c r="H4005" i="3"/>
  <c r="I883" i="3"/>
  <c r="H883" i="3"/>
  <c r="H5749" i="3"/>
  <c r="I5749" i="3"/>
  <c r="I6657" i="3"/>
  <c r="H6657" i="3"/>
  <c r="I7083" i="3"/>
  <c r="H7083" i="3"/>
  <c r="I1455" i="3"/>
  <c r="H1455" i="3"/>
  <c r="I4711" i="3"/>
  <c r="H4711" i="3"/>
  <c r="H4953" i="3"/>
  <c r="I4953" i="3"/>
  <c r="H954" i="3"/>
  <c r="I954" i="3"/>
  <c r="I971" i="3"/>
  <c r="H971" i="3"/>
  <c r="H946" i="3"/>
  <c r="I946" i="3"/>
  <c r="H786" i="3"/>
  <c r="I786" i="3"/>
  <c r="I7334" i="3"/>
  <c r="H7334" i="3"/>
  <c r="I3431" i="3"/>
  <c r="H3431" i="3"/>
  <c r="I7139" i="3"/>
  <c r="H7139" i="3"/>
  <c r="I6706" i="3"/>
  <c r="H6706" i="3"/>
  <c r="I6019" i="3"/>
  <c r="H6019" i="3"/>
  <c r="I4710" i="3"/>
  <c r="H4710" i="3"/>
  <c r="I4185" i="3"/>
  <c r="H4185" i="3"/>
  <c r="I7103" i="3"/>
  <c r="H7103" i="3"/>
  <c r="H6129" i="3"/>
  <c r="I6129" i="3"/>
  <c r="H3388" i="3"/>
  <c r="I3388" i="3"/>
  <c r="H2764" i="3"/>
  <c r="I2764" i="3"/>
  <c r="I2349" i="3"/>
  <c r="H2349" i="3"/>
  <c r="H2579" i="3"/>
  <c r="I2579" i="3"/>
  <c r="I1320" i="3"/>
  <c r="H1320" i="3"/>
  <c r="I2153" i="3"/>
  <c r="H2153" i="3"/>
  <c r="I680" i="3"/>
  <c r="H680" i="3"/>
  <c r="I6540" i="3"/>
  <c r="H6540" i="3"/>
  <c r="I3865" i="3"/>
  <c r="H3865" i="3"/>
  <c r="I4971" i="3"/>
  <c r="H4971" i="3"/>
  <c r="I652" i="3"/>
  <c r="H652" i="3"/>
  <c r="I2045" i="3"/>
  <c r="H2045" i="3"/>
  <c r="I777" i="3"/>
  <c r="H777" i="3"/>
  <c r="I1975" i="3"/>
  <c r="H1975" i="3"/>
  <c r="H878" i="3"/>
  <c r="I878" i="3"/>
  <c r="I4530" i="3"/>
  <c r="H4530" i="3"/>
  <c r="H5416" i="3"/>
  <c r="I5416" i="3"/>
  <c r="I5159" i="3"/>
  <c r="H5159" i="3"/>
  <c r="I3832" i="3"/>
  <c r="H3832" i="3"/>
  <c r="I1045" i="3"/>
  <c r="H1045" i="3"/>
  <c r="I6823" i="3"/>
  <c r="H6823" i="3"/>
  <c r="I5817" i="3"/>
  <c r="H5817" i="3"/>
  <c r="I4165" i="3"/>
  <c r="H4165" i="3"/>
  <c r="I415" i="3"/>
  <c r="H415" i="3"/>
  <c r="I7203" i="3"/>
  <c r="H7203" i="3"/>
  <c r="I2051" i="3"/>
  <c r="H2051" i="3"/>
  <c r="I2215" i="3"/>
  <c r="H2215" i="3"/>
  <c r="I4412" i="3"/>
  <c r="H4412" i="3"/>
  <c r="I3028" i="3"/>
  <c r="H3028" i="3"/>
  <c r="I3822" i="3"/>
  <c r="H3822" i="3"/>
  <c r="I5063" i="3"/>
  <c r="H5063" i="3"/>
  <c r="I5499" i="3"/>
  <c r="H5499" i="3"/>
  <c r="I3716" i="3"/>
  <c r="H3716" i="3"/>
  <c r="I3120" i="3"/>
  <c r="H3120" i="3"/>
  <c r="I612" i="3"/>
  <c r="H612" i="3"/>
  <c r="I3898" i="3"/>
  <c r="H3898" i="3"/>
  <c r="I2334" i="3"/>
  <c r="H2334" i="3"/>
  <c r="I5597" i="3"/>
  <c r="H5597" i="3"/>
  <c r="I3994" i="3"/>
  <c r="H3994" i="3"/>
  <c r="I5615" i="3"/>
  <c r="H5615" i="3"/>
  <c r="I3712" i="3"/>
  <c r="H3712" i="3"/>
  <c r="I4709" i="3"/>
  <c r="H4709" i="3"/>
  <c r="I5135" i="3"/>
  <c r="H5135" i="3"/>
  <c r="I2070" i="3"/>
  <c r="H2070" i="3"/>
  <c r="I6998" i="3"/>
  <c r="H6998" i="3"/>
  <c r="I4752" i="3"/>
  <c r="H4752" i="3"/>
  <c r="I4419" i="3"/>
  <c r="H4419" i="3"/>
  <c r="I972" i="3"/>
  <c r="H972" i="3"/>
  <c r="H5350" i="3"/>
  <c r="I5350" i="3"/>
  <c r="I1588" i="3"/>
  <c r="H1588" i="3"/>
  <c r="I3916" i="3"/>
  <c r="H3916" i="3"/>
  <c r="I613" i="3"/>
  <c r="H613" i="3"/>
  <c r="I2446" i="3"/>
  <c r="H2446" i="3"/>
  <c r="I4553" i="3"/>
  <c r="H4553" i="3"/>
  <c r="I5971" i="3"/>
  <c r="H5971" i="3"/>
  <c r="I5563" i="3"/>
  <c r="H5563" i="3"/>
  <c r="H6338" i="3"/>
  <c r="I6338" i="3"/>
  <c r="I5585" i="3"/>
  <c r="H5585" i="3"/>
  <c r="I1384" i="3"/>
  <c r="H1384" i="3"/>
  <c r="I5879" i="3"/>
  <c r="H5879" i="3"/>
  <c r="I1867" i="3"/>
  <c r="H1867" i="3"/>
  <c r="I4775" i="3"/>
  <c r="H4775" i="3"/>
  <c r="I951" i="3"/>
  <c r="H951" i="3"/>
  <c r="I4738" i="3"/>
  <c r="H4738" i="3"/>
  <c r="I4379" i="3"/>
  <c r="H4379" i="3"/>
  <c r="I1859" i="3"/>
  <c r="H1859" i="3"/>
  <c r="I1839" i="3"/>
  <c r="H1839" i="3"/>
  <c r="H5121" i="3"/>
  <c r="I5121" i="3"/>
  <c r="I6645" i="3"/>
  <c r="H6645" i="3"/>
  <c r="I5624" i="3"/>
  <c r="H5624" i="3"/>
  <c r="H5358" i="3"/>
  <c r="I5358" i="3"/>
  <c r="I4187" i="3"/>
  <c r="H4187" i="3"/>
  <c r="I7168" i="3"/>
  <c r="H7168" i="3"/>
  <c r="I3435" i="3"/>
  <c r="H3435" i="3"/>
  <c r="I3427" i="3"/>
  <c r="H3427" i="3"/>
  <c r="H2945" i="3"/>
  <c r="I2945" i="3"/>
  <c r="I1501" i="3"/>
  <c r="H1501" i="3"/>
  <c r="I6445" i="3"/>
  <c r="H6445" i="3"/>
  <c r="I2170" i="3"/>
  <c r="H2170" i="3"/>
  <c r="I4892" i="3"/>
  <c r="H4892" i="3"/>
  <c r="I577" i="3"/>
  <c r="H577" i="3"/>
  <c r="I6731" i="3"/>
  <c r="H6731" i="3"/>
  <c r="I1932" i="3"/>
  <c r="H1932" i="3"/>
  <c r="I1796" i="3"/>
  <c r="H1796" i="3"/>
  <c r="I6903" i="3"/>
  <c r="H6903" i="3"/>
  <c r="I4220" i="3"/>
  <c r="H4220" i="3"/>
  <c r="I3561" i="3"/>
  <c r="H3561" i="3"/>
  <c r="I4907" i="3"/>
  <c r="H4907" i="3"/>
  <c r="I797" i="3"/>
  <c r="H797" i="3"/>
  <c r="I5240" i="3"/>
  <c r="H5240" i="3"/>
  <c r="I960" i="3"/>
  <c r="H960" i="3"/>
  <c r="I3778" i="3"/>
  <c r="H3778" i="3"/>
  <c r="I1781" i="3"/>
  <c r="H1781" i="3"/>
  <c r="I7017" i="3"/>
  <c r="H7017" i="3"/>
  <c r="H5105" i="3"/>
  <c r="I5105" i="3"/>
  <c r="H3610" i="3"/>
  <c r="I3610" i="3"/>
  <c r="I3159" i="3"/>
  <c r="H3159" i="3"/>
  <c r="H3150" i="3"/>
  <c r="I3150" i="3"/>
  <c r="I1710" i="3"/>
  <c r="H1710" i="3"/>
  <c r="I649" i="3"/>
  <c r="H649" i="3"/>
  <c r="I844" i="3"/>
  <c r="H844" i="3"/>
  <c r="H2954" i="3"/>
  <c r="I2954" i="3"/>
  <c r="H2528" i="3"/>
  <c r="I2528" i="3"/>
  <c r="I4589" i="3"/>
  <c r="H4589" i="3"/>
  <c r="I1743" i="3"/>
  <c r="H1743" i="3"/>
  <c r="I1972" i="3"/>
  <c r="H1972" i="3"/>
  <c r="I780" i="3"/>
  <c r="H780" i="3"/>
  <c r="I3930" i="3"/>
  <c r="H3930" i="3"/>
  <c r="I6476" i="3"/>
  <c r="H6476" i="3"/>
  <c r="I6344" i="3"/>
  <c r="H6344" i="3"/>
  <c r="I3868" i="3"/>
  <c r="H3868" i="3"/>
  <c r="H2448" i="3"/>
  <c r="I2448" i="3"/>
  <c r="H2412" i="3"/>
  <c r="I2412" i="3"/>
  <c r="H870" i="3"/>
  <c r="I870" i="3"/>
  <c r="I7184" i="3"/>
  <c r="H7184" i="3"/>
  <c r="I5858" i="3"/>
  <c r="H5858" i="3"/>
  <c r="I3725" i="3"/>
  <c r="H3725" i="3"/>
  <c r="I3193" i="3"/>
  <c r="H3193" i="3"/>
  <c r="H2921" i="3"/>
  <c r="I2921" i="3"/>
  <c r="I3184" i="3"/>
  <c r="H3184" i="3"/>
  <c r="I2821" i="3"/>
  <c r="H2821" i="3"/>
  <c r="I2834" i="3"/>
  <c r="H2834" i="3"/>
  <c r="I1585" i="3"/>
  <c r="H1585" i="3"/>
  <c r="I1105" i="3"/>
  <c r="H1105" i="3"/>
  <c r="H6368" i="3"/>
  <c r="I6368" i="3"/>
  <c r="I1757" i="3"/>
  <c r="H1757" i="3"/>
  <c r="I4677" i="3"/>
  <c r="H4677" i="3"/>
  <c r="I363" i="3"/>
  <c r="H363" i="3"/>
  <c r="I4999" i="3"/>
  <c r="H4999" i="3"/>
  <c r="I1380" i="3"/>
  <c r="H1380" i="3"/>
  <c r="I3648" i="3"/>
  <c r="H3648" i="3"/>
  <c r="I3317" i="3"/>
  <c r="H3317" i="3"/>
  <c r="I3052" i="3"/>
  <c r="H3052" i="3"/>
  <c r="H2747" i="3"/>
  <c r="I2747" i="3"/>
  <c r="H2707" i="3"/>
  <c r="I2707" i="3"/>
  <c r="I413" i="3"/>
  <c r="H413" i="3"/>
  <c r="I3910" i="3"/>
  <c r="H3910" i="3"/>
  <c r="I6449" i="3"/>
  <c r="H6449" i="3"/>
  <c r="I829" i="3"/>
  <c r="H829" i="3"/>
  <c r="I309" i="3"/>
  <c r="H309" i="3"/>
  <c r="I992" i="3"/>
  <c r="H992" i="3"/>
  <c r="H2340" i="3"/>
  <c r="I2340" i="3"/>
  <c r="I5064" i="3"/>
  <c r="H5064" i="3"/>
  <c r="I6677" i="3"/>
  <c r="H6677" i="3"/>
  <c r="I6090" i="3"/>
  <c r="H6090" i="3"/>
  <c r="I5182" i="3"/>
  <c r="H5182" i="3"/>
  <c r="I3904" i="3"/>
  <c r="H3904" i="3"/>
  <c r="I3519" i="3"/>
  <c r="H3519" i="3"/>
  <c r="I3191" i="3"/>
  <c r="H3191" i="3"/>
  <c r="H1526" i="3"/>
  <c r="I1526" i="3"/>
  <c r="I3967" i="3"/>
  <c r="H3967" i="3"/>
  <c r="I5686" i="3"/>
  <c r="H5686" i="3"/>
  <c r="H738" i="3"/>
  <c r="I738" i="3"/>
  <c r="I727" i="3"/>
  <c r="H727" i="3"/>
  <c r="H7145" i="3"/>
  <c r="I7145" i="3"/>
  <c r="I2063" i="3"/>
  <c r="H2063" i="3"/>
  <c r="I4799" i="3"/>
  <c r="H4799" i="3"/>
  <c r="H1582" i="3"/>
  <c r="I1582" i="3"/>
  <c r="H4326" i="3"/>
  <c r="I4326" i="3"/>
  <c r="H3146" i="3"/>
  <c r="I3146" i="3"/>
  <c r="H614" i="3"/>
  <c r="I614" i="3"/>
  <c r="I3867" i="3"/>
  <c r="H3867" i="3"/>
  <c r="I6784" i="3"/>
  <c r="H6784" i="3"/>
  <c r="I4051" i="3"/>
  <c r="H4051" i="3"/>
  <c r="I6991" i="3"/>
  <c r="H6991" i="3"/>
  <c r="I4324" i="3"/>
  <c r="H4324" i="3"/>
  <c r="I3536" i="3"/>
  <c r="H3536" i="3"/>
  <c r="I6417" i="3"/>
  <c r="H6417" i="3"/>
  <c r="I976" i="3"/>
  <c r="H976" i="3"/>
  <c r="I4066" i="3"/>
  <c r="H4066" i="3"/>
  <c r="I1663" i="3"/>
  <c r="H1663" i="3"/>
  <c r="I7142" i="3"/>
  <c r="H7142" i="3"/>
  <c r="I6011" i="3"/>
  <c r="H6011" i="3"/>
  <c r="H5217" i="3"/>
  <c r="I5217" i="3"/>
  <c r="H6049" i="3"/>
  <c r="I6049" i="3"/>
  <c r="H1370" i="3"/>
  <c r="I1370" i="3"/>
  <c r="I2236" i="3"/>
  <c r="H2236" i="3"/>
  <c r="H7157" i="3"/>
  <c r="I7157" i="3"/>
  <c r="H5298" i="3"/>
  <c r="I5298" i="3"/>
  <c r="I7454" i="3"/>
  <c r="H7454" i="3"/>
  <c r="I1906" i="3"/>
  <c r="H1906" i="3"/>
  <c r="I3737" i="3"/>
  <c r="H3737" i="3"/>
  <c r="H3470" i="3"/>
  <c r="I3470" i="3"/>
  <c r="I3275" i="3"/>
  <c r="H3275" i="3"/>
  <c r="H1282" i="3"/>
  <c r="I1282" i="3"/>
  <c r="I4994" i="3"/>
  <c r="H4994" i="3"/>
  <c r="I7107" i="3"/>
  <c r="H7107" i="3"/>
  <c r="I388" i="3"/>
  <c r="H388" i="3"/>
  <c r="I4135" i="3"/>
  <c r="H4135" i="3"/>
  <c r="I6584" i="3"/>
  <c r="H6584" i="3"/>
  <c r="H7028" i="3"/>
  <c r="I7028" i="3"/>
  <c r="I3915" i="3"/>
  <c r="H3915" i="3"/>
  <c r="I2205" i="3"/>
  <c r="H2205" i="3"/>
  <c r="I6733" i="3"/>
  <c r="H6733" i="3"/>
  <c r="H450" i="3"/>
  <c r="I450" i="3"/>
  <c r="H6830" i="3"/>
  <c r="I6830" i="3"/>
  <c r="I6332" i="3"/>
  <c r="H6332" i="3"/>
  <c r="I3109" i="3"/>
  <c r="H3109" i="3"/>
  <c r="H2530" i="3"/>
  <c r="I2530" i="3"/>
  <c r="H5286" i="3"/>
  <c r="I5286" i="3"/>
  <c r="I4188" i="3"/>
  <c r="H4188" i="3"/>
  <c r="I3864" i="3"/>
  <c r="H3864" i="3"/>
  <c r="I3268" i="3"/>
  <c r="H3268" i="3"/>
  <c r="I2777" i="3"/>
  <c r="H2777" i="3"/>
  <c r="I6509" i="3"/>
  <c r="H6509" i="3"/>
  <c r="I4124" i="3"/>
  <c r="H4124" i="3"/>
  <c r="I7490" i="3"/>
  <c r="H7490" i="3"/>
  <c r="I851" i="3"/>
  <c r="H851" i="3"/>
  <c r="H6346" i="3"/>
  <c r="I6346" i="3"/>
  <c r="I2331" i="3"/>
  <c r="H2331" i="3"/>
  <c r="I2072" i="3"/>
  <c r="H2072" i="3"/>
  <c r="I320" i="3"/>
  <c r="H320" i="3"/>
  <c r="I6987" i="3"/>
  <c r="H6987" i="3"/>
  <c r="I5447" i="3"/>
  <c r="H5447" i="3"/>
  <c r="I3476" i="3"/>
  <c r="H3476" i="3"/>
  <c r="I2630" i="3"/>
  <c r="H2630" i="3"/>
  <c r="I361" i="3"/>
  <c r="H361" i="3"/>
  <c r="I5887" i="3"/>
  <c r="H5887" i="3"/>
  <c r="H1212" i="3"/>
  <c r="I1212" i="3"/>
  <c r="H4853" i="3"/>
  <c r="I4853" i="3"/>
  <c r="I1989" i="3"/>
  <c r="H1989" i="3"/>
  <c r="I6163" i="3"/>
  <c r="H6163" i="3"/>
  <c r="I6594" i="3"/>
  <c r="H6594" i="3"/>
  <c r="I5611" i="3"/>
  <c r="H5611" i="3"/>
  <c r="I5163" i="3"/>
  <c r="H5163" i="3"/>
  <c r="I3724" i="3"/>
  <c r="H3724" i="3"/>
  <c r="I1067" i="3"/>
  <c r="H1067" i="3"/>
  <c r="I1863" i="3"/>
  <c r="H1863" i="3"/>
  <c r="I1471" i="3"/>
  <c r="H1471" i="3"/>
  <c r="H6691" i="3"/>
  <c r="I6691" i="3"/>
  <c r="I7206" i="3"/>
  <c r="H7206" i="3"/>
  <c r="I1807" i="3"/>
  <c r="H1807" i="3"/>
  <c r="I6023" i="3"/>
  <c r="H6023" i="3"/>
  <c r="I5336" i="3"/>
  <c r="H5336" i="3"/>
  <c r="I4266" i="3"/>
  <c r="H4266" i="3"/>
  <c r="I3215" i="3"/>
  <c r="H3215" i="3"/>
  <c r="H2807" i="3"/>
  <c r="I2807" i="3"/>
  <c r="I2311" i="3"/>
  <c r="H2311" i="3"/>
  <c r="I5849" i="3"/>
  <c r="H5849" i="3"/>
  <c r="I4439" i="3"/>
  <c r="H4439" i="3"/>
  <c r="H438" i="3"/>
  <c r="I438" i="3"/>
  <c r="I3965" i="3"/>
  <c r="H3965" i="3"/>
  <c r="I4732" i="3"/>
  <c r="H4732" i="3"/>
  <c r="I4237" i="3"/>
  <c r="H4237" i="3"/>
  <c r="H1158" i="3"/>
  <c r="I1158" i="3"/>
  <c r="I5731" i="3"/>
  <c r="H5731" i="3"/>
  <c r="I3673" i="3"/>
  <c r="H3673" i="3"/>
  <c r="H3351" i="3"/>
  <c r="I3351" i="3"/>
  <c r="H2900" i="3"/>
  <c r="I2900" i="3"/>
  <c r="H2581" i="3"/>
  <c r="I2581" i="3"/>
  <c r="I1197" i="3"/>
  <c r="H1197" i="3"/>
  <c r="I1071" i="3"/>
  <c r="H1071" i="3"/>
  <c r="I1956" i="3"/>
  <c r="H1956" i="3"/>
  <c r="H7426" i="3"/>
  <c r="I7426" i="3"/>
  <c r="I5055" i="3"/>
  <c r="H5055" i="3"/>
  <c r="I4030" i="3"/>
  <c r="H4030" i="3"/>
  <c r="I449" i="3"/>
  <c r="H449" i="3"/>
  <c r="H3410" i="3"/>
  <c r="I3410" i="3"/>
  <c r="I3079" i="3"/>
  <c r="H3079" i="3"/>
  <c r="H2676" i="3"/>
  <c r="I2676" i="3"/>
  <c r="I2808" i="3"/>
  <c r="H2808" i="3"/>
  <c r="I6149" i="3"/>
  <c r="H6149" i="3"/>
  <c r="H5938" i="3"/>
  <c r="I5938" i="3"/>
  <c r="H802" i="3"/>
  <c r="I802" i="3"/>
  <c r="H5246" i="3"/>
  <c r="I5246" i="3"/>
  <c r="H5989" i="3"/>
  <c r="I5989" i="3"/>
  <c r="I2237" i="3"/>
  <c r="H2237" i="3"/>
  <c r="H1494" i="3"/>
  <c r="I1494" i="3"/>
  <c r="I587" i="3"/>
  <c r="H587" i="3"/>
  <c r="H322" i="3"/>
  <c r="I322" i="3"/>
  <c r="I5216" i="3"/>
  <c r="H5216" i="3"/>
  <c r="I3573" i="3"/>
  <c r="H3573" i="3"/>
  <c r="I3297" i="3"/>
  <c r="H3297" i="3"/>
  <c r="I7350" i="3"/>
  <c r="H7350" i="3"/>
  <c r="I6929" i="3"/>
  <c r="H6929" i="3"/>
  <c r="I6155" i="3"/>
  <c r="H6155" i="3"/>
  <c r="I6062" i="3"/>
  <c r="H6062" i="3"/>
  <c r="I1535" i="3"/>
  <c r="H1535" i="3"/>
  <c r="I1721" i="3"/>
  <c r="H1721" i="3"/>
  <c r="I4433" i="3"/>
  <c r="H4433" i="3"/>
  <c r="H1172" i="3"/>
  <c r="I1172" i="3"/>
  <c r="I984" i="3"/>
  <c r="H984" i="3"/>
  <c r="H6287" i="3"/>
  <c r="I6287" i="3"/>
  <c r="I1943" i="3"/>
  <c r="H1943" i="3"/>
  <c r="H2869" i="3"/>
  <c r="I2869" i="3"/>
  <c r="I1876" i="3"/>
  <c r="H1876" i="3"/>
  <c r="I3842" i="3"/>
  <c r="H3842" i="3"/>
  <c r="I2437" i="3"/>
  <c r="H2437" i="3"/>
  <c r="H6725" i="3"/>
  <c r="I6725" i="3"/>
  <c r="I6968" i="3"/>
  <c r="H6968" i="3"/>
  <c r="H3626" i="3"/>
  <c r="I3626" i="3"/>
  <c r="I6181" i="3"/>
  <c r="H6181" i="3"/>
  <c r="I6975" i="3"/>
  <c r="H6975" i="3"/>
  <c r="H5941" i="3"/>
  <c r="I5941" i="3"/>
  <c r="I5515" i="3"/>
  <c r="H5515" i="3"/>
  <c r="I3261" i="3"/>
  <c r="H3261" i="3"/>
  <c r="I3220" i="3"/>
  <c r="H3220" i="3"/>
  <c r="I1644" i="3"/>
  <c r="H1644" i="3"/>
  <c r="I968" i="3"/>
  <c r="H968" i="3"/>
  <c r="I1844" i="3"/>
  <c r="H1844" i="3"/>
  <c r="I1319" i="3"/>
  <c r="H1319" i="3"/>
  <c r="I2312" i="3"/>
  <c r="H2312" i="3"/>
  <c r="I3754" i="3"/>
  <c r="H3754" i="3"/>
  <c r="I4044" i="3"/>
  <c r="H4044" i="3"/>
  <c r="I965" i="3"/>
  <c r="H965" i="3"/>
  <c r="H7369" i="3"/>
  <c r="I7369" i="3"/>
  <c r="I6095" i="3"/>
  <c r="H6095" i="3"/>
  <c r="I2749" i="3"/>
  <c r="H2749" i="3"/>
  <c r="I4636" i="3"/>
  <c r="H4636" i="3"/>
  <c r="I1240" i="3"/>
  <c r="H1240" i="3"/>
  <c r="I6079" i="3"/>
  <c r="H6079" i="3"/>
  <c r="H6462" i="3"/>
  <c r="I6462" i="3"/>
  <c r="I6428" i="3"/>
  <c r="H6428" i="3"/>
  <c r="I1789" i="3"/>
  <c r="H1789" i="3"/>
  <c r="I1813" i="3"/>
  <c r="H1813" i="3"/>
  <c r="I3887" i="3"/>
  <c r="H3887" i="3"/>
  <c r="H3377" i="3"/>
  <c r="I3377" i="3"/>
  <c r="I3656" i="3"/>
  <c r="H3656" i="3"/>
  <c r="I1611" i="3"/>
  <c r="H1611" i="3"/>
  <c r="I5155" i="3"/>
  <c r="H5155" i="3"/>
  <c r="I2086" i="3"/>
  <c r="H2086" i="3"/>
  <c r="I1940" i="3"/>
  <c r="H1940" i="3"/>
  <c r="I5850" i="3"/>
  <c r="H5850" i="3"/>
  <c r="I4508" i="3"/>
  <c r="H4508" i="3"/>
  <c r="I7410" i="3"/>
  <c r="H7410" i="3"/>
  <c r="I4083" i="3"/>
  <c r="H4083" i="3"/>
  <c r="I2087" i="3"/>
  <c r="H2087" i="3"/>
  <c r="I935" i="3"/>
  <c r="H935" i="3"/>
  <c r="I6168" i="3"/>
  <c r="H6168" i="3"/>
  <c r="I5212" i="3"/>
  <c r="H5212" i="3"/>
  <c r="H3590" i="3"/>
  <c r="I3590" i="3"/>
  <c r="H2384" i="3"/>
  <c r="I2384" i="3"/>
  <c r="I1379" i="3"/>
  <c r="H1379" i="3"/>
  <c r="I6495" i="3"/>
  <c r="H6495" i="3"/>
  <c r="I4931" i="3"/>
  <c r="H4931" i="3"/>
  <c r="I3934" i="3"/>
  <c r="H3934" i="3"/>
  <c r="I1336" i="3"/>
  <c r="H1336" i="3"/>
  <c r="I453" i="3"/>
  <c r="H453" i="3"/>
  <c r="I5923" i="3"/>
  <c r="H5923" i="3"/>
  <c r="I7198" i="3"/>
  <c r="H7198" i="3"/>
  <c r="H6838" i="3"/>
  <c r="I6838" i="3"/>
  <c r="I4122" i="3"/>
  <c r="H4122" i="3"/>
  <c r="I3805" i="3"/>
  <c r="H3805" i="3"/>
  <c r="H6852" i="3"/>
  <c r="I6852" i="3"/>
  <c r="I6404" i="3"/>
  <c r="H6404" i="3"/>
  <c r="I1147" i="3"/>
  <c r="H1147" i="3"/>
  <c r="I4369" i="3"/>
  <c r="H4369" i="3"/>
  <c r="I823" i="3"/>
  <c r="H823" i="3"/>
  <c r="I7469" i="3"/>
  <c r="H7469" i="3"/>
  <c r="I3989" i="3"/>
  <c r="H3989" i="3"/>
  <c r="I2326" i="3"/>
  <c r="H2326" i="3"/>
  <c r="I4486" i="3"/>
  <c r="H4486" i="3"/>
  <c r="I2134" i="3"/>
  <c r="H2134" i="3"/>
  <c r="I7104" i="3"/>
  <c r="H7104" i="3"/>
  <c r="I6198" i="3"/>
  <c r="H6198" i="3"/>
  <c r="I5647" i="3"/>
  <c r="H5647" i="3"/>
  <c r="I3492" i="3"/>
  <c r="H3492" i="3"/>
  <c r="I3289" i="3"/>
  <c r="H3289" i="3"/>
  <c r="H2913" i="3"/>
  <c r="I2913" i="3"/>
  <c r="I3024" i="3"/>
  <c r="H3024" i="3"/>
  <c r="I993" i="3"/>
  <c r="H993" i="3"/>
  <c r="I2034" i="3"/>
  <c r="H2034" i="3"/>
  <c r="I4561" i="3"/>
  <c r="H4561" i="3"/>
  <c r="I1953" i="3"/>
  <c r="H1953" i="3"/>
  <c r="I4489" i="3"/>
  <c r="H4489" i="3"/>
  <c r="I3938" i="3"/>
  <c r="H3938" i="3"/>
  <c r="I1749" i="3"/>
  <c r="H1749" i="3"/>
  <c r="I6785" i="3"/>
  <c r="H6785" i="3"/>
  <c r="I4042" i="3"/>
  <c r="H4042" i="3"/>
  <c r="I7364" i="3"/>
  <c r="H7364" i="3"/>
  <c r="I5882" i="3"/>
  <c r="H5882" i="3"/>
  <c r="I5204" i="3"/>
  <c r="H5204" i="3"/>
  <c r="I3616" i="3"/>
  <c r="H3616" i="3"/>
  <c r="H3346" i="3"/>
  <c r="I3346" i="3"/>
  <c r="I1087" i="3"/>
  <c r="H1087" i="3"/>
  <c r="I4932" i="3"/>
  <c r="H4932" i="3"/>
  <c r="I417" i="3"/>
  <c r="H417" i="3"/>
  <c r="H4366" i="3"/>
  <c r="I4366" i="3"/>
  <c r="I1355" i="3"/>
  <c r="H1355" i="3"/>
  <c r="H382" i="3"/>
  <c r="I382" i="3"/>
  <c r="I6460" i="3"/>
  <c r="H6460" i="3"/>
  <c r="H1258" i="3"/>
  <c r="I1258" i="3"/>
  <c r="I4590" i="3"/>
  <c r="H4590" i="3"/>
  <c r="I4016" i="3"/>
  <c r="H4016" i="3"/>
  <c r="H5717" i="3"/>
  <c r="I5717" i="3"/>
  <c r="I4128" i="3"/>
  <c r="H4128" i="3"/>
  <c r="H1060" i="3"/>
  <c r="I1060" i="3"/>
  <c r="H2890" i="3"/>
  <c r="I2890" i="3"/>
  <c r="I1251" i="3"/>
  <c r="H1251" i="3"/>
  <c r="I6504" i="3"/>
  <c r="H6504" i="3"/>
  <c r="I6087" i="3"/>
  <c r="H6087" i="3"/>
  <c r="I1600" i="3"/>
  <c r="H1600" i="3"/>
  <c r="H5294" i="3"/>
  <c r="I5294" i="3"/>
  <c r="H3359" i="3"/>
  <c r="I3359" i="3"/>
  <c r="H3322" i="3"/>
  <c r="I3322" i="3"/>
  <c r="H2795" i="3"/>
  <c r="I2795" i="3"/>
  <c r="I4906" i="3"/>
  <c r="H4906" i="3"/>
  <c r="I523" i="3"/>
  <c r="H523" i="3"/>
  <c r="I4874" i="3"/>
  <c r="H4874" i="3"/>
  <c r="H6846" i="3"/>
  <c r="I6846" i="3"/>
  <c r="I7372" i="3"/>
  <c r="H7372" i="3"/>
  <c r="I5219" i="3"/>
  <c r="H5219" i="3"/>
  <c r="I1918" i="3"/>
  <c r="H1918" i="3"/>
  <c r="I897" i="3"/>
  <c r="H897" i="3"/>
  <c r="I804" i="3"/>
  <c r="H804" i="3"/>
  <c r="I4899" i="3"/>
  <c r="H4899" i="3"/>
  <c r="I7219" i="3"/>
  <c r="H7219" i="3"/>
  <c r="I4577" i="3"/>
  <c r="H4577" i="3"/>
  <c r="I6963" i="3"/>
  <c r="H6963" i="3"/>
  <c r="I5496" i="3"/>
  <c r="H5496" i="3"/>
  <c r="I2884" i="3"/>
  <c r="H2884" i="3"/>
  <c r="H7113" i="3"/>
  <c r="I7113" i="3"/>
  <c r="I1900" i="3"/>
  <c r="H1900" i="3"/>
  <c r="I608" i="3"/>
  <c r="H608" i="3"/>
  <c r="I2338" i="3"/>
  <c r="H2338" i="3"/>
  <c r="I4401" i="3"/>
  <c r="H4401" i="3"/>
  <c r="H5489" i="3"/>
  <c r="I5489" i="3"/>
  <c r="H3514" i="3"/>
  <c r="I3514" i="3"/>
  <c r="H2783" i="3"/>
  <c r="I2783" i="3"/>
  <c r="I2239" i="3"/>
  <c r="H2239" i="3"/>
  <c r="I6606" i="3"/>
  <c r="H6606" i="3"/>
  <c r="I6542" i="3"/>
  <c r="H6542" i="3"/>
  <c r="I2068" i="3"/>
  <c r="H2068" i="3"/>
  <c r="H658" i="3"/>
  <c r="I658" i="3"/>
  <c r="I3995" i="3"/>
  <c r="H3995" i="3"/>
  <c r="I4037" i="3"/>
  <c r="H4037" i="3"/>
  <c r="H7377" i="3"/>
  <c r="I7377" i="3"/>
  <c r="I7001" i="3"/>
  <c r="H7001" i="3"/>
  <c r="H5101" i="3"/>
  <c r="I5101" i="3"/>
  <c r="I4319" i="3"/>
  <c r="H4319" i="3"/>
  <c r="I5646" i="3"/>
  <c r="H5646" i="3"/>
  <c r="I6031" i="3"/>
  <c r="H6031" i="3"/>
  <c r="I4758" i="3"/>
  <c r="H4758" i="3"/>
  <c r="I879" i="3"/>
  <c r="H879" i="3"/>
  <c r="I4663" i="3"/>
  <c r="H4663" i="3"/>
  <c r="I5607" i="3"/>
  <c r="H5607" i="3"/>
  <c r="I4240" i="3"/>
  <c r="H4240" i="3"/>
  <c r="H2948" i="3"/>
  <c r="I2948" i="3"/>
  <c r="I3324" i="3"/>
  <c r="H3324" i="3"/>
  <c r="I6427" i="3"/>
  <c r="H6427" i="3"/>
  <c r="I592" i="3"/>
  <c r="H592" i="3"/>
  <c r="I3599" i="3"/>
  <c r="H3599" i="3"/>
  <c r="I3003" i="3"/>
  <c r="H3003" i="3"/>
  <c r="I2677" i="3"/>
  <c r="H2677" i="3"/>
  <c r="H5633" i="3"/>
  <c r="I5633" i="3"/>
  <c r="I4898" i="3"/>
  <c r="H4898" i="3"/>
  <c r="I775" i="3"/>
  <c r="H775" i="3"/>
  <c r="I2858" i="3"/>
  <c r="H2858" i="3"/>
  <c r="I4998" i="3"/>
  <c r="H4998" i="3"/>
  <c r="I4231" i="3"/>
  <c r="H4231" i="3"/>
  <c r="I2337" i="3"/>
  <c r="H2337" i="3"/>
  <c r="I6015" i="3"/>
  <c r="H6015" i="3"/>
  <c r="H4318" i="3"/>
  <c r="I4318" i="3"/>
  <c r="I3475" i="3"/>
  <c r="H3475" i="3"/>
  <c r="I2293" i="3"/>
  <c r="H2293" i="3"/>
  <c r="I5026" i="3"/>
  <c r="H5026" i="3"/>
  <c r="I7308" i="3"/>
  <c r="H7308" i="3"/>
  <c r="H6135" i="3"/>
  <c r="I6135" i="3"/>
  <c r="I792" i="3"/>
  <c r="H792" i="3"/>
  <c r="I4579" i="3"/>
  <c r="H4579" i="3"/>
  <c r="H6506" i="3"/>
  <c r="I6506" i="3"/>
  <c r="H4937" i="3"/>
  <c r="I4937" i="3"/>
  <c r="I2141" i="3"/>
  <c r="H2141" i="3"/>
  <c r="H5378" i="3"/>
  <c r="I5378" i="3"/>
  <c r="I5030" i="3"/>
  <c r="H5030" i="3"/>
  <c r="H830" i="3"/>
  <c r="I830" i="3"/>
  <c r="H3375" i="3"/>
  <c r="I3375" i="3"/>
  <c r="H2559" i="3"/>
  <c r="I2559" i="3"/>
  <c r="H7319" i="3"/>
  <c r="I7319" i="3"/>
  <c r="I717" i="3"/>
  <c r="H717" i="3"/>
  <c r="I4137" i="3"/>
  <c r="H4137" i="3"/>
  <c r="I7193" i="3"/>
  <c r="H7193" i="3"/>
  <c r="I6803" i="3"/>
  <c r="H6803" i="3"/>
  <c r="I3608" i="3"/>
  <c r="H3608" i="3"/>
  <c r="I1079" i="3"/>
  <c r="H1079" i="3"/>
  <c r="I5292" i="3"/>
  <c r="H5292" i="3"/>
  <c r="I5690" i="3"/>
  <c r="H5690" i="3"/>
  <c r="I7462" i="3"/>
  <c r="H7462" i="3"/>
  <c r="I6599" i="3"/>
  <c r="H6599" i="3"/>
  <c r="H5955" i="3"/>
  <c r="I5955" i="3"/>
  <c r="I4836" i="3"/>
  <c r="H4836" i="3"/>
  <c r="I4164" i="3"/>
  <c r="H4164" i="3"/>
  <c r="I3892" i="3"/>
  <c r="H3892" i="3"/>
  <c r="H3409" i="3"/>
  <c r="I3409" i="3"/>
  <c r="I3136" i="3"/>
  <c r="H3136" i="3"/>
  <c r="H2539" i="3"/>
  <c r="I2539" i="3"/>
  <c r="H6313" i="3"/>
  <c r="I6313" i="3"/>
  <c r="I4765" i="3"/>
  <c r="H4765" i="3"/>
  <c r="I7287" i="3"/>
  <c r="H7287" i="3"/>
  <c r="I628" i="3"/>
  <c r="H628" i="3"/>
  <c r="I1679" i="3"/>
  <c r="H1679" i="3"/>
  <c r="I353" i="3"/>
  <c r="H353" i="3"/>
  <c r="I1824" i="3"/>
  <c r="H1824" i="3"/>
  <c r="I6870" i="3"/>
  <c r="H6870" i="3"/>
  <c r="I3919" i="3"/>
  <c r="H3919" i="3"/>
  <c r="H5239" i="3"/>
  <c r="I5239" i="3"/>
  <c r="I1636" i="3"/>
  <c r="H1636" i="3"/>
  <c r="I2167" i="3"/>
  <c r="H2167" i="3"/>
  <c r="I5808" i="3"/>
  <c r="H5808" i="3"/>
  <c r="I448" i="3"/>
  <c r="H448" i="3"/>
  <c r="H1154" i="3"/>
  <c r="I1154" i="3"/>
  <c r="I6617" i="3"/>
  <c r="H6617" i="3"/>
  <c r="I3876" i="3"/>
  <c r="H3876" i="3"/>
  <c r="I1181" i="3"/>
  <c r="H1181" i="3"/>
  <c r="I4309" i="3"/>
  <c r="H4309" i="3"/>
  <c r="I401" i="3"/>
  <c r="H401" i="3"/>
  <c r="I3341" i="3"/>
  <c r="H3341" i="3"/>
  <c r="I6027" i="3"/>
  <c r="H6027" i="3"/>
  <c r="I7403" i="3"/>
  <c r="H7403" i="3"/>
  <c r="I7229" i="3"/>
  <c r="H7229" i="3"/>
  <c r="I1475" i="3"/>
  <c r="H1475" i="3"/>
  <c r="I1878" i="3"/>
  <c r="H1878" i="3"/>
  <c r="I7015" i="3"/>
  <c r="H7015" i="3"/>
  <c r="I6002" i="3"/>
  <c r="H6002" i="3"/>
  <c r="I2773" i="3"/>
  <c r="H2773" i="3"/>
  <c r="I4707" i="3"/>
  <c r="H4707" i="3"/>
  <c r="I7246" i="3"/>
  <c r="H7246" i="3"/>
  <c r="I2240" i="3"/>
  <c r="H2240" i="3"/>
  <c r="I6480" i="3"/>
  <c r="H6480" i="3"/>
  <c r="H5657" i="3"/>
  <c r="I5657" i="3"/>
  <c r="H594" i="3"/>
  <c r="I594" i="3"/>
  <c r="I5167" i="3"/>
  <c r="H5167" i="3"/>
  <c r="I4156" i="3"/>
  <c r="H4156" i="3"/>
  <c r="I2862" i="3"/>
  <c r="H2862" i="3"/>
  <c r="I1888" i="3"/>
  <c r="H1888" i="3"/>
  <c r="I784" i="3"/>
  <c r="H784" i="3"/>
  <c r="I1736" i="3"/>
  <c r="H1736" i="3"/>
  <c r="H1056" i="3"/>
  <c r="I1056" i="3"/>
  <c r="I4980" i="3"/>
  <c r="H4980" i="3"/>
  <c r="I1817" i="3"/>
  <c r="H1817" i="3"/>
  <c r="H7110" i="3"/>
  <c r="I7110" i="3"/>
  <c r="I5198" i="3"/>
  <c r="H5198" i="3"/>
  <c r="I4048" i="3"/>
  <c r="H4048" i="3"/>
  <c r="H3070" i="3"/>
  <c r="I3070" i="3"/>
  <c r="I2241" i="3"/>
  <c r="H2241" i="3"/>
  <c r="H6558" i="3"/>
  <c r="I6558" i="3"/>
  <c r="H1574" i="3"/>
  <c r="I1574" i="3"/>
  <c r="I4811" i="3"/>
  <c r="H4811" i="3"/>
  <c r="I5658" i="3"/>
  <c r="H5658" i="3"/>
  <c r="I5321" i="3"/>
  <c r="H5321" i="3"/>
  <c r="I3473" i="3"/>
  <c r="H3473" i="3"/>
  <c r="H1442" i="3"/>
  <c r="I1442" i="3"/>
  <c r="I319" i="3"/>
  <c r="H319" i="3"/>
  <c r="I6986" i="3"/>
  <c r="H6986" i="3"/>
  <c r="I625" i="3"/>
  <c r="H625" i="3"/>
  <c r="I1459" i="3"/>
  <c r="H1459" i="3"/>
  <c r="I4755" i="3"/>
  <c r="H4755" i="3"/>
  <c r="I4807" i="3"/>
  <c r="H4807" i="3"/>
  <c r="H2947" i="3"/>
  <c r="I2947" i="3"/>
  <c r="H3392" i="3"/>
  <c r="I3392" i="3"/>
  <c r="I2445" i="3"/>
  <c r="H2445" i="3"/>
  <c r="I1555" i="3"/>
  <c r="H1555" i="3"/>
  <c r="I600" i="3"/>
  <c r="H600" i="3"/>
  <c r="I2098" i="3"/>
  <c r="H2098" i="3"/>
  <c r="I7397" i="3"/>
  <c r="H7397" i="3"/>
  <c r="I7413" i="3"/>
  <c r="H7413" i="3"/>
  <c r="H6315" i="3"/>
  <c r="I6315" i="3"/>
  <c r="I4086" i="3"/>
  <c r="H4086" i="3"/>
  <c r="H5421" i="3"/>
  <c r="I5421" i="3"/>
  <c r="I2377" i="3"/>
  <c r="H2377" i="3"/>
  <c r="I585" i="3"/>
  <c r="H585" i="3"/>
  <c r="I500" i="3"/>
  <c r="H500" i="3"/>
  <c r="H5045" i="3"/>
  <c r="I5045" i="3"/>
  <c r="H2938" i="3"/>
  <c r="I2938" i="3"/>
  <c r="I1317" i="3"/>
  <c r="H1317" i="3"/>
  <c r="I1109" i="3"/>
  <c r="H1109" i="3"/>
  <c r="I869" i="3"/>
  <c r="H869" i="3"/>
  <c r="H1022" i="3"/>
  <c r="I1022" i="3"/>
  <c r="I3798" i="3"/>
  <c r="H3798" i="3"/>
  <c r="H1180" i="3"/>
  <c r="I1180" i="3"/>
  <c r="I2156" i="3"/>
  <c r="H2156" i="3"/>
  <c r="I1631" i="3"/>
  <c r="H1631" i="3"/>
  <c r="H7352" i="3"/>
  <c r="I7352" i="3"/>
  <c r="H3294" i="3"/>
  <c r="I3294" i="3"/>
  <c r="I4070" i="3"/>
  <c r="H4070" i="3"/>
  <c r="H1182" i="3"/>
  <c r="I1182" i="3"/>
  <c r="I5130" i="3"/>
  <c r="H5130" i="3"/>
  <c r="I3325" i="3"/>
  <c r="H3325" i="3"/>
  <c r="H2715" i="3"/>
  <c r="I2715" i="3"/>
  <c r="I1507" i="3"/>
  <c r="H1507" i="3"/>
  <c r="H4849" i="3"/>
  <c r="I4849" i="3"/>
  <c r="I6467" i="3"/>
  <c r="H6467" i="3"/>
  <c r="I5983" i="3"/>
  <c r="H5983" i="3"/>
  <c r="I468" i="3"/>
  <c r="H468" i="3"/>
  <c r="I5778" i="3"/>
  <c r="H5778" i="3"/>
  <c r="I5268" i="3"/>
  <c r="H5268" i="3"/>
  <c r="I4777" i="3"/>
  <c r="H4777" i="3"/>
  <c r="H5906" i="3"/>
  <c r="I5906" i="3"/>
  <c r="I2162" i="3"/>
  <c r="H2162" i="3"/>
  <c r="I2071" i="3"/>
  <c r="H2071" i="3"/>
  <c r="I2413" i="3"/>
  <c r="H2413" i="3"/>
  <c r="I1756" i="3"/>
  <c r="H1756" i="3"/>
  <c r="I6456" i="3"/>
  <c r="H6456" i="3"/>
  <c r="H1160" i="3"/>
  <c r="I1160" i="3"/>
  <c r="I868" i="3"/>
  <c r="H868" i="3"/>
  <c r="I7223" i="3"/>
  <c r="H7223" i="3"/>
  <c r="I4678" i="3"/>
  <c r="H4678" i="3"/>
  <c r="I4007" i="3"/>
  <c r="H4007" i="3"/>
  <c r="I1323" i="3"/>
  <c r="H1323" i="3"/>
  <c r="H1124" i="3"/>
  <c r="I1124" i="3"/>
  <c r="H1006" i="3"/>
  <c r="I1006" i="3"/>
  <c r="I871" i="3"/>
  <c r="H871" i="3"/>
  <c r="I1727" i="3"/>
  <c r="H1727" i="3"/>
  <c r="H6263" i="3"/>
  <c r="I6263" i="3"/>
  <c r="I5975" i="3"/>
  <c r="H5975" i="3"/>
  <c r="I5148" i="3"/>
  <c r="H5148" i="3"/>
  <c r="I3595" i="3"/>
  <c r="H3595" i="3"/>
  <c r="I1637" i="3"/>
  <c r="H1637" i="3"/>
  <c r="I1127" i="3"/>
  <c r="H1127" i="3"/>
  <c r="I837" i="3"/>
  <c r="H837" i="3"/>
  <c r="I460" i="3"/>
  <c r="H460" i="3"/>
  <c r="I2217" i="3"/>
  <c r="H2217" i="3"/>
  <c r="H3418" i="3"/>
  <c r="I3418" i="3"/>
  <c r="I2341" i="3"/>
  <c r="H2341" i="3"/>
  <c r="I1424" i="3"/>
  <c r="H1424" i="3"/>
  <c r="H5251" i="3"/>
  <c r="I5251" i="3"/>
  <c r="I2157" i="3"/>
  <c r="H2157" i="3"/>
  <c r="I6468" i="3"/>
  <c r="H6468" i="3"/>
  <c r="I1982" i="3"/>
  <c r="H1982" i="3"/>
  <c r="H6285" i="3"/>
  <c r="I6285" i="3"/>
  <c r="H3363" i="3"/>
  <c r="I3363" i="3"/>
  <c r="I369" i="3"/>
  <c r="H369" i="3"/>
  <c r="I6335" i="3"/>
  <c r="H6335" i="3"/>
  <c r="I695" i="3"/>
  <c r="H695" i="3"/>
  <c r="I2345" i="3"/>
  <c r="H2345" i="3"/>
  <c r="H3014" i="3"/>
  <c r="I3014" i="3"/>
  <c r="H3038" i="3"/>
  <c r="I3038" i="3"/>
  <c r="I4353" i="3"/>
  <c r="H4353" i="3"/>
  <c r="I3785" i="3"/>
  <c r="H3785" i="3"/>
  <c r="I1835" i="3"/>
  <c r="H1835" i="3"/>
  <c r="I6702" i="3"/>
  <c r="H6702" i="3"/>
  <c r="H2756" i="3"/>
  <c r="I2756" i="3"/>
  <c r="I6484" i="3"/>
  <c r="H6484" i="3"/>
  <c r="I5044" i="3"/>
  <c r="H5044" i="3"/>
  <c r="I3693" i="3"/>
  <c r="H3693" i="3"/>
  <c r="H2985" i="3"/>
  <c r="I2985" i="3"/>
  <c r="I1273" i="3"/>
  <c r="H1273" i="3"/>
  <c r="I609" i="3"/>
  <c r="H609" i="3"/>
  <c r="I1765" i="3"/>
  <c r="H1765" i="3"/>
  <c r="I772" i="3"/>
  <c r="H772" i="3"/>
  <c r="I3878" i="3"/>
  <c r="H3878" i="3"/>
  <c r="I5024" i="3"/>
  <c r="H5024" i="3"/>
  <c r="I1340" i="3"/>
  <c r="H1340" i="3"/>
  <c r="I5067" i="3"/>
  <c r="H5067" i="3"/>
  <c r="I2270" i="3"/>
  <c r="H2270" i="3"/>
  <c r="H6786" i="3"/>
  <c r="I6786" i="3"/>
  <c r="I1820" i="3"/>
  <c r="H1820" i="3"/>
  <c r="H6812" i="3"/>
  <c r="I6812" i="3"/>
  <c r="I6100" i="3"/>
  <c r="H6100" i="3"/>
  <c r="I5619" i="3"/>
  <c r="H5619" i="3"/>
  <c r="I4216" i="3"/>
  <c r="H4216" i="3"/>
  <c r="I3415" i="3"/>
  <c r="H3415" i="3"/>
  <c r="I3029" i="3"/>
  <c r="H3029" i="3"/>
  <c r="I3148" i="3"/>
  <c r="H3148" i="3"/>
  <c r="I1237" i="3"/>
  <c r="H1237" i="3"/>
  <c r="H6683" i="3"/>
  <c r="I6683" i="3"/>
  <c r="I4875" i="3"/>
  <c r="H4875" i="3"/>
  <c r="I1830" i="3"/>
  <c r="H1830" i="3"/>
  <c r="I549" i="3"/>
  <c r="H549" i="3"/>
  <c r="I5910" i="3"/>
  <c r="H5910" i="3"/>
  <c r="H4342" i="3"/>
  <c r="I4342" i="3"/>
  <c r="I3487" i="3"/>
  <c r="H3487" i="3"/>
  <c r="I1351" i="3"/>
  <c r="H1351" i="3"/>
  <c r="I6616" i="3"/>
  <c r="H6616" i="3"/>
  <c r="H5037" i="3"/>
  <c r="I5037" i="3"/>
  <c r="I3403" i="3"/>
  <c r="H3403" i="3"/>
  <c r="I6721" i="3"/>
  <c r="H6721" i="3"/>
  <c r="I905" i="3"/>
  <c r="H905" i="3"/>
  <c r="I6312" i="3"/>
  <c r="H6312" i="3"/>
  <c r="I513" i="3"/>
  <c r="H513" i="3"/>
  <c r="I412" i="3"/>
  <c r="H412" i="3"/>
  <c r="I1608" i="3"/>
  <c r="H1608" i="3"/>
  <c r="I1389" i="3"/>
  <c r="H1389" i="3"/>
  <c r="H702" i="3"/>
  <c r="I702" i="3"/>
  <c r="I4687" i="3"/>
  <c r="H4687" i="3"/>
  <c r="I4797" i="3"/>
  <c r="H4797" i="3"/>
  <c r="I1786" i="3"/>
  <c r="H1786" i="3"/>
  <c r="I4637" i="3"/>
  <c r="H4637" i="3"/>
  <c r="H2914" i="3"/>
  <c r="I2914" i="3"/>
  <c r="I4968" i="3"/>
  <c r="H4968" i="3"/>
  <c r="I3814" i="3"/>
  <c r="H3814" i="3"/>
  <c r="I744" i="3"/>
  <c r="H744" i="3"/>
  <c r="I6621" i="3"/>
  <c r="H6621" i="3"/>
  <c r="I5587" i="3"/>
  <c r="H5587" i="3"/>
  <c r="H2889" i="3"/>
  <c r="I2889" i="3"/>
  <c r="I1309" i="3"/>
  <c r="H1309" i="3"/>
  <c r="I4431" i="3"/>
  <c r="H4431" i="3"/>
  <c r="I2294" i="3"/>
  <c r="H2294" i="3"/>
  <c r="I4006" i="3"/>
  <c r="H4006" i="3"/>
  <c r="I2066" i="3"/>
  <c r="H2066" i="3"/>
  <c r="I4377" i="3"/>
  <c r="H4377" i="3"/>
  <c r="I1837" i="3"/>
  <c r="H1837" i="3"/>
  <c r="I6775" i="3"/>
  <c r="H6775" i="3"/>
  <c r="I6226" i="3"/>
  <c r="H6226" i="3"/>
  <c r="I5402" i="3"/>
  <c r="H5402" i="3"/>
  <c r="I5108" i="3"/>
  <c r="H5108" i="3"/>
  <c r="I3593" i="3"/>
  <c r="H3593" i="3"/>
  <c r="I3308" i="3"/>
  <c r="H3308" i="3"/>
  <c r="I1101" i="3"/>
  <c r="H1101" i="3"/>
  <c r="I6717" i="3"/>
  <c r="H6717" i="3"/>
  <c r="I3970" i="3"/>
  <c r="H3970" i="3"/>
  <c r="I4423" i="3"/>
  <c r="H4423" i="3"/>
  <c r="I2090" i="3"/>
  <c r="H2090" i="3"/>
  <c r="I4939" i="3"/>
  <c r="H4939" i="3"/>
  <c r="I1941" i="3"/>
  <c r="H1941" i="3"/>
  <c r="I4197" i="3"/>
  <c r="H4197" i="3"/>
  <c r="I7312" i="3"/>
  <c r="H7312" i="3"/>
  <c r="H5137" i="3"/>
  <c r="I5137" i="3"/>
  <c r="H3182" i="3"/>
  <c r="I3182" i="3"/>
  <c r="I2741" i="3"/>
  <c r="H2741" i="3"/>
  <c r="I5726" i="3"/>
  <c r="H5726" i="3"/>
  <c r="I4126" i="3"/>
  <c r="H4126" i="3"/>
  <c r="H914" i="3"/>
  <c r="I914" i="3"/>
  <c r="H5025" i="3"/>
  <c r="I5025" i="3"/>
  <c r="I983" i="3"/>
  <c r="H983" i="3"/>
  <c r="I3933" i="3"/>
  <c r="H3933" i="3"/>
  <c r="I6197" i="3"/>
  <c r="H6197" i="3"/>
  <c r="I2188" i="3"/>
  <c r="H2188" i="3"/>
  <c r="I1706" i="3"/>
  <c r="H1706" i="3"/>
  <c r="I7127" i="3"/>
  <c r="H7127" i="3"/>
  <c r="I5146" i="3"/>
  <c r="H5146" i="3"/>
  <c r="H3606" i="3"/>
  <c r="I3606" i="3"/>
  <c r="I3027" i="3"/>
  <c r="H3027" i="3"/>
  <c r="I1347" i="3"/>
  <c r="H1347" i="3"/>
  <c r="I1343" i="3"/>
  <c r="H1343" i="3"/>
  <c r="I1408" i="3"/>
  <c r="H1408" i="3"/>
  <c r="H7357" i="3"/>
  <c r="I7357" i="3"/>
  <c r="I4009" i="3"/>
  <c r="H4009" i="3"/>
  <c r="I451" i="3"/>
  <c r="H451" i="3"/>
  <c r="I556" i="3"/>
  <c r="H556" i="3"/>
  <c r="I6587" i="3"/>
  <c r="H6587" i="3"/>
  <c r="I1995" i="3"/>
  <c r="H1995" i="3"/>
  <c r="I6628" i="3"/>
  <c r="H6628" i="3"/>
  <c r="I6242" i="3"/>
  <c r="H6242" i="3"/>
  <c r="I4332" i="3"/>
  <c r="H4332" i="3"/>
  <c r="I2833" i="3"/>
  <c r="H2833" i="3"/>
  <c r="I5830" i="3"/>
  <c r="H5830" i="3"/>
  <c r="I5606" i="3"/>
  <c r="H5606" i="3"/>
  <c r="H6172" i="3"/>
  <c r="I6172" i="3"/>
  <c r="I5486" i="3"/>
  <c r="H5486" i="3"/>
  <c r="I4198" i="3"/>
  <c r="H4198" i="3"/>
  <c r="I2999" i="3"/>
  <c r="H2999" i="3"/>
  <c r="I3015" i="3"/>
  <c r="H3015" i="3"/>
  <c r="I1575" i="3"/>
  <c r="H1575" i="3"/>
  <c r="H1638" i="3"/>
  <c r="I1638" i="3"/>
  <c r="I2297" i="3"/>
  <c r="H2297" i="3"/>
  <c r="H482" i="3"/>
  <c r="I482" i="3"/>
  <c r="H1186" i="3"/>
  <c r="I1186" i="3"/>
  <c r="I6603" i="3"/>
  <c r="H6603" i="3"/>
  <c r="I7316" i="3"/>
  <c r="H7316" i="3"/>
  <c r="H5493" i="3"/>
  <c r="I5493" i="3"/>
  <c r="H5093" i="3"/>
  <c r="I5093" i="3"/>
  <c r="H3726" i="3"/>
  <c r="I3726" i="3"/>
  <c r="H3138" i="3"/>
  <c r="I3138" i="3"/>
  <c r="I516" i="3"/>
  <c r="H516" i="3"/>
  <c r="H1362" i="3"/>
  <c r="I1362" i="3"/>
  <c r="H1222" i="3"/>
  <c r="I1222" i="3"/>
  <c r="I6393" i="3"/>
  <c r="H6393" i="3"/>
  <c r="I5051" i="3"/>
  <c r="H5051" i="3"/>
  <c r="H2596" i="3"/>
  <c r="I2596" i="3"/>
  <c r="I2033" i="3"/>
  <c r="H2033" i="3"/>
  <c r="I1962" i="3"/>
  <c r="H1962" i="3"/>
  <c r="I4739" i="3"/>
  <c r="H4739" i="3"/>
  <c r="I1998" i="3"/>
  <c r="H1998" i="3"/>
  <c r="I6122" i="3"/>
  <c r="H6122" i="3"/>
  <c r="I5156" i="3"/>
  <c r="H5156" i="3"/>
  <c r="H3382" i="3"/>
  <c r="I3382" i="3"/>
  <c r="H2498" i="3"/>
  <c r="I2498" i="3"/>
  <c r="I1770" i="3"/>
  <c r="H1770" i="3"/>
  <c r="I5891" i="3"/>
  <c r="H5891" i="3"/>
  <c r="I4177" i="3"/>
  <c r="H4177" i="3"/>
  <c r="I5762" i="3"/>
  <c r="H5762" i="3"/>
  <c r="I7026" i="3"/>
  <c r="H7026" i="3"/>
  <c r="I6186" i="3"/>
  <c r="H6186" i="3"/>
  <c r="I5175" i="3"/>
  <c r="H5175" i="3"/>
  <c r="I4184" i="3"/>
  <c r="H4184" i="3"/>
  <c r="H2371" i="3"/>
  <c r="I2371" i="3"/>
  <c r="I4915" i="3"/>
  <c r="H4915" i="3"/>
  <c r="I2229" i="3"/>
  <c r="H2229" i="3"/>
  <c r="H742" i="3"/>
  <c r="I742" i="3"/>
  <c r="H7141" i="3"/>
  <c r="I7141" i="3"/>
  <c r="I5545" i="3"/>
  <c r="H5545" i="3"/>
  <c r="I4351" i="3"/>
  <c r="H4351" i="3"/>
  <c r="I6380" i="3"/>
  <c r="H6380" i="3"/>
  <c r="H4997" i="3"/>
  <c r="I4997" i="3"/>
  <c r="I5671" i="3"/>
  <c r="H5671" i="3"/>
  <c r="I3732" i="3"/>
  <c r="H3732" i="3"/>
  <c r="I2393" i="3"/>
  <c r="H2393" i="3"/>
  <c r="I1075" i="3"/>
  <c r="H1075" i="3"/>
  <c r="I4919" i="3"/>
  <c r="H4919" i="3"/>
  <c r="H314" i="3"/>
  <c r="I314" i="3"/>
  <c r="I5764" i="3"/>
  <c r="H5764" i="3"/>
  <c r="I4572" i="3"/>
  <c r="H4572" i="3"/>
  <c r="I1895" i="3"/>
  <c r="H1895" i="3"/>
  <c r="I6343" i="3"/>
  <c r="H6343" i="3"/>
  <c r="I3742" i="3"/>
  <c r="H3742" i="3"/>
  <c r="I6389" i="3"/>
  <c r="H6389" i="3"/>
  <c r="I5393" i="3"/>
  <c r="H5393" i="3"/>
  <c r="I4199" i="3"/>
  <c r="H4199" i="3"/>
  <c r="I1800" i="3"/>
  <c r="H1800" i="3"/>
  <c r="I2697" i="3"/>
  <c r="H2697" i="3"/>
  <c r="I1647" i="3"/>
  <c r="H1647" i="3"/>
  <c r="I6524" i="3"/>
  <c r="H6524" i="3"/>
  <c r="I5805" i="3"/>
  <c r="H5805" i="3"/>
  <c r="H342" i="3"/>
  <c r="I342" i="3"/>
  <c r="I1665" i="3"/>
  <c r="H1665" i="3"/>
  <c r="I5800" i="3"/>
  <c r="H5800" i="3"/>
  <c r="I2193" i="3"/>
  <c r="H2193" i="3"/>
  <c r="I6747" i="3"/>
  <c r="H6747" i="3"/>
  <c r="I1763" i="3"/>
  <c r="H1763" i="3"/>
  <c r="I5559" i="3"/>
  <c r="H5559" i="3"/>
  <c r="I1524" i="3"/>
  <c r="H1524" i="3"/>
  <c r="I5248" i="3"/>
  <c r="H5248" i="3"/>
  <c r="H6353" i="3"/>
  <c r="I6353" i="3"/>
  <c r="I477" i="3"/>
  <c r="H477" i="3"/>
  <c r="I6544" i="3"/>
  <c r="H6544" i="3"/>
  <c r="I4056" i="3"/>
  <c r="H4056" i="3"/>
  <c r="I3543" i="3"/>
  <c r="H3543" i="3"/>
  <c r="H3538" i="3"/>
  <c r="I3538" i="3"/>
  <c r="H3206" i="3"/>
  <c r="I3206" i="3"/>
  <c r="I5702" i="3"/>
  <c r="H5702" i="3"/>
  <c r="I2031" i="3"/>
  <c r="H2031" i="3"/>
  <c r="H6354" i="3"/>
  <c r="I6354" i="3"/>
  <c r="H7060" i="3"/>
  <c r="I7060" i="3"/>
  <c r="H5069" i="3"/>
  <c r="I5069" i="3"/>
  <c r="I7070" i="3"/>
  <c r="H7070" i="3"/>
  <c r="I6178" i="3"/>
  <c r="H6178" i="3"/>
  <c r="I4152" i="3"/>
  <c r="H4152" i="3"/>
  <c r="I3600" i="3"/>
  <c r="H3600" i="3"/>
  <c r="I3269" i="3"/>
  <c r="H3269" i="3"/>
  <c r="H2964" i="3"/>
  <c r="I2964" i="3"/>
  <c r="H2882" i="3"/>
  <c r="I2882" i="3"/>
  <c r="I1191" i="3"/>
  <c r="H1191" i="3"/>
  <c r="I1189" i="3"/>
  <c r="H1189" i="3"/>
  <c r="I4923" i="3"/>
  <c r="H4923" i="3"/>
  <c r="I4246" i="3"/>
  <c r="H4246" i="3"/>
  <c r="I2305" i="3"/>
  <c r="H2305" i="3"/>
  <c r="H958" i="3"/>
  <c r="I958" i="3"/>
  <c r="H1482" i="3"/>
  <c r="I1482" i="3"/>
  <c r="H5677" i="3"/>
  <c r="I5677" i="3"/>
  <c r="I711" i="3"/>
  <c r="H711" i="3"/>
  <c r="I3949" i="3"/>
  <c r="H3949" i="3"/>
  <c r="H1538" i="3"/>
  <c r="I1538" i="3"/>
  <c r="I755" i="3"/>
  <c r="H755" i="3"/>
  <c r="H5864" i="3"/>
  <c r="I5864" i="3"/>
  <c r="H522" i="3"/>
  <c r="I522" i="3"/>
  <c r="I5008" i="3"/>
  <c r="H5008" i="3"/>
  <c r="I445" i="3"/>
  <c r="H445" i="3"/>
  <c r="I5706" i="3"/>
  <c r="H5706" i="3"/>
  <c r="I843" i="3"/>
  <c r="H843" i="3"/>
  <c r="I4255" i="3"/>
  <c r="H4255" i="3"/>
  <c r="H2915" i="3"/>
  <c r="I2915" i="3"/>
  <c r="H2974" i="3"/>
  <c r="I2974" i="3"/>
  <c r="I6626" i="3"/>
  <c r="H6626" i="3"/>
  <c r="I1515" i="3"/>
  <c r="H1515" i="3"/>
  <c r="H5921" i="3"/>
  <c r="I5921" i="3"/>
  <c r="I2026" i="3"/>
  <c r="H2026" i="3"/>
  <c r="H5961" i="3"/>
  <c r="I5961" i="3"/>
  <c r="I2358" i="3"/>
  <c r="H2358" i="3"/>
  <c r="I424" i="3"/>
  <c r="H424" i="3"/>
  <c r="H1728" i="3"/>
  <c r="I1728" i="3"/>
  <c r="I5871" i="3"/>
  <c r="H5871" i="3"/>
  <c r="I3781" i="3"/>
  <c r="H3781" i="3"/>
  <c r="H5832" i="3"/>
  <c r="I5832" i="3"/>
  <c r="I1573" i="3"/>
  <c r="H1573" i="3"/>
  <c r="H1704" i="3"/>
  <c r="I1704" i="3"/>
  <c r="I2398" i="3"/>
  <c r="H2398" i="3"/>
  <c r="I5976" i="3"/>
  <c r="H5976" i="3"/>
  <c r="I568" i="3"/>
  <c r="H568" i="3"/>
  <c r="I4063" i="3"/>
  <c r="H4063" i="3"/>
  <c r="I2128" i="3"/>
  <c r="H2128" i="3"/>
  <c r="H5275" i="3"/>
  <c r="I5275" i="3"/>
  <c r="H2736" i="3"/>
  <c r="I2736" i="3"/>
  <c r="I4213" i="3"/>
  <c r="H4213" i="3"/>
  <c r="H6069" i="3"/>
  <c r="I6069" i="3"/>
  <c r="I4924" i="3"/>
  <c r="H4924" i="3"/>
  <c r="H333" i="3"/>
  <c r="I333" i="3"/>
  <c r="I2721" i="3"/>
  <c r="H2721" i="3"/>
  <c r="I2681" i="3"/>
  <c r="H2681" i="3"/>
  <c r="I2025" i="3"/>
  <c r="H2025" i="3"/>
  <c r="I1596" i="3"/>
  <c r="H1596" i="3"/>
  <c r="H6125" i="3"/>
  <c r="I6125" i="3"/>
  <c r="I2988" i="3"/>
  <c r="H2988" i="3"/>
  <c r="I5815" i="3"/>
  <c r="H5815" i="3"/>
  <c r="I5043" i="3"/>
  <c r="H5043" i="3"/>
  <c r="H5905" i="3"/>
  <c r="I5905" i="3"/>
  <c r="I4512" i="3"/>
  <c r="H4512" i="3"/>
  <c r="I3592" i="3"/>
  <c r="H3592" i="3"/>
  <c r="I1718" i="3"/>
  <c r="H1718" i="3"/>
  <c r="I4587" i="3"/>
  <c r="H4587" i="3"/>
  <c r="I3588" i="3"/>
  <c r="H3588" i="3"/>
  <c r="I5651" i="3"/>
  <c r="H5651" i="3"/>
  <c r="I5151" i="3"/>
  <c r="H5151" i="3"/>
  <c r="I3584" i="3"/>
  <c r="H3584" i="3"/>
  <c r="I3244" i="3"/>
  <c r="H3244" i="3"/>
  <c r="I928" i="3"/>
  <c r="H928" i="3"/>
  <c r="I4010" i="3"/>
  <c r="H4010" i="3"/>
  <c r="I4706" i="3"/>
  <c r="H4706" i="3"/>
  <c r="I4402" i="3"/>
  <c r="H4402" i="3"/>
  <c r="I5375" i="3"/>
  <c r="H5375" i="3"/>
  <c r="I557" i="3"/>
  <c r="H557" i="3"/>
  <c r="I807" i="3"/>
  <c r="H807" i="3"/>
  <c r="I1734" i="3"/>
  <c r="H1734" i="3"/>
  <c r="I5048" i="3"/>
  <c r="H5048" i="3"/>
  <c r="H2970" i="3"/>
  <c r="I2970" i="3"/>
  <c r="H2867" i="3"/>
  <c r="I2867" i="3"/>
  <c r="H2348" i="3"/>
  <c r="I2348" i="3"/>
  <c r="I2030" i="3"/>
  <c r="H2030" i="3"/>
  <c r="I5602" i="3"/>
  <c r="H5602" i="3"/>
  <c r="I936" i="3"/>
  <c r="H936" i="3"/>
  <c r="I2414" i="3"/>
  <c r="H2414" i="3"/>
  <c r="I529" i="3"/>
  <c r="H529" i="3"/>
  <c r="H4861" i="3"/>
  <c r="I4861" i="3"/>
  <c r="I4995" i="3"/>
  <c r="H4995" i="3"/>
  <c r="I6866" i="3"/>
  <c r="H6866" i="3"/>
  <c r="H4443" i="3"/>
  <c r="I4443" i="3"/>
  <c r="I1668" i="3"/>
  <c r="H1668" i="3"/>
  <c r="I3829" i="3"/>
  <c r="H3829" i="3"/>
  <c r="H3446" i="3"/>
  <c r="I3446" i="3"/>
  <c r="I1427" i="3"/>
  <c r="H1427" i="3"/>
  <c r="I6519" i="3"/>
  <c r="H6519" i="3"/>
  <c r="I4604" i="3"/>
  <c r="H4604" i="3"/>
  <c r="I476" i="3"/>
  <c r="H476" i="3"/>
  <c r="I3873" i="3"/>
  <c r="H3873" i="3"/>
  <c r="I1654" i="3"/>
  <c r="H1654" i="3"/>
  <c r="I6369" i="3"/>
  <c r="H6369" i="3"/>
  <c r="I4534" i="3"/>
  <c r="H4534" i="3"/>
  <c r="I1847" i="3"/>
  <c r="H1847" i="3"/>
  <c r="I7216" i="3"/>
  <c r="H7216" i="3"/>
  <c r="I5779" i="3"/>
  <c r="H5779" i="3"/>
  <c r="I908" i="3"/>
  <c r="H908" i="3"/>
  <c r="I1772" i="3"/>
  <c r="H1772" i="3"/>
  <c r="I5813" i="3"/>
  <c r="H5813" i="3"/>
  <c r="I7326" i="3"/>
  <c r="H7326" i="3"/>
  <c r="I5898" i="3"/>
  <c r="H5898" i="3"/>
  <c r="I5747" i="3"/>
  <c r="H5747" i="3"/>
  <c r="I5187" i="3"/>
  <c r="H5187" i="3"/>
  <c r="I4320" i="3"/>
  <c r="H4320" i="3"/>
  <c r="I3280" i="3"/>
  <c r="H3280" i="3"/>
  <c r="I1245" i="3"/>
  <c r="H1245" i="3"/>
  <c r="I355" i="3"/>
  <c r="H355" i="3"/>
  <c r="I1356" i="3"/>
  <c r="H1356" i="3"/>
  <c r="I533" i="3"/>
  <c r="H533" i="3"/>
  <c r="I1865" i="3"/>
  <c r="H1865" i="3"/>
  <c r="H1184" i="3"/>
  <c r="I1184" i="3"/>
  <c r="I669" i="3"/>
  <c r="H669" i="3"/>
  <c r="I4447" i="3"/>
  <c r="H4447" i="3"/>
  <c r="I832" i="3"/>
  <c r="H832" i="3"/>
  <c r="I5003" i="3"/>
  <c r="H5003" i="3"/>
  <c r="I4741" i="3"/>
  <c r="H4741" i="3"/>
  <c r="I1949" i="3"/>
  <c r="H1949" i="3"/>
  <c r="I1244" i="3"/>
  <c r="H1244" i="3"/>
  <c r="I7332" i="3"/>
  <c r="H7332" i="3"/>
  <c r="H3482" i="3"/>
  <c r="I3482" i="3"/>
  <c r="I3031" i="3"/>
  <c r="H3031" i="3"/>
  <c r="H3022" i="3"/>
  <c r="I3022" i="3"/>
  <c r="I411" i="3"/>
  <c r="H411" i="3"/>
  <c r="I5466" i="3"/>
  <c r="H5466" i="3"/>
  <c r="H6321" i="3"/>
  <c r="I6321" i="3"/>
  <c r="I4701" i="3"/>
  <c r="H4701" i="3"/>
  <c r="I5059" i="3"/>
  <c r="H5059" i="3"/>
  <c r="I2273" i="3"/>
  <c r="H2273" i="3"/>
  <c r="I709" i="3"/>
  <c r="H709" i="3"/>
  <c r="I484" i="3"/>
  <c r="H484" i="3"/>
  <c r="I6724" i="3"/>
  <c r="H6724" i="3"/>
  <c r="I1280" i="3"/>
  <c r="H1280" i="3"/>
  <c r="I1645" i="3"/>
  <c r="H1645" i="3"/>
  <c r="I4103" i="3"/>
  <c r="H4103" i="3"/>
  <c r="I5626" i="3"/>
  <c r="H5626" i="3"/>
  <c r="H1578" i="3"/>
  <c r="I1578" i="3"/>
  <c r="H7121" i="3"/>
  <c r="I7121" i="3"/>
  <c r="H5637" i="3"/>
  <c r="I5637" i="3"/>
  <c r="I6766" i="3"/>
  <c r="H6766" i="3"/>
  <c r="I6425" i="3"/>
  <c r="H6425" i="3"/>
  <c r="I6004" i="3"/>
  <c r="H6004" i="3"/>
  <c r="I5410" i="3"/>
  <c r="H5410" i="3"/>
  <c r="I5301" i="3"/>
  <c r="H5301" i="3"/>
  <c r="I3597" i="3"/>
  <c r="H3597" i="3"/>
  <c r="I3652" i="3"/>
  <c r="H3652" i="3"/>
  <c r="I3065" i="3"/>
  <c r="H3065" i="3"/>
  <c r="I3056" i="3"/>
  <c r="H3056" i="3"/>
  <c r="I1337" i="3"/>
  <c r="H1337" i="3"/>
  <c r="H4865" i="3"/>
  <c r="I4865" i="3"/>
  <c r="I1857" i="3"/>
  <c r="H1857" i="3"/>
  <c r="I5039" i="3"/>
  <c r="H5039" i="3"/>
  <c r="I429" i="3"/>
  <c r="H429" i="3"/>
  <c r="I5475" i="3"/>
  <c r="H5475" i="3"/>
  <c r="I5305" i="3"/>
  <c r="H5305" i="3"/>
  <c r="I3520" i="3"/>
  <c r="H3520" i="3"/>
  <c r="I3189" i="3"/>
  <c r="H3189" i="3"/>
  <c r="H2944" i="3"/>
  <c r="I2944" i="3"/>
  <c r="H3013" i="3"/>
  <c r="I3013" i="3"/>
  <c r="I2860" i="3"/>
  <c r="H2860" i="3"/>
  <c r="I2830" i="3"/>
  <c r="H2830" i="3"/>
  <c r="I1444" i="3"/>
  <c r="H1444" i="3"/>
  <c r="I701" i="3"/>
  <c r="H701" i="3"/>
  <c r="H4841" i="3"/>
  <c r="I4841" i="3"/>
  <c r="H3354" i="3"/>
  <c r="I3354" i="3"/>
  <c r="I864" i="3"/>
  <c r="H864" i="3"/>
  <c r="I391" i="3"/>
  <c r="H391" i="3"/>
  <c r="I5863" i="3"/>
  <c r="H5863" i="3"/>
  <c r="I4470" i="3"/>
  <c r="H4470" i="3"/>
  <c r="I5581" i="3"/>
  <c r="H5581" i="3"/>
  <c r="I3998" i="3"/>
  <c r="H3998" i="3"/>
  <c r="I6977" i="3"/>
  <c r="H6977" i="3"/>
  <c r="H3394" i="3"/>
  <c r="I3394" i="3"/>
  <c r="I3063" i="3"/>
  <c r="H3063" i="3"/>
  <c r="I3907" i="3"/>
  <c r="H3907" i="3"/>
  <c r="H894" i="3"/>
  <c r="I894" i="3"/>
  <c r="I599" i="3"/>
  <c r="H599" i="3"/>
  <c r="H6342" i="3"/>
  <c r="I6342" i="3"/>
  <c r="I3740" i="3"/>
  <c r="H3740" i="3"/>
  <c r="I6471" i="3"/>
  <c r="H6471" i="3"/>
  <c r="I7134" i="3"/>
  <c r="H7134" i="3"/>
  <c r="H4330" i="3"/>
  <c r="I4330" i="3"/>
  <c r="I3611" i="3"/>
  <c r="H3611" i="3"/>
  <c r="H3018" i="3"/>
  <c r="I3018" i="3"/>
  <c r="H722" i="3"/>
  <c r="I722" i="3"/>
  <c r="H1723" i="3"/>
  <c r="I1723" i="3"/>
  <c r="I1560" i="3"/>
  <c r="H1560" i="3"/>
  <c r="H1470" i="3"/>
  <c r="I1470" i="3"/>
  <c r="I4800" i="3"/>
  <c r="H4800" i="3"/>
  <c r="H1094" i="3"/>
  <c r="I1094" i="3"/>
  <c r="I7082" i="3"/>
  <c r="H7082" i="3"/>
  <c r="I4244" i="3"/>
  <c r="H4244" i="3"/>
  <c r="I1412" i="3"/>
  <c r="H1412" i="3"/>
  <c r="I436" i="3"/>
  <c r="H436" i="3"/>
  <c r="I848" i="3"/>
  <c r="H848" i="3"/>
  <c r="I7276" i="3"/>
  <c r="H7276" i="3"/>
  <c r="I1228" i="3"/>
  <c r="H1228" i="3"/>
  <c r="H5089" i="3"/>
  <c r="I5089" i="3"/>
  <c r="H3262" i="3"/>
  <c r="I3262" i="3"/>
  <c r="I4680" i="3"/>
  <c r="H4680" i="3"/>
  <c r="I4820" i="3"/>
  <c r="H4820" i="3"/>
  <c r="H6892" i="3"/>
  <c r="I6892" i="3"/>
  <c r="H1202" i="3"/>
  <c r="I1202" i="3"/>
  <c r="I3731" i="3"/>
  <c r="H3731" i="3"/>
  <c r="I3147" i="3"/>
  <c r="H3147" i="3"/>
  <c r="I3913" i="3"/>
  <c r="H3913" i="3"/>
  <c r="H6033" i="3"/>
  <c r="I6033" i="3"/>
  <c r="I7222" i="3"/>
  <c r="H7222" i="3"/>
  <c r="I1472" i="3"/>
  <c r="H1472" i="3"/>
  <c r="I4225" i="3"/>
  <c r="H4225" i="3"/>
  <c r="I5660" i="3"/>
  <c r="H5660" i="3"/>
  <c r="I1860" i="3"/>
  <c r="H1860" i="3"/>
  <c r="I1276" i="3"/>
  <c r="H1276" i="3"/>
  <c r="I6273" i="3"/>
  <c r="H6273" i="3"/>
  <c r="I7448" i="3"/>
  <c r="H7448" i="3"/>
  <c r="I7022" i="3"/>
  <c r="H7022" i="3"/>
  <c r="I4990" i="3"/>
  <c r="H4990" i="3"/>
  <c r="I6072" i="3"/>
  <c r="H6072" i="3"/>
  <c r="H5432" i="3"/>
  <c r="I5432" i="3"/>
  <c r="H6647" i="3"/>
  <c r="I6647" i="3"/>
  <c r="I973" i="3"/>
  <c r="H973" i="3"/>
  <c r="H4857" i="3"/>
  <c r="I4857" i="3"/>
  <c r="I4241" i="3"/>
  <c r="H4241" i="3"/>
  <c r="I7340" i="3"/>
  <c r="H7340" i="3"/>
  <c r="I5463" i="3"/>
  <c r="H5463" i="3"/>
  <c r="I3140" i="3"/>
  <c r="H3140" i="3"/>
  <c r="I3971" i="3"/>
  <c r="H3971" i="3"/>
  <c r="H1478" i="3"/>
  <c r="I1478" i="3"/>
  <c r="I6610" i="3"/>
  <c r="H6610" i="3"/>
  <c r="I723" i="3"/>
  <c r="H723" i="3"/>
  <c r="I3937" i="3"/>
  <c r="H3937" i="3"/>
  <c r="H1598" i="3"/>
  <c r="I1598" i="3"/>
  <c r="I5822" i="3"/>
  <c r="H5822" i="3"/>
  <c r="I4868" i="3"/>
  <c r="H4868" i="3"/>
  <c r="I4176" i="3"/>
  <c r="H4176" i="3"/>
  <c r="H2507" i="3"/>
  <c r="I2507" i="3"/>
  <c r="I1207" i="3"/>
  <c r="H1207" i="3"/>
  <c r="I2050" i="3"/>
  <c r="H2050" i="3"/>
  <c r="I1769" i="3"/>
  <c r="H1769" i="3"/>
  <c r="I4817" i="3"/>
  <c r="H4817" i="3"/>
  <c r="I884" i="3"/>
  <c r="H884" i="3"/>
  <c r="I5095" i="3"/>
  <c r="H5095" i="3"/>
  <c r="I7329" i="3"/>
  <c r="H7329" i="3"/>
  <c r="I2342" i="3"/>
  <c r="H2342" i="3"/>
  <c r="I1849" i="3"/>
  <c r="H1849" i="3"/>
  <c r="I6159" i="3"/>
  <c r="H6159" i="3"/>
  <c r="H5429" i="3"/>
  <c r="I5429" i="3"/>
  <c r="I2725" i="3"/>
  <c r="H2725" i="3"/>
  <c r="H1004" i="3"/>
  <c r="I1004" i="3"/>
  <c r="I6347" i="3"/>
  <c r="H6347" i="3"/>
  <c r="I2135" i="3"/>
  <c r="H2135" i="3"/>
  <c r="I6464" i="3"/>
  <c r="H6464" i="3"/>
  <c r="I6174" i="3"/>
  <c r="H6174" i="3"/>
  <c r="I4441" i="3"/>
  <c r="H4441" i="3"/>
  <c r="I3596" i="3"/>
  <c r="H3596" i="3"/>
  <c r="I3256" i="3"/>
  <c r="H3256" i="3"/>
  <c r="I5724" i="3"/>
  <c r="H5724" i="3"/>
  <c r="I1843" i="3"/>
  <c r="H1843" i="3"/>
  <c r="I7147" i="3"/>
  <c r="H7147" i="3"/>
  <c r="I6039" i="3"/>
  <c r="H6039" i="3"/>
  <c r="I1215" i="3"/>
  <c r="H1215" i="3"/>
  <c r="I4844" i="3"/>
  <c r="H4844" i="3"/>
  <c r="I6532" i="3"/>
  <c r="H6532" i="3"/>
  <c r="H5521" i="3"/>
  <c r="I5521" i="3"/>
  <c r="I5206" i="3"/>
  <c r="H5206" i="3"/>
  <c r="I3087" i="3"/>
  <c r="H3087" i="3"/>
  <c r="I2040" i="3"/>
  <c r="H2040" i="3"/>
  <c r="I4746" i="3"/>
  <c r="H4746" i="3"/>
  <c r="I4387" i="3"/>
  <c r="H4387" i="3"/>
  <c r="I7011" i="3"/>
  <c r="H7011" i="3"/>
  <c r="I3884" i="3"/>
  <c r="H3884" i="3"/>
  <c r="I3545" i="3"/>
  <c r="H3545" i="3"/>
  <c r="I3260" i="3"/>
  <c r="H3260" i="3"/>
  <c r="H2655" i="3"/>
  <c r="I2655" i="3"/>
  <c r="H2363" i="3"/>
  <c r="I2363" i="3"/>
  <c r="I1489" i="3"/>
  <c r="H1489" i="3"/>
  <c r="I5012" i="3"/>
  <c r="H5012" i="3"/>
  <c r="I4474" i="3"/>
  <c r="H4474" i="3"/>
  <c r="I2258" i="3"/>
  <c r="H2258" i="3"/>
  <c r="H5981" i="3"/>
  <c r="I5981" i="3"/>
  <c r="I4793" i="3"/>
  <c r="H4793" i="3"/>
  <c r="H7032" i="3"/>
  <c r="I7032" i="3"/>
  <c r="H5153" i="3"/>
  <c r="I5153" i="3"/>
  <c r="I3663" i="3"/>
  <c r="H3663" i="3"/>
  <c r="H3658" i="3"/>
  <c r="I3658" i="3"/>
  <c r="H3326" i="3"/>
  <c r="I3326" i="3"/>
  <c r="H2648" i="3"/>
  <c r="I2648" i="3"/>
  <c r="H2799" i="3"/>
  <c r="I2799" i="3"/>
  <c r="H4913" i="3"/>
  <c r="I4913" i="3"/>
  <c r="I6608" i="3"/>
  <c r="H6608" i="3"/>
  <c r="I4934" i="3"/>
  <c r="H4934" i="3"/>
  <c r="H950" i="3"/>
  <c r="I950" i="3"/>
  <c r="I4263" i="3"/>
  <c r="H4263" i="3"/>
  <c r="I6175" i="3"/>
  <c r="H6175" i="3"/>
  <c r="I3729" i="3"/>
  <c r="H3729" i="3"/>
  <c r="I5054" i="3"/>
  <c r="H5054" i="3"/>
  <c r="I881" i="3"/>
  <c r="H881" i="3"/>
  <c r="H750" i="3"/>
  <c r="I750" i="3"/>
  <c r="H7137" i="3"/>
  <c r="I7137" i="3"/>
  <c r="I4930" i="3"/>
  <c r="H4930" i="3"/>
  <c r="I5654" i="3"/>
  <c r="H5654" i="3"/>
  <c r="H378" i="3"/>
  <c r="I378" i="3"/>
  <c r="I6911" i="3"/>
  <c r="H6911" i="3"/>
  <c r="I6044" i="3"/>
  <c r="H6044" i="3"/>
  <c r="I5088" i="3"/>
  <c r="H5088" i="3"/>
  <c r="I3169" i="3"/>
  <c r="H3169" i="3"/>
  <c r="H3001" i="3"/>
  <c r="I3001" i="3"/>
  <c r="I7481" i="3"/>
  <c r="H7481" i="3"/>
  <c r="H7280" i="3"/>
  <c r="I7280" i="3"/>
  <c r="I1404" i="3"/>
  <c r="H1404" i="3"/>
  <c r="I444" i="3"/>
  <c r="H444" i="3"/>
  <c r="I2250" i="3"/>
  <c r="H2250" i="3"/>
  <c r="I5760" i="3"/>
  <c r="H5760" i="3"/>
  <c r="I856" i="3"/>
  <c r="H856" i="3"/>
  <c r="H301" i="3"/>
  <c r="I301" i="3"/>
  <c r="I4947" i="3"/>
  <c r="H4947" i="3"/>
  <c r="H6860" i="3"/>
  <c r="I6860" i="3"/>
  <c r="I4580" i="3"/>
  <c r="H4580" i="3"/>
  <c r="H7000" i="3"/>
  <c r="I7000" i="3"/>
  <c r="I1417" i="3"/>
  <c r="H1417" i="3"/>
  <c r="H6323" i="3"/>
  <c r="I6323" i="3"/>
  <c r="I6422" i="3"/>
  <c r="H6422" i="3"/>
  <c r="H1466" i="3"/>
  <c r="I1466" i="3"/>
  <c r="I5347" i="3"/>
  <c r="H5347" i="3"/>
  <c r="H6271" i="3"/>
  <c r="I6271" i="3"/>
  <c r="I4669" i="3"/>
  <c r="H4669" i="3"/>
  <c r="I7174" i="3"/>
  <c r="H7174" i="3"/>
  <c r="H6204" i="3"/>
  <c r="I6204" i="3"/>
  <c r="I5166" i="3"/>
  <c r="H5166" i="3"/>
  <c r="H2776" i="3"/>
  <c r="I2776" i="3"/>
  <c r="I4592" i="3"/>
  <c r="H4592" i="3"/>
  <c r="I1651" i="3"/>
  <c r="H1651" i="3"/>
  <c r="I3503" i="3"/>
  <c r="H3503" i="3"/>
  <c r="H2537" i="3"/>
  <c r="I2537" i="3"/>
  <c r="H2554" i="3"/>
  <c r="I2554" i="3"/>
  <c r="H7323" i="3"/>
  <c r="I7323" i="3"/>
  <c r="I4435" i="3"/>
  <c r="H4435" i="3"/>
  <c r="H5876" i="3"/>
  <c r="I5876" i="3"/>
  <c r="I1855" i="3"/>
  <c r="H1855" i="3"/>
  <c r="H3385" i="3"/>
  <c r="I3385" i="3"/>
  <c r="H2922" i="3"/>
  <c r="I2922" i="3"/>
  <c r="I1352" i="3"/>
  <c r="H1352" i="3"/>
  <c r="I5127" i="3"/>
  <c r="H5127" i="3"/>
  <c r="H1144" i="3"/>
  <c r="I1144" i="3"/>
  <c r="I6670" i="3"/>
  <c r="H6670" i="3"/>
  <c r="I6437" i="3"/>
  <c r="H6437" i="3"/>
  <c r="I7037" i="3"/>
  <c r="H7037" i="3"/>
  <c r="I6819" i="3"/>
  <c r="H6819" i="3"/>
  <c r="I5344" i="3"/>
  <c r="H5344" i="3"/>
  <c r="I6361" i="3"/>
  <c r="H6361" i="3"/>
  <c r="I1360" i="3"/>
  <c r="H1360" i="3"/>
  <c r="H5856" i="3"/>
  <c r="I5856" i="3"/>
  <c r="I2057" i="3"/>
  <c r="H2057" i="3"/>
  <c r="I2177" i="3"/>
  <c r="H2177" i="3"/>
  <c r="H6307" i="3"/>
  <c r="I6307" i="3"/>
  <c r="I1875" i="3"/>
  <c r="H1875" i="3"/>
  <c r="H6117" i="3"/>
  <c r="I6117" i="3"/>
  <c r="I1695" i="3"/>
  <c r="H1695" i="3"/>
  <c r="I579" i="3"/>
  <c r="H579" i="3"/>
  <c r="I3816" i="3"/>
  <c r="H3816" i="3"/>
  <c r="H1148" i="3"/>
  <c r="I1148" i="3"/>
  <c r="I1873" i="3"/>
  <c r="H1873" i="3"/>
  <c r="I3800" i="3"/>
  <c r="H3800" i="3"/>
  <c r="I7244" i="3"/>
  <c r="H7244" i="3"/>
  <c r="I4674" i="3"/>
  <c r="H4674" i="3"/>
  <c r="I5512" i="3"/>
  <c r="H5512" i="3"/>
  <c r="I1451" i="3"/>
  <c r="H1451" i="3"/>
  <c r="I496" i="3"/>
  <c r="H496" i="3"/>
  <c r="H381" i="3"/>
  <c r="I381" i="3"/>
  <c r="I743" i="3"/>
  <c r="H743" i="3"/>
  <c r="I7102" i="3"/>
  <c r="H7102" i="3"/>
  <c r="H6862" i="3"/>
  <c r="I6862" i="3"/>
  <c r="H5929" i="3"/>
  <c r="I5929" i="3"/>
  <c r="I1381" i="3"/>
  <c r="H1381" i="3"/>
  <c r="I508" i="3"/>
  <c r="H508" i="3"/>
  <c r="I1592" i="3"/>
  <c r="H1592" i="3"/>
  <c r="I7330" i="3"/>
  <c r="H7330" i="3"/>
  <c r="I7358" i="3"/>
  <c r="H7358" i="3"/>
  <c r="H5931" i="3"/>
  <c r="I5931" i="3"/>
  <c r="I1435" i="3"/>
  <c r="H1435" i="3"/>
  <c r="I571" i="3"/>
  <c r="H571" i="3"/>
  <c r="I1648" i="3"/>
  <c r="H1648" i="3"/>
  <c r="I531" i="3"/>
  <c r="H531" i="3"/>
  <c r="I6596" i="3"/>
  <c r="H6596" i="3"/>
  <c r="I5295" i="3"/>
  <c r="H5295" i="3"/>
  <c r="I1969" i="3"/>
  <c r="H1969" i="3"/>
  <c r="I4098" i="3"/>
  <c r="H4098" i="3"/>
  <c r="I4843" i="3"/>
  <c r="H4843" i="3"/>
  <c r="I1767" i="3"/>
  <c r="H1767" i="3"/>
  <c r="I1751" i="3"/>
  <c r="H1751" i="3"/>
  <c r="I6381" i="3"/>
  <c r="H6381" i="3"/>
  <c r="I3957" i="3"/>
  <c r="H3957" i="3"/>
  <c r="H974" i="3"/>
  <c r="I974" i="3"/>
  <c r="I3631" i="3"/>
  <c r="H3631" i="3"/>
  <c r="I4337" i="3"/>
  <c r="H4337" i="3"/>
  <c r="I6465" i="3"/>
  <c r="H6465" i="3"/>
  <c r="I6030" i="3"/>
  <c r="H6030" i="3"/>
  <c r="I5507" i="3"/>
  <c r="H5507" i="3"/>
  <c r="I2126" i="3"/>
  <c r="H2126" i="3"/>
  <c r="I931" i="3"/>
  <c r="H931" i="3"/>
  <c r="I4744" i="3"/>
  <c r="H4744" i="3"/>
  <c r="I6915" i="3"/>
  <c r="H6915" i="3"/>
  <c r="I6108" i="3"/>
  <c r="H6108" i="3"/>
  <c r="I3888" i="3"/>
  <c r="H3888" i="3"/>
  <c r="I3161" i="3"/>
  <c r="H3161" i="3"/>
  <c r="I1073" i="3"/>
  <c r="H1073" i="3"/>
  <c r="I865" i="3"/>
  <c r="H865" i="3"/>
  <c r="I7211" i="3"/>
  <c r="H7211" i="3"/>
  <c r="I6327" i="3"/>
  <c r="H6327" i="3"/>
  <c r="I1845" i="3"/>
  <c r="H1845" i="3"/>
  <c r="H6110" i="3"/>
  <c r="I6110" i="3"/>
  <c r="I6032" i="3"/>
  <c r="H6032" i="3"/>
  <c r="I5719" i="3"/>
  <c r="H5719" i="3"/>
  <c r="I5040" i="3"/>
  <c r="H5040" i="3"/>
  <c r="I4212" i="3"/>
  <c r="H4212" i="3"/>
  <c r="I3488" i="3"/>
  <c r="H3488" i="3"/>
  <c r="I3285" i="3"/>
  <c r="H3285" i="3"/>
  <c r="I2785" i="3"/>
  <c r="H2785" i="3"/>
  <c r="I1265" i="3"/>
  <c r="H1265" i="3"/>
  <c r="I4548" i="3"/>
  <c r="H4548" i="3"/>
  <c r="H6864" i="3"/>
  <c r="I6864" i="3"/>
  <c r="I4457" i="3"/>
  <c r="H4457" i="3"/>
  <c r="I6960" i="3"/>
  <c r="H6960" i="3"/>
  <c r="H6696" i="3"/>
  <c r="I6696" i="3"/>
  <c r="I5150" i="3"/>
  <c r="H5150" i="3"/>
  <c r="H2982" i="3"/>
  <c r="I2982" i="3"/>
  <c r="H7105" i="3"/>
  <c r="I7105" i="3"/>
  <c r="I2103" i="3"/>
  <c r="H2103" i="3"/>
  <c r="H718" i="3"/>
  <c r="I718" i="3"/>
  <c r="I6249" i="3"/>
  <c r="H6249" i="3"/>
  <c r="I7232" i="3"/>
  <c r="H7232" i="3"/>
  <c r="H5693" i="3"/>
  <c r="I5693" i="3"/>
  <c r="I4189" i="3"/>
  <c r="H4189" i="3"/>
  <c r="I4229" i="3"/>
  <c r="H4229" i="3"/>
  <c r="I1759" i="3"/>
  <c r="H1759" i="3"/>
  <c r="I5992" i="3"/>
  <c r="H5992" i="3"/>
  <c r="I2658" i="3"/>
  <c r="H2658" i="3"/>
  <c r="I539" i="3"/>
  <c r="H539" i="3"/>
  <c r="I4085" i="3"/>
  <c r="H4085" i="3"/>
  <c r="I4790" i="3"/>
  <c r="H4790" i="3"/>
  <c r="I1988" i="3"/>
  <c r="H1988" i="3"/>
  <c r="I1173" i="3"/>
  <c r="H1173" i="3"/>
  <c r="I1440" i="3"/>
  <c r="H1440" i="3"/>
  <c r="I6573" i="3"/>
  <c r="H6573" i="3"/>
  <c r="I1661" i="3"/>
  <c r="H1661" i="3"/>
  <c r="I520" i="3"/>
  <c r="H520" i="3"/>
  <c r="I5960" i="3"/>
  <c r="H5960" i="3"/>
  <c r="I7100" i="3"/>
  <c r="H7100" i="3"/>
  <c r="I3973" i="3"/>
  <c r="H3973" i="3"/>
  <c r="I4804" i="3"/>
  <c r="H4804" i="3"/>
  <c r="H622" i="3"/>
  <c r="I622" i="3"/>
  <c r="H1386" i="3"/>
  <c r="I1386" i="3"/>
  <c r="I1810" i="3"/>
  <c r="H1810" i="3"/>
  <c r="I7257" i="3"/>
  <c r="H7257" i="3"/>
  <c r="I6662" i="3"/>
  <c r="H6662" i="3"/>
  <c r="I1217" i="3"/>
  <c r="H1217" i="3"/>
  <c r="I2166" i="3"/>
  <c r="H2166" i="3"/>
  <c r="I4091" i="3"/>
  <c r="H4091" i="3"/>
  <c r="I479" i="3"/>
  <c r="H479" i="3"/>
  <c r="I4476" i="3"/>
  <c r="H4476" i="3"/>
  <c r="I4645" i="3"/>
  <c r="H4645" i="3"/>
  <c r="H490" i="3"/>
  <c r="I490" i="3"/>
  <c r="I5491" i="3"/>
  <c r="H5491" i="3"/>
  <c r="I4507" i="3"/>
  <c r="H4507" i="3"/>
  <c r="I517" i="3"/>
  <c r="H517" i="3"/>
  <c r="I769" i="3"/>
  <c r="H769" i="3"/>
  <c r="I3775" i="3"/>
  <c r="H3775" i="3"/>
  <c r="I676" i="3"/>
  <c r="H676" i="3"/>
  <c r="I5796" i="3"/>
  <c r="H5796" i="3"/>
  <c r="I2186" i="3"/>
  <c r="H2186" i="3"/>
  <c r="I1812" i="3"/>
  <c r="H1812" i="3"/>
  <c r="H7114" i="3"/>
  <c r="I7114" i="3"/>
  <c r="H2719" i="3"/>
  <c r="I2719" i="3"/>
  <c r="I1301" i="3"/>
  <c r="H1301" i="3"/>
  <c r="I1329" i="3"/>
  <c r="H1329" i="3"/>
  <c r="I2018" i="3"/>
  <c r="H2018" i="3"/>
  <c r="I4976" i="3"/>
  <c r="H4976" i="3"/>
  <c r="H6220" i="3"/>
  <c r="I6220" i="3"/>
  <c r="I2321" i="3"/>
  <c r="H2321" i="3"/>
  <c r="H1626" i="3"/>
  <c r="I1626" i="3"/>
  <c r="I6567" i="3"/>
  <c r="H6567" i="3"/>
  <c r="H5366" i="3"/>
  <c r="I5366" i="3"/>
  <c r="H7092" i="3"/>
  <c r="I7092" i="3"/>
  <c r="H4893" i="3"/>
  <c r="I4893" i="3"/>
  <c r="I7204" i="3"/>
  <c r="H7204" i="3"/>
  <c r="H934" i="3"/>
  <c r="I934" i="3"/>
  <c r="H6267" i="3"/>
  <c r="I6267" i="3"/>
  <c r="I4259" i="3"/>
  <c r="H4259" i="3"/>
  <c r="I7328" i="3"/>
  <c r="H7328" i="3"/>
  <c r="I7098" i="3"/>
  <c r="H7098" i="3"/>
  <c r="I5438" i="3"/>
  <c r="H5438" i="3"/>
  <c r="I3996" i="3"/>
  <c r="H3996" i="3"/>
  <c r="I3283" i="3"/>
  <c r="H3283" i="3"/>
  <c r="I4183" i="3"/>
  <c r="H4183" i="3"/>
  <c r="I4088" i="3"/>
  <c r="H4088" i="3"/>
  <c r="I1335" i="3"/>
  <c r="H1335" i="3"/>
  <c r="H6418" i="3"/>
  <c r="I6418" i="3"/>
  <c r="I751" i="3"/>
  <c r="H751" i="3"/>
  <c r="H858" i="3"/>
  <c r="I858" i="3"/>
  <c r="I519" i="3"/>
  <c r="H519" i="3"/>
  <c r="I6605" i="3"/>
  <c r="H6605" i="3"/>
  <c r="I5539" i="3"/>
  <c r="H5539" i="3"/>
  <c r="H2916" i="3"/>
  <c r="I2916" i="3"/>
  <c r="I3196" i="3"/>
  <c r="H3196" i="3"/>
  <c r="I2322" i="3"/>
  <c r="H2322" i="3"/>
  <c r="I3471" i="3"/>
  <c r="H3471" i="3"/>
  <c r="I3271" i="3"/>
  <c r="H3271" i="3"/>
  <c r="I2689" i="3"/>
  <c r="H2689" i="3"/>
  <c r="I2649" i="3"/>
  <c r="H2649" i="3"/>
  <c r="I3917" i="3"/>
  <c r="H3917" i="3"/>
  <c r="I647" i="3"/>
  <c r="H647" i="3"/>
  <c r="H7196" i="3"/>
  <c r="I7196" i="3"/>
  <c r="H1198" i="3"/>
  <c r="I1198" i="3"/>
  <c r="I1655" i="3"/>
  <c r="H1655" i="3"/>
  <c r="I6902" i="3"/>
  <c r="H6902" i="3"/>
  <c r="I5138" i="3"/>
  <c r="H5138" i="3"/>
  <c r="I4375" i="3"/>
  <c r="H4375" i="3"/>
  <c r="H6884" i="3"/>
  <c r="I6884" i="3"/>
  <c r="I4619" i="3"/>
  <c r="H4619" i="3"/>
  <c r="I5034" i="3"/>
  <c r="H5034" i="3"/>
  <c r="H2604" i="3"/>
  <c r="I2604" i="3"/>
  <c r="I3911" i="3"/>
  <c r="H3911" i="3"/>
  <c r="I4959" i="3"/>
  <c r="H4959" i="3"/>
  <c r="H1096" i="3"/>
  <c r="I1096" i="3"/>
  <c r="I664" i="3"/>
  <c r="H664" i="3"/>
  <c r="I4389" i="3"/>
  <c r="H4389" i="3"/>
  <c r="I5546" i="3"/>
  <c r="H5546" i="3"/>
  <c r="I5861" i="3"/>
  <c r="H5861" i="3"/>
  <c r="I3641" i="3"/>
  <c r="H3641" i="3"/>
  <c r="H2466" i="3"/>
  <c r="I2466" i="3"/>
  <c r="I1397" i="3"/>
  <c r="H1397" i="3"/>
  <c r="I589" i="3"/>
  <c r="H589" i="3"/>
  <c r="I6840" i="3"/>
  <c r="H6840" i="3"/>
  <c r="I5687" i="3"/>
  <c r="H5687" i="3"/>
  <c r="I3900" i="3"/>
  <c r="H3900" i="3"/>
  <c r="I3480" i="3"/>
  <c r="H3480" i="3"/>
  <c r="H7430" i="3"/>
  <c r="I7430" i="3"/>
  <c r="H4897" i="3"/>
  <c r="I4897" i="3"/>
  <c r="H898" i="3"/>
  <c r="I898" i="3"/>
  <c r="I4267" i="3"/>
  <c r="H4267" i="3"/>
  <c r="H662" i="3"/>
  <c r="I662" i="3"/>
  <c r="I2191" i="3"/>
  <c r="H2191" i="3"/>
  <c r="H1242" i="3"/>
  <c r="I1242" i="3"/>
  <c r="I5171" i="3"/>
  <c r="H5171" i="3"/>
  <c r="I4172" i="3"/>
  <c r="H4172" i="3"/>
  <c r="I3856" i="3"/>
  <c r="H3856" i="3"/>
  <c r="H5235" i="3"/>
  <c r="I5235" i="3"/>
  <c r="H1132" i="3"/>
  <c r="I1132" i="3"/>
  <c r="I3978" i="3"/>
  <c r="H3978" i="3"/>
  <c r="H1200" i="3"/>
  <c r="I1200" i="3"/>
  <c r="I7143" i="3"/>
  <c r="H7143" i="3"/>
  <c r="I6086" i="3"/>
  <c r="H6086" i="3"/>
  <c r="I5332" i="3"/>
  <c r="H5332" i="3"/>
  <c r="I2737" i="3"/>
  <c r="H2737" i="3"/>
  <c r="I1395" i="3"/>
  <c r="H1395" i="3"/>
  <c r="I1312" i="3"/>
  <c r="H1312" i="3"/>
  <c r="I559" i="3"/>
  <c r="H559" i="3"/>
  <c r="I4144" i="3"/>
  <c r="H4144" i="3"/>
  <c r="H3393" i="3"/>
  <c r="I3393" i="3"/>
  <c r="I5352" i="3"/>
  <c r="H5352" i="3"/>
  <c r="I1783" i="3"/>
  <c r="H1783" i="3"/>
  <c r="I7479" i="3"/>
  <c r="H7479" i="3"/>
  <c r="I6827" i="3"/>
  <c r="H6827" i="3"/>
  <c r="H5441" i="3"/>
  <c r="I5441" i="3"/>
  <c r="H5161" i="3"/>
  <c r="I5161" i="3"/>
  <c r="I2816" i="3"/>
  <c r="H2816" i="3"/>
  <c r="I1467" i="3"/>
  <c r="H1467" i="3"/>
  <c r="H7153" i="3"/>
  <c r="I7153" i="3"/>
  <c r="I2171" i="3"/>
  <c r="H2171" i="3"/>
  <c r="I2212" i="3"/>
  <c r="H2212" i="3"/>
  <c r="H562" i="3"/>
  <c r="I562" i="3"/>
  <c r="I1296" i="3"/>
  <c r="H1296" i="3"/>
  <c r="I2139" i="3"/>
  <c r="H2139" i="3"/>
  <c r="I3997" i="3"/>
  <c r="H3997" i="3"/>
  <c r="I4148" i="3"/>
  <c r="H4148" i="3"/>
  <c r="H2683" i="3"/>
  <c r="I2683" i="3"/>
  <c r="I1053" i="3"/>
  <c r="H1053" i="3"/>
  <c r="I656" i="3"/>
  <c r="H656" i="3"/>
  <c r="I4880" i="3"/>
  <c r="H4880" i="3"/>
  <c r="I3333" i="3"/>
  <c r="H3333" i="3"/>
  <c r="I5781" i="3"/>
  <c r="H5781" i="3"/>
  <c r="I7374" i="3"/>
  <c r="H7374" i="3"/>
  <c r="H6236" i="3"/>
  <c r="I6236" i="3"/>
  <c r="I5070" i="3"/>
  <c r="H5070" i="3"/>
  <c r="I3920" i="3"/>
  <c r="H3920" i="3"/>
  <c r="I4715" i="3"/>
  <c r="H4715" i="3"/>
  <c r="H1618" i="3"/>
  <c r="I1618" i="3"/>
  <c r="I967" i="3"/>
  <c r="H967" i="3"/>
  <c r="I311" i="3"/>
  <c r="H311" i="3"/>
  <c r="H674" i="3"/>
  <c r="I674" i="3"/>
  <c r="H790" i="3"/>
  <c r="I790" i="3"/>
  <c r="H6773" i="3"/>
  <c r="I6773" i="3"/>
  <c r="I4700" i="3"/>
  <c r="H4700" i="3"/>
  <c r="H6017" i="3"/>
  <c r="I6017" i="3"/>
  <c r="H310" i="3"/>
  <c r="I310" i="3"/>
  <c r="I6746" i="3"/>
  <c r="H6746" i="3"/>
  <c r="I2261" i="3"/>
  <c r="H2261" i="3"/>
  <c r="H634" i="3"/>
  <c r="I634" i="3"/>
  <c r="H6081" i="3"/>
  <c r="I6081" i="3"/>
  <c r="I3945" i="3"/>
  <c r="H3945" i="3"/>
  <c r="H1542" i="3"/>
  <c r="I1542" i="3"/>
  <c r="H6130" i="3"/>
  <c r="I6130" i="3"/>
  <c r="I1283" i="3"/>
  <c r="H1283" i="3"/>
  <c r="H7311" i="3"/>
  <c r="I7311" i="3"/>
  <c r="I5752" i="3"/>
  <c r="H5752" i="3"/>
  <c r="I2418" i="3"/>
  <c r="H2418" i="3"/>
  <c r="I6491" i="3"/>
  <c r="H6491" i="3"/>
  <c r="I841" i="3"/>
  <c r="H841" i="3"/>
  <c r="I5672" i="3"/>
  <c r="H5672" i="3"/>
  <c r="I6601" i="3"/>
  <c r="H6601" i="3"/>
  <c r="H2571" i="3"/>
  <c r="I2571" i="3"/>
  <c r="I4449" i="3"/>
  <c r="H4449" i="3"/>
  <c r="I1764" i="3"/>
  <c r="H1764" i="3"/>
  <c r="H410" i="3"/>
  <c r="I410" i="3"/>
  <c r="I1660" i="3"/>
  <c r="H1660" i="3"/>
  <c r="H5263" i="3"/>
  <c r="I5263" i="3"/>
  <c r="I6391" i="3"/>
  <c r="H6391" i="3"/>
  <c r="I4395" i="3"/>
  <c r="H4395" i="3"/>
  <c r="I1232" i="3"/>
  <c r="H1232" i="3"/>
  <c r="I7062" i="3"/>
  <c r="H7062" i="3"/>
  <c r="H6514" i="3"/>
  <c r="I6514" i="3"/>
  <c r="H5665" i="3"/>
  <c r="I5665" i="3"/>
  <c r="I1871" i="3"/>
  <c r="H1871" i="3"/>
  <c r="I3659" i="3"/>
  <c r="H3659" i="3"/>
  <c r="H3654" i="3"/>
  <c r="I3654" i="3"/>
  <c r="H6345" i="3"/>
  <c r="I6345" i="3"/>
  <c r="I5360" i="3"/>
  <c r="H5360" i="3"/>
  <c r="I2049" i="3"/>
  <c r="H2049" i="3"/>
  <c r="I1700" i="3"/>
  <c r="H1700" i="3"/>
  <c r="I464" i="3"/>
  <c r="H464" i="3"/>
  <c r="I1980" i="3"/>
  <c r="H1980" i="3"/>
  <c r="H1036" i="3"/>
  <c r="I1036" i="3"/>
  <c r="I5460" i="3"/>
  <c r="H5460" i="3"/>
  <c r="I4498" i="3"/>
  <c r="H4498" i="3"/>
  <c r="I1942" i="3"/>
  <c r="H1942" i="3"/>
  <c r="I2298" i="3"/>
  <c r="H2298" i="3"/>
  <c r="I1755" i="3"/>
  <c r="H1755" i="3"/>
  <c r="I3807" i="3"/>
  <c r="H3807" i="3"/>
  <c r="I5623" i="3"/>
  <c r="H5623" i="3"/>
  <c r="I3528" i="3"/>
  <c r="H3528" i="3"/>
  <c r="I2793" i="3"/>
  <c r="H2793" i="3"/>
  <c r="I5107" i="3"/>
  <c r="H5107" i="3"/>
  <c r="I5829" i="3"/>
  <c r="H5829" i="3"/>
  <c r="I3774" i="3"/>
  <c r="H3774" i="3"/>
  <c r="I776" i="3"/>
  <c r="H776" i="3"/>
  <c r="I4613" i="3"/>
  <c r="H4613" i="3"/>
  <c r="I3860" i="3"/>
  <c r="H3860" i="3"/>
  <c r="I3248" i="3"/>
  <c r="H3248" i="3"/>
  <c r="I2238" i="3"/>
  <c r="H2238" i="3"/>
  <c r="I740" i="3"/>
  <c r="H740" i="3"/>
  <c r="I3746" i="3"/>
  <c r="H3746" i="3"/>
  <c r="I3852" i="3"/>
  <c r="H3852" i="3"/>
  <c r="I4463" i="3"/>
  <c r="H4463" i="3"/>
  <c r="I7421" i="3"/>
  <c r="H7421" i="3"/>
  <c r="I2295" i="3"/>
  <c r="H2295" i="3"/>
  <c r="I4017" i="3"/>
  <c r="H4017" i="3"/>
  <c r="I679" i="3"/>
  <c r="H679" i="3"/>
  <c r="I2255" i="3"/>
  <c r="H2255" i="3"/>
  <c r="I7034" i="3"/>
  <c r="H7034" i="3"/>
  <c r="I6690" i="3"/>
  <c r="H6690" i="3"/>
  <c r="I4228" i="3"/>
  <c r="H4228" i="3"/>
  <c r="H2496" i="3"/>
  <c r="I2496" i="3"/>
  <c r="I2021" i="3"/>
  <c r="H2021" i="3"/>
  <c r="I552" i="3"/>
  <c r="H552" i="3"/>
  <c r="I4461" i="3"/>
  <c r="H4461" i="3"/>
  <c r="I3786" i="3"/>
  <c r="H3786" i="3"/>
  <c r="I7027" i="3"/>
  <c r="H7027" i="3"/>
  <c r="I5434" i="3"/>
  <c r="H5434" i="3"/>
  <c r="I7321" i="3"/>
  <c r="H7321" i="3"/>
  <c r="I4118" i="3"/>
  <c r="H4118" i="3"/>
  <c r="I3893" i="3"/>
  <c r="H3893" i="3"/>
  <c r="I5967" i="3"/>
  <c r="H5967" i="3"/>
  <c r="I471" i="3"/>
  <c r="H471" i="3"/>
  <c r="I6789" i="3"/>
  <c r="H6789" i="3"/>
  <c r="I5400" i="3"/>
  <c r="H5400" i="3"/>
  <c r="I4297" i="3"/>
  <c r="H4297" i="3"/>
  <c r="I4133" i="3"/>
  <c r="H4133" i="3"/>
  <c r="H454" i="3"/>
  <c r="I454" i="3"/>
  <c r="I2175" i="3"/>
  <c r="H2175" i="3"/>
  <c r="H6466" i="3"/>
  <c r="I6466" i="3"/>
  <c r="I6849" i="3"/>
  <c r="H6849" i="3"/>
  <c r="I2262" i="3"/>
  <c r="H2262" i="3"/>
  <c r="H1118" i="3"/>
  <c r="I1118" i="3"/>
  <c r="I1311" i="3"/>
  <c r="H1311" i="3"/>
  <c r="I2138" i="3"/>
  <c r="H2138" i="3"/>
  <c r="H1064" i="3"/>
  <c r="I1064" i="3"/>
  <c r="H5420" i="3"/>
  <c r="I5420" i="3"/>
  <c r="I5345" i="3"/>
  <c r="H5345" i="3"/>
  <c r="I3565" i="3"/>
  <c r="H3565" i="3"/>
  <c r="H2870" i="3"/>
  <c r="I2870" i="3"/>
  <c r="I4120" i="3"/>
  <c r="H4120" i="3"/>
  <c r="I1926" i="3"/>
  <c r="H1926" i="3"/>
  <c r="I644" i="3"/>
  <c r="H644" i="3"/>
  <c r="I7055" i="3"/>
  <c r="H7055" i="3"/>
  <c r="I4992" i="3"/>
  <c r="H4992" i="3"/>
  <c r="I7045" i="3"/>
  <c r="H7045" i="3"/>
  <c r="I5412" i="3"/>
  <c r="H5412" i="3"/>
  <c r="I5183" i="3"/>
  <c r="H5183" i="3"/>
  <c r="I3689" i="3"/>
  <c r="H3689" i="3"/>
  <c r="I3020" i="3"/>
  <c r="H3020" i="3"/>
  <c r="I2798" i="3"/>
  <c r="H2798" i="3"/>
  <c r="I925" i="3"/>
  <c r="H925" i="3"/>
  <c r="I7375" i="3"/>
  <c r="H7375" i="3"/>
  <c r="I7047" i="3"/>
  <c r="H7047" i="3"/>
  <c r="I6660" i="3"/>
  <c r="H6660" i="3"/>
  <c r="H6188" i="3"/>
  <c r="I6188" i="3"/>
  <c r="H5233" i="3"/>
  <c r="I5233" i="3"/>
  <c r="I3287" i="3"/>
  <c r="H3287" i="3"/>
  <c r="H3278" i="3"/>
  <c r="I3278" i="3"/>
  <c r="I4950" i="3"/>
  <c r="H4950" i="3"/>
  <c r="I2333" i="3"/>
  <c r="H2333" i="3"/>
  <c r="H349" i="3"/>
  <c r="I349" i="3"/>
  <c r="I4740" i="3"/>
  <c r="H4740" i="3"/>
  <c r="I6266" i="3"/>
  <c r="H6266" i="3"/>
  <c r="I1345" i="3"/>
  <c r="H1345" i="3"/>
  <c r="I1512" i="3"/>
  <c r="H1512" i="3"/>
  <c r="I6913" i="3"/>
  <c r="H6913" i="3"/>
  <c r="I576" i="3"/>
  <c r="H576" i="3"/>
  <c r="I6949" i="3"/>
  <c r="H6949" i="3"/>
  <c r="I4860" i="3"/>
  <c r="H4860" i="3"/>
  <c r="I3047" i="3"/>
  <c r="H3047" i="3"/>
  <c r="H3166" i="3"/>
  <c r="I3166" i="3"/>
  <c r="I2605" i="3"/>
  <c r="H2605" i="3"/>
  <c r="H982" i="3"/>
  <c r="I982" i="3"/>
  <c r="I6234" i="3"/>
  <c r="H6234" i="3"/>
  <c r="I5595" i="3"/>
  <c r="H5595" i="3"/>
  <c r="H2480" i="3"/>
  <c r="I2480" i="3"/>
  <c r="I645" i="3"/>
  <c r="H645" i="3"/>
  <c r="I6844" i="3"/>
  <c r="H6844" i="3"/>
  <c r="I6171" i="3"/>
  <c r="H6171" i="3"/>
  <c r="I3321" i="3"/>
  <c r="H3321" i="3"/>
  <c r="I3312" i="3"/>
  <c r="H3312" i="3"/>
  <c r="H2415" i="3"/>
  <c r="I2415" i="3"/>
  <c r="I1565" i="3"/>
  <c r="H1565" i="3"/>
  <c r="I4109" i="3"/>
  <c r="H4109" i="3"/>
  <c r="I316" i="3"/>
  <c r="H316" i="3"/>
  <c r="H1084" i="3"/>
  <c r="I1084" i="3"/>
  <c r="I4673" i="3"/>
  <c r="H4673" i="3"/>
  <c r="I7054" i="3"/>
  <c r="H7054" i="3"/>
  <c r="I5215" i="3"/>
  <c r="H5215" i="3"/>
  <c r="I3465" i="3"/>
  <c r="H3465" i="3"/>
  <c r="I3180" i="3"/>
  <c r="H3180" i="3"/>
  <c r="I4515" i="3"/>
  <c r="H4515" i="3"/>
  <c r="I957" i="3"/>
  <c r="H957" i="3"/>
  <c r="I5748" i="3"/>
  <c r="H5748" i="3"/>
  <c r="I7071" i="3"/>
  <c r="H7071" i="3"/>
  <c r="I1874" i="3"/>
  <c r="H1874" i="3"/>
  <c r="I2386" i="3"/>
  <c r="H2386" i="3"/>
  <c r="I4032" i="3"/>
  <c r="H4032" i="3"/>
  <c r="I3647" i="3"/>
  <c r="H3647" i="3"/>
  <c r="I3319" i="3"/>
  <c r="H3319" i="3"/>
  <c r="H3054" i="3"/>
  <c r="I3054" i="3"/>
  <c r="I855" i="3"/>
  <c r="H855" i="3"/>
  <c r="I6595" i="3"/>
  <c r="H6595" i="3"/>
  <c r="H1234" i="3"/>
  <c r="I1234" i="3"/>
  <c r="K26" i="3" l="1"/>
  <c r="K2" i="3"/>
  <c r="K11" i="3"/>
  <c r="K21" i="3"/>
  <c r="K13" i="3"/>
  <c r="K14" i="3"/>
  <c r="P5" i="3"/>
  <c r="A4" i="3"/>
  <c r="P6" i="3" l="1"/>
  <c r="A5" i="3"/>
  <c r="P7" i="3" l="1"/>
  <c r="A6" i="3"/>
  <c r="P8" i="3" l="1"/>
  <c r="A7" i="3"/>
  <c r="P9" i="3" l="1"/>
  <c r="A8" i="3"/>
  <c r="P10" i="3" l="1"/>
  <c r="A9" i="3"/>
  <c r="P11" i="3" l="1"/>
  <c r="A10" i="3"/>
  <c r="P12" i="3" l="1"/>
  <c r="A11" i="3"/>
  <c r="P13" i="3" l="1"/>
  <c r="A12" i="3"/>
  <c r="P14" i="3" l="1"/>
  <c r="A13" i="3"/>
  <c r="P15" i="3" l="1"/>
  <c r="A14" i="3"/>
  <c r="P16" i="3" l="1"/>
  <c r="A15" i="3"/>
  <c r="P17" i="3" l="1"/>
  <c r="A16" i="3"/>
  <c r="P18" i="3" l="1"/>
  <c r="A17" i="3"/>
  <c r="P19" i="3" l="1"/>
  <c r="A18" i="3"/>
  <c r="P20" i="3" l="1"/>
  <c r="A19" i="3"/>
  <c r="P21" i="3" l="1"/>
  <c r="A20" i="3"/>
  <c r="P22" i="3" l="1"/>
  <c r="A21" i="3"/>
  <c r="P23" i="3" l="1"/>
  <c r="A22" i="3"/>
  <c r="P24" i="3" l="1"/>
  <c r="A23" i="3"/>
  <c r="P25" i="3" l="1"/>
  <c r="A24" i="3"/>
  <c r="P26" i="3" l="1"/>
  <c r="A25" i="3"/>
  <c r="P27" i="3" l="1"/>
  <c r="A26" i="3"/>
  <c r="P28" i="3" l="1"/>
  <c r="A27" i="3"/>
  <c r="P29" i="3" l="1"/>
  <c r="A28" i="3"/>
  <c r="P30" i="3" l="1"/>
  <c r="A29" i="3"/>
  <c r="P31" i="3" l="1"/>
  <c r="A30" i="3"/>
  <c r="P32" i="3" l="1"/>
  <c r="A31" i="3"/>
  <c r="P33" i="3" l="1"/>
  <c r="A32" i="3"/>
  <c r="P34" i="3" l="1"/>
  <c r="A33" i="3"/>
  <c r="P35" i="3" l="1"/>
  <c r="A34" i="3"/>
  <c r="P36" i="3" l="1"/>
  <c r="A35" i="3"/>
  <c r="P37" i="3" l="1"/>
  <c r="A36" i="3"/>
  <c r="P38" i="3" l="1"/>
  <c r="A37" i="3"/>
  <c r="P39" i="3" l="1"/>
  <c r="A38" i="3"/>
  <c r="P40" i="3" l="1"/>
  <c r="A39" i="3"/>
  <c r="P41" i="3" l="1"/>
  <c r="A40" i="3"/>
  <c r="P42" i="3" l="1"/>
  <c r="A41" i="3"/>
  <c r="P43" i="3" l="1"/>
  <c r="A42" i="3"/>
  <c r="P44" i="3" l="1"/>
  <c r="A43" i="3"/>
  <c r="P45" i="3" l="1"/>
  <c r="A44" i="3"/>
  <c r="P46" i="3" l="1"/>
  <c r="A45" i="3"/>
  <c r="P47" i="3" l="1"/>
  <c r="A46" i="3"/>
  <c r="P48" i="3" l="1"/>
  <c r="A47" i="3"/>
  <c r="P49" i="3" l="1"/>
  <c r="A48" i="3"/>
  <c r="P50" i="3" l="1"/>
  <c r="A49" i="3"/>
  <c r="P51" i="3" l="1"/>
  <c r="A50" i="3"/>
  <c r="P52" i="3" l="1"/>
  <c r="A51" i="3"/>
  <c r="P53" i="3" l="1"/>
  <c r="A52" i="3"/>
  <c r="P54" i="3" l="1"/>
  <c r="A53" i="3"/>
  <c r="P55" i="3" l="1"/>
  <c r="A54" i="3"/>
  <c r="P56" i="3" l="1"/>
  <c r="A55" i="3"/>
  <c r="P57" i="3" l="1"/>
  <c r="A56" i="3"/>
  <c r="P58" i="3" l="1"/>
  <c r="A57" i="3"/>
  <c r="P59" i="3" l="1"/>
  <c r="A58" i="3"/>
  <c r="P60" i="3" l="1"/>
  <c r="A59" i="3"/>
  <c r="P61" i="3" l="1"/>
  <c r="A60" i="3"/>
  <c r="P62" i="3" l="1"/>
  <c r="A61" i="3"/>
  <c r="P63" i="3" l="1"/>
  <c r="A62" i="3"/>
  <c r="P64" i="3" l="1"/>
  <c r="A63" i="3"/>
  <c r="P65" i="3" l="1"/>
  <c r="A64" i="3"/>
  <c r="P66" i="3" l="1"/>
  <c r="A65" i="3"/>
  <c r="P67" i="3" l="1"/>
  <c r="A66" i="3"/>
  <c r="P68" i="3" l="1"/>
  <c r="A67" i="3"/>
  <c r="P69" i="3" l="1"/>
  <c r="A68" i="3"/>
  <c r="P70" i="3" l="1"/>
  <c r="A69" i="3"/>
  <c r="P71" i="3" l="1"/>
  <c r="A70" i="3"/>
  <c r="P72" i="3" l="1"/>
  <c r="A71" i="3"/>
  <c r="P73" i="3" l="1"/>
  <c r="A72" i="3"/>
  <c r="P74" i="3" l="1"/>
  <c r="A73" i="3"/>
  <c r="P75" i="3" l="1"/>
  <c r="A74" i="3"/>
  <c r="P76" i="3" l="1"/>
  <c r="A75" i="3"/>
  <c r="P77" i="3" l="1"/>
  <c r="A76" i="3"/>
  <c r="P78" i="3" l="1"/>
  <c r="A77" i="3"/>
  <c r="P79" i="3" l="1"/>
  <c r="A78" i="3"/>
  <c r="P80" i="3" l="1"/>
  <c r="A79" i="3"/>
  <c r="P81" i="3" l="1"/>
  <c r="A80" i="3"/>
  <c r="P82" i="3" l="1"/>
  <c r="A81" i="3"/>
  <c r="P83" i="3" l="1"/>
  <c r="A82" i="3"/>
  <c r="P84" i="3" l="1"/>
  <c r="A83" i="3"/>
  <c r="P85" i="3" l="1"/>
  <c r="A84" i="3"/>
  <c r="P86" i="3" l="1"/>
  <c r="A85" i="3"/>
  <c r="P87" i="3" l="1"/>
  <c r="A86" i="3"/>
  <c r="P88" i="3" l="1"/>
  <c r="A87" i="3"/>
  <c r="P89" i="3" l="1"/>
  <c r="A88" i="3"/>
  <c r="P90" i="3" l="1"/>
  <c r="A89" i="3"/>
  <c r="P91" i="3" l="1"/>
  <c r="A90" i="3"/>
  <c r="P92" i="3" l="1"/>
  <c r="A91" i="3"/>
  <c r="P93" i="3" l="1"/>
  <c r="A92" i="3"/>
  <c r="P94" i="3" l="1"/>
  <c r="A93" i="3"/>
  <c r="P95" i="3" l="1"/>
  <c r="A94" i="3"/>
  <c r="P96" i="3" l="1"/>
  <c r="A95" i="3"/>
  <c r="P97" i="3" l="1"/>
  <c r="A96" i="3"/>
  <c r="P98" i="3" l="1"/>
  <c r="A97" i="3"/>
  <c r="P99" i="3" l="1"/>
  <c r="A98" i="3"/>
  <c r="P100" i="3" l="1"/>
  <c r="A99" i="3"/>
  <c r="P101" i="3" l="1"/>
  <c r="A100" i="3"/>
  <c r="P102" i="3" l="1"/>
  <c r="A101" i="3"/>
  <c r="P103" i="3" l="1"/>
  <c r="A102" i="3"/>
  <c r="P104" i="3" l="1"/>
  <c r="A103" i="3"/>
  <c r="P105" i="3" l="1"/>
  <c r="A104" i="3"/>
  <c r="P106" i="3" l="1"/>
  <c r="A105" i="3"/>
  <c r="P107" i="3" l="1"/>
  <c r="A106" i="3"/>
  <c r="P108" i="3" l="1"/>
  <c r="A107" i="3"/>
  <c r="P109" i="3" l="1"/>
  <c r="A108" i="3"/>
  <c r="P110" i="3" l="1"/>
  <c r="A109" i="3"/>
  <c r="P111" i="3" l="1"/>
  <c r="A110" i="3"/>
  <c r="P112" i="3" l="1"/>
  <c r="A111" i="3"/>
  <c r="P113" i="3" l="1"/>
  <c r="A112" i="3"/>
  <c r="P114" i="3" l="1"/>
  <c r="A113" i="3"/>
  <c r="P115" i="3" l="1"/>
  <c r="A114" i="3"/>
  <c r="P116" i="3" l="1"/>
  <c r="A115" i="3"/>
  <c r="P117" i="3" l="1"/>
  <c r="A116" i="3"/>
  <c r="P118" i="3" l="1"/>
  <c r="A117" i="3"/>
  <c r="P119" i="3" l="1"/>
  <c r="A118" i="3"/>
  <c r="P120" i="3" l="1"/>
  <c r="A119" i="3"/>
  <c r="P121" i="3" l="1"/>
  <c r="A120" i="3"/>
  <c r="P122" i="3" l="1"/>
  <c r="A121" i="3"/>
  <c r="P123" i="3" l="1"/>
  <c r="A122" i="3"/>
  <c r="P124" i="3" l="1"/>
  <c r="A123" i="3"/>
  <c r="P125" i="3" l="1"/>
  <c r="A124" i="3"/>
  <c r="P126" i="3" l="1"/>
  <c r="A125" i="3"/>
  <c r="P127" i="3" l="1"/>
  <c r="A126" i="3"/>
  <c r="P128" i="3" l="1"/>
  <c r="A127" i="3"/>
  <c r="P129" i="3" l="1"/>
  <c r="A128" i="3"/>
  <c r="P130" i="3" l="1"/>
  <c r="A129" i="3"/>
  <c r="P131" i="3" l="1"/>
  <c r="A130" i="3"/>
  <c r="P132" i="3" l="1"/>
  <c r="A131" i="3"/>
  <c r="P133" i="3" l="1"/>
  <c r="A132" i="3"/>
  <c r="P134" i="3" l="1"/>
  <c r="A133" i="3"/>
  <c r="P135" i="3" l="1"/>
  <c r="A134" i="3"/>
  <c r="P136" i="3" l="1"/>
  <c r="A135" i="3"/>
  <c r="P137" i="3" l="1"/>
  <c r="A136" i="3"/>
  <c r="P138" i="3" l="1"/>
  <c r="A137" i="3"/>
  <c r="P139" i="3" l="1"/>
  <c r="A138" i="3"/>
  <c r="P140" i="3" l="1"/>
  <c r="A139" i="3"/>
  <c r="P141" i="3" l="1"/>
  <c r="A140" i="3"/>
  <c r="P142" i="3" l="1"/>
  <c r="A141" i="3"/>
  <c r="P143" i="3" l="1"/>
  <c r="A142" i="3"/>
  <c r="P144" i="3" l="1"/>
  <c r="A143" i="3"/>
  <c r="P145" i="3" l="1"/>
  <c r="A144" i="3"/>
  <c r="P146" i="3" l="1"/>
  <c r="A145" i="3"/>
  <c r="P147" i="3" l="1"/>
  <c r="A146" i="3"/>
  <c r="P148" i="3" l="1"/>
  <c r="A147" i="3"/>
  <c r="P149" i="3" l="1"/>
  <c r="A148" i="3"/>
  <c r="P150" i="3" l="1"/>
  <c r="A149" i="3"/>
  <c r="P151" i="3" l="1"/>
  <c r="A150" i="3"/>
  <c r="P152" i="3" l="1"/>
  <c r="A151" i="3"/>
  <c r="P153" i="3" l="1"/>
  <c r="A152" i="3"/>
  <c r="P154" i="3" l="1"/>
  <c r="A153" i="3"/>
  <c r="P155" i="3" l="1"/>
  <c r="A154" i="3"/>
  <c r="P156" i="3" l="1"/>
  <c r="A155" i="3"/>
  <c r="P157" i="3" l="1"/>
  <c r="A156" i="3"/>
  <c r="P158" i="3" l="1"/>
  <c r="A157" i="3"/>
  <c r="P159" i="3" l="1"/>
  <c r="A158" i="3"/>
  <c r="P160" i="3" l="1"/>
  <c r="A159" i="3"/>
  <c r="P161" i="3" l="1"/>
  <c r="A160" i="3"/>
  <c r="P162" i="3" l="1"/>
  <c r="A161" i="3"/>
  <c r="P163" i="3" l="1"/>
  <c r="A162" i="3"/>
  <c r="P164" i="3" l="1"/>
  <c r="A163" i="3"/>
  <c r="P165" i="3" l="1"/>
  <c r="A164" i="3"/>
  <c r="P166" i="3" l="1"/>
  <c r="A165" i="3"/>
  <c r="P167" i="3" l="1"/>
  <c r="A166" i="3"/>
  <c r="P168" i="3" l="1"/>
  <c r="A167" i="3"/>
  <c r="P169" i="3" l="1"/>
  <c r="A168" i="3"/>
  <c r="P170" i="3" l="1"/>
  <c r="A169" i="3"/>
  <c r="P171" i="3" l="1"/>
  <c r="A170" i="3"/>
  <c r="P172" i="3" l="1"/>
  <c r="A171" i="3"/>
  <c r="P173" i="3" l="1"/>
  <c r="A172" i="3"/>
  <c r="P174" i="3" l="1"/>
  <c r="A173" i="3"/>
  <c r="P175" i="3" l="1"/>
  <c r="A174" i="3"/>
  <c r="P176" i="3" l="1"/>
  <c r="A175" i="3"/>
  <c r="P177" i="3" l="1"/>
  <c r="A176" i="3"/>
  <c r="P178" i="3" l="1"/>
  <c r="A177" i="3"/>
  <c r="P179" i="3" l="1"/>
  <c r="A178" i="3"/>
  <c r="P180" i="3" l="1"/>
  <c r="A179" i="3"/>
  <c r="P181" i="3" l="1"/>
  <c r="A180" i="3"/>
  <c r="P182" i="3" l="1"/>
  <c r="A181" i="3"/>
  <c r="P183" i="3" l="1"/>
  <c r="A182" i="3"/>
  <c r="P184" i="3" l="1"/>
  <c r="A183" i="3"/>
  <c r="P185" i="3" l="1"/>
  <c r="A184" i="3"/>
  <c r="P186" i="3" l="1"/>
  <c r="A185" i="3"/>
  <c r="P187" i="3" l="1"/>
  <c r="A186" i="3"/>
  <c r="P188" i="3" l="1"/>
  <c r="A187" i="3"/>
  <c r="P189" i="3" l="1"/>
  <c r="A188" i="3"/>
  <c r="P190" i="3" l="1"/>
  <c r="A189" i="3"/>
  <c r="P191" i="3" l="1"/>
  <c r="A190" i="3"/>
  <c r="P192" i="3" l="1"/>
  <c r="A191" i="3"/>
  <c r="P193" i="3" l="1"/>
  <c r="A192" i="3"/>
  <c r="P194" i="3" l="1"/>
  <c r="A193" i="3"/>
  <c r="P195" i="3" l="1"/>
  <c r="A194" i="3"/>
  <c r="P196" i="3" l="1"/>
  <c r="A195" i="3"/>
  <c r="P197" i="3" l="1"/>
  <c r="A196" i="3"/>
  <c r="P198" i="3" l="1"/>
  <c r="A197" i="3"/>
  <c r="P199" i="3" l="1"/>
  <c r="A198" i="3"/>
  <c r="P200" i="3" l="1"/>
  <c r="A199" i="3"/>
  <c r="P201" i="3" l="1"/>
  <c r="A200" i="3"/>
  <c r="P202" i="3" l="1"/>
  <c r="A201" i="3"/>
  <c r="P203" i="3" l="1"/>
  <c r="A202" i="3"/>
  <c r="P204" i="3" l="1"/>
  <c r="A203" i="3"/>
  <c r="P205" i="3" l="1"/>
  <c r="A204" i="3"/>
  <c r="P206" i="3" l="1"/>
  <c r="A205" i="3"/>
  <c r="P207" i="3" l="1"/>
  <c r="A206" i="3"/>
  <c r="P208" i="3" l="1"/>
  <c r="A207" i="3"/>
  <c r="P209" i="3" l="1"/>
  <c r="A208" i="3"/>
  <c r="P210" i="3" l="1"/>
  <c r="A209" i="3"/>
  <c r="P211" i="3" l="1"/>
  <c r="A210" i="3"/>
  <c r="P212" i="3" l="1"/>
  <c r="A211" i="3"/>
  <c r="P213" i="3" l="1"/>
  <c r="A212" i="3"/>
  <c r="P214" i="3" l="1"/>
  <c r="A213" i="3"/>
  <c r="P215" i="3" l="1"/>
  <c r="A214" i="3"/>
  <c r="P216" i="3" l="1"/>
  <c r="A215" i="3"/>
  <c r="P217" i="3" l="1"/>
  <c r="A216" i="3"/>
  <c r="P218" i="3" l="1"/>
  <c r="A217" i="3"/>
  <c r="P219" i="3" l="1"/>
  <c r="A218" i="3"/>
  <c r="P220" i="3" l="1"/>
  <c r="A219" i="3"/>
  <c r="P221" i="3" l="1"/>
  <c r="A220" i="3"/>
  <c r="P222" i="3" l="1"/>
  <c r="A221" i="3"/>
  <c r="P223" i="3" l="1"/>
  <c r="A222" i="3"/>
  <c r="P224" i="3" l="1"/>
  <c r="A223" i="3"/>
  <c r="P225" i="3" l="1"/>
  <c r="A224" i="3"/>
  <c r="P226" i="3" l="1"/>
  <c r="A225" i="3"/>
  <c r="P227" i="3" l="1"/>
  <c r="A226" i="3"/>
  <c r="P228" i="3" l="1"/>
  <c r="A227" i="3"/>
  <c r="P229" i="3" l="1"/>
  <c r="A228" i="3"/>
  <c r="P230" i="3" l="1"/>
  <c r="A229" i="3"/>
  <c r="P231" i="3" l="1"/>
  <c r="A230" i="3"/>
  <c r="P232" i="3" l="1"/>
  <c r="A231" i="3"/>
  <c r="P233" i="3" l="1"/>
  <c r="A232" i="3"/>
  <c r="P234" i="3" l="1"/>
  <c r="A233" i="3"/>
  <c r="P235" i="3" l="1"/>
  <c r="A234" i="3"/>
  <c r="P236" i="3" l="1"/>
  <c r="A235" i="3"/>
  <c r="P237" i="3" l="1"/>
  <c r="A236" i="3"/>
  <c r="P238" i="3" l="1"/>
  <c r="A237" i="3"/>
  <c r="P239" i="3" l="1"/>
  <c r="A238" i="3"/>
  <c r="P240" i="3" l="1"/>
  <c r="A239" i="3"/>
  <c r="P241" i="3" l="1"/>
  <c r="A240" i="3"/>
  <c r="P242" i="3" l="1"/>
  <c r="A241" i="3"/>
  <c r="P243" i="3" l="1"/>
  <c r="A242" i="3"/>
  <c r="P244" i="3" l="1"/>
  <c r="A243" i="3"/>
  <c r="P245" i="3" l="1"/>
  <c r="A244" i="3"/>
  <c r="P246" i="3" l="1"/>
  <c r="A245" i="3"/>
  <c r="P247" i="3" l="1"/>
  <c r="A246" i="3"/>
  <c r="P248" i="3" l="1"/>
  <c r="A247" i="3"/>
  <c r="P249" i="3" l="1"/>
  <c r="A248" i="3"/>
  <c r="P250" i="3" l="1"/>
  <c r="A249" i="3"/>
  <c r="P251" i="3" l="1"/>
  <c r="A250" i="3"/>
  <c r="P252" i="3" l="1"/>
  <c r="A251" i="3"/>
  <c r="P253" i="3" l="1"/>
  <c r="A252" i="3"/>
  <c r="P254" i="3" l="1"/>
  <c r="A253" i="3"/>
  <c r="P255" i="3" l="1"/>
  <c r="A254" i="3"/>
  <c r="P256" i="3" l="1"/>
  <c r="A255" i="3"/>
  <c r="P257" i="3" l="1"/>
  <c r="A256" i="3"/>
  <c r="P258" i="3" l="1"/>
  <c r="A257" i="3"/>
  <c r="P259" i="3" l="1"/>
  <c r="A258" i="3"/>
  <c r="P260" i="3" l="1"/>
  <c r="A259" i="3"/>
  <c r="P261" i="3" l="1"/>
  <c r="A260" i="3"/>
  <c r="P262" i="3" l="1"/>
  <c r="A261" i="3"/>
  <c r="P263" i="3" l="1"/>
  <c r="A262" i="3"/>
  <c r="P264" i="3" l="1"/>
  <c r="A263" i="3"/>
  <c r="P265" i="3" l="1"/>
  <c r="A264" i="3"/>
  <c r="P266" i="3" l="1"/>
  <c r="A265" i="3"/>
  <c r="P267" i="3" l="1"/>
  <c r="A266" i="3"/>
  <c r="P268" i="3" l="1"/>
  <c r="A267" i="3"/>
  <c r="P269" i="3" l="1"/>
  <c r="A268" i="3"/>
  <c r="P270" i="3" l="1"/>
  <c r="A269" i="3"/>
  <c r="P271" i="3" l="1"/>
  <c r="A270" i="3"/>
  <c r="P272" i="3" l="1"/>
  <c r="A271" i="3"/>
  <c r="P273" i="3" l="1"/>
  <c r="A272" i="3"/>
  <c r="P274" i="3" l="1"/>
  <c r="A273" i="3"/>
  <c r="P275" i="3" l="1"/>
  <c r="A274" i="3"/>
  <c r="P276" i="3" l="1"/>
  <c r="A275" i="3"/>
  <c r="P277" i="3" l="1"/>
  <c r="A276" i="3"/>
  <c r="P278" i="3" l="1"/>
  <c r="A277" i="3"/>
  <c r="P279" i="3" l="1"/>
  <c r="A278" i="3"/>
  <c r="P280" i="3" l="1"/>
  <c r="A279" i="3"/>
  <c r="P281" i="3" l="1"/>
  <c r="A280" i="3"/>
  <c r="P282" i="3" l="1"/>
  <c r="A281" i="3"/>
  <c r="P283" i="3" l="1"/>
  <c r="A282" i="3"/>
  <c r="P284" i="3" l="1"/>
  <c r="A283" i="3"/>
  <c r="P285" i="3" l="1"/>
  <c r="A284" i="3"/>
  <c r="P286" i="3" l="1"/>
  <c r="A285" i="3"/>
  <c r="P287" i="3" l="1"/>
  <c r="A286" i="3"/>
  <c r="P288" i="3" l="1"/>
  <c r="A287" i="3"/>
  <c r="P289" i="3" l="1"/>
  <c r="A288" i="3"/>
  <c r="P290" i="3" l="1"/>
  <c r="A289" i="3"/>
  <c r="P291" i="3" l="1"/>
  <c r="A290" i="3"/>
  <c r="P292" i="3" l="1"/>
  <c r="A291" i="3"/>
  <c r="P293" i="3" l="1"/>
  <c r="A292" i="3"/>
  <c r="P294" i="3" l="1"/>
  <c r="A293" i="3"/>
  <c r="P295" i="3" l="1"/>
  <c r="A294" i="3"/>
  <c r="P296" i="3" l="1"/>
  <c r="A295" i="3"/>
  <c r="P297" i="3" l="1"/>
  <c r="A296" i="3"/>
  <c r="P298" i="3" l="1"/>
  <c r="A297" i="3"/>
  <c r="P299" i="3" l="1"/>
  <c r="A298" i="3"/>
  <c r="P300" i="3" l="1"/>
  <c r="A299" i="3"/>
  <c r="P301" i="3" l="1"/>
  <c r="A300" i="3"/>
  <c r="P302" i="3" l="1"/>
  <c r="A301" i="3"/>
  <c r="P303" i="3" l="1"/>
  <c r="A302" i="3"/>
  <c r="P304" i="3" l="1"/>
  <c r="A303" i="3"/>
  <c r="P305" i="3" l="1"/>
  <c r="A304" i="3"/>
  <c r="P306" i="3" l="1"/>
  <c r="A305" i="3"/>
  <c r="P307" i="3" l="1"/>
  <c r="A306" i="3"/>
  <c r="P308" i="3" l="1"/>
  <c r="A307" i="3"/>
  <c r="P309" i="3" l="1"/>
  <c r="A308" i="3"/>
  <c r="P310" i="3" l="1"/>
  <c r="A309" i="3"/>
  <c r="P311" i="3" l="1"/>
  <c r="A310" i="3"/>
  <c r="P312" i="3" l="1"/>
  <c r="A311" i="3"/>
  <c r="P313" i="3" l="1"/>
  <c r="A312" i="3"/>
  <c r="P314" i="3" l="1"/>
  <c r="A313" i="3"/>
  <c r="P315" i="3" l="1"/>
  <c r="A314" i="3"/>
  <c r="P316" i="3" l="1"/>
  <c r="A315" i="3"/>
  <c r="P317" i="3" l="1"/>
  <c r="A316" i="3"/>
  <c r="P318" i="3" l="1"/>
  <c r="A317" i="3"/>
  <c r="P319" i="3" l="1"/>
  <c r="A318" i="3"/>
  <c r="P320" i="3" l="1"/>
  <c r="A319" i="3"/>
  <c r="P321" i="3" l="1"/>
  <c r="A320" i="3"/>
  <c r="P322" i="3" l="1"/>
  <c r="A321" i="3"/>
  <c r="P323" i="3" l="1"/>
  <c r="A322" i="3"/>
  <c r="P324" i="3" l="1"/>
  <c r="A323" i="3"/>
  <c r="P325" i="3" l="1"/>
  <c r="A324" i="3"/>
  <c r="P326" i="3" l="1"/>
  <c r="A325" i="3"/>
  <c r="P327" i="3" l="1"/>
  <c r="A326" i="3"/>
  <c r="P328" i="3" l="1"/>
  <c r="A327" i="3"/>
  <c r="P329" i="3" l="1"/>
  <c r="A328" i="3"/>
  <c r="P330" i="3" l="1"/>
  <c r="A329" i="3"/>
  <c r="P331" i="3" l="1"/>
  <c r="A330" i="3"/>
  <c r="P332" i="3" l="1"/>
  <c r="A331" i="3"/>
  <c r="P333" i="3" l="1"/>
  <c r="A332" i="3"/>
  <c r="P334" i="3" l="1"/>
  <c r="A333" i="3"/>
  <c r="P335" i="3" l="1"/>
  <c r="A334" i="3"/>
  <c r="P336" i="3" l="1"/>
  <c r="A335" i="3"/>
  <c r="P337" i="3" l="1"/>
  <c r="A336" i="3"/>
  <c r="P338" i="3" l="1"/>
  <c r="A337" i="3"/>
  <c r="P339" i="3" l="1"/>
  <c r="A338" i="3"/>
  <c r="P340" i="3" l="1"/>
  <c r="A339" i="3"/>
  <c r="P341" i="3" l="1"/>
  <c r="A340" i="3"/>
  <c r="P342" i="3" l="1"/>
  <c r="A341" i="3"/>
  <c r="P343" i="3" l="1"/>
  <c r="A342" i="3"/>
  <c r="P344" i="3" l="1"/>
  <c r="A343" i="3"/>
  <c r="P345" i="3" l="1"/>
  <c r="A344" i="3"/>
  <c r="P346" i="3" l="1"/>
  <c r="A345" i="3"/>
  <c r="P347" i="3" l="1"/>
  <c r="A346" i="3"/>
  <c r="P348" i="3" l="1"/>
  <c r="A347" i="3"/>
  <c r="P349" i="3" l="1"/>
  <c r="A348" i="3"/>
  <c r="P350" i="3" l="1"/>
  <c r="A349" i="3"/>
  <c r="P351" i="3" l="1"/>
  <c r="A350" i="3"/>
  <c r="P352" i="3" l="1"/>
  <c r="A351" i="3"/>
  <c r="P353" i="3" l="1"/>
  <c r="A352" i="3"/>
  <c r="P354" i="3" l="1"/>
  <c r="A353" i="3"/>
  <c r="P355" i="3" l="1"/>
  <c r="A354" i="3"/>
  <c r="P356" i="3" l="1"/>
  <c r="A355" i="3"/>
  <c r="P357" i="3" l="1"/>
  <c r="A356" i="3"/>
  <c r="P358" i="3" l="1"/>
  <c r="A357" i="3"/>
  <c r="P359" i="3" l="1"/>
  <c r="A358" i="3"/>
  <c r="P360" i="3" l="1"/>
  <c r="A359" i="3"/>
  <c r="P361" i="3" l="1"/>
  <c r="A360" i="3"/>
  <c r="P362" i="3" l="1"/>
  <c r="A361" i="3"/>
  <c r="P363" i="3" l="1"/>
  <c r="A362" i="3"/>
  <c r="P364" i="3" l="1"/>
  <c r="A363" i="3"/>
  <c r="P365" i="3" l="1"/>
  <c r="A364" i="3"/>
  <c r="P366" i="3" l="1"/>
  <c r="A365" i="3"/>
  <c r="P367" i="3" l="1"/>
  <c r="A366" i="3"/>
  <c r="P368" i="3" l="1"/>
  <c r="A367" i="3"/>
  <c r="P369" i="3" l="1"/>
  <c r="A368" i="3"/>
  <c r="P370" i="3" l="1"/>
  <c r="A369" i="3"/>
  <c r="P371" i="3" l="1"/>
  <c r="A370" i="3"/>
  <c r="P372" i="3" l="1"/>
  <c r="A371" i="3"/>
  <c r="P373" i="3" l="1"/>
  <c r="A372" i="3"/>
  <c r="P374" i="3" l="1"/>
  <c r="A373" i="3"/>
  <c r="P375" i="3" l="1"/>
  <c r="A374" i="3"/>
  <c r="P376" i="3" l="1"/>
  <c r="A375" i="3"/>
  <c r="P377" i="3" l="1"/>
  <c r="A376" i="3"/>
  <c r="P378" i="3" l="1"/>
  <c r="A377" i="3"/>
  <c r="P379" i="3" l="1"/>
  <c r="A378" i="3"/>
  <c r="P380" i="3" l="1"/>
  <c r="A379" i="3"/>
  <c r="P381" i="3" l="1"/>
  <c r="A380" i="3"/>
  <c r="P382" i="3" l="1"/>
  <c r="A381" i="3"/>
  <c r="P383" i="3" l="1"/>
  <c r="A382" i="3"/>
  <c r="P384" i="3" l="1"/>
  <c r="A383" i="3"/>
  <c r="P385" i="3" l="1"/>
  <c r="A384" i="3"/>
  <c r="P386" i="3" l="1"/>
  <c r="A385" i="3"/>
  <c r="P387" i="3" l="1"/>
  <c r="A386" i="3"/>
  <c r="P388" i="3" l="1"/>
  <c r="A387" i="3"/>
  <c r="P389" i="3" l="1"/>
  <c r="A388" i="3"/>
  <c r="P390" i="3" l="1"/>
  <c r="A389" i="3"/>
  <c r="P391" i="3" l="1"/>
  <c r="A390" i="3"/>
  <c r="P392" i="3" l="1"/>
  <c r="A391" i="3"/>
  <c r="P393" i="3" l="1"/>
  <c r="A392" i="3"/>
  <c r="P394" i="3" l="1"/>
  <c r="A393" i="3"/>
  <c r="P395" i="3" l="1"/>
  <c r="A394" i="3"/>
  <c r="P396" i="3" l="1"/>
  <c r="A395" i="3"/>
  <c r="P397" i="3" l="1"/>
  <c r="A396" i="3"/>
  <c r="P398" i="3" l="1"/>
  <c r="A397" i="3"/>
  <c r="P399" i="3" l="1"/>
  <c r="A398" i="3"/>
  <c r="P400" i="3" l="1"/>
  <c r="A399" i="3"/>
  <c r="P401" i="3" l="1"/>
  <c r="A400" i="3"/>
  <c r="P402" i="3" l="1"/>
  <c r="A401" i="3"/>
  <c r="P403" i="3" l="1"/>
  <c r="A402" i="3"/>
  <c r="P404" i="3" l="1"/>
  <c r="A403" i="3"/>
  <c r="P405" i="3" l="1"/>
  <c r="A404" i="3"/>
  <c r="P406" i="3" l="1"/>
  <c r="A405" i="3"/>
  <c r="P407" i="3" l="1"/>
  <c r="A406" i="3"/>
  <c r="P408" i="3" l="1"/>
  <c r="A407" i="3"/>
  <c r="P409" i="3" l="1"/>
  <c r="A408" i="3"/>
  <c r="P410" i="3" l="1"/>
  <c r="A409" i="3"/>
  <c r="P411" i="3" l="1"/>
  <c r="A410" i="3"/>
  <c r="P412" i="3" l="1"/>
  <c r="A411" i="3"/>
  <c r="P413" i="3" l="1"/>
  <c r="A412" i="3"/>
  <c r="P414" i="3" l="1"/>
  <c r="A413" i="3"/>
  <c r="P415" i="3" l="1"/>
  <c r="A414" i="3"/>
  <c r="P416" i="3" l="1"/>
  <c r="A415" i="3"/>
  <c r="P417" i="3" l="1"/>
  <c r="A416" i="3"/>
  <c r="P418" i="3" l="1"/>
  <c r="A417" i="3"/>
  <c r="P419" i="3" l="1"/>
  <c r="A418" i="3"/>
  <c r="P420" i="3" l="1"/>
  <c r="A419" i="3"/>
  <c r="P421" i="3" l="1"/>
  <c r="A420" i="3"/>
  <c r="P422" i="3" l="1"/>
  <c r="A421" i="3"/>
  <c r="P423" i="3" l="1"/>
  <c r="A422" i="3"/>
  <c r="P424" i="3" l="1"/>
  <c r="A423" i="3"/>
  <c r="P425" i="3" l="1"/>
  <c r="A424" i="3"/>
  <c r="P426" i="3" l="1"/>
  <c r="A425" i="3"/>
  <c r="P427" i="3" l="1"/>
  <c r="A426" i="3"/>
  <c r="P428" i="3" l="1"/>
  <c r="A427" i="3"/>
  <c r="P429" i="3" l="1"/>
  <c r="A428" i="3"/>
  <c r="P430" i="3" l="1"/>
  <c r="A429" i="3"/>
  <c r="P431" i="3" l="1"/>
  <c r="A430" i="3"/>
  <c r="P432" i="3" l="1"/>
  <c r="A431" i="3"/>
  <c r="P433" i="3" l="1"/>
  <c r="A432" i="3"/>
  <c r="P434" i="3" l="1"/>
  <c r="A433" i="3"/>
  <c r="P435" i="3" l="1"/>
  <c r="A434" i="3"/>
  <c r="P436" i="3" l="1"/>
  <c r="A435" i="3"/>
  <c r="P437" i="3" l="1"/>
  <c r="A436" i="3"/>
  <c r="P438" i="3" l="1"/>
  <c r="A437" i="3"/>
  <c r="P439" i="3" l="1"/>
  <c r="A438" i="3"/>
  <c r="P440" i="3" l="1"/>
  <c r="A439" i="3"/>
  <c r="P441" i="3" l="1"/>
  <c r="A440" i="3"/>
  <c r="P442" i="3" l="1"/>
  <c r="A441" i="3"/>
  <c r="P443" i="3" l="1"/>
  <c r="A442" i="3"/>
  <c r="P444" i="3" l="1"/>
  <c r="A443" i="3"/>
  <c r="P445" i="3" l="1"/>
  <c r="A444" i="3"/>
  <c r="P446" i="3" l="1"/>
  <c r="A445" i="3"/>
  <c r="P447" i="3" l="1"/>
  <c r="A446" i="3"/>
  <c r="P448" i="3" l="1"/>
  <c r="A447" i="3"/>
  <c r="P449" i="3" l="1"/>
  <c r="A448" i="3"/>
  <c r="P450" i="3" l="1"/>
  <c r="A449" i="3"/>
  <c r="P451" i="3" l="1"/>
  <c r="A450" i="3"/>
  <c r="P452" i="3" l="1"/>
  <c r="A451" i="3"/>
  <c r="P453" i="3" l="1"/>
  <c r="A452" i="3"/>
  <c r="P454" i="3" l="1"/>
  <c r="A453" i="3"/>
  <c r="P455" i="3" l="1"/>
  <c r="A454" i="3"/>
  <c r="P456" i="3" l="1"/>
  <c r="A455" i="3"/>
  <c r="P457" i="3" l="1"/>
  <c r="A456" i="3"/>
  <c r="P458" i="3" l="1"/>
  <c r="A457" i="3"/>
  <c r="P459" i="3" l="1"/>
  <c r="A458" i="3"/>
  <c r="P460" i="3" l="1"/>
  <c r="A459" i="3"/>
  <c r="P461" i="3" l="1"/>
  <c r="A460" i="3"/>
  <c r="P462" i="3" l="1"/>
  <c r="A461" i="3"/>
  <c r="P463" i="3" l="1"/>
  <c r="A462" i="3"/>
  <c r="P464" i="3" l="1"/>
  <c r="A463" i="3"/>
  <c r="P465" i="3" l="1"/>
  <c r="A464" i="3"/>
  <c r="P466" i="3" l="1"/>
  <c r="A465" i="3"/>
  <c r="P467" i="3" l="1"/>
  <c r="A466" i="3"/>
  <c r="P468" i="3" l="1"/>
  <c r="A467" i="3"/>
  <c r="P469" i="3" l="1"/>
  <c r="A468" i="3"/>
  <c r="P470" i="3" l="1"/>
  <c r="A469" i="3"/>
  <c r="P471" i="3" l="1"/>
  <c r="A470" i="3"/>
  <c r="P472" i="3" l="1"/>
  <c r="A471" i="3"/>
  <c r="P473" i="3" l="1"/>
  <c r="A472" i="3"/>
  <c r="P474" i="3" l="1"/>
  <c r="A473" i="3"/>
  <c r="P475" i="3" l="1"/>
  <c r="A474" i="3"/>
  <c r="P476" i="3" l="1"/>
  <c r="A475" i="3"/>
  <c r="P477" i="3" l="1"/>
  <c r="A476" i="3"/>
  <c r="P478" i="3" l="1"/>
  <c r="A477" i="3"/>
  <c r="P479" i="3" l="1"/>
  <c r="A478" i="3"/>
  <c r="P480" i="3" l="1"/>
  <c r="A479" i="3"/>
  <c r="P481" i="3" l="1"/>
  <c r="A480" i="3"/>
  <c r="P482" i="3" l="1"/>
  <c r="A481" i="3"/>
  <c r="P483" i="3" l="1"/>
  <c r="A482" i="3"/>
  <c r="P484" i="3" l="1"/>
  <c r="A483" i="3"/>
  <c r="P485" i="3" l="1"/>
  <c r="A484" i="3"/>
  <c r="P486" i="3" l="1"/>
  <c r="A485" i="3"/>
  <c r="P487" i="3" l="1"/>
  <c r="A486" i="3"/>
  <c r="P488" i="3" l="1"/>
  <c r="A487" i="3"/>
  <c r="P489" i="3" l="1"/>
  <c r="A488" i="3"/>
  <c r="P490" i="3" l="1"/>
  <c r="A489" i="3"/>
  <c r="P491" i="3" l="1"/>
  <c r="A490" i="3"/>
  <c r="P492" i="3" l="1"/>
  <c r="A491" i="3"/>
  <c r="P493" i="3" l="1"/>
  <c r="A492" i="3"/>
  <c r="P494" i="3" l="1"/>
  <c r="A493" i="3"/>
  <c r="P495" i="3" l="1"/>
  <c r="A494" i="3"/>
  <c r="P496" i="3" l="1"/>
  <c r="A495" i="3"/>
  <c r="P497" i="3" l="1"/>
  <c r="A496" i="3"/>
  <c r="P498" i="3" l="1"/>
  <c r="A497" i="3"/>
  <c r="P499" i="3" l="1"/>
  <c r="A498" i="3"/>
  <c r="P500" i="3" l="1"/>
  <c r="A499" i="3"/>
  <c r="P501" i="3" l="1"/>
  <c r="A500" i="3"/>
  <c r="P502" i="3" l="1"/>
  <c r="A501" i="3"/>
  <c r="P503" i="3" l="1"/>
  <c r="A502" i="3"/>
  <c r="P504" i="3" l="1"/>
  <c r="A503" i="3"/>
  <c r="P505" i="3" l="1"/>
  <c r="A504" i="3"/>
  <c r="P506" i="3" l="1"/>
  <c r="A505" i="3"/>
  <c r="P507" i="3" l="1"/>
  <c r="A506" i="3"/>
  <c r="P508" i="3" l="1"/>
  <c r="A507" i="3"/>
  <c r="P509" i="3" l="1"/>
  <c r="A508" i="3"/>
  <c r="P510" i="3" l="1"/>
  <c r="A509" i="3"/>
  <c r="P511" i="3" l="1"/>
  <c r="A510" i="3"/>
  <c r="P512" i="3" l="1"/>
  <c r="A511" i="3"/>
  <c r="P513" i="3" l="1"/>
  <c r="A512" i="3"/>
  <c r="P514" i="3" l="1"/>
  <c r="A513" i="3"/>
  <c r="P515" i="3" l="1"/>
  <c r="A514" i="3"/>
  <c r="P516" i="3" l="1"/>
  <c r="A515" i="3"/>
  <c r="P517" i="3" l="1"/>
  <c r="A516" i="3"/>
  <c r="P518" i="3" l="1"/>
  <c r="A517" i="3"/>
  <c r="P519" i="3" l="1"/>
  <c r="A518" i="3"/>
  <c r="P520" i="3" l="1"/>
  <c r="A519" i="3"/>
  <c r="P521" i="3" l="1"/>
  <c r="A520" i="3"/>
  <c r="P522" i="3" l="1"/>
  <c r="A521" i="3"/>
  <c r="P523" i="3" l="1"/>
  <c r="A522" i="3"/>
  <c r="P524" i="3" l="1"/>
  <c r="A523" i="3"/>
  <c r="P525" i="3" l="1"/>
  <c r="A524" i="3"/>
  <c r="P526" i="3" l="1"/>
  <c r="A525" i="3"/>
  <c r="P527" i="3" l="1"/>
  <c r="A526" i="3"/>
  <c r="P528" i="3" l="1"/>
  <c r="A527" i="3"/>
  <c r="P529" i="3" l="1"/>
  <c r="A528" i="3"/>
  <c r="P530" i="3" l="1"/>
  <c r="A529" i="3"/>
  <c r="P531" i="3" l="1"/>
  <c r="A530" i="3"/>
  <c r="P532" i="3" l="1"/>
  <c r="A531" i="3"/>
  <c r="P533" i="3" l="1"/>
  <c r="A532" i="3"/>
  <c r="P534" i="3" l="1"/>
  <c r="A533" i="3"/>
  <c r="P535" i="3" l="1"/>
  <c r="A534" i="3"/>
  <c r="P536" i="3" l="1"/>
  <c r="A535" i="3"/>
  <c r="P537" i="3" l="1"/>
  <c r="A536" i="3"/>
  <c r="P538" i="3" l="1"/>
  <c r="A537" i="3"/>
  <c r="P539" i="3" l="1"/>
  <c r="A538" i="3"/>
  <c r="P540" i="3" l="1"/>
  <c r="A539" i="3"/>
  <c r="P541" i="3" l="1"/>
  <c r="A540" i="3"/>
  <c r="P542" i="3" l="1"/>
  <c r="A541" i="3"/>
  <c r="P543" i="3" l="1"/>
  <c r="A542" i="3"/>
  <c r="P544" i="3" l="1"/>
  <c r="A543" i="3"/>
  <c r="P545" i="3" l="1"/>
  <c r="A544" i="3"/>
  <c r="P546" i="3" l="1"/>
  <c r="A545" i="3"/>
  <c r="P547" i="3" l="1"/>
  <c r="A546" i="3"/>
  <c r="P548" i="3" l="1"/>
  <c r="A547" i="3"/>
  <c r="P549" i="3" l="1"/>
  <c r="A548" i="3"/>
  <c r="P550" i="3" l="1"/>
  <c r="A549" i="3"/>
  <c r="P551" i="3" l="1"/>
  <c r="A550" i="3"/>
  <c r="P552" i="3" l="1"/>
  <c r="A551" i="3"/>
  <c r="P553" i="3" l="1"/>
  <c r="A552" i="3"/>
  <c r="P554" i="3" l="1"/>
  <c r="A553" i="3"/>
  <c r="P555" i="3" l="1"/>
  <c r="A554" i="3"/>
  <c r="P556" i="3" l="1"/>
  <c r="A555" i="3"/>
  <c r="P557" i="3" l="1"/>
  <c r="A556" i="3"/>
  <c r="P558" i="3" l="1"/>
  <c r="A557" i="3"/>
  <c r="P559" i="3" l="1"/>
  <c r="A558" i="3"/>
  <c r="P560" i="3" l="1"/>
  <c r="A559" i="3"/>
  <c r="P561" i="3" l="1"/>
  <c r="A560" i="3"/>
  <c r="P562" i="3" l="1"/>
  <c r="A561" i="3"/>
  <c r="P563" i="3" l="1"/>
  <c r="A562" i="3"/>
  <c r="P564" i="3" l="1"/>
  <c r="A563" i="3"/>
  <c r="P565" i="3" l="1"/>
  <c r="A564" i="3"/>
  <c r="P566" i="3" l="1"/>
  <c r="A565" i="3"/>
  <c r="P567" i="3" l="1"/>
  <c r="A566" i="3"/>
  <c r="P568" i="3" l="1"/>
  <c r="A567" i="3"/>
  <c r="P569" i="3" l="1"/>
  <c r="A568" i="3"/>
  <c r="P570" i="3" l="1"/>
  <c r="A569" i="3"/>
  <c r="P571" i="3" l="1"/>
  <c r="A570" i="3"/>
  <c r="P572" i="3" l="1"/>
  <c r="A571" i="3"/>
  <c r="P573" i="3" l="1"/>
  <c r="A572" i="3"/>
  <c r="P574" i="3" l="1"/>
  <c r="A573" i="3"/>
  <c r="P575" i="3" l="1"/>
  <c r="A574" i="3"/>
  <c r="P576" i="3" l="1"/>
  <c r="A575" i="3"/>
  <c r="P577" i="3" l="1"/>
  <c r="A576" i="3"/>
  <c r="P578" i="3" l="1"/>
  <c r="A577" i="3"/>
  <c r="P579" i="3" l="1"/>
  <c r="A578" i="3"/>
  <c r="P580" i="3" l="1"/>
  <c r="A579" i="3"/>
  <c r="P581" i="3" l="1"/>
  <c r="A580" i="3"/>
  <c r="P582" i="3" l="1"/>
  <c r="A581" i="3"/>
  <c r="P583" i="3" l="1"/>
  <c r="A582" i="3"/>
  <c r="P584" i="3" l="1"/>
  <c r="A583" i="3"/>
  <c r="P585" i="3" l="1"/>
  <c r="A584" i="3"/>
  <c r="P586" i="3" l="1"/>
  <c r="A585" i="3"/>
  <c r="P587" i="3" l="1"/>
  <c r="A586" i="3"/>
  <c r="P588" i="3" l="1"/>
  <c r="A587" i="3"/>
  <c r="P589" i="3" l="1"/>
  <c r="A588" i="3"/>
  <c r="P590" i="3" l="1"/>
  <c r="A589" i="3"/>
  <c r="P591" i="3" l="1"/>
  <c r="A590" i="3"/>
  <c r="P592" i="3" l="1"/>
  <c r="A591" i="3"/>
  <c r="P593" i="3" l="1"/>
  <c r="A592" i="3"/>
  <c r="P594" i="3" l="1"/>
  <c r="A593" i="3"/>
  <c r="P595" i="3" l="1"/>
  <c r="A594" i="3"/>
  <c r="P596" i="3" l="1"/>
  <c r="A595" i="3"/>
  <c r="P597" i="3" l="1"/>
  <c r="A596" i="3"/>
  <c r="P598" i="3" l="1"/>
  <c r="A597" i="3"/>
  <c r="P599" i="3" l="1"/>
  <c r="A598" i="3"/>
  <c r="P600" i="3" l="1"/>
  <c r="A599" i="3"/>
  <c r="P601" i="3" l="1"/>
  <c r="A600" i="3"/>
  <c r="P602" i="3" l="1"/>
  <c r="A601" i="3"/>
  <c r="P603" i="3" l="1"/>
  <c r="A602" i="3"/>
  <c r="P604" i="3" l="1"/>
  <c r="A603" i="3"/>
  <c r="P605" i="3" l="1"/>
  <c r="A604" i="3"/>
  <c r="P606" i="3" l="1"/>
  <c r="A605" i="3"/>
  <c r="P607" i="3" l="1"/>
  <c r="A606" i="3"/>
  <c r="P608" i="3" l="1"/>
  <c r="A607" i="3"/>
  <c r="P609" i="3" l="1"/>
  <c r="A608" i="3"/>
  <c r="P610" i="3" l="1"/>
  <c r="A609" i="3"/>
  <c r="P611" i="3" l="1"/>
  <c r="A610" i="3"/>
  <c r="P612" i="3" l="1"/>
  <c r="A611" i="3"/>
  <c r="P613" i="3" l="1"/>
  <c r="A612" i="3"/>
  <c r="P614" i="3" l="1"/>
  <c r="A613" i="3"/>
  <c r="P615" i="3" l="1"/>
  <c r="A614" i="3"/>
  <c r="P616" i="3" l="1"/>
  <c r="A615" i="3"/>
  <c r="P617" i="3" l="1"/>
  <c r="A616" i="3"/>
  <c r="P618" i="3" l="1"/>
  <c r="A617" i="3"/>
  <c r="P619" i="3" l="1"/>
  <c r="A618" i="3"/>
  <c r="P620" i="3" l="1"/>
  <c r="A619" i="3"/>
  <c r="P621" i="3" l="1"/>
  <c r="A620" i="3"/>
  <c r="P622" i="3" l="1"/>
  <c r="A621" i="3"/>
  <c r="P623" i="3" l="1"/>
  <c r="A622" i="3"/>
  <c r="P624" i="3" l="1"/>
  <c r="A623" i="3"/>
  <c r="P625" i="3" l="1"/>
  <c r="A624" i="3"/>
  <c r="P626" i="3" l="1"/>
  <c r="A625" i="3"/>
  <c r="P627" i="3" l="1"/>
  <c r="A626" i="3"/>
  <c r="P628" i="3" l="1"/>
  <c r="A627" i="3"/>
  <c r="P629" i="3" l="1"/>
  <c r="A628" i="3"/>
  <c r="P630" i="3" l="1"/>
  <c r="A629" i="3"/>
  <c r="P631" i="3" l="1"/>
  <c r="A630" i="3"/>
  <c r="P632" i="3" l="1"/>
  <c r="A631" i="3"/>
  <c r="P633" i="3" l="1"/>
  <c r="A632" i="3"/>
  <c r="P634" i="3" l="1"/>
  <c r="A633" i="3"/>
  <c r="P635" i="3" l="1"/>
  <c r="A634" i="3"/>
  <c r="P636" i="3" l="1"/>
  <c r="A635" i="3"/>
  <c r="P637" i="3" l="1"/>
  <c r="A636" i="3"/>
  <c r="P638" i="3" l="1"/>
  <c r="A637" i="3"/>
  <c r="P639" i="3" l="1"/>
  <c r="A638" i="3"/>
  <c r="P640" i="3" l="1"/>
  <c r="A639" i="3"/>
  <c r="P641" i="3" l="1"/>
  <c r="A640" i="3"/>
  <c r="P642" i="3" l="1"/>
  <c r="A641" i="3"/>
  <c r="P643" i="3" l="1"/>
  <c r="A642" i="3"/>
  <c r="P644" i="3" l="1"/>
  <c r="A643" i="3"/>
  <c r="P645" i="3" l="1"/>
  <c r="A644" i="3"/>
  <c r="P646" i="3" l="1"/>
  <c r="A645" i="3"/>
  <c r="P647" i="3" l="1"/>
  <c r="A646" i="3"/>
  <c r="P648" i="3" l="1"/>
  <c r="A647" i="3"/>
  <c r="P649" i="3" l="1"/>
  <c r="A648" i="3"/>
  <c r="P650" i="3" l="1"/>
  <c r="A649" i="3"/>
  <c r="P651" i="3" l="1"/>
  <c r="A650" i="3"/>
  <c r="P652" i="3" l="1"/>
  <c r="A651" i="3"/>
  <c r="P653" i="3" l="1"/>
  <c r="A652" i="3"/>
  <c r="P654" i="3" l="1"/>
  <c r="A653" i="3"/>
  <c r="P655" i="3" l="1"/>
  <c r="A654" i="3"/>
  <c r="P656" i="3" l="1"/>
  <c r="A655" i="3"/>
  <c r="P657" i="3" l="1"/>
  <c r="A656" i="3"/>
  <c r="P658" i="3" l="1"/>
  <c r="A657" i="3"/>
  <c r="P659" i="3" l="1"/>
  <c r="A658" i="3"/>
  <c r="P660" i="3" l="1"/>
  <c r="A659" i="3"/>
  <c r="P661" i="3" l="1"/>
  <c r="A660" i="3"/>
  <c r="P662" i="3" l="1"/>
  <c r="A661" i="3"/>
  <c r="P663" i="3" l="1"/>
  <c r="A662" i="3"/>
  <c r="P664" i="3" l="1"/>
  <c r="A663" i="3"/>
  <c r="P665" i="3" l="1"/>
  <c r="A664" i="3"/>
  <c r="P666" i="3" l="1"/>
  <c r="A665" i="3"/>
  <c r="P667" i="3" l="1"/>
  <c r="A666" i="3"/>
  <c r="P668" i="3" l="1"/>
  <c r="A667" i="3"/>
  <c r="P669" i="3" l="1"/>
  <c r="A668" i="3"/>
  <c r="P670" i="3" l="1"/>
  <c r="A669" i="3"/>
  <c r="P671" i="3" l="1"/>
  <c r="A670" i="3"/>
  <c r="P672" i="3" l="1"/>
  <c r="A671" i="3"/>
  <c r="P673" i="3" l="1"/>
  <c r="A672" i="3"/>
  <c r="P674" i="3" l="1"/>
  <c r="A673" i="3"/>
  <c r="P675" i="3" l="1"/>
  <c r="A674" i="3"/>
  <c r="P676" i="3" l="1"/>
  <c r="A675" i="3"/>
  <c r="P677" i="3" l="1"/>
  <c r="A676" i="3"/>
  <c r="P678" i="3" l="1"/>
  <c r="A677" i="3"/>
  <c r="P679" i="3" l="1"/>
  <c r="A678" i="3"/>
  <c r="P680" i="3" l="1"/>
  <c r="A679" i="3"/>
  <c r="P681" i="3" l="1"/>
  <c r="A680" i="3"/>
  <c r="P682" i="3" l="1"/>
  <c r="A681" i="3"/>
  <c r="P683" i="3" l="1"/>
  <c r="A682" i="3"/>
  <c r="P684" i="3" l="1"/>
  <c r="A683" i="3"/>
  <c r="P685" i="3" l="1"/>
  <c r="A684" i="3"/>
  <c r="P686" i="3" l="1"/>
  <c r="A685" i="3"/>
  <c r="P687" i="3" l="1"/>
  <c r="A686" i="3"/>
  <c r="P688" i="3" l="1"/>
  <c r="A687" i="3"/>
  <c r="P689" i="3" l="1"/>
  <c r="A688" i="3"/>
  <c r="P690" i="3" l="1"/>
  <c r="A689" i="3"/>
  <c r="P691" i="3" l="1"/>
  <c r="A690" i="3"/>
  <c r="P692" i="3" l="1"/>
  <c r="A691" i="3"/>
  <c r="P693" i="3" l="1"/>
  <c r="A692" i="3"/>
  <c r="P694" i="3" l="1"/>
  <c r="A693" i="3"/>
  <c r="P695" i="3" l="1"/>
  <c r="A694" i="3"/>
  <c r="P696" i="3" l="1"/>
  <c r="A695" i="3"/>
  <c r="P697" i="3" l="1"/>
  <c r="A696" i="3"/>
  <c r="P698" i="3" l="1"/>
  <c r="A697" i="3"/>
  <c r="P699" i="3" l="1"/>
  <c r="A698" i="3"/>
  <c r="P700" i="3" l="1"/>
  <c r="A699" i="3"/>
  <c r="P701" i="3" l="1"/>
  <c r="A700" i="3"/>
  <c r="P702" i="3" l="1"/>
  <c r="A701" i="3"/>
  <c r="P703" i="3" l="1"/>
  <c r="A702" i="3"/>
  <c r="P704" i="3" l="1"/>
  <c r="A703" i="3"/>
  <c r="P705" i="3" l="1"/>
  <c r="A704" i="3"/>
  <c r="P706" i="3" l="1"/>
  <c r="A705" i="3"/>
  <c r="P707" i="3" l="1"/>
  <c r="A706" i="3"/>
  <c r="P708" i="3" l="1"/>
  <c r="A707" i="3"/>
  <c r="P709" i="3" l="1"/>
  <c r="A708" i="3"/>
  <c r="P710" i="3" l="1"/>
  <c r="A709" i="3"/>
  <c r="P711" i="3" l="1"/>
  <c r="A710" i="3"/>
  <c r="P712" i="3" l="1"/>
  <c r="A711" i="3"/>
  <c r="P713" i="3" l="1"/>
  <c r="A712" i="3"/>
  <c r="P714" i="3" l="1"/>
  <c r="A713" i="3"/>
  <c r="P715" i="3" l="1"/>
  <c r="A714" i="3"/>
  <c r="P716" i="3" l="1"/>
  <c r="A715" i="3"/>
  <c r="P717" i="3" l="1"/>
  <c r="A716" i="3"/>
  <c r="P718" i="3" l="1"/>
  <c r="A717" i="3"/>
  <c r="P719" i="3" l="1"/>
  <c r="A718" i="3"/>
  <c r="P720" i="3" l="1"/>
  <c r="A719" i="3"/>
  <c r="P721" i="3" l="1"/>
  <c r="A720" i="3"/>
  <c r="P722" i="3" l="1"/>
  <c r="A721" i="3"/>
  <c r="P723" i="3" l="1"/>
  <c r="A722" i="3"/>
  <c r="P724" i="3" l="1"/>
  <c r="A723" i="3"/>
  <c r="P725" i="3" l="1"/>
  <c r="A724" i="3"/>
  <c r="P726" i="3" l="1"/>
  <c r="A725" i="3"/>
  <c r="P727" i="3" l="1"/>
  <c r="A726" i="3"/>
  <c r="P728" i="3" l="1"/>
  <c r="A727" i="3"/>
  <c r="P729" i="3" l="1"/>
  <c r="A728" i="3"/>
  <c r="P730" i="3" l="1"/>
  <c r="A729" i="3"/>
  <c r="P731" i="3" l="1"/>
  <c r="A730" i="3"/>
  <c r="P732" i="3" l="1"/>
  <c r="A731" i="3"/>
  <c r="P733" i="3" l="1"/>
  <c r="A732" i="3"/>
  <c r="P734" i="3" l="1"/>
  <c r="A733" i="3"/>
  <c r="P735" i="3" l="1"/>
  <c r="A734" i="3"/>
  <c r="P736" i="3" l="1"/>
  <c r="A735" i="3"/>
  <c r="P737" i="3" l="1"/>
  <c r="A736" i="3"/>
  <c r="P738" i="3" l="1"/>
  <c r="A737" i="3"/>
  <c r="P739" i="3" l="1"/>
  <c r="A738" i="3"/>
  <c r="P740" i="3" l="1"/>
  <c r="A739" i="3"/>
  <c r="P741" i="3" l="1"/>
  <c r="A740" i="3"/>
  <c r="P742" i="3" l="1"/>
  <c r="A741" i="3"/>
  <c r="P743" i="3" l="1"/>
  <c r="A742" i="3"/>
  <c r="P744" i="3" l="1"/>
  <c r="A743" i="3"/>
  <c r="P745" i="3" l="1"/>
  <c r="A744" i="3"/>
  <c r="P746" i="3" l="1"/>
  <c r="A745" i="3"/>
  <c r="P747" i="3" l="1"/>
  <c r="A746" i="3"/>
  <c r="P748" i="3" l="1"/>
  <c r="A747" i="3"/>
  <c r="P749" i="3" l="1"/>
  <c r="A748" i="3"/>
  <c r="P750" i="3" l="1"/>
  <c r="A749" i="3"/>
  <c r="P751" i="3" l="1"/>
  <c r="A750" i="3"/>
  <c r="P752" i="3" l="1"/>
  <c r="A751" i="3"/>
  <c r="P753" i="3" l="1"/>
  <c r="A752" i="3"/>
  <c r="P754" i="3" l="1"/>
  <c r="A753" i="3"/>
  <c r="P755" i="3" l="1"/>
  <c r="A754" i="3"/>
  <c r="P756" i="3" l="1"/>
  <c r="A755" i="3"/>
  <c r="P757" i="3" l="1"/>
  <c r="A756" i="3"/>
  <c r="P758" i="3" l="1"/>
  <c r="A757" i="3"/>
  <c r="P759" i="3" l="1"/>
  <c r="A758" i="3"/>
  <c r="P760" i="3" l="1"/>
  <c r="A759" i="3"/>
  <c r="P761" i="3" l="1"/>
  <c r="A760" i="3"/>
  <c r="P762" i="3" l="1"/>
  <c r="A761" i="3"/>
  <c r="P763" i="3" l="1"/>
  <c r="A762" i="3"/>
  <c r="P764" i="3" l="1"/>
  <c r="A763" i="3"/>
  <c r="P765" i="3" l="1"/>
  <c r="A764" i="3"/>
  <c r="P766" i="3" l="1"/>
  <c r="A765" i="3"/>
  <c r="P767" i="3" l="1"/>
  <c r="A766" i="3"/>
  <c r="P768" i="3" l="1"/>
  <c r="A767" i="3"/>
  <c r="P769" i="3" l="1"/>
  <c r="A768" i="3"/>
  <c r="P770" i="3" l="1"/>
  <c r="A769" i="3"/>
  <c r="P771" i="3" l="1"/>
  <c r="A770" i="3"/>
  <c r="P772" i="3" l="1"/>
  <c r="A771" i="3"/>
  <c r="P773" i="3" l="1"/>
  <c r="A772" i="3"/>
  <c r="P774" i="3" l="1"/>
  <c r="A773" i="3"/>
  <c r="P775" i="3" l="1"/>
  <c r="A774" i="3"/>
  <c r="P776" i="3" l="1"/>
  <c r="A775" i="3"/>
  <c r="P777" i="3" l="1"/>
  <c r="A776" i="3"/>
  <c r="P778" i="3" l="1"/>
  <c r="A777" i="3"/>
  <c r="P779" i="3" l="1"/>
  <c r="A778" i="3"/>
  <c r="P780" i="3" l="1"/>
  <c r="A779" i="3"/>
  <c r="P781" i="3" l="1"/>
  <c r="A780" i="3"/>
  <c r="P782" i="3" l="1"/>
  <c r="A781" i="3"/>
  <c r="P783" i="3" l="1"/>
  <c r="A782" i="3"/>
  <c r="P784" i="3" l="1"/>
  <c r="A783" i="3"/>
  <c r="P785" i="3" l="1"/>
  <c r="A784" i="3"/>
  <c r="P786" i="3" l="1"/>
  <c r="A785" i="3"/>
  <c r="P787" i="3" l="1"/>
  <c r="A786" i="3"/>
  <c r="P788" i="3" l="1"/>
  <c r="A787" i="3"/>
  <c r="P789" i="3" l="1"/>
  <c r="A788" i="3"/>
  <c r="P790" i="3" l="1"/>
  <c r="A789" i="3"/>
  <c r="P791" i="3" l="1"/>
  <c r="A790" i="3"/>
  <c r="P792" i="3" l="1"/>
  <c r="A791" i="3"/>
  <c r="P793" i="3" l="1"/>
  <c r="A792" i="3"/>
  <c r="P794" i="3" l="1"/>
  <c r="A793" i="3"/>
  <c r="P795" i="3" l="1"/>
  <c r="A794" i="3"/>
  <c r="P796" i="3" l="1"/>
  <c r="A795" i="3"/>
  <c r="P797" i="3" l="1"/>
  <c r="A796" i="3"/>
  <c r="P798" i="3" l="1"/>
  <c r="A797" i="3"/>
  <c r="P799" i="3" l="1"/>
  <c r="A798" i="3"/>
  <c r="P800" i="3" l="1"/>
  <c r="A799" i="3"/>
  <c r="P801" i="3" l="1"/>
  <c r="A800" i="3"/>
  <c r="P802" i="3" l="1"/>
  <c r="A801" i="3"/>
  <c r="P803" i="3" l="1"/>
  <c r="A802" i="3"/>
  <c r="P804" i="3" l="1"/>
  <c r="A803" i="3"/>
  <c r="P805" i="3" l="1"/>
  <c r="A804" i="3"/>
  <c r="P806" i="3" l="1"/>
  <c r="A805" i="3"/>
  <c r="P807" i="3" l="1"/>
  <c r="A806" i="3"/>
  <c r="P808" i="3" l="1"/>
  <c r="A807" i="3"/>
  <c r="P809" i="3" l="1"/>
  <c r="A808" i="3"/>
  <c r="P810" i="3" l="1"/>
  <c r="A809" i="3"/>
  <c r="P811" i="3" l="1"/>
  <c r="A810" i="3"/>
  <c r="P812" i="3" l="1"/>
  <c r="A811" i="3"/>
  <c r="P813" i="3" l="1"/>
  <c r="A812" i="3"/>
  <c r="P814" i="3" l="1"/>
  <c r="A813" i="3"/>
  <c r="P815" i="3" l="1"/>
  <c r="A814" i="3"/>
  <c r="P816" i="3" l="1"/>
  <c r="A815" i="3"/>
  <c r="P817" i="3" l="1"/>
  <c r="A816" i="3"/>
  <c r="P818" i="3" l="1"/>
  <c r="A817" i="3"/>
  <c r="P819" i="3" l="1"/>
  <c r="A818" i="3"/>
  <c r="P820" i="3" l="1"/>
  <c r="A819" i="3"/>
  <c r="P821" i="3" l="1"/>
  <c r="A820" i="3"/>
  <c r="P822" i="3" l="1"/>
  <c r="A821" i="3"/>
  <c r="P823" i="3" l="1"/>
  <c r="A822" i="3"/>
  <c r="P824" i="3" l="1"/>
  <c r="A823" i="3"/>
  <c r="P825" i="3" l="1"/>
  <c r="A824" i="3"/>
  <c r="P826" i="3" l="1"/>
  <c r="A825" i="3"/>
  <c r="P827" i="3" l="1"/>
  <c r="A826" i="3"/>
  <c r="P828" i="3" l="1"/>
  <c r="A827" i="3"/>
  <c r="P829" i="3" l="1"/>
  <c r="A828" i="3"/>
  <c r="P830" i="3" l="1"/>
  <c r="A829" i="3"/>
  <c r="P831" i="3" l="1"/>
  <c r="A830" i="3"/>
  <c r="P832" i="3" l="1"/>
  <c r="A831" i="3"/>
  <c r="P833" i="3" l="1"/>
  <c r="A832" i="3"/>
  <c r="P834" i="3" l="1"/>
  <c r="A833" i="3"/>
  <c r="P835" i="3" l="1"/>
  <c r="A834" i="3"/>
  <c r="P836" i="3" l="1"/>
  <c r="A835" i="3"/>
  <c r="P837" i="3" l="1"/>
  <c r="A836" i="3"/>
  <c r="P838" i="3" l="1"/>
  <c r="A837" i="3"/>
  <c r="P839" i="3" l="1"/>
  <c r="A838" i="3"/>
  <c r="P840" i="3" l="1"/>
  <c r="A839" i="3"/>
  <c r="P841" i="3" l="1"/>
  <c r="A840" i="3"/>
  <c r="P842" i="3" l="1"/>
  <c r="A841" i="3"/>
  <c r="P843" i="3" l="1"/>
  <c r="A842" i="3"/>
  <c r="P844" i="3" l="1"/>
  <c r="A843" i="3"/>
  <c r="P845" i="3" l="1"/>
  <c r="A844" i="3"/>
  <c r="P846" i="3" l="1"/>
  <c r="A845" i="3"/>
  <c r="P847" i="3" l="1"/>
  <c r="A846" i="3"/>
  <c r="P848" i="3" l="1"/>
  <c r="A847" i="3"/>
  <c r="P849" i="3" l="1"/>
  <c r="A848" i="3"/>
  <c r="P850" i="3" l="1"/>
  <c r="A849" i="3"/>
  <c r="P851" i="3" l="1"/>
  <c r="A850" i="3"/>
  <c r="P852" i="3" l="1"/>
  <c r="A851" i="3"/>
  <c r="P853" i="3" l="1"/>
  <c r="A852" i="3"/>
  <c r="P854" i="3" l="1"/>
  <c r="A853" i="3"/>
  <c r="P855" i="3" l="1"/>
  <c r="A854" i="3"/>
  <c r="P856" i="3" l="1"/>
  <c r="A855" i="3"/>
  <c r="P857" i="3" l="1"/>
  <c r="A856" i="3"/>
  <c r="P858" i="3" l="1"/>
  <c r="A857" i="3"/>
  <c r="P859" i="3" l="1"/>
  <c r="A858" i="3"/>
  <c r="P860" i="3" l="1"/>
  <c r="A859" i="3"/>
  <c r="P861" i="3" l="1"/>
  <c r="A860" i="3"/>
  <c r="P862" i="3" l="1"/>
  <c r="A861" i="3"/>
  <c r="P863" i="3" l="1"/>
  <c r="A862" i="3"/>
  <c r="P864" i="3" l="1"/>
  <c r="A863" i="3"/>
  <c r="P865" i="3" l="1"/>
  <c r="A864" i="3"/>
  <c r="P866" i="3" l="1"/>
  <c r="A865" i="3"/>
  <c r="P867" i="3" l="1"/>
  <c r="A866" i="3"/>
  <c r="P868" i="3" l="1"/>
  <c r="A867" i="3"/>
  <c r="P869" i="3" l="1"/>
  <c r="A868" i="3"/>
  <c r="P870" i="3" l="1"/>
  <c r="A869" i="3"/>
  <c r="P871" i="3" l="1"/>
  <c r="A870" i="3"/>
  <c r="P872" i="3" l="1"/>
  <c r="A871" i="3"/>
  <c r="P873" i="3" l="1"/>
  <c r="A872" i="3"/>
  <c r="P874" i="3" l="1"/>
  <c r="A873" i="3"/>
  <c r="P875" i="3" l="1"/>
  <c r="A874" i="3"/>
  <c r="P876" i="3" l="1"/>
  <c r="A875" i="3"/>
  <c r="P877" i="3" l="1"/>
  <c r="A876" i="3"/>
  <c r="P878" i="3" l="1"/>
  <c r="A877" i="3"/>
  <c r="P879" i="3" l="1"/>
  <c r="A878" i="3"/>
  <c r="P880" i="3" l="1"/>
  <c r="A879" i="3"/>
  <c r="P881" i="3" l="1"/>
  <c r="A880" i="3"/>
  <c r="P882" i="3" l="1"/>
  <c r="A881" i="3"/>
  <c r="P883" i="3" l="1"/>
  <c r="A882" i="3"/>
  <c r="P884" i="3" l="1"/>
  <c r="A883" i="3"/>
  <c r="P885" i="3" l="1"/>
  <c r="A884" i="3"/>
  <c r="P886" i="3" l="1"/>
  <c r="A885" i="3"/>
  <c r="P887" i="3" l="1"/>
  <c r="A886" i="3"/>
  <c r="P888" i="3" l="1"/>
  <c r="A887" i="3"/>
  <c r="P889" i="3" l="1"/>
  <c r="A888" i="3"/>
  <c r="P890" i="3" l="1"/>
  <c r="A889" i="3"/>
  <c r="P891" i="3" l="1"/>
  <c r="A890" i="3"/>
  <c r="P892" i="3" l="1"/>
  <c r="A891" i="3"/>
  <c r="P893" i="3" l="1"/>
  <c r="A892" i="3"/>
  <c r="P894" i="3" l="1"/>
  <c r="A893" i="3"/>
  <c r="P895" i="3" l="1"/>
  <c r="A894" i="3"/>
  <c r="P896" i="3" l="1"/>
  <c r="A895" i="3"/>
  <c r="P897" i="3" l="1"/>
  <c r="A896" i="3"/>
  <c r="P898" i="3" l="1"/>
  <c r="A897" i="3"/>
  <c r="P899" i="3" l="1"/>
  <c r="A898" i="3"/>
  <c r="P900" i="3" l="1"/>
  <c r="A899" i="3"/>
  <c r="P901" i="3" l="1"/>
  <c r="A900" i="3"/>
  <c r="P902" i="3" l="1"/>
  <c r="A901" i="3"/>
  <c r="P903" i="3" l="1"/>
  <c r="A902" i="3"/>
  <c r="P904" i="3" l="1"/>
  <c r="A903" i="3"/>
  <c r="P905" i="3" l="1"/>
  <c r="A904" i="3"/>
  <c r="P906" i="3" l="1"/>
  <c r="A905" i="3"/>
  <c r="P907" i="3" l="1"/>
  <c r="A906" i="3"/>
  <c r="P908" i="3" l="1"/>
  <c r="A907" i="3"/>
  <c r="P909" i="3" l="1"/>
  <c r="A908" i="3"/>
  <c r="P910" i="3" l="1"/>
  <c r="A909" i="3"/>
  <c r="P911" i="3" l="1"/>
  <c r="A910" i="3"/>
  <c r="P912" i="3" l="1"/>
  <c r="A911" i="3"/>
  <c r="P913" i="3" l="1"/>
  <c r="A912" i="3"/>
  <c r="P914" i="3" l="1"/>
  <c r="A913" i="3"/>
  <c r="P915" i="3" l="1"/>
  <c r="A914" i="3"/>
  <c r="P916" i="3" l="1"/>
  <c r="A915" i="3"/>
  <c r="P917" i="3" l="1"/>
  <c r="A916" i="3"/>
  <c r="P918" i="3" l="1"/>
  <c r="A917" i="3"/>
  <c r="P919" i="3" l="1"/>
  <c r="A918" i="3"/>
  <c r="P920" i="3" l="1"/>
  <c r="A919" i="3"/>
  <c r="P921" i="3" l="1"/>
  <c r="A920" i="3"/>
  <c r="P922" i="3" l="1"/>
  <c r="A921" i="3"/>
  <c r="P923" i="3" l="1"/>
  <c r="A922" i="3"/>
  <c r="P924" i="3" l="1"/>
  <c r="A923" i="3"/>
  <c r="P925" i="3" l="1"/>
  <c r="A924" i="3"/>
  <c r="P926" i="3" l="1"/>
  <c r="A925" i="3"/>
  <c r="P927" i="3" l="1"/>
  <c r="A926" i="3"/>
  <c r="P928" i="3" l="1"/>
  <c r="A927" i="3"/>
  <c r="P929" i="3" l="1"/>
  <c r="A928" i="3"/>
  <c r="P930" i="3" l="1"/>
  <c r="A929" i="3"/>
  <c r="P931" i="3" l="1"/>
  <c r="A930" i="3"/>
  <c r="P932" i="3" l="1"/>
  <c r="A931" i="3"/>
  <c r="P933" i="3" l="1"/>
  <c r="A932" i="3"/>
  <c r="P934" i="3" l="1"/>
  <c r="A933" i="3"/>
  <c r="P935" i="3" l="1"/>
  <c r="A934" i="3"/>
  <c r="P936" i="3" l="1"/>
  <c r="A935" i="3"/>
  <c r="P937" i="3" l="1"/>
  <c r="A936" i="3"/>
  <c r="P938" i="3" l="1"/>
  <c r="A937" i="3"/>
  <c r="P939" i="3" l="1"/>
  <c r="A938" i="3"/>
  <c r="P940" i="3" l="1"/>
  <c r="A939" i="3"/>
  <c r="P941" i="3" l="1"/>
  <c r="A940" i="3"/>
  <c r="P942" i="3" l="1"/>
  <c r="A941" i="3"/>
  <c r="P943" i="3" l="1"/>
  <c r="A942" i="3"/>
  <c r="P944" i="3" l="1"/>
  <c r="A943" i="3"/>
  <c r="P945" i="3" l="1"/>
  <c r="A944" i="3"/>
  <c r="P946" i="3" l="1"/>
  <c r="A945" i="3"/>
  <c r="P947" i="3" l="1"/>
  <c r="A946" i="3"/>
  <c r="P948" i="3" l="1"/>
  <c r="A947" i="3"/>
  <c r="P949" i="3" l="1"/>
  <c r="A948" i="3"/>
  <c r="P950" i="3" l="1"/>
  <c r="A949" i="3"/>
  <c r="P951" i="3" l="1"/>
  <c r="A950" i="3"/>
  <c r="P952" i="3" l="1"/>
  <c r="A951" i="3"/>
  <c r="P953" i="3" l="1"/>
  <c r="A952" i="3"/>
  <c r="P954" i="3" l="1"/>
  <c r="A953" i="3"/>
  <c r="P955" i="3" l="1"/>
  <c r="A954" i="3"/>
  <c r="P956" i="3" l="1"/>
  <c r="A955" i="3"/>
  <c r="P957" i="3" l="1"/>
  <c r="A956" i="3"/>
  <c r="P958" i="3" l="1"/>
  <c r="A957" i="3"/>
  <c r="P959" i="3" l="1"/>
  <c r="A958" i="3"/>
  <c r="P960" i="3" l="1"/>
  <c r="A959" i="3"/>
  <c r="P961" i="3" l="1"/>
  <c r="A960" i="3"/>
  <c r="P962" i="3" l="1"/>
  <c r="A961" i="3"/>
  <c r="P963" i="3" l="1"/>
  <c r="A962" i="3"/>
  <c r="P964" i="3" l="1"/>
  <c r="A963" i="3"/>
  <c r="P965" i="3" l="1"/>
  <c r="A964" i="3"/>
  <c r="P966" i="3" l="1"/>
  <c r="A965" i="3"/>
  <c r="P967" i="3" l="1"/>
  <c r="A966" i="3"/>
  <c r="P968" i="3" l="1"/>
  <c r="A967" i="3"/>
  <c r="P969" i="3" l="1"/>
  <c r="A968" i="3"/>
  <c r="P970" i="3" l="1"/>
  <c r="A969" i="3"/>
  <c r="P971" i="3" l="1"/>
  <c r="A970" i="3"/>
  <c r="P972" i="3" l="1"/>
  <c r="A971" i="3"/>
  <c r="P973" i="3" l="1"/>
  <c r="A972" i="3"/>
  <c r="P974" i="3" l="1"/>
  <c r="A973" i="3"/>
  <c r="P975" i="3" l="1"/>
  <c r="A974" i="3"/>
  <c r="P976" i="3" l="1"/>
  <c r="A975" i="3"/>
  <c r="P977" i="3" l="1"/>
  <c r="A976" i="3"/>
  <c r="P978" i="3" l="1"/>
  <c r="A977" i="3"/>
  <c r="P979" i="3" l="1"/>
  <c r="A978" i="3"/>
  <c r="P980" i="3" l="1"/>
  <c r="A979" i="3"/>
  <c r="P981" i="3" l="1"/>
  <c r="A980" i="3"/>
  <c r="P982" i="3" l="1"/>
  <c r="A981" i="3"/>
  <c r="P983" i="3" l="1"/>
  <c r="A982" i="3"/>
  <c r="P984" i="3" l="1"/>
  <c r="A983" i="3"/>
  <c r="P985" i="3" l="1"/>
  <c r="A984" i="3"/>
  <c r="P986" i="3" l="1"/>
  <c r="A985" i="3"/>
  <c r="P987" i="3" l="1"/>
  <c r="A986" i="3"/>
  <c r="P988" i="3" l="1"/>
  <c r="A987" i="3"/>
  <c r="P989" i="3" l="1"/>
  <c r="A988" i="3"/>
  <c r="P990" i="3" l="1"/>
  <c r="A989" i="3"/>
  <c r="P991" i="3" l="1"/>
  <c r="A990" i="3"/>
  <c r="P992" i="3" l="1"/>
  <c r="A991" i="3"/>
  <c r="P993" i="3" l="1"/>
  <c r="A992" i="3"/>
  <c r="P994" i="3" l="1"/>
  <c r="A993" i="3"/>
  <c r="P995" i="3" l="1"/>
  <c r="A994" i="3"/>
  <c r="P996" i="3" l="1"/>
  <c r="A995" i="3"/>
  <c r="P997" i="3" l="1"/>
  <c r="A996" i="3"/>
  <c r="P998" i="3" l="1"/>
  <c r="A997" i="3"/>
  <c r="P999" i="3" l="1"/>
  <c r="A998" i="3"/>
  <c r="P1000" i="3" l="1"/>
  <c r="A999" i="3"/>
  <c r="P1001" i="3" l="1"/>
  <c r="A1000" i="3"/>
  <c r="P1002" i="3" l="1"/>
  <c r="A1001" i="3"/>
  <c r="P1003" i="3" l="1"/>
  <c r="A1002" i="3"/>
  <c r="P1004" i="3" l="1"/>
  <c r="A1003" i="3"/>
  <c r="P1005" i="3" l="1"/>
  <c r="A1004" i="3"/>
  <c r="P1006" i="3" l="1"/>
  <c r="A1005" i="3"/>
  <c r="P1007" i="3" l="1"/>
  <c r="A1006" i="3"/>
  <c r="P1008" i="3" l="1"/>
  <c r="A1007" i="3"/>
  <c r="P1009" i="3" l="1"/>
  <c r="A1008" i="3"/>
  <c r="P1010" i="3" l="1"/>
  <c r="A1009" i="3"/>
  <c r="P1011" i="3" l="1"/>
  <c r="A1010" i="3"/>
  <c r="P1012" i="3" l="1"/>
  <c r="A1011" i="3"/>
  <c r="P1013" i="3" l="1"/>
  <c r="A1012" i="3"/>
  <c r="P1014" i="3" l="1"/>
  <c r="A1013" i="3"/>
  <c r="P1015" i="3" l="1"/>
  <c r="A1014" i="3"/>
  <c r="P1016" i="3" l="1"/>
  <c r="A1015" i="3"/>
  <c r="P1017" i="3" l="1"/>
  <c r="A1016" i="3"/>
  <c r="P1018" i="3" l="1"/>
  <c r="A1017" i="3"/>
  <c r="P1019" i="3" l="1"/>
  <c r="A1018" i="3"/>
  <c r="P1020" i="3" l="1"/>
  <c r="A1019" i="3"/>
  <c r="P1021" i="3" l="1"/>
  <c r="A1020" i="3"/>
  <c r="P1022" i="3" l="1"/>
  <c r="A1021" i="3"/>
  <c r="P1023" i="3" l="1"/>
  <c r="A1022" i="3"/>
  <c r="P1024" i="3" l="1"/>
  <c r="A1023" i="3"/>
  <c r="P1025" i="3" l="1"/>
  <c r="A1024" i="3"/>
  <c r="P1026" i="3" l="1"/>
  <c r="A1025" i="3"/>
  <c r="P1027" i="3" l="1"/>
  <c r="A1026" i="3"/>
  <c r="P1028" i="3" l="1"/>
  <c r="A1027" i="3"/>
  <c r="P1029" i="3" l="1"/>
  <c r="A1028" i="3"/>
  <c r="P1030" i="3" l="1"/>
  <c r="A1029" i="3"/>
  <c r="P1031" i="3" l="1"/>
  <c r="A1030" i="3"/>
  <c r="P1032" i="3" l="1"/>
  <c r="A1031" i="3"/>
  <c r="P1033" i="3" l="1"/>
  <c r="A1032" i="3"/>
  <c r="P1034" i="3" l="1"/>
  <c r="A1033" i="3"/>
  <c r="P1035" i="3" l="1"/>
  <c r="A1034" i="3"/>
  <c r="P1036" i="3" l="1"/>
  <c r="A1035" i="3"/>
  <c r="P1037" i="3" l="1"/>
  <c r="A1036" i="3"/>
  <c r="P1038" i="3" l="1"/>
  <c r="A1037" i="3"/>
  <c r="P1039" i="3" l="1"/>
  <c r="A1038" i="3"/>
  <c r="P1040" i="3" l="1"/>
  <c r="A1039" i="3"/>
  <c r="P1041" i="3" l="1"/>
  <c r="A1040" i="3"/>
  <c r="P1042" i="3" l="1"/>
  <c r="A1041" i="3"/>
  <c r="P1043" i="3" l="1"/>
  <c r="A1042" i="3"/>
  <c r="P1044" i="3" l="1"/>
  <c r="A1043" i="3"/>
  <c r="P1045" i="3" l="1"/>
  <c r="A1044" i="3"/>
  <c r="P1046" i="3" l="1"/>
  <c r="A1045" i="3"/>
  <c r="P1047" i="3" l="1"/>
  <c r="A1046" i="3"/>
  <c r="P1048" i="3" l="1"/>
  <c r="A1047" i="3"/>
  <c r="P1049" i="3" l="1"/>
  <c r="A1048" i="3"/>
  <c r="P1050" i="3" l="1"/>
  <c r="A1049" i="3"/>
  <c r="P1051" i="3" l="1"/>
  <c r="A1050" i="3"/>
  <c r="P1052" i="3" l="1"/>
  <c r="A1051" i="3"/>
  <c r="P1053" i="3" l="1"/>
  <c r="A1052" i="3"/>
  <c r="P1054" i="3" l="1"/>
  <c r="A1053" i="3"/>
  <c r="P1055" i="3" l="1"/>
  <c r="A1054" i="3"/>
  <c r="P1056" i="3" l="1"/>
  <c r="A1055" i="3"/>
  <c r="P1057" i="3" l="1"/>
  <c r="A1056" i="3"/>
  <c r="P1058" i="3" l="1"/>
  <c r="A1057" i="3"/>
  <c r="P1059" i="3" l="1"/>
  <c r="A1058" i="3"/>
  <c r="P1060" i="3" l="1"/>
  <c r="A1059" i="3"/>
  <c r="P1061" i="3" l="1"/>
  <c r="A1060" i="3"/>
  <c r="P1062" i="3" l="1"/>
  <c r="A1061" i="3"/>
  <c r="P1063" i="3" l="1"/>
  <c r="A1062" i="3"/>
  <c r="P1064" i="3" l="1"/>
  <c r="A1063" i="3"/>
  <c r="P1065" i="3" l="1"/>
  <c r="A1064" i="3"/>
  <c r="P1066" i="3" l="1"/>
  <c r="A1065" i="3"/>
  <c r="P1067" i="3" l="1"/>
  <c r="A1066" i="3"/>
  <c r="P1068" i="3" l="1"/>
  <c r="A1067" i="3"/>
  <c r="P1069" i="3" l="1"/>
  <c r="A1068" i="3"/>
  <c r="P1070" i="3" l="1"/>
  <c r="A1069" i="3"/>
  <c r="P1071" i="3" l="1"/>
  <c r="A1070" i="3"/>
  <c r="P1072" i="3" l="1"/>
  <c r="A1071" i="3"/>
  <c r="P1073" i="3" l="1"/>
  <c r="A1072" i="3"/>
  <c r="P1074" i="3" l="1"/>
  <c r="A1073" i="3"/>
  <c r="P1075" i="3" l="1"/>
  <c r="A1074" i="3"/>
  <c r="P1076" i="3" l="1"/>
  <c r="A1075" i="3"/>
  <c r="P1077" i="3" l="1"/>
  <c r="A1076" i="3"/>
  <c r="P1078" i="3" l="1"/>
  <c r="A1077" i="3"/>
  <c r="P1079" i="3" l="1"/>
  <c r="A1078" i="3"/>
  <c r="P1080" i="3" l="1"/>
  <c r="A1079" i="3"/>
  <c r="P1081" i="3" l="1"/>
  <c r="A1080" i="3"/>
  <c r="P1082" i="3" l="1"/>
  <c r="A1081" i="3"/>
  <c r="P1083" i="3" l="1"/>
  <c r="A1082" i="3"/>
  <c r="P1084" i="3" l="1"/>
  <c r="A1083" i="3"/>
  <c r="P1085" i="3" l="1"/>
  <c r="A1084" i="3"/>
  <c r="P1086" i="3" l="1"/>
  <c r="A1085" i="3"/>
  <c r="P1087" i="3" l="1"/>
  <c r="A1086" i="3"/>
  <c r="P1088" i="3" l="1"/>
  <c r="A1087" i="3"/>
  <c r="P1089" i="3" l="1"/>
  <c r="A1088" i="3"/>
  <c r="P1090" i="3" l="1"/>
  <c r="A1089" i="3"/>
  <c r="P1091" i="3" l="1"/>
  <c r="A1090" i="3"/>
  <c r="P1092" i="3" l="1"/>
  <c r="A1091" i="3"/>
  <c r="P1093" i="3" l="1"/>
  <c r="A1092" i="3"/>
  <c r="P1094" i="3" l="1"/>
  <c r="A1093" i="3"/>
  <c r="P1095" i="3" l="1"/>
  <c r="A1094" i="3"/>
  <c r="P1096" i="3" l="1"/>
  <c r="A1095" i="3"/>
  <c r="P1097" i="3" l="1"/>
  <c r="A1096" i="3"/>
  <c r="P1098" i="3" l="1"/>
  <c r="A1097" i="3"/>
  <c r="P1099" i="3" l="1"/>
  <c r="A1098" i="3"/>
  <c r="P1100" i="3" l="1"/>
  <c r="A1099" i="3"/>
  <c r="P1101" i="3" l="1"/>
  <c r="A1100" i="3"/>
  <c r="P1102" i="3" l="1"/>
  <c r="A1101" i="3"/>
  <c r="P1103" i="3" l="1"/>
  <c r="A1102" i="3"/>
  <c r="P1104" i="3" l="1"/>
  <c r="A1103" i="3"/>
  <c r="P1105" i="3" l="1"/>
  <c r="A1104" i="3"/>
  <c r="P1106" i="3" l="1"/>
  <c r="A1105" i="3"/>
  <c r="P1107" i="3" l="1"/>
  <c r="A1106" i="3"/>
  <c r="P1108" i="3" l="1"/>
  <c r="A1107" i="3"/>
  <c r="P1109" i="3" l="1"/>
  <c r="A1108" i="3"/>
  <c r="P1110" i="3" l="1"/>
  <c r="A1109" i="3"/>
  <c r="P1111" i="3" l="1"/>
  <c r="A1110" i="3"/>
  <c r="P1112" i="3" l="1"/>
  <c r="A1111" i="3"/>
  <c r="P1113" i="3" l="1"/>
  <c r="A1112" i="3"/>
  <c r="P1114" i="3" l="1"/>
  <c r="A1113" i="3"/>
  <c r="P1115" i="3" l="1"/>
  <c r="A1114" i="3"/>
  <c r="P1116" i="3" l="1"/>
  <c r="A1115" i="3"/>
  <c r="P1117" i="3" l="1"/>
  <c r="A1116" i="3"/>
  <c r="P1118" i="3" l="1"/>
  <c r="A1117" i="3"/>
  <c r="P1119" i="3" l="1"/>
  <c r="A1118" i="3"/>
  <c r="P1120" i="3" l="1"/>
  <c r="A1119" i="3"/>
  <c r="P1121" i="3" l="1"/>
  <c r="A1120" i="3"/>
  <c r="P1122" i="3" l="1"/>
  <c r="A1121" i="3"/>
  <c r="P1123" i="3" l="1"/>
  <c r="A1122" i="3"/>
  <c r="P1124" i="3" l="1"/>
  <c r="A1123" i="3"/>
  <c r="P1125" i="3" l="1"/>
  <c r="A1124" i="3"/>
  <c r="P1126" i="3" l="1"/>
  <c r="A1125" i="3"/>
  <c r="P1127" i="3" l="1"/>
  <c r="A1126" i="3"/>
  <c r="P1128" i="3" l="1"/>
  <c r="A1127" i="3"/>
  <c r="P1129" i="3" l="1"/>
  <c r="A1128" i="3"/>
  <c r="P1130" i="3" l="1"/>
  <c r="A1129" i="3"/>
  <c r="P1131" i="3" l="1"/>
  <c r="A1130" i="3"/>
  <c r="P1132" i="3" l="1"/>
  <c r="A1131" i="3"/>
  <c r="P1133" i="3" l="1"/>
  <c r="A1132" i="3"/>
  <c r="P1134" i="3" l="1"/>
  <c r="A1133" i="3"/>
  <c r="P1135" i="3" l="1"/>
  <c r="A1134" i="3"/>
  <c r="P1136" i="3" l="1"/>
  <c r="A1135" i="3"/>
  <c r="P1137" i="3" l="1"/>
  <c r="A1136" i="3"/>
  <c r="P1138" i="3" l="1"/>
  <c r="A1137" i="3"/>
  <c r="P1139" i="3" l="1"/>
  <c r="A1138" i="3"/>
  <c r="P1140" i="3" l="1"/>
  <c r="A1139" i="3"/>
  <c r="P1141" i="3" l="1"/>
  <c r="A1140" i="3"/>
  <c r="P1142" i="3" l="1"/>
  <c r="A1141" i="3"/>
  <c r="P1143" i="3" l="1"/>
  <c r="A1142" i="3"/>
  <c r="P1144" i="3" l="1"/>
  <c r="A1143" i="3"/>
  <c r="P1145" i="3" l="1"/>
  <c r="A1144" i="3"/>
  <c r="P1146" i="3" l="1"/>
  <c r="A1145" i="3"/>
  <c r="P1147" i="3" l="1"/>
  <c r="A1146" i="3"/>
  <c r="P1148" i="3" l="1"/>
  <c r="A1147" i="3"/>
  <c r="P1149" i="3" l="1"/>
  <c r="A1148" i="3"/>
  <c r="P1150" i="3" l="1"/>
  <c r="A1149" i="3"/>
  <c r="P1151" i="3" l="1"/>
  <c r="A1150" i="3"/>
  <c r="P1152" i="3" l="1"/>
  <c r="A1151" i="3"/>
  <c r="P1153" i="3" l="1"/>
  <c r="A1152" i="3"/>
  <c r="P1154" i="3" l="1"/>
  <c r="A1153" i="3"/>
  <c r="P1155" i="3" l="1"/>
  <c r="A1154" i="3"/>
  <c r="P1156" i="3" l="1"/>
  <c r="A1155" i="3"/>
  <c r="P1157" i="3" l="1"/>
  <c r="A1156" i="3"/>
  <c r="P1158" i="3" l="1"/>
  <c r="A1157" i="3"/>
  <c r="P1159" i="3" l="1"/>
  <c r="A1158" i="3"/>
  <c r="P1160" i="3" l="1"/>
  <c r="A1159" i="3"/>
  <c r="P1161" i="3" l="1"/>
  <c r="A1160" i="3"/>
  <c r="P1162" i="3" l="1"/>
  <c r="A1161" i="3"/>
  <c r="P1163" i="3" l="1"/>
  <c r="A1162" i="3"/>
  <c r="P1164" i="3" l="1"/>
  <c r="A1163" i="3"/>
  <c r="P1165" i="3" l="1"/>
  <c r="A1164" i="3"/>
  <c r="P1166" i="3" l="1"/>
  <c r="A1165" i="3"/>
  <c r="P1167" i="3" l="1"/>
  <c r="A1166" i="3"/>
  <c r="P1168" i="3" l="1"/>
  <c r="A1167" i="3"/>
  <c r="P1169" i="3" l="1"/>
  <c r="A1168" i="3"/>
  <c r="P1170" i="3" l="1"/>
  <c r="A1169" i="3"/>
  <c r="P1171" i="3" l="1"/>
  <c r="A1170" i="3"/>
  <c r="P1172" i="3" l="1"/>
  <c r="A1171" i="3"/>
  <c r="P1173" i="3" l="1"/>
  <c r="A1172" i="3"/>
  <c r="P1174" i="3" l="1"/>
  <c r="A1173" i="3"/>
  <c r="P1175" i="3" l="1"/>
  <c r="A1174" i="3"/>
  <c r="P1176" i="3" l="1"/>
  <c r="A1175" i="3"/>
  <c r="P1177" i="3" l="1"/>
  <c r="A1176" i="3"/>
  <c r="P1178" i="3" l="1"/>
  <c r="A1177" i="3"/>
  <c r="P1179" i="3" l="1"/>
  <c r="A1178" i="3"/>
  <c r="P1180" i="3" l="1"/>
  <c r="A1179" i="3"/>
  <c r="P1181" i="3" l="1"/>
  <c r="A1180" i="3"/>
  <c r="P1182" i="3" l="1"/>
  <c r="A1181" i="3"/>
  <c r="P1183" i="3" l="1"/>
  <c r="A1182" i="3"/>
  <c r="P1184" i="3" l="1"/>
  <c r="A1183" i="3"/>
  <c r="P1185" i="3" l="1"/>
  <c r="A1184" i="3"/>
  <c r="P1186" i="3" l="1"/>
  <c r="A1185" i="3"/>
  <c r="P1187" i="3" l="1"/>
  <c r="A1186" i="3"/>
  <c r="P1188" i="3" l="1"/>
  <c r="A1187" i="3"/>
  <c r="P1189" i="3" l="1"/>
  <c r="A1188" i="3"/>
  <c r="P1190" i="3" l="1"/>
  <c r="A1189" i="3"/>
  <c r="P1191" i="3" l="1"/>
  <c r="A1190" i="3"/>
  <c r="P1192" i="3" l="1"/>
  <c r="A1191" i="3"/>
  <c r="P1193" i="3" l="1"/>
  <c r="A1192" i="3"/>
  <c r="P1194" i="3" l="1"/>
  <c r="A1193" i="3"/>
  <c r="P1195" i="3" l="1"/>
  <c r="A1194" i="3"/>
  <c r="P1196" i="3" l="1"/>
  <c r="A1195" i="3"/>
  <c r="P1197" i="3" l="1"/>
  <c r="A1196" i="3"/>
  <c r="P1198" i="3" l="1"/>
  <c r="A1197" i="3"/>
  <c r="P1199" i="3" l="1"/>
  <c r="A1198" i="3"/>
  <c r="P1200" i="3" l="1"/>
  <c r="A1199" i="3"/>
  <c r="P1201" i="3" l="1"/>
  <c r="A1200" i="3"/>
  <c r="P1202" i="3" l="1"/>
  <c r="A1201" i="3"/>
  <c r="P1203" i="3" l="1"/>
  <c r="A1202" i="3"/>
  <c r="P1204" i="3" l="1"/>
  <c r="A1203" i="3"/>
  <c r="P1205" i="3" l="1"/>
  <c r="A1204" i="3"/>
  <c r="P1206" i="3" l="1"/>
  <c r="A1205" i="3"/>
  <c r="P1207" i="3" l="1"/>
  <c r="A1206" i="3"/>
  <c r="P1208" i="3" l="1"/>
  <c r="A1207" i="3"/>
  <c r="P1209" i="3" l="1"/>
  <c r="A1208" i="3"/>
  <c r="P1210" i="3" l="1"/>
  <c r="A1209" i="3"/>
  <c r="P1211" i="3" l="1"/>
  <c r="A1210" i="3"/>
  <c r="P1212" i="3" l="1"/>
  <c r="A1211" i="3"/>
  <c r="P1213" i="3" l="1"/>
  <c r="A1212" i="3"/>
  <c r="P1214" i="3" l="1"/>
  <c r="A1213" i="3"/>
  <c r="P1215" i="3" l="1"/>
  <c r="A1214" i="3"/>
  <c r="P1216" i="3" l="1"/>
  <c r="A1215" i="3"/>
  <c r="P1217" i="3" l="1"/>
  <c r="A1216" i="3"/>
  <c r="P1218" i="3" l="1"/>
  <c r="A1217" i="3"/>
  <c r="P1219" i="3" l="1"/>
  <c r="A1218" i="3"/>
  <c r="P1220" i="3" l="1"/>
  <c r="A1219" i="3"/>
  <c r="P1221" i="3" l="1"/>
  <c r="A1220" i="3"/>
  <c r="P1222" i="3" l="1"/>
  <c r="A1221" i="3"/>
  <c r="P1223" i="3" l="1"/>
  <c r="A1222" i="3"/>
  <c r="P1224" i="3" l="1"/>
  <c r="A1223" i="3"/>
  <c r="P1225" i="3" l="1"/>
  <c r="A1224" i="3"/>
  <c r="P1226" i="3" l="1"/>
  <c r="A1225" i="3"/>
  <c r="P1227" i="3" l="1"/>
  <c r="A1226" i="3"/>
  <c r="P1228" i="3" l="1"/>
  <c r="A1227" i="3"/>
  <c r="P1229" i="3" l="1"/>
  <c r="A1228" i="3"/>
  <c r="P1230" i="3" l="1"/>
  <c r="A1229" i="3"/>
  <c r="P1231" i="3" l="1"/>
  <c r="A1230" i="3"/>
  <c r="P1232" i="3" l="1"/>
  <c r="A1231" i="3"/>
  <c r="P1233" i="3" l="1"/>
  <c r="A1232" i="3"/>
  <c r="P1234" i="3" l="1"/>
  <c r="A1233" i="3"/>
  <c r="P1235" i="3" l="1"/>
  <c r="A1234" i="3"/>
  <c r="P1236" i="3" l="1"/>
  <c r="A1235" i="3"/>
  <c r="P1237" i="3" l="1"/>
  <c r="A1236" i="3"/>
  <c r="P1238" i="3" l="1"/>
  <c r="A1237" i="3"/>
  <c r="P1239" i="3" l="1"/>
  <c r="A1238" i="3"/>
  <c r="P1240" i="3" l="1"/>
  <c r="A1239" i="3"/>
  <c r="P1241" i="3" l="1"/>
  <c r="A1240" i="3"/>
  <c r="P1242" i="3" l="1"/>
  <c r="A1241" i="3"/>
  <c r="P1243" i="3" l="1"/>
  <c r="A1242" i="3"/>
  <c r="P1244" i="3" l="1"/>
  <c r="A1243" i="3"/>
  <c r="P1245" i="3" l="1"/>
  <c r="A1244" i="3"/>
  <c r="P1246" i="3" l="1"/>
  <c r="A1245" i="3"/>
  <c r="P1247" i="3" l="1"/>
  <c r="A1246" i="3"/>
  <c r="P1248" i="3" l="1"/>
  <c r="A1247" i="3"/>
  <c r="P1249" i="3" l="1"/>
  <c r="A1248" i="3"/>
  <c r="P1250" i="3" l="1"/>
  <c r="A1249" i="3"/>
  <c r="P1251" i="3" l="1"/>
  <c r="A1250" i="3"/>
  <c r="P1252" i="3" l="1"/>
  <c r="A1251" i="3"/>
  <c r="P1253" i="3" l="1"/>
  <c r="A1252" i="3"/>
  <c r="P1254" i="3" l="1"/>
  <c r="A1253" i="3"/>
  <c r="P1255" i="3" l="1"/>
  <c r="A1254" i="3"/>
  <c r="P1256" i="3" l="1"/>
  <c r="A1255" i="3"/>
  <c r="P1257" i="3" l="1"/>
  <c r="A1256" i="3"/>
  <c r="P1258" i="3" l="1"/>
  <c r="A1257" i="3"/>
  <c r="P1259" i="3" l="1"/>
  <c r="A1258" i="3"/>
  <c r="P1260" i="3" l="1"/>
  <c r="A1259" i="3"/>
  <c r="P1261" i="3" l="1"/>
  <c r="A1260" i="3"/>
  <c r="P1262" i="3" l="1"/>
  <c r="A1261" i="3"/>
  <c r="P1263" i="3" l="1"/>
  <c r="A1262" i="3"/>
  <c r="P1264" i="3" l="1"/>
  <c r="A1263" i="3"/>
  <c r="P1265" i="3" l="1"/>
  <c r="A1264" i="3"/>
  <c r="P1266" i="3" l="1"/>
  <c r="A1265" i="3"/>
  <c r="P1267" i="3" l="1"/>
  <c r="A1266" i="3"/>
  <c r="P1268" i="3" l="1"/>
  <c r="A1267" i="3"/>
  <c r="P1269" i="3" l="1"/>
  <c r="A1268" i="3"/>
  <c r="P1270" i="3" l="1"/>
  <c r="A1269" i="3"/>
  <c r="P1271" i="3" l="1"/>
  <c r="A1270" i="3"/>
  <c r="P1272" i="3" l="1"/>
  <c r="A1271" i="3"/>
  <c r="P1273" i="3" l="1"/>
  <c r="A1272" i="3"/>
  <c r="P1274" i="3" l="1"/>
  <c r="A1273" i="3"/>
  <c r="P1275" i="3" l="1"/>
  <c r="A1274" i="3"/>
  <c r="P1276" i="3" l="1"/>
  <c r="A1275" i="3"/>
  <c r="P1277" i="3" l="1"/>
  <c r="A1276" i="3"/>
  <c r="P1278" i="3" l="1"/>
  <c r="A1277" i="3"/>
  <c r="P1279" i="3" l="1"/>
  <c r="A1278" i="3"/>
  <c r="P1280" i="3" l="1"/>
  <c r="A1279" i="3"/>
  <c r="P1281" i="3" l="1"/>
  <c r="A1280" i="3"/>
  <c r="P1282" i="3" l="1"/>
  <c r="A1281" i="3"/>
  <c r="P1283" i="3" l="1"/>
  <c r="A1282" i="3"/>
  <c r="P1284" i="3" l="1"/>
  <c r="A1283" i="3"/>
  <c r="P1285" i="3" l="1"/>
  <c r="A1284" i="3"/>
  <c r="P1286" i="3" l="1"/>
  <c r="A1285" i="3"/>
  <c r="P1287" i="3" l="1"/>
  <c r="A1286" i="3"/>
  <c r="P1288" i="3" l="1"/>
  <c r="A1287" i="3"/>
  <c r="P1289" i="3" l="1"/>
  <c r="A1288" i="3"/>
  <c r="P1290" i="3" l="1"/>
  <c r="A1289" i="3"/>
  <c r="P1291" i="3" l="1"/>
  <c r="A1290" i="3"/>
  <c r="P1292" i="3" l="1"/>
  <c r="A1291" i="3"/>
  <c r="P1293" i="3" l="1"/>
  <c r="A1292" i="3"/>
  <c r="P1294" i="3" l="1"/>
  <c r="A1293" i="3"/>
  <c r="P1295" i="3" l="1"/>
  <c r="A1294" i="3"/>
  <c r="P1296" i="3" l="1"/>
  <c r="A1295" i="3"/>
  <c r="P1297" i="3" l="1"/>
  <c r="A1296" i="3"/>
  <c r="P1298" i="3" l="1"/>
  <c r="A1297" i="3"/>
  <c r="P1299" i="3" l="1"/>
  <c r="A1298" i="3"/>
  <c r="P1300" i="3" l="1"/>
  <c r="A1299" i="3"/>
  <c r="P1301" i="3" l="1"/>
  <c r="A1300" i="3"/>
  <c r="P1302" i="3" l="1"/>
  <c r="A1301" i="3"/>
  <c r="P1303" i="3" l="1"/>
  <c r="A1302" i="3"/>
  <c r="P1304" i="3" l="1"/>
  <c r="A1303" i="3"/>
  <c r="P1305" i="3" l="1"/>
  <c r="A1304" i="3"/>
  <c r="P1306" i="3" l="1"/>
  <c r="A1305" i="3"/>
  <c r="P1307" i="3" l="1"/>
  <c r="A1306" i="3"/>
  <c r="P1308" i="3" l="1"/>
  <c r="A1307" i="3"/>
  <c r="P1309" i="3" l="1"/>
  <c r="A1308" i="3"/>
  <c r="P1310" i="3" l="1"/>
  <c r="A1309" i="3"/>
  <c r="P1311" i="3" l="1"/>
  <c r="A1310" i="3"/>
  <c r="P1312" i="3" l="1"/>
  <c r="A1311" i="3"/>
  <c r="P1313" i="3" l="1"/>
  <c r="A1312" i="3"/>
  <c r="P1314" i="3" l="1"/>
  <c r="A1313" i="3"/>
  <c r="P1315" i="3" l="1"/>
  <c r="A1314" i="3"/>
  <c r="P1316" i="3" l="1"/>
  <c r="A1315" i="3"/>
  <c r="P1317" i="3" l="1"/>
  <c r="A1316" i="3"/>
  <c r="P1318" i="3" l="1"/>
  <c r="A1317" i="3"/>
  <c r="P1319" i="3" l="1"/>
  <c r="A1318" i="3"/>
  <c r="P1320" i="3" l="1"/>
  <c r="A1319" i="3"/>
  <c r="P1321" i="3" l="1"/>
  <c r="A1320" i="3"/>
  <c r="P1322" i="3" l="1"/>
  <c r="A1321" i="3"/>
  <c r="P1323" i="3" l="1"/>
  <c r="A1322" i="3"/>
  <c r="P1324" i="3" l="1"/>
  <c r="A1323" i="3"/>
  <c r="P1325" i="3" l="1"/>
  <c r="A1324" i="3"/>
  <c r="P1326" i="3" l="1"/>
  <c r="A1325" i="3"/>
  <c r="P1327" i="3" l="1"/>
  <c r="A1326" i="3"/>
  <c r="P1328" i="3" l="1"/>
  <c r="A1327" i="3"/>
  <c r="P1329" i="3" l="1"/>
  <c r="A1328" i="3"/>
  <c r="P1330" i="3" l="1"/>
  <c r="A1329" i="3"/>
  <c r="P1331" i="3" l="1"/>
  <c r="A1330" i="3"/>
  <c r="P1332" i="3" l="1"/>
  <c r="A1331" i="3"/>
  <c r="P1333" i="3" l="1"/>
  <c r="A1332" i="3"/>
  <c r="P1334" i="3" l="1"/>
  <c r="A1333" i="3"/>
  <c r="P1335" i="3" l="1"/>
  <c r="A1334" i="3"/>
  <c r="P1336" i="3" l="1"/>
  <c r="A1335" i="3"/>
  <c r="P1337" i="3" l="1"/>
  <c r="A1336" i="3"/>
  <c r="P1338" i="3" l="1"/>
  <c r="A1337" i="3"/>
  <c r="P1339" i="3" l="1"/>
  <c r="A1338" i="3"/>
  <c r="P1340" i="3" l="1"/>
  <c r="A1339" i="3"/>
  <c r="P1341" i="3" l="1"/>
  <c r="A1340" i="3"/>
  <c r="P1342" i="3" l="1"/>
  <c r="A1341" i="3"/>
  <c r="P1343" i="3" l="1"/>
  <c r="A1342" i="3"/>
  <c r="P1344" i="3" l="1"/>
  <c r="A1343" i="3"/>
  <c r="P1345" i="3" l="1"/>
  <c r="A1344" i="3"/>
  <c r="P1346" i="3" l="1"/>
  <c r="A1345" i="3"/>
  <c r="P1347" i="3" l="1"/>
  <c r="A1346" i="3"/>
  <c r="P1348" i="3" l="1"/>
  <c r="A1347" i="3"/>
  <c r="P1349" i="3" l="1"/>
  <c r="A1348" i="3"/>
  <c r="P1350" i="3" l="1"/>
  <c r="A1349" i="3"/>
  <c r="P1351" i="3" l="1"/>
  <c r="A1350" i="3"/>
  <c r="P1352" i="3" l="1"/>
  <c r="A1351" i="3"/>
  <c r="P1353" i="3" l="1"/>
  <c r="A1352" i="3"/>
  <c r="P1354" i="3" l="1"/>
  <c r="A1353" i="3"/>
  <c r="P1355" i="3" l="1"/>
  <c r="A1354" i="3"/>
  <c r="P1356" i="3" l="1"/>
  <c r="A1355" i="3"/>
  <c r="P1357" i="3" l="1"/>
  <c r="A1356" i="3"/>
  <c r="P1358" i="3" l="1"/>
  <c r="A1357" i="3"/>
  <c r="P1359" i="3" l="1"/>
  <c r="A1358" i="3"/>
  <c r="P1360" i="3" l="1"/>
  <c r="A1359" i="3"/>
  <c r="P1361" i="3" l="1"/>
  <c r="A1360" i="3"/>
  <c r="P1362" i="3" l="1"/>
  <c r="A1361" i="3"/>
  <c r="P1363" i="3" l="1"/>
  <c r="A1362" i="3"/>
  <c r="P1364" i="3" l="1"/>
  <c r="A1363" i="3"/>
  <c r="P1365" i="3" l="1"/>
  <c r="A1364" i="3"/>
  <c r="P1366" i="3" l="1"/>
  <c r="A1365" i="3"/>
  <c r="P1367" i="3" l="1"/>
  <c r="A1366" i="3"/>
  <c r="P1368" i="3" l="1"/>
  <c r="A1367" i="3"/>
  <c r="P1369" i="3" l="1"/>
  <c r="A1368" i="3"/>
  <c r="P1370" i="3" l="1"/>
  <c r="A1369" i="3"/>
  <c r="P1371" i="3" l="1"/>
  <c r="A1370" i="3"/>
  <c r="P1372" i="3" l="1"/>
  <c r="A1371" i="3"/>
  <c r="P1373" i="3" l="1"/>
  <c r="A1372" i="3"/>
  <c r="P1374" i="3" l="1"/>
  <c r="A1373" i="3"/>
  <c r="P1375" i="3" l="1"/>
  <c r="A1374" i="3"/>
  <c r="P1376" i="3" l="1"/>
  <c r="A1375" i="3"/>
  <c r="P1377" i="3" l="1"/>
  <c r="A1376" i="3"/>
  <c r="P1378" i="3" l="1"/>
  <c r="A1377" i="3"/>
  <c r="P1379" i="3" l="1"/>
  <c r="A1378" i="3"/>
  <c r="P1380" i="3" l="1"/>
  <c r="A1379" i="3"/>
  <c r="P1381" i="3" l="1"/>
  <c r="A1380" i="3"/>
  <c r="P1382" i="3" l="1"/>
  <c r="A1381" i="3"/>
  <c r="P1383" i="3" l="1"/>
  <c r="A1382" i="3"/>
  <c r="P1384" i="3" l="1"/>
  <c r="A1383" i="3"/>
  <c r="P1385" i="3" l="1"/>
  <c r="A1384" i="3"/>
  <c r="P1386" i="3" l="1"/>
  <c r="A1385" i="3"/>
  <c r="P1387" i="3" l="1"/>
  <c r="A1386" i="3"/>
  <c r="P1388" i="3" l="1"/>
  <c r="A1387" i="3"/>
  <c r="P1389" i="3" l="1"/>
  <c r="A1388" i="3"/>
  <c r="P1390" i="3" l="1"/>
  <c r="A1389" i="3"/>
  <c r="P1391" i="3" l="1"/>
  <c r="A1390" i="3"/>
  <c r="P1392" i="3" l="1"/>
  <c r="A1391" i="3"/>
  <c r="P1393" i="3" l="1"/>
  <c r="A1392" i="3"/>
  <c r="P1394" i="3" l="1"/>
  <c r="A1393" i="3"/>
  <c r="P1395" i="3" l="1"/>
  <c r="A1394" i="3"/>
  <c r="P1396" i="3" l="1"/>
  <c r="A1395" i="3"/>
  <c r="P1397" i="3" l="1"/>
  <c r="A1396" i="3"/>
  <c r="P1398" i="3" l="1"/>
  <c r="A1397" i="3"/>
  <c r="P1399" i="3" l="1"/>
  <c r="A1398" i="3"/>
  <c r="P1400" i="3" l="1"/>
  <c r="A1399" i="3"/>
  <c r="P1401" i="3" l="1"/>
  <c r="A1400" i="3"/>
  <c r="P1402" i="3" l="1"/>
  <c r="A1401" i="3"/>
  <c r="P1403" i="3" l="1"/>
  <c r="A1402" i="3"/>
  <c r="P1404" i="3" l="1"/>
  <c r="A1403" i="3"/>
  <c r="P1405" i="3" l="1"/>
  <c r="A1404" i="3"/>
  <c r="P1406" i="3" l="1"/>
  <c r="A1405" i="3"/>
  <c r="P1407" i="3" l="1"/>
  <c r="A1406" i="3"/>
  <c r="P1408" i="3" l="1"/>
  <c r="A1407" i="3"/>
  <c r="P1409" i="3" l="1"/>
  <c r="A1408" i="3"/>
  <c r="P1410" i="3" l="1"/>
  <c r="A1409" i="3"/>
  <c r="P1411" i="3" l="1"/>
  <c r="A1410" i="3"/>
  <c r="P1412" i="3" l="1"/>
  <c r="A1411" i="3"/>
  <c r="P1413" i="3" l="1"/>
  <c r="A1412" i="3"/>
  <c r="P1414" i="3" l="1"/>
  <c r="A1413" i="3"/>
  <c r="P1415" i="3" l="1"/>
  <c r="A1414" i="3"/>
  <c r="P1416" i="3" l="1"/>
  <c r="A1415" i="3"/>
  <c r="P1417" i="3" l="1"/>
  <c r="A1416" i="3"/>
  <c r="P1418" i="3" l="1"/>
  <c r="A1417" i="3"/>
  <c r="P1419" i="3" l="1"/>
  <c r="A1418" i="3"/>
  <c r="P1420" i="3" l="1"/>
  <c r="A1419" i="3"/>
  <c r="P1421" i="3" l="1"/>
  <c r="A1420" i="3"/>
  <c r="P1422" i="3" l="1"/>
  <c r="A1421" i="3"/>
  <c r="P1423" i="3" l="1"/>
  <c r="A1422" i="3"/>
  <c r="P1424" i="3" l="1"/>
  <c r="A1423" i="3"/>
  <c r="P1425" i="3" l="1"/>
  <c r="A1424" i="3"/>
  <c r="P1426" i="3" l="1"/>
  <c r="A1425" i="3"/>
  <c r="P1427" i="3" l="1"/>
  <c r="A1426" i="3"/>
  <c r="P1428" i="3" l="1"/>
  <c r="A1427" i="3"/>
  <c r="P1429" i="3" l="1"/>
  <c r="A1428" i="3"/>
  <c r="P1430" i="3" l="1"/>
  <c r="A1429" i="3"/>
  <c r="P1431" i="3" l="1"/>
  <c r="A1430" i="3"/>
  <c r="P1432" i="3" l="1"/>
  <c r="A1431" i="3"/>
  <c r="P1433" i="3" l="1"/>
  <c r="A1432" i="3"/>
  <c r="P1434" i="3" l="1"/>
  <c r="A1433" i="3"/>
  <c r="P1435" i="3" l="1"/>
  <c r="A1434" i="3"/>
  <c r="P1436" i="3" l="1"/>
  <c r="A1435" i="3"/>
  <c r="P1437" i="3" l="1"/>
  <c r="A1436" i="3"/>
  <c r="P1438" i="3" l="1"/>
  <c r="A1437" i="3"/>
  <c r="P1439" i="3" l="1"/>
  <c r="A1438" i="3"/>
  <c r="P1440" i="3" l="1"/>
  <c r="A1439" i="3"/>
  <c r="P1441" i="3" l="1"/>
  <c r="A1440" i="3"/>
  <c r="P1442" i="3" l="1"/>
  <c r="A1441" i="3"/>
  <c r="P1443" i="3" l="1"/>
  <c r="A1442" i="3"/>
  <c r="P1444" i="3" l="1"/>
  <c r="A1443" i="3"/>
  <c r="P1445" i="3" l="1"/>
  <c r="A1444" i="3"/>
  <c r="P1446" i="3" l="1"/>
  <c r="A1445" i="3"/>
  <c r="P1447" i="3" l="1"/>
  <c r="A1446" i="3"/>
  <c r="P1448" i="3" l="1"/>
  <c r="A1447" i="3"/>
  <c r="P1449" i="3" l="1"/>
  <c r="A1448" i="3"/>
  <c r="P1450" i="3" l="1"/>
  <c r="A1449" i="3"/>
  <c r="P1451" i="3" l="1"/>
  <c r="A1450" i="3"/>
  <c r="P1452" i="3" l="1"/>
  <c r="A1451" i="3"/>
  <c r="P1453" i="3" l="1"/>
  <c r="A1452" i="3"/>
  <c r="P1454" i="3" l="1"/>
  <c r="A1453" i="3"/>
  <c r="P1455" i="3" l="1"/>
  <c r="A1454" i="3"/>
  <c r="P1456" i="3" l="1"/>
  <c r="A1455" i="3"/>
  <c r="P1457" i="3" l="1"/>
  <c r="A1456" i="3"/>
  <c r="P1458" i="3" l="1"/>
  <c r="A1457" i="3"/>
  <c r="P1459" i="3" l="1"/>
  <c r="A1458" i="3"/>
  <c r="P1460" i="3" l="1"/>
  <c r="A1459" i="3"/>
  <c r="P1461" i="3" l="1"/>
  <c r="A1460" i="3"/>
  <c r="P1462" i="3" l="1"/>
  <c r="A1461" i="3"/>
  <c r="P1463" i="3" l="1"/>
  <c r="A1462" i="3"/>
  <c r="P1464" i="3" l="1"/>
  <c r="A1463" i="3"/>
  <c r="P1465" i="3" l="1"/>
  <c r="A1464" i="3"/>
  <c r="P1466" i="3" l="1"/>
  <c r="A1465" i="3"/>
  <c r="P1467" i="3" l="1"/>
  <c r="A1466" i="3"/>
  <c r="P1468" i="3" l="1"/>
  <c r="A1467" i="3"/>
  <c r="P1469" i="3" l="1"/>
  <c r="A1468" i="3"/>
  <c r="P1470" i="3" l="1"/>
  <c r="A1469" i="3"/>
  <c r="P1471" i="3" l="1"/>
  <c r="A1470" i="3"/>
  <c r="P1472" i="3" l="1"/>
  <c r="A1471" i="3"/>
  <c r="P1473" i="3" l="1"/>
  <c r="A1472" i="3"/>
  <c r="P1474" i="3" l="1"/>
  <c r="A1473" i="3"/>
  <c r="P1475" i="3" l="1"/>
  <c r="A1474" i="3"/>
  <c r="P1476" i="3" l="1"/>
  <c r="A1475" i="3"/>
  <c r="P1477" i="3" l="1"/>
  <c r="A1476" i="3"/>
  <c r="P1478" i="3" l="1"/>
  <c r="A1477" i="3"/>
  <c r="P1479" i="3" l="1"/>
  <c r="A1478" i="3"/>
  <c r="P1480" i="3" l="1"/>
  <c r="A1479" i="3"/>
  <c r="P1481" i="3" l="1"/>
  <c r="A1480" i="3"/>
  <c r="P1482" i="3" l="1"/>
  <c r="A1481" i="3"/>
  <c r="P1483" i="3" l="1"/>
  <c r="A1482" i="3"/>
  <c r="P1484" i="3" l="1"/>
  <c r="A1483" i="3"/>
  <c r="P1485" i="3" l="1"/>
  <c r="A1484" i="3"/>
  <c r="P1486" i="3" l="1"/>
  <c r="A1485" i="3"/>
  <c r="P1487" i="3" l="1"/>
  <c r="A1486" i="3"/>
  <c r="P1488" i="3" l="1"/>
  <c r="A1487" i="3"/>
  <c r="P1489" i="3" l="1"/>
  <c r="A1488" i="3"/>
  <c r="P1490" i="3" l="1"/>
  <c r="A1489" i="3"/>
  <c r="P1491" i="3" l="1"/>
  <c r="A1490" i="3"/>
  <c r="P1492" i="3" l="1"/>
  <c r="A1491" i="3"/>
  <c r="P1493" i="3" l="1"/>
  <c r="A1492" i="3"/>
  <c r="P1494" i="3" l="1"/>
  <c r="A1493" i="3"/>
  <c r="P1495" i="3" l="1"/>
  <c r="A1494" i="3"/>
  <c r="P1496" i="3" l="1"/>
  <c r="A1495" i="3"/>
  <c r="P1497" i="3" l="1"/>
  <c r="A1496" i="3"/>
  <c r="P1498" i="3" l="1"/>
  <c r="A1497" i="3"/>
  <c r="P1499" i="3" l="1"/>
  <c r="A1498" i="3"/>
  <c r="P1500" i="3" l="1"/>
  <c r="A1499" i="3"/>
  <c r="P1501" i="3" l="1"/>
  <c r="A1500" i="3"/>
  <c r="P1502" i="3" l="1"/>
  <c r="A1501" i="3"/>
  <c r="P1503" i="3" l="1"/>
  <c r="A1502" i="3"/>
  <c r="P1504" i="3" l="1"/>
  <c r="A1503" i="3"/>
  <c r="P1505" i="3" l="1"/>
  <c r="A1504" i="3"/>
  <c r="P1506" i="3" l="1"/>
  <c r="A1505" i="3"/>
  <c r="P1507" i="3" l="1"/>
  <c r="A1506" i="3"/>
  <c r="P1508" i="3" l="1"/>
  <c r="A1507" i="3"/>
  <c r="P1509" i="3" l="1"/>
  <c r="A1508" i="3"/>
  <c r="P1510" i="3" l="1"/>
  <c r="A1509" i="3"/>
  <c r="P1511" i="3" l="1"/>
  <c r="A1510" i="3"/>
  <c r="P1512" i="3" l="1"/>
  <c r="A1511" i="3"/>
  <c r="P1513" i="3" l="1"/>
  <c r="A1512" i="3"/>
  <c r="P1514" i="3" l="1"/>
  <c r="A1513" i="3"/>
  <c r="P1515" i="3" l="1"/>
  <c r="A1514" i="3"/>
  <c r="P1516" i="3" l="1"/>
  <c r="A1515" i="3"/>
  <c r="P1517" i="3" l="1"/>
  <c r="A1516" i="3"/>
  <c r="P1518" i="3" l="1"/>
  <c r="A1517" i="3"/>
  <c r="P1519" i="3" l="1"/>
  <c r="A1518" i="3"/>
  <c r="P1520" i="3" l="1"/>
  <c r="A1519" i="3"/>
  <c r="P1521" i="3" l="1"/>
  <c r="A1520" i="3"/>
  <c r="P1522" i="3" l="1"/>
  <c r="A1521" i="3"/>
  <c r="P1523" i="3" l="1"/>
  <c r="A1522" i="3"/>
  <c r="P1524" i="3" l="1"/>
  <c r="A1523" i="3"/>
  <c r="P1525" i="3" l="1"/>
  <c r="A1524" i="3"/>
  <c r="P1526" i="3" l="1"/>
  <c r="A1525" i="3"/>
  <c r="P1527" i="3" l="1"/>
  <c r="A1526" i="3"/>
  <c r="P1528" i="3" l="1"/>
  <c r="A1527" i="3"/>
  <c r="P1529" i="3" l="1"/>
  <c r="A1528" i="3"/>
  <c r="P1530" i="3" l="1"/>
  <c r="A1529" i="3"/>
  <c r="P1531" i="3" l="1"/>
  <c r="A1530" i="3"/>
  <c r="P1532" i="3" l="1"/>
  <c r="A1531" i="3"/>
  <c r="P1533" i="3" l="1"/>
  <c r="A1532" i="3"/>
  <c r="P1534" i="3" l="1"/>
  <c r="A1533" i="3"/>
  <c r="P1535" i="3" l="1"/>
  <c r="A1534" i="3"/>
  <c r="P1536" i="3" l="1"/>
  <c r="A1535" i="3"/>
  <c r="P1537" i="3" l="1"/>
  <c r="A1536" i="3"/>
  <c r="P1538" i="3" l="1"/>
  <c r="A1537" i="3"/>
  <c r="P1539" i="3" l="1"/>
  <c r="A1538" i="3"/>
  <c r="P1540" i="3" l="1"/>
  <c r="A1539" i="3"/>
  <c r="P1541" i="3" l="1"/>
  <c r="A1540" i="3"/>
  <c r="P1542" i="3" l="1"/>
  <c r="A1541" i="3"/>
  <c r="P1543" i="3" l="1"/>
  <c r="A1542" i="3"/>
  <c r="P1544" i="3" l="1"/>
  <c r="A1543" i="3"/>
  <c r="P1545" i="3" l="1"/>
  <c r="A1544" i="3"/>
  <c r="P1546" i="3" l="1"/>
  <c r="A1545" i="3"/>
  <c r="P1547" i="3" l="1"/>
  <c r="A1546" i="3"/>
  <c r="P1548" i="3" l="1"/>
  <c r="A1547" i="3"/>
  <c r="P1549" i="3" l="1"/>
  <c r="A1548" i="3"/>
  <c r="P1550" i="3" l="1"/>
  <c r="A1549" i="3"/>
  <c r="P1551" i="3" l="1"/>
  <c r="A1550" i="3"/>
  <c r="P1552" i="3" l="1"/>
  <c r="A1551" i="3"/>
  <c r="P1553" i="3" l="1"/>
  <c r="A1552" i="3"/>
  <c r="P1554" i="3" l="1"/>
  <c r="A1553" i="3"/>
  <c r="P1555" i="3" l="1"/>
  <c r="A1554" i="3"/>
  <c r="P1556" i="3" l="1"/>
  <c r="A1555" i="3"/>
  <c r="P1557" i="3" l="1"/>
  <c r="A1556" i="3"/>
  <c r="P1558" i="3" l="1"/>
  <c r="A1557" i="3"/>
  <c r="P1559" i="3" l="1"/>
  <c r="A1558" i="3"/>
  <c r="P1560" i="3" l="1"/>
  <c r="A1559" i="3"/>
  <c r="P1561" i="3" l="1"/>
  <c r="A1560" i="3"/>
  <c r="P1562" i="3" l="1"/>
  <c r="A1561" i="3"/>
  <c r="P1563" i="3" l="1"/>
  <c r="A1562" i="3"/>
  <c r="P1564" i="3" l="1"/>
  <c r="A1563" i="3"/>
  <c r="P1565" i="3" l="1"/>
  <c r="A1564" i="3"/>
  <c r="P1566" i="3" l="1"/>
  <c r="A1565" i="3"/>
  <c r="P1567" i="3" l="1"/>
  <c r="A1566" i="3"/>
  <c r="P1568" i="3" l="1"/>
  <c r="A1567" i="3"/>
  <c r="P1569" i="3" l="1"/>
  <c r="A1568" i="3"/>
  <c r="P1570" i="3" l="1"/>
  <c r="A1569" i="3"/>
  <c r="P1571" i="3" l="1"/>
  <c r="A1570" i="3"/>
  <c r="P1572" i="3" l="1"/>
  <c r="A1571" i="3"/>
  <c r="P1573" i="3" l="1"/>
  <c r="A1572" i="3"/>
  <c r="P1574" i="3" l="1"/>
  <c r="A1573" i="3"/>
  <c r="P1575" i="3" l="1"/>
  <c r="A1574" i="3"/>
  <c r="P1576" i="3" l="1"/>
  <c r="A1575" i="3"/>
  <c r="P1577" i="3" l="1"/>
  <c r="A1576" i="3"/>
  <c r="P1578" i="3" l="1"/>
  <c r="A1577" i="3"/>
  <c r="P1579" i="3" l="1"/>
  <c r="A1578" i="3"/>
  <c r="P1580" i="3" l="1"/>
  <c r="A1579" i="3"/>
  <c r="P1581" i="3" l="1"/>
  <c r="A1580" i="3"/>
  <c r="P1582" i="3" l="1"/>
  <c r="A1581" i="3"/>
  <c r="P1583" i="3" l="1"/>
  <c r="A1582" i="3"/>
  <c r="P1584" i="3" l="1"/>
  <c r="A1583" i="3"/>
  <c r="P1585" i="3" l="1"/>
  <c r="A1584" i="3"/>
  <c r="P1586" i="3" l="1"/>
  <c r="A1585" i="3"/>
  <c r="P1587" i="3" l="1"/>
  <c r="A1586" i="3"/>
  <c r="P1588" i="3" l="1"/>
  <c r="A1587" i="3"/>
  <c r="P1589" i="3" l="1"/>
  <c r="A1588" i="3"/>
  <c r="P1590" i="3" l="1"/>
  <c r="A1589" i="3"/>
  <c r="P1591" i="3" l="1"/>
  <c r="A1590" i="3"/>
  <c r="P1592" i="3" l="1"/>
  <c r="A1591" i="3"/>
  <c r="P1593" i="3" l="1"/>
  <c r="A1592" i="3"/>
  <c r="P1594" i="3" l="1"/>
  <c r="A1593" i="3"/>
  <c r="P1595" i="3" l="1"/>
  <c r="A1594" i="3"/>
  <c r="P1596" i="3" l="1"/>
  <c r="A1595" i="3"/>
  <c r="P1597" i="3" l="1"/>
  <c r="A1596" i="3"/>
  <c r="P1598" i="3" l="1"/>
  <c r="A1597" i="3"/>
  <c r="P1599" i="3" l="1"/>
  <c r="A1598" i="3"/>
  <c r="P1600" i="3" l="1"/>
  <c r="A1599" i="3"/>
  <c r="P1601" i="3" l="1"/>
  <c r="A1600" i="3"/>
  <c r="P1602" i="3" l="1"/>
  <c r="A1601" i="3"/>
  <c r="P1603" i="3" l="1"/>
  <c r="A1602" i="3"/>
  <c r="P1604" i="3" l="1"/>
  <c r="A1603" i="3"/>
  <c r="P1605" i="3" l="1"/>
  <c r="A1604" i="3"/>
  <c r="P1606" i="3" l="1"/>
  <c r="A1605" i="3"/>
  <c r="P1607" i="3" l="1"/>
  <c r="A1606" i="3"/>
  <c r="P1608" i="3" l="1"/>
  <c r="A1607" i="3"/>
  <c r="P1609" i="3" l="1"/>
  <c r="A1608" i="3"/>
  <c r="P1610" i="3" l="1"/>
  <c r="A1609" i="3"/>
  <c r="P1611" i="3" l="1"/>
  <c r="A1610" i="3"/>
  <c r="P1612" i="3" l="1"/>
  <c r="A1611" i="3"/>
  <c r="P1613" i="3" l="1"/>
  <c r="A1612" i="3"/>
  <c r="P1614" i="3" l="1"/>
  <c r="A1613" i="3"/>
  <c r="P1615" i="3" l="1"/>
  <c r="A1614" i="3"/>
  <c r="P1616" i="3" l="1"/>
  <c r="A1615" i="3"/>
  <c r="P1617" i="3" l="1"/>
  <c r="A1616" i="3"/>
  <c r="P1618" i="3" l="1"/>
  <c r="A1617" i="3"/>
  <c r="P1619" i="3" l="1"/>
  <c r="A1618" i="3"/>
  <c r="P1620" i="3" l="1"/>
  <c r="A1619" i="3"/>
  <c r="P1621" i="3" l="1"/>
  <c r="A1620" i="3"/>
  <c r="P1622" i="3" l="1"/>
  <c r="A1621" i="3"/>
  <c r="P1623" i="3" l="1"/>
  <c r="A1622" i="3"/>
  <c r="P1624" i="3" l="1"/>
  <c r="A1623" i="3"/>
  <c r="P1625" i="3" l="1"/>
  <c r="A1624" i="3"/>
  <c r="P1626" i="3" l="1"/>
  <c r="A1625" i="3"/>
  <c r="P1627" i="3" l="1"/>
  <c r="A1626" i="3"/>
  <c r="P1628" i="3" l="1"/>
  <c r="A1627" i="3"/>
  <c r="P1629" i="3" l="1"/>
  <c r="A1628" i="3"/>
  <c r="P1630" i="3" l="1"/>
  <c r="A1629" i="3"/>
  <c r="P1631" i="3" l="1"/>
  <c r="A1630" i="3"/>
  <c r="P1632" i="3" l="1"/>
  <c r="A1631" i="3"/>
  <c r="P1633" i="3" l="1"/>
  <c r="A1632" i="3"/>
  <c r="P1634" i="3" l="1"/>
  <c r="A1633" i="3"/>
  <c r="P1635" i="3" l="1"/>
  <c r="A1634" i="3"/>
  <c r="P1636" i="3" l="1"/>
  <c r="A1635" i="3"/>
  <c r="P1637" i="3" l="1"/>
  <c r="A1636" i="3"/>
  <c r="P1638" i="3" l="1"/>
  <c r="A1637" i="3"/>
  <c r="P1639" i="3" l="1"/>
  <c r="A1638" i="3"/>
  <c r="P1640" i="3" l="1"/>
  <c r="A1639" i="3"/>
  <c r="P1641" i="3" l="1"/>
  <c r="A1640" i="3"/>
  <c r="P1642" i="3" l="1"/>
  <c r="A1641" i="3"/>
  <c r="P1643" i="3" l="1"/>
  <c r="A1642" i="3"/>
  <c r="P1644" i="3" l="1"/>
  <c r="A1643" i="3"/>
  <c r="P1645" i="3" l="1"/>
  <c r="A1644" i="3"/>
  <c r="P1646" i="3" l="1"/>
  <c r="A1645" i="3"/>
  <c r="P1647" i="3" l="1"/>
  <c r="A1646" i="3"/>
  <c r="P1648" i="3" l="1"/>
  <c r="A1647" i="3"/>
  <c r="P1649" i="3" l="1"/>
  <c r="A1648" i="3"/>
  <c r="P1650" i="3" l="1"/>
  <c r="A1649" i="3"/>
  <c r="P1651" i="3" l="1"/>
  <c r="A1650" i="3"/>
  <c r="P1652" i="3" l="1"/>
  <c r="A1651" i="3"/>
  <c r="P1653" i="3" l="1"/>
  <c r="A1652" i="3"/>
  <c r="P1654" i="3" l="1"/>
  <c r="A1653" i="3"/>
  <c r="P1655" i="3" l="1"/>
  <c r="A1654" i="3"/>
  <c r="P1656" i="3" l="1"/>
  <c r="A1655" i="3"/>
  <c r="P1657" i="3" l="1"/>
  <c r="A1656" i="3"/>
  <c r="P1658" i="3" l="1"/>
  <c r="A1657" i="3"/>
  <c r="P1659" i="3" l="1"/>
  <c r="A1658" i="3"/>
  <c r="P1660" i="3" l="1"/>
  <c r="A1659" i="3"/>
  <c r="P1661" i="3" l="1"/>
  <c r="A1660" i="3"/>
  <c r="P1662" i="3" l="1"/>
  <c r="A1661" i="3"/>
  <c r="P1663" i="3" l="1"/>
  <c r="A1662" i="3"/>
  <c r="P1664" i="3" l="1"/>
  <c r="A1663" i="3"/>
  <c r="P1665" i="3" l="1"/>
  <c r="A1664" i="3"/>
  <c r="P1666" i="3" l="1"/>
  <c r="A1665" i="3"/>
  <c r="P1667" i="3" l="1"/>
  <c r="A1666" i="3"/>
  <c r="P1668" i="3" l="1"/>
  <c r="A1667" i="3"/>
  <c r="P1669" i="3" l="1"/>
  <c r="A1668" i="3"/>
  <c r="P1670" i="3" l="1"/>
  <c r="A1669" i="3"/>
  <c r="P1671" i="3" l="1"/>
  <c r="A1670" i="3"/>
  <c r="P1672" i="3" l="1"/>
  <c r="A1671" i="3"/>
  <c r="P1673" i="3" l="1"/>
  <c r="A1672" i="3"/>
  <c r="P1674" i="3" l="1"/>
  <c r="A1673" i="3"/>
  <c r="P1675" i="3" l="1"/>
  <c r="A1674" i="3"/>
  <c r="P1676" i="3" l="1"/>
  <c r="A1675" i="3"/>
  <c r="P1677" i="3" l="1"/>
  <c r="A1676" i="3"/>
  <c r="P1678" i="3" l="1"/>
  <c r="A1677" i="3"/>
  <c r="P1679" i="3" l="1"/>
  <c r="A1678" i="3"/>
  <c r="P1680" i="3" l="1"/>
  <c r="A1679" i="3"/>
  <c r="P1681" i="3" l="1"/>
  <c r="A1680" i="3"/>
  <c r="P1682" i="3" l="1"/>
  <c r="A1681" i="3"/>
  <c r="P1683" i="3" l="1"/>
  <c r="A1682" i="3"/>
  <c r="P1684" i="3" l="1"/>
  <c r="A1683" i="3"/>
  <c r="P1685" i="3" l="1"/>
  <c r="A1684" i="3"/>
  <c r="P1686" i="3" l="1"/>
  <c r="A1685" i="3"/>
  <c r="P1687" i="3" l="1"/>
  <c r="A1686" i="3"/>
  <c r="P1688" i="3" l="1"/>
  <c r="A1687" i="3"/>
  <c r="P1689" i="3" l="1"/>
  <c r="A1688" i="3"/>
  <c r="P1690" i="3" l="1"/>
  <c r="A1689" i="3"/>
  <c r="P1691" i="3" l="1"/>
  <c r="A1690" i="3"/>
  <c r="P1692" i="3" l="1"/>
  <c r="A1691" i="3"/>
  <c r="P1693" i="3" l="1"/>
  <c r="A1692" i="3"/>
  <c r="P1694" i="3" l="1"/>
  <c r="A1693" i="3"/>
  <c r="P1695" i="3" l="1"/>
  <c r="A1694" i="3"/>
  <c r="P1696" i="3" l="1"/>
  <c r="A1695" i="3"/>
  <c r="P1697" i="3" l="1"/>
  <c r="A1696" i="3"/>
  <c r="P1698" i="3" l="1"/>
  <c r="A1697" i="3"/>
  <c r="P1699" i="3" l="1"/>
  <c r="A1698" i="3"/>
  <c r="P1700" i="3" l="1"/>
  <c r="A1699" i="3"/>
  <c r="P1701" i="3" l="1"/>
  <c r="A1700" i="3"/>
  <c r="P1702" i="3" l="1"/>
  <c r="A1701" i="3"/>
  <c r="P1703" i="3" l="1"/>
  <c r="A1702" i="3"/>
  <c r="P1704" i="3" l="1"/>
  <c r="A1703" i="3"/>
  <c r="P1705" i="3" l="1"/>
  <c r="A1704" i="3"/>
  <c r="P1706" i="3" l="1"/>
  <c r="A1705" i="3"/>
  <c r="P1707" i="3" l="1"/>
  <c r="A1706" i="3"/>
  <c r="P1708" i="3" l="1"/>
  <c r="A1707" i="3"/>
  <c r="P1709" i="3" l="1"/>
  <c r="A1708" i="3"/>
  <c r="P1710" i="3" l="1"/>
  <c r="A1709" i="3"/>
  <c r="P1711" i="3" l="1"/>
  <c r="A1710" i="3"/>
  <c r="P1712" i="3" l="1"/>
  <c r="A1711" i="3"/>
  <c r="P1713" i="3" l="1"/>
  <c r="A1712" i="3"/>
  <c r="P1714" i="3" l="1"/>
  <c r="A1713" i="3"/>
  <c r="P1715" i="3" l="1"/>
  <c r="A1714" i="3"/>
  <c r="P1716" i="3" l="1"/>
  <c r="A1715" i="3"/>
  <c r="P1717" i="3" l="1"/>
  <c r="A1716" i="3"/>
  <c r="P1718" i="3" l="1"/>
  <c r="A1717" i="3"/>
  <c r="P1719" i="3" l="1"/>
  <c r="A1718" i="3"/>
  <c r="P1720" i="3" l="1"/>
  <c r="A1719" i="3"/>
  <c r="P1721" i="3" l="1"/>
  <c r="A1720" i="3"/>
  <c r="P1722" i="3" l="1"/>
  <c r="A1721" i="3"/>
  <c r="P1723" i="3" l="1"/>
  <c r="A1722" i="3"/>
  <c r="P1724" i="3" l="1"/>
  <c r="A1723" i="3"/>
  <c r="P1725" i="3" l="1"/>
  <c r="A1724" i="3"/>
  <c r="P1726" i="3" l="1"/>
  <c r="A1725" i="3"/>
  <c r="P1727" i="3" l="1"/>
  <c r="A1726" i="3"/>
  <c r="P1728" i="3" l="1"/>
  <c r="A1727" i="3"/>
  <c r="P1729" i="3" l="1"/>
  <c r="A1728" i="3"/>
  <c r="P1730" i="3" l="1"/>
  <c r="A1729" i="3"/>
  <c r="P1731" i="3" l="1"/>
  <c r="A1730" i="3"/>
  <c r="P1732" i="3" l="1"/>
  <c r="A1731" i="3"/>
  <c r="P1733" i="3" l="1"/>
  <c r="A1732" i="3"/>
  <c r="P1734" i="3" l="1"/>
  <c r="A1733" i="3"/>
  <c r="P1735" i="3" l="1"/>
  <c r="A1734" i="3"/>
  <c r="P1736" i="3" l="1"/>
  <c r="A1735" i="3"/>
  <c r="P1737" i="3" l="1"/>
  <c r="A1736" i="3"/>
  <c r="P1738" i="3" l="1"/>
  <c r="A1737" i="3"/>
  <c r="P1739" i="3" l="1"/>
  <c r="A1738" i="3"/>
  <c r="P1740" i="3" l="1"/>
  <c r="A1739" i="3"/>
  <c r="P1741" i="3" l="1"/>
  <c r="A1740" i="3"/>
  <c r="P1742" i="3" l="1"/>
  <c r="A1741" i="3"/>
  <c r="P1743" i="3" l="1"/>
  <c r="A1742" i="3"/>
  <c r="P1744" i="3" l="1"/>
  <c r="A1743" i="3"/>
  <c r="P1745" i="3" l="1"/>
  <c r="A1744" i="3"/>
  <c r="P1746" i="3" l="1"/>
  <c r="A1745" i="3"/>
  <c r="P1747" i="3" l="1"/>
  <c r="A1746" i="3"/>
  <c r="P1748" i="3" l="1"/>
  <c r="A1747" i="3"/>
  <c r="P1749" i="3" l="1"/>
  <c r="A1748" i="3"/>
  <c r="P1750" i="3" l="1"/>
  <c r="A1749" i="3"/>
  <c r="P1751" i="3" l="1"/>
  <c r="A1750" i="3"/>
  <c r="P1752" i="3" l="1"/>
  <c r="A1751" i="3"/>
  <c r="P1753" i="3" l="1"/>
  <c r="A1752" i="3"/>
  <c r="P1754" i="3" l="1"/>
  <c r="A1753" i="3"/>
  <c r="P1755" i="3" l="1"/>
  <c r="A1754" i="3"/>
  <c r="P1756" i="3" l="1"/>
  <c r="A1755" i="3"/>
  <c r="P1757" i="3" l="1"/>
  <c r="A1756" i="3"/>
  <c r="P1758" i="3" l="1"/>
  <c r="A1757" i="3"/>
  <c r="P1759" i="3" l="1"/>
  <c r="A1758" i="3"/>
  <c r="P1760" i="3" l="1"/>
  <c r="A1759" i="3"/>
  <c r="P1761" i="3" l="1"/>
  <c r="A1760" i="3"/>
  <c r="P1762" i="3" l="1"/>
  <c r="A1761" i="3"/>
  <c r="P1763" i="3" l="1"/>
  <c r="A1762" i="3"/>
  <c r="P1764" i="3" l="1"/>
  <c r="A1763" i="3"/>
  <c r="P1765" i="3" l="1"/>
  <c r="A1764" i="3"/>
  <c r="P1766" i="3" l="1"/>
  <c r="A1765" i="3"/>
  <c r="P1767" i="3" l="1"/>
  <c r="A1766" i="3"/>
  <c r="P1768" i="3" l="1"/>
  <c r="A1767" i="3"/>
  <c r="P1769" i="3" l="1"/>
  <c r="A1768" i="3"/>
  <c r="P1770" i="3" l="1"/>
  <c r="A1769" i="3"/>
  <c r="P1771" i="3" l="1"/>
  <c r="A1770" i="3"/>
  <c r="P1772" i="3" l="1"/>
  <c r="A1771" i="3"/>
  <c r="P1773" i="3" l="1"/>
  <c r="A1772" i="3"/>
  <c r="P1774" i="3" l="1"/>
  <c r="A1773" i="3"/>
  <c r="P1775" i="3" l="1"/>
  <c r="A1774" i="3"/>
  <c r="P1776" i="3" l="1"/>
  <c r="A1775" i="3"/>
  <c r="P1777" i="3" l="1"/>
  <c r="A1776" i="3"/>
  <c r="P1778" i="3" l="1"/>
  <c r="A1777" i="3"/>
  <c r="P1779" i="3" l="1"/>
  <c r="A1778" i="3"/>
  <c r="P1780" i="3" l="1"/>
  <c r="A1779" i="3"/>
  <c r="P1781" i="3" l="1"/>
  <c r="A1780" i="3"/>
  <c r="P1782" i="3" l="1"/>
  <c r="A1781" i="3"/>
  <c r="P1783" i="3" l="1"/>
  <c r="A1782" i="3"/>
  <c r="P1784" i="3" l="1"/>
  <c r="A1783" i="3"/>
  <c r="P1785" i="3" l="1"/>
  <c r="A1784" i="3"/>
  <c r="P1786" i="3" l="1"/>
  <c r="A1785" i="3"/>
  <c r="P1787" i="3" l="1"/>
  <c r="A1786" i="3"/>
  <c r="P1788" i="3" l="1"/>
  <c r="A1787" i="3"/>
  <c r="P1789" i="3" l="1"/>
  <c r="A1788" i="3"/>
  <c r="P1790" i="3" l="1"/>
  <c r="A1789" i="3"/>
  <c r="P1791" i="3" l="1"/>
  <c r="A1790" i="3"/>
  <c r="P1792" i="3" l="1"/>
  <c r="A1791" i="3"/>
  <c r="P1793" i="3" l="1"/>
  <c r="A1792" i="3"/>
  <c r="P1794" i="3" l="1"/>
  <c r="A1793" i="3"/>
  <c r="P1795" i="3" l="1"/>
  <c r="A1794" i="3"/>
  <c r="P1796" i="3" l="1"/>
  <c r="A1795" i="3"/>
  <c r="P1797" i="3" l="1"/>
  <c r="A1796" i="3"/>
  <c r="P1798" i="3" l="1"/>
  <c r="A1797" i="3"/>
  <c r="P1799" i="3" l="1"/>
  <c r="A1798" i="3"/>
  <c r="P1800" i="3" l="1"/>
  <c r="A1799" i="3"/>
  <c r="P1801" i="3" l="1"/>
  <c r="A1800" i="3"/>
  <c r="P1802" i="3" l="1"/>
  <c r="A1801" i="3"/>
  <c r="P1803" i="3" l="1"/>
  <c r="A1802" i="3"/>
  <c r="P1804" i="3" l="1"/>
  <c r="A1803" i="3"/>
  <c r="P1805" i="3" l="1"/>
  <c r="A1804" i="3"/>
  <c r="P1806" i="3" l="1"/>
  <c r="A1805" i="3"/>
  <c r="P1807" i="3" l="1"/>
  <c r="A1806" i="3"/>
  <c r="P1808" i="3" l="1"/>
  <c r="A1807" i="3"/>
  <c r="P1809" i="3" l="1"/>
  <c r="A1808" i="3"/>
  <c r="P1810" i="3" l="1"/>
  <c r="A1809" i="3"/>
  <c r="P1811" i="3" l="1"/>
  <c r="A1810" i="3"/>
  <c r="P1812" i="3" l="1"/>
  <c r="A1811" i="3"/>
  <c r="P1813" i="3" l="1"/>
  <c r="A1812" i="3"/>
  <c r="P1814" i="3" l="1"/>
  <c r="A1813" i="3"/>
  <c r="P1815" i="3" l="1"/>
  <c r="A1814" i="3"/>
  <c r="P1816" i="3" l="1"/>
  <c r="A1815" i="3"/>
  <c r="P1817" i="3" l="1"/>
  <c r="A1816" i="3"/>
  <c r="P1818" i="3" l="1"/>
  <c r="A1817" i="3"/>
  <c r="P1819" i="3" l="1"/>
  <c r="A1818" i="3"/>
  <c r="P1820" i="3" l="1"/>
  <c r="A1819" i="3"/>
  <c r="P1821" i="3" l="1"/>
  <c r="A1820" i="3"/>
  <c r="P1822" i="3" l="1"/>
  <c r="A1821" i="3"/>
  <c r="P1823" i="3" l="1"/>
  <c r="A1822" i="3"/>
  <c r="P1824" i="3" l="1"/>
  <c r="A1823" i="3"/>
  <c r="P1825" i="3" l="1"/>
  <c r="A1824" i="3"/>
  <c r="P1826" i="3" l="1"/>
  <c r="A1825" i="3"/>
  <c r="P1827" i="3" l="1"/>
  <c r="A1826" i="3"/>
  <c r="P1828" i="3" l="1"/>
  <c r="A1827" i="3"/>
  <c r="P1829" i="3" l="1"/>
  <c r="A1828" i="3"/>
  <c r="P1830" i="3" l="1"/>
  <c r="A1829" i="3"/>
  <c r="P1831" i="3" l="1"/>
  <c r="A1830" i="3"/>
  <c r="P1832" i="3" l="1"/>
  <c r="A1831" i="3"/>
  <c r="P1833" i="3" l="1"/>
  <c r="A1832" i="3"/>
  <c r="P1834" i="3" l="1"/>
  <c r="A1833" i="3"/>
  <c r="P1835" i="3" l="1"/>
  <c r="A1834" i="3"/>
  <c r="P1836" i="3" l="1"/>
  <c r="A1835" i="3"/>
  <c r="P1837" i="3" l="1"/>
  <c r="A1836" i="3"/>
  <c r="P1838" i="3" l="1"/>
  <c r="A1837" i="3"/>
  <c r="P1839" i="3" l="1"/>
  <c r="A1838" i="3"/>
  <c r="P1840" i="3" l="1"/>
  <c r="A1839" i="3"/>
  <c r="P1841" i="3" l="1"/>
  <c r="A1840" i="3"/>
  <c r="P1842" i="3" l="1"/>
  <c r="A1841" i="3"/>
  <c r="P1843" i="3" l="1"/>
  <c r="A1842" i="3"/>
  <c r="P1844" i="3" l="1"/>
  <c r="A1843" i="3"/>
  <c r="P1845" i="3" l="1"/>
  <c r="A1844" i="3"/>
  <c r="P1846" i="3" l="1"/>
  <c r="A1845" i="3"/>
  <c r="P1847" i="3" l="1"/>
  <c r="A1846" i="3"/>
  <c r="P1848" i="3" l="1"/>
  <c r="A1847" i="3"/>
  <c r="P1849" i="3" l="1"/>
  <c r="A1848" i="3"/>
  <c r="P1850" i="3" l="1"/>
  <c r="A1849" i="3"/>
  <c r="P1851" i="3" l="1"/>
  <c r="A1850" i="3"/>
  <c r="P1852" i="3" l="1"/>
  <c r="A1851" i="3"/>
  <c r="P1853" i="3" l="1"/>
  <c r="A1852" i="3"/>
  <c r="P1854" i="3" l="1"/>
  <c r="A1853" i="3"/>
  <c r="P1855" i="3" l="1"/>
  <c r="A1854" i="3"/>
  <c r="P1856" i="3" l="1"/>
  <c r="A1855" i="3"/>
  <c r="P1857" i="3" l="1"/>
  <c r="A1856" i="3"/>
  <c r="P1858" i="3" l="1"/>
  <c r="A1857" i="3"/>
  <c r="P1859" i="3" l="1"/>
  <c r="A1858" i="3"/>
  <c r="P1860" i="3" l="1"/>
  <c r="A1859" i="3"/>
  <c r="P1861" i="3" l="1"/>
  <c r="A1860" i="3"/>
  <c r="P1862" i="3" l="1"/>
  <c r="A1861" i="3"/>
  <c r="P1863" i="3" l="1"/>
  <c r="A1862" i="3"/>
  <c r="P1864" i="3" l="1"/>
  <c r="A1863" i="3"/>
  <c r="P1865" i="3" l="1"/>
  <c r="A1864" i="3"/>
  <c r="P1866" i="3" l="1"/>
  <c r="A1865" i="3"/>
  <c r="P1867" i="3" l="1"/>
  <c r="A1866" i="3"/>
  <c r="P1868" i="3" l="1"/>
  <c r="A1867" i="3"/>
  <c r="P1869" i="3" l="1"/>
  <c r="A1868" i="3"/>
  <c r="P1870" i="3" l="1"/>
  <c r="A1869" i="3"/>
  <c r="P1871" i="3" l="1"/>
  <c r="A1870" i="3"/>
  <c r="P1872" i="3" l="1"/>
  <c r="A1871" i="3"/>
  <c r="P1873" i="3" l="1"/>
  <c r="A1872" i="3"/>
  <c r="P1874" i="3" l="1"/>
  <c r="A1873" i="3"/>
  <c r="P1875" i="3" l="1"/>
  <c r="A1874" i="3"/>
  <c r="P1876" i="3" l="1"/>
  <c r="A1875" i="3"/>
  <c r="P1877" i="3" l="1"/>
  <c r="A1876" i="3"/>
  <c r="P1878" i="3" l="1"/>
  <c r="A1877" i="3"/>
  <c r="P1879" i="3" l="1"/>
  <c r="A1878" i="3"/>
  <c r="P1880" i="3" l="1"/>
  <c r="A1879" i="3"/>
  <c r="P1881" i="3" l="1"/>
  <c r="A1880" i="3"/>
  <c r="P1882" i="3" l="1"/>
  <c r="A1881" i="3"/>
  <c r="P1883" i="3" l="1"/>
  <c r="A1882" i="3"/>
  <c r="P1884" i="3" l="1"/>
  <c r="A1883" i="3"/>
  <c r="P1885" i="3" l="1"/>
  <c r="A1884" i="3"/>
  <c r="P1886" i="3" l="1"/>
  <c r="A1885" i="3"/>
  <c r="P1887" i="3" l="1"/>
  <c r="A1886" i="3"/>
  <c r="P1888" i="3" l="1"/>
  <c r="A1887" i="3"/>
  <c r="P1889" i="3" l="1"/>
  <c r="A1888" i="3"/>
  <c r="P1890" i="3" l="1"/>
  <c r="A1889" i="3"/>
  <c r="P1891" i="3" l="1"/>
  <c r="A1890" i="3"/>
  <c r="P1892" i="3" l="1"/>
  <c r="A1891" i="3"/>
  <c r="P1893" i="3" l="1"/>
  <c r="A1892" i="3"/>
  <c r="P1894" i="3" l="1"/>
  <c r="A1893" i="3"/>
  <c r="P1895" i="3" l="1"/>
  <c r="A1894" i="3"/>
  <c r="P1896" i="3" l="1"/>
  <c r="A1895" i="3"/>
  <c r="P1897" i="3" l="1"/>
  <c r="A1896" i="3"/>
  <c r="P1898" i="3" l="1"/>
  <c r="A1897" i="3"/>
  <c r="P1899" i="3" l="1"/>
  <c r="A1898" i="3"/>
  <c r="P1900" i="3" l="1"/>
  <c r="A1899" i="3"/>
  <c r="P1901" i="3" l="1"/>
  <c r="A1900" i="3"/>
  <c r="P1902" i="3" l="1"/>
  <c r="A1901" i="3"/>
  <c r="P1903" i="3" l="1"/>
  <c r="A1902" i="3"/>
  <c r="P1904" i="3" l="1"/>
  <c r="A1903" i="3"/>
  <c r="P1905" i="3" l="1"/>
  <c r="A1904" i="3"/>
  <c r="P1906" i="3" l="1"/>
  <c r="A1905" i="3"/>
  <c r="P1907" i="3" l="1"/>
  <c r="A1906" i="3"/>
  <c r="P1908" i="3" l="1"/>
  <c r="A1907" i="3"/>
  <c r="P1909" i="3" l="1"/>
  <c r="A1908" i="3"/>
  <c r="P1910" i="3" l="1"/>
  <c r="A1909" i="3"/>
  <c r="P1911" i="3" l="1"/>
  <c r="A1910" i="3"/>
  <c r="P1912" i="3" l="1"/>
  <c r="A1911" i="3"/>
  <c r="P1913" i="3" l="1"/>
  <c r="A1912" i="3"/>
  <c r="P1914" i="3" l="1"/>
  <c r="A1913" i="3"/>
  <c r="P1915" i="3" l="1"/>
  <c r="A1914" i="3"/>
  <c r="P1916" i="3" l="1"/>
  <c r="A1915" i="3"/>
  <c r="P1917" i="3" l="1"/>
  <c r="A1916" i="3"/>
  <c r="P1918" i="3" l="1"/>
  <c r="A1917" i="3"/>
  <c r="P1919" i="3" l="1"/>
  <c r="A1918" i="3"/>
  <c r="P1920" i="3" l="1"/>
  <c r="A1919" i="3"/>
  <c r="P1921" i="3" l="1"/>
  <c r="A1920" i="3"/>
  <c r="P1922" i="3" l="1"/>
  <c r="A1921" i="3"/>
  <c r="P1923" i="3" l="1"/>
  <c r="A1922" i="3"/>
  <c r="P1924" i="3" l="1"/>
  <c r="A1923" i="3"/>
  <c r="P1925" i="3" l="1"/>
  <c r="A1924" i="3"/>
  <c r="P1926" i="3" l="1"/>
  <c r="A1925" i="3"/>
  <c r="P1927" i="3" l="1"/>
  <c r="A1926" i="3"/>
  <c r="P1928" i="3" l="1"/>
  <c r="A1927" i="3"/>
  <c r="P1929" i="3" l="1"/>
  <c r="A1928" i="3"/>
  <c r="P1930" i="3" l="1"/>
  <c r="A1929" i="3"/>
  <c r="P1931" i="3" l="1"/>
  <c r="A1930" i="3"/>
  <c r="P1932" i="3" l="1"/>
  <c r="A1931" i="3"/>
  <c r="P1933" i="3" l="1"/>
  <c r="A1932" i="3"/>
  <c r="P1934" i="3" l="1"/>
  <c r="A1933" i="3"/>
  <c r="P1935" i="3" l="1"/>
  <c r="A1934" i="3"/>
  <c r="P1936" i="3" l="1"/>
  <c r="A1935" i="3"/>
  <c r="P1937" i="3" l="1"/>
  <c r="A1936" i="3"/>
  <c r="P1938" i="3" l="1"/>
  <c r="A1937" i="3"/>
  <c r="P1939" i="3" l="1"/>
  <c r="A1938" i="3"/>
  <c r="P1940" i="3" l="1"/>
  <c r="A1939" i="3"/>
  <c r="P1941" i="3" l="1"/>
  <c r="A1940" i="3"/>
  <c r="P1942" i="3" l="1"/>
  <c r="A1941" i="3"/>
  <c r="P1943" i="3" l="1"/>
  <c r="A1942" i="3"/>
  <c r="P1944" i="3" l="1"/>
  <c r="A1943" i="3"/>
  <c r="P1945" i="3" l="1"/>
  <c r="A1944" i="3"/>
  <c r="P1946" i="3" l="1"/>
  <c r="A1945" i="3"/>
  <c r="P1947" i="3" l="1"/>
  <c r="A1946" i="3"/>
  <c r="P1948" i="3" l="1"/>
  <c r="A1947" i="3"/>
  <c r="P1949" i="3" l="1"/>
  <c r="A1948" i="3"/>
  <c r="P1950" i="3" l="1"/>
  <c r="A1949" i="3"/>
  <c r="P1951" i="3" l="1"/>
  <c r="A1950" i="3"/>
  <c r="P1952" i="3" l="1"/>
  <c r="A1951" i="3"/>
  <c r="P1953" i="3" l="1"/>
  <c r="A1952" i="3"/>
  <c r="P1954" i="3" l="1"/>
  <c r="A1953" i="3"/>
  <c r="P1955" i="3" l="1"/>
  <c r="A1954" i="3"/>
  <c r="P1956" i="3" l="1"/>
  <c r="A1955" i="3"/>
  <c r="P1957" i="3" l="1"/>
  <c r="A1956" i="3"/>
  <c r="P1958" i="3" l="1"/>
  <c r="A1957" i="3"/>
  <c r="P1959" i="3" l="1"/>
  <c r="A1958" i="3"/>
  <c r="P1960" i="3" l="1"/>
  <c r="A1959" i="3"/>
  <c r="P1961" i="3" l="1"/>
  <c r="A1960" i="3"/>
  <c r="P1962" i="3" l="1"/>
  <c r="A1961" i="3"/>
  <c r="P1963" i="3" l="1"/>
  <c r="A1962" i="3"/>
  <c r="P1964" i="3" l="1"/>
  <c r="A1963" i="3"/>
  <c r="P1965" i="3" l="1"/>
  <c r="A1964" i="3"/>
  <c r="P1966" i="3" l="1"/>
  <c r="A1965" i="3"/>
  <c r="P1967" i="3" l="1"/>
  <c r="A1966" i="3"/>
  <c r="P1968" i="3" l="1"/>
  <c r="A1967" i="3"/>
  <c r="P1969" i="3" l="1"/>
  <c r="A1968" i="3"/>
  <c r="P1970" i="3" l="1"/>
  <c r="A1969" i="3"/>
  <c r="P1971" i="3" l="1"/>
  <c r="A1970" i="3"/>
  <c r="P1972" i="3" l="1"/>
  <c r="A1971" i="3"/>
  <c r="P1973" i="3" l="1"/>
  <c r="A1972" i="3"/>
  <c r="P1974" i="3" l="1"/>
  <c r="A1973" i="3"/>
  <c r="P1975" i="3" l="1"/>
  <c r="A1974" i="3"/>
  <c r="P1976" i="3" l="1"/>
  <c r="A1975" i="3"/>
  <c r="P1977" i="3" l="1"/>
  <c r="A1976" i="3"/>
  <c r="P1978" i="3" l="1"/>
  <c r="A1977" i="3"/>
  <c r="P1979" i="3" l="1"/>
  <c r="A1978" i="3"/>
  <c r="P1980" i="3" l="1"/>
  <c r="A1979" i="3"/>
  <c r="P1981" i="3" l="1"/>
  <c r="A1980" i="3"/>
  <c r="P1982" i="3" l="1"/>
  <c r="A1981" i="3"/>
  <c r="P1983" i="3" l="1"/>
  <c r="A1982" i="3"/>
  <c r="P1984" i="3" l="1"/>
  <c r="A1983" i="3"/>
  <c r="P1985" i="3" l="1"/>
  <c r="A1984" i="3"/>
  <c r="P1986" i="3" l="1"/>
  <c r="A1985" i="3"/>
  <c r="P1987" i="3" l="1"/>
  <c r="A1986" i="3"/>
  <c r="P1988" i="3" l="1"/>
  <c r="A1987" i="3"/>
  <c r="P1989" i="3" l="1"/>
  <c r="A1988" i="3"/>
  <c r="P1990" i="3" l="1"/>
  <c r="A1989" i="3"/>
  <c r="P1991" i="3" l="1"/>
  <c r="A1990" i="3"/>
  <c r="P1992" i="3" l="1"/>
  <c r="A1991" i="3"/>
  <c r="P1993" i="3" l="1"/>
  <c r="A1992" i="3"/>
  <c r="P1994" i="3" l="1"/>
  <c r="A1993" i="3"/>
  <c r="P1995" i="3" l="1"/>
  <c r="A1994" i="3"/>
  <c r="P1996" i="3" l="1"/>
  <c r="A1995" i="3"/>
  <c r="P1997" i="3" l="1"/>
  <c r="A1996" i="3"/>
  <c r="P1998" i="3" l="1"/>
  <c r="A1997" i="3"/>
  <c r="P1999" i="3" l="1"/>
  <c r="A1998" i="3"/>
  <c r="P2000" i="3" l="1"/>
  <c r="A1999" i="3"/>
  <c r="P2001" i="3" l="1"/>
  <c r="A2000" i="3"/>
  <c r="P2002" i="3" l="1"/>
  <c r="A2001" i="3"/>
  <c r="P2003" i="3" l="1"/>
  <c r="A2002" i="3"/>
  <c r="P2004" i="3" l="1"/>
  <c r="A2003" i="3"/>
  <c r="P2005" i="3" l="1"/>
  <c r="A2004" i="3"/>
  <c r="P2006" i="3" l="1"/>
  <c r="A2005" i="3"/>
  <c r="P2007" i="3" l="1"/>
  <c r="A2006" i="3"/>
  <c r="P2008" i="3" l="1"/>
  <c r="A2007" i="3"/>
  <c r="P2009" i="3" l="1"/>
  <c r="A2008" i="3"/>
  <c r="P2010" i="3" l="1"/>
  <c r="A2009" i="3"/>
  <c r="P2011" i="3" l="1"/>
  <c r="A2010" i="3"/>
  <c r="P2012" i="3" l="1"/>
  <c r="A2011" i="3"/>
  <c r="P2013" i="3" l="1"/>
  <c r="A2012" i="3"/>
  <c r="P2014" i="3" l="1"/>
  <c r="A2013" i="3"/>
  <c r="P2015" i="3" l="1"/>
  <c r="A2014" i="3"/>
  <c r="P2016" i="3" l="1"/>
  <c r="A2015" i="3"/>
  <c r="P2017" i="3" l="1"/>
  <c r="A2016" i="3"/>
  <c r="P2018" i="3" l="1"/>
  <c r="A2017" i="3"/>
  <c r="P2019" i="3" l="1"/>
  <c r="A2018" i="3"/>
  <c r="P2020" i="3" l="1"/>
  <c r="A2019" i="3"/>
  <c r="P2021" i="3" l="1"/>
  <c r="A2020" i="3"/>
  <c r="P2022" i="3" l="1"/>
  <c r="A2021" i="3"/>
  <c r="P2023" i="3" l="1"/>
  <c r="A2022" i="3"/>
  <c r="P2024" i="3" l="1"/>
  <c r="A2023" i="3"/>
  <c r="P2025" i="3" l="1"/>
  <c r="A2024" i="3"/>
  <c r="P2026" i="3" l="1"/>
  <c r="A2025" i="3"/>
  <c r="P2027" i="3" l="1"/>
  <c r="A2026" i="3"/>
  <c r="P2028" i="3" l="1"/>
  <c r="A2027" i="3"/>
  <c r="P2029" i="3" l="1"/>
  <c r="A2028" i="3"/>
  <c r="P2030" i="3" l="1"/>
  <c r="A2029" i="3"/>
  <c r="P2031" i="3" l="1"/>
  <c r="A2030" i="3"/>
  <c r="P2032" i="3" l="1"/>
  <c r="A2031" i="3"/>
  <c r="P2033" i="3" l="1"/>
  <c r="A2032" i="3"/>
  <c r="P2034" i="3" l="1"/>
  <c r="A2033" i="3"/>
  <c r="P2035" i="3" l="1"/>
  <c r="A2034" i="3"/>
  <c r="P2036" i="3" l="1"/>
  <c r="A2035" i="3"/>
  <c r="P2037" i="3" l="1"/>
  <c r="A2036" i="3"/>
  <c r="P2038" i="3" l="1"/>
  <c r="A2037" i="3"/>
  <c r="P2039" i="3" l="1"/>
  <c r="A2038" i="3"/>
  <c r="P2040" i="3" l="1"/>
  <c r="A2039" i="3"/>
  <c r="P2041" i="3" l="1"/>
  <c r="A2040" i="3"/>
  <c r="P2042" i="3" l="1"/>
  <c r="A2041" i="3"/>
  <c r="P2043" i="3" l="1"/>
  <c r="A2042" i="3"/>
  <c r="P2044" i="3" l="1"/>
  <c r="A2043" i="3"/>
  <c r="P2045" i="3" l="1"/>
  <c r="A2044" i="3"/>
  <c r="P2046" i="3" l="1"/>
  <c r="A2045" i="3"/>
  <c r="P2047" i="3" l="1"/>
  <c r="A2046" i="3"/>
  <c r="P2048" i="3" l="1"/>
  <c r="A2047" i="3"/>
  <c r="P2049" i="3" l="1"/>
  <c r="A2048" i="3"/>
  <c r="P2050" i="3" l="1"/>
  <c r="A2049" i="3"/>
  <c r="P2051" i="3" l="1"/>
  <c r="A2050" i="3"/>
  <c r="P2052" i="3" l="1"/>
  <c r="A2051" i="3"/>
  <c r="P2053" i="3" l="1"/>
  <c r="A2052" i="3"/>
  <c r="P2054" i="3" l="1"/>
  <c r="A2053" i="3"/>
  <c r="P2055" i="3" l="1"/>
  <c r="A2054" i="3"/>
  <c r="P2056" i="3" l="1"/>
  <c r="A2055" i="3"/>
  <c r="P2057" i="3" l="1"/>
  <c r="A2056" i="3"/>
  <c r="P2058" i="3" l="1"/>
  <c r="A2057" i="3"/>
  <c r="P2059" i="3" l="1"/>
  <c r="A2058" i="3"/>
  <c r="P2060" i="3" l="1"/>
  <c r="A2059" i="3"/>
  <c r="P2061" i="3" l="1"/>
  <c r="A2060" i="3"/>
  <c r="P2062" i="3" l="1"/>
  <c r="A2061" i="3"/>
  <c r="P2063" i="3" l="1"/>
  <c r="A2062" i="3"/>
  <c r="P2064" i="3" l="1"/>
  <c r="A2063" i="3"/>
  <c r="P2065" i="3" l="1"/>
  <c r="A2064" i="3"/>
  <c r="P2066" i="3" l="1"/>
  <c r="A2065" i="3"/>
  <c r="P2067" i="3" l="1"/>
  <c r="A2066" i="3"/>
  <c r="P2068" i="3" l="1"/>
  <c r="A2067" i="3"/>
  <c r="P2069" i="3" l="1"/>
  <c r="A2068" i="3"/>
  <c r="P2070" i="3" l="1"/>
  <c r="A2069" i="3"/>
  <c r="P2071" i="3" l="1"/>
  <c r="A2070" i="3"/>
  <c r="P2072" i="3" l="1"/>
  <c r="A2071" i="3"/>
  <c r="P2073" i="3" l="1"/>
  <c r="A2072" i="3"/>
  <c r="P2074" i="3" l="1"/>
  <c r="A2073" i="3"/>
  <c r="P2075" i="3" l="1"/>
  <c r="A2074" i="3"/>
  <c r="P2076" i="3" l="1"/>
  <c r="A2075" i="3"/>
  <c r="P2077" i="3" l="1"/>
  <c r="A2076" i="3"/>
  <c r="P2078" i="3" l="1"/>
  <c r="A2077" i="3"/>
  <c r="P2079" i="3" l="1"/>
  <c r="A2078" i="3"/>
  <c r="P2080" i="3" l="1"/>
  <c r="A2079" i="3"/>
  <c r="P2081" i="3" l="1"/>
  <c r="A2080" i="3"/>
  <c r="P2082" i="3" l="1"/>
  <c r="A2081" i="3"/>
  <c r="P2083" i="3" l="1"/>
  <c r="A2082" i="3"/>
  <c r="P2084" i="3" l="1"/>
  <c r="A2083" i="3"/>
  <c r="P2085" i="3" l="1"/>
  <c r="A2084" i="3"/>
  <c r="P2086" i="3" l="1"/>
  <c r="A2085" i="3"/>
  <c r="P2087" i="3" l="1"/>
  <c r="A2086" i="3"/>
  <c r="P2088" i="3" l="1"/>
  <c r="A2087" i="3"/>
  <c r="P2089" i="3" l="1"/>
  <c r="A2088" i="3"/>
  <c r="P2090" i="3" l="1"/>
  <c r="A2089" i="3"/>
  <c r="P2091" i="3" l="1"/>
  <c r="A2090" i="3"/>
  <c r="P2092" i="3" l="1"/>
  <c r="A2091" i="3"/>
  <c r="P2093" i="3" l="1"/>
  <c r="A2092" i="3"/>
  <c r="P2094" i="3" l="1"/>
  <c r="A2093" i="3"/>
  <c r="P2095" i="3" l="1"/>
  <c r="A2094" i="3"/>
  <c r="P2096" i="3" l="1"/>
  <c r="A2095" i="3"/>
  <c r="P2097" i="3" l="1"/>
  <c r="A2096" i="3"/>
  <c r="P2098" i="3" l="1"/>
  <c r="A2097" i="3"/>
  <c r="P2099" i="3" l="1"/>
  <c r="A2098" i="3"/>
  <c r="P2100" i="3" l="1"/>
  <c r="A2099" i="3"/>
  <c r="P2101" i="3" l="1"/>
  <c r="A2100" i="3"/>
  <c r="P2102" i="3" l="1"/>
  <c r="A2101" i="3"/>
  <c r="P2103" i="3" l="1"/>
  <c r="A2102" i="3"/>
  <c r="P2104" i="3" l="1"/>
  <c r="A2103" i="3"/>
  <c r="P2105" i="3" l="1"/>
  <c r="A2104" i="3"/>
  <c r="P2106" i="3" l="1"/>
  <c r="A2105" i="3"/>
  <c r="P2107" i="3" l="1"/>
  <c r="A2106" i="3"/>
  <c r="P2108" i="3" l="1"/>
  <c r="A2107" i="3"/>
  <c r="P2109" i="3" l="1"/>
  <c r="A2108" i="3"/>
  <c r="P2110" i="3" l="1"/>
  <c r="A2109" i="3"/>
  <c r="P2111" i="3" l="1"/>
  <c r="A2110" i="3"/>
  <c r="P2112" i="3" l="1"/>
  <c r="A2111" i="3"/>
  <c r="P2113" i="3" l="1"/>
  <c r="A2112" i="3"/>
  <c r="P2114" i="3" l="1"/>
  <c r="A2113" i="3"/>
  <c r="P2115" i="3" l="1"/>
  <c r="A2114" i="3"/>
  <c r="P2116" i="3" l="1"/>
  <c r="A2115" i="3"/>
  <c r="P2117" i="3" l="1"/>
  <c r="A2116" i="3"/>
  <c r="P2118" i="3" l="1"/>
  <c r="A2117" i="3"/>
  <c r="P2119" i="3" l="1"/>
  <c r="A2118" i="3"/>
  <c r="P2120" i="3" l="1"/>
  <c r="A2119" i="3"/>
  <c r="P2121" i="3" l="1"/>
  <c r="A2120" i="3"/>
  <c r="P2122" i="3" l="1"/>
  <c r="A2121" i="3"/>
  <c r="P2123" i="3" l="1"/>
  <c r="A2122" i="3"/>
  <c r="P2124" i="3" l="1"/>
  <c r="A2123" i="3"/>
  <c r="P2125" i="3" l="1"/>
  <c r="A2124" i="3"/>
  <c r="P2126" i="3" l="1"/>
  <c r="A2125" i="3"/>
  <c r="P2127" i="3" l="1"/>
  <c r="A2126" i="3"/>
  <c r="P2128" i="3" l="1"/>
  <c r="A2127" i="3"/>
  <c r="P2129" i="3" l="1"/>
  <c r="A2128" i="3"/>
  <c r="P2130" i="3" l="1"/>
  <c r="A2129" i="3"/>
  <c r="P2131" i="3" l="1"/>
  <c r="A2130" i="3"/>
  <c r="P2132" i="3" l="1"/>
  <c r="A2131" i="3"/>
  <c r="P2133" i="3" l="1"/>
  <c r="A2132" i="3"/>
  <c r="P2134" i="3" l="1"/>
  <c r="A2133" i="3"/>
  <c r="P2135" i="3" l="1"/>
  <c r="A2134" i="3"/>
  <c r="P2136" i="3" l="1"/>
  <c r="A2135" i="3"/>
  <c r="P2137" i="3" l="1"/>
  <c r="A2136" i="3"/>
  <c r="P2138" i="3" l="1"/>
  <c r="A2137" i="3"/>
  <c r="P2139" i="3" l="1"/>
  <c r="A2138" i="3"/>
  <c r="P2140" i="3" l="1"/>
  <c r="A2139" i="3"/>
  <c r="P2141" i="3" l="1"/>
  <c r="A2140" i="3"/>
  <c r="P2142" i="3" l="1"/>
  <c r="A2141" i="3"/>
  <c r="P2143" i="3" l="1"/>
  <c r="A2142" i="3"/>
  <c r="P2144" i="3" l="1"/>
  <c r="A2143" i="3"/>
  <c r="P2145" i="3" l="1"/>
  <c r="A2144" i="3"/>
  <c r="P2146" i="3" l="1"/>
  <c r="A2145" i="3"/>
  <c r="P2147" i="3" l="1"/>
  <c r="A2146" i="3"/>
  <c r="P2148" i="3" l="1"/>
  <c r="A2147" i="3"/>
  <c r="P2149" i="3" l="1"/>
  <c r="A2148" i="3"/>
  <c r="P2150" i="3" l="1"/>
  <c r="A2149" i="3"/>
  <c r="P2151" i="3" l="1"/>
  <c r="A2150" i="3"/>
  <c r="P2152" i="3" l="1"/>
  <c r="A2151" i="3"/>
  <c r="P2153" i="3" l="1"/>
  <c r="A2152" i="3"/>
  <c r="P2154" i="3" l="1"/>
  <c r="A2153" i="3"/>
  <c r="P2155" i="3" l="1"/>
  <c r="A2154" i="3"/>
  <c r="P2156" i="3" l="1"/>
  <c r="A2155" i="3"/>
  <c r="P2157" i="3" l="1"/>
  <c r="A2156" i="3"/>
  <c r="P2158" i="3" l="1"/>
  <c r="A2157" i="3"/>
  <c r="P2159" i="3" l="1"/>
  <c r="A2158" i="3"/>
  <c r="P2160" i="3" l="1"/>
  <c r="A2159" i="3"/>
  <c r="P2161" i="3" l="1"/>
  <c r="A2160" i="3"/>
  <c r="P2162" i="3" l="1"/>
  <c r="A2161" i="3"/>
  <c r="P2163" i="3" l="1"/>
  <c r="A2162" i="3"/>
  <c r="P2164" i="3" l="1"/>
  <c r="A2163" i="3"/>
  <c r="P2165" i="3" l="1"/>
  <c r="A2164" i="3"/>
  <c r="P2166" i="3" l="1"/>
  <c r="A2165" i="3"/>
  <c r="P2167" i="3" l="1"/>
  <c r="A2166" i="3"/>
  <c r="P2168" i="3" l="1"/>
  <c r="A2167" i="3"/>
  <c r="P2169" i="3" l="1"/>
  <c r="A2168" i="3"/>
  <c r="P2170" i="3" l="1"/>
  <c r="A2169" i="3"/>
  <c r="P2171" i="3" l="1"/>
  <c r="A2170" i="3"/>
  <c r="P2172" i="3" l="1"/>
  <c r="A2171" i="3"/>
  <c r="P2173" i="3" l="1"/>
  <c r="A2172" i="3"/>
  <c r="P2174" i="3" l="1"/>
  <c r="A2173" i="3"/>
  <c r="P2175" i="3" l="1"/>
  <c r="A2174" i="3"/>
  <c r="P2176" i="3" l="1"/>
  <c r="A2175" i="3"/>
  <c r="P2177" i="3" l="1"/>
  <c r="A2176" i="3"/>
  <c r="P2178" i="3" l="1"/>
  <c r="A2177" i="3"/>
  <c r="P2179" i="3" l="1"/>
  <c r="A2178" i="3"/>
  <c r="P2180" i="3" l="1"/>
  <c r="A2179" i="3"/>
  <c r="P2181" i="3" l="1"/>
  <c r="A2180" i="3"/>
  <c r="P2182" i="3" l="1"/>
  <c r="A2181" i="3"/>
  <c r="P2183" i="3" l="1"/>
  <c r="A2182" i="3"/>
  <c r="P2184" i="3" l="1"/>
  <c r="A2183" i="3"/>
  <c r="P2185" i="3" l="1"/>
  <c r="A2184" i="3"/>
  <c r="P2186" i="3" l="1"/>
  <c r="A2185" i="3"/>
  <c r="P2187" i="3" l="1"/>
  <c r="A2186" i="3"/>
  <c r="P2188" i="3" l="1"/>
  <c r="A2187" i="3"/>
  <c r="P2189" i="3" l="1"/>
  <c r="A2188" i="3"/>
  <c r="P2190" i="3" l="1"/>
  <c r="A2189" i="3"/>
  <c r="P2191" i="3" l="1"/>
  <c r="A2190" i="3"/>
  <c r="P2192" i="3" l="1"/>
  <c r="A2191" i="3"/>
  <c r="P2193" i="3" l="1"/>
  <c r="A2192" i="3"/>
  <c r="P2194" i="3" l="1"/>
  <c r="A2193" i="3"/>
  <c r="P2195" i="3" l="1"/>
  <c r="A2194" i="3"/>
  <c r="P2196" i="3" l="1"/>
  <c r="A2195" i="3"/>
  <c r="P2197" i="3" l="1"/>
  <c r="A2196" i="3"/>
  <c r="P2198" i="3" l="1"/>
  <c r="A2197" i="3"/>
  <c r="P2199" i="3" l="1"/>
  <c r="A2198" i="3"/>
  <c r="P2200" i="3" l="1"/>
  <c r="A2199" i="3"/>
  <c r="P2201" i="3" l="1"/>
  <c r="A2200" i="3"/>
  <c r="P2202" i="3" l="1"/>
  <c r="A2201" i="3"/>
  <c r="P2203" i="3" l="1"/>
  <c r="A2202" i="3"/>
  <c r="P2204" i="3" l="1"/>
  <c r="A2203" i="3"/>
  <c r="P2205" i="3" l="1"/>
  <c r="A2204" i="3"/>
  <c r="P2206" i="3" l="1"/>
  <c r="A2205" i="3"/>
  <c r="P2207" i="3" l="1"/>
  <c r="A2206" i="3"/>
  <c r="P2208" i="3" l="1"/>
  <c r="A2207" i="3"/>
  <c r="P2209" i="3" l="1"/>
  <c r="A2208" i="3"/>
  <c r="P2210" i="3" l="1"/>
  <c r="A2209" i="3"/>
  <c r="P2211" i="3" l="1"/>
  <c r="A2210" i="3"/>
  <c r="P2212" i="3" l="1"/>
  <c r="A2211" i="3"/>
  <c r="P2213" i="3" l="1"/>
  <c r="A2212" i="3"/>
  <c r="P2214" i="3" l="1"/>
  <c r="A2213" i="3"/>
  <c r="P2215" i="3" l="1"/>
  <c r="A2214" i="3"/>
  <c r="P2216" i="3" l="1"/>
  <c r="A2215" i="3"/>
  <c r="P2217" i="3" l="1"/>
  <c r="A2216" i="3"/>
  <c r="P2218" i="3" l="1"/>
  <c r="A2217" i="3"/>
  <c r="P2219" i="3" l="1"/>
  <c r="A2218" i="3"/>
  <c r="P2220" i="3" l="1"/>
  <c r="A2219" i="3"/>
  <c r="P2221" i="3" l="1"/>
  <c r="A2220" i="3"/>
  <c r="P2222" i="3" l="1"/>
  <c r="A2221" i="3"/>
  <c r="P2223" i="3" l="1"/>
  <c r="A2222" i="3"/>
  <c r="P2224" i="3" l="1"/>
  <c r="A2223" i="3"/>
  <c r="P2225" i="3" l="1"/>
  <c r="A2224" i="3"/>
  <c r="P2226" i="3" l="1"/>
  <c r="A2225" i="3"/>
  <c r="P2227" i="3" l="1"/>
  <c r="A2226" i="3"/>
  <c r="P2228" i="3" l="1"/>
  <c r="A2227" i="3"/>
  <c r="P2229" i="3" l="1"/>
  <c r="A2228" i="3"/>
  <c r="P2230" i="3" l="1"/>
  <c r="A2229" i="3"/>
  <c r="P2231" i="3" l="1"/>
  <c r="A2230" i="3"/>
  <c r="P2232" i="3" l="1"/>
  <c r="A2231" i="3"/>
  <c r="P2233" i="3" l="1"/>
  <c r="A2232" i="3"/>
  <c r="P2234" i="3" l="1"/>
  <c r="A2233" i="3"/>
  <c r="P2235" i="3" l="1"/>
  <c r="A2234" i="3"/>
  <c r="P2236" i="3" l="1"/>
  <c r="A2235" i="3"/>
  <c r="P2237" i="3" l="1"/>
  <c r="A2236" i="3"/>
  <c r="P2238" i="3" l="1"/>
  <c r="A2237" i="3"/>
  <c r="P2239" i="3" l="1"/>
  <c r="A2238" i="3"/>
  <c r="P2240" i="3" l="1"/>
  <c r="A2239" i="3"/>
  <c r="P2241" i="3" l="1"/>
  <c r="A2240" i="3"/>
  <c r="P2242" i="3" l="1"/>
  <c r="A2241" i="3"/>
  <c r="P2243" i="3" l="1"/>
  <c r="A2242" i="3"/>
  <c r="P2244" i="3" l="1"/>
  <c r="A2243" i="3"/>
  <c r="P2245" i="3" l="1"/>
  <c r="A2244" i="3"/>
  <c r="P2246" i="3" l="1"/>
  <c r="A2245" i="3"/>
  <c r="P2247" i="3" l="1"/>
  <c r="A2246" i="3"/>
  <c r="P2248" i="3" l="1"/>
  <c r="A2247" i="3"/>
  <c r="P2249" i="3" l="1"/>
  <c r="A2248" i="3"/>
  <c r="P2250" i="3" l="1"/>
  <c r="A2249" i="3"/>
  <c r="P2251" i="3" l="1"/>
  <c r="A2250" i="3"/>
  <c r="P2252" i="3" l="1"/>
  <c r="A2251" i="3"/>
  <c r="P2253" i="3" l="1"/>
  <c r="A2252" i="3"/>
  <c r="P2254" i="3" l="1"/>
  <c r="A2253" i="3"/>
  <c r="P2255" i="3" l="1"/>
  <c r="A2254" i="3"/>
  <c r="P2256" i="3" l="1"/>
  <c r="A2255" i="3"/>
  <c r="P2257" i="3" l="1"/>
  <c r="A2256" i="3"/>
  <c r="P2258" i="3" l="1"/>
  <c r="A2257" i="3"/>
  <c r="P2259" i="3" l="1"/>
  <c r="A2258" i="3"/>
  <c r="P2260" i="3" l="1"/>
  <c r="A2259" i="3"/>
  <c r="P2261" i="3" l="1"/>
  <c r="A2260" i="3"/>
  <c r="P2262" i="3" l="1"/>
  <c r="A2261" i="3"/>
  <c r="P2263" i="3" l="1"/>
  <c r="A2262" i="3"/>
  <c r="P2264" i="3" l="1"/>
  <c r="A2263" i="3"/>
  <c r="P2265" i="3" l="1"/>
  <c r="A2264" i="3"/>
  <c r="P2266" i="3" l="1"/>
  <c r="A2265" i="3"/>
  <c r="P2267" i="3" l="1"/>
  <c r="A2266" i="3"/>
  <c r="P2268" i="3" l="1"/>
  <c r="A2267" i="3"/>
  <c r="P2269" i="3" l="1"/>
  <c r="A2268" i="3"/>
  <c r="P2270" i="3" l="1"/>
  <c r="A2269" i="3"/>
  <c r="P2271" i="3" l="1"/>
  <c r="A2270" i="3"/>
  <c r="P2272" i="3" l="1"/>
  <c r="A2271" i="3"/>
  <c r="P2273" i="3" l="1"/>
  <c r="A2272" i="3"/>
  <c r="P2274" i="3" l="1"/>
  <c r="A2273" i="3"/>
  <c r="P2275" i="3" l="1"/>
  <c r="A2274" i="3"/>
  <c r="P2276" i="3" l="1"/>
  <c r="A2275" i="3"/>
  <c r="P2277" i="3" l="1"/>
  <c r="A2276" i="3"/>
  <c r="P2278" i="3" l="1"/>
  <c r="A2277" i="3"/>
  <c r="P2279" i="3" l="1"/>
  <c r="A2278" i="3"/>
  <c r="P2280" i="3" l="1"/>
  <c r="A2279" i="3"/>
  <c r="P2281" i="3" l="1"/>
  <c r="A2280" i="3"/>
  <c r="P2282" i="3" l="1"/>
  <c r="A2281" i="3"/>
  <c r="P2283" i="3" l="1"/>
  <c r="A2282" i="3"/>
  <c r="P2284" i="3" l="1"/>
  <c r="A2283" i="3"/>
  <c r="P2285" i="3" l="1"/>
  <c r="A2284" i="3"/>
  <c r="P2286" i="3" l="1"/>
  <c r="A2285" i="3"/>
  <c r="P2287" i="3" l="1"/>
  <c r="A2286" i="3"/>
  <c r="P2288" i="3" l="1"/>
  <c r="A2287" i="3"/>
  <c r="P2289" i="3" l="1"/>
  <c r="A2288" i="3"/>
  <c r="P2290" i="3" l="1"/>
  <c r="A2289" i="3"/>
  <c r="P2291" i="3" l="1"/>
  <c r="A2290" i="3"/>
  <c r="P2292" i="3" l="1"/>
  <c r="A2291" i="3"/>
  <c r="P2293" i="3" l="1"/>
  <c r="A2292" i="3"/>
  <c r="P2294" i="3" l="1"/>
  <c r="A2293" i="3"/>
  <c r="P2295" i="3" l="1"/>
  <c r="A2294" i="3"/>
  <c r="P2296" i="3" l="1"/>
  <c r="A2295" i="3"/>
  <c r="P2297" i="3" l="1"/>
  <c r="A2296" i="3"/>
  <c r="P2298" i="3" l="1"/>
  <c r="A2297" i="3"/>
  <c r="P2299" i="3" l="1"/>
  <c r="A2298" i="3"/>
  <c r="P2300" i="3" l="1"/>
  <c r="A2299" i="3"/>
  <c r="P2301" i="3" l="1"/>
  <c r="A2300" i="3"/>
  <c r="P2302" i="3" l="1"/>
  <c r="A2301" i="3"/>
  <c r="P2303" i="3" l="1"/>
  <c r="A2302" i="3"/>
  <c r="P2304" i="3" l="1"/>
  <c r="A2303" i="3"/>
  <c r="P2305" i="3" l="1"/>
  <c r="A2304" i="3"/>
  <c r="P2306" i="3" l="1"/>
  <c r="A2305" i="3"/>
  <c r="P2307" i="3" l="1"/>
  <c r="A2306" i="3"/>
  <c r="P2308" i="3" l="1"/>
  <c r="A2307" i="3"/>
  <c r="P2309" i="3" l="1"/>
  <c r="A2308" i="3"/>
  <c r="P2310" i="3" l="1"/>
  <c r="A2309" i="3"/>
  <c r="P2311" i="3" l="1"/>
  <c r="A2310" i="3"/>
  <c r="P2312" i="3" l="1"/>
  <c r="A2311" i="3"/>
  <c r="P2313" i="3" l="1"/>
  <c r="A2312" i="3"/>
  <c r="P2314" i="3" l="1"/>
  <c r="A2313" i="3"/>
  <c r="P2315" i="3" l="1"/>
  <c r="A2314" i="3"/>
  <c r="P2316" i="3" l="1"/>
  <c r="A2315" i="3"/>
  <c r="P2317" i="3" l="1"/>
  <c r="A2316" i="3"/>
  <c r="P2318" i="3" l="1"/>
  <c r="A2317" i="3"/>
  <c r="P2319" i="3" l="1"/>
  <c r="A2318" i="3"/>
  <c r="P2320" i="3" l="1"/>
  <c r="A2319" i="3"/>
  <c r="P2321" i="3" l="1"/>
  <c r="A2320" i="3"/>
  <c r="P2322" i="3" l="1"/>
  <c r="A2321" i="3"/>
  <c r="P2323" i="3" l="1"/>
  <c r="A2322" i="3"/>
  <c r="P2324" i="3" l="1"/>
  <c r="A2323" i="3"/>
  <c r="P2325" i="3" l="1"/>
  <c r="A2324" i="3"/>
  <c r="P2326" i="3" l="1"/>
  <c r="A2325" i="3"/>
  <c r="P2327" i="3" l="1"/>
  <c r="A2326" i="3"/>
  <c r="P2328" i="3" l="1"/>
  <c r="A2327" i="3"/>
  <c r="P2329" i="3" l="1"/>
  <c r="A2328" i="3"/>
  <c r="P2330" i="3" l="1"/>
  <c r="A2329" i="3"/>
  <c r="P2331" i="3" l="1"/>
  <c r="A2330" i="3"/>
  <c r="P2332" i="3" l="1"/>
  <c r="A2331" i="3"/>
  <c r="P2333" i="3" l="1"/>
  <c r="A2332" i="3"/>
  <c r="P2334" i="3" l="1"/>
  <c r="A2333" i="3"/>
  <c r="P2335" i="3" l="1"/>
  <c r="A2334" i="3"/>
  <c r="P2336" i="3" l="1"/>
  <c r="A2335" i="3"/>
  <c r="P2337" i="3" l="1"/>
  <c r="A2336" i="3"/>
  <c r="P2338" i="3" l="1"/>
  <c r="A2337" i="3"/>
  <c r="P2339" i="3" l="1"/>
  <c r="A2338" i="3"/>
  <c r="P2340" i="3" l="1"/>
  <c r="A2339" i="3"/>
  <c r="P2341" i="3" l="1"/>
  <c r="A2340" i="3"/>
  <c r="P2342" i="3" l="1"/>
  <c r="A2341" i="3"/>
  <c r="P2343" i="3" l="1"/>
  <c r="A2342" i="3"/>
  <c r="P2344" i="3" l="1"/>
  <c r="A2343" i="3"/>
  <c r="P2345" i="3" l="1"/>
  <c r="A2344" i="3"/>
  <c r="P2346" i="3" l="1"/>
  <c r="A2345" i="3"/>
  <c r="P2347" i="3" l="1"/>
  <c r="A2346" i="3"/>
  <c r="P2348" i="3" l="1"/>
  <c r="A2347" i="3"/>
  <c r="P2349" i="3" l="1"/>
  <c r="A2348" i="3"/>
  <c r="P2350" i="3" l="1"/>
  <c r="A2349" i="3"/>
  <c r="P2351" i="3" l="1"/>
  <c r="A2350" i="3"/>
  <c r="P2352" i="3" l="1"/>
  <c r="A2351" i="3"/>
  <c r="P2353" i="3" l="1"/>
  <c r="A2352" i="3"/>
  <c r="P2354" i="3" l="1"/>
  <c r="A2353" i="3"/>
  <c r="P2355" i="3" l="1"/>
  <c r="A2354" i="3"/>
  <c r="P2356" i="3" l="1"/>
  <c r="A2355" i="3"/>
  <c r="P2357" i="3" l="1"/>
  <c r="A2356" i="3"/>
  <c r="P2358" i="3" l="1"/>
  <c r="A2357" i="3"/>
  <c r="P2359" i="3" l="1"/>
  <c r="A2358" i="3"/>
  <c r="P2360" i="3" l="1"/>
  <c r="A2359" i="3"/>
  <c r="P2361" i="3" l="1"/>
  <c r="A2360" i="3"/>
  <c r="P2362" i="3" l="1"/>
  <c r="A2361" i="3"/>
  <c r="P2363" i="3" l="1"/>
  <c r="A2362" i="3"/>
  <c r="P2364" i="3" l="1"/>
  <c r="A2363" i="3"/>
  <c r="P2365" i="3" l="1"/>
  <c r="A2364" i="3"/>
  <c r="P2366" i="3" l="1"/>
  <c r="A2365" i="3"/>
  <c r="P2367" i="3" l="1"/>
  <c r="A2366" i="3"/>
  <c r="P2368" i="3" l="1"/>
  <c r="A2367" i="3"/>
  <c r="P2369" i="3" l="1"/>
  <c r="A2368" i="3"/>
  <c r="P2370" i="3" l="1"/>
  <c r="A2369" i="3"/>
  <c r="P2371" i="3" l="1"/>
  <c r="A2370" i="3"/>
  <c r="P2372" i="3" l="1"/>
  <c r="A2371" i="3"/>
  <c r="P2373" i="3" l="1"/>
  <c r="A2372" i="3"/>
  <c r="P2374" i="3" l="1"/>
  <c r="A2373" i="3"/>
  <c r="P2375" i="3" l="1"/>
  <c r="A2374" i="3"/>
  <c r="P2376" i="3" l="1"/>
  <c r="A2375" i="3"/>
  <c r="P2377" i="3" l="1"/>
  <c r="A2376" i="3"/>
  <c r="P2378" i="3" l="1"/>
  <c r="A2377" i="3"/>
  <c r="P2379" i="3" l="1"/>
  <c r="A2378" i="3"/>
  <c r="P2380" i="3" l="1"/>
  <c r="A2379" i="3"/>
  <c r="P2381" i="3" l="1"/>
  <c r="A2380" i="3"/>
  <c r="P2382" i="3" l="1"/>
  <c r="A2381" i="3"/>
  <c r="P2383" i="3" l="1"/>
  <c r="A2382" i="3"/>
  <c r="P2384" i="3" l="1"/>
  <c r="A2383" i="3"/>
  <c r="P2385" i="3" l="1"/>
  <c r="A2384" i="3"/>
  <c r="P2386" i="3" l="1"/>
  <c r="A2385" i="3"/>
  <c r="P2387" i="3" l="1"/>
  <c r="A2386" i="3"/>
  <c r="P2388" i="3" l="1"/>
  <c r="A2387" i="3"/>
  <c r="P2389" i="3" l="1"/>
  <c r="A2388" i="3"/>
  <c r="P2390" i="3" l="1"/>
  <c r="A2389" i="3"/>
  <c r="P2391" i="3" l="1"/>
  <c r="A2390" i="3"/>
  <c r="P2392" i="3" l="1"/>
  <c r="A2391" i="3"/>
  <c r="P2393" i="3" l="1"/>
  <c r="A2392" i="3"/>
  <c r="P2394" i="3" l="1"/>
  <c r="A2393" i="3"/>
  <c r="P2395" i="3" l="1"/>
  <c r="A2394" i="3"/>
  <c r="P2396" i="3" l="1"/>
  <c r="A2395" i="3"/>
  <c r="P2397" i="3" l="1"/>
  <c r="A2396" i="3"/>
  <c r="P2398" i="3" l="1"/>
  <c r="A2397" i="3"/>
  <c r="P2399" i="3" l="1"/>
  <c r="A2398" i="3"/>
  <c r="P2400" i="3" l="1"/>
  <c r="A2399" i="3"/>
  <c r="P2401" i="3" l="1"/>
  <c r="A2400" i="3"/>
  <c r="P2402" i="3" l="1"/>
  <c r="A2401" i="3"/>
  <c r="P2403" i="3" l="1"/>
  <c r="A2402" i="3"/>
  <c r="P2404" i="3" l="1"/>
  <c r="A2403" i="3"/>
  <c r="P2405" i="3" l="1"/>
  <c r="A2404" i="3"/>
  <c r="P2406" i="3" l="1"/>
  <c r="A2405" i="3"/>
  <c r="P2407" i="3" l="1"/>
  <c r="A2406" i="3"/>
  <c r="P2408" i="3" l="1"/>
  <c r="A2407" i="3"/>
  <c r="P2409" i="3" l="1"/>
  <c r="A2408" i="3"/>
  <c r="P2410" i="3" l="1"/>
  <c r="A2409" i="3"/>
  <c r="P2411" i="3" l="1"/>
  <c r="A2410" i="3"/>
  <c r="P2412" i="3" l="1"/>
  <c r="A2411" i="3"/>
  <c r="P2413" i="3" l="1"/>
  <c r="A2412" i="3"/>
  <c r="P2414" i="3" l="1"/>
  <c r="A2413" i="3"/>
  <c r="P2415" i="3" l="1"/>
  <c r="A2414" i="3"/>
  <c r="P2416" i="3" l="1"/>
  <c r="A2415" i="3"/>
  <c r="P2417" i="3" l="1"/>
  <c r="A2416" i="3"/>
  <c r="P2418" i="3" l="1"/>
  <c r="A2417" i="3"/>
  <c r="P2419" i="3" l="1"/>
  <c r="A2418" i="3"/>
  <c r="P2420" i="3" l="1"/>
  <c r="A2419" i="3"/>
  <c r="P2421" i="3" l="1"/>
  <c r="A2420" i="3"/>
  <c r="P2422" i="3" l="1"/>
  <c r="A2421" i="3"/>
  <c r="P2423" i="3" l="1"/>
  <c r="A2422" i="3"/>
  <c r="P2424" i="3" l="1"/>
  <c r="A2423" i="3"/>
  <c r="P2425" i="3" l="1"/>
  <c r="A2424" i="3"/>
  <c r="P2426" i="3" l="1"/>
  <c r="A2425" i="3"/>
  <c r="P2427" i="3" l="1"/>
  <c r="A2426" i="3"/>
  <c r="P2428" i="3" l="1"/>
  <c r="A2427" i="3"/>
  <c r="P2429" i="3" l="1"/>
  <c r="A2428" i="3"/>
  <c r="P2430" i="3" l="1"/>
  <c r="A2429" i="3"/>
  <c r="P2431" i="3" l="1"/>
  <c r="A2430" i="3"/>
  <c r="P2432" i="3" l="1"/>
  <c r="A2431" i="3"/>
  <c r="P2433" i="3" l="1"/>
  <c r="A2432" i="3"/>
  <c r="P2434" i="3" l="1"/>
  <c r="A2433" i="3"/>
  <c r="P2435" i="3" l="1"/>
  <c r="A2434" i="3"/>
  <c r="P2436" i="3" l="1"/>
  <c r="A2435" i="3"/>
  <c r="P2437" i="3" l="1"/>
  <c r="A2436" i="3"/>
  <c r="P2438" i="3" l="1"/>
  <c r="A2437" i="3"/>
  <c r="P2439" i="3" l="1"/>
  <c r="A2438" i="3"/>
  <c r="P2440" i="3" l="1"/>
  <c r="A2439" i="3"/>
  <c r="P2441" i="3" l="1"/>
  <c r="A2440" i="3"/>
  <c r="P2442" i="3" l="1"/>
  <c r="A2441" i="3"/>
  <c r="P2443" i="3" l="1"/>
  <c r="A2442" i="3"/>
  <c r="P2444" i="3" l="1"/>
  <c r="A2443" i="3"/>
  <c r="P2445" i="3" l="1"/>
  <c r="A2444" i="3"/>
  <c r="P2446" i="3" l="1"/>
  <c r="A2445" i="3"/>
  <c r="P2447" i="3" l="1"/>
  <c r="A2446" i="3"/>
  <c r="P2448" i="3" l="1"/>
  <c r="A2447" i="3"/>
  <c r="P2449" i="3" l="1"/>
  <c r="A2448" i="3"/>
  <c r="P2450" i="3" l="1"/>
  <c r="A2449" i="3"/>
  <c r="P2451" i="3" l="1"/>
  <c r="A2450" i="3"/>
  <c r="P2452" i="3" l="1"/>
  <c r="A2451" i="3"/>
  <c r="P2453" i="3" l="1"/>
  <c r="A2452" i="3"/>
  <c r="P2454" i="3" l="1"/>
  <c r="A2453" i="3"/>
  <c r="P2455" i="3" l="1"/>
  <c r="A2454" i="3"/>
  <c r="P2456" i="3" l="1"/>
  <c r="A2455" i="3"/>
  <c r="P2457" i="3" l="1"/>
  <c r="A2456" i="3"/>
  <c r="P2458" i="3" l="1"/>
  <c r="A2457" i="3"/>
  <c r="P2459" i="3" l="1"/>
  <c r="A2458" i="3"/>
  <c r="P2460" i="3" l="1"/>
  <c r="A2459" i="3"/>
  <c r="P2461" i="3" l="1"/>
  <c r="A2460" i="3"/>
  <c r="P2462" i="3" l="1"/>
  <c r="A2461" i="3"/>
  <c r="P2463" i="3" l="1"/>
  <c r="A2462" i="3"/>
  <c r="P2464" i="3" l="1"/>
  <c r="A2463" i="3"/>
  <c r="P2465" i="3" l="1"/>
  <c r="A2464" i="3"/>
  <c r="P2466" i="3" l="1"/>
  <c r="A2465" i="3"/>
  <c r="P2467" i="3" l="1"/>
  <c r="A2466" i="3"/>
  <c r="P2468" i="3" l="1"/>
  <c r="A2467" i="3"/>
  <c r="P2469" i="3" l="1"/>
  <c r="A2468" i="3"/>
  <c r="P2470" i="3" l="1"/>
  <c r="A2469" i="3"/>
  <c r="P2471" i="3" l="1"/>
  <c r="A2470" i="3"/>
  <c r="P2472" i="3" l="1"/>
  <c r="A2471" i="3"/>
  <c r="P2473" i="3" l="1"/>
  <c r="A2472" i="3"/>
  <c r="P2474" i="3" l="1"/>
  <c r="A2473" i="3"/>
  <c r="P2475" i="3" l="1"/>
  <c r="A2474" i="3"/>
  <c r="P2476" i="3" l="1"/>
  <c r="A2475" i="3"/>
  <c r="P2477" i="3" l="1"/>
  <c r="A2476" i="3"/>
  <c r="P2478" i="3" l="1"/>
  <c r="A2477" i="3"/>
  <c r="P2479" i="3" l="1"/>
  <c r="A2478" i="3"/>
  <c r="P2480" i="3" l="1"/>
  <c r="A2479" i="3"/>
  <c r="P2481" i="3" l="1"/>
  <c r="A2480" i="3"/>
  <c r="P2482" i="3" l="1"/>
  <c r="A2481" i="3"/>
  <c r="P2483" i="3" l="1"/>
  <c r="A2482" i="3"/>
  <c r="P2484" i="3" l="1"/>
  <c r="A2483" i="3"/>
  <c r="P2485" i="3" l="1"/>
  <c r="A2484" i="3"/>
  <c r="P2486" i="3" l="1"/>
  <c r="A2485" i="3"/>
  <c r="P2487" i="3" l="1"/>
  <c r="A2486" i="3"/>
  <c r="P2488" i="3" l="1"/>
  <c r="A2487" i="3"/>
  <c r="P2489" i="3" l="1"/>
  <c r="A2488" i="3"/>
  <c r="P2490" i="3" l="1"/>
  <c r="A2489" i="3"/>
  <c r="P2491" i="3" l="1"/>
  <c r="A2490" i="3"/>
  <c r="P2492" i="3" l="1"/>
  <c r="A2491" i="3"/>
  <c r="P2493" i="3" l="1"/>
  <c r="A2492" i="3"/>
  <c r="P2494" i="3" l="1"/>
  <c r="A2493" i="3"/>
  <c r="P2495" i="3" l="1"/>
  <c r="A2494" i="3"/>
  <c r="P2496" i="3" l="1"/>
  <c r="A2495" i="3"/>
  <c r="P2497" i="3" l="1"/>
  <c r="A2496" i="3"/>
  <c r="P2498" i="3" l="1"/>
  <c r="A2497" i="3"/>
  <c r="P2499" i="3" l="1"/>
  <c r="A2498" i="3"/>
  <c r="P2500" i="3" l="1"/>
  <c r="A2499" i="3"/>
  <c r="P2501" i="3" l="1"/>
  <c r="A2500" i="3"/>
  <c r="P2502" i="3" l="1"/>
  <c r="A2501" i="3"/>
  <c r="P2503" i="3" l="1"/>
  <c r="A2502" i="3"/>
  <c r="P2504" i="3" l="1"/>
  <c r="A2503" i="3"/>
  <c r="P2505" i="3" l="1"/>
  <c r="A2504" i="3"/>
  <c r="P2506" i="3" l="1"/>
  <c r="A2505" i="3"/>
  <c r="P2507" i="3" l="1"/>
  <c r="A2506" i="3"/>
  <c r="P2508" i="3" l="1"/>
  <c r="A2507" i="3"/>
  <c r="P2509" i="3" l="1"/>
  <c r="A2508" i="3"/>
  <c r="P2510" i="3" l="1"/>
  <c r="A2509" i="3"/>
  <c r="P2511" i="3" l="1"/>
  <c r="A2510" i="3"/>
  <c r="P2512" i="3" l="1"/>
  <c r="A2511" i="3"/>
  <c r="P2513" i="3" l="1"/>
  <c r="A2512" i="3"/>
  <c r="P2514" i="3" l="1"/>
  <c r="A2513" i="3"/>
  <c r="P2515" i="3" l="1"/>
  <c r="A2514" i="3"/>
  <c r="P2516" i="3" l="1"/>
  <c r="A2515" i="3"/>
  <c r="P2517" i="3" l="1"/>
  <c r="A2516" i="3"/>
  <c r="P2518" i="3" l="1"/>
  <c r="A2517" i="3"/>
  <c r="P2519" i="3" l="1"/>
  <c r="A2518" i="3"/>
  <c r="P2520" i="3" l="1"/>
  <c r="A2519" i="3"/>
  <c r="P2521" i="3" l="1"/>
  <c r="A2520" i="3"/>
  <c r="P2522" i="3" l="1"/>
  <c r="A2521" i="3"/>
  <c r="P2523" i="3" l="1"/>
  <c r="A2522" i="3"/>
  <c r="P2524" i="3" l="1"/>
  <c r="A2523" i="3"/>
  <c r="P2525" i="3" l="1"/>
  <c r="A2524" i="3"/>
  <c r="P2526" i="3" l="1"/>
  <c r="A2525" i="3"/>
  <c r="P2527" i="3" l="1"/>
  <c r="A2526" i="3"/>
  <c r="P2528" i="3" l="1"/>
  <c r="A2527" i="3"/>
  <c r="P2529" i="3" l="1"/>
  <c r="A2528" i="3"/>
  <c r="P2530" i="3" l="1"/>
  <c r="A2529" i="3"/>
  <c r="P2531" i="3" l="1"/>
  <c r="A2530" i="3"/>
  <c r="P2532" i="3" l="1"/>
  <c r="A2531" i="3"/>
  <c r="P2533" i="3" l="1"/>
  <c r="A2532" i="3"/>
  <c r="P2534" i="3" l="1"/>
  <c r="A2533" i="3"/>
  <c r="P2535" i="3" l="1"/>
  <c r="A2534" i="3"/>
  <c r="P2536" i="3" l="1"/>
  <c r="A2535" i="3"/>
  <c r="P2537" i="3" l="1"/>
  <c r="A2536" i="3"/>
  <c r="P2538" i="3" l="1"/>
  <c r="A2537" i="3"/>
  <c r="P2539" i="3" l="1"/>
  <c r="A2538" i="3"/>
  <c r="P2540" i="3" l="1"/>
  <c r="A2539" i="3"/>
  <c r="P2541" i="3" l="1"/>
  <c r="A2540" i="3"/>
  <c r="P2542" i="3" l="1"/>
  <c r="A2541" i="3"/>
  <c r="P2543" i="3" l="1"/>
  <c r="A2542" i="3"/>
  <c r="P2544" i="3" l="1"/>
  <c r="A2543" i="3"/>
  <c r="P2545" i="3" l="1"/>
  <c r="A2544" i="3"/>
  <c r="P2546" i="3" l="1"/>
  <c r="A2545" i="3"/>
  <c r="P2547" i="3" l="1"/>
  <c r="A2546" i="3"/>
  <c r="P2548" i="3" l="1"/>
  <c r="A2547" i="3"/>
  <c r="P2549" i="3" l="1"/>
  <c r="A2548" i="3"/>
  <c r="P2550" i="3" l="1"/>
  <c r="A2549" i="3"/>
  <c r="P2551" i="3" l="1"/>
  <c r="A2550" i="3"/>
  <c r="P2552" i="3" l="1"/>
  <c r="A2551" i="3"/>
  <c r="P2553" i="3" l="1"/>
  <c r="A2552" i="3"/>
  <c r="P2554" i="3" l="1"/>
  <c r="A2553" i="3"/>
  <c r="P2555" i="3" l="1"/>
  <c r="A2554" i="3"/>
  <c r="P2556" i="3" l="1"/>
  <c r="A2555" i="3"/>
  <c r="P2557" i="3" l="1"/>
  <c r="A2556" i="3"/>
  <c r="P2558" i="3" l="1"/>
  <c r="A2557" i="3"/>
  <c r="P2559" i="3" l="1"/>
  <c r="A2558" i="3"/>
  <c r="P2560" i="3" l="1"/>
  <c r="A2559" i="3"/>
  <c r="P2561" i="3" l="1"/>
  <c r="A2560" i="3"/>
  <c r="P2562" i="3" l="1"/>
  <c r="A2561" i="3"/>
  <c r="P2563" i="3" l="1"/>
  <c r="A2562" i="3"/>
  <c r="P2564" i="3" l="1"/>
  <c r="A2563" i="3"/>
  <c r="P2565" i="3" l="1"/>
  <c r="A2564" i="3"/>
  <c r="P2566" i="3" l="1"/>
  <c r="A2565" i="3"/>
  <c r="P2567" i="3" l="1"/>
  <c r="A2566" i="3"/>
  <c r="P2568" i="3" l="1"/>
  <c r="A2567" i="3"/>
  <c r="P2569" i="3" l="1"/>
  <c r="A2568" i="3"/>
  <c r="P2570" i="3" l="1"/>
  <c r="A2569" i="3"/>
  <c r="P2571" i="3" l="1"/>
  <c r="A2570" i="3"/>
  <c r="P2572" i="3" l="1"/>
  <c r="A2571" i="3"/>
  <c r="P2573" i="3" l="1"/>
  <c r="A2572" i="3"/>
  <c r="P2574" i="3" l="1"/>
  <c r="A2573" i="3"/>
  <c r="P2575" i="3" l="1"/>
  <c r="A2574" i="3"/>
  <c r="P2576" i="3" l="1"/>
  <c r="A2575" i="3"/>
  <c r="P2577" i="3" l="1"/>
  <c r="A2576" i="3"/>
  <c r="P2578" i="3" l="1"/>
  <c r="A2577" i="3"/>
  <c r="P2579" i="3" l="1"/>
  <c r="A2578" i="3"/>
  <c r="P2580" i="3" l="1"/>
  <c r="A2579" i="3"/>
  <c r="P2581" i="3" l="1"/>
  <c r="A2580" i="3"/>
  <c r="P2582" i="3" l="1"/>
  <c r="A2581" i="3"/>
  <c r="P2583" i="3" l="1"/>
  <c r="A2582" i="3"/>
  <c r="P2584" i="3" l="1"/>
  <c r="A2583" i="3"/>
  <c r="P2585" i="3" l="1"/>
  <c r="A2584" i="3"/>
  <c r="P2586" i="3" l="1"/>
  <c r="A2585" i="3"/>
  <c r="P2587" i="3" l="1"/>
  <c r="A2586" i="3"/>
  <c r="P2588" i="3" l="1"/>
  <c r="A2587" i="3"/>
  <c r="P2589" i="3" l="1"/>
  <c r="A2588" i="3"/>
  <c r="P2590" i="3" l="1"/>
  <c r="A2589" i="3"/>
  <c r="P2591" i="3" l="1"/>
  <c r="A2590" i="3"/>
  <c r="P2592" i="3" l="1"/>
  <c r="A2591" i="3"/>
  <c r="P2593" i="3" l="1"/>
  <c r="A2592" i="3"/>
  <c r="P2594" i="3" l="1"/>
  <c r="A2593" i="3"/>
  <c r="P2595" i="3" l="1"/>
  <c r="A2594" i="3"/>
  <c r="P2596" i="3" l="1"/>
  <c r="A2595" i="3"/>
  <c r="P2597" i="3" l="1"/>
  <c r="A2596" i="3"/>
  <c r="P2598" i="3" l="1"/>
  <c r="A2597" i="3"/>
  <c r="P2599" i="3" l="1"/>
  <c r="A2598" i="3"/>
  <c r="P2600" i="3" l="1"/>
  <c r="A2599" i="3"/>
  <c r="P2601" i="3" l="1"/>
  <c r="A2600" i="3"/>
  <c r="P2602" i="3" l="1"/>
  <c r="A2601" i="3"/>
  <c r="P2603" i="3" l="1"/>
  <c r="A2602" i="3"/>
  <c r="P2604" i="3" l="1"/>
  <c r="A2603" i="3"/>
  <c r="P2605" i="3" l="1"/>
  <c r="A2604" i="3"/>
  <c r="P2606" i="3" l="1"/>
  <c r="A2605" i="3"/>
  <c r="P2607" i="3" l="1"/>
  <c r="A2606" i="3"/>
  <c r="P2608" i="3" l="1"/>
  <c r="A2607" i="3"/>
  <c r="P2609" i="3" l="1"/>
  <c r="A2608" i="3"/>
  <c r="P2610" i="3" l="1"/>
  <c r="A2609" i="3"/>
  <c r="P2611" i="3" l="1"/>
  <c r="A2610" i="3"/>
  <c r="P2612" i="3" l="1"/>
  <c r="A2611" i="3"/>
  <c r="P2613" i="3" l="1"/>
  <c r="A2612" i="3"/>
  <c r="P2614" i="3" l="1"/>
  <c r="A2613" i="3"/>
  <c r="P2615" i="3" l="1"/>
  <c r="A2614" i="3"/>
  <c r="P2616" i="3" l="1"/>
  <c r="A2615" i="3"/>
  <c r="P2617" i="3" l="1"/>
  <c r="A2616" i="3"/>
  <c r="P2618" i="3" l="1"/>
  <c r="A2617" i="3"/>
  <c r="P2619" i="3" l="1"/>
  <c r="A2618" i="3"/>
  <c r="P2620" i="3" l="1"/>
  <c r="A2619" i="3"/>
  <c r="P2621" i="3" l="1"/>
  <c r="A2620" i="3"/>
  <c r="P2622" i="3" l="1"/>
  <c r="A2621" i="3"/>
  <c r="P2623" i="3" l="1"/>
  <c r="A2622" i="3"/>
  <c r="P2624" i="3" l="1"/>
  <c r="A2623" i="3"/>
  <c r="P2625" i="3" l="1"/>
  <c r="A2624" i="3"/>
  <c r="P2626" i="3" l="1"/>
  <c r="A2625" i="3"/>
  <c r="P2627" i="3" l="1"/>
  <c r="A2626" i="3"/>
  <c r="P2628" i="3" l="1"/>
  <c r="A2627" i="3"/>
  <c r="P2629" i="3" l="1"/>
  <c r="A2628" i="3"/>
  <c r="P2630" i="3" l="1"/>
  <c r="A2629" i="3"/>
  <c r="P2631" i="3" l="1"/>
  <c r="A2630" i="3"/>
  <c r="P2632" i="3" l="1"/>
  <c r="A2631" i="3"/>
  <c r="P2633" i="3" l="1"/>
  <c r="A2632" i="3"/>
  <c r="P2634" i="3" l="1"/>
  <c r="A2633" i="3"/>
  <c r="P2635" i="3" l="1"/>
  <c r="A2634" i="3"/>
  <c r="P2636" i="3" l="1"/>
  <c r="A2635" i="3"/>
  <c r="P2637" i="3" l="1"/>
  <c r="A2636" i="3"/>
  <c r="P2638" i="3" l="1"/>
  <c r="A2637" i="3"/>
  <c r="P2639" i="3" l="1"/>
  <c r="A2638" i="3"/>
  <c r="P2640" i="3" l="1"/>
  <c r="A2639" i="3"/>
  <c r="P2641" i="3" l="1"/>
  <c r="A2640" i="3"/>
  <c r="P2642" i="3" l="1"/>
  <c r="A2641" i="3"/>
  <c r="P2643" i="3" l="1"/>
  <c r="A2642" i="3"/>
  <c r="P2644" i="3" l="1"/>
  <c r="A2643" i="3"/>
  <c r="P2645" i="3" l="1"/>
  <c r="A2644" i="3"/>
  <c r="P2646" i="3" l="1"/>
  <c r="A2645" i="3"/>
  <c r="P2647" i="3" l="1"/>
  <c r="A2646" i="3"/>
  <c r="P2648" i="3" l="1"/>
  <c r="A2647" i="3"/>
  <c r="P2649" i="3" l="1"/>
  <c r="A2648" i="3"/>
  <c r="P2650" i="3" l="1"/>
  <c r="A2649" i="3"/>
  <c r="P2651" i="3" l="1"/>
  <c r="A2650" i="3"/>
  <c r="P2652" i="3" l="1"/>
  <c r="A2651" i="3"/>
  <c r="P2653" i="3" l="1"/>
  <c r="A2652" i="3"/>
  <c r="P2654" i="3" l="1"/>
  <c r="A2653" i="3"/>
  <c r="P2655" i="3" l="1"/>
  <c r="A2654" i="3"/>
  <c r="P2656" i="3" l="1"/>
  <c r="A2655" i="3"/>
  <c r="P2657" i="3" l="1"/>
  <c r="A2656" i="3"/>
  <c r="P2658" i="3" l="1"/>
  <c r="A2657" i="3"/>
  <c r="P2659" i="3" l="1"/>
  <c r="A2658" i="3"/>
  <c r="P2660" i="3" l="1"/>
  <c r="A2659" i="3"/>
  <c r="P2661" i="3" l="1"/>
  <c r="A2660" i="3"/>
  <c r="P2662" i="3" l="1"/>
  <c r="A2661" i="3"/>
  <c r="P2663" i="3" l="1"/>
  <c r="A2662" i="3"/>
  <c r="P2664" i="3" l="1"/>
  <c r="A2663" i="3"/>
  <c r="P2665" i="3" l="1"/>
  <c r="A2664" i="3"/>
  <c r="P2666" i="3" l="1"/>
  <c r="A2665" i="3"/>
  <c r="P2667" i="3" l="1"/>
  <c r="A2666" i="3"/>
  <c r="P2668" i="3" l="1"/>
  <c r="A2667" i="3"/>
  <c r="P2669" i="3" l="1"/>
  <c r="A2668" i="3"/>
  <c r="P2670" i="3" l="1"/>
  <c r="A2669" i="3"/>
  <c r="P2671" i="3" l="1"/>
  <c r="A2670" i="3"/>
  <c r="P2672" i="3" l="1"/>
  <c r="A2671" i="3"/>
  <c r="P2673" i="3" l="1"/>
  <c r="A2672" i="3"/>
  <c r="P2674" i="3" l="1"/>
  <c r="A2673" i="3"/>
  <c r="P2675" i="3" l="1"/>
  <c r="A2674" i="3"/>
  <c r="P2676" i="3" l="1"/>
  <c r="A2675" i="3"/>
  <c r="P2677" i="3" l="1"/>
  <c r="A2676" i="3"/>
  <c r="P2678" i="3" l="1"/>
  <c r="A2677" i="3"/>
  <c r="P2679" i="3" l="1"/>
  <c r="A2678" i="3"/>
  <c r="P2680" i="3" l="1"/>
  <c r="A2679" i="3"/>
  <c r="P2681" i="3" l="1"/>
  <c r="A2680" i="3"/>
  <c r="P2682" i="3" l="1"/>
  <c r="A2681" i="3"/>
  <c r="P2683" i="3" l="1"/>
  <c r="A2682" i="3"/>
  <c r="P2684" i="3" l="1"/>
  <c r="A2683" i="3"/>
  <c r="P2685" i="3" l="1"/>
  <c r="A2684" i="3"/>
  <c r="P2686" i="3" l="1"/>
  <c r="A2685" i="3"/>
  <c r="P2687" i="3" l="1"/>
  <c r="A2686" i="3"/>
  <c r="P2688" i="3" l="1"/>
  <c r="A2687" i="3"/>
  <c r="P2689" i="3" l="1"/>
  <c r="A2688" i="3"/>
  <c r="P2690" i="3" l="1"/>
  <c r="A2689" i="3"/>
  <c r="P2691" i="3" l="1"/>
  <c r="A2690" i="3"/>
  <c r="P2692" i="3" l="1"/>
  <c r="A2691" i="3"/>
  <c r="P2693" i="3" l="1"/>
  <c r="A2692" i="3"/>
  <c r="P2694" i="3" l="1"/>
  <c r="A2693" i="3"/>
  <c r="P2695" i="3" l="1"/>
  <c r="A2694" i="3"/>
  <c r="P2696" i="3" l="1"/>
  <c r="A2695" i="3"/>
  <c r="P2697" i="3" l="1"/>
  <c r="A2696" i="3"/>
  <c r="P2698" i="3" l="1"/>
  <c r="A2697" i="3"/>
  <c r="P2699" i="3" l="1"/>
  <c r="A2698" i="3"/>
  <c r="P2700" i="3" l="1"/>
  <c r="A2699" i="3"/>
  <c r="P2701" i="3" l="1"/>
  <c r="A2700" i="3"/>
  <c r="P2702" i="3" l="1"/>
  <c r="A2701" i="3"/>
  <c r="P2703" i="3" l="1"/>
  <c r="A2702" i="3"/>
  <c r="P2704" i="3" l="1"/>
  <c r="A2703" i="3"/>
  <c r="P2705" i="3" l="1"/>
  <c r="A2704" i="3"/>
  <c r="P2706" i="3" l="1"/>
  <c r="A2705" i="3"/>
  <c r="P2707" i="3" l="1"/>
  <c r="A2706" i="3"/>
  <c r="P2708" i="3" l="1"/>
  <c r="A2707" i="3"/>
  <c r="P2709" i="3" l="1"/>
  <c r="A2708" i="3"/>
  <c r="P2710" i="3" l="1"/>
  <c r="A2709" i="3"/>
  <c r="P2711" i="3" l="1"/>
  <c r="A2710" i="3"/>
  <c r="P2712" i="3" l="1"/>
  <c r="A2711" i="3"/>
  <c r="P2713" i="3" l="1"/>
  <c r="A2712" i="3"/>
  <c r="P2714" i="3" l="1"/>
  <c r="A2713" i="3"/>
  <c r="P2715" i="3" l="1"/>
  <c r="A2714" i="3"/>
  <c r="P2716" i="3" l="1"/>
  <c r="A2715" i="3"/>
  <c r="P2717" i="3" l="1"/>
  <c r="A2716" i="3"/>
  <c r="P2718" i="3" l="1"/>
  <c r="A2717" i="3"/>
  <c r="P2719" i="3" l="1"/>
  <c r="A2718" i="3"/>
  <c r="P2720" i="3" l="1"/>
  <c r="A2719" i="3"/>
  <c r="P2721" i="3" l="1"/>
  <c r="A2720" i="3"/>
  <c r="P2722" i="3" l="1"/>
  <c r="A2721" i="3"/>
  <c r="P2723" i="3" l="1"/>
  <c r="A2722" i="3"/>
  <c r="P2724" i="3" l="1"/>
  <c r="A2723" i="3"/>
  <c r="P2725" i="3" l="1"/>
  <c r="A2724" i="3"/>
  <c r="P2726" i="3" l="1"/>
  <c r="A2725" i="3"/>
  <c r="P2727" i="3" l="1"/>
  <c r="A2726" i="3"/>
  <c r="P2728" i="3" l="1"/>
  <c r="A2727" i="3"/>
  <c r="P2729" i="3" l="1"/>
  <c r="A2728" i="3"/>
  <c r="P2730" i="3" l="1"/>
  <c r="A2729" i="3"/>
  <c r="P2731" i="3" l="1"/>
  <c r="A2730" i="3"/>
  <c r="P2732" i="3" l="1"/>
  <c r="A2731" i="3"/>
  <c r="P2733" i="3" l="1"/>
  <c r="A2732" i="3"/>
  <c r="P2734" i="3" l="1"/>
  <c r="A2733" i="3"/>
  <c r="P2735" i="3" l="1"/>
  <c r="A2734" i="3"/>
  <c r="P2736" i="3" l="1"/>
  <c r="A2735" i="3"/>
  <c r="P2737" i="3" l="1"/>
  <c r="A2736" i="3"/>
  <c r="P2738" i="3" l="1"/>
  <c r="A2737" i="3"/>
  <c r="P2739" i="3" l="1"/>
  <c r="A2738" i="3"/>
  <c r="P2740" i="3" l="1"/>
  <c r="A2739" i="3"/>
  <c r="P2741" i="3" l="1"/>
  <c r="A2740" i="3"/>
  <c r="P2742" i="3" l="1"/>
  <c r="A2741" i="3"/>
  <c r="P2743" i="3" l="1"/>
  <c r="A2742" i="3"/>
  <c r="P2744" i="3" l="1"/>
  <c r="A2743" i="3"/>
  <c r="P2745" i="3" l="1"/>
  <c r="A2744" i="3"/>
  <c r="P2746" i="3" l="1"/>
  <c r="A2745" i="3"/>
  <c r="P2747" i="3" l="1"/>
  <c r="A2746" i="3"/>
  <c r="P2748" i="3" l="1"/>
  <c r="A2747" i="3"/>
  <c r="P2749" i="3" l="1"/>
  <c r="A2748" i="3"/>
  <c r="P2750" i="3" l="1"/>
  <c r="A2749" i="3"/>
  <c r="P2751" i="3" l="1"/>
  <c r="A2750" i="3"/>
  <c r="P2752" i="3" l="1"/>
  <c r="A2751" i="3"/>
  <c r="P2753" i="3" l="1"/>
  <c r="A2752" i="3"/>
  <c r="P2754" i="3" l="1"/>
  <c r="A2753" i="3"/>
  <c r="P2755" i="3" l="1"/>
  <c r="A2754" i="3"/>
  <c r="P2756" i="3" l="1"/>
  <c r="A2755" i="3"/>
  <c r="P2757" i="3" l="1"/>
  <c r="A2756" i="3"/>
  <c r="P2758" i="3" l="1"/>
  <c r="A2757" i="3"/>
  <c r="P2759" i="3" l="1"/>
  <c r="A2758" i="3"/>
  <c r="P2760" i="3" l="1"/>
  <c r="A2759" i="3"/>
  <c r="P2761" i="3" l="1"/>
  <c r="A2760" i="3"/>
  <c r="P2762" i="3" l="1"/>
  <c r="A2761" i="3"/>
  <c r="P2763" i="3" l="1"/>
  <c r="A2762" i="3"/>
  <c r="P2764" i="3" l="1"/>
  <c r="A2763" i="3"/>
  <c r="P2765" i="3" l="1"/>
  <c r="A2764" i="3"/>
  <c r="P2766" i="3" l="1"/>
  <c r="A2765" i="3"/>
  <c r="P2767" i="3" l="1"/>
  <c r="A2766" i="3"/>
  <c r="P2768" i="3" l="1"/>
  <c r="A2767" i="3"/>
  <c r="P2769" i="3" l="1"/>
  <c r="A2768" i="3"/>
  <c r="P2770" i="3" l="1"/>
  <c r="A2769" i="3"/>
  <c r="P2771" i="3" l="1"/>
  <c r="A2770" i="3"/>
  <c r="P2772" i="3" l="1"/>
  <c r="A2771" i="3"/>
  <c r="P2773" i="3" l="1"/>
  <c r="A2772" i="3"/>
  <c r="P2774" i="3" l="1"/>
  <c r="A2773" i="3"/>
  <c r="P2775" i="3" l="1"/>
  <c r="A2774" i="3"/>
  <c r="P2776" i="3" l="1"/>
  <c r="A2775" i="3"/>
  <c r="P2777" i="3" l="1"/>
  <c r="A2776" i="3"/>
  <c r="P2778" i="3" l="1"/>
  <c r="A2777" i="3"/>
  <c r="P2779" i="3" l="1"/>
  <c r="A2778" i="3"/>
  <c r="P2780" i="3" l="1"/>
  <c r="A2779" i="3"/>
  <c r="P2781" i="3" l="1"/>
  <c r="A2780" i="3"/>
  <c r="P2782" i="3" l="1"/>
  <c r="A2781" i="3"/>
  <c r="P2783" i="3" l="1"/>
  <c r="A2782" i="3"/>
  <c r="P2784" i="3" l="1"/>
  <c r="A2783" i="3"/>
  <c r="P2785" i="3" l="1"/>
  <c r="A2784" i="3"/>
  <c r="P2786" i="3" l="1"/>
  <c r="A2785" i="3"/>
  <c r="P2787" i="3" l="1"/>
  <c r="A2786" i="3"/>
  <c r="P2788" i="3" l="1"/>
  <c r="A2787" i="3"/>
  <c r="P2789" i="3" l="1"/>
  <c r="A2788" i="3"/>
  <c r="P2790" i="3" l="1"/>
  <c r="A2789" i="3"/>
  <c r="P2791" i="3" l="1"/>
  <c r="A2790" i="3"/>
  <c r="P2792" i="3" l="1"/>
  <c r="A2791" i="3"/>
  <c r="P2793" i="3" l="1"/>
  <c r="A2792" i="3"/>
  <c r="P2794" i="3" l="1"/>
  <c r="A2793" i="3"/>
  <c r="P2795" i="3" l="1"/>
  <c r="A2794" i="3"/>
  <c r="P2796" i="3" l="1"/>
  <c r="A2795" i="3"/>
  <c r="P2797" i="3" l="1"/>
  <c r="A2796" i="3"/>
  <c r="P2798" i="3" l="1"/>
  <c r="A2797" i="3"/>
  <c r="P2799" i="3" l="1"/>
  <c r="A2798" i="3"/>
  <c r="P2800" i="3" l="1"/>
  <c r="A2799" i="3"/>
  <c r="P2801" i="3" l="1"/>
  <c r="A2800" i="3"/>
  <c r="P2802" i="3" l="1"/>
  <c r="A2801" i="3"/>
  <c r="P2803" i="3" l="1"/>
  <c r="A2802" i="3"/>
  <c r="P2804" i="3" l="1"/>
  <c r="A2803" i="3"/>
  <c r="P2805" i="3" l="1"/>
  <c r="A2804" i="3"/>
  <c r="P2806" i="3" l="1"/>
  <c r="A2805" i="3"/>
  <c r="P2807" i="3" l="1"/>
  <c r="A2806" i="3"/>
  <c r="P2808" i="3" l="1"/>
  <c r="A2807" i="3"/>
  <c r="P2809" i="3" l="1"/>
  <c r="A2808" i="3"/>
  <c r="P2810" i="3" l="1"/>
  <c r="A2809" i="3"/>
  <c r="P2811" i="3" l="1"/>
  <c r="A2810" i="3"/>
  <c r="P2812" i="3" l="1"/>
  <c r="A2811" i="3"/>
  <c r="P2813" i="3" l="1"/>
  <c r="A2812" i="3"/>
  <c r="P2814" i="3" l="1"/>
  <c r="A2813" i="3"/>
  <c r="P2815" i="3" l="1"/>
  <c r="A2814" i="3"/>
  <c r="P2816" i="3" l="1"/>
  <c r="A2815" i="3"/>
  <c r="P2817" i="3" l="1"/>
  <c r="A2816" i="3"/>
  <c r="P2818" i="3" l="1"/>
  <c r="A2817" i="3"/>
  <c r="P2819" i="3" l="1"/>
  <c r="A2818" i="3"/>
  <c r="P2820" i="3" l="1"/>
  <c r="A2819" i="3"/>
  <c r="P2821" i="3" l="1"/>
  <c r="A2820" i="3"/>
  <c r="P2822" i="3" l="1"/>
  <c r="A2821" i="3"/>
  <c r="P2823" i="3" l="1"/>
  <c r="A2822" i="3"/>
  <c r="P2824" i="3" l="1"/>
  <c r="A2823" i="3"/>
  <c r="P2825" i="3" l="1"/>
  <c r="A2824" i="3"/>
  <c r="P2826" i="3" l="1"/>
  <c r="A2825" i="3"/>
  <c r="P2827" i="3" l="1"/>
  <c r="A2826" i="3"/>
  <c r="P2828" i="3" l="1"/>
  <c r="A2827" i="3"/>
  <c r="P2829" i="3" l="1"/>
  <c r="A2828" i="3"/>
  <c r="P2830" i="3" l="1"/>
  <c r="A2829" i="3"/>
  <c r="P2831" i="3" l="1"/>
  <c r="A2830" i="3"/>
  <c r="P2832" i="3" l="1"/>
  <c r="A2831" i="3"/>
  <c r="P2833" i="3" l="1"/>
  <c r="A2832" i="3"/>
  <c r="P2834" i="3" l="1"/>
  <c r="A2833" i="3"/>
  <c r="P2835" i="3" l="1"/>
  <c r="A2834" i="3"/>
  <c r="P2836" i="3" l="1"/>
  <c r="A2835" i="3"/>
  <c r="P2837" i="3" l="1"/>
  <c r="A2836" i="3"/>
  <c r="P2838" i="3" l="1"/>
  <c r="A2837" i="3"/>
  <c r="P2839" i="3" l="1"/>
  <c r="A2838" i="3"/>
  <c r="P2840" i="3" l="1"/>
  <c r="A2839" i="3"/>
  <c r="P2841" i="3" l="1"/>
  <c r="A2840" i="3"/>
  <c r="P2842" i="3" l="1"/>
  <c r="A2841" i="3"/>
  <c r="P2843" i="3" l="1"/>
  <c r="A2842" i="3"/>
  <c r="P2844" i="3" l="1"/>
  <c r="A2843" i="3"/>
  <c r="P2845" i="3" l="1"/>
  <c r="A2844" i="3"/>
  <c r="P2846" i="3" l="1"/>
  <c r="A2845" i="3"/>
  <c r="P2847" i="3" l="1"/>
  <c r="A2846" i="3"/>
  <c r="P2848" i="3" l="1"/>
  <c r="A2847" i="3"/>
  <c r="P2849" i="3" l="1"/>
  <c r="A2848" i="3"/>
  <c r="P2850" i="3" l="1"/>
  <c r="A2849" i="3"/>
  <c r="P2851" i="3" l="1"/>
  <c r="A2850" i="3"/>
  <c r="P2852" i="3" l="1"/>
  <c r="A2851" i="3"/>
  <c r="P2853" i="3" l="1"/>
  <c r="A2852" i="3"/>
  <c r="P2854" i="3" l="1"/>
  <c r="A2853" i="3"/>
  <c r="P2855" i="3" l="1"/>
  <c r="A2854" i="3"/>
  <c r="P2856" i="3" l="1"/>
  <c r="A2855" i="3"/>
  <c r="P2857" i="3" l="1"/>
  <c r="A2856" i="3"/>
  <c r="P2858" i="3" l="1"/>
  <c r="A2857" i="3"/>
  <c r="P2859" i="3" l="1"/>
  <c r="A2858" i="3"/>
  <c r="P2860" i="3" l="1"/>
  <c r="A2859" i="3"/>
  <c r="P2861" i="3" l="1"/>
  <c r="A2860" i="3"/>
  <c r="P2862" i="3" l="1"/>
  <c r="A2861" i="3"/>
  <c r="P2863" i="3" l="1"/>
  <c r="A2862" i="3"/>
  <c r="P2864" i="3" l="1"/>
  <c r="A2863" i="3"/>
  <c r="P2865" i="3" l="1"/>
  <c r="A2864" i="3"/>
  <c r="P2866" i="3" l="1"/>
  <c r="A2865" i="3"/>
  <c r="P2867" i="3" l="1"/>
  <c r="A2866" i="3"/>
  <c r="P2868" i="3" l="1"/>
  <c r="A2867" i="3"/>
  <c r="P2869" i="3" l="1"/>
  <c r="A2868" i="3"/>
  <c r="P2870" i="3" l="1"/>
  <c r="A2869" i="3"/>
  <c r="P2871" i="3" l="1"/>
  <c r="A2870" i="3"/>
  <c r="P2872" i="3" l="1"/>
  <c r="A2871" i="3"/>
  <c r="P2873" i="3" l="1"/>
  <c r="A2872" i="3"/>
  <c r="P2874" i="3" l="1"/>
  <c r="A2873" i="3"/>
  <c r="P2875" i="3" l="1"/>
  <c r="A2874" i="3"/>
  <c r="P2876" i="3" l="1"/>
  <c r="A2875" i="3"/>
  <c r="P2877" i="3" l="1"/>
  <c r="A2876" i="3"/>
  <c r="P2878" i="3" l="1"/>
  <c r="A2877" i="3"/>
  <c r="P2879" i="3" l="1"/>
  <c r="A2878" i="3"/>
  <c r="P2880" i="3" l="1"/>
  <c r="A2879" i="3"/>
  <c r="P2881" i="3" l="1"/>
  <c r="A2880" i="3"/>
  <c r="P2882" i="3" l="1"/>
  <c r="A2881" i="3"/>
  <c r="P2883" i="3" l="1"/>
  <c r="A2882" i="3"/>
  <c r="P2884" i="3" l="1"/>
  <c r="A2883" i="3"/>
  <c r="P2885" i="3" l="1"/>
  <c r="A2884" i="3"/>
  <c r="P2886" i="3" l="1"/>
  <c r="A2885" i="3"/>
  <c r="P2887" i="3" l="1"/>
  <c r="A2886" i="3"/>
  <c r="P2888" i="3" l="1"/>
  <c r="A2887" i="3"/>
  <c r="P2889" i="3" l="1"/>
  <c r="A2888" i="3"/>
  <c r="P2890" i="3" l="1"/>
  <c r="A2889" i="3"/>
  <c r="P2891" i="3" l="1"/>
  <c r="A2890" i="3"/>
  <c r="P2892" i="3" l="1"/>
  <c r="A2891" i="3"/>
  <c r="P2893" i="3" l="1"/>
  <c r="A2892" i="3"/>
  <c r="P2894" i="3" l="1"/>
  <c r="A2893" i="3"/>
  <c r="P2895" i="3" l="1"/>
  <c r="A2894" i="3"/>
  <c r="P2896" i="3" l="1"/>
  <c r="A2895" i="3"/>
  <c r="P2897" i="3" l="1"/>
  <c r="A2896" i="3"/>
  <c r="P2898" i="3" l="1"/>
  <c r="A2897" i="3"/>
  <c r="P2899" i="3" l="1"/>
  <c r="A2898" i="3"/>
  <c r="P2900" i="3" l="1"/>
  <c r="A2899" i="3"/>
  <c r="P2901" i="3" l="1"/>
  <c r="A2900" i="3"/>
  <c r="P2902" i="3" l="1"/>
  <c r="A2901" i="3"/>
  <c r="P2903" i="3" l="1"/>
  <c r="A2902" i="3"/>
  <c r="P2904" i="3" l="1"/>
  <c r="A2903" i="3"/>
  <c r="P2905" i="3" l="1"/>
  <c r="A2904" i="3"/>
  <c r="P2906" i="3" l="1"/>
  <c r="A2905" i="3"/>
  <c r="P2907" i="3" l="1"/>
  <c r="A2906" i="3"/>
  <c r="P2908" i="3" l="1"/>
  <c r="A2907" i="3"/>
  <c r="P2909" i="3" l="1"/>
  <c r="A2908" i="3"/>
  <c r="P2910" i="3" l="1"/>
  <c r="A2909" i="3"/>
  <c r="P2911" i="3" l="1"/>
  <c r="A2910" i="3"/>
  <c r="P2912" i="3" l="1"/>
  <c r="A2911" i="3"/>
  <c r="P2913" i="3" l="1"/>
  <c r="A2912" i="3"/>
  <c r="P2914" i="3" l="1"/>
  <c r="A2913" i="3"/>
  <c r="P2915" i="3" l="1"/>
  <c r="A2914" i="3"/>
  <c r="P2916" i="3" l="1"/>
  <c r="A2915" i="3"/>
  <c r="P2917" i="3" l="1"/>
  <c r="A2916" i="3"/>
  <c r="P2918" i="3" l="1"/>
  <c r="A2917" i="3"/>
  <c r="P2919" i="3" l="1"/>
  <c r="A2918" i="3"/>
  <c r="P2920" i="3" l="1"/>
  <c r="A2919" i="3"/>
  <c r="P2921" i="3" l="1"/>
  <c r="A2920" i="3"/>
  <c r="P2922" i="3" l="1"/>
  <c r="A2921" i="3"/>
  <c r="P2923" i="3" l="1"/>
  <c r="A2922" i="3"/>
  <c r="P2924" i="3" l="1"/>
  <c r="A2923" i="3"/>
  <c r="P2925" i="3" l="1"/>
  <c r="A2924" i="3"/>
  <c r="P2926" i="3" l="1"/>
  <c r="A2925" i="3"/>
  <c r="P2927" i="3" l="1"/>
  <c r="A2926" i="3"/>
  <c r="P2928" i="3" l="1"/>
  <c r="A2927" i="3"/>
  <c r="P2929" i="3" l="1"/>
  <c r="A2928" i="3"/>
  <c r="P2930" i="3" l="1"/>
  <c r="A2929" i="3"/>
  <c r="P2931" i="3" l="1"/>
  <c r="A2930" i="3"/>
  <c r="P2932" i="3" l="1"/>
  <c r="A2931" i="3"/>
  <c r="P2933" i="3" l="1"/>
  <c r="A2932" i="3"/>
  <c r="P2934" i="3" l="1"/>
  <c r="A2933" i="3"/>
  <c r="P2935" i="3" l="1"/>
  <c r="A2934" i="3"/>
  <c r="P2936" i="3" l="1"/>
  <c r="A2935" i="3"/>
  <c r="P2937" i="3" l="1"/>
  <c r="A2936" i="3"/>
  <c r="P2938" i="3" l="1"/>
  <c r="A2937" i="3"/>
  <c r="P2939" i="3" l="1"/>
  <c r="A2938" i="3"/>
  <c r="P2940" i="3" l="1"/>
  <c r="A2939" i="3"/>
  <c r="P2941" i="3" l="1"/>
  <c r="A2940" i="3"/>
  <c r="P2942" i="3" l="1"/>
  <c r="A2941" i="3"/>
  <c r="P2943" i="3" l="1"/>
  <c r="A2942" i="3"/>
  <c r="P2944" i="3" l="1"/>
  <c r="A2943" i="3"/>
  <c r="P2945" i="3" l="1"/>
  <c r="A2944" i="3"/>
  <c r="P2946" i="3" l="1"/>
  <c r="A2945" i="3"/>
  <c r="P2947" i="3" l="1"/>
  <c r="A2946" i="3"/>
  <c r="P2948" i="3" l="1"/>
  <c r="A2947" i="3"/>
  <c r="P2949" i="3" l="1"/>
  <c r="A2948" i="3"/>
  <c r="P2950" i="3" l="1"/>
  <c r="A2949" i="3"/>
  <c r="P2951" i="3" l="1"/>
  <c r="A2950" i="3"/>
  <c r="P2952" i="3" l="1"/>
  <c r="A2951" i="3"/>
  <c r="P2953" i="3" l="1"/>
  <c r="A2952" i="3"/>
  <c r="P2954" i="3" l="1"/>
  <c r="A2953" i="3"/>
  <c r="P2955" i="3" l="1"/>
  <c r="A2954" i="3"/>
  <c r="P2956" i="3" l="1"/>
  <c r="A2955" i="3"/>
  <c r="P2957" i="3" l="1"/>
  <c r="A2956" i="3"/>
  <c r="P2958" i="3" l="1"/>
  <c r="A2957" i="3"/>
  <c r="P2959" i="3" l="1"/>
  <c r="A2958" i="3"/>
  <c r="P2960" i="3" l="1"/>
  <c r="A2959" i="3"/>
  <c r="P2961" i="3" l="1"/>
  <c r="A2960" i="3"/>
  <c r="P2962" i="3" l="1"/>
  <c r="A2961" i="3"/>
  <c r="P2963" i="3" l="1"/>
  <c r="A2962" i="3"/>
  <c r="P2964" i="3" l="1"/>
  <c r="A2963" i="3"/>
  <c r="P2965" i="3" l="1"/>
  <c r="A2964" i="3"/>
  <c r="P2966" i="3" l="1"/>
  <c r="A2965" i="3"/>
  <c r="P2967" i="3" l="1"/>
  <c r="A2966" i="3"/>
  <c r="P2968" i="3" l="1"/>
  <c r="A2967" i="3"/>
  <c r="P2969" i="3" l="1"/>
  <c r="A2968" i="3"/>
  <c r="P2970" i="3" l="1"/>
  <c r="A2969" i="3"/>
  <c r="P2971" i="3" l="1"/>
  <c r="A2970" i="3"/>
  <c r="P2972" i="3" l="1"/>
  <c r="A2971" i="3"/>
  <c r="P2973" i="3" l="1"/>
  <c r="A2972" i="3"/>
  <c r="P2974" i="3" l="1"/>
  <c r="A2973" i="3"/>
  <c r="P2975" i="3" l="1"/>
  <c r="A2974" i="3"/>
  <c r="P2976" i="3" l="1"/>
  <c r="A2975" i="3"/>
  <c r="P2977" i="3" l="1"/>
  <c r="A2976" i="3"/>
  <c r="P2978" i="3" l="1"/>
  <c r="A2977" i="3"/>
  <c r="P2979" i="3" l="1"/>
  <c r="A2978" i="3"/>
  <c r="P2980" i="3" l="1"/>
  <c r="A2979" i="3"/>
  <c r="P2981" i="3" l="1"/>
  <c r="A2980" i="3"/>
  <c r="P2982" i="3" l="1"/>
  <c r="A2981" i="3"/>
  <c r="P2983" i="3" l="1"/>
  <c r="A2982" i="3"/>
  <c r="P2984" i="3" l="1"/>
  <c r="A2983" i="3"/>
  <c r="P2985" i="3" l="1"/>
  <c r="A2984" i="3"/>
  <c r="P2986" i="3" l="1"/>
  <c r="A2985" i="3"/>
  <c r="P2987" i="3" l="1"/>
  <c r="A2986" i="3"/>
  <c r="P2988" i="3" l="1"/>
  <c r="A2987" i="3"/>
  <c r="P2989" i="3" l="1"/>
  <c r="A2988" i="3"/>
  <c r="P2990" i="3" l="1"/>
  <c r="A2989" i="3"/>
  <c r="P2991" i="3" l="1"/>
  <c r="A2990" i="3"/>
  <c r="P2992" i="3" l="1"/>
  <c r="A2991" i="3"/>
  <c r="P2993" i="3" l="1"/>
  <c r="A2992" i="3"/>
  <c r="P2994" i="3" l="1"/>
  <c r="A2993" i="3"/>
  <c r="P2995" i="3" l="1"/>
  <c r="A2994" i="3"/>
  <c r="P2996" i="3" l="1"/>
  <c r="A2995" i="3"/>
  <c r="P2997" i="3" l="1"/>
  <c r="A2996" i="3"/>
  <c r="P2998" i="3" l="1"/>
  <c r="A2997" i="3"/>
  <c r="P2999" i="3" l="1"/>
  <c r="A2998" i="3"/>
  <c r="P3000" i="3" l="1"/>
  <c r="A2999" i="3"/>
  <c r="P3001" i="3" l="1"/>
  <c r="A3000" i="3"/>
  <c r="P3002" i="3" l="1"/>
  <c r="A3001" i="3"/>
  <c r="P3003" i="3" l="1"/>
  <c r="A3002" i="3"/>
  <c r="P3004" i="3" l="1"/>
  <c r="A3003" i="3"/>
  <c r="P3005" i="3" l="1"/>
  <c r="A3004" i="3"/>
  <c r="P3006" i="3" l="1"/>
  <c r="A3005" i="3"/>
  <c r="P3007" i="3" l="1"/>
  <c r="A3006" i="3"/>
  <c r="P3008" i="3" l="1"/>
  <c r="A3007" i="3"/>
  <c r="P3009" i="3" l="1"/>
  <c r="A3008" i="3"/>
  <c r="P3010" i="3" l="1"/>
  <c r="A3009" i="3"/>
  <c r="P3011" i="3" l="1"/>
  <c r="A3010" i="3"/>
  <c r="P3012" i="3" l="1"/>
  <c r="A3011" i="3"/>
  <c r="P3013" i="3" l="1"/>
  <c r="A3012" i="3"/>
  <c r="P3014" i="3" l="1"/>
  <c r="A3013" i="3"/>
  <c r="P3015" i="3" l="1"/>
  <c r="A3014" i="3"/>
  <c r="P3016" i="3" l="1"/>
  <c r="A3015" i="3"/>
  <c r="P3017" i="3" l="1"/>
  <c r="A3016" i="3"/>
  <c r="P3018" i="3" l="1"/>
  <c r="A3017" i="3"/>
  <c r="P3019" i="3" l="1"/>
  <c r="A3018" i="3"/>
  <c r="P3020" i="3" l="1"/>
  <c r="A3019" i="3"/>
  <c r="P3021" i="3" l="1"/>
  <c r="A3020" i="3"/>
  <c r="P3022" i="3" l="1"/>
  <c r="A3021" i="3"/>
  <c r="P3023" i="3" l="1"/>
  <c r="A3022" i="3"/>
  <c r="P3024" i="3" l="1"/>
  <c r="A3023" i="3"/>
  <c r="P3025" i="3" l="1"/>
  <c r="A3024" i="3"/>
  <c r="P3026" i="3" l="1"/>
  <c r="A3025" i="3"/>
  <c r="P3027" i="3" l="1"/>
  <c r="A3026" i="3"/>
  <c r="P3028" i="3" l="1"/>
  <c r="A3027" i="3"/>
  <c r="P3029" i="3" l="1"/>
  <c r="A3028" i="3"/>
  <c r="P3030" i="3" l="1"/>
  <c r="A3029" i="3"/>
  <c r="P3031" i="3" l="1"/>
  <c r="A3030" i="3"/>
  <c r="P3032" i="3" l="1"/>
  <c r="A3031" i="3"/>
  <c r="P3033" i="3" l="1"/>
  <c r="A3032" i="3"/>
  <c r="P3034" i="3" l="1"/>
  <c r="A3033" i="3"/>
  <c r="P3035" i="3" l="1"/>
  <c r="A3034" i="3"/>
  <c r="P3036" i="3" l="1"/>
  <c r="A3035" i="3"/>
  <c r="P3037" i="3" l="1"/>
  <c r="A3036" i="3"/>
  <c r="P3038" i="3" l="1"/>
  <c r="A3037" i="3"/>
  <c r="P3039" i="3" l="1"/>
  <c r="A3038" i="3"/>
  <c r="P3040" i="3" l="1"/>
  <c r="A3039" i="3"/>
  <c r="P3041" i="3" l="1"/>
  <c r="A3040" i="3"/>
  <c r="P3042" i="3" l="1"/>
  <c r="A3041" i="3"/>
  <c r="P3043" i="3" l="1"/>
  <c r="A3042" i="3"/>
  <c r="P3044" i="3" l="1"/>
  <c r="A3043" i="3"/>
  <c r="P3045" i="3" l="1"/>
  <c r="A3044" i="3"/>
  <c r="P3046" i="3" l="1"/>
  <c r="A3045" i="3"/>
  <c r="P3047" i="3" l="1"/>
  <c r="A3046" i="3"/>
  <c r="P3048" i="3" l="1"/>
  <c r="A3047" i="3"/>
  <c r="P3049" i="3" l="1"/>
  <c r="A3048" i="3"/>
  <c r="P3050" i="3" l="1"/>
  <c r="A3049" i="3"/>
  <c r="P3051" i="3" l="1"/>
  <c r="A3050" i="3"/>
  <c r="P3052" i="3" l="1"/>
  <c r="A3051" i="3"/>
  <c r="P3053" i="3" l="1"/>
  <c r="A3052" i="3"/>
  <c r="P3054" i="3" l="1"/>
  <c r="A3053" i="3"/>
  <c r="P3055" i="3" l="1"/>
  <c r="A3054" i="3"/>
  <c r="P3056" i="3" l="1"/>
  <c r="A3055" i="3"/>
  <c r="P3057" i="3" l="1"/>
  <c r="A3056" i="3"/>
  <c r="P3058" i="3" l="1"/>
  <c r="A3057" i="3"/>
  <c r="P3059" i="3" l="1"/>
  <c r="A3058" i="3"/>
  <c r="P3060" i="3" l="1"/>
  <c r="A3059" i="3"/>
  <c r="P3061" i="3" l="1"/>
  <c r="A3060" i="3"/>
  <c r="P3062" i="3" l="1"/>
  <c r="A3061" i="3"/>
  <c r="P3063" i="3" l="1"/>
  <c r="A3062" i="3"/>
  <c r="P3064" i="3" l="1"/>
  <c r="A3063" i="3"/>
  <c r="P3065" i="3" l="1"/>
  <c r="A3064" i="3"/>
  <c r="P3066" i="3" l="1"/>
  <c r="A3065" i="3"/>
  <c r="P3067" i="3" l="1"/>
  <c r="A3066" i="3"/>
  <c r="P3068" i="3" l="1"/>
  <c r="A3067" i="3"/>
  <c r="P3069" i="3" l="1"/>
  <c r="A3068" i="3"/>
  <c r="P3070" i="3" l="1"/>
  <c r="A3069" i="3"/>
  <c r="P3071" i="3" l="1"/>
  <c r="A3070" i="3"/>
  <c r="P3072" i="3" l="1"/>
  <c r="A3071" i="3"/>
  <c r="P3073" i="3" l="1"/>
  <c r="A3072" i="3"/>
  <c r="P3074" i="3" l="1"/>
  <c r="A3073" i="3"/>
  <c r="P3075" i="3" l="1"/>
  <c r="A3074" i="3"/>
  <c r="P3076" i="3" l="1"/>
  <c r="A3075" i="3"/>
  <c r="P3077" i="3" l="1"/>
  <c r="A3076" i="3"/>
  <c r="P3078" i="3" l="1"/>
  <c r="A3077" i="3"/>
  <c r="P3079" i="3" l="1"/>
  <c r="A3078" i="3"/>
  <c r="P3080" i="3" l="1"/>
  <c r="A3079" i="3"/>
  <c r="P3081" i="3" l="1"/>
  <c r="A3080" i="3"/>
  <c r="P3082" i="3" l="1"/>
  <c r="A3081" i="3"/>
  <c r="P3083" i="3" l="1"/>
  <c r="A3082" i="3"/>
  <c r="P3084" i="3" l="1"/>
  <c r="A3083" i="3"/>
  <c r="P3085" i="3" l="1"/>
  <c r="A3084" i="3"/>
  <c r="P3086" i="3" l="1"/>
  <c r="A3085" i="3"/>
  <c r="P3087" i="3" l="1"/>
  <c r="A3086" i="3"/>
  <c r="P3088" i="3" l="1"/>
  <c r="A3087" i="3"/>
  <c r="P3089" i="3" l="1"/>
  <c r="A3088" i="3"/>
  <c r="P3090" i="3" l="1"/>
  <c r="A3089" i="3"/>
  <c r="P3091" i="3" l="1"/>
  <c r="A3090" i="3"/>
  <c r="P3092" i="3" l="1"/>
  <c r="A3091" i="3"/>
  <c r="P3093" i="3" l="1"/>
  <c r="A3092" i="3"/>
  <c r="P3094" i="3" l="1"/>
  <c r="A3093" i="3"/>
  <c r="P3095" i="3" l="1"/>
  <c r="A3094" i="3"/>
  <c r="P3096" i="3" l="1"/>
  <c r="A3095" i="3"/>
  <c r="P3097" i="3" l="1"/>
  <c r="A3096" i="3"/>
  <c r="P3098" i="3" l="1"/>
  <c r="A3097" i="3"/>
  <c r="P3099" i="3" l="1"/>
  <c r="A3098" i="3"/>
  <c r="P3100" i="3" l="1"/>
  <c r="A3099" i="3"/>
  <c r="P3101" i="3" l="1"/>
  <c r="A3100" i="3"/>
  <c r="P3102" i="3" l="1"/>
  <c r="A3101" i="3"/>
  <c r="P3103" i="3" l="1"/>
  <c r="A3102" i="3"/>
  <c r="P3104" i="3" l="1"/>
  <c r="A3103" i="3"/>
  <c r="P3105" i="3" l="1"/>
  <c r="A3104" i="3"/>
  <c r="P3106" i="3" l="1"/>
  <c r="A3105" i="3"/>
  <c r="P3107" i="3" l="1"/>
  <c r="A3106" i="3"/>
  <c r="P3108" i="3" l="1"/>
  <c r="A3107" i="3"/>
  <c r="P3109" i="3" l="1"/>
  <c r="A3108" i="3"/>
  <c r="P3110" i="3" l="1"/>
  <c r="A3109" i="3"/>
  <c r="P3111" i="3" l="1"/>
  <c r="A3110" i="3"/>
  <c r="P3112" i="3" l="1"/>
  <c r="A3111" i="3"/>
  <c r="P3113" i="3" l="1"/>
  <c r="A3112" i="3"/>
  <c r="P3114" i="3" l="1"/>
  <c r="A3113" i="3"/>
  <c r="P3115" i="3" l="1"/>
  <c r="A3114" i="3"/>
  <c r="P3116" i="3" l="1"/>
  <c r="A3115" i="3"/>
  <c r="P3117" i="3" l="1"/>
  <c r="A3116" i="3"/>
  <c r="P3118" i="3" l="1"/>
  <c r="A3117" i="3"/>
  <c r="P3119" i="3" l="1"/>
  <c r="A3118" i="3"/>
  <c r="P3120" i="3" l="1"/>
  <c r="A3119" i="3"/>
  <c r="P3121" i="3" l="1"/>
  <c r="A3120" i="3"/>
  <c r="P3122" i="3" l="1"/>
  <c r="A3121" i="3"/>
  <c r="P3123" i="3" l="1"/>
  <c r="A3122" i="3"/>
  <c r="P3124" i="3" l="1"/>
  <c r="A3123" i="3"/>
  <c r="P3125" i="3" l="1"/>
  <c r="A3124" i="3"/>
  <c r="P3126" i="3" l="1"/>
  <c r="A3125" i="3"/>
  <c r="P3127" i="3" l="1"/>
  <c r="A3126" i="3"/>
  <c r="P3128" i="3" l="1"/>
  <c r="A3127" i="3"/>
  <c r="P3129" i="3" l="1"/>
  <c r="A3128" i="3"/>
  <c r="P3130" i="3" l="1"/>
  <c r="A3129" i="3"/>
  <c r="P3131" i="3" l="1"/>
  <c r="A3130" i="3"/>
  <c r="P3132" i="3" l="1"/>
  <c r="A3131" i="3"/>
  <c r="P3133" i="3" l="1"/>
  <c r="A3132" i="3"/>
  <c r="P3134" i="3" l="1"/>
  <c r="A3133" i="3"/>
  <c r="P3135" i="3" l="1"/>
  <c r="A3134" i="3"/>
  <c r="P3136" i="3" l="1"/>
  <c r="A3135" i="3"/>
  <c r="P3137" i="3" l="1"/>
  <c r="A3136" i="3"/>
  <c r="P3138" i="3" l="1"/>
  <c r="A3137" i="3"/>
  <c r="P3139" i="3" l="1"/>
  <c r="A3138" i="3"/>
  <c r="P3140" i="3" l="1"/>
  <c r="A3139" i="3"/>
  <c r="P3141" i="3" l="1"/>
  <c r="A3140" i="3"/>
  <c r="P3142" i="3" l="1"/>
  <c r="A3141" i="3"/>
  <c r="P3143" i="3" l="1"/>
  <c r="A3142" i="3"/>
  <c r="P3144" i="3" l="1"/>
  <c r="A3143" i="3"/>
  <c r="P3145" i="3" l="1"/>
  <c r="A3144" i="3"/>
  <c r="P3146" i="3" l="1"/>
  <c r="A3145" i="3"/>
  <c r="P3147" i="3" l="1"/>
  <c r="A3146" i="3"/>
  <c r="P3148" i="3" l="1"/>
  <c r="A3147" i="3"/>
  <c r="P3149" i="3" l="1"/>
  <c r="A3148" i="3"/>
  <c r="P3150" i="3" l="1"/>
  <c r="A3149" i="3"/>
  <c r="P3151" i="3" l="1"/>
  <c r="A3150" i="3"/>
  <c r="P3152" i="3" l="1"/>
  <c r="A3151" i="3"/>
  <c r="P3153" i="3" l="1"/>
  <c r="A3152" i="3"/>
  <c r="P3154" i="3" l="1"/>
  <c r="A3153" i="3"/>
  <c r="P3155" i="3" l="1"/>
  <c r="A3154" i="3"/>
  <c r="P3156" i="3" l="1"/>
  <c r="A3155" i="3"/>
  <c r="P3157" i="3" l="1"/>
  <c r="A3156" i="3"/>
  <c r="P3158" i="3" l="1"/>
  <c r="A3157" i="3"/>
  <c r="P3159" i="3" l="1"/>
  <c r="A3158" i="3"/>
  <c r="P3160" i="3" l="1"/>
  <c r="A3159" i="3"/>
  <c r="P3161" i="3" l="1"/>
  <c r="A3160" i="3"/>
  <c r="P3162" i="3" l="1"/>
  <c r="A3161" i="3"/>
  <c r="P3163" i="3" l="1"/>
  <c r="A3162" i="3"/>
  <c r="P3164" i="3" l="1"/>
  <c r="A3163" i="3"/>
  <c r="P3165" i="3" l="1"/>
  <c r="A3164" i="3"/>
  <c r="P3166" i="3" l="1"/>
  <c r="A3165" i="3"/>
  <c r="P3167" i="3" l="1"/>
  <c r="A3166" i="3"/>
  <c r="P3168" i="3" l="1"/>
  <c r="A3167" i="3"/>
  <c r="P3169" i="3" l="1"/>
  <c r="A3168" i="3"/>
  <c r="P3170" i="3" l="1"/>
  <c r="A3169" i="3"/>
  <c r="P3171" i="3" l="1"/>
  <c r="A3170" i="3"/>
  <c r="P3172" i="3" l="1"/>
  <c r="A3171" i="3"/>
  <c r="P3173" i="3" l="1"/>
  <c r="A3172" i="3"/>
  <c r="P3174" i="3" l="1"/>
  <c r="A3173" i="3"/>
  <c r="P3175" i="3" l="1"/>
  <c r="A3174" i="3"/>
  <c r="P3176" i="3" l="1"/>
  <c r="A3175" i="3"/>
  <c r="P3177" i="3" l="1"/>
  <c r="A3176" i="3"/>
  <c r="P3178" i="3" l="1"/>
  <c r="A3177" i="3"/>
  <c r="P3179" i="3" l="1"/>
  <c r="A3178" i="3"/>
  <c r="P3180" i="3" l="1"/>
  <c r="A3179" i="3"/>
  <c r="P3181" i="3" l="1"/>
  <c r="A3180" i="3"/>
  <c r="P3182" i="3" l="1"/>
  <c r="A3181" i="3"/>
  <c r="P3183" i="3" l="1"/>
  <c r="A3182" i="3"/>
  <c r="P3184" i="3" l="1"/>
  <c r="A3183" i="3"/>
  <c r="P3185" i="3" l="1"/>
  <c r="A3184" i="3"/>
  <c r="P3186" i="3" l="1"/>
  <c r="A3185" i="3"/>
  <c r="P3187" i="3" l="1"/>
  <c r="A3186" i="3"/>
  <c r="P3188" i="3" l="1"/>
  <c r="A3187" i="3"/>
  <c r="P3189" i="3" l="1"/>
  <c r="A3188" i="3"/>
  <c r="P3190" i="3" l="1"/>
  <c r="A3189" i="3"/>
  <c r="P3191" i="3" l="1"/>
  <c r="A3190" i="3"/>
  <c r="P3192" i="3" l="1"/>
  <c r="A3191" i="3"/>
  <c r="P3193" i="3" l="1"/>
  <c r="A3192" i="3"/>
  <c r="P3194" i="3" l="1"/>
  <c r="A3193" i="3"/>
  <c r="P3195" i="3" l="1"/>
  <c r="A3194" i="3"/>
  <c r="P3196" i="3" l="1"/>
  <c r="A3195" i="3"/>
  <c r="P3197" i="3" l="1"/>
  <c r="A3196" i="3"/>
  <c r="P3198" i="3" l="1"/>
  <c r="A3197" i="3"/>
  <c r="P3199" i="3" l="1"/>
  <c r="A3198" i="3"/>
  <c r="P3200" i="3" l="1"/>
  <c r="A3199" i="3"/>
  <c r="P3201" i="3" l="1"/>
  <c r="A3200" i="3"/>
  <c r="P3202" i="3" l="1"/>
  <c r="A3201" i="3"/>
  <c r="P3203" i="3" l="1"/>
  <c r="A3202" i="3"/>
  <c r="P3204" i="3" l="1"/>
  <c r="A3203" i="3"/>
  <c r="P3205" i="3" l="1"/>
  <c r="A3204" i="3"/>
  <c r="P3206" i="3" l="1"/>
  <c r="A3205" i="3"/>
  <c r="P3207" i="3" l="1"/>
  <c r="A3206" i="3"/>
  <c r="P3208" i="3" l="1"/>
  <c r="A3207" i="3"/>
  <c r="P3209" i="3" l="1"/>
  <c r="A3208" i="3"/>
  <c r="P3210" i="3" l="1"/>
  <c r="A3209" i="3"/>
  <c r="P3211" i="3" l="1"/>
  <c r="A3210" i="3"/>
  <c r="P3212" i="3" l="1"/>
  <c r="A3211" i="3"/>
  <c r="P3213" i="3" l="1"/>
  <c r="A3212" i="3"/>
  <c r="P3214" i="3" l="1"/>
  <c r="A3213" i="3"/>
  <c r="P3215" i="3" l="1"/>
  <c r="A3214" i="3"/>
  <c r="P3216" i="3" l="1"/>
  <c r="A3215" i="3"/>
  <c r="P3217" i="3" l="1"/>
  <c r="A3216" i="3"/>
  <c r="P3218" i="3" l="1"/>
  <c r="A3217" i="3"/>
  <c r="P3219" i="3" l="1"/>
  <c r="A3218" i="3"/>
  <c r="P3220" i="3" l="1"/>
  <c r="A3219" i="3"/>
  <c r="P3221" i="3" l="1"/>
  <c r="A3220" i="3"/>
  <c r="P3222" i="3" l="1"/>
  <c r="A3221" i="3"/>
  <c r="P3223" i="3" l="1"/>
  <c r="A3222" i="3"/>
  <c r="P3224" i="3" l="1"/>
  <c r="A3223" i="3"/>
  <c r="P3225" i="3" l="1"/>
  <c r="A3224" i="3"/>
  <c r="P3226" i="3" l="1"/>
  <c r="A3225" i="3"/>
  <c r="P3227" i="3" l="1"/>
  <c r="A3226" i="3"/>
  <c r="P3228" i="3" l="1"/>
  <c r="A3227" i="3"/>
  <c r="P3229" i="3" l="1"/>
  <c r="A3228" i="3"/>
  <c r="P3230" i="3" l="1"/>
  <c r="A3229" i="3"/>
  <c r="P3231" i="3" l="1"/>
  <c r="A3230" i="3"/>
  <c r="P3232" i="3" l="1"/>
  <c r="A3231" i="3"/>
  <c r="P3233" i="3" l="1"/>
  <c r="A3232" i="3"/>
  <c r="P3234" i="3" l="1"/>
  <c r="A3233" i="3"/>
  <c r="P3235" i="3" l="1"/>
  <c r="A3234" i="3"/>
  <c r="P3236" i="3" l="1"/>
  <c r="A3235" i="3"/>
  <c r="P3237" i="3" l="1"/>
  <c r="A3236" i="3"/>
  <c r="P3238" i="3" l="1"/>
  <c r="A3237" i="3"/>
  <c r="P3239" i="3" l="1"/>
  <c r="A3238" i="3"/>
  <c r="P3240" i="3" l="1"/>
  <c r="A3239" i="3"/>
  <c r="P3241" i="3" l="1"/>
  <c r="A3240" i="3"/>
  <c r="P3242" i="3" l="1"/>
  <c r="A3241" i="3"/>
  <c r="P3243" i="3" l="1"/>
  <c r="A3242" i="3"/>
  <c r="P3244" i="3" l="1"/>
  <c r="A3243" i="3"/>
  <c r="P3245" i="3" l="1"/>
  <c r="A3244" i="3"/>
  <c r="P3246" i="3" l="1"/>
  <c r="A3245" i="3"/>
  <c r="P3247" i="3" l="1"/>
  <c r="A3246" i="3"/>
  <c r="P3248" i="3" l="1"/>
  <c r="A3247" i="3"/>
  <c r="P3249" i="3" l="1"/>
  <c r="A3248" i="3"/>
  <c r="P3250" i="3" l="1"/>
  <c r="A3249" i="3"/>
  <c r="P3251" i="3" l="1"/>
  <c r="A3250" i="3"/>
  <c r="P3252" i="3" l="1"/>
  <c r="A3251" i="3"/>
  <c r="P3253" i="3" l="1"/>
  <c r="A3252" i="3"/>
  <c r="P3254" i="3" l="1"/>
  <c r="A3253" i="3"/>
  <c r="P3255" i="3" l="1"/>
  <c r="A3254" i="3"/>
  <c r="P3256" i="3" l="1"/>
  <c r="A3255" i="3"/>
  <c r="P3257" i="3" l="1"/>
  <c r="A3256" i="3"/>
  <c r="P3258" i="3" l="1"/>
  <c r="A3257" i="3"/>
  <c r="P3259" i="3" l="1"/>
  <c r="A3258" i="3"/>
  <c r="P3260" i="3" l="1"/>
  <c r="A3259" i="3"/>
  <c r="P3261" i="3" l="1"/>
  <c r="A3260" i="3"/>
  <c r="P3262" i="3" l="1"/>
  <c r="A3261" i="3"/>
  <c r="P3263" i="3" l="1"/>
  <c r="A3262" i="3"/>
  <c r="P3264" i="3" l="1"/>
  <c r="A3263" i="3"/>
  <c r="P3265" i="3" l="1"/>
  <c r="A3264" i="3"/>
  <c r="P3266" i="3" l="1"/>
  <c r="A3265" i="3"/>
  <c r="P3267" i="3" l="1"/>
  <c r="A3266" i="3"/>
  <c r="P3268" i="3" l="1"/>
  <c r="A3267" i="3"/>
  <c r="P3269" i="3" l="1"/>
  <c r="A3268" i="3"/>
  <c r="P3270" i="3" l="1"/>
  <c r="A3269" i="3"/>
  <c r="P3271" i="3" l="1"/>
  <c r="A3270" i="3"/>
  <c r="P3272" i="3" l="1"/>
  <c r="A3271" i="3"/>
  <c r="P3273" i="3" l="1"/>
  <c r="A3272" i="3"/>
  <c r="P3274" i="3" l="1"/>
  <c r="A3273" i="3"/>
  <c r="P3275" i="3" l="1"/>
  <c r="A3274" i="3"/>
  <c r="P3276" i="3" l="1"/>
  <c r="A3275" i="3"/>
  <c r="P3277" i="3" l="1"/>
  <c r="A3276" i="3"/>
  <c r="P3278" i="3" l="1"/>
  <c r="A3277" i="3"/>
  <c r="P3279" i="3" l="1"/>
  <c r="A3278" i="3"/>
  <c r="P3280" i="3" l="1"/>
  <c r="A3279" i="3"/>
  <c r="P3281" i="3" l="1"/>
  <c r="A3280" i="3"/>
  <c r="P3282" i="3" l="1"/>
  <c r="A3281" i="3"/>
  <c r="P3283" i="3" l="1"/>
  <c r="A3282" i="3"/>
  <c r="P3284" i="3" l="1"/>
  <c r="A3283" i="3"/>
  <c r="P3285" i="3" l="1"/>
  <c r="A3284" i="3"/>
  <c r="P3286" i="3" l="1"/>
  <c r="A3285" i="3"/>
  <c r="P3287" i="3" l="1"/>
  <c r="A3286" i="3"/>
  <c r="P3288" i="3" l="1"/>
  <c r="A3287" i="3"/>
  <c r="P3289" i="3" l="1"/>
  <c r="A3288" i="3"/>
  <c r="P3290" i="3" l="1"/>
  <c r="A3289" i="3"/>
  <c r="P3291" i="3" l="1"/>
  <c r="A3290" i="3"/>
  <c r="P3292" i="3" l="1"/>
  <c r="A3291" i="3"/>
  <c r="P3293" i="3" l="1"/>
  <c r="A3292" i="3"/>
  <c r="P3294" i="3" l="1"/>
  <c r="A3293" i="3"/>
  <c r="P3295" i="3" l="1"/>
  <c r="A3294" i="3"/>
  <c r="P3296" i="3" l="1"/>
  <c r="A3295" i="3"/>
  <c r="P3297" i="3" l="1"/>
  <c r="A3296" i="3"/>
  <c r="P3298" i="3" l="1"/>
  <c r="A3297" i="3"/>
  <c r="P3299" i="3" l="1"/>
  <c r="A3298" i="3"/>
  <c r="P3300" i="3" l="1"/>
  <c r="A3299" i="3"/>
  <c r="P3301" i="3" l="1"/>
  <c r="A3300" i="3"/>
  <c r="P3302" i="3" l="1"/>
  <c r="A3301" i="3"/>
  <c r="P3303" i="3" l="1"/>
  <c r="A3302" i="3"/>
  <c r="P3304" i="3" l="1"/>
  <c r="A3303" i="3"/>
  <c r="P3305" i="3" l="1"/>
  <c r="A3304" i="3"/>
  <c r="P3306" i="3" l="1"/>
  <c r="A3305" i="3"/>
  <c r="P3307" i="3" l="1"/>
  <c r="A3306" i="3"/>
  <c r="P3308" i="3" l="1"/>
  <c r="A3307" i="3"/>
  <c r="P3309" i="3" l="1"/>
  <c r="A3308" i="3"/>
  <c r="P3310" i="3" l="1"/>
  <c r="A3309" i="3"/>
  <c r="P3311" i="3" l="1"/>
  <c r="A3310" i="3"/>
  <c r="P3312" i="3" l="1"/>
  <c r="A3311" i="3"/>
  <c r="P3313" i="3" l="1"/>
  <c r="A3312" i="3"/>
  <c r="P3314" i="3" l="1"/>
  <c r="A3313" i="3"/>
  <c r="P3315" i="3" l="1"/>
  <c r="A3314" i="3"/>
  <c r="P3316" i="3" l="1"/>
  <c r="A3315" i="3"/>
  <c r="P3317" i="3" l="1"/>
  <c r="A3316" i="3"/>
  <c r="P3318" i="3" l="1"/>
  <c r="A3317" i="3"/>
  <c r="P3319" i="3" l="1"/>
  <c r="A3318" i="3"/>
  <c r="P3320" i="3" l="1"/>
  <c r="A3319" i="3"/>
  <c r="P3321" i="3" l="1"/>
  <c r="A3320" i="3"/>
  <c r="P3322" i="3" l="1"/>
  <c r="A3321" i="3"/>
  <c r="P3323" i="3" l="1"/>
  <c r="A3322" i="3"/>
  <c r="P3324" i="3" l="1"/>
  <c r="A3323" i="3"/>
  <c r="P3325" i="3" l="1"/>
  <c r="A3324" i="3"/>
  <c r="P3326" i="3" l="1"/>
  <c r="A3325" i="3"/>
  <c r="P3327" i="3" l="1"/>
  <c r="A3326" i="3"/>
  <c r="P3328" i="3" l="1"/>
  <c r="A3327" i="3"/>
  <c r="P3329" i="3" l="1"/>
  <c r="A3328" i="3"/>
  <c r="P3330" i="3" l="1"/>
  <c r="A3329" i="3"/>
  <c r="P3331" i="3" l="1"/>
  <c r="A3330" i="3"/>
  <c r="P3332" i="3" l="1"/>
  <c r="A3331" i="3"/>
  <c r="P3333" i="3" l="1"/>
  <c r="A3332" i="3"/>
  <c r="P3334" i="3" l="1"/>
  <c r="A3333" i="3"/>
  <c r="P3335" i="3" l="1"/>
  <c r="A3334" i="3"/>
  <c r="P3336" i="3" l="1"/>
  <c r="A3335" i="3"/>
  <c r="P3337" i="3" l="1"/>
  <c r="A3336" i="3"/>
  <c r="P3338" i="3" l="1"/>
  <c r="A3337" i="3"/>
  <c r="P3339" i="3" l="1"/>
  <c r="A3338" i="3"/>
  <c r="P3340" i="3" l="1"/>
  <c r="A3339" i="3"/>
  <c r="P3341" i="3" l="1"/>
  <c r="A3340" i="3"/>
  <c r="P3342" i="3" l="1"/>
  <c r="A3341" i="3"/>
  <c r="P3343" i="3" l="1"/>
  <c r="A3342" i="3"/>
  <c r="P3344" i="3" l="1"/>
  <c r="A3343" i="3"/>
  <c r="P3345" i="3" l="1"/>
  <c r="A3344" i="3"/>
  <c r="P3346" i="3" l="1"/>
  <c r="A3345" i="3"/>
  <c r="P3347" i="3" l="1"/>
  <c r="A3346" i="3"/>
  <c r="P3348" i="3" l="1"/>
  <c r="A3347" i="3"/>
  <c r="P3349" i="3" l="1"/>
  <c r="A3348" i="3"/>
  <c r="P3350" i="3" l="1"/>
  <c r="A3349" i="3"/>
  <c r="P3351" i="3" l="1"/>
  <c r="A3350" i="3"/>
  <c r="P3352" i="3" l="1"/>
  <c r="A3351" i="3"/>
  <c r="P3353" i="3" l="1"/>
  <c r="A3352" i="3"/>
  <c r="P3354" i="3" l="1"/>
  <c r="A3353" i="3"/>
  <c r="P3355" i="3" l="1"/>
  <c r="A3354" i="3"/>
  <c r="P3356" i="3" l="1"/>
  <c r="A3355" i="3"/>
  <c r="P3357" i="3" l="1"/>
  <c r="A3356" i="3"/>
  <c r="P3358" i="3" l="1"/>
  <c r="A3357" i="3"/>
  <c r="P3359" i="3" l="1"/>
  <c r="A3358" i="3"/>
  <c r="P3360" i="3" l="1"/>
  <c r="A3359" i="3"/>
  <c r="P3361" i="3" l="1"/>
  <c r="A3360" i="3"/>
  <c r="P3362" i="3" l="1"/>
  <c r="A3361" i="3"/>
  <c r="P3363" i="3" l="1"/>
  <c r="A3362" i="3"/>
  <c r="P3364" i="3" l="1"/>
  <c r="A3363" i="3"/>
  <c r="P3365" i="3" l="1"/>
  <c r="A3364" i="3"/>
  <c r="P3366" i="3" l="1"/>
  <c r="A3365" i="3"/>
  <c r="P3367" i="3" l="1"/>
  <c r="A3366" i="3"/>
  <c r="P3368" i="3" l="1"/>
  <c r="A3367" i="3"/>
  <c r="P3369" i="3" l="1"/>
  <c r="A3368" i="3"/>
  <c r="P3370" i="3" l="1"/>
  <c r="A3369" i="3"/>
  <c r="P3371" i="3" l="1"/>
  <c r="A3370" i="3"/>
  <c r="P3372" i="3" l="1"/>
  <c r="A3371" i="3"/>
  <c r="P3373" i="3" l="1"/>
  <c r="A3372" i="3"/>
  <c r="P3374" i="3" l="1"/>
  <c r="A3373" i="3"/>
  <c r="P3375" i="3" l="1"/>
  <c r="A3374" i="3"/>
  <c r="P3376" i="3" l="1"/>
  <c r="A3375" i="3"/>
  <c r="P3377" i="3" l="1"/>
  <c r="A3376" i="3"/>
  <c r="P3378" i="3" l="1"/>
  <c r="A3377" i="3"/>
  <c r="P3379" i="3" l="1"/>
  <c r="A3378" i="3"/>
  <c r="P3380" i="3" l="1"/>
  <c r="A3379" i="3"/>
  <c r="P3381" i="3" l="1"/>
  <c r="A3380" i="3"/>
  <c r="P3382" i="3" l="1"/>
  <c r="A3381" i="3"/>
  <c r="P3383" i="3" l="1"/>
  <c r="A3382" i="3"/>
  <c r="P3384" i="3" l="1"/>
  <c r="A3383" i="3"/>
  <c r="P3385" i="3" l="1"/>
  <c r="A3384" i="3"/>
  <c r="P3386" i="3" l="1"/>
  <c r="A3385" i="3"/>
  <c r="P3387" i="3" l="1"/>
  <c r="A3386" i="3"/>
  <c r="P3388" i="3" l="1"/>
  <c r="A3387" i="3"/>
  <c r="P3389" i="3" l="1"/>
  <c r="A3388" i="3"/>
  <c r="P3390" i="3" l="1"/>
  <c r="A3389" i="3"/>
  <c r="P3391" i="3" l="1"/>
  <c r="A3390" i="3"/>
  <c r="P3392" i="3" l="1"/>
  <c r="A3391" i="3"/>
  <c r="P3393" i="3" l="1"/>
  <c r="A3392" i="3"/>
  <c r="P3394" i="3" l="1"/>
  <c r="A3393" i="3"/>
  <c r="P3395" i="3" l="1"/>
  <c r="A3394" i="3"/>
  <c r="P3396" i="3" l="1"/>
  <c r="A3395" i="3"/>
  <c r="P3397" i="3" l="1"/>
  <c r="A3396" i="3"/>
  <c r="P3398" i="3" l="1"/>
  <c r="A3397" i="3"/>
  <c r="P3399" i="3" l="1"/>
  <c r="A3398" i="3"/>
  <c r="P3400" i="3" l="1"/>
  <c r="A3399" i="3"/>
  <c r="P3401" i="3" l="1"/>
  <c r="A3400" i="3"/>
  <c r="P3402" i="3" l="1"/>
  <c r="A3401" i="3"/>
  <c r="P3403" i="3" l="1"/>
  <c r="A3402" i="3"/>
  <c r="P3404" i="3" l="1"/>
  <c r="A3403" i="3"/>
  <c r="P3405" i="3" l="1"/>
  <c r="A3404" i="3"/>
  <c r="P3406" i="3" l="1"/>
  <c r="A3405" i="3"/>
  <c r="P3407" i="3" l="1"/>
  <c r="A3406" i="3"/>
  <c r="P3408" i="3" l="1"/>
  <c r="A3407" i="3"/>
  <c r="P3409" i="3" l="1"/>
  <c r="A3408" i="3"/>
  <c r="P3410" i="3" l="1"/>
  <c r="A3409" i="3"/>
  <c r="P3411" i="3" l="1"/>
  <c r="A3410" i="3"/>
  <c r="P3412" i="3" l="1"/>
  <c r="A3411" i="3"/>
  <c r="P3413" i="3" l="1"/>
  <c r="A3412" i="3"/>
  <c r="P3414" i="3" l="1"/>
  <c r="A3413" i="3"/>
  <c r="P3415" i="3" l="1"/>
  <c r="A3414" i="3"/>
  <c r="P3416" i="3" l="1"/>
  <c r="A3415" i="3"/>
  <c r="P3417" i="3" l="1"/>
  <c r="A3416" i="3"/>
  <c r="P3418" i="3" l="1"/>
  <c r="A3417" i="3"/>
  <c r="P3419" i="3" l="1"/>
  <c r="A3418" i="3"/>
  <c r="P3420" i="3" l="1"/>
  <c r="A3419" i="3"/>
  <c r="P3421" i="3" l="1"/>
  <c r="A3420" i="3"/>
  <c r="P3422" i="3" l="1"/>
  <c r="A3421" i="3"/>
  <c r="P3423" i="3" l="1"/>
  <c r="A3422" i="3"/>
  <c r="P3424" i="3" l="1"/>
  <c r="A3423" i="3"/>
  <c r="P3425" i="3" l="1"/>
  <c r="A3424" i="3"/>
  <c r="P3426" i="3" l="1"/>
  <c r="A3425" i="3"/>
  <c r="P3427" i="3" l="1"/>
  <c r="A3426" i="3"/>
  <c r="P3428" i="3" l="1"/>
  <c r="A3427" i="3"/>
  <c r="P3429" i="3" l="1"/>
  <c r="A3428" i="3"/>
  <c r="P3430" i="3" l="1"/>
  <c r="A3429" i="3"/>
  <c r="P3431" i="3" l="1"/>
  <c r="A3430" i="3"/>
  <c r="P3432" i="3" l="1"/>
  <c r="A3431" i="3"/>
  <c r="P3433" i="3" l="1"/>
  <c r="A3432" i="3"/>
  <c r="P3434" i="3" l="1"/>
  <c r="A3433" i="3"/>
  <c r="P3435" i="3" l="1"/>
  <c r="A3434" i="3"/>
  <c r="P3436" i="3" l="1"/>
  <c r="A3435" i="3"/>
  <c r="P3437" i="3" l="1"/>
  <c r="A3436" i="3"/>
  <c r="P3438" i="3" l="1"/>
  <c r="A3437" i="3"/>
  <c r="P3439" i="3" l="1"/>
  <c r="A3438" i="3"/>
  <c r="P3440" i="3" l="1"/>
  <c r="A3439" i="3"/>
  <c r="P3441" i="3" l="1"/>
  <c r="A3440" i="3"/>
  <c r="P3442" i="3" l="1"/>
  <c r="A3441" i="3"/>
  <c r="P3443" i="3" l="1"/>
  <c r="A3442" i="3"/>
  <c r="P3444" i="3" l="1"/>
  <c r="A3443" i="3"/>
  <c r="P3445" i="3" l="1"/>
  <c r="A3444" i="3"/>
  <c r="P3446" i="3" l="1"/>
  <c r="A3445" i="3"/>
  <c r="P3447" i="3" l="1"/>
  <c r="A3446" i="3"/>
  <c r="P3448" i="3" l="1"/>
  <c r="A3447" i="3"/>
  <c r="P3449" i="3" l="1"/>
  <c r="A3448" i="3"/>
  <c r="P3450" i="3" l="1"/>
  <c r="A3449" i="3"/>
  <c r="P3451" i="3" l="1"/>
  <c r="A3450" i="3"/>
  <c r="P3452" i="3" l="1"/>
  <c r="A3451" i="3"/>
  <c r="P3453" i="3" l="1"/>
  <c r="A3452" i="3"/>
  <c r="P3454" i="3" l="1"/>
  <c r="A3453" i="3"/>
  <c r="P3455" i="3" l="1"/>
  <c r="A3454" i="3"/>
  <c r="P3456" i="3" l="1"/>
  <c r="A3455" i="3"/>
  <c r="P3457" i="3" l="1"/>
  <c r="A3456" i="3"/>
  <c r="P3458" i="3" l="1"/>
  <c r="A3457" i="3"/>
  <c r="P3459" i="3" l="1"/>
  <c r="A3458" i="3"/>
  <c r="P3460" i="3" l="1"/>
  <c r="A3459" i="3"/>
  <c r="P3461" i="3" l="1"/>
  <c r="A3460" i="3"/>
  <c r="P3462" i="3" l="1"/>
  <c r="A3461" i="3"/>
  <c r="P3463" i="3" l="1"/>
  <c r="A3462" i="3"/>
  <c r="P3464" i="3" l="1"/>
  <c r="A3463" i="3"/>
  <c r="P3465" i="3" l="1"/>
  <c r="A3464" i="3"/>
  <c r="P3466" i="3" l="1"/>
  <c r="A3465" i="3"/>
  <c r="P3467" i="3" l="1"/>
  <c r="A3466" i="3"/>
  <c r="P3468" i="3" l="1"/>
  <c r="A3467" i="3"/>
  <c r="P3469" i="3" l="1"/>
  <c r="A3468" i="3"/>
  <c r="P3470" i="3" l="1"/>
  <c r="A3469" i="3"/>
  <c r="P3471" i="3" l="1"/>
  <c r="A3470" i="3"/>
  <c r="P3472" i="3" l="1"/>
  <c r="A3471" i="3"/>
  <c r="P3473" i="3" l="1"/>
  <c r="A3472" i="3"/>
  <c r="P3474" i="3" l="1"/>
  <c r="A3473" i="3"/>
  <c r="P3475" i="3" l="1"/>
  <c r="A3474" i="3"/>
  <c r="P3476" i="3" l="1"/>
  <c r="A3475" i="3"/>
  <c r="P3477" i="3" l="1"/>
  <c r="A3476" i="3"/>
  <c r="P3478" i="3" l="1"/>
  <c r="A3477" i="3"/>
  <c r="P3479" i="3" l="1"/>
  <c r="A3478" i="3"/>
  <c r="P3480" i="3" l="1"/>
  <c r="A3479" i="3"/>
  <c r="P3481" i="3" l="1"/>
  <c r="A3480" i="3"/>
  <c r="P3482" i="3" l="1"/>
  <c r="A3481" i="3"/>
  <c r="P3483" i="3" l="1"/>
  <c r="A3482" i="3"/>
  <c r="P3484" i="3" l="1"/>
  <c r="A3483" i="3"/>
  <c r="P3485" i="3" l="1"/>
  <c r="A3484" i="3"/>
  <c r="P3486" i="3" l="1"/>
  <c r="A3485" i="3"/>
  <c r="P3487" i="3" l="1"/>
  <c r="A3486" i="3"/>
  <c r="P3488" i="3" l="1"/>
  <c r="A3487" i="3"/>
  <c r="P3489" i="3" l="1"/>
  <c r="A3488" i="3"/>
  <c r="P3490" i="3" l="1"/>
  <c r="A3489" i="3"/>
  <c r="P3491" i="3" l="1"/>
  <c r="A3490" i="3"/>
  <c r="P3492" i="3" l="1"/>
  <c r="A3491" i="3"/>
  <c r="P3493" i="3" l="1"/>
  <c r="A3492" i="3"/>
  <c r="P3494" i="3" l="1"/>
  <c r="A3493" i="3"/>
  <c r="P3495" i="3" l="1"/>
  <c r="A3494" i="3"/>
  <c r="P3496" i="3" l="1"/>
  <c r="A3495" i="3"/>
  <c r="P3497" i="3" l="1"/>
  <c r="A3496" i="3"/>
  <c r="P3498" i="3" l="1"/>
  <c r="A3497" i="3"/>
  <c r="P3499" i="3" l="1"/>
  <c r="A3498" i="3"/>
  <c r="P3500" i="3" l="1"/>
  <c r="A3499" i="3"/>
  <c r="P3501" i="3" l="1"/>
  <c r="A3500" i="3"/>
  <c r="P3502" i="3" l="1"/>
  <c r="A3501" i="3"/>
  <c r="P3503" i="3" l="1"/>
  <c r="A3502" i="3"/>
  <c r="P3504" i="3" l="1"/>
  <c r="A3503" i="3"/>
  <c r="P3505" i="3" l="1"/>
  <c r="A3504" i="3"/>
  <c r="P3506" i="3" l="1"/>
  <c r="A3505" i="3"/>
  <c r="P3507" i="3" l="1"/>
  <c r="A3506" i="3"/>
  <c r="P3508" i="3" l="1"/>
  <c r="A3507" i="3"/>
  <c r="P3509" i="3" l="1"/>
  <c r="A3508" i="3"/>
  <c r="P3510" i="3" l="1"/>
  <c r="A3509" i="3"/>
  <c r="P3511" i="3" l="1"/>
  <c r="A3510" i="3"/>
  <c r="P3512" i="3" l="1"/>
  <c r="A3511" i="3"/>
  <c r="P3513" i="3" l="1"/>
  <c r="A3512" i="3"/>
  <c r="P3514" i="3" l="1"/>
  <c r="A3513" i="3"/>
  <c r="P3515" i="3" l="1"/>
  <c r="A3514" i="3"/>
  <c r="P3516" i="3" l="1"/>
  <c r="A3515" i="3"/>
  <c r="P3517" i="3" l="1"/>
  <c r="A3516" i="3"/>
  <c r="P3518" i="3" l="1"/>
  <c r="A3517" i="3"/>
  <c r="P3519" i="3" l="1"/>
  <c r="A3518" i="3"/>
  <c r="P3520" i="3" l="1"/>
  <c r="A3519" i="3"/>
  <c r="P3521" i="3" l="1"/>
  <c r="A3520" i="3"/>
  <c r="P3522" i="3" l="1"/>
  <c r="A3521" i="3"/>
  <c r="P3523" i="3" l="1"/>
  <c r="A3522" i="3"/>
  <c r="P3524" i="3" l="1"/>
  <c r="A3523" i="3"/>
  <c r="P3525" i="3" l="1"/>
  <c r="A3524" i="3"/>
  <c r="P3526" i="3" l="1"/>
  <c r="A3525" i="3"/>
  <c r="P3527" i="3" l="1"/>
  <c r="A3526" i="3"/>
  <c r="P3528" i="3" l="1"/>
  <c r="A3527" i="3"/>
  <c r="P3529" i="3" l="1"/>
  <c r="A3528" i="3"/>
  <c r="P3530" i="3" l="1"/>
  <c r="A3529" i="3"/>
  <c r="P3531" i="3" l="1"/>
  <c r="A3530" i="3"/>
  <c r="P3532" i="3" l="1"/>
  <c r="A3531" i="3"/>
  <c r="P3533" i="3" l="1"/>
  <c r="A3532" i="3"/>
  <c r="P3534" i="3" l="1"/>
  <c r="A3533" i="3"/>
  <c r="P3535" i="3" l="1"/>
  <c r="A3534" i="3"/>
  <c r="P3536" i="3" l="1"/>
  <c r="A3535" i="3"/>
  <c r="P3537" i="3" l="1"/>
  <c r="A3536" i="3"/>
  <c r="P3538" i="3" l="1"/>
  <c r="A3537" i="3"/>
  <c r="P3539" i="3" l="1"/>
  <c r="A3538" i="3"/>
  <c r="P3540" i="3" l="1"/>
  <c r="A3539" i="3"/>
  <c r="P3541" i="3" l="1"/>
  <c r="A3540" i="3"/>
  <c r="P3542" i="3" l="1"/>
  <c r="A3541" i="3"/>
  <c r="P3543" i="3" l="1"/>
  <c r="A3542" i="3"/>
  <c r="P3544" i="3" l="1"/>
  <c r="A3543" i="3"/>
  <c r="P3545" i="3" l="1"/>
  <c r="A3544" i="3"/>
  <c r="P3546" i="3" l="1"/>
  <c r="A3545" i="3"/>
  <c r="P3547" i="3" l="1"/>
  <c r="A3546" i="3"/>
  <c r="P3548" i="3" l="1"/>
  <c r="A3547" i="3"/>
  <c r="P3549" i="3" l="1"/>
  <c r="A3548" i="3"/>
  <c r="P3550" i="3" l="1"/>
  <c r="A3549" i="3"/>
  <c r="P3551" i="3" l="1"/>
  <c r="A3550" i="3"/>
  <c r="P3552" i="3" l="1"/>
  <c r="A3551" i="3"/>
  <c r="P3553" i="3" l="1"/>
  <c r="A3552" i="3"/>
  <c r="P3554" i="3" l="1"/>
  <c r="A3553" i="3"/>
  <c r="P3555" i="3" l="1"/>
  <c r="A3554" i="3"/>
  <c r="P3556" i="3" l="1"/>
  <c r="A3555" i="3"/>
  <c r="P3557" i="3" l="1"/>
  <c r="A3556" i="3"/>
  <c r="P3558" i="3" l="1"/>
  <c r="A3557" i="3"/>
  <c r="P3559" i="3" l="1"/>
  <c r="A3558" i="3"/>
  <c r="P3560" i="3" l="1"/>
  <c r="A3559" i="3"/>
  <c r="P3561" i="3" l="1"/>
  <c r="A3560" i="3"/>
  <c r="P3562" i="3" l="1"/>
  <c r="A3561" i="3"/>
  <c r="P3563" i="3" l="1"/>
  <c r="A3562" i="3"/>
  <c r="P3564" i="3" l="1"/>
  <c r="A3563" i="3"/>
  <c r="P3565" i="3" l="1"/>
  <c r="A3564" i="3"/>
  <c r="P3566" i="3" l="1"/>
  <c r="A3565" i="3"/>
  <c r="P3567" i="3" l="1"/>
  <c r="A3566" i="3"/>
  <c r="P3568" i="3" l="1"/>
  <c r="A3567" i="3"/>
  <c r="P3569" i="3" l="1"/>
  <c r="A3568" i="3"/>
  <c r="P3570" i="3" l="1"/>
  <c r="A3569" i="3"/>
  <c r="P3571" i="3" l="1"/>
  <c r="A3570" i="3"/>
  <c r="P3572" i="3" l="1"/>
  <c r="A3571" i="3"/>
  <c r="P3573" i="3" l="1"/>
  <c r="A3572" i="3"/>
  <c r="P3574" i="3" l="1"/>
  <c r="A3573" i="3"/>
  <c r="P3575" i="3" l="1"/>
  <c r="A3574" i="3"/>
  <c r="P3576" i="3" l="1"/>
  <c r="A3575" i="3"/>
  <c r="P3577" i="3" l="1"/>
  <c r="A3576" i="3"/>
  <c r="P3578" i="3" l="1"/>
  <c r="A3577" i="3"/>
  <c r="P3579" i="3" l="1"/>
  <c r="A3578" i="3"/>
  <c r="P3580" i="3" l="1"/>
  <c r="A3579" i="3"/>
  <c r="P3581" i="3" l="1"/>
  <c r="A3580" i="3"/>
  <c r="P3582" i="3" l="1"/>
  <c r="A3581" i="3"/>
  <c r="P3583" i="3" l="1"/>
  <c r="A3582" i="3"/>
  <c r="P3584" i="3" l="1"/>
  <c r="A3583" i="3"/>
  <c r="P3585" i="3" l="1"/>
  <c r="A3584" i="3"/>
  <c r="P3586" i="3" l="1"/>
  <c r="A3585" i="3"/>
  <c r="P3587" i="3" l="1"/>
  <c r="A3586" i="3"/>
  <c r="P3588" i="3" l="1"/>
  <c r="A3587" i="3"/>
  <c r="P3589" i="3" l="1"/>
  <c r="A3588" i="3"/>
  <c r="P3590" i="3" l="1"/>
  <c r="A3589" i="3"/>
  <c r="P3591" i="3" l="1"/>
  <c r="A3590" i="3"/>
  <c r="P3592" i="3" l="1"/>
  <c r="A3591" i="3"/>
  <c r="P3593" i="3" l="1"/>
  <c r="A3592" i="3"/>
  <c r="P3594" i="3" l="1"/>
  <c r="A3593" i="3"/>
  <c r="P3595" i="3" l="1"/>
  <c r="A3594" i="3"/>
  <c r="P3596" i="3" l="1"/>
  <c r="A3595" i="3"/>
  <c r="P3597" i="3" l="1"/>
  <c r="A3596" i="3"/>
  <c r="P3598" i="3" l="1"/>
  <c r="A3597" i="3"/>
  <c r="P3599" i="3" l="1"/>
  <c r="A3598" i="3"/>
  <c r="P3600" i="3" l="1"/>
  <c r="A3599" i="3"/>
  <c r="P3601" i="3" l="1"/>
  <c r="A3600" i="3"/>
  <c r="P3602" i="3" l="1"/>
  <c r="A3601" i="3"/>
  <c r="P3603" i="3" l="1"/>
  <c r="A3602" i="3"/>
  <c r="P3604" i="3" l="1"/>
  <c r="A3603" i="3"/>
  <c r="P3605" i="3" l="1"/>
  <c r="A3604" i="3"/>
  <c r="P3606" i="3" l="1"/>
  <c r="A3605" i="3"/>
  <c r="P3607" i="3" l="1"/>
  <c r="A3606" i="3"/>
  <c r="P3608" i="3" l="1"/>
  <c r="A3607" i="3"/>
  <c r="P3609" i="3" l="1"/>
  <c r="A3608" i="3"/>
  <c r="P3610" i="3" l="1"/>
  <c r="A3609" i="3"/>
  <c r="P3611" i="3" l="1"/>
  <c r="A3610" i="3"/>
  <c r="P3612" i="3" l="1"/>
  <c r="A3611" i="3"/>
  <c r="P3613" i="3" l="1"/>
  <c r="A3612" i="3"/>
  <c r="P3614" i="3" l="1"/>
  <c r="A3613" i="3"/>
  <c r="P3615" i="3" l="1"/>
  <c r="A3614" i="3"/>
  <c r="P3616" i="3" l="1"/>
  <c r="A3615" i="3"/>
  <c r="P3617" i="3" l="1"/>
  <c r="A3616" i="3"/>
  <c r="P3618" i="3" l="1"/>
  <c r="A3617" i="3"/>
  <c r="P3619" i="3" l="1"/>
  <c r="A3618" i="3"/>
  <c r="P3620" i="3" l="1"/>
  <c r="A3619" i="3"/>
  <c r="P3621" i="3" l="1"/>
  <c r="A3620" i="3"/>
  <c r="P3622" i="3" l="1"/>
  <c r="A3621" i="3"/>
  <c r="P3623" i="3" l="1"/>
  <c r="A3622" i="3"/>
  <c r="P3624" i="3" l="1"/>
  <c r="A3623" i="3"/>
  <c r="P3625" i="3" l="1"/>
  <c r="A3624" i="3"/>
  <c r="P3626" i="3" l="1"/>
  <c r="A3625" i="3"/>
  <c r="P3627" i="3" l="1"/>
  <c r="A3626" i="3"/>
  <c r="P3628" i="3" l="1"/>
  <c r="A3627" i="3"/>
  <c r="P3629" i="3" l="1"/>
  <c r="A3628" i="3"/>
  <c r="P3630" i="3" l="1"/>
  <c r="A3629" i="3"/>
  <c r="P3631" i="3" l="1"/>
  <c r="A3630" i="3"/>
  <c r="P3632" i="3" l="1"/>
  <c r="A3631" i="3"/>
  <c r="P3633" i="3" l="1"/>
  <c r="A3632" i="3"/>
  <c r="P3634" i="3" l="1"/>
  <c r="A3633" i="3"/>
  <c r="P3635" i="3" l="1"/>
  <c r="A3634" i="3"/>
  <c r="P3636" i="3" l="1"/>
  <c r="A3635" i="3"/>
  <c r="P3637" i="3" l="1"/>
  <c r="A3636" i="3"/>
  <c r="P3638" i="3" l="1"/>
  <c r="A3637" i="3"/>
  <c r="P3639" i="3" l="1"/>
  <c r="A3638" i="3"/>
  <c r="P3640" i="3" l="1"/>
  <c r="A3639" i="3"/>
  <c r="P3641" i="3" l="1"/>
  <c r="A3640" i="3"/>
  <c r="P3642" i="3" l="1"/>
  <c r="A3641" i="3"/>
  <c r="P3643" i="3" l="1"/>
  <c r="A3642" i="3"/>
  <c r="P3644" i="3" l="1"/>
  <c r="A3643" i="3"/>
  <c r="P3645" i="3" l="1"/>
  <c r="A3644" i="3"/>
  <c r="P3646" i="3" l="1"/>
  <c r="A3645" i="3"/>
  <c r="P3647" i="3" l="1"/>
  <c r="A3646" i="3"/>
  <c r="P3648" i="3" l="1"/>
  <c r="A3647" i="3"/>
  <c r="P3649" i="3" l="1"/>
  <c r="A3648" i="3"/>
  <c r="P3650" i="3" l="1"/>
  <c r="A3649" i="3"/>
  <c r="P3651" i="3" l="1"/>
  <c r="A3650" i="3"/>
  <c r="P3652" i="3" l="1"/>
  <c r="A3651" i="3"/>
  <c r="P3653" i="3" l="1"/>
  <c r="A3652" i="3"/>
  <c r="P3654" i="3" l="1"/>
  <c r="A3653" i="3"/>
  <c r="P3655" i="3" l="1"/>
  <c r="A3654" i="3"/>
  <c r="P3656" i="3" l="1"/>
  <c r="A3655" i="3"/>
  <c r="P3657" i="3" l="1"/>
  <c r="A3656" i="3"/>
  <c r="P3658" i="3" l="1"/>
  <c r="A3657" i="3"/>
  <c r="P3659" i="3" l="1"/>
  <c r="A3658" i="3"/>
  <c r="P3660" i="3" l="1"/>
  <c r="A3659" i="3"/>
  <c r="P3661" i="3" l="1"/>
  <c r="A3660" i="3"/>
  <c r="P3662" i="3" l="1"/>
  <c r="A3661" i="3"/>
  <c r="P3663" i="3" l="1"/>
  <c r="A3662" i="3"/>
  <c r="P3664" i="3" l="1"/>
  <c r="A3663" i="3"/>
  <c r="P3665" i="3" l="1"/>
  <c r="A3664" i="3"/>
  <c r="P3666" i="3" l="1"/>
  <c r="A3665" i="3"/>
  <c r="P3667" i="3" l="1"/>
  <c r="A3666" i="3"/>
  <c r="P3668" i="3" l="1"/>
  <c r="A3667" i="3"/>
  <c r="P3669" i="3" l="1"/>
  <c r="A3668" i="3"/>
  <c r="P3670" i="3" l="1"/>
  <c r="A3669" i="3"/>
  <c r="P3671" i="3" l="1"/>
  <c r="A3670" i="3"/>
  <c r="P3672" i="3" l="1"/>
  <c r="A3671" i="3"/>
  <c r="P3673" i="3" l="1"/>
  <c r="A3672" i="3"/>
  <c r="P3674" i="3" l="1"/>
  <c r="A3673" i="3"/>
  <c r="P3675" i="3" l="1"/>
  <c r="A3674" i="3"/>
  <c r="P3676" i="3" l="1"/>
  <c r="A3675" i="3"/>
  <c r="P3677" i="3" l="1"/>
  <c r="A3676" i="3"/>
  <c r="P3678" i="3" l="1"/>
  <c r="A3677" i="3"/>
  <c r="P3679" i="3" l="1"/>
  <c r="A3678" i="3"/>
  <c r="P3680" i="3" l="1"/>
  <c r="A3679" i="3"/>
  <c r="P3681" i="3" l="1"/>
  <c r="A3680" i="3"/>
  <c r="P3682" i="3" l="1"/>
  <c r="A3681" i="3"/>
  <c r="P3683" i="3" l="1"/>
  <c r="A3682" i="3"/>
  <c r="P3684" i="3" l="1"/>
  <c r="A3683" i="3"/>
  <c r="P3685" i="3" l="1"/>
  <c r="A3684" i="3"/>
  <c r="P3686" i="3" l="1"/>
  <c r="A3685" i="3"/>
  <c r="P3687" i="3" l="1"/>
  <c r="A3686" i="3"/>
  <c r="P3688" i="3" l="1"/>
  <c r="A3687" i="3"/>
  <c r="P3689" i="3" l="1"/>
  <c r="A3688" i="3"/>
  <c r="P3690" i="3" l="1"/>
  <c r="A3689" i="3"/>
  <c r="P3691" i="3" l="1"/>
  <c r="A3690" i="3"/>
  <c r="P3692" i="3" l="1"/>
  <c r="A3691" i="3"/>
  <c r="P3693" i="3" l="1"/>
  <c r="A3692" i="3"/>
  <c r="P3694" i="3" l="1"/>
  <c r="A3693" i="3"/>
  <c r="P3695" i="3" l="1"/>
  <c r="A3694" i="3"/>
  <c r="P3696" i="3" l="1"/>
  <c r="A3695" i="3"/>
  <c r="P3697" i="3" l="1"/>
  <c r="A3696" i="3"/>
  <c r="P3698" i="3" l="1"/>
  <c r="A3697" i="3"/>
  <c r="P3699" i="3" l="1"/>
  <c r="A3698" i="3"/>
  <c r="P3700" i="3" l="1"/>
  <c r="A3699" i="3"/>
  <c r="P3701" i="3" l="1"/>
  <c r="A3700" i="3"/>
  <c r="P3702" i="3" l="1"/>
  <c r="A3701" i="3"/>
  <c r="P3703" i="3" l="1"/>
  <c r="A3702" i="3"/>
  <c r="P3704" i="3" l="1"/>
  <c r="A3703" i="3"/>
  <c r="P3705" i="3" l="1"/>
  <c r="A3704" i="3"/>
  <c r="P3706" i="3" l="1"/>
  <c r="A3705" i="3"/>
  <c r="P3707" i="3" l="1"/>
  <c r="A3706" i="3"/>
  <c r="P3708" i="3" l="1"/>
  <c r="A3707" i="3"/>
  <c r="P3709" i="3" l="1"/>
  <c r="A3708" i="3"/>
  <c r="P3710" i="3" l="1"/>
  <c r="A3709" i="3"/>
  <c r="P3711" i="3" l="1"/>
  <c r="A3710" i="3"/>
  <c r="P3712" i="3" l="1"/>
  <c r="A3711" i="3"/>
  <c r="P3713" i="3" l="1"/>
  <c r="A3712" i="3"/>
  <c r="P3714" i="3" l="1"/>
  <c r="A3713" i="3"/>
  <c r="P3715" i="3" l="1"/>
  <c r="A3714" i="3"/>
  <c r="P3716" i="3" l="1"/>
  <c r="A3715" i="3"/>
  <c r="P3717" i="3" l="1"/>
  <c r="A3716" i="3"/>
  <c r="P3718" i="3" l="1"/>
  <c r="A3717" i="3"/>
  <c r="P3719" i="3" l="1"/>
  <c r="A3718" i="3"/>
  <c r="P3720" i="3" l="1"/>
  <c r="A3719" i="3"/>
  <c r="P3721" i="3" l="1"/>
  <c r="A3720" i="3"/>
  <c r="P3722" i="3" l="1"/>
  <c r="A3721" i="3"/>
  <c r="P3723" i="3" l="1"/>
  <c r="A3722" i="3"/>
  <c r="P3724" i="3" l="1"/>
  <c r="A3723" i="3"/>
  <c r="P3725" i="3" l="1"/>
  <c r="A3724" i="3"/>
  <c r="P3726" i="3" l="1"/>
  <c r="A3725" i="3"/>
  <c r="P3727" i="3" l="1"/>
  <c r="A3726" i="3"/>
  <c r="P3728" i="3" l="1"/>
  <c r="A3727" i="3"/>
  <c r="P3729" i="3" l="1"/>
  <c r="A3728" i="3"/>
  <c r="P3730" i="3" l="1"/>
  <c r="A3729" i="3"/>
  <c r="P3731" i="3" l="1"/>
  <c r="A3730" i="3"/>
  <c r="P3732" i="3" l="1"/>
  <c r="A3731" i="3"/>
  <c r="P3733" i="3" l="1"/>
  <c r="A3732" i="3"/>
  <c r="P3734" i="3" l="1"/>
  <c r="A3733" i="3"/>
  <c r="P3735" i="3" l="1"/>
  <c r="A3734" i="3"/>
  <c r="P3736" i="3" l="1"/>
  <c r="A3735" i="3"/>
  <c r="P3737" i="3" l="1"/>
  <c r="A3736" i="3"/>
  <c r="P3738" i="3" l="1"/>
  <c r="A3737" i="3"/>
  <c r="P3739" i="3" l="1"/>
  <c r="A3738" i="3"/>
  <c r="P3740" i="3" l="1"/>
  <c r="A3739" i="3"/>
  <c r="P3741" i="3" l="1"/>
  <c r="A3740" i="3"/>
  <c r="P3742" i="3" l="1"/>
  <c r="A3741" i="3"/>
  <c r="P3743" i="3" l="1"/>
  <c r="A3742" i="3"/>
  <c r="P3744" i="3" l="1"/>
  <c r="A3743" i="3"/>
  <c r="P3745" i="3" l="1"/>
  <c r="A3744" i="3"/>
  <c r="P3746" i="3" l="1"/>
  <c r="A3745" i="3"/>
  <c r="P3747" i="3" l="1"/>
  <c r="A3746" i="3"/>
  <c r="P3748" i="3" l="1"/>
  <c r="A3747" i="3"/>
  <c r="P3749" i="3" l="1"/>
  <c r="A3748" i="3"/>
  <c r="P3750" i="3" l="1"/>
  <c r="A3749" i="3"/>
  <c r="P3751" i="3" l="1"/>
  <c r="A3750" i="3"/>
  <c r="P3752" i="3" l="1"/>
  <c r="A3751" i="3"/>
  <c r="P3753" i="3" l="1"/>
  <c r="A3752" i="3"/>
  <c r="P3754" i="3" l="1"/>
  <c r="A3753" i="3"/>
  <c r="P3755" i="3" l="1"/>
  <c r="A3754" i="3"/>
  <c r="P3756" i="3" l="1"/>
  <c r="A3755" i="3"/>
  <c r="P3757" i="3" l="1"/>
  <c r="A3756" i="3"/>
  <c r="P3758" i="3" l="1"/>
  <c r="A3757" i="3"/>
  <c r="P3759" i="3" l="1"/>
  <c r="A3758" i="3"/>
  <c r="P3760" i="3" l="1"/>
  <c r="A3759" i="3"/>
  <c r="P3761" i="3" l="1"/>
  <c r="A3760" i="3"/>
  <c r="P3762" i="3" l="1"/>
  <c r="A3761" i="3"/>
  <c r="P3763" i="3" l="1"/>
  <c r="A3762" i="3"/>
  <c r="P3764" i="3" l="1"/>
  <c r="A3763" i="3"/>
  <c r="P3765" i="3" l="1"/>
  <c r="A3764" i="3"/>
  <c r="P3766" i="3" l="1"/>
  <c r="A3765" i="3"/>
  <c r="P3767" i="3" l="1"/>
  <c r="A3766" i="3"/>
  <c r="P3768" i="3" l="1"/>
  <c r="A3767" i="3"/>
  <c r="P3769" i="3" l="1"/>
  <c r="A3768" i="3"/>
  <c r="P3770" i="3" l="1"/>
  <c r="A3769" i="3"/>
  <c r="P3771" i="3" l="1"/>
  <c r="A3770" i="3"/>
  <c r="P3772" i="3" l="1"/>
  <c r="A3771" i="3"/>
  <c r="P3773" i="3" l="1"/>
  <c r="A3772" i="3"/>
  <c r="P3774" i="3" l="1"/>
  <c r="A3773" i="3"/>
  <c r="P3775" i="3" l="1"/>
  <c r="A3774" i="3"/>
  <c r="P3776" i="3" l="1"/>
  <c r="A3775" i="3"/>
  <c r="P3777" i="3" l="1"/>
  <c r="A3776" i="3"/>
  <c r="P3778" i="3" l="1"/>
  <c r="A3777" i="3"/>
  <c r="P3779" i="3" l="1"/>
  <c r="A3778" i="3"/>
  <c r="P3780" i="3" l="1"/>
  <c r="A3779" i="3"/>
  <c r="P3781" i="3" l="1"/>
  <c r="A3780" i="3"/>
  <c r="P3782" i="3" l="1"/>
  <c r="A3781" i="3"/>
  <c r="P3783" i="3" l="1"/>
  <c r="A3782" i="3"/>
  <c r="P3784" i="3" l="1"/>
  <c r="A3783" i="3"/>
  <c r="P3785" i="3" l="1"/>
  <c r="A3784" i="3"/>
  <c r="P3786" i="3" l="1"/>
  <c r="A3785" i="3"/>
  <c r="P3787" i="3" l="1"/>
  <c r="A3786" i="3"/>
  <c r="P3788" i="3" l="1"/>
  <c r="A3787" i="3"/>
  <c r="P3789" i="3" l="1"/>
  <c r="A3788" i="3"/>
  <c r="P3790" i="3" l="1"/>
  <c r="A3789" i="3"/>
  <c r="P3791" i="3" l="1"/>
  <c r="A3790" i="3"/>
  <c r="P3792" i="3" l="1"/>
  <c r="A3791" i="3"/>
  <c r="P3793" i="3" l="1"/>
  <c r="A3792" i="3"/>
  <c r="P3794" i="3" l="1"/>
  <c r="A3793" i="3"/>
  <c r="P3795" i="3" l="1"/>
  <c r="A3794" i="3"/>
  <c r="P3796" i="3" l="1"/>
  <c r="A3795" i="3"/>
  <c r="P3797" i="3" l="1"/>
  <c r="A3796" i="3"/>
  <c r="P3798" i="3" l="1"/>
  <c r="A3797" i="3"/>
  <c r="P3799" i="3" l="1"/>
  <c r="A3798" i="3"/>
  <c r="P3800" i="3" l="1"/>
  <c r="A3799" i="3"/>
  <c r="P3801" i="3" l="1"/>
  <c r="A3800" i="3"/>
  <c r="P3802" i="3" l="1"/>
  <c r="A3801" i="3"/>
  <c r="P3803" i="3" l="1"/>
  <c r="A3802" i="3"/>
  <c r="P3804" i="3" l="1"/>
  <c r="A3803" i="3"/>
  <c r="P3805" i="3" l="1"/>
  <c r="A3804" i="3"/>
  <c r="P3806" i="3" l="1"/>
  <c r="A3805" i="3"/>
  <c r="P3807" i="3" l="1"/>
  <c r="A3806" i="3"/>
  <c r="P3808" i="3" l="1"/>
  <c r="A3807" i="3"/>
  <c r="P3809" i="3" l="1"/>
  <c r="A3808" i="3"/>
  <c r="P3810" i="3" l="1"/>
  <c r="A3809" i="3"/>
  <c r="P3811" i="3" l="1"/>
  <c r="A3810" i="3"/>
  <c r="P3812" i="3" l="1"/>
  <c r="A3811" i="3"/>
  <c r="P3813" i="3" l="1"/>
  <c r="A3812" i="3"/>
  <c r="P3814" i="3" l="1"/>
  <c r="A3813" i="3"/>
  <c r="P3815" i="3" l="1"/>
  <c r="A3814" i="3"/>
  <c r="P3816" i="3" l="1"/>
  <c r="A3815" i="3"/>
  <c r="P3817" i="3" l="1"/>
  <c r="A3816" i="3"/>
  <c r="P3818" i="3" l="1"/>
  <c r="A3817" i="3"/>
  <c r="P3819" i="3" l="1"/>
  <c r="A3818" i="3"/>
  <c r="P3820" i="3" l="1"/>
  <c r="A3819" i="3"/>
  <c r="P3821" i="3" l="1"/>
  <c r="A3820" i="3"/>
  <c r="P3822" i="3" l="1"/>
  <c r="A3821" i="3"/>
  <c r="P3823" i="3" l="1"/>
  <c r="A3822" i="3"/>
  <c r="P3824" i="3" l="1"/>
  <c r="A3823" i="3"/>
  <c r="P3825" i="3" l="1"/>
  <c r="A3824" i="3"/>
  <c r="P3826" i="3" l="1"/>
  <c r="A3825" i="3"/>
  <c r="P3827" i="3" l="1"/>
  <c r="A3826" i="3"/>
  <c r="P3828" i="3" l="1"/>
  <c r="A3827" i="3"/>
  <c r="P3829" i="3" l="1"/>
  <c r="A3828" i="3"/>
  <c r="P3830" i="3" l="1"/>
  <c r="A3829" i="3"/>
  <c r="P3831" i="3" l="1"/>
  <c r="A3830" i="3"/>
  <c r="P3832" i="3" l="1"/>
  <c r="A3831" i="3"/>
  <c r="P3833" i="3" l="1"/>
  <c r="A3832" i="3"/>
  <c r="P3834" i="3" l="1"/>
  <c r="A3833" i="3"/>
  <c r="P3835" i="3" l="1"/>
  <c r="A3834" i="3"/>
  <c r="P3836" i="3" l="1"/>
  <c r="A3835" i="3"/>
  <c r="P3837" i="3" l="1"/>
  <c r="A3836" i="3"/>
  <c r="P3838" i="3" l="1"/>
  <c r="A3837" i="3"/>
  <c r="P3839" i="3" l="1"/>
  <c r="A3838" i="3"/>
  <c r="P3840" i="3" l="1"/>
  <c r="A3839" i="3"/>
  <c r="P3841" i="3" l="1"/>
  <c r="A3840" i="3"/>
  <c r="P3842" i="3" l="1"/>
  <c r="A3841" i="3"/>
  <c r="P3843" i="3" l="1"/>
  <c r="A3842" i="3"/>
  <c r="P3844" i="3" l="1"/>
  <c r="A3843" i="3"/>
  <c r="P3845" i="3" l="1"/>
  <c r="A3844" i="3"/>
  <c r="P3846" i="3" l="1"/>
  <c r="A3845" i="3"/>
  <c r="P3847" i="3" l="1"/>
  <c r="A3846" i="3"/>
  <c r="P3848" i="3" l="1"/>
  <c r="A3847" i="3"/>
  <c r="P3849" i="3" l="1"/>
  <c r="A3848" i="3"/>
  <c r="P3850" i="3" l="1"/>
  <c r="A3849" i="3"/>
  <c r="P3851" i="3" l="1"/>
  <c r="A3850" i="3"/>
  <c r="P3852" i="3" l="1"/>
  <c r="A3851" i="3"/>
  <c r="P3853" i="3" l="1"/>
  <c r="A3852" i="3"/>
  <c r="P3854" i="3" l="1"/>
  <c r="A3853" i="3"/>
  <c r="P3855" i="3" l="1"/>
  <c r="A3854" i="3"/>
  <c r="P3856" i="3" l="1"/>
  <c r="A3855" i="3"/>
  <c r="P3857" i="3" l="1"/>
  <c r="A3856" i="3"/>
  <c r="P3858" i="3" l="1"/>
  <c r="A3857" i="3"/>
  <c r="P3859" i="3" l="1"/>
  <c r="A3858" i="3"/>
  <c r="P3860" i="3" l="1"/>
  <c r="A3859" i="3"/>
  <c r="P3861" i="3" l="1"/>
  <c r="A3860" i="3"/>
  <c r="P3862" i="3" l="1"/>
  <c r="A3861" i="3"/>
  <c r="P3863" i="3" l="1"/>
  <c r="A3862" i="3"/>
  <c r="P3864" i="3" l="1"/>
  <c r="A3863" i="3"/>
  <c r="P3865" i="3" l="1"/>
  <c r="A3864" i="3"/>
  <c r="P3866" i="3" l="1"/>
  <c r="A3865" i="3"/>
  <c r="P3867" i="3" l="1"/>
  <c r="A3866" i="3"/>
  <c r="P3868" i="3" l="1"/>
  <c r="A3867" i="3"/>
  <c r="P3869" i="3" l="1"/>
  <c r="A3868" i="3"/>
  <c r="P3870" i="3" l="1"/>
  <c r="A3869" i="3"/>
  <c r="P3871" i="3" l="1"/>
  <c r="A3870" i="3"/>
  <c r="P3872" i="3" l="1"/>
  <c r="A3871" i="3"/>
  <c r="P3873" i="3" l="1"/>
  <c r="A3872" i="3"/>
  <c r="P3874" i="3" l="1"/>
  <c r="A3873" i="3"/>
  <c r="P3875" i="3" l="1"/>
  <c r="A3874" i="3"/>
  <c r="P3876" i="3" l="1"/>
  <c r="A3875" i="3"/>
  <c r="P3877" i="3" l="1"/>
  <c r="A3876" i="3"/>
  <c r="P3878" i="3" l="1"/>
  <c r="A3877" i="3"/>
  <c r="P3879" i="3" l="1"/>
  <c r="A3878" i="3"/>
  <c r="P3880" i="3" l="1"/>
  <c r="A3879" i="3"/>
  <c r="P3881" i="3" l="1"/>
  <c r="A3880" i="3"/>
  <c r="P3882" i="3" l="1"/>
  <c r="A3881" i="3"/>
  <c r="P3883" i="3" l="1"/>
  <c r="A3882" i="3"/>
  <c r="P3884" i="3" l="1"/>
  <c r="A3883" i="3"/>
  <c r="P3885" i="3" l="1"/>
  <c r="A3884" i="3"/>
  <c r="P3886" i="3" l="1"/>
  <c r="A3885" i="3"/>
  <c r="P3887" i="3" l="1"/>
  <c r="A3886" i="3"/>
  <c r="P3888" i="3" l="1"/>
  <c r="A3887" i="3"/>
  <c r="P3889" i="3" l="1"/>
  <c r="A3888" i="3"/>
  <c r="P3890" i="3" l="1"/>
  <c r="A3889" i="3"/>
  <c r="P3891" i="3" l="1"/>
  <c r="A3890" i="3"/>
  <c r="P3892" i="3" l="1"/>
  <c r="A3891" i="3"/>
  <c r="P3893" i="3" l="1"/>
  <c r="A3892" i="3"/>
  <c r="P3894" i="3" l="1"/>
  <c r="A3893" i="3"/>
  <c r="P3895" i="3" l="1"/>
  <c r="A3894" i="3"/>
  <c r="P3896" i="3" l="1"/>
  <c r="A3895" i="3"/>
  <c r="P3897" i="3" l="1"/>
  <c r="A3896" i="3"/>
  <c r="P3898" i="3" l="1"/>
  <c r="A3897" i="3"/>
  <c r="P3899" i="3" l="1"/>
  <c r="A3898" i="3"/>
  <c r="P3900" i="3" l="1"/>
  <c r="A3899" i="3"/>
  <c r="P3901" i="3" l="1"/>
  <c r="A3900" i="3"/>
  <c r="P3902" i="3" l="1"/>
  <c r="A3901" i="3"/>
  <c r="P3903" i="3" l="1"/>
  <c r="A3902" i="3"/>
  <c r="P3904" i="3" l="1"/>
  <c r="A3903" i="3"/>
  <c r="P3905" i="3" l="1"/>
  <c r="A3904" i="3"/>
  <c r="P3906" i="3" l="1"/>
  <c r="A3905" i="3"/>
  <c r="P3907" i="3" l="1"/>
  <c r="A3906" i="3"/>
  <c r="P3908" i="3" l="1"/>
  <c r="A3907" i="3"/>
  <c r="P3909" i="3" l="1"/>
  <c r="A3908" i="3"/>
  <c r="P3910" i="3" l="1"/>
  <c r="A3909" i="3"/>
  <c r="P3911" i="3" l="1"/>
  <c r="A3910" i="3"/>
  <c r="P3912" i="3" l="1"/>
  <c r="A3911" i="3"/>
  <c r="P3913" i="3" l="1"/>
  <c r="A3912" i="3"/>
  <c r="P3914" i="3" l="1"/>
  <c r="A3913" i="3"/>
  <c r="P3915" i="3" l="1"/>
  <c r="A3914" i="3"/>
  <c r="P3916" i="3" l="1"/>
  <c r="A3915" i="3"/>
  <c r="P3917" i="3" l="1"/>
  <c r="A3916" i="3"/>
  <c r="P3918" i="3" l="1"/>
  <c r="A3917" i="3"/>
  <c r="P3919" i="3" l="1"/>
  <c r="A3918" i="3"/>
  <c r="P3920" i="3" l="1"/>
  <c r="A3919" i="3"/>
  <c r="P3921" i="3" l="1"/>
  <c r="A3920" i="3"/>
  <c r="P3922" i="3" l="1"/>
  <c r="A3921" i="3"/>
  <c r="P3923" i="3" l="1"/>
  <c r="A3922" i="3"/>
  <c r="P3924" i="3" l="1"/>
  <c r="A3923" i="3"/>
  <c r="P3925" i="3" l="1"/>
  <c r="A3924" i="3"/>
  <c r="P3926" i="3" l="1"/>
  <c r="A3925" i="3"/>
  <c r="P3927" i="3" l="1"/>
  <c r="A3926" i="3"/>
  <c r="P3928" i="3" l="1"/>
  <c r="A3927" i="3"/>
  <c r="P3929" i="3" l="1"/>
  <c r="A3928" i="3"/>
  <c r="P3930" i="3" l="1"/>
  <c r="A3929" i="3"/>
  <c r="P3931" i="3" l="1"/>
  <c r="A3930" i="3"/>
  <c r="P3932" i="3" l="1"/>
  <c r="A3931" i="3"/>
  <c r="P3933" i="3" l="1"/>
  <c r="A3932" i="3"/>
  <c r="P3934" i="3" l="1"/>
  <c r="A3933" i="3"/>
  <c r="P3935" i="3" l="1"/>
  <c r="A3934" i="3"/>
  <c r="P3936" i="3" l="1"/>
  <c r="A3935" i="3"/>
  <c r="P3937" i="3" l="1"/>
  <c r="A3936" i="3"/>
  <c r="P3938" i="3" l="1"/>
  <c r="A3937" i="3"/>
  <c r="P3939" i="3" l="1"/>
  <c r="A3938" i="3"/>
  <c r="P3940" i="3" l="1"/>
  <c r="A3939" i="3"/>
  <c r="P3941" i="3" l="1"/>
  <c r="A3940" i="3"/>
  <c r="P3942" i="3" l="1"/>
  <c r="A3941" i="3"/>
  <c r="P3943" i="3" l="1"/>
  <c r="A3942" i="3"/>
  <c r="P3944" i="3" l="1"/>
  <c r="A3943" i="3"/>
  <c r="P3945" i="3" l="1"/>
  <c r="A3944" i="3"/>
  <c r="P3946" i="3" l="1"/>
  <c r="A3945" i="3"/>
  <c r="P3947" i="3" l="1"/>
  <c r="A3946" i="3"/>
  <c r="P3948" i="3" l="1"/>
  <c r="A3947" i="3"/>
  <c r="P3949" i="3" l="1"/>
  <c r="A3948" i="3"/>
  <c r="P3950" i="3" l="1"/>
  <c r="A3949" i="3"/>
  <c r="P3951" i="3" l="1"/>
  <c r="A3950" i="3"/>
  <c r="P3952" i="3" l="1"/>
  <c r="A3951" i="3"/>
  <c r="P3953" i="3" l="1"/>
  <c r="A3952" i="3"/>
  <c r="P3954" i="3" l="1"/>
  <c r="A3953" i="3"/>
  <c r="P3955" i="3" l="1"/>
  <c r="A3954" i="3"/>
  <c r="P3956" i="3" l="1"/>
  <c r="A3955" i="3"/>
  <c r="P3957" i="3" l="1"/>
  <c r="A3956" i="3"/>
  <c r="P3958" i="3" l="1"/>
  <c r="A3957" i="3"/>
  <c r="P3959" i="3" l="1"/>
  <c r="A3958" i="3"/>
  <c r="P3960" i="3" l="1"/>
  <c r="A3959" i="3"/>
  <c r="P3961" i="3" l="1"/>
  <c r="A3960" i="3"/>
  <c r="P3962" i="3" l="1"/>
  <c r="A3961" i="3"/>
  <c r="P3963" i="3" l="1"/>
  <c r="A3962" i="3"/>
  <c r="P3964" i="3" l="1"/>
  <c r="A3963" i="3"/>
  <c r="P3965" i="3" l="1"/>
  <c r="A3964" i="3"/>
  <c r="P3966" i="3" l="1"/>
  <c r="A3965" i="3"/>
  <c r="P3967" i="3" l="1"/>
  <c r="A3966" i="3"/>
  <c r="P3968" i="3" l="1"/>
  <c r="A3967" i="3"/>
  <c r="P3969" i="3" l="1"/>
  <c r="A3968" i="3"/>
  <c r="P3970" i="3" l="1"/>
  <c r="A3969" i="3"/>
  <c r="P3971" i="3" l="1"/>
  <c r="A3970" i="3"/>
  <c r="P3972" i="3" l="1"/>
  <c r="A3971" i="3"/>
  <c r="P3973" i="3" l="1"/>
  <c r="A3972" i="3"/>
  <c r="P3974" i="3" l="1"/>
  <c r="A3973" i="3"/>
  <c r="P3975" i="3" l="1"/>
  <c r="A3974" i="3"/>
  <c r="P3976" i="3" l="1"/>
  <c r="A3975" i="3"/>
  <c r="P3977" i="3" l="1"/>
  <c r="A3976" i="3"/>
  <c r="P3978" i="3" l="1"/>
  <c r="A3977" i="3"/>
  <c r="P3979" i="3" l="1"/>
  <c r="A3978" i="3"/>
  <c r="P3980" i="3" l="1"/>
  <c r="A3979" i="3"/>
  <c r="P3981" i="3" l="1"/>
  <c r="A3980" i="3"/>
  <c r="P3982" i="3" l="1"/>
  <c r="A3981" i="3"/>
  <c r="P3983" i="3" l="1"/>
  <c r="A3982" i="3"/>
  <c r="P3984" i="3" l="1"/>
  <c r="A3983" i="3"/>
  <c r="P3985" i="3" l="1"/>
  <c r="A3984" i="3"/>
  <c r="P3986" i="3" l="1"/>
  <c r="A3985" i="3"/>
  <c r="P3987" i="3" l="1"/>
  <c r="A3986" i="3"/>
  <c r="P3988" i="3" l="1"/>
  <c r="A3987" i="3"/>
  <c r="P3989" i="3" l="1"/>
  <c r="A3988" i="3"/>
  <c r="P3990" i="3" l="1"/>
  <c r="A3989" i="3"/>
  <c r="P3991" i="3" l="1"/>
  <c r="A3990" i="3"/>
  <c r="P3992" i="3" l="1"/>
  <c r="A3991" i="3"/>
  <c r="P3993" i="3" l="1"/>
  <c r="A3992" i="3"/>
  <c r="P3994" i="3" l="1"/>
  <c r="A3993" i="3"/>
  <c r="P3995" i="3" l="1"/>
  <c r="A3994" i="3"/>
  <c r="P3996" i="3" l="1"/>
  <c r="A3995" i="3"/>
  <c r="P3997" i="3" l="1"/>
  <c r="A3996" i="3"/>
  <c r="P3998" i="3" l="1"/>
  <c r="A3997" i="3"/>
  <c r="P3999" i="3" l="1"/>
  <c r="A3998" i="3"/>
  <c r="P4000" i="3" l="1"/>
  <c r="A3999" i="3"/>
  <c r="P4001" i="3" l="1"/>
  <c r="A4000" i="3"/>
  <c r="P4002" i="3" l="1"/>
  <c r="A4001" i="3"/>
  <c r="P4003" i="3" l="1"/>
  <c r="A4002" i="3"/>
  <c r="P4004" i="3" l="1"/>
  <c r="A4003" i="3"/>
  <c r="P4005" i="3" l="1"/>
  <c r="A4004" i="3"/>
  <c r="P4006" i="3" l="1"/>
  <c r="A4005" i="3"/>
  <c r="P4007" i="3" l="1"/>
  <c r="A4006" i="3"/>
  <c r="P4008" i="3" l="1"/>
  <c r="A4007" i="3"/>
  <c r="P4009" i="3" l="1"/>
  <c r="A4008" i="3"/>
  <c r="P4010" i="3" l="1"/>
  <c r="A4009" i="3"/>
  <c r="P4011" i="3" l="1"/>
  <c r="A4010" i="3"/>
  <c r="P4012" i="3" l="1"/>
  <c r="A4011" i="3"/>
  <c r="P4013" i="3" l="1"/>
  <c r="A4012" i="3"/>
  <c r="P4014" i="3" l="1"/>
  <c r="A4013" i="3"/>
  <c r="P4015" i="3" l="1"/>
  <c r="A4014" i="3"/>
  <c r="P4016" i="3" l="1"/>
  <c r="A4015" i="3"/>
  <c r="P4017" i="3" l="1"/>
  <c r="A4016" i="3"/>
  <c r="P4018" i="3" l="1"/>
  <c r="A4017" i="3"/>
  <c r="P4019" i="3" l="1"/>
  <c r="A4018" i="3"/>
  <c r="P4020" i="3" l="1"/>
  <c r="A4019" i="3"/>
  <c r="P4021" i="3" l="1"/>
  <c r="A4020" i="3"/>
  <c r="P4022" i="3" l="1"/>
  <c r="A4021" i="3"/>
  <c r="P4023" i="3" l="1"/>
  <c r="A4022" i="3"/>
  <c r="P4024" i="3" l="1"/>
  <c r="A4023" i="3"/>
  <c r="P4025" i="3" l="1"/>
  <c r="A4024" i="3"/>
  <c r="P4026" i="3" l="1"/>
  <c r="A4025" i="3"/>
  <c r="P4027" i="3" l="1"/>
  <c r="A4026" i="3"/>
  <c r="P4028" i="3" l="1"/>
  <c r="A4027" i="3"/>
  <c r="P4029" i="3" l="1"/>
  <c r="A4028" i="3"/>
  <c r="P4030" i="3" l="1"/>
  <c r="A4029" i="3"/>
  <c r="P4031" i="3" l="1"/>
  <c r="A4030" i="3"/>
  <c r="P4032" i="3" l="1"/>
  <c r="A4031" i="3"/>
  <c r="P4033" i="3" l="1"/>
  <c r="A4032" i="3"/>
  <c r="P4034" i="3" l="1"/>
  <c r="A4033" i="3"/>
  <c r="P4035" i="3" l="1"/>
  <c r="A4034" i="3"/>
  <c r="P4036" i="3" l="1"/>
  <c r="A4035" i="3"/>
  <c r="P4037" i="3" l="1"/>
  <c r="A4036" i="3"/>
  <c r="P4038" i="3" l="1"/>
  <c r="A4037" i="3"/>
  <c r="P4039" i="3" l="1"/>
  <c r="A4038" i="3"/>
  <c r="P4040" i="3" l="1"/>
  <c r="A4039" i="3"/>
  <c r="P4041" i="3" l="1"/>
  <c r="A4040" i="3"/>
  <c r="P4042" i="3" l="1"/>
  <c r="A4041" i="3"/>
  <c r="P4043" i="3" l="1"/>
  <c r="A4042" i="3"/>
  <c r="P4044" i="3" l="1"/>
  <c r="A4043" i="3"/>
  <c r="P4045" i="3" l="1"/>
  <c r="A4044" i="3"/>
  <c r="P4046" i="3" l="1"/>
  <c r="A4045" i="3"/>
  <c r="P4047" i="3" l="1"/>
  <c r="A4046" i="3"/>
  <c r="P4048" i="3" l="1"/>
  <c r="A4047" i="3"/>
  <c r="P4049" i="3" l="1"/>
  <c r="A4048" i="3"/>
  <c r="P4050" i="3" l="1"/>
  <c r="A4049" i="3"/>
  <c r="P4051" i="3" l="1"/>
  <c r="A4050" i="3"/>
  <c r="P4052" i="3" l="1"/>
  <c r="A4051" i="3"/>
  <c r="P4053" i="3" l="1"/>
  <c r="A4052" i="3"/>
  <c r="P4054" i="3" l="1"/>
  <c r="A4053" i="3"/>
  <c r="P4055" i="3" l="1"/>
  <c r="A4054" i="3"/>
  <c r="P4056" i="3" l="1"/>
  <c r="A4055" i="3"/>
  <c r="P4057" i="3" l="1"/>
  <c r="A4056" i="3"/>
  <c r="P4058" i="3" l="1"/>
  <c r="A4057" i="3"/>
  <c r="P4059" i="3" l="1"/>
  <c r="A4058" i="3"/>
  <c r="P4060" i="3" l="1"/>
  <c r="A4059" i="3"/>
  <c r="P4061" i="3" l="1"/>
  <c r="A4060" i="3"/>
  <c r="P4062" i="3" l="1"/>
  <c r="A4061" i="3"/>
  <c r="P4063" i="3" l="1"/>
  <c r="A4062" i="3"/>
  <c r="P4064" i="3" l="1"/>
  <c r="A4063" i="3"/>
  <c r="P4065" i="3" l="1"/>
  <c r="A4064" i="3"/>
  <c r="P4066" i="3" l="1"/>
  <c r="A4065" i="3"/>
  <c r="P4067" i="3" l="1"/>
  <c r="A4066" i="3"/>
  <c r="P4068" i="3" l="1"/>
  <c r="A4067" i="3"/>
  <c r="P4069" i="3" l="1"/>
  <c r="A4068" i="3"/>
  <c r="P4070" i="3" l="1"/>
  <c r="A4069" i="3"/>
  <c r="P4071" i="3" l="1"/>
  <c r="A4070" i="3"/>
  <c r="P4072" i="3" l="1"/>
  <c r="A4071" i="3"/>
  <c r="P4073" i="3" l="1"/>
  <c r="A4072" i="3"/>
  <c r="P4074" i="3" l="1"/>
  <c r="A4073" i="3"/>
  <c r="P4075" i="3" l="1"/>
  <c r="A4074" i="3"/>
  <c r="P4076" i="3" l="1"/>
  <c r="A4075" i="3"/>
  <c r="P4077" i="3" l="1"/>
  <c r="A4076" i="3"/>
  <c r="P4078" i="3" l="1"/>
  <c r="A4077" i="3"/>
  <c r="P4079" i="3" l="1"/>
  <c r="A4078" i="3"/>
  <c r="P4080" i="3" l="1"/>
  <c r="A4079" i="3"/>
  <c r="P4081" i="3" l="1"/>
  <c r="A4080" i="3"/>
  <c r="P4082" i="3" l="1"/>
  <c r="A4081" i="3"/>
  <c r="P4083" i="3" l="1"/>
  <c r="A4082" i="3"/>
  <c r="P4084" i="3" l="1"/>
  <c r="A4083" i="3"/>
  <c r="P4085" i="3" l="1"/>
  <c r="A4084" i="3"/>
  <c r="P4086" i="3" l="1"/>
  <c r="A4085" i="3"/>
  <c r="P4087" i="3" l="1"/>
  <c r="A4086" i="3"/>
  <c r="P4088" i="3" l="1"/>
  <c r="A4087" i="3"/>
  <c r="P4089" i="3" l="1"/>
  <c r="A4088" i="3"/>
  <c r="P4090" i="3" l="1"/>
  <c r="A4089" i="3"/>
  <c r="P4091" i="3" l="1"/>
  <c r="A4090" i="3"/>
  <c r="P4092" i="3" l="1"/>
  <c r="A4091" i="3"/>
  <c r="P4093" i="3" l="1"/>
  <c r="A4092" i="3"/>
  <c r="P4094" i="3" l="1"/>
  <c r="A4093" i="3"/>
  <c r="P4095" i="3" l="1"/>
  <c r="A4094" i="3"/>
  <c r="P4096" i="3" l="1"/>
  <c r="A4095" i="3"/>
  <c r="P4097" i="3" l="1"/>
  <c r="A4096" i="3"/>
  <c r="P4098" i="3" l="1"/>
  <c r="A4097" i="3"/>
  <c r="P4099" i="3" l="1"/>
  <c r="A4098" i="3"/>
  <c r="P4100" i="3" l="1"/>
  <c r="A4099" i="3"/>
  <c r="P4101" i="3" l="1"/>
  <c r="A4100" i="3"/>
  <c r="P4102" i="3" l="1"/>
  <c r="A4101" i="3"/>
  <c r="P4103" i="3" l="1"/>
  <c r="A4102" i="3"/>
  <c r="P4104" i="3" l="1"/>
  <c r="A4103" i="3"/>
  <c r="P4105" i="3" l="1"/>
  <c r="A4104" i="3"/>
  <c r="P4106" i="3" l="1"/>
  <c r="A4105" i="3"/>
  <c r="P4107" i="3" l="1"/>
  <c r="A4106" i="3"/>
  <c r="P4108" i="3" l="1"/>
  <c r="A4107" i="3"/>
  <c r="P4109" i="3" l="1"/>
  <c r="A4108" i="3"/>
  <c r="P4110" i="3" l="1"/>
  <c r="A4109" i="3"/>
  <c r="P4111" i="3" l="1"/>
  <c r="A4110" i="3"/>
  <c r="P4112" i="3" l="1"/>
  <c r="A4111" i="3"/>
  <c r="P4113" i="3" l="1"/>
  <c r="A4112" i="3"/>
  <c r="P4114" i="3" l="1"/>
  <c r="A4113" i="3"/>
  <c r="P4115" i="3" l="1"/>
  <c r="A4114" i="3"/>
  <c r="P4116" i="3" l="1"/>
  <c r="A4115" i="3"/>
  <c r="P4117" i="3" l="1"/>
  <c r="A4116" i="3"/>
  <c r="P4118" i="3" l="1"/>
  <c r="A4117" i="3"/>
  <c r="P4119" i="3" l="1"/>
  <c r="A4118" i="3"/>
  <c r="P4120" i="3" l="1"/>
  <c r="A4119" i="3"/>
  <c r="P4121" i="3" l="1"/>
  <c r="A4120" i="3"/>
  <c r="P4122" i="3" l="1"/>
  <c r="A4121" i="3"/>
  <c r="P4123" i="3" l="1"/>
  <c r="A4122" i="3"/>
  <c r="P4124" i="3" l="1"/>
  <c r="A4123" i="3"/>
  <c r="P4125" i="3" l="1"/>
  <c r="A4124" i="3"/>
  <c r="P4126" i="3" l="1"/>
  <c r="A4125" i="3"/>
  <c r="P4127" i="3" l="1"/>
  <c r="A4126" i="3"/>
  <c r="P4128" i="3" l="1"/>
  <c r="A4127" i="3"/>
  <c r="P4129" i="3" l="1"/>
  <c r="A4128" i="3"/>
  <c r="P4130" i="3" l="1"/>
  <c r="A4129" i="3"/>
  <c r="P4131" i="3" l="1"/>
  <c r="A4130" i="3"/>
  <c r="P4132" i="3" l="1"/>
  <c r="A4131" i="3"/>
  <c r="P4133" i="3" l="1"/>
  <c r="A4132" i="3"/>
  <c r="P4134" i="3" l="1"/>
  <c r="A4133" i="3"/>
  <c r="P4135" i="3" l="1"/>
  <c r="A4134" i="3"/>
  <c r="P4136" i="3" l="1"/>
  <c r="A4135" i="3"/>
  <c r="P4137" i="3" l="1"/>
  <c r="A4136" i="3"/>
  <c r="P4138" i="3" l="1"/>
  <c r="A4137" i="3"/>
  <c r="P4139" i="3" l="1"/>
  <c r="A4138" i="3"/>
  <c r="P4140" i="3" l="1"/>
  <c r="A4139" i="3"/>
  <c r="P4141" i="3" l="1"/>
  <c r="A4140" i="3"/>
  <c r="P4142" i="3" l="1"/>
  <c r="A4141" i="3"/>
  <c r="P4143" i="3" l="1"/>
  <c r="A4142" i="3"/>
  <c r="P4144" i="3" l="1"/>
  <c r="A4143" i="3"/>
  <c r="P4145" i="3" l="1"/>
  <c r="A4144" i="3"/>
  <c r="P4146" i="3" l="1"/>
  <c r="A4145" i="3"/>
  <c r="P4147" i="3" l="1"/>
  <c r="A4146" i="3"/>
  <c r="P4148" i="3" l="1"/>
  <c r="A4147" i="3"/>
  <c r="P4149" i="3" l="1"/>
  <c r="A4148" i="3"/>
  <c r="P4150" i="3" l="1"/>
  <c r="A4149" i="3"/>
  <c r="P4151" i="3" l="1"/>
  <c r="A4150" i="3"/>
  <c r="P4152" i="3" l="1"/>
  <c r="A4151" i="3"/>
  <c r="P4153" i="3" l="1"/>
  <c r="A4152" i="3"/>
  <c r="P4154" i="3" l="1"/>
  <c r="A4153" i="3"/>
  <c r="P4155" i="3" l="1"/>
  <c r="A4154" i="3"/>
  <c r="P4156" i="3" l="1"/>
  <c r="A4155" i="3"/>
  <c r="P4157" i="3" l="1"/>
  <c r="A4156" i="3"/>
  <c r="P4158" i="3" l="1"/>
  <c r="A4157" i="3"/>
  <c r="P4159" i="3" l="1"/>
  <c r="A4158" i="3"/>
  <c r="P4160" i="3" l="1"/>
  <c r="A4159" i="3"/>
  <c r="P4161" i="3" l="1"/>
  <c r="A4160" i="3"/>
  <c r="P4162" i="3" l="1"/>
  <c r="A4161" i="3"/>
  <c r="P4163" i="3" l="1"/>
  <c r="A4162" i="3"/>
  <c r="P4164" i="3" l="1"/>
  <c r="A4163" i="3"/>
  <c r="P4165" i="3" l="1"/>
  <c r="A4164" i="3"/>
  <c r="P4166" i="3" l="1"/>
  <c r="A4165" i="3"/>
  <c r="P4167" i="3" l="1"/>
  <c r="A4166" i="3"/>
  <c r="P4168" i="3" l="1"/>
  <c r="A4167" i="3"/>
  <c r="P4169" i="3" l="1"/>
  <c r="A4168" i="3"/>
  <c r="P4170" i="3" l="1"/>
  <c r="A4169" i="3"/>
  <c r="P4171" i="3" l="1"/>
  <c r="A4170" i="3"/>
  <c r="P4172" i="3" l="1"/>
  <c r="A4171" i="3"/>
  <c r="P4173" i="3" l="1"/>
  <c r="A4172" i="3"/>
  <c r="P4174" i="3" l="1"/>
  <c r="A4173" i="3"/>
  <c r="P4175" i="3" l="1"/>
  <c r="A4174" i="3"/>
  <c r="P4176" i="3" l="1"/>
  <c r="A4175" i="3"/>
  <c r="P4177" i="3" l="1"/>
  <c r="A4176" i="3"/>
  <c r="P4178" i="3" l="1"/>
  <c r="A4177" i="3"/>
  <c r="P4179" i="3" l="1"/>
  <c r="A4178" i="3"/>
  <c r="P4180" i="3" l="1"/>
  <c r="A4179" i="3"/>
  <c r="P4181" i="3" l="1"/>
  <c r="A4180" i="3"/>
  <c r="P4182" i="3" l="1"/>
  <c r="A4181" i="3"/>
  <c r="P4183" i="3" l="1"/>
  <c r="A4182" i="3"/>
  <c r="P4184" i="3" l="1"/>
  <c r="A4183" i="3"/>
  <c r="P4185" i="3" l="1"/>
  <c r="A4184" i="3"/>
  <c r="P4186" i="3" l="1"/>
  <c r="A4185" i="3"/>
  <c r="P4187" i="3" l="1"/>
  <c r="A4186" i="3"/>
  <c r="P4188" i="3" l="1"/>
  <c r="A4187" i="3"/>
  <c r="P4189" i="3" l="1"/>
  <c r="A4188" i="3"/>
  <c r="P4190" i="3" l="1"/>
  <c r="A4189" i="3"/>
  <c r="P4191" i="3" l="1"/>
  <c r="A4190" i="3"/>
  <c r="P4192" i="3" l="1"/>
  <c r="A4191" i="3"/>
  <c r="P4193" i="3" l="1"/>
  <c r="A4192" i="3"/>
  <c r="P4194" i="3" l="1"/>
  <c r="A4193" i="3"/>
  <c r="P4195" i="3" l="1"/>
  <c r="A4194" i="3"/>
  <c r="P4196" i="3" l="1"/>
  <c r="A4195" i="3"/>
  <c r="P4197" i="3" l="1"/>
  <c r="A4196" i="3"/>
  <c r="P4198" i="3" l="1"/>
  <c r="A4197" i="3"/>
  <c r="P4199" i="3" l="1"/>
  <c r="A4198" i="3"/>
  <c r="P4200" i="3" l="1"/>
  <c r="A4199" i="3"/>
  <c r="P4201" i="3" l="1"/>
  <c r="A4200" i="3"/>
  <c r="P4202" i="3" l="1"/>
  <c r="A4201" i="3"/>
  <c r="P4203" i="3" l="1"/>
  <c r="A4202" i="3"/>
  <c r="P4204" i="3" l="1"/>
  <c r="A4203" i="3"/>
  <c r="P4205" i="3" l="1"/>
  <c r="A4204" i="3"/>
  <c r="P4206" i="3" l="1"/>
  <c r="A4205" i="3"/>
  <c r="P4207" i="3" l="1"/>
  <c r="A4206" i="3"/>
  <c r="P4208" i="3" l="1"/>
  <c r="A4207" i="3"/>
  <c r="P4209" i="3" l="1"/>
  <c r="A4208" i="3"/>
  <c r="P4210" i="3" l="1"/>
  <c r="A4209" i="3"/>
  <c r="P4211" i="3" l="1"/>
  <c r="A4210" i="3"/>
  <c r="P4212" i="3" l="1"/>
  <c r="A4211" i="3"/>
  <c r="P4213" i="3" l="1"/>
  <c r="A4212" i="3"/>
  <c r="P4214" i="3" l="1"/>
  <c r="A4213" i="3"/>
  <c r="P4215" i="3" l="1"/>
  <c r="A4214" i="3"/>
  <c r="P4216" i="3" l="1"/>
  <c r="A4215" i="3"/>
  <c r="P4217" i="3" l="1"/>
  <c r="A4216" i="3"/>
  <c r="P4218" i="3" l="1"/>
  <c r="A4217" i="3"/>
  <c r="P4219" i="3" l="1"/>
  <c r="A4218" i="3"/>
  <c r="P4220" i="3" l="1"/>
  <c r="A4219" i="3"/>
  <c r="P4221" i="3" l="1"/>
  <c r="A4220" i="3"/>
  <c r="P4222" i="3" l="1"/>
  <c r="A4221" i="3"/>
  <c r="P4223" i="3" l="1"/>
  <c r="A4222" i="3"/>
  <c r="P4224" i="3" l="1"/>
  <c r="A4223" i="3"/>
  <c r="P4225" i="3" l="1"/>
  <c r="A4224" i="3"/>
  <c r="P4226" i="3" l="1"/>
  <c r="A4225" i="3"/>
  <c r="P4227" i="3" l="1"/>
  <c r="A4226" i="3"/>
  <c r="P4228" i="3" l="1"/>
  <c r="A4227" i="3"/>
  <c r="P4229" i="3" l="1"/>
  <c r="A4228" i="3"/>
  <c r="P4230" i="3" l="1"/>
  <c r="A4229" i="3"/>
  <c r="P4231" i="3" l="1"/>
  <c r="A4230" i="3"/>
  <c r="P4232" i="3" l="1"/>
  <c r="A4231" i="3"/>
  <c r="P4233" i="3" l="1"/>
  <c r="A4232" i="3"/>
  <c r="P4234" i="3" l="1"/>
  <c r="A4233" i="3"/>
  <c r="P4235" i="3" l="1"/>
  <c r="A4234" i="3"/>
  <c r="P4236" i="3" l="1"/>
  <c r="A4235" i="3"/>
  <c r="P4237" i="3" l="1"/>
  <c r="A4236" i="3"/>
  <c r="P4238" i="3" l="1"/>
  <c r="A4237" i="3"/>
  <c r="P4239" i="3" l="1"/>
  <c r="A4238" i="3"/>
  <c r="P4240" i="3" l="1"/>
  <c r="A4239" i="3"/>
  <c r="P4241" i="3" l="1"/>
  <c r="A4240" i="3"/>
  <c r="P4242" i="3" l="1"/>
  <c r="A4241" i="3"/>
  <c r="P4243" i="3" l="1"/>
  <c r="A4242" i="3"/>
  <c r="P4244" i="3" l="1"/>
  <c r="A4243" i="3"/>
  <c r="P4245" i="3" l="1"/>
  <c r="A4244" i="3"/>
  <c r="P4246" i="3" l="1"/>
  <c r="A4245" i="3"/>
  <c r="P4247" i="3" l="1"/>
  <c r="A4246" i="3"/>
  <c r="P4248" i="3" l="1"/>
  <c r="A4247" i="3"/>
  <c r="P4249" i="3" l="1"/>
  <c r="A4248" i="3"/>
  <c r="P4250" i="3" l="1"/>
  <c r="A4249" i="3"/>
  <c r="P4251" i="3" l="1"/>
  <c r="A4250" i="3"/>
  <c r="P4252" i="3" l="1"/>
  <c r="A4251" i="3"/>
  <c r="P4253" i="3" l="1"/>
  <c r="A4252" i="3"/>
  <c r="P4254" i="3" l="1"/>
  <c r="A4253" i="3"/>
  <c r="P4255" i="3" l="1"/>
  <c r="A4254" i="3"/>
  <c r="P4256" i="3" l="1"/>
  <c r="A4255" i="3"/>
  <c r="P4257" i="3" l="1"/>
  <c r="A4256" i="3"/>
  <c r="P4258" i="3" l="1"/>
  <c r="A4257" i="3"/>
  <c r="P4259" i="3" l="1"/>
  <c r="A4258" i="3"/>
  <c r="P4260" i="3" l="1"/>
  <c r="A4259" i="3"/>
  <c r="P4261" i="3" l="1"/>
  <c r="A4260" i="3"/>
  <c r="P4262" i="3" l="1"/>
  <c r="A4261" i="3"/>
  <c r="P4263" i="3" l="1"/>
  <c r="A4262" i="3"/>
  <c r="P4264" i="3" l="1"/>
  <c r="A4263" i="3"/>
  <c r="P4265" i="3" l="1"/>
  <c r="A4264" i="3"/>
  <c r="P4266" i="3" l="1"/>
  <c r="A4265" i="3"/>
  <c r="P4267" i="3" l="1"/>
  <c r="A4266" i="3"/>
  <c r="P4268" i="3" l="1"/>
  <c r="A4267" i="3"/>
  <c r="P4269" i="3" l="1"/>
  <c r="A4268" i="3"/>
  <c r="P4270" i="3" l="1"/>
  <c r="A4269" i="3"/>
  <c r="P4271" i="3" l="1"/>
  <c r="A4270" i="3"/>
  <c r="P4272" i="3" l="1"/>
  <c r="A4271" i="3"/>
  <c r="P4273" i="3" l="1"/>
  <c r="A4272" i="3"/>
  <c r="P4274" i="3" l="1"/>
  <c r="A4273" i="3"/>
  <c r="P4275" i="3" l="1"/>
  <c r="A4274" i="3"/>
  <c r="P4276" i="3" l="1"/>
  <c r="A4275" i="3"/>
  <c r="P4277" i="3" l="1"/>
  <c r="A4276" i="3"/>
  <c r="P4278" i="3" l="1"/>
  <c r="A4277" i="3"/>
  <c r="P4279" i="3" l="1"/>
  <c r="A4278" i="3"/>
  <c r="P4280" i="3" l="1"/>
  <c r="A4279" i="3"/>
  <c r="P4281" i="3" l="1"/>
  <c r="A4280" i="3"/>
  <c r="P4282" i="3" l="1"/>
  <c r="A4281" i="3"/>
  <c r="P4283" i="3" l="1"/>
  <c r="A4282" i="3"/>
  <c r="P4284" i="3" l="1"/>
  <c r="A4283" i="3"/>
  <c r="P4285" i="3" l="1"/>
  <c r="A4284" i="3"/>
  <c r="P4286" i="3" l="1"/>
  <c r="A4285" i="3"/>
  <c r="P4287" i="3" l="1"/>
  <c r="A4286" i="3"/>
  <c r="P4288" i="3" l="1"/>
  <c r="A4287" i="3"/>
  <c r="P4289" i="3" l="1"/>
  <c r="A4288" i="3"/>
  <c r="P4290" i="3" l="1"/>
  <c r="A4289" i="3"/>
  <c r="P4291" i="3" l="1"/>
  <c r="A4290" i="3"/>
  <c r="P4292" i="3" l="1"/>
  <c r="A4291" i="3"/>
  <c r="P4293" i="3" l="1"/>
  <c r="A4292" i="3"/>
  <c r="P4294" i="3" l="1"/>
  <c r="A4293" i="3"/>
  <c r="P4295" i="3" l="1"/>
  <c r="A4294" i="3"/>
  <c r="P4296" i="3" l="1"/>
  <c r="A4295" i="3"/>
  <c r="P4297" i="3" l="1"/>
  <c r="A4296" i="3"/>
  <c r="P4298" i="3" l="1"/>
  <c r="A4297" i="3"/>
  <c r="P4299" i="3" l="1"/>
  <c r="A4298" i="3"/>
  <c r="P4300" i="3" l="1"/>
  <c r="A4299" i="3"/>
  <c r="P4301" i="3" l="1"/>
  <c r="A4300" i="3"/>
  <c r="P4302" i="3" l="1"/>
  <c r="A4301" i="3"/>
  <c r="P4303" i="3" l="1"/>
  <c r="A4302" i="3"/>
  <c r="P4304" i="3" l="1"/>
  <c r="A4303" i="3"/>
  <c r="P4305" i="3" l="1"/>
  <c r="A4304" i="3"/>
  <c r="P4306" i="3" l="1"/>
  <c r="A4305" i="3"/>
  <c r="P4307" i="3" l="1"/>
  <c r="A4306" i="3"/>
  <c r="P4308" i="3" l="1"/>
  <c r="A4307" i="3"/>
  <c r="P4309" i="3" l="1"/>
  <c r="A4308" i="3"/>
  <c r="P4310" i="3" l="1"/>
  <c r="A4309" i="3"/>
  <c r="P4311" i="3" l="1"/>
  <c r="A4310" i="3"/>
  <c r="P4312" i="3" l="1"/>
  <c r="A4311" i="3"/>
  <c r="P4313" i="3" l="1"/>
  <c r="A4312" i="3"/>
  <c r="P4314" i="3" l="1"/>
  <c r="A4313" i="3"/>
  <c r="P4315" i="3" l="1"/>
  <c r="A4314" i="3"/>
  <c r="P4316" i="3" l="1"/>
  <c r="A4315" i="3"/>
  <c r="P4317" i="3" l="1"/>
  <c r="A4316" i="3"/>
  <c r="P4318" i="3" l="1"/>
  <c r="A4317" i="3"/>
  <c r="P4319" i="3" l="1"/>
  <c r="A4318" i="3"/>
  <c r="P4320" i="3" l="1"/>
  <c r="A4319" i="3"/>
  <c r="P4321" i="3" l="1"/>
  <c r="A4320" i="3"/>
  <c r="P4322" i="3" l="1"/>
  <c r="A4321" i="3"/>
  <c r="P4323" i="3" l="1"/>
  <c r="A4322" i="3"/>
  <c r="P4324" i="3" l="1"/>
  <c r="A4323" i="3"/>
  <c r="P4325" i="3" l="1"/>
  <c r="A4324" i="3"/>
  <c r="P4326" i="3" l="1"/>
  <c r="A4325" i="3"/>
  <c r="P4327" i="3" l="1"/>
  <c r="A4326" i="3"/>
  <c r="P4328" i="3" l="1"/>
  <c r="A4327" i="3"/>
  <c r="P4329" i="3" l="1"/>
  <c r="A4328" i="3"/>
  <c r="P4330" i="3" l="1"/>
  <c r="A4329" i="3"/>
  <c r="P4331" i="3" l="1"/>
  <c r="A4330" i="3"/>
  <c r="P4332" i="3" l="1"/>
  <c r="A4331" i="3"/>
  <c r="P4333" i="3" l="1"/>
  <c r="A4332" i="3"/>
  <c r="P4334" i="3" l="1"/>
  <c r="A4333" i="3"/>
  <c r="P4335" i="3" l="1"/>
  <c r="A4334" i="3"/>
  <c r="P4336" i="3" l="1"/>
  <c r="A4335" i="3"/>
  <c r="P4337" i="3" l="1"/>
  <c r="A4336" i="3"/>
  <c r="P4338" i="3" l="1"/>
  <c r="A4337" i="3"/>
  <c r="P4339" i="3" l="1"/>
  <c r="A4338" i="3"/>
  <c r="P4340" i="3" l="1"/>
  <c r="A4339" i="3"/>
  <c r="P4341" i="3" l="1"/>
  <c r="A4340" i="3"/>
  <c r="P4342" i="3" l="1"/>
  <c r="A4341" i="3"/>
  <c r="P4343" i="3" l="1"/>
  <c r="A4342" i="3"/>
  <c r="P4344" i="3" l="1"/>
  <c r="A4343" i="3"/>
  <c r="P4345" i="3" l="1"/>
  <c r="A4344" i="3"/>
  <c r="P4346" i="3" l="1"/>
  <c r="A4345" i="3"/>
  <c r="P4347" i="3" l="1"/>
  <c r="A4346" i="3"/>
  <c r="P4348" i="3" l="1"/>
  <c r="A4347" i="3"/>
  <c r="P4349" i="3" l="1"/>
  <c r="A4348" i="3"/>
  <c r="P4350" i="3" l="1"/>
  <c r="A4349" i="3"/>
  <c r="P4351" i="3" l="1"/>
  <c r="A4350" i="3"/>
  <c r="P4352" i="3" l="1"/>
  <c r="A4351" i="3"/>
  <c r="P4353" i="3" l="1"/>
  <c r="A4352" i="3"/>
  <c r="P4354" i="3" l="1"/>
  <c r="A4353" i="3"/>
  <c r="P4355" i="3" l="1"/>
  <c r="A4354" i="3"/>
  <c r="P4356" i="3" l="1"/>
  <c r="A4355" i="3"/>
  <c r="P4357" i="3" l="1"/>
  <c r="A4356" i="3"/>
  <c r="P4358" i="3" l="1"/>
  <c r="A4357" i="3"/>
  <c r="P4359" i="3" l="1"/>
  <c r="A4358" i="3"/>
  <c r="P4360" i="3" l="1"/>
  <c r="A4359" i="3"/>
  <c r="P4361" i="3" l="1"/>
  <c r="A4360" i="3"/>
  <c r="P4362" i="3" l="1"/>
  <c r="A4361" i="3"/>
  <c r="P4363" i="3" l="1"/>
  <c r="A4362" i="3"/>
  <c r="P4364" i="3" l="1"/>
  <c r="A4363" i="3"/>
  <c r="P4365" i="3" l="1"/>
  <c r="A4364" i="3"/>
  <c r="P4366" i="3" l="1"/>
  <c r="A4365" i="3"/>
  <c r="P4367" i="3" l="1"/>
  <c r="A4366" i="3"/>
  <c r="P4368" i="3" l="1"/>
  <c r="A4367" i="3"/>
  <c r="P4369" i="3" l="1"/>
  <c r="A4368" i="3"/>
  <c r="P4370" i="3" l="1"/>
  <c r="A4369" i="3"/>
  <c r="P4371" i="3" l="1"/>
  <c r="A4370" i="3"/>
  <c r="P4372" i="3" l="1"/>
  <c r="A4371" i="3"/>
  <c r="P4373" i="3" l="1"/>
  <c r="A4372" i="3"/>
  <c r="P4374" i="3" l="1"/>
  <c r="A4373" i="3"/>
  <c r="P4375" i="3" l="1"/>
  <c r="A4374" i="3"/>
  <c r="P4376" i="3" l="1"/>
  <c r="A4375" i="3"/>
  <c r="P4377" i="3" l="1"/>
  <c r="A4376" i="3"/>
  <c r="P4378" i="3" l="1"/>
  <c r="A4377" i="3"/>
  <c r="P4379" i="3" l="1"/>
  <c r="A4378" i="3"/>
  <c r="P4380" i="3" l="1"/>
  <c r="A4379" i="3"/>
  <c r="P4381" i="3" l="1"/>
  <c r="A4380" i="3"/>
  <c r="P4382" i="3" l="1"/>
  <c r="A4381" i="3"/>
  <c r="P4383" i="3" l="1"/>
  <c r="A4382" i="3"/>
  <c r="P4384" i="3" l="1"/>
  <c r="A4383" i="3"/>
  <c r="P4385" i="3" l="1"/>
  <c r="A4384" i="3"/>
  <c r="P4386" i="3" l="1"/>
  <c r="A4385" i="3"/>
  <c r="P4387" i="3" l="1"/>
  <c r="A4386" i="3"/>
  <c r="P4388" i="3" l="1"/>
  <c r="A4387" i="3"/>
  <c r="P4389" i="3" l="1"/>
  <c r="A4388" i="3"/>
  <c r="P4390" i="3" l="1"/>
  <c r="A4389" i="3"/>
  <c r="P4391" i="3" l="1"/>
  <c r="A4390" i="3"/>
  <c r="P4392" i="3" l="1"/>
  <c r="A4391" i="3"/>
  <c r="P4393" i="3" l="1"/>
  <c r="A4392" i="3"/>
  <c r="P4394" i="3" l="1"/>
  <c r="A4393" i="3"/>
  <c r="P4395" i="3" l="1"/>
  <c r="A4394" i="3"/>
  <c r="P4396" i="3" l="1"/>
  <c r="A4395" i="3"/>
  <c r="P4397" i="3" l="1"/>
  <c r="A4396" i="3"/>
  <c r="P4398" i="3" l="1"/>
  <c r="A4397" i="3"/>
  <c r="P4399" i="3" l="1"/>
  <c r="A4398" i="3"/>
  <c r="P4400" i="3" l="1"/>
  <c r="A4399" i="3"/>
  <c r="P4401" i="3" l="1"/>
  <c r="A4400" i="3"/>
  <c r="P4402" i="3" l="1"/>
  <c r="A4401" i="3"/>
  <c r="P4403" i="3" l="1"/>
  <c r="A4402" i="3"/>
  <c r="P4404" i="3" l="1"/>
  <c r="A4403" i="3"/>
  <c r="P4405" i="3" l="1"/>
  <c r="A4404" i="3"/>
  <c r="P4406" i="3" l="1"/>
  <c r="A4405" i="3"/>
  <c r="P4407" i="3" l="1"/>
  <c r="A4406" i="3"/>
  <c r="P4408" i="3" l="1"/>
  <c r="A4407" i="3"/>
  <c r="P4409" i="3" l="1"/>
  <c r="A4408" i="3"/>
  <c r="P4410" i="3" l="1"/>
  <c r="A4409" i="3"/>
  <c r="P4411" i="3" l="1"/>
  <c r="A4410" i="3"/>
  <c r="P4412" i="3" l="1"/>
  <c r="A4411" i="3"/>
  <c r="P4413" i="3" l="1"/>
  <c r="A4412" i="3"/>
  <c r="P4414" i="3" l="1"/>
  <c r="A4413" i="3"/>
  <c r="P4415" i="3" l="1"/>
  <c r="A4414" i="3"/>
  <c r="P4416" i="3" l="1"/>
  <c r="A4415" i="3"/>
  <c r="P4417" i="3" l="1"/>
  <c r="A4416" i="3"/>
  <c r="P4418" i="3" l="1"/>
  <c r="A4417" i="3"/>
  <c r="P4419" i="3" l="1"/>
  <c r="A4418" i="3"/>
  <c r="P4420" i="3" l="1"/>
  <c r="A4419" i="3"/>
  <c r="P4421" i="3" l="1"/>
  <c r="A4420" i="3"/>
  <c r="P4422" i="3" l="1"/>
  <c r="A4421" i="3"/>
  <c r="P4423" i="3" l="1"/>
  <c r="A4422" i="3"/>
  <c r="P4424" i="3" l="1"/>
  <c r="A4423" i="3"/>
  <c r="P4425" i="3" l="1"/>
  <c r="A4424" i="3"/>
  <c r="P4426" i="3" l="1"/>
  <c r="A4425" i="3"/>
  <c r="P4427" i="3" l="1"/>
  <c r="A4426" i="3"/>
  <c r="P4428" i="3" l="1"/>
  <c r="A4427" i="3"/>
  <c r="P4429" i="3" l="1"/>
  <c r="A4428" i="3"/>
  <c r="P4430" i="3" l="1"/>
  <c r="A4429" i="3"/>
  <c r="P4431" i="3" l="1"/>
  <c r="A4430" i="3"/>
  <c r="P4432" i="3" l="1"/>
  <c r="A4431" i="3"/>
  <c r="P4433" i="3" l="1"/>
  <c r="A4432" i="3"/>
  <c r="P4434" i="3" l="1"/>
  <c r="A4433" i="3"/>
  <c r="P4435" i="3" l="1"/>
  <c r="A4434" i="3"/>
  <c r="P4436" i="3" l="1"/>
  <c r="A4435" i="3"/>
  <c r="P4437" i="3" l="1"/>
  <c r="A4436" i="3"/>
  <c r="P4438" i="3" l="1"/>
  <c r="A4437" i="3"/>
  <c r="P4439" i="3" l="1"/>
  <c r="A4438" i="3"/>
  <c r="P4440" i="3" l="1"/>
  <c r="A4439" i="3"/>
  <c r="P4441" i="3" l="1"/>
  <c r="A4440" i="3"/>
  <c r="P4442" i="3" l="1"/>
  <c r="A4441" i="3"/>
  <c r="P4443" i="3" l="1"/>
  <c r="A4442" i="3"/>
  <c r="P4444" i="3" l="1"/>
  <c r="A4443" i="3"/>
  <c r="P4445" i="3" l="1"/>
  <c r="A4444" i="3"/>
  <c r="P4446" i="3" l="1"/>
  <c r="A4445" i="3"/>
  <c r="P4447" i="3" l="1"/>
  <c r="A4446" i="3"/>
  <c r="P4448" i="3" l="1"/>
  <c r="A4447" i="3"/>
  <c r="P4449" i="3" l="1"/>
  <c r="A4448" i="3"/>
  <c r="P4450" i="3" l="1"/>
  <c r="A4449" i="3"/>
  <c r="P4451" i="3" l="1"/>
  <c r="A4450" i="3"/>
  <c r="P4452" i="3" l="1"/>
  <c r="A4451" i="3"/>
  <c r="P4453" i="3" l="1"/>
  <c r="A4452" i="3"/>
  <c r="P4454" i="3" l="1"/>
  <c r="A4453" i="3"/>
  <c r="P4455" i="3" l="1"/>
  <c r="A4454" i="3"/>
  <c r="P4456" i="3" l="1"/>
  <c r="A4455" i="3"/>
  <c r="P4457" i="3" l="1"/>
  <c r="A4456" i="3"/>
  <c r="P4458" i="3" l="1"/>
  <c r="A4457" i="3"/>
  <c r="P4459" i="3" l="1"/>
  <c r="A4458" i="3"/>
  <c r="P4460" i="3" l="1"/>
  <c r="A4459" i="3"/>
  <c r="P4461" i="3" l="1"/>
  <c r="A4460" i="3"/>
  <c r="P4462" i="3" l="1"/>
  <c r="A4461" i="3"/>
  <c r="P4463" i="3" l="1"/>
  <c r="A4462" i="3"/>
  <c r="P4464" i="3" l="1"/>
  <c r="A4463" i="3"/>
  <c r="P4465" i="3" l="1"/>
  <c r="A4464" i="3"/>
  <c r="P4466" i="3" l="1"/>
  <c r="A4465" i="3"/>
  <c r="P4467" i="3" l="1"/>
  <c r="A4466" i="3"/>
  <c r="P4468" i="3" l="1"/>
  <c r="A4467" i="3"/>
  <c r="P4469" i="3" l="1"/>
  <c r="A4468" i="3"/>
  <c r="P4470" i="3" l="1"/>
  <c r="A4469" i="3"/>
  <c r="P4471" i="3" l="1"/>
  <c r="A4470" i="3"/>
  <c r="P4472" i="3" l="1"/>
  <c r="A4471" i="3"/>
  <c r="P4473" i="3" l="1"/>
  <c r="A4472" i="3"/>
  <c r="P4474" i="3" l="1"/>
  <c r="A4473" i="3"/>
  <c r="P4475" i="3" l="1"/>
  <c r="A4474" i="3"/>
  <c r="P4476" i="3" l="1"/>
  <c r="A4475" i="3"/>
  <c r="P4477" i="3" l="1"/>
  <c r="A4476" i="3"/>
  <c r="P4478" i="3" l="1"/>
  <c r="A4477" i="3"/>
  <c r="P4479" i="3" l="1"/>
  <c r="A4478" i="3"/>
  <c r="P4480" i="3" l="1"/>
  <c r="A4479" i="3"/>
  <c r="P4481" i="3" l="1"/>
  <c r="A4480" i="3"/>
  <c r="P4482" i="3" l="1"/>
  <c r="A4481" i="3"/>
  <c r="P4483" i="3" l="1"/>
  <c r="A4482" i="3"/>
  <c r="P4484" i="3" l="1"/>
  <c r="A4483" i="3"/>
  <c r="P4485" i="3" l="1"/>
  <c r="A4484" i="3"/>
  <c r="P4486" i="3" l="1"/>
  <c r="A4485" i="3"/>
  <c r="P4487" i="3" l="1"/>
  <c r="A4486" i="3"/>
  <c r="P4488" i="3" l="1"/>
  <c r="A4487" i="3"/>
  <c r="P4489" i="3" l="1"/>
  <c r="A4488" i="3"/>
  <c r="P4490" i="3" l="1"/>
  <c r="A4489" i="3"/>
  <c r="P4491" i="3" l="1"/>
  <c r="A4490" i="3"/>
  <c r="P4492" i="3" l="1"/>
  <c r="A4491" i="3"/>
  <c r="P4493" i="3" l="1"/>
  <c r="A4492" i="3"/>
  <c r="P4494" i="3" l="1"/>
  <c r="A4493" i="3"/>
  <c r="P4495" i="3" l="1"/>
  <c r="A4494" i="3"/>
  <c r="P4496" i="3" l="1"/>
  <c r="A4495" i="3"/>
  <c r="P4497" i="3" l="1"/>
  <c r="A4496" i="3"/>
  <c r="P4498" i="3" l="1"/>
  <c r="A4497" i="3"/>
  <c r="P4499" i="3" l="1"/>
  <c r="A4498" i="3"/>
  <c r="P4500" i="3" l="1"/>
  <c r="A4499" i="3"/>
  <c r="P4501" i="3" l="1"/>
  <c r="A4500" i="3"/>
  <c r="P4502" i="3" l="1"/>
  <c r="A4501" i="3"/>
  <c r="P4503" i="3" l="1"/>
  <c r="A4502" i="3"/>
  <c r="P4504" i="3" l="1"/>
  <c r="A4503" i="3"/>
  <c r="P4505" i="3" l="1"/>
  <c r="A4504" i="3"/>
  <c r="P4506" i="3" l="1"/>
  <c r="A4505" i="3"/>
  <c r="P4507" i="3" l="1"/>
  <c r="A4506" i="3"/>
  <c r="P4508" i="3" l="1"/>
  <c r="A4507" i="3"/>
  <c r="P4509" i="3" l="1"/>
  <c r="A4508" i="3"/>
  <c r="P4510" i="3" l="1"/>
  <c r="A4509" i="3"/>
  <c r="P4511" i="3" l="1"/>
  <c r="A4510" i="3"/>
  <c r="P4512" i="3" l="1"/>
  <c r="A4511" i="3"/>
  <c r="P4513" i="3" l="1"/>
  <c r="A4512" i="3"/>
  <c r="P4514" i="3" l="1"/>
  <c r="A4513" i="3"/>
  <c r="P4515" i="3" l="1"/>
  <c r="A4514" i="3"/>
  <c r="P4516" i="3" l="1"/>
  <c r="A4515" i="3"/>
  <c r="P4517" i="3" l="1"/>
  <c r="A4516" i="3"/>
  <c r="P4518" i="3" l="1"/>
  <c r="A4517" i="3"/>
  <c r="P4519" i="3" l="1"/>
  <c r="A4518" i="3"/>
  <c r="P4520" i="3" l="1"/>
  <c r="A4519" i="3"/>
  <c r="P4521" i="3" l="1"/>
  <c r="A4520" i="3"/>
  <c r="P4522" i="3" l="1"/>
  <c r="A4521" i="3"/>
  <c r="P4523" i="3" l="1"/>
  <c r="A4522" i="3"/>
  <c r="P4524" i="3" l="1"/>
  <c r="A4523" i="3"/>
  <c r="P4525" i="3" l="1"/>
  <c r="A4524" i="3"/>
  <c r="P4526" i="3" l="1"/>
  <c r="A4525" i="3"/>
  <c r="P4527" i="3" l="1"/>
  <c r="A4526" i="3"/>
  <c r="P4528" i="3" l="1"/>
  <c r="A4527" i="3"/>
  <c r="P4529" i="3" l="1"/>
  <c r="A4528" i="3"/>
  <c r="P4530" i="3" l="1"/>
  <c r="A4529" i="3"/>
  <c r="P4531" i="3" l="1"/>
  <c r="A4530" i="3"/>
  <c r="P4532" i="3" l="1"/>
  <c r="A4531" i="3"/>
  <c r="P4533" i="3" l="1"/>
  <c r="A4532" i="3"/>
  <c r="P4534" i="3" l="1"/>
  <c r="A4533" i="3"/>
  <c r="P4535" i="3" l="1"/>
  <c r="A4534" i="3"/>
  <c r="P4536" i="3" l="1"/>
  <c r="A4535" i="3"/>
  <c r="P4537" i="3" l="1"/>
  <c r="A4536" i="3"/>
  <c r="P4538" i="3" l="1"/>
  <c r="A4537" i="3"/>
  <c r="P4539" i="3" l="1"/>
  <c r="A4538" i="3"/>
  <c r="P4540" i="3" l="1"/>
  <c r="A4539" i="3"/>
  <c r="P4541" i="3" l="1"/>
  <c r="A4540" i="3"/>
  <c r="P4542" i="3" l="1"/>
  <c r="A4541" i="3"/>
  <c r="P4543" i="3" l="1"/>
  <c r="A4542" i="3"/>
  <c r="P4544" i="3" l="1"/>
  <c r="A4543" i="3"/>
  <c r="P4545" i="3" l="1"/>
  <c r="A4544" i="3"/>
  <c r="P4546" i="3" l="1"/>
  <c r="A4545" i="3"/>
  <c r="P4547" i="3" l="1"/>
  <c r="A4546" i="3"/>
  <c r="P4548" i="3" l="1"/>
  <c r="A4547" i="3"/>
  <c r="P4549" i="3" l="1"/>
  <c r="A4548" i="3"/>
  <c r="P4550" i="3" l="1"/>
  <c r="A4549" i="3"/>
  <c r="P4551" i="3" l="1"/>
  <c r="A4550" i="3"/>
  <c r="P4552" i="3" l="1"/>
  <c r="A4551" i="3"/>
  <c r="P4553" i="3" l="1"/>
  <c r="A4552" i="3"/>
  <c r="P4554" i="3" l="1"/>
  <c r="A4553" i="3"/>
  <c r="P4555" i="3" l="1"/>
  <c r="A4554" i="3"/>
  <c r="P4556" i="3" l="1"/>
  <c r="A4555" i="3"/>
  <c r="P4557" i="3" l="1"/>
  <c r="A4556" i="3"/>
  <c r="P4558" i="3" l="1"/>
  <c r="A4557" i="3"/>
  <c r="P4559" i="3" l="1"/>
  <c r="A4558" i="3"/>
  <c r="P4560" i="3" l="1"/>
  <c r="A4559" i="3"/>
  <c r="P4561" i="3" l="1"/>
  <c r="A4560" i="3"/>
  <c r="P4562" i="3" l="1"/>
  <c r="A4561" i="3"/>
  <c r="P4563" i="3" l="1"/>
  <c r="A4562" i="3"/>
  <c r="P4564" i="3" l="1"/>
  <c r="A4563" i="3"/>
  <c r="P4565" i="3" l="1"/>
  <c r="A4564" i="3"/>
  <c r="P4566" i="3" l="1"/>
  <c r="A4565" i="3"/>
  <c r="P4567" i="3" l="1"/>
  <c r="A4566" i="3"/>
  <c r="P4568" i="3" l="1"/>
  <c r="A4567" i="3"/>
  <c r="P4569" i="3" l="1"/>
  <c r="A4568" i="3"/>
  <c r="P4570" i="3" l="1"/>
  <c r="A4569" i="3"/>
  <c r="P4571" i="3" l="1"/>
  <c r="A4570" i="3"/>
  <c r="P4572" i="3" l="1"/>
  <c r="A4571" i="3"/>
  <c r="P4573" i="3" l="1"/>
  <c r="A4572" i="3"/>
  <c r="P4574" i="3" l="1"/>
  <c r="A4573" i="3"/>
  <c r="P4575" i="3" l="1"/>
  <c r="A4574" i="3"/>
  <c r="P4576" i="3" l="1"/>
  <c r="A4575" i="3"/>
  <c r="P4577" i="3" l="1"/>
  <c r="A4576" i="3"/>
  <c r="P4578" i="3" l="1"/>
  <c r="A4577" i="3"/>
  <c r="P4579" i="3" l="1"/>
  <c r="A4578" i="3"/>
  <c r="P4580" i="3" l="1"/>
  <c r="A4579" i="3"/>
  <c r="P4581" i="3" l="1"/>
  <c r="A4580" i="3"/>
  <c r="P4582" i="3" l="1"/>
  <c r="A4581" i="3"/>
  <c r="P4583" i="3" l="1"/>
  <c r="A4582" i="3"/>
  <c r="P4584" i="3" l="1"/>
  <c r="A4583" i="3"/>
  <c r="P4585" i="3" l="1"/>
  <c r="A4584" i="3"/>
  <c r="P4586" i="3" l="1"/>
  <c r="A4585" i="3"/>
  <c r="P4587" i="3" l="1"/>
  <c r="A4586" i="3"/>
  <c r="P4588" i="3" l="1"/>
  <c r="A4587" i="3"/>
  <c r="P4589" i="3" l="1"/>
  <c r="A4588" i="3"/>
  <c r="P4590" i="3" l="1"/>
  <c r="A4589" i="3"/>
  <c r="P4591" i="3" l="1"/>
  <c r="A4590" i="3"/>
  <c r="P4592" i="3" l="1"/>
  <c r="A4591" i="3"/>
  <c r="P4593" i="3" l="1"/>
  <c r="A4592" i="3"/>
  <c r="P4594" i="3" l="1"/>
  <c r="A4593" i="3"/>
  <c r="P4595" i="3" l="1"/>
  <c r="A4594" i="3"/>
  <c r="P4596" i="3" l="1"/>
  <c r="A4595" i="3"/>
  <c r="P4597" i="3" l="1"/>
  <c r="A4596" i="3"/>
  <c r="P4598" i="3" l="1"/>
  <c r="A4597" i="3"/>
  <c r="P4599" i="3" l="1"/>
  <c r="A4598" i="3"/>
  <c r="P4600" i="3" l="1"/>
  <c r="A4599" i="3"/>
  <c r="P4601" i="3" l="1"/>
  <c r="A4600" i="3"/>
  <c r="P4602" i="3" l="1"/>
  <c r="A4601" i="3"/>
  <c r="P4603" i="3" l="1"/>
  <c r="A4602" i="3"/>
  <c r="P4604" i="3" l="1"/>
  <c r="A4603" i="3"/>
  <c r="P4605" i="3" l="1"/>
  <c r="A4604" i="3"/>
  <c r="P4606" i="3" l="1"/>
  <c r="A4605" i="3"/>
  <c r="P4607" i="3" l="1"/>
  <c r="A4606" i="3"/>
  <c r="P4608" i="3" l="1"/>
  <c r="A4607" i="3"/>
  <c r="P4609" i="3" l="1"/>
  <c r="A4608" i="3"/>
  <c r="P4610" i="3" l="1"/>
  <c r="A4609" i="3"/>
  <c r="P4611" i="3" l="1"/>
  <c r="A4610" i="3"/>
  <c r="P4612" i="3" l="1"/>
  <c r="A4611" i="3"/>
  <c r="P4613" i="3" l="1"/>
  <c r="A4612" i="3"/>
  <c r="P4614" i="3" l="1"/>
  <c r="A4613" i="3"/>
  <c r="P4615" i="3" l="1"/>
  <c r="A4614" i="3"/>
  <c r="P4616" i="3" l="1"/>
  <c r="A4615" i="3"/>
  <c r="P4617" i="3" l="1"/>
  <c r="A4616" i="3"/>
  <c r="P4618" i="3" l="1"/>
  <c r="A4617" i="3"/>
  <c r="P4619" i="3" l="1"/>
  <c r="A4618" i="3"/>
  <c r="P4620" i="3" l="1"/>
  <c r="A4619" i="3"/>
  <c r="P4621" i="3" l="1"/>
  <c r="A4620" i="3"/>
  <c r="P4622" i="3" l="1"/>
  <c r="A4621" i="3"/>
  <c r="P4623" i="3" l="1"/>
  <c r="A4622" i="3"/>
  <c r="P4624" i="3" l="1"/>
  <c r="A4623" i="3"/>
  <c r="P4625" i="3" l="1"/>
  <c r="A4624" i="3"/>
  <c r="P4626" i="3" l="1"/>
  <c r="A4625" i="3"/>
  <c r="P4627" i="3" l="1"/>
  <c r="A4626" i="3"/>
  <c r="P4628" i="3" l="1"/>
  <c r="A4627" i="3"/>
  <c r="P4629" i="3" l="1"/>
  <c r="A4628" i="3"/>
  <c r="P4630" i="3" l="1"/>
  <c r="A4629" i="3"/>
  <c r="P4631" i="3" l="1"/>
  <c r="A4630" i="3"/>
  <c r="P4632" i="3" l="1"/>
  <c r="A4631" i="3"/>
  <c r="P4633" i="3" l="1"/>
  <c r="A4632" i="3"/>
  <c r="P4634" i="3" l="1"/>
  <c r="A4633" i="3"/>
  <c r="P4635" i="3" l="1"/>
  <c r="A4634" i="3"/>
  <c r="P4636" i="3" l="1"/>
  <c r="A4635" i="3"/>
  <c r="P4637" i="3" l="1"/>
  <c r="A4636" i="3"/>
  <c r="P4638" i="3" l="1"/>
  <c r="A4637" i="3"/>
  <c r="P4639" i="3" l="1"/>
  <c r="A4638" i="3"/>
  <c r="P4640" i="3" l="1"/>
  <c r="A4639" i="3"/>
  <c r="P4641" i="3" l="1"/>
  <c r="A4640" i="3"/>
  <c r="P4642" i="3" l="1"/>
  <c r="A4641" i="3"/>
  <c r="P4643" i="3" l="1"/>
  <c r="A4642" i="3"/>
  <c r="P4644" i="3" l="1"/>
  <c r="A4643" i="3"/>
  <c r="P4645" i="3" l="1"/>
  <c r="A4644" i="3"/>
  <c r="P4646" i="3" l="1"/>
  <c r="A4645" i="3"/>
  <c r="P4647" i="3" l="1"/>
  <c r="A4646" i="3"/>
  <c r="P4648" i="3" l="1"/>
  <c r="A4647" i="3"/>
  <c r="P4649" i="3" l="1"/>
  <c r="A4648" i="3"/>
  <c r="P4650" i="3" l="1"/>
  <c r="A4649" i="3"/>
  <c r="P4651" i="3" l="1"/>
  <c r="A4650" i="3"/>
  <c r="P4652" i="3" l="1"/>
  <c r="A4651" i="3"/>
  <c r="P4653" i="3" l="1"/>
  <c r="A4652" i="3"/>
  <c r="P4654" i="3" l="1"/>
  <c r="A4653" i="3"/>
  <c r="P4655" i="3" l="1"/>
  <c r="A4654" i="3"/>
  <c r="P4656" i="3" l="1"/>
  <c r="A4655" i="3"/>
  <c r="P4657" i="3" l="1"/>
  <c r="A4656" i="3"/>
  <c r="P4658" i="3" l="1"/>
  <c r="A4657" i="3"/>
  <c r="P4659" i="3" l="1"/>
  <c r="A4658" i="3"/>
  <c r="P4660" i="3" l="1"/>
  <c r="A4659" i="3"/>
  <c r="P4661" i="3" l="1"/>
  <c r="A4660" i="3"/>
  <c r="P4662" i="3" l="1"/>
  <c r="A4661" i="3"/>
  <c r="P4663" i="3" l="1"/>
  <c r="A4662" i="3"/>
  <c r="P4664" i="3" l="1"/>
  <c r="A4663" i="3"/>
  <c r="P4665" i="3" l="1"/>
  <c r="A4664" i="3"/>
  <c r="P4666" i="3" l="1"/>
  <c r="A4665" i="3"/>
  <c r="P4667" i="3" l="1"/>
  <c r="A4666" i="3"/>
  <c r="P4668" i="3" l="1"/>
  <c r="A4667" i="3"/>
  <c r="P4669" i="3" l="1"/>
  <c r="A4668" i="3"/>
  <c r="P4670" i="3" l="1"/>
  <c r="A4669" i="3"/>
  <c r="P4671" i="3" l="1"/>
  <c r="A4670" i="3"/>
  <c r="P4672" i="3" l="1"/>
  <c r="A4671" i="3"/>
  <c r="P4673" i="3" l="1"/>
  <c r="A4672" i="3"/>
  <c r="P4674" i="3" l="1"/>
  <c r="A4673" i="3"/>
  <c r="P4675" i="3" l="1"/>
  <c r="A4674" i="3"/>
  <c r="P4676" i="3" l="1"/>
  <c r="A4675" i="3"/>
  <c r="P4677" i="3" l="1"/>
  <c r="A4676" i="3"/>
  <c r="P4678" i="3" l="1"/>
  <c r="A4677" i="3"/>
  <c r="P4679" i="3" l="1"/>
  <c r="A4678" i="3"/>
  <c r="P4680" i="3" l="1"/>
  <c r="A4679" i="3"/>
  <c r="P4681" i="3" l="1"/>
  <c r="A4680" i="3"/>
  <c r="P4682" i="3" l="1"/>
  <c r="A4681" i="3"/>
  <c r="P4683" i="3" l="1"/>
  <c r="A4682" i="3"/>
  <c r="P4684" i="3" l="1"/>
  <c r="A4683" i="3"/>
  <c r="P4685" i="3" l="1"/>
  <c r="A4684" i="3"/>
  <c r="P4686" i="3" l="1"/>
  <c r="A4685" i="3"/>
  <c r="P4687" i="3" l="1"/>
  <c r="A4686" i="3"/>
  <c r="P4688" i="3" l="1"/>
  <c r="A4687" i="3"/>
  <c r="P4689" i="3" l="1"/>
  <c r="A4688" i="3"/>
  <c r="P4690" i="3" l="1"/>
  <c r="A4689" i="3"/>
  <c r="P4691" i="3" l="1"/>
  <c r="A4690" i="3"/>
  <c r="P4692" i="3" l="1"/>
  <c r="A4691" i="3"/>
  <c r="P4693" i="3" l="1"/>
  <c r="A4692" i="3"/>
  <c r="P4694" i="3" l="1"/>
  <c r="A4693" i="3"/>
  <c r="P4695" i="3" l="1"/>
  <c r="A4694" i="3"/>
  <c r="P4696" i="3" l="1"/>
  <c r="A4695" i="3"/>
  <c r="P4697" i="3" l="1"/>
  <c r="A4696" i="3"/>
  <c r="P4698" i="3" l="1"/>
  <c r="A4697" i="3"/>
  <c r="P4699" i="3" l="1"/>
  <c r="A4698" i="3"/>
  <c r="P4700" i="3" l="1"/>
  <c r="A4699" i="3"/>
  <c r="P4701" i="3" l="1"/>
  <c r="A4700" i="3"/>
  <c r="P4702" i="3" l="1"/>
  <c r="A4701" i="3"/>
  <c r="P4703" i="3" l="1"/>
  <c r="A4702" i="3"/>
  <c r="P4704" i="3" l="1"/>
  <c r="A4703" i="3"/>
  <c r="P4705" i="3" l="1"/>
  <c r="A4704" i="3"/>
  <c r="P4706" i="3" l="1"/>
  <c r="A4705" i="3"/>
  <c r="P4707" i="3" l="1"/>
  <c r="A4706" i="3"/>
  <c r="P4708" i="3" l="1"/>
  <c r="A4707" i="3"/>
  <c r="P4709" i="3" l="1"/>
  <c r="A4708" i="3"/>
  <c r="P4710" i="3" l="1"/>
  <c r="A4709" i="3"/>
  <c r="P4711" i="3" l="1"/>
  <c r="A4710" i="3"/>
  <c r="P4712" i="3" l="1"/>
  <c r="A4711" i="3"/>
  <c r="P4713" i="3" l="1"/>
  <c r="A4712" i="3"/>
  <c r="P4714" i="3" l="1"/>
  <c r="A4713" i="3"/>
  <c r="P4715" i="3" l="1"/>
  <c r="A4714" i="3"/>
  <c r="P4716" i="3" l="1"/>
  <c r="A4715" i="3"/>
  <c r="P4717" i="3" l="1"/>
  <c r="A4716" i="3"/>
  <c r="P4718" i="3" l="1"/>
  <c r="A4717" i="3"/>
  <c r="P4719" i="3" l="1"/>
  <c r="A4718" i="3"/>
  <c r="P4720" i="3" l="1"/>
  <c r="A4719" i="3"/>
  <c r="P4721" i="3" l="1"/>
  <c r="A4720" i="3"/>
  <c r="P4722" i="3" l="1"/>
  <c r="A4721" i="3"/>
  <c r="P4723" i="3" l="1"/>
  <c r="A4722" i="3"/>
  <c r="P4724" i="3" l="1"/>
  <c r="A4723" i="3"/>
  <c r="P4725" i="3" l="1"/>
  <c r="A4724" i="3"/>
  <c r="P4726" i="3" l="1"/>
  <c r="A4725" i="3"/>
  <c r="P4727" i="3" l="1"/>
  <c r="A4726" i="3"/>
  <c r="P4728" i="3" l="1"/>
  <c r="A4727" i="3"/>
  <c r="P4729" i="3" l="1"/>
  <c r="A4728" i="3"/>
  <c r="P4730" i="3" l="1"/>
  <c r="A4729" i="3"/>
  <c r="P4731" i="3" l="1"/>
  <c r="A4730" i="3"/>
  <c r="P4732" i="3" l="1"/>
  <c r="A4731" i="3"/>
  <c r="P4733" i="3" l="1"/>
  <c r="A4732" i="3"/>
  <c r="P4734" i="3" l="1"/>
  <c r="A4733" i="3"/>
  <c r="P4735" i="3" l="1"/>
  <c r="A4734" i="3"/>
  <c r="P4736" i="3" l="1"/>
  <c r="A4735" i="3"/>
  <c r="P4737" i="3" l="1"/>
  <c r="A4736" i="3"/>
  <c r="P4738" i="3" l="1"/>
  <c r="A4737" i="3"/>
  <c r="P4739" i="3" l="1"/>
  <c r="A4738" i="3"/>
  <c r="P4740" i="3" l="1"/>
  <c r="A4739" i="3"/>
  <c r="P4741" i="3" l="1"/>
  <c r="A4740" i="3"/>
  <c r="P4742" i="3" l="1"/>
  <c r="A4741" i="3"/>
  <c r="P4743" i="3" l="1"/>
  <c r="A4742" i="3"/>
  <c r="P4744" i="3" l="1"/>
  <c r="A4743" i="3"/>
  <c r="P4745" i="3" l="1"/>
  <c r="A4744" i="3"/>
  <c r="P4746" i="3" l="1"/>
  <c r="A4745" i="3"/>
  <c r="P4747" i="3" l="1"/>
  <c r="A4746" i="3"/>
  <c r="P4748" i="3" l="1"/>
  <c r="A4747" i="3"/>
  <c r="P4749" i="3" l="1"/>
  <c r="A4748" i="3"/>
  <c r="P4750" i="3" l="1"/>
  <c r="A4749" i="3"/>
  <c r="P4751" i="3" l="1"/>
  <c r="A4750" i="3"/>
  <c r="P4752" i="3" l="1"/>
  <c r="A4751" i="3"/>
  <c r="P4753" i="3" l="1"/>
  <c r="A4752" i="3"/>
  <c r="P4754" i="3" l="1"/>
  <c r="A4753" i="3"/>
  <c r="P4755" i="3" l="1"/>
  <c r="A4754" i="3"/>
  <c r="P4756" i="3" l="1"/>
  <c r="A4755" i="3"/>
  <c r="P4757" i="3" l="1"/>
  <c r="A4756" i="3"/>
  <c r="P4758" i="3" l="1"/>
  <c r="A4757" i="3"/>
  <c r="P4759" i="3" l="1"/>
  <c r="A4758" i="3"/>
  <c r="P4760" i="3" l="1"/>
  <c r="A4759" i="3"/>
  <c r="P4761" i="3" l="1"/>
  <c r="A4760" i="3"/>
  <c r="P4762" i="3" l="1"/>
  <c r="A4761" i="3"/>
  <c r="P4763" i="3" l="1"/>
  <c r="A4762" i="3"/>
  <c r="P4764" i="3" l="1"/>
  <c r="A4763" i="3"/>
  <c r="P4765" i="3" l="1"/>
  <c r="A4764" i="3"/>
  <c r="P4766" i="3" l="1"/>
  <c r="A4765" i="3"/>
  <c r="P4767" i="3" l="1"/>
  <c r="A4766" i="3"/>
  <c r="P4768" i="3" l="1"/>
  <c r="A4767" i="3"/>
  <c r="P4769" i="3" l="1"/>
  <c r="A4768" i="3"/>
  <c r="P4770" i="3" l="1"/>
  <c r="A4769" i="3"/>
  <c r="P4771" i="3" l="1"/>
  <c r="A4770" i="3"/>
  <c r="P4772" i="3" l="1"/>
  <c r="A4771" i="3"/>
  <c r="P4773" i="3" l="1"/>
  <c r="A4772" i="3"/>
  <c r="P4774" i="3" l="1"/>
  <c r="A4773" i="3"/>
  <c r="P4775" i="3" l="1"/>
  <c r="A4774" i="3"/>
  <c r="P4776" i="3" l="1"/>
  <c r="A4775" i="3"/>
  <c r="P4777" i="3" l="1"/>
  <c r="A4776" i="3"/>
  <c r="P4778" i="3" l="1"/>
  <c r="A4777" i="3"/>
  <c r="P4779" i="3" l="1"/>
  <c r="A4778" i="3"/>
  <c r="P4780" i="3" l="1"/>
  <c r="A4779" i="3"/>
  <c r="P4781" i="3" l="1"/>
  <c r="A4780" i="3"/>
  <c r="P4782" i="3" l="1"/>
  <c r="A4781" i="3"/>
  <c r="P4783" i="3" l="1"/>
  <c r="A4782" i="3"/>
  <c r="P4784" i="3" l="1"/>
  <c r="A4783" i="3"/>
  <c r="P4785" i="3" l="1"/>
  <c r="A4784" i="3"/>
  <c r="P4786" i="3" l="1"/>
  <c r="A4785" i="3"/>
  <c r="P4787" i="3" l="1"/>
  <c r="A4786" i="3"/>
  <c r="P4788" i="3" l="1"/>
  <c r="A4787" i="3"/>
  <c r="P4789" i="3" l="1"/>
  <c r="A4788" i="3"/>
  <c r="P4790" i="3" l="1"/>
  <c r="A4789" i="3"/>
  <c r="P4791" i="3" l="1"/>
  <c r="A4790" i="3"/>
  <c r="P4792" i="3" l="1"/>
  <c r="A4791" i="3"/>
  <c r="P4793" i="3" l="1"/>
  <c r="A4792" i="3"/>
  <c r="P4794" i="3" l="1"/>
  <c r="A4793" i="3"/>
  <c r="P4795" i="3" l="1"/>
  <c r="A4794" i="3"/>
  <c r="P4796" i="3" l="1"/>
  <c r="A4795" i="3"/>
  <c r="P4797" i="3" l="1"/>
  <c r="A4796" i="3"/>
  <c r="P4798" i="3" l="1"/>
  <c r="A4797" i="3"/>
  <c r="P4799" i="3" l="1"/>
  <c r="A4798" i="3"/>
  <c r="P4800" i="3" l="1"/>
  <c r="A4799" i="3"/>
  <c r="P4801" i="3" l="1"/>
  <c r="A4800" i="3"/>
  <c r="P4802" i="3" l="1"/>
  <c r="A4801" i="3"/>
  <c r="P4803" i="3" l="1"/>
  <c r="A4802" i="3"/>
  <c r="P4804" i="3" l="1"/>
  <c r="A4803" i="3"/>
  <c r="P4805" i="3" l="1"/>
  <c r="A4804" i="3"/>
  <c r="P4806" i="3" l="1"/>
  <c r="A4805" i="3"/>
  <c r="P4807" i="3" l="1"/>
  <c r="A4806" i="3"/>
  <c r="P4808" i="3" l="1"/>
  <c r="A4807" i="3"/>
  <c r="P4809" i="3" l="1"/>
  <c r="A4808" i="3"/>
  <c r="P4810" i="3" l="1"/>
  <c r="A4809" i="3"/>
  <c r="P4811" i="3" l="1"/>
  <c r="A4810" i="3"/>
  <c r="P4812" i="3" l="1"/>
  <c r="A4811" i="3"/>
  <c r="P4813" i="3" l="1"/>
  <c r="A4812" i="3"/>
  <c r="P4814" i="3" l="1"/>
  <c r="A4813" i="3"/>
  <c r="P4815" i="3" l="1"/>
  <c r="A4814" i="3"/>
  <c r="P4816" i="3" l="1"/>
  <c r="A4815" i="3"/>
  <c r="P4817" i="3" l="1"/>
  <c r="A4816" i="3"/>
  <c r="P4818" i="3" l="1"/>
  <c r="A4817" i="3"/>
  <c r="P4819" i="3" l="1"/>
  <c r="A4818" i="3"/>
  <c r="P4820" i="3" l="1"/>
  <c r="A4819" i="3"/>
  <c r="P4821" i="3" l="1"/>
  <c r="A4820" i="3"/>
  <c r="P4822" i="3" l="1"/>
  <c r="A4821" i="3"/>
  <c r="P4823" i="3" l="1"/>
  <c r="A4822" i="3"/>
  <c r="P4824" i="3" l="1"/>
  <c r="A4823" i="3"/>
  <c r="P4825" i="3" l="1"/>
  <c r="A4824" i="3"/>
  <c r="P4826" i="3" l="1"/>
  <c r="A4825" i="3"/>
  <c r="P4827" i="3" l="1"/>
  <c r="A4826" i="3"/>
  <c r="P4828" i="3" l="1"/>
  <c r="A4827" i="3"/>
  <c r="P4829" i="3" l="1"/>
  <c r="A4828" i="3"/>
  <c r="P4830" i="3" l="1"/>
  <c r="A4829" i="3"/>
  <c r="P4831" i="3" l="1"/>
  <c r="A4830" i="3"/>
  <c r="P4832" i="3" l="1"/>
  <c r="A4831" i="3"/>
  <c r="P4833" i="3" l="1"/>
  <c r="A4832" i="3"/>
  <c r="P4834" i="3" l="1"/>
  <c r="A4833" i="3"/>
  <c r="P4835" i="3" l="1"/>
  <c r="A4834" i="3"/>
  <c r="P4836" i="3" l="1"/>
  <c r="A4835" i="3"/>
  <c r="P4837" i="3" l="1"/>
  <c r="A4836" i="3"/>
  <c r="P4838" i="3" l="1"/>
  <c r="A4837" i="3"/>
  <c r="P4839" i="3" l="1"/>
  <c r="A4838" i="3"/>
  <c r="P4840" i="3" l="1"/>
  <c r="A4839" i="3"/>
  <c r="P4841" i="3" l="1"/>
  <c r="A4840" i="3"/>
  <c r="P4842" i="3" l="1"/>
  <c r="A4841" i="3"/>
  <c r="P4843" i="3" l="1"/>
  <c r="A4842" i="3"/>
  <c r="P4844" i="3" l="1"/>
  <c r="A4843" i="3"/>
  <c r="P4845" i="3" l="1"/>
  <c r="A4844" i="3"/>
  <c r="P4846" i="3" l="1"/>
  <c r="A4845" i="3"/>
  <c r="P4847" i="3" l="1"/>
  <c r="A4846" i="3"/>
  <c r="P4848" i="3" l="1"/>
  <c r="A4847" i="3"/>
  <c r="P4849" i="3" l="1"/>
  <c r="A4848" i="3"/>
  <c r="P4850" i="3" l="1"/>
  <c r="A4849" i="3"/>
  <c r="P4851" i="3" l="1"/>
  <c r="A4850" i="3"/>
  <c r="P4852" i="3" l="1"/>
  <c r="A4851" i="3"/>
  <c r="P4853" i="3" l="1"/>
  <c r="A4852" i="3"/>
  <c r="P4854" i="3" l="1"/>
  <c r="A4853" i="3"/>
  <c r="P4855" i="3" l="1"/>
  <c r="A4854" i="3"/>
  <c r="P4856" i="3" l="1"/>
  <c r="A4855" i="3"/>
  <c r="P4857" i="3" l="1"/>
  <c r="A4856" i="3"/>
  <c r="P4858" i="3" l="1"/>
  <c r="A4857" i="3"/>
  <c r="P4859" i="3" l="1"/>
  <c r="A4858" i="3"/>
  <c r="P4860" i="3" l="1"/>
  <c r="A4859" i="3"/>
  <c r="P4861" i="3" l="1"/>
  <c r="A4860" i="3"/>
  <c r="P4862" i="3" l="1"/>
  <c r="A4861" i="3"/>
  <c r="P4863" i="3" l="1"/>
  <c r="A4862" i="3"/>
  <c r="P4864" i="3" l="1"/>
  <c r="A4863" i="3"/>
  <c r="P4865" i="3" l="1"/>
  <c r="A4864" i="3"/>
  <c r="P4866" i="3" l="1"/>
  <c r="A4865" i="3"/>
  <c r="P4867" i="3" l="1"/>
  <c r="A4866" i="3"/>
  <c r="P4868" i="3" l="1"/>
  <c r="A4867" i="3"/>
  <c r="P4869" i="3" l="1"/>
  <c r="A4868" i="3"/>
  <c r="P4870" i="3" l="1"/>
  <c r="A4869" i="3"/>
  <c r="P4871" i="3" l="1"/>
  <c r="A4870" i="3"/>
  <c r="P4872" i="3" l="1"/>
  <c r="A4871" i="3"/>
  <c r="P4873" i="3" l="1"/>
  <c r="A4872" i="3"/>
  <c r="P4874" i="3" l="1"/>
  <c r="A4873" i="3"/>
  <c r="P4875" i="3" l="1"/>
  <c r="A4874" i="3"/>
  <c r="P4876" i="3" l="1"/>
  <c r="A4875" i="3"/>
  <c r="P4877" i="3" l="1"/>
  <c r="A4876" i="3"/>
  <c r="P4878" i="3" l="1"/>
  <c r="A4877" i="3"/>
  <c r="P4879" i="3" l="1"/>
  <c r="A4878" i="3"/>
  <c r="P4880" i="3" l="1"/>
  <c r="A4879" i="3"/>
  <c r="P4881" i="3" l="1"/>
  <c r="A4880" i="3"/>
  <c r="P4882" i="3" l="1"/>
  <c r="A4881" i="3"/>
  <c r="P4883" i="3" l="1"/>
  <c r="A4882" i="3"/>
  <c r="P4884" i="3" l="1"/>
  <c r="A4883" i="3"/>
  <c r="P4885" i="3" l="1"/>
  <c r="A4884" i="3"/>
  <c r="P4886" i="3" l="1"/>
  <c r="A4885" i="3"/>
  <c r="P4887" i="3" l="1"/>
  <c r="A4886" i="3"/>
  <c r="P4888" i="3" l="1"/>
  <c r="A4887" i="3"/>
  <c r="P4889" i="3" l="1"/>
  <c r="A4888" i="3"/>
  <c r="P4890" i="3" l="1"/>
  <c r="A4889" i="3"/>
  <c r="P4891" i="3" l="1"/>
  <c r="A4890" i="3"/>
  <c r="P4892" i="3" l="1"/>
  <c r="A4891" i="3"/>
  <c r="P4893" i="3" l="1"/>
  <c r="A4892" i="3"/>
  <c r="P4894" i="3" l="1"/>
  <c r="A4893" i="3"/>
  <c r="P4895" i="3" l="1"/>
  <c r="A4894" i="3"/>
  <c r="P4896" i="3" l="1"/>
  <c r="A4895" i="3"/>
  <c r="P4897" i="3" l="1"/>
  <c r="A4896" i="3"/>
  <c r="P4898" i="3" l="1"/>
  <c r="A4897" i="3"/>
  <c r="P4899" i="3" l="1"/>
  <c r="A4898" i="3"/>
  <c r="P4900" i="3" l="1"/>
  <c r="A4899" i="3"/>
  <c r="P4901" i="3" l="1"/>
  <c r="A4900" i="3"/>
  <c r="P4902" i="3" l="1"/>
  <c r="A4901" i="3"/>
  <c r="P4903" i="3" l="1"/>
  <c r="A4902" i="3"/>
  <c r="P4904" i="3" l="1"/>
  <c r="A4903" i="3"/>
  <c r="P4905" i="3" l="1"/>
  <c r="A4904" i="3"/>
  <c r="P4906" i="3" l="1"/>
  <c r="A4905" i="3"/>
  <c r="P4907" i="3" l="1"/>
  <c r="A4906" i="3"/>
  <c r="P4908" i="3" l="1"/>
  <c r="A4907" i="3"/>
  <c r="P4909" i="3" l="1"/>
  <c r="A4908" i="3"/>
  <c r="P4910" i="3" l="1"/>
  <c r="A4909" i="3"/>
  <c r="P4911" i="3" l="1"/>
  <c r="A4910" i="3"/>
  <c r="P4912" i="3" l="1"/>
  <c r="A4911" i="3"/>
  <c r="P4913" i="3" l="1"/>
  <c r="A4912" i="3"/>
  <c r="P4914" i="3" l="1"/>
  <c r="A4913" i="3"/>
  <c r="P4915" i="3" l="1"/>
  <c r="A4914" i="3"/>
  <c r="P4916" i="3" l="1"/>
  <c r="A4915" i="3"/>
  <c r="P4917" i="3" l="1"/>
  <c r="A4916" i="3"/>
  <c r="P4918" i="3" l="1"/>
  <c r="A4917" i="3"/>
  <c r="P4919" i="3" l="1"/>
  <c r="A4918" i="3"/>
  <c r="P4920" i="3" l="1"/>
  <c r="A4919" i="3"/>
  <c r="P4921" i="3" l="1"/>
  <c r="A4920" i="3"/>
  <c r="P4922" i="3" l="1"/>
  <c r="A4921" i="3"/>
  <c r="P4923" i="3" l="1"/>
  <c r="A4922" i="3"/>
  <c r="P4924" i="3" l="1"/>
  <c r="A4923" i="3"/>
  <c r="P4925" i="3" l="1"/>
  <c r="A4924" i="3"/>
  <c r="P4926" i="3" l="1"/>
  <c r="A4925" i="3"/>
  <c r="P4927" i="3" l="1"/>
  <c r="A4926" i="3"/>
  <c r="P4928" i="3" l="1"/>
  <c r="A4927" i="3"/>
  <c r="P4929" i="3" l="1"/>
  <c r="A4928" i="3"/>
  <c r="P4930" i="3" l="1"/>
  <c r="A4929" i="3"/>
  <c r="P4931" i="3" l="1"/>
  <c r="A4930" i="3"/>
  <c r="P4932" i="3" l="1"/>
  <c r="A4931" i="3"/>
  <c r="P4933" i="3" l="1"/>
  <c r="A4932" i="3"/>
  <c r="P4934" i="3" l="1"/>
  <c r="A4933" i="3"/>
  <c r="P4935" i="3" l="1"/>
  <c r="A4934" i="3"/>
  <c r="P4936" i="3" l="1"/>
  <c r="A4935" i="3"/>
  <c r="P4937" i="3" l="1"/>
  <c r="A4936" i="3"/>
  <c r="P4938" i="3" l="1"/>
  <c r="A4937" i="3"/>
  <c r="P4939" i="3" l="1"/>
  <c r="A4938" i="3"/>
  <c r="P4940" i="3" l="1"/>
  <c r="A4939" i="3"/>
  <c r="P4941" i="3" l="1"/>
  <c r="A4940" i="3"/>
  <c r="P4942" i="3" l="1"/>
  <c r="A4941" i="3"/>
  <c r="P4943" i="3" l="1"/>
  <c r="A4942" i="3"/>
  <c r="P4944" i="3" l="1"/>
  <c r="A4943" i="3"/>
  <c r="P4945" i="3" l="1"/>
  <c r="A4944" i="3"/>
  <c r="P4946" i="3" l="1"/>
  <c r="A4945" i="3"/>
  <c r="P4947" i="3" l="1"/>
  <c r="A4946" i="3"/>
  <c r="P4948" i="3" l="1"/>
  <c r="A4947" i="3"/>
  <c r="P4949" i="3" l="1"/>
  <c r="A4948" i="3"/>
  <c r="P4950" i="3" l="1"/>
  <c r="A4949" i="3"/>
  <c r="P4951" i="3" l="1"/>
  <c r="A4950" i="3"/>
  <c r="P4952" i="3" l="1"/>
  <c r="A4951" i="3"/>
  <c r="P4953" i="3" l="1"/>
  <c r="A4952" i="3"/>
  <c r="P4954" i="3" l="1"/>
  <c r="A4953" i="3"/>
  <c r="P4955" i="3" l="1"/>
  <c r="A4954" i="3"/>
  <c r="P4956" i="3" l="1"/>
  <c r="A4955" i="3"/>
  <c r="P4957" i="3" l="1"/>
  <c r="A4956" i="3"/>
  <c r="P4958" i="3" l="1"/>
  <c r="A4957" i="3"/>
  <c r="P4959" i="3" l="1"/>
  <c r="A4958" i="3"/>
  <c r="P4960" i="3" l="1"/>
  <c r="A4959" i="3"/>
  <c r="P4961" i="3" l="1"/>
  <c r="A4960" i="3"/>
  <c r="P4962" i="3" l="1"/>
  <c r="A4961" i="3"/>
  <c r="P4963" i="3" l="1"/>
  <c r="A4962" i="3"/>
  <c r="P4964" i="3" l="1"/>
  <c r="A4963" i="3"/>
  <c r="P4965" i="3" l="1"/>
  <c r="A4964" i="3"/>
  <c r="P4966" i="3" l="1"/>
  <c r="A4965" i="3"/>
  <c r="P4967" i="3" l="1"/>
  <c r="A4966" i="3"/>
  <c r="P4968" i="3" l="1"/>
  <c r="A4967" i="3"/>
  <c r="P4969" i="3" l="1"/>
  <c r="A4968" i="3"/>
  <c r="P4970" i="3" l="1"/>
  <c r="A4969" i="3"/>
  <c r="P4971" i="3" l="1"/>
  <c r="A4970" i="3"/>
  <c r="P4972" i="3" l="1"/>
  <c r="A4971" i="3"/>
  <c r="P4973" i="3" l="1"/>
  <c r="A4972" i="3"/>
  <c r="P4974" i="3" l="1"/>
  <c r="A4973" i="3"/>
  <c r="P4975" i="3" l="1"/>
  <c r="A4974" i="3"/>
  <c r="P4976" i="3" l="1"/>
  <c r="A4975" i="3"/>
  <c r="P4977" i="3" l="1"/>
  <c r="A4976" i="3"/>
  <c r="P4978" i="3" l="1"/>
  <c r="A4977" i="3"/>
  <c r="P4979" i="3" l="1"/>
  <c r="A4978" i="3"/>
  <c r="P4980" i="3" l="1"/>
  <c r="A4979" i="3"/>
  <c r="P4981" i="3" l="1"/>
  <c r="A4980" i="3"/>
  <c r="P4982" i="3" l="1"/>
  <c r="A4981" i="3"/>
  <c r="P4983" i="3" l="1"/>
  <c r="A4982" i="3"/>
  <c r="P4984" i="3" l="1"/>
  <c r="A4983" i="3"/>
  <c r="P4985" i="3" l="1"/>
  <c r="A4984" i="3"/>
  <c r="P4986" i="3" l="1"/>
  <c r="A4985" i="3"/>
  <c r="P4987" i="3" l="1"/>
  <c r="A4986" i="3"/>
  <c r="P4988" i="3" l="1"/>
  <c r="A4987" i="3"/>
  <c r="P4989" i="3" l="1"/>
  <c r="A4988" i="3"/>
  <c r="P4990" i="3" l="1"/>
  <c r="A4989" i="3"/>
  <c r="P4991" i="3" l="1"/>
  <c r="A4990" i="3"/>
  <c r="P4992" i="3" l="1"/>
  <c r="A4991" i="3"/>
  <c r="P4993" i="3" l="1"/>
  <c r="A4992" i="3"/>
  <c r="P4994" i="3" l="1"/>
  <c r="A4993" i="3"/>
  <c r="P4995" i="3" l="1"/>
  <c r="A4994" i="3"/>
  <c r="P4996" i="3" l="1"/>
  <c r="A4995" i="3"/>
  <c r="P4997" i="3" l="1"/>
  <c r="A4996" i="3"/>
  <c r="P4998" i="3" l="1"/>
  <c r="A4997" i="3"/>
  <c r="P4999" i="3" l="1"/>
  <c r="A4998" i="3"/>
  <c r="P5000" i="3" l="1"/>
  <c r="A4999" i="3"/>
  <c r="P5001" i="3" l="1"/>
  <c r="A5000" i="3"/>
  <c r="P5002" i="3" l="1"/>
  <c r="A5001" i="3"/>
  <c r="P5003" i="3" l="1"/>
  <c r="A5002" i="3"/>
  <c r="P5004" i="3" l="1"/>
  <c r="A5003" i="3"/>
  <c r="P5005" i="3" l="1"/>
  <c r="A5004" i="3"/>
  <c r="P5006" i="3" l="1"/>
  <c r="A5005" i="3"/>
  <c r="P5007" i="3" l="1"/>
  <c r="A5006" i="3"/>
  <c r="P5008" i="3" l="1"/>
  <c r="A5007" i="3"/>
  <c r="P5009" i="3" l="1"/>
  <c r="A5008" i="3"/>
  <c r="P5010" i="3" l="1"/>
  <c r="A5009" i="3"/>
  <c r="P5011" i="3" l="1"/>
  <c r="A5010" i="3"/>
  <c r="P5012" i="3" l="1"/>
  <c r="A5011" i="3"/>
  <c r="P5013" i="3" l="1"/>
  <c r="A5012" i="3"/>
  <c r="P5014" i="3" l="1"/>
  <c r="A5013" i="3"/>
  <c r="P5015" i="3" l="1"/>
  <c r="A5014" i="3"/>
  <c r="P5016" i="3" l="1"/>
  <c r="A5015" i="3"/>
  <c r="P5017" i="3" l="1"/>
  <c r="A5016" i="3"/>
  <c r="P5018" i="3" l="1"/>
  <c r="A5017" i="3"/>
  <c r="P5019" i="3" l="1"/>
  <c r="A5018" i="3"/>
  <c r="P5020" i="3" l="1"/>
  <c r="A5019" i="3"/>
  <c r="P5021" i="3" l="1"/>
  <c r="A5020" i="3"/>
  <c r="P5022" i="3" l="1"/>
  <c r="A5021" i="3"/>
  <c r="P5023" i="3" l="1"/>
  <c r="A5022" i="3"/>
  <c r="P5024" i="3" l="1"/>
  <c r="A5023" i="3"/>
  <c r="P5025" i="3" l="1"/>
  <c r="A5024" i="3"/>
  <c r="P5026" i="3" l="1"/>
  <c r="A5025" i="3"/>
  <c r="P5027" i="3" l="1"/>
  <c r="A5026" i="3"/>
  <c r="P5028" i="3" l="1"/>
  <c r="A5027" i="3"/>
  <c r="P5029" i="3" l="1"/>
  <c r="A5028" i="3"/>
  <c r="P5030" i="3" l="1"/>
  <c r="A5029" i="3"/>
  <c r="P5031" i="3" l="1"/>
  <c r="A5030" i="3"/>
  <c r="P5032" i="3" l="1"/>
  <c r="A5031" i="3"/>
  <c r="P5033" i="3" l="1"/>
  <c r="A5032" i="3"/>
  <c r="P5034" i="3" l="1"/>
  <c r="A5033" i="3"/>
  <c r="P5035" i="3" l="1"/>
  <c r="A5034" i="3"/>
  <c r="P5036" i="3" l="1"/>
  <c r="A5035" i="3"/>
  <c r="P5037" i="3" l="1"/>
  <c r="A5036" i="3"/>
  <c r="P5038" i="3" l="1"/>
  <c r="A5037" i="3"/>
  <c r="P5039" i="3" l="1"/>
  <c r="A5038" i="3"/>
  <c r="P5040" i="3" l="1"/>
  <c r="A5039" i="3"/>
  <c r="P5041" i="3" l="1"/>
  <c r="A5040" i="3"/>
  <c r="P5042" i="3" l="1"/>
  <c r="A5041" i="3"/>
  <c r="P5043" i="3" l="1"/>
  <c r="A5042" i="3"/>
  <c r="P5044" i="3" l="1"/>
  <c r="A5043" i="3"/>
  <c r="P5045" i="3" l="1"/>
  <c r="A5044" i="3"/>
  <c r="P5046" i="3" l="1"/>
  <c r="A5045" i="3"/>
  <c r="P5047" i="3" l="1"/>
  <c r="A5046" i="3"/>
  <c r="P5048" i="3" l="1"/>
  <c r="A5047" i="3"/>
  <c r="P5049" i="3" l="1"/>
  <c r="A5048" i="3"/>
  <c r="P5050" i="3" l="1"/>
  <c r="A5049" i="3"/>
  <c r="P5051" i="3" l="1"/>
  <c r="A5050" i="3"/>
  <c r="P5052" i="3" l="1"/>
  <c r="A5051" i="3"/>
  <c r="P5053" i="3" l="1"/>
  <c r="A5052" i="3"/>
  <c r="P5054" i="3" l="1"/>
  <c r="A5053" i="3"/>
  <c r="P5055" i="3" l="1"/>
  <c r="A5054" i="3"/>
  <c r="P5056" i="3" l="1"/>
  <c r="A5055" i="3"/>
  <c r="P5057" i="3" l="1"/>
  <c r="A5056" i="3"/>
  <c r="P5058" i="3" l="1"/>
  <c r="A5057" i="3"/>
  <c r="P5059" i="3" l="1"/>
  <c r="A5058" i="3"/>
  <c r="P5060" i="3" l="1"/>
  <c r="A5059" i="3"/>
  <c r="P5061" i="3" l="1"/>
  <c r="A5060" i="3"/>
  <c r="P5062" i="3" l="1"/>
  <c r="A5061" i="3"/>
  <c r="P5063" i="3" l="1"/>
  <c r="A5062" i="3"/>
  <c r="P5064" i="3" l="1"/>
  <c r="A5063" i="3"/>
  <c r="P5065" i="3" l="1"/>
  <c r="A5064" i="3"/>
  <c r="P5066" i="3" l="1"/>
  <c r="A5065" i="3"/>
  <c r="P5067" i="3" l="1"/>
  <c r="A5066" i="3"/>
  <c r="P5068" i="3" l="1"/>
  <c r="A5067" i="3"/>
  <c r="P5069" i="3" l="1"/>
  <c r="A5068" i="3"/>
  <c r="P5070" i="3" l="1"/>
  <c r="A5069" i="3"/>
  <c r="P5071" i="3" l="1"/>
  <c r="A5070" i="3"/>
  <c r="P5072" i="3" l="1"/>
  <c r="A5071" i="3"/>
  <c r="P5073" i="3" l="1"/>
  <c r="A5072" i="3"/>
  <c r="P5074" i="3" l="1"/>
  <c r="A5073" i="3"/>
  <c r="P5075" i="3" l="1"/>
  <c r="A5074" i="3"/>
  <c r="P5076" i="3" l="1"/>
  <c r="A5075" i="3"/>
  <c r="P5077" i="3" l="1"/>
  <c r="A5076" i="3"/>
  <c r="P5078" i="3" l="1"/>
  <c r="A5077" i="3"/>
  <c r="P5079" i="3" l="1"/>
  <c r="A5078" i="3"/>
  <c r="P5080" i="3" l="1"/>
  <c r="A5079" i="3"/>
  <c r="P5081" i="3" l="1"/>
  <c r="A5080" i="3"/>
  <c r="P5082" i="3" l="1"/>
  <c r="A5081" i="3"/>
  <c r="P5083" i="3" l="1"/>
  <c r="A5082" i="3"/>
  <c r="P5084" i="3" l="1"/>
  <c r="A5083" i="3"/>
  <c r="P5085" i="3" l="1"/>
  <c r="A5084" i="3"/>
  <c r="P5086" i="3" l="1"/>
  <c r="A5085" i="3"/>
  <c r="P5087" i="3" l="1"/>
  <c r="A5086" i="3"/>
  <c r="P5088" i="3" l="1"/>
  <c r="A5087" i="3"/>
  <c r="P5089" i="3" l="1"/>
  <c r="A5088" i="3"/>
  <c r="P5090" i="3" l="1"/>
  <c r="A5089" i="3"/>
  <c r="P5091" i="3" l="1"/>
  <c r="A5090" i="3"/>
  <c r="P5092" i="3" l="1"/>
  <c r="A5091" i="3"/>
  <c r="P5093" i="3" l="1"/>
  <c r="A5092" i="3"/>
  <c r="P5094" i="3" l="1"/>
  <c r="A5093" i="3"/>
  <c r="P5095" i="3" l="1"/>
  <c r="A5094" i="3"/>
  <c r="P5096" i="3" l="1"/>
  <c r="A5095" i="3"/>
  <c r="P5097" i="3" l="1"/>
  <c r="A5096" i="3"/>
  <c r="P5098" i="3" l="1"/>
  <c r="A5097" i="3"/>
  <c r="P5099" i="3" l="1"/>
  <c r="A5098" i="3"/>
  <c r="P5100" i="3" l="1"/>
  <c r="A5099" i="3"/>
  <c r="P5101" i="3" l="1"/>
  <c r="A5100" i="3"/>
  <c r="P5102" i="3" l="1"/>
  <c r="A5101" i="3"/>
  <c r="P5103" i="3" l="1"/>
  <c r="A5102" i="3"/>
  <c r="P5104" i="3" l="1"/>
  <c r="A5103" i="3"/>
  <c r="P5105" i="3" l="1"/>
  <c r="A5104" i="3"/>
  <c r="P5106" i="3" l="1"/>
  <c r="A5105" i="3"/>
  <c r="P5107" i="3" l="1"/>
  <c r="A5106" i="3"/>
  <c r="P5108" i="3" l="1"/>
  <c r="A5107" i="3"/>
  <c r="P5109" i="3" l="1"/>
  <c r="A5108" i="3"/>
  <c r="P5110" i="3" l="1"/>
  <c r="A5109" i="3"/>
  <c r="P5111" i="3" l="1"/>
  <c r="A5110" i="3"/>
  <c r="P5112" i="3" l="1"/>
  <c r="A5111" i="3"/>
  <c r="P5113" i="3" l="1"/>
  <c r="A5112" i="3"/>
  <c r="P5114" i="3" l="1"/>
  <c r="A5113" i="3"/>
  <c r="P5115" i="3" l="1"/>
  <c r="A5114" i="3"/>
  <c r="P5116" i="3" l="1"/>
  <c r="A5115" i="3"/>
  <c r="P5117" i="3" l="1"/>
  <c r="A5116" i="3"/>
  <c r="P5118" i="3" l="1"/>
  <c r="A5117" i="3"/>
  <c r="P5119" i="3" l="1"/>
  <c r="A5118" i="3"/>
  <c r="P5120" i="3" l="1"/>
  <c r="A5119" i="3"/>
  <c r="P5121" i="3" l="1"/>
  <c r="A5120" i="3"/>
  <c r="P5122" i="3" l="1"/>
  <c r="A5121" i="3"/>
  <c r="P5123" i="3" l="1"/>
  <c r="A5122" i="3"/>
  <c r="P5124" i="3" l="1"/>
  <c r="A5123" i="3"/>
  <c r="P5125" i="3" l="1"/>
  <c r="A5124" i="3"/>
  <c r="P5126" i="3" l="1"/>
  <c r="A5125" i="3"/>
  <c r="P5127" i="3" l="1"/>
  <c r="A5126" i="3"/>
  <c r="P5128" i="3" l="1"/>
  <c r="A5127" i="3"/>
  <c r="P5129" i="3" l="1"/>
  <c r="A5128" i="3"/>
  <c r="P5130" i="3" l="1"/>
  <c r="A5129" i="3"/>
  <c r="P5131" i="3" l="1"/>
  <c r="A5130" i="3"/>
  <c r="P5132" i="3" l="1"/>
  <c r="A5131" i="3"/>
  <c r="P5133" i="3" l="1"/>
  <c r="A5132" i="3"/>
  <c r="P5134" i="3" l="1"/>
  <c r="A5133" i="3"/>
  <c r="P5135" i="3" l="1"/>
  <c r="A5134" i="3"/>
  <c r="P5136" i="3" l="1"/>
  <c r="A5135" i="3"/>
  <c r="P5137" i="3" l="1"/>
  <c r="A5136" i="3"/>
  <c r="P5138" i="3" l="1"/>
  <c r="A5137" i="3"/>
  <c r="P5139" i="3" l="1"/>
  <c r="A5138" i="3"/>
  <c r="P5140" i="3" l="1"/>
  <c r="A5139" i="3"/>
  <c r="P5141" i="3" l="1"/>
  <c r="A5140" i="3"/>
  <c r="P5142" i="3" l="1"/>
  <c r="A5141" i="3"/>
  <c r="P5143" i="3" l="1"/>
  <c r="A5142" i="3"/>
  <c r="P5144" i="3" l="1"/>
  <c r="A5143" i="3"/>
  <c r="P5145" i="3" l="1"/>
  <c r="A5144" i="3"/>
  <c r="P5146" i="3" l="1"/>
  <c r="A5145" i="3"/>
  <c r="P5147" i="3" l="1"/>
  <c r="A5146" i="3"/>
  <c r="P5148" i="3" l="1"/>
  <c r="A5147" i="3"/>
  <c r="P5149" i="3" l="1"/>
  <c r="A5148" i="3"/>
  <c r="P5150" i="3" l="1"/>
  <c r="A5149" i="3"/>
  <c r="P5151" i="3" l="1"/>
  <c r="A5150" i="3"/>
  <c r="P5152" i="3" l="1"/>
  <c r="A5151" i="3"/>
  <c r="P5153" i="3" l="1"/>
  <c r="A5152" i="3"/>
  <c r="P5154" i="3" l="1"/>
  <c r="A5153" i="3"/>
  <c r="P5155" i="3" l="1"/>
  <c r="A5154" i="3"/>
  <c r="P5156" i="3" l="1"/>
  <c r="A5155" i="3"/>
  <c r="P5157" i="3" l="1"/>
  <c r="A5156" i="3"/>
  <c r="P5158" i="3" l="1"/>
  <c r="A5157" i="3"/>
  <c r="P5159" i="3" l="1"/>
  <c r="A5158" i="3"/>
  <c r="P5160" i="3" l="1"/>
  <c r="A5159" i="3"/>
  <c r="P5161" i="3" l="1"/>
  <c r="A5160" i="3"/>
  <c r="P5162" i="3" l="1"/>
  <c r="A5161" i="3"/>
  <c r="P5163" i="3" l="1"/>
  <c r="A5162" i="3"/>
  <c r="P5164" i="3" l="1"/>
  <c r="A5163" i="3"/>
  <c r="P5165" i="3" l="1"/>
  <c r="A5164" i="3"/>
  <c r="P5166" i="3" l="1"/>
  <c r="A5165" i="3"/>
  <c r="P5167" i="3" l="1"/>
  <c r="A5166" i="3"/>
  <c r="P5168" i="3" l="1"/>
  <c r="A5167" i="3"/>
  <c r="P5169" i="3" l="1"/>
  <c r="A5168" i="3"/>
  <c r="P5170" i="3" l="1"/>
  <c r="A5169" i="3"/>
  <c r="P5171" i="3" l="1"/>
  <c r="A5170" i="3"/>
  <c r="P5172" i="3" l="1"/>
  <c r="A5171" i="3"/>
  <c r="P5173" i="3" l="1"/>
  <c r="A5172" i="3"/>
  <c r="P5174" i="3" l="1"/>
  <c r="A5173" i="3"/>
  <c r="P5175" i="3" l="1"/>
  <c r="A5174" i="3"/>
  <c r="P5176" i="3" l="1"/>
  <c r="A5175" i="3"/>
  <c r="P5177" i="3" l="1"/>
  <c r="A5176" i="3"/>
  <c r="P5178" i="3" l="1"/>
  <c r="A5177" i="3"/>
  <c r="P5179" i="3" l="1"/>
  <c r="A5178" i="3"/>
  <c r="P5180" i="3" l="1"/>
  <c r="A5179" i="3"/>
  <c r="P5181" i="3" l="1"/>
  <c r="A5180" i="3"/>
  <c r="P5182" i="3" l="1"/>
  <c r="A5181" i="3"/>
  <c r="P5183" i="3" l="1"/>
  <c r="A5182" i="3"/>
  <c r="P5184" i="3" l="1"/>
  <c r="A5183" i="3"/>
  <c r="P5185" i="3" l="1"/>
  <c r="A5184" i="3"/>
  <c r="P5186" i="3" l="1"/>
  <c r="A5185" i="3"/>
  <c r="P5187" i="3" l="1"/>
  <c r="A5186" i="3"/>
  <c r="P5188" i="3" l="1"/>
  <c r="A5187" i="3"/>
  <c r="P5189" i="3" l="1"/>
  <c r="A5188" i="3"/>
  <c r="P5190" i="3" l="1"/>
  <c r="A5189" i="3"/>
  <c r="P5191" i="3" l="1"/>
  <c r="A5190" i="3"/>
  <c r="P5192" i="3" l="1"/>
  <c r="A5191" i="3"/>
  <c r="P5193" i="3" l="1"/>
  <c r="A5192" i="3"/>
  <c r="P5194" i="3" l="1"/>
  <c r="A5193" i="3"/>
  <c r="P5195" i="3" l="1"/>
  <c r="A5194" i="3"/>
  <c r="P5196" i="3" l="1"/>
  <c r="A5195" i="3"/>
  <c r="P5197" i="3" l="1"/>
  <c r="A5196" i="3"/>
  <c r="P5198" i="3" l="1"/>
  <c r="A5197" i="3"/>
  <c r="P5199" i="3" l="1"/>
  <c r="A5198" i="3"/>
  <c r="P5200" i="3" l="1"/>
  <c r="A5199" i="3"/>
  <c r="P5201" i="3" l="1"/>
  <c r="A5200" i="3"/>
  <c r="P5202" i="3" l="1"/>
  <c r="A5201" i="3"/>
  <c r="P5203" i="3" l="1"/>
  <c r="A5202" i="3"/>
  <c r="P5204" i="3" l="1"/>
  <c r="A5203" i="3"/>
  <c r="P5205" i="3" l="1"/>
  <c r="A5204" i="3"/>
  <c r="P5206" i="3" l="1"/>
  <c r="A5205" i="3"/>
  <c r="P5207" i="3" l="1"/>
  <c r="A5206" i="3"/>
  <c r="P5208" i="3" l="1"/>
  <c r="A5207" i="3"/>
  <c r="P5209" i="3" l="1"/>
  <c r="A5208" i="3"/>
  <c r="P5210" i="3" l="1"/>
  <c r="A5209" i="3"/>
  <c r="P5211" i="3" l="1"/>
  <c r="A5210" i="3"/>
  <c r="P5212" i="3" l="1"/>
  <c r="A5211" i="3"/>
  <c r="P5213" i="3" l="1"/>
  <c r="A5212" i="3"/>
  <c r="P5214" i="3" l="1"/>
  <c r="A5213" i="3"/>
  <c r="P5215" i="3" l="1"/>
  <c r="A5214" i="3"/>
  <c r="P5216" i="3" l="1"/>
  <c r="A5215" i="3"/>
  <c r="P5217" i="3" l="1"/>
  <c r="A5216" i="3"/>
  <c r="P5218" i="3" l="1"/>
  <c r="A5217" i="3"/>
  <c r="P5219" i="3" l="1"/>
  <c r="A5218" i="3"/>
  <c r="P5220" i="3" l="1"/>
  <c r="A5219" i="3"/>
  <c r="P5221" i="3" l="1"/>
  <c r="A5220" i="3"/>
  <c r="P5222" i="3" l="1"/>
  <c r="A5221" i="3"/>
  <c r="P5223" i="3" l="1"/>
  <c r="A5222" i="3"/>
  <c r="P5224" i="3" l="1"/>
  <c r="A5223" i="3"/>
  <c r="P5225" i="3" l="1"/>
  <c r="A5224" i="3"/>
  <c r="P5226" i="3" l="1"/>
  <c r="A5225" i="3"/>
  <c r="P5227" i="3" l="1"/>
  <c r="A5226" i="3"/>
  <c r="P5228" i="3" l="1"/>
  <c r="A5227" i="3"/>
  <c r="P5229" i="3" l="1"/>
  <c r="A5228" i="3"/>
  <c r="P5230" i="3" l="1"/>
  <c r="A5229" i="3"/>
  <c r="P5231" i="3" l="1"/>
  <c r="A5230" i="3"/>
  <c r="P5232" i="3" l="1"/>
  <c r="A5231" i="3"/>
  <c r="P5233" i="3" l="1"/>
  <c r="A5232" i="3"/>
  <c r="P5234" i="3" l="1"/>
  <c r="A5233" i="3"/>
  <c r="P5235" i="3" l="1"/>
  <c r="A5234" i="3"/>
  <c r="P5236" i="3" l="1"/>
  <c r="A5235" i="3"/>
  <c r="P5237" i="3" l="1"/>
  <c r="A5236" i="3"/>
  <c r="P5238" i="3" l="1"/>
  <c r="A5237" i="3"/>
  <c r="P5239" i="3" l="1"/>
  <c r="A5238" i="3"/>
  <c r="P5240" i="3" l="1"/>
  <c r="A5239" i="3"/>
  <c r="P5241" i="3" l="1"/>
  <c r="A5240" i="3"/>
  <c r="P5242" i="3" l="1"/>
  <c r="A5241" i="3"/>
  <c r="P5243" i="3" l="1"/>
  <c r="A5242" i="3"/>
  <c r="P5244" i="3" l="1"/>
  <c r="A5243" i="3"/>
  <c r="P5245" i="3" l="1"/>
  <c r="A5244" i="3"/>
  <c r="P5246" i="3" l="1"/>
  <c r="A5245" i="3"/>
  <c r="P5247" i="3" l="1"/>
  <c r="A5246" i="3"/>
  <c r="P5248" i="3" l="1"/>
  <c r="A5247" i="3"/>
  <c r="P5249" i="3" l="1"/>
  <c r="A5248" i="3"/>
  <c r="P5250" i="3" l="1"/>
  <c r="A5249" i="3"/>
  <c r="P5251" i="3" l="1"/>
  <c r="A5250" i="3"/>
  <c r="P5252" i="3" l="1"/>
  <c r="A5251" i="3"/>
  <c r="P5253" i="3" l="1"/>
  <c r="A5252" i="3"/>
  <c r="P5254" i="3" l="1"/>
  <c r="A5253" i="3"/>
  <c r="P5255" i="3" l="1"/>
  <c r="A5254" i="3"/>
  <c r="P5256" i="3" l="1"/>
  <c r="A5255" i="3"/>
  <c r="P5257" i="3" l="1"/>
  <c r="A5256" i="3"/>
  <c r="P5258" i="3" l="1"/>
  <c r="A5257" i="3"/>
  <c r="P5259" i="3" l="1"/>
  <c r="A5258" i="3"/>
  <c r="P5260" i="3" l="1"/>
  <c r="A5259" i="3"/>
  <c r="P5261" i="3" l="1"/>
  <c r="A5260" i="3"/>
  <c r="P5262" i="3" l="1"/>
  <c r="A5261" i="3"/>
  <c r="P5263" i="3" l="1"/>
  <c r="A5262" i="3"/>
  <c r="P5264" i="3" l="1"/>
  <c r="A5263" i="3"/>
  <c r="P5265" i="3" l="1"/>
  <c r="A5264" i="3"/>
  <c r="P5266" i="3" l="1"/>
  <c r="A5265" i="3"/>
  <c r="P5267" i="3" l="1"/>
  <c r="A5266" i="3"/>
  <c r="P5268" i="3" l="1"/>
  <c r="A5267" i="3"/>
  <c r="P5269" i="3" l="1"/>
  <c r="A5268" i="3"/>
  <c r="P5270" i="3" l="1"/>
  <c r="A5269" i="3"/>
  <c r="P5271" i="3" l="1"/>
  <c r="A5270" i="3"/>
  <c r="P5272" i="3" l="1"/>
  <c r="A5271" i="3"/>
  <c r="P5273" i="3" l="1"/>
  <c r="A5272" i="3"/>
  <c r="P5274" i="3" l="1"/>
  <c r="A5273" i="3"/>
  <c r="P5275" i="3" l="1"/>
  <c r="A5274" i="3"/>
  <c r="P5276" i="3" l="1"/>
  <c r="A5275" i="3"/>
  <c r="P5277" i="3" l="1"/>
  <c r="A5276" i="3"/>
  <c r="P5278" i="3" l="1"/>
  <c r="A5277" i="3"/>
  <c r="P5279" i="3" l="1"/>
  <c r="A5278" i="3"/>
  <c r="P5280" i="3" l="1"/>
  <c r="A5279" i="3"/>
  <c r="P5281" i="3" l="1"/>
  <c r="A5280" i="3"/>
  <c r="P5282" i="3" l="1"/>
  <c r="A5281" i="3"/>
  <c r="P5283" i="3" l="1"/>
  <c r="A5282" i="3"/>
  <c r="P5284" i="3" l="1"/>
  <c r="A5283" i="3"/>
  <c r="P5285" i="3" l="1"/>
  <c r="A5284" i="3"/>
  <c r="P5286" i="3" l="1"/>
  <c r="A5285" i="3"/>
  <c r="P5287" i="3" l="1"/>
  <c r="A5286" i="3"/>
  <c r="P5288" i="3" l="1"/>
  <c r="A5287" i="3"/>
  <c r="P5289" i="3" l="1"/>
  <c r="A5288" i="3"/>
  <c r="P5290" i="3" l="1"/>
  <c r="A5289" i="3"/>
  <c r="P5291" i="3" l="1"/>
  <c r="A5290" i="3"/>
  <c r="P5292" i="3" l="1"/>
  <c r="A5291" i="3"/>
  <c r="P5293" i="3" l="1"/>
  <c r="A5292" i="3"/>
  <c r="P5294" i="3" l="1"/>
  <c r="A5293" i="3"/>
  <c r="P5295" i="3" l="1"/>
  <c r="A5294" i="3"/>
  <c r="P5296" i="3" l="1"/>
  <c r="A5295" i="3"/>
  <c r="P5297" i="3" l="1"/>
  <c r="A5296" i="3"/>
  <c r="P5298" i="3" l="1"/>
  <c r="A5297" i="3"/>
  <c r="P5299" i="3" l="1"/>
  <c r="A5298" i="3"/>
  <c r="P5300" i="3" l="1"/>
  <c r="A5299" i="3"/>
  <c r="P5301" i="3" l="1"/>
  <c r="A5300" i="3"/>
  <c r="P5302" i="3" l="1"/>
  <c r="A5301" i="3"/>
  <c r="P5303" i="3" l="1"/>
  <c r="A5302" i="3"/>
  <c r="P5304" i="3" l="1"/>
  <c r="A5303" i="3"/>
  <c r="P5305" i="3" l="1"/>
  <c r="A5304" i="3"/>
  <c r="P5306" i="3" l="1"/>
  <c r="A5305" i="3"/>
  <c r="P5307" i="3" l="1"/>
  <c r="A5306" i="3"/>
  <c r="P5308" i="3" l="1"/>
  <c r="A5307" i="3"/>
  <c r="P5309" i="3" l="1"/>
  <c r="A5308" i="3"/>
  <c r="P5310" i="3" l="1"/>
  <c r="A5309" i="3"/>
  <c r="P5311" i="3" l="1"/>
  <c r="A5310" i="3"/>
  <c r="P5312" i="3" l="1"/>
  <c r="A5311" i="3"/>
  <c r="P5313" i="3" l="1"/>
  <c r="A5312" i="3"/>
  <c r="P5314" i="3" l="1"/>
  <c r="A5313" i="3"/>
  <c r="P5315" i="3" l="1"/>
  <c r="A5314" i="3"/>
  <c r="P5316" i="3" l="1"/>
  <c r="A5315" i="3"/>
  <c r="P5317" i="3" l="1"/>
  <c r="A5316" i="3"/>
  <c r="P5318" i="3" l="1"/>
  <c r="A5317" i="3"/>
  <c r="P5319" i="3" l="1"/>
  <c r="A5318" i="3"/>
  <c r="P5320" i="3" l="1"/>
  <c r="A5319" i="3"/>
  <c r="P5321" i="3" l="1"/>
  <c r="A5320" i="3"/>
  <c r="P5322" i="3" l="1"/>
  <c r="A5321" i="3"/>
  <c r="P5323" i="3" l="1"/>
  <c r="A5322" i="3"/>
  <c r="P5324" i="3" l="1"/>
  <c r="A5323" i="3"/>
  <c r="P5325" i="3" l="1"/>
  <c r="A5324" i="3"/>
  <c r="P5326" i="3" l="1"/>
  <c r="A5325" i="3"/>
  <c r="P5327" i="3" l="1"/>
  <c r="A5326" i="3"/>
  <c r="P5328" i="3" l="1"/>
  <c r="A5327" i="3"/>
  <c r="P5329" i="3" l="1"/>
  <c r="A5328" i="3"/>
  <c r="P5330" i="3" l="1"/>
  <c r="A5329" i="3"/>
  <c r="P5331" i="3" l="1"/>
  <c r="A5330" i="3"/>
  <c r="P5332" i="3" l="1"/>
  <c r="A5331" i="3"/>
  <c r="P5333" i="3" l="1"/>
  <c r="A5332" i="3"/>
  <c r="P5334" i="3" l="1"/>
  <c r="A5333" i="3"/>
  <c r="P5335" i="3" l="1"/>
  <c r="A5334" i="3"/>
  <c r="P5336" i="3" l="1"/>
  <c r="A5335" i="3"/>
  <c r="P5337" i="3" l="1"/>
  <c r="A5336" i="3"/>
  <c r="P5338" i="3" l="1"/>
  <c r="A5337" i="3"/>
  <c r="P5339" i="3" l="1"/>
  <c r="A5338" i="3"/>
  <c r="P5340" i="3" l="1"/>
  <c r="A5339" i="3"/>
  <c r="P5341" i="3" l="1"/>
  <c r="A5340" i="3"/>
  <c r="P5342" i="3" l="1"/>
  <c r="A5341" i="3"/>
  <c r="P5343" i="3" l="1"/>
  <c r="A5342" i="3"/>
  <c r="P5344" i="3" l="1"/>
  <c r="A5343" i="3"/>
  <c r="P5345" i="3" l="1"/>
  <c r="A5344" i="3"/>
  <c r="P5346" i="3" l="1"/>
  <c r="A5345" i="3"/>
  <c r="P5347" i="3" l="1"/>
  <c r="A5346" i="3"/>
  <c r="P5348" i="3" l="1"/>
  <c r="A5347" i="3"/>
  <c r="P5349" i="3" l="1"/>
  <c r="A5348" i="3"/>
  <c r="P5350" i="3" l="1"/>
  <c r="A5349" i="3"/>
  <c r="P5351" i="3" l="1"/>
  <c r="A5350" i="3"/>
  <c r="P5352" i="3" l="1"/>
  <c r="A5351" i="3"/>
  <c r="P5353" i="3" l="1"/>
  <c r="A5352" i="3"/>
  <c r="P5354" i="3" l="1"/>
  <c r="A5353" i="3"/>
  <c r="P5355" i="3" l="1"/>
  <c r="A5354" i="3"/>
  <c r="P5356" i="3" l="1"/>
  <c r="A5355" i="3"/>
  <c r="P5357" i="3" l="1"/>
  <c r="A5356" i="3"/>
  <c r="P5358" i="3" l="1"/>
  <c r="A5357" i="3"/>
  <c r="P5359" i="3" l="1"/>
  <c r="A5358" i="3"/>
  <c r="P5360" i="3" l="1"/>
  <c r="A5359" i="3"/>
  <c r="P5361" i="3" l="1"/>
  <c r="A5360" i="3"/>
  <c r="P5362" i="3" l="1"/>
  <c r="A5361" i="3"/>
  <c r="P5363" i="3" l="1"/>
  <c r="A5362" i="3"/>
  <c r="P5364" i="3" l="1"/>
  <c r="A5363" i="3"/>
  <c r="P5365" i="3" l="1"/>
  <c r="A5364" i="3"/>
  <c r="P5366" i="3" l="1"/>
  <c r="A5365" i="3"/>
  <c r="P5367" i="3" l="1"/>
  <c r="A5366" i="3"/>
  <c r="P5368" i="3" l="1"/>
  <c r="A5367" i="3"/>
  <c r="P5369" i="3" l="1"/>
  <c r="A5368" i="3"/>
  <c r="P5370" i="3" l="1"/>
  <c r="A5369" i="3"/>
  <c r="P5371" i="3" l="1"/>
  <c r="A5370" i="3"/>
  <c r="P5372" i="3" l="1"/>
  <c r="A5371" i="3"/>
  <c r="P5373" i="3" l="1"/>
  <c r="A5372" i="3"/>
  <c r="P5374" i="3" l="1"/>
  <c r="A5373" i="3"/>
  <c r="P5375" i="3" l="1"/>
  <c r="A5374" i="3"/>
  <c r="P5376" i="3" l="1"/>
  <c r="A5375" i="3"/>
  <c r="P5377" i="3" l="1"/>
  <c r="A5376" i="3"/>
  <c r="P5378" i="3" l="1"/>
  <c r="A5377" i="3"/>
  <c r="P5379" i="3" l="1"/>
  <c r="A5378" i="3"/>
  <c r="P5380" i="3" l="1"/>
  <c r="A5379" i="3"/>
  <c r="P5381" i="3" l="1"/>
  <c r="A5380" i="3"/>
  <c r="P5382" i="3" l="1"/>
  <c r="A5381" i="3"/>
  <c r="P5383" i="3" l="1"/>
  <c r="A5382" i="3"/>
  <c r="P5384" i="3" l="1"/>
  <c r="A5383" i="3"/>
  <c r="P5385" i="3" l="1"/>
  <c r="A5384" i="3"/>
  <c r="P5386" i="3" l="1"/>
  <c r="A5385" i="3"/>
  <c r="P5387" i="3" l="1"/>
  <c r="A5386" i="3"/>
  <c r="P5388" i="3" l="1"/>
  <c r="A5387" i="3"/>
  <c r="P5389" i="3" l="1"/>
  <c r="A5388" i="3"/>
  <c r="P5390" i="3" l="1"/>
  <c r="A5389" i="3"/>
  <c r="P5391" i="3" l="1"/>
  <c r="A5390" i="3"/>
  <c r="P5392" i="3" l="1"/>
  <c r="A5391" i="3"/>
  <c r="P5393" i="3" l="1"/>
  <c r="A5392" i="3"/>
  <c r="P5394" i="3" l="1"/>
  <c r="A5393" i="3"/>
  <c r="P5395" i="3" l="1"/>
  <c r="A5394" i="3"/>
  <c r="P5396" i="3" l="1"/>
  <c r="A5395" i="3"/>
  <c r="P5397" i="3" l="1"/>
  <c r="A5396" i="3"/>
  <c r="P5398" i="3" l="1"/>
  <c r="A5397" i="3"/>
  <c r="P5399" i="3" l="1"/>
  <c r="A5398" i="3"/>
  <c r="P5400" i="3" l="1"/>
  <c r="A5399" i="3"/>
  <c r="P5401" i="3" l="1"/>
  <c r="A5400" i="3"/>
  <c r="P5402" i="3" l="1"/>
  <c r="A5401" i="3"/>
  <c r="P5403" i="3" l="1"/>
  <c r="A5402" i="3"/>
  <c r="P5404" i="3" l="1"/>
  <c r="A5403" i="3"/>
  <c r="P5405" i="3" l="1"/>
  <c r="A5404" i="3"/>
  <c r="P5406" i="3" l="1"/>
  <c r="A5405" i="3"/>
  <c r="P5407" i="3" l="1"/>
  <c r="A5406" i="3"/>
  <c r="P5408" i="3" l="1"/>
  <c r="A5407" i="3"/>
  <c r="P5409" i="3" l="1"/>
  <c r="A5408" i="3"/>
  <c r="P5410" i="3" l="1"/>
  <c r="A5409" i="3"/>
  <c r="P5411" i="3" l="1"/>
  <c r="A5410" i="3"/>
  <c r="P5412" i="3" l="1"/>
  <c r="A5411" i="3"/>
  <c r="P5413" i="3" l="1"/>
  <c r="A5412" i="3"/>
  <c r="P5414" i="3" l="1"/>
  <c r="A5413" i="3"/>
  <c r="P5415" i="3" l="1"/>
  <c r="A5414" i="3"/>
  <c r="P5416" i="3" l="1"/>
  <c r="A5415" i="3"/>
  <c r="P5417" i="3" l="1"/>
  <c r="A5416" i="3"/>
  <c r="P5418" i="3" l="1"/>
  <c r="A5417" i="3"/>
  <c r="P5419" i="3" l="1"/>
  <c r="A5418" i="3"/>
  <c r="P5420" i="3" l="1"/>
  <c r="A5419" i="3"/>
  <c r="P5421" i="3" l="1"/>
  <c r="A5420" i="3"/>
  <c r="P5422" i="3" l="1"/>
  <c r="A5421" i="3"/>
  <c r="P5423" i="3" l="1"/>
  <c r="A5422" i="3"/>
  <c r="P5424" i="3" l="1"/>
  <c r="A5423" i="3"/>
  <c r="P5425" i="3" l="1"/>
  <c r="A5424" i="3"/>
  <c r="P5426" i="3" l="1"/>
  <c r="A5425" i="3"/>
  <c r="P5427" i="3" l="1"/>
  <c r="A5426" i="3"/>
  <c r="P5428" i="3" l="1"/>
  <c r="A5427" i="3"/>
  <c r="P5429" i="3" l="1"/>
  <c r="A5428" i="3"/>
  <c r="P5430" i="3" l="1"/>
  <c r="A5429" i="3"/>
  <c r="P5431" i="3" l="1"/>
  <c r="A5430" i="3"/>
  <c r="P5432" i="3" l="1"/>
  <c r="A5431" i="3"/>
  <c r="P5433" i="3" l="1"/>
  <c r="A5432" i="3"/>
  <c r="P5434" i="3" l="1"/>
  <c r="A5433" i="3"/>
  <c r="P5435" i="3" l="1"/>
  <c r="A5434" i="3"/>
  <c r="P5436" i="3" l="1"/>
  <c r="A5435" i="3"/>
  <c r="P5437" i="3" l="1"/>
  <c r="A5436" i="3"/>
  <c r="P5438" i="3" l="1"/>
  <c r="A5437" i="3"/>
  <c r="P5439" i="3" l="1"/>
  <c r="A5438" i="3"/>
  <c r="P5440" i="3" l="1"/>
  <c r="A5439" i="3"/>
  <c r="P5441" i="3" l="1"/>
  <c r="A5440" i="3"/>
  <c r="P5442" i="3" l="1"/>
  <c r="A5441" i="3"/>
  <c r="P5443" i="3" l="1"/>
  <c r="A5442" i="3"/>
  <c r="P5444" i="3" l="1"/>
  <c r="A5443" i="3"/>
  <c r="P5445" i="3" l="1"/>
  <c r="A5444" i="3"/>
  <c r="P5446" i="3" l="1"/>
  <c r="A5445" i="3"/>
  <c r="P5447" i="3" l="1"/>
  <c r="A5446" i="3"/>
  <c r="P5448" i="3" l="1"/>
  <c r="A5447" i="3"/>
  <c r="P5449" i="3" l="1"/>
  <c r="A5448" i="3"/>
  <c r="P5450" i="3" l="1"/>
  <c r="A5449" i="3"/>
  <c r="P5451" i="3" l="1"/>
  <c r="A5450" i="3"/>
  <c r="P5452" i="3" l="1"/>
  <c r="A5451" i="3"/>
  <c r="P5453" i="3" l="1"/>
  <c r="A5452" i="3"/>
  <c r="P5454" i="3" l="1"/>
  <c r="A5453" i="3"/>
  <c r="P5455" i="3" l="1"/>
  <c r="A5454" i="3"/>
  <c r="P5456" i="3" l="1"/>
  <c r="A5455" i="3"/>
  <c r="P5457" i="3" l="1"/>
  <c r="A5456" i="3"/>
  <c r="P5458" i="3" l="1"/>
  <c r="A5457" i="3"/>
  <c r="P5459" i="3" l="1"/>
  <c r="A5458" i="3"/>
  <c r="P5460" i="3" l="1"/>
  <c r="A5459" i="3"/>
  <c r="P5461" i="3" l="1"/>
  <c r="A5460" i="3"/>
  <c r="P5462" i="3" l="1"/>
  <c r="A5461" i="3"/>
  <c r="P5463" i="3" l="1"/>
  <c r="A5462" i="3"/>
  <c r="P5464" i="3" l="1"/>
  <c r="A5463" i="3"/>
  <c r="P5465" i="3" l="1"/>
  <c r="A5464" i="3"/>
  <c r="P5466" i="3" l="1"/>
  <c r="A5465" i="3"/>
  <c r="P5467" i="3" l="1"/>
  <c r="A5466" i="3"/>
  <c r="P5468" i="3" l="1"/>
  <c r="A5467" i="3"/>
  <c r="P5469" i="3" l="1"/>
  <c r="A5468" i="3"/>
  <c r="P5470" i="3" l="1"/>
  <c r="A5469" i="3"/>
  <c r="P5471" i="3" l="1"/>
  <c r="A5470" i="3"/>
  <c r="P5472" i="3" l="1"/>
  <c r="A5471" i="3"/>
  <c r="P5473" i="3" l="1"/>
  <c r="A5472" i="3"/>
  <c r="P5474" i="3" l="1"/>
  <c r="A5473" i="3"/>
  <c r="P5475" i="3" l="1"/>
  <c r="A5474" i="3"/>
  <c r="P5476" i="3" l="1"/>
  <c r="A5475" i="3"/>
  <c r="P5477" i="3" l="1"/>
  <c r="A5476" i="3"/>
  <c r="P5478" i="3" l="1"/>
  <c r="A5477" i="3"/>
  <c r="P5479" i="3" l="1"/>
  <c r="A5478" i="3"/>
  <c r="P5480" i="3" l="1"/>
  <c r="A5479" i="3"/>
  <c r="P5481" i="3" l="1"/>
  <c r="A5480" i="3"/>
  <c r="P5482" i="3" l="1"/>
  <c r="A5481" i="3"/>
  <c r="P5483" i="3" l="1"/>
  <c r="A5482" i="3"/>
  <c r="P5484" i="3" l="1"/>
  <c r="A5483" i="3"/>
  <c r="P5485" i="3" l="1"/>
  <c r="A5484" i="3"/>
  <c r="P5486" i="3" l="1"/>
  <c r="A5485" i="3"/>
  <c r="P5487" i="3" l="1"/>
  <c r="A5486" i="3"/>
  <c r="P5488" i="3" l="1"/>
  <c r="A5487" i="3"/>
  <c r="P5489" i="3" l="1"/>
  <c r="A5488" i="3"/>
  <c r="P5490" i="3" l="1"/>
  <c r="A5489" i="3"/>
  <c r="P5491" i="3" l="1"/>
  <c r="A5490" i="3"/>
  <c r="P5492" i="3" l="1"/>
  <c r="A5491" i="3"/>
  <c r="P5493" i="3" l="1"/>
  <c r="A5492" i="3"/>
  <c r="P5494" i="3" l="1"/>
  <c r="A5493" i="3"/>
  <c r="P5495" i="3" l="1"/>
  <c r="A5494" i="3"/>
  <c r="P5496" i="3" l="1"/>
  <c r="A5495" i="3"/>
  <c r="P5497" i="3" l="1"/>
  <c r="A5496" i="3"/>
  <c r="P5498" i="3" l="1"/>
  <c r="A5497" i="3"/>
  <c r="P5499" i="3" l="1"/>
  <c r="A5498" i="3"/>
  <c r="P5500" i="3" l="1"/>
  <c r="A5499" i="3"/>
  <c r="P5501" i="3" l="1"/>
  <c r="A5500" i="3"/>
  <c r="P5502" i="3" l="1"/>
  <c r="A5501" i="3"/>
  <c r="P5503" i="3" l="1"/>
  <c r="A5502" i="3"/>
  <c r="P5504" i="3" l="1"/>
  <c r="A5503" i="3"/>
  <c r="P5505" i="3" l="1"/>
  <c r="A5504" i="3"/>
  <c r="P5506" i="3" l="1"/>
  <c r="A5505" i="3"/>
  <c r="P5507" i="3" l="1"/>
  <c r="A5506" i="3"/>
  <c r="P5508" i="3" l="1"/>
  <c r="A5507" i="3"/>
  <c r="P5509" i="3" l="1"/>
  <c r="A5508" i="3"/>
  <c r="P5510" i="3" l="1"/>
  <c r="A5509" i="3"/>
  <c r="P5511" i="3" l="1"/>
  <c r="A5510" i="3"/>
  <c r="P5512" i="3" l="1"/>
  <c r="A5511" i="3"/>
  <c r="P5513" i="3" l="1"/>
  <c r="A5512" i="3"/>
  <c r="P5514" i="3" l="1"/>
  <c r="A5513" i="3"/>
  <c r="P5515" i="3" l="1"/>
  <c r="A5514" i="3"/>
  <c r="P5516" i="3" l="1"/>
  <c r="A5515" i="3"/>
  <c r="P5517" i="3" l="1"/>
  <c r="A5516" i="3"/>
  <c r="P5518" i="3" l="1"/>
  <c r="A5517" i="3"/>
  <c r="P5519" i="3" l="1"/>
  <c r="A5518" i="3"/>
  <c r="P5520" i="3" l="1"/>
  <c r="A5519" i="3"/>
  <c r="P5521" i="3" l="1"/>
  <c r="A5520" i="3"/>
  <c r="P5522" i="3" l="1"/>
  <c r="A5521" i="3"/>
  <c r="P5523" i="3" l="1"/>
  <c r="A5522" i="3"/>
  <c r="P5524" i="3" l="1"/>
  <c r="A5523" i="3"/>
  <c r="P5525" i="3" l="1"/>
  <c r="A5524" i="3"/>
  <c r="P5526" i="3" l="1"/>
  <c r="A5525" i="3"/>
  <c r="P5527" i="3" l="1"/>
  <c r="A5526" i="3"/>
  <c r="P5528" i="3" l="1"/>
  <c r="A5527" i="3"/>
  <c r="P5529" i="3" l="1"/>
  <c r="A5528" i="3"/>
  <c r="P5530" i="3" l="1"/>
  <c r="A5529" i="3"/>
  <c r="P5531" i="3" l="1"/>
  <c r="A5530" i="3"/>
  <c r="P5532" i="3" l="1"/>
  <c r="A5531" i="3"/>
  <c r="P5533" i="3" l="1"/>
  <c r="A5532" i="3"/>
  <c r="P5534" i="3" l="1"/>
  <c r="A5533" i="3"/>
  <c r="P5535" i="3" l="1"/>
  <c r="A5534" i="3"/>
  <c r="P5536" i="3" l="1"/>
  <c r="A5535" i="3"/>
  <c r="P5537" i="3" l="1"/>
  <c r="A5536" i="3"/>
  <c r="P5538" i="3" l="1"/>
  <c r="A5537" i="3"/>
  <c r="P5539" i="3" l="1"/>
  <c r="A5538" i="3"/>
  <c r="P5540" i="3" l="1"/>
  <c r="A5539" i="3"/>
  <c r="P5541" i="3" l="1"/>
  <c r="A5540" i="3"/>
  <c r="P5542" i="3" l="1"/>
  <c r="A5541" i="3"/>
  <c r="P5543" i="3" l="1"/>
  <c r="A5542" i="3"/>
  <c r="P5544" i="3" l="1"/>
  <c r="A5543" i="3"/>
  <c r="P5545" i="3" l="1"/>
  <c r="A5544" i="3"/>
  <c r="P5546" i="3" l="1"/>
  <c r="A5545" i="3"/>
  <c r="P5547" i="3" l="1"/>
  <c r="A5546" i="3"/>
  <c r="P5548" i="3" l="1"/>
  <c r="A5547" i="3"/>
  <c r="P5549" i="3" l="1"/>
  <c r="A5548" i="3"/>
  <c r="P5550" i="3" l="1"/>
  <c r="A5549" i="3"/>
  <c r="P5551" i="3" l="1"/>
  <c r="A5550" i="3"/>
  <c r="P5552" i="3" l="1"/>
  <c r="A5551" i="3"/>
  <c r="P5553" i="3" l="1"/>
  <c r="A5552" i="3"/>
  <c r="P5554" i="3" l="1"/>
  <c r="A5553" i="3"/>
  <c r="P5555" i="3" l="1"/>
  <c r="A5554" i="3"/>
  <c r="P5556" i="3" l="1"/>
  <c r="A5555" i="3"/>
  <c r="P5557" i="3" l="1"/>
  <c r="A5556" i="3"/>
  <c r="P5558" i="3" l="1"/>
  <c r="A5557" i="3"/>
  <c r="P5559" i="3" l="1"/>
  <c r="A5558" i="3"/>
  <c r="P5560" i="3" l="1"/>
  <c r="A5559" i="3"/>
  <c r="P5561" i="3" l="1"/>
  <c r="A5560" i="3"/>
  <c r="P5562" i="3" l="1"/>
  <c r="A5561" i="3"/>
  <c r="P5563" i="3" l="1"/>
  <c r="A5562" i="3"/>
  <c r="P5564" i="3" l="1"/>
  <c r="A5563" i="3"/>
  <c r="P5565" i="3" l="1"/>
  <c r="A5564" i="3"/>
  <c r="P5566" i="3" l="1"/>
  <c r="A5565" i="3"/>
  <c r="P5567" i="3" l="1"/>
  <c r="A5566" i="3"/>
  <c r="P5568" i="3" l="1"/>
  <c r="A5567" i="3"/>
  <c r="P5569" i="3" l="1"/>
  <c r="A5568" i="3"/>
  <c r="P5570" i="3" l="1"/>
  <c r="A5569" i="3"/>
  <c r="P5571" i="3" l="1"/>
  <c r="A5570" i="3"/>
  <c r="P5572" i="3" l="1"/>
  <c r="A5571" i="3"/>
  <c r="P5573" i="3" l="1"/>
  <c r="A5572" i="3"/>
  <c r="P5574" i="3" l="1"/>
  <c r="A5573" i="3"/>
  <c r="P5575" i="3" l="1"/>
  <c r="A5574" i="3"/>
  <c r="P5576" i="3" l="1"/>
  <c r="A5575" i="3"/>
  <c r="P5577" i="3" l="1"/>
  <c r="A5576" i="3"/>
  <c r="P5578" i="3" l="1"/>
  <c r="A5577" i="3"/>
  <c r="P5579" i="3" l="1"/>
  <c r="A5578" i="3"/>
  <c r="P5580" i="3" l="1"/>
  <c r="A5579" i="3"/>
  <c r="P5581" i="3" l="1"/>
  <c r="A5580" i="3"/>
  <c r="P5582" i="3" l="1"/>
  <c r="A5581" i="3"/>
  <c r="P5583" i="3" l="1"/>
  <c r="A5582" i="3"/>
  <c r="P5584" i="3" l="1"/>
  <c r="A5583" i="3"/>
  <c r="P5585" i="3" l="1"/>
  <c r="A5584" i="3"/>
  <c r="P5586" i="3" l="1"/>
  <c r="A5585" i="3"/>
  <c r="P5587" i="3" l="1"/>
  <c r="A5586" i="3"/>
  <c r="P5588" i="3" l="1"/>
  <c r="A5587" i="3"/>
  <c r="P5589" i="3" l="1"/>
  <c r="A5588" i="3"/>
  <c r="P5590" i="3" l="1"/>
  <c r="A5589" i="3"/>
  <c r="P5591" i="3" l="1"/>
  <c r="A5590" i="3"/>
  <c r="P5592" i="3" l="1"/>
  <c r="A5591" i="3"/>
  <c r="P5593" i="3" l="1"/>
  <c r="A5592" i="3"/>
  <c r="P5594" i="3" l="1"/>
  <c r="A5593" i="3"/>
  <c r="P5595" i="3" l="1"/>
  <c r="A5594" i="3"/>
  <c r="P5596" i="3" l="1"/>
  <c r="A5595" i="3"/>
  <c r="P5597" i="3" l="1"/>
  <c r="A5596" i="3"/>
  <c r="P5598" i="3" l="1"/>
  <c r="A5597" i="3"/>
  <c r="P5599" i="3" l="1"/>
  <c r="A5598" i="3"/>
  <c r="P5600" i="3" l="1"/>
  <c r="A5599" i="3"/>
  <c r="P5601" i="3" l="1"/>
  <c r="A5600" i="3"/>
  <c r="P5602" i="3" l="1"/>
  <c r="A5601" i="3"/>
  <c r="P5603" i="3" l="1"/>
  <c r="A5602" i="3"/>
  <c r="P5604" i="3" l="1"/>
  <c r="A5603" i="3"/>
  <c r="P5605" i="3" l="1"/>
  <c r="A5604" i="3"/>
  <c r="P5606" i="3" l="1"/>
  <c r="A5605" i="3"/>
  <c r="P5607" i="3" l="1"/>
  <c r="A5606" i="3"/>
  <c r="P5608" i="3" l="1"/>
  <c r="A5607" i="3"/>
  <c r="P5609" i="3" l="1"/>
  <c r="A5608" i="3"/>
  <c r="P5610" i="3" l="1"/>
  <c r="A5609" i="3"/>
  <c r="P5611" i="3" l="1"/>
  <c r="A5610" i="3"/>
  <c r="P5612" i="3" l="1"/>
  <c r="A5611" i="3"/>
  <c r="P5613" i="3" l="1"/>
  <c r="A5612" i="3"/>
  <c r="P5614" i="3" l="1"/>
  <c r="A5613" i="3"/>
  <c r="P5615" i="3" l="1"/>
  <c r="A5614" i="3"/>
  <c r="P5616" i="3" l="1"/>
  <c r="A5615" i="3"/>
  <c r="P5617" i="3" l="1"/>
  <c r="A5616" i="3"/>
  <c r="P5618" i="3" l="1"/>
  <c r="A5617" i="3"/>
  <c r="P5619" i="3" l="1"/>
  <c r="A5618" i="3"/>
  <c r="P5620" i="3" l="1"/>
  <c r="A5619" i="3"/>
  <c r="P5621" i="3" l="1"/>
  <c r="A5620" i="3"/>
  <c r="P5622" i="3" l="1"/>
  <c r="A5621" i="3"/>
  <c r="P5623" i="3" l="1"/>
  <c r="A5622" i="3"/>
  <c r="P5624" i="3" l="1"/>
  <c r="A5623" i="3"/>
  <c r="P5625" i="3" l="1"/>
  <c r="A5624" i="3"/>
  <c r="P5626" i="3" l="1"/>
  <c r="A5625" i="3"/>
  <c r="P5627" i="3" l="1"/>
  <c r="A5626" i="3"/>
  <c r="P5628" i="3" l="1"/>
  <c r="A5627" i="3"/>
  <c r="P5629" i="3" l="1"/>
  <c r="A5628" i="3"/>
  <c r="P5630" i="3" l="1"/>
  <c r="A5629" i="3"/>
  <c r="P5631" i="3" l="1"/>
  <c r="A5630" i="3"/>
  <c r="P5632" i="3" l="1"/>
  <c r="A5631" i="3"/>
  <c r="P5633" i="3" l="1"/>
  <c r="A5632" i="3"/>
  <c r="P5634" i="3" l="1"/>
  <c r="A5633" i="3"/>
  <c r="P5635" i="3" l="1"/>
  <c r="A5634" i="3"/>
  <c r="P5636" i="3" l="1"/>
  <c r="A5635" i="3"/>
  <c r="P5637" i="3" l="1"/>
  <c r="A5636" i="3"/>
  <c r="P5638" i="3" l="1"/>
  <c r="A5637" i="3"/>
  <c r="P5639" i="3" l="1"/>
  <c r="A5638" i="3"/>
  <c r="P5640" i="3" l="1"/>
  <c r="A5639" i="3"/>
  <c r="P5641" i="3" l="1"/>
  <c r="A5640" i="3"/>
  <c r="P5642" i="3" l="1"/>
  <c r="A5641" i="3"/>
  <c r="P5643" i="3" l="1"/>
  <c r="A5642" i="3"/>
  <c r="P5644" i="3" l="1"/>
  <c r="A5643" i="3"/>
  <c r="P5645" i="3" l="1"/>
  <c r="A5644" i="3"/>
  <c r="P5646" i="3" l="1"/>
  <c r="A5645" i="3"/>
  <c r="P5647" i="3" l="1"/>
  <c r="A5646" i="3"/>
  <c r="P5648" i="3" l="1"/>
  <c r="A5647" i="3"/>
  <c r="P5649" i="3" l="1"/>
  <c r="A5648" i="3"/>
  <c r="P5650" i="3" l="1"/>
  <c r="A5649" i="3"/>
  <c r="P5651" i="3" l="1"/>
  <c r="A5650" i="3"/>
  <c r="P5652" i="3" l="1"/>
  <c r="A5651" i="3"/>
  <c r="P5653" i="3" l="1"/>
  <c r="A5652" i="3"/>
  <c r="P5654" i="3" l="1"/>
  <c r="A5653" i="3"/>
  <c r="P5655" i="3" l="1"/>
  <c r="A5654" i="3"/>
  <c r="P5656" i="3" l="1"/>
  <c r="A5655" i="3"/>
  <c r="P5657" i="3" l="1"/>
  <c r="A5656" i="3"/>
  <c r="P5658" i="3" l="1"/>
  <c r="A5657" i="3"/>
  <c r="P5659" i="3" l="1"/>
  <c r="A5658" i="3"/>
  <c r="P5660" i="3" l="1"/>
  <c r="A5659" i="3"/>
  <c r="P5661" i="3" l="1"/>
  <c r="A5660" i="3"/>
  <c r="P5662" i="3" l="1"/>
  <c r="A5661" i="3"/>
  <c r="P5663" i="3" l="1"/>
  <c r="A5662" i="3"/>
  <c r="P5664" i="3" l="1"/>
  <c r="A5663" i="3"/>
  <c r="P5665" i="3" l="1"/>
  <c r="A5664" i="3"/>
  <c r="P5666" i="3" l="1"/>
  <c r="A5665" i="3"/>
  <c r="P5667" i="3" l="1"/>
  <c r="A5666" i="3"/>
  <c r="P5668" i="3" l="1"/>
  <c r="A5667" i="3"/>
  <c r="P5669" i="3" l="1"/>
  <c r="A5668" i="3"/>
  <c r="P5670" i="3" l="1"/>
  <c r="A5669" i="3"/>
  <c r="P5671" i="3" l="1"/>
  <c r="A5670" i="3"/>
  <c r="P5672" i="3" l="1"/>
  <c r="A5671" i="3"/>
  <c r="P5673" i="3" l="1"/>
  <c r="A5672" i="3"/>
  <c r="P5674" i="3" l="1"/>
  <c r="A5673" i="3"/>
  <c r="P5675" i="3" l="1"/>
  <c r="A5674" i="3"/>
  <c r="P5676" i="3" l="1"/>
  <c r="A5675" i="3"/>
  <c r="P5677" i="3" l="1"/>
  <c r="A5676" i="3"/>
  <c r="P5678" i="3" l="1"/>
  <c r="A5677" i="3"/>
  <c r="P5679" i="3" l="1"/>
  <c r="A5678" i="3"/>
  <c r="P5680" i="3" l="1"/>
  <c r="A5679" i="3"/>
  <c r="P5681" i="3" l="1"/>
  <c r="A5680" i="3"/>
  <c r="P5682" i="3" l="1"/>
  <c r="A5681" i="3"/>
  <c r="P5683" i="3" l="1"/>
  <c r="A5682" i="3"/>
  <c r="P5684" i="3" l="1"/>
  <c r="A5683" i="3"/>
  <c r="P5685" i="3" l="1"/>
  <c r="A5684" i="3"/>
  <c r="P5686" i="3" l="1"/>
  <c r="A5685" i="3"/>
  <c r="P5687" i="3" l="1"/>
  <c r="A5686" i="3"/>
  <c r="P5688" i="3" l="1"/>
  <c r="A5687" i="3"/>
  <c r="P5689" i="3" l="1"/>
  <c r="A5688" i="3"/>
  <c r="P5690" i="3" l="1"/>
  <c r="A5689" i="3"/>
  <c r="P5691" i="3" l="1"/>
  <c r="A5690" i="3"/>
  <c r="P5692" i="3" l="1"/>
  <c r="A5691" i="3"/>
  <c r="P5693" i="3" l="1"/>
  <c r="A5692" i="3"/>
  <c r="P5694" i="3" l="1"/>
  <c r="A5693" i="3"/>
  <c r="P5695" i="3" l="1"/>
  <c r="A5694" i="3"/>
  <c r="P5696" i="3" l="1"/>
  <c r="A5695" i="3"/>
  <c r="P5697" i="3" l="1"/>
  <c r="A5696" i="3"/>
  <c r="P5698" i="3" l="1"/>
  <c r="A5697" i="3"/>
  <c r="P5699" i="3" l="1"/>
  <c r="A5698" i="3"/>
  <c r="P5700" i="3" l="1"/>
  <c r="A5699" i="3"/>
  <c r="P5701" i="3" l="1"/>
  <c r="A5700" i="3"/>
  <c r="P5702" i="3" l="1"/>
  <c r="A5701" i="3"/>
  <c r="P5703" i="3" l="1"/>
  <c r="A5702" i="3"/>
  <c r="P5704" i="3" l="1"/>
  <c r="A5703" i="3"/>
  <c r="P5705" i="3" l="1"/>
  <c r="A5704" i="3"/>
  <c r="P5706" i="3" l="1"/>
  <c r="A5705" i="3"/>
  <c r="P5707" i="3" l="1"/>
  <c r="A5706" i="3"/>
  <c r="P5708" i="3" l="1"/>
  <c r="A5707" i="3"/>
  <c r="P5709" i="3" l="1"/>
  <c r="A5708" i="3"/>
  <c r="P5710" i="3" l="1"/>
  <c r="A5709" i="3"/>
  <c r="P5711" i="3" l="1"/>
  <c r="A5710" i="3"/>
  <c r="P5712" i="3" l="1"/>
  <c r="A5711" i="3"/>
  <c r="P5713" i="3" l="1"/>
  <c r="A5712" i="3"/>
  <c r="P5714" i="3" l="1"/>
  <c r="A5713" i="3"/>
  <c r="P5715" i="3" l="1"/>
  <c r="A5714" i="3"/>
  <c r="P5716" i="3" l="1"/>
  <c r="A5715" i="3"/>
  <c r="P5717" i="3" l="1"/>
  <c r="A5716" i="3"/>
  <c r="P5718" i="3" l="1"/>
  <c r="A5717" i="3"/>
  <c r="P5719" i="3" l="1"/>
  <c r="A5718" i="3"/>
  <c r="P5720" i="3" l="1"/>
  <c r="A5719" i="3"/>
  <c r="P5721" i="3" l="1"/>
  <c r="A5720" i="3"/>
  <c r="P5722" i="3" l="1"/>
  <c r="A5721" i="3"/>
  <c r="P5723" i="3" l="1"/>
  <c r="A5722" i="3"/>
  <c r="P5724" i="3" l="1"/>
  <c r="A5723" i="3"/>
  <c r="P5725" i="3" l="1"/>
  <c r="A5724" i="3"/>
  <c r="P5726" i="3" l="1"/>
  <c r="A5725" i="3"/>
  <c r="P5727" i="3" l="1"/>
  <c r="A5726" i="3"/>
  <c r="P5728" i="3" l="1"/>
  <c r="A5727" i="3"/>
  <c r="P5729" i="3" l="1"/>
  <c r="A5728" i="3"/>
  <c r="P5730" i="3" l="1"/>
  <c r="A5729" i="3"/>
  <c r="P5731" i="3" l="1"/>
  <c r="A5730" i="3"/>
  <c r="P5732" i="3" l="1"/>
  <c r="A5731" i="3"/>
  <c r="P5733" i="3" l="1"/>
  <c r="A5732" i="3"/>
  <c r="P5734" i="3" l="1"/>
  <c r="A5733" i="3"/>
  <c r="P5735" i="3" l="1"/>
  <c r="A5734" i="3"/>
  <c r="P5736" i="3" l="1"/>
  <c r="A5735" i="3"/>
  <c r="P5737" i="3" l="1"/>
  <c r="A5736" i="3"/>
  <c r="P5738" i="3" l="1"/>
  <c r="A5737" i="3"/>
  <c r="P5739" i="3" l="1"/>
  <c r="A5738" i="3"/>
  <c r="P5740" i="3" l="1"/>
  <c r="A5739" i="3"/>
  <c r="P5741" i="3" l="1"/>
  <c r="A5740" i="3"/>
  <c r="P5742" i="3" l="1"/>
  <c r="A5741" i="3"/>
  <c r="P5743" i="3" l="1"/>
  <c r="A5742" i="3"/>
  <c r="P5744" i="3" l="1"/>
  <c r="A5743" i="3"/>
  <c r="P5745" i="3" l="1"/>
  <c r="A5744" i="3"/>
  <c r="P5746" i="3" l="1"/>
  <c r="A5745" i="3"/>
  <c r="P5747" i="3" l="1"/>
  <c r="A5746" i="3"/>
  <c r="P5748" i="3" l="1"/>
  <c r="A5747" i="3"/>
  <c r="P5749" i="3" l="1"/>
  <c r="A5748" i="3"/>
  <c r="P5750" i="3" l="1"/>
  <c r="A5749" i="3"/>
  <c r="P5751" i="3" l="1"/>
  <c r="A5750" i="3"/>
  <c r="P5752" i="3" l="1"/>
  <c r="A5751" i="3"/>
  <c r="P5753" i="3" l="1"/>
  <c r="A5752" i="3"/>
  <c r="P5754" i="3" l="1"/>
  <c r="A5753" i="3"/>
  <c r="P5755" i="3" l="1"/>
  <c r="A5754" i="3"/>
  <c r="P5756" i="3" l="1"/>
  <c r="A5755" i="3"/>
  <c r="P5757" i="3" l="1"/>
  <c r="A5756" i="3"/>
  <c r="P5758" i="3" l="1"/>
  <c r="A5757" i="3"/>
  <c r="P5759" i="3" l="1"/>
  <c r="A5758" i="3"/>
  <c r="P5760" i="3" l="1"/>
  <c r="A5759" i="3"/>
  <c r="P5761" i="3" l="1"/>
  <c r="A5760" i="3"/>
  <c r="P5762" i="3" l="1"/>
  <c r="A5761" i="3"/>
  <c r="P5763" i="3" l="1"/>
  <c r="A5762" i="3"/>
  <c r="P5764" i="3" l="1"/>
  <c r="A5763" i="3"/>
  <c r="P5765" i="3" l="1"/>
  <c r="A5764" i="3"/>
  <c r="P5766" i="3" l="1"/>
  <c r="A5765" i="3"/>
  <c r="P5767" i="3" l="1"/>
  <c r="A5766" i="3"/>
  <c r="P5768" i="3" l="1"/>
  <c r="A5767" i="3"/>
  <c r="P5769" i="3" l="1"/>
  <c r="A5768" i="3"/>
  <c r="P5770" i="3" l="1"/>
  <c r="A5769" i="3"/>
  <c r="P5771" i="3" l="1"/>
  <c r="A5770" i="3"/>
  <c r="P5772" i="3" l="1"/>
  <c r="A5771" i="3"/>
  <c r="P5773" i="3" l="1"/>
  <c r="A5772" i="3"/>
  <c r="P5774" i="3" l="1"/>
  <c r="A5773" i="3"/>
  <c r="P5775" i="3" l="1"/>
  <c r="A5774" i="3"/>
  <c r="P5776" i="3" l="1"/>
  <c r="A5775" i="3"/>
  <c r="P5777" i="3" l="1"/>
  <c r="A5776" i="3"/>
  <c r="P5778" i="3" l="1"/>
  <c r="A5777" i="3"/>
  <c r="P5779" i="3" l="1"/>
  <c r="A5778" i="3"/>
  <c r="P5780" i="3" l="1"/>
  <c r="A5779" i="3"/>
  <c r="P5781" i="3" l="1"/>
  <c r="A5780" i="3"/>
  <c r="P5782" i="3" l="1"/>
  <c r="A5781" i="3"/>
  <c r="P5783" i="3" l="1"/>
  <c r="A5782" i="3"/>
  <c r="P5784" i="3" l="1"/>
  <c r="A5783" i="3"/>
  <c r="P5785" i="3" l="1"/>
  <c r="A5784" i="3"/>
  <c r="P5786" i="3" l="1"/>
  <c r="A5785" i="3"/>
  <c r="P5787" i="3" l="1"/>
  <c r="A5786" i="3"/>
  <c r="P5788" i="3" l="1"/>
  <c r="A5787" i="3"/>
  <c r="P5789" i="3" l="1"/>
  <c r="A5788" i="3"/>
  <c r="P5790" i="3" l="1"/>
  <c r="A5789" i="3"/>
  <c r="P5791" i="3" l="1"/>
  <c r="A5790" i="3"/>
  <c r="P5792" i="3" l="1"/>
  <c r="A5791" i="3"/>
  <c r="P5793" i="3" l="1"/>
  <c r="A5792" i="3"/>
  <c r="P5794" i="3" l="1"/>
  <c r="A5793" i="3"/>
  <c r="P5795" i="3" l="1"/>
  <c r="A5794" i="3"/>
  <c r="P5796" i="3" l="1"/>
  <c r="A5795" i="3"/>
  <c r="P5797" i="3" l="1"/>
  <c r="A5796" i="3"/>
  <c r="P5798" i="3" l="1"/>
  <c r="A5797" i="3"/>
  <c r="P5799" i="3" l="1"/>
  <c r="A5798" i="3"/>
  <c r="P5800" i="3" l="1"/>
  <c r="A5799" i="3"/>
  <c r="P5801" i="3" l="1"/>
  <c r="A5800" i="3"/>
  <c r="P5802" i="3" l="1"/>
  <c r="A5801" i="3"/>
  <c r="P5803" i="3" l="1"/>
  <c r="A5802" i="3"/>
  <c r="P5804" i="3" l="1"/>
  <c r="A5803" i="3"/>
  <c r="P5805" i="3" l="1"/>
  <c r="A5804" i="3"/>
  <c r="P5806" i="3" l="1"/>
  <c r="A5805" i="3"/>
  <c r="P5807" i="3" l="1"/>
  <c r="A5806" i="3"/>
  <c r="P5808" i="3" l="1"/>
  <c r="A5807" i="3"/>
  <c r="P5809" i="3" l="1"/>
  <c r="A5808" i="3"/>
  <c r="P5810" i="3" l="1"/>
  <c r="A5809" i="3"/>
  <c r="P5811" i="3" l="1"/>
  <c r="A5810" i="3"/>
  <c r="P5812" i="3" l="1"/>
  <c r="A5811" i="3"/>
  <c r="P5813" i="3" l="1"/>
  <c r="A5812" i="3"/>
  <c r="P5814" i="3" l="1"/>
  <c r="A5813" i="3"/>
  <c r="P5815" i="3" l="1"/>
  <c r="A5814" i="3"/>
  <c r="P5816" i="3" l="1"/>
  <c r="A5815" i="3"/>
  <c r="P5817" i="3" l="1"/>
  <c r="A5816" i="3"/>
  <c r="P5818" i="3" l="1"/>
  <c r="A5817" i="3"/>
  <c r="P5819" i="3" l="1"/>
  <c r="A5818" i="3"/>
  <c r="P5820" i="3" l="1"/>
  <c r="A5819" i="3"/>
  <c r="P5821" i="3" l="1"/>
  <c r="A5820" i="3"/>
  <c r="P5822" i="3" l="1"/>
  <c r="A5821" i="3"/>
  <c r="P5823" i="3" l="1"/>
  <c r="A5822" i="3"/>
  <c r="P5824" i="3" l="1"/>
  <c r="A5823" i="3"/>
  <c r="P5825" i="3" l="1"/>
  <c r="A5824" i="3"/>
  <c r="P5826" i="3" l="1"/>
  <c r="A5825" i="3"/>
  <c r="P5827" i="3" l="1"/>
  <c r="A5826" i="3"/>
  <c r="P5828" i="3" l="1"/>
  <c r="A5827" i="3"/>
  <c r="P5829" i="3" l="1"/>
  <c r="A5828" i="3"/>
  <c r="P5830" i="3" l="1"/>
  <c r="A5829" i="3"/>
  <c r="P5831" i="3" l="1"/>
  <c r="A5830" i="3"/>
  <c r="P5832" i="3" l="1"/>
  <c r="A5831" i="3"/>
  <c r="P5833" i="3" l="1"/>
  <c r="A5832" i="3"/>
  <c r="P5834" i="3" l="1"/>
  <c r="A5833" i="3"/>
  <c r="P5835" i="3" l="1"/>
  <c r="A5834" i="3"/>
  <c r="P5836" i="3" l="1"/>
  <c r="A5835" i="3"/>
  <c r="P5837" i="3" l="1"/>
  <c r="A5836" i="3"/>
  <c r="P5838" i="3" l="1"/>
  <c r="A5837" i="3"/>
  <c r="P5839" i="3" l="1"/>
  <c r="A5838" i="3"/>
  <c r="P5840" i="3" l="1"/>
  <c r="A5839" i="3"/>
  <c r="P5841" i="3" l="1"/>
  <c r="A5840" i="3"/>
  <c r="P5842" i="3" l="1"/>
  <c r="A5841" i="3"/>
  <c r="P5843" i="3" l="1"/>
  <c r="A5842" i="3"/>
  <c r="P5844" i="3" l="1"/>
  <c r="A5843" i="3"/>
  <c r="P5845" i="3" l="1"/>
  <c r="A5844" i="3"/>
  <c r="P5846" i="3" l="1"/>
  <c r="A5845" i="3"/>
  <c r="P5847" i="3" l="1"/>
  <c r="A5846" i="3"/>
  <c r="P5848" i="3" l="1"/>
  <c r="A5847" i="3"/>
  <c r="P5849" i="3" l="1"/>
  <c r="A5848" i="3"/>
  <c r="P5850" i="3" l="1"/>
  <c r="A5849" i="3"/>
  <c r="P5851" i="3" l="1"/>
  <c r="A5850" i="3"/>
  <c r="P5852" i="3" l="1"/>
  <c r="A5851" i="3"/>
  <c r="P5853" i="3" l="1"/>
  <c r="A5852" i="3"/>
  <c r="P5854" i="3" l="1"/>
  <c r="A5853" i="3"/>
  <c r="P5855" i="3" l="1"/>
  <c r="A5854" i="3"/>
  <c r="P5856" i="3" l="1"/>
  <c r="A5855" i="3"/>
  <c r="P5857" i="3" l="1"/>
  <c r="A5856" i="3"/>
  <c r="P5858" i="3" l="1"/>
  <c r="A5857" i="3"/>
  <c r="P5859" i="3" l="1"/>
  <c r="A5858" i="3"/>
  <c r="P5860" i="3" l="1"/>
  <c r="A5859" i="3"/>
  <c r="P5861" i="3" l="1"/>
  <c r="A5860" i="3"/>
  <c r="P5862" i="3" l="1"/>
  <c r="A5861" i="3"/>
  <c r="P5863" i="3" l="1"/>
  <c r="A5862" i="3"/>
  <c r="P5864" i="3" l="1"/>
  <c r="A5863" i="3"/>
  <c r="P5865" i="3" l="1"/>
  <c r="A5864" i="3"/>
  <c r="P5866" i="3" l="1"/>
  <c r="A5865" i="3"/>
  <c r="P5867" i="3" l="1"/>
  <c r="A5866" i="3"/>
  <c r="P5868" i="3" l="1"/>
  <c r="A5867" i="3"/>
  <c r="P5869" i="3" l="1"/>
  <c r="A5868" i="3"/>
  <c r="P5870" i="3" l="1"/>
  <c r="A5869" i="3"/>
  <c r="P5871" i="3" l="1"/>
  <c r="A5870" i="3"/>
  <c r="P5872" i="3" l="1"/>
  <c r="A5871" i="3"/>
  <c r="P5873" i="3" l="1"/>
  <c r="A5872" i="3"/>
  <c r="P5874" i="3" l="1"/>
  <c r="A5873" i="3"/>
  <c r="P5875" i="3" l="1"/>
  <c r="A5874" i="3"/>
  <c r="P5876" i="3" l="1"/>
  <c r="A5875" i="3"/>
  <c r="P5877" i="3" l="1"/>
  <c r="A5876" i="3"/>
  <c r="P5878" i="3" l="1"/>
  <c r="A5877" i="3"/>
  <c r="P5879" i="3" l="1"/>
  <c r="A5878" i="3"/>
  <c r="P5880" i="3" l="1"/>
  <c r="A5879" i="3"/>
  <c r="P5881" i="3" l="1"/>
  <c r="A5880" i="3"/>
  <c r="P5882" i="3" l="1"/>
  <c r="A5881" i="3"/>
  <c r="P5883" i="3" l="1"/>
  <c r="A5882" i="3"/>
  <c r="P5884" i="3" l="1"/>
  <c r="A5883" i="3"/>
  <c r="P5885" i="3" l="1"/>
  <c r="A5884" i="3"/>
  <c r="P5886" i="3" l="1"/>
  <c r="A5885" i="3"/>
  <c r="P5887" i="3" l="1"/>
  <c r="A5886" i="3"/>
  <c r="P5888" i="3" l="1"/>
  <c r="A5887" i="3"/>
  <c r="P5889" i="3" l="1"/>
  <c r="A5888" i="3"/>
  <c r="P5890" i="3" l="1"/>
  <c r="A5889" i="3"/>
  <c r="P5891" i="3" l="1"/>
  <c r="A5890" i="3"/>
  <c r="P5892" i="3" l="1"/>
  <c r="A5891" i="3"/>
  <c r="P5893" i="3" l="1"/>
  <c r="A5892" i="3"/>
  <c r="P5894" i="3" l="1"/>
  <c r="A5893" i="3"/>
  <c r="P5895" i="3" l="1"/>
  <c r="A5894" i="3"/>
  <c r="P5896" i="3" l="1"/>
  <c r="A5895" i="3"/>
  <c r="P5897" i="3" l="1"/>
  <c r="A5896" i="3"/>
  <c r="P5898" i="3" l="1"/>
  <c r="A5897" i="3"/>
  <c r="P5899" i="3" l="1"/>
  <c r="A5898" i="3"/>
  <c r="P5900" i="3" l="1"/>
  <c r="A5899" i="3"/>
  <c r="P5901" i="3" l="1"/>
  <c r="A5900" i="3"/>
  <c r="P5902" i="3" l="1"/>
  <c r="A5901" i="3"/>
  <c r="P5903" i="3" l="1"/>
  <c r="A5902" i="3"/>
  <c r="P5904" i="3" l="1"/>
  <c r="A5903" i="3"/>
  <c r="P5905" i="3" l="1"/>
  <c r="A5904" i="3"/>
  <c r="P5906" i="3" l="1"/>
  <c r="A5905" i="3"/>
  <c r="P5907" i="3" l="1"/>
  <c r="A5906" i="3"/>
  <c r="P5908" i="3" l="1"/>
  <c r="A5907" i="3"/>
  <c r="P5909" i="3" l="1"/>
  <c r="A5908" i="3"/>
  <c r="P5910" i="3" l="1"/>
  <c r="A5909" i="3"/>
  <c r="P5911" i="3" l="1"/>
  <c r="A5910" i="3"/>
  <c r="P5912" i="3" l="1"/>
  <c r="A5911" i="3"/>
  <c r="P5913" i="3" l="1"/>
  <c r="A5912" i="3"/>
  <c r="P5914" i="3" l="1"/>
  <c r="A5913" i="3"/>
  <c r="P5915" i="3" l="1"/>
  <c r="A5914" i="3"/>
  <c r="P5916" i="3" l="1"/>
  <c r="A5915" i="3"/>
  <c r="P5917" i="3" l="1"/>
  <c r="A5916" i="3"/>
  <c r="P5918" i="3" l="1"/>
  <c r="A5917" i="3"/>
  <c r="P5919" i="3" l="1"/>
  <c r="A5918" i="3"/>
  <c r="P5920" i="3" l="1"/>
  <c r="A5919" i="3"/>
  <c r="P5921" i="3" l="1"/>
  <c r="A5920" i="3"/>
  <c r="P5922" i="3" l="1"/>
  <c r="A5921" i="3"/>
  <c r="P5923" i="3" l="1"/>
  <c r="A5922" i="3"/>
  <c r="P5924" i="3" l="1"/>
  <c r="A5923" i="3"/>
  <c r="P5925" i="3" l="1"/>
  <c r="A5924" i="3"/>
  <c r="P5926" i="3" l="1"/>
  <c r="A5925" i="3"/>
  <c r="P5927" i="3" l="1"/>
  <c r="A5926" i="3"/>
  <c r="P5928" i="3" l="1"/>
  <c r="A5927" i="3"/>
  <c r="P5929" i="3" l="1"/>
  <c r="A5928" i="3"/>
  <c r="P5930" i="3" l="1"/>
  <c r="A5929" i="3"/>
  <c r="P5931" i="3" l="1"/>
  <c r="A5930" i="3"/>
  <c r="P5932" i="3" l="1"/>
  <c r="A5931" i="3"/>
  <c r="P5933" i="3" l="1"/>
  <c r="A5932" i="3"/>
  <c r="P5934" i="3" l="1"/>
  <c r="A5933" i="3"/>
  <c r="P5935" i="3" l="1"/>
  <c r="A5934" i="3"/>
  <c r="P5936" i="3" l="1"/>
  <c r="A5935" i="3"/>
  <c r="P5937" i="3" l="1"/>
  <c r="A5936" i="3"/>
  <c r="P5938" i="3" l="1"/>
  <c r="A5937" i="3"/>
  <c r="P5939" i="3" l="1"/>
  <c r="A5938" i="3"/>
  <c r="P5940" i="3" l="1"/>
  <c r="A5939" i="3"/>
  <c r="P5941" i="3" l="1"/>
  <c r="A5940" i="3"/>
  <c r="P5942" i="3" l="1"/>
  <c r="A5941" i="3"/>
  <c r="P5943" i="3" l="1"/>
  <c r="A5942" i="3"/>
  <c r="P5944" i="3" l="1"/>
  <c r="A5943" i="3"/>
  <c r="P5945" i="3" l="1"/>
  <c r="A5944" i="3"/>
  <c r="P5946" i="3" l="1"/>
  <c r="A5945" i="3"/>
  <c r="P5947" i="3" l="1"/>
  <c r="A5946" i="3"/>
  <c r="P5948" i="3" l="1"/>
  <c r="A5947" i="3"/>
  <c r="P5949" i="3" l="1"/>
  <c r="A5948" i="3"/>
  <c r="P5950" i="3" l="1"/>
  <c r="A5949" i="3"/>
  <c r="P5951" i="3" l="1"/>
  <c r="A5950" i="3"/>
  <c r="P5952" i="3" l="1"/>
  <c r="A5951" i="3"/>
  <c r="P5953" i="3" l="1"/>
  <c r="A5952" i="3"/>
  <c r="P5954" i="3" l="1"/>
  <c r="A5953" i="3"/>
  <c r="P5955" i="3" l="1"/>
  <c r="A5954" i="3"/>
  <c r="P5956" i="3" l="1"/>
  <c r="A5955" i="3"/>
  <c r="P5957" i="3" l="1"/>
  <c r="A5956" i="3"/>
  <c r="P5958" i="3" l="1"/>
  <c r="A5957" i="3"/>
  <c r="P5959" i="3" l="1"/>
  <c r="A5958" i="3"/>
  <c r="P5960" i="3" l="1"/>
  <c r="A5959" i="3"/>
  <c r="P5961" i="3" l="1"/>
  <c r="A5960" i="3"/>
  <c r="P5962" i="3" l="1"/>
  <c r="A5961" i="3"/>
  <c r="P5963" i="3" l="1"/>
  <c r="A5962" i="3"/>
  <c r="P5964" i="3" l="1"/>
  <c r="A5963" i="3"/>
  <c r="P5965" i="3" l="1"/>
  <c r="A5964" i="3"/>
  <c r="P5966" i="3" l="1"/>
  <c r="A5965" i="3"/>
  <c r="P5967" i="3" l="1"/>
  <c r="A5966" i="3"/>
  <c r="P5968" i="3" l="1"/>
  <c r="A5967" i="3"/>
  <c r="P5969" i="3" l="1"/>
  <c r="A5968" i="3"/>
  <c r="P5970" i="3" l="1"/>
  <c r="A5969" i="3"/>
  <c r="P5971" i="3" l="1"/>
  <c r="A5970" i="3"/>
  <c r="P5972" i="3" l="1"/>
  <c r="A5971" i="3"/>
  <c r="P5973" i="3" l="1"/>
  <c r="A5972" i="3"/>
  <c r="P5974" i="3" l="1"/>
  <c r="A5973" i="3"/>
  <c r="P5975" i="3" l="1"/>
  <c r="A5974" i="3"/>
  <c r="P5976" i="3" l="1"/>
  <c r="A5975" i="3"/>
  <c r="P5977" i="3" l="1"/>
  <c r="A5976" i="3"/>
  <c r="P5978" i="3" l="1"/>
  <c r="A5977" i="3"/>
  <c r="P5979" i="3" l="1"/>
  <c r="A5978" i="3"/>
  <c r="P5980" i="3" l="1"/>
  <c r="A5979" i="3"/>
  <c r="P5981" i="3" l="1"/>
  <c r="A5980" i="3"/>
  <c r="P5982" i="3" l="1"/>
  <c r="A5981" i="3"/>
  <c r="P5983" i="3" l="1"/>
  <c r="A5982" i="3"/>
  <c r="P5984" i="3" l="1"/>
  <c r="A5983" i="3"/>
  <c r="P5985" i="3" l="1"/>
  <c r="A5984" i="3"/>
  <c r="P5986" i="3" l="1"/>
  <c r="A5985" i="3"/>
  <c r="P5987" i="3" l="1"/>
  <c r="A5986" i="3"/>
  <c r="P5988" i="3" l="1"/>
  <c r="A5987" i="3"/>
  <c r="P5989" i="3" l="1"/>
  <c r="A5988" i="3"/>
  <c r="P5990" i="3" l="1"/>
  <c r="A5989" i="3"/>
  <c r="P5991" i="3" l="1"/>
  <c r="A5990" i="3"/>
  <c r="P5992" i="3" l="1"/>
  <c r="A5991" i="3"/>
  <c r="P5993" i="3" l="1"/>
  <c r="A5992" i="3"/>
  <c r="P5994" i="3" l="1"/>
  <c r="A5993" i="3"/>
  <c r="P5995" i="3" l="1"/>
  <c r="A5994" i="3"/>
  <c r="P5996" i="3" l="1"/>
  <c r="A5995" i="3"/>
  <c r="P5997" i="3" l="1"/>
  <c r="A5996" i="3"/>
  <c r="P5998" i="3" l="1"/>
  <c r="A5997" i="3"/>
  <c r="P5999" i="3" l="1"/>
  <c r="A5998" i="3"/>
  <c r="P6000" i="3" l="1"/>
  <c r="A5999" i="3"/>
  <c r="P6001" i="3" l="1"/>
  <c r="A6000" i="3"/>
  <c r="P6002" i="3" l="1"/>
  <c r="A6001" i="3"/>
  <c r="P6003" i="3" l="1"/>
  <c r="A6002" i="3"/>
  <c r="P6004" i="3" l="1"/>
  <c r="A6003" i="3"/>
  <c r="P6005" i="3" l="1"/>
  <c r="A6004" i="3"/>
  <c r="P6006" i="3" l="1"/>
  <c r="A6005" i="3"/>
  <c r="P6007" i="3" l="1"/>
  <c r="A6006" i="3"/>
  <c r="P6008" i="3" l="1"/>
  <c r="A6007" i="3"/>
  <c r="P6009" i="3" l="1"/>
  <c r="A6008" i="3"/>
  <c r="P6010" i="3" l="1"/>
  <c r="A6009" i="3"/>
  <c r="P6011" i="3" l="1"/>
  <c r="A6010" i="3"/>
  <c r="P6012" i="3" l="1"/>
  <c r="A6011" i="3"/>
  <c r="P6013" i="3" l="1"/>
  <c r="A6012" i="3"/>
  <c r="P6014" i="3" l="1"/>
  <c r="A6013" i="3"/>
  <c r="P6015" i="3" l="1"/>
  <c r="A6014" i="3"/>
  <c r="P6016" i="3" l="1"/>
  <c r="A6015" i="3"/>
  <c r="P6017" i="3" l="1"/>
  <c r="A6016" i="3"/>
  <c r="P6018" i="3" l="1"/>
  <c r="A6017" i="3"/>
  <c r="P6019" i="3" l="1"/>
  <c r="A6018" i="3"/>
  <c r="P6020" i="3" l="1"/>
  <c r="A6019" i="3"/>
  <c r="P6021" i="3" l="1"/>
  <c r="A6020" i="3"/>
  <c r="P6022" i="3" l="1"/>
  <c r="A6021" i="3"/>
  <c r="P6023" i="3" l="1"/>
  <c r="A6022" i="3"/>
  <c r="P6024" i="3" l="1"/>
  <c r="A6023" i="3"/>
  <c r="P6025" i="3" l="1"/>
  <c r="A6024" i="3"/>
  <c r="P6026" i="3" l="1"/>
  <c r="A6025" i="3"/>
  <c r="P6027" i="3" l="1"/>
  <c r="A6026" i="3"/>
  <c r="P6028" i="3" l="1"/>
  <c r="A6027" i="3"/>
  <c r="P6029" i="3" l="1"/>
  <c r="A6028" i="3"/>
  <c r="P6030" i="3" l="1"/>
  <c r="A6029" i="3"/>
  <c r="P6031" i="3" l="1"/>
  <c r="A6030" i="3"/>
  <c r="P6032" i="3" l="1"/>
  <c r="A6031" i="3"/>
  <c r="P6033" i="3" l="1"/>
  <c r="A6032" i="3"/>
  <c r="P6034" i="3" l="1"/>
  <c r="A6033" i="3"/>
  <c r="P6035" i="3" l="1"/>
  <c r="A6034" i="3"/>
  <c r="P6036" i="3" l="1"/>
  <c r="A6035" i="3"/>
  <c r="P6037" i="3" l="1"/>
  <c r="A6036" i="3"/>
  <c r="P6038" i="3" l="1"/>
  <c r="A6037" i="3"/>
  <c r="P6039" i="3" l="1"/>
  <c r="A6038" i="3"/>
  <c r="P6040" i="3" l="1"/>
  <c r="A6039" i="3"/>
  <c r="P6041" i="3" l="1"/>
  <c r="A6040" i="3"/>
  <c r="P6042" i="3" l="1"/>
  <c r="A6041" i="3"/>
  <c r="P6043" i="3" l="1"/>
  <c r="A6042" i="3"/>
  <c r="P6044" i="3" l="1"/>
  <c r="A6043" i="3"/>
  <c r="P6045" i="3" l="1"/>
  <c r="A6044" i="3"/>
  <c r="P6046" i="3" l="1"/>
  <c r="A6045" i="3"/>
  <c r="P6047" i="3" l="1"/>
  <c r="A6046" i="3"/>
  <c r="P6048" i="3" l="1"/>
  <c r="A6047" i="3"/>
  <c r="P6049" i="3" l="1"/>
  <c r="A6048" i="3"/>
  <c r="P6050" i="3" l="1"/>
  <c r="A6049" i="3"/>
  <c r="P6051" i="3" l="1"/>
  <c r="A6050" i="3"/>
  <c r="P6052" i="3" l="1"/>
  <c r="A6051" i="3"/>
  <c r="P6053" i="3" l="1"/>
  <c r="A6052" i="3"/>
  <c r="P6054" i="3" l="1"/>
  <c r="A6053" i="3"/>
  <c r="P6055" i="3" l="1"/>
  <c r="A6054" i="3"/>
  <c r="P6056" i="3" l="1"/>
  <c r="A6055" i="3"/>
  <c r="P6057" i="3" l="1"/>
  <c r="A6056" i="3"/>
  <c r="P6058" i="3" l="1"/>
  <c r="A6057" i="3"/>
  <c r="P6059" i="3" l="1"/>
  <c r="A6058" i="3"/>
  <c r="P6060" i="3" l="1"/>
  <c r="A6059" i="3"/>
  <c r="P6061" i="3" l="1"/>
  <c r="A6060" i="3"/>
  <c r="P6062" i="3" l="1"/>
  <c r="A6061" i="3"/>
  <c r="P6063" i="3" l="1"/>
  <c r="A6062" i="3"/>
  <c r="P6064" i="3" l="1"/>
  <c r="A6063" i="3"/>
  <c r="P6065" i="3" l="1"/>
  <c r="A6064" i="3"/>
  <c r="P6066" i="3" l="1"/>
  <c r="A6065" i="3"/>
  <c r="P6067" i="3" l="1"/>
  <c r="A6066" i="3"/>
  <c r="P6068" i="3" l="1"/>
  <c r="A6067" i="3"/>
  <c r="P6069" i="3" l="1"/>
  <c r="A6068" i="3"/>
  <c r="P6070" i="3" l="1"/>
  <c r="A6069" i="3"/>
  <c r="P6071" i="3" l="1"/>
  <c r="A6070" i="3"/>
  <c r="P6072" i="3" l="1"/>
  <c r="A6071" i="3"/>
  <c r="P6073" i="3" l="1"/>
  <c r="A6072" i="3"/>
  <c r="P6074" i="3" l="1"/>
  <c r="A6073" i="3"/>
  <c r="P6075" i="3" l="1"/>
  <c r="A6074" i="3"/>
  <c r="P6076" i="3" l="1"/>
  <c r="A6075" i="3"/>
  <c r="P6077" i="3" l="1"/>
  <c r="A6076" i="3"/>
  <c r="P6078" i="3" l="1"/>
  <c r="A6077" i="3"/>
  <c r="P6079" i="3" l="1"/>
  <c r="A6078" i="3"/>
  <c r="P6080" i="3" l="1"/>
  <c r="A6079" i="3"/>
  <c r="P6081" i="3" l="1"/>
  <c r="A6080" i="3"/>
  <c r="P6082" i="3" l="1"/>
  <c r="A6081" i="3"/>
  <c r="P6083" i="3" l="1"/>
  <c r="A6082" i="3"/>
  <c r="P6084" i="3" l="1"/>
  <c r="A6083" i="3"/>
  <c r="P6085" i="3" l="1"/>
  <c r="A6084" i="3"/>
  <c r="P6086" i="3" l="1"/>
  <c r="A6085" i="3"/>
  <c r="P6087" i="3" l="1"/>
  <c r="A6086" i="3"/>
  <c r="P6088" i="3" l="1"/>
  <c r="A6087" i="3"/>
  <c r="P6089" i="3" l="1"/>
  <c r="A6088" i="3"/>
  <c r="P6090" i="3" l="1"/>
  <c r="A6089" i="3"/>
  <c r="P6091" i="3" l="1"/>
  <c r="A6090" i="3"/>
  <c r="P6092" i="3" l="1"/>
  <c r="A6091" i="3"/>
  <c r="P6093" i="3" l="1"/>
  <c r="A6092" i="3"/>
  <c r="P6094" i="3" l="1"/>
  <c r="A6093" i="3"/>
  <c r="P6095" i="3" l="1"/>
  <c r="A6094" i="3"/>
  <c r="P6096" i="3" l="1"/>
  <c r="A6095" i="3"/>
  <c r="P6097" i="3" l="1"/>
  <c r="A6096" i="3"/>
  <c r="P6098" i="3" l="1"/>
  <c r="A6097" i="3"/>
  <c r="P6099" i="3" l="1"/>
  <c r="A6098" i="3"/>
  <c r="P6100" i="3" l="1"/>
  <c r="A6099" i="3"/>
  <c r="P6101" i="3" l="1"/>
  <c r="A6100" i="3"/>
  <c r="P6102" i="3" l="1"/>
  <c r="A6101" i="3"/>
  <c r="P6103" i="3" l="1"/>
  <c r="A6102" i="3"/>
  <c r="P6104" i="3" l="1"/>
  <c r="A6103" i="3"/>
  <c r="P6105" i="3" l="1"/>
  <c r="A6104" i="3"/>
  <c r="P6106" i="3" l="1"/>
  <c r="A6105" i="3"/>
  <c r="P6107" i="3" l="1"/>
  <c r="A6106" i="3"/>
  <c r="P6108" i="3" l="1"/>
  <c r="A6107" i="3"/>
  <c r="P6109" i="3" l="1"/>
  <c r="A6108" i="3"/>
  <c r="P6110" i="3" l="1"/>
  <c r="A6109" i="3"/>
  <c r="P6111" i="3" l="1"/>
  <c r="A6110" i="3"/>
  <c r="P6112" i="3" l="1"/>
  <c r="A6111" i="3"/>
  <c r="P6113" i="3" l="1"/>
  <c r="A6112" i="3"/>
  <c r="P6114" i="3" l="1"/>
  <c r="A6113" i="3"/>
  <c r="P6115" i="3" l="1"/>
  <c r="A6114" i="3"/>
  <c r="P6116" i="3" l="1"/>
  <c r="A6115" i="3"/>
  <c r="P6117" i="3" l="1"/>
  <c r="A6116" i="3"/>
  <c r="P6118" i="3" l="1"/>
  <c r="A6117" i="3"/>
  <c r="P6119" i="3" l="1"/>
  <c r="A6118" i="3"/>
  <c r="P6120" i="3" l="1"/>
  <c r="A6119" i="3"/>
  <c r="P6121" i="3" l="1"/>
  <c r="A6120" i="3"/>
  <c r="P6122" i="3" l="1"/>
  <c r="A6121" i="3"/>
  <c r="P6123" i="3" l="1"/>
  <c r="A6122" i="3"/>
  <c r="P6124" i="3" l="1"/>
  <c r="A6123" i="3"/>
  <c r="P6125" i="3" l="1"/>
  <c r="A6124" i="3"/>
  <c r="P6126" i="3" l="1"/>
  <c r="A6125" i="3"/>
  <c r="P6127" i="3" l="1"/>
  <c r="A6126" i="3"/>
  <c r="P6128" i="3" l="1"/>
  <c r="A6127" i="3"/>
  <c r="P6129" i="3" l="1"/>
  <c r="A6128" i="3"/>
  <c r="P6130" i="3" l="1"/>
  <c r="A6129" i="3"/>
  <c r="P6131" i="3" l="1"/>
  <c r="A6130" i="3"/>
  <c r="P6132" i="3" l="1"/>
  <c r="A6131" i="3"/>
  <c r="P6133" i="3" l="1"/>
  <c r="A6132" i="3"/>
  <c r="P6134" i="3" l="1"/>
  <c r="A6133" i="3"/>
  <c r="P6135" i="3" l="1"/>
  <c r="A6134" i="3"/>
  <c r="P6136" i="3" l="1"/>
  <c r="A6135" i="3"/>
  <c r="P6137" i="3" l="1"/>
  <c r="A6136" i="3"/>
  <c r="P6138" i="3" l="1"/>
  <c r="A6137" i="3"/>
  <c r="P6139" i="3" l="1"/>
  <c r="A6138" i="3"/>
  <c r="P6140" i="3" l="1"/>
  <c r="A6139" i="3"/>
  <c r="P6141" i="3" l="1"/>
  <c r="A6140" i="3"/>
  <c r="P6142" i="3" l="1"/>
  <c r="A6141" i="3"/>
  <c r="P6143" i="3" l="1"/>
  <c r="A6142" i="3"/>
  <c r="P6144" i="3" l="1"/>
  <c r="A6143" i="3"/>
  <c r="P6145" i="3" l="1"/>
  <c r="A6144" i="3"/>
  <c r="P6146" i="3" l="1"/>
  <c r="A6145" i="3"/>
  <c r="P6147" i="3" l="1"/>
  <c r="A6146" i="3"/>
  <c r="P6148" i="3" l="1"/>
  <c r="A6147" i="3"/>
  <c r="P6149" i="3" l="1"/>
  <c r="A6148" i="3"/>
  <c r="P6150" i="3" l="1"/>
  <c r="A6149" i="3"/>
  <c r="P6151" i="3" l="1"/>
  <c r="A6150" i="3"/>
  <c r="P6152" i="3" l="1"/>
  <c r="A6151" i="3"/>
  <c r="P6153" i="3" l="1"/>
  <c r="A6152" i="3"/>
  <c r="P6154" i="3" l="1"/>
  <c r="A6153" i="3"/>
  <c r="P6155" i="3" l="1"/>
  <c r="A6154" i="3"/>
  <c r="P6156" i="3" l="1"/>
  <c r="A6155" i="3"/>
  <c r="P6157" i="3" l="1"/>
  <c r="A6156" i="3"/>
  <c r="P6158" i="3" l="1"/>
  <c r="A6157" i="3"/>
  <c r="P6159" i="3" l="1"/>
  <c r="A6158" i="3"/>
  <c r="P6160" i="3" l="1"/>
  <c r="A6159" i="3"/>
  <c r="P6161" i="3" l="1"/>
  <c r="A6160" i="3"/>
  <c r="P6162" i="3" l="1"/>
  <c r="A6161" i="3"/>
  <c r="P6163" i="3" l="1"/>
  <c r="A6162" i="3"/>
  <c r="P6164" i="3" l="1"/>
  <c r="A6163" i="3"/>
  <c r="P6165" i="3" l="1"/>
  <c r="A6164" i="3"/>
  <c r="P6166" i="3" l="1"/>
  <c r="A6165" i="3"/>
  <c r="P6167" i="3" l="1"/>
  <c r="A6166" i="3"/>
  <c r="P6168" i="3" l="1"/>
  <c r="A6167" i="3"/>
  <c r="P6169" i="3" l="1"/>
  <c r="A6168" i="3"/>
  <c r="P6170" i="3" l="1"/>
  <c r="A6169" i="3"/>
  <c r="P6171" i="3" l="1"/>
  <c r="A6170" i="3"/>
  <c r="P6172" i="3" l="1"/>
  <c r="A6171" i="3"/>
  <c r="P6173" i="3" l="1"/>
  <c r="A6172" i="3"/>
  <c r="P6174" i="3" l="1"/>
  <c r="A6173" i="3"/>
  <c r="P6175" i="3" l="1"/>
  <c r="A6174" i="3"/>
  <c r="P6176" i="3" l="1"/>
  <c r="A6175" i="3"/>
  <c r="P6177" i="3" l="1"/>
  <c r="A6176" i="3"/>
  <c r="P6178" i="3" l="1"/>
  <c r="A6177" i="3"/>
  <c r="P6179" i="3" l="1"/>
  <c r="A6178" i="3"/>
  <c r="P6180" i="3" l="1"/>
  <c r="A6179" i="3"/>
  <c r="P6181" i="3" l="1"/>
  <c r="A6180" i="3"/>
  <c r="P6182" i="3" l="1"/>
  <c r="A6181" i="3"/>
  <c r="P6183" i="3" l="1"/>
  <c r="A6182" i="3"/>
  <c r="P6184" i="3" l="1"/>
  <c r="A6183" i="3"/>
  <c r="P6185" i="3" l="1"/>
  <c r="A6184" i="3"/>
  <c r="P6186" i="3" l="1"/>
  <c r="A6185" i="3"/>
  <c r="P6187" i="3" l="1"/>
  <c r="A6186" i="3"/>
  <c r="P6188" i="3" l="1"/>
  <c r="A6187" i="3"/>
  <c r="P6189" i="3" l="1"/>
  <c r="A6188" i="3"/>
  <c r="P6190" i="3" l="1"/>
  <c r="A6189" i="3"/>
  <c r="P6191" i="3" l="1"/>
  <c r="A6190" i="3"/>
  <c r="P6192" i="3" l="1"/>
  <c r="A6191" i="3"/>
  <c r="P6193" i="3" l="1"/>
  <c r="A6192" i="3"/>
  <c r="P6194" i="3" l="1"/>
  <c r="A6193" i="3"/>
  <c r="P6195" i="3" l="1"/>
  <c r="A6194" i="3"/>
  <c r="P6196" i="3" l="1"/>
  <c r="A6195" i="3"/>
  <c r="P6197" i="3" l="1"/>
  <c r="A6196" i="3"/>
  <c r="P6198" i="3" l="1"/>
  <c r="A6197" i="3"/>
  <c r="P6199" i="3" l="1"/>
  <c r="A6198" i="3"/>
  <c r="P6200" i="3" l="1"/>
  <c r="A6199" i="3"/>
  <c r="P6201" i="3" l="1"/>
  <c r="A6200" i="3"/>
  <c r="P6202" i="3" l="1"/>
  <c r="A6201" i="3"/>
  <c r="P6203" i="3" l="1"/>
  <c r="A6202" i="3"/>
  <c r="P6204" i="3" l="1"/>
  <c r="A6203" i="3"/>
  <c r="P6205" i="3" l="1"/>
  <c r="A6204" i="3"/>
  <c r="P6206" i="3" l="1"/>
  <c r="A6205" i="3"/>
  <c r="P6207" i="3" l="1"/>
  <c r="A6206" i="3"/>
  <c r="P6208" i="3" l="1"/>
  <c r="A6207" i="3"/>
  <c r="P6209" i="3" l="1"/>
  <c r="A6208" i="3"/>
  <c r="P6210" i="3" l="1"/>
  <c r="A6209" i="3"/>
  <c r="P6211" i="3" l="1"/>
  <c r="A6210" i="3"/>
  <c r="P6212" i="3" l="1"/>
  <c r="A6211" i="3"/>
  <c r="P6213" i="3" l="1"/>
  <c r="A6212" i="3"/>
  <c r="P6214" i="3" l="1"/>
  <c r="A6213" i="3"/>
  <c r="P6215" i="3" l="1"/>
  <c r="A6214" i="3"/>
  <c r="P6216" i="3" l="1"/>
  <c r="A6215" i="3"/>
  <c r="P6217" i="3" l="1"/>
  <c r="A6216" i="3"/>
  <c r="P6218" i="3" l="1"/>
  <c r="A6217" i="3"/>
  <c r="P6219" i="3" l="1"/>
  <c r="A6218" i="3"/>
  <c r="P6220" i="3" l="1"/>
  <c r="A6219" i="3"/>
  <c r="P6221" i="3" l="1"/>
  <c r="A6220" i="3"/>
  <c r="P6222" i="3" l="1"/>
  <c r="A6221" i="3"/>
  <c r="P6223" i="3" l="1"/>
  <c r="A6222" i="3"/>
  <c r="P6224" i="3" l="1"/>
  <c r="A6223" i="3"/>
  <c r="P6225" i="3" l="1"/>
  <c r="A6224" i="3"/>
  <c r="P6226" i="3" l="1"/>
  <c r="A6225" i="3"/>
  <c r="P6227" i="3" l="1"/>
  <c r="A6226" i="3"/>
  <c r="P6228" i="3" l="1"/>
  <c r="A6227" i="3"/>
  <c r="P6229" i="3" l="1"/>
  <c r="A6228" i="3"/>
  <c r="P6230" i="3" l="1"/>
  <c r="A6229" i="3"/>
  <c r="P6231" i="3" l="1"/>
  <c r="A6230" i="3"/>
  <c r="P6232" i="3" l="1"/>
  <c r="A6231" i="3"/>
  <c r="P6233" i="3" l="1"/>
  <c r="A6232" i="3"/>
  <c r="P6234" i="3" l="1"/>
  <c r="A6233" i="3"/>
  <c r="P6235" i="3" l="1"/>
  <c r="A6234" i="3"/>
  <c r="P6236" i="3" l="1"/>
  <c r="A6235" i="3"/>
  <c r="P6237" i="3" l="1"/>
  <c r="A6236" i="3"/>
  <c r="P6238" i="3" l="1"/>
  <c r="A6237" i="3"/>
  <c r="P6239" i="3" l="1"/>
  <c r="A6238" i="3"/>
  <c r="P6240" i="3" l="1"/>
  <c r="A6239" i="3"/>
  <c r="P6241" i="3" l="1"/>
  <c r="A6240" i="3"/>
  <c r="P6242" i="3" l="1"/>
  <c r="A6241" i="3"/>
  <c r="P6243" i="3" l="1"/>
  <c r="A6242" i="3"/>
  <c r="P6244" i="3" l="1"/>
  <c r="A6243" i="3"/>
  <c r="P6245" i="3" l="1"/>
  <c r="A6244" i="3"/>
  <c r="P6246" i="3" l="1"/>
  <c r="A6245" i="3"/>
  <c r="P6247" i="3" l="1"/>
  <c r="A6246" i="3"/>
  <c r="P6248" i="3" l="1"/>
  <c r="A6247" i="3"/>
  <c r="P6249" i="3" l="1"/>
  <c r="A6248" i="3"/>
  <c r="P6250" i="3" l="1"/>
  <c r="A6249" i="3"/>
  <c r="P6251" i="3" l="1"/>
  <c r="A6250" i="3"/>
  <c r="P6252" i="3" l="1"/>
  <c r="A6251" i="3"/>
  <c r="P6253" i="3" l="1"/>
  <c r="A6252" i="3"/>
  <c r="P6254" i="3" l="1"/>
  <c r="A6253" i="3"/>
  <c r="P6255" i="3" l="1"/>
  <c r="A6254" i="3"/>
  <c r="P6256" i="3" l="1"/>
  <c r="A6255" i="3"/>
  <c r="P6257" i="3" l="1"/>
  <c r="A6256" i="3"/>
  <c r="P6258" i="3" l="1"/>
  <c r="A6257" i="3"/>
  <c r="P6259" i="3" l="1"/>
  <c r="A6258" i="3"/>
  <c r="P6260" i="3" l="1"/>
  <c r="A6259" i="3"/>
  <c r="P6261" i="3" l="1"/>
  <c r="A6260" i="3"/>
  <c r="P6262" i="3" l="1"/>
  <c r="A6261" i="3"/>
  <c r="P6263" i="3" l="1"/>
  <c r="A6262" i="3"/>
  <c r="P6264" i="3" l="1"/>
  <c r="A6263" i="3"/>
  <c r="P6265" i="3" l="1"/>
  <c r="A6264" i="3"/>
  <c r="P6266" i="3" l="1"/>
  <c r="A6265" i="3"/>
  <c r="P6267" i="3" l="1"/>
  <c r="A6266" i="3"/>
  <c r="P6268" i="3" l="1"/>
  <c r="A6267" i="3"/>
  <c r="P6269" i="3" l="1"/>
  <c r="A6268" i="3"/>
  <c r="P6270" i="3" l="1"/>
  <c r="A6269" i="3"/>
  <c r="P6271" i="3" l="1"/>
  <c r="A6270" i="3"/>
  <c r="P6272" i="3" l="1"/>
  <c r="A6271" i="3"/>
  <c r="P6273" i="3" l="1"/>
  <c r="A6272" i="3"/>
  <c r="P6274" i="3" l="1"/>
  <c r="A6273" i="3"/>
  <c r="P6275" i="3" l="1"/>
  <c r="A6274" i="3"/>
  <c r="P6276" i="3" l="1"/>
  <c r="A6275" i="3"/>
  <c r="P6277" i="3" l="1"/>
  <c r="A6276" i="3"/>
  <c r="P6278" i="3" l="1"/>
  <c r="A6277" i="3"/>
  <c r="P6279" i="3" l="1"/>
  <c r="A6278" i="3"/>
  <c r="P6280" i="3" l="1"/>
  <c r="A6279" i="3"/>
  <c r="P6281" i="3" l="1"/>
  <c r="A6280" i="3"/>
  <c r="P6282" i="3" l="1"/>
  <c r="A6281" i="3"/>
  <c r="P6283" i="3" l="1"/>
  <c r="A6282" i="3"/>
  <c r="P6284" i="3" l="1"/>
  <c r="A6283" i="3"/>
  <c r="P6285" i="3" l="1"/>
  <c r="A6284" i="3"/>
  <c r="P6286" i="3" l="1"/>
  <c r="A6285" i="3"/>
  <c r="P6287" i="3" l="1"/>
  <c r="A6286" i="3"/>
  <c r="P6288" i="3" l="1"/>
  <c r="A6287" i="3"/>
  <c r="P6289" i="3" l="1"/>
  <c r="A6288" i="3"/>
  <c r="P6290" i="3" l="1"/>
  <c r="A6289" i="3"/>
  <c r="P6291" i="3" l="1"/>
  <c r="A6290" i="3"/>
  <c r="P6292" i="3" l="1"/>
  <c r="A6291" i="3"/>
  <c r="P6293" i="3" l="1"/>
  <c r="A6292" i="3"/>
  <c r="P6294" i="3" l="1"/>
  <c r="A6293" i="3"/>
  <c r="P6295" i="3" l="1"/>
  <c r="A6294" i="3"/>
  <c r="P6296" i="3" l="1"/>
  <c r="A6295" i="3"/>
  <c r="P6297" i="3" l="1"/>
  <c r="A6296" i="3"/>
  <c r="P6298" i="3" l="1"/>
  <c r="A6297" i="3"/>
  <c r="P6299" i="3" l="1"/>
  <c r="A6298" i="3"/>
  <c r="P6300" i="3" l="1"/>
  <c r="A6299" i="3"/>
  <c r="P6301" i="3" l="1"/>
  <c r="A6300" i="3"/>
  <c r="P6302" i="3" l="1"/>
  <c r="A6301" i="3"/>
  <c r="P6303" i="3" l="1"/>
  <c r="A6302" i="3"/>
  <c r="P6304" i="3" l="1"/>
  <c r="A6303" i="3"/>
  <c r="P6305" i="3" l="1"/>
  <c r="A6304" i="3"/>
  <c r="P6306" i="3" l="1"/>
  <c r="A6305" i="3"/>
  <c r="P6307" i="3" l="1"/>
  <c r="A6306" i="3"/>
  <c r="P6308" i="3" l="1"/>
  <c r="A6307" i="3"/>
  <c r="P6309" i="3" l="1"/>
  <c r="A6308" i="3"/>
  <c r="P6310" i="3" l="1"/>
  <c r="A6309" i="3"/>
  <c r="P6311" i="3" l="1"/>
  <c r="A6310" i="3"/>
  <c r="P6312" i="3" l="1"/>
  <c r="A6311" i="3"/>
  <c r="P6313" i="3" l="1"/>
  <c r="A6312" i="3"/>
  <c r="P6314" i="3" l="1"/>
  <c r="A6313" i="3"/>
  <c r="P6315" i="3" l="1"/>
  <c r="A6314" i="3"/>
  <c r="P6316" i="3" l="1"/>
  <c r="A6315" i="3"/>
  <c r="P6317" i="3" l="1"/>
  <c r="A6316" i="3"/>
  <c r="P6318" i="3" l="1"/>
  <c r="A6317" i="3"/>
  <c r="P6319" i="3" l="1"/>
  <c r="A6318" i="3"/>
  <c r="P6320" i="3" l="1"/>
  <c r="A6319" i="3"/>
  <c r="P6321" i="3" l="1"/>
  <c r="A6320" i="3"/>
  <c r="P6322" i="3" l="1"/>
  <c r="A6321" i="3"/>
  <c r="P6323" i="3" l="1"/>
  <c r="A6322" i="3"/>
  <c r="P6324" i="3" l="1"/>
  <c r="A6323" i="3"/>
  <c r="P6325" i="3" l="1"/>
  <c r="A6324" i="3"/>
  <c r="P6326" i="3" l="1"/>
  <c r="A6325" i="3"/>
  <c r="P6327" i="3" l="1"/>
  <c r="A6326" i="3"/>
  <c r="P6328" i="3" l="1"/>
  <c r="A6327" i="3"/>
  <c r="P6329" i="3" l="1"/>
  <c r="A6328" i="3"/>
  <c r="P6330" i="3" l="1"/>
  <c r="A6329" i="3"/>
  <c r="P6331" i="3" l="1"/>
  <c r="A6330" i="3"/>
  <c r="P6332" i="3" l="1"/>
  <c r="A6331" i="3"/>
  <c r="P6333" i="3" l="1"/>
  <c r="A6332" i="3"/>
  <c r="P6334" i="3" l="1"/>
  <c r="A6333" i="3"/>
  <c r="P6335" i="3" l="1"/>
  <c r="A6334" i="3"/>
  <c r="P6336" i="3" l="1"/>
  <c r="A6335" i="3"/>
  <c r="P6337" i="3" l="1"/>
  <c r="A6336" i="3"/>
  <c r="P6338" i="3" l="1"/>
  <c r="A6337" i="3"/>
  <c r="P6339" i="3" l="1"/>
  <c r="A6338" i="3"/>
  <c r="P6340" i="3" l="1"/>
  <c r="A6339" i="3"/>
  <c r="P6341" i="3" l="1"/>
  <c r="A6340" i="3"/>
  <c r="P6342" i="3" l="1"/>
  <c r="A6341" i="3"/>
  <c r="P6343" i="3" l="1"/>
  <c r="A6342" i="3"/>
  <c r="P6344" i="3" l="1"/>
  <c r="A6343" i="3"/>
  <c r="P6345" i="3" l="1"/>
  <c r="A6344" i="3"/>
  <c r="P6346" i="3" l="1"/>
  <c r="A6345" i="3"/>
  <c r="P6347" i="3" l="1"/>
  <c r="A6346" i="3"/>
  <c r="P6348" i="3" l="1"/>
  <c r="A6347" i="3"/>
  <c r="P6349" i="3" l="1"/>
  <c r="A6348" i="3"/>
  <c r="P6350" i="3" l="1"/>
  <c r="A6349" i="3"/>
  <c r="P6351" i="3" l="1"/>
  <c r="A6350" i="3"/>
  <c r="P6352" i="3" l="1"/>
  <c r="A6351" i="3"/>
  <c r="P6353" i="3" l="1"/>
  <c r="A6352" i="3"/>
  <c r="P6354" i="3" l="1"/>
  <c r="A6353" i="3"/>
  <c r="P6355" i="3" l="1"/>
  <c r="A6354" i="3"/>
  <c r="P6356" i="3" l="1"/>
  <c r="A6355" i="3"/>
  <c r="P6357" i="3" l="1"/>
  <c r="A6356" i="3"/>
  <c r="P6358" i="3" l="1"/>
  <c r="A6357" i="3"/>
  <c r="P6359" i="3" l="1"/>
  <c r="A6358" i="3"/>
  <c r="P6360" i="3" l="1"/>
  <c r="A6359" i="3"/>
  <c r="P6361" i="3" l="1"/>
  <c r="A6360" i="3"/>
  <c r="P6362" i="3" l="1"/>
  <c r="A6361" i="3"/>
  <c r="P6363" i="3" l="1"/>
  <c r="A6362" i="3"/>
  <c r="P6364" i="3" l="1"/>
  <c r="A6363" i="3"/>
  <c r="P6365" i="3" l="1"/>
  <c r="A6364" i="3"/>
  <c r="P6366" i="3" l="1"/>
  <c r="A6365" i="3"/>
  <c r="P6367" i="3" l="1"/>
  <c r="A6366" i="3"/>
  <c r="P6368" i="3" l="1"/>
  <c r="A6367" i="3"/>
  <c r="P6369" i="3" l="1"/>
  <c r="A6368" i="3"/>
  <c r="P6370" i="3" l="1"/>
  <c r="A6369" i="3"/>
  <c r="P6371" i="3" l="1"/>
  <c r="A6370" i="3"/>
  <c r="P6372" i="3" l="1"/>
  <c r="A6371" i="3"/>
  <c r="P6373" i="3" l="1"/>
  <c r="A6372" i="3"/>
  <c r="P6374" i="3" l="1"/>
  <c r="A6373" i="3"/>
  <c r="P6375" i="3" l="1"/>
  <c r="A6374" i="3"/>
  <c r="P6376" i="3" l="1"/>
  <c r="A6375" i="3"/>
  <c r="P6377" i="3" l="1"/>
  <c r="A6376" i="3"/>
  <c r="P6378" i="3" l="1"/>
  <c r="A6377" i="3"/>
  <c r="P6379" i="3" l="1"/>
  <c r="A6378" i="3"/>
  <c r="P6380" i="3" l="1"/>
  <c r="A6379" i="3"/>
  <c r="P6381" i="3" l="1"/>
  <c r="A6380" i="3"/>
  <c r="P6382" i="3" l="1"/>
  <c r="A6381" i="3"/>
  <c r="P6383" i="3" l="1"/>
  <c r="A6382" i="3"/>
  <c r="P6384" i="3" l="1"/>
  <c r="A6383" i="3"/>
  <c r="P6385" i="3" l="1"/>
  <c r="A6384" i="3"/>
  <c r="P6386" i="3" l="1"/>
  <c r="A6385" i="3"/>
  <c r="P6387" i="3" l="1"/>
  <c r="A6386" i="3"/>
  <c r="P6388" i="3" l="1"/>
  <c r="A6387" i="3"/>
  <c r="P6389" i="3" l="1"/>
  <c r="A6388" i="3"/>
  <c r="P6390" i="3" l="1"/>
  <c r="A6389" i="3"/>
  <c r="P6391" i="3" l="1"/>
  <c r="A6390" i="3"/>
  <c r="P6392" i="3" l="1"/>
  <c r="A6391" i="3"/>
  <c r="P6393" i="3" l="1"/>
  <c r="A6392" i="3"/>
  <c r="P6394" i="3" l="1"/>
  <c r="A6393" i="3"/>
  <c r="P6395" i="3" l="1"/>
  <c r="A6394" i="3"/>
  <c r="P6396" i="3" l="1"/>
  <c r="A6395" i="3"/>
  <c r="P6397" i="3" l="1"/>
  <c r="A6396" i="3"/>
  <c r="P6398" i="3" l="1"/>
  <c r="A6397" i="3"/>
  <c r="P6399" i="3" l="1"/>
  <c r="A6398" i="3"/>
  <c r="P6400" i="3" l="1"/>
  <c r="A6399" i="3"/>
  <c r="P6401" i="3" l="1"/>
  <c r="A6400" i="3"/>
  <c r="P6402" i="3" l="1"/>
  <c r="A6401" i="3"/>
  <c r="P6403" i="3" l="1"/>
  <c r="A6402" i="3"/>
  <c r="P6404" i="3" l="1"/>
  <c r="A6403" i="3"/>
  <c r="P6405" i="3" l="1"/>
  <c r="A6404" i="3"/>
  <c r="P6406" i="3" l="1"/>
  <c r="A6405" i="3"/>
  <c r="P6407" i="3" l="1"/>
  <c r="A6406" i="3"/>
  <c r="P6408" i="3" l="1"/>
  <c r="A6407" i="3"/>
  <c r="P6409" i="3" l="1"/>
  <c r="A6408" i="3"/>
  <c r="P6410" i="3" l="1"/>
  <c r="A6409" i="3"/>
  <c r="P6411" i="3" l="1"/>
  <c r="A6410" i="3"/>
  <c r="P6412" i="3" l="1"/>
  <c r="A6411" i="3"/>
  <c r="P6413" i="3" l="1"/>
  <c r="A6412" i="3"/>
  <c r="P6414" i="3" l="1"/>
  <c r="A6413" i="3"/>
  <c r="P6415" i="3" l="1"/>
  <c r="A6414" i="3"/>
  <c r="P6416" i="3" l="1"/>
  <c r="A6415" i="3"/>
  <c r="P6417" i="3" l="1"/>
  <c r="A6416" i="3"/>
  <c r="P6418" i="3" l="1"/>
  <c r="A6417" i="3"/>
  <c r="P6419" i="3" l="1"/>
  <c r="A6418" i="3"/>
  <c r="P6420" i="3" l="1"/>
  <c r="A6419" i="3"/>
  <c r="P6421" i="3" l="1"/>
  <c r="A6420" i="3"/>
  <c r="P6422" i="3" l="1"/>
  <c r="A6421" i="3"/>
  <c r="P6423" i="3" l="1"/>
  <c r="A6422" i="3"/>
  <c r="P6424" i="3" l="1"/>
  <c r="A6423" i="3"/>
  <c r="P6425" i="3" l="1"/>
  <c r="A6424" i="3"/>
  <c r="P6426" i="3" l="1"/>
  <c r="A6425" i="3"/>
  <c r="P6427" i="3" l="1"/>
  <c r="A6426" i="3"/>
  <c r="P6428" i="3" l="1"/>
  <c r="A6427" i="3"/>
  <c r="P6429" i="3" l="1"/>
  <c r="A6428" i="3"/>
  <c r="P6430" i="3" l="1"/>
  <c r="A6429" i="3"/>
  <c r="P6431" i="3" l="1"/>
  <c r="A6430" i="3"/>
  <c r="P6432" i="3" l="1"/>
  <c r="A6431" i="3"/>
  <c r="P6433" i="3" l="1"/>
  <c r="A6432" i="3"/>
  <c r="P6434" i="3" l="1"/>
  <c r="A6433" i="3"/>
  <c r="P6435" i="3" l="1"/>
  <c r="A6434" i="3"/>
  <c r="P6436" i="3" l="1"/>
  <c r="A6435" i="3"/>
  <c r="P6437" i="3" l="1"/>
  <c r="A6436" i="3"/>
  <c r="P6438" i="3" l="1"/>
  <c r="A6437" i="3"/>
  <c r="P6439" i="3" l="1"/>
  <c r="A6438" i="3"/>
  <c r="P6440" i="3" l="1"/>
  <c r="A6439" i="3"/>
  <c r="P6441" i="3" l="1"/>
  <c r="A6440" i="3"/>
  <c r="P6442" i="3" l="1"/>
  <c r="A6441" i="3"/>
  <c r="P6443" i="3" l="1"/>
  <c r="A6442" i="3"/>
  <c r="P6444" i="3" l="1"/>
  <c r="A6443" i="3"/>
  <c r="P6445" i="3" l="1"/>
  <c r="A6444" i="3"/>
  <c r="P6446" i="3" l="1"/>
  <c r="A6445" i="3"/>
  <c r="P6447" i="3" l="1"/>
  <c r="A6446" i="3"/>
  <c r="P6448" i="3" l="1"/>
  <c r="A6447" i="3"/>
  <c r="P6449" i="3" l="1"/>
  <c r="A6448" i="3"/>
  <c r="P6450" i="3" l="1"/>
  <c r="A6449" i="3"/>
  <c r="P6451" i="3" l="1"/>
  <c r="A6450" i="3"/>
  <c r="P6452" i="3" l="1"/>
  <c r="A6451" i="3"/>
  <c r="P6453" i="3" l="1"/>
  <c r="A6452" i="3"/>
  <c r="P6454" i="3" l="1"/>
  <c r="A6453" i="3"/>
  <c r="P6455" i="3" l="1"/>
  <c r="A6454" i="3"/>
  <c r="P6456" i="3" l="1"/>
  <c r="A6455" i="3"/>
  <c r="P6457" i="3" l="1"/>
  <c r="A6456" i="3"/>
  <c r="P6458" i="3" l="1"/>
  <c r="A6457" i="3"/>
  <c r="P6459" i="3" l="1"/>
  <c r="A6458" i="3"/>
  <c r="P6460" i="3" l="1"/>
  <c r="A6459" i="3"/>
  <c r="P6461" i="3" l="1"/>
  <c r="A6460" i="3"/>
  <c r="P6462" i="3" l="1"/>
  <c r="A6461" i="3"/>
  <c r="P6463" i="3" l="1"/>
  <c r="A6462" i="3"/>
  <c r="P6464" i="3" l="1"/>
  <c r="A6463" i="3"/>
  <c r="P6465" i="3" l="1"/>
  <c r="A6464" i="3"/>
  <c r="P6466" i="3" l="1"/>
  <c r="A6465" i="3"/>
  <c r="P6467" i="3" l="1"/>
  <c r="A6466" i="3"/>
  <c r="P6468" i="3" l="1"/>
  <c r="A6467" i="3"/>
  <c r="P6469" i="3" l="1"/>
  <c r="A6468" i="3"/>
  <c r="P6470" i="3" l="1"/>
  <c r="A6469" i="3"/>
  <c r="P6471" i="3" l="1"/>
  <c r="A6470" i="3"/>
  <c r="P6472" i="3" l="1"/>
  <c r="A6471" i="3"/>
  <c r="P6473" i="3" l="1"/>
  <c r="A6472" i="3"/>
  <c r="P6474" i="3" l="1"/>
  <c r="A6473" i="3"/>
  <c r="P6475" i="3" l="1"/>
  <c r="A6474" i="3"/>
  <c r="P6476" i="3" l="1"/>
  <c r="A6475" i="3"/>
  <c r="P6477" i="3" l="1"/>
  <c r="A6476" i="3"/>
  <c r="P6478" i="3" l="1"/>
  <c r="A6477" i="3"/>
  <c r="P6479" i="3" l="1"/>
  <c r="A6478" i="3"/>
  <c r="P6480" i="3" l="1"/>
  <c r="A6479" i="3"/>
  <c r="P6481" i="3" l="1"/>
  <c r="A6480" i="3"/>
  <c r="P6482" i="3" l="1"/>
  <c r="A6481" i="3"/>
  <c r="P6483" i="3" l="1"/>
  <c r="A6482" i="3"/>
  <c r="P6484" i="3" l="1"/>
  <c r="A6483" i="3"/>
  <c r="P6485" i="3" l="1"/>
  <c r="A6484" i="3"/>
  <c r="P6486" i="3" l="1"/>
  <c r="A6485" i="3"/>
  <c r="P6487" i="3" l="1"/>
  <c r="A6486" i="3"/>
  <c r="P6488" i="3" l="1"/>
  <c r="A6487" i="3"/>
  <c r="P6489" i="3" l="1"/>
  <c r="A6488" i="3"/>
  <c r="P6490" i="3" l="1"/>
  <c r="A6489" i="3"/>
  <c r="P6491" i="3" l="1"/>
  <c r="A6490" i="3"/>
  <c r="P6492" i="3" l="1"/>
  <c r="A6491" i="3"/>
  <c r="P6493" i="3" l="1"/>
  <c r="A6492" i="3"/>
  <c r="P6494" i="3" l="1"/>
  <c r="A6493" i="3"/>
  <c r="P6495" i="3" l="1"/>
  <c r="A6494" i="3"/>
  <c r="P6496" i="3" l="1"/>
  <c r="A6495" i="3"/>
  <c r="P6497" i="3" l="1"/>
  <c r="A6496" i="3"/>
  <c r="P6498" i="3" l="1"/>
  <c r="A6497" i="3"/>
  <c r="P6499" i="3" l="1"/>
  <c r="A6498" i="3"/>
  <c r="P6500" i="3" l="1"/>
  <c r="A6499" i="3"/>
  <c r="P6501" i="3" l="1"/>
  <c r="A6500" i="3"/>
  <c r="P6502" i="3" l="1"/>
  <c r="A6501" i="3"/>
  <c r="P6503" i="3" l="1"/>
  <c r="A6502" i="3"/>
  <c r="P6504" i="3" l="1"/>
  <c r="A6503" i="3"/>
  <c r="P6505" i="3" l="1"/>
  <c r="A6504" i="3"/>
  <c r="P6506" i="3" l="1"/>
  <c r="A6505" i="3"/>
  <c r="P6507" i="3" l="1"/>
  <c r="A6506" i="3"/>
  <c r="P6508" i="3" l="1"/>
  <c r="A6507" i="3"/>
  <c r="P6509" i="3" l="1"/>
  <c r="A6508" i="3"/>
  <c r="P6510" i="3" l="1"/>
  <c r="A6509" i="3"/>
  <c r="P6511" i="3" l="1"/>
  <c r="A6510" i="3"/>
  <c r="P6512" i="3" l="1"/>
  <c r="A6511" i="3"/>
  <c r="P6513" i="3" l="1"/>
  <c r="A6512" i="3"/>
  <c r="P6514" i="3" l="1"/>
  <c r="A6513" i="3"/>
  <c r="P6515" i="3" l="1"/>
  <c r="A6514" i="3"/>
  <c r="P6516" i="3" l="1"/>
  <c r="A6515" i="3"/>
  <c r="P6517" i="3" l="1"/>
  <c r="A6516" i="3"/>
  <c r="P6518" i="3" l="1"/>
  <c r="A6517" i="3"/>
  <c r="P6519" i="3" l="1"/>
  <c r="A6518" i="3"/>
  <c r="P6520" i="3" l="1"/>
  <c r="A6519" i="3"/>
  <c r="P6521" i="3" l="1"/>
  <c r="A6520" i="3"/>
  <c r="P6522" i="3" l="1"/>
  <c r="A6521" i="3"/>
  <c r="P6523" i="3" l="1"/>
  <c r="A6522" i="3"/>
  <c r="P6524" i="3" l="1"/>
  <c r="A6523" i="3"/>
  <c r="P6525" i="3" l="1"/>
  <c r="A6524" i="3"/>
  <c r="P6526" i="3" l="1"/>
  <c r="A6525" i="3"/>
  <c r="P6527" i="3" l="1"/>
  <c r="A6526" i="3"/>
  <c r="P6528" i="3" l="1"/>
  <c r="A6527" i="3"/>
  <c r="P6529" i="3" l="1"/>
  <c r="A6528" i="3"/>
  <c r="P6530" i="3" l="1"/>
  <c r="A6529" i="3"/>
  <c r="P6531" i="3" l="1"/>
  <c r="A6530" i="3"/>
  <c r="P6532" i="3" l="1"/>
  <c r="A6531" i="3"/>
  <c r="P6533" i="3" l="1"/>
  <c r="A6532" i="3"/>
  <c r="P6534" i="3" l="1"/>
  <c r="A6533" i="3"/>
  <c r="P6535" i="3" l="1"/>
  <c r="A6534" i="3"/>
  <c r="P6536" i="3" l="1"/>
  <c r="A6535" i="3"/>
  <c r="P6537" i="3" l="1"/>
  <c r="A6536" i="3"/>
  <c r="P6538" i="3" l="1"/>
  <c r="A6537" i="3"/>
  <c r="P6539" i="3" l="1"/>
  <c r="A6538" i="3"/>
  <c r="P6540" i="3" l="1"/>
  <c r="A6539" i="3"/>
  <c r="P6541" i="3" l="1"/>
  <c r="A6540" i="3"/>
  <c r="P6542" i="3" l="1"/>
  <c r="A6541" i="3"/>
  <c r="P6543" i="3" l="1"/>
  <c r="A6542" i="3"/>
  <c r="P6544" i="3" l="1"/>
  <c r="A6543" i="3"/>
  <c r="P6545" i="3" l="1"/>
  <c r="A6544" i="3"/>
  <c r="P6546" i="3" l="1"/>
  <c r="A6545" i="3"/>
  <c r="P6547" i="3" l="1"/>
  <c r="A6546" i="3"/>
  <c r="P6548" i="3" l="1"/>
  <c r="A6547" i="3"/>
  <c r="P6549" i="3" l="1"/>
  <c r="A6548" i="3"/>
  <c r="P6550" i="3" l="1"/>
  <c r="A6549" i="3"/>
  <c r="P6551" i="3" l="1"/>
  <c r="A6550" i="3"/>
  <c r="P6552" i="3" l="1"/>
  <c r="A6551" i="3"/>
  <c r="P6553" i="3" l="1"/>
  <c r="A6552" i="3"/>
  <c r="P6554" i="3" l="1"/>
  <c r="A6553" i="3"/>
  <c r="P6555" i="3" l="1"/>
  <c r="A6554" i="3"/>
  <c r="P6556" i="3" l="1"/>
  <c r="A6555" i="3"/>
  <c r="P6557" i="3" l="1"/>
  <c r="A6556" i="3"/>
  <c r="P6558" i="3" l="1"/>
  <c r="A6557" i="3"/>
  <c r="P6559" i="3" l="1"/>
  <c r="A6558" i="3"/>
  <c r="P6560" i="3" l="1"/>
  <c r="A6559" i="3"/>
  <c r="P6561" i="3" l="1"/>
  <c r="A6560" i="3"/>
  <c r="P6562" i="3" l="1"/>
  <c r="A6561" i="3"/>
  <c r="P6563" i="3" l="1"/>
  <c r="A6562" i="3"/>
  <c r="P6564" i="3" l="1"/>
  <c r="A6563" i="3"/>
  <c r="P6565" i="3" l="1"/>
  <c r="A6564" i="3"/>
  <c r="P6566" i="3" l="1"/>
  <c r="A6565" i="3"/>
  <c r="P6567" i="3" l="1"/>
  <c r="A6566" i="3"/>
  <c r="P6568" i="3" l="1"/>
  <c r="A6567" i="3"/>
  <c r="P6569" i="3" l="1"/>
  <c r="A6568" i="3"/>
  <c r="P6570" i="3" l="1"/>
  <c r="A6569" i="3"/>
  <c r="P6571" i="3" l="1"/>
  <c r="A6570" i="3"/>
  <c r="P6572" i="3" l="1"/>
  <c r="A6571" i="3"/>
  <c r="P6573" i="3" l="1"/>
  <c r="A6572" i="3"/>
  <c r="P6574" i="3" l="1"/>
  <c r="A6573" i="3"/>
  <c r="P6575" i="3" l="1"/>
  <c r="A6574" i="3"/>
  <c r="P6576" i="3" l="1"/>
  <c r="A6575" i="3"/>
  <c r="P6577" i="3" l="1"/>
  <c r="A6576" i="3"/>
  <c r="P6578" i="3" l="1"/>
  <c r="A6577" i="3"/>
  <c r="P6579" i="3" l="1"/>
  <c r="A6578" i="3"/>
  <c r="P6580" i="3" l="1"/>
  <c r="A6579" i="3"/>
  <c r="P6581" i="3" l="1"/>
  <c r="A6580" i="3"/>
  <c r="P6582" i="3" l="1"/>
  <c r="A6581" i="3"/>
  <c r="P6583" i="3" l="1"/>
  <c r="A6582" i="3"/>
  <c r="P6584" i="3" l="1"/>
  <c r="A6583" i="3"/>
  <c r="P6585" i="3" l="1"/>
  <c r="A6584" i="3"/>
  <c r="P6586" i="3" l="1"/>
  <c r="A6585" i="3"/>
  <c r="P6587" i="3" l="1"/>
  <c r="A6586" i="3"/>
  <c r="P6588" i="3" l="1"/>
  <c r="A6587" i="3"/>
  <c r="P6589" i="3" l="1"/>
  <c r="A6588" i="3"/>
  <c r="P6590" i="3" l="1"/>
  <c r="A6589" i="3"/>
  <c r="P6591" i="3" l="1"/>
  <c r="A6590" i="3"/>
  <c r="P6592" i="3" l="1"/>
  <c r="A6591" i="3"/>
  <c r="P6593" i="3" l="1"/>
  <c r="A6592" i="3"/>
  <c r="P6594" i="3" l="1"/>
  <c r="A6593" i="3"/>
  <c r="P6595" i="3" l="1"/>
  <c r="A6594" i="3"/>
  <c r="P6596" i="3" l="1"/>
  <c r="A6595" i="3"/>
  <c r="P6597" i="3" l="1"/>
  <c r="A6596" i="3"/>
  <c r="P6598" i="3" l="1"/>
  <c r="A6597" i="3"/>
  <c r="P6599" i="3" l="1"/>
  <c r="A6598" i="3"/>
  <c r="P6600" i="3" l="1"/>
  <c r="A6599" i="3"/>
  <c r="P6601" i="3" l="1"/>
  <c r="A6600" i="3"/>
  <c r="P6602" i="3" l="1"/>
  <c r="A6601" i="3"/>
  <c r="P6603" i="3" l="1"/>
  <c r="A6602" i="3"/>
  <c r="P6604" i="3" l="1"/>
  <c r="A6603" i="3"/>
  <c r="P6605" i="3" l="1"/>
  <c r="A6604" i="3"/>
  <c r="P6606" i="3" l="1"/>
  <c r="A6605" i="3"/>
  <c r="P6607" i="3" l="1"/>
  <c r="A6606" i="3"/>
  <c r="P6608" i="3" l="1"/>
  <c r="A6607" i="3"/>
  <c r="P6609" i="3" l="1"/>
  <c r="A6608" i="3"/>
  <c r="P6610" i="3" l="1"/>
  <c r="A6609" i="3"/>
  <c r="P6611" i="3" l="1"/>
  <c r="A6610" i="3"/>
  <c r="P6612" i="3" l="1"/>
  <c r="A6611" i="3"/>
  <c r="P6613" i="3" l="1"/>
  <c r="A6612" i="3"/>
  <c r="P6614" i="3" l="1"/>
  <c r="A6613" i="3"/>
  <c r="P6615" i="3" l="1"/>
  <c r="A6614" i="3"/>
  <c r="P6616" i="3" l="1"/>
  <c r="A6615" i="3"/>
  <c r="P6617" i="3" l="1"/>
  <c r="A6616" i="3"/>
  <c r="P6618" i="3" l="1"/>
  <c r="A6617" i="3"/>
  <c r="P6619" i="3" l="1"/>
  <c r="A6618" i="3"/>
  <c r="P6620" i="3" l="1"/>
  <c r="A6619" i="3"/>
  <c r="P6621" i="3" l="1"/>
  <c r="A6620" i="3"/>
  <c r="P6622" i="3" l="1"/>
  <c r="A6621" i="3"/>
  <c r="P6623" i="3" l="1"/>
  <c r="A6622" i="3"/>
  <c r="P6624" i="3" l="1"/>
  <c r="A6623" i="3"/>
  <c r="P6625" i="3" l="1"/>
  <c r="A6624" i="3"/>
  <c r="P6626" i="3" l="1"/>
  <c r="A6625" i="3"/>
  <c r="P6627" i="3" l="1"/>
  <c r="A6626" i="3"/>
  <c r="P6628" i="3" l="1"/>
  <c r="A6627" i="3"/>
  <c r="P6629" i="3" l="1"/>
  <c r="A6628" i="3"/>
  <c r="P6630" i="3" l="1"/>
  <c r="A6629" i="3"/>
  <c r="P6631" i="3" l="1"/>
  <c r="A6630" i="3"/>
  <c r="P6632" i="3" l="1"/>
  <c r="A6631" i="3"/>
  <c r="P6633" i="3" l="1"/>
  <c r="A6632" i="3"/>
  <c r="P6634" i="3" l="1"/>
  <c r="A6633" i="3"/>
  <c r="P6635" i="3" l="1"/>
  <c r="A6634" i="3"/>
  <c r="P6636" i="3" l="1"/>
  <c r="A6635" i="3"/>
  <c r="P6637" i="3" l="1"/>
  <c r="A6636" i="3"/>
  <c r="P6638" i="3" l="1"/>
  <c r="A6637" i="3"/>
  <c r="P6639" i="3" l="1"/>
  <c r="A6638" i="3"/>
  <c r="P6640" i="3" l="1"/>
  <c r="A6639" i="3"/>
  <c r="P6641" i="3" l="1"/>
  <c r="A6640" i="3"/>
  <c r="P6642" i="3" l="1"/>
  <c r="A6641" i="3"/>
  <c r="P6643" i="3" l="1"/>
  <c r="A6642" i="3"/>
  <c r="P6644" i="3" l="1"/>
  <c r="A6643" i="3"/>
  <c r="P6645" i="3" l="1"/>
  <c r="A6644" i="3"/>
  <c r="P6646" i="3" l="1"/>
  <c r="A6645" i="3"/>
  <c r="P6647" i="3" l="1"/>
  <c r="A6646" i="3"/>
  <c r="P6648" i="3" l="1"/>
  <c r="A6647" i="3"/>
  <c r="P6649" i="3" l="1"/>
  <c r="A6648" i="3"/>
  <c r="P6650" i="3" l="1"/>
  <c r="A6649" i="3"/>
  <c r="P6651" i="3" l="1"/>
  <c r="A6650" i="3"/>
  <c r="P6652" i="3" l="1"/>
  <c r="A6651" i="3"/>
  <c r="P6653" i="3" l="1"/>
  <c r="A6652" i="3"/>
  <c r="P6654" i="3" l="1"/>
  <c r="A6653" i="3"/>
  <c r="P6655" i="3" l="1"/>
  <c r="A6654" i="3"/>
  <c r="P6656" i="3" l="1"/>
  <c r="A6655" i="3"/>
  <c r="P6657" i="3" l="1"/>
  <c r="A6656" i="3"/>
  <c r="P6658" i="3" l="1"/>
  <c r="A6657" i="3"/>
  <c r="P6659" i="3" l="1"/>
  <c r="A6658" i="3"/>
  <c r="P6660" i="3" l="1"/>
  <c r="A6659" i="3"/>
  <c r="P6661" i="3" l="1"/>
  <c r="A6660" i="3"/>
  <c r="P6662" i="3" l="1"/>
  <c r="A6661" i="3"/>
  <c r="P6663" i="3" l="1"/>
  <c r="A6662" i="3"/>
  <c r="P6664" i="3" l="1"/>
  <c r="A6663" i="3"/>
  <c r="P6665" i="3" l="1"/>
  <c r="A6664" i="3"/>
  <c r="P6666" i="3" l="1"/>
  <c r="A6665" i="3"/>
  <c r="P6667" i="3" l="1"/>
  <c r="A6666" i="3"/>
  <c r="P6668" i="3" l="1"/>
  <c r="A6667" i="3"/>
  <c r="P6669" i="3" l="1"/>
  <c r="A6668" i="3"/>
  <c r="P6670" i="3" l="1"/>
  <c r="A6669" i="3"/>
  <c r="P6671" i="3" l="1"/>
  <c r="A6670" i="3"/>
  <c r="P6672" i="3" l="1"/>
  <c r="A6671" i="3"/>
  <c r="P6673" i="3" l="1"/>
  <c r="A6672" i="3"/>
  <c r="P6674" i="3" l="1"/>
  <c r="A6673" i="3"/>
  <c r="P6675" i="3" l="1"/>
  <c r="A6674" i="3"/>
  <c r="P6676" i="3" l="1"/>
  <c r="A6675" i="3"/>
  <c r="P6677" i="3" l="1"/>
  <c r="A6676" i="3"/>
  <c r="P6678" i="3" l="1"/>
  <c r="A6677" i="3"/>
  <c r="P6679" i="3" l="1"/>
  <c r="A6678" i="3"/>
  <c r="P6680" i="3" l="1"/>
  <c r="A6679" i="3"/>
  <c r="P6681" i="3" l="1"/>
  <c r="A6680" i="3"/>
  <c r="P6682" i="3" l="1"/>
  <c r="A6681" i="3"/>
  <c r="P6683" i="3" l="1"/>
  <c r="A6682" i="3"/>
  <c r="P6684" i="3" l="1"/>
  <c r="A6683" i="3"/>
  <c r="P6685" i="3" l="1"/>
  <c r="A6684" i="3"/>
  <c r="P6686" i="3" l="1"/>
  <c r="A6685" i="3"/>
  <c r="P6687" i="3" l="1"/>
  <c r="A6686" i="3"/>
  <c r="P6688" i="3" l="1"/>
  <c r="A6687" i="3"/>
  <c r="P6689" i="3" l="1"/>
  <c r="A6688" i="3"/>
  <c r="P6690" i="3" l="1"/>
  <c r="A6689" i="3"/>
  <c r="P6691" i="3" l="1"/>
  <c r="A6690" i="3"/>
  <c r="P6692" i="3" l="1"/>
  <c r="A6691" i="3"/>
  <c r="P6693" i="3" l="1"/>
  <c r="A6692" i="3"/>
  <c r="P6694" i="3" l="1"/>
  <c r="A6693" i="3"/>
  <c r="P6695" i="3" l="1"/>
  <c r="A6694" i="3"/>
  <c r="P6696" i="3" l="1"/>
  <c r="A6695" i="3"/>
  <c r="P6697" i="3" l="1"/>
  <c r="A6696" i="3"/>
  <c r="P6698" i="3" l="1"/>
  <c r="A6697" i="3"/>
  <c r="P6699" i="3" l="1"/>
  <c r="A6698" i="3"/>
  <c r="P6700" i="3" l="1"/>
  <c r="A6699" i="3"/>
  <c r="P6701" i="3" l="1"/>
  <c r="A6700" i="3"/>
  <c r="P6702" i="3" l="1"/>
  <c r="A6701" i="3"/>
  <c r="P6703" i="3" l="1"/>
  <c r="A6702" i="3"/>
  <c r="P6704" i="3" l="1"/>
  <c r="A6703" i="3"/>
  <c r="P6705" i="3" l="1"/>
  <c r="A6704" i="3"/>
  <c r="P6706" i="3" l="1"/>
  <c r="A6705" i="3"/>
  <c r="P6707" i="3" l="1"/>
  <c r="A6706" i="3"/>
  <c r="P6708" i="3" l="1"/>
  <c r="A6707" i="3"/>
  <c r="P6709" i="3" l="1"/>
  <c r="A6708" i="3"/>
  <c r="P6710" i="3" l="1"/>
  <c r="A6709" i="3"/>
  <c r="P6711" i="3" l="1"/>
  <c r="A6710" i="3"/>
  <c r="P6712" i="3" l="1"/>
  <c r="A6711" i="3"/>
  <c r="P6713" i="3" l="1"/>
  <c r="A6712" i="3"/>
  <c r="P6714" i="3" l="1"/>
  <c r="A6713" i="3"/>
  <c r="P6715" i="3" l="1"/>
  <c r="A6714" i="3"/>
  <c r="P6716" i="3" l="1"/>
  <c r="A6715" i="3"/>
  <c r="P6717" i="3" l="1"/>
  <c r="A6716" i="3"/>
  <c r="P6718" i="3" l="1"/>
  <c r="A6717" i="3"/>
  <c r="P6719" i="3" l="1"/>
  <c r="A6718" i="3"/>
  <c r="P6720" i="3" l="1"/>
  <c r="A6719" i="3"/>
  <c r="P6721" i="3" l="1"/>
  <c r="A6720" i="3"/>
  <c r="P6722" i="3" l="1"/>
  <c r="A6721" i="3"/>
  <c r="P6723" i="3" l="1"/>
  <c r="A6722" i="3"/>
  <c r="P6724" i="3" l="1"/>
  <c r="A6723" i="3"/>
  <c r="P6725" i="3" l="1"/>
  <c r="A6724" i="3"/>
  <c r="P6726" i="3" l="1"/>
  <c r="A6725" i="3"/>
  <c r="P6727" i="3" l="1"/>
  <c r="A6726" i="3"/>
  <c r="P6728" i="3" l="1"/>
  <c r="A6727" i="3"/>
  <c r="P6729" i="3" l="1"/>
  <c r="A6728" i="3"/>
  <c r="P6730" i="3" l="1"/>
  <c r="A6729" i="3"/>
  <c r="P6731" i="3" l="1"/>
  <c r="A6730" i="3"/>
  <c r="P6732" i="3" l="1"/>
  <c r="A6731" i="3"/>
  <c r="P6733" i="3" l="1"/>
  <c r="A6732" i="3"/>
  <c r="P6734" i="3" l="1"/>
  <c r="A6733" i="3"/>
  <c r="P6735" i="3" l="1"/>
  <c r="A6734" i="3"/>
  <c r="P6736" i="3" l="1"/>
  <c r="A6735" i="3"/>
  <c r="P6737" i="3" l="1"/>
  <c r="A6736" i="3"/>
  <c r="P6738" i="3" l="1"/>
  <c r="A6737" i="3"/>
  <c r="P6739" i="3" l="1"/>
  <c r="A6738" i="3"/>
  <c r="P6740" i="3" l="1"/>
  <c r="A6739" i="3"/>
  <c r="P6741" i="3" l="1"/>
  <c r="A6740" i="3"/>
  <c r="P6742" i="3" l="1"/>
  <c r="A6741" i="3"/>
  <c r="P6743" i="3" l="1"/>
  <c r="A6742" i="3"/>
  <c r="P6744" i="3" l="1"/>
  <c r="A6743" i="3"/>
  <c r="P6745" i="3" l="1"/>
  <c r="A6744" i="3"/>
  <c r="P6746" i="3" l="1"/>
  <c r="A6745" i="3"/>
  <c r="P6747" i="3" l="1"/>
  <c r="A6746" i="3"/>
  <c r="P6748" i="3" l="1"/>
  <c r="A6747" i="3"/>
  <c r="P6749" i="3" l="1"/>
  <c r="A6748" i="3"/>
  <c r="P6750" i="3" l="1"/>
  <c r="A6749" i="3"/>
  <c r="P6751" i="3" l="1"/>
  <c r="A6750" i="3"/>
  <c r="P6752" i="3" l="1"/>
  <c r="A6751" i="3"/>
  <c r="P6753" i="3" l="1"/>
  <c r="A6752" i="3"/>
  <c r="P6754" i="3" l="1"/>
  <c r="A6753" i="3"/>
  <c r="P6755" i="3" l="1"/>
  <c r="A6754" i="3"/>
  <c r="P6756" i="3" l="1"/>
  <c r="A6755" i="3"/>
  <c r="P6757" i="3" l="1"/>
  <c r="A6756" i="3"/>
  <c r="P6758" i="3" l="1"/>
  <c r="A6757" i="3"/>
  <c r="P6759" i="3" l="1"/>
  <c r="A6758" i="3"/>
  <c r="P6760" i="3" l="1"/>
  <c r="A6759" i="3"/>
  <c r="P6761" i="3" l="1"/>
  <c r="A6760" i="3"/>
  <c r="P6762" i="3" l="1"/>
  <c r="A6761" i="3"/>
  <c r="P6763" i="3" l="1"/>
  <c r="A6762" i="3"/>
  <c r="P6764" i="3" l="1"/>
  <c r="A6763" i="3"/>
  <c r="P6765" i="3" l="1"/>
  <c r="A6764" i="3"/>
  <c r="P6766" i="3" l="1"/>
  <c r="A6765" i="3"/>
  <c r="P6767" i="3" l="1"/>
  <c r="A6766" i="3"/>
  <c r="P6768" i="3" l="1"/>
  <c r="A6767" i="3"/>
  <c r="P6769" i="3" l="1"/>
  <c r="A6768" i="3"/>
  <c r="P6770" i="3" l="1"/>
  <c r="A6769" i="3"/>
  <c r="P6771" i="3" l="1"/>
  <c r="A6770" i="3"/>
  <c r="P6772" i="3" l="1"/>
  <c r="A6771" i="3"/>
  <c r="P6773" i="3" l="1"/>
  <c r="A6772" i="3"/>
  <c r="P6774" i="3" l="1"/>
  <c r="A6773" i="3"/>
  <c r="P6775" i="3" l="1"/>
  <c r="A6774" i="3"/>
  <c r="P6776" i="3" l="1"/>
  <c r="A6775" i="3"/>
  <c r="P6777" i="3" l="1"/>
  <c r="A6776" i="3"/>
  <c r="P6778" i="3" l="1"/>
  <c r="A6777" i="3"/>
  <c r="P6779" i="3" l="1"/>
  <c r="A6778" i="3"/>
  <c r="P6780" i="3" l="1"/>
  <c r="A6779" i="3"/>
  <c r="P6781" i="3" l="1"/>
  <c r="A6780" i="3"/>
  <c r="P6782" i="3" l="1"/>
  <c r="A6781" i="3"/>
  <c r="P6783" i="3" l="1"/>
  <c r="A6782" i="3"/>
  <c r="P6784" i="3" l="1"/>
  <c r="A6783" i="3"/>
  <c r="P6785" i="3" l="1"/>
  <c r="A6784" i="3"/>
  <c r="P6786" i="3" l="1"/>
  <c r="A6785" i="3"/>
  <c r="P6787" i="3" l="1"/>
  <c r="A6786" i="3"/>
  <c r="P6788" i="3" l="1"/>
  <c r="A6787" i="3"/>
  <c r="P6789" i="3" l="1"/>
  <c r="A6788" i="3"/>
  <c r="P6790" i="3" l="1"/>
  <c r="A6789" i="3"/>
  <c r="P6791" i="3" l="1"/>
  <c r="A6790" i="3"/>
  <c r="P6792" i="3" l="1"/>
  <c r="A6791" i="3"/>
  <c r="P6793" i="3" l="1"/>
  <c r="A6792" i="3"/>
  <c r="P6794" i="3" l="1"/>
  <c r="A6793" i="3"/>
  <c r="P6795" i="3" l="1"/>
  <c r="A6794" i="3"/>
  <c r="P6796" i="3" l="1"/>
  <c r="A6795" i="3"/>
  <c r="P6797" i="3" l="1"/>
  <c r="A6796" i="3"/>
  <c r="P6798" i="3" l="1"/>
  <c r="A6797" i="3"/>
  <c r="P6799" i="3" l="1"/>
  <c r="A6798" i="3"/>
  <c r="P6800" i="3" l="1"/>
  <c r="A6799" i="3"/>
  <c r="P6801" i="3" l="1"/>
  <c r="A6800" i="3"/>
  <c r="P6802" i="3" l="1"/>
  <c r="A6801" i="3"/>
  <c r="P6803" i="3" l="1"/>
  <c r="A6802" i="3"/>
  <c r="P6804" i="3" l="1"/>
  <c r="A6803" i="3"/>
  <c r="P6805" i="3" l="1"/>
  <c r="A6804" i="3"/>
  <c r="P6806" i="3" l="1"/>
  <c r="A6805" i="3"/>
  <c r="P6807" i="3" l="1"/>
  <c r="A6806" i="3"/>
  <c r="P6808" i="3" l="1"/>
  <c r="A6807" i="3"/>
  <c r="P6809" i="3" l="1"/>
  <c r="A6808" i="3"/>
  <c r="P6810" i="3" l="1"/>
  <c r="A6809" i="3"/>
  <c r="P6811" i="3" l="1"/>
  <c r="A6810" i="3"/>
  <c r="P6812" i="3" l="1"/>
  <c r="A6811" i="3"/>
  <c r="P6813" i="3" l="1"/>
  <c r="A6812" i="3"/>
  <c r="P6814" i="3" l="1"/>
  <c r="A6813" i="3"/>
  <c r="P6815" i="3" l="1"/>
  <c r="A6814" i="3"/>
  <c r="P6816" i="3" l="1"/>
  <c r="A6815" i="3"/>
  <c r="P6817" i="3" l="1"/>
  <c r="A6816" i="3"/>
  <c r="P6818" i="3" l="1"/>
  <c r="A6817" i="3"/>
  <c r="P6819" i="3" l="1"/>
  <c r="A6818" i="3"/>
  <c r="P6820" i="3" l="1"/>
  <c r="A6819" i="3"/>
  <c r="P6821" i="3" l="1"/>
  <c r="A6820" i="3"/>
  <c r="P6822" i="3" l="1"/>
  <c r="A6821" i="3"/>
  <c r="P6823" i="3" l="1"/>
  <c r="A6822" i="3"/>
  <c r="P6824" i="3" l="1"/>
  <c r="A6823" i="3"/>
  <c r="P6825" i="3" l="1"/>
  <c r="A6824" i="3"/>
  <c r="P6826" i="3" l="1"/>
  <c r="A6825" i="3"/>
  <c r="P6827" i="3" l="1"/>
  <c r="A6826" i="3"/>
  <c r="P6828" i="3" l="1"/>
  <c r="A6827" i="3"/>
  <c r="P6829" i="3" l="1"/>
  <c r="A6828" i="3"/>
  <c r="P6830" i="3" l="1"/>
  <c r="A6829" i="3"/>
  <c r="P6831" i="3" l="1"/>
  <c r="A6830" i="3"/>
  <c r="P6832" i="3" l="1"/>
  <c r="A6831" i="3"/>
  <c r="P6833" i="3" l="1"/>
  <c r="A6832" i="3"/>
  <c r="P6834" i="3" l="1"/>
  <c r="A6833" i="3"/>
  <c r="P6835" i="3" l="1"/>
  <c r="A6834" i="3"/>
  <c r="P6836" i="3" l="1"/>
  <c r="A6835" i="3"/>
  <c r="P6837" i="3" l="1"/>
  <c r="A6836" i="3"/>
  <c r="P6838" i="3" l="1"/>
  <c r="A6837" i="3"/>
  <c r="P6839" i="3" l="1"/>
  <c r="A6838" i="3"/>
  <c r="P6840" i="3" l="1"/>
  <c r="A6839" i="3"/>
  <c r="P6841" i="3" l="1"/>
  <c r="A6840" i="3"/>
  <c r="P6842" i="3" l="1"/>
  <c r="A6841" i="3"/>
  <c r="P6843" i="3" l="1"/>
  <c r="A6842" i="3"/>
  <c r="P6844" i="3" l="1"/>
  <c r="A6843" i="3"/>
  <c r="P6845" i="3" l="1"/>
  <c r="A6844" i="3"/>
  <c r="P6846" i="3" l="1"/>
  <c r="A6845" i="3"/>
  <c r="P6847" i="3" l="1"/>
  <c r="A6846" i="3"/>
  <c r="P6848" i="3" l="1"/>
  <c r="A6847" i="3"/>
  <c r="P6849" i="3" l="1"/>
  <c r="A6848" i="3"/>
  <c r="P6850" i="3" l="1"/>
  <c r="A6849" i="3"/>
  <c r="P6851" i="3" l="1"/>
  <c r="A6850" i="3"/>
  <c r="P6852" i="3" l="1"/>
  <c r="A6851" i="3"/>
  <c r="P6853" i="3" l="1"/>
  <c r="A6852" i="3"/>
  <c r="P6854" i="3" l="1"/>
  <c r="A6853" i="3"/>
  <c r="P6855" i="3" l="1"/>
  <c r="A6854" i="3"/>
  <c r="P6856" i="3" l="1"/>
  <c r="A6855" i="3"/>
  <c r="P6857" i="3" l="1"/>
  <c r="A6856" i="3"/>
  <c r="P6858" i="3" l="1"/>
  <c r="A6857" i="3"/>
  <c r="P6859" i="3" l="1"/>
  <c r="A6858" i="3"/>
  <c r="P6860" i="3" l="1"/>
  <c r="A6859" i="3"/>
  <c r="P6861" i="3" l="1"/>
  <c r="A6860" i="3"/>
  <c r="P6862" i="3" l="1"/>
  <c r="A6861" i="3"/>
  <c r="P6863" i="3" l="1"/>
  <c r="A6862" i="3"/>
  <c r="P6864" i="3" l="1"/>
  <c r="A6863" i="3"/>
  <c r="P6865" i="3" l="1"/>
  <c r="A6864" i="3"/>
  <c r="P6866" i="3" l="1"/>
  <c r="A6865" i="3"/>
  <c r="P6867" i="3" l="1"/>
  <c r="A6866" i="3"/>
  <c r="P6868" i="3" l="1"/>
  <c r="A6867" i="3"/>
  <c r="P6869" i="3" l="1"/>
  <c r="A6868" i="3"/>
  <c r="P6870" i="3" l="1"/>
  <c r="A6869" i="3"/>
  <c r="P6871" i="3" l="1"/>
  <c r="A6870" i="3"/>
  <c r="P6872" i="3" l="1"/>
  <c r="A6871" i="3"/>
  <c r="P6873" i="3" l="1"/>
  <c r="A6872" i="3"/>
  <c r="P6874" i="3" l="1"/>
  <c r="A6873" i="3"/>
  <c r="P6875" i="3" l="1"/>
  <c r="A6874" i="3"/>
  <c r="P6876" i="3" l="1"/>
  <c r="A6875" i="3"/>
  <c r="P6877" i="3" l="1"/>
  <c r="A6876" i="3"/>
  <c r="P6878" i="3" l="1"/>
  <c r="A6877" i="3"/>
  <c r="P6879" i="3" l="1"/>
  <c r="A6878" i="3"/>
  <c r="P6880" i="3" l="1"/>
  <c r="A6879" i="3"/>
  <c r="P6881" i="3" l="1"/>
  <c r="A6880" i="3"/>
  <c r="P6882" i="3" l="1"/>
  <c r="A6881" i="3"/>
  <c r="P6883" i="3" l="1"/>
  <c r="A6882" i="3"/>
  <c r="P6884" i="3" l="1"/>
  <c r="A6883" i="3"/>
  <c r="P6885" i="3" l="1"/>
  <c r="A6884" i="3"/>
  <c r="P6886" i="3" l="1"/>
  <c r="A6885" i="3"/>
  <c r="P6887" i="3" l="1"/>
  <c r="A6886" i="3"/>
  <c r="P6888" i="3" l="1"/>
  <c r="A6887" i="3"/>
  <c r="P6889" i="3" l="1"/>
  <c r="A6888" i="3"/>
  <c r="P6890" i="3" l="1"/>
  <c r="A6889" i="3"/>
  <c r="P6891" i="3" l="1"/>
  <c r="A6890" i="3"/>
  <c r="P6892" i="3" l="1"/>
  <c r="A6891" i="3"/>
  <c r="P6893" i="3" l="1"/>
  <c r="A6892" i="3"/>
  <c r="P6894" i="3" l="1"/>
  <c r="A6893" i="3"/>
  <c r="P6895" i="3" l="1"/>
  <c r="A6894" i="3"/>
  <c r="P6896" i="3" l="1"/>
  <c r="A6895" i="3"/>
  <c r="P6897" i="3" l="1"/>
  <c r="A6896" i="3"/>
  <c r="P6898" i="3" l="1"/>
  <c r="A6897" i="3"/>
  <c r="P6899" i="3" l="1"/>
  <c r="A6898" i="3"/>
  <c r="P6900" i="3" l="1"/>
  <c r="A6899" i="3"/>
  <c r="P6901" i="3" l="1"/>
  <c r="A6900" i="3"/>
  <c r="P6902" i="3" l="1"/>
  <c r="A6901" i="3"/>
  <c r="P6903" i="3" l="1"/>
  <c r="A6902" i="3"/>
  <c r="P6904" i="3" l="1"/>
  <c r="A6903" i="3"/>
  <c r="P6905" i="3" l="1"/>
  <c r="A6904" i="3"/>
  <c r="P6906" i="3" l="1"/>
  <c r="A6905" i="3"/>
  <c r="P6907" i="3" l="1"/>
  <c r="A6906" i="3"/>
  <c r="P6908" i="3" l="1"/>
  <c r="A6907" i="3"/>
  <c r="P6909" i="3" l="1"/>
  <c r="A6908" i="3"/>
  <c r="P6910" i="3" l="1"/>
  <c r="A6909" i="3"/>
  <c r="P6911" i="3" l="1"/>
  <c r="A6910" i="3"/>
  <c r="P6912" i="3" l="1"/>
  <c r="A6911" i="3"/>
  <c r="P6913" i="3" l="1"/>
  <c r="A6912" i="3"/>
  <c r="P6914" i="3" l="1"/>
  <c r="A6913" i="3"/>
  <c r="P6915" i="3" l="1"/>
  <c r="A6914" i="3"/>
  <c r="P6916" i="3" l="1"/>
  <c r="A6915" i="3"/>
  <c r="P6917" i="3" l="1"/>
  <c r="A6916" i="3"/>
  <c r="P6918" i="3" l="1"/>
  <c r="A6917" i="3"/>
  <c r="P6919" i="3" l="1"/>
  <c r="A6918" i="3"/>
  <c r="P6920" i="3" l="1"/>
  <c r="A6919" i="3"/>
  <c r="P6921" i="3" l="1"/>
  <c r="A6920" i="3"/>
  <c r="P6922" i="3" l="1"/>
  <c r="A6921" i="3"/>
  <c r="P6923" i="3" l="1"/>
  <c r="A6922" i="3"/>
  <c r="P6924" i="3" l="1"/>
  <c r="A6923" i="3"/>
  <c r="P6925" i="3" l="1"/>
  <c r="A6924" i="3"/>
  <c r="P6926" i="3" l="1"/>
  <c r="A6925" i="3"/>
  <c r="P6927" i="3" l="1"/>
  <c r="A6926" i="3"/>
  <c r="P6928" i="3" l="1"/>
  <c r="A6927" i="3"/>
  <c r="P6929" i="3" l="1"/>
  <c r="A6928" i="3"/>
  <c r="P6930" i="3" l="1"/>
  <c r="A6929" i="3"/>
  <c r="P6931" i="3" l="1"/>
  <c r="A6930" i="3"/>
  <c r="P6932" i="3" l="1"/>
  <c r="A6931" i="3"/>
  <c r="P6933" i="3" l="1"/>
  <c r="A6932" i="3"/>
  <c r="P6934" i="3" l="1"/>
  <c r="A6933" i="3"/>
  <c r="P6935" i="3" l="1"/>
  <c r="A6934" i="3"/>
  <c r="P6936" i="3" l="1"/>
  <c r="A6935" i="3"/>
  <c r="P6937" i="3" l="1"/>
  <c r="A6936" i="3"/>
  <c r="P6938" i="3" l="1"/>
  <c r="A6937" i="3"/>
  <c r="P6939" i="3" l="1"/>
  <c r="A6938" i="3"/>
  <c r="P6940" i="3" l="1"/>
  <c r="A6939" i="3"/>
  <c r="P6941" i="3" l="1"/>
  <c r="A6940" i="3"/>
  <c r="P6942" i="3" l="1"/>
  <c r="A6941" i="3"/>
  <c r="P6943" i="3" l="1"/>
  <c r="A6942" i="3"/>
  <c r="P6944" i="3" l="1"/>
  <c r="A6943" i="3"/>
  <c r="P6945" i="3" l="1"/>
  <c r="A6944" i="3"/>
  <c r="P6946" i="3" l="1"/>
  <c r="A6945" i="3"/>
  <c r="P6947" i="3" l="1"/>
  <c r="A6946" i="3"/>
  <c r="P6948" i="3" l="1"/>
  <c r="A6947" i="3"/>
  <c r="P6949" i="3" l="1"/>
  <c r="A6948" i="3"/>
  <c r="P6950" i="3" l="1"/>
  <c r="A6949" i="3"/>
  <c r="P6951" i="3" l="1"/>
  <c r="A6950" i="3"/>
  <c r="P6952" i="3" l="1"/>
  <c r="A6951" i="3"/>
  <c r="P6953" i="3" l="1"/>
  <c r="A6952" i="3"/>
  <c r="P6954" i="3" l="1"/>
  <c r="A6953" i="3"/>
  <c r="P6955" i="3" l="1"/>
  <c r="A6954" i="3"/>
  <c r="P6956" i="3" l="1"/>
  <c r="A6955" i="3"/>
  <c r="P6957" i="3" l="1"/>
  <c r="A6956" i="3"/>
  <c r="P6958" i="3" l="1"/>
  <c r="A6957" i="3"/>
  <c r="P6959" i="3" l="1"/>
  <c r="A6958" i="3"/>
  <c r="P6960" i="3" l="1"/>
  <c r="A6959" i="3"/>
  <c r="P6961" i="3" l="1"/>
  <c r="A6960" i="3"/>
  <c r="P6962" i="3" l="1"/>
  <c r="A6961" i="3"/>
  <c r="P6963" i="3" l="1"/>
  <c r="A6962" i="3"/>
  <c r="P6964" i="3" l="1"/>
  <c r="A6963" i="3"/>
  <c r="P6965" i="3" l="1"/>
  <c r="A6964" i="3"/>
  <c r="P6966" i="3" l="1"/>
  <c r="A6965" i="3"/>
  <c r="P6967" i="3" l="1"/>
  <c r="A6966" i="3"/>
  <c r="P6968" i="3" l="1"/>
  <c r="A6967" i="3"/>
  <c r="P6969" i="3" l="1"/>
  <c r="A6968" i="3"/>
  <c r="P6970" i="3" l="1"/>
  <c r="A6969" i="3"/>
  <c r="P6971" i="3" l="1"/>
  <c r="A6970" i="3"/>
  <c r="P6972" i="3" l="1"/>
  <c r="A6971" i="3"/>
  <c r="P6973" i="3" l="1"/>
  <c r="A6972" i="3"/>
  <c r="P6974" i="3" l="1"/>
  <c r="A6973" i="3"/>
  <c r="P6975" i="3" l="1"/>
  <c r="A6974" i="3"/>
  <c r="P6976" i="3" l="1"/>
  <c r="A6975" i="3"/>
  <c r="P6977" i="3" l="1"/>
  <c r="A6976" i="3"/>
  <c r="P6978" i="3" l="1"/>
  <c r="A6977" i="3"/>
  <c r="P6979" i="3" l="1"/>
  <c r="A6978" i="3"/>
  <c r="P6980" i="3" l="1"/>
  <c r="A6979" i="3"/>
  <c r="P6981" i="3" l="1"/>
  <c r="A6980" i="3"/>
  <c r="P6982" i="3" l="1"/>
  <c r="A6981" i="3"/>
  <c r="P6983" i="3" l="1"/>
  <c r="A6982" i="3"/>
  <c r="P6984" i="3" l="1"/>
  <c r="A6983" i="3"/>
  <c r="P6985" i="3" l="1"/>
  <c r="A6984" i="3"/>
  <c r="P6986" i="3" l="1"/>
  <c r="A6985" i="3"/>
  <c r="P6987" i="3" l="1"/>
  <c r="A6986" i="3"/>
  <c r="P6988" i="3" l="1"/>
  <c r="A6987" i="3"/>
  <c r="P6989" i="3" l="1"/>
  <c r="A6988" i="3"/>
  <c r="P6990" i="3" l="1"/>
  <c r="A6989" i="3"/>
  <c r="P6991" i="3" l="1"/>
  <c r="A6990" i="3"/>
  <c r="P6992" i="3" l="1"/>
  <c r="A6991" i="3"/>
  <c r="P6993" i="3" l="1"/>
  <c r="A6992" i="3"/>
  <c r="P6994" i="3" l="1"/>
  <c r="A6993" i="3"/>
  <c r="P6995" i="3" l="1"/>
  <c r="A6994" i="3"/>
  <c r="P6996" i="3" l="1"/>
  <c r="A6995" i="3"/>
  <c r="P6997" i="3" l="1"/>
  <c r="A6996" i="3"/>
  <c r="P6998" i="3" l="1"/>
  <c r="A6997" i="3"/>
  <c r="P6999" i="3" l="1"/>
  <c r="A6998" i="3"/>
  <c r="P7000" i="3" l="1"/>
  <c r="A6999" i="3"/>
  <c r="P7001" i="3" l="1"/>
  <c r="A7000" i="3"/>
  <c r="P7002" i="3" l="1"/>
  <c r="A7001" i="3"/>
  <c r="P7003" i="3" l="1"/>
  <c r="A7002" i="3"/>
  <c r="P7004" i="3" l="1"/>
  <c r="A7003" i="3"/>
  <c r="P7005" i="3" l="1"/>
  <c r="A7004" i="3"/>
  <c r="P7006" i="3" l="1"/>
  <c r="A7005" i="3"/>
  <c r="P7007" i="3" l="1"/>
  <c r="A7006" i="3"/>
  <c r="P7008" i="3" l="1"/>
  <c r="A7007" i="3"/>
  <c r="P7009" i="3" l="1"/>
  <c r="A7008" i="3"/>
  <c r="P7010" i="3" l="1"/>
  <c r="A7009" i="3"/>
  <c r="P7011" i="3" l="1"/>
  <c r="A7010" i="3"/>
  <c r="P7012" i="3" l="1"/>
  <c r="A7011" i="3"/>
  <c r="P7013" i="3" l="1"/>
  <c r="A7012" i="3"/>
  <c r="P7014" i="3" l="1"/>
  <c r="A7013" i="3"/>
  <c r="P7015" i="3" l="1"/>
  <c r="A7014" i="3"/>
  <c r="P7016" i="3" l="1"/>
  <c r="A7015" i="3"/>
  <c r="P7017" i="3" l="1"/>
  <c r="A7016" i="3"/>
  <c r="P7018" i="3" l="1"/>
  <c r="A7017" i="3"/>
  <c r="P7019" i="3" l="1"/>
  <c r="A7018" i="3"/>
  <c r="P7020" i="3" l="1"/>
  <c r="A7019" i="3"/>
  <c r="P7021" i="3" l="1"/>
  <c r="A7020" i="3"/>
  <c r="P7022" i="3" l="1"/>
  <c r="A7021" i="3"/>
  <c r="P7023" i="3" l="1"/>
  <c r="A7022" i="3"/>
  <c r="P7024" i="3" l="1"/>
  <c r="A7023" i="3"/>
  <c r="P7025" i="3" l="1"/>
  <c r="A7024" i="3"/>
  <c r="P7026" i="3" l="1"/>
  <c r="A7025" i="3"/>
  <c r="P7027" i="3" l="1"/>
  <c r="A7026" i="3"/>
  <c r="P7028" i="3" l="1"/>
  <c r="A7027" i="3"/>
  <c r="P7029" i="3" l="1"/>
  <c r="A7028" i="3"/>
  <c r="P7030" i="3" l="1"/>
  <c r="A7029" i="3"/>
  <c r="P7031" i="3" l="1"/>
  <c r="A7030" i="3"/>
  <c r="P7032" i="3" l="1"/>
  <c r="A7031" i="3"/>
  <c r="P7033" i="3" l="1"/>
  <c r="A7032" i="3"/>
  <c r="P7034" i="3" l="1"/>
  <c r="A7033" i="3"/>
  <c r="P7035" i="3" l="1"/>
  <c r="A7034" i="3"/>
  <c r="P7036" i="3" l="1"/>
  <c r="A7035" i="3"/>
  <c r="P7037" i="3" l="1"/>
  <c r="A7036" i="3"/>
  <c r="P7038" i="3" l="1"/>
  <c r="A7037" i="3"/>
  <c r="P7039" i="3" l="1"/>
  <c r="A7038" i="3"/>
  <c r="P7040" i="3" l="1"/>
  <c r="A7039" i="3"/>
  <c r="P7041" i="3" l="1"/>
  <c r="A7040" i="3"/>
  <c r="P7042" i="3" l="1"/>
  <c r="A7041" i="3"/>
  <c r="P7043" i="3" l="1"/>
  <c r="A7042" i="3"/>
  <c r="P7044" i="3" l="1"/>
  <c r="A7043" i="3"/>
  <c r="P7045" i="3" l="1"/>
  <c r="A7044" i="3"/>
  <c r="P7046" i="3" l="1"/>
  <c r="A7045" i="3"/>
  <c r="P7047" i="3" l="1"/>
  <c r="A7046" i="3"/>
  <c r="P7048" i="3" l="1"/>
  <c r="A7047" i="3"/>
  <c r="P7049" i="3" l="1"/>
  <c r="A7048" i="3"/>
  <c r="P7050" i="3" l="1"/>
  <c r="A7049" i="3"/>
  <c r="P7051" i="3" l="1"/>
  <c r="A7050" i="3"/>
  <c r="P7052" i="3" l="1"/>
  <c r="A7051" i="3"/>
  <c r="P7053" i="3" l="1"/>
  <c r="A7052" i="3"/>
  <c r="P7054" i="3" l="1"/>
  <c r="A7053" i="3"/>
  <c r="P7055" i="3" l="1"/>
  <c r="A7054" i="3"/>
  <c r="P7056" i="3" l="1"/>
  <c r="A7055" i="3"/>
  <c r="P7057" i="3" l="1"/>
  <c r="A7056" i="3"/>
  <c r="P7058" i="3" l="1"/>
  <c r="A7057" i="3"/>
  <c r="P7059" i="3" l="1"/>
  <c r="A7058" i="3"/>
  <c r="P7060" i="3" l="1"/>
  <c r="A7059" i="3"/>
  <c r="P7061" i="3" l="1"/>
  <c r="A7060" i="3"/>
  <c r="P7062" i="3" l="1"/>
  <c r="A7061" i="3"/>
  <c r="P7063" i="3" l="1"/>
  <c r="A7062" i="3"/>
  <c r="P7064" i="3" l="1"/>
  <c r="A7063" i="3"/>
  <c r="P7065" i="3" l="1"/>
  <c r="A7064" i="3"/>
  <c r="P7066" i="3" l="1"/>
  <c r="A7065" i="3"/>
  <c r="P7067" i="3" l="1"/>
  <c r="A7066" i="3"/>
  <c r="P7068" i="3" l="1"/>
  <c r="A7067" i="3"/>
  <c r="P7069" i="3" l="1"/>
  <c r="A7068" i="3"/>
  <c r="P7070" i="3" l="1"/>
  <c r="A7069" i="3"/>
  <c r="P7071" i="3" l="1"/>
  <c r="A7070" i="3"/>
  <c r="P7072" i="3" l="1"/>
  <c r="A7071" i="3"/>
  <c r="P7073" i="3" l="1"/>
  <c r="A7072" i="3"/>
  <c r="P7074" i="3" l="1"/>
  <c r="A7073" i="3"/>
  <c r="P7075" i="3" l="1"/>
  <c r="A7074" i="3"/>
  <c r="P7076" i="3" l="1"/>
  <c r="A7075" i="3"/>
  <c r="P7077" i="3" l="1"/>
  <c r="A7076" i="3"/>
  <c r="P7078" i="3" l="1"/>
  <c r="A7077" i="3"/>
  <c r="P7079" i="3" l="1"/>
  <c r="A7078" i="3"/>
  <c r="P7080" i="3" l="1"/>
  <c r="A7079" i="3"/>
  <c r="P7081" i="3" l="1"/>
  <c r="A7080" i="3"/>
  <c r="P7082" i="3" l="1"/>
  <c r="A7081" i="3"/>
  <c r="P7083" i="3" l="1"/>
  <c r="A7082" i="3"/>
  <c r="P7084" i="3" l="1"/>
  <c r="A7083" i="3"/>
  <c r="P7085" i="3" l="1"/>
  <c r="A7084" i="3"/>
  <c r="P7086" i="3" l="1"/>
  <c r="A7085" i="3"/>
  <c r="P7087" i="3" l="1"/>
  <c r="A7086" i="3"/>
  <c r="P7088" i="3" l="1"/>
  <c r="A7087" i="3"/>
  <c r="P7089" i="3" l="1"/>
  <c r="A7088" i="3"/>
  <c r="P7090" i="3" l="1"/>
  <c r="A7089" i="3"/>
  <c r="P7091" i="3" l="1"/>
  <c r="A7090" i="3"/>
  <c r="P7092" i="3" l="1"/>
  <c r="A7091" i="3"/>
  <c r="P7093" i="3" l="1"/>
  <c r="A7092" i="3"/>
  <c r="P7094" i="3" l="1"/>
  <c r="A7093" i="3"/>
  <c r="P7095" i="3" l="1"/>
  <c r="A7094" i="3"/>
  <c r="P7096" i="3" l="1"/>
  <c r="A7095" i="3"/>
  <c r="P7097" i="3" l="1"/>
  <c r="A7096" i="3"/>
  <c r="P7098" i="3" l="1"/>
  <c r="A7097" i="3"/>
  <c r="P7099" i="3" l="1"/>
  <c r="A7098" i="3"/>
  <c r="P7100" i="3" l="1"/>
  <c r="A7099" i="3"/>
  <c r="P7101" i="3" l="1"/>
  <c r="A7100" i="3"/>
  <c r="P7102" i="3" l="1"/>
  <c r="A7101" i="3"/>
  <c r="P7103" i="3" l="1"/>
  <c r="A7102" i="3"/>
  <c r="P7104" i="3" l="1"/>
  <c r="A7103" i="3"/>
  <c r="P7105" i="3" l="1"/>
  <c r="A7104" i="3"/>
  <c r="P7106" i="3" l="1"/>
  <c r="A7105" i="3"/>
  <c r="P7107" i="3" l="1"/>
  <c r="A7106" i="3"/>
  <c r="P7108" i="3" l="1"/>
  <c r="A7107" i="3"/>
  <c r="P7109" i="3" l="1"/>
  <c r="A7108" i="3"/>
  <c r="P7110" i="3" l="1"/>
  <c r="A7109" i="3"/>
  <c r="P7111" i="3" l="1"/>
  <c r="A7110" i="3"/>
  <c r="P7112" i="3" l="1"/>
  <c r="A7111" i="3"/>
  <c r="P7113" i="3" l="1"/>
  <c r="A7112" i="3"/>
  <c r="P7114" i="3" l="1"/>
  <c r="A7113" i="3"/>
  <c r="P7115" i="3" l="1"/>
  <c r="A7114" i="3"/>
  <c r="P7116" i="3" l="1"/>
  <c r="A7115" i="3"/>
  <c r="P7117" i="3" l="1"/>
  <c r="A7116" i="3"/>
  <c r="P7118" i="3" l="1"/>
  <c r="A7117" i="3"/>
  <c r="P7119" i="3" l="1"/>
  <c r="A7118" i="3"/>
  <c r="P7120" i="3" l="1"/>
  <c r="A7119" i="3"/>
  <c r="P7121" i="3" l="1"/>
  <c r="A7120" i="3"/>
  <c r="P7122" i="3" l="1"/>
  <c r="A7121" i="3"/>
  <c r="P7123" i="3" l="1"/>
  <c r="A7122" i="3"/>
  <c r="P7124" i="3" l="1"/>
  <c r="A7123" i="3"/>
  <c r="P7125" i="3" l="1"/>
  <c r="A7124" i="3"/>
  <c r="P7126" i="3" l="1"/>
  <c r="A7125" i="3"/>
  <c r="P7127" i="3" l="1"/>
  <c r="A7126" i="3"/>
  <c r="P7128" i="3" l="1"/>
  <c r="A7127" i="3"/>
  <c r="P7129" i="3" l="1"/>
  <c r="A7128" i="3"/>
  <c r="P7130" i="3" l="1"/>
  <c r="A7129" i="3"/>
  <c r="P7131" i="3" l="1"/>
  <c r="A7130" i="3"/>
  <c r="P7132" i="3" l="1"/>
  <c r="A7131" i="3"/>
  <c r="P7133" i="3" l="1"/>
  <c r="A7132" i="3"/>
  <c r="P7134" i="3" l="1"/>
  <c r="A7133" i="3"/>
  <c r="P7135" i="3" l="1"/>
  <c r="A7134" i="3"/>
  <c r="P7136" i="3" l="1"/>
  <c r="A7135" i="3"/>
  <c r="P7137" i="3" l="1"/>
  <c r="A7136" i="3"/>
  <c r="P7138" i="3" l="1"/>
  <c r="A7137" i="3"/>
  <c r="P7139" i="3" l="1"/>
  <c r="A7138" i="3"/>
  <c r="P7140" i="3" l="1"/>
  <c r="A7139" i="3"/>
  <c r="P7141" i="3" l="1"/>
  <c r="A7140" i="3"/>
  <c r="P7142" i="3" l="1"/>
  <c r="A7141" i="3"/>
  <c r="P7143" i="3" l="1"/>
  <c r="A7142" i="3"/>
  <c r="P7144" i="3" l="1"/>
  <c r="A7143" i="3"/>
  <c r="P7145" i="3" l="1"/>
  <c r="A7144" i="3"/>
  <c r="P7146" i="3" l="1"/>
  <c r="A7145" i="3"/>
  <c r="P7147" i="3" l="1"/>
  <c r="A7146" i="3"/>
  <c r="P7148" i="3" l="1"/>
  <c r="A7147" i="3"/>
  <c r="P7149" i="3" l="1"/>
  <c r="A7148" i="3"/>
  <c r="P7150" i="3" l="1"/>
  <c r="A7149" i="3"/>
  <c r="P7151" i="3" l="1"/>
  <c r="A7150" i="3"/>
  <c r="P7152" i="3" l="1"/>
  <c r="A7151" i="3"/>
  <c r="P7153" i="3" l="1"/>
  <c r="A7152" i="3"/>
  <c r="P7154" i="3" l="1"/>
  <c r="A7153" i="3"/>
  <c r="P7155" i="3" l="1"/>
  <c r="A7154" i="3"/>
  <c r="P7156" i="3" l="1"/>
  <c r="A7155" i="3"/>
  <c r="P7157" i="3" l="1"/>
  <c r="A7156" i="3"/>
  <c r="P7158" i="3" l="1"/>
  <c r="A7157" i="3"/>
  <c r="P7159" i="3" l="1"/>
  <c r="A7158" i="3"/>
  <c r="P7160" i="3" l="1"/>
  <c r="A7159" i="3"/>
  <c r="P7161" i="3" l="1"/>
  <c r="A7160" i="3"/>
  <c r="P7162" i="3" l="1"/>
  <c r="A7161" i="3"/>
  <c r="P7163" i="3" l="1"/>
  <c r="A7162" i="3"/>
  <c r="P7164" i="3" l="1"/>
  <c r="A7163" i="3"/>
  <c r="P7165" i="3" l="1"/>
  <c r="A7164" i="3"/>
  <c r="P7166" i="3" l="1"/>
  <c r="A7165" i="3"/>
  <c r="P7167" i="3" l="1"/>
  <c r="A7166" i="3"/>
  <c r="P7168" i="3" l="1"/>
  <c r="A7167" i="3"/>
  <c r="P7169" i="3" l="1"/>
  <c r="A7168" i="3"/>
  <c r="P7170" i="3" l="1"/>
  <c r="A7169" i="3"/>
  <c r="P7171" i="3" l="1"/>
  <c r="A7170" i="3"/>
  <c r="P7172" i="3" l="1"/>
  <c r="A7171" i="3"/>
  <c r="P7173" i="3" l="1"/>
  <c r="A7172" i="3"/>
  <c r="P7174" i="3" l="1"/>
  <c r="A7173" i="3"/>
  <c r="P7175" i="3" l="1"/>
  <c r="A7174" i="3"/>
  <c r="P7176" i="3" l="1"/>
  <c r="A7175" i="3"/>
  <c r="P7177" i="3" l="1"/>
  <c r="A7176" i="3"/>
  <c r="P7178" i="3" l="1"/>
  <c r="A7177" i="3"/>
  <c r="P7179" i="3" l="1"/>
  <c r="A7178" i="3"/>
  <c r="P7180" i="3" l="1"/>
  <c r="A7179" i="3"/>
  <c r="P7181" i="3" l="1"/>
  <c r="A7180" i="3"/>
  <c r="P7182" i="3" l="1"/>
  <c r="A7181" i="3"/>
  <c r="P7183" i="3" l="1"/>
  <c r="A7182" i="3"/>
  <c r="P7184" i="3" l="1"/>
  <c r="A7183" i="3"/>
  <c r="P7185" i="3" l="1"/>
  <c r="A7184" i="3"/>
  <c r="P7186" i="3" l="1"/>
  <c r="A7185" i="3"/>
  <c r="P7187" i="3" l="1"/>
  <c r="A7186" i="3"/>
  <c r="P7188" i="3" l="1"/>
  <c r="A7187" i="3"/>
  <c r="P7189" i="3" l="1"/>
  <c r="A7188" i="3"/>
  <c r="P7190" i="3" l="1"/>
  <c r="A7189" i="3"/>
  <c r="P7191" i="3" l="1"/>
  <c r="A7190" i="3"/>
  <c r="P7192" i="3" l="1"/>
  <c r="A7191" i="3"/>
  <c r="P7193" i="3" l="1"/>
  <c r="A7192" i="3"/>
  <c r="P7194" i="3" l="1"/>
  <c r="A7193" i="3"/>
  <c r="P7195" i="3" l="1"/>
  <c r="A7194" i="3"/>
  <c r="P7196" i="3" l="1"/>
  <c r="A7195" i="3"/>
  <c r="P7197" i="3" l="1"/>
  <c r="A7196" i="3"/>
  <c r="P7198" i="3" l="1"/>
  <c r="A7197" i="3"/>
  <c r="P7199" i="3" l="1"/>
  <c r="A7198" i="3"/>
  <c r="P7200" i="3" l="1"/>
  <c r="A7199" i="3"/>
  <c r="P7201" i="3" l="1"/>
  <c r="A7200" i="3"/>
  <c r="P7202" i="3" l="1"/>
  <c r="A7201" i="3"/>
  <c r="P7203" i="3" l="1"/>
  <c r="A7202" i="3"/>
  <c r="P7204" i="3" l="1"/>
  <c r="A7203" i="3"/>
  <c r="P7205" i="3" l="1"/>
  <c r="A7204" i="3"/>
  <c r="P7206" i="3" l="1"/>
  <c r="A7205" i="3"/>
  <c r="P7207" i="3" l="1"/>
  <c r="A7206" i="3"/>
  <c r="P7208" i="3" l="1"/>
  <c r="A7207" i="3"/>
  <c r="P7209" i="3" l="1"/>
  <c r="A7208" i="3"/>
  <c r="P7210" i="3" l="1"/>
  <c r="A7209" i="3"/>
  <c r="P7211" i="3" l="1"/>
  <c r="A7210" i="3"/>
  <c r="P7212" i="3" l="1"/>
  <c r="A7211" i="3"/>
  <c r="P7213" i="3" l="1"/>
  <c r="A7212" i="3"/>
  <c r="P7214" i="3" l="1"/>
  <c r="A7213" i="3"/>
  <c r="P7215" i="3" l="1"/>
  <c r="A7214" i="3"/>
  <c r="P7216" i="3" l="1"/>
  <c r="A7215" i="3"/>
  <c r="P7217" i="3" l="1"/>
  <c r="A7216" i="3"/>
  <c r="P7218" i="3" l="1"/>
  <c r="A7217" i="3"/>
  <c r="P7219" i="3" l="1"/>
  <c r="A7218" i="3"/>
  <c r="P7220" i="3" l="1"/>
  <c r="A7219" i="3"/>
  <c r="P7221" i="3" l="1"/>
  <c r="A7220" i="3"/>
  <c r="P7222" i="3" l="1"/>
  <c r="A7221" i="3"/>
  <c r="P7223" i="3" l="1"/>
  <c r="A7222" i="3"/>
  <c r="P7224" i="3" l="1"/>
  <c r="A7223" i="3"/>
  <c r="P7225" i="3" l="1"/>
  <c r="A7224" i="3"/>
  <c r="P7226" i="3" l="1"/>
  <c r="A7225" i="3"/>
  <c r="P7227" i="3" l="1"/>
  <c r="A7226" i="3"/>
  <c r="P7228" i="3" l="1"/>
  <c r="A7227" i="3"/>
  <c r="P7229" i="3" l="1"/>
  <c r="A7228" i="3"/>
  <c r="P7230" i="3" l="1"/>
  <c r="A7229" i="3"/>
  <c r="P7231" i="3" l="1"/>
  <c r="A7230" i="3"/>
  <c r="P7232" i="3" l="1"/>
  <c r="A7231" i="3"/>
  <c r="P7233" i="3" l="1"/>
  <c r="A7232" i="3"/>
  <c r="P7234" i="3" l="1"/>
  <c r="A7233" i="3"/>
  <c r="P7235" i="3" l="1"/>
  <c r="A7234" i="3"/>
  <c r="P7236" i="3" l="1"/>
  <c r="A7235" i="3"/>
  <c r="P7237" i="3" l="1"/>
  <c r="A7236" i="3"/>
  <c r="P7238" i="3" l="1"/>
  <c r="A7237" i="3"/>
  <c r="P7239" i="3" l="1"/>
  <c r="A7238" i="3"/>
  <c r="P7240" i="3" l="1"/>
  <c r="A7239" i="3"/>
  <c r="P7241" i="3" l="1"/>
  <c r="A7240" i="3"/>
  <c r="P7242" i="3" l="1"/>
  <c r="A7241" i="3"/>
  <c r="P7243" i="3" l="1"/>
  <c r="A7242" i="3"/>
  <c r="P7244" i="3" l="1"/>
  <c r="A7243" i="3"/>
  <c r="P7245" i="3" l="1"/>
  <c r="A7244" i="3"/>
  <c r="P7246" i="3" l="1"/>
  <c r="A7245" i="3"/>
  <c r="P7247" i="3" l="1"/>
  <c r="A7246" i="3"/>
  <c r="P7248" i="3" l="1"/>
  <c r="A7247" i="3"/>
  <c r="P7249" i="3" l="1"/>
  <c r="A7248" i="3"/>
  <c r="P7250" i="3" l="1"/>
  <c r="A7249" i="3"/>
  <c r="P7251" i="3" l="1"/>
  <c r="A7250" i="3"/>
  <c r="P7252" i="3" l="1"/>
  <c r="A7251" i="3"/>
  <c r="P7253" i="3" l="1"/>
  <c r="A7252" i="3"/>
  <c r="P7254" i="3" l="1"/>
  <c r="A7253" i="3"/>
  <c r="P7255" i="3" l="1"/>
  <c r="A7254" i="3"/>
  <c r="P7256" i="3" l="1"/>
  <c r="A7255" i="3"/>
  <c r="P7257" i="3" l="1"/>
  <c r="A7256" i="3"/>
  <c r="P7258" i="3" l="1"/>
  <c r="A7257" i="3"/>
  <c r="P7259" i="3" l="1"/>
  <c r="A7258" i="3"/>
  <c r="P7260" i="3" l="1"/>
  <c r="A7259" i="3"/>
  <c r="P7261" i="3" l="1"/>
  <c r="A7260" i="3"/>
  <c r="P7262" i="3" l="1"/>
  <c r="A7261" i="3"/>
  <c r="P7263" i="3" l="1"/>
  <c r="A7262" i="3"/>
  <c r="P7264" i="3" l="1"/>
  <c r="A7263" i="3"/>
  <c r="P7265" i="3" l="1"/>
  <c r="A7264" i="3"/>
  <c r="P7266" i="3" l="1"/>
  <c r="A7265" i="3"/>
  <c r="P7267" i="3" l="1"/>
  <c r="A7266" i="3"/>
  <c r="P7268" i="3" l="1"/>
  <c r="A7267" i="3"/>
  <c r="P7269" i="3" l="1"/>
  <c r="A7268" i="3"/>
  <c r="P7270" i="3" l="1"/>
  <c r="A7269" i="3"/>
  <c r="P7271" i="3" l="1"/>
  <c r="A7270" i="3"/>
  <c r="P7272" i="3" l="1"/>
  <c r="A7271" i="3"/>
  <c r="P7273" i="3" l="1"/>
  <c r="A7272" i="3"/>
  <c r="P7274" i="3" l="1"/>
  <c r="A7273" i="3"/>
  <c r="P7275" i="3" l="1"/>
  <c r="A7274" i="3"/>
  <c r="P7276" i="3" l="1"/>
  <c r="A7275" i="3"/>
  <c r="P7277" i="3" l="1"/>
  <c r="A7276" i="3"/>
  <c r="P7278" i="3" l="1"/>
  <c r="A7277" i="3"/>
  <c r="P7279" i="3" l="1"/>
  <c r="A7278" i="3"/>
  <c r="P7280" i="3" l="1"/>
  <c r="A7279" i="3"/>
  <c r="P7281" i="3" l="1"/>
  <c r="A7280" i="3"/>
  <c r="P7282" i="3" l="1"/>
  <c r="A7281" i="3"/>
  <c r="P7283" i="3" l="1"/>
  <c r="A7282" i="3"/>
  <c r="P7284" i="3" l="1"/>
  <c r="A7283" i="3"/>
  <c r="P7285" i="3" l="1"/>
  <c r="A7284" i="3"/>
  <c r="P7286" i="3" l="1"/>
  <c r="A7285" i="3"/>
  <c r="P7287" i="3" l="1"/>
  <c r="A7286" i="3"/>
  <c r="P7288" i="3" l="1"/>
  <c r="A7287" i="3"/>
  <c r="P7289" i="3" l="1"/>
  <c r="A7288" i="3"/>
  <c r="P7290" i="3" l="1"/>
  <c r="A7289" i="3"/>
  <c r="P7291" i="3" l="1"/>
  <c r="A7290" i="3"/>
  <c r="P7292" i="3" l="1"/>
  <c r="A7291" i="3"/>
  <c r="P7293" i="3" l="1"/>
  <c r="A7292" i="3"/>
  <c r="P7294" i="3" l="1"/>
  <c r="A7293" i="3"/>
  <c r="P7295" i="3" l="1"/>
  <c r="A7294" i="3"/>
  <c r="P7296" i="3" l="1"/>
  <c r="A7295" i="3"/>
  <c r="P7297" i="3" l="1"/>
  <c r="A7296" i="3"/>
  <c r="P7298" i="3" l="1"/>
  <c r="A7297" i="3"/>
  <c r="P7299" i="3" l="1"/>
  <c r="A7298" i="3"/>
  <c r="P7300" i="3" l="1"/>
  <c r="A7299" i="3"/>
  <c r="P7301" i="3" l="1"/>
  <c r="A7300" i="3"/>
  <c r="P7302" i="3" l="1"/>
  <c r="A7301" i="3"/>
  <c r="P7303" i="3" l="1"/>
  <c r="A7302" i="3"/>
  <c r="P7304" i="3" l="1"/>
  <c r="A7303" i="3"/>
  <c r="P7305" i="3" l="1"/>
  <c r="A7304" i="3"/>
  <c r="P7306" i="3" l="1"/>
  <c r="A7305" i="3"/>
  <c r="P7307" i="3" l="1"/>
  <c r="A7306" i="3"/>
  <c r="P7308" i="3" l="1"/>
  <c r="A7307" i="3"/>
  <c r="P7309" i="3" l="1"/>
  <c r="A7308" i="3"/>
  <c r="P7310" i="3" l="1"/>
  <c r="A7309" i="3"/>
  <c r="P7311" i="3" l="1"/>
  <c r="A7310" i="3"/>
  <c r="P7312" i="3" l="1"/>
  <c r="A7311" i="3"/>
  <c r="P7313" i="3" l="1"/>
  <c r="A7312" i="3"/>
  <c r="P7314" i="3" l="1"/>
  <c r="A7313" i="3"/>
  <c r="P7315" i="3" l="1"/>
  <c r="A7314" i="3"/>
  <c r="P7316" i="3" l="1"/>
  <c r="A7315" i="3"/>
  <c r="P7317" i="3" l="1"/>
  <c r="A7316" i="3"/>
  <c r="P7318" i="3" l="1"/>
  <c r="A7317" i="3"/>
  <c r="P7319" i="3" l="1"/>
  <c r="A7318" i="3"/>
  <c r="P7320" i="3" l="1"/>
  <c r="A7319" i="3"/>
  <c r="P7321" i="3" l="1"/>
  <c r="A7320" i="3"/>
  <c r="P7322" i="3" l="1"/>
  <c r="A7321" i="3"/>
  <c r="P7323" i="3" l="1"/>
  <c r="A7322" i="3"/>
  <c r="P7324" i="3" l="1"/>
  <c r="A7323" i="3"/>
  <c r="P7325" i="3" l="1"/>
  <c r="A7324" i="3"/>
  <c r="P7326" i="3" l="1"/>
  <c r="A7325" i="3"/>
  <c r="P7327" i="3" l="1"/>
  <c r="A7326" i="3"/>
  <c r="P7328" i="3" l="1"/>
  <c r="A7327" i="3"/>
  <c r="P7329" i="3" l="1"/>
  <c r="A7328" i="3"/>
  <c r="P7330" i="3" l="1"/>
  <c r="A7329" i="3"/>
  <c r="P7331" i="3" l="1"/>
  <c r="A7330" i="3"/>
  <c r="P7332" i="3" l="1"/>
  <c r="A7331" i="3"/>
  <c r="P7333" i="3" l="1"/>
  <c r="A7332" i="3"/>
  <c r="P7334" i="3" l="1"/>
  <c r="A7333" i="3"/>
  <c r="P7335" i="3" l="1"/>
  <c r="A7334" i="3"/>
  <c r="P7336" i="3" l="1"/>
  <c r="A7335" i="3"/>
  <c r="P7337" i="3" l="1"/>
  <c r="A7336" i="3"/>
  <c r="P7338" i="3" l="1"/>
  <c r="A7337" i="3"/>
  <c r="P7339" i="3" l="1"/>
  <c r="A7338" i="3"/>
  <c r="P7340" i="3" l="1"/>
  <c r="A7339" i="3"/>
  <c r="P7341" i="3" l="1"/>
  <c r="A7340" i="3"/>
  <c r="P7342" i="3" l="1"/>
  <c r="A7341" i="3"/>
  <c r="P7343" i="3" l="1"/>
  <c r="A7342" i="3"/>
  <c r="P7344" i="3" l="1"/>
  <c r="A7343" i="3"/>
  <c r="P7345" i="3" l="1"/>
  <c r="A7344" i="3"/>
  <c r="P7346" i="3" l="1"/>
  <c r="A7345" i="3"/>
  <c r="P7347" i="3" l="1"/>
  <c r="A7346" i="3"/>
  <c r="P7348" i="3" l="1"/>
  <c r="A7347" i="3"/>
  <c r="P7349" i="3" l="1"/>
  <c r="A7348" i="3"/>
  <c r="P7350" i="3" l="1"/>
  <c r="A7349" i="3"/>
  <c r="P7351" i="3" l="1"/>
  <c r="A7350" i="3"/>
  <c r="P7352" i="3" l="1"/>
  <c r="A7351" i="3"/>
  <c r="P7353" i="3" l="1"/>
  <c r="A7352" i="3"/>
  <c r="P7354" i="3" l="1"/>
  <c r="A7353" i="3"/>
  <c r="P7355" i="3" l="1"/>
  <c r="A7354" i="3"/>
  <c r="P7356" i="3" l="1"/>
  <c r="A7355" i="3"/>
  <c r="P7357" i="3" l="1"/>
  <c r="A7356" i="3"/>
  <c r="P7358" i="3" l="1"/>
  <c r="A7357" i="3"/>
  <c r="P7359" i="3" l="1"/>
  <c r="A7358" i="3"/>
  <c r="P7360" i="3" l="1"/>
  <c r="A7359" i="3"/>
  <c r="P7361" i="3" l="1"/>
  <c r="A7360" i="3"/>
  <c r="P7362" i="3" l="1"/>
  <c r="A7361" i="3"/>
  <c r="P7363" i="3" l="1"/>
  <c r="A7362" i="3"/>
  <c r="P7364" i="3" l="1"/>
  <c r="A7363" i="3"/>
  <c r="P7365" i="3" l="1"/>
  <c r="A7364" i="3"/>
  <c r="P7366" i="3" l="1"/>
  <c r="A7365" i="3"/>
  <c r="P7367" i="3" l="1"/>
  <c r="A7366" i="3"/>
  <c r="P7368" i="3" l="1"/>
  <c r="A7367" i="3"/>
  <c r="P7369" i="3" l="1"/>
  <c r="A7368" i="3"/>
  <c r="P7370" i="3" l="1"/>
  <c r="A7369" i="3"/>
  <c r="P7371" i="3" l="1"/>
  <c r="A7370" i="3"/>
  <c r="P7372" i="3" l="1"/>
  <c r="A7371" i="3"/>
  <c r="P7373" i="3" l="1"/>
  <c r="A7372" i="3"/>
  <c r="P7374" i="3" l="1"/>
  <c r="A7373" i="3"/>
  <c r="P7375" i="3" l="1"/>
  <c r="A7374" i="3"/>
  <c r="P7376" i="3" l="1"/>
  <c r="A7375" i="3"/>
  <c r="P7377" i="3" l="1"/>
  <c r="A7376" i="3"/>
  <c r="P7378" i="3" l="1"/>
  <c r="A7377" i="3"/>
  <c r="P7379" i="3" l="1"/>
  <c r="A7378" i="3"/>
  <c r="P7380" i="3" l="1"/>
  <c r="A7379" i="3"/>
  <c r="P7381" i="3" l="1"/>
  <c r="A7380" i="3"/>
  <c r="P7382" i="3" l="1"/>
  <c r="A7381" i="3"/>
  <c r="P7383" i="3" l="1"/>
  <c r="A7382" i="3"/>
  <c r="P7384" i="3" l="1"/>
  <c r="A7383" i="3"/>
  <c r="P7385" i="3" l="1"/>
  <c r="A7384" i="3"/>
  <c r="P7386" i="3" l="1"/>
  <c r="A7385" i="3"/>
  <c r="P7387" i="3" l="1"/>
  <c r="A7386" i="3"/>
  <c r="P7388" i="3" l="1"/>
  <c r="A7387" i="3"/>
  <c r="P7389" i="3" l="1"/>
  <c r="A7388" i="3"/>
  <c r="P7390" i="3" l="1"/>
  <c r="A7389" i="3"/>
  <c r="P7391" i="3" l="1"/>
  <c r="A7390" i="3"/>
  <c r="P7392" i="3" l="1"/>
  <c r="A7391" i="3"/>
  <c r="P7393" i="3" l="1"/>
  <c r="A7392" i="3"/>
  <c r="P7394" i="3" l="1"/>
  <c r="A7393" i="3"/>
  <c r="P7395" i="3" l="1"/>
  <c r="A7394" i="3"/>
  <c r="P7396" i="3" l="1"/>
  <c r="A7395" i="3"/>
  <c r="P7397" i="3" l="1"/>
  <c r="A7396" i="3"/>
  <c r="P7398" i="3" l="1"/>
  <c r="A7397" i="3"/>
  <c r="P7399" i="3" l="1"/>
  <c r="A7398" i="3"/>
  <c r="P7400" i="3" l="1"/>
  <c r="A7399" i="3"/>
  <c r="P7401" i="3" l="1"/>
  <c r="A7400" i="3"/>
  <c r="P7402" i="3" l="1"/>
  <c r="A7401" i="3"/>
  <c r="P7403" i="3" l="1"/>
  <c r="A7402" i="3"/>
  <c r="P7404" i="3" l="1"/>
  <c r="A7403" i="3"/>
  <c r="P7405" i="3" l="1"/>
  <c r="A7404" i="3"/>
  <c r="P7406" i="3" l="1"/>
  <c r="A7405" i="3"/>
  <c r="P7407" i="3" l="1"/>
  <c r="A7406" i="3"/>
  <c r="P7408" i="3" l="1"/>
  <c r="A7407" i="3"/>
  <c r="P7409" i="3" l="1"/>
  <c r="A7408" i="3"/>
  <c r="P7410" i="3" l="1"/>
  <c r="A7409" i="3"/>
  <c r="P7411" i="3" l="1"/>
  <c r="A7410" i="3"/>
  <c r="P7412" i="3" l="1"/>
  <c r="A7411" i="3"/>
  <c r="P7413" i="3" l="1"/>
  <c r="A7412" i="3"/>
  <c r="P7414" i="3" l="1"/>
  <c r="A7413" i="3"/>
  <c r="P7415" i="3" l="1"/>
  <c r="A7414" i="3"/>
  <c r="P7416" i="3" l="1"/>
  <c r="A7415" i="3"/>
  <c r="P7417" i="3" l="1"/>
  <c r="A7416" i="3"/>
  <c r="P7418" i="3" l="1"/>
  <c r="A7417" i="3"/>
  <c r="P7419" i="3" l="1"/>
  <c r="A7418" i="3"/>
  <c r="P7420" i="3" l="1"/>
  <c r="A7419" i="3"/>
  <c r="P7421" i="3" l="1"/>
  <c r="A7420" i="3"/>
  <c r="P7422" i="3" l="1"/>
  <c r="A7421" i="3"/>
  <c r="P7423" i="3" l="1"/>
  <c r="A7422" i="3"/>
  <c r="P7424" i="3" l="1"/>
  <c r="A7423" i="3"/>
  <c r="P7425" i="3" l="1"/>
  <c r="A7424" i="3"/>
  <c r="P7426" i="3" l="1"/>
  <c r="A7425" i="3"/>
  <c r="P7427" i="3" l="1"/>
  <c r="A7426" i="3"/>
  <c r="P7428" i="3" l="1"/>
  <c r="A7427" i="3"/>
  <c r="P7429" i="3" l="1"/>
  <c r="A7428" i="3"/>
  <c r="P7430" i="3" l="1"/>
  <c r="A7429" i="3"/>
  <c r="P7431" i="3" l="1"/>
  <c r="A7430" i="3"/>
  <c r="P7432" i="3" l="1"/>
  <c r="A7431" i="3"/>
  <c r="P7433" i="3" l="1"/>
  <c r="A7432" i="3"/>
  <c r="P7434" i="3" l="1"/>
  <c r="A7433" i="3"/>
  <c r="P7435" i="3" l="1"/>
  <c r="A7434" i="3"/>
  <c r="P7436" i="3" l="1"/>
  <c r="A7435" i="3"/>
  <c r="P7437" i="3" l="1"/>
  <c r="A7436" i="3"/>
  <c r="P7438" i="3" l="1"/>
  <c r="A7437" i="3"/>
  <c r="P7439" i="3" l="1"/>
  <c r="A7438" i="3"/>
  <c r="P7440" i="3" l="1"/>
  <c r="A7439" i="3"/>
  <c r="P7441" i="3" l="1"/>
  <c r="A7440" i="3"/>
  <c r="P7442" i="3" l="1"/>
  <c r="A7441" i="3"/>
  <c r="P7443" i="3" l="1"/>
  <c r="A7442" i="3"/>
  <c r="P7444" i="3" l="1"/>
  <c r="A7443" i="3"/>
  <c r="P7445" i="3" l="1"/>
  <c r="A7444" i="3"/>
  <c r="P7446" i="3" l="1"/>
  <c r="A7445" i="3"/>
  <c r="P7447" i="3" l="1"/>
  <c r="A7446" i="3"/>
  <c r="P7448" i="3" l="1"/>
  <c r="A7447" i="3"/>
  <c r="P7449" i="3" l="1"/>
  <c r="A7448" i="3"/>
  <c r="P7450" i="3" l="1"/>
  <c r="A7449" i="3"/>
  <c r="P7451" i="3" l="1"/>
  <c r="A7450" i="3"/>
  <c r="P7452" i="3" l="1"/>
  <c r="A7451" i="3"/>
  <c r="P7453" i="3" l="1"/>
  <c r="A7452" i="3"/>
  <c r="P7454" i="3" l="1"/>
  <c r="A7453" i="3"/>
  <c r="P7455" i="3" l="1"/>
  <c r="A7454" i="3"/>
  <c r="P7456" i="3" l="1"/>
  <c r="A7455" i="3"/>
  <c r="P7457" i="3" l="1"/>
  <c r="A7456" i="3"/>
  <c r="P7458" i="3" l="1"/>
  <c r="A7457" i="3"/>
  <c r="P7459" i="3" l="1"/>
  <c r="A7458" i="3"/>
  <c r="P7460" i="3" l="1"/>
  <c r="A7459" i="3"/>
  <c r="P7461" i="3" l="1"/>
  <c r="A7460" i="3"/>
  <c r="P7462" i="3" l="1"/>
  <c r="A7461" i="3"/>
  <c r="P7463" i="3" l="1"/>
  <c r="A7462" i="3"/>
  <c r="P7464" i="3" l="1"/>
  <c r="A7463" i="3"/>
  <c r="P7465" i="3" l="1"/>
  <c r="A7464" i="3"/>
  <c r="P7466" i="3" l="1"/>
  <c r="A7465" i="3"/>
  <c r="P7467" i="3" l="1"/>
  <c r="A7466" i="3"/>
  <c r="P7468" i="3" l="1"/>
  <c r="A7467" i="3"/>
  <c r="P7469" i="3" l="1"/>
  <c r="A7468" i="3"/>
  <c r="P7470" i="3" l="1"/>
  <c r="A7469" i="3"/>
  <c r="P7471" i="3" l="1"/>
  <c r="A7470" i="3"/>
  <c r="P7472" i="3" l="1"/>
  <c r="A7471" i="3"/>
  <c r="P7473" i="3" l="1"/>
  <c r="A7472" i="3"/>
  <c r="P7474" i="3" l="1"/>
  <c r="A7473" i="3"/>
  <c r="P7475" i="3" l="1"/>
  <c r="A7474" i="3"/>
  <c r="P7476" i="3" l="1"/>
  <c r="A7475" i="3"/>
  <c r="P7477" i="3" l="1"/>
  <c r="A7476" i="3"/>
  <c r="P7478" i="3" l="1"/>
  <c r="A7477" i="3"/>
  <c r="P7479" i="3" l="1"/>
  <c r="A7478" i="3"/>
  <c r="P7480" i="3" l="1"/>
  <c r="A7479" i="3"/>
  <c r="P7481" i="3" l="1"/>
  <c r="A7480" i="3"/>
  <c r="P7482" i="3" l="1"/>
  <c r="A7481" i="3"/>
  <c r="P7483" i="3" l="1"/>
  <c r="A7482" i="3"/>
  <c r="P7484" i="3" l="1"/>
  <c r="A7483" i="3"/>
  <c r="P7485" i="3" l="1"/>
  <c r="A7484" i="3"/>
  <c r="P7486" i="3" l="1"/>
  <c r="A7485" i="3"/>
  <c r="P7487" i="3" l="1"/>
  <c r="A7486" i="3"/>
  <c r="P7488" i="3" l="1"/>
  <c r="A7487" i="3"/>
  <c r="P7489" i="3" l="1"/>
  <c r="A7488" i="3"/>
  <c r="P7490" i="3" l="1"/>
  <c r="A7489" i="3"/>
  <c r="P7491" i="3" l="1"/>
  <c r="A7490" i="3"/>
  <c r="P7492" i="3" l="1"/>
  <c r="A7491" i="3"/>
  <c r="P7493" i="3" l="1"/>
  <c r="A7492" i="3"/>
  <c r="P7494" i="3" l="1"/>
  <c r="A7493" i="3"/>
  <c r="P7495" i="3" l="1"/>
  <c r="A7494" i="3"/>
  <c r="P7496" i="3" l="1"/>
  <c r="A7495" i="3"/>
  <c r="P7497" i="3" l="1"/>
  <c r="A7496" i="3"/>
  <c r="P7498" i="3" l="1"/>
  <c r="A7497" i="3"/>
  <c r="P7499" i="3" l="1"/>
  <c r="A7498" i="3"/>
  <c r="P7500" i="3" l="1"/>
  <c r="A7499" i="3"/>
  <c r="P7501" i="3" l="1"/>
  <c r="A7501" i="3" s="1"/>
  <c r="A7500" i="3"/>
  <c r="N92" i="1" l="1"/>
  <c r="R99" i="1"/>
  <c r="R43" i="1"/>
  <c r="K7" i="1"/>
  <c r="R8" i="1"/>
  <c r="S70" i="1"/>
  <c r="T87" i="1"/>
  <c r="S81" i="1"/>
  <c r="R69" i="1"/>
  <c r="M21" i="1"/>
  <c r="U99" i="1"/>
  <c r="Q38" i="1"/>
  <c r="S38" i="1"/>
  <c r="P17" i="1"/>
  <c r="R4" i="1"/>
  <c r="T82" i="1"/>
  <c r="M75" i="1"/>
  <c r="O62" i="1"/>
  <c r="N4" i="1"/>
  <c r="L30" i="1"/>
  <c r="T81" i="1"/>
  <c r="P40" i="1"/>
  <c r="P2" i="1"/>
  <c r="Q32" i="1"/>
  <c r="O53" i="1"/>
  <c r="U38" i="1"/>
  <c r="R47" i="1"/>
  <c r="K99" i="1"/>
  <c r="Q73" i="1"/>
  <c r="K15" i="1"/>
  <c r="S43" i="1"/>
  <c r="T101" i="1"/>
  <c r="N95" i="1"/>
  <c r="P4" i="1"/>
  <c r="S85" i="1"/>
  <c r="Q60" i="1"/>
  <c r="T74" i="1"/>
  <c r="O28" i="1"/>
  <c r="K92" i="1"/>
  <c r="N83" i="1"/>
  <c r="U72" i="1"/>
  <c r="M13" i="1"/>
  <c r="N13" i="1"/>
  <c r="L47" i="1"/>
  <c r="U46" i="1"/>
  <c r="M60" i="1"/>
  <c r="K45" i="1"/>
  <c r="T71" i="1"/>
  <c r="T88" i="1"/>
  <c r="K63" i="1"/>
  <c r="Q101" i="1"/>
  <c r="L2" i="1"/>
  <c r="P21" i="1"/>
  <c r="L39" i="1"/>
  <c r="K16" i="1"/>
  <c r="K43" i="1"/>
  <c r="Q46" i="1"/>
  <c r="K48" i="1"/>
  <c r="R17" i="1"/>
  <c r="R78" i="1"/>
  <c r="U9" i="1"/>
  <c r="M40" i="1"/>
  <c r="U83" i="1"/>
  <c r="S64" i="1"/>
  <c r="N9" i="1"/>
  <c r="K60" i="1"/>
  <c r="U73" i="1"/>
  <c r="P72" i="1"/>
  <c r="N8" i="1"/>
  <c r="T15" i="1"/>
  <c r="M65" i="1"/>
  <c r="Q17" i="1"/>
  <c r="Q36" i="1"/>
  <c r="N74" i="1"/>
  <c r="S33" i="1"/>
  <c r="P53" i="1"/>
  <c r="N14" i="1"/>
  <c r="U62" i="1"/>
  <c r="Q14" i="1"/>
  <c r="P24" i="1"/>
  <c r="M27" i="1"/>
  <c r="P47" i="1"/>
  <c r="R11" i="1"/>
  <c r="O92" i="1"/>
  <c r="O57" i="1"/>
  <c r="R94" i="1"/>
  <c r="L12" i="1"/>
  <c r="Q70" i="1"/>
  <c r="P55" i="1"/>
  <c r="M80" i="1"/>
  <c r="N71" i="1"/>
  <c r="T67" i="1"/>
  <c r="O79" i="1"/>
  <c r="O11" i="1"/>
  <c r="K62" i="1"/>
  <c r="M20" i="1"/>
  <c r="R30" i="1"/>
  <c r="S101" i="1"/>
  <c r="P34" i="1"/>
  <c r="L38" i="1"/>
  <c r="M7" i="1"/>
  <c r="L87" i="1"/>
  <c r="R16" i="1"/>
  <c r="P54" i="1"/>
  <c r="T26" i="1"/>
  <c r="Q7" i="1"/>
  <c r="L28" i="1"/>
  <c r="L95" i="1"/>
  <c r="N26" i="1"/>
  <c r="T38" i="1"/>
  <c r="O47" i="1"/>
  <c r="O81" i="1"/>
  <c r="K33" i="1"/>
  <c r="M61" i="1"/>
  <c r="N12" i="1"/>
  <c r="O38" i="1"/>
  <c r="Q50" i="1"/>
  <c r="K37" i="1"/>
  <c r="R10" i="1"/>
  <c r="L91" i="1"/>
  <c r="R59" i="1"/>
  <c r="R53" i="1"/>
  <c r="M48" i="1"/>
  <c r="M35" i="1"/>
  <c r="O34" i="1"/>
  <c r="M64" i="1"/>
  <c r="O46" i="1"/>
  <c r="Q40" i="1"/>
  <c r="L8" i="1"/>
  <c r="R97" i="1"/>
  <c r="M47" i="1"/>
  <c r="T48" i="1"/>
  <c r="K64" i="1"/>
  <c r="Q80" i="1"/>
  <c r="M59" i="1"/>
  <c r="S100" i="1"/>
  <c r="U5" i="1"/>
  <c r="T60" i="1"/>
  <c r="K74" i="1"/>
  <c r="N24" i="1"/>
  <c r="O72" i="1"/>
  <c r="O90" i="1"/>
  <c r="P6" i="1"/>
  <c r="U34" i="1"/>
  <c r="N73" i="1"/>
  <c r="U48" i="1"/>
  <c r="R28" i="1"/>
  <c r="S10" i="1"/>
  <c r="S77" i="1"/>
  <c r="S5" i="1"/>
  <c r="M44" i="1"/>
  <c r="U3" i="1"/>
  <c r="P80" i="1"/>
  <c r="R23" i="1"/>
  <c r="T56" i="1"/>
  <c r="S6" i="1"/>
  <c r="L97" i="1"/>
  <c r="P5" i="1"/>
  <c r="K14" i="1"/>
  <c r="K61" i="1"/>
  <c r="U68" i="1"/>
  <c r="T64" i="1"/>
  <c r="T2" i="1"/>
  <c r="R38" i="1"/>
  <c r="S51" i="1"/>
  <c r="O23" i="1"/>
  <c r="U24" i="1"/>
  <c r="Q12" i="1"/>
  <c r="N79" i="1"/>
  <c r="Q23" i="1"/>
  <c r="T6" i="1"/>
  <c r="U74" i="1"/>
  <c r="P91" i="1"/>
  <c r="N54" i="1"/>
  <c r="Q78" i="1"/>
  <c r="N94" i="1"/>
  <c r="O42" i="1"/>
  <c r="Q61" i="1"/>
  <c r="P88" i="1"/>
  <c r="N77" i="1"/>
  <c r="U66" i="1"/>
  <c r="P65" i="1"/>
  <c r="O77" i="1"/>
  <c r="O40" i="1"/>
  <c r="R37" i="1"/>
  <c r="S14" i="1"/>
  <c r="Q76" i="1"/>
  <c r="U54" i="1"/>
  <c r="M82" i="1"/>
  <c r="S55" i="1"/>
  <c r="P96" i="1"/>
  <c r="T57" i="1"/>
  <c r="Q72" i="1"/>
  <c r="S90" i="1"/>
  <c r="M98" i="1"/>
  <c r="N65" i="1"/>
  <c r="Q51" i="1"/>
  <c r="K8" i="1"/>
  <c r="R22" i="1"/>
  <c r="S29" i="1"/>
  <c r="N82" i="1"/>
  <c r="K54" i="1"/>
  <c r="R18" i="1"/>
  <c r="L67" i="1"/>
  <c r="Q34" i="1"/>
  <c r="Q44" i="1"/>
  <c r="R52" i="1"/>
  <c r="T83" i="1"/>
  <c r="S13" i="1"/>
  <c r="U89" i="1"/>
  <c r="T96" i="1"/>
  <c r="U79" i="1"/>
  <c r="O91" i="1"/>
  <c r="N87" i="1"/>
  <c r="R82" i="1"/>
  <c r="L51" i="1"/>
  <c r="Q18" i="1"/>
  <c r="P86" i="1"/>
  <c r="L73" i="1"/>
  <c r="T63" i="1"/>
  <c r="S25" i="1"/>
  <c r="R26" i="1"/>
  <c r="O85" i="1"/>
  <c r="S45" i="1"/>
  <c r="K66" i="1"/>
  <c r="P3" i="1"/>
  <c r="Q88" i="1"/>
  <c r="R88" i="1"/>
  <c r="K67" i="1"/>
  <c r="M39" i="1"/>
  <c r="U96" i="1"/>
  <c r="M57" i="1"/>
  <c r="S80" i="1"/>
  <c r="L37" i="1"/>
  <c r="N72" i="1"/>
  <c r="L32" i="1"/>
  <c r="M90" i="1"/>
  <c r="P75" i="1"/>
  <c r="Q52" i="1"/>
  <c r="Q99" i="1"/>
  <c r="U29" i="1"/>
  <c r="S59" i="1"/>
  <c r="N60" i="1"/>
  <c r="Q89" i="1"/>
  <c r="O65" i="1"/>
  <c r="M32" i="1"/>
  <c r="L94" i="1"/>
  <c r="R9" i="1"/>
  <c r="S27" i="1"/>
  <c r="M9" i="1"/>
  <c r="L69" i="1"/>
  <c r="S37" i="1"/>
  <c r="S66" i="1"/>
  <c r="R80" i="1"/>
  <c r="M89" i="1"/>
  <c r="M53" i="1"/>
  <c r="N67" i="1"/>
  <c r="N85" i="1"/>
  <c r="S97" i="1"/>
  <c r="O21" i="1"/>
  <c r="S75" i="1"/>
  <c r="P14" i="1"/>
  <c r="T7" i="1"/>
  <c r="S99" i="1"/>
  <c r="Q90" i="1"/>
  <c r="N40" i="1"/>
  <c r="K71" i="1"/>
  <c r="T78" i="1"/>
  <c r="U58" i="1"/>
  <c r="U55" i="1"/>
  <c r="O8" i="1"/>
  <c r="R48" i="1"/>
  <c r="N48" i="1"/>
  <c r="O97" i="1"/>
  <c r="O26" i="1"/>
  <c r="K21" i="1"/>
  <c r="U45" i="1"/>
  <c r="L64" i="1"/>
  <c r="K23" i="1"/>
  <c r="U59" i="1"/>
  <c r="P84" i="1"/>
  <c r="Q35" i="1"/>
  <c r="T92" i="1"/>
  <c r="M11" i="1"/>
  <c r="S63" i="1"/>
  <c r="L72" i="1"/>
  <c r="M73" i="1"/>
  <c r="S9" i="1"/>
  <c r="U47" i="1"/>
  <c r="N7" i="1"/>
  <c r="T20" i="1"/>
  <c r="L22" i="1"/>
  <c r="K79" i="1"/>
  <c r="P25" i="1"/>
  <c r="L27" i="1"/>
  <c r="U39" i="1"/>
  <c r="P93" i="1"/>
  <c r="O94" i="1"/>
  <c r="P52" i="1"/>
  <c r="S95" i="1"/>
  <c r="M10" i="1"/>
  <c r="Q31" i="1"/>
  <c r="Q96" i="1"/>
  <c r="L4" i="1"/>
  <c r="Q26" i="1"/>
  <c r="P38" i="1"/>
  <c r="M84" i="1"/>
  <c r="P29" i="1"/>
  <c r="Q69" i="1"/>
  <c r="U33" i="1"/>
  <c r="N93" i="1"/>
  <c r="U67" i="1"/>
  <c r="T14" i="1"/>
  <c r="P26" i="1"/>
  <c r="N57" i="1"/>
  <c r="U10" i="1"/>
  <c r="Q2" i="1"/>
  <c r="L21" i="1"/>
  <c r="T100" i="1"/>
  <c r="U85" i="1"/>
  <c r="Q3" i="1"/>
  <c r="N51" i="1"/>
  <c r="S86" i="1"/>
  <c r="Q20" i="1"/>
  <c r="S17" i="1"/>
  <c r="P28" i="1"/>
  <c r="Q97" i="1"/>
  <c r="R33" i="1"/>
  <c r="S12" i="1"/>
  <c r="L61" i="1"/>
  <c r="O55" i="1"/>
  <c r="S22" i="1"/>
  <c r="R42" i="1"/>
  <c r="R25" i="1"/>
  <c r="P87" i="1"/>
  <c r="O16" i="1"/>
  <c r="T62" i="1"/>
  <c r="P41" i="1"/>
  <c r="P39" i="1"/>
  <c r="K87" i="1"/>
  <c r="P10" i="1"/>
  <c r="N96" i="1"/>
  <c r="M94" i="1"/>
  <c r="P77" i="1"/>
  <c r="O96" i="1"/>
  <c r="N80" i="1"/>
  <c r="O22" i="1"/>
  <c r="L45" i="1"/>
  <c r="S54" i="1"/>
  <c r="Q43" i="1"/>
  <c r="T55" i="1"/>
  <c r="T17" i="1"/>
  <c r="L76" i="1"/>
  <c r="T33" i="1"/>
  <c r="N21" i="1"/>
  <c r="K4" i="1"/>
  <c r="S71" i="1"/>
  <c r="Q45" i="1"/>
  <c r="O2" i="1"/>
  <c r="K42" i="1"/>
  <c r="U101" i="1"/>
  <c r="Q86" i="1"/>
  <c r="O89" i="1"/>
  <c r="U88" i="1"/>
  <c r="P79" i="1"/>
  <c r="T39" i="1"/>
  <c r="Q95" i="1"/>
  <c r="U52" i="1"/>
  <c r="P51" i="1"/>
  <c r="T8" i="1"/>
  <c r="R46" i="1"/>
  <c r="L19" i="1"/>
  <c r="O48" i="1"/>
  <c r="S65" i="1"/>
  <c r="Q10" i="1"/>
  <c r="N28" i="1"/>
  <c r="N70" i="1"/>
  <c r="N35" i="1"/>
  <c r="M58" i="1"/>
  <c r="T51" i="1"/>
  <c r="K18" i="1"/>
  <c r="N50" i="1"/>
  <c r="U16" i="1"/>
  <c r="K72" i="1"/>
  <c r="S44" i="1"/>
  <c r="M51" i="1"/>
  <c r="Q28" i="1"/>
  <c r="P74" i="1"/>
  <c r="L55" i="1"/>
  <c r="L96" i="1"/>
  <c r="U95" i="1"/>
  <c r="U76" i="1"/>
  <c r="T4" i="1"/>
  <c r="O9" i="1"/>
  <c r="O32" i="1"/>
  <c r="Q66" i="1"/>
  <c r="S28" i="1"/>
  <c r="L25" i="1"/>
  <c r="Q48" i="1"/>
  <c r="S57" i="1"/>
  <c r="U17" i="1"/>
  <c r="R83" i="1"/>
  <c r="S73" i="1"/>
  <c r="R87" i="1"/>
  <c r="S62" i="1"/>
  <c r="T91" i="1"/>
  <c r="S91" i="1"/>
  <c r="L29" i="1"/>
  <c r="R31" i="1"/>
  <c r="L62" i="1"/>
  <c r="T11" i="1"/>
  <c r="R95" i="1"/>
  <c r="O5" i="1"/>
  <c r="Q71" i="1"/>
  <c r="P89" i="1"/>
  <c r="S20" i="1"/>
  <c r="L3" i="1"/>
  <c r="L83" i="1"/>
  <c r="M77" i="1"/>
  <c r="M29" i="1"/>
  <c r="L5" i="1"/>
  <c r="U15" i="1"/>
  <c r="O12" i="1"/>
  <c r="P18" i="1"/>
  <c r="R50" i="1"/>
  <c r="P59" i="1"/>
  <c r="R57" i="1"/>
  <c r="L17" i="1"/>
  <c r="M91" i="1"/>
  <c r="R89" i="1"/>
  <c r="U98" i="1"/>
  <c r="L56" i="1"/>
  <c r="R73" i="1"/>
  <c r="P62" i="1"/>
  <c r="U18" i="1"/>
  <c r="N76" i="1"/>
  <c r="U2" i="1"/>
  <c r="P37" i="1"/>
  <c r="R51" i="1"/>
  <c r="S98" i="1"/>
  <c r="K19" i="1"/>
  <c r="N34" i="1"/>
  <c r="U90" i="1"/>
  <c r="K34" i="1"/>
  <c r="U25" i="1"/>
  <c r="S8" i="1"/>
  <c r="O36" i="1"/>
  <c r="Q56" i="1"/>
  <c r="U97" i="1"/>
  <c r="O6" i="1"/>
  <c r="M3" i="1"/>
  <c r="U43" i="1"/>
  <c r="R86" i="1"/>
  <c r="K82" i="1"/>
  <c r="R7" i="1"/>
  <c r="T75" i="1"/>
  <c r="O35" i="1"/>
  <c r="U93" i="1"/>
  <c r="N3" i="1"/>
  <c r="M85" i="1"/>
  <c r="T94" i="1"/>
  <c r="R39" i="1"/>
  <c r="K77" i="1"/>
  <c r="K9" i="1"/>
  <c r="M43" i="1"/>
  <c r="M79" i="1"/>
  <c r="O56" i="1"/>
  <c r="U14" i="1"/>
  <c r="K3" i="1"/>
  <c r="O45" i="1"/>
  <c r="T68" i="1"/>
  <c r="S92" i="1"/>
  <c r="K57" i="1"/>
  <c r="S16" i="1"/>
  <c r="T29" i="1"/>
  <c r="S2" i="1"/>
  <c r="Q16" i="1"/>
  <c r="P12" i="1"/>
  <c r="T27" i="1"/>
  <c r="M62" i="1"/>
  <c r="Q93" i="1"/>
  <c r="N58" i="1"/>
  <c r="N55" i="1"/>
  <c r="Q19" i="1"/>
  <c r="Q8" i="1"/>
  <c r="Q22" i="1"/>
  <c r="L81" i="1"/>
  <c r="P33" i="1"/>
  <c r="T13" i="1"/>
  <c r="U35" i="1"/>
  <c r="N39" i="1"/>
  <c r="P44" i="1"/>
  <c r="K50" i="1"/>
  <c r="M86" i="1"/>
  <c r="U7" i="1"/>
  <c r="T45" i="1"/>
  <c r="T52" i="1"/>
  <c r="Q9" i="1"/>
  <c r="M74" i="1"/>
  <c r="R34" i="1"/>
  <c r="L99" i="1"/>
  <c r="L77" i="1"/>
  <c r="T89" i="1"/>
  <c r="U70" i="1"/>
  <c r="O82" i="1"/>
  <c r="Q15" i="1"/>
  <c r="L90" i="1"/>
  <c r="L101" i="1"/>
  <c r="N2" i="1"/>
  <c r="P49" i="1"/>
  <c r="O37" i="1"/>
  <c r="T49" i="1"/>
  <c r="L60" i="1"/>
  <c r="Q91" i="1"/>
  <c r="T30" i="1"/>
  <c r="M49" i="1"/>
  <c r="T10" i="1"/>
  <c r="N37" i="1"/>
  <c r="O78" i="1"/>
  <c r="S88" i="1"/>
  <c r="M99" i="1"/>
  <c r="N45" i="1"/>
  <c r="T36" i="1"/>
  <c r="M96" i="1"/>
  <c r="M16" i="1"/>
  <c r="N61" i="1"/>
  <c r="N90" i="1"/>
  <c r="K44" i="1"/>
  <c r="U12" i="1"/>
  <c r="T97" i="1"/>
  <c r="N38" i="1"/>
  <c r="R96" i="1"/>
  <c r="R93" i="1"/>
  <c r="Q65" i="1"/>
  <c r="S7" i="1"/>
  <c r="P101" i="1"/>
  <c r="Q87" i="1"/>
  <c r="P30" i="1"/>
  <c r="S23" i="1"/>
  <c r="R2" i="1"/>
  <c r="N49" i="1"/>
  <c r="K10" i="1"/>
  <c r="O59" i="1"/>
  <c r="L9" i="1"/>
  <c r="L34" i="1"/>
  <c r="R98" i="1"/>
  <c r="T90" i="1"/>
  <c r="S50" i="1"/>
  <c r="N15" i="1"/>
  <c r="K93" i="1"/>
  <c r="K73" i="1"/>
  <c r="L85" i="1"/>
  <c r="Q11" i="1"/>
  <c r="Q81" i="1"/>
  <c r="K86" i="1"/>
  <c r="U69" i="1"/>
  <c r="P42" i="1"/>
  <c r="M12" i="1"/>
  <c r="T61" i="1"/>
  <c r="R40" i="1"/>
  <c r="O80" i="1"/>
  <c r="L18" i="1"/>
  <c r="T40" i="1"/>
  <c r="K97" i="1"/>
  <c r="N47" i="1"/>
  <c r="Q77" i="1"/>
  <c r="R74" i="1"/>
  <c r="Q64" i="1"/>
  <c r="T34" i="1"/>
  <c r="S56" i="1"/>
  <c r="M68" i="1"/>
  <c r="K76" i="1"/>
  <c r="N18" i="1"/>
  <c r="M26" i="1"/>
  <c r="T95" i="1"/>
  <c r="Q100" i="1"/>
  <c r="T47" i="1"/>
  <c r="P8" i="1"/>
  <c r="P45" i="1"/>
  <c r="L57" i="1"/>
  <c r="K26" i="1"/>
  <c r="S4" i="1"/>
  <c r="L88" i="1"/>
  <c r="U80" i="1"/>
  <c r="K5" i="1"/>
  <c r="U92" i="1"/>
  <c r="Q75" i="1"/>
  <c r="S79" i="1"/>
  <c r="Q21" i="1"/>
  <c r="U77" i="1"/>
  <c r="U40" i="1"/>
  <c r="S39" i="1"/>
  <c r="P35" i="1"/>
  <c r="R101" i="1"/>
  <c r="P66" i="1"/>
  <c r="T70" i="1"/>
  <c r="K91" i="1"/>
  <c r="Q5" i="1"/>
  <c r="T93" i="1"/>
  <c r="L42" i="1"/>
  <c r="R32" i="1"/>
  <c r="T84" i="1"/>
  <c r="T21" i="1"/>
  <c r="O75" i="1"/>
  <c r="Q29" i="1"/>
  <c r="N29" i="1"/>
  <c r="T3" i="1"/>
  <c r="Q24" i="1"/>
  <c r="N46" i="1"/>
  <c r="L43" i="1"/>
  <c r="P16" i="1"/>
  <c r="L78" i="1"/>
  <c r="L52" i="1"/>
  <c r="T12" i="1"/>
  <c r="R58" i="1"/>
  <c r="L92" i="1"/>
  <c r="R56" i="1"/>
  <c r="U61" i="1"/>
  <c r="R63" i="1"/>
  <c r="N56" i="1"/>
  <c r="U71" i="1"/>
  <c r="M6" i="1"/>
  <c r="L79" i="1"/>
  <c r="S61" i="1"/>
  <c r="P81" i="1"/>
  <c r="K22" i="1"/>
  <c r="N99" i="1"/>
  <c r="N33" i="1"/>
  <c r="N101" i="1"/>
  <c r="S67" i="1"/>
  <c r="K68" i="1"/>
  <c r="M87" i="1"/>
  <c r="O43" i="1"/>
  <c r="L16" i="1"/>
  <c r="K39" i="1"/>
  <c r="S24" i="1"/>
  <c r="U30" i="1"/>
  <c r="U23" i="1"/>
  <c r="K95" i="1"/>
  <c r="L84" i="1"/>
  <c r="U87" i="1"/>
  <c r="P73" i="1"/>
  <c r="N88" i="1"/>
  <c r="M42" i="1"/>
  <c r="K56" i="1"/>
  <c r="K101" i="1"/>
  <c r="N17" i="1"/>
  <c r="N62" i="1"/>
  <c r="K65" i="1"/>
  <c r="N44" i="1"/>
  <c r="K85" i="1"/>
  <c r="O51" i="1"/>
  <c r="T23" i="1"/>
  <c r="P67" i="1"/>
  <c r="U51" i="1"/>
  <c r="O41" i="1"/>
  <c r="Q13" i="1"/>
  <c r="R72" i="1"/>
  <c r="O58" i="1"/>
  <c r="U26" i="1"/>
  <c r="M92" i="1"/>
  <c r="P13" i="1"/>
  <c r="L63" i="1"/>
  <c r="T28" i="1"/>
  <c r="Q98" i="1"/>
  <c r="T43" i="1"/>
  <c r="S36" i="1"/>
  <c r="R55" i="1"/>
  <c r="Q68" i="1"/>
  <c r="R5" i="1"/>
  <c r="O95" i="1"/>
  <c r="S68" i="1"/>
  <c r="N97" i="1"/>
  <c r="N30" i="1"/>
  <c r="P95" i="1"/>
  <c r="U57" i="1"/>
  <c r="U13" i="1"/>
  <c r="R20" i="1"/>
  <c r="P27" i="1"/>
  <c r="O18" i="1"/>
  <c r="R29" i="1"/>
  <c r="P46" i="1"/>
  <c r="O87" i="1"/>
  <c r="S49" i="1"/>
  <c r="S87" i="1"/>
  <c r="K35" i="1"/>
  <c r="R6" i="1"/>
  <c r="O4" i="1"/>
  <c r="P61" i="1"/>
  <c r="U28" i="1"/>
  <c r="P60" i="1"/>
  <c r="T50" i="1"/>
  <c r="N23" i="1"/>
  <c r="K94" i="1"/>
  <c r="O66" i="1"/>
  <c r="P99" i="1"/>
  <c r="R45" i="1"/>
  <c r="L35" i="1"/>
  <c r="N63" i="1"/>
  <c r="U41" i="1"/>
  <c r="O68" i="1"/>
  <c r="N16" i="1"/>
  <c r="P78" i="1"/>
  <c r="P15" i="1"/>
  <c r="O100" i="1"/>
  <c r="O74" i="1"/>
  <c r="U36" i="1"/>
  <c r="S93" i="1"/>
  <c r="N10" i="1"/>
  <c r="Q49" i="1"/>
  <c r="T79" i="1"/>
  <c r="P69" i="1"/>
  <c r="O29" i="1"/>
  <c r="T76" i="1"/>
  <c r="R49" i="1"/>
  <c r="L14" i="1"/>
  <c r="M101" i="1"/>
  <c r="S21" i="1"/>
  <c r="P32" i="1"/>
  <c r="K20" i="1"/>
  <c r="K40" i="1"/>
  <c r="M25" i="1"/>
  <c r="R70" i="1"/>
  <c r="R24" i="1"/>
  <c r="K24" i="1"/>
  <c r="M36" i="1"/>
  <c r="R3" i="1"/>
  <c r="P98" i="1"/>
  <c r="L100" i="1"/>
  <c r="U42" i="1"/>
  <c r="M31" i="1"/>
  <c r="R71" i="1"/>
  <c r="S47" i="1"/>
  <c r="N84" i="1"/>
  <c r="M37" i="1"/>
  <c r="P48" i="1"/>
  <c r="T85" i="1"/>
  <c r="N100" i="1"/>
  <c r="S3" i="1"/>
  <c r="M17" i="1"/>
  <c r="S32" i="1"/>
  <c r="R62" i="1"/>
  <c r="T80" i="1"/>
  <c r="L13" i="1"/>
  <c r="S11" i="1"/>
  <c r="L41" i="1"/>
  <c r="S18" i="1"/>
  <c r="R85" i="1"/>
  <c r="T32" i="1"/>
  <c r="M4" i="1"/>
  <c r="U37" i="1"/>
  <c r="U81" i="1"/>
  <c r="L50" i="1"/>
  <c r="M97" i="1"/>
  <c r="L23" i="1"/>
  <c r="R13" i="1"/>
  <c r="K98" i="1"/>
  <c r="O83" i="1"/>
  <c r="U6" i="1"/>
  <c r="Q94" i="1"/>
  <c r="O99" i="1"/>
  <c r="N89" i="1"/>
  <c r="U91" i="1"/>
  <c r="L82" i="1"/>
  <c r="R27" i="1"/>
  <c r="O73" i="1"/>
  <c r="T25" i="1"/>
  <c r="U19" i="1"/>
  <c r="P63" i="1"/>
  <c r="R41" i="1"/>
  <c r="T73" i="1"/>
  <c r="U100" i="1"/>
  <c r="K51" i="1"/>
  <c r="O63" i="1"/>
  <c r="M46" i="1"/>
  <c r="K80" i="1"/>
  <c r="N19" i="1"/>
  <c r="K46" i="1"/>
  <c r="N31" i="1"/>
  <c r="L65" i="1"/>
  <c r="U84" i="1"/>
  <c r="Q37" i="1"/>
  <c r="T37" i="1"/>
  <c r="K88" i="1"/>
  <c r="K11" i="1"/>
  <c r="O76" i="1"/>
  <c r="K49" i="1"/>
  <c r="Q6" i="1"/>
  <c r="T59" i="1"/>
  <c r="U21" i="1"/>
  <c r="S96" i="1"/>
  <c r="T72" i="1"/>
  <c r="R64" i="1"/>
  <c r="M54" i="1"/>
  <c r="L80" i="1"/>
  <c r="Q54" i="1"/>
  <c r="T65" i="1"/>
  <c r="L89" i="1"/>
  <c r="R68" i="1"/>
  <c r="S31" i="1"/>
  <c r="T99" i="1"/>
  <c r="U64" i="1"/>
  <c r="R84" i="1"/>
  <c r="O17" i="1"/>
  <c r="R61" i="1"/>
  <c r="L68" i="1"/>
  <c r="U4" i="1"/>
  <c r="S69" i="1"/>
  <c r="O60" i="1"/>
  <c r="R100" i="1"/>
  <c r="O39" i="1"/>
  <c r="K25" i="1"/>
  <c r="S89" i="1"/>
  <c r="S42" i="1"/>
  <c r="M76" i="1"/>
  <c r="K90" i="1"/>
  <c r="R76" i="1"/>
  <c r="O19" i="1"/>
  <c r="P19" i="1"/>
  <c r="R67" i="1"/>
  <c r="O98" i="1"/>
  <c r="K83" i="1"/>
  <c r="Q39" i="1"/>
  <c r="M14" i="1"/>
  <c r="M15" i="1"/>
  <c r="Q58" i="1"/>
  <c r="M70" i="1"/>
  <c r="T19" i="1"/>
  <c r="M78" i="1"/>
  <c r="P94" i="1"/>
  <c r="T86" i="1"/>
  <c r="M93" i="1"/>
  <c r="U49" i="1"/>
  <c r="P70" i="1"/>
  <c r="K12" i="1"/>
  <c r="S26" i="1"/>
  <c r="Q84" i="1"/>
  <c r="S52" i="1"/>
  <c r="N25" i="1"/>
  <c r="S53" i="1"/>
  <c r="T69" i="1"/>
  <c r="K29" i="1"/>
  <c r="N42" i="1"/>
  <c r="P36" i="1"/>
  <c r="L44" i="1"/>
  <c r="O93" i="1"/>
  <c r="P82" i="1"/>
  <c r="M95" i="1"/>
  <c r="L58" i="1"/>
  <c r="P100" i="1"/>
  <c r="U63" i="1"/>
  <c r="U32" i="1"/>
  <c r="T44" i="1"/>
  <c r="N78" i="1"/>
  <c r="P9" i="1"/>
  <c r="U53" i="1"/>
  <c r="N81" i="1"/>
  <c r="Q55" i="1"/>
  <c r="P7" i="1"/>
  <c r="S60" i="1"/>
  <c r="M100" i="1"/>
  <c r="P23" i="1"/>
  <c r="U27" i="1"/>
  <c r="R92" i="1"/>
  <c r="R65" i="1"/>
  <c r="K38" i="1"/>
  <c r="N20" i="1"/>
  <c r="Q59" i="1"/>
  <c r="T16" i="1"/>
  <c r="Q92" i="1"/>
  <c r="M5" i="1"/>
  <c r="M69" i="1"/>
  <c r="M41" i="1"/>
  <c r="U44" i="1"/>
  <c r="K27" i="1"/>
  <c r="S74" i="1"/>
  <c r="T66" i="1"/>
  <c r="O64" i="1"/>
  <c r="N98" i="1"/>
  <c r="S40" i="1"/>
  <c r="R79" i="1"/>
  <c r="S15" i="1"/>
  <c r="L31" i="1"/>
  <c r="P64" i="1"/>
  <c r="O52" i="1"/>
  <c r="Q67" i="1"/>
  <c r="K59" i="1"/>
  <c r="Q27" i="1"/>
  <c r="O71" i="1"/>
  <c r="K2" i="1"/>
  <c r="O13" i="1"/>
  <c r="M63" i="1"/>
  <c r="U11" i="1"/>
  <c r="R15" i="1"/>
  <c r="R75" i="1"/>
  <c r="L10" i="1"/>
  <c r="M71" i="1"/>
  <c r="P92" i="1"/>
  <c r="O20" i="1"/>
  <c r="K30" i="1"/>
  <c r="S84" i="1"/>
  <c r="O61" i="1"/>
  <c r="P20" i="1"/>
  <c r="M19" i="1"/>
  <c r="T24" i="1"/>
  <c r="T41" i="1"/>
  <c r="R77" i="1"/>
  <c r="S82" i="1"/>
  <c r="L26" i="1"/>
  <c r="T77" i="1"/>
  <c r="T54" i="1"/>
  <c r="M23" i="1"/>
  <c r="R66" i="1"/>
  <c r="N66" i="1"/>
  <c r="U94" i="1"/>
  <c r="N43" i="1"/>
  <c r="O3" i="1"/>
  <c r="R44" i="1"/>
  <c r="O25" i="1"/>
  <c r="O50" i="1"/>
  <c r="R35" i="1"/>
  <c r="R60" i="1"/>
  <c r="L40" i="1"/>
  <c r="K13" i="1"/>
  <c r="T5" i="1"/>
  <c r="L93" i="1"/>
  <c r="U8" i="1"/>
  <c r="U65" i="1"/>
  <c r="M45" i="1"/>
  <c r="S72" i="1"/>
  <c r="T53" i="1"/>
  <c r="S78" i="1"/>
  <c r="S19" i="1"/>
  <c r="O86" i="1"/>
  <c r="T35" i="1"/>
  <c r="K28" i="1"/>
  <c r="O14" i="1"/>
  <c r="O24" i="1"/>
  <c r="Q82" i="1"/>
  <c r="N69" i="1"/>
  <c r="P83" i="1"/>
  <c r="U86" i="1"/>
  <c r="O27" i="1"/>
  <c r="K31" i="1"/>
  <c r="M81" i="1"/>
  <c r="Q33" i="1"/>
  <c r="S34" i="1"/>
  <c r="M52" i="1"/>
  <c r="P31" i="1"/>
  <c r="N64" i="1"/>
  <c r="M83" i="1"/>
  <c r="M55" i="1"/>
  <c r="K89" i="1"/>
  <c r="S76" i="1"/>
  <c r="K32" i="1"/>
  <c r="O15" i="1"/>
  <c r="N22" i="1"/>
  <c r="L11" i="1"/>
  <c r="Q42" i="1"/>
  <c r="K47" i="1"/>
  <c r="K52" i="1"/>
  <c r="L15" i="1"/>
  <c r="P57" i="1"/>
  <c r="L71" i="1"/>
  <c r="K36" i="1"/>
  <c r="Q25" i="1"/>
  <c r="Q74" i="1"/>
  <c r="O7" i="1"/>
  <c r="R14" i="1"/>
  <c r="Q41" i="1"/>
  <c r="M24" i="1"/>
  <c r="U78" i="1"/>
  <c r="T31" i="1"/>
  <c r="K84" i="1"/>
  <c r="P71" i="1"/>
  <c r="L49" i="1"/>
  <c r="P11" i="1"/>
  <c r="P56" i="1"/>
  <c r="L53" i="1"/>
  <c r="L48" i="1"/>
  <c r="L54" i="1"/>
  <c r="L75" i="1"/>
  <c r="T42" i="1"/>
  <c r="O84" i="1"/>
  <c r="O30" i="1"/>
  <c r="P22" i="1"/>
  <c r="U50" i="1"/>
  <c r="T98" i="1"/>
  <c r="K6" i="1"/>
  <c r="U22" i="1"/>
  <c r="P76" i="1"/>
  <c r="Q83" i="1"/>
  <c r="O101" i="1"/>
  <c r="M88" i="1"/>
  <c r="Q79" i="1"/>
  <c r="R36" i="1"/>
  <c r="T22" i="1"/>
  <c r="Q47" i="1"/>
  <c r="N36" i="1"/>
  <c r="M38" i="1"/>
  <c r="M56" i="1"/>
  <c r="M8" i="1"/>
  <c r="O31" i="1"/>
  <c r="R81" i="1"/>
  <c r="S94" i="1"/>
  <c r="K58" i="1"/>
  <c r="U56" i="1"/>
  <c r="M67" i="1"/>
  <c r="M2" i="1"/>
  <c r="K53" i="1"/>
  <c r="K75" i="1"/>
  <c r="N6" i="1"/>
  <c r="O33" i="1"/>
  <c r="L98" i="1"/>
  <c r="S48" i="1"/>
  <c r="T58" i="1"/>
  <c r="K78" i="1"/>
  <c r="S58" i="1"/>
  <c r="U31" i="1"/>
  <c r="O69" i="1"/>
  <c r="N68" i="1"/>
  <c r="M18" i="1"/>
  <c r="N59" i="1"/>
  <c r="L74" i="1"/>
  <c r="L66" i="1"/>
  <c r="N27" i="1"/>
  <c r="T46" i="1"/>
  <c r="N11" i="1"/>
  <c r="R12" i="1"/>
  <c r="U75" i="1"/>
  <c r="N5" i="1"/>
  <c r="K96" i="1"/>
  <c r="Q30" i="1"/>
  <c r="R91" i="1"/>
  <c r="P43" i="1"/>
  <c r="Q62" i="1"/>
  <c r="Q63" i="1"/>
  <c r="U60" i="1"/>
  <c r="M50" i="1"/>
  <c r="U20" i="1"/>
  <c r="Q85" i="1"/>
  <c r="O70" i="1"/>
  <c r="N53" i="1"/>
  <c r="M28" i="1"/>
  <c r="N86" i="1"/>
  <c r="O88" i="1"/>
  <c r="L6" i="1"/>
  <c r="K69" i="1"/>
  <c r="K55" i="1"/>
  <c r="S30" i="1"/>
  <c r="S41" i="1"/>
  <c r="L46" i="1"/>
  <c r="M30" i="1"/>
  <c r="L20" i="1"/>
  <c r="T9" i="1"/>
  <c r="R21" i="1"/>
  <c r="S46" i="1"/>
  <c r="P50" i="1"/>
  <c r="N91" i="1"/>
  <c r="O10" i="1"/>
  <c r="K17" i="1"/>
  <c r="R19" i="1"/>
  <c r="Q4" i="1"/>
  <c r="P90" i="1"/>
  <c r="U82" i="1"/>
  <c r="L33" i="1"/>
  <c r="K100" i="1"/>
  <c r="L70" i="1"/>
  <c r="M33" i="1"/>
  <c r="P85" i="1"/>
  <c r="O49" i="1"/>
  <c r="K41" i="1"/>
  <c r="R54" i="1"/>
  <c r="N32" i="1"/>
  <c r="S83" i="1"/>
  <c r="K81" i="1"/>
  <c r="S35" i="1"/>
  <c r="Q57" i="1"/>
  <c r="K70" i="1"/>
  <c r="M34" i="1"/>
  <c r="M66" i="1"/>
  <c r="O67" i="1"/>
  <c r="T18" i="1"/>
  <c r="R90" i="1"/>
  <c r="M72" i="1"/>
  <c r="M22" i="1"/>
  <c r="L59" i="1"/>
  <c r="L36" i="1"/>
  <c r="Q53" i="1"/>
  <c r="L7" i="1"/>
  <c r="O44" i="1"/>
  <c r="O54" i="1"/>
  <c r="L24" i="1"/>
  <c r="N41" i="1"/>
  <c r="P68" i="1"/>
  <c r="L86" i="1"/>
  <c r="P58" i="1"/>
  <c r="N52" i="1"/>
  <c r="P97" i="1"/>
  <c r="N75" i="1"/>
</calcChain>
</file>

<file path=xl/sharedStrings.xml><?xml version="1.0" encoding="utf-8"?>
<sst xmlns="http://schemas.openxmlformats.org/spreadsheetml/2006/main" count="48" uniqueCount="37">
  <si>
    <t>Tol datum</t>
  </si>
  <si>
    <t>Ig datum</t>
  </si>
  <si>
    <t>Napi osszeg</t>
  </si>
  <si>
    <t>Jogcim</t>
  </si>
  <si>
    <t>_parsed_tol</t>
  </si>
  <si>
    <t>_parsed_ig</t>
  </si>
  <si>
    <t>_parsed_napi</t>
  </si>
  <si>
    <t>Hasznalat</t>
  </si>
  <si>
    <t>1) A:D oszlopba ird a sorokat.</t>
  </si>
  <si>
    <t>2) Datum lehet valodi datum vagy YYYY.MM.DD(.).</t>
  </si>
  <si>
    <t>3) Szamitas a 'Szamitas' lapon automatikus.</t>
  </si>
  <si>
    <t>4) Makro nincs, csak kepletek.</t>
  </si>
  <si>
    <t>Tol</t>
  </si>
  <si>
    <t>Ig</t>
  </si>
  <si>
    <t>Jarulek %</t>
  </si>
  <si>
    <t>Megjegyzes</t>
  </si>
  <si>
    <t>A - tol</t>
  </si>
  <si>
    <t>B - ig</t>
  </si>
  <si>
    <t>C - napi osszeg</t>
  </si>
  <si>
    <t>D - jogcim</t>
  </si>
  <si>
    <t>E - napok</t>
  </si>
  <si>
    <t>F - jarulekalap</t>
  </si>
  <si>
    <t>G - jarulek % (felulirhato)</t>
  </si>
  <si>
    <t>H - jarulek</t>
  </si>
  <si>
    <t>I - eves osszeg</t>
  </si>
  <si>
    <t>J - eves jarulek</t>
  </si>
  <si>
    <t>Ev</t>
  </si>
  <si>
    <t>Input sor</t>
  </si>
  <si>
    <t>Szabaly sor</t>
  </si>
  <si>
    <t>Alap %</t>
  </si>
  <si>
    <t>Dokumentacio</t>
  </si>
  <si>
    <t>sor</t>
  </si>
  <si>
    <t>Sorsz</t>
  </si>
  <si>
    <t>5) Kizárólag a Bemenet lap A2:D100 celláiba írj.</t>
  </si>
  <si>
    <t>Ebbe a táblázatba ne írj semmit, ne változtass semmin, automatikusan számol</t>
  </si>
  <si>
    <t>A szabalytabla modosithato; a Szamitas lap automatikusan frissul ez alapján</t>
  </si>
  <si>
    <t>6) A kimutatás összesítőjét itt látod a jobb oldalon K:T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</si>
</sst>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.mm\.dd"/>
    <numFmt numFmtId="165" formatCode="0.0"/>
    <numFmt numFmtId="166" formatCode="yyyy\.mm\.dd;@"/>
    <numFmt numFmtId="167" formatCode="#\ ###"/>
    <numFmt numFmtId="168" formatCode="#\ ###\ ###\ ###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164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164" fontId="0" fillId="0" borderId="0" xfId="0" applyNumberFormat="1"/>
    <xf numFmtId="4" fontId="0" fillId="0" borderId="0" xfId="0" applyNumberFormat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166" fontId="0" fillId="0" borderId="0" xfId="0" applyNumberFormat="1"/>
    <xf numFmtId="2" fontId="0" fillId="0" borderId="0" xfId="0" applyNumberFormat="1"/>
    <xf numFmtId="0" fontId="5" fillId="2" borderId="2" xfId="0" applyFont="1" applyFill="1" applyBorder="1" applyAlignment="1">
      <alignment horizontal="center" wrapText="1"/>
    </xf>
    <xf numFmtId="2" fontId="1" fillId="2" borderId="1" xfId="1" applyNumberFormat="1" applyFont="1" applyFill="1" applyBorder="1" applyAlignment="1">
      <alignment horizontal="center" wrapText="1"/>
    </xf>
    <xf numFmtId="2" fontId="0" fillId="0" borderId="0" xfId="1" applyNumberFormat="1" applyFont="1"/>
    <xf numFmtId="0" fontId="6" fillId="3" borderId="0" xfId="0" applyFont="1" applyFill="1"/>
    <xf numFmtId="167" fontId="1" fillId="2" borderId="1" xfId="1" applyNumberFormat="1" applyFont="1" applyFill="1" applyBorder="1" applyAlignment="1">
      <alignment horizontal="center" wrapText="1"/>
    </xf>
    <xf numFmtId="167" fontId="0" fillId="0" borderId="0" xfId="1" applyNumberFormat="1" applyFont="1"/>
    <xf numFmtId="168" fontId="1" fillId="2" borderId="1" xfId="1" applyNumberFormat="1" applyFont="1" applyFill="1" applyBorder="1" applyAlignment="1">
      <alignment horizontal="center" wrapText="1"/>
    </xf>
    <xf numFmtId="168" fontId="0" fillId="0" borderId="0" xfId="1" applyNumberFormat="1" applyFont="1"/>
    <xf numFmtId="164" fontId="0" fillId="4" borderId="1" xfId="0" applyNumberFormat="1" applyFill="1" applyBorder="1"/>
    <xf numFmtId="3" fontId="0" fillId="4" borderId="1" xfId="0" applyNumberFormat="1" applyFill="1" applyBorder="1"/>
    <xf numFmtId="0" fontId="0" fillId="4" borderId="1" xfId="0" applyFill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" customWidth="1"/>
    <col min="3" max="3" width="12" customWidth="1"/>
    <col min="4" max="4" width="38" customWidth="1"/>
    <col min="5" max="5" width="13" hidden="1" customWidth="1"/>
    <col min="6" max="6" width="72" hidden="1" customWidth="1"/>
    <col min="7" max="7" width="13" hidden="1" customWidth="1"/>
    <col min="8" max="8" width="2.81640625" customWidth="1"/>
    <col min="9" max="9" width="46.90625" bestFit="1" customWidth="1"/>
    <col min="10" max="10" width="5.26953125" customWidth="1"/>
    <col min="11" max="11" width="12.36328125" style="12" customWidth="1"/>
    <col min="12" max="12" width="9.90625" style="12" bestFit="1" customWidth="1"/>
    <col min="13" max="13" width="12.1796875" style="21" bestFit="1" customWidth="1"/>
    <col min="14" max="14" width="21.36328125" style="19" bestFit="1" customWidth="1"/>
    <col min="15" max="16" width="12.1796875" style="21" bestFit="1" customWidth="1"/>
    <col min="17" max="17" width="9.90625" style="16" bestFit="1" customWidth="1"/>
    <col min="18" max="20" width="12.1796875" style="21" bestFit="1" customWidth="1"/>
    <col min="21" max="21" width="9.90625" bestFit="1" customWidth="1"/>
  </cols>
  <sheetData>
    <row r="1" spans="1:2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17" t="s">
        <v>32</v>
      </c>
      <c r="K1" s="11" t="s">
        <v>16</v>
      </c>
      <c r="L1" s="11" t="s">
        <v>17</v>
      </c>
      <c r="M1" s="20" t="s">
        <v>18</v>
      </c>
      <c r="N1" s="18" t="s">
        <v>19</v>
      </c>
      <c r="O1" s="20" t="s">
        <v>20</v>
      </c>
      <c r="P1" s="20" t="s">
        <v>21</v>
      </c>
      <c r="Q1" s="15" t="s">
        <v>22</v>
      </c>
      <c r="R1" s="20" t="s">
        <v>23</v>
      </c>
      <c r="S1" s="20" t="s">
        <v>24</v>
      </c>
      <c r="T1" s="20" t="s">
        <v>25</v>
      </c>
      <c r="U1" s="10" t="s">
        <v>26</v>
      </c>
    </row>
    <row r="2" spans="1:21" x14ac:dyDescent="0.35">
      <c r="A2" s="22"/>
      <c r="B2" s="22"/>
      <c r="C2" s="23"/>
      <c r="D2" s="24"/>
      <c r="E2" s="7" t="str">
        <f t="shared" ref="E2:E65" si="0">IF($A2="","",IF(ISNUMBER($A2),INT($A2),DATE(VALUE(LEFT(SUBSTITUTE(TRIM($A2),".",""),4)),VALUE(MID(SUBSTITUTE(TRIM($A2),".",""),5,2)),VALUE(MID(SUBSTITUTE(TRIM($A2),".",""),7,2)))))</f>
        <v/>
      </c>
      <c r="F2" s="7" t="str">
        <f t="shared" ref="F2:F65" si="1">IF($B2="","",IF(ISNUMBER($B2),INT($B2),DATE(VALUE(LEFT(SUBSTITUTE(TRIM($B2),".",""),4)),VALUE(MID(SUBSTITUTE(TRIM($B2),".",""),5,2)),VALUE(MID(SUBSTITUTE(TRIM($B2),".",""),7,2)))))</f>
        <v/>
      </c>
      <c r="G2" s="8" t="str">
        <f t="shared" ref="G2:G65" si="2">IF($C2="","",IF(ISNUMBER($C2),$C2,VALUE(SUBSTITUTE(SUBSTITUTE($C2," ",""),",","."))))</f>
        <v/>
      </c>
      <c r="I2" t="s">
        <v>8</v>
      </c>
      <c r="J2">
        <v>1</v>
      </c>
      <c r="K2" s="12" t="str">
        <f>IFERROR(VLOOKUP($J2,Szamitas!$A$2:$L$7501,2,FALSE),"")</f>
        <v/>
      </c>
      <c r="L2" s="12" t="str">
        <f>IFERROR(VLOOKUP($J2,Szamitas!$A$2:$L$7501,3,FALSE),"")</f>
        <v/>
      </c>
      <c r="M2" s="21" t="str">
        <f>IFERROR(VLOOKUP($J2,Szamitas!$A$2:$L$7501,4,FALSE),"")</f>
        <v/>
      </c>
      <c r="N2" s="19" t="str">
        <f>IFERROR(VLOOKUP($J2,Szamitas!$A$2:$L$7501,5,FALSE),"")</f>
        <v/>
      </c>
      <c r="O2" s="21" t="str">
        <f>IFERROR(VLOOKUP($J2,Szamitas!$A$2:$L$7501,6,FALSE),"")</f>
        <v/>
      </c>
      <c r="P2" s="21" t="str">
        <f>IFERROR(VLOOKUP($J2,Szamitas!$A$2:$L$7501,7,FALSE),"")</f>
        <v/>
      </c>
      <c r="Q2" s="13" t="str">
        <f>IFERROR(VLOOKUP($J2,Szamitas!$A$2:$L$7501,8,FALSE),"")</f>
        <v/>
      </c>
      <c r="R2" s="21" t="str">
        <f>IFERROR(VLOOKUP($J2,Szamitas!$A$2:$L$7501,9,FALSE),"")</f>
        <v/>
      </c>
      <c r="S2" s="21" t="str">
        <f>IFERROR(VLOOKUP($J2,Szamitas!$A$2:$L$7501,10,FALSE),"")</f>
        <v/>
      </c>
      <c r="T2" s="21" t="str">
        <f>IFERROR(VLOOKUP($J2,Szamitas!$A$2:$L$7501,11,FALSE),"")</f>
        <v/>
      </c>
      <c r="U2" t="str">
        <f>IFERROR(VLOOKUP($J2,Szamitas!$A$2:$L$7501,12,FALSE),"")</f>
        <v/>
      </c>
    </row>
    <row r="3" spans="1:21" x14ac:dyDescent="0.35">
      <c r="A3" s="22"/>
      <c r="B3" s="22"/>
      <c r="C3" s="23"/>
      <c r="D3" s="24"/>
      <c r="E3" s="7" t="str">
        <f t="shared" si="0"/>
        <v/>
      </c>
      <c r="F3" s="7" t="str">
        <f t="shared" si="1"/>
        <v/>
      </c>
      <c r="G3" s="8" t="str">
        <f t="shared" si="2"/>
        <v/>
      </c>
      <c r="I3" t="s">
        <v>9</v>
      </c>
      <c r="J3">
        <v>2</v>
      </c>
      <c r="K3" s="12" t="str">
        <f>IFERROR(VLOOKUP($J3,Szamitas!$A$2:$L$7501,2,FALSE),"")</f>
        <v/>
      </c>
      <c r="L3" s="12" t="str">
        <f>IFERROR(VLOOKUP($J3,Szamitas!$A$2:$L$7501,3,FALSE),"")</f>
        <v/>
      </c>
      <c r="M3" s="21" t="str">
        <f>IFERROR(VLOOKUP($J3,Szamitas!$A$2:$L$7501,4,FALSE),"")</f>
        <v/>
      </c>
      <c r="N3" s="19" t="str">
        <f>IFERROR(VLOOKUP($J3,Szamitas!$A$2:$L$7501,5,FALSE),"")</f>
        <v/>
      </c>
      <c r="O3" s="21" t="str">
        <f>IFERROR(VLOOKUP($J3,Szamitas!$A$2:$L$7501,6,FALSE),"")</f>
        <v/>
      </c>
      <c r="P3" s="21" t="str">
        <f>IFERROR(VLOOKUP($J3,Szamitas!$A$2:$L$7501,7,FALSE),"")</f>
        <v/>
      </c>
      <c r="Q3" s="13" t="str">
        <f>IFERROR(VLOOKUP($J3,Szamitas!$A$2:$L$7501,8,FALSE),"")</f>
        <v/>
      </c>
      <c r="R3" s="21" t="str">
        <f>IFERROR(VLOOKUP($J3,Szamitas!$A$2:$L$7501,9,FALSE),"")</f>
        <v/>
      </c>
      <c r="S3" s="21" t="str">
        <f>IFERROR(VLOOKUP($J3,Szamitas!$A$2:$L$7501,10,FALSE),"")</f>
        <v/>
      </c>
      <c r="T3" s="21" t="str">
        <f>IFERROR(VLOOKUP($J3,Szamitas!$A$2:$L$7501,11,FALSE),"")</f>
        <v/>
      </c>
      <c r="U3" t="str">
        <f>IFERROR(VLOOKUP($J3,Szamitas!$A$2:$L$7501,12,FALSE),"")</f>
        <v/>
      </c>
    </row>
    <row r="4" spans="1:21" x14ac:dyDescent="0.35">
      <c r="A4" s="22"/>
      <c r="B4" s="22"/>
      <c r="C4" s="23"/>
      <c r="D4" s="24"/>
      <c r="E4" s="7" t="str">
        <f t="shared" si="0"/>
        <v/>
      </c>
      <c r="F4" s="7" t="str">
        <f t="shared" si="1"/>
        <v/>
      </c>
      <c r="G4" s="8" t="str">
        <f t="shared" si="2"/>
        <v/>
      </c>
      <c r="I4" t="s">
        <v>10</v>
      </c>
      <c r="J4">
        <v>3</v>
      </c>
      <c r="K4" s="12" t="str">
        <f>IFERROR(VLOOKUP($J4,Szamitas!$A$2:$L$7501,2,FALSE),"")</f>
        <v/>
      </c>
      <c r="L4" s="12" t="str">
        <f>IFERROR(VLOOKUP($J4,Szamitas!$A$2:$L$7501,3,FALSE),"")</f>
        <v/>
      </c>
      <c r="M4" s="21" t="str">
        <f>IFERROR(VLOOKUP($J4,Szamitas!$A$2:$L$7501,4,FALSE),"")</f>
        <v/>
      </c>
      <c r="N4" s="19" t="str">
        <f>IFERROR(VLOOKUP($J4,Szamitas!$A$2:$L$7501,5,FALSE),"")</f>
        <v/>
      </c>
      <c r="O4" s="21" t="str">
        <f>IFERROR(VLOOKUP($J4,Szamitas!$A$2:$L$7501,6,FALSE),"")</f>
        <v/>
      </c>
      <c r="P4" s="21" t="str">
        <f>IFERROR(VLOOKUP($J4,Szamitas!$A$2:$L$7501,7,FALSE),"")</f>
        <v/>
      </c>
      <c r="Q4" s="13" t="str">
        <f>IFERROR(VLOOKUP($J4,Szamitas!$A$2:$L$7501,8,FALSE),"")</f>
        <v/>
      </c>
      <c r="R4" s="21" t="str">
        <f>IFERROR(VLOOKUP($J4,Szamitas!$A$2:$L$7501,9,FALSE),"")</f>
        <v/>
      </c>
      <c r="S4" s="21" t="str">
        <f>IFERROR(VLOOKUP($J4,Szamitas!$A$2:$L$7501,10,FALSE),"")</f>
        <v/>
      </c>
      <c r="T4" s="21" t="str">
        <f>IFERROR(VLOOKUP($J4,Szamitas!$A$2:$L$7501,11,FALSE),"")</f>
        <v/>
      </c>
      <c r="U4" t="str">
        <f>IFERROR(VLOOKUP($J4,Szamitas!$A$2:$L$7501,12,FALSE),"")</f>
        <v/>
      </c>
    </row>
    <row r="5" spans="1:21" x14ac:dyDescent="0.35">
      <c r="A5" s="22"/>
      <c r="B5" s="22"/>
      <c r="C5" s="23"/>
      <c r="D5" s="24"/>
      <c r="E5" s="7" t="str">
        <f t="shared" si="0"/>
        <v/>
      </c>
      <c r="F5" s="7" t="str">
        <f t="shared" si="1"/>
        <v/>
      </c>
      <c r="G5" s="8" t="str">
        <f t="shared" si="2"/>
        <v/>
      </c>
      <c r="I5" t="s">
        <v>11</v>
      </c>
      <c r="J5">
        <v>4</v>
      </c>
      <c r="K5" s="12" t="str">
        <f>IFERROR(VLOOKUP($J5,Szamitas!$A$2:$L$7501,2,FALSE),"")</f>
        <v/>
      </c>
      <c r="L5" s="12" t="str">
        <f>IFERROR(VLOOKUP($J5,Szamitas!$A$2:$L$7501,3,FALSE),"")</f>
        <v/>
      </c>
      <c r="M5" s="21" t="str">
        <f>IFERROR(VLOOKUP($J5,Szamitas!$A$2:$L$7501,4,FALSE),"")</f>
        <v/>
      </c>
      <c r="N5" s="19" t="str">
        <f>IFERROR(VLOOKUP($J5,Szamitas!$A$2:$L$7501,5,FALSE),"")</f>
        <v/>
      </c>
      <c r="O5" s="21" t="str">
        <f>IFERROR(VLOOKUP($J5,Szamitas!$A$2:$L$7501,6,FALSE),"")</f>
        <v/>
      </c>
      <c r="P5" s="21" t="str">
        <f>IFERROR(VLOOKUP($J5,Szamitas!$A$2:$L$7501,7,FALSE),"")</f>
        <v/>
      </c>
      <c r="Q5" s="13" t="str">
        <f>IFERROR(VLOOKUP($J5,Szamitas!$A$2:$L$7501,8,FALSE),"")</f>
        <v/>
      </c>
      <c r="R5" s="21" t="str">
        <f>IFERROR(VLOOKUP($J5,Szamitas!$A$2:$L$7501,9,FALSE),"")</f>
        <v/>
      </c>
      <c r="S5" s="21" t="str">
        <f>IFERROR(VLOOKUP($J5,Szamitas!$A$2:$L$7501,10,FALSE),"")</f>
        <v/>
      </c>
      <c r="T5" s="21" t="str">
        <f>IFERROR(VLOOKUP($J5,Szamitas!$A$2:$L$7501,11,FALSE),"")</f>
        <v/>
      </c>
      <c r="U5" t="str">
        <f>IFERROR(VLOOKUP($J5,Szamitas!$A$2:$L$7501,12,FALSE),"")</f>
        <v/>
      </c>
    </row>
    <row r="6" spans="1:21" x14ac:dyDescent="0.35">
      <c r="A6" s="22"/>
      <c r="B6" s="22"/>
      <c r="C6" s="23"/>
      <c r="D6" s="24"/>
      <c r="E6" s="7" t="str">
        <f t="shared" si="0"/>
        <v/>
      </c>
      <c r="F6" s="7" t="str">
        <f t="shared" si="1"/>
        <v/>
      </c>
      <c r="G6" s="8" t="str">
        <f t="shared" si="2"/>
        <v/>
      </c>
      <c r="I6" s="25" t="s">
        <v>33</v>
      </c>
      <c r="J6">
        <v>5</v>
      </c>
      <c r="K6" s="12" t="str">
        <f>IFERROR(VLOOKUP($J6,Szamitas!$A$2:$L$7501,2,FALSE),"")</f>
        <v/>
      </c>
      <c r="L6" s="12" t="str">
        <f>IFERROR(VLOOKUP($J6,Szamitas!$A$2:$L$7501,3,FALSE),"")</f>
        <v/>
      </c>
      <c r="M6" s="21" t="str">
        <f>IFERROR(VLOOKUP($J6,Szamitas!$A$2:$L$7501,4,FALSE),"")</f>
        <v/>
      </c>
      <c r="N6" s="19" t="str">
        <f>IFERROR(VLOOKUP($J6,Szamitas!$A$2:$L$7501,5,FALSE),"")</f>
        <v/>
      </c>
      <c r="O6" s="21" t="str">
        <f>IFERROR(VLOOKUP($J6,Szamitas!$A$2:$L$7501,6,FALSE),"")</f>
        <v/>
      </c>
      <c r="P6" s="21" t="str">
        <f>IFERROR(VLOOKUP($J6,Szamitas!$A$2:$L$7501,7,FALSE),"")</f>
        <v/>
      </c>
      <c r="Q6" s="13" t="str">
        <f>IFERROR(VLOOKUP($J6,Szamitas!$A$2:$L$7501,8,FALSE),"")</f>
        <v/>
      </c>
      <c r="R6" s="21" t="str">
        <f>IFERROR(VLOOKUP($J6,Szamitas!$A$2:$L$7501,9,FALSE),"")</f>
        <v/>
      </c>
      <c r="S6" s="21" t="str">
        <f>IFERROR(VLOOKUP($J6,Szamitas!$A$2:$L$7501,10,FALSE),"")</f>
        <v/>
      </c>
      <c r="T6" s="21" t="str">
        <f>IFERROR(VLOOKUP($J6,Szamitas!$A$2:$L$7501,11,FALSE),"")</f>
        <v/>
      </c>
      <c r="U6" t="str">
        <f>IFERROR(VLOOKUP($J6,Szamitas!$A$2:$L$7501,12,FALSE),"")</f>
        <v/>
      </c>
    </row>
    <row r="7" spans="1:21" x14ac:dyDescent="0.35">
      <c r="A7" s="22"/>
      <c r="B7" s="22"/>
      <c r="C7" s="23"/>
      <c r="D7" s="24"/>
      <c r="E7" s="7" t="str">
        <f t="shared" si="0"/>
        <v/>
      </c>
      <c r="F7" s="7" t="str">
        <f t="shared" si="1"/>
        <v/>
      </c>
      <c r="G7" s="8" t="str">
        <f t="shared" si="2"/>
        <v/>
      </c>
      <c r="J7">
        <v>6</v>
      </c>
      <c r="K7" s="12" t="str">
        <f>IFERROR(VLOOKUP($J7,Szamitas!$A$2:$L$7501,2,FALSE),"")</f>
        <v/>
      </c>
      <c r="L7" s="12" t="str">
        <f>IFERROR(VLOOKUP($J7,Szamitas!$A$2:$L$7501,3,FALSE),"")</f>
        <v/>
      </c>
      <c r="M7" s="21" t="str">
        <f>IFERROR(VLOOKUP($J7,Szamitas!$A$2:$L$7501,4,FALSE),"")</f>
        <v/>
      </c>
      <c r="N7" s="19" t="str">
        <f>IFERROR(VLOOKUP($J7,Szamitas!$A$2:$L$7501,5,FALSE),"")</f>
        <v/>
      </c>
      <c r="O7" s="21" t="str">
        <f>IFERROR(VLOOKUP($J7,Szamitas!$A$2:$L$7501,6,FALSE),"")</f>
        <v/>
      </c>
      <c r="P7" s="21" t="str">
        <f>IFERROR(VLOOKUP($J7,Szamitas!$A$2:$L$7501,7,FALSE),"")</f>
        <v/>
      </c>
      <c r="Q7" s="13" t="str">
        <f>IFERROR(VLOOKUP($J7,Szamitas!$A$2:$L$7501,8,FALSE),"")</f>
        <v/>
      </c>
      <c r="R7" s="21" t="str">
        <f>IFERROR(VLOOKUP($J7,Szamitas!$A$2:$L$7501,9,FALSE),"")</f>
        <v/>
      </c>
      <c r="S7" s="21" t="str">
        <f>IFERROR(VLOOKUP($J7,Szamitas!$A$2:$L$7501,10,FALSE),"")</f>
        <v/>
      </c>
      <c r="T7" s="21" t="str">
        <f>IFERROR(VLOOKUP($J7,Szamitas!$A$2:$L$7501,11,FALSE),"")</f>
        <v/>
      </c>
      <c r="U7" t="str">
        <f>IFERROR(VLOOKUP($J7,Szamitas!$A$2:$L$7501,12,FALSE),"")</f>
        <v/>
      </c>
    </row>
    <row r="8" spans="1:21" x14ac:dyDescent="0.35">
      <c r="A8" s="22"/>
      <c r="B8" s="22"/>
      <c r="C8" s="23"/>
      <c r="D8" s="24"/>
      <c r="E8" s="7" t="str">
        <f t="shared" si="0"/>
        <v/>
      </c>
      <c r="F8" s="7" t="str">
        <f t="shared" si="1"/>
        <v/>
      </c>
      <c r="G8" s="8" t="str">
        <f t="shared" si="2"/>
        <v/>
      </c>
      <c r="I8" t="s">
        <v>36</v>
      </c>
      <c r="J8">
        <v>7</v>
      </c>
      <c r="K8" s="12" t="str">
        <f>IFERROR(VLOOKUP($J8,Szamitas!$A$2:$L$7501,2,FALSE),"")</f>
        <v/>
      </c>
      <c r="L8" s="12" t="str">
        <f>IFERROR(VLOOKUP($J8,Szamitas!$A$2:$L$7501,3,FALSE),"")</f>
        <v/>
      </c>
      <c r="M8" s="21" t="str">
        <f>IFERROR(VLOOKUP($J8,Szamitas!$A$2:$L$7501,4,FALSE),"")</f>
        <v/>
      </c>
      <c r="N8" s="19" t="str">
        <f>IFERROR(VLOOKUP($J8,Szamitas!$A$2:$L$7501,5,FALSE),"")</f>
        <v/>
      </c>
      <c r="O8" s="21" t="str">
        <f>IFERROR(VLOOKUP($J8,Szamitas!$A$2:$L$7501,6,FALSE),"")</f>
        <v/>
      </c>
      <c r="P8" s="21" t="str">
        <f>IFERROR(VLOOKUP($J8,Szamitas!$A$2:$L$7501,7,FALSE),"")</f>
        <v/>
      </c>
      <c r="Q8" s="13" t="str">
        <f>IFERROR(VLOOKUP($J8,Szamitas!$A$2:$L$7501,8,FALSE),"")</f>
        <v/>
      </c>
      <c r="R8" s="21" t="str">
        <f>IFERROR(VLOOKUP($J8,Szamitas!$A$2:$L$7501,9,FALSE),"")</f>
        <v/>
      </c>
      <c r="S8" s="21" t="str">
        <f>IFERROR(VLOOKUP($J8,Szamitas!$A$2:$L$7501,10,FALSE),"")</f>
        <v/>
      </c>
      <c r="T8" s="21" t="str">
        <f>IFERROR(VLOOKUP($J8,Szamitas!$A$2:$L$7501,11,FALSE),"")</f>
        <v/>
      </c>
      <c r="U8" t="str">
        <f>IFERROR(VLOOKUP($J8,Szamitas!$A$2:$L$7501,12,FALSE),"")</f>
        <v/>
      </c>
    </row>
    <row r="9" spans="1:21" x14ac:dyDescent="0.35">
      <c r="A9" s="22"/>
      <c r="B9" s="22"/>
      <c r="C9" s="23"/>
      <c r="D9" s="24"/>
      <c r="E9" s="7" t="str">
        <f t="shared" si="0"/>
        <v/>
      </c>
      <c r="F9" s="7" t="str">
        <f t="shared" si="1"/>
        <v/>
      </c>
      <c r="G9" s="8" t="str">
        <f t="shared" si="2"/>
        <v/>
      </c>
      <c r="J9">
        <v>8</v>
      </c>
      <c r="K9" s="12" t="str">
        <f>IFERROR(VLOOKUP($J9,Szamitas!$A$2:$L$7501,2,FALSE),"")</f>
        <v/>
      </c>
      <c r="L9" s="12" t="str">
        <f>IFERROR(VLOOKUP($J9,Szamitas!$A$2:$L$7501,3,FALSE),"")</f>
        <v/>
      </c>
      <c r="M9" s="21" t="str">
        <f>IFERROR(VLOOKUP($J9,Szamitas!$A$2:$L$7501,4,FALSE),"")</f>
        <v/>
      </c>
      <c r="N9" s="19" t="str">
        <f>IFERROR(VLOOKUP($J9,Szamitas!$A$2:$L$7501,5,FALSE),"")</f>
        <v/>
      </c>
      <c r="O9" s="21" t="str">
        <f>IFERROR(VLOOKUP($J9,Szamitas!$A$2:$L$7501,6,FALSE),"")</f>
        <v/>
      </c>
      <c r="P9" s="21" t="str">
        <f>IFERROR(VLOOKUP($J9,Szamitas!$A$2:$L$7501,7,FALSE),"")</f>
        <v/>
      </c>
      <c r="Q9" s="13" t="str">
        <f>IFERROR(VLOOKUP($J9,Szamitas!$A$2:$L$7501,8,FALSE),"")</f>
        <v/>
      </c>
      <c r="R9" s="21" t="str">
        <f>IFERROR(VLOOKUP($J9,Szamitas!$A$2:$L$7501,9,FALSE),"")</f>
        <v/>
      </c>
      <c r="S9" s="21" t="str">
        <f>IFERROR(VLOOKUP($J9,Szamitas!$A$2:$L$7501,10,FALSE),"")</f>
        <v/>
      </c>
      <c r="T9" s="21" t="str">
        <f>IFERROR(VLOOKUP($J9,Szamitas!$A$2:$L$7501,11,FALSE),"")</f>
        <v/>
      </c>
      <c r="U9" t="str">
        <f>IFERROR(VLOOKUP($J9,Szamitas!$A$2:$L$7501,12,FALSE),"")</f>
        <v/>
      </c>
    </row>
    <row r="10" spans="1:21" x14ac:dyDescent="0.35">
      <c r="A10" s="22"/>
      <c r="B10" s="22"/>
      <c r="C10" s="23"/>
      <c r="D10" s="24"/>
      <c r="E10" s="7" t="str">
        <f t="shared" si="0"/>
        <v/>
      </c>
      <c r="F10" s="7" t="str">
        <f t="shared" si="1"/>
        <v/>
      </c>
      <c r="G10" s="8" t="str">
        <f t="shared" si="2"/>
        <v/>
      </c>
      <c r="J10">
        <v>9</v>
      </c>
      <c r="K10" s="12" t="str">
        <f>IFERROR(VLOOKUP($J10,Szamitas!$A$2:$L$7501,2,FALSE),"")</f>
        <v/>
      </c>
      <c r="L10" s="12" t="str">
        <f>IFERROR(VLOOKUP($J10,Szamitas!$A$2:$L$7501,3,FALSE),"")</f>
        <v/>
      </c>
      <c r="M10" s="21" t="str">
        <f>IFERROR(VLOOKUP($J10,Szamitas!$A$2:$L$7501,4,FALSE),"")</f>
        <v/>
      </c>
      <c r="N10" s="19" t="str">
        <f>IFERROR(VLOOKUP($J10,Szamitas!$A$2:$L$7501,5,FALSE),"")</f>
        <v/>
      </c>
      <c r="O10" s="21" t="str">
        <f>IFERROR(VLOOKUP($J10,Szamitas!$A$2:$L$7501,6,FALSE),"")</f>
        <v/>
      </c>
      <c r="P10" s="21" t="str">
        <f>IFERROR(VLOOKUP($J10,Szamitas!$A$2:$L$7501,7,FALSE),"")</f>
        <v/>
      </c>
      <c r="Q10" s="13" t="str">
        <f>IFERROR(VLOOKUP($J10,Szamitas!$A$2:$L$7501,8,FALSE),"")</f>
        <v/>
      </c>
      <c r="R10" s="21" t="str">
        <f>IFERROR(VLOOKUP($J10,Szamitas!$A$2:$L$7501,9,FALSE),"")</f>
        <v/>
      </c>
      <c r="S10" s="21" t="str">
        <f>IFERROR(VLOOKUP($J10,Szamitas!$A$2:$L$7501,10,FALSE),"")</f>
        <v/>
      </c>
      <c r="T10" s="21" t="str">
        <f>IFERROR(VLOOKUP($J10,Szamitas!$A$2:$L$7501,11,FALSE),"")</f>
        <v/>
      </c>
      <c r="U10" t="str">
        <f>IFERROR(VLOOKUP($J10,Szamitas!$A$2:$L$7501,12,FALSE),"")</f>
        <v/>
      </c>
    </row>
    <row r="11" spans="1:21" x14ac:dyDescent="0.35">
      <c r="A11" s="22"/>
      <c r="B11" s="22"/>
      <c r="C11" s="23"/>
      <c r="D11" s="24"/>
      <c r="E11" s="7" t="str">
        <f t="shared" si="0"/>
        <v/>
      </c>
      <c r="F11" s="7" t="str">
        <f t="shared" si="1"/>
        <v/>
      </c>
      <c r="G11" s="8" t="str">
        <f t="shared" si="2"/>
        <v/>
      </c>
      <c r="J11">
        <v>10</v>
      </c>
      <c r="K11" s="12" t="str">
        <f>IFERROR(VLOOKUP($J11,Szamitas!$A$2:$L$7501,2,FALSE),"")</f>
        <v/>
      </c>
      <c r="L11" s="12" t="str">
        <f>IFERROR(VLOOKUP($J11,Szamitas!$A$2:$L$7501,3,FALSE),"")</f>
        <v/>
      </c>
      <c r="M11" s="21" t="str">
        <f>IFERROR(VLOOKUP($J11,Szamitas!$A$2:$L$7501,4,FALSE),"")</f>
        <v/>
      </c>
      <c r="N11" s="19" t="str">
        <f>IFERROR(VLOOKUP($J11,Szamitas!$A$2:$L$7501,5,FALSE),"")</f>
        <v/>
      </c>
      <c r="O11" s="21" t="str">
        <f>IFERROR(VLOOKUP($J11,Szamitas!$A$2:$L$7501,6,FALSE),"")</f>
        <v/>
      </c>
      <c r="P11" s="21" t="str">
        <f>IFERROR(VLOOKUP($J11,Szamitas!$A$2:$L$7501,7,FALSE),"")</f>
        <v/>
      </c>
      <c r="Q11" s="13" t="str">
        <f>IFERROR(VLOOKUP($J11,Szamitas!$A$2:$L$7501,8,FALSE),"")</f>
        <v/>
      </c>
      <c r="R11" s="21" t="str">
        <f>IFERROR(VLOOKUP($J11,Szamitas!$A$2:$L$7501,9,FALSE),"")</f>
        <v/>
      </c>
      <c r="S11" s="21" t="str">
        <f>IFERROR(VLOOKUP($J11,Szamitas!$A$2:$L$7501,10,FALSE),"")</f>
        <v/>
      </c>
      <c r="T11" s="21" t="str">
        <f>IFERROR(VLOOKUP($J11,Szamitas!$A$2:$L$7501,11,FALSE),"")</f>
        <v/>
      </c>
      <c r="U11" t="str">
        <f>IFERROR(VLOOKUP($J11,Szamitas!$A$2:$L$7501,12,FALSE),"")</f>
        <v/>
      </c>
    </row>
    <row r="12" spans="1:21" x14ac:dyDescent="0.35">
      <c r="A12" s="22"/>
      <c r="B12" s="22"/>
      <c r="C12" s="23"/>
      <c r="D12" s="24"/>
      <c r="E12" s="7" t="str">
        <f t="shared" si="0"/>
        <v/>
      </c>
      <c r="F12" s="7" t="str">
        <f t="shared" si="1"/>
        <v/>
      </c>
      <c r="G12" s="8" t="str">
        <f t="shared" si="2"/>
        <v/>
      </c>
      <c r="J12">
        <v>11</v>
      </c>
      <c r="K12" s="12" t="str">
        <f>IFERROR(VLOOKUP($J12,Szamitas!$A$2:$L$7501,2,FALSE),"")</f>
        <v/>
      </c>
      <c r="L12" s="12" t="str">
        <f>IFERROR(VLOOKUP($J12,Szamitas!$A$2:$L$7501,3,FALSE),"")</f>
        <v/>
      </c>
      <c r="M12" s="21" t="str">
        <f>IFERROR(VLOOKUP($J12,Szamitas!$A$2:$L$7501,4,FALSE),"")</f>
        <v/>
      </c>
      <c r="N12" s="19" t="str">
        <f>IFERROR(VLOOKUP($J12,Szamitas!$A$2:$L$7501,5,FALSE),"")</f>
        <v/>
      </c>
      <c r="O12" s="21" t="str">
        <f>IFERROR(VLOOKUP($J12,Szamitas!$A$2:$L$7501,6,FALSE),"")</f>
        <v/>
      </c>
      <c r="P12" s="21" t="str">
        <f>IFERROR(VLOOKUP($J12,Szamitas!$A$2:$L$7501,7,FALSE),"")</f>
        <v/>
      </c>
      <c r="Q12" s="13" t="str">
        <f>IFERROR(VLOOKUP($J12,Szamitas!$A$2:$L$7501,8,FALSE),"")</f>
        <v/>
      </c>
      <c r="R12" s="21" t="str">
        <f>IFERROR(VLOOKUP($J12,Szamitas!$A$2:$L$7501,9,FALSE),"")</f>
        <v/>
      </c>
      <c r="S12" s="21" t="str">
        <f>IFERROR(VLOOKUP($J12,Szamitas!$A$2:$L$7501,10,FALSE),"")</f>
        <v/>
      </c>
      <c r="T12" s="21" t="str">
        <f>IFERROR(VLOOKUP($J12,Szamitas!$A$2:$L$7501,11,FALSE),"")</f>
        <v/>
      </c>
      <c r="U12" t="str">
        <f>IFERROR(VLOOKUP($J12,Szamitas!$A$2:$L$7501,12,FALSE),"")</f>
        <v/>
      </c>
    </row>
    <row r="13" spans="1:21" x14ac:dyDescent="0.35">
      <c r="A13" s="22"/>
      <c r="B13" s="22"/>
      <c r="C13" s="23"/>
      <c r="D13" s="24"/>
      <c r="E13" s="7" t="str">
        <f t="shared" si="0"/>
        <v/>
      </c>
      <c r="F13" s="7" t="str">
        <f t="shared" si="1"/>
        <v/>
      </c>
      <c r="G13" s="8" t="str">
        <f t="shared" si="2"/>
        <v/>
      </c>
      <c r="J13">
        <v>12</v>
      </c>
      <c r="K13" s="12" t="str">
        <f>IFERROR(VLOOKUP($J13,Szamitas!$A$2:$L$7501,2,FALSE),"")</f>
        <v/>
      </c>
      <c r="L13" s="12" t="str">
        <f>IFERROR(VLOOKUP($J13,Szamitas!$A$2:$L$7501,3,FALSE),"")</f>
        <v/>
      </c>
      <c r="M13" s="21" t="str">
        <f>IFERROR(VLOOKUP($J13,Szamitas!$A$2:$L$7501,4,FALSE),"")</f>
        <v/>
      </c>
      <c r="N13" s="19" t="str">
        <f>IFERROR(VLOOKUP($J13,Szamitas!$A$2:$L$7501,5,FALSE),"")</f>
        <v/>
      </c>
      <c r="O13" s="21" t="str">
        <f>IFERROR(VLOOKUP($J13,Szamitas!$A$2:$L$7501,6,FALSE),"")</f>
        <v/>
      </c>
      <c r="P13" s="21" t="str">
        <f>IFERROR(VLOOKUP($J13,Szamitas!$A$2:$L$7501,7,FALSE),"")</f>
        <v/>
      </c>
      <c r="Q13" s="13" t="str">
        <f>IFERROR(VLOOKUP($J13,Szamitas!$A$2:$L$7501,8,FALSE),"")</f>
        <v/>
      </c>
      <c r="R13" s="21" t="str">
        <f>IFERROR(VLOOKUP($J13,Szamitas!$A$2:$L$7501,9,FALSE),"")</f>
        <v/>
      </c>
      <c r="S13" s="21" t="str">
        <f>IFERROR(VLOOKUP($J13,Szamitas!$A$2:$L$7501,10,FALSE),"")</f>
        <v/>
      </c>
      <c r="T13" s="21" t="str">
        <f>IFERROR(VLOOKUP($J13,Szamitas!$A$2:$L$7501,11,FALSE),"")</f>
        <v/>
      </c>
      <c r="U13" t="str">
        <f>IFERROR(VLOOKUP($J13,Szamitas!$A$2:$L$7501,12,FALSE),"")</f>
        <v/>
      </c>
    </row>
    <row r="14" spans="1:21" x14ac:dyDescent="0.35">
      <c r="A14" s="22"/>
      <c r="B14" s="22"/>
      <c r="C14" s="23"/>
      <c r="D14" s="24"/>
      <c r="E14" s="7" t="str">
        <f t="shared" si="0"/>
        <v/>
      </c>
      <c r="F14" s="7" t="str">
        <f t="shared" si="1"/>
        <v/>
      </c>
      <c r="G14" s="8" t="str">
        <f t="shared" si="2"/>
        <v/>
      </c>
      <c r="J14">
        <v>13</v>
      </c>
      <c r="K14" s="12" t="str">
        <f>IFERROR(VLOOKUP($J14,Szamitas!$A$2:$L$7501,2,FALSE),"")</f>
        <v/>
      </c>
      <c r="L14" s="12" t="str">
        <f>IFERROR(VLOOKUP($J14,Szamitas!$A$2:$L$7501,3,FALSE),"")</f>
        <v/>
      </c>
      <c r="M14" s="21" t="str">
        <f>IFERROR(VLOOKUP($J14,Szamitas!$A$2:$L$7501,4,FALSE),"")</f>
        <v/>
      </c>
      <c r="N14" s="19" t="str">
        <f>IFERROR(VLOOKUP($J14,Szamitas!$A$2:$L$7501,5,FALSE),"")</f>
        <v/>
      </c>
      <c r="O14" s="21" t="str">
        <f>IFERROR(VLOOKUP($J14,Szamitas!$A$2:$L$7501,6,FALSE),"")</f>
        <v/>
      </c>
      <c r="P14" s="21" t="str">
        <f>IFERROR(VLOOKUP($J14,Szamitas!$A$2:$L$7501,7,FALSE),"")</f>
        <v/>
      </c>
      <c r="Q14" s="13" t="str">
        <f>IFERROR(VLOOKUP($J14,Szamitas!$A$2:$L$7501,8,FALSE),"")</f>
        <v/>
      </c>
      <c r="R14" s="21" t="str">
        <f>IFERROR(VLOOKUP($J14,Szamitas!$A$2:$L$7501,9,FALSE),"")</f>
        <v/>
      </c>
      <c r="S14" s="21" t="str">
        <f>IFERROR(VLOOKUP($J14,Szamitas!$A$2:$L$7501,10,FALSE),"")</f>
        <v/>
      </c>
      <c r="T14" s="21" t="str">
        <f>IFERROR(VLOOKUP($J14,Szamitas!$A$2:$L$7501,11,FALSE),"")</f>
        <v/>
      </c>
      <c r="U14" t="str">
        <f>IFERROR(VLOOKUP($J14,Szamitas!$A$2:$L$7501,12,FALSE),"")</f>
        <v/>
      </c>
    </row>
    <row r="15" spans="1:21" x14ac:dyDescent="0.35">
      <c r="A15" s="22"/>
      <c r="B15" s="22"/>
      <c r="C15" s="23"/>
      <c r="D15" s="24"/>
      <c r="E15" s="7" t="str">
        <f t="shared" si="0"/>
        <v/>
      </c>
      <c r="F15" s="7" t="str">
        <f t="shared" si="1"/>
        <v/>
      </c>
      <c r="G15" s="8" t="str">
        <f t="shared" si="2"/>
        <v/>
      </c>
      <c r="J15">
        <v>14</v>
      </c>
      <c r="K15" s="12" t="str">
        <f>IFERROR(VLOOKUP($J15,Szamitas!$A$2:$L$7501,2,FALSE),"")</f>
        <v/>
      </c>
      <c r="L15" s="12" t="str">
        <f>IFERROR(VLOOKUP($J15,Szamitas!$A$2:$L$7501,3,FALSE),"")</f>
        <v/>
      </c>
      <c r="M15" s="21" t="str">
        <f>IFERROR(VLOOKUP($J15,Szamitas!$A$2:$L$7501,4,FALSE),"")</f>
        <v/>
      </c>
      <c r="N15" s="19" t="str">
        <f>IFERROR(VLOOKUP($J15,Szamitas!$A$2:$L$7501,5,FALSE),"")</f>
        <v/>
      </c>
      <c r="O15" s="21" t="str">
        <f>IFERROR(VLOOKUP($J15,Szamitas!$A$2:$L$7501,6,FALSE),"")</f>
        <v/>
      </c>
      <c r="P15" s="21" t="str">
        <f>IFERROR(VLOOKUP($J15,Szamitas!$A$2:$L$7501,7,FALSE),"")</f>
        <v/>
      </c>
      <c r="Q15" s="13" t="str">
        <f>IFERROR(VLOOKUP($J15,Szamitas!$A$2:$L$7501,8,FALSE),"")</f>
        <v/>
      </c>
      <c r="R15" s="21" t="str">
        <f>IFERROR(VLOOKUP($J15,Szamitas!$A$2:$L$7501,9,FALSE),"")</f>
        <v/>
      </c>
      <c r="S15" s="21" t="str">
        <f>IFERROR(VLOOKUP($J15,Szamitas!$A$2:$L$7501,10,FALSE),"")</f>
        <v/>
      </c>
      <c r="T15" s="21" t="str">
        <f>IFERROR(VLOOKUP($J15,Szamitas!$A$2:$L$7501,11,FALSE),"")</f>
        <v/>
      </c>
      <c r="U15" t="str">
        <f>IFERROR(VLOOKUP($J15,Szamitas!$A$2:$L$7501,12,FALSE),"")</f>
        <v/>
      </c>
    </row>
    <row r="16" spans="1:21" x14ac:dyDescent="0.35">
      <c r="A16" s="22"/>
      <c r="B16" s="22"/>
      <c r="C16" s="23"/>
      <c r="D16" s="24"/>
      <c r="E16" s="7" t="str">
        <f t="shared" si="0"/>
        <v/>
      </c>
      <c r="F16" s="7" t="str">
        <f t="shared" si="1"/>
        <v/>
      </c>
      <c r="G16" s="8" t="str">
        <f t="shared" si="2"/>
        <v/>
      </c>
      <c r="J16">
        <v>15</v>
      </c>
      <c r="K16" s="12" t="str">
        <f>IFERROR(VLOOKUP($J16,Szamitas!$A$2:$L$7501,2,FALSE),"")</f>
        <v/>
      </c>
      <c r="L16" s="12" t="str">
        <f>IFERROR(VLOOKUP($J16,Szamitas!$A$2:$L$7501,3,FALSE),"")</f>
        <v/>
      </c>
      <c r="M16" s="21" t="str">
        <f>IFERROR(VLOOKUP($J16,Szamitas!$A$2:$L$7501,4,FALSE),"")</f>
        <v/>
      </c>
      <c r="N16" s="19" t="str">
        <f>IFERROR(VLOOKUP($J16,Szamitas!$A$2:$L$7501,5,FALSE),"")</f>
        <v/>
      </c>
      <c r="O16" s="21" t="str">
        <f>IFERROR(VLOOKUP($J16,Szamitas!$A$2:$L$7501,6,FALSE),"")</f>
        <v/>
      </c>
      <c r="P16" s="21" t="str">
        <f>IFERROR(VLOOKUP($J16,Szamitas!$A$2:$L$7501,7,FALSE),"")</f>
        <v/>
      </c>
      <c r="Q16" s="13" t="str">
        <f>IFERROR(VLOOKUP($J16,Szamitas!$A$2:$L$7501,8,FALSE),"")</f>
        <v/>
      </c>
      <c r="R16" s="21" t="str">
        <f>IFERROR(VLOOKUP($J16,Szamitas!$A$2:$L$7501,9,FALSE),"")</f>
        <v/>
      </c>
      <c r="S16" s="21" t="str">
        <f>IFERROR(VLOOKUP($J16,Szamitas!$A$2:$L$7501,10,FALSE),"")</f>
        <v/>
      </c>
      <c r="T16" s="21" t="str">
        <f>IFERROR(VLOOKUP($J16,Szamitas!$A$2:$L$7501,11,FALSE),"")</f>
        <v/>
      </c>
      <c r="U16" t="str">
        <f>IFERROR(VLOOKUP($J16,Szamitas!$A$2:$L$7501,12,FALSE),"")</f>
        <v/>
      </c>
    </row>
    <row r="17" spans="1:21" x14ac:dyDescent="0.35">
      <c r="A17" s="22"/>
      <c r="B17" s="22"/>
      <c r="C17" s="23"/>
      <c r="D17" s="24"/>
      <c r="E17" s="7" t="str">
        <f t="shared" si="0"/>
        <v/>
      </c>
      <c r="F17" s="7" t="str">
        <f t="shared" si="1"/>
        <v/>
      </c>
      <c r="G17" s="8" t="str">
        <f t="shared" si="2"/>
        <v/>
      </c>
      <c r="J17">
        <v>16</v>
      </c>
      <c r="K17" s="12" t="str">
        <f>IFERROR(VLOOKUP($J17,Szamitas!$A$2:$L$7501,2,FALSE),"")</f>
        <v/>
      </c>
      <c r="L17" s="12" t="str">
        <f>IFERROR(VLOOKUP($J17,Szamitas!$A$2:$L$7501,3,FALSE),"")</f>
        <v/>
      </c>
      <c r="M17" s="21" t="str">
        <f>IFERROR(VLOOKUP($J17,Szamitas!$A$2:$L$7501,4,FALSE),"")</f>
        <v/>
      </c>
      <c r="N17" s="19" t="str">
        <f>IFERROR(VLOOKUP($J17,Szamitas!$A$2:$L$7501,5,FALSE),"")</f>
        <v/>
      </c>
      <c r="O17" s="21" t="str">
        <f>IFERROR(VLOOKUP($J17,Szamitas!$A$2:$L$7501,6,FALSE),"")</f>
        <v/>
      </c>
      <c r="P17" s="21" t="str">
        <f>IFERROR(VLOOKUP($J17,Szamitas!$A$2:$L$7501,7,FALSE),"")</f>
        <v/>
      </c>
      <c r="Q17" s="13" t="str">
        <f>IFERROR(VLOOKUP($J17,Szamitas!$A$2:$L$7501,8,FALSE),"")</f>
        <v/>
      </c>
      <c r="R17" s="21" t="str">
        <f>IFERROR(VLOOKUP($J17,Szamitas!$A$2:$L$7501,9,FALSE),"")</f>
        <v/>
      </c>
      <c r="S17" s="21" t="str">
        <f>IFERROR(VLOOKUP($J17,Szamitas!$A$2:$L$7501,10,FALSE),"")</f>
        <v/>
      </c>
      <c r="T17" s="21" t="str">
        <f>IFERROR(VLOOKUP($J17,Szamitas!$A$2:$L$7501,11,FALSE),"")</f>
        <v/>
      </c>
      <c r="U17" t="str">
        <f>IFERROR(VLOOKUP($J17,Szamitas!$A$2:$L$7501,12,FALSE),"")</f>
        <v/>
      </c>
    </row>
    <row r="18" spans="1:21" x14ac:dyDescent="0.35">
      <c r="A18" s="22"/>
      <c r="B18" s="22"/>
      <c r="C18" s="23"/>
      <c r="D18" s="24"/>
      <c r="E18" s="7" t="str">
        <f t="shared" si="0"/>
        <v/>
      </c>
      <c r="F18" s="7" t="str">
        <f t="shared" si="1"/>
        <v/>
      </c>
      <c r="G18" s="8" t="str">
        <f t="shared" si="2"/>
        <v/>
      </c>
      <c r="J18">
        <v>17</v>
      </c>
      <c r="K18" s="12" t="str">
        <f>IFERROR(VLOOKUP($J18,Szamitas!$A$2:$L$7501,2,FALSE),"")</f>
        <v/>
      </c>
      <c r="L18" s="12" t="str">
        <f>IFERROR(VLOOKUP($J18,Szamitas!$A$2:$L$7501,3,FALSE),"")</f>
        <v/>
      </c>
      <c r="M18" s="21" t="str">
        <f>IFERROR(VLOOKUP($J18,Szamitas!$A$2:$L$7501,4,FALSE),"")</f>
        <v/>
      </c>
      <c r="N18" s="19" t="str">
        <f>IFERROR(VLOOKUP($J18,Szamitas!$A$2:$L$7501,5,FALSE),"")</f>
        <v/>
      </c>
      <c r="O18" s="21" t="str">
        <f>IFERROR(VLOOKUP($J18,Szamitas!$A$2:$L$7501,6,FALSE),"")</f>
        <v/>
      </c>
      <c r="P18" s="21" t="str">
        <f>IFERROR(VLOOKUP($J18,Szamitas!$A$2:$L$7501,7,FALSE),"")</f>
        <v/>
      </c>
      <c r="Q18" s="13" t="str">
        <f>IFERROR(VLOOKUP($J18,Szamitas!$A$2:$L$7501,8,FALSE),"")</f>
        <v/>
      </c>
      <c r="R18" s="21" t="str">
        <f>IFERROR(VLOOKUP($J18,Szamitas!$A$2:$L$7501,9,FALSE),"")</f>
        <v/>
      </c>
      <c r="S18" s="21" t="str">
        <f>IFERROR(VLOOKUP($J18,Szamitas!$A$2:$L$7501,10,FALSE),"")</f>
        <v/>
      </c>
      <c r="T18" s="21" t="str">
        <f>IFERROR(VLOOKUP($J18,Szamitas!$A$2:$L$7501,11,FALSE),"")</f>
        <v/>
      </c>
      <c r="U18" t="str">
        <f>IFERROR(VLOOKUP($J18,Szamitas!$A$2:$L$7501,12,FALSE),"")</f>
        <v/>
      </c>
    </row>
    <row r="19" spans="1:21" x14ac:dyDescent="0.35">
      <c r="A19" s="22"/>
      <c r="B19" s="22"/>
      <c r="C19" s="23"/>
      <c r="D19" s="24"/>
      <c r="E19" s="7" t="str">
        <f t="shared" si="0"/>
        <v/>
      </c>
      <c r="F19" s="7" t="str">
        <f t="shared" si="1"/>
        <v/>
      </c>
      <c r="G19" s="8" t="str">
        <f t="shared" si="2"/>
        <v/>
      </c>
      <c r="J19">
        <v>18</v>
      </c>
      <c r="K19" s="12" t="str">
        <f>IFERROR(VLOOKUP($J19,Szamitas!$A$2:$L$7501,2,FALSE),"")</f>
        <v/>
      </c>
      <c r="L19" s="12" t="str">
        <f>IFERROR(VLOOKUP($J19,Szamitas!$A$2:$L$7501,3,FALSE),"")</f>
        <v/>
      </c>
      <c r="M19" s="21" t="str">
        <f>IFERROR(VLOOKUP($J19,Szamitas!$A$2:$L$7501,4,FALSE),"")</f>
        <v/>
      </c>
      <c r="N19" s="19" t="str">
        <f>IFERROR(VLOOKUP($J19,Szamitas!$A$2:$L$7501,5,FALSE),"")</f>
        <v/>
      </c>
      <c r="O19" s="21" t="str">
        <f>IFERROR(VLOOKUP($J19,Szamitas!$A$2:$L$7501,6,FALSE),"")</f>
        <v/>
      </c>
      <c r="P19" s="21" t="str">
        <f>IFERROR(VLOOKUP($J19,Szamitas!$A$2:$L$7501,7,FALSE),"")</f>
        <v/>
      </c>
      <c r="Q19" s="13" t="str">
        <f>IFERROR(VLOOKUP($J19,Szamitas!$A$2:$L$7501,8,FALSE),"")</f>
        <v/>
      </c>
      <c r="R19" s="21" t="str">
        <f>IFERROR(VLOOKUP($J19,Szamitas!$A$2:$L$7501,9,FALSE),"")</f>
        <v/>
      </c>
      <c r="S19" s="21" t="str">
        <f>IFERROR(VLOOKUP($J19,Szamitas!$A$2:$L$7501,10,FALSE),"")</f>
        <v/>
      </c>
      <c r="T19" s="21" t="str">
        <f>IFERROR(VLOOKUP($J19,Szamitas!$A$2:$L$7501,11,FALSE),"")</f>
        <v/>
      </c>
      <c r="U19" t="str">
        <f>IFERROR(VLOOKUP($J19,Szamitas!$A$2:$L$7501,12,FALSE),"")</f>
        <v/>
      </c>
    </row>
    <row r="20" spans="1:21" x14ac:dyDescent="0.35">
      <c r="A20" s="22"/>
      <c r="B20" s="22"/>
      <c r="C20" s="23"/>
      <c r="D20" s="24"/>
      <c r="E20" s="7" t="str">
        <f t="shared" si="0"/>
        <v/>
      </c>
      <c r="F20" s="7" t="str">
        <f t="shared" si="1"/>
        <v/>
      </c>
      <c r="G20" s="8" t="str">
        <f t="shared" si="2"/>
        <v/>
      </c>
      <c r="J20">
        <v>19</v>
      </c>
      <c r="K20" s="12" t="str">
        <f>IFERROR(VLOOKUP($J20,Szamitas!$A$2:$L$7501,2,FALSE),"")</f>
        <v/>
      </c>
      <c r="L20" s="12" t="str">
        <f>IFERROR(VLOOKUP($J20,Szamitas!$A$2:$L$7501,3,FALSE),"")</f>
        <v/>
      </c>
      <c r="M20" s="21" t="str">
        <f>IFERROR(VLOOKUP($J20,Szamitas!$A$2:$L$7501,4,FALSE),"")</f>
        <v/>
      </c>
      <c r="N20" s="19" t="str">
        <f>IFERROR(VLOOKUP($J20,Szamitas!$A$2:$L$7501,5,FALSE),"")</f>
        <v/>
      </c>
      <c r="O20" s="21" t="str">
        <f>IFERROR(VLOOKUP($J20,Szamitas!$A$2:$L$7501,6,FALSE),"")</f>
        <v/>
      </c>
      <c r="P20" s="21" t="str">
        <f>IFERROR(VLOOKUP($J20,Szamitas!$A$2:$L$7501,7,FALSE),"")</f>
        <v/>
      </c>
      <c r="Q20" s="13" t="str">
        <f>IFERROR(VLOOKUP($J20,Szamitas!$A$2:$L$7501,8,FALSE),"")</f>
        <v/>
      </c>
      <c r="R20" s="21" t="str">
        <f>IFERROR(VLOOKUP($J20,Szamitas!$A$2:$L$7501,9,FALSE),"")</f>
        <v/>
      </c>
      <c r="S20" s="21" t="str">
        <f>IFERROR(VLOOKUP($J20,Szamitas!$A$2:$L$7501,10,FALSE),"")</f>
        <v/>
      </c>
      <c r="T20" s="21" t="str">
        <f>IFERROR(VLOOKUP($J20,Szamitas!$A$2:$L$7501,11,FALSE),"")</f>
        <v/>
      </c>
      <c r="U20" t="str">
        <f>IFERROR(VLOOKUP($J20,Szamitas!$A$2:$L$7501,12,FALSE),"")</f>
        <v/>
      </c>
    </row>
    <row r="21" spans="1:21" x14ac:dyDescent="0.35">
      <c r="A21" s="22"/>
      <c r="B21" s="22"/>
      <c r="C21" s="23"/>
      <c r="D21" s="24"/>
      <c r="E21" s="7" t="str">
        <f t="shared" si="0"/>
        <v/>
      </c>
      <c r="F21" s="7" t="str">
        <f t="shared" si="1"/>
        <v/>
      </c>
      <c r="G21" s="8" t="str">
        <f t="shared" si="2"/>
        <v/>
      </c>
      <c r="J21">
        <v>20</v>
      </c>
      <c r="K21" s="12" t="str">
        <f>IFERROR(VLOOKUP($J21,Szamitas!$A$2:$L$7501,2,FALSE),"")</f>
        <v/>
      </c>
      <c r="L21" s="12" t="str">
        <f>IFERROR(VLOOKUP($J21,Szamitas!$A$2:$L$7501,3,FALSE),"")</f>
        <v/>
      </c>
      <c r="M21" s="21" t="str">
        <f>IFERROR(VLOOKUP($J21,Szamitas!$A$2:$L$7501,4,FALSE),"")</f>
        <v/>
      </c>
      <c r="N21" s="19" t="str">
        <f>IFERROR(VLOOKUP($J21,Szamitas!$A$2:$L$7501,5,FALSE),"")</f>
        <v/>
      </c>
      <c r="O21" s="21" t="str">
        <f>IFERROR(VLOOKUP($J21,Szamitas!$A$2:$L$7501,6,FALSE),"")</f>
        <v/>
      </c>
      <c r="P21" s="21" t="str">
        <f>IFERROR(VLOOKUP($J21,Szamitas!$A$2:$L$7501,7,FALSE),"")</f>
        <v/>
      </c>
      <c r="Q21" s="13" t="str">
        <f>IFERROR(VLOOKUP($J21,Szamitas!$A$2:$L$7501,8,FALSE),"")</f>
        <v/>
      </c>
      <c r="R21" s="21" t="str">
        <f>IFERROR(VLOOKUP($J21,Szamitas!$A$2:$L$7501,9,FALSE),"")</f>
        <v/>
      </c>
      <c r="S21" s="21" t="str">
        <f>IFERROR(VLOOKUP($J21,Szamitas!$A$2:$L$7501,10,FALSE),"")</f>
        <v/>
      </c>
      <c r="T21" s="21" t="str">
        <f>IFERROR(VLOOKUP($J21,Szamitas!$A$2:$L$7501,11,FALSE),"")</f>
        <v/>
      </c>
      <c r="U21" t="str">
        <f>IFERROR(VLOOKUP($J21,Szamitas!$A$2:$L$7501,12,FALSE),"")</f>
        <v/>
      </c>
    </row>
    <row r="22" spans="1:21" x14ac:dyDescent="0.35">
      <c r="A22" s="22"/>
      <c r="B22" s="22"/>
      <c r="C22" s="23"/>
      <c r="D22" s="24"/>
      <c r="E22" s="7" t="str">
        <f t="shared" si="0"/>
        <v/>
      </c>
      <c r="F22" s="7" t="str">
        <f t="shared" si="1"/>
        <v/>
      </c>
      <c r="G22" s="8" t="str">
        <f t="shared" si="2"/>
        <v/>
      </c>
      <c r="J22">
        <v>21</v>
      </c>
      <c r="K22" s="12" t="str">
        <f>IFERROR(VLOOKUP($J22,Szamitas!$A$2:$L$7501,2,FALSE),"")</f>
        <v/>
      </c>
      <c r="L22" s="12" t="str">
        <f>IFERROR(VLOOKUP($J22,Szamitas!$A$2:$L$7501,3,FALSE),"")</f>
        <v/>
      </c>
      <c r="M22" s="21" t="str">
        <f>IFERROR(VLOOKUP($J22,Szamitas!$A$2:$L$7501,4,FALSE),"")</f>
        <v/>
      </c>
      <c r="N22" s="19" t="str">
        <f>IFERROR(VLOOKUP($J22,Szamitas!$A$2:$L$7501,5,FALSE),"")</f>
        <v/>
      </c>
      <c r="O22" s="21" t="str">
        <f>IFERROR(VLOOKUP($J22,Szamitas!$A$2:$L$7501,6,FALSE),"")</f>
        <v/>
      </c>
      <c r="P22" s="21" t="str">
        <f>IFERROR(VLOOKUP($J22,Szamitas!$A$2:$L$7501,7,FALSE),"")</f>
        <v/>
      </c>
      <c r="Q22" s="13" t="str">
        <f>IFERROR(VLOOKUP($J22,Szamitas!$A$2:$L$7501,8,FALSE),"")</f>
        <v/>
      </c>
      <c r="R22" s="21" t="str">
        <f>IFERROR(VLOOKUP($J22,Szamitas!$A$2:$L$7501,9,FALSE),"")</f>
        <v/>
      </c>
      <c r="S22" s="21" t="str">
        <f>IFERROR(VLOOKUP($J22,Szamitas!$A$2:$L$7501,10,FALSE),"")</f>
        <v/>
      </c>
      <c r="T22" s="21" t="str">
        <f>IFERROR(VLOOKUP($J22,Szamitas!$A$2:$L$7501,11,FALSE),"")</f>
        <v/>
      </c>
      <c r="U22" t="str">
        <f>IFERROR(VLOOKUP($J22,Szamitas!$A$2:$L$7501,12,FALSE),"")</f>
        <v/>
      </c>
    </row>
    <row r="23" spans="1:21" x14ac:dyDescent="0.35">
      <c r="A23" s="22"/>
      <c r="B23" s="22"/>
      <c r="C23" s="23"/>
      <c r="D23" s="24"/>
      <c r="E23" s="7" t="str">
        <f t="shared" si="0"/>
        <v/>
      </c>
      <c r="F23" s="7" t="str">
        <f t="shared" si="1"/>
        <v/>
      </c>
      <c r="G23" s="8" t="str">
        <f t="shared" si="2"/>
        <v/>
      </c>
      <c r="J23">
        <v>22</v>
      </c>
      <c r="K23" s="12" t="str">
        <f>IFERROR(VLOOKUP($J23,Szamitas!$A$2:$L$7501,2,FALSE),"")</f>
        <v/>
      </c>
      <c r="L23" s="12" t="str">
        <f>IFERROR(VLOOKUP($J23,Szamitas!$A$2:$L$7501,3,FALSE),"")</f>
        <v/>
      </c>
      <c r="M23" s="21" t="str">
        <f>IFERROR(VLOOKUP($J23,Szamitas!$A$2:$L$7501,4,FALSE),"")</f>
        <v/>
      </c>
      <c r="N23" s="19" t="str">
        <f>IFERROR(VLOOKUP($J23,Szamitas!$A$2:$L$7501,5,FALSE),"")</f>
        <v/>
      </c>
      <c r="O23" s="21" t="str">
        <f>IFERROR(VLOOKUP($J23,Szamitas!$A$2:$L$7501,6,FALSE),"")</f>
        <v/>
      </c>
      <c r="P23" s="21" t="str">
        <f>IFERROR(VLOOKUP($J23,Szamitas!$A$2:$L$7501,7,FALSE),"")</f>
        <v/>
      </c>
      <c r="Q23" s="13" t="str">
        <f>IFERROR(VLOOKUP($J23,Szamitas!$A$2:$L$7501,8,FALSE),"")</f>
        <v/>
      </c>
      <c r="R23" s="21" t="str">
        <f>IFERROR(VLOOKUP($J23,Szamitas!$A$2:$L$7501,9,FALSE),"")</f>
        <v/>
      </c>
      <c r="S23" s="21" t="str">
        <f>IFERROR(VLOOKUP($J23,Szamitas!$A$2:$L$7501,10,FALSE),"")</f>
        <v/>
      </c>
      <c r="T23" s="21" t="str">
        <f>IFERROR(VLOOKUP($J23,Szamitas!$A$2:$L$7501,11,FALSE),"")</f>
        <v/>
      </c>
      <c r="U23" t="str">
        <f>IFERROR(VLOOKUP($J23,Szamitas!$A$2:$L$7501,12,FALSE),"")</f>
        <v/>
      </c>
    </row>
    <row r="24" spans="1:21" x14ac:dyDescent="0.35">
      <c r="A24" s="22"/>
      <c r="B24" s="22"/>
      <c r="C24" s="23"/>
      <c r="D24" s="24"/>
      <c r="E24" s="7" t="str">
        <f t="shared" si="0"/>
        <v/>
      </c>
      <c r="F24" s="7" t="str">
        <f t="shared" si="1"/>
        <v/>
      </c>
      <c r="G24" s="8" t="str">
        <f t="shared" si="2"/>
        <v/>
      </c>
      <c r="J24">
        <v>23</v>
      </c>
      <c r="K24" s="12" t="str">
        <f>IFERROR(VLOOKUP($J24,Szamitas!$A$2:$L$7501,2,FALSE),"")</f>
        <v/>
      </c>
      <c r="L24" s="12" t="str">
        <f>IFERROR(VLOOKUP($J24,Szamitas!$A$2:$L$7501,3,FALSE),"")</f>
        <v/>
      </c>
      <c r="M24" s="21" t="str">
        <f>IFERROR(VLOOKUP($J24,Szamitas!$A$2:$L$7501,4,FALSE),"")</f>
        <v/>
      </c>
      <c r="N24" s="19" t="str">
        <f>IFERROR(VLOOKUP($J24,Szamitas!$A$2:$L$7501,5,FALSE),"")</f>
        <v/>
      </c>
      <c r="O24" s="21" t="str">
        <f>IFERROR(VLOOKUP($J24,Szamitas!$A$2:$L$7501,6,FALSE),"")</f>
        <v/>
      </c>
      <c r="P24" s="21" t="str">
        <f>IFERROR(VLOOKUP($J24,Szamitas!$A$2:$L$7501,7,FALSE),"")</f>
        <v/>
      </c>
      <c r="Q24" s="13" t="str">
        <f>IFERROR(VLOOKUP($J24,Szamitas!$A$2:$L$7501,8,FALSE),"")</f>
        <v/>
      </c>
      <c r="R24" s="21" t="str">
        <f>IFERROR(VLOOKUP($J24,Szamitas!$A$2:$L$7501,9,FALSE),"")</f>
        <v/>
      </c>
      <c r="S24" s="21" t="str">
        <f>IFERROR(VLOOKUP($J24,Szamitas!$A$2:$L$7501,10,FALSE),"")</f>
        <v/>
      </c>
      <c r="T24" s="21" t="str">
        <f>IFERROR(VLOOKUP($J24,Szamitas!$A$2:$L$7501,11,FALSE),"")</f>
        <v/>
      </c>
      <c r="U24" t="str">
        <f>IFERROR(VLOOKUP($J24,Szamitas!$A$2:$L$7501,12,FALSE),"")</f>
        <v/>
      </c>
    </row>
    <row r="25" spans="1:21" x14ac:dyDescent="0.35">
      <c r="A25" s="22"/>
      <c r="B25" s="22"/>
      <c r="C25" s="23"/>
      <c r="D25" s="24"/>
      <c r="E25" s="7" t="str">
        <f t="shared" si="0"/>
        <v/>
      </c>
      <c r="F25" s="7" t="str">
        <f t="shared" si="1"/>
        <v/>
      </c>
      <c r="G25" s="8" t="str">
        <f t="shared" si="2"/>
        <v/>
      </c>
      <c r="J25">
        <v>24</v>
      </c>
      <c r="K25" s="12" t="str">
        <f>IFERROR(VLOOKUP($J25,Szamitas!$A$2:$L$7501,2,FALSE),"")</f>
        <v/>
      </c>
      <c r="L25" s="12" t="str">
        <f>IFERROR(VLOOKUP($J25,Szamitas!$A$2:$L$7501,3,FALSE),"")</f>
        <v/>
      </c>
      <c r="M25" s="21" t="str">
        <f>IFERROR(VLOOKUP($J25,Szamitas!$A$2:$L$7501,4,FALSE),"")</f>
        <v/>
      </c>
      <c r="N25" s="19" t="str">
        <f>IFERROR(VLOOKUP($J25,Szamitas!$A$2:$L$7501,5,FALSE),"")</f>
        <v/>
      </c>
      <c r="O25" s="21" t="str">
        <f>IFERROR(VLOOKUP($J25,Szamitas!$A$2:$L$7501,6,FALSE),"")</f>
        <v/>
      </c>
      <c r="P25" s="21" t="str">
        <f>IFERROR(VLOOKUP($J25,Szamitas!$A$2:$L$7501,7,FALSE),"")</f>
        <v/>
      </c>
      <c r="Q25" s="13" t="str">
        <f>IFERROR(VLOOKUP($J25,Szamitas!$A$2:$L$7501,8,FALSE),"")</f>
        <v/>
      </c>
      <c r="R25" s="21" t="str">
        <f>IFERROR(VLOOKUP($J25,Szamitas!$A$2:$L$7501,9,FALSE),"")</f>
        <v/>
      </c>
      <c r="S25" s="21" t="str">
        <f>IFERROR(VLOOKUP($J25,Szamitas!$A$2:$L$7501,10,FALSE),"")</f>
        <v/>
      </c>
      <c r="T25" s="21" t="str">
        <f>IFERROR(VLOOKUP($J25,Szamitas!$A$2:$L$7501,11,FALSE),"")</f>
        <v/>
      </c>
      <c r="U25" t="str">
        <f>IFERROR(VLOOKUP($J25,Szamitas!$A$2:$L$7501,12,FALSE),"")</f>
        <v/>
      </c>
    </row>
    <row r="26" spans="1:21" x14ac:dyDescent="0.35">
      <c r="A26" s="22"/>
      <c r="B26" s="22"/>
      <c r="C26" s="23"/>
      <c r="D26" s="24"/>
      <c r="E26" s="7" t="str">
        <f t="shared" si="0"/>
        <v/>
      </c>
      <c r="F26" s="7" t="str">
        <f t="shared" si="1"/>
        <v/>
      </c>
      <c r="G26" s="8" t="str">
        <f t="shared" si="2"/>
        <v/>
      </c>
      <c r="J26">
        <v>25</v>
      </c>
      <c r="K26" s="12" t="str">
        <f>IFERROR(VLOOKUP($J26,Szamitas!$A$2:$L$7501,2,FALSE),"")</f>
        <v/>
      </c>
      <c r="L26" s="12" t="str">
        <f>IFERROR(VLOOKUP($J26,Szamitas!$A$2:$L$7501,3,FALSE),"")</f>
        <v/>
      </c>
      <c r="M26" s="21" t="str">
        <f>IFERROR(VLOOKUP($J26,Szamitas!$A$2:$L$7501,4,FALSE),"")</f>
        <v/>
      </c>
      <c r="N26" s="19" t="str">
        <f>IFERROR(VLOOKUP($J26,Szamitas!$A$2:$L$7501,5,FALSE),"")</f>
        <v/>
      </c>
      <c r="O26" s="21" t="str">
        <f>IFERROR(VLOOKUP($J26,Szamitas!$A$2:$L$7501,6,FALSE),"")</f>
        <v/>
      </c>
      <c r="P26" s="21" t="str">
        <f>IFERROR(VLOOKUP($J26,Szamitas!$A$2:$L$7501,7,FALSE),"")</f>
        <v/>
      </c>
      <c r="Q26" s="13" t="str">
        <f>IFERROR(VLOOKUP($J26,Szamitas!$A$2:$L$7501,8,FALSE),"")</f>
        <v/>
      </c>
      <c r="R26" s="21" t="str">
        <f>IFERROR(VLOOKUP($J26,Szamitas!$A$2:$L$7501,9,FALSE),"")</f>
        <v/>
      </c>
      <c r="S26" s="21" t="str">
        <f>IFERROR(VLOOKUP($J26,Szamitas!$A$2:$L$7501,10,FALSE),"")</f>
        <v/>
      </c>
      <c r="T26" s="21" t="str">
        <f>IFERROR(VLOOKUP($J26,Szamitas!$A$2:$L$7501,11,FALSE),"")</f>
        <v/>
      </c>
      <c r="U26" t="str">
        <f>IFERROR(VLOOKUP($J26,Szamitas!$A$2:$L$7501,12,FALSE),"")</f>
        <v/>
      </c>
    </row>
    <row r="27" spans="1:21" x14ac:dyDescent="0.35">
      <c r="A27" s="22"/>
      <c r="B27" s="22"/>
      <c r="C27" s="23"/>
      <c r="D27" s="24"/>
      <c r="E27" s="7" t="str">
        <f t="shared" si="0"/>
        <v/>
      </c>
      <c r="F27" s="7" t="str">
        <f t="shared" si="1"/>
        <v/>
      </c>
      <c r="G27" s="8" t="str">
        <f t="shared" si="2"/>
        <v/>
      </c>
      <c r="J27">
        <v>26</v>
      </c>
      <c r="K27" s="12" t="str">
        <f>IFERROR(VLOOKUP($J27,Szamitas!$A$2:$L$7501,2,FALSE),"")</f>
        <v/>
      </c>
      <c r="L27" s="12" t="str">
        <f>IFERROR(VLOOKUP($J27,Szamitas!$A$2:$L$7501,3,FALSE),"")</f>
        <v/>
      </c>
      <c r="M27" s="21" t="str">
        <f>IFERROR(VLOOKUP($J27,Szamitas!$A$2:$L$7501,4,FALSE),"")</f>
        <v/>
      </c>
      <c r="N27" s="19" t="str">
        <f>IFERROR(VLOOKUP($J27,Szamitas!$A$2:$L$7501,5,FALSE),"")</f>
        <v/>
      </c>
      <c r="O27" s="21" t="str">
        <f>IFERROR(VLOOKUP($J27,Szamitas!$A$2:$L$7501,6,FALSE),"")</f>
        <v/>
      </c>
      <c r="P27" s="21" t="str">
        <f>IFERROR(VLOOKUP($J27,Szamitas!$A$2:$L$7501,7,FALSE),"")</f>
        <v/>
      </c>
      <c r="Q27" s="13" t="str">
        <f>IFERROR(VLOOKUP($J27,Szamitas!$A$2:$L$7501,8,FALSE),"")</f>
        <v/>
      </c>
      <c r="R27" s="21" t="str">
        <f>IFERROR(VLOOKUP($J27,Szamitas!$A$2:$L$7501,9,FALSE),"")</f>
        <v/>
      </c>
      <c r="S27" s="21" t="str">
        <f>IFERROR(VLOOKUP($J27,Szamitas!$A$2:$L$7501,10,FALSE),"")</f>
        <v/>
      </c>
      <c r="T27" s="21" t="str">
        <f>IFERROR(VLOOKUP($J27,Szamitas!$A$2:$L$7501,11,FALSE),"")</f>
        <v/>
      </c>
      <c r="U27" t="str">
        <f>IFERROR(VLOOKUP($J27,Szamitas!$A$2:$L$7501,12,FALSE),"")</f>
        <v/>
      </c>
    </row>
    <row r="28" spans="1:21" x14ac:dyDescent="0.35">
      <c r="A28" s="22"/>
      <c r="B28" s="22"/>
      <c r="C28" s="23"/>
      <c r="D28" s="24"/>
      <c r="E28" s="7" t="str">
        <f t="shared" si="0"/>
        <v/>
      </c>
      <c r="F28" s="7" t="str">
        <f t="shared" si="1"/>
        <v/>
      </c>
      <c r="G28" s="8" t="str">
        <f t="shared" si="2"/>
        <v/>
      </c>
      <c r="J28">
        <v>27</v>
      </c>
      <c r="K28" s="12" t="str">
        <f>IFERROR(VLOOKUP($J28,Szamitas!$A$2:$L$7501,2,FALSE),"")</f>
        <v/>
      </c>
      <c r="L28" s="12" t="str">
        <f>IFERROR(VLOOKUP($J28,Szamitas!$A$2:$L$7501,3,FALSE),"")</f>
        <v/>
      </c>
      <c r="M28" s="21" t="str">
        <f>IFERROR(VLOOKUP($J28,Szamitas!$A$2:$L$7501,4,FALSE),"")</f>
        <v/>
      </c>
      <c r="N28" s="19" t="str">
        <f>IFERROR(VLOOKUP($J28,Szamitas!$A$2:$L$7501,5,FALSE),"")</f>
        <v/>
      </c>
      <c r="O28" s="21" t="str">
        <f>IFERROR(VLOOKUP($J28,Szamitas!$A$2:$L$7501,6,FALSE),"")</f>
        <v/>
      </c>
      <c r="P28" s="21" t="str">
        <f>IFERROR(VLOOKUP($J28,Szamitas!$A$2:$L$7501,7,FALSE),"")</f>
        <v/>
      </c>
      <c r="Q28" s="13" t="str">
        <f>IFERROR(VLOOKUP($J28,Szamitas!$A$2:$L$7501,8,FALSE),"")</f>
        <v/>
      </c>
      <c r="R28" s="21" t="str">
        <f>IFERROR(VLOOKUP($J28,Szamitas!$A$2:$L$7501,9,FALSE),"")</f>
        <v/>
      </c>
      <c r="S28" s="21" t="str">
        <f>IFERROR(VLOOKUP($J28,Szamitas!$A$2:$L$7501,10,FALSE),"")</f>
        <v/>
      </c>
      <c r="T28" s="21" t="str">
        <f>IFERROR(VLOOKUP($J28,Szamitas!$A$2:$L$7501,11,FALSE),"")</f>
        <v/>
      </c>
      <c r="U28" t="str">
        <f>IFERROR(VLOOKUP($J28,Szamitas!$A$2:$L$7501,12,FALSE),"")</f>
        <v/>
      </c>
    </row>
    <row r="29" spans="1:21" x14ac:dyDescent="0.35">
      <c r="A29" s="22"/>
      <c r="B29" s="22"/>
      <c r="C29" s="23"/>
      <c r="D29" s="24"/>
      <c r="E29" s="7" t="str">
        <f t="shared" si="0"/>
        <v/>
      </c>
      <c r="F29" s="7" t="str">
        <f t="shared" si="1"/>
        <v/>
      </c>
      <c r="G29" s="8" t="str">
        <f t="shared" si="2"/>
        <v/>
      </c>
      <c r="J29">
        <v>28</v>
      </c>
      <c r="K29" s="12" t="str">
        <f>IFERROR(VLOOKUP($J29,Szamitas!$A$2:$L$7501,2,FALSE),"")</f>
        <v/>
      </c>
      <c r="L29" s="12" t="str">
        <f>IFERROR(VLOOKUP($J29,Szamitas!$A$2:$L$7501,3,FALSE),"")</f>
        <v/>
      </c>
      <c r="M29" s="21" t="str">
        <f>IFERROR(VLOOKUP($J29,Szamitas!$A$2:$L$7501,4,FALSE),"")</f>
        <v/>
      </c>
      <c r="N29" s="19" t="str">
        <f>IFERROR(VLOOKUP($J29,Szamitas!$A$2:$L$7501,5,FALSE),"")</f>
        <v/>
      </c>
      <c r="O29" s="21" t="str">
        <f>IFERROR(VLOOKUP($J29,Szamitas!$A$2:$L$7501,6,FALSE),"")</f>
        <v/>
      </c>
      <c r="P29" s="21" t="str">
        <f>IFERROR(VLOOKUP($J29,Szamitas!$A$2:$L$7501,7,FALSE),"")</f>
        <v/>
      </c>
      <c r="Q29" s="13" t="str">
        <f>IFERROR(VLOOKUP($J29,Szamitas!$A$2:$L$7501,8,FALSE),"")</f>
        <v/>
      </c>
      <c r="R29" s="21" t="str">
        <f>IFERROR(VLOOKUP($J29,Szamitas!$A$2:$L$7501,9,FALSE),"")</f>
        <v/>
      </c>
      <c r="S29" s="21" t="str">
        <f>IFERROR(VLOOKUP($J29,Szamitas!$A$2:$L$7501,10,FALSE),"")</f>
        <v/>
      </c>
      <c r="T29" s="21" t="str">
        <f>IFERROR(VLOOKUP($J29,Szamitas!$A$2:$L$7501,11,FALSE),"")</f>
        <v/>
      </c>
      <c r="U29" t="str">
        <f>IFERROR(VLOOKUP($J29,Szamitas!$A$2:$L$7501,12,FALSE),"")</f>
        <v/>
      </c>
    </row>
    <row r="30" spans="1:21" x14ac:dyDescent="0.35">
      <c r="A30" s="22"/>
      <c r="B30" s="22"/>
      <c r="C30" s="23"/>
      <c r="D30" s="24"/>
      <c r="E30" s="7" t="str">
        <f t="shared" si="0"/>
        <v/>
      </c>
      <c r="F30" s="7" t="str">
        <f t="shared" si="1"/>
        <v/>
      </c>
      <c r="G30" s="8" t="str">
        <f t="shared" si="2"/>
        <v/>
      </c>
      <c r="J30">
        <v>29</v>
      </c>
      <c r="K30" s="12" t="str">
        <f>IFERROR(VLOOKUP($J30,Szamitas!$A$2:$L$7501,2,FALSE),"")</f>
        <v/>
      </c>
      <c r="L30" s="12" t="str">
        <f>IFERROR(VLOOKUP($J30,Szamitas!$A$2:$L$7501,3,FALSE),"")</f>
        <v/>
      </c>
      <c r="M30" s="21" t="str">
        <f>IFERROR(VLOOKUP($J30,Szamitas!$A$2:$L$7501,4,FALSE),"")</f>
        <v/>
      </c>
      <c r="N30" s="19" t="str">
        <f>IFERROR(VLOOKUP($J30,Szamitas!$A$2:$L$7501,5,FALSE),"")</f>
        <v/>
      </c>
      <c r="O30" s="21" t="str">
        <f>IFERROR(VLOOKUP($J30,Szamitas!$A$2:$L$7501,6,FALSE),"")</f>
        <v/>
      </c>
      <c r="P30" s="21" t="str">
        <f>IFERROR(VLOOKUP($J30,Szamitas!$A$2:$L$7501,7,FALSE),"")</f>
        <v/>
      </c>
      <c r="Q30" s="13" t="str">
        <f>IFERROR(VLOOKUP($J30,Szamitas!$A$2:$L$7501,8,FALSE),"")</f>
        <v/>
      </c>
      <c r="R30" s="21" t="str">
        <f>IFERROR(VLOOKUP($J30,Szamitas!$A$2:$L$7501,9,FALSE),"")</f>
        <v/>
      </c>
      <c r="S30" s="21" t="str">
        <f>IFERROR(VLOOKUP($J30,Szamitas!$A$2:$L$7501,10,FALSE),"")</f>
        <v/>
      </c>
      <c r="T30" s="21" t="str">
        <f>IFERROR(VLOOKUP($J30,Szamitas!$A$2:$L$7501,11,FALSE),"")</f>
        <v/>
      </c>
      <c r="U30" t="str">
        <f>IFERROR(VLOOKUP($J30,Szamitas!$A$2:$L$7501,12,FALSE),"")</f>
        <v/>
      </c>
    </row>
    <row r="31" spans="1:21" x14ac:dyDescent="0.35">
      <c r="A31" s="22"/>
      <c r="B31" s="22"/>
      <c r="C31" s="23"/>
      <c r="D31" s="24"/>
      <c r="E31" s="7" t="str">
        <f t="shared" si="0"/>
        <v/>
      </c>
      <c r="F31" s="7" t="str">
        <f t="shared" si="1"/>
        <v/>
      </c>
      <c r="G31" s="8" t="str">
        <f t="shared" si="2"/>
        <v/>
      </c>
      <c r="J31">
        <v>30</v>
      </c>
      <c r="K31" s="12" t="str">
        <f>IFERROR(VLOOKUP($J31,Szamitas!$A$2:$L$7501,2,FALSE),"")</f>
        <v/>
      </c>
      <c r="L31" s="12" t="str">
        <f>IFERROR(VLOOKUP($J31,Szamitas!$A$2:$L$7501,3,FALSE),"")</f>
        <v/>
      </c>
      <c r="M31" s="21" t="str">
        <f>IFERROR(VLOOKUP($J31,Szamitas!$A$2:$L$7501,4,FALSE),"")</f>
        <v/>
      </c>
      <c r="N31" s="19" t="str">
        <f>IFERROR(VLOOKUP($J31,Szamitas!$A$2:$L$7501,5,FALSE),"")</f>
        <v/>
      </c>
      <c r="O31" s="21" t="str">
        <f>IFERROR(VLOOKUP($J31,Szamitas!$A$2:$L$7501,6,FALSE),"")</f>
        <v/>
      </c>
      <c r="P31" s="21" t="str">
        <f>IFERROR(VLOOKUP($J31,Szamitas!$A$2:$L$7501,7,FALSE),"")</f>
        <v/>
      </c>
      <c r="Q31" s="13" t="str">
        <f>IFERROR(VLOOKUP($J31,Szamitas!$A$2:$L$7501,8,FALSE),"")</f>
        <v/>
      </c>
      <c r="R31" s="21" t="str">
        <f>IFERROR(VLOOKUP($J31,Szamitas!$A$2:$L$7501,9,FALSE),"")</f>
        <v/>
      </c>
      <c r="S31" s="21" t="str">
        <f>IFERROR(VLOOKUP($J31,Szamitas!$A$2:$L$7501,10,FALSE),"")</f>
        <v/>
      </c>
      <c r="T31" s="21" t="str">
        <f>IFERROR(VLOOKUP($J31,Szamitas!$A$2:$L$7501,11,FALSE),"")</f>
        <v/>
      </c>
      <c r="U31" t="str">
        <f>IFERROR(VLOOKUP($J31,Szamitas!$A$2:$L$7501,12,FALSE),"")</f>
        <v/>
      </c>
    </row>
    <row r="32" spans="1:21" x14ac:dyDescent="0.35">
      <c r="A32" s="22"/>
      <c r="B32" s="22"/>
      <c r="C32" s="23"/>
      <c r="D32" s="24"/>
      <c r="E32" s="7" t="str">
        <f t="shared" si="0"/>
        <v/>
      </c>
      <c r="F32" s="7" t="str">
        <f t="shared" si="1"/>
        <v/>
      </c>
      <c r="G32" s="8" t="str">
        <f t="shared" si="2"/>
        <v/>
      </c>
      <c r="J32">
        <v>31</v>
      </c>
      <c r="K32" s="12" t="str">
        <f>IFERROR(VLOOKUP($J32,Szamitas!$A$2:$L$7501,2,FALSE),"")</f>
        <v/>
      </c>
      <c r="L32" s="12" t="str">
        <f>IFERROR(VLOOKUP($J32,Szamitas!$A$2:$L$7501,3,FALSE),"")</f>
        <v/>
      </c>
      <c r="M32" s="21" t="str">
        <f>IFERROR(VLOOKUP($J32,Szamitas!$A$2:$L$7501,4,FALSE),"")</f>
        <v/>
      </c>
      <c r="N32" s="19" t="str">
        <f>IFERROR(VLOOKUP($J32,Szamitas!$A$2:$L$7501,5,FALSE),"")</f>
        <v/>
      </c>
      <c r="O32" s="21" t="str">
        <f>IFERROR(VLOOKUP($J32,Szamitas!$A$2:$L$7501,6,FALSE),"")</f>
        <v/>
      </c>
      <c r="P32" s="21" t="str">
        <f>IFERROR(VLOOKUP($J32,Szamitas!$A$2:$L$7501,7,FALSE),"")</f>
        <v/>
      </c>
      <c r="Q32" s="13" t="str">
        <f>IFERROR(VLOOKUP($J32,Szamitas!$A$2:$L$7501,8,FALSE),"")</f>
        <v/>
      </c>
      <c r="R32" s="21" t="str">
        <f>IFERROR(VLOOKUP($J32,Szamitas!$A$2:$L$7501,9,FALSE),"")</f>
        <v/>
      </c>
      <c r="S32" s="21" t="str">
        <f>IFERROR(VLOOKUP($J32,Szamitas!$A$2:$L$7501,10,FALSE),"")</f>
        <v/>
      </c>
      <c r="T32" s="21" t="str">
        <f>IFERROR(VLOOKUP($J32,Szamitas!$A$2:$L$7501,11,FALSE),"")</f>
        <v/>
      </c>
      <c r="U32" t="str">
        <f>IFERROR(VLOOKUP($J32,Szamitas!$A$2:$L$7501,12,FALSE),"")</f>
        <v/>
      </c>
    </row>
    <row r="33" spans="1:21" x14ac:dyDescent="0.35">
      <c r="A33" s="22"/>
      <c r="B33" s="22"/>
      <c r="C33" s="23"/>
      <c r="D33" s="24"/>
      <c r="E33" s="7" t="str">
        <f t="shared" si="0"/>
        <v/>
      </c>
      <c r="F33" s="7" t="str">
        <f t="shared" si="1"/>
        <v/>
      </c>
      <c r="G33" s="8" t="str">
        <f t="shared" si="2"/>
        <v/>
      </c>
      <c r="J33">
        <v>32</v>
      </c>
      <c r="K33" s="12" t="str">
        <f>IFERROR(VLOOKUP($J33,Szamitas!$A$2:$L$7501,2,FALSE),"")</f>
        <v/>
      </c>
      <c r="L33" s="12" t="str">
        <f>IFERROR(VLOOKUP($J33,Szamitas!$A$2:$L$7501,3,FALSE),"")</f>
        <v/>
      </c>
      <c r="M33" s="21" t="str">
        <f>IFERROR(VLOOKUP($J33,Szamitas!$A$2:$L$7501,4,FALSE),"")</f>
        <v/>
      </c>
      <c r="N33" s="19" t="str">
        <f>IFERROR(VLOOKUP($J33,Szamitas!$A$2:$L$7501,5,FALSE),"")</f>
        <v/>
      </c>
      <c r="O33" s="21" t="str">
        <f>IFERROR(VLOOKUP($J33,Szamitas!$A$2:$L$7501,6,FALSE),"")</f>
        <v/>
      </c>
      <c r="P33" s="21" t="str">
        <f>IFERROR(VLOOKUP($J33,Szamitas!$A$2:$L$7501,7,FALSE),"")</f>
        <v/>
      </c>
      <c r="Q33" s="13" t="str">
        <f>IFERROR(VLOOKUP($J33,Szamitas!$A$2:$L$7501,8,FALSE),"")</f>
        <v/>
      </c>
      <c r="R33" s="21" t="str">
        <f>IFERROR(VLOOKUP($J33,Szamitas!$A$2:$L$7501,9,FALSE),"")</f>
        <v/>
      </c>
      <c r="S33" s="21" t="str">
        <f>IFERROR(VLOOKUP($J33,Szamitas!$A$2:$L$7501,10,FALSE),"")</f>
        <v/>
      </c>
      <c r="T33" s="21" t="str">
        <f>IFERROR(VLOOKUP($J33,Szamitas!$A$2:$L$7501,11,FALSE),"")</f>
        <v/>
      </c>
      <c r="U33" t="str">
        <f>IFERROR(VLOOKUP($J33,Szamitas!$A$2:$L$7501,12,FALSE),"")</f>
        <v/>
      </c>
    </row>
    <row r="34" spans="1:21" x14ac:dyDescent="0.35">
      <c r="A34" s="22"/>
      <c r="B34" s="22"/>
      <c r="C34" s="23"/>
      <c r="D34" s="24"/>
      <c r="E34" s="7" t="str">
        <f t="shared" si="0"/>
        <v/>
      </c>
      <c r="F34" s="7" t="str">
        <f t="shared" si="1"/>
        <v/>
      </c>
      <c r="G34" s="8" t="str">
        <f t="shared" si="2"/>
        <v/>
      </c>
      <c r="J34">
        <v>33</v>
      </c>
      <c r="K34" s="12" t="str">
        <f>IFERROR(VLOOKUP($J34,Szamitas!$A$2:$L$7501,2,FALSE),"")</f>
        <v/>
      </c>
      <c r="L34" s="12" t="str">
        <f>IFERROR(VLOOKUP($J34,Szamitas!$A$2:$L$7501,3,FALSE),"")</f>
        <v/>
      </c>
      <c r="M34" s="21" t="str">
        <f>IFERROR(VLOOKUP($J34,Szamitas!$A$2:$L$7501,4,FALSE),"")</f>
        <v/>
      </c>
      <c r="N34" s="19" t="str">
        <f>IFERROR(VLOOKUP($J34,Szamitas!$A$2:$L$7501,5,FALSE),"")</f>
        <v/>
      </c>
      <c r="O34" s="21" t="str">
        <f>IFERROR(VLOOKUP($J34,Szamitas!$A$2:$L$7501,6,FALSE),"")</f>
        <v/>
      </c>
      <c r="P34" s="21" t="str">
        <f>IFERROR(VLOOKUP($J34,Szamitas!$A$2:$L$7501,7,FALSE),"")</f>
        <v/>
      </c>
      <c r="Q34" s="13" t="str">
        <f>IFERROR(VLOOKUP($J34,Szamitas!$A$2:$L$7501,8,FALSE),"")</f>
        <v/>
      </c>
      <c r="R34" s="21" t="str">
        <f>IFERROR(VLOOKUP($J34,Szamitas!$A$2:$L$7501,9,FALSE),"")</f>
        <v/>
      </c>
      <c r="S34" s="21" t="str">
        <f>IFERROR(VLOOKUP($J34,Szamitas!$A$2:$L$7501,10,FALSE),"")</f>
        <v/>
      </c>
      <c r="T34" s="21" t="str">
        <f>IFERROR(VLOOKUP($J34,Szamitas!$A$2:$L$7501,11,FALSE),"")</f>
        <v/>
      </c>
      <c r="U34" t="str">
        <f>IFERROR(VLOOKUP($J34,Szamitas!$A$2:$L$7501,12,FALSE),"")</f>
        <v/>
      </c>
    </row>
    <row r="35" spans="1:21" x14ac:dyDescent="0.35">
      <c r="A35" s="22"/>
      <c r="B35" s="22"/>
      <c r="C35" s="23"/>
      <c r="D35" s="24"/>
      <c r="E35" s="7" t="str">
        <f t="shared" si="0"/>
        <v/>
      </c>
      <c r="F35" s="7" t="str">
        <f t="shared" si="1"/>
        <v/>
      </c>
      <c r="G35" s="8" t="str">
        <f t="shared" si="2"/>
        <v/>
      </c>
      <c r="J35">
        <v>34</v>
      </c>
      <c r="K35" s="12" t="str">
        <f>IFERROR(VLOOKUP($J35,Szamitas!$A$2:$L$7501,2,FALSE),"")</f>
        <v/>
      </c>
      <c r="L35" s="12" t="str">
        <f>IFERROR(VLOOKUP($J35,Szamitas!$A$2:$L$7501,3,FALSE),"")</f>
        <v/>
      </c>
      <c r="M35" s="21" t="str">
        <f>IFERROR(VLOOKUP($J35,Szamitas!$A$2:$L$7501,4,FALSE),"")</f>
        <v/>
      </c>
      <c r="N35" s="19" t="str">
        <f>IFERROR(VLOOKUP($J35,Szamitas!$A$2:$L$7501,5,FALSE),"")</f>
        <v/>
      </c>
      <c r="O35" s="21" t="str">
        <f>IFERROR(VLOOKUP($J35,Szamitas!$A$2:$L$7501,6,FALSE),"")</f>
        <v/>
      </c>
      <c r="P35" s="21" t="str">
        <f>IFERROR(VLOOKUP($J35,Szamitas!$A$2:$L$7501,7,FALSE),"")</f>
        <v/>
      </c>
      <c r="Q35" s="13" t="str">
        <f>IFERROR(VLOOKUP($J35,Szamitas!$A$2:$L$7501,8,FALSE),"")</f>
        <v/>
      </c>
      <c r="R35" s="21" t="str">
        <f>IFERROR(VLOOKUP($J35,Szamitas!$A$2:$L$7501,9,FALSE),"")</f>
        <v/>
      </c>
      <c r="S35" s="21" t="str">
        <f>IFERROR(VLOOKUP($J35,Szamitas!$A$2:$L$7501,10,FALSE),"")</f>
        <v/>
      </c>
      <c r="T35" s="21" t="str">
        <f>IFERROR(VLOOKUP($J35,Szamitas!$A$2:$L$7501,11,FALSE),"")</f>
        <v/>
      </c>
      <c r="U35" t="str">
        <f>IFERROR(VLOOKUP($J35,Szamitas!$A$2:$L$7501,12,FALSE),"")</f>
        <v/>
      </c>
    </row>
    <row r="36" spans="1:21" x14ac:dyDescent="0.35">
      <c r="A36" s="22"/>
      <c r="B36" s="22"/>
      <c r="C36" s="23"/>
      <c r="D36" s="24"/>
      <c r="E36" s="7" t="str">
        <f t="shared" si="0"/>
        <v/>
      </c>
      <c r="F36" s="7" t="str">
        <f t="shared" si="1"/>
        <v/>
      </c>
      <c r="G36" s="8" t="str">
        <f t="shared" si="2"/>
        <v/>
      </c>
      <c r="J36">
        <v>35</v>
      </c>
      <c r="K36" s="12" t="str">
        <f>IFERROR(VLOOKUP($J36,Szamitas!$A$2:$L$7501,2,FALSE),"")</f>
        <v/>
      </c>
      <c r="L36" s="12" t="str">
        <f>IFERROR(VLOOKUP($J36,Szamitas!$A$2:$L$7501,3,FALSE),"")</f>
        <v/>
      </c>
      <c r="M36" s="21" t="str">
        <f>IFERROR(VLOOKUP($J36,Szamitas!$A$2:$L$7501,4,FALSE),"")</f>
        <v/>
      </c>
      <c r="N36" s="19" t="str">
        <f>IFERROR(VLOOKUP($J36,Szamitas!$A$2:$L$7501,5,FALSE),"")</f>
        <v/>
      </c>
      <c r="O36" s="21" t="str">
        <f>IFERROR(VLOOKUP($J36,Szamitas!$A$2:$L$7501,6,FALSE),"")</f>
        <v/>
      </c>
      <c r="P36" s="21" t="str">
        <f>IFERROR(VLOOKUP($J36,Szamitas!$A$2:$L$7501,7,FALSE),"")</f>
        <v/>
      </c>
      <c r="Q36" s="13" t="str">
        <f>IFERROR(VLOOKUP($J36,Szamitas!$A$2:$L$7501,8,FALSE),"")</f>
        <v/>
      </c>
      <c r="R36" s="21" t="str">
        <f>IFERROR(VLOOKUP($J36,Szamitas!$A$2:$L$7501,9,FALSE),"")</f>
        <v/>
      </c>
      <c r="S36" s="21" t="str">
        <f>IFERROR(VLOOKUP($J36,Szamitas!$A$2:$L$7501,10,FALSE),"")</f>
        <v/>
      </c>
      <c r="T36" s="21" t="str">
        <f>IFERROR(VLOOKUP($J36,Szamitas!$A$2:$L$7501,11,FALSE),"")</f>
        <v/>
      </c>
      <c r="U36" t="str">
        <f>IFERROR(VLOOKUP($J36,Szamitas!$A$2:$L$7501,12,FALSE),"")</f>
        <v/>
      </c>
    </row>
    <row r="37" spans="1:21" x14ac:dyDescent="0.35">
      <c r="A37" s="22"/>
      <c r="B37" s="22"/>
      <c r="C37" s="23"/>
      <c r="D37" s="24"/>
      <c r="E37" s="7" t="str">
        <f t="shared" si="0"/>
        <v/>
      </c>
      <c r="F37" s="7" t="str">
        <f t="shared" si="1"/>
        <v/>
      </c>
      <c r="G37" s="8" t="str">
        <f t="shared" si="2"/>
        <v/>
      </c>
      <c r="J37">
        <v>36</v>
      </c>
      <c r="K37" s="12" t="str">
        <f>IFERROR(VLOOKUP($J37,Szamitas!$A$2:$L$7501,2,FALSE),"")</f>
        <v/>
      </c>
      <c r="L37" s="12" t="str">
        <f>IFERROR(VLOOKUP($J37,Szamitas!$A$2:$L$7501,3,FALSE),"")</f>
        <v/>
      </c>
      <c r="M37" s="21" t="str">
        <f>IFERROR(VLOOKUP($J37,Szamitas!$A$2:$L$7501,4,FALSE),"")</f>
        <v/>
      </c>
      <c r="N37" s="19" t="str">
        <f>IFERROR(VLOOKUP($J37,Szamitas!$A$2:$L$7501,5,FALSE),"")</f>
        <v/>
      </c>
      <c r="O37" s="21" t="str">
        <f>IFERROR(VLOOKUP($J37,Szamitas!$A$2:$L$7501,6,FALSE),"")</f>
        <v/>
      </c>
      <c r="P37" s="21" t="str">
        <f>IFERROR(VLOOKUP($J37,Szamitas!$A$2:$L$7501,7,FALSE),"")</f>
        <v/>
      </c>
      <c r="Q37" s="13" t="str">
        <f>IFERROR(VLOOKUP($J37,Szamitas!$A$2:$L$7501,8,FALSE),"")</f>
        <v/>
      </c>
      <c r="R37" s="21" t="str">
        <f>IFERROR(VLOOKUP($J37,Szamitas!$A$2:$L$7501,9,FALSE),"")</f>
        <v/>
      </c>
      <c r="S37" s="21" t="str">
        <f>IFERROR(VLOOKUP($J37,Szamitas!$A$2:$L$7501,10,FALSE),"")</f>
        <v/>
      </c>
      <c r="T37" s="21" t="str">
        <f>IFERROR(VLOOKUP($J37,Szamitas!$A$2:$L$7501,11,FALSE),"")</f>
        <v/>
      </c>
      <c r="U37" t="str">
        <f>IFERROR(VLOOKUP($J37,Szamitas!$A$2:$L$7501,12,FALSE),"")</f>
        <v/>
      </c>
    </row>
    <row r="38" spans="1:21" x14ac:dyDescent="0.35">
      <c r="A38" s="22"/>
      <c r="B38" s="22"/>
      <c r="C38" s="23"/>
      <c r="D38" s="24"/>
      <c r="E38" s="7" t="str">
        <f t="shared" si="0"/>
        <v/>
      </c>
      <c r="F38" s="7" t="str">
        <f t="shared" si="1"/>
        <v/>
      </c>
      <c r="G38" s="8" t="str">
        <f t="shared" si="2"/>
        <v/>
      </c>
      <c r="J38">
        <v>37</v>
      </c>
      <c r="K38" s="12" t="str">
        <f>IFERROR(VLOOKUP($J38,Szamitas!$A$2:$L$7501,2,FALSE),"")</f>
        <v/>
      </c>
      <c r="L38" s="12" t="str">
        <f>IFERROR(VLOOKUP($J38,Szamitas!$A$2:$L$7501,3,FALSE),"")</f>
        <v/>
      </c>
      <c r="M38" s="21" t="str">
        <f>IFERROR(VLOOKUP($J38,Szamitas!$A$2:$L$7501,4,FALSE),"")</f>
        <v/>
      </c>
      <c r="N38" s="19" t="str">
        <f>IFERROR(VLOOKUP($J38,Szamitas!$A$2:$L$7501,5,FALSE),"")</f>
        <v/>
      </c>
      <c r="O38" s="21" t="str">
        <f>IFERROR(VLOOKUP($J38,Szamitas!$A$2:$L$7501,6,FALSE),"")</f>
        <v/>
      </c>
      <c r="P38" s="21" t="str">
        <f>IFERROR(VLOOKUP($J38,Szamitas!$A$2:$L$7501,7,FALSE),"")</f>
        <v/>
      </c>
      <c r="Q38" s="13" t="str">
        <f>IFERROR(VLOOKUP($J38,Szamitas!$A$2:$L$7501,8,FALSE),"")</f>
        <v/>
      </c>
      <c r="R38" s="21" t="str">
        <f>IFERROR(VLOOKUP($J38,Szamitas!$A$2:$L$7501,9,FALSE),"")</f>
        <v/>
      </c>
      <c r="S38" s="21" t="str">
        <f>IFERROR(VLOOKUP($J38,Szamitas!$A$2:$L$7501,10,FALSE),"")</f>
        <v/>
      </c>
      <c r="T38" s="21" t="str">
        <f>IFERROR(VLOOKUP($J38,Szamitas!$A$2:$L$7501,11,FALSE),"")</f>
        <v/>
      </c>
      <c r="U38" t="str">
        <f>IFERROR(VLOOKUP($J38,Szamitas!$A$2:$L$7501,12,FALSE),"")</f>
        <v/>
      </c>
    </row>
    <row r="39" spans="1:21" x14ac:dyDescent="0.35">
      <c r="A39" s="22"/>
      <c r="B39" s="22"/>
      <c r="C39" s="23"/>
      <c r="D39" s="24"/>
      <c r="E39" s="7" t="str">
        <f t="shared" si="0"/>
        <v/>
      </c>
      <c r="F39" s="7" t="str">
        <f t="shared" si="1"/>
        <v/>
      </c>
      <c r="G39" s="8" t="str">
        <f t="shared" si="2"/>
        <v/>
      </c>
      <c r="J39">
        <v>38</v>
      </c>
      <c r="K39" s="12" t="str">
        <f>IFERROR(VLOOKUP($J39,Szamitas!$A$2:$L$7501,2,FALSE),"")</f>
        <v/>
      </c>
      <c r="L39" s="12" t="str">
        <f>IFERROR(VLOOKUP($J39,Szamitas!$A$2:$L$7501,3,FALSE),"")</f>
        <v/>
      </c>
      <c r="M39" s="21" t="str">
        <f>IFERROR(VLOOKUP($J39,Szamitas!$A$2:$L$7501,4,FALSE),"")</f>
        <v/>
      </c>
      <c r="N39" s="19" t="str">
        <f>IFERROR(VLOOKUP($J39,Szamitas!$A$2:$L$7501,5,FALSE),"")</f>
        <v/>
      </c>
      <c r="O39" s="21" t="str">
        <f>IFERROR(VLOOKUP($J39,Szamitas!$A$2:$L$7501,6,FALSE),"")</f>
        <v/>
      </c>
      <c r="P39" s="21" t="str">
        <f>IFERROR(VLOOKUP($J39,Szamitas!$A$2:$L$7501,7,FALSE),"")</f>
        <v/>
      </c>
      <c r="Q39" s="13" t="str">
        <f>IFERROR(VLOOKUP($J39,Szamitas!$A$2:$L$7501,8,FALSE),"")</f>
        <v/>
      </c>
      <c r="R39" s="21" t="str">
        <f>IFERROR(VLOOKUP($J39,Szamitas!$A$2:$L$7501,9,FALSE),"")</f>
        <v/>
      </c>
      <c r="S39" s="21" t="str">
        <f>IFERROR(VLOOKUP($J39,Szamitas!$A$2:$L$7501,10,FALSE),"")</f>
        <v/>
      </c>
      <c r="T39" s="21" t="str">
        <f>IFERROR(VLOOKUP($J39,Szamitas!$A$2:$L$7501,11,FALSE),"")</f>
        <v/>
      </c>
      <c r="U39" t="str">
        <f>IFERROR(VLOOKUP($J39,Szamitas!$A$2:$L$7501,12,FALSE),"")</f>
        <v/>
      </c>
    </row>
    <row r="40" spans="1:21" x14ac:dyDescent="0.35">
      <c r="A40" s="22"/>
      <c r="B40" s="22"/>
      <c r="C40" s="23"/>
      <c r="D40" s="24"/>
      <c r="E40" s="7" t="str">
        <f t="shared" si="0"/>
        <v/>
      </c>
      <c r="F40" s="7" t="str">
        <f t="shared" si="1"/>
        <v/>
      </c>
      <c r="G40" s="8" t="str">
        <f t="shared" si="2"/>
        <v/>
      </c>
      <c r="J40">
        <v>39</v>
      </c>
      <c r="K40" s="12" t="str">
        <f>IFERROR(VLOOKUP($J40,Szamitas!$A$2:$L$7501,2,FALSE),"")</f>
        <v/>
      </c>
      <c r="L40" s="12" t="str">
        <f>IFERROR(VLOOKUP($J40,Szamitas!$A$2:$L$7501,3,FALSE),"")</f>
        <v/>
      </c>
      <c r="M40" s="21" t="str">
        <f>IFERROR(VLOOKUP($J40,Szamitas!$A$2:$L$7501,4,FALSE),"")</f>
        <v/>
      </c>
      <c r="N40" s="19" t="str">
        <f>IFERROR(VLOOKUP($J40,Szamitas!$A$2:$L$7501,5,FALSE),"")</f>
        <v/>
      </c>
      <c r="O40" s="21" t="str">
        <f>IFERROR(VLOOKUP($J40,Szamitas!$A$2:$L$7501,6,FALSE),"")</f>
        <v/>
      </c>
      <c r="P40" s="21" t="str">
        <f>IFERROR(VLOOKUP($J40,Szamitas!$A$2:$L$7501,7,FALSE),"")</f>
        <v/>
      </c>
      <c r="Q40" s="13" t="str">
        <f>IFERROR(VLOOKUP($J40,Szamitas!$A$2:$L$7501,8,FALSE),"")</f>
        <v/>
      </c>
      <c r="R40" s="21" t="str">
        <f>IFERROR(VLOOKUP($J40,Szamitas!$A$2:$L$7501,9,FALSE),"")</f>
        <v/>
      </c>
      <c r="S40" s="21" t="str">
        <f>IFERROR(VLOOKUP($J40,Szamitas!$A$2:$L$7501,10,FALSE),"")</f>
        <v/>
      </c>
      <c r="T40" s="21" t="str">
        <f>IFERROR(VLOOKUP($J40,Szamitas!$A$2:$L$7501,11,FALSE),"")</f>
        <v/>
      </c>
      <c r="U40" t="str">
        <f>IFERROR(VLOOKUP($J40,Szamitas!$A$2:$L$7501,12,FALSE),"")</f>
        <v/>
      </c>
    </row>
    <row r="41" spans="1:21" x14ac:dyDescent="0.35">
      <c r="A41" s="22"/>
      <c r="B41" s="22"/>
      <c r="C41" s="23"/>
      <c r="D41" s="24"/>
      <c r="E41" s="7" t="str">
        <f t="shared" si="0"/>
        <v/>
      </c>
      <c r="F41" s="7" t="str">
        <f t="shared" si="1"/>
        <v/>
      </c>
      <c r="G41" s="8" t="str">
        <f t="shared" si="2"/>
        <v/>
      </c>
      <c r="J41">
        <v>40</v>
      </c>
      <c r="K41" s="12" t="str">
        <f>IFERROR(VLOOKUP($J41,Szamitas!$A$2:$L$7501,2,FALSE),"")</f>
        <v/>
      </c>
      <c r="L41" s="12" t="str">
        <f>IFERROR(VLOOKUP($J41,Szamitas!$A$2:$L$7501,3,FALSE),"")</f>
        <v/>
      </c>
      <c r="M41" s="21" t="str">
        <f>IFERROR(VLOOKUP($J41,Szamitas!$A$2:$L$7501,4,FALSE),"")</f>
        <v/>
      </c>
      <c r="N41" s="19" t="str">
        <f>IFERROR(VLOOKUP($J41,Szamitas!$A$2:$L$7501,5,FALSE),"")</f>
        <v/>
      </c>
      <c r="O41" s="21" t="str">
        <f>IFERROR(VLOOKUP($J41,Szamitas!$A$2:$L$7501,6,FALSE),"")</f>
        <v/>
      </c>
      <c r="P41" s="21" t="str">
        <f>IFERROR(VLOOKUP($J41,Szamitas!$A$2:$L$7501,7,FALSE),"")</f>
        <v/>
      </c>
      <c r="Q41" s="13" t="str">
        <f>IFERROR(VLOOKUP($J41,Szamitas!$A$2:$L$7501,8,FALSE),"")</f>
        <v/>
      </c>
      <c r="R41" s="21" t="str">
        <f>IFERROR(VLOOKUP($J41,Szamitas!$A$2:$L$7501,9,FALSE),"")</f>
        <v/>
      </c>
      <c r="S41" s="21" t="str">
        <f>IFERROR(VLOOKUP($J41,Szamitas!$A$2:$L$7501,10,FALSE),"")</f>
        <v/>
      </c>
      <c r="T41" s="21" t="str">
        <f>IFERROR(VLOOKUP($J41,Szamitas!$A$2:$L$7501,11,FALSE),"")</f>
        <v/>
      </c>
      <c r="U41" t="str">
        <f>IFERROR(VLOOKUP($J41,Szamitas!$A$2:$L$7501,12,FALSE),"")</f>
        <v/>
      </c>
    </row>
    <row r="42" spans="1:21" x14ac:dyDescent="0.35">
      <c r="A42" s="22"/>
      <c r="B42" s="22"/>
      <c r="C42" s="23"/>
      <c r="D42" s="24"/>
      <c r="E42" s="7" t="str">
        <f t="shared" si="0"/>
        <v/>
      </c>
      <c r="F42" s="7" t="str">
        <f t="shared" si="1"/>
        <v/>
      </c>
      <c r="G42" s="8" t="str">
        <f t="shared" si="2"/>
        <v/>
      </c>
      <c r="J42">
        <v>41</v>
      </c>
      <c r="K42" s="12" t="str">
        <f>IFERROR(VLOOKUP($J42,Szamitas!$A$2:$L$7501,2,FALSE),"")</f>
        <v/>
      </c>
      <c r="L42" s="12" t="str">
        <f>IFERROR(VLOOKUP($J42,Szamitas!$A$2:$L$7501,3,FALSE),"")</f>
        <v/>
      </c>
      <c r="M42" s="21" t="str">
        <f>IFERROR(VLOOKUP($J42,Szamitas!$A$2:$L$7501,4,FALSE),"")</f>
        <v/>
      </c>
      <c r="N42" s="19" t="str">
        <f>IFERROR(VLOOKUP($J42,Szamitas!$A$2:$L$7501,5,FALSE),"")</f>
        <v/>
      </c>
      <c r="O42" s="21" t="str">
        <f>IFERROR(VLOOKUP($J42,Szamitas!$A$2:$L$7501,6,FALSE),"")</f>
        <v/>
      </c>
      <c r="P42" s="21" t="str">
        <f>IFERROR(VLOOKUP($J42,Szamitas!$A$2:$L$7501,7,FALSE),"")</f>
        <v/>
      </c>
      <c r="Q42" s="13" t="str">
        <f>IFERROR(VLOOKUP($J42,Szamitas!$A$2:$L$7501,8,FALSE),"")</f>
        <v/>
      </c>
      <c r="R42" s="21" t="str">
        <f>IFERROR(VLOOKUP($J42,Szamitas!$A$2:$L$7501,9,FALSE),"")</f>
        <v/>
      </c>
      <c r="S42" s="21" t="str">
        <f>IFERROR(VLOOKUP($J42,Szamitas!$A$2:$L$7501,10,FALSE),"")</f>
        <v/>
      </c>
      <c r="T42" s="21" t="str">
        <f>IFERROR(VLOOKUP($J42,Szamitas!$A$2:$L$7501,11,FALSE),"")</f>
        <v/>
      </c>
      <c r="U42" t="str">
        <f>IFERROR(VLOOKUP($J42,Szamitas!$A$2:$L$7501,12,FALSE),"")</f>
        <v/>
      </c>
    </row>
    <row r="43" spans="1:21" x14ac:dyDescent="0.35">
      <c r="A43" s="22"/>
      <c r="B43" s="22"/>
      <c r="C43" s="23"/>
      <c r="D43" s="24"/>
      <c r="E43" s="7" t="str">
        <f t="shared" si="0"/>
        <v/>
      </c>
      <c r="F43" s="7" t="str">
        <f t="shared" si="1"/>
        <v/>
      </c>
      <c r="G43" s="8" t="str">
        <f t="shared" si="2"/>
        <v/>
      </c>
      <c r="J43">
        <v>42</v>
      </c>
      <c r="K43" s="12" t="str">
        <f>IFERROR(VLOOKUP($J43,Szamitas!$A$2:$L$7501,2,FALSE),"")</f>
        <v/>
      </c>
      <c r="L43" s="12" t="str">
        <f>IFERROR(VLOOKUP($J43,Szamitas!$A$2:$L$7501,3,FALSE),"")</f>
        <v/>
      </c>
      <c r="M43" s="21" t="str">
        <f>IFERROR(VLOOKUP($J43,Szamitas!$A$2:$L$7501,4,FALSE),"")</f>
        <v/>
      </c>
      <c r="N43" s="19" t="str">
        <f>IFERROR(VLOOKUP($J43,Szamitas!$A$2:$L$7501,5,FALSE),"")</f>
        <v/>
      </c>
      <c r="O43" s="21" t="str">
        <f>IFERROR(VLOOKUP($J43,Szamitas!$A$2:$L$7501,6,FALSE),"")</f>
        <v/>
      </c>
      <c r="P43" s="21" t="str">
        <f>IFERROR(VLOOKUP($J43,Szamitas!$A$2:$L$7501,7,FALSE),"")</f>
        <v/>
      </c>
      <c r="Q43" s="13" t="str">
        <f>IFERROR(VLOOKUP($J43,Szamitas!$A$2:$L$7501,8,FALSE),"")</f>
        <v/>
      </c>
      <c r="R43" s="21" t="str">
        <f>IFERROR(VLOOKUP($J43,Szamitas!$A$2:$L$7501,9,FALSE),"")</f>
        <v/>
      </c>
      <c r="S43" s="21" t="str">
        <f>IFERROR(VLOOKUP($J43,Szamitas!$A$2:$L$7501,10,FALSE),"")</f>
        <v/>
      </c>
      <c r="T43" s="21" t="str">
        <f>IFERROR(VLOOKUP($J43,Szamitas!$A$2:$L$7501,11,FALSE),"")</f>
        <v/>
      </c>
      <c r="U43" t="str">
        <f>IFERROR(VLOOKUP($J43,Szamitas!$A$2:$L$7501,12,FALSE),"")</f>
        <v/>
      </c>
    </row>
    <row r="44" spans="1:21" x14ac:dyDescent="0.35">
      <c r="A44" s="22"/>
      <c r="B44" s="22"/>
      <c r="C44" s="23"/>
      <c r="D44" s="24"/>
      <c r="E44" s="7" t="str">
        <f t="shared" si="0"/>
        <v/>
      </c>
      <c r="F44" s="7" t="str">
        <f t="shared" si="1"/>
        <v/>
      </c>
      <c r="G44" s="8" t="str">
        <f t="shared" si="2"/>
        <v/>
      </c>
      <c r="J44">
        <v>43</v>
      </c>
      <c r="K44" s="12" t="str">
        <f>IFERROR(VLOOKUP($J44,Szamitas!$A$2:$L$7501,2,FALSE),"")</f>
        <v/>
      </c>
      <c r="L44" s="12" t="str">
        <f>IFERROR(VLOOKUP($J44,Szamitas!$A$2:$L$7501,3,FALSE),"")</f>
        <v/>
      </c>
      <c r="M44" s="21" t="str">
        <f>IFERROR(VLOOKUP($J44,Szamitas!$A$2:$L$7501,4,FALSE),"")</f>
        <v/>
      </c>
      <c r="N44" s="19" t="str">
        <f>IFERROR(VLOOKUP($J44,Szamitas!$A$2:$L$7501,5,FALSE),"")</f>
        <v/>
      </c>
      <c r="O44" s="21" t="str">
        <f>IFERROR(VLOOKUP($J44,Szamitas!$A$2:$L$7501,6,FALSE),"")</f>
        <v/>
      </c>
      <c r="P44" s="21" t="str">
        <f>IFERROR(VLOOKUP($J44,Szamitas!$A$2:$L$7501,7,FALSE),"")</f>
        <v/>
      </c>
      <c r="Q44" s="13" t="str">
        <f>IFERROR(VLOOKUP($J44,Szamitas!$A$2:$L$7501,8,FALSE),"")</f>
        <v/>
      </c>
      <c r="R44" s="21" t="str">
        <f>IFERROR(VLOOKUP($J44,Szamitas!$A$2:$L$7501,9,FALSE),"")</f>
        <v/>
      </c>
      <c r="S44" s="21" t="str">
        <f>IFERROR(VLOOKUP($J44,Szamitas!$A$2:$L$7501,10,FALSE),"")</f>
        <v/>
      </c>
      <c r="T44" s="21" t="str">
        <f>IFERROR(VLOOKUP($J44,Szamitas!$A$2:$L$7501,11,FALSE),"")</f>
        <v/>
      </c>
      <c r="U44" t="str">
        <f>IFERROR(VLOOKUP($J44,Szamitas!$A$2:$L$7501,12,FALSE),"")</f>
        <v/>
      </c>
    </row>
    <row r="45" spans="1:21" x14ac:dyDescent="0.35">
      <c r="A45" s="22"/>
      <c r="B45" s="22"/>
      <c r="C45" s="23"/>
      <c r="D45" s="24"/>
      <c r="E45" s="7" t="str">
        <f t="shared" si="0"/>
        <v/>
      </c>
      <c r="F45" s="7" t="str">
        <f t="shared" si="1"/>
        <v/>
      </c>
      <c r="G45" s="8" t="str">
        <f t="shared" si="2"/>
        <v/>
      </c>
      <c r="J45">
        <v>44</v>
      </c>
      <c r="K45" s="12" t="str">
        <f>IFERROR(VLOOKUP($J45,Szamitas!$A$2:$L$7501,2,FALSE),"")</f>
        <v/>
      </c>
      <c r="L45" s="12" t="str">
        <f>IFERROR(VLOOKUP($J45,Szamitas!$A$2:$L$7501,3,FALSE),"")</f>
        <v/>
      </c>
      <c r="M45" s="21" t="str">
        <f>IFERROR(VLOOKUP($J45,Szamitas!$A$2:$L$7501,4,FALSE),"")</f>
        <v/>
      </c>
      <c r="N45" s="19" t="str">
        <f>IFERROR(VLOOKUP($J45,Szamitas!$A$2:$L$7501,5,FALSE),"")</f>
        <v/>
      </c>
      <c r="O45" s="21" t="str">
        <f>IFERROR(VLOOKUP($J45,Szamitas!$A$2:$L$7501,6,FALSE),"")</f>
        <v/>
      </c>
      <c r="P45" s="21" t="str">
        <f>IFERROR(VLOOKUP($J45,Szamitas!$A$2:$L$7501,7,FALSE),"")</f>
        <v/>
      </c>
      <c r="Q45" s="13" t="str">
        <f>IFERROR(VLOOKUP($J45,Szamitas!$A$2:$L$7501,8,FALSE),"")</f>
        <v/>
      </c>
      <c r="R45" s="21" t="str">
        <f>IFERROR(VLOOKUP($J45,Szamitas!$A$2:$L$7501,9,FALSE),"")</f>
        <v/>
      </c>
      <c r="S45" s="21" t="str">
        <f>IFERROR(VLOOKUP($J45,Szamitas!$A$2:$L$7501,10,FALSE),"")</f>
        <v/>
      </c>
      <c r="T45" s="21" t="str">
        <f>IFERROR(VLOOKUP($J45,Szamitas!$A$2:$L$7501,11,FALSE),"")</f>
        <v/>
      </c>
      <c r="U45" t="str">
        <f>IFERROR(VLOOKUP($J45,Szamitas!$A$2:$L$7501,12,FALSE),"")</f>
        <v/>
      </c>
    </row>
    <row r="46" spans="1:21" x14ac:dyDescent="0.35">
      <c r="A46" s="22"/>
      <c r="B46" s="22"/>
      <c r="C46" s="23"/>
      <c r="D46" s="24"/>
      <c r="E46" s="7" t="str">
        <f t="shared" si="0"/>
        <v/>
      </c>
      <c r="F46" s="7" t="str">
        <f t="shared" si="1"/>
        <v/>
      </c>
      <c r="G46" s="8" t="str">
        <f t="shared" si="2"/>
        <v/>
      </c>
      <c r="J46">
        <v>45</v>
      </c>
      <c r="K46" s="12" t="str">
        <f>IFERROR(VLOOKUP($J46,Szamitas!$A$2:$L$7501,2,FALSE),"")</f>
        <v/>
      </c>
      <c r="L46" s="12" t="str">
        <f>IFERROR(VLOOKUP($J46,Szamitas!$A$2:$L$7501,3,FALSE),"")</f>
        <v/>
      </c>
      <c r="M46" s="21" t="str">
        <f>IFERROR(VLOOKUP($J46,Szamitas!$A$2:$L$7501,4,FALSE),"")</f>
        <v/>
      </c>
      <c r="N46" s="19" t="str">
        <f>IFERROR(VLOOKUP($J46,Szamitas!$A$2:$L$7501,5,FALSE),"")</f>
        <v/>
      </c>
      <c r="O46" s="21" t="str">
        <f>IFERROR(VLOOKUP($J46,Szamitas!$A$2:$L$7501,6,FALSE),"")</f>
        <v/>
      </c>
      <c r="P46" s="21" t="str">
        <f>IFERROR(VLOOKUP($J46,Szamitas!$A$2:$L$7501,7,FALSE),"")</f>
        <v/>
      </c>
      <c r="Q46" s="13" t="str">
        <f>IFERROR(VLOOKUP($J46,Szamitas!$A$2:$L$7501,8,FALSE),"")</f>
        <v/>
      </c>
      <c r="R46" s="21" t="str">
        <f>IFERROR(VLOOKUP($J46,Szamitas!$A$2:$L$7501,9,FALSE),"")</f>
        <v/>
      </c>
      <c r="S46" s="21" t="str">
        <f>IFERROR(VLOOKUP($J46,Szamitas!$A$2:$L$7501,10,FALSE),"")</f>
        <v/>
      </c>
      <c r="T46" s="21" t="str">
        <f>IFERROR(VLOOKUP($J46,Szamitas!$A$2:$L$7501,11,FALSE),"")</f>
        <v/>
      </c>
      <c r="U46" t="str">
        <f>IFERROR(VLOOKUP($J46,Szamitas!$A$2:$L$7501,12,FALSE),"")</f>
        <v/>
      </c>
    </row>
    <row r="47" spans="1:21" x14ac:dyDescent="0.35">
      <c r="A47" s="22"/>
      <c r="B47" s="22"/>
      <c r="C47" s="23"/>
      <c r="D47" s="24"/>
      <c r="E47" s="7" t="str">
        <f t="shared" si="0"/>
        <v/>
      </c>
      <c r="F47" s="7" t="str">
        <f t="shared" si="1"/>
        <v/>
      </c>
      <c r="G47" s="8" t="str">
        <f t="shared" si="2"/>
        <v/>
      </c>
      <c r="J47">
        <v>46</v>
      </c>
      <c r="K47" s="12" t="str">
        <f>IFERROR(VLOOKUP($J47,Szamitas!$A$2:$L$7501,2,FALSE),"")</f>
        <v/>
      </c>
      <c r="L47" s="12" t="str">
        <f>IFERROR(VLOOKUP($J47,Szamitas!$A$2:$L$7501,3,FALSE),"")</f>
        <v/>
      </c>
      <c r="M47" s="21" t="str">
        <f>IFERROR(VLOOKUP($J47,Szamitas!$A$2:$L$7501,4,FALSE),"")</f>
        <v/>
      </c>
      <c r="N47" s="19" t="str">
        <f>IFERROR(VLOOKUP($J47,Szamitas!$A$2:$L$7501,5,FALSE),"")</f>
        <v/>
      </c>
      <c r="O47" s="21" t="str">
        <f>IFERROR(VLOOKUP($J47,Szamitas!$A$2:$L$7501,6,FALSE),"")</f>
        <v/>
      </c>
      <c r="P47" s="21" t="str">
        <f>IFERROR(VLOOKUP($J47,Szamitas!$A$2:$L$7501,7,FALSE),"")</f>
        <v/>
      </c>
      <c r="Q47" s="13" t="str">
        <f>IFERROR(VLOOKUP($J47,Szamitas!$A$2:$L$7501,8,FALSE),"")</f>
        <v/>
      </c>
      <c r="R47" s="21" t="str">
        <f>IFERROR(VLOOKUP($J47,Szamitas!$A$2:$L$7501,9,FALSE),"")</f>
        <v/>
      </c>
      <c r="S47" s="21" t="str">
        <f>IFERROR(VLOOKUP($J47,Szamitas!$A$2:$L$7501,10,FALSE),"")</f>
        <v/>
      </c>
      <c r="T47" s="21" t="str">
        <f>IFERROR(VLOOKUP($J47,Szamitas!$A$2:$L$7501,11,FALSE),"")</f>
        <v/>
      </c>
      <c r="U47" t="str">
        <f>IFERROR(VLOOKUP($J47,Szamitas!$A$2:$L$7501,12,FALSE),"")</f>
        <v/>
      </c>
    </row>
    <row r="48" spans="1:21" x14ac:dyDescent="0.35">
      <c r="A48" s="22"/>
      <c r="B48" s="22"/>
      <c r="C48" s="23"/>
      <c r="D48" s="24"/>
      <c r="E48" s="7" t="str">
        <f t="shared" si="0"/>
        <v/>
      </c>
      <c r="F48" s="7" t="str">
        <f t="shared" si="1"/>
        <v/>
      </c>
      <c r="G48" s="8" t="str">
        <f t="shared" si="2"/>
        <v/>
      </c>
      <c r="J48">
        <v>47</v>
      </c>
      <c r="K48" s="12" t="str">
        <f>IFERROR(VLOOKUP($J48,Szamitas!$A$2:$L$7501,2,FALSE),"")</f>
        <v/>
      </c>
      <c r="L48" s="12" t="str">
        <f>IFERROR(VLOOKUP($J48,Szamitas!$A$2:$L$7501,3,FALSE),"")</f>
        <v/>
      </c>
      <c r="M48" s="21" t="str">
        <f>IFERROR(VLOOKUP($J48,Szamitas!$A$2:$L$7501,4,FALSE),"")</f>
        <v/>
      </c>
      <c r="N48" s="19" t="str">
        <f>IFERROR(VLOOKUP($J48,Szamitas!$A$2:$L$7501,5,FALSE),"")</f>
        <v/>
      </c>
      <c r="O48" s="21" t="str">
        <f>IFERROR(VLOOKUP($J48,Szamitas!$A$2:$L$7501,6,FALSE),"")</f>
        <v/>
      </c>
      <c r="P48" s="21" t="str">
        <f>IFERROR(VLOOKUP($J48,Szamitas!$A$2:$L$7501,7,FALSE),"")</f>
        <v/>
      </c>
      <c r="Q48" s="13" t="str">
        <f>IFERROR(VLOOKUP($J48,Szamitas!$A$2:$L$7501,8,FALSE),"")</f>
        <v/>
      </c>
      <c r="R48" s="21" t="str">
        <f>IFERROR(VLOOKUP($J48,Szamitas!$A$2:$L$7501,9,FALSE),"")</f>
        <v/>
      </c>
      <c r="S48" s="21" t="str">
        <f>IFERROR(VLOOKUP($J48,Szamitas!$A$2:$L$7501,10,FALSE),"")</f>
        <v/>
      </c>
      <c r="T48" s="21" t="str">
        <f>IFERROR(VLOOKUP($J48,Szamitas!$A$2:$L$7501,11,FALSE),"")</f>
        <v/>
      </c>
      <c r="U48" t="str">
        <f>IFERROR(VLOOKUP($J48,Szamitas!$A$2:$L$7501,12,FALSE),"")</f>
        <v/>
      </c>
    </row>
    <row r="49" spans="1:21" x14ac:dyDescent="0.35">
      <c r="A49" s="22"/>
      <c r="B49" s="22"/>
      <c r="C49" s="23"/>
      <c r="D49" s="24"/>
      <c r="E49" s="7" t="str">
        <f t="shared" si="0"/>
        <v/>
      </c>
      <c r="F49" s="7" t="str">
        <f t="shared" si="1"/>
        <v/>
      </c>
      <c r="G49" s="8" t="str">
        <f t="shared" si="2"/>
        <v/>
      </c>
      <c r="J49">
        <v>48</v>
      </c>
      <c r="K49" s="12" t="str">
        <f>IFERROR(VLOOKUP($J49,Szamitas!$A$2:$L$7501,2,FALSE),"")</f>
        <v/>
      </c>
      <c r="L49" s="12" t="str">
        <f>IFERROR(VLOOKUP($J49,Szamitas!$A$2:$L$7501,3,FALSE),"")</f>
        <v/>
      </c>
      <c r="M49" s="21" t="str">
        <f>IFERROR(VLOOKUP($J49,Szamitas!$A$2:$L$7501,4,FALSE),"")</f>
        <v/>
      </c>
      <c r="N49" s="19" t="str">
        <f>IFERROR(VLOOKUP($J49,Szamitas!$A$2:$L$7501,5,FALSE),"")</f>
        <v/>
      </c>
      <c r="O49" s="21" t="str">
        <f>IFERROR(VLOOKUP($J49,Szamitas!$A$2:$L$7501,6,FALSE),"")</f>
        <v/>
      </c>
      <c r="P49" s="21" t="str">
        <f>IFERROR(VLOOKUP($J49,Szamitas!$A$2:$L$7501,7,FALSE),"")</f>
        <v/>
      </c>
      <c r="Q49" s="13" t="str">
        <f>IFERROR(VLOOKUP($J49,Szamitas!$A$2:$L$7501,8,FALSE),"")</f>
        <v/>
      </c>
      <c r="R49" s="21" t="str">
        <f>IFERROR(VLOOKUP($J49,Szamitas!$A$2:$L$7501,9,FALSE),"")</f>
        <v/>
      </c>
      <c r="S49" s="21" t="str">
        <f>IFERROR(VLOOKUP($J49,Szamitas!$A$2:$L$7501,10,FALSE),"")</f>
        <v/>
      </c>
      <c r="T49" s="21" t="str">
        <f>IFERROR(VLOOKUP($J49,Szamitas!$A$2:$L$7501,11,FALSE),"")</f>
        <v/>
      </c>
      <c r="U49" t="str">
        <f>IFERROR(VLOOKUP($J49,Szamitas!$A$2:$L$7501,12,FALSE),"")</f>
        <v/>
      </c>
    </row>
    <row r="50" spans="1:21" x14ac:dyDescent="0.35">
      <c r="A50" s="22"/>
      <c r="B50" s="22"/>
      <c r="C50" s="23"/>
      <c r="D50" s="24"/>
      <c r="E50" s="7" t="str">
        <f t="shared" si="0"/>
        <v/>
      </c>
      <c r="F50" s="7" t="str">
        <f t="shared" si="1"/>
        <v/>
      </c>
      <c r="G50" s="8" t="str">
        <f t="shared" si="2"/>
        <v/>
      </c>
      <c r="J50">
        <v>49</v>
      </c>
      <c r="K50" s="12" t="str">
        <f>IFERROR(VLOOKUP($J50,Szamitas!$A$2:$L$7501,2,FALSE),"")</f>
        <v/>
      </c>
      <c r="L50" s="12" t="str">
        <f>IFERROR(VLOOKUP($J50,Szamitas!$A$2:$L$7501,3,FALSE),"")</f>
        <v/>
      </c>
      <c r="M50" s="21" t="str">
        <f>IFERROR(VLOOKUP($J50,Szamitas!$A$2:$L$7501,4,FALSE),"")</f>
        <v/>
      </c>
      <c r="N50" s="19" t="str">
        <f>IFERROR(VLOOKUP($J50,Szamitas!$A$2:$L$7501,5,FALSE),"")</f>
        <v/>
      </c>
      <c r="O50" s="21" t="str">
        <f>IFERROR(VLOOKUP($J50,Szamitas!$A$2:$L$7501,6,FALSE),"")</f>
        <v/>
      </c>
      <c r="P50" s="21" t="str">
        <f>IFERROR(VLOOKUP($J50,Szamitas!$A$2:$L$7501,7,FALSE),"")</f>
        <v/>
      </c>
      <c r="Q50" s="13" t="str">
        <f>IFERROR(VLOOKUP($J50,Szamitas!$A$2:$L$7501,8,FALSE),"")</f>
        <v/>
      </c>
      <c r="R50" s="21" t="str">
        <f>IFERROR(VLOOKUP($J50,Szamitas!$A$2:$L$7501,9,FALSE),"")</f>
        <v/>
      </c>
      <c r="S50" s="21" t="str">
        <f>IFERROR(VLOOKUP($J50,Szamitas!$A$2:$L$7501,10,FALSE),"")</f>
        <v/>
      </c>
      <c r="T50" s="21" t="str">
        <f>IFERROR(VLOOKUP($J50,Szamitas!$A$2:$L$7501,11,FALSE),"")</f>
        <v/>
      </c>
      <c r="U50" t="str">
        <f>IFERROR(VLOOKUP($J50,Szamitas!$A$2:$L$7501,12,FALSE),"")</f>
        <v/>
      </c>
    </row>
    <row r="51" spans="1:21" x14ac:dyDescent="0.35">
      <c r="A51" s="22"/>
      <c r="B51" s="22"/>
      <c r="C51" s="23"/>
      <c r="D51" s="24"/>
      <c r="E51" s="7" t="str">
        <f t="shared" si="0"/>
        <v/>
      </c>
      <c r="F51" s="7" t="str">
        <f t="shared" si="1"/>
        <v/>
      </c>
      <c r="G51" s="8" t="str">
        <f t="shared" si="2"/>
        <v/>
      </c>
      <c r="J51">
        <v>50</v>
      </c>
      <c r="K51" s="12" t="str">
        <f>IFERROR(VLOOKUP($J51,Szamitas!$A$2:$L$7501,2,FALSE),"")</f>
        <v/>
      </c>
      <c r="L51" s="12" t="str">
        <f>IFERROR(VLOOKUP($J51,Szamitas!$A$2:$L$7501,3,FALSE),"")</f>
        <v/>
      </c>
      <c r="M51" s="21" t="str">
        <f>IFERROR(VLOOKUP($J51,Szamitas!$A$2:$L$7501,4,FALSE),"")</f>
        <v/>
      </c>
      <c r="N51" s="19" t="str">
        <f>IFERROR(VLOOKUP($J51,Szamitas!$A$2:$L$7501,5,FALSE),"")</f>
        <v/>
      </c>
      <c r="O51" s="21" t="str">
        <f>IFERROR(VLOOKUP($J51,Szamitas!$A$2:$L$7501,6,FALSE),"")</f>
        <v/>
      </c>
      <c r="P51" s="21" t="str">
        <f>IFERROR(VLOOKUP($J51,Szamitas!$A$2:$L$7501,7,FALSE),"")</f>
        <v/>
      </c>
      <c r="Q51" s="13" t="str">
        <f>IFERROR(VLOOKUP($J51,Szamitas!$A$2:$L$7501,8,FALSE),"")</f>
        <v/>
      </c>
      <c r="R51" s="21" t="str">
        <f>IFERROR(VLOOKUP($J51,Szamitas!$A$2:$L$7501,9,FALSE),"")</f>
        <v/>
      </c>
      <c r="S51" s="21" t="str">
        <f>IFERROR(VLOOKUP($J51,Szamitas!$A$2:$L$7501,10,FALSE),"")</f>
        <v/>
      </c>
      <c r="T51" s="21" t="str">
        <f>IFERROR(VLOOKUP($J51,Szamitas!$A$2:$L$7501,11,FALSE),"")</f>
        <v/>
      </c>
      <c r="U51" t="str">
        <f>IFERROR(VLOOKUP($J51,Szamitas!$A$2:$L$7501,12,FALSE),"")</f>
        <v/>
      </c>
    </row>
    <row r="52" spans="1:21" x14ac:dyDescent="0.35">
      <c r="A52" s="22"/>
      <c r="B52" s="22"/>
      <c r="C52" s="23"/>
      <c r="D52" s="24"/>
      <c r="E52" s="7" t="str">
        <f t="shared" si="0"/>
        <v/>
      </c>
      <c r="F52" s="7" t="str">
        <f t="shared" si="1"/>
        <v/>
      </c>
      <c r="G52" s="8" t="str">
        <f t="shared" si="2"/>
        <v/>
      </c>
      <c r="J52">
        <v>51</v>
      </c>
      <c r="K52" s="12" t="str">
        <f>IFERROR(VLOOKUP($J52,Szamitas!$A$2:$L$7501,2,FALSE),"")</f>
        <v/>
      </c>
      <c r="L52" s="12" t="str">
        <f>IFERROR(VLOOKUP($J52,Szamitas!$A$2:$L$7501,3,FALSE),"")</f>
        <v/>
      </c>
      <c r="M52" s="21" t="str">
        <f>IFERROR(VLOOKUP($J52,Szamitas!$A$2:$L$7501,4,FALSE),"")</f>
        <v/>
      </c>
      <c r="N52" s="19" t="str">
        <f>IFERROR(VLOOKUP($J52,Szamitas!$A$2:$L$7501,5,FALSE),"")</f>
        <v/>
      </c>
      <c r="O52" s="21" t="str">
        <f>IFERROR(VLOOKUP($J52,Szamitas!$A$2:$L$7501,6,FALSE),"")</f>
        <v/>
      </c>
      <c r="P52" s="21" t="str">
        <f>IFERROR(VLOOKUP($J52,Szamitas!$A$2:$L$7501,7,FALSE),"")</f>
        <v/>
      </c>
      <c r="Q52" s="13" t="str">
        <f>IFERROR(VLOOKUP($J52,Szamitas!$A$2:$L$7501,8,FALSE),"")</f>
        <v/>
      </c>
      <c r="R52" s="21" t="str">
        <f>IFERROR(VLOOKUP($J52,Szamitas!$A$2:$L$7501,9,FALSE),"")</f>
        <v/>
      </c>
      <c r="S52" s="21" t="str">
        <f>IFERROR(VLOOKUP($J52,Szamitas!$A$2:$L$7501,10,FALSE),"")</f>
        <v/>
      </c>
      <c r="T52" s="21" t="str">
        <f>IFERROR(VLOOKUP($J52,Szamitas!$A$2:$L$7501,11,FALSE),"")</f>
        <v/>
      </c>
      <c r="U52" t="str">
        <f>IFERROR(VLOOKUP($J52,Szamitas!$A$2:$L$7501,12,FALSE),"")</f>
        <v/>
      </c>
    </row>
    <row r="53" spans="1:21" x14ac:dyDescent="0.35">
      <c r="A53" s="22"/>
      <c r="B53" s="22"/>
      <c r="C53" s="23"/>
      <c r="D53" s="24"/>
      <c r="E53" s="7" t="str">
        <f t="shared" si="0"/>
        <v/>
      </c>
      <c r="F53" s="7" t="str">
        <f t="shared" si="1"/>
        <v/>
      </c>
      <c r="G53" s="8" t="str">
        <f t="shared" si="2"/>
        <v/>
      </c>
      <c r="J53">
        <v>52</v>
      </c>
      <c r="K53" s="12" t="str">
        <f>IFERROR(VLOOKUP($J53,Szamitas!$A$2:$L$7501,2,FALSE),"")</f>
        <v/>
      </c>
      <c r="L53" s="12" t="str">
        <f>IFERROR(VLOOKUP($J53,Szamitas!$A$2:$L$7501,3,FALSE),"")</f>
        <v/>
      </c>
      <c r="M53" s="21" t="str">
        <f>IFERROR(VLOOKUP($J53,Szamitas!$A$2:$L$7501,4,FALSE),"")</f>
        <v/>
      </c>
      <c r="N53" s="19" t="str">
        <f>IFERROR(VLOOKUP($J53,Szamitas!$A$2:$L$7501,5,FALSE),"")</f>
        <v/>
      </c>
      <c r="O53" s="21" t="str">
        <f>IFERROR(VLOOKUP($J53,Szamitas!$A$2:$L$7501,6,FALSE),"")</f>
        <v/>
      </c>
      <c r="P53" s="21" t="str">
        <f>IFERROR(VLOOKUP($J53,Szamitas!$A$2:$L$7501,7,FALSE),"")</f>
        <v/>
      </c>
      <c r="Q53" s="13" t="str">
        <f>IFERROR(VLOOKUP($J53,Szamitas!$A$2:$L$7501,8,FALSE),"")</f>
        <v/>
      </c>
      <c r="R53" s="21" t="str">
        <f>IFERROR(VLOOKUP($J53,Szamitas!$A$2:$L$7501,9,FALSE),"")</f>
        <v/>
      </c>
      <c r="S53" s="21" t="str">
        <f>IFERROR(VLOOKUP($J53,Szamitas!$A$2:$L$7501,10,FALSE),"")</f>
        <v/>
      </c>
      <c r="T53" s="21" t="str">
        <f>IFERROR(VLOOKUP($J53,Szamitas!$A$2:$L$7501,11,FALSE),"")</f>
        <v/>
      </c>
      <c r="U53" t="str">
        <f>IFERROR(VLOOKUP($J53,Szamitas!$A$2:$L$7501,12,FALSE),"")</f>
        <v/>
      </c>
    </row>
    <row r="54" spans="1:21" x14ac:dyDescent="0.35">
      <c r="A54" s="22"/>
      <c r="B54" s="22"/>
      <c r="C54" s="23"/>
      <c r="D54" s="24"/>
      <c r="E54" s="7" t="str">
        <f t="shared" si="0"/>
        <v/>
      </c>
      <c r="F54" s="7" t="str">
        <f t="shared" si="1"/>
        <v/>
      </c>
      <c r="G54" s="8" t="str">
        <f t="shared" si="2"/>
        <v/>
      </c>
      <c r="J54">
        <v>53</v>
      </c>
      <c r="K54" s="12" t="str">
        <f>IFERROR(VLOOKUP($J54,Szamitas!$A$2:$L$7501,2,FALSE),"")</f>
        <v/>
      </c>
      <c r="L54" s="12" t="str">
        <f>IFERROR(VLOOKUP($J54,Szamitas!$A$2:$L$7501,3,FALSE),"")</f>
        <v/>
      </c>
      <c r="M54" s="21" t="str">
        <f>IFERROR(VLOOKUP($J54,Szamitas!$A$2:$L$7501,4,FALSE),"")</f>
        <v/>
      </c>
      <c r="N54" s="19" t="str">
        <f>IFERROR(VLOOKUP($J54,Szamitas!$A$2:$L$7501,5,FALSE),"")</f>
        <v/>
      </c>
      <c r="O54" s="21" t="str">
        <f>IFERROR(VLOOKUP($J54,Szamitas!$A$2:$L$7501,6,FALSE),"")</f>
        <v/>
      </c>
      <c r="P54" s="21" t="str">
        <f>IFERROR(VLOOKUP($J54,Szamitas!$A$2:$L$7501,7,FALSE),"")</f>
        <v/>
      </c>
      <c r="Q54" s="13" t="str">
        <f>IFERROR(VLOOKUP($J54,Szamitas!$A$2:$L$7501,8,FALSE),"")</f>
        <v/>
      </c>
      <c r="R54" s="21" t="str">
        <f>IFERROR(VLOOKUP($J54,Szamitas!$A$2:$L$7501,9,FALSE),"")</f>
        <v/>
      </c>
      <c r="S54" s="21" t="str">
        <f>IFERROR(VLOOKUP($J54,Szamitas!$A$2:$L$7501,10,FALSE),"")</f>
        <v/>
      </c>
      <c r="T54" s="21" t="str">
        <f>IFERROR(VLOOKUP($J54,Szamitas!$A$2:$L$7501,11,FALSE),"")</f>
        <v/>
      </c>
      <c r="U54" t="str">
        <f>IFERROR(VLOOKUP($J54,Szamitas!$A$2:$L$7501,12,FALSE),"")</f>
        <v/>
      </c>
    </row>
    <row r="55" spans="1:21" x14ac:dyDescent="0.35">
      <c r="A55" s="22"/>
      <c r="B55" s="22"/>
      <c r="C55" s="23"/>
      <c r="D55" s="24"/>
      <c r="E55" s="7" t="str">
        <f t="shared" si="0"/>
        <v/>
      </c>
      <c r="F55" s="7" t="str">
        <f t="shared" si="1"/>
        <v/>
      </c>
      <c r="G55" s="8" t="str">
        <f t="shared" si="2"/>
        <v/>
      </c>
      <c r="J55">
        <v>54</v>
      </c>
      <c r="K55" s="12" t="str">
        <f>IFERROR(VLOOKUP($J55,Szamitas!$A$2:$L$7501,2,FALSE),"")</f>
        <v/>
      </c>
      <c r="L55" s="12" t="str">
        <f>IFERROR(VLOOKUP($J55,Szamitas!$A$2:$L$7501,3,FALSE),"")</f>
        <v/>
      </c>
      <c r="M55" s="21" t="str">
        <f>IFERROR(VLOOKUP($J55,Szamitas!$A$2:$L$7501,4,FALSE),"")</f>
        <v/>
      </c>
      <c r="N55" s="19" t="str">
        <f>IFERROR(VLOOKUP($J55,Szamitas!$A$2:$L$7501,5,FALSE),"")</f>
        <v/>
      </c>
      <c r="O55" s="21" t="str">
        <f>IFERROR(VLOOKUP($J55,Szamitas!$A$2:$L$7501,6,FALSE),"")</f>
        <v/>
      </c>
      <c r="P55" s="21" t="str">
        <f>IFERROR(VLOOKUP($J55,Szamitas!$A$2:$L$7501,7,FALSE),"")</f>
        <v/>
      </c>
      <c r="Q55" s="13" t="str">
        <f>IFERROR(VLOOKUP($J55,Szamitas!$A$2:$L$7501,8,FALSE),"")</f>
        <v/>
      </c>
      <c r="R55" s="21" t="str">
        <f>IFERROR(VLOOKUP($J55,Szamitas!$A$2:$L$7501,9,FALSE),"")</f>
        <v/>
      </c>
      <c r="S55" s="21" t="str">
        <f>IFERROR(VLOOKUP($J55,Szamitas!$A$2:$L$7501,10,FALSE),"")</f>
        <v/>
      </c>
      <c r="T55" s="21" t="str">
        <f>IFERROR(VLOOKUP($J55,Szamitas!$A$2:$L$7501,11,FALSE),"")</f>
        <v/>
      </c>
      <c r="U55" t="str">
        <f>IFERROR(VLOOKUP($J55,Szamitas!$A$2:$L$7501,12,FALSE),"")</f>
        <v/>
      </c>
    </row>
    <row r="56" spans="1:21" x14ac:dyDescent="0.35">
      <c r="A56" s="22"/>
      <c r="B56" s="22"/>
      <c r="C56" s="23"/>
      <c r="D56" s="24"/>
      <c r="E56" s="7" t="str">
        <f t="shared" si="0"/>
        <v/>
      </c>
      <c r="F56" s="7" t="str">
        <f t="shared" si="1"/>
        <v/>
      </c>
      <c r="G56" s="8" t="str">
        <f t="shared" si="2"/>
        <v/>
      </c>
      <c r="J56">
        <v>55</v>
      </c>
      <c r="K56" s="12" t="str">
        <f>IFERROR(VLOOKUP($J56,Szamitas!$A$2:$L$7501,2,FALSE),"")</f>
        <v/>
      </c>
      <c r="L56" s="12" t="str">
        <f>IFERROR(VLOOKUP($J56,Szamitas!$A$2:$L$7501,3,FALSE),"")</f>
        <v/>
      </c>
      <c r="M56" s="21" t="str">
        <f>IFERROR(VLOOKUP($J56,Szamitas!$A$2:$L$7501,4,FALSE),"")</f>
        <v/>
      </c>
      <c r="N56" s="19" t="str">
        <f>IFERROR(VLOOKUP($J56,Szamitas!$A$2:$L$7501,5,FALSE),"")</f>
        <v/>
      </c>
      <c r="O56" s="21" t="str">
        <f>IFERROR(VLOOKUP($J56,Szamitas!$A$2:$L$7501,6,FALSE),"")</f>
        <v/>
      </c>
      <c r="P56" s="21" t="str">
        <f>IFERROR(VLOOKUP($J56,Szamitas!$A$2:$L$7501,7,FALSE),"")</f>
        <v/>
      </c>
      <c r="Q56" s="13" t="str">
        <f>IFERROR(VLOOKUP($J56,Szamitas!$A$2:$L$7501,8,FALSE),"")</f>
        <v/>
      </c>
      <c r="R56" s="21" t="str">
        <f>IFERROR(VLOOKUP($J56,Szamitas!$A$2:$L$7501,9,FALSE),"")</f>
        <v/>
      </c>
      <c r="S56" s="21" t="str">
        <f>IFERROR(VLOOKUP($J56,Szamitas!$A$2:$L$7501,10,FALSE),"")</f>
        <v/>
      </c>
      <c r="T56" s="21" t="str">
        <f>IFERROR(VLOOKUP($J56,Szamitas!$A$2:$L$7501,11,FALSE),"")</f>
        <v/>
      </c>
      <c r="U56" t="str">
        <f>IFERROR(VLOOKUP($J56,Szamitas!$A$2:$L$7501,12,FALSE),"")</f>
        <v/>
      </c>
    </row>
    <row r="57" spans="1:21" x14ac:dyDescent="0.35">
      <c r="A57" s="22"/>
      <c r="B57" s="22"/>
      <c r="C57" s="23"/>
      <c r="D57" s="24"/>
      <c r="E57" s="7" t="str">
        <f t="shared" si="0"/>
        <v/>
      </c>
      <c r="F57" s="7" t="str">
        <f t="shared" si="1"/>
        <v/>
      </c>
      <c r="G57" s="8" t="str">
        <f t="shared" si="2"/>
        <v/>
      </c>
      <c r="J57">
        <v>56</v>
      </c>
      <c r="K57" s="12" t="str">
        <f>IFERROR(VLOOKUP($J57,Szamitas!$A$2:$L$7501,2,FALSE),"")</f>
        <v/>
      </c>
      <c r="L57" s="12" t="str">
        <f>IFERROR(VLOOKUP($J57,Szamitas!$A$2:$L$7501,3,FALSE),"")</f>
        <v/>
      </c>
      <c r="M57" s="21" t="str">
        <f>IFERROR(VLOOKUP($J57,Szamitas!$A$2:$L$7501,4,FALSE),"")</f>
        <v/>
      </c>
      <c r="N57" s="19" t="str">
        <f>IFERROR(VLOOKUP($J57,Szamitas!$A$2:$L$7501,5,FALSE),"")</f>
        <v/>
      </c>
      <c r="O57" s="21" t="str">
        <f>IFERROR(VLOOKUP($J57,Szamitas!$A$2:$L$7501,6,FALSE),"")</f>
        <v/>
      </c>
      <c r="P57" s="21" t="str">
        <f>IFERROR(VLOOKUP($J57,Szamitas!$A$2:$L$7501,7,FALSE),"")</f>
        <v/>
      </c>
      <c r="Q57" s="13" t="str">
        <f>IFERROR(VLOOKUP($J57,Szamitas!$A$2:$L$7501,8,FALSE),"")</f>
        <v/>
      </c>
      <c r="R57" s="21" t="str">
        <f>IFERROR(VLOOKUP($J57,Szamitas!$A$2:$L$7501,9,FALSE),"")</f>
        <v/>
      </c>
      <c r="S57" s="21" t="str">
        <f>IFERROR(VLOOKUP($J57,Szamitas!$A$2:$L$7501,10,FALSE),"")</f>
        <v/>
      </c>
      <c r="T57" s="21" t="str">
        <f>IFERROR(VLOOKUP($J57,Szamitas!$A$2:$L$7501,11,FALSE),"")</f>
        <v/>
      </c>
      <c r="U57" t="str">
        <f>IFERROR(VLOOKUP($J57,Szamitas!$A$2:$L$7501,12,FALSE),"")</f>
        <v/>
      </c>
    </row>
    <row r="58" spans="1:21" x14ac:dyDescent="0.35">
      <c r="A58" s="22"/>
      <c r="B58" s="22"/>
      <c r="C58" s="23"/>
      <c r="D58" s="24"/>
      <c r="E58" s="7" t="str">
        <f t="shared" si="0"/>
        <v/>
      </c>
      <c r="F58" s="7" t="str">
        <f t="shared" si="1"/>
        <v/>
      </c>
      <c r="G58" s="8" t="str">
        <f t="shared" si="2"/>
        <v/>
      </c>
      <c r="J58">
        <v>57</v>
      </c>
      <c r="K58" s="12" t="str">
        <f>IFERROR(VLOOKUP($J58,Szamitas!$A$2:$L$7501,2,FALSE),"")</f>
        <v/>
      </c>
      <c r="L58" s="12" t="str">
        <f>IFERROR(VLOOKUP($J58,Szamitas!$A$2:$L$7501,3,FALSE),"")</f>
        <v/>
      </c>
      <c r="M58" s="21" t="str">
        <f>IFERROR(VLOOKUP($J58,Szamitas!$A$2:$L$7501,4,FALSE),"")</f>
        <v/>
      </c>
      <c r="N58" s="19" t="str">
        <f>IFERROR(VLOOKUP($J58,Szamitas!$A$2:$L$7501,5,FALSE),"")</f>
        <v/>
      </c>
      <c r="O58" s="21" t="str">
        <f>IFERROR(VLOOKUP($J58,Szamitas!$A$2:$L$7501,6,FALSE),"")</f>
        <v/>
      </c>
      <c r="P58" s="21" t="str">
        <f>IFERROR(VLOOKUP($J58,Szamitas!$A$2:$L$7501,7,FALSE),"")</f>
        <v/>
      </c>
      <c r="Q58" s="13" t="str">
        <f>IFERROR(VLOOKUP($J58,Szamitas!$A$2:$L$7501,8,FALSE),"")</f>
        <v/>
      </c>
      <c r="R58" s="21" t="str">
        <f>IFERROR(VLOOKUP($J58,Szamitas!$A$2:$L$7501,9,FALSE),"")</f>
        <v/>
      </c>
      <c r="S58" s="21" t="str">
        <f>IFERROR(VLOOKUP($J58,Szamitas!$A$2:$L$7501,10,FALSE),"")</f>
        <v/>
      </c>
      <c r="T58" s="21" t="str">
        <f>IFERROR(VLOOKUP($J58,Szamitas!$A$2:$L$7501,11,FALSE),"")</f>
        <v/>
      </c>
      <c r="U58" t="str">
        <f>IFERROR(VLOOKUP($J58,Szamitas!$A$2:$L$7501,12,FALSE),"")</f>
        <v/>
      </c>
    </row>
    <row r="59" spans="1:21" x14ac:dyDescent="0.35">
      <c r="A59" s="22"/>
      <c r="B59" s="22"/>
      <c r="C59" s="23"/>
      <c r="D59" s="24"/>
      <c r="E59" s="7" t="str">
        <f t="shared" si="0"/>
        <v/>
      </c>
      <c r="F59" s="7" t="str">
        <f t="shared" si="1"/>
        <v/>
      </c>
      <c r="G59" s="8" t="str">
        <f t="shared" si="2"/>
        <v/>
      </c>
      <c r="J59">
        <v>58</v>
      </c>
      <c r="K59" s="12" t="str">
        <f>IFERROR(VLOOKUP($J59,Szamitas!$A$2:$L$7501,2,FALSE),"")</f>
        <v/>
      </c>
      <c r="L59" s="12" t="str">
        <f>IFERROR(VLOOKUP($J59,Szamitas!$A$2:$L$7501,3,FALSE),"")</f>
        <v/>
      </c>
      <c r="M59" s="21" t="str">
        <f>IFERROR(VLOOKUP($J59,Szamitas!$A$2:$L$7501,4,FALSE),"")</f>
        <v/>
      </c>
      <c r="N59" s="19" t="str">
        <f>IFERROR(VLOOKUP($J59,Szamitas!$A$2:$L$7501,5,FALSE),"")</f>
        <v/>
      </c>
      <c r="O59" s="21" t="str">
        <f>IFERROR(VLOOKUP($J59,Szamitas!$A$2:$L$7501,6,FALSE),"")</f>
        <v/>
      </c>
      <c r="P59" s="21" t="str">
        <f>IFERROR(VLOOKUP($J59,Szamitas!$A$2:$L$7501,7,FALSE),"")</f>
        <v/>
      </c>
      <c r="Q59" s="13" t="str">
        <f>IFERROR(VLOOKUP($J59,Szamitas!$A$2:$L$7501,8,FALSE),"")</f>
        <v/>
      </c>
      <c r="R59" s="21" t="str">
        <f>IFERROR(VLOOKUP($J59,Szamitas!$A$2:$L$7501,9,FALSE),"")</f>
        <v/>
      </c>
      <c r="S59" s="21" t="str">
        <f>IFERROR(VLOOKUP($J59,Szamitas!$A$2:$L$7501,10,FALSE),"")</f>
        <v/>
      </c>
      <c r="T59" s="21" t="str">
        <f>IFERROR(VLOOKUP($J59,Szamitas!$A$2:$L$7501,11,FALSE),"")</f>
        <v/>
      </c>
      <c r="U59" t="str">
        <f>IFERROR(VLOOKUP($J59,Szamitas!$A$2:$L$7501,12,FALSE),"")</f>
        <v/>
      </c>
    </row>
    <row r="60" spans="1:21" x14ac:dyDescent="0.35">
      <c r="A60" s="22"/>
      <c r="B60" s="22"/>
      <c r="C60" s="23"/>
      <c r="D60" s="24"/>
      <c r="E60" s="7" t="str">
        <f t="shared" si="0"/>
        <v/>
      </c>
      <c r="F60" s="7" t="str">
        <f t="shared" si="1"/>
        <v/>
      </c>
      <c r="G60" s="8" t="str">
        <f t="shared" si="2"/>
        <v/>
      </c>
      <c r="J60">
        <v>59</v>
      </c>
      <c r="K60" s="12" t="str">
        <f>IFERROR(VLOOKUP($J60,Szamitas!$A$2:$L$7501,2,FALSE),"")</f>
        <v/>
      </c>
      <c r="L60" s="12" t="str">
        <f>IFERROR(VLOOKUP($J60,Szamitas!$A$2:$L$7501,3,FALSE),"")</f>
        <v/>
      </c>
      <c r="M60" s="21" t="str">
        <f>IFERROR(VLOOKUP($J60,Szamitas!$A$2:$L$7501,4,FALSE),"")</f>
        <v/>
      </c>
      <c r="N60" s="19" t="str">
        <f>IFERROR(VLOOKUP($J60,Szamitas!$A$2:$L$7501,5,FALSE),"")</f>
        <v/>
      </c>
      <c r="O60" s="21" t="str">
        <f>IFERROR(VLOOKUP($J60,Szamitas!$A$2:$L$7501,6,FALSE),"")</f>
        <v/>
      </c>
      <c r="P60" s="21" t="str">
        <f>IFERROR(VLOOKUP($J60,Szamitas!$A$2:$L$7501,7,FALSE),"")</f>
        <v/>
      </c>
      <c r="Q60" s="13" t="str">
        <f>IFERROR(VLOOKUP($J60,Szamitas!$A$2:$L$7501,8,FALSE),"")</f>
        <v/>
      </c>
      <c r="R60" s="21" t="str">
        <f>IFERROR(VLOOKUP($J60,Szamitas!$A$2:$L$7501,9,FALSE),"")</f>
        <v/>
      </c>
      <c r="S60" s="21" t="str">
        <f>IFERROR(VLOOKUP($J60,Szamitas!$A$2:$L$7501,10,FALSE),"")</f>
        <v/>
      </c>
      <c r="T60" s="21" t="str">
        <f>IFERROR(VLOOKUP($J60,Szamitas!$A$2:$L$7501,11,FALSE),"")</f>
        <v/>
      </c>
      <c r="U60" t="str">
        <f>IFERROR(VLOOKUP($J60,Szamitas!$A$2:$L$7501,12,FALSE),"")</f>
        <v/>
      </c>
    </row>
    <row r="61" spans="1:21" x14ac:dyDescent="0.35">
      <c r="A61" s="22"/>
      <c r="B61" s="22"/>
      <c r="C61" s="23"/>
      <c r="D61" s="24"/>
      <c r="E61" s="7" t="str">
        <f t="shared" si="0"/>
        <v/>
      </c>
      <c r="F61" s="7" t="str">
        <f t="shared" si="1"/>
        <v/>
      </c>
      <c r="G61" s="8" t="str">
        <f t="shared" si="2"/>
        <v/>
      </c>
      <c r="J61">
        <v>60</v>
      </c>
      <c r="K61" s="12" t="str">
        <f>IFERROR(VLOOKUP($J61,Szamitas!$A$2:$L$7501,2,FALSE),"")</f>
        <v/>
      </c>
      <c r="L61" s="12" t="str">
        <f>IFERROR(VLOOKUP($J61,Szamitas!$A$2:$L$7501,3,FALSE),"")</f>
        <v/>
      </c>
      <c r="M61" s="21" t="str">
        <f>IFERROR(VLOOKUP($J61,Szamitas!$A$2:$L$7501,4,FALSE),"")</f>
        <v/>
      </c>
      <c r="N61" s="19" t="str">
        <f>IFERROR(VLOOKUP($J61,Szamitas!$A$2:$L$7501,5,FALSE),"")</f>
        <v/>
      </c>
      <c r="O61" s="21" t="str">
        <f>IFERROR(VLOOKUP($J61,Szamitas!$A$2:$L$7501,6,FALSE),"")</f>
        <v/>
      </c>
      <c r="P61" s="21" t="str">
        <f>IFERROR(VLOOKUP($J61,Szamitas!$A$2:$L$7501,7,FALSE),"")</f>
        <v/>
      </c>
      <c r="Q61" s="13" t="str">
        <f>IFERROR(VLOOKUP($J61,Szamitas!$A$2:$L$7501,8,FALSE),"")</f>
        <v/>
      </c>
      <c r="R61" s="21" t="str">
        <f>IFERROR(VLOOKUP($J61,Szamitas!$A$2:$L$7501,9,FALSE),"")</f>
        <v/>
      </c>
      <c r="S61" s="21" t="str">
        <f>IFERROR(VLOOKUP($J61,Szamitas!$A$2:$L$7501,10,FALSE),"")</f>
        <v/>
      </c>
      <c r="T61" s="21" t="str">
        <f>IFERROR(VLOOKUP($J61,Szamitas!$A$2:$L$7501,11,FALSE),"")</f>
        <v/>
      </c>
      <c r="U61" t="str">
        <f>IFERROR(VLOOKUP($J61,Szamitas!$A$2:$L$7501,12,FALSE),"")</f>
        <v/>
      </c>
    </row>
    <row r="62" spans="1:21" x14ac:dyDescent="0.35">
      <c r="A62" s="22"/>
      <c r="B62" s="22"/>
      <c r="C62" s="23"/>
      <c r="D62" s="24"/>
      <c r="E62" s="7" t="str">
        <f t="shared" si="0"/>
        <v/>
      </c>
      <c r="F62" s="7" t="str">
        <f t="shared" si="1"/>
        <v/>
      </c>
      <c r="G62" s="8" t="str">
        <f t="shared" si="2"/>
        <v/>
      </c>
      <c r="J62">
        <v>61</v>
      </c>
      <c r="K62" s="12" t="str">
        <f>IFERROR(VLOOKUP($J62,Szamitas!$A$2:$L$7501,2,FALSE),"")</f>
        <v/>
      </c>
      <c r="L62" s="12" t="str">
        <f>IFERROR(VLOOKUP($J62,Szamitas!$A$2:$L$7501,3,FALSE),"")</f>
        <v/>
      </c>
      <c r="M62" s="21" t="str">
        <f>IFERROR(VLOOKUP($J62,Szamitas!$A$2:$L$7501,4,FALSE),"")</f>
        <v/>
      </c>
      <c r="N62" s="19" t="str">
        <f>IFERROR(VLOOKUP($J62,Szamitas!$A$2:$L$7501,5,FALSE),"")</f>
        <v/>
      </c>
      <c r="O62" s="21" t="str">
        <f>IFERROR(VLOOKUP($J62,Szamitas!$A$2:$L$7501,6,FALSE),"")</f>
        <v/>
      </c>
      <c r="P62" s="21" t="str">
        <f>IFERROR(VLOOKUP($J62,Szamitas!$A$2:$L$7501,7,FALSE),"")</f>
        <v/>
      </c>
      <c r="Q62" s="13" t="str">
        <f>IFERROR(VLOOKUP($J62,Szamitas!$A$2:$L$7501,8,FALSE),"")</f>
        <v/>
      </c>
      <c r="R62" s="21" t="str">
        <f>IFERROR(VLOOKUP($J62,Szamitas!$A$2:$L$7501,9,FALSE),"")</f>
        <v/>
      </c>
      <c r="S62" s="21" t="str">
        <f>IFERROR(VLOOKUP($J62,Szamitas!$A$2:$L$7501,10,FALSE),"")</f>
        <v/>
      </c>
      <c r="T62" s="21" t="str">
        <f>IFERROR(VLOOKUP($J62,Szamitas!$A$2:$L$7501,11,FALSE),"")</f>
        <v/>
      </c>
      <c r="U62" t="str">
        <f>IFERROR(VLOOKUP($J62,Szamitas!$A$2:$L$7501,12,FALSE),"")</f>
        <v/>
      </c>
    </row>
    <row r="63" spans="1:21" x14ac:dyDescent="0.35">
      <c r="A63" s="22"/>
      <c r="B63" s="22"/>
      <c r="C63" s="23"/>
      <c r="D63" s="24"/>
      <c r="E63" s="7" t="str">
        <f t="shared" si="0"/>
        <v/>
      </c>
      <c r="F63" s="7" t="str">
        <f t="shared" si="1"/>
        <v/>
      </c>
      <c r="G63" s="8" t="str">
        <f t="shared" si="2"/>
        <v/>
      </c>
      <c r="J63">
        <v>62</v>
      </c>
      <c r="K63" s="12" t="str">
        <f>IFERROR(VLOOKUP($J63,Szamitas!$A$2:$L$7501,2,FALSE),"")</f>
        <v/>
      </c>
      <c r="L63" s="12" t="str">
        <f>IFERROR(VLOOKUP($J63,Szamitas!$A$2:$L$7501,3,FALSE),"")</f>
        <v/>
      </c>
      <c r="M63" s="21" t="str">
        <f>IFERROR(VLOOKUP($J63,Szamitas!$A$2:$L$7501,4,FALSE),"")</f>
        <v/>
      </c>
      <c r="N63" s="19" t="str">
        <f>IFERROR(VLOOKUP($J63,Szamitas!$A$2:$L$7501,5,FALSE),"")</f>
        <v/>
      </c>
      <c r="O63" s="21" t="str">
        <f>IFERROR(VLOOKUP($J63,Szamitas!$A$2:$L$7501,6,FALSE),"")</f>
        <v/>
      </c>
      <c r="P63" s="21" t="str">
        <f>IFERROR(VLOOKUP($J63,Szamitas!$A$2:$L$7501,7,FALSE),"")</f>
        <v/>
      </c>
      <c r="Q63" s="13" t="str">
        <f>IFERROR(VLOOKUP($J63,Szamitas!$A$2:$L$7501,8,FALSE),"")</f>
        <v/>
      </c>
      <c r="R63" s="21" t="str">
        <f>IFERROR(VLOOKUP($J63,Szamitas!$A$2:$L$7501,9,FALSE),"")</f>
        <v/>
      </c>
      <c r="S63" s="21" t="str">
        <f>IFERROR(VLOOKUP($J63,Szamitas!$A$2:$L$7501,10,FALSE),"")</f>
        <v/>
      </c>
      <c r="T63" s="21" t="str">
        <f>IFERROR(VLOOKUP($J63,Szamitas!$A$2:$L$7501,11,FALSE),"")</f>
        <v/>
      </c>
      <c r="U63" t="str">
        <f>IFERROR(VLOOKUP($J63,Szamitas!$A$2:$L$7501,12,FALSE),"")</f>
        <v/>
      </c>
    </row>
    <row r="64" spans="1:21" x14ac:dyDescent="0.35">
      <c r="A64" s="22"/>
      <c r="B64" s="22"/>
      <c r="C64" s="23"/>
      <c r="D64" s="24"/>
      <c r="E64" s="7" t="str">
        <f t="shared" si="0"/>
        <v/>
      </c>
      <c r="F64" s="7" t="str">
        <f t="shared" si="1"/>
        <v/>
      </c>
      <c r="G64" s="8" t="str">
        <f t="shared" si="2"/>
        <v/>
      </c>
      <c r="J64">
        <v>63</v>
      </c>
      <c r="K64" s="12" t="str">
        <f>IFERROR(VLOOKUP($J64,Szamitas!$A$2:$L$7501,2,FALSE),"")</f>
        <v/>
      </c>
      <c r="L64" s="12" t="str">
        <f>IFERROR(VLOOKUP($J64,Szamitas!$A$2:$L$7501,3,FALSE),"")</f>
        <v/>
      </c>
      <c r="M64" s="21" t="str">
        <f>IFERROR(VLOOKUP($J64,Szamitas!$A$2:$L$7501,4,FALSE),"")</f>
        <v/>
      </c>
      <c r="N64" s="19" t="str">
        <f>IFERROR(VLOOKUP($J64,Szamitas!$A$2:$L$7501,5,FALSE),"")</f>
        <v/>
      </c>
      <c r="O64" s="21" t="str">
        <f>IFERROR(VLOOKUP($J64,Szamitas!$A$2:$L$7501,6,FALSE),"")</f>
        <v/>
      </c>
      <c r="P64" s="21" t="str">
        <f>IFERROR(VLOOKUP($J64,Szamitas!$A$2:$L$7501,7,FALSE),"")</f>
        <v/>
      </c>
      <c r="Q64" s="13" t="str">
        <f>IFERROR(VLOOKUP($J64,Szamitas!$A$2:$L$7501,8,FALSE),"")</f>
        <v/>
      </c>
      <c r="R64" s="21" t="str">
        <f>IFERROR(VLOOKUP($J64,Szamitas!$A$2:$L$7501,9,FALSE),"")</f>
        <v/>
      </c>
      <c r="S64" s="21" t="str">
        <f>IFERROR(VLOOKUP($J64,Szamitas!$A$2:$L$7501,10,FALSE),"")</f>
        <v/>
      </c>
      <c r="T64" s="21" t="str">
        <f>IFERROR(VLOOKUP($J64,Szamitas!$A$2:$L$7501,11,FALSE),"")</f>
        <v/>
      </c>
      <c r="U64" t="str">
        <f>IFERROR(VLOOKUP($J64,Szamitas!$A$2:$L$7501,12,FALSE),"")</f>
        <v/>
      </c>
    </row>
    <row r="65" spans="1:21" x14ac:dyDescent="0.35">
      <c r="A65" s="22"/>
      <c r="B65" s="22"/>
      <c r="C65" s="23"/>
      <c r="D65" s="24"/>
      <c r="E65" s="7" t="str">
        <f t="shared" si="0"/>
        <v/>
      </c>
      <c r="F65" s="7" t="str">
        <f t="shared" si="1"/>
        <v/>
      </c>
      <c r="G65" s="8" t="str">
        <f t="shared" si="2"/>
        <v/>
      </c>
      <c r="J65">
        <v>64</v>
      </c>
      <c r="K65" s="12" t="str">
        <f>IFERROR(VLOOKUP($J65,Szamitas!$A$2:$L$7501,2,FALSE),"")</f>
        <v/>
      </c>
      <c r="L65" s="12" t="str">
        <f>IFERROR(VLOOKUP($J65,Szamitas!$A$2:$L$7501,3,FALSE),"")</f>
        <v/>
      </c>
      <c r="M65" s="21" t="str">
        <f>IFERROR(VLOOKUP($J65,Szamitas!$A$2:$L$7501,4,FALSE),"")</f>
        <v/>
      </c>
      <c r="N65" s="19" t="str">
        <f>IFERROR(VLOOKUP($J65,Szamitas!$A$2:$L$7501,5,FALSE),"")</f>
        <v/>
      </c>
      <c r="O65" s="21" t="str">
        <f>IFERROR(VLOOKUP($J65,Szamitas!$A$2:$L$7501,6,FALSE),"")</f>
        <v/>
      </c>
      <c r="P65" s="21" t="str">
        <f>IFERROR(VLOOKUP($J65,Szamitas!$A$2:$L$7501,7,FALSE),"")</f>
        <v/>
      </c>
      <c r="Q65" s="13" t="str">
        <f>IFERROR(VLOOKUP($J65,Szamitas!$A$2:$L$7501,8,FALSE),"")</f>
        <v/>
      </c>
      <c r="R65" s="21" t="str">
        <f>IFERROR(VLOOKUP($J65,Szamitas!$A$2:$L$7501,9,FALSE),"")</f>
        <v/>
      </c>
      <c r="S65" s="21" t="str">
        <f>IFERROR(VLOOKUP($J65,Szamitas!$A$2:$L$7501,10,FALSE),"")</f>
        <v/>
      </c>
      <c r="T65" s="21" t="str">
        <f>IFERROR(VLOOKUP($J65,Szamitas!$A$2:$L$7501,11,FALSE),"")</f>
        <v/>
      </c>
      <c r="U65" t="str">
        <f>IFERROR(VLOOKUP($J65,Szamitas!$A$2:$L$7501,12,FALSE),"")</f>
        <v/>
      </c>
    </row>
    <row r="66" spans="1:21" x14ac:dyDescent="0.35">
      <c r="A66" s="22"/>
      <c r="B66" s="22"/>
      <c r="C66" s="23"/>
      <c r="D66" s="24"/>
      <c r="E66" s="7" t="str">
        <f t="shared" ref="E66:E129" si="3">IF($A66="","",IF(ISNUMBER($A66),INT($A66),DATE(VALUE(LEFT(SUBSTITUTE(TRIM($A66),".",""),4)),VALUE(MID(SUBSTITUTE(TRIM($A66),".",""),5,2)),VALUE(MID(SUBSTITUTE(TRIM($A66),".",""),7,2)))))</f>
        <v/>
      </c>
      <c r="F66" s="7" t="str">
        <f t="shared" ref="F66:F129" si="4">IF($B66="","",IF(ISNUMBER($B66),INT($B66),DATE(VALUE(LEFT(SUBSTITUTE(TRIM($B66),".",""),4)),VALUE(MID(SUBSTITUTE(TRIM($B66),".",""),5,2)),VALUE(MID(SUBSTITUTE(TRIM($B66),".",""),7,2)))))</f>
        <v/>
      </c>
      <c r="G66" s="8" t="str">
        <f t="shared" ref="G66:G129" si="5">IF($C66="","",IF(ISNUMBER($C66),$C66,VALUE(SUBSTITUTE(SUBSTITUTE($C66," ",""),",","."))))</f>
        <v/>
      </c>
      <c r="J66">
        <v>65</v>
      </c>
      <c r="K66" s="12" t="str">
        <f>IFERROR(VLOOKUP($J66,Szamitas!$A$2:$L$7501,2,FALSE),"")</f>
        <v/>
      </c>
      <c r="L66" s="12" t="str">
        <f>IFERROR(VLOOKUP($J66,Szamitas!$A$2:$L$7501,3,FALSE),"")</f>
        <v/>
      </c>
      <c r="M66" s="21" t="str">
        <f>IFERROR(VLOOKUP($J66,Szamitas!$A$2:$L$7501,4,FALSE),"")</f>
        <v/>
      </c>
      <c r="N66" s="19" t="str">
        <f>IFERROR(VLOOKUP($J66,Szamitas!$A$2:$L$7501,5,FALSE),"")</f>
        <v/>
      </c>
      <c r="O66" s="21" t="str">
        <f>IFERROR(VLOOKUP($J66,Szamitas!$A$2:$L$7501,6,FALSE),"")</f>
        <v/>
      </c>
      <c r="P66" s="21" t="str">
        <f>IFERROR(VLOOKUP($J66,Szamitas!$A$2:$L$7501,7,FALSE),"")</f>
        <v/>
      </c>
      <c r="Q66" s="13" t="str">
        <f>IFERROR(VLOOKUP($J66,Szamitas!$A$2:$L$7501,8,FALSE),"")</f>
        <v/>
      </c>
      <c r="R66" s="21" t="str">
        <f>IFERROR(VLOOKUP($J66,Szamitas!$A$2:$L$7501,9,FALSE),"")</f>
        <v/>
      </c>
      <c r="S66" s="21" t="str">
        <f>IFERROR(VLOOKUP($J66,Szamitas!$A$2:$L$7501,10,FALSE),"")</f>
        <v/>
      </c>
      <c r="T66" s="21" t="str">
        <f>IFERROR(VLOOKUP($J66,Szamitas!$A$2:$L$7501,11,FALSE),"")</f>
        <v/>
      </c>
      <c r="U66" t="str">
        <f>IFERROR(VLOOKUP($J66,Szamitas!$A$2:$L$7501,12,FALSE),"")</f>
        <v/>
      </c>
    </row>
    <row r="67" spans="1:21" x14ac:dyDescent="0.35">
      <c r="A67" s="22"/>
      <c r="B67" s="22"/>
      <c r="C67" s="23"/>
      <c r="D67" s="24"/>
      <c r="E67" s="7" t="str">
        <f t="shared" si="3"/>
        <v/>
      </c>
      <c r="F67" s="7" t="str">
        <f t="shared" si="4"/>
        <v/>
      </c>
      <c r="G67" s="8" t="str">
        <f t="shared" si="5"/>
        <v/>
      </c>
      <c r="J67">
        <v>66</v>
      </c>
      <c r="K67" s="12" t="str">
        <f>IFERROR(VLOOKUP($J67,Szamitas!$A$2:$L$7501,2,FALSE),"")</f>
        <v/>
      </c>
      <c r="L67" s="12" t="str">
        <f>IFERROR(VLOOKUP($J67,Szamitas!$A$2:$L$7501,3,FALSE),"")</f>
        <v/>
      </c>
      <c r="M67" s="21" t="str">
        <f>IFERROR(VLOOKUP($J67,Szamitas!$A$2:$L$7501,4,FALSE),"")</f>
        <v/>
      </c>
      <c r="N67" s="19" t="str">
        <f>IFERROR(VLOOKUP($J67,Szamitas!$A$2:$L$7501,5,FALSE),"")</f>
        <v/>
      </c>
      <c r="O67" s="21" t="str">
        <f>IFERROR(VLOOKUP($J67,Szamitas!$A$2:$L$7501,6,FALSE),"")</f>
        <v/>
      </c>
      <c r="P67" s="21" t="str">
        <f>IFERROR(VLOOKUP($J67,Szamitas!$A$2:$L$7501,7,FALSE),"")</f>
        <v/>
      </c>
      <c r="Q67" s="13" t="str">
        <f>IFERROR(VLOOKUP($J67,Szamitas!$A$2:$L$7501,8,FALSE),"")</f>
        <v/>
      </c>
      <c r="R67" s="21" t="str">
        <f>IFERROR(VLOOKUP($J67,Szamitas!$A$2:$L$7501,9,FALSE),"")</f>
        <v/>
      </c>
      <c r="S67" s="21" t="str">
        <f>IFERROR(VLOOKUP($J67,Szamitas!$A$2:$L$7501,10,FALSE),"")</f>
        <v/>
      </c>
      <c r="T67" s="21" t="str">
        <f>IFERROR(VLOOKUP($J67,Szamitas!$A$2:$L$7501,11,FALSE),"")</f>
        <v/>
      </c>
      <c r="U67" t="str">
        <f>IFERROR(VLOOKUP($J67,Szamitas!$A$2:$L$7501,12,FALSE),"")</f>
        <v/>
      </c>
    </row>
    <row r="68" spans="1:21" x14ac:dyDescent="0.35">
      <c r="A68" s="22"/>
      <c r="B68" s="22"/>
      <c r="C68" s="23"/>
      <c r="D68" s="24"/>
      <c r="E68" s="7" t="str">
        <f t="shared" si="3"/>
        <v/>
      </c>
      <c r="F68" s="7" t="str">
        <f t="shared" si="4"/>
        <v/>
      </c>
      <c r="G68" s="8" t="str">
        <f t="shared" si="5"/>
        <v/>
      </c>
      <c r="J68">
        <v>67</v>
      </c>
      <c r="K68" s="12" t="str">
        <f>IFERROR(VLOOKUP($J68,Szamitas!$A$2:$L$7501,2,FALSE),"")</f>
        <v/>
      </c>
      <c r="L68" s="12" t="str">
        <f>IFERROR(VLOOKUP($J68,Szamitas!$A$2:$L$7501,3,FALSE),"")</f>
        <v/>
      </c>
      <c r="M68" s="21" t="str">
        <f>IFERROR(VLOOKUP($J68,Szamitas!$A$2:$L$7501,4,FALSE),"")</f>
        <v/>
      </c>
      <c r="N68" s="19" t="str">
        <f>IFERROR(VLOOKUP($J68,Szamitas!$A$2:$L$7501,5,FALSE),"")</f>
        <v/>
      </c>
      <c r="O68" s="21" t="str">
        <f>IFERROR(VLOOKUP($J68,Szamitas!$A$2:$L$7501,6,FALSE),"")</f>
        <v/>
      </c>
      <c r="P68" s="21" t="str">
        <f>IFERROR(VLOOKUP($J68,Szamitas!$A$2:$L$7501,7,FALSE),"")</f>
        <v/>
      </c>
      <c r="Q68" s="13" t="str">
        <f>IFERROR(VLOOKUP($J68,Szamitas!$A$2:$L$7501,8,FALSE),"")</f>
        <v/>
      </c>
      <c r="R68" s="21" t="str">
        <f>IFERROR(VLOOKUP($J68,Szamitas!$A$2:$L$7501,9,FALSE),"")</f>
        <v/>
      </c>
      <c r="S68" s="21" t="str">
        <f>IFERROR(VLOOKUP($J68,Szamitas!$A$2:$L$7501,10,FALSE),"")</f>
        <v/>
      </c>
      <c r="T68" s="21" t="str">
        <f>IFERROR(VLOOKUP($J68,Szamitas!$A$2:$L$7501,11,FALSE),"")</f>
        <v/>
      </c>
      <c r="U68" t="str">
        <f>IFERROR(VLOOKUP($J68,Szamitas!$A$2:$L$7501,12,FALSE),"")</f>
        <v/>
      </c>
    </row>
    <row r="69" spans="1:21" x14ac:dyDescent="0.35">
      <c r="A69" s="22"/>
      <c r="B69" s="22"/>
      <c r="C69" s="23"/>
      <c r="D69" s="24"/>
      <c r="E69" s="7" t="str">
        <f t="shared" si="3"/>
        <v/>
      </c>
      <c r="F69" s="7" t="str">
        <f t="shared" si="4"/>
        <v/>
      </c>
      <c r="G69" s="8" t="str">
        <f t="shared" si="5"/>
        <v/>
      </c>
      <c r="J69">
        <v>68</v>
      </c>
      <c r="K69" s="12" t="str">
        <f>IFERROR(VLOOKUP($J69,Szamitas!$A$2:$L$7501,2,FALSE),"")</f>
        <v/>
      </c>
      <c r="L69" s="12" t="str">
        <f>IFERROR(VLOOKUP($J69,Szamitas!$A$2:$L$7501,3,FALSE),"")</f>
        <v/>
      </c>
      <c r="M69" s="21" t="str">
        <f>IFERROR(VLOOKUP($J69,Szamitas!$A$2:$L$7501,4,FALSE),"")</f>
        <v/>
      </c>
      <c r="N69" s="19" t="str">
        <f>IFERROR(VLOOKUP($J69,Szamitas!$A$2:$L$7501,5,FALSE),"")</f>
        <v/>
      </c>
      <c r="O69" s="21" t="str">
        <f>IFERROR(VLOOKUP($J69,Szamitas!$A$2:$L$7501,6,FALSE),"")</f>
        <v/>
      </c>
      <c r="P69" s="21" t="str">
        <f>IFERROR(VLOOKUP($J69,Szamitas!$A$2:$L$7501,7,FALSE),"")</f>
        <v/>
      </c>
      <c r="Q69" s="13" t="str">
        <f>IFERROR(VLOOKUP($J69,Szamitas!$A$2:$L$7501,8,FALSE),"")</f>
        <v/>
      </c>
      <c r="R69" s="21" t="str">
        <f>IFERROR(VLOOKUP($J69,Szamitas!$A$2:$L$7501,9,FALSE),"")</f>
        <v/>
      </c>
      <c r="S69" s="21" t="str">
        <f>IFERROR(VLOOKUP($J69,Szamitas!$A$2:$L$7501,10,FALSE),"")</f>
        <v/>
      </c>
      <c r="T69" s="21" t="str">
        <f>IFERROR(VLOOKUP($J69,Szamitas!$A$2:$L$7501,11,FALSE),"")</f>
        <v/>
      </c>
      <c r="U69" t="str">
        <f>IFERROR(VLOOKUP($J69,Szamitas!$A$2:$L$7501,12,FALSE),"")</f>
        <v/>
      </c>
    </row>
    <row r="70" spans="1:21" x14ac:dyDescent="0.35">
      <c r="A70" s="22"/>
      <c r="B70" s="22"/>
      <c r="C70" s="23"/>
      <c r="D70" s="24"/>
      <c r="E70" s="7" t="str">
        <f t="shared" si="3"/>
        <v/>
      </c>
      <c r="F70" s="7" t="str">
        <f t="shared" si="4"/>
        <v/>
      </c>
      <c r="G70" s="8" t="str">
        <f t="shared" si="5"/>
        <v/>
      </c>
      <c r="J70">
        <v>69</v>
      </c>
      <c r="K70" s="12" t="str">
        <f>IFERROR(VLOOKUP($J70,Szamitas!$A$2:$L$7501,2,FALSE),"")</f>
        <v/>
      </c>
      <c r="L70" s="12" t="str">
        <f>IFERROR(VLOOKUP($J70,Szamitas!$A$2:$L$7501,3,FALSE),"")</f>
        <v/>
      </c>
      <c r="M70" s="21" t="str">
        <f>IFERROR(VLOOKUP($J70,Szamitas!$A$2:$L$7501,4,FALSE),"")</f>
        <v/>
      </c>
      <c r="N70" s="19" t="str">
        <f>IFERROR(VLOOKUP($J70,Szamitas!$A$2:$L$7501,5,FALSE),"")</f>
        <v/>
      </c>
      <c r="O70" s="21" t="str">
        <f>IFERROR(VLOOKUP($J70,Szamitas!$A$2:$L$7501,6,FALSE),"")</f>
        <v/>
      </c>
      <c r="P70" s="21" t="str">
        <f>IFERROR(VLOOKUP($J70,Szamitas!$A$2:$L$7501,7,FALSE),"")</f>
        <v/>
      </c>
      <c r="Q70" s="13" t="str">
        <f>IFERROR(VLOOKUP($J70,Szamitas!$A$2:$L$7501,8,FALSE),"")</f>
        <v/>
      </c>
      <c r="R70" s="21" t="str">
        <f>IFERROR(VLOOKUP($J70,Szamitas!$A$2:$L$7501,9,FALSE),"")</f>
        <v/>
      </c>
      <c r="S70" s="21" t="str">
        <f>IFERROR(VLOOKUP($J70,Szamitas!$A$2:$L$7501,10,FALSE),"")</f>
        <v/>
      </c>
      <c r="T70" s="21" t="str">
        <f>IFERROR(VLOOKUP($J70,Szamitas!$A$2:$L$7501,11,FALSE),"")</f>
        <v/>
      </c>
      <c r="U70" t="str">
        <f>IFERROR(VLOOKUP($J70,Szamitas!$A$2:$L$7501,12,FALSE),"")</f>
        <v/>
      </c>
    </row>
    <row r="71" spans="1:21" x14ac:dyDescent="0.35">
      <c r="A71" s="22"/>
      <c r="B71" s="22"/>
      <c r="C71" s="23"/>
      <c r="D71" s="24"/>
      <c r="E71" s="7" t="str">
        <f t="shared" si="3"/>
        <v/>
      </c>
      <c r="F71" s="7" t="str">
        <f t="shared" si="4"/>
        <v/>
      </c>
      <c r="G71" s="8" t="str">
        <f t="shared" si="5"/>
        <v/>
      </c>
      <c r="J71">
        <v>70</v>
      </c>
      <c r="K71" s="12" t="str">
        <f>IFERROR(VLOOKUP($J71,Szamitas!$A$2:$L$7501,2,FALSE),"")</f>
        <v/>
      </c>
      <c r="L71" s="12" t="str">
        <f>IFERROR(VLOOKUP($J71,Szamitas!$A$2:$L$7501,3,FALSE),"")</f>
        <v/>
      </c>
      <c r="M71" s="21" t="str">
        <f>IFERROR(VLOOKUP($J71,Szamitas!$A$2:$L$7501,4,FALSE),"")</f>
        <v/>
      </c>
      <c r="N71" s="19" t="str">
        <f>IFERROR(VLOOKUP($J71,Szamitas!$A$2:$L$7501,5,FALSE),"")</f>
        <v/>
      </c>
      <c r="O71" s="21" t="str">
        <f>IFERROR(VLOOKUP($J71,Szamitas!$A$2:$L$7501,6,FALSE),"")</f>
        <v/>
      </c>
      <c r="P71" s="21" t="str">
        <f>IFERROR(VLOOKUP($J71,Szamitas!$A$2:$L$7501,7,FALSE),"")</f>
        <v/>
      </c>
      <c r="Q71" s="13" t="str">
        <f>IFERROR(VLOOKUP($J71,Szamitas!$A$2:$L$7501,8,FALSE),"")</f>
        <v/>
      </c>
      <c r="R71" s="21" t="str">
        <f>IFERROR(VLOOKUP($J71,Szamitas!$A$2:$L$7501,9,FALSE),"")</f>
        <v/>
      </c>
      <c r="S71" s="21" t="str">
        <f>IFERROR(VLOOKUP($J71,Szamitas!$A$2:$L$7501,10,FALSE),"")</f>
        <v/>
      </c>
      <c r="T71" s="21" t="str">
        <f>IFERROR(VLOOKUP($J71,Szamitas!$A$2:$L$7501,11,FALSE),"")</f>
        <v/>
      </c>
      <c r="U71" t="str">
        <f>IFERROR(VLOOKUP($J71,Szamitas!$A$2:$L$7501,12,FALSE),"")</f>
        <v/>
      </c>
    </row>
    <row r="72" spans="1:21" x14ac:dyDescent="0.35">
      <c r="A72" s="22"/>
      <c r="B72" s="22"/>
      <c r="C72" s="23"/>
      <c r="D72" s="24"/>
      <c r="E72" s="7" t="str">
        <f t="shared" si="3"/>
        <v/>
      </c>
      <c r="F72" s="7" t="str">
        <f t="shared" si="4"/>
        <v/>
      </c>
      <c r="G72" s="8" t="str">
        <f t="shared" si="5"/>
        <v/>
      </c>
      <c r="J72">
        <v>71</v>
      </c>
      <c r="K72" s="12" t="str">
        <f>IFERROR(VLOOKUP($J72,Szamitas!$A$2:$L$7501,2,FALSE),"")</f>
        <v/>
      </c>
      <c r="L72" s="12" t="str">
        <f>IFERROR(VLOOKUP($J72,Szamitas!$A$2:$L$7501,3,FALSE),"")</f>
        <v/>
      </c>
      <c r="M72" s="21" t="str">
        <f>IFERROR(VLOOKUP($J72,Szamitas!$A$2:$L$7501,4,FALSE),"")</f>
        <v/>
      </c>
      <c r="N72" s="19" t="str">
        <f>IFERROR(VLOOKUP($J72,Szamitas!$A$2:$L$7501,5,FALSE),"")</f>
        <v/>
      </c>
      <c r="O72" s="21" t="str">
        <f>IFERROR(VLOOKUP($J72,Szamitas!$A$2:$L$7501,6,FALSE),"")</f>
        <v/>
      </c>
      <c r="P72" s="21" t="str">
        <f>IFERROR(VLOOKUP($J72,Szamitas!$A$2:$L$7501,7,FALSE),"")</f>
        <v/>
      </c>
      <c r="Q72" s="13" t="str">
        <f>IFERROR(VLOOKUP($J72,Szamitas!$A$2:$L$7501,8,FALSE),"")</f>
        <v/>
      </c>
      <c r="R72" s="21" t="str">
        <f>IFERROR(VLOOKUP($J72,Szamitas!$A$2:$L$7501,9,FALSE),"")</f>
        <v/>
      </c>
      <c r="S72" s="21" t="str">
        <f>IFERROR(VLOOKUP($J72,Szamitas!$A$2:$L$7501,10,FALSE),"")</f>
        <v/>
      </c>
      <c r="T72" s="21" t="str">
        <f>IFERROR(VLOOKUP($J72,Szamitas!$A$2:$L$7501,11,FALSE),"")</f>
        <v/>
      </c>
      <c r="U72" t="str">
        <f>IFERROR(VLOOKUP($J72,Szamitas!$A$2:$L$7501,12,FALSE),"")</f>
        <v/>
      </c>
    </row>
    <row r="73" spans="1:21" x14ac:dyDescent="0.35">
      <c r="A73" s="22"/>
      <c r="B73" s="22"/>
      <c r="C73" s="23"/>
      <c r="D73" s="24"/>
      <c r="E73" s="7" t="str">
        <f t="shared" si="3"/>
        <v/>
      </c>
      <c r="F73" s="7" t="str">
        <f t="shared" si="4"/>
        <v/>
      </c>
      <c r="G73" s="8" t="str">
        <f t="shared" si="5"/>
        <v/>
      </c>
      <c r="J73">
        <v>72</v>
      </c>
      <c r="K73" s="12" t="str">
        <f>IFERROR(VLOOKUP($J73,Szamitas!$A$2:$L$7501,2,FALSE),"")</f>
        <v/>
      </c>
      <c r="L73" s="12" t="str">
        <f>IFERROR(VLOOKUP($J73,Szamitas!$A$2:$L$7501,3,FALSE),"")</f>
        <v/>
      </c>
      <c r="M73" s="21" t="str">
        <f>IFERROR(VLOOKUP($J73,Szamitas!$A$2:$L$7501,4,FALSE),"")</f>
        <v/>
      </c>
      <c r="N73" s="19" t="str">
        <f>IFERROR(VLOOKUP($J73,Szamitas!$A$2:$L$7501,5,FALSE),"")</f>
        <v/>
      </c>
      <c r="O73" s="21" t="str">
        <f>IFERROR(VLOOKUP($J73,Szamitas!$A$2:$L$7501,6,FALSE),"")</f>
        <v/>
      </c>
      <c r="P73" s="21" t="str">
        <f>IFERROR(VLOOKUP($J73,Szamitas!$A$2:$L$7501,7,FALSE),"")</f>
        <v/>
      </c>
      <c r="Q73" s="13" t="str">
        <f>IFERROR(VLOOKUP($J73,Szamitas!$A$2:$L$7501,8,FALSE),"")</f>
        <v/>
      </c>
      <c r="R73" s="21" t="str">
        <f>IFERROR(VLOOKUP($J73,Szamitas!$A$2:$L$7501,9,FALSE),"")</f>
        <v/>
      </c>
      <c r="S73" s="21" t="str">
        <f>IFERROR(VLOOKUP($J73,Szamitas!$A$2:$L$7501,10,FALSE),"")</f>
        <v/>
      </c>
      <c r="T73" s="21" t="str">
        <f>IFERROR(VLOOKUP($J73,Szamitas!$A$2:$L$7501,11,FALSE),"")</f>
        <v/>
      </c>
      <c r="U73" t="str">
        <f>IFERROR(VLOOKUP($J73,Szamitas!$A$2:$L$7501,12,FALSE),"")</f>
        <v/>
      </c>
    </row>
    <row r="74" spans="1:21" x14ac:dyDescent="0.35">
      <c r="A74" s="22"/>
      <c r="B74" s="22"/>
      <c r="C74" s="23"/>
      <c r="D74" s="24"/>
      <c r="E74" s="7" t="str">
        <f t="shared" si="3"/>
        <v/>
      </c>
      <c r="F74" s="7" t="str">
        <f t="shared" si="4"/>
        <v/>
      </c>
      <c r="G74" s="8" t="str">
        <f t="shared" si="5"/>
        <v/>
      </c>
      <c r="J74">
        <v>73</v>
      </c>
      <c r="K74" s="12" t="str">
        <f>IFERROR(VLOOKUP($J74,Szamitas!$A$2:$L$7501,2,FALSE),"")</f>
        <v/>
      </c>
      <c r="L74" s="12" t="str">
        <f>IFERROR(VLOOKUP($J74,Szamitas!$A$2:$L$7501,3,FALSE),"")</f>
        <v/>
      </c>
      <c r="M74" s="21" t="str">
        <f>IFERROR(VLOOKUP($J74,Szamitas!$A$2:$L$7501,4,FALSE),"")</f>
        <v/>
      </c>
      <c r="N74" s="19" t="str">
        <f>IFERROR(VLOOKUP($J74,Szamitas!$A$2:$L$7501,5,FALSE),"")</f>
        <v/>
      </c>
      <c r="O74" s="21" t="str">
        <f>IFERROR(VLOOKUP($J74,Szamitas!$A$2:$L$7501,6,FALSE),"")</f>
        <v/>
      </c>
      <c r="P74" s="21" t="str">
        <f>IFERROR(VLOOKUP($J74,Szamitas!$A$2:$L$7501,7,FALSE),"")</f>
        <v/>
      </c>
      <c r="Q74" s="13" t="str">
        <f>IFERROR(VLOOKUP($J74,Szamitas!$A$2:$L$7501,8,FALSE),"")</f>
        <v/>
      </c>
      <c r="R74" s="21" t="str">
        <f>IFERROR(VLOOKUP($J74,Szamitas!$A$2:$L$7501,9,FALSE),"")</f>
        <v/>
      </c>
      <c r="S74" s="21" t="str">
        <f>IFERROR(VLOOKUP($J74,Szamitas!$A$2:$L$7501,10,FALSE),"")</f>
        <v/>
      </c>
      <c r="T74" s="21" t="str">
        <f>IFERROR(VLOOKUP($J74,Szamitas!$A$2:$L$7501,11,FALSE),"")</f>
        <v/>
      </c>
      <c r="U74" t="str">
        <f>IFERROR(VLOOKUP($J74,Szamitas!$A$2:$L$7501,12,FALSE),"")</f>
        <v/>
      </c>
    </row>
    <row r="75" spans="1:21" x14ac:dyDescent="0.35">
      <c r="A75" s="22"/>
      <c r="B75" s="22"/>
      <c r="C75" s="23"/>
      <c r="D75" s="24"/>
      <c r="E75" s="7" t="str">
        <f t="shared" si="3"/>
        <v/>
      </c>
      <c r="F75" s="7" t="str">
        <f t="shared" si="4"/>
        <v/>
      </c>
      <c r="G75" s="8" t="str">
        <f t="shared" si="5"/>
        <v/>
      </c>
      <c r="J75">
        <v>74</v>
      </c>
      <c r="K75" s="12" t="str">
        <f>IFERROR(VLOOKUP($J75,Szamitas!$A$2:$L$7501,2,FALSE),"")</f>
        <v/>
      </c>
      <c r="L75" s="12" t="str">
        <f>IFERROR(VLOOKUP($J75,Szamitas!$A$2:$L$7501,3,FALSE),"")</f>
        <v/>
      </c>
      <c r="M75" s="21" t="str">
        <f>IFERROR(VLOOKUP($J75,Szamitas!$A$2:$L$7501,4,FALSE),"")</f>
        <v/>
      </c>
      <c r="N75" s="19" t="str">
        <f>IFERROR(VLOOKUP($J75,Szamitas!$A$2:$L$7501,5,FALSE),"")</f>
        <v/>
      </c>
      <c r="O75" s="21" t="str">
        <f>IFERROR(VLOOKUP($J75,Szamitas!$A$2:$L$7501,6,FALSE),"")</f>
        <v/>
      </c>
      <c r="P75" s="21" t="str">
        <f>IFERROR(VLOOKUP($J75,Szamitas!$A$2:$L$7501,7,FALSE),"")</f>
        <v/>
      </c>
      <c r="Q75" s="13" t="str">
        <f>IFERROR(VLOOKUP($J75,Szamitas!$A$2:$L$7501,8,FALSE),"")</f>
        <v/>
      </c>
      <c r="R75" s="21" t="str">
        <f>IFERROR(VLOOKUP($J75,Szamitas!$A$2:$L$7501,9,FALSE),"")</f>
        <v/>
      </c>
      <c r="S75" s="21" t="str">
        <f>IFERROR(VLOOKUP($J75,Szamitas!$A$2:$L$7501,10,FALSE),"")</f>
        <v/>
      </c>
      <c r="T75" s="21" t="str">
        <f>IFERROR(VLOOKUP($J75,Szamitas!$A$2:$L$7501,11,FALSE),"")</f>
        <v/>
      </c>
      <c r="U75" t="str">
        <f>IFERROR(VLOOKUP($J75,Szamitas!$A$2:$L$7501,12,FALSE),"")</f>
        <v/>
      </c>
    </row>
    <row r="76" spans="1:21" x14ac:dyDescent="0.35">
      <c r="A76" s="22"/>
      <c r="B76" s="22"/>
      <c r="C76" s="23"/>
      <c r="D76" s="24"/>
      <c r="E76" s="7" t="str">
        <f t="shared" si="3"/>
        <v/>
      </c>
      <c r="F76" s="7" t="str">
        <f t="shared" si="4"/>
        <v/>
      </c>
      <c r="G76" s="8" t="str">
        <f t="shared" si="5"/>
        <v/>
      </c>
      <c r="J76">
        <v>75</v>
      </c>
      <c r="K76" s="12" t="str">
        <f>IFERROR(VLOOKUP($J76,Szamitas!$A$2:$L$7501,2,FALSE),"")</f>
        <v/>
      </c>
      <c r="L76" s="12" t="str">
        <f>IFERROR(VLOOKUP($J76,Szamitas!$A$2:$L$7501,3,FALSE),"")</f>
        <v/>
      </c>
      <c r="M76" s="21" t="str">
        <f>IFERROR(VLOOKUP($J76,Szamitas!$A$2:$L$7501,4,FALSE),"")</f>
        <v/>
      </c>
      <c r="N76" s="19" t="str">
        <f>IFERROR(VLOOKUP($J76,Szamitas!$A$2:$L$7501,5,FALSE),"")</f>
        <v/>
      </c>
      <c r="O76" s="21" t="str">
        <f>IFERROR(VLOOKUP($J76,Szamitas!$A$2:$L$7501,6,FALSE),"")</f>
        <v/>
      </c>
      <c r="P76" s="21" t="str">
        <f>IFERROR(VLOOKUP($J76,Szamitas!$A$2:$L$7501,7,FALSE),"")</f>
        <v/>
      </c>
      <c r="Q76" s="13" t="str">
        <f>IFERROR(VLOOKUP($J76,Szamitas!$A$2:$L$7501,8,FALSE),"")</f>
        <v/>
      </c>
      <c r="R76" s="21" t="str">
        <f>IFERROR(VLOOKUP($J76,Szamitas!$A$2:$L$7501,9,FALSE),"")</f>
        <v/>
      </c>
      <c r="S76" s="21" t="str">
        <f>IFERROR(VLOOKUP($J76,Szamitas!$A$2:$L$7501,10,FALSE),"")</f>
        <v/>
      </c>
      <c r="T76" s="21" t="str">
        <f>IFERROR(VLOOKUP($J76,Szamitas!$A$2:$L$7501,11,FALSE),"")</f>
        <v/>
      </c>
      <c r="U76" t="str">
        <f>IFERROR(VLOOKUP($J76,Szamitas!$A$2:$L$7501,12,FALSE),"")</f>
        <v/>
      </c>
    </row>
    <row r="77" spans="1:21" x14ac:dyDescent="0.35">
      <c r="A77" s="22"/>
      <c r="B77" s="22"/>
      <c r="C77" s="23"/>
      <c r="D77" s="24"/>
      <c r="E77" s="7" t="str">
        <f t="shared" si="3"/>
        <v/>
      </c>
      <c r="F77" s="7" t="str">
        <f t="shared" si="4"/>
        <v/>
      </c>
      <c r="G77" s="8" t="str">
        <f t="shared" si="5"/>
        <v/>
      </c>
      <c r="J77">
        <v>76</v>
      </c>
      <c r="K77" s="12" t="str">
        <f>IFERROR(VLOOKUP($J77,Szamitas!$A$2:$L$7501,2,FALSE),"")</f>
        <v/>
      </c>
      <c r="L77" s="12" t="str">
        <f>IFERROR(VLOOKUP($J77,Szamitas!$A$2:$L$7501,3,FALSE),"")</f>
        <v/>
      </c>
      <c r="M77" s="21" t="str">
        <f>IFERROR(VLOOKUP($J77,Szamitas!$A$2:$L$7501,4,FALSE),"")</f>
        <v/>
      </c>
      <c r="N77" s="19" t="str">
        <f>IFERROR(VLOOKUP($J77,Szamitas!$A$2:$L$7501,5,FALSE),"")</f>
        <v/>
      </c>
      <c r="O77" s="21" t="str">
        <f>IFERROR(VLOOKUP($J77,Szamitas!$A$2:$L$7501,6,FALSE),"")</f>
        <v/>
      </c>
      <c r="P77" s="21" t="str">
        <f>IFERROR(VLOOKUP($J77,Szamitas!$A$2:$L$7501,7,FALSE),"")</f>
        <v/>
      </c>
      <c r="Q77" s="13" t="str">
        <f>IFERROR(VLOOKUP($J77,Szamitas!$A$2:$L$7501,8,FALSE),"")</f>
        <v/>
      </c>
      <c r="R77" s="21" t="str">
        <f>IFERROR(VLOOKUP($J77,Szamitas!$A$2:$L$7501,9,FALSE),"")</f>
        <v/>
      </c>
      <c r="S77" s="21" t="str">
        <f>IFERROR(VLOOKUP($J77,Szamitas!$A$2:$L$7501,10,FALSE),"")</f>
        <v/>
      </c>
      <c r="T77" s="21" t="str">
        <f>IFERROR(VLOOKUP($J77,Szamitas!$A$2:$L$7501,11,FALSE),"")</f>
        <v/>
      </c>
      <c r="U77" t="str">
        <f>IFERROR(VLOOKUP($J77,Szamitas!$A$2:$L$7501,12,FALSE),"")</f>
        <v/>
      </c>
    </row>
    <row r="78" spans="1:21" x14ac:dyDescent="0.35">
      <c r="A78" s="22"/>
      <c r="B78" s="22"/>
      <c r="C78" s="23"/>
      <c r="D78" s="24"/>
      <c r="E78" s="7" t="str">
        <f t="shared" si="3"/>
        <v/>
      </c>
      <c r="F78" s="7" t="str">
        <f t="shared" si="4"/>
        <v/>
      </c>
      <c r="G78" s="8" t="str">
        <f t="shared" si="5"/>
        <v/>
      </c>
      <c r="J78">
        <v>77</v>
      </c>
      <c r="K78" s="12" t="str">
        <f>IFERROR(VLOOKUP($J78,Szamitas!$A$2:$L$7501,2,FALSE),"")</f>
        <v/>
      </c>
      <c r="L78" s="12" t="str">
        <f>IFERROR(VLOOKUP($J78,Szamitas!$A$2:$L$7501,3,FALSE),"")</f>
        <v/>
      </c>
      <c r="M78" s="21" t="str">
        <f>IFERROR(VLOOKUP($J78,Szamitas!$A$2:$L$7501,4,FALSE),"")</f>
        <v/>
      </c>
      <c r="N78" s="19" t="str">
        <f>IFERROR(VLOOKUP($J78,Szamitas!$A$2:$L$7501,5,FALSE),"")</f>
        <v/>
      </c>
      <c r="O78" s="21" t="str">
        <f>IFERROR(VLOOKUP($J78,Szamitas!$A$2:$L$7501,6,FALSE),"")</f>
        <v/>
      </c>
      <c r="P78" s="21" t="str">
        <f>IFERROR(VLOOKUP($J78,Szamitas!$A$2:$L$7501,7,FALSE),"")</f>
        <v/>
      </c>
      <c r="Q78" s="13" t="str">
        <f>IFERROR(VLOOKUP($J78,Szamitas!$A$2:$L$7501,8,FALSE),"")</f>
        <v/>
      </c>
      <c r="R78" s="21" t="str">
        <f>IFERROR(VLOOKUP($J78,Szamitas!$A$2:$L$7501,9,FALSE),"")</f>
        <v/>
      </c>
      <c r="S78" s="21" t="str">
        <f>IFERROR(VLOOKUP($J78,Szamitas!$A$2:$L$7501,10,FALSE),"")</f>
        <v/>
      </c>
      <c r="T78" s="21" t="str">
        <f>IFERROR(VLOOKUP($J78,Szamitas!$A$2:$L$7501,11,FALSE),"")</f>
        <v/>
      </c>
      <c r="U78" t="str">
        <f>IFERROR(VLOOKUP($J78,Szamitas!$A$2:$L$7501,12,FALSE),"")</f>
        <v/>
      </c>
    </row>
    <row r="79" spans="1:21" x14ac:dyDescent="0.35">
      <c r="A79" s="22"/>
      <c r="B79" s="22"/>
      <c r="C79" s="23"/>
      <c r="D79" s="24"/>
      <c r="E79" s="7" t="str">
        <f t="shared" si="3"/>
        <v/>
      </c>
      <c r="F79" s="7" t="str">
        <f t="shared" si="4"/>
        <v/>
      </c>
      <c r="G79" s="8" t="str">
        <f t="shared" si="5"/>
        <v/>
      </c>
      <c r="J79">
        <v>78</v>
      </c>
      <c r="K79" s="12" t="str">
        <f>IFERROR(VLOOKUP($J79,Szamitas!$A$2:$L$7501,2,FALSE),"")</f>
        <v/>
      </c>
      <c r="L79" s="12" t="str">
        <f>IFERROR(VLOOKUP($J79,Szamitas!$A$2:$L$7501,3,FALSE),"")</f>
        <v/>
      </c>
      <c r="M79" s="21" t="str">
        <f>IFERROR(VLOOKUP($J79,Szamitas!$A$2:$L$7501,4,FALSE),"")</f>
        <v/>
      </c>
      <c r="N79" s="19" t="str">
        <f>IFERROR(VLOOKUP($J79,Szamitas!$A$2:$L$7501,5,FALSE),"")</f>
        <v/>
      </c>
      <c r="O79" s="21" t="str">
        <f>IFERROR(VLOOKUP($J79,Szamitas!$A$2:$L$7501,6,FALSE),"")</f>
        <v/>
      </c>
      <c r="P79" s="21" t="str">
        <f>IFERROR(VLOOKUP($J79,Szamitas!$A$2:$L$7501,7,FALSE),"")</f>
        <v/>
      </c>
      <c r="Q79" s="13" t="str">
        <f>IFERROR(VLOOKUP($J79,Szamitas!$A$2:$L$7501,8,FALSE),"")</f>
        <v/>
      </c>
      <c r="R79" s="21" t="str">
        <f>IFERROR(VLOOKUP($J79,Szamitas!$A$2:$L$7501,9,FALSE),"")</f>
        <v/>
      </c>
      <c r="S79" s="21" t="str">
        <f>IFERROR(VLOOKUP($J79,Szamitas!$A$2:$L$7501,10,FALSE),"")</f>
        <v/>
      </c>
      <c r="T79" s="21" t="str">
        <f>IFERROR(VLOOKUP($J79,Szamitas!$A$2:$L$7501,11,FALSE),"")</f>
        <v/>
      </c>
      <c r="U79" t="str">
        <f>IFERROR(VLOOKUP($J79,Szamitas!$A$2:$L$7501,12,FALSE),"")</f>
        <v/>
      </c>
    </row>
    <row r="80" spans="1:21" x14ac:dyDescent="0.35">
      <c r="A80" s="22"/>
      <c r="B80" s="22"/>
      <c r="C80" s="23"/>
      <c r="D80" s="24"/>
      <c r="E80" s="7" t="str">
        <f t="shared" si="3"/>
        <v/>
      </c>
      <c r="F80" s="7" t="str">
        <f t="shared" si="4"/>
        <v/>
      </c>
      <c r="G80" s="8" t="str">
        <f t="shared" si="5"/>
        <v/>
      </c>
      <c r="J80">
        <v>79</v>
      </c>
      <c r="K80" s="12" t="str">
        <f>IFERROR(VLOOKUP($J80,Szamitas!$A$2:$L$7501,2,FALSE),"")</f>
        <v/>
      </c>
      <c r="L80" s="12" t="str">
        <f>IFERROR(VLOOKUP($J80,Szamitas!$A$2:$L$7501,3,FALSE),"")</f>
        <v/>
      </c>
      <c r="M80" s="21" t="str">
        <f>IFERROR(VLOOKUP($J80,Szamitas!$A$2:$L$7501,4,FALSE),"")</f>
        <v/>
      </c>
      <c r="N80" s="19" t="str">
        <f>IFERROR(VLOOKUP($J80,Szamitas!$A$2:$L$7501,5,FALSE),"")</f>
        <v/>
      </c>
      <c r="O80" s="21" t="str">
        <f>IFERROR(VLOOKUP($J80,Szamitas!$A$2:$L$7501,6,FALSE),"")</f>
        <v/>
      </c>
      <c r="P80" s="21" t="str">
        <f>IFERROR(VLOOKUP($J80,Szamitas!$A$2:$L$7501,7,FALSE),"")</f>
        <v/>
      </c>
      <c r="Q80" s="13" t="str">
        <f>IFERROR(VLOOKUP($J80,Szamitas!$A$2:$L$7501,8,FALSE),"")</f>
        <v/>
      </c>
      <c r="R80" s="21" t="str">
        <f>IFERROR(VLOOKUP($J80,Szamitas!$A$2:$L$7501,9,FALSE),"")</f>
        <v/>
      </c>
      <c r="S80" s="21" t="str">
        <f>IFERROR(VLOOKUP($J80,Szamitas!$A$2:$L$7501,10,FALSE),"")</f>
        <v/>
      </c>
      <c r="T80" s="21" t="str">
        <f>IFERROR(VLOOKUP($J80,Szamitas!$A$2:$L$7501,11,FALSE),"")</f>
        <v/>
      </c>
      <c r="U80" t="str">
        <f>IFERROR(VLOOKUP($J80,Szamitas!$A$2:$L$7501,12,FALSE),"")</f>
        <v/>
      </c>
    </row>
    <row r="81" spans="1:21" x14ac:dyDescent="0.35">
      <c r="A81" s="22"/>
      <c r="B81" s="22"/>
      <c r="C81" s="23"/>
      <c r="D81" s="24"/>
      <c r="E81" s="7" t="str">
        <f t="shared" si="3"/>
        <v/>
      </c>
      <c r="F81" s="7" t="str">
        <f t="shared" si="4"/>
        <v/>
      </c>
      <c r="G81" s="8" t="str">
        <f t="shared" si="5"/>
        <v/>
      </c>
      <c r="J81">
        <v>80</v>
      </c>
      <c r="K81" s="12" t="str">
        <f>IFERROR(VLOOKUP($J81,Szamitas!$A$2:$L$7501,2,FALSE),"")</f>
        <v/>
      </c>
      <c r="L81" s="12" t="str">
        <f>IFERROR(VLOOKUP($J81,Szamitas!$A$2:$L$7501,3,FALSE),"")</f>
        <v/>
      </c>
      <c r="M81" s="21" t="str">
        <f>IFERROR(VLOOKUP($J81,Szamitas!$A$2:$L$7501,4,FALSE),"")</f>
        <v/>
      </c>
      <c r="N81" s="19" t="str">
        <f>IFERROR(VLOOKUP($J81,Szamitas!$A$2:$L$7501,5,FALSE),"")</f>
        <v/>
      </c>
      <c r="O81" s="21" t="str">
        <f>IFERROR(VLOOKUP($J81,Szamitas!$A$2:$L$7501,6,FALSE),"")</f>
        <v/>
      </c>
      <c r="P81" s="21" t="str">
        <f>IFERROR(VLOOKUP($J81,Szamitas!$A$2:$L$7501,7,FALSE),"")</f>
        <v/>
      </c>
      <c r="Q81" s="13" t="str">
        <f>IFERROR(VLOOKUP($J81,Szamitas!$A$2:$L$7501,8,FALSE),"")</f>
        <v/>
      </c>
      <c r="R81" s="21" t="str">
        <f>IFERROR(VLOOKUP($J81,Szamitas!$A$2:$L$7501,9,FALSE),"")</f>
        <v/>
      </c>
      <c r="S81" s="21" t="str">
        <f>IFERROR(VLOOKUP($J81,Szamitas!$A$2:$L$7501,10,FALSE),"")</f>
        <v/>
      </c>
      <c r="T81" s="21" t="str">
        <f>IFERROR(VLOOKUP($J81,Szamitas!$A$2:$L$7501,11,FALSE),"")</f>
        <v/>
      </c>
      <c r="U81" t="str">
        <f>IFERROR(VLOOKUP($J81,Szamitas!$A$2:$L$7501,12,FALSE),"")</f>
        <v/>
      </c>
    </row>
    <row r="82" spans="1:21" x14ac:dyDescent="0.35">
      <c r="A82" s="22"/>
      <c r="B82" s="22"/>
      <c r="C82" s="23"/>
      <c r="D82" s="24"/>
      <c r="E82" s="7" t="str">
        <f t="shared" si="3"/>
        <v/>
      </c>
      <c r="F82" s="7" t="str">
        <f t="shared" si="4"/>
        <v/>
      </c>
      <c r="G82" s="8" t="str">
        <f t="shared" si="5"/>
        <v/>
      </c>
      <c r="J82">
        <v>81</v>
      </c>
      <c r="K82" s="12" t="str">
        <f>IFERROR(VLOOKUP($J82,Szamitas!$A$2:$L$7501,2,FALSE),"")</f>
        <v/>
      </c>
      <c r="L82" s="12" t="str">
        <f>IFERROR(VLOOKUP($J82,Szamitas!$A$2:$L$7501,3,FALSE),"")</f>
        <v/>
      </c>
      <c r="M82" s="21" t="str">
        <f>IFERROR(VLOOKUP($J82,Szamitas!$A$2:$L$7501,4,FALSE),"")</f>
        <v/>
      </c>
      <c r="N82" s="19" t="str">
        <f>IFERROR(VLOOKUP($J82,Szamitas!$A$2:$L$7501,5,FALSE),"")</f>
        <v/>
      </c>
      <c r="O82" s="21" t="str">
        <f>IFERROR(VLOOKUP($J82,Szamitas!$A$2:$L$7501,6,FALSE),"")</f>
        <v/>
      </c>
      <c r="P82" s="21" t="str">
        <f>IFERROR(VLOOKUP($J82,Szamitas!$A$2:$L$7501,7,FALSE),"")</f>
        <v/>
      </c>
      <c r="Q82" s="13" t="str">
        <f>IFERROR(VLOOKUP($J82,Szamitas!$A$2:$L$7501,8,FALSE),"")</f>
        <v/>
      </c>
      <c r="R82" s="21" t="str">
        <f>IFERROR(VLOOKUP($J82,Szamitas!$A$2:$L$7501,9,FALSE),"")</f>
        <v/>
      </c>
      <c r="S82" s="21" t="str">
        <f>IFERROR(VLOOKUP($J82,Szamitas!$A$2:$L$7501,10,FALSE),"")</f>
        <v/>
      </c>
      <c r="T82" s="21" t="str">
        <f>IFERROR(VLOOKUP($J82,Szamitas!$A$2:$L$7501,11,FALSE),"")</f>
        <v/>
      </c>
      <c r="U82" t="str">
        <f>IFERROR(VLOOKUP($J82,Szamitas!$A$2:$L$7501,12,FALSE),"")</f>
        <v/>
      </c>
    </row>
    <row r="83" spans="1:21" x14ac:dyDescent="0.35">
      <c r="A83" s="22"/>
      <c r="B83" s="22"/>
      <c r="C83" s="23"/>
      <c r="D83" s="24"/>
      <c r="E83" s="7" t="str">
        <f t="shared" si="3"/>
        <v/>
      </c>
      <c r="F83" s="7" t="str">
        <f t="shared" si="4"/>
        <v/>
      </c>
      <c r="G83" s="8" t="str">
        <f t="shared" si="5"/>
        <v/>
      </c>
      <c r="J83">
        <v>82</v>
      </c>
      <c r="K83" s="12" t="str">
        <f>IFERROR(VLOOKUP($J83,Szamitas!$A$2:$L$7501,2,FALSE),"")</f>
        <v/>
      </c>
      <c r="L83" s="12" t="str">
        <f>IFERROR(VLOOKUP($J83,Szamitas!$A$2:$L$7501,3,FALSE),"")</f>
        <v/>
      </c>
      <c r="M83" s="21" t="str">
        <f>IFERROR(VLOOKUP($J83,Szamitas!$A$2:$L$7501,4,FALSE),"")</f>
        <v/>
      </c>
      <c r="N83" s="19" t="str">
        <f>IFERROR(VLOOKUP($J83,Szamitas!$A$2:$L$7501,5,FALSE),"")</f>
        <v/>
      </c>
      <c r="O83" s="21" t="str">
        <f>IFERROR(VLOOKUP($J83,Szamitas!$A$2:$L$7501,6,FALSE),"")</f>
        <v/>
      </c>
      <c r="P83" s="21" t="str">
        <f>IFERROR(VLOOKUP($J83,Szamitas!$A$2:$L$7501,7,FALSE),"")</f>
        <v/>
      </c>
      <c r="Q83" s="13" t="str">
        <f>IFERROR(VLOOKUP($J83,Szamitas!$A$2:$L$7501,8,FALSE),"")</f>
        <v/>
      </c>
      <c r="R83" s="21" t="str">
        <f>IFERROR(VLOOKUP($J83,Szamitas!$A$2:$L$7501,9,FALSE),"")</f>
        <v/>
      </c>
      <c r="S83" s="21" t="str">
        <f>IFERROR(VLOOKUP($J83,Szamitas!$A$2:$L$7501,10,FALSE),"")</f>
        <v/>
      </c>
      <c r="T83" s="21" t="str">
        <f>IFERROR(VLOOKUP($J83,Szamitas!$A$2:$L$7501,11,FALSE),"")</f>
        <v/>
      </c>
      <c r="U83" t="str">
        <f>IFERROR(VLOOKUP($J83,Szamitas!$A$2:$L$7501,12,FALSE),"")</f>
        <v/>
      </c>
    </row>
    <row r="84" spans="1:21" x14ac:dyDescent="0.35">
      <c r="A84" s="22"/>
      <c r="B84" s="22"/>
      <c r="C84" s="23"/>
      <c r="D84" s="24"/>
      <c r="E84" s="7" t="str">
        <f t="shared" si="3"/>
        <v/>
      </c>
      <c r="F84" s="7" t="str">
        <f t="shared" si="4"/>
        <v/>
      </c>
      <c r="G84" s="8" t="str">
        <f t="shared" si="5"/>
        <v/>
      </c>
      <c r="J84">
        <v>83</v>
      </c>
      <c r="K84" s="12" t="str">
        <f>IFERROR(VLOOKUP($J84,Szamitas!$A$2:$L$7501,2,FALSE),"")</f>
        <v/>
      </c>
      <c r="L84" s="12" t="str">
        <f>IFERROR(VLOOKUP($J84,Szamitas!$A$2:$L$7501,3,FALSE),"")</f>
        <v/>
      </c>
      <c r="M84" s="21" t="str">
        <f>IFERROR(VLOOKUP($J84,Szamitas!$A$2:$L$7501,4,FALSE),"")</f>
        <v/>
      </c>
      <c r="N84" s="19" t="str">
        <f>IFERROR(VLOOKUP($J84,Szamitas!$A$2:$L$7501,5,FALSE),"")</f>
        <v/>
      </c>
      <c r="O84" s="21" t="str">
        <f>IFERROR(VLOOKUP($J84,Szamitas!$A$2:$L$7501,6,FALSE),"")</f>
        <v/>
      </c>
      <c r="P84" s="21" t="str">
        <f>IFERROR(VLOOKUP($J84,Szamitas!$A$2:$L$7501,7,FALSE),"")</f>
        <v/>
      </c>
      <c r="Q84" s="13" t="str">
        <f>IFERROR(VLOOKUP($J84,Szamitas!$A$2:$L$7501,8,FALSE),"")</f>
        <v/>
      </c>
      <c r="R84" s="21" t="str">
        <f>IFERROR(VLOOKUP($J84,Szamitas!$A$2:$L$7501,9,FALSE),"")</f>
        <v/>
      </c>
      <c r="S84" s="21" t="str">
        <f>IFERROR(VLOOKUP($J84,Szamitas!$A$2:$L$7501,10,FALSE),"")</f>
        <v/>
      </c>
      <c r="T84" s="21" t="str">
        <f>IFERROR(VLOOKUP($J84,Szamitas!$A$2:$L$7501,11,FALSE),"")</f>
        <v/>
      </c>
      <c r="U84" t="str">
        <f>IFERROR(VLOOKUP($J84,Szamitas!$A$2:$L$7501,12,FALSE),"")</f>
        <v/>
      </c>
    </row>
    <row r="85" spans="1:21" x14ac:dyDescent="0.35">
      <c r="A85" s="22"/>
      <c r="B85" s="22"/>
      <c r="C85" s="23"/>
      <c r="D85" s="24"/>
      <c r="E85" s="7" t="str">
        <f t="shared" si="3"/>
        <v/>
      </c>
      <c r="F85" s="7" t="str">
        <f t="shared" si="4"/>
        <v/>
      </c>
      <c r="G85" s="8" t="str">
        <f t="shared" si="5"/>
        <v/>
      </c>
      <c r="J85">
        <v>84</v>
      </c>
      <c r="K85" s="12" t="str">
        <f>IFERROR(VLOOKUP($J85,Szamitas!$A$2:$L$7501,2,FALSE),"")</f>
        <v/>
      </c>
      <c r="L85" s="12" t="str">
        <f>IFERROR(VLOOKUP($J85,Szamitas!$A$2:$L$7501,3,FALSE),"")</f>
        <v/>
      </c>
      <c r="M85" s="21" t="str">
        <f>IFERROR(VLOOKUP($J85,Szamitas!$A$2:$L$7501,4,FALSE),"")</f>
        <v/>
      </c>
      <c r="N85" s="19" t="str">
        <f>IFERROR(VLOOKUP($J85,Szamitas!$A$2:$L$7501,5,FALSE),"")</f>
        <v/>
      </c>
      <c r="O85" s="21" t="str">
        <f>IFERROR(VLOOKUP($J85,Szamitas!$A$2:$L$7501,6,FALSE),"")</f>
        <v/>
      </c>
      <c r="P85" s="21" t="str">
        <f>IFERROR(VLOOKUP($J85,Szamitas!$A$2:$L$7501,7,FALSE),"")</f>
        <v/>
      </c>
      <c r="Q85" s="13" t="str">
        <f>IFERROR(VLOOKUP($J85,Szamitas!$A$2:$L$7501,8,FALSE),"")</f>
        <v/>
      </c>
      <c r="R85" s="21" t="str">
        <f>IFERROR(VLOOKUP($J85,Szamitas!$A$2:$L$7501,9,FALSE),"")</f>
        <v/>
      </c>
      <c r="S85" s="21" t="str">
        <f>IFERROR(VLOOKUP($J85,Szamitas!$A$2:$L$7501,10,FALSE),"")</f>
        <v/>
      </c>
      <c r="T85" s="21" t="str">
        <f>IFERROR(VLOOKUP($J85,Szamitas!$A$2:$L$7501,11,FALSE),"")</f>
        <v/>
      </c>
      <c r="U85" t="str">
        <f>IFERROR(VLOOKUP($J85,Szamitas!$A$2:$L$7501,12,FALSE),"")</f>
        <v/>
      </c>
    </row>
    <row r="86" spans="1:21" x14ac:dyDescent="0.35">
      <c r="A86" s="22"/>
      <c r="B86" s="22"/>
      <c r="C86" s="23"/>
      <c r="D86" s="24"/>
      <c r="E86" s="7" t="str">
        <f t="shared" si="3"/>
        <v/>
      </c>
      <c r="F86" s="7" t="str">
        <f t="shared" si="4"/>
        <v/>
      </c>
      <c r="G86" s="8" t="str">
        <f t="shared" si="5"/>
        <v/>
      </c>
      <c r="J86">
        <v>85</v>
      </c>
      <c r="K86" s="12" t="str">
        <f>IFERROR(VLOOKUP($J86,Szamitas!$A$2:$L$7501,2,FALSE),"")</f>
        <v/>
      </c>
      <c r="L86" s="12" t="str">
        <f>IFERROR(VLOOKUP($J86,Szamitas!$A$2:$L$7501,3,FALSE),"")</f>
        <v/>
      </c>
      <c r="M86" s="21" t="str">
        <f>IFERROR(VLOOKUP($J86,Szamitas!$A$2:$L$7501,4,FALSE),"")</f>
        <v/>
      </c>
      <c r="N86" s="19" t="str">
        <f>IFERROR(VLOOKUP($J86,Szamitas!$A$2:$L$7501,5,FALSE),"")</f>
        <v/>
      </c>
      <c r="O86" s="21" t="str">
        <f>IFERROR(VLOOKUP($J86,Szamitas!$A$2:$L$7501,6,FALSE),"")</f>
        <v/>
      </c>
      <c r="P86" s="21" t="str">
        <f>IFERROR(VLOOKUP($J86,Szamitas!$A$2:$L$7501,7,FALSE),"")</f>
        <v/>
      </c>
      <c r="Q86" s="13" t="str">
        <f>IFERROR(VLOOKUP($J86,Szamitas!$A$2:$L$7501,8,FALSE),"")</f>
        <v/>
      </c>
      <c r="R86" s="21" t="str">
        <f>IFERROR(VLOOKUP($J86,Szamitas!$A$2:$L$7501,9,FALSE),"")</f>
        <v/>
      </c>
      <c r="S86" s="21" t="str">
        <f>IFERROR(VLOOKUP($J86,Szamitas!$A$2:$L$7501,10,FALSE),"")</f>
        <v/>
      </c>
      <c r="T86" s="21" t="str">
        <f>IFERROR(VLOOKUP($J86,Szamitas!$A$2:$L$7501,11,FALSE),"")</f>
        <v/>
      </c>
      <c r="U86" t="str">
        <f>IFERROR(VLOOKUP($J86,Szamitas!$A$2:$L$7501,12,FALSE),"")</f>
        <v/>
      </c>
    </row>
    <row r="87" spans="1:21" x14ac:dyDescent="0.35">
      <c r="A87" s="22"/>
      <c r="B87" s="22"/>
      <c r="C87" s="23"/>
      <c r="D87" s="24"/>
      <c r="E87" s="7" t="str">
        <f t="shared" si="3"/>
        <v/>
      </c>
      <c r="F87" s="7" t="str">
        <f t="shared" si="4"/>
        <v/>
      </c>
      <c r="G87" s="8" t="str">
        <f t="shared" si="5"/>
        <v/>
      </c>
      <c r="J87">
        <v>86</v>
      </c>
      <c r="K87" s="12" t="str">
        <f>IFERROR(VLOOKUP($J87,Szamitas!$A$2:$L$7501,2,FALSE),"")</f>
        <v/>
      </c>
      <c r="L87" s="12" t="str">
        <f>IFERROR(VLOOKUP($J87,Szamitas!$A$2:$L$7501,3,FALSE),"")</f>
        <v/>
      </c>
      <c r="M87" s="21" t="str">
        <f>IFERROR(VLOOKUP($J87,Szamitas!$A$2:$L$7501,4,FALSE),"")</f>
        <v/>
      </c>
      <c r="N87" s="19" t="str">
        <f>IFERROR(VLOOKUP($J87,Szamitas!$A$2:$L$7501,5,FALSE),"")</f>
        <v/>
      </c>
      <c r="O87" s="21" t="str">
        <f>IFERROR(VLOOKUP($J87,Szamitas!$A$2:$L$7501,6,FALSE),"")</f>
        <v/>
      </c>
      <c r="P87" s="21" t="str">
        <f>IFERROR(VLOOKUP($J87,Szamitas!$A$2:$L$7501,7,FALSE),"")</f>
        <v/>
      </c>
      <c r="Q87" s="13" t="str">
        <f>IFERROR(VLOOKUP($J87,Szamitas!$A$2:$L$7501,8,FALSE),"")</f>
        <v/>
      </c>
      <c r="R87" s="21" t="str">
        <f>IFERROR(VLOOKUP($J87,Szamitas!$A$2:$L$7501,9,FALSE),"")</f>
        <v/>
      </c>
      <c r="S87" s="21" t="str">
        <f>IFERROR(VLOOKUP($J87,Szamitas!$A$2:$L$7501,10,FALSE),"")</f>
        <v/>
      </c>
      <c r="T87" s="21" t="str">
        <f>IFERROR(VLOOKUP($J87,Szamitas!$A$2:$L$7501,11,FALSE),"")</f>
        <v/>
      </c>
      <c r="U87" t="str">
        <f>IFERROR(VLOOKUP($J87,Szamitas!$A$2:$L$7501,12,FALSE),"")</f>
        <v/>
      </c>
    </row>
    <row r="88" spans="1:21" x14ac:dyDescent="0.35">
      <c r="A88" s="22"/>
      <c r="B88" s="22"/>
      <c r="C88" s="23"/>
      <c r="D88" s="24"/>
      <c r="E88" s="7" t="str">
        <f t="shared" si="3"/>
        <v/>
      </c>
      <c r="F88" s="7" t="str">
        <f t="shared" si="4"/>
        <v/>
      </c>
      <c r="G88" s="8" t="str">
        <f t="shared" si="5"/>
        <v/>
      </c>
      <c r="J88">
        <v>87</v>
      </c>
      <c r="K88" s="12" t="str">
        <f>IFERROR(VLOOKUP($J88,Szamitas!$A$2:$L$7501,2,FALSE),"")</f>
        <v/>
      </c>
      <c r="L88" s="12" t="str">
        <f>IFERROR(VLOOKUP($J88,Szamitas!$A$2:$L$7501,3,FALSE),"")</f>
        <v/>
      </c>
      <c r="M88" s="21" t="str">
        <f>IFERROR(VLOOKUP($J88,Szamitas!$A$2:$L$7501,4,FALSE),"")</f>
        <v/>
      </c>
      <c r="N88" s="19" t="str">
        <f>IFERROR(VLOOKUP($J88,Szamitas!$A$2:$L$7501,5,FALSE),"")</f>
        <v/>
      </c>
      <c r="O88" s="21" t="str">
        <f>IFERROR(VLOOKUP($J88,Szamitas!$A$2:$L$7501,6,FALSE),"")</f>
        <v/>
      </c>
      <c r="P88" s="21" t="str">
        <f>IFERROR(VLOOKUP($J88,Szamitas!$A$2:$L$7501,7,FALSE),"")</f>
        <v/>
      </c>
      <c r="Q88" s="13" t="str">
        <f>IFERROR(VLOOKUP($J88,Szamitas!$A$2:$L$7501,8,FALSE),"")</f>
        <v/>
      </c>
      <c r="R88" s="21" t="str">
        <f>IFERROR(VLOOKUP($J88,Szamitas!$A$2:$L$7501,9,FALSE),"")</f>
        <v/>
      </c>
      <c r="S88" s="21" t="str">
        <f>IFERROR(VLOOKUP($J88,Szamitas!$A$2:$L$7501,10,FALSE),"")</f>
        <v/>
      </c>
      <c r="T88" s="21" t="str">
        <f>IFERROR(VLOOKUP($J88,Szamitas!$A$2:$L$7501,11,FALSE),"")</f>
        <v/>
      </c>
      <c r="U88" t="str">
        <f>IFERROR(VLOOKUP($J88,Szamitas!$A$2:$L$7501,12,FALSE),"")</f>
        <v/>
      </c>
    </row>
    <row r="89" spans="1:21" x14ac:dyDescent="0.35">
      <c r="A89" s="22"/>
      <c r="B89" s="22"/>
      <c r="C89" s="23"/>
      <c r="D89" s="24"/>
      <c r="E89" s="7" t="str">
        <f t="shared" si="3"/>
        <v/>
      </c>
      <c r="F89" s="7" t="str">
        <f t="shared" si="4"/>
        <v/>
      </c>
      <c r="G89" s="8" t="str">
        <f t="shared" si="5"/>
        <v/>
      </c>
      <c r="J89">
        <v>88</v>
      </c>
      <c r="K89" s="12" t="str">
        <f>IFERROR(VLOOKUP($J89,Szamitas!$A$2:$L$7501,2,FALSE),"")</f>
        <v/>
      </c>
      <c r="L89" s="12" t="str">
        <f>IFERROR(VLOOKUP($J89,Szamitas!$A$2:$L$7501,3,FALSE),"")</f>
        <v/>
      </c>
      <c r="M89" s="21" t="str">
        <f>IFERROR(VLOOKUP($J89,Szamitas!$A$2:$L$7501,4,FALSE),"")</f>
        <v/>
      </c>
      <c r="N89" s="19" t="str">
        <f>IFERROR(VLOOKUP($J89,Szamitas!$A$2:$L$7501,5,FALSE),"")</f>
        <v/>
      </c>
      <c r="O89" s="21" t="str">
        <f>IFERROR(VLOOKUP($J89,Szamitas!$A$2:$L$7501,6,FALSE),"")</f>
        <v/>
      </c>
      <c r="P89" s="21" t="str">
        <f>IFERROR(VLOOKUP($J89,Szamitas!$A$2:$L$7501,7,FALSE),"")</f>
        <v/>
      </c>
      <c r="Q89" s="13" t="str">
        <f>IFERROR(VLOOKUP($J89,Szamitas!$A$2:$L$7501,8,FALSE),"")</f>
        <v/>
      </c>
      <c r="R89" s="21" t="str">
        <f>IFERROR(VLOOKUP($J89,Szamitas!$A$2:$L$7501,9,FALSE),"")</f>
        <v/>
      </c>
      <c r="S89" s="21" t="str">
        <f>IFERROR(VLOOKUP($J89,Szamitas!$A$2:$L$7501,10,FALSE),"")</f>
        <v/>
      </c>
      <c r="T89" s="21" t="str">
        <f>IFERROR(VLOOKUP($J89,Szamitas!$A$2:$L$7501,11,FALSE),"")</f>
        <v/>
      </c>
      <c r="U89" t="str">
        <f>IFERROR(VLOOKUP($J89,Szamitas!$A$2:$L$7501,12,FALSE),"")</f>
        <v/>
      </c>
    </row>
    <row r="90" spans="1:21" x14ac:dyDescent="0.35">
      <c r="A90" s="22"/>
      <c r="B90" s="22"/>
      <c r="C90" s="23"/>
      <c r="D90" s="24"/>
      <c r="E90" s="7" t="str">
        <f t="shared" si="3"/>
        <v/>
      </c>
      <c r="F90" s="7" t="str">
        <f t="shared" si="4"/>
        <v/>
      </c>
      <c r="G90" s="8" t="str">
        <f t="shared" si="5"/>
        <v/>
      </c>
      <c r="J90">
        <v>89</v>
      </c>
      <c r="K90" s="12" t="str">
        <f>IFERROR(VLOOKUP($J90,Szamitas!$A$2:$L$7501,2,FALSE),"")</f>
        <v/>
      </c>
      <c r="L90" s="12" t="str">
        <f>IFERROR(VLOOKUP($J90,Szamitas!$A$2:$L$7501,3,FALSE),"")</f>
        <v/>
      </c>
      <c r="M90" s="21" t="str">
        <f>IFERROR(VLOOKUP($J90,Szamitas!$A$2:$L$7501,4,FALSE),"")</f>
        <v/>
      </c>
      <c r="N90" s="19" t="str">
        <f>IFERROR(VLOOKUP($J90,Szamitas!$A$2:$L$7501,5,FALSE),"")</f>
        <v/>
      </c>
      <c r="O90" s="21" t="str">
        <f>IFERROR(VLOOKUP($J90,Szamitas!$A$2:$L$7501,6,FALSE),"")</f>
        <v/>
      </c>
      <c r="P90" s="21" t="str">
        <f>IFERROR(VLOOKUP($J90,Szamitas!$A$2:$L$7501,7,FALSE),"")</f>
        <v/>
      </c>
      <c r="Q90" s="13" t="str">
        <f>IFERROR(VLOOKUP($J90,Szamitas!$A$2:$L$7501,8,FALSE),"")</f>
        <v/>
      </c>
      <c r="R90" s="21" t="str">
        <f>IFERROR(VLOOKUP($J90,Szamitas!$A$2:$L$7501,9,FALSE),"")</f>
        <v/>
      </c>
      <c r="S90" s="21" t="str">
        <f>IFERROR(VLOOKUP($J90,Szamitas!$A$2:$L$7501,10,FALSE),"")</f>
        <v/>
      </c>
      <c r="T90" s="21" t="str">
        <f>IFERROR(VLOOKUP($J90,Szamitas!$A$2:$L$7501,11,FALSE),"")</f>
        <v/>
      </c>
      <c r="U90" t="str">
        <f>IFERROR(VLOOKUP($J90,Szamitas!$A$2:$L$7501,12,FALSE),"")</f>
        <v/>
      </c>
    </row>
    <row r="91" spans="1:21" x14ac:dyDescent="0.35">
      <c r="A91" s="22"/>
      <c r="B91" s="22"/>
      <c r="C91" s="23"/>
      <c r="D91" s="24"/>
      <c r="E91" s="7" t="str">
        <f t="shared" si="3"/>
        <v/>
      </c>
      <c r="F91" s="7" t="str">
        <f t="shared" si="4"/>
        <v/>
      </c>
      <c r="G91" s="8" t="str">
        <f t="shared" si="5"/>
        <v/>
      </c>
      <c r="J91">
        <v>90</v>
      </c>
      <c r="K91" s="12" t="str">
        <f>IFERROR(VLOOKUP($J91,Szamitas!$A$2:$L$7501,2,FALSE),"")</f>
        <v/>
      </c>
      <c r="L91" s="12" t="str">
        <f>IFERROR(VLOOKUP($J91,Szamitas!$A$2:$L$7501,3,FALSE),"")</f>
        <v/>
      </c>
      <c r="M91" s="21" t="str">
        <f>IFERROR(VLOOKUP($J91,Szamitas!$A$2:$L$7501,4,FALSE),"")</f>
        <v/>
      </c>
      <c r="N91" s="19" t="str">
        <f>IFERROR(VLOOKUP($J91,Szamitas!$A$2:$L$7501,5,FALSE),"")</f>
        <v/>
      </c>
      <c r="O91" s="21" t="str">
        <f>IFERROR(VLOOKUP($J91,Szamitas!$A$2:$L$7501,6,FALSE),"")</f>
        <v/>
      </c>
      <c r="P91" s="21" t="str">
        <f>IFERROR(VLOOKUP($J91,Szamitas!$A$2:$L$7501,7,FALSE),"")</f>
        <v/>
      </c>
      <c r="Q91" s="13" t="str">
        <f>IFERROR(VLOOKUP($J91,Szamitas!$A$2:$L$7501,8,FALSE),"")</f>
        <v/>
      </c>
      <c r="R91" s="21" t="str">
        <f>IFERROR(VLOOKUP($J91,Szamitas!$A$2:$L$7501,9,FALSE),"")</f>
        <v/>
      </c>
      <c r="S91" s="21" t="str">
        <f>IFERROR(VLOOKUP($J91,Szamitas!$A$2:$L$7501,10,FALSE),"")</f>
        <v/>
      </c>
      <c r="T91" s="21" t="str">
        <f>IFERROR(VLOOKUP($J91,Szamitas!$A$2:$L$7501,11,FALSE),"")</f>
        <v/>
      </c>
      <c r="U91" t="str">
        <f>IFERROR(VLOOKUP($J91,Szamitas!$A$2:$L$7501,12,FALSE),"")</f>
        <v/>
      </c>
    </row>
    <row r="92" spans="1:21" x14ac:dyDescent="0.35">
      <c r="A92" s="22"/>
      <c r="B92" s="22"/>
      <c r="C92" s="23"/>
      <c r="D92" s="24"/>
      <c r="E92" s="7" t="str">
        <f t="shared" si="3"/>
        <v/>
      </c>
      <c r="F92" s="7" t="str">
        <f t="shared" si="4"/>
        <v/>
      </c>
      <c r="G92" s="8" t="str">
        <f t="shared" si="5"/>
        <v/>
      </c>
      <c r="J92">
        <v>91</v>
      </c>
      <c r="K92" s="12" t="str">
        <f>IFERROR(VLOOKUP($J92,Szamitas!$A$2:$L$7501,2,FALSE),"")</f>
        <v/>
      </c>
      <c r="L92" s="12" t="str">
        <f>IFERROR(VLOOKUP($J92,Szamitas!$A$2:$L$7501,3,FALSE),"")</f>
        <v/>
      </c>
      <c r="M92" s="21" t="str">
        <f>IFERROR(VLOOKUP($J92,Szamitas!$A$2:$L$7501,4,FALSE),"")</f>
        <v/>
      </c>
      <c r="N92" s="19" t="str">
        <f>IFERROR(VLOOKUP($J92,Szamitas!$A$2:$L$7501,5,FALSE),"")</f>
        <v/>
      </c>
      <c r="O92" s="21" t="str">
        <f>IFERROR(VLOOKUP($J92,Szamitas!$A$2:$L$7501,6,FALSE),"")</f>
        <v/>
      </c>
      <c r="P92" s="21" t="str">
        <f>IFERROR(VLOOKUP($J92,Szamitas!$A$2:$L$7501,7,FALSE),"")</f>
        <v/>
      </c>
      <c r="Q92" s="13" t="str">
        <f>IFERROR(VLOOKUP($J92,Szamitas!$A$2:$L$7501,8,FALSE),"")</f>
        <v/>
      </c>
      <c r="R92" s="21" t="str">
        <f>IFERROR(VLOOKUP($J92,Szamitas!$A$2:$L$7501,9,FALSE),"")</f>
        <v/>
      </c>
      <c r="S92" s="21" t="str">
        <f>IFERROR(VLOOKUP($J92,Szamitas!$A$2:$L$7501,10,FALSE),"")</f>
        <v/>
      </c>
      <c r="T92" s="21" t="str">
        <f>IFERROR(VLOOKUP($J92,Szamitas!$A$2:$L$7501,11,FALSE),"")</f>
        <v/>
      </c>
      <c r="U92" t="str">
        <f>IFERROR(VLOOKUP($J92,Szamitas!$A$2:$L$7501,12,FALSE),"")</f>
        <v/>
      </c>
    </row>
    <row r="93" spans="1:21" x14ac:dyDescent="0.35">
      <c r="A93" s="22"/>
      <c r="B93" s="22"/>
      <c r="C93" s="23"/>
      <c r="D93" s="24"/>
      <c r="E93" s="7" t="str">
        <f t="shared" si="3"/>
        <v/>
      </c>
      <c r="F93" s="7" t="str">
        <f t="shared" si="4"/>
        <v/>
      </c>
      <c r="G93" s="8" t="str">
        <f t="shared" si="5"/>
        <v/>
      </c>
      <c r="J93">
        <v>92</v>
      </c>
      <c r="K93" s="12" t="str">
        <f>IFERROR(VLOOKUP($J93,Szamitas!$A$2:$L$7501,2,FALSE),"")</f>
        <v/>
      </c>
      <c r="L93" s="12" t="str">
        <f>IFERROR(VLOOKUP($J93,Szamitas!$A$2:$L$7501,3,FALSE),"")</f>
        <v/>
      </c>
      <c r="M93" s="21" t="str">
        <f>IFERROR(VLOOKUP($J93,Szamitas!$A$2:$L$7501,4,FALSE),"")</f>
        <v/>
      </c>
      <c r="N93" s="19" t="str">
        <f>IFERROR(VLOOKUP($J93,Szamitas!$A$2:$L$7501,5,FALSE),"")</f>
        <v/>
      </c>
      <c r="O93" s="21" t="str">
        <f>IFERROR(VLOOKUP($J93,Szamitas!$A$2:$L$7501,6,FALSE),"")</f>
        <v/>
      </c>
      <c r="P93" s="21" t="str">
        <f>IFERROR(VLOOKUP($J93,Szamitas!$A$2:$L$7501,7,FALSE),"")</f>
        <v/>
      </c>
      <c r="Q93" s="13" t="str">
        <f>IFERROR(VLOOKUP($J93,Szamitas!$A$2:$L$7501,8,FALSE),"")</f>
        <v/>
      </c>
      <c r="R93" s="21" t="str">
        <f>IFERROR(VLOOKUP($J93,Szamitas!$A$2:$L$7501,9,FALSE),"")</f>
        <v/>
      </c>
      <c r="S93" s="21" t="str">
        <f>IFERROR(VLOOKUP($J93,Szamitas!$A$2:$L$7501,10,FALSE),"")</f>
        <v/>
      </c>
      <c r="T93" s="21" t="str">
        <f>IFERROR(VLOOKUP($J93,Szamitas!$A$2:$L$7501,11,FALSE),"")</f>
        <v/>
      </c>
      <c r="U93" t="str">
        <f>IFERROR(VLOOKUP($J93,Szamitas!$A$2:$L$7501,12,FALSE),"")</f>
        <v/>
      </c>
    </row>
    <row r="94" spans="1:21" x14ac:dyDescent="0.35">
      <c r="A94" s="22"/>
      <c r="B94" s="22"/>
      <c r="C94" s="23"/>
      <c r="D94" s="24"/>
      <c r="E94" s="7" t="str">
        <f t="shared" si="3"/>
        <v/>
      </c>
      <c r="F94" s="7" t="str">
        <f t="shared" si="4"/>
        <v/>
      </c>
      <c r="G94" s="8" t="str">
        <f t="shared" si="5"/>
        <v/>
      </c>
      <c r="J94">
        <v>93</v>
      </c>
      <c r="K94" s="12" t="str">
        <f>IFERROR(VLOOKUP($J94,Szamitas!$A$2:$L$7501,2,FALSE),"")</f>
        <v/>
      </c>
      <c r="L94" s="12" t="str">
        <f>IFERROR(VLOOKUP($J94,Szamitas!$A$2:$L$7501,3,FALSE),"")</f>
        <v/>
      </c>
      <c r="M94" s="21" t="str">
        <f>IFERROR(VLOOKUP($J94,Szamitas!$A$2:$L$7501,4,FALSE),"")</f>
        <v/>
      </c>
      <c r="N94" s="19" t="str">
        <f>IFERROR(VLOOKUP($J94,Szamitas!$A$2:$L$7501,5,FALSE),"")</f>
        <v/>
      </c>
      <c r="O94" s="21" t="str">
        <f>IFERROR(VLOOKUP($J94,Szamitas!$A$2:$L$7501,6,FALSE),"")</f>
        <v/>
      </c>
      <c r="P94" s="21" t="str">
        <f>IFERROR(VLOOKUP($J94,Szamitas!$A$2:$L$7501,7,FALSE),"")</f>
        <v/>
      </c>
      <c r="Q94" s="13" t="str">
        <f>IFERROR(VLOOKUP($J94,Szamitas!$A$2:$L$7501,8,FALSE),"")</f>
        <v/>
      </c>
      <c r="R94" s="21" t="str">
        <f>IFERROR(VLOOKUP($J94,Szamitas!$A$2:$L$7501,9,FALSE),"")</f>
        <v/>
      </c>
      <c r="S94" s="21" t="str">
        <f>IFERROR(VLOOKUP($J94,Szamitas!$A$2:$L$7501,10,FALSE),"")</f>
        <v/>
      </c>
      <c r="T94" s="21" t="str">
        <f>IFERROR(VLOOKUP($J94,Szamitas!$A$2:$L$7501,11,FALSE),"")</f>
        <v/>
      </c>
      <c r="U94" t="str">
        <f>IFERROR(VLOOKUP($J94,Szamitas!$A$2:$L$7501,12,FALSE),"")</f>
        <v/>
      </c>
    </row>
    <row r="95" spans="1:21" x14ac:dyDescent="0.35">
      <c r="A95" s="22"/>
      <c r="B95" s="22"/>
      <c r="C95" s="23"/>
      <c r="D95" s="24"/>
      <c r="E95" s="7" t="str">
        <f t="shared" si="3"/>
        <v/>
      </c>
      <c r="F95" s="7" t="str">
        <f t="shared" si="4"/>
        <v/>
      </c>
      <c r="G95" s="8" t="str">
        <f t="shared" si="5"/>
        <v/>
      </c>
      <c r="J95">
        <v>94</v>
      </c>
      <c r="K95" s="12" t="str">
        <f>IFERROR(VLOOKUP($J95,Szamitas!$A$2:$L$7501,2,FALSE),"")</f>
        <v/>
      </c>
      <c r="L95" s="12" t="str">
        <f>IFERROR(VLOOKUP($J95,Szamitas!$A$2:$L$7501,3,FALSE),"")</f>
        <v/>
      </c>
      <c r="M95" s="21" t="str">
        <f>IFERROR(VLOOKUP($J95,Szamitas!$A$2:$L$7501,4,FALSE),"")</f>
        <v/>
      </c>
      <c r="N95" s="19" t="str">
        <f>IFERROR(VLOOKUP($J95,Szamitas!$A$2:$L$7501,5,FALSE),"")</f>
        <v/>
      </c>
      <c r="O95" s="21" t="str">
        <f>IFERROR(VLOOKUP($J95,Szamitas!$A$2:$L$7501,6,FALSE),"")</f>
        <v/>
      </c>
      <c r="P95" s="21" t="str">
        <f>IFERROR(VLOOKUP($J95,Szamitas!$A$2:$L$7501,7,FALSE),"")</f>
        <v/>
      </c>
      <c r="Q95" s="13" t="str">
        <f>IFERROR(VLOOKUP($J95,Szamitas!$A$2:$L$7501,8,FALSE),"")</f>
        <v/>
      </c>
      <c r="R95" s="21" t="str">
        <f>IFERROR(VLOOKUP($J95,Szamitas!$A$2:$L$7501,9,FALSE),"")</f>
        <v/>
      </c>
      <c r="S95" s="21" t="str">
        <f>IFERROR(VLOOKUP($J95,Szamitas!$A$2:$L$7501,10,FALSE),"")</f>
        <v/>
      </c>
      <c r="T95" s="21" t="str">
        <f>IFERROR(VLOOKUP($J95,Szamitas!$A$2:$L$7501,11,FALSE),"")</f>
        <v/>
      </c>
      <c r="U95" t="str">
        <f>IFERROR(VLOOKUP($J95,Szamitas!$A$2:$L$7501,12,FALSE),"")</f>
        <v/>
      </c>
    </row>
    <row r="96" spans="1:21" x14ac:dyDescent="0.35">
      <c r="A96" s="22"/>
      <c r="B96" s="22"/>
      <c r="C96" s="23"/>
      <c r="D96" s="24"/>
      <c r="E96" s="7" t="str">
        <f t="shared" si="3"/>
        <v/>
      </c>
      <c r="F96" s="7" t="str">
        <f t="shared" si="4"/>
        <v/>
      </c>
      <c r="G96" s="8" t="str">
        <f t="shared" si="5"/>
        <v/>
      </c>
      <c r="J96">
        <v>95</v>
      </c>
      <c r="K96" s="12" t="str">
        <f>IFERROR(VLOOKUP($J96,Szamitas!$A$2:$L$7501,2,FALSE),"")</f>
        <v/>
      </c>
      <c r="L96" s="12" t="str">
        <f>IFERROR(VLOOKUP($J96,Szamitas!$A$2:$L$7501,3,FALSE),"")</f>
        <v/>
      </c>
      <c r="M96" s="21" t="str">
        <f>IFERROR(VLOOKUP($J96,Szamitas!$A$2:$L$7501,4,FALSE),"")</f>
        <v/>
      </c>
      <c r="N96" s="19" t="str">
        <f>IFERROR(VLOOKUP($J96,Szamitas!$A$2:$L$7501,5,FALSE),"")</f>
        <v/>
      </c>
      <c r="O96" s="21" t="str">
        <f>IFERROR(VLOOKUP($J96,Szamitas!$A$2:$L$7501,6,FALSE),"")</f>
        <v/>
      </c>
      <c r="P96" s="21" t="str">
        <f>IFERROR(VLOOKUP($J96,Szamitas!$A$2:$L$7501,7,FALSE),"")</f>
        <v/>
      </c>
      <c r="Q96" s="13" t="str">
        <f>IFERROR(VLOOKUP($J96,Szamitas!$A$2:$L$7501,8,FALSE),"")</f>
        <v/>
      </c>
      <c r="R96" s="21" t="str">
        <f>IFERROR(VLOOKUP($J96,Szamitas!$A$2:$L$7501,9,FALSE),"")</f>
        <v/>
      </c>
      <c r="S96" s="21" t="str">
        <f>IFERROR(VLOOKUP($J96,Szamitas!$A$2:$L$7501,10,FALSE),"")</f>
        <v/>
      </c>
      <c r="T96" s="21" t="str">
        <f>IFERROR(VLOOKUP($J96,Szamitas!$A$2:$L$7501,11,FALSE),"")</f>
        <v/>
      </c>
      <c r="U96" t="str">
        <f>IFERROR(VLOOKUP($J96,Szamitas!$A$2:$L$7501,12,FALSE),"")</f>
        <v/>
      </c>
    </row>
    <row r="97" spans="1:21" x14ac:dyDescent="0.35">
      <c r="A97" s="22"/>
      <c r="B97" s="22"/>
      <c r="C97" s="23"/>
      <c r="D97" s="24"/>
      <c r="E97" s="7" t="str">
        <f t="shared" si="3"/>
        <v/>
      </c>
      <c r="F97" s="7" t="str">
        <f t="shared" si="4"/>
        <v/>
      </c>
      <c r="G97" s="8" t="str">
        <f t="shared" si="5"/>
        <v/>
      </c>
      <c r="J97">
        <v>96</v>
      </c>
      <c r="K97" s="12" t="str">
        <f>IFERROR(VLOOKUP($J97,Szamitas!$A$2:$L$7501,2,FALSE),"")</f>
        <v/>
      </c>
      <c r="L97" s="12" t="str">
        <f>IFERROR(VLOOKUP($J97,Szamitas!$A$2:$L$7501,3,FALSE),"")</f>
        <v/>
      </c>
      <c r="M97" s="21" t="str">
        <f>IFERROR(VLOOKUP($J97,Szamitas!$A$2:$L$7501,4,FALSE),"")</f>
        <v/>
      </c>
      <c r="N97" s="19" t="str">
        <f>IFERROR(VLOOKUP($J97,Szamitas!$A$2:$L$7501,5,FALSE),"")</f>
        <v/>
      </c>
      <c r="O97" s="21" t="str">
        <f>IFERROR(VLOOKUP($J97,Szamitas!$A$2:$L$7501,6,FALSE),"")</f>
        <v/>
      </c>
      <c r="P97" s="21" t="str">
        <f>IFERROR(VLOOKUP($J97,Szamitas!$A$2:$L$7501,7,FALSE),"")</f>
        <v/>
      </c>
      <c r="Q97" s="13" t="str">
        <f>IFERROR(VLOOKUP($J97,Szamitas!$A$2:$L$7501,8,FALSE),"")</f>
        <v/>
      </c>
      <c r="R97" s="21" t="str">
        <f>IFERROR(VLOOKUP($J97,Szamitas!$A$2:$L$7501,9,FALSE),"")</f>
        <v/>
      </c>
      <c r="S97" s="21" t="str">
        <f>IFERROR(VLOOKUP($J97,Szamitas!$A$2:$L$7501,10,FALSE),"")</f>
        <v/>
      </c>
      <c r="T97" s="21" t="str">
        <f>IFERROR(VLOOKUP($J97,Szamitas!$A$2:$L$7501,11,FALSE),"")</f>
        <v/>
      </c>
      <c r="U97" t="str">
        <f>IFERROR(VLOOKUP($J97,Szamitas!$A$2:$L$7501,12,FALSE),"")</f>
        <v/>
      </c>
    </row>
    <row r="98" spans="1:21" x14ac:dyDescent="0.35">
      <c r="A98" s="22"/>
      <c r="B98" s="22"/>
      <c r="C98" s="23"/>
      <c r="D98" s="24"/>
      <c r="E98" s="7" t="str">
        <f t="shared" si="3"/>
        <v/>
      </c>
      <c r="F98" s="7" t="str">
        <f t="shared" si="4"/>
        <v/>
      </c>
      <c r="G98" s="8" t="str">
        <f t="shared" si="5"/>
        <v/>
      </c>
      <c r="J98">
        <v>97</v>
      </c>
      <c r="K98" s="12" t="str">
        <f>IFERROR(VLOOKUP($J98,Szamitas!$A$2:$L$7501,2,FALSE),"")</f>
        <v/>
      </c>
      <c r="L98" s="12" t="str">
        <f>IFERROR(VLOOKUP($J98,Szamitas!$A$2:$L$7501,3,FALSE),"")</f>
        <v/>
      </c>
      <c r="M98" s="21" t="str">
        <f>IFERROR(VLOOKUP($J98,Szamitas!$A$2:$L$7501,4,FALSE),"")</f>
        <v/>
      </c>
      <c r="N98" s="19" t="str">
        <f>IFERROR(VLOOKUP($J98,Szamitas!$A$2:$L$7501,5,FALSE),"")</f>
        <v/>
      </c>
      <c r="O98" s="21" t="str">
        <f>IFERROR(VLOOKUP($J98,Szamitas!$A$2:$L$7501,6,FALSE),"")</f>
        <v/>
      </c>
      <c r="P98" s="21" t="str">
        <f>IFERROR(VLOOKUP($J98,Szamitas!$A$2:$L$7501,7,FALSE),"")</f>
        <v/>
      </c>
      <c r="Q98" s="13" t="str">
        <f>IFERROR(VLOOKUP($J98,Szamitas!$A$2:$L$7501,8,FALSE),"")</f>
        <v/>
      </c>
      <c r="R98" s="21" t="str">
        <f>IFERROR(VLOOKUP($J98,Szamitas!$A$2:$L$7501,9,FALSE),"")</f>
        <v/>
      </c>
      <c r="S98" s="21" t="str">
        <f>IFERROR(VLOOKUP($J98,Szamitas!$A$2:$L$7501,10,FALSE),"")</f>
        <v/>
      </c>
      <c r="T98" s="21" t="str">
        <f>IFERROR(VLOOKUP($J98,Szamitas!$A$2:$L$7501,11,FALSE),"")</f>
        <v/>
      </c>
      <c r="U98" t="str">
        <f>IFERROR(VLOOKUP($J98,Szamitas!$A$2:$L$7501,12,FALSE),"")</f>
        <v/>
      </c>
    </row>
    <row r="99" spans="1:21" x14ac:dyDescent="0.35">
      <c r="A99" s="22"/>
      <c r="B99" s="22"/>
      <c r="C99" s="23"/>
      <c r="D99" s="24"/>
      <c r="E99" s="7" t="str">
        <f t="shared" si="3"/>
        <v/>
      </c>
      <c r="F99" s="7" t="str">
        <f t="shared" si="4"/>
        <v/>
      </c>
      <c r="G99" s="8" t="str">
        <f t="shared" si="5"/>
        <v/>
      </c>
      <c r="J99">
        <v>98</v>
      </c>
      <c r="K99" s="12" t="str">
        <f>IFERROR(VLOOKUP($J99,Szamitas!$A$2:$L$7501,2,FALSE),"")</f>
        <v/>
      </c>
      <c r="L99" s="12" t="str">
        <f>IFERROR(VLOOKUP($J99,Szamitas!$A$2:$L$7501,3,FALSE),"")</f>
        <v/>
      </c>
      <c r="M99" s="21" t="str">
        <f>IFERROR(VLOOKUP($J99,Szamitas!$A$2:$L$7501,4,FALSE),"")</f>
        <v/>
      </c>
      <c r="N99" s="19" t="str">
        <f>IFERROR(VLOOKUP($J99,Szamitas!$A$2:$L$7501,5,FALSE),"")</f>
        <v/>
      </c>
      <c r="O99" s="21" t="str">
        <f>IFERROR(VLOOKUP($J99,Szamitas!$A$2:$L$7501,6,FALSE),"")</f>
        <v/>
      </c>
      <c r="P99" s="21" t="str">
        <f>IFERROR(VLOOKUP($J99,Szamitas!$A$2:$L$7501,7,FALSE),"")</f>
        <v/>
      </c>
      <c r="Q99" s="13" t="str">
        <f>IFERROR(VLOOKUP($J99,Szamitas!$A$2:$L$7501,8,FALSE),"")</f>
        <v/>
      </c>
      <c r="R99" s="21" t="str">
        <f>IFERROR(VLOOKUP($J99,Szamitas!$A$2:$L$7501,9,FALSE),"")</f>
        <v/>
      </c>
      <c r="S99" s="21" t="str">
        <f>IFERROR(VLOOKUP($J99,Szamitas!$A$2:$L$7501,10,FALSE),"")</f>
        <v/>
      </c>
      <c r="T99" s="21" t="str">
        <f>IFERROR(VLOOKUP($J99,Szamitas!$A$2:$L$7501,11,FALSE),"")</f>
        <v/>
      </c>
      <c r="U99" t="str">
        <f>IFERROR(VLOOKUP($J99,Szamitas!$A$2:$L$7501,12,FALSE),"")</f>
        <v/>
      </c>
    </row>
    <row r="100" spans="1:21" x14ac:dyDescent="0.35">
      <c r="A100" s="22"/>
      <c r="B100" s="22"/>
      <c r="C100" s="23"/>
      <c r="D100" s="24"/>
      <c r="E100" s="7" t="str">
        <f t="shared" si="3"/>
        <v/>
      </c>
      <c r="F100" s="7" t="str">
        <f t="shared" si="4"/>
        <v/>
      </c>
      <c r="G100" s="8" t="str">
        <f t="shared" si="5"/>
        <v/>
      </c>
      <c r="J100">
        <v>99</v>
      </c>
      <c r="K100" s="12" t="str">
        <f>IFERROR(VLOOKUP($J100,Szamitas!$A$2:$L$7501,2,FALSE),"")</f>
        <v/>
      </c>
      <c r="L100" s="12" t="str">
        <f>IFERROR(VLOOKUP($J100,Szamitas!$A$2:$L$7501,3,FALSE),"")</f>
        <v/>
      </c>
      <c r="M100" s="21" t="str">
        <f>IFERROR(VLOOKUP($J100,Szamitas!$A$2:$L$7501,4,FALSE),"")</f>
        <v/>
      </c>
      <c r="N100" s="19" t="str">
        <f>IFERROR(VLOOKUP($J100,Szamitas!$A$2:$L$7501,5,FALSE),"")</f>
        <v/>
      </c>
      <c r="O100" s="21" t="str">
        <f>IFERROR(VLOOKUP($J100,Szamitas!$A$2:$L$7501,6,FALSE),"")</f>
        <v/>
      </c>
      <c r="P100" s="21" t="str">
        <f>IFERROR(VLOOKUP($J100,Szamitas!$A$2:$L$7501,7,FALSE),"")</f>
        <v/>
      </c>
      <c r="Q100" s="13" t="str">
        <f>IFERROR(VLOOKUP($J100,Szamitas!$A$2:$L$7501,8,FALSE),"")</f>
        <v/>
      </c>
      <c r="R100" s="21" t="str">
        <f>IFERROR(VLOOKUP($J100,Szamitas!$A$2:$L$7501,9,FALSE),"")</f>
        <v/>
      </c>
      <c r="S100" s="21" t="str">
        <f>IFERROR(VLOOKUP($J100,Szamitas!$A$2:$L$7501,10,FALSE),"")</f>
        <v/>
      </c>
      <c r="T100" s="21" t="str">
        <f>IFERROR(VLOOKUP($J100,Szamitas!$A$2:$L$7501,11,FALSE),"")</f>
        <v/>
      </c>
      <c r="U100" t="str">
        <f>IFERROR(VLOOKUP($J100,Szamitas!$A$2:$L$7501,12,FALSE),"")</f>
        <v/>
      </c>
    </row>
    <row r="101" spans="1:21" x14ac:dyDescent="0.35">
      <c r="A101" s="4"/>
      <c r="B101" s="4"/>
      <c r="C101" s="5"/>
      <c r="D101" s="6"/>
      <c r="E101" s="7" t="str">
        <f t="shared" si="3"/>
        <v/>
      </c>
      <c r="F101" s="7" t="str">
        <f t="shared" si="4"/>
        <v/>
      </c>
      <c r="G101" s="8" t="str">
        <f t="shared" si="5"/>
        <v/>
      </c>
      <c r="J101">
        <v>100</v>
      </c>
      <c r="K101" s="12" t="str">
        <f>IFERROR(VLOOKUP($J101,Szamitas!$A$2:$L$7501,2,FALSE),"")</f>
        <v/>
      </c>
      <c r="L101" s="12" t="str">
        <f>IFERROR(VLOOKUP($J101,Szamitas!$A$2:$L$7501,3,FALSE),"")</f>
        <v/>
      </c>
      <c r="M101" s="21" t="str">
        <f>IFERROR(VLOOKUP($J101,Szamitas!$A$2:$L$7501,4,FALSE),"")</f>
        <v/>
      </c>
      <c r="N101" s="19" t="str">
        <f>IFERROR(VLOOKUP($J101,Szamitas!$A$2:$L$7501,5,FALSE),"")</f>
        <v/>
      </c>
      <c r="O101" s="21" t="str">
        <f>IFERROR(VLOOKUP($J101,Szamitas!$A$2:$L$7501,6,FALSE),"")</f>
        <v/>
      </c>
      <c r="P101" s="21" t="str">
        <f>IFERROR(VLOOKUP($J101,Szamitas!$A$2:$L$7501,7,FALSE),"")</f>
        <v/>
      </c>
      <c r="Q101" s="13" t="str">
        <f>IFERROR(VLOOKUP($J101,Szamitas!$A$2:$L$7501,8,FALSE),"")</f>
        <v/>
      </c>
      <c r="R101" s="21" t="str">
        <f>IFERROR(VLOOKUP($J101,Szamitas!$A$2:$L$7501,9,FALSE),"")</f>
        <v/>
      </c>
      <c r="S101" s="21" t="str">
        <f>IFERROR(VLOOKUP($J101,Szamitas!$A$2:$L$7501,10,FALSE),"")</f>
        <v/>
      </c>
      <c r="T101" s="21" t="str">
        <f>IFERROR(VLOOKUP($J101,Szamitas!$A$2:$L$7501,11,FALSE),"")</f>
        <v/>
      </c>
      <c r="U101" t="str">
        <f>IFERROR(VLOOKUP($J101,Szamitas!$A$2:$L$7501,12,FALSE),"")</f>
        <v/>
      </c>
    </row>
    <row r="102" spans="1:21" x14ac:dyDescent="0.35">
      <c r="A102" s="4"/>
      <c r="B102" s="4"/>
      <c r="C102" s="5"/>
      <c r="D102" s="6"/>
      <c r="E102" s="7" t="str">
        <f t="shared" si="3"/>
        <v/>
      </c>
      <c r="F102" s="7" t="str">
        <f t="shared" si="4"/>
        <v/>
      </c>
      <c r="G102" s="8" t="str">
        <f t="shared" si="5"/>
        <v/>
      </c>
    </row>
    <row r="103" spans="1:21" x14ac:dyDescent="0.35">
      <c r="A103" s="4"/>
      <c r="B103" s="4"/>
      <c r="C103" s="5"/>
      <c r="D103" s="6"/>
      <c r="E103" s="7" t="str">
        <f t="shared" si="3"/>
        <v/>
      </c>
      <c r="F103" s="7" t="str">
        <f t="shared" si="4"/>
        <v/>
      </c>
      <c r="G103" s="8" t="str">
        <f t="shared" si="5"/>
        <v/>
      </c>
    </row>
    <row r="104" spans="1:21" x14ac:dyDescent="0.35">
      <c r="A104" s="4"/>
      <c r="B104" s="4"/>
      <c r="C104" s="5"/>
      <c r="D104" s="6"/>
      <c r="E104" s="7" t="str">
        <f t="shared" si="3"/>
        <v/>
      </c>
      <c r="F104" s="7" t="str">
        <f t="shared" si="4"/>
        <v/>
      </c>
      <c r="G104" s="8" t="str">
        <f t="shared" si="5"/>
        <v/>
      </c>
    </row>
    <row r="105" spans="1:21" x14ac:dyDescent="0.35">
      <c r="A105" s="4"/>
      <c r="B105" s="4"/>
      <c r="C105" s="5"/>
      <c r="D105" s="6"/>
      <c r="E105" s="7" t="str">
        <f t="shared" si="3"/>
        <v/>
      </c>
      <c r="F105" s="7" t="str">
        <f t="shared" si="4"/>
        <v/>
      </c>
      <c r="G105" s="8" t="str">
        <f t="shared" si="5"/>
        <v/>
      </c>
    </row>
    <row r="106" spans="1:21" x14ac:dyDescent="0.35">
      <c r="A106" s="4"/>
      <c r="B106" s="4"/>
      <c r="C106" s="5"/>
      <c r="D106" s="6"/>
      <c r="E106" s="7" t="str">
        <f t="shared" si="3"/>
        <v/>
      </c>
      <c r="F106" s="7" t="str">
        <f t="shared" si="4"/>
        <v/>
      </c>
      <c r="G106" s="8" t="str">
        <f t="shared" si="5"/>
        <v/>
      </c>
    </row>
    <row r="107" spans="1:21" x14ac:dyDescent="0.35">
      <c r="A107" s="4"/>
      <c r="B107" s="4"/>
      <c r="C107" s="5"/>
      <c r="D107" s="6"/>
      <c r="E107" s="7" t="str">
        <f t="shared" si="3"/>
        <v/>
      </c>
      <c r="F107" s="7" t="str">
        <f t="shared" si="4"/>
        <v/>
      </c>
      <c r="G107" s="8" t="str">
        <f t="shared" si="5"/>
        <v/>
      </c>
    </row>
    <row r="108" spans="1:21" x14ac:dyDescent="0.35">
      <c r="A108" s="4"/>
      <c r="B108" s="4"/>
      <c r="C108" s="5"/>
      <c r="D108" s="6"/>
      <c r="E108" s="7" t="str">
        <f t="shared" si="3"/>
        <v/>
      </c>
      <c r="F108" s="7" t="str">
        <f t="shared" si="4"/>
        <v/>
      </c>
      <c r="G108" s="8" t="str">
        <f t="shared" si="5"/>
        <v/>
      </c>
    </row>
    <row r="109" spans="1:21" x14ac:dyDescent="0.35">
      <c r="A109" s="4"/>
      <c r="B109" s="4"/>
      <c r="C109" s="5"/>
      <c r="D109" s="6"/>
      <c r="E109" s="7" t="str">
        <f t="shared" si="3"/>
        <v/>
      </c>
      <c r="F109" s="7" t="str">
        <f t="shared" si="4"/>
        <v/>
      </c>
      <c r="G109" s="8" t="str">
        <f t="shared" si="5"/>
        <v/>
      </c>
    </row>
    <row r="110" spans="1:21" x14ac:dyDescent="0.35">
      <c r="A110" s="4"/>
      <c r="B110" s="4"/>
      <c r="C110" s="5"/>
      <c r="D110" s="6"/>
      <c r="E110" s="7" t="str">
        <f t="shared" si="3"/>
        <v/>
      </c>
      <c r="F110" s="7" t="str">
        <f t="shared" si="4"/>
        <v/>
      </c>
      <c r="G110" s="8" t="str">
        <f t="shared" si="5"/>
        <v/>
      </c>
    </row>
    <row r="111" spans="1:21" x14ac:dyDescent="0.35">
      <c r="A111" s="4"/>
      <c r="B111" s="4"/>
      <c r="C111" s="5"/>
      <c r="D111" s="6"/>
      <c r="E111" s="7" t="str">
        <f t="shared" si="3"/>
        <v/>
      </c>
      <c r="F111" s="7" t="str">
        <f t="shared" si="4"/>
        <v/>
      </c>
      <c r="G111" s="8" t="str">
        <f t="shared" si="5"/>
        <v/>
      </c>
    </row>
    <row r="112" spans="1:21" x14ac:dyDescent="0.35">
      <c r="A112" s="4"/>
      <c r="B112" s="4"/>
      <c r="C112" s="5"/>
      <c r="D112" s="6"/>
      <c r="E112" s="7" t="str">
        <f t="shared" si="3"/>
        <v/>
      </c>
      <c r="F112" s="7" t="str">
        <f t="shared" si="4"/>
        <v/>
      </c>
      <c r="G112" s="8" t="str">
        <f t="shared" si="5"/>
        <v/>
      </c>
    </row>
    <row r="113" spans="1:7" x14ac:dyDescent="0.35">
      <c r="A113" s="4"/>
      <c r="B113" s="4"/>
      <c r="C113" s="5"/>
      <c r="D113" s="6"/>
      <c r="E113" s="7" t="str">
        <f t="shared" si="3"/>
        <v/>
      </c>
      <c r="F113" s="7" t="str">
        <f t="shared" si="4"/>
        <v/>
      </c>
      <c r="G113" s="8" t="str">
        <f t="shared" si="5"/>
        <v/>
      </c>
    </row>
    <row r="114" spans="1:7" x14ac:dyDescent="0.35">
      <c r="A114" s="4"/>
      <c r="B114" s="4"/>
      <c r="C114" s="5"/>
      <c r="D114" s="6"/>
      <c r="E114" s="7" t="str">
        <f t="shared" si="3"/>
        <v/>
      </c>
      <c r="F114" s="7" t="str">
        <f t="shared" si="4"/>
        <v/>
      </c>
      <c r="G114" s="8" t="str">
        <f t="shared" si="5"/>
        <v/>
      </c>
    </row>
    <row r="115" spans="1:7" x14ac:dyDescent="0.35">
      <c r="A115" s="4"/>
      <c r="B115" s="4"/>
      <c r="C115" s="5"/>
      <c r="D115" s="6"/>
      <c r="E115" s="7" t="str">
        <f t="shared" si="3"/>
        <v/>
      </c>
      <c r="F115" s="7" t="str">
        <f t="shared" si="4"/>
        <v/>
      </c>
      <c r="G115" s="8" t="str">
        <f t="shared" si="5"/>
        <v/>
      </c>
    </row>
    <row r="116" spans="1:7" x14ac:dyDescent="0.35">
      <c r="A116" s="4"/>
      <c r="B116" s="4"/>
      <c r="C116" s="5"/>
      <c r="D116" s="6"/>
      <c r="E116" s="7" t="str">
        <f t="shared" si="3"/>
        <v/>
      </c>
      <c r="F116" s="7" t="str">
        <f t="shared" si="4"/>
        <v/>
      </c>
      <c r="G116" s="8" t="str">
        <f t="shared" si="5"/>
        <v/>
      </c>
    </row>
    <row r="117" spans="1:7" x14ac:dyDescent="0.35">
      <c r="A117" s="4"/>
      <c r="B117" s="4"/>
      <c r="C117" s="5"/>
      <c r="D117" s="6"/>
      <c r="E117" s="7" t="str">
        <f t="shared" si="3"/>
        <v/>
      </c>
      <c r="F117" s="7" t="str">
        <f t="shared" si="4"/>
        <v/>
      </c>
      <c r="G117" s="8" t="str">
        <f t="shared" si="5"/>
        <v/>
      </c>
    </row>
    <row r="118" spans="1:7" x14ac:dyDescent="0.35">
      <c r="A118" s="4"/>
      <c r="B118" s="4"/>
      <c r="C118" s="5"/>
      <c r="D118" s="6"/>
      <c r="E118" s="7" t="str">
        <f t="shared" si="3"/>
        <v/>
      </c>
      <c r="F118" s="7" t="str">
        <f t="shared" si="4"/>
        <v/>
      </c>
      <c r="G118" s="8" t="str">
        <f t="shared" si="5"/>
        <v/>
      </c>
    </row>
    <row r="119" spans="1:7" x14ac:dyDescent="0.35">
      <c r="A119" s="4"/>
      <c r="B119" s="4"/>
      <c r="C119" s="5"/>
      <c r="D119" s="6"/>
      <c r="E119" s="7" t="str">
        <f t="shared" si="3"/>
        <v/>
      </c>
      <c r="F119" s="7" t="str">
        <f t="shared" si="4"/>
        <v/>
      </c>
      <c r="G119" s="8" t="str">
        <f t="shared" si="5"/>
        <v/>
      </c>
    </row>
    <row r="120" spans="1:7" x14ac:dyDescent="0.35">
      <c r="A120" s="4"/>
      <c r="B120" s="4"/>
      <c r="C120" s="5"/>
      <c r="D120" s="6"/>
      <c r="E120" s="7" t="str">
        <f t="shared" si="3"/>
        <v/>
      </c>
      <c r="F120" s="7" t="str">
        <f t="shared" si="4"/>
        <v/>
      </c>
      <c r="G120" s="8" t="str">
        <f t="shared" si="5"/>
        <v/>
      </c>
    </row>
    <row r="121" spans="1:7" x14ac:dyDescent="0.35">
      <c r="A121" s="4"/>
      <c r="B121" s="4"/>
      <c r="C121" s="5"/>
      <c r="D121" s="6"/>
      <c r="E121" s="7" t="str">
        <f t="shared" si="3"/>
        <v/>
      </c>
      <c r="F121" s="7" t="str">
        <f t="shared" si="4"/>
        <v/>
      </c>
      <c r="G121" s="8" t="str">
        <f t="shared" si="5"/>
        <v/>
      </c>
    </row>
    <row r="122" spans="1:7" x14ac:dyDescent="0.35">
      <c r="A122" s="4"/>
      <c r="B122" s="4"/>
      <c r="C122" s="5"/>
      <c r="D122" s="6"/>
      <c r="E122" s="7" t="str">
        <f t="shared" si="3"/>
        <v/>
      </c>
      <c r="F122" s="7" t="str">
        <f t="shared" si="4"/>
        <v/>
      </c>
      <c r="G122" s="8" t="str">
        <f t="shared" si="5"/>
        <v/>
      </c>
    </row>
    <row r="123" spans="1:7" x14ac:dyDescent="0.35">
      <c r="A123" s="4"/>
      <c r="B123" s="4"/>
      <c r="C123" s="5"/>
      <c r="D123" s="6"/>
      <c r="E123" s="7" t="str">
        <f t="shared" si="3"/>
        <v/>
      </c>
      <c r="F123" s="7" t="str">
        <f t="shared" si="4"/>
        <v/>
      </c>
      <c r="G123" s="8" t="str">
        <f t="shared" si="5"/>
        <v/>
      </c>
    </row>
    <row r="124" spans="1:7" x14ac:dyDescent="0.35">
      <c r="A124" s="4"/>
      <c r="B124" s="4"/>
      <c r="C124" s="5"/>
      <c r="D124" s="6"/>
      <c r="E124" s="7" t="str">
        <f t="shared" si="3"/>
        <v/>
      </c>
      <c r="F124" s="7" t="str">
        <f t="shared" si="4"/>
        <v/>
      </c>
      <c r="G124" s="8" t="str">
        <f t="shared" si="5"/>
        <v/>
      </c>
    </row>
    <row r="125" spans="1:7" x14ac:dyDescent="0.35">
      <c r="A125" s="4"/>
      <c r="B125" s="4"/>
      <c r="C125" s="5"/>
      <c r="D125" s="6"/>
      <c r="E125" s="7" t="str">
        <f t="shared" si="3"/>
        <v/>
      </c>
      <c r="F125" s="7" t="str">
        <f t="shared" si="4"/>
        <v/>
      </c>
      <c r="G125" s="8" t="str">
        <f t="shared" si="5"/>
        <v/>
      </c>
    </row>
    <row r="126" spans="1:7" x14ac:dyDescent="0.35">
      <c r="A126" s="4"/>
      <c r="B126" s="4"/>
      <c r="C126" s="5"/>
      <c r="D126" s="6"/>
      <c r="E126" s="7" t="str">
        <f t="shared" si="3"/>
        <v/>
      </c>
      <c r="F126" s="7" t="str">
        <f t="shared" si="4"/>
        <v/>
      </c>
      <c r="G126" s="8" t="str">
        <f t="shared" si="5"/>
        <v/>
      </c>
    </row>
    <row r="127" spans="1:7" x14ac:dyDescent="0.35">
      <c r="A127" s="4"/>
      <c r="B127" s="4"/>
      <c r="C127" s="5"/>
      <c r="D127" s="6"/>
      <c r="E127" s="7" t="str">
        <f t="shared" si="3"/>
        <v/>
      </c>
      <c r="F127" s="7" t="str">
        <f t="shared" si="4"/>
        <v/>
      </c>
      <c r="G127" s="8" t="str">
        <f t="shared" si="5"/>
        <v/>
      </c>
    </row>
    <row r="128" spans="1:7" x14ac:dyDescent="0.35">
      <c r="A128" s="4"/>
      <c r="B128" s="4"/>
      <c r="C128" s="5"/>
      <c r="D128" s="6"/>
      <c r="E128" s="7" t="str">
        <f t="shared" si="3"/>
        <v/>
      </c>
      <c r="F128" s="7" t="str">
        <f t="shared" si="4"/>
        <v/>
      </c>
      <c r="G128" s="8" t="str">
        <f t="shared" si="5"/>
        <v/>
      </c>
    </row>
    <row r="129" spans="1:7" x14ac:dyDescent="0.35">
      <c r="A129" s="4"/>
      <c r="B129" s="4"/>
      <c r="C129" s="5"/>
      <c r="D129" s="6"/>
      <c r="E129" s="7" t="str">
        <f t="shared" si="3"/>
        <v/>
      </c>
      <c r="F129" s="7" t="str">
        <f t="shared" si="4"/>
        <v/>
      </c>
      <c r="G129" s="8" t="str">
        <f t="shared" si="5"/>
        <v/>
      </c>
    </row>
    <row r="130" spans="1:7" x14ac:dyDescent="0.35">
      <c r="A130" s="4"/>
      <c r="B130" s="4"/>
      <c r="C130" s="5"/>
      <c r="D130" s="6"/>
      <c r="E130" s="7" t="str">
        <f t="shared" ref="E130:E193" si="6">IF($A130="","",IF(ISNUMBER($A130),INT($A130),DATE(VALUE(LEFT(SUBSTITUTE(TRIM($A130),".",""),4)),VALUE(MID(SUBSTITUTE(TRIM($A130),".",""),5,2)),VALUE(MID(SUBSTITUTE(TRIM($A130),".",""),7,2)))))</f>
        <v/>
      </c>
      <c r="F130" s="7" t="str">
        <f t="shared" ref="F130:F193" si="7">IF($B130="","",IF(ISNUMBER($B130),INT($B130),DATE(VALUE(LEFT(SUBSTITUTE(TRIM($B130),".",""),4)),VALUE(MID(SUBSTITUTE(TRIM($B130),".",""),5,2)),VALUE(MID(SUBSTITUTE(TRIM($B130),".",""),7,2)))))</f>
        <v/>
      </c>
      <c r="G130" s="8" t="str">
        <f t="shared" ref="G130:G193" si="8">IF($C130="","",IF(ISNUMBER($C130),$C130,VALUE(SUBSTITUTE(SUBSTITUTE($C130," ",""),",","."))))</f>
        <v/>
      </c>
    </row>
    <row r="131" spans="1:7" x14ac:dyDescent="0.35">
      <c r="A131" s="4"/>
      <c r="B131" s="4"/>
      <c r="C131" s="5"/>
      <c r="D131" s="6"/>
      <c r="E131" s="7" t="str">
        <f t="shared" si="6"/>
        <v/>
      </c>
      <c r="F131" s="7" t="str">
        <f t="shared" si="7"/>
        <v/>
      </c>
      <c r="G131" s="8" t="str">
        <f t="shared" si="8"/>
        <v/>
      </c>
    </row>
    <row r="132" spans="1:7" x14ac:dyDescent="0.35">
      <c r="A132" s="4"/>
      <c r="B132" s="4"/>
      <c r="C132" s="5"/>
      <c r="D132" s="6"/>
      <c r="E132" s="7" t="str">
        <f t="shared" si="6"/>
        <v/>
      </c>
      <c r="F132" s="7" t="str">
        <f t="shared" si="7"/>
        <v/>
      </c>
      <c r="G132" s="8" t="str">
        <f t="shared" si="8"/>
        <v/>
      </c>
    </row>
    <row r="133" spans="1:7" x14ac:dyDescent="0.35">
      <c r="A133" s="4"/>
      <c r="B133" s="4"/>
      <c r="C133" s="5"/>
      <c r="D133" s="6"/>
      <c r="E133" s="7" t="str">
        <f t="shared" si="6"/>
        <v/>
      </c>
      <c r="F133" s="7" t="str">
        <f t="shared" si="7"/>
        <v/>
      </c>
      <c r="G133" s="8" t="str">
        <f t="shared" si="8"/>
        <v/>
      </c>
    </row>
    <row r="134" spans="1:7" x14ac:dyDescent="0.35">
      <c r="A134" s="4"/>
      <c r="B134" s="4"/>
      <c r="C134" s="5"/>
      <c r="D134" s="6"/>
      <c r="E134" s="7" t="str">
        <f t="shared" si="6"/>
        <v/>
      </c>
      <c r="F134" s="7" t="str">
        <f t="shared" si="7"/>
        <v/>
      </c>
      <c r="G134" s="8" t="str">
        <f t="shared" si="8"/>
        <v/>
      </c>
    </row>
    <row r="135" spans="1:7" x14ac:dyDescent="0.35">
      <c r="A135" s="4"/>
      <c r="B135" s="4"/>
      <c r="C135" s="5"/>
      <c r="D135" s="6"/>
      <c r="E135" s="7" t="str">
        <f t="shared" si="6"/>
        <v/>
      </c>
      <c r="F135" s="7" t="str">
        <f t="shared" si="7"/>
        <v/>
      </c>
      <c r="G135" s="8" t="str">
        <f t="shared" si="8"/>
        <v/>
      </c>
    </row>
    <row r="136" spans="1:7" x14ac:dyDescent="0.35">
      <c r="A136" s="4"/>
      <c r="B136" s="4"/>
      <c r="C136" s="5"/>
      <c r="D136" s="6"/>
      <c r="E136" s="7" t="str">
        <f t="shared" si="6"/>
        <v/>
      </c>
      <c r="F136" s="7" t="str">
        <f t="shared" si="7"/>
        <v/>
      </c>
      <c r="G136" s="8" t="str">
        <f t="shared" si="8"/>
        <v/>
      </c>
    </row>
    <row r="137" spans="1:7" x14ac:dyDescent="0.35">
      <c r="A137" s="4"/>
      <c r="B137" s="4"/>
      <c r="C137" s="5"/>
      <c r="D137" s="6"/>
      <c r="E137" s="7" t="str">
        <f t="shared" si="6"/>
        <v/>
      </c>
      <c r="F137" s="7" t="str">
        <f t="shared" si="7"/>
        <v/>
      </c>
      <c r="G137" s="8" t="str">
        <f t="shared" si="8"/>
        <v/>
      </c>
    </row>
    <row r="138" spans="1:7" x14ac:dyDescent="0.35">
      <c r="A138" s="4"/>
      <c r="B138" s="4"/>
      <c r="C138" s="5"/>
      <c r="D138" s="6"/>
      <c r="E138" s="7" t="str">
        <f t="shared" si="6"/>
        <v/>
      </c>
      <c r="F138" s="7" t="str">
        <f t="shared" si="7"/>
        <v/>
      </c>
      <c r="G138" s="8" t="str">
        <f t="shared" si="8"/>
        <v/>
      </c>
    </row>
    <row r="139" spans="1:7" x14ac:dyDescent="0.35">
      <c r="A139" s="4"/>
      <c r="B139" s="4"/>
      <c r="C139" s="5"/>
      <c r="D139" s="6"/>
      <c r="E139" s="7" t="str">
        <f t="shared" si="6"/>
        <v/>
      </c>
      <c r="F139" s="7" t="str">
        <f t="shared" si="7"/>
        <v/>
      </c>
      <c r="G139" s="8" t="str">
        <f t="shared" si="8"/>
        <v/>
      </c>
    </row>
    <row r="140" spans="1:7" x14ac:dyDescent="0.35">
      <c r="A140" s="4"/>
      <c r="B140" s="4"/>
      <c r="C140" s="5"/>
      <c r="D140" s="6"/>
      <c r="E140" s="7" t="str">
        <f t="shared" si="6"/>
        <v/>
      </c>
      <c r="F140" s="7" t="str">
        <f t="shared" si="7"/>
        <v/>
      </c>
      <c r="G140" s="8" t="str">
        <f t="shared" si="8"/>
        <v/>
      </c>
    </row>
    <row r="141" spans="1:7" x14ac:dyDescent="0.35">
      <c r="A141" s="4"/>
      <c r="B141" s="4"/>
      <c r="C141" s="5"/>
      <c r="D141" s="6"/>
      <c r="E141" s="7" t="str">
        <f t="shared" si="6"/>
        <v/>
      </c>
      <c r="F141" s="7" t="str">
        <f t="shared" si="7"/>
        <v/>
      </c>
      <c r="G141" s="8" t="str">
        <f t="shared" si="8"/>
        <v/>
      </c>
    </row>
    <row r="142" spans="1:7" x14ac:dyDescent="0.35">
      <c r="A142" s="4"/>
      <c r="B142" s="4"/>
      <c r="C142" s="5"/>
      <c r="D142" s="6"/>
      <c r="E142" s="7" t="str">
        <f t="shared" si="6"/>
        <v/>
      </c>
      <c r="F142" s="7" t="str">
        <f t="shared" si="7"/>
        <v/>
      </c>
      <c r="G142" s="8" t="str">
        <f t="shared" si="8"/>
        <v/>
      </c>
    </row>
    <row r="143" spans="1:7" x14ac:dyDescent="0.35">
      <c r="A143" s="4"/>
      <c r="B143" s="4"/>
      <c r="C143" s="5"/>
      <c r="D143" s="6"/>
      <c r="E143" s="7" t="str">
        <f t="shared" si="6"/>
        <v/>
      </c>
      <c r="F143" s="7" t="str">
        <f t="shared" si="7"/>
        <v/>
      </c>
      <c r="G143" s="8" t="str">
        <f t="shared" si="8"/>
        <v/>
      </c>
    </row>
    <row r="144" spans="1:7" x14ac:dyDescent="0.35">
      <c r="A144" s="4"/>
      <c r="B144" s="4"/>
      <c r="C144" s="5"/>
      <c r="D144" s="6"/>
      <c r="E144" s="7" t="str">
        <f t="shared" si="6"/>
        <v/>
      </c>
      <c r="F144" s="7" t="str">
        <f t="shared" si="7"/>
        <v/>
      </c>
      <c r="G144" s="8" t="str">
        <f t="shared" si="8"/>
        <v/>
      </c>
    </row>
    <row r="145" spans="1:7" x14ac:dyDescent="0.35">
      <c r="A145" s="4"/>
      <c r="B145" s="4"/>
      <c r="C145" s="5"/>
      <c r="D145" s="6"/>
      <c r="E145" s="7" t="str">
        <f t="shared" si="6"/>
        <v/>
      </c>
      <c r="F145" s="7" t="str">
        <f t="shared" si="7"/>
        <v/>
      </c>
      <c r="G145" s="8" t="str">
        <f t="shared" si="8"/>
        <v/>
      </c>
    </row>
    <row r="146" spans="1:7" x14ac:dyDescent="0.35">
      <c r="A146" s="4"/>
      <c r="B146" s="4"/>
      <c r="C146" s="5"/>
      <c r="D146" s="6"/>
      <c r="E146" s="7" t="str">
        <f t="shared" si="6"/>
        <v/>
      </c>
      <c r="F146" s="7" t="str">
        <f t="shared" si="7"/>
        <v/>
      </c>
      <c r="G146" s="8" t="str">
        <f t="shared" si="8"/>
        <v/>
      </c>
    </row>
    <row r="147" spans="1:7" x14ac:dyDescent="0.35">
      <c r="A147" s="4"/>
      <c r="B147" s="4"/>
      <c r="C147" s="5"/>
      <c r="D147" s="6"/>
      <c r="E147" s="7" t="str">
        <f t="shared" si="6"/>
        <v/>
      </c>
      <c r="F147" s="7" t="str">
        <f t="shared" si="7"/>
        <v/>
      </c>
      <c r="G147" s="8" t="str">
        <f t="shared" si="8"/>
        <v/>
      </c>
    </row>
    <row r="148" spans="1:7" x14ac:dyDescent="0.35">
      <c r="A148" s="4"/>
      <c r="B148" s="4"/>
      <c r="C148" s="5"/>
      <c r="D148" s="6"/>
      <c r="E148" s="7" t="str">
        <f t="shared" si="6"/>
        <v/>
      </c>
      <c r="F148" s="7" t="str">
        <f t="shared" si="7"/>
        <v/>
      </c>
      <c r="G148" s="8" t="str">
        <f t="shared" si="8"/>
        <v/>
      </c>
    </row>
    <row r="149" spans="1:7" x14ac:dyDescent="0.35">
      <c r="A149" s="4"/>
      <c r="B149" s="4"/>
      <c r="C149" s="5"/>
      <c r="D149" s="6"/>
      <c r="E149" s="7" t="str">
        <f t="shared" si="6"/>
        <v/>
      </c>
      <c r="F149" s="7" t="str">
        <f t="shared" si="7"/>
        <v/>
      </c>
      <c r="G149" s="8" t="str">
        <f t="shared" si="8"/>
        <v/>
      </c>
    </row>
    <row r="150" spans="1:7" x14ac:dyDescent="0.35">
      <c r="A150" s="4"/>
      <c r="B150" s="4"/>
      <c r="C150" s="5"/>
      <c r="D150" s="6"/>
      <c r="E150" s="7" t="str">
        <f t="shared" si="6"/>
        <v/>
      </c>
      <c r="F150" s="7" t="str">
        <f t="shared" si="7"/>
        <v/>
      </c>
      <c r="G150" s="8" t="str">
        <f t="shared" si="8"/>
        <v/>
      </c>
    </row>
    <row r="151" spans="1:7" x14ac:dyDescent="0.35">
      <c r="A151" s="4"/>
      <c r="B151" s="4"/>
      <c r="C151" s="5"/>
      <c r="D151" s="6"/>
      <c r="E151" s="7" t="str">
        <f t="shared" si="6"/>
        <v/>
      </c>
      <c r="F151" s="7" t="str">
        <f t="shared" si="7"/>
        <v/>
      </c>
      <c r="G151" s="8" t="str">
        <f t="shared" si="8"/>
        <v/>
      </c>
    </row>
    <row r="152" spans="1:7" x14ac:dyDescent="0.35">
      <c r="A152" s="4"/>
      <c r="B152" s="4"/>
      <c r="C152" s="5"/>
      <c r="D152" s="6"/>
      <c r="E152" s="7" t="str">
        <f t="shared" si="6"/>
        <v/>
      </c>
      <c r="F152" s="7" t="str">
        <f t="shared" si="7"/>
        <v/>
      </c>
      <c r="G152" s="8" t="str">
        <f t="shared" si="8"/>
        <v/>
      </c>
    </row>
    <row r="153" spans="1:7" x14ac:dyDescent="0.35">
      <c r="A153" s="4"/>
      <c r="B153" s="4"/>
      <c r="C153" s="5"/>
      <c r="D153" s="6"/>
      <c r="E153" s="7" t="str">
        <f t="shared" si="6"/>
        <v/>
      </c>
      <c r="F153" s="7" t="str">
        <f t="shared" si="7"/>
        <v/>
      </c>
      <c r="G153" s="8" t="str">
        <f t="shared" si="8"/>
        <v/>
      </c>
    </row>
    <row r="154" spans="1:7" x14ac:dyDescent="0.35">
      <c r="A154" s="4"/>
      <c r="B154" s="4"/>
      <c r="C154" s="5"/>
      <c r="D154" s="6"/>
      <c r="E154" s="7" t="str">
        <f t="shared" si="6"/>
        <v/>
      </c>
      <c r="F154" s="7" t="str">
        <f t="shared" si="7"/>
        <v/>
      </c>
      <c r="G154" s="8" t="str">
        <f t="shared" si="8"/>
        <v/>
      </c>
    </row>
    <row r="155" spans="1:7" x14ac:dyDescent="0.35">
      <c r="A155" s="4"/>
      <c r="B155" s="4"/>
      <c r="C155" s="5"/>
      <c r="D155" s="6"/>
      <c r="E155" s="7" t="str">
        <f t="shared" si="6"/>
        <v/>
      </c>
      <c r="F155" s="7" t="str">
        <f t="shared" si="7"/>
        <v/>
      </c>
      <c r="G155" s="8" t="str">
        <f t="shared" si="8"/>
        <v/>
      </c>
    </row>
    <row r="156" spans="1:7" x14ac:dyDescent="0.35">
      <c r="A156" s="4"/>
      <c r="B156" s="4"/>
      <c r="C156" s="5"/>
      <c r="D156" s="6"/>
      <c r="E156" s="7" t="str">
        <f t="shared" si="6"/>
        <v/>
      </c>
      <c r="F156" s="7" t="str">
        <f t="shared" si="7"/>
        <v/>
      </c>
      <c r="G156" s="8" t="str">
        <f t="shared" si="8"/>
        <v/>
      </c>
    </row>
    <row r="157" spans="1:7" x14ac:dyDescent="0.35">
      <c r="A157" s="4"/>
      <c r="B157" s="4"/>
      <c r="C157" s="5"/>
      <c r="D157" s="6"/>
      <c r="E157" s="7" t="str">
        <f t="shared" si="6"/>
        <v/>
      </c>
      <c r="F157" s="7" t="str">
        <f t="shared" si="7"/>
        <v/>
      </c>
      <c r="G157" s="8" t="str">
        <f t="shared" si="8"/>
        <v/>
      </c>
    </row>
    <row r="158" spans="1:7" x14ac:dyDescent="0.35">
      <c r="A158" s="4"/>
      <c r="B158" s="4"/>
      <c r="C158" s="5"/>
      <c r="D158" s="6"/>
      <c r="E158" s="7" t="str">
        <f t="shared" si="6"/>
        <v/>
      </c>
      <c r="F158" s="7" t="str">
        <f t="shared" si="7"/>
        <v/>
      </c>
      <c r="G158" s="8" t="str">
        <f t="shared" si="8"/>
        <v/>
      </c>
    </row>
    <row r="159" spans="1:7" x14ac:dyDescent="0.35">
      <c r="A159" s="4"/>
      <c r="B159" s="4"/>
      <c r="C159" s="5"/>
      <c r="D159" s="6"/>
      <c r="E159" s="7" t="str">
        <f t="shared" si="6"/>
        <v/>
      </c>
      <c r="F159" s="7" t="str">
        <f t="shared" si="7"/>
        <v/>
      </c>
      <c r="G159" s="8" t="str">
        <f t="shared" si="8"/>
        <v/>
      </c>
    </row>
    <row r="160" spans="1:7" x14ac:dyDescent="0.35">
      <c r="A160" s="4"/>
      <c r="B160" s="4"/>
      <c r="C160" s="5"/>
      <c r="D160" s="6"/>
      <c r="E160" s="7" t="str">
        <f t="shared" si="6"/>
        <v/>
      </c>
      <c r="F160" s="7" t="str">
        <f t="shared" si="7"/>
        <v/>
      </c>
      <c r="G160" s="8" t="str">
        <f t="shared" si="8"/>
        <v/>
      </c>
    </row>
    <row r="161" spans="1:7" x14ac:dyDescent="0.35">
      <c r="A161" s="4"/>
      <c r="B161" s="4"/>
      <c r="C161" s="5"/>
      <c r="D161" s="6"/>
      <c r="E161" s="7" t="str">
        <f t="shared" si="6"/>
        <v/>
      </c>
      <c r="F161" s="7" t="str">
        <f t="shared" si="7"/>
        <v/>
      </c>
      <c r="G161" s="8" t="str">
        <f t="shared" si="8"/>
        <v/>
      </c>
    </row>
    <row r="162" spans="1:7" x14ac:dyDescent="0.35">
      <c r="A162" s="4"/>
      <c r="B162" s="4"/>
      <c r="C162" s="5"/>
      <c r="D162" s="6"/>
      <c r="E162" s="7" t="str">
        <f t="shared" si="6"/>
        <v/>
      </c>
      <c r="F162" s="7" t="str">
        <f t="shared" si="7"/>
        <v/>
      </c>
      <c r="G162" s="8" t="str">
        <f t="shared" si="8"/>
        <v/>
      </c>
    </row>
    <row r="163" spans="1:7" x14ac:dyDescent="0.35">
      <c r="A163" s="4"/>
      <c r="B163" s="4"/>
      <c r="C163" s="5"/>
      <c r="D163" s="6"/>
      <c r="E163" s="7" t="str">
        <f t="shared" si="6"/>
        <v/>
      </c>
      <c r="F163" s="7" t="str">
        <f t="shared" si="7"/>
        <v/>
      </c>
      <c r="G163" s="8" t="str">
        <f t="shared" si="8"/>
        <v/>
      </c>
    </row>
    <row r="164" spans="1:7" x14ac:dyDescent="0.35">
      <c r="A164" s="4"/>
      <c r="B164" s="4"/>
      <c r="C164" s="5"/>
      <c r="D164" s="6"/>
      <c r="E164" s="7" t="str">
        <f t="shared" si="6"/>
        <v/>
      </c>
      <c r="F164" s="7" t="str">
        <f t="shared" si="7"/>
        <v/>
      </c>
      <c r="G164" s="8" t="str">
        <f t="shared" si="8"/>
        <v/>
      </c>
    </row>
    <row r="165" spans="1:7" x14ac:dyDescent="0.35">
      <c r="A165" s="4"/>
      <c r="B165" s="4"/>
      <c r="C165" s="5"/>
      <c r="D165" s="6"/>
      <c r="E165" s="7" t="str">
        <f t="shared" si="6"/>
        <v/>
      </c>
      <c r="F165" s="7" t="str">
        <f t="shared" si="7"/>
        <v/>
      </c>
      <c r="G165" s="8" t="str">
        <f t="shared" si="8"/>
        <v/>
      </c>
    </row>
    <row r="166" spans="1:7" x14ac:dyDescent="0.35">
      <c r="A166" s="4"/>
      <c r="B166" s="4"/>
      <c r="C166" s="5"/>
      <c r="D166" s="6"/>
      <c r="E166" s="7" t="str">
        <f t="shared" si="6"/>
        <v/>
      </c>
      <c r="F166" s="7" t="str">
        <f t="shared" si="7"/>
        <v/>
      </c>
      <c r="G166" s="8" t="str">
        <f t="shared" si="8"/>
        <v/>
      </c>
    </row>
    <row r="167" spans="1:7" x14ac:dyDescent="0.35">
      <c r="A167" s="4"/>
      <c r="B167" s="4"/>
      <c r="C167" s="5"/>
      <c r="D167" s="6"/>
      <c r="E167" s="7" t="str">
        <f t="shared" si="6"/>
        <v/>
      </c>
      <c r="F167" s="7" t="str">
        <f t="shared" si="7"/>
        <v/>
      </c>
      <c r="G167" s="8" t="str">
        <f t="shared" si="8"/>
        <v/>
      </c>
    </row>
    <row r="168" spans="1:7" x14ac:dyDescent="0.35">
      <c r="A168" s="4"/>
      <c r="B168" s="4"/>
      <c r="C168" s="5"/>
      <c r="D168" s="6"/>
      <c r="E168" s="7" t="str">
        <f t="shared" si="6"/>
        <v/>
      </c>
      <c r="F168" s="7" t="str">
        <f t="shared" si="7"/>
        <v/>
      </c>
      <c r="G168" s="8" t="str">
        <f t="shared" si="8"/>
        <v/>
      </c>
    </row>
    <row r="169" spans="1:7" x14ac:dyDescent="0.35">
      <c r="A169" s="4"/>
      <c r="B169" s="4"/>
      <c r="C169" s="5"/>
      <c r="D169" s="6"/>
      <c r="E169" s="7" t="str">
        <f t="shared" si="6"/>
        <v/>
      </c>
      <c r="F169" s="7" t="str">
        <f t="shared" si="7"/>
        <v/>
      </c>
      <c r="G169" s="8" t="str">
        <f t="shared" si="8"/>
        <v/>
      </c>
    </row>
    <row r="170" spans="1:7" x14ac:dyDescent="0.35">
      <c r="A170" s="4"/>
      <c r="B170" s="4"/>
      <c r="C170" s="5"/>
      <c r="D170" s="6"/>
      <c r="E170" s="7" t="str">
        <f t="shared" si="6"/>
        <v/>
      </c>
      <c r="F170" s="7" t="str">
        <f t="shared" si="7"/>
        <v/>
      </c>
      <c r="G170" s="8" t="str">
        <f t="shared" si="8"/>
        <v/>
      </c>
    </row>
    <row r="171" spans="1:7" x14ac:dyDescent="0.35">
      <c r="A171" s="4"/>
      <c r="B171" s="4"/>
      <c r="C171" s="5"/>
      <c r="D171" s="6"/>
      <c r="E171" s="7" t="str">
        <f t="shared" si="6"/>
        <v/>
      </c>
      <c r="F171" s="7" t="str">
        <f t="shared" si="7"/>
        <v/>
      </c>
      <c r="G171" s="8" t="str">
        <f t="shared" si="8"/>
        <v/>
      </c>
    </row>
    <row r="172" spans="1:7" x14ac:dyDescent="0.35">
      <c r="A172" s="4"/>
      <c r="B172" s="4"/>
      <c r="C172" s="5"/>
      <c r="D172" s="6"/>
      <c r="E172" s="7" t="str">
        <f t="shared" si="6"/>
        <v/>
      </c>
      <c r="F172" s="7" t="str">
        <f t="shared" si="7"/>
        <v/>
      </c>
      <c r="G172" s="8" t="str">
        <f t="shared" si="8"/>
        <v/>
      </c>
    </row>
    <row r="173" spans="1:7" x14ac:dyDescent="0.35">
      <c r="A173" s="4"/>
      <c r="B173" s="4"/>
      <c r="C173" s="5"/>
      <c r="D173" s="6"/>
      <c r="E173" s="7" t="str">
        <f t="shared" si="6"/>
        <v/>
      </c>
      <c r="F173" s="7" t="str">
        <f t="shared" si="7"/>
        <v/>
      </c>
      <c r="G173" s="8" t="str">
        <f t="shared" si="8"/>
        <v/>
      </c>
    </row>
    <row r="174" spans="1:7" x14ac:dyDescent="0.35">
      <c r="A174" s="4"/>
      <c r="B174" s="4"/>
      <c r="C174" s="5"/>
      <c r="D174" s="6"/>
      <c r="E174" s="7" t="str">
        <f t="shared" si="6"/>
        <v/>
      </c>
      <c r="F174" s="7" t="str">
        <f t="shared" si="7"/>
        <v/>
      </c>
      <c r="G174" s="8" t="str">
        <f t="shared" si="8"/>
        <v/>
      </c>
    </row>
    <row r="175" spans="1:7" x14ac:dyDescent="0.35">
      <c r="A175" s="4"/>
      <c r="B175" s="4"/>
      <c r="C175" s="5"/>
      <c r="D175" s="6"/>
      <c r="E175" s="7" t="str">
        <f t="shared" si="6"/>
        <v/>
      </c>
      <c r="F175" s="7" t="str">
        <f t="shared" si="7"/>
        <v/>
      </c>
      <c r="G175" s="8" t="str">
        <f t="shared" si="8"/>
        <v/>
      </c>
    </row>
    <row r="176" spans="1:7" x14ac:dyDescent="0.35">
      <c r="A176" s="4"/>
      <c r="B176" s="4"/>
      <c r="C176" s="5"/>
      <c r="D176" s="6"/>
      <c r="E176" s="7" t="str">
        <f t="shared" si="6"/>
        <v/>
      </c>
      <c r="F176" s="7" t="str">
        <f t="shared" si="7"/>
        <v/>
      </c>
      <c r="G176" s="8" t="str">
        <f t="shared" si="8"/>
        <v/>
      </c>
    </row>
    <row r="177" spans="1:7" x14ac:dyDescent="0.35">
      <c r="A177" s="4"/>
      <c r="B177" s="4"/>
      <c r="C177" s="5"/>
      <c r="D177" s="6"/>
      <c r="E177" s="7" t="str">
        <f t="shared" si="6"/>
        <v/>
      </c>
      <c r="F177" s="7" t="str">
        <f t="shared" si="7"/>
        <v/>
      </c>
      <c r="G177" s="8" t="str">
        <f t="shared" si="8"/>
        <v/>
      </c>
    </row>
    <row r="178" spans="1:7" x14ac:dyDescent="0.35">
      <c r="A178" s="4"/>
      <c r="B178" s="4"/>
      <c r="C178" s="5"/>
      <c r="D178" s="6"/>
      <c r="E178" s="7" t="str">
        <f t="shared" si="6"/>
        <v/>
      </c>
      <c r="F178" s="7" t="str">
        <f t="shared" si="7"/>
        <v/>
      </c>
      <c r="G178" s="8" t="str">
        <f t="shared" si="8"/>
        <v/>
      </c>
    </row>
    <row r="179" spans="1:7" x14ac:dyDescent="0.35">
      <c r="A179" s="4"/>
      <c r="B179" s="4"/>
      <c r="C179" s="5"/>
      <c r="D179" s="6"/>
      <c r="E179" s="7" t="str">
        <f t="shared" si="6"/>
        <v/>
      </c>
      <c r="F179" s="7" t="str">
        <f t="shared" si="7"/>
        <v/>
      </c>
      <c r="G179" s="8" t="str">
        <f t="shared" si="8"/>
        <v/>
      </c>
    </row>
    <row r="180" spans="1:7" x14ac:dyDescent="0.35">
      <c r="A180" s="4"/>
      <c r="B180" s="4"/>
      <c r="C180" s="5"/>
      <c r="D180" s="6"/>
      <c r="E180" s="7" t="str">
        <f t="shared" si="6"/>
        <v/>
      </c>
      <c r="F180" s="7" t="str">
        <f t="shared" si="7"/>
        <v/>
      </c>
      <c r="G180" s="8" t="str">
        <f t="shared" si="8"/>
        <v/>
      </c>
    </row>
    <row r="181" spans="1:7" x14ac:dyDescent="0.35">
      <c r="A181" s="4"/>
      <c r="B181" s="4"/>
      <c r="C181" s="5"/>
      <c r="D181" s="6"/>
      <c r="E181" s="7" t="str">
        <f t="shared" si="6"/>
        <v/>
      </c>
      <c r="F181" s="7" t="str">
        <f t="shared" si="7"/>
        <v/>
      </c>
      <c r="G181" s="8" t="str">
        <f t="shared" si="8"/>
        <v/>
      </c>
    </row>
    <row r="182" spans="1:7" x14ac:dyDescent="0.35">
      <c r="A182" s="4"/>
      <c r="B182" s="4"/>
      <c r="C182" s="5"/>
      <c r="D182" s="6"/>
      <c r="E182" s="7" t="str">
        <f t="shared" si="6"/>
        <v/>
      </c>
      <c r="F182" s="7" t="str">
        <f t="shared" si="7"/>
        <v/>
      </c>
      <c r="G182" s="8" t="str">
        <f t="shared" si="8"/>
        <v/>
      </c>
    </row>
    <row r="183" spans="1:7" x14ac:dyDescent="0.35">
      <c r="A183" s="4"/>
      <c r="B183" s="4"/>
      <c r="C183" s="5"/>
      <c r="D183" s="6"/>
      <c r="E183" s="7" t="str">
        <f t="shared" si="6"/>
        <v/>
      </c>
      <c r="F183" s="7" t="str">
        <f t="shared" si="7"/>
        <v/>
      </c>
      <c r="G183" s="8" t="str">
        <f t="shared" si="8"/>
        <v/>
      </c>
    </row>
    <row r="184" spans="1:7" x14ac:dyDescent="0.35">
      <c r="A184" s="4"/>
      <c r="B184" s="4"/>
      <c r="C184" s="5"/>
      <c r="D184" s="6"/>
      <c r="E184" s="7" t="str">
        <f t="shared" si="6"/>
        <v/>
      </c>
      <c r="F184" s="7" t="str">
        <f t="shared" si="7"/>
        <v/>
      </c>
      <c r="G184" s="8" t="str">
        <f t="shared" si="8"/>
        <v/>
      </c>
    </row>
    <row r="185" spans="1:7" x14ac:dyDescent="0.35">
      <c r="A185" s="4"/>
      <c r="B185" s="4"/>
      <c r="C185" s="5"/>
      <c r="D185" s="6"/>
      <c r="E185" s="7" t="str">
        <f t="shared" si="6"/>
        <v/>
      </c>
      <c r="F185" s="7" t="str">
        <f t="shared" si="7"/>
        <v/>
      </c>
      <c r="G185" s="8" t="str">
        <f t="shared" si="8"/>
        <v/>
      </c>
    </row>
    <row r="186" spans="1:7" x14ac:dyDescent="0.35">
      <c r="A186" s="4"/>
      <c r="B186" s="4"/>
      <c r="C186" s="5"/>
      <c r="D186" s="6"/>
      <c r="E186" s="7" t="str">
        <f t="shared" si="6"/>
        <v/>
      </c>
      <c r="F186" s="7" t="str">
        <f t="shared" si="7"/>
        <v/>
      </c>
      <c r="G186" s="8" t="str">
        <f t="shared" si="8"/>
        <v/>
      </c>
    </row>
    <row r="187" spans="1:7" x14ac:dyDescent="0.35">
      <c r="A187" s="4"/>
      <c r="B187" s="4"/>
      <c r="C187" s="5"/>
      <c r="D187" s="6"/>
      <c r="E187" s="7" t="str">
        <f t="shared" si="6"/>
        <v/>
      </c>
      <c r="F187" s="7" t="str">
        <f t="shared" si="7"/>
        <v/>
      </c>
      <c r="G187" s="8" t="str">
        <f t="shared" si="8"/>
        <v/>
      </c>
    </row>
    <row r="188" spans="1:7" x14ac:dyDescent="0.35">
      <c r="A188" s="4"/>
      <c r="B188" s="4"/>
      <c r="C188" s="5"/>
      <c r="D188" s="6"/>
      <c r="E188" s="7" t="str">
        <f t="shared" si="6"/>
        <v/>
      </c>
      <c r="F188" s="7" t="str">
        <f t="shared" si="7"/>
        <v/>
      </c>
      <c r="G188" s="8" t="str">
        <f t="shared" si="8"/>
        <v/>
      </c>
    </row>
    <row r="189" spans="1:7" x14ac:dyDescent="0.35">
      <c r="A189" s="4"/>
      <c r="B189" s="4"/>
      <c r="C189" s="5"/>
      <c r="D189" s="6"/>
      <c r="E189" s="7" t="str">
        <f t="shared" si="6"/>
        <v/>
      </c>
      <c r="F189" s="7" t="str">
        <f t="shared" si="7"/>
        <v/>
      </c>
      <c r="G189" s="8" t="str">
        <f t="shared" si="8"/>
        <v/>
      </c>
    </row>
    <row r="190" spans="1:7" x14ac:dyDescent="0.35">
      <c r="A190" s="4"/>
      <c r="B190" s="4"/>
      <c r="C190" s="5"/>
      <c r="D190" s="6"/>
      <c r="E190" s="7" t="str">
        <f t="shared" si="6"/>
        <v/>
      </c>
      <c r="F190" s="7" t="str">
        <f t="shared" si="7"/>
        <v/>
      </c>
      <c r="G190" s="8" t="str">
        <f t="shared" si="8"/>
        <v/>
      </c>
    </row>
    <row r="191" spans="1:7" x14ac:dyDescent="0.35">
      <c r="A191" s="4"/>
      <c r="B191" s="4"/>
      <c r="C191" s="5"/>
      <c r="D191" s="6"/>
      <c r="E191" s="7" t="str">
        <f t="shared" si="6"/>
        <v/>
      </c>
      <c r="F191" s="7" t="str">
        <f t="shared" si="7"/>
        <v/>
      </c>
      <c r="G191" s="8" t="str">
        <f t="shared" si="8"/>
        <v/>
      </c>
    </row>
    <row r="192" spans="1:7" x14ac:dyDescent="0.35">
      <c r="A192" s="4"/>
      <c r="B192" s="4"/>
      <c r="C192" s="5"/>
      <c r="D192" s="6"/>
      <c r="E192" s="7" t="str">
        <f t="shared" si="6"/>
        <v/>
      </c>
      <c r="F192" s="7" t="str">
        <f t="shared" si="7"/>
        <v/>
      </c>
      <c r="G192" s="8" t="str">
        <f t="shared" si="8"/>
        <v/>
      </c>
    </row>
    <row r="193" spans="1:7" x14ac:dyDescent="0.35">
      <c r="A193" s="4"/>
      <c r="B193" s="4"/>
      <c r="C193" s="5"/>
      <c r="D193" s="6"/>
      <c r="E193" s="7" t="str">
        <f t="shared" si="6"/>
        <v/>
      </c>
      <c r="F193" s="7" t="str">
        <f t="shared" si="7"/>
        <v/>
      </c>
      <c r="G193" s="8" t="str">
        <f t="shared" si="8"/>
        <v/>
      </c>
    </row>
    <row r="194" spans="1:7" x14ac:dyDescent="0.35">
      <c r="A194" s="4"/>
      <c r="B194" s="4"/>
      <c r="C194" s="5"/>
      <c r="D194" s="6"/>
      <c r="E194" s="7" t="str">
        <f t="shared" ref="E194:E257" si="9">IF($A194="","",IF(ISNUMBER($A194),INT($A194),DATE(VALUE(LEFT(SUBSTITUTE(TRIM($A194),".",""),4)),VALUE(MID(SUBSTITUTE(TRIM($A194),".",""),5,2)),VALUE(MID(SUBSTITUTE(TRIM($A194),".",""),7,2)))))</f>
        <v/>
      </c>
      <c r="F194" s="7" t="str">
        <f t="shared" ref="F194:F257" si="10">IF($B194="","",IF(ISNUMBER($B194),INT($B194),DATE(VALUE(LEFT(SUBSTITUTE(TRIM($B194),".",""),4)),VALUE(MID(SUBSTITUTE(TRIM($B194),".",""),5,2)),VALUE(MID(SUBSTITUTE(TRIM($B194),".",""),7,2)))))</f>
        <v/>
      </c>
      <c r="G194" s="8" t="str">
        <f t="shared" ref="G194:G257" si="11">IF($C194="","",IF(ISNUMBER($C194),$C194,VALUE(SUBSTITUTE(SUBSTITUTE($C194," ",""),",","."))))</f>
        <v/>
      </c>
    </row>
    <row r="195" spans="1:7" x14ac:dyDescent="0.35">
      <c r="A195" s="4"/>
      <c r="B195" s="4"/>
      <c r="C195" s="5"/>
      <c r="D195" s="6"/>
      <c r="E195" s="7" t="str">
        <f t="shared" si="9"/>
        <v/>
      </c>
      <c r="F195" s="7" t="str">
        <f t="shared" si="10"/>
        <v/>
      </c>
      <c r="G195" s="8" t="str">
        <f t="shared" si="11"/>
        <v/>
      </c>
    </row>
    <row r="196" spans="1:7" x14ac:dyDescent="0.35">
      <c r="A196" s="4"/>
      <c r="B196" s="4"/>
      <c r="C196" s="5"/>
      <c r="D196" s="6"/>
      <c r="E196" s="7" t="str">
        <f t="shared" si="9"/>
        <v/>
      </c>
      <c r="F196" s="7" t="str">
        <f t="shared" si="10"/>
        <v/>
      </c>
      <c r="G196" s="8" t="str">
        <f t="shared" si="11"/>
        <v/>
      </c>
    </row>
    <row r="197" spans="1:7" x14ac:dyDescent="0.35">
      <c r="A197" s="4"/>
      <c r="B197" s="4"/>
      <c r="C197" s="5"/>
      <c r="D197" s="6"/>
      <c r="E197" s="7" t="str">
        <f t="shared" si="9"/>
        <v/>
      </c>
      <c r="F197" s="7" t="str">
        <f t="shared" si="10"/>
        <v/>
      </c>
      <c r="G197" s="8" t="str">
        <f t="shared" si="11"/>
        <v/>
      </c>
    </row>
    <row r="198" spans="1:7" x14ac:dyDescent="0.35">
      <c r="A198" s="4"/>
      <c r="B198" s="4"/>
      <c r="C198" s="5"/>
      <c r="D198" s="6"/>
      <c r="E198" s="7" t="str">
        <f t="shared" si="9"/>
        <v/>
      </c>
      <c r="F198" s="7" t="str">
        <f t="shared" si="10"/>
        <v/>
      </c>
      <c r="G198" s="8" t="str">
        <f t="shared" si="11"/>
        <v/>
      </c>
    </row>
    <row r="199" spans="1:7" x14ac:dyDescent="0.35">
      <c r="A199" s="4"/>
      <c r="B199" s="4"/>
      <c r="C199" s="5"/>
      <c r="D199" s="6"/>
      <c r="E199" s="7" t="str">
        <f t="shared" si="9"/>
        <v/>
      </c>
      <c r="F199" s="7" t="str">
        <f t="shared" si="10"/>
        <v/>
      </c>
      <c r="G199" s="8" t="str">
        <f t="shared" si="11"/>
        <v/>
      </c>
    </row>
    <row r="200" spans="1:7" x14ac:dyDescent="0.35">
      <c r="A200" s="4"/>
      <c r="B200" s="4"/>
      <c r="C200" s="5"/>
      <c r="D200" s="6"/>
      <c r="E200" s="7" t="str">
        <f t="shared" si="9"/>
        <v/>
      </c>
      <c r="F200" s="7" t="str">
        <f t="shared" si="10"/>
        <v/>
      </c>
      <c r="G200" s="8" t="str">
        <f t="shared" si="11"/>
        <v/>
      </c>
    </row>
    <row r="201" spans="1:7" x14ac:dyDescent="0.35">
      <c r="A201" s="4"/>
      <c r="B201" s="4"/>
      <c r="C201" s="5"/>
      <c r="D201" s="6"/>
      <c r="E201" s="7" t="str">
        <f t="shared" si="9"/>
        <v/>
      </c>
      <c r="F201" s="7" t="str">
        <f t="shared" si="10"/>
        <v/>
      </c>
      <c r="G201" s="8" t="str">
        <f t="shared" si="11"/>
        <v/>
      </c>
    </row>
    <row r="202" spans="1:7" x14ac:dyDescent="0.35">
      <c r="A202" s="4"/>
      <c r="B202" s="4"/>
      <c r="C202" s="5"/>
      <c r="D202" s="6"/>
      <c r="E202" s="7" t="str">
        <f t="shared" si="9"/>
        <v/>
      </c>
      <c r="F202" s="7" t="str">
        <f t="shared" si="10"/>
        <v/>
      </c>
      <c r="G202" s="8" t="str">
        <f t="shared" si="11"/>
        <v/>
      </c>
    </row>
    <row r="203" spans="1:7" x14ac:dyDescent="0.35">
      <c r="A203" s="4"/>
      <c r="B203" s="4"/>
      <c r="C203" s="5"/>
      <c r="D203" s="6"/>
      <c r="E203" s="7" t="str">
        <f t="shared" si="9"/>
        <v/>
      </c>
      <c r="F203" s="7" t="str">
        <f t="shared" si="10"/>
        <v/>
      </c>
      <c r="G203" s="8" t="str">
        <f t="shared" si="11"/>
        <v/>
      </c>
    </row>
    <row r="204" spans="1:7" x14ac:dyDescent="0.35">
      <c r="A204" s="4"/>
      <c r="B204" s="4"/>
      <c r="C204" s="5"/>
      <c r="D204" s="6"/>
      <c r="E204" s="7" t="str">
        <f t="shared" si="9"/>
        <v/>
      </c>
      <c r="F204" s="7" t="str">
        <f t="shared" si="10"/>
        <v/>
      </c>
      <c r="G204" s="8" t="str">
        <f t="shared" si="11"/>
        <v/>
      </c>
    </row>
    <row r="205" spans="1:7" x14ac:dyDescent="0.35">
      <c r="A205" s="4"/>
      <c r="B205" s="4"/>
      <c r="C205" s="5"/>
      <c r="D205" s="6"/>
      <c r="E205" s="7" t="str">
        <f t="shared" si="9"/>
        <v/>
      </c>
      <c r="F205" s="7" t="str">
        <f t="shared" si="10"/>
        <v/>
      </c>
      <c r="G205" s="8" t="str">
        <f t="shared" si="11"/>
        <v/>
      </c>
    </row>
    <row r="206" spans="1:7" x14ac:dyDescent="0.35">
      <c r="A206" s="4"/>
      <c r="B206" s="4"/>
      <c r="C206" s="5"/>
      <c r="D206" s="6"/>
      <c r="E206" s="7" t="str">
        <f t="shared" si="9"/>
        <v/>
      </c>
      <c r="F206" s="7" t="str">
        <f t="shared" si="10"/>
        <v/>
      </c>
      <c r="G206" s="8" t="str">
        <f t="shared" si="11"/>
        <v/>
      </c>
    </row>
    <row r="207" spans="1:7" x14ac:dyDescent="0.35">
      <c r="A207" s="4"/>
      <c r="B207" s="4"/>
      <c r="C207" s="5"/>
      <c r="D207" s="6"/>
      <c r="E207" s="7" t="str">
        <f t="shared" si="9"/>
        <v/>
      </c>
      <c r="F207" s="7" t="str">
        <f t="shared" si="10"/>
        <v/>
      </c>
      <c r="G207" s="8" t="str">
        <f t="shared" si="11"/>
        <v/>
      </c>
    </row>
    <row r="208" spans="1:7" x14ac:dyDescent="0.35">
      <c r="A208" s="4"/>
      <c r="B208" s="4"/>
      <c r="C208" s="5"/>
      <c r="D208" s="6"/>
      <c r="E208" s="7" t="str">
        <f t="shared" si="9"/>
        <v/>
      </c>
      <c r="F208" s="7" t="str">
        <f t="shared" si="10"/>
        <v/>
      </c>
      <c r="G208" s="8" t="str">
        <f t="shared" si="11"/>
        <v/>
      </c>
    </row>
    <row r="209" spans="1:7" x14ac:dyDescent="0.35">
      <c r="A209" s="4"/>
      <c r="B209" s="4"/>
      <c r="C209" s="5"/>
      <c r="D209" s="6"/>
      <c r="E209" s="7" t="str">
        <f t="shared" si="9"/>
        <v/>
      </c>
      <c r="F209" s="7" t="str">
        <f t="shared" si="10"/>
        <v/>
      </c>
      <c r="G209" s="8" t="str">
        <f t="shared" si="11"/>
        <v/>
      </c>
    </row>
    <row r="210" spans="1:7" x14ac:dyDescent="0.35">
      <c r="A210" s="4"/>
      <c r="B210" s="4"/>
      <c r="C210" s="5"/>
      <c r="D210" s="6"/>
      <c r="E210" s="7" t="str">
        <f t="shared" si="9"/>
        <v/>
      </c>
      <c r="F210" s="7" t="str">
        <f t="shared" si="10"/>
        <v/>
      </c>
      <c r="G210" s="8" t="str">
        <f t="shared" si="11"/>
        <v/>
      </c>
    </row>
    <row r="211" spans="1:7" x14ac:dyDescent="0.35">
      <c r="A211" s="4"/>
      <c r="B211" s="4"/>
      <c r="C211" s="5"/>
      <c r="D211" s="6"/>
      <c r="E211" s="7" t="str">
        <f t="shared" si="9"/>
        <v/>
      </c>
      <c r="F211" s="7" t="str">
        <f t="shared" si="10"/>
        <v/>
      </c>
      <c r="G211" s="8" t="str">
        <f t="shared" si="11"/>
        <v/>
      </c>
    </row>
    <row r="212" spans="1:7" x14ac:dyDescent="0.35">
      <c r="A212" s="4"/>
      <c r="B212" s="4"/>
      <c r="C212" s="5"/>
      <c r="D212" s="6"/>
      <c r="E212" s="7" t="str">
        <f t="shared" si="9"/>
        <v/>
      </c>
      <c r="F212" s="7" t="str">
        <f t="shared" si="10"/>
        <v/>
      </c>
      <c r="G212" s="8" t="str">
        <f t="shared" si="11"/>
        <v/>
      </c>
    </row>
    <row r="213" spans="1:7" x14ac:dyDescent="0.35">
      <c r="A213" s="4"/>
      <c r="B213" s="4"/>
      <c r="C213" s="5"/>
      <c r="D213" s="6"/>
      <c r="E213" s="7" t="str">
        <f t="shared" si="9"/>
        <v/>
      </c>
      <c r="F213" s="7" t="str">
        <f t="shared" si="10"/>
        <v/>
      </c>
      <c r="G213" s="8" t="str">
        <f t="shared" si="11"/>
        <v/>
      </c>
    </row>
    <row r="214" spans="1:7" x14ac:dyDescent="0.35">
      <c r="A214" s="4"/>
      <c r="B214" s="4"/>
      <c r="C214" s="5"/>
      <c r="D214" s="6"/>
      <c r="E214" s="7" t="str">
        <f t="shared" si="9"/>
        <v/>
      </c>
      <c r="F214" s="7" t="str">
        <f t="shared" si="10"/>
        <v/>
      </c>
      <c r="G214" s="8" t="str">
        <f t="shared" si="11"/>
        <v/>
      </c>
    </row>
    <row r="215" spans="1:7" x14ac:dyDescent="0.35">
      <c r="A215" s="4"/>
      <c r="B215" s="4"/>
      <c r="C215" s="5"/>
      <c r="D215" s="6"/>
      <c r="E215" s="7" t="str">
        <f t="shared" si="9"/>
        <v/>
      </c>
      <c r="F215" s="7" t="str">
        <f t="shared" si="10"/>
        <v/>
      </c>
      <c r="G215" s="8" t="str">
        <f t="shared" si="11"/>
        <v/>
      </c>
    </row>
    <row r="216" spans="1:7" x14ac:dyDescent="0.35">
      <c r="A216" s="4"/>
      <c r="B216" s="4"/>
      <c r="C216" s="5"/>
      <c r="D216" s="6"/>
      <c r="E216" s="7" t="str">
        <f t="shared" si="9"/>
        <v/>
      </c>
      <c r="F216" s="7" t="str">
        <f t="shared" si="10"/>
        <v/>
      </c>
      <c r="G216" s="8" t="str">
        <f t="shared" si="11"/>
        <v/>
      </c>
    </row>
    <row r="217" spans="1:7" x14ac:dyDescent="0.35">
      <c r="A217" s="4"/>
      <c r="B217" s="4"/>
      <c r="C217" s="5"/>
      <c r="D217" s="6"/>
      <c r="E217" s="7" t="str">
        <f t="shared" si="9"/>
        <v/>
      </c>
      <c r="F217" s="7" t="str">
        <f t="shared" si="10"/>
        <v/>
      </c>
      <c r="G217" s="8" t="str">
        <f t="shared" si="11"/>
        <v/>
      </c>
    </row>
    <row r="218" spans="1:7" x14ac:dyDescent="0.35">
      <c r="A218" s="4"/>
      <c r="B218" s="4"/>
      <c r="C218" s="5"/>
      <c r="D218" s="6"/>
      <c r="E218" s="7" t="str">
        <f t="shared" si="9"/>
        <v/>
      </c>
      <c r="F218" s="7" t="str">
        <f t="shared" si="10"/>
        <v/>
      </c>
      <c r="G218" s="8" t="str">
        <f t="shared" si="11"/>
        <v/>
      </c>
    </row>
    <row r="219" spans="1:7" x14ac:dyDescent="0.35">
      <c r="A219" s="4"/>
      <c r="B219" s="4"/>
      <c r="C219" s="5"/>
      <c r="D219" s="6"/>
      <c r="E219" s="7" t="str">
        <f t="shared" si="9"/>
        <v/>
      </c>
      <c r="F219" s="7" t="str">
        <f t="shared" si="10"/>
        <v/>
      </c>
      <c r="G219" s="8" t="str">
        <f t="shared" si="11"/>
        <v/>
      </c>
    </row>
    <row r="220" spans="1:7" x14ac:dyDescent="0.35">
      <c r="A220" s="4"/>
      <c r="B220" s="4"/>
      <c r="C220" s="5"/>
      <c r="D220" s="6"/>
      <c r="E220" s="7" t="str">
        <f t="shared" si="9"/>
        <v/>
      </c>
      <c r="F220" s="7" t="str">
        <f t="shared" si="10"/>
        <v/>
      </c>
      <c r="G220" s="8" t="str">
        <f t="shared" si="11"/>
        <v/>
      </c>
    </row>
    <row r="221" spans="1:7" x14ac:dyDescent="0.35">
      <c r="A221" s="4"/>
      <c r="B221" s="4"/>
      <c r="C221" s="5"/>
      <c r="D221" s="6"/>
      <c r="E221" s="7" t="str">
        <f t="shared" si="9"/>
        <v/>
      </c>
      <c r="F221" s="7" t="str">
        <f t="shared" si="10"/>
        <v/>
      </c>
      <c r="G221" s="8" t="str">
        <f t="shared" si="11"/>
        <v/>
      </c>
    </row>
    <row r="222" spans="1:7" x14ac:dyDescent="0.35">
      <c r="A222" s="4"/>
      <c r="B222" s="4"/>
      <c r="C222" s="5"/>
      <c r="D222" s="6"/>
      <c r="E222" s="7" t="str">
        <f t="shared" si="9"/>
        <v/>
      </c>
      <c r="F222" s="7" t="str">
        <f t="shared" si="10"/>
        <v/>
      </c>
      <c r="G222" s="8" t="str">
        <f t="shared" si="11"/>
        <v/>
      </c>
    </row>
    <row r="223" spans="1:7" x14ac:dyDescent="0.35">
      <c r="A223" s="4"/>
      <c r="B223" s="4"/>
      <c r="C223" s="5"/>
      <c r="D223" s="6"/>
      <c r="E223" s="7" t="str">
        <f t="shared" si="9"/>
        <v/>
      </c>
      <c r="F223" s="7" t="str">
        <f t="shared" si="10"/>
        <v/>
      </c>
      <c r="G223" s="8" t="str">
        <f t="shared" si="11"/>
        <v/>
      </c>
    </row>
    <row r="224" spans="1:7" x14ac:dyDescent="0.35">
      <c r="A224" s="4"/>
      <c r="B224" s="4"/>
      <c r="C224" s="5"/>
      <c r="D224" s="6"/>
      <c r="E224" s="7" t="str">
        <f t="shared" si="9"/>
        <v/>
      </c>
      <c r="F224" s="7" t="str">
        <f t="shared" si="10"/>
        <v/>
      </c>
      <c r="G224" s="8" t="str">
        <f t="shared" si="11"/>
        <v/>
      </c>
    </row>
    <row r="225" spans="1:7" x14ac:dyDescent="0.35">
      <c r="A225" s="4"/>
      <c r="B225" s="4"/>
      <c r="C225" s="5"/>
      <c r="D225" s="6"/>
      <c r="E225" s="7" t="str">
        <f t="shared" si="9"/>
        <v/>
      </c>
      <c r="F225" s="7" t="str">
        <f t="shared" si="10"/>
        <v/>
      </c>
      <c r="G225" s="8" t="str">
        <f t="shared" si="11"/>
        <v/>
      </c>
    </row>
    <row r="226" spans="1:7" x14ac:dyDescent="0.35">
      <c r="A226" s="4"/>
      <c r="B226" s="4"/>
      <c r="C226" s="5"/>
      <c r="D226" s="6"/>
      <c r="E226" s="7" t="str">
        <f t="shared" si="9"/>
        <v/>
      </c>
      <c r="F226" s="7" t="str">
        <f t="shared" si="10"/>
        <v/>
      </c>
      <c r="G226" s="8" t="str">
        <f t="shared" si="11"/>
        <v/>
      </c>
    </row>
    <row r="227" spans="1:7" x14ac:dyDescent="0.35">
      <c r="A227" s="4"/>
      <c r="B227" s="4"/>
      <c r="C227" s="5"/>
      <c r="D227" s="6"/>
      <c r="E227" s="7" t="str">
        <f t="shared" si="9"/>
        <v/>
      </c>
      <c r="F227" s="7" t="str">
        <f t="shared" si="10"/>
        <v/>
      </c>
      <c r="G227" s="8" t="str">
        <f t="shared" si="11"/>
        <v/>
      </c>
    </row>
    <row r="228" spans="1:7" x14ac:dyDescent="0.35">
      <c r="A228" s="4"/>
      <c r="B228" s="4"/>
      <c r="C228" s="5"/>
      <c r="D228" s="6"/>
      <c r="E228" s="7" t="str">
        <f t="shared" si="9"/>
        <v/>
      </c>
      <c r="F228" s="7" t="str">
        <f t="shared" si="10"/>
        <v/>
      </c>
      <c r="G228" s="8" t="str">
        <f t="shared" si="11"/>
        <v/>
      </c>
    </row>
    <row r="229" spans="1:7" x14ac:dyDescent="0.35">
      <c r="A229" s="4"/>
      <c r="B229" s="4"/>
      <c r="C229" s="5"/>
      <c r="D229" s="6"/>
      <c r="E229" s="7" t="str">
        <f t="shared" si="9"/>
        <v/>
      </c>
      <c r="F229" s="7" t="str">
        <f t="shared" si="10"/>
        <v/>
      </c>
      <c r="G229" s="8" t="str">
        <f t="shared" si="11"/>
        <v/>
      </c>
    </row>
    <row r="230" spans="1:7" x14ac:dyDescent="0.35">
      <c r="A230" s="4"/>
      <c r="B230" s="4"/>
      <c r="C230" s="5"/>
      <c r="D230" s="6"/>
      <c r="E230" s="7" t="str">
        <f t="shared" si="9"/>
        <v/>
      </c>
      <c r="F230" s="7" t="str">
        <f t="shared" si="10"/>
        <v/>
      </c>
      <c r="G230" s="8" t="str">
        <f t="shared" si="11"/>
        <v/>
      </c>
    </row>
    <row r="231" spans="1:7" x14ac:dyDescent="0.35">
      <c r="A231" s="4"/>
      <c r="B231" s="4"/>
      <c r="C231" s="5"/>
      <c r="D231" s="6"/>
      <c r="E231" s="7" t="str">
        <f t="shared" si="9"/>
        <v/>
      </c>
      <c r="F231" s="7" t="str">
        <f t="shared" si="10"/>
        <v/>
      </c>
      <c r="G231" s="8" t="str">
        <f t="shared" si="11"/>
        <v/>
      </c>
    </row>
    <row r="232" spans="1:7" x14ac:dyDescent="0.35">
      <c r="A232" s="4"/>
      <c r="B232" s="4"/>
      <c r="C232" s="5"/>
      <c r="D232" s="6"/>
      <c r="E232" s="7" t="str">
        <f t="shared" si="9"/>
        <v/>
      </c>
      <c r="F232" s="7" t="str">
        <f t="shared" si="10"/>
        <v/>
      </c>
      <c r="G232" s="8" t="str">
        <f t="shared" si="11"/>
        <v/>
      </c>
    </row>
    <row r="233" spans="1:7" x14ac:dyDescent="0.35">
      <c r="A233" s="4"/>
      <c r="B233" s="4"/>
      <c r="C233" s="5"/>
      <c r="D233" s="6"/>
      <c r="E233" s="7" t="str">
        <f t="shared" si="9"/>
        <v/>
      </c>
      <c r="F233" s="7" t="str">
        <f t="shared" si="10"/>
        <v/>
      </c>
      <c r="G233" s="8" t="str">
        <f t="shared" si="11"/>
        <v/>
      </c>
    </row>
    <row r="234" spans="1:7" x14ac:dyDescent="0.35">
      <c r="A234" s="4"/>
      <c r="B234" s="4"/>
      <c r="C234" s="5"/>
      <c r="D234" s="6"/>
      <c r="E234" s="7" t="str">
        <f t="shared" si="9"/>
        <v/>
      </c>
      <c r="F234" s="7" t="str">
        <f t="shared" si="10"/>
        <v/>
      </c>
      <c r="G234" s="8" t="str">
        <f t="shared" si="11"/>
        <v/>
      </c>
    </row>
    <row r="235" spans="1:7" x14ac:dyDescent="0.35">
      <c r="A235" s="4"/>
      <c r="B235" s="4"/>
      <c r="C235" s="5"/>
      <c r="D235" s="6"/>
      <c r="E235" s="7" t="str">
        <f t="shared" si="9"/>
        <v/>
      </c>
      <c r="F235" s="7" t="str">
        <f t="shared" si="10"/>
        <v/>
      </c>
      <c r="G235" s="8" t="str">
        <f t="shared" si="11"/>
        <v/>
      </c>
    </row>
    <row r="236" spans="1:7" x14ac:dyDescent="0.35">
      <c r="A236" s="4"/>
      <c r="B236" s="4"/>
      <c r="C236" s="5"/>
      <c r="D236" s="6"/>
      <c r="E236" s="7" t="str">
        <f t="shared" si="9"/>
        <v/>
      </c>
      <c r="F236" s="7" t="str">
        <f t="shared" si="10"/>
        <v/>
      </c>
      <c r="G236" s="8" t="str">
        <f t="shared" si="11"/>
        <v/>
      </c>
    </row>
    <row r="237" spans="1:7" x14ac:dyDescent="0.35">
      <c r="A237" s="4"/>
      <c r="B237" s="4"/>
      <c r="C237" s="5"/>
      <c r="D237" s="6"/>
      <c r="E237" s="7" t="str">
        <f t="shared" si="9"/>
        <v/>
      </c>
      <c r="F237" s="7" t="str">
        <f t="shared" si="10"/>
        <v/>
      </c>
      <c r="G237" s="8" t="str">
        <f t="shared" si="11"/>
        <v/>
      </c>
    </row>
    <row r="238" spans="1:7" x14ac:dyDescent="0.35">
      <c r="A238" s="4"/>
      <c r="B238" s="4"/>
      <c r="C238" s="5"/>
      <c r="D238" s="6"/>
      <c r="E238" s="7" t="str">
        <f t="shared" si="9"/>
        <v/>
      </c>
      <c r="F238" s="7" t="str">
        <f t="shared" si="10"/>
        <v/>
      </c>
      <c r="G238" s="8" t="str">
        <f t="shared" si="11"/>
        <v/>
      </c>
    </row>
    <row r="239" spans="1:7" x14ac:dyDescent="0.35">
      <c r="A239" s="4"/>
      <c r="B239" s="4"/>
      <c r="C239" s="5"/>
      <c r="D239" s="6"/>
      <c r="E239" s="7" t="str">
        <f t="shared" si="9"/>
        <v/>
      </c>
      <c r="F239" s="7" t="str">
        <f t="shared" si="10"/>
        <v/>
      </c>
      <c r="G239" s="8" t="str">
        <f t="shared" si="11"/>
        <v/>
      </c>
    </row>
    <row r="240" spans="1:7" x14ac:dyDescent="0.35">
      <c r="A240" s="4"/>
      <c r="B240" s="4"/>
      <c r="C240" s="5"/>
      <c r="D240" s="6"/>
      <c r="E240" s="7" t="str">
        <f t="shared" si="9"/>
        <v/>
      </c>
      <c r="F240" s="7" t="str">
        <f t="shared" si="10"/>
        <v/>
      </c>
      <c r="G240" s="8" t="str">
        <f t="shared" si="11"/>
        <v/>
      </c>
    </row>
    <row r="241" spans="1:7" x14ac:dyDescent="0.35">
      <c r="A241" s="4"/>
      <c r="B241" s="4"/>
      <c r="C241" s="5"/>
      <c r="D241" s="6"/>
      <c r="E241" s="7" t="str">
        <f t="shared" si="9"/>
        <v/>
      </c>
      <c r="F241" s="7" t="str">
        <f t="shared" si="10"/>
        <v/>
      </c>
      <c r="G241" s="8" t="str">
        <f t="shared" si="11"/>
        <v/>
      </c>
    </row>
    <row r="242" spans="1:7" x14ac:dyDescent="0.35">
      <c r="A242" s="4"/>
      <c r="B242" s="4"/>
      <c r="C242" s="5"/>
      <c r="D242" s="6"/>
      <c r="E242" s="7" t="str">
        <f t="shared" si="9"/>
        <v/>
      </c>
      <c r="F242" s="7" t="str">
        <f t="shared" si="10"/>
        <v/>
      </c>
      <c r="G242" s="8" t="str">
        <f t="shared" si="11"/>
        <v/>
      </c>
    </row>
    <row r="243" spans="1:7" x14ac:dyDescent="0.35">
      <c r="A243" s="4"/>
      <c r="B243" s="4"/>
      <c r="C243" s="5"/>
      <c r="D243" s="6"/>
      <c r="E243" s="7" t="str">
        <f t="shared" si="9"/>
        <v/>
      </c>
      <c r="F243" s="7" t="str">
        <f t="shared" si="10"/>
        <v/>
      </c>
      <c r="G243" s="8" t="str">
        <f t="shared" si="11"/>
        <v/>
      </c>
    </row>
    <row r="244" spans="1:7" x14ac:dyDescent="0.35">
      <c r="A244" s="4"/>
      <c r="B244" s="4"/>
      <c r="C244" s="5"/>
      <c r="D244" s="6"/>
      <c r="E244" s="7" t="str">
        <f t="shared" si="9"/>
        <v/>
      </c>
      <c r="F244" s="7" t="str">
        <f t="shared" si="10"/>
        <v/>
      </c>
      <c r="G244" s="8" t="str">
        <f t="shared" si="11"/>
        <v/>
      </c>
    </row>
    <row r="245" spans="1:7" x14ac:dyDescent="0.35">
      <c r="A245" s="4"/>
      <c r="B245" s="4"/>
      <c r="C245" s="5"/>
      <c r="D245" s="6"/>
      <c r="E245" s="7" t="str">
        <f t="shared" si="9"/>
        <v/>
      </c>
      <c r="F245" s="7" t="str">
        <f t="shared" si="10"/>
        <v/>
      </c>
      <c r="G245" s="8" t="str">
        <f t="shared" si="11"/>
        <v/>
      </c>
    </row>
    <row r="246" spans="1:7" x14ac:dyDescent="0.35">
      <c r="A246" s="4"/>
      <c r="B246" s="4"/>
      <c r="C246" s="5"/>
      <c r="D246" s="6"/>
      <c r="E246" s="7" t="str">
        <f t="shared" si="9"/>
        <v/>
      </c>
      <c r="F246" s="7" t="str">
        <f t="shared" si="10"/>
        <v/>
      </c>
      <c r="G246" s="8" t="str">
        <f t="shared" si="11"/>
        <v/>
      </c>
    </row>
    <row r="247" spans="1:7" x14ac:dyDescent="0.35">
      <c r="A247" s="4"/>
      <c r="B247" s="4"/>
      <c r="C247" s="5"/>
      <c r="D247" s="6"/>
      <c r="E247" s="7" t="str">
        <f t="shared" si="9"/>
        <v/>
      </c>
      <c r="F247" s="7" t="str">
        <f t="shared" si="10"/>
        <v/>
      </c>
      <c r="G247" s="8" t="str">
        <f t="shared" si="11"/>
        <v/>
      </c>
    </row>
    <row r="248" spans="1:7" x14ac:dyDescent="0.35">
      <c r="A248" s="4"/>
      <c r="B248" s="4"/>
      <c r="C248" s="5"/>
      <c r="D248" s="6"/>
      <c r="E248" s="7" t="str">
        <f t="shared" si="9"/>
        <v/>
      </c>
      <c r="F248" s="7" t="str">
        <f t="shared" si="10"/>
        <v/>
      </c>
      <c r="G248" s="8" t="str">
        <f t="shared" si="11"/>
        <v/>
      </c>
    </row>
    <row r="249" spans="1:7" x14ac:dyDescent="0.35">
      <c r="A249" s="4"/>
      <c r="B249" s="4"/>
      <c r="C249" s="5"/>
      <c r="D249" s="6"/>
      <c r="E249" s="7" t="str">
        <f t="shared" si="9"/>
        <v/>
      </c>
      <c r="F249" s="7" t="str">
        <f t="shared" si="10"/>
        <v/>
      </c>
      <c r="G249" s="8" t="str">
        <f t="shared" si="11"/>
        <v/>
      </c>
    </row>
    <row r="250" spans="1:7" x14ac:dyDescent="0.35">
      <c r="A250" s="4"/>
      <c r="B250" s="4"/>
      <c r="C250" s="5"/>
      <c r="D250" s="6"/>
      <c r="E250" s="7" t="str">
        <f t="shared" si="9"/>
        <v/>
      </c>
      <c r="F250" s="7" t="str">
        <f t="shared" si="10"/>
        <v/>
      </c>
      <c r="G250" s="8" t="str">
        <f t="shared" si="11"/>
        <v/>
      </c>
    </row>
    <row r="251" spans="1:7" x14ac:dyDescent="0.35">
      <c r="A251" s="4"/>
      <c r="B251" s="4"/>
      <c r="C251" s="5"/>
      <c r="D251" s="6"/>
      <c r="E251" s="7" t="str">
        <f t="shared" si="9"/>
        <v/>
      </c>
      <c r="F251" s="7" t="str">
        <f t="shared" si="10"/>
        <v/>
      </c>
      <c r="G251" s="8" t="str">
        <f t="shared" si="11"/>
        <v/>
      </c>
    </row>
    <row r="252" spans="1:7" x14ac:dyDescent="0.35">
      <c r="A252" s="4"/>
      <c r="B252" s="4"/>
      <c r="C252" s="5"/>
      <c r="D252" s="6"/>
      <c r="E252" s="7" t="str">
        <f t="shared" si="9"/>
        <v/>
      </c>
      <c r="F252" s="7" t="str">
        <f t="shared" si="10"/>
        <v/>
      </c>
      <c r="G252" s="8" t="str">
        <f t="shared" si="11"/>
        <v/>
      </c>
    </row>
    <row r="253" spans="1:7" x14ac:dyDescent="0.35">
      <c r="A253" s="4"/>
      <c r="B253" s="4"/>
      <c r="C253" s="5"/>
      <c r="D253" s="6"/>
      <c r="E253" s="7" t="str">
        <f t="shared" si="9"/>
        <v/>
      </c>
      <c r="F253" s="7" t="str">
        <f t="shared" si="10"/>
        <v/>
      </c>
      <c r="G253" s="8" t="str">
        <f t="shared" si="11"/>
        <v/>
      </c>
    </row>
    <row r="254" spans="1:7" x14ac:dyDescent="0.35">
      <c r="A254" s="4"/>
      <c r="B254" s="4"/>
      <c r="C254" s="5"/>
      <c r="D254" s="6"/>
      <c r="E254" s="7" t="str">
        <f t="shared" si="9"/>
        <v/>
      </c>
      <c r="F254" s="7" t="str">
        <f t="shared" si="10"/>
        <v/>
      </c>
      <c r="G254" s="8" t="str">
        <f t="shared" si="11"/>
        <v/>
      </c>
    </row>
    <row r="255" spans="1:7" x14ac:dyDescent="0.35">
      <c r="A255" s="4"/>
      <c r="B255" s="4"/>
      <c r="C255" s="5"/>
      <c r="D255" s="6"/>
      <c r="E255" s="7" t="str">
        <f t="shared" si="9"/>
        <v/>
      </c>
      <c r="F255" s="7" t="str">
        <f t="shared" si="10"/>
        <v/>
      </c>
      <c r="G255" s="8" t="str">
        <f t="shared" si="11"/>
        <v/>
      </c>
    </row>
    <row r="256" spans="1:7" x14ac:dyDescent="0.35">
      <c r="A256" s="4"/>
      <c r="B256" s="4"/>
      <c r="C256" s="5"/>
      <c r="D256" s="6"/>
      <c r="E256" s="7" t="str">
        <f t="shared" si="9"/>
        <v/>
      </c>
      <c r="F256" s="7" t="str">
        <f t="shared" si="10"/>
        <v/>
      </c>
      <c r="G256" s="8" t="str">
        <f t="shared" si="11"/>
        <v/>
      </c>
    </row>
    <row r="257" spans="1:7" x14ac:dyDescent="0.35">
      <c r="A257" s="4"/>
      <c r="B257" s="4"/>
      <c r="C257" s="5"/>
      <c r="D257" s="6"/>
      <c r="E257" s="7" t="str">
        <f t="shared" si="9"/>
        <v/>
      </c>
      <c r="F257" s="7" t="str">
        <f t="shared" si="10"/>
        <v/>
      </c>
      <c r="G257" s="8" t="str">
        <f t="shared" si="11"/>
        <v/>
      </c>
    </row>
    <row r="258" spans="1:7" x14ac:dyDescent="0.35">
      <c r="A258" s="4"/>
      <c r="B258" s="4"/>
      <c r="C258" s="5"/>
      <c r="D258" s="6"/>
      <c r="E258" s="7" t="str">
        <f t="shared" ref="E258:E301" si="12">IF($A258="","",IF(ISNUMBER($A258),INT($A258),DATE(VALUE(LEFT(SUBSTITUTE(TRIM($A258),".",""),4)),VALUE(MID(SUBSTITUTE(TRIM($A258),".",""),5,2)),VALUE(MID(SUBSTITUTE(TRIM($A258),".",""),7,2)))))</f>
        <v/>
      </c>
      <c r="F258" s="7" t="str">
        <f t="shared" ref="F258:F301" si="13">IF($B258="","",IF(ISNUMBER($B258),INT($B258),DATE(VALUE(LEFT(SUBSTITUTE(TRIM($B258),".",""),4)),VALUE(MID(SUBSTITUTE(TRIM($B258),".",""),5,2)),VALUE(MID(SUBSTITUTE(TRIM($B258),".",""),7,2)))))</f>
        <v/>
      </c>
      <c r="G258" s="8" t="str">
        <f t="shared" ref="G258:G301" si="14">IF($C258="","",IF(ISNUMBER($C258),$C258,VALUE(SUBSTITUTE(SUBSTITUTE($C258," ",""),",","."))))</f>
        <v/>
      </c>
    </row>
    <row r="259" spans="1:7" x14ac:dyDescent="0.35">
      <c r="A259" s="4"/>
      <c r="B259" s="4"/>
      <c r="C259" s="5"/>
      <c r="D259" s="6"/>
      <c r="E259" s="7" t="str">
        <f t="shared" si="12"/>
        <v/>
      </c>
      <c r="F259" s="7" t="str">
        <f t="shared" si="13"/>
        <v/>
      </c>
      <c r="G259" s="8" t="str">
        <f t="shared" si="14"/>
        <v/>
      </c>
    </row>
    <row r="260" spans="1:7" x14ac:dyDescent="0.35">
      <c r="A260" s="4"/>
      <c r="B260" s="4"/>
      <c r="C260" s="5"/>
      <c r="D260" s="6"/>
      <c r="E260" s="7" t="str">
        <f t="shared" si="12"/>
        <v/>
      </c>
      <c r="F260" s="7" t="str">
        <f t="shared" si="13"/>
        <v/>
      </c>
      <c r="G260" s="8" t="str">
        <f t="shared" si="14"/>
        <v/>
      </c>
    </row>
    <row r="261" spans="1:7" x14ac:dyDescent="0.35">
      <c r="A261" s="4"/>
      <c r="B261" s="4"/>
      <c r="C261" s="5"/>
      <c r="D261" s="6"/>
      <c r="E261" s="7" t="str">
        <f t="shared" si="12"/>
        <v/>
      </c>
      <c r="F261" s="7" t="str">
        <f t="shared" si="13"/>
        <v/>
      </c>
      <c r="G261" s="8" t="str">
        <f t="shared" si="14"/>
        <v/>
      </c>
    </row>
    <row r="262" spans="1:7" x14ac:dyDescent="0.35">
      <c r="A262" s="4"/>
      <c r="B262" s="4"/>
      <c r="C262" s="5"/>
      <c r="D262" s="6"/>
      <c r="E262" s="7" t="str">
        <f t="shared" si="12"/>
        <v/>
      </c>
      <c r="F262" s="7" t="str">
        <f t="shared" si="13"/>
        <v/>
      </c>
      <c r="G262" s="8" t="str">
        <f t="shared" si="14"/>
        <v/>
      </c>
    </row>
    <row r="263" spans="1:7" x14ac:dyDescent="0.35">
      <c r="A263" s="4"/>
      <c r="B263" s="4"/>
      <c r="C263" s="5"/>
      <c r="D263" s="6"/>
      <c r="E263" s="7" t="str">
        <f t="shared" si="12"/>
        <v/>
      </c>
      <c r="F263" s="7" t="str">
        <f t="shared" si="13"/>
        <v/>
      </c>
      <c r="G263" s="8" t="str">
        <f t="shared" si="14"/>
        <v/>
      </c>
    </row>
    <row r="264" spans="1:7" x14ac:dyDescent="0.35">
      <c r="A264" s="4"/>
      <c r="B264" s="4"/>
      <c r="C264" s="5"/>
      <c r="D264" s="6"/>
      <c r="E264" s="7" t="str">
        <f t="shared" si="12"/>
        <v/>
      </c>
      <c r="F264" s="7" t="str">
        <f t="shared" si="13"/>
        <v/>
      </c>
      <c r="G264" s="8" t="str">
        <f t="shared" si="14"/>
        <v/>
      </c>
    </row>
    <row r="265" spans="1:7" x14ac:dyDescent="0.35">
      <c r="A265" s="4"/>
      <c r="B265" s="4"/>
      <c r="C265" s="5"/>
      <c r="D265" s="6"/>
      <c r="E265" s="7" t="str">
        <f t="shared" si="12"/>
        <v/>
      </c>
      <c r="F265" s="7" t="str">
        <f t="shared" si="13"/>
        <v/>
      </c>
      <c r="G265" s="8" t="str">
        <f t="shared" si="14"/>
        <v/>
      </c>
    </row>
    <row r="266" spans="1:7" x14ac:dyDescent="0.35">
      <c r="A266" s="4"/>
      <c r="B266" s="4"/>
      <c r="C266" s="5"/>
      <c r="D266" s="6"/>
      <c r="E266" s="7" t="str">
        <f t="shared" si="12"/>
        <v/>
      </c>
      <c r="F266" s="7" t="str">
        <f t="shared" si="13"/>
        <v/>
      </c>
      <c r="G266" s="8" t="str">
        <f t="shared" si="14"/>
        <v/>
      </c>
    </row>
    <row r="267" spans="1:7" x14ac:dyDescent="0.35">
      <c r="A267" s="4"/>
      <c r="B267" s="4"/>
      <c r="C267" s="5"/>
      <c r="D267" s="6"/>
      <c r="E267" s="7" t="str">
        <f t="shared" si="12"/>
        <v/>
      </c>
      <c r="F267" s="7" t="str">
        <f t="shared" si="13"/>
        <v/>
      </c>
      <c r="G267" s="8" t="str">
        <f t="shared" si="14"/>
        <v/>
      </c>
    </row>
    <row r="268" spans="1:7" x14ac:dyDescent="0.35">
      <c r="A268" s="4"/>
      <c r="B268" s="4"/>
      <c r="C268" s="5"/>
      <c r="D268" s="6"/>
      <c r="E268" s="7" t="str">
        <f t="shared" si="12"/>
        <v/>
      </c>
      <c r="F268" s="7" t="str">
        <f t="shared" si="13"/>
        <v/>
      </c>
      <c r="G268" s="8" t="str">
        <f t="shared" si="14"/>
        <v/>
      </c>
    </row>
    <row r="269" spans="1:7" x14ac:dyDescent="0.35">
      <c r="A269" s="4"/>
      <c r="B269" s="4"/>
      <c r="C269" s="5"/>
      <c r="D269" s="6"/>
      <c r="E269" s="7" t="str">
        <f t="shared" si="12"/>
        <v/>
      </c>
      <c r="F269" s="7" t="str">
        <f t="shared" si="13"/>
        <v/>
      </c>
      <c r="G269" s="8" t="str">
        <f t="shared" si="14"/>
        <v/>
      </c>
    </row>
    <row r="270" spans="1:7" x14ac:dyDescent="0.35">
      <c r="A270" s="4"/>
      <c r="B270" s="4"/>
      <c r="C270" s="5"/>
      <c r="D270" s="6"/>
      <c r="E270" s="7" t="str">
        <f t="shared" si="12"/>
        <v/>
      </c>
      <c r="F270" s="7" t="str">
        <f t="shared" si="13"/>
        <v/>
      </c>
      <c r="G270" s="8" t="str">
        <f t="shared" si="14"/>
        <v/>
      </c>
    </row>
    <row r="271" spans="1:7" x14ac:dyDescent="0.35">
      <c r="A271" s="4"/>
      <c r="B271" s="4"/>
      <c r="C271" s="5"/>
      <c r="D271" s="6"/>
      <c r="E271" s="7" t="str">
        <f t="shared" si="12"/>
        <v/>
      </c>
      <c r="F271" s="7" t="str">
        <f t="shared" si="13"/>
        <v/>
      </c>
      <c r="G271" s="8" t="str">
        <f t="shared" si="14"/>
        <v/>
      </c>
    </row>
    <row r="272" spans="1:7" x14ac:dyDescent="0.35">
      <c r="A272" s="4"/>
      <c r="B272" s="4"/>
      <c r="C272" s="5"/>
      <c r="D272" s="6"/>
      <c r="E272" s="7" t="str">
        <f t="shared" si="12"/>
        <v/>
      </c>
      <c r="F272" s="7" t="str">
        <f t="shared" si="13"/>
        <v/>
      </c>
      <c r="G272" s="8" t="str">
        <f t="shared" si="14"/>
        <v/>
      </c>
    </row>
    <row r="273" spans="1:7" x14ac:dyDescent="0.35">
      <c r="A273" s="4"/>
      <c r="B273" s="4"/>
      <c r="C273" s="5"/>
      <c r="D273" s="6"/>
      <c r="E273" s="7" t="str">
        <f t="shared" si="12"/>
        <v/>
      </c>
      <c r="F273" s="7" t="str">
        <f t="shared" si="13"/>
        <v/>
      </c>
      <c r="G273" s="8" t="str">
        <f t="shared" si="14"/>
        <v/>
      </c>
    </row>
    <row r="274" spans="1:7" x14ac:dyDescent="0.35">
      <c r="A274" s="4"/>
      <c r="B274" s="4"/>
      <c r="C274" s="5"/>
      <c r="D274" s="6"/>
      <c r="E274" s="7" t="str">
        <f t="shared" si="12"/>
        <v/>
      </c>
      <c r="F274" s="7" t="str">
        <f t="shared" si="13"/>
        <v/>
      </c>
      <c r="G274" s="8" t="str">
        <f t="shared" si="14"/>
        <v/>
      </c>
    </row>
    <row r="275" spans="1:7" x14ac:dyDescent="0.35">
      <c r="A275" s="4"/>
      <c r="B275" s="4"/>
      <c r="C275" s="5"/>
      <c r="D275" s="6"/>
      <c r="E275" s="7" t="str">
        <f t="shared" si="12"/>
        <v/>
      </c>
      <c r="F275" s="7" t="str">
        <f t="shared" si="13"/>
        <v/>
      </c>
      <c r="G275" s="8" t="str">
        <f t="shared" si="14"/>
        <v/>
      </c>
    </row>
    <row r="276" spans="1:7" x14ac:dyDescent="0.35">
      <c r="A276" s="4"/>
      <c r="B276" s="4"/>
      <c r="C276" s="5"/>
      <c r="D276" s="6"/>
      <c r="E276" s="7" t="str">
        <f t="shared" si="12"/>
        <v/>
      </c>
      <c r="F276" s="7" t="str">
        <f t="shared" si="13"/>
        <v/>
      </c>
      <c r="G276" s="8" t="str">
        <f t="shared" si="14"/>
        <v/>
      </c>
    </row>
    <row r="277" spans="1:7" x14ac:dyDescent="0.35">
      <c r="A277" s="4"/>
      <c r="B277" s="4"/>
      <c r="C277" s="5"/>
      <c r="D277" s="6"/>
      <c r="E277" s="7" t="str">
        <f t="shared" si="12"/>
        <v/>
      </c>
      <c r="F277" s="7" t="str">
        <f t="shared" si="13"/>
        <v/>
      </c>
      <c r="G277" s="8" t="str">
        <f t="shared" si="14"/>
        <v/>
      </c>
    </row>
    <row r="278" spans="1:7" x14ac:dyDescent="0.35">
      <c r="A278" s="4"/>
      <c r="B278" s="4"/>
      <c r="C278" s="5"/>
      <c r="D278" s="6"/>
      <c r="E278" s="7" t="str">
        <f t="shared" si="12"/>
        <v/>
      </c>
      <c r="F278" s="7" t="str">
        <f t="shared" si="13"/>
        <v/>
      </c>
      <c r="G278" s="8" t="str">
        <f t="shared" si="14"/>
        <v/>
      </c>
    </row>
    <row r="279" spans="1:7" x14ac:dyDescent="0.35">
      <c r="A279" s="4"/>
      <c r="B279" s="4"/>
      <c r="C279" s="5"/>
      <c r="D279" s="6"/>
      <c r="E279" s="7" t="str">
        <f t="shared" si="12"/>
        <v/>
      </c>
      <c r="F279" s="7" t="str">
        <f t="shared" si="13"/>
        <v/>
      </c>
      <c r="G279" s="8" t="str">
        <f t="shared" si="14"/>
        <v/>
      </c>
    </row>
    <row r="280" spans="1:7" x14ac:dyDescent="0.35">
      <c r="A280" s="4"/>
      <c r="B280" s="4"/>
      <c r="C280" s="5"/>
      <c r="D280" s="6"/>
      <c r="E280" s="7" t="str">
        <f t="shared" si="12"/>
        <v/>
      </c>
      <c r="F280" s="7" t="str">
        <f t="shared" si="13"/>
        <v/>
      </c>
      <c r="G280" s="8" t="str">
        <f t="shared" si="14"/>
        <v/>
      </c>
    </row>
    <row r="281" spans="1:7" x14ac:dyDescent="0.35">
      <c r="A281" s="4"/>
      <c r="B281" s="4"/>
      <c r="C281" s="5"/>
      <c r="D281" s="6"/>
      <c r="E281" s="7" t="str">
        <f t="shared" si="12"/>
        <v/>
      </c>
      <c r="F281" s="7" t="str">
        <f t="shared" si="13"/>
        <v/>
      </c>
      <c r="G281" s="8" t="str">
        <f t="shared" si="14"/>
        <v/>
      </c>
    </row>
    <row r="282" spans="1:7" x14ac:dyDescent="0.35">
      <c r="A282" s="4"/>
      <c r="B282" s="4"/>
      <c r="C282" s="5"/>
      <c r="D282" s="6"/>
      <c r="E282" s="7" t="str">
        <f t="shared" si="12"/>
        <v/>
      </c>
      <c r="F282" s="7" t="str">
        <f t="shared" si="13"/>
        <v/>
      </c>
      <c r="G282" s="8" t="str">
        <f t="shared" si="14"/>
        <v/>
      </c>
    </row>
    <row r="283" spans="1:7" x14ac:dyDescent="0.35">
      <c r="A283" s="4"/>
      <c r="B283" s="4"/>
      <c r="C283" s="5"/>
      <c r="D283" s="6"/>
      <c r="E283" s="7" t="str">
        <f t="shared" si="12"/>
        <v/>
      </c>
      <c r="F283" s="7" t="str">
        <f t="shared" si="13"/>
        <v/>
      </c>
      <c r="G283" s="8" t="str">
        <f t="shared" si="14"/>
        <v/>
      </c>
    </row>
    <row r="284" spans="1:7" x14ac:dyDescent="0.35">
      <c r="A284" s="4"/>
      <c r="B284" s="4"/>
      <c r="C284" s="5"/>
      <c r="D284" s="6"/>
      <c r="E284" s="7" t="str">
        <f t="shared" si="12"/>
        <v/>
      </c>
      <c r="F284" s="7" t="str">
        <f t="shared" si="13"/>
        <v/>
      </c>
      <c r="G284" s="8" t="str">
        <f t="shared" si="14"/>
        <v/>
      </c>
    </row>
    <row r="285" spans="1:7" x14ac:dyDescent="0.35">
      <c r="A285" s="4"/>
      <c r="B285" s="4"/>
      <c r="C285" s="5"/>
      <c r="D285" s="6"/>
      <c r="E285" s="7" t="str">
        <f t="shared" si="12"/>
        <v/>
      </c>
      <c r="F285" s="7" t="str">
        <f t="shared" si="13"/>
        <v/>
      </c>
      <c r="G285" s="8" t="str">
        <f t="shared" si="14"/>
        <v/>
      </c>
    </row>
    <row r="286" spans="1:7" x14ac:dyDescent="0.35">
      <c r="A286" s="4"/>
      <c r="B286" s="4"/>
      <c r="C286" s="5"/>
      <c r="D286" s="6"/>
      <c r="E286" s="7" t="str">
        <f t="shared" si="12"/>
        <v/>
      </c>
      <c r="F286" s="7" t="str">
        <f t="shared" si="13"/>
        <v/>
      </c>
      <c r="G286" s="8" t="str">
        <f t="shared" si="14"/>
        <v/>
      </c>
    </row>
    <row r="287" spans="1:7" x14ac:dyDescent="0.35">
      <c r="A287" s="4"/>
      <c r="B287" s="4"/>
      <c r="C287" s="5"/>
      <c r="D287" s="6"/>
      <c r="E287" s="7" t="str">
        <f t="shared" si="12"/>
        <v/>
      </c>
      <c r="F287" s="7" t="str">
        <f t="shared" si="13"/>
        <v/>
      </c>
      <c r="G287" s="8" t="str">
        <f t="shared" si="14"/>
        <v/>
      </c>
    </row>
    <row r="288" spans="1:7" x14ac:dyDescent="0.35">
      <c r="A288" s="4"/>
      <c r="B288" s="4"/>
      <c r="C288" s="5"/>
      <c r="D288" s="6"/>
      <c r="E288" s="7" t="str">
        <f t="shared" si="12"/>
        <v/>
      </c>
      <c r="F288" s="7" t="str">
        <f t="shared" si="13"/>
        <v/>
      </c>
      <c r="G288" s="8" t="str">
        <f t="shared" si="14"/>
        <v/>
      </c>
    </row>
    <row r="289" spans="1:7" x14ac:dyDescent="0.35">
      <c r="A289" s="4"/>
      <c r="B289" s="4"/>
      <c r="C289" s="5"/>
      <c r="D289" s="6"/>
      <c r="E289" s="7" t="str">
        <f t="shared" si="12"/>
        <v/>
      </c>
      <c r="F289" s="7" t="str">
        <f t="shared" si="13"/>
        <v/>
      </c>
      <c r="G289" s="8" t="str">
        <f t="shared" si="14"/>
        <v/>
      </c>
    </row>
    <row r="290" spans="1:7" x14ac:dyDescent="0.35">
      <c r="A290" s="4"/>
      <c r="B290" s="4"/>
      <c r="C290" s="5"/>
      <c r="D290" s="6"/>
      <c r="E290" s="7" t="str">
        <f t="shared" si="12"/>
        <v/>
      </c>
      <c r="F290" s="7" t="str">
        <f t="shared" si="13"/>
        <v/>
      </c>
      <c r="G290" s="8" t="str">
        <f t="shared" si="14"/>
        <v/>
      </c>
    </row>
    <row r="291" spans="1:7" x14ac:dyDescent="0.35">
      <c r="A291" s="4"/>
      <c r="B291" s="4"/>
      <c r="C291" s="5"/>
      <c r="D291" s="6"/>
      <c r="E291" s="7" t="str">
        <f t="shared" si="12"/>
        <v/>
      </c>
      <c r="F291" s="7" t="str">
        <f t="shared" si="13"/>
        <v/>
      </c>
      <c r="G291" s="8" t="str">
        <f t="shared" si="14"/>
        <v/>
      </c>
    </row>
    <row r="292" spans="1:7" x14ac:dyDescent="0.35">
      <c r="A292" s="4"/>
      <c r="B292" s="4"/>
      <c r="C292" s="5"/>
      <c r="D292" s="6"/>
      <c r="E292" s="7" t="str">
        <f t="shared" si="12"/>
        <v/>
      </c>
      <c r="F292" s="7" t="str">
        <f t="shared" si="13"/>
        <v/>
      </c>
      <c r="G292" s="8" t="str">
        <f t="shared" si="14"/>
        <v/>
      </c>
    </row>
    <row r="293" spans="1:7" x14ac:dyDescent="0.35">
      <c r="A293" s="4"/>
      <c r="B293" s="4"/>
      <c r="C293" s="5"/>
      <c r="D293" s="6"/>
      <c r="E293" s="7" t="str">
        <f t="shared" si="12"/>
        <v/>
      </c>
      <c r="F293" s="7" t="str">
        <f t="shared" si="13"/>
        <v/>
      </c>
      <c r="G293" s="8" t="str">
        <f t="shared" si="14"/>
        <v/>
      </c>
    </row>
    <row r="294" spans="1:7" x14ac:dyDescent="0.35">
      <c r="A294" s="4"/>
      <c r="B294" s="4"/>
      <c r="C294" s="5"/>
      <c r="D294" s="6"/>
      <c r="E294" s="7" t="str">
        <f t="shared" si="12"/>
        <v/>
      </c>
      <c r="F294" s="7" t="str">
        <f t="shared" si="13"/>
        <v/>
      </c>
      <c r="G294" s="8" t="str">
        <f t="shared" si="14"/>
        <v/>
      </c>
    </row>
    <row r="295" spans="1:7" x14ac:dyDescent="0.35">
      <c r="A295" s="4"/>
      <c r="B295" s="4"/>
      <c r="C295" s="5"/>
      <c r="D295" s="6"/>
      <c r="E295" s="7" t="str">
        <f t="shared" si="12"/>
        <v/>
      </c>
      <c r="F295" s="7" t="str">
        <f t="shared" si="13"/>
        <v/>
      </c>
      <c r="G295" s="8" t="str">
        <f t="shared" si="14"/>
        <v/>
      </c>
    </row>
    <row r="296" spans="1:7" x14ac:dyDescent="0.35">
      <c r="A296" s="4"/>
      <c r="B296" s="4"/>
      <c r="C296" s="5"/>
      <c r="D296" s="6"/>
      <c r="E296" s="7" t="str">
        <f t="shared" si="12"/>
        <v/>
      </c>
      <c r="F296" s="7" t="str">
        <f t="shared" si="13"/>
        <v/>
      </c>
      <c r="G296" s="8" t="str">
        <f t="shared" si="14"/>
        <v/>
      </c>
    </row>
    <row r="297" spans="1:7" x14ac:dyDescent="0.35">
      <c r="A297" s="4"/>
      <c r="B297" s="4"/>
      <c r="C297" s="5"/>
      <c r="D297" s="6"/>
      <c r="E297" s="7" t="str">
        <f t="shared" si="12"/>
        <v/>
      </c>
      <c r="F297" s="7" t="str">
        <f t="shared" si="13"/>
        <v/>
      </c>
      <c r="G297" s="8" t="str">
        <f t="shared" si="14"/>
        <v/>
      </c>
    </row>
    <row r="298" spans="1:7" x14ac:dyDescent="0.35">
      <c r="A298" s="4"/>
      <c r="B298" s="4"/>
      <c r="C298" s="5"/>
      <c r="D298" s="6"/>
      <c r="E298" s="7" t="str">
        <f t="shared" si="12"/>
        <v/>
      </c>
      <c r="F298" s="7" t="str">
        <f t="shared" si="13"/>
        <v/>
      </c>
      <c r="G298" s="8" t="str">
        <f t="shared" si="14"/>
        <v/>
      </c>
    </row>
    <row r="299" spans="1:7" x14ac:dyDescent="0.35">
      <c r="A299" s="4"/>
      <c r="B299" s="4"/>
      <c r="C299" s="5"/>
      <c r="D299" s="6"/>
      <c r="E299" s="7" t="str">
        <f t="shared" si="12"/>
        <v/>
      </c>
      <c r="F299" s="7" t="str">
        <f t="shared" si="13"/>
        <v/>
      </c>
      <c r="G299" s="8" t="str">
        <f t="shared" si="14"/>
        <v/>
      </c>
    </row>
    <row r="300" spans="1:7" x14ac:dyDescent="0.35">
      <c r="A300" s="4"/>
      <c r="B300" s="4"/>
      <c r="C300" s="5"/>
      <c r="D300" s="6"/>
      <c r="E300" s="7" t="str">
        <f t="shared" si="12"/>
        <v/>
      </c>
      <c r="F300" s="7" t="str">
        <f t="shared" si="13"/>
        <v/>
      </c>
      <c r="G300" s="8" t="str">
        <f t="shared" si="14"/>
        <v/>
      </c>
    </row>
    <row r="301" spans="1:7" x14ac:dyDescent="0.35">
      <c r="A301" s="4"/>
      <c r="B301" s="4"/>
      <c r="C301" s="5"/>
      <c r="D301" s="6"/>
      <c r="E301" s="7" t="str">
        <f t="shared" si="12"/>
        <v/>
      </c>
      <c r="F301" s="7" t="str">
        <f t="shared" si="13"/>
        <v/>
      </c>
      <c r="G301" s="8" t="str">
        <f t="shared" si="14"/>
        <v/>
      </c>
    </row>
  </sheetData>
  <conditionalFormatting sqref="J2:J101">
    <cfRule type="expression" dxfId="0" priority="1">
      <formula>K2=""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2" width="14" customWidth="1"/>
    <col min="3" max="3" width="12" customWidth="1"/>
    <col min="5" max="5" width="72" customWidth="1"/>
  </cols>
  <sheetData>
    <row r="1" spans="1:5" x14ac:dyDescent="0.35">
      <c r="A1" s="1" t="s">
        <v>12</v>
      </c>
      <c r="B1" s="1" t="s">
        <v>13</v>
      </c>
      <c r="C1" s="1" t="s">
        <v>14</v>
      </c>
      <c r="E1" s="3" t="s">
        <v>15</v>
      </c>
    </row>
    <row r="2" spans="1:5" x14ac:dyDescent="0.35">
      <c r="A2" s="4">
        <v>32143</v>
      </c>
      <c r="B2" s="4">
        <v>33663</v>
      </c>
      <c r="C2" s="9">
        <v>10</v>
      </c>
      <c r="E2" t="s">
        <v>35</v>
      </c>
    </row>
    <row r="3" spans="1:5" x14ac:dyDescent="0.35">
      <c r="A3" s="4">
        <v>33664</v>
      </c>
      <c r="B3" s="4">
        <v>34334</v>
      </c>
      <c r="C3" s="9">
        <v>6</v>
      </c>
    </row>
    <row r="4" spans="1:5" x14ac:dyDescent="0.35">
      <c r="A4" s="4">
        <v>34335</v>
      </c>
      <c r="B4" s="4">
        <v>34699</v>
      </c>
      <c r="C4" s="9">
        <v>6</v>
      </c>
    </row>
    <row r="5" spans="1:5" x14ac:dyDescent="0.35">
      <c r="A5" s="4">
        <v>34700</v>
      </c>
      <c r="B5" s="4">
        <v>35064</v>
      </c>
      <c r="C5" s="9">
        <v>6</v>
      </c>
    </row>
    <row r="6" spans="1:5" x14ac:dyDescent="0.35">
      <c r="A6" s="4">
        <v>35065</v>
      </c>
      <c r="B6" s="4">
        <v>35185</v>
      </c>
      <c r="C6" s="9">
        <v>6</v>
      </c>
    </row>
    <row r="7" spans="1:5" x14ac:dyDescent="0.35">
      <c r="A7" s="4">
        <v>35186</v>
      </c>
      <c r="B7" s="4">
        <v>35461</v>
      </c>
      <c r="C7" s="9">
        <v>6</v>
      </c>
    </row>
    <row r="8" spans="1:5" x14ac:dyDescent="0.35">
      <c r="A8" s="4">
        <v>35462</v>
      </c>
      <c r="B8" s="4">
        <v>35795</v>
      </c>
      <c r="C8" s="9">
        <v>6</v>
      </c>
    </row>
    <row r="9" spans="1:5" x14ac:dyDescent="0.35">
      <c r="A9" s="4">
        <v>35796</v>
      </c>
      <c r="B9" s="4">
        <v>36160</v>
      </c>
      <c r="C9" s="9">
        <v>7</v>
      </c>
    </row>
    <row r="10" spans="1:5" x14ac:dyDescent="0.35">
      <c r="A10" s="4">
        <v>36161</v>
      </c>
      <c r="B10" s="4">
        <v>36525</v>
      </c>
      <c r="C10" s="9">
        <v>8</v>
      </c>
    </row>
    <row r="11" spans="1:5" x14ac:dyDescent="0.35">
      <c r="A11" s="4">
        <v>36526</v>
      </c>
      <c r="B11" s="4">
        <v>36891</v>
      </c>
      <c r="C11" s="9">
        <v>8</v>
      </c>
    </row>
    <row r="12" spans="1:5" x14ac:dyDescent="0.35">
      <c r="A12" s="4">
        <v>36892</v>
      </c>
      <c r="B12" s="4">
        <v>37256</v>
      </c>
      <c r="C12" s="9">
        <v>8</v>
      </c>
    </row>
    <row r="13" spans="1:5" x14ac:dyDescent="0.35">
      <c r="A13" s="4">
        <v>37257</v>
      </c>
      <c r="B13" s="4">
        <v>37621</v>
      </c>
      <c r="C13" s="9">
        <v>8</v>
      </c>
    </row>
    <row r="14" spans="1:5" x14ac:dyDescent="0.35">
      <c r="A14" s="4">
        <v>37622</v>
      </c>
      <c r="B14" s="4">
        <v>37986</v>
      </c>
      <c r="C14" s="9">
        <v>8.5</v>
      </c>
    </row>
    <row r="15" spans="1:5" x14ac:dyDescent="0.35">
      <c r="A15" s="4">
        <v>37987</v>
      </c>
      <c r="B15" s="4">
        <v>38352</v>
      </c>
      <c r="C15" s="9">
        <v>8.5</v>
      </c>
    </row>
    <row r="16" spans="1:5" x14ac:dyDescent="0.35">
      <c r="A16" s="4">
        <v>38353</v>
      </c>
      <c r="B16" s="4">
        <v>38717</v>
      </c>
      <c r="C16" s="9">
        <v>8.5</v>
      </c>
    </row>
    <row r="17" spans="1:3" x14ac:dyDescent="0.35">
      <c r="A17" s="4">
        <v>38718</v>
      </c>
      <c r="B17" s="4">
        <v>39082</v>
      </c>
      <c r="C17" s="9">
        <v>8.5</v>
      </c>
    </row>
    <row r="18" spans="1:3" x14ac:dyDescent="0.35">
      <c r="A18" s="4">
        <v>39083</v>
      </c>
      <c r="B18" s="4">
        <v>39447</v>
      </c>
      <c r="C18" s="9">
        <v>8.5</v>
      </c>
    </row>
    <row r="19" spans="1:3" x14ac:dyDescent="0.35">
      <c r="A19" s="4">
        <v>39448</v>
      </c>
      <c r="B19" s="4">
        <v>39813</v>
      </c>
      <c r="C19" s="9">
        <v>9.5</v>
      </c>
    </row>
    <row r="20" spans="1:3" x14ac:dyDescent="0.35">
      <c r="A20" s="4">
        <v>39814</v>
      </c>
      <c r="B20" s="4">
        <v>40178</v>
      </c>
      <c r="C20" s="9">
        <v>9.5</v>
      </c>
    </row>
    <row r="21" spans="1:3" x14ac:dyDescent="0.35">
      <c r="A21" s="4">
        <v>40179</v>
      </c>
      <c r="B21" s="4">
        <v>40543</v>
      </c>
      <c r="C21" s="9">
        <v>9.5</v>
      </c>
    </row>
    <row r="22" spans="1:3" x14ac:dyDescent="0.35">
      <c r="A22" s="4">
        <v>40544</v>
      </c>
      <c r="B22" s="4">
        <v>40908</v>
      </c>
      <c r="C22" s="9">
        <v>10</v>
      </c>
    </row>
    <row r="23" spans="1:3" x14ac:dyDescent="0.35">
      <c r="A23" s="4">
        <v>40909</v>
      </c>
      <c r="B23" s="4">
        <v>41274</v>
      </c>
      <c r="C23" s="9">
        <v>10</v>
      </c>
    </row>
    <row r="24" spans="1:3" x14ac:dyDescent="0.35">
      <c r="A24" s="4">
        <v>41275</v>
      </c>
      <c r="B24" s="4">
        <v>41639</v>
      </c>
      <c r="C24" s="9">
        <v>10</v>
      </c>
    </row>
    <row r="25" spans="1:3" x14ac:dyDescent="0.35">
      <c r="A25" s="4">
        <v>41640</v>
      </c>
      <c r="B25" s="4">
        <v>42004</v>
      </c>
      <c r="C25" s="9">
        <v>10</v>
      </c>
    </row>
    <row r="26" spans="1:3" x14ac:dyDescent="0.35">
      <c r="A26" s="4">
        <v>42005</v>
      </c>
      <c r="B26" s="4">
        <v>42369</v>
      </c>
      <c r="C26" s="9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01"/>
  <sheetViews>
    <sheetView topLeftCell="B1" workbookViewId="0">
      <pane ySplit="1" topLeftCell="A2" activePane="bottomLeft" state="frozen"/>
      <selection pane="bottomLeft" activeCell="Q5" sqref="Q5"/>
    </sheetView>
  </sheetViews>
  <sheetFormatPr defaultRowHeight="14.5" x14ac:dyDescent="0.35"/>
  <cols>
    <col min="2" max="3" width="14" customWidth="1"/>
    <col min="4" max="4" width="12" customWidth="1"/>
    <col min="5" max="5" width="34" customWidth="1"/>
    <col min="6" max="6" width="10" customWidth="1"/>
    <col min="7" max="7" width="14" customWidth="1"/>
    <col min="8" max="8" width="21" customWidth="1"/>
    <col min="9" max="11" width="14" customWidth="1"/>
    <col min="12" max="12" width="8" customWidth="1"/>
    <col min="13" max="14" width="10" hidden="1" customWidth="1"/>
    <col min="15" max="15" width="9" hidden="1" customWidth="1"/>
    <col min="17" max="17" width="82" customWidth="1"/>
  </cols>
  <sheetData>
    <row r="1" spans="1:17" ht="29" x14ac:dyDescent="0.35">
      <c r="A1">
        <v>0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4" t="s">
        <v>31</v>
      </c>
      <c r="Q1" s="3" t="s">
        <v>30</v>
      </c>
    </row>
    <row r="2" spans="1:17" x14ac:dyDescent="0.35">
      <c r="A2">
        <f>IF(P2=0,0,P2)</f>
        <v>0</v>
      </c>
      <c r="B2" s="4" t="str">
        <f>IF($M2&gt;300,"",IF(OR(INDEX(Bemenet!$E$2:$E$301,$M2)="",INDEX(Bemenet!$F$2:$F$301,$M2)=""),"",MAX(INDEX(Bemenet!$E$2:$E$301,$M2),INDEX(Szabalyok!$A:$A,$N2))))</f>
        <v/>
      </c>
      <c r="C2" s="4" t="str">
        <f>IF($B2="","",MIN(INDEX(Bemenet!$F$2:$F$301,$M2),INDEX(Szabalyok!$B:$B,$N2)))</f>
        <v/>
      </c>
      <c r="D2" s="5" t="str">
        <f>IF(AND($B2&lt;&gt;"",$C2&lt;&gt;"",$B2&lt;=$C2),INDEX(Bemenet!$G$2:$G$301,$M2),"")</f>
        <v/>
      </c>
      <c r="E2" s="6" t="str">
        <f>IF(AND($B2&lt;&gt;"",$C2&lt;&gt;"",$B2&lt;=$C2),INDEX(Bemenet!$D$2:$D$301,$M2),"")</f>
        <v/>
      </c>
      <c r="F2" s="5" t="str">
        <f t="shared" ref="F2:F65" si="0">IF(AND($B2&lt;&gt;"",$C2&lt;&gt;"",$B2&lt;=$C2),$C2-$B2+1,"")</f>
        <v/>
      </c>
      <c r="G2" s="5" t="str">
        <f t="shared" ref="G2:G65" si="1">IF($F2="","",$F2*$D2)</f>
        <v/>
      </c>
      <c r="H2" s="9" t="str">
        <f t="shared" ref="H2:H65" si="2">IF($G2="","",$O2)</f>
        <v/>
      </c>
      <c r="I2" s="5" t="str">
        <f t="shared" ref="I2:I65" si="3">IF($G2="","",$G2*IF($H2="",$O2,$H2)/100)</f>
        <v/>
      </c>
      <c r="J2" s="5" t="str">
        <f>IF(OR($L2="",NOT(COUNTIFS($L$2:$L2,$L2)=1)),"",SUMIFS($G:$G,$L:$L,$L2))</f>
        <v/>
      </c>
      <c r="K2" s="5" t="str">
        <f>IF(OR($L2="",NOT(COUNTIFS($L$2:$L2,$L2)=1)),"",SUMIFS($I:$I,$L:$L,$L2))</f>
        <v/>
      </c>
      <c r="L2" s="6" t="str">
        <f t="shared" ref="L2:L65" si="4">IF($B2="","",YEAR($B2))</f>
        <v/>
      </c>
      <c r="M2" s="6">
        <f t="shared" ref="M2:M65" si="5">INT((ROW()-2)/25)+1</f>
        <v>1</v>
      </c>
      <c r="N2" s="6">
        <f t="shared" ref="N2:N65" si="6">MOD(ROW()-2,25)+2</f>
        <v>2</v>
      </c>
      <c r="O2" s="9" t="str">
        <f>IF(AND($B2&lt;&gt;"",$C2&lt;&gt;"",$B2&lt;=$C2),INDEX(Szabalyok!$C:$C,$N2),"")</f>
        <v/>
      </c>
      <c r="P2">
        <f>IF(D2="",0,1)</f>
        <v>0</v>
      </c>
      <c r="Q2" t="s">
        <v>34</v>
      </c>
    </row>
    <row r="3" spans="1:17" x14ac:dyDescent="0.35">
      <c r="A3">
        <f>IF(P3=P2,0,P3)</f>
        <v>0</v>
      </c>
      <c r="B3" s="4" t="str">
        <f>IF($M3&gt;300,"",IF(OR(INDEX(Bemenet!$E$2:$E$301,$M3)="",INDEX(Bemenet!$F$2:$F$301,$M3)=""),"",MAX(INDEX(Bemenet!$E$2:$E$301,$M3),INDEX(Szabalyok!$A:$A,$N3))))</f>
        <v/>
      </c>
      <c r="C3" s="4" t="str">
        <f>IF($B3="","",MIN(INDEX(Bemenet!$F$2:$F$301,$M3),INDEX(Szabalyok!$B:$B,$N3)))</f>
        <v/>
      </c>
      <c r="D3" s="5" t="str">
        <f>IF(AND($B3&lt;&gt;"",$C3&lt;&gt;"",$B3&lt;=$C3),INDEX(Bemenet!$G$2:$G$301,$M3),"")</f>
        <v/>
      </c>
      <c r="E3" s="6" t="str">
        <f>IF(AND($B3&lt;&gt;"",$C3&lt;&gt;"",$B3&lt;=$C3),INDEX(Bemenet!$D$2:$D$301,$M3),"")</f>
        <v/>
      </c>
      <c r="F3" s="5" t="str">
        <f t="shared" si="0"/>
        <v/>
      </c>
      <c r="G3" s="5" t="str">
        <f t="shared" si="1"/>
        <v/>
      </c>
      <c r="H3" s="9" t="str">
        <f t="shared" si="2"/>
        <v/>
      </c>
      <c r="I3" s="5" t="str">
        <f t="shared" si="3"/>
        <v/>
      </c>
      <c r="J3" s="5" t="str">
        <f>IF(OR($L3="",NOT(COUNTIFS($L$2:$L3,$L3)=1)),"",SUMIFS($G:$G,$L:$L,$L3))</f>
        <v/>
      </c>
      <c r="K3" s="5" t="str">
        <f>IF(OR($L3="",NOT(COUNTIFS($L$2:$L3,$L3)=1)),"",SUMIFS($I:$I,$L:$L,$L3))</f>
        <v/>
      </c>
      <c r="L3" s="6" t="str">
        <f t="shared" si="4"/>
        <v/>
      </c>
      <c r="M3" s="6">
        <f t="shared" si="5"/>
        <v>1</v>
      </c>
      <c r="N3" s="6">
        <f t="shared" si="6"/>
        <v>3</v>
      </c>
      <c r="O3" s="9" t="str">
        <f>IF(AND($B3&lt;&gt;"",$C3&lt;&gt;"",$B3&lt;=$C3),INDEX(Szabalyok!$C:$C,$N3),"")</f>
        <v/>
      </c>
      <c r="P3">
        <f>IF(D3="",P2,P2+1)</f>
        <v>0</v>
      </c>
    </row>
    <row r="4" spans="1:17" x14ac:dyDescent="0.35">
      <c r="A4">
        <f t="shared" ref="A4:A67" si="7">IF(P4=P3,0,P4)</f>
        <v>0</v>
      </c>
      <c r="B4" s="4" t="str">
        <f>IF($M4&gt;300,"",IF(OR(INDEX(Bemenet!$E$2:$E$301,$M4)="",INDEX(Bemenet!$F$2:$F$301,$M4)=""),"",MAX(INDEX(Bemenet!$E$2:$E$301,$M4),INDEX(Szabalyok!$A:$A,$N4))))</f>
        <v/>
      </c>
      <c r="C4" s="4" t="str">
        <f>IF($B4="","",MIN(INDEX(Bemenet!$F$2:$F$301,$M4),INDEX(Szabalyok!$B:$B,$N4)))</f>
        <v/>
      </c>
      <c r="D4" s="5" t="str">
        <f>IF(AND($B4&lt;&gt;"",$C4&lt;&gt;"",$B4&lt;=$C4),INDEX(Bemenet!$G$2:$G$301,$M4),"")</f>
        <v/>
      </c>
      <c r="E4" s="6" t="str">
        <f>IF(AND($B4&lt;&gt;"",$C4&lt;&gt;"",$B4&lt;=$C4),INDEX(Bemenet!$D$2:$D$301,$M4),"")</f>
        <v/>
      </c>
      <c r="F4" s="5" t="str">
        <f t="shared" si="0"/>
        <v/>
      </c>
      <c r="G4" s="5" t="str">
        <f t="shared" si="1"/>
        <v/>
      </c>
      <c r="H4" s="9" t="str">
        <f t="shared" si="2"/>
        <v/>
      </c>
      <c r="I4" s="5" t="str">
        <f t="shared" si="3"/>
        <v/>
      </c>
      <c r="J4" s="5" t="str">
        <f>IF(OR($L4="",NOT(COUNTIFS($L$2:$L4,$L4)=1)),"",SUMIFS($G:$G,$L:$L,$L4))</f>
        <v/>
      </c>
      <c r="K4" s="5" t="str">
        <f>IF(OR($L4="",NOT(COUNTIFS($L$2:$L4,$L4)=1)),"",SUMIFS($I:$I,$L:$L,$L4))</f>
        <v/>
      </c>
      <c r="L4" s="6" t="str">
        <f t="shared" si="4"/>
        <v/>
      </c>
      <c r="M4" s="6">
        <f t="shared" si="5"/>
        <v>1</v>
      </c>
      <c r="N4" s="6">
        <f t="shared" si="6"/>
        <v>4</v>
      </c>
      <c r="O4" s="9" t="str">
        <f>IF(AND($B4&lt;&gt;"",$C4&lt;&gt;"",$B4&lt;=$C4),INDEX(Szabalyok!$C:$C,$N4),"")</f>
        <v/>
      </c>
      <c r="P4">
        <f t="shared" ref="P4:P67" si="8">IF(D4="",P3,P3+1)</f>
        <v>0</v>
      </c>
    </row>
    <row r="5" spans="1:17" x14ac:dyDescent="0.35">
      <c r="A5">
        <f t="shared" si="7"/>
        <v>0</v>
      </c>
      <c r="B5" s="4" t="str">
        <f>IF($M5&gt;300,"",IF(OR(INDEX(Bemenet!$E$2:$E$301,$M5)="",INDEX(Bemenet!$F$2:$F$301,$M5)=""),"",MAX(INDEX(Bemenet!$E$2:$E$301,$M5),INDEX(Szabalyok!$A:$A,$N5))))</f>
        <v/>
      </c>
      <c r="C5" s="4" t="str">
        <f>IF($B5="","",MIN(INDEX(Bemenet!$F$2:$F$301,$M5),INDEX(Szabalyok!$B:$B,$N5)))</f>
        <v/>
      </c>
      <c r="D5" s="5" t="str">
        <f>IF(AND($B5&lt;&gt;"",$C5&lt;&gt;"",$B5&lt;=$C5),INDEX(Bemenet!$G$2:$G$301,$M5),"")</f>
        <v/>
      </c>
      <c r="E5" s="6" t="str">
        <f>IF(AND($B5&lt;&gt;"",$C5&lt;&gt;"",$B5&lt;=$C5),INDEX(Bemenet!$D$2:$D$301,$M5),"")</f>
        <v/>
      </c>
      <c r="F5" s="5" t="str">
        <f t="shared" si="0"/>
        <v/>
      </c>
      <c r="G5" s="5" t="str">
        <f t="shared" si="1"/>
        <v/>
      </c>
      <c r="H5" s="9" t="str">
        <f t="shared" si="2"/>
        <v/>
      </c>
      <c r="I5" s="5" t="str">
        <f t="shared" si="3"/>
        <v/>
      </c>
      <c r="J5" s="5" t="str">
        <f>IF(OR($L5="",NOT(COUNTIFS($L$2:$L5,$L5)=1)),"",SUMIFS($G:$G,$L:$L,$L5))</f>
        <v/>
      </c>
      <c r="K5" s="5" t="str">
        <f>IF(OR($L5="",NOT(COUNTIFS($L$2:$L5,$L5)=1)),"",SUMIFS($I:$I,$L:$L,$L5))</f>
        <v/>
      </c>
      <c r="L5" s="6" t="str">
        <f t="shared" si="4"/>
        <v/>
      </c>
      <c r="M5" s="6">
        <f t="shared" si="5"/>
        <v>1</v>
      </c>
      <c r="N5" s="6">
        <f t="shared" si="6"/>
        <v>5</v>
      </c>
      <c r="O5" s="9" t="str">
        <f>IF(AND($B5&lt;&gt;"",$C5&lt;&gt;"",$B5&lt;=$C5),INDEX(Szabalyok!$C:$C,$N5),"")</f>
        <v/>
      </c>
      <c r="P5">
        <f t="shared" si="8"/>
        <v>0</v>
      </c>
    </row>
    <row r="6" spans="1:17" x14ac:dyDescent="0.35">
      <c r="A6">
        <f t="shared" si="7"/>
        <v>0</v>
      </c>
      <c r="B6" s="4" t="str">
        <f>IF($M6&gt;300,"",IF(OR(INDEX(Bemenet!$E$2:$E$301,$M6)="",INDEX(Bemenet!$F$2:$F$301,$M6)=""),"",MAX(INDEX(Bemenet!$E$2:$E$301,$M6),INDEX(Szabalyok!$A:$A,$N6))))</f>
        <v/>
      </c>
      <c r="C6" s="4" t="str">
        <f>IF($B6="","",MIN(INDEX(Bemenet!$F$2:$F$301,$M6),INDEX(Szabalyok!$B:$B,$N6)))</f>
        <v/>
      </c>
      <c r="D6" s="5" t="str">
        <f>IF(AND($B6&lt;&gt;"",$C6&lt;&gt;"",$B6&lt;=$C6),INDEX(Bemenet!$G$2:$G$301,$M6),"")</f>
        <v/>
      </c>
      <c r="E6" s="6" t="str">
        <f>IF(AND($B6&lt;&gt;"",$C6&lt;&gt;"",$B6&lt;=$C6),INDEX(Bemenet!$D$2:$D$301,$M6),"")</f>
        <v/>
      </c>
      <c r="F6" s="5" t="str">
        <f t="shared" si="0"/>
        <v/>
      </c>
      <c r="G6" s="5" t="str">
        <f t="shared" si="1"/>
        <v/>
      </c>
      <c r="H6" s="9" t="str">
        <f t="shared" si="2"/>
        <v/>
      </c>
      <c r="I6" s="5" t="str">
        <f t="shared" si="3"/>
        <v/>
      </c>
      <c r="J6" s="5" t="str">
        <f>IF(OR($L6="",NOT(COUNTIFS($L$2:$L6,$L6)=1)),"",SUMIFS($G:$G,$L:$L,$L6))</f>
        <v/>
      </c>
      <c r="K6" s="5" t="str">
        <f>IF(OR($L6="",NOT(COUNTIFS($L$2:$L6,$L6)=1)),"",SUMIFS($I:$I,$L:$L,$L6))</f>
        <v/>
      </c>
      <c r="L6" s="6" t="str">
        <f t="shared" si="4"/>
        <v/>
      </c>
      <c r="M6" s="6">
        <f t="shared" si="5"/>
        <v>1</v>
      </c>
      <c r="N6" s="6">
        <f t="shared" si="6"/>
        <v>6</v>
      </c>
      <c r="O6" s="9" t="str">
        <f>IF(AND($B6&lt;&gt;"",$C6&lt;&gt;"",$B6&lt;=$C6),INDEX(Szabalyok!$C:$C,$N6),"")</f>
        <v/>
      </c>
      <c r="P6">
        <f t="shared" si="8"/>
        <v>0</v>
      </c>
    </row>
    <row r="7" spans="1:17" x14ac:dyDescent="0.35">
      <c r="A7">
        <f t="shared" si="7"/>
        <v>0</v>
      </c>
      <c r="B7" s="4" t="str">
        <f>IF($M7&gt;300,"",IF(OR(INDEX(Bemenet!$E$2:$E$301,$M7)="",INDEX(Bemenet!$F$2:$F$301,$M7)=""),"",MAX(INDEX(Bemenet!$E$2:$E$301,$M7),INDEX(Szabalyok!$A:$A,$N7))))</f>
        <v/>
      </c>
      <c r="C7" s="4" t="str">
        <f>IF($B7="","",MIN(INDEX(Bemenet!$F$2:$F$301,$M7),INDEX(Szabalyok!$B:$B,$N7)))</f>
        <v/>
      </c>
      <c r="D7" s="5" t="str">
        <f>IF(AND($B7&lt;&gt;"",$C7&lt;&gt;"",$B7&lt;=$C7),INDEX(Bemenet!$G$2:$G$301,$M7),"")</f>
        <v/>
      </c>
      <c r="E7" s="6" t="str">
        <f>IF(AND($B7&lt;&gt;"",$C7&lt;&gt;"",$B7&lt;=$C7),INDEX(Bemenet!$D$2:$D$301,$M7),"")</f>
        <v/>
      </c>
      <c r="F7" s="5" t="str">
        <f t="shared" si="0"/>
        <v/>
      </c>
      <c r="G7" s="5" t="str">
        <f t="shared" si="1"/>
        <v/>
      </c>
      <c r="H7" s="9" t="str">
        <f t="shared" si="2"/>
        <v/>
      </c>
      <c r="I7" s="5" t="str">
        <f t="shared" si="3"/>
        <v/>
      </c>
      <c r="J7" s="5" t="str">
        <f>IF(OR($L7="",NOT(COUNTIFS($L$2:$L7,$L7)=1)),"",SUMIFS($G:$G,$L:$L,$L7))</f>
        <v/>
      </c>
      <c r="K7" s="5" t="str">
        <f>IF(OR($L7="",NOT(COUNTIFS($L$2:$L7,$L7)=1)),"",SUMIFS($I:$I,$L:$L,$L7))</f>
        <v/>
      </c>
      <c r="L7" s="6" t="str">
        <f t="shared" si="4"/>
        <v/>
      </c>
      <c r="M7" s="6">
        <f t="shared" si="5"/>
        <v>1</v>
      </c>
      <c r="N7" s="6">
        <f t="shared" si="6"/>
        <v>7</v>
      </c>
      <c r="O7" s="9" t="str">
        <f>IF(AND($B7&lt;&gt;"",$C7&lt;&gt;"",$B7&lt;=$C7),INDEX(Szabalyok!$C:$C,$N7),"")</f>
        <v/>
      </c>
      <c r="P7">
        <f t="shared" si="8"/>
        <v>0</v>
      </c>
    </row>
    <row r="8" spans="1:17" x14ac:dyDescent="0.35">
      <c r="A8">
        <f t="shared" si="7"/>
        <v>0</v>
      </c>
      <c r="B8" s="4" t="str">
        <f>IF($M8&gt;300,"",IF(OR(INDEX(Bemenet!$E$2:$E$301,$M8)="",INDEX(Bemenet!$F$2:$F$301,$M8)=""),"",MAX(INDEX(Bemenet!$E$2:$E$301,$M8),INDEX(Szabalyok!$A:$A,$N8))))</f>
        <v/>
      </c>
      <c r="C8" s="4" t="str">
        <f>IF($B8="","",MIN(INDEX(Bemenet!$F$2:$F$301,$M8),INDEX(Szabalyok!$B:$B,$N8)))</f>
        <v/>
      </c>
      <c r="D8" s="5" t="str">
        <f>IF(AND($B8&lt;&gt;"",$C8&lt;&gt;"",$B8&lt;=$C8),INDEX(Bemenet!$G$2:$G$301,$M8),"")</f>
        <v/>
      </c>
      <c r="E8" s="6" t="str">
        <f>IF(AND($B8&lt;&gt;"",$C8&lt;&gt;"",$B8&lt;=$C8),INDEX(Bemenet!$D$2:$D$301,$M8),"")</f>
        <v/>
      </c>
      <c r="F8" s="5" t="str">
        <f t="shared" si="0"/>
        <v/>
      </c>
      <c r="G8" s="5" t="str">
        <f t="shared" si="1"/>
        <v/>
      </c>
      <c r="H8" s="9" t="str">
        <f t="shared" si="2"/>
        <v/>
      </c>
      <c r="I8" s="5" t="str">
        <f t="shared" si="3"/>
        <v/>
      </c>
      <c r="J8" s="5" t="str">
        <f>IF(OR($L8="",NOT(COUNTIFS($L$2:$L8,$L8)=1)),"",SUMIFS($G:$G,$L:$L,$L8))</f>
        <v/>
      </c>
      <c r="K8" s="5" t="str">
        <f>IF(OR($L8="",NOT(COUNTIFS($L$2:$L8,$L8)=1)),"",SUMIFS($I:$I,$L:$L,$L8))</f>
        <v/>
      </c>
      <c r="L8" s="6" t="str">
        <f t="shared" si="4"/>
        <v/>
      </c>
      <c r="M8" s="6">
        <f t="shared" si="5"/>
        <v>1</v>
      </c>
      <c r="N8" s="6">
        <f t="shared" si="6"/>
        <v>8</v>
      </c>
      <c r="O8" s="9" t="str">
        <f>IF(AND($B8&lt;&gt;"",$C8&lt;&gt;"",$B8&lt;=$C8),INDEX(Szabalyok!$C:$C,$N8),"")</f>
        <v/>
      </c>
      <c r="P8">
        <f t="shared" si="8"/>
        <v>0</v>
      </c>
    </row>
    <row r="9" spans="1:17" x14ac:dyDescent="0.35">
      <c r="A9">
        <f t="shared" si="7"/>
        <v>0</v>
      </c>
      <c r="B9" s="4" t="str">
        <f>IF($M9&gt;300,"",IF(OR(INDEX(Bemenet!$E$2:$E$301,$M9)="",INDEX(Bemenet!$F$2:$F$301,$M9)=""),"",MAX(INDEX(Bemenet!$E$2:$E$301,$M9),INDEX(Szabalyok!$A:$A,$N9))))</f>
        <v/>
      </c>
      <c r="C9" s="4" t="str">
        <f>IF($B9="","",MIN(INDEX(Bemenet!$F$2:$F$301,$M9),INDEX(Szabalyok!$B:$B,$N9)))</f>
        <v/>
      </c>
      <c r="D9" s="5" t="str">
        <f>IF(AND($B9&lt;&gt;"",$C9&lt;&gt;"",$B9&lt;=$C9),INDEX(Bemenet!$G$2:$G$301,$M9),"")</f>
        <v/>
      </c>
      <c r="E9" s="6" t="str">
        <f>IF(AND($B9&lt;&gt;"",$C9&lt;&gt;"",$B9&lt;=$C9),INDEX(Bemenet!$D$2:$D$301,$M9),"")</f>
        <v/>
      </c>
      <c r="F9" s="5" t="str">
        <f t="shared" si="0"/>
        <v/>
      </c>
      <c r="G9" s="5" t="str">
        <f t="shared" si="1"/>
        <v/>
      </c>
      <c r="H9" s="9" t="str">
        <f t="shared" si="2"/>
        <v/>
      </c>
      <c r="I9" s="5" t="str">
        <f t="shared" si="3"/>
        <v/>
      </c>
      <c r="J9" s="5" t="str">
        <f>IF(OR($L9="",NOT(COUNTIFS($L$2:$L9,$L9)=1)),"",SUMIFS($G:$G,$L:$L,$L9))</f>
        <v/>
      </c>
      <c r="K9" s="5" t="str">
        <f>IF(OR($L9="",NOT(COUNTIFS($L$2:$L9,$L9)=1)),"",SUMIFS($I:$I,$L:$L,$L9))</f>
        <v/>
      </c>
      <c r="L9" s="6" t="str">
        <f t="shared" si="4"/>
        <v/>
      </c>
      <c r="M9" s="6">
        <f t="shared" si="5"/>
        <v>1</v>
      </c>
      <c r="N9" s="6">
        <f t="shared" si="6"/>
        <v>9</v>
      </c>
      <c r="O9" s="9" t="str">
        <f>IF(AND($B9&lt;&gt;"",$C9&lt;&gt;"",$B9&lt;=$C9),INDEX(Szabalyok!$C:$C,$N9),"")</f>
        <v/>
      </c>
      <c r="P9">
        <f t="shared" si="8"/>
        <v>0</v>
      </c>
    </row>
    <row r="10" spans="1:17" x14ac:dyDescent="0.35">
      <c r="A10">
        <f t="shared" si="7"/>
        <v>0</v>
      </c>
      <c r="B10" s="4" t="str">
        <f>IF($M10&gt;300,"",IF(OR(INDEX(Bemenet!$E$2:$E$301,$M10)="",INDEX(Bemenet!$F$2:$F$301,$M10)=""),"",MAX(INDEX(Bemenet!$E$2:$E$301,$M10),INDEX(Szabalyok!$A:$A,$N10))))</f>
        <v/>
      </c>
      <c r="C10" s="4" t="str">
        <f>IF($B10="","",MIN(INDEX(Bemenet!$F$2:$F$301,$M10),INDEX(Szabalyok!$B:$B,$N10)))</f>
        <v/>
      </c>
      <c r="D10" s="5" t="str">
        <f>IF(AND($B10&lt;&gt;"",$C10&lt;&gt;"",$B10&lt;=$C10),INDEX(Bemenet!$G$2:$G$301,$M10),"")</f>
        <v/>
      </c>
      <c r="E10" s="6" t="str">
        <f>IF(AND($B10&lt;&gt;"",$C10&lt;&gt;"",$B10&lt;=$C10),INDEX(Bemenet!$D$2:$D$301,$M10),"")</f>
        <v/>
      </c>
      <c r="F10" s="5" t="str">
        <f t="shared" si="0"/>
        <v/>
      </c>
      <c r="G10" s="5" t="str">
        <f t="shared" si="1"/>
        <v/>
      </c>
      <c r="H10" s="9" t="str">
        <f t="shared" si="2"/>
        <v/>
      </c>
      <c r="I10" s="5" t="str">
        <f t="shared" si="3"/>
        <v/>
      </c>
      <c r="J10" s="5" t="str">
        <f>IF(OR($L10="",NOT(COUNTIFS($L$2:$L10,$L10)=1)),"",SUMIFS($G:$G,$L:$L,$L10))</f>
        <v/>
      </c>
      <c r="K10" s="5" t="str">
        <f>IF(OR($L10="",NOT(COUNTIFS($L$2:$L10,$L10)=1)),"",SUMIFS($I:$I,$L:$L,$L10))</f>
        <v/>
      </c>
      <c r="L10" s="6" t="str">
        <f t="shared" si="4"/>
        <v/>
      </c>
      <c r="M10" s="6">
        <f t="shared" si="5"/>
        <v>1</v>
      </c>
      <c r="N10" s="6">
        <f t="shared" si="6"/>
        <v>10</v>
      </c>
      <c r="O10" s="9" t="str">
        <f>IF(AND($B10&lt;&gt;"",$C10&lt;&gt;"",$B10&lt;=$C10),INDEX(Szabalyok!$C:$C,$N10),"")</f>
        <v/>
      </c>
      <c r="P10">
        <f t="shared" si="8"/>
        <v>0</v>
      </c>
    </row>
    <row r="11" spans="1:17" x14ac:dyDescent="0.35">
      <c r="A11">
        <f t="shared" si="7"/>
        <v>0</v>
      </c>
      <c r="B11" s="4" t="str">
        <f>IF($M11&gt;300,"",IF(OR(INDEX(Bemenet!$E$2:$E$301,$M11)="",INDEX(Bemenet!$F$2:$F$301,$M11)=""),"",MAX(INDEX(Bemenet!$E$2:$E$301,$M11),INDEX(Szabalyok!$A:$A,$N11))))</f>
        <v/>
      </c>
      <c r="C11" s="4" t="str">
        <f>IF($B11="","",MIN(INDEX(Bemenet!$F$2:$F$301,$M11),INDEX(Szabalyok!$B:$B,$N11)))</f>
        <v/>
      </c>
      <c r="D11" s="5" t="str">
        <f>IF(AND($B11&lt;&gt;"",$C11&lt;&gt;"",$B11&lt;=$C11),INDEX(Bemenet!$G$2:$G$301,$M11),"")</f>
        <v/>
      </c>
      <c r="E11" s="6" t="str">
        <f>IF(AND($B11&lt;&gt;"",$C11&lt;&gt;"",$B11&lt;=$C11),INDEX(Bemenet!$D$2:$D$301,$M11),"")</f>
        <v/>
      </c>
      <c r="F11" s="5" t="str">
        <f t="shared" si="0"/>
        <v/>
      </c>
      <c r="G11" s="5" t="str">
        <f t="shared" si="1"/>
        <v/>
      </c>
      <c r="H11" s="9" t="str">
        <f t="shared" si="2"/>
        <v/>
      </c>
      <c r="I11" s="5" t="str">
        <f t="shared" si="3"/>
        <v/>
      </c>
      <c r="J11" s="5" t="str">
        <f>IF(OR($L11="",NOT(COUNTIFS($L$2:$L11,$L11)=1)),"",SUMIFS($G:$G,$L:$L,$L11))</f>
        <v/>
      </c>
      <c r="K11" s="5" t="str">
        <f>IF(OR($L11="",NOT(COUNTIFS($L$2:$L11,$L11)=1)),"",SUMIFS($I:$I,$L:$L,$L11))</f>
        <v/>
      </c>
      <c r="L11" s="6" t="str">
        <f t="shared" si="4"/>
        <v/>
      </c>
      <c r="M11" s="6">
        <f t="shared" si="5"/>
        <v>1</v>
      </c>
      <c r="N11" s="6">
        <f t="shared" si="6"/>
        <v>11</v>
      </c>
      <c r="O11" s="9" t="str">
        <f>IF(AND($B11&lt;&gt;"",$C11&lt;&gt;"",$B11&lt;=$C11),INDEX(Szabalyok!$C:$C,$N11),"")</f>
        <v/>
      </c>
      <c r="P11">
        <f t="shared" si="8"/>
        <v>0</v>
      </c>
    </row>
    <row r="12" spans="1:17" x14ac:dyDescent="0.35">
      <c r="A12">
        <f t="shared" si="7"/>
        <v>0</v>
      </c>
      <c r="B12" s="4" t="str">
        <f>IF($M12&gt;300,"",IF(OR(INDEX(Bemenet!$E$2:$E$301,$M12)="",INDEX(Bemenet!$F$2:$F$301,$M12)=""),"",MAX(INDEX(Bemenet!$E$2:$E$301,$M12),INDEX(Szabalyok!$A:$A,$N12))))</f>
        <v/>
      </c>
      <c r="C12" s="4" t="str">
        <f>IF($B12="","",MIN(INDEX(Bemenet!$F$2:$F$301,$M12),INDEX(Szabalyok!$B:$B,$N12)))</f>
        <v/>
      </c>
      <c r="D12" s="5" t="str">
        <f>IF(AND($B12&lt;&gt;"",$C12&lt;&gt;"",$B12&lt;=$C12),INDEX(Bemenet!$G$2:$G$301,$M12),"")</f>
        <v/>
      </c>
      <c r="E12" s="6" t="str">
        <f>IF(AND($B12&lt;&gt;"",$C12&lt;&gt;"",$B12&lt;=$C12),INDEX(Bemenet!$D$2:$D$301,$M12),"")</f>
        <v/>
      </c>
      <c r="F12" s="5" t="str">
        <f t="shared" si="0"/>
        <v/>
      </c>
      <c r="G12" s="5" t="str">
        <f t="shared" si="1"/>
        <v/>
      </c>
      <c r="H12" s="9" t="str">
        <f t="shared" si="2"/>
        <v/>
      </c>
      <c r="I12" s="5" t="str">
        <f t="shared" si="3"/>
        <v/>
      </c>
      <c r="J12" s="5" t="str">
        <f>IF(OR($L12="",NOT(COUNTIFS($L$2:$L12,$L12)=1)),"",SUMIFS($G:$G,$L:$L,$L12))</f>
        <v/>
      </c>
      <c r="K12" s="5" t="str">
        <f>IF(OR($L12="",NOT(COUNTIFS($L$2:$L12,$L12)=1)),"",SUMIFS($I:$I,$L:$L,$L12))</f>
        <v/>
      </c>
      <c r="L12" s="6" t="str">
        <f t="shared" si="4"/>
        <v/>
      </c>
      <c r="M12" s="6">
        <f t="shared" si="5"/>
        <v>1</v>
      </c>
      <c r="N12" s="6">
        <f t="shared" si="6"/>
        <v>12</v>
      </c>
      <c r="O12" s="9" t="str">
        <f>IF(AND($B12&lt;&gt;"",$C12&lt;&gt;"",$B12&lt;=$C12),INDEX(Szabalyok!$C:$C,$N12),"")</f>
        <v/>
      </c>
      <c r="P12">
        <f t="shared" si="8"/>
        <v>0</v>
      </c>
    </row>
    <row r="13" spans="1:17" x14ac:dyDescent="0.35">
      <c r="A13">
        <f t="shared" si="7"/>
        <v>0</v>
      </c>
      <c r="B13" s="4" t="str">
        <f>IF($M13&gt;300,"",IF(OR(INDEX(Bemenet!$E$2:$E$301,$M13)="",INDEX(Bemenet!$F$2:$F$301,$M13)=""),"",MAX(INDEX(Bemenet!$E$2:$E$301,$M13),INDEX(Szabalyok!$A:$A,$N13))))</f>
        <v/>
      </c>
      <c r="C13" s="4" t="str">
        <f>IF($B13="","",MIN(INDEX(Bemenet!$F$2:$F$301,$M13),INDEX(Szabalyok!$B:$B,$N13)))</f>
        <v/>
      </c>
      <c r="D13" s="5" t="str">
        <f>IF(AND($B13&lt;&gt;"",$C13&lt;&gt;"",$B13&lt;=$C13),INDEX(Bemenet!$G$2:$G$301,$M13),"")</f>
        <v/>
      </c>
      <c r="E13" s="6" t="str">
        <f>IF(AND($B13&lt;&gt;"",$C13&lt;&gt;"",$B13&lt;=$C13),INDEX(Bemenet!$D$2:$D$301,$M13),"")</f>
        <v/>
      </c>
      <c r="F13" s="5" t="str">
        <f t="shared" si="0"/>
        <v/>
      </c>
      <c r="G13" s="5" t="str">
        <f t="shared" si="1"/>
        <v/>
      </c>
      <c r="H13" s="9" t="str">
        <f t="shared" si="2"/>
        <v/>
      </c>
      <c r="I13" s="5" t="str">
        <f t="shared" si="3"/>
        <v/>
      </c>
      <c r="J13" s="5" t="str">
        <f>IF(OR($L13="",NOT(COUNTIFS($L$2:$L13,$L13)=1)),"",SUMIFS($G:$G,$L:$L,$L13))</f>
        <v/>
      </c>
      <c r="K13" s="5" t="str">
        <f>IF(OR($L13="",NOT(COUNTIFS($L$2:$L13,$L13)=1)),"",SUMIFS($I:$I,$L:$L,$L13))</f>
        <v/>
      </c>
      <c r="L13" s="6" t="str">
        <f t="shared" si="4"/>
        <v/>
      </c>
      <c r="M13" s="6">
        <f t="shared" si="5"/>
        <v>1</v>
      </c>
      <c r="N13" s="6">
        <f t="shared" si="6"/>
        <v>13</v>
      </c>
      <c r="O13" s="9" t="str">
        <f>IF(AND($B13&lt;&gt;"",$C13&lt;&gt;"",$B13&lt;=$C13),INDEX(Szabalyok!$C:$C,$N13),"")</f>
        <v/>
      </c>
      <c r="P13">
        <f t="shared" si="8"/>
        <v>0</v>
      </c>
    </row>
    <row r="14" spans="1:17" x14ac:dyDescent="0.35">
      <c r="A14">
        <f t="shared" si="7"/>
        <v>0</v>
      </c>
      <c r="B14" s="4" t="str">
        <f>IF($M14&gt;300,"",IF(OR(INDEX(Bemenet!$E$2:$E$301,$M14)="",INDEX(Bemenet!$F$2:$F$301,$M14)=""),"",MAX(INDEX(Bemenet!$E$2:$E$301,$M14),INDEX(Szabalyok!$A:$A,$N14))))</f>
        <v/>
      </c>
      <c r="C14" s="4" t="str">
        <f>IF($B14="","",MIN(INDEX(Bemenet!$F$2:$F$301,$M14),INDEX(Szabalyok!$B:$B,$N14)))</f>
        <v/>
      </c>
      <c r="D14" s="5" t="str">
        <f>IF(AND($B14&lt;&gt;"",$C14&lt;&gt;"",$B14&lt;=$C14),INDEX(Bemenet!$G$2:$G$301,$M14),"")</f>
        <v/>
      </c>
      <c r="E14" s="6" t="str">
        <f>IF(AND($B14&lt;&gt;"",$C14&lt;&gt;"",$B14&lt;=$C14),INDEX(Bemenet!$D$2:$D$301,$M14),"")</f>
        <v/>
      </c>
      <c r="F14" s="5" t="str">
        <f t="shared" si="0"/>
        <v/>
      </c>
      <c r="G14" s="5" t="str">
        <f t="shared" si="1"/>
        <v/>
      </c>
      <c r="H14" s="9" t="str">
        <f t="shared" si="2"/>
        <v/>
      </c>
      <c r="I14" s="5" t="str">
        <f t="shared" si="3"/>
        <v/>
      </c>
      <c r="J14" s="5" t="str">
        <f>IF(OR($L14="",NOT(COUNTIFS($L$2:$L14,$L14)=1)),"",SUMIFS($G:$G,$L:$L,$L14))</f>
        <v/>
      </c>
      <c r="K14" s="5" t="str">
        <f>IF(OR($L14="",NOT(COUNTIFS($L$2:$L14,$L14)=1)),"",SUMIFS($I:$I,$L:$L,$L14))</f>
        <v/>
      </c>
      <c r="L14" s="6" t="str">
        <f t="shared" si="4"/>
        <v/>
      </c>
      <c r="M14" s="6">
        <f t="shared" si="5"/>
        <v>1</v>
      </c>
      <c r="N14" s="6">
        <f t="shared" si="6"/>
        <v>14</v>
      </c>
      <c r="O14" s="9" t="str">
        <f>IF(AND($B14&lt;&gt;"",$C14&lt;&gt;"",$B14&lt;=$C14),INDEX(Szabalyok!$C:$C,$N14),"")</f>
        <v/>
      </c>
      <c r="P14">
        <f t="shared" si="8"/>
        <v>0</v>
      </c>
    </row>
    <row r="15" spans="1:17" x14ac:dyDescent="0.35">
      <c r="A15">
        <f t="shared" si="7"/>
        <v>0</v>
      </c>
      <c r="B15" s="4" t="str">
        <f>IF($M15&gt;300,"",IF(OR(INDEX(Bemenet!$E$2:$E$301,$M15)="",INDEX(Bemenet!$F$2:$F$301,$M15)=""),"",MAX(INDEX(Bemenet!$E$2:$E$301,$M15),INDEX(Szabalyok!$A:$A,$N15))))</f>
        <v/>
      </c>
      <c r="C15" s="4" t="str">
        <f>IF($B15="","",MIN(INDEX(Bemenet!$F$2:$F$301,$M15),INDEX(Szabalyok!$B:$B,$N15)))</f>
        <v/>
      </c>
      <c r="D15" s="5" t="str">
        <f>IF(AND($B15&lt;&gt;"",$C15&lt;&gt;"",$B15&lt;=$C15),INDEX(Bemenet!$G$2:$G$301,$M15),"")</f>
        <v/>
      </c>
      <c r="E15" s="6" t="str">
        <f>IF(AND($B15&lt;&gt;"",$C15&lt;&gt;"",$B15&lt;=$C15),INDEX(Bemenet!$D$2:$D$301,$M15),"")</f>
        <v/>
      </c>
      <c r="F15" s="5" t="str">
        <f t="shared" si="0"/>
        <v/>
      </c>
      <c r="G15" s="5" t="str">
        <f t="shared" si="1"/>
        <v/>
      </c>
      <c r="H15" s="9" t="str">
        <f t="shared" si="2"/>
        <v/>
      </c>
      <c r="I15" s="5" t="str">
        <f t="shared" si="3"/>
        <v/>
      </c>
      <c r="J15" s="5" t="str">
        <f>IF(OR($L15="",NOT(COUNTIFS($L$2:$L15,$L15)=1)),"",SUMIFS($G:$G,$L:$L,$L15))</f>
        <v/>
      </c>
      <c r="K15" s="5" t="str">
        <f>IF(OR($L15="",NOT(COUNTIFS($L$2:$L15,$L15)=1)),"",SUMIFS($I:$I,$L:$L,$L15))</f>
        <v/>
      </c>
      <c r="L15" s="6" t="str">
        <f t="shared" si="4"/>
        <v/>
      </c>
      <c r="M15" s="6">
        <f t="shared" si="5"/>
        <v>1</v>
      </c>
      <c r="N15" s="6">
        <f t="shared" si="6"/>
        <v>15</v>
      </c>
      <c r="O15" s="9" t="str">
        <f>IF(AND($B15&lt;&gt;"",$C15&lt;&gt;"",$B15&lt;=$C15),INDEX(Szabalyok!$C:$C,$N15),"")</f>
        <v/>
      </c>
      <c r="P15">
        <f t="shared" si="8"/>
        <v>0</v>
      </c>
    </row>
    <row r="16" spans="1:17" x14ac:dyDescent="0.35">
      <c r="A16">
        <f t="shared" si="7"/>
        <v>0</v>
      </c>
      <c r="B16" s="4" t="str">
        <f>IF($M16&gt;300,"",IF(OR(INDEX(Bemenet!$E$2:$E$301,$M16)="",INDEX(Bemenet!$F$2:$F$301,$M16)=""),"",MAX(INDEX(Bemenet!$E$2:$E$301,$M16),INDEX(Szabalyok!$A:$A,$N16))))</f>
        <v/>
      </c>
      <c r="C16" s="4" t="str">
        <f>IF($B16="","",MIN(INDEX(Bemenet!$F$2:$F$301,$M16),INDEX(Szabalyok!$B:$B,$N16)))</f>
        <v/>
      </c>
      <c r="D16" s="5" t="str">
        <f>IF(AND($B16&lt;&gt;"",$C16&lt;&gt;"",$B16&lt;=$C16),INDEX(Bemenet!$G$2:$G$301,$M16),"")</f>
        <v/>
      </c>
      <c r="E16" s="6" t="str">
        <f>IF(AND($B16&lt;&gt;"",$C16&lt;&gt;"",$B16&lt;=$C16),INDEX(Bemenet!$D$2:$D$301,$M16),"")</f>
        <v/>
      </c>
      <c r="F16" s="5" t="str">
        <f t="shared" si="0"/>
        <v/>
      </c>
      <c r="G16" s="5" t="str">
        <f t="shared" si="1"/>
        <v/>
      </c>
      <c r="H16" s="9" t="str">
        <f t="shared" si="2"/>
        <v/>
      </c>
      <c r="I16" s="5" t="str">
        <f t="shared" si="3"/>
        <v/>
      </c>
      <c r="J16" s="5" t="str">
        <f>IF(OR($L16="",NOT(COUNTIFS($L$2:$L16,$L16)=1)),"",SUMIFS($G:$G,$L:$L,$L16))</f>
        <v/>
      </c>
      <c r="K16" s="5" t="str">
        <f>IF(OR($L16="",NOT(COUNTIFS($L$2:$L16,$L16)=1)),"",SUMIFS($I:$I,$L:$L,$L16))</f>
        <v/>
      </c>
      <c r="L16" s="6" t="str">
        <f t="shared" si="4"/>
        <v/>
      </c>
      <c r="M16" s="6">
        <f t="shared" si="5"/>
        <v>1</v>
      </c>
      <c r="N16" s="6">
        <f t="shared" si="6"/>
        <v>16</v>
      </c>
      <c r="O16" s="9" t="str">
        <f>IF(AND($B16&lt;&gt;"",$C16&lt;&gt;"",$B16&lt;=$C16),INDEX(Szabalyok!$C:$C,$N16),"")</f>
        <v/>
      </c>
      <c r="P16">
        <f t="shared" si="8"/>
        <v>0</v>
      </c>
    </row>
    <row r="17" spans="1:16" x14ac:dyDescent="0.35">
      <c r="A17">
        <f t="shared" si="7"/>
        <v>0</v>
      </c>
      <c r="B17" s="4" t="str">
        <f>IF($M17&gt;300,"",IF(OR(INDEX(Bemenet!$E$2:$E$301,$M17)="",INDEX(Bemenet!$F$2:$F$301,$M17)=""),"",MAX(INDEX(Bemenet!$E$2:$E$301,$M17),INDEX(Szabalyok!$A:$A,$N17))))</f>
        <v/>
      </c>
      <c r="C17" s="4" t="str">
        <f>IF($B17="","",MIN(INDEX(Bemenet!$F$2:$F$301,$M17),INDEX(Szabalyok!$B:$B,$N17)))</f>
        <v/>
      </c>
      <c r="D17" s="5" t="str">
        <f>IF(AND($B17&lt;&gt;"",$C17&lt;&gt;"",$B17&lt;=$C17),INDEX(Bemenet!$G$2:$G$301,$M17),"")</f>
        <v/>
      </c>
      <c r="E17" s="6" t="str">
        <f>IF(AND($B17&lt;&gt;"",$C17&lt;&gt;"",$B17&lt;=$C17),INDEX(Bemenet!$D$2:$D$301,$M17),"")</f>
        <v/>
      </c>
      <c r="F17" s="5" t="str">
        <f t="shared" si="0"/>
        <v/>
      </c>
      <c r="G17" s="5" t="str">
        <f t="shared" si="1"/>
        <v/>
      </c>
      <c r="H17" s="9" t="str">
        <f t="shared" si="2"/>
        <v/>
      </c>
      <c r="I17" s="5" t="str">
        <f t="shared" si="3"/>
        <v/>
      </c>
      <c r="J17" s="5" t="str">
        <f>IF(OR($L17="",NOT(COUNTIFS($L$2:$L17,$L17)=1)),"",SUMIFS($G:$G,$L:$L,$L17))</f>
        <v/>
      </c>
      <c r="K17" s="5" t="str">
        <f>IF(OR($L17="",NOT(COUNTIFS($L$2:$L17,$L17)=1)),"",SUMIFS($I:$I,$L:$L,$L17))</f>
        <v/>
      </c>
      <c r="L17" s="6" t="str">
        <f t="shared" si="4"/>
        <v/>
      </c>
      <c r="M17" s="6">
        <f t="shared" si="5"/>
        <v>1</v>
      </c>
      <c r="N17" s="6">
        <f t="shared" si="6"/>
        <v>17</v>
      </c>
      <c r="O17" s="9" t="str">
        <f>IF(AND($B17&lt;&gt;"",$C17&lt;&gt;"",$B17&lt;=$C17),INDEX(Szabalyok!$C:$C,$N17),"")</f>
        <v/>
      </c>
      <c r="P17">
        <f t="shared" si="8"/>
        <v>0</v>
      </c>
    </row>
    <row r="18" spans="1:16" x14ac:dyDescent="0.35">
      <c r="A18">
        <f t="shared" si="7"/>
        <v>0</v>
      </c>
      <c r="B18" s="4" t="str">
        <f>IF($M18&gt;300,"",IF(OR(INDEX(Bemenet!$E$2:$E$301,$M18)="",INDEX(Bemenet!$F$2:$F$301,$M18)=""),"",MAX(INDEX(Bemenet!$E$2:$E$301,$M18),INDEX(Szabalyok!$A:$A,$N18))))</f>
        <v/>
      </c>
      <c r="C18" s="4" t="str">
        <f>IF($B18="","",MIN(INDEX(Bemenet!$F$2:$F$301,$M18),INDEX(Szabalyok!$B:$B,$N18)))</f>
        <v/>
      </c>
      <c r="D18" s="5" t="str">
        <f>IF(AND($B18&lt;&gt;"",$C18&lt;&gt;"",$B18&lt;=$C18),INDEX(Bemenet!$G$2:$G$301,$M18),"")</f>
        <v/>
      </c>
      <c r="E18" s="6" t="str">
        <f>IF(AND($B18&lt;&gt;"",$C18&lt;&gt;"",$B18&lt;=$C18),INDEX(Bemenet!$D$2:$D$301,$M18),"")</f>
        <v/>
      </c>
      <c r="F18" s="5" t="str">
        <f t="shared" si="0"/>
        <v/>
      </c>
      <c r="G18" s="5" t="str">
        <f t="shared" si="1"/>
        <v/>
      </c>
      <c r="H18" s="9" t="str">
        <f t="shared" si="2"/>
        <v/>
      </c>
      <c r="I18" s="5" t="str">
        <f t="shared" si="3"/>
        <v/>
      </c>
      <c r="J18" s="5" t="str">
        <f>IF(OR($L18="",NOT(COUNTIFS($L$2:$L18,$L18)=1)),"",SUMIFS($G:$G,$L:$L,$L18))</f>
        <v/>
      </c>
      <c r="K18" s="5" t="str">
        <f>IF(OR($L18="",NOT(COUNTIFS($L$2:$L18,$L18)=1)),"",SUMIFS($I:$I,$L:$L,$L18))</f>
        <v/>
      </c>
      <c r="L18" s="6" t="str">
        <f t="shared" si="4"/>
        <v/>
      </c>
      <c r="M18" s="6">
        <f t="shared" si="5"/>
        <v>1</v>
      </c>
      <c r="N18" s="6">
        <f t="shared" si="6"/>
        <v>18</v>
      </c>
      <c r="O18" s="9" t="str">
        <f>IF(AND($B18&lt;&gt;"",$C18&lt;&gt;"",$B18&lt;=$C18),INDEX(Szabalyok!$C:$C,$N18),"")</f>
        <v/>
      </c>
      <c r="P18">
        <f t="shared" si="8"/>
        <v>0</v>
      </c>
    </row>
    <row r="19" spans="1:16" x14ac:dyDescent="0.35">
      <c r="A19">
        <f t="shared" si="7"/>
        <v>0</v>
      </c>
      <c r="B19" s="4" t="str">
        <f>IF($M19&gt;300,"",IF(OR(INDEX(Bemenet!$E$2:$E$301,$M19)="",INDEX(Bemenet!$F$2:$F$301,$M19)=""),"",MAX(INDEX(Bemenet!$E$2:$E$301,$M19),INDEX(Szabalyok!$A:$A,$N19))))</f>
        <v/>
      </c>
      <c r="C19" s="4" t="str">
        <f>IF($B19="","",MIN(INDEX(Bemenet!$F$2:$F$301,$M19),INDEX(Szabalyok!$B:$B,$N19)))</f>
        <v/>
      </c>
      <c r="D19" s="5" t="str">
        <f>IF(AND($B19&lt;&gt;"",$C19&lt;&gt;"",$B19&lt;=$C19),INDEX(Bemenet!$G$2:$G$301,$M19),"")</f>
        <v/>
      </c>
      <c r="E19" s="6" t="str">
        <f>IF(AND($B19&lt;&gt;"",$C19&lt;&gt;"",$B19&lt;=$C19),INDEX(Bemenet!$D$2:$D$301,$M19),"")</f>
        <v/>
      </c>
      <c r="F19" s="5" t="str">
        <f t="shared" si="0"/>
        <v/>
      </c>
      <c r="G19" s="5" t="str">
        <f t="shared" si="1"/>
        <v/>
      </c>
      <c r="H19" s="9" t="str">
        <f t="shared" si="2"/>
        <v/>
      </c>
      <c r="I19" s="5" t="str">
        <f t="shared" si="3"/>
        <v/>
      </c>
      <c r="J19" s="5" t="str">
        <f>IF(OR($L19="",NOT(COUNTIFS($L$2:$L19,$L19)=1)),"",SUMIFS($G:$G,$L:$L,$L19))</f>
        <v/>
      </c>
      <c r="K19" s="5" t="str">
        <f>IF(OR($L19="",NOT(COUNTIFS($L$2:$L19,$L19)=1)),"",SUMIFS($I:$I,$L:$L,$L19))</f>
        <v/>
      </c>
      <c r="L19" s="6" t="str">
        <f t="shared" si="4"/>
        <v/>
      </c>
      <c r="M19" s="6">
        <f t="shared" si="5"/>
        <v>1</v>
      </c>
      <c r="N19" s="6">
        <f t="shared" si="6"/>
        <v>19</v>
      </c>
      <c r="O19" s="9" t="str">
        <f>IF(AND($B19&lt;&gt;"",$C19&lt;&gt;"",$B19&lt;=$C19),INDEX(Szabalyok!$C:$C,$N19),"")</f>
        <v/>
      </c>
      <c r="P19">
        <f t="shared" si="8"/>
        <v>0</v>
      </c>
    </row>
    <row r="20" spans="1:16" x14ac:dyDescent="0.35">
      <c r="A20">
        <f t="shared" si="7"/>
        <v>0</v>
      </c>
      <c r="B20" s="4" t="str">
        <f>IF($M20&gt;300,"",IF(OR(INDEX(Bemenet!$E$2:$E$301,$M20)="",INDEX(Bemenet!$F$2:$F$301,$M20)=""),"",MAX(INDEX(Bemenet!$E$2:$E$301,$M20),INDEX(Szabalyok!$A:$A,$N20))))</f>
        <v/>
      </c>
      <c r="C20" s="4" t="str">
        <f>IF($B20="","",MIN(INDEX(Bemenet!$F$2:$F$301,$M20),INDEX(Szabalyok!$B:$B,$N20)))</f>
        <v/>
      </c>
      <c r="D20" s="5" t="str">
        <f>IF(AND($B20&lt;&gt;"",$C20&lt;&gt;"",$B20&lt;=$C20),INDEX(Bemenet!$G$2:$G$301,$M20),"")</f>
        <v/>
      </c>
      <c r="E20" s="6" t="str">
        <f>IF(AND($B20&lt;&gt;"",$C20&lt;&gt;"",$B20&lt;=$C20),INDEX(Bemenet!$D$2:$D$301,$M20),"")</f>
        <v/>
      </c>
      <c r="F20" s="5" t="str">
        <f t="shared" si="0"/>
        <v/>
      </c>
      <c r="G20" s="5" t="str">
        <f t="shared" si="1"/>
        <v/>
      </c>
      <c r="H20" s="9" t="str">
        <f t="shared" si="2"/>
        <v/>
      </c>
      <c r="I20" s="5" t="str">
        <f t="shared" si="3"/>
        <v/>
      </c>
      <c r="J20" s="5" t="str">
        <f>IF(OR($L20="",NOT(COUNTIFS($L$2:$L20,$L20)=1)),"",SUMIFS($G:$G,$L:$L,$L20))</f>
        <v/>
      </c>
      <c r="K20" s="5" t="str">
        <f>IF(OR($L20="",NOT(COUNTIFS($L$2:$L20,$L20)=1)),"",SUMIFS($I:$I,$L:$L,$L20))</f>
        <v/>
      </c>
      <c r="L20" s="6" t="str">
        <f t="shared" si="4"/>
        <v/>
      </c>
      <c r="M20" s="6">
        <f t="shared" si="5"/>
        <v>1</v>
      </c>
      <c r="N20" s="6">
        <f t="shared" si="6"/>
        <v>20</v>
      </c>
      <c r="O20" s="9" t="str">
        <f>IF(AND($B20&lt;&gt;"",$C20&lt;&gt;"",$B20&lt;=$C20),INDEX(Szabalyok!$C:$C,$N20),"")</f>
        <v/>
      </c>
      <c r="P20">
        <f t="shared" si="8"/>
        <v>0</v>
      </c>
    </row>
    <row r="21" spans="1:16" x14ac:dyDescent="0.35">
      <c r="A21">
        <f t="shared" si="7"/>
        <v>0</v>
      </c>
      <c r="B21" s="4" t="str">
        <f>IF($M21&gt;300,"",IF(OR(INDEX(Bemenet!$E$2:$E$301,$M21)="",INDEX(Bemenet!$F$2:$F$301,$M21)=""),"",MAX(INDEX(Bemenet!$E$2:$E$301,$M21),INDEX(Szabalyok!$A:$A,$N21))))</f>
        <v/>
      </c>
      <c r="C21" s="4" t="str">
        <f>IF($B21="","",MIN(INDEX(Bemenet!$F$2:$F$301,$M21),INDEX(Szabalyok!$B:$B,$N21)))</f>
        <v/>
      </c>
      <c r="D21" s="5" t="str">
        <f>IF(AND($B21&lt;&gt;"",$C21&lt;&gt;"",$B21&lt;=$C21),INDEX(Bemenet!$G$2:$G$301,$M21),"")</f>
        <v/>
      </c>
      <c r="E21" s="6" t="str">
        <f>IF(AND($B21&lt;&gt;"",$C21&lt;&gt;"",$B21&lt;=$C21),INDEX(Bemenet!$D$2:$D$301,$M21),"")</f>
        <v/>
      </c>
      <c r="F21" s="5" t="str">
        <f t="shared" si="0"/>
        <v/>
      </c>
      <c r="G21" s="5" t="str">
        <f t="shared" si="1"/>
        <v/>
      </c>
      <c r="H21" s="9" t="str">
        <f t="shared" si="2"/>
        <v/>
      </c>
      <c r="I21" s="5" t="str">
        <f t="shared" si="3"/>
        <v/>
      </c>
      <c r="J21" s="5" t="str">
        <f>IF(OR($L21="",NOT(COUNTIFS($L$2:$L21,$L21)=1)),"",SUMIFS($G:$G,$L:$L,$L21))</f>
        <v/>
      </c>
      <c r="K21" s="5" t="str">
        <f>IF(OR($L21="",NOT(COUNTIFS($L$2:$L21,$L21)=1)),"",SUMIFS($I:$I,$L:$L,$L21))</f>
        <v/>
      </c>
      <c r="L21" s="6" t="str">
        <f t="shared" si="4"/>
        <v/>
      </c>
      <c r="M21" s="6">
        <f t="shared" si="5"/>
        <v>1</v>
      </c>
      <c r="N21" s="6">
        <f t="shared" si="6"/>
        <v>21</v>
      </c>
      <c r="O21" s="9" t="str">
        <f>IF(AND($B21&lt;&gt;"",$C21&lt;&gt;"",$B21&lt;=$C21),INDEX(Szabalyok!$C:$C,$N21),"")</f>
        <v/>
      </c>
      <c r="P21">
        <f t="shared" si="8"/>
        <v>0</v>
      </c>
    </row>
    <row r="22" spans="1:16" x14ac:dyDescent="0.35">
      <c r="A22">
        <f t="shared" si="7"/>
        <v>0</v>
      </c>
      <c r="B22" s="4" t="str">
        <f>IF($M22&gt;300,"",IF(OR(INDEX(Bemenet!$E$2:$E$301,$M22)="",INDEX(Bemenet!$F$2:$F$301,$M22)=""),"",MAX(INDEX(Bemenet!$E$2:$E$301,$M22),INDEX(Szabalyok!$A:$A,$N22))))</f>
        <v/>
      </c>
      <c r="C22" s="4" t="str">
        <f>IF($B22="","",MIN(INDEX(Bemenet!$F$2:$F$301,$M22),INDEX(Szabalyok!$B:$B,$N22)))</f>
        <v/>
      </c>
      <c r="D22" s="5" t="str">
        <f>IF(AND($B22&lt;&gt;"",$C22&lt;&gt;"",$B22&lt;=$C22),INDEX(Bemenet!$G$2:$G$301,$M22),"")</f>
        <v/>
      </c>
      <c r="E22" s="6" t="str">
        <f>IF(AND($B22&lt;&gt;"",$C22&lt;&gt;"",$B22&lt;=$C22),INDEX(Bemenet!$D$2:$D$301,$M22),"")</f>
        <v/>
      </c>
      <c r="F22" s="5" t="str">
        <f t="shared" si="0"/>
        <v/>
      </c>
      <c r="G22" s="5" t="str">
        <f t="shared" si="1"/>
        <v/>
      </c>
      <c r="H22" s="9" t="str">
        <f t="shared" si="2"/>
        <v/>
      </c>
      <c r="I22" s="5" t="str">
        <f t="shared" si="3"/>
        <v/>
      </c>
      <c r="J22" s="5" t="str">
        <f>IF(OR($L22="",NOT(COUNTIFS($L$2:$L22,$L22)=1)),"",SUMIFS($G:$G,$L:$L,$L22))</f>
        <v/>
      </c>
      <c r="K22" s="5" t="str">
        <f>IF(OR($L22="",NOT(COUNTIFS($L$2:$L22,$L22)=1)),"",SUMIFS($I:$I,$L:$L,$L22))</f>
        <v/>
      </c>
      <c r="L22" s="6" t="str">
        <f t="shared" si="4"/>
        <v/>
      </c>
      <c r="M22" s="6">
        <f t="shared" si="5"/>
        <v>1</v>
      </c>
      <c r="N22" s="6">
        <f t="shared" si="6"/>
        <v>22</v>
      </c>
      <c r="O22" s="9" t="str">
        <f>IF(AND($B22&lt;&gt;"",$C22&lt;&gt;"",$B22&lt;=$C22),INDEX(Szabalyok!$C:$C,$N22),"")</f>
        <v/>
      </c>
      <c r="P22">
        <f t="shared" si="8"/>
        <v>0</v>
      </c>
    </row>
    <row r="23" spans="1:16" x14ac:dyDescent="0.35">
      <c r="A23">
        <f t="shared" si="7"/>
        <v>0</v>
      </c>
      <c r="B23" s="4" t="str">
        <f>IF($M23&gt;300,"",IF(OR(INDEX(Bemenet!$E$2:$E$301,$M23)="",INDEX(Bemenet!$F$2:$F$301,$M23)=""),"",MAX(INDEX(Bemenet!$E$2:$E$301,$M23),INDEX(Szabalyok!$A:$A,$N23))))</f>
        <v/>
      </c>
      <c r="C23" s="4" t="str">
        <f>IF($B23="","",MIN(INDEX(Bemenet!$F$2:$F$301,$M23),INDEX(Szabalyok!$B:$B,$N23)))</f>
        <v/>
      </c>
      <c r="D23" s="5" t="str">
        <f>IF(AND($B23&lt;&gt;"",$C23&lt;&gt;"",$B23&lt;=$C23),INDEX(Bemenet!$G$2:$G$301,$M23),"")</f>
        <v/>
      </c>
      <c r="E23" s="6" t="str">
        <f>IF(AND($B23&lt;&gt;"",$C23&lt;&gt;"",$B23&lt;=$C23),INDEX(Bemenet!$D$2:$D$301,$M23),"")</f>
        <v/>
      </c>
      <c r="F23" s="5" t="str">
        <f t="shared" si="0"/>
        <v/>
      </c>
      <c r="G23" s="5" t="str">
        <f t="shared" si="1"/>
        <v/>
      </c>
      <c r="H23" s="9" t="str">
        <f t="shared" si="2"/>
        <v/>
      </c>
      <c r="I23" s="5" t="str">
        <f t="shared" si="3"/>
        <v/>
      </c>
      <c r="J23" s="5" t="str">
        <f>IF(OR($L23="",NOT(COUNTIFS($L$2:$L23,$L23)=1)),"",SUMIFS($G:$G,$L:$L,$L23))</f>
        <v/>
      </c>
      <c r="K23" s="5" t="str">
        <f>IF(OR($L23="",NOT(COUNTIFS($L$2:$L23,$L23)=1)),"",SUMIFS($I:$I,$L:$L,$L23))</f>
        <v/>
      </c>
      <c r="L23" s="6" t="str">
        <f t="shared" si="4"/>
        <v/>
      </c>
      <c r="M23" s="6">
        <f t="shared" si="5"/>
        <v>1</v>
      </c>
      <c r="N23" s="6">
        <f t="shared" si="6"/>
        <v>23</v>
      </c>
      <c r="O23" s="9" t="str">
        <f>IF(AND($B23&lt;&gt;"",$C23&lt;&gt;"",$B23&lt;=$C23),INDEX(Szabalyok!$C:$C,$N23),"")</f>
        <v/>
      </c>
      <c r="P23">
        <f t="shared" si="8"/>
        <v>0</v>
      </c>
    </row>
    <row r="24" spans="1:16" x14ac:dyDescent="0.35">
      <c r="A24">
        <f t="shared" si="7"/>
        <v>0</v>
      </c>
      <c r="B24" s="4" t="str">
        <f>IF($M24&gt;300,"",IF(OR(INDEX(Bemenet!$E$2:$E$301,$M24)="",INDEX(Bemenet!$F$2:$F$301,$M24)=""),"",MAX(INDEX(Bemenet!$E$2:$E$301,$M24),INDEX(Szabalyok!$A:$A,$N24))))</f>
        <v/>
      </c>
      <c r="C24" s="4" t="str">
        <f>IF($B24="","",MIN(INDEX(Bemenet!$F$2:$F$301,$M24),INDEX(Szabalyok!$B:$B,$N24)))</f>
        <v/>
      </c>
      <c r="D24" s="5" t="str">
        <f>IF(AND($B24&lt;&gt;"",$C24&lt;&gt;"",$B24&lt;=$C24),INDEX(Bemenet!$G$2:$G$301,$M24),"")</f>
        <v/>
      </c>
      <c r="E24" s="6" t="str">
        <f>IF(AND($B24&lt;&gt;"",$C24&lt;&gt;"",$B24&lt;=$C24),INDEX(Bemenet!$D$2:$D$301,$M24),"")</f>
        <v/>
      </c>
      <c r="F24" s="5" t="str">
        <f t="shared" si="0"/>
        <v/>
      </c>
      <c r="G24" s="5" t="str">
        <f t="shared" si="1"/>
        <v/>
      </c>
      <c r="H24" s="9" t="str">
        <f t="shared" si="2"/>
        <v/>
      </c>
      <c r="I24" s="5" t="str">
        <f t="shared" si="3"/>
        <v/>
      </c>
      <c r="J24" s="5" t="str">
        <f>IF(OR($L24="",NOT(COUNTIFS($L$2:$L24,$L24)=1)),"",SUMIFS($G:$G,$L:$L,$L24))</f>
        <v/>
      </c>
      <c r="K24" s="5" t="str">
        <f>IF(OR($L24="",NOT(COUNTIFS($L$2:$L24,$L24)=1)),"",SUMIFS($I:$I,$L:$L,$L24))</f>
        <v/>
      </c>
      <c r="L24" s="6" t="str">
        <f t="shared" si="4"/>
        <v/>
      </c>
      <c r="M24" s="6">
        <f t="shared" si="5"/>
        <v>1</v>
      </c>
      <c r="N24" s="6">
        <f t="shared" si="6"/>
        <v>24</v>
      </c>
      <c r="O24" s="9" t="str">
        <f>IF(AND($B24&lt;&gt;"",$C24&lt;&gt;"",$B24&lt;=$C24),INDEX(Szabalyok!$C:$C,$N24),"")</f>
        <v/>
      </c>
      <c r="P24">
        <f t="shared" si="8"/>
        <v>0</v>
      </c>
    </row>
    <row r="25" spans="1:16" x14ac:dyDescent="0.35">
      <c r="A25">
        <f t="shared" si="7"/>
        <v>0</v>
      </c>
      <c r="B25" s="4" t="str">
        <f>IF($M25&gt;300,"",IF(OR(INDEX(Bemenet!$E$2:$E$301,$M25)="",INDEX(Bemenet!$F$2:$F$301,$M25)=""),"",MAX(INDEX(Bemenet!$E$2:$E$301,$M25),INDEX(Szabalyok!$A:$A,$N25))))</f>
        <v/>
      </c>
      <c r="C25" s="4" t="str">
        <f>IF($B25="","",MIN(INDEX(Bemenet!$F$2:$F$301,$M25),INDEX(Szabalyok!$B:$B,$N25)))</f>
        <v/>
      </c>
      <c r="D25" s="5" t="str">
        <f>IF(AND($B25&lt;&gt;"",$C25&lt;&gt;"",$B25&lt;=$C25),INDEX(Bemenet!$G$2:$G$301,$M25),"")</f>
        <v/>
      </c>
      <c r="E25" s="6" t="str">
        <f>IF(AND($B25&lt;&gt;"",$C25&lt;&gt;"",$B25&lt;=$C25),INDEX(Bemenet!$D$2:$D$301,$M25),"")</f>
        <v/>
      </c>
      <c r="F25" s="5" t="str">
        <f t="shared" si="0"/>
        <v/>
      </c>
      <c r="G25" s="5" t="str">
        <f t="shared" si="1"/>
        <v/>
      </c>
      <c r="H25" s="9" t="str">
        <f t="shared" si="2"/>
        <v/>
      </c>
      <c r="I25" s="5" t="str">
        <f t="shared" si="3"/>
        <v/>
      </c>
      <c r="J25" s="5" t="str">
        <f>IF(OR($L25="",NOT(COUNTIFS($L$2:$L25,$L25)=1)),"",SUMIFS($G:$G,$L:$L,$L25))</f>
        <v/>
      </c>
      <c r="K25" s="5" t="str">
        <f>IF(OR($L25="",NOT(COUNTIFS($L$2:$L25,$L25)=1)),"",SUMIFS($I:$I,$L:$L,$L25))</f>
        <v/>
      </c>
      <c r="L25" s="6" t="str">
        <f t="shared" si="4"/>
        <v/>
      </c>
      <c r="M25" s="6">
        <f t="shared" si="5"/>
        <v>1</v>
      </c>
      <c r="N25" s="6">
        <f t="shared" si="6"/>
        <v>25</v>
      </c>
      <c r="O25" s="9" t="str">
        <f>IF(AND($B25&lt;&gt;"",$C25&lt;&gt;"",$B25&lt;=$C25),INDEX(Szabalyok!$C:$C,$N25),"")</f>
        <v/>
      </c>
      <c r="P25">
        <f t="shared" si="8"/>
        <v>0</v>
      </c>
    </row>
    <row r="26" spans="1:16" x14ac:dyDescent="0.35">
      <c r="A26">
        <f t="shared" si="7"/>
        <v>0</v>
      </c>
      <c r="B26" s="4" t="str">
        <f>IF($M26&gt;300,"",IF(OR(INDEX(Bemenet!$E$2:$E$301,$M26)="",INDEX(Bemenet!$F$2:$F$301,$M26)=""),"",MAX(INDEX(Bemenet!$E$2:$E$301,$M26),INDEX(Szabalyok!$A:$A,$N26))))</f>
        <v/>
      </c>
      <c r="C26" s="4" t="str">
        <f>IF($B26="","",MIN(INDEX(Bemenet!$F$2:$F$301,$M26),INDEX(Szabalyok!$B:$B,$N26)))</f>
        <v/>
      </c>
      <c r="D26" s="5" t="str">
        <f>IF(AND($B26&lt;&gt;"",$C26&lt;&gt;"",$B26&lt;=$C26),INDEX(Bemenet!$G$2:$G$301,$M26),"")</f>
        <v/>
      </c>
      <c r="E26" s="6" t="str">
        <f>IF(AND($B26&lt;&gt;"",$C26&lt;&gt;"",$B26&lt;=$C26),INDEX(Bemenet!$D$2:$D$301,$M26),"")</f>
        <v/>
      </c>
      <c r="F26" s="5" t="str">
        <f t="shared" si="0"/>
        <v/>
      </c>
      <c r="G26" s="5" t="str">
        <f t="shared" si="1"/>
        <v/>
      </c>
      <c r="H26" s="9" t="str">
        <f t="shared" si="2"/>
        <v/>
      </c>
      <c r="I26" s="5" t="str">
        <f t="shared" si="3"/>
        <v/>
      </c>
      <c r="J26" s="5" t="str">
        <f>IF(OR($L26="",NOT(COUNTIFS($L$2:$L26,$L26)=1)),"",SUMIFS($G:$G,$L:$L,$L26))</f>
        <v/>
      </c>
      <c r="K26" s="5" t="str">
        <f>IF(OR($L26="",NOT(COUNTIFS($L$2:$L26,$L26)=1)),"",SUMIFS($I:$I,$L:$L,$L26))</f>
        <v/>
      </c>
      <c r="L26" s="6" t="str">
        <f t="shared" si="4"/>
        <v/>
      </c>
      <c r="M26" s="6">
        <f t="shared" si="5"/>
        <v>1</v>
      </c>
      <c r="N26" s="6">
        <f t="shared" si="6"/>
        <v>26</v>
      </c>
      <c r="O26" s="9" t="str">
        <f>IF(AND($B26&lt;&gt;"",$C26&lt;&gt;"",$B26&lt;=$C26),INDEX(Szabalyok!$C:$C,$N26),"")</f>
        <v/>
      </c>
      <c r="P26">
        <f t="shared" si="8"/>
        <v>0</v>
      </c>
    </row>
    <row r="27" spans="1:16" x14ac:dyDescent="0.35">
      <c r="A27">
        <f t="shared" si="7"/>
        <v>0</v>
      </c>
      <c r="B27" s="4" t="str">
        <f>IF($M27&gt;300,"",IF(OR(INDEX(Bemenet!$E$2:$E$301,$M27)="",INDEX(Bemenet!$F$2:$F$301,$M27)=""),"",MAX(INDEX(Bemenet!$E$2:$E$301,$M27),INDEX(Szabalyok!$A:$A,$N27))))</f>
        <v/>
      </c>
      <c r="C27" s="4" t="str">
        <f>IF($B27="","",MIN(INDEX(Bemenet!$F$2:$F$301,$M27),INDEX(Szabalyok!$B:$B,$N27)))</f>
        <v/>
      </c>
      <c r="D27" s="5" t="str">
        <f>IF(AND($B27&lt;&gt;"",$C27&lt;&gt;"",$B27&lt;=$C27),INDEX(Bemenet!$G$2:$G$301,$M27),"")</f>
        <v/>
      </c>
      <c r="E27" s="6" t="str">
        <f>IF(AND($B27&lt;&gt;"",$C27&lt;&gt;"",$B27&lt;=$C27),INDEX(Bemenet!$D$2:$D$301,$M27),"")</f>
        <v/>
      </c>
      <c r="F27" s="5" t="str">
        <f t="shared" si="0"/>
        <v/>
      </c>
      <c r="G27" s="5" t="str">
        <f t="shared" si="1"/>
        <v/>
      </c>
      <c r="H27" s="9" t="str">
        <f t="shared" si="2"/>
        <v/>
      </c>
      <c r="I27" s="5" t="str">
        <f t="shared" si="3"/>
        <v/>
      </c>
      <c r="J27" s="5" t="str">
        <f>IF(OR($L27="",NOT(COUNTIFS($L$2:$L27,$L27)=1)),"",SUMIFS($G:$G,$L:$L,$L27))</f>
        <v/>
      </c>
      <c r="K27" s="5" t="str">
        <f>IF(OR($L27="",NOT(COUNTIFS($L$2:$L27,$L27)=1)),"",SUMIFS($I:$I,$L:$L,$L27))</f>
        <v/>
      </c>
      <c r="L27" s="6" t="str">
        <f t="shared" si="4"/>
        <v/>
      </c>
      <c r="M27" s="6">
        <f t="shared" si="5"/>
        <v>2</v>
      </c>
      <c r="N27" s="6">
        <f t="shared" si="6"/>
        <v>2</v>
      </c>
      <c r="O27" s="9" t="str">
        <f>IF(AND($B27&lt;&gt;"",$C27&lt;&gt;"",$B27&lt;=$C27),INDEX(Szabalyok!$C:$C,$N27),"")</f>
        <v/>
      </c>
      <c r="P27">
        <f t="shared" si="8"/>
        <v>0</v>
      </c>
    </row>
    <row r="28" spans="1:16" x14ac:dyDescent="0.35">
      <c r="A28">
        <f t="shared" si="7"/>
        <v>0</v>
      </c>
      <c r="B28" s="4" t="str">
        <f>IF($M28&gt;300,"",IF(OR(INDEX(Bemenet!$E$2:$E$301,$M28)="",INDEX(Bemenet!$F$2:$F$301,$M28)=""),"",MAX(INDEX(Bemenet!$E$2:$E$301,$M28),INDEX(Szabalyok!$A:$A,$N28))))</f>
        <v/>
      </c>
      <c r="C28" s="4" t="str">
        <f>IF($B28="","",MIN(INDEX(Bemenet!$F$2:$F$301,$M28),INDEX(Szabalyok!$B:$B,$N28)))</f>
        <v/>
      </c>
      <c r="D28" s="5" t="str">
        <f>IF(AND($B28&lt;&gt;"",$C28&lt;&gt;"",$B28&lt;=$C28),INDEX(Bemenet!$G$2:$G$301,$M28),"")</f>
        <v/>
      </c>
      <c r="E28" s="6" t="str">
        <f>IF(AND($B28&lt;&gt;"",$C28&lt;&gt;"",$B28&lt;=$C28),INDEX(Bemenet!$D$2:$D$301,$M28),"")</f>
        <v/>
      </c>
      <c r="F28" s="5" t="str">
        <f t="shared" si="0"/>
        <v/>
      </c>
      <c r="G28" s="5" t="str">
        <f t="shared" si="1"/>
        <v/>
      </c>
      <c r="H28" s="9" t="str">
        <f t="shared" si="2"/>
        <v/>
      </c>
      <c r="I28" s="5" t="str">
        <f t="shared" si="3"/>
        <v/>
      </c>
      <c r="J28" s="5" t="str">
        <f>IF(OR($L28="",NOT(COUNTIFS($L$2:$L28,$L28)=1)),"",SUMIFS($G:$G,$L:$L,$L28))</f>
        <v/>
      </c>
      <c r="K28" s="5" t="str">
        <f>IF(OR($L28="",NOT(COUNTIFS($L$2:$L28,$L28)=1)),"",SUMIFS($I:$I,$L:$L,$L28))</f>
        <v/>
      </c>
      <c r="L28" s="6" t="str">
        <f t="shared" si="4"/>
        <v/>
      </c>
      <c r="M28" s="6">
        <f t="shared" si="5"/>
        <v>2</v>
      </c>
      <c r="N28" s="6">
        <f t="shared" si="6"/>
        <v>3</v>
      </c>
      <c r="O28" s="9" t="str">
        <f>IF(AND($B28&lt;&gt;"",$C28&lt;&gt;"",$B28&lt;=$C28),INDEX(Szabalyok!$C:$C,$N28),"")</f>
        <v/>
      </c>
      <c r="P28">
        <f t="shared" si="8"/>
        <v>0</v>
      </c>
    </row>
    <row r="29" spans="1:16" x14ac:dyDescent="0.35">
      <c r="A29">
        <f t="shared" si="7"/>
        <v>0</v>
      </c>
      <c r="B29" s="4" t="str">
        <f>IF($M29&gt;300,"",IF(OR(INDEX(Bemenet!$E$2:$E$301,$M29)="",INDEX(Bemenet!$F$2:$F$301,$M29)=""),"",MAX(INDEX(Bemenet!$E$2:$E$301,$M29),INDEX(Szabalyok!$A:$A,$N29))))</f>
        <v/>
      </c>
      <c r="C29" s="4" t="str">
        <f>IF($B29="","",MIN(INDEX(Bemenet!$F$2:$F$301,$M29),INDEX(Szabalyok!$B:$B,$N29)))</f>
        <v/>
      </c>
      <c r="D29" s="5" t="str">
        <f>IF(AND($B29&lt;&gt;"",$C29&lt;&gt;"",$B29&lt;=$C29),INDEX(Bemenet!$G$2:$G$301,$M29),"")</f>
        <v/>
      </c>
      <c r="E29" s="6" t="str">
        <f>IF(AND($B29&lt;&gt;"",$C29&lt;&gt;"",$B29&lt;=$C29),INDEX(Bemenet!$D$2:$D$301,$M29),"")</f>
        <v/>
      </c>
      <c r="F29" s="5" t="str">
        <f t="shared" si="0"/>
        <v/>
      </c>
      <c r="G29" s="5" t="str">
        <f t="shared" si="1"/>
        <v/>
      </c>
      <c r="H29" s="9" t="str">
        <f t="shared" si="2"/>
        <v/>
      </c>
      <c r="I29" s="5" t="str">
        <f t="shared" si="3"/>
        <v/>
      </c>
      <c r="J29" s="5" t="str">
        <f>IF(OR($L29="",NOT(COUNTIFS($L$2:$L29,$L29)=1)),"",SUMIFS($G:$G,$L:$L,$L29))</f>
        <v/>
      </c>
      <c r="K29" s="5" t="str">
        <f>IF(OR($L29="",NOT(COUNTIFS($L$2:$L29,$L29)=1)),"",SUMIFS($I:$I,$L:$L,$L29))</f>
        <v/>
      </c>
      <c r="L29" s="6" t="str">
        <f t="shared" si="4"/>
        <v/>
      </c>
      <c r="M29" s="6">
        <f t="shared" si="5"/>
        <v>2</v>
      </c>
      <c r="N29" s="6">
        <f t="shared" si="6"/>
        <v>4</v>
      </c>
      <c r="O29" s="9" t="str">
        <f>IF(AND($B29&lt;&gt;"",$C29&lt;&gt;"",$B29&lt;=$C29),INDEX(Szabalyok!$C:$C,$N29),"")</f>
        <v/>
      </c>
      <c r="P29">
        <f t="shared" si="8"/>
        <v>0</v>
      </c>
    </row>
    <row r="30" spans="1:16" x14ac:dyDescent="0.35">
      <c r="A30">
        <f t="shared" si="7"/>
        <v>0</v>
      </c>
      <c r="B30" s="4" t="str">
        <f>IF($M30&gt;300,"",IF(OR(INDEX(Bemenet!$E$2:$E$301,$M30)="",INDEX(Bemenet!$F$2:$F$301,$M30)=""),"",MAX(INDEX(Bemenet!$E$2:$E$301,$M30),INDEX(Szabalyok!$A:$A,$N30))))</f>
        <v/>
      </c>
      <c r="C30" s="4" t="str">
        <f>IF($B30="","",MIN(INDEX(Bemenet!$F$2:$F$301,$M30),INDEX(Szabalyok!$B:$B,$N30)))</f>
        <v/>
      </c>
      <c r="D30" s="5" t="str">
        <f>IF(AND($B30&lt;&gt;"",$C30&lt;&gt;"",$B30&lt;=$C30),INDEX(Bemenet!$G$2:$G$301,$M30),"")</f>
        <v/>
      </c>
      <c r="E30" s="6" t="str">
        <f>IF(AND($B30&lt;&gt;"",$C30&lt;&gt;"",$B30&lt;=$C30),INDEX(Bemenet!$D$2:$D$301,$M30),"")</f>
        <v/>
      </c>
      <c r="F30" s="5" t="str">
        <f t="shared" si="0"/>
        <v/>
      </c>
      <c r="G30" s="5" t="str">
        <f t="shared" si="1"/>
        <v/>
      </c>
      <c r="H30" s="9" t="str">
        <f t="shared" si="2"/>
        <v/>
      </c>
      <c r="I30" s="5" t="str">
        <f t="shared" si="3"/>
        <v/>
      </c>
      <c r="J30" s="5" t="str">
        <f>IF(OR($L30="",NOT(COUNTIFS($L$2:$L30,$L30)=1)),"",SUMIFS($G:$G,$L:$L,$L30))</f>
        <v/>
      </c>
      <c r="K30" s="5" t="str">
        <f>IF(OR($L30="",NOT(COUNTIFS($L$2:$L30,$L30)=1)),"",SUMIFS($I:$I,$L:$L,$L30))</f>
        <v/>
      </c>
      <c r="L30" s="6" t="str">
        <f t="shared" si="4"/>
        <v/>
      </c>
      <c r="M30" s="6">
        <f t="shared" si="5"/>
        <v>2</v>
      </c>
      <c r="N30" s="6">
        <f t="shared" si="6"/>
        <v>5</v>
      </c>
      <c r="O30" s="9" t="str">
        <f>IF(AND($B30&lt;&gt;"",$C30&lt;&gt;"",$B30&lt;=$C30),INDEX(Szabalyok!$C:$C,$N30),"")</f>
        <v/>
      </c>
      <c r="P30">
        <f t="shared" si="8"/>
        <v>0</v>
      </c>
    </row>
    <row r="31" spans="1:16" x14ac:dyDescent="0.35">
      <c r="A31">
        <f t="shared" si="7"/>
        <v>0</v>
      </c>
      <c r="B31" s="4" t="str">
        <f>IF($M31&gt;300,"",IF(OR(INDEX(Bemenet!$E$2:$E$301,$M31)="",INDEX(Bemenet!$F$2:$F$301,$M31)=""),"",MAX(INDEX(Bemenet!$E$2:$E$301,$M31),INDEX(Szabalyok!$A:$A,$N31))))</f>
        <v/>
      </c>
      <c r="C31" s="4" t="str">
        <f>IF($B31="","",MIN(INDEX(Bemenet!$F$2:$F$301,$M31),INDEX(Szabalyok!$B:$B,$N31)))</f>
        <v/>
      </c>
      <c r="D31" s="5" t="str">
        <f>IF(AND($B31&lt;&gt;"",$C31&lt;&gt;"",$B31&lt;=$C31),INDEX(Bemenet!$G$2:$G$301,$M31),"")</f>
        <v/>
      </c>
      <c r="E31" s="6" t="str">
        <f>IF(AND($B31&lt;&gt;"",$C31&lt;&gt;"",$B31&lt;=$C31),INDEX(Bemenet!$D$2:$D$301,$M31),"")</f>
        <v/>
      </c>
      <c r="F31" s="5" t="str">
        <f t="shared" si="0"/>
        <v/>
      </c>
      <c r="G31" s="5" t="str">
        <f t="shared" si="1"/>
        <v/>
      </c>
      <c r="H31" s="9" t="str">
        <f t="shared" si="2"/>
        <v/>
      </c>
      <c r="I31" s="5" t="str">
        <f t="shared" si="3"/>
        <v/>
      </c>
      <c r="J31" s="5" t="str">
        <f>IF(OR($L31="",NOT(COUNTIFS($L$2:$L31,$L31)=1)),"",SUMIFS($G:$G,$L:$L,$L31))</f>
        <v/>
      </c>
      <c r="K31" s="5" t="str">
        <f>IF(OR($L31="",NOT(COUNTIFS($L$2:$L31,$L31)=1)),"",SUMIFS($I:$I,$L:$L,$L31))</f>
        <v/>
      </c>
      <c r="L31" s="6" t="str">
        <f t="shared" si="4"/>
        <v/>
      </c>
      <c r="M31" s="6">
        <f t="shared" si="5"/>
        <v>2</v>
      </c>
      <c r="N31" s="6">
        <f t="shared" si="6"/>
        <v>6</v>
      </c>
      <c r="O31" s="9" t="str">
        <f>IF(AND($B31&lt;&gt;"",$C31&lt;&gt;"",$B31&lt;=$C31),INDEX(Szabalyok!$C:$C,$N31),"")</f>
        <v/>
      </c>
      <c r="P31">
        <f t="shared" si="8"/>
        <v>0</v>
      </c>
    </row>
    <row r="32" spans="1:16" x14ac:dyDescent="0.35">
      <c r="A32">
        <f t="shared" si="7"/>
        <v>0</v>
      </c>
      <c r="B32" s="4" t="str">
        <f>IF($M32&gt;300,"",IF(OR(INDEX(Bemenet!$E$2:$E$301,$M32)="",INDEX(Bemenet!$F$2:$F$301,$M32)=""),"",MAX(INDEX(Bemenet!$E$2:$E$301,$M32),INDEX(Szabalyok!$A:$A,$N32))))</f>
        <v/>
      </c>
      <c r="C32" s="4" t="str">
        <f>IF($B32="","",MIN(INDEX(Bemenet!$F$2:$F$301,$M32),INDEX(Szabalyok!$B:$B,$N32)))</f>
        <v/>
      </c>
      <c r="D32" s="5" t="str">
        <f>IF(AND($B32&lt;&gt;"",$C32&lt;&gt;"",$B32&lt;=$C32),INDEX(Bemenet!$G$2:$G$301,$M32),"")</f>
        <v/>
      </c>
      <c r="E32" s="6" t="str">
        <f>IF(AND($B32&lt;&gt;"",$C32&lt;&gt;"",$B32&lt;=$C32),INDEX(Bemenet!$D$2:$D$301,$M32),"")</f>
        <v/>
      </c>
      <c r="F32" s="5" t="str">
        <f t="shared" si="0"/>
        <v/>
      </c>
      <c r="G32" s="5" t="str">
        <f t="shared" si="1"/>
        <v/>
      </c>
      <c r="H32" s="9" t="str">
        <f t="shared" si="2"/>
        <v/>
      </c>
      <c r="I32" s="5" t="str">
        <f t="shared" si="3"/>
        <v/>
      </c>
      <c r="J32" s="5" t="str">
        <f>IF(OR($L32="",NOT(COUNTIFS($L$2:$L32,$L32)=1)),"",SUMIFS($G:$G,$L:$L,$L32))</f>
        <v/>
      </c>
      <c r="K32" s="5" t="str">
        <f>IF(OR($L32="",NOT(COUNTIFS($L$2:$L32,$L32)=1)),"",SUMIFS($I:$I,$L:$L,$L32))</f>
        <v/>
      </c>
      <c r="L32" s="6" t="str">
        <f t="shared" si="4"/>
        <v/>
      </c>
      <c r="M32" s="6">
        <f t="shared" si="5"/>
        <v>2</v>
      </c>
      <c r="N32" s="6">
        <f t="shared" si="6"/>
        <v>7</v>
      </c>
      <c r="O32" s="9" t="str">
        <f>IF(AND($B32&lt;&gt;"",$C32&lt;&gt;"",$B32&lt;=$C32),INDEX(Szabalyok!$C:$C,$N32),"")</f>
        <v/>
      </c>
      <c r="P32">
        <f t="shared" si="8"/>
        <v>0</v>
      </c>
    </row>
    <row r="33" spans="1:16" x14ac:dyDescent="0.35">
      <c r="A33">
        <f t="shared" si="7"/>
        <v>0</v>
      </c>
      <c r="B33" s="4" t="str">
        <f>IF($M33&gt;300,"",IF(OR(INDEX(Bemenet!$E$2:$E$301,$M33)="",INDEX(Bemenet!$F$2:$F$301,$M33)=""),"",MAX(INDEX(Bemenet!$E$2:$E$301,$M33),INDEX(Szabalyok!$A:$A,$N33))))</f>
        <v/>
      </c>
      <c r="C33" s="4" t="str">
        <f>IF($B33="","",MIN(INDEX(Bemenet!$F$2:$F$301,$M33),INDEX(Szabalyok!$B:$B,$N33)))</f>
        <v/>
      </c>
      <c r="D33" s="5" t="str">
        <f>IF(AND($B33&lt;&gt;"",$C33&lt;&gt;"",$B33&lt;=$C33),INDEX(Bemenet!$G$2:$G$301,$M33),"")</f>
        <v/>
      </c>
      <c r="E33" s="6" t="str">
        <f>IF(AND($B33&lt;&gt;"",$C33&lt;&gt;"",$B33&lt;=$C33),INDEX(Bemenet!$D$2:$D$301,$M33),"")</f>
        <v/>
      </c>
      <c r="F33" s="5" t="str">
        <f t="shared" si="0"/>
        <v/>
      </c>
      <c r="G33" s="5" t="str">
        <f t="shared" si="1"/>
        <v/>
      </c>
      <c r="H33" s="9" t="str">
        <f t="shared" si="2"/>
        <v/>
      </c>
      <c r="I33" s="5" t="str">
        <f t="shared" si="3"/>
        <v/>
      </c>
      <c r="J33" s="5" t="str">
        <f>IF(OR($L33="",NOT(COUNTIFS($L$2:$L33,$L33)=1)),"",SUMIFS($G:$G,$L:$L,$L33))</f>
        <v/>
      </c>
      <c r="K33" s="5" t="str">
        <f>IF(OR($L33="",NOT(COUNTIFS($L$2:$L33,$L33)=1)),"",SUMIFS($I:$I,$L:$L,$L33))</f>
        <v/>
      </c>
      <c r="L33" s="6" t="str">
        <f t="shared" si="4"/>
        <v/>
      </c>
      <c r="M33" s="6">
        <f t="shared" si="5"/>
        <v>2</v>
      </c>
      <c r="N33" s="6">
        <f t="shared" si="6"/>
        <v>8</v>
      </c>
      <c r="O33" s="9" t="str">
        <f>IF(AND($B33&lt;&gt;"",$C33&lt;&gt;"",$B33&lt;=$C33),INDEX(Szabalyok!$C:$C,$N33),"")</f>
        <v/>
      </c>
      <c r="P33">
        <f t="shared" si="8"/>
        <v>0</v>
      </c>
    </row>
    <row r="34" spans="1:16" x14ac:dyDescent="0.35">
      <c r="A34">
        <f t="shared" si="7"/>
        <v>0</v>
      </c>
      <c r="B34" s="4" t="str">
        <f>IF($M34&gt;300,"",IF(OR(INDEX(Bemenet!$E$2:$E$301,$M34)="",INDEX(Bemenet!$F$2:$F$301,$M34)=""),"",MAX(INDEX(Bemenet!$E$2:$E$301,$M34),INDEX(Szabalyok!$A:$A,$N34))))</f>
        <v/>
      </c>
      <c r="C34" s="4" t="str">
        <f>IF($B34="","",MIN(INDEX(Bemenet!$F$2:$F$301,$M34),INDEX(Szabalyok!$B:$B,$N34)))</f>
        <v/>
      </c>
      <c r="D34" s="5" t="str">
        <f>IF(AND($B34&lt;&gt;"",$C34&lt;&gt;"",$B34&lt;=$C34),INDEX(Bemenet!$G$2:$G$301,$M34),"")</f>
        <v/>
      </c>
      <c r="E34" s="6" t="str">
        <f>IF(AND($B34&lt;&gt;"",$C34&lt;&gt;"",$B34&lt;=$C34),INDEX(Bemenet!$D$2:$D$301,$M34),"")</f>
        <v/>
      </c>
      <c r="F34" s="5" t="str">
        <f t="shared" si="0"/>
        <v/>
      </c>
      <c r="G34" s="5" t="str">
        <f t="shared" si="1"/>
        <v/>
      </c>
      <c r="H34" s="9" t="str">
        <f t="shared" si="2"/>
        <v/>
      </c>
      <c r="I34" s="5" t="str">
        <f t="shared" si="3"/>
        <v/>
      </c>
      <c r="J34" s="5" t="str">
        <f>IF(OR($L34="",NOT(COUNTIFS($L$2:$L34,$L34)=1)),"",SUMIFS($G:$G,$L:$L,$L34))</f>
        <v/>
      </c>
      <c r="K34" s="5" t="str">
        <f>IF(OR($L34="",NOT(COUNTIFS($L$2:$L34,$L34)=1)),"",SUMIFS($I:$I,$L:$L,$L34))</f>
        <v/>
      </c>
      <c r="L34" s="6" t="str">
        <f t="shared" si="4"/>
        <v/>
      </c>
      <c r="M34" s="6">
        <f t="shared" si="5"/>
        <v>2</v>
      </c>
      <c r="N34" s="6">
        <f t="shared" si="6"/>
        <v>9</v>
      </c>
      <c r="O34" s="9" t="str">
        <f>IF(AND($B34&lt;&gt;"",$C34&lt;&gt;"",$B34&lt;=$C34),INDEX(Szabalyok!$C:$C,$N34),"")</f>
        <v/>
      </c>
      <c r="P34">
        <f t="shared" si="8"/>
        <v>0</v>
      </c>
    </row>
    <row r="35" spans="1:16" x14ac:dyDescent="0.35">
      <c r="A35">
        <f t="shared" si="7"/>
        <v>0</v>
      </c>
      <c r="B35" s="4" t="str">
        <f>IF($M35&gt;300,"",IF(OR(INDEX(Bemenet!$E$2:$E$301,$M35)="",INDEX(Bemenet!$F$2:$F$301,$M35)=""),"",MAX(INDEX(Bemenet!$E$2:$E$301,$M35),INDEX(Szabalyok!$A:$A,$N35))))</f>
        <v/>
      </c>
      <c r="C35" s="4" t="str">
        <f>IF($B35="","",MIN(INDEX(Bemenet!$F$2:$F$301,$M35),INDEX(Szabalyok!$B:$B,$N35)))</f>
        <v/>
      </c>
      <c r="D35" s="5" t="str">
        <f>IF(AND($B35&lt;&gt;"",$C35&lt;&gt;"",$B35&lt;=$C35),INDEX(Bemenet!$G$2:$G$301,$M35),"")</f>
        <v/>
      </c>
      <c r="E35" s="6" t="str">
        <f>IF(AND($B35&lt;&gt;"",$C35&lt;&gt;"",$B35&lt;=$C35),INDEX(Bemenet!$D$2:$D$301,$M35),"")</f>
        <v/>
      </c>
      <c r="F35" s="5" t="str">
        <f t="shared" si="0"/>
        <v/>
      </c>
      <c r="G35" s="5" t="str">
        <f t="shared" si="1"/>
        <v/>
      </c>
      <c r="H35" s="9" t="str">
        <f t="shared" si="2"/>
        <v/>
      </c>
      <c r="I35" s="5" t="str">
        <f t="shared" si="3"/>
        <v/>
      </c>
      <c r="J35" s="5" t="str">
        <f>IF(OR($L35="",NOT(COUNTIFS($L$2:$L35,$L35)=1)),"",SUMIFS($G:$G,$L:$L,$L35))</f>
        <v/>
      </c>
      <c r="K35" s="5" t="str">
        <f>IF(OR($L35="",NOT(COUNTIFS($L$2:$L35,$L35)=1)),"",SUMIFS($I:$I,$L:$L,$L35))</f>
        <v/>
      </c>
      <c r="L35" s="6" t="str">
        <f t="shared" si="4"/>
        <v/>
      </c>
      <c r="M35" s="6">
        <f t="shared" si="5"/>
        <v>2</v>
      </c>
      <c r="N35" s="6">
        <f t="shared" si="6"/>
        <v>10</v>
      </c>
      <c r="O35" s="9" t="str">
        <f>IF(AND($B35&lt;&gt;"",$C35&lt;&gt;"",$B35&lt;=$C35),INDEX(Szabalyok!$C:$C,$N35),"")</f>
        <v/>
      </c>
      <c r="P35">
        <f t="shared" si="8"/>
        <v>0</v>
      </c>
    </row>
    <row r="36" spans="1:16" x14ac:dyDescent="0.35">
      <c r="A36">
        <f t="shared" si="7"/>
        <v>0</v>
      </c>
      <c r="B36" s="4" t="str">
        <f>IF($M36&gt;300,"",IF(OR(INDEX(Bemenet!$E$2:$E$301,$M36)="",INDEX(Bemenet!$F$2:$F$301,$M36)=""),"",MAX(INDEX(Bemenet!$E$2:$E$301,$M36),INDEX(Szabalyok!$A:$A,$N36))))</f>
        <v/>
      </c>
      <c r="C36" s="4" t="str">
        <f>IF($B36="","",MIN(INDEX(Bemenet!$F$2:$F$301,$M36),INDEX(Szabalyok!$B:$B,$N36)))</f>
        <v/>
      </c>
      <c r="D36" s="5" t="str">
        <f>IF(AND($B36&lt;&gt;"",$C36&lt;&gt;"",$B36&lt;=$C36),INDEX(Bemenet!$G$2:$G$301,$M36),"")</f>
        <v/>
      </c>
      <c r="E36" s="6" t="str">
        <f>IF(AND($B36&lt;&gt;"",$C36&lt;&gt;"",$B36&lt;=$C36),INDEX(Bemenet!$D$2:$D$301,$M36),"")</f>
        <v/>
      </c>
      <c r="F36" s="5" t="str">
        <f t="shared" si="0"/>
        <v/>
      </c>
      <c r="G36" s="5" t="str">
        <f t="shared" si="1"/>
        <v/>
      </c>
      <c r="H36" s="9" t="str">
        <f t="shared" si="2"/>
        <v/>
      </c>
      <c r="I36" s="5" t="str">
        <f t="shared" si="3"/>
        <v/>
      </c>
      <c r="J36" s="5" t="str">
        <f>IF(OR($L36="",NOT(COUNTIFS($L$2:$L36,$L36)=1)),"",SUMIFS($G:$G,$L:$L,$L36))</f>
        <v/>
      </c>
      <c r="K36" s="5" t="str">
        <f>IF(OR($L36="",NOT(COUNTIFS($L$2:$L36,$L36)=1)),"",SUMIFS($I:$I,$L:$L,$L36))</f>
        <v/>
      </c>
      <c r="L36" s="6" t="str">
        <f t="shared" si="4"/>
        <v/>
      </c>
      <c r="M36" s="6">
        <f t="shared" si="5"/>
        <v>2</v>
      </c>
      <c r="N36" s="6">
        <f t="shared" si="6"/>
        <v>11</v>
      </c>
      <c r="O36" s="9" t="str">
        <f>IF(AND($B36&lt;&gt;"",$C36&lt;&gt;"",$B36&lt;=$C36),INDEX(Szabalyok!$C:$C,$N36),"")</f>
        <v/>
      </c>
      <c r="P36">
        <f t="shared" si="8"/>
        <v>0</v>
      </c>
    </row>
    <row r="37" spans="1:16" x14ac:dyDescent="0.35">
      <c r="A37">
        <f t="shared" si="7"/>
        <v>0</v>
      </c>
      <c r="B37" s="4" t="str">
        <f>IF($M37&gt;300,"",IF(OR(INDEX(Bemenet!$E$2:$E$301,$M37)="",INDEX(Bemenet!$F$2:$F$301,$M37)=""),"",MAX(INDEX(Bemenet!$E$2:$E$301,$M37),INDEX(Szabalyok!$A:$A,$N37))))</f>
        <v/>
      </c>
      <c r="C37" s="4" t="str">
        <f>IF($B37="","",MIN(INDEX(Bemenet!$F$2:$F$301,$M37),INDEX(Szabalyok!$B:$B,$N37)))</f>
        <v/>
      </c>
      <c r="D37" s="5" t="str">
        <f>IF(AND($B37&lt;&gt;"",$C37&lt;&gt;"",$B37&lt;=$C37),INDEX(Bemenet!$G$2:$G$301,$M37),"")</f>
        <v/>
      </c>
      <c r="E37" s="6" t="str">
        <f>IF(AND($B37&lt;&gt;"",$C37&lt;&gt;"",$B37&lt;=$C37),INDEX(Bemenet!$D$2:$D$301,$M37),"")</f>
        <v/>
      </c>
      <c r="F37" s="5" t="str">
        <f t="shared" si="0"/>
        <v/>
      </c>
      <c r="G37" s="5" t="str">
        <f t="shared" si="1"/>
        <v/>
      </c>
      <c r="H37" s="9" t="str">
        <f t="shared" si="2"/>
        <v/>
      </c>
      <c r="I37" s="5" t="str">
        <f t="shared" si="3"/>
        <v/>
      </c>
      <c r="J37" s="5" t="str">
        <f>IF(OR($L37="",NOT(COUNTIFS($L$2:$L37,$L37)=1)),"",SUMIFS($G:$G,$L:$L,$L37))</f>
        <v/>
      </c>
      <c r="K37" s="5" t="str">
        <f>IF(OR($L37="",NOT(COUNTIFS($L$2:$L37,$L37)=1)),"",SUMIFS($I:$I,$L:$L,$L37))</f>
        <v/>
      </c>
      <c r="L37" s="6" t="str">
        <f t="shared" si="4"/>
        <v/>
      </c>
      <c r="M37" s="6">
        <f t="shared" si="5"/>
        <v>2</v>
      </c>
      <c r="N37" s="6">
        <f t="shared" si="6"/>
        <v>12</v>
      </c>
      <c r="O37" s="9" t="str">
        <f>IF(AND($B37&lt;&gt;"",$C37&lt;&gt;"",$B37&lt;=$C37),INDEX(Szabalyok!$C:$C,$N37),"")</f>
        <v/>
      </c>
      <c r="P37">
        <f t="shared" si="8"/>
        <v>0</v>
      </c>
    </row>
    <row r="38" spans="1:16" x14ac:dyDescent="0.35">
      <c r="A38">
        <f t="shared" si="7"/>
        <v>0</v>
      </c>
      <c r="B38" s="4" t="str">
        <f>IF($M38&gt;300,"",IF(OR(INDEX(Bemenet!$E$2:$E$301,$M38)="",INDEX(Bemenet!$F$2:$F$301,$M38)=""),"",MAX(INDEX(Bemenet!$E$2:$E$301,$M38),INDEX(Szabalyok!$A:$A,$N38))))</f>
        <v/>
      </c>
      <c r="C38" s="4" t="str">
        <f>IF($B38="","",MIN(INDEX(Bemenet!$F$2:$F$301,$M38),INDEX(Szabalyok!$B:$B,$N38)))</f>
        <v/>
      </c>
      <c r="D38" s="5" t="str">
        <f>IF(AND($B38&lt;&gt;"",$C38&lt;&gt;"",$B38&lt;=$C38),INDEX(Bemenet!$G$2:$G$301,$M38),"")</f>
        <v/>
      </c>
      <c r="E38" s="6" t="str">
        <f>IF(AND($B38&lt;&gt;"",$C38&lt;&gt;"",$B38&lt;=$C38),INDEX(Bemenet!$D$2:$D$301,$M38),"")</f>
        <v/>
      </c>
      <c r="F38" s="5" t="str">
        <f t="shared" si="0"/>
        <v/>
      </c>
      <c r="G38" s="5" t="str">
        <f t="shared" si="1"/>
        <v/>
      </c>
      <c r="H38" s="9" t="str">
        <f t="shared" si="2"/>
        <v/>
      </c>
      <c r="I38" s="5" t="str">
        <f t="shared" si="3"/>
        <v/>
      </c>
      <c r="J38" s="5" t="str">
        <f>IF(OR($L38="",NOT(COUNTIFS($L$2:$L38,$L38)=1)),"",SUMIFS($G:$G,$L:$L,$L38))</f>
        <v/>
      </c>
      <c r="K38" s="5" t="str">
        <f>IF(OR($L38="",NOT(COUNTIFS($L$2:$L38,$L38)=1)),"",SUMIFS($I:$I,$L:$L,$L38))</f>
        <v/>
      </c>
      <c r="L38" s="6" t="str">
        <f t="shared" si="4"/>
        <v/>
      </c>
      <c r="M38" s="6">
        <f t="shared" si="5"/>
        <v>2</v>
      </c>
      <c r="N38" s="6">
        <f t="shared" si="6"/>
        <v>13</v>
      </c>
      <c r="O38" s="9" t="str">
        <f>IF(AND($B38&lt;&gt;"",$C38&lt;&gt;"",$B38&lt;=$C38),INDEX(Szabalyok!$C:$C,$N38),"")</f>
        <v/>
      </c>
      <c r="P38">
        <f t="shared" si="8"/>
        <v>0</v>
      </c>
    </row>
    <row r="39" spans="1:16" x14ac:dyDescent="0.35">
      <c r="A39">
        <f t="shared" si="7"/>
        <v>0</v>
      </c>
      <c r="B39" s="4" t="str">
        <f>IF($M39&gt;300,"",IF(OR(INDEX(Bemenet!$E$2:$E$301,$M39)="",INDEX(Bemenet!$F$2:$F$301,$M39)=""),"",MAX(INDEX(Bemenet!$E$2:$E$301,$M39),INDEX(Szabalyok!$A:$A,$N39))))</f>
        <v/>
      </c>
      <c r="C39" s="4" t="str">
        <f>IF($B39="","",MIN(INDEX(Bemenet!$F$2:$F$301,$M39),INDEX(Szabalyok!$B:$B,$N39)))</f>
        <v/>
      </c>
      <c r="D39" s="5" t="str">
        <f>IF(AND($B39&lt;&gt;"",$C39&lt;&gt;"",$B39&lt;=$C39),INDEX(Bemenet!$G$2:$G$301,$M39),"")</f>
        <v/>
      </c>
      <c r="E39" s="6" t="str">
        <f>IF(AND($B39&lt;&gt;"",$C39&lt;&gt;"",$B39&lt;=$C39),INDEX(Bemenet!$D$2:$D$301,$M39),"")</f>
        <v/>
      </c>
      <c r="F39" s="5" t="str">
        <f t="shared" si="0"/>
        <v/>
      </c>
      <c r="G39" s="5" t="str">
        <f t="shared" si="1"/>
        <v/>
      </c>
      <c r="H39" s="9" t="str">
        <f t="shared" si="2"/>
        <v/>
      </c>
      <c r="I39" s="5" t="str">
        <f t="shared" si="3"/>
        <v/>
      </c>
      <c r="J39" s="5" t="str">
        <f>IF(OR($L39="",NOT(COUNTIFS($L$2:$L39,$L39)=1)),"",SUMIFS($G:$G,$L:$L,$L39))</f>
        <v/>
      </c>
      <c r="K39" s="5" t="str">
        <f>IF(OR($L39="",NOT(COUNTIFS($L$2:$L39,$L39)=1)),"",SUMIFS($I:$I,$L:$L,$L39))</f>
        <v/>
      </c>
      <c r="L39" s="6" t="str">
        <f t="shared" si="4"/>
        <v/>
      </c>
      <c r="M39" s="6">
        <f t="shared" si="5"/>
        <v>2</v>
      </c>
      <c r="N39" s="6">
        <f t="shared" si="6"/>
        <v>14</v>
      </c>
      <c r="O39" s="9" t="str">
        <f>IF(AND($B39&lt;&gt;"",$C39&lt;&gt;"",$B39&lt;=$C39),INDEX(Szabalyok!$C:$C,$N39),"")</f>
        <v/>
      </c>
      <c r="P39">
        <f t="shared" si="8"/>
        <v>0</v>
      </c>
    </row>
    <row r="40" spans="1:16" x14ac:dyDescent="0.35">
      <c r="A40">
        <f t="shared" si="7"/>
        <v>0</v>
      </c>
      <c r="B40" s="4" t="str">
        <f>IF($M40&gt;300,"",IF(OR(INDEX(Bemenet!$E$2:$E$301,$M40)="",INDEX(Bemenet!$F$2:$F$301,$M40)=""),"",MAX(INDEX(Bemenet!$E$2:$E$301,$M40),INDEX(Szabalyok!$A:$A,$N40))))</f>
        <v/>
      </c>
      <c r="C40" s="4" t="str">
        <f>IF($B40="","",MIN(INDEX(Bemenet!$F$2:$F$301,$M40),INDEX(Szabalyok!$B:$B,$N40)))</f>
        <v/>
      </c>
      <c r="D40" s="5" t="str">
        <f>IF(AND($B40&lt;&gt;"",$C40&lt;&gt;"",$B40&lt;=$C40),INDEX(Bemenet!$G$2:$G$301,$M40),"")</f>
        <v/>
      </c>
      <c r="E40" s="6" t="str">
        <f>IF(AND($B40&lt;&gt;"",$C40&lt;&gt;"",$B40&lt;=$C40),INDEX(Bemenet!$D$2:$D$301,$M40),"")</f>
        <v/>
      </c>
      <c r="F40" s="5" t="str">
        <f t="shared" si="0"/>
        <v/>
      </c>
      <c r="G40" s="5" t="str">
        <f t="shared" si="1"/>
        <v/>
      </c>
      <c r="H40" s="9" t="str">
        <f t="shared" si="2"/>
        <v/>
      </c>
      <c r="I40" s="5" t="str">
        <f t="shared" si="3"/>
        <v/>
      </c>
      <c r="J40" s="5" t="str">
        <f>IF(OR($L40="",NOT(COUNTIFS($L$2:$L40,$L40)=1)),"",SUMIFS($G:$G,$L:$L,$L40))</f>
        <v/>
      </c>
      <c r="K40" s="5" t="str">
        <f>IF(OR($L40="",NOT(COUNTIFS($L$2:$L40,$L40)=1)),"",SUMIFS($I:$I,$L:$L,$L40))</f>
        <v/>
      </c>
      <c r="L40" s="6" t="str">
        <f t="shared" si="4"/>
        <v/>
      </c>
      <c r="M40" s="6">
        <f t="shared" si="5"/>
        <v>2</v>
      </c>
      <c r="N40" s="6">
        <f t="shared" si="6"/>
        <v>15</v>
      </c>
      <c r="O40" s="9" t="str">
        <f>IF(AND($B40&lt;&gt;"",$C40&lt;&gt;"",$B40&lt;=$C40),INDEX(Szabalyok!$C:$C,$N40),"")</f>
        <v/>
      </c>
      <c r="P40">
        <f t="shared" si="8"/>
        <v>0</v>
      </c>
    </row>
    <row r="41" spans="1:16" x14ac:dyDescent="0.35">
      <c r="A41">
        <f t="shared" si="7"/>
        <v>0</v>
      </c>
      <c r="B41" s="4" t="str">
        <f>IF($M41&gt;300,"",IF(OR(INDEX(Bemenet!$E$2:$E$301,$M41)="",INDEX(Bemenet!$F$2:$F$301,$M41)=""),"",MAX(INDEX(Bemenet!$E$2:$E$301,$M41),INDEX(Szabalyok!$A:$A,$N41))))</f>
        <v/>
      </c>
      <c r="C41" s="4" t="str">
        <f>IF($B41="","",MIN(INDEX(Bemenet!$F$2:$F$301,$M41),INDEX(Szabalyok!$B:$B,$N41)))</f>
        <v/>
      </c>
      <c r="D41" s="5" t="str">
        <f>IF(AND($B41&lt;&gt;"",$C41&lt;&gt;"",$B41&lt;=$C41),INDEX(Bemenet!$G$2:$G$301,$M41),"")</f>
        <v/>
      </c>
      <c r="E41" s="6" t="str">
        <f>IF(AND($B41&lt;&gt;"",$C41&lt;&gt;"",$B41&lt;=$C41),INDEX(Bemenet!$D$2:$D$301,$M41),"")</f>
        <v/>
      </c>
      <c r="F41" s="5" t="str">
        <f t="shared" si="0"/>
        <v/>
      </c>
      <c r="G41" s="5" t="str">
        <f t="shared" si="1"/>
        <v/>
      </c>
      <c r="H41" s="9" t="str">
        <f t="shared" si="2"/>
        <v/>
      </c>
      <c r="I41" s="5" t="str">
        <f t="shared" si="3"/>
        <v/>
      </c>
      <c r="J41" s="5" t="str">
        <f>IF(OR($L41="",NOT(COUNTIFS($L$2:$L41,$L41)=1)),"",SUMIFS($G:$G,$L:$L,$L41))</f>
        <v/>
      </c>
      <c r="K41" s="5" t="str">
        <f>IF(OR($L41="",NOT(COUNTIFS($L$2:$L41,$L41)=1)),"",SUMIFS($I:$I,$L:$L,$L41))</f>
        <v/>
      </c>
      <c r="L41" s="6" t="str">
        <f t="shared" si="4"/>
        <v/>
      </c>
      <c r="M41" s="6">
        <f t="shared" si="5"/>
        <v>2</v>
      </c>
      <c r="N41" s="6">
        <f t="shared" si="6"/>
        <v>16</v>
      </c>
      <c r="O41" s="9" t="str">
        <f>IF(AND($B41&lt;&gt;"",$C41&lt;&gt;"",$B41&lt;=$C41),INDEX(Szabalyok!$C:$C,$N41),"")</f>
        <v/>
      </c>
      <c r="P41">
        <f t="shared" si="8"/>
        <v>0</v>
      </c>
    </row>
    <row r="42" spans="1:16" x14ac:dyDescent="0.35">
      <c r="A42">
        <f t="shared" si="7"/>
        <v>0</v>
      </c>
      <c r="B42" s="4" t="str">
        <f>IF($M42&gt;300,"",IF(OR(INDEX(Bemenet!$E$2:$E$301,$M42)="",INDEX(Bemenet!$F$2:$F$301,$M42)=""),"",MAX(INDEX(Bemenet!$E$2:$E$301,$M42),INDEX(Szabalyok!$A:$A,$N42))))</f>
        <v/>
      </c>
      <c r="C42" s="4" t="str">
        <f>IF($B42="","",MIN(INDEX(Bemenet!$F$2:$F$301,$M42),INDEX(Szabalyok!$B:$B,$N42)))</f>
        <v/>
      </c>
      <c r="D42" s="5" t="str">
        <f>IF(AND($B42&lt;&gt;"",$C42&lt;&gt;"",$B42&lt;=$C42),INDEX(Bemenet!$G$2:$G$301,$M42),"")</f>
        <v/>
      </c>
      <c r="E42" s="6" t="str">
        <f>IF(AND($B42&lt;&gt;"",$C42&lt;&gt;"",$B42&lt;=$C42),INDEX(Bemenet!$D$2:$D$301,$M42),"")</f>
        <v/>
      </c>
      <c r="F42" s="5" t="str">
        <f t="shared" si="0"/>
        <v/>
      </c>
      <c r="G42" s="5" t="str">
        <f t="shared" si="1"/>
        <v/>
      </c>
      <c r="H42" s="9" t="str">
        <f t="shared" si="2"/>
        <v/>
      </c>
      <c r="I42" s="5" t="str">
        <f t="shared" si="3"/>
        <v/>
      </c>
      <c r="J42" s="5" t="str">
        <f>IF(OR($L42="",NOT(COUNTIFS($L$2:$L42,$L42)=1)),"",SUMIFS($G:$G,$L:$L,$L42))</f>
        <v/>
      </c>
      <c r="K42" s="5" t="str">
        <f>IF(OR($L42="",NOT(COUNTIFS($L$2:$L42,$L42)=1)),"",SUMIFS($I:$I,$L:$L,$L42))</f>
        <v/>
      </c>
      <c r="L42" s="6" t="str">
        <f t="shared" si="4"/>
        <v/>
      </c>
      <c r="M42" s="6">
        <f t="shared" si="5"/>
        <v>2</v>
      </c>
      <c r="N42" s="6">
        <f t="shared" si="6"/>
        <v>17</v>
      </c>
      <c r="O42" s="9" t="str">
        <f>IF(AND($B42&lt;&gt;"",$C42&lt;&gt;"",$B42&lt;=$C42),INDEX(Szabalyok!$C:$C,$N42),"")</f>
        <v/>
      </c>
      <c r="P42">
        <f t="shared" si="8"/>
        <v>0</v>
      </c>
    </row>
    <row r="43" spans="1:16" x14ac:dyDescent="0.35">
      <c r="A43">
        <f t="shared" si="7"/>
        <v>0</v>
      </c>
      <c r="B43" s="4" t="str">
        <f>IF($M43&gt;300,"",IF(OR(INDEX(Bemenet!$E$2:$E$301,$M43)="",INDEX(Bemenet!$F$2:$F$301,$M43)=""),"",MAX(INDEX(Bemenet!$E$2:$E$301,$M43),INDEX(Szabalyok!$A:$A,$N43))))</f>
        <v/>
      </c>
      <c r="C43" s="4" t="str">
        <f>IF($B43="","",MIN(INDEX(Bemenet!$F$2:$F$301,$M43),INDEX(Szabalyok!$B:$B,$N43)))</f>
        <v/>
      </c>
      <c r="D43" s="5" t="str">
        <f>IF(AND($B43&lt;&gt;"",$C43&lt;&gt;"",$B43&lt;=$C43),INDEX(Bemenet!$G$2:$G$301,$M43),"")</f>
        <v/>
      </c>
      <c r="E43" s="6" t="str">
        <f>IF(AND($B43&lt;&gt;"",$C43&lt;&gt;"",$B43&lt;=$C43),INDEX(Bemenet!$D$2:$D$301,$M43),"")</f>
        <v/>
      </c>
      <c r="F43" s="5" t="str">
        <f t="shared" si="0"/>
        <v/>
      </c>
      <c r="G43" s="5" t="str">
        <f t="shared" si="1"/>
        <v/>
      </c>
      <c r="H43" s="9" t="str">
        <f t="shared" si="2"/>
        <v/>
      </c>
      <c r="I43" s="5" t="str">
        <f t="shared" si="3"/>
        <v/>
      </c>
      <c r="J43" s="5" t="str">
        <f>IF(OR($L43="",NOT(COUNTIFS($L$2:$L43,$L43)=1)),"",SUMIFS($G:$G,$L:$L,$L43))</f>
        <v/>
      </c>
      <c r="K43" s="5" t="str">
        <f>IF(OR($L43="",NOT(COUNTIFS($L$2:$L43,$L43)=1)),"",SUMIFS($I:$I,$L:$L,$L43))</f>
        <v/>
      </c>
      <c r="L43" s="6" t="str">
        <f t="shared" si="4"/>
        <v/>
      </c>
      <c r="M43" s="6">
        <f t="shared" si="5"/>
        <v>2</v>
      </c>
      <c r="N43" s="6">
        <f t="shared" si="6"/>
        <v>18</v>
      </c>
      <c r="O43" s="9" t="str">
        <f>IF(AND($B43&lt;&gt;"",$C43&lt;&gt;"",$B43&lt;=$C43),INDEX(Szabalyok!$C:$C,$N43),"")</f>
        <v/>
      </c>
      <c r="P43">
        <f t="shared" si="8"/>
        <v>0</v>
      </c>
    </row>
    <row r="44" spans="1:16" x14ac:dyDescent="0.35">
      <c r="A44">
        <f t="shared" si="7"/>
        <v>0</v>
      </c>
      <c r="B44" s="4" t="str">
        <f>IF($M44&gt;300,"",IF(OR(INDEX(Bemenet!$E$2:$E$301,$M44)="",INDEX(Bemenet!$F$2:$F$301,$M44)=""),"",MAX(INDEX(Bemenet!$E$2:$E$301,$M44),INDEX(Szabalyok!$A:$A,$N44))))</f>
        <v/>
      </c>
      <c r="C44" s="4" t="str">
        <f>IF($B44="","",MIN(INDEX(Bemenet!$F$2:$F$301,$M44),INDEX(Szabalyok!$B:$B,$N44)))</f>
        <v/>
      </c>
      <c r="D44" s="5" t="str">
        <f>IF(AND($B44&lt;&gt;"",$C44&lt;&gt;"",$B44&lt;=$C44),INDEX(Bemenet!$G$2:$G$301,$M44),"")</f>
        <v/>
      </c>
      <c r="E44" s="6" t="str">
        <f>IF(AND($B44&lt;&gt;"",$C44&lt;&gt;"",$B44&lt;=$C44),INDEX(Bemenet!$D$2:$D$301,$M44),"")</f>
        <v/>
      </c>
      <c r="F44" s="5" t="str">
        <f t="shared" si="0"/>
        <v/>
      </c>
      <c r="G44" s="5" t="str">
        <f t="shared" si="1"/>
        <v/>
      </c>
      <c r="H44" s="9" t="str">
        <f t="shared" si="2"/>
        <v/>
      </c>
      <c r="I44" s="5" t="str">
        <f t="shared" si="3"/>
        <v/>
      </c>
      <c r="J44" s="5" t="str">
        <f>IF(OR($L44="",NOT(COUNTIFS($L$2:$L44,$L44)=1)),"",SUMIFS($G:$G,$L:$L,$L44))</f>
        <v/>
      </c>
      <c r="K44" s="5" t="str">
        <f>IF(OR($L44="",NOT(COUNTIFS($L$2:$L44,$L44)=1)),"",SUMIFS($I:$I,$L:$L,$L44))</f>
        <v/>
      </c>
      <c r="L44" s="6" t="str">
        <f t="shared" si="4"/>
        <v/>
      </c>
      <c r="M44" s="6">
        <f t="shared" si="5"/>
        <v>2</v>
      </c>
      <c r="N44" s="6">
        <f t="shared" si="6"/>
        <v>19</v>
      </c>
      <c r="O44" s="9" t="str">
        <f>IF(AND($B44&lt;&gt;"",$C44&lt;&gt;"",$B44&lt;=$C44),INDEX(Szabalyok!$C:$C,$N44),"")</f>
        <v/>
      </c>
      <c r="P44">
        <f t="shared" si="8"/>
        <v>0</v>
      </c>
    </row>
    <row r="45" spans="1:16" x14ac:dyDescent="0.35">
      <c r="A45">
        <f t="shared" si="7"/>
        <v>0</v>
      </c>
      <c r="B45" s="4" t="str">
        <f>IF($M45&gt;300,"",IF(OR(INDEX(Bemenet!$E$2:$E$301,$M45)="",INDEX(Bemenet!$F$2:$F$301,$M45)=""),"",MAX(INDEX(Bemenet!$E$2:$E$301,$M45),INDEX(Szabalyok!$A:$A,$N45))))</f>
        <v/>
      </c>
      <c r="C45" s="4" t="str">
        <f>IF($B45="","",MIN(INDEX(Bemenet!$F$2:$F$301,$M45),INDEX(Szabalyok!$B:$B,$N45)))</f>
        <v/>
      </c>
      <c r="D45" s="5" t="str">
        <f>IF(AND($B45&lt;&gt;"",$C45&lt;&gt;"",$B45&lt;=$C45),INDEX(Bemenet!$G$2:$G$301,$M45),"")</f>
        <v/>
      </c>
      <c r="E45" s="6" t="str">
        <f>IF(AND($B45&lt;&gt;"",$C45&lt;&gt;"",$B45&lt;=$C45),INDEX(Bemenet!$D$2:$D$301,$M45),"")</f>
        <v/>
      </c>
      <c r="F45" s="5" t="str">
        <f t="shared" si="0"/>
        <v/>
      </c>
      <c r="G45" s="5" t="str">
        <f t="shared" si="1"/>
        <v/>
      </c>
      <c r="H45" s="9" t="str">
        <f t="shared" si="2"/>
        <v/>
      </c>
      <c r="I45" s="5" t="str">
        <f t="shared" si="3"/>
        <v/>
      </c>
      <c r="J45" s="5" t="str">
        <f>IF(OR($L45="",NOT(COUNTIFS($L$2:$L45,$L45)=1)),"",SUMIFS($G:$G,$L:$L,$L45))</f>
        <v/>
      </c>
      <c r="K45" s="5" t="str">
        <f>IF(OR($L45="",NOT(COUNTIFS($L$2:$L45,$L45)=1)),"",SUMIFS($I:$I,$L:$L,$L45))</f>
        <v/>
      </c>
      <c r="L45" s="6" t="str">
        <f t="shared" si="4"/>
        <v/>
      </c>
      <c r="M45" s="6">
        <f t="shared" si="5"/>
        <v>2</v>
      </c>
      <c r="N45" s="6">
        <f t="shared" si="6"/>
        <v>20</v>
      </c>
      <c r="O45" s="9" t="str">
        <f>IF(AND($B45&lt;&gt;"",$C45&lt;&gt;"",$B45&lt;=$C45),INDEX(Szabalyok!$C:$C,$N45),"")</f>
        <v/>
      </c>
      <c r="P45">
        <f t="shared" si="8"/>
        <v>0</v>
      </c>
    </row>
    <row r="46" spans="1:16" x14ac:dyDescent="0.35">
      <c r="A46">
        <f t="shared" si="7"/>
        <v>0</v>
      </c>
      <c r="B46" s="4" t="str">
        <f>IF($M46&gt;300,"",IF(OR(INDEX(Bemenet!$E$2:$E$301,$M46)="",INDEX(Bemenet!$F$2:$F$301,$M46)=""),"",MAX(INDEX(Bemenet!$E$2:$E$301,$M46),INDEX(Szabalyok!$A:$A,$N46))))</f>
        <v/>
      </c>
      <c r="C46" s="4" t="str">
        <f>IF($B46="","",MIN(INDEX(Bemenet!$F$2:$F$301,$M46),INDEX(Szabalyok!$B:$B,$N46)))</f>
        <v/>
      </c>
      <c r="D46" s="5" t="str">
        <f>IF(AND($B46&lt;&gt;"",$C46&lt;&gt;"",$B46&lt;=$C46),INDEX(Bemenet!$G$2:$G$301,$M46),"")</f>
        <v/>
      </c>
      <c r="E46" s="6" t="str">
        <f>IF(AND($B46&lt;&gt;"",$C46&lt;&gt;"",$B46&lt;=$C46),INDEX(Bemenet!$D$2:$D$301,$M46),"")</f>
        <v/>
      </c>
      <c r="F46" s="5" t="str">
        <f t="shared" si="0"/>
        <v/>
      </c>
      <c r="G46" s="5" t="str">
        <f t="shared" si="1"/>
        <v/>
      </c>
      <c r="H46" s="9" t="str">
        <f t="shared" si="2"/>
        <v/>
      </c>
      <c r="I46" s="5" t="str">
        <f t="shared" si="3"/>
        <v/>
      </c>
      <c r="J46" s="5" t="str">
        <f>IF(OR($L46="",NOT(COUNTIFS($L$2:$L46,$L46)=1)),"",SUMIFS($G:$G,$L:$L,$L46))</f>
        <v/>
      </c>
      <c r="K46" s="5" t="str">
        <f>IF(OR($L46="",NOT(COUNTIFS($L$2:$L46,$L46)=1)),"",SUMIFS($I:$I,$L:$L,$L46))</f>
        <v/>
      </c>
      <c r="L46" s="6" t="str">
        <f t="shared" si="4"/>
        <v/>
      </c>
      <c r="M46" s="6">
        <f t="shared" si="5"/>
        <v>2</v>
      </c>
      <c r="N46" s="6">
        <f t="shared" si="6"/>
        <v>21</v>
      </c>
      <c r="O46" s="9" t="str">
        <f>IF(AND($B46&lt;&gt;"",$C46&lt;&gt;"",$B46&lt;=$C46),INDEX(Szabalyok!$C:$C,$N46),"")</f>
        <v/>
      </c>
      <c r="P46">
        <f t="shared" si="8"/>
        <v>0</v>
      </c>
    </row>
    <row r="47" spans="1:16" x14ac:dyDescent="0.35">
      <c r="A47">
        <f t="shared" si="7"/>
        <v>0</v>
      </c>
      <c r="B47" s="4" t="str">
        <f>IF($M47&gt;300,"",IF(OR(INDEX(Bemenet!$E$2:$E$301,$M47)="",INDEX(Bemenet!$F$2:$F$301,$M47)=""),"",MAX(INDEX(Bemenet!$E$2:$E$301,$M47),INDEX(Szabalyok!$A:$A,$N47))))</f>
        <v/>
      </c>
      <c r="C47" s="4" t="str">
        <f>IF($B47="","",MIN(INDEX(Bemenet!$F$2:$F$301,$M47),INDEX(Szabalyok!$B:$B,$N47)))</f>
        <v/>
      </c>
      <c r="D47" s="5" t="str">
        <f>IF(AND($B47&lt;&gt;"",$C47&lt;&gt;"",$B47&lt;=$C47),INDEX(Bemenet!$G$2:$G$301,$M47),"")</f>
        <v/>
      </c>
      <c r="E47" s="6" t="str">
        <f>IF(AND($B47&lt;&gt;"",$C47&lt;&gt;"",$B47&lt;=$C47),INDEX(Bemenet!$D$2:$D$301,$M47),"")</f>
        <v/>
      </c>
      <c r="F47" s="5" t="str">
        <f t="shared" si="0"/>
        <v/>
      </c>
      <c r="G47" s="5" t="str">
        <f t="shared" si="1"/>
        <v/>
      </c>
      <c r="H47" s="9" t="str">
        <f t="shared" si="2"/>
        <v/>
      </c>
      <c r="I47" s="5" t="str">
        <f t="shared" si="3"/>
        <v/>
      </c>
      <c r="J47" s="5" t="str">
        <f>IF(OR($L47="",NOT(COUNTIFS($L$2:$L47,$L47)=1)),"",SUMIFS($G:$G,$L:$L,$L47))</f>
        <v/>
      </c>
      <c r="K47" s="5" t="str">
        <f>IF(OR($L47="",NOT(COUNTIFS($L$2:$L47,$L47)=1)),"",SUMIFS($I:$I,$L:$L,$L47))</f>
        <v/>
      </c>
      <c r="L47" s="6" t="str">
        <f t="shared" si="4"/>
        <v/>
      </c>
      <c r="M47" s="6">
        <f t="shared" si="5"/>
        <v>2</v>
      </c>
      <c r="N47" s="6">
        <f t="shared" si="6"/>
        <v>22</v>
      </c>
      <c r="O47" s="9" t="str">
        <f>IF(AND($B47&lt;&gt;"",$C47&lt;&gt;"",$B47&lt;=$C47),INDEX(Szabalyok!$C:$C,$N47),"")</f>
        <v/>
      </c>
      <c r="P47">
        <f t="shared" si="8"/>
        <v>0</v>
      </c>
    </row>
    <row r="48" spans="1:16" x14ac:dyDescent="0.35">
      <c r="A48">
        <f t="shared" si="7"/>
        <v>0</v>
      </c>
      <c r="B48" s="4" t="str">
        <f>IF($M48&gt;300,"",IF(OR(INDEX(Bemenet!$E$2:$E$301,$M48)="",INDEX(Bemenet!$F$2:$F$301,$M48)=""),"",MAX(INDEX(Bemenet!$E$2:$E$301,$M48),INDEX(Szabalyok!$A:$A,$N48))))</f>
        <v/>
      </c>
      <c r="C48" s="4" t="str">
        <f>IF($B48="","",MIN(INDEX(Bemenet!$F$2:$F$301,$M48),INDEX(Szabalyok!$B:$B,$N48)))</f>
        <v/>
      </c>
      <c r="D48" s="5" t="str">
        <f>IF(AND($B48&lt;&gt;"",$C48&lt;&gt;"",$B48&lt;=$C48),INDEX(Bemenet!$G$2:$G$301,$M48),"")</f>
        <v/>
      </c>
      <c r="E48" s="6" t="str">
        <f>IF(AND($B48&lt;&gt;"",$C48&lt;&gt;"",$B48&lt;=$C48),INDEX(Bemenet!$D$2:$D$301,$M48),"")</f>
        <v/>
      </c>
      <c r="F48" s="5" t="str">
        <f t="shared" si="0"/>
        <v/>
      </c>
      <c r="G48" s="5" t="str">
        <f t="shared" si="1"/>
        <v/>
      </c>
      <c r="H48" s="9" t="str">
        <f t="shared" si="2"/>
        <v/>
      </c>
      <c r="I48" s="5" t="str">
        <f t="shared" si="3"/>
        <v/>
      </c>
      <c r="J48" s="5" t="str">
        <f>IF(OR($L48="",NOT(COUNTIFS($L$2:$L48,$L48)=1)),"",SUMIFS($G:$G,$L:$L,$L48))</f>
        <v/>
      </c>
      <c r="K48" s="5" t="str">
        <f>IF(OR($L48="",NOT(COUNTIFS($L$2:$L48,$L48)=1)),"",SUMIFS($I:$I,$L:$L,$L48))</f>
        <v/>
      </c>
      <c r="L48" s="6" t="str">
        <f t="shared" si="4"/>
        <v/>
      </c>
      <c r="M48" s="6">
        <f t="shared" si="5"/>
        <v>2</v>
      </c>
      <c r="N48" s="6">
        <f t="shared" si="6"/>
        <v>23</v>
      </c>
      <c r="O48" s="9" t="str">
        <f>IF(AND($B48&lt;&gt;"",$C48&lt;&gt;"",$B48&lt;=$C48),INDEX(Szabalyok!$C:$C,$N48),"")</f>
        <v/>
      </c>
      <c r="P48">
        <f t="shared" si="8"/>
        <v>0</v>
      </c>
    </row>
    <row r="49" spans="1:16" x14ac:dyDescent="0.35">
      <c r="A49">
        <f t="shared" si="7"/>
        <v>0</v>
      </c>
      <c r="B49" s="4" t="str">
        <f>IF($M49&gt;300,"",IF(OR(INDEX(Bemenet!$E$2:$E$301,$M49)="",INDEX(Bemenet!$F$2:$F$301,$M49)=""),"",MAX(INDEX(Bemenet!$E$2:$E$301,$M49),INDEX(Szabalyok!$A:$A,$N49))))</f>
        <v/>
      </c>
      <c r="C49" s="4" t="str">
        <f>IF($B49="","",MIN(INDEX(Bemenet!$F$2:$F$301,$M49),INDEX(Szabalyok!$B:$B,$N49)))</f>
        <v/>
      </c>
      <c r="D49" s="5" t="str">
        <f>IF(AND($B49&lt;&gt;"",$C49&lt;&gt;"",$B49&lt;=$C49),INDEX(Bemenet!$G$2:$G$301,$M49),"")</f>
        <v/>
      </c>
      <c r="E49" s="6" t="str">
        <f>IF(AND($B49&lt;&gt;"",$C49&lt;&gt;"",$B49&lt;=$C49),INDEX(Bemenet!$D$2:$D$301,$M49),"")</f>
        <v/>
      </c>
      <c r="F49" s="5" t="str">
        <f t="shared" si="0"/>
        <v/>
      </c>
      <c r="G49" s="5" t="str">
        <f t="shared" si="1"/>
        <v/>
      </c>
      <c r="H49" s="9" t="str">
        <f t="shared" si="2"/>
        <v/>
      </c>
      <c r="I49" s="5" t="str">
        <f t="shared" si="3"/>
        <v/>
      </c>
      <c r="J49" s="5" t="str">
        <f>IF(OR($L49="",NOT(COUNTIFS($L$2:$L49,$L49)=1)),"",SUMIFS($G:$G,$L:$L,$L49))</f>
        <v/>
      </c>
      <c r="K49" s="5" t="str">
        <f>IF(OR($L49="",NOT(COUNTIFS($L$2:$L49,$L49)=1)),"",SUMIFS($I:$I,$L:$L,$L49))</f>
        <v/>
      </c>
      <c r="L49" s="6" t="str">
        <f t="shared" si="4"/>
        <v/>
      </c>
      <c r="M49" s="6">
        <f t="shared" si="5"/>
        <v>2</v>
      </c>
      <c r="N49" s="6">
        <f t="shared" si="6"/>
        <v>24</v>
      </c>
      <c r="O49" s="9" t="str">
        <f>IF(AND($B49&lt;&gt;"",$C49&lt;&gt;"",$B49&lt;=$C49),INDEX(Szabalyok!$C:$C,$N49),"")</f>
        <v/>
      </c>
      <c r="P49">
        <f t="shared" si="8"/>
        <v>0</v>
      </c>
    </row>
    <row r="50" spans="1:16" x14ac:dyDescent="0.35">
      <c r="A50">
        <f t="shared" si="7"/>
        <v>0</v>
      </c>
      <c r="B50" s="4" t="str">
        <f>IF($M50&gt;300,"",IF(OR(INDEX(Bemenet!$E$2:$E$301,$M50)="",INDEX(Bemenet!$F$2:$F$301,$M50)=""),"",MAX(INDEX(Bemenet!$E$2:$E$301,$M50),INDEX(Szabalyok!$A:$A,$N50))))</f>
        <v/>
      </c>
      <c r="C50" s="4" t="str">
        <f>IF($B50="","",MIN(INDEX(Bemenet!$F$2:$F$301,$M50),INDEX(Szabalyok!$B:$B,$N50)))</f>
        <v/>
      </c>
      <c r="D50" s="5" t="str">
        <f>IF(AND($B50&lt;&gt;"",$C50&lt;&gt;"",$B50&lt;=$C50),INDEX(Bemenet!$G$2:$G$301,$M50),"")</f>
        <v/>
      </c>
      <c r="E50" s="6" t="str">
        <f>IF(AND($B50&lt;&gt;"",$C50&lt;&gt;"",$B50&lt;=$C50),INDEX(Bemenet!$D$2:$D$301,$M50),"")</f>
        <v/>
      </c>
      <c r="F50" s="5" t="str">
        <f t="shared" si="0"/>
        <v/>
      </c>
      <c r="G50" s="5" t="str">
        <f t="shared" si="1"/>
        <v/>
      </c>
      <c r="H50" s="9" t="str">
        <f t="shared" si="2"/>
        <v/>
      </c>
      <c r="I50" s="5" t="str">
        <f t="shared" si="3"/>
        <v/>
      </c>
      <c r="J50" s="5" t="str">
        <f>IF(OR($L50="",NOT(COUNTIFS($L$2:$L50,$L50)=1)),"",SUMIFS($G:$G,$L:$L,$L50))</f>
        <v/>
      </c>
      <c r="K50" s="5" t="str">
        <f>IF(OR($L50="",NOT(COUNTIFS($L$2:$L50,$L50)=1)),"",SUMIFS($I:$I,$L:$L,$L50))</f>
        <v/>
      </c>
      <c r="L50" s="6" t="str">
        <f t="shared" si="4"/>
        <v/>
      </c>
      <c r="M50" s="6">
        <f t="shared" si="5"/>
        <v>2</v>
      </c>
      <c r="N50" s="6">
        <f t="shared" si="6"/>
        <v>25</v>
      </c>
      <c r="O50" s="9" t="str">
        <f>IF(AND($B50&lt;&gt;"",$C50&lt;&gt;"",$B50&lt;=$C50),INDEX(Szabalyok!$C:$C,$N50),"")</f>
        <v/>
      </c>
      <c r="P50">
        <f t="shared" si="8"/>
        <v>0</v>
      </c>
    </row>
    <row r="51" spans="1:16" x14ac:dyDescent="0.35">
      <c r="A51">
        <f t="shared" si="7"/>
        <v>0</v>
      </c>
      <c r="B51" s="4" t="str">
        <f>IF($M51&gt;300,"",IF(OR(INDEX(Bemenet!$E$2:$E$301,$M51)="",INDEX(Bemenet!$F$2:$F$301,$M51)=""),"",MAX(INDEX(Bemenet!$E$2:$E$301,$M51),INDEX(Szabalyok!$A:$A,$N51))))</f>
        <v/>
      </c>
      <c r="C51" s="4" t="str">
        <f>IF($B51="","",MIN(INDEX(Bemenet!$F$2:$F$301,$M51),INDEX(Szabalyok!$B:$B,$N51)))</f>
        <v/>
      </c>
      <c r="D51" s="5" t="str">
        <f>IF(AND($B51&lt;&gt;"",$C51&lt;&gt;"",$B51&lt;=$C51),INDEX(Bemenet!$G$2:$G$301,$M51),"")</f>
        <v/>
      </c>
      <c r="E51" s="6" t="str">
        <f>IF(AND($B51&lt;&gt;"",$C51&lt;&gt;"",$B51&lt;=$C51),INDEX(Bemenet!$D$2:$D$301,$M51),"")</f>
        <v/>
      </c>
      <c r="F51" s="5" t="str">
        <f t="shared" si="0"/>
        <v/>
      </c>
      <c r="G51" s="5" t="str">
        <f t="shared" si="1"/>
        <v/>
      </c>
      <c r="H51" s="9" t="str">
        <f t="shared" si="2"/>
        <v/>
      </c>
      <c r="I51" s="5" t="str">
        <f t="shared" si="3"/>
        <v/>
      </c>
      <c r="J51" s="5" t="str">
        <f>IF(OR($L51="",NOT(COUNTIFS($L$2:$L51,$L51)=1)),"",SUMIFS($G:$G,$L:$L,$L51))</f>
        <v/>
      </c>
      <c r="K51" s="5" t="str">
        <f>IF(OR($L51="",NOT(COUNTIFS($L$2:$L51,$L51)=1)),"",SUMIFS($I:$I,$L:$L,$L51))</f>
        <v/>
      </c>
      <c r="L51" s="6" t="str">
        <f t="shared" si="4"/>
        <v/>
      </c>
      <c r="M51" s="6">
        <f t="shared" si="5"/>
        <v>2</v>
      </c>
      <c r="N51" s="6">
        <f t="shared" si="6"/>
        <v>26</v>
      </c>
      <c r="O51" s="9" t="str">
        <f>IF(AND($B51&lt;&gt;"",$C51&lt;&gt;"",$B51&lt;=$C51),INDEX(Szabalyok!$C:$C,$N51),"")</f>
        <v/>
      </c>
      <c r="P51">
        <f t="shared" si="8"/>
        <v>0</v>
      </c>
    </row>
    <row r="52" spans="1:16" x14ac:dyDescent="0.35">
      <c r="A52">
        <f t="shared" si="7"/>
        <v>0</v>
      </c>
      <c r="B52" s="4" t="str">
        <f>IF($M52&gt;300,"",IF(OR(INDEX(Bemenet!$E$2:$E$301,$M52)="",INDEX(Bemenet!$F$2:$F$301,$M52)=""),"",MAX(INDEX(Bemenet!$E$2:$E$301,$M52),INDEX(Szabalyok!$A:$A,$N52))))</f>
        <v/>
      </c>
      <c r="C52" s="4" t="str">
        <f>IF($B52="","",MIN(INDEX(Bemenet!$F$2:$F$301,$M52),INDEX(Szabalyok!$B:$B,$N52)))</f>
        <v/>
      </c>
      <c r="D52" s="5" t="str">
        <f>IF(AND($B52&lt;&gt;"",$C52&lt;&gt;"",$B52&lt;=$C52),INDEX(Bemenet!$G$2:$G$301,$M52),"")</f>
        <v/>
      </c>
      <c r="E52" s="6" t="str">
        <f>IF(AND($B52&lt;&gt;"",$C52&lt;&gt;"",$B52&lt;=$C52),INDEX(Bemenet!$D$2:$D$301,$M52),"")</f>
        <v/>
      </c>
      <c r="F52" s="5" t="str">
        <f t="shared" si="0"/>
        <v/>
      </c>
      <c r="G52" s="5" t="str">
        <f t="shared" si="1"/>
        <v/>
      </c>
      <c r="H52" s="9" t="str">
        <f t="shared" si="2"/>
        <v/>
      </c>
      <c r="I52" s="5" t="str">
        <f t="shared" si="3"/>
        <v/>
      </c>
      <c r="J52" s="5" t="str">
        <f>IF(OR($L52="",NOT(COUNTIFS($L$2:$L52,$L52)=1)),"",SUMIFS($G:$G,$L:$L,$L52))</f>
        <v/>
      </c>
      <c r="K52" s="5" t="str">
        <f>IF(OR($L52="",NOT(COUNTIFS($L$2:$L52,$L52)=1)),"",SUMIFS($I:$I,$L:$L,$L52))</f>
        <v/>
      </c>
      <c r="L52" s="6" t="str">
        <f t="shared" si="4"/>
        <v/>
      </c>
      <c r="M52" s="6">
        <f t="shared" si="5"/>
        <v>3</v>
      </c>
      <c r="N52" s="6">
        <f t="shared" si="6"/>
        <v>2</v>
      </c>
      <c r="O52" s="9" t="str">
        <f>IF(AND($B52&lt;&gt;"",$C52&lt;&gt;"",$B52&lt;=$C52),INDEX(Szabalyok!$C:$C,$N52),"")</f>
        <v/>
      </c>
      <c r="P52">
        <f t="shared" si="8"/>
        <v>0</v>
      </c>
    </row>
    <row r="53" spans="1:16" x14ac:dyDescent="0.35">
      <c r="A53">
        <f t="shared" si="7"/>
        <v>0</v>
      </c>
      <c r="B53" s="4" t="str">
        <f>IF($M53&gt;300,"",IF(OR(INDEX(Bemenet!$E$2:$E$301,$M53)="",INDEX(Bemenet!$F$2:$F$301,$M53)=""),"",MAX(INDEX(Bemenet!$E$2:$E$301,$M53),INDEX(Szabalyok!$A:$A,$N53))))</f>
        <v/>
      </c>
      <c r="C53" s="4" t="str">
        <f>IF($B53="","",MIN(INDEX(Bemenet!$F$2:$F$301,$M53),INDEX(Szabalyok!$B:$B,$N53)))</f>
        <v/>
      </c>
      <c r="D53" s="5" t="str">
        <f>IF(AND($B53&lt;&gt;"",$C53&lt;&gt;"",$B53&lt;=$C53),INDEX(Bemenet!$G$2:$G$301,$M53),"")</f>
        <v/>
      </c>
      <c r="E53" s="6" t="str">
        <f>IF(AND($B53&lt;&gt;"",$C53&lt;&gt;"",$B53&lt;=$C53),INDEX(Bemenet!$D$2:$D$301,$M53),"")</f>
        <v/>
      </c>
      <c r="F53" s="5" t="str">
        <f t="shared" si="0"/>
        <v/>
      </c>
      <c r="G53" s="5" t="str">
        <f t="shared" si="1"/>
        <v/>
      </c>
      <c r="H53" s="9" t="str">
        <f t="shared" si="2"/>
        <v/>
      </c>
      <c r="I53" s="5" t="str">
        <f t="shared" si="3"/>
        <v/>
      </c>
      <c r="J53" s="5" t="str">
        <f>IF(OR($L53="",NOT(COUNTIFS($L$2:$L53,$L53)=1)),"",SUMIFS($G:$G,$L:$L,$L53))</f>
        <v/>
      </c>
      <c r="K53" s="5" t="str">
        <f>IF(OR($L53="",NOT(COUNTIFS($L$2:$L53,$L53)=1)),"",SUMIFS($I:$I,$L:$L,$L53))</f>
        <v/>
      </c>
      <c r="L53" s="6" t="str">
        <f t="shared" si="4"/>
        <v/>
      </c>
      <c r="M53" s="6">
        <f t="shared" si="5"/>
        <v>3</v>
      </c>
      <c r="N53" s="6">
        <f t="shared" si="6"/>
        <v>3</v>
      </c>
      <c r="O53" s="9" t="str">
        <f>IF(AND($B53&lt;&gt;"",$C53&lt;&gt;"",$B53&lt;=$C53),INDEX(Szabalyok!$C:$C,$N53),"")</f>
        <v/>
      </c>
      <c r="P53">
        <f t="shared" si="8"/>
        <v>0</v>
      </c>
    </row>
    <row r="54" spans="1:16" x14ac:dyDescent="0.35">
      <c r="A54">
        <f t="shared" si="7"/>
        <v>0</v>
      </c>
      <c r="B54" s="4" t="str">
        <f>IF($M54&gt;300,"",IF(OR(INDEX(Bemenet!$E$2:$E$301,$M54)="",INDEX(Bemenet!$F$2:$F$301,$M54)=""),"",MAX(INDEX(Bemenet!$E$2:$E$301,$M54),INDEX(Szabalyok!$A:$A,$N54))))</f>
        <v/>
      </c>
      <c r="C54" s="4" t="str">
        <f>IF($B54="","",MIN(INDEX(Bemenet!$F$2:$F$301,$M54),INDEX(Szabalyok!$B:$B,$N54)))</f>
        <v/>
      </c>
      <c r="D54" s="5" t="str">
        <f>IF(AND($B54&lt;&gt;"",$C54&lt;&gt;"",$B54&lt;=$C54),INDEX(Bemenet!$G$2:$G$301,$M54),"")</f>
        <v/>
      </c>
      <c r="E54" s="6" t="str">
        <f>IF(AND($B54&lt;&gt;"",$C54&lt;&gt;"",$B54&lt;=$C54),INDEX(Bemenet!$D$2:$D$301,$M54),"")</f>
        <v/>
      </c>
      <c r="F54" s="5" t="str">
        <f t="shared" si="0"/>
        <v/>
      </c>
      <c r="G54" s="5" t="str">
        <f t="shared" si="1"/>
        <v/>
      </c>
      <c r="H54" s="9" t="str">
        <f t="shared" si="2"/>
        <v/>
      </c>
      <c r="I54" s="5" t="str">
        <f t="shared" si="3"/>
        <v/>
      </c>
      <c r="J54" s="5" t="str">
        <f>IF(OR($L54="",NOT(COUNTIFS($L$2:$L54,$L54)=1)),"",SUMIFS($G:$G,$L:$L,$L54))</f>
        <v/>
      </c>
      <c r="K54" s="5" t="str">
        <f>IF(OR($L54="",NOT(COUNTIFS($L$2:$L54,$L54)=1)),"",SUMIFS($I:$I,$L:$L,$L54))</f>
        <v/>
      </c>
      <c r="L54" s="6" t="str">
        <f t="shared" si="4"/>
        <v/>
      </c>
      <c r="M54" s="6">
        <f t="shared" si="5"/>
        <v>3</v>
      </c>
      <c r="N54" s="6">
        <f t="shared" si="6"/>
        <v>4</v>
      </c>
      <c r="O54" s="9" t="str">
        <f>IF(AND($B54&lt;&gt;"",$C54&lt;&gt;"",$B54&lt;=$C54),INDEX(Szabalyok!$C:$C,$N54),"")</f>
        <v/>
      </c>
      <c r="P54">
        <f t="shared" si="8"/>
        <v>0</v>
      </c>
    </row>
    <row r="55" spans="1:16" x14ac:dyDescent="0.35">
      <c r="A55">
        <f t="shared" si="7"/>
        <v>0</v>
      </c>
      <c r="B55" s="4" t="str">
        <f>IF($M55&gt;300,"",IF(OR(INDEX(Bemenet!$E$2:$E$301,$M55)="",INDEX(Bemenet!$F$2:$F$301,$M55)=""),"",MAX(INDEX(Bemenet!$E$2:$E$301,$M55),INDEX(Szabalyok!$A:$A,$N55))))</f>
        <v/>
      </c>
      <c r="C55" s="4" t="str">
        <f>IF($B55="","",MIN(INDEX(Bemenet!$F$2:$F$301,$M55),INDEX(Szabalyok!$B:$B,$N55)))</f>
        <v/>
      </c>
      <c r="D55" s="5" t="str">
        <f>IF(AND($B55&lt;&gt;"",$C55&lt;&gt;"",$B55&lt;=$C55),INDEX(Bemenet!$G$2:$G$301,$M55),"")</f>
        <v/>
      </c>
      <c r="E55" s="6" t="str">
        <f>IF(AND($B55&lt;&gt;"",$C55&lt;&gt;"",$B55&lt;=$C55),INDEX(Bemenet!$D$2:$D$301,$M55),"")</f>
        <v/>
      </c>
      <c r="F55" s="5" t="str">
        <f t="shared" si="0"/>
        <v/>
      </c>
      <c r="G55" s="5" t="str">
        <f t="shared" si="1"/>
        <v/>
      </c>
      <c r="H55" s="9" t="str">
        <f t="shared" si="2"/>
        <v/>
      </c>
      <c r="I55" s="5" t="str">
        <f t="shared" si="3"/>
        <v/>
      </c>
      <c r="J55" s="5" t="str">
        <f>IF(OR($L55="",NOT(COUNTIFS($L$2:$L55,$L55)=1)),"",SUMIFS($G:$G,$L:$L,$L55))</f>
        <v/>
      </c>
      <c r="K55" s="5" t="str">
        <f>IF(OR($L55="",NOT(COUNTIFS($L$2:$L55,$L55)=1)),"",SUMIFS($I:$I,$L:$L,$L55))</f>
        <v/>
      </c>
      <c r="L55" s="6" t="str">
        <f t="shared" si="4"/>
        <v/>
      </c>
      <c r="M55" s="6">
        <f t="shared" si="5"/>
        <v>3</v>
      </c>
      <c r="N55" s="6">
        <f t="shared" si="6"/>
        <v>5</v>
      </c>
      <c r="O55" s="9" t="str">
        <f>IF(AND($B55&lt;&gt;"",$C55&lt;&gt;"",$B55&lt;=$C55),INDEX(Szabalyok!$C:$C,$N55),"")</f>
        <v/>
      </c>
      <c r="P55">
        <f t="shared" si="8"/>
        <v>0</v>
      </c>
    </row>
    <row r="56" spans="1:16" x14ac:dyDescent="0.35">
      <c r="A56">
        <f t="shared" si="7"/>
        <v>0</v>
      </c>
      <c r="B56" s="4" t="str">
        <f>IF($M56&gt;300,"",IF(OR(INDEX(Bemenet!$E$2:$E$301,$M56)="",INDEX(Bemenet!$F$2:$F$301,$M56)=""),"",MAX(INDEX(Bemenet!$E$2:$E$301,$M56),INDEX(Szabalyok!$A:$A,$N56))))</f>
        <v/>
      </c>
      <c r="C56" s="4" t="str">
        <f>IF($B56="","",MIN(INDEX(Bemenet!$F$2:$F$301,$M56),INDEX(Szabalyok!$B:$B,$N56)))</f>
        <v/>
      </c>
      <c r="D56" s="5" t="str">
        <f>IF(AND($B56&lt;&gt;"",$C56&lt;&gt;"",$B56&lt;=$C56),INDEX(Bemenet!$G$2:$G$301,$M56),"")</f>
        <v/>
      </c>
      <c r="E56" s="6" t="str">
        <f>IF(AND($B56&lt;&gt;"",$C56&lt;&gt;"",$B56&lt;=$C56),INDEX(Bemenet!$D$2:$D$301,$M56),"")</f>
        <v/>
      </c>
      <c r="F56" s="5" t="str">
        <f t="shared" si="0"/>
        <v/>
      </c>
      <c r="G56" s="5" t="str">
        <f t="shared" si="1"/>
        <v/>
      </c>
      <c r="H56" s="9" t="str">
        <f t="shared" si="2"/>
        <v/>
      </c>
      <c r="I56" s="5" t="str">
        <f t="shared" si="3"/>
        <v/>
      </c>
      <c r="J56" s="5" t="str">
        <f>IF(OR($L56="",NOT(COUNTIFS($L$2:$L56,$L56)=1)),"",SUMIFS($G:$G,$L:$L,$L56))</f>
        <v/>
      </c>
      <c r="K56" s="5" t="str">
        <f>IF(OR($L56="",NOT(COUNTIFS($L$2:$L56,$L56)=1)),"",SUMIFS($I:$I,$L:$L,$L56))</f>
        <v/>
      </c>
      <c r="L56" s="6" t="str">
        <f t="shared" si="4"/>
        <v/>
      </c>
      <c r="M56" s="6">
        <f t="shared" si="5"/>
        <v>3</v>
      </c>
      <c r="N56" s="6">
        <f t="shared" si="6"/>
        <v>6</v>
      </c>
      <c r="O56" s="9" t="str">
        <f>IF(AND($B56&lt;&gt;"",$C56&lt;&gt;"",$B56&lt;=$C56),INDEX(Szabalyok!$C:$C,$N56),"")</f>
        <v/>
      </c>
      <c r="P56">
        <f t="shared" si="8"/>
        <v>0</v>
      </c>
    </row>
    <row r="57" spans="1:16" x14ac:dyDescent="0.35">
      <c r="A57">
        <f t="shared" si="7"/>
        <v>0</v>
      </c>
      <c r="B57" s="4" t="str">
        <f>IF($M57&gt;300,"",IF(OR(INDEX(Bemenet!$E$2:$E$301,$M57)="",INDEX(Bemenet!$F$2:$F$301,$M57)=""),"",MAX(INDEX(Bemenet!$E$2:$E$301,$M57),INDEX(Szabalyok!$A:$A,$N57))))</f>
        <v/>
      </c>
      <c r="C57" s="4" t="str">
        <f>IF($B57="","",MIN(INDEX(Bemenet!$F$2:$F$301,$M57),INDEX(Szabalyok!$B:$B,$N57)))</f>
        <v/>
      </c>
      <c r="D57" s="5" t="str">
        <f>IF(AND($B57&lt;&gt;"",$C57&lt;&gt;"",$B57&lt;=$C57),INDEX(Bemenet!$G$2:$G$301,$M57),"")</f>
        <v/>
      </c>
      <c r="E57" s="6" t="str">
        <f>IF(AND($B57&lt;&gt;"",$C57&lt;&gt;"",$B57&lt;=$C57),INDEX(Bemenet!$D$2:$D$301,$M57),"")</f>
        <v/>
      </c>
      <c r="F57" s="5" t="str">
        <f t="shared" si="0"/>
        <v/>
      </c>
      <c r="G57" s="5" t="str">
        <f t="shared" si="1"/>
        <v/>
      </c>
      <c r="H57" s="9" t="str">
        <f t="shared" si="2"/>
        <v/>
      </c>
      <c r="I57" s="5" t="str">
        <f t="shared" si="3"/>
        <v/>
      </c>
      <c r="J57" s="5" t="str">
        <f>IF(OR($L57="",NOT(COUNTIFS($L$2:$L57,$L57)=1)),"",SUMIFS($G:$G,$L:$L,$L57))</f>
        <v/>
      </c>
      <c r="K57" s="5" t="str">
        <f>IF(OR($L57="",NOT(COUNTIFS($L$2:$L57,$L57)=1)),"",SUMIFS($I:$I,$L:$L,$L57))</f>
        <v/>
      </c>
      <c r="L57" s="6" t="str">
        <f t="shared" si="4"/>
        <v/>
      </c>
      <c r="M57" s="6">
        <f t="shared" si="5"/>
        <v>3</v>
      </c>
      <c r="N57" s="6">
        <f t="shared" si="6"/>
        <v>7</v>
      </c>
      <c r="O57" s="9" t="str">
        <f>IF(AND($B57&lt;&gt;"",$C57&lt;&gt;"",$B57&lt;=$C57),INDEX(Szabalyok!$C:$C,$N57),"")</f>
        <v/>
      </c>
      <c r="P57">
        <f t="shared" si="8"/>
        <v>0</v>
      </c>
    </row>
    <row r="58" spans="1:16" x14ac:dyDescent="0.35">
      <c r="A58">
        <f t="shared" si="7"/>
        <v>0</v>
      </c>
      <c r="B58" s="4" t="str">
        <f>IF($M58&gt;300,"",IF(OR(INDEX(Bemenet!$E$2:$E$301,$M58)="",INDEX(Bemenet!$F$2:$F$301,$M58)=""),"",MAX(INDEX(Bemenet!$E$2:$E$301,$M58),INDEX(Szabalyok!$A:$A,$N58))))</f>
        <v/>
      </c>
      <c r="C58" s="4" t="str">
        <f>IF($B58="","",MIN(INDEX(Bemenet!$F$2:$F$301,$M58),INDEX(Szabalyok!$B:$B,$N58)))</f>
        <v/>
      </c>
      <c r="D58" s="5" t="str">
        <f>IF(AND($B58&lt;&gt;"",$C58&lt;&gt;"",$B58&lt;=$C58),INDEX(Bemenet!$G$2:$G$301,$M58),"")</f>
        <v/>
      </c>
      <c r="E58" s="6" t="str">
        <f>IF(AND($B58&lt;&gt;"",$C58&lt;&gt;"",$B58&lt;=$C58),INDEX(Bemenet!$D$2:$D$301,$M58),"")</f>
        <v/>
      </c>
      <c r="F58" s="5" t="str">
        <f t="shared" si="0"/>
        <v/>
      </c>
      <c r="G58" s="5" t="str">
        <f t="shared" si="1"/>
        <v/>
      </c>
      <c r="H58" s="9" t="str">
        <f t="shared" si="2"/>
        <v/>
      </c>
      <c r="I58" s="5" t="str">
        <f t="shared" si="3"/>
        <v/>
      </c>
      <c r="J58" s="5" t="str">
        <f>IF(OR($L58="",NOT(COUNTIFS($L$2:$L58,$L58)=1)),"",SUMIFS($G:$G,$L:$L,$L58))</f>
        <v/>
      </c>
      <c r="K58" s="5" t="str">
        <f>IF(OR($L58="",NOT(COUNTIFS($L$2:$L58,$L58)=1)),"",SUMIFS($I:$I,$L:$L,$L58))</f>
        <v/>
      </c>
      <c r="L58" s="6" t="str">
        <f t="shared" si="4"/>
        <v/>
      </c>
      <c r="M58" s="6">
        <f t="shared" si="5"/>
        <v>3</v>
      </c>
      <c r="N58" s="6">
        <f t="shared" si="6"/>
        <v>8</v>
      </c>
      <c r="O58" s="9" t="str">
        <f>IF(AND($B58&lt;&gt;"",$C58&lt;&gt;"",$B58&lt;=$C58),INDEX(Szabalyok!$C:$C,$N58),"")</f>
        <v/>
      </c>
      <c r="P58">
        <f t="shared" si="8"/>
        <v>0</v>
      </c>
    </row>
    <row r="59" spans="1:16" x14ac:dyDescent="0.35">
      <c r="A59">
        <f t="shared" si="7"/>
        <v>0</v>
      </c>
      <c r="B59" s="4" t="str">
        <f>IF($M59&gt;300,"",IF(OR(INDEX(Bemenet!$E$2:$E$301,$M59)="",INDEX(Bemenet!$F$2:$F$301,$M59)=""),"",MAX(INDEX(Bemenet!$E$2:$E$301,$M59),INDEX(Szabalyok!$A:$A,$N59))))</f>
        <v/>
      </c>
      <c r="C59" s="4" t="str">
        <f>IF($B59="","",MIN(INDEX(Bemenet!$F$2:$F$301,$M59),INDEX(Szabalyok!$B:$B,$N59)))</f>
        <v/>
      </c>
      <c r="D59" s="5" t="str">
        <f>IF(AND($B59&lt;&gt;"",$C59&lt;&gt;"",$B59&lt;=$C59),INDEX(Bemenet!$G$2:$G$301,$M59),"")</f>
        <v/>
      </c>
      <c r="E59" s="6" t="str">
        <f>IF(AND($B59&lt;&gt;"",$C59&lt;&gt;"",$B59&lt;=$C59),INDEX(Bemenet!$D$2:$D$301,$M59),"")</f>
        <v/>
      </c>
      <c r="F59" s="5" t="str">
        <f t="shared" si="0"/>
        <v/>
      </c>
      <c r="G59" s="5" t="str">
        <f t="shared" si="1"/>
        <v/>
      </c>
      <c r="H59" s="9" t="str">
        <f t="shared" si="2"/>
        <v/>
      </c>
      <c r="I59" s="5" t="str">
        <f t="shared" si="3"/>
        <v/>
      </c>
      <c r="J59" s="5" t="str">
        <f>IF(OR($L59="",NOT(COUNTIFS($L$2:$L59,$L59)=1)),"",SUMIFS($G:$G,$L:$L,$L59))</f>
        <v/>
      </c>
      <c r="K59" s="5" t="str">
        <f>IF(OR($L59="",NOT(COUNTIFS($L$2:$L59,$L59)=1)),"",SUMIFS($I:$I,$L:$L,$L59))</f>
        <v/>
      </c>
      <c r="L59" s="6" t="str">
        <f t="shared" si="4"/>
        <v/>
      </c>
      <c r="M59" s="6">
        <f t="shared" si="5"/>
        <v>3</v>
      </c>
      <c r="N59" s="6">
        <f t="shared" si="6"/>
        <v>9</v>
      </c>
      <c r="O59" s="9" t="str">
        <f>IF(AND($B59&lt;&gt;"",$C59&lt;&gt;"",$B59&lt;=$C59),INDEX(Szabalyok!$C:$C,$N59),"")</f>
        <v/>
      </c>
      <c r="P59">
        <f t="shared" si="8"/>
        <v>0</v>
      </c>
    </row>
    <row r="60" spans="1:16" x14ac:dyDescent="0.35">
      <c r="A60">
        <f t="shared" si="7"/>
        <v>0</v>
      </c>
      <c r="B60" s="4" t="str">
        <f>IF($M60&gt;300,"",IF(OR(INDEX(Bemenet!$E$2:$E$301,$M60)="",INDEX(Bemenet!$F$2:$F$301,$M60)=""),"",MAX(INDEX(Bemenet!$E$2:$E$301,$M60),INDEX(Szabalyok!$A:$A,$N60))))</f>
        <v/>
      </c>
      <c r="C60" s="4" t="str">
        <f>IF($B60="","",MIN(INDEX(Bemenet!$F$2:$F$301,$M60),INDEX(Szabalyok!$B:$B,$N60)))</f>
        <v/>
      </c>
      <c r="D60" s="5" t="str">
        <f>IF(AND($B60&lt;&gt;"",$C60&lt;&gt;"",$B60&lt;=$C60),INDEX(Bemenet!$G$2:$G$301,$M60),"")</f>
        <v/>
      </c>
      <c r="E60" s="6" t="str">
        <f>IF(AND($B60&lt;&gt;"",$C60&lt;&gt;"",$B60&lt;=$C60),INDEX(Bemenet!$D$2:$D$301,$M60),"")</f>
        <v/>
      </c>
      <c r="F60" s="5" t="str">
        <f t="shared" si="0"/>
        <v/>
      </c>
      <c r="G60" s="5" t="str">
        <f t="shared" si="1"/>
        <v/>
      </c>
      <c r="H60" s="9" t="str">
        <f t="shared" si="2"/>
        <v/>
      </c>
      <c r="I60" s="5" t="str">
        <f t="shared" si="3"/>
        <v/>
      </c>
      <c r="J60" s="5" t="str">
        <f>IF(OR($L60="",NOT(COUNTIFS($L$2:$L60,$L60)=1)),"",SUMIFS($G:$G,$L:$L,$L60))</f>
        <v/>
      </c>
      <c r="K60" s="5" t="str">
        <f>IF(OR($L60="",NOT(COUNTIFS($L$2:$L60,$L60)=1)),"",SUMIFS($I:$I,$L:$L,$L60))</f>
        <v/>
      </c>
      <c r="L60" s="6" t="str">
        <f t="shared" si="4"/>
        <v/>
      </c>
      <c r="M60" s="6">
        <f t="shared" si="5"/>
        <v>3</v>
      </c>
      <c r="N60" s="6">
        <f t="shared" si="6"/>
        <v>10</v>
      </c>
      <c r="O60" s="9" t="str">
        <f>IF(AND($B60&lt;&gt;"",$C60&lt;&gt;"",$B60&lt;=$C60),INDEX(Szabalyok!$C:$C,$N60),"")</f>
        <v/>
      </c>
      <c r="P60">
        <f t="shared" si="8"/>
        <v>0</v>
      </c>
    </row>
    <row r="61" spans="1:16" x14ac:dyDescent="0.35">
      <c r="A61">
        <f t="shared" si="7"/>
        <v>0</v>
      </c>
      <c r="B61" s="4" t="str">
        <f>IF($M61&gt;300,"",IF(OR(INDEX(Bemenet!$E$2:$E$301,$M61)="",INDEX(Bemenet!$F$2:$F$301,$M61)=""),"",MAX(INDEX(Bemenet!$E$2:$E$301,$M61),INDEX(Szabalyok!$A:$A,$N61))))</f>
        <v/>
      </c>
      <c r="C61" s="4" t="str">
        <f>IF($B61="","",MIN(INDEX(Bemenet!$F$2:$F$301,$M61),INDEX(Szabalyok!$B:$B,$N61)))</f>
        <v/>
      </c>
      <c r="D61" s="5" t="str">
        <f>IF(AND($B61&lt;&gt;"",$C61&lt;&gt;"",$B61&lt;=$C61),INDEX(Bemenet!$G$2:$G$301,$M61),"")</f>
        <v/>
      </c>
      <c r="E61" s="6" t="str">
        <f>IF(AND($B61&lt;&gt;"",$C61&lt;&gt;"",$B61&lt;=$C61),INDEX(Bemenet!$D$2:$D$301,$M61),"")</f>
        <v/>
      </c>
      <c r="F61" s="5" t="str">
        <f t="shared" si="0"/>
        <v/>
      </c>
      <c r="G61" s="5" t="str">
        <f t="shared" si="1"/>
        <v/>
      </c>
      <c r="H61" s="9" t="str">
        <f t="shared" si="2"/>
        <v/>
      </c>
      <c r="I61" s="5" t="str">
        <f t="shared" si="3"/>
        <v/>
      </c>
      <c r="J61" s="5" t="str">
        <f>IF(OR($L61="",NOT(COUNTIFS($L$2:$L61,$L61)=1)),"",SUMIFS($G:$G,$L:$L,$L61))</f>
        <v/>
      </c>
      <c r="K61" s="5" t="str">
        <f>IF(OR($L61="",NOT(COUNTIFS($L$2:$L61,$L61)=1)),"",SUMIFS($I:$I,$L:$L,$L61))</f>
        <v/>
      </c>
      <c r="L61" s="6" t="str">
        <f t="shared" si="4"/>
        <v/>
      </c>
      <c r="M61" s="6">
        <f t="shared" si="5"/>
        <v>3</v>
      </c>
      <c r="N61" s="6">
        <f t="shared" si="6"/>
        <v>11</v>
      </c>
      <c r="O61" s="9" t="str">
        <f>IF(AND($B61&lt;&gt;"",$C61&lt;&gt;"",$B61&lt;=$C61),INDEX(Szabalyok!$C:$C,$N61),"")</f>
        <v/>
      </c>
      <c r="P61">
        <f t="shared" si="8"/>
        <v>0</v>
      </c>
    </row>
    <row r="62" spans="1:16" x14ac:dyDescent="0.35">
      <c r="A62">
        <f t="shared" si="7"/>
        <v>0</v>
      </c>
      <c r="B62" s="4" t="str">
        <f>IF($M62&gt;300,"",IF(OR(INDEX(Bemenet!$E$2:$E$301,$M62)="",INDEX(Bemenet!$F$2:$F$301,$M62)=""),"",MAX(INDEX(Bemenet!$E$2:$E$301,$M62),INDEX(Szabalyok!$A:$A,$N62))))</f>
        <v/>
      </c>
      <c r="C62" s="4" t="str">
        <f>IF($B62="","",MIN(INDEX(Bemenet!$F$2:$F$301,$M62),INDEX(Szabalyok!$B:$B,$N62)))</f>
        <v/>
      </c>
      <c r="D62" s="5" t="str">
        <f>IF(AND($B62&lt;&gt;"",$C62&lt;&gt;"",$B62&lt;=$C62),INDEX(Bemenet!$G$2:$G$301,$M62),"")</f>
        <v/>
      </c>
      <c r="E62" s="6" t="str">
        <f>IF(AND($B62&lt;&gt;"",$C62&lt;&gt;"",$B62&lt;=$C62),INDEX(Bemenet!$D$2:$D$301,$M62),"")</f>
        <v/>
      </c>
      <c r="F62" s="5" t="str">
        <f t="shared" si="0"/>
        <v/>
      </c>
      <c r="G62" s="5" t="str">
        <f t="shared" si="1"/>
        <v/>
      </c>
      <c r="H62" s="9" t="str">
        <f t="shared" si="2"/>
        <v/>
      </c>
      <c r="I62" s="5" t="str">
        <f t="shared" si="3"/>
        <v/>
      </c>
      <c r="J62" s="5" t="str">
        <f>IF(OR($L62="",NOT(COUNTIFS($L$2:$L62,$L62)=1)),"",SUMIFS($G:$G,$L:$L,$L62))</f>
        <v/>
      </c>
      <c r="K62" s="5" t="str">
        <f>IF(OR($L62="",NOT(COUNTIFS($L$2:$L62,$L62)=1)),"",SUMIFS($I:$I,$L:$L,$L62))</f>
        <v/>
      </c>
      <c r="L62" s="6" t="str">
        <f t="shared" si="4"/>
        <v/>
      </c>
      <c r="M62" s="6">
        <f t="shared" si="5"/>
        <v>3</v>
      </c>
      <c r="N62" s="6">
        <f t="shared" si="6"/>
        <v>12</v>
      </c>
      <c r="O62" s="9" t="str">
        <f>IF(AND($B62&lt;&gt;"",$C62&lt;&gt;"",$B62&lt;=$C62),INDEX(Szabalyok!$C:$C,$N62),"")</f>
        <v/>
      </c>
      <c r="P62">
        <f t="shared" si="8"/>
        <v>0</v>
      </c>
    </row>
    <row r="63" spans="1:16" x14ac:dyDescent="0.35">
      <c r="A63">
        <f t="shared" si="7"/>
        <v>0</v>
      </c>
      <c r="B63" s="4" t="str">
        <f>IF($M63&gt;300,"",IF(OR(INDEX(Bemenet!$E$2:$E$301,$M63)="",INDEX(Bemenet!$F$2:$F$301,$M63)=""),"",MAX(INDEX(Bemenet!$E$2:$E$301,$M63),INDEX(Szabalyok!$A:$A,$N63))))</f>
        <v/>
      </c>
      <c r="C63" s="4" t="str">
        <f>IF($B63="","",MIN(INDEX(Bemenet!$F$2:$F$301,$M63),INDEX(Szabalyok!$B:$B,$N63)))</f>
        <v/>
      </c>
      <c r="D63" s="5" t="str">
        <f>IF(AND($B63&lt;&gt;"",$C63&lt;&gt;"",$B63&lt;=$C63),INDEX(Bemenet!$G$2:$G$301,$M63),"")</f>
        <v/>
      </c>
      <c r="E63" s="6" t="str">
        <f>IF(AND($B63&lt;&gt;"",$C63&lt;&gt;"",$B63&lt;=$C63),INDEX(Bemenet!$D$2:$D$301,$M63),"")</f>
        <v/>
      </c>
      <c r="F63" s="5" t="str">
        <f t="shared" si="0"/>
        <v/>
      </c>
      <c r="G63" s="5" t="str">
        <f t="shared" si="1"/>
        <v/>
      </c>
      <c r="H63" s="9" t="str">
        <f t="shared" si="2"/>
        <v/>
      </c>
      <c r="I63" s="5" t="str">
        <f t="shared" si="3"/>
        <v/>
      </c>
      <c r="J63" s="5" t="str">
        <f>IF(OR($L63="",NOT(COUNTIFS($L$2:$L63,$L63)=1)),"",SUMIFS($G:$G,$L:$L,$L63))</f>
        <v/>
      </c>
      <c r="K63" s="5" t="str">
        <f>IF(OR($L63="",NOT(COUNTIFS($L$2:$L63,$L63)=1)),"",SUMIFS($I:$I,$L:$L,$L63))</f>
        <v/>
      </c>
      <c r="L63" s="6" t="str">
        <f t="shared" si="4"/>
        <v/>
      </c>
      <c r="M63" s="6">
        <f t="shared" si="5"/>
        <v>3</v>
      </c>
      <c r="N63" s="6">
        <f t="shared" si="6"/>
        <v>13</v>
      </c>
      <c r="O63" s="9" t="str">
        <f>IF(AND($B63&lt;&gt;"",$C63&lt;&gt;"",$B63&lt;=$C63),INDEX(Szabalyok!$C:$C,$N63),"")</f>
        <v/>
      </c>
      <c r="P63">
        <f t="shared" si="8"/>
        <v>0</v>
      </c>
    </row>
    <row r="64" spans="1:16" x14ac:dyDescent="0.35">
      <c r="A64">
        <f t="shared" si="7"/>
        <v>0</v>
      </c>
      <c r="B64" s="4" t="str">
        <f>IF($M64&gt;300,"",IF(OR(INDEX(Bemenet!$E$2:$E$301,$M64)="",INDEX(Bemenet!$F$2:$F$301,$M64)=""),"",MAX(INDEX(Bemenet!$E$2:$E$301,$M64),INDEX(Szabalyok!$A:$A,$N64))))</f>
        <v/>
      </c>
      <c r="C64" s="4" t="str">
        <f>IF($B64="","",MIN(INDEX(Bemenet!$F$2:$F$301,$M64),INDEX(Szabalyok!$B:$B,$N64)))</f>
        <v/>
      </c>
      <c r="D64" s="5" t="str">
        <f>IF(AND($B64&lt;&gt;"",$C64&lt;&gt;"",$B64&lt;=$C64),INDEX(Bemenet!$G$2:$G$301,$M64),"")</f>
        <v/>
      </c>
      <c r="E64" s="6" t="str">
        <f>IF(AND($B64&lt;&gt;"",$C64&lt;&gt;"",$B64&lt;=$C64),INDEX(Bemenet!$D$2:$D$301,$M64),"")</f>
        <v/>
      </c>
      <c r="F64" s="5" t="str">
        <f t="shared" si="0"/>
        <v/>
      </c>
      <c r="G64" s="5" t="str">
        <f t="shared" si="1"/>
        <v/>
      </c>
      <c r="H64" s="9" t="str">
        <f t="shared" si="2"/>
        <v/>
      </c>
      <c r="I64" s="5" t="str">
        <f t="shared" si="3"/>
        <v/>
      </c>
      <c r="J64" s="5" t="str">
        <f>IF(OR($L64="",NOT(COUNTIFS($L$2:$L64,$L64)=1)),"",SUMIFS($G:$G,$L:$L,$L64))</f>
        <v/>
      </c>
      <c r="K64" s="5" t="str">
        <f>IF(OR($L64="",NOT(COUNTIFS($L$2:$L64,$L64)=1)),"",SUMIFS($I:$I,$L:$L,$L64))</f>
        <v/>
      </c>
      <c r="L64" s="6" t="str">
        <f t="shared" si="4"/>
        <v/>
      </c>
      <c r="M64" s="6">
        <f t="shared" si="5"/>
        <v>3</v>
      </c>
      <c r="N64" s="6">
        <f t="shared" si="6"/>
        <v>14</v>
      </c>
      <c r="O64" s="9" t="str">
        <f>IF(AND($B64&lt;&gt;"",$C64&lt;&gt;"",$B64&lt;=$C64),INDEX(Szabalyok!$C:$C,$N64),"")</f>
        <v/>
      </c>
      <c r="P64">
        <f t="shared" si="8"/>
        <v>0</v>
      </c>
    </row>
    <row r="65" spans="1:16" x14ac:dyDescent="0.35">
      <c r="A65">
        <f t="shared" si="7"/>
        <v>0</v>
      </c>
      <c r="B65" s="4" t="str">
        <f>IF($M65&gt;300,"",IF(OR(INDEX(Bemenet!$E$2:$E$301,$M65)="",INDEX(Bemenet!$F$2:$F$301,$M65)=""),"",MAX(INDEX(Bemenet!$E$2:$E$301,$M65),INDEX(Szabalyok!$A:$A,$N65))))</f>
        <v/>
      </c>
      <c r="C65" s="4" t="str">
        <f>IF($B65="","",MIN(INDEX(Bemenet!$F$2:$F$301,$M65),INDEX(Szabalyok!$B:$B,$N65)))</f>
        <v/>
      </c>
      <c r="D65" s="5" t="str">
        <f>IF(AND($B65&lt;&gt;"",$C65&lt;&gt;"",$B65&lt;=$C65),INDEX(Bemenet!$G$2:$G$301,$M65),"")</f>
        <v/>
      </c>
      <c r="E65" s="6" t="str">
        <f>IF(AND($B65&lt;&gt;"",$C65&lt;&gt;"",$B65&lt;=$C65),INDEX(Bemenet!$D$2:$D$301,$M65),"")</f>
        <v/>
      </c>
      <c r="F65" s="5" t="str">
        <f t="shared" si="0"/>
        <v/>
      </c>
      <c r="G65" s="5" t="str">
        <f t="shared" si="1"/>
        <v/>
      </c>
      <c r="H65" s="9" t="str">
        <f t="shared" si="2"/>
        <v/>
      </c>
      <c r="I65" s="5" t="str">
        <f t="shared" si="3"/>
        <v/>
      </c>
      <c r="J65" s="5" t="str">
        <f>IF(OR($L65="",NOT(COUNTIFS($L$2:$L65,$L65)=1)),"",SUMIFS($G:$G,$L:$L,$L65))</f>
        <v/>
      </c>
      <c r="K65" s="5" t="str">
        <f>IF(OR($L65="",NOT(COUNTIFS($L$2:$L65,$L65)=1)),"",SUMIFS($I:$I,$L:$L,$L65))</f>
        <v/>
      </c>
      <c r="L65" s="6" t="str">
        <f t="shared" si="4"/>
        <v/>
      </c>
      <c r="M65" s="6">
        <f t="shared" si="5"/>
        <v>3</v>
      </c>
      <c r="N65" s="6">
        <f t="shared" si="6"/>
        <v>15</v>
      </c>
      <c r="O65" s="9" t="str">
        <f>IF(AND($B65&lt;&gt;"",$C65&lt;&gt;"",$B65&lt;=$C65),INDEX(Szabalyok!$C:$C,$N65),"")</f>
        <v/>
      </c>
      <c r="P65">
        <f t="shared" si="8"/>
        <v>0</v>
      </c>
    </row>
    <row r="66" spans="1:16" x14ac:dyDescent="0.35">
      <c r="A66">
        <f t="shared" si="7"/>
        <v>0</v>
      </c>
      <c r="B66" s="4" t="str">
        <f>IF($M66&gt;300,"",IF(OR(INDEX(Bemenet!$E$2:$E$301,$M66)="",INDEX(Bemenet!$F$2:$F$301,$M66)=""),"",MAX(INDEX(Bemenet!$E$2:$E$301,$M66),INDEX(Szabalyok!$A:$A,$N66))))</f>
        <v/>
      </c>
      <c r="C66" s="4" t="str">
        <f>IF($B66="","",MIN(INDEX(Bemenet!$F$2:$F$301,$M66),INDEX(Szabalyok!$B:$B,$N66)))</f>
        <v/>
      </c>
      <c r="D66" s="5" t="str">
        <f>IF(AND($B66&lt;&gt;"",$C66&lt;&gt;"",$B66&lt;=$C66),INDEX(Bemenet!$G$2:$G$301,$M66),"")</f>
        <v/>
      </c>
      <c r="E66" s="6" t="str">
        <f>IF(AND($B66&lt;&gt;"",$C66&lt;&gt;"",$B66&lt;=$C66),INDEX(Bemenet!$D$2:$D$301,$M66),"")</f>
        <v/>
      </c>
      <c r="F66" s="5" t="str">
        <f t="shared" ref="F66:F129" si="9">IF(AND($B66&lt;&gt;"",$C66&lt;&gt;"",$B66&lt;=$C66),$C66-$B66+1,"")</f>
        <v/>
      </c>
      <c r="G66" s="5" t="str">
        <f t="shared" ref="G66:G129" si="10">IF($F66="","",$F66*$D66)</f>
        <v/>
      </c>
      <c r="H66" s="9" t="str">
        <f t="shared" ref="H66:H129" si="11">IF($G66="","",$O66)</f>
        <v/>
      </c>
      <c r="I66" s="5" t="str">
        <f t="shared" ref="I66:I129" si="12">IF($G66="","",$G66*IF($H66="",$O66,$H66)/100)</f>
        <v/>
      </c>
      <c r="J66" s="5" t="str">
        <f>IF(OR($L66="",NOT(COUNTIFS($L$2:$L66,$L66)=1)),"",SUMIFS($G:$G,$L:$L,$L66))</f>
        <v/>
      </c>
      <c r="K66" s="5" t="str">
        <f>IF(OR($L66="",NOT(COUNTIFS($L$2:$L66,$L66)=1)),"",SUMIFS($I:$I,$L:$L,$L66))</f>
        <v/>
      </c>
      <c r="L66" s="6" t="str">
        <f t="shared" ref="L66:L129" si="13">IF($B66="","",YEAR($B66))</f>
        <v/>
      </c>
      <c r="M66" s="6">
        <f t="shared" ref="M66:M129" si="14">INT((ROW()-2)/25)+1</f>
        <v>3</v>
      </c>
      <c r="N66" s="6">
        <f t="shared" ref="N66:N129" si="15">MOD(ROW()-2,25)+2</f>
        <v>16</v>
      </c>
      <c r="O66" s="9" t="str">
        <f>IF(AND($B66&lt;&gt;"",$C66&lt;&gt;"",$B66&lt;=$C66),INDEX(Szabalyok!$C:$C,$N66),"")</f>
        <v/>
      </c>
      <c r="P66">
        <f t="shared" si="8"/>
        <v>0</v>
      </c>
    </row>
    <row r="67" spans="1:16" x14ac:dyDescent="0.35">
      <c r="A67">
        <f t="shared" si="7"/>
        <v>0</v>
      </c>
      <c r="B67" s="4" t="str">
        <f>IF($M67&gt;300,"",IF(OR(INDEX(Bemenet!$E$2:$E$301,$M67)="",INDEX(Bemenet!$F$2:$F$301,$M67)=""),"",MAX(INDEX(Bemenet!$E$2:$E$301,$M67),INDEX(Szabalyok!$A:$A,$N67))))</f>
        <v/>
      </c>
      <c r="C67" s="4" t="str">
        <f>IF($B67="","",MIN(INDEX(Bemenet!$F$2:$F$301,$M67),INDEX(Szabalyok!$B:$B,$N67)))</f>
        <v/>
      </c>
      <c r="D67" s="5" t="str">
        <f>IF(AND($B67&lt;&gt;"",$C67&lt;&gt;"",$B67&lt;=$C67),INDEX(Bemenet!$G$2:$G$301,$M67),"")</f>
        <v/>
      </c>
      <c r="E67" s="6" t="str">
        <f>IF(AND($B67&lt;&gt;"",$C67&lt;&gt;"",$B67&lt;=$C67),INDEX(Bemenet!$D$2:$D$301,$M67),"")</f>
        <v/>
      </c>
      <c r="F67" s="5" t="str">
        <f t="shared" si="9"/>
        <v/>
      </c>
      <c r="G67" s="5" t="str">
        <f t="shared" si="10"/>
        <v/>
      </c>
      <c r="H67" s="9" t="str">
        <f t="shared" si="11"/>
        <v/>
      </c>
      <c r="I67" s="5" t="str">
        <f t="shared" si="12"/>
        <v/>
      </c>
      <c r="J67" s="5" t="str">
        <f>IF(OR($L67="",NOT(COUNTIFS($L$2:$L67,$L67)=1)),"",SUMIFS($G:$G,$L:$L,$L67))</f>
        <v/>
      </c>
      <c r="K67" s="5" t="str">
        <f>IF(OR($L67="",NOT(COUNTIFS($L$2:$L67,$L67)=1)),"",SUMIFS($I:$I,$L:$L,$L67))</f>
        <v/>
      </c>
      <c r="L67" s="6" t="str">
        <f t="shared" si="13"/>
        <v/>
      </c>
      <c r="M67" s="6">
        <f t="shared" si="14"/>
        <v>3</v>
      </c>
      <c r="N67" s="6">
        <f t="shared" si="15"/>
        <v>17</v>
      </c>
      <c r="O67" s="9" t="str">
        <f>IF(AND($B67&lt;&gt;"",$C67&lt;&gt;"",$B67&lt;=$C67),INDEX(Szabalyok!$C:$C,$N67),"")</f>
        <v/>
      </c>
      <c r="P67">
        <f t="shared" si="8"/>
        <v>0</v>
      </c>
    </row>
    <row r="68" spans="1:16" x14ac:dyDescent="0.35">
      <c r="A68">
        <f t="shared" ref="A68:A131" si="16">IF(P68=P67,0,P68)</f>
        <v>0</v>
      </c>
      <c r="B68" s="4" t="str">
        <f>IF($M68&gt;300,"",IF(OR(INDEX(Bemenet!$E$2:$E$301,$M68)="",INDEX(Bemenet!$F$2:$F$301,$M68)=""),"",MAX(INDEX(Bemenet!$E$2:$E$301,$M68),INDEX(Szabalyok!$A:$A,$N68))))</f>
        <v/>
      </c>
      <c r="C68" s="4" t="str">
        <f>IF($B68="","",MIN(INDEX(Bemenet!$F$2:$F$301,$M68),INDEX(Szabalyok!$B:$B,$N68)))</f>
        <v/>
      </c>
      <c r="D68" s="5" t="str">
        <f>IF(AND($B68&lt;&gt;"",$C68&lt;&gt;"",$B68&lt;=$C68),INDEX(Bemenet!$G$2:$G$301,$M68),"")</f>
        <v/>
      </c>
      <c r="E68" s="6" t="str">
        <f>IF(AND($B68&lt;&gt;"",$C68&lt;&gt;"",$B68&lt;=$C68),INDEX(Bemenet!$D$2:$D$301,$M68),"")</f>
        <v/>
      </c>
      <c r="F68" s="5" t="str">
        <f t="shared" si="9"/>
        <v/>
      </c>
      <c r="G68" s="5" t="str">
        <f t="shared" si="10"/>
        <v/>
      </c>
      <c r="H68" s="9" t="str">
        <f t="shared" si="11"/>
        <v/>
      </c>
      <c r="I68" s="5" t="str">
        <f t="shared" si="12"/>
        <v/>
      </c>
      <c r="J68" s="5" t="str">
        <f>IF(OR($L68="",NOT(COUNTIFS($L$2:$L68,$L68)=1)),"",SUMIFS($G:$G,$L:$L,$L68))</f>
        <v/>
      </c>
      <c r="K68" s="5" t="str">
        <f>IF(OR($L68="",NOT(COUNTIFS($L$2:$L68,$L68)=1)),"",SUMIFS($I:$I,$L:$L,$L68))</f>
        <v/>
      </c>
      <c r="L68" s="6" t="str">
        <f t="shared" si="13"/>
        <v/>
      </c>
      <c r="M68" s="6">
        <f t="shared" si="14"/>
        <v>3</v>
      </c>
      <c r="N68" s="6">
        <f t="shared" si="15"/>
        <v>18</v>
      </c>
      <c r="O68" s="9" t="str">
        <f>IF(AND($B68&lt;&gt;"",$C68&lt;&gt;"",$B68&lt;=$C68),INDEX(Szabalyok!$C:$C,$N68),"")</f>
        <v/>
      </c>
      <c r="P68">
        <f t="shared" ref="P68:P131" si="17">IF(D68="",P67,P67+1)</f>
        <v>0</v>
      </c>
    </row>
    <row r="69" spans="1:16" x14ac:dyDescent="0.35">
      <c r="A69">
        <f t="shared" si="16"/>
        <v>0</v>
      </c>
      <c r="B69" s="4" t="str">
        <f>IF($M69&gt;300,"",IF(OR(INDEX(Bemenet!$E$2:$E$301,$M69)="",INDEX(Bemenet!$F$2:$F$301,$M69)=""),"",MAX(INDEX(Bemenet!$E$2:$E$301,$M69),INDEX(Szabalyok!$A:$A,$N69))))</f>
        <v/>
      </c>
      <c r="C69" s="4" t="str">
        <f>IF($B69="","",MIN(INDEX(Bemenet!$F$2:$F$301,$M69),INDEX(Szabalyok!$B:$B,$N69)))</f>
        <v/>
      </c>
      <c r="D69" s="5" t="str">
        <f>IF(AND($B69&lt;&gt;"",$C69&lt;&gt;"",$B69&lt;=$C69),INDEX(Bemenet!$G$2:$G$301,$M69),"")</f>
        <v/>
      </c>
      <c r="E69" s="6" t="str">
        <f>IF(AND($B69&lt;&gt;"",$C69&lt;&gt;"",$B69&lt;=$C69),INDEX(Bemenet!$D$2:$D$301,$M69),"")</f>
        <v/>
      </c>
      <c r="F69" s="5" t="str">
        <f t="shared" si="9"/>
        <v/>
      </c>
      <c r="G69" s="5" t="str">
        <f t="shared" si="10"/>
        <v/>
      </c>
      <c r="H69" s="9" t="str">
        <f t="shared" si="11"/>
        <v/>
      </c>
      <c r="I69" s="5" t="str">
        <f t="shared" si="12"/>
        <v/>
      </c>
      <c r="J69" s="5" t="str">
        <f>IF(OR($L69="",NOT(COUNTIFS($L$2:$L69,$L69)=1)),"",SUMIFS($G:$G,$L:$L,$L69))</f>
        <v/>
      </c>
      <c r="K69" s="5" t="str">
        <f>IF(OR($L69="",NOT(COUNTIFS($L$2:$L69,$L69)=1)),"",SUMIFS($I:$I,$L:$L,$L69))</f>
        <v/>
      </c>
      <c r="L69" s="6" t="str">
        <f t="shared" si="13"/>
        <v/>
      </c>
      <c r="M69" s="6">
        <f t="shared" si="14"/>
        <v>3</v>
      </c>
      <c r="N69" s="6">
        <f t="shared" si="15"/>
        <v>19</v>
      </c>
      <c r="O69" s="9" t="str">
        <f>IF(AND($B69&lt;&gt;"",$C69&lt;&gt;"",$B69&lt;=$C69),INDEX(Szabalyok!$C:$C,$N69),"")</f>
        <v/>
      </c>
      <c r="P69">
        <f t="shared" si="17"/>
        <v>0</v>
      </c>
    </row>
    <row r="70" spans="1:16" x14ac:dyDescent="0.35">
      <c r="A70">
        <f t="shared" si="16"/>
        <v>0</v>
      </c>
      <c r="B70" s="4" t="str">
        <f>IF($M70&gt;300,"",IF(OR(INDEX(Bemenet!$E$2:$E$301,$M70)="",INDEX(Bemenet!$F$2:$F$301,$M70)=""),"",MAX(INDEX(Bemenet!$E$2:$E$301,$M70),INDEX(Szabalyok!$A:$A,$N70))))</f>
        <v/>
      </c>
      <c r="C70" s="4" t="str">
        <f>IF($B70="","",MIN(INDEX(Bemenet!$F$2:$F$301,$M70),INDEX(Szabalyok!$B:$B,$N70)))</f>
        <v/>
      </c>
      <c r="D70" s="5" t="str">
        <f>IF(AND($B70&lt;&gt;"",$C70&lt;&gt;"",$B70&lt;=$C70),INDEX(Bemenet!$G$2:$G$301,$M70),"")</f>
        <v/>
      </c>
      <c r="E70" s="6" t="str">
        <f>IF(AND($B70&lt;&gt;"",$C70&lt;&gt;"",$B70&lt;=$C70),INDEX(Bemenet!$D$2:$D$301,$M70),"")</f>
        <v/>
      </c>
      <c r="F70" s="5" t="str">
        <f t="shared" si="9"/>
        <v/>
      </c>
      <c r="G70" s="5" t="str">
        <f t="shared" si="10"/>
        <v/>
      </c>
      <c r="H70" s="9" t="str">
        <f t="shared" si="11"/>
        <v/>
      </c>
      <c r="I70" s="5" t="str">
        <f t="shared" si="12"/>
        <v/>
      </c>
      <c r="J70" s="5" t="str">
        <f>IF(OR($L70="",NOT(COUNTIFS($L$2:$L70,$L70)=1)),"",SUMIFS($G:$G,$L:$L,$L70))</f>
        <v/>
      </c>
      <c r="K70" s="5" t="str">
        <f>IF(OR($L70="",NOT(COUNTIFS($L$2:$L70,$L70)=1)),"",SUMIFS($I:$I,$L:$L,$L70))</f>
        <v/>
      </c>
      <c r="L70" s="6" t="str">
        <f t="shared" si="13"/>
        <v/>
      </c>
      <c r="M70" s="6">
        <f t="shared" si="14"/>
        <v>3</v>
      </c>
      <c r="N70" s="6">
        <f t="shared" si="15"/>
        <v>20</v>
      </c>
      <c r="O70" s="9" t="str">
        <f>IF(AND($B70&lt;&gt;"",$C70&lt;&gt;"",$B70&lt;=$C70),INDEX(Szabalyok!$C:$C,$N70),"")</f>
        <v/>
      </c>
      <c r="P70">
        <f t="shared" si="17"/>
        <v>0</v>
      </c>
    </row>
    <row r="71" spans="1:16" x14ac:dyDescent="0.35">
      <c r="A71">
        <f t="shared" si="16"/>
        <v>0</v>
      </c>
      <c r="B71" s="4" t="str">
        <f>IF($M71&gt;300,"",IF(OR(INDEX(Bemenet!$E$2:$E$301,$M71)="",INDEX(Bemenet!$F$2:$F$301,$M71)=""),"",MAX(INDEX(Bemenet!$E$2:$E$301,$M71),INDEX(Szabalyok!$A:$A,$N71))))</f>
        <v/>
      </c>
      <c r="C71" s="4" t="str">
        <f>IF($B71="","",MIN(INDEX(Bemenet!$F$2:$F$301,$M71),INDEX(Szabalyok!$B:$B,$N71)))</f>
        <v/>
      </c>
      <c r="D71" s="5" t="str">
        <f>IF(AND($B71&lt;&gt;"",$C71&lt;&gt;"",$B71&lt;=$C71),INDEX(Bemenet!$G$2:$G$301,$M71),"")</f>
        <v/>
      </c>
      <c r="E71" s="6" t="str">
        <f>IF(AND($B71&lt;&gt;"",$C71&lt;&gt;"",$B71&lt;=$C71),INDEX(Bemenet!$D$2:$D$301,$M71),"")</f>
        <v/>
      </c>
      <c r="F71" s="5" t="str">
        <f t="shared" si="9"/>
        <v/>
      </c>
      <c r="G71" s="5" t="str">
        <f t="shared" si="10"/>
        <v/>
      </c>
      <c r="H71" s="9" t="str">
        <f t="shared" si="11"/>
        <v/>
      </c>
      <c r="I71" s="5" t="str">
        <f t="shared" si="12"/>
        <v/>
      </c>
      <c r="J71" s="5" t="str">
        <f>IF(OR($L71="",NOT(COUNTIFS($L$2:$L71,$L71)=1)),"",SUMIFS($G:$G,$L:$L,$L71))</f>
        <v/>
      </c>
      <c r="K71" s="5" t="str">
        <f>IF(OR($L71="",NOT(COUNTIFS($L$2:$L71,$L71)=1)),"",SUMIFS($I:$I,$L:$L,$L71))</f>
        <v/>
      </c>
      <c r="L71" s="6" t="str">
        <f t="shared" si="13"/>
        <v/>
      </c>
      <c r="M71" s="6">
        <f t="shared" si="14"/>
        <v>3</v>
      </c>
      <c r="N71" s="6">
        <f t="shared" si="15"/>
        <v>21</v>
      </c>
      <c r="O71" s="9" t="str">
        <f>IF(AND($B71&lt;&gt;"",$C71&lt;&gt;"",$B71&lt;=$C71),INDEX(Szabalyok!$C:$C,$N71),"")</f>
        <v/>
      </c>
      <c r="P71">
        <f t="shared" si="17"/>
        <v>0</v>
      </c>
    </row>
    <row r="72" spans="1:16" x14ac:dyDescent="0.35">
      <c r="A72">
        <f t="shared" si="16"/>
        <v>0</v>
      </c>
      <c r="B72" s="4" t="str">
        <f>IF($M72&gt;300,"",IF(OR(INDEX(Bemenet!$E$2:$E$301,$M72)="",INDEX(Bemenet!$F$2:$F$301,$M72)=""),"",MAX(INDEX(Bemenet!$E$2:$E$301,$M72),INDEX(Szabalyok!$A:$A,$N72))))</f>
        <v/>
      </c>
      <c r="C72" s="4" t="str">
        <f>IF($B72="","",MIN(INDEX(Bemenet!$F$2:$F$301,$M72),INDEX(Szabalyok!$B:$B,$N72)))</f>
        <v/>
      </c>
      <c r="D72" s="5" t="str">
        <f>IF(AND($B72&lt;&gt;"",$C72&lt;&gt;"",$B72&lt;=$C72),INDEX(Bemenet!$G$2:$G$301,$M72),"")</f>
        <v/>
      </c>
      <c r="E72" s="6" t="str">
        <f>IF(AND($B72&lt;&gt;"",$C72&lt;&gt;"",$B72&lt;=$C72),INDEX(Bemenet!$D$2:$D$301,$M72),"")</f>
        <v/>
      </c>
      <c r="F72" s="5" t="str">
        <f t="shared" si="9"/>
        <v/>
      </c>
      <c r="G72" s="5" t="str">
        <f t="shared" si="10"/>
        <v/>
      </c>
      <c r="H72" s="9" t="str">
        <f t="shared" si="11"/>
        <v/>
      </c>
      <c r="I72" s="5" t="str">
        <f t="shared" si="12"/>
        <v/>
      </c>
      <c r="J72" s="5" t="str">
        <f>IF(OR($L72="",NOT(COUNTIFS($L$2:$L72,$L72)=1)),"",SUMIFS($G:$G,$L:$L,$L72))</f>
        <v/>
      </c>
      <c r="K72" s="5" t="str">
        <f>IF(OR($L72="",NOT(COUNTIFS($L$2:$L72,$L72)=1)),"",SUMIFS($I:$I,$L:$L,$L72))</f>
        <v/>
      </c>
      <c r="L72" s="6" t="str">
        <f t="shared" si="13"/>
        <v/>
      </c>
      <c r="M72" s="6">
        <f t="shared" si="14"/>
        <v>3</v>
      </c>
      <c r="N72" s="6">
        <f t="shared" si="15"/>
        <v>22</v>
      </c>
      <c r="O72" s="9" t="str">
        <f>IF(AND($B72&lt;&gt;"",$C72&lt;&gt;"",$B72&lt;=$C72),INDEX(Szabalyok!$C:$C,$N72),"")</f>
        <v/>
      </c>
      <c r="P72">
        <f t="shared" si="17"/>
        <v>0</v>
      </c>
    </row>
    <row r="73" spans="1:16" x14ac:dyDescent="0.35">
      <c r="A73">
        <f t="shared" si="16"/>
        <v>0</v>
      </c>
      <c r="B73" s="4" t="str">
        <f>IF($M73&gt;300,"",IF(OR(INDEX(Bemenet!$E$2:$E$301,$M73)="",INDEX(Bemenet!$F$2:$F$301,$M73)=""),"",MAX(INDEX(Bemenet!$E$2:$E$301,$M73),INDEX(Szabalyok!$A:$A,$N73))))</f>
        <v/>
      </c>
      <c r="C73" s="4" t="str">
        <f>IF($B73="","",MIN(INDEX(Bemenet!$F$2:$F$301,$M73),INDEX(Szabalyok!$B:$B,$N73)))</f>
        <v/>
      </c>
      <c r="D73" s="5" t="str">
        <f>IF(AND($B73&lt;&gt;"",$C73&lt;&gt;"",$B73&lt;=$C73),INDEX(Bemenet!$G$2:$G$301,$M73),"")</f>
        <v/>
      </c>
      <c r="E73" s="6" t="str">
        <f>IF(AND($B73&lt;&gt;"",$C73&lt;&gt;"",$B73&lt;=$C73),INDEX(Bemenet!$D$2:$D$301,$M73),"")</f>
        <v/>
      </c>
      <c r="F73" s="5" t="str">
        <f t="shared" si="9"/>
        <v/>
      </c>
      <c r="G73" s="5" t="str">
        <f t="shared" si="10"/>
        <v/>
      </c>
      <c r="H73" s="9" t="str">
        <f t="shared" si="11"/>
        <v/>
      </c>
      <c r="I73" s="5" t="str">
        <f t="shared" si="12"/>
        <v/>
      </c>
      <c r="J73" s="5" t="str">
        <f>IF(OR($L73="",NOT(COUNTIFS($L$2:$L73,$L73)=1)),"",SUMIFS($G:$G,$L:$L,$L73))</f>
        <v/>
      </c>
      <c r="K73" s="5" t="str">
        <f>IF(OR($L73="",NOT(COUNTIFS($L$2:$L73,$L73)=1)),"",SUMIFS($I:$I,$L:$L,$L73))</f>
        <v/>
      </c>
      <c r="L73" s="6" t="str">
        <f t="shared" si="13"/>
        <v/>
      </c>
      <c r="M73" s="6">
        <f t="shared" si="14"/>
        <v>3</v>
      </c>
      <c r="N73" s="6">
        <f t="shared" si="15"/>
        <v>23</v>
      </c>
      <c r="O73" s="9" t="str">
        <f>IF(AND($B73&lt;&gt;"",$C73&lt;&gt;"",$B73&lt;=$C73),INDEX(Szabalyok!$C:$C,$N73),"")</f>
        <v/>
      </c>
      <c r="P73">
        <f t="shared" si="17"/>
        <v>0</v>
      </c>
    </row>
    <row r="74" spans="1:16" x14ac:dyDescent="0.35">
      <c r="A74">
        <f t="shared" si="16"/>
        <v>0</v>
      </c>
      <c r="B74" s="4" t="str">
        <f>IF($M74&gt;300,"",IF(OR(INDEX(Bemenet!$E$2:$E$301,$M74)="",INDEX(Bemenet!$F$2:$F$301,$M74)=""),"",MAX(INDEX(Bemenet!$E$2:$E$301,$M74),INDEX(Szabalyok!$A:$A,$N74))))</f>
        <v/>
      </c>
      <c r="C74" s="4" t="str">
        <f>IF($B74="","",MIN(INDEX(Bemenet!$F$2:$F$301,$M74),INDEX(Szabalyok!$B:$B,$N74)))</f>
        <v/>
      </c>
      <c r="D74" s="5" t="str">
        <f>IF(AND($B74&lt;&gt;"",$C74&lt;&gt;"",$B74&lt;=$C74),INDEX(Bemenet!$G$2:$G$301,$M74),"")</f>
        <v/>
      </c>
      <c r="E74" s="6" t="str">
        <f>IF(AND($B74&lt;&gt;"",$C74&lt;&gt;"",$B74&lt;=$C74),INDEX(Bemenet!$D$2:$D$301,$M74),"")</f>
        <v/>
      </c>
      <c r="F74" s="5" t="str">
        <f t="shared" si="9"/>
        <v/>
      </c>
      <c r="G74" s="5" t="str">
        <f t="shared" si="10"/>
        <v/>
      </c>
      <c r="H74" s="9" t="str">
        <f t="shared" si="11"/>
        <v/>
      </c>
      <c r="I74" s="5" t="str">
        <f t="shared" si="12"/>
        <v/>
      </c>
      <c r="J74" s="5" t="str">
        <f>IF(OR($L74="",NOT(COUNTIFS($L$2:$L74,$L74)=1)),"",SUMIFS($G:$G,$L:$L,$L74))</f>
        <v/>
      </c>
      <c r="K74" s="5" t="str">
        <f>IF(OR($L74="",NOT(COUNTIFS($L$2:$L74,$L74)=1)),"",SUMIFS($I:$I,$L:$L,$L74))</f>
        <v/>
      </c>
      <c r="L74" s="6" t="str">
        <f t="shared" si="13"/>
        <v/>
      </c>
      <c r="M74" s="6">
        <f t="shared" si="14"/>
        <v>3</v>
      </c>
      <c r="N74" s="6">
        <f t="shared" si="15"/>
        <v>24</v>
      </c>
      <c r="O74" s="9" t="str">
        <f>IF(AND($B74&lt;&gt;"",$C74&lt;&gt;"",$B74&lt;=$C74),INDEX(Szabalyok!$C:$C,$N74),"")</f>
        <v/>
      </c>
      <c r="P74">
        <f t="shared" si="17"/>
        <v>0</v>
      </c>
    </row>
    <row r="75" spans="1:16" x14ac:dyDescent="0.35">
      <c r="A75">
        <f t="shared" si="16"/>
        <v>0</v>
      </c>
      <c r="B75" s="4" t="str">
        <f>IF($M75&gt;300,"",IF(OR(INDEX(Bemenet!$E$2:$E$301,$M75)="",INDEX(Bemenet!$F$2:$F$301,$M75)=""),"",MAX(INDEX(Bemenet!$E$2:$E$301,$M75),INDEX(Szabalyok!$A:$A,$N75))))</f>
        <v/>
      </c>
      <c r="C75" s="4" t="str">
        <f>IF($B75="","",MIN(INDEX(Bemenet!$F$2:$F$301,$M75),INDEX(Szabalyok!$B:$B,$N75)))</f>
        <v/>
      </c>
      <c r="D75" s="5" t="str">
        <f>IF(AND($B75&lt;&gt;"",$C75&lt;&gt;"",$B75&lt;=$C75),INDEX(Bemenet!$G$2:$G$301,$M75),"")</f>
        <v/>
      </c>
      <c r="E75" s="6" t="str">
        <f>IF(AND($B75&lt;&gt;"",$C75&lt;&gt;"",$B75&lt;=$C75),INDEX(Bemenet!$D$2:$D$301,$M75),"")</f>
        <v/>
      </c>
      <c r="F75" s="5" t="str">
        <f t="shared" si="9"/>
        <v/>
      </c>
      <c r="G75" s="5" t="str">
        <f t="shared" si="10"/>
        <v/>
      </c>
      <c r="H75" s="9" t="str">
        <f t="shared" si="11"/>
        <v/>
      </c>
      <c r="I75" s="5" t="str">
        <f t="shared" si="12"/>
        <v/>
      </c>
      <c r="J75" s="5" t="str">
        <f>IF(OR($L75="",NOT(COUNTIFS($L$2:$L75,$L75)=1)),"",SUMIFS($G:$G,$L:$L,$L75))</f>
        <v/>
      </c>
      <c r="K75" s="5" t="str">
        <f>IF(OR($L75="",NOT(COUNTIFS($L$2:$L75,$L75)=1)),"",SUMIFS($I:$I,$L:$L,$L75))</f>
        <v/>
      </c>
      <c r="L75" s="6" t="str">
        <f t="shared" si="13"/>
        <v/>
      </c>
      <c r="M75" s="6">
        <f t="shared" si="14"/>
        <v>3</v>
      </c>
      <c r="N75" s="6">
        <f t="shared" si="15"/>
        <v>25</v>
      </c>
      <c r="O75" s="9" t="str">
        <f>IF(AND($B75&lt;&gt;"",$C75&lt;&gt;"",$B75&lt;=$C75),INDEX(Szabalyok!$C:$C,$N75),"")</f>
        <v/>
      </c>
      <c r="P75">
        <f t="shared" si="17"/>
        <v>0</v>
      </c>
    </row>
    <row r="76" spans="1:16" x14ac:dyDescent="0.35">
      <c r="A76">
        <f t="shared" si="16"/>
        <v>0</v>
      </c>
      <c r="B76" s="4" t="str">
        <f>IF($M76&gt;300,"",IF(OR(INDEX(Bemenet!$E$2:$E$301,$M76)="",INDEX(Bemenet!$F$2:$F$301,$M76)=""),"",MAX(INDEX(Bemenet!$E$2:$E$301,$M76),INDEX(Szabalyok!$A:$A,$N76))))</f>
        <v/>
      </c>
      <c r="C76" s="4" t="str">
        <f>IF($B76="","",MIN(INDEX(Bemenet!$F$2:$F$301,$M76),INDEX(Szabalyok!$B:$B,$N76)))</f>
        <v/>
      </c>
      <c r="D76" s="5" t="str">
        <f>IF(AND($B76&lt;&gt;"",$C76&lt;&gt;"",$B76&lt;=$C76),INDEX(Bemenet!$G$2:$G$301,$M76),"")</f>
        <v/>
      </c>
      <c r="E76" s="6" t="str">
        <f>IF(AND($B76&lt;&gt;"",$C76&lt;&gt;"",$B76&lt;=$C76),INDEX(Bemenet!$D$2:$D$301,$M76),"")</f>
        <v/>
      </c>
      <c r="F76" s="5" t="str">
        <f t="shared" si="9"/>
        <v/>
      </c>
      <c r="G76" s="5" t="str">
        <f t="shared" si="10"/>
        <v/>
      </c>
      <c r="H76" s="9" t="str">
        <f t="shared" si="11"/>
        <v/>
      </c>
      <c r="I76" s="5" t="str">
        <f t="shared" si="12"/>
        <v/>
      </c>
      <c r="J76" s="5" t="str">
        <f>IF(OR($L76="",NOT(COUNTIFS($L$2:$L76,$L76)=1)),"",SUMIFS($G:$G,$L:$L,$L76))</f>
        <v/>
      </c>
      <c r="K76" s="5" t="str">
        <f>IF(OR($L76="",NOT(COUNTIFS($L$2:$L76,$L76)=1)),"",SUMIFS($I:$I,$L:$L,$L76))</f>
        <v/>
      </c>
      <c r="L76" s="6" t="str">
        <f t="shared" si="13"/>
        <v/>
      </c>
      <c r="M76" s="6">
        <f t="shared" si="14"/>
        <v>3</v>
      </c>
      <c r="N76" s="6">
        <f t="shared" si="15"/>
        <v>26</v>
      </c>
      <c r="O76" s="9" t="str">
        <f>IF(AND($B76&lt;&gt;"",$C76&lt;&gt;"",$B76&lt;=$C76),INDEX(Szabalyok!$C:$C,$N76),"")</f>
        <v/>
      </c>
      <c r="P76">
        <f t="shared" si="17"/>
        <v>0</v>
      </c>
    </row>
    <row r="77" spans="1:16" x14ac:dyDescent="0.35">
      <c r="A77">
        <f t="shared" si="16"/>
        <v>0</v>
      </c>
      <c r="B77" s="4" t="str">
        <f>IF($M77&gt;300,"",IF(OR(INDEX(Bemenet!$E$2:$E$301,$M77)="",INDEX(Bemenet!$F$2:$F$301,$M77)=""),"",MAX(INDEX(Bemenet!$E$2:$E$301,$M77),INDEX(Szabalyok!$A:$A,$N77))))</f>
        <v/>
      </c>
      <c r="C77" s="4" t="str">
        <f>IF($B77="","",MIN(INDEX(Bemenet!$F$2:$F$301,$M77),INDEX(Szabalyok!$B:$B,$N77)))</f>
        <v/>
      </c>
      <c r="D77" s="5" t="str">
        <f>IF(AND($B77&lt;&gt;"",$C77&lt;&gt;"",$B77&lt;=$C77),INDEX(Bemenet!$G$2:$G$301,$M77),"")</f>
        <v/>
      </c>
      <c r="E77" s="6" t="str">
        <f>IF(AND($B77&lt;&gt;"",$C77&lt;&gt;"",$B77&lt;=$C77),INDEX(Bemenet!$D$2:$D$301,$M77),"")</f>
        <v/>
      </c>
      <c r="F77" s="5" t="str">
        <f t="shared" si="9"/>
        <v/>
      </c>
      <c r="G77" s="5" t="str">
        <f t="shared" si="10"/>
        <v/>
      </c>
      <c r="H77" s="9" t="str">
        <f t="shared" si="11"/>
        <v/>
      </c>
      <c r="I77" s="5" t="str">
        <f t="shared" si="12"/>
        <v/>
      </c>
      <c r="J77" s="5" t="str">
        <f>IF(OR($L77="",NOT(COUNTIFS($L$2:$L77,$L77)=1)),"",SUMIFS($G:$G,$L:$L,$L77))</f>
        <v/>
      </c>
      <c r="K77" s="5" t="str">
        <f>IF(OR($L77="",NOT(COUNTIFS($L$2:$L77,$L77)=1)),"",SUMIFS($I:$I,$L:$L,$L77))</f>
        <v/>
      </c>
      <c r="L77" s="6" t="str">
        <f t="shared" si="13"/>
        <v/>
      </c>
      <c r="M77" s="6">
        <f t="shared" si="14"/>
        <v>4</v>
      </c>
      <c r="N77" s="6">
        <f t="shared" si="15"/>
        <v>2</v>
      </c>
      <c r="O77" s="9" t="str">
        <f>IF(AND($B77&lt;&gt;"",$C77&lt;&gt;"",$B77&lt;=$C77),INDEX(Szabalyok!$C:$C,$N77),"")</f>
        <v/>
      </c>
      <c r="P77">
        <f t="shared" si="17"/>
        <v>0</v>
      </c>
    </row>
    <row r="78" spans="1:16" x14ac:dyDescent="0.35">
      <c r="A78">
        <f t="shared" si="16"/>
        <v>0</v>
      </c>
      <c r="B78" s="4" t="str">
        <f>IF($M78&gt;300,"",IF(OR(INDEX(Bemenet!$E$2:$E$301,$M78)="",INDEX(Bemenet!$F$2:$F$301,$M78)=""),"",MAX(INDEX(Bemenet!$E$2:$E$301,$M78),INDEX(Szabalyok!$A:$A,$N78))))</f>
        <v/>
      </c>
      <c r="C78" s="4" t="str">
        <f>IF($B78="","",MIN(INDEX(Bemenet!$F$2:$F$301,$M78),INDEX(Szabalyok!$B:$B,$N78)))</f>
        <v/>
      </c>
      <c r="D78" s="5" t="str">
        <f>IF(AND($B78&lt;&gt;"",$C78&lt;&gt;"",$B78&lt;=$C78),INDEX(Bemenet!$G$2:$G$301,$M78),"")</f>
        <v/>
      </c>
      <c r="E78" s="6" t="str">
        <f>IF(AND($B78&lt;&gt;"",$C78&lt;&gt;"",$B78&lt;=$C78),INDEX(Bemenet!$D$2:$D$301,$M78),"")</f>
        <v/>
      </c>
      <c r="F78" s="5" t="str">
        <f t="shared" si="9"/>
        <v/>
      </c>
      <c r="G78" s="5" t="str">
        <f t="shared" si="10"/>
        <v/>
      </c>
      <c r="H78" s="9" t="str">
        <f t="shared" si="11"/>
        <v/>
      </c>
      <c r="I78" s="5" t="str">
        <f t="shared" si="12"/>
        <v/>
      </c>
      <c r="J78" s="5" t="str">
        <f>IF(OR($L78="",NOT(COUNTIFS($L$2:$L78,$L78)=1)),"",SUMIFS($G:$G,$L:$L,$L78))</f>
        <v/>
      </c>
      <c r="K78" s="5" t="str">
        <f>IF(OR($L78="",NOT(COUNTIFS($L$2:$L78,$L78)=1)),"",SUMIFS($I:$I,$L:$L,$L78))</f>
        <v/>
      </c>
      <c r="L78" s="6" t="str">
        <f t="shared" si="13"/>
        <v/>
      </c>
      <c r="M78" s="6">
        <f t="shared" si="14"/>
        <v>4</v>
      </c>
      <c r="N78" s="6">
        <f t="shared" si="15"/>
        <v>3</v>
      </c>
      <c r="O78" s="9" t="str">
        <f>IF(AND($B78&lt;&gt;"",$C78&lt;&gt;"",$B78&lt;=$C78),INDEX(Szabalyok!$C:$C,$N78),"")</f>
        <v/>
      </c>
      <c r="P78">
        <f t="shared" si="17"/>
        <v>0</v>
      </c>
    </row>
    <row r="79" spans="1:16" x14ac:dyDescent="0.35">
      <c r="A79">
        <f t="shared" si="16"/>
        <v>0</v>
      </c>
      <c r="B79" s="4" t="str">
        <f>IF($M79&gt;300,"",IF(OR(INDEX(Bemenet!$E$2:$E$301,$M79)="",INDEX(Bemenet!$F$2:$F$301,$M79)=""),"",MAX(INDEX(Bemenet!$E$2:$E$301,$M79),INDEX(Szabalyok!$A:$A,$N79))))</f>
        <v/>
      </c>
      <c r="C79" s="4" t="str">
        <f>IF($B79="","",MIN(INDEX(Bemenet!$F$2:$F$301,$M79),INDEX(Szabalyok!$B:$B,$N79)))</f>
        <v/>
      </c>
      <c r="D79" s="5" t="str">
        <f>IF(AND($B79&lt;&gt;"",$C79&lt;&gt;"",$B79&lt;=$C79),INDEX(Bemenet!$G$2:$G$301,$M79),"")</f>
        <v/>
      </c>
      <c r="E79" s="6" t="str">
        <f>IF(AND($B79&lt;&gt;"",$C79&lt;&gt;"",$B79&lt;=$C79),INDEX(Bemenet!$D$2:$D$301,$M79),"")</f>
        <v/>
      </c>
      <c r="F79" s="5" t="str">
        <f t="shared" si="9"/>
        <v/>
      </c>
      <c r="G79" s="5" t="str">
        <f t="shared" si="10"/>
        <v/>
      </c>
      <c r="H79" s="9" t="str">
        <f t="shared" si="11"/>
        <v/>
      </c>
      <c r="I79" s="5" t="str">
        <f t="shared" si="12"/>
        <v/>
      </c>
      <c r="J79" s="5" t="str">
        <f>IF(OR($L79="",NOT(COUNTIFS($L$2:$L79,$L79)=1)),"",SUMIFS($G:$G,$L:$L,$L79))</f>
        <v/>
      </c>
      <c r="K79" s="5" t="str">
        <f>IF(OR($L79="",NOT(COUNTIFS($L$2:$L79,$L79)=1)),"",SUMIFS($I:$I,$L:$L,$L79))</f>
        <v/>
      </c>
      <c r="L79" s="6" t="str">
        <f t="shared" si="13"/>
        <v/>
      </c>
      <c r="M79" s="6">
        <f t="shared" si="14"/>
        <v>4</v>
      </c>
      <c r="N79" s="6">
        <f t="shared" si="15"/>
        <v>4</v>
      </c>
      <c r="O79" s="9" t="str">
        <f>IF(AND($B79&lt;&gt;"",$C79&lt;&gt;"",$B79&lt;=$C79),INDEX(Szabalyok!$C:$C,$N79),"")</f>
        <v/>
      </c>
      <c r="P79">
        <f t="shared" si="17"/>
        <v>0</v>
      </c>
    </row>
    <row r="80" spans="1:16" x14ac:dyDescent="0.35">
      <c r="A80">
        <f t="shared" si="16"/>
        <v>0</v>
      </c>
      <c r="B80" s="4" t="str">
        <f>IF($M80&gt;300,"",IF(OR(INDEX(Bemenet!$E$2:$E$301,$M80)="",INDEX(Bemenet!$F$2:$F$301,$M80)=""),"",MAX(INDEX(Bemenet!$E$2:$E$301,$M80),INDEX(Szabalyok!$A:$A,$N80))))</f>
        <v/>
      </c>
      <c r="C80" s="4" t="str">
        <f>IF($B80="","",MIN(INDEX(Bemenet!$F$2:$F$301,$M80),INDEX(Szabalyok!$B:$B,$N80)))</f>
        <v/>
      </c>
      <c r="D80" s="5" t="str">
        <f>IF(AND($B80&lt;&gt;"",$C80&lt;&gt;"",$B80&lt;=$C80),INDEX(Bemenet!$G$2:$G$301,$M80),"")</f>
        <v/>
      </c>
      <c r="E80" s="6" t="str">
        <f>IF(AND($B80&lt;&gt;"",$C80&lt;&gt;"",$B80&lt;=$C80),INDEX(Bemenet!$D$2:$D$301,$M80),"")</f>
        <v/>
      </c>
      <c r="F80" s="5" t="str">
        <f t="shared" si="9"/>
        <v/>
      </c>
      <c r="G80" s="5" t="str">
        <f t="shared" si="10"/>
        <v/>
      </c>
      <c r="H80" s="9" t="str">
        <f t="shared" si="11"/>
        <v/>
      </c>
      <c r="I80" s="5" t="str">
        <f t="shared" si="12"/>
        <v/>
      </c>
      <c r="J80" s="5" t="str">
        <f>IF(OR($L80="",NOT(COUNTIFS($L$2:$L80,$L80)=1)),"",SUMIFS($G:$G,$L:$L,$L80))</f>
        <v/>
      </c>
      <c r="K80" s="5" t="str">
        <f>IF(OR($L80="",NOT(COUNTIFS($L$2:$L80,$L80)=1)),"",SUMIFS($I:$I,$L:$L,$L80))</f>
        <v/>
      </c>
      <c r="L80" s="6" t="str">
        <f t="shared" si="13"/>
        <v/>
      </c>
      <c r="M80" s="6">
        <f t="shared" si="14"/>
        <v>4</v>
      </c>
      <c r="N80" s="6">
        <f t="shared" si="15"/>
        <v>5</v>
      </c>
      <c r="O80" s="9" t="str">
        <f>IF(AND($B80&lt;&gt;"",$C80&lt;&gt;"",$B80&lt;=$C80),INDEX(Szabalyok!$C:$C,$N80),"")</f>
        <v/>
      </c>
      <c r="P80">
        <f t="shared" si="17"/>
        <v>0</v>
      </c>
    </row>
    <row r="81" spans="1:16" x14ac:dyDescent="0.35">
      <c r="A81">
        <f t="shared" si="16"/>
        <v>0</v>
      </c>
      <c r="B81" s="4" t="str">
        <f>IF($M81&gt;300,"",IF(OR(INDEX(Bemenet!$E$2:$E$301,$M81)="",INDEX(Bemenet!$F$2:$F$301,$M81)=""),"",MAX(INDEX(Bemenet!$E$2:$E$301,$M81),INDEX(Szabalyok!$A:$A,$N81))))</f>
        <v/>
      </c>
      <c r="C81" s="4" t="str">
        <f>IF($B81="","",MIN(INDEX(Bemenet!$F$2:$F$301,$M81),INDEX(Szabalyok!$B:$B,$N81)))</f>
        <v/>
      </c>
      <c r="D81" s="5" t="str">
        <f>IF(AND($B81&lt;&gt;"",$C81&lt;&gt;"",$B81&lt;=$C81),INDEX(Bemenet!$G$2:$G$301,$M81),"")</f>
        <v/>
      </c>
      <c r="E81" s="6" t="str">
        <f>IF(AND($B81&lt;&gt;"",$C81&lt;&gt;"",$B81&lt;=$C81),INDEX(Bemenet!$D$2:$D$301,$M81),"")</f>
        <v/>
      </c>
      <c r="F81" s="5" t="str">
        <f t="shared" si="9"/>
        <v/>
      </c>
      <c r="G81" s="5" t="str">
        <f t="shared" si="10"/>
        <v/>
      </c>
      <c r="H81" s="9" t="str">
        <f t="shared" si="11"/>
        <v/>
      </c>
      <c r="I81" s="5" t="str">
        <f t="shared" si="12"/>
        <v/>
      </c>
      <c r="J81" s="5" t="str">
        <f>IF(OR($L81="",NOT(COUNTIFS($L$2:$L81,$L81)=1)),"",SUMIFS($G:$G,$L:$L,$L81))</f>
        <v/>
      </c>
      <c r="K81" s="5" t="str">
        <f>IF(OR($L81="",NOT(COUNTIFS($L$2:$L81,$L81)=1)),"",SUMIFS($I:$I,$L:$L,$L81))</f>
        <v/>
      </c>
      <c r="L81" s="6" t="str">
        <f t="shared" si="13"/>
        <v/>
      </c>
      <c r="M81" s="6">
        <f t="shared" si="14"/>
        <v>4</v>
      </c>
      <c r="N81" s="6">
        <f t="shared" si="15"/>
        <v>6</v>
      </c>
      <c r="O81" s="9" t="str">
        <f>IF(AND($B81&lt;&gt;"",$C81&lt;&gt;"",$B81&lt;=$C81),INDEX(Szabalyok!$C:$C,$N81),"")</f>
        <v/>
      </c>
      <c r="P81">
        <f t="shared" si="17"/>
        <v>0</v>
      </c>
    </row>
    <row r="82" spans="1:16" x14ac:dyDescent="0.35">
      <c r="A82">
        <f t="shared" si="16"/>
        <v>0</v>
      </c>
      <c r="B82" s="4" t="str">
        <f>IF($M82&gt;300,"",IF(OR(INDEX(Bemenet!$E$2:$E$301,$M82)="",INDEX(Bemenet!$F$2:$F$301,$M82)=""),"",MAX(INDEX(Bemenet!$E$2:$E$301,$M82),INDEX(Szabalyok!$A:$A,$N82))))</f>
        <v/>
      </c>
      <c r="C82" s="4" t="str">
        <f>IF($B82="","",MIN(INDEX(Bemenet!$F$2:$F$301,$M82),INDEX(Szabalyok!$B:$B,$N82)))</f>
        <v/>
      </c>
      <c r="D82" s="5" t="str">
        <f>IF(AND($B82&lt;&gt;"",$C82&lt;&gt;"",$B82&lt;=$C82),INDEX(Bemenet!$G$2:$G$301,$M82),"")</f>
        <v/>
      </c>
      <c r="E82" s="6" t="str">
        <f>IF(AND($B82&lt;&gt;"",$C82&lt;&gt;"",$B82&lt;=$C82),INDEX(Bemenet!$D$2:$D$301,$M82),"")</f>
        <v/>
      </c>
      <c r="F82" s="5" t="str">
        <f t="shared" si="9"/>
        <v/>
      </c>
      <c r="G82" s="5" t="str">
        <f t="shared" si="10"/>
        <v/>
      </c>
      <c r="H82" s="9" t="str">
        <f t="shared" si="11"/>
        <v/>
      </c>
      <c r="I82" s="5" t="str">
        <f t="shared" si="12"/>
        <v/>
      </c>
      <c r="J82" s="5" t="str">
        <f>IF(OR($L82="",NOT(COUNTIFS($L$2:$L82,$L82)=1)),"",SUMIFS($G:$G,$L:$L,$L82))</f>
        <v/>
      </c>
      <c r="K82" s="5" t="str">
        <f>IF(OR($L82="",NOT(COUNTIFS($L$2:$L82,$L82)=1)),"",SUMIFS($I:$I,$L:$L,$L82))</f>
        <v/>
      </c>
      <c r="L82" s="6" t="str">
        <f t="shared" si="13"/>
        <v/>
      </c>
      <c r="M82" s="6">
        <f t="shared" si="14"/>
        <v>4</v>
      </c>
      <c r="N82" s="6">
        <f t="shared" si="15"/>
        <v>7</v>
      </c>
      <c r="O82" s="9" t="str">
        <f>IF(AND($B82&lt;&gt;"",$C82&lt;&gt;"",$B82&lt;=$C82),INDEX(Szabalyok!$C:$C,$N82),"")</f>
        <v/>
      </c>
      <c r="P82">
        <f t="shared" si="17"/>
        <v>0</v>
      </c>
    </row>
    <row r="83" spans="1:16" x14ac:dyDescent="0.35">
      <c r="A83">
        <f t="shared" si="16"/>
        <v>0</v>
      </c>
      <c r="B83" s="4" t="str">
        <f>IF($M83&gt;300,"",IF(OR(INDEX(Bemenet!$E$2:$E$301,$M83)="",INDEX(Bemenet!$F$2:$F$301,$M83)=""),"",MAX(INDEX(Bemenet!$E$2:$E$301,$M83),INDEX(Szabalyok!$A:$A,$N83))))</f>
        <v/>
      </c>
      <c r="C83" s="4" t="str">
        <f>IF($B83="","",MIN(INDEX(Bemenet!$F$2:$F$301,$M83),INDEX(Szabalyok!$B:$B,$N83)))</f>
        <v/>
      </c>
      <c r="D83" s="5" t="str">
        <f>IF(AND($B83&lt;&gt;"",$C83&lt;&gt;"",$B83&lt;=$C83),INDEX(Bemenet!$G$2:$G$301,$M83),"")</f>
        <v/>
      </c>
      <c r="E83" s="6" t="str">
        <f>IF(AND($B83&lt;&gt;"",$C83&lt;&gt;"",$B83&lt;=$C83),INDEX(Bemenet!$D$2:$D$301,$M83),"")</f>
        <v/>
      </c>
      <c r="F83" s="5" t="str">
        <f t="shared" si="9"/>
        <v/>
      </c>
      <c r="G83" s="5" t="str">
        <f t="shared" si="10"/>
        <v/>
      </c>
      <c r="H83" s="9" t="str">
        <f t="shared" si="11"/>
        <v/>
      </c>
      <c r="I83" s="5" t="str">
        <f t="shared" si="12"/>
        <v/>
      </c>
      <c r="J83" s="5" t="str">
        <f>IF(OR($L83="",NOT(COUNTIFS($L$2:$L83,$L83)=1)),"",SUMIFS($G:$G,$L:$L,$L83))</f>
        <v/>
      </c>
      <c r="K83" s="5" t="str">
        <f>IF(OR($L83="",NOT(COUNTIFS($L$2:$L83,$L83)=1)),"",SUMIFS($I:$I,$L:$L,$L83))</f>
        <v/>
      </c>
      <c r="L83" s="6" t="str">
        <f t="shared" si="13"/>
        <v/>
      </c>
      <c r="M83" s="6">
        <f t="shared" si="14"/>
        <v>4</v>
      </c>
      <c r="N83" s="6">
        <f t="shared" si="15"/>
        <v>8</v>
      </c>
      <c r="O83" s="9" t="str">
        <f>IF(AND($B83&lt;&gt;"",$C83&lt;&gt;"",$B83&lt;=$C83),INDEX(Szabalyok!$C:$C,$N83),"")</f>
        <v/>
      </c>
      <c r="P83">
        <f t="shared" si="17"/>
        <v>0</v>
      </c>
    </row>
    <row r="84" spans="1:16" x14ac:dyDescent="0.35">
      <c r="A84">
        <f t="shared" si="16"/>
        <v>0</v>
      </c>
      <c r="B84" s="4" t="str">
        <f>IF($M84&gt;300,"",IF(OR(INDEX(Bemenet!$E$2:$E$301,$M84)="",INDEX(Bemenet!$F$2:$F$301,$M84)=""),"",MAX(INDEX(Bemenet!$E$2:$E$301,$M84),INDEX(Szabalyok!$A:$A,$N84))))</f>
        <v/>
      </c>
      <c r="C84" s="4" t="str">
        <f>IF($B84="","",MIN(INDEX(Bemenet!$F$2:$F$301,$M84),INDEX(Szabalyok!$B:$B,$N84)))</f>
        <v/>
      </c>
      <c r="D84" s="5" t="str">
        <f>IF(AND($B84&lt;&gt;"",$C84&lt;&gt;"",$B84&lt;=$C84),INDEX(Bemenet!$G$2:$G$301,$M84),"")</f>
        <v/>
      </c>
      <c r="E84" s="6" t="str">
        <f>IF(AND($B84&lt;&gt;"",$C84&lt;&gt;"",$B84&lt;=$C84),INDEX(Bemenet!$D$2:$D$301,$M84),"")</f>
        <v/>
      </c>
      <c r="F84" s="5" t="str">
        <f t="shared" si="9"/>
        <v/>
      </c>
      <c r="G84" s="5" t="str">
        <f t="shared" si="10"/>
        <v/>
      </c>
      <c r="H84" s="9" t="str">
        <f t="shared" si="11"/>
        <v/>
      </c>
      <c r="I84" s="5" t="str">
        <f t="shared" si="12"/>
        <v/>
      </c>
      <c r="J84" s="5" t="str">
        <f>IF(OR($L84="",NOT(COUNTIFS($L$2:$L84,$L84)=1)),"",SUMIFS($G:$G,$L:$L,$L84))</f>
        <v/>
      </c>
      <c r="K84" s="5" t="str">
        <f>IF(OR($L84="",NOT(COUNTIFS($L$2:$L84,$L84)=1)),"",SUMIFS($I:$I,$L:$L,$L84))</f>
        <v/>
      </c>
      <c r="L84" s="6" t="str">
        <f t="shared" si="13"/>
        <v/>
      </c>
      <c r="M84" s="6">
        <f t="shared" si="14"/>
        <v>4</v>
      </c>
      <c r="N84" s="6">
        <f t="shared" si="15"/>
        <v>9</v>
      </c>
      <c r="O84" s="9" t="str">
        <f>IF(AND($B84&lt;&gt;"",$C84&lt;&gt;"",$B84&lt;=$C84),INDEX(Szabalyok!$C:$C,$N84),"")</f>
        <v/>
      </c>
      <c r="P84">
        <f t="shared" si="17"/>
        <v>0</v>
      </c>
    </row>
    <row r="85" spans="1:16" x14ac:dyDescent="0.35">
      <c r="A85">
        <f t="shared" si="16"/>
        <v>0</v>
      </c>
      <c r="B85" s="4" t="str">
        <f>IF($M85&gt;300,"",IF(OR(INDEX(Bemenet!$E$2:$E$301,$M85)="",INDEX(Bemenet!$F$2:$F$301,$M85)=""),"",MAX(INDEX(Bemenet!$E$2:$E$301,$M85),INDEX(Szabalyok!$A:$A,$N85))))</f>
        <v/>
      </c>
      <c r="C85" s="4" t="str">
        <f>IF($B85="","",MIN(INDEX(Bemenet!$F$2:$F$301,$M85),INDEX(Szabalyok!$B:$B,$N85)))</f>
        <v/>
      </c>
      <c r="D85" s="5" t="str">
        <f>IF(AND($B85&lt;&gt;"",$C85&lt;&gt;"",$B85&lt;=$C85),INDEX(Bemenet!$G$2:$G$301,$M85),"")</f>
        <v/>
      </c>
      <c r="E85" s="6" t="str">
        <f>IF(AND($B85&lt;&gt;"",$C85&lt;&gt;"",$B85&lt;=$C85),INDEX(Bemenet!$D$2:$D$301,$M85),"")</f>
        <v/>
      </c>
      <c r="F85" s="5" t="str">
        <f t="shared" si="9"/>
        <v/>
      </c>
      <c r="G85" s="5" t="str">
        <f t="shared" si="10"/>
        <v/>
      </c>
      <c r="H85" s="9" t="str">
        <f t="shared" si="11"/>
        <v/>
      </c>
      <c r="I85" s="5" t="str">
        <f t="shared" si="12"/>
        <v/>
      </c>
      <c r="J85" s="5" t="str">
        <f>IF(OR($L85="",NOT(COUNTIFS($L$2:$L85,$L85)=1)),"",SUMIFS($G:$G,$L:$L,$L85))</f>
        <v/>
      </c>
      <c r="K85" s="5" t="str">
        <f>IF(OR($L85="",NOT(COUNTIFS($L$2:$L85,$L85)=1)),"",SUMIFS($I:$I,$L:$L,$L85))</f>
        <v/>
      </c>
      <c r="L85" s="6" t="str">
        <f t="shared" si="13"/>
        <v/>
      </c>
      <c r="M85" s="6">
        <f t="shared" si="14"/>
        <v>4</v>
      </c>
      <c r="N85" s="6">
        <f t="shared" si="15"/>
        <v>10</v>
      </c>
      <c r="O85" s="9" t="str">
        <f>IF(AND($B85&lt;&gt;"",$C85&lt;&gt;"",$B85&lt;=$C85),INDEX(Szabalyok!$C:$C,$N85),"")</f>
        <v/>
      </c>
      <c r="P85">
        <f t="shared" si="17"/>
        <v>0</v>
      </c>
    </row>
    <row r="86" spans="1:16" x14ac:dyDescent="0.35">
      <c r="A86">
        <f t="shared" si="16"/>
        <v>0</v>
      </c>
      <c r="B86" s="4" t="str">
        <f>IF($M86&gt;300,"",IF(OR(INDEX(Bemenet!$E$2:$E$301,$M86)="",INDEX(Bemenet!$F$2:$F$301,$M86)=""),"",MAX(INDEX(Bemenet!$E$2:$E$301,$M86),INDEX(Szabalyok!$A:$A,$N86))))</f>
        <v/>
      </c>
      <c r="C86" s="4" t="str">
        <f>IF($B86="","",MIN(INDEX(Bemenet!$F$2:$F$301,$M86),INDEX(Szabalyok!$B:$B,$N86)))</f>
        <v/>
      </c>
      <c r="D86" s="5" t="str">
        <f>IF(AND($B86&lt;&gt;"",$C86&lt;&gt;"",$B86&lt;=$C86),INDEX(Bemenet!$G$2:$G$301,$M86),"")</f>
        <v/>
      </c>
      <c r="E86" s="6" t="str">
        <f>IF(AND($B86&lt;&gt;"",$C86&lt;&gt;"",$B86&lt;=$C86),INDEX(Bemenet!$D$2:$D$301,$M86),"")</f>
        <v/>
      </c>
      <c r="F86" s="5" t="str">
        <f t="shared" si="9"/>
        <v/>
      </c>
      <c r="G86" s="5" t="str">
        <f t="shared" si="10"/>
        <v/>
      </c>
      <c r="H86" s="9" t="str">
        <f t="shared" si="11"/>
        <v/>
      </c>
      <c r="I86" s="5" t="str">
        <f t="shared" si="12"/>
        <v/>
      </c>
      <c r="J86" s="5" t="str">
        <f>IF(OR($L86="",NOT(COUNTIFS($L$2:$L86,$L86)=1)),"",SUMIFS($G:$G,$L:$L,$L86))</f>
        <v/>
      </c>
      <c r="K86" s="5" t="str">
        <f>IF(OR($L86="",NOT(COUNTIFS($L$2:$L86,$L86)=1)),"",SUMIFS($I:$I,$L:$L,$L86))</f>
        <v/>
      </c>
      <c r="L86" s="6" t="str">
        <f t="shared" si="13"/>
        <v/>
      </c>
      <c r="M86" s="6">
        <f t="shared" si="14"/>
        <v>4</v>
      </c>
      <c r="N86" s="6">
        <f t="shared" si="15"/>
        <v>11</v>
      </c>
      <c r="O86" s="9" t="str">
        <f>IF(AND($B86&lt;&gt;"",$C86&lt;&gt;"",$B86&lt;=$C86),INDEX(Szabalyok!$C:$C,$N86),"")</f>
        <v/>
      </c>
      <c r="P86">
        <f t="shared" si="17"/>
        <v>0</v>
      </c>
    </row>
    <row r="87" spans="1:16" x14ac:dyDescent="0.35">
      <c r="A87">
        <f t="shared" si="16"/>
        <v>0</v>
      </c>
      <c r="B87" s="4" t="str">
        <f>IF($M87&gt;300,"",IF(OR(INDEX(Bemenet!$E$2:$E$301,$M87)="",INDEX(Bemenet!$F$2:$F$301,$M87)=""),"",MAX(INDEX(Bemenet!$E$2:$E$301,$M87),INDEX(Szabalyok!$A:$A,$N87))))</f>
        <v/>
      </c>
      <c r="C87" s="4" t="str">
        <f>IF($B87="","",MIN(INDEX(Bemenet!$F$2:$F$301,$M87),INDEX(Szabalyok!$B:$B,$N87)))</f>
        <v/>
      </c>
      <c r="D87" s="5" t="str">
        <f>IF(AND($B87&lt;&gt;"",$C87&lt;&gt;"",$B87&lt;=$C87),INDEX(Bemenet!$G$2:$G$301,$M87),"")</f>
        <v/>
      </c>
      <c r="E87" s="6" t="str">
        <f>IF(AND($B87&lt;&gt;"",$C87&lt;&gt;"",$B87&lt;=$C87),INDEX(Bemenet!$D$2:$D$301,$M87),"")</f>
        <v/>
      </c>
      <c r="F87" s="5" t="str">
        <f t="shared" si="9"/>
        <v/>
      </c>
      <c r="G87" s="5" t="str">
        <f t="shared" si="10"/>
        <v/>
      </c>
      <c r="H87" s="9" t="str">
        <f t="shared" si="11"/>
        <v/>
      </c>
      <c r="I87" s="5" t="str">
        <f t="shared" si="12"/>
        <v/>
      </c>
      <c r="J87" s="5" t="str">
        <f>IF(OR($L87="",NOT(COUNTIFS($L$2:$L87,$L87)=1)),"",SUMIFS($G:$G,$L:$L,$L87))</f>
        <v/>
      </c>
      <c r="K87" s="5" t="str">
        <f>IF(OR($L87="",NOT(COUNTIFS($L$2:$L87,$L87)=1)),"",SUMIFS($I:$I,$L:$L,$L87))</f>
        <v/>
      </c>
      <c r="L87" s="6" t="str">
        <f t="shared" si="13"/>
        <v/>
      </c>
      <c r="M87" s="6">
        <f t="shared" si="14"/>
        <v>4</v>
      </c>
      <c r="N87" s="6">
        <f t="shared" si="15"/>
        <v>12</v>
      </c>
      <c r="O87" s="9" t="str">
        <f>IF(AND($B87&lt;&gt;"",$C87&lt;&gt;"",$B87&lt;=$C87),INDEX(Szabalyok!$C:$C,$N87),"")</f>
        <v/>
      </c>
      <c r="P87">
        <f t="shared" si="17"/>
        <v>0</v>
      </c>
    </row>
    <row r="88" spans="1:16" x14ac:dyDescent="0.35">
      <c r="A88">
        <f t="shared" si="16"/>
        <v>0</v>
      </c>
      <c r="B88" s="4" t="str">
        <f>IF($M88&gt;300,"",IF(OR(INDEX(Bemenet!$E$2:$E$301,$M88)="",INDEX(Bemenet!$F$2:$F$301,$M88)=""),"",MAX(INDEX(Bemenet!$E$2:$E$301,$M88),INDEX(Szabalyok!$A:$A,$N88))))</f>
        <v/>
      </c>
      <c r="C88" s="4" t="str">
        <f>IF($B88="","",MIN(INDEX(Bemenet!$F$2:$F$301,$M88),INDEX(Szabalyok!$B:$B,$N88)))</f>
        <v/>
      </c>
      <c r="D88" s="5" t="str">
        <f>IF(AND($B88&lt;&gt;"",$C88&lt;&gt;"",$B88&lt;=$C88),INDEX(Bemenet!$G$2:$G$301,$M88),"")</f>
        <v/>
      </c>
      <c r="E88" s="6" t="str">
        <f>IF(AND($B88&lt;&gt;"",$C88&lt;&gt;"",$B88&lt;=$C88),INDEX(Bemenet!$D$2:$D$301,$M88),"")</f>
        <v/>
      </c>
      <c r="F88" s="5" t="str">
        <f t="shared" si="9"/>
        <v/>
      </c>
      <c r="G88" s="5" t="str">
        <f t="shared" si="10"/>
        <v/>
      </c>
      <c r="H88" s="9" t="str">
        <f t="shared" si="11"/>
        <v/>
      </c>
      <c r="I88" s="5" t="str">
        <f t="shared" si="12"/>
        <v/>
      </c>
      <c r="J88" s="5" t="str">
        <f>IF(OR($L88="",NOT(COUNTIFS($L$2:$L88,$L88)=1)),"",SUMIFS($G:$G,$L:$L,$L88))</f>
        <v/>
      </c>
      <c r="K88" s="5" t="str">
        <f>IF(OR($L88="",NOT(COUNTIFS($L$2:$L88,$L88)=1)),"",SUMIFS($I:$I,$L:$L,$L88))</f>
        <v/>
      </c>
      <c r="L88" s="6" t="str">
        <f t="shared" si="13"/>
        <v/>
      </c>
      <c r="M88" s="6">
        <f t="shared" si="14"/>
        <v>4</v>
      </c>
      <c r="N88" s="6">
        <f t="shared" si="15"/>
        <v>13</v>
      </c>
      <c r="O88" s="9" t="str">
        <f>IF(AND($B88&lt;&gt;"",$C88&lt;&gt;"",$B88&lt;=$C88),INDEX(Szabalyok!$C:$C,$N88),"")</f>
        <v/>
      </c>
      <c r="P88">
        <f t="shared" si="17"/>
        <v>0</v>
      </c>
    </row>
    <row r="89" spans="1:16" x14ac:dyDescent="0.35">
      <c r="A89">
        <f t="shared" si="16"/>
        <v>0</v>
      </c>
      <c r="B89" s="4" t="str">
        <f>IF($M89&gt;300,"",IF(OR(INDEX(Bemenet!$E$2:$E$301,$M89)="",INDEX(Bemenet!$F$2:$F$301,$M89)=""),"",MAX(INDEX(Bemenet!$E$2:$E$301,$M89),INDEX(Szabalyok!$A:$A,$N89))))</f>
        <v/>
      </c>
      <c r="C89" s="4" t="str">
        <f>IF($B89="","",MIN(INDEX(Bemenet!$F$2:$F$301,$M89),INDEX(Szabalyok!$B:$B,$N89)))</f>
        <v/>
      </c>
      <c r="D89" s="5" t="str">
        <f>IF(AND($B89&lt;&gt;"",$C89&lt;&gt;"",$B89&lt;=$C89),INDEX(Bemenet!$G$2:$G$301,$M89),"")</f>
        <v/>
      </c>
      <c r="E89" s="6" t="str">
        <f>IF(AND($B89&lt;&gt;"",$C89&lt;&gt;"",$B89&lt;=$C89),INDEX(Bemenet!$D$2:$D$301,$M89),"")</f>
        <v/>
      </c>
      <c r="F89" s="5" t="str">
        <f t="shared" si="9"/>
        <v/>
      </c>
      <c r="G89" s="5" t="str">
        <f t="shared" si="10"/>
        <v/>
      </c>
      <c r="H89" s="9" t="str">
        <f t="shared" si="11"/>
        <v/>
      </c>
      <c r="I89" s="5" t="str">
        <f t="shared" si="12"/>
        <v/>
      </c>
      <c r="J89" s="5" t="str">
        <f>IF(OR($L89="",NOT(COUNTIFS($L$2:$L89,$L89)=1)),"",SUMIFS($G:$G,$L:$L,$L89))</f>
        <v/>
      </c>
      <c r="K89" s="5" t="str">
        <f>IF(OR($L89="",NOT(COUNTIFS($L$2:$L89,$L89)=1)),"",SUMIFS($I:$I,$L:$L,$L89))</f>
        <v/>
      </c>
      <c r="L89" s="6" t="str">
        <f t="shared" si="13"/>
        <v/>
      </c>
      <c r="M89" s="6">
        <f t="shared" si="14"/>
        <v>4</v>
      </c>
      <c r="N89" s="6">
        <f t="shared" si="15"/>
        <v>14</v>
      </c>
      <c r="O89" s="9" t="str">
        <f>IF(AND($B89&lt;&gt;"",$C89&lt;&gt;"",$B89&lt;=$C89),INDEX(Szabalyok!$C:$C,$N89),"")</f>
        <v/>
      </c>
      <c r="P89">
        <f t="shared" si="17"/>
        <v>0</v>
      </c>
    </row>
    <row r="90" spans="1:16" x14ac:dyDescent="0.35">
      <c r="A90">
        <f t="shared" si="16"/>
        <v>0</v>
      </c>
      <c r="B90" s="4" t="str">
        <f>IF($M90&gt;300,"",IF(OR(INDEX(Bemenet!$E$2:$E$301,$M90)="",INDEX(Bemenet!$F$2:$F$301,$M90)=""),"",MAX(INDEX(Bemenet!$E$2:$E$301,$M90),INDEX(Szabalyok!$A:$A,$N90))))</f>
        <v/>
      </c>
      <c r="C90" s="4" t="str">
        <f>IF($B90="","",MIN(INDEX(Bemenet!$F$2:$F$301,$M90),INDEX(Szabalyok!$B:$B,$N90)))</f>
        <v/>
      </c>
      <c r="D90" s="5" t="str">
        <f>IF(AND($B90&lt;&gt;"",$C90&lt;&gt;"",$B90&lt;=$C90),INDEX(Bemenet!$G$2:$G$301,$M90),"")</f>
        <v/>
      </c>
      <c r="E90" s="6" t="str">
        <f>IF(AND($B90&lt;&gt;"",$C90&lt;&gt;"",$B90&lt;=$C90),INDEX(Bemenet!$D$2:$D$301,$M90),"")</f>
        <v/>
      </c>
      <c r="F90" s="5" t="str">
        <f t="shared" si="9"/>
        <v/>
      </c>
      <c r="G90" s="5" t="str">
        <f t="shared" si="10"/>
        <v/>
      </c>
      <c r="H90" s="9" t="str">
        <f t="shared" si="11"/>
        <v/>
      </c>
      <c r="I90" s="5" t="str">
        <f t="shared" si="12"/>
        <v/>
      </c>
      <c r="J90" s="5" t="str">
        <f>IF(OR($L90="",NOT(COUNTIFS($L$2:$L90,$L90)=1)),"",SUMIFS($G:$G,$L:$L,$L90))</f>
        <v/>
      </c>
      <c r="K90" s="5" t="str">
        <f>IF(OR($L90="",NOT(COUNTIFS($L$2:$L90,$L90)=1)),"",SUMIFS($I:$I,$L:$L,$L90))</f>
        <v/>
      </c>
      <c r="L90" s="6" t="str">
        <f t="shared" si="13"/>
        <v/>
      </c>
      <c r="M90" s="6">
        <f t="shared" si="14"/>
        <v>4</v>
      </c>
      <c r="N90" s="6">
        <f t="shared" si="15"/>
        <v>15</v>
      </c>
      <c r="O90" s="9" t="str">
        <f>IF(AND($B90&lt;&gt;"",$C90&lt;&gt;"",$B90&lt;=$C90),INDEX(Szabalyok!$C:$C,$N90),"")</f>
        <v/>
      </c>
      <c r="P90">
        <f t="shared" si="17"/>
        <v>0</v>
      </c>
    </row>
    <row r="91" spans="1:16" x14ac:dyDescent="0.35">
      <c r="A91">
        <f t="shared" si="16"/>
        <v>0</v>
      </c>
      <c r="B91" s="4" t="str">
        <f>IF($M91&gt;300,"",IF(OR(INDEX(Bemenet!$E$2:$E$301,$M91)="",INDEX(Bemenet!$F$2:$F$301,$M91)=""),"",MAX(INDEX(Bemenet!$E$2:$E$301,$M91),INDEX(Szabalyok!$A:$A,$N91))))</f>
        <v/>
      </c>
      <c r="C91" s="4" t="str">
        <f>IF($B91="","",MIN(INDEX(Bemenet!$F$2:$F$301,$M91),INDEX(Szabalyok!$B:$B,$N91)))</f>
        <v/>
      </c>
      <c r="D91" s="5" t="str">
        <f>IF(AND($B91&lt;&gt;"",$C91&lt;&gt;"",$B91&lt;=$C91),INDEX(Bemenet!$G$2:$G$301,$M91),"")</f>
        <v/>
      </c>
      <c r="E91" s="6" t="str">
        <f>IF(AND($B91&lt;&gt;"",$C91&lt;&gt;"",$B91&lt;=$C91),INDEX(Bemenet!$D$2:$D$301,$M91),"")</f>
        <v/>
      </c>
      <c r="F91" s="5" t="str">
        <f t="shared" si="9"/>
        <v/>
      </c>
      <c r="G91" s="5" t="str">
        <f t="shared" si="10"/>
        <v/>
      </c>
      <c r="H91" s="9" t="str">
        <f t="shared" si="11"/>
        <v/>
      </c>
      <c r="I91" s="5" t="str">
        <f t="shared" si="12"/>
        <v/>
      </c>
      <c r="J91" s="5" t="str">
        <f>IF(OR($L91="",NOT(COUNTIFS($L$2:$L91,$L91)=1)),"",SUMIFS($G:$G,$L:$L,$L91))</f>
        <v/>
      </c>
      <c r="K91" s="5" t="str">
        <f>IF(OR($L91="",NOT(COUNTIFS($L$2:$L91,$L91)=1)),"",SUMIFS($I:$I,$L:$L,$L91))</f>
        <v/>
      </c>
      <c r="L91" s="6" t="str">
        <f t="shared" si="13"/>
        <v/>
      </c>
      <c r="M91" s="6">
        <f t="shared" si="14"/>
        <v>4</v>
      </c>
      <c r="N91" s="6">
        <f t="shared" si="15"/>
        <v>16</v>
      </c>
      <c r="O91" s="9" t="str">
        <f>IF(AND($B91&lt;&gt;"",$C91&lt;&gt;"",$B91&lt;=$C91),INDEX(Szabalyok!$C:$C,$N91),"")</f>
        <v/>
      </c>
      <c r="P91">
        <f t="shared" si="17"/>
        <v>0</v>
      </c>
    </row>
    <row r="92" spans="1:16" x14ac:dyDescent="0.35">
      <c r="A92">
        <f t="shared" si="16"/>
        <v>0</v>
      </c>
      <c r="B92" s="4" t="str">
        <f>IF($M92&gt;300,"",IF(OR(INDEX(Bemenet!$E$2:$E$301,$M92)="",INDEX(Bemenet!$F$2:$F$301,$M92)=""),"",MAX(INDEX(Bemenet!$E$2:$E$301,$M92),INDEX(Szabalyok!$A:$A,$N92))))</f>
        <v/>
      </c>
      <c r="C92" s="4" t="str">
        <f>IF($B92="","",MIN(INDEX(Bemenet!$F$2:$F$301,$M92),INDEX(Szabalyok!$B:$B,$N92)))</f>
        <v/>
      </c>
      <c r="D92" s="5" t="str">
        <f>IF(AND($B92&lt;&gt;"",$C92&lt;&gt;"",$B92&lt;=$C92),INDEX(Bemenet!$G$2:$G$301,$M92),"")</f>
        <v/>
      </c>
      <c r="E92" s="6" t="str">
        <f>IF(AND($B92&lt;&gt;"",$C92&lt;&gt;"",$B92&lt;=$C92),INDEX(Bemenet!$D$2:$D$301,$M92),"")</f>
        <v/>
      </c>
      <c r="F92" s="5" t="str">
        <f t="shared" si="9"/>
        <v/>
      </c>
      <c r="G92" s="5" t="str">
        <f t="shared" si="10"/>
        <v/>
      </c>
      <c r="H92" s="9" t="str">
        <f t="shared" si="11"/>
        <v/>
      </c>
      <c r="I92" s="5" t="str">
        <f t="shared" si="12"/>
        <v/>
      </c>
      <c r="J92" s="5" t="str">
        <f>IF(OR($L92="",NOT(COUNTIFS($L$2:$L92,$L92)=1)),"",SUMIFS($G:$G,$L:$L,$L92))</f>
        <v/>
      </c>
      <c r="K92" s="5" t="str">
        <f>IF(OR($L92="",NOT(COUNTIFS($L$2:$L92,$L92)=1)),"",SUMIFS($I:$I,$L:$L,$L92))</f>
        <v/>
      </c>
      <c r="L92" s="6" t="str">
        <f t="shared" si="13"/>
        <v/>
      </c>
      <c r="M92" s="6">
        <f t="shared" si="14"/>
        <v>4</v>
      </c>
      <c r="N92" s="6">
        <f t="shared" si="15"/>
        <v>17</v>
      </c>
      <c r="O92" s="9" t="str">
        <f>IF(AND($B92&lt;&gt;"",$C92&lt;&gt;"",$B92&lt;=$C92),INDEX(Szabalyok!$C:$C,$N92),"")</f>
        <v/>
      </c>
      <c r="P92">
        <f t="shared" si="17"/>
        <v>0</v>
      </c>
    </row>
    <row r="93" spans="1:16" x14ac:dyDescent="0.35">
      <c r="A93">
        <f t="shared" si="16"/>
        <v>0</v>
      </c>
      <c r="B93" s="4" t="str">
        <f>IF($M93&gt;300,"",IF(OR(INDEX(Bemenet!$E$2:$E$301,$M93)="",INDEX(Bemenet!$F$2:$F$301,$M93)=""),"",MAX(INDEX(Bemenet!$E$2:$E$301,$M93),INDEX(Szabalyok!$A:$A,$N93))))</f>
        <v/>
      </c>
      <c r="C93" s="4" t="str">
        <f>IF($B93="","",MIN(INDEX(Bemenet!$F$2:$F$301,$M93),INDEX(Szabalyok!$B:$B,$N93)))</f>
        <v/>
      </c>
      <c r="D93" s="5" t="str">
        <f>IF(AND($B93&lt;&gt;"",$C93&lt;&gt;"",$B93&lt;=$C93),INDEX(Bemenet!$G$2:$G$301,$M93),"")</f>
        <v/>
      </c>
      <c r="E93" s="6" t="str">
        <f>IF(AND($B93&lt;&gt;"",$C93&lt;&gt;"",$B93&lt;=$C93),INDEX(Bemenet!$D$2:$D$301,$M93),"")</f>
        <v/>
      </c>
      <c r="F93" s="5" t="str">
        <f t="shared" si="9"/>
        <v/>
      </c>
      <c r="G93" s="5" t="str">
        <f t="shared" si="10"/>
        <v/>
      </c>
      <c r="H93" s="9" t="str">
        <f t="shared" si="11"/>
        <v/>
      </c>
      <c r="I93" s="5" t="str">
        <f t="shared" si="12"/>
        <v/>
      </c>
      <c r="J93" s="5" t="str">
        <f>IF(OR($L93="",NOT(COUNTIFS($L$2:$L93,$L93)=1)),"",SUMIFS($G:$G,$L:$L,$L93))</f>
        <v/>
      </c>
      <c r="K93" s="5" t="str">
        <f>IF(OR($L93="",NOT(COUNTIFS($L$2:$L93,$L93)=1)),"",SUMIFS($I:$I,$L:$L,$L93))</f>
        <v/>
      </c>
      <c r="L93" s="6" t="str">
        <f t="shared" si="13"/>
        <v/>
      </c>
      <c r="M93" s="6">
        <f t="shared" si="14"/>
        <v>4</v>
      </c>
      <c r="N93" s="6">
        <f t="shared" si="15"/>
        <v>18</v>
      </c>
      <c r="O93" s="9" t="str">
        <f>IF(AND($B93&lt;&gt;"",$C93&lt;&gt;"",$B93&lt;=$C93),INDEX(Szabalyok!$C:$C,$N93),"")</f>
        <v/>
      </c>
      <c r="P93">
        <f t="shared" si="17"/>
        <v>0</v>
      </c>
    </row>
    <row r="94" spans="1:16" x14ac:dyDescent="0.35">
      <c r="A94">
        <f t="shared" si="16"/>
        <v>0</v>
      </c>
      <c r="B94" s="4" t="str">
        <f>IF($M94&gt;300,"",IF(OR(INDEX(Bemenet!$E$2:$E$301,$M94)="",INDEX(Bemenet!$F$2:$F$301,$M94)=""),"",MAX(INDEX(Bemenet!$E$2:$E$301,$M94),INDEX(Szabalyok!$A:$A,$N94))))</f>
        <v/>
      </c>
      <c r="C94" s="4" t="str">
        <f>IF($B94="","",MIN(INDEX(Bemenet!$F$2:$F$301,$M94),INDEX(Szabalyok!$B:$B,$N94)))</f>
        <v/>
      </c>
      <c r="D94" s="5" t="str">
        <f>IF(AND($B94&lt;&gt;"",$C94&lt;&gt;"",$B94&lt;=$C94),INDEX(Bemenet!$G$2:$G$301,$M94),"")</f>
        <v/>
      </c>
      <c r="E94" s="6" t="str">
        <f>IF(AND($B94&lt;&gt;"",$C94&lt;&gt;"",$B94&lt;=$C94),INDEX(Bemenet!$D$2:$D$301,$M94),"")</f>
        <v/>
      </c>
      <c r="F94" s="5" t="str">
        <f t="shared" si="9"/>
        <v/>
      </c>
      <c r="G94" s="5" t="str">
        <f t="shared" si="10"/>
        <v/>
      </c>
      <c r="H94" s="9" t="str">
        <f t="shared" si="11"/>
        <v/>
      </c>
      <c r="I94" s="5" t="str">
        <f t="shared" si="12"/>
        <v/>
      </c>
      <c r="J94" s="5" t="str">
        <f>IF(OR($L94="",NOT(COUNTIFS($L$2:$L94,$L94)=1)),"",SUMIFS($G:$G,$L:$L,$L94))</f>
        <v/>
      </c>
      <c r="K94" s="5" t="str">
        <f>IF(OR($L94="",NOT(COUNTIFS($L$2:$L94,$L94)=1)),"",SUMIFS($I:$I,$L:$L,$L94))</f>
        <v/>
      </c>
      <c r="L94" s="6" t="str">
        <f t="shared" si="13"/>
        <v/>
      </c>
      <c r="M94" s="6">
        <f t="shared" si="14"/>
        <v>4</v>
      </c>
      <c r="N94" s="6">
        <f t="shared" si="15"/>
        <v>19</v>
      </c>
      <c r="O94" s="9" t="str">
        <f>IF(AND($B94&lt;&gt;"",$C94&lt;&gt;"",$B94&lt;=$C94),INDEX(Szabalyok!$C:$C,$N94),"")</f>
        <v/>
      </c>
      <c r="P94">
        <f t="shared" si="17"/>
        <v>0</v>
      </c>
    </row>
    <row r="95" spans="1:16" x14ac:dyDescent="0.35">
      <c r="A95">
        <f t="shared" si="16"/>
        <v>0</v>
      </c>
      <c r="B95" s="4" t="str">
        <f>IF($M95&gt;300,"",IF(OR(INDEX(Bemenet!$E$2:$E$301,$M95)="",INDEX(Bemenet!$F$2:$F$301,$M95)=""),"",MAX(INDEX(Bemenet!$E$2:$E$301,$M95),INDEX(Szabalyok!$A:$A,$N95))))</f>
        <v/>
      </c>
      <c r="C95" s="4" t="str">
        <f>IF($B95="","",MIN(INDEX(Bemenet!$F$2:$F$301,$M95),INDEX(Szabalyok!$B:$B,$N95)))</f>
        <v/>
      </c>
      <c r="D95" s="5" t="str">
        <f>IF(AND($B95&lt;&gt;"",$C95&lt;&gt;"",$B95&lt;=$C95),INDEX(Bemenet!$G$2:$G$301,$M95),"")</f>
        <v/>
      </c>
      <c r="E95" s="6" t="str">
        <f>IF(AND($B95&lt;&gt;"",$C95&lt;&gt;"",$B95&lt;=$C95),INDEX(Bemenet!$D$2:$D$301,$M95),"")</f>
        <v/>
      </c>
      <c r="F95" s="5" t="str">
        <f t="shared" si="9"/>
        <v/>
      </c>
      <c r="G95" s="5" t="str">
        <f t="shared" si="10"/>
        <v/>
      </c>
      <c r="H95" s="9" t="str">
        <f t="shared" si="11"/>
        <v/>
      </c>
      <c r="I95" s="5" t="str">
        <f t="shared" si="12"/>
        <v/>
      </c>
      <c r="J95" s="5" t="str">
        <f>IF(OR($L95="",NOT(COUNTIFS($L$2:$L95,$L95)=1)),"",SUMIFS($G:$G,$L:$L,$L95))</f>
        <v/>
      </c>
      <c r="K95" s="5" t="str">
        <f>IF(OR($L95="",NOT(COUNTIFS($L$2:$L95,$L95)=1)),"",SUMIFS($I:$I,$L:$L,$L95))</f>
        <v/>
      </c>
      <c r="L95" s="6" t="str">
        <f t="shared" si="13"/>
        <v/>
      </c>
      <c r="M95" s="6">
        <f t="shared" si="14"/>
        <v>4</v>
      </c>
      <c r="N95" s="6">
        <f t="shared" si="15"/>
        <v>20</v>
      </c>
      <c r="O95" s="9" t="str">
        <f>IF(AND($B95&lt;&gt;"",$C95&lt;&gt;"",$B95&lt;=$C95),INDEX(Szabalyok!$C:$C,$N95),"")</f>
        <v/>
      </c>
      <c r="P95">
        <f t="shared" si="17"/>
        <v>0</v>
      </c>
    </row>
    <row r="96" spans="1:16" x14ac:dyDescent="0.35">
      <c r="A96">
        <f t="shared" si="16"/>
        <v>0</v>
      </c>
      <c r="B96" s="4" t="str">
        <f>IF($M96&gt;300,"",IF(OR(INDEX(Bemenet!$E$2:$E$301,$M96)="",INDEX(Bemenet!$F$2:$F$301,$M96)=""),"",MAX(INDEX(Bemenet!$E$2:$E$301,$M96),INDEX(Szabalyok!$A:$A,$N96))))</f>
        <v/>
      </c>
      <c r="C96" s="4" t="str">
        <f>IF($B96="","",MIN(INDEX(Bemenet!$F$2:$F$301,$M96),INDEX(Szabalyok!$B:$B,$N96)))</f>
        <v/>
      </c>
      <c r="D96" s="5" t="str">
        <f>IF(AND($B96&lt;&gt;"",$C96&lt;&gt;"",$B96&lt;=$C96),INDEX(Bemenet!$G$2:$G$301,$M96),"")</f>
        <v/>
      </c>
      <c r="E96" s="6" t="str">
        <f>IF(AND($B96&lt;&gt;"",$C96&lt;&gt;"",$B96&lt;=$C96),INDEX(Bemenet!$D$2:$D$301,$M96),"")</f>
        <v/>
      </c>
      <c r="F96" s="5" t="str">
        <f t="shared" si="9"/>
        <v/>
      </c>
      <c r="G96" s="5" t="str">
        <f t="shared" si="10"/>
        <v/>
      </c>
      <c r="H96" s="9" t="str">
        <f t="shared" si="11"/>
        <v/>
      </c>
      <c r="I96" s="5" t="str">
        <f t="shared" si="12"/>
        <v/>
      </c>
      <c r="J96" s="5" t="str">
        <f>IF(OR($L96="",NOT(COUNTIFS($L$2:$L96,$L96)=1)),"",SUMIFS($G:$G,$L:$L,$L96))</f>
        <v/>
      </c>
      <c r="K96" s="5" t="str">
        <f>IF(OR($L96="",NOT(COUNTIFS($L$2:$L96,$L96)=1)),"",SUMIFS($I:$I,$L:$L,$L96))</f>
        <v/>
      </c>
      <c r="L96" s="6" t="str">
        <f t="shared" si="13"/>
        <v/>
      </c>
      <c r="M96" s="6">
        <f t="shared" si="14"/>
        <v>4</v>
      </c>
      <c r="N96" s="6">
        <f t="shared" si="15"/>
        <v>21</v>
      </c>
      <c r="O96" s="9" t="str">
        <f>IF(AND($B96&lt;&gt;"",$C96&lt;&gt;"",$B96&lt;=$C96),INDEX(Szabalyok!$C:$C,$N96),"")</f>
        <v/>
      </c>
      <c r="P96">
        <f t="shared" si="17"/>
        <v>0</v>
      </c>
    </row>
    <row r="97" spans="1:16" x14ac:dyDescent="0.35">
      <c r="A97">
        <f t="shared" si="16"/>
        <v>0</v>
      </c>
      <c r="B97" s="4" t="str">
        <f>IF($M97&gt;300,"",IF(OR(INDEX(Bemenet!$E$2:$E$301,$M97)="",INDEX(Bemenet!$F$2:$F$301,$M97)=""),"",MAX(INDEX(Bemenet!$E$2:$E$301,$M97),INDEX(Szabalyok!$A:$A,$N97))))</f>
        <v/>
      </c>
      <c r="C97" s="4" t="str">
        <f>IF($B97="","",MIN(INDEX(Bemenet!$F$2:$F$301,$M97),INDEX(Szabalyok!$B:$B,$N97)))</f>
        <v/>
      </c>
      <c r="D97" s="5" t="str">
        <f>IF(AND($B97&lt;&gt;"",$C97&lt;&gt;"",$B97&lt;=$C97),INDEX(Bemenet!$G$2:$G$301,$M97),"")</f>
        <v/>
      </c>
      <c r="E97" s="6" t="str">
        <f>IF(AND($B97&lt;&gt;"",$C97&lt;&gt;"",$B97&lt;=$C97),INDEX(Bemenet!$D$2:$D$301,$M97),"")</f>
        <v/>
      </c>
      <c r="F97" s="5" t="str">
        <f t="shared" si="9"/>
        <v/>
      </c>
      <c r="G97" s="5" t="str">
        <f t="shared" si="10"/>
        <v/>
      </c>
      <c r="H97" s="9" t="str">
        <f t="shared" si="11"/>
        <v/>
      </c>
      <c r="I97" s="5" t="str">
        <f t="shared" si="12"/>
        <v/>
      </c>
      <c r="J97" s="5" t="str">
        <f>IF(OR($L97="",NOT(COUNTIFS($L$2:$L97,$L97)=1)),"",SUMIFS($G:$G,$L:$L,$L97))</f>
        <v/>
      </c>
      <c r="K97" s="5" t="str">
        <f>IF(OR($L97="",NOT(COUNTIFS($L$2:$L97,$L97)=1)),"",SUMIFS($I:$I,$L:$L,$L97))</f>
        <v/>
      </c>
      <c r="L97" s="6" t="str">
        <f t="shared" si="13"/>
        <v/>
      </c>
      <c r="M97" s="6">
        <f t="shared" si="14"/>
        <v>4</v>
      </c>
      <c r="N97" s="6">
        <f t="shared" si="15"/>
        <v>22</v>
      </c>
      <c r="O97" s="9" t="str">
        <f>IF(AND($B97&lt;&gt;"",$C97&lt;&gt;"",$B97&lt;=$C97),INDEX(Szabalyok!$C:$C,$N97),"")</f>
        <v/>
      </c>
      <c r="P97">
        <f t="shared" si="17"/>
        <v>0</v>
      </c>
    </row>
    <row r="98" spans="1:16" x14ac:dyDescent="0.35">
      <c r="A98">
        <f t="shared" si="16"/>
        <v>0</v>
      </c>
      <c r="B98" s="4" t="str">
        <f>IF($M98&gt;300,"",IF(OR(INDEX(Bemenet!$E$2:$E$301,$M98)="",INDEX(Bemenet!$F$2:$F$301,$M98)=""),"",MAX(INDEX(Bemenet!$E$2:$E$301,$M98),INDEX(Szabalyok!$A:$A,$N98))))</f>
        <v/>
      </c>
      <c r="C98" s="4" t="str">
        <f>IF($B98="","",MIN(INDEX(Bemenet!$F$2:$F$301,$M98),INDEX(Szabalyok!$B:$B,$N98)))</f>
        <v/>
      </c>
      <c r="D98" s="5" t="str">
        <f>IF(AND($B98&lt;&gt;"",$C98&lt;&gt;"",$B98&lt;=$C98),INDEX(Bemenet!$G$2:$G$301,$M98),"")</f>
        <v/>
      </c>
      <c r="E98" s="6" t="str">
        <f>IF(AND($B98&lt;&gt;"",$C98&lt;&gt;"",$B98&lt;=$C98),INDEX(Bemenet!$D$2:$D$301,$M98),"")</f>
        <v/>
      </c>
      <c r="F98" s="5" t="str">
        <f t="shared" si="9"/>
        <v/>
      </c>
      <c r="G98" s="5" t="str">
        <f t="shared" si="10"/>
        <v/>
      </c>
      <c r="H98" s="9" t="str">
        <f t="shared" si="11"/>
        <v/>
      </c>
      <c r="I98" s="5" t="str">
        <f t="shared" si="12"/>
        <v/>
      </c>
      <c r="J98" s="5" t="str">
        <f>IF(OR($L98="",NOT(COUNTIFS($L$2:$L98,$L98)=1)),"",SUMIFS($G:$G,$L:$L,$L98))</f>
        <v/>
      </c>
      <c r="K98" s="5" t="str">
        <f>IF(OR($L98="",NOT(COUNTIFS($L$2:$L98,$L98)=1)),"",SUMIFS($I:$I,$L:$L,$L98))</f>
        <v/>
      </c>
      <c r="L98" s="6" t="str">
        <f t="shared" si="13"/>
        <v/>
      </c>
      <c r="M98" s="6">
        <f t="shared" si="14"/>
        <v>4</v>
      </c>
      <c r="N98" s="6">
        <f t="shared" si="15"/>
        <v>23</v>
      </c>
      <c r="O98" s="9" t="str">
        <f>IF(AND($B98&lt;&gt;"",$C98&lt;&gt;"",$B98&lt;=$C98),INDEX(Szabalyok!$C:$C,$N98),"")</f>
        <v/>
      </c>
      <c r="P98">
        <f t="shared" si="17"/>
        <v>0</v>
      </c>
    </row>
    <row r="99" spans="1:16" x14ac:dyDescent="0.35">
      <c r="A99">
        <f t="shared" si="16"/>
        <v>0</v>
      </c>
      <c r="B99" s="4" t="str">
        <f>IF($M99&gt;300,"",IF(OR(INDEX(Bemenet!$E$2:$E$301,$M99)="",INDEX(Bemenet!$F$2:$F$301,$M99)=""),"",MAX(INDEX(Bemenet!$E$2:$E$301,$M99),INDEX(Szabalyok!$A:$A,$N99))))</f>
        <v/>
      </c>
      <c r="C99" s="4" t="str">
        <f>IF($B99="","",MIN(INDEX(Bemenet!$F$2:$F$301,$M99),INDEX(Szabalyok!$B:$B,$N99)))</f>
        <v/>
      </c>
      <c r="D99" s="5" t="str">
        <f>IF(AND($B99&lt;&gt;"",$C99&lt;&gt;"",$B99&lt;=$C99),INDEX(Bemenet!$G$2:$G$301,$M99),"")</f>
        <v/>
      </c>
      <c r="E99" s="6" t="str">
        <f>IF(AND($B99&lt;&gt;"",$C99&lt;&gt;"",$B99&lt;=$C99),INDEX(Bemenet!$D$2:$D$301,$M99),"")</f>
        <v/>
      </c>
      <c r="F99" s="5" t="str">
        <f t="shared" si="9"/>
        <v/>
      </c>
      <c r="G99" s="5" t="str">
        <f t="shared" si="10"/>
        <v/>
      </c>
      <c r="H99" s="9" t="str">
        <f t="shared" si="11"/>
        <v/>
      </c>
      <c r="I99" s="5" t="str">
        <f t="shared" si="12"/>
        <v/>
      </c>
      <c r="J99" s="5" t="str">
        <f>IF(OR($L99="",NOT(COUNTIFS($L$2:$L99,$L99)=1)),"",SUMIFS($G:$G,$L:$L,$L99))</f>
        <v/>
      </c>
      <c r="K99" s="5" t="str">
        <f>IF(OR($L99="",NOT(COUNTIFS($L$2:$L99,$L99)=1)),"",SUMIFS($I:$I,$L:$L,$L99))</f>
        <v/>
      </c>
      <c r="L99" s="6" t="str">
        <f t="shared" si="13"/>
        <v/>
      </c>
      <c r="M99" s="6">
        <f t="shared" si="14"/>
        <v>4</v>
      </c>
      <c r="N99" s="6">
        <f t="shared" si="15"/>
        <v>24</v>
      </c>
      <c r="O99" s="9" t="str">
        <f>IF(AND($B99&lt;&gt;"",$C99&lt;&gt;"",$B99&lt;=$C99),INDEX(Szabalyok!$C:$C,$N99),"")</f>
        <v/>
      </c>
      <c r="P99">
        <f t="shared" si="17"/>
        <v>0</v>
      </c>
    </row>
    <row r="100" spans="1:16" x14ac:dyDescent="0.35">
      <c r="A100">
        <f t="shared" si="16"/>
        <v>0</v>
      </c>
      <c r="B100" s="4" t="str">
        <f>IF($M100&gt;300,"",IF(OR(INDEX(Bemenet!$E$2:$E$301,$M100)="",INDEX(Bemenet!$F$2:$F$301,$M100)=""),"",MAX(INDEX(Bemenet!$E$2:$E$301,$M100),INDEX(Szabalyok!$A:$A,$N100))))</f>
        <v/>
      </c>
      <c r="C100" s="4" t="str">
        <f>IF($B100="","",MIN(INDEX(Bemenet!$F$2:$F$301,$M100),INDEX(Szabalyok!$B:$B,$N100)))</f>
        <v/>
      </c>
      <c r="D100" s="5" t="str">
        <f>IF(AND($B100&lt;&gt;"",$C100&lt;&gt;"",$B100&lt;=$C100),INDEX(Bemenet!$G$2:$G$301,$M100),"")</f>
        <v/>
      </c>
      <c r="E100" s="6" t="str">
        <f>IF(AND($B100&lt;&gt;"",$C100&lt;&gt;"",$B100&lt;=$C100),INDEX(Bemenet!$D$2:$D$301,$M100),"")</f>
        <v/>
      </c>
      <c r="F100" s="5" t="str">
        <f t="shared" si="9"/>
        <v/>
      </c>
      <c r="G100" s="5" t="str">
        <f t="shared" si="10"/>
        <v/>
      </c>
      <c r="H100" s="9" t="str">
        <f t="shared" si="11"/>
        <v/>
      </c>
      <c r="I100" s="5" t="str">
        <f t="shared" si="12"/>
        <v/>
      </c>
      <c r="J100" s="5" t="str">
        <f>IF(OR($L100="",NOT(COUNTIFS($L$2:$L100,$L100)=1)),"",SUMIFS($G:$G,$L:$L,$L100))</f>
        <v/>
      </c>
      <c r="K100" s="5" t="str">
        <f>IF(OR($L100="",NOT(COUNTIFS($L$2:$L100,$L100)=1)),"",SUMIFS($I:$I,$L:$L,$L100))</f>
        <v/>
      </c>
      <c r="L100" s="6" t="str">
        <f t="shared" si="13"/>
        <v/>
      </c>
      <c r="M100" s="6">
        <f t="shared" si="14"/>
        <v>4</v>
      </c>
      <c r="N100" s="6">
        <f t="shared" si="15"/>
        <v>25</v>
      </c>
      <c r="O100" s="9" t="str">
        <f>IF(AND($B100&lt;&gt;"",$C100&lt;&gt;"",$B100&lt;=$C100),INDEX(Szabalyok!$C:$C,$N100),"")</f>
        <v/>
      </c>
      <c r="P100">
        <f t="shared" si="17"/>
        <v>0</v>
      </c>
    </row>
    <row r="101" spans="1:16" x14ac:dyDescent="0.35">
      <c r="A101">
        <f t="shared" si="16"/>
        <v>0</v>
      </c>
      <c r="B101" s="4" t="str">
        <f>IF($M101&gt;300,"",IF(OR(INDEX(Bemenet!$E$2:$E$301,$M101)="",INDEX(Bemenet!$F$2:$F$301,$M101)=""),"",MAX(INDEX(Bemenet!$E$2:$E$301,$M101),INDEX(Szabalyok!$A:$A,$N101))))</f>
        <v/>
      </c>
      <c r="C101" s="4" t="str">
        <f>IF($B101="","",MIN(INDEX(Bemenet!$F$2:$F$301,$M101),INDEX(Szabalyok!$B:$B,$N101)))</f>
        <v/>
      </c>
      <c r="D101" s="5" t="str">
        <f>IF(AND($B101&lt;&gt;"",$C101&lt;&gt;"",$B101&lt;=$C101),INDEX(Bemenet!$G$2:$G$301,$M101),"")</f>
        <v/>
      </c>
      <c r="E101" s="6" t="str">
        <f>IF(AND($B101&lt;&gt;"",$C101&lt;&gt;"",$B101&lt;=$C101),INDEX(Bemenet!$D$2:$D$301,$M101),"")</f>
        <v/>
      </c>
      <c r="F101" s="5" t="str">
        <f t="shared" si="9"/>
        <v/>
      </c>
      <c r="G101" s="5" t="str">
        <f t="shared" si="10"/>
        <v/>
      </c>
      <c r="H101" s="9" t="str">
        <f t="shared" si="11"/>
        <v/>
      </c>
      <c r="I101" s="5" t="str">
        <f t="shared" si="12"/>
        <v/>
      </c>
      <c r="J101" s="5" t="str">
        <f>IF(OR($L101="",NOT(COUNTIFS($L$2:$L101,$L101)=1)),"",SUMIFS($G:$G,$L:$L,$L101))</f>
        <v/>
      </c>
      <c r="K101" s="5" t="str">
        <f>IF(OR($L101="",NOT(COUNTIFS($L$2:$L101,$L101)=1)),"",SUMIFS($I:$I,$L:$L,$L101))</f>
        <v/>
      </c>
      <c r="L101" s="6" t="str">
        <f t="shared" si="13"/>
        <v/>
      </c>
      <c r="M101" s="6">
        <f t="shared" si="14"/>
        <v>4</v>
      </c>
      <c r="N101" s="6">
        <f t="shared" si="15"/>
        <v>26</v>
      </c>
      <c r="O101" s="9" t="str">
        <f>IF(AND($B101&lt;&gt;"",$C101&lt;&gt;"",$B101&lt;=$C101),INDEX(Szabalyok!$C:$C,$N101),"")</f>
        <v/>
      </c>
      <c r="P101">
        <f t="shared" si="17"/>
        <v>0</v>
      </c>
    </row>
    <row r="102" spans="1:16" x14ac:dyDescent="0.35">
      <c r="A102">
        <f t="shared" si="16"/>
        <v>0</v>
      </c>
      <c r="B102" s="4" t="str">
        <f>IF($M102&gt;300,"",IF(OR(INDEX(Bemenet!$E$2:$E$301,$M102)="",INDEX(Bemenet!$F$2:$F$301,$M102)=""),"",MAX(INDEX(Bemenet!$E$2:$E$301,$M102),INDEX(Szabalyok!$A:$A,$N102))))</f>
        <v/>
      </c>
      <c r="C102" s="4" t="str">
        <f>IF($B102="","",MIN(INDEX(Bemenet!$F$2:$F$301,$M102),INDEX(Szabalyok!$B:$B,$N102)))</f>
        <v/>
      </c>
      <c r="D102" s="5" t="str">
        <f>IF(AND($B102&lt;&gt;"",$C102&lt;&gt;"",$B102&lt;=$C102),INDEX(Bemenet!$G$2:$G$301,$M102),"")</f>
        <v/>
      </c>
      <c r="E102" s="6" t="str">
        <f>IF(AND($B102&lt;&gt;"",$C102&lt;&gt;"",$B102&lt;=$C102),INDEX(Bemenet!$D$2:$D$301,$M102),"")</f>
        <v/>
      </c>
      <c r="F102" s="5" t="str">
        <f t="shared" si="9"/>
        <v/>
      </c>
      <c r="G102" s="5" t="str">
        <f t="shared" si="10"/>
        <v/>
      </c>
      <c r="H102" s="9" t="str">
        <f t="shared" si="11"/>
        <v/>
      </c>
      <c r="I102" s="5" t="str">
        <f t="shared" si="12"/>
        <v/>
      </c>
      <c r="J102" s="5" t="str">
        <f>IF(OR($L102="",NOT(COUNTIFS($L$2:$L102,$L102)=1)),"",SUMIFS($G:$G,$L:$L,$L102))</f>
        <v/>
      </c>
      <c r="K102" s="5" t="str">
        <f>IF(OR($L102="",NOT(COUNTIFS($L$2:$L102,$L102)=1)),"",SUMIFS($I:$I,$L:$L,$L102))</f>
        <v/>
      </c>
      <c r="L102" s="6" t="str">
        <f t="shared" si="13"/>
        <v/>
      </c>
      <c r="M102" s="6">
        <f t="shared" si="14"/>
        <v>5</v>
      </c>
      <c r="N102" s="6">
        <f t="shared" si="15"/>
        <v>2</v>
      </c>
      <c r="O102" s="9" t="str">
        <f>IF(AND($B102&lt;&gt;"",$C102&lt;&gt;"",$B102&lt;=$C102),INDEX(Szabalyok!$C:$C,$N102),"")</f>
        <v/>
      </c>
      <c r="P102">
        <f t="shared" si="17"/>
        <v>0</v>
      </c>
    </row>
    <row r="103" spans="1:16" x14ac:dyDescent="0.35">
      <c r="A103">
        <f t="shared" si="16"/>
        <v>0</v>
      </c>
      <c r="B103" s="4" t="str">
        <f>IF($M103&gt;300,"",IF(OR(INDEX(Bemenet!$E$2:$E$301,$M103)="",INDEX(Bemenet!$F$2:$F$301,$M103)=""),"",MAX(INDEX(Bemenet!$E$2:$E$301,$M103),INDEX(Szabalyok!$A:$A,$N103))))</f>
        <v/>
      </c>
      <c r="C103" s="4" t="str">
        <f>IF($B103="","",MIN(INDEX(Bemenet!$F$2:$F$301,$M103),INDEX(Szabalyok!$B:$B,$N103)))</f>
        <v/>
      </c>
      <c r="D103" s="5" t="str">
        <f>IF(AND($B103&lt;&gt;"",$C103&lt;&gt;"",$B103&lt;=$C103),INDEX(Bemenet!$G$2:$G$301,$M103),"")</f>
        <v/>
      </c>
      <c r="E103" s="6" t="str">
        <f>IF(AND($B103&lt;&gt;"",$C103&lt;&gt;"",$B103&lt;=$C103),INDEX(Bemenet!$D$2:$D$301,$M103),"")</f>
        <v/>
      </c>
      <c r="F103" s="5" t="str">
        <f t="shared" si="9"/>
        <v/>
      </c>
      <c r="G103" s="5" t="str">
        <f t="shared" si="10"/>
        <v/>
      </c>
      <c r="H103" s="9" t="str">
        <f t="shared" si="11"/>
        <v/>
      </c>
      <c r="I103" s="5" t="str">
        <f t="shared" si="12"/>
        <v/>
      </c>
      <c r="J103" s="5" t="str">
        <f>IF(OR($L103="",NOT(COUNTIFS($L$2:$L103,$L103)=1)),"",SUMIFS($G:$G,$L:$L,$L103))</f>
        <v/>
      </c>
      <c r="K103" s="5" t="str">
        <f>IF(OR($L103="",NOT(COUNTIFS($L$2:$L103,$L103)=1)),"",SUMIFS($I:$I,$L:$L,$L103))</f>
        <v/>
      </c>
      <c r="L103" s="6" t="str">
        <f t="shared" si="13"/>
        <v/>
      </c>
      <c r="M103" s="6">
        <f t="shared" si="14"/>
        <v>5</v>
      </c>
      <c r="N103" s="6">
        <f t="shared" si="15"/>
        <v>3</v>
      </c>
      <c r="O103" s="9" t="str">
        <f>IF(AND($B103&lt;&gt;"",$C103&lt;&gt;"",$B103&lt;=$C103),INDEX(Szabalyok!$C:$C,$N103),"")</f>
        <v/>
      </c>
      <c r="P103">
        <f t="shared" si="17"/>
        <v>0</v>
      </c>
    </row>
    <row r="104" spans="1:16" x14ac:dyDescent="0.35">
      <c r="A104">
        <f t="shared" si="16"/>
        <v>0</v>
      </c>
      <c r="B104" s="4" t="str">
        <f>IF($M104&gt;300,"",IF(OR(INDEX(Bemenet!$E$2:$E$301,$M104)="",INDEX(Bemenet!$F$2:$F$301,$M104)=""),"",MAX(INDEX(Bemenet!$E$2:$E$301,$M104),INDEX(Szabalyok!$A:$A,$N104))))</f>
        <v/>
      </c>
      <c r="C104" s="4" t="str">
        <f>IF($B104="","",MIN(INDEX(Bemenet!$F$2:$F$301,$M104),INDEX(Szabalyok!$B:$B,$N104)))</f>
        <v/>
      </c>
      <c r="D104" s="5" t="str">
        <f>IF(AND($B104&lt;&gt;"",$C104&lt;&gt;"",$B104&lt;=$C104),INDEX(Bemenet!$G$2:$G$301,$M104),"")</f>
        <v/>
      </c>
      <c r="E104" s="6" t="str">
        <f>IF(AND($B104&lt;&gt;"",$C104&lt;&gt;"",$B104&lt;=$C104),INDEX(Bemenet!$D$2:$D$301,$M104),"")</f>
        <v/>
      </c>
      <c r="F104" s="5" t="str">
        <f t="shared" si="9"/>
        <v/>
      </c>
      <c r="G104" s="5" t="str">
        <f t="shared" si="10"/>
        <v/>
      </c>
      <c r="H104" s="9" t="str">
        <f t="shared" si="11"/>
        <v/>
      </c>
      <c r="I104" s="5" t="str">
        <f t="shared" si="12"/>
        <v/>
      </c>
      <c r="J104" s="5" t="str">
        <f>IF(OR($L104="",NOT(COUNTIFS($L$2:$L104,$L104)=1)),"",SUMIFS($G:$G,$L:$L,$L104))</f>
        <v/>
      </c>
      <c r="K104" s="5" t="str">
        <f>IF(OR($L104="",NOT(COUNTIFS($L$2:$L104,$L104)=1)),"",SUMIFS($I:$I,$L:$L,$L104))</f>
        <v/>
      </c>
      <c r="L104" s="6" t="str">
        <f t="shared" si="13"/>
        <v/>
      </c>
      <c r="M104" s="6">
        <f t="shared" si="14"/>
        <v>5</v>
      </c>
      <c r="N104" s="6">
        <f t="shared" si="15"/>
        <v>4</v>
      </c>
      <c r="O104" s="9" t="str">
        <f>IF(AND($B104&lt;&gt;"",$C104&lt;&gt;"",$B104&lt;=$C104),INDEX(Szabalyok!$C:$C,$N104),"")</f>
        <v/>
      </c>
      <c r="P104">
        <f t="shared" si="17"/>
        <v>0</v>
      </c>
    </row>
    <row r="105" spans="1:16" x14ac:dyDescent="0.35">
      <c r="A105">
        <f t="shared" si="16"/>
        <v>0</v>
      </c>
      <c r="B105" s="4" t="str">
        <f>IF($M105&gt;300,"",IF(OR(INDEX(Bemenet!$E$2:$E$301,$M105)="",INDEX(Bemenet!$F$2:$F$301,$M105)=""),"",MAX(INDEX(Bemenet!$E$2:$E$301,$M105),INDEX(Szabalyok!$A:$A,$N105))))</f>
        <v/>
      </c>
      <c r="C105" s="4" t="str">
        <f>IF($B105="","",MIN(INDEX(Bemenet!$F$2:$F$301,$M105),INDEX(Szabalyok!$B:$B,$N105)))</f>
        <v/>
      </c>
      <c r="D105" s="5" t="str">
        <f>IF(AND($B105&lt;&gt;"",$C105&lt;&gt;"",$B105&lt;=$C105),INDEX(Bemenet!$G$2:$G$301,$M105),"")</f>
        <v/>
      </c>
      <c r="E105" s="6" t="str">
        <f>IF(AND($B105&lt;&gt;"",$C105&lt;&gt;"",$B105&lt;=$C105),INDEX(Bemenet!$D$2:$D$301,$M105),"")</f>
        <v/>
      </c>
      <c r="F105" s="5" t="str">
        <f t="shared" si="9"/>
        <v/>
      </c>
      <c r="G105" s="5" t="str">
        <f t="shared" si="10"/>
        <v/>
      </c>
      <c r="H105" s="9" t="str">
        <f t="shared" si="11"/>
        <v/>
      </c>
      <c r="I105" s="5" t="str">
        <f t="shared" si="12"/>
        <v/>
      </c>
      <c r="J105" s="5" t="str">
        <f>IF(OR($L105="",NOT(COUNTIFS($L$2:$L105,$L105)=1)),"",SUMIFS($G:$G,$L:$L,$L105))</f>
        <v/>
      </c>
      <c r="K105" s="5" t="str">
        <f>IF(OR($L105="",NOT(COUNTIFS($L$2:$L105,$L105)=1)),"",SUMIFS($I:$I,$L:$L,$L105))</f>
        <v/>
      </c>
      <c r="L105" s="6" t="str">
        <f t="shared" si="13"/>
        <v/>
      </c>
      <c r="M105" s="6">
        <f t="shared" si="14"/>
        <v>5</v>
      </c>
      <c r="N105" s="6">
        <f t="shared" si="15"/>
        <v>5</v>
      </c>
      <c r="O105" s="9" t="str">
        <f>IF(AND($B105&lt;&gt;"",$C105&lt;&gt;"",$B105&lt;=$C105),INDEX(Szabalyok!$C:$C,$N105),"")</f>
        <v/>
      </c>
      <c r="P105">
        <f t="shared" si="17"/>
        <v>0</v>
      </c>
    </row>
    <row r="106" spans="1:16" x14ac:dyDescent="0.35">
      <c r="A106">
        <f t="shared" si="16"/>
        <v>0</v>
      </c>
      <c r="B106" s="4" t="str">
        <f>IF($M106&gt;300,"",IF(OR(INDEX(Bemenet!$E$2:$E$301,$M106)="",INDEX(Bemenet!$F$2:$F$301,$M106)=""),"",MAX(INDEX(Bemenet!$E$2:$E$301,$M106),INDEX(Szabalyok!$A:$A,$N106))))</f>
        <v/>
      </c>
      <c r="C106" s="4" t="str">
        <f>IF($B106="","",MIN(INDEX(Bemenet!$F$2:$F$301,$M106),INDEX(Szabalyok!$B:$B,$N106)))</f>
        <v/>
      </c>
      <c r="D106" s="5" t="str">
        <f>IF(AND($B106&lt;&gt;"",$C106&lt;&gt;"",$B106&lt;=$C106),INDEX(Bemenet!$G$2:$G$301,$M106),"")</f>
        <v/>
      </c>
      <c r="E106" s="6" t="str">
        <f>IF(AND($B106&lt;&gt;"",$C106&lt;&gt;"",$B106&lt;=$C106),INDEX(Bemenet!$D$2:$D$301,$M106),"")</f>
        <v/>
      </c>
      <c r="F106" s="5" t="str">
        <f t="shared" si="9"/>
        <v/>
      </c>
      <c r="G106" s="5" t="str">
        <f t="shared" si="10"/>
        <v/>
      </c>
      <c r="H106" s="9" t="str">
        <f t="shared" si="11"/>
        <v/>
      </c>
      <c r="I106" s="5" t="str">
        <f t="shared" si="12"/>
        <v/>
      </c>
      <c r="J106" s="5" t="str">
        <f>IF(OR($L106="",NOT(COUNTIFS($L$2:$L106,$L106)=1)),"",SUMIFS($G:$G,$L:$L,$L106))</f>
        <v/>
      </c>
      <c r="K106" s="5" t="str">
        <f>IF(OR($L106="",NOT(COUNTIFS($L$2:$L106,$L106)=1)),"",SUMIFS($I:$I,$L:$L,$L106))</f>
        <v/>
      </c>
      <c r="L106" s="6" t="str">
        <f t="shared" si="13"/>
        <v/>
      </c>
      <c r="M106" s="6">
        <f t="shared" si="14"/>
        <v>5</v>
      </c>
      <c r="N106" s="6">
        <f t="shared" si="15"/>
        <v>6</v>
      </c>
      <c r="O106" s="9" t="str">
        <f>IF(AND($B106&lt;&gt;"",$C106&lt;&gt;"",$B106&lt;=$C106),INDEX(Szabalyok!$C:$C,$N106),"")</f>
        <v/>
      </c>
      <c r="P106">
        <f t="shared" si="17"/>
        <v>0</v>
      </c>
    </row>
    <row r="107" spans="1:16" x14ac:dyDescent="0.35">
      <c r="A107">
        <f t="shared" si="16"/>
        <v>0</v>
      </c>
      <c r="B107" s="4" t="str">
        <f>IF($M107&gt;300,"",IF(OR(INDEX(Bemenet!$E$2:$E$301,$M107)="",INDEX(Bemenet!$F$2:$F$301,$M107)=""),"",MAX(INDEX(Bemenet!$E$2:$E$301,$M107),INDEX(Szabalyok!$A:$A,$N107))))</f>
        <v/>
      </c>
      <c r="C107" s="4" t="str">
        <f>IF($B107="","",MIN(INDEX(Bemenet!$F$2:$F$301,$M107),INDEX(Szabalyok!$B:$B,$N107)))</f>
        <v/>
      </c>
      <c r="D107" s="5" t="str">
        <f>IF(AND($B107&lt;&gt;"",$C107&lt;&gt;"",$B107&lt;=$C107),INDEX(Bemenet!$G$2:$G$301,$M107),"")</f>
        <v/>
      </c>
      <c r="E107" s="6" t="str">
        <f>IF(AND($B107&lt;&gt;"",$C107&lt;&gt;"",$B107&lt;=$C107),INDEX(Bemenet!$D$2:$D$301,$M107),"")</f>
        <v/>
      </c>
      <c r="F107" s="5" t="str">
        <f t="shared" si="9"/>
        <v/>
      </c>
      <c r="G107" s="5" t="str">
        <f t="shared" si="10"/>
        <v/>
      </c>
      <c r="H107" s="9" t="str">
        <f t="shared" si="11"/>
        <v/>
      </c>
      <c r="I107" s="5" t="str">
        <f t="shared" si="12"/>
        <v/>
      </c>
      <c r="J107" s="5" t="str">
        <f>IF(OR($L107="",NOT(COUNTIFS($L$2:$L107,$L107)=1)),"",SUMIFS($G:$G,$L:$L,$L107))</f>
        <v/>
      </c>
      <c r="K107" s="5" t="str">
        <f>IF(OR($L107="",NOT(COUNTIFS($L$2:$L107,$L107)=1)),"",SUMIFS($I:$I,$L:$L,$L107))</f>
        <v/>
      </c>
      <c r="L107" s="6" t="str">
        <f t="shared" si="13"/>
        <v/>
      </c>
      <c r="M107" s="6">
        <f t="shared" si="14"/>
        <v>5</v>
      </c>
      <c r="N107" s="6">
        <f t="shared" si="15"/>
        <v>7</v>
      </c>
      <c r="O107" s="9" t="str">
        <f>IF(AND($B107&lt;&gt;"",$C107&lt;&gt;"",$B107&lt;=$C107),INDEX(Szabalyok!$C:$C,$N107),"")</f>
        <v/>
      </c>
      <c r="P107">
        <f t="shared" si="17"/>
        <v>0</v>
      </c>
    </row>
    <row r="108" spans="1:16" x14ac:dyDescent="0.35">
      <c r="A108">
        <f t="shared" si="16"/>
        <v>0</v>
      </c>
      <c r="B108" s="4" t="str">
        <f>IF($M108&gt;300,"",IF(OR(INDEX(Bemenet!$E$2:$E$301,$M108)="",INDEX(Bemenet!$F$2:$F$301,$M108)=""),"",MAX(INDEX(Bemenet!$E$2:$E$301,$M108),INDEX(Szabalyok!$A:$A,$N108))))</f>
        <v/>
      </c>
      <c r="C108" s="4" t="str">
        <f>IF($B108="","",MIN(INDEX(Bemenet!$F$2:$F$301,$M108),INDEX(Szabalyok!$B:$B,$N108)))</f>
        <v/>
      </c>
      <c r="D108" s="5" t="str">
        <f>IF(AND($B108&lt;&gt;"",$C108&lt;&gt;"",$B108&lt;=$C108),INDEX(Bemenet!$G$2:$G$301,$M108),"")</f>
        <v/>
      </c>
      <c r="E108" s="6" t="str">
        <f>IF(AND($B108&lt;&gt;"",$C108&lt;&gt;"",$B108&lt;=$C108),INDEX(Bemenet!$D$2:$D$301,$M108),"")</f>
        <v/>
      </c>
      <c r="F108" s="5" t="str">
        <f t="shared" si="9"/>
        <v/>
      </c>
      <c r="G108" s="5" t="str">
        <f t="shared" si="10"/>
        <v/>
      </c>
      <c r="H108" s="9" t="str">
        <f t="shared" si="11"/>
        <v/>
      </c>
      <c r="I108" s="5" t="str">
        <f t="shared" si="12"/>
        <v/>
      </c>
      <c r="J108" s="5" t="str">
        <f>IF(OR($L108="",NOT(COUNTIFS($L$2:$L108,$L108)=1)),"",SUMIFS($G:$G,$L:$L,$L108))</f>
        <v/>
      </c>
      <c r="K108" s="5" t="str">
        <f>IF(OR($L108="",NOT(COUNTIFS($L$2:$L108,$L108)=1)),"",SUMIFS($I:$I,$L:$L,$L108))</f>
        <v/>
      </c>
      <c r="L108" s="6" t="str">
        <f t="shared" si="13"/>
        <v/>
      </c>
      <c r="M108" s="6">
        <f t="shared" si="14"/>
        <v>5</v>
      </c>
      <c r="N108" s="6">
        <f t="shared" si="15"/>
        <v>8</v>
      </c>
      <c r="O108" s="9" t="str">
        <f>IF(AND($B108&lt;&gt;"",$C108&lt;&gt;"",$B108&lt;=$C108),INDEX(Szabalyok!$C:$C,$N108),"")</f>
        <v/>
      </c>
      <c r="P108">
        <f t="shared" si="17"/>
        <v>0</v>
      </c>
    </row>
    <row r="109" spans="1:16" x14ac:dyDescent="0.35">
      <c r="A109">
        <f t="shared" si="16"/>
        <v>0</v>
      </c>
      <c r="B109" s="4" t="str">
        <f>IF($M109&gt;300,"",IF(OR(INDEX(Bemenet!$E$2:$E$301,$M109)="",INDEX(Bemenet!$F$2:$F$301,$M109)=""),"",MAX(INDEX(Bemenet!$E$2:$E$301,$M109),INDEX(Szabalyok!$A:$A,$N109))))</f>
        <v/>
      </c>
      <c r="C109" s="4" t="str">
        <f>IF($B109="","",MIN(INDEX(Bemenet!$F$2:$F$301,$M109),INDEX(Szabalyok!$B:$B,$N109)))</f>
        <v/>
      </c>
      <c r="D109" s="5" t="str">
        <f>IF(AND($B109&lt;&gt;"",$C109&lt;&gt;"",$B109&lt;=$C109),INDEX(Bemenet!$G$2:$G$301,$M109),"")</f>
        <v/>
      </c>
      <c r="E109" s="6" t="str">
        <f>IF(AND($B109&lt;&gt;"",$C109&lt;&gt;"",$B109&lt;=$C109),INDEX(Bemenet!$D$2:$D$301,$M109),"")</f>
        <v/>
      </c>
      <c r="F109" s="5" t="str">
        <f t="shared" si="9"/>
        <v/>
      </c>
      <c r="G109" s="5" t="str">
        <f t="shared" si="10"/>
        <v/>
      </c>
      <c r="H109" s="9" t="str">
        <f t="shared" si="11"/>
        <v/>
      </c>
      <c r="I109" s="5" t="str">
        <f t="shared" si="12"/>
        <v/>
      </c>
      <c r="J109" s="5" t="str">
        <f>IF(OR($L109="",NOT(COUNTIFS($L$2:$L109,$L109)=1)),"",SUMIFS($G:$G,$L:$L,$L109))</f>
        <v/>
      </c>
      <c r="K109" s="5" t="str">
        <f>IF(OR($L109="",NOT(COUNTIFS($L$2:$L109,$L109)=1)),"",SUMIFS($I:$I,$L:$L,$L109))</f>
        <v/>
      </c>
      <c r="L109" s="6" t="str">
        <f t="shared" si="13"/>
        <v/>
      </c>
      <c r="M109" s="6">
        <f t="shared" si="14"/>
        <v>5</v>
      </c>
      <c r="N109" s="6">
        <f t="shared" si="15"/>
        <v>9</v>
      </c>
      <c r="O109" s="9" t="str">
        <f>IF(AND($B109&lt;&gt;"",$C109&lt;&gt;"",$B109&lt;=$C109),INDEX(Szabalyok!$C:$C,$N109),"")</f>
        <v/>
      </c>
      <c r="P109">
        <f t="shared" si="17"/>
        <v>0</v>
      </c>
    </row>
    <row r="110" spans="1:16" x14ac:dyDescent="0.35">
      <c r="A110">
        <f t="shared" si="16"/>
        <v>0</v>
      </c>
      <c r="B110" s="4" t="str">
        <f>IF($M110&gt;300,"",IF(OR(INDEX(Bemenet!$E$2:$E$301,$M110)="",INDEX(Bemenet!$F$2:$F$301,$M110)=""),"",MAX(INDEX(Bemenet!$E$2:$E$301,$M110),INDEX(Szabalyok!$A:$A,$N110))))</f>
        <v/>
      </c>
      <c r="C110" s="4" t="str">
        <f>IF($B110="","",MIN(INDEX(Bemenet!$F$2:$F$301,$M110),INDEX(Szabalyok!$B:$B,$N110)))</f>
        <v/>
      </c>
      <c r="D110" s="5" t="str">
        <f>IF(AND($B110&lt;&gt;"",$C110&lt;&gt;"",$B110&lt;=$C110),INDEX(Bemenet!$G$2:$G$301,$M110),"")</f>
        <v/>
      </c>
      <c r="E110" s="6" t="str">
        <f>IF(AND($B110&lt;&gt;"",$C110&lt;&gt;"",$B110&lt;=$C110),INDEX(Bemenet!$D$2:$D$301,$M110),"")</f>
        <v/>
      </c>
      <c r="F110" s="5" t="str">
        <f t="shared" si="9"/>
        <v/>
      </c>
      <c r="G110" s="5" t="str">
        <f t="shared" si="10"/>
        <v/>
      </c>
      <c r="H110" s="9" t="str">
        <f t="shared" si="11"/>
        <v/>
      </c>
      <c r="I110" s="5" t="str">
        <f t="shared" si="12"/>
        <v/>
      </c>
      <c r="J110" s="5" t="str">
        <f>IF(OR($L110="",NOT(COUNTIFS($L$2:$L110,$L110)=1)),"",SUMIFS($G:$G,$L:$L,$L110))</f>
        <v/>
      </c>
      <c r="K110" s="5" t="str">
        <f>IF(OR($L110="",NOT(COUNTIFS($L$2:$L110,$L110)=1)),"",SUMIFS($I:$I,$L:$L,$L110))</f>
        <v/>
      </c>
      <c r="L110" s="6" t="str">
        <f t="shared" si="13"/>
        <v/>
      </c>
      <c r="M110" s="6">
        <f t="shared" si="14"/>
        <v>5</v>
      </c>
      <c r="N110" s="6">
        <f t="shared" si="15"/>
        <v>10</v>
      </c>
      <c r="O110" s="9" t="str">
        <f>IF(AND($B110&lt;&gt;"",$C110&lt;&gt;"",$B110&lt;=$C110),INDEX(Szabalyok!$C:$C,$N110),"")</f>
        <v/>
      </c>
      <c r="P110">
        <f t="shared" si="17"/>
        <v>0</v>
      </c>
    </row>
    <row r="111" spans="1:16" x14ac:dyDescent="0.35">
      <c r="A111">
        <f t="shared" si="16"/>
        <v>0</v>
      </c>
      <c r="B111" s="4" t="str">
        <f>IF($M111&gt;300,"",IF(OR(INDEX(Bemenet!$E$2:$E$301,$M111)="",INDEX(Bemenet!$F$2:$F$301,$M111)=""),"",MAX(INDEX(Bemenet!$E$2:$E$301,$M111),INDEX(Szabalyok!$A:$A,$N111))))</f>
        <v/>
      </c>
      <c r="C111" s="4" t="str">
        <f>IF($B111="","",MIN(INDEX(Bemenet!$F$2:$F$301,$M111),INDEX(Szabalyok!$B:$B,$N111)))</f>
        <v/>
      </c>
      <c r="D111" s="5" t="str">
        <f>IF(AND($B111&lt;&gt;"",$C111&lt;&gt;"",$B111&lt;=$C111),INDEX(Bemenet!$G$2:$G$301,$M111),"")</f>
        <v/>
      </c>
      <c r="E111" s="6" t="str">
        <f>IF(AND($B111&lt;&gt;"",$C111&lt;&gt;"",$B111&lt;=$C111),INDEX(Bemenet!$D$2:$D$301,$M111),"")</f>
        <v/>
      </c>
      <c r="F111" s="5" t="str">
        <f t="shared" si="9"/>
        <v/>
      </c>
      <c r="G111" s="5" t="str">
        <f t="shared" si="10"/>
        <v/>
      </c>
      <c r="H111" s="9" t="str">
        <f t="shared" si="11"/>
        <v/>
      </c>
      <c r="I111" s="5" t="str">
        <f t="shared" si="12"/>
        <v/>
      </c>
      <c r="J111" s="5" t="str">
        <f>IF(OR($L111="",NOT(COUNTIFS($L$2:$L111,$L111)=1)),"",SUMIFS($G:$G,$L:$L,$L111))</f>
        <v/>
      </c>
      <c r="K111" s="5" t="str">
        <f>IF(OR($L111="",NOT(COUNTIFS($L$2:$L111,$L111)=1)),"",SUMIFS($I:$I,$L:$L,$L111))</f>
        <v/>
      </c>
      <c r="L111" s="6" t="str">
        <f t="shared" si="13"/>
        <v/>
      </c>
      <c r="M111" s="6">
        <f t="shared" si="14"/>
        <v>5</v>
      </c>
      <c r="N111" s="6">
        <f t="shared" si="15"/>
        <v>11</v>
      </c>
      <c r="O111" s="9" t="str">
        <f>IF(AND($B111&lt;&gt;"",$C111&lt;&gt;"",$B111&lt;=$C111),INDEX(Szabalyok!$C:$C,$N111),"")</f>
        <v/>
      </c>
      <c r="P111">
        <f t="shared" si="17"/>
        <v>0</v>
      </c>
    </row>
    <row r="112" spans="1:16" x14ac:dyDescent="0.35">
      <c r="A112">
        <f t="shared" si="16"/>
        <v>0</v>
      </c>
      <c r="B112" s="4" t="str">
        <f>IF($M112&gt;300,"",IF(OR(INDEX(Bemenet!$E$2:$E$301,$M112)="",INDEX(Bemenet!$F$2:$F$301,$M112)=""),"",MAX(INDEX(Bemenet!$E$2:$E$301,$M112),INDEX(Szabalyok!$A:$A,$N112))))</f>
        <v/>
      </c>
      <c r="C112" s="4" t="str">
        <f>IF($B112="","",MIN(INDEX(Bemenet!$F$2:$F$301,$M112),INDEX(Szabalyok!$B:$B,$N112)))</f>
        <v/>
      </c>
      <c r="D112" s="5" t="str">
        <f>IF(AND($B112&lt;&gt;"",$C112&lt;&gt;"",$B112&lt;=$C112),INDEX(Bemenet!$G$2:$G$301,$M112),"")</f>
        <v/>
      </c>
      <c r="E112" s="6" t="str">
        <f>IF(AND($B112&lt;&gt;"",$C112&lt;&gt;"",$B112&lt;=$C112),INDEX(Bemenet!$D$2:$D$301,$M112),"")</f>
        <v/>
      </c>
      <c r="F112" s="5" t="str">
        <f t="shared" si="9"/>
        <v/>
      </c>
      <c r="G112" s="5" t="str">
        <f t="shared" si="10"/>
        <v/>
      </c>
      <c r="H112" s="9" t="str">
        <f t="shared" si="11"/>
        <v/>
      </c>
      <c r="I112" s="5" t="str">
        <f t="shared" si="12"/>
        <v/>
      </c>
      <c r="J112" s="5" t="str">
        <f>IF(OR($L112="",NOT(COUNTIFS($L$2:$L112,$L112)=1)),"",SUMIFS($G:$G,$L:$L,$L112))</f>
        <v/>
      </c>
      <c r="K112" s="5" t="str">
        <f>IF(OR($L112="",NOT(COUNTIFS($L$2:$L112,$L112)=1)),"",SUMIFS($I:$I,$L:$L,$L112))</f>
        <v/>
      </c>
      <c r="L112" s="6" t="str">
        <f t="shared" si="13"/>
        <v/>
      </c>
      <c r="M112" s="6">
        <f t="shared" si="14"/>
        <v>5</v>
      </c>
      <c r="N112" s="6">
        <f t="shared" si="15"/>
        <v>12</v>
      </c>
      <c r="O112" s="9" t="str">
        <f>IF(AND($B112&lt;&gt;"",$C112&lt;&gt;"",$B112&lt;=$C112),INDEX(Szabalyok!$C:$C,$N112),"")</f>
        <v/>
      </c>
      <c r="P112">
        <f t="shared" si="17"/>
        <v>0</v>
      </c>
    </row>
    <row r="113" spans="1:16" x14ac:dyDescent="0.35">
      <c r="A113">
        <f t="shared" si="16"/>
        <v>0</v>
      </c>
      <c r="B113" s="4" t="str">
        <f>IF($M113&gt;300,"",IF(OR(INDEX(Bemenet!$E$2:$E$301,$M113)="",INDEX(Bemenet!$F$2:$F$301,$M113)=""),"",MAX(INDEX(Bemenet!$E$2:$E$301,$M113),INDEX(Szabalyok!$A:$A,$N113))))</f>
        <v/>
      </c>
      <c r="C113" s="4" t="str">
        <f>IF($B113="","",MIN(INDEX(Bemenet!$F$2:$F$301,$M113),INDEX(Szabalyok!$B:$B,$N113)))</f>
        <v/>
      </c>
      <c r="D113" s="5" t="str">
        <f>IF(AND($B113&lt;&gt;"",$C113&lt;&gt;"",$B113&lt;=$C113),INDEX(Bemenet!$G$2:$G$301,$M113),"")</f>
        <v/>
      </c>
      <c r="E113" s="6" t="str">
        <f>IF(AND($B113&lt;&gt;"",$C113&lt;&gt;"",$B113&lt;=$C113),INDEX(Bemenet!$D$2:$D$301,$M113),"")</f>
        <v/>
      </c>
      <c r="F113" s="5" t="str">
        <f t="shared" si="9"/>
        <v/>
      </c>
      <c r="G113" s="5" t="str">
        <f t="shared" si="10"/>
        <v/>
      </c>
      <c r="H113" s="9" t="str">
        <f t="shared" si="11"/>
        <v/>
      </c>
      <c r="I113" s="5" t="str">
        <f t="shared" si="12"/>
        <v/>
      </c>
      <c r="J113" s="5" t="str">
        <f>IF(OR($L113="",NOT(COUNTIFS($L$2:$L113,$L113)=1)),"",SUMIFS($G:$G,$L:$L,$L113))</f>
        <v/>
      </c>
      <c r="K113" s="5" t="str">
        <f>IF(OR($L113="",NOT(COUNTIFS($L$2:$L113,$L113)=1)),"",SUMIFS($I:$I,$L:$L,$L113))</f>
        <v/>
      </c>
      <c r="L113" s="6" t="str">
        <f t="shared" si="13"/>
        <v/>
      </c>
      <c r="M113" s="6">
        <f t="shared" si="14"/>
        <v>5</v>
      </c>
      <c r="N113" s="6">
        <f t="shared" si="15"/>
        <v>13</v>
      </c>
      <c r="O113" s="9" t="str">
        <f>IF(AND($B113&lt;&gt;"",$C113&lt;&gt;"",$B113&lt;=$C113),INDEX(Szabalyok!$C:$C,$N113),"")</f>
        <v/>
      </c>
      <c r="P113">
        <f t="shared" si="17"/>
        <v>0</v>
      </c>
    </row>
    <row r="114" spans="1:16" x14ac:dyDescent="0.35">
      <c r="A114">
        <f t="shared" si="16"/>
        <v>0</v>
      </c>
      <c r="B114" s="4" t="str">
        <f>IF($M114&gt;300,"",IF(OR(INDEX(Bemenet!$E$2:$E$301,$M114)="",INDEX(Bemenet!$F$2:$F$301,$M114)=""),"",MAX(INDEX(Bemenet!$E$2:$E$301,$M114),INDEX(Szabalyok!$A:$A,$N114))))</f>
        <v/>
      </c>
      <c r="C114" s="4" t="str">
        <f>IF($B114="","",MIN(INDEX(Bemenet!$F$2:$F$301,$M114),INDEX(Szabalyok!$B:$B,$N114)))</f>
        <v/>
      </c>
      <c r="D114" s="5" t="str">
        <f>IF(AND($B114&lt;&gt;"",$C114&lt;&gt;"",$B114&lt;=$C114),INDEX(Bemenet!$G$2:$G$301,$M114),"")</f>
        <v/>
      </c>
      <c r="E114" s="6" t="str">
        <f>IF(AND($B114&lt;&gt;"",$C114&lt;&gt;"",$B114&lt;=$C114),INDEX(Bemenet!$D$2:$D$301,$M114),"")</f>
        <v/>
      </c>
      <c r="F114" s="5" t="str">
        <f t="shared" si="9"/>
        <v/>
      </c>
      <c r="G114" s="5" t="str">
        <f t="shared" si="10"/>
        <v/>
      </c>
      <c r="H114" s="9" t="str">
        <f t="shared" si="11"/>
        <v/>
      </c>
      <c r="I114" s="5" t="str">
        <f t="shared" si="12"/>
        <v/>
      </c>
      <c r="J114" s="5" t="str">
        <f>IF(OR($L114="",NOT(COUNTIFS($L$2:$L114,$L114)=1)),"",SUMIFS($G:$G,$L:$L,$L114))</f>
        <v/>
      </c>
      <c r="K114" s="5" t="str">
        <f>IF(OR($L114="",NOT(COUNTIFS($L$2:$L114,$L114)=1)),"",SUMIFS($I:$I,$L:$L,$L114))</f>
        <v/>
      </c>
      <c r="L114" s="6" t="str">
        <f t="shared" si="13"/>
        <v/>
      </c>
      <c r="M114" s="6">
        <f t="shared" si="14"/>
        <v>5</v>
      </c>
      <c r="N114" s="6">
        <f t="shared" si="15"/>
        <v>14</v>
      </c>
      <c r="O114" s="9" t="str">
        <f>IF(AND($B114&lt;&gt;"",$C114&lt;&gt;"",$B114&lt;=$C114),INDEX(Szabalyok!$C:$C,$N114),"")</f>
        <v/>
      </c>
      <c r="P114">
        <f t="shared" si="17"/>
        <v>0</v>
      </c>
    </row>
    <row r="115" spans="1:16" x14ac:dyDescent="0.35">
      <c r="A115">
        <f t="shared" si="16"/>
        <v>0</v>
      </c>
      <c r="B115" s="4" t="str">
        <f>IF($M115&gt;300,"",IF(OR(INDEX(Bemenet!$E$2:$E$301,$M115)="",INDEX(Bemenet!$F$2:$F$301,$M115)=""),"",MAX(INDEX(Bemenet!$E$2:$E$301,$M115),INDEX(Szabalyok!$A:$A,$N115))))</f>
        <v/>
      </c>
      <c r="C115" s="4" t="str">
        <f>IF($B115="","",MIN(INDEX(Bemenet!$F$2:$F$301,$M115),INDEX(Szabalyok!$B:$B,$N115)))</f>
        <v/>
      </c>
      <c r="D115" s="5" t="str">
        <f>IF(AND($B115&lt;&gt;"",$C115&lt;&gt;"",$B115&lt;=$C115),INDEX(Bemenet!$G$2:$G$301,$M115),"")</f>
        <v/>
      </c>
      <c r="E115" s="6" t="str">
        <f>IF(AND($B115&lt;&gt;"",$C115&lt;&gt;"",$B115&lt;=$C115),INDEX(Bemenet!$D$2:$D$301,$M115),"")</f>
        <v/>
      </c>
      <c r="F115" s="5" t="str">
        <f t="shared" si="9"/>
        <v/>
      </c>
      <c r="G115" s="5" t="str">
        <f t="shared" si="10"/>
        <v/>
      </c>
      <c r="H115" s="9" t="str">
        <f t="shared" si="11"/>
        <v/>
      </c>
      <c r="I115" s="5" t="str">
        <f t="shared" si="12"/>
        <v/>
      </c>
      <c r="J115" s="5" t="str">
        <f>IF(OR($L115="",NOT(COUNTIFS($L$2:$L115,$L115)=1)),"",SUMIFS($G:$G,$L:$L,$L115))</f>
        <v/>
      </c>
      <c r="K115" s="5" t="str">
        <f>IF(OR($L115="",NOT(COUNTIFS($L$2:$L115,$L115)=1)),"",SUMIFS($I:$I,$L:$L,$L115))</f>
        <v/>
      </c>
      <c r="L115" s="6" t="str">
        <f t="shared" si="13"/>
        <v/>
      </c>
      <c r="M115" s="6">
        <f t="shared" si="14"/>
        <v>5</v>
      </c>
      <c r="N115" s="6">
        <f t="shared" si="15"/>
        <v>15</v>
      </c>
      <c r="O115" s="9" t="str">
        <f>IF(AND($B115&lt;&gt;"",$C115&lt;&gt;"",$B115&lt;=$C115),INDEX(Szabalyok!$C:$C,$N115),"")</f>
        <v/>
      </c>
      <c r="P115">
        <f t="shared" si="17"/>
        <v>0</v>
      </c>
    </row>
    <row r="116" spans="1:16" x14ac:dyDescent="0.35">
      <c r="A116">
        <f t="shared" si="16"/>
        <v>0</v>
      </c>
      <c r="B116" s="4" t="str">
        <f>IF($M116&gt;300,"",IF(OR(INDEX(Bemenet!$E$2:$E$301,$M116)="",INDEX(Bemenet!$F$2:$F$301,$M116)=""),"",MAX(INDEX(Bemenet!$E$2:$E$301,$M116),INDEX(Szabalyok!$A:$A,$N116))))</f>
        <v/>
      </c>
      <c r="C116" s="4" t="str">
        <f>IF($B116="","",MIN(INDEX(Bemenet!$F$2:$F$301,$M116),INDEX(Szabalyok!$B:$B,$N116)))</f>
        <v/>
      </c>
      <c r="D116" s="5" t="str">
        <f>IF(AND($B116&lt;&gt;"",$C116&lt;&gt;"",$B116&lt;=$C116),INDEX(Bemenet!$G$2:$G$301,$M116),"")</f>
        <v/>
      </c>
      <c r="E116" s="6" t="str">
        <f>IF(AND($B116&lt;&gt;"",$C116&lt;&gt;"",$B116&lt;=$C116),INDEX(Bemenet!$D$2:$D$301,$M116),"")</f>
        <v/>
      </c>
      <c r="F116" s="5" t="str">
        <f t="shared" si="9"/>
        <v/>
      </c>
      <c r="G116" s="5" t="str">
        <f t="shared" si="10"/>
        <v/>
      </c>
      <c r="H116" s="9" t="str">
        <f t="shared" si="11"/>
        <v/>
      </c>
      <c r="I116" s="5" t="str">
        <f t="shared" si="12"/>
        <v/>
      </c>
      <c r="J116" s="5" t="str">
        <f>IF(OR($L116="",NOT(COUNTIFS($L$2:$L116,$L116)=1)),"",SUMIFS($G:$G,$L:$L,$L116))</f>
        <v/>
      </c>
      <c r="K116" s="5" t="str">
        <f>IF(OR($L116="",NOT(COUNTIFS($L$2:$L116,$L116)=1)),"",SUMIFS($I:$I,$L:$L,$L116))</f>
        <v/>
      </c>
      <c r="L116" s="6" t="str">
        <f t="shared" si="13"/>
        <v/>
      </c>
      <c r="M116" s="6">
        <f t="shared" si="14"/>
        <v>5</v>
      </c>
      <c r="N116" s="6">
        <f t="shared" si="15"/>
        <v>16</v>
      </c>
      <c r="O116" s="9" t="str">
        <f>IF(AND($B116&lt;&gt;"",$C116&lt;&gt;"",$B116&lt;=$C116),INDEX(Szabalyok!$C:$C,$N116),"")</f>
        <v/>
      </c>
      <c r="P116">
        <f t="shared" si="17"/>
        <v>0</v>
      </c>
    </row>
    <row r="117" spans="1:16" x14ac:dyDescent="0.35">
      <c r="A117">
        <f t="shared" si="16"/>
        <v>0</v>
      </c>
      <c r="B117" s="4" t="str">
        <f>IF($M117&gt;300,"",IF(OR(INDEX(Bemenet!$E$2:$E$301,$M117)="",INDEX(Bemenet!$F$2:$F$301,$M117)=""),"",MAX(INDEX(Bemenet!$E$2:$E$301,$M117),INDEX(Szabalyok!$A:$A,$N117))))</f>
        <v/>
      </c>
      <c r="C117" s="4" t="str">
        <f>IF($B117="","",MIN(INDEX(Bemenet!$F$2:$F$301,$M117),INDEX(Szabalyok!$B:$B,$N117)))</f>
        <v/>
      </c>
      <c r="D117" s="5" t="str">
        <f>IF(AND($B117&lt;&gt;"",$C117&lt;&gt;"",$B117&lt;=$C117),INDEX(Bemenet!$G$2:$G$301,$M117),"")</f>
        <v/>
      </c>
      <c r="E117" s="6" t="str">
        <f>IF(AND($B117&lt;&gt;"",$C117&lt;&gt;"",$B117&lt;=$C117),INDEX(Bemenet!$D$2:$D$301,$M117),"")</f>
        <v/>
      </c>
      <c r="F117" s="5" t="str">
        <f t="shared" si="9"/>
        <v/>
      </c>
      <c r="G117" s="5" t="str">
        <f t="shared" si="10"/>
        <v/>
      </c>
      <c r="H117" s="9" t="str">
        <f t="shared" si="11"/>
        <v/>
      </c>
      <c r="I117" s="5" t="str">
        <f t="shared" si="12"/>
        <v/>
      </c>
      <c r="J117" s="5" t="str">
        <f>IF(OR($L117="",NOT(COUNTIFS($L$2:$L117,$L117)=1)),"",SUMIFS($G:$G,$L:$L,$L117))</f>
        <v/>
      </c>
      <c r="K117" s="5" t="str">
        <f>IF(OR($L117="",NOT(COUNTIFS($L$2:$L117,$L117)=1)),"",SUMIFS($I:$I,$L:$L,$L117))</f>
        <v/>
      </c>
      <c r="L117" s="6" t="str">
        <f t="shared" si="13"/>
        <v/>
      </c>
      <c r="M117" s="6">
        <f t="shared" si="14"/>
        <v>5</v>
      </c>
      <c r="N117" s="6">
        <f t="shared" si="15"/>
        <v>17</v>
      </c>
      <c r="O117" s="9" t="str">
        <f>IF(AND($B117&lt;&gt;"",$C117&lt;&gt;"",$B117&lt;=$C117),INDEX(Szabalyok!$C:$C,$N117),"")</f>
        <v/>
      </c>
      <c r="P117">
        <f t="shared" si="17"/>
        <v>0</v>
      </c>
    </row>
    <row r="118" spans="1:16" x14ac:dyDescent="0.35">
      <c r="A118">
        <f t="shared" si="16"/>
        <v>0</v>
      </c>
      <c r="B118" s="4" t="str">
        <f>IF($M118&gt;300,"",IF(OR(INDEX(Bemenet!$E$2:$E$301,$M118)="",INDEX(Bemenet!$F$2:$F$301,$M118)=""),"",MAX(INDEX(Bemenet!$E$2:$E$301,$M118),INDEX(Szabalyok!$A:$A,$N118))))</f>
        <v/>
      </c>
      <c r="C118" s="4" t="str">
        <f>IF($B118="","",MIN(INDEX(Bemenet!$F$2:$F$301,$M118),INDEX(Szabalyok!$B:$B,$N118)))</f>
        <v/>
      </c>
      <c r="D118" s="5" t="str">
        <f>IF(AND($B118&lt;&gt;"",$C118&lt;&gt;"",$B118&lt;=$C118),INDEX(Bemenet!$G$2:$G$301,$M118),"")</f>
        <v/>
      </c>
      <c r="E118" s="6" t="str">
        <f>IF(AND($B118&lt;&gt;"",$C118&lt;&gt;"",$B118&lt;=$C118),INDEX(Bemenet!$D$2:$D$301,$M118),"")</f>
        <v/>
      </c>
      <c r="F118" s="5" t="str">
        <f t="shared" si="9"/>
        <v/>
      </c>
      <c r="G118" s="5" t="str">
        <f t="shared" si="10"/>
        <v/>
      </c>
      <c r="H118" s="9" t="str">
        <f t="shared" si="11"/>
        <v/>
      </c>
      <c r="I118" s="5" t="str">
        <f t="shared" si="12"/>
        <v/>
      </c>
      <c r="J118" s="5" t="str">
        <f>IF(OR($L118="",NOT(COUNTIFS($L$2:$L118,$L118)=1)),"",SUMIFS($G:$G,$L:$L,$L118))</f>
        <v/>
      </c>
      <c r="K118" s="5" t="str">
        <f>IF(OR($L118="",NOT(COUNTIFS($L$2:$L118,$L118)=1)),"",SUMIFS($I:$I,$L:$L,$L118))</f>
        <v/>
      </c>
      <c r="L118" s="6" t="str">
        <f t="shared" si="13"/>
        <v/>
      </c>
      <c r="M118" s="6">
        <f t="shared" si="14"/>
        <v>5</v>
      </c>
      <c r="N118" s="6">
        <f t="shared" si="15"/>
        <v>18</v>
      </c>
      <c r="O118" s="9" t="str">
        <f>IF(AND($B118&lt;&gt;"",$C118&lt;&gt;"",$B118&lt;=$C118),INDEX(Szabalyok!$C:$C,$N118),"")</f>
        <v/>
      </c>
      <c r="P118">
        <f t="shared" si="17"/>
        <v>0</v>
      </c>
    </row>
    <row r="119" spans="1:16" x14ac:dyDescent="0.35">
      <c r="A119">
        <f t="shared" si="16"/>
        <v>0</v>
      </c>
      <c r="B119" s="4" t="str">
        <f>IF($M119&gt;300,"",IF(OR(INDEX(Bemenet!$E$2:$E$301,$M119)="",INDEX(Bemenet!$F$2:$F$301,$M119)=""),"",MAX(INDEX(Bemenet!$E$2:$E$301,$M119),INDEX(Szabalyok!$A:$A,$N119))))</f>
        <v/>
      </c>
      <c r="C119" s="4" t="str">
        <f>IF($B119="","",MIN(INDEX(Bemenet!$F$2:$F$301,$M119),INDEX(Szabalyok!$B:$B,$N119)))</f>
        <v/>
      </c>
      <c r="D119" s="5" t="str">
        <f>IF(AND($B119&lt;&gt;"",$C119&lt;&gt;"",$B119&lt;=$C119),INDEX(Bemenet!$G$2:$G$301,$M119),"")</f>
        <v/>
      </c>
      <c r="E119" s="6" t="str">
        <f>IF(AND($B119&lt;&gt;"",$C119&lt;&gt;"",$B119&lt;=$C119),INDEX(Bemenet!$D$2:$D$301,$M119),"")</f>
        <v/>
      </c>
      <c r="F119" s="5" t="str">
        <f t="shared" si="9"/>
        <v/>
      </c>
      <c r="G119" s="5" t="str">
        <f t="shared" si="10"/>
        <v/>
      </c>
      <c r="H119" s="9" t="str">
        <f t="shared" si="11"/>
        <v/>
      </c>
      <c r="I119" s="5" t="str">
        <f t="shared" si="12"/>
        <v/>
      </c>
      <c r="J119" s="5" t="str">
        <f>IF(OR($L119="",NOT(COUNTIFS($L$2:$L119,$L119)=1)),"",SUMIFS($G:$G,$L:$L,$L119))</f>
        <v/>
      </c>
      <c r="K119" s="5" t="str">
        <f>IF(OR($L119="",NOT(COUNTIFS($L$2:$L119,$L119)=1)),"",SUMIFS($I:$I,$L:$L,$L119))</f>
        <v/>
      </c>
      <c r="L119" s="6" t="str">
        <f t="shared" si="13"/>
        <v/>
      </c>
      <c r="M119" s="6">
        <f t="shared" si="14"/>
        <v>5</v>
      </c>
      <c r="N119" s="6">
        <f t="shared" si="15"/>
        <v>19</v>
      </c>
      <c r="O119" s="9" t="str">
        <f>IF(AND($B119&lt;&gt;"",$C119&lt;&gt;"",$B119&lt;=$C119),INDEX(Szabalyok!$C:$C,$N119),"")</f>
        <v/>
      </c>
      <c r="P119">
        <f t="shared" si="17"/>
        <v>0</v>
      </c>
    </row>
    <row r="120" spans="1:16" x14ac:dyDescent="0.35">
      <c r="A120">
        <f t="shared" si="16"/>
        <v>0</v>
      </c>
      <c r="B120" s="4" t="str">
        <f>IF($M120&gt;300,"",IF(OR(INDEX(Bemenet!$E$2:$E$301,$M120)="",INDEX(Bemenet!$F$2:$F$301,$M120)=""),"",MAX(INDEX(Bemenet!$E$2:$E$301,$M120),INDEX(Szabalyok!$A:$A,$N120))))</f>
        <v/>
      </c>
      <c r="C120" s="4" t="str">
        <f>IF($B120="","",MIN(INDEX(Bemenet!$F$2:$F$301,$M120),INDEX(Szabalyok!$B:$B,$N120)))</f>
        <v/>
      </c>
      <c r="D120" s="5" t="str">
        <f>IF(AND($B120&lt;&gt;"",$C120&lt;&gt;"",$B120&lt;=$C120),INDEX(Bemenet!$G$2:$G$301,$M120),"")</f>
        <v/>
      </c>
      <c r="E120" s="6" t="str">
        <f>IF(AND($B120&lt;&gt;"",$C120&lt;&gt;"",$B120&lt;=$C120),INDEX(Bemenet!$D$2:$D$301,$M120),"")</f>
        <v/>
      </c>
      <c r="F120" s="5" t="str">
        <f t="shared" si="9"/>
        <v/>
      </c>
      <c r="G120" s="5" t="str">
        <f t="shared" si="10"/>
        <v/>
      </c>
      <c r="H120" s="9" t="str">
        <f t="shared" si="11"/>
        <v/>
      </c>
      <c r="I120" s="5" t="str">
        <f t="shared" si="12"/>
        <v/>
      </c>
      <c r="J120" s="5" t="str">
        <f>IF(OR($L120="",NOT(COUNTIFS($L$2:$L120,$L120)=1)),"",SUMIFS($G:$G,$L:$L,$L120))</f>
        <v/>
      </c>
      <c r="K120" s="5" t="str">
        <f>IF(OR($L120="",NOT(COUNTIFS($L$2:$L120,$L120)=1)),"",SUMIFS($I:$I,$L:$L,$L120))</f>
        <v/>
      </c>
      <c r="L120" s="6" t="str">
        <f t="shared" si="13"/>
        <v/>
      </c>
      <c r="M120" s="6">
        <f t="shared" si="14"/>
        <v>5</v>
      </c>
      <c r="N120" s="6">
        <f t="shared" si="15"/>
        <v>20</v>
      </c>
      <c r="O120" s="9" t="str">
        <f>IF(AND($B120&lt;&gt;"",$C120&lt;&gt;"",$B120&lt;=$C120),INDEX(Szabalyok!$C:$C,$N120),"")</f>
        <v/>
      </c>
      <c r="P120">
        <f t="shared" si="17"/>
        <v>0</v>
      </c>
    </row>
    <row r="121" spans="1:16" x14ac:dyDescent="0.35">
      <c r="A121">
        <f t="shared" si="16"/>
        <v>0</v>
      </c>
      <c r="B121" s="4" t="str">
        <f>IF($M121&gt;300,"",IF(OR(INDEX(Bemenet!$E$2:$E$301,$M121)="",INDEX(Bemenet!$F$2:$F$301,$M121)=""),"",MAX(INDEX(Bemenet!$E$2:$E$301,$M121),INDEX(Szabalyok!$A:$A,$N121))))</f>
        <v/>
      </c>
      <c r="C121" s="4" t="str">
        <f>IF($B121="","",MIN(INDEX(Bemenet!$F$2:$F$301,$M121),INDEX(Szabalyok!$B:$B,$N121)))</f>
        <v/>
      </c>
      <c r="D121" s="5" t="str">
        <f>IF(AND($B121&lt;&gt;"",$C121&lt;&gt;"",$B121&lt;=$C121),INDEX(Bemenet!$G$2:$G$301,$M121),"")</f>
        <v/>
      </c>
      <c r="E121" s="6" t="str">
        <f>IF(AND($B121&lt;&gt;"",$C121&lt;&gt;"",$B121&lt;=$C121),INDEX(Bemenet!$D$2:$D$301,$M121),"")</f>
        <v/>
      </c>
      <c r="F121" s="5" t="str">
        <f t="shared" si="9"/>
        <v/>
      </c>
      <c r="G121" s="5" t="str">
        <f t="shared" si="10"/>
        <v/>
      </c>
      <c r="H121" s="9" t="str">
        <f t="shared" si="11"/>
        <v/>
      </c>
      <c r="I121" s="5" t="str">
        <f t="shared" si="12"/>
        <v/>
      </c>
      <c r="J121" s="5" t="str">
        <f>IF(OR($L121="",NOT(COUNTIFS($L$2:$L121,$L121)=1)),"",SUMIFS($G:$G,$L:$L,$L121))</f>
        <v/>
      </c>
      <c r="K121" s="5" t="str">
        <f>IF(OR($L121="",NOT(COUNTIFS($L$2:$L121,$L121)=1)),"",SUMIFS($I:$I,$L:$L,$L121))</f>
        <v/>
      </c>
      <c r="L121" s="6" t="str">
        <f t="shared" si="13"/>
        <v/>
      </c>
      <c r="M121" s="6">
        <f t="shared" si="14"/>
        <v>5</v>
      </c>
      <c r="N121" s="6">
        <f t="shared" si="15"/>
        <v>21</v>
      </c>
      <c r="O121" s="9" t="str">
        <f>IF(AND($B121&lt;&gt;"",$C121&lt;&gt;"",$B121&lt;=$C121),INDEX(Szabalyok!$C:$C,$N121),"")</f>
        <v/>
      </c>
      <c r="P121">
        <f t="shared" si="17"/>
        <v>0</v>
      </c>
    </row>
    <row r="122" spans="1:16" x14ac:dyDescent="0.35">
      <c r="A122">
        <f t="shared" si="16"/>
        <v>0</v>
      </c>
      <c r="B122" s="4" t="str">
        <f>IF($M122&gt;300,"",IF(OR(INDEX(Bemenet!$E$2:$E$301,$M122)="",INDEX(Bemenet!$F$2:$F$301,$M122)=""),"",MAX(INDEX(Bemenet!$E$2:$E$301,$M122),INDEX(Szabalyok!$A:$A,$N122))))</f>
        <v/>
      </c>
      <c r="C122" s="4" t="str">
        <f>IF($B122="","",MIN(INDEX(Bemenet!$F$2:$F$301,$M122),INDEX(Szabalyok!$B:$B,$N122)))</f>
        <v/>
      </c>
      <c r="D122" s="5" t="str">
        <f>IF(AND($B122&lt;&gt;"",$C122&lt;&gt;"",$B122&lt;=$C122),INDEX(Bemenet!$G$2:$G$301,$M122),"")</f>
        <v/>
      </c>
      <c r="E122" s="6" t="str">
        <f>IF(AND($B122&lt;&gt;"",$C122&lt;&gt;"",$B122&lt;=$C122),INDEX(Bemenet!$D$2:$D$301,$M122),"")</f>
        <v/>
      </c>
      <c r="F122" s="5" t="str">
        <f t="shared" si="9"/>
        <v/>
      </c>
      <c r="G122" s="5" t="str">
        <f t="shared" si="10"/>
        <v/>
      </c>
      <c r="H122" s="9" t="str">
        <f t="shared" si="11"/>
        <v/>
      </c>
      <c r="I122" s="5" t="str">
        <f t="shared" si="12"/>
        <v/>
      </c>
      <c r="J122" s="5" t="str">
        <f>IF(OR($L122="",NOT(COUNTIFS($L$2:$L122,$L122)=1)),"",SUMIFS($G:$G,$L:$L,$L122))</f>
        <v/>
      </c>
      <c r="K122" s="5" t="str">
        <f>IF(OR($L122="",NOT(COUNTIFS($L$2:$L122,$L122)=1)),"",SUMIFS($I:$I,$L:$L,$L122))</f>
        <v/>
      </c>
      <c r="L122" s="6" t="str">
        <f t="shared" si="13"/>
        <v/>
      </c>
      <c r="M122" s="6">
        <f t="shared" si="14"/>
        <v>5</v>
      </c>
      <c r="N122" s="6">
        <f t="shared" si="15"/>
        <v>22</v>
      </c>
      <c r="O122" s="9" t="str">
        <f>IF(AND($B122&lt;&gt;"",$C122&lt;&gt;"",$B122&lt;=$C122),INDEX(Szabalyok!$C:$C,$N122),"")</f>
        <v/>
      </c>
      <c r="P122">
        <f t="shared" si="17"/>
        <v>0</v>
      </c>
    </row>
    <row r="123" spans="1:16" x14ac:dyDescent="0.35">
      <c r="A123">
        <f t="shared" si="16"/>
        <v>0</v>
      </c>
      <c r="B123" s="4" t="str">
        <f>IF($M123&gt;300,"",IF(OR(INDEX(Bemenet!$E$2:$E$301,$M123)="",INDEX(Bemenet!$F$2:$F$301,$M123)=""),"",MAX(INDEX(Bemenet!$E$2:$E$301,$M123),INDEX(Szabalyok!$A:$A,$N123))))</f>
        <v/>
      </c>
      <c r="C123" s="4" t="str">
        <f>IF($B123="","",MIN(INDEX(Bemenet!$F$2:$F$301,$M123),INDEX(Szabalyok!$B:$B,$N123)))</f>
        <v/>
      </c>
      <c r="D123" s="5" t="str">
        <f>IF(AND($B123&lt;&gt;"",$C123&lt;&gt;"",$B123&lt;=$C123),INDEX(Bemenet!$G$2:$G$301,$M123),"")</f>
        <v/>
      </c>
      <c r="E123" s="6" t="str">
        <f>IF(AND($B123&lt;&gt;"",$C123&lt;&gt;"",$B123&lt;=$C123),INDEX(Bemenet!$D$2:$D$301,$M123),"")</f>
        <v/>
      </c>
      <c r="F123" s="5" t="str">
        <f t="shared" si="9"/>
        <v/>
      </c>
      <c r="G123" s="5" t="str">
        <f t="shared" si="10"/>
        <v/>
      </c>
      <c r="H123" s="9" t="str">
        <f t="shared" si="11"/>
        <v/>
      </c>
      <c r="I123" s="5" t="str">
        <f t="shared" si="12"/>
        <v/>
      </c>
      <c r="J123" s="5" t="str">
        <f>IF(OR($L123="",NOT(COUNTIFS($L$2:$L123,$L123)=1)),"",SUMIFS($G:$G,$L:$L,$L123))</f>
        <v/>
      </c>
      <c r="K123" s="5" t="str">
        <f>IF(OR($L123="",NOT(COUNTIFS($L$2:$L123,$L123)=1)),"",SUMIFS($I:$I,$L:$L,$L123))</f>
        <v/>
      </c>
      <c r="L123" s="6" t="str">
        <f t="shared" si="13"/>
        <v/>
      </c>
      <c r="M123" s="6">
        <f t="shared" si="14"/>
        <v>5</v>
      </c>
      <c r="N123" s="6">
        <f t="shared" si="15"/>
        <v>23</v>
      </c>
      <c r="O123" s="9" t="str">
        <f>IF(AND($B123&lt;&gt;"",$C123&lt;&gt;"",$B123&lt;=$C123),INDEX(Szabalyok!$C:$C,$N123),"")</f>
        <v/>
      </c>
      <c r="P123">
        <f t="shared" si="17"/>
        <v>0</v>
      </c>
    </row>
    <row r="124" spans="1:16" x14ac:dyDescent="0.35">
      <c r="A124">
        <f t="shared" si="16"/>
        <v>0</v>
      </c>
      <c r="B124" s="4" t="str">
        <f>IF($M124&gt;300,"",IF(OR(INDEX(Bemenet!$E$2:$E$301,$M124)="",INDEX(Bemenet!$F$2:$F$301,$M124)=""),"",MAX(INDEX(Bemenet!$E$2:$E$301,$M124),INDEX(Szabalyok!$A:$A,$N124))))</f>
        <v/>
      </c>
      <c r="C124" s="4" t="str">
        <f>IF($B124="","",MIN(INDEX(Bemenet!$F$2:$F$301,$M124),INDEX(Szabalyok!$B:$B,$N124)))</f>
        <v/>
      </c>
      <c r="D124" s="5" t="str">
        <f>IF(AND($B124&lt;&gt;"",$C124&lt;&gt;"",$B124&lt;=$C124),INDEX(Bemenet!$G$2:$G$301,$M124),"")</f>
        <v/>
      </c>
      <c r="E124" s="6" t="str">
        <f>IF(AND($B124&lt;&gt;"",$C124&lt;&gt;"",$B124&lt;=$C124),INDEX(Bemenet!$D$2:$D$301,$M124),"")</f>
        <v/>
      </c>
      <c r="F124" s="5" t="str">
        <f t="shared" si="9"/>
        <v/>
      </c>
      <c r="G124" s="5" t="str">
        <f t="shared" si="10"/>
        <v/>
      </c>
      <c r="H124" s="9" t="str">
        <f t="shared" si="11"/>
        <v/>
      </c>
      <c r="I124" s="5" t="str">
        <f t="shared" si="12"/>
        <v/>
      </c>
      <c r="J124" s="5" t="str">
        <f>IF(OR($L124="",NOT(COUNTIFS($L$2:$L124,$L124)=1)),"",SUMIFS($G:$G,$L:$L,$L124))</f>
        <v/>
      </c>
      <c r="K124" s="5" t="str">
        <f>IF(OR($L124="",NOT(COUNTIFS($L$2:$L124,$L124)=1)),"",SUMIFS($I:$I,$L:$L,$L124))</f>
        <v/>
      </c>
      <c r="L124" s="6" t="str">
        <f t="shared" si="13"/>
        <v/>
      </c>
      <c r="M124" s="6">
        <f t="shared" si="14"/>
        <v>5</v>
      </c>
      <c r="N124" s="6">
        <f t="shared" si="15"/>
        <v>24</v>
      </c>
      <c r="O124" s="9" t="str">
        <f>IF(AND($B124&lt;&gt;"",$C124&lt;&gt;"",$B124&lt;=$C124),INDEX(Szabalyok!$C:$C,$N124),"")</f>
        <v/>
      </c>
      <c r="P124">
        <f t="shared" si="17"/>
        <v>0</v>
      </c>
    </row>
    <row r="125" spans="1:16" x14ac:dyDescent="0.35">
      <c r="A125">
        <f t="shared" si="16"/>
        <v>0</v>
      </c>
      <c r="B125" s="4" t="str">
        <f>IF($M125&gt;300,"",IF(OR(INDEX(Bemenet!$E$2:$E$301,$M125)="",INDEX(Bemenet!$F$2:$F$301,$M125)=""),"",MAX(INDEX(Bemenet!$E$2:$E$301,$M125),INDEX(Szabalyok!$A:$A,$N125))))</f>
        <v/>
      </c>
      <c r="C125" s="4" t="str">
        <f>IF($B125="","",MIN(INDEX(Bemenet!$F$2:$F$301,$M125),INDEX(Szabalyok!$B:$B,$N125)))</f>
        <v/>
      </c>
      <c r="D125" s="5" t="str">
        <f>IF(AND($B125&lt;&gt;"",$C125&lt;&gt;"",$B125&lt;=$C125),INDEX(Bemenet!$G$2:$G$301,$M125),"")</f>
        <v/>
      </c>
      <c r="E125" s="6" t="str">
        <f>IF(AND($B125&lt;&gt;"",$C125&lt;&gt;"",$B125&lt;=$C125),INDEX(Bemenet!$D$2:$D$301,$M125),"")</f>
        <v/>
      </c>
      <c r="F125" s="5" t="str">
        <f t="shared" si="9"/>
        <v/>
      </c>
      <c r="G125" s="5" t="str">
        <f t="shared" si="10"/>
        <v/>
      </c>
      <c r="H125" s="9" t="str">
        <f t="shared" si="11"/>
        <v/>
      </c>
      <c r="I125" s="5" t="str">
        <f t="shared" si="12"/>
        <v/>
      </c>
      <c r="J125" s="5" t="str">
        <f>IF(OR($L125="",NOT(COUNTIFS($L$2:$L125,$L125)=1)),"",SUMIFS($G:$G,$L:$L,$L125))</f>
        <v/>
      </c>
      <c r="K125" s="5" t="str">
        <f>IF(OR($L125="",NOT(COUNTIFS($L$2:$L125,$L125)=1)),"",SUMIFS($I:$I,$L:$L,$L125))</f>
        <v/>
      </c>
      <c r="L125" s="6" t="str">
        <f t="shared" si="13"/>
        <v/>
      </c>
      <c r="M125" s="6">
        <f t="shared" si="14"/>
        <v>5</v>
      </c>
      <c r="N125" s="6">
        <f t="shared" si="15"/>
        <v>25</v>
      </c>
      <c r="O125" s="9" t="str">
        <f>IF(AND($B125&lt;&gt;"",$C125&lt;&gt;"",$B125&lt;=$C125),INDEX(Szabalyok!$C:$C,$N125),"")</f>
        <v/>
      </c>
      <c r="P125">
        <f t="shared" si="17"/>
        <v>0</v>
      </c>
    </row>
    <row r="126" spans="1:16" x14ac:dyDescent="0.35">
      <c r="A126">
        <f t="shared" si="16"/>
        <v>0</v>
      </c>
      <c r="B126" s="4" t="str">
        <f>IF($M126&gt;300,"",IF(OR(INDEX(Bemenet!$E$2:$E$301,$M126)="",INDEX(Bemenet!$F$2:$F$301,$M126)=""),"",MAX(INDEX(Bemenet!$E$2:$E$301,$M126),INDEX(Szabalyok!$A:$A,$N126))))</f>
        <v/>
      </c>
      <c r="C126" s="4" t="str">
        <f>IF($B126="","",MIN(INDEX(Bemenet!$F$2:$F$301,$M126),INDEX(Szabalyok!$B:$B,$N126)))</f>
        <v/>
      </c>
      <c r="D126" s="5" t="str">
        <f>IF(AND($B126&lt;&gt;"",$C126&lt;&gt;"",$B126&lt;=$C126),INDEX(Bemenet!$G$2:$G$301,$M126),"")</f>
        <v/>
      </c>
      <c r="E126" s="6" t="str">
        <f>IF(AND($B126&lt;&gt;"",$C126&lt;&gt;"",$B126&lt;=$C126),INDEX(Bemenet!$D$2:$D$301,$M126),"")</f>
        <v/>
      </c>
      <c r="F126" s="5" t="str">
        <f t="shared" si="9"/>
        <v/>
      </c>
      <c r="G126" s="5" t="str">
        <f t="shared" si="10"/>
        <v/>
      </c>
      <c r="H126" s="9" t="str">
        <f t="shared" si="11"/>
        <v/>
      </c>
      <c r="I126" s="5" t="str">
        <f t="shared" si="12"/>
        <v/>
      </c>
      <c r="J126" s="5" t="str">
        <f>IF(OR($L126="",NOT(COUNTIFS($L$2:$L126,$L126)=1)),"",SUMIFS($G:$G,$L:$L,$L126))</f>
        <v/>
      </c>
      <c r="K126" s="5" t="str">
        <f>IF(OR($L126="",NOT(COUNTIFS($L$2:$L126,$L126)=1)),"",SUMIFS($I:$I,$L:$L,$L126))</f>
        <v/>
      </c>
      <c r="L126" s="6" t="str">
        <f t="shared" si="13"/>
        <v/>
      </c>
      <c r="M126" s="6">
        <f t="shared" si="14"/>
        <v>5</v>
      </c>
      <c r="N126" s="6">
        <f t="shared" si="15"/>
        <v>26</v>
      </c>
      <c r="O126" s="9" t="str">
        <f>IF(AND($B126&lt;&gt;"",$C126&lt;&gt;"",$B126&lt;=$C126),INDEX(Szabalyok!$C:$C,$N126),"")</f>
        <v/>
      </c>
      <c r="P126">
        <f t="shared" si="17"/>
        <v>0</v>
      </c>
    </row>
    <row r="127" spans="1:16" x14ac:dyDescent="0.35">
      <c r="A127">
        <f t="shared" si="16"/>
        <v>0</v>
      </c>
      <c r="B127" s="4" t="str">
        <f>IF($M127&gt;300,"",IF(OR(INDEX(Bemenet!$E$2:$E$301,$M127)="",INDEX(Bemenet!$F$2:$F$301,$M127)=""),"",MAX(INDEX(Bemenet!$E$2:$E$301,$M127),INDEX(Szabalyok!$A:$A,$N127))))</f>
        <v/>
      </c>
      <c r="C127" s="4" t="str">
        <f>IF($B127="","",MIN(INDEX(Bemenet!$F$2:$F$301,$M127),INDEX(Szabalyok!$B:$B,$N127)))</f>
        <v/>
      </c>
      <c r="D127" s="5" t="str">
        <f>IF(AND($B127&lt;&gt;"",$C127&lt;&gt;"",$B127&lt;=$C127),INDEX(Bemenet!$G$2:$G$301,$M127),"")</f>
        <v/>
      </c>
      <c r="E127" s="6" t="str">
        <f>IF(AND($B127&lt;&gt;"",$C127&lt;&gt;"",$B127&lt;=$C127),INDEX(Bemenet!$D$2:$D$301,$M127),"")</f>
        <v/>
      </c>
      <c r="F127" s="5" t="str">
        <f t="shared" si="9"/>
        <v/>
      </c>
      <c r="G127" s="5" t="str">
        <f t="shared" si="10"/>
        <v/>
      </c>
      <c r="H127" s="9" t="str">
        <f t="shared" si="11"/>
        <v/>
      </c>
      <c r="I127" s="5" t="str">
        <f t="shared" si="12"/>
        <v/>
      </c>
      <c r="J127" s="5" t="str">
        <f>IF(OR($L127="",NOT(COUNTIFS($L$2:$L127,$L127)=1)),"",SUMIFS($G:$G,$L:$L,$L127))</f>
        <v/>
      </c>
      <c r="K127" s="5" t="str">
        <f>IF(OR($L127="",NOT(COUNTIFS($L$2:$L127,$L127)=1)),"",SUMIFS($I:$I,$L:$L,$L127))</f>
        <v/>
      </c>
      <c r="L127" s="6" t="str">
        <f t="shared" si="13"/>
        <v/>
      </c>
      <c r="M127" s="6">
        <f t="shared" si="14"/>
        <v>6</v>
      </c>
      <c r="N127" s="6">
        <f t="shared" si="15"/>
        <v>2</v>
      </c>
      <c r="O127" s="9" t="str">
        <f>IF(AND($B127&lt;&gt;"",$C127&lt;&gt;"",$B127&lt;=$C127),INDEX(Szabalyok!$C:$C,$N127),"")</f>
        <v/>
      </c>
      <c r="P127">
        <f t="shared" si="17"/>
        <v>0</v>
      </c>
    </row>
    <row r="128" spans="1:16" x14ac:dyDescent="0.35">
      <c r="A128">
        <f t="shared" si="16"/>
        <v>0</v>
      </c>
      <c r="B128" s="4" t="str">
        <f>IF($M128&gt;300,"",IF(OR(INDEX(Bemenet!$E$2:$E$301,$M128)="",INDEX(Bemenet!$F$2:$F$301,$M128)=""),"",MAX(INDEX(Bemenet!$E$2:$E$301,$M128),INDEX(Szabalyok!$A:$A,$N128))))</f>
        <v/>
      </c>
      <c r="C128" s="4" t="str">
        <f>IF($B128="","",MIN(INDEX(Bemenet!$F$2:$F$301,$M128),INDEX(Szabalyok!$B:$B,$N128)))</f>
        <v/>
      </c>
      <c r="D128" s="5" t="str">
        <f>IF(AND($B128&lt;&gt;"",$C128&lt;&gt;"",$B128&lt;=$C128),INDEX(Bemenet!$G$2:$G$301,$M128),"")</f>
        <v/>
      </c>
      <c r="E128" s="6" t="str">
        <f>IF(AND($B128&lt;&gt;"",$C128&lt;&gt;"",$B128&lt;=$C128),INDEX(Bemenet!$D$2:$D$301,$M128),"")</f>
        <v/>
      </c>
      <c r="F128" s="5" t="str">
        <f t="shared" si="9"/>
        <v/>
      </c>
      <c r="G128" s="5" t="str">
        <f t="shared" si="10"/>
        <v/>
      </c>
      <c r="H128" s="9" t="str">
        <f t="shared" si="11"/>
        <v/>
      </c>
      <c r="I128" s="5" t="str">
        <f t="shared" si="12"/>
        <v/>
      </c>
      <c r="J128" s="5" t="str">
        <f>IF(OR($L128="",NOT(COUNTIFS($L$2:$L128,$L128)=1)),"",SUMIFS($G:$G,$L:$L,$L128))</f>
        <v/>
      </c>
      <c r="K128" s="5" t="str">
        <f>IF(OR($L128="",NOT(COUNTIFS($L$2:$L128,$L128)=1)),"",SUMIFS($I:$I,$L:$L,$L128))</f>
        <v/>
      </c>
      <c r="L128" s="6" t="str">
        <f t="shared" si="13"/>
        <v/>
      </c>
      <c r="M128" s="6">
        <f t="shared" si="14"/>
        <v>6</v>
      </c>
      <c r="N128" s="6">
        <f t="shared" si="15"/>
        <v>3</v>
      </c>
      <c r="O128" s="9" t="str">
        <f>IF(AND($B128&lt;&gt;"",$C128&lt;&gt;"",$B128&lt;=$C128),INDEX(Szabalyok!$C:$C,$N128),"")</f>
        <v/>
      </c>
      <c r="P128">
        <f t="shared" si="17"/>
        <v>0</v>
      </c>
    </row>
    <row r="129" spans="1:16" x14ac:dyDescent="0.35">
      <c r="A129">
        <f t="shared" si="16"/>
        <v>0</v>
      </c>
      <c r="B129" s="4" t="str">
        <f>IF($M129&gt;300,"",IF(OR(INDEX(Bemenet!$E$2:$E$301,$M129)="",INDEX(Bemenet!$F$2:$F$301,$M129)=""),"",MAX(INDEX(Bemenet!$E$2:$E$301,$M129),INDEX(Szabalyok!$A:$A,$N129))))</f>
        <v/>
      </c>
      <c r="C129" s="4" t="str">
        <f>IF($B129="","",MIN(INDEX(Bemenet!$F$2:$F$301,$M129),INDEX(Szabalyok!$B:$B,$N129)))</f>
        <v/>
      </c>
      <c r="D129" s="5" t="str">
        <f>IF(AND($B129&lt;&gt;"",$C129&lt;&gt;"",$B129&lt;=$C129),INDEX(Bemenet!$G$2:$G$301,$M129),"")</f>
        <v/>
      </c>
      <c r="E129" s="6" t="str">
        <f>IF(AND($B129&lt;&gt;"",$C129&lt;&gt;"",$B129&lt;=$C129),INDEX(Bemenet!$D$2:$D$301,$M129),"")</f>
        <v/>
      </c>
      <c r="F129" s="5" t="str">
        <f t="shared" si="9"/>
        <v/>
      </c>
      <c r="G129" s="5" t="str">
        <f t="shared" si="10"/>
        <v/>
      </c>
      <c r="H129" s="9" t="str">
        <f t="shared" si="11"/>
        <v/>
      </c>
      <c r="I129" s="5" t="str">
        <f t="shared" si="12"/>
        <v/>
      </c>
      <c r="J129" s="5" t="str">
        <f>IF(OR($L129="",NOT(COUNTIFS($L$2:$L129,$L129)=1)),"",SUMIFS($G:$G,$L:$L,$L129))</f>
        <v/>
      </c>
      <c r="K129" s="5" t="str">
        <f>IF(OR($L129="",NOT(COUNTIFS($L$2:$L129,$L129)=1)),"",SUMIFS($I:$I,$L:$L,$L129))</f>
        <v/>
      </c>
      <c r="L129" s="6" t="str">
        <f t="shared" si="13"/>
        <v/>
      </c>
      <c r="M129" s="6">
        <f t="shared" si="14"/>
        <v>6</v>
      </c>
      <c r="N129" s="6">
        <f t="shared" si="15"/>
        <v>4</v>
      </c>
      <c r="O129" s="9" t="str">
        <f>IF(AND($B129&lt;&gt;"",$C129&lt;&gt;"",$B129&lt;=$C129),INDEX(Szabalyok!$C:$C,$N129),"")</f>
        <v/>
      </c>
      <c r="P129">
        <f t="shared" si="17"/>
        <v>0</v>
      </c>
    </row>
    <row r="130" spans="1:16" x14ac:dyDescent="0.35">
      <c r="A130">
        <f t="shared" si="16"/>
        <v>0</v>
      </c>
      <c r="B130" s="4" t="str">
        <f>IF($M130&gt;300,"",IF(OR(INDEX(Bemenet!$E$2:$E$301,$M130)="",INDEX(Bemenet!$F$2:$F$301,$M130)=""),"",MAX(INDEX(Bemenet!$E$2:$E$301,$M130),INDEX(Szabalyok!$A:$A,$N130))))</f>
        <v/>
      </c>
      <c r="C130" s="4" t="str">
        <f>IF($B130="","",MIN(INDEX(Bemenet!$F$2:$F$301,$M130),INDEX(Szabalyok!$B:$B,$N130)))</f>
        <v/>
      </c>
      <c r="D130" s="5" t="str">
        <f>IF(AND($B130&lt;&gt;"",$C130&lt;&gt;"",$B130&lt;=$C130),INDEX(Bemenet!$G$2:$G$301,$M130),"")</f>
        <v/>
      </c>
      <c r="E130" s="6" t="str">
        <f>IF(AND($B130&lt;&gt;"",$C130&lt;&gt;"",$B130&lt;=$C130),INDEX(Bemenet!$D$2:$D$301,$M130),"")</f>
        <v/>
      </c>
      <c r="F130" s="5" t="str">
        <f t="shared" ref="F130:F193" si="18">IF(AND($B130&lt;&gt;"",$C130&lt;&gt;"",$B130&lt;=$C130),$C130-$B130+1,"")</f>
        <v/>
      </c>
      <c r="G130" s="5" t="str">
        <f t="shared" ref="G130:G193" si="19">IF($F130="","",$F130*$D130)</f>
        <v/>
      </c>
      <c r="H130" s="9" t="str">
        <f t="shared" ref="H130:H193" si="20">IF($G130="","",$O130)</f>
        <v/>
      </c>
      <c r="I130" s="5" t="str">
        <f t="shared" ref="I130:I193" si="21">IF($G130="","",$G130*IF($H130="",$O130,$H130)/100)</f>
        <v/>
      </c>
      <c r="J130" s="5" t="str">
        <f>IF(OR($L130="",NOT(COUNTIFS($L$2:$L130,$L130)=1)),"",SUMIFS($G:$G,$L:$L,$L130))</f>
        <v/>
      </c>
      <c r="K130" s="5" t="str">
        <f>IF(OR($L130="",NOT(COUNTIFS($L$2:$L130,$L130)=1)),"",SUMIFS($I:$I,$L:$L,$L130))</f>
        <v/>
      </c>
      <c r="L130" s="6" t="str">
        <f t="shared" ref="L130:L193" si="22">IF($B130="","",YEAR($B130))</f>
        <v/>
      </c>
      <c r="M130" s="6">
        <f t="shared" ref="M130:M193" si="23">INT((ROW()-2)/25)+1</f>
        <v>6</v>
      </c>
      <c r="N130" s="6">
        <f t="shared" ref="N130:N193" si="24">MOD(ROW()-2,25)+2</f>
        <v>5</v>
      </c>
      <c r="O130" s="9" t="str">
        <f>IF(AND($B130&lt;&gt;"",$C130&lt;&gt;"",$B130&lt;=$C130),INDEX(Szabalyok!$C:$C,$N130),"")</f>
        <v/>
      </c>
      <c r="P130">
        <f t="shared" si="17"/>
        <v>0</v>
      </c>
    </row>
    <row r="131" spans="1:16" x14ac:dyDescent="0.35">
      <c r="A131">
        <f t="shared" si="16"/>
        <v>0</v>
      </c>
      <c r="B131" s="4" t="str">
        <f>IF($M131&gt;300,"",IF(OR(INDEX(Bemenet!$E$2:$E$301,$M131)="",INDEX(Bemenet!$F$2:$F$301,$M131)=""),"",MAX(INDEX(Bemenet!$E$2:$E$301,$M131),INDEX(Szabalyok!$A:$A,$N131))))</f>
        <v/>
      </c>
      <c r="C131" s="4" t="str">
        <f>IF($B131="","",MIN(INDEX(Bemenet!$F$2:$F$301,$M131),INDEX(Szabalyok!$B:$B,$N131)))</f>
        <v/>
      </c>
      <c r="D131" s="5" t="str">
        <f>IF(AND($B131&lt;&gt;"",$C131&lt;&gt;"",$B131&lt;=$C131),INDEX(Bemenet!$G$2:$G$301,$M131),"")</f>
        <v/>
      </c>
      <c r="E131" s="6" t="str">
        <f>IF(AND($B131&lt;&gt;"",$C131&lt;&gt;"",$B131&lt;=$C131),INDEX(Bemenet!$D$2:$D$301,$M131),"")</f>
        <v/>
      </c>
      <c r="F131" s="5" t="str">
        <f t="shared" si="18"/>
        <v/>
      </c>
      <c r="G131" s="5" t="str">
        <f t="shared" si="19"/>
        <v/>
      </c>
      <c r="H131" s="9" t="str">
        <f t="shared" si="20"/>
        <v/>
      </c>
      <c r="I131" s="5" t="str">
        <f t="shared" si="21"/>
        <v/>
      </c>
      <c r="J131" s="5" t="str">
        <f>IF(OR($L131="",NOT(COUNTIFS($L$2:$L131,$L131)=1)),"",SUMIFS($G:$G,$L:$L,$L131))</f>
        <v/>
      </c>
      <c r="K131" s="5" t="str">
        <f>IF(OR($L131="",NOT(COUNTIFS($L$2:$L131,$L131)=1)),"",SUMIFS($I:$I,$L:$L,$L131))</f>
        <v/>
      </c>
      <c r="L131" s="6" t="str">
        <f t="shared" si="22"/>
        <v/>
      </c>
      <c r="M131" s="6">
        <f t="shared" si="23"/>
        <v>6</v>
      </c>
      <c r="N131" s="6">
        <f t="shared" si="24"/>
        <v>6</v>
      </c>
      <c r="O131" s="9" t="str">
        <f>IF(AND($B131&lt;&gt;"",$C131&lt;&gt;"",$B131&lt;=$C131),INDEX(Szabalyok!$C:$C,$N131),"")</f>
        <v/>
      </c>
      <c r="P131">
        <f t="shared" si="17"/>
        <v>0</v>
      </c>
    </row>
    <row r="132" spans="1:16" x14ac:dyDescent="0.35">
      <c r="A132">
        <f t="shared" ref="A132:A195" si="25">IF(P132=P131,0,P132)</f>
        <v>0</v>
      </c>
      <c r="B132" s="4" t="str">
        <f>IF($M132&gt;300,"",IF(OR(INDEX(Bemenet!$E$2:$E$301,$M132)="",INDEX(Bemenet!$F$2:$F$301,$M132)=""),"",MAX(INDEX(Bemenet!$E$2:$E$301,$M132),INDEX(Szabalyok!$A:$A,$N132))))</f>
        <v/>
      </c>
      <c r="C132" s="4" t="str">
        <f>IF($B132="","",MIN(INDEX(Bemenet!$F$2:$F$301,$M132),INDEX(Szabalyok!$B:$B,$N132)))</f>
        <v/>
      </c>
      <c r="D132" s="5" t="str">
        <f>IF(AND($B132&lt;&gt;"",$C132&lt;&gt;"",$B132&lt;=$C132),INDEX(Bemenet!$G$2:$G$301,$M132),"")</f>
        <v/>
      </c>
      <c r="E132" s="6" t="str">
        <f>IF(AND($B132&lt;&gt;"",$C132&lt;&gt;"",$B132&lt;=$C132),INDEX(Bemenet!$D$2:$D$301,$M132),"")</f>
        <v/>
      </c>
      <c r="F132" s="5" t="str">
        <f t="shared" si="18"/>
        <v/>
      </c>
      <c r="G132" s="5" t="str">
        <f t="shared" si="19"/>
        <v/>
      </c>
      <c r="H132" s="9" t="str">
        <f t="shared" si="20"/>
        <v/>
      </c>
      <c r="I132" s="5" t="str">
        <f t="shared" si="21"/>
        <v/>
      </c>
      <c r="J132" s="5" t="str">
        <f>IF(OR($L132="",NOT(COUNTIFS($L$2:$L132,$L132)=1)),"",SUMIFS($G:$G,$L:$L,$L132))</f>
        <v/>
      </c>
      <c r="K132" s="5" t="str">
        <f>IF(OR($L132="",NOT(COUNTIFS($L$2:$L132,$L132)=1)),"",SUMIFS($I:$I,$L:$L,$L132))</f>
        <v/>
      </c>
      <c r="L132" s="6" t="str">
        <f t="shared" si="22"/>
        <v/>
      </c>
      <c r="M132" s="6">
        <f t="shared" si="23"/>
        <v>6</v>
      </c>
      <c r="N132" s="6">
        <f t="shared" si="24"/>
        <v>7</v>
      </c>
      <c r="O132" s="9" t="str">
        <f>IF(AND($B132&lt;&gt;"",$C132&lt;&gt;"",$B132&lt;=$C132),INDEX(Szabalyok!$C:$C,$N132),"")</f>
        <v/>
      </c>
      <c r="P132">
        <f t="shared" ref="P132:P195" si="26">IF(D132="",P131,P131+1)</f>
        <v>0</v>
      </c>
    </row>
    <row r="133" spans="1:16" x14ac:dyDescent="0.35">
      <c r="A133">
        <f t="shared" si="25"/>
        <v>0</v>
      </c>
      <c r="B133" s="4" t="str">
        <f>IF($M133&gt;300,"",IF(OR(INDEX(Bemenet!$E$2:$E$301,$M133)="",INDEX(Bemenet!$F$2:$F$301,$M133)=""),"",MAX(INDEX(Bemenet!$E$2:$E$301,$M133),INDEX(Szabalyok!$A:$A,$N133))))</f>
        <v/>
      </c>
      <c r="C133" s="4" t="str">
        <f>IF($B133="","",MIN(INDEX(Bemenet!$F$2:$F$301,$M133),INDEX(Szabalyok!$B:$B,$N133)))</f>
        <v/>
      </c>
      <c r="D133" s="5" t="str">
        <f>IF(AND($B133&lt;&gt;"",$C133&lt;&gt;"",$B133&lt;=$C133),INDEX(Bemenet!$G$2:$G$301,$M133),"")</f>
        <v/>
      </c>
      <c r="E133" s="6" t="str">
        <f>IF(AND($B133&lt;&gt;"",$C133&lt;&gt;"",$B133&lt;=$C133),INDEX(Bemenet!$D$2:$D$301,$M133),"")</f>
        <v/>
      </c>
      <c r="F133" s="5" t="str">
        <f t="shared" si="18"/>
        <v/>
      </c>
      <c r="G133" s="5" t="str">
        <f t="shared" si="19"/>
        <v/>
      </c>
      <c r="H133" s="9" t="str">
        <f t="shared" si="20"/>
        <v/>
      </c>
      <c r="I133" s="5" t="str">
        <f t="shared" si="21"/>
        <v/>
      </c>
      <c r="J133" s="5" t="str">
        <f>IF(OR($L133="",NOT(COUNTIFS($L$2:$L133,$L133)=1)),"",SUMIFS($G:$G,$L:$L,$L133))</f>
        <v/>
      </c>
      <c r="K133" s="5" t="str">
        <f>IF(OR($L133="",NOT(COUNTIFS($L$2:$L133,$L133)=1)),"",SUMIFS($I:$I,$L:$L,$L133))</f>
        <v/>
      </c>
      <c r="L133" s="6" t="str">
        <f t="shared" si="22"/>
        <v/>
      </c>
      <c r="M133" s="6">
        <f t="shared" si="23"/>
        <v>6</v>
      </c>
      <c r="N133" s="6">
        <f t="shared" si="24"/>
        <v>8</v>
      </c>
      <c r="O133" s="9" t="str">
        <f>IF(AND($B133&lt;&gt;"",$C133&lt;&gt;"",$B133&lt;=$C133),INDEX(Szabalyok!$C:$C,$N133),"")</f>
        <v/>
      </c>
      <c r="P133">
        <f t="shared" si="26"/>
        <v>0</v>
      </c>
    </row>
    <row r="134" spans="1:16" x14ac:dyDescent="0.35">
      <c r="A134">
        <f t="shared" si="25"/>
        <v>0</v>
      </c>
      <c r="B134" s="4" t="str">
        <f>IF($M134&gt;300,"",IF(OR(INDEX(Bemenet!$E$2:$E$301,$M134)="",INDEX(Bemenet!$F$2:$F$301,$M134)=""),"",MAX(INDEX(Bemenet!$E$2:$E$301,$M134),INDEX(Szabalyok!$A:$A,$N134))))</f>
        <v/>
      </c>
      <c r="C134" s="4" t="str">
        <f>IF($B134="","",MIN(INDEX(Bemenet!$F$2:$F$301,$M134),INDEX(Szabalyok!$B:$B,$N134)))</f>
        <v/>
      </c>
      <c r="D134" s="5" t="str">
        <f>IF(AND($B134&lt;&gt;"",$C134&lt;&gt;"",$B134&lt;=$C134),INDEX(Bemenet!$G$2:$G$301,$M134),"")</f>
        <v/>
      </c>
      <c r="E134" s="6" t="str">
        <f>IF(AND($B134&lt;&gt;"",$C134&lt;&gt;"",$B134&lt;=$C134),INDEX(Bemenet!$D$2:$D$301,$M134),"")</f>
        <v/>
      </c>
      <c r="F134" s="5" t="str">
        <f t="shared" si="18"/>
        <v/>
      </c>
      <c r="G134" s="5" t="str">
        <f t="shared" si="19"/>
        <v/>
      </c>
      <c r="H134" s="9" t="str">
        <f t="shared" si="20"/>
        <v/>
      </c>
      <c r="I134" s="5" t="str">
        <f t="shared" si="21"/>
        <v/>
      </c>
      <c r="J134" s="5" t="str">
        <f>IF(OR($L134="",NOT(COUNTIFS($L$2:$L134,$L134)=1)),"",SUMIFS($G:$G,$L:$L,$L134))</f>
        <v/>
      </c>
      <c r="K134" s="5" t="str">
        <f>IF(OR($L134="",NOT(COUNTIFS($L$2:$L134,$L134)=1)),"",SUMIFS($I:$I,$L:$L,$L134))</f>
        <v/>
      </c>
      <c r="L134" s="6" t="str">
        <f t="shared" si="22"/>
        <v/>
      </c>
      <c r="M134" s="6">
        <f t="shared" si="23"/>
        <v>6</v>
      </c>
      <c r="N134" s="6">
        <f t="shared" si="24"/>
        <v>9</v>
      </c>
      <c r="O134" s="9" t="str">
        <f>IF(AND($B134&lt;&gt;"",$C134&lt;&gt;"",$B134&lt;=$C134),INDEX(Szabalyok!$C:$C,$N134),"")</f>
        <v/>
      </c>
      <c r="P134">
        <f t="shared" si="26"/>
        <v>0</v>
      </c>
    </row>
    <row r="135" spans="1:16" x14ac:dyDescent="0.35">
      <c r="A135">
        <f t="shared" si="25"/>
        <v>0</v>
      </c>
      <c r="B135" s="4" t="str">
        <f>IF($M135&gt;300,"",IF(OR(INDEX(Bemenet!$E$2:$E$301,$M135)="",INDEX(Bemenet!$F$2:$F$301,$M135)=""),"",MAX(INDEX(Bemenet!$E$2:$E$301,$M135),INDEX(Szabalyok!$A:$A,$N135))))</f>
        <v/>
      </c>
      <c r="C135" s="4" t="str">
        <f>IF($B135="","",MIN(INDEX(Bemenet!$F$2:$F$301,$M135),INDEX(Szabalyok!$B:$B,$N135)))</f>
        <v/>
      </c>
      <c r="D135" s="5" t="str">
        <f>IF(AND($B135&lt;&gt;"",$C135&lt;&gt;"",$B135&lt;=$C135),INDEX(Bemenet!$G$2:$G$301,$M135),"")</f>
        <v/>
      </c>
      <c r="E135" s="6" t="str">
        <f>IF(AND($B135&lt;&gt;"",$C135&lt;&gt;"",$B135&lt;=$C135),INDEX(Bemenet!$D$2:$D$301,$M135),"")</f>
        <v/>
      </c>
      <c r="F135" s="5" t="str">
        <f t="shared" si="18"/>
        <v/>
      </c>
      <c r="G135" s="5" t="str">
        <f t="shared" si="19"/>
        <v/>
      </c>
      <c r="H135" s="9" t="str">
        <f t="shared" si="20"/>
        <v/>
      </c>
      <c r="I135" s="5" t="str">
        <f t="shared" si="21"/>
        <v/>
      </c>
      <c r="J135" s="5" t="str">
        <f>IF(OR($L135="",NOT(COUNTIFS($L$2:$L135,$L135)=1)),"",SUMIFS($G:$G,$L:$L,$L135))</f>
        <v/>
      </c>
      <c r="K135" s="5" t="str">
        <f>IF(OR($L135="",NOT(COUNTIFS($L$2:$L135,$L135)=1)),"",SUMIFS($I:$I,$L:$L,$L135))</f>
        <v/>
      </c>
      <c r="L135" s="6" t="str">
        <f t="shared" si="22"/>
        <v/>
      </c>
      <c r="M135" s="6">
        <f t="shared" si="23"/>
        <v>6</v>
      </c>
      <c r="N135" s="6">
        <f t="shared" si="24"/>
        <v>10</v>
      </c>
      <c r="O135" s="9" t="str">
        <f>IF(AND($B135&lt;&gt;"",$C135&lt;&gt;"",$B135&lt;=$C135),INDEX(Szabalyok!$C:$C,$N135),"")</f>
        <v/>
      </c>
      <c r="P135">
        <f t="shared" si="26"/>
        <v>0</v>
      </c>
    </row>
    <row r="136" spans="1:16" x14ac:dyDescent="0.35">
      <c r="A136">
        <f t="shared" si="25"/>
        <v>0</v>
      </c>
      <c r="B136" s="4" t="str">
        <f>IF($M136&gt;300,"",IF(OR(INDEX(Bemenet!$E$2:$E$301,$M136)="",INDEX(Bemenet!$F$2:$F$301,$M136)=""),"",MAX(INDEX(Bemenet!$E$2:$E$301,$M136),INDEX(Szabalyok!$A:$A,$N136))))</f>
        <v/>
      </c>
      <c r="C136" s="4" t="str">
        <f>IF($B136="","",MIN(INDEX(Bemenet!$F$2:$F$301,$M136),INDEX(Szabalyok!$B:$B,$N136)))</f>
        <v/>
      </c>
      <c r="D136" s="5" t="str">
        <f>IF(AND($B136&lt;&gt;"",$C136&lt;&gt;"",$B136&lt;=$C136),INDEX(Bemenet!$G$2:$G$301,$M136),"")</f>
        <v/>
      </c>
      <c r="E136" s="6" t="str">
        <f>IF(AND($B136&lt;&gt;"",$C136&lt;&gt;"",$B136&lt;=$C136),INDEX(Bemenet!$D$2:$D$301,$M136),"")</f>
        <v/>
      </c>
      <c r="F136" s="5" t="str">
        <f t="shared" si="18"/>
        <v/>
      </c>
      <c r="G136" s="5" t="str">
        <f t="shared" si="19"/>
        <v/>
      </c>
      <c r="H136" s="9" t="str">
        <f t="shared" si="20"/>
        <v/>
      </c>
      <c r="I136" s="5" t="str">
        <f t="shared" si="21"/>
        <v/>
      </c>
      <c r="J136" s="5" t="str">
        <f>IF(OR($L136="",NOT(COUNTIFS($L$2:$L136,$L136)=1)),"",SUMIFS($G:$G,$L:$L,$L136))</f>
        <v/>
      </c>
      <c r="K136" s="5" t="str">
        <f>IF(OR($L136="",NOT(COUNTIFS($L$2:$L136,$L136)=1)),"",SUMIFS($I:$I,$L:$L,$L136))</f>
        <v/>
      </c>
      <c r="L136" s="6" t="str">
        <f t="shared" si="22"/>
        <v/>
      </c>
      <c r="M136" s="6">
        <f t="shared" si="23"/>
        <v>6</v>
      </c>
      <c r="N136" s="6">
        <f t="shared" si="24"/>
        <v>11</v>
      </c>
      <c r="O136" s="9" t="str">
        <f>IF(AND($B136&lt;&gt;"",$C136&lt;&gt;"",$B136&lt;=$C136),INDEX(Szabalyok!$C:$C,$N136),"")</f>
        <v/>
      </c>
      <c r="P136">
        <f t="shared" si="26"/>
        <v>0</v>
      </c>
    </row>
    <row r="137" spans="1:16" x14ac:dyDescent="0.35">
      <c r="A137">
        <f t="shared" si="25"/>
        <v>0</v>
      </c>
      <c r="B137" s="4" t="str">
        <f>IF($M137&gt;300,"",IF(OR(INDEX(Bemenet!$E$2:$E$301,$M137)="",INDEX(Bemenet!$F$2:$F$301,$M137)=""),"",MAX(INDEX(Bemenet!$E$2:$E$301,$M137),INDEX(Szabalyok!$A:$A,$N137))))</f>
        <v/>
      </c>
      <c r="C137" s="4" t="str">
        <f>IF($B137="","",MIN(INDEX(Bemenet!$F$2:$F$301,$M137),INDEX(Szabalyok!$B:$B,$N137)))</f>
        <v/>
      </c>
      <c r="D137" s="5" t="str">
        <f>IF(AND($B137&lt;&gt;"",$C137&lt;&gt;"",$B137&lt;=$C137),INDEX(Bemenet!$G$2:$G$301,$M137),"")</f>
        <v/>
      </c>
      <c r="E137" s="6" t="str">
        <f>IF(AND($B137&lt;&gt;"",$C137&lt;&gt;"",$B137&lt;=$C137),INDEX(Bemenet!$D$2:$D$301,$M137),"")</f>
        <v/>
      </c>
      <c r="F137" s="5" t="str">
        <f t="shared" si="18"/>
        <v/>
      </c>
      <c r="G137" s="5" t="str">
        <f t="shared" si="19"/>
        <v/>
      </c>
      <c r="H137" s="9" t="str">
        <f t="shared" si="20"/>
        <v/>
      </c>
      <c r="I137" s="5" t="str">
        <f t="shared" si="21"/>
        <v/>
      </c>
      <c r="J137" s="5" t="str">
        <f>IF(OR($L137="",NOT(COUNTIFS($L$2:$L137,$L137)=1)),"",SUMIFS($G:$G,$L:$L,$L137))</f>
        <v/>
      </c>
      <c r="K137" s="5" t="str">
        <f>IF(OR($L137="",NOT(COUNTIFS($L$2:$L137,$L137)=1)),"",SUMIFS($I:$I,$L:$L,$L137))</f>
        <v/>
      </c>
      <c r="L137" s="6" t="str">
        <f t="shared" si="22"/>
        <v/>
      </c>
      <c r="M137" s="6">
        <f t="shared" si="23"/>
        <v>6</v>
      </c>
      <c r="N137" s="6">
        <f t="shared" si="24"/>
        <v>12</v>
      </c>
      <c r="O137" s="9" t="str">
        <f>IF(AND($B137&lt;&gt;"",$C137&lt;&gt;"",$B137&lt;=$C137),INDEX(Szabalyok!$C:$C,$N137),"")</f>
        <v/>
      </c>
      <c r="P137">
        <f t="shared" si="26"/>
        <v>0</v>
      </c>
    </row>
    <row r="138" spans="1:16" x14ac:dyDescent="0.35">
      <c r="A138">
        <f t="shared" si="25"/>
        <v>0</v>
      </c>
      <c r="B138" s="4" t="str">
        <f>IF($M138&gt;300,"",IF(OR(INDEX(Bemenet!$E$2:$E$301,$M138)="",INDEX(Bemenet!$F$2:$F$301,$M138)=""),"",MAX(INDEX(Bemenet!$E$2:$E$301,$M138),INDEX(Szabalyok!$A:$A,$N138))))</f>
        <v/>
      </c>
      <c r="C138" s="4" t="str">
        <f>IF($B138="","",MIN(INDEX(Bemenet!$F$2:$F$301,$M138),INDEX(Szabalyok!$B:$B,$N138)))</f>
        <v/>
      </c>
      <c r="D138" s="5" t="str">
        <f>IF(AND($B138&lt;&gt;"",$C138&lt;&gt;"",$B138&lt;=$C138),INDEX(Bemenet!$G$2:$G$301,$M138),"")</f>
        <v/>
      </c>
      <c r="E138" s="6" t="str">
        <f>IF(AND($B138&lt;&gt;"",$C138&lt;&gt;"",$B138&lt;=$C138),INDEX(Bemenet!$D$2:$D$301,$M138),"")</f>
        <v/>
      </c>
      <c r="F138" s="5" t="str">
        <f t="shared" si="18"/>
        <v/>
      </c>
      <c r="G138" s="5" t="str">
        <f t="shared" si="19"/>
        <v/>
      </c>
      <c r="H138" s="9" t="str">
        <f t="shared" si="20"/>
        <v/>
      </c>
      <c r="I138" s="5" t="str">
        <f t="shared" si="21"/>
        <v/>
      </c>
      <c r="J138" s="5" t="str">
        <f>IF(OR($L138="",NOT(COUNTIFS($L$2:$L138,$L138)=1)),"",SUMIFS($G:$G,$L:$L,$L138))</f>
        <v/>
      </c>
      <c r="K138" s="5" t="str">
        <f>IF(OR($L138="",NOT(COUNTIFS($L$2:$L138,$L138)=1)),"",SUMIFS($I:$I,$L:$L,$L138))</f>
        <v/>
      </c>
      <c r="L138" s="6" t="str">
        <f t="shared" si="22"/>
        <v/>
      </c>
      <c r="M138" s="6">
        <f t="shared" si="23"/>
        <v>6</v>
      </c>
      <c r="N138" s="6">
        <f t="shared" si="24"/>
        <v>13</v>
      </c>
      <c r="O138" s="9" t="str">
        <f>IF(AND($B138&lt;&gt;"",$C138&lt;&gt;"",$B138&lt;=$C138),INDEX(Szabalyok!$C:$C,$N138),"")</f>
        <v/>
      </c>
      <c r="P138">
        <f t="shared" si="26"/>
        <v>0</v>
      </c>
    </row>
    <row r="139" spans="1:16" x14ac:dyDescent="0.35">
      <c r="A139">
        <f t="shared" si="25"/>
        <v>0</v>
      </c>
      <c r="B139" s="4" t="str">
        <f>IF($M139&gt;300,"",IF(OR(INDEX(Bemenet!$E$2:$E$301,$M139)="",INDEX(Bemenet!$F$2:$F$301,$M139)=""),"",MAX(INDEX(Bemenet!$E$2:$E$301,$M139),INDEX(Szabalyok!$A:$A,$N139))))</f>
        <v/>
      </c>
      <c r="C139" s="4" t="str">
        <f>IF($B139="","",MIN(INDEX(Bemenet!$F$2:$F$301,$M139),INDEX(Szabalyok!$B:$B,$N139)))</f>
        <v/>
      </c>
      <c r="D139" s="5" t="str">
        <f>IF(AND($B139&lt;&gt;"",$C139&lt;&gt;"",$B139&lt;=$C139),INDEX(Bemenet!$G$2:$G$301,$M139),"")</f>
        <v/>
      </c>
      <c r="E139" s="6" t="str">
        <f>IF(AND($B139&lt;&gt;"",$C139&lt;&gt;"",$B139&lt;=$C139),INDEX(Bemenet!$D$2:$D$301,$M139),"")</f>
        <v/>
      </c>
      <c r="F139" s="5" t="str">
        <f t="shared" si="18"/>
        <v/>
      </c>
      <c r="G139" s="5" t="str">
        <f t="shared" si="19"/>
        <v/>
      </c>
      <c r="H139" s="9" t="str">
        <f t="shared" si="20"/>
        <v/>
      </c>
      <c r="I139" s="5" t="str">
        <f t="shared" si="21"/>
        <v/>
      </c>
      <c r="J139" s="5" t="str">
        <f>IF(OR($L139="",NOT(COUNTIFS($L$2:$L139,$L139)=1)),"",SUMIFS($G:$G,$L:$L,$L139))</f>
        <v/>
      </c>
      <c r="K139" s="5" t="str">
        <f>IF(OR($L139="",NOT(COUNTIFS($L$2:$L139,$L139)=1)),"",SUMIFS($I:$I,$L:$L,$L139))</f>
        <v/>
      </c>
      <c r="L139" s="6" t="str">
        <f t="shared" si="22"/>
        <v/>
      </c>
      <c r="M139" s="6">
        <f t="shared" si="23"/>
        <v>6</v>
      </c>
      <c r="N139" s="6">
        <f t="shared" si="24"/>
        <v>14</v>
      </c>
      <c r="O139" s="9" t="str">
        <f>IF(AND($B139&lt;&gt;"",$C139&lt;&gt;"",$B139&lt;=$C139),INDEX(Szabalyok!$C:$C,$N139),"")</f>
        <v/>
      </c>
      <c r="P139">
        <f t="shared" si="26"/>
        <v>0</v>
      </c>
    </row>
    <row r="140" spans="1:16" x14ac:dyDescent="0.35">
      <c r="A140">
        <f t="shared" si="25"/>
        <v>0</v>
      </c>
      <c r="B140" s="4" t="str">
        <f>IF($M140&gt;300,"",IF(OR(INDEX(Bemenet!$E$2:$E$301,$M140)="",INDEX(Bemenet!$F$2:$F$301,$M140)=""),"",MAX(INDEX(Bemenet!$E$2:$E$301,$M140),INDEX(Szabalyok!$A:$A,$N140))))</f>
        <v/>
      </c>
      <c r="C140" s="4" t="str">
        <f>IF($B140="","",MIN(INDEX(Bemenet!$F$2:$F$301,$M140),INDEX(Szabalyok!$B:$B,$N140)))</f>
        <v/>
      </c>
      <c r="D140" s="5" t="str">
        <f>IF(AND($B140&lt;&gt;"",$C140&lt;&gt;"",$B140&lt;=$C140),INDEX(Bemenet!$G$2:$G$301,$M140),"")</f>
        <v/>
      </c>
      <c r="E140" s="6" t="str">
        <f>IF(AND($B140&lt;&gt;"",$C140&lt;&gt;"",$B140&lt;=$C140),INDEX(Bemenet!$D$2:$D$301,$M140),"")</f>
        <v/>
      </c>
      <c r="F140" s="5" t="str">
        <f t="shared" si="18"/>
        <v/>
      </c>
      <c r="G140" s="5" t="str">
        <f t="shared" si="19"/>
        <v/>
      </c>
      <c r="H140" s="9" t="str">
        <f t="shared" si="20"/>
        <v/>
      </c>
      <c r="I140" s="5" t="str">
        <f t="shared" si="21"/>
        <v/>
      </c>
      <c r="J140" s="5" t="str">
        <f>IF(OR($L140="",NOT(COUNTIFS($L$2:$L140,$L140)=1)),"",SUMIFS($G:$G,$L:$L,$L140))</f>
        <v/>
      </c>
      <c r="K140" s="5" t="str">
        <f>IF(OR($L140="",NOT(COUNTIFS($L$2:$L140,$L140)=1)),"",SUMIFS($I:$I,$L:$L,$L140))</f>
        <v/>
      </c>
      <c r="L140" s="6" t="str">
        <f t="shared" si="22"/>
        <v/>
      </c>
      <c r="M140" s="6">
        <f t="shared" si="23"/>
        <v>6</v>
      </c>
      <c r="N140" s="6">
        <f t="shared" si="24"/>
        <v>15</v>
      </c>
      <c r="O140" s="9" t="str">
        <f>IF(AND($B140&lt;&gt;"",$C140&lt;&gt;"",$B140&lt;=$C140),INDEX(Szabalyok!$C:$C,$N140),"")</f>
        <v/>
      </c>
      <c r="P140">
        <f t="shared" si="26"/>
        <v>0</v>
      </c>
    </row>
    <row r="141" spans="1:16" x14ac:dyDescent="0.35">
      <c r="A141">
        <f t="shared" si="25"/>
        <v>0</v>
      </c>
      <c r="B141" s="4" t="str">
        <f>IF($M141&gt;300,"",IF(OR(INDEX(Bemenet!$E$2:$E$301,$M141)="",INDEX(Bemenet!$F$2:$F$301,$M141)=""),"",MAX(INDEX(Bemenet!$E$2:$E$301,$M141),INDEX(Szabalyok!$A:$A,$N141))))</f>
        <v/>
      </c>
      <c r="C141" s="4" t="str">
        <f>IF($B141="","",MIN(INDEX(Bemenet!$F$2:$F$301,$M141),INDEX(Szabalyok!$B:$B,$N141)))</f>
        <v/>
      </c>
      <c r="D141" s="5" t="str">
        <f>IF(AND($B141&lt;&gt;"",$C141&lt;&gt;"",$B141&lt;=$C141),INDEX(Bemenet!$G$2:$G$301,$M141),"")</f>
        <v/>
      </c>
      <c r="E141" s="6" t="str">
        <f>IF(AND($B141&lt;&gt;"",$C141&lt;&gt;"",$B141&lt;=$C141),INDEX(Bemenet!$D$2:$D$301,$M141),"")</f>
        <v/>
      </c>
      <c r="F141" s="5" t="str">
        <f t="shared" si="18"/>
        <v/>
      </c>
      <c r="G141" s="5" t="str">
        <f t="shared" si="19"/>
        <v/>
      </c>
      <c r="H141" s="9" t="str">
        <f t="shared" si="20"/>
        <v/>
      </c>
      <c r="I141" s="5" t="str">
        <f t="shared" si="21"/>
        <v/>
      </c>
      <c r="J141" s="5" t="str">
        <f>IF(OR($L141="",NOT(COUNTIFS($L$2:$L141,$L141)=1)),"",SUMIFS($G:$G,$L:$L,$L141))</f>
        <v/>
      </c>
      <c r="K141" s="5" t="str">
        <f>IF(OR($L141="",NOT(COUNTIFS($L$2:$L141,$L141)=1)),"",SUMIFS($I:$I,$L:$L,$L141))</f>
        <v/>
      </c>
      <c r="L141" s="6" t="str">
        <f t="shared" si="22"/>
        <v/>
      </c>
      <c r="M141" s="6">
        <f t="shared" si="23"/>
        <v>6</v>
      </c>
      <c r="N141" s="6">
        <f t="shared" si="24"/>
        <v>16</v>
      </c>
      <c r="O141" s="9" t="str">
        <f>IF(AND($B141&lt;&gt;"",$C141&lt;&gt;"",$B141&lt;=$C141),INDEX(Szabalyok!$C:$C,$N141),"")</f>
        <v/>
      </c>
      <c r="P141">
        <f t="shared" si="26"/>
        <v>0</v>
      </c>
    </row>
    <row r="142" spans="1:16" x14ac:dyDescent="0.35">
      <c r="A142">
        <f t="shared" si="25"/>
        <v>0</v>
      </c>
      <c r="B142" s="4" t="str">
        <f>IF($M142&gt;300,"",IF(OR(INDEX(Bemenet!$E$2:$E$301,$M142)="",INDEX(Bemenet!$F$2:$F$301,$M142)=""),"",MAX(INDEX(Bemenet!$E$2:$E$301,$M142),INDEX(Szabalyok!$A:$A,$N142))))</f>
        <v/>
      </c>
      <c r="C142" s="4" t="str">
        <f>IF($B142="","",MIN(INDEX(Bemenet!$F$2:$F$301,$M142),INDEX(Szabalyok!$B:$B,$N142)))</f>
        <v/>
      </c>
      <c r="D142" s="5" t="str">
        <f>IF(AND($B142&lt;&gt;"",$C142&lt;&gt;"",$B142&lt;=$C142),INDEX(Bemenet!$G$2:$G$301,$M142),"")</f>
        <v/>
      </c>
      <c r="E142" s="6" t="str">
        <f>IF(AND($B142&lt;&gt;"",$C142&lt;&gt;"",$B142&lt;=$C142),INDEX(Bemenet!$D$2:$D$301,$M142),"")</f>
        <v/>
      </c>
      <c r="F142" s="5" t="str">
        <f t="shared" si="18"/>
        <v/>
      </c>
      <c r="G142" s="5" t="str">
        <f t="shared" si="19"/>
        <v/>
      </c>
      <c r="H142" s="9" t="str">
        <f t="shared" si="20"/>
        <v/>
      </c>
      <c r="I142" s="5" t="str">
        <f t="shared" si="21"/>
        <v/>
      </c>
      <c r="J142" s="5" t="str">
        <f>IF(OR($L142="",NOT(COUNTIFS($L$2:$L142,$L142)=1)),"",SUMIFS($G:$G,$L:$L,$L142))</f>
        <v/>
      </c>
      <c r="K142" s="5" t="str">
        <f>IF(OR($L142="",NOT(COUNTIFS($L$2:$L142,$L142)=1)),"",SUMIFS($I:$I,$L:$L,$L142))</f>
        <v/>
      </c>
      <c r="L142" s="6" t="str">
        <f t="shared" si="22"/>
        <v/>
      </c>
      <c r="M142" s="6">
        <f t="shared" si="23"/>
        <v>6</v>
      </c>
      <c r="N142" s="6">
        <f t="shared" si="24"/>
        <v>17</v>
      </c>
      <c r="O142" s="9" t="str">
        <f>IF(AND($B142&lt;&gt;"",$C142&lt;&gt;"",$B142&lt;=$C142),INDEX(Szabalyok!$C:$C,$N142),"")</f>
        <v/>
      </c>
      <c r="P142">
        <f t="shared" si="26"/>
        <v>0</v>
      </c>
    </row>
    <row r="143" spans="1:16" x14ac:dyDescent="0.35">
      <c r="A143">
        <f t="shared" si="25"/>
        <v>0</v>
      </c>
      <c r="B143" s="4" t="str">
        <f>IF($M143&gt;300,"",IF(OR(INDEX(Bemenet!$E$2:$E$301,$M143)="",INDEX(Bemenet!$F$2:$F$301,$M143)=""),"",MAX(INDEX(Bemenet!$E$2:$E$301,$M143),INDEX(Szabalyok!$A:$A,$N143))))</f>
        <v/>
      </c>
      <c r="C143" s="4" t="str">
        <f>IF($B143="","",MIN(INDEX(Bemenet!$F$2:$F$301,$M143),INDEX(Szabalyok!$B:$B,$N143)))</f>
        <v/>
      </c>
      <c r="D143" s="5" t="str">
        <f>IF(AND($B143&lt;&gt;"",$C143&lt;&gt;"",$B143&lt;=$C143),INDEX(Bemenet!$G$2:$G$301,$M143),"")</f>
        <v/>
      </c>
      <c r="E143" s="6" t="str">
        <f>IF(AND($B143&lt;&gt;"",$C143&lt;&gt;"",$B143&lt;=$C143),INDEX(Bemenet!$D$2:$D$301,$M143),"")</f>
        <v/>
      </c>
      <c r="F143" s="5" t="str">
        <f t="shared" si="18"/>
        <v/>
      </c>
      <c r="G143" s="5" t="str">
        <f t="shared" si="19"/>
        <v/>
      </c>
      <c r="H143" s="9" t="str">
        <f t="shared" si="20"/>
        <v/>
      </c>
      <c r="I143" s="5" t="str">
        <f t="shared" si="21"/>
        <v/>
      </c>
      <c r="J143" s="5" t="str">
        <f>IF(OR($L143="",NOT(COUNTIFS($L$2:$L143,$L143)=1)),"",SUMIFS($G:$G,$L:$L,$L143))</f>
        <v/>
      </c>
      <c r="K143" s="5" t="str">
        <f>IF(OR($L143="",NOT(COUNTIFS($L$2:$L143,$L143)=1)),"",SUMIFS($I:$I,$L:$L,$L143))</f>
        <v/>
      </c>
      <c r="L143" s="6" t="str">
        <f t="shared" si="22"/>
        <v/>
      </c>
      <c r="M143" s="6">
        <f t="shared" si="23"/>
        <v>6</v>
      </c>
      <c r="N143" s="6">
        <f t="shared" si="24"/>
        <v>18</v>
      </c>
      <c r="O143" s="9" t="str">
        <f>IF(AND($B143&lt;&gt;"",$C143&lt;&gt;"",$B143&lt;=$C143),INDEX(Szabalyok!$C:$C,$N143),"")</f>
        <v/>
      </c>
      <c r="P143">
        <f t="shared" si="26"/>
        <v>0</v>
      </c>
    </row>
    <row r="144" spans="1:16" x14ac:dyDescent="0.35">
      <c r="A144">
        <f t="shared" si="25"/>
        <v>0</v>
      </c>
      <c r="B144" s="4" t="str">
        <f>IF($M144&gt;300,"",IF(OR(INDEX(Bemenet!$E$2:$E$301,$M144)="",INDEX(Bemenet!$F$2:$F$301,$M144)=""),"",MAX(INDEX(Bemenet!$E$2:$E$301,$M144),INDEX(Szabalyok!$A:$A,$N144))))</f>
        <v/>
      </c>
      <c r="C144" s="4" t="str">
        <f>IF($B144="","",MIN(INDEX(Bemenet!$F$2:$F$301,$M144),INDEX(Szabalyok!$B:$B,$N144)))</f>
        <v/>
      </c>
      <c r="D144" s="5" t="str">
        <f>IF(AND($B144&lt;&gt;"",$C144&lt;&gt;"",$B144&lt;=$C144),INDEX(Bemenet!$G$2:$G$301,$M144),"")</f>
        <v/>
      </c>
      <c r="E144" s="6" t="str">
        <f>IF(AND($B144&lt;&gt;"",$C144&lt;&gt;"",$B144&lt;=$C144),INDEX(Bemenet!$D$2:$D$301,$M144),"")</f>
        <v/>
      </c>
      <c r="F144" s="5" t="str">
        <f t="shared" si="18"/>
        <v/>
      </c>
      <c r="G144" s="5" t="str">
        <f t="shared" si="19"/>
        <v/>
      </c>
      <c r="H144" s="9" t="str">
        <f t="shared" si="20"/>
        <v/>
      </c>
      <c r="I144" s="5" t="str">
        <f t="shared" si="21"/>
        <v/>
      </c>
      <c r="J144" s="5" t="str">
        <f>IF(OR($L144="",NOT(COUNTIFS($L$2:$L144,$L144)=1)),"",SUMIFS($G:$G,$L:$L,$L144))</f>
        <v/>
      </c>
      <c r="K144" s="5" t="str">
        <f>IF(OR($L144="",NOT(COUNTIFS($L$2:$L144,$L144)=1)),"",SUMIFS($I:$I,$L:$L,$L144))</f>
        <v/>
      </c>
      <c r="L144" s="6" t="str">
        <f t="shared" si="22"/>
        <v/>
      </c>
      <c r="M144" s="6">
        <f t="shared" si="23"/>
        <v>6</v>
      </c>
      <c r="N144" s="6">
        <f t="shared" si="24"/>
        <v>19</v>
      </c>
      <c r="O144" s="9" t="str">
        <f>IF(AND($B144&lt;&gt;"",$C144&lt;&gt;"",$B144&lt;=$C144),INDEX(Szabalyok!$C:$C,$N144),"")</f>
        <v/>
      </c>
      <c r="P144">
        <f t="shared" si="26"/>
        <v>0</v>
      </c>
    </row>
    <row r="145" spans="1:16" x14ac:dyDescent="0.35">
      <c r="A145">
        <f t="shared" si="25"/>
        <v>0</v>
      </c>
      <c r="B145" s="4" t="str">
        <f>IF($M145&gt;300,"",IF(OR(INDEX(Bemenet!$E$2:$E$301,$M145)="",INDEX(Bemenet!$F$2:$F$301,$M145)=""),"",MAX(INDEX(Bemenet!$E$2:$E$301,$M145),INDEX(Szabalyok!$A:$A,$N145))))</f>
        <v/>
      </c>
      <c r="C145" s="4" t="str">
        <f>IF($B145="","",MIN(INDEX(Bemenet!$F$2:$F$301,$M145),INDEX(Szabalyok!$B:$B,$N145)))</f>
        <v/>
      </c>
      <c r="D145" s="5" t="str">
        <f>IF(AND($B145&lt;&gt;"",$C145&lt;&gt;"",$B145&lt;=$C145),INDEX(Bemenet!$G$2:$G$301,$M145),"")</f>
        <v/>
      </c>
      <c r="E145" s="6" t="str">
        <f>IF(AND($B145&lt;&gt;"",$C145&lt;&gt;"",$B145&lt;=$C145),INDEX(Bemenet!$D$2:$D$301,$M145),"")</f>
        <v/>
      </c>
      <c r="F145" s="5" t="str">
        <f t="shared" si="18"/>
        <v/>
      </c>
      <c r="G145" s="5" t="str">
        <f t="shared" si="19"/>
        <v/>
      </c>
      <c r="H145" s="9" t="str">
        <f t="shared" si="20"/>
        <v/>
      </c>
      <c r="I145" s="5" t="str">
        <f t="shared" si="21"/>
        <v/>
      </c>
      <c r="J145" s="5" t="str">
        <f>IF(OR($L145="",NOT(COUNTIFS($L$2:$L145,$L145)=1)),"",SUMIFS($G:$G,$L:$L,$L145))</f>
        <v/>
      </c>
      <c r="K145" s="5" t="str">
        <f>IF(OR($L145="",NOT(COUNTIFS($L$2:$L145,$L145)=1)),"",SUMIFS($I:$I,$L:$L,$L145))</f>
        <v/>
      </c>
      <c r="L145" s="6" t="str">
        <f t="shared" si="22"/>
        <v/>
      </c>
      <c r="M145" s="6">
        <f t="shared" si="23"/>
        <v>6</v>
      </c>
      <c r="N145" s="6">
        <f t="shared" si="24"/>
        <v>20</v>
      </c>
      <c r="O145" s="9" t="str">
        <f>IF(AND($B145&lt;&gt;"",$C145&lt;&gt;"",$B145&lt;=$C145),INDEX(Szabalyok!$C:$C,$N145),"")</f>
        <v/>
      </c>
      <c r="P145">
        <f t="shared" si="26"/>
        <v>0</v>
      </c>
    </row>
    <row r="146" spans="1:16" x14ac:dyDescent="0.35">
      <c r="A146">
        <f t="shared" si="25"/>
        <v>0</v>
      </c>
      <c r="B146" s="4" t="str">
        <f>IF($M146&gt;300,"",IF(OR(INDEX(Bemenet!$E$2:$E$301,$M146)="",INDEX(Bemenet!$F$2:$F$301,$M146)=""),"",MAX(INDEX(Bemenet!$E$2:$E$301,$M146),INDEX(Szabalyok!$A:$A,$N146))))</f>
        <v/>
      </c>
      <c r="C146" s="4" t="str">
        <f>IF($B146="","",MIN(INDEX(Bemenet!$F$2:$F$301,$M146),INDEX(Szabalyok!$B:$B,$N146)))</f>
        <v/>
      </c>
      <c r="D146" s="5" t="str">
        <f>IF(AND($B146&lt;&gt;"",$C146&lt;&gt;"",$B146&lt;=$C146),INDEX(Bemenet!$G$2:$G$301,$M146),"")</f>
        <v/>
      </c>
      <c r="E146" s="6" t="str">
        <f>IF(AND($B146&lt;&gt;"",$C146&lt;&gt;"",$B146&lt;=$C146),INDEX(Bemenet!$D$2:$D$301,$M146),"")</f>
        <v/>
      </c>
      <c r="F146" s="5" t="str">
        <f t="shared" si="18"/>
        <v/>
      </c>
      <c r="G146" s="5" t="str">
        <f t="shared" si="19"/>
        <v/>
      </c>
      <c r="H146" s="9" t="str">
        <f t="shared" si="20"/>
        <v/>
      </c>
      <c r="I146" s="5" t="str">
        <f t="shared" si="21"/>
        <v/>
      </c>
      <c r="J146" s="5" t="str">
        <f>IF(OR($L146="",NOT(COUNTIFS($L$2:$L146,$L146)=1)),"",SUMIFS($G:$G,$L:$L,$L146))</f>
        <v/>
      </c>
      <c r="K146" s="5" t="str">
        <f>IF(OR($L146="",NOT(COUNTIFS($L$2:$L146,$L146)=1)),"",SUMIFS($I:$I,$L:$L,$L146))</f>
        <v/>
      </c>
      <c r="L146" s="6" t="str">
        <f t="shared" si="22"/>
        <v/>
      </c>
      <c r="M146" s="6">
        <f t="shared" si="23"/>
        <v>6</v>
      </c>
      <c r="N146" s="6">
        <f t="shared" si="24"/>
        <v>21</v>
      </c>
      <c r="O146" s="9" t="str">
        <f>IF(AND($B146&lt;&gt;"",$C146&lt;&gt;"",$B146&lt;=$C146),INDEX(Szabalyok!$C:$C,$N146),"")</f>
        <v/>
      </c>
      <c r="P146">
        <f t="shared" si="26"/>
        <v>0</v>
      </c>
    </row>
    <row r="147" spans="1:16" x14ac:dyDescent="0.35">
      <c r="A147">
        <f t="shared" si="25"/>
        <v>0</v>
      </c>
      <c r="B147" s="4" t="str">
        <f>IF($M147&gt;300,"",IF(OR(INDEX(Bemenet!$E$2:$E$301,$M147)="",INDEX(Bemenet!$F$2:$F$301,$M147)=""),"",MAX(INDEX(Bemenet!$E$2:$E$301,$M147),INDEX(Szabalyok!$A:$A,$N147))))</f>
        <v/>
      </c>
      <c r="C147" s="4" t="str">
        <f>IF($B147="","",MIN(INDEX(Bemenet!$F$2:$F$301,$M147),INDEX(Szabalyok!$B:$B,$N147)))</f>
        <v/>
      </c>
      <c r="D147" s="5" t="str">
        <f>IF(AND($B147&lt;&gt;"",$C147&lt;&gt;"",$B147&lt;=$C147),INDEX(Bemenet!$G$2:$G$301,$M147),"")</f>
        <v/>
      </c>
      <c r="E147" s="6" t="str">
        <f>IF(AND($B147&lt;&gt;"",$C147&lt;&gt;"",$B147&lt;=$C147),INDEX(Bemenet!$D$2:$D$301,$M147),"")</f>
        <v/>
      </c>
      <c r="F147" s="5" t="str">
        <f t="shared" si="18"/>
        <v/>
      </c>
      <c r="G147" s="5" t="str">
        <f t="shared" si="19"/>
        <v/>
      </c>
      <c r="H147" s="9" t="str">
        <f t="shared" si="20"/>
        <v/>
      </c>
      <c r="I147" s="5" t="str">
        <f t="shared" si="21"/>
        <v/>
      </c>
      <c r="J147" s="5" t="str">
        <f>IF(OR($L147="",NOT(COUNTIFS($L$2:$L147,$L147)=1)),"",SUMIFS($G:$G,$L:$L,$L147))</f>
        <v/>
      </c>
      <c r="K147" s="5" t="str">
        <f>IF(OR($L147="",NOT(COUNTIFS($L$2:$L147,$L147)=1)),"",SUMIFS($I:$I,$L:$L,$L147))</f>
        <v/>
      </c>
      <c r="L147" s="6" t="str">
        <f t="shared" si="22"/>
        <v/>
      </c>
      <c r="M147" s="6">
        <f t="shared" si="23"/>
        <v>6</v>
      </c>
      <c r="N147" s="6">
        <f t="shared" si="24"/>
        <v>22</v>
      </c>
      <c r="O147" s="9" t="str">
        <f>IF(AND($B147&lt;&gt;"",$C147&lt;&gt;"",$B147&lt;=$C147),INDEX(Szabalyok!$C:$C,$N147),"")</f>
        <v/>
      </c>
      <c r="P147">
        <f t="shared" si="26"/>
        <v>0</v>
      </c>
    </row>
    <row r="148" spans="1:16" x14ac:dyDescent="0.35">
      <c r="A148">
        <f t="shared" si="25"/>
        <v>0</v>
      </c>
      <c r="B148" s="4" t="str">
        <f>IF($M148&gt;300,"",IF(OR(INDEX(Bemenet!$E$2:$E$301,$M148)="",INDEX(Bemenet!$F$2:$F$301,$M148)=""),"",MAX(INDEX(Bemenet!$E$2:$E$301,$M148),INDEX(Szabalyok!$A:$A,$N148))))</f>
        <v/>
      </c>
      <c r="C148" s="4" t="str">
        <f>IF($B148="","",MIN(INDEX(Bemenet!$F$2:$F$301,$M148),INDEX(Szabalyok!$B:$B,$N148)))</f>
        <v/>
      </c>
      <c r="D148" s="5" t="str">
        <f>IF(AND($B148&lt;&gt;"",$C148&lt;&gt;"",$B148&lt;=$C148),INDEX(Bemenet!$G$2:$G$301,$M148),"")</f>
        <v/>
      </c>
      <c r="E148" s="6" t="str">
        <f>IF(AND($B148&lt;&gt;"",$C148&lt;&gt;"",$B148&lt;=$C148),INDEX(Bemenet!$D$2:$D$301,$M148),"")</f>
        <v/>
      </c>
      <c r="F148" s="5" t="str">
        <f t="shared" si="18"/>
        <v/>
      </c>
      <c r="G148" s="5" t="str">
        <f t="shared" si="19"/>
        <v/>
      </c>
      <c r="H148" s="9" t="str">
        <f t="shared" si="20"/>
        <v/>
      </c>
      <c r="I148" s="5" t="str">
        <f t="shared" si="21"/>
        <v/>
      </c>
      <c r="J148" s="5" t="str">
        <f>IF(OR($L148="",NOT(COUNTIFS($L$2:$L148,$L148)=1)),"",SUMIFS($G:$G,$L:$L,$L148))</f>
        <v/>
      </c>
      <c r="K148" s="5" t="str">
        <f>IF(OR($L148="",NOT(COUNTIFS($L$2:$L148,$L148)=1)),"",SUMIFS($I:$I,$L:$L,$L148))</f>
        <v/>
      </c>
      <c r="L148" s="6" t="str">
        <f t="shared" si="22"/>
        <v/>
      </c>
      <c r="M148" s="6">
        <f t="shared" si="23"/>
        <v>6</v>
      </c>
      <c r="N148" s="6">
        <f t="shared" si="24"/>
        <v>23</v>
      </c>
      <c r="O148" s="9" t="str">
        <f>IF(AND($B148&lt;&gt;"",$C148&lt;&gt;"",$B148&lt;=$C148),INDEX(Szabalyok!$C:$C,$N148),"")</f>
        <v/>
      </c>
      <c r="P148">
        <f t="shared" si="26"/>
        <v>0</v>
      </c>
    </row>
    <row r="149" spans="1:16" x14ac:dyDescent="0.35">
      <c r="A149">
        <f t="shared" si="25"/>
        <v>0</v>
      </c>
      <c r="B149" s="4" t="str">
        <f>IF($M149&gt;300,"",IF(OR(INDEX(Bemenet!$E$2:$E$301,$M149)="",INDEX(Bemenet!$F$2:$F$301,$M149)=""),"",MAX(INDEX(Bemenet!$E$2:$E$301,$M149),INDEX(Szabalyok!$A:$A,$N149))))</f>
        <v/>
      </c>
      <c r="C149" s="4" t="str">
        <f>IF($B149="","",MIN(INDEX(Bemenet!$F$2:$F$301,$M149),INDEX(Szabalyok!$B:$B,$N149)))</f>
        <v/>
      </c>
      <c r="D149" s="5" t="str">
        <f>IF(AND($B149&lt;&gt;"",$C149&lt;&gt;"",$B149&lt;=$C149),INDEX(Bemenet!$G$2:$G$301,$M149),"")</f>
        <v/>
      </c>
      <c r="E149" s="6" t="str">
        <f>IF(AND($B149&lt;&gt;"",$C149&lt;&gt;"",$B149&lt;=$C149),INDEX(Bemenet!$D$2:$D$301,$M149),"")</f>
        <v/>
      </c>
      <c r="F149" s="5" t="str">
        <f t="shared" si="18"/>
        <v/>
      </c>
      <c r="G149" s="5" t="str">
        <f t="shared" si="19"/>
        <v/>
      </c>
      <c r="H149" s="9" t="str">
        <f t="shared" si="20"/>
        <v/>
      </c>
      <c r="I149" s="5" t="str">
        <f t="shared" si="21"/>
        <v/>
      </c>
      <c r="J149" s="5" t="str">
        <f>IF(OR($L149="",NOT(COUNTIFS($L$2:$L149,$L149)=1)),"",SUMIFS($G:$G,$L:$L,$L149))</f>
        <v/>
      </c>
      <c r="K149" s="5" t="str">
        <f>IF(OR($L149="",NOT(COUNTIFS($L$2:$L149,$L149)=1)),"",SUMIFS($I:$I,$L:$L,$L149))</f>
        <v/>
      </c>
      <c r="L149" s="6" t="str">
        <f t="shared" si="22"/>
        <v/>
      </c>
      <c r="M149" s="6">
        <f t="shared" si="23"/>
        <v>6</v>
      </c>
      <c r="N149" s="6">
        <f t="shared" si="24"/>
        <v>24</v>
      </c>
      <c r="O149" s="9" t="str">
        <f>IF(AND($B149&lt;&gt;"",$C149&lt;&gt;"",$B149&lt;=$C149),INDEX(Szabalyok!$C:$C,$N149),"")</f>
        <v/>
      </c>
      <c r="P149">
        <f t="shared" si="26"/>
        <v>0</v>
      </c>
    </row>
    <row r="150" spans="1:16" x14ac:dyDescent="0.35">
      <c r="A150">
        <f t="shared" si="25"/>
        <v>0</v>
      </c>
      <c r="B150" s="4" t="str">
        <f>IF($M150&gt;300,"",IF(OR(INDEX(Bemenet!$E$2:$E$301,$M150)="",INDEX(Bemenet!$F$2:$F$301,$M150)=""),"",MAX(INDEX(Bemenet!$E$2:$E$301,$M150),INDEX(Szabalyok!$A:$A,$N150))))</f>
        <v/>
      </c>
      <c r="C150" s="4" t="str">
        <f>IF($B150="","",MIN(INDEX(Bemenet!$F$2:$F$301,$M150),INDEX(Szabalyok!$B:$B,$N150)))</f>
        <v/>
      </c>
      <c r="D150" s="5" t="str">
        <f>IF(AND($B150&lt;&gt;"",$C150&lt;&gt;"",$B150&lt;=$C150),INDEX(Bemenet!$G$2:$G$301,$M150),"")</f>
        <v/>
      </c>
      <c r="E150" s="6" t="str">
        <f>IF(AND($B150&lt;&gt;"",$C150&lt;&gt;"",$B150&lt;=$C150),INDEX(Bemenet!$D$2:$D$301,$M150),"")</f>
        <v/>
      </c>
      <c r="F150" s="5" t="str">
        <f t="shared" si="18"/>
        <v/>
      </c>
      <c r="G150" s="5" t="str">
        <f t="shared" si="19"/>
        <v/>
      </c>
      <c r="H150" s="9" t="str">
        <f t="shared" si="20"/>
        <v/>
      </c>
      <c r="I150" s="5" t="str">
        <f t="shared" si="21"/>
        <v/>
      </c>
      <c r="J150" s="5" t="str">
        <f>IF(OR($L150="",NOT(COUNTIFS($L$2:$L150,$L150)=1)),"",SUMIFS($G:$G,$L:$L,$L150))</f>
        <v/>
      </c>
      <c r="K150" s="5" t="str">
        <f>IF(OR($L150="",NOT(COUNTIFS($L$2:$L150,$L150)=1)),"",SUMIFS($I:$I,$L:$L,$L150))</f>
        <v/>
      </c>
      <c r="L150" s="6" t="str">
        <f t="shared" si="22"/>
        <v/>
      </c>
      <c r="M150" s="6">
        <f t="shared" si="23"/>
        <v>6</v>
      </c>
      <c r="N150" s="6">
        <f t="shared" si="24"/>
        <v>25</v>
      </c>
      <c r="O150" s="9" t="str">
        <f>IF(AND($B150&lt;&gt;"",$C150&lt;&gt;"",$B150&lt;=$C150),INDEX(Szabalyok!$C:$C,$N150),"")</f>
        <v/>
      </c>
      <c r="P150">
        <f t="shared" si="26"/>
        <v>0</v>
      </c>
    </row>
    <row r="151" spans="1:16" x14ac:dyDescent="0.35">
      <c r="A151">
        <f t="shared" si="25"/>
        <v>0</v>
      </c>
      <c r="B151" s="4" t="str">
        <f>IF($M151&gt;300,"",IF(OR(INDEX(Bemenet!$E$2:$E$301,$M151)="",INDEX(Bemenet!$F$2:$F$301,$M151)=""),"",MAX(INDEX(Bemenet!$E$2:$E$301,$M151),INDEX(Szabalyok!$A:$A,$N151))))</f>
        <v/>
      </c>
      <c r="C151" s="4" t="str">
        <f>IF($B151="","",MIN(INDEX(Bemenet!$F$2:$F$301,$M151),INDEX(Szabalyok!$B:$B,$N151)))</f>
        <v/>
      </c>
      <c r="D151" s="5" t="str">
        <f>IF(AND($B151&lt;&gt;"",$C151&lt;&gt;"",$B151&lt;=$C151),INDEX(Bemenet!$G$2:$G$301,$M151),"")</f>
        <v/>
      </c>
      <c r="E151" s="6" t="str">
        <f>IF(AND($B151&lt;&gt;"",$C151&lt;&gt;"",$B151&lt;=$C151),INDEX(Bemenet!$D$2:$D$301,$M151),"")</f>
        <v/>
      </c>
      <c r="F151" s="5" t="str">
        <f t="shared" si="18"/>
        <v/>
      </c>
      <c r="G151" s="5" t="str">
        <f t="shared" si="19"/>
        <v/>
      </c>
      <c r="H151" s="9" t="str">
        <f t="shared" si="20"/>
        <v/>
      </c>
      <c r="I151" s="5" t="str">
        <f t="shared" si="21"/>
        <v/>
      </c>
      <c r="J151" s="5" t="str">
        <f>IF(OR($L151="",NOT(COUNTIFS($L$2:$L151,$L151)=1)),"",SUMIFS($G:$G,$L:$L,$L151))</f>
        <v/>
      </c>
      <c r="K151" s="5" t="str">
        <f>IF(OR($L151="",NOT(COUNTIFS($L$2:$L151,$L151)=1)),"",SUMIFS($I:$I,$L:$L,$L151))</f>
        <v/>
      </c>
      <c r="L151" s="6" t="str">
        <f t="shared" si="22"/>
        <v/>
      </c>
      <c r="M151" s="6">
        <f t="shared" si="23"/>
        <v>6</v>
      </c>
      <c r="N151" s="6">
        <f t="shared" si="24"/>
        <v>26</v>
      </c>
      <c r="O151" s="9" t="str">
        <f>IF(AND($B151&lt;&gt;"",$C151&lt;&gt;"",$B151&lt;=$C151),INDEX(Szabalyok!$C:$C,$N151),"")</f>
        <v/>
      </c>
      <c r="P151">
        <f t="shared" si="26"/>
        <v>0</v>
      </c>
    </row>
    <row r="152" spans="1:16" x14ac:dyDescent="0.35">
      <c r="A152">
        <f t="shared" si="25"/>
        <v>0</v>
      </c>
      <c r="B152" s="4" t="str">
        <f>IF($M152&gt;300,"",IF(OR(INDEX(Bemenet!$E$2:$E$301,$M152)="",INDEX(Bemenet!$F$2:$F$301,$M152)=""),"",MAX(INDEX(Bemenet!$E$2:$E$301,$M152),INDEX(Szabalyok!$A:$A,$N152))))</f>
        <v/>
      </c>
      <c r="C152" s="4" t="str">
        <f>IF($B152="","",MIN(INDEX(Bemenet!$F$2:$F$301,$M152),INDEX(Szabalyok!$B:$B,$N152)))</f>
        <v/>
      </c>
      <c r="D152" s="5" t="str">
        <f>IF(AND($B152&lt;&gt;"",$C152&lt;&gt;"",$B152&lt;=$C152),INDEX(Bemenet!$G$2:$G$301,$M152),"")</f>
        <v/>
      </c>
      <c r="E152" s="6" t="str">
        <f>IF(AND($B152&lt;&gt;"",$C152&lt;&gt;"",$B152&lt;=$C152),INDEX(Bemenet!$D$2:$D$301,$M152),"")</f>
        <v/>
      </c>
      <c r="F152" s="5" t="str">
        <f t="shared" si="18"/>
        <v/>
      </c>
      <c r="G152" s="5" t="str">
        <f t="shared" si="19"/>
        <v/>
      </c>
      <c r="H152" s="9" t="str">
        <f t="shared" si="20"/>
        <v/>
      </c>
      <c r="I152" s="5" t="str">
        <f t="shared" si="21"/>
        <v/>
      </c>
      <c r="J152" s="5" t="str">
        <f>IF(OR($L152="",NOT(COUNTIFS($L$2:$L152,$L152)=1)),"",SUMIFS($G:$G,$L:$L,$L152))</f>
        <v/>
      </c>
      <c r="K152" s="5" t="str">
        <f>IF(OR($L152="",NOT(COUNTIFS($L$2:$L152,$L152)=1)),"",SUMIFS($I:$I,$L:$L,$L152))</f>
        <v/>
      </c>
      <c r="L152" s="6" t="str">
        <f t="shared" si="22"/>
        <v/>
      </c>
      <c r="M152" s="6">
        <f t="shared" si="23"/>
        <v>7</v>
      </c>
      <c r="N152" s="6">
        <f t="shared" si="24"/>
        <v>2</v>
      </c>
      <c r="O152" s="9" t="str">
        <f>IF(AND($B152&lt;&gt;"",$C152&lt;&gt;"",$B152&lt;=$C152),INDEX(Szabalyok!$C:$C,$N152),"")</f>
        <v/>
      </c>
      <c r="P152">
        <f t="shared" si="26"/>
        <v>0</v>
      </c>
    </row>
    <row r="153" spans="1:16" x14ac:dyDescent="0.35">
      <c r="A153">
        <f t="shared" si="25"/>
        <v>0</v>
      </c>
      <c r="B153" s="4" t="str">
        <f>IF($M153&gt;300,"",IF(OR(INDEX(Bemenet!$E$2:$E$301,$M153)="",INDEX(Bemenet!$F$2:$F$301,$M153)=""),"",MAX(INDEX(Bemenet!$E$2:$E$301,$M153),INDEX(Szabalyok!$A:$A,$N153))))</f>
        <v/>
      </c>
      <c r="C153" s="4" t="str">
        <f>IF($B153="","",MIN(INDEX(Bemenet!$F$2:$F$301,$M153),INDEX(Szabalyok!$B:$B,$N153)))</f>
        <v/>
      </c>
      <c r="D153" s="5" t="str">
        <f>IF(AND($B153&lt;&gt;"",$C153&lt;&gt;"",$B153&lt;=$C153),INDEX(Bemenet!$G$2:$G$301,$M153),"")</f>
        <v/>
      </c>
      <c r="E153" s="6" t="str">
        <f>IF(AND($B153&lt;&gt;"",$C153&lt;&gt;"",$B153&lt;=$C153),INDEX(Bemenet!$D$2:$D$301,$M153),"")</f>
        <v/>
      </c>
      <c r="F153" s="5" t="str">
        <f t="shared" si="18"/>
        <v/>
      </c>
      <c r="G153" s="5" t="str">
        <f t="shared" si="19"/>
        <v/>
      </c>
      <c r="H153" s="9" t="str">
        <f t="shared" si="20"/>
        <v/>
      </c>
      <c r="I153" s="5" t="str">
        <f t="shared" si="21"/>
        <v/>
      </c>
      <c r="J153" s="5" t="str">
        <f>IF(OR($L153="",NOT(COUNTIFS($L$2:$L153,$L153)=1)),"",SUMIFS($G:$G,$L:$L,$L153))</f>
        <v/>
      </c>
      <c r="K153" s="5" t="str">
        <f>IF(OR($L153="",NOT(COUNTIFS($L$2:$L153,$L153)=1)),"",SUMIFS($I:$I,$L:$L,$L153))</f>
        <v/>
      </c>
      <c r="L153" s="6" t="str">
        <f t="shared" si="22"/>
        <v/>
      </c>
      <c r="M153" s="6">
        <f t="shared" si="23"/>
        <v>7</v>
      </c>
      <c r="N153" s="6">
        <f t="shared" si="24"/>
        <v>3</v>
      </c>
      <c r="O153" s="9" t="str">
        <f>IF(AND($B153&lt;&gt;"",$C153&lt;&gt;"",$B153&lt;=$C153),INDEX(Szabalyok!$C:$C,$N153),"")</f>
        <v/>
      </c>
      <c r="P153">
        <f t="shared" si="26"/>
        <v>0</v>
      </c>
    </row>
    <row r="154" spans="1:16" x14ac:dyDescent="0.35">
      <c r="A154">
        <f t="shared" si="25"/>
        <v>0</v>
      </c>
      <c r="B154" s="4" t="str">
        <f>IF($M154&gt;300,"",IF(OR(INDEX(Bemenet!$E$2:$E$301,$M154)="",INDEX(Bemenet!$F$2:$F$301,$M154)=""),"",MAX(INDEX(Bemenet!$E$2:$E$301,$M154),INDEX(Szabalyok!$A:$A,$N154))))</f>
        <v/>
      </c>
      <c r="C154" s="4" t="str">
        <f>IF($B154="","",MIN(INDEX(Bemenet!$F$2:$F$301,$M154),INDEX(Szabalyok!$B:$B,$N154)))</f>
        <v/>
      </c>
      <c r="D154" s="5" t="str">
        <f>IF(AND($B154&lt;&gt;"",$C154&lt;&gt;"",$B154&lt;=$C154),INDEX(Bemenet!$G$2:$G$301,$M154),"")</f>
        <v/>
      </c>
      <c r="E154" s="6" t="str">
        <f>IF(AND($B154&lt;&gt;"",$C154&lt;&gt;"",$B154&lt;=$C154),INDEX(Bemenet!$D$2:$D$301,$M154),"")</f>
        <v/>
      </c>
      <c r="F154" s="5" t="str">
        <f t="shared" si="18"/>
        <v/>
      </c>
      <c r="G154" s="5" t="str">
        <f t="shared" si="19"/>
        <v/>
      </c>
      <c r="H154" s="9" t="str">
        <f t="shared" si="20"/>
        <v/>
      </c>
      <c r="I154" s="5" t="str">
        <f t="shared" si="21"/>
        <v/>
      </c>
      <c r="J154" s="5" t="str">
        <f>IF(OR($L154="",NOT(COUNTIFS($L$2:$L154,$L154)=1)),"",SUMIFS($G:$G,$L:$L,$L154))</f>
        <v/>
      </c>
      <c r="K154" s="5" t="str">
        <f>IF(OR($L154="",NOT(COUNTIFS($L$2:$L154,$L154)=1)),"",SUMIFS($I:$I,$L:$L,$L154))</f>
        <v/>
      </c>
      <c r="L154" s="6" t="str">
        <f t="shared" si="22"/>
        <v/>
      </c>
      <c r="M154" s="6">
        <f t="shared" si="23"/>
        <v>7</v>
      </c>
      <c r="N154" s="6">
        <f t="shared" si="24"/>
        <v>4</v>
      </c>
      <c r="O154" s="9" t="str">
        <f>IF(AND($B154&lt;&gt;"",$C154&lt;&gt;"",$B154&lt;=$C154),INDEX(Szabalyok!$C:$C,$N154),"")</f>
        <v/>
      </c>
      <c r="P154">
        <f t="shared" si="26"/>
        <v>0</v>
      </c>
    </row>
    <row r="155" spans="1:16" x14ac:dyDescent="0.35">
      <c r="A155">
        <f t="shared" si="25"/>
        <v>0</v>
      </c>
      <c r="B155" s="4" t="str">
        <f>IF($M155&gt;300,"",IF(OR(INDEX(Bemenet!$E$2:$E$301,$M155)="",INDEX(Bemenet!$F$2:$F$301,$M155)=""),"",MAX(INDEX(Bemenet!$E$2:$E$301,$M155),INDEX(Szabalyok!$A:$A,$N155))))</f>
        <v/>
      </c>
      <c r="C155" s="4" t="str">
        <f>IF($B155="","",MIN(INDEX(Bemenet!$F$2:$F$301,$M155),INDEX(Szabalyok!$B:$B,$N155)))</f>
        <v/>
      </c>
      <c r="D155" s="5" t="str">
        <f>IF(AND($B155&lt;&gt;"",$C155&lt;&gt;"",$B155&lt;=$C155),INDEX(Bemenet!$G$2:$G$301,$M155),"")</f>
        <v/>
      </c>
      <c r="E155" s="6" t="str">
        <f>IF(AND($B155&lt;&gt;"",$C155&lt;&gt;"",$B155&lt;=$C155),INDEX(Bemenet!$D$2:$D$301,$M155),"")</f>
        <v/>
      </c>
      <c r="F155" s="5" t="str">
        <f t="shared" si="18"/>
        <v/>
      </c>
      <c r="G155" s="5" t="str">
        <f t="shared" si="19"/>
        <v/>
      </c>
      <c r="H155" s="9" t="str">
        <f t="shared" si="20"/>
        <v/>
      </c>
      <c r="I155" s="5" t="str">
        <f t="shared" si="21"/>
        <v/>
      </c>
      <c r="J155" s="5" t="str">
        <f>IF(OR($L155="",NOT(COUNTIFS($L$2:$L155,$L155)=1)),"",SUMIFS($G:$G,$L:$L,$L155))</f>
        <v/>
      </c>
      <c r="K155" s="5" t="str">
        <f>IF(OR($L155="",NOT(COUNTIFS($L$2:$L155,$L155)=1)),"",SUMIFS($I:$I,$L:$L,$L155))</f>
        <v/>
      </c>
      <c r="L155" s="6" t="str">
        <f t="shared" si="22"/>
        <v/>
      </c>
      <c r="M155" s="6">
        <f t="shared" si="23"/>
        <v>7</v>
      </c>
      <c r="N155" s="6">
        <f t="shared" si="24"/>
        <v>5</v>
      </c>
      <c r="O155" s="9" t="str">
        <f>IF(AND($B155&lt;&gt;"",$C155&lt;&gt;"",$B155&lt;=$C155),INDEX(Szabalyok!$C:$C,$N155),"")</f>
        <v/>
      </c>
      <c r="P155">
        <f t="shared" si="26"/>
        <v>0</v>
      </c>
    </row>
    <row r="156" spans="1:16" x14ac:dyDescent="0.35">
      <c r="A156">
        <f t="shared" si="25"/>
        <v>0</v>
      </c>
      <c r="B156" s="4" t="str">
        <f>IF($M156&gt;300,"",IF(OR(INDEX(Bemenet!$E$2:$E$301,$M156)="",INDEX(Bemenet!$F$2:$F$301,$M156)=""),"",MAX(INDEX(Bemenet!$E$2:$E$301,$M156),INDEX(Szabalyok!$A:$A,$N156))))</f>
        <v/>
      </c>
      <c r="C156" s="4" t="str">
        <f>IF($B156="","",MIN(INDEX(Bemenet!$F$2:$F$301,$M156),INDEX(Szabalyok!$B:$B,$N156)))</f>
        <v/>
      </c>
      <c r="D156" s="5" t="str">
        <f>IF(AND($B156&lt;&gt;"",$C156&lt;&gt;"",$B156&lt;=$C156),INDEX(Bemenet!$G$2:$G$301,$M156),"")</f>
        <v/>
      </c>
      <c r="E156" s="6" t="str">
        <f>IF(AND($B156&lt;&gt;"",$C156&lt;&gt;"",$B156&lt;=$C156),INDEX(Bemenet!$D$2:$D$301,$M156),"")</f>
        <v/>
      </c>
      <c r="F156" s="5" t="str">
        <f t="shared" si="18"/>
        <v/>
      </c>
      <c r="G156" s="5" t="str">
        <f t="shared" si="19"/>
        <v/>
      </c>
      <c r="H156" s="9" t="str">
        <f t="shared" si="20"/>
        <v/>
      </c>
      <c r="I156" s="5" t="str">
        <f t="shared" si="21"/>
        <v/>
      </c>
      <c r="J156" s="5" t="str">
        <f>IF(OR($L156="",NOT(COUNTIFS($L$2:$L156,$L156)=1)),"",SUMIFS($G:$G,$L:$L,$L156))</f>
        <v/>
      </c>
      <c r="K156" s="5" t="str">
        <f>IF(OR($L156="",NOT(COUNTIFS($L$2:$L156,$L156)=1)),"",SUMIFS($I:$I,$L:$L,$L156))</f>
        <v/>
      </c>
      <c r="L156" s="6" t="str">
        <f t="shared" si="22"/>
        <v/>
      </c>
      <c r="M156" s="6">
        <f t="shared" si="23"/>
        <v>7</v>
      </c>
      <c r="N156" s="6">
        <f t="shared" si="24"/>
        <v>6</v>
      </c>
      <c r="O156" s="9" t="str">
        <f>IF(AND($B156&lt;&gt;"",$C156&lt;&gt;"",$B156&lt;=$C156),INDEX(Szabalyok!$C:$C,$N156),"")</f>
        <v/>
      </c>
      <c r="P156">
        <f t="shared" si="26"/>
        <v>0</v>
      </c>
    </row>
    <row r="157" spans="1:16" x14ac:dyDescent="0.35">
      <c r="A157">
        <f t="shared" si="25"/>
        <v>0</v>
      </c>
      <c r="B157" s="4" t="str">
        <f>IF($M157&gt;300,"",IF(OR(INDEX(Bemenet!$E$2:$E$301,$M157)="",INDEX(Bemenet!$F$2:$F$301,$M157)=""),"",MAX(INDEX(Bemenet!$E$2:$E$301,$M157),INDEX(Szabalyok!$A:$A,$N157))))</f>
        <v/>
      </c>
      <c r="C157" s="4" t="str">
        <f>IF($B157="","",MIN(INDEX(Bemenet!$F$2:$F$301,$M157),INDEX(Szabalyok!$B:$B,$N157)))</f>
        <v/>
      </c>
      <c r="D157" s="5" t="str">
        <f>IF(AND($B157&lt;&gt;"",$C157&lt;&gt;"",$B157&lt;=$C157),INDEX(Bemenet!$G$2:$G$301,$M157),"")</f>
        <v/>
      </c>
      <c r="E157" s="6" t="str">
        <f>IF(AND($B157&lt;&gt;"",$C157&lt;&gt;"",$B157&lt;=$C157),INDEX(Bemenet!$D$2:$D$301,$M157),"")</f>
        <v/>
      </c>
      <c r="F157" s="5" t="str">
        <f t="shared" si="18"/>
        <v/>
      </c>
      <c r="G157" s="5" t="str">
        <f t="shared" si="19"/>
        <v/>
      </c>
      <c r="H157" s="9" t="str">
        <f t="shared" si="20"/>
        <v/>
      </c>
      <c r="I157" s="5" t="str">
        <f t="shared" si="21"/>
        <v/>
      </c>
      <c r="J157" s="5" t="str">
        <f>IF(OR($L157="",NOT(COUNTIFS($L$2:$L157,$L157)=1)),"",SUMIFS($G:$G,$L:$L,$L157))</f>
        <v/>
      </c>
      <c r="K157" s="5" t="str">
        <f>IF(OR($L157="",NOT(COUNTIFS($L$2:$L157,$L157)=1)),"",SUMIFS($I:$I,$L:$L,$L157))</f>
        <v/>
      </c>
      <c r="L157" s="6" t="str">
        <f t="shared" si="22"/>
        <v/>
      </c>
      <c r="M157" s="6">
        <f t="shared" si="23"/>
        <v>7</v>
      </c>
      <c r="N157" s="6">
        <f t="shared" si="24"/>
        <v>7</v>
      </c>
      <c r="O157" s="9" t="str">
        <f>IF(AND($B157&lt;&gt;"",$C157&lt;&gt;"",$B157&lt;=$C157),INDEX(Szabalyok!$C:$C,$N157),"")</f>
        <v/>
      </c>
      <c r="P157">
        <f t="shared" si="26"/>
        <v>0</v>
      </c>
    </row>
    <row r="158" spans="1:16" x14ac:dyDescent="0.35">
      <c r="A158">
        <f t="shared" si="25"/>
        <v>0</v>
      </c>
      <c r="B158" s="4" t="str">
        <f>IF($M158&gt;300,"",IF(OR(INDEX(Bemenet!$E$2:$E$301,$M158)="",INDEX(Bemenet!$F$2:$F$301,$M158)=""),"",MAX(INDEX(Bemenet!$E$2:$E$301,$M158),INDEX(Szabalyok!$A:$A,$N158))))</f>
        <v/>
      </c>
      <c r="C158" s="4" t="str">
        <f>IF($B158="","",MIN(INDEX(Bemenet!$F$2:$F$301,$M158),INDEX(Szabalyok!$B:$B,$N158)))</f>
        <v/>
      </c>
      <c r="D158" s="5" t="str">
        <f>IF(AND($B158&lt;&gt;"",$C158&lt;&gt;"",$B158&lt;=$C158),INDEX(Bemenet!$G$2:$G$301,$M158),"")</f>
        <v/>
      </c>
      <c r="E158" s="6" t="str">
        <f>IF(AND($B158&lt;&gt;"",$C158&lt;&gt;"",$B158&lt;=$C158),INDEX(Bemenet!$D$2:$D$301,$M158),"")</f>
        <v/>
      </c>
      <c r="F158" s="5" t="str">
        <f t="shared" si="18"/>
        <v/>
      </c>
      <c r="G158" s="5" t="str">
        <f t="shared" si="19"/>
        <v/>
      </c>
      <c r="H158" s="9" t="str">
        <f t="shared" si="20"/>
        <v/>
      </c>
      <c r="I158" s="5" t="str">
        <f t="shared" si="21"/>
        <v/>
      </c>
      <c r="J158" s="5" t="str">
        <f>IF(OR($L158="",NOT(COUNTIFS($L$2:$L158,$L158)=1)),"",SUMIFS($G:$G,$L:$L,$L158))</f>
        <v/>
      </c>
      <c r="K158" s="5" t="str">
        <f>IF(OR($L158="",NOT(COUNTIFS($L$2:$L158,$L158)=1)),"",SUMIFS($I:$I,$L:$L,$L158))</f>
        <v/>
      </c>
      <c r="L158" s="6" t="str">
        <f t="shared" si="22"/>
        <v/>
      </c>
      <c r="M158" s="6">
        <f t="shared" si="23"/>
        <v>7</v>
      </c>
      <c r="N158" s="6">
        <f t="shared" si="24"/>
        <v>8</v>
      </c>
      <c r="O158" s="9" t="str">
        <f>IF(AND($B158&lt;&gt;"",$C158&lt;&gt;"",$B158&lt;=$C158),INDEX(Szabalyok!$C:$C,$N158),"")</f>
        <v/>
      </c>
      <c r="P158">
        <f t="shared" si="26"/>
        <v>0</v>
      </c>
    </row>
    <row r="159" spans="1:16" x14ac:dyDescent="0.35">
      <c r="A159">
        <f t="shared" si="25"/>
        <v>0</v>
      </c>
      <c r="B159" s="4" t="str">
        <f>IF($M159&gt;300,"",IF(OR(INDEX(Bemenet!$E$2:$E$301,$M159)="",INDEX(Bemenet!$F$2:$F$301,$M159)=""),"",MAX(INDEX(Bemenet!$E$2:$E$301,$M159),INDEX(Szabalyok!$A:$A,$N159))))</f>
        <v/>
      </c>
      <c r="C159" s="4" t="str">
        <f>IF($B159="","",MIN(INDEX(Bemenet!$F$2:$F$301,$M159),INDEX(Szabalyok!$B:$B,$N159)))</f>
        <v/>
      </c>
      <c r="D159" s="5" t="str">
        <f>IF(AND($B159&lt;&gt;"",$C159&lt;&gt;"",$B159&lt;=$C159),INDEX(Bemenet!$G$2:$G$301,$M159),"")</f>
        <v/>
      </c>
      <c r="E159" s="6" t="str">
        <f>IF(AND($B159&lt;&gt;"",$C159&lt;&gt;"",$B159&lt;=$C159),INDEX(Bemenet!$D$2:$D$301,$M159),"")</f>
        <v/>
      </c>
      <c r="F159" s="5" t="str">
        <f t="shared" si="18"/>
        <v/>
      </c>
      <c r="G159" s="5" t="str">
        <f t="shared" si="19"/>
        <v/>
      </c>
      <c r="H159" s="9" t="str">
        <f t="shared" si="20"/>
        <v/>
      </c>
      <c r="I159" s="5" t="str">
        <f t="shared" si="21"/>
        <v/>
      </c>
      <c r="J159" s="5" t="str">
        <f>IF(OR($L159="",NOT(COUNTIFS($L$2:$L159,$L159)=1)),"",SUMIFS($G:$G,$L:$L,$L159))</f>
        <v/>
      </c>
      <c r="K159" s="5" t="str">
        <f>IF(OR($L159="",NOT(COUNTIFS($L$2:$L159,$L159)=1)),"",SUMIFS($I:$I,$L:$L,$L159))</f>
        <v/>
      </c>
      <c r="L159" s="6" t="str">
        <f t="shared" si="22"/>
        <v/>
      </c>
      <c r="M159" s="6">
        <f t="shared" si="23"/>
        <v>7</v>
      </c>
      <c r="N159" s="6">
        <f t="shared" si="24"/>
        <v>9</v>
      </c>
      <c r="O159" s="9" t="str">
        <f>IF(AND($B159&lt;&gt;"",$C159&lt;&gt;"",$B159&lt;=$C159),INDEX(Szabalyok!$C:$C,$N159),"")</f>
        <v/>
      </c>
      <c r="P159">
        <f t="shared" si="26"/>
        <v>0</v>
      </c>
    </row>
    <row r="160" spans="1:16" x14ac:dyDescent="0.35">
      <c r="A160">
        <f t="shared" si="25"/>
        <v>0</v>
      </c>
      <c r="B160" s="4" t="str">
        <f>IF($M160&gt;300,"",IF(OR(INDEX(Bemenet!$E$2:$E$301,$M160)="",INDEX(Bemenet!$F$2:$F$301,$M160)=""),"",MAX(INDEX(Bemenet!$E$2:$E$301,$M160),INDEX(Szabalyok!$A:$A,$N160))))</f>
        <v/>
      </c>
      <c r="C160" s="4" t="str">
        <f>IF($B160="","",MIN(INDEX(Bemenet!$F$2:$F$301,$M160),INDEX(Szabalyok!$B:$B,$N160)))</f>
        <v/>
      </c>
      <c r="D160" s="5" t="str">
        <f>IF(AND($B160&lt;&gt;"",$C160&lt;&gt;"",$B160&lt;=$C160),INDEX(Bemenet!$G$2:$G$301,$M160),"")</f>
        <v/>
      </c>
      <c r="E160" s="6" t="str">
        <f>IF(AND($B160&lt;&gt;"",$C160&lt;&gt;"",$B160&lt;=$C160),INDEX(Bemenet!$D$2:$D$301,$M160),"")</f>
        <v/>
      </c>
      <c r="F160" s="5" t="str">
        <f t="shared" si="18"/>
        <v/>
      </c>
      <c r="G160" s="5" t="str">
        <f t="shared" si="19"/>
        <v/>
      </c>
      <c r="H160" s="9" t="str">
        <f t="shared" si="20"/>
        <v/>
      </c>
      <c r="I160" s="5" t="str">
        <f t="shared" si="21"/>
        <v/>
      </c>
      <c r="J160" s="5" t="str">
        <f>IF(OR($L160="",NOT(COUNTIFS($L$2:$L160,$L160)=1)),"",SUMIFS($G:$G,$L:$L,$L160))</f>
        <v/>
      </c>
      <c r="K160" s="5" t="str">
        <f>IF(OR($L160="",NOT(COUNTIFS($L$2:$L160,$L160)=1)),"",SUMIFS($I:$I,$L:$L,$L160))</f>
        <v/>
      </c>
      <c r="L160" s="6" t="str">
        <f t="shared" si="22"/>
        <v/>
      </c>
      <c r="M160" s="6">
        <f t="shared" si="23"/>
        <v>7</v>
      </c>
      <c r="N160" s="6">
        <f t="shared" si="24"/>
        <v>10</v>
      </c>
      <c r="O160" s="9" t="str">
        <f>IF(AND($B160&lt;&gt;"",$C160&lt;&gt;"",$B160&lt;=$C160),INDEX(Szabalyok!$C:$C,$N160),"")</f>
        <v/>
      </c>
      <c r="P160">
        <f t="shared" si="26"/>
        <v>0</v>
      </c>
    </row>
    <row r="161" spans="1:16" x14ac:dyDescent="0.35">
      <c r="A161">
        <f t="shared" si="25"/>
        <v>0</v>
      </c>
      <c r="B161" s="4" t="str">
        <f>IF($M161&gt;300,"",IF(OR(INDEX(Bemenet!$E$2:$E$301,$M161)="",INDEX(Bemenet!$F$2:$F$301,$M161)=""),"",MAX(INDEX(Bemenet!$E$2:$E$301,$M161),INDEX(Szabalyok!$A:$A,$N161))))</f>
        <v/>
      </c>
      <c r="C161" s="4" t="str">
        <f>IF($B161="","",MIN(INDEX(Bemenet!$F$2:$F$301,$M161),INDEX(Szabalyok!$B:$B,$N161)))</f>
        <v/>
      </c>
      <c r="D161" s="5" t="str">
        <f>IF(AND($B161&lt;&gt;"",$C161&lt;&gt;"",$B161&lt;=$C161),INDEX(Bemenet!$G$2:$G$301,$M161),"")</f>
        <v/>
      </c>
      <c r="E161" s="6" t="str">
        <f>IF(AND($B161&lt;&gt;"",$C161&lt;&gt;"",$B161&lt;=$C161),INDEX(Bemenet!$D$2:$D$301,$M161),"")</f>
        <v/>
      </c>
      <c r="F161" s="5" t="str">
        <f t="shared" si="18"/>
        <v/>
      </c>
      <c r="G161" s="5" t="str">
        <f t="shared" si="19"/>
        <v/>
      </c>
      <c r="H161" s="9" t="str">
        <f t="shared" si="20"/>
        <v/>
      </c>
      <c r="I161" s="5" t="str">
        <f t="shared" si="21"/>
        <v/>
      </c>
      <c r="J161" s="5" t="str">
        <f>IF(OR($L161="",NOT(COUNTIFS($L$2:$L161,$L161)=1)),"",SUMIFS($G:$G,$L:$L,$L161))</f>
        <v/>
      </c>
      <c r="K161" s="5" t="str">
        <f>IF(OR($L161="",NOT(COUNTIFS($L$2:$L161,$L161)=1)),"",SUMIFS($I:$I,$L:$L,$L161))</f>
        <v/>
      </c>
      <c r="L161" s="6" t="str">
        <f t="shared" si="22"/>
        <v/>
      </c>
      <c r="M161" s="6">
        <f t="shared" si="23"/>
        <v>7</v>
      </c>
      <c r="N161" s="6">
        <f t="shared" si="24"/>
        <v>11</v>
      </c>
      <c r="O161" s="9" t="str">
        <f>IF(AND($B161&lt;&gt;"",$C161&lt;&gt;"",$B161&lt;=$C161),INDEX(Szabalyok!$C:$C,$N161),"")</f>
        <v/>
      </c>
      <c r="P161">
        <f t="shared" si="26"/>
        <v>0</v>
      </c>
    </row>
    <row r="162" spans="1:16" x14ac:dyDescent="0.35">
      <c r="A162">
        <f t="shared" si="25"/>
        <v>0</v>
      </c>
      <c r="B162" s="4" t="str">
        <f>IF($M162&gt;300,"",IF(OR(INDEX(Bemenet!$E$2:$E$301,$M162)="",INDEX(Bemenet!$F$2:$F$301,$M162)=""),"",MAX(INDEX(Bemenet!$E$2:$E$301,$M162),INDEX(Szabalyok!$A:$A,$N162))))</f>
        <v/>
      </c>
      <c r="C162" s="4" t="str">
        <f>IF($B162="","",MIN(INDEX(Bemenet!$F$2:$F$301,$M162),INDEX(Szabalyok!$B:$B,$N162)))</f>
        <v/>
      </c>
      <c r="D162" s="5" t="str">
        <f>IF(AND($B162&lt;&gt;"",$C162&lt;&gt;"",$B162&lt;=$C162),INDEX(Bemenet!$G$2:$G$301,$M162),"")</f>
        <v/>
      </c>
      <c r="E162" s="6" t="str">
        <f>IF(AND($B162&lt;&gt;"",$C162&lt;&gt;"",$B162&lt;=$C162),INDEX(Bemenet!$D$2:$D$301,$M162),"")</f>
        <v/>
      </c>
      <c r="F162" s="5" t="str">
        <f t="shared" si="18"/>
        <v/>
      </c>
      <c r="G162" s="5" t="str">
        <f t="shared" si="19"/>
        <v/>
      </c>
      <c r="H162" s="9" t="str">
        <f t="shared" si="20"/>
        <v/>
      </c>
      <c r="I162" s="5" t="str">
        <f t="shared" si="21"/>
        <v/>
      </c>
      <c r="J162" s="5" t="str">
        <f>IF(OR($L162="",NOT(COUNTIFS($L$2:$L162,$L162)=1)),"",SUMIFS($G:$G,$L:$L,$L162))</f>
        <v/>
      </c>
      <c r="K162" s="5" t="str">
        <f>IF(OR($L162="",NOT(COUNTIFS($L$2:$L162,$L162)=1)),"",SUMIFS($I:$I,$L:$L,$L162))</f>
        <v/>
      </c>
      <c r="L162" s="6" t="str">
        <f t="shared" si="22"/>
        <v/>
      </c>
      <c r="M162" s="6">
        <f t="shared" si="23"/>
        <v>7</v>
      </c>
      <c r="N162" s="6">
        <f t="shared" si="24"/>
        <v>12</v>
      </c>
      <c r="O162" s="9" t="str">
        <f>IF(AND($B162&lt;&gt;"",$C162&lt;&gt;"",$B162&lt;=$C162),INDEX(Szabalyok!$C:$C,$N162),"")</f>
        <v/>
      </c>
      <c r="P162">
        <f t="shared" si="26"/>
        <v>0</v>
      </c>
    </row>
    <row r="163" spans="1:16" x14ac:dyDescent="0.35">
      <c r="A163">
        <f t="shared" si="25"/>
        <v>0</v>
      </c>
      <c r="B163" s="4" t="str">
        <f>IF($M163&gt;300,"",IF(OR(INDEX(Bemenet!$E$2:$E$301,$M163)="",INDEX(Bemenet!$F$2:$F$301,$M163)=""),"",MAX(INDEX(Bemenet!$E$2:$E$301,$M163),INDEX(Szabalyok!$A:$A,$N163))))</f>
        <v/>
      </c>
      <c r="C163" s="4" t="str">
        <f>IF($B163="","",MIN(INDEX(Bemenet!$F$2:$F$301,$M163),INDEX(Szabalyok!$B:$B,$N163)))</f>
        <v/>
      </c>
      <c r="D163" s="5" t="str">
        <f>IF(AND($B163&lt;&gt;"",$C163&lt;&gt;"",$B163&lt;=$C163),INDEX(Bemenet!$G$2:$G$301,$M163),"")</f>
        <v/>
      </c>
      <c r="E163" s="6" t="str">
        <f>IF(AND($B163&lt;&gt;"",$C163&lt;&gt;"",$B163&lt;=$C163),INDEX(Bemenet!$D$2:$D$301,$M163),"")</f>
        <v/>
      </c>
      <c r="F163" s="5" t="str">
        <f t="shared" si="18"/>
        <v/>
      </c>
      <c r="G163" s="5" t="str">
        <f t="shared" si="19"/>
        <v/>
      </c>
      <c r="H163" s="9" t="str">
        <f t="shared" si="20"/>
        <v/>
      </c>
      <c r="I163" s="5" t="str">
        <f t="shared" si="21"/>
        <v/>
      </c>
      <c r="J163" s="5" t="str">
        <f>IF(OR($L163="",NOT(COUNTIFS($L$2:$L163,$L163)=1)),"",SUMIFS($G:$G,$L:$L,$L163))</f>
        <v/>
      </c>
      <c r="K163" s="5" t="str">
        <f>IF(OR($L163="",NOT(COUNTIFS($L$2:$L163,$L163)=1)),"",SUMIFS($I:$I,$L:$L,$L163))</f>
        <v/>
      </c>
      <c r="L163" s="6" t="str">
        <f t="shared" si="22"/>
        <v/>
      </c>
      <c r="M163" s="6">
        <f t="shared" si="23"/>
        <v>7</v>
      </c>
      <c r="N163" s="6">
        <f t="shared" si="24"/>
        <v>13</v>
      </c>
      <c r="O163" s="9" t="str">
        <f>IF(AND($B163&lt;&gt;"",$C163&lt;&gt;"",$B163&lt;=$C163),INDEX(Szabalyok!$C:$C,$N163),"")</f>
        <v/>
      </c>
      <c r="P163">
        <f t="shared" si="26"/>
        <v>0</v>
      </c>
    </row>
    <row r="164" spans="1:16" x14ac:dyDescent="0.35">
      <c r="A164">
        <f t="shared" si="25"/>
        <v>0</v>
      </c>
      <c r="B164" s="4" t="str">
        <f>IF($M164&gt;300,"",IF(OR(INDEX(Bemenet!$E$2:$E$301,$M164)="",INDEX(Bemenet!$F$2:$F$301,$M164)=""),"",MAX(INDEX(Bemenet!$E$2:$E$301,$M164),INDEX(Szabalyok!$A:$A,$N164))))</f>
        <v/>
      </c>
      <c r="C164" s="4" t="str">
        <f>IF($B164="","",MIN(INDEX(Bemenet!$F$2:$F$301,$M164),INDEX(Szabalyok!$B:$B,$N164)))</f>
        <v/>
      </c>
      <c r="D164" s="5" t="str">
        <f>IF(AND($B164&lt;&gt;"",$C164&lt;&gt;"",$B164&lt;=$C164),INDEX(Bemenet!$G$2:$G$301,$M164),"")</f>
        <v/>
      </c>
      <c r="E164" s="6" t="str">
        <f>IF(AND($B164&lt;&gt;"",$C164&lt;&gt;"",$B164&lt;=$C164),INDEX(Bemenet!$D$2:$D$301,$M164),"")</f>
        <v/>
      </c>
      <c r="F164" s="5" t="str">
        <f t="shared" si="18"/>
        <v/>
      </c>
      <c r="G164" s="5" t="str">
        <f t="shared" si="19"/>
        <v/>
      </c>
      <c r="H164" s="9" t="str">
        <f t="shared" si="20"/>
        <v/>
      </c>
      <c r="I164" s="5" t="str">
        <f t="shared" si="21"/>
        <v/>
      </c>
      <c r="J164" s="5" t="str">
        <f>IF(OR($L164="",NOT(COUNTIFS($L$2:$L164,$L164)=1)),"",SUMIFS($G:$G,$L:$L,$L164))</f>
        <v/>
      </c>
      <c r="K164" s="5" t="str">
        <f>IF(OR($L164="",NOT(COUNTIFS($L$2:$L164,$L164)=1)),"",SUMIFS($I:$I,$L:$L,$L164))</f>
        <v/>
      </c>
      <c r="L164" s="6" t="str">
        <f t="shared" si="22"/>
        <v/>
      </c>
      <c r="M164" s="6">
        <f t="shared" si="23"/>
        <v>7</v>
      </c>
      <c r="N164" s="6">
        <f t="shared" si="24"/>
        <v>14</v>
      </c>
      <c r="O164" s="9" t="str">
        <f>IF(AND($B164&lt;&gt;"",$C164&lt;&gt;"",$B164&lt;=$C164),INDEX(Szabalyok!$C:$C,$N164),"")</f>
        <v/>
      </c>
      <c r="P164">
        <f t="shared" si="26"/>
        <v>0</v>
      </c>
    </row>
    <row r="165" spans="1:16" x14ac:dyDescent="0.35">
      <c r="A165">
        <f t="shared" si="25"/>
        <v>0</v>
      </c>
      <c r="B165" s="4" t="str">
        <f>IF($M165&gt;300,"",IF(OR(INDEX(Bemenet!$E$2:$E$301,$M165)="",INDEX(Bemenet!$F$2:$F$301,$M165)=""),"",MAX(INDEX(Bemenet!$E$2:$E$301,$M165),INDEX(Szabalyok!$A:$A,$N165))))</f>
        <v/>
      </c>
      <c r="C165" s="4" t="str">
        <f>IF($B165="","",MIN(INDEX(Bemenet!$F$2:$F$301,$M165),INDEX(Szabalyok!$B:$B,$N165)))</f>
        <v/>
      </c>
      <c r="D165" s="5" t="str">
        <f>IF(AND($B165&lt;&gt;"",$C165&lt;&gt;"",$B165&lt;=$C165),INDEX(Bemenet!$G$2:$G$301,$M165),"")</f>
        <v/>
      </c>
      <c r="E165" s="6" t="str">
        <f>IF(AND($B165&lt;&gt;"",$C165&lt;&gt;"",$B165&lt;=$C165),INDEX(Bemenet!$D$2:$D$301,$M165),"")</f>
        <v/>
      </c>
      <c r="F165" s="5" t="str">
        <f t="shared" si="18"/>
        <v/>
      </c>
      <c r="G165" s="5" t="str">
        <f t="shared" si="19"/>
        <v/>
      </c>
      <c r="H165" s="9" t="str">
        <f t="shared" si="20"/>
        <v/>
      </c>
      <c r="I165" s="5" t="str">
        <f t="shared" si="21"/>
        <v/>
      </c>
      <c r="J165" s="5" t="str">
        <f>IF(OR($L165="",NOT(COUNTIFS($L$2:$L165,$L165)=1)),"",SUMIFS($G:$G,$L:$L,$L165))</f>
        <v/>
      </c>
      <c r="K165" s="5" t="str">
        <f>IF(OR($L165="",NOT(COUNTIFS($L$2:$L165,$L165)=1)),"",SUMIFS($I:$I,$L:$L,$L165))</f>
        <v/>
      </c>
      <c r="L165" s="6" t="str">
        <f t="shared" si="22"/>
        <v/>
      </c>
      <c r="M165" s="6">
        <f t="shared" si="23"/>
        <v>7</v>
      </c>
      <c r="N165" s="6">
        <f t="shared" si="24"/>
        <v>15</v>
      </c>
      <c r="O165" s="9" t="str">
        <f>IF(AND($B165&lt;&gt;"",$C165&lt;&gt;"",$B165&lt;=$C165),INDEX(Szabalyok!$C:$C,$N165),"")</f>
        <v/>
      </c>
      <c r="P165">
        <f t="shared" si="26"/>
        <v>0</v>
      </c>
    </row>
    <row r="166" spans="1:16" x14ac:dyDescent="0.35">
      <c r="A166">
        <f t="shared" si="25"/>
        <v>0</v>
      </c>
      <c r="B166" s="4" t="str">
        <f>IF($M166&gt;300,"",IF(OR(INDEX(Bemenet!$E$2:$E$301,$M166)="",INDEX(Bemenet!$F$2:$F$301,$M166)=""),"",MAX(INDEX(Bemenet!$E$2:$E$301,$M166),INDEX(Szabalyok!$A:$A,$N166))))</f>
        <v/>
      </c>
      <c r="C166" s="4" t="str">
        <f>IF($B166="","",MIN(INDEX(Bemenet!$F$2:$F$301,$M166),INDEX(Szabalyok!$B:$B,$N166)))</f>
        <v/>
      </c>
      <c r="D166" s="5" t="str">
        <f>IF(AND($B166&lt;&gt;"",$C166&lt;&gt;"",$B166&lt;=$C166),INDEX(Bemenet!$G$2:$G$301,$M166),"")</f>
        <v/>
      </c>
      <c r="E166" s="6" t="str">
        <f>IF(AND($B166&lt;&gt;"",$C166&lt;&gt;"",$B166&lt;=$C166),INDEX(Bemenet!$D$2:$D$301,$M166),"")</f>
        <v/>
      </c>
      <c r="F166" s="5" t="str">
        <f t="shared" si="18"/>
        <v/>
      </c>
      <c r="G166" s="5" t="str">
        <f t="shared" si="19"/>
        <v/>
      </c>
      <c r="H166" s="9" t="str">
        <f t="shared" si="20"/>
        <v/>
      </c>
      <c r="I166" s="5" t="str">
        <f t="shared" si="21"/>
        <v/>
      </c>
      <c r="J166" s="5" t="str">
        <f>IF(OR($L166="",NOT(COUNTIFS($L$2:$L166,$L166)=1)),"",SUMIFS($G:$G,$L:$L,$L166))</f>
        <v/>
      </c>
      <c r="K166" s="5" t="str">
        <f>IF(OR($L166="",NOT(COUNTIFS($L$2:$L166,$L166)=1)),"",SUMIFS($I:$I,$L:$L,$L166))</f>
        <v/>
      </c>
      <c r="L166" s="6" t="str">
        <f t="shared" si="22"/>
        <v/>
      </c>
      <c r="M166" s="6">
        <f t="shared" si="23"/>
        <v>7</v>
      </c>
      <c r="N166" s="6">
        <f t="shared" si="24"/>
        <v>16</v>
      </c>
      <c r="O166" s="9" t="str">
        <f>IF(AND($B166&lt;&gt;"",$C166&lt;&gt;"",$B166&lt;=$C166),INDEX(Szabalyok!$C:$C,$N166),"")</f>
        <v/>
      </c>
      <c r="P166">
        <f t="shared" si="26"/>
        <v>0</v>
      </c>
    </row>
    <row r="167" spans="1:16" x14ac:dyDescent="0.35">
      <c r="A167">
        <f t="shared" si="25"/>
        <v>0</v>
      </c>
      <c r="B167" s="4" t="str">
        <f>IF($M167&gt;300,"",IF(OR(INDEX(Bemenet!$E$2:$E$301,$M167)="",INDEX(Bemenet!$F$2:$F$301,$M167)=""),"",MAX(INDEX(Bemenet!$E$2:$E$301,$M167),INDEX(Szabalyok!$A:$A,$N167))))</f>
        <v/>
      </c>
      <c r="C167" s="4" t="str">
        <f>IF($B167="","",MIN(INDEX(Bemenet!$F$2:$F$301,$M167),INDEX(Szabalyok!$B:$B,$N167)))</f>
        <v/>
      </c>
      <c r="D167" s="5" t="str">
        <f>IF(AND($B167&lt;&gt;"",$C167&lt;&gt;"",$B167&lt;=$C167),INDEX(Bemenet!$G$2:$G$301,$M167),"")</f>
        <v/>
      </c>
      <c r="E167" s="6" t="str">
        <f>IF(AND($B167&lt;&gt;"",$C167&lt;&gt;"",$B167&lt;=$C167),INDEX(Bemenet!$D$2:$D$301,$M167),"")</f>
        <v/>
      </c>
      <c r="F167" s="5" t="str">
        <f t="shared" si="18"/>
        <v/>
      </c>
      <c r="G167" s="5" t="str">
        <f t="shared" si="19"/>
        <v/>
      </c>
      <c r="H167" s="9" t="str">
        <f t="shared" si="20"/>
        <v/>
      </c>
      <c r="I167" s="5" t="str">
        <f t="shared" si="21"/>
        <v/>
      </c>
      <c r="J167" s="5" t="str">
        <f>IF(OR($L167="",NOT(COUNTIFS($L$2:$L167,$L167)=1)),"",SUMIFS($G:$G,$L:$L,$L167))</f>
        <v/>
      </c>
      <c r="K167" s="5" t="str">
        <f>IF(OR($L167="",NOT(COUNTIFS($L$2:$L167,$L167)=1)),"",SUMIFS($I:$I,$L:$L,$L167))</f>
        <v/>
      </c>
      <c r="L167" s="6" t="str">
        <f t="shared" si="22"/>
        <v/>
      </c>
      <c r="M167" s="6">
        <f t="shared" si="23"/>
        <v>7</v>
      </c>
      <c r="N167" s="6">
        <f t="shared" si="24"/>
        <v>17</v>
      </c>
      <c r="O167" s="9" t="str">
        <f>IF(AND($B167&lt;&gt;"",$C167&lt;&gt;"",$B167&lt;=$C167),INDEX(Szabalyok!$C:$C,$N167),"")</f>
        <v/>
      </c>
      <c r="P167">
        <f t="shared" si="26"/>
        <v>0</v>
      </c>
    </row>
    <row r="168" spans="1:16" x14ac:dyDescent="0.35">
      <c r="A168">
        <f t="shared" si="25"/>
        <v>0</v>
      </c>
      <c r="B168" s="4" t="str">
        <f>IF($M168&gt;300,"",IF(OR(INDEX(Bemenet!$E$2:$E$301,$M168)="",INDEX(Bemenet!$F$2:$F$301,$M168)=""),"",MAX(INDEX(Bemenet!$E$2:$E$301,$M168),INDEX(Szabalyok!$A:$A,$N168))))</f>
        <v/>
      </c>
      <c r="C168" s="4" t="str">
        <f>IF($B168="","",MIN(INDEX(Bemenet!$F$2:$F$301,$M168),INDEX(Szabalyok!$B:$B,$N168)))</f>
        <v/>
      </c>
      <c r="D168" s="5" t="str">
        <f>IF(AND($B168&lt;&gt;"",$C168&lt;&gt;"",$B168&lt;=$C168),INDEX(Bemenet!$G$2:$G$301,$M168),"")</f>
        <v/>
      </c>
      <c r="E168" s="6" t="str">
        <f>IF(AND($B168&lt;&gt;"",$C168&lt;&gt;"",$B168&lt;=$C168),INDEX(Bemenet!$D$2:$D$301,$M168),"")</f>
        <v/>
      </c>
      <c r="F168" s="5" t="str">
        <f t="shared" si="18"/>
        <v/>
      </c>
      <c r="G168" s="5" t="str">
        <f t="shared" si="19"/>
        <v/>
      </c>
      <c r="H168" s="9" t="str">
        <f t="shared" si="20"/>
        <v/>
      </c>
      <c r="I168" s="5" t="str">
        <f t="shared" si="21"/>
        <v/>
      </c>
      <c r="J168" s="5" t="str">
        <f>IF(OR($L168="",NOT(COUNTIFS($L$2:$L168,$L168)=1)),"",SUMIFS($G:$G,$L:$L,$L168))</f>
        <v/>
      </c>
      <c r="K168" s="5" t="str">
        <f>IF(OR($L168="",NOT(COUNTIFS($L$2:$L168,$L168)=1)),"",SUMIFS($I:$I,$L:$L,$L168))</f>
        <v/>
      </c>
      <c r="L168" s="6" t="str">
        <f t="shared" si="22"/>
        <v/>
      </c>
      <c r="M168" s="6">
        <f t="shared" si="23"/>
        <v>7</v>
      </c>
      <c r="N168" s="6">
        <f t="shared" si="24"/>
        <v>18</v>
      </c>
      <c r="O168" s="9" t="str">
        <f>IF(AND($B168&lt;&gt;"",$C168&lt;&gt;"",$B168&lt;=$C168),INDEX(Szabalyok!$C:$C,$N168),"")</f>
        <v/>
      </c>
      <c r="P168">
        <f t="shared" si="26"/>
        <v>0</v>
      </c>
    </row>
    <row r="169" spans="1:16" x14ac:dyDescent="0.35">
      <c r="A169">
        <f t="shared" si="25"/>
        <v>0</v>
      </c>
      <c r="B169" s="4" t="str">
        <f>IF($M169&gt;300,"",IF(OR(INDEX(Bemenet!$E$2:$E$301,$M169)="",INDEX(Bemenet!$F$2:$F$301,$M169)=""),"",MAX(INDEX(Bemenet!$E$2:$E$301,$M169),INDEX(Szabalyok!$A:$A,$N169))))</f>
        <v/>
      </c>
      <c r="C169" s="4" t="str">
        <f>IF($B169="","",MIN(INDEX(Bemenet!$F$2:$F$301,$M169),INDEX(Szabalyok!$B:$B,$N169)))</f>
        <v/>
      </c>
      <c r="D169" s="5" t="str">
        <f>IF(AND($B169&lt;&gt;"",$C169&lt;&gt;"",$B169&lt;=$C169),INDEX(Bemenet!$G$2:$G$301,$M169),"")</f>
        <v/>
      </c>
      <c r="E169" s="6" t="str">
        <f>IF(AND($B169&lt;&gt;"",$C169&lt;&gt;"",$B169&lt;=$C169),INDEX(Bemenet!$D$2:$D$301,$M169),"")</f>
        <v/>
      </c>
      <c r="F169" s="5" t="str">
        <f t="shared" si="18"/>
        <v/>
      </c>
      <c r="G169" s="5" t="str">
        <f t="shared" si="19"/>
        <v/>
      </c>
      <c r="H169" s="9" t="str">
        <f t="shared" si="20"/>
        <v/>
      </c>
      <c r="I169" s="5" t="str">
        <f t="shared" si="21"/>
        <v/>
      </c>
      <c r="J169" s="5" t="str">
        <f>IF(OR($L169="",NOT(COUNTIFS($L$2:$L169,$L169)=1)),"",SUMIFS($G:$G,$L:$L,$L169))</f>
        <v/>
      </c>
      <c r="K169" s="5" t="str">
        <f>IF(OR($L169="",NOT(COUNTIFS($L$2:$L169,$L169)=1)),"",SUMIFS($I:$I,$L:$L,$L169))</f>
        <v/>
      </c>
      <c r="L169" s="6" t="str">
        <f t="shared" si="22"/>
        <v/>
      </c>
      <c r="M169" s="6">
        <f t="shared" si="23"/>
        <v>7</v>
      </c>
      <c r="N169" s="6">
        <f t="shared" si="24"/>
        <v>19</v>
      </c>
      <c r="O169" s="9" t="str">
        <f>IF(AND($B169&lt;&gt;"",$C169&lt;&gt;"",$B169&lt;=$C169),INDEX(Szabalyok!$C:$C,$N169),"")</f>
        <v/>
      </c>
      <c r="P169">
        <f t="shared" si="26"/>
        <v>0</v>
      </c>
    </row>
    <row r="170" spans="1:16" x14ac:dyDescent="0.35">
      <c r="A170">
        <f t="shared" si="25"/>
        <v>0</v>
      </c>
      <c r="B170" s="4" t="str">
        <f>IF($M170&gt;300,"",IF(OR(INDEX(Bemenet!$E$2:$E$301,$M170)="",INDEX(Bemenet!$F$2:$F$301,$M170)=""),"",MAX(INDEX(Bemenet!$E$2:$E$301,$M170),INDEX(Szabalyok!$A:$A,$N170))))</f>
        <v/>
      </c>
      <c r="C170" s="4" t="str">
        <f>IF($B170="","",MIN(INDEX(Bemenet!$F$2:$F$301,$M170),INDEX(Szabalyok!$B:$B,$N170)))</f>
        <v/>
      </c>
      <c r="D170" s="5" t="str">
        <f>IF(AND($B170&lt;&gt;"",$C170&lt;&gt;"",$B170&lt;=$C170),INDEX(Bemenet!$G$2:$G$301,$M170),"")</f>
        <v/>
      </c>
      <c r="E170" s="6" t="str">
        <f>IF(AND($B170&lt;&gt;"",$C170&lt;&gt;"",$B170&lt;=$C170),INDEX(Bemenet!$D$2:$D$301,$M170),"")</f>
        <v/>
      </c>
      <c r="F170" s="5" t="str">
        <f t="shared" si="18"/>
        <v/>
      </c>
      <c r="G170" s="5" t="str">
        <f t="shared" si="19"/>
        <v/>
      </c>
      <c r="H170" s="9" t="str">
        <f t="shared" si="20"/>
        <v/>
      </c>
      <c r="I170" s="5" t="str">
        <f t="shared" si="21"/>
        <v/>
      </c>
      <c r="J170" s="5" t="str">
        <f>IF(OR($L170="",NOT(COUNTIFS($L$2:$L170,$L170)=1)),"",SUMIFS($G:$G,$L:$L,$L170))</f>
        <v/>
      </c>
      <c r="K170" s="5" t="str">
        <f>IF(OR($L170="",NOT(COUNTIFS($L$2:$L170,$L170)=1)),"",SUMIFS($I:$I,$L:$L,$L170))</f>
        <v/>
      </c>
      <c r="L170" s="6" t="str">
        <f t="shared" si="22"/>
        <v/>
      </c>
      <c r="M170" s="6">
        <f t="shared" si="23"/>
        <v>7</v>
      </c>
      <c r="N170" s="6">
        <f t="shared" si="24"/>
        <v>20</v>
      </c>
      <c r="O170" s="9" t="str">
        <f>IF(AND($B170&lt;&gt;"",$C170&lt;&gt;"",$B170&lt;=$C170),INDEX(Szabalyok!$C:$C,$N170),"")</f>
        <v/>
      </c>
      <c r="P170">
        <f t="shared" si="26"/>
        <v>0</v>
      </c>
    </row>
    <row r="171" spans="1:16" x14ac:dyDescent="0.35">
      <c r="A171">
        <f t="shared" si="25"/>
        <v>0</v>
      </c>
      <c r="B171" s="4" t="str">
        <f>IF($M171&gt;300,"",IF(OR(INDEX(Bemenet!$E$2:$E$301,$M171)="",INDEX(Bemenet!$F$2:$F$301,$M171)=""),"",MAX(INDEX(Bemenet!$E$2:$E$301,$M171),INDEX(Szabalyok!$A:$A,$N171))))</f>
        <v/>
      </c>
      <c r="C171" s="4" t="str">
        <f>IF($B171="","",MIN(INDEX(Bemenet!$F$2:$F$301,$M171),INDEX(Szabalyok!$B:$B,$N171)))</f>
        <v/>
      </c>
      <c r="D171" s="5" t="str">
        <f>IF(AND($B171&lt;&gt;"",$C171&lt;&gt;"",$B171&lt;=$C171),INDEX(Bemenet!$G$2:$G$301,$M171),"")</f>
        <v/>
      </c>
      <c r="E171" s="6" t="str">
        <f>IF(AND($B171&lt;&gt;"",$C171&lt;&gt;"",$B171&lt;=$C171),INDEX(Bemenet!$D$2:$D$301,$M171),"")</f>
        <v/>
      </c>
      <c r="F171" s="5" t="str">
        <f t="shared" si="18"/>
        <v/>
      </c>
      <c r="G171" s="5" t="str">
        <f t="shared" si="19"/>
        <v/>
      </c>
      <c r="H171" s="9" t="str">
        <f t="shared" si="20"/>
        <v/>
      </c>
      <c r="I171" s="5" t="str">
        <f t="shared" si="21"/>
        <v/>
      </c>
      <c r="J171" s="5" t="str">
        <f>IF(OR($L171="",NOT(COUNTIFS($L$2:$L171,$L171)=1)),"",SUMIFS($G:$G,$L:$L,$L171))</f>
        <v/>
      </c>
      <c r="K171" s="5" t="str">
        <f>IF(OR($L171="",NOT(COUNTIFS($L$2:$L171,$L171)=1)),"",SUMIFS($I:$I,$L:$L,$L171))</f>
        <v/>
      </c>
      <c r="L171" s="6" t="str">
        <f t="shared" si="22"/>
        <v/>
      </c>
      <c r="M171" s="6">
        <f t="shared" si="23"/>
        <v>7</v>
      </c>
      <c r="N171" s="6">
        <f t="shared" si="24"/>
        <v>21</v>
      </c>
      <c r="O171" s="9" t="str">
        <f>IF(AND($B171&lt;&gt;"",$C171&lt;&gt;"",$B171&lt;=$C171),INDEX(Szabalyok!$C:$C,$N171),"")</f>
        <v/>
      </c>
      <c r="P171">
        <f t="shared" si="26"/>
        <v>0</v>
      </c>
    </row>
    <row r="172" spans="1:16" x14ac:dyDescent="0.35">
      <c r="A172">
        <f t="shared" si="25"/>
        <v>0</v>
      </c>
      <c r="B172" s="4" t="str">
        <f>IF($M172&gt;300,"",IF(OR(INDEX(Bemenet!$E$2:$E$301,$M172)="",INDEX(Bemenet!$F$2:$F$301,$M172)=""),"",MAX(INDEX(Bemenet!$E$2:$E$301,$M172),INDEX(Szabalyok!$A:$A,$N172))))</f>
        <v/>
      </c>
      <c r="C172" s="4" t="str">
        <f>IF($B172="","",MIN(INDEX(Bemenet!$F$2:$F$301,$M172),INDEX(Szabalyok!$B:$B,$N172)))</f>
        <v/>
      </c>
      <c r="D172" s="5" t="str">
        <f>IF(AND($B172&lt;&gt;"",$C172&lt;&gt;"",$B172&lt;=$C172),INDEX(Bemenet!$G$2:$G$301,$M172),"")</f>
        <v/>
      </c>
      <c r="E172" s="6" t="str">
        <f>IF(AND($B172&lt;&gt;"",$C172&lt;&gt;"",$B172&lt;=$C172),INDEX(Bemenet!$D$2:$D$301,$M172),"")</f>
        <v/>
      </c>
      <c r="F172" s="5" t="str">
        <f t="shared" si="18"/>
        <v/>
      </c>
      <c r="G172" s="5" t="str">
        <f t="shared" si="19"/>
        <v/>
      </c>
      <c r="H172" s="9" t="str">
        <f t="shared" si="20"/>
        <v/>
      </c>
      <c r="I172" s="5" t="str">
        <f t="shared" si="21"/>
        <v/>
      </c>
      <c r="J172" s="5" t="str">
        <f>IF(OR($L172="",NOT(COUNTIFS($L$2:$L172,$L172)=1)),"",SUMIFS($G:$G,$L:$L,$L172))</f>
        <v/>
      </c>
      <c r="K172" s="5" t="str">
        <f>IF(OR($L172="",NOT(COUNTIFS($L$2:$L172,$L172)=1)),"",SUMIFS($I:$I,$L:$L,$L172))</f>
        <v/>
      </c>
      <c r="L172" s="6" t="str">
        <f t="shared" si="22"/>
        <v/>
      </c>
      <c r="M172" s="6">
        <f t="shared" si="23"/>
        <v>7</v>
      </c>
      <c r="N172" s="6">
        <f t="shared" si="24"/>
        <v>22</v>
      </c>
      <c r="O172" s="9" t="str">
        <f>IF(AND($B172&lt;&gt;"",$C172&lt;&gt;"",$B172&lt;=$C172),INDEX(Szabalyok!$C:$C,$N172),"")</f>
        <v/>
      </c>
      <c r="P172">
        <f t="shared" si="26"/>
        <v>0</v>
      </c>
    </row>
    <row r="173" spans="1:16" x14ac:dyDescent="0.35">
      <c r="A173">
        <f t="shared" si="25"/>
        <v>0</v>
      </c>
      <c r="B173" s="4" t="str">
        <f>IF($M173&gt;300,"",IF(OR(INDEX(Bemenet!$E$2:$E$301,$M173)="",INDEX(Bemenet!$F$2:$F$301,$M173)=""),"",MAX(INDEX(Bemenet!$E$2:$E$301,$M173),INDEX(Szabalyok!$A:$A,$N173))))</f>
        <v/>
      </c>
      <c r="C173" s="4" t="str">
        <f>IF($B173="","",MIN(INDEX(Bemenet!$F$2:$F$301,$M173),INDEX(Szabalyok!$B:$B,$N173)))</f>
        <v/>
      </c>
      <c r="D173" s="5" t="str">
        <f>IF(AND($B173&lt;&gt;"",$C173&lt;&gt;"",$B173&lt;=$C173),INDEX(Bemenet!$G$2:$G$301,$M173),"")</f>
        <v/>
      </c>
      <c r="E173" s="6" t="str">
        <f>IF(AND($B173&lt;&gt;"",$C173&lt;&gt;"",$B173&lt;=$C173),INDEX(Bemenet!$D$2:$D$301,$M173),"")</f>
        <v/>
      </c>
      <c r="F173" s="5" t="str">
        <f t="shared" si="18"/>
        <v/>
      </c>
      <c r="G173" s="5" t="str">
        <f t="shared" si="19"/>
        <v/>
      </c>
      <c r="H173" s="9" t="str">
        <f t="shared" si="20"/>
        <v/>
      </c>
      <c r="I173" s="5" t="str">
        <f t="shared" si="21"/>
        <v/>
      </c>
      <c r="J173" s="5" t="str">
        <f>IF(OR($L173="",NOT(COUNTIFS($L$2:$L173,$L173)=1)),"",SUMIFS($G:$G,$L:$L,$L173))</f>
        <v/>
      </c>
      <c r="K173" s="5" t="str">
        <f>IF(OR($L173="",NOT(COUNTIFS($L$2:$L173,$L173)=1)),"",SUMIFS($I:$I,$L:$L,$L173))</f>
        <v/>
      </c>
      <c r="L173" s="6" t="str">
        <f t="shared" si="22"/>
        <v/>
      </c>
      <c r="M173" s="6">
        <f t="shared" si="23"/>
        <v>7</v>
      </c>
      <c r="N173" s="6">
        <f t="shared" si="24"/>
        <v>23</v>
      </c>
      <c r="O173" s="9" t="str">
        <f>IF(AND($B173&lt;&gt;"",$C173&lt;&gt;"",$B173&lt;=$C173),INDEX(Szabalyok!$C:$C,$N173),"")</f>
        <v/>
      </c>
      <c r="P173">
        <f t="shared" si="26"/>
        <v>0</v>
      </c>
    </row>
    <row r="174" spans="1:16" x14ac:dyDescent="0.35">
      <c r="A174">
        <f t="shared" si="25"/>
        <v>0</v>
      </c>
      <c r="B174" s="4" t="str">
        <f>IF($M174&gt;300,"",IF(OR(INDEX(Bemenet!$E$2:$E$301,$M174)="",INDEX(Bemenet!$F$2:$F$301,$M174)=""),"",MAX(INDEX(Bemenet!$E$2:$E$301,$M174),INDEX(Szabalyok!$A:$A,$N174))))</f>
        <v/>
      </c>
      <c r="C174" s="4" t="str">
        <f>IF($B174="","",MIN(INDEX(Bemenet!$F$2:$F$301,$M174),INDEX(Szabalyok!$B:$B,$N174)))</f>
        <v/>
      </c>
      <c r="D174" s="5" t="str">
        <f>IF(AND($B174&lt;&gt;"",$C174&lt;&gt;"",$B174&lt;=$C174),INDEX(Bemenet!$G$2:$G$301,$M174),"")</f>
        <v/>
      </c>
      <c r="E174" s="6" t="str">
        <f>IF(AND($B174&lt;&gt;"",$C174&lt;&gt;"",$B174&lt;=$C174),INDEX(Bemenet!$D$2:$D$301,$M174),"")</f>
        <v/>
      </c>
      <c r="F174" s="5" t="str">
        <f t="shared" si="18"/>
        <v/>
      </c>
      <c r="G174" s="5" t="str">
        <f t="shared" si="19"/>
        <v/>
      </c>
      <c r="H174" s="9" t="str">
        <f t="shared" si="20"/>
        <v/>
      </c>
      <c r="I174" s="5" t="str">
        <f t="shared" si="21"/>
        <v/>
      </c>
      <c r="J174" s="5" t="str">
        <f>IF(OR($L174="",NOT(COUNTIFS($L$2:$L174,$L174)=1)),"",SUMIFS($G:$G,$L:$L,$L174))</f>
        <v/>
      </c>
      <c r="K174" s="5" t="str">
        <f>IF(OR($L174="",NOT(COUNTIFS($L$2:$L174,$L174)=1)),"",SUMIFS($I:$I,$L:$L,$L174))</f>
        <v/>
      </c>
      <c r="L174" s="6" t="str">
        <f t="shared" si="22"/>
        <v/>
      </c>
      <c r="M174" s="6">
        <f t="shared" si="23"/>
        <v>7</v>
      </c>
      <c r="N174" s="6">
        <f t="shared" si="24"/>
        <v>24</v>
      </c>
      <c r="O174" s="9" t="str">
        <f>IF(AND($B174&lt;&gt;"",$C174&lt;&gt;"",$B174&lt;=$C174),INDEX(Szabalyok!$C:$C,$N174),"")</f>
        <v/>
      </c>
      <c r="P174">
        <f t="shared" si="26"/>
        <v>0</v>
      </c>
    </row>
    <row r="175" spans="1:16" x14ac:dyDescent="0.35">
      <c r="A175">
        <f t="shared" si="25"/>
        <v>0</v>
      </c>
      <c r="B175" s="4" t="str">
        <f>IF($M175&gt;300,"",IF(OR(INDEX(Bemenet!$E$2:$E$301,$M175)="",INDEX(Bemenet!$F$2:$F$301,$M175)=""),"",MAX(INDEX(Bemenet!$E$2:$E$301,$M175),INDEX(Szabalyok!$A:$A,$N175))))</f>
        <v/>
      </c>
      <c r="C175" s="4" t="str">
        <f>IF($B175="","",MIN(INDEX(Bemenet!$F$2:$F$301,$M175),INDEX(Szabalyok!$B:$B,$N175)))</f>
        <v/>
      </c>
      <c r="D175" s="5" t="str">
        <f>IF(AND($B175&lt;&gt;"",$C175&lt;&gt;"",$B175&lt;=$C175),INDEX(Bemenet!$G$2:$G$301,$M175),"")</f>
        <v/>
      </c>
      <c r="E175" s="6" t="str">
        <f>IF(AND($B175&lt;&gt;"",$C175&lt;&gt;"",$B175&lt;=$C175),INDEX(Bemenet!$D$2:$D$301,$M175),"")</f>
        <v/>
      </c>
      <c r="F175" s="5" t="str">
        <f t="shared" si="18"/>
        <v/>
      </c>
      <c r="G175" s="5" t="str">
        <f t="shared" si="19"/>
        <v/>
      </c>
      <c r="H175" s="9" t="str">
        <f t="shared" si="20"/>
        <v/>
      </c>
      <c r="I175" s="5" t="str">
        <f t="shared" si="21"/>
        <v/>
      </c>
      <c r="J175" s="5" t="str">
        <f>IF(OR($L175="",NOT(COUNTIFS($L$2:$L175,$L175)=1)),"",SUMIFS($G:$G,$L:$L,$L175))</f>
        <v/>
      </c>
      <c r="K175" s="5" t="str">
        <f>IF(OR($L175="",NOT(COUNTIFS($L$2:$L175,$L175)=1)),"",SUMIFS($I:$I,$L:$L,$L175))</f>
        <v/>
      </c>
      <c r="L175" s="6" t="str">
        <f t="shared" si="22"/>
        <v/>
      </c>
      <c r="M175" s="6">
        <f t="shared" si="23"/>
        <v>7</v>
      </c>
      <c r="N175" s="6">
        <f t="shared" si="24"/>
        <v>25</v>
      </c>
      <c r="O175" s="9" t="str">
        <f>IF(AND($B175&lt;&gt;"",$C175&lt;&gt;"",$B175&lt;=$C175),INDEX(Szabalyok!$C:$C,$N175),"")</f>
        <v/>
      </c>
      <c r="P175">
        <f t="shared" si="26"/>
        <v>0</v>
      </c>
    </row>
    <row r="176" spans="1:16" x14ac:dyDescent="0.35">
      <c r="A176">
        <f t="shared" si="25"/>
        <v>0</v>
      </c>
      <c r="B176" s="4" t="str">
        <f>IF($M176&gt;300,"",IF(OR(INDEX(Bemenet!$E$2:$E$301,$M176)="",INDEX(Bemenet!$F$2:$F$301,$M176)=""),"",MAX(INDEX(Bemenet!$E$2:$E$301,$M176),INDEX(Szabalyok!$A:$A,$N176))))</f>
        <v/>
      </c>
      <c r="C176" s="4" t="str">
        <f>IF($B176="","",MIN(INDEX(Bemenet!$F$2:$F$301,$M176),INDEX(Szabalyok!$B:$B,$N176)))</f>
        <v/>
      </c>
      <c r="D176" s="5" t="str">
        <f>IF(AND($B176&lt;&gt;"",$C176&lt;&gt;"",$B176&lt;=$C176),INDEX(Bemenet!$G$2:$G$301,$M176),"")</f>
        <v/>
      </c>
      <c r="E176" s="6" t="str">
        <f>IF(AND($B176&lt;&gt;"",$C176&lt;&gt;"",$B176&lt;=$C176),INDEX(Bemenet!$D$2:$D$301,$M176),"")</f>
        <v/>
      </c>
      <c r="F176" s="5" t="str">
        <f t="shared" si="18"/>
        <v/>
      </c>
      <c r="G176" s="5" t="str">
        <f t="shared" si="19"/>
        <v/>
      </c>
      <c r="H176" s="9" t="str">
        <f t="shared" si="20"/>
        <v/>
      </c>
      <c r="I176" s="5" t="str">
        <f t="shared" si="21"/>
        <v/>
      </c>
      <c r="J176" s="5" t="str">
        <f>IF(OR($L176="",NOT(COUNTIFS($L$2:$L176,$L176)=1)),"",SUMIFS($G:$G,$L:$L,$L176))</f>
        <v/>
      </c>
      <c r="K176" s="5" t="str">
        <f>IF(OR($L176="",NOT(COUNTIFS($L$2:$L176,$L176)=1)),"",SUMIFS($I:$I,$L:$L,$L176))</f>
        <v/>
      </c>
      <c r="L176" s="6" t="str">
        <f t="shared" si="22"/>
        <v/>
      </c>
      <c r="M176" s="6">
        <f t="shared" si="23"/>
        <v>7</v>
      </c>
      <c r="N176" s="6">
        <f t="shared" si="24"/>
        <v>26</v>
      </c>
      <c r="O176" s="9" t="str">
        <f>IF(AND($B176&lt;&gt;"",$C176&lt;&gt;"",$B176&lt;=$C176),INDEX(Szabalyok!$C:$C,$N176),"")</f>
        <v/>
      </c>
      <c r="P176">
        <f t="shared" si="26"/>
        <v>0</v>
      </c>
    </row>
    <row r="177" spans="1:16" x14ac:dyDescent="0.35">
      <c r="A177">
        <f t="shared" si="25"/>
        <v>0</v>
      </c>
      <c r="B177" s="4" t="str">
        <f>IF($M177&gt;300,"",IF(OR(INDEX(Bemenet!$E$2:$E$301,$M177)="",INDEX(Bemenet!$F$2:$F$301,$M177)=""),"",MAX(INDEX(Bemenet!$E$2:$E$301,$M177),INDEX(Szabalyok!$A:$A,$N177))))</f>
        <v/>
      </c>
      <c r="C177" s="4" t="str">
        <f>IF($B177="","",MIN(INDEX(Bemenet!$F$2:$F$301,$M177),INDEX(Szabalyok!$B:$B,$N177)))</f>
        <v/>
      </c>
      <c r="D177" s="5" t="str">
        <f>IF(AND($B177&lt;&gt;"",$C177&lt;&gt;"",$B177&lt;=$C177),INDEX(Bemenet!$G$2:$G$301,$M177),"")</f>
        <v/>
      </c>
      <c r="E177" s="6" t="str">
        <f>IF(AND($B177&lt;&gt;"",$C177&lt;&gt;"",$B177&lt;=$C177),INDEX(Bemenet!$D$2:$D$301,$M177),"")</f>
        <v/>
      </c>
      <c r="F177" s="5" t="str">
        <f t="shared" si="18"/>
        <v/>
      </c>
      <c r="G177" s="5" t="str">
        <f t="shared" si="19"/>
        <v/>
      </c>
      <c r="H177" s="9" t="str">
        <f t="shared" si="20"/>
        <v/>
      </c>
      <c r="I177" s="5" t="str">
        <f t="shared" si="21"/>
        <v/>
      </c>
      <c r="J177" s="5" t="str">
        <f>IF(OR($L177="",NOT(COUNTIFS($L$2:$L177,$L177)=1)),"",SUMIFS($G:$G,$L:$L,$L177))</f>
        <v/>
      </c>
      <c r="K177" s="5" t="str">
        <f>IF(OR($L177="",NOT(COUNTIFS($L$2:$L177,$L177)=1)),"",SUMIFS($I:$I,$L:$L,$L177))</f>
        <v/>
      </c>
      <c r="L177" s="6" t="str">
        <f t="shared" si="22"/>
        <v/>
      </c>
      <c r="M177" s="6">
        <f t="shared" si="23"/>
        <v>8</v>
      </c>
      <c r="N177" s="6">
        <f t="shared" si="24"/>
        <v>2</v>
      </c>
      <c r="O177" s="9" t="str">
        <f>IF(AND($B177&lt;&gt;"",$C177&lt;&gt;"",$B177&lt;=$C177),INDEX(Szabalyok!$C:$C,$N177),"")</f>
        <v/>
      </c>
      <c r="P177">
        <f t="shared" si="26"/>
        <v>0</v>
      </c>
    </row>
    <row r="178" spans="1:16" x14ac:dyDescent="0.35">
      <c r="A178">
        <f t="shared" si="25"/>
        <v>0</v>
      </c>
      <c r="B178" s="4" t="str">
        <f>IF($M178&gt;300,"",IF(OR(INDEX(Bemenet!$E$2:$E$301,$M178)="",INDEX(Bemenet!$F$2:$F$301,$M178)=""),"",MAX(INDEX(Bemenet!$E$2:$E$301,$M178),INDEX(Szabalyok!$A:$A,$N178))))</f>
        <v/>
      </c>
      <c r="C178" s="4" t="str">
        <f>IF($B178="","",MIN(INDEX(Bemenet!$F$2:$F$301,$M178),INDEX(Szabalyok!$B:$B,$N178)))</f>
        <v/>
      </c>
      <c r="D178" s="5" t="str">
        <f>IF(AND($B178&lt;&gt;"",$C178&lt;&gt;"",$B178&lt;=$C178),INDEX(Bemenet!$G$2:$G$301,$M178),"")</f>
        <v/>
      </c>
      <c r="E178" s="6" t="str">
        <f>IF(AND($B178&lt;&gt;"",$C178&lt;&gt;"",$B178&lt;=$C178),INDEX(Bemenet!$D$2:$D$301,$M178),"")</f>
        <v/>
      </c>
      <c r="F178" s="5" t="str">
        <f t="shared" si="18"/>
        <v/>
      </c>
      <c r="G178" s="5" t="str">
        <f t="shared" si="19"/>
        <v/>
      </c>
      <c r="H178" s="9" t="str">
        <f t="shared" si="20"/>
        <v/>
      </c>
      <c r="I178" s="5" t="str">
        <f t="shared" si="21"/>
        <v/>
      </c>
      <c r="J178" s="5" t="str">
        <f>IF(OR($L178="",NOT(COUNTIFS($L$2:$L178,$L178)=1)),"",SUMIFS($G:$G,$L:$L,$L178))</f>
        <v/>
      </c>
      <c r="K178" s="5" t="str">
        <f>IF(OR($L178="",NOT(COUNTIFS($L$2:$L178,$L178)=1)),"",SUMIFS($I:$I,$L:$L,$L178))</f>
        <v/>
      </c>
      <c r="L178" s="6" t="str">
        <f t="shared" si="22"/>
        <v/>
      </c>
      <c r="M178" s="6">
        <f t="shared" si="23"/>
        <v>8</v>
      </c>
      <c r="N178" s="6">
        <f t="shared" si="24"/>
        <v>3</v>
      </c>
      <c r="O178" s="9" t="str">
        <f>IF(AND($B178&lt;&gt;"",$C178&lt;&gt;"",$B178&lt;=$C178),INDEX(Szabalyok!$C:$C,$N178),"")</f>
        <v/>
      </c>
      <c r="P178">
        <f t="shared" si="26"/>
        <v>0</v>
      </c>
    </row>
    <row r="179" spans="1:16" x14ac:dyDescent="0.35">
      <c r="A179">
        <f t="shared" si="25"/>
        <v>0</v>
      </c>
      <c r="B179" s="4" t="str">
        <f>IF($M179&gt;300,"",IF(OR(INDEX(Bemenet!$E$2:$E$301,$M179)="",INDEX(Bemenet!$F$2:$F$301,$M179)=""),"",MAX(INDEX(Bemenet!$E$2:$E$301,$M179),INDEX(Szabalyok!$A:$A,$N179))))</f>
        <v/>
      </c>
      <c r="C179" s="4" t="str">
        <f>IF($B179="","",MIN(INDEX(Bemenet!$F$2:$F$301,$M179),INDEX(Szabalyok!$B:$B,$N179)))</f>
        <v/>
      </c>
      <c r="D179" s="5" t="str">
        <f>IF(AND($B179&lt;&gt;"",$C179&lt;&gt;"",$B179&lt;=$C179),INDEX(Bemenet!$G$2:$G$301,$M179),"")</f>
        <v/>
      </c>
      <c r="E179" s="6" t="str">
        <f>IF(AND($B179&lt;&gt;"",$C179&lt;&gt;"",$B179&lt;=$C179),INDEX(Bemenet!$D$2:$D$301,$M179),"")</f>
        <v/>
      </c>
      <c r="F179" s="5" t="str">
        <f t="shared" si="18"/>
        <v/>
      </c>
      <c r="G179" s="5" t="str">
        <f t="shared" si="19"/>
        <v/>
      </c>
      <c r="H179" s="9" t="str">
        <f t="shared" si="20"/>
        <v/>
      </c>
      <c r="I179" s="5" t="str">
        <f t="shared" si="21"/>
        <v/>
      </c>
      <c r="J179" s="5" t="str">
        <f>IF(OR($L179="",NOT(COUNTIFS($L$2:$L179,$L179)=1)),"",SUMIFS($G:$G,$L:$L,$L179))</f>
        <v/>
      </c>
      <c r="K179" s="5" t="str">
        <f>IF(OR($L179="",NOT(COUNTIFS($L$2:$L179,$L179)=1)),"",SUMIFS($I:$I,$L:$L,$L179))</f>
        <v/>
      </c>
      <c r="L179" s="6" t="str">
        <f t="shared" si="22"/>
        <v/>
      </c>
      <c r="M179" s="6">
        <f t="shared" si="23"/>
        <v>8</v>
      </c>
      <c r="N179" s="6">
        <f t="shared" si="24"/>
        <v>4</v>
      </c>
      <c r="O179" s="9" t="str">
        <f>IF(AND($B179&lt;&gt;"",$C179&lt;&gt;"",$B179&lt;=$C179),INDEX(Szabalyok!$C:$C,$N179),"")</f>
        <v/>
      </c>
      <c r="P179">
        <f t="shared" si="26"/>
        <v>0</v>
      </c>
    </row>
    <row r="180" spans="1:16" x14ac:dyDescent="0.35">
      <c r="A180">
        <f t="shared" si="25"/>
        <v>0</v>
      </c>
      <c r="B180" s="4" t="str">
        <f>IF($M180&gt;300,"",IF(OR(INDEX(Bemenet!$E$2:$E$301,$M180)="",INDEX(Bemenet!$F$2:$F$301,$M180)=""),"",MAX(INDEX(Bemenet!$E$2:$E$301,$M180),INDEX(Szabalyok!$A:$A,$N180))))</f>
        <v/>
      </c>
      <c r="C180" s="4" t="str">
        <f>IF($B180="","",MIN(INDEX(Bemenet!$F$2:$F$301,$M180),INDEX(Szabalyok!$B:$B,$N180)))</f>
        <v/>
      </c>
      <c r="D180" s="5" t="str">
        <f>IF(AND($B180&lt;&gt;"",$C180&lt;&gt;"",$B180&lt;=$C180),INDEX(Bemenet!$G$2:$G$301,$M180),"")</f>
        <v/>
      </c>
      <c r="E180" s="6" t="str">
        <f>IF(AND($B180&lt;&gt;"",$C180&lt;&gt;"",$B180&lt;=$C180),INDEX(Bemenet!$D$2:$D$301,$M180),"")</f>
        <v/>
      </c>
      <c r="F180" s="5" t="str">
        <f t="shared" si="18"/>
        <v/>
      </c>
      <c r="G180" s="5" t="str">
        <f t="shared" si="19"/>
        <v/>
      </c>
      <c r="H180" s="9" t="str">
        <f t="shared" si="20"/>
        <v/>
      </c>
      <c r="I180" s="5" t="str">
        <f t="shared" si="21"/>
        <v/>
      </c>
      <c r="J180" s="5" t="str">
        <f>IF(OR($L180="",NOT(COUNTIFS($L$2:$L180,$L180)=1)),"",SUMIFS($G:$G,$L:$L,$L180))</f>
        <v/>
      </c>
      <c r="K180" s="5" t="str">
        <f>IF(OR($L180="",NOT(COUNTIFS($L$2:$L180,$L180)=1)),"",SUMIFS($I:$I,$L:$L,$L180))</f>
        <v/>
      </c>
      <c r="L180" s="6" t="str">
        <f t="shared" si="22"/>
        <v/>
      </c>
      <c r="M180" s="6">
        <f t="shared" si="23"/>
        <v>8</v>
      </c>
      <c r="N180" s="6">
        <f t="shared" si="24"/>
        <v>5</v>
      </c>
      <c r="O180" s="9" t="str">
        <f>IF(AND($B180&lt;&gt;"",$C180&lt;&gt;"",$B180&lt;=$C180),INDEX(Szabalyok!$C:$C,$N180),"")</f>
        <v/>
      </c>
      <c r="P180">
        <f t="shared" si="26"/>
        <v>0</v>
      </c>
    </row>
    <row r="181" spans="1:16" x14ac:dyDescent="0.35">
      <c r="A181">
        <f t="shared" si="25"/>
        <v>0</v>
      </c>
      <c r="B181" s="4" t="str">
        <f>IF($M181&gt;300,"",IF(OR(INDEX(Bemenet!$E$2:$E$301,$M181)="",INDEX(Bemenet!$F$2:$F$301,$M181)=""),"",MAX(INDEX(Bemenet!$E$2:$E$301,$M181),INDEX(Szabalyok!$A:$A,$N181))))</f>
        <v/>
      </c>
      <c r="C181" s="4" t="str">
        <f>IF($B181="","",MIN(INDEX(Bemenet!$F$2:$F$301,$M181),INDEX(Szabalyok!$B:$B,$N181)))</f>
        <v/>
      </c>
      <c r="D181" s="5" t="str">
        <f>IF(AND($B181&lt;&gt;"",$C181&lt;&gt;"",$B181&lt;=$C181),INDEX(Bemenet!$G$2:$G$301,$M181),"")</f>
        <v/>
      </c>
      <c r="E181" s="6" t="str">
        <f>IF(AND($B181&lt;&gt;"",$C181&lt;&gt;"",$B181&lt;=$C181),INDEX(Bemenet!$D$2:$D$301,$M181),"")</f>
        <v/>
      </c>
      <c r="F181" s="5" t="str">
        <f t="shared" si="18"/>
        <v/>
      </c>
      <c r="G181" s="5" t="str">
        <f t="shared" si="19"/>
        <v/>
      </c>
      <c r="H181" s="9" t="str">
        <f t="shared" si="20"/>
        <v/>
      </c>
      <c r="I181" s="5" t="str">
        <f t="shared" si="21"/>
        <v/>
      </c>
      <c r="J181" s="5" t="str">
        <f>IF(OR($L181="",NOT(COUNTIFS($L$2:$L181,$L181)=1)),"",SUMIFS($G:$G,$L:$L,$L181))</f>
        <v/>
      </c>
      <c r="K181" s="5" t="str">
        <f>IF(OR($L181="",NOT(COUNTIFS($L$2:$L181,$L181)=1)),"",SUMIFS($I:$I,$L:$L,$L181))</f>
        <v/>
      </c>
      <c r="L181" s="6" t="str">
        <f t="shared" si="22"/>
        <v/>
      </c>
      <c r="M181" s="6">
        <f t="shared" si="23"/>
        <v>8</v>
      </c>
      <c r="N181" s="6">
        <f t="shared" si="24"/>
        <v>6</v>
      </c>
      <c r="O181" s="9" t="str">
        <f>IF(AND($B181&lt;&gt;"",$C181&lt;&gt;"",$B181&lt;=$C181),INDEX(Szabalyok!$C:$C,$N181),"")</f>
        <v/>
      </c>
      <c r="P181">
        <f t="shared" si="26"/>
        <v>0</v>
      </c>
    </row>
    <row r="182" spans="1:16" x14ac:dyDescent="0.35">
      <c r="A182">
        <f t="shared" si="25"/>
        <v>0</v>
      </c>
      <c r="B182" s="4" t="str">
        <f>IF($M182&gt;300,"",IF(OR(INDEX(Bemenet!$E$2:$E$301,$M182)="",INDEX(Bemenet!$F$2:$F$301,$M182)=""),"",MAX(INDEX(Bemenet!$E$2:$E$301,$M182),INDEX(Szabalyok!$A:$A,$N182))))</f>
        <v/>
      </c>
      <c r="C182" s="4" t="str">
        <f>IF($B182="","",MIN(INDEX(Bemenet!$F$2:$F$301,$M182),INDEX(Szabalyok!$B:$B,$N182)))</f>
        <v/>
      </c>
      <c r="D182" s="5" t="str">
        <f>IF(AND($B182&lt;&gt;"",$C182&lt;&gt;"",$B182&lt;=$C182),INDEX(Bemenet!$G$2:$G$301,$M182),"")</f>
        <v/>
      </c>
      <c r="E182" s="6" t="str">
        <f>IF(AND($B182&lt;&gt;"",$C182&lt;&gt;"",$B182&lt;=$C182),INDEX(Bemenet!$D$2:$D$301,$M182),"")</f>
        <v/>
      </c>
      <c r="F182" s="5" t="str">
        <f t="shared" si="18"/>
        <v/>
      </c>
      <c r="G182" s="5" t="str">
        <f t="shared" si="19"/>
        <v/>
      </c>
      <c r="H182" s="9" t="str">
        <f t="shared" si="20"/>
        <v/>
      </c>
      <c r="I182" s="5" t="str">
        <f t="shared" si="21"/>
        <v/>
      </c>
      <c r="J182" s="5" t="str">
        <f>IF(OR($L182="",NOT(COUNTIFS($L$2:$L182,$L182)=1)),"",SUMIFS($G:$G,$L:$L,$L182))</f>
        <v/>
      </c>
      <c r="K182" s="5" t="str">
        <f>IF(OR($L182="",NOT(COUNTIFS($L$2:$L182,$L182)=1)),"",SUMIFS($I:$I,$L:$L,$L182))</f>
        <v/>
      </c>
      <c r="L182" s="6" t="str">
        <f t="shared" si="22"/>
        <v/>
      </c>
      <c r="M182" s="6">
        <f t="shared" si="23"/>
        <v>8</v>
      </c>
      <c r="N182" s="6">
        <f t="shared" si="24"/>
        <v>7</v>
      </c>
      <c r="O182" s="9" t="str">
        <f>IF(AND($B182&lt;&gt;"",$C182&lt;&gt;"",$B182&lt;=$C182),INDEX(Szabalyok!$C:$C,$N182),"")</f>
        <v/>
      </c>
      <c r="P182">
        <f t="shared" si="26"/>
        <v>0</v>
      </c>
    </row>
    <row r="183" spans="1:16" x14ac:dyDescent="0.35">
      <c r="A183">
        <f t="shared" si="25"/>
        <v>0</v>
      </c>
      <c r="B183" s="4" t="str">
        <f>IF($M183&gt;300,"",IF(OR(INDEX(Bemenet!$E$2:$E$301,$M183)="",INDEX(Bemenet!$F$2:$F$301,$M183)=""),"",MAX(INDEX(Bemenet!$E$2:$E$301,$M183),INDEX(Szabalyok!$A:$A,$N183))))</f>
        <v/>
      </c>
      <c r="C183" s="4" t="str">
        <f>IF($B183="","",MIN(INDEX(Bemenet!$F$2:$F$301,$M183),INDEX(Szabalyok!$B:$B,$N183)))</f>
        <v/>
      </c>
      <c r="D183" s="5" t="str">
        <f>IF(AND($B183&lt;&gt;"",$C183&lt;&gt;"",$B183&lt;=$C183),INDEX(Bemenet!$G$2:$G$301,$M183),"")</f>
        <v/>
      </c>
      <c r="E183" s="6" t="str">
        <f>IF(AND($B183&lt;&gt;"",$C183&lt;&gt;"",$B183&lt;=$C183),INDEX(Bemenet!$D$2:$D$301,$M183),"")</f>
        <v/>
      </c>
      <c r="F183" s="5" t="str">
        <f t="shared" si="18"/>
        <v/>
      </c>
      <c r="G183" s="5" t="str">
        <f t="shared" si="19"/>
        <v/>
      </c>
      <c r="H183" s="9" t="str">
        <f t="shared" si="20"/>
        <v/>
      </c>
      <c r="I183" s="5" t="str">
        <f t="shared" si="21"/>
        <v/>
      </c>
      <c r="J183" s="5" t="str">
        <f>IF(OR($L183="",NOT(COUNTIFS($L$2:$L183,$L183)=1)),"",SUMIFS($G:$G,$L:$L,$L183))</f>
        <v/>
      </c>
      <c r="K183" s="5" t="str">
        <f>IF(OR($L183="",NOT(COUNTIFS($L$2:$L183,$L183)=1)),"",SUMIFS($I:$I,$L:$L,$L183))</f>
        <v/>
      </c>
      <c r="L183" s="6" t="str">
        <f t="shared" si="22"/>
        <v/>
      </c>
      <c r="M183" s="6">
        <f t="shared" si="23"/>
        <v>8</v>
      </c>
      <c r="N183" s="6">
        <f t="shared" si="24"/>
        <v>8</v>
      </c>
      <c r="O183" s="9" t="str">
        <f>IF(AND($B183&lt;&gt;"",$C183&lt;&gt;"",$B183&lt;=$C183),INDEX(Szabalyok!$C:$C,$N183),"")</f>
        <v/>
      </c>
      <c r="P183">
        <f t="shared" si="26"/>
        <v>0</v>
      </c>
    </row>
    <row r="184" spans="1:16" x14ac:dyDescent="0.35">
      <c r="A184">
        <f t="shared" si="25"/>
        <v>0</v>
      </c>
      <c r="B184" s="4" t="str">
        <f>IF($M184&gt;300,"",IF(OR(INDEX(Bemenet!$E$2:$E$301,$M184)="",INDEX(Bemenet!$F$2:$F$301,$M184)=""),"",MAX(INDEX(Bemenet!$E$2:$E$301,$M184),INDEX(Szabalyok!$A:$A,$N184))))</f>
        <v/>
      </c>
      <c r="C184" s="4" t="str">
        <f>IF($B184="","",MIN(INDEX(Bemenet!$F$2:$F$301,$M184),INDEX(Szabalyok!$B:$B,$N184)))</f>
        <v/>
      </c>
      <c r="D184" s="5" t="str">
        <f>IF(AND($B184&lt;&gt;"",$C184&lt;&gt;"",$B184&lt;=$C184),INDEX(Bemenet!$G$2:$G$301,$M184),"")</f>
        <v/>
      </c>
      <c r="E184" s="6" t="str">
        <f>IF(AND($B184&lt;&gt;"",$C184&lt;&gt;"",$B184&lt;=$C184),INDEX(Bemenet!$D$2:$D$301,$M184),"")</f>
        <v/>
      </c>
      <c r="F184" s="5" t="str">
        <f t="shared" si="18"/>
        <v/>
      </c>
      <c r="G184" s="5" t="str">
        <f t="shared" si="19"/>
        <v/>
      </c>
      <c r="H184" s="9" t="str">
        <f t="shared" si="20"/>
        <v/>
      </c>
      <c r="I184" s="5" t="str">
        <f t="shared" si="21"/>
        <v/>
      </c>
      <c r="J184" s="5" t="str">
        <f>IF(OR($L184="",NOT(COUNTIFS($L$2:$L184,$L184)=1)),"",SUMIFS($G:$G,$L:$L,$L184))</f>
        <v/>
      </c>
      <c r="K184" s="5" t="str">
        <f>IF(OR($L184="",NOT(COUNTIFS($L$2:$L184,$L184)=1)),"",SUMIFS($I:$I,$L:$L,$L184))</f>
        <v/>
      </c>
      <c r="L184" s="6" t="str">
        <f t="shared" si="22"/>
        <v/>
      </c>
      <c r="M184" s="6">
        <f t="shared" si="23"/>
        <v>8</v>
      </c>
      <c r="N184" s="6">
        <f t="shared" si="24"/>
        <v>9</v>
      </c>
      <c r="O184" s="9" t="str">
        <f>IF(AND($B184&lt;&gt;"",$C184&lt;&gt;"",$B184&lt;=$C184),INDEX(Szabalyok!$C:$C,$N184),"")</f>
        <v/>
      </c>
      <c r="P184">
        <f t="shared" si="26"/>
        <v>0</v>
      </c>
    </row>
    <row r="185" spans="1:16" x14ac:dyDescent="0.35">
      <c r="A185">
        <f t="shared" si="25"/>
        <v>0</v>
      </c>
      <c r="B185" s="4" t="str">
        <f>IF($M185&gt;300,"",IF(OR(INDEX(Bemenet!$E$2:$E$301,$M185)="",INDEX(Bemenet!$F$2:$F$301,$M185)=""),"",MAX(INDEX(Bemenet!$E$2:$E$301,$M185),INDEX(Szabalyok!$A:$A,$N185))))</f>
        <v/>
      </c>
      <c r="C185" s="4" t="str">
        <f>IF($B185="","",MIN(INDEX(Bemenet!$F$2:$F$301,$M185),INDEX(Szabalyok!$B:$B,$N185)))</f>
        <v/>
      </c>
      <c r="D185" s="5" t="str">
        <f>IF(AND($B185&lt;&gt;"",$C185&lt;&gt;"",$B185&lt;=$C185),INDEX(Bemenet!$G$2:$G$301,$M185),"")</f>
        <v/>
      </c>
      <c r="E185" s="6" t="str">
        <f>IF(AND($B185&lt;&gt;"",$C185&lt;&gt;"",$B185&lt;=$C185),INDEX(Bemenet!$D$2:$D$301,$M185),"")</f>
        <v/>
      </c>
      <c r="F185" s="5" t="str">
        <f t="shared" si="18"/>
        <v/>
      </c>
      <c r="G185" s="5" t="str">
        <f t="shared" si="19"/>
        <v/>
      </c>
      <c r="H185" s="9" t="str">
        <f t="shared" si="20"/>
        <v/>
      </c>
      <c r="I185" s="5" t="str">
        <f t="shared" si="21"/>
        <v/>
      </c>
      <c r="J185" s="5" t="str">
        <f>IF(OR($L185="",NOT(COUNTIFS($L$2:$L185,$L185)=1)),"",SUMIFS($G:$G,$L:$L,$L185))</f>
        <v/>
      </c>
      <c r="K185" s="5" t="str">
        <f>IF(OR($L185="",NOT(COUNTIFS($L$2:$L185,$L185)=1)),"",SUMIFS($I:$I,$L:$L,$L185))</f>
        <v/>
      </c>
      <c r="L185" s="6" t="str">
        <f t="shared" si="22"/>
        <v/>
      </c>
      <c r="M185" s="6">
        <f t="shared" si="23"/>
        <v>8</v>
      </c>
      <c r="N185" s="6">
        <f t="shared" si="24"/>
        <v>10</v>
      </c>
      <c r="O185" s="9" t="str">
        <f>IF(AND($B185&lt;&gt;"",$C185&lt;&gt;"",$B185&lt;=$C185),INDEX(Szabalyok!$C:$C,$N185),"")</f>
        <v/>
      </c>
      <c r="P185">
        <f t="shared" si="26"/>
        <v>0</v>
      </c>
    </row>
    <row r="186" spans="1:16" x14ac:dyDescent="0.35">
      <c r="A186">
        <f t="shared" si="25"/>
        <v>0</v>
      </c>
      <c r="B186" s="4" t="str">
        <f>IF($M186&gt;300,"",IF(OR(INDEX(Bemenet!$E$2:$E$301,$M186)="",INDEX(Bemenet!$F$2:$F$301,$M186)=""),"",MAX(INDEX(Bemenet!$E$2:$E$301,$M186),INDEX(Szabalyok!$A:$A,$N186))))</f>
        <v/>
      </c>
      <c r="C186" s="4" t="str">
        <f>IF($B186="","",MIN(INDEX(Bemenet!$F$2:$F$301,$M186),INDEX(Szabalyok!$B:$B,$N186)))</f>
        <v/>
      </c>
      <c r="D186" s="5" t="str">
        <f>IF(AND($B186&lt;&gt;"",$C186&lt;&gt;"",$B186&lt;=$C186),INDEX(Bemenet!$G$2:$G$301,$M186),"")</f>
        <v/>
      </c>
      <c r="E186" s="6" t="str">
        <f>IF(AND($B186&lt;&gt;"",$C186&lt;&gt;"",$B186&lt;=$C186),INDEX(Bemenet!$D$2:$D$301,$M186),"")</f>
        <v/>
      </c>
      <c r="F186" s="5" t="str">
        <f t="shared" si="18"/>
        <v/>
      </c>
      <c r="G186" s="5" t="str">
        <f t="shared" si="19"/>
        <v/>
      </c>
      <c r="H186" s="9" t="str">
        <f t="shared" si="20"/>
        <v/>
      </c>
      <c r="I186" s="5" t="str">
        <f t="shared" si="21"/>
        <v/>
      </c>
      <c r="J186" s="5" t="str">
        <f>IF(OR($L186="",NOT(COUNTIFS($L$2:$L186,$L186)=1)),"",SUMIFS($G:$G,$L:$L,$L186))</f>
        <v/>
      </c>
      <c r="K186" s="5" t="str">
        <f>IF(OR($L186="",NOT(COUNTIFS($L$2:$L186,$L186)=1)),"",SUMIFS($I:$I,$L:$L,$L186))</f>
        <v/>
      </c>
      <c r="L186" s="6" t="str">
        <f t="shared" si="22"/>
        <v/>
      </c>
      <c r="M186" s="6">
        <f t="shared" si="23"/>
        <v>8</v>
      </c>
      <c r="N186" s="6">
        <f t="shared" si="24"/>
        <v>11</v>
      </c>
      <c r="O186" s="9" t="str">
        <f>IF(AND($B186&lt;&gt;"",$C186&lt;&gt;"",$B186&lt;=$C186),INDEX(Szabalyok!$C:$C,$N186),"")</f>
        <v/>
      </c>
      <c r="P186">
        <f t="shared" si="26"/>
        <v>0</v>
      </c>
    </row>
    <row r="187" spans="1:16" x14ac:dyDescent="0.35">
      <c r="A187">
        <f t="shared" si="25"/>
        <v>0</v>
      </c>
      <c r="B187" s="4" t="str">
        <f>IF($M187&gt;300,"",IF(OR(INDEX(Bemenet!$E$2:$E$301,$M187)="",INDEX(Bemenet!$F$2:$F$301,$M187)=""),"",MAX(INDEX(Bemenet!$E$2:$E$301,$M187),INDEX(Szabalyok!$A:$A,$N187))))</f>
        <v/>
      </c>
      <c r="C187" s="4" t="str">
        <f>IF($B187="","",MIN(INDEX(Bemenet!$F$2:$F$301,$M187),INDEX(Szabalyok!$B:$B,$N187)))</f>
        <v/>
      </c>
      <c r="D187" s="5" t="str">
        <f>IF(AND($B187&lt;&gt;"",$C187&lt;&gt;"",$B187&lt;=$C187),INDEX(Bemenet!$G$2:$G$301,$M187),"")</f>
        <v/>
      </c>
      <c r="E187" s="6" t="str">
        <f>IF(AND($B187&lt;&gt;"",$C187&lt;&gt;"",$B187&lt;=$C187),INDEX(Bemenet!$D$2:$D$301,$M187),"")</f>
        <v/>
      </c>
      <c r="F187" s="5" t="str">
        <f t="shared" si="18"/>
        <v/>
      </c>
      <c r="G187" s="5" t="str">
        <f t="shared" si="19"/>
        <v/>
      </c>
      <c r="H187" s="9" t="str">
        <f t="shared" si="20"/>
        <v/>
      </c>
      <c r="I187" s="5" t="str">
        <f t="shared" si="21"/>
        <v/>
      </c>
      <c r="J187" s="5" t="str">
        <f>IF(OR($L187="",NOT(COUNTIFS($L$2:$L187,$L187)=1)),"",SUMIFS($G:$G,$L:$L,$L187))</f>
        <v/>
      </c>
      <c r="K187" s="5" t="str">
        <f>IF(OR($L187="",NOT(COUNTIFS($L$2:$L187,$L187)=1)),"",SUMIFS($I:$I,$L:$L,$L187))</f>
        <v/>
      </c>
      <c r="L187" s="6" t="str">
        <f t="shared" si="22"/>
        <v/>
      </c>
      <c r="M187" s="6">
        <f t="shared" si="23"/>
        <v>8</v>
      </c>
      <c r="N187" s="6">
        <f t="shared" si="24"/>
        <v>12</v>
      </c>
      <c r="O187" s="9" t="str">
        <f>IF(AND($B187&lt;&gt;"",$C187&lt;&gt;"",$B187&lt;=$C187),INDEX(Szabalyok!$C:$C,$N187),"")</f>
        <v/>
      </c>
      <c r="P187">
        <f t="shared" si="26"/>
        <v>0</v>
      </c>
    </row>
    <row r="188" spans="1:16" x14ac:dyDescent="0.35">
      <c r="A188">
        <f t="shared" si="25"/>
        <v>0</v>
      </c>
      <c r="B188" s="4" t="str">
        <f>IF($M188&gt;300,"",IF(OR(INDEX(Bemenet!$E$2:$E$301,$M188)="",INDEX(Bemenet!$F$2:$F$301,$M188)=""),"",MAX(INDEX(Bemenet!$E$2:$E$301,$M188),INDEX(Szabalyok!$A:$A,$N188))))</f>
        <v/>
      </c>
      <c r="C188" s="4" t="str">
        <f>IF($B188="","",MIN(INDEX(Bemenet!$F$2:$F$301,$M188),INDEX(Szabalyok!$B:$B,$N188)))</f>
        <v/>
      </c>
      <c r="D188" s="5" t="str">
        <f>IF(AND($B188&lt;&gt;"",$C188&lt;&gt;"",$B188&lt;=$C188),INDEX(Bemenet!$G$2:$G$301,$M188),"")</f>
        <v/>
      </c>
      <c r="E188" s="6" t="str">
        <f>IF(AND($B188&lt;&gt;"",$C188&lt;&gt;"",$B188&lt;=$C188),INDEX(Bemenet!$D$2:$D$301,$M188),"")</f>
        <v/>
      </c>
      <c r="F188" s="5" t="str">
        <f t="shared" si="18"/>
        <v/>
      </c>
      <c r="G188" s="5" t="str">
        <f t="shared" si="19"/>
        <v/>
      </c>
      <c r="H188" s="9" t="str">
        <f t="shared" si="20"/>
        <v/>
      </c>
      <c r="I188" s="5" t="str">
        <f t="shared" si="21"/>
        <v/>
      </c>
      <c r="J188" s="5" t="str">
        <f>IF(OR($L188="",NOT(COUNTIFS($L$2:$L188,$L188)=1)),"",SUMIFS($G:$G,$L:$L,$L188))</f>
        <v/>
      </c>
      <c r="K188" s="5" t="str">
        <f>IF(OR($L188="",NOT(COUNTIFS($L$2:$L188,$L188)=1)),"",SUMIFS($I:$I,$L:$L,$L188))</f>
        <v/>
      </c>
      <c r="L188" s="6" t="str">
        <f t="shared" si="22"/>
        <v/>
      </c>
      <c r="M188" s="6">
        <f t="shared" si="23"/>
        <v>8</v>
      </c>
      <c r="N188" s="6">
        <f t="shared" si="24"/>
        <v>13</v>
      </c>
      <c r="O188" s="9" t="str">
        <f>IF(AND($B188&lt;&gt;"",$C188&lt;&gt;"",$B188&lt;=$C188),INDEX(Szabalyok!$C:$C,$N188),"")</f>
        <v/>
      </c>
      <c r="P188">
        <f t="shared" si="26"/>
        <v>0</v>
      </c>
    </row>
    <row r="189" spans="1:16" x14ac:dyDescent="0.35">
      <c r="A189">
        <f t="shared" si="25"/>
        <v>0</v>
      </c>
      <c r="B189" s="4" t="str">
        <f>IF($M189&gt;300,"",IF(OR(INDEX(Bemenet!$E$2:$E$301,$M189)="",INDEX(Bemenet!$F$2:$F$301,$M189)=""),"",MAX(INDEX(Bemenet!$E$2:$E$301,$M189),INDEX(Szabalyok!$A:$A,$N189))))</f>
        <v/>
      </c>
      <c r="C189" s="4" t="str">
        <f>IF($B189="","",MIN(INDEX(Bemenet!$F$2:$F$301,$M189),INDEX(Szabalyok!$B:$B,$N189)))</f>
        <v/>
      </c>
      <c r="D189" s="5" t="str">
        <f>IF(AND($B189&lt;&gt;"",$C189&lt;&gt;"",$B189&lt;=$C189),INDEX(Bemenet!$G$2:$G$301,$M189),"")</f>
        <v/>
      </c>
      <c r="E189" s="6" t="str">
        <f>IF(AND($B189&lt;&gt;"",$C189&lt;&gt;"",$B189&lt;=$C189),INDEX(Bemenet!$D$2:$D$301,$M189),"")</f>
        <v/>
      </c>
      <c r="F189" s="5" t="str">
        <f t="shared" si="18"/>
        <v/>
      </c>
      <c r="G189" s="5" t="str">
        <f t="shared" si="19"/>
        <v/>
      </c>
      <c r="H189" s="9" t="str">
        <f t="shared" si="20"/>
        <v/>
      </c>
      <c r="I189" s="5" t="str">
        <f t="shared" si="21"/>
        <v/>
      </c>
      <c r="J189" s="5" t="str">
        <f>IF(OR($L189="",NOT(COUNTIFS($L$2:$L189,$L189)=1)),"",SUMIFS($G:$G,$L:$L,$L189))</f>
        <v/>
      </c>
      <c r="K189" s="5" t="str">
        <f>IF(OR($L189="",NOT(COUNTIFS($L$2:$L189,$L189)=1)),"",SUMIFS($I:$I,$L:$L,$L189))</f>
        <v/>
      </c>
      <c r="L189" s="6" t="str">
        <f t="shared" si="22"/>
        <v/>
      </c>
      <c r="M189" s="6">
        <f t="shared" si="23"/>
        <v>8</v>
      </c>
      <c r="N189" s="6">
        <f t="shared" si="24"/>
        <v>14</v>
      </c>
      <c r="O189" s="9" t="str">
        <f>IF(AND($B189&lt;&gt;"",$C189&lt;&gt;"",$B189&lt;=$C189),INDEX(Szabalyok!$C:$C,$N189),"")</f>
        <v/>
      </c>
      <c r="P189">
        <f t="shared" si="26"/>
        <v>0</v>
      </c>
    </row>
    <row r="190" spans="1:16" x14ac:dyDescent="0.35">
      <c r="A190">
        <f t="shared" si="25"/>
        <v>0</v>
      </c>
      <c r="B190" s="4" t="str">
        <f>IF($M190&gt;300,"",IF(OR(INDEX(Bemenet!$E$2:$E$301,$M190)="",INDEX(Bemenet!$F$2:$F$301,$M190)=""),"",MAX(INDEX(Bemenet!$E$2:$E$301,$M190),INDEX(Szabalyok!$A:$A,$N190))))</f>
        <v/>
      </c>
      <c r="C190" s="4" t="str">
        <f>IF($B190="","",MIN(INDEX(Bemenet!$F$2:$F$301,$M190),INDEX(Szabalyok!$B:$B,$N190)))</f>
        <v/>
      </c>
      <c r="D190" s="5" t="str">
        <f>IF(AND($B190&lt;&gt;"",$C190&lt;&gt;"",$B190&lt;=$C190),INDEX(Bemenet!$G$2:$G$301,$M190),"")</f>
        <v/>
      </c>
      <c r="E190" s="6" t="str">
        <f>IF(AND($B190&lt;&gt;"",$C190&lt;&gt;"",$B190&lt;=$C190),INDEX(Bemenet!$D$2:$D$301,$M190),"")</f>
        <v/>
      </c>
      <c r="F190" s="5" t="str">
        <f t="shared" si="18"/>
        <v/>
      </c>
      <c r="G190" s="5" t="str">
        <f t="shared" si="19"/>
        <v/>
      </c>
      <c r="H190" s="9" t="str">
        <f t="shared" si="20"/>
        <v/>
      </c>
      <c r="I190" s="5" t="str">
        <f t="shared" si="21"/>
        <v/>
      </c>
      <c r="J190" s="5" t="str">
        <f>IF(OR($L190="",NOT(COUNTIFS($L$2:$L190,$L190)=1)),"",SUMIFS($G:$G,$L:$L,$L190))</f>
        <v/>
      </c>
      <c r="K190" s="5" t="str">
        <f>IF(OR($L190="",NOT(COUNTIFS($L$2:$L190,$L190)=1)),"",SUMIFS($I:$I,$L:$L,$L190))</f>
        <v/>
      </c>
      <c r="L190" s="6" t="str">
        <f t="shared" si="22"/>
        <v/>
      </c>
      <c r="M190" s="6">
        <f t="shared" si="23"/>
        <v>8</v>
      </c>
      <c r="N190" s="6">
        <f t="shared" si="24"/>
        <v>15</v>
      </c>
      <c r="O190" s="9" t="str">
        <f>IF(AND($B190&lt;&gt;"",$C190&lt;&gt;"",$B190&lt;=$C190),INDEX(Szabalyok!$C:$C,$N190),"")</f>
        <v/>
      </c>
      <c r="P190">
        <f t="shared" si="26"/>
        <v>0</v>
      </c>
    </row>
    <row r="191" spans="1:16" x14ac:dyDescent="0.35">
      <c r="A191">
        <f t="shared" si="25"/>
        <v>0</v>
      </c>
      <c r="B191" s="4" t="str">
        <f>IF($M191&gt;300,"",IF(OR(INDEX(Bemenet!$E$2:$E$301,$M191)="",INDEX(Bemenet!$F$2:$F$301,$M191)=""),"",MAX(INDEX(Bemenet!$E$2:$E$301,$M191),INDEX(Szabalyok!$A:$A,$N191))))</f>
        <v/>
      </c>
      <c r="C191" s="4" t="str">
        <f>IF($B191="","",MIN(INDEX(Bemenet!$F$2:$F$301,$M191),INDEX(Szabalyok!$B:$B,$N191)))</f>
        <v/>
      </c>
      <c r="D191" s="5" t="str">
        <f>IF(AND($B191&lt;&gt;"",$C191&lt;&gt;"",$B191&lt;=$C191),INDEX(Bemenet!$G$2:$G$301,$M191),"")</f>
        <v/>
      </c>
      <c r="E191" s="6" t="str">
        <f>IF(AND($B191&lt;&gt;"",$C191&lt;&gt;"",$B191&lt;=$C191),INDEX(Bemenet!$D$2:$D$301,$M191),"")</f>
        <v/>
      </c>
      <c r="F191" s="5" t="str">
        <f t="shared" si="18"/>
        <v/>
      </c>
      <c r="G191" s="5" t="str">
        <f t="shared" si="19"/>
        <v/>
      </c>
      <c r="H191" s="9" t="str">
        <f t="shared" si="20"/>
        <v/>
      </c>
      <c r="I191" s="5" t="str">
        <f t="shared" si="21"/>
        <v/>
      </c>
      <c r="J191" s="5" t="str">
        <f>IF(OR($L191="",NOT(COUNTIFS($L$2:$L191,$L191)=1)),"",SUMIFS($G:$G,$L:$L,$L191))</f>
        <v/>
      </c>
      <c r="K191" s="5" t="str">
        <f>IF(OR($L191="",NOT(COUNTIFS($L$2:$L191,$L191)=1)),"",SUMIFS($I:$I,$L:$L,$L191))</f>
        <v/>
      </c>
      <c r="L191" s="6" t="str">
        <f t="shared" si="22"/>
        <v/>
      </c>
      <c r="M191" s="6">
        <f t="shared" si="23"/>
        <v>8</v>
      </c>
      <c r="N191" s="6">
        <f t="shared" si="24"/>
        <v>16</v>
      </c>
      <c r="O191" s="9" t="str">
        <f>IF(AND($B191&lt;&gt;"",$C191&lt;&gt;"",$B191&lt;=$C191),INDEX(Szabalyok!$C:$C,$N191),"")</f>
        <v/>
      </c>
      <c r="P191">
        <f t="shared" si="26"/>
        <v>0</v>
      </c>
    </row>
    <row r="192" spans="1:16" x14ac:dyDescent="0.35">
      <c r="A192">
        <f t="shared" si="25"/>
        <v>0</v>
      </c>
      <c r="B192" s="4" t="str">
        <f>IF($M192&gt;300,"",IF(OR(INDEX(Bemenet!$E$2:$E$301,$M192)="",INDEX(Bemenet!$F$2:$F$301,$M192)=""),"",MAX(INDEX(Bemenet!$E$2:$E$301,$M192),INDEX(Szabalyok!$A:$A,$N192))))</f>
        <v/>
      </c>
      <c r="C192" s="4" t="str">
        <f>IF($B192="","",MIN(INDEX(Bemenet!$F$2:$F$301,$M192),INDEX(Szabalyok!$B:$B,$N192)))</f>
        <v/>
      </c>
      <c r="D192" s="5" t="str">
        <f>IF(AND($B192&lt;&gt;"",$C192&lt;&gt;"",$B192&lt;=$C192),INDEX(Bemenet!$G$2:$G$301,$M192),"")</f>
        <v/>
      </c>
      <c r="E192" s="6" t="str">
        <f>IF(AND($B192&lt;&gt;"",$C192&lt;&gt;"",$B192&lt;=$C192),INDEX(Bemenet!$D$2:$D$301,$M192),"")</f>
        <v/>
      </c>
      <c r="F192" s="5" t="str">
        <f t="shared" si="18"/>
        <v/>
      </c>
      <c r="G192" s="5" t="str">
        <f t="shared" si="19"/>
        <v/>
      </c>
      <c r="H192" s="9" t="str">
        <f t="shared" si="20"/>
        <v/>
      </c>
      <c r="I192" s="5" t="str">
        <f t="shared" si="21"/>
        <v/>
      </c>
      <c r="J192" s="5" t="str">
        <f>IF(OR($L192="",NOT(COUNTIFS($L$2:$L192,$L192)=1)),"",SUMIFS($G:$G,$L:$L,$L192))</f>
        <v/>
      </c>
      <c r="K192" s="5" t="str">
        <f>IF(OR($L192="",NOT(COUNTIFS($L$2:$L192,$L192)=1)),"",SUMIFS($I:$I,$L:$L,$L192))</f>
        <v/>
      </c>
      <c r="L192" s="6" t="str">
        <f t="shared" si="22"/>
        <v/>
      </c>
      <c r="M192" s="6">
        <f t="shared" si="23"/>
        <v>8</v>
      </c>
      <c r="N192" s="6">
        <f t="shared" si="24"/>
        <v>17</v>
      </c>
      <c r="O192" s="9" t="str">
        <f>IF(AND($B192&lt;&gt;"",$C192&lt;&gt;"",$B192&lt;=$C192),INDEX(Szabalyok!$C:$C,$N192),"")</f>
        <v/>
      </c>
      <c r="P192">
        <f t="shared" si="26"/>
        <v>0</v>
      </c>
    </row>
    <row r="193" spans="1:16" x14ac:dyDescent="0.35">
      <c r="A193">
        <f t="shared" si="25"/>
        <v>0</v>
      </c>
      <c r="B193" s="4" t="str">
        <f>IF($M193&gt;300,"",IF(OR(INDEX(Bemenet!$E$2:$E$301,$M193)="",INDEX(Bemenet!$F$2:$F$301,$M193)=""),"",MAX(INDEX(Bemenet!$E$2:$E$301,$M193),INDEX(Szabalyok!$A:$A,$N193))))</f>
        <v/>
      </c>
      <c r="C193" s="4" t="str">
        <f>IF($B193="","",MIN(INDEX(Bemenet!$F$2:$F$301,$M193),INDEX(Szabalyok!$B:$B,$N193)))</f>
        <v/>
      </c>
      <c r="D193" s="5" t="str">
        <f>IF(AND($B193&lt;&gt;"",$C193&lt;&gt;"",$B193&lt;=$C193),INDEX(Bemenet!$G$2:$G$301,$M193),"")</f>
        <v/>
      </c>
      <c r="E193" s="6" t="str">
        <f>IF(AND($B193&lt;&gt;"",$C193&lt;&gt;"",$B193&lt;=$C193),INDEX(Bemenet!$D$2:$D$301,$M193),"")</f>
        <v/>
      </c>
      <c r="F193" s="5" t="str">
        <f t="shared" si="18"/>
        <v/>
      </c>
      <c r="G193" s="5" t="str">
        <f t="shared" si="19"/>
        <v/>
      </c>
      <c r="H193" s="9" t="str">
        <f t="shared" si="20"/>
        <v/>
      </c>
      <c r="I193" s="5" t="str">
        <f t="shared" si="21"/>
        <v/>
      </c>
      <c r="J193" s="5" t="str">
        <f>IF(OR($L193="",NOT(COUNTIFS($L$2:$L193,$L193)=1)),"",SUMIFS($G:$G,$L:$L,$L193))</f>
        <v/>
      </c>
      <c r="K193" s="5" t="str">
        <f>IF(OR($L193="",NOT(COUNTIFS($L$2:$L193,$L193)=1)),"",SUMIFS($I:$I,$L:$L,$L193))</f>
        <v/>
      </c>
      <c r="L193" s="6" t="str">
        <f t="shared" si="22"/>
        <v/>
      </c>
      <c r="M193" s="6">
        <f t="shared" si="23"/>
        <v>8</v>
      </c>
      <c r="N193" s="6">
        <f t="shared" si="24"/>
        <v>18</v>
      </c>
      <c r="O193" s="9" t="str">
        <f>IF(AND($B193&lt;&gt;"",$C193&lt;&gt;"",$B193&lt;=$C193),INDEX(Szabalyok!$C:$C,$N193),"")</f>
        <v/>
      </c>
      <c r="P193">
        <f t="shared" si="26"/>
        <v>0</v>
      </c>
    </row>
    <row r="194" spans="1:16" x14ac:dyDescent="0.35">
      <c r="A194">
        <f t="shared" si="25"/>
        <v>0</v>
      </c>
      <c r="B194" s="4" t="str">
        <f>IF($M194&gt;300,"",IF(OR(INDEX(Bemenet!$E$2:$E$301,$M194)="",INDEX(Bemenet!$F$2:$F$301,$M194)=""),"",MAX(INDEX(Bemenet!$E$2:$E$301,$M194),INDEX(Szabalyok!$A:$A,$N194))))</f>
        <v/>
      </c>
      <c r="C194" s="4" t="str">
        <f>IF($B194="","",MIN(INDEX(Bemenet!$F$2:$F$301,$M194),INDEX(Szabalyok!$B:$B,$N194)))</f>
        <v/>
      </c>
      <c r="D194" s="5" t="str">
        <f>IF(AND($B194&lt;&gt;"",$C194&lt;&gt;"",$B194&lt;=$C194),INDEX(Bemenet!$G$2:$G$301,$M194),"")</f>
        <v/>
      </c>
      <c r="E194" s="6" t="str">
        <f>IF(AND($B194&lt;&gt;"",$C194&lt;&gt;"",$B194&lt;=$C194),INDEX(Bemenet!$D$2:$D$301,$M194),"")</f>
        <v/>
      </c>
      <c r="F194" s="5" t="str">
        <f t="shared" ref="F194:F257" si="27">IF(AND($B194&lt;&gt;"",$C194&lt;&gt;"",$B194&lt;=$C194),$C194-$B194+1,"")</f>
        <v/>
      </c>
      <c r="G194" s="5" t="str">
        <f t="shared" ref="G194:G257" si="28">IF($F194="","",$F194*$D194)</f>
        <v/>
      </c>
      <c r="H194" s="9" t="str">
        <f t="shared" ref="H194:H257" si="29">IF($G194="","",$O194)</f>
        <v/>
      </c>
      <c r="I194" s="5" t="str">
        <f t="shared" ref="I194:I257" si="30">IF($G194="","",$G194*IF($H194="",$O194,$H194)/100)</f>
        <v/>
      </c>
      <c r="J194" s="5" t="str">
        <f>IF(OR($L194="",NOT(COUNTIFS($L$2:$L194,$L194)=1)),"",SUMIFS($G:$G,$L:$L,$L194))</f>
        <v/>
      </c>
      <c r="K194" s="5" t="str">
        <f>IF(OR($L194="",NOT(COUNTIFS($L$2:$L194,$L194)=1)),"",SUMIFS($I:$I,$L:$L,$L194))</f>
        <v/>
      </c>
      <c r="L194" s="6" t="str">
        <f t="shared" ref="L194:L257" si="31">IF($B194="","",YEAR($B194))</f>
        <v/>
      </c>
      <c r="M194" s="6">
        <f t="shared" ref="M194:M257" si="32">INT((ROW()-2)/25)+1</f>
        <v>8</v>
      </c>
      <c r="N194" s="6">
        <f t="shared" ref="N194:N257" si="33">MOD(ROW()-2,25)+2</f>
        <v>19</v>
      </c>
      <c r="O194" s="9" t="str">
        <f>IF(AND($B194&lt;&gt;"",$C194&lt;&gt;"",$B194&lt;=$C194),INDEX(Szabalyok!$C:$C,$N194),"")</f>
        <v/>
      </c>
      <c r="P194">
        <f t="shared" si="26"/>
        <v>0</v>
      </c>
    </row>
    <row r="195" spans="1:16" x14ac:dyDescent="0.35">
      <c r="A195">
        <f t="shared" si="25"/>
        <v>0</v>
      </c>
      <c r="B195" s="4" t="str">
        <f>IF($M195&gt;300,"",IF(OR(INDEX(Bemenet!$E$2:$E$301,$M195)="",INDEX(Bemenet!$F$2:$F$301,$M195)=""),"",MAX(INDEX(Bemenet!$E$2:$E$301,$M195),INDEX(Szabalyok!$A:$A,$N195))))</f>
        <v/>
      </c>
      <c r="C195" s="4" t="str">
        <f>IF($B195="","",MIN(INDEX(Bemenet!$F$2:$F$301,$M195),INDEX(Szabalyok!$B:$B,$N195)))</f>
        <v/>
      </c>
      <c r="D195" s="5" t="str">
        <f>IF(AND($B195&lt;&gt;"",$C195&lt;&gt;"",$B195&lt;=$C195),INDEX(Bemenet!$G$2:$G$301,$M195),"")</f>
        <v/>
      </c>
      <c r="E195" s="6" t="str">
        <f>IF(AND($B195&lt;&gt;"",$C195&lt;&gt;"",$B195&lt;=$C195),INDEX(Bemenet!$D$2:$D$301,$M195),"")</f>
        <v/>
      </c>
      <c r="F195" s="5" t="str">
        <f t="shared" si="27"/>
        <v/>
      </c>
      <c r="G195" s="5" t="str">
        <f t="shared" si="28"/>
        <v/>
      </c>
      <c r="H195" s="9" t="str">
        <f t="shared" si="29"/>
        <v/>
      </c>
      <c r="I195" s="5" t="str">
        <f t="shared" si="30"/>
        <v/>
      </c>
      <c r="J195" s="5" t="str">
        <f>IF(OR($L195="",NOT(COUNTIFS($L$2:$L195,$L195)=1)),"",SUMIFS($G:$G,$L:$L,$L195))</f>
        <v/>
      </c>
      <c r="K195" s="5" t="str">
        <f>IF(OR($L195="",NOT(COUNTIFS($L$2:$L195,$L195)=1)),"",SUMIFS($I:$I,$L:$L,$L195))</f>
        <v/>
      </c>
      <c r="L195" s="6" t="str">
        <f t="shared" si="31"/>
        <v/>
      </c>
      <c r="M195" s="6">
        <f t="shared" si="32"/>
        <v>8</v>
      </c>
      <c r="N195" s="6">
        <f t="shared" si="33"/>
        <v>20</v>
      </c>
      <c r="O195" s="9" t="str">
        <f>IF(AND($B195&lt;&gt;"",$C195&lt;&gt;"",$B195&lt;=$C195),INDEX(Szabalyok!$C:$C,$N195),"")</f>
        <v/>
      </c>
      <c r="P195">
        <f t="shared" si="26"/>
        <v>0</v>
      </c>
    </row>
    <row r="196" spans="1:16" x14ac:dyDescent="0.35">
      <c r="A196">
        <f t="shared" ref="A196:A259" si="34">IF(P196=P195,0,P196)</f>
        <v>0</v>
      </c>
      <c r="B196" s="4" t="str">
        <f>IF($M196&gt;300,"",IF(OR(INDEX(Bemenet!$E$2:$E$301,$M196)="",INDEX(Bemenet!$F$2:$F$301,$M196)=""),"",MAX(INDEX(Bemenet!$E$2:$E$301,$M196),INDEX(Szabalyok!$A:$A,$N196))))</f>
        <v/>
      </c>
      <c r="C196" s="4" t="str">
        <f>IF($B196="","",MIN(INDEX(Bemenet!$F$2:$F$301,$M196),INDEX(Szabalyok!$B:$B,$N196)))</f>
        <v/>
      </c>
      <c r="D196" s="5" t="str">
        <f>IF(AND($B196&lt;&gt;"",$C196&lt;&gt;"",$B196&lt;=$C196),INDEX(Bemenet!$G$2:$G$301,$M196),"")</f>
        <v/>
      </c>
      <c r="E196" s="6" t="str">
        <f>IF(AND($B196&lt;&gt;"",$C196&lt;&gt;"",$B196&lt;=$C196),INDEX(Bemenet!$D$2:$D$301,$M196),"")</f>
        <v/>
      </c>
      <c r="F196" s="5" t="str">
        <f t="shared" si="27"/>
        <v/>
      </c>
      <c r="G196" s="5" t="str">
        <f t="shared" si="28"/>
        <v/>
      </c>
      <c r="H196" s="9" t="str">
        <f t="shared" si="29"/>
        <v/>
      </c>
      <c r="I196" s="5" t="str">
        <f t="shared" si="30"/>
        <v/>
      </c>
      <c r="J196" s="5" t="str">
        <f>IF(OR($L196="",NOT(COUNTIFS($L$2:$L196,$L196)=1)),"",SUMIFS($G:$G,$L:$L,$L196))</f>
        <v/>
      </c>
      <c r="K196" s="5" t="str">
        <f>IF(OR($L196="",NOT(COUNTIFS($L$2:$L196,$L196)=1)),"",SUMIFS($I:$I,$L:$L,$L196))</f>
        <v/>
      </c>
      <c r="L196" s="6" t="str">
        <f t="shared" si="31"/>
        <v/>
      </c>
      <c r="M196" s="6">
        <f t="shared" si="32"/>
        <v>8</v>
      </c>
      <c r="N196" s="6">
        <f t="shared" si="33"/>
        <v>21</v>
      </c>
      <c r="O196" s="9" t="str">
        <f>IF(AND($B196&lt;&gt;"",$C196&lt;&gt;"",$B196&lt;=$C196),INDEX(Szabalyok!$C:$C,$N196),"")</f>
        <v/>
      </c>
      <c r="P196">
        <f t="shared" ref="P196:P259" si="35">IF(D196="",P195,P195+1)</f>
        <v>0</v>
      </c>
    </row>
    <row r="197" spans="1:16" x14ac:dyDescent="0.35">
      <c r="A197">
        <f t="shared" si="34"/>
        <v>0</v>
      </c>
      <c r="B197" s="4" t="str">
        <f>IF($M197&gt;300,"",IF(OR(INDEX(Bemenet!$E$2:$E$301,$M197)="",INDEX(Bemenet!$F$2:$F$301,$M197)=""),"",MAX(INDEX(Bemenet!$E$2:$E$301,$M197),INDEX(Szabalyok!$A:$A,$N197))))</f>
        <v/>
      </c>
      <c r="C197" s="4" t="str">
        <f>IF($B197="","",MIN(INDEX(Bemenet!$F$2:$F$301,$M197),INDEX(Szabalyok!$B:$B,$N197)))</f>
        <v/>
      </c>
      <c r="D197" s="5" t="str">
        <f>IF(AND($B197&lt;&gt;"",$C197&lt;&gt;"",$B197&lt;=$C197),INDEX(Bemenet!$G$2:$G$301,$M197),"")</f>
        <v/>
      </c>
      <c r="E197" s="6" t="str">
        <f>IF(AND($B197&lt;&gt;"",$C197&lt;&gt;"",$B197&lt;=$C197),INDEX(Bemenet!$D$2:$D$301,$M197),"")</f>
        <v/>
      </c>
      <c r="F197" s="5" t="str">
        <f t="shared" si="27"/>
        <v/>
      </c>
      <c r="G197" s="5" t="str">
        <f t="shared" si="28"/>
        <v/>
      </c>
      <c r="H197" s="9" t="str">
        <f t="shared" si="29"/>
        <v/>
      </c>
      <c r="I197" s="5" t="str">
        <f t="shared" si="30"/>
        <v/>
      </c>
      <c r="J197" s="5" t="str">
        <f>IF(OR($L197="",NOT(COUNTIFS($L$2:$L197,$L197)=1)),"",SUMIFS($G:$G,$L:$L,$L197))</f>
        <v/>
      </c>
      <c r="K197" s="5" t="str">
        <f>IF(OR($L197="",NOT(COUNTIFS($L$2:$L197,$L197)=1)),"",SUMIFS($I:$I,$L:$L,$L197))</f>
        <v/>
      </c>
      <c r="L197" s="6" t="str">
        <f t="shared" si="31"/>
        <v/>
      </c>
      <c r="M197" s="6">
        <f t="shared" si="32"/>
        <v>8</v>
      </c>
      <c r="N197" s="6">
        <f t="shared" si="33"/>
        <v>22</v>
      </c>
      <c r="O197" s="9" t="str">
        <f>IF(AND($B197&lt;&gt;"",$C197&lt;&gt;"",$B197&lt;=$C197),INDEX(Szabalyok!$C:$C,$N197),"")</f>
        <v/>
      </c>
      <c r="P197">
        <f t="shared" si="35"/>
        <v>0</v>
      </c>
    </row>
    <row r="198" spans="1:16" x14ac:dyDescent="0.35">
      <c r="A198">
        <f t="shared" si="34"/>
        <v>0</v>
      </c>
      <c r="B198" s="4" t="str">
        <f>IF($M198&gt;300,"",IF(OR(INDEX(Bemenet!$E$2:$E$301,$M198)="",INDEX(Bemenet!$F$2:$F$301,$M198)=""),"",MAX(INDEX(Bemenet!$E$2:$E$301,$M198),INDEX(Szabalyok!$A:$A,$N198))))</f>
        <v/>
      </c>
      <c r="C198" s="4" t="str">
        <f>IF($B198="","",MIN(INDEX(Bemenet!$F$2:$F$301,$M198),INDEX(Szabalyok!$B:$B,$N198)))</f>
        <v/>
      </c>
      <c r="D198" s="5" t="str">
        <f>IF(AND($B198&lt;&gt;"",$C198&lt;&gt;"",$B198&lt;=$C198),INDEX(Bemenet!$G$2:$G$301,$M198),"")</f>
        <v/>
      </c>
      <c r="E198" s="6" t="str">
        <f>IF(AND($B198&lt;&gt;"",$C198&lt;&gt;"",$B198&lt;=$C198),INDEX(Bemenet!$D$2:$D$301,$M198),"")</f>
        <v/>
      </c>
      <c r="F198" s="5" t="str">
        <f t="shared" si="27"/>
        <v/>
      </c>
      <c r="G198" s="5" t="str">
        <f t="shared" si="28"/>
        <v/>
      </c>
      <c r="H198" s="9" t="str">
        <f t="shared" si="29"/>
        <v/>
      </c>
      <c r="I198" s="5" t="str">
        <f t="shared" si="30"/>
        <v/>
      </c>
      <c r="J198" s="5" t="str">
        <f>IF(OR($L198="",NOT(COUNTIFS($L$2:$L198,$L198)=1)),"",SUMIFS($G:$G,$L:$L,$L198))</f>
        <v/>
      </c>
      <c r="K198" s="5" t="str">
        <f>IF(OR($L198="",NOT(COUNTIFS($L$2:$L198,$L198)=1)),"",SUMIFS($I:$I,$L:$L,$L198))</f>
        <v/>
      </c>
      <c r="L198" s="6" t="str">
        <f t="shared" si="31"/>
        <v/>
      </c>
      <c r="M198" s="6">
        <f t="shared" si="32"/>
        <v>8</v>
      </c>
      <c r="N198" s="6">
        <f t="shared" si="33"/>
        <v>23</v>
      </c>
      <c r="O198" s="9" t="str">
        <f>IF(AND($B198&lt;&gt;"",$C198&lt;&gt;"",$B198&lt;=$C198),INDEX(Szabalyok!$C:$C,$N198),"")</f>
        <v/>
      </c>
      <c r="P198">
        <f t="shared" si="35"/>
        <v>0</v>
      </c>
    </row>
    <row r="199" spans="1:16" x14ac:dyDescent="0.35">
      <c r="A199">
        <f t="shared" si="34"/>
        <v>0</v>
      </c>
      <c r="B199" s="4" t="str">
        <f>IF($M199&gt;300,"",IF(OR(INDEX(Bemenet!$E$2:$E$301,$M199)="",INDEX(Bemenet!$F$2:$F$301,$M199)=""),"",MAX(INDEX(Bemenet!$E$2:$E$301,$M199),INDEX(Szabalyok!$A:$A,$N199))))</f>
        <v/>
      </c>
      <c r="C199" s="4" t="str">
        <f>IF($B199="","",MIN(INDEX(Bemenet!$F$2:$F$301,$M199),INDEX(Szabalyok!$B:$B,$N199)))</f>
        <v/>
      </c>
      <c r="D199" s="5" t="str">
        <f>IF(AND($B199&lt;&gt;"",$C199&lt;&gt;"",$B199&lt;=$C199),INDEX(Bemenet!$G$2:$G$301,$M199),"")</f>
        <v/>
      </c>
      <c r="E199" s="6" t="str">
        <f>IF(AND($B199&lt;&gt;"",$C199&lt;&gt;"",$B199&lt;=$C199),INDEX(Bemenet!$D$2:$D$301,$M199),"")</f>
        <v/>
      </c>
      <c r="F199" s="5" t="str">
        <f t="shared" si="27"/>
        <v/>
      </c>
      <c r="G199" s="5" t="str">
        <f t="shared" si="28"/>
        <v/>
      </c>
      <c r="H199" s="9" t="str">
        <f t="shared" si="29"/>
        <v/>
      </c>
      <c r="I199" s="5" t="str">
        <f t="shared" si="30"/>
        <v/>
      </c>
      <c r="J199" s="5" t="str">
        <f>IF(OR($L199="",NOT(COUNTIFS($L$2:$L199,$L199)=1)),"",SUMIFS($G:$G,$L:$L,$L199))</f>
        <v/>
      </c>
      <c r="K199" s="5" t="str">
        <f>IF(OR($L199="",NOT(COUNTIFS($L$2:$L199,$L199)=1)),"",SUMIFS($I:$I,$L:$L,$L199))</f>
        <v/>
      </c>
      <c r="L199" s="6" t="str">
        <f t="shared" si="31"/>
        <v/>
      </c>
      <c r="M199" s="6">
        <f t="shared" si="32"/>
        <v>8</v>
      </c>
      <c r="N199" s="6">
        <f t="shared" si="33"/>
        <v>24</v>
      </c>
      <c r="O199" s="9" t="str">
        <f>IF(AND($B199&lt;&gt;"",$C199&lt;&gt;"",$B199&lt;=$C199),INDEX(Szabalyok!$C:$C,$N199),"")</f>
        <v/>
      </c>
      <c r="P199">
        <f t="shared" si="35"/>
        <v>0</v>
      </c>
    </row>
    <row r="200" spans="1:16" x14ac:dyDescent="0.35">
      <c r="A200">
        <f t="shared" si="34"/>
        <v>0</v>
      </c>
      <c r="B200" s="4" t="str">
        <f>IF($M200&gt;300,"",IF(OR(INDEX(Bemenet!$E$2:$E$301,$M200)="",INDEX(Bemenet!$F$2:$F$301,$M200)=""),"",MAX(INDEX(Bemenet!$E$2:$E$301,$M200),INDEX(Szabalyok!$A:$A,$N200))))</f>
        <v/>
      </c>
      <c r="C200" s="4" t="str">
        <f>IF($B200="","",MIN(INDEX(Bemenet!$F$2:$F$301,$M200),INDEX(Szabalyok!$B:$B,$N200)))</f>
        <v/>
      </c>
      <c r="D200" s="5" t="str">
        <f>IF(AND($B200&lt;&gt;"",$C200&lt;&gt;"",$B200&lt;=$C200),INDEX(Bemenet!$G$2:$G$301,$M200),"")</f>
        <v/>
      </c>
      <c r="E200" s="6" t="str">
        <f>IF(AND($B200&lt;&gt;"",$C200&lt;&gt;"",$B200&lt;=$C200),INDEX(Bemenet!$D$2:$D$301,$M200),"")</f>
        <v/>
      </c>
      <c r="F200" s="5" t="str">
        <f t="shared" si="27"/>
        <v/>
      </c>
      <c r="G200" s="5" t="str">
        <f t="shared" si="28"/>
        <v/>
      </c>
      <c r="H200" s="9" t="str">
        <f t="shared" si="29"/>
        <v/>
      </c>
      <c r="I200" s="5" t="str">
        <f t="shared" si="30"/>
        <v/>
      </c>
      <c r="J200" s="5" t="str">
        <f>IF(OR($L200="",NOT(COUNTIFS($L$2:$L200,$L200)=1)),"",SUMIFS($G:$G,$L:$L,$L200))</f>
        <v/>
      </c>
      <c r="K200" s="5" t="str">
        <f>IF(OR($L200="",NOT(COUNTIFS($L$2:$L200,$L200)=1)),"",SUMIFS($I:$I,$L:$L,$L200))</f>
        <v/>
      </c>
      <c r="L200" s="6" t="str">
        <f t="shared" si="31"/>
        <v/>
      </c>
      <c r="M200" s="6">
        <f t="shared" si="32"/>
        <v>8</v>
      </c>
      <c r="N200" s="6">
        <f t="shared" si="33"/>
        <v>25</v>
      </c>
      <c r="O200" s="9" t="str">
        <f>IF(AND($B200&lt;&gt;"",$C200&lt;&gt;"",$B200&lt;=$C200),INDEX(Szabalyok!$C:$C,$N200),"")</f>
        <v/>
      </c>
      <c r="P200">
        <f t="shared" si="35"/>
        <v>0</v>
      </c>
    </row>
    <row r="201" spans="1:16" x14ac:dyDescent="0.35">
      <c r="A201">
        <f t="shared" si="34"/>
        <v>0</v>
      </c>
      <c r="B201" s="4" t="str">
        <f>IF($M201&gt;300,"",IF(OR(INDEX(Bemenet!$E$2:$E$301,$M201)="",INDEX(Bemenet!$F$2:$F$301,$M201)=""),"",MAX(INDEX(Bemenet!$E$2:$E$301,$M201),INDEX(Szabalyok!$A:$A,$N201))))</f>
        <v/>
      </c>
      <c r="C201" s="4" t="str">
        <f>IF($B201="","",MIN(INDEX(Bemenet!$F$2:$F$301,$M201),INDEX(Szabalyok!$B:$B,$N201)))</f>
        <v/>
      </c>
      <c r="D201" s="5" t="str">
        <f>IF(AND($B201&lt;&gt;"",$C201&lt;&gt;"",$B201&lt;=$C201),INDEX(Bemenet!$G$2:$G$301,$M201),"")</f>
        <v/>
      </c>
      <c r="E201" s="6" t="str">
        <f>IF(AND($B201&lt;&gt;"",$C201&lt;&gt;"",$B201&lt;=$C201),INDEX(Bemenet!$D$2:$D$301,$M201),"")</f>
        <v/>
      </c>
      <c r="F201" s="5" t="str">
        <f t="shared" si="27"/>
        <v/>
      </c>
      <c r="G201" s="5" t="str">
        <f t="shared" si="28"/>
        <v/>
      </c>
      <c r="H201" s="9" t="str">
        <f t="shared" si="29"/>
        <v/>
      </c>
      <c r="I201" s="5" t="str">
        <f t="shared" si="30"/>
        <v/>
      </c>
      <c r="J201" s="5" t="str">
        <f>IF(OR($L201="",NOT(COUNTIFS($L$2:$L201,$L201)=1)),"",SUMIFS($G:$G,$L:$L,$L201))</f>
        <v/>
      </c>
      <c r="K201" s="5" t="str">
        <f>IF(OR($L201="",NOT(COUNTIFS($L$2:$L201,$L201)=1)),"",SUMIFS($I:$I,$L:$L,$L201))</f>
        <v/>
      </c>
      <c r="L201" s="6" t="str">
        <f t="shared" si="31"/>
        <v/>
      </c>
      <c r="M201" s="6">
        <f t="shared" si="32"/>
        <v>8</v>
      </c>
      <c r="N201" s="6">
        <f t="shared" si="33"/>
        <v>26</v>
      </c>
      <c r="O201" s="9" t="str">
        <f>IF(AND($B201&lt;&gt;"",$C201&lt;&gt;"",$B201&lt;=$C201),INDEX(Szabalyok!$C:$C,$N201),"")</f>
        <v/>
      </c>
      <c r="P201">
        <f t="shared" si="35"/>
        <v>0</v>
      </c>
    </row>
    <row r="202" spans="1:16" x14ac:dyDescent="0.35">
      <c r="A202">
        <f t="shared" si="34"/>
        <v>0</v>
      </c>
      <c r="B202" s="4" t="str">
        <f>IF($M202&gt;300,"",IF(OR(INDEX(Bemenet!$E$2:$E$301,$M202)="",INDEX(Bemenet!$F$2:$F$301,$M202)=""),"",MAX(INDEX(Bemenet!$E$2:$E$301,$M202),INDEX(Szabalyok!$A:$A,$N202))))</f>
        <v/>
      </c>
      <c r="C202" s="4" t="str">
        <f>IF($B202="","",MIN(INDEX(Bemenet!$F$2:$F$301,$M202),INDEX(Szabalyok!$B:$B,$N202)))</f>
        <v/>
      </c>
      <c r="D202" s="5" t="str">
        <f>IF(AND($B202&lt;&gt;"",$C202&lt;&gt;"",$B202&lt;=$C202),INDEX(Bemenet!$G$2:$G$301,$M202),"")</f>
        <v/>
      </c>
      <c r="E202" s="6" t="str">
        <f>IF(AND($B202&lt;&gt;"",$C202&lt;&gt;"",$B202&lt;=$C202),INDEX(Bemenet!$D$2:$D$301,$M202),"")</f>
        <v/>
      </c>
      <c r="F202" s="5" t="str">
        <f t="shared" si="27"/>
        <v/>
      </c>
      <c r="G202" s="5" t="str">
        <f t="shared" si="28"/>
        <v/>
      </c>
      <c r="H202" s="9" t="str">
        <f t="shared" si="29"/>
        <v/>
      </c>
      <c r="I202" s="5" t="str">
        <f t="shared" si="30"/>
        <v/>
      </c>
      <c r="J202" s="5" t="str">
        <f>IF(OR($L202="",NOT(COUNTIFS($L$2:$L202,$L202)=1)),"",SUMIFS($G:$G,$L:$L,$L202))</f>
        <v/>
      </c>
      <c r="K202" s="5" t="str">
        <f>IF(OR($L202="",NOT(COUNTIFS($L$2:$L202,$L202)=1)),"",SUMIFS($I:$I,$L:$L,$L202))</f>
        <v/>
      </c>
      <c r="L202" s="6" t="str">
        <f t="shared" si="31"/>
        <v/>
      </c>
      <c r="M202" s="6">
        <f t="shared" si="32"/>
        <v>9</v>
      </c>
      <c r="N202" s="6">
        <f t="shared" si="33"/>
        <v>2</v>
      </c>
      <c r="O202" s="9" t="str">
        <f>IF(AND($B202&lt;&gt;"",$C202&lt;&gt;"",$B202&lt;=$C202),INDEX(Szabalyok!$C:$C,$N202),"")</f>
        <v/>
      </c>
      <c r="P202">
        <f t="shared" si="35"/>
        <v>0</v>
      </c>
    </row>
    <row r="203" spans="1:16" x14ac:dyDescent="0.35">
      <c r="A203">
        <f t="shared" si="34"/>
        <v>0</v>
      </c>
      <c r="B203" s="4" t="str">
        <f>IF($M203&gt;300,"",IF(OR(INDEX(Bemenet!$E$2:$E$301,$M203)="",INDEX(Bemenet!$F$2:$F$301,$M203)=""),"",MAX(INDEX(Bemenet!$E$2:$E$301,$M203),INDEX(Szabalyok!$A:$A,$N203))))</f>
        <v/>
      </c>
      <c r="C203" s="4" t="str">
        <f>IF($B203="","",MIN(INDEX(Bemenet!$F$2:$F$301,$M203),INDEX(Szabalyok!$B:$B,$N203)))</f>
        <v/>
      </c>
      <c r="D203" s="5" t="str">
        <f>IF(AND($B203&lt;&gt;"",$C203&lt;&gt;"",$B203&lt;=$C203),INDEX(Bemenet!$G$2:$G$301,$M203),"")</f>
        <v/>
      </c>
      <c r="E203" s="6" t="str">
        <f>IF(AND($B203&lt;&gt;"",$C203&lt;&gt;"",$B203&lt;=$C203),INDEX(Bemenet!$D$2:$D$301,$M203),"")</f>
        <v/>
      </c>
      <c r="F203" s="5" t="str">
        <f t="shared" si="27"/>
        <v/>
      </c>
      <c r="G203" s="5" t="str">
        <f t="shared" si="28"/>
        <v/>
      </c>
      <c r="H203" s="9" t="str">
        <f t="shared" si="29"/>
        <v/>
      </c>
      <c r="I203" s="5" t="str">
        <f t="shared" si="30"/>
        <v/>
      </c>
      <c r="J203" s="5" t="str">
        <f>IF(OR($L203="",NOT(COUNTIFS($L$2:$L203,$L203)=1)),"",SUMIFS($G:$G,$L:$L,$L203))</f>
        <v/>
      </c>
      <c r="K203" s="5" t="str">
        <f>IF(OR($L203="",NOT(COUNTIFS($L$2:$L203,$L203)=1)),"",SUMIFS($I:$I,$L:$L,$L203))</f>
        <v/>
      </c>
      <c r="L203" s="6" t="str">
        <f t="shared" si="31"/>
        <v/>
      </c>
      <c r="M203" s="6">
        <f t="shared" si="32"/>
        <v>9</v>
      </c>
      <c r="N203" s="6">
        <f t="shared" si="33"/>
        <v>3</v>
      </c>
      <c r="O203" s="9" t="str">
        <f>IF(AND($B203&lt;&gt;"",$C203&lt;&gt;"",$B203&lt;=$C203),INDEX(Szabalyok!$C:$C,$N203),"")</f>
        <v/>
      </c>
      <c r="P203">
        <f t="shared" si="35"/>
        <v>0</v>
      </c>
    </row>
    <row r="204" spans="1:16" x14ac:dyDescent="0.35">
      <c r="A204">
        <f t="shared" si="34"/>
        <v>0</v>
      </c>
      <c r="B204" s="4" t="str">
        <f>IF($M204&gt;300,"",IF(OR(INDEX(Bemenet!$E$2:$E$301,$M204)="",INDEX(Bemenet!$F$2:$F$301,$M204)=""),"",MAX(INDEX(Bemenet!$E$2:$E$301,$M204),INDEX(Szabalyok!$A:$A,$N204))))</f>
        <v/>
      </c>
      <c r="C204" s="4" t="str">
        <f>IF($B204="","",MIN(INDEX(Bemenet!$F$2:$F$301,$M204),INDEX(Szabalyok!$B:$B,$N204)))</f>
        <v/>
      </c>
      <c r="D204" s="5" t="str">
        <f>IF(AND($B204&lt;&gt;"",$C204&lt;&gt;"",$B204&lt;=$C204),INDEX(Bemenet!$G$2:$G$301,$M204),"")</f>
        <v/>
      </c>
      <c r="E204" s="6" t="str">
        <f>IF(AND($B204&lt;&gt;"",$C204&lt;&gt;"",$B204&lt;=$C204),INDEX(Bemenet!$D$2:$D$301,$M204),"")</f>
        <v/>
      </c>
      <c r="F204" s="5" t="str">
        <f t="shared" si="27"/>
        <v/>
      </c>
      <c r="G204" s="5" t="str">
        <f t="shared" si="28"/>
        <v/>
      </c>
      <c r="H204" s="9" t="str">
        <f t="shared" si="29"/>
        <v/>
      </c>
      <c r="I204" s="5" t="str">
        <f t="shared" si="30"/>
        <v/>
      </c>
      <c r="J204" s="5" t="str">
        <f>IF(OR($L204="",NOT(COUNTIFS($L$2:$L204,$L204)=1)),"",SUMIFS($G:$G,$L:$L,$L204))</f>
        <v/>
      </c>
      <c r="K204" s="5" t="str">
        <f>IF(OR($L204="",NOT(COUNTIFS($L$2:$L204,$L204)=1)),"",SUMIFS($I:$I,$L:$L,$L204))</f>
        <v/>
      </c>
      <c r="L204" s="6" t="str">
        <f t="shared" si="31"/>
        <v/>
      </c>
      <c r="M204" s="6">
        <f t="shared" si="32"/>
        <v>9</v>
      </c>
      <c r="N204" s="6">
        <f t="shared" si="33"/>
        <v>4</v>
      </c>
      <c r="O204" s="9" t="str">
        <f>IF(AND($B204&lt;&gt;"",$C204&lt;&gt;"",$B204&lt;=$C204),INDEX(Szabalyok!$C:$C,$N204),"")</f>
        <v/>
      </c>
      <c r="P204">
        <f t="shared" si="35"/>
        <v>0</v>
      </c>
    </row>
    <row r="205" spans="1:16" x14ac:dyDescent="0.35">
      <c r="A205">
        <f t="shared" si="34"/>
        <v>0</v>
      </c>
      <c r="B205" s="4" t="str">
        <f>IF($M205&gt;300,"",IF(OR(INDEX(Bemenet!$E$2:$E$301,$M205)="",INDEX(Bemenet!$F$2:$F$301,$M205)=""),"",MAX(INDEX(Bemenet!$E$2:$E$301,$M205),INDEX(Szabalyok!$A:$A,$N205))))</f>
        <v/>
      </c>
      <c r="C205" s="4" t="str">
        <f>IF($B205="","",MIN(INDEX(Bemenet!$F$2:$F$301,$M205),INDEX(Szabalyok!$B:$B,$N205)))</f>
        <v/>
      </c>
      <c r="D205" s="5" t="str">
        <f>IF(AND($B205&lt;&gt;"",$C205&lt;&gt;"",$B205&lt;=$C205),INDEX(Bemenet!$G$2:$G$301,$M205),"")</f>
        <v/>
      </c>
      <c r="E205" s="6" t="str">
        <f>IF(AND($B205&lt;&gt;"",$C205&lt;&gt;"",$B205&lt;=$C205),INDEX(Bemenet!$D$2:$D$301,$M205),"")</f>
        <v/>
      </c>
      <c r="F205" s="5" t="str">
        <f t="shared" si="27"/>
        <v/>
      </c>
      <c r="G205" s="5" t="str">
        <f t="shared" si="28"/>
        <v/>
      </c>
      <c r="H205" s="9" t="str">
        <f t="shared" si="29"/>
        <v/>
      </c>
      <c r="I205" s="5" t="str">
        <f t="shared" si="30"/>
        <v/>
      </c>
      <c r="J205" s="5" t="str">
        <f>IF(OR($L205="",NOT(COUNTIFS($L$2:$L205,$L205)=1)),"",SUMIFS($G:$G,$L:$L,$L205))</f>
        <v/>
      </c>
      <c r="K205" s="5" t="str">
        <f>IF(OR($L205="",NOT(COUNTIFS($L$2:$L205,$L205)=1)),"",SUMIFS($I:$I,$L:$L,$L205))</f>
        <v/>
      </c>
      <c r="L205" s="6" t="str">
        <f t="shared" si="31"/>
        <v/>
      </c>
      <c r="M205" s="6">
        <f t="shared" si="32"/>
        <v>9</v>
      </c>
      <c r="N205" s="6">
        <f t="shared" si="33"/>
        <v>5</v>
      </c>
      <c r="O205" s="9" t="str">
        <f>IF(AND($B205&lt;&gt;"",$C205&lt;&gt;"",$B205&lt;=$C205),INDEX(Szabalyok!$C:$C,$N205),"")</f>
        <v/>
      </c>
      <c r="P205">
        <f t="shared" si="35"/>
        <v>0</v>
      </c>
    </row>
    <row r="206" spans="1:16" x14ac:dyDescent="0.35">
      <c r="A206">
        <f t="shared" si="34"/>
        <v>0</v>
      </c>
      <c r="B206" s="4" t="str">
        <f>IF($M206&gt;300,"",IF(OR(INDEX(Bemenet!$E$2:$E$301,$M206)="",INDEX(Bemenet!$F$2:$F$301,$M206)=""),"",MAX(INDEX(Bemenet!$E$2:$E$301,$M206),INDEX(Szabalyok!$A:$A,$N206))))</f>
        <v/>
      </c>
      <c r="C206" s="4" t="str">
        <f>IF($B206="","",MIN(INDEX(Bemenet!$F$2:$F$301,$M206),INDEX(Szabalyok!$B:$B,$N206)))</f>
        <v/>
      </c>
      <c r="D206" s="5" t="str">
        <f>IF(AND($B206&lt;&gt;"",$C206&lt;&gt;"",$B206&lt;=$C206),INDEX(Bemenet!$G$2:$G$301,$M206),"")</f>
        <v/>
      </c>
      <c r="E206" s="6" t="str">
        <f>IF(AND($B206&lt;&gt;"",$C206&lt;&gt;"",$B206&lt;=$C206),INDEX(Bemenet!$D$2:$D$301,$M206),"")</f>
        <v/>
      </c>
      <c r="F206" s="5" t="str">
        <f t="shared" si="27"/>
        <v/>
      </c>
      <c r="G206" s="5" t="str">
        <f t="shared" si="28"/>
        <v/>
      </c>
      <c r="H206" s="9" t="str">
        <f t="shared" si="29"/>
        <v/>
      </c>
      <c r="I206" s="5" t="str">
        <f t="shared" si="30"/>
        <v/>
      </c>
      <c r="J206" s="5" t="str">
        <f>IF(OR($L206="",NOT(COUNTIFS($L$2:$L206,$L206)=1)),"",SUMIFS($G:$G,$L:$L,$L206))</f>
        <v/>
      </c>
      <c r="K206" s="5" t="str">
        <f>IF(OR($L206="",NOT(COUNTIFS($L$2:$L206,$L206)=1)),"",SUMIFS($I:$I,$L:$L,$L206))</f>
        <v/>
      </c>
      <c r="L206" s="6" t="str">
        <f t="shared" si="31"/>
        <v/>
      </c>
      <c r="M206" s="6">
        <f t="shared" si="32"/>
        <v>9</v>
      </c>
      <c r="N206" s="6">
        <f t="shared" si="33"/>
        <v>6</v>
      </c>
      <c r="O206" s="9" t="str">
        <f>IF(AND($B206&lt;&gt;"",$C206&lt;&gt;"",$B206&lt;=$C206),INDEX(Szabalyok!$C:$C,$N206),"")</f>
        <v/>
      </c>
      <c r="P206">
        <f t="shared" si="35"/>
        <v>0</v>
      </c>
    </row>
    <row r="207" spans="1:16" x14ac:dyDescent="0.35">
      <c r="A207">
        <f t="shared" si="34"/>
        <v>0</v>
      </c>
      <c r="B207" s="4" t="str">
        <f>IF($M207&gt;300,"",IF(OR(INDEX(Bemenet!$E$2:$E$301,$M207)="",INDEX(Bemenet!$F$2:$F$301,$M207)=""),"",MAX(INDEX(Bemenet!$E$2:$E$301,$M207),INDEX(Szabalyok!$A:$A,$N207))))</f>
        <v/>
      </c>
      <c r="C207" s="4" t="str">
        <f>IF($B207="","",MIN(INDEX(Bemenet!$F$2:$F$301,$M207),INDEX(Szabalyok!$B:$B,$N207)))</f>
        <v/>
      </c>
      <c r="D207" s="5" t="str">
        <f>IF(AND($B207&lt;&gt;"",$C207&lt;&gt;"",$B207&lt;=$C207),INDEX(Bemenet!$G$2:$G$301,$M207),"")</f>
        <v/>
      </c>
      <c r="E207" s="6" t="str">
        <f>IF(AND($B207&lt;&gt;"",$C207&lt;&gt;"",$B207&lt;=$C207),INDEX(Bemenet!$D$2:$D$301,$M207),"")</f>
        <v/>
      </c>
      <c r="F207" s="5" t="str">
        <f t="shared" si="27"/>
        <v/>
      </c>
      <c r="G207" s="5" t="str">
        <f t="shared" si="28"/>
        <v/>
      </c>
      <c r="H207" s="9" t="str">
        <f t="shared" si="29"/>
        <v/>
      </c>
      <c r="I207" s="5" t="str">
        <f t="shared" si="30"/>
        <v/>
      </c>
      <c r="J207" s="5" t="str">
        <f>IF(OR($L207="",NOT(COUNTIFS($L$2:$L207,$L207)=1)),"",SUMIFS($G:$G,$L:$L,$L207))</f>
        <v/>
      </c>
      <c r="K207" s="5" t="str">
        <f>IF(OR($L207="",NOT(COUNTIFS($L$2:$L207,$L207)=1)),"",SUMIFS($I:$I,$L:$L,$L207))</f>
        <v/>
      </c>
      <c r="L207" s="6" t="str">
        <f t="shared" si="31"/>
        <v/>
      </c>
      <c r="M207" s="6">
        <f t="shared" si="32"/>
        <v>9</v>
      </c>
      <c r="N207" s="6">
        <f t="shared" si="33"/>
        <v>7</v>
      </c>
      <c r="O207" s="9" t="str">
        <f>IF(AND($B207&lt;&gt;"",$C207&lt;&gt;"",$B207&lt;=$C207),INDEX(Szabalyok!$C:$C,$N207),"")</f>
        <v/>
      </c>
      <c r="P207">
        <f t="shared" si="35"/>
        <v>0</v>
      </c>
    </row>
    <row r="208" spans="1:16" x14ac:dyDescent="0.35">
      <c r="A208">
        <f t="shared" si="34"/>
        <v>0</v>
      </c>
      <c r="B208" s="4" t="str">
        <f>IF($M208&gt;300,"",IF(OR(INDEX(Bemenet!$E$2:$E$301,$M208)="",INDEX(Bemenet!$F$2:$F$301,$M208)=""),"",MAX(INDEX(Bemenet!$E$2:$E$301,$M208),INDEX(Szabalyok!$A:$A,$N208))))</f>
        <v/>
      </c>
      <c r="C208" s="4" t="str">
        <f>IF($B208="","",MIN(INDEX(Bemenet!$F$2:$F$301,$M208),INDEX(Szabalyok!$B:$B,$N208)))</f>
        <v/>
      </c>
      <c r="D208" s="5" t="str">
        <f>IF(AND($B208&lt;&gt;"",$C208&lt;&gt;"",$B208&lt;=$C208),INDEX(Bemenet!$G$2:$G$301,$M208),"")</f>
        <v/>
      </c>
      <c r="E208" s="6" t="str">
        <f>IF(AND($B208&lt;&gt;"",$C208&lt;&gt;"",$B208&lt;=$C208),INDEX(Bemenet!$D$2:$D$301,$M208),"")</f>
        <v/>
      </c>
      <c r="F208" s="5" t="str">
        <f t="shared" si="27"/>
        <v/>
      </c>
      <c r="G208" s="5" t="str">
        <f t="shared" si="28"/>
        <v/>
      </c>
      <c r="H208" s="9" t="str">
        <f t="shared" si="29"/>
        <v/>
      </c>
      <c r="I208" s="5" t="str">
        <f t="shared" si="30"/>
        <v/>
      </c>
      <c r="J208" s="5" t="str">
        <f>IF(OR($L208="",NOT(COUNTIFS($L$2:$L208,$L208)=1)),"",SUMIFS($G:$G,$L:$L,$L208))</f>
        <v/>
      </c>
      <c r="K208" s="5" t="str">
        <f>IF(OR($L208="",NOT(COUNTIFS($L$2:$L208,$L208)=1)),"",SUMIFS($I:$I,$L:$L,$L208))</f>
        <v/>
      </c>
      <c r="L208" s="6" t="str">
        <f t="shared" si="31"/>
        <v/>
      </c>
      <c r="M208" s="6">
        <f t="shared" si="32"/>
        <v>9</v>
      </c>
      <c r="N208" s="6">
        <f t="shared" si="33"/>
        <v>8</v>
      </c>
      <c r="O208" s="9" t="str">
        <f>IF(AND($B208&lt;&gt;"",$C208&lt;&gt;"",$B208&lt;=$C208),INDEX(Szabalyok!$C:$C,$N208),"")</f>
        <v/>
      </c>
      <c r="P208">
        <f t="shared" si="35"/>
        <v>0</v>
      </c>
    </row>
    <row r="209" spans="1:16" x14ac:dyDescent="0.35">
      <c r="A209">
        <f t="shared" si="34"/>
        <v>0</v>
      </c>
      <c r="B209" s="4" t="str">
        <f>IF($M209&gt;300,"",IF(OR(INDEX(Bemenet!$E$2:$E$301,$M209)="",INDEX(Bemenet!$F$2:$F$301,$M209)=""),"",MAX(INDEX(Bemenet!$E$2:$E$301,$M209),INDEX(Szabalyok!$A:$A,$N209))))</f>
        <v/>
      </c>
      <c r="C209" s="4" t="str">
        <f>IF($B209="","",MIN(INDEX(Bemenet!$F$2:$F$301,$M209),INDEX(Szabalyok!$B:$B,$N209)))</f>
        <v/>
      </c>
      <c r="D209" s="5" t="str">
        <f>IF(AND($B209&lt;&gt;"",$C209&lt;&gt;"",$B209&lt;=$C209),INDEX(Bemenet!$G$2:$G$301,$M209),"")</f>
        <v/>
      </c>
      <c r="E209" s="6" t="str">
        <f>IF(AND($B209&lt;&gt;"",$C209&lt;&gt;"",$B209&lt;=$C209),INDEX(Bemenet!$D$2:$D$301,$M209),"")</f>
        <v/>
      </c>
      <c r="F209" s="5" t="str">
        <f t="shared" si="27"/>
        <v/>
      </c>
      <c r="G209" s="5" t="str">
        <f t="shared" si="28"/>
        <v/>
      </c>
      <c r="H209" s="9" t="str">
        <f t="shared" si="29"/>
        <v/>
      </c>
      <c r="I209" s="5" t="str">
        <f t="shared" si="30"/>
        <v/>
      </c>
      <c r="J209" s="5" t="str">
        <f>IF(OR($L209="",NOT(COUNTIFS($L$2:$L209,$L209)=1)),"",SUMIFS($G:$G,$L:$L,$L209))</f>
        <v/>
      </c>
      <c r="K209" s="5" t="str">
        <f>IF(OR($L209="",NOT(COUNTIFS($L$2:$L209,$L209)=1)),"",SUMIFS($I:$I,$L:$L,$L209))</f>
        <v/>
      </c>
      <c r="L209" s="6" t="str">
        <f t="shared" si="31"/>
        <v/>
      </c>
      <c r="M209" s="6">
        <f t="shared" si="32"/>
        <v>9</v>
      </c>
      <c r="N209" s="6">
        <f t="shared" si="33"/>
        <v>9</v>
      </c>
      <c r="O209" s="9" t="str">
        <f>IF(AND($B209&lt;&gt;"",$C209&lt;&gt;"",$B209&lt;=$C209),INDEX(Szabalyok!$C:$C,$N209),"")</f>
        <v/>
      </c>
      <c r="P209">
        <f t="shared" si="35"/>
        <v>0</v>
      </c>
    </row>
    <row r="210" spans="1:16" x14ac:dyDescent="0.35">
      <c r="A210">
        <f t="shared" si="34"/>
        <v>0</v>
      </c>
      <c r="B210" s="4" t="str">
        <f>IF($M210&gt;300,"",IF(OR(INDEX(Bemenet!$E$2:$E$301,$M210)="",INDEX(Bemenet!$F$2:$F$301,$M210)=""),"",MAX(INDEX(Bemenet!$E$2:$E$301,$M210),INDEX(Szabalyok!$A:$A,$N210))))</f>
        <v/>
      </c>
      <c r="C210" s="4" t="str">
        <f>IF($B210="","",MIN(INDEX(Bemenet!$F$2:$F$301,$M210),INDEX(Szabalyok!$B:$B,$N210)))</f>
        <v/>
      </c>
      <c r="D210" s="5" t="str">
        <f>IF(AND($B210&lt;&gt;"",$C210&lt;&gt;"",$B210&lt;=$C210),INDEX(Bemenet!$G$2:$G$301,$M210),"")</f>
        <v/>
      </c>
      <c r="E210" s="6" t="str">
        <f>IF(AND($B210&lt;&gt;"",$C210&lt;&gt;"",$B210&lt;=$C210),INDEX(Bemenet!$D$2:$D$301,$M210),"")</f>
        <v/>
      </c>
      <c r="F210" s="5" t="str">
        <f t="shared" si="27"/>
        <v/>
      </c>
      <c r="G210" s="5" t="str">
        <f t="shared" si="28"/>
        <v/>
      </c>
      <c r="H210" s="9" t="str">
        <f t="shared" si="29"/>
        <v/>
      </c>
      <c r="I210" s="5" t="str">
        <f t="shared" si="30"/>
        <v/>
      </c>
      <c r="J210" s="5" t="str">
        <f>IF(OR($L210="",NOT(COUNTIFS($L$2:$L210,$L210)=1)),"",SUMIFS($G:$G,$L:$L,$L210))</f>
        <v/>
      </c>
      <c r="K210" s="5" t="str">
        <f>IF(OR($L210="",NOT(COUNTIFS($L$2:$L210,$L210)=1)),"",SUMIFS($I:$I,$L:$L,$L210))</f>
        <v/>
      </c>
      <c r="L210" s="6" t="str">
        <f t="shared" si="31"/>
        <v/>
      </c>
      <c r="M210" s="6">
        <f t="shared" si="32"/>
        <v>9</v>
      </c>
      <c r="N210" s="6">
        <f t="shared" si="33"/>
        <v>10</v>
      </c>
      <c r="O210" s="9" t="str">
        <f>IF(AND($B210&lt;&gt;"",$C210&lt;&gt;"",$B210&lt;=$C210),INDEX(Szabalyok!$C:$C,$N210),"")</f>
        <v/>
      </c>
      <c r="P210">
        <f t="shared" si="35"/>
        <v>0</v>
      </c>
    </row>
    <row r="211" spans="1:16" x14ac:dyDescent="0.35">
      <c r="A211">
        <f t="shared" si="34"/>
        <v>0</v>
      </c>
      <c r="B211" s="4" t="str">
        <f>IF($M211&gt;300,"",IF(OR(INDEX(Bemenet!$E$2:$E$301,$M211)="",INDEX(Bemenet!$F$2:$F$301,$M211)=""),"",MAX(INDEX(Bemenet!$E$2:$E$301,$M211),INDEX(Szabalyok!$A:$A,$N211))))</f>
        <v/>
      </c>
      <c r="C211" s="4" t="str">
        <f>IF($B211="","",MIN(INDEX(Bemenet!$F$2:$F$301,$M211),INDEX(Szabalyok!$B:$B,$N211)))</f>
        <v/>
      </c>
      <c r="D211" s="5" t="str">
        <f>IF(AND($B211&lt;&gt;"",$C211&lt;&gt;"",$B211&lt;=$C211),INDEX(Bemenet!$G$2:$G$301,$M211),"")</f>
        <v/>
      </c>
      <c r="E211" s="6" t="str">
        <f>IF(AND($B211&lt;&gt;"",$C211&lt;&gt;"",$B211&lt;=$C211),INDEX(Bemenet!$D$2:$D$301,$M211),"")</f>
        <v/>
      </c>
      <c r="F211" s="5" t="str">
        <f t="shared" si="27"/>
        <v/>
      </c>
      <c r="G211" s="5" t="str">
        <f t="shared" si="28"/>
        <v/>
      </c>
      <c r="H211" s="9" t="str">
        <f t="shared" si="29"/>
        <v/>
      </c>
      <c r="I211" s="5" t="str">
        <f t="shared" si="30"/>
        <v/>
      </c>
      <c r="J211" s="5" t="str">
        <f>IF(OR($L211="",NOT(COUNTIFS($L$2:$L211,$L211)=1)),"",SUMIFS($G:$G,$L:$L,$L211))</f>
        <v/>
      </c>
      <c r="K211" s="5" t="str">
        <f>IF(OR($L211="",NOT(COUNTIFS($L$2:$L211,$L211)=1)),"",SUMIFS($I:$I,$L:$L,$L211))</f>
        <v/>
      </c>
      <c r="L211" s="6" t="str">
        <f t="shared" si="31"/>
        <v/>
      </c>
      <c r="M211" s="6">
        <f t="shared" si="32"/>
        <v>9</v>
      </c>
      <c r="N211" s="6">
        <f t="shared" si="33"/>
        <v>11</v>
      </c>
      <c r="O211" s="9" t="str">
        <f>IF(AND($B211&lt;&gt;"",$C211&lt;&gt;"",$B211&lt;=$C211),INDEX(Szabalyok!$C:$C,$N211),"")</f>
        <v/>
      </c>
      <c r="P211">
        <f t="shared" si="35"/>
        <v>0</v>
      </c>
    </row>
    <row r="212" spans="1:16" x14ac:dyDescent="0.35">
      <c r="A212">
        <f t="shared" si="34"/>
        <v>0</v>
      </c>
      <c r="B212" s="4" t="str">
        <f>IF($M212&gt;300,"",IF(OR(INDEX(Bemenet!$E$2:$E$301,$M212)="",INDEX(Bemenet!$F$2:$F$301,$M212)=""),"",MAX(INDEX(Bemenet!$E$2:$E$301,$M212),INDEX(Szabalyok!$A:$A,$N212))))</f>
        <v/>
      </c>
      <c r="C212" s="4" t="str">
        <f>IF($B212="","",MIN(INDEX(Bemenet!$F$2:$F$301,$M212),INDEX(Szabalyok!$B:$B,$N212)))</f>
        <v/>
      </c>
      <c r="D212" s="5" t="str">
        <f>IF(AND($B212&lt;&gt;"",$C212&lt;&gt;"",$B212&lt;=$C212),INDEX(Bemenet!$G$2:$G$301,$M212),"")</f>
        <v/>
      </c>
      <c r="E212" s="6" t="str">
        <f>IF(AND($B212&lt;&gt;"",$C212&lt;&gt;"",$B212&lt;=$C212),INDEX(Bemenet!$D$2:$D$301,$M212),"")</f>
        <v/>
      </c>
      <c r="F212" s="5" t="str">
        <f t="shared" si="27"/>
        <v/>
      </c>
      <c r="G212" s="5" t="str">
        <f t="shared" si="28"/>
        <v/>
      </c>
      <c r="H212" s="9" t="str">
        <f t="shared" si="29"/>
        <v/>
      </c>
      <c r="I212" s="5" t="str">
        <f t="shared" si="30"/>
        <v/>
      </c>
      <c r="J212" s="5" t="str">
        <f>IF(OR($L212="",NOT(COUNTIFS($L$2:$L212,$L212)=1)),"",SUMIFS($G:$G,$L:$L,$L212))</f>
        <v/>
      </c>
      <c r="K212" s="5" t="str">
        <f>IF(OR($L212="",NOT(COUNTIFS($L$2:$L212,$L212)=1)),"",SUMIFS($I:$I,$L:$L,$L212))</f>
        <v/>
      </c>
      <c r="L212" s="6" t="str">
        <f t="shared" si="31"/>
        <v/>
      </c>
      <c r="M212" s="6">
        <f t="shared" si="32"/>
        <v>9</v>
      </c>
      <c r="N212" s="6">
        <f t="shared" si="33"/>
        <v>12</v>
      </c>
      <c r="O212" s="9" t="str">
        <f>IF(AND($B212&lt;&gt;"",$C212&lt;&gt;"",$B212&lt;=$C212),INDEX(Szabalyok!$C:$C,$N212),"")</f>
        <v/>
      </c>
      <c r="P212">
        <f t="shared" si="35"/>
        <v>0</v>
      </c>
    </row>
    <row r="213" spans="1:16" x14ac:dyDescent="0.35">
      <c r="A213">
        <f t="shared" si="34"/>
        <v>0</v>
      </c>
      <c r="B213" s="4" t="str">
        <f>IF($M213&gt;300,"",IF(OR(INDEX(Bemenet!$E$2:$E$301,$M213)="",INDEX(Bemenet!$F$2:$F$301,$M213)=""),"",MAX(INDEX(Bemenet!$E$2:$E$301,$M213),INDEX(Szabalyok!$A:$A,$N213))))</f>
        <v/>
      </c>
      <c r="C213" s="4" t="str">
        <f>IF($B213="","",MIN(INDEX(Bemenet!$F$2:$F$301,$M213),INDEX(Szabalyok!$B:$B,$N213)))</f>
        <v/>
      </c>
      <c r="D213" s="5" t="str">
        <f>IF(AND($B213&lt;&gt;"",$C213&lt;&gt;"",$B213&lt;=$C213),INDEX(Bemenet!$G$2:$G$301,$M213),"")</f>
        <v/>
      </c>
      <c r="E213" s="6" t="str">
        <f>IF(AND($B213&lt;&gt;"",$C213&lt;&gt;"",$B213&lt;=$C213),INDEX(Bemenet!$D$2:$D$301,$M213),"")</f>
        <v/>
      </c>
      <c r="F213" s="5" t="str">
        <f t="shared" si="27"/>
        <v/>
      </c>
      <c r="G213" s="5" t="str">
        <f t="shared" si="28"/>
        <v/>
      </c>
      <c r="H213" s="9" t="str">
        <f t="shared" si="29"/>
        <v/>
      </c>
      <c r="I213" s="5" t="str">
        <f t="shared" si="30"/>
        <v/>
      </c>
      <c r="J213" s="5" t="str">
        <f>IF(OR($L213="",NOT(COUNTIFS($L$2:$L213,$L213)=1)),"",SUMIFS($G:$G,$L:$L,$L213))</f>
        <v/>
      </c>
      <c r="K213" s="5" t="str">
        <f>IF(OR($L213="",NOT(COUNTIFS($L$2:$L213,$L213)=1)),"",SUMIFS($I:$I,$L:$L,$L213))</f>
        <v/>
      </c>
      <c r="L213" s="6" t="str">
        <f t="shared" si="31"/>
        <v/>
      </c>
      <c r="M213" s="6">
        <f t="shared" si="32"/>
        <v>9</v>
      </c>
      <c r="N213" s="6">
        <f t="shared" si="33"/>
        <v>13</v>
      </c>
      <c r="O213" s="9" t="str">
        <f>IF(AND($B213&lt;&gt;"",$C213&lt;&gt;"",$B213&lt;=$C213),INDEX(Szabalyok!$C:$C,$N213),"")</f>
        <v/>
      </c>
      <c r="P213">
        <f t="shared" si="35"/>
        <v>0</v>
      </c>
    </row>
    <row r="214" spans="1:16" x14ac:dyDescent="0.35">
      <c r="A214">
        <f t="shared" si="34"/>
        <v>0</v>
      </c>
      <c r="B214" s="4" t="str">
        <f>IF($M214&gt;300,"",IF(OR(INDEX(Bemenet!$E$2:$E$301,$M214)="",INDEX(Bemenet!$F$2:$F$301,$M214)=""),"",MAX(INDEX(Bemenet!$E$2:$E$301,$M214),INDEX(Szabalyok!$A:$A,$N214))))</f>
        <v/>
      </c>
      <c r="C214" s="4" t="str">
        <f>IF($B214="","",MIN(INDEX(Bemenet!$F$2:$F$301,$M214),INDEX(Szabalyok!$B:$B,$N214)))</f>
        <v/>
      </c>
      <c r="D214" s="5" t="str">
        <f>IF(AND($B214&lt;&gt;"",$C214&lt;&gt;"",$B214&lt;=$C214),INDEX(Bemenet!$G$2:$G$301,$M214),"")</f>
        <v/>
      </c>
      <c r="E214" s="6" t="str">
        <f>IF(AND($B214&lt;&gt;"",$C214&lt;&gt;"",$B214&lt;=$C214),INDEX(Bemenet!$D$2:$D$301,$M214),"")</f>
        <v/>
      </c>
      <c r="F214" s="5" t="str">
        <f t="shared" si="27"/>
        <v/>
      </c>
      <c r="G214" s="5" t="str">
        <f t="shared" si="28"/>
        <v/>
      </c>
      <c r="H214" s="9" t="str">
        <f t="shared" si="29"/>
        <v/>
      </c>
      <c r="I214" s="5" t="str">
        <f t="shared" si="30"/>
        <v/>
      </c>
      <c r="J214" s="5" t="str">
        <f>IF(OR($L214="",NOT(COUNTIFS($L$2:$L214,$L214)=1)),"",SUMIFS($G:$G,$L:$L,$L214))</f>
        <v/>
      </c>
      <c r="K214" s="5" t="str">
        <f>IF(OR($L214="",NOT(COUNTIFS($L$2:$L214,$L214)=1)),"",SUMIFS($I:$I,$L:$L,$L214))</f>
        <v/>
      </c>
      <c r="L214" s="6" t="str">
        <f t="shared" si="31"/>
        <v/>
      </c>
      <c r="M214" s="6">
        <f t="shared" si="32"/>
        <v>9</v>
      </c>
      <c r="N214" s="6">
        <f t="shared" si="33"/>
        <v>14</v>
      </c>
      <c r="O214" s="9" t="str">
        <f>IF(AND($B214&lt;&gt;"",$C214&lt;&gt;"",$B214&lt;=$C214),INDEX(Szabalyok!$C:$C,$N214),"")</f>
        <v/>
      </c>
      <c r="P214">
        <f t="shared" si="35"/>
        <v>0</v>
      </c>
    </row>
    <row r="215" spans="1:16" x14ac:dyDescent="0.35">
      <c r="A215">
        <f t="shared" si="34"/>
        <v>0</v>
      </c>
      <c r="B215" s="4" t="str">
        <f>IF($M215&gt;300,"",IF(OR(INDEX(Bemenet!$E$2:$E$301,$M215)="",INDEX(Bemenet!$F$2:$F$301,$M215)=""),"",MAX(INDEX(Bemenet!$E$2:$E$301,$M215),INDEX(Szabalyok!$A:$A,$N215))))</f>
        <v/>
      </c>
      <c r="C215" s="4" t="str">
        <f>IF($B215="","",MIN(INDEX(Bemenet!$F$2:$F$301,$M215),INDEX(Szabalyok!$B:$B,$N215)))</f>
        <v/>
      </c>
      <c r="D215" s="5" t="str">
        <f>IF(AND($B215&lt;&gt;"",$C215&lt;&gt;"",$B215&lt;=$C215),INDEX(Bemenet!$G$2:$G$301,$M215),"")</f>
        <v/>
      </c>
      <c r="E215" s="6" t="str">
        <f>IF(AND($B215&lt;&gt;"",$C215&lt;&gt;"",$B215&lt;=$C215),INDEX(Bemenet!$D$2:$D$301,$M215),"")</f>
        <v/>
      </c>
      <c r="F215" s="5" t="str">
        <f t="shared" si="27"/>
        <v/>
      </c>
      <c r="G215" s="5" t="str">
        <f t="shared" si="28"/>
        <v/>
      </c>
      <c r="H215" s="9" t="str">
        <f t="shared" si="29"/>
        <v/>
      </c>
      <c r="I215" s="5" t="str">
        <f t="shared" si="30"/>
        <v/>
      </c>
      <c r="J215" s="5" t="str">
        <f>IF(OR($L215="",NOT(COUNTIFS($L$2:$L215,$L215)=1)),"",SUMIFS($G:$G,$L:$L,$L215))</f>
        <v/>
      </c>
      <c r="K215" s="5" t="str">
        <f>IF(OR($L215="",NOT(COUNTIFS($L$2:$L215,$L215)=1)),"",SUMIFS($I:$I,$L:$L,$L215))</f>
        <v/>
      </c>
      <c r="L215" s="6" t="str">
        <f t="shared" si="31"/>
        <v/>
      </c>
      <c r="M215" s="6">
        <f t="shared" si="32"/>
        <v>9</v>
      </c>
      <c r="N215" s="6">
        <f t="shared" si="33"/>
        <v>15</v>
      </c>
      <c r="O215" s="9" t="str">
        <f>IF(AND($B215&lt;&gt;"",$C215&lt;&gt;"",$B215&lt;=$C215),INDEX(Szabalyok!$C:$C,$N215),"")</f>
        <v/>
      </c>
      <c r="P215">
        <f t="shared" si="35"/>
        <v>0</v>
      </c>
    </row>
    <row r="216" spans="1:16" x14ac:dyDescent="0.35">
      <c r="A216">
        <f t="shared" si="34"/>
        <v>0</v>
      </c>
      <c r="B216" s="4" t="str">
        <f>IF($M216&gt;300,"",IF(OR(INDEX(Bemenet!$E$2:$E$301,$M216)="",INDEX(Bemenet!$F$2:$F$301,$M216)=""),"",MAX(INDEX(Bemenet!$E$2:$E$301,$M216),INDEX(Szabalyok!$A:$A,$N216))))</f>
        <v/>
      </c>
      <c r="C216" s="4" t="str">
        <f>IF($B216="","",MIN(INDEX(Bemenet!$F$2:$F$301,$M216),INDEX(Szabalyok!$B:$B,$N216)))</f>
        <v/>
      </c>
      <c r="D216" s="5" t="str">
        <f>IF(AND($B216&lt;&gt;"",$C216&lt;&gt;"",$B216&lt;=$C216),INDEX(Bemenet!$G$2:$G$301,$M216),"")</f>
        <v/>
      </c>
      <c r="E216" s="6" t="str">
        <f>IF(AND($B216&lt;&gt;"",$C216&lt;&gt;"",$B216&lt;=$C216),INDEX(Bemenet!$D$2:$D$301,$M216),"")</f>
        <v/>
      </c>
      <c r="F216" s="5" t="str">
        <f t="shared" si="27"/>
        <v/>
      </c>
      <c r="G216" s="5" t="str">
        <f t="shared" si="28"/>
        <v/>
      </c>
      <c r="H216" s="9" t="str">
        <f t="shared" si="29"/>
        <v/>
      </c>
      <c r="I216" s="5" t="str">
        <f t="shared" si="30"/>
        <v/>
      </c>
      <c r="J216" s="5" t="str">
        <f>IF(OR($L216="",NOT(COUNTIFS($L$2:$L216,$L216)=1)),"",SUMIFS($G:$G,$L:$L,$L216))</f>
        <v/>
      </c>
      <c r="K216" s="5" t="str">
        <f>IF(OR($L216="",NOT(COUNTIFS($L$2:$L216,$L216)=1)),"",SUMIFS($I:$I,$L:$L,$L216))</f>
        <v/>
      </c>
      <c r="L216" s="6" t="str">
        <f t="shared" si="31"/>
        <v/>
      </c>
      <c r="M216" s="6">
        <f t="shared" si="32"/>
        <v>9</v>
      </c>
      <c r="N216" s="6">
        <f t="shared" si="33"/>
        <v>16</v>
      </c>
      <c r="O216" s="9" t="str">
        <f>IF(AND($B216&lt;&gt;"",$C216&lt;&gt;"",$B216&lt;=$C216),INDEX(Szabalyok!$C:$C,$N216),"")</f>
        <v/>
      </c>
      <c r="P216">
        <f t="shared" si="35"/>
        <v>0</v>
      </c>
    </row>
    <row r="217" spans="1:16" x14ac:dyDescent="0.35">
      <c r="A217">
        <f t="shared" si="34"/>
        <v>0</v>
      </c>
      <c r="B217" s="4" t="str">
        <f>IF($M217&gt;300,"",IF(OR(INDEX(Bemenet!$E$2:$E$301,$M217)="",INDEX(Bemenet!$F$2:$F$301,$M217)=""),"",MAX(INDEX(Bemenet!$E$2:$E$301,$M217),INDEX(Szabalyok!$A:$A,$N217))))</f>
        <v/>
      </c>
      <c r="C217" s="4" t="str">
        <f>IF($B217="","",MIN(INDEX(Bemenet!$F$2:$F$301,$M217),INDEX(Szabalyok!$B:$B,$N217)))</f>
        <v/>
      </c>
      <c r="D217" s="5" t="str">
        <f>IF(AND($B217&lt;&gt;"",$C217&lt;&gt;"",$B217&lt;=$C217),INDEX(Bemenet!$G$2:$G$301,$M217),"")</f>
        <v/>
      </c>
      <c r="E217" s="6" t="str">
        <f>IF(AND($B217&lt;&gt;"",$C217&lt;&gt;"",$B217&lt;=$C217),INDEX(Bemenet!$D$2:$D$301,$M217),"")</f>
        <v/>
      </c>
      <c r="F217" s="5" t="str">
        <f t="shared" si="27"/>
        <v/>
      </c>
      <c r="G217" s="5" t="str">
        <f t="shared" si="28"/>
        <v/>
      </c>
      <c r="H217" s="9" t="str">
        <f t="shared" si="29"/>
        <v/>
      </c>
      <c r="I217" s="5" t="str">
        <f t="shared" si="30"/>
        <v/>
      </c>
      <c r="J217" s="5" t="str">
        <f>IF(OR($L217="",NOT(COUNTIFS($L$2:$L217,$L217)=1)),"",SUMIFS($G:$G,$L:$L,$L217))</f>
        <v/>
      </c>
      <c r="K217" s="5" t="str">
        <f>IF(OR($L217="",NOT(COUNTIFS($L$2:$L217,$L217)=1)),"",SUMIFS($I:$I,$L:$L,$L217))</f>
        <v/>
      </c>
      <c r="L217" s="6" t="str">
        <f t="shared" si="31"/>
        <v/>
      </c>
      <c r="M217" s="6">
        <f t="shared" si="32"/>
        <v>9</v>
      </c>
      <c r="N217" s="6">
        <f t="shared" si="33"/>
        <v>17</v>
      </c>
      <c r="O217" s="9" t="str">
        <f>IF(AND($B217&lt;&gt;"",$C217&lt;&gt;"",$B217&lt;=$C217),INDEX(Szabalyok!$C:$C,$N217),"")</f>
        <v/>
      </c>
      <c r="P217">
        <f t="shared" si="35"/>
        <v>0</v>
      </c>
    </row>
    <row r="218" spans="1:16" x14ac:dyDescent="0.35">
      <c r="A218">
        <f t="shared" si="34"/>
        <v>0</v>
      </c>
      <c r="B218" s="4" t="str">
        <f>IF($M218&gt;300,"",IF(OR(INDEX(Bemenet!$E$2:$E$301,$M218)="",INDEX(Bemenet!$F$2:$F$301,$M218)=""),"",MAX(INDEX(Bemenet!$E$2:$E$301,$M218),INDEX(Szabalyok!$A:$A,$N218))))</f>
        <v/>
      </c>
      <c r="C218" s="4" t="str">
        <f>IF($B218="","",MIN(INDEX(Bemenet!$F$2:$F$301,$M218),INDEX(Szabalyok!$B:$B,$N218)))</f>
        <v/>
      </c>
      <c r="D218" s="5" t="str">
        <f>IF(AND($B218&lt;&gt;"",$C218&lt;&gt;"",$B218&lt;=$C218),INDEX(Bemenet!$G$2:$G$301,$M218),"")</f>
        <v/>
      </c>
      <c r="E218" s="6" t="str">
        <f>IF(AND($B218&lt;&gt;"",$C218&lt;&gt;"",$B218&lt;=$C218),INDEX(Bemenet!$D$2:$D$301,$M218),"")</f>
        <v/>
      </c>
      <c r="F218" s="5" t="str">
        <f t="shared" si="27"/>
        <v/>
      </c>
      <c r="G218" s="5" t="str">
        <f t="shared" si="28"/>
        <v/>
      </c>
      <c r="H218" s="9" t="str">
        <f t="shared" si="29"/>
        <v/>
      </c>
      <c r="I218" s="5" t="str">
        <f t="shared" si="30"/>
        <v/>
      </c>
      <c r="J218" s="5" t="str">
        <f>IF(OR($L218="",NOT(COUNTIFS($L$2:$L218,$L218)=1)),"",SUMIFS($G:$G,$L:$L,$L218))</f>
        <v/>
      </c>
      <c r="K218" s="5" t="str">
        <f>IF(OR($L218="",NOT(COUNTIFS($L$2:$L218,$L218)=1)),"",SUMIFS($I:$I,$L:$L,$L218))</f>
        <v/>
      </c>
      <c r="L218" s="6" t="str">
        <f t="shared" si="31"/>
        <v/>
      </c>
      <c r="M218" s="6">
        <f t="shared" si="32"/>
        <v>9</v>
      </c>
      <c r="N218" s="6">
        <f t="shared" si="33"/>
        <v>18</v>
      </c>
      <c r="O218" s="9" t="str">
        <f>IF(AND($B218&lt;&gt;"",$C218&lt;&gt;"",$B218&lt;=$C218),INDEX(Szabalyok!$C:$C,$N218),"")</f>
        <v/>
      </c>
      <c r="P218">
        <f t="shared" si="35"/>
        <v>0</v>
      </c>
    </row>
    <row r="219" spans="1:16" x14ac:dyDescent="0.35">
      <c r="A219">
        <f t="shared" si="34"/>
        <v>0</v>
      </c>
      <c r="B219" s="4" t="str">
        <f>IF($M219&gt;300,"",IF(OR(INDEX(Bemenet!$E$2:$E$301,$M219)="",INDEX(Bemenet!$F$2:$F$301,$M219)=""),"",MAX(INDEX(Bemenet!$E$2:$E$301,$M219),INDEX(Szabalyok!$A:$A,$N219))))</f>
        <v/>
      </c>
      <c r="C219" s="4" t="str">
        <f>IF($B219="","",MIN(INDEX(Bemenet!$F$2:$F$301,$M219),INDEX(Szabalyok!$B:$B,$N219)))</f>
        <v/>
      </c>
      <c r="D219" s="5" t="str">
        <f>IF(AND($B219&lt;&gt;"",$C219&lt;&gt;"",$B219&lt;=$C219),INDEX(Bemenet!$G$2:$G$301,$M219),"")</f>
        <v/>
      </c>
      <c r="E219" s="6" t="str">
        <f>IF(AND($B219&lt;&gt;"",$C219&lt;&gt;"",$B219&lt;=$C219),INDEX(Bemenet!$D$2:$D$301,$M219),"")</f>
        <v/>
      </c>
      <c r="F219" s="5" t="str">
        <f t="shared" si="27"/>
        <v/>
      </c>
      <c r="G219" s="5" t="str">
        <f t="shared" si="28"/>
        <v/>
      </c>
      <c r="H219" s="9" t="str">
        <f t="shared" si="29"/>
        <v/>
      </c>
      <c r="I219" s="5" t="str">
        <f t="shared" si="30"/>
        <v/>
      </c>
      <c r="J219" s="5" t="str">
        <f>IF(OR($L219="",NOT(COUNTIFS($L$2:$L219,$L219)=1)),"",SUMIFS($G:$G,$L:$L,$L219))</f>
        <v/>
      </c>
      <c r="K219" s="5" t="str">
        <f>IF(OR($L219="",NOT(COUNTIFS($L$2:$L219,$L219)=1)),"",SUMIFS($I:$I,$L:$L,$L219))</f>
        <v/>
      </c>
      <c r="L219" s="6" t="str">
        <f t="shared" si="31"/>
        <v/>
      </c>
      <c r="M219" s="6">
        <f t="shared" si="32"/>
        <v>9</v>
      </c>
      <c r="N219" s="6">
        <f t="shared" si="33"/>
        <v>19</v>
      </c>
      <c r="O219" s="9" t="str">
        <f>IF(AND($B219&lt;&gt;"",$C219&lt;&gt;"",$B219&lt;=$C219),INDEX(Szabalyok!$C:$C,$N219),"")</f>
        <v/>
      </c>
      <c r="P219">
        <f t="shared" si="35"/>
        <v>0</v>
      </c>
    </row>
    <row r="220" spans="1:16" x14ac:dyDescent="0.35">
      <c r="A220">
        <f t="shared" si="34"/>
        <v>0</v>
      </c>
      <c r="B220" s="4" t="str">
        <f>IF($M220&gt;300,"",IF(OR(INDEX(Bemenet!$E$2:$E$301,$M220)="",INDEX(Bemenet!$F$2:$F$301,$M220)=""),"",MAX(INDEX(Bemenet!$E$2:$E$301,$M220),INDEX(Szabalyok!$A:$A,$N220))))</f>
        <v/>
      </c>
      <c r="C220" s="4" t="str">
        <f>IF($B220="","",MIN(INDEX(Bemenet!$F$2:$F$301,$M220),INDEX(Szabalyok!$B:$B,$N220)))</f>
        <v/>
      </c>
      <c r="D220" s="5" t="str">
        <f>IF(AND($B220&lt;&gt;"",$C220&lt;&gt;"",$B220&lt;=$C220),INDEX(Bemenet!$G$2:$G$301,$M220),"")</f>
        <v/>
      </c>
      <c r="E220" s="6" t="str">
        <f>IF(AND($B220&lt;&gt;"",$C220&lt;&gt;"",$B220&lt;=$C220),INDEX(Bemenet!$D$2:$D$301,$M220),"")</f>
        <v/>
      </c>
      <c r="F220" s="5" t="str">
        <f t="shared" si="27"/>
        <v/>
      </c>
      <c r="G220" s="5" t="str">
        <f t="shared" si="28"/>
        <v/>
      </c>
      <c r="H220" s="9" t="str">
        <f t="shared" si="29"/>
        <v/>
      </c>
      <c r="I220" s="5" t="str">
        <f t="shared" si="30"/>
        <v/>
      </c>
      <c r="J220" s="5" t="str">
        <f>IF(OR($L220="",NOT(COUNTIFS($L$2:$L220,$L220)=1)),"",SUMIFS($G:$G,$L:$L,$L220))</f>
        <v/>
      </c>
      <c r="K220" s="5" t="str">
        <f>IF(OR($L220="",NOT(COUNTIFS($L$2:$L220,$L220)=1)),"",SUMIFS($I:$I,$L:$L,$L220))</f>
        <v/>
      </c>
      <c r="L220" s="6" t="str">
        <f t="shared" si="31"/>
        <v/>
      </c>
      <c r="M220" s="6">
        <f t="shared" si="32"/>
        <v>9</v>
      </c>
      <c r="N220" s="6">
        <f t="shared" si="33"/>
        <v>20</v>
      </c>
      <c r="O220" s="9" t="str">
        <f>IF(AND($B220&lt;&gt;"",$C220&lt;&gt;"",$B220&lt;=$C220),INDEX(Szabalyok!$C:$C,$N220),"")</f>
        <v/>
      </c>
      <c r="P220">
        <f t="shared" si="35"/>
        <v>0</v>
      </c>
    </row>
    <row r="221" spans="1:16" x14ac:dyDescent="0.35">
      <c r="A221">
        <f t="shared" si="34"/>
        <v>0</v>
      </c>
      <c r="B221" s="4" t="str">
        <f>IF($M221&gt;300,"",IF(OR(INDEX(Bemenet!$E$2:$E$301,$M221)="",INDEX(Bemenet!$F$2:$F$301,$M221)=""),"",MAX(INDEX(Bemenet!$E$2:$E$301,$M221),INDEX(Szabalyok!$A:$A,$N221))))</f>
        <v/>
      </c>
      <c r="C221" s="4" t="str">
        <f>IF($B221="","",MIN(INDEX(Bemenet!$F$2:$F$301,$M221),INDEX(Szabalyok!$B:$B,$N221)))</f>
        <v/>
      </c>
      <c r="D221" s="5" t="str">
        <f>IF(AND($B221&lt;&gt;"",$C221&lt;&gt;"",$B221&lt;=$C221),INDEX(Bemenet!$G$2:$G$301,$M221),"")</f>
        <v/>
      </c>
      <c r="E221" s="6" t="str">
        <f>IF(AND($B221&lt;&gt;"",$C221&lt;&gt;"",$B221&lt;=$C221),INDEX(Bemenet!$D$2:$D$301,$M221),"")</f>
        <v/>
      </c>
      <c r="F221" s="5" t="str">
        <f t="shared" si="27"/>
        <v/>
      </c>
      <c r="G221" s="5" t="str">
        <f t="shared" si="28"/>
        <v/>
      </c>
      <c r="H221" s="9" t="str">
        <f t="shared" si="29"/>
        <v/>
      </c>
      <c r="I221" s="5" t="str">
        <f t="shared" si="30"/>
        <v/>
      </c>
      <c r="J221" s="5" t="str">
        <f>IF(OR($L221="",NOT(COUNTIFS($L$2:$L221,$L221)=1)),"",SUMIFS($G:$G,$L:$L,$L221))</f>
        <v/>
      </c>
      <c r="K221" s="5" t="str">
        <f>IF(OR($L221="",NOT(COUNTIFS($L$2:$L221,$L221)=1)),"",SUMIFS($I:$I,$L:$L,$L221))</f>
        <v/>
      </c>
      <c r="L221" s="6" t="str">
        <f t="shared" si="31"/>
        <v/>
      </c>
      <c r="M221" s="6">
        <f t="shared" si="32"/>
        <v>9</v>
      </c>
      <c r="N221" s="6">
        <f t="shared" si="33"/>
        <v>21</v>
      </c>
      <c r="O221" s="9" t="str">
        <f>IF(AND($B221&lt;&gt;"",$C221&lt;&gt;"",$B221&lt;=$C221),INDEX(Szabalyok!$C:$C,$N221),"")</f>
        <v/>
      </c>
      <c r="P221">
        <f t="shared" si="35"/>
        <v>0</v>
      </c>
    </row>
    <row r="222" spans="1:16" x14ac:dyDescent="0.35">
      <c r="A222">
        <f t="shared" si="34"/>
        <v>0</v>
      </c>
      <c r="B222" s="4" t="str">
        <f>IF($M222&gt;300,"",IF(OR(INDEX(Bemenet!$E$2:$E$301,$M222)="",INDEX(Bemenet!$F$2:$F$301,$M222)=""),"",MAX(INDEX(Bemenet!$E$2:$E$301,$M222),INDEX(Szabalyok!$A:$A,$N222))))</f>
        <v/>
      </c>
      <c r="C222" s="4" t="str">
        <f>IF($B222="","",MIN(INDEX(Bemenet!$F$2:$F$301,$M222),INDEX(Szabalyok!$B:$B,$N222)))</f>
        <v/>
      </c>
      <c r="D222" s="5" t="str">
        <f>IF(AND($B222&lt;&gt;"",$C222&lt;&gt;"",$B222&lt;=$C222),INDEX(Bemenet!$G$2:$G$301,$M222),"")</f>
        <v/>
      </c>
      <c r="E222" s="6" t="str">
        <f>IF(AND($B222&lt;&gt;"",$C222&lt;&gt;"",$B222&lt;=$C222),INDEX(Bemenet!$D$2:$D$301,$M222),"")</f>
        <v/>
      </c>
      <c r="F222" s="5" t="str">
        <f t="shared" si="27"/>
        <v/>
      </c>
      <c r="G222" s="5" t="str">
        <f t="shared" si="28"/>
        <v/>
      </c>
      <c r="H222" s="9" t="str">
        <f t="shared" si="29"/>
        <v/>
      </c>
      <c r="I222" s="5" t="str">
        <f t="shared" si="30"/>
        <v/>
      </c>
      <c r="J222" s="5" t="str">
        <f>IF(OR($L222="",NOT(COUNTIFS($L$2:$L222,$L222)=1)),"",SUMIFS($G:$G,$L:$L,$L222))</f>
        <v/>
      </c>
      <c r="K222" s="5" t="str">
        <f>IF(OR($L222="",NOT(COUNTIFS($L$2:$L222,$L222)=1)),"",SUMIFS($I:$I,$L:$L,$L222))</f>
        <v/>
      </c>
      <c r="L222" s="6" t="str">
        <f t="shared" si="31"/>
        <v/>
      </c>
      <c r="M222" s="6">
        <f t="shared" si="32"/>
        <v>9</v>
      </c>
      <c r="N222" s="6">
        <f t="shared" si="33"/>
        <v>22</v>
      </c>
      <c r="O222" s="9" t="str">
        <f>IF(AND($B222&lt;&gt;"",$C222&lt;&gt;"",$B222&lt;=$C222),INDEX(Szabalyok!$C:$C,$N222),"")</f>
        <v/>
      </c>
      <c r="P222">
        <f t="shared" si="35"/>
        <v>0</v>
      </c>
    </row>
    <row r="223" spans="1:16" x14ac:dyDescent="0.35">
      <c r="A223">
        <f t="shared" si="34"/>
        <v>0</v>
      </c>
      <c r="B223" s="4" t="str">
        <f>IF($M223&gt;300,"",IF(OR(INDEX(Bemenet!$E$2:$E$301,$M223)="",INDEX(Bemenet!$F$2:$F$301,$M223)=""),"",MAX(INDEX(Bemenet!$E$2:$E$301,$M223),INDEX(Szabalyok!$A:$A,$N223))))</f>
        <v/>
      </c>
      <c r="C223" s="4" t="str">
        <f>IF($B223="","",MIN(INDEX(Bemenet!$F$2:$F$301,$M223),INDEX(Szabalyok!$B:$B,$N223)))</f>
        <v/>
      </c>
      <c r="D223" s="5" t="str">
        <f>IF(AND($B223&lt;&gt;"",$C223&lt;&gt;"",$B223&lt;=$C223),INDEX(Bemenet!$G$2:$G$301,$M223),"")</f>
        <v/>
      </c>
      <c r="E223" s="6" t="str">
        <f>IF(AND($B223&lt;&gt;"",$C223&lt;&gt;"",$B223&lt;=$C223),INDEX(Bemenet!$D$2:$D$301,$M223),"")</f>
        <v/>
      </c>
      <c r="F223" s="5" t="str">
        <f t="shared" si="27"/>
        <v/>
      </c>
      <c r="G223" s="5" t="str">
        <f t="shared" si="28"/>
        <v/>
      </c>
      <c r="H223" s="9" t="str">
        <f t="shared" si="29"/>
        <v/>
      </c>
      <c r="I223" s="5" t="str">
        <f t="shared" si="30"/>
        <v/>
      </c>
      <c r="J223" s="5" t="str">
        <f>IF(OR($L223="",NOT(COUNTIFS($L$2:$L223,$L223)=1)),"",SUMIFS($G:$G,$L:$L,$L223))</f>
        <v/>
      </c>
      <c r="K223" s="5" t="str">
        <f>IF(OR($L223="",NOT(COUNTIFS($L$2:$L223,$L223)=1)),"",SUMIFS($I:$I,$L:$L,$L223))</f>
        <v/>
      </c>
      <c r="L223" s="6" t="str">
        <f t="shared" si="31"/>
        <v/>
      </c>
      <c r="M223" s="6">
        <f t="shared" si="32"/>
        <v>9</v>
      </c>
      <c r="N223" s="6">
        <f t="shared" si="33"/>
        <v>23</v>
      </c>
      <c r="O223" s="9" t="str">
        <f>IF(AND($B223&lt;&gt;"",$C223&lt;&gt;"",$B223&lt;=$C223),INDEX(Szabalyok!$C:$C,$N223),"")</f>
        <v/>
      </c>
      <c r="P223">
        <f t="shared" si="35"/>
        <v>0</v>
      </c>
    </row>
    <row r="224" spans="1:16" x14ac:dyDescent="0.35">
      <c r="A224">
        <f t="shared" si="34"/>
        <v>0</v>
      </c>
      <c r="B224" s="4" t="str">
        <f>IF($M224&gt;300,"",IF(OR(INDEX(Bemenet!$E$2:$E$301,$M224)="",INDEX(Bemenet!$F$2:$F$301,$M224)=""),"",MAX(INDEX(Bemenet!$E$2:$E$301,$M224),INDEX(Szabalyok!$A:$A,$N224))))</f>
        <v/>
      </c>
      <c r="C224" s="4" t="str">
        <f>IF($B224="","",MIN(INDEX(Bemenet!$F$2:$F$301,$M224),INDEX(Szabalyok!$B:$B,$N224)))</f>
        <v/>
      </c>
      <c r="D224" s="5" t="str">
        <f>IF(AND($B224&lt;&gt;"",$C224&lt;&gt;"",$B224&lt;=$C224),INDEX(Bemenet!$G$2:$G$301,$M224),"")</f>
        <v/>
      </c>
      <c r="E224" s="6" t="str">
        <f>IF(AND($B224&lt;&gt;"",$C224&lt;&gt;"",$B224&lt;=$C224),INDEX(Bemenet!$D$2:$D$301,$M224),"")</f>
        <v/>
      </c>
      <c r="F224" s="5" t="str">
        <f t="shared" si="27"/>
        <v/>
      </c>
      <c r="G224" s="5" t="str">
        <f t="shared" si="28"/>
        <v/>
      </c>
      <c r="H224" s="9" t="str">
        <f t="shared" si="29"/>
        <v/>
      </c>
      <c r="I224" s="5" t="str">
        <f t="shared" si="30"/>
        <v/>
      </c>
      <c r="J224" s="5" t="str">
        <f>IF(OR($L224="",NOT(COUNTIFS($L$2:$L224,$L224)=1)),"",SUMIFS($G:$G,$L:$L,$L224))</f>
        <v/>
      </c>
      <c r="K224" s="5" t="str">
        <f>IF(OR($L224="",NOT(COUNTIFS($L$2:$L224,$L224)=1)),"",SUMIFS($I:$I,$L:$L,$L224))</f>
        <v/>
      </c>
      <c r="L224" s="6" t="str">
        <f t="shared" si="31"/>
        <v/>
      </c>
      <c r="M224" s="6">
        <f t="shared" si="32"/>
        <v>9</v>
      </c>
      <c r="N224" s="6">
        <f t="shared" si="33"/>
        <v>24</v>
      </c>
      <c r="O224" s="9" t="str">
        <f>IF(AND($B224&lt;&gt;"",$C224&lt;&gt;"",$B224&lt;=$C224),INDEX(Szabalyok!$C:$C,$N224),"")</f>
        <v/>
      </c>
      <c r="P224">
        <f t="shared" si="35"/>
        <v>0</v>
      </c>
    </row>
    <row r="225" spans="1:16" x14ac:dyDescent="0.35">
      <c r="A225">
        <f t="shared" si="34"/>
        <v>0</v>
      </c>
      <c r="B225" s="4" t="str">
        <f>IF($M225&gt;300,"",IF(OR(INDEX(Bemenet!$E$2:$E$301,$M225)="",INDEX(Bemenet!$F$2:$F$301,$M225)=""),"",MAX(INDEX(Bemenet!$E$2:$E$301,$M225),INDEX(Szabalyok!$A:$A,$N225))))</f>
        <v/>
      </c>
      <c r="C225" s="4" t="str">
        <f>IF($B225="","",MIN(INDEX(Bemenet!$F$2:$F$301,$M225),INDEX(Szabalyok!$B:$B,$N225)))</f>
        <v/>
      </c>
      <c r="D225" s="5" t="str">
        <f>IF(AND($B225&lt;&gt;"",$C225&lt;&gt;"",$B225&lt;=$C225),INDEX(Bemenet!$G$2:$G$301,$M225),"")</f>
        <v/>
      </c>
      <c r="E225" s="6" t="str">
        <f>IF(AND($B225&lt;&gt;"",$C225&lt;&gt;"",$B225&lt;=$C225),INDEX(Bemenet!$D$2:$D$301,$M225),"")</f>
        <v/>
      </c>
      <c r="F225" s="5" t="str">
        <f t="shared" si="27"/>
        <v/>
      </c>
      <c r="G225" s="5" t="str">
        <f t="shared" si="28"/>
        <v/>
      </c>
      <c r="H225" s="9" t="str">
        <f t="shared" si="29"/>
        <v/>
      </c>
      <c r="I225" s="5" t="str">
        <f t="shared" si="30"/>
        <v/>
      </c>
      <c r="J225" s="5" t="str">
        <f>IF(OR($L225="",NOT(COUNTIFS($L$2:$L225,$L225)=1)),"",SUMIFS($G:$G,$L:$L,$L225))</f>
        <v/>
      </c>
      <c r="K225" s="5" t="str">
        <f>IF(OR($L225="",NOT(COUNTIFS($L$2:$L225,$L225)=1)),"",SUMIFS($I:$I,$L:$L,$L225))</f>
        <v/>
      </c>
      <c r="L225" s="6" t="str">
        <f t="shared" si="31"/>
        <v/>
      </c>
      <c r="M225" s="6">
        <f t="shared" si="32"/>
        <v>9</v>
      </c>
      <c r="N225" s="6">
        <f t="shared" si="33"/>
        <v>25</v>
      </c>
      <c r="O225" s="9" t="str">
        <f>IF(AND($B225&lt;&gt;"",$C225&lt;&gt;"",$B225&lt;=$C225),INDEX(Szabalyok!$C:$C,$N225),"")</f>
        <v/>
      </c>
      <c r="P225">
        <f t="shared" si="35"/>
        <v>0</v>
      </c>
    </row>
    <row r="226" spans="1:16" x14ac:dyDescent="0.35">
      <c r="A226">
        <f t="shared" si="34"/>
        <v>0</v>
      </c>
      <c r="B226" s="4" t="str">
        <f>IF($M226&gt;300,"",IF(OR(INDEX(Bemenet!$E$2:$E$301,$M226)="",INDEX(Bemenet!$F$2:$F$301,$M226)=""),"",MAX(INDEX(Bemenet!$E$2:$E$301,$M226),INDEX(Szabalyok!$A:$A,$N226))))</f>
        <v/>
      </c>
      <c r="C226" s="4" t="str">
        <f>IF($B226="","",MIN(INDEX(Bemenet!$F$2:$F$301,$M226),INDEX(Szabalyok!$B:$B,$N226)))</f>
        <v/>
      </c>
      <c r="D226" s="5" t="str">
        <f>IF(AND($B226&lt;&gt;"",$C226&lt;&gt;"",$B226&lt;=$C226),INDEX(Bemenet!$G$2:$G$301,$M226),"")</f>
        <v/>
      </c>
      <c r="E226" s="6" t="str">
        <f>IF(AND($B226&lt;&gt;"",$C226&lt;&gt;"",$B226&lt;=$C226),INDEX(Bemenet!$D$2:$D$301,$M226),"")</f>
        <v/>
      </c>
      <c r="F226" s="5" t="str">
        <f t="shared" si="27"/>
        <v/>
      </c>
      <c r="G226" s="5" t="str">
        <f t="shared" si="28"/>
        <v/>
      </c>
      <c r="H226" s="9" t="str">
        <f t="shared" si="29"/>
        <v/>
      </c>
      <c r="I226" s="5" t="str">
        <f t="shared" si="30"/>
        <v/>
      </c>
      <c r="J226" s="5" t="str">
        <f>IF(OR($L226="",NOT(COUNTIFS($L$2:$L226,$L226)=1)),"",SUMIFS($G:$G,$L:$L,$L226))</f>
        <v/>
      </c>
      <c r="K226" s="5" t="str">
        <f>IF(OR($L226="",NOT(COUNTIFS($L$2:$L226,$L226)=1)),"",SUMIFS($I:$I,$L:$L,$L226))</f>
        <v/>
      </c>
      <c r="L226" s="6" t="str">
        <f t="shared" si="31"/>
        <v/>
      </c>
      <c r="M226" s="6">
        <f t="shared" si="32"/>
        <v>9</v>
      </c>
      <c r="N226" s="6">
        <f t="shared" si="33"/>
        <v>26</v>
      </c>
      <c r="O226" s="9" t="str">
        <f>IF(AND($B226&lt;&gt;"",$C226&lt;&gt;"",$B226&lt;=$C226),INDEX(Szabalyok!$C:$C,$N226),"")</f>
        <v/>
      </c>
      <c r="P226">
        <f t="shared" si="35"/>
        <v>0</v>
      </c>
    </row>
    <row r="227" spans="1:16" x14ac:dyDescent="0.35">
      <c r="A227">
        <f t="shared" si="34"/>
        <v>0</v>
      </c>
      <c r="B227" s="4" t="str">
        <f>IF($M227&gt;300,"",IF(OR(INDEX(Bemenet!$E$2:$E$301,$M227)="",INDEX(Bemenet!$F$2:$F$301,$M227)=""),"",MAX(INDEX(Bemenet!$E$2:$E$301,$M227),INDEX(Szabalyok!$A:$A,$N227))))</f>
        <v/>
      </c>
      <c r="C227" s="4" t="str">
        <f>IF($B227="","",MIN(INDEX(Bemenet!$F$2:$F$301,$M227),INDEX(Szabalyok!$B:$B,$N227)))</f>
        <v/>
      </c>
      <c r="D227" s="5" t="str">
        <f>IF(AND($B227&lt;&gt;"",$C227&lt;&gt;"",$B227&lt;=$C227),INDEX(Bemenet!$G$2:$G$301,$M227),"")</f>
        <v/>
      </c>
      <c r="E227" s="6" t="str">
        <f>IF(AND($B227&lt;&gt;"",$C227&lt;&gt;"",$B227&lt;=$C227),INDEX(Bemenet!$D$2:$D$301,$M227),"")</f>
        <v/>
      </c>
      <c r="F227" s="5" t="str">
        <f t="shared" si="27"/>
        <v/>
      </c>
      <c r="G227" s="5" t="str">
        <f t="shared" si="28"/>
        <v/>
      </c>
      <c r="H227" s="9" t="str">
        <f t="shared" si="29"/>
        <v/>
      </c>
      <c r="I227" s="5" t="str">
        <f t="shared" si="30"/>
        <v/>
      </c>
      <c r="J227" s="5" t="str">
        <f>IF(OR($L227="",NOT(COUNTIFS($L$2:$L227,$L227)=1)),"",SUMIFS($G:$G,$L:$L,$L227))</f>
        <v/>
      </c>
      <c r="K227" s="5" t="str">
        <f>IF(OR($L227="",NOT(COUNTIFS($L$2:$L227,$L227)=1)),"",SUMIFS($I:$I,$L:$L,$L227))</f>
        <v/>
      </c>
      <c r="L227" s="6" t="str">
        <f t="shared" si="31"/>
        <v/>
      </c>
      <c r="M227" s="6">
        <f t="shared" si="32"/>
        <v>10</v>
      </c>
      <c r="N227" s="6">
        <f t="shared" si="33"/>
        <v>2</v>
      </c>
      <c r="O227" s="9" t="str">
        <f>IF(AND($B227&lt;&gt;"",$C227&lt;&gt;"",$B227&lt;=$C227),INDEX(Szabalyok!$C:$C,$N227),"")</f>
        <v/>
      </c>
      <c r="P227">
        <f t="shared" si="35"/>
        <v>0</v>
      </c>
    </row>
    <row r="228" spans="1:16" x14ac:dyDescent="0.35">
      <c r="A228">
        <f t="shared" si="34"/>
        <v>0</v>
      </c>
      <c r="B228" s="4" t="str">
        <f>IF($M228&gt;300,"",IF(OR(INDEX(Bemenet!$E$2:$E$301,$M228)="",INDEX(Bemenet!$F$2:$F$301,$M228)=""),"",MAX(INDEX(Bemenet!$E$2:$E$301,$M228),INDEX(Szabalyok!$A:$A,$N228))))</f>
        <v/>
      </c>
      <c r="C228" s="4" t="str">
        <f>IF($B228="","",MIN(INDEX(Bemenet!$F$2:$F$301,$M228),INDEX(Szabalyok!$B:$B,$N228)))</f>
        <v/>
      </c>
      <c r="D228" s="5" t="str">
        <f>IF(AND($B228&lt;&gt;"",$C228&lt;&gt;"",$B228&lt;=$C228),INDEX(Bemenet!$G$2:$G$301,$M228),"")</f>
        <v/>
      </c>
      <c r="E228" s="6" t="str">
        <f>IF(AND($B228&lt;&gt;"",$C228&lt;&gt;"",$B228&lt;=$C228),INDEX(Bemenet!$D$2:$D$301,$M228),"")</f>
        <v/>
      </c>
      <c r="F228" s="5" t="str">
        <f t="shared" si="27"/>
        <v/>
      </c>
      <c r="G228" s="5" t="str">
        <f t="shared" si="28"/>
        <v/>
      </c>
      <c r="H228" s="9" t="str">
        <f t="shared" si="29"/>
        <v/>
      </c>
      <c r="I228" s="5" t="str">
        <f t="shared" si="30"/>
        <v/>
      </c>
      <c r="J228" s="5" t="str">
        <f>IF(OR($L228="",NOT(COUNTIFS($L$2:$L228,$L228)=1)),"",SUMIFS($G:$G,$L:$L,$L228))</f>
        <v/>
      </c>
      <c r="K228" s="5" t="str">
        <f>IF(OR($L228="",NOT(COUNTIFS($L$2:$L228,$L228)=1)),"",SUMIFS($I:$I,$L:$L,$L228))</f>
        <v/>
      </c>
      <c r="L228" s="6" t="str">
        <f t="shared" si="31"/>
        <v/>
      </c>
      <c r="M228" s="6">
        <f t="shared" si="32"/>
        <v>10</v>
      </c>
      <c r="N228" s="6">
        <f t="shared" si="33"/>
        <v>3</v>
      </c>
      <c r="O228" s="9" t="str">
        <f>IF(AND($B228&lt;&gt;"",$C228&lt;&gt;"",$B228&lt;=$C228),INDEX(Szabalyok!$C:$C,$N228),"")</f>
        <v/>
      </c>
      <c r="P228">
        <f t="shared" si="35"/>
        <v>0</v>
      </c>
    </row>
    <row r="229" spans="1:16" x14ac:dyDescent="0.35">
      <c r="A229">
        <f t="shared" si="34"/>
        <v>0</v>
      </c>
      <c r="B229" s="4" t="str">
        <f>IF($M229&gt;300,"",IF(OR(INDEX(Bemenet!$E$2:$E$301,$M229)="",INDEX(Bemenet!$F$2:$F$301,$M229)=""),"",MAX(INDEX(Bemenet!$E$2:$E$301,$M229),INDEX(Szabalyok!$A:$A,$N229))))</f>
        <v/>
      </c>
      <c r="C229" s="4" t="str">
        <f>IF($B229="","",MIN(INDEX(Bemenet!$F$2:$F$301,$M229),INDEX(Szabalyok!$B:$B,$N229)))</f>
        <v/>
      </c>
      <c r="D229" s="5" t="str">
        <f>IF(AND($B229&lt;&gt;"",$C229&lt;&gt;"",$B229&lt;=$C229),INDEX(Bemenet!$G$2:$G$301,$M229),"")</f>
        <v/>
      </c>
      <c r="E229" s="6" t="str">
        <f>IF(AND($B229&lt;&gt;"",$C229&lt;&gt;"",$B229&lt;=$C229),INDEX(Bemenet!$D$2:$D$301,$M229),"")</f>
        <v/>
      </c>
      <c r="F229" s="5" t="str">
        <f t="shared" si="27"/>
        <v/>
      </c>
      <c r="G229" s="5" t="str">
        <f t="shared" si="28"/>
        <v/>
      </c>
      <c r="H229" s="9" t="str">
        <f t="shared" si="29"/>
        <v/>
      </c>
      <c r="I229" s="5" t="str">
        <f t="shared" si="30"/>
        <v/>
      </c>
      <c r="J229" s="5" t="str">
        <f>IF(OR($L229="",NOT(COUNTIFS($L$2:$L229,$L229)=1)),"",SUMIFS($G:$G,$L:$L,$L229))</f>
        <v/>
      </c>
      <c r="K229" s="5" t="str">
        <f>IF(OR($L229="",NOT(COUNTIFS($L$2:$L229,$L229)=1)),"",SUMIFS($I:$I,$L:$L,$L229))</f>
        <v/>
      </c>
      <c r="L229" s="6" t="str">
        <f t="shared" si="31"/>
        <v/>
      </c>
      <c r="M229" s="6">
        <f t="shared" si="32"/>
        <v>10</v>
      </c>
      <c r="N229" s="6">
        <f t="shared" si="33"/>
        <v>4</v>
      </c>
      <c r="O229" s="9" t="str">
        <f>IF(AND($B229&lt;&gt;"",$C229&lt;&gt;"",$B229&lt;=$C229),INDEX(Szabalyok!$C:$C,$N229),"")</f>
        <v/>
      </c>
      <c r="P229">
        <f t="shared" si="35"/>
        <v>0</v>
      </c>
    </row>
    <row r="230" spans="1:16" x14ac:dyDescent="0.35">
      <c r="A230">
        <f t="shared" si="34"/>
        <v>0</v>
      </c>
      <c r="B230" s="4" t="str">
        <f>IF($M230&gt;300,"",IF(OR(INDEX(Bemenet!$E$2:$E$301,$M230)="",INDEX(Bemenet!$F$2:$F$301,$M230)=""),"",MAX(INDEX(Bemenet!$E$2:$E$301,$M230),INDEX(Szabalyok!$A:$A,$N230))))</f>
        <v/>
      </c>
      <c r="C230" s="4" t="str">
        <f>IF($B230="","",MIN(INDEX(Bemenet!$F$2:$F$301,$M230),INDEX(Szabalyok!$B:$B,$N230)))</f>
        <v/>
      </c>
      <c r="D230" s="5" t="str">
        <f>IF(AND($B230&lt;&gt;"",$C230&lt;&gt;"",$B230&lt;=$C230),INDEX(Bemenet!$G$2:$G$301,$M230),"")</f>
        <v/>
      </c>
      <c r="E230" s="6" t="str">
        <f>IF(AND($B230&lt;&gt;"",$C230&lt;&gt;"",$B230&lt;=$C230),INDEX(Bemenet!$D$2:$D$301,$M230),"")</f>
        <v/>
      </c>
      <c r="F230" s="5" t="str">
        <f t="shared" si="27"/>
        <v/>
      </c>
      <c r="G230" s="5" t="str">
        <f t="shared" si="28"/>
        <v/>
      </c>
      <c r="H230" s="9" t="str">
        <f t="shared" si="29"/>
        <v/>
      </c>
      <c r="I230" s="5" t="str">
        <f t="shared" si="30"/>
        <v/>
      </c>
      <c r="J230" s="5" t="str">
        <f>IF(OR($L230="",NOT(COUNTIFS($L$2:$L230,$L230)=1)),"",SUMIFS($G:$G,$L:$L,$L230))</f>
        <v/>
      </c>
      <c r="K230" s="5" t="str">
        <f>IF(OR($L230="",NOT(COUNTIFS($L$2:$L230,$L230)=1)),"",SUMIFS($I:$I,$L:$L,$L230))</f>
        <v/>
      </c>
      <c r="L230" s="6" t="str">
        <f t="shared" si="31"/>
        <v/>
      </c>
      <c r="M230" s="6">
        <f t="shared" si="32"/>
        <v>10</v>
      </c>
      <c r="N230" s="6">
        <f t="shared" si="33"/>
        <v>5</v>
      </c>
      <c r="O230" s="9" t="str">
        <f>IF(AND($B230&lt;&gt;"",$C230&lt;&gt;"",$B230&lt;=$C230),INDEX(Szabalyok!$C:$C,$N230),"")</f>
        <v/>
      </c>
      <c r="P230">
        <f t="shared" si="35"/>
        <v>0</v>
      </c>
    </row>
    <row r="231" spans="1:16" x14ac:dyDescent="0.35">
      <c r="A231">
        <f t="shared" si="34"/>
        <v>0</v>
      </c>
      <c r="B231" s="4" t="str">
        <f>IF($M231&gt;300,"",IF(OR(INDEX(Bemenet!$E$2:$E$301,$M231)="",INDEX(Bemenet!$F$2:$F$301,$M231)=""),"",MAX(INDEX(Bemenet!$E$2:$E$301,$M231),INDEX(Szabalyok!$A:$A,$N231))))</f>
        <v/>
      </c>
      <c r="C231" s="4" t="str">
        <f>IF($B231="","",MIN(INDEX(Bemenet!$F$2:$F$301,$M231),INDEX(Szabalyok!$B:$B,$N231)))</f>
        <v/>
      </c>
      <c r="D231" s="5" t="str">
        <f>IF(AND($B231&lt;&gt;"",$C231&lt;&gt;"",$B231&lt;=$C231),INDEX(Bemenet!$G$2:$G$301,$M231),"")</f>
        <v/>
      </c>
      <c r="E231" s="6" t="str">
        <f>IF(AND($B231&lt;&gt;"",$C231&lt;&gt;"",$B231&lt;=$C231),INDEX(Bemenet!$D$2:$D$301,$M231),"")</f>
        <v/>
      </c>
      <c r="F231" s="5" t="str">
        <f t="shared" si="27"/>
        <v/>
      </c>
      <c r="G231" s="5" t="str">
        <f t="shared" si="28"/>
        <v/>
      </c>
      <c r="H231" s="9" t="str">
        <f t="shared" si="29"/>
        <v/>
      </c>
      <c r="I231" s="5" t="str">
        <f t="shared" si="30"/>
        <v/>
      </c>
      <c r="J231" s="5" t="str">
        <f>IF(OR($L231="",NOT(COUNTIFS($L$2:$L231,$L231)=1)),"",SUMIFS($G:$G,$L:$L,$L231))</f>
        <v/>
      </c>
      <c r="K231" s="5" t="str">
        <f>IF(OR($L231="",NOT(COUNTIFS($L$2:$L231,$L231)=1)),"",SUMIFS($I:$I,$L:$L,$L231))</f>
        <v/>
      </c>
      <c r="L231" s="6" t="str">
        <f t="shared" si="31"/>
        <v/>
      </c>
      <c r="M231" s="6">
        <f t="shared" si="32"/>
        <v>10</v>
      </c>
      <c r="N231" s="6">
        <f t="shared" si="33"/>
        <v>6</v>
      </c>
      <c r="O231" s="9" t="str">
        <f>IF(AND($B231&lt;&gt;"",$C231&lt;&gt;"",$B231&lt;=$C231),INDEX(Szabalyok!$C:$C,$N231),"")</f>
        <v/>
      </c>
      <c r="P231">
        <f t="shared" si="35"/>
        <v>0</v>
      </c>
    </row>
    <row r="232" spans="1:16" x14ac:dyDescent="0.35">
      <c r="A232">
        <f t="shared" si="34"/>
        <v>0</v>
      </c>
      <c r="B232" s="4" t="str">
        <f>IF($M232&gt;300,"",IF(OR(INDEX(Bemenet!$E$2:$E$301,$M232)="",INDEX(Bemenet!$F$2:$F$301,$M232)=""),"",MAX(INDEX(Bemenet!$E$2:$E$301,$M232),INDEX(Szabalyok!$A:$A,$N232))))</f>
        <v/>
      </c>
      <c r="C232" s="4" t="str">
        <f>IF($B232="","",MIN(INDEX(Bemenet!$F$2:$F$301,$M232),INDEX(Szabalyok!$B:$B,$N232)))</f>
        <v/>
      </c>
      <c r="D232" s="5" t="str">
        <f>IF(AND($B232&lt;&gt;"",$C232&lt;&gt;"",$B232&lt;=$C232),INDEX(Bemenet!$G$2:$G$301,$M232),"")</f>
        <v/>
      </c>
      <c r="E232" s="6" t="str">
        <f>IF(AND($B232&lt;&gt;"",$C232&lt;&gt;"",$B232&lt;=$C232),INDEX(Bemenet!$D$2:$D$301,$M232),"")</f>
        <v/>
      </c>
      <c r="F232" s="5" t="str">
        <f t="shared" si="27"/>
        <v/>
      </c>
      <c r="G232" s="5" t="str">
        <f t="shared" si="28"/>
        <v/>
      </c>
      <c r="H232" s="9" t="str">
        <f t="shared" si="29"/>
        <v/>
      </c>
      <c r="I232" s="5" t="str">
        <f t="shared" si="30"/>
        <v/>
      </c>
      <c r="J232" s="5" t="str">
        <f>IF(OR($L232="",NOT(COUNTIFS($L$2:$L232,$L232)=1)),"",SUMIFS($G:$G,$L:$L,$L232))</f>
        <v/>
      </c>
      <c r="K232" s="5" t="str">
        <f>IF(OR($L232="",NOT(COUNTIFS($L$2:$L232,$L232)=1)),"",SUMIFS($I:$I,$L:$L,$L232))</f>
        <v/>
      </c>
      <c r="L232" s="6" t="str">
        <f t="shared" si="31"/>
        <v/>
      </c>
      <c r="M232" s="6">
        <f t="shared" si="32"/>
        <v>10</v>
      </c>
      <c r="N232" s="6">
        <f t="shared" si="33"/>
        <v>7</v>
      </c>
      <c r="O232" s="9" t="str">
        <f>IF(AND($B232&lt;&gt;"",$C232&lt;&gt;"",$B232&lt;=$C232),INDEX(Szabalyok!$C:$C,$N232),"")</f>
        <v/>
      </c>
      <c r="P232">
        <f t="shared" si="35"/>
        <v>0</v>
      </c>
    </row>
    <row r="233" spans="1:16" x14ac:dyDescent="0.35">
      <c r="A233">
        <f t="shared" si="34"/>
        <v>0</v>
      </c>
      <c r="B233" s="4" t="str">
        <f>IF($M233&gt;300,"",IF(OR(INDEX(Bemenet!$E$2:$E$301,$M233)="",INDEX(Bemenet!$F$2:$F$301,$M233)=""),"",MAX(INDEX(Bemenet!$E$2:$E$301,$M233),INDEX(Szabalyok!$A:$A,$N233))))</f>
        <v/>
      </c>
      <c r="C233" s="4" t="str">
        <f>IF($B233="","",MIN(INDEX(Bemenet!$F$2:$F$301,$M233),INDEX(Szabalyok!$B:$B,$N233)))</f>
        <v/>
      </c>
      <c r="D233" s="5" t="str">
        <f>IF(AND($B233&lt;&gt;"",$C233&lt;&gt;"",$B233&lt;=$C233),INDEX(Bemenet!$G$2:$G$301,$M233),"")</f>
        <v/>
      </c>
      <c r="E233" s="6" t="str">
        <f>IF(AND($B233&lt;&gt;"",$C233&lt;&gt;"",$B233&lt;=$C233),INDEX(Bemenet!$D$2:$D$301,$M233),"")</f>
        <v/>
      </c>
      <c r="F233" s="5" t="str">
        <f t="shared" si="27"/>
        <v/>
      </c>
      <c r="G233" s="5" t="str">
        <f t="shared" si="28"/>
        <v/>
      </c>
      <c r="H233" s="9" t="str">
        <f t="shared" si="29"/>
        <v/>
      </c>
      <c r="I233" s="5" t="str">
        <f t="shared" si="30"/>
        <v/>
      </c>
      <c r="J233" s="5" t="str">
        <f>IF(OR($L233="",NOT(COUNTIFS($L$2:$L233,$L233)=1)),"",SUMIFS($G:$G,$L:$L,$L233))</f>
        <v/>
      </c>
      <c r="K233" s="5" t="str">
        <f>IF(OR($L233="",NOT(COUNTIFS($L$2:$L233,$L233)=1)),"",SUMIFS($I:$I,$L:$L,$L233))</f>
        <v/>
      </c>
      <c r="L233" s="6" t="str">
        <f t="shared" si="31"/>
        <v/>
      </c>
      <c r="M233" s="6">
        <f t="shared" si="32"/>
        <v>10</v>
      </c>
      <c r="N233" s="6">
        <f t="shared" si="33"/>
        <v>8</v>
      </c>
      <c r="O233" s="9" t="str">
        <f>IF(AND($B233&lt;&gt;"",$C233&lt;&gt;"",$B233&lt;=$C233),INDEX(Szabalyok!$C:$C,$N233),"")</f>
        <v/>
      </c>
      <c r="P233">
        <f t="shared" si="35"/>
        <v>0</v>
      </c>
    </row>
    <row r="234" spans="1:16" x14ac:dyDescent="0.35">
      <c r="A234">
        <f t="shared" si="34"/>
        <v>0</v>
      </c>
      <c r="B234" s="4" t="str">
        <f>IF($M234&gt;300,"",IF(OR(INDEX(Bemenet!$E$2:$E$301,$M234)="",INDEX(Bemenet!$F$2:$F$301,$M234)=""),"",MAX(INDEX(Bemenet!$E$2:$E$301,$M234),INDEX(Szabalyok!$A:$A,$N234))))</f>
        <v/>
      </c>
      <c r="C234" s="4" t="str">
        <f>IF($B234="","",MIN(INDEX(Bemenet!$F$2:$F$301,$M234),INDEX(Szabalyok!$B:$B,$N234)))</f>
        <v/>
      </c>
      <c r="D234" s="5" t="str">
        <f>IF(AND($B234&lt;&gt;"",$C234&lt;&gt;"",$B234&lt;=$C234),INDEX(Bemenet!$G$2:$G$301,$M234),"")</f>
        <v/>
      </c>
      <c r="E234" s="6" t="str">
        <f>IF(AND($B234&lt;&gt;"",$C234&lt;&gt;"",$B234&lt;=$C234),INDEX(Bemenet!$D$2:$D$301,$M234),"")</f>
        <v/>
      </c>
      <c r="F234" s="5" t="str">
        <f t="shared" si="27"/>
        <v/>
      </c>
      <c r="G234" s="5" t="str">
        <f t="shared" si="28"/>
        <v/>
      </c>
      <c r="H234" s="9" t="str">
        <f t="shared" si="29"/>
        <v/>
      </c>
      <c r="I234" s="5" t="str">
        <f t="shared" si="30"/>
        <v/>
      </c>
      <c r="J234" s="5" t="str">
        <f>IF(OR($L234="",NOT(COUNTIFS($L$2:$L234,$L234)=1)),"",SUMIFS($G:$G,$L:$L,$L234))</f>
        <v/>
      </c>
      <c r="K234" s="5" t="str">
        <f>IF(OR($L234="",NOT(COUNTIFS($L$2:$L234,$L234)=1)),"",SUMIFS($I:$I,$L:$L,$L234))</f>
        <v/>
      </c>
      <c r="L234" s="6" t="str">
        <f t="shared" si="31"/>
        <v/>
      </c>
      <c r="M234" s="6">
        <f t="shared" si="32"/>
        <v>10</v>
      </c>
      <c r="N234" s="6">
        <f t="shared" si="33"/>
        <v>9</v>
      </c>
      <c r="O234" s="9" t="str">
        <f>IF(AND($B234&lt;&gt;"",$C234&lt;&gt;"",$B234&lt;=$C234),INDEX(Szabalyok!$C:$C,$N234),"")</f>
        <v/>
      </c>
      <c r="P234">
        <f t="shared" si="35"/>
        <v>0</v>
      </c>
    </row>
    <row r="235" spans="1:16" x14ac:dyDescent="0.35">
      <c r="A235">
        <f t="shared" si="34"/>
        <v>0</v>
      </c>
      <c r="B235" s="4" t="str">
        <f>IF($M235&gt;300,"",IF(OR(INDEX(Bemenet!$E$2:$E$301,$M235)="",INDEX(Bemenet!$F$2:$F$301,$M235)=""),"",MAX(INDEX(Bemenet!$E$2:$E$301,$M235),INDEX(Szabalyok!$A:$A,$N235))))</f>
        <v/>
      </c>
      <c r="C235" s="4" t="str">
        <f>IF($B235="","",MIN(INDEX(Bemenet!$F$2:$F$301,$M235),INDEX(Szabalyok!$B:$B,$N235)))</f>
        <v/>
      </c>
      <c r="D235" s="5" t="str">
        <f>IF(AND($B235&lt;&gt;"",$C235&lt;&gt;"",$B235&lt;=$C235),INDEX(Bemenet!$G$2:$G$301,$M235),"")</f>
        <v/>
      </c>
      <c r="E235" s="6" t="str">
        <f>IF(AND($B235&lt;&gt;"",$C235&lt;&gt;"",$B235&lt;=$C235),INDEX(Bemenet!$D$2:$D$301,$M235),"")</f>
        <v/>
      </c>
      <c r="F235" s="5" t="str">
        <f t="shared" si="27"/>
        <v/>
      </c>
      <c r="G235" s="5" t="str">
        <f t="shared" si="28"/>
        <v/>
      </c>
      <c r="H235" s="9" t="str">
        <f t="shared" si="29"/>
        <v/>
      </c>
      <c r="I235" s="5" t="str">
        <f t="shared" si="30"/>
        <v/>
      </c>
      <c r="J235" s="5" t="str">
        <f>IF(OR($L235="",NOT(COUNTIFS($L$2:$L235,$L235)=1)),"",SUMIFS($G:$G,$L:$L,$L235))</f>
        <v/>
      </c>
      <c r="K235" s="5" t="str">
        <f>IF(OR($L235="",NOT(COUNTIFS($L$2:$L235,$L235)=1)),"",SUMIFS($I:$I,$L:$L,$L235))</f>
        <v/>
      </c>
      <c r="L235" s="6" t="str">
        <f t="shared" si="31"/>
        <v/>
      </c>
      <c r="M235" s="6">
        <f t="shared" si="32"/>
        <v>10</v>
      </c>
      <c r="N235" s="6">
        <f t="shared" si="33"/>
        <v>10</v>
      </c>
      <c r="O235" s="9" t="str">
        <f>IF(AND($B235&lt;&gt;"",$C235&lt;&gt;"",$B235&lt;=$C235),INDEX(Szabalyok!$C:$C,$N235),"")</f>
        <v/>
      </c>
      <c r="P235">
        <f t="shared" si="35"/>
        <v>0</v>
      </c>
    </row>
    <row r="236" spans="1:16" x14ac:dyDescent="0.35">
      <c r="A236">
        <f t="shared" si="34"/>
        <v>0</v>
      </c>
      <c r="B236" s="4" t="str">
        <f>IF($M236&gt;300,"",IF(OR(INDEX(Bemenet!$E$2:$E$301,$M236)="",INDEX(Bemenet!$F$2:$F$301,$M236)=""),"",MAX(INDEX(Bemenet!$E$2:$E$301,$M236),INDEX(Szabalyok!$A:$A,$N236))))</f>
        <v/>
      </c>
      <c r="C236" s="4" t="str">
        <f>IF($B236="","",MIN(INDEX(Bemenet!$F$2:$F$301,$M236),INDEX(Szabalyok!$B:$B,$N236)))</f>
        <v/>
      </c>
      <c r="D236" s="5" t="str">
        <f>IF(AND($B236&lt;&gt;"",$C236&lt;&gt;"",$B236&lt;=$C236),INDEX(Bemenet!$G$2:$G$301,$M236),"")</f>
        <v/>
      </c>
      <c r="E236" s="6" t="str">
        <f>IF(AND($B236&lt;&gt;"",$C236&lt;&gt;"",$B236&lt;=$C236),INDEX(Bemenet!$D$2:$D$301,$M236),"")</f>
        <v/>
      </c>
      <c r="F236" s="5" t="str">
        <f t="shared" si="27"/>
        <v/>
      </c>
      <c r="G236" s="5" t="str">
        <f t="shared" si="28"/>
        <v/>
      </c>
      <c r="H236" s="9" t="str">
        <f t="shared" si="29"/>
        <v/>
      </c>
      <c r="I236" s="5" t="str">
        <f t="shared" si="30"/>
        <v/>
      </c>
      <c r="J236" s="5" t="str">
        <f>IF(OR($L236="",NOT(COUNTIFS($L$2:$L236,$L236)=1)),"",SUMIFS($G:$G,$L:$L,$L236))</f>
        <v/>
      </c>
      <c r="K236" s="5" t="str">
        <f>IF(OR($L236="",NOT(COUNTIFS($L$2:$L236,$L236)=1)),"",SUMIFS($I:$I,$L:$L,$L236))</f>
        <v/>
      </c>
      <c r="L236" s="6" t="str">
        <f t="shared" si="31"/>
        <v/>
      </c>
      <c r="M236" s="6">
        <f t="shared" si="32"/>
        <v>10</v>
      </c>
      <c r="N236" s="6">
        <f t="shared" si="33"/>
        <v>11</v>
      </c>
      <c r="O236" s="9" t="str">
        <f>IF(AND($B236&lt;&gt;"",$C236&lt;&gt;"",$B236&lt;=$C236),INDEX(Szabalyok!$C:$C,$N236),"")</f>
        <v/>
      </c>
      <c r="P236">
        <f t="shared" si="35"/>
        <v>0</v>
      </c>
    </row>
    <row r="237" spans="1:16" x14ac:dyDescent="0.35">
      <c r="A237">
        <f t="shared" si="34"/>
        <v>0</v>
      </c>
      <c r="B237" s="4" t="str">
        <f>IF($M237&gt;300,"",IF(OR(INDEX(Bemenet!$E$2:$E$301,$M237)="",INDEX(Bemenet!$F$2:$F$301,$M237)=""),"",MAX(INDEX(Bemenet!$E$2:$E$301,$M237),INDEX(Szabalyok!$A:$A,$N237))))</f>
        <v/>
      </c>
      <c r="C237" s="4" t="str">
        <f>IF($B237="","",MIN(INDEX(Bemenet!$F$2:$F$301,$M237),INDEX(Szabalyok!$B:$B,$N237)))</f>
        <v/>
      </c>
      <c r="D237" s="5" t="str">
        <f>IF(AND($B237&lt;&gt;"",$C237&lt;&gt;"",$B237&lt;=$C237),INDEX(Bemenet!$G$2:$G$301,$M237),"")</f>
        <v/>
      </c>
      <c r="E237" s="6" t="str">
        <f>IF(AND($B237&lt;&gt;"",$C237&lt;&gt;"",$B237&lt;=$C237),INDEX(Bemenet!$D$2:$D$301,$M237),"")</f>
        <v/>
      </c>
      <c r="F237" s="5" t="str">
        <f t="shared" si="27"/>
        <v/>
      </c>
      <c r="G237" s="5" t="str">
        <f t="shared" si="28"/>
        <v/>
      </c>
      <c r="H237" s="9" t="str">
        <f t="shared" si="29"/>
        <v/>
      </c>
      <c r="I237" s="5" t="str">
        <f t="shared" si="30"/>
        <v/>
      </c>
      <c r="J237" s="5" t="str">
        <f>IF(OR($L237="",NOT(COUNTIFS($L$2:$L237,$L237)=1)),"",SUMIFS($G:$G,$L:$L,$L237))</f>
        <v/>
      </c>
      <c r="K237" s="5" t="str">
        <f>IF(OR($L237="",NOT(COUNTIFS($L$2:$L237,$L237)=1)),"",SUMIFS($I:$I,$L:$L,$L237))</f>
        <v/>
      </c>
      <c r="L237" s="6" t="str">
        <f t="shared" si="31"/>
        <v/>
      </c>
      <c r="M237" s="6">
        <f t="shared" si="32"/>
        <v>10</v>
      </c>
      <c r="N237" s="6">
        <f t="shared" si="33"/>
        <v>12</v>
      </c>
      <c r="O237" s="9" t="str">
        <f>IF(AND($B237&lt;&gt;"",$C237&lt;&gt;"",$B237&lt;=$C237),INDEX(Szabalyok!$C:$C,$N237),"")</f>
        <v/>
      </c>
      <c r="P237">
        <f t="shared" si="35"/>
        <v>0</v>
      </c>
    </row>
    <row r="238" spans="1:16" x14ac:dyDescent="0.35">
      <c r="A238">
        <f t="shared" si="34"/>
        <v>0</v>
      </c>
      <c r="B238" s="4" t="str">
        <f>IF($M238&gt;300,"",IF(OR(INDEX(Bemenet!$E$2:$E$301,$M238)="",INDEX(Bemenet!$F$2:$F$301,$M238)=""),"",MAX(INDEX(Bemenet!$E$2:$E$301,$M238),INDEX(Szabalyok!$A:$A,$N238))))</f>
        <v/>
      </c>
      <c r="C238" s="4" t="str">
        <f>IF($B238="","",MIN(INDEX(Bemenet!$F$2:$F$301,$M238),INDEX(Szabalyok!$B:$B,$N238)))</f>
        <v/>
      </c>
      <c r="D238" s="5" t="str">
        <f>IF(AND($B238&lt;&gt;"",$C238&lt;&gt;"",$B238&lt;=$C238),INDEX(Bemenet!$G$2:$G$301,$M238),"")</f>
        <v/>
      </c>
      <c r="E238" s="6" t="str">
        <f>IF(AND($B238&lt;&gt;"",$C238&lt;&gt;"",$B238&lt;=$C238),INDEX(Bemenet!$D$2:$D$301,$M238),"")</f>
        <v/>
      </c>
      <c r="F238" s="5" t="str">
        <f t="shared" si="27"/>
        <v/>
      </c>
      <c r="G238" s="5" t="str">
        <f t="shared" si="28"/>
        <v/>
      </c>
      <c r="H238" s="9" t="str">
        <f t="shared" si="29"/>
        <v/>
      </c>
      <c r="I238" s="5" t="str">
        <f t="shared" si="30"/>
        <v/>
      </c>
      <c r="J238" s="5" t="str">
        <f>IF(OR($L238="",NOT(COUNTIFS($L$2:$L238,$L238)=1)),"",SUMIFS($G:$G,$L:$L,$L238))</f>
        <v/>
      </c>
      <c r="K238" s="5" t="str">
        <f>IF(OR($L238="",NOT(COUNTIFS($L$2:$L238,$L238)=1)),"",SUMIFS($I:$I,$L:$L,$L238))</f>
        <v/>
      </c>
      <c r="L238" s="6" t="str">
        <f t="shared" si="31"/>
        <v/>
      </c>
      <c r="M238" s="6">
        <f t="shared" si="32"/>
        <v>10</v>
      </c>
      <c r="N238" s="6">
        <f t="shared" si="33"/>
        <v>13</v>
      </c>
      <c r="O238" s="9" t="str">
        <f>IF(AND($B238&lt;&gt;"",$C238&lt;&gt;"",$B238&lt;=$C238),INDEX(Szabalyok!$C:$C,$N238),"")</f>
        <v/>
      </c>
      <c r="P238">
        <f t="shared" si="35"/>
        <v>0</v>
      </c>
    </row>
    <row r="239" spans="1:16" x14ac:dyDescent="0.35">
      <c r="A239">
        <f t="shared" si="34"/>
        <v>0</v>
      </c>
      <c r="B239" s="4" t="str">
        <f>IF($M239&gt;300,"",IF(OR(INDEX(Bemenet!$E$2:$E$301,$M239)="",INDEX(Bemenet!$F$2:$F$301,$M239)=""),"",MAX(INDEX(Bemenet!$E$2:$E$301,$M239),INDEX(Szabalyok!$A:$A,$N239))))</f>
        <v/>
      </c>
      <c r="C239" s="4" t="str">
        <f>IF($B239="","",MIN(INDEX(Bemenet!$F$2:$F$301,$M239),INDEX(Szabalyok!$B:$B,$N239)))</f>
        <v/>
      </c>
      <c r="D239" s="5" t="str">
        <f>IF(AND($B239&lt;&gt;"",$C239&lt;&gt;"",$B239&lt;=$C239),INDEX(Bemenet!$G$2:$G$301,$M239),"")</f>
        <v/>
      </c>
      <c r="E239" s="6" t="str">
        <f>IF(AND($B239&lt;&gt;"",$C239&lt;&gt;"",$B239&lt;=$C239),INDEX(Bemenet!$D$2:$D$301,$M239),"")</f>
        <v/>
      </c>
      <c r="F239" s="5" t="str">
        <f t="shared" si="27"/>
        <v/>
      </c>
      <c r="G239" s="5" t="str">
        <f t="shared" si="28"/>
        <v/>
      </c>
      <c r="H239" s="9" t="str">
        <f t="shared" si="29"/>
        <v/>
      </c>
      <c r="I239" s="5" t="str">
        <f t="shared" si="30"/>
        <v/>
      </c>
      <c r="J239" s="5" t="str">
        <f>IF(OR($L239="",NOT(COUNTIFS($L$2:$L239,$L239)=1)),"",SUMIFS($G:$G,$L:$L,$L239))</f>
        <v/>
      </c>
      <c r="K239" s="5" t="str">
        <f>IF(OR($L239="",NOT(COUNTIFS($L$2:$L239,$L239)=1)),"",SUMIFS($I:$I,$L:$L,$L239))</f>
        <v/>
      </c>
      <c r="L239" s="6" t="str">
        <f t="shared" si="31"/>
        <v/>
      </c>
      <c r="M239" s="6">
        <f t="shared" si="32"/>
        <v>10</v>
      </c>
      <c r="N239" s="6">
        <f t="shared" si="33"/>
        <v>14</v>
      </c>
      <c r="O239" s="9" t="str">
        <f>IF(AND($B239&lt;&gt;"",$C239&lt;&gt;"",$B239&lt;=$C239),INDEX(Szabalyok!$C:$C,$N239),"")</f>
        <v/>
      </c>
      <c r="P239">
        <f t="shared" si="35"/>
        <v>0</v>
      </c>
    </row>
    <row r="240" spans="1:16" x14ac:dyDescent="0.35">
      <c r="A240">
        <f t="shared" si="34"/>
        <v>0</v>
      </c>
      <c r="B240" s="4" t="str">
        <f>IF($M240&gt;300,"",IF(OR(INDEX(Bemenet!$E$2:$E$301,$M240)="",INDEX(Bemenet!$F$2:$F$301,$M240)=""),"",MAX(INDEX(Bemenet!$E$2:$E$301,$M240),INDEX(Szabalyok!$A:$A,$N240))))</f>
        <v/>
      </c>
      <c r="C240" s="4" t="str">
        <f>IF($B240="","",MIN(INDEX(Bemenet!$F$2:$F$301,$M240),INDEX(Szabalyok!$B:$B,$N240)))</f>
        <v/>
      </c>
      <c r="D240" s="5" t="str">
        <f>IF(AND($B240&lt;&gt;"",$C240&lt;&gt;"",$B240&lt;=$C240),INDEX(Bemenet!$G$2:$G$301,$M240),"")</f>
        <v/>
      </c>
      <c r="E240" s="6" t="str">
        <f>IF(AND($B240&lt;&gt;"",$C240&lt;&gt;"",$B240&lt;=$C240),INDEX(Bemenet!$D$2:$D$301,$M240),"")</f>
        <v/>
      </c>
      <c r="F240" s="5" t="str">
        <f t="shared" si="27"/>
        <v/>
      </c>
      <c r="G240" s="5" t="str">
        <f t="shared" si="28"/>
        <v/>
      </c>
      <c r="H240" s="9" t="str">
        <f t="shared" si="29"/>
        <v/>
      </c>
      <c r="I240" s="5" t="str">
        <f t="shared" si="30"/>
        <v/>
      </c>
      <c r="J240" s="5" t="str">
        <f>IF(OR($L240="",NOT(COUNTIFS($L$2:$L240,$L240)=1)),"",SUMIFS($G:$G,$L:$L,$L240))</f>
        <v/>
      </c>
      <c r="K240" s="5" t="str">
        <f>IF(OR($L240="",NOT(COUNTIFS($L$2:$L240,$L240)=1)),"",SUMIFS($I:$I,$L:$L,$L240))</f>
        <v/>
      </c>
      <c r="L240" s="6" t="str">
        <f t="shared" si="31"/>
        <v/>
      </c>
      <c r="M240" s="6">
        <f t="shared" si="32"/>
        <v>10</v>
      </c>
      <c r="N240" s="6">
        <f t="shared" si="33"/>
        <v>15</v>
      </c>
      <c r="O240" s="9" t="str">
        <f>IF(AND($B240&lt;&gt;"",$C240&lt;&gt;"",$B240&lt;=$C240),INDEX(Szabalyok!$C:$C,$N240),"")</f>
        <v/>
      </c>
      <c r="P240">
        <f t="shared" si="35"/>
        <v>0</v>
      </c>
    </row>
    <row r="241" spans="1:16" x14ac:dyDescent="0.35">
      <c r="A241">
        <f t="shared" si="34"/>
        <v>0</v>
      </c>
      <c r="B241" s="4" t="str">
        <f>IF($M241&gt;300,"",IF(OR(INDEX(Bemenet!$E$2:$E$301,$M241)="",INDEX(Bemenet!$F$2:$F$301,$M241)=""),"",MAX(INDEX(Bemenet!$E$2:$E$301,$M241),INDEX(Szabalyok!$A:$A,$N241))))</f>
        <v/>
      </c>
      <c r="C241" s="4" t="str">
        <f>IF($B241="","",MIN(INDEX(Bemenet!$F$2:$F$301,$M241),INDEX(Szabalyok!$B:$B,$N241)))</f>
        <v/>
      </c>
      <c r="D241" s="5" t="str">
        <f>IF(AND($B241&lt;&gt;"",$C241&lt;&gt;"",$B241&lt;=$C241),INDEX(Bemenet!$G$2:$G$301,$M241),"")</f>
        <v/>
      </c>
      <c r="E241" s="6" t="str">
        <f>IF(AND($B241&lt;&gt;"",$C241&lt;&gt;"",$B241&lt;=$C241),INDEX(Bemenet!$D$2:$D$301,$M241),"")</f>
        <v/>
      </c>
      <c r="F241" s="5" t="str">
        <f t="shared" si="27"/>
        <v/>
      </c>
      <c r="G241" s="5" t="str">
        <f t="shared" si="28"/>
        <v/>
      </c>
      <c r="H241" s="9" t="str">
        <f t="shared" si="29"/>
        <v/>
      </c>
      <c r="I241" s="5" t="str">
        <f t="shared" si="30"/>
        <v/>
      </c>
      <c r="J241" s="5" t="str">
        <f>IF(OR($L241="",NOT(COUNTIFS($L$2:$L241,$L241)=1)),"",SUMIFS($G:$G,$L:$L,$L241))</f>
        <v/>
      </c>
      <c r="K241" s="5" t="str">
        <f>IF(OR($L241="",NOT(COUNTIFS($L$2:$L241,$L241)=1)),"",SUMIFS($I:$I,$L:$L,$L241))</f>
        <v/>
      </c>
      <c r="L241" s="6" t="str">
        <f t="shared" si="31"/>
        <v/>
      </c>
      <c r="M241" s="6">
        <f t="shared" si="32"/>
        <v>10</v>
      </c>
      <c r="N241" s="6">
        <f t="shared" si="33"/>
        <v>16</v>
      </c>
      <c r="O241" s="9" t="str">
        <f>IF(AND($B241&lt;&gt;"",$C241&lt;&gt;"",$B241&lt;=$C241),INDEX(Szabalyok!$C:$C,$N241),"")</f>
        <v/>
      </c>
      <c r="P241">
        <f t="shared" si="35"/>
        <v>0</v>
      </c>
    </row>
    <row r="242" spans="1:16" x14ac:dyDescent="0.35">
      <c r="A242">
        <f t="shared" si="34"/>
        <v>0</v>
      </c>
      <c r="B242" s="4" t="str">
        <f>IF($M242&gt;300,"",IF(OR(INDEX(Bemenet!$E$2:$E$301,$M242)="",INDEX(Bemenet!$F$2:$F$301,$M242)=""),"",MAX(INDEX(Bemenet!$E$2:$E$301,$M242),INDEX(Szabalyok!$A:$A,$N242))))</f>
        <v/>
      </c>
      <c r="C242" s="4" t="str">
        <f>IF($B242="","",MIN(INDEX(Bemenet!$F$2:$F$301,$M242),INDEX(Szabalyok!$B:$B,$N242)))</f>
        <v/>
      </c>
      <c r="D242" s="5" t="str">
        <f>IF(AND($B242&lt;&gt;"",$C242&lt;&gt;"",$B242&lt;=$C242),INDEX(Bemenet!$G$2:$G$301,$M242),"")</f>
        <v/>
      </c>
      <c r="E242" s="6" t="str">
        <f>IF(AND($B242&lt;&gt;"",$C242&lt;&gt;"",$B242&lt;=$C242),INDEX(Bemenet!$D$2:$D$301,$M242),"")</f>
        <v/>
      </c>
      <c r="F242" s="5" t="str">
        <f t="shared" si="27"/>
        <v/>
      </c>
      <c r="G242" s="5" t="str">
        <f t="shared" si="28"/>
        <v/>
      </c>
      <c r="H242" s="9" t="str">
        <f t="shared" si="29"/>
        <v/>
      </c>
      <c r="I242" s="5" t="str">
        <f t="shared" si="30"/>
        <v/>
      </c>
      <c r="J242" s="5" t="str">
        <f>IF(OR($L242="",NOT(COUNTIFS($L$2:$L242,$L242)=1)),"",SUMIFS($G:$G,$L:$L,$L242))</f>
        <v/>
      </c>
      <c r="K242" s="5" t="str">
        <f>IF(OR($L242="",NOT(COUNTIFS($L$2:$L242,$L242)=1)),"",SUMIFS($I:$I,$L:$L,$L242))</f>
        <v/>
      </c>
      <c r="L242" s="6" t="str">
        <f t="shared" si="31"/>
        <v/>
      </c>
      <c r="M242" s="6">
        <f t="shared" si="32"/>
        <v>10</v>
      </c>
      <c r="N242" s="6">
        <f t="shared" si="33"/>
        <v>17</v>
      </c>
      <c r="O242" s="9" t="str">
        <f>IF(AND($B242&lt;&gt;"",$C242&lt;&gt;"",$B242&lt;=$C242),INDEX(Szabalyok!$C:$C,$N242),"")</f>
        <v/>
      </c>
      <c r="P242">
        <f t="shared" si="35"/>
        <v>0</v>
      </c>
    </row>
    <row r="243" spans="1:16" x14ac:dyDescent="0.35">
      <c r="A243">
        <f t="shared" si="34"/>
        <v>0</v>
      </c>
      <c r="B243" s="4" t="str">
        <f>IF($M243&gt;300,"",IF(OR(INDEX(Bemenet!$E$2:$E$301,$M243)="",INDEX(Bemenet!$F$2:$F$301,$M243)=""),"",MAX(INDEX(Bemenet!$E$2:$E$301,$M243),INDEX(Szabalyok!$A:$A,$N243))))</f>
        <v/>
      </c>
      <c r="C243" s="4" t="str">
        <f>IF($B243="","",MIN(INDEX(Bemenet!$F$2:$F$301,$M243),INDEX(Szabalyok!$B:$B,$N243)))</f>
        <v/>
      </c>
      <c r="D243" s="5" t="str">
        <f>IF(AND($B243&lt;&gt;"",$C243&lt;&gt;"",$B243&lt;=$C243),INDEX(Bemenet!$G$2:$G$301,$M243),"")</f>
        <v/>
      </c>
      <c r="E243" s="6" t="str">
        <f>IF(AND($B243&lt;&gt;"",$C243&lt;&gt;"",$B243&lt;=$C243),INDEX(Bemenet!$D$2:$D$301,$M243),"")</f>
        <v/>
      </c>
      <c r="F243" s="5" t="str">
        <f t="shared" si="27"/>
        <v/>
      </c>
      <c r="G243" s="5" t="str">
        <f t="shared" si="28"/>
        <v/>
      </c>
      <c r="H243" s="9" t="str">
        <f t="shared" si="29"/>
        <v/>
      </c>
      <c r="I243" s="5" t="str">
        <f t="shared" si="30"/>
        <v/>
      </c>
      <c r="J243" s="5" t="str">
        <f>IF(OR($L243="",NOT(COUNTIFS($L$2:$L243,$L243)=1)),"",SUMIFS($G:$G,$L:$L,$L243))</f>
        <v/>
      </c>
      <c r="K243" s="5" t="str">
        <f>IF(OR($L243="",NOT(COUNTIFS($L$2:$L243,$L243)=1)),"",SUMIFS($I:$I,$L:$L,$L243))</f>
        <v/>
      </c>
      <c r="L243" s="6" t="str">
        <f t="shared" si="31"/>
        <v/>
      </c>
      <c r="M243" s="6">
        <f t="shared" si="32"/>
        <v>10</v>
      </c>
      <c r="N243" s="6">
        <f t="shared" si="33"/>
        <v>18</v>
      </c>
      <c r="O243" s="9" t="str">
        <f>IF(AND($B243&lt;&gt;"",$C243&lt;&gt;"",$B243&lt;=$C243),INDEX(Szabalyok!$C:$C,$N243),"")</f>
        <v/>
      </c>
      <c r="P243">
        <f t="shared" si="35"/>
        <v>0</v>
      </c>
    </row>
    <row r="244" spans="1:16" x14ac:dyDescent="0.35">
      <c r="A244">
        <f t="shared" si="34"/>
        <v>0</v>
      </c>
      <c r="B244" s="4" t="str">
        <f>IF($M244&gt;300,"",IF(OR(INDEX(Bemenet!$E$2:$E$301,$M244)="",INDEX(Bemenet!$F$2:$F$301,$M244)=""),"",MAX(INDEX(Bemenet!$E$2:$E$301,$M244),INDEX(Szabalyok!$A:$A,$N244))))</f>
        <v/>
      </c>
      <c r="C244" s="4" t="str">
        <f>IF($B244="","",MIN(INDEX(Bemenet!$F$2:$F$301,$M244),INDEX(Szabalyok!$B:$B,$N244)))</f>
        <v/>
      </c>
      <c r="D244" s="5" t="str">
        <f>IF(AND($B244&lt;&gt;"",$C244&lt;&gt;"",$B244&lt;=$C244),INDEX(Bemenet!$G$2:$G$301,$M244),"")</f>
        <v/>
      </c>
      <c r="E244" s="6" t="str">
        <f>IF(AND($B244&lt;&gt;"",$C244&lt;&gt;"",$B244&lt;=$C244),INDEX(Bemenet!$D$2:$D$301,$M244),"")</f>
        <v/>
      </c>
      <c r="F244" s="5" t="str">
        <f t="shared" si="27"/>
        <v/>
      </c>
      <c r="G244" s="5" t="str">
        <f t="shared" si="28"/>
        <v/>
      </c>
      <c r="H244" s="9" t="str">
        <f t="shared" si="29"/>
        <v/>
      </c>
      <c r="I244" s="5" t="str">
        <f t="shared" si="30"/>
        <v/>
      </c>
      <c r="J244" s="5" t="str">
        <f>IF(OR($L244="",NOT(COUNTIFS($L$2:$L244,$L244)=1)),"",SUMIFS($G:$G,$L:$L,$L244))</f>
        <v/>
      </c>
      <c r="K244" s="5" t="str">
        <f>IF(OR($L244="",NOT(COUNTIFS($L$2:$L244,$L244)=1)),"",SUMIFS($I:$I,$L:$L,$L244))</f>
        <v/>
      </c>
      <c r="L244" s="6" t="str">
        <f t="shared" si="31"/>
        <v/>
      </c>
      <c r="M244" s="6">
        <f t="shared" si="32"/>
        <v>10</v>
      </c>
      <c r="N244" s="6">
        <f t="shared" si="33"/>
        <v>19</v>
      </c>
      <c r="O244" s="9" t="str">
        <f>IF(AND($B244&lt;&gt;"",$C244&lt;&gt;"",$B244&lt;=$C244),INDEX(Szabalyok!$C:$C,$N244),"")</f>
        <v/>
      </c>
      <c r="P244">
        <f t="shared" si="35"/>
        <v>0</v>
      </c>
    </row>
    <row r="245" spans="1:16" x14ac:dyDescent="0.35">
      <c r="A245">
        <f t="shared" si="34"/>
        <v>0</v>
      </c>
      <c r="B245" s="4" t="str">
        <f>IF($M245&gt;300,"",IF(OR(INDEX(Bemenet!$E$2:$E$301,$M245)="",INDEX(Bemenet!$F$2:$F$301,$M245)=""),"",MAX(INDEX(Bemenet!$E$2:$E$301,$M245),INDEX(Szabalyok!$A:$A,$N245))))</f>
        <v/>
      </c>
      <c r="C245" s="4" t="str">
        <f>IF($B245="","",MIN(INDEX(Bemenet!$F$2:$F$301,$M245),INDEX(Szabalyok!$B:$B,$N245)))</f>
        <v/>
      </c>
      <c r="D245" s="5" t="str">
        <f>IF(AND($B245&lt;&gt;"",$C245&lt;&gt;"",$B245&lt;=$C245),INDEX(Bemenet!$G$2:$G$301,$M245),"")</f>
        <v/>
      </c>
      <c r="E245" s="6" t="str">
        <f>IF(AND($B245&lt;&gt;"",$C245&lt;&gt;"",$B245&lt;=$C245),INDEX(Bemenet!$D$2:$D$301,$M245),"")</f>
        <v/>
      </c>
      <c r="F245" s="5" t="str">
        <f t="shared" si="27"/>
        <v/>
      </c>
      <c r="G245" s="5" t="str">
        <f t="shared" si="28"/>
        <v/>
      </c>
      <c r="H245" s="9" t="str">
        <f t="shared" si="29"/>
        <v/>
      </c>
      <c r="I245" s="5" t="str">
        <f t="shared" si="30"/>
        <v/>
      </c>
      <c r="J245" s="5" t="str">
        <f>IF(OR($L245="",NOT(COUNTIFS($L$2:$L245,$L245)=1)),"",SUMIFS($G:$G,$L:$L,$L245))</f>
        <v/>
      </c>
      <c r="K245" s="5" t="str">
        <f>IF(OR($L245="",NOT(COUNTIFS($L$2:$L245,$L245)=1)),"",SUMIFS($I:$I,$L:$L,$L245))</f>
        <v/>
      </c>
      <c r="L245" s="6" t="str">
        <f t="shared" si="31"/>
        <v/>
      </c>
      <c r="M245" s="6">
        <f t="shared" si="32"/>
        <v>10</v>
      </c>
      <c r="N245" s="6">
        <f t="shared" si="33"/>
        <v>20</v>
      </c>
      <c r="O245" s="9" t="str">
        <f>IF(AND($B245&lt;&gt;"",$C245&lt;&gt;"",$B245&lt;=$C245),INDEX(Szabalyok!$C:$C,$N245),"")</f>
        <v/>
      </c>
      <c r="P245">
        <f t="shared" si="35"/>
        <v>0</v>
      </c>
    </row>
    <row r="246" spans="1:16" x14ac:dyDescent="0.35">
      <c r="A246">
        <f t="shared" si="34"/>
        <v>0</v>
      </c>
      <c r="B246" s="4" t="str">
        <f>IF($M246&gt;300,"",IF(OR(INDEX(Bemenet!$E$2:$E$301,$M246)="",INDEX(Bemenet!$F$2:$F$301,$M246)=""),"",MAX(INDEX(Bemenet!$E$2:$E$301,$M246),INDEX(Szabalyok!$A:$A,$N246))))</f>
        <v/>
      </c>
      <c r="C246" s="4" t="str">
        <f>IF($B246="","",MIN(INDEX(Bemenet!$F$2:$F$301,$M246),INDEX(Szabalyok!$B:$B,$N246)))</f>
        <v/>
      </c>
      <c r="D246" s="5" t="str">
        <f>IF(AND($B246&lt;&gt;"",$C246&lt;&gt;"",$B246&lt;=$C246),INDEX(Bemenet!$G$2:$G$301,$M246),"")</f>
        <v/>
      </c>
      <c r="E246" s="6" t="str">
        <f>IF(AND($B246&lt;&gt;"",$C246&lt;&gt;"",$B246&lt;=$C246),INDEX(Bemenet!$D$2:$D$301,$M246),"")</f>
        <v/>
      </c>
      <c r="F246" s="5" t="str">
        <f t="shared" si="27"/>
        <v/>
      </c>
      <c r="G246" s="5" t="str">
        <f t="shared" si="28"/>
        <v/>
      </c>
      <c r="H246" s="9" t="str">
        <f t="shared" si="29"/>
        <v/>
      </c>
      <c r="I246" s="5" t="str">
        <f t="shared" si="30"/>
        <v/>
      </c>
      <c r="J246" s="5" t="str">
        <f>IF(OR($L246="",NOT(COUNTIFS($L$2:$L246,$L246)=1)),"",SUMIFS($G:$G,$L:$L,$L246))</f>
        <v/>
      </c>
      <c r="K246" s="5" t="str">
        <f>IF(OR($L246="",NOT(COUNTIFS($L$2:$L246,$L246)=1)),"",SUMIFS($I:$I,$L:$L,$L246))</f>
        <v/>
      </c>
      <c r="L246" s="6" t="str">
        <f t="shared" si="31"/>
        <v/>
      </c>
      <c r="M246" s="6">
        <f t="shared" si="32"/>
        <v>10</v>
      </c>
      <c r="N246" s="6">
        <f t="shared" si="33"/>
        <v>21</v>
      </c>
      <c r="O246" s="9" t="str">
        <f>IF(AND($B246&lt;&gt;"",$C246&lt;&gt;"",$B246&lt;=$C246),INDEX(Szabalyok!$C:$C,$N246),"")</f>
        <v/>
      </c>
      <c r="P246">
        <f t="shared" si="35"/>
        <v>0</v>
      </c>
    </row>
    <row r="247" spans="1:16" x14ac:dyDescent="0.35">
      <c r="A247">
        <f t="shared" si="34"/>
        <v>0</v>
      </c>
      <c r="B247" s="4" t="str">
        <f>IF($M247&gt;300,"",IF(OR(INDEX(Bemenet!$E$2:$E$301,$M247)="",INDEX(Bemenet!$F$2:$F$301,$M247)=""),"",MAX(INDEX(Bemenet!$E$2:$E$301,$M247),INDEX(Szabalyok!$A:$A,$N247))))</f>
        <v/>
      </c>
      <c r="C247" s="4" t="str">
        <f>IF($B247="","",MIN(INDEX(Bemenet!$F$2:$F$301,$M247),INDEX(Szabalyok!$B:$B,$N247)))</f>
        <v/>
      </c>
      <c r="D247" s="5" t="str">
        <f>IF(AND($B247&lt;&gt;"",$C247&lt;&gt;"",$B247&lt;=$C247),INDEX(Bemenet!$G$2:$G$301,$M247),"")</f>
        <v/>
      </c>
      <c r="E247" s="6" t="str">
        <f>IF(AND($B247&lt;&gt;"",$C247&lt;&gt;"",$B247&lt;=$C247),INDEX(Bemenet!$D$2:$D$301,$M247),"")</f>
        <v/>
      </c>
      <c r="F247" s="5" t="str">
        <f t="shared" si="27"/>
        <v/>
      </c>
      <c r="G247" s="5" t="str">
        <f t="shared" si="28"/>
        <v/>
      </c>
      <c r="H247" s="9" t="str">
        <f t="shared" si="29"/>
        <v/>
      </c>
      <c r="I247" s="5" t="str">
        <f t="shared" si="30"/>
        <v/>
      </c>
      <c r="J247" s="5" t="str">
        <f>IF(OR($L247="",NOT(COUNTIFS($L$2:$L247,$L247)=1)),"",SUMIFS($G:$G,$L:$L,$L247))</f>
        <v/>
      </c>
      <c r="K247" s="5" t="str">
        <f>IF(OR($L247="",NOT(COUNTIFS($L$2:$L247,$L247)=1)),"",SUMIFS($I:$I,$L:$L,$L247))</f>
        <v/>
      </c>
      <c r="L247" s="6" t="str">
        <f t="shared" si="31"/>
        <v/>
      </c>
      <c r="M247" s="6">
        <f t="shared" si="32"/>
        <v>10</v>
      </c>
      <c r="N247" s="6">
        <f t="shared" si="33"/>
        <v>22</v>
      </c>
      <c r="O247" s="9" t="str">
        <f>IF(AND($B247&lt;&gt;"",$C247&lt;&gt;"",$B247&lt;=$C247),INDEX(Szabalyok!$C:$C,$N247),"")</f>
        <v/>
      </c>
      <c r="P247">
        <f t="shared" si="35"/>
        <v>0</v>
      </c>
    </row>
    <row r="248" spans="1:16" x14ac:dyDescent="0.35">
      <c r="A248">
        <f t="shared" si="34"/>
        <v>0</v>
      </c>
      <c r="B248" s="4" t="str">
        <f>IF($M248&gt;300,"",IF(OR(INDEX(Bemenet!$E$2:$E$301,$M248)="",INDEX(Bemenet!$F$2:$F$301,$M248)=""),"",MAX(INDEX(Bemenet!$E$2:$E$301,$M248),INDEX(Szabalyok!$A:$A,$N248))))</f>
        <v/>
      </c>
      <c r="C248" s="4" t="str">
        <f>IF($B248="","",MIN(INDEX(Bemenet!$F$2:$F$301,$M248),INDEX(Szabalyok!$B:$B,$N248)))</f>
        <v/>
      </c>
      <c r="D248" s="5" t="str">
        <f>IF(AND($B248&lt;&gt;"",$C248&lt;&gt;"",$B248&lt;=$C248),INDEX(Bemenet!$G$2:$G$301,$M248),"")</f>
        <v/>
      </c>
      <c r="E248" s="6" t="str">
        <f>IF(AND($B248&lt;&gt;"",$C248&lt;&gt;"",$B248&lt;=$C248),INDEX(Bemenet!$D$2:$D$301,$M248),"")</f>
        <v/>
      </c>
      <c r="F248" s="5" t="str">
        <f t="shared" si="27"/>
        <v/>
      </c>
      <c r="G248" s="5" t="str">
        <f t="shared" si="28"/>
        <v/>
      </c>
      <c r="H248" s="9" t="str">
        <f t="shared" si="29"/>
        <v/>
      </c>
      <c r="I248" s="5" t="str">
        <f t="shared" si="30"/>
        <v/>
      </c>
      <c r="J248" s="5" t="str">
        <f>IF(OR($L248="",NOT(COUNTIFS($L$2:$L248,$L248)=1)),"",SUMIFS($G:$G,$L:$L,$L248))</f>
        <v/>
      </c>
      <c r="K248" s="5" t="str">
        <f>IF(OR($L248="",NOT(COUNTIFS($L$2:$L248,$L248)=1)),"",SUMIFS($I:$I,$L:$L,$L248))</f>
        <v/>
      </c>
      <c r="L248" s="6" t="str">
        <f t="shared" si="31"/>
        <v/>
      </c>
      <c r="M248" s="6">
        <f t="shared" si="32"/>
        <v>10</v>
      </c>
      <c r="N248" s="6">
        <f t="shared" si="33"/>
        <v>23</v>
      </c>
      <c r="O248" s="9" t="str">
        <f>IF(AND($B248&lt;&gt;"",$C248&lt;&gt;"",$B248&lt;=$C248),INDEX(Szabalyok!$C:$C,$N248),"")</f>
        <v/>
      </c>
      <c r="P248">
        <f t="shared" si="35"/>
        <v>0</v>
      </c>
    </row>
    <row r="249" spans="1:16" x14ac:dyDescent="0.35">
      <c r="A249">
        <f t="shared" si="34"/>
        <v>0</v>
      </c>
      <c r="B249" s="4" t="str">
        <f>IF($M249&gt;300,"",IF(OR(INDEX(Bemenet!$E$2:$E$301,$M249)="",INDEX(Bemenet!$F$2:$F$301,$M249)=""),"",MAX(INDEX(Bemenet!$E$2:$E$301,$M249),INDEX(Szabalyok!$A:$A,$N249))))</f>
        <v/>
      </c>
      <c r="C249" s="4" t="str">
        <f>IF($B249="","",MIN(INDEX(Bemenet!$F$2:$F$301,$M249),INDEX(Szabalyok!$B:$B,$N249)))</f>
        <v/>
      </c>
      <c r="D249" s="5" t="str">
        <f>IF(AND($B249&lt;&gt;"",$C249&lt;&gt;"",$B249&lt;=$C249),INDEX(Bemenet!$G$2:$G$301,$M249),"")</f>
        <v/>
      </c>
      <c r="E249" s="6" t="str">
        <f>IF(AND($B249&lt;&gt;"",$C249&lt;&gt;"",$B249&lt;=$C249),INDEX(Bemenet!$D$2:$D$301,$M249),"")</f>
        <v/>
      </c>
      <c r="F249" s="5" t="str">
        <f t="shared" si="27"/>
        <v/>
      </c>
      <c r="G249" s="5" t="str">
        <f t="shared" si="28"/>
        <v/>
      </c>
      <c r="H249" s="9" t="str">
        <f t="shared" si="29"/>
        <v/>
      </c>
      <c r="I249" s="5" t="str">
        <f t="shared" si="30"/>
        <v/>
      </c>
      <c r="J249" s="5" t="str">
        <f>IF(OR($L249="",NOT(COUNTIFS($L$2:$L249,$L249)=1)),"",SUMIFS($G:$G,$L:$L,$L249))</f>
        <v/>
      </c>
      <c r="K249" s="5" t="str">
        <f>IF(OR($L249="",NOT(COUNTIFS($L$2:$L249,$L249)=1)),"",SUMIFS($I:$I,$L:$L,$L249))</f>
        <v/>
      </c>
      <c r="L249" s="6" t="str">
        <f t="shared" si="31"/>
        <v/>
      </c>
      <c r="M249" s="6">
        <f t="shared" si="32"/>
        <v>10</v>
      </c>
      <c r="N249" s="6">
        <f t="shared" si="33"/>
        <v>24</v>
      </c>
      <c r="O249" s="9" t="str">
        <f>IF(AND($B249&lt;&gt;"",$C249&lt;&gt;"",$B249&lt;=$C249),INDEX(Szabalyok!$C:$C,$N249),"")</f>
        <v/>
      </c>
      <c r="P249">
        <f t="shared" si="35"/>
        <v>0</v>
      </c>
    </row>
    <row r="250" spans="1:16" x14ac:dyDescent="0.35">
      <c r="A250">
        <f t="shared" si="34"/>
        <v>0</v>
      </c>
      <c r="B250" s="4" t="str">
        <f>IF($M250&gt;300,"",IF(OR(INDEX(Bemenet!$E$2:$E$301,$M250)="",INDEX(Bemenet!$F$2:$F$301,$M250)=""),"",MAX(INDEX(Bemenet!$E$2:$E$301,$M250),INDEX(Szabalyok!$A:$A,$N250))))</f>
        <v/>
      </c>
      <c r="C250" s="4" t="str">
        <f>IF($B250="","",MIN(INDEX(Bemenet!$F$2:$F$301,$M250),INDEX(Szabalyok!$B:$B,$N250)))</f>
        <v/>
      </c>
      <c r="D250" s="5" t="str">
        <f>IF(AND($B250&lt;&gt;"",$C250&lt;&gt;"",$B250&lt;=$C250),INDEX(Bemenet!$G$2:$G$301,$M250),"")</f>
        <v/>
      </c>
      <c r="E250" s="6" t="str">
        <f>IF(AND($B250&lt;&gt;"",$C250&lt;&gt;"",$B250&lt;=$C250),INDEX(Bemenet!$D$2:$D$301,$M250),"")</f>
        <v/>
      </c>
      <c r="F250" s="5" t="str">
        <f t="shared" si="27"/>
        <v/>
      </c>
      <c r="G250" s="5" t="str">
        <f t="shared" si="28"/>
        <v/>
      </c>
      <c r="H250" s="9" t="str">
        <f t="shared" si="29"/>
        <v/>
      </c>
      <c r="I250" s="5" t="str">
        <f t="shared" si="30"/>
        <v/>
      </c>
      <c r="J250" s="5" t="str">
        <f>IF(OR($L250="",NOT(COUNTIFS($L$2:$L250,$L250)=1)),"",SUMIFS($G:$G,$L:$L,$L250))</f>
        <v/>
      </c>
      <c r="K250" s="5" t="str">
        <f>IF(OR($L250="",NOT(COUNTIFS($L$2:$L250,$L250)=1)),"",SUMIFS($I:$I,$L:$L,$L250))</f>
        <v/>
      </c>
      <c r="L250" s="6" t="str">
        <f t="shared" si="31"/>
        <v/>
      </c>
      <c r="M250" s="6">
        <f t="shared" si="32"/>
        <v>10</v>
      </c>
      <c r="N250" s="6">
        <f t="shared" si="33"/>
        <v>25</v>
      </c>
      <c r="O250" s="9" t="str">
        <f>IF(AND($B250&lt;&gt;"",$C250&lt;&gt;"",$B250&lt;=$C250),INDEX(Szabalyok!$C:$C,$N250),"")</f>
        <v/>
      </c>
      <c r="P250">
        <f t="shared" si="35"/>
        <v>0</v>
      </c>
    </row>
    <row r="251" spans="1:16" x14ac:dyDescent="0.35">
      <c r="A251">
        <f t="shared" si="34"/>
        <v>0</v>
      </c>
      <c r="B251" s="4" t="str">
        <f>IF($M251&gt;300,"",IF(OR(INDEX(Bemenet!$E$2:$E$301,$M251)="",INDEX(Bemenet!$F$2:$F$301,$M251)=""),"",MAX(INDEX(Bemenet!$E$2:$E$301,$M251),INDEX(Szabalyok!$A:$A,$N251))))</f>
        <v/>
      </c>
      <c r="C251" s="4" t="str">
        <f>IF($B251="","",MIN(INDEX(Bemenet!$F$2:$F$301,$M251),INDEX(Szabalyok!$B:$B,$N251)))</f>
        <v/>
      </c>
      <c r="D251" s="5" t="str">
        <f>IF(AND($B251&lt;&gt;"",$C251&lt;&gt;"",$B251&lt;=$C251),INDEX(Bemenet!$G$2:$G$301,$M251),"")</f>
        <v/>
      </c>
      <c r="E251" s="6" t="str">
        <f>IF(AND($B251&lt;&gt;"",$C251&lt;&gt;"",$B251&lt;=$C251),INDEX(Bemenet!$D$2:$D$301,$M251),"")</f>
        <v/>
      </c>
      <c r="F251" s="5" t="str">
        <f t="shared" si="27"/>
        <v/>
      </c>
      <c r="G251" s="5" t="str">
        <f t="shared" si="28"/>
        <v/>
      </c>
      <c r="H251" s="9" t="str">
        <f t="shared" si="29"/>
        <v/>
      </c>
      <c r="I251" s="5" t="str">
        <f t="shared" si="30"/>
        <v/>
      </c>
      <c r="J251" s="5" t="str">
        <f>IF(OR($L251="",NOT(COUNTIFS($L$2:$L251,$L251)=1)),"",SUMIFS($G:$G,$L:$L,$L251))</f>
        <v/>
      </c>
      <c r="K251" s="5" t="str">
        <f>IF(OR($L251="",NOT(COUNTIFS($L$2:$L251,$L251)=1)),"",SUMIFS($I:$I,$L:$L,$L251))</f>
        <v/>
      </c>
      <c r="L251" s="6" t="str">
        <f t="shared" si="31"/>
        <v/>
      </c>
      <c r="M251" s="6">
        <f t="shared" si="32"/>
        <v>10</v>
      </c>
      <c r="N251" s="6">
        <f t="shared" si="33"/>
        <v>26</v>
      </c>
      <c r="O251" s="9" t="str">
        <f>IF(AND($B251&lt;&gt;"",$C251&lt;&gt;"",$B251&lt;=$C251),INDEX(Szabalyok!$C:$C,$N251),"")</f>
        <v/>
      </c>
      <c r="P251">
        <f t="shared" si="35"/>
        <v>0</v>
      </c>
    </row>
    <row r="252" spans="1:16" x14ac:dyDescent="0.35">
      <c r="A252">
        <f t="shared" si="34"/>
        <v>0</v>
      </c>
      <c r="B252" s="4" t="str">
        <f>IF($M252&gt;300,"",IF(OR(INDEX(Bemenet!$E$2:$E$301,$M252)="",INDEX(Bemenet!$F$2:$F$301,$M252)=""),"",MAX(INDEX(Bemenet!$E$2:$E$301,$M252),INDEX(Szabalyok!$A:$A,$N252))))</f>
        <v/>
      </c>
      <c r="C252" s="4" t="str">
        <f>IF($B252="","",MIN(INDEX(Bemenet!$F$2:$F$301,$M252),INDEX(Szabalyok!$B:$B,$N252)))</f>
        <v/>
      </c>
      <c r="D252" s="5" t="str">
        <f>IF(AND($B252&lt;&gt;"",$C252&lt;&gt;"",$B252&lt;=$C252),INDEX(Bemenet!$G$2:$G$301,$M252),"")</f>
        <v/>
      </c>
      <c r="E252" s="6" t="str">
        <f>IF(AND($B252&lt;&gt;"",$C252&lt;&gt;"",$B252&lt;=$C252),INDEX(Bemenet!$D$2:$D$301,$M252),"")</f>
        <v/>
      </c>
      <c r="F252" s="5" t="str">
        <f t="shared" si="27"/>
        <v/>
      </c>
      <c r="G252" s="5" t="str">
        <f t="shared" si="28"/>
        <v/>
      </c>
      <c r="H252" s="9" t="str">
        <f t="shared" si="29"/>
        <v/>
      </c>
      <c r="I252" s="5" t="str">
        <f t="shared" si="30"/>
        <v/>
      </c>
      <c r="J252" s="5" t="str">
        <f>IF(OR($L252="",NOT(COUNTIFS($L$2:$L252,$L252)=1)),"",SUMIFS($G:$G,$L:$L,$L252))</f>
        <v/>
      </c>
      <c r="K252" s="5" t="str">
        <f>IF(OR($L252="",NOT(COUNTIFS($L$2:$L252,$L252)=1)),"",SUMIFS($I:$I,$L:$L,$L252))</f>
        <v/>
      </c>
      <c r="L252" s="6" t="str">
        <f t="shared" si="31"/>
        <v/>
      </c>
      <c r="M252" s="6">
        <f t="shared" si="32"/>
        <v>11</v>
      </c>
      <c r="N252" s="6">
        <f t="shared" si="33"/>
        <v>2</v>
      </c>
      <c r="O252" s="9" t="str">
        <f>IF(AND($B252&lt;&gt;"",$C252&lt;&gt;"",$B252&lt;=$C252),INDEX(Szabalyok!$C:$C,$N252),"")</f>
        <v/>
      </c>
      <c r="P252">
        <f t="shared" si="35"/>
        <v>0</v>
      </c>
    </row>
    <row r="253" spans="1:16" x14ac:dyDescent="0.35">
      <c r="A253">
        <f t="shared" si="34"/>
        <v>0</v>
      </c>
      <c r="B253" s="4" t="str">
        <f>IF($M253&gt;300,"",IF(OR(INDEX(Bemenet!$E$2:$E$301,$M253)="",INDEX(Bemenet!$F$2:$F$301,$M253)=""),"",MAX(INDEX(Bemenet!$E$2:$E$301,$M253),INDEX(Szabalyok!$A:$A,$N253))))</f>
        <v/>
      </c>
      <c r="C253" s="4" t="str">
        <f>IF($B253="","",MIN(INDEX(Bemenet!$F$2:$F$301,$M253),INDEX(Szabalyok!$B:$B,$N253)))</f>
        <v/>
      </c>
      <c r="D253" s="5" t="str">
        <f>IF(AND($B253&lt;&gt;"",$C253&lt;&gt;"",$B253&lt;=$C253),INDEX(Bemenet!$G$2:$G$301,$M253),"")</f>
        <v/>
      </c>
      <c r="E253" s="6" t="str">
        <f>IF(AND($B253&lt;&gt;"",$C253&lt;&gt;"",$B253&lt;=$C253),INDEX(Bemenet!$D$2:$D$301,$M253),"")</f>
        <v/>
      </c>
      <c r="F253" s="5" t="str">
        <f t="shared" si="27"/>
        <v/>
      </c>
      <c r="G253" s="5" t="str">
        <f t="shared" si="28"/>
        <v/>
      </c>
      <c r="H253" s="9" t="str">
        <f t="shared" si="29"/>
        <v/>
      </c>
      <c r="I253" s="5" t="str">
        <f t="shared" si="30"/>
        <v/>
      </c>
      <c r="J253" s="5" t="str">
        <f>IF(OR($L253="",NOT(COUNTIFS($L$2:$L253,$L253)=1)),"",SUMIFS($G:$G,$L:$L,$L253))</f>
        <v/>
      </c>
      <c r="K253" s="5" t="str">
        <f>IF(OR($L253="",NOT(COUNTIFS($L$2:$L253,$L253)=1)),"",SUMIFS($I:$I,$L:$L,$L253))</f>
        <v/>
      </c>
      <c r="L253" s="6" t="str">
        <f t="shared" si="31"/>
        <v/>
      </c>
      <c r="M253" s="6">
        <f t="shared" si="32"/>
        <v>11</v>
      </c>
      <c r="N253" s="6">
        <f t="shared" si="33"/>
        <v>3</v>
      </c>
      <c r="O253" s="9" t="str">
        <f>IF(AND($B253&lt;&gt;"",$C253&lt;&gt;"",$B253&lt;=$C253),INDEX(Szabalyok!$C:$C,$N253),"")</f>
        <v/>
      </c>
      <c r="P253">
        <f t="shared" si="35"/>
        <v>0</v>
      </c>
    </row>
    <row r="254" spans="1:16" x14ac:dyDescent="0.35">
      <c r="A254">
        <f t="shared" si="34"/>
        <v>0</v>
      </c>
      <c r="B254" s="4" t="str">
        <f>IF($M254&gt;300,"",IF(OR(INDEX(Bemenet!$E$2:$E$301,$M254)="",INDEX(Bemenet!$F$2:$F$301,$M254)=""),"",MAX(INDEX(Bemenet!$E$2:$E$301,$M254),INDEX(Szabalyok!$A:$A,$N254))))</f>
        <v/>
      </c>
      <c r="C254" s="4" t="str">
        <f>IF($B254="","",MIN(INDEX(Bemenet!$F$2:$F$301,$M254),INDEX(Szabalyok!$B:$B,$N254)))</f>
        <v/>
      </c>
      <c r="D254" s="5" t="str">
        <f>IF(AND($B254&lt;&gt;"",$C254&lt;&gt;"",$B254&lt;=$C254),INDEX(Bemenet!$G$2:$G$301,$M254),"")</f>
        <v/>
      </c>
      <c r="E254" s="6" t="str">
        <f>IF(AND($B254&lt;&gt;"",$C254&lt;&gt;"",$B254&lt;=$C254),INDEX(Bemenet!$D$2:$D$301,$M254),"")</f>
        <v/>
      </c>
      <c r="F254" s="5" t="str">
        <f t="shared" si="27"/>
        <v/>
      </c>
      <c r="G254" s="5" t="str">
        <f t="shared" si="28"/>
        <v/>
      </c>
      <c r="H254" s="9" t="str">
        <f t="shared" si="29"/>
        <v/>
      </c>
      <c r="I254" s="5" t="str">
        <f t="shared" si="30"/>
        <v/>
      </c>
      <c r="J254" s="5" t="str">
        <f>IF(OR($L254="",NOT(COUNTIFS($L$2:$L254,$L254)=1)),"",SUMIFS($G:$G,$L:$L,$L254))</f>
        <v/>
      </c>
      <c r="K254" s="5" t="str">
        <f>IF(OR($L254="",NOT(COUNTIFS($L$2:$L254,$L254)=1)),"",SUMIFS($I:$I,$L:$L,$L254))</f>
        <v/>
      </c>
      <c r="L254" s="6" t="str">
        <f t="shared" si="31"/>
        <v/>
      </c>
      <c r="M254" s="6">
        <f t="shared" si="32"/>
        <v>11</v>
      </c>
      <c r="N254" s="6">
        <f t="shared" si="33"/>
        <v>4</v>
      </c>
      <c r="O254" s="9" t="str">
        <f>IF(AND($B254&lt;&gt;"",$C254&lt;&gt;"",$B254&lt;=$C254),INDEX(Szabalyok!$C:$C,$N254),"")</f>
        <v/>
      </c>
      <c r="P254">
        <f t="shared" si="35"/>
        <v>0</v>
      </c>
    </row>
    <row r="255" spans="1:16" x14ac:dyDescent="0.35">
      <c r="A255">
        <f t="shared" si="34"/>
        <v>0</v>
      </c>
      <c r="B255" s="4" t="str">
        <f>IF($M255&gt;300,"",IF(OR(INDEX(Bemenet!$E$2:$E$301,$M255)="",INDEX(Bemenet!$F$2:$F$301,$M255)=""),"",MAX(INDEX(Bemenet!$E$2:$E$301,$M255),INDEX(Szabalyok!$A:$A,$N255))))</f>
        <v/>
      </c>
      <c r="C255" s="4" t="str">
        <f>IF($B255="","",MIN(INDEX(Bemenet!$F$2:$F$301,$M255),INDEX(Szabalyok!$B:$B,$N255)))</f>
        <v/>
      </c>
      <c r="D255" s="5" t="str">
        <f>IF(AND($B255&lt;&gt;"",$C255&lt;&gt;"",$B255&lt;=$C255),INDEX(Bemenet!$G$2:$G$301,$M255),"")</f>
        <v/>
      </c>
      <c r="E255" s="6" t="str">
        <f>IF(AND($B255&lt;&gt;"",$C255&lt;&gt;"",$B255&lt;=$C255),INDEX(Bemenet!$D$2:$D$301,$M255),"")</f>
        <v/>
      </c>
      <c r="F255" s="5" t="str">
        <f t="shared" si="27"/>
        <v/>
      </c>
      <c r="G255" s="5" t="str">
        <f t="shared" si="28"/>
        <v/>
      </c>
      <c r="H255" s="9" t="str">
        <f t="shared" si="29"/>
        <v/>
      </c>
      <c r="I255" s="5" t="str">
        <f t="shared" si="30"/>
        <v/>
      </c>
      <c r="J255" s="5" t="str">
        <f>IF(OR($L255="",NOT(COUNTIFS($L$2:$L255,$L255)=1)),"",SUMIFS($G:$G,$L:$L,$L255))</f>
        <v/>
      </c>
      <c r="K255" s="5" t="str">
        <f>IF(OR($L255="",NOT(COUNTIFS($L$2:$L255,$L255)=1)),"",SUMIFS($I:$I,$L:$L,$L255))</f>
        <v/>
      </c>
      <c r="L255" s="6" t="str">
        <f t="shared" si="31"/>
        <v/>
      </c>
      <c r="M255" s="6">
        <f t="shared" si="32"/>
        <v>11</v>
      </c>
      <c r="N255" s="6">
        <f t="shared" si="33"/>
        <v>5</v>
      </c>
      <c r="O255" s="9" t="str">
        <f>IF(AND($B255&lt;&gt;"",$C255&lt;&gt;"",$B255&lt;=$C255),INDEX(Szabalyok!$C:$C,$N255),"")</f>
        <v/>
      </c>
      <c r="P255">
        <f t="shared" si="35"/>
        <v>0</v>
      </c>
    </row>
    <row r="256" spans="1:16" x14ac:dyDescent="0.35">
      <c r="A256">
        <f t="shared" si="34"/>
        <v>0</v>
      </c>
      <c r="B256" s="4" t="str">
        <f>IF($M256&gt;300,"",IF(OR(INDEX(Bemenet!$E$2:$E$301,$M256)="",INDEX(Bemenet!$F$2:$F$301,$M256)=""),"",MAX(INDEX(Bemenet!$E$2:$E$301,$M256),INDEX(Szabalyok!$A:$A,$N256))))</f>
        <v/>
      </c>
      <c r="C256" s="4" t="str">
        <f>IF($B256="","",MIN(INDEX(Bemenet!$F$2:$F$301,$M256),INDEX(Szabalyok!$B:$B,$N256)))</f>
        <v/>
      </c>
      <c r="D256" s="5" t="str">
        <f>IF(AND($B256&lt;&gt;"",$C256&lt;&gt;"",$B256&lt;=$C256),INDEX(Bemenet!$G$2:$G$301,$M256),"")</f>
        <v/>
      </c>
      <c r="E256" s="6" t="str">
        <f>IF(AND($B256&lt;&gt;"",$C256&lt;&gt;"",$B256&lt;=$C256),INDEX(Bemenet!$D$2:$D$301,$M256),"")</f>
        <v/>
      </c>
      <c r="F256" s="5" t="str">
        <f t="shared" si="27"/>
        <v/>
      </c>
      <c r="G256" s="5" t="str">
        <f t="shared" si="28"/>
        <v/>
      </c>
      <c r="H256" s="9" t="str">
        <f t="shared" si="29"/>
        <v/>
      </c>
      <c r="I256" s="5" t="str">
        <f t="shared" si="30"/>
        <v/>
      </c>
      <c r="J256" s="5" t="str">
        <f>IF(OR($L256="",NOT(COUNTIFS($L$2:$L256,$L256)=1)),"",SUMIFS($G:$G,$L:$L,$L256))</f>
        <v/>
      </c>
      <c r="K256" s="5" t="str">
        <f>IF(OR($L256="",NOT(COUNTIFS($L$2:$L256,$L256)=1)),"",SUMIFS($I:$I,$L:$L,$L256))</f>
        <v/>
      </c>
      <c r="L256" s="6" t="str">
        <f t="shared" si="31"/>
        <v/>
      </c>
      <c r="M256" s="6">
        <f t="shared" si="32"/>
        <v>11</v>
      </c>
      <c r="N256" s="6">
        <f t="shared" si="33"/>
        <v>6</v>
      </c>
      <c r="O256" s="9" t="str">
        <f>IF(AND($B256&lt;&gt;"",$C256&lt;&gt;"",$B256&lt;=$C256),INDEX(Szabalyok!$C:$C,$N256),"")</f>
        <v/>
      </c>
      <c r="P256">
        <f t="shared" si="35"/>
        <v>0</v>
      </c>
    </row>
    <row r="257" spans="1:16" x14ac:dyDescent="0.35">
      <c r="A257">
        <f t="shared" si="34"/>
        <v>0</v>
      </c>
      <c r="B257" s="4" t="str">
        <f>IF($M257&gt;300,"",IF(OR(INDEX(Bemenet!$E$2:$E$301,$M257)="",INDEX(Bemenet!$F$2:$F$301,$M257)=""),"",MAX(INDEX(Bemenet!$E$2:$E$301,$M257),INDEX(Szabalyok!$A:$A,$N257))))</f>
        <v/>
      </c>
      <c r="C257" s="4" t="str">
        <f>IF($B257="","",MIN(INDEX(Bemenet!$F$2:$F$301,$M257),INDEX(Szabalyok!$B:$B,$N257)))</f>
        <v/>
      </c>
      <c r="D257" s="5" t="str">
        <f>IF(AND($B257&lt;&gt;"",$C257&lt;&gt;"",$B257&lt;=$C257),INDEX(Bemenet!$G$2:$G$301,$M257),"")</f>
        <v/>
      </c>
      <c r="E257" s="6" t="str">
        <f>IF(AND($B257&lt;&gt;"",$C257&lt;&gt;"",$B257&lt;=$C257),INDEX(Bemenet!$D$2:$D$301,$M257),"")</f>
        <v/>
      </c>
      <c r="F257" s="5" t="str">
        <f t="shared" si="27"/>
        <v/>
      </c>
      <c r="G257" s="5" t="str">
        <f t="shared" si="28"/>
        <v/>
      </c>
      <c r="H257" s="9" t="str">
        <f t="shared" si="29"/>
        <v/>
      </c>
      <c r="I257" s="5" t="str">
        <f t="shared" si="30"/>
        <v/>
      </c>
      <c r="J257" s="5" t="str">
        <f>IF(OR($L257="",NOT(COUNTIFS($L$2:$L257,$L257)=1)),"",SUMIFS($G:$G,$L:$L,$L257))</f>
        <v/>
      </c>
      <c r="K257" s="5" t="str">
        <f>IF(OR($L257="",NOT(COUNTIFS($L$2:$L257,$L257)=1)),"",SUMIFS($I:$I,$L:$L,$L257))</f>
        <v/>
      </c>
      <c r="L257" s="6" t="str">
        <f t="shared" si="31"/>
        <v/>
      </c>
      <c r="M257" s="6">
        <f t="shared" si="32"/>
        <v>11</v>
      </c>
      <c r="N257" s="6">
        <f t="shared" si="33"/>
        <v>7</v>
      </c>
      <c r="O257" s="9" t="str">
        <f>IF(AND($B257&lt;&gt;"",$C257&lt;&gt;"",$B257&lt;=$C257),INDEX(Szabalyok!$C:$C,$N257),"")</f>
        <v/>
      </c>
      <c r="P257">
        <f t="shared" si="35"/>
        <v>0</v>
      </c>
    </row>
    <row r="258" spans="1:16" x14ac:dyDescent="0.35">
      <c r="A258">
        <f t="shared" si="34"/>
        <v>0</v>
      </c>
      <c r="B258" s="4" t="str">
        <f>IF($M258&gt;300,"",IF(OR(INDEX(Bemenet!$E$2:$E$301,$M258)="",INDEX(Bemenet!$F$2:$F$301,$M258)=""),"",MAX(INDEX(Bemenet!$E$2:$E$301,$M258),INDEX(Szabalyok!$A:$A,$N258))))</f>
        <v/>
      </c>
      <c r="C258" s="4" t="str">
        <f>IF($B258="","",MIN(INDEX(Bemenet!$F$2:$F$301,$M258),INDEX(Szabalyok!$B:$B,$N258)))</f>
        <v/>
      </c>
      <c r="D258" s="5" t="str">
        <f>IF(AND($B258&lt;&gt;"",$C258&lt;&gt;"",$B258&lt;=$C258),INDEX(Bemenet!$G$2:$G$301,$M258),"")</f>
        <v/>
      </c>
      <c r="E258" s="6" t="str">
        <f>IF(AND($B258&lt;&gt;"",$C258&lt;&gt;"",$B258&lt;=$C258),INDEX(Bemenet!$D$2:$D$301,$M258),"")</f>
        <v/>
      </c>
      <c r="F258" s="5" t="str">
        <f t="shared" ref="F258:F321" si="36">IF(AND($B258&lt;&gt;"",$C258&lt;&gt;"",$B258&lt;=$C258),$C258-$B258+1,"")</f>
        <v/>
      </c>
      <c r="G258" s="5" t="str">
        <f t="shared" ref="G258:G321" si="37">IF($F258="","",$F258*$D258)</f>
        <v/>
      </c>
      <c r="H258" s="9" t="str">
        <f t="shared" ref="H258:H321" si="38">IF($G258="","",$O258)</f>
        <v/>
      </c>
      <c r="I258" s="5" t="str">
        <f t="shared" ref="I258:I321" si="39">IF($G258="","",$G258*IF($H258="",$O258,$H258)/100)</f>
        <v/>
      </c>
      <c r="J258" s="5" t="str">
        <f>IF(OR($L258="",NOT(COUNTIFS($L$2:$L258,$L258)=1)),"",SUMIFS($G:$G,$L:$L,$L258))</f>
        <v/>
      </c>
      <c r="K258" s="5" t="str">
        <f>IF(OR($L258="",NOT(COUNTIFS($L$2:$L258,$L258)=1)),"",SUMIFS($I:$I,$L:$L,$L258))</f>
        <v/>
      </c>
      <c r="L258" s="6" t="str">
        <f t="shared" ref="L258:L321" si="40">IF($B258="","",YEAR($B258))</f>
        <v/>
      </c>
      <c r="M258" s="6">
        <f t="shared" ref="M258:M321" si="41">INT((ROW()-2)/25)+1</f>
        <v>11</v>
      </c>
      <c r="N258" s="6">
        <f t="shared" ref="N258:N321" si="42">MOD(ROW()-2,25)+2</f>
        <v>8</v>
      </c>
      <c r="O258" s="9" t="str">
        <f>IF(AND($B258&lt;&gt;"",$C258&lt;&gt;"",$B258&lt;=$C258),INDEX(Szabalyok!$C:$C,$N258),"")</f>
        <v/>
      </c>
      <c r="P258">
        <f t="shared" si="35"/>
        <v>0</v>
      </c>
    </row>
    <row r="259" spans="1:16" x14ac:dyDescent="0.35">
      <c r="A259">
        <f t="shared" si="34"/>
        <v>0</v>
      </c>
      <c r="B259" s="4" t="str">
        <f>IF($M259&gt;300,"",IF(OR(INDEX(Bemenet!$E$2:$E$301,$M259)="",INDEX(Bemenet!$F$2:$F$301,$M259)=""),"",MAX(INDEX(Bemenet!$E$2:$E$301,$M259),INDEX(Szabalyok!$A:$A,$N259))))</f>
        <v/>
      </c>
      <c r="C259" s="4" t="str">
        <f>IF($B259="","",MIN(INDEX(Bemenet!$F$2:$F$301,$M259),INDEX(Szabalyok!$B:$B,$N259)))</f>
        <v/>
      </c>
      <c r="D259" s="5" t="str">
        <f>IF(AND($B259&lt;&gt;"",$C259&lt;&gt;"",$B259&lt;=$C259),INDEX(Bemenet!$G$2:$G$301,$M259),"")</f>
        <v/>
      </c>
      <c r="E259" s="6" t="str">
        <f>IF(AND($B259&lt;&gt;"",$C259&lt;&gt;"",$B259&lt;=$C259),INDEX(Bemenet!$D$2:$D$301,$M259),"")</f>
        <v/>
      </c>
      <c r="F259" s="5" t="str">
        <f t="shared" si="36"/>
        <v/>
      </c>
      <c r="G259" s="5" t="str">
        <f t="shared" si="37"/>
        <v/>
      </c>
      <c r="H259" s="9" t="str">
        <f t="shared" si="38"/>
        <v/>
      </c>
      <c r="I259" s="5" t="str">
        <f t="shared" si="39"/>
        <v/>
      </c>
      <c r="J259" s="5" t="str">
        <f>IF(OR($L259="",NOT(COUNTIFS($L$2:$L259,$L259)=1)),"",SUMIFS($G:$G,$L:$L,$L259))</f>
        <v/>
      </c>
      <c r="K259" s="5" t="str">
        <f>IF(OR($L259="",NOT(COUNTIFS($L$2:$L259,$L259)=1)),"",SUMIFS($I:$I,$L:$L,$L259))</f>
        <v/>
      </c>
      <c r="L259" s="6" t="str">
        <f t="shared" si="40"/>
        <v/>
      </c>
      <c r="M259" s="6">
        <f t="shared" si="41"/>
        <v>11</v>
      </c>
      <c r="N259" s="6">
        <f t="shared" si="42"/>
        <v>9</v>
      </c>
      <c r="O259" s="9" t="str">
        <f>IF(AND($B259&lt;&gt;"",$C259&lt;&gt;"",$B259&lt;=$C259),INDEX(Szabalyok!$C:$C,$N259),"")</f>
        <v/>
      </c>
      <c r="P259">
        <f t="shared" si="35"/>
        <v>0</v>
      </c>
    </row>
    <row r="260" spans="1:16" x14ac:dyDescent="0.35">
      <c r="A260">
        <f t="shared" ref="A260:A323" si="43">IF(P260=P259,0,P260)</f>
        <v>0</v>
      </c>
      <c r="B260" s="4" t="str">
        <f>IF($M260&gt;300,"",IF(OR(INDEX(Bemenet!$E$2:$E$301,$M260)="",INDEX(Bemenet!$F$2:$F$301,$M260)=""),"",MAX(INDEX(Bemenet!$E$2:$E$301,$M260),INDEX(Szabalyok!$A:$A,$N260))))</f>
        <v/>
      </c>
      <c r="C260" s="4" t="str">
        <f>IF($B260="","",MIN(INDEX(Bemenet!$F$2:$F$301,$M260),INDEX(Szabalyok!$B:$B,$N260)))</f>
        <v/>
      </c>
      <c r="D260" s="5" t="str">
        <f>IF(AND($B260&lt;&gt;"",$C260&lt;&gt;"",$B260&lt;=$C260),INDEX(Bemenet!$G$2:$G$301,$M260),"")</f>
        <v/>
      </c>
      <c r="E260" s="6" t="str">
        <f>IF(AND($B260&lt;&gt;"",$C260&lt;&gt;"",$B260&lt;=$C260),INDEX(Bemenet!$D$2:$D$301,$M260),"")</f>
        <v/>
      </c>
      <c r="F260" s="5" t="str">
        <f t="shared" si="36"/>
        <v/>
      </c>
      <c r="G260" s="5" t="str">
        <f t="shared" si="37"/>
        <v/>
      </c>
      <c r="H260" s="9" t="str">
        <f t="shared" si="38"/>
        <v/>
      </c>
      <c r="I260" s="5" t="str">
        <f t="shared" si="39"/>
        <v/>
      </c>
      <c r="J260" s="5" t="str">
        <f>IF(OR($L260="",NOT(COUNTIFS($L$2:$L260,$L260)=1)),"",SUMIFS($G:$G,$L:$L,$L260))</f>
        <v/>
      </c>
      <c r="K260" s="5" t="str">
        <f>IF(OR($L260="",NOT(COUNTIFS($L$2:$L260,$L260)=1)),"",SUMIFS($I:$I,$L:$L,$L260))</f>
        <v/>
      </c>
      <c r="L260" s="6" t="str">
        <f t="shared" si="40"/>
        <v/>
      </c>
      <c r="M260" s="6">
        <f t="shared" si="41"/>
        <v>11</v>
      </c>
      <c r="N260" s="6">
        <f t="shared" si="42"/>
        <v>10</v>
      </c>
      <c r="O260" s="9" t="str">
        <f>IF(AND($B260&lt;&gt;"",$C260&lt;&gt;"",$B260&lt;=$C260),INDEX(Szabalyok!$C:$C,$N260),"")</f>
        <v/>
      </c>
      <c r="P260">
        <f t="shared" ref="P260:P323" si="44">IF(D260="",P259,P259+1)</f>
        <v>0</v>
      </c>
    </row>
    <row r="261" spans="1:16" x14ac:dyDescent="0.35">
      <c r="A261">
        <f t="shared" si="43"/>
        <v>0</v>
      </c>
      <c r="B261" s="4" t="str">
        <f>IF($M261&gt;300,"",IF(OR(INDEX(Bemenet!$E$2:$E$301,$M261)="",INDEX(Bemenet!$F$2:$F$301,$M261)=""),"",MAX(INDEX(Bemenet!$E$2:$E$301,$M261),INDEX(Szabalyok!$A:$A,$N261))))</f>
        <v/>
      </c>
      <c r="C261" s="4" t="str">
        <f>IF($B261="","",MIN(INDEX(Bemenet!$F$2:$F$301,$M261),INDEX(Szabalyok!$B:$B,$N261)))</f>
        <v/>
      </c>
      <c r="D261" s="5" t="str">
        <f>IF(AND($B261&lt;&gt;"",$C261&lt;&gt;"",$B261&lt;=$C261),INDEX(Bemenet!$G$2:$G$301,$M261),"")</f>
        <v/>
      </c>
      <c r="E261" s="6" t="str">
        <f>IF(AND($B261&lt;&gt;"",$C261&lt;&gt;"",$B261&lt;=$C261),INDEX(Bemenet!$D$2:$D$301,$M261),"")</f>
        <v/>
      </c>
      <c r="F261" s="5" t="str">
        <f t="shared" si="36"/>
        <v/>
      </c>
      <c r="G261" s="5" t="str">
        <f t="shared" si="37"/>
        <v/>
      </c>
      <c r="H261" s="9" t="str">
        <f t="shared" si="38"/>
        <v/>
      </c>
      <c r="I261" s="5" t="str">
        <f t="shared" si="39"/>
        <v/>
      </c>
      <c r="J261" s="5" t="str">
        <f>IF(OR($L261="",NOT(COUNTIFS($L$2:$L261,$L261)=1)),"",SUMIFS($G:$G,$L:$L,$L261))</f>
        <v/>
      </c>
      <c r="K261" s="5" t="str">
        <f>IF(OR($L261="",NOT(COUNTIFS($L$2:$L261,$L261)=1)),"",SUMIFS($I:$I,$L:$L,$L261))</f>
        <v/>
      </c>
      <c r="L261" s="6" t="str">
        <f t="shared" si="40"/>
        <v/>
      </c>
      <c r="M261" s="6">
        <f t="shared" si="41"/>
        <v>11</v>
      </c>
      <c r="N261" s="6">
        <f t="shared" si="42"/>
        <v>11</v>
      </c>
      <c r="O261" s="9" t="str">
        <f>IF(AND($B261&lt;&gt;"",$C261&lt;&gt;"",$B261&lt;=$C261),INDEX(Szabalyok!$C:$C,$N261),"")</f>
        <v/>
      </c>
      <c r="P261">
        <f t="shared" si="44"/>
        <v>0</v>
      </c>
    </row>
    <row r="262" spans="1:16" x14ac:dyDescent="0.35">
      <c r="A262">
        <f t="shared" si="43"/>
        <v>0</v>
      </c>
      <c r="B262" s="4" t="str">
        <f>IF($M262&gt;300,"",IF(OR(INDEX(Bemenet!$E$2:$E$301,$M262)="",INDEX(Bemenet!$F$2:$F$301,$M262)=""),"",MAX(INDEX(Bemenet!$E$2:$E$301,$M262),INDEX(Szabalyok!$A:$A,$N262))))</f>
        <v/>
      </c>
      <c r="C262" s="4" t="str">
        <f>IF($B262="","",MIN(INDEX(Bemenet!$F$2:$F$301,$M262),INDEX(Szabalyok!$B:$B,$N262)))</f>
        <v/>
      </c>
      <c r="D262" s="5" t="str">
        <f>IF(AND($B262&lt;&gt;"",$C262&lt;&gt;"",$B262&lt;=$C262),INDEX(Bemenet!$G$2:$G$301,$M262),"")</f>
        <v/>
      </c>
      <c r="E262" s="6" t="str">
        <f>IF(AND($B262&lt;&gt;"",$C262&lt;&gt;"",$B262&lt;=$C262),INDEX(Bemenet!$D$2:$D$301,$M262),"")</f>
        <v/>
      </c>
      <c r="F262" s="5" t="str">
        <f t="shared" si="36"/>
        <v/>
      </c>
      <c r="G262" s="5" t="str">
        <f t="shared" si="37"/>
        <v/>
      </c>
      <c r="H262" s="9" t="str">
        <f t="shared" si="38"/>
        <v/>
      </c>
      <c r="I262" s="5" t="str">
        <f t="shared" si="39"/>
        <v/>
      </c>
      <c r="J262" s="5" t="str">
        <f>IF(OR($L262="",NOT(COUNTIFS($L$2:$L262,$L262)=1)),"",SUMIFS($G:$G,$L:$L,$L262))</f>
        <v/>
      </c>
      <c r="K262" s="5" t="str">
        <f>IF(OR($L262="",NOT(COUNTIFS($L$2:$L262,$L262)=1)),"",SUMIFS($I:$I,$L:$L,$L262))</f>
        <v/>
      </c>
      <c r="L262" s="6" t="str">
        <f t="shared" si="40"/>
        <v/>
      </c>
      <c r="M262" s="6">
        <f t="shared" si="41"/>
        <v>11</v>
      </c>
      <c r="N262" s="6">
        <f t="shared" si="42"/>
        <v>12</v>
      </c>
      <c r="O262" s="9" t="str">
        <f>IF(AND($B262&lt;&gt;"",$C262&lt;&gt;"",$B262&lt;=$C262),INDEX(Szabalyok!$C:$C,$N262),"")</f>
        <v/>
      </c>
      <c r="P262">
        <f t="shared" si="44"/>
        <v>0</v>
      </c>
    </row>
    <row r="263" spans="1:16" x14ac:dyDescent="0.35">
      <c r="A263">
        <f t="shared" si="43"/>
        <v>0</v>
      </c>
      <c r="B263" s="4" t="str">
        <f>IF($M263&gt;300,"",IF(OR(INDEX(Bemenet!$E$2:$E$301,$M263)="",INDEX(Bemenet!$F$2:$F$301,$M263)=""),"",MAX(INDEX(Bemenet!$E$2:$E$301,$M263),INDEX(Szabalyok!$A:$A,$N263))))</f>
        <v/>
      </c>
      <c r="C263" s="4" t="str">
        <f>IF($B263="","",MIN(INDEX(Bemenet!$F$2:$F$301,$M263),INDEX(Szabalyok!$B:$B,$N263)))</f>
        <v/>
      </c>
      <c r="D263" s="5" t="str">
        <f>IF(AND($B263&lt;&gt;"",$C263&lt;&gt;"",$B263&lt;=$C263),INDEX(Bemenet!$G$2:$G$301,$M263),"")</f>
        <v/>
      </c>
      <c r="E263" s="6" t="str">
        <f>IF(AND($B263&lt;&gt;"",$C263&lt;&gt;"",$B263&lt;=$C263),INDEX(Bemenet!$D$2:$D$301,$M263),"")</f>
        <v/>
      </c>
      <c r="F263" s="5" t="str">
        <f t="shared" si="36"/>
        <v/>
      </c>
      <c r="G263" s="5" t="str">
        <f t="shared" si="37"/>
        <v/>
      </c>
      <c r="H263" s="9" t="str">
        <f t="shared" si="38"/>
        <v/>
      </c>
      <c r="I263" s="5" t="str">
        <f t="shared" si="39"/>
        <v/>
      </c>
      <c r="J263" s="5" t="str">
        <f>IF(OR($L263="",NOT(COUNTIFS($L$2:$L263,$L263)=1)),"",SUMIFS($G:$G,$L:$L,$L263))</f>
        <v/>
      </c>
      <c r="K263" s="5" t="str">
        <f>IF(OR($L263="",NOT(COUNTIFS($L$2:$L263,$L263)=1)),"",SUMIFS($I:$I,$L:$L,$L263))</f>
        <v/>
      </c>
      <c r="L263" s="6" t="str">
        <f t="shared" si="40"/>
        <v/>
      </c>
      <c r="M263" s="6">
        <f t="shared" si="41"/>
        <v>11</v>
      </c>
      <c r="N263" s="6">
        <f t="shared" si="42"/>
        <v>13</v>
      </c>
      <c r="O263" s="9" t="str">
        <f>IF(AND($B263&lt;&gt;"",$C263&lt;&gt;"",$B263&lt;=$C263),INDEX(Szabalyok!$C:$C,$N263),"")</f>
        <v/>
      </c>
      <c r="P263">
        <f t="shared" si="44"/>
        <v>0</v>
      </c>
    </row>
    <row r="264" spans="1:16" x14ac:dyDescent="0.35">
      <c r="A264">
        <f t="shared" si="43"/>
        <v>0</v>
      </c>
      <c r="B264" s="4" t="str">
        <f>IF($M264&gt;300,"",IF(OR(INDEX(Bemenet!$E$2:$E$301,$M264)="",INDEX(Bemenet!$F$2:$F$301,$M264)=""),"",MAX(INDEX(Bemenet!$E$2:$E$301,$M264),INDEX(Szabalyok!$A:$A,$N264))))</f>
        <v/>
      </c>
      <c r="C264" s="4" t="str">
        <f>IF($B264="","",MIN(INDEX(Bemenet!$F$2:$F$301,$M264),INDEX(Szabalyok!$B:$B,$N264)))</f>
        <v/>
      </c>
      <c r="D264" s="5" t="str">
        <f>IF(AND($B264&lt;&gt;"",$C264&lt;&gt;"",$B264&lt;=$C264),INDEX(Bemenet!$G$2:$G$301,$M264),"")</f>
        <v/>
      </c>
      <c r="E264" s="6" t="str">
        <f>IF(AND($B264&lt;&gt;"",$C264&lt;&gt;"",$B264&lt;=$C264),INDEX(Bemenet!$D$2:$D$301,$M264),"")</f>
        <v/>
      </c>
      <c r="F264" s="5" t="str">
        <f t="shared" si="36"/>
        <v/>
      </c>
      <c r="G264" s="5" t="str">
        <f t="shared" si="37"/>
        <v/>
      </c>
      <c r="H264" s="9" t="str">
        <f t="shared" si="38"/>
        <v/>
      </c>
      <c r="I264" s="5" t="str">
        <f t="shared" si="39"/>
        <v/>
      </c>
      <c r="J264" s="5" t="str">
        <f>IF(OR($L264="",NOT(COUNTIFS($L$2:$L264,$L264)=1)),"",SUMIFS($G:$G,$L:$L,$L264))</f>
        <v/>
      </c>
      <c r="K264" s="5" t="str">
        <f>IF(OR($L264="",NOT(COUNTIFS($L$2:$L264,$L264)=1)),"",SUMIFS($I:$I,$L:$L,$L264))</f>
        <v/>
      </c>
      <c r="L264" s="6" t="str">
        <f t="shared" si="40"/>
        <v/>
      </c>
      <c r="M264" s="6">
        <f t="shared" si="41"/>
        <v>11</v>
      </c>
      <c r="N264" s="6">
        <f t="shared" si="42"/>
        <v>14</v>
      </c>
      <c r="O264" s="9" t="str">
        <f>IF(AND($B264&lt;&gt;"",$C264&lt;&gt;"",$B264&lt;=$C264),INDEX(Szabalyok!$C:$C,$N264),"")</f>
        <v/>
      </c>
      <c r="P264">
        <f t="shared" si="44"/>
        <v>0</v>
      </c>
    </row>
    <row r="265" spans="1:16" x14ac:dyDescent="0.35">
      <c r="A265">
        <f t="shared" si="43"/>
        <v>0</v>
      </c>
      <c r="B265" s="4" t="str">
        <f>IF($M265&gt;300,"",IF(OR(INDEX(Bemenet!$E$2:$E$301,$M265)="",INDEX(Bemenet!$F$2:$F$301,$M265)=""),"",MAX(INDEX(Bemenet!$E$2:$E$301,$M265),INDEX(Szabalyok!$A:$A,$N265))))</f>
        <v/>
      </c>
      <c r="C265" s="4" t="str">
        <f>IF($B265="","",MIN(INDEX(Bemenet!$F$2:$F$301,$M265),INDEX(Szabalyok!$B:$B,$N265)))</f>
        <v/>
      </c>
      <c r="D265" s="5" t="str">
        <f>IF(AND($B265&lt;&gt;"",$C265&lt;&gt;"",$B265&lt;=$C265),INDEX(Bemenet!$G$2:$G$301,$M265),"")</f>
        <v/>
      </c>
      <c r="E265" s="6" t="str">
        <f>IF(AND($B265&lt;&gt;"",$C265&lt;&gt;"",$B265&lt;=$C265),INDEX(Bemenet!$D$2:$D$301,$M265),"")</f>
        <v/>
      </c>
      <c r="F265" s="5" t="str">
        <f t="shared" si="36"/>
        <v/>
      </c>
      <c r="G265" s="5" t="str">
        <f t="shared" si="37"/>
        <v/>
      </c>
      <c r="H265" s="9" t="str">
        <f t="shared" si="38"/>
        <v/>
      </c>
      <c r="I265" s="5" t="str">
        <f t="shared" si="39"/>
        <v/>
      </c>
      <c r="J265" s="5" t="str">
        <f>IF(OR($L265="",NOT(COUNTIFS($L$2:$L265,$L265)=1)),"",SUMIFS($G:$G,$L:$L,$L265))</f>
        <v/>
      </c>
      <c r="K265" s="5" t="str">
        <f>IF(OR($L265="",NOT(COUNTIFS($L$2:$L265,$L265)=1)),"",SUMIFS($I:$I,$L:$L,$L265))</f>
        <v/>
      </c>
      <c r="L265" s="6" t="str">
        <f t="shared" si="40"/>
        <v/>
      </c>
      <c r="M265" s="6">
        <f t="shared" si="41"/>
        <v>11</v>
      </c>
      <c r="N265" s="6">
        <f t="shared" si="42"/>
        <v>15</v>
      </c>
      <c r="O265" s="9" t="str">
        <f>IF(AND($B265&lt;&gt;"",$C265&lt;&gt;"",$B265&lt;=$C265),INDEX(Szabalyok!$C:$C,$N265),"")</f>
        <v/>
      </c>
      <c r="P265">
        <f t="shared" si="44"/>
        <v>0</v>
      </c>
    </row>
    <row r="266" spans="1:16" x14ac:dyDescent="0.35">
      <c r="A266">
        <f t="shared" si="43"/>
        <v>0</v>
      </c>
      <c r="B266" s="4" t="str">
        <f>IF($M266&gt;300,"",IF(OR(INDEX(Bemenet!$E$2:$E$301,$M266)="",INDEX(Bemenet!$F$2:$F$301,$M266)=""),"",MAX(INDEX(Bemenet!$E$2:$E$301,$M266),INDEX(Szabalyok!$A:$A,$N266))))</f>
        <v/>
      </c>
      <c r="C266" s="4" t="str">
        <f>IF($B266="","",MIN(INDEX(Bemenet!$F$2:$F$301,$M266),INDEX(Szabalyok!$B:$B,$N266)))</f>
        <v/>
      </c>
      <c r="D266" s="5" t="str">
        <f>IF(AND($B266&lt;&gt;"",$C266&lt;&gt;"",$B266&lt;=$C266),INDEX(Bemenet!$G$2:$G$301,$M266),"")</f>
        <v/>
      </c>
      <c r="E266" s="6" t="str">
        <f>IF(AND($B266&lt;&gt;"",$C266&lt;&gt;"",$B266&lt;=$C266),INDEX(Bemenet!$D$2:$D$301,$M266),"")</f>
        <v/>
      </c>
      <c r="F266" s="5" t="str">
        <f t="shared" si="36"/>
        <v/>
      </c>
      <c r="G266" s="5" t="str">
        <f t="shared" si="37"/>
        <v/>
      </c>
      <c r="H266" s="9" t="str">
        <f t="shared" si="38"/>
        <v/>
      </c>
      <c r="I266" s="5" t="str">
        <f t="shared" si="39"/>
        <v/>
      </c>
      <c r="J266" s="5" t="str">
        <f>IF(OR($L266="",NOT(COUNTIFS($L$2:$L266,$L266)=1)),"",SUMIFS($G:$G,$L:$L,$L266))</f>
        <v/>
      </c>
      <c r="K266" s="5" t="str">
        <f>IF(OR($L266="",NOT(COUNTIFS($L$2:$L266,$L266)=1)),"",SUMIFS($I:$I,$L:$L,$L266))</f>
        <v/>
      </c>
      <c r="L266" s="6" t="str">
        <f t="shared" si="40"/>
        <v/>
      </c>
      <c r="M266" s="6">
        <f t="shared" si="41"/>
        <v>11</v>
      </c>
      <c r="N266" s="6">
        <f t="shared" si="42"/>
        <v>16</v>
      </c>
      <c r="O266" s="9" t="str">
        <f>IF(AND($B266&lt;&gt;"",$C266&lt;&gt;"",$B266&lt;=$C266),INDEX(Szabalyok!$C:$C,$N266),"")</f>
        <v/>
      </c>
      <c r="P266">
        <f t="shared" si="44"/>
        <v>0</v>
      </c>
    </row>
    <row r="267" spans="1:16" x14ac:dyDescent="0.35">
      <c r="A267">
        <f t="shared" si="43"/>
        <v>0</v>
      </c>
      <c r="B267" s="4" t="str">
        <f>IF($M267&gt;300,"",IF(OR(INDEX(Bemenet!$E$2:$E$301,$M267)="",INDEX(Bemenet!$F$2:$F$301,$M267)=""),"",MAX(INDEX(Bemenet!$E$2:$E$301,$M267),INDEX(Szabalyok!$A:$A,$N267))))</f>
        <v/>
      </c>
      <c r="C267" s="4" t="str">
        <f>IF($B267="","",MIN(INDEX(Bemenet!$F$2:$F$301,$M267),INDEX(Szabalyok!$B:$B,$N267)))</f>
        <v/>
      </c>
      <c r="D267" s="5" t="str">
        <f>IF(AND($B267&lt;&gt;"",$C267&lt;&gt;"",$B267&lt;=$C267),INDEX(Bemenet!$G$2:$G$301,$M267),"")</f>
        <v/>
      </c>
      <c r="E267" s="6" t="str">
        <f>IF(AND($B267&lt;&gt;"",$C267&lt;&gt;"",$B267&lt;=$C267),INDEX(Bemenet!$D$2:$D$301,$M267),"")</f>
        <v/>
      </c>
      <c r="F267" s="5" t="str">
        <f t="shared" si="36"/>
        <v/>
      </c>
      <c r="G267" s="5" t="str">
        <f t="shared" si="37"/>
        <v/>
      </c>
      <c r="H267" s="9" t="str">
        <f t="shared" si="38"/>
        <v/>
      </c>
      <c r="I267" s="5" t="str">
        <f t="shared" si="39"/>
        <v/>
      </c>
      <c r="J267" s="5" t="str">
        <f>IF(OR($L267="",NOT(COUNTIFS($L$2:$L267,$L267)=1)),"",SUMIFS($G:$G,$L:$L,$L267))</f>
        <v/>
      </c>
      <c r="K267" s="5" t="str">
        <f>IF(OR($L267="",NOT(COUNTIFS($L$2:$L267,$L267)=1)),"",SUMIFS($I:$I,$L:$L,$L267))</f>
        <v/>
      </c>
      <c r="L267" s="6" t="str">
        <f t="shared" si="40"/>
        <v/>
      </c>
      <c r="M267" s="6">
        <f t="shared" si="41"/>
        <v>11</v>
      </c>
      <c r="N267" s="6">
        <f t="shared" si="42"/>
        <v>17</v>
      </c>
      <c r="O267" s="9" t="str">
        <f>IF(AND($B267&lt;&gt;"",$C267&lt;&gt;"",$B267&lt;=$C267),INDEX(Szabalyok!$C:$C,$N267),"")</f>
        <v/>
      </c>
      <c r="P267">
        <f t="shared" si="44"/>
        <v>0</v>
      </c>
    </row>
    <row r="268" spans="1:16" x14ac:dyDescent="0.35">
      <c r="A268">
        <f t="shared" si="43"/>
        <v>0</v>
      </c>
      <c r="B268" s="4" t="str">
        <f>IF($M268&gt;300,"",IF(OR(INDEX(Bemenet!$E$2:$E$301,$M268)="",INDEX(Bemenet!$F$2:$F$301,$M268)=""),"",MAX(INDEX(Bemenet!$E$2:$E$301,$M268),INDEX(Szabalyok!$A:$A,$N268))))</f>
        <v/>
      </c>
      <c r="C268" s="4" t="str">
        <f>IF($B268="","",MIN(INDEX(Bemenet!$F$2:$F$301,$M268),INDEX(Szabalyok!$B:$B,$N268)))</f>
        <v/>
      </c>
      <c r="D268" s="5" t="str">
        <f>IF(AND($B268&lt;&gt;"",$C268&lt;&gt;"",$B268&lt;=$C268),INDEX(Bemenet!$G$2:$G$301,$M268),"")</f>
        <v/>
      </c>
      <c r="E268" s="6" t="str">
        <f>IF(AND($B268&lt;&gt;"",$C268&lt;&gt;"",$B268&lt;=$C268),INDEX(Bemenet!$D$2:$D$301,$M268),"")</f>
        <v/>
      </c>
      <c r="F268" s="5" t="str">
        <f t="shared" si="36"/>
        <v/>
      </c>
      <c r="G268" s="5" t="str">
        <f t="shared" si="37"/>
        <v/>
      </c>
      <c r="H268" s="9" t="str">
        <f t="shared" si="38"/>
        <v/>
      </c>
      <c r="I268" s="5" t="str">
        <f t="shared" si="39"/>
        <v/>
      </c>
      <c r="J268" s="5" t="str">
        <f>IF(OR($L268="",NOT(COUNTIFS($L$2:$L268,$L268)=1)),"",SUMIFS($G:$G,$L:$L,$L268))</f>
        <v/>
      </c>
      <c r="K268" s="5" t="str">
        <f>IF(OR($L268="",NOT(COUNTIFS($L$2:$L268,$L268)=1)),"",SUMIFS($I:$I,$L:$L,$L268))</f>
        <v/>
      </c>
      <c r="L268" s="6" t="str">
        <f t="shared" si="40"/>
        <v/>
      </c>
      <c r="M268" s="6">
        <f t="shared" si="41"/>
        <v>11</v>
      </c>
      <c r="N268" s="6">
        <f t="shared" si="42"/>
        <v>18</v>
      </c>
      <c r="O268" s="9" t="str">
        <f>IF(AND($B268&lt;&gt;"",$C268&lt;&gt;"",$B268&lt;=$C268),INDEX(Szabalyok!$C:$C,$N268),"")</f>
        <v/>
      </c>
      <c r="P268">
        <f t="shared" si="44"/>
        <v>0</v>
      </c>
    </row>
    <row r="269" spans="1:16" x14ac:dyDescent="0.35">
      <c r="A269">
        <f t="shared" si="43"/>
        <v>0</v>
      </c>
      <c r="B269" s="4" t="str">
        <f>IF($M269&gt;300,"",IF(OR(INDEX(Bemenet!$E$2:$E$301,$M269)="",INDEX(Bemenet!$F$2:$F$301,$M269)=""),"",MAX(INDEX(Bemenet!$E$2:$E$301,$M269),INDEX(Szabalyok!$A:$A,$N269))))</f>
        <v/>
      </c>
      <c r="C269" s="4" t="str">
        <f>IF($B269="","",MIN(INDEX(Bemenet!$F$2:$F$301,$M269),INDEX(Szabalyok!$B:$B,$N269)))</f>
        <v/>
      </c>
      <c r="D269" s="5" t="str">
        <f>IF(AND($B269&lt;&gt;"",$C269&lt;&gt;"",$B269&lt;=$C269),INDEX(Bemenet!$G$2:$G$301,$M269),"")</f>
        <v/>
      </c>
      <c r="E269" s="6" t="str">
        <f>IF(AND($B269&lt;&gt;"",$C269&lt;&gt;"",$B269&lt;=$C269),INDEX(Bemenet!$D$2:$D$301,$M269),"")</f>
        <v/>
      </c>
      <c r="F269" s="5" t="str">
        <f t="shared" si="36"/>
        <v/>
      </c>
      <c r="G269" s="5" t="str">
        <f t="shared" si="37"/>
        <v/>
      </c>
      <c r="H269" s="9" t="str">
        <f t="shared" si="38"/>
        <v/>
      </c>
      <c r="I269" s="5" t="str">
        <f t="shared" si="39"/>
        <v/>
      </c>
      <c r="J269" s="5" t="str">
        <f>IF(OR($L269="",NOT(COUNTIFS($L$2:$L269,$L269)=1)),"",SUMIFS($G:$G,$L:$L,$L269))</f>
        <v/>
      </c>
      <c r="K269" s="5" t="str">
        <f>IF(OR($L269="",NOT(COUNTIFS($L$2:$L269,$L269)=1)),"",SUMIFS($I:$I,$L:$L,$L269))</f>
        <v/>
      </c>
      <c r="L269" s="6" t="str">
        <f t="shared" si="40"/>
        <v/>
      </c>
      <c r="M269" s="6">
        <f t="shared" si="41"/>
        <v>11</v>
      </c>
      <c r="N269" s="6">
        <f t="shared" si="42"/>
        <v>19</v>
      </c>
      <c r="O269" s="9" t="str">
        <f>IF(AND($B269&lt;&gt;"",$C269&lt;&gt;"",$B269&lt;=$C269),INDEX(Szabalyok!$C:$C,$N269),"")</f>
        <v/>
      </c>
      <c r="P269">
        <f t="shared" si="44"/>
        <v>0</v>
      </c>
    </row>
    <row r="270" spans="1:16" x14ac:dyDescent="0.35">
      <c r="A270">
        <f t="shared" si="43"/>
        <v>0</v>
      </c>
      <c r="B270" s="4" t="str">
        <f>IF($M270&gt;300,"",IF(OR(INDEX(Bemenet!$E$2:$E$301,$M270)="",INDEX(Bemenet!$F$2:$F$301,$M270)=""),"",MAX(INDEX(Bemenet!$E$2:$E$301,$M270),INDEX(Szabalyok!$A:$A,$N270))))</f>
        <v/>
      </c>
      <c r="C270" s="4" t="str">
        <f>IF($B270="","",MIN(INDEX(Bemenet!$F$2:$F$301,$M270),INDEX(Szabalyok!$B:$B,$N270)))</f>
        <v/>
      </c>
      <c r="D270" s="5" t="str">
        <f>IF(AND($B270&lt;&gt;"",$C270&lt;&gt;"",$B270&lt;=$C270),INDEX(Bemenet!$G$2:$G$301,$M270),"")</f>
        <v/>
      </c>
      <c r="E270" s="6" t="str">
        <f>IF(AND($B270&lt;&gt;"",$C270&lt;&gt;"",$B270&lt;=$C270),INDEX(Bemenet!$D$2:$D$301,$M270),"")</f>
        <v/>
      </c>
      <c r="F270" s="5" t="str">
        <f t="shared" si="36"/>
        <v/>
      </c>
      <c r="G270" s="5" t="str">
        <f t="shared" si="37"/>
        <v/>
      </c>
      <c r="H270" s="9" t="str">
        <f t="shared" si="38"/>
        <v/>
      </c>
      <c r="I270" s="5" t="str">
        <f t="shared" si="39"/>
        <v/>
      </c>
      <c r="J270" s="5" t="str">
        <f>IF(OR($L270="",NOT(COUNTIFS($L$2:$L270,$L270)=1)),"",SUMIFS($G:$G,$L:$L,$L270))</f>
        <v/>
      </c>
      <c r="K270" s="5" t="str">
        <f>IF(OR($L270="",NOT(COUNTIFS($L$2:$L270,$L270)=1)),"",SUMIFS($I:$I,$L:$L,$L270))</f>
        <v/>
      </c>
      <c r="L270" s="6" t="str">
        <f t="shared" si="40"/>
        <v/>
      </c>
      <c r="M270" s="6">
        <f t="shared" si="41"/>
        <v>11</v>
      </c>
      <c r="N270" s="6">
        <f t="shared" si="42"/>
        <v>20</v>
      </c>
      <c r="O270" s="9" t="str">
        <f>IF(AND($B270&lt;&gt;"",$C270&lt;&gt;"",$B270&lt;=$C270),INDEX(Szabalyok!$C:$C,$N270),"")</f>
        <v/>
      </c>
      <c r="P270">
        <f t="shared" si="44"/>
        <v>0</v>
      </c>
    </row>
    <row r="271" spans="1:16" x14ac:dyDescent="0.35">
      <c r="A271">
        <f t="shared" si="43"/>
        <v>0</v>
      </c>
      <c r="B271" s="4" t="str">
        <f>IF($M271&gt;300,"",IF(OR(INDEX(Bemenet!$E$2:$E$301,$M271)="",INDEX(Bemenet!$F$2:$F$301,$M271)=""),"",MAX(INDEX(Bemenet!$E$2:$E$301,$M271),INDEX(Szabalyok!$A:$A,$N271))))</f>
        <v/>
      </c>
      <c r="C271" s="4" t="str">
        <f>IF($B271="","",MIN(INDEX(Bemenet!$F$2:$F$301,$M271),INDEX(Szabalyok!$B:$B,$N271)))</f>
        <v/>
      </c>
      <c r="D271" s="5" t="str">
        <f>IF(AND($B271&lt;&gt;"",$C271&lt;&gt;"",$B271&lt;=$C271),INDEX(Bemenet!$G$2:$G$301,$M271),"")</f>
        <v/>
      </c>
      <c r="E271" s="6" t="str">
        <f>IF(AND($B271&lt;&gt;"",$C271&lt;&gt;"",$B271&lt;=$C271),INDEX(Bemenet!$D$2:$D$301,$M271),"")</f>
        <v/>
      </c>
      <c r="F271" s="5" t="str">
        <f t="shared" si="36"/>
        <v/>
      </c>
      <c r="G271" s="5" t="str">
        <f t="shared" si="37"/>
        <v/>
      </c>
      <c r="H271" s="9" t="str">
        <f t="shared" si="38"/>
        <v/>
      </c>
      <c r="I271" s="5" t="str">
        <f t="shared" si="39"/>
        <v/>
      </c>
      <c r="J271" s="5" t="str">
        <f>IF(OR($L271="",NOT(COUNTIFS($L$2:$L271,$L271)=1)),"",SUMIFS($G:$G,$L:$L,$L271))</f>
        <v/>
      </c>
      <c r="K271" s="5" t="str">
        <f>IF(OR($L271="",NOT(COUNTIFS($L$2:$L271,$L271)=1)),"",SUMIFS($I:$I,$L:$L,$L271))</f>
        <v/>
      </c>
      <c r="L271" s="6" t="str">
        <f t="shared" si="40"/>
        <v/>
      </c>
      <c r="M271" s="6">
        <f t="shared" si="41"/>
        <v>11</v>
      </c>
      <c r="N271" s="6">
        <f t="shared" si="42"/>
        <v>21</v>
      </c>
      <c r="O271" s="9" t="str">
        <f>IF(AND($B271&lt;&gt;"",$C271&lt;&gt;"",$B271&lt;=$C271),INDEX(Szabalyok!$C:$C,$N271),"")</f>
        <v/>
      </c>
      <c r="P271">
        <f t="shared" si="44"/>
        <v>0</v>
      </c>
    </row>
    <row r="272" spans="1:16" x14ac:dyDescent="0.35">
      <c r="A272">
        <f t="shared" si="43"/>
        <v>0</v>
      </c>
      <c r="B272" s="4" t="str">
        <f>IF($M272&gt;300,"",IF(OR(INDEX(Bemenet!$E$2:$E$301,$M272)="",INDEX(Bemenet!$F$2:$F$301,$M272)=""),"",MAX(INDEX(Bemenet!$E$2:$E$301,$M272),INDEX(Szabalyok!$A:$A,$N272))))</f>
        <v/>
      </c>
      <c r="C272" s="4" t="str">
        <f>IF($B272="","",MIN(INDEX(Bemenet!$F$2:$F$301,$M272),INDEX(Szabalyok!$B:$B,$N272)))</f>
        <v/>
      </c>
      <c r="D272" s="5" t="str">
        <f>IF(AND($B272&lt;&gt;"",$C272&lt;&gt;"",$B272&lt;=$C272),INDEX(Bemenet!$G$2:$G$301,$M272),"")</f>
        <v/>
      </c>
      <c r="E272" s="6" t="str">
        <f>IF(AND($B272&lt;&gt;"",$C272&lt;&gt;"",$B272&lt;=$C272),INDEX(Bemenet!$D$2:$D$301,$M272),"")</f>
        <v/>
      </c>
      <c r="F272" s="5" t="str">
        <f t="shared" si="36"/>
        <v/>
      </c>
      <c r="G272" s="5" t="str">
        <f t="shared" si="37"/>
        <v/>
      </c>
      <c r="H272" s="9" t="str">
        <f t="shared" si="38"/>
        <v/>
      </c>
      <c r="I272" s="5" t="str">
        <f t="shared" si="39"/>
        <v/>
      </c>
      <c r="J272" s="5" t="str">
        <f>IF(OR($L272="",NOT(COUNTIFS($L$2:$L272,$L272)=1)),"",SUMIFS($G:$G,$L:$L,$L272))</f>
        <v/>
      </c>
      <c r="K272" s="5" t="str">
        <f>IF(OR($L272="",NOT(COUNTIFS($L$2:$L272,$L272)=1)),"",SUMIFS($I:$I,$L:$L,$L272))</f>
        <v/>
      </c>
      <c r="L272" s="6" t="str">
        <f t="shared" si="40"/>
        <v/>
      </c>
      <c r="M272" s="6">
        <f t="shared" si="41"/>
        <v>11</v>
      </c>
      <c r="N272" s="6">
        <f t="shared" si="42"/>
        <v>22</v>
      </c>
      <c r="O272" s="9" t="str">
        <f>IF(AND($B272&lt;&gt;"",$C272&lt;&gt;"",$B272&lt;=$C272),INDEX(Szabalyok!$C:$C,$N272),"")</f>
        <v/>
      </c>
      <c r="P272">
        <f t="shared" si="44"/>
        <v>0</v>
      </c>
    </row>
    <row r="273" spans="1:16" x14ac:dyDescent="0.35">
      <c r="A273">
        <f t="shared" si="43"/>
        <v>0</v>
      </c>
      <c r="B273" s="4" t="str">
        <f>IF($M273&gt;300,"",IF(OR(INDEX(Bemenet!$E$2:$E$301,$M273)="",INDEX(Bemenet!$F$2:$F$301,$M273)=""),"",MAX(INDEX(Bemenet!$E$2:$E$301,$M273),INDEX(Szabalyok!$A:$A,$N273))))</f>
        <v/>
      </c>
      <c r="C273" s="4" t="str">
        <f>IF($B273="","",MIN(INDEX(Bemenet!$F$2:$F$301,$M273),INDEX(Szabalyok!$B:$B,$N273)))</f>
        <v/>
      </c>
      <c r="D273" s="5" t="str">
        <f>IF(AND($B273&lt;&gt;"",$C273&lt;&gt;"",$B273&lt;=$C273),INDEX(Bemenet!$G$2:$G$301,$M273),"")</f>
        <v/>
      </c>
      <c r="E273" s="6" t="str">
        <f>IF(AND($B273&lt;&gt;"",$C273&lt;&gt;"",$B273&lt;=$C273),INDEX(Bemenet!$D$2:$D$301,$M273),"")</f>
        <v/>
      </c>
      <c r="F273" s="5" t="str">
        <f t="shared" si="36"/>
        <v/>
      </c>
      <c r="G273" s="5" t="str">
        <f t="shared" si="37"/>
        <v/>
      </c>
      <c r="H273" s="9" t="str">
        <f t="shared" si="38"/>
        <v/>
      </c>
      <c r="I273" s="5" t="str">
        <f t="shared" si="39"/>
        <v/>
      </c>
      <c r="J273" s="5" t="str">
        <f>IF(OR($L273="",NOT(COUNTIFS($L$2:$L273,$L273)=1)),"",SUMIFS($G:$G,$L:$L,$L273))</f>
        <v/>
      </c>
      <c r="K273" s="5" t="str">
        <f>IF(OR($L273="",NOT(COUNTIFS($L$2:$L273,$L273)=1)),"",SUMIFS($I:$I,$L:$L,$L273))</f>
        <v/>
      </c>
      <c r="L273" s="6" t="str">
        <f t="shared" si="40"/>
        <v/>
      </c>
      <c r="M273" s="6">
        <f t="shared" si="41"/>
        <v>11</v>
      </c>
      <c r="N273" s="6">
        <f t="shared" si="42"/>
        <v>23</v>
      </c>
      <c r="O273" s="9" t="str">
        <f>IF(AND($B273&lt;&gt;"",$C273&lt;&gt;"",$B273&lt;=$C273),INDEX(Szabalyok!$C:$C,$N273),"")</f>
        <v/>
      </c>
      <c r="P273">
        <f t="shared" si="44"/>
        <v>0</v>
      </c>
    </row>
    <row r="274" spans="1:16" x14ac:dyDescent="0.35">
      <c r="A274">
        <f t="shared" si="43"/>
        <v>0</v>
      </c>
      <c r="B274" s="4" t="str">
        <f>IF($M274&gt;300,"",IF(OR(INDEX(Bemenet!$E$2:$E$301,$M274)="",INDEX(Bemenet!$F$2:$F$301,$M274)=""),"",MAX(INDEX(Bemenet!$E$2:$E$301,$M274),INDEX(Szabalyok!$A:$A,$N274))))</f>
        <v/>
      </c>
      <c r="C274" s="4" t="str">
        <f>IF($B274="","",MIN(INDEX(Bemenet!$F$2:$F$301,$M274),INDEX(Szabalyok!$B:$B,$N274)))</f>
        <v/>
      </c>
      <c r="D274" s="5" t="str">
        <f>IF(AND($B274&lt;&gt;"",$C274&lt;&gt;"",$B274&lt;=$C274),INDEX(Bemenet!$G$2:$G$301,$M274),"")</f>
        <v/>
      </c>
      <c r="E274" s="6" t="str">
        <f>IF(AND($B274&lt;&gt;"",$C274&lt;&gt;"",$B274&lt;=$C274),INDEX(Bemenet!$D$2:$D$301,$M274),"")</f>
        <v/>
      </c>
      <c r="F274" s="5" t="str">
        <f t="shared" si="36"/>
        <v/>
      </c>
      <c r="G274" s="5" t="str">
        <f t="shared" si="37"/>
        <v/>
      </c>
      <c r="H274" s="9" t="str">
        <f t="shared" si="38"/>
        <v/>
      </c>
      <c r="I274" s="5" t="str">
        <f t="shared" si="39"/>
        <v/>
      </c>
      <c r="J274" s="5" t="str">
        <f>IF(OR($L274="",NOT(COUNTIFS($L$2:$L274,$L274)=1)),"",SUMIFS($G:$G,$L:$L,$L274))</f>
        <v/>
      </c>
      <c r="K274" s="5" t="str">
        <f>IF(OR($L274="",NOT(COUNTIFS($L$2:$L274,$L274)=1)),"",SUMIFS($I:$I,$L:$L,$L274))</f>
        <v/>
      </c>
      <c r="L274" s="6" t="str">
        <f t="shared" si="40"/>
        <v/>
      </c>
      <c r="M274" s="6">
        <f t="shared" si="41"/>
        <v>11</v>
      </c>
      <c r="N274" s="6">
        <f t="shared" si="42"/>
        <v>24</v>
      </c>
      <c r="O274" s="9" t="str">
        <f>IF(AND($B274&lt;&gt;"",$C274&lt;&gt;"",$B274&lt;=$C274),INDEX(Szabalyok!$C:$C,$N274),"")</f>
        <v/>
      </c>
      <c r="P274">
        <f t="shared" si="44"/>
        <v>0</v>
      </c>
    </row>
    <row r="275" spans="1:16" x14ac:dyDescent="0.35">
      <c r="A275">
        <f t="shared" si="43"/>
        <v>0</v>
      </c>
      <c r="B275" s="4" t="str">
        <f>IF($M275&gt;300,"",IF(OR(INDEX(Bemenet!$E$2:$E$301,$M275)="",INDEX(Bemenet!$F$2:$F$301,$M275)=""),"",MAX(INDEX(Bemenet!$E$2:$E$301,$M275),INDEX(Szabalyok!$A:$A,$N275))))</f>
        <v/>
      </c>
      <c r="C275" s="4" t="str">
        <f>IF($B275="","",MIN(INDEX(Bemenet!$F$2:$F$301,$M275),INDEX(Szabalyok!$B:$B,$N275)))</f>
        <v/>
      </c>
      <c r="D275" s="5" t="str">
        <f>IF(AND($B275&lt;&gt;"",$C275&lt;&gt;"",$B275&lt;=$C275),INDEX(Bemenet!$G$2:$G$301,$M275),"")</f>
        <v/>
      </c>
      <c r="E275" s="6" t="str">
        <f>IF(AND($B275&lt;&gt;"",$C275&lt;&gt;"",$B275&lt;=$C275),INDEX(Bemenet!$D$2:$D$301,$M275),"")</f>
        <v/>
      </c>
      <c r="F275" s="5" t="str">
        <f t="shared" si="36"/>
        <v/>
      </c>
      <c r="G275" s="5" t="str">
        <f t="shared" si="37"/>
        <v/>
      </c>
      <c r="H275" s="9" t="str">
        <f t="shared" si="38"/>
        <v/>
      </c>
      <c r="I275" s="5" t="str">
        <f t="shared" si="39"/>
        <v/>
      </c>
      <c r="J275" s="5" t="str">
        <f>IF(OR($L275="",NOT(COUNTIFS($L$2:$L275,$L275)=1)),"",SUMIFS($G:$G,$L:$L,$L275))</f>
        <v/>
      </c>
      <c r="K275" s="5" t="str">
        <f>IF(OR($L275="",NOT(COUNTIFS($L$2:$L275,$L275)=1)),"",SUMIFS($I:$I,$L:$L,$L275))</f>
        <v/>
      </c>
      <c r="L275" s="6" t="str">
        <f t="shared" si="40"/>
        <v/>
      </c>
      <c r="M275" s="6">
        <f t="shared" si="41"/>
        <v>11</v>
      </c>
      <c r="N275" s="6">
        <f t="shared" si="42"/>
        <v>25</v>
      </c>
      <c r="O275" s="9" t="str">
        <f>IF(AND($B275&lt;&gt;"",$C275&lt;&gt;"",$B275&lt;=$C275),INDEX(Szabalyok!$C:$C,$N275),"")</f>
        <v/>
      </c>
      <c r="P275">
        <f t="shared" si="44"/>
        <v>0</v>
      </c>
    </row>
    <row r="276" spans="1:16" x14ac:dyDescent="0.35">
      <c r="A276">
        <f t="shared" si="43"/>
        <v>0</v>
      </c>
      <c r="B276" s="4" t="str">
        <f>IF($M276&gt;300,"",IF(OR(INDEX(Bemenet!$E$2:$E$301,$M276)="",INDEX(Bemenet!$F$2:$F$301,$M276)=""),"",MAX(INDEX(Bemenet!$E$2:$E$301,$M276),INDEX(Szabalyok!$A:$A,$N276))))</f>
        <v/>
      </c>
      <c r="C276" s="4" t="str">
        <f>IF($B276="","",MIN(INDEX(Bemenet!$F$2:$F$301,$M276),INDEX(Szabalyok!$B:$B,$N276)))</f>
        <v/>
      </c>
      <c r="D276" s="5" t="str">
        <f>IF(AND($B276&lt;&gt;"",$C276&lt;&gt;"",$B276&lt;=$C276),INDEX(Bemenet!$G$2:$G$301,$M276),"")</f>
        <v/>
      </c>
      <c r="E276" s="6" t="str">
        <f>IF(AND($B276&lt;&gt;"",$C276&lt;&gt;"",$B276&lt;=$C276),INDEX(Bemenet!$D$2:$D$301,$M276),"")</f>
        <v/>
      </c>
      <c r="F276" s="5" t="str">
        <f t="shared" si="36"/>
        <v/>
      </c>
      <c r="G276" s="5" t="str">
        <f t="shared" si="37"/>
        <v/>
      </c>
      <c r="H276" s="9" t="str">
        <f t="shared" si="38"/>
        <v/>
      </c>
      <c r="I276" s="5" t="str">
        <f t="shared" si="39"/>
        <v/>
      </c>
      <c r="J276" s="5" t="str">
        <f>IF(OR($L276="",NOT(COUNTIFS($L$2:$L276,$L276)=1)),"",SUMIFS($G:$G,$L:$L,$L276))</f>
        <v/>
      </c>
      <c r="K276" s="5" t="str">
        <f>IF(OR($L276="",NOT(COUNTIFS($L$2:$L276,$L276)=1)),"",SUMIFS($I:$I,$L:$L,$L276))</f>
        <v/>
      </c>
      <c r="L276" s="6" t="str">
        <f t="shared" si="40"/>
        <v/>
      </c>
      <c r="M276" s="6">
        <f t="shared" si="41"/>
        <v>11</v>
      </c>
      <c r="N276" s="6">
        <f t="shared" si="42"/>
        <v>26</v>
      </c>
      <c r="O276" s="9" t="str">
        <f>IF(AND($B276&lt;&gt;"",$C276&lt;&gt;"",$B276&lt;=$C276),INDEX(Szabalyok!$C:$C,$N276),"")</f>
        <v/>
      </c>
      <c r="P276">
        <f t="shared" si="44"/>
        <v>0</v>
      </c>
    </row>
    <row r="277" spans="1:16" x14ac:dyDescent="0.35">
      <c r="A277">
        <f t="shared" si="43"/>
        <v>0</v>
      </c>
      <c r="B277" s="4" t="str">
        <f>IF($M277&gt;300,"",IF(OR(INDEX(Bemenet!$E$2:$E$301,$M277)="",INDEX(Bemenet!$F$2:$F$301,$M277)=""),"",MAX(INDEX(Bemenet!$E$2:$E$301,$M277),INDEX(Szabalyok!$A:$A,$N277))))</f>
        <v/>
      </c>
      <c r="C277" s="4" t="str">
        <f>IF($B277="","",MIN(INDEX(Bemenet!$F$2:$F$301,$M277),INDEX(Szabalyok!$B:$B,$N277)))</f>
        <v/>
      </c>
      <c r="D277" s="5" t="str">
        <f>IF(AND($B277&lt;&gt;"",$C277&lt;&gt;"",$B277&lt;=$C277),INDEX(Bemenet!$G$2:$G$301,$M277),"")</f>
        <v/>
      </c>
      <c r="E277" s="6" t="str">
        <f>IF(AND($B277&lt;&gt;"",$C277&lt;&gt;"",$B277&lt;=$C277),INDEX(Bemenet!$D$2:$D$301,$M277),"")</f>
        <v/>
      </c>
      <c r="F277" s="5" t="str">
        <f t="shared" si="36"/>
        <v/>
      </c>
      <c r="G277" s="5" t="str">
        <f t="shared" si="37"/>
        <v/>
      </c>
      <c r="H277" s="9" t="str">
        <f t="shared" si="38"/>
        <v/>
      </c>
      <c r="I277" s="5" t="str">
        <f t="shared" si="39"/>
        <v/>
      </c>
      <c r="J277" s="5" t="str">
        <f>IF(OR($L277="",NOT(COUNTIFS($L$2:$L277,$L277)=1)),"",SUMIFS($G:$G,$L:$L,$L277))</f>
        <v/>
      </c>
      <c r="K277" s="5" t="str">
        <f>IF(OR($L277="",NOT(COUNTIFS($L$2:$L277,$L277)=1)),"",SUMIFS($I:$I,$L:$L,$L277))</f>
        <v/>
      </c>
      <c r="L277" s="6" t="str">
        <f t="shared" si="40"/>
        <v/>
      </c>
      <c r="M277" s="6">
        <f t="shared" si="41"/>
        <v>12</v>
      </c>
      <c r="N277" s="6">
        <f t="shared" si="42"/>
        <v>2</v>
      </c>
      <c r="O277" s="9" t="str">
        <f>IF(AND($B277&lt;&gt;"",$C277&lt;&gt;"",$B277&lt;=$C277),INDEX(Szabalyok!$C:$C,$N277),"")</f>
        <v/>
      </c>
      <c r="P277">
        <f t="shared" si="44"/>
        <v>0</v>
      </c>
    </row>
    <row r="278" spans="1:16" x14ac:dyDescent="0.35">
      <c r="A278">
        <f t="shared" si="43"/>
        <v>0</v>
      </c>
      <c r="B278" s="4" t="str">
        <f>IF($M278&gt;300,"",IF(OR(INDEX(Bemenet!$E$2:$E$301,$M278)="",INDEX(Bemenet!$F$2:$F$301,$M278)=""),"",MAX(INDEX(Bemenet!$E$2:$E$301,$M278),INDEX(Szabalyok!$A:$A,$N278))))</f>
        <v/>
      </c>
      <c r="C278" s="4" t="str">
        <f>IF($B278="","",MIN(INDEX(Bemenet!$F$2:$F$301,$M278),INDEX(Szabalyok!$B:$B,$N278)))</f>
        <v/>
      </c>
      <c r="D278" s="5" t="str">
        <f>IF(AND($B278&lt;&gt;"",$C278&lt;&gt;"",$B278&lt;=$C278),INDEX(Bemenet!$G$2:$G$301,$M278),"")</f>
        <v/>
      </c>
      <c r="E278" s="6" t="str">
        <f>IF(AND($B278&lt;&gt;"",$C278&lt;&gt;"",$B278&lt;=$C278),INDEX(Bemenet!$D$2:$D$301,$M278),"")</f>
        <v/>
      </c>
      <c r="F278" s="5" t="str">
        <f t="shared" si="36"/>
        <v/>
      </c>
      <c r="G278" s="5" t="str">
        <f t="shared" si="37"/>
        <v/>
      </c>
      <c r="H278" s="9" t="str">
        <f t="shared" si="38"/>
        <v/>
      </c>
      <c r="I278" s="5" t="str">
        <f t="shared" si="39"/>
        <v/>
      </c>
      <c r="J278" s="5" t="str">
        <f>IF(OR($L278="",NOT(COUNTIFS($L$2:$L278,$L278)=1)),"",SUMIFS($G:$G,$L:$L,$L278))</f>
        <v/>
      </c>
      <c r="K278" s="5" t="str">
        <f>IF(OR($L278="",NOT(COUNTIFS($L$2:$L278,$L278)=1)),"",SUMIFS($I:$I,$L:$L,$L278))</f>
        <v/>
      </c>
      <c r="L278" s="6" t="str">
        <f t="shared" si="40"/>
        <v/>
      </c>
      <c r="M278" s="6">
        <f t="shared" si="41"/>
        <v>12</v>
      </c>
      <c r="N278" s="6">
        <f t="shared" si="42"/>
        <v>3</v>
      </c>
      <c r="O278" s="9" t="str">
        <f>IF(AND($B278&lt;&gt;"",$C278&lt;&gt;"",$B278&lt;=$C278),INDEX(Szabalyok!$C:$C,$N278),"")</f>
        <v/>
      </c>
      <c r="P278">
        <f t="shared" si="44"/>
        <v>0</v>
      </c>
    </row>
    <row r="279" spans="1:16" x14ac:dyDescent="0.35">
      <c r="A279">
        <f t="shared" si="43"/>
        <v>0</v>
      </c>
      <c r="B279" s="4" t="str">
        <f>IF($M279&gt;300,"",IF(OR(INDEX(Bemenet!$E$2:$E$301,$M279)="",INDEX(Bemenet!$F$2:$F$301,$M279)=""),"",MAX(INDEX(Bemenet!$E$2:$E$301,$M279),INDEX(Szabalyok!$A:$A,$N279))))</f>
        <v/>
      </c>
      <c r="C279" s="4" t="str">
        <f>IF($B279="","",MIN(INDEX(Bemenet!$F$2:$F$301,$M279),INDEX(Szabalyok!$B:$B,$N279)))</f>
        <v/>
      </c>
      <c r="D279" s="5" t="str">
        <f>IF(AND($B279&lt;&gt;"",$C279&lt;&gt;"",$B279&lt;=$C279),INDEX(Bemenet!$G$2:$G$301,$M279),"")</f>
        <v/>
      </c>
      <c r="E279" s="6" t="str">
        <f>IF(AND($B279&lt;&gt;"",$C279&lt;&gt;"",$B279&lt;=$C279),INDEX(Bemenet!$D$2:$D$301,$M279),"")</f>
        <v/>
      </c>
      <c r="F279" s="5" t="str">
        <f t="shared" si="36"/>
        <v/>
      </c>
      <c r="G279" s="5" t="str">
        <f t="shared" si="37"/>
        <v/>
      </c>
      <c r="H279" s="9" t="str">
        <f t="shared" si="38"/>
        <v/>
      </c>
      <c r="I279" s="5" t="str">
        <f t="shared" si="39"/>
        <v/>
      </c>
      <c r="J279" s="5" t="str">
        <f>IF(OR($L279="",NOT(COUNTIFS($L$2:$L279,$L279)=1)),"",SUMIFS($G:$G,$L:$L,$L279))</f>
        <v/>
      </c>
      <c r="K279" s="5" t="str">
        <f>IF(OR($L279="",NOT(COUNTIFS($L$2:$L279,$L279)=1)),"",SUMIFS($I:$I,$L:$L,$L279))</f>
        <v/>
      </c>
      <c r="L279" s="6" t="str">
        <f t="shared" si="40"/>
        <v/>
      </c>
      <c r="M279" s="6">
        <f t="shared" si="41"/>
        <v>12</v>
      </c>
      <c r="N279" s="6">
        <f t="shared" si="42"/>
        <v>4</v>
      </c>
      <c r="O279" s="9" t="str">
        <f>IF(AND($B279&lt;&gt;"",$C279&lt;&gt;"",$B279&lt;=$C279),INDEX(Szabalyok!$C:$C,$N279),"")</f>
        <v/>
      </c>
      <c r="P279">
        <f t="shared" si="44"/>
        <v>0</v>
      </c>
    </row>
    <row r="280" spans="1:16" x14ac:dyDescent="0.35">
      <c r="A280">
        <f t="shared" si="43"/>
        <v>0</v>
      </c>
      <c r="B280" s="4" t="str">
        <f>IF($M280&gt;300,"",IF(OR(INDEX(Bemenet!$E$2:$E$301,$M280)="",INDEX(Bemenet!$F$2:$F$301,$M280)=""),"",MAX(INDEX(Bemenet!$E$2:$E$301,$M280),INDEX(Szabalyok!$A:$A,$N280))))</f>
        <v/>
      </c>
      <c r="C280" s="4" t="str">
        <f>IF($B280="","",MIN(INDEX(Bemenet!$F$2:$F$301,$M280),INDEX(Szabalyok!$B:$B,$N280)))</f>
        <v/>
      </c>
      <c r="D280" s="5" t="str">
        <f>IF(AND($B280&lt;&gt;"",$C280&lt;&gt;"",$B280&lt;=$C280),INDEX(Bemenet!$G$2:$G$301,$M280),"")</f>
        <v/>
      </c>
      <c r="E280" s="6" t="str">
        <f>IF(AND($B280&lt;&gt;"",$C280&lt;&gt;"",$B280&lt;=$C280),INDEX(Bemenet!$D$2:$D$301,$M280),"")</f>
        <v/>
      </c>
      <c r="F280" s="5" t="str">
        <f t="shared" si="36"/>
        <v/>
      </c>
      <c r="G280" s="5" t="str">
        <f t="shared" si="37"/>
        <v/>
      </c>
      <c r="H280" s="9" t="str">
        <f t="shared" si="38"/>
        <v/>
      </c>
      <c r="I280" s="5" t="str">
        <f t="shared" si="39"/>
        <v/>
      </c>
      <c r="J280" s="5" t="str">
        <f>IF(OR($L280="",NOT(COUNTIFS($L$2:$L280,$L280)=1)),"",SUMIFS($G:$G,$L:$L,$L280))</f>
        <v/>
      </c>
      <c r="K280" s="5" t="str">
        <f>IF(OR($L280="",NOT(COUNTIFS($L$2:$L280,$L280)=1)),"",SUMIFS($I:$I,$L:$L,$L280))</f>
        <v/>
      </c>
      <c r="L280" s="6" t="str">
        <f t="shared" si="40"/>
        <v/>
      </c>
      <c r="M280" s="6">
        <f t="shared" si="41"/>
        <v>12</v>
      </c>
      <c r="N280" s="6">
        <f t="shared" si="42"/>
        <v>5</v>
      </c>
      <c r="O280" s="9" t="str">
        <f>IF(AND($B280&lt;&gt;"",$C280&lt;&gt;"",$B280&lt;=$C280),INDEX(Szabalyok!$C:$C,$N280),"")</f>
        <v/>
      </c>
      <c r="P280">
        <f t="shared" si="44"/>
        <v>0</v>
      </c>
    </row>
    <row r="281" spans="1:16" x14ac:dyDescent="0.35">
      <c r="A281">
        <f t="shared" si="43"/>
        <v>0</v>
      </c>
      <c r="B281" s="4" t="str">
        <f>IF($M281&gt;300,"",IF(OR(INDEX(Bemenet!$E$2:$E$301,$M281)="",INDEX(Bemenet!$F$2:$F$301,$M281)=""),"",MAX(INDEX(Bemenet!$E$2:$E$301,$M281),INDEX(Szabalyok!$A:$A,$N281))))</f>
        <v/>
      </c>
      <c r="C281" s="4" t="str">
        <f>IF($B281="","",MIN(INDEX(Bemenet!$F$2:$F$301,$M281),INDEX(Szabalyok!$B:$B,$N281)))</f>
        <v/>
      </c>
      <c r="D281" s="5" t="str">
        <f>IF(AND($B281&lt;&gt;"",$C281&lt;&gt;"",$B281&lt;=$C281),INDEX(Bemenet!$G$2:$G$301,$M281),"")</f>
        <v/>
      </c>
      <c r="E281" s="6" t="str">
        <f>IF(AND($B281&lt;&gt;"",$C281&lt;&gt;"",$B281&lt;=$C281),INDEX(Bemenet!$D$2:$D$301,$M281),"")</f>
        <v/>
      </c>
      <c r="F281" s="5" t="str">
        <f t="shared" si="36"/>
        <v/>
      </c>
      <c r="G281" s="5" t="str">
        <f t="shared" si="37"/>
        <v/>
      </c>
      <c r="H281" s="9" t="str">
        <f t="shared" si="38"/>
        <v/>
      </c>
      <c r="I281" s="5" t="str">
        <f t="shared" si="39"/>
        <v/>
      </c>
      <c r="J281" s="5" t="str">
        <f>IF(OR($L281="",NOT(COUNTIFS($L$2:$L281,$L281)=1)),"",SUMIFS($G:$G,$L:$L,$L281))</f>
        <v/>
      </c>
      <c r="K281" s="5" t="str">
        <f>IF(OR($L281="",NOT(COUNTIFS($L$2:$L281,$L281)=1)),"",SUMIFS($I:$I,$L:$L,$L281))</f>
        <v/>
      </c>
      <c r="L281" s="6" t="str">
        <f t="shared" si="40"/>
        <v/>
      </c>
      <c r="M281" s="6">
        <f t="shared" si="41"/>
        <v>12</v>
      </c>
      <c r="N281" s="6">
        <f t="shared" si="42"/>
        <v>6</v>
      </c>
      <c r="O281" s="9" t="str">
        <f>IF(AND($B281&lt;&gt;"",$C281&lt;&gt;"",$B281&lt;=$C281),INDEX(Szabalyok!$C:$C,$N281),"")</f>
        <v/>
      </c>
      <c r="P281">
        <f t="shared" si="44"/>
        <v>0</v>
      </c>
    </row>
    <row r="282" spans="1:16" x14ac:dyDescent="0.35">
      <c r="A282">
        <f t="shared" si="43"/>
        <v>0</v>
      </c>
      <c r="B282" s="4" t="str">
        <f>IF($M282&gt;300,"",IF(OR(INDEX(Bemenet!$E$2:$E$301,$M282)="",INDEX(Bemenet!$F$2:$F$301,$M282)=""),"",MAX(INDEX(Bemenet!$E$2:$E$301,$M282),INDEX(Szabalyok!$A:$A,$N282))))</f>
        <v/>
      </c>
      <c r="C282" s="4" t="str">
        <f>IF($B282="","",MIN(INDEX(Bemenet!$F$2:$F$301,$M282),INDEX(Szabalyok!$B:$B,$N282)))</f>
        <v/>
      </c>
      <c r="D282" s="5" t="str">
        <f>IF(AND($B282&lt;&gt;"",$C282&lt;&gt;"",$B282&lt;=$C282),INDEX(Bemenet!$G$2:$G$301,$M282),"")</f>
        <v/>
      </c>
      <c r="E282" s="6" t="str">
        <f>IF(AND($B282&lt;&gt;"",$C282&lt;&gt;"",$B282&lt;=$C282),INDEX(Bemenet!$D$2:$D$301,$M282),"")</f>
        <v/>
      </c>
      <c r="F282" s="5" t="str">
        <f t="shared" si="36"/>
        <v/>
      </c>
      <c r="G282" s="5" t="str">
        <f t="shared" si="37"/>
        <v/>
      </c>
      <c r="H282" s="9" t="str">
        <f t="shared" si="38"/>
        <v/>
      </c>
      <c r="I282" s="5" t="str">
        <f t="shared" si="39"/>
        <v/>
      </c>
      <c r="J282" s="5" t="str">
        <f>IF(OR($L282="",NOT(COUNTIFS($L$2:$L282,$L282)=1)),"",SUMIFS($G:$G,$L:$L,$L282))</f>
        <v/>
      </c>
      <c r="K282" s="5" t="str">
        <f>IF(OR($L282="",NOT(COUNTIFS($L$2:$L282,$L282)=1)),"",SUMIFS($I:$I,$L:$L,$L282))</f>
        <v/>
      </c>
      <c r="L282" s="6" t="str">
        <f t="shared" si="40"/>
        <v/>
      </c>
      <c r="M282" s="6">
        <f t="shared" si="41"/>
        <v>12</v>
      </c>
      <c r="N282" s="6">
        <f t="shared" si="42"/>
        <v>7</v>
      </c>
      <c r="O282" s="9" t="str">
        <f>IF(AND($B282&lt;&gt;"",$C282&lt;&gt;"",$B282&lt;=$C282),INDEX(Szabalyok!$C:$C,$N282),"")</f>
        <v/>
      </c>
      <c r="P282">
        <f t="shared" si="44"/>
        <v>0</v>
      </c>
    </row>
    <row r="283" spans="1:16" x14ac:dyDescent="0.35">
      <c r="A283">
        <f t="shared" si="43"/>
        <v>0</v>
      </c>
      <c r="B283" s="4" t="str">
        <f>IF($M283&gt;300,"",IF(OR(INDEX(Bemenet!$E$2:$E$301,$M283)="",INDEX(Bemenet!$F$2:$F$301,$M283)=""),"",MAX(INDEX(Bemenet!$E$2:$E$301,$M283),INDEX(Szabalyok!$A:$A,$N283))))</f>
        <v/>
      </c>
      <c r="C283" s="4" t="str">
        <f>IF($B283="","",MIN(INDEX(Bemenet!$F$2:$F$301,$M283),INDEX(Szabalyok!$B:$B,$N283)))</f>
        <v/>
      </c>
      <c r="D283" s="5" t="str">
        <f>IF(AND($B283&lt;&gt;"",$C283&lt;&gt;"",$B283&lt;=$C283),INDEX(Bemenet!$G$2:$G$301,$M283),"")</f>
        <v/>
      </c>
      <c r="E283" s="6" t="str">
        <f>IF(AND($B283&lt;&gt;"",$C283&lt;&gt;"",$B283&lt;=$C283),INDEX(Bemenet!$D$2:$D$301,$M283),"")</f>
        <v/>
      </c>
      <c r="F283" s="5" t="str">
        <f t="shared" si="36"/>
        <v/>
      </c>
      <c r="G283" s="5" t="str">
        <f t="shared" si="37"/>
        <v/>
      </c>
      <c r="H283" s="9" t="str">
        <f t="shared" si="38"/>
        <v/>
      </c>
      <c r="I283" s="5" t="str">
        <f t="shared" si="39"/>
        <v/>
      </c>
      <c r="J283" s="5" t="str">
        <f>IF(OR($L283="",NOT(COUNTIFS($L$2:$L283,$L283)=1)),"",SUMIFS($G:$G,$L:$L,$L283))</f>
        <v/>
      </c>
      <c r="K283" s="5" t="str">
        <f>IF(OR($L283="",NOT(COUNTIFS($L$2:$L283,$L283)=1)),"",SUMIFS($I:$I,$L:$L,$L283))</f>
        <v/>
      </c>
      <c r="L283" s="6" t="str">
        <f t="shared" si="40"/>
        <v/>
      </c>
      <c r="M283" s="6">
        <f t="shared" si="41"/>
        <v>12</v>
      </c>
      <c r="N283" s="6">
        <f t="shared" si="42"/>
        <v>8</v>
      </c>
      <c r="O283" s="9" t="str">
        <f>IF(AND($B283&lt;&gt;"",$C283&lt;&gt;"",$B283&lt;=$C283),INDEX(Szabalyok!$C:$C,$N283),"")</f>
        <v/>
      </c>
      <c r="P283">
        <f t="shared" si="44"/>
        <v>0</v>
      </c>
    </row>
    <row r="284" spans="1:16" x14ac:dyDescent="0.35">
      <c r="A284">
        <f t="shared" si="43"/>
        <v>0</v>
      </c>
      <c r="B284" s="4" t="str">
        <f>IF($M284&gt;300,"",IF(OR(INDEX(Bemenet!$E$2:$E$301,$M284)="",INDEX(Bemenet!$F$2:$F$301,$M284)=""),"",MAX(INDEX(Bemenet!$E$2:$E$301,$M284),INDEX(Szabalyok!$A:$A,$N284))))</f>
        <v/>
      </c>
      <c r="C284" s="4" t="str">
        <f>IF($B284="","",MIN(INDEX(Bemenet!$F$2:$F$301,$M284),INDEX(Szabalyok!$B:$B,$N284)))</f>
        <v/>
      </c>
      <c r="D284" s="5" t="str">
        <f>IF(AND($B284&lt;&gt;"",$C284&lt;&gt;"",$B284&lt;=$C284),INDEX(Bemenet!$G$2:$G$301,$M284),"")</f>
        <v/>
      </c>
      <c r="E284" s="6" t="str">
        <f>IF(AND($B284&lt;&gt;"",$C284&lt;&gt;"",$B284&lt;=$C284),INDEX(Bemenet!$D$2:$D$301,$M284),"")</f>
        <v/>
      </c>
      <c r="F284" s="5" t="str">
        <f t="shared" si="36"/>
        <v/>
      </c>
      <c r="G284" s="5" t="str">
        <f t="shared" si="37"/>
        <v/>
      </c>
      <c r="H284" s="9" t="str">
        <f t="shared" si="38"/>
        <v/>
      </c>
      <c r="I284" s="5" t="str">
        <f t="shared" si="39"/>
        <v/>
      </c>
      <c r="J284" s="5" t="str">
        <f>IF(OR($L284="",NOT(COUNTIFS($L$2:$L284,$L284)=1)),"",SUMIFS($G:$G,$L:$L,$L284))</f>
        <v/>
      </c>
      <c r="K284" s="5" t="str">
        <f>IF(OR($L284="",NOT(COUNTIFS($L$2:$L284,$L284)=1)),"",SUMIFS($I:$I,$L:$L,$L284))</f>
        <v/>
      </c>
      <c r="L284" s="6" t="str">
        <f t="shared" si="40"/>
        <v/>
      </c>
      <c r="M284" s="6">
        <f t="shared" si="41"/>
        <v>12</v>
      </c>
      <c r="N284" s="6">
        <f t="shared" si="42"/>
        <v>9</v>
      </c>
      <c r="O284" s="9" t="str">
        <f>IF(AND($B284&lt;&gt;"",$C284&lt;&gt;"",$B284&lt;=$C284),INDEX(Szabalyok!$C:$C,$N284),"")</f>
        <v/>
      </c>
      <c r="P284">
        <f t="shared" si="44"/>
        <v>0</v>
      </c>
    </row>
    <row r="285" spans="1:16" x14ac:dyDescent="0.35">
      <c r="A285">
        <f t="shared" si="43"/>
        <v>0</v>
      </c>
      <c r="B285" s="4" t="str">
        <f>IF($M285&gt;300,"",IF(OR(INDEX(Bemenet!$E$2:$E$301,$M285)="",INDEX(Bemenet!$F$2:$F$301,$M285)=""),"",MAX(INDEX(Bemenet!$E$2:$E$301,$M285),INDEX(Szabalyok!$A:$A,$N285))))</f>
        <v/>
      </c>
      <c r="C285" s="4" t="str">
        <f>IF($B285="","",MIN(INDEX(Bemenet!$F$2:$F$301,$M285),INDEX(Szabalyok!$B:$B,$N285)))</f>
        <v/>
      </c>
      <c r="D285" s="5" t="str">
        <f>IF(AND($B285&lt;&gt;"",$C285&lt;&gt;"",$B285&lt;=$C285),INDEX(Bemenet!$G$2:$G$301,$M285),"")</f>
        <v/>
      </c>
      <c r="E285" s="6" t="str">
        <f>IF(AND($B285&lt;&gt;"",$C285&lt;&gt;"",$B285&lt;=$C285),INDEX(Bemenet!$D$2:$D$301,$M285),"")</f>
        <v/>
      </c>
      <c r="F285" s="5" t="str">
        <f t="shared" si="36"/>
        <v/>
      </c>
      <c r="G285" s="5" t="str">
        <f t="shared" si="37"/>
        <v/>
      </c>
      <c r="H285" s="9" t="str">
        <f t="shared" si="38"/>
        <v/>
      </c>
      <c r="I285" s="5" t="str">
        <f t="shared" si="39"/>
        <v/>
      </c>
      <c r="J285" s="5" t="str">
        <f>IF(OR($L285="",NOT(COUNTIFS($L$2:$L285,$L285)=1)),"",SUMIFS($G:$G,$L:$L,$L285))</f>
        <v/>
      </c>
      <c r="K285" s="5" t="str">
        <f>IF(OR($L285="",NOT(COUNTIFS($L$2:$L285,$L285)=1)),"",SUMIFS($I:$I,$L:$L,$L285))</f>
        <v/>
      </c>
      <c r="L285" s="6" t="str">
        <f t="shared" si="40"/>
        <v/>
      </c>
      <c r="M285" s="6">
        <f t="shared" si="41"/>
        <v>12</v>
      </c>
      <c r="N285" s="6">
        <f t="shared" si="42"/>
        <v>10</v>
      </c>
      <c r="O285" s="9" t="str">
        <f>IF(AND($B285&lt;&gt;"",$C285&lt;&gt;"",$B285&lt;=$C285),INDEX(Szabalyok!$C:$C,$N285),"")</f>
        <v/>
      </c>
      <c r="P285">
        <f t="shared" si="44"/>
        <v>0</v>
      </c>
    </row>
    <row r="286" spans="1:16" x14ac:dyDescent="0.35">
      <c r="A286">
        <f t="shared" si="43"/>
        <v>0</v>
      </c>
      <c r="B286" s="4" t="str">
        <f>IF($M286&gt;300,"",IF(OR(INDEX(Bemenet!$E$2:$E$301,$M286)="",INDEX(Bemenet!$F$2:$F$301,$M286)=""),"",MAX(INDEX(Bemenet!$E$2:$E$301,$M286),INDEX(Szabalyok!$A:$A,$N286))))</f>
        <v/>
      </c>
      <c r="C286" s="4" t="str">
        <f>IF($B286="","",MIN(INDEX(Bemenet!$F$2:$F$301,$M286),INDEX(Szabalyok!$B:$B,$N286)))</f>
        <v/>
      </c>
      <c r="D286" s="5" t="str">
        <f>IF(AND($B286&lt;&gt;"",$C286&lt;&gt;"",$B286&lt;=$C286),INDEX(Bemenet!$G$2:$G$301,$M286),"")</f>
        <v/>
      </c>
      <c r="E286" s="6" t="str">
        <f>IF(AND($B286&lt;&gt;"",$C286&lt;&gt;"",$B286&lt;=$C286),INDEX(Bemenet!$D$2:$D$301,$M286),"")</f>
        <v/>
      </c>
      <c r="F286" s="5" t="str">
        <f t="shared" si="36"/>
        <v/>
      </c>
      <c r="G286" s="5" t="str">
        <f t="shared" si="37"/>
        <v/>
      </c>
      <c r="H286" s="9" t="str">
        <f t="shared" si="38"/>
        <v/>
      </c>
      <c r="I286" s="5" t="str">
        <f t="shared" si="39"/>
        <v/>
      </c>
      <c r="J286" s="5" t="str">
        <f>IF(OR($L286="",NOT(COUNTIFS($L$2:$L286,$L286)=1)),"",SUMIFS($G:$G,$L:$L,$L286))</f>
        <v/>
      </c>
      <c r="K286" s="5" t="str">
        <f>IF(OR($L286="",NOT(COUNTIFS($L$2:$L286,$L286)=1)),"",SUMIFS($I:$I,$L:$L,$L286))</f>
        <v/>
      </c>
      <c r="L286" s="6" t="str">
        <f t="shared" si="40"/>
        <v/>
      </c>
      <c r="M286" s="6">
        <f t="shared" si="41"/>
        <v>12</v>
      </c>
      <c r="N286" s="6">
        <f t="shared" si="42"/>
        <v>11</v>
      </c>
      <c r="O286" s="9" t="str">
        <f>IF(AND($B286&lt;&gt;"",$C286&lt;&gt;"",$B286&lt;=$C286),INDEX(Szabalyok!$C:$C,$N286),"")</f>
        <v/>
      </c>
      <c r="P286">
        <f t="shared" si="44"/>
        <v>0</v>
      </c>
    </row>
    <row r="287" spans="1:16" x14ac:dyDescent="0.35">
      <c r="A287">
        <f t="shared" si="43"/>
        <v>0</v>
      </c>
      <c r="B287" s="4" t="str">
        <f>IF($M287&gt;300,"",IF(OR(INDEX(Bemenet!$E$2:$E$301,$M287)="",INDEX(Bemenet!$F$2:$F$301,$M287)=""),"",MAX(INDEX(Bemenet!$E$2:$E$301,$M287),INDEX(Szabalyok!$A:$A,$N287))))</f>
        <v/>
      </c>
      <c r="C287" s="4" t="str">
        <f>IF($B287="","",MIN(INDEX(Bemenet!$F$2:$F$301,$M287),INDEX(Szabalyok!$B:$B,$N287)))</f>
        <v/>
      </c>
      <c r="D287" s="5" t="str">
        <f>IF(AND($B287&lt;&gt;"",$C287&lt;&gt;"",$B287&lt;=$C287),INDEX(Bemenet!$G$2:$G$301,$M287),"")</f>
        <v/>
      </c>
      <c r="E287" s="6" t="str">
        <f>IF(AND($B287&lt;&gt;"",$C287&lt;&gt;"",$B287&lt;=$C287),INDEX(Bemenet!$D$2:$D$301,$M287),"")</f>
        <v/>
      </c>
      <c r="F287" s="5" t="str">
        <f t="shared" si="36"/>
        <v/>
      </c>
      <c r="G287" s="5" t="str">
        <f t="shared" si="37"/>
        <v/>
      </c>
      <c r="H287" s="9" t="str">
        <f t="shared" si="38"/>
        <v/>
      </c>
      <c r="I287" s="5" t="str">
        <f t="shared" si="39"/>
        <v/>
      </c>
      <c r="J287" s="5" t="str">
        <f>IF(OR($L287="",NOT(COUNTIFS($L$2:$L287,$L287)=1)),"",SUMIFS($G:$G,$L:$L,$L287))</f>
        <v/>
      </c>
      <c r="K287" s="5" t="str">
        <f>IF(OR($L287="",NOT(COUNTIFS($L$2:$L287,$L287)=1)),"",SUMIFS($I:$I,$L:$L,$L287))</f>
        <v/>
      </c>
      <c r="L287" s="6" t="str">
        <f t="shared" si="40"/>
        <v/>
      </c>
      <c r="M287" s="6">
        <f t="shared" si="41"/>
        <v>12</v>
      </c>
      <c r="N287" s="6">
        <f t="shared" si="42"/>
        <v>12</v>
      </c>
      <c r="O287" s="9" t="str">
        <f>IF(AND($B287&lt;&gt;"",$C287&lt;&gt;"",$B287&lt;=$C287),INDEX(Szabalyok!$C:$C,$N287),"")</f>
        <v/>
      </c>
      <c r="P287">
        <f t="shared" si="44"/>
        <v>0</v>
      </c>
    </row>
    <row r="288" spans="1:16" x14ac:dyDescent="0.35">
      <c r="A288">
        <f t="shared" si="43"/>
        <v>0</v>
      </c>
      <c r="B288" s="4" t="str">
        <f>IF($M288&gt;300,"",IF(OR(INDEX(Bemenet!$E$2:$E$301,$M288)="",INDEX(Bemenet!$F$2:$F$301,$M288)=""),"",MAX(INDEX(Bemenet!$E$2:$E$301,$M288),INDEX(Szabalyok!$A:$A,$N288))))</f>
        <v/>
      </c>
      <c r="C288" s="4" t="str">
        <f>IF($B288="","",MIN(INDEX(Bemenet!$F$2:$F$301,$M288),INDEX(Szabalyok!$B:$B,$N288)))</f>
        <v/>
      </c>
      <c r="D288" s="5" t="str">
        <f>IF(AND($B288&lt;&gt;"",$C288&lt;&gt;"",$B288&lt;=$C288),INDEX(Bemenet!$G$2:$G$301,$M288),"")</f>
        <v/>
      </c>
      <c r="E288" s="6" t="str">
        <f>IF(AND($B288&lt;&gt;"",$C288&lt;&gt;"",$B288&lt;=$C288),INDEX(Bemenet!$D$2:$D$301,$M288),"")</f>
        <v/>
      </c>
      <c r="F288" s="5" t="str">
        <f t="shared" si="36"/>
        <v/>
      </c>
      <c r="G288" s="5" t="str">
        <f t="shared" si="37"/>
        <v/>
      </c>
      <c r="H288" s="9" t="str">
        <f t="shared" si="38"/>
        <v/>
      </c>
      <c r="I288" s="5" t="str">
        <f t="shared" si="39"/>
        <v/>
      </c>
      <c r="J288" s="5" t="str">
        <f>IF(OR($L288="",NOT(COUNTIFS($L$2:$L288,$L288)=1)),"",SUMIFS($G:$G,$L:$L,$L288))</f>
        <v/>
      </c>
      <c r="K288" s="5" t="str">
        <f>IF(OR($L288="",NOT(COUNTIFS($L$2:$L288,$L288)=1)),"",SUMIFS($I:$I,$L:$L,$L288))</f>
        <v/>
      </c>
      <c r="L288" s="6" t="str">
        <f t="shared" si="40"/>
        <v/>
      </c>
      <c r="M288" s="6">
        <f t="shared" si="41"/>
        <v>12</v>
      </c>
      <c r="N288" s="6">
        <f t="shared" si="42"/>
        <v>13</v>
      </c>
      <c r="O288" s="9" t="str">
        <f>IF(AND($B288&lt;&gt;"",$C288&lt;&gt;"",$B288&lt;=$C288),INDEX(Szabalyok!$C:$C,$N288),"")</f>
        <v/>
      </c>
      <c r="P288">
        <f t="shared" si="44"/>
        <v>0</v>
      </c>
    </row>
    <row r="289" spans="1:16" x14ac:dyDescent="0.35">
      <c r="A289">
        <f t="shared" si="43"/>
        <v>0</v>
      </c>
      <c r="B289" s="4" t="str">
        <f>IF($M289&gt;300,"",IF(OR(INDEX(Bemenet!$E$2:$E$301,$M289)="",INDEX(Bemenet!$F$2:$F$301,$M289)=""),"",MAX(INDEX(Bemenet!$E$2:$E$301,$M289),INDEX(Szabalyok!$A:$A,$N289))))</f>
        <v/>
      </c>
      <c r="C289" s="4" t="str">
        <f>IF($B289="","",MIN(INDEX(Bemenet!$F$2:$F$301,$M289),INDEX(Szabalyok!$B:$B,$N289)))</f>
        <v/>
      </c>
      <c r="D289" s="5" t="str">
        <f>IF(AND($B289&lt;&gt;"",$C289&lt;&gt;"",$B289&lt;=$C289),INDEX(Bemenet!$G$2:$G$301,$M289),"")</f>
        <v/>
      </c>
      <c r="E289" s="6" t="str">
        <f>IF(AND($B289&lt;&gt;"",$C289&lt;&gt;"",$B289&lt;=$C289),INDEX(Bemenet!$D$2:$D$301,$M289),"")</f>
        <v/>
      </c>
      <c r="F289" s="5" t="str">
        <f t="shared" si="36"/>
        <v/>
      </c>
      <c r="G289" s="5" t="str">
        <f t="shared" si="37"/>
        <v/>
      </c>
      <c r="H289" s="9" t="str">
        <f t="shared" si="38"/>
        <v/>
      </c>
      <c r="I289" s="5" t="str">
        <f t="shared" si="39"/>
        <v/>
      </c>
      <c r="J289" s="5" t="str">
        <f>IF(OR($L289="",NOT(COUNTIFS($L$2:$L289,$L289)=1)),"",SUMIFS($G:$G,$L:$L,$L289))</f>
        <v/>
      </c>
      <c r="K289" s="5" t="str">
        <f>IF(OR($L289="",NOT(COUNTIFS($L$2:$L289,$L289)=1)),"",SUMIFS($I:$I,$L:$L,$L289))</f>
        <v/>
      </c>
      <c r="L289" s="6" t="str">
        <f t="shared" si="40"/>
        <v/>
      </c>
      <c r="M289" s="6">
        <f t="shared" si="41"/>
        <v>12</v>
      </c>
      <c r="N289" s="6">
        <f t="shared" si="42"/>
        <v>14</v>
      </c>
      <c r="O289" s="9" t="str">
        <f>IF(AND($B289&lt;&gt;"",$C289&lt;&gt;"",$B289&lt;=$C289),INDEX(Szabalyok!$C:$C,$N289),"")</f>
        <v/>
      </c>
      <c r="P289">
        <f t="shared" si="44"/>
        <v>0</v>
      </c>
    </row>
    <row r="290" spans="1:16" x14ac:dyDescent="0.35">
      <c r="A290">
        <f t="shared" si="43"/>
        <v>0</v>
      </c>
      <c r="B290" s="4" t="str">
        <f>IF($M290&gt;300,"",IF(OR(INDEX(Bemenet!$E$2:$E$301,$M290)="",INDEX(Bemenet!$F$2:$F$301,$M290)=""),"",MAX(INDEX(Bemenet!$E$2:$E$301,$M290),INDEX(Szabalyok!$A:$A,$N290))))</f>
        <v/>
      </c>
      <c r="C290" s="4" t="str">
        <f>IF($B290="","",MIN(INDEX(Bemenet!$F$2:$F$301,$M290),INDEX(Szabalyok!$B:$B,$N290)))</f>
        <v/>
      </c>
      <c r="D290" s="5" t="str">
        <f>IF(AND($B290&lt;&gt;"",$C290&lt;&gt;"",$B290&lt;=$C290),INDEX(Bemenet!$G$2:$G$301,$M290),"")</f>
        <v/>
      </c>
      <c r="E290" s="6" t="str">
        <f>IF(AND($B290&lt;&gt;"",$C290&lt;&gt;"",$B290&lt;=$C290),INDEX(Bemenet!$D$2:$D$301,$M290),"")</f>
        <v/>
      </c>
      <c r="F290" s="5" t="str">
        <f t="shared" si="36"/>
        <v/>
      </c>
      <c r="G290" s="5" t="str">
        <f t="shared" si="37"/>
        <v/>
      </c>
      <c r="H290" s="9" t="str">
        <f t="shared" si="38"/>
        <v/>
      </c>
      <c r="I290" s="5" t="str">
        <f t="shared" si="39"/>
        <v/>
      </c>
      <c r="J290" s="5" t="str">
        <f>IF(OR($L290="",NOT(COUNTIFS($L$2:$L290,$L290)=1)),"",SUMIFS($G:$G,$L:$L,$L290))</f>
        <v/>
      </c>
      <c r="K290" s="5" t="str">
        <f>IF(OR($L290="",NOT(COUNTIFS($L$2:$L290,$L290)=1)),"",SUMIFS($I:$I,$L:$L,$L290))</f>
        <v/>
      </c>
      <c r="L290" s="6" t="str">
        <f t="shared" si="40"/>
        <v/>
      </c>
      <c r="M290" s="6">
        <f t="shared" si="41"/>
        <v>12</v>
      </c>
      <c r="N290" s="6">
        <f t="shared" si="42"/>
        <v>15</v>
      </c>
      <c r="O290" s="9" t="str">
        <f>IF(AND($B290&lt;&gt;"",$C290&lt;&gt;"",$B290&lt;=$C290),INDEX(Szabalyok!$C:$C,$N290),"")</f>
        <v/>
      </c>
      <c r="P290">
        <f t="shared" si="44"/>
        <v>0</v>
      </c>
    </row>
    <row r="291" spans="1:16" x14ac:dyDescent="0.35">
      <c r="A291">
        <f t="shared" si="43"/>
        <v>0</v>
      </c>
      <c r="B291" s="4" t="str">
        <f>IF($M291&gt;300,"",IF(OR(INDEX(Bemenet!$E$2:$E$301,$M291)="",INDEX(Bemenet!$F$2:$F$301,$M291)=""),"",MAX(INDEX(Bemenet!$E$2:$E$301,$M291),INDEX(Szabalyok!$A:$A,$N291))))</f>
        <v/>
      </c>
      <c r="C291" s="4" t="str">
        <f>IF($B291="","",MIN(INDEX(Bemenet!$F$2:$F$301,$M291),INDEX(Szabalyok!$B:$B,$N291)))</f>
        <v/>
      </c>
      <c r="D291" s="5" t="str">
        <f>IF(AND($B291&lt;&gt;"",$C291&lt;&gt;"",$B291&lt;=$C291),INDEX(Bemenet!$G$2:$G$301,$M291),"")</f>
        <v/>
      </c>
      <c r="E291" s="6" t="str">
        <f>IF(AND($B291&lt;&gt;"",$C291&lt;&gt;"",$B291&lt;=$C291),INDEX(Bemenet!$D$2:$D$301,$M291),"")</f>
        <v/>
      </c>
      <c r="F291" s="5" t="str">
        <f t="shared" si="36"/>
        <v/>
      </c>
      <c r="G291" s="5" t="str">
        <f t="shared" si="37"/>
        <v/>
      </c>
      <c r="H291" s="9" t="str">
        <f t="shared" si="38"/>
        <v/>
      </c>
      <c r="I291" s="5" t="str">
        <f t="shared" si="39"/>
        <v/>
      </c>
      <c r="J291" s="5" t="str">
        <f>IF(OR($L291="",NOT(COUNTIFS($L$2:$L291,$L291)=1)),"",SUMIFS($G:$G,$L:$L,$L291))</f>
        <v/>
      </c>
      <c r="K291" s="5" t="str">
        <f>IF(OR($L291="",NOT(COUNTIFS($L$2:$L291,$L291)=1)),"",SUMIFS($I:$I,$L:$L,$L291))</f>
        <v/>
      </c>
      <c r="L291" s="6" t="str">
        <f t="shared" si="40"/>
        <v/>
      </c>
      <c r="M291" s="6">
        <f t="shared" si="41"/>
        <v>12</v>
      </c>
      <c r="N291" s="6">
        <f t="shared" si="42"/>
        <v>16</v>
      </c>
      <c r="O291" s="9" t="str">
        <f>IF(AND($B291&lt;&gt;"",$C291&lt;&gt;"",$B291&lt;=$C291),INDEX(Szabalyok!$C:$C,$N291),"")</f>
        <v/>
      </c>
      <c r="P291">
        <f t="shared" si="44"/>
        <v>0</v>
      </c>
    </row>
    <row r="292" spans="1:16" x14ac:dyDescent="0.35">
      <c r="A292">
        <f t="shared" si="43"/>
        <v>0</v>
      </c>
      <c r="B292" s="4" t="str">
        <f>IF($M292&gt;300,"",IF(OR(INDEX(Bemenet!$E$2:$E$301,$M292)="",INDEX(Bemenet!$F$2:$F$301,$M292)=""),"",MAX(INDEX(Bemenet!$E$2:$E$301,$M292),INDEX(Szabalyok!$A:$A,$N292))))</f>
        <v/>
      </c>
      <c r="C292" s="4" t="str">
        <f>IF($B292="","",MIN(INDEX(Bemenet!$F$2:$F$301,$M292),INDEX(Szabalyok!$B:$B,$N292)))</f>
        <v/>
      </c>
      <c r="D292" s="5" t="str">
        <f>IF(AND($B292&lt;&gt;"",$C292&lt;&gt;"",$B292&lt;=$C292),INDEX(Bemenet!$G$2:$G$301,$M292),"")</f>
        <v/>
      </c>
      <c r="E292" s="6" t="str">
        <f>IF(AND($B292&lt;&gt;"",$C292&lt;&gt;"",$B292&lt;=$C292),INDEX(Bemenet!$D$2:$D$301,$M292),"")</f>
        <v/>
      </c>
      <c r="F292" s="5" t="str">
        <f t="shared" si="36"/>
        <v/>
      </c>
      <c r="G292" s="5" t="str">
        <f t="shared" si="37"/>
        <v/>
      </c>
      <c r="H292" s="9" t="str">
        <f t="shared" si="38"/>
        <v/>
      </c>
      <c r="I292" s="5" t="str">
        <f t="shared" si="39"/>
        <v/>
      </c>
      <c r="J292" s="5" t="str">
        <f>IF(OR($L292="",NOT(COUNTIFS($L$2:$L292,$L292)=1)),"",SUMIFS($G:$G,$L:$L,$L292))</f>
        <v/>
      </c>
      <c r="K292" s="5" t="str">
        <f>IF(OR($L292="",NOT(COUNTIFS($L$2:$L292,$L292)=1)),"",SUMIFS($I:$I,$L:$L,$L292))</f>
        <v/>
      </c>
      <c r="L292" s="6" t="str">
        <f t="shared" si="40"/>
        <v/>
      </c>
      <c r="M292" s="6">
        <f t="shared" si="41"/>
        <v>12</v>
      </c>
      <c r="N292" s="6">
        <f t="shared" si="42"/>
        <v>17</v>
      </c>
      <c r="O292" s="9" t="str">
        <f>IF(AND($B292&lt;&gt;"",$C292&lt;&gt;"",$B292&lt;=$C292),INDEX(Szabalyok!$C:$C,$N292),"")</f>
        <v/>
      </c>
      <c r="P292">
        <f t="shared" si="44"/>
        <v>0</v>
      </c>
    </row>
    <row r="293" spans="1:16" x14ac:dyDescent="0.35">
      <c r="A293">
        <f t="shared" si="43"/>
        <v>0</v>
      </c>
      <c r="B293" s="4" t="str">
        <f>IF($M293&gt;300,"",IF(OR(INDEX(Bemenet!$E$2:$E$301,$M293)="",INDEX(Bemenet!$F$2:$F$301,$M293)=""),"",MAX(INDEX(Bemenet!$E$2:$E$301,$M293),INDEX(Szabalyok!$A:$A,$N293))))</f>
        <v/>
      </c>
      <c r="C293" s="4" t="str">
        <f>IF($B293="","",MIN(INDEX(Bemenet!$F$2:$F$301,$M293),INDEX(Szabalyok!$B:$B,$N293)))</f>
        <v/>
      </c>
      <c r="D293" s="5" t="str">
        <f>IF(AND($B293&lt;&gt;"",$C293&lt;&gt;"",$B293&lt;=$C293),INDEX(Bemenet!$G$2:$G$301,$M293),"")</f>
        <v/>
      </c>
      <c r="E293" s="6" t="str">
        <f>IF(AND($B293&lt;&gt;"",$C293&lt;&gt;"",$B293&lt;=$C293),INDEX(Bemenet!$D$2:$D$301,$M293),"")</f>
        <v/>
      </c>
      <c r="F293" s="5" t="str">
        <f t="shared" si="36"/>
        <v/>
      </c>
      <c r="G293" s="5" t="str">
        <f t="shared" si="37"/>
        <v/>
      </c>
      <c r="H293" s="9" t="str">
        <f t="shared" si="38"/>
        <v/>
      </c>
      <c r="I293" s="5" t="str">
        <f t="shared" si="39"/>
        <v/>
      </c>
      <c r="J293" s="5" t="str">
        <f>IF(OR($L293="",NOT(COUNTIFS($L$2:$L293,$L293)=1)),"",SUMIFS($G:$G,$L:$L,$L293))</f>
        <v/>
      </c>
      <c r="K293" s="5" t="str">
        <f>IF(OR($L293="",NOT(COUNTIFS($L$2:$L293,$L293)=1)),"",SUMIFS($I:$I,$L:$L,$L293))</f>
        <v/>
      </c>
      <c r="L293" s="6" t="str">
        <f t="shared" si="40"/>
        <v/>
      </c>
      <c r="M293" s="6">
        <f t="shared" si="41"/>
        <v>12</v>
      </c>
      <c r="N293" s="6">
        <f t="shared" si="42"/>
        <v>18</v>
      </c>
      <c r="O293" s="9" t="str">
        <f>IF(AND($B293&lt;&gt;"",$C293&lt;&gt;"",$B293&lt;=$C293),INDEX(Szabalyok!$C:$C,$N293),"")</f>
        <v/>
      </c>
      <c r="P293">
        <f t="shared" si="44"/>
        <v>0</v>
      </c>
    </row>
    <row r="294" spans="1:16" x14ac:dyDescent="0.35">
      <c r="A294">
        <f t="shared" si="43"/>
        <v>0</v>
      </c>
      <c r="B294" s="4" t="str">
        <f>IF($M294&gt;300,"",IF(OR(INDEX(Bemenet!$E$2:$E$301,$M294)="",INDEX(Bemenet!$F$2:$F$301,$M294)=""),"",MAX(INDEX(Bemenet!$E$2:$E$301,$M294),INDEX(Szabalyok!$A:$A,$N294))))</f>
        <v/>
      </c>
      <c r="C294" s="4" t="str">
        <f>IF($B294="","",MIN(INDEX(Bemenet!$F$2:$F$301,$M294),INDEX(Szabalyok!$B:$B,$N294)))</f>
        <v/>
      </c>
      <c r="D294" s="5" t="str">
        <f>IF(AND($B294&lt;&gt;"",$C294&lt;&gt;"",$B294&lt;=$C294),INDEX(Bemenet!$G$2:$G$301,$M294),"")</f>
        <v/>
      </c>
      <c r="E294" s="6" t="str">
        <f>IF(AND($B294&lt;&gt;"",$C294&lt;&gt;"",$B294&lt;=$C294),INDEX(Bemenet!$D$2:$D$301,$M294),"")</f>
        <v/>
      </c>
      <c r="F294" s="5" t="str">
        <f t="shared" si="36"/>
        <v/>
      </c>
      <c r="G294" s="5" t="str">
        <f t="shared" si="37"/>
        <v/>
      </c>
      <c r="H294" s="9" t="str">
        <f t="shared" si="38"/>
        <v/>
      </c>
      <c r="I294" s="5" t="str">
        <f t="shared" si="39"/>
        <v/>
      </c>
      <c r="J294" s="5" t="str">
        <f>IF(OR($L294="",NOT(COUNTIFS($L$2:$L294,$L294)=1)),"",SUMIFS($G:$G,$L:$L,$L294))</f>
        <v/>
      </c>
      <c r="K294" s="5" t="str">
        <f>IF(OR($L294="",NOT(COUNTIFS($L$2:$L294,$L294)=1)),"",SUMIFS($I:$I,$L:$L,$L294))</f>
        <v/>
      </c>
      <c r="L294" s="6" t="str">
        <f t="shared" si="40"/>
        <v/>
      </c>
      <c r="M294" s="6">
        <f t="shared" si="41"/>
        <v>12</v>
      </c>
      <c r="N294" s="6">
        <f t="shared" si="42"/>
        <v>19</v>
      </c>
      <c r="O294" s="9" t="str">
        <f>IF(AND($B294&lt;&gt;"",$C294&lt;&gt;"",$B294&lt;=$C294),INDEX(Szabalyok!$C:$C,$N294),"")</f>
        <v/>
      </c>
      <c r="P294">
        <f t="shared" si="44"/>
        <v>0</v>
      </c>
    </row>
    <row r="295" spans="1:16" x14ac:dyDescent="0.35">
      <c r="A295">
        <f t="shared" si="43"/>
        <v>0</v>
      </c>
      <c r="B295" s="4" t="str">
        <f>IF($M295&gt;300,"",IF(OR(INDEX(Bemenet!$E$2:$E$301,$M295)="",INDEX(Bemenet!$F$2:$F$301,$M295)=""),"",MAX(INDEX(Bemenet!$E$2:$E$301,$M295),INDEX(Szabalyok!$A:$A,$N295))))</f>
        <v/>
      </c>
      <c r="C295" s="4" t="str">
        <f>IF($B295="","",MIN(INDEX(Bemenet!$F$2:$F$301,$M295),INDEX(Szabalyok!$B:$B,$N295)))</f>
        <v/>
      </c>
      <c r="D295" s="5" t="str">
        <f>IF(AND($B295&lt;&gt;"",$C295&lt;&gt;"",$B295&lt;=$C295),INDEX(Bemenet!$G$2:$G$301,$M295),"")</f>
        <v/>
      </c>
      <c r="E295" s="6" t="str">
        <f>IF(AND($B295&lt;&gt;"",$C295&lt;&gt;"",$B295&lt;=$C295),INDEX(Bemenet!$D$2:$D$301,$M295),"")</f>
        <v/>
      </c>
      <c r="F295" s="5" t="str">
        <f t="shared" si="36"/>
        <v/>
      </c>
      <c r="G295" s="5" t="str">
        <f t="shared" si="37"/>
        <v/>
      </c>
      <c r="H295" s="9" t="str">
        <f t="shared" si="38"/>
        <v/>
      </c>
      <c r="I295" s="5" t="str">
        <f t="shared" si="39"/>
        <v/>
      </c>
      <c r="J295" s="5" t="str">
        <f>IF(OR($L295="",NOT(COUNTIFS($L$2:$L295,$L295)=1)),"",SUMIFS($G:$G,$L:$L,$L295))</f>
        <v/>
      </c>
      <c r="K295" s="5" t="str">
        <f>IF(OR($L295="",NOT(COUNTIFS($L$2:$L295,$L295)=1)),"",SUMIFS($I:$I,$L:$L,$L295))</f>
        <v/>
      </c>
      <c r="L295" s="6" t="str">
        <f t="shared" si="40"/>
        <v/>
      </c>
      <c r="M295" s="6">
        <f t="shared" si="41"/>
        <v>12</v>
      </c>
      <c r="N295" s="6">
        <f t="shared" si="42"/>
        <v>20</v>
      </c>
      <c r="O295" s="9" t="str">
        <f>IF(AND($B295&lt;&gt;"",$C295&lt;&gt;"",$B295&lt;=$C295),INDEX(Szabalyok!$C:$C,$N295),"")</f>
        <v/>
      </c>
      <c r="P295">
        <f t="shared" si="44"/>
        <v>0</v>
      </c>
    </row>
    <row r="296" spans="1:16" x14ac:dyDescent="0.35">
      <c r="A296">
        <f t="shared" si="43"/>
        <v>0</v>
      </c>
      <c r="B296" s="4" t="str">
        <f>IF($M296&gt;300,"",IF(OR(INDEX(Bemenet!$E$2:$E$301,$M296)="",INDEX(Bemenet!$F$2:$F$301,$M296)=""),"",MAX(INDEX(Bemenet!$E$2:$E$301,$M296),INDEX(Szabalyok!$A:$A,$N296))))</f>
        <v/>
      </c>
      <c r="C296" s="4" t="str">
        <f>IF($B296="","",MIN(INDEX(Bemenet!$F$2:$F$301,$M296),INDEX(Szabalyok!$B:$B,$N296)))</f>
        <v/>
      </c>
      <c r="D296" s="5" t="str">
        <f>IF(AND($B296&lt;&gt;"",$C296&lt;&gt;"",$B296&lt;=$C296),INDEX(Bemenet!$G$2:$G$301,$M296),"")</f>
        <v/>
      </c>
      <c r="E296" s="6" t="str">
        <f>IF(AND($B296&lt;&gt;"",$C296&lt;&gt;"",$B296&lt;=$C296),INDEX(Bemenet!$D$2:$D$301,$M296),"")</f>
        <v/>
      </c>
      <c r="F296" s="5" t="str">
        <f t="shared" si="36"/>
        <v/>
      </c>
      <c r="G296" s="5" t="str">
        <f t="shared" si="37"/>
        <v/>
      </c>
      <c r="H296" s="9" t="str">
        <f t="shared" si="38"/>
        <v/>
      </c>
      <c r="I296" s="5" t="str">
        <f t="shared" si="39"/>
        <v/>
      </c>
      <c r="J296" s="5" t="str">
        <f>IF(OR($L296="",NOT(COUNTIFS($L$2:$L296,$L296)=1)),"",SUMIFS($G:$G,$L:$L,$L296))</f>
        <v/>
      </c>
      <c r="K296" s="5" t="str">
        <f>IF(OR($L296="",NOT(COUNTIFS($L$2:$L296,$L296)=1)),"",SUMIFS($I:$I,$L:$L,$L296))</f>
        <v/>
      </c>
      <c r="L296" s="6" t="str">
        <f t="shared" si="40"/>
        <v/>
      </c>
      <c r="M296" s="6">
        <f t="shared" si="41"/>
        <v>12</v>
      </c>
      <c r="N296" s="6">
        <f t="shared" si="42"/>
        <v>21</v>
      </c>
      <c r="O296" s="9" t="str">
        <f>IF(AND($B296&lt;&gt;"",$C296&lt;&gt;"",$B296&lt;=$C296),INDEX(Szabalyok!$C:$C,$N296),"")</f>
        <v/>
      </c>
      <c r="P296">
        <f t="shared" si="44"/>
        <v>0</v>
      </c>
    </row>
    <row r="297" spans="1:16" x14ac:dyDescent="0.35">
      <c r="A297">
        <f t="shared" si="43"/>
        <v>0</v>
      </c>
      <c r="B297" s="4" t="str">
        <f>IF($M297&gt;300,"",IF(OR(INDEX(Bemenet!$E$2:$E$301,$M297)="",INDEX(Bemenet!$F$2:$F$301,$M297)=""),"",MAX(INDEX(Bemenet!$E$2:$E$301,$M297),INDEX(Szabalyok!$A:$A,$N297))))</f>
        <v/>
      </c>
      <c r="C297" s="4" t="str">
        <f>IF($B297="","",MIN(INDEX(Bemenet!$F$2:$F$301,$M297),INDEX(Szabalyok!$B:$B,$N297)))</f>
        <v/>
      </c>
      <c r="D297" s="5" t="str">
        <f>IF(AND($B297&lt;&gt;"",$C297&lt;&gt;"",$B297&lt;=$C297),INDEX(Bemenet!$G$2:$G$301,$M297),"")</f>
        <v/>
      </c>
      <c r="E297" s="6" t="str">
        <f>IF(AND($B297&lt;&gt;"",$C297&lt;&gt;"",$B297&lt;=$C297),INDEX(Bemenet!$D$2:$D$301,$M297),"")</f>
        <v/>
      </c>
      <c r="F297" s="5" t="str">
        <f t="shared" si="36"/>
        <v/>
      </c>
      <c r="G297" s="5" t="str">
        <f t="shared" si="37"/>
        <v/>
      </c>
      <c r="H297" s="9" t="str">
        <f t="shared" si="38"/>
        <v/>
      </c>
      <c r="I297" s="5" t="str">
        <f t="shared" si="39"/>
        <v/>
      </c>
      <c r="J297" s="5" t="str">
        <f>IF(OR($L297="",NOT(COUNTIFS($L$2:$L297,$L297)=1)),"",SUMIFS($G:$G,$L:$L,$L297))</f>
        <v/>
      </c>
      <c r="K297" s="5" t="str">
        <f>IF(OR($L297="",NOT(COUNTIFS($L$2:$L297,$L297)=1)),"",SUMIFS($I:$I,$L:$L,$L297))</f>
        <v/>
      </c>
      <c r="L297" s="6" t="str">
        <f t="shared" si="40"/>
        <v/>
      </c>
      <c r="M297" s="6">
        <f t="shared" si="41"/>
        <v>12</v>
      </c>
      <c r="N297" s="6">
        <f t="shared" si="42"/>
        <v>22</v>
      </c>
      <c r="O297" s="9" t="str">
        <f>IF(AND($B297&lt;&gt;"",$C297&lt;&gt;"",$B297&lt;=$C297),INDEX(Szabalyok!$C:$C,$N297),"")</f>
        <v/>
      </c>
      <c r="P297">
        <f t="shared" si="44"/>
        <v>0</v>
      </c>
    </row>
    <row r="298" spans="1:16" x14ac:dyDescent="0.35">
      <c r="A298">
        <f t="shared" si="43"/>
        <v>0</v>
      </c>
      <c r="B298" s="4" t="str">
        <f>IF($M298&gt;300,"",IF(OR(INDEX(Bemenet!$E$2:$E$301,$M298)="",INDEX(Bemenet!$F$2:$F$301,$M298)=""),"",MAX(INDEX(Bemenet!$E$2:$E$301,$M298),INDEX(Szabalyok!$A:$A,$N298))))</f>
        <v/>
      </c>
      <c r="C298" s="4" t="str">
        <f>IF($B298="","",MIN(INDEX(Bemenet!$F$2:$F$301,$M298),INDEX(Szabalyok!$B:$B,$N298)))</f>
        <v/>
      </c>
      <c r="D298" s="5" t="str">
        <f>IF(AND($B298&lt;&gt;"",$C298&lt;&gt;"",$B298&lt;=$C298),INDEX(Bemenet!$G$2:$G$301,$M298),"")</f>
        <v/>
      </c>
      <c r="E298" s="6" t="str">
        <f>IF(AND($B298&lt;&gt;"",$C298&lt;&gt;"",$B298&lt;=$C298),INDEX(Bemenet!$D$2:$D$301,$M298),"")</f>
        <v/>
      </c>
      <c r="F298" s="5" t="str">
        <f t="shared" si="36"/>
        <v/>
      </c>
      <c r="G298" s="5" t="str">
        <f t="shared" si="37"/>
        <v/>
      </c>
      <c r="H298" s="9" t="str">
        <f t="shared" si="38"/>
        <v/>
      </c>
      <c r="I298" s="5" t="str">
        <f t="shared" si="39"/>
        <v/>
      </c>
      <c r="J298" s="5" t="str">
        <f>IF(OR($L298="",NOT(COUNTIFS($L$2:$L298,$L298)=1)),"",SUMIFS($G:$G,$L:$L,$L298))</f>
        <v/>
      </c>
      <c r="K298" s="5" t="str">
        <f>IF(OR($L298="",NOT(COUNTIFS($L$2:$L298,$L298)=1)),"",SUMIFS($I:$I,$L:$L,$L298))</f>
        <v/>
      </c>
      <c r="L298" s="6" t="str">
        <f t="shared" si="40"/>
        <v/>
      </c>
      <c r="M298" s="6">
        <f t="shared" si="41"/>
        <v>12</v>
      </c>
      <c r="N298" s="6">
        <f t="shared" si="42"/>
        <v>23</v>
      </c>
      <c r="O298" s="9" t="str">
        <f>IF(AND($B298&lt;&gt;"",$C298&lt;&gt;"",$B298&lt;=$C298),INDEX(Szabalyok!$C:$C,$N298),"")</f>
        <v/>
      </c>
      <c r="P298">
        <f t="shared" si="44"/>
        <v>0</v>
      </c>
    </row>
    <row r="299" spans="1:16" x14ac:dyDescent="0.35">
      <c r="A299">
        <f t="shared" si="43"/>
        <v>0</v>
      </c>
      <c r="B299" s="4" t="str">
        <f>IF($M299&gt;300,"",IF(OR(INDEX(Bemenet!$E$2:$E$301,$M299)="",INDEX(Bemenet!$F$2:$F$301,$M299)=""),"",MAX(INDEX(Bemenet!$E$2:$E$301,$M299),INDEX(Szabalyok!$A:$A,$N299))))</f>
        <v/>
      </c>
      <c r="C299" s="4" t="str">
        <f>IF($B299="","",MIN(INDEX(Bemenet!$F$2:$F$301,$M299),INDEX(Szabalyok!$B:$B,$N299)))</f>
        <v/>
      </c>
      <c r="D299" s="5" t="str">
        <f>IF(AND($B299&lt;&gt;"",$C299&lt;&gt;"",$B299&lt;=$C299),INDEX(Bemenet!$G$2:$G$301,$M299),"")</f>
        <v/>
      </c>
      <c r="E299" s="6" t="str">
        <f>IF(AND($B299&lt;&gt;"",$C299&lt;&gt;"",$B299&lt;=$C299),INDEX(Bemenet!$D$2:$D$301,$M299),"")</f>
        <v/>
      </c>
      <c r="F299" s="5" t="str">
        <f t="shared" si="36"/>
        <v/>
      </c>
      <c r="G299" s="5" t="str">
        <f t="shared" si="37"/>
        <v/>
      </c>
      <c r="H299" s="9" t="str">
        <f t="shared" si="38"/>
        <v/>
      </c>
      <c r="I299" s="5" t="str">
        <f t="shared" si="39"/>
        <v/>
      </c>
      <c r="J299" s="5" t="str">
        <f>IF(OR($L299="",NOT(COUNTIFS($L$2:$L299,$L299)=1)),"",SUMIFS($G:$G,$L:$L,$L299))</f>
        <v/>
      </c>
      <c r="K299" s="5" t="str">
        <f>IF(OR($L299="",NOT(COUNTIFS($L$2:$L299,$L299)=1)),"",SUMIFS($I:$I,$L:$L,$L299))</f>
        <v/>
      </c>
      <c r="L299" s="6" t="str">
        <f t="shared" si="40"/>
        <v/>
      </c>
      <c r="M299" s="6">
        <f t="shared" si="41"/>
        <v>12</v>
      </c>
      <c r="N299" s="6">
        <f t="shared" si="42"/>
        <v>24</v>
      </c>
      <c r="O299" s="9" t="str">
        <f>IF(AND($B299&lt;&gt;"",$C299&lt;&gt;"",$B299&lt;=$C299),INDEX(Szabalyok!$C:$C,$N299),"")</f>
        <v/>
      </c>
      <c r="P299">
        <f t="shared" si="44"/>
        <v>0</v>
      </c>
    </row>
    <row r="300" spans="1:16" x14ac:dyDescent="0.35">
      <c r="A300">
        <f t="shared" si="43"/>
        <v>0</v>
      </c>
      <c r="B300" s="4" t="str">
        <f>IF($M300&gt;300,"",IF(OR(INDEX(Bemenet!$E$2:$E$301,$M300)="",INDEX(Bemenet!$F$2:$F$301,$M300)=""),"",MAX(INDEX(Bemenet!$E$2:$E$301,$M300),INDEX(Szabalyok!$A:$A,$N300))))</f>
        <v/>
      </c>
      <c r="C300" s="4" t="str">
        <f>IF($B300="","",MIN(INDEX(Bemenet!$F$2:$F$301,$M300),INDEX(Szabalyok!$B:$B,$N300)))</f>
        <v/>
      </c>
      <c r="D300" s="5" t="str">
        <f>IF(AND($B300&lt;&gt;"",$C300&lt;&gt;"",$B300&lt;=$C300),INDEX(Bemenet!$G$2:$G$301,$M300),"")</f>
        <v/>
      </c>
      <c r="E300" s="6" t="str">
        <f>IF(AND($B300&lt;&gt;"",$C300&lt;&gt;"",$B300&lt;=$C300),INDEX(Bemenet!$D$2:$D$301,$M300),"")</f>
        <v/>
      </c>
      <c r="F300" s="5" t="str">
        <f t="shared" si="36"/>
        <v/>
      </c>
      <c r="G300" s="5" t="str">
        <f t="shared" si="37"/>
        <v/>
      </c>
      <c r="H300" s="9" t="str">
        <f t="shared" si="38"/>
        <v/>
      </c>
      <c r="I300" s="5" t="str">
        <f t="shared" si="39"/>
        <v/>
      </c>
      <c r="J300" s="5" t="str">
        <f>IF(OR($L300="",NOT(COUNTIFS($L$2:$L300,$L300)=1)),"",SUMIFS($G:$G,$L:$L,$L300))</f>
        <v/>
      </c>
      <c r="K300" s="5" t="str">
        <f>IF(OR($L300="",NOT(COUNTIFS($L$2:$L300,$L300)=1)),"",SUMIFS($I:$I,$L:$L,$L300))</f>
        <v/>
      </c>
      <c r="L300" s="6" t="str">
        <f t="shared" si="40"/>
        <v/>
      </c>
      <c r="M300" s="6">
        <f t="shared" si="41"/>
        <v>12</v>
      </c>
      <c r="N300" s="6">
        <f t="shared" si="42"/>
        <v>25</v>
      </c>
      <c r="O300" s="9" t="str">
        <f>IF(AND($B300&lt;&gt;"",$C300&lt;&gt;"",$B300&lt;=$C300),INDEX(Szabalyok!$C:$C,$N300),"")</f>
        <v/>
      </c>
      <c r="P300">
        <f t="shared" si="44"/>
        <v>0</v>
      </c>
    </row>
    <row r="301" spans="1:16" x14ac:dyDescent="0.35">
      <c r="A301">
        <f t="shared" si="43"/>
        <v>0</v>
      </c>
      <c r="B301" s="4" t="str">
        <f>IF($M301&gt;300,"",IF(OR(INDEX(Bemenet!$E$2:$E$301,$M301)="",INDEX(Bemenet!$F$2:$F$301,$M301)=""),"",MAX(INDEX(Bemenet!$E$2:$E$301,$M301),INDEX(Szabalyok!$A:$A,$N301))))</f>
        <v/>
      </c>
      <c r="C301" s="4" t="str">
        <f>IF($B301="","",MIN(INDEX(Bemenet!$F$2:$F$301,$M301),INDEX(Szabalyok!$B:$B,$N301)))</f>
        <v/>
      </c>
      <c r="D301" s="5" t="str">
        <f>IF(AND($B301&lt;&gt;"",$C301&lt;&gt;"",$B301&lt;=$C301),INDEX(Bemenet!$G$2:$G$301,$M301),"")</f>
        <v/>
      </c>
      <c r="E301" s="6" t="str">
        <f>IF(AND($B301&lt;&gt;"",$C301&lt;&gt;"",$B301&lt;=$C301),INDEX(Bemenet!$D$2:$D$301,$M301),"")</f>
        <v/>
      </c>
      <c r="F301" s="5" t="str">
        <f t="shared" si="36"/>
        <v/>
      </c>
      <c r="G301" s="5" t="str">
        <f t="shared" si="37"/>
        <v/>
      </c>
      <c r="H301" s="9" t="str">
        <f t="shared" si="38"/>
        <v/>
      </c>
      <c r="I301" s="5" t="str">
        <f t="shared" si="39"/>
        <v/>
      </c>
      <c r="J301" s="5" t="str">
        <f>IF(OR($L301="",NOT(COUNTIFS($L$2:$L301,$L301)=1)),"",SUMIFS($G:$G,$L:$L,$L301))</f>
        <v/>
      </c>
      <c r="K301" s="5" t="str">
        <f>IF(OR($L301="",NOT(COUNTIFS($L$2:$L301,$L301)=1)),"",SUMIFS($I:$I,$L:$L,$L301))</f>
        <v/>
      </c>
      <c r="L301" s="6" t="str">
        <f t="shared" si="40"/>
        <v/>
      </c>
      <c r="M301" s="6">
        <f t="shared" si="41"/>
        <v>12</v>
      </c>
      <c r="N301" s="6">
        <f t="shared" si="42"/>
        <v>26</v>
      </c>
      <c r="O301" s="9" t="str">
        <f>IF(AND($B301&lt;&gt;"",$C301&lt;&gt;"",$B301&lt;=$C301),INDEX(Szabalyok!$C:$C,$N301),"")</f>
        <v/>
      </c>
      <c r="P301">
        <f t="shared" si="44"/>
        <v>0</v>
      </c>
    </row>
    <row r="302" spans="1:16" x14ac:dyDescent="0.35">
      <c r="A302">
        <f t="shared" si="43"/>
        <v>0</v>
      </c>
      <c r="B302" s="4" t="str">
        <f>IF($M302&gt;300,"",IF(OR(INDEX(Bemenet!$E$2:$E$301,$M302)="",INDEX(Bemenet!$F$2:$F$301,$M302)=""),"",MAX(INDEX(Bemenet!$E$2:$E$301,$M302),INDEX(Szabalyok!$A:$A,$N302))))</f>
        <v/>
      </c>
      <c r="C302" s="4" t="str">
        <f>IF($B302="","",MIN(INDEX(Bemenet!$F$2:$F$301,$M302),INDEX(Szabalyok!$B:$B,$N302)))</f>
        <v/>
      </c>
      <c r="D302" s="5" t="str">
        <f>IF(AND($B302&lt;&gt;"",$C302&lt;&gt;"",$B302&lt;=$C302),INDEX(Bemenet!$G$2:$G$301,$M302),"")</f>
        <v/>
      </c>
      <c r="E302" s="6" t="str">
        <f>IF(AND($B302&lt;&gt;"",$C302&lt;&gt;"",$B302&lt;=$C302),INDEX(Bemenet!$D$2:$D$301,$M302),"")</f>
        <v/>
      </c>
      <c r="F302" s="5" t="str">
        <f t="shared" si="36"/>
        <v/>
      </c>
      <c r="G302" s="5" t="str">
        <f t="shared" si="37"/>
        <v/>
      </c>
      <c r="H302" s="9" t="str">
        <f t="shared" si="38"/>
        <v/>
      </c>
      <c r="I302" s="5" t="str">
        <f t="shared" si="39"/>
        <v/>
      </c>
      <c r="J302" s="5" t="str">
        <f>IF(OR($L302="",NOT(COUNTIFS($L$2:$L302,$L302)=1)),"",SUMIFS($G:$G,$L:$L,$L302))</f>
        <v/>
      </c>
      <c r="K302" s="5" t="str">
        <f>IF(OR($L302="",NOT(COUNTIFS($L$2:$L302,$L302)=1)),"",SUMIFS($I:$I,$L:$L,$L302))</f>
        <v/>
      </c>
      <c r="L302" s="6" t="str">
        <f t="shared" si="40"/>
        <v/>
      </c>
      <c r="M302" s="6">
        <f t="shared" si="41"/>
        <v>13</v>
      </c>
      <c r="N302" s="6">
        <f t="shared" si="42"/>
        <v>2</v>
      </c>
      <c r="O302" s="9" t="str">
        <f>IF(AND($B302&lt;&gt;"",$C302&lt;&gt;"",$B302&lt;=$C302),INDEX(Szabalyok!$C:$C,$N302),"")</f>
        <v/>
      </c>
      <c r="P302">
        <f t="shared" si="44"/>
        <v>0</v>
      </c>
    </row>
    <row r="303" spans="1:16" x14ac:dyDescent="0.35">
      <c r="A303">
        <f t="shared" si="43"/>
        <v>0</v>
      </c>
      <c r="B303" s="4" t="str">
        <f>IF($M303&gt;300,"",IF(OR(INDEX(Bemenet!$E$2:$E$301,$M303)="",INDEX(Bemenet!$F$2:$F$301,$M303)=""),"",MAX(INDEX(Bemenet!$E$2:$E$301,$M303),INDEX(Szabalyok!$A:$A,$N303))))</f>
        <v/>
      </c>
      <c r="C303" s="4" t="str">
        <f>IF($B303="","",MIN(INDEX(Bemenet!$F$2:$F$301,$M303),INDEX(Szabalyok!$B:$B,$N303)))</f>
        <v/>
      </c>
      <c r="D303" s="5" t="str">
        <f>IF(AND($B303&lt;&gt;"",$C303&lt;&gt;"",$B303&lt;=$C303),INDEX(Bemenet!$G$2:$G$301,$M303),"")</f>
        <v/>
      </c>
      <c r="E303" s="6" t="str">
        <f>IF(AND($B303&lt;&gt;"",$C303&lt;&gt;"",$B303&lt;=$C303),INDEX(Bemenet!$D$2:$D$301,$M303),"")</f>
        <v/>
      </c>
      <c r="F303" s="5" t="str">
        <f t="shared" si="36"/>
        <v/>
      </c>
      <c r="G303" s="5" t="str">
        <f t="shared" si="37"/>
        <v/>
      </c>
      <c r="H303" s="9" t="str">
        <f t="shared" si="38"/>
        <v/>
      </c>
      <c r="I303" s="5" t="str">
        <f t="shared" si="39"/>
        <v/>
      </c>
      <c r="J303" s="5" t="str">
        <f>IF(OR($L303="",NOT(COUNTIFS($L$2:$L303,$L303)=1)),"",SUMIFS($G:$G,$L:$L,$L303))</f>
        <v/>
      </c>
      <c r="K303" s="5" t="str">
        <f>IF(OR($L303="",NOT(COUNTIFS($L$2:$L303,$L303)=1)),"",SUMIFS($I:$I,$L:$L,$L303))</f>
        <v/>
      </c>
      <c r="L303" s="6" t="str">
        <f t="shared" si="40"/>
        <v/>
      </c>
      <c r="M303" s="6">
        <f t="shared" si="41"/>
        <v>13</v>
      </c>
      <c r="N303" s="6">
        <f t="shared" si="42"/>
        <v>3</v>
      </c>
      <c r="O303" s="9" t="str">
        <f>IF(AND($B303&lt;&gt;"",$C303&lt;&gt;"",$B303&lt;=$C303),INDEX(Szabalyok!$C:$C,$N303),"")</f>
        <v/>
      </c>
      <c r="P303">
        <f t="shared" si="44"/>
        <v>0</v>
      </c>
    </row>
    <row r="304" spans="1:16" x14ac:dyDescent="0.35">
      <c r="A304">
        <f t="shared" si="43"/>
        <v>0</v>
      </c>
      <c r="B304" s="4" t="str">
        <f>IF($M304&gt;300,"",IF(OR(INDEX(Bemenet!$E$2:$E$301,$M304)="",INDEX(Bemenet!$F$2:$F$301,$M304)=""),"",MAX(INDEX(Bemenet!$E$2:$E$301,$M304),INDEX(Szabalyok!$A:$A,$N304))))</f>
        <v/>
      </c>
      <c r="C304" s="4" t="str">
        <f>IF($B304="","",MIN(INDEX(Bemenet!$F$2:$F$301,$M304),INDEX(Szabalyok!$B:$B,$N304)))</f>
        <v/>
      </c>
      <c r="D304" s="5" t="str">
        <f>IF(AND($B304&lt;&gt;"",$C304&lt;&gt;"",$B304&lt;=$C304),INDEX(Bemenet!$G$2:$G$301,$M304),"")</f>
        <v/>
      </c>
      <c r="E304" s="6" t="str">
        <f>IF(AND($B304&lt;&gt;"",$C304&lt;&gt;"",$B304&lt;=$C304),INDEX(Bemenet!$D$2:$D$301,$M304),"")</f>
        <v/>
      </c>
      <c r="F304" s="5" t="str">
        <f t="shared" si="36"/>
        <v/>
      </c>
      <c r="G304" s="5" t="str">
        <f t="shared" si="37"/>
        <v/>
      </c>
      <c r="H304" s="9" t="str">
        <f t="shared" si="38"/>
        <v/>
      </c>
      <c r="I304" s="5" t="str">
        <f t="shared" si="39"/>
        <v/>
      </c>
      <c r="J304" s="5" t="str">
        <f>IF(OR($L304="",NOT(COUNTIFS($L$2:$L304,$L304)=1)),"",SUMIFS($G:$G,$L:$L,$L304))</f>
        <v/>
      </c>
      <c r="K304" s="5" t="str">
        <f>IF(OR($L304="",NOT(COUNTIFS($L$2:$L304,$L304)=1)),"",SUMIFS($I:$I,$L:$L,$L304))</f>
        <v/>
      </c>
      <c r="L304" s="6" t="str">
        <f t="shared" si="40"/>
        <v/>
      </c>
      <c r="M304" s="6">
        <f t="shared" si="41"/>
        <v>13</v>
      </c>
      <c r="N304" s="6">
        <f t="shared" si="42"/>
        <v>4</v>
      </c>
      <c r="O304" s="9" t="str">
        <f>IF(AND($B304&lt;&gt;"",$C304&lt;&gt;"",$B304&lt;=$C304),INDEX(Szabalyok!$C:$C,$N304),"")</f>
        <v/>
      </c>
      <c r="P304">
        <f t="shared" si="44"/>
        <v>0</v>
      </c>
    </row>
    <row r="305" spans="1:16" x14ac:dyDescent="0.35">
      <c r="A305">
        <f t="shared" si="43"/>
        <v>0</v>
      </c>
      <c r="B305" s="4" t="str">
        <f>IF($M305&gt;300,"",IF(OR(INDEX(Bemenet!$E$2:$E$301,$M305)="",INDEX(Bemenet!$F$2:$F$301,$M305)=""),"",MAX(INDEX(Bemenet!$E$2:$E$301,$M305),INDEX(Szabalyok!$A:$A,$N305))))</f>
        <v/>
      </c>
      <c r="C305" s="4" t="str">
        <f>IF($B305="","",MIN(INDEX(Bemenet!$F$2:$F$301,$M305),INDEX(Szabalyok!$B:$B,$N305)))</f>
        <v/>
      </c>
      <c r="D305" s="5" t="str">
        <f>IF(AND($B305&lt;&gt;"",$C305&lt;&gt;"",$B305&lt;=$C305),INDEX(Bemenet!$G$2:$G$301,$M305),"")</f>
        <v/>
      </c>
      <c r="E305" s="6" t="str">
        <f>IF(AND($B305&lt;&gt;"",$C305&lt;&gt;"",$B305&lt;=$C305),INDEX(Bemenet!$D$2:$D$301,$M305),"")</f>
        <v/>
      </c>
      <c r="F305" s="5" t="str">
        <f t="shared" si="36"/>
        <v/>
      </c>
      <c r="G305" s="5" t="str">
        <f t="shared" si="37"/>
        <v/>
      </c>
      <c r="H305" s="9" t="str">
        <f t="shared" si="38"/>
        <v/>
      </c>
      <c r="I305" s="5" t="str">
        <f t="shared" si="39"/>
        <v/>
      </c>
      <c r="J305" s="5" t="str">
        <f>IF(OR($L305="",NOT(COUNTIFS($L$2:$L305,$L305)=1)),"",SUMIFS($G:$G,$L:$L,$L305))</f>
        <v/>
      </c>
      <c r="K305" s="5" t="str">
        <f>IF(OR($L305="",NOT(COUNTIFS($L$2:$L305,$L305)=1)),"",SUMIFS($I:$I,$L:$L,$L305))</f>
        <v/>
      </c>
      <c r="L305" s="6" t="str">
        <f t="shared" si="40"/>
        <v/>
      </c>
      <c r="M305" s="6">
        <f t="shared" si="41"/>
        <v>13</v>
      </c>
      <c r="N305" s="6">
        <f t="shared" si="42"/>
        <v>5</v>
      </c>
      <c r="O305" s="9" t="str">
        <f>IF(AND($B305&lt;&gt;"",$C305&lt;&gt;"",$B305&lt;=$C305),INDEX(Szabalyok!$C:$C,$N305),"")</f>
        <v/>
      </c>
      <c r="P305">
        <f t="shared" si="44"/>
        <v>0</v>
      </c>
    </row>
    <row r="306" spans="1:16" x14ac:dyDescent="0.35">
      <c r="A306">
        <f t="shared" si="43"/>
        <v>0</v>
      </c>
      <c r="B306" s="4" t="str">
        <f>IF($M306&gt;300,"",IF(OR(INDEX(Bemenet!$E$2:$E$301,$M306)="",INDEX(Bemenet!$F$2:$F$301,$M306)=""),"",MAX(INDEX(Bemenet!$E$2:$E$301,$M306),INDEX(Szabalyok!$A:$A,$N306))))</f>
        <v/>
      </c>
      <c r="C306" s="4" t="str">
        <f>IF($B306="","",MIN(INDEX(Bemenet!$F$2:$F$301,$M306),INDEX(Szabalyok!$B:$B,$N306)))</f>
        <v/>
      </c>
      <c r="D306" s="5" t="str">
        <f>IF(AND($B306&lt;&gt;"",$C306&lt;&gt;"",$B306&lt;=$C306),INDEX(Bemenet!$G$2:$G$301,$M306),"")</f>
        <v/>
      </c>
      <c r="E306" s="6" t="str">
        <f>IF(AND($B306&lt;&gt;"",$C306&lt;&gt;"",$B306&lt;=$C306),INDEX(Bemenet!$D$2:$D$301,$M306),"")</f>
        <v/>
      </c>
      <c r="F306" s="5" t="str">
        <f t="shared" si="36"/>
        <v/>
      </c>
      <c r="G306" s="5" t="str">
        <f t="shared" si="37"/>
        <v/>
      </c>
      <c r="H306" s="9" t="str">
        <f t="shared" si="38"/>
        <v/>
      </c>
      <c r="I306" s="5" t="str">
        <f t="shared" si="39"/>
        <v/>
      </c>
      <c r="J306" s="5" t="str">
        <f>IF(OR($L306="",NOT(COUNTIFS($L$2:$L306,$L306)=1)),"",SUMIFS($G:$G,$L:$L,$L306))</f>
        <v/>
      </c>
      <c r="K306" s="5" t="str">
        <f>IF(OR($L306="",NOT(COUNTIFS($L$2:$L306,$L306)=1)),"",SUMIFS($I:$I,$L:$L,$L306))</f>
        <v/>
      </c>
      <c r="L306" s="6" t="str">
        <f t="shared" si="40"/>
        <v/>
      </c>
      <c r="M306" s="6">
        <f t="shared" si="41"/>
        <v>13</v>
      </c>
      <c r="N306" s="6">
        <f t="shared" si="42"/>
        <v>6</v>
      </c>
      <c r="O306" s="9" t="str">
        <f>IF(AND($B306&lt;&gt;"",$C306&lt;&gt;"",$B306&lt;=$C306),INDEX(Szabalyok!$C:$C,$N306),"")</f>
        <v/>
      </c>
      <c r="P306">
        <f t="shared" si="44"/>
        <v>0</v>
      </c>
    </row>
    <row r="307" spans="1:16" x14ac:dyDescent="0.35">
      <c r="A307">
        <f t="shared" si="43"/>
        <v>0</v>
      </c>
      <c r="B307" s="4" t="str">
        <f>IF($M307&gt;300,"",IF(OR(INDEX(Bemenet!$E$2:$E$301,$M307)="",INDEX(Bemenet!$F$2:$F$301,$M307)=""),"",MAX(INDEX(Bemenet!$E$2:$E$301,$M307),INDEX(Szabalyok!$A:$A,$N307))))</f>
        <v/>
      </c>
      <c r="C307" s="4" t="str">
        <f>IF($B307="","",MIN(INDEX(Bemenet!$F$2:$F$301,$M307),INDEX(Szabalyok!$B:$B,$N307)))</f>
        <v/>
      </c>
      <c r="D307" s="5" t="str">
        <f>IF(AND($B307&lt;&gt;"",$C307&lt;&gt;"",$B307&lt;=$C307),INDEX(Bemenet!$G$2:$G$301,$M307),"")</f>
        <v/>
      </c>
      <c r="E307" s="6" t="str">
        <f>IF(AND($B307&lt;&gt;"",$C307&lt;&gt;"",$B307&lt;=$C307),INDEX(Bemenet!$D$2:$D$301,$M307),"")</f>
        <v/>
      </c>
      <c r="F307" s="5" t="str">
        <f t="shared" si="36"/>
        <v/>
      </c>
      <c r="G307" s="5" t="str">
        <f t="shared" si="37"/>
        <v/>
      </c>
      <c r="H307" s="9" t="str">
        <f t="shared" si="38"/>
        <v/>
      </c>
      <c r="I307" s="5" t="str">
        <f t="shared" si="39"/>
        <v/>
      </c>
      <c r="J307" s="5" t="str">
        <f>IF(OR($L307="",NOT(COUNTIFS($L$2:$L307,$L307)=1)),"",SUMIFS($G:$G,$L:$L,$L307))</f>
        <v/>
      </c>
      <c r="K307" s="5" t="str">
        <f>IF(OR($L307="",NOT(COUNTIFS($L$2:$L307,$L307)=1)),"",SUMIFS($I:$I,$L:$L,$L307))</f>
        <v/>
      </c>
      <c r="L307" s="6" t="str">
        <f t="shared" si="40"/>
        <v/>
      </c>
      <c r="M307" s="6">
        <f t="shared" si="41"/>
        <v>13</v>
      </c>
      <c r="N307" s="6">
        <f t="shared" si="42"/>
        <v>7</v>
      </c>
      <c r="O307" s="9" t="str">
        <f>IF(AND($B307&lt;&gt;"",$C307&lt;&gt;"",$B307&lt;=$C307),INDEX(Szabalyok!$C:$C,$N307),"")</f>
        <v/>
      </c>
      <c r="P307">
        <f t="shared" si="44"/>
        <v>0</v>
      </c>
    </row>
    <row r="308" spans="1:16" x14ac:dyDescent="0.35">
      <c r="A308">
        <f t="shared" si="43"/>
        <v>0</v>
      </c>
      <c r="B308" s="4" t="str">
        <f>IF($M308&gt;300,"",IF(OR(INDEX(Bemenet!$E$2:$E$301,$M308)="",INDEX(Bemenet!$F$2:$F$301,$M308)=""),"",MAX(INDEX(Bemenet!$E$2:$E$301,$M308),INDEX(Szabalyok!$A:$A,$N308))))</f>
        <v/>
      </c>
      <c r="C308" s="4" t="str">
        <f>IF($B308="","",MIN(INDEX(Bemenet!$F$2:$F$301,$M308),INDEX(Szabalyok!$B:$B,$N308)))</f>
        <v/>
      </c>
      <c r="D308" s="5" t="str">
        <f>IF(AND($B308&lt;&gt;"",$C308&lt;&gt;"",$B308&lt;=$C308),INDEX(Bemenet!$G$2:$G$301,$M308),"")</f>
        <v/>
      </c>
      <c r="E308" s="6" t="str">
        <f>IF(AND($B308&lt;&gt;"",$C308&lt;&gt;"",$B308&lt;=$C308),INDEX(Bemenet!$D$2:$D$301,$M308),"")</f>
        <v/>
      </c>
      <c r="F308" s="5" t="str">
        <f t="shared" si="36"/>
        <v/>
      </c>
      <c r="G308" s="5" t="str">
        <f t="shared" si="37"/>
        <v/>
      </c>
      <c r="H308" s="9" t="str">
        <f t="shared" si="38"/>
        <v/>
      </c>
      <c r="I308" s="5" t="str">
        <f t="shared" si="39"/>
        <v/>
      </c>
      <c r="J308" s="5" t="str">
        <f>IF(OR($L308="",NOT(COUNTIFS($L$2:$L308,$L308)=1)),"",SUMIFS($G:$G,$L:$L,$L308))</f>
        <v/>
      </c>
      <c r="K308" s="5" t="str">
        <f>IF(OR($L308="",NOT(COUNTIFS($L$2:$L308,$L308)=1)),"",SUMIFS($I:$I,$L:$L,$L308))</f>
        <v/>
      </c>
      <c r="L308" s="6" t="str">
        <f t="shared" si="40"/>
        <v/>
      </c>
      <c r="M308" s="6">
        <f t="shared" si="41"/>
        <v>13</v>
      </c>
      <c r="N308" s="6">
        <f t="shared" si="42"/>
        <v>8</v>
      </c>
      <c r="O308" s="9" t="str">
        <f>IF(AND($B308&lt;&gt;"",$C308&lt;&gt;"",$B308&lt;=$C308),INDEX(Szabalyok!$C:$C,$N308),"")</f>
        <v/>
      </c>
      <c r="P308">
        <f t="shared" si="44"/>
        <v>0</v>
      </c>
    </row>
    <row r="309" spans="1:16" x14ac:dyDescent="0.35">
      <c r="A309">
        <f t="shared" si="43"/>
        <v>0</v>
      </c>
      <c r="B309" s="4" t="str">
        <f>IF($M309&gt;300,"",IF(OR(INDEX(Bemenet!$E$2:$E$301,$M309)="",INDEX(Bemenet!$F$2:$F$301,$M309)=""),"",MAX(INDEX(Bemenet!$E$2:$E$301,$M309),INDEX(Szabalyok!$A:$A,$N309))))</f>
        <v/>
      </c>
      <c r="C309" s="4" t="str">
        <f>IF($B309="","",MIN(INDEX(Bemenet!$F$2:$F$301,$M309),INDEX(Szabalyok!$B:$B,$N309)))</f>
        <v/>
      </c>
      <c r="D309" s="5" t="str">
        <f>IF(AND($B309&lt;&gt;"",$C309&lt;&gt;"",$B309&lt;=$C309),INDEX(Bemenet!$G$2:$G$301,$M309),"")</f>
        <v/>
      </c>
      <c r="E309" s="6" t="str">
        <f>IF(AND($B309&lt;&gt;"",$C309&lt;&gt;"",$B309&lt;=$C309),INDEX(Bemenet!$D$2:$D$301,$M309),"")</f>
        <v/>
      </c>
      <c r="F309" s="5" t="str">
        <f t="shared" si="36"/>
        <v/>
      </c>
      <c r="G309" s="5" t="str">
        <f t="shared" si="37"/>
        <v/>
      </c>
      <c r="H309" s="9" t="str">
        <f t="shared" si="38"/>
        <v/>
      </c>
      <c r="I309" s="5" t="str">
        <f t="shared" si="39"/>
        <v/>
      </c>
      <c r="J309" s="5" t="str">
        <f>IF(OR($L309="",NOT(COUNTIFS($L$2:$L309,$L309)=1)),"",SUMIFS($G:$G,$L:$L,$L309))</f>
        <v/>
      </c>
      <c r="K309" s="5" t="str">
        <f>IF(OR($L309="",NOT(COUNTIFS($L$2:$L309,$L309)=1)),"",SUMIFS($I:$I,$L:$L,$L309))</f>
        <v/>
      </c>
      <c r="L309" s="6" t="str">
        <f t="shared" si="40"/>
        <v/>
      </c>
      <c r="M309" s="6">
        <f t="shared" si="41"/>
        <v>13</v>
      </c>
      <c r="N309" s="6">
        <f t="shared" si="42"/>
        <v>9</v>
      </c>
      <c r="O309" s="9" t="str">
        <f>IF(AND($B309&lt;&gt;"",$C309&lt;&gt;"",$B309&lt;=$C309),INDEX(Szabalyok!$C:$C,$N309),"")</f>
        <v/>
      </c>
      <c r="P309">
        <f t="shared" si="44"/>
        <v>0</v>
      </c>
    </row>
    <row r="310" spans="1:16" x14ac:dyDescent="0.35">
      <c r="A310">
        <f t="shared" si="43"/>
        <v>0</v>
      </c>
      <c r="B310" s="4" t="str">
        <f>IF($M310&gt;300,"",IF(OR(INDEX(Bemenet!$E$2:$E$301,$M310)="",INDEX(Bemenet!$F$2:$F$301,$M310)=""),"",MAX(INDEX(Bemenet!$E$2:$E$301,$M310),INDEX(Szabalyok!$A:$A,$N310))))</f>
        <v/>
      </c>
      <c r="C310" s="4" t="str">
        <f>IF($B310="","",MIN(INDEX(Bemenet!$F$2:$F$301,$M310),INDEX(Szabalyok!$B:$B,$N310)))</f>
        <v/>
      </c>
      <c r="D310" s="5" t="str">
        <f>IF(AND($B310&lt;&gt;"",$C310&lt;&gt;"",$B310&lt;=$C310),INDEX(Bemenet!$G$2:$G$301,$M310),"")</f>
        <v/>
      </c>
      <c r="E310" s="6" t="str">
        <f>IF(AND($B310&lt;&gt;"",$C310&lt;&gt;"",$B310&lt;=$C310),INDEX(Bemenet!$D$2:$D$301,$M310),"")</f>
        <v/>
      </c>
      <c r="F310" s="5" t="str">
        <f t="shared" si="36"/>
        <v/>
      </c>
      <c r="G310" s="5" t="str">
        <f t="shared" si="37"/>
        <v/>
      </c>
      <c r="H310" s="9" t="str">
        <f t="shared" si="38"/>
        <v/>
      </c>
      <c r="I310" s="5" t="str">
        <f t="shared" si="39"/>
        <v/>
      </c>
      <c r="J310" s="5" t="str">
        <f>IF(OR($L310="",NOT(COUNTIFS($L$2:$L310,$L310)=1)),"",SUMIFS($G:$G,$L:$L,$L310))</f>
        <v/>
      </c>
      <c r="K310" s="5" t="str">
        <f>IF(OR($L310="",NOT(COUNTIFS($L$2:$L310,$L310)=1)),"",SUMIFS($I:$I,$L:$L,$L310))</f>
        <v/>
      </c>
      <c r="L310" s="6" t="str">
        <f t="shared" si="40"/>
        <v/>
      </c>
      <c r="M310" s="6">
        <f t="shared" si="41"/>
        <v>13</v>
      </c>
      <c r="N310" s="6">
        <f t="shared" si="42"/>
        <v>10</v>
      </c>
      <c r="O310" s="9" t="str">
        <f>IF(AND($B310&lt;&gt;"",$C310&lt;&gt;"",$B310&lt;=$C310),INDEX(Szabalyok!$C:$C,$N310),"")</f>
        <v/>
      </c>
      <c r="P310">
        <f t="shared" si="44"/>
        <v>0</v>
      </c>
    </row>
    <row r="311" spans="1:16" x14ac:dyDescent="0.35">
      <c r="A311">
        <f t="shared" si="43"/>
        <v>0</v>
      </c>
      <c r="B311" s="4" t="str">
        <f>IF($M311&gt;300,"",IF(OR(INDEX(Bemenet!$E$2:$E$301,$M311)="",INDEX(Bemenet!$F$2:$F$301,$M311)=""),"",MAX(INDEX(Bemenet!$E$2:$E$301,$M311),INDEX(Szabalyok!$A:$A,$N311))))</f>
        <v/>
      </c>
      <c r="C311" s="4" t="str">
        <f>IF($B311="","",MIN(INDEX(Bemenet!$F$2:$F$301,$M311),INDEX(Szabalyok!$B:$B,$N311)))</f>
        <v/>
      </c>
      <c r="D311" s="5" t="str">
        <f>IF(AND($B311&lt;&gt;"",$C311&lt;&gt;"",$B311&lt;=$C311),INDEX(Bemenet!$G$2:$G$301,$M311),"")</f>
        <v/>
      </c>
      <c r="E311" s="6" t="str">
        <f>IF(AND($B311&lt;&gt;"",$C311&lt;&gt;"",$B311&lt;=$C311),INDEX(Bemenet!$D$2:$D$301,$M311),"")</f>
        <v/>
      </c>
      <c r="F311" s="5" t="str">
        <f t="shared" si="36"/>
        <v/>
      </c>
      <c r="G311" s="5" t="str">
        <f t="shared" si="37"/>
        <v/>
      </c>
      <c r="H311" s="9" t="str">
        <f t="shared" si="38"/>
        <v/>
      </c>
      <c r="I311" s="5" t="str">
        <f t="shared" si="39"/>
        <v/>
      </c>
      <c r="J311" s="5" t="str">
        <f>IF(OR($L311="",NOT(COUNTIFS($L$2:$L311,$L311)=1)),"",SUMIFS($G:$G,$L:$L,$L311))</f>
        <v/>
      </c>
      <c r="K311" s="5" t="str">
        <f>IF(OR($L311="",NOT(COUNTIFS($L$2:$L311,$L311)=1)),"",SUMIFS($I:$I,$L:$L,$L311))</f>
        <v/>
      </c>
      <c r="L311" s="6" t="str">
        <f t="shared" si="40"/>
        <v/>
      </c>
      <c r="M311" s="6">
        <f t="shared" si="41"/>
        <v>13</v>
      </c>
      <c r="N311" s="6">
        <f t="shared" si="42"/>
        <v>11</v>
      </c>
      <c r="O311" s="9" t="str">
        <f>IF(AND($B311&lt;&gt;"",$C311&lt;&gt;"",$B311&lt;=$C311),INDEX(Szabalyok!$C:$C,$N311),"")</f>
        <v/>
      </c>
      <c r="P311">
        <f t="shared" si="44"/>
        <v>0</v>
      </c>
    </row>
    <row r="312" spans="1:16" x14ac:dyDescent="0.35">
      <c r="A312">
        <f t="shared" si="43"/>
        <v>0</v>
      </c>
      <c r="B312" s="4" t="str">
        <f>IF($M312&gt;300,"",IF(OR(INDEX(Bemenet!$E$2:$E$301,$M312)="",INDEX(Bemenet!$F$2:$F$301,$M312)=""),"",MAX(INDEX(Bemenet!$E$2:$E$301,$M312),INDEX(Szabalyok!$A:$A,$N312))))</f>
        <v/>
      </c>
      <c r="C312" s="4" t="str">
        <f>IF($B312="","",MIN(INDEX(Bemenet!$F$2:$F$301,$M312),INDEX(Szabalyok!$B:$B,$N312)))</f>
        <v/>
      </c>
      <c r="D312" s="5" t="str">
        <f>IF(AND($B312&lt;&gt;"",$C312&lt;&gt;"",$B312&lt;=$C312),INDEX(Bemenet!$G$2:$G$301,$M312),"")</f>
        <v/>
      </c>
      <c r="E312" s="6" t="str">
        <f>IF(AND($B312&lt;&gt;"",$C312&lt;&gt;"",$B312&lt;=$C312),INDEX(Bemenet!$D$2:$D$301,$M312),"")</f>
        <v/>
      </c>
      <c r="F312" s="5" t="str">
        <f t="shared" si="36"/>
        <v/>
      </c>
      <c r="G312" s="5" t="str">
        <f t="shared" si="37"/>
        <v/>
      </c>
      <c r="H312" s="9" t="str">
        <f t="shared" si="38"/>
        <v/>
      </c>
      <c r="I312" s="5" t="str">
        <f t="shared" si="39"/>
        <v/>
      </c>
      <c r="J312" s="5" t="str">
        <f>IF(OR($L312="",NOT(COUNTIFS($L$2:$L312,$L312)=1)),"",SUMIFS($G:$G,$L:$L,$L312))</f>
        <v/>
      </c>
      <c r="K312" s="5" t="str">
        <f>IF(OR($L312="",NOT(COUNTIFS($L$2:$L312,$L312)=1)),"",SUMIFS($I:$I,$L:$L,$L312))</f>
        <v/>
      </c>
      <c r="L312" s="6" t="str">
        <f t="shared" si="40"/>
        <v/>
      </c>
      <c r="M312" s="6">
        <f t="shared" si="41"/>
        <v>13</v>
      </c>
      <c r="N312" s="6">
        <f t="shared" si="42"/>
        <v>12</v>
      </c>
      <c r="O312" s="9" t="str">
        <f>IF(AND($B312&lt;&gt;"",$C312&lt;&gt;"",$B312&lt;=$C312),INDEX(Szabalyok!$C:$C,$N312),"")</f>
        <v/>
      </c>
      <c r="P312">
        <f t="shared" si="44"/>
        <v>0</v>
      </c>
    </row>
    <row r="313" spans="1:16" x14ac:dyDescent="0.35">
      <c r="A313">
        <f t="shared" si="43"/>
        <v>0</v>
      </c>
      <c r="B313" s="4" t="str">
        <f>IF($M313&gt;300,"",IF(OR(INDEX(Bemenet!$E$2:$E$301,$M313)="",INDEX(Bemenet!$F$2:$F$301,$M313)=""),"",MAX(INDEX(Bemenet!$E$2:$E$301,$M313),INDEX(Szabalyok!$A:$A,$N313))))</f>
        <v/>
      </c>
      <c r="C313" s="4" t="str">
        <f>IF($B313="","",MIN(INDEX(Bemenet!$F$2:$F$301,$M313),INDEX(Szabalyok!$B:$B,$N313)))</f>
        <v/>
      </c>
      <c r="D313" s="5" t="str">
        <f>IF(AND($B313&lt;&gt;"",$C313&lt;&gt;"",$B313&lt;=$C313),INDEX(Bemenet!$G$2:$G$301,$M313),"")</f>
        <v/>
      </c>
      <c r="E313" s="6" t="str">
        <f>IF(AND($B313&lt;&gt;"",$C313&lt;&gt;"",$B313&lt;=$C313),INDEX(Bemenet!$D$2:$D$301,$M313),"")</f>
        <v/>
      </c>
      <c r="F313" s="5" t="str">
        <f t="shared" si="36"/>
        <v/>
      </c>
      <c r="G313" s="5" t="str">
        <f t="shared" si="37"/>
        <v/>
      </c>
      <c r="H313" s="9" t="str">
        <f t="shared" si="38"/>
        <v/>
      </c>
      <c r="I313" s="5" t="str">
        <f t="shared" si="39"/>
        <v/>
      </c>
      <c r="J313" s="5" t="str">
        <f>IF(OR($L313="",NOT(COUNTIFS($L$2:$L313,$L313)=1)),"",SUMIFS($G:$G,$L:$L,$L313))</f>
        <v/>
      </c>
      <c r="K313" s="5" t="str">
        <f>IF(OR($L313="",NOT(COUNTIFS($L$2:$L313,$L313)=1)),"",SUMIFS($I:$I,$L:$L,$L313))</f>
        <v/>
      </c>
      <c r="L313" s="6" t="str">
        <f t="shared" si="40"/>
        <v/>
      </c>
      <c r="M313" s="6">
        <f t="shared" si="41"/>
        <v>13</v>
      </c>
      <c r="N313" s="6">
        <f t="shared" si="42"/>
        <v>13</v>
      </c>
      <c r="O313" s="9" t="str">
        <f>IF(AND($B313&lt;&gt;"",$C313&lt;&gt;"",$B313&lt;=$C313),INDEX(Szabalyok!$C:$C,$N313),"")</f>
        <v/>
      </c>
      <c r="P313">
        <f t="shared" si="44"/>
        <v>0</v>
      </c>
    </row>
    <row r="314" spans="1:16" x14ac:dyDescent="0.35">
      <c r="A314">
        <f t="shared" si="43"/>
        <v>0</v>
      </c>
      <c r="B314" s="4" t="str">
        <f>IF($M314&gt;300,"",IF(OR(INDEX(Bemenet!$E$2:$E$301,$M314)="",INDEX(Bemenet!$F$2:$F$301,$M314)=""),"",MAX(INDEX(Bemenet!$E$2:$E$301,$M314),INDEX(Szabalyok!$A:$A,$N314))))</f>
        <v/>
      </c>
      <c r="C314" s="4" t="str">
        <f>IF($B314="","",MIN(INDEX(Bemenet!$F$2:$F$301,$M314),INDEX(Szabalyok!$B:$B,$N314)))</f>
        <v/>
      </c>
      <c r="D314" s="5" t="str">
        <f>IF(AND($B314&lt;&gt;"",$C314&lt;&gt;"",$B314&lt;=$C314),INDEX(Bemenet!$G$2:$G$301,$M314),"")</f>
        <v/>
      </c>
      <c r="E314" s="6" t="str">
        <f>IF(AND($B314&lt;&gt;"",$C314&lt;&gt;"",$B314&lt;=$C314),INDEX(Bemenet!$D$2:$D$301,$M314),"")</f>
        <v/>
      </c>
      <c r="F314" s="5" t="str">
        <f t="shared" si="36"/>
        <v/>
      </c>
      <c r="G314" s="5" t="str">
        <f t="shared" si="37"/>
        <v/>
      </c>
      <c r="H314" s="9" t="str">
        <f t="shared" si="38"/>
        <v/>
      </c>
      <c r="I314" s="5" t="str">
        <f t="shared" si="39"/>
        <v/>
      </c>
      <c r="J314" s="5" t="str">
        <f>IF(OR($L314="",NOT(COUNTIFS($L$2:$L314,$L314)=1)),"",SUMIFS($G:$G,$L:$L,$L314))</f>
        <v/>
      </c>
      <c r="K314" s="5" t="str">
        <f>IF(OR($L314="",NOT(COUNTIFS($L$2:$L314,$L314)=1)),"",SUMIFS($I:$I,$L:$L,$L314))</f>
        <v/>
      </c>
      <c r="L314" s="6" t="str">
        <f t="shared" si="40"/>
        <v/>
      </c>
      <c r="M314" s="6">
        <f t="shared" si="41"/>
        <v>13</v>
      </c>
      <c r="N314" s="6">
        <f t="shared" si="42"/>
        <v>14</v>
      </c>
      <c r="O314" s="9" t="str">
        <f>IF(AND($B314&lt;&gt;"",$C314&lt;&gt;"",$B314&lt;=$C314),INDEX(Szabalyok!$C:$C,$N314),"")</f>
        <v/>
      </c>
      <c r="P314">
        <f t="shared" si="44"/>
        <v>0</v>
      </c>
    </row>
    <row r="315" spans="1:16" x14ac:dyDescent="0.35">
      <c r="A315">
        <f t="shared" si="43"/>
        <v>0</v>
      </c>
      <c r="B315" s="4" t="str">
        <f>IF($M315&gt;300,"",IF(OR(INDEX(Bemenet!$E$2:$E$301,$M315)="",INDEX(Bemenet!$F$2:$F$301,$M315)=""),"",MAX(INDEX(Bemenet!$E$2:$E$301,$M315),INDEX(Szabalyok!$A:$A,$N315))))</f>
        <v/>
      </c>
      <c r="C315" s="4" t="str">
        <f>IF($B315="","",MIN(INDEX(Bemenet!$F$2:$F$301,$M315),INDEX(Szabalyok!$B:$B,$N315)))</f>
        <v/>
      </c>
      <c r="D315" s="5" t="str">
        <f>IF(AND($B315&lt;&gt;"",$C315&lt;&gt;"",$B315&lt;=$C315),INDEX(Bemenet!$G$2:$G$301,$M315),"")</f>
        <v/>
      </c>
      <c r="E315" s="6" t="str">
        <f>IF(AND($B315&lt;&gt;"",$C315&lt;&gt;"",$B315&lt;=$C315),INDEX(Bemenet!$D$2:$D$301,$M315),"")</f>
        <v/>
      </c>
      <c r="F315" s="5" t="str">
        <f t="shared" si="36"/>
        <v/>
      </c>
      <c r="G315" s="5" t="str">
        <f t="shared" si="37"/>
        <v/>
      </c>
      <c r="H315" s="9" t="str">
        <f t="shared" si="38"/>
        <v/>
      </c>
      <c r="I315" s="5" t="str">
        <f t="shared" si="39"/>
        <v/>
      </c>
      <c r="J315" s="5" t="str">
        <f>IF(OR($L315="",NOT(COUNTIFS($L$2:$L315,$L315)=1)),"",SUMIFS($G:$G,$L:$L,$L315))</f>
        <v/>
      </c>
      <c r="K315" s="5" t="str">
        <f>IF(OR($L315="",NOT(COUNTIFS($L$2:$L315,$L315)=1)),"",SUMIFS($I:$I,$L:$L,$L315))</f>
        <v/>
      </c>
      <c r="L315" s="6" t="str">
        <f t="shared" si="40"/>
        <v/>
      </c>
      <c r="M315" s="6">
        <f t="shared" si="41"/>
        <v>13</v>
      </c>
      <c r="N315" s="6">
        <f t="shared" si="42"/>
        <v>15</v>
      </c>
      <c r="O315" s="9" t="str">
        <f>IF(AND($B315&lt;&gt;"",$C315&lt;&gt;"",$B315&lt;=$C315),INDEX(Szabalyok!$C:$C,$N315),"")</f>
        <v/>
      </c>
      <c r="P315">
        <f t="shared" si="44"/>
        <v>0</v>
      </c>
    </row>
    <row r="316" spans="1:16" x14ac:dyDescent="0.35">
      <c r="A316">
        <f t="shared" si="43"/>
        <v>0</v>
      </c>
      <c r="B316" s="4" t="str">
        <f>IF($M316&gt;300,"",IF(OR(INDEX(Bemenet!$E$2:$E$301,$M316)="",INDEX(Bemenet!$F$2:$F$301,$M316)=""),"",MAX(INDEX(Bemenet!$E$2:$E$301,$M316),INDEX(Szabalyok!$A:$A,$N316))))</f>
        <v/>
      </c>
      <c r="C316" s="4" t="str">
        <f>IF($B316="","",MIN(INDEX(Bemenet!$F$2:$F$301,$M316),INDEX(Szabalyok!$B:$B,$N316)))</f>
        <v/>
      </c>
      <c r="D316" s="5" t="str">
        <f>IF(AND($B316&lt;&gt;"",$C316&lt;&gt;"",$B316&lt;=$C316),INDEX(Bemenet!$G$2:$G$301,$M316),"")</f>
        <v/>
      </c>
      <c r="E316" s="6" t="str">
        <f>IF(AND($B316&lt;&gt;"",$C316&lt;&gt;"",$B316&lt;=$C316),INDEX(Bemenet!$D$2:$D$301,$M316),"")</f>
        <v/>
      </c>
      <c r="F316" s="5" t="str">
        <f t="shared" si="36"/>
        <v/>
      </c>
      <c r="G316" s="5" t="str">
        <f t="shared" si="37"/>
        <v/>
      </c>
      <c r="H316" s="9" t="str">
        <f t="shared" si="38"/>
        <v/>
      </c>
      <c r="I316" s="5" t="str">
        <f t="shared" si="39"/>
        <v/>
      </c>
      <c r="J316" s="5" t="str">
        <f>IF(OR($L316="",NOT(COUNTIFS($L$2:$L316,$L316)=1)),"",SUMIFS($G:$G,$L:$L,$L316))</f>
        <v/>
      </c>
      <c r="K316" s="5" t="str">
        <f>IF(OR($L316="",NOT(COUNTIFS($L$2:$L316,$L316)=1)),"",SUMIFS($I:$I,$L:$L,$L316))</f>
        <v/>
      </c>
      <c r="L316" s="6" t="str">
        <f t="shared" si="40"/>
        <v/>
      </c>
      <c r="M316" s="6">
        <f t="shared" si="41"/>
        <v>13</v>
      </c>
      <c r="N316" s="6">
        <f t="shared" si="42"/>
        <v>16</v>
      </c>
      <c r="O316" s="9" t="str">
        <f>IF(AND($B316&lt;&gt;"",$C316&lt;&gt;"",$B316&lt;=$C316),INDEX(Szabalyok!$C:$C,$N316),"")</f>
        <v/>
      </c>
      <c r="P316">
        <f t="shared" si="44"/>
        <v>0</v>
      </c>
    </row>
    <row r="317" spans="1:16" x14ac:dyDescent="0.35">
      <c r="A317">
        <f t="shared" si="43"/>
        <v>0</v>
      </c>
      <c r="B317" s="4" t="str">
        <f>IF($M317&gt;300,"",IF(OR(INDEX(Bemenet!$E$2:$E$301,$M317)="",INDEX(Bemenet!$F$2:$F$301,$M317)=""),"",MAX(INDEX(Bemenet!$E$2:$E$301,$M317),INDEX(Szabalyok!$A:$A,$N317))))</f>
        <v/>
      </c>
      <c r="C317" s="4" t="str">
        <f>IF($B317="","",MIN(INDEX(Bemenet!$F$2:$F$301,$M317),INDEX(Szabalyok!$B:$B,$N317)))</f>
        <v/>
      </c>
      <c r="D317" s="5" t="str">
        <f>IF(AND($B317&lt;&gt;"",$C317&lt;&gt;"",$B317&lt;=$C317),INDEX(Bemenet!$G$2:$G$301,$M317),"")</f>
        <v/>
      </c>
      <c r="E317" s="6" t="str">
        <f>IF(AND($B317&lt;&gt;"",$C317&lt;&gt;"",$B317&lt;=$C317),INDEX(Bemenet!$D$2:$D$301,$M317),"")</f>
        <v/>
      </c>
      <c r="F317" s="5" t="str">
        <f t="shared" si="36"/>
        <v/>
      </c>
      <c r="G317" s="5" t="str">
        <f t="shared" si="37"/>
        <v/>
      </c>
      <c r="H317" s="9" t="str">
        <f t="shared" si="38"/>
        <v/>
      </c>
      <c r="I317" s="5" t="str">
        <f t="shared" si="39"/>
        <v/>
      </c>
      <c r="J317" s="5" t="str">
        <f>IF(OR($L317="",NOT(COUNTIFS($L$2:$L317,$L317)=1)),"",SUMIFS($G:$G,$L:$L,$L317))</f>
        <v/>
      </c>
      <c r="K317" s="5" t="str">
        <f>IF(OR($L317="",NOT(COUNTIFS($L$2:$L317,$L317)=1)),"",SUMIFS($I:$I,$L:$L,$L317))</f>
        <v/>
      </c>
      <c r="L317" s="6" t="str">
        <f t="shared" si="40"/>
        <v/>
      </c>
      <c r="M317" s="6">
        <f t="shared" si="41"/>
        <v>13</v>
      </c>
      <c r="N317" s="6">
        <f t="shared" si="42"/>
        <v>17</v>
      </c>
      <c r="O317" s="9" t="str">
        <f>IF(AND($B317&lt;&gt;"",$C317&lt;&gt;"",$B317&lt;=$C317),INDEX(Szabalyok!$C:$C,$N317),"")</f>
        <v/>
      </c>
      <c r="P317">
        <f t="shared" si="44"/>
        <v>0</v>
      </c>
    </row>
    <row r="318" spans="1:16" x14ac:dyDescent="0.35">
      <c r="A318">
        <f t="shared" si="43"/>
        <v>0</v>
      </c>
      <c r="B318" s="4" t="str">
        <f>IF($M318&gt;300,"",IF(OR(INDEX(Bemenet!$E$2:$E$301,$M318)="",INDEX(Bemenet!$F$2:$F$301,$M318)=""),"",MAX(INDEX(Bemenet!$E$2:$E$301,$M318),INDEX(Szabalyok!$A:$A,$N318))))</f>
        <v/>
      </c>
      <c r="C318" s="4" t="str">
        <f>IF($B318="","",MIN(INDEX(Bemenet!$F$2:$F$301,$M318),INDEX(Szabalyok!$B:$B,$N318)))</f>
        <v/>
      </c>
      <c r="D318" s="5" t="str">
        <f>IF(AND($B318&lt;&gt;"",$C318&lt;&gt;"",$B318&lt;=$C318),INDEX(Bemenet!$G$2:$G$301,$M318),"")</f>
        <v/>
      </c>
      <c r="E318" s="6" t="str">
        <f>IF(AND($B318&lt;&gt;"",$C318&lt;&gt;"",$B318&lt;=$C318),INDEX(Bemenet!$D$2:$D$301,$M318),"")</f>
        <v/>
      </c>
      <c r="F318" s="5" t="str">
        <f t="shared" si="36"/>
        <v/>
      </c>
      <c r="G318" s="5" t="str">
        <f t="shared" si="37"/>
        <v/>
      </c>
      <c r="H318" s="9" t="str">
        <f t="shared" si="38"/>
        <v/>
      </c>
      <c r="I318" s="5" t="str">
        <f t="shared" si="39"/>
        <v/>
      </c>
      <c r="J318" s="5" t="str">
        <f>IF(OR($L318="",NOT(COUNTIFS($L$2:$L318,$L318)=1)),"",SUMIFS($G:$G,$L:$L,$L318))</f>
        <v/>
      </c>
      <c r="K318" s="5" t="str">
        <f>IF(OR($L318="",NOT(COUNTIFS($L$2:$L318,$L318)=1)),"",SUMIFS($I:$I,$L:$L,$L318))</f>
        <v/>
      </c>
      <c r="L318" s="6" t="str">
        <f t="shared" si="40"/>
        <v/>
      </c>
      <c r="M318" s="6">
        <f t="shared" si="41"/>
        <v>13</v>
      </c>
      <c r="N318" s="6">
        <f t="shared" si="42"/>
        <v>18</v>
      </c>
      <c r="O318" s="9" t="str">
        <f>IF(AND($B318&lt;&gt;"",$C318&lt;&gt;"",$B318&lt;=$C318),INDEX(Szabalyok!$C:$C,$N318),"")</f>
        <v/>
      </c>
      <c r="P318">
        <f t="shared" si="44"/>
        <v>0</v>
      </c>
    </row>
    <row r="319" spans="1:16" x14ac:dyDescent="0.35">
      <c r="A319">
        <f t="shared" si="43"/>
        <v>0</v>
      </c>
      <c r="B319" s="4" t="str">
        <f>IF($M319&gt;300,"",IF(OR(INDEX(Bemenet!$E$2:$E$301,$M319)="",INDEX(Bemenet!$F$2:$F$301,$M319)=""),"",MAX(INDEX(Bemenet!$E$2:$E$301,$M319),INDEX(Szabalyok!$A:$A,$N319))))</f>
        <v/>
      </c>
      <c r="C319" s="4" t="str">
        <f>IF($B319="","",MIN(INDEX(Bemenet!$F$2:$F$301,$M319),INDEX(Szabalyok!$B:$B,$N319)))</f>
        <v/>
      </c>
      <c r="D319" s="5" t="str">
        <f>IF(AND($B319&lt;&gt;"",$C319&lt;&gt;"",$B319&lt;=$C319),INDEX(Bemenet!$G$2:$G$301,$M319),"")</f>
        <v/>
      </c>
      <c r="E319" s="6" t="str">
        <f>IF(AND($B319&lt;&gt;"",$C319&lt;&gt;"",$B319&lt;=$C319),INDEX(Bemenet!$D$2:$D$301,$M319),"")</f>
        <v/>
      </c>
      <c r="F319" s="5" t="str">
        <f t="shared" si="36"/>
        <v/>
      </c>
      <c r="G319" s="5" t="str">
        <f t="shared" si="37"/>
        <v/>
      </c>
      <c r="H319" s="9" t="str">
        <f t="shared" si="38"/>
        <v/>
      </c>
      <c r="I319" s="5" t="str">
        <f t="shared" si="39"/>
        <v/>
      </c>
      <c r="J319" s="5" t="str">
        <f>IF(OR($L319="",NOT(COUNTIFS($L$2:$L319,$L319)=1)),"",SUMIFS($G:$G,$L:$L,$L319))</f>
        <v/>
      </c>
      <c r="K319" s="5" t="str">
        <f>IF(OR($L319="",NOT(COUNTIFS($L$2:$L319,$L319)=1)),"",SUMIFS($I:$I,$L:$L,$L319))</f>
        <v/>
      </c>
      <c r="L319" s="6" t="str">
        <f t="shared" si="40"/>
        <v/>
      </c>
      <c r="M319" s="6">
        <f t="shared" si="41"/>
        <v>13</v>
      </c>
      <c r="N319" s="6">
        <f t="shared" si="42"/>
        <v>19</v>
      </c>
      <c r="O319" s="9" t="str">
        <f>IF(AND($B319&lt;&gt;"",$C319&lt;&gt;"",$B319&lt;=$C319),INDEX(Szabalyok!$C:$C,$N319),"")</f>
        <v/>
      </c>
      <c r="P319">
        <f t="shared" si="44"/>
        <v>0</v>
      </c>
    </row>
    <row r="320" spans="1:16" x14ac:dyDescent="0.35">
      <c r="A320">
        <f t="shared" si="43"/>
        <v>0</v>
      </c>
      <c r="B320" s="4" t="str">
        <f>IF($M320&gt;300,"",IF(OR(INDEX(Bemenet!$E$2:$E$301,$M320)="",INDEX(Bemenet!$F$2:$F$301,$M320)=""),"",MAX(INDEX(Bemenet!$E$2:$E$301,$M320),INDEX(Szabalyok!$A:$A,$N320))))</f>
        <v/>
      </c>
      <c r="C320" s="4" t="str">
        <f>IF($B320="","",MIN(INDEX(Bemenet!$F$2:$F$301,$M320),INDEX(Szabalyok!$B:$B,$N320)))</f>
        <v/>
      </c>
      <c r="D320" s="5" t="str">
        <f>IF(AND($B320&lt;&gt;"",$C320&lt;&gt;"",$B320&lt;=$C320),INDEX(Bemenet!$G$2:$G$301,$M320),"")</f>
        <v/>
      </c>
      <c r="E320" s="6" t="str">
        <f>IF(AND($B320&lt;&gt;"",$C320&lt;&gt;"",$B320&lt;=$C320),INDEX(Bemenet!$D$2:$D$301,$M320),"")</f>
        <v/>
      </c>
      <c r="F320" s="5" t="str">
        <f t="shared" si="36"/>
        <v/>
      </c>
      <c r="G320" s="5" t="str">
        <f t="shared" si="37"/>
        <v/>
      </c>
      <c r="H320" s="9" t="str">
        <f t="shared" si="38"/>
        <v/>
      </c>
      <c r="I320" s="5" t="str">
        <f t="shared" si="39"/>
        <v/>
      </c>
      <c r="J320" s="5" t="str">
        <f>IF(OR($L320="",NOT(COUNTIFS($L$2:$L320,$L320)=1)),"",SUMIFS($G:$G,$L:$L,$L320))</f>
        <v/>
      </c>
      <c r="K320" s="5" t="str">
        <f>IF(OR($L320="",NOT(COUNTIFS($L$2:$L320,$L320)=1)),"",SUMIFS($I:$I,$L:$L,$L320))</f>
        <v/>
      </c>
      <c r="L320" s="6" t="str">
        <f t="shared" si="40"/>
        <v/>
      </c>
      <c r="M320" s="6">
        <f t="shared" si="41"/>
        <v>13</v>
      </c>
      <c r="N320" s="6">
        <f t="shared" si="42"/>
        <v>20</v>
      </c>
      <c r="O320" s="9" t="str">
        <f>IF(AND($B320&lt;&gt;"",$C320&lt;&gt;"",$B320&lt;=$C320),INDEX(Szabalyok!$C:$C,$N320),"")</f>
        <v/>
      </c>
      <c r="P320">
        <f t="shared" si="44"/>
        <v>0</v>
      </c>
    </row>
    <row r="321" spans="1:16" x14ac:dyDescent="0.35">
      <c r="A321">
        <f t="shared" si="43"/>
        <v>0</v>
      </c>
      <c r="B321" s="4" t="str">
        <f>IF($M321&gt;300,"",IF(OR(INDEX(Bemenet!$E$2:$E$301,$M321)="",INDEX(Bemenet!$F$2:$F$301,$M321)=""),"",MAX(INDEX(Bemenet!$E$2:$E$301,$M321),INDEX(Szabalyok!$A:$A,$N321))))</f>
        <v/>
      </c>
      <c r="C321" s="4" t="str">
        <f>IF($B321="","",MIN(INDEX(Bemenet!$F$2:$F$301,$M321),INDEX(Szabalyok!$B:$B,$N321)))</f>
        <v/>
      </c>
      <c r="D321" s="5" t="str">
        <f>IF(AND($B321&lt;&gt;"",$C321&lt;&gt;"",$B321&lt;=$C321),INDEX(Bemenet!$G$2:$G$301,$M321),"")</f>
        <v/>
      </c>
      <c r="E321" s="6" t="str">
        <f>IF(AND($B321&lt;&gt;"",$C321&lt;&gt;"",$B321&lt;=$C321),INDEX(Bemenet!$D$2:$D$301,$M321),"")</f>
        <v/>
      </c>
      <c r="F321" s="5" t="str">
        <f t="shared" si="36"/>
        <v/>
      </c>
      <c r="G321" s="5" t="str">
        <f t="shared" si="37"/>
        <v/>
      </c>
      <c r="H321" s="9" t="str">
        <f t="shared" si="38"/>
        <v/>
      </c>
      <c r="I321" s="5" t="str">
        <f t="shared" si="39"/>
        <v/>
      </c>
      <c r="J321" s="5" t="str">
        <f>IF(OR($L321="",NOT(COUNTIFS($L$2:$L321,$L321)=1)),"",SUMIFS($G:$G,$L:$L,$L321))</f>
        <v/>
      </c>
      <c r="K321" s="5" t="str">
        <f>IF(OR($L321="",NOT(COUNTIFS($L$2:$L321,$L321)=1)),"",SUMIFS($I:$I,$L:$L,$L321))</f>
        <v/>
      </c>
      <c r="L321" s="6" t="str">
        <f t="shared" si="40"/>
        <v/>
      </c>
      <c r="M321" s="6">
        <f t="shared" si="41"/>
        <v>13</v>
      </c>
      <c r="N321" s="6">
        <f t="shared" si="42"/>
        <v>21</v>
      </c>
      <c r="O321" s="9" t="str">
        <f>IF(AND($B321&lt;&gt;"",$C321&lt;&gt;"",$B321&lt;=$C321),INDEX(Szabalyok!$C:$C,$N321),"")</f>
        <v/>
      </c>
      <c r="P321">
        <f t="shared" si="44"/>
        <v>0</v>
      </c>
    </row>
    <row r="322" spans="1:16" x14ac:dyDescent="0.35">
      <c r="A322">
        <f t="shared" si="43"/>
        <v>0</v>
      </c>
      <c r="B322" s="4" t="str">
        <f>IF($M322&gt;300,"",IF(OR(INDEX(Bemenet!$E$2:$E$301,$M322)="",INDEX(Bemenet!$F$2:$F$301,$M322)=""),"",MAX(INDEX(Bemenet!$E$2:$E$301,$M322),INDEX(Szabalyok!$A:$A,$N322))))</f>
        <v/>
      </c>
      <c r="C322" s="4" t="str">
        <f>IF($B322="","",MIN(INDEX(Bemenet!$F$2:$F$301,$M322),INDEX(Szabalyok!$B:$B,$N322)))</f>
        <v/>
      </c>
      <c r="D322" s="5" t="str">
        <f>IF(AND($B322&lt;&gt;"",$C322&lt;&gt;"",$B322&lt;=$C322),INDEX(Bemenet!$G$2:$G$301,$M322),"")</f>
        <v/>
      </c>
      <c r="E322" s="6" t="str">
        <f>IF(AND($B322&lt;&gt;"",$C322&lt;&gt;"",$B322&lt;=$C322),INDEX(Bemenet!$D$2:$D$301,$M322),"")</f>
        <v/>
      </c>
      <c r="F322" s="5" t="str">
        <f t="shared" ref="F322:F385" si="45">IF(AND($B322&lt;&gt;"",$C322&lt;&gt;"",$B322&lt;=$C322),$C322-$B322+1,"")</f>
        <v/>
      </c>
      <c r="G322" s="5" t="str">
        <f t="shared" ref="G322:G385" si="46">IF($F322="","",$F322*$D322)</f>
        <v/>
      </c>
      <c r="H322" s="9" t="str">
        <f t="shared" ref="H322:H385" si="47">IF($G322="","",$O322)</f>
        <v/>
      </c>
      <c r="I322" s="5" t="str">
        <f t="shared" ref="I322:I385" si="48">IF($G322="","",$G322*IF($H322="",$O322,$H322)/100)</f>
        <v/>
      </c>
      <c r="J322" s="5" t="str">
        <f>IF(OR($L322="",NOT(COUNTIFS($L$2:$L322,$L322)=1)),"",SUMIFS($G:$G,$L:$L,$L322))</f>
        <v/>
      </c>
      <c r="K322" s="5" t="str">
        <f>IF(OR($L322="",NOT(COUNTIFS($L$2:$L322,$L322)=1)),"",SUMIFS($I:$I,$L:$L,$L322))</f>
        <v/>
      </c>
      <c r="L322" s="6" t="str">
        <f t="shared" ref="L322:L385" si="49">IF($B322="","",YEAR($B322))</f>
        <v/>
      </c>
      <c r="M322" s="6">
        <f t="shared" ref="M322:M385" si="50">INT((ROW()-2)/25)+1</f>
        <v>13</v>
      </c>
      <c r="N322" s="6">
        <f t="shared" ref="N322:N385" si="51">MOD(ROW()-2,25)+2</f>
        <v>22</v>
      </c>
      <c r="O322" s="9" t="str">
        <f>IF(AND($B322&lt;&gt;"",$C322&lt;&gt;"",$B322&lt;=$C322),INDEX(Szabalyok!$C:$C,$N322),"")</f>
        <v/>
      </c>
      <c r="P322">
        <f t="shared" si="44"/>
        <v>0</v>
      </c>
    </row>
    <row r="323" spans="1:16" x14ac:dyDescent="0.35">
      <c r="A323">
        <f t="shared" si="43"/>
        <v>0</v>
      </c>
      <c r="B323" s="4" t="str">
        <f>IF($M323&gt;300,"",IF(OR(INDEX(Bemenet!$E$2:$E$301,$M323)="",INDEX(Bemenet!$F$2:$F$301,$M323)=""),"",MAX(INDEX(Bemenet!$E$2:$E$301,$M323),INDEX(Szabalyok!$A:$A,$N323))))</f>
        <v/>
      </c>
      <c r="C323" s="4" t="str">
        <f>IF($B323="","",MIN(INDEX(Bemenet!$F$2:$F$301,$M323),INDEX(Szabalyok!$B:$B,$N323)))</f>
        <v/>
      </c>
      <c r="D323" s="5" t="str">
        <f>IF(AND($B323&lt;&gt;"",$C323&lt;&gt;"",$B323&lt;=$C323),INDEX(Bemenet!$G$2:$G$301,$M323),"")</f>
        <v/>
      </c>
      <c r="E323" s="6" t="str">
        <f>IF(AND($B323&lt;&gt;"",$C323&lt;&gt;"",$B323&lt;=$C323),INDEX(Bemenet!$D$2:$D$301,$M323),"")</f>
        <v/>
      </c>
      <c r="F323" s="5" t="str">
        <f t="shared" si="45"/>
        <v/>
      </c>
      <c r="G323" s="5" t="str">
        <f t="shared" si="46"/>
        <v/>
      </c>
      <c r="H323" s="9" t="str">
        <f t="shared" si="47"/>
        <v/>
      </c>
      <c r="I323" s="5" t="str">
        <f t="shared" si="48"/>
        <v/>
      </c>
      <c r="J323" s="5" t="str">
        <f>IF(OR($L323="",NOT(COUNTIFS($L$2:$L323,$L323)=1)),"",SUMIFS($G:$G,$L:$L,$L323))</f>
        <v/>
      </c>
      <c r="K323" s="5" t="str">
        <f>IF(OR($L323="",NOT(COUNTIFS($L$2:$L323,$L323)=1)),"",SUMIFS($I:$I,$L:$L,$L323))</f>
        <v/>
      </c>
      <c r="L323" s="6" t="str">
        <f t="shared" si="49"/>
        <v/>
      </c>
      <c r="M323" s="6">
        <f t="shared" si="50"/>
        <v>13</v>
      </c>
      <c r="N323" s="6">
        <f t="shared" si="51"/>
        <v>23</v>
      </c>
      <c r="O323" s="9" t="str">
        <f>IF(AND($B323&lt;&gt;"",$C323&lt;&gt;"",$B323&lt;=$C323),INDEX(Szabalyok!$C:$C,$N323),"")</f>
        <v/>
      </c>
      <c r="P323">
        <f t="shared" si="44"/>
        <v>0</v>
      </c>
    </row>
    <row r="324" spans="1:16" x14ac:dyDescent="0.35">
      <c r="A324">
        <f t="shared" ref="A324:A387" si="52">IF(P324=P323,0,P324)</f>
        <v>0</v>
      </c>
      <c r="B324" s="4" t="str">
        <f>IF($M324&gt;300,"",IF(OR(INDEX(Bemenet!$E$2:$E$301,$M324)="",INDEX(Bemenet!$F$2:$F$301,$M324)=""),"",MAX(INDEX(Bemenet!$E$2:$E$301,$M324),INDEX(Szabalyok!$A:$A,$N324))))</f>
        <v/>
      </c>
      <c r="C324" s="4" t="str">
        <f>IF($B324="","",MIN(INDEX(Bemenet!$F$2:$F$301,$M324),INDEX(Szabalyok!$B:$B,$N324)))</f>
        <v/>
      </c>
      <c r="D324" s="5" t="str">
        <f>IF(AND($B324&lt;&gt;"",$C324&lt;&gt;"",$B324&lt;=$C324),INDEX(Bemenet!$G$2:$G$301,$M324),"")</f>
        <v/>
      </c>
      <c r="E324" s="6" t="str">
        <f>IF(AND($B324&lt;&gt;"",$C324&lt;&gt;"",$B324&lt;=$C324),INDEX(Bemenet!$D$2:$D$301,$M324),"")</f>
        <v/>
      </c>
      <c r="F324" s="5" t="str">
        <f t="shared" si="45"/>
        <v/>
      </c>
      <c r="G324" s="5" t="str">
        <f t="shared" si="46"/>
        <v/>
      </c>
      <c r="H324" s="9" t="str">
        <f t="shared" si="47"/>
        <v/>
      </c>
      <c r="I324" s="5" t="str">
        <f t="shared" si="48"/>
        <v/>
      </c>
      <c r="J324" s="5" t="str">
        <f>IF(OR($L324="",NOT(COUNTIFS($L$2:$L324,$L324)=1)),"",SUMIFS($G:$G,$L:$L,$L324))</f>
        <v/>
      </c>
      <c r="K324" s="5" t="str">
        <f>IF(OR($L324="",NOT(COUNTIFS($L$2:$L324,$L324)=1)),"",SUMIFS($I:$I,$L:$L,$L324))</f>
        <v/>
      </c>
      <c r="L324" s="6" t="str">
        <f t="shared" si="49"/>
        <v/>
      </c>
      <c r="M324" s="6">
        <f t="shared" si="50"/>
        <v>13</v>
      </c>
      <c r="N324" s="6">
        <f t="shared" si="51"/>
        <v>24</v>
      </c>
      <c r="O324" s="9" t="str">
        <f>IF(AND($B324&lt;&gt;"",$C324&lt;&gt;"",$B324&lt;=$C324),INDEX(Szabalyok!$C:$C,$N324),"")</f>
        <v/>
      </c>
      <c r="P324">
        <f t="shared" ref="P324:P387" si="53">IF(D324="",P323,P323+1)</f>
        <v>0</v>
      </c>
    </row>
    <row r="325" spans="1:16" x14ac:dyDescent="0.35">
      <c r="A325">
        <f t="shared" si="52"/>
        <v>0</v>
      </c>
      <c r="B325" s="4" t="str">
        <f>IF($M325&gt;300,"",IF(OR(INDEX(Bemenet!$E$2:$E$301,$M325)="",INDEX(Bemenet!$F$2:$F$301,$M325)=""),"",MAX(INDEX(Bemenet!$E$2:$E$301,$M325),INDEX(Szabalyok!$A:$A,$N325))))</f>
        <v/>
      </c>
      <c r="C325" s="4" t="str">
        <f>IF($B325="","",MIN(INDEX(Bemenet!$F$2:$F$301,$M325),INDEX(Szabalyok!$B:$B,$N325)))</f>
        <v/>
      </c>
      <c r="D325" s="5" t="str">
        <f>IF(AND($B325&lt;&gt;"",$C325&lt;&gt;"",$B325&lt;=$C325),INDEX(Bemenet!$G$2:$G$301,$M325),"")</f>
        <v/>
      </c>
      <c r="E325" s="6" t="str">
        <f>IF(AND($B325&lt;&gt;"",$C325&lt;&gt;"",$B325&lt;=$C325),INDEX(Bemenet!$D$2:$D$301,$M325),"")</f>
        <v/>
      </c>
      <c r="F325" s="5" t="str">
        <f t="shared" si="45"/>
        <v/>
      </c>
      <c r="G325" s="5" t="str">
        <f t="shared" si="46"/>
        <v/>
      </c>
      <c r="H325" s="9" t="str">
        <f t="shared" si="47"/>
        <v/>
      </c>
      <c r="I325" s="5" t="str">
        <f t="shared" si="48"/>
        <v/>
      </c>
      <c r="J325" s="5" t="str">
        <f>IF(OR($L325="",NOT(COUNTIFS($L$2:$L325,$L325)=1)),"",SUMIFS($G:$G,$L:$L,$L325))</f>
        <v/>
      </c>
      <c r="K325" s="5" t="str">
        <f>IF(OR($L325="",NOT(COUNTIFS($L$2:$L325,$L325)=1)),"",SUMIFS($I:$I,$L:$L,$L325))</f>
        <v/>
      </c>
      <c r="L325" s="6" t="str">
        <f t="shared" si="49"/>
        <v/>
      </c>
      <c r="M325" s="6">
        <f t="shared" si="50"/>
        <v>13</v>
      </c>
      <c r="N325" s="6">
        <f t="shared" si="51"/>
        <v>25</v>
      </c>
      <c r="O325" s="9" t="str">
        <f>IF(AND($B325&lt;&gt;"",$C325&lt;&gt;"",$B325&lt;=$C325),INDEX(Szabalyok!$C:$C,$N325),"")</f>
        <v/>
      </c>
      <c r="P325">
        <f t="shared" si="53"/>
        <v>0</v>
      </c>
    </row>
    <row r="326" spans="1:16" x14ac:dyDescent="0.35">
      <c r="A326">
        <f t="shared" si="52"/>
        <v>0</v>
      </c>
      <c r="B326" s="4" t="str">
        <f>IF($M326&gt;300,"",IF(OR(INDEX(Bemenet!$E$2:$E$301,$M326)="",INDEX(Bemenet!$F$2:$F$301,$M326)=""),"",MAX(INDEX(Bemenet!$E$2:$E$301,$M326),INDEX(Szabalyok!$A:$A,$N326))))</f>
        <v/>
      </c>
      <c r="C326" s="4" t="str">
        <f>IF($B326="","",MIN(INDEX(Bemenet!$F$2:$F$301,$M326),INDEX(Szabalyok!$B:$B,$N326)))</f>
        <v/>
      </c>
      <c r="D326" s="5" t="str">
        <f>IF(AND($B326&lt;&gt;"",$C326&lt;&gt;"",$B326&lt;=$C326),INDEX(Bemenet!$G$2:$G$301,$M326),"")</f>
        <v/>
      </c>
      <c r="E326" s="6" t="str">
        <f>IF(AND($B326&lt;&gt;"",$C326&lt;&gt;"",$B326&lt;=$C326),INDEX(Bemenet!$D$2:$D$301,$M326),"")</f>
        <v/>
      </c>
      <c r="F326" s="5" t="str">
        <f t="shared" si="45"/>
        <v/>
      </c>
      <c r="G326" s="5" t="str">
        <f t="shared" si="46"/>
        <v/>
      </c>
      <c r="H326" s="9" t="str">
        <f t="shared" si="47"/>
        <v/>
      </c>
      <c r="I326" s="5" t="str">
        <f t="shared" si="48"/>
        <v/>
      </c>
      <c r="J326" s="5" t="str">
        <f>IF(OR($L326="",NOT(COUNTIFS($L$2:$L326,$L326)=1)),"",SUMIFS($G:$G,$L:$L,$L326))</f>
        <v/>
      </c>
      <c r="K326" s="5" t="str">
        <f>IF(OR($L326="",NOT(COUNTIFS($L$2:$L326,$L326)=1)),"",SUMIFS($I:$I,$L:$L,$L326))</f>
        <v/>
      </c>
      <c r="L326" s="6" t="str">
        <f t="shared" si="49"/>
        <v/>
      </c>
      <c r="M326" s="6">
        <f t="shared" si="50"/>
        <v>13</v>
      </c>
      <c r="N326" s="6">
        <f t="shared" si="51"/>
        <v>26</v>
      </c>
      <c r="O326" s="9" t="str">
        <f>IF(AND($B326&lt;&gt;"",$C326&lt;&gt;"",$B326&lt;=$C326),INDEX(Szabalyok!$C:$C,$N326),"")</f>
        <v/>
      </c>
      <c r="P326">
        <f t="shared" si="53"/>
        <v>0</v>
      </c>
    </row>
    <row r="327" spans="1:16" x14ac:dyDescent="0.35">
      <c r="A327">
        <f t="shared" si="52"/>
        <v>0</v>
      </c>
      <c r="B327" s="4" t="str">
        <f>IF($M327&gt;300,"",IF(OR(INDEX(Bemenet!$E$2:$E$301,$M327)="",INDEX(Bemenet!$F$2:$F$301,$M327)=""),"",MAX(INDEX(Bemenet!$E$2:$E$301,$M327),INDEX(Szabalyok!$A:$A,$N327))))</f>
        <v/>
      </c>
      <c r="C327" s="4" t="str">
        <f>IF($B327="","",MIN(INDEX(Bemenet!$F$2:$F$301,$M327),INDEX(Szabalyok!$B:$B,$N327)))</f>
        <v/>
      </c>
      <c r="D327" s="5" t="str">
        <f>IF(AND($B327&lt;&gt;"",$C327&lt;&gt;"",$B327&lt;=$C327),INDEX(Bemenet!$G$2:$G$301,$M327),"")</f>
        <v/>
      </c>
      <c r="E327" s="6" t="str">
        <f>IF(AND($B327&lt;&gt;"",$C327&lt;&gt;"",$B327&lt;=$C327),INDEX(Bemenet!$D$2:$D$301,$M327),"")</f>
        <v/>
      </c>
      <c r="F327" s="5" t="str">
        <f t="shared" si="45"/>
        <v/>
      </c>
      <c r="G327" s="5" t="str">
        <f t="shared" si="46"/>
        <v/>
      </c>
      <c r="H327" s="9" t="str">
        <f t="shared" si="47"/>
        <v/>
      </c>
      <c r="I327" s="5" t="str">
        <f t="shared" si="48"/>
        <v/>
      </c>
      <c r="J327" s="5" t="str">
        <f>IF(OR($L327="",NOT(COUNTIFS($L$2:$L327,$L327)=1)),"",SUMIFS($G:$G,$L:$L,$L327))</f>
        <v/>
      </c>
      <c r="K327" s="5" t="str">
        <f>IF(OR($L327="",NOT(COUNTIFS($L$2:$L327,$L327)=1)),"",SUMIFS($I:$I,$L:$L,$L327))</f>
        <v/>
      </c>
      <c r="L327" s="6" t="str">
        <f t="shared" si="49"/>
        <v/>
      </c>
      <c r="M327" s="6">
        <f t="shared" si="50"/>
        <v>14</v>
      </c>
      <c r="N327" s="6">
        <f t="shared" si="51"/>
        <v>2</v>
      </c>
      <c r="O327" s="9" t="str">
        <f>IF(AND($B327&lt;&gt;"",$C327&lt;&gt;"",$B327&lt;=$C327),INDEX(Szabalyok!$C:$C,$N327),"")</f>
        <v/>
      </c>
      <c r="P327">
        <f t="shared" si="53"/>
        <v>0</v>
      </c>
    </row>
    <row r="328" spans="1:16" x14ac:dyDescent="0.35">
      <c r="A328">
        <f t="shared" si="52"/>
        <v>0</v>
      </c>
      <c r="B328" s="4" t="str">
        <f>IF($M328&gt;300,"",IF(OR(INDEX(Bemenet!$E$2:$E$301,$M328)="",INDEX(Bemenet!$F$2:$F$301,$M328)=""),"",MAX(INDEX(Bemenet!$E$2:$E$301,$M328),INDEX(Szabalyok!$A:$A,$N328))))</f>
        <v/>
      </c>
      <c r="C328" s="4" t="str">
        <f>IF($B328="","",MIN(INDEX(Bemenet!$F$2:$F$301,$M328),INDEX(Szabalyok!$B:$B,$N328)))</f>
        <v/>
      </c>
      <c r="D328" s="5" t="str">
        <f>IF(AND($B328&lt;&gt;"",$C328&lt;&gt;"",$B328&lt;=$C328),INDEX(Bemenet!$G$2:$G$301,$M328),"")</f>
        <v/>
      </c>
      <c r="E328" s="6" t="str">
        <f>IF(AND($B328&lt;&gt;"",$C328&lt;&gt;"",$B328&lt;=$C328),INDEX(Bemenet!$D$2:$D$301,$M328),"")</f>
        <v/>
      </c>
      <c r="F328" s="5" t="str">
        <f t="shared" si="45"/>
        <v/>
      </c>
      <c r="G328" s="5" t="str">
        <f t="shared" si="46"/>
        <v/>
      </c>
      <c r="H328" s="9" t="str">
        <f t="shared" si="47"/>
        <v/>
      </c>
      <c r="I328" s="5" t="str">
        <f t="shared" si="48"/>
        <v/>
      </c>
      <c r="J328" s="5" t="str">
        <f>IF(OR($L328="",NOT(COUNTIFS($L$2:$L328,$L328)=1)),"",SUMIFS($G:$G,$L:$L,$L328))</f>
        <v/>
      </c>
      <c r="K328" s="5" t="str">
        <f>IF(OR($L328="",NOT(COUNTIFS($L$2:$L328,$L328)=1)),"",SUMIFS($I:$I,$L:$L,$L328))</f>
        <v/>
      </c>
      <c r="L328" s="6" t="str">
        <f t="shared" si="49"/>
        <v/>
      </c>
      <c r="M328" s="6">
        <f t="shared" si="50"/>
        <v>14</v>
      </c>
      <c r="N328" s="6">
        <f t="shared" si="51"/>
        <v>3</v>
      </c>
      <c r="O328" s="9" t="str">
        <f>IF(AND($B328&lt;&gt;"",$C328&lt;&gt;"",$B328&lt;=$C328),INDEX(Szabalyok!$C:$C,$N328),"")</f>
        <v/>
      </c>
      <c r="P328">
        <f t="shared" si="53"/>
        <v>0</v>
      </c>
    </row>
    <row r="329" spans="1:16" x14ac:dyDescent="0.35">
      <c r="A329">
        <f t="shared" si="52"/>
        <v>0</v>
      </c>
      <c r="B329" s="4" t="str">
        <f>IF($M329&gt;300,"",IF(OR(INDEX(Bemenet!$E$2:$E$301,$M329)="",INDEX(Bemenet!$F$2:$F$301,$M329)=""),"",MAX(INDEX(Bemenet!$E$2:$E$301,$M329),INDEX(Szabalyok!$A:$A,$N329))))</f>
        <v/>
      </c>
      <c r="C329" s="4" t="str">
        <f>IF($B329="","",MIN(INDEX(Bemenet!$F$2:$F$301,$M329),INDEX(Szabalyok!$B:$B,$N329)))</f>
        <v/>
      </c>
      <c r="D329" s="5" t="str">
        <f>IF(AND($B329&lt;&gt;"",$C329&lt;&gt;"",$B329&lt;=$C329),INDEX(Bemenet!$G$2:$G$301,$M329),"")</f>
        <v/>
      </c>
      <c r="E329" s="6" t="str">
        <f>IF(AND($B329&lt;&gt;"",$C329&lt;&gt;"",$B329&lt;=$C329),INDEX(Bemenet!$D$2:$D$301,$M329),"")</f>
        <v/>
      </c>
      <c r="F329" s="5" t="str">
        <f t="shared" si="45"/>
        <v/>
      </c>
      <c r="G329" s="5" t="str">
        <f t="shared" si="46"/>
        <v/>
      </c>
      <c r="H329" s="9" t="str">
        <f t="shared" si="47"/>
        <v/>
      </c>
      <c r="I329" s="5" t="str">
        <f t="shared" si="48"/>
        <v/>
      </c>
      <c r="J329" s="5" t="str">
        <f>IF(OR($L329="",NOT(COUNTIFS($L$2:$L329,$L329)=1)),"",SUMIFS($G:$G,$L:$L,$L329))</f>
        <v/>
      </c>
      <c r="K329" s="5" t="str">
        <f>IF(OR($L329="",NOT(COUNTIFS($L$2:$L329,$L329)=1)),"",SUMIFS($I:$I,$L:$L,$L329))</f>
        <v/>
      </c>
      <c r="L329" s="6" t="str">
        <f t="shared" si="49"/>
        <v/>
      </c>
      <c r="M329" s="6">
        <f t="shared" si="50"/>
        <v>14</v>
      </c>
      <c r="N329" s="6">
        <f t="shared" si="51"/>
        <v>4</v>
      </c>
      <c r="O329" s="9" t="str">
        <f>IF(AND($B329&lt;&gt;"",$C329&lt;&gt;"",$B329&lt;=$C329),INDEX(Szabalyok!$C:$C,$N329),"")</f>
        <v/>
      </c>
      <c r="P329">
        <f t="shared" si="53"/>
        <v>0</v>
      </c>
    </row>
    <row r="330" spans="1:16" x14ac:dyDescent="0.35">
      <c r="A330">
        <f t="shared" si="52"/>
        <v>0</v>
      </c>
      <c r="B330" s="4" t="str">
        <f>IF($M330&gt;300,"",IF(OR(INDEX(Bemenet!$E$2:$E$301,$M330)="",INDEX(Bemenet!$F$2:$F$301,$M330)=""),"",MAX(INDEX(Bemenet!$E$2:$E$301,$M330),INDEX(Szabalyok!$A:$A,$N330))))</f>
        <v/>
      </c>
      <c r="C330" s="4" t="str">
        <f>IF($B330="","",MIN(INDEX(Bemenet!$F$2:$F$301,$M330),INDEX(Szabalyok!$B:$B,$N330)))</f>
        <v/>
      </c>
      <c r="D330" s="5" t="str">
        <f>IF(AND($B330&lt;&gt;"",$C330&lt;&gt;"",$B330&lt;=$C330),INDEX(Bemenet!$G$2:$G$301,$M330),"")</f>
        <v/>
      </c>
      <c r="E330" s="6" t="str">
        <f>IF(AND($B330&lt;&gt;"",$C330&lt;&gt;"",$B330&lt;=$C330),INDEX(Bemenet!$D$2:$D$301,$M330),"")</f>
        <v/>
      </c>
      <c r="F330" s="5" t="str">
        <f t="shared" si="45"/>
        <v/>
      </c>
      <c r="G330" s="5" t="str">
        <f t="shared" si="46"/>
        <v/>
      </c>
      <c r="H330" s="9" t="str">
        <f t="shared" si="47"/>
        <v/>
      </c>
      <c r="I330" s="5" t="str">
        <f t="shared" si="48"/>
        <v/>
      </c>
      <c r="J330" s="5" t="str">
        <f>IF(OR($L330="",NOT(COUNTIFS($L$2:$L330,$L330)=1)),"",SUMIFS($G:$G,$L:$L,$L330))</f>
        <v/>
      </c>
      <c r="K330" s="5" t="str">
        <f>IF(OR($L330="",NOT(COUNTIFS($L$2:$L330,$L330)=1)),"",SUMIFS($I:$I,$L:$L,$L330))</f>
        <v/>
      </c>
      <c r="L330" s="6" t="str">
        <f t="shared" si="49"/>
        <v/>
      </c>
      <c r="M330" s="6">
        <f t="shared" si="50"/>
        <v>14</v>
      </c>
      <c r="N330" s="6">
        <f t="shared" si="51"/>
        <v>5</v>
      </c>
      <c r="O330" s="9" t="str">
        <f>IF(AND($B330&lt;&gt;"",$C330&lt;&gt;"",$B330&lt;=$C330),INDEX(Szabalyok!$C:$C,$N330),"")</f>
        <v/>
      </c>
      <c r="P330">
        <f t="shared" si="53"/>
        <v>0</v>
      </c>
    </row>
    <row r="331" spans="1:16" x14ac:dyDescent="0.35">
      <c r="A331">
        <f t="shared" si="52"/>
        <v>0</v>
      </c>
      <c r="B331" s="4" t="str">
        <f>IF($M331&gt;300,"",IF(OR(INDEX(Bemenet!$E$2:$E$301,$M331)="",INDEX(Bemenet!$F$2:$F$301,$M331)=""),"",MAX(INDEX(Bemenet!$E$2:$E$301,$M331),INDEX(Szabalyok!$A:$A,$N331))))</f>
        <v/>
      </c>
      <c r="C331" s="4" t="str">
        <f>IF($B331="","",MIN(INDEX(Bemenet!$F$2:$F$301,$M331),INDEX(Szabalyok!$B:$B,$N331)))</f>
        <v/>
      </c>
      <c r="D331" s="5" t="str">
        <f>IF(AND($B331&lt;&gt;"",$C331&lt;&gt;"",$B331&lt;=$C331),INDEX(Bemenet!$G$2:$G$301,$M331),"")</f>
        <v/>
      </c>
      <c r="E331" s="6" t="str">
        <f>IF(AND($B331&lt;&gt;"",$C331&lt;&gt;"",$B331&lt;=$C331),INDEX(Bemenet!$D$2:$D$301,$M331),"")</f>
        <v/>
      </c>
      <c r="F331" s="5" t="str">
        <f t="shared" si="45"/>
        <v/>
      </c>
      <c r="G331" s="5" t="str">
        <f t="shared" si="46"/>
        <v/>
      </c>
      <c r="H331" s="9" t="str">
        <f t="shared" si="47"/>
        <v/>
      </c>
      <c r="I331" s="5" t="str">
        <f t="shared" si="48"/>
        <v/>
      </c>
      <c r="J331" s="5" t="str">
        <f>IF(OR($L331="",NOT(COUNTIFS($L$2:$L331,$L331)=1)),"",SUMIFS($G:$G,$L:$L,$L331))</f>
        <v/>
      </c>
      <c r="K331" s="5" t="str">
        <f>IF(OR($L331="",NOT(COUNTIFS($L$2:$L331,$L331)=1)),"",SUMIFS($I:$I,$L:$L,$L331))</f>
        <v/>
      </c>
      <c r="L331" s="6" t="str">
        <f t="shared" si="49"/>
        <v/>
      </c>
      <c r="M331" s="6">
        <f t="shared" si="50"/>
        <v>14</v>
      </c>
      <c r="N331" s="6">
        <f t="shared" si="51"/>
        <v>6</v>
      </c>
      <c r="O331" s="9" t="str">
        <f>IF(AND($B331&lt;&gt;"",$C331&lt;&gt;"",$B331&lt;=$C331),INDEX(Szabalyok!$C:$C,$N331),"")</f>
        <v/>
      </c>
      <c r="P331">
        <f t="shared" si="53"/>
        <v>0</v>
      </c>
    </row>
    <row r="332" spans="1:16" x14ac:dyDescent="0.35">
      <c r="A332">
        <f t="shared" si="52"/>
        <v>0</v>
      </c>
      <c r="B332" s="4" t="str">
        <f>IF($M332&gt;300,"",IF(OR(INDEX(Bemenet!$E$2:$E$301,$M332)="",INDEX(Bemenet!$F$2:$F$301,$M332)=""),"",MAX(INDEX(Bemenet!$E$2:$E$301,$M332),INDEX(Szabalyok!$A:$A,$N332))))</f>
        <v/>
      </c>
      <c r="C332" s="4" t="str">
        <f>IF($B332="","",MIN(INDEX(Bemenet!$F$2:$F$301,$M332),INDEX(Szabalyok!$B:$B,$N332)))</f>
        <v/>
      </c>
      <c r="D332" s="5" t="str">
        <f>IF(AND($B332&lt;&gt;"",$C332&lt;&gt;"",$B332&lt;=$C332),INDEX(Bemenet!$G$2:$G$301,$M332),"")</f>
        <v/>
      </c>
      <c r="E332" s="6" t="str">
        <f>IF(AND($B332&lt;&gt;"",$C332&lt;&gt;"",$B332&lt;=$C332),INDEX(Bemenet!$D$2:$D$301,$M332),"")</f>
        <v/>
      </c>
      <c r="F332" s="5" t="str">
        <f t="shared" si="45"/>
        <v/>
      </c>
      <c r="G332" s="5" t="str">
        <f t="shared" si="46"/>
        <v/>
      </c>
      <c r="H332" s="9" t="str">
        <f t="shared" si="47"/>
        <v/>
      </c>
      <c r="I332" s="5" t="str">
        <f t="shared" si="48"/>
        <v/>
      </c>
      <c r="J332" s="5" t="str">
        <f>IF(OR($L332="",NOT(COUNTIFS($L$2:$L332,$L332)=1)),"",SUMIFS($G:$G,$L:$L,$L332))</f>
        <v/>
      </c>
      <c r="K332" s="5" t="str">
        <f>IF(OR($L332="",NOT(COUNTIFS($L$2:$L332,$L332)=1)),"",SUMIFS($I:$I,$L:$L,$L332))</f>
        <v/>
      </c>
      <c r="L332" s="6" t="str">
        <f t="shared" si="49"/>
        <v/>
      </c>
      <c r="M332" s="6">
        <f t="shared" si="50"/>
        <v>14</v>
      </c>
      <c r="N332" s="6">
        <f t="shared" si="51"/>
        <v>7</v>
      </c>
      <c r="O332" s="9" t="str">
        <f>IF(AND($B332&lt;&gt;"",$C332&lt;&gt;"",$B332&lt;=$C332),INDEX(Szabalyok!$C:$C,$N332),"")</f>
        <v/>
      </c>
      <c r="P332">
        <f t="shared" si="53"/>
        <v>0</v>
      </c>
    </row>
    <row r="333" spans="1:16" x14ac:dyDescent="0.35">
      <c r="A333">
        <f t="shared" si="52"/>
        <v>0</v>
      </c>
      <c r="B333" s="4" t="str">
        <f>IF($M333&gt;300,"",IF(OR(INDEX(Bemenet!$E$2:$E$301,$M333)="",INDEX(Bemenet!$F$2:$F$301,$M333)=""),"",MAX(INDEX(Bemenet!$E$2:$E$301,$M333),INDEX(Szabalyok!$A:$A,$N333))))</f>
        <v/>
      </c>
      <c r="C333" s="4" t="str">
        <f>IF($B333="","",MIN(INDEX(Bemenet!$F$2:$F$301,$M333),INDEX(Szabalyok!$B:$B,$N333)))</f>
        <v/>
      </c>
      <c r="D333" s="5" t="str">
        <f>IF(AND($B333&lt;&gt;"",$C333&lt;&gt;"",$B333&lt;=$C333),INDEX(Bemenet!$G$2:$G$301,$M333),"")</f>
        <v/>
      </c>
      <c r="E333" s="6" t="str">
        <f>IF(AND($B333&lt;&gt;"",$C333&lt;&gt;"",$B333&lt;=$C333),INDEX(Bemenet!$D$2:$D$301,$M333),"")</f>
        <v/>
      </c>
      <c r="F333" s="5" t="str">
        <f t="shared" si="45"/>
        <v/>
      </c>
      <c r="G333" s="5" t="str">
        <f t="shared" si="46"/>
        <v/>
      </c>
      <c r="H333" s="9" t="str">
        <f t="shared" si="47"/>
        <v/>
      </c>
      <c r="I333" s="5" t="str">
        <f t="shared" si="48"/>
        <v/>
      </c>
      <c r="J333" s="5" t="str">
        <f>IF(OR($L333="",NOT(COUNTIFS($L$2:$L333,$L333)=1)),"",SUMIFS($G:$G,$L:$L,$L333))</f>
        <v/>
      </c>
      <c r="K333" s="5" t="str">
        <f>IF(OR($L333="",NOT(COUNTIFS($L$2:$L333,$L333)=1)),"",SUMIFS($I:$I,$L:$L,$L333))</f>
        <v/>
      </c>
      <c r="L333" s="6" t="str">
        <f t="shared" si="49"/>
        <v/>
      </c>
      <c r="M333" s="6">
        <f t="shared" si="50"/>
        <v>14</v>
      </c>
      <c r="N333" s="6">
        <f t="shared" si="51"/>
        <v>8</v>
      </c>
      <c r="O333" s="9" t="str">
        <f>IF(AND($B333&lt;&gt;"",$C333&lt;&gt;"",$B333&lt;=$C333),INDEX(Szabalyok!$C:$C,$N333),"")</f>
        <v/>
      </c>
      <c r="P333">
        <f t="shared" si="53"/>
        <v>0</v>
      </c>
    </row>
    <row r="334" spans="1:16" x14ac:dyDescent="0.35">
      <c r="A334">
        <f t="shared" si="52"/>
        <v>0</v>
      </c>
      <c r="B334" s="4" t="str">
        <f>IF($M334&gt;300,"",IF(OR(INDEX(Bemenet!$E$2:$E$301,$M334)="",INDEX(Bemenet!$F$2:$F$301,$M334)=""),"",MAX(INDEX(Bemenet!$E$2:$E$301,$M334),INDEX(Szabalyok!$A:$A,$N334))))</f>
        <v/>
      </c>
      <c r="C334" s="4" t="str">
        <f>IF($B334="","",MIN(INDEX(Bemenet!$F$2:$F$301,$M334),INDEX(Szabalyok!$B:$B,$N334)))</f>
        <v/>
      </c>
      <c r="D334" s="5" t="str">
        <f>IF(AND($B334&lt;&gt;"",$C334&lt;&gt;"",$B334&lt;=$C334),INDEX(Bemenet!$G$2:$G$301,$M334),"")</f>
        <v/>
      </c>
      <c r="E334" s="6" t="str">
        <f>IF(AND($B334&lt;&gt;"",$C334&lt;&gt;"",$B334&lt;=$C334),INDEX(Bemenet!$D$2:$D$301,$M334),"")</f>
        <v/>
      </c>
      <c r="F334" s="5" t="str">
        <f t="shared" si="45"/>
        <v/>
      </c>
      <c r="G334" s="5" t="str">
        <f t="shared" si="46"/>
        <v/>
      </c>
      <c r="H334" s="9" t="str">
        <f t="shared" si="47"/>
        <v/>
      </c>
      <c r="I334" s="5" t="str">
        <f t="shared" si="48"/>
        <v/>
      </c>
      <c r="J334" s="5" t="str">
        <f>IF(OR($L334="",NOT(COUNTIFS($L$2:$L334,$L334)=1)),"",SUMIFS($G:$G,$L:$L,$L334))</f>
        <v/>
      </c>
      <c r="K334" s="5" t="str">
        <f>IF(OR($L334="",NOT(COUNTIFS($L$2:$L334,$L334)=1)),"",SUMIFS($I:$I,$L:$L,$L334))</f>
        <v/>
      </c>
      <c r="L334" s="6" t="str">
        <f t="shared" si="49"/>
        <v/>
      </c>
      <c r="M334" s="6">
        <f t="shared" si="50"/>
        <v>14</v>
      </c>
      <c r="N334" s="6">
        <f t="shared" si="51"/>
        <v>9</v>
      </c>
      <c r="O334" s="9" t="str">
        <f>IF(AND($B334&lt;&gt;"",$C334&lt;&gt;"",$B334&lt;=$C334),INDEX(Szabalyok!$C:$C,$N334),"")</f>
        <v/>
      </c>
      <c r="P334">
        <f t="shared" si="53"/>
        <v>0</v>
      </c>
    </row>
    <row r="335" spans="1:16" x14ac:dyDescent="0.35">
      <c r="A335">
        <f t="shared" si="52"/>
        <v>0</v>
      </c>
      <c r="B335" s="4" t="str">
        <f>IF($M335&gt;300,"",IF(OR(INDEX(Bemenet!$E$2:$E$301,$M335)="",INDEX(Bemenet!$F$2:$F$301,$M335)=""),"",MAX(INDEX(Bemenet!$E$2:$E$301,$M335),INDEX(Szabalyok!$A:$A,$N335))))</f>
        <v/>
      </c>
      <c r="C335" s="4" t="str">
        <f>IF($B335="","",MIN(INDEX(Bemenet!$F$2:$F$301,$M335),INDEX(Szabalyok!$B:$B,$N335)))</f>
        <v/>
      </c>
      <c r="D335" s="5" t="str">
        <f>IF(AND($B335&lt;&gt;"",$C335&lt;&gt;"",$B335&lt;=$C335),INDEX(Bemenet!$G$2:$G$301,$M335),"")</f>
        <v/>
      </c>
      <c r="E335" s="6" t="str">
        <f>IF(AND($B335&lt;&gt;"",$C335&lt;&gt;"",$B335&lt;=$C335),INDEX(Bemenet!$D$2:$D$301,$M335),"")</f>
        <v/>
      </c>
      <c r="F335" s="5" t="str">
        <f t="shared" si="45"/>
        <v/>
      </c>
      <c r="G335" s="5" t="str">
        <f t="shared" si="46"/>
        <v/>
      </c>
      <c r="H335" s="9" t="str">
        <f t="shared" si="47"/>
        <v/>
      </c>
      <c r="I335" s="5" t="str">
        <f t="shared" si="48"/>
        <v/>
      </c>
      <c r="J335" s="5" t="str">
        <f>IF(OR($L335="",NOT(COUNTIFS($L$2:$L335,$L335)=1)),"",SUMIFS($G:$G,$L:$L,$L335))</f>
        <v/>
      </c>
      <c r="K335" s="5" t="str">
        <f>IF(OR($L335="",NOT(COUNTIFS($L$2:$L335,$L335)=1)),"",SUMIFS($I:$I,$L:$L,$L335))</f>
        <v/>
      </c>
      <c r="L335" s="6" t="str">
        <f t="shared" si="49"/>
        <v/>
      </c>
      <c r="M335" s="6">
        <f t="shared" si="50"/>
        <v>14</v>
      </c>
      <c r="N335" s="6">
        <f t="shared" si="51"/>
        <v>10</v>
      </c>
      <c r="O335" s="9" t="str">
        <f>IF(AND($B335&lt;&gt;"",$C335&lt;&gt;"",$B335&lt;=$C335),INDEX(Szabalyok!$C:$C,$N335),"")</f>
        <v/>
      </c>
      <c r="P335">
        <f t="shared" si="53"/>
        <v>0</v>
      </c>
    </row>
    <row r="336" spans="1:16" x14ac:dyDescent="0.35">
      <c r="A336">
        <f t="shared" si="52"/>
        <v>0</v>
      </c>
      <c r="B336" s="4" t="str">
        <f>IF($M336&gt;300,"",IF(OR(INDEX(Bemenet!$E$2:$E$301,$M336)="",INDEX(Bemenet!$F$2:$F$301,$M336)=""),"",MAX(INDEX(Bemenet!$E$2:$E$301,$M336),INDEX(Szabalyok!$A:$A,$N336))))</f>
        <v/>
      </c>
      <c r="C336" s="4" t="str">
        <f>IF($B336="","",MIN(INDEX(Bemenet!$F$2:$F$301,$M336),INDEX(Szabalyok!$B:$B,$N336)))</f>
        <v/>
      </c>
      <c r="D336" s="5" t="str">
        <f>IF(AND($B336&lt;&gt;"",$C336&lt;&gt;"",$B336&lt;=$C336),INDEX(Bemenet!$G$2:$G$301,$M336),"")</f>
        <v/>
      </c>
      <c r="E336" s="6" t="str">
        <f>IF(AND($B336&lt;&gt;"",$C336&lt;&gt;"",$B336&lt;=$C336),INDEX(Bemenet!$D$2:$D$301,$M336),"")</f>
        <v/>
      </c>
      <c r="F336" s="5" t="str">
        <f t="shared" si="45"/>
        <v/>
      </c>
      <c r="G336" s="5" t="str">
        <f t="shared" si="46"/>
        <v/>
      </c>
      <c r="H336" s="9" t="str">
        <f t="shared" si="47"/>
        <v/>
      </c>
      <c r="I336" s="5" t="str">
        <f t="shared" si="48"/>
        <v/>
      </c>
      <c r="J336" s="5" t="str">
        <f>IF(OR($L336="",NOT(COUNTIFS($L$2:$L336,$L336)=1)),"",SUMIFS($G:$G,$L:$L,$L336))</f>
        <v/>
      </c>
      <c r="K336" s="5" t="str">
        <f>IF(OR($L336="",NOT(COUNTIFS($L$2:$L336,$L336)=1)),"",SUMIFS($I:$I,$L:$L,$L336))</f>
        <v/>
      </c>
      <c r="L336" s="6" t="str">
        <f t="shared" si="49"/>
        <v/>
      </c>
      <c r="M336" s="6">
        <f t="shared" si="50"/>
        <v>14</v>
      </c>
      <c r="N336" s="6">
        <f t="shared" si="51"/>
        <v>11</v>
      </c>
      <c r="O336" s="9" t="str">
        <f>IF(AND($B336&lt;&gt;"",$C336&lt;&gt;"",$B336&lt;=$C336),INDEX(Szabalyok!$C:$C,$N336),"")</f>
        <v/>
      </c>
      <c r="P336">
        <f t="shared" si="53"/>
        <v>0</v>
      </c>
    </row>
    <row r="337" spans="1:16" x14ac:dyDescent="0.35">
      <c r="A337">
        <f t="shared" si="52"/>
        <v>0</v>
      </c>
      <c r="B337" s="4" t="str">
        <f>IF($M337&gt;300,"",IF(OR(INDEX(Bemenet!$E$2:$E$301,$M337)="",INDEX(Bemenet!$F$2:$F$301,$M337)=""),"",MAX(INDEX(Bemenet!$E$2:$E$301,$M337),INDEX(Szabalyok!$A:$A,$N337))))</f>
        <v/>
      </c>
      <c r="C337" s="4" t="str">
        <f>IF($B337="","",MIN(INDEX(Bemenet!$F$2:$F$301,$M337),INDEX(Szabalyok!$B:$B,$N337)))</f>
        <v/>
      </c>
      <c r="D337" s="5" t="str">
        <f>IF(AND($B337&lt;&gt;"",$C337&lt;&gt;"",$B337&lt;=$C337),INDEX(Bemenet!$G$2:$G$301,$M337),"")</f>
        <v/>
      </c>
      <c r="E337" s="6" t="str">
        <f>IF(AND($B337&lt;&gt;"",$C337&lt;&gt;"",$B337&lt;=$C337),INDEX(Bemenet!$D$2:$D$301,$M337),"")</f>
        <v/>
      </c>
      <c r="F337" s="5" t="str">
        <f t="shared" si="45"/>
        <v/>
      </c>
      <c r="G337" s="5" t="str">
        <f t="shared" si="46"/>
        <v/>
      </c>
      <c r="H337" s="9" t="str">
        <f t="shared" si="47"/>
        <v/>
      </c>
      <c r="I337" s="5" t="str">
        <f t="shared" si="48"/>
        <v/>
      </c>
      <c r="J337" s="5" t="str">
        <f>IF(OR($L337="",NOT(COUNTIFS($L$2:$L337,$L337)=1)),"",SUMIFS($G:$G,$L:$L,$L337))</f>
        <v/>
      </c>
      <c r="K337" s="5" t="str">
        <f>IF(OR($L337="",NOT(COUNTIFS($L$2:$L337,$L337)=1)),"",SUMIFS($I:$I,$L:$L,$L337))</f>
        <v/>
      </c>
      <c r="L337" s="6" t="str">
        <f t="shared" si="49"/>
        <v/>
      </c>
      <c r="M337" s="6">
        <f t="shared" si="50"/>
        <v>14</v>
      </c>
      <c r="N337" s="6">
        <f t="shared" si="51"/>
        <v>12</v>
      </c>
      <c r="O337" s="9" t="str">
        <f>IF(AND($B337&lt;&gt;"",$C337&lt;&gt;"",$B337&lt;=$C337),INDEX(Szabalyok!$C:$C,$N337),"")</f>
        <v/>
      </c>
      <c r="P337">
        <f t="shared" si="53"/>
        <v>0</v>
      </c>
    </row>
    <row r="338" spans="1:16" x14ac:dyDescent="0.35">
      <c r="A338">
        <f t="shared" si="52"/>
        <v>0</v>
      </c>
      <c r="B338" s="4" t="str">
        <f>IF($M338&gt;300,"",IF(OR(INDEX(Bemenet!$E$2:$E$301,$M338)="",INDEX(Bemenet!$F$2:$F$301,$M338)=""),"",MAX(INDEX(Bemenet!$E$2:$E$301,$M338),INDEX(Szabalyok!$A:$A,$N338))))</f>
        <v/>
      </c>
      <c r="C338" s="4" t="str">
        <f>IF($B338="","",MIN(INDEX(Bemenet!$F$2:$F$301,$M338),INDEX(Szabalyok!$B:$B,$N338)))</f>
        <v/>
      </c>
      <c r="D338" s="5" t="str">
        <f>IF(AND($B338&lt;&gt;"",$C338&lt;&gt;"",$B338&lt;=$C338),INDEX(Bemenet!$G$2:$G$301,$M338),"")</f>
        <v/>
      </c>
      <c r="E338" s="6" t="str">
        <f>IF(AND($B338&lt;&gt;"",$C338&lt;&gt;"",$B338&lt;=$C338),INDEX(Bemenet!$D$2:$D$301,$M338),"")</f>
        <v/>
      </c>
      <c r="F338" s="5" t="str">
        <f t="shared" si="45"/>
        <v/>
      </c>
      <c r="G338" s="5" t="str">
        <f t="shared" si="46"/>
        <v/>
      </c>
      <c r="H338" s="9" t="str">
        <f t="shared" si="47"/>
        <v/>
      </c>
      <c r="I338" s="5" t="str">
        <f t="shared" si="48"/>
        <v/>
      </c>
      <c r="J338" s="5" t="str">
        <f>IF(OR($L338="",NOT(COUNTIFS($L$2:$L338,$L338)=1)),"",SUMIFS($G:$G,$L:$L,$L338))</f>
        <v/>
      </c>
      <c r="K338" s="5" t="str">
        <f>IF(OR($L338="",NOT(COUNTIFS($L$2:$L338,$L338)=1)),"",SUMIFS($I:$I,$L:$L,$L338))</f>
        <v/>
      </c>
      <c r="L338" s="6" t="str">
        <f t="shared" si="49"/>
        <v/>
      </c>
      <c r="M338" s="6">
        <f t="shared" si="50"/>
        <v>14</v>
      </c>
      <c r="N338" s="6">
        <f t="shared" si="51"/>
        <v>13</v>
      </c>
      <c r="O338" s="9" t="str">
        <f>IF(AND($B338&lt;&gt;"",$C338&lt;&gt;"",$B338&lt;=$C338),INDEX(Szabalyok!$C:$C,$N338),"")</f>
        <v/>
      </c>
      <c r="P338">
        <f t="shared" si="53"/>
        <v>0</v>
      </c>
    </row>
    <row r="339" spans="1:16" x14ac:dyDescent="0.35">
      <c r="A339">
        <f t="shared" si="52"/>
        <v>0</v>
      </c>
      <c r="B339" s="4" t="str">
        <f>IF($M339&gt;300,"",IF(OR(INDEX(Bemenet!$E$2:$E$301,$M339)="",INDEX(Bemenet!$F$2:$F$301,$M339)=""),"",MAX(INDEX(Bemenet!$E$2:$E$301,$M339),INDEX(Szabalyok!$A:$A,$N339))))</f>
        <v/>
      </c>
      <c r="C339" s="4" t="str">
        <f>IF($B339="","",MIN(INDEX(Bemenet!$F$2:$F$301,$M339),INDEX(Szabalyok!$B:$B,$N339)))</f>
        <v/>
      </c>
      <c r="D339" s="5" t="str">
        <f>IF(AND($B339&lt;&gt;"",$C339&lt;&gt;"",$B339&lt;=$C339),INDEX(Bemenet!$G$2:$G$301,$M339),"")</f>
        <v/>
      </c>
      <c r="E339" s="6" t="str">
        <f>IF(AND($B339&lt;&gt;"",$C339&lt;&gt;"",$B339&lt;=$C339),INDEX(Bemenet!$D$2:$D$301,$M339),"")</f>
        <v/>
      </c>
      <c r="F339" s="5" t="str">
        <f t="shared" si="45"/>
        <v/>
      </c>
      <c r="G339" s="5" t="str">
        <f t="shared" si="46"/>
        <v/>
      </c>
      <c r="H339" s="9" t="str">
        <f t="shared" si="47"/>
        <v/>
      </c>
      <c r="I339" s="5" t="str">
        <f t="shared" si="48"/>
        <v/>
      </c>
      <c r="J339" s="5" t="str">
        <f>IF(OR($L339="",NOT(COUNTIFS($L$2:$L339,$L339)=1)),"",SUMIFS($G:$G,$L:$L,$L339))</f>
        <v/>
      </c>
      <c r="K339" s="5" t="str">
        <f>IF(OR($L339="",NOT(COUNTIFS($L$2:$L339,$L339)=1)),"",SUMIFS($I:$I,$L:$L,$L339))</f>
        <v/>
      </c>
      <c r="L339" s="6" t="str">
        <f t="shared" si="49"/>
        <v/>
      </c>
      <c r="M339" s="6">
        <f t="shared" si="50"/>
        <v>14</v>
      </c>
      <c r="N339" s="6">
        <f t="shared" si="51"/>
        <v>14</v>
      </c>
      <c r="O339" s="9" t="str">
        <f>IF(AND($B339&lt;&gt;"",$C339&lt;&gt;"",$B339&lt;=$C339),INDEX(Szabalyok!$C:$C,$N339),"")</f>
        <v/>
      </c>
      <c r="P339">
        <f t="shared" si="53"/>
        <v>0</v>
      </c>
    </row>
    <row r="340" spans="1:16" x14ac:dyDescent="0.35">
      <c r="A340">
        <f t="shared" si="52"/>
        <v>0</v>
      </c>
      <c r="B340" s="4" t="str">
        <f>IF($M340&gt;300,"",IF(OR(INDEX(Bemenet!$E$2:$E$301,$M340)="",INDEX(Bemenet!$F$2:$F$301,$M340)=""),"",MAX(INDEX(Bemenet!$E$2:$E$301,$M340),INDEX(Szabalyok!$A:$A,$N340))))</f>
        <v/>
      </c>
      <c r="C340" s="4" t="str">
        <f>IF($B340="","",MIN(INDEX(Bemenet!$F$2:$F$301,$M340),INDEX(Szabalyok!$B:$B,$N340)))</f>
        <v/>
      </c>
      <c r="D340" s="5" t="str">
        <f>IF(AND($B340&lt;&gt;"",$C340&lt;&gt;"",$B340&lt;=$C340),INDEX(Bemenet!$G$2:$G$301,$M340),"")</f>
        <v/>
      </c>
      <c r="E340" s="6" t="str">
        <f>IF(AND($B340&lt;&gt;"",$C340&lt;&gt;"",$B340&lt;=$C340),INDEX(Bemenet!$D$2:$D$301,$M340),"")</f>
        <v/>
      </c>
      <c r="F340" s="5" t="str">
        <f t="shared" si="45"/>
        <v/>
      </c>
      <c r="G340" s="5" t="str">
        <f t="shared" si="46"/>
        <v/>
      </c>
      <c r="H340" s="9" t="str">
        <f t="shared" si="47"/>
        <v/>
      </c>
      <c r="I340" s="5" t="str">
        <f t="shared" si="48"/>
        <v/>
      </c>
      <c r="J340" s="5" t="str">
        <f>IF(OR($L340="",NOT(COUNTIFS($L$2:$L340,$L340)=1)),"",SUMIFS($G:$G,$L:$L,$L340))</f>
        <v/>
      </c>
      <c r="K340" s="5" t="str">
        <f>IF(OR($L340="",NOT(COUNTIFS($L$2:$L340,$L340)=1)),"",SUMIFS($I:$I,$L:$L,$L340))</f>
        <v/>
      </c>
      <c r="L340" s="6" t="str">
        <f t="shared" si="49"/>
        <v/>
      </c>
      <c r="M340" s="6">
        <f t="shared" si="50"/>
        <v>14</v>
      </c>
      <c r="N340" s="6">
        <f t="shared" si="51"/>
        <v>15</v>
      </c>
      <c r="O340" s="9" t="str">
        <f>IF(AND($B340&lt;&gt;"",$C340&lt;&gt;"",$B340&lt;=$C340),INDEX(Szabalyok!$C:$C,$N340),"")</f>
        <v/>
      </c>
      <c r="P340">
        <f t="shared" si="53"/>
        <v>0</v>
      </c>
    </row>
    <row r="341" spans="1:16" x14ac:dyDescent="0.35">
      <c r="A341">
        <f t="shared" si="52"/>
        <v>0</v>
      </c>
      <c r="B341" s="4" t="str">
        <f>IF($M341&gt;300,"",IF(OR(INDEX(Bemenet!$E$2:$E$301,$M341)="",INDEX(Bemenet!$F$2:$F$301,$M341)=""),"",MAX(INDEX(Bemenet!$E$2:$E$301,$M341),INDEX(Szabalyok!$A:$A,$N341))))</f>
        <v/>
      </c>
      <c r="C341" s="4" t="str">
        <f>IF($B341="","",MIN(INDEX(Bemenet!$F$2:$F$301,$M341),INDEX(Szabalyok!$B:$B,$N341)))</f>
        <v/>
      </c>
      <c r="D341" s="5" t="str">
        <f>IF(AND($B341&lt;&gt;"",$C341&lt;&gt;"",$B341&lt;=$C341),INDEX(Bemenet!$G$2:$G$301,$M341),"")</f>
        <v/>
      </c>
      <c r="E341" s="6" t="str">
        <f>IF(AND($B341&lt;&gt;"",$C341&lt;&gt;"",$B341&lt;=$C341),INDEX(Bemenet!$D$2:$D$301,$M341),"")</f>
        <v/>
      </c>
      <c r="F341" s="5" t="str">
        <f t="shared" si="45"/>
        <v/>
      </c>
      <c r="G341" s="5" t="str">
        <f t="shared" si="46"/>
        <v/>
      </c>
      <c r="H341" s="9" t="str">
        <f t="shared" si="47"/>
        <v/>
      </c>
      <c r="I341" s="5" t="str">
        <f t="shared" si="48"/>
        <v/>
      </c>
      <c r="J341" s="5" t="str">
        <f>IF(OR($L341="",NOT(COUNTIFS($L$2:$L341,$L341)=1)),"",SUMIFS($G:$G,$L:$L,$L341))</f>
        <v/>
      </c>
      <c r="K341" s="5" t="str">
        <f>IF(OR($L341="",NOT(COUNTIFS($L$2:$L341,$L341)=1)),"",SUMIFS($I:$I,$L:$L,$L341))</f>
        <v/>
      </c>
      <c r="L341" s="6" t="str">
        <f t="shared" si="49"/>
        <v/>
      </c>
      <c r="M341" s="6">
        <f t="shared" si="50"/>
        <v>14</v>
      </c>
      <c r="N341" s="6">
        <f t="shared" si="51"/>
        <v>16</v>
      </c>
      <c r="O341" s="9" t="str">
        <f>IF(AND($B341&lt;&gt;"",$C341&lt;&gt;"",$B341&lt;=$C341),INDEX(Szabalyok!$C:$C,$N341),"")</f>
        <v/>
      </c>
      <c r="P341">
        <f t="shared" si="53"/>
        <v>0</v>
      </c>
    </row>
    <row r="342" spans="1:16" x14ac:dyDescent="0.35">
      <c r="A342">
        <f t="shared" si="52"/>
        <v>0</v>
      </c>
      <c r="B342" s="4" t="str">
        <f>IF($M342&gt;300,"",IF(OR(INDEX(Bemenet!$E$2:$E$301,$M342)="",INDEX(Bemenet!$F$2:$F$301,$M342)=""),"",MAX(INDEX(Bemenet!$E$2:$E$301,$M342),INDEX(Szabalyok!$A:$A,$N342))))</f>
        <v/>
      </c>
      <c r="C342" s="4" t="str">
        <f>IF($B342="","",MIN(INDEX(Bemenet!$F$2:$F$301,$M342),INDEX(Szabalyok!$B:$B,$N342)))</f>
        <v/>
      </c>
      <c r="D342" s="5" t="str">
        <f>IF(AND($B342&lt;&gt;"",$C342&lt;&gt;"",$B342&lt;=$C342),INDEX(Bemenet!$G$2:$G$301,$M342),"")</f>
        <v/>
      </c>
      <c r="E342" s="6" t="str">
        <f>IF(AND($B342&lt;&gt;"",$C342&lt;&gt;"",$B342&lt;=$C342),INDEX(Bemenet!$D$2:$D$301,$M342),"")</f>
        <v/>
      </c>
      <c r="F342" s="5" t="str">
        <f t="shared" si="45"/>
        <v/>
      </c>
      <c r="G342" s="5" t="str">
        <f t="shared" si="46"/>
        <v/>
      </c>
      <c r="H342" s="9" t="str">
        <f t="shared" si="47"/>
        <v/>
      </c>
      <c r="I342" s="5" t="str">
        <f t="shared" si="48"/>
        <v/>
      </c>
      <c r="J342" s="5" t="str">
        <f>IF(OR($L342="",NOT(COUNTIFS($L$2:$L342,$L342)=1)),"",SUMIFS($G:$G,$L:$L,$L342))</f>
        <v/>
      </c>
      <c r="K342" s="5" t="str">
        <f>IF(OR($L342="",NOT(COUNTIFS($L$2:$L342,$L342)=1)),"",SUMIFS($I:$I,$L:$L,$L342))</f>
        <v/>
      </c>
      <c r="L342" s="6" t="str">
        <f t="shared" si="49"/>
        <v/>
      </c>
      <c r="M342" s="6">
        <f t="shared" si="50"/>
        <v>14</v>
      </c>
      <c r="N342" s="6">
        <f t="shared" si="51"/>
        <v>17</v>
      </c>
      <c r="O342" s="9" t="str">
        <f>IF(AND($B342&lt;&gt;"",$C342&lt;&gt;"",$B342&lt;=$C342),INDEX(Szabalyok!$C:$C,$N342),"")</f>
        <v/>
      </c>
      <c r="P342">
        <f t="shared" si="53"/>
        <v>0</v>
      </c>
    </row>
    <row r="343" spans="1:16" x14ac:dyDescent="0.35">
      <c r="A343">
        <f t="shared" si="52"/>
        <v>0</v>
      </c>
      <c r="B343" s="4" t="str">
        <f>IF($M343&gt;300,"",IF(OR(INDEX(Bemenet!$E$2:$E$301,$M343)="",INDEX(Bemenet!$F$2:$F$301,$M343)=""),"",MAX(INDEX(Bemenet!$E$2:$E$301,$M343),INDEX(Szabalyok!$A:$A,$N343))))</f>
        <v/>
      </c>
      <c r="C343" s="4" t="str">
        <f>IF($B343="","",MIN(INDEX(Bemenet!$F$2:$F$301,$M343),INDEX(Szabalyok!$B:$B,$N343)))</f>
        <v/>
      </c>
      <c r="D343" s="5" t="str">
        <f>IF(AND($B343&lt;&gt;"",$C343&lt;&gt;"",$B343&lt;=$C343),INDEX(Bemenet!$G$2:$G$301,$M343),"")</f>
        <v/>
      </c>
      <c r="E343" s="6" t="str">
        <f>IF(AND($B343&lt;&gt;"",$C343&lt;&gt;"",$B343&lt;=$C343),INDEX(Bemenet!$D$2:$D$301,$M343),"")</f>
        <v/>
      </c>
      <c r="F343" s="5" t="str">
        <f t="shared" si="45"/>
        <v/>
      </c>
      <c r="G343" s="5" t="str">
        <f t="shared" si="46"/>
        <v/>
      </c>
      <c r="H343" s="9" t="str">
        <f t="shared" si="47"/>
        <v/>
      </c>
      <c r="I343" s="5" t="str">
        <f t="shared" si="48"/>
        <v/>
      </c>
      <c r="J343" s="5" t="str">
        <f>IF(OR($L343="",NOT(COUNTIFS($L$2:$L343,$L343)=1)),"",SUMIFS($G:$G,$L:$L,$L343))</f>
        <v/>
      </c>
      <c r="K343" s="5" t="str">
        <f>IF(OR($L343="",NOT(COUNTIFS($L$2:$L343,$L343)=1)),"",SUMIFS($I:$I,$L:$L,$L343))</f>
        <v/>
      </c>
      <c r="L343" s="6" t="str">
        <f t="shared" si="49"/>
        <v/>
      </c>
      <c r="M343" s="6">
        <f t="shared" si="50"/>
        <v>14</v>
      </c>
      <c r="N343" s="6">
        <f t="shared" si="51"/>
        <v>18</v>
      </c>
      <c r="O343" s="9" t="str">
        <f>IF(AND($B343&lt;&gt;"",$C343&lt;&gt;"",$B343&lt;=$C343),INDEX(Szabalyok!$C:$C,$N343),"")</f>
        <v/>
      </c>
      <c r="P343">
        <f t="shared" si="53"/>
        <v>0</v>
      </c>
    </row>
    <row r="344" spans="1:16" x14ac:dyDescent="0.35">
      <c r="A344">
        <f t="shared" si="52"/>
        <v>0</v>
      </c>
      <c r="B344" s="4" t="str">
        <f>IF($M344&gt;300,"",IF(OR(INDEX(Bemenet!$E$2:$E$301,$M344)="",INDEX(Bemenet!$F$2:$F$301,$M344)=""),"",MAX(INDEX(Bemenet!$E$2:$E$301,$M344),INDEX(Szabalyok!$A:$A,$N344))))</f>
        <v/>
      </c>
      <c r="C344" s="4" t="str">
        <f>IF($B344="","",MIN(INDEX(Bemenet!$F$2:$F$301,$M344),INDEX(Szabalyok!$B:$B,$N344)))</f>
        <v/>
      </c>
      <c r="D344" s="5" t="str">
        <f>IF(AND($B344&lt;&gt;"",$C344&lt;&gt;"",$B344&lt;=$C344),INDEX(Bemenet!$G$2:$G$301,$M344),"")</f>
        <v/>
      </c>
      <c r="E344" s="6" t="str">
        <f>IF(AND($B344&lt;&gt;"",$C344&lt;&gt;"",$B344&lt;=$C344),INDEX(Bemenet!$D$2:$D$301,$M344),"")</f>
        <v/>
      </c>
      <c r="F344" s="5" t="str">
        <f t="shared" si="45"/>
        <v/>
      </c>
      <c r="G344" s="5" t="str">
        <f t="shared" si="46"/>
        <v/>
      </c>
      <c r="H344" s="9" t="str">
        <f t="shared" si="47"/>
        <v/>
      </c>
      <c r="I344" s="5" t="str">
        <f t="shared" si="48"/>
        <v/>
      </c>
      <c r="J344" s="5" t="str">
        <f>IF(OR($L344="",NOT(COUNTIFS($L$2:$L344,$L344)=1)),"",SUMIFS($G:$G,$L:$L,$L344))</f>
        <v/>
      </c>
      <c r="K344" s="5" t="str">
        <f>IF(OR($L344="",NOT(COUNTIFS($L$2:$L344,$L344)=1)),"",SUMIFS($I:$I,$L:$L,$L344))</f>
        <v/>
      </c>
      <c r="L344" s="6" t="str">
        <f t="shared" si="49"/>
        <v/>
      </c>
      <c r="M344" s="6">
        <f t="shared" si="50"/>
        <v>14</v>
      </c>
      <c r="N344" s="6">
        <f t="shared" si="51"/>
        <v>19</v>
      </c>
      <c r="O344" s="9" t="str">
        <f>IF(AND($B344&lt;&gt;"",$C344&lt;&gt;"",$B344&lt;=$C344),INDEX(Szabalyok!$C:$C,$N344),"")</f>
        <v/>
      </c>
      <c r="P344">
        <f t="shared" si="53"/>
        <v>0</v>
      </c>
    </row>
    <row r="345" spans="1:16" x14ac:dyDescent="0.35">
      <c r="A345">
        <f t="shared" si="52"/>
        <v>0</v>
      </c>
      <c r="B345" s="4" t="str">
        <f>IF($M345&gt;300,"",IF(OR(INDEX(Bemenet!$E$2:$E$301,$M345)="",INDEX(Bemenet!$F$2:$F$301,$M345)=""),"",MAX(INDEX(Bemenet!$E$2:$E$301,$M345),INDEX(Szabalyok!$A:$A,$N345))))</f>
        <v/>
      </c>
      <c r="C345" s="4" t="str">
        <f>IF($B345="","",MIN(INDEX(Bemenet!$F$2:$F$301,$M345),INDEX(Szabalyok!$B:$B,$N345)))</f>
        <v/>
      </c>
      <c r="D345" s="5" t="str">
        <f>IF(AND($B345&lt;&gt;"",$C345&lt;&gt;"",$B345&lt;=$C345),INDEX(Bemenet!$G$2:$G$301,$M345),"")</f>
        <v/>
      </c>
      <c r="E345" s="6" t="str">
        <f>IF(AND($B345&lt;&gt;"",$C345&lt;&gt;"",$B345&lt;=$C345),INDEX(Bemenet!$D$2:$D$301,$M345),"")</f>
        <v/>
      </c>
      <c r="F345" s="5" t="str">
        <f t="shared" si="45"/>
        <v/>
      </c>
      <c r="G345" s="5" t="str">
        <f t="shared" si="46"/>
        <v/>
      </c>
      <c r="H345" s="9" t="str">
        <f t="shared" si="47"/>
        <v/>
      </c>
      <c r="I345" s="5" t="str">
        <f t="shared" si="48"/>
        <v/>
      </c>
      <c r="J345" s="5" t="str">
        <f>IF(OR($L345="",NOT(COUNTIFS($L$2:$L345,$L345)=1)),"",SUMIFS($G:$G,$L:$L,$L345))</f>
        <v/>
      </c>
      <c r="K345" s="5" t="str">
        <f>IF(OR($L345="",NOT(COUNTIFS($L$2:$L345,$L345)=1)),"",SUMIFS($I:$I,$L:$L,$L345))</f>
        <v/>
      </c>
      <c r="L345" s="6" t="str">
        <f t="shared" si="49"/>
        <v/>
      </c>
      <c r="M345" s="6">
        <f t="shared" si="50"/>
        <v>14</v>
      </c>
      <c r="N345" s="6">
        <f t="shared" si="51"/>
        <v>20</v>
      </c>
      <c r="O345" s="9" t="str">
        <f>IF(AND($B345&lt;&gt;"",$C345&lt;&gt;"",$B345&lt;=$C345),INDEX(Szabalyok!$C:$C,$N345),"")</f>
        <v/>
      </c>
      <c r="P345">
        <f t="shared" si="53"/>
        <v>0</v>
      </c>
    </row>
    <row r="346" spans="1:16" x14ac:dyDescent="0.35">
      <c r="A346">
        <f t="shared" si="52"/>
        <v>0</v>
      </c>
      <c r="B346" s="4" t="str">
        <f>IF($M346&gt;300,"",IF(OR(INDEX(Bemenet!$E$2:$E$301,$M346)="",INDEX(Bemenet!$F$2:$F$301,$M346)=""),"",MAX(INDEX(Bemenet!$E$2:$E$301,$M346),INDEX(Szabalyok!$A:$A,$N346))))</f>
        <v/>
      </c>
      <c r="C346" s="4" t="str">
        <f>IF($B346="","",MIN(INDEX(Bemenet!$F$2:$F$301,$M346),INDEX(Szabalyok!$B:$B,$N346)))</f>
        <v/>
      </c>
      <c r="D346" s="5" t="str">
        <f>IF(AND($B346&lt;&gt;"",$C346&lt;&gt;"",$B346&lt;=$C346),INDEX(Bemenet!$G$2:$G$301,$M346),"")</f>
        <v/>
      </c>
      <c r="E346" s="6" t="str">
        <f>IF(AND($B346&lt;&gt;"",$C346&lt;&gt;"",$B346&lt;=$C346),INDEX(Bemenet!$D$2:$D$301,$M346),"")</f>
        <v/>
      </c>
      <c r="F346" s="5" t="str">
        <f t="shared" si="45"/>
        <v/>
      </c>
      <c r="G346" s="5" t="str">
        <f t="shared" si="46"/>
        <v/>
      </c>
      <c r="H346" s="9" t="str">
        <f t="shared" si="47"/>
        <v/>
      </c>
      <c r="I346" s="5" t="str">
        <f t="shared" si="48"/>
        <v/>
      </c>
      <c r="J346" s="5" t="str">
        <f>IF(OR($L346="",NOT(COUNTIFS($L$2:$L346,$L346)=1)),"",SUMIFS($G:$G,$L:$L,$L346))</f>
        <v/>
      </c>
      <c r="K346" s="5" t="str">
        <f>IF(OR($L346="",NOT(COUNTIFS($L$2:$L346,$L346)=1)),"",SUMIFS($I:$I,$L:$L,$L346))</f>
        <v/>
      </c>
      <c r="L346" s="6" t="str">
        <f t="shared" si="49"/>
        <v/>
      </c>
      <c r="M346" s="6">
        <f t="shared" si="50"/>
        <v>14</v>
      </c>
      <c r="N346" s="6">
        <f t="shared" si="51"/>
        <v>21</v>
      </c>
      <c r="O346" s="9" t="str">
        <f>IF(AND($B346&lt;&gt;"",$C346&lt;&gt;"",$B346&lt;=$C346),INDEX(Szabalyok!$C:$C,$N346),"")</f>
        <v/>
      </c>
      <c r="P346">
        <f t="shared" si="53"/>
        <v>0</v>
      </c>
    </row>
    <row r="347" spans="1:16" x14ac:dyDescent="0.35">
      <c r="A347">
        <f t="shared" si="52"/>
        <v>0</v>
      </c>
      <c r="B347" s="4" t="str">
        <f>IF($M347&gt;300,"",IF(OR(INDEX(Bemenet!$E$2:$E$301,$M347)="",INDEX(Bemenet!$F$2:$F$301,$M347)=""),"",MAX(INDEX(Bemenet!$E$2:$E$301,$M347),INDEX(Szabalyok!$A:$A,$N347))))</f>
        <v/>
      </c>
      <c r="C347" s="4" t="str">
        <f>IF($B347="","",MIN(INDEX(Bemenet!$F$2:$F$301,$M347),INDEX(Szabalyok!$B:$B,$N347)))</f>
        <v/>
      </c>
      <c r="D347" s="5" t="str">
        <f>IF(AND($B347&lt;&gt;"",$C347&lt;&gt;"",$B347&lt;=$C347),INDEX(Bemenet!$G$2:$G$301,$M347),"")</f>
        <v/>
      </c>
      <c r="E347" s="6" t="str">
        <f>IF(AND($B347&lt;&gt;"",$C347&lt;&gt;"",$B347&lt;=$C347),INDEX(Bemenet!$D$2:$D$301,$M347),"")</f>
        <v/>
      </c>
      <c r="F347" s="5" t="str">
        <f t="shared" si="45"/>
        <v/>
      </c>
      <c r="G347" s="5" t="str">
        <f t="shared" si="46"/>
        <v/>
      </c>
      <c r="H347" s="9" t="str">
        <f t="shared" si="47"/>
        <v/>
      </c>
      <c r="I347" s="5" t="str">
        <f t="shared" si="48"/>
        <v/>
      </c>
      <c r="J347" s="5" t="str">
        <f>IF(OR($L347="",NOT(COUNTIFS($L$2:$L347,$L347)=1)),"",SUMIFS($G:$G,$L:$L,$L347))</f>
        <v/>
      </c>
      <c r="K347" s="5" t="str">
        <f>IF(OR($L347="",NOT(COUNTIFS($L$2:$L347,$L347)=1)),"",SUMIFS($I:$I,$L:$L,$L347))</f>
        <v/>
      </c>
      <c r="L347" s="6" t="str">
        <f t="shared" si="49"/>
        <v/>
      </c>
      <c r="M347" s="6">
        <f t="shared" si="50"/>
        <v>14</v>
      </c>
      <c r="N347" s="6">
        <f t="shared" si="51"/>
        <v>22</v>
      </c>
      <c r="O347" s="9" t="str">
        <f>IF(AND($B347&lt;&gt;"",$C347&lt;&gt;"",$B347&lt;=$C347),INDEX(Szabalyok!$C:$C,$N347),"")</f>
        <v/>
      </c>
      <c r="P347">
        <f t="shared" si="53"/>
        <v>0</v>
      </c>
    </row>
    <row r="348" spans="1:16" x14ac:dyDescent="0.35">
      <c r="A348">
        <f t="shared" si="52"/>
        <v>0</v>
      </c>
      <c r="B348" s="4" t="str">
        <f>IF($M348&gt;300,"",IF(OR(INDEX(Bemenet!$E$2:$E$301,$M348)="",INDEX(Bemenet!$F$2:$F$301,$M348)=""),"",MAX(INDEX(Bemenet!$E$2:$E$301,$M348),INDEX(Szabalyok!$A:$A,$N348))))</f>
        <v/>
      </c>
      <c r="C348" s="4" t="str">
        <f>IF($B348="","",MIN(INDEX(Bemenet!$F$2:$F$301,$M348),INDEX(Szabalyok!$B:$B,$N348)))</f>
        <v/>
      </c>
      <c r="D348" s="5" t="str">
        <f>IF(AND($B348&lt;&gt;"",$C348&lt;&gt;"",$B348&lt;=$C348),INDEX(Bemenet!$G$2:$G$301,$M348),"")</f>
        <v/>
      </c>
      <c r="E348" s="6" t="str">
        <f>IF(AND($B348&lt;&gt;"",$C348&lt;&gt;"",$B348&lt;=$C348),INDEX(Bemenet!$D$2:$D$301,$M348),"")</f>
        <v/>
      </c>
      <c r="F348" s="5" t="str">
        <f t="shared" si="45"/>
        <v/>
      </c>
      <c r="G348" s="5" t="str">
        <f t="shared" si="46"/>
        <v/>
      </c>
      <c r="H348" s="9" t="str">
        <f t="shared" si="47"/>
        <v/>
      </c>
      <c r="I348" s="5" t="str">
        <f t="shared" si="48"/>
        <v/>
      </c>
      <c r="J348" s="5" t="str">
        <f>IF(OR($L348="",NOT(COUNTIFS($L$2:$L348,$L348)=1)),"",SUMIFS($G:$G,$L:$L,$L348))</f>
        <v/>
      </c>
      <c r="K348" s="5" t="str">
        <f>IF(OR($L348="",NOT(COUNTIFS($L$2:$L348,$L348)=1)),"",SUMIFS($I:$I,$L:$L,$L348))</f>
        <v/>
      </c>
      <c r="L348" s="6" t="str">
        <f t="shared" si="49"/>
        <v/>
      </c>
      <c r="M348" s="6">
        <f t="shared" si="50"/>
        <v>14</v>
      </c>
      <c r="N348" s="6">
        <f t="shared" si="51"/>
        <v>23</v>
      </c>
      <c r="O348" s="9" t="str">
        <f>IF(AND($B348&lt;&gt;"",$C348&lt;&gt;"",$B348&lt;=$C348),INDEX(Szabalyok!$C:$C,$N348),"")</f>
        <v/>
      </c>
      <c r="P348">
        <f t="shared" si="53"/>
        <v>0</v>
      </c>
    </row>
    <row r="349" spans="1:16" x14ac:dyDescent="0.35">
      <c r="A349">
        <f t="shared" si="52"/>
        <v>0</v>
      </c>
      <c r="B349" s="4" t="str">
        <f>IF($M349&gt;300,"",IF(OR(INDEX(Bemenet!$E$2:$E$301,$M349)="",INDEX(Bemenet!$F$2:$F$301,$M349)=""),"",MAX(INDEX(Bemenet!$E$2:$E$301,$M349),INDEX(Szabalyok!$A:$A,$N349))))</f>
        <v/>
      </c>
      <c r="C349" s="4" t="str">
        <f>IF($B349="","",MIN(INDEX(Bemenet!$F$2:$F$301,$M349),INDEX(Szabalyok!$B:$B,$N349)))</f>
        <v/>
      </c>
      <c r="D349" s="5" t="str">
        <f>IF(AND($B349&lt;&gt;"",$C349&lt;&gt;"",$B349&lt;=$C349),INDEX(Bemenet!$G$2:$G$301,$M349),"")</f>
        <v/>
      </c>
      <c r="E349" s="6" t="str">
        <f>IF(AND($B349&lt;&gt;"",$C349&lt;&gt;"",$B349&lt;=$C349),INDEX(Bemenet!$D$2:$D$301,$M349),"")</f>
        <v/>
      </c>
      <c r="F349" s="5" t="str">
        <f t="shared" si="45"/>
        <v/>
      </c>
      <c r="G349" s="5" t="str">
        <f t="shared" si="46"/>
        <v/>
      </c>
      <c r="H349" s="9" t="str">
        <f t="shared" si="47"/>
        <v/>
      </c>
      <c r="I349" s="5" t="str">
        <f t="shared" si="48"/>
        <v/>
      </c>
      <c r="J349" s="5" t="str">
        <f>IF(OR($L349="",NOT(COUNTIFS($L$2:$L349,$L349)=1)),"",SUMIFS($G:$G,$L:$L,$L349))</f>
        <v/>
      </c>
      <c r="K349" s="5" t="str">
        <f>IF(OR($L349="",NOT(COUNTIFS($L$2:$L349,$L349)=1)),"",SUMIFS($I:$I,$L:$L,$L349))</f>
        <v/>
      </c>
      <c r="L349" s="6" t="str">
        <f t="shared" si="49"/>
        <v/>
      </c>
      <c r="M349" s="6">
        <f t="shared" si="50"/>
        <v>14</v>
      </c>
      <c r="N349" s="6">
        <f t="shared" si="51"/>
        <v>24</v>
      </c>
      <c r="O349" s="9" t="str">
        <f>IF(AND($B349&lt;&gt;"",$C349&lt;&gt;"",$B349&lt;=$C349),INDEX(Szabalyok!$C:$C,$N349),"")</f>
        <v/>
      </c>
      <c r="P349">
        <f t="shared" si="53"/>
        <v>0</v>
      </c>
    </row>
    <row r="350" spans="1:16" x14ac:dyDescent="0.35">
      <c r="A350">
        <f t="shared" si="52"/>
        <v>0</v>
      </c>
      <c r="B350" s="4" t="str">
        <f>IF($M350&gt;300,"",IF(OR(INDEX(Bemenet!$E$2:$E$301,$M350)="",INDEX(Bemenet!$F$2:$F$301,$M350)=""),"",MAX(INDEX(Bemenet!$E$2:$E$301,$M350),INDEX(Szabalyok!$A:$A,$N350))))</f>
        <v/>
      </c>
      <c r="C350" s="4" t="str">
        <f>IF($B350="","",MIN(INDEX(Bemenet!$F$2:$F$301,$M350),INDEX(Szabalyok!$B:$B,$N350)))</f>
        <v/>
      </c>
      <c r="D350" s="5" t="str">
        <f>IF(AND($B350&lt;&gt;"",$C350&lt;&gt;"",$B350&lt;=$C350),INDEX(Bemenet!$G$2:$G$301,$M350),"")</f>
        <v/>
      </c>
      <c r="E350" s="6" t="str">
        <f>IF(AND($B350&lt;&gt;"",$C350&lt;&gt;"",$B350&lt;=$C350),INDEX(Bemenet!$D$2:$D$301,$M350),"")</f>
        <v/>
      </c>
      <c r="F350" s="5" t="str">
        <f t="shared" si="45"/>
        <v/>
      </c>
      <c r="G350" s="5" t="str">
        <f t="shared" si="46"/>
        <v/>
      </c>
      <c r="H350" s="9" t="str">
        <f t="shared" si="47"/>
        <v/>
      </c>
      <c r="I350" s="5" t="str">
        <f t="shared" si="48"/>
        <v/>
      </c>
      <c r="J350" s="5" t="str">
        <f>IF(OR($L350="",NOT(COUNTIFS($L$2:$L350,$L350)=1)),"",SUMIFS($G:$G,$L:$L,$L350))</f>
        <v/>
      </c>
      <c r="K350" s="5" t="str">
        <f>IF(OR($L350="",NOT(COUNTIFS($L$2:$L350,$L350)=1)),"",SUMIFS($I:$I,$L:$L,$L350))</f>
        <v/>
      </c>
      <c r="L350" s="6" t="str">
        <f t="shared" si="49"/>
        <v/>
      </c>
      <c r="M350" s="6">
        <f t="shared" si="50"/>
        <v>14</v>
      </c>
      <c r="N350" s="6">
        <f t="shared" si="51"/>
        <v>25</v>
      </c>
      <c r="O350" s="9" t="str">
        <f>IF(AND($B350&lt;&gt;"",$C350&lt;&gt;"",$B350&lt;=$C350),INDEX(Szabalyok!$C:$C,$N350),"")</f>
        <v/>
      </c>
      <c r="P350">
        <f t="shared" si="53"/>
        <v>0</v>
      </c>
    </row>
    <row r="351" spans="1:16" x14ac:dyDescent="0.35">
      <c r="A351">
        <f t="shared" si="52"/>
        <v>0</v>
      </c>
      <c r="B351" s="4" t="str">
        <f>IF($M351&gt;300,"",IF(OR(INDEX(Bemenet!$E$2:$E$301,$M351)="",INDEX(Bemenet!$F$2:$F$301,$M351)=""),"",MAX(INDEX(Bemenet!$E$2:$E$301,$M351),INDEX(Szabalyok!$A:$A,$N351))))</f>
        <v/>
      </c>
      <c r="C351" s="4" t="str">
        <f>IF($B351="","",MIN(INDEX(Bemenet!$F$2:$F$301,$M351),INDEX(Szabalyok!$B:$B,$N351)))</f>
        <v/>
      </c>
      <c r="D351" s="5" t="str">
        <f>IF(AND($B351&lt;&gt;"",$C351&lt;&gt;"",$B351&lt;=$C351),INDEX(Bemenet!$G$2:$G$301,$M351),"")</f>
        <v/>
      </c>
      <c r="E351" s="6" t="str">
        <f>IF(AND($B351&lt;&gt;"",$C351&lt;&gt;"",$B351&lt;=$C351),INDEX(Bemenet!$D$2:$D$301,$M351),"")</f>
        <v/>
      </c>
      <c r="F351" s="5" t="str">
        <f t="shared" si="45"/>
        <v/>
      </c>
      <c r="G351" s="5" t="str">
        <f t="shared" si="46"/>
        <v/>
      </c>
      <c r="H351" s="9" t="str">
        <f t="shared" si="47"/>
        <v/>
      </c>
      <c r="I351" s="5" t="str">
        <f t="shared" si="48"/>
        <v/>
      </c>
      <c r="J351" s="5" t="str">
        <f>IF(OR($L351="",NOT(COUNTIFS($L$2:$L351,$L351)=1)),"",SUMIFS($G:$G,$L:$L,$L351))</f>
        <v/>
      </c>
      <c r="K351" s="5" t="str">
        <f>IF(OR($L351="",NOT(COUNTIFS($L$2:$L351,$L351)=1)),"",SUMIFS($I:$I,$L:$L,$L351))</f>
        <v/>
      </c>
      <c r="L351" s="6" t="str">
        <f t="shared" si="49"/>
        <v/>
      </c>
      <c r="M351" s="6">
        <f t="shared" si="50"/>
        <v>14</v>
      </c>
      <c r="N351" s="6">
        <f t="shared" si="51"/>
        <v>26</v>
      </c>
      <c r="O351" s="9" t="str">
        <f>IF(AND($B351&lt;&gt;"",$C351&lt;&gt;"",$B351&lt;=$C351),INDEX(Szabalyok!$C:$C,$N351),"")</f>
        <v/>
      </c>
      <c r="P351">
        <f t="shared" si="53"/>
        <v>0</v>
      </c>
    </row>
    <row r="352" spans="1:16" x14ac:dyDescent="0.35">
      <c r="A352">
        <f t="shared" si="52"/>
        <v>0</v>
      </c>
      <c r="B352" s="4" t="str">
        <f>IF($M352&gt;300,"",IF(OR(INDEX(Bemenet!$E$2:$E$301,$M352)="",INDEX(Bemenet!$F$2:$F$301,$M352)=""),"",MAX(INDEX(Bemenet!$E$2:$E$301,$M352),INDEX(Szabalyok!$A:$A,$N352))))</f>
        <v/>
      </c>
      <c r="C352" s="4" t="str">
        <f>IF($B352="","",MIN(INDEX(Bemenet!$F$2:$F$301,$M352),INDEX(Szabalyok!$B:$B,$N352)))</f>
        <v/>
      </c>
      <c r="D352" s="5" t="str">
        <f>IF(AND($B352&lt;&gt;"",$C352&lt;&gt;"",$B352&lt;=$C352),INDEX(Bemenet!$G$2:$G$301,$M352),"")</f>
        <v/>
      </c>
      <c r="E352" s="6" t="str">
        <f>IF(AND($B352&lt;&gt;"",$C352&lt;&gt;"",$B352&lt;=$C352),INDEX(Bemenet!$D$2:$D$301,$M352),"")</f>
        <v/>
      </c>
      <c r="F352" s="5" t="str">
        <f t="shared" si="45"/>
        <v/>
      </c>
      <c r="G352" s="5" t="str">
        <f t="shared" si="46"/>
        <v/>
      </c>
      <c r="H352" s="9" t="str">
        <f t="shared" si="47"/>
        <v/>
      </c>
      <c r="I352" s="5" t="str">
        <f t="shared" si="48"/>
        <v/>
      </c>
      <c r="J352" s="5" t="str">
        <f>IF(OR($L352="",NOT(COUNTIFS($L$2:$L352,$L352)=1)),"",SUMIFS($G:$G,$L:$L,$L352))</f>
        <v/>
      </c>
      <c r="K352" s="5" t="str">
        <f>IF(OR($L352="",NOT(COUNTIFS($L$2:$L352,$L352)=1)),"",SUMIFS($I:$I,$L:$L,$L352))</f>
        <v/>
      </c>
      <c r="L352" s="6" t="str">
        <f t="shared" si="49"/>
        <v/>
      </c>
      <c r="M352" s="6">
        <f t="shared" si="50"/>
        <v>15</v>
      </c>
      <c r="N352" s="6">
        <f t="shared" si="51"/>
        <v>2</v>
      </c>
      <c r="O352" s="9" t="str">
        <f>IF(AND($B352&lt;&gt;"",$C352&lt;&gt;"",$B352&lt;=$C352),INDEX(Szabalyok!$C:$C,$N352),"")</f>
        <v/>
      </c>
      <c r="P352">
        <f t="shared" si="53"/>
        <v>0</v>
      </c>
    </row>
    <row r="353" spans="1:16" x14ac:dyDescent="0.35">
      <c r="A353">
        <f t="shared" si="52"/>
        <v>0</v>
      </c>
      <c r="B353" s="4" t="str">
        <f>IF($M353&gt;300,"",IF(OR(INDEX(Bemenet!$E$2:$E$301,$M353)="",INDEX(Bemenet!$F$2:$F$301,$M353)=""),"",MAX(INDEX(Bemenet!$E$2:$E$301,$M353),INDEX(Szabalyok!$A:$A,$N353))))</f>
        <v/>
      </c>
      <c r="C353" s="4" t="str">
        <f>IF($B353="","",MIN(INDEX(Bemenet!$F$2:$F$301,$M353),INDEX(Szabalyok!$B:$B,$N353)))</f>
        <v/>
      </c>
      <c r="D353" s="5" t="str">
        <f>IF(AND($B353&lt;&gt;"",$C353&lt;&gt;"",$B353&lt;=$C353),INDEX(Bemenet!$G$2:$G$301,$M353),"")</f>
        <v/>
      </c>
      <c r="E353" s="6" t="str">
        <f>IF(AND($B353&lt;&gt;"",$C353&lt;&gt;"",$B353&lt;=$C353),INDEX(Bemenet!$D$2:$D$301,$M353),"")</f>
        <v/>
      </c>
      <c r="F353" s="5" t="str">
        <f t="shared" si="45"/>
        <v/>
      </c>
      <c r="G353" s="5" t="str">
        <f t="shared" si="46"/>
        <v/>
      </c>
      <c r="H353" s="9" t="str">
        <f t="shared" si="47"/>
        <v/>
      </c>
      <c r="I353" s="5" t="str">
        <f t="shared" si="48"/>
        <v/>
      </c>
      <c r="J353" s="5" t="str">
        <f>IF(OR($L353="",NOT(COUNTIFS($L$2:$L353,$L353)=1)),"",SUMIFS($G:$G,$L:$L,$L353))</f>
        <v/>
      </c>
      <c r="K353" s="5" t="str">
        <f>IF(OR($L353="",NOT(COUNTIFS($L$2:$L353,$L353)=1)),"",SUMIFS($I:$I,$L:$L,$L353))</f>
        <v/>
      </c>
      <c r="L353" s="6" t="str">
        <f t="shared" si="49"/>
        <v/>
      </c>
      <c r="M353" s="6">
        <f t="shared" si="50"/>
        <v>15</v>
      </c>
      <c r="N353" s="6">
        <f t="shared" si="51"/>
        <v>3</v>
      </c>
      <c r="O353" s="9" t="str">
        <f>IF(AND($B353&lt;&gt;"",$C353&lt;&gt;"",$B353&lt;=$C353),INDEX(Szabalyok!$C:$C,$N353),"")</f>
        <v/>
      </c>
      <c r="P353">
        <f t="shared" si="53"/>
        <v>0</v>
      </c>
    </row>
    <row r="354" spans="1:16" x14ac:dyDescent="0.35">
      <c r="A354">
        <f t="shared" si="52"/>
        <v>0</v>
      </c>
      <c r="B354" s="4" t="str">
        <f>IF($M354&gt;300,"",IF(OR(INDEX(Bemenet!$E$2:$E$301,$M354)="",INDEX(Bemenet!$F$2:$F$301,$M354)=""),"",MAX(INDEX(Bemenet!$E$2:$E$301,$M354),INDEX(Szabalyok!$A:$A,$N354))))</f>
        <v/>
      </c>
      <c r="C354" s="4" t="str">
        <f>IF($B354="","",MIN(INDEX(Bemenet!$F$2:$F$301,$M354),INDEX(Szabalyok!$B:$B,$N354)))</f>
        <v/>
      </c>
      <c r="D354" s="5" t="str">
        <f>IF(AND($B354&lt;&gt;"",$C354&lt;&gt;"",$B354&lt;=$C354),INDEX(Bemenet!$G$2:$G$301,$M354),"")</f>
        <v/>
      </c>
      <c r="E354" s="6" t="str">
        <f>IF(AND($B354&lt;&gt;"",$C354&lt;&gt;"",$B354&lt;=$C354),INDEX(Bemenet!$D$2:$D$301,$M354),"")</f>
        <v/>
      </c>
      <c r="F354" s="5" t="str">
        <f t="shared" si="45"/>
        <v/>
      </c>
      <c r="G354" s="5" t="str">
        <f t="shared" si="46"/>
        <v/>
      </c>
      <c r="H354" s="9" t="str">
        <f t="shared" si="47"/>
        <v/>
      </c>
      <c r="I354" s="5" t="str">
        <f t="shared" si="48"/>
        <v/>
      </c>
      <c r="J354" s="5" t="str">
        <f>IF(OR($L354="",NOT(COUNTIFS($L$2:$L354,$L354)=1)),"",SUMIFS($G:$G,$L:$L,$L354))</f>
        <v/>
      </c>
      <c r="K354" s="5" t="str">
        <f>IF(OR($L354="",NOT(COUNTIFS($L$2:$L354,$L354)=1)),"",SUMIFS($I:$I,$L:$L,$L354))</f>
        <v/>
      </c>
      <c r="L354" s="6" t="str">
        <f t="shared" si="49"/>
        <v/>
      </c>
      <c r="M354" s="6">
        <f t="shared" si="50"/>
        <v>15</v>
      </c>
      <c r="N354" s="6">
        <f t="shared" si="51"/>
        <v>4</v>
      </c>
      <c r="O354" s="9" t="str">
        <f>IF(AND($B354&lt;&gt;"",$C354&lt;&gt;"",$B354&lt;=$C354),INDEX(Szabalyok!$C:$C,$N354),"")</f>
        <v/>
      </c>
      <c r="P354">
        <f t="shared" si="53"/>
        <v>0</v>
      </c>
    </row>
    <row r="355" spans="1:16" x14ac:dyDescent="0.35">
      <c r="A355">
        <f t="shared" si="52"/>
        <v>0</v>
      </c>
      <c r="B355" s="4" t="str">
        <f>IF($M355&gt;300,"",IF(OR(INDEX(Bemenet!$E$2:$E$301,$M355)="",INDEX(Bemenet!$F$2:$F$301,$M355)=""),"",MAX(INDEX(Bemenet!$E$2:$E$301,$M355),INDEX(Szabalyok!$A:$A,$N355))))</f>
        <v/>
      </c>
      <c r="C355" s="4" t="str">
        <f>IF($B355="","",MIN(INDEX(Bemenet!$F$2:$F$301,$M355),INDEX(Szabalyok!$B:$B,$N355)))</f>
        <v/>
      </c>
      <c r="D355" s="5" t="str">
        <f>IF(AND($B355&lt;&gt;"",$C355&lt;&gt;"",$B355&lt;=$C355),INDEX(Bemenet!$G$2:$G$301,$M355),"")</f>
        <v/>
      </c>
      <c r="E355" s="6" t="str">
        <f>IF(AND($B355&lt;&gt;"",$C355&lt;&gt;"",$B355&lt;=$C355),INDEX(Bemenet!$D$2:$D$301,$M355),"")</f>
        <v/>
      </c>
      <c r="F355" s="5" t="str">
        <f t="shared" si="45"/>
        <v/>
      </c>
      <c r="G355" s="5" t="str">
        <f t="shared" si="46"/>
        <v/>
      </c>
      <c r="H355" s="9" t="str">
        <f t="shared" si="47"/>
        <v/>
      </c>
      <c r="I355" s="5" t="str">
        <f t="shared" si="48"/>
        <v/>
      </c>
      <c r="J355" s="5" t="str">
        <f>IF(OR($L355="",NOT(COUNTIFS($L$2:$L355,$L355)=1)),"",SUMIFS($G:$G,$L:$L,$L355))</f>
        <v/>
      </c>
      <c r="K355" s="5" t="str">
        <f>IF(OR($L355="",NOT(COUNTIFS($L$2:$L355,$L355)=1)),"",SUMIFS($I:$I,$L:$L,$L355))</f>
        <v/>
      </c>
      <c r="L355" s="6" t="str">
        <f t="shared" si="49"/>
        <v/>
      </c>
      <c r="M355" s="6">
        <f t="shared" si="50"/>
        <v>15</v>
      </c>
      <c r="N355" s="6">
        <f t="shared" si="51"/>
        <v>5</v>
      </c>
      <c r="O355" s="9" t="str">
        <f>IF(AND($B355&lt;&gt;"",$C355&lt;&gt;"",$B355&lt;=$C355),INDEX(Szabalyok!$C:$C,$N355),"")</f>
        <v/>
      </c>
      <c r="P355">
        <f t="shared" si="53"/>
        <v>0</v>
      </c>
    </row>
    <row r="356" spans="1:16" x14ac:dyDescent="0.35">
      <c r="A356">
        <f t="shared" si="52"/>
        <v>0</v>
      </c>
      <c r="B356" s="4" t="str">
        <f>IF($M356&gt;300,"",IF(OR(INDEX(Bemenet!$E$2:$E$301,$M356)="",INDEX(Bemenet!$F$2:$F$301,$M356)=""),"",MAX(INDEX(Bemenet!$E$2:$E$301,$M356),INDEX(Szabalyok!$A:$A,$N356))))</f>
        <v/>
      </c>
      <c r="C356" s="4" t="str">
        <f>IF($B356="","",MIN(INDEX(Bemenet!$F$2:$F$301,$M356),INDEX(Szabalyok!$B:$B,$N356)))</f>
        <v/>
      </c>
      <c r="D356" s="5" t="str">
        <f>IF(AND($B356&lt;&gt;"",$C356&lt;&gt;"",$B356&lt;=$C356),INDEX(Bemenet!$G$2:$G$301,$M356),"")</f>
        <v/>
      </c>
      <c r="E356" s="6" t="str">
        <f>IF(AND($B356&lt;&gt;"",$C356&lt;&gt;"",$B356&lt;=$C356),INDEX(Bemenet!$D$2:$D$301,$M356),"")</f>
        <v/>
      </c>
      <c r="F356" s="5" t="str">
        <f t="shared" si="45"/>
        <v/>
      </c>
      <c r="G356" s="5" t="str">
        <f t="shared" si="46"/>
        <v/>
      </c>
      <c r="H356" s="9" t="str">
        <f t="shared" si="47"/>
        <v/>
      </c>
      <c r="I356" s="5" t="str">
        <f t="shared" si="48"/>
        <v/>
      </c>
      <c r="J356" s="5" t="str">
        <f>IF(OR($L356="",NOT(COUNTIFS($L$2:$L356,$L356)=1)),"",SUMIFS($G:$G,$L:$L,$L356))</f>
        <v/>
      </c>
      <c r="K356" s="5" t="str">
        <f>IF(OR($L356="",NOT(COUNTIFS($L$2:$L356,$L356)=1)),"",SUMIFS($I:$I,$L:$L,$L356))</f>
        <v/>
      </c>
      <c r="L356" s="6" t="str">
        <f t="shared" si="49"/>
        <v/>
      </c>
      <c r="M356" s="6">
        <f t="shared" si="50"/>
        <v>15</v>
      </c>
      <c r="N356" s="6">
        <f t="shared" si="51"/>
        <v>6</v>
      </c>
      <c r="O356" s="9" t="str">
        <f>IF(AND($B356&lt;&gt;"",$C356&lt;&gt;"",$B356&lt;=$C356),INDEX(Szabalyok!$C:$C,$N356),"")</f>
        <v/>
      </c>
      <c r="P356">
        <f t="shared" si="53"/>
        <v>0</v>
      </c>
    </row>
    <row r="357" spans="1:16" x14ac:dyDescent="0.35">
      <c r="A357">
        <f t="shared" si="52"/>
        <v>0</v>
      </c>
      <c r="B357" s="4" t="str">
        <f>IF($M357&gt;300,"",IF(OR(INDEX(Bemenet!$E$2:$E$301,$M357)="",INDEX(Bemenet!$F$2:$F$301,$M357)=""),"",MAX(INDEX(Bemenet!$E$2:$E$301,$M357),INDEX(Szabalyok!$A:$A,$N357))))</f>
        <v/>
      </c>
      <c r="C357" s="4" t="str">
        <f>IF($B357="","",MIN(INDEX(Bemenet!$F$2:$F$301,$M357),INDEX(Szabalyok!$B:$B,$N357)))</f>
        <v/>
      </c>
      <c r="D357" s="5" t="str">
        <f>IF(AND($B357&lt;&gt;"",$C357&lt;&gt;"",$B357&lt;=$C357),INDEX(Bemenet!$G$2:$G$301,$M357),"")</f>
        <v/>
      </c>
      <c r="E357" s="6" t="str">
        <f>IF(AND($B357&lt;&gt;"",$C357&lt;&gt;"",$B357&lt;=$C357),INDEX(Bemenet!$D$2:$D$301,$M357),"")</f>
        <v/>
      </c>
      <c r="F357" s="5" t="str">
        <f t="shared" si="45"/>
        <v/>
      </c>
      <c r="G357" s="5" t="str">
        <f t="shared" si="46"/>
        <v/>
      </c>
      <c r="H357" s="9" t="str">
        <f t="shared" si="47"/>
        <v/>
      </c>
      <c r="I357" s="5" t="str">
        <f t="shared" si="48"/>
        <v/>
      </c>
      <c r="J357" s="5" t="str">
        <f>IF(OR($L357="",NOT(COUNTIFS($L$2:$L357,$L357)=1)),"",SUMIFS($G:$G,$L:$L,$L357))</f>
        <v/>
      </c>
      <c r="K357" s="5" t="str">
        <f>IF(OR($L357="",NOT(COUNTIFS($L$2:$L357,$L357)=1)),"",SUMIFS($I:$I,$L:$L,$L357))</f>
        <v/>
      </c>
      <c r="L357" s="6" t="str">
        <f t="shared" si="49"/>
        <v/>
      </c>
      <c r="M357" s="6">
        <f t="shared" si="50"/>
        <v>15</v>
      </c>
      <c r="N357" s="6">
        <f t="shared" si="51"/>
        <v>7</v>
      </c>
      <c r="O357" s="9" t="str">
        <f>IF(AND($B357&lt;&gt;"",$C357&lt;&gt;"",$B357&lt;=$C357),INDEX(Szabalyok!$C:$C,$N357),"")</f>
        <v/>
      </c>
      <c r="P357">
        <f t="shared" si="53"/>
        <v>0</v>
      </c>
    </row>
    <row r="358" spans="1:16" x14ac:dyDescent="0.35">
      <c r="A358">
        <f t="shared" si="52"/>
        <v>0</v>
      </c>
      <c r="B358" s="4" t="str">
        <f>IF($M358&gt;300,"",IF(OR(INDEX(Bemenet!$E$2:$E$301,$M358)="",INDEX(Bemenet!$F$2:$F$301,$M358)=""),"",MAX(INDEX(Bemenet!$E$2:$E$301,$M358),INDEX(Szabalyok!$A:$A,$N358))))</f>
        <v/>
      </c>
      <c r="C358" s="4" t="str">
        <f>IF($B358="","",MIN(INDEX(Bemenet!$F$2:$F$301,$M358),INDEX(Szabalyok!$B:$B,$N358)))</f>
        <v/>
      </c>
      <c r="D358" s="5" t="str">
        <f>IF(AND($B358&lt;&gt;"",$C358&lt;&gt;"",$B358&lt;=$C358),INDEX(Bemenet!$G$2:$G$301,$M358),"")</f>
        <v/>
      </c>
      <c r="E358" s="6" t="str">
        <f>IF(AND($B358&lt;&gt;"",$C358&lt;&gt;"",$B358&lt;=$C358),INDEX(Bemenet!$D$2:$D$301,$M358),"")</f>
        <v/>
      </c>
      <c r="F358" s="5" t="str">
        <f t="shared" si="45"/>
        <v/>
      </c>
      <c r="G358" s="5" t="str">
        <f t="shared" si="46"/>
        <v/>
      </c>
      <c r="H358" s="9" t="str">
        <f t="shared" si="47"/>
        <v/>
      </c>
      <c r="I358" s="5" t="str">
        <f t="shared" si="48"/>
        <v/>
      </c>
      <c r="J358" s="5" t="str">
        <f>IF(OR($L358="",NOT(COUNTIFS($L$2:$L358,$L358)=1)),"",SUMIFS($G:$G,$L:$L,$L358))</f>
        <v/>
      </c>
      <c r="K358" s="5" t="str">
        <f>IF(OR($L358="",NOT(COUNTIFS($L$2:$L358,$L358)=1)),"",SUMIFS($I:$I,$L:$L,$L358))</f>
        <v/>
      </c>
      <c r="L358" s="6" t="str">
        <f t="shared" si="49"/>
        <v/>
      </c>
      <c r="M358" s="6">
        <f t="shared" si="50"/>
        <v>15</v>
      </c>
      <c r="N358" s="6">
        <f t="shared" si="51"/>
        <v>8</v>
      </c>
      <c r="O358" s="9" t="str">
        <f>IF(AND($B358&lt;&gt;"",$C358&lt;&gt;"",$B358&lt;=$C358),INDEX(Szabalyok!$C:$C,$N358),"")</f>
        <v/>
      </c>
      <c r="P358">
        <f t="shared" si="53"/>
        <v>0</v>
      </c>
    </row>
    <row r="359" spans="1:16" x14ac:dyDescent="0.35">
      <c r="A359">
        <f t="shared" si="52"/>
        <v>0</v>
      </c>
      <c r="B359" s="4" t="str">
        <f>IF($M359&gt;300,"",IF(OR(INDEX(Bemenet!$E$2:$E$301,$M359)="",INDEX(Bemenet!$F$2:$F$301,$M359)=""),"",MAX(INDEX(Bemenet!$E$2:$E$301,$M359),INDEX(Szabalyok!$A:$A,$N359))))</f>
        <v/>
      </c>
      <c r="C359" s="4" t="str">
        <f>IF($B359="","",MIN(INDEX(Bemenet!$F$2:$F$301,$M359),INDEX(Szabalyok!$B:$B,$N359)))</f>
        <v/>
      </c>
      <c r="D359" s="5" t="str">
        <f>IF(AND($B359&lt;&gt;"",$C359&lt;&gt;"",$B359&lt;=$C359),INDEX(Bemenet!$G$2:$G$301,$M359),"")</f>
        <v/>
      </c>
      <c r="E359" s="6" t="str">
        <f>IF(AND($B359&lt;&gt;"",$C359&lt;&gt;"",$B359&lt;=$C359),INDEX(Bemenet!$D$2:$D$301,$M359),"")</f>
        <v/>
      </c>
      <c r="F359" s="5" t="str">
        <f t="shared" si="45"/>
        <v/>
      </c>
      <c r="G359" s="5" t="str">
        <f t="shared" si="46"/>
        <v/>
      </c>
      <c r="H359" s="9" t="str">
        <f t="shared" si="47"/>
        <v/>
      </c>
      <c r="I359" s="5" t="str">
        <f t="shared" si="48"/>
        <v/>
      </c>
      <c r="J359" s="5" t="str">
        <f>IF(OR($L359="",NOT(COUNTIFS($L$2:$L359,$L359)=1)),"",SUMIFS($G:$G,$L:$L,$L359))</f>
        <v/>
      </c>
      <c r="K359" s="5" t="str">
        <f>IF(OR($L359="",NOT(COUNTIFS($L$2:$L359,$L359)=1)),"",SUMIFS($I:$I,$L:$L,$L359))</f>
        <v/>
      </c>
      <c r="L359" s="6" t="str">
        <f t="shared" si="49"/>
        <v/>
      </c>
      <c r="M359" s="6">
        <f t="shared" si="50"/>
        <v>15</v>
      </c>
      <c r="N359" s="6">
        <f t="shared" si="51"/>
        <v>9</v>
      </c>
      <c r="O359" s="9" t="str">
        <f>IF(AND($B359&lt;&gt;"",$C359&lt;&gt;"",$B359&lt;=$C359),INDEX(Szabalyok!$C:$C,$N359),"")</f>
        <v/>
      </c>
      <c r="P359">
        <f t="shared" si="53"/>
        <v>0</v>
      </c>
    </row>
    <row r="360" spans="1:16" x14ac:dyDescent="0.35">
      <c r="A360">
        <f t="shared" si="52"/>
        <v>0</v>
      </c>
      <c r="B360" s="4" t="str">
        <f>IF($M360&gt;300,"",IF(OR(INDEX(Bemenet!$E$2:$E$301,$M360)="",INDEX(Bemenet!$F$2:$F$301,$M360)=""),"",MAX(INDEX(Bemenet!$E$2:$E$301,$M360),INDEX(Szabalyok!$A:$A,$N360))))</f>
        <v/>
      </c>
      <c r="C360" s="4" t="str">
        <f>IF($B360="","",MIN(INDEX(Bemenet!$F$2:$F$301,$M360),INDEX(Szabalyok!$B:$B,$N360)))</f>
        <v/>
      </c>
      <c r="D360" s="5" t="str">
        <f>IF(AND($B360&lt;&gt;"",$C360&lt;&gt;"",$B360&lt;=$C360),INDEX(Bemenet!$G$2:$G$301,$M360),"")</f>
        <v/>
      </c>
      <c r="E360" s="6" t="str">
        <f>IF(AND($B360&lt;&gt;"",$C360&lt;&gt;"",$B360&lt;=$C360),INDEX(Bemenet!$D$2:$D$301,$M360),"")</f>
        <v/>
      </c>
      <c r="F360" s="5" t="str">
        <f t="shared" si="45"/>
        <v/>
      </c>
      <c r="G360" s="5" t="str">
        <f t="shared" si="46"/>
        <v/>
      </c>
      <c r="H360" s="9" t="str">
        <f t="shared" si="47"/>
        <v/>
      </c>
      <c r="I360" s="5" t="str">
        <f t="shared" si="48"/>
        <v/>
      </c>
      <c r="J360" s="5" t="str">
        <f>IF(OR($L360="",NOT(COUNTIFS($L$2:$L360,$L360)=1)),"",SUMIFS($G:$G,$L:$L,$L360))</f>
        <v/>
      </c>
      <c r="K360" s="5" t="str">
        <f>IF(OR($L360="",NOT(COUNTIFS($L$2:$L360,$L360)=1)),"",SUMIFS($I:$I,$L:$L,$L360))</f>
        <v/>
      </c>
      <c r="L360" s="6" t="str">
        <f t="shared" si="49"/>
        <v/>
      </c>
      <c r="M360" s="6">
        <f t="shared" si="50"/>
        <v>15</v>
      </c>
      <c r="N360" s="6">
        <f t="shared" si="51"/>
        <v>10</v>
      </c>
      <c r="O360" s="9" t="str">
        <f>IF(AND($B360&lt;&gt;"",$C360&lt;&gt;"",$B360&lt;=$C360),INDEX(Szabalyok!$C:$C,$N360),"")</f>
        <v/>
      </c>
      <c r="P360">
        <f t="shared" si="53"/>
        <v>0</v>
      </c>
    </row>
    <row r="361" spans="1:16" x14ac:dyDescent="0.35">
      <c r="A361">
        <f t="shared" si="52"/>
        <v>0</v>
      </c>
      <c r="B361" s="4" t="str">
        <f>IF($M361&gt;300,"",IF(OR(INDEX(Bemenet!$E$2:$E$301,$M361)="",INDEX(Bemenet!$F$2:$F$301,$M361)=""),"",MAX(INDEX(Bemenet!$E$2:$E$301,$M361),INDEX(Szabalyok!$A:$A,$N361))))</f>
        <v/>
      </c>
      <c r="C361" s="4" t="str">
        <f>IF($B361="","",MIN(INDEX(Bemenet!$F$2:$F$301,$M361),INDEX(Szabalyok!$B:$B,$N361)))</f>
        <v/>
      </c>
      <c r="D361" s="5" t="str">
        <f>IF(AND($B361&lt;&gt;"",$C361&lt;&gt;"",$B361&lt;=$C361),INDEX(Bemenet!$G$2:$G$301,$M361),"")</f>
        <v/>
      </c>
      <c r="E361" s="6" t="str">
        <f>IF(AND($B361&lt;&gt;"",$C361&lt;&gt;"",$B361&lt;=$C361),INDEX(Bemenet!$D$2:$D$301,$M361),"")</f>
        <v/>
      </c>
      <c r="F361" s="5" t="str">
        <f t="shared" si="45"/>
        <v/>
      </c>
      <c r="G361" s="5" t="str">
        <f t="shared" si="46"/>
        <v/>
      </c>
      <c r="H361" s="9" t="str">
        <f t="shared" si="47"/>
        <v/>
      </c>
      <c r="I361" s="5" t="str">
        <f t="shared" si="48"/>
        <v/>
      </c>
      <c r="J361" s="5" t="str">
        <f>IF(OR($L361="",NOT(COUNTIFS($L$2:$L361,$L361)=1)),"",SUMIFS($G:$G,$L:$L,$L361))</f>
        <v/>
      </c>
      <c r="K361" s="5" t="str">
        <f>IF(OR($L361="",NOT(COUNTIFS($L$2:$L361,$L361)=1)),"",SUMIFS($I:$I,$L:$L,$L361))</f>
        <v/>
      </c>
      <c r="L361" s="6" t="str">
        <f t="shared" si="49"/>
        <v/>
      </c>
      <c r="M361" s="6">
        <f t="shared" si="50"/>
        <v>15</v>
      </c>
      <c r="N361" s="6">
        <f t="shared" si="51"/>
        <v>11</v>
      </c>
      <c r="O361" s="9" t="str">
        <f>IF(AND($B361&lt;&gt;"",$C361&lt;&gt;"",$B361&lt;=$C361),INDEX(Szabalyok!$C:$C,$N361),"")</f>
        <v/>
      </c>
      <c r="P361">
        <f t="shared" si="53"/>
        <v>0</v>
      </c>
    </row>
    <row r="362" spans="1:16" x14ac:dyDescent="0.35">
      <c r="A362">
        <f t="shared" si="52"/>
        <v>0</v>
      </c>
      <c r="B362" s="4" t="str">
        <f>IF($M362&gt;300,"",IF(OR(INDEX(Bemenet!$E$2:$E$301,$M362)="",INDEX(Bemenet!$F$2:$F$301,$M362)=""),"",MAX(INDEX(Bemenet!$E$2:$E$301,$M362),INDEX(Szabalyok!$A:$A,$N362))))</f>
        <v/>
      </c>
      <c r="C362" s="4" t="str">
        <f>IF($B362="","",MIN(INDEX(Bemenet!$F$2:$F$301,$M362),INDEX(Szabalyok!$B:$B,$N362)))</f>
        <v/>
      </c>
      <c r="D362" s="5" t="str">
        <f>IF(AND($B362&lt;&gt;"",$C362&lt;&gt;"",$B362&lt;=$C362),INDEX(Bemenet!$G$2:$G$301,$M362),"")</f>
        <v/>
      </c>
      <c r="E362" s="6" t="str">
        <f>IF(AND($B362&lt;&gt;"",$C362&lt;&gt;"",$B362&lt;=$C362),INDEX(Bemenet!$D$2:$D$301,$M362),"")</f>
        <v/>
      </c>
      <c r="F362" s="5" t="str">
        <f t="shared" si="45"/>
        <v/>
      </c>
      <c r="G362" s="5" t="str">
        <f t="shared" si="46"/>
        <v/>
      </c>
      <c r="H362" s="9" t="str">
        <f t="shared" si="47"/>
        <v/>
      </c>
      <c r="I362" s="5" t="str">
        <f t="shared" si="48"/>
        <v/>
      </c>
      <c r="J362" s="5" t="str">
        <f>IF(OR($L362="",NOT(COUNTIFS($L$2:$L362,$L362)=1)),"",SUMIFS($G:$G,$L:$L,$L362))</f>
        <v/>
      </c>
      <c r="K362" s="5" t="str">
        <f>IF(OR($L362="",NOT(COUNTIFS($L$2:$L362,$L362)=1)),"",SUMIFS($I:$I,$L:$L,$L362))</f>
        <v/>
      </c>
      <c r="L362" s="6" t="str">
        <f t="shared" si="49"/>
        <v/>
      </c>
      <c r="M362" s="6">
        <f t="shared" si="50"/>
        <v>15</v>
      </c>
      <c r="N362" s="6">
        <f t="shared" si="51"/>
        <v>12</v>
      </c>
      <c r="O362" s="9" t="str">
        <f>IF(AND($B362&lt;&gt;"",$C362&lt;&gt;"",$B362&lt;=$C362),INDEX(Szabalyok!$C:$C,$N362),"")</f>
        <v/>
      </c>
      <c r="P362">
        <f t="shared" si="53"/>
        <v>0</v>
      </c>
    </row>
    <row r="363" spans="1:16" x14ac:dyDescent="0.35">
      <c r="A363">
        <f t="shared" si="52"/>
        <v>0</v>
      </c>
      <c r="B363" s="4" t="str">
        <f>IF($M363&gt;300,"",IF(OR(INDEX(Bemenet!$E$2:$E$301,$M363)="",INDEX(Bemenet!$F$2:$F$301,$M363)=""),"",MAX(INDEX(Bemenet!$E$2:$E$301,$M363),INDEX(Szabalyok!$A:$A,$N363))))</f>
        <v/>
      </c>
      <c r="C363" s="4" t="str">
        <f>IF($B363="","",MIN(INDEX(Bemenet!$F$2:$F$301,$M363),INDEX(Szabalyok!$B:$B,$N363)))</f>
        <v/>
      </c>
      <c r="D363" s="5" t="str">
        <f>IF(AND($B363&lt;&gt;"",$C363&lt;&gt;"",$B363&lt;=$C363),INDEX(Bemenet!$G$2:$G$301,$M363),"")</f>
        <v/>
      </c>
      <c r="E363" s="6" t="str">
        <f>IF(AND($B363&lt;&gt;"",$C363&lt;&gt;"",$B363&lt;=$C363),INDEX(Bemenet!$D$2:$D$301,$M363),"")</f>
        <v/>
      </c>
      <c r="F363" s="5" t="str">
        <f t="shared" si="45"/>
        <v/>
      </c>
      <c r="G363" s="5" t="str">
        <f t="shared" si="46"/>
        <v/>
      </c>
      <c r="H363" s="9" t="str">
        <f t="shared" si="47"/>
        <v/>
      </c>
      <c r="I363" s="5" t="str">
        <f t="shared" si="48"/>
        <v/>
      </c>
      <c r="J363" s="5" t="str">
        <f>IF(OR($L363="",NOT(COUNTIFS($L$2:$L363,$L363)=1)),"",SUMIFS($G:$G,$L:$L,$L363))</f>
        <v/>
      </c>
      <c r="K363" s="5" t="str">
        <f>IF(OR($L363="",NOT(COUNTIFS($L$2:$L363,$L363)=1)),"",SUMIFS($I:$I,$L:$L,$L363))</f>
        <v/>
      </c>
      <c r="L363" s="6" t="str">
        <f t="shared" si="49"/>
        <v/>
      </c>
      <c r="M363" s="6">
        <f t="shared" si="50"/>
        <v>15</v>
      </c>
      <c r="N363" s="6">
        <f t="shared" si="51"/>
        <v>13</v>
      </c>
      <c r="O363" s="9" t="str">
        <f>IF(AND($B363&lt;&gt;"",$C363&lt;&gt;"",$B363&lt;=$C363),INDEX(Szabalyok!$C:$C,$N363),"")</f>
        <v/>
      </c>
      <c r="P363">
        <f t="shared" si="53"/>
        <v>0</v>
      </c>
    </row>
    <row r="364" spans="1:16" x14ac:dyDescent="0.35">
      <c r="A364">
        <f t="shared" si="52"/>
        <v>0</v>
      </c>
      <c r="B364" s="4" t="str">
        <f>IF($M364&gt;300,"",IF(OR(INDEX(Bemenet!$E$2:$E$301,$M364)="",INDEX(Bemenet!$F$2:$F$301,$M364)=""),"",MAX(INDEX(Bemenet!$E$2:$E$301,$M364),INDEX(Szabalyok!$A:$A,$N364))))</f>
        <v/>
      </c>
      <c r="C364" s="4" t="str">
        <f>IF($B364="","",MIN(INDEX(Bemenet!$F$2:$F$301,$M364),INDEX(Szabalyok!$B:$B,$N364)))</f>
        <v/>
      </c>
      <c r="D364" s="5" t="str">
        <f>IF(AND($B364&lt;&gt;"",$C364&lt;&gt;"",$B364&lt;=$C364),INDEX(Bemenet!$G$2:$G$301,$M364),"")</f>
        <v/>
      </c>
      <c r="E364" s="6" t="str">
        <f>IF(AND($B364&lt;&gt;"",$C364&lt;&gt;"",$B364&lt;=$C364),INDEX(Bemenet!$D$2:$D$301,$M364),"")</f>
        <v/>
      </c>
      <c r="F364" s="5" t="str">
        <f t="shared" si="45"/>
        <v/>
      </c>
      <c r="G364" s="5" t="str">
        <f t="shared" si="46"/>
        <v/>
      </c>
      <c r="H364" s="9" t="str">
        <f t="shared" si="47"/>
        <v/>
      </c>
      <c r="I364" s="5" t="str">
        <f t="shared" si="48"/>
        <v/>
      </c>
      <c r="J364" s="5" t="str">
        <f>IF(OR($L364="",NOT(COUNTIFS($L$2:$L364,$L364)=1)),"",SUMIFS($G:$G,$L:$L,$L364))</f>
        <v/>
      </c>
      <c r="K364" s="5" t="str">
        <f>IF(OR($L364="",NOT(COUNTIFS($L$2:$L364,$L364)=1)),"",SUMIFS($I:$I,$L:$L,$L364))</f>
        <v/>
      </c>
      <c r="L364" s="6" t="str">
        <f t="shared" si="49"/>
        <v/>
      </c>
      <c r="M364" s="6">
        <f t="shared" si="50"/>
        <v>15</v>
      </c>
      <c r="N364" s="6">
        <f t="shared" si="51"/>
        <v>14</v>
      </c>
      <c r="O364" s="9" t="str">
        <f>IF(AND($B364&lt;&gt;"",$C364&lt;&gt;"",$B364&lt;=$C364),INDEX(Szabalyok!$C:$C,$N364),"")</f>
        <v/>
      </c>
      <c r="P364">
        <f t="shared" si="53"/>
        <v>0</v>
      </c>
    </row>
    <row r="365" spans="1:16" x14ac:dyDescent="0.35">
      <c r="A365">
        <f t="shared" si="52"/>
        <v>0</v>
      </c>
      <c r="B365" s="4" t="str">
        <f>IF($M365&gt;300,"",IF(OR(INDEX(Bemenet!$E$2:$E$301,$M365)="",INDEX(Bemenet!$F$2:$F$301,$M365)=""),"",MAX(INDEX(Bemenet!$E$2:$E$301,$M365),INDEX(Szabalyok!$A:$A,$N365))))</f>
        <v/>
      </c>
      <c r="C365" s="4" t="str">
        <f>IF($B365="","",MIN(INDEX(Bemenet!$F$2:$F$301,$M365),INDEX(Szabalyok!$B:$B,$N365)))</f>
        <v/>
      </c>
      <c r="D365" s="5" t="str">
        <f>IF(AND($B365&lt;&gt;"",$C365&lt;&gt;"",$B365&lt;=$C365),INDEX(Bemenet!$G$2:$G$301,$M365),"")</f>
        <v/>
      </c>
      <c r="E365" s="6" t="str">
        <f>IF(AND($B365&lt;&gt;"",$C365&lt;&gt;"",$B365&lt;=$C365),INDEX(Bemenet!$D$2:$D$301,$M365),"")</f>
        <v/>
      </c>
      <c r="F365" s="5" t="str">
        <f t="shared" si="45"/>
        <v/>
      </c>
      <c r="G365" s="5" t="str">
        <f t="shared" si="46"/>
        <v/>
      </c>
      <c r="H365" s="9" t="str">
        <f t="shared" si="47"/>
        <v/>
      </c>
      <c r="I365" s="5" t="str">
        <f t="shared" si="48"/>
        <v/>
      </c>
      <c r="J365" s="5" t="str">
        <f>IF(OR($L365="",NOT(COUNTIFS($L$2:$L365,$L365)=1)),"",SUMIFS($G:$G,$L:$L,$L365))</f>
        <v/>
      </c>
      <c r="K365" s="5" t="str">
        <f>IF(OR($L365="",NOT(COUNTIFS($L$2:$L365,$L365)=1)),"",SUMIFS($I:$I,$L:$L,$L365))</f>
        <v/>
      </c>
      <c r="L365" s="6" t="str">
        <f t="shared" si="49"/>
        <v/>
      </c>
      <c r="M365" s="6">
        <f t="shared" si="50"/>
        <v>15</v>
      </c>
      <c r="N365" s="6">
        <f t="shared" si="51"/>
        <v>15</v>
      </c>
      <c r="O365" s="9" t="str">
        <f>IF(AND($B365&lt;&gt;"",$C365&lt;&gt;"",$B365&lt;=$C365),INDEX(Szabalyok!$C:$C,$N365),"")</f>
        <v/>
      </c>
      <c r="P365">
        <f t="shared" si="53"/>
        <v>0</v>
      </c>
    </row>
    <row r="366" spans="1:16" x14ac:dyDescent="0.35">
      <c r="A366">
        <f t="shared" si="52"/>
        <v>0</v>
      </c>
      <c r="B366" s="4" t="str">
        <f>IF($M366&gt;300,"",IF(OR(INDEX(Bemenet!$E$2:$E$301,$M366)="",INDEX(Bemenet!$F$2:$F$301,$M366)=""),"",MAX(INDEX(Bemenet!$E$2:$E$301,$M366),INDEX(Szabalyok!$A:$A,$N366))))</f>
        <v/>
      </c>
      <c r="C366" s="4" t="str">
        <f>IF($B366="","",MIN(INDEX(Bemenet!$F$2:$F$301,$M366),INDEX(Szabalyok!$B:$B,$N366)))</f>
        <v/>
      </c>
      <c r="D366" s="5" t="str">
        <f>IF(AND($B366&lt;&gt;"",$C366&lt;&gt;"",$B366&lt;=$C366),INDEX(Bemenet!$G$2:$G$301,$M366),"")</f>
        <v/>
      </c>
      <c r="E366" s="6" t="str">
        <f>IF(AND($B366&lt;&gt;"",$C366&lt;&gt;"",$B366&lt;=$C366),INDEX(Bemenet!$D$2:$D$301,$M366),"")</f>
        <v/>
      </c>
      <c r="F366" s="5" t="str">
        <f t="shared" si="45"/>
        <v/>
      </c>
      <c r="G366" s="5" t="str">
        <f t="shared" si="46"/>
        <v/>
      </c>
      <c r="H366" s="9" t="str">
        <f t="shared" si="47"/>
        <v/>
      </c>
      <c r="I366" s="5" t="str">
        <f t="shared" si="48"/>
        <v/>
      </c>
      <c r="J366" s="5" t="str">
        <f>IF(OR($L366="",NOT(COUNTIFS($L$2:$L366,$L366)=1)),"",SUMIFS($G:$G,$L:$L,$L366))</f>
        <v/>
      </c>
      <c r="K366" s="5" t="str">
        <f>IF(OR($L366="",NOT(COUNTIFS($L$2:$L366,$L366)=1)),"",SUMIFS($I:$I,$L:$L,$L366))</f>
        <v/>
      </c>
      <c r="L366" s="6" t="str">
        <f t="shared" si="49"/>
        <v/>
      </c>
      <c r="M366" s="6">
        <f t="shared" si="50"/>
        <v>15</v>
      </c>
      <c r="N366" s="6">
        <f t="shared" si="51"/>
        <v>16</v>
      </c>
      <c r="O366" s="9" t="str">
        <f>IF(AND($B366&lt;&gt;"",$C366&lt;&gt;"",$B366&lt;=$C366),INDEX(Szabalyok!$C:$C,$N366),"")</f>
        <v/>
      </c>
      <c r="P366">
        <f t="shared" si="53"/>
        <v>0</v>
      </c>
    </row>
    <row r="367" spans="1:16" x14ac:dyDescent="0.35">
      <c r="A367">
        <f t="shared" si="52"/>
        <v>0</v>
      </c>
      <c r="B367" s="4" t="str">
        <f>IF($M367&gt;300,"",IF(OR(INDEX(Bemenet!$E$2:$E$301,$M367)="",INDEX(Bemenet!$F$2:$F$301,$M367)=""),"",MAX(INDEX(Bemenet!$E$2:$E$301,$M367),INDEX(Szabalyok!$A:$A,$N367))))</f>
        <v/>
      </c>
      <c r="C367" s="4" t="str">
        <f>IF($B367="","",MIN(INDEX(Bemenet!$F$2:$F$301,$M367),INDEX(Szabalyok!$B:$B,$N367)))</f>
        <v/>
      </c>
      <c r="D367" s="5" t="str">
        <f>IF(AND($B367&lt;&gt;"",$C367&lt;&gt;"",$B367&lt;=$C367),INDEX(Bemenet!$G$2:$G$301,$M367),"")</f>
        <v/>
      </c>
      <c r="E367" s="6" t="str">
        <f>IF(AND($B367&lt;&gt;"",$C367&lt;&gt;"",$B367&lt;=$C367),INDEX(Bemenet!$D$2:$D$301,$M367),"")</f>
        <v/>
      </c>
      <c r="F367" s="5" t="str">
        <f t="shared" si="45"/>
        <v/>
      </c>
      <c r="G367" s="5" t="str">
        <f t="shared" si="46"/>
        <v/>
      </c>
      <c r="H367" s="9" t="str">
        <f t="shared" si="47"/>
        <v/>
      </c>
      <c r="I367" s="5" t="str">
        <f t="shared" si="48"/>
        <v/>
      </c>
      <c r="J367" s="5" t="str">
        <f>IF(OR($L367="",NOT(COUNTIFS($L$2:$L367,$L367)=1)),"",SUMIFS($G:$G,$L:$L,$L367))</f>
        <v/>
      </c>
      <c r="K367" s="5" t="str">
        <f>IF(OR($L367="",NOT(COUNTIFS($L$2:$L367,$L367)=1)),"",SUMIFS($I:$I,$L:$L,$L367))</f>
        <v/>
      </c>
      <c r="L367" s="6" t="str">
        <f t="shared" si="49"/>
        <v/>
      </c>
      <c r="M367" s="6">
        <f t="shared" si="50"/>
        <v>15</v>
      </c>
      <c r="N367" s="6">
        <f t="shared" si="51"/>
        <v>17</v>
      </c>
      <c r="O367" s="9" t="str">
        <f>IF(AND($B367&lt;&gt;"",$C367&lt;&gt;"",$B367&lt;=$C367),INDEX(Szabalyok!$C:$C,$N367),"")</f>
        <v/>
      </c>
      <c r="P367">
        <f t="shared" si="53"/>
        <v>0</v>
      </c>
    </row>
    <row r="368" spans="1:16" x14ac:dyDescent="0.35">
      <c r="A368">
        <f t="shared" si="52"/>
        <v>0</v>
      </c>
      <c r="B368" s="4" t="str">
        <f>IF($M368&gt;300,"",IF(OR(INDEX(Bemenet!$E$2:$E$301,$M368)="",INDEX(Bemenet!$F$2:$F$301,$M368)=""),"",MAX(INDEX(Bemenet!$E$2:$E$301,$M368),INDEX(Szabalyok!$A:$A,$N368))))</f>
        <v/>
      </c>
      <c r="C368" s="4" t="str">
        <f>IF($B368="","",MIN(INDEX(Bemenet!$F$2:$F$301,$M368),INDEX(Szabalyok!$B:$B,$N368)))</f>
        <v/>
      </c>
      <c r="D368" s="5" t="str">
        <f>IF(AND($B368&lt;&gt;"",$C368&lt;&gt;"",$B368&lt;=$C368),INDEX(Bemenet!$G$2:$G$301,$M368),"")</f>
        <v/>
      </c>
      <c r="E368" s="6" t="str">
        <f>IF(AND($B368&lt;&gt;"",$C368&lt;&gt;"",$B368&lt;=$C368),INDEX(Bemenet!$D$2:$D$301,$M368),"")</f>
        <v/>
      </c>
      <c r="F368" s="5" t="str">
        <f t="shared" si="45"/>
        <v/>
      </c>
      <c r="G368" s="5" t="str">
        <f t="shared" si="46"/>
        <v/>
      </c>
      <c r="H368" s="9" t="str">
        <f t="shared" si="47"/>
        <v/>
      </c>
      <c r="I368" s="5" t="str">
        <f t="shared" si="48"/>
        <v/>
      </c>
      <c r="J368" s="5" t="str">
        <f>IF(OR($L368="",NOT(COUNTIFS($L$2:$L368,$L368)=1)),"",SUMIFS($G:$G,$L:$L,$L368))</f>
        <v/>
      </c>
      <c r="K368" s="5" t="str">
        <f>IF(OR($L368="",NOT(COUNTIFS($L$2:$L368,$L368)=1)),"",SUMIFS($I:$I,$L:$L,$L368))</f>
        <v/>
      </c>
      <c r="L368" s="6" t="str">
        <f t="shared" si="49"/>
        <v/>
      </c>
      <c r="M368" s="6">
        <f t="shared" si="50"/>
        <v>15</v>
      </c>
      <c r="N368" s="6">
        <f t="shared" si="51"/>
        <v>18</v>
      </c>
      <c r="O368" s="9" t="str">
        <f>IF(AND($B368&lt;&gt;"",$C368&lt;&gt;"",$B368&lt;=$C368),INDEX(Szabalyok!$C:$C,$N368),"")</f>
        <v/>
      </c>
      <c r="P368">
        <f t="shared" si="53"/>
        <v>0</v>
      </c>
    </row>
    <row r="369" spans="1:16" x14ac:dyDescent="0.35">
      <c r="A369">
        <f t="shared" si="52"/>
        <v>0</v>
      </c>
      <c r="B369" s="4" t="str">
        <f>IF($M369&gt;300,"",IF(OR(INDEX(Bemenet!$E$2:$E$301,$M369)="",INDEX(Bemenet!$F$2:$F$301,$M369)=""),"",MAX(INDEX(Bemenet!$E$2:$E$301,$M369),INDEX(Szabalyok!$A:$A,$N369))))</f>
        <v/>
      </c>
      <c r="C369" s="4" t="str">
        <f>IF($B369="","",MIN(INDEX(Bemenet!$F$2:$F$301,$M369),INDEX(Szabalyok!$B:$B,$N369)))</f>
        <v/>
      </c>
      <c r="D369" s="5" t="str">
        <f>IF(AND($B369&lt;&gt;"",$C369&lt;&gt;"",$B369&lt;=$C369),INDEX(Bemenet!$G$2:$G$301,$M369),"")</f>
        <v/>
      </c>
      <c r="E369" s="6" t="str">
        <f>IF(AND($B369&lt;&gt;"",$C369&lt;&gt;"",$B369&lt;=$C369),INDEX(Bemenet!$D$2:$D$301,$M369),"")</f>
        <v/>
      </c>
      <c r="F369" s="5" t="str">
        <f t="shared" si="45"/>
        <v/>
      </c>
      <c r="G369" s="5" t="str">
        <f t="shared" si="46"/>
        <v/>
      </c>
      <c r="H369" s="9" t="str">
        <f t="shared" si="47"/>
        <v/>
      </c>
      <c r="I369" s="5" t="str">
        <f t="shared" si="48"/>
        <v/>
      </c>
      <c r="J369" s="5" t="str">
        <f>IF(OR($L369="",NOT(COUNTIFS($L$2:$L369,$L369)=1)),"",SUMIFS($G:$G,$L:$L,$L369))</f>
        <v/>
      </c>
      <c r="K369" s="5" t="str">
        <f>IF(OR($L369="",NOT(COUNTIFS($L$2:$L369,$L369)=1)),"",SUMIFS($I:$I,$L:$L,$L369))</f>
        <v/>
      </c>
      <c r="L369" s="6" t="str">
        <f t="shared" si="49"/>
        <v/>
      </c>
      <c r="M369" s="6">
        <f t="shared" si="50"/>
        <v>15</v>
      </c>
      <c r="N369" s="6">
        <f t="shared" si="51"/>
        <v>19</v>
      </c>
      <c r="O369" s="9" t="str">
        <f>IF(AND($B369&lt;&gt;"",$C369&lt;&gt;"",$B369&lt;=$C369),INDEX(Szabalyok!$C:$C,$N369),"")</f>
        <v/>
      </c>
      <c r="P369">
        <f t="shared" si="53"/>
        <v>0</v>
      </c>
    </row>
    <row r="370" spans="1:16" x14ac:dyDescent="0.35">
      <c r="A370">
        <f t="shared" si="52"/>
        <v>0</v>
      </c>
      <c r="B370" s="4" t="str">
        <f>IF($M370&gt;300,"",IF(OR(INDEX(Bemenet!$E$2:$E$301,$M370)="",INDEX(Bemenet!$F$2:$F$301,$M370)=""),"",MAX(INDEX(Bemenet!$E$2:$E$301,$M370),INDEX(Szabalyok!$A:$A,$N370))))</f>
        <v/>
      </c>
      <c r="C370" s="4" t="str">
        <f>IF($B370="","",MIN(INDEX(Bemenet!$F$2:$F$301,$M370),INDEX(Szabalyok!$B:$B,$N370)))</f>
        <v/>
      </c>
      <c r="D370" s="5" t="str">
        <f>IF(AND($B370&lt;&gt;"",$C370&lt;&gt;"",$B370&lt;=$C370),INDEX(Bemenet!$G$2:$G$301,$M370),"")</f>
        <v/>
      </c>
      <c r="E370" s="6" t="str">
        <f>IF(AND($B370&lt;&gt;"",$C370&lt;&gt;"",$B370&lt;=$C370),INDEX(Bemenet!$D$2:$D$301,$M370),"")</f>
        <v/>
      </c>
      <c r="F370" s="5" t="str">
        <f t="shared" si="45"/>
        <v/>
      </c>
      <c r="G370" s="5" t="str">
        <f t="shared" si="46"/>
        <v/>
      </c>
      <c r="H370" s="9" t="str">
        <f t="shared" si="47"/>
        <v/>
      </c>
      <c r="I370" s="5" t="str">
        <f t="shared" si="48"/>
        <v/>
      </c>
      <c r="J370" s="5" t="str">
        <f>IF(OR($L370="",NOT(COUNTIFS($L$2:$L370,$L370)=1)),"",SUMIFS($G:$G,$L:$L,$L370))</f>
        <v/>
      </c>
      <c r="K370" s="5" t="str">
        <f>IF(OR($L370="",NOT(COUNTIFS($L$2:$L370,$L370)=1)),"",SUMIFS($I:$I,$L:$L,$L370))</f>
        <v/>
      </c>
      <c r="L370" s="6" t="str">
        <f t="shared" si="49"/>
        <v/>
      </c>
      <c r="M370" s="6">
        <f t="shared" si="50"/>
        <v>15</v>
      </c>
      <c r="N370" s="6">
        <f t="shared" si="51"/>
        <v>20</v>
      </c>
      <c r="O370" s="9" t="str">
        <f>IF(AND($B370&lt;&gt;"",$C370&lt;&gt;"",$B370&lt;=$C370),INDEX(Szabalyok!$C:$C,$N370),"")</f>
        <v/>
      </c>
      <c r="P370">
        <f t="shared" si="53"/>
        <v>0</v>
      </c>
    </row>
    <row r="371" spans="1:16" x14ac:dyDescent="0.35">
      <c r="A371">
        <f t="shared" si="52"/>
        <v>0</v>
      </c>
      <c r="B371" s="4" t="str">
        <f>IF($M371&gt;300,"",IF(OR(INDEX(Bemenet!$E$2:$E$301,$M371)="",INDEX(Bemenet!$F$2:$F$301,$M371)=""),"",MAX(INDEX(Bemenet!$E$2:$E$301,$M371),INDEX(Szabalyok!$A:$A,$N371))))</f>
        <v/>
      </c>
      <c r="C371" s="4" t="str">
        <f>IF($B371="","",MIN(INDEX(Bemenet!$F$2:$F$301,$M371),INDEX(Szabalyok!$B:$B,$N371)))</f>
        <v/>
      </c>
      <c r="D371" s="5" t="str">
        <f>IF(AND($B371&lt;&gt;"",$C371&lt;&gt;"",$B371&lt;=$C371),INDEX(Bemenet!$G$2:$G$301,$M371),"")</f>
        <v/>
      </c>
      <c r="E371" s="6" t="str">
        <f>IF(AND($B371&lt;&gt;"",$C371&lt;&gt;"",$B371&lt;=$C371),INDEX(Bemenet!$D$2:$D$301,$M371),"")</f>
        <v/>
      </c>
      <c r="F371" s="5" t="str">
        <f t="shared" si="45"/>
        <v/>
      </c>
      <c r="G371" s="5" t="str">
        <f t="shared" si="46"/>
        <v/>
      </c>
      <c r="H371" s="9" t="str">
        <f t="shared" si="47"/>
        <v/>
      </c>
      <c r="I371" s="5" t="str">
        <f t="shared" si="48"/>
        <v/>
      </c>
      <c r="J371" s="5" t="str">
        <f>IF(OR($L371="",NOT(COUNTIFS($L$2:$L371,$L371)=1)),"",SUMIFS($G:$G,$L:$L,$L371))</f>
        <v/>
      </c>
      <c r="K371" s="5" t="str">
        <f>IF(OR($L371="",NOT(COUNTIFS($L$2:$L371,$L371)=1)),"",SUMIFS($I:$I,$L:$L,$L371))</f>
        <v/>
      </c>
      <c r="L371" s="6" t="str">
        <f t="shared" si="49"/>
        <v/>
      </c>
      <c r="M371" s="6">
        <f t="shared" si="50"/>
        <v>15</v>
      </c>
      <c r="N371" s="6">
        <f t="shared" si="51"/>
        <v>21</v>
      </c>
      <c r="O371" s="9" t="str">
        <f>IF(AND($B371&lt;&gt;"",$C371&lt;&gt;"",$B371&lt;=$C371),INDEX(Szabalyok!$C:$C,$N371),"")</f>
        <v/>
      </c>
      <c r="P371">
        <f t="shared" si="53"/>
        <v>0</v>
      </c>
    </row>
    <row r="372" spans="1:16" x14ac:dyDescent="0.35">
      <c r="A372">
        <f t="shared" si="52"/>
        <v>0</v>
      </c>
      <c r="B372" s="4" t="str">
        <f>IF($M372&gt;300,"",IF(OR(INDEX(Bemenet!$E$2:$E$301,$M372)="",INDEX(Bemenet!$F$2:$F$301,$M372)=""),"",MAX(INDEX(Bemenet!$E$2:$E$301,$M372),INDEX(Szabalyok!$A:$A,$N372))))</f>
        <v/>
      </c>
      <c r="C372" s="4" t="str">
        <f>IF($B372="","",MIN(INDEX(Bemenet!$F$2:$F$301,$M372),INDEX(Szabalyok!$B:$B,$N372)))</f>
        <v/>
      </c>
      <c r="D372" s="5" t="str">
        <f>IF(AND($B372&lt;&gt;"",$C372&lt;&gt;"",$B372&lt;=$C372),INDEX(Bemenet!$G$2:$G$301,$M372),"")</f>
        <v/>
      </c>
      <c r="E372" s="6" t="str">
        <f>IF(AND($B372&lt;&gt;"",$C372&lt;&gt;"",$B372&lt;=$C372),INDEX(Bemenet!$D$2:$D$301,$M372),"")</f>
        <v/>
      </c>
      <c r="F372" s="5" t="str">
        <f t="shared" si="45"/>
        <v/>
      </c>
      <c r="G372" s="5" t="str">
        <f t="shared" si="46"/>
        <v/>
      </c>
      <c r="H372" s="9" t="str">
        <f t="shared" si="47"/>
        <v/>
      </c>
      <c r="I372" s="5" t="str">
        <f t="shared" si="48"/>
        <v/>
      </c>
      <c r="J372" s="5" t="str">
        <f>IF(OR($L372="",NOT(COUNTIFS($L$2:$L372,$L372)=1)),"",SUMIFS($G:$G,$L:$L,$L372))</f>
        <v/>
      </c>
      <c r="K372" s="5" t="str">
        <f>IF(OR($L372="",NOT(COUNTIFS($L$2:$L372,$L372)=1)),"",SUMIFS($I:$I,$L:$L,$L372))</f>
        <v/>
      </c>
      <c r="L372" s="6" t="str">
        <f t="shared" si="49"/>
        <v/>
      </c>
      <c r="M372" s="6">
        <f t="shared" si="50"/>
        <v>15</v>
      </c>
      <c r="N372" s="6">
        <f t="shared" si="51"/>
        <v>22</v>
      </c>
      <c r="O372" s="9" t="str">
        <f>IF(AND($B372&lt;&gt;"",$C372&lt;&gt;"",$B372&lt;=$C372),INDEX(Szabalyok!$C:$C,$N372),"")</f>
        <v/>
      </c>
      <c r="P372">
        <f t="shared" si="53"/>
        <v>0</v>
      </c>
    </row>
    <row r="373" spans="1:16" x14ac:dyDescent="0.35">
      <c r="A373">
        <f t="shared" si="52"/>
        <v>0</v>
      </c>
      <c r="B373" s="4" t="str">
        <f>IF($M373&gt;300,"",IF(OR(INDEX(Bemenet!$E$2:$E$301,$M373)="",INDEX(Bemenet!$F$2:$F$301,$M373)=""),"",MAX(INDEX(Bemenet!$E$2:$E$301,$M373),INDEX(Szabalyok!$A:$A,$N373))))</f>
        <v/>
      </c>
      <c r="C373" s="4" t="str">
        <f>IF($B373="","",MIN(INDEX(Bemenet!$F$2:$F$301,$M373),INDEX(Szabalyok!$B:$B,$N373)))</f>
        <v/>
      </c>
      <c r="D373" s="5" t="str">
        <f>IF(AND($B373&lt;&gt;"",$C373&lt;&gt;"",$B373&lt;=$C373),INDEX(Bemenet!$G$2:$G$301,$M373),"")</f>
        <v/>
      </c>
      <c r="E373" s="6" t="str">
        <f>IF(AND($B373&lt;&gt;"",$C373&lt;&gt;"",$B373&lt;=$C373),INDEX(Bemenet!$D$2:$D$301,$M373),"")</f>
        <v/>
      </c>
      <c r="F373" s="5" t="str">
        <f t="shared" si="45"/>
        <v/>
      </c>
      <c r="G373" s="5" t="str">
        <f t="shared" si="46"/>
        <v/>
      </c>
      <c r="H373" s="9" t="str">
        <f t="shared" si="47"/>
        <v/>
      </c>
      <c r="I373" s="5" t="str">
        <f t="shared" si="48"/>
        <v/>
      </c>
      <c r="J373" s="5" t="str">
        <f>IF(OR($L373="",NOT(COUNTIFS($L$2:$L373,$L373)=1)),"",SUMIFS($G:$G,$L:$L,$L373))</f>
        <v/>
      </c>
      <c r="K373" s="5" t="str">
        <f>IF(OR($L373="",NOT(COUNTIFS($L$2:$L373,$L373)=1)),"",SUMIFS($I:$I,$L:$L,$L373))</f>
        <v/>
      </c>
      <c r="L373" s="6" t="str">
        <f t="shared" si="49"/>
        <v/>
      </c>
      <c r="M373" s="6">
        <f t="shared" si="50"/>
        <v>15</v>
      </c>
      <c r="N373" s="6">
        <f t="shared" si="51"/>
        <v>23</v>
      </c>
      <c r="O373" s="9" t="str">
        <f>IF(AND($B373&lt;&gt;"",$C373&lt;&gt;"",$B373&lt;=$C373),INDEX(Szabalyok!$C:$C,$N373),"")</f>
        <v/>
      </c>
      <c r="P373">
        <f t="shared" si="53"/>
        <v>0</v>
      </c>
    </row>
    <row r="374" spans="1:16" x14ac:dyDescent="0.35">
      <c r="A374">
        <f t="shared" si="52"/>
        <v>0</v>
      </c>
      <c r="B374" s="4" t="str">
        <f>IF($M374&gt;300,"",IF(OR(INDEX(Bemenet!$E$2:$E$301,$M374)="",INDEX(Bemenet!$F$2:$F$301,$M374)=""),"",MAX(INDEX(Bemenet!$E$2:$E$301,$M374),INDEX(Szabalyok!$A:$A,$N374))))</f>
        <v/>
      </c>
      <c r="C374" s="4" t="str">
        <f>IF($B374="","",MIN(INDEX(Bemenet!$F$2:$F$301,$M374),INDEX(Szabalyok!$B:$B,$N374)))</f>
        <v/>
      </c>
      <c r="D374" s="5" t="str">
        <f>IF(AND($B374&lt;&gt;"",$C374&lt;&gt;"",$B374&lt;=$C374),INDEX(Bemenet!$G$2:$G$301,$M374),"")</f>
        <v/>
      </c>
      <c r="E374" s="6" t="str">
        <f>IF(AND($B374&lt;&gt;"",$C374&lt;&gt;"",$B374&lt;=$C374),INDEX(Bemenet!$D$2:$D$301,$M374),"")</f>
        <v/>
      </c>
      <c r="F374" s="5" t="str">
        <f t="shared" si="45"/>
        <v/>
      </c>
      <c r="G374" s="5" t="str">
        <f t="shared" si="46"/>
        <v/>
      </c>
      <c r="H374" s="9" t="str">
        <f t="shared" si="47"/>
        <v/>
      </c>
      <c r="I374" s="5" t="str">
        <f t="shared" si="48"/>
        <v/>
      </c>
      <c r="J374" s="5" t="str">
        <f>IF(OR($L374="",NOT(COUNTIFS($L$2:$L374,$L374)=1)),"",SUMIFS($G:$G,$L:$L,$L374))</f>
        <v/>
      </c>
      <c r="K374" s="5" t="str">
        <f>IF(OR($L374="",NOT(COUNTIFS($L$2:$L374,$L374)=1)),"",SUMIFS($I:$I,$L:$L,$L374))</f>
        <v/>
      </c>
      <c r="L374" s="6" t="str">
        <f t="shared" si="49"/>
        <v/>
      </c>
      <c r="M374" s="6">
        <f t="shared" si="50"/>
        <v>15</v>
      </c>
      <c r="N374" s="6">
        <f t="shared" si="51"/>
        <v>24</v>
      </c>
      <c r="O374" s="9" t="str">
        <f>IF(AND($B374&lt;&gt;"",$C374&lt;&gt;"",$B374&lt;=$C374),INDEX(Szabalyok!$C:$C,$N374),"")</f>
        <v/>
      </c>
      <c r="P374">
        <f t="shared" si="53"/>
        <v>0</v>
      </c>
    </row>
    <row r="375" spans="1:16" x14ac:dyDescent="0.35">
      <c r="A375">
        <f t="shared" si="52"/>
        <v>0</v>
      </c>
      <c r="B375" s="4" t="str">
        <f>IF($M375&gt;300,"",IF(OR(INDEX(Bemenet!$E$2:$E$301,$M375)="",INDEX(Bemenet!$F$2:$F$301,$M375)=""),"",MAX(INDEX(Bemenet!$E$2:$E$301,$M375),INDEX(Szabalyok!$A:$A,$N375))))</f>
        <v/>
      </c>
      <c r="C375" s="4" t="str">
        <f>IF($B375="","",MIN(INDEX(Bemenet!$F$2:$F$301,$M375),INDEX(Szabalyok!$B:$B,$N375)))</f>
        <v/>
      </c>
      <c r="D375" s="5" t="str">
        <f>IF(AND($B375&lt;&gt;"",$C375&lt;&gt;"",$B375&lt;=$C375),INDEX(Bemenet!$G$2:$G$301,$M375),"")</f>
        <v/>
      </c>
      <c r="E375" s="6" t="str">
        <f>IF(AND($B375&lt;&gt;"",$C375&lt;&gt;"",$B375&lt;=$C375),INDEX(Bemenet!$D$2:$D$301,$M375),"")</f>
        <v/>
      </c>
      <c r="F375" s="5" t="str">
        <f t="shared" si="45"/>
        <v/>
      </c>
      <c r="G375" s="5" t="str">
        <f t="shared" si="46"/>
        <v/>
      </c>
      <c r="H375" s="9" t="str">
        <f t="shared" si="47"/>
        <v/>
      </c>
      <c r="I375" s="5" t="str">
        <f t="shared" si="48"/>
        <v/>
      </c>
      <c r="J375" s="5" t="str">
        <f>IF(OR($L375="",NOT(COUNTIFS($L$2:$L375,$L375)=1)),"",SUMIFS($G:$G,$L:$L,$L375))</f>
        <v/>
      </c>
      <c r="K375" s="5" t="str">
        <f>IF(OR($L375="",NOT(COUNTIFS($L$2:$L375,$L375)=1)),"",SUMIFS($I:$I,$L:$L,$L375))</f>
        <v/>
      </c>
      <c r="L375" s="6" t="str">
        <f t="shared" si="49"/>
        <v/>
      </c>
      <c r="M375" s="6">
        <f t="shared" si="50"/>
        <v>15</v>
      </c>
      <c r="N375" s="6">
        <f t="shared" si="51"/>
        <v>25</v>
      </c>
      <c r="O375" s="9" t="str">
        <f>IF(AND($B375&lt;&gt;"",$C375&lt;&gt;"",$B375&lt;=$C375),INDEX(Szabalyok!$C:$C,$N375),"")</f>
        <v/>
      </c>
      <c r="P375">
        <f t="shared" si="53"/>
        <v>0</v>
      </c>
    </row>
    <row r="376" spans="1:16" x14ac:dyDescent="0.35">
      <c r="A376">
        <f t="shared" si="52"/>
        <v>0</v>
      </c>
      <c r="B376" s="4" t="str">
        <f>IF($M376&gt;300,"",IF(OR(INDEX(Bemenet!$E$2:$E$301,$M376)="",INDEX(Bemenet!$F$2:$F$301,$M376)=""),"",MAX(INDEX(Bemenet!$E$2:$E$301,$M376),INDEX(Szabalyok!$A:$A,$N376))))</f>
        <v/>
      </c>
      <c r="C376" s="4" t="str">
        <f>IF($B376="","",MIN(INDEX(Bemenet!$F$2:$F$301,$M376),INDEX(Szabalyok!$B:$B,$N376)))</f>
        <v/>
      </c>
      <c r="D376" s="5" t="str">
        <f>IF(AND($B376&lt;&gt;"",$C376&lt;&gt;"",$B376&lt;=$C376),INDEX(Bemenet!$G$2:$G$301,$M376),"")</f>
        <v/>
      </c>
      <c r="E376" s="6" t="str">
        <f>IF(AND($B376&lt;&gt;"",$C376&lt;&gt;"",$B376&lt;=$C376),INDEX(Bemenet!$D$2:$D$301,$M376),"")</f>
        <v/>
      </c>
      <c r="F376" s="5" t="str">
        <f t="shared" si="45"/>
        <v/>
      </c>
      <c r="G376" s="5" t="str">
        <f t="shared" si="46"/>
        <v/>
      </c>
      <c r="H376" s="9" t="str">
        <f t="shared" si="47"/>
        <v/>
      </c>
      <c r="I376" s="5" t="str">
        <f t="shared" si="48"/>
        <v/>
      </c>
      <c r="J376" s="5" t="str">
        <f>IF(OR($L376="",NOT(COUNTIFS($L$2:$L376,$L376)=1)),"",SUMIFS($G:$G,$L:$L,$L376))</f>
        <v/>
      </c>
      <c r="K376" s="5" t="str">
        <f>IF(OR($L376="",NOT(COUNTIFS($L$2:$L376,$L376)=1)),"",SUMIFS($I:$I,$L:$L,$L376))</f>
        <v/>
      </c>
      <c r="L376" s="6" t="str">
        <f t="shared" si="49"/>
        <v/>
      </c>
      <c r="M376" s="6">
        <f t="shared" si="50"/>
        <v>15</v>
      </c>
      <c r="N376" s="6">
        <f t="shared" si="51"/>
        <v>26</v>
      </c>
      <c r="O376" s="9" t="str">
        <f>IF(AND($B376&lt;&gt;"",$C376&lt;&gt;"",$B376&lt;=$C376),INDEX(Szabalyok!$C:$C,$N376),"")</f>
        <v/>
      </c>
      <c r="P376">
        <f t="shared" si="53"/>
        <v>0</v>
      </c>
    </row>
    <row r="377" spans="1:16" x14ac:dyDescent="0.35">
      <c r="A377">
        <f t="shared" si="52"/>
        <v>0</v>
      </c>
      <c r="B377" s="4" t="str">
        <f>IF($M377&gt;300,"",IF(OR(INDEX(Bemenet!$E$2:$E$301,$M377)="",INDEX(Bemenet!$F$2:$F$301,$M377)=""),"",MAX(INDEX(Bemenet!$E$2:$E$301,$M377),INDEX(Szabalyok!$A:$A,$N377))))</f>
        <v/>
      </c>
      <c r="C377" s="4" t="str">
        <f>IF($B377="","",MIN(INDEX(Bemenet!$F$2:$F$301,$M377),INDEX(Szabalyok!$B:$B,$N377)))</f>
        <v/>
      </c>
      <c r="D377" s="5" t="str">
        <f>IF(AND($B377&lt;&gt;"",$C377&lt;&gt;"",$B377&lt;=$C377),INDEX(Bemenet!$G$2:$G$301,$M377),"")</f>
        <v/>
      </c>
      <c r="E377" s="6" t="str">
        <f>IF(AND($B377&lt;&gt;"",$C377&lt;&gt;"",$B377&lt;=$C377),INDEX(Bemenet!$D$2:$D$301,$M377),"")</f>
        <v/>
      </c>
      <c r="F377" s="5" t="str">
        <f t="shared" si="45"/>
        <v/>
      </c>
      <c r="G377" s="5" t="str">
        <f t="shared" si="46"/>
        <v/>
      </c>
      <c r="H377" s="9" t="str">
        <f t="shared" si="47"/>
        <v/>
      </c>
      <c r="I377" s="5" t="str">
        <f t="shared" si="48"/>
        <v/>
      </c>
      <c r="J377" s="5" t="str">
        <f>IF(OR($L377="",NOT(COUNTIFS($L$2:$L377,$L377)=1)),"",SUMIFS($G:$G,$L:$L,$L377))</f>
        <v/>
      </c>
      <c r="K377" s="5" t="str">
        <f>IF(OR($L377="",NOT(COUNTIFS($L$2:$L377,$L377)=1)),"",SUMIFS($I:$I,$L:$L,$L377))</f>
        <v/>
      </c>
      <c r="L377" s="6" t="str">
        <f t="shared" si="49"/>
        <v/>
      </c>
      <c r="M377" s="6">
        <f t="shared" si="50"/>
        <v>16</v>
      </c>
      <c r="N377" s="6">
        <f t="shared" si="51"/>
        <v>2</v>
      </c>
      <c r="O377" s="9" t="str">
        <f>IF(AND($B377&lt;&gt;"",$C377&lt;&gt;"",$B377&lt;=$C377),INDEX(Szabalyok!$C:$C,$N377),"")</f>
        <v/>
      </c>
      <c r="P377">
        <f t="shared" si="53"/>
        <v>0</v>
      </c>
    </row>
    <row r="378" spans="1:16" x14ac:dyDescent="0.35">
      <c r="A378">
        <f t="shared" si="52"/>
        <v>0</v>
      </c>
      <c r="B378" s="4" t="str">
        <f>IF($M378&gt;300,"",IF(OR(INDEX(Bemenet!$E$2:$E$301,$M378)="",INDEX(Bemenet!$F$2:$F$301,$M378)=""),"",MAX(INDEX(Bemenet!$E$2:$E$301,$M378),INDEX(Szabalyok!$A:$A,$N378))))</f>
        <v/>
      </c>
      <c r="C378" s="4" t="str">
        <f>IF($B378="","",MIN(INDEX(Bemenet!$F$2:$F$301,$M378),INDEX(Szabalyok!$B:$B,$N378)))</f>
        <v/>
      </c>
      <c r="D378" s="5" t="str">
        <f>IF(AND($B378&lt;&gt;"",$C378&lt;&gt;"",$B378&lt;=$C378),INDEX(Bemenet!$G$2:$G$301,$M378),"")</f>
        <v/>
      </c>
      <c r="E378" s="6" t="str">
        <f>IF(AND($B378&lt;&gt;"",$C378&lt;&gt;"",$B378&lt;=$C378),INDEX(Bemenet!$D$2:$D$301,$M378),"")</f>
        <v/>
      </c>
      <c r="F378" s="5" t="str">
        <f t="shared" si="45"/>
        <v/>
      </c>
      <c r="G378" s="5" t="str">
        <f t="shared" si="46"/>
        <v/>
      </c>
      <c r="H378" s="9" t="str">
        <f t="shared" si="47"/>
        <v/>
      </c>
      <c r="I378" s="5" t="str">
        <f t="shared" si="48"/>
        <v/>
      </c>
      <c r="J378" s="5" t="str">
        <f>IF(OR($L378="",NOT(COUNTIFS($L$2:$L378,$L378)=1)),"",SUMIFS($G:$G,$L:$L,$L378))</f>
        <v/>
      </c>
      <c r="K378" s="5" t="str">
        <f>IF(OR($L378="",NOT(COUNTIFS($L$2:$L378,$L378)=1)),"",SUMIFS($I:$I,$L:$L,$L378))</f>
        <v/>
      </c>
      <c r="L378" s="6" t="str">
        <f t="shared" si="49"/>
        <v/>
      </c>
      <c r="M378" s="6">
        <f t="shared" si="50"/>
        <v>16</v>
      </c>
      <c r="N378" s="6">
        <f t="shared" si="51"/>
        <v>3</v>
      </c>
      <c r="O378" s="9" t="str">
        <f>IF(AND($B378&lt;&gt;"",$C378&lt;&gt;"",$B378&lt;=$C378),INDEX(Szabalyok!$C:$C,$N378),"")</f>
        <v/>
      </c>
      <c r="P378">
        <f t="shared" si="53"/>
        <v>0</v>
      </c>
    </row>
    <row r="379" spans="1:16" x14ac:dyDescent="0.35">
      <c r="A379">
        <f t="shared" si="52"/>
        <v>0</v>
      </c>
      <c r="B379" s="4" t="str">
        <f>IF($M379&gt;300,"",IF(OR(INDEX(Bemenet!$E$2:$E$301,$M379)="",INDEX(Bemenet!$F$2:$F$301,$M379)=""),"",MAX(INDEX(Bemenet!$E$2:$E$301,$M379),INDEX(Szabalyok!$A:$A,$N379))))</f>
        <v/>
      </c>
      <c r="C379" s="4" t="str">
        <f>IF($B379="","",MIN(INDEX(Bemenet!$F$2:$F$301,$M379),INDEX(Szabalyok!$B:$B,$N379)))</f>
        <v/>
      </c>
      <c r="D379" s="5" t="str">
        <f>IF(AND($B379&lt;&gt;"",$C379&lt;&gt;"",$B379&lt;=$C379),INDEX(Bemenet!$G$2:$G$301,$M379),"")</f>
        <v/>
      </c>
      <c r="E379" s="6" t="str">
        <f>IF(AND($B379&lt;&gt;"",$C379&lt;&gt;"",$B379&lt;=$C379),INDEX(Bemenet!$D$2:$D$301,$M379),"")</f>
        <v/>
      </c>
      <c r="F379" s="5" t="str">
        <f t="shared" si="45"/>
        <v/>
      </c>
      <c r="G379" s="5" t="str">
        <f t="shared" si="46"/>
        <v/>
      </c>
      <c r="H379" s="9" t="str">
        <f t="shared" si="47"/>
        <v/>
      </c>
      <c r="I379" s="5" t="str">
        <f t="shared" si="48"/>
        <v/>
      </c>
      <c r="J379" s="5" t="str">
        <f>IF(OR($L379="",NOT(COUNTIFS($L$2:$L379,$L379)=1)),"",SUMIFS($G:$G,$L:$L,$L379))</f>
        <v/>
      </c>
      <c r="K379" s="5" t="str">
        <f>IF(OR($L379="",NOT(COUNTIFS($L$2:$L379,$L379)=1)),"",SUMIFS($I:$I,$L:$L,$L379))</f>
        <v/>
      </c>
      <c r="L379" s="6" t="str">
        <f t="shared" si="49"/>
        <v/>
      </c>
      <c r="M379" s="6">
        <f t="shared" si="50"/>
        <v>16</v>
      </c>
      <c r="N379" s="6">
        <f t="shared" si="51"/>
        <v>4</v>
      </c>
      <c r="O379" s="9" t="str">
        <f>IF(AND($B379&lt;&gt;"",$C379&lt;&gt;"",$B379&lt;=$C379),INDEX(Szabalyok!$C:$C,$N379),"")</f>
        <v/>
      </c>
      <c r="P379">
        <f t="shared" si="53"/>
        <v>0</v>
      </c>
    </row>
    <row r="380" spans="1:16" x14ac:dyDescent="0.35">
      <c r="A380">
        <f t="shared" si="52"/>
        <v>0</v>
      </c>
      <c r="B380" s="4" t="str">
        <f>IF($M380&gt;300,"",IF(OR(INDEX(Bemenet!$E$2:$E$301,$M380)="",INDEX(Bemenet!$F$2:$F$301,$M380)=""),"",MAX(INDEX(Bemenet!$E$2:$E$301,$M380),INDEX(Szabalyok!$A:$A,$N380))))</f>
        <v/>
      </c>
      <c r="C380" s="4" t="str">
        <f>IF($B380="","",MIN(INDEX(Bemenet!$F$2:$F$301,$M380),INDEX(Szabalyok!$B:$B,$N380)))</f>
        <v/>
      </c>
      <c r="D380" s="5" t="str">
        <f>IF(AND($B380&lt;&gt;"",$C380&lt;&gt;"",$B380&lt;=$C380),INDEX(Bemenet!$G$2:$G$301,$M380),"")</f>
        <v/>
      </c>
      <c r="E380" s="6" t="str">
        <f>IF(AND($B380&lt;&gt;"",$C380&lt;&gt;"",$B380&lt;=$C380),INDEX(Bemenet!$D$2:$D$301,$M380),"")</f>
        <v/>
      </c>
      <c r="F380" s="5" t="str">
        <f t="shared" si="45"/>
        <v/>
      </c>
      <c r="G380" s="5" t="str">
        <f t="shared" si="46"/>
        <v/>
      </c>
      <c r="H380" s="9" t="str">
        <f t="shared" si="47"/>
        <v/>
      </c>
      <c r="I380" s="5" t="str">
        <f t="shared" si="48"/>
        <v/>
      </c>
      <c r="J380" s="5" t="str">
        <f>IF(OR($L380="",NOT(COUNTIFS($L$2:$L380,$L380)=1)),"",SUMIFS($G:$G,$L:$L,$L380))</f>
        <v/>
      </c>
      <c r="K380" s="5" t="str">
        <f>IF(OR($L380="",NOT(COUNTIFS($L$2:$L380,$L380)=1)),"",SUMIFS($I:$I,$L:$L,$L380))</f>
        <v/>
      </c>
      <c r="L380" s="6" t="str">
        <f t="shared" si="49"/>
        <v/>
      </c>
      <c r="M380" s="6">
        <f t="shared" si="50"/>
        <v>16</v>
      </c>
      <c r="N380" s="6">
        <f t="shared" si="51"/>
        <v>5</v>
      </c>
      <c r="O380" s="9" t="str">
        <f>IF(AND($B380&lt;&gt;"",$C380&lt;&gt;"",$B380&lt;=$C380),INDEX(Szabalyok!$C:$C,$N380),"")</f>
        <v/>
      </c>
      <c r="P380">
        <f t="shared" si="53"/>
        <v>0</v>
      </c>
    </row>
    <row r="381" spans="1:16" x14ac:dyDescent="0.35">
      <c r="A381">
        <f t="shared" si="52"/>
        <v>0</v>
      </c>
      <c r="B381" s="4" t="str">
        <f>IF($M381&gt;300,"",IF(OR(INDEX(Bemenet!$E$2:$E$301,$M381)="",INDEX(Bemenet!$F$2:$F$301,$M381)=""),"",MAX(INDEX(Bemenet!$E$2:$E$301,$M381),INDEX(Szabalyok!$A:$A,$N381))))</f>
        <v/>
      </c>
      <c r="C381" s="4" t="str">
        <f>IF($B381="","",MIN(INDEX(Bemenet!$F$2:$F$301,$M381),INDEX(Szabalyok!$B:$B,$N381)))</f>
        <v/>
      </c>
      <c r="D381" s="5" t="str">
        <f>IF(AND($B381&lt;&gt;"",$C381&lt;&gt;"",$B381&lt;=$C381),INDEX(Bemenet!$G$2:$G$301,$M381),"")</f>
        <v/>
      </c>
      <c r="E381" s="6" t="str">
        <f>IF(AND($B381&lt;&gt;"",$C381&lt;&gt;"",$B381&lt;=$C381),INDEX(Bemenet!$D$2:$D$301,$M381),"")</f>
        <v/>
      </c>
      <c r="F381" s="5" t="str">
        <f t="shared" si="45"/>
        <v/>
      </c>
      <c r="G381" s="5" t="str">
        <f t="shared" si="46"/>
        <v/>
      </c>
      <c r="H381" s="9" t="str">
        <f t="shared" si="47"/>
        <v/>
      </c>
      <c r="I381" s="5" t="str">
        <f t="shared" si="48"/>
        <v/>
      </c>
      <c r="J381" s="5" t="str">
        <f>IF(OR($L381="",NOT(COUNTIFS($L$2:$L381,$L381)=1)),"",SUMIFS($G:$G,$L:$L,$L381))</f>
        <v/>
      </c>
      <c r="K381" s="5" t="str">
        <f>IF(OR($L381="",NOT(COUNTIFS($L$2:$L381,$L381)=1)),"",SUMIFS($I:$I,$L:$L,$L381))</f>
        <v/>
      </c>
      <c r="L381" s="6" t="str">
        <f t="shared" si="49"/>
        <v/>
      </c>
      <c r="M381" s="6">
        <f t="shared" si="50"/>
        <v>16</v>
      </c>
      <c r="N381" s="6">
        <f t="shared" si="51"/>
        <v>6</v>
      </c>
      <c r="O381" s="9" t="str">
        <f>IF(AND($B381&lt;&gt;"",$C381&lt;&gt;"",$B381&lt;=$C381),INDEX(Szabalyok!$C:$C,$N381),"")</f>
        <v/>
      </c>
      <c r="P381">
        <f t="shared" si="53"/>
        <v>0</v>
      </c>
    </row>
    <row r="382" spans="1:16" x14ac:dyDescent="0.35">
      <c r="A382">
        <f t="shared" si="52"/>
        <v>0</v>
      </c>
      <c r="B382" s="4" t="str">
        <f>IF($M382&gt;300,"",IF(OR(INDEX(Bemenet!$E$2:$E$301,$M382)="",INDEX(Bemenet!$F$2:$F$301,$M382)=""),"",MAX(INDEX(Bemenet!$E$2:$E$301,$M382),INDEX(Szabalyok!$A:$A,$N382))))</f>
        <v/>
      </c>
      <c r="C382" s="4" t="str">
        <f>IF($B382="","",MIN(INDEX(Bemenet!$F$2:$F$301,$M382),INDEX(Szabalyok!$B:$B,$N382)))</f>
        <v/>
      </c>
      <c r="D382" s="5" t="str">
        <f>IF(AND($B382&lt;&gt;"",$C382&lt;&gt;"",$B382&lt;=$C382),INDEX(Bemenet!$G$2:$G$301,$M382),"")</f>
        <v/>
      </c>
      <c r="E382" s="6" t="str">
        <f>IF(AND($B382&lt;&gt;"",$C382&lt;&gt;"",$B382&lt;=$C382),INDEX(Bemenet!$D$2:$D$301,$M382),"")</f>
        <v/>
      </c>
      <c r="F382" s="5" t="str">
        <f t="shared" si="45"/>
        <v/>
      </c>
      <c r="G382" s="5" t="str">
        <f t="shared" si="46"/>
        <v/>
      </c>
      <c r="H382" s="9" t="str">
        <f t="shared" si="47"/>
        <v/>
      </c>
      <c r="I382" s="5" t="str">
        <f t="shared" si="48"/>
        <v/>
      </c>
      <c r="J382" s="5" t="str">
        <f>IF(OR($L382="",NOT(COUNTIFS($L$2:$L382,$L382)=1)),"",SUMIFS($G:$G,$L:$L,$L382))</f>
        <v/>
      </c>
      <c r="K382" s="5" t="str">
        <f>IF(OR($L382="",NOT(COUNTIFS($L$2:$L382,$L382)=1)),"",SUMIFS($I:$I,$L:$L,$L382))</f>
        <v/>
      </c>
      <c r="L382" s="6" t="str">
        <f t="shared" si="49"/>
        <v/>
      </c>
      <c r="M382" s="6">
        <f t="shared" si="50"/>
        <v>16</v>
      </c>
      <c r="N382" s="6">
        <f t="shared" si="51"/>
        <v>7</v>
      </c>
      <c r="O382" s="9" t="str">
        <f>IF(AND($B382&lt;&gt;"",$C382&lt;&gt;"",$B382&lt;=$C382),INDEX(Szabalyok!$C:$C,$N382),"")</f>
        <v/>
      </c>
      <c r="P382">
        <f t="shared" si="53"/>
        <v>0</v>
      </c>
    </row>
    <row r="383" spans="1:16" x14ac:dyDescent="0.35">
      <c r="A383">
        <f t="shared" si="52"/>
        <v>0</v>
      </c>
      <c r="B383" s="4" t="str">
        <f>IF($M383&gt;300,"",IF(OR(INDEX(Bemenet!$E$2:$E$301,$M383)="",INDEX(Bemenet!$F$2:$F$301,$M383)=""),"",MAX(INDEX(Bemenet!$E$2:$E$301,$M383),INDEX(Szabalyok!$A:$A,$N383))))</f>
        <v/>
      </c>
      <c r="C383" s="4" t="str">
        <f>IF($B383="","",MIN(INDEX(Bemenet!$F$2:$F$301,$M383),INDEX(Szabalyok!$B:$B,$N383)))</f>
        <v/>
      </c>
      <c r="D383" s="5" t="str">
        <f>IF(AND($B383&lt;&gt;"",$C383&lt;&gt;"",$B383&lt;=$C383),INDEX(Bemenet!$G$2:$G$301,$M383),"")</f>
        <v/>
      </c>
      <c r="E383" s="6" t="str">
        <f>IF(AND($B383&lt;&gt;"",$C383&lt;&gt;"",$B383&lt;=$C383),INDEX(Bemenet!$D$2:$D$301,$M383),"")</f>
        <v/>
      </c>
      <c r="F383" s="5" t="str">
        <f t="shared" si="45"/>
        <v/>
      </c>
      <c r="G383" s="5" t="str">
        <f t="shared" si="46"/>
        <v/>
      </c>
      <c r="H383" s="9" t="str">
        <f t="shared" si="47"/>
        <v/>
      </c>
      <c r="I383" s="5" t="str">
        <f t="shared" si="48"/>
        <v/>
      </c>
      <c r="J383" s="5" t="str">
        <f>IF(OR($L383="",NOT(COUNTIFS($L$2:$L383,$L383)=1)),"",SUMIFS($G:$G,$L:$L,$L383))</f>
        <v/>
      </c>
      <c r="K383" s="5" t="str">
        <f>IF(OR($L383="",NOT(COUNTIFS($L$2:$L383,$L383)=1)),"",SUMIFS($I:$I,$L:$L,$L383))</f>
        <v/>
      </c>
      <c r="L383" s="6" t="str">
        <f t="shared" si="49"/>
        <v/>
      </c>
      <c r="M383" s="6">
        <f t="shared" si="50"/>
        <v>16</v>
      </c>
      <c r="N383" s="6">
        <f t="shared" si="51"/>
        <v>8</v>
      </c>
      <c r="O383" s="9" t="str">
        <f>IF(AND($B383&lt;&gt;"",$C383&lt;&gt;"",$B383&lt;=$C383),INDEX(Szabalyok!$C:$C,$N383),"")</f>
        <v/>
      </c>
      <c r="P383">
        <f t="shared" si="53"/>
        <v>0</v>
      </c>
    </row>
    <row r="384" spans="1:16" x14ac:dyDescent="0.35">
      <c r="A384">
        <f t="shared" si="52"/>
        <v>0</v>
      </c>
      <c r="B384" s="4" t="str">
        <f>IF($M384&gt;300,"",IF(OR(INDEX(Bemenet!$E$2:$E$301,$M384)="",INDEX(Bemenet!$F$2:$F$301,$M384)=""),"",MAX(INDEX(Bemenet!$E$2:$E$301,$M384),INDEX(Szabalyok!$A:$A,$N384))))</f>
        <v/>
      </c>
      <c r="C384" s="4" t="str">
        <f>IF($B384="","",MIN(INDEX(Bemenet!$F$2:$F$301,$M384),INDEX(Szabalyok!$B:$B,$N384)))</f>
        <v/>
      </c>
      <c r="D384" s="5" t="str">
        <f>IF(AND($B384&lt;&gt;"",$C384&lt;&gt;"",$B384&lt;=$C384),INDEX(Bemenet!$G$2:$G$301,$M384),"")</f>
        <v/>
      </c>
      <c r="E384" s="6" t="str">
        <f>IF(AND($B384&lt;&gt;"",$C384&lt;&gt;"",$B384&lt;=$C384),INDEX(Bemenet!$D$2:$D$301,$M384),"")</f>
        <v/>
      </c>
      <c r="F384" s="5" t="str">
        <f t="shared" si="45"/>
        <v/>
      </c>
      <c r="G384" s="5" t="str">
        <f t="shared" si="46"/>
        <v/>
      </c>
      <c r="H384" s="9" t="str">
        <f t="shared" si="47"/>
        <v/>
      </c>
      <c r="I384" s="5" t="str">
        <f t="shared" si="48"/>
        <v/>
      </c>
      <c r="J384" s="5" t="str">
        <f>IF(OR($L384="",NOT(COUNTIFS($L$2:$L384,$L384)=1)),"",SUMIFS($G:$G,$L:$L,$L384))</f>
        <v/>
      </c>
      <c r="K384" s="5" t="str">
        <f>IF(OR($L384="",NOT(COUNTIFS($L$2:$L384,$L384)=1)),"",SUMIFS($I:$I,$L:$L,$L384))</f>
        <v/>
      </c>
      <c r="L384" s="6" t="str">
        <f t="shared" si="49"/>
        <v/>
      </c>
      <c r="M384" s="6">
        <f t="shared" si="50"/>
        <v>16</v>
      </c>
      <c r="N384" s="6">
        <f t="shared" si="51"/>
        <v>9</v>
      </c>
      <c r="O384" s="9" t="str">
        <f>IF(AND($B384&lt;&gt;"",$C384&lt;&gt;"",$B384&lt;=$C384),INDEX(Szabalyok!$C:$C,$N384),"")</f>
        <v/>
      </c>
      <c r="P384">
        <f t="shared" si="53"/>
        <v>0</v>
      </c>
    </row>
    <row r="385" spans="1:16" x14ac:dyDescent="0.35">
      <c r="A385">
        <f t="shared" si="52"/>
        <v>0</v>
      </c>
      <c r="B385" s="4" t="str">
        <f>IF($M385&gt;300,"",IF(OR(INDEX(Bemenet!$E$2:$E$301,$M385)="",INDEX(Bemenet!$F$2:$F$301,$M385)=""),"",MAX(INDEX(Bemenet!$E$2:$E$301,$M385),INDEX(Szabalyok!$A:$A,$N385))))</f>
        <v/>
      </c>
      <c r="C385" s="4" t="str">
        <f>IF($B385="","",MIN(INDEX(Bemenet!$F$2:$F$301,$M385),INDEX(Szabalyok!$B:$B,$N385)))</f>
        <v/>
      </c>
      <c r="D385" s="5" t="str">
        <f>IF(AND($B385&lt;&gt;"",$C385&lt;&gt;"",$B385&lt;=$C385),INDEX(Bemenet!$G$2:$G$301,$M385),"")</f>
        <v/>
      </c>
      <c r="E385" s="6" t="str">
        <f>IF(AND($B385&lt;&gt;"",$C385&lt;&gt;"",$B385&lt;=$C385),INDEX(Bemenet!$D$2:$D$301,$M385),"")</f>
        <v/>
      </c>
      <c r="F385" s="5" t="str">
        <f t="shared" si="45"/>
        <v/>
      </c>
      <c r="G385" s="5" t="str">
        <f t="shared" si="46"/>
        <v/>
      </c>
      <c r="H385" s="9" t="str">
        <f t="shared" si="47"/>
        <v/>
      </c>
      <c r="I385" s="5" t="str">
        <f t="shared" si="48"/>
        <v/>
      </c>
      <c r="J385" s="5" t="str">
        <f>IF(OR($L385="",NOT(COUNTIFS($L$2:$L385,$L385)=1)),"",SUMIFS($G:$G,$L:$L,$L385))</f>
        <v/>
      </c>
      <c r="K385" s="5" t="str">
        <f>IF(OR($L385="",NOT(COUNTIFS($L$2:$L385,$L385)=1)),"",SUMIFS($I:$I,$L:$L,$L385))</f>
        <v/>
      </c>
      <c r="L385" s="6" t="str">
        <f t="shared" si="49"/>
        <v/>
      </c>
      <c r="M385" s="6">
        <f t="shared" si="50"/>
        <v>16</v>
      </c>
      <c r="N385" s="6">
        <f t="shared" si="51"/>
        <v>10</v>
      </c>
      <c r="O385" s="9" t="str">
        <f>IF(AND($B385&lt;&gt;"",$C385&lt;&gt;"",$B385&lt;=$C385),INDEX(Szabalyok!$C:$C,$N385),"")</f>
        <v/>
      </c>
      <c r="P385">
        <f t="shared" si="53"/>
        <v>0</v>
      </c>
    </row>
    <row r="386" spans="1:16" x14ac:dyDescent="0.35">
      <c r="A386">
        <f t="shared" si="52"/>
        <v>0</v>
      </c>
      <c r="B386" s="4" t="str">
        <f>IF($M386&gt;300,"",IF(OR(INDEX(Bemenet!$E$2:$E$301,$M386)="",INDEX(Bemenet!$F$2:$F$301,$M386)=""),"",MAX(INDEX(Bemenet!$E$2:$E$301,$M386),INDEX(Szabalyok!$A:$A,$N386))))</f>
        <v/>
      </c>
      <c r="C386" s="4" t="str">
        <f>IF($B386="","",MIN(INDEX(Bemenet!$F$2:$F$301,$M386),INDEX(Szabalyok!$B:$B,$N386)))</f>
        <v/>
      </c>
      <c r="D386" s="5" t="str">
        <f>IF(AND($B386&lt;&gt;"",$C386&lt;&gt;"",$B386&lt;=$C386),INDEX(Bemenet!$G$2:$G$301,$M386),"")</f>
        <v/>
      </c>
      <c r="E386" s="6" t="str">
        <f>IF(AND($B386&lt;&gt;"",$C386&lt;&gt;"",$B386&lt;=$C386),INDEX(Bemenet!$D$2:$D$301,$M386),"")</f>
        <v/>
      </c>
      <c r="F386" s="5" t="str">
        <f t="shared" ref="F386:F449" si="54">IF(AND($B386&lt;&gt;"",$C386&lt;&gt;"",$B386&lt;=$C386),$C386-$B386+1,"")</f>
        <v/>
      </c>
      <c r="G386" s="5" t="str">
        <f t="shared" ref="G386:G449" si="55">IF($F386="","",$F386*$D386)</f>
        <v/>
      </c>
      <c r="H386" s="9" t="str">
        <f t="shared" ref="H386:H449" si="56">IF($G386="","",$O386)</f>
        <v/>
      </c>
      <c r="I386" s="5" t="str">
        <f t="shared" ref="I386:I449" si="57">IF($G386="","",$G386*IF($H386="",$O386,$H386)/100)</f>
        <v/>
      </c>
      <c r="J386" s="5" t="str">
        <f>IF(OR($L386="",NOT(COUNTIFS($L$2:$L386,$L386)=1)),"",SUMIFS($G:$G,$L:$L,$L386))</f>
        <v/>
      </c>
      <c r="K386" s="5" t="str">
        <f>IF(OR($L386="",NOT(COUNTIFS($L$2:$L386,$L386)=1)),"",SUMIFS($I:$I,$L:$L,$L386))</f>
        <v/>
      </c>
      <c r="L386" s="6" t="str">
        <f t="shared" ref="L386:L449" si="58">IF($B386="","",YEAR($B386))</f>
        <v/>
      </c>
      <c r="M386" s="6">
        <f t="shared" ref="M386:M449" si="59">INT((ROW()-2)/25)+1</f>
        <v>16</v>
      </c>
      <c r="N386" s="6">
        <f t="shared" ref="N386:N449" si="60">MOD(ROW()-2,25)+2</f>
        <v>11</v>
      </c>
      <c r="O386" s="9" t="str">
        <f>IF(AND($B386&lt;&gt;"",$C386&lt;&gt;"",$B386&lt;=$C386),INDEX(Szabalyok!$C:$C,$N386),"")</f>
        <v/>
      </c>
      <c r="P386">
        <f t="shared" si="53"/>
        <v>0</v>
      </c>
    </row>
    <row r="387" spans="1:16" x14ac:dyDescent="0.35">
      <c r="A387">
        <f t="shared" si="52"/>
        <v>0</v>
      </c>
      <c r="B387" s="4" t="str">
        <f>IF($M387&gt;300,"",IF(OR(INDEX(Bemenet!$E$2:$E$301,$M387)="",INDEX(Bemenet!$F$2:$F$301,$M387)=""),"",MAX(INDEX(Bemenet!$E$2:$E$301,$M387),INDEX(Szabalyok!$A:$A,$N387))))</f>
        <v/>
      </c>
      <c r="C387" s="4" t="str">
        <f>IF($B387="","",MIN(INDEX(Bemenet!$F$2:$F$301,$M387),INDEX(Szabalyok!$B:$B,$N387)))</f>
        <v/>
      </c>
      <c r="D387" s="5" t="str">
        <f>IF(AND($B387&lt;&gt;"",$C387&lt;&gt;"",$B387&lt;=$C387),INDEX(Bemenet!$G$2:$G$301,$M387),"")</f>
        <v/>
      </c>
      <c r="E387" s="6" t="str">
        <f>IF(AND($B387&lt;&gt;"",$C387&lt;&gt;"",$B387&lt;=$C387),INDEX(Bemenet!$D$2:$D$301,$M387),"")</f>
        <v/>
      </c>
      <c r="F387" s="5" t="str">
        <f t="shared" si="54"/>
        <v/>
      </c>
      <c r="G387" s="5" t="str">
        <f t="shared" si="55"/>
        <v/>
      </c>
      <c r="H387" s="9" t="str">
        <f t="shared" si="56"/>
        <v/>
      </c>
      <c r="I387" s="5" t="str">
        <f t="shared" si="57"/>
        <v/>
      </c>
      <c r="J387" s="5" t="str">
        <f>IF(OR($L387="",NOT(COUNTIFS($L$2:$L387,$L387)=1)),"",SUMIFS($G:$G,$L:$L,$L387))</f>
        <v/>
      </c>
      <c r="K387" s="5" t="str">
        <f>IF(OR($L387="",NOT(COUNTIFS($L$2:$L387,$L387)=1)),"",SUMIFS($I:$I,$L:$L,$L387))</f>
        <v/>
      </c>
      <c r="L387" s="6" t="str">
        <f t="shared" si="58"/>
        <v/>
      </c>
      <c r="M387" s="6">
        <f t="shared" si="59"/>
        <v>16</v>
      </c>
      <c r="N387" s="6">
        <f t="shared" si="60"/>
        <v>12</v>
      </c>
      <c r="O387" s="9" t="str">
        <f>IF(AND($B387&lt;&gt;"",$C387&lt;&gt;"",$B387&lt;=$C387),INDEX(Szabalyok!$C:$C,$N387),"")</f>
        <v/>
      </c>
      <c r="P387">
        <f t="shared" si="53"/>
        <v>0</v>
      </c>
    </row>
    <row r="388" spans="1:16" x14ac:dyDescent="0.35">
      <c r="A388">
        <f t="shared" ref="A388:A451" si="61">IF(P388=P387,0,P388)</f>
        <v>0</v>
      </c>
      <c r="B388" s="4" t="str">
        <f>IF($M388&gt;300,"",IF(OR(INDEX(Bemenet!$E$2:$E$301,$M388)="",INDEX(Bemenet!$F$2:$F$301,$M388)=""),"",MAX(INDEX(Bemenet!$E$2:$E$301,$M388),INDEX(Szabalyok!$A:$A,$N388))))</f>
        <v/>
      </c>
      <c r="C388" s="4" t="str">
        <f>IF($B388="","",MIN(INDEX(Bemenet!$F$2:$F$301,$M388),INDEX(Szabalyok!$B:$B,$N388)))</f>
        <v/>
      </c>
      <c r="D388" s="5" t="str">
        <f>IF(AND($B388&lt;&gt;"",$C388&lt;&gt;"",$B388&lt;=$C388),INDEX(Bemenet!$G$2:$G$301,$M388),"")</f>
        <v/>
      </c>
      <c r="E388" s="6" t="str">
        <f>IF(AND($B388&lt;&gt;"",$C388&lt;&gt;"",$B388&lt;=$C388),INDEX(Bemenet!$D$2:$D$301,$M388),"")</f>
        <v/>
      </c>
      <c r="F388" s="5" t="str">
        <f t="shared" si="54"/>
        <v/>
      </c>
      <c r="G388" s="5" t="str">
        <f t="shared" si="55"/>
        <v/>
      </c>
      <c r="H388" s="9" t="str">
        <f t="shared" si="56"/>
        <v/>
      </c>
      <c r="I388" s="5" t="str">
        <f t="shared" si="57"/>
        <v/>
      </c>
      <c r="J388" s="5" t="str">
        <f>IF(OR($L388="",NOT(COUNTIFS($L$2:$L388,$L388)=1)),"",SUMIFS($G:$G,$L:$L,$L388))</f>
        <v/>
      </c>
      <c r="K388" s="5" t="str">
        <f>IF(OR($L388="",NOT(COUNTIFS($L$2:$L388,$L388)=1)),"",SUMIFS($I:$I,$L:$L,$L388))</f>
        <v/>
      </c>
      <c r="L388" s="6" t="str">
        <f t="shared" si="58"/>
        <v/>
      </c>
      <c r="M388" s="6">
        <f t="shared" si="59"/>
        <v>16</v>
      </c>
      <c r="N388" s="6">
        <f t="shared" si="60"/>
        <v>13</v>
      </c>
      <c r="O388" s="9" t="str">
        <f>IF(AND($B388&lt;&gt;"",$C388&lt;&gt;"",$B388&lt;=$C388),INDEX(Szabalyok!$C:$C,$N388),"")</f>
        <v/>
      </c>
      <c r="P388">
        <f t="shared" ref="P388:P451" si="62">IF(D388="",P387,P387+1)</f>
        <v>0</v>
      </c>
    </row>
    <row r="389" spans="1:16" x14ac:dyDescent="0.35">
      <c r="A389">
        <f t="shared" si="61"/>
        <v>0</v>
      </c>
      <c r="B389" s="4" t="str">
        <f>IF($M389&gt;300,"",IF(OR(INDEX(Bemenet!$E$2:$E$301,$M389)="",INDEX(Bemenet!$F$2:$F$301,$M389)=""),"",MAX(INDEX(Bemenet!$E$2:$E$301,$M389),INDEX(Szabalyok!$A:$A,$N389))))</f>
        <v/>
      </c>
      <c r="C389" s="4" t="str">
        <f>IF($B389="","",MIN(INDEX(Bemenet!$F$2:$F$301,$M389),INDEX(Szabalyok!$B:$B,$N389)))</f>
        <v/>
      </c>
      <c r="D389" s="5" t="str">
        <f>IF(AND($B389&lt;&gt;"",$C389&lt;&gt;"",$B389&lt;=$C389),INDEX(Bemenet!$G$2:$G$301,$M389),"")</f>
        <v/>
      </c>
      <c r="E389" s="6" t="str">
        <f>IF(AND($B389&lt;&gt;"",$C389&lt;&gt;"",$B389&lt;=$C389),INDEX(Bemenet!$D$2:$D$301,$M389),"")</f>
        <v/>
      </c>
      <c r="F389" s="5" t="str">
        <f t="shared" si="54"/>
        <v/>
      </c>
      <c r="G389" s="5" t="str">
        <f t="shared" si="55"/>
        <v/>
      </c>
      <c r="H389" s="9" t="str">
        <f t="shared" si="56"/>
        <v/>
      </c>
      <c r="I389" s="5" t="str">
        <f t="shared" si="57"/>
        <v/>
      </c>
      <c r="J389" s="5" t="str">
        <f>IF(OR($L389="",NOT(COUNTIFS($L$2:$L389,$L389)=1)),"",SUMIFS($G:$G,$L:$L,$L389))</f>
        <v/>
      </c>
      <c r="K389" s="5" t="str">
        <f>IF(OR($L389="",NOT(COUNTIFS($L$2:$L389,$L389)=1)),"",SUMIFS($I:$I,$L:$L,$L389))</f>
        <v/>
      </c>
      <c r="L389" s="6" t="str">
        <f t="shared" si="58"/>
        <v/>
      </c>
      <c r="M389" s="6">
        <f t="shared" si="59"/>
        <v>16</v>
      </c>
      <c r="N389" s="6">
        <f t="shared" si="60"/>
        <v>14</v>
      </c>
      <c r="O389" s="9" t="str">
        <f>IF(AND($B389&lt;&gt;"",$C389&lt;&gt;"",$B389&lt;=$C389),INDEX(Szabalyok!$C:$C,$N389),"")</f>
        <v/>
      </c>
      <c r="P389">
        <f t="shared" si="62"/>
        <v>0</v>
      </c>
    </row>
    <row r="390" spans="1:16" x14ac:dyDescent="0.35">
      <c r="A390">
        <f t="shared" si="61"/>
        <v>0</v>
      </c>
      <c r="B390" s="4" t="str">
        <f>IF($M390&gt;300,"",IF(OR(INDEX(Bemenet!$E$2:$E$301,$M390)="",INDEX(Bemenet!$F$2:$F$301,$M390)=""),"",MAX(INDEX(Bemenet!$E$2:$E$301,$M390),INDEX(Szabalyok!$A:$A,$N390))))</f>
        <v/>
      </c>
      <c r="C390" s="4" t="str">
        <f>IF($B390="","",MIN(INDEX(Bemenet!$F$2:$F$301,$M390),INDEX(Szabalyok!$B:$B,$N390)))</f>
        <v/>
      </c>
      <c r="D390" s="5" t="str">
        <f>IF(AND($B390&lt;&gt;"",$C390&lt;&gt;"",$B390&lt;=$C390),INDEX(Bemenet!$G$2:$G$301,$M390),"")</f>
        <v/>
      </c>
      <c r="E390" s="6" t="str">
        <f>IF(AND($B390&lt;&gt;"",$C390&lt;&gt;"",$B390&lt;=$C390),INDEX(Bemenet!$D$2:$D$301,$M390),"")</f>
        <v/>
      </c>
      <c r="F390" s="5" t="str">
        <f t="shared" si="54"/>
        <v/>
      </c>
      <c r="G390" s="5" t="str">
        <f t="shared" si="55"/>
        <v/>
      </c>
      <c r="H390" s="9" t="str">
        <f t="shared" si="56"/>
        <v/>
      </c>
      <c r="I390" s="5" t="str">
        <f t="shared" si="57"/>
        <v/>
      </c>
      <c r="J390" s="5" t="str">
        <f>IF(OR($L390="",NOT(COUNTIFS($L$2:$L390,$L390)=1)),"",SUMIFS($G:$G,$L:$L,$L390))</f>
        <v/>
      </c>
      <c r="K390" s="5" t="str">
        <f>IF(OR($L390="",NOT(COUNTIFS($L$2:$L390,$L390)=1)),"",SUMIFS($I:$I,$L:$L,$L390))</f>
        <v/>
      </c>
      <c r="L390" s="6" t="str">
        <f t="shared" si="58"/>
        <v/>
      </c>
      <c r="M390" s="6">
        <f t="shared" si="59"/>
        <v>16</v>
      </c>
      <c r="N390" s="6">
        <f t="shared" si="60"/>
        <v>15</v>
      </c>
      <c r="O390" s="9" t="str">
        <f>IF(AND($B390&lt;&gt;"",$C390&lt;&gt;"",$B390&lt;=$C390),INDEX(Szabalyok!$C:$C,$N390),"")</f>
        <v/>
      </c>
      <c r="P390">
        <f t="shared" si="62"/>
        <v>0</v>
      </c>
    </row>
    <row r="391" spans="1:16" x14ac:dyDescent="0.35">
      <c r="A391">
        <f t="shared" si="61"/>
        <v>0</v>
      </c>
      <c r="B391" s="4" t="str">
        <f>IF($M391&gt;300,"",IF(OR(INDEX(Bemenet!$E$2:$E$301,$M391)="",INDEX(Bemenet!$F$2:$F$301,$M391)=""),"",MAX(INDEX(Bemenet!$E$2:$E$301,$M391),INDEX(Szabalyok!$A:$A,$N391))))</f>
        <v/>
      </c>
      <c r="C391" s="4" t="str">
        <f>IF($B391="","",MIN(INDEX(Bemenet!$F$2:$F$301,$M391),INDEX(Szabalyok!$B:$B,$N391)))</f>
        <v/>
      </c>
      <c r="D391" s="5" t="str">
        <f>IF(AND($B391&lt;&gt;"",$C391&lt;&gt;"",$B391&lt;=$C391),INDEX(Bemenet!$G$2:$G$301,$M391),"")</f>
        <v/>
      </c>
      <c r="E391" s="6" t="str">
        <f>IF(AND($B391&lt;&gt;"",$C391&lt;&gt;"",$B391&lt;=$C391),INDEX(Bemenet!$D$2:$D$301,$M391),"")</f>
        <v/>
      </c>
      <c r="F391" s="5" t="str">
        <f t="shared" si="54"/>
        <v/>
      </c>
      <c r="G391" s="5" t="str">
        <f t="shared" si="55"/>
        <v/>
      </c>
      <c r="H391" s="9" t="str">
        <f t="shared" si="56"/>
        <v/>
      </c>
      <c r="I391" s="5" t="str">
        <f t="shared" si="57"/>
        <v/>
      </c>
      <c r="J391" s="5" t="str">
        <f>IF(OR($L391="",NOT(COUNTIFS($L$2:$L391,$L391)=1)),"",SUMIFS($G:$G,$L:$L,$L391))</f>
        <v/>
      </c>
      <c r="K391" s="5" t="str">
        <f>IF(OR($L391="",NOT(COUNTIFS($L$2:$L391,$L391)=1)),"",SUMIFS($I:$I,$L:$L,$L391))</f>
        <v/>
      </c>
      <c r="L391" s="6" t="str">
        <f t="shared" si="58"/>
        <v/>
      </c>
      <c r="M391" s="6">
        <f t="shared" si="59"/>
        <v>16</v>
      </c>
      <c r="N391" s="6">
        <f t="shared" si="60"/>
        <v>16</v>
      </c>
      <c r="O391" s="9" t="str">
        <f>IF(AND($B391&lt;&gt;"",$C391&lt;&gt;"",$B391&lt;=$C391),INDEX(Szabalyok!$C:$C,$N391),"")</f>
        <v/>
      </c>
      <c r="P391">
        <f t="shared" si="62"/>
        <v>0</v>
      </c>
    </row>
    <row r="392" spans="1:16" x14ac:dyDescent="0.35">
      <c r="A392">
        <f t="shared" si="61"/>
        <v>0</v>
      </c>
      <c r="B392" s="4" t="str">
        <f>IF($M392&gt;300,"",IF(OR(INDEX(Bemenet!$E$2:$E$301,$M392)="",INDEX(Bemenet!$F$2:$F$301,$M392)=""),"",MAX(INDEX(Bemenet!$E$2:$E$301,$M392),INDEX(Szabalyok!$A:$A,$N392))))</f>
        <v/>
      </c>
      <c r="C392" s="4" t="str">
        <f>IF($B392="","",MIN(INDEX(Bemenet!$F$2:$F$301,$M392),INDEX(Szabalyok!$B:$B,$N392)))</f>
        <v/>
      </c>
      <c r="D392" s="5" t="str">
        <f>IF(AND($B392&lt;&gt;"",$C392&lt;&gt;"",$B392&lt;=$C392),INDEX(Bemenet!$G$2:$G$301,$M392),"")</f>
        <v/>
      </c>
      <c r="E392" s="6" t="str">
        <f>IF(AND($B392&lt;&gt;"",$C392&lt;&gt;"",$B392&lt;=$C392),INDEX(Bemenet!$D$2:$D$301,$M392),"")</f>
        <v/>
      </c>
      <c r="F392" s="5" t="str">
        <f t="shared" si="54"/>
        <v/>
      </c>
      <c r="G392" s="5" t="str">
        <f t="shared" si="55"/>
        <v/>
      </c>
      <c r="H392" s="9" t="str">
        <f t="shared" si="56"/>
        <v/>
      </c>
      <c r="I392" s="5" t="str">
        <f t="shared" si="57"/>
        <v/>
      </c>
      <c r="J392" s="5" t="str">
        <f>IF(OR($L392="",NOT(COUNTIFS($L$2:$L392,$L392)=1)),"",SUMIFS($G:$G,$L:$L,$L392))</f>
        <v/>
      </c>
      <c r="K392" s="5" t="str">
        <f>IF(OR($L392="",NOT(COUNTIFS($L$2:$L392,$L392)=1)),"",SUMIFS($I:$I,$L:$L,$L392))</f>
        <v/>
      </c>
      <c r="L392" s="6" t="str">
        <f t="shared" si="58"/>
        <v/>
      </c>
      <c r="M392" s="6">
        <f t="shared" si="59"/>
        <v>16</v>
      </c>
      <c r="N392" s="6">
        <f t="shared" si="60"/>
        <v>17</v>
      </c>
      <c r="O392" s="9" t="str">
        <f>IF(AND($B392&lt;&gt;"",$C392&lt;&gt;"",$B392&lt;=$C392),INDEX(Szabalyok!$C:$C,$N392),"")</f>
        <v/>
      </c>
      <c r="P392">
        <f t="shared" si="62"/>
        <v>0</v>
      </c>
    </row>
    <row r="393" spans="1:16" x14ac:dyDescent="0.35">
      <c r="A393">
        <f t="shared" si="61"/>
        <v>0</v>
      </c>
      <c r="B393" s="4" t="str">
        <f>IF($M393&gt;300,"",IF(OR(INDEX(Bemenet!$E$2:$E$301,$M393)="",INDEX(Bemenet!$F$2:$F$301,$M393)=""),"",MAX(INDEX(Bemenet!$E$2:$E$301,$M393),INDEX(Szabalyok!$A:$A,$N393))))</f>
        <v/>
      </c>
      <c r="C393" s="4" t="str">
        <f>IF($B393="","",MIN(INDEX(Bemenet!$F$2:$F$301,$M393),INDEX(Szabalyok!$B:$B,$N393)))</f>
        <v/>
      </c>
      <c r="D393" s="5" t="str">
        <f>IF(AND($B393&lt;&gt;"",$C393&lt;&gt;"",$B393&lt;=$C393),INDEX(Bemenet!$G$2:$G$301,$M393),"")</f>
        <v/>
      </c>
      <c r="E393" s="6" t="str">
        <f>IF(AND($B393&lt;&gt;"",$C393&lt;&gt;"",$B393&lt;=$C393),INDEX(Bemenet!$D$2:$D$301,$M393),"")</f>
        <v/>
      </c>
      <c r="F393" s="5" t="str">
        <f t="shared" si="54"/>
        <v/>
      </c>
      <c r="G393" s="5" t="str">
        <f t="shared" si="55"/>
        <v/>
      </c>
      <c r="H393" s="9" t="str">
        <f t="shared" si="56"/>
        <v/>
      </c>
      <c r="I393" s="5" t="str">
        <f t="shared" si="57"/>
        <v/>
      </c>
      <c r="J393" s="5" t="str">
        <f>IF(OR($L393="",NOT(COUNTIFS($L$2:$L393,$L393)=1)),"",SUMIFS($G:$G,$L:$L,$L393))</f>
        <v/>
      </c>
      <c r="K393" s="5" t="str">
        <f>IF(OR($L393="",NOT(COUNTIFS($L$2:$L393,$L393)=1)),"",SUMIFS($I:$I,$L:$L,$L393))</f>
        <v/>
      </c>
      <c r="L393" s="6" t="str">
        <f t="shared" si="58"/>
        <v/>
      </c>
      <c r="M393" s="6">
        <f t="shared" si="59"/>
        <v>16</v>
      </c>
      <c r="N393" s="6">
        <f t="shared" si="60"/>
        <v>18</v>
      </c>
      <c r="O393" s="9" t="str">
        <f>IF(AND($B393&lt;&gt;"",$C393&lt;&gt;"",$B393&lt;=$C393),INDEX(Szabalyok!$C:$C,$N393),"")</f>
        <v/>
      </c>
      <c r="P393">
        <f t="shared" si="62"/>
        <v>0</v>
      </c>
    </row>
    <row r="394" spans="1:16" x14ac:dyDescent="0.35">
      <c r="A394">
        <f t="shared" si="61"/>
        <v>0</v>
      </c>
      <c r="B394" s="4" t="str">
        <f>IF($M394&gt;300,"",IF(OR(INDEX(Bemenet!$E$2:$E$301,$M394)="",INDEX(Bemenet!$F$2:$F$301,$M394)=""),"",MAX(INDEX(Bemenet!$E$2:$E$301,$M394),INDEX(Szabalyok!$A:$A,$N394))))</f>
        <v/>
      </c>
      <c r="C394" s="4" t="str">
        <f>IF($B394="","",MIN(INDEX(Bemenet!$F$2:$F$301,$M394),INDEX(Szabalyok!$B:$B,$N394)))</f>
        <v/>
      </c>
      <c r="D394" s="5" t="str">
        <f>IF(AND($B394&lt;&gt;"",$C394&lt;&gt;"",$B394&lt;=$C394),INDEX(Bemenet!$G$2:$G$301,$M394),"")</f>
        <v/>
      </c>
      <c r="E394" s="6" t="str">
        <f>IF(AND($B394&lt;&gt;"",$C394&lt;&gt;"",$B394&lt;=$C394),INDEX(Bemenet!$D$2:$D$301,$M394),"")</f>
        <v/>
      </c>
      <c r="F394" s="5" t="str">
        <f t="shared" si="54"/>
        <v/>
      </c>
      <c r="G394" s="5" t="str">
        <f t="shared" si="55"/>
        <v/>
      </c>
      <c r="H394" s="9" t="str">
        <f t="shared" si="56"/>
        <v/>
      </c>
      <c r="I394" s="5" t="str">
        <f t="shared" si="57"/>
        <v/>
      </c>
      <c r="J394" s="5" t="str">
        <f>IF(OR($L394="",NOT(COUNTIFS($L$2:$L394,$L394)=1)),"",SUMIFS($G:$G,$L:$L,$L394))</f>
        <v/>
      </c>
      <c r="K394" s="5" t="str">
        <f>IF(OR($L394="",NOT(COUNTIFS($L$2:$L394,$L394)=1)),"",SUMIFS($I:$I,$L:$L,$L394))</f>
        <v/>
      </c>
      <c r="L394" s="6" t="str">
        <f t="shared" si="58"/>
        <v/>
      </c>
      <c r="M394" s="6">
        <f t="shared" si="59"/>
        <v>16</v>
      </c>
      <c r="N394" s="6">
        <f t="shared" si="60"/>
        <v>19</v>
      </c>
      <c r="O394" s="9" t="str">
        <f>IF(AND($B394&lt;&gt;"",$C394&lt;&gt;"",$B394&lt;=$C394),INDEX(Szabalyok!$C:$C,$N394),"")</f>
        <v/>
      </c>
      <c r="P394">
        <f t="shared" si="62"/>
        <v>0</v>
      </c>
    </row>
    <row r="395" spans="1:16" x14ac:dyDescent="0.35">
      <c r="A395">
        <f t="shared" si="61"/>
        <v>0</v>
      </c>
      <c r="B395" s="4" t="str">
        <f>IF($M395&gt;300,"",IF(OR(INDEX(Bemenet!$E$2:$E$301,$M395)="",INDEX(Bemenet!$F$2:$F$301,$M395)=""),"",MAX(INDEX(Bemenet!$E$2:$E$301,$M395),INDEX(Szabalyok!$A:$A,$N395))))</f>
        <v/>
      </c>
      <c r="C395" s="4" t="str">
        <f>IF($B395="","",MIN(INDEX(Bemenet!$F$2:$F$301,$M395),INDEX(Szabalyok!$B:$B,$N395)))</f>
        <v/>
      </c>
      <c r="D395" s="5" t="str">
        <f>IF(AND($B395&lt;&gt;"",$C395&lt;&gt;"",$B395&lt;=$C395),INDEX(Bemenet!$G$2:$G$301,$M395),"")</f>
        <v/>
      </c>
      <c r="E395" s="6" t="str">
        <f>IF(AND($B395&lt;&gt;"",$C395&lt;&gt;"",$B395&lt;=$C395),INDEX(Bemenet!$D$2:$D$301,$M395),"")</f>
        <v/>
      </c>
      <c r="F395" s="5" t="str">
        <f t="shared" si="54"/>
        <v/>
      </c>
      <c r="G395" s="5" t="str">
        <f t="shared" si="55"/>
        <v/>
      </c>
      <c r="H395" s="9" t="str">
        <f t="shared" si="56"/>
        <v/>
      </c>
      <c r="I395" s="5" t="str">
        <f t="shared" si="57"/>
        <v/>
      </c>
      <c r="J395" s="5" t="str">
        <f>IF(OR($L395="",NOT(COUNTIFS($L$2:$L395,$L395)=1)),"",SUMIFS($G:$G,$L:$L,$L395))</f>
        <v/>
      </c>
      <c r="K395" s="5" t="str">
        <f>IF(OR($L395="",NOT(COUNTIFS($L$2:$L395,$L395)=1)),"",SUMIFS($I:$I,$L:$L,$L395))</f>
        <v/>
      </c>
      <c r="L395" s="6" t="str">
        <f t="shared" si="58"/>
        <v/>
      </c>
      <c r="M395" s="6">
        <f t="shared" si="59"/>
        <v>16</v>
      </c>
      <c r="N395" s="6">
        <f t="shared" si="60"/>
        <v>20</v>
      </c>
      <c r="O395" s="9" t="str">
        <f>IF(AND($B395&lt;&gt;"",$C395&lt;&gt;"",$B395&lt;=$C395),INDEX(Szabalyok!$C:$C,$N395),"")</f>
        <v/>
      </c>
      <c r="P395">
        <f t="shared" si="62"/>
        <v>0</v>
      </c>
    </row>
    <row r="396" spans="1:16" x14ac:dyDescent="0.35">
      <c r="A396">
        <f t="shared" si="61"/>
        <v>0</v>
      </c>
      <c r="B396" s="4" t="str">
        <f>IF($M396&gt;300,"",IF(OR(INDEX(Bemenet!$E$2:$E$301,$M396)="",INDEX(Bemenet!$F$2:$F$301,$M396)=""),"",MAX(INDEX(Bemenet!$E$2:$E$301,$M396),INDEX(Szabalyok!$A:$A,$N396))))</f>
        <v/>
      </c>
      <c r="C396" s="4" t="str">
        <f>IF($B396="","",MIN(INDEX(Bemenet!$F$2:$F$301,$M396),INDEX(Szabalyok!$B:$B,$N396)))</f>
        <v/>
      </c>
      <c r="D396" s="5" t="str">
        <f>IF(AND($B396&lt;&gt;"",$C396&lt;&gt;"",$B396&lt;=$C396),INDEX(Bemenet!$G$2:$G$301,$M396),"")</f>
        <v/>
      </c>
      <c r="E396" s="6" t="str">
        <f>IF(AND($B396&lt;&gt;"",$C396&lt;&gt;"",$B396&lt;=$C396),INDEX(Bemenet!$D$2:$D$301,$M396),"")</f>
        <v/>
      </c>
      <c r="F396" s="5" t="str">
        <f t="shared" si="54"/>
        <v/>
      </c>
      <c r="G396" s="5" t="str">
        <f t="shared" si="55"/>
        <v/>
      </c>
      <c r="H396" s="9" t="str">
        <f t="shared" si="56"/>
        <v/>
      </c>
      <c r="I396" s="5" t="str">
        <f t="shared" si="57"/>
        <v/>
      </c>
      <c r="J396" s="5" t="str">
        <f>IF(OR($L396="",NOT(COUNTIFS($L$2:$L396,$L396)=1)),"",SUMIFS($G:$G,$L:$L,$L396))</f>
        <v/>
      </c>
      <c r="K396" s="5" t="str">
        <f>IF(OR($L396="",NOT(COUNTIFS($L$2:$L396,$L396)=1)),"",SUMIFS($I:$I,$L:$L,$L396))</f>
        <v/>
      </c>
      <c r="L396" s="6" t="str">
        <f t="shared" si="58"/>
        <v/>
      </c>
      <c r="M396" s="6">
        <f t="shared" si="59"/>
        <v>16</v>
      </c>
      <c r="N396" s="6">
        <f t="shared" si="60"/>
        <v>21</v>
      </c>
      <c r="O396" s="9" t="str">
        <f>IF(AND($B396&lt;&gt;"",$C396&lt;&gt;"",$B396&lt;=$C396),INDEX(Szabalyok!$C:$C,$N396),"")</f>
        <v/>
      </c>
      <c r="P396">
        <f t="shared" si="62"/>
        <v>0</v>
      </c>
    </row>
    <row r="397" spans="1:16" x14ac:dyDescent="0.35">
      <c r="A397">
        <f t="shared" si="61"/>
        <v>0</v>
      </c>
      <c r="B397" s="4" t="str">
        <f>IF($M397&gt;300,"",IF(OR(INDEX(Bemenet!$E$2:$E$301,$M397)="",INDEX(Bemenet!$F$2:$F$301,$M397)=""),"",MAX(INDEX(Bemenet!$E$2:$E$301,$M397),INDEX(Szabalyok!$A:$A,$N397))))</f>
        <v/>
      </c>
      <c r="C397" s="4" t="str">
        <f>IF($B397="","",MIN(INDEX(Bemenet!$F$2:$F$301,$M397),INDEX(Szabalyok!$B:$B,$N397)))</f>
        <v/>
      </c>
      <c r="D397" s="5" t="str">
        <f>IF(AND($B397&lt;&gt;"",$C397&lt;&gt;"",$B397&lt;=$C397),INDEX(Bemenet!$G$2:$G$301,$M397),"")</f>
        <v/>
      </c>
      <c r="E397" s="6" t="str">
        <f>IF(AND($B397&lt;&gt;"",$C397&lt;&gt;"",$B397&lt;=$C397),INDEX(Bemenet!$D$2:$D$301,$M397),"")</f>
        <v/>
      </c>
      <c r="F397" s="5" t="str">
        <f t="shared" si="54"/>
        <v/>
      </c>
      <c r="G397" s="5" t="str">
        <f t="shared" si="55"/>
        <v/>
      </c>
      <c r="H397" s="9" t="str">
        <f t="shared" si="56"/>
        <v/>
      </c>
      <c r="I397" s="5" t="str">
        <f t="shared" si="57"/>
        <v/>
      </c>
      <c r="J397" s="5" t="str">
        <f>IF(OR($L397="",NOT(COUNTIFS($L$2:$L397,$L397)=1)),"",SUMIFS($G:$G,$L:$L,$L397))</f>
        <v/>
      </c>
      <c r="K397" s="5" t="str">
        <f>IF(OR($L397="",NOT(COUNTIFS($L$2:$L397,$L397)=1)),"",SUMIFS($I:$I,$L:$L,$L397))</f>
        <v/>
      </c>
      <c r="L397" s="6" t="str">
        <f t="shared" si="58"/>
        <v/>
      </c>
      <c r="M397" s="6">
        <f t="shared" si="59"/>
        <v>16</v>
      </c>
      <c r="N397" s="6">
        <f t="shared" si="60"/>
        <v>22</v>
      </c>
      <c r="O397" s="9" t="str">
        <f>IF(AND($B397&lt;&gt;"",$C397&lt;&gt;"",$B397&lt;=$C397),INDEX(Szabalyok!$C:$C,$N397),"")</f>
        <v/>
      </c>
      <c r="P397">
        <f t="shared" si="62"/>
        <v>0</v>
      </c>
    </row>
    <row r="398" spans="1:16" x14ac:dyDescent="0.35">
      <c r="A398">
        <f t="shared" si="61"/>
        <v>0</v>
      </c>
      <c r="B398" s="4" t="str">
        <f>IF($M398&gt;300,"",IF(OR(INDEX(Bemenet!$E$2:$E$301,$M398)="",INDEX(Bemenet!$F$2:$F$301,$M398)=""),"",MAX(INDEX(Bemenet!$E$2:$E$301,$M398),INDEX(Szabalyok!$A:$A,$N398))))</f>
        <v/>
      </c>
      <c r="C398" s="4" t="str">
        <f>IF($B398="","",MIN(INDEX(Bemenet!$F$2:$F$301,$M398),INDEX(Szabalyok!$B:$B,$N398)))</f>
        <v/>
      </c>
      <c r="D398" s="5" t="str">
        <f>IF(AND($B398&lt;&gt;"",$C398&lt;&gt;"",$B398&lt;=$C398),INDEX(Bemenet!$G$2:$G$301,$M398),"")</f>
        <v/>
      </c>
      <c r="E398" s="6" t="str">
        <f>IF(AND($B398&lt;&gt;"",$C398&lt;&gt;"",$B398&lt;=$C398),INDEX(Bemenet!$D$2:$D$301,$M398),"")</f>
        <v/>
      </c>
      <c r="F398" s="5" t="str">
        <f t="shared" si="54"/>
        <v/>
      </c>
      <c r="G398" s="5" t="str">
        <f t="shared" si="55"/>
        <v/>
      </c>
      <c r="H398" s="9" t="str">
        <f t="shared" si="56"/>
        <v/>
      </c>
      <c r="I398" s="5" t="str">
        <f t="shared" si="57"/>
        <v/>
      </c>
      <c r="J398" s="5" t="str">
        <f>IF(OR($L398="",NOT(COUNTIFS($L$2:$L398,$L398)=1)),"",SUMIFS($G:$G,$L:$L,$L398))</f>
        <v/>
      </c>
      <c r="K398" s="5" t="str">
        <f>IF(OR($L398="",NOT(COUNTIFS($L$2:$L398,$L398)=1)),"",SUMIFS($I:$I,$L:$L,$L398))</f>
        <v/>
      </c>
      <c r="L398" s="6" t="str">
        <f t="shared" si="58"/>
        <v/>
      </c>
      <c r="M398" s="6">
        <f t="shared" si="59"/>
        <v>16</v>
      </c>
      <c r="N398" s="6">
        <f t="shared" si="60"/>
        <v>23</v>
      </c>
      <c r="O398" s="9" t="str">
        <f>IF(AND($B398&lt;&gt;"",$C398&lt;&gt;"",$B398&lt;=$C398),INDEX(Szabalyok!$C:$C,$N398),"")</f>
        <v/>
      </c>
      <c r="P398">
        <f t="shared" si="62"/>
        <v>0</v>
      </c>
    </row>
    <row r="399" spans="1:16" x14ac:dyDescent="0.35">
      <c r="A399">
        <f t="shared" si="61"/>
        <v>0</v>
      </c>
      <c r="B399" s="4" t="str">
        <f>IF($M399&gt;300,"",IF(OR(INDEX(Bemenet!$E$2:$E$301,$M399)="",INDEX(Bemenet!$F$2:$F$301,$M399)=""),"",MAX(INDEX(Bemenet!$E$2:$E$301,$M399),INDEX(Szabalyok!$A:$A,$N399))))</f>
        <v/>
      </c>
      <c r="C399" s="4" t="str">
        <f>IF($B399="","",MIN(INDEX(Bemenet!$F$2:$F$301,$M399),INDEX(Szabalyok!$B:$B,$N399)))</f>
        <v/>
      </c>
      <c r="D399" s="5" t="str">
        <f>IF(AND($B399&lt;&gt;"",$C399&lt;&gt;"",$B399&lt;=$C399),INDEX(Bemenet!$G$2:$G$301,$M399),"")</f>
        <v/>
      </c>
      <c r="E399" s="6" t="str">
        <f>IF(AND($B399&lt;&gt;"",$C399&lt;&gt;"",$B399&lt;=$C399),INDEX(Bemenet!$D$2:$D$301,$M399),"")</f>
        <v/>
      </c>
      <c r="F399" s="5" t="str">
        <f t="shared" si="54"/>
        <v/>
      </c>
      <c r="G399" s="5" t="str">
        <f t="shared" si="55"/>
        <v/>
      </c>
      <c r="H399" s="9" t="str">
        <f t="shared" si="56"/>
        <v/>
      </c>
      <c r="I399" s="5" t="str">
        <f t="shared" si="57"/>
        <v/>
      </c>
      <c r="J399" s="5" t="str">
        <f>IF(OR($L399="",NOT(COUNTIFS($L$2:$L399,$L399)=1)),"",SUMIFS($G:$G,$L:$L,$L399))</f>
        <v/>
      </c>
      <c r="K399" s="5" t="str">
        <f>IF(OR($L399="",NOT(COUNTIFS($L$2:$L399,$L399)=1)),"",SUMIFS($I:$I,$L:$L,$L399))</f>
        <v/>
      </c>
      <c r="L399" s="6" t="str">
        <f t="shared" si="58"/>
        <v/>
      </c>
      <c r="M399" s="6">
        <f t="shared" si="59"/>
        <v>16</v>
      </c>
      <c r="N399" s="6">
        <f t="shared" si="60"/>
        <v>24</v>
      </c>
      <c r="O399" s="9" t="str">
        <f>IF(AND($B399&lt;&gt;"",$C399&lt;&gt;"",$B399&lt;=$C399),INDEX(Szabalyok!$C:$C,$N399),"")</f>
        <v/>
      </c>
      <c r="P399">
        <f t="shared" si="62"/>
        <v>0</v>
      </c>
    </row>
    <row r="400" spans="1:16" x14ac:dyDescent="0.35">
      <c r="A400">
        <f t="shared" si="61"/>
        <v>0</v>
      </c>
      <c r="B400" s="4" t="str">
        <f>IF($M400&gt;300,"",IF(OR(INDEX(Bemenet!$E$2:$E$301,$M400)="",INDEX(Bemenet!$F$2:$F$301,$M400)=""),"",MAX(INDEX(Bemenet!$E$2:$E$301,$M400),INDEX(Szabalyok!$A:$A,$N400))))</f>
        <v/>
      </c>
      <c r="C400" s="4" t="str">
        <f>IF($B400="","",MIN(INDEX(Bemenet!$F$2:$F$301,$M400),INDEX(Szabalyok!$B:$B,$N400)))</f>
        <v/>
      </c>
      <c r="D400" s="5" t="str">
        <f>IF(AND($B400&lt;&gt;"",$C400&lt;&gt;"",$B400&lt;=$C400),INDEX(Bemenet!$G$2:$G$301,$M400),"")</f>
        <v/>
      </c>
      <c r="E400" s="6" t="str">
        <f>IF(AND($B400&lt;&gt;"",$C400&lt;&gt;"",$B400&lt;=$C400),INDEX(Bemenet!$D$2:$D$301,$M400),"")</f>
        <v/>
      </c>
      <c r="F400" s="5" t="str">
        <f t="shared" si="54"/>
        <v/>
      </c>
      <c r="G400" s="5" t="str">
        <f t="shared" si="55"/>
        <v/>
      </c>
      <c r="H400" s="9" t="str">
        <f t="shared" si="56"/>
        <v/>
      </c>
      <c r="I400" s="5" t="str">
        <f t="shared" si="57"/>
        <v/>
      </c>
      <c r="J400" s="5" t="str">
        <f>IF(OR($L400="",NOT(COUNTIFS($L$2:$L400,$L400)=1)),"",SUMIFS($G:$G,$L:$L,$L400))</f>
        <v/>
      </c>
      <c r="K400" s="5" t="str">
        <f>IF(OR($L400="",NOT(COUNTIFS($L$2:$L400,$L400)=1)),"",SUMIFS($I:$I,$L:$L,$L400))</f>
        <v/>
      </c>
      <c r="L400" s="6" t="str">
        <f t="shared" si="58"/>
        <v/>
      </c>
      <c r="M400" s="6">
        <f t="shared" si="59"/>
        <v>16</v>
      </c>
      <c r="N400" s="6">
        <f t="shared" si="60"/>
        <v>25</v>
      </c>
      <c r="O400" s="9" t="str">
        <f>IF(AND($B400&lt;&gt;"",$C400&lt;&gt;"",$B400&lt;=$C400),INDEX(Szabalyok!$C:$C,$N400),"")</f>
        <v/>
      </c>
      <c r="P400">
        <f t="shared" si="62"/>
        <v>0</v>
      </c>
    </row>
    <row r="401" spans="1:16" x14ac:dyDescent="0.35">
      <c r="A401">
        <f t="shared" si="61"/>
        <v>0</v>
      </c>
      <c r="B401" s="4" t="str">
        <f>IF($M401&gt;300,"",IF(OR(INDEX(Bemenet!$E$2:$E$301,$M401)="",INDEX(Bemenet!$F$2:$F$301,$M401)=""),"",MAX(INDEX(Bemenet!$E$2:$E$301,$M401),INDEX(Szabalyok!$A:$A,$N401))))</f>
        <v/>
      </c>
      <c r="C401" s="4" t="str">
        <f>IF($B401="","",MIN(INDEX(Bemenet!$F$2:$F$301,$M401),INDEX(Szabalyok!$B:$B,$N401)))</f>
        <v/>
      </c>
      <c r="D401" s="5" t="str">
        <f>IF(AND($B401&lt;&gt;"",$C401&lt;&gt;"",$B401&lt;=$C401),INDEX(Bemenet!$G$2:$G$301,$M401),"")</f>
        <v/>
      </c>
      <c r="E401" s="6" t="str">
        <f>IF(AND($B401&lt;&gt;"",$C401&lt;&gt;"",$B401&lt;=$C401),INDEX(Bemenet!$D$2:$D$301,$M401),"")</f>
        <v/>
      </c>
      <c r="F401" s="5" t="str">
        <f t="shared" si="54"/>
        <v/>
      </c>
      <c r="G401" s="5" t="str">
        <f t="shared" si="55"/>
        <v/>
      </c>
      <c r="H401" s="9" t="str">
        <f t="shared" si="56"/>
        <v/>
      </c>
      <c r="I401" s="5" t="str">
        <f t="shared" si="57"/>
        <v/>
      </c>
      <c r="J401" s="5" t="str">
        <f>IF(OR($L401="",NOT(COUNTIFS($L$2:$L401,$L401)=1)),"",SUMIFS($G:$G,$L:$L,$L401))</f>
        <v/>
      </c>
      <c r="K401" s="5" t="str">
        <f>IF(OR($L401="",NOT(COUNTIFS($L$2:$L401,$L401)=1)),"",SUMIFS($I:$I,$L:$L,$L401))</f>
        <v/>
      </c>
      <c r="L401" s="6" t="str">
        <f t="shared" si="58"/>
        <v/>
      </c>
      <c r="M401" s="6">
        <f t="shared" si="59"/>
        <v>16</v>
      </c>
      <c r="N401" s="6">
        <f t="shared" si="60"/>
        <v>26</v>
      </c>
      <c r="O401" s="9" t="str">
        <f>IF(AND($B401&lt;&gt;"",$C401&lt;&gt;"",$B401&lt;=$C401),INDEX(Szabalyok!$C:$C,$N401),"")</f>
        <v/>
      </c>
      <c r="P401">
        <f t="shared" si="62"/>
        <v>0</v>
      </c>
    </row>
    <row r="402" spans="1:16" x14ac:dyDescent="0.35">
      <c r="A402">
        <f t="shared" si="61"/>
        <v>0</v>
      </c>
      <c r="B402" s="4" t="str">
        <f>IF($M402&gt;300,"",IF(OR(INDEX(Bemenet!$E$2:$E$301,$M402)="",INDEX(Bemenet!$F$2:$F$301,$M402)=""),"",MAX(INDEX(Bemenet!$E$2:$E$301,$M402),INDEX(Szabalyok!$A:$A,$N402))))</f>
        <v/>
      </c>
      <c r="C402" s="4" t="str">
        <f>IF($B402="","",MIN(INDEX(Bemenet!$F$2:$F$301,$M402),INDEX(Szabalyok!$B:$B,$N402)))</f>
        <v/>
      </c>
      <c r="D402" s="5" t="str">
        <f>IF(AND($B402&lt;&gt;"",$C402&lt;&gt;"",$B402&lt;=$C402),INDEX(Bemenet!$G$2:$G$301,$M402),"")</f>
        <v/>
      </c>
      <c r="E402" s="6" t="str">
        <f>IF(AND($B402&lt;&gt;"",$C402&lt;&gt;"",$B402&lt;=$C402),INDEX(Bemenet!$D$2:$D$301,$M402),"")</f>
        <v/>
      </c>
      <c r="F402" s="5" t="str">
        <f t="shared" si="54"/>
        <v/>
      </c>
      <c r="G402" s="5" t="str">
        <f t="shared" si="55"/>
        <v/>
      </c>
      <c r="H402" s="9" t="str">
        <f t="shared" si="56"/>
        <v/>
      </c>
      <c r="I402" s="5" t="str">
        <f t="shared" si="57"/>
        <v/>
      </c>
      <c r="J402" s="5" t="str">
        <f>IF(OR($L402="",NOT(COUNTIFS($L$2:$L402,$L402)=1)),"",SUMIFS($G:$G,$L:$L,$L402))</f>
        <v/>
      </c>
      <c r="K402" s="5" t="str">
        <f>IF(OR($L402="",NOT(COUNTIFS($L$2:$L402,$L402)=1)),"",SUMIFS($I:$I,$L:$L,$L402))</f>
        <v/>
      </c>
      <c r="L402" s="6" t="str">
        <f t="shared" si="58"/>
        <v/>
      </c>
      <c r="M402" s="6">
        <f t="shared" si="59"/>
        <v>17</v>
      </c>
      <c r="N402" s="6">
        <f t="shared" si="60"/>
        <v>2</v>
      </c>
      <c r="O402" s="9" t="str">
        <f>IF(AND($B402&lt;&gt;"",$C402&lt;&gt;"",$B402&lt;=$C402),INDEX(Szabalyok!$C:$C,$N402),"")</f>
        <v/>
      </c>
      <c r="P402">
        <f t="shared" si="62"/>
        <v>0</v>
      </c>
    </row>
    <row r="403" spans="1:16" x14ac:dyDescent="0.35">
      <c r="A403">
        <f t="shared" si="61"/>
        <v>0</v>
      </c>
      <c r="B403" s="4" t="str">
        <f>IF($M403&gt;300,"",IF(OR(INDEX(Bemenet!$E$2:$E$301,$M403)="",INDEX(Bemenet!$F$2:$F$301,$M403)=""),"",MAX(INDEX(Bemenet!$E$2:$E$301,$M403),INDEX(Szabalyok!$A:$A,$N403))))</f>
        <v/>
      </c>
      <c r="C403" s="4" t="str">
        <f>IF($B403="","",MIN(INDEX(Bemenet!$F$2:$F$301,$M403),INDEX(Szabalyok!$B:$B,$N403)))</f>
        <v/>
      </c>
      <c r="D403" s="5" t="str">
        <f>IF(AND($B403&lt;&gt;"",$C403&lt;&gt;"",$B403&lt;=$C403),INDEX(Bemenet!$G$2:$G$301,$M403),"")</f>
        <v/>
      </c>
      <c r="E403" s="6" t="str">
        <f>IF(AND($B403&lt;&gt;"",$C403&lt;&gt;"",$B403&lt;=$C403),INDEX(Bemenet!$D$2:$D$301,$M403),"")</f>
        <v/>
      </c>
      <c r="F403" s="5" t="str">
        <f t="shared" si="54"/>
        <v/>
      </c>
      <c r="G403" s="5" t="str">
        <f t="shared" si="55"/>
        <v/>
      </c>
      <c r="H403" s="9" t="str">
        <f t="shared" si="56"/>
        <v/>
      </c>
      <c r="I403" s="5" t="str">
        <f t="shared" si="57"/>
        <v/>
      </c>
      <c r="J403" s="5" t="str">
        <f>IF(OR($L403="",NOT(COUNTIFS($L$2:$L403,$L403)=1)),"",SUMIFS($G:$G,$L:$L,$L403))</f>
        <v/>
      </c>
      <c r="K403" s="5" t="str">
        <f>IF(OR($L403="",NOT(COUNTIFS($L$2:$L403,$L403)=1)),"",SUMIFS($I:$I,$L:$L,$L403))</f>
        <v/>
      </c>
      <c r="L403" s="6" t="str">
        <f t="shared" si="58"/>
        <v/>
      </c>
      <c r="M403" s="6">
        <f t="shared" si="59"/>
        <v>17</v>
      </c>
      <c r="N403" s="6">
        <f t="shared" si="60"/>
        <v>3</v>
      </c>
      <c r="O403" s="9" t="str">
        <f>IF(AND($B403&lt;&gt;"",$C403&lt;&gt;"",$B403&lt;=$C403),INDEX(Szabalyok!$C:$C,$N403),"")</f>
        <v/>
      </c>
      <c r="P403">
        <f t="shared" si="62"/>
        <v>0</v>
      </c>
    </row>
    <row r="404" spans="1:16" x14ac:dyDescent="0.35">
      <c r="A404">
        <f t="shared" si="61"/>
        <v>0</v>
      </c>
      <c r="B404" s="4" t="str">
        <f>IF($M404&gt;300,"",IF(OR(INDEX(Bemenet!$E$2:$E$301,$M404)="",INDEX(Bemenet!$F$2:$F$301,$M404)=""),"",MAX(INDEX(Bemenet!$E$2:$E$301,$M404),INDEX(Szabalyok!$A:$A,$N404))))</f>
        <v/>
      </c>
      <c r="C404" s="4" t="str">
        <f>IF($B404="","",MIN(INDEX(Bemenet!$F$2:$F$301,$M404),INDEX(Szabalyok!$B:$B,$N404)))</f>
        <v/>
      </c>
      <c r="D404" s="5" t="str">
        <f>IF(AND($B404&lt;&gt;"",$C404&lt;&gt;"",$B404&lt;=$C404),INDEX(Bemenet!$G$2:$G$301,$M404),"")</f>
        <v/>
      </c>
      <c r="E404" s="6" t="str">
        <f>IF(AND($B404&lt;&gt;"",$C404&lt;&gt;"",$B404&lt;=$C404),INDEX(Bemenet!$D$2:$D$301,$M404),"")</f>
        <v/>
      </c>
      <c r="F404" s="5" t="str">
        <f t="shared" si="54"/>
        <v/>
      </c>
      <c r="G404" s="5" t="str">
        <f t="shared" si="55"/>
        <v/>
      </c>
      <c r="H404" s="9" t="str">
        <f t="shared" si="56"/>
        <v/>
      </c>
      <c r="I404" s="5" t="str">
        <f t="shared" si="57"/>
        <v/>
      </c>
      <c r="J404" s="5" t="str">
        <f>IF(OR($L404="",NOT(COUNTIFS($L$2:$L404,$L404)=1)),"",SUMIFS($G:$G,$L:$L,$L404))</f>
        <v/>
      </c>
      <c r="K404" s="5" t="str">
        <f>IF(OR($L404="",NOT(COUNTIFS($L$2:$L404,$L404)=1)),"",SUMIFS($I:$I,$L:$L,$L404))</f>
        <v/>
      </c>
      <c r="L404" s="6" t="str">
        <f t="shared" si="58"/>
        <v/>
      </c>
      <c r="M404" s="6">
        <f t="shared" si="59"/>
        <v>17</v>
      </c>
      <c r="N404" s="6">
        <f t="shared" si="60"/>
        <v>4</v>
      </c>
      <c r="O404" s="9" t="str">
        <f>IF(AND($B404&lt;&gt;"",$C404&lt;&gt;"",$B404&lt;=$C404),INDEX(Szabalyok!$C:$C,$N404),"")</f>
        <v/>
      </c>
      <c r="P404">
        <f t="shared" si="62"/>
        <v>0</v>
      </c>
    </row>
    <row r="405" spans="1:16" x14ac:dyDescent="0.35">
      <c r="A405">
        <f t="shared" si="61"/>
        <v>0</v>
      </c>
      <c r="B405" s="4" t="str">
        <f>IF($M405&gt;300,"",IF(OR(INDEX(Bemenet!$E$2:$E$301,$M405)="",INDEX(Bemenet!$F$2:$F$301,$M405)=""),"",MAX(INDEX(Bemenet!$E$2:$E$301,$M405),INDEX(Szabalyok!$A:$A,$N405))))</f>
        <v/>
      </c>
      <c r="C405" s="4" t="str">
        <f>IF($B405="","",MIN(INDEX(Bemenet!$F$2:$F$301,$M405),INDEX(Szabalyok!$B:$B,$N405)))</f>
        <v/>
      </c>
      <c r="D405" s="5" t="str">
        <f>IF(AND($B405&lt;&gt;"",$C405&lt;&gt;"",$B405&lt;=$C405),INDEX(Bemenet!$G$2:$G$301,$M405),"")</f>
        <v/>
      </c>
      <c r="E405" s="6" t="str">
        <f>IF(AND($B405&lt;&gt;"",$C405&lt;&gt;"",$B405&lt;=$C405),INDEX(Bemenet!$D$2:$D$301,$M405),"")</f>
        <v/>
      </c>
      <c r="F405" s="5" t="str">
        <f t="shared" si="54"/>
        <v/>
      </c>
      <c r="G405" s="5" t="str">
        <f t="shared" si="55"/>
        <v/>
      </c>
      <c r="H405" s="9" t="str">
        <f t="shared" si="56"/>
        <v/>
      </c>
      <c r="I405" s="5" t="str">
        <f t="shared" si="57"/>
        <v/>
      </c>
      <c r="J405" s="5" t="str">
        <f>IF(OR($L405="",NOT(COUNTIFS($L$2:$L405,$L405)=1)),"",SUMIFS($G:$G,$L:$L,$L405))</f>
        <v/>
      </c>
      <c r="K405" s="5" t="str">
        <f>IF(OR($L405="",NOT(COUNTIFS($L$2:$L405,$L405)=1)),"",SUMIFS($I:$I,$L:$L,$L405))</f>
        <v/>
      </c>
      <c r="L405" s="6" t="str">
        <f t="shared" si="58"/>
        <v/>
      </c>
      <c r="M405" s="6">
        <f t="shared" si="59"/>
        <v>17</v>
      </c>
      <c r="N405" s="6">
        <f t="shared" si="60"/>
        <v>5</v>
      </c>
      <c r="O405" s="9" t="str">
        <f>IF(AND($B405&lt;&gt;"",$C405&lt;&gt;"",$B405&lt;=$C405),INDEX(Szabalyok!$C:$C,$N405),"")</f>
        <v/>
      </c>
      <c r="P405">
        <f t="shared" si="62"/>
        <v>0</v>
      </c>
    </row>
    <row r="406" spans="1:16" x14ac:dyDescent="0.35">
      <c r="A406">
        <f t="shared" si="61"/>
        <v>0</v>
      </c>
      <c r="B406" s="4" t="str">
        <f>IF($M406&gt;300,"",IF(OR(INDEX(Bemenet!$E$2:$E$301,$M406)="",INDEX(Bemenet!$F$2:$F$301,$M406)=""),"",MAX(INDEX(Bemenet!$E$2:$E$301,$M406),INDEX(Szabalyok!$A:$A,$N406))))</f>
        <v/>
      </c>
      <c r="C406" s="4" t="str">
        <f>IF($B406="","",MIN(INDEX(Bemenet!$F$2:$F$301,$M406),INDEX(Szabalyok!$B:$B,$N406)))</f>
        <v/>
      </c>
      <c r="D406" s="5" t="str">
        <f>IF(AND($B406&lt;&gt;"",$C406&lt;&gt;"",$B406&lt;=$C406),INDEX(Bemenet!$G$2:$G$301,$M406),"")</f>
        <v/>
      </c>
      <c r="E406" s="6" t="str">
        <f>IF(AND($B406&lt;&gt;"",$C406&lt;&gt;"",$B406&lt;=$C406),INDEX(Bemenet!$D$2:$D$301,$M406),"")</f>
        <v/>
      </c>
      <c r="F406" s="5" t="str">
        <f t="shared" si="54"/>
        <v/>
      </c>
      <c r="G406" s="5" t="str">
        <f t="shared" si="55"/>
        <v/>
      </c>
      <c r="H406" s="9" t="str">
        <f t="shared" si="56"/>
        <v/>
      </c>
      <c r="I406" s="5" t="str">
        <f t="shared" si="57"/>
        <v/>
      </c>
      <c r="J406" s="5" t="str">
        <f>IF(OR($L406="",NOT(COUNTIFS($L$2:$L406,$L406)=1)),"",SUMIFS($G:$G,$L:$L,$L406))</f>
        <v/>
      </c>
      <c r="K406" s="5" t="str">
        <f>IF(OR($L406="",NOT(COUNTIFS($L$2:$L406,$L406)=1)),"",SUMIFS($I:$I,$L:$L,$L406))</f>
        <v/>
      </c>
      <c r="L406" s="6" t="str">
        <f t="shared" si="58"/>
        <v/>
      </c>
      <c r="M406" s="6">
        <f t="shared" si="59"/>
        <v>17</v>
      </c>
      <c r="N406" s="6">
        <f t="shared" si="60"/>
        <v>6</v>
      </c>
      <c r="O406" s="9" t="str">
        <f>IF(AND($B406&lt;&gt;"",$C406&lt;&gt;"",$B406&lt;=$C406),INDEX(Szabalyok!$C:$C,$N406),"")</f>
        <v/>
      </c>
      <c r="P406">
        <f t="shared" si="62"/>
        <v>0</v>
      </c>
    </row>
    <row r="407" spans="1:16" x14ac:dyDescent="0.35">
      <c r="A407">
        <f t="shared" si="61"/>
        <v>0</v>
      </c>
      <c r="B407" s="4" t="str">
        <f>IF($M407&gt;300,"",IF(OR(INDEX(Bemenet!$E$2:$E$301,$M407)="",INDEX(Bemenet!$F$2:$F$301,$M407)=""),"",MAX(INDEX(Bemenet!$E$2:$E$301,$M407),INDEX(Szabalyok!$A:$A,$N407))))</f>
        <v/>
      </c>
      <c r="C407" s="4" t="str">
        <f>IF($B407="","",MIN(INDEX(Bemenet!$F$2:$F$301,$M407),INDEX(Szabalyok!$B:$B,$N407)))</f>
        <v/>
      </c>
      <c r="D407" s="5" t="str">
        <f>IF(AND($B407&lt;&gt;"",$C407&lt;&gt;"",$B407&lt;=$C407),INDEX(Bemenet!$G$2:$G$301,$M407),"")</f>
        <v/>
      </c>
      <c r="E407" s="6" t="str">
        <f>IF(AND($B407&lt;&gt;"",$C407&lt;&gt;"",$B407&lt;=$C407),INDEX(Bemenet!$D$2:$D$301,$M407),"")</f>
        <v/>
      </c>
      <c r="F407" s="5" t="str">
        <f t="shared" si="54"/>
        <v/>
      </c>
      <c r="G407" s="5" t="str">
        <f t="shared" si="55"/>
        <v/>
      </c>
      <c r="H407" s="9" t="str">
        <f t="shared" si="56"/>
        <v/>
      </c>
      <c r="I407" s="5" t="str">
        <f t="shared" si="57"/>
        <v/>
      </c>
      <c r="J407" s="5" t="str">
        <f>IF(OR($L407="",NOT(COUNTIFS($L$2:$L407,$L407)=1)),"",SUMIFS($G:$G,$L:$L,$L407))</f>
        <v/>
      </c>
      <c r="K407" s="5" t="str">
        <f>IF(OR($L407="",NOT(COUNTIFS($L$2:$L407,$L407)=1)),"",SUMIFS($I:$I,$L:$L,$L407))</f>
        <v/>
      </c>
      <c r="L407" s="6" t="str">
        <f t="shared" si="58"/>
        <v/>
      </c>
      <c r="M407" s="6">
        <f t="shared" si="59"/>
        <v>17</v>
      </c>
      <c r="N407" s="6">
        <f t="shared" si="60"/>
        <v>7</v>
      </c>
      <c r="O407" s="9" t="str">
        <f>IF(AND($B407&lt;&gt;"",$C407&lt;&gt;"",$B407&lt;=$C407),INDEX(Szabalyok!$C:$C,$N407),"")</f>
        <v/>
      </c>
      <c r="P407">
        <f t="shared" si="62"/>
        <v>0</v>
      </c>
    </row>
    <row r="408" spans="1:16" x14ac:dyDescent="0.35">
      <c r="A408">
        <f t="shared" si="61"/>
        <v>0</v>
      </c>
      <c r="B408" s="4" t="str">
        <f>IF($M408&gt;300,"",IF(OR(INDEX(Bemenet!$E$2:$E$301,$M408)="",INDEX(Bemenet!$F$2:$F$301,$M408)=""),"",MAX(INDEX(Bemenet!$E$2:$E$301,$M408),INDEX(Szabalyok!$A:$A,$N408))))</f>
        <v/>
      </c>
      <c r="C408" s="4" t="str">
        <f>IF($B408="","",MIN(INDEX(Bemenet!$F$2:$F$301,$M408),INDEX(Szabalyok!$B:$B,$N408)))</f>
        <v/>
      </c>
      <c r="D408" s="5" t="str">
        <f>IF(AND($B408&lt;&gt;"",$C408&lt;&gt;"",$B408&lt;=$C408),INDEX(Bemenet!$G$2:$G$301,$M408),"")</f>
        <v/>
      </c>
      <c r="E408" s="6" t="str">
        <f>IF(AND($B408&lt;&gt;"",$C408&lt;&gt;"",$B408&lt;=$C408),INDEX(Bemenet!$D$2:$D$301,$M408),"")</f>
        <v/>
      </c>
      <c r="F408" s="5" t="str">
        <f t="shared" si="54"/>
        <v/>
      </c>
      <c r="G408" s="5" t="str">
        <f t="shared" si="55"/>
        <v/>
      </c>
      <c r="H408" s="9" t="str">
        <f t="shared" si="56"/>
        <v/>
      </c>
      <c r="I408" s="5" t="str">
        <f t="shared" si="57"/>
        <v/>
      </c>
      <c r="J408" s="5" t="str">
        <f>IF(OR($L408="",NOT(COUNTIFS($L$2:$L408,$L408)=1)),"",SUMIFS($G:$G,$L:$L,$L408))</f>
        <v/>
      </c>
      <c r="K408" s="5" t="str">
        <f>IF(OR($L408="",NOT(COUNTIFS($L$2:$L408,$L408)=1)),"",SUMIFS($I:$I,$L:$L,$L408))</f>
        <v/>
      </c>
      <c r="L408" s="6" t="str">
        <f t="shared" si="58"/>
        <v/>
      </c>
      <c r="M408" s="6">
        <f t="shared" si="59"/>
        <v>17</v>
      </c>
      <c r="N408" s="6">
        <f t="shared" si="60"/>
        <v>8</v>
      </c>
      <c r="O408" s="9" t="str">
        <f>IF(AND($B408&lt;&gt;"",$C408&lt;&gt;"",$B408&lt;=$C408),INDEX(Szabalyok!$C:$C,$N408),"")</f>
        <v/>
      </c>
      <c r="P408">
        <f t="shared" si="62"/>
        <v>0</v>
      </c>
    </row>
    <row r="409" spans="1:16" x14ac:dyDescent="0.35">
      <c r="A409">
        <f t="shared" si="61"/>
        <v>0</v>
      </c>
      <c r="B409" s="4" t="str">
        <f>IF($M409&gt;300,"",IF(OR(INDEX(Bemenet!$E$2:$E$301,$M409)="",INDEX(Bemenet!$F$2:$F$301,$M409)=""),"",MAX(INDEX(Bemenet!$E$2:$E$301,$M409),INDEX(Szabalyok!$A:$A,$N409))))</f>
        <v/>
      </c>
      <c r="C409" s="4" t="str">
        <f>IF($B409="","",MIN(INDEX(Bemenet!$F$2:$F$301,$M409),INDEX(Szabalyok!$B:$B,$N409)))</f>
        <v/>
      </c>
      <c r="D409" s="5" t="str">
        <f>IF(AND($B409&lt;&gt;"",$C409&lt;&gt;"",$B409&lt;=$C409),INDEX(Bemenet!$G$2:$G$301,$M409),"")</f>
        <v/>
      </c>
      <c r="E409" s="6" t="str">
        <f>IF(AND($B409&lt;&gt;"",$C409&lt;&gt;"",$B409&lt;=$C409),INDEX(Bemenet!$D$2:$D$301,$M409),"")</f>
        <v/>
      </c>
      <c r="F409" s="5" t="str">
        <f t="shared" si="54"/>
        <v/>
      </c>
      <c r="G409" s="5" t="str">
        <f t="shared" si="55"/>
        <v/>
      </c>
      <c r="H409" s="9" t="str">
        <f t="shared" si="56"/>
        <v/>
      </c>
      <c r="I409" s="5" t="str">
        <f t="shared" si="57"/>
        <v/>
      </c>
      <c r="J409" s="5" t="str">
        <f>IF(OR($L409="",NOT(COUNTIFS($L$2:$L409,$L409)=1)),"",SUMIFS($G:$G,$L:$L,$L409))</f>
        <v/>
      </c>
      <c r="K409" s="5" t="str">
        <f>IF(OR($L409="",NOT(COUNTIFS($L$2:$L409,$L409)=1)),"",SUMIFS($I:$I,$L:$L,$L409))</f>
        <v/>
      </c>
      <c r="L409" s="6" t="str">
        <f t="shared" si="58"/>
        <v/>
      </c>
      <c r="M409" s="6">
        <f t="shared" si="59"/>
        <v>17</v>
      </c>
      <c r="N409" s="6">
        <f t="shared" si="60"/>
        <v>9</v>
      </c>
      <c r="O409" s="9" t="str">
        <f>IF(AND($B409&lt;&gt;"",$C409&lt;&gt;"",$B409&lt;=$C409),INDEX(Szabalyok!$C:$C,$N409),"")</f>
        <v/>
      </c>
      <c r="P409">
        <f t="shared" si="62"/>
        <v>0</v>
      </c>
    </row>
    <row r="410" spans="1:16" x14ac:dyDescent="0.35">
      <c r="A410">
        <f t="shared" si="61"/>
        <v>0</v>
      </c>
      <c r="B410" s="4" t="str">
        <f>IF($M410&gt;300,"",IF(OR(INDEX(Bemenet!$E$2:$E$301,$M410)="",INDEX(Bemenet!$F$2:$F$301,$M410)=""),"",MAX(INDEX(Bemenet!$E$2:$E$301,$M410),INDEX(Szabalyok!$A:$A,$N410))))</f>
        <v/>
      </c>
      <c r="C410" s="4" t="str">
        <f>IF($B410="","",MIN(INDEX(Bemenet!$F$2:$F$301,$M410),INDEX(Szabalyok!$B:$B,$N410)))</f>
        <v/>
      </c>
      <c r="D410" s="5" t="str">
        <f>IF(AND($B410&lt;&gt;"",$C410&lt;&gt;"",$B410&lt;=$C410),INDEX(Bemenet!$G$2:$G$301,$M410),"")</f>
        <v/>
      </c>
      <c r="E410" s="6" t="str">
        <f>IF(AND($B410&lt;&gt;"",$C410&lt;&gt;"",$B410&lt;=$C410),INDEX(Bemenet!$D$2:$D$301,$M410),"")</f>
        <v/>
      </c>
      <c r="F410" s="5" t="str">
        <f t="shared" si="54"/>
        <v/>
      </c>
      <c r="G410" s="5" t="str">
        <f t="shared" si="55"/>
        <v/>
      </c>
      <c r="H410" s="9" t="str">
        <f t="shared" si="56"/>
        <v/>
      </c>
      <c r="I410" s="5" t="str">
        <f t="shared" si="57"/>
        <v/>
      </c>
      <c r="J410" s="5" t="str">
        <f>IF(OR($L410="",NOT(COUNTIFS($L$2:$L410,$L410)=1)),"",SUMIFS($G:$G,$L:$L,$L410))</f>
        <v/>
      </c>
      <c r="K410" s="5" t="str">
        <f>IF(OR($L410="",NOT(COUNTIFS($L$2:$L410,$L410)=1)),"",SUMIFS($I:$I,$L:$L,$L410))</f>
        <v/>
      </c>
      <c r="L410" s="6" t="str">
        <f t="shared" si="58"/>
        <v/>
      </c>
      <c r="M410" s="6">
        <f t="shared" si="59"/>
        <v>17</v>
      </c>
      <c r="N410" s="6">
        <f t="shared" si="60"/>
        <v>10</v>
      </c>
      <c r="O410" s="9" t="str">
        <f>IF(AND($B410&lt;&gt;"",$C410&lt;&gt;"",$B410&lt;=$C410),INDEX(Szabalyok!$C:$C,$N410),"")</f>
        <v/>
      </c>
      <c r="P410">
        <f t="shared" si="62"/>
        <v>0</v>
      </c>
    </row>
    <row r="411" spans="1:16" x14ac:dyDescent="0.35">
      <c r="A411">
        <f t="shared" si="61"/>
        <v>0</v>
      </c>
      <c r="B411" s="4" t="str">
        <f>IF($M411&gt;300,"",IF(OR(INDEX(Bemenet!$E$2:$E$301,$M411)="",INDEX(Bemenet!$F$2:$F$301,$M411)=""),"",MAX(INDEX(Bemenet!$E$2:$E$301,$M411),INDEX(Szabalyok!$A:$A,$N411))))</f>
        <v/>
      </c>
      <c r="C411" s="4" t="str">
        <f>IF($B411="","",MIN(INDEX(Bemenet!$F$2:$F$301,$M411),INDEX(Szabalyok!$B:$B,$N411)))</f>
        <v/>
      </c>
      <c r="D411" s="5" t="str">
        <f>IF(AND($B411&lt;&gt;"",$C411&lt;&gt;"",$B411&lt;=$C411),INDEX(Bemenet!$G$2:$G$301,$M411),"")</f>
        <v/>
      </c>
      <c r="E411" s="6" t="str">
        <f>IF(AND($B411&lt;&gt;"",$C411&lt;&gt;"",$B411&lt;=$C411),INDEX(Bemenet!$D$2:$D$301,$M411),"")</f>
        <v/>
      </c>
      <c r="F411" s="5" t="str">
        <f t="shared" si="54"/>
        <v/>
      </c>
      <c r="G411" s="5" t="str">
        <f t="shared" si="55"/>
        <v/>
      </c>
      <c r="H411" s="9" t="str">
        <f t="shared" si="56"/>
        <v/>
      </c>
      <c r="I411" s="5" t="str">
        <f t="shared" si="57"/>
        <v/>
      </c>
      <c r="J411" s="5" t="str">
        <f>IF(OR($L411="",NOT(COUNTIFS($L$2:$L411,$L411)=1)),"",SUMIFS($G:$G,$L:$L,$L411))</f>
        <v/>
      </c>
      <c r="K411" s="5" t="str">
        <f>IF(OR($L411="",NOT(COUNTIFS($L$2:$L411,$L411)=1)),"",SUMIFS($I:$I,$L:$L,$L411))</f>
        <v/>
      </c>
      <c r="L411" s="6" t="str">
        <f t="shared" si="58"/>
        <v/>
      </c>
      <c r="M411" s="6">
        <f t="shared" si="59"/>
        <v>17</v>
      </c>
      <c r="N411" s="6">
        <f t="shared" si="60"/>
        <v>11</v>
      </c>
      <c r="O411" s="9" t="str">
        <f>IF(AND($B411&lt;&gt;"",$C411&lt;&gt;"",$B411&lt;=$C411),INDEX(Szabalyok!$C:$C,$N411),"")</f>
        <v/>
      </c>
      <c r="P411">
        <f t="shared" si="62"/>
        <v>0</v>
      </c>
    </row>
    <row r="412" spans="1:16" x14ac:dyDescent="0.35">
      <c r="A412">
        <f t="shared" si="61"/>
        <v>0</v>
      </c>
      <c r="B412" s="4" t="str">
        <f>IF($M412&gt;300,"",IF(OR(INDEX(Bemenet!$E$2:$E$301,$M412)="",INDEX(Bemenet!$F$2:$F$301,$M412)=""),"",MAX(INDEX(Bemenet!$E$2:$E$301,$M412),INDEX(Szabalyok!$A:$A,$N412))))</f>
        <v/>
      </c>
      <c r="C412" s="4" t="str">
        <f>IF($B412="","",MIN(INDEX(Bemenet!$F$2:$F$301,$M412),INDEX(Szabalyok!$B:$B,$N412)))</f>
        <v/>
      </c>
      <c r="D412" s="5" t="str">
        <f>IF(AND($B412&lt;&gt;"",$C412&lt;&gt;"",$B412&lt;=$C412),INDEX(Bemenet!$G$2:$G$301,$M412),"")</f>
        <v/>
      </c>
      <c r="E412" s="6" t="str">
        <f>IF(AND($B412&lt;&gt;"",$C412&lt;&gt;"",$B412&lt;=$C412),INDEX(Bemenet!$D$2:$D$301,$M412),"")</f>
        <v/>
      </c>
      <c r="F412" s="5" t="str">
        <f t="shared" si="54"/>
        <v/>
      </c>
      <c r="G412" s="5" t="str">
        <f t="shared" si="55"/>
        <v/>
      </c>
      <c r="H412" s="9" t="str">
        <f t="shared" si="56"/>
        <v/>
      </c>
      <c r="I412" s="5" t="str">
        <f t="shared" si="57"/>
        <v/>
      </c>
      <c r="J412" s="5" t="str">
        <f>IF(OR($L412="",NOT(COUNTIFS($L$2:$L412,$L412)=1)),"",SUMIFS($G:$G,$L:$L,$L412))</f>
        <v/>
      </c>
      <c r="K412" s="5" t="str">
        <f>IF(OR($L412="",NOT(COUNTIFS($L$2:$L412,$L412)=1)),"",SUMIFS($I:$I,$L:$L,$L412))</f>
        <v/>
      </c>
      <c r="L412" s="6" t="str">
        <f t="shared" si="58"/>
        <v/>
      </c>
      <c r="M412" s="6">
        <f t="shared" si="59"/>
        <v>17</v>
      </c>
      <c r="N412" s="6">
        <f t="shared" si="60"/>
        <v>12</v>
      </c>
      <c r="O412" s="9" t="str">
        <f>IF(AND($B412&lt;&gt;"",$C412&lt;&gt;"",$B412&lt;=$C412),INDEX(Szabalyok!$C:$C,$N412),"")</f>
        <v/>
      </c>
      <c r="P412">
        <f t="shared" si="62"/>
        <v>0</v>
      </c>
    </row>
    <row r="413" spans="1:16" x14ac:dyDescent="0.35">
      <c r="A413">
        <f t="shared" si="61"/>
        <v>0</v>
      </c>
      <c r="B413" s="4" t="str">
        <f>IF($M413&gt;300,"",IF(OR(INDEX(Bemenet!$E$2:$E$301,$M413)="",INDEX(Bemenet!$F$2:$F$301,$M413)=""),"",MAX(INDEX(Bemenet!$E$2:$E$301,$M413),INDEX(Szabalyok!$A:$A,$N413))))</f>
        <v/>
      </c>
      <c r="C413" s="4" t="str">
        <f>IF($B413="","",MIN(INDEX(Bemenet!$F$2:$F$301,$M413),INDEX(Szabalyok!$B:$B,$N413)))</f>
        <v/>
      </c>
      <c r="D413" s="5" t="str">
        <f>IF(AND($B413&lt;&gt;"",$C413&lt;&gt;"",$B413&lt;=$C413),INDEX(Bemenet!$G$2:$G$301,$M413),"")</f>
        <v/>
      </c>
      <c r="E413" s="6" t="str">
        <f>IF(AND($B413&lt;&gt;"",$C413&lt;&gt;"",$B413&lt;=$C413),INDEX(Bemenet!$D$2:$D$301,$M413),"")</f>
        <v/>
      </c>
      <c r="F413" s="5" t="str">
        <f t="shared" si="54"/>
        <v/>
      </c>
      <c r="G413" s="5" t="str">
        <f t="shared" si="55"/>
        <v/>
      </c>
      <c r="H413" s="9" t="str">
        <f t="shared" si="56"/>
        <v/>
      </c>
      <c r="I413" s="5" t="str">
        <f t="shared" si="57"/>
        <v/>
      </c>
      <c r="J413" s="5" t="str">
        <f>IF(OR($L413="",NOT(COUNTIFS($L$2:$L413,$L413)=1)),"",SUMIFS($G:$G,$L:$L,$L413))</f>
        <v/>
      </c>
      <c r="K413" s="5" t="str">
        <f>IF(OR($L413="",NOT(COUNTIFS($L$2:$L413,$L413)=1)),"",SUMIFS($I:$I,$L:$L,$L413))</f>
        <v/>
      </c>
      <c r="L413" s="6" t="str">
        <f t="shared" si="58"/>
        <v/>
      </c>
      <c r="M413" s="6">
        <f t="shared" si="59"/>
        <v>17</v>
      </c>
      <c r="N413" s="6">
        <f t="shared" si="60"/>
        <v>13</v>
      </c>
      <c r="O413" s="9" t="str">
        <f>IF(AND($B413&lt;&gt;"",$C413&lt;&gt;"",$B413&lt;=$C413),INDEX(Szabalyok!$C:$C,$N413),"")</f>
        <v/>
      </c>
      <c r="P413">
        <f t="shared" si="62"/>
        <v>0</v>
      </c>
    </row>
    <row r="414" spans="1:16" x14ac:dyDescent="0.35">
      <c r="A414">
        <f t="shared" si="61"/>
        <v>0</v>
      </c>
      <c r="B414" s="4" t="str">
        <f>IF($M414&gt;300,"",IF(OR(INDEX(Bemenet!$E$2:$E$301,$M414)="",INDEX(Bemenet!$F$2:$F$301,$M414)=""),"",MAX(INDEX(Bemenet!$E$2:$E$301,$M414),INDEX(Szabalyok!$A:$A,$N414))))</f>
        <v/>
      </c>
      <c r="C414" s="4" t="str">
        <f>IF($B414="","",MIN(INDEX(Bemenet!$F$2:$F$301,$M414),INDEX(Szabalyok!$B:$B,$N414)))</f>
        <v/>
      </c>
      <c r="D414" s="5" t="str">
        <f>IF(AND($B414&lt;&gt;"",$C414&lt;&gt;"",$B414&lt;=$C414),INDEX(Bemenet!$G$2:$G$301,$M414),"")</f>
        <v/>
      </c>
      <c r="E414" s="6" t="str">
        <f>IF(AND($B414&lt;&gt;"",$C414&lt;&gt;"",$B414&lt;=$C414),INDEX(Bemenet!$D$2:$D$301,$M414),"")</f>
        <v/>
      </c>
      <c r="F414" s="5" t="str">
        <f t="shared" si="54"/>
        <v/>
      </c>
      <c r="G414" s="5" t="str">
        <f t="shared" si="55"/>
        <v/>
      </c>
      <c r="H414" s="9" t="str">
        <f t="shared" si="56"/>
        <v/>
      </c>
      <c r="I414" s="5" t="str">
        <f t="shared" si="57"/>
        <v/>
      </c>
      <c r="J414" s="5" t="str">
        <f>IF(OR($L414="",NOT(COUNTIFS($L$2:$L414,$L414)=1)),"",SUMIFS($G:$G,$L:$L,$L414))</f>
        <v/>
      </c>
      <c r="K414" s="5" t="str">
        <f>IF(OR($L414="",NOT(COUNTIFS($L$2:$L414,$L414)=1)),"",SUMIFS($I:$I,$L:$L,$L414))</f>
        <v/>
      </c>
      <c r="L414" s="6" t="str">
        <f t="shared" si="58"/>
        <v/>
      </c>
      <c r="M414" s="6">
        <f t="shared" si="59"/>
        <v>17</v>
      </c>
      <c r="N414" s="6">
        <f t="shared" si="60"/>
        <v>14</v>
      </c>
      <c r="O414" s="9" t="str">
        <f>IF(AND($B414&lt;&gt;"",$C414&lt;&gt;"",$B414&lt;=$C414),INDEX(Szabalyok!$C:$C,$N414),"")</f>
        <v/>
      </c>
      <c r="P414">
        <f t="shared" si="62"/>
        <v>0</v>
      </c>
    </row>
    <row r="415" spans="1:16" x14ac:dyDescent="0.35">
      <c r="A415">
        <f t="shared" si="61"/>
        <v>0</v>
      </c>
      <c r="B415" s="4" t="str">
        <f>IF($M415&gt;300,"",IF(OR(INDEX(Bemenet!$E$2:$E$301,$M415)="",INDEX(Bemenet!$F$2:$F$301,$M415)=""),"",MAX(INDEX(Bemenet!$E$2:$E$301,$M415),INDEX(Szabalyok!$A:$A,$N415))))</f>
        <v/>
      </c>
      <c r="C415" s="4" t="str">
        <f>IF($B415="","",MIN(INDEX(Bemenet!$F$2:$F$301,$M415),INDEX(Szabalyok!$B:$B,$N415)))</f>
        <v/>
      </c>
      <c r="D415" s="5" t="str">
        <f>IF(AND($B415&lt;&gt;"",$C415&lt;&gt;"",$B415&lt;=$C415),INDEX(Bemenet!$G$2:$G$301,$M415),"")</f>
        <v/>
      </c>
      <c r="E415" s="6" t="str">
        <f>IF(AND($B415&lt;&gt;"",$C415&lt;&gt;"",$B415&lt;=$C415),INDEX(Bemenet!$D$2:$D$301,$M415),"")</f>
        <v/>
      </c>
      <c r="F415" s="5" t="str">
        <f t="shared" si="54"/>
        <v/>
      </c>
      <c r="G415" s="5" t="str">
        <f t="shared" si="55"/>
        <v/>
      </c>
      <c r="H415" s="9" t="str">
        <f t="shared" si="56"/>
        <v/>
      </c>
      <c r="I415" s="5" t="str">
        <f t="shared" si="57"/>
        <v/>
      </c>
      <c r="J415" s="5" t="str">
        <f>IF(OR($L415="",NOT(COUNTIFS($L$2:$L415,$L415)=1)),"",SUMIFS($G:$G,$L:$L,$L415))</f>
        <v/>
      </c>
      <c r="K415" s="5" t="str">
        <f>IF(OR($L415="",NOT(COUNTIFS($L$2:$L415,$L415)=1)),"",SUMIFS($I:$I,$L:$L,$L415))</f>
        <v/>
      </c>
      <c r="L415" s="6" t="str">
        <f t="shared" si="58"/>
        <v/>
      </c>
      <c r="M415" s="6">
        <f t="shared" si="59"/>
        <v>17</v>
      </c>
      <c r="N415" s="6">
        <f t="shared" si="60"/>
        <v>15</v>
      </c>
      <c r="O415" s="9" t="str">
        <f>IF(AND($B415&lt;&gt;"",$C415&lt;&gt;"",$B415&lt;=$C415),INDEX(Szabalyok!$C:$C,$N415),"")</f>
        <v/>
      </c>
      <c r="P415">
        <f t="shared" si="62"/>
        <v>0</v>
      </c>
    </row>
    <row r="416" spans="1:16" x14ac:dyDescent="0.35">
      <c r="A416">
        <f t="shared" si="61"/>
        <v>0</v>
      </c>
      <c r="B416" s="4" t="str">
        <f>IF($M416&gt;300,"",IF(OR(INDEX(Bemenet!$E$2:$E$301,$M416)="",INDEX(Bemenet!$F$2:$F$301,$M416)=""),"",MAX(INDEX(Bemenet!$E$2:$E$301,$M416),INDEX(Szabalyok!$A:$A,$N416))))</f>
        <v/>
      </c>
      <c r="C416" s="4" t="str">
        <f>IF($B416="","",MIN(INDEX(Bemenet!$F$2:$F$301,$M416),INDEX(Szabalyok!$B:$B,$N416)))</f>
        <v/>
      </c>
      <c r="D416" s="5" t="str">
        <f>IF(AND($B416&lt;&gt;"",$C416&lt;&gt;"",$B416&lt;=$C416),INDEX(Bemenet!$G$2:$G$301,$M416),"")</f>
        <v/>
      </c>
      <c r="E416" s="6" t="str">
        <f>IF(AND($B416&lt;&gt;"",$C416&lt;&gt;"",$B416&lt;=$C416),INDEX(Bemenet!$D$2:$D$301,$M416),"")</f>
        <v/>
      </c>
      <c r="F416" s="5" t="str">
        <f t="shared" si="54"/>
        <v/>
      </c>
      <c r="G416" s="5" t="str">
        <f t="shared" si="55"/>
        <v/>
      </c>
      <c r="H416" s="9" t="str">
        <f t="shared" si="56"/>
        <v/>
      </c>
      <c r="I416" s="5" t="str">
        <f t="shared" si="57"/>
        <v/>
      </c>
      <c r="J416" s="5" t="str">
        <f>IF(OR($L416="",NOT(COUNTIFS($L$2:$L416,$L416)=1)),"",SUMIFS($G:$G,$L:$L,$L416))</f>
        <v/>
      </c>
      <c r="K416" s="5" t="str">
        <f>IF(OR($L416="",NOT(COUNTIFS($L$2:$L416,$L416)=1)),"",SUMIFS($I:$I,$L:$L,$L416))</f>
        <v/>
      </c>
      <c r="L416" s="6" t="str">
        <f t="shared" si="58"/>
        <v/>
      </c>
      <c r="M416" s="6">
        <f t="shared" si="59"/>
        <v>17</v>
      </c>
      <c r="N416" s="6">
        <f t="shared" si="60"/>
        <v>16</v>
      </c>
      <c r="O416" s="9" t="str">
        <f>IF(AND($B416&lt;&gt;"",$C416&lt;&gt;"",$B416&lt;=$C416),INDEX(Szabalyok!$C:$C,$N416),"")</f>
        <v/>
      </c>
      <c r="P416">
        <f t="shared" si="62"/>
        <v>0</v>
      </c>
    </row>
    <row r="417" spans="1:16" x14ac:dyDescent="0.35">
      <c r="A417">
        <f t="shared" si="61"/>
        <v>0</v>
      </c>
      <c r="B417" s="4" t="str">
        <f>IF($M417&gt;300,"",IF(OR(INDEX(Bemenet!$E$2:$E$301,$M417)="",INDEX(Bemenet!$F$2:$F$301,$M417)=""),"",MAX(INDEX(Bemenet!$E$2:$E$301,$M417),INDEX(Szabalyok!$A:$A,$N417))))</f>
        <v/>
      </c>
      <c r="C417" s="4" t="str">
        <f>IF($B417="","",MIN(INDEX(Bemenet!$F$2:$F$301,$M417),INDEX(Szabalyok!$B:$B,$N417)))</f>
        <v/>
      </c>
      <c r="D417" s="5" t="str">
        <f>IF(AND($B417&lt;&gt;"",$C417&lt;&gt;"",$B417&lt;=$C417),INDEX(Bemenet!$G$2:$G$301,$M417),"")</f>
        <v/>
      </c>
      <c r="E417" s="6" t="str">
        <f>IF(AND($B417&lt;&gt;"",$C417&lt;&gt;"",$B417&lt;=$C417),INDEX(Bemenet!$D$2:$D$301,$M417),"")</f>
        <v/>
      </c>
      <c r="F417" s="5" t="str">
        <f t="shared" si="54"/>
        <v/>
      </c>
      <c r="G417" s="5" t="str">
        <f t="shared" si="55"/>
        <v/>
      </c>
      <c r="H417" s="9" t="str">
        <f t="shared" si="56"/>
        <v/>
      </c>
      <c r="I417" s="5" t="str">
        <f t="shared" si="57"/>
        <v/>
      </c>
      <c r="J417" s="5" t="str">
        <f>IF(OR($L417="",NOT(COUNTIFS($L$2:$L417,$L417)=1)),"",SUMIFS($G:$G,$L:$L,$L417))</f>
        <v/>
      </c>
      <c r="K417" s="5" t="str">
        <f>IF(OR($L417="",NOT(COUNTIFS($L$2:$L417,$L417)=1)),"",SUMIFS($I:$I,$L:$L,$L417))</f>
        <v/>
      </c>
      <c r="L417" s="6" t="str">
        <f t="shared" si="58"/>
        <v/>
      </c>
      <c r="M417" s="6">
        <f t="shared" si="59"/>
        <v>17</v>
      </c>
      <c r="N417" s="6">
        <f t="shared" si="60"/>
        <v>17</v>
      </c>
      <c r="O417" s="9" t="str">
        <f>IF(AND($B417&lt;&gt;"",$C417&lt;&gt;"",$B417&lt;=$C417),INDEX(Szabalyok!$C:$C,$N417),"")</f>
        <v/>
      </c>
      <c r="P417">
        <f t="shared" si="62"/>
        <v>0</v>
      </c>
    </row>
    <row r="418" spans="1:16" x14ac:dyDescent="0.35">
      <c r="A418">
        <f t="shared" si="61"/>
        <v>0</v>
      </c>
      <c r="B418" s="4" t="str">
        <f>IF($M418&gt;300,"",IF(OR(INDEX(Bemenet!$E$2:$E$301,$M418)="",INDEX(Bemenet!$F$2:$F$301,$M418)=""),"",MAX(INDEX(Bemenet!$E$2:$E$301,$M418),INDEX(Szabalyok!$A:$A,$N418))))</f>
        <v/>
      </c>
      <c r="C418" s="4" t="str">
        <f>IF($B418="","",MIN(INDEX(Bemenet!$F$2:$F$301,$M418),INDEX(Szabalyok!$B:$B,$N418)))</f>
        <v/>
      </c>
      <c r="D418" s="5" t="str">
        <f>IF(AND($B418&lt;&gt;"",$C418&lt;&gt;"",$B418&lt;=$C418),INDEX(Bemenet!$G$2:$G$301,$M418),"")</f>
        <v/>
      </c>
      <c r="E418" s="6" t="str">
        <f>IF(AND($B418&lt;&gt;"",$C418&lt;&gt;"",$B418&lt;=$C418),INDEX(Bemenet!$D$2:$D$301,$M418),"")</f>
        <v/>
      </c>
      <c r="F418" s="5" t="str">
        <f t="shared" si="54"/>
        <v/>
      </c>
      <c r="G418" s="5" t="str">
        <f t="shared" si="55"/>
        <v/>
      </c>
      <c r="H418" s="9" t="str">
        <f t="shared" si="56"/>
        <v/>
      </c>
      <c r="I418" s="5" t="str">
        <f t="shared" si="57"/>
        <v/>
      </c>
      <c r="J418" s="5" t="str">
        <f>IF(OR($L418="",NOT(COUNTIFS($L$2:$L418,$L418)=1)),"",SUMIFS($G:$G,$L:$L,$L418))</f>
        <v/>
      </c>
      <c r="K418" s="5" t="str">
        <f>IF(OR($L418="",NOT(COUNTIFS($L$2:$L418,$L418)=1)),"",SUMIFS($I:$I,$L:$L,$L418))</f>
        <v/>
      </c>
      <c r="L418" s="6" t="str">
        <f t="shared" si="58"/>
        <v/>
      </c>
      <c r="M418" s="6">
        <f t="shared" si="59"/>
        <v>17</v>
      </c>
      <c r="N418" s="6">
        <f t="shared" si="60"/>
        <v>18</v>
      </c>
      <c r="O418" s="9" t="str">
        <f>IF(AND($B418&lt;&gt;"",$C418&lt;&gt;"",$B418&lt;=$C418),INDEX(Szabalyok!$C:$C,$N418),"")</f>
        <v/>
      </c>
      <c r="P418">
        <f t="shared" si="62"/>
        <v>0</v>
      </c>
    </row>
    <row r="419" spans="1:16" x14ac:dyDescent="0.35">
      <c r="A419">
        <f t="shared" si="61"/>
        <v>0</v>
      </c>
      <c r="B419" s="4" t="str">
        <f>IF($M419&gt;300,"",IF(OR(INDEX(Bemenet!$E$2:$E$301,$M419)="",INDEX(Bemenet!$F$2:$F$301,$M419)=""),"",MAX(INDEX(Bemenet!$E$2:$E$301,$M419),INDEX(Szabalyok!$A:$A,$N419))))</f>
        <v/>
      </c>
      <c r="C419" s="4" t="str">
        <f>IF($B419="","",MIN(INDEX(Bemenet!$F$2:$F$301,$M419),INDEX(Szabalyok!$B:$B,$N419)))</f>
        <v/>
      </c>
      <c r="D419" s="5" t="str">
        <f>IF(AND($B419&lt;&gt;"",$C419&lt;&gt;"",$B419&lt;=$C419),INDEX(Bemenet!$G$2:$G$301,$M419),"")</f>
        <v/>
      </c>
      <c r="E419" s="6" t="str">
        <f>IF(AND($B419&lt;&gt;"",$C419&lt;&gt;"",$B419&lt;=$C419),INDEX(Bemenet!$D$2:$D$301,$M419),"")</f>
        <v/>
      </c>
      <c r="F419" s="5" t="str">
        <f t="shared" si="54"/>
        <v/>
      </c>
      <c r="G419" s="5" t="str">
        <f t="shared" si="55"/>
        <v/>
      </c>
      <c r="H419" s="9" t="str">
        <f t="shared" si="56"/>
        <v/>
      </c>
      <c r="I419" s="5" t="str">
        <f t="shared" si="57"/>
        <v/>
      </c>
      <c r="J419" s="5" t="str">
        <f>IF(OR($L419="",NOT(COUNTIFS($L$2:$L419,$L419)=1)),"",SUMIFS($G:$G,$L:$L,$L419))</f>
        <v/>
      </c>
      <c r="K419" s="5" t="str">
        <f>IF(OR($L419="",NOT(COUNTIFS($L$2:$L419,$L419)=1)),"",SUMIFS($I:$I,$L:$L,$L419))</f>
        <v/>
      </c>
      <c r="L419" s="6" t="str">
        <f t="shared" si="58"/>
        <v/>
      </c>
      <c r="M419" s="6">
        <f t="shared" si="59"/>
        <v>17</v>
      </c>
      <c r="N419" s="6">
        <f t="shared" si="60"/>
        <v>19</v>
      </c>
      <c r="O419" s="9" t="str">
        <f>IF(AND($B419&lt;&gt;"",$C419&lt;&gt;"",$B419&lt;=$C419),INDEX(Szabalyok!$C:$C,$N419),"")</f>
        <v/>
      </c>
      <c r="P419">
        <f t="shared" si="62"/>
        <v>0</v>
      </c>
    </row>
    <row r="420" spans="1:16" x14ac:dyDescent="0.35">
      <c r="A420">
        <f t="shared" si="61"/>
        <v>0</v>
      </c>
      <c r="B420" s="4" t="str">
        <f>IF($M420&gt;300,"",IF(OR(INDEX(Bemenet!$E$2:$E$301,$M420)="",INDEX(Bemenet!$F$2:$F$301,$M420)=""),"",MAX(INDEX(Bemenet!$E$2:$E$301,$M420),INDEX(Szabalyok!$A:$A,$N420))))</f>
        <v/>
      </c>
      <c r="C420" s="4" t="str">
        <f>IF($B420="","",MIN(INDEX(Bemenet!$F$2:$F$301,$M420),INDEX(Szabalyok!$B:$B,$N420)))</f>
        <v/>
      </c>
      <c r="D420" s="5" t="str">
        <f>IF(AND($B420&lt;&gt;"",$C420&lt;&gt;"",$B420&lt;=$C420),INDEX(Bemenet!$G$2:$G$301,$M420),"")</f>
        <v/>
      </c>
      <c r="E420" s="6" t="str">
        <f>IF(AND($B420&lt;&gt;"",$C420&lt;&gt;"",$B420&lt;=$C420),INDEX(Bemenet!$D$2:$D$301,$M420),"")</f>
        <v/>
      </c>
      <c r="F420" s="5" t="str">
        <f t="shared" si="54"/>
        <v/>
      </c>
      <c r="G420" s="5" t="str">
        <f t="shared" si="55"/>
        <v/>
      </c>
      <c r="H420" s="9" t="str">
        <f t="shared" si="56"/>
        <v/>
      </c>
      <c r="I420" s="5" t="str">
        <f t="shared" si="57"/>
        <v/>
      </c>
      <c r="J420" s="5" t="str">
        <f>IF(OR($L420="",NOT(COUNTIFS($L$2:$L420,$L420)=1)),"",SUMIFS($G:$G,$L:$L,$L420))</f>
        <v/>
      </c>
      <c r="K420" s="5" t="str">
        <f>IF(OR($L420="",NOT(COUNTIFS($L$2:$L420,$L420)=1)),"",SUMIFS($I:$I,$L:$L,$L420))</f>
        <v/>
      </c>
      <c r="L420" s="6" t="str">
        <f t="shared" si="58"/>
        <v/>
      </c>
      <c r="M420" s="6">
        <f t="shared" si="59"/>
        <v>17</v>
      </c>
      <c r="N420" s="6">
        <f t="shared" si="60"/>
        <v>20</v>
      </c>
      <c r="O420" s="9" t="str">
        <f>IF(AND($B420&lt;&gt;"",$C420&lt;&gt;"",$B420&lt;=$C420),INDEX(Szabalyok!$C:$C,$N420),"")</f>
        <v/>
      </c>
      <c r="P420">
        <f t="shared" si="62"/>
        <v>0</v>
      </c>
    </row>
    <row r="421" spans="1:16" x14ac:dyDescent="0.35">
      <c r="A421">
        <f t="shared" si="61"/>
        <v>0</v>
      </c>
      <c r="B421" s="4" t="str">
        <f>IF($M421&gt;300,"",IF(OR(INDEX(Bemenet!$E$2:$E$301,$M421)="",INDEX(Bemenet!$F$2:$F$301,$M421)=""),"",MAX(INDEX(Bemenet!$E$2:$E$301,$M421),INDEX(Szabalyok!$A:$A,$N421))))</f>
        <v/>
      </c>
      <c r="C421" s="4" t="str">
        <f>IF($B421="","",MIN(INDEX(Bemenet!$F$2:$F$301,$M421),INDEX(Szabalyok!$B:$B,$N421)))</f>
        <v/>
      </c>
      <c r="D421" s="5" t="str">
        <f>IF(AND($B421&lt;&gt;"",$C421&lt;&gt;"",$B421&lt;=$C421),INDEX(Bemenet!$G$2:$G$301,$M421),"")</f>
        <v/>
      </c>
      <c r="E421" s="6" t="str">
        <f>IF(AND($B421&lt;&gt;"",$C421&lt;&gt;"",$B421&lt;=$C421),INDEX(Bemenet!$D$2:$D$301,$M421),"")</f>
        <v/>
      </c>
      <c r="F421" s="5" t="str">
        <f t="shared" si="54"/>
        <v/>
      </c>
      <c r="G421" s="5" t="str">
        <f t="shared" si="55"/>
        <v/>
      </c>
      <c r="H421" s="9" t="str">
        <f t="shared" si="56"/>
        <v/>
      </c>
      <c r="I421" s="5" t="str">
        <f t="shared" si="57"/>
        <v/>
      </c>
      <c r="J421" s="5" t="str">
        <f>IF(OR($L421="",NOT(COUNTIFS($L$2:$L421,$L421)=1)),"",SUMIFS($G:$G,$L:$L,$L421))</f>
        <v/>
      </c>
      <c r="K421" s="5" t="str">
        <f>IF(OR($L421="",NOT(COUNTIFS($L$2:$L421,$L421)=1)),"",SUMIFS($I:$I,$L:$L,$L421))</f>
        <v/>
      </c>
      <c r="L421" s="6" t="str">
        <f t="shared" si="58"/>
        <v/>
      </c>
      <c r="M421" s="6">
        <f t="shared" si="59"/>
        <v>17</v>
      </c>
      <c r="N421" s="6">
        <f t="shared" si="60"/>
        <v>21</v>
      </c>
      <c r="O421" s="9" t="str">
        <f>IF(AND($B421&lt;&gt;"",$C421&lt;&gt;"",$B421&lt;=$C421),INDEX(Szabalyok!$C:$C,$N421),"")</f>
        <v/>
      </c>
      <c r="P421">
        <f t="shared" si="62"/>
        <v>0</v>
      </c>
    </row>
    <row r="422" spans="1:16" x14ac:dyDescent="0.35">
      <c r="A422">
        <f t="shared" si="61"/>
        <v>0</v>
      </c>
      <c r="B422" s="4" t="str">
        <f>IF($M422&gt;300,"",IF(OR(INDEX(Bemenet!$E$2:$E$301,$M422)="",INDEX(Bemenet!$F$2:$F$301,$M422)=""),"",MAX(INDEX(Bemenet!$E$2:$E$301,$M422),INDEX(Szabalyok!$A:$A,$N422))))</f>
        <v/>
      </c>
      <c r="C422" s="4" t="str">
        <f>IF($B422="","",MIN(INDEX(Bemenet!$F$2:$F$301,$M422),INDEX(Szabalyok!$B:$B,$N422)))</f>
        <v/>
      </c>
      <c r="D422" s="5" t="str">
        <f>IF(AND($B422&lt;&gt;"",$C422&lt;&gt;"",$B422&lt;=$C422),INDEX(Bemenet!$G$2:$G$301,$M422),"")</f>
        <v/>
      </c>
      <c r="E422" s="6" t="str">
        <f>IF(AND($B422&lt;&gt;"",$C422&lt;&gt;"",$B422&lt;=$C422),INDEX(Bemenet!$D$2:$D$301,$M422),"")</f>
        <v/>
      </c>
      <c r="F422" s="5" t="str">
        <f t="shared" si="54"/>
        <v/>
      </c>
      <c r="G422" s="5" t="str">
        <f t="shared" si="55"/>
        <v/>
      </c>
      <c r="H422" s="9" t="str">
        <f t="shared" si="56"/>
        <v/>
      </c>
      <c r="I422" s="5" t="str">
        <f t="shared" si="57"/>
        <v/>
      </c>
      <c r="J422" s="5" t="str">
        <f>IF(OR($L422="",NOT(COUNTIFS($L$2:$L422,$L422)=1)),"",SUMIFS($G:$G,$L:$L,$L422))</f>
        <v/>
      </c>
      <c r="K422" s="5" t="str">
        <f>IF(OR($L422="",NOT(COUNTIFS($L$2:$L422,$L422)=1)),"",SUMIFS($I:$I,$L:$L,$L422))</f>
        <v/>
      </c>
      <c r="L422" s="6" t="str">
        <f t="shared" si="58"/>
        <v/>
      </c>
      <c r="M422" s="6">
        <f t="shared" si="59"/>
        <v>17</v>
      </c>
      <c r="N422" s="6">
        <f t="shared" si="60"/>
        <v>22</v>
      </c>
      <c r="O422" s="9" t="str">
        <f>IF(AND($B422&lt;&gt;"",$C422&lt;&gt;"",$B422&lt;=$C422),INDEX(Szabalyok!$C:$C,$N422),"")</f>
        <v/>
      </c>
      <c r="P422">
        <f t="shared" si="62"/>
        <v>0</v>
      </c>
    </row>
    <row r="423" spans="1:16" x14ac:dyDescent="0.35">
      <c r="A423">
        <f t="shared" si="61"/>
        <v>0</v>
      </c>
      <c r="B423" s="4" t="str">
        <f>IF($M423&gt;300,"",IF(OR(INDEX(Bemenet!$E$2:$E$301,$M423)="",INDEX(Bemenet!$F$2:$F$301,$M423)=""),"",MAX(INDEX(Bemenet!$E$2:$E$301,$M423),INDEX(Szabalyok!$A:$A,$N423))))</f>
        <v/>
      </c>
      <c r="C423" s="4" t="str">
        <f>IF($B423="","",MIN(INDEX(Bemenet!$F$2:$F$301,$M423),INDEX(Szabalyok!$B:$B,$N423)))</f>
        <v/>
      </c>
      <c r="D423" s="5" t="str">
        <f>IF(AND($B423&lt;&gt;"",$C423&lt;&gt;"",$B423&lt;=$C423),INDEX(Bemenet!$G$2:$G$301,$M423),"")</f>
        <v/>
      </c>
      <c r="E423" s="6" t="str">
        <f>IF(AND($B423&lt;&gt;"",$C423&lt;&gt;"",$B423&lt;=$C423),INDEX(Bemenet!$D$2:$D$301,$M423),"")</f>
        <v/>
      </c>
      <c r="F423" s="5" t="str">
        <f t="shared" si="54"/>
        <v/>
      </c>
      <c r="G423" s="5" t="str">
        <f t="shared" si="55"/>
        <v/>
      </c>
      <c r="H423" s="9" t="str">
        <f t="shared" si="56"/>
        <v/>
      </c>
      <c r="I423" s="5" t="str">
        <f t="shared" si="57"/>
        <v/>
      </c>
      <c r="J423" s="5" t="str">
        <f>IF(OR($L423="",NOT(COUNTIFS($L$2:$L423,$L423)=1)),"",SUMIFS($G:$G,$L:$L,$L423))</f>
        <v/>
      </c>
      <c r="K423" s="5" t="str">
        <f>IF(OR($L423="",NOT(COUNTIFS($L$2:$L423,$L423)=1)),"",SUMIFS($I:$I,$L:$L,$L423))</f>
        <v/>
      </c>
      <c r="L423" s="6" t="str">
        <f t="shared" si="58"/>
        <v/>
      </c>
      <c r="M423" s="6">
        <f t="shared" si="59"/>
        <v>17</v>
      </c>
      <c r="N423" s="6">
        <f t="shared" si="60"/>
        <v>23</v>
      </c>
      <c r="O423" s="9" t="str">
        <f>IF(AND($B423&lt;&gt;"",$C423&lt;&gt;"",$B423&lt;=$C423),INDEX(Szabalyok!$C:$C,$N423),"")</f>
        <v/>
      </c>
      <c r="P423">
        <f t="shared" si="62"/>
        <v>0</v>
      </c>
    </row>
    <row r="424" spans="1:16" x14ac:dyDescent="0.35">
      <c r="A424">
        <f t="shared" si="61"/>
        <v>0</v>
      </c>
      <c r="B424" s="4" t="str">
        <f>IF($M424&gt;300,"",IF(OR(INDEX(Bemenet!$E$2:$E$301,$M424)="",INDEX(Bemenet!$F$2:$F$301,$M424)=""),"",MAX(INDEX(Bemenet!$E$2:$E$301,$M424),INDEX(Szabalyok!$A:$A,$N424))))</f>
        <v/>
      </c>
      <c r="C424" s="4" t="str">
        <f>IF($B424="","",MIN(INDEX(Bemenet!$F$2:$F$301,$M424),INDEX(Szabalyok!$B:$B,$N424)))</f>
        <v/>
      </c>
      <c r="D424" s="5" t="str">
        <f>IF(AND($B424&lt;&gt;"",$C424&lt;&gt;"",$B424&lt;=$C424),INDEX(Bemenet!$G$2:$G$301,$M424),"")</f>
        <v/>
      </c>
      <c r="E424" s="6" t="str">
        <f>IF(AND($B424&lt;&gt;"",$C424&lt;&gt;"",$B424&lt;=$C424),INDEX(Bemenet!$D$2:$D$301,$M424),"")</f>
        <v/>
      </c>
      <c r="F424" s="5" t="str">
        <f t="shared" si="54"/>
        <v/>
      </c>
      <c r="G424" s="5" t="str">
        <f t="shared" si="55"/>
        <v/>
      </c>
      <c r="H424" s="9" t="str">
        <f t="shared" si="56"/>
        <v/>
      </c>
      <c r="I424" s="5" t="str">
        <f t="shared" si="57"/>
        <v/>
      </c>
      <c r="J424" s="5" t="str">
        <f>IF(OR($L424="",NOT(COUNTIFS($L$2:$L424,$L424)=1)),"",SUMIFS($G:$G,$L:$L,$L424))</f>
        <v/>
      </c>
      <c r="K424" s="5" t="str">
        <f>IF(OR($L424="",NOT(COUNTIFS($L$2:$L424,$L424)=1)),"",SUMIFS($I:$I,$L:$L,$L424))</f>
        <v/>
      </c>
      <c r="L424" s="6" t="str">
        <f t="shared" si="58"/>
        <v/>
      </c>
      <c r="M424" s="6">
        <f t="shared" si="59"/>
        <v>17</v>
      </c>
      <c r="N424" s="6">
        <f t="shared" si="60"/>
        <v>24</v>
      </c>
      <c r="O424" s="9" t="str">
        <f>IF(AND($B424&lt;&gt;"",$C424&lt;&gt;"",$B424&lt;=$C424),INDEX(Szabalyok!$C:$C,$N424),"")</f>
        <v/>
      </c>
      <c r="P424">
        <f t="shared" si="62"/>
        <v>0</v>
      </c>
    </row>
    <row r="425" spans="1:16" x14ac:dyDescent="0.35">
      <c r="A425">
        <f t="shared" si="61"/>
        <v>0</v>
      </c>
      <c r="B425" s="4" t="str">
        <f>IF($M425&gt;300,"",IF(OR(INDEX(Bemenet!$E$2:$E$301,$M425)="",INDEX(Bemenet!$F$2:$F$301,$M425)=""),"",MAX(INDEX(Bemenet!$E$2:$E$301,$M425),INDEX(Szabalyok!$A:$A,$N425))))</f>
        <v/>
      </c>
      <c r="C425" s="4" t="str">
        <f>IF($B425="","",MIN(INDEX(Bemenet!$F$2:$F$301,$M425),INDEX(Szabalyok!$B:$B,$N425)))</f>
        <v/>
      </c>
      <c r="D425" s="5" t="str">
        <f>IF(AND($B425&lt;&gt;"",$C425&lt;&gt;"",$B425&lt;=$C425),INDEX(Bemenet!$G$2:$G$301,$M425),"")</f>
        <v/>
      </c>
      <c r="E425" s="6" t="str">
        <f>IF(AND($B425&lt;&gt;"",$C425&lt;&gt;"",$B425&lt;=$C425),INDEX(Bemenet!$D$2:$D$301,$M425),"")</f>
        <v/>
      </c>
      <c r="F425" s="5" t="str">
        <f t="shared" si="54"/>
        <v/>
      </c>
      <c r="G425" s="5" t="str">
        <f t="shared" si="55"/>
        <v/>
      </c>
      <c r="H425" s="9" t="str">
        <f t="shared" si="56"/>
        <v/>
      </c>
      <c r="I425" s="5" t="str">
        <f t="shared" si="57"/>
        <v/>
      </c>
      <c r="J425" s="5" t="str">
        <f>IF(OR($L425="",NOT(COUNTIFS($L$2:$L425,$L425)=1)),"",SUMIFS($G:$G,$L:$L,$L425))</f>
        <v/>
      </c>
      <c r="K425" s="5" t="str">
        <f>IF(OR($L425="",NOT(COUNTIFS($L$2:$L425,$L425)=1)),"",SUMIFS($I:$I,$L:$L,$L425))</f>
        <v/>
      </c>
      <c r="L425" s="6" t="str">
        <f t="shared" si="58"/>
        <v/>
      </c>
      <c r="M425" s="6">
        <f t="shared" si="59"/>
        <v>17</v>
      </c>
      <c r="N425" s="6">
        <f t="shared" si="60"/>
        <v>25</v>
      </c>
      <c r="O425" s="9" t="str">
        <f>IF(AND($B425&lt;&gt;"",$C425&lt;&gt;"",$B425&lt;=$C425),INDEX(Szabalyok!$C:$C,$N425),"")</f>
        <v/>
      </c>
      <c r="P425">
        <f t="shared" si="62"/>
        <v>0</v>
      </c>
    </row>
    <row r="426" spans="1:16" x14ac:dyDescent="0.35">
      <c r="A426">
        <f t="shared" si="61"/>
        <v>0</v>
      </c>
      <c r="B426" s="4" t="str">
        <f>IF($M426&gt;300,"",IF(OR(INDEX(Bemenet!$E$2:$E$301,$M426)="",INDEX(Bemenet!$F$2:$F$301,$M426)=""),"",MAX(INDEX(Bemenet!$E$2:$E$301,$M426),INDEX(Szabalyok!$A:$A,$N426))))</f>
        <v/>
      </c>
      <c r="C426" s="4" t="str">
        <f>IF($B426="","",MIN(INDEX(Bemenet!$F$2:$F$301,$M426),INDEX(Szabalyok!$B:$B,$N426)))</f>
        <v/>
      </c>
      <c r="D426" s="5" t="str">
        <f>IF(AND($B426&lt;&gt;"",$C426&lt;&gt;"",$B426&lt;=$C426),INDEX(Bemenet!$G$2:$G$301,$M426),"")</f>
        <v/>
      </c>
      <c r="E426" s="6" t="str">
        <f>IF(AND($B426&lt;&gt;"",$C426&lt;&gt;"",$B426&lt;=$C426),INDEX(Bemenet!$D$2:$D$301,$M426),"")</f>
        <v/>
      </c>
      <c r="F426" s="5" t="str">
        <f t="shared" si="54"/>
        <v/>
      </c>
      <c r="G426" s="5" t="str">
        <f t="shared" si="55"/>
        <v/>
      </c>
      <c r="H426" s="9" t="str">
        <f t="shared" si="56"/>
        <v/>
      </c>
      <c r="I426" s="5" t="str">
        <f t="shared" si="57"/>
        <v/>
      </c>
      <c r="J426" s="5" t="str">
        <f>IF(OR($L426="",NOT(COUNTIFS($L$2:$L426,$L426)=1)),"",SUMIFS($G:$G,$L:$L,$L426))</f>
        <v/>
      </c>
      <c r="K426" s="5" t="str">
        <f>IF(OR($L426="",NOT(COUNTIFS($L$2:$L426,$L426)=1)),"",SUMIFS($I:$I,$L:$L,$L426))</f>
        <v/>
      </c>
      <c r="L426" s="6" t="str">
        <f t="shared" si="58"/>
        <v/>
      </c>
      <c r="M426" s="6">
        <f t="shared" si="59"/>
        <v>17</v>
      </c>
      <c r="N426" s="6">
        <f t="shared" si="60"/>
        <v>26</v>
      </c>
      <c r="O426" s="9" t="str">
        <f>IF(AND($B426&lt;&gt;"",$C426&lt;&gt;"",$B426&lt;=$C426),INDEX(Szabalyok!$C:$C,$N426),"")</f>
        <v/>
      </c>
      <c r="P426">
        <f t="shared" si="62"/>
        <v>0</v>
      </c>
    </row>
    <row r="427" spans="1:16" x14ac:dyDescent="0.35">
      <c r="A427">
        <f t="shared" si="61"/>
        <v>0</v>
      </c>
      <c r="B427" s="4" t="str">
        <f>IF($M427&gt;300,"",IF(OR(INDEX(Bemenet!$E$2:$E$301,$M427)="",INDEX(Bemenet!$F$2:$F$301,$M427)=""),"",MAX(INDEX(Bemenet!$E$2:$E$301,$M427),INDEX(Szabalyok!$A:$A,$N427))))</f>
        <v/>
      </c>
      <c r="C427" s="4" t="str">
        <f>IF($B427="","",MIN(INDEX(Bemenet!$F$2:$F$301,$M427),INDEX(Szabalyok!$B:$B,$N427)))</f>
        <v/>
      </c>
      <c r="D427" s="5" t="str">
        <f>IF(AND($B427&lt;&gt;"",$C427&lt;&gt;"",$B427&lt;=$C427),INDEX(Bemenet!$G$2:$G$301,$M427),"")</f>
        <v/>
      </c>
      <c r="E427" s="6" t="str">
        <f>IF(AND($B427&lt;&gt;"",$C427&lt;&gt;"",$B427&lt;=$C427),INDEX(Bemenet!$D$2:$D$301,$M427),"")</f>
        <v/>
      </c>
      <c r="F427" s="5" t="str">
        <f t="shared" si="54"/>
        <v/>
      </c>
      <c r="G427" s="5" t="str">
        <f t="shared" si="55"/>
        <v/>
      </c>
      <c r="H427" s="9" t="str">
        <f t="shared" si="56"/>
        <v/>
      </c>
      <c r="I427" s="5" t="str">
        <f t="shared" si="57"/>
        <v/>
      </c>
      <c r="J427" s="5" t="str">
        <f>IF(OR($L427="",NOT(COUNTIFS($L$2:$L427,$L427)=1)),"",SUMIFS($G:$G,$L:$L,$L427))</f>
        <v/>
      </c>
      <c r="K427" s="5" t="str">
        <f>IF(OR($L427="",NOT(COUNTIFS($L$2:$L427,$L427)=1)),"",SUMIFS($I:$I,$L:$L,$L427))</f>
        <v/>
      </c>
      <c r="L427" s="6" t="str">
        <f t="shared" si="58"/>
        <v/>
      </c>
      <c r="M427" s="6">
        <f t="shared" si="59"/>
        <v>18</v>
      </c>
      <c r="N427" s="6">
        <f t="shared" si="60"/>
        <v>2</v>
      </c>
      <c r="O427" s="9" t="str">
        <f>IF(AND($B427&lt;&gt;"",$C427&lt;&gt;"",$B427&lt;=$C427),INDEX(Szabalyok!$C:$C,$N427),"")</f>
        <v/>
      </c>
      <c r="P427">
        <f t="shared" si="62"/>
        <v>0</v>
      </c>
    </row>
    <row r="428" spans="1:16" x14ac:dyDescent="0.35">
      <c r="A428">
        <f t="shared" si="61"/>
        <v>0</v>
      </c>
      <c r="B428" s="4" t="str">
        <f>IF($M428&gt;300,"",IF(OR(INDEX(Bemenet!$E$2:$E$301,$M428)="",INDEX(Bemenet!$F$2:$F$301,$M428)=""),"",MAX(INDEX(Bemenet!$E$2:$E$301,$M428),INDEX(Szabalyok!$A:$A,$N428))))</f>
        <v/>
      </c>
      <c r="C428" s="4" t="str">
        <f>IF($B428="","",MIN(INDEX(Bemenet!$F$2:$F$301,$M428),INDEX(Szabalyok!$B:$B,$N428)))</f>
        <v/>
      </c>
      <c r="D428" s="5" t="str">
        <f>IF(AND($B428&lt;&gt;"",$C428&lt;&gt;"",$B428&lt;=$C428),INDEX(Bemenet!$G$2:$G$301,$M428),"")</f>
        <v/>
      </c>
      <c r="E428" s="6" t="str">
        <f>IF(AND($B428&lt;&gt;"",$C428&lt;&gt;"",$B428&lt;=$C428),INDEX(Bemenet!$D$2:$D$301,$M428),"")</f>
        <v/>
      </c>
      <c r="F428" s="5" t="str">
        <f t="shared" si="54"/>
        <v/>
      </c>
      <c r="G428" s="5" t="str">
        <f t="shared" si="55"/>
        <v/>
      </c>
      <c r="H428" s="9" t="str">
        <f t="shared" si="56"/>
        <v/>
      </c>
      <c r="I428" s="5" t="str">
        <f t="shared" si="57"/>
        <v/>
      </c>
      <c r="J428" s="5" t="str">
        <f>IF(OR($L428="",NOT(COUNTIFS($L$2:$L428,$L428)=1)),"",SUMIFS($G:$G,$L:$L,$L428))</f>
        <v/>
      </c>
      <c r="K428" s="5" t="str">
        <f>IF(OR($L428="",NOT(COUNTIFS($L$2:$L428,$L428)=1)),"",SUMIFS($I:$I,$L:$L,$L428))</f>
        <v/>
      </c>
      <c r="L428" s="6" t="str">
        <f t="shared" si="58"/>
        <v/>
      </c>
      <c r="M428" s="6">
        <f t="shared" si="59"/>
        <v>18</v>
      </c>
      <c r="N428" s="6">
        <f t="shared" si="60"/>
        <v>3</v>
      </c>
      <c r="O428" s="9" t="str">
        <f>IF(AND($B428&lt;&gt;"",$C428&lt;&gt;"",$B428&lt;=$C428),INDEX(Szabalyok!$C:$C,$N428),"")</f>
        <v/>
      </c>
      <c r="P428">
        <f t="shared" si="62"/>
        <v>0</v>
      </c>
    </row>
    <row r="429" spans="1:16" x14ac:dyDescent="0.35">
      <c r="A429">
        <f t="shared" si="61"/>
        <v>0</v>
      </c>
      <c r="B429" s="4" t="str">
        <f>IF($M429&gt;300,"",IF(OR(INDEX(Bemenet!$E$2:$E$301,$M429)="",INDEX(Bemenet!$F$2:$F$301,$M429)=""),"",MAX(INDEX(Bemenet!$E$2:$E$301,$M429),INDEX(Szabalyok!$A:$A,$N429))))</f>
        <v/>
      </c>
      <c r="C429" s="4" t="str">
        <f>IF($B429="","",MIN(INDEX(Bemenet!$F$2:$F$301,$M429),INDEX(Szabalyok!$B:$B,$N429)))</f>
        <v/>
      </c>
      <c r="D429" s="5" t="str">
        <f>IF(AND($B429&lt;&gt;"",$C429&lt;&gt;"",$B429&lt;=$C429),INDEX(Bemenet!$G$2:$G$301,$M429),"")</f>
        <v/>
      </c>
      <c r="E429" s="6" t="str">
        <f>IF(AND($B429&lt;&gt;"",$C429&lt;&gt;"",$B429&lt;=$C429),INDEX(Bemenet!$D$2:$D$301,$M429),"")</f>
        <v/>
      </c>
      <c r="F429" s="5" t="str">
        <f t="shared" si="54"/>
        <v/>
      </c>
      <c r="G429" s="5" t="str">
        <f t="shared" si="55"/>
        <v/>
      </c>
      <c r="H429" s="9" t="str">
        <f t="shared" si="56"/>
        <v/>
      </c>
      <c r="I429" s="5" t="str">
        <f t="shared" si="57"/>
        <v/>
      </c>
      <c r="J429" s="5" t="str">
        <f>IF(OR($L429="",NOT(COUNTIFS($L$2:$L429,$L429)=1)),"",SUMIFS($G:$G,$L:$L,$L429))</f>
        <v/>
      </c>
      <c r="K429" s="5" t="str">
        <f>IF(OR($L429="",NOT(COUNTIFS($L$2:$L429,$L429)=1)),"",SUMIFS($I:$I,$L:$L,$L429))</f>
        <v/>
      </c>
      <c r="L429" s="6" t="str">
        <f t="shared" si="58"/>
        <v/>
      </c>
      <c r="M429" s="6">
        <f t="shared" si="59"/>
        <v>18</v>
      </c>
      <c r="N429" s="6">
        <f t="shared" si="60"/>
        <v>4</v>
      </c>
      <c r="O429" s="9" t="str">
        <f>IF(AND($B429&lt;&gt;"",$C429&lt;&gt;"",$B429&lt;=$C429),INDEX(Szabalyok!$C:$C,$N429),"")</f>
        <v/>
      </c>
      <c r="P429">
        <f t="shared" si="62"/>
        <v>0</v>
      </c>
    </row>
    <row r="430" spans="1:16" x14ac:dyDescent="0.35">
      <c r="A430">
        <f t="shared" si="61"/>
        <v>0</v>
      </c>
      <c r="B430" s="4" t="str">
        <f>IF($M430&gt;300,"",IF(OR(INDEX(Bemenet!$E$2:$E$301,$M430)="",INDEX(Bemenet!$F$2:$F$301,$M430)=""),"",MAX(INDEX(Bemenet!$E$2:$E$301,$M430),INDEX(Szabalyok!$A:$A,$N430))))</f>
        <v/>
      </c>
      <c r="C430" s="4" t="str">
        <f>IF($B430="","",MIN(INDEX(Bemenet!$F$2:$F$301,$M430),INDEX(Szabalyok!$B:$B,$N430)))</f>
        <v/>
      </c>
      <c r="D430" s="5" t="str">
        <f>IF(AND($B430&lt;&gt;"",$C430&lt;&gt;"",$B430&lt;=$C430),INDEX(Bemenet!$G$2:$G$301,$M430),"")</f>
        <v/>
      </c>
      <c r="E430" s="6" t="str">
        <f>IF(AND($B430&lt;&gt;"",$C430&lt;&gt;"",$B430&lt;=$C430),INDEX(Bemenet!$D$2:$D$301,$M430),"")</f>
        <v/>
      </c>
      <c r="F430" s="5" t="str">
        <f t="shared" si="54"/>
        <v/>
      </c>
      <c r="G430" s="5" t="str">
        <f t="shared" si="55"/>
        <v/>
      </c>
      <c r="H430" s="9" t="str">
        <f t="shared" si="56"/>
        <v/>
      </c>
      <c r="I430" s="5" t="str">
        <f t="shared" si="57"/>
        <v/>
      </c>
      <c r="J430" s="5" t="str">
        <f>IF(OR($L430="",NOT(COUNTIFS($L$2:$L430,$L430)=1)),"",SUMIFS($G:$G,$L:$L,$L430))</f>
        <v/>
      </c>
      <c r="K430" s="5" t="str">
        <f>IF(OR($L430="",NOT(COUNTIFS($L$2:$L430,$L430)=1)),"",SUMIFS($I:$I,$L:$L,$L430))</f>
        <v/>
      </c>
      <c r="L430" s="6" t="str">
        <f t="shared" si="58"/>
        <v/>
      </c>
      <c r="M430" s="6">
        <f t="shared" si="59"/>
        <v>18</v>
      </c>
      <c r="N430" s="6">
        <f t="shared" si="60"/>
        <v>5</v>
      </c>
      <c r="O430" s="9" t="str">
        <f>IF(AND($B430&lt;&gt;"",$C430&lt;&gt;"",$B430&lt;=$C430),INDEX(Szabalyok!$C:$C,$N430),"")</f>
        <v/>
      </c>
      <c r="P430">
        <f t="shared" si="62"/>
        <v>0</v>
      </c>
    </row>
    <row r="431" spans="1:16" x14ac:dyDescent="0.35">
      <c r="A431">
        <f t="shared" si="61"/>
        <v>0</v>
      </c>
      <c r="B431" s="4" t="str">
        <f>IF($M431&gt;300,"",IF(OR(INDEX(Bemenet!$E$2:$E$301,$M431)="",INDEX(Bemenet!$F$2:$F$301,$M431)=""),"",MAX(INDEX(Bemenet!$E$2:$E$301,$M431),INDEX(Szabalyok!$A:$A,$N431))))</f>
        <v/>
      </c>
      <c r="C431" s="4" t="str">
        <f>IF($B431="","",MIN(INDEX(Bemenet!$F$2:$F$301,$M431),INDEX(Szabalyok!$B:$B,$N431)))</f>
        <v/>
      </c>
      <c r="D431" s="5" t="str">
        <f>IF(AND($B431&lt;&gt;"",$C431&lt;&gt;"",$B431&lt;=$C431),INDEX(Bemenet!$G$2:$G$301,$M431),"")</f>
        <v/>
      </c>
      <c r="E431" s="6" t="str">
        <f>IF(AND($B431&lt;&gt;"",$C431&lt;&gt;"",$B431&lt;=$C431),INDEX(Bemenet!$D$2:$D$301,$M431),"")</f>
        <v/>
      </c>
      <c r="F431" s="5" t="str">
        <f t="shared" si="54"/>
        <v/>
      </c>
      <c r="G431" s="5" t="str">
        <f t="shared" si="55"/>
        <v/>
      </c>
      <c r="H431" s="9" t="str">
        <f t="shared" si="56"/>
        <v/>
      </c>
      <c r="I431" s="5" t="str">
        <f t="shared" si="57"/>
        <v/>
      </c>
      <c r="J431" s="5" t="str">
        <f>IF(OR($L431="",NOT(COUNTIFS($L$2:$L431,$L431)=1)),"",SUMIFS($G:$G,$L:$L,$L431))</f>
        <v/>
      </c>
      <c r="K431" s="5" t="str">
        <f>IF(OR($L431="",NOT(COUNTIFS($L$2:$L431,$L431)=1)),"",SUMIFS($I:$I,$L:$L,$L431))</f>
        <v/>
      </c>
      <c r="L431" s="6" t="str">
        <f t="shared" si="58"/>
        <v/>
      </c>
      <c r="M431" s="6">
        <f t="shared" si="59"/>
        <v>18</v>
      </c>
      <c r="N431" s="6">
        <f t="shared" si="60"/>
        <v>6</v>
      </c>
      <c r="O431" s="9" t="str">
        <f>IF(AND($B431&lt;&gt;"",$C431&lt;&gt;"",$B431&lt;=$C431),INDEX(Szabalyok!$C:$C,$N431),"")</f>
        <v/>
      </c>
      <c r="P431">
        <f t="shared" si="62"/>
        <v>0</v>
      </c>
    </row>
    <row r="432" spans="1:16" x14ac:dyDescent="0.35">
      <c r="A432">
        <f t="shared" si="61"/>
        <v>0</v>
      </c>
      <c r="B432" s="4" t="str">
        <f>IF($M432&gt;300,"",IF(OR(INDEX(Bemenet!$E$2:$E$301,$M432)="",INDEX(Bemenet!$F$2:$F$301,$M432)=""),"",MAX(INDEX(Bemenet!$E$2:$E$301,$M432),INDEX(Szabalyok!$A:$A,$N432))))</f>
        <v/>
      </c>
      <c r="C432" s="4" t="str">
        <f>IF($B432="","",MIN(INDEX(Bemenet!$F$2:$F$301,$M432),INDEX(Szabalyok!$B:$B,$N432)))</f>
        <v/>
      </c>
      <c r="D432" s="5" t="str">
        <f>IF(AND($B432&lt;&gt;"",$C432&lt;&gt;"",$B432&lt;=$C432),INDEX(Bemenet!$G$2:$G$301,$M432),"")</f>
        <v/>
      </c>
      <c r="E432" s="6" t="str">
        <f>IF(AND($B432&lt;&gt;"",$C432&lt;&gt;"",$B432&lt;=$C432),INDEX(Bemenet!$D$2:$D$301,$M432),"")</f>
        <v/>
      </c>
      <c r="F432" s="5" t="str">
        <f t="shared" si="54"/>
        <v/>
      </c>
      <c r="G432" s="5" t="str">
        <f t="shared" si="55"/>
        <v/>
      </c>
      <c r="H432" s="9" t="str">
        <f t="shared" si="56"/>
        <v/>
      </c>
      <c r="I432" s="5" t="str">
        <f t="shared" si="57"/>
        <v/>
      </c>
      <c r="J432" s="5" t="str">
        <f>IF(OR($L432="",NOT(COUNTIFS($L$2:$L432,$L432)=1)),"",SUMIFS($G:$G,$L:$L,$L432))</f>
        <v/>
      </c>
      <c r="K432" s="5" t="str">
        <f>IF(OR($L432="",NOT(COUNTIFS($L$2:$L432,$L432)=1)),"",SUMIFS($I:$I,$L:$L,$L432))</f>
        <v/>
      </c>
      <c r="L432" s="6" t="str">
        <f t="shared" si="58"/>
        <v/>
      </c>
      <c r="M432" s="6">
        <f t="shared" si="59"/>
        <v>18</v>
      </c>
      <c r="N432" s="6">
        <f t="shared" si="60"/>
        <v>7</v>
      </c>
      <c r="O432" s="9" t="str">
        <f>IF(AND($B432&lt;&gt;"",$C432&lt;&gt;"",$B432&lt;=$C432),INDEX(Szabalyok!$C:$C,$N432),"")</f>
        <v/>
      </c>
      <c r="P432">
        <f t="shared" si="62"/>
        <v>0</v>
      </c>
    </row>
    <row r="433" spans="1:16" x14ac:dyDescent="0.35">
      <c r="A433">
        <f t="shared" si="61"/>
        <v>0</v>
      </c>
      <c r="B433" s="4" t="str">
        <f>IF($M433&gt;300,"",IF(OR(INDEX(Bemenet!$E$2:$E$301,$M433)="",INDEX(Bemenet!$F$2:$F$301,$M433)=""),"",MAX(INDEX(Bemenet!$E$2:$E$301,$M433),INDEX(Szabalyok!$A:$A,$N433))))</f>
        <v/>
      </c>
      <c r="C433" s="4" t="str">
        <f>IF($B433="","",MIN(INDEX(Bemenet!$F$2:$F$301,$M433),INDEX(Szabalyok!$B:$B,$N433)))</f>
        <v/>
      </c>
      <c r="D433" s="5" t="str">
        <f>IF(AND($B433&lt;&gt;"",$C433&lt;&gt;"",$B433&lt;=$C433),INDEX(Bemenet!$G$2:$G$301,$M433),"")</f>
        <v/>
      </c>
      <c r="E433" s="6" t="str">
        <f>IF(AND($B433&lt;&gt;"",$C433&lt;&gt;"",$B433&lt;=$C433),INDEX(Bemenet!$D$2:$D$301,$M433),"")</f>
        <v/>
      </c>
      <c r="F433" s="5" t="str">
        <f t="shared" si="54"/>
        <v/>
      </c>
      <c r="G433" s="5" t="str">
        <f t="shared" si="55"/>
        <v/>
      </c>
      <c r="H433" s="9" t="str">
        <f t="shared" si="56"/>
        <v/>
      </c>
      <c r="I433" s="5" t="str">
        <f t="shared" si="57"/>
        <v/>
      </c>
      <c r="J433" s="5" t="str">
        <f>IF(OR($L433="",NOT(COUNTIFS($L$2:$L433,$L433)=1)),"",SUMIFS($G:$G,$L:$L,$L433))</f>
        <v/>
      </c>
      <c r="K433" s="5" t="str">
        <f>IF(OR($L433="",NOT(COUNTIFS($L$2:$L433,$L433)=1)),"",SUMIFS($I:$I,$L:$L,$L433))</f>
        <v/>
      </c>
      <c r="L433" s="6" t="str">
        <f t="shared" si="58"/>
        <v/>
      </c>
      <c r="M433" s="6">
        <f t="shared" si="59"/>
        <v>18</v>
      </c>
      <c r="N433" s="6">
        <f t="shared" si="60"/>
        <v>8</v>
      </c>
      <c r="O433" s="9" t="str">
        <f>IF(AND($B433&lt;&gt;"",$C433&lt;&gt;"",$B433&lt;=$C433),INDEX(Szabalyok!$C:$C,$N433),"")</f>
        <v/>
      </c>
      <c r="P433">
        <f t="shared" si="62"/>
        <v>0</v>
      </c>
    </row>
    <row r="434" spans="1:16" x14ac:dyDescent="0.35">
      <c r="A434">
        <f t="shared" si="61"/>
        <v>0</v>
      </c>
      <c r="B434" s="4" t="str">
        <f>IF($M434&gt;300,"",IF(OR(INDEX(Bemenet!$E$2:$E$301,$M434)="",INDEX(Bemenet!$F$2:$F$301,$M434)=""),"",MAX(INDEX(Bemenet!$E$2:$E$301,$M434),INDEX(Szabalyok!$A:$A,$N434))))</f>
        <v/>
      </c>
      <c r="C434" s="4" t="str">
        <f>IF($B434="","",MIN(INDEX(Bemenet!$F$2:$F$301,$M434),INDEX(Szabalyok!$B:$B,$N434)))</f>
        <v/>
      </c>
      <c r="D434" s="5" t="str">
        <f>IF(AND($B434&lt;&gt;"",$C434&lt;&gt;"",$B434&lt;=$C434),INDEX(Bemenet!$G$2:$G$301,$M434),"")</f>
        <v/>
      </c>
      <c r="E434" s="6" t="str">
        <f>IF(AND($B434&lt;&gt;"",$C434&lt;&gt;"",$B434&lt;=$C434),INDEX(Bemenet!$D$2:$D$301,$M434),"")</f>
        <v/>
      </c>
      <c r="F434" s="5" t="str">
        <f t="shared" si="54"/>
        <v/>
      </c>
      <c r="G434" s="5" t="str">
        <f t="shared" si="55"/>
        <v/>
      </c>
      <c r="H434" s="9" t="str">
        <f t="shared" si="56"/>
        <v/>
      </c>
      <c r="I434" s="5" t="str">
        <f t="shared" si="57"/>
        <v/>
      </c>
      <c r="J434" s="5" t="str">
        <f>IF(OR($L434="",NOT(COUNTIFS($L$2:$L434,$L434)=1)),"",SUMIFS($G:$G,$L:$L,$L434))</f>
        <v/>
      </c>
      <c r="K434" s="5" t="str">
        <f>IF(OR($L434="",NOT(COUNTIFS($L$2:$L434,$L434)=1)),"",SUMIFS($I:$I,$L:$L,$L434))</f>
        <v/>
      </c>
      <c r="L434" s="6" t="str">
        <f t="shared" si="58"/>
        <v/>
      </c>
      <c r="M434" s="6">
        <f t="shared" si="59"/>
        <v>18</v>
      </c>
      <c r="N434" s="6">
        <f t="shared" si="60"/>
        <v>9</v>
      </c>
      <c r="O434" s="9" t="str">
        <f>IF(AND($B434&lt;&gt;"",$C434&lt;&gt;"",$B434&lt;=$C434),INDEX(Szabalyok!$C:$C,$N434),"")</f>
        <v/>
      </c>
      <c r="P434">
        <f t="shared" si="62"/>
        <v>0</v>
      </c>
    </row>
    <row r="435" spans="1:16" x14ac:dyDescent="0.35">
      <c r="A435">
        <f t="shared" si="61"/>
        <v>0</v>
      </c>
      <c r="B435" s="4" t="str">
        <f>IF($M435&gt;300,"",IF(OR(INDEX(Bemenet!$E$2:$E$301,$M435)="",INDEX(Bemenet!$F$2:$F$301,$M435)=""),"",MAX(INDEX(Bemenet!$E$2:$E$301,$M435),INDEX(Szabalyok!$A:$A,$N435))))</f>
        <v/>
      </c>
      <c r="C435" s="4" t="str">
        <f>IF($B435="","",MIN(INDEX(Bemenet!$F$2:$F$301,$M435),INDEX(Szabalyok!$B:$B,$N435)))</f>
        <v/>
      </c>
      <c r="D435" s="5" t="str">
        <f>IF(AND($B435&lt;&gt;"",$C435&lt;&gt;"",$B435&lt;=$C435),INDEX(Bemenet!$G$2:$G$301,$M435),"")</f>
        <v/>
      </c>
      <c r="E435" s="6" t="str">
        <f>IF(AND($B435&lt;&gt;"",$C435&lt;&gt;"",$B435&lt;=$C435),INDEX(Bemenet!$D$2:$D$301,$M435),"")</f>
        <v/>
      </c>
      <c r="F435" s="5" t="str">
        <f t="shared" si="54"/>
        <v/>
      </c>
      <c r="G435" s="5" t="str">
        <f t="shared" si="55"/>
        <v/>
      </c>
      <c r="H435" s="9" t="str">
        <f t="shared" si="56"/>
        <v/>
      </c>
      <c r="I435" s="5" t="str">
        <f t="shared" si="57"/>
        <v/>
      </c>
      <c r="J435" s="5" t="str">
        <f>IF(OR($L435="",NOT(COUNTIFS($L$2:$L435,$L435)=1)),"",SUMIFS($G:$G,$L:$L,$L435))</f>
        <v/>
      </c>
      <c r="K435" s="5" t="str">
        <f>IF(OR($L435="",NOT(COUNTIFS($L$2:$L435,$L435)=1)),"",SUMIFS($I:$I,$L:$L,$L435))</f>
        <v/>
      </c>
      <c r="L435" s="6" t="str">
        <f t="shared" si="58"/>
        <v/>
      </c>
      <c r="M435" s="6">
        <f t="shared" si="59"/>
        <v>18</v>
      </c>
      <c r="N435" s="6">
        <f t="shared" si="60"/>
        <v>10</v>
      </c>
      <c r="O435" s="9" t="str">
        <f>IF(AND($B435&lt;&gt;"",$C435&lt;&gt;"",$B435&lt;=$C435),INDEX(Szabalyok!$C:$C,$N435),"")</f>
        <v/>
      </c>
      <c r="P435">
        <f t="shared" si="62"/>
        <v>0</v>
      </c>
    </row>
    <row r="436" spans="1:16" x14ac:dyDescent="0.35">
      <c r="A436">
        <f t="shared" si="61"/>
        <v>0</v>
      </c>
      <c r="B436" s="4" t="str">
        <f>IF($M436&gt;300,"",IF(OR(INDEX(Bemenet!$E$2:$E$301,$M436)="",INDEX(Bemenet!$F$2:$F$301,$M436)=""),"",MAX(INDEX(Bemenet!$E$2:$E$301,$M436),INDEX(Szabalyok!$A:$A,$N436))))</f>
        <v/>
      </c>
      <c r="C436" s="4" t="str">
        <f>IF($B436="","",MIN(INDEX(Bemenet!$F$2:$F$301,$M436),INDEX(Szabalyok!$B:$B,$N436)))</f>
        <v/>
      </c>
      <c r="D436" s="5" t="str">
        <f>IF(AND($B436&lt;&gt;"",$C436&lt;&gt;"",$B436&lt;=$C436),INDEX(Bemenet!$G$2:$G$301,$M436),"")</f>
        <v/>
      </c>
      <c r="E436" s="6" t="str">
        <f>IF(AND($B436&lt;&gt;"",$C436&lt;&gt;"",$B436&lt;=$C436),INDEX(Bemenet!$D$2:$D$301,$M436),"")</f>
        <v/>
      </c>
      <c r="F436" s="5" t="str">
        <f t="shared" si="54"/>
        <v/>
      </c>
      <c r="G436" s="5" t="str">
        <f t="shared" si="55"/>
        <v/>
      </c>
      <c r="H436" s="9" t="str">
        <f t="shared" si="56"/>
        <v/>
      </c>
      <c r="I436" s="5" t="str">
        <f t="shared" si="57"/>
        <v/>
      </c>
      <c r="J436" s="5" t="str">
        <f>IF(OR($L436="",NOT(COUNTIFS($L$2:$L436,$L436)=1)),"",SUMIFS($G:$G,$L:$L,$L436))</f>
        <v/>
      </c>
      <c r="K436" s="5" t="str">
        <f>IF(OR($L436="",NOT(COUNTIFS($L$2:$L436,$L436)=1)),"",SUMIFS($I:$I,$L:$L,$L436))</f>
        <v/>
      </c>
      <c r="L436" s="6" t="str">
        <f t="shared" si="58"/>
        <v/>
      </c>
      <c r="M436" s="6">
        <f t="shared" si="59"/>
        <v>18</v>
      </c>
      <c r="N436" s="6">
        <f t="shared" si="60"/>
        <v>11</v>
      </c>
      <c r="O436" s="9" t="str">
        <f>IF(AND($B436&lt;&gt;"",$C436&lt;&gt;"",$B436&lt;=$C436),INDEX(Szabalyok!$C:$C,$N436),"")</f>
        <v/>
      </c>
      <c r="P436">
        <f t="shared" si="62"/>
        <v>0</v>
      </c>
    </row>
    <row r="437" spans="1:16" x14ac:dyDescent="0.35">
      <c r="A437">
        <f t="shared" si="61"/>
        <v>0</v>
      </c>
      <c r="B437" s="4" t="str">
        <f>IF($M437&gt;300,"",IF(OR(INDEX(Bemenet!$E$2:$E$301,$M437)="",INDEX(Bemenet!$F$2:$F$301,$M437)=""),"",MAX(INDEX(Bemenet!$E$2:$E$301,$M437),INDEX(Szabalyok!$A:$A,$N437))))</f>
        <v/>
      </c>
      <c r="C437" s="4" t="str">
        <f>IF($B437="","",MIN(INDEX(Bemenet!$F$2:$F$301,$M437),INDEX(Szabalyok!$B:$B,$N437)))</f>
        <v/>
      </c>
      <c r="D437" s="5" t="str">
        <f>IF(AND($B437&lt;&gt;"",$C437&lt;&gt;"",$B437&lt;=$C437),INDEX(Bemenet!$G$2:$G$301,$M437),"")</f>
        <v/>
      </c>
      <c r="E437" s="6" t="str">
        <f>IF(AND($B437&lt;&gt;"",$C437&lt;&gt;"",$B437&lt;=$C437),INDEX(Bemenet!$D$2:$D$301,$M437),"")</f>
        <v/>
      </c>
      <c r="F437" s="5" t="str">
        <f t="shared" si="54"/>
        <v/>
      </c>
      <c r="G437" s="5" t="str">
        <f t="shared" si="55"/>
        <v/>
      </c>
      <c r="H437" s="9" t="str">
        <f t="shared" si="56"/>
        <v/>
      </c>
      <c r="I437" s="5" t="str">
        <f t="shared" si="57"/>
        <v/>
      </c>
      <c r="J437" s="5" t="str">
        <f>IF(OR($L437="",NOT(COUNTIFS($L$2:$L437,$L437)=1)),"",SUMIFS($G:$G,$L:$L,$L437))</f>
        <v/>
      </c>
      <c r="K437" s="5" t="str">
        <f>IF(OR($L437="",NOT(COUNTIFS($L$2:$L437,$L437)=1)),"",SUMIFS($I:$I,$L:$L,$L437))</f>
        <v/>
      </c>
      <c r="L437" s="6" t="str">
        <f t="shared" si="58"/>
        <v/>
      </c>
      <c r="M437" s="6">
        <f t="shared" si="59"/>
        <v>18</v>
      </c>
      <c r="N437" s="6">
        <f t="shared" si="60"/>
        <v>12</v>
      </c>
      <c r="O437" s="9" t="str">
        <f>IF(AND($B437&lt;&gt;"",$C437&lt;&gt;"",$B437&lt;=$C437),INDEX(Szabalyok!$C:$C,$N437),"")</f>
        <v/>
      </c>
      <c r="P437">
        <f t="shared" si="62"/>
        <v>0</v>
      </c>
    </row>
    <row r="438" spans="1:16" x14ac:dyDescent="0.35">
      <c r="A438">
        <f t="shared" si="61"/>
        <v>0</v>
      </c>
      <c r="B438" s="4" t="str">
        <f>IF($M438&gt;300,"",IF(OR(INDEX(Bemenet!$E$2:$E$301,$M438)="",INDEX(Bemenet!$F$2:$F$301,$M438)=""),"",MAX(INDEX(Bemenet!$E$2:$E$301,$M438),INDEX(Szabalyok!$A:$A,$N438))))</f>
        <v/>
      </c>
      <c r="C438" s="4" t="str">
        <f>IF($B438="","",MIN(INDEX(Bemenet!$F$2:$F$301,$M438),INDEX(Szabalyok!$B:$B,$N438)))</f>
        <v/>
      </c>
      <c r="D438" s="5" t="str">
        <f>IF(AND($B438&lt;&gt;"",$C438&lt;&gt;"",$B438&lt;=$C438),INDEX(Bemenet!$G$2:$G$301,$M438),"")</f>
        <v/>
      </c>
      <c r="E438" s="6" t="str">
        <f>IF(AND($B438&lt;&gt;"",$C438&lt;&gt;"",$B438&lt;=$C438),INDEX(Bemenet!$D$2:$D$301,$M438),"")</f>
        <v/>
      </c>
      <c r="F438" s="5" t="str">
        <f t="shared" si="54"/>
        <v/>
      </c>
      <c r="G438" s="5" t="str">
        <f t="shared" si="55"/>
        <v/>
      </c>
      <c r="H438" s="9" t="str">
        <f t="shared" si="56"/>
        <v/>
      </c>
      <c r="I438" s="5" t="str">
        <f t="shared" si="57"/>
        <v/>
      </c>
      <c r="J438" s="5" t="str">
        <f>IF(OR($L438="",NOT(COUNTIFS($L$2:$L438,$L438)=1)),"",SUMIFS($G:$G,$L:$L,$L438))</f>
        <v/>
      </c>
      <c r="K438" s="5" t="str">
        <f>IF(OR($L438="",NOT(COUNTIFS($L$2:$L438,$L438)=1)),"",SUMIFS($I:$I,$L:$L,$L438))</f>
        <v/>
      </c>
      <c r="L438" s="6" t="str">
        <f t="shared" si="58"/>
        <v/>
      </c>
      <c r="M438" s="6">
        <f t="shared" si="59"/>
        <v>18</v>
      </c>
      <c r="N438" s="6">
        <f t="shared" si="60"/>
        <v>13</v>
      </c>
      <c r="O438" s="9" t="str">
        <f>IF(AND($B438&lt;&gt;"",$C438&lt;&gt;"",$B438&lt;=$C438),INDEX(Szabalyok!$C:$C,$N438),"")</f>
        <v/>
      </c>
      <c r="P438">
        <f t="shared" si="62"/>
        <v>0</v>
      </c>
    </row>
    <row r="439" spans="1:16" x14ac:dyDescent="0.35">
      <c r="A439">
        <f t="shared" si="61"/>
        <v>0</v>
      </c>
      <c r="B439" s="4" t="str">
        <f>IF($M439&gt;300,"",IF(OR(INDEX(Bemenet!$E$2:$E$301,$M439)="",INDEX(Bemenet!$F$2:$F$301,$M439)=""),"",MAX(INDEX(Bemenet!$E$2:$E$301,$M439),INDEX(Szabalyok!$A:$A,$N439))))</f>
        <v/>
      </c>
      <c r="C439" s="4" t="str">
        <f>IF($B439="","",MIN(INDEX(Bemenet!$F$2:$F$301,$M439),INDEX(Szabalyok!$B:$B,$N439)))</f>
        <v/>
      </c>
      <c r="D439" s="5" t="str">
        <f>IF(AND($B439&lt;&gt;"",$C439&lt;&gt;"",$B439&lt;=$C439),INDEX(Bemenet!$G$2:$G$301,$M439),"")</f>
        <v/>
      </c>
      <c r="E439" s="6" t="str">
        <f>IF(AND($B439&lt;&gt;"",$C439&lt;&gt;"",$B439&lt;=$C439),INDEX(Bemenet!$D$2:$D$301,$M439),"")</f>
        <v/>
      </c>
      <c r="F439" s="5" t="str">
        <f t="shared" si="54"/>
        <v/>
      </c>
      <c r="G439" s="5" t="str">
        <f t="shared" si="55"/>
        <v/>
      </c>
      <c r="H439" s="9" t="str">
        <f t="shared" si="56"/>
        <v/>
      </c>
      <c r="I439" s="5" t="str">
        <f t="shared" si="57"/>
        <v/>
      </c>
      <c r="J439" s="5" t="str">
        <f>IF(OR($L439="",NOT(COUNTIFS($L$2:$L439,$L439)=1)),"",SUMIFS($G:$G,$L:$L,$L439))</f>
        <v/>
      </c>
      <c r="K439" s="5" t="str">
        <f>IF(OR($L439="",NOT(COUNTIFS($L$2:$L439,$L439)=1)),"",SUMIFS($I:$I,$L:$L,$L439))</f>
        <v/>
      </c>
      <c r="L439" s="6" t="str">
        <f t="shared" si="58"/>
        <v/>
      </c>
      <c r="M439" s="6">
        <f t="shared" si="59"/>
        <v>18</v>
      </c>
      <c r="N439" s="6">
        <f t="shared" si="60"/>
        <v>14</v>
      </c>
      <c r="O439" s="9" t="str">
        <f>IF(AND($B439&lt;&gt;"",$C439&lt;&gt;"",$B439&lt;=$C439),INDEX(Szabalyok!$C:$C,$N439),"")</f>
        <v/>
      </c>
      <c r="P439">
        <f t="shared" si="62"/>
        <v>0</v>
      </c>
    </row>
    <row r="440" spans="1:16" x14ac:dyDescent="0.35">
      <c r="A440">
        <f t="shared" si="61"/>
        <v>0</v>
      </c>
      <c r="B440" s="4" t="str">
        <f>IF($M440&gt;300,"",IF(OR(INDEX(Bemenet!$E$2:$E$301,$M440)="",INDEX(Bemenet!$F$2:$F$301,$M440)=""),"",MAX(INDEX(Bemenet!$E$2:$E$301,$M440),INDEX(Szabalyok!$A:$A,$N440))))</f>
        <v/>
      </c>
      <c r="C440" s="4" t="str">
        <f>IF($B440="","",MIN(INDEX(Bemenet!$F$2:$F$301,$M440),INDEX(Szabalyok!$B:$B,$N440)))</f>
        <v/>
      </c>
      <c r="D440" s="5" t="str">
        <f>IF(AND($B440&lt;&gt;"",$C440&lt;&gt;"",$B440&lt;=$C440),INDEX(Bemenet!$G$2:$G$301,$M440),"")</f>
        <v/>
      </c>
      <c r="E440" s="6" t="str">
        <f>IF(AND($B440&lt;&gt;"",$C440&lt;&gt;"",$B440&lt;=$C440),INDEX(Bemenet!$D$2:$D$301,$M440),"")</f>
        <v/>
      </c>
      <c r="F440" s="5" t="str">
        <f t="shared" si="54"/>
        <v/>
      </c>
      <c r="G440" s="5" t="str">
        <f t="shared" si="55"/>
        <v/>
      </c>
      <c r="H440" s="9" t="str">
        <f t="shared" si="56"/>
        <v/>
      </c>
      <c r="I440" s="5" t="str">
        <f t="shared" si="57"/>
        <v/>
      </c>
      <c r="J440" s="5" t="str">
        <f>IF(OR($L440="",NOT(COUNTIFS($L$2:$L440,$L440)=1)),"",SUMIFS($G:$G,$L:$L,$L440))</f>
        <v/>
      </c>
      <c r="K440" s="5" t="str">
        <f>IF(OR($L440="",NOT(COUNTIFS($L$2:$L440,$L440)=1)),"",SUMIFS($I:$I,$L:$L,$L440))</f>
        <v/>
      </c>
      <c r="L440" s="6" t="str">
        <f t="shared" si="58"/>
        <v/>
      </c>
      <c r="M440" s="6">
        <f t="shared" si="59"/>
        <v>18</v>
      </c>
      <c r="N440" s="6">
        <f t="shared" si="60"/>
        <v>15</v>
      </c>
      <c r="O440" s="9" t="str">
        <f>IF(AND($B440&lt;&gt;"",$C440&lt;&gt;"",$B440&lt;=$C440),INDEX(Szabalyok!$C:$C,$N440),"")</f>
        <v/>
      </c>
      <c r="P440">
        <f t="shared" si="62"/>
        <v>0</v>
      </c>
    </row>
    <row r="441" spans="1:16" x14ac:dyDescent="0.35">
      <c r="A441">
        <f t="shared" si="61"/>
        <v>0</v>
      </c>
      <c r="B441" s="4" t="str">
        <f>IF($M441&gt;300,"",IF(OR(INDEX(Bemenet!$E$2:$E$301,$M441)="",INDEX(Bemenet!$F$2:$F$301,$M441)=""),"",MAX(INDEX(Bemenet!$E$2:$E$301,$M441),INDEX(Szabalyok!$A:$A,$N441))))</f>
        <v/>
      </c>
      <c r="C441" s="4" t="str">
        <f>IF($B441="","",MIN(INDEX(Bemenet!$F$2:$F$301,$M441),INDEX(Szabalyok!$B:$B,$N441)))</f>
        <v/>
      </c>
      <c r="D441" s="5" t="str">
        <f>IF(AND($B441&lt;&gt;"",$C441&lt;&gt;"",$B441&lt;=$C441),INDEX(Bemenet!$G$2:$G$301,$M441),"")</f>
        <v/>
      </c>
      <c r="E441" s="6" t="str">
        <f>IF(AND($B441&lt;&gt;"",$C441&lt;&gt;"",$B441&lt;=$C441),INDEX(Bemenet!$D$2:$D$301,$M441),"")</f>
        <v/>
      </c>
      <c r="F441" s="5" t="str">
        <f t="shared" si="54"/>
        <v/>
      </c>
      <c r="G441" s="5" t="str">
        <f t="shared" si="55"/>
        <v/>
      </c>
      <c r="H441" s="9" t="str">
        <f t="shared" si="56"/>
        <v/>
      </c>
      <c r="I441" s="5" t="str">
        <f t="shared" si="57"/>
        <v/>
      </c>
      <c r="J441" s="5" t="str">
        <f>IF(OR($L441="",NOT(COUNTIFS($L$2:$L441,$L441)=1)),"",SUMIFS($G:$G,$L:$L,$L441))</f>
        <v/>
      </c>
      <c r="K441" s="5" t="str">
        <f>IF(OR($L441="",NOT(COUNTIFS($L$2:$L441,$L441)=1)),"",SUMIFS($I:$I,$L:$L,$L441))</f>
        <v/>
      </c>
      <c r="L441" s="6" t="str">
        <f t="shared" si="58"/>
        <v/>
      </c>
      <c r="M441" s="6">
        <f t="shared" si="59"/>
        <v>18</v>
      </c>
      <c r="N441" s="6">
        <f t="shared" si="60"/>
        <v>16</v>
      </c>
      <c r="O441" s="9" t="str">
        <f>IF(AND($B441&lt;&gt;"",$C441&lt;&gt;"",$B441&lt;=$C441),INDEX(Szabalyok!$C:$C,$N441),"")</f>
        <v/>
      </c>
      <c r="P441">
        <f t="shared" si="62"/>
        <v>0</v>
      </c>
    </row>
    <row r="442" spans="1:16" x14ac:dyDescent="0.35">
      <c r="A442">
        <f t="shared" si="61"/>
        <v>0</v>
      </c>
      <c r="B442" s="4" t="str">
        <f>IF($M442&gt;300,"",IF(OR(INDEX(Bemenet!$E$2:$E$301,$M442)="",INDEX(Bemenet!$F$2:$F$301,$M442)=""),"",MAX(INDEX(Bemenet!$E$2:$E$301,$M442),INDEX(Szabalyok!$A:$A,$N442))))</f>
        <v/>
      </c>
      <c r="C442" s="4" t="str">
        <f>IF($B442="","",MIN(INDEX(Bemenet!$F$2:$F$301,$M442),INDEX(Szabalyok!$B:$B,$N442)))</f>
        <v/>
      </c>
      <c r="D442" s="5" t="str">
        <f>IF(AND($B442&lt;&gt;"",$C442&lt;&gt;"",$B442&lt;=$C442),INDEX(Bemenet!$G$2:$G$301,$M442),"")</f>
        <v/>
      </c>
      <c r="E442" s="6" t="str">
        <f>IF(AND($B442&lt;&gt;"",$C442&lt;&gt;"",$B442&lt;=$C442),INDEX(Bemenet!$D$2:$D$301,$M442),"")</f>
        <v/>
      </c>
      <c r="F442" s="5" t="str">
        <f t="shared" si="54"/>
        <v/>
      </c>
      <c r="G442" s="5" t="str">
        <f t="shared" si="55"/>
        <v/>
      </c>
      <c r="H442" s="9" t="str">
        <f t="shared" si="56"/>
        <v/>
      </c>
      <c r="I442" s="5" t="str">
        <f t="shared" si="57"/>
        <v/>
      </c>
      <c r="J442" s="5" t="str">
        <f>IF(OR($L442="",NOT(COUNTIFS($L$2:$L442,$L442)=1)),"",SUMIFS($G:$G,$L:$L,$L442))</f>
        <v/>
      </c>
      <c r="K442" s="5" t="str">
        <f>IF(OR($L442="",NOT(COUNTIFS($L$2:$L442,$L442)=1)),"",SUMIFS($I:$I,$L:$L,$L442))</f>
        <v/>
      </c>
      <c r="L442" s="6" t="str">
        <f t="shared" si="58"/>
        <v/>
      </c>
      <c r="M442" s="6">
        <f t="shared" si="59"/>
        <v>18</v>
      </c>
      <c r="N442" s="6">
        <f t="shared" si="60"/>
        <v>17</v>
      </c>
      <c r="O442" s="9" t="str">
        <f>IF(AND($B442&lt;&gt;"",$C442&lt;&gt;"",$B442&lt;=$C442),INDEX(Szabalyok!$C:$C,$N442),"")</f>
        <v/>
      </c>
      <c r="P442">
        <f t="shared" si="62"/>
        <v>0</v>
      </c>
    </row>
    <row r="443" spans="1:16" x14ac:dyDescent="0.35">
      <c r="A443">
        <f t="shared" si="61"/>
        <v>0</v>
      </c>
      <c r="B443" s="4" t="str">
        <f>IF($M443&gt;300,"",IF(OR(INDEX(Bemenet!$E$2:$E$301,$M443)="",INDEX(Bemenet!$F$2:$F$301,$M443)=""),"",MAX(INDEX(Bemenet!$E$2:$E$301,$M443),INDEX(Szabalyok!$A:$A,$N443))))</f>
        <v/>
      </c>
      <c r="C443" s="4" t="str">
        <f>IF($B443="","",MIN(INDEX(Bemenet!$F$2:$F$301,$M443),INDEX(Szabalyok!$B:$B,$N443)))</f>
        <v/>
      </c>
      <c r="D443" s="5" t="str">
        <f>IF(AND($B443&lt;&gt;"",$C443&lt;&gt;"",$B443&lt;=$C443),INDEX(Bemenet!$G$2:$G$301,$M443),"")</f>
        <v/>
      </c>
      <c r="E443" s="6" t="str">
        <f>IF(AND($B443&lt;&gt;"",$C443&lt;&gt;"",$B443&lt;=$C443),INDEX(Bemenet!$D$2:$D$301,$M443),"")</f>
        <v/>
      </c>
      <c r="F443" s="5" t="str">
        <f t="shared" si="54"/>
        <v/>
      </c>
      <c r="G443" s="5" t="str">
        <f t="shared" si="55"/>
        <v/>
      </c>
      <c r="H443" s="9" t="str">
        <f t="shared" si="56"/>
        <v/>
      </c>
      <c r="I443" s="5" t="str">
        <f t="shared" si="57"/>
        <v/>
      </c>
      <c r="J443" s="5" t="str">
        <f>IF(OR($L443="",NOT(COUNTIFS($L$2:$L443,$L443)=1)),"",SUMIFS($G:$G,$L:$L,$L443))</f>
        <v/>
      </c>
      <c r="K443" s="5" t="str">
        <f>IF(OR($L443="",NOT(COUNTIFS($L$2:$L443,$L443)=1)),"",SUMIFS($I:$I,$L:$L,$L443))</f>
        <v/>
      </c>
      <c r="L443" s="6" t="str">
        <f t="shared" si="58"/>
        <v/>
      </c>
      <c r="M443" s="6">
        <f t="shared" si="59"/>
        <v>18</v>
      </c>
      <c r="N443" s="6">
        <f t="shared" si="60"/>
        <v>18</v>
      </c>
      <c r="O443" s="9" t="str">
        <f>IF(AND($B443&lt;&gt;"",$C443&lt;&gt;"",$B443&lt;=$C443),INDEX(Szabalyok!$C:$C,$N443),"")</f>
        <v/>
      </c>
      <c r="P443">
        <f t="shared" si="62"/>
        <v>0</v>
      </c>
    </row>
    <row r="444" spans="1:16" x14ac:dyDescent="0.35">
      <c r="A444">
        <f t="shared" si="61"/>
        <v>0</v>
      </c>
      <c r="B444" s="4" t="str">
        <f>IF($M444&gt;300,"",IF(OR(INDEX(Bemenet!$E$2:$E$301,$M444)="",INDEX(Bemenet!$F$2:$F$301,$M444)=""),"",MAX(INDEX(Bemenet!$E$2:$E$301,$M444),INDEX(Szabalyok!$A:$A,$N444))))</f>
        <v/>
      </c>
      <c r="C444" s="4" t="str">
        <f>IF($B444="","",MIN(INDEX(Bemenet!$F$2:$F$301,$M444),INDEX(Szabalyok!$B:$B,$N444)))</f>
        <v/>
      </c>
      <c r="D444" s="5" t="str">
        <f>IF(AND($B444&lt;&gt;"",$C444&lt;&gt;"",$B444&lt;=$C444),INDEX(Bemenet!$G$2:$G$301,$M444),"")</f>
        <v/>
      </c>
      <c r="E444" s="6" t="str">
        <f>IF(AND($B444&lt;&gt;"",$C444&lt;&gt;"",$B444&lt;=$C444),INDEX(Bemenet!$D$2:$D$301,$M444),"")</f>
        <v/>
      </c>
      <c r="F444" s="5" t="str">
        <f t="shared" si="54"/>
        <v/>
      </c>
      <c r="G444" s="5" t="str">
        <f t="shared" si="55"/>
        <v/>
      </c>
      <c r="H444" s="9" t="str">
        <f t="shared" si="56"/>
        <v/>
      </c>
      <c r="I444" s="5" t="str">
        <f t="shared" si="57"/>
        <v/>
      </c>
      <c r="J444" s="5" t="str">
        <f>IF(OR($L444="",NOT(COUNTIFS($L$2:$L444,$L444)=1)),"",SUMIFS($G:$G,$L:$L,$L444))</f>
        <v/>
      </c>
      <c r="K444" s="5" t="str">
        <f>IF(OR($L444="",NOT(COUNTIFS($L$2:$L444,$L444)=1)),"",SUMIFS($I:$I,$L:$L,$L444))</f>
        <v/>
      </c>
      <c r="L444" s="6" t="str">
        <f t="shared" si="58"/>
        <v/>
      </c>
      <c r="M444" s="6">
        <f t="shared" si="59"/>
        <v>18</v>
      </c>
      <c r="N444" s="6">
        <f t="shared" si="60"/>
        <v>19</v>
      </c>
      <c r="O444" s="9" t="str">
        <f>IF(AND($B444&lt;&gt;"",$C444&lt;&gt;"",$B444&lt;=$C444),INDEX(Szabalyok!$C:$C,$N444),"")</f>
        <v/>
      </c>
      <c r="P444">
        <f t="shared" si="62"/>
        <v>0</v>
      </c>
    </row>
    <row r="445" spans="1:16" x14ac:dyDescent="0.35">
      <c r="A445">
        <f t="shared" si="61"/>
        <v>0</v>
      </c>
      <c r="B445" s="4" t="str">
        <f>IF($M445&gt;300,"",IF(OR(INDEX(Bemenet!$E$2:$E$301,$M445)="",INDEX(Bemenet!$F$2:$F$301,$M445)=""),"",MAX(INDEX(Bemenet!$E$2:$E$301,$M445),INDEX(Szabalyok!$A:$A,$N445))))</f>
        <v/>
      </c>
      <c r="C445" s="4" t="str">
        <f>IF($B445="","",MIN(INDEX(Bemenet!$F$2:$F$301,$M445),INDEX(Szabalyok!$B:$B,$N445)))</f>
        <v/>
      </c>
      <c r="D445" s="5" t="str">
        <f>IF(AND($B445&lt;&gt;"",$C445&lt;&gt;"",$B445&lt;=$C445),INDEX(Bemenet!$G$2:$G$301,$M445),"")</f>
        <v/>
      </c>
      <c r="E445" s="6" t="str">
        <f>IF(AND($B445&lt;&gt;"",$C445&lt;&gt;"",$B445&lt;=$C445),INDEX(Bemenet!$D$2:$D$301,$M445),"")</f>
        <v/>
      </c>
      <c r="F445" s="5" t="str">
        <f t="shared" si="54"/>
        <v/>
      </c>
      <c r="G445" s="5" t="str">
        <f t="shared" si="55"/>
        <v/>
      </c>
      <c r="H445" s="9" t="str">
        <f t="shared" si="56"/>
        <v/>
      </c>
      <c r="I445" s="5" t="str">
        <f t="shared" si="57"/>
        <v/>
      </c>
      <c r="J445" s="5" t="str">
        <f>IF(OR($L445="",NOT(COUNTIFS($L$2:$L445,$L445)=1)),"",SUMIFS($G:$G,$L:$L,$L445))</f>
        <v/>
      </c>
      <c r="K445" s="5" t="str">
        <f>IF(OR($L445="",NOT(COUNTIFS($L$2:$L445,$L445)=1)),"",SUMIFS($I:$I,$L:$L,$L445))</f>
        <v/>
      </c>
      <c r="L445" s="6" t="str">
        <f t="shared" si="58"/>
        <v/>
      </c>
      <c r="M445" s="6">
        <f t="shared" si="59"/>
        <v>18</v>
      </c>
      <c r="N445" s="6">
        <f t="shared" si="60"/>
        <v>20</v>
      </c>
      <c r="O445" s="9" t="str">
        <f>IF(AND($B445&lt;&gt;"",$C445&lt;&gt;"",$B445&lt;=$C445),INDEX(Szabalyok!$C:$C,$N445),"")</f>
        <v/>
      </c>
      <c r="P445">
        <f t="shared" si="62"/>
        <v>0</v>
      </c>
    </row>
    <row r="446" spans="1:16" x14ac:dyDescent="0.35">
      <c r="A446">
        <f t="shared" si="61"/>
        <v>0</v>
      </c>
      <c r="B446" s="4" t="str">
        <f>IF($M446&gt;300,"",IF(OR(INDEX(Bemenet!$E$2:$E$301,$M446)="",INDEX(Bemenet!$F$2:$F$301,$M446)=""),"",MAX(INDEX(Bemenet!$E$2:$E$301,$M446),INDEX(Szabalyok!$A:$A,$N446))))</f>
        <v/>
      </c>
      <c r="C446" s="4" t="str">
        <f>IF($B446="","",MIN(INDEX(Bemenet!$F$2:$F$301,$M446),INDEX(Szabalyok!$B:$B,$N446)))</f>
        <v/>
      </c>
      <c r="D446" s="5" t="str">
        <f>IF(AND($B446&lt;&gt;"",$C446&lt;&gt;"",$B446&lt;=$C446),INDEX(Bemenet!$G$2:$G$301,$M446),"")</f>
        <v/>
      </c>
      <c r="E446" s="6" t="str">
        <f>IF(AND($B446&lt;&gt;"",$C446&lt;&gt;"",$B446&lt;=$C446),INDEX(Bemenet!$D$2:$D$301,$M446),"")</f>
        <v/>
      </c>
      <c r="F446" s="5" t="str">
        <f t="shared" si="54"/>
        <v/>
      </c>
      <c r="G446" s="5" t="str">
        <f t="shared" si="55"/>
        <v/>
      </c>
      <c r="H446" s="9" t="str">
        <f t="shared" si="56"/>
        <v/>
      </c>
      <c r="I446" s="5" t="str">
        <f t="shared" si="57"/>
        <v/>
      </c>
      <c r="J446" s="5" t="str">
        <f>IF(OR($L446="",NOT(COUNTIFS($L$2:$L446,$L446)=1)),"",SUMIFS($G:$G,$L:$L,$L446))</f>
        <v/>
      </c>
      <c r="K446" s="5" t="str">
        <f>IF(OR($L446="",NOT(COUNTIFS($L$2:$L446,$L446)=1)),"",SUMIFS($I:$I,$L:$L,$L446))</f>
        <v/>
      </c>
      <c r="L446" s="6" t="str">
        <f t="shared" si="58"/>
        <v/>
      </c>
      <c r="M446" s="6">
        <f t="shared" si="59"/>
        <v>18</v>
      </c>
      <c r="N446" s="6">
        <f t="shared" si="60"/>
        <v>21</v>
      </c>
      <c r="O446" s="9" t="str">
        <f>IF(AND($B446&lt;&gt;"",$C446&lt;&gt;"",$B446&lt;=$C446),INDEX(Szabalyok!$C:$C,$N446),"")</f>
        <v/>
      </c>
      <c r="P446">
        <f t="shared" si="62"/>
        <v>0</v>
      </c>
    </row>
    <row r="447" spans="1:16" x14ac:dyDescent="0.35">
      <c r="A447">
        <f t="shared" si="61"/>
        <v>0</v>
      </c>
      <c r="B447" s="4" t="str">
        <f>IF($M447&gt;300,"",IF(OR(INDEX(Bemenet!$E$2:$E$301,$M447)="",INDEX(Bemenet!$F$2:$F$301,$M447)=""),"",MAX(INDEX(Bemenet!$E$2:$E$301,$M447),INDEX(Szabalyok!$A:$A,$N447))))</f>
        <v/>
      </c>
      <c r="C447" s="4" t="str">
        <f>IF($B447="","",MIN(INDEX(Bemenet!$F$2:$F$301,$M447),INDEX(Szabalyok!$B:$B,$N447)))</f>
        <v/>
      </c>
      <c r="D447" s="5" t="str">
        <f>IF(AND($B447&lt;&gt;"",$C447&lt;&gt;"",$B447&lt;=$C447),INDEX(Bemenet!$G$2:$G$301,$M447),"")</f>
        <v/>
      </c>
      <c r="E447" s="6" t="str">
        <f>IF(AND($B447&lt;&gt;"",$C447&lt;&gt;"",$B447&lt;=$C447),INDEX(Bemenet!$D$2:$D$301,$M447),"")</f>
        <v/>
      </c>
      <c r="F447" s="5" t="str">
        <f t="shared" si="54"/>
        <v/>
      </c>
      <c r="G447" s="5" t="str">
        <f t="shared" si="55"/>
        <v/>
      </c>
      <c r="H447" s="9" t="str">
        <f t="shared" si="56"/>
        <v/>
      </c>
      <c r="I447" s="5" t="str">
        <f t="shared" si="57"/>
        <v/>
      </c>
      <c r="J447" s="5" t="str">
        <f>IF(OR($L447="",NOT(COUNTIFS($L$2:$L447,$L447)=1)),"",SUMIFS($G:$G,$L:$L,$L447))</f>
        <v/>
      </c>
      <c r="K447" s="5" t="str">
        <f>IF(OR($L447="",NOT(COUNTIFS($L$2:$L447,$L447)=1)),"",SUMIFS($I:$I,$L:$L,$L447))</f>
        <v/>
      </c>
      <c r="L447" s="6" t="str">
        <f t="shared" si="58"/>
        <v/>
      </c>
      <c r="M447" s="6">
        <f t="shared" si="59"/>
        <v>18</v>
      </c>
      <c r="N447" s="6">
        <f t="shared" si="60"/>
        <v>22</v>
      </c>
      <c r="O447" s="9" t="str">
        <f>IF(AND($B447&lt;&gt;"",$C447&lt;&gt;"",$B447&lt;=$C447),INDEX(Szabalyok!$C:$C,$N447),"")</f>
        <v/>
      </c>
      <c r="P447">
        <f t="shared" si="62"/>
        <v>0</v>
      </c>
    </row>
    <row r="448" spans="1:16" x14ac:dyDescent="0.35">
      <c r="A448">
        <f t="shared" si="61"/>
        <v>0</v>
      </c>
      <c r="B448" s="4" t="str">
        <f>IF($M448&gt;300,"",IF(OR(INDEX(Bemenet!$E$2:$E$301,$M448)="",INDEX(Bemenet!$F$2:$F$301,$M448)=""),"",MAX(INDEX(Bemenet!$E$2:$E$301,$M448),INDEX(Szabalyok!$A:$A,$N448))))</f>
        <v/>
      </c>
      <c r="C448" s="4" t="str">
        <f>IF($B448="","",MIN(INDEX(Bemenet!$F$2:$F$301,$M448),INDEX(Szabalyok!$B:$B,$N448)))</f>
        <v/>
      </c>
      <c r="D448" s="5" t="str">
        <f>IF(AND($B448&lt;&gt;"",$C448&lt;&gt;"",$B448&lt;=$C448),INDEX(Bemenet!$G$2:$G$301,$M448),"")</f>
        <v/>
      </c>
      <c r="E448" s="6" t="str">
        <f>IF(AND($B448&lt;&gt;"",$C448&lt;&gt;"",$B448&lt;=$C448),INDEX(Bemenet!$D$2:$D$301,$M448),"")</f>
        <v/>
      </c>
      <c r="F448" s="5" t="str">
        <f t="shared" si="54"/>
        <v/>
      </c>
      <c r="G448" s="5" t="str">
        <f t="shared" si="55"/>
        <v/>
      </c>
      <c r="H448" s="9" t="str">
        <f t="shared" si="56"/>
        <v/>
      </c>
      <c r="I448" s="5" t="str">
        <f t="shared" si="57"/>
        <v/>
      </c>
      <c r="J448" s="5" t="str">
        <f>IF(OR($L448="",NOT(COUNTIFS($L$2:$L448,$L448)=1)),"",SUMIFS($G:$G,$L:$L,$L448))</f>
        <v/>
      </c>
      <c r="K448" s="5" t="str">
        <f>IF(OR($L448="",NOT(COUNTIFS($L$2:$L448,$L448)=1)),"",SUMIFS($I:$I,$L:$L,$L448))</f>
        <v/>
      </c>
      <c r="L448" s="6" t="str">
        <f t="shared" si="58"/>
        <v/>
      </c>
      <c r="M448" s="6">
        <f t="shared" si="59"/>
        <v>18</v>
      </c>
      <c r="N448" s="6">
        <f t="shared" si="60"/>
        <v>23</v>
      </c>
      <c r="O448" s="9" t="str">
        <f>IF(AND($B448&lt;&gt;"",$C448&lt;&gt;"",$B448&lt;=$C448),INDEX(Szabalyok!$C:$C,$N448),"")</f>
        <v/>
      </c>
      <c r="P448">
        <f t="shared" si="62"/>
        <v>0</v>
      </c>
    </row>
    <row r="449" spans="1:16" x14ac:dyDescent="0.35">
      <c r="A449">
        <f t="shared" si="61"/>
        <v>0</v>
      </c>
      <c r="B449" s="4" t="str">
        <f>IF($M449&gt;300,"",IF(OR(INDEX(Bemenet!$E$2:$E$301,$M449)="",INDEX(Bemenet!$F$2:$F$301,$M449)=""),"",MAX(INDEX(Bemenet!$E$2:$E$301,$M449),INDEX(Szabalyok!$A:$A,$N449))))</f>
        <v/>
      </c>
      <c r="C449" s="4" t="str">
        <f>IF($B449="","",MIN(INDEX(Bemenet!$F$2:$F$301,$M449),INDEX(Szabalyok!$B:$B,$N449)))</f>
        <v/>
      </c>
      <c r="D449" s="5" t="str">
        <f>IF(AND($B449&lt;&gt;"",$C449&lt;&gt;"",$B449&lt;=$C449),INDEX(Bemenet!$G$2:$G$301,$M449),"")</f>
        <v/>
      </c>
      <c r="E449" s="6" t="str">
        <f>IF(AND($B449&lt;&gt;"",$C449&lt;&gt;"",$B449&lt;=$C449),INDEX(Bemenet!$D$2:$D$301,$M449),"")</f>
        <v/>
      </c>
      <c r="F449" s="5" t="str">
        <f t="shared" si="54"/>
        <v/>
      </c>
      <c r="G449" s="5" t="str">
        <f t="shared" si="55"/>
        <v/>
      </c>
      <c r="H449" s="9" t="str">
        <f t="shared" si="56"/>
        <v/>
      </c>
      <c r="I449" s="5" t="str">
        <f t="shared" si="57"/>
        <v/>
      </c>
      <c r="J449" s="5" t="str">
        <f>IF(OR($L449="",NOT(COUNTIFS($L$2:$L449,$L449)=1)),"",SUMIFS($G:$G,$L:$L,$L449))</f>
        <v/>
      </c>
      <c r="K449" s="5" t="str">
        <f>IF(OR($L449="",NOT(COUNTIFS($L$2:$L449,$L449)=1)),"",SUMIFS($I:$I,$L:$L,$L449))</f>
        <v/>
      </c>
      <c r="L449" s="6" t="str">
        <f t="shared" si="58"/>
        <v/>
      </c>
      <c r="M449" s="6">
        <f t="shared" si="59"/>
        <v>18</v>
      </c>
      <c r="N449" s="6">
        <f t="shared" si="60"/>
        <v>24</v>
      </c>
      <c r="O449" s="9" t="str">
        <f>IF(AND($B449&lt;&gt;"",$C449&lt;&gt;"",$B449&lt;=$C449),INDEX(Szabalyok!$C:$C,$N449),"")</f>
        <v/>
      </c>
      <c r="P449">
        <f t="shared" si="62"/>
        <v>0</v>
      </c>
    </row>
    <row r="450" spans="1:16" x14ac:dyDescent="0.35">
      <c r="A450">
        <f t="shared" si="61"/>
        <v>0</v>
      </c>
      <c r="B450" s="4" t="str">
        <f>IF($M450&gt;300,"",IF(OR(INDEX(Bemenet!$E$2:$E$301,$M450)="",INDEX(Bemenet!$F$2:$F$301,$M450)=""),"",MAX(INDEX(Bemenet!$E$2:$E$301,$M450),INDEX(Szabalyok!$A:$A,$N450))))</f>
        <v/>
      </c>
      <c r="C450" s="4" t="str">
        <f>IF($B450="","",MIN(INDEX(Bemenet!$F$2:$F$301,$M450),INDEX(Szabalyok!$B:$B,$N450)))</f>
        <v/>
      </c>
      <c r="D450" s="5" t="str">
        <f>IF(AND($B450&lt;&gt;"",$C450&lt;&gt;"",$B450&lt;=$C450),INDEX(Bemenet!$G$2:$G$301,$M450),"")</f>
        <v/>
      </c>
      <c r="E450" s="6" t="str">
        <f>IF(AND($B450&lt;&gt;"",$C450&lt;&gt;"",$B450&lt;=$C450),INDEX(Bemenet!$D$2:$D$301,$M450),"")</f>
        <v/>
      </c>
      <c r="F450" s="5" t="str">
        <f t="shared" ref="F450:F513" si="63">IF(AND($B450&lt;&gt;"",$C450&lt;&gt;"",$B450&lt;=$C450),$C450-$B450+1,"")</f>
        <v/>
      </c>
      <c r="G450" s="5" t="str">
        <f t="shared" ref="G450:G513" si="64">IF($F450="","",$F450*$D450)</f>
        <v/>
      </c>
      <c r="H450" s="9" t="str">
        <f t="shared" ref="H450:H513" si="65">IF($G450="","",$O450)</f>
        <v/>
      </c>
      <c r="I450" s="5" t="str">
        <f t="shared" ref="I450:I513" si="66">IF($G450="","",$G450*IF($H450="",$O450,$H450)/100)</f>
        <v/>
      </c>
      <c r="J450" s="5" t="str">
        <f>IF(OR($L450="",NOT(COUNTIFS($L$2:$L450,$L450)=1)),"",SUMIFS($G:$G,$L:$L,$L450))</f>
        <v/>
      </c>
      <c r="K450" s="5" t="str">
        <f>IF(OR($L450="",NOT(COUNTIFS($L$2:$L450,$L450)=1)),"",SUMIFS($I:$I,$L:$L,$L450))</f>
        <v/>
      </c>
      <c r="L450" s="6" t="str">
        <f t="shared" ref="L450:L513" si="67">IF($B450="","",YEAR($B450))</f>
        <v/>
      </c>
      <c r="M450" s="6">
        <f t="shared" ref="M450:M513" si="68">INT((ROW()-2)/25)+1</f>
        <v>18</v>
      </c>
      <c r="N450" s="6">
        <f t="shared" ref="N450:N513" si="69">MOD(ROW()-2,25)+2</f>
        <v>25</v>
      </c>
      <c r="O450" s="9" t="str">
        <f>IF(AND($B450&lt;&gt;"",$C450&lt;&gt;"",$B450&lt;=$C450),INDEX(Szabalyok!$C:$C,$N450),"")</f>
        <v/>
      </c>
      <c r="P450">
        <f t="shared" si="62"/>
        <v>0</v>
      </c>
    </row>
    <row r="451" spans="1:16" x14ac:dyDescent="0.35">
      <c r="A451">
        <f t="shared" si="61"/>
        <v>0</v>
      </c>
      <c r="B451" s="4" t="str">
        <f>IF($M451&gt;300,"",IF(OR(INDEX(Bemenet!$E$2:$E$301,$M451)="",INDEX(Bemenet!$F$2:$F$301,$M451)=""),"",MAX(INDEX(Bemenet!$E$2:$E$301,$M451),INDEX(Szabalyok!$A:$A,$N451))))</f>
        <v/>
      </c>
      <c r="C451" s="4" t="str">
        <f>IF($B451="","",MIN(INDEX(Bemenet!$F$2:$F$301,$M451),INDEX(Szabalyok!$B:$B,$N451)))</f>
        <v/>
      </c>
      <c r="D451" s="5" t="str">
        <f>IF(AND($B451&lt;&gt;"",$C451&lt;&gt;"",$B451&lt;=$C451),INDEX(Bemenet!$G$2:$G$301,$M451),"")</f>
        <v/>
      </c>
      <c r="E451" s="6" t="str">
        <f>IF(AND($B451&lt;&gt;"",$C451&lt;&gt;"",$B451&lt;=$C451),INDEX(Bemenet!$D$2:$D$301,$M451),"")</f>
        <v/>
      </c>
      <c r="F451" s="5" t="str">
        <f t="shared" si="63"/>
        <v/>
      </c>
      <c r="G451" s="5" t="str">
        <f t="shared" si="64"/>
        <v/>
      </c>
      <c r="H451" s="9" t="str">
        <f t="shared" si="65"/>
        <v/>
      </c>
      <c r="I451" s="5" t="str">
        <f t="shared" si="66"/>
        <v/>
      </c>
      <c r="J451" s="5" t="str">
        <f>IF(OR($L451="",NOT(COUNTIFS($L$2:$L451,$L451)=1)),"",SUMIFS($G:$G,$L:$L,$L451))</f>
        <v/>
      </c>
      <c r="K451" s="5" t="str">
        <f>IF(OR($L451="",NOT(COUNTIFS($L$2:$L451,$L451)=1)),"",SUMIFS($I:$I,$L:$L,$L451))</f>
        <v/>
      </c>
      <c r="L451" s="6" t="str">
        <f t="shared" si="67"/>
        <v/>
      </c>
      <c r="M451" s="6">
        <f t="shared" si="68"/>
        <v>18</v>
      </c>
      <c r="N451" s="6">
        <f t="shared" si="69"/>
        <v>26</v>
      </c>
      <c r="O451" s="9" t="str">
        <f>IF(AND($B451&lt;&gt;"",$C451&lt;&gt;"",$B451&lt;=$C451),INDEX(Szabalyok!$C:$C,$N451),"")</f>
        <v/>
      </c>
      <c r="P451">
        <f t="shared" si="62"/>
        <v>0</v>
      </c>
    </row>
    <row r="452" spans="1:16" x14ac:dyDescent="0.35">
      <c r="A452">
        <f t="shared" ref="A452:A515" si="70">IF(P452=P451,0,P452)</f>
        <v>0</v>
      </c>
      <c r="B452" s="4" t="str">
        <f>IF($M452&gt;300,"",IF(OR(INDEX(Bemenet!$E$2:$E$301,$M452)="",INDEX(Bemenet!$F$2:$F$301,$M452)=""),"",MAX(INDEX(Bemenet!$E$2:$E$301,$M452),INDEX(Szabalyok!$A:$A,$N452))))</f>
        <v/>
      </c>
      <c r="C452" s="4" t="str">
        <f>IF($B452="","",MIN(INDEX(Bemenet!$F$2:$F$301,$M452),INDEX(Szabalyok!$B:$B,$N452)))</f>
        <v/>
      </c>
      <c r="D452" s="5" t="str">
        <f>IF(AND($B452&lt;&gt;"",$C452&lt;&gt;"",$B452&lt;=$C452),INDEX(Bemenet!$G$2:$G$301,$M452),"")</f>
        <v/>
      </c>
      <c r="E452" s="6" t="str">
        <f>IF(AND($B452&lt;&gt;"",$C452&lt;&gt;"",$B452&lt;=$C452),INDEX(Bemenet!$D$2:$D$301,$M452),"")</f>
        <v/>
      </c>
      <c r="F452" s="5" t="str">
        <f t="shared" si="63"/>
        <v/>
      </c>
      <c r="G452" s="5" t="str">
        <f t="shared" si="64"/>
        <v/>
      </c>
      <c r="H452" s="9" t="str">
        <f t="shared" si="65"/>
        <v/>
      </c>
      <c r="I452" s="5" t="str">
        <f t="shared" si="66"/>
        <v/>
      </c>
      <c r="J452" s="5" t="str">
        <f>IF(OR($L452="",NOT(COUNTIFS($L$2:$L452,$L452)=1)),"",SUMIFS($G:$G,$L:$L,$L452))</f>
        <v/>
      </c>
      <c r="K452" s="5" t="str">
        <f>IF(OR($L452="",NOT(COUNTIFS($L$2:$L452,$L452)=1)),"",SUMIFS($I:$I,$L:$L,$L452))</f>
        <v/>
      </c>
      <c r="L452" s="6" t="str">
        <f t="shared" si="67"/>
        <v/>
      </c>
      <c r="M452" s="6">
        <f t="shared" si="68"/>
        <v>19</v>
      </c>
      <c r="N452" s="6">
        <f t="shared" si="69"/>
        <v>2</v>
      </c>
      <c r="O452" s="9" t="str">
        <f>IF(AND($B452&lt;&gt;"",$C452&lt;&gt;"",$B452&lt;=$C452),INDEX(Szabalyok!$C:$C,$N452),"")</f>
        <v/>
      </c>
      <c r="P452">
        <f t="shared" ref="P452:P515" si="71">IF(D452="",P451,P451+1)</f>
        <v>0</v>
      </c>
    </row>
    <row r="453" spans="1:16" x14ac:dyDescent="0.35">
      <c r="A453">
        <f t="shared" si="70"/>
        <v>0</v>
      </c>
      <c r="B453" s="4" t="str">
        <f>IF($M453&gt;300,"",IF(OR(INDEX(Bemenet!$E$2:$E$301,$M453)="",INDEX(Bemenet!$F$2:$F$301,$M453)=""),"",MAX(INDEX(Bemenet!$E$2:$E$301,$M453),INDEX(Szabalyok!$A:$A,$N453))))</f>
        <v/>
      </c>
      <c r="C453" s="4" t="str">
        <f>IF($B453="","",MIN(INDEX(Bemenet!$F$2:$F$301,$M453),INDEX(Szabalyok!$B:$B,$N453)))</f>
        <v/>
      </c>
      <c r="D453" s="5" t="str">
        <f>IF(AND($B453&lt;&gt;"",$C453&lt;&gt;"",$B453&lt;=$C453),INDEX(Bemenet!$G$2:$G$301,$M453),"")</f>
        <v/>
      </c>
      <c r="E453" s="6" t="str">
        <f>IF(AND($B453&lt;&gt;"",$C453&lt;&gt;"",$B453&lt;=$C453),INDEX(Bemenet!$D$2:$D$301,$M453),"")</f>
        <v/>
      </c>
      <c r="F453" s="5" t="str">
        <f t="shared" si="63"/>
        <v/>
      </c>
      <c r="G453" s="5" t="str">
        <f t="shared" si="64"/>
        <v/>
      </c>
      <c r="H453" s="9" t="str">
        <f t="shared" si="65"/>
        <v/>
      </c>
      <c r="I453" s="5" t="str">
        <f t="shared" si="66"/>
        <v/>
      </c>
      <c r="J453" s="5" t="str">
        <f>IF(OR($L453="",NOT(COUNTIFS($L$2:$L453,$L453)=1)),"",SUMIFS($G:$G,$L:$L,$L453))</f>
        <v/>
      </c>
      <c r="K453" s="5" t="str">
        <f>IF(OR($L453="",NOT(COUNTIFS($L$2:$L453,$L453)=1)),"",SUMIFS($I:$I,$L:$L,$L453))</f>
        <v/>
      </c>
      <c r="L453" s="6" t="str">
        <f t="shared" si="67"/>
        <v/>
      </c>
      <c r="M453" s="6">
        <f t="shared" si="68"/>
        <v>19</v>
      </c>
      <c r="N453" s="6">
        <f t="shared" si="69"/>
        <v>3</v>
      </c>
      <c r="O453" s="9" t="str">
        <f>IF(AND($B453&lt;&gt;"",$C453&lt;&gt;"",$B453&lt;=$C453),INDEX(Szabalyok!$C:$C,$N453),"")</f>
        <v/>
      </c>
      <c r="P453">
        <f t="shared" si="71"/>
        <v>0</v>
      </c>
    </row>
    <row r="454" spans="1:16" x14ac:dyDescent="0.35">
      <c r="A454">
        <f t="shared" si="70"/>
        <v>0</v>
      </c>
      <c r="B454" s="4" t="str">
        <f>IF($M454&gt;300,"",IF(OR(INDEX(Bemenet!$E$2:$E$301,$M454)="",INDEX(Bemenet!$F$2:$F$301,$M454)=""),"",MAX(INDEX(Bemenet!$E$2:$E$301,$M454),INDEX(Szabalyok!$A:$A,$N454))))</f>
        <v/>
      </c>
      <c r="C454" s="4" t="str">
        <f>IF($B454="","",MIN(INDEX(Bemenet!$F$2:$F$301,$M454),INDEX(Szabalyok!$B:$B,$N454)))</f>
        <v/>
      </c>
      <c r="D454" s="5" t="str">
        <f>IF(AND($B454&lt;&gt;"",$C454&lt;&gt;"",$B454&lt;=$C454),INDEX(Bemenet!$G$2:$G$301,$M454),"")</f>
        <v/>
      </c>
      <c r="E454" s="6" t="str">
        <f>IF(AND($B454&lt;&gt;"",$C454&lt;&gt;"",$B454&lt;=$C454),INDEX(Bemenet!$D$2:$D$301,$M454),"")</f>
        <v/>
      </c>
      <c r="F454" s="5" t="str">
        <f t="shared" si="63"/>
        <v/>
      </c>
      <c r="G454" s="5" t="str">
        <f t="shared" si="64"/>
        <v/>
      </c>
      <c r="H454" s="9" t="str">
        <f t="shared" si="65"/>
        <v/>
      </c>
      <c r="I454" s="5" t="str">
        <f t="shared" si="66"/>
        <v/>
      </c>
      <c r="J454" s="5" t="str">
        <f>IF(OR($L454="",NOT(COUNTIFS($L$2:$L454,$L454)=1)),"",SUMIFS($G:$G,$L:$L,$L454))</f>
        <v/>
      </c>
      <c r="K454" s="5" t="str">
        <f>IF(OR($L454="",NOT(COUNTIFS($L$2:$L454,$L454)=1)),"",SUMIFS($I:$I,$L:$L,$L454))</f>
        <v/>
      </c>
      <c r="L454" s="6" t="str">
        <f t="shared" si="67"/>
        <v/>
      </c>
      <c r="M454" s="6">
        <f t="shared" si="68"/>
        <v>19</v>
      </c>
      <c r="N454" s="6">
        <f t="shared" si="69"/>
        <v>4</v>
      </c>
      <c r="O454" s="9" t="str">
        <f>IF(AND($B454&lt;&gt;"",$C454&lt;&gt;"",$B454&lt;=$C454),INDEX(Szabalyok!$C:$C,$N454),"")</f>
        <v/>
      </c>
      <c r="P454">
        <f t="shared" si="71"/>
        <v>0</v>
      </c>
    </row>
    <row r="455" spans="1:16" x14ac:dyDescent="0.35">
      <c r="A455">
        <f t="shared" si="70"/>
        <v>0</v>
      </c>
      <c r="B455" s="4" t="str">
        <f>IF($M455&gt;300,"",IF(OR(INDEX(Bemenet!$E$2:$E$301,$M455)="",INDEX(Bemenet!$F$2:$F$301,$M455)=""),"",MAX(INDEX(Bemenet!$E$2:$E$301,$M455),INDEX(Szabalyok!$A:$A,$N455))))</f>
        <v/>
      </c>
      <c r="C455" s="4" t="str">
        <f>IF($B455="","",MIN(INDEX(Bemenet!$F$2:$F$301,$M455),INDEX(Szabalyok!$B:$B,$N455)))</f>
        <v/>
      </c>
      <c r="D455" s="5" t="str">
        <f>IF(AND($B455&lt;&gt;"",$C455&lt;&gt;"",$B455&lt;=$C455),INDEX(Bemenet!$G$2:$G$301,$M455),"")</f>
        <v/>
      </c>
      <c r="E455" s="6" t="str">
        <f>IF(AND($B455&lt;&gt;"",$C455&lt;&gt;"",$B455&lt;=$C455),INDEX(Bemenet!$D$2:$D$301,$M455),"")</f>
        <v/>
      </c>
      <c r="F455" s="5" t="str">
        <f t="shared" si="63"/>
        <v/>
      </c>
      <c r="G455" s="5" t="str">
        <f t="shared" si="64"/>
        <v/>
      </c>
      <c r="H455" s="9" t="str">
        <f t="shared" si="65"/>
        <v/>
      </c>
      <c r="I455" s="5" t="str">
        <f t="shared" si="66"/>
        <v/>
      </c>
      <c r="J455" s="5" t="str">
        <f>IF(OR($L455="",NOT(COUNTIFS($L$2:$L455,$L455)=1)),"",SUMIFS($G:$G,$L:$L,$L455))</f>
        <v/>
      </c>
      <c r="K455" s="5" t="str">
        <f>IF(OR($L455="",NOT(COUNTIFS($L$2:$L455,$L455)=1)),"",SUMIFS($I:$I,$L:$L,$L455))</f>
        <v/>
      </c>
      <c r="L455" s="6" t="str">
        <f t="shared" si="67"/>
        <v/>
      </c>
      <c r="M455" s="6">
        <f t="shared" si="68"/>
        <v>19</v>
      </c>
      <c r="N455" s="6">
        <f t="shared" si="69"/>
        <v>5</v>
      </c>
      <c r="O455" s="9" t="str">
        <f>IF(AND($B455&lt;&gt;"",$C455&lt;&gt;"",$B455&lt;=$C455),INDEX(Szabalyok!$C:$C,$N455),"")</f>
        <v/>
      </c>
      <c r="P455">
        <f t="shared" si="71"/>
        <v>0</v>
      </c>
    </row>
    <row r="456" spans="1:16" x14ac:dyDescent="0.35">
      <c r="A456">
        <f t="shared" si="70"/>
        <v>0</v>
      </c>
      <c r="B456" s="4" t="str">
        <f>IF($M456&gt;300,"",IF(OR(INDEX(Bemenet!$E$2:$E$301,$M456)="",INDEX(Bemenet!$F$2:$F$301,$M456)=""),"",MAX(INDEX(Bemenet!$E$2:$E$301,$M456),INDEX(Szabalyok!$A:$A,$N456))))</f>
        <v/>
      </c>
      <c r="C456" s="4" t="str">
        <f>IF($B456="","",MIN(INDEX(Bemenet!$F$2:$F$301,$M456),INDEX(Szabalyok!$B:$B,$N456)))</f>
        <v/>
      </c>
      <c r="D456" s="5" t="str">
        <f>IF(AND($B456&lt;&gt;"",$C456&lt;&gt;"",$B456&lt;=$C456),INDEX(Bemenet!$G$2:$G$301,$M456),"")</f>
        <v/>
      </c>
      <c r="E456" s="6" t="str">
        <f>IF(AND($B456&lt;&gt;"",$C456&lt;&gt;"",$B456&lt;=$C456),INDEX(Bemenet!$D$2:$D$301,$M456),"")</f>
        <v/>
      </c>
      <c r="F456" s="5" t="str">
        <f t="shared" si="63"/>
        <v/>
      </c>
      <c r="G456" s="5" t="str">
        <f t="shared" si="64"/>
        <v/>
      </c>
      <c r="H456" s="9" t="str">
        <f t="shared" si="65"/>
        <v/>
      </c>
      <c r="I456" s="5" t="str">
        <f t="shared" si="66"/>
        <v/>
      </c>
      <c r="J456" s="5" t="str">
        <f>IF(OR($L456="",NOT(COUNTIFS($L$2:$L456,$L456)=1)),"",SUMIFS($G:$G,$L:$L,$L456))</f>
        <v/>
      </c>
      <c r="K456" s="5" t="str">
        <f>IF(OR($L456="",NOT(COUNTIFS($L$2:$L456,$L456)=1)),"",SUMIFS($I:$I,$L:$L,$L456))</f>
        <v/>
      </c>
      <c r="L456" s="6" t="str">
        <f t="shared" si="67"/>
        <v/>
      </c>
      <c r="M456" s="6">
        <f t="shared" si="68"/>
        <v>19</v>
      </c>
      <c r="N456" s="6">
        <f t="shared" si="69"/>
        <v>6</v>
      </c>
      <c r="O456" s="9" t="str">
        <f>IF(AND($B456&lt;&gt;"",$C456&lt;&gt;"",$B456&lt;=$C456),INDEX(Szabalyok!$C:$C,$N456),"")</f>
        <v/>
      </c>
      <c r="P456">
        <f t="shared" si="71"/>
        <v>0</v>
      </c>
    </row>
    <row r="457" spans="1:16" x14ac:dyDescent="0.35">
      <c r="A457">
        <f t="shared" si="70"/>
        <v>0</v>
      </c>
      <c r="B457" s="4" t="str">
        <f>IF($M457&gt;300,"",IF(OR(INDEX(Bemenet!$E$2:$E$301,$M457)="",INDEX(Bemenet!$F$2:$F$301,$M457)=""),"",MAX(INDEX(Bemenet!$E$2:$E$301,$M457),INDEX(Szabalyok!$A:$A,$N457))))</f>
        <v/>
      </c>
      <c r="C457" s="4" t="str">
        <f>IF($B457="","",MIN(INDEX(Bemenet!$F$2:$F$301,$M457),INDEX(Szabalyok!$B:$B,$N457)))</f>
        <v/>
      </c>
      <c r="D457" s="5" t="str">
        <f>IF(AND($B457&lt;&gt;"",$C457&lt;&gt;"",$B457&lt;=$C457),INDEX(Bemenet!$G$2:$G$301,$M457),"")</f>
        <v/>
      </c>
      <c r="E457" s="6" t="str">
        <f>IF(AND($B457&lt;&gt;"",$C457&lt;&gt;"",$B457&lt;=$C457),INDEX(Bemenet!$D$2:$D$301,$M457),"")</f>
        <v/>
      </c>
      <c r="F457" s="5" t="str">
        <f t="shared" si="63"/>
        <v/>
      </c>
      <c r="G457" s="5" t="str">
        <f t="shared" si="64"/>
        <v/>
      </c>
      <c r="H457" s="9" t="str">
        <f t="shared" si="65"/>
        <v/>
      </c>
      <c r="I457" s="5" t="str">
        <f t="shared" si="66"/>
        <v/>
      </c>
      <c r="J457" s="5" t="str">
        <f>IF(OR($L457="",NOT(COUNTIFS($L$2:$L457,$L457)=1)),"",SUMIFS($G:$G,$L:$L,$L457))</f>
        <v/>
      </c>
      <c r="K457" s="5" t="str">
        <f>IF(OR($L457="",NOT(COUNTIFS($L$2:$L457,$L457)=1)),"",SUMIFS($I:$I,$L:$L,$L457))</f>
        <v/>
      </c>
      <c r="L457" s="6" t="str">
        <f t="shared" si="67"/>
        <v/>
      </c>
      <c r="M457" s="6">
        <f t="shared" si="68"/>
        <v>19</v>
      </c>
      <c r="N457" s="6">
        <f t="shared" si="69"/>
        <v>7</v>
      </c>
      <c r="O457" s="9" t="str">
        <f>IF(AND($B457&lt;&gt;"",$C457&lt;&gt;"",$B457&lt;=$C457),INDEX(Szabalyok!$C:$C,$N457),"")</f>
        <v/>
      </c>
      <c r="P457">
        <f t="shared" si="71"/>
        <v>0</v>
      </c>
    </row>
    <row r="458" spans="1:16" x14ac:dyDescent="0.35">
      <c r="A458">
        <f t="shared" si="70"/>
        <v>0</v>
      </c>
      <c r="B458" s="4" t="str">
        <f>IF($M458&gt;300,"",IF(OR(INDEX(Bemenet!$E$2:$E$301,$M458)="",INDEX(Bemenet!$F$2:$F$301,$M458)=""),"",MAX(INDEX(Bemenet!$E$2:$E$301,$M458),INDEX(Szabalyok!$A:$A,$N458))))</f>
        <v/>
      </c>
      <c r="C458" s="4" t="str">
        <f>IF($B458="","",MIN(INDEX(Bemenet!$F$2:$F$301,$M458),INDEX(Szabalyok!$B:$B,$N458)))</f>
        <v/>
      </c>
      <c r="D458" s="5" t="str">
        <f>IF(AND($B458&lt;&gt;"",$C458&lt;&gt;"",$B458&lt;=$C458),INDEX(Bemenet!$G$2:$G$301,$M458),"")</f>
        <v/>
      </c>
      <c r="E458" s="6" t="str">
        <f>IF(AND($B458&lt;&gt;"",$C458&lt;&gt;"",$B458&lt;=$C458),INDEX(Bemenet!$D$2:$D$301,$M458),"")</f>
        <v/>
      </c>
      <c r="F458" s="5" t="str">
        <f t="shared" si="63"/>
        <v/>
      </c>
      <c r="G458" s="5" t="str">
        <f t="shared" si="64"/>
        <v/>
      </c>
      <c r="H458" s="9" t="str">
        <f t="shared" si="65"/>
        <v/>
      </c>
      <c r="I458" s="5" t="str">
        <f t="shared" si="66"/>
        <v/>
      </c>
      <c r="J458" s="5" t="str">
        <f>IF(OR($L458="",NOT(COUNTIFS($L$2:$L458,$L458)=1)),"",SUMIFS($G:$G,$L:$L,$L458))</f>
        <v/>
      </c>
      <c r="K458" s="5" t="str">
        <f>IF(OR($L458="",NOT(COUNTIFS($L$2:$L458,$L458)=1)),"",SUMIFS($I:$I,$L:$L,$L458))</f>
        <v/>
      </c>
      <c r="L458" s="6" t="str">
        <f t="shared" si="67"/>
        <v/>
      </c>
      <c r="M458" s="6">
        <f t="shared" si="68"/>
        <v>19</v>
      </c>
      <c r="N458" s="6">
        <f t="shared" si="69"/>
        <v>8</v>
      </c>
      <c r="O458" s="9" t="str">
        <f>IF(AND($B458&lt;&gt;"",$C458&lt;&gt;"",$B458&lt;=$C458),INDEX(Szabalyok!$C:$C,$N458),"")</f>
        <v/>
      </c>
      <c r="P458">
        <f t="shared" si="71"/>
        <v>0</v>
      </c>
    </row>
    <row r="459" spans="1:16" x14ac:dyDescent="0.35">
      <c r="A459">
        <f t="shared" si="70"/>
        <v>0</v>
      </c>
      <c r="B459" s="4" t="str">
        <f>IF($M459&gt;300,"",IF(OR(INDEX(Bemenet!$E$2:$E$301,$M459)="",INDEX(Bemenet!$F$2:$F$301,$M459)=""),"",MAX(INDEX(Bemenet!$E$2:$E$301,$M459),INDEX(Szabalyok!$A:$A,$N459))))</f>
        <v/>
      </c>
      <c r="C459" s="4" t="str">
        <f>IF($B459="","",MIN(INDEX(Bemenet!$F$2:$F$301,$M459),INDEX(Szabalyok!$B:$B,$N459)))</f>
        <v/>
      </c>
      <c r="D459" s="5" t="str">
        <f>IF(AND($B459&lt;&gt;"",$C459&lt;&gt;"",$B459&lt;=$C459),INDEX(Bemenet!$G$2:$G$301,$M459),"")</f>
        <v/>
      </c>
      <c r="E459" s="6" t="str">
        <f>IF(AND($B459&lt;&gt;"",$C459&lt;&gt;"",$B459&lt;=$C459),INDEX(Bemenet!$D$2:$D$301,$M459),"")</f>
        <v/>
      </c>
      <c r="F459" s="5" t="str">
        <f t="shared" si="63"/>
        <v/>
      </c>
      <c r="G459" s="5" t="str">
        <f t="shared" si="64"/>
        <v/>
      </c>
      <c r="H459" s="9" t="str">
        <f t="shared" si="65"/>
        <v/>
      </c>
      <c r="I459" s="5" t="str">
        <f t="shared" si="66"/>
        <v/>
      </c>
      <c r="J459" s="5" t="str">
        <f>IF(OR($L459="",NOT(COUNTIFS($L$2:$L459,$L459)=1)),"",SUMIFS($G:$G,$L:$L,$L459))</f>
        <v/>
      </c>
      <c r="K459" s="5" t="str">
        <f>IF(OR($L459="",NOT(COUNTIFS($L$2:$L459,$L459)=1)),"",SUMIFS($I:$I,$L:$L,$L459))</f>
        <v/>
      </c>
      <c r="L459" s="6" t="str">
        <f t="shared" si="67"/>
        <v/>
      </c>
      <c r="M459" s="6">
        <f t="shared" si="68"/>
        <v>19</v>
      </c>
      <c r="N459" s="6">
        <f t="shared" si="69"/>
        <v>9</v>
      </c>
      <c r="O459" s="9" t="str">
        <f>IF(AND($B459&lt;&gt;"",$C459&lt;&gt;"",$B459&lt;=$C459),INDEX(Szabalyok!$C:$C,$N459),"")</f>
        <v/>
      </c>
      <c r="P459">
        <f t="shared" si="71"/>
        <v>0</v>
      </c>
    </row>
    <row r="460" spans="1:16" x14ac:dyDescent="0.35">
      <c r="A460">
        <f t="shared" si="70"/>
        <v>0</v>
      </c>
      <c r="B460" s="4" t="str">
        <f>IF($M460&gt;300,"",IF(OR(INDEX(Bemenet!$E$2:$E$301,$M460)="",INDEX(Bemenet!$F$2:$F$301,$M460)=""),"",MAX(INDEX(Bemenet!$E$2:$E$301,$M460),INDEX(Szabalyok!$A:$A,$N460))))</f>
        <v/>
      </c>
      <c r="C460" s="4" t="str">
        <f>IF($B460="","",MIN(INDEX(Bemenet!$F$2:$F$301,$M460),INDEX(Szabalyok!$B:$B,$N460)))</f>
        <v/>
      </c>
      <c r="D460" s="5" t="str">
        <f>IF(AND($B460&lt;&gt;"",$C460&lt;&gt;"",$B460&lt;=$C460),INDEX(Bemenet!$G$2:$G$301,$M460),"")</f>
        <v/>
      </c>
      <c r="E460" s="6" t="str">
        <f>IF(AND($B460&lt;&gt;"",$C460&lt;&gt;"",$B460&lt;=$C460),INDEX(Bemenet!$D$2:$D$301,$M460),"")</f>
        <v/>
      </c>
      <c r="F460" s="5" t="str">
        <f t="shared" si="63"/>
        <v/>
      </c>
      <c r="G460" s="5" t="str">
        <f t="shared" si="64"/>
        <v/>
      </c>
      <c r="H460" s="9" t="str">
        <f t="shared" si="65"/>
        <v/>
      </c>
      <c r="I460" s="5" t="str">
        <f t="shared" si="66"/>
        <v/>
      </c>
      <c r="J460" s="5" t="str">
        <f>IF(OR($L460="",NOT(COUNTIFS($L$2:$L460,$L460)=1)),"",SUMIFS($G:$G,$L:$L,$L460))</f>
        <v/>
      </c>
      <c r="K460" s="5" t="str">
        <f>IF(OR($L460="",NOT(COUNTIFS($L$2:$L460,$L460)=1)),"",SUMIFS($I:$I,$L:$L,$L460))</f>
        <v/>
      </c>
      <c r="L460" s="6" t="str">
        <f t="shared" si="67"/>
        <v/>
      </c>
      <c r="M460" s="6">
        <f t="shared" si="68"/>
        <v>19</v>
      </c>
      <c r="N460" s="6">
        <f t="shared" si="69"/>
        <v>10</v>
      </c>
      <c r="O460" s="9" t="str">
        <f>IF(AND($B460&lt;&gt;"",$C460&lt;&gt;"",$B460&lt;=$C460),INDEX(Szabalyok!$C:$C,$N460),"")</f>
        <v/>
      </c>
      <c r="P460">
        <f t="shared" si="71"/>
        <v>0</v>
      </c>
    </row>
    <row r="461" spans="1:16" x14ac:dyDescent="0.35">
      <c r="A461">
        <f t="shared" si="70"/>
        <v>0</v>
      </c>
      <c r="B461" s="4" t="str">
        <f>IF($M461&gt;300,"",IF(OR(INDEX(Bemenet!$E$2:$E$301,$M461)="",INDEX(Bemenet!$F$2:$F$301,$M461)=""),"",MAX(INDEX(Bemenet!$E$2:$E$301,$M461),INDEX(Szabalyok!$A:$A,$N461))))</f>
        <v/>
      </c>
      <c r="C461" s="4" t="str">
        <f>IF($B461="","",MIN(INDEX(Bemenet!$F$2:$F$301,$M461),INDEX(Szabalyok!$B:$B,$N461)))</f>
        <v/>
      </c>
      <c r="D461" s="5" t="str">
        <f>IF(AND($B461&lt;&gt;"",$C461&lt;&gt;"",$B461&lt;=$C461),INDEX(Bemenet!$G$2:$G$301,$M461),"")</f>
        <v/>
      </c>
      <c r="E461" s="6" t="str">
        <f>IF(AND($B461&lt;&gt;"",$C461&lt;&gt;"",$B461&lt;=$C461),INDEX(Bemenet!$D$2:$D$301,$M461),"")</f>
        <v/>
      </c>
      <c r="F461" s="5" t="str">
        <f t="shared" si="63"/>
        <v/>
      </c>
      <c r="G461" s="5" t="str">
        <f t="shared" si="64"/>
        <v/>
      </c>
      <c r="H461" s="9" t="str">
        <f t="shared" si="65"/>
        <v/>
      </c>
      <c r="I461" s="5" t="str">
        <f t="shared" si="66"/>
        <v/>
      </c>
      <c r="J461" s="5" t="str">
        <f>IF(OR($L461="",NOT(COUNTIFS($L$2:$L461,$L461)=1)),"",SUMIFS($G:$G,$L:$L,$L461))</f>
        <v/>
      </c>
      <c r="K461" s="5" t="str">
        <f>IF(OR($L461="",NOT(COUNTIFS($L$2:$L461,$L461)=1)),"",SUMIFS($I:$I,$L:$L,$L461))</f>
        <v/>
      </c>
      <c r="L461" s="6" t="str">
        <f t="shared" si="67"/>
        <v/>
      </c>
      <c r="M461" s="6">
        <f t="shared" si="68"/>
        <v>19</v>
      </c>
      <c r="N461" s="6">
        <f t="shared" si="69"/>
        <v>11</v>
      </c>
      <c r="O461" s="9" t="str">
        <f>IF(AND($B461&lt;&gt;"",$C461&lt;&gt;"",$B461&lt;=$C461),INDEX(Szabalyok!$C:$C,$N461),"")</f>
        <v/>
      </c>
      <c r="P461">
        <f t="shared" si="71"/>
        <v>0</v>
      </c>
    </row>
    <row r="462" spans="1:16" x14ac:dyDescent="0.35">
      <c r="A462">
        <f t="shared" si="70"/>
        <v>0</v>
      </c>
      <c r="B462" s="4" t="str">
        <f>IF($M462&gt;300,"",IF(OR(INDEX(Bemenet!$E$2:$E$301,$M462)="",INDEX(Bemenet!$F$2:$F$301,$M462)=""),"",MAX(INDEX(Bemenet!$E$2:$E$301,$M462),INDEX(Szabalyok!$A:$A,$N462))))</f>
        <v/>
      </c>
      <c r="C462" s="4" t="str">
        <f>IF($B462="","",MIN(INDEX(Bemenet!$F$2:$F$301,$M462),INDEX(Szabalyok!$B:$B,$N462)))</f>
        <v/>
      </c>
      <c r="D462" s="5" t="str">
        <f>IF(AND($B462&lt;&gt;"",$C462&lt;&gt;"",$B462&lt;=$C462),INDEX(Bemenet!$G$2:$G$301,$M462),"")</f>
        <v/>
      </c>
      <c r="E462" s="6" t="str">
        <f>IF(AND($B462&lt;&gt;"",$C462&lt;&gt;"",$B462&lt;=$C462),INDEX(Bemenet!$D$2:$D$301,$M462),"")</f>
        <v/>
      </c>
      <c r="F462" s="5" t="str">
        <f t="shared" si="63"/>
        <v/>
      </c>
      <c r="G462" s="5" t="str">
        <f t="shared" si="64"/>
        <v/>
      </c>
      <c r="H462" s="9" t="str">
        <f t="shared" si="65"/>
        <v/>
      </c>
      <c r="I462" s="5" t="str">
        <f t="shared" si="66"/>
        <v/>
      </c>
      <c r="J462" s="5" t="str">
        <f>IF(OR($L462="",NOT(COUNTIFS($L$2:$L462,$L462)=1)),"",SUMIFS($G:$G,$L:$L,$L462))</f>
        <v/>
      </c>
      <c r="K462" s="5" t="str">
        <f>IF(OR($L462="",NOT(COUNTIFS($L$2:$L462,$L462)=1)),"",SUMIFS($I:$I,$L:$L,$L462))</f>
        <v/>
      </c>
      <c r="L462" s="6" t="str">
        <f t="shared" si="67"/>
        <v/>
      </c>
      <c r="M462" s="6">
        <f t="shared" si="68"/>
        <v>19</v>
      </c>
      <c r="N462" s="6">
        <f t="shared" si="69"/>
        <v>12</v>
      </c>
      <c r="O462" s="9" t="str">
        <f>IF(AND($B462&lt;&gt;"",$C462&lt;&gt;"",$B462&lt;=$C462),INDEX(Szabalyok!$C:$C,$N462),"")</f>
        <v/>
      </c>
      <c r="P462">
        <f t="shared" si="71"/>
        <v>0</v>
      </c>
    </row>
    <row r="463" spans="1:16" x14ac:dyDescent="0.35">
      <c r="A463">
        <f t="shared" si="70"/>
        <v>0</v>
      </c>
      <c r="B463" s="4" t="str">
        <f>IF($M463&gt;300,"",IF(OR(INDEX(Bemenet!$E$2:$E$301,$M463)="",INDEX(Bemenet!$F$2:$F$301,$M463)=""),"",MAX(INDEX(Bemenet!$E$2:$E$301,$M463),INDEX(Szabalyok!$A:$A,$N463))))</f>
        <v/>
      </c>
      <c r="C463" s="4" t="str">
        <f>IF($B463="","",MIN(INDEX(Bemenet!$F$2:$F$301,$M463),INDEX(Szabalyok!$B:$B,$N463)))</f>
        <v/>
      </c>
      <c r="D463" s="5" t="str">
        <f>IF(AND($B463&lt;&gt;"",$C463&lt;&gt;"",$B463&lt;=$C463),INDEX(Bemenet!$G$2:$G$301,$M463),"")</f>
        <v/>
      </c>
      <c r="E463" s="6" t="str">
        <f>IF(AND($B463&lt;&gt;"",$C463&lt;&gt;"",$B463&lt;=$C463),INDEX(Bemenet!$D$2:$D$301,$M463),"")</f>
        <v/>
      </c>
      <c r="F463" s="5" t="str">
        <f t="shared" si="63"/>
        <v/>
      </c>
      <c r="G463" s="5" t="str">
        <f t="shared" si="64"/>
        <v/>
      </c>
      <c r="H463" s="9" t="str">
        <f t="shared" si="65"/>
        <v/>
      </c>
      <c r="I463" s="5" t="str">
        <f t="shared" si="66"/>
        <v/>
      </c>
      <c r="J463" s="5" t="str">
        <f>IF(OR($L463="",NOT(COUNTIFS($L$2:$L463,$L463)=1)),"",SUMIFS($G:$G,$L:$L,$L463))</f>
        <v/>
      </c>
      <c r="K463" s="5" t="str">
        <f>IF(OR($L463="",NOT(COUNTIFS($L$2:$L463,$L463)=1)),"",SUMIFS($I:$I,$L:$L,$L463))</f>
        <v/>
      </c>
      <c r="L463" s="6" t="str">
        <f t="shared" si="67"/>
        <v/>
      </c>
      <c r="M463" s="6">
        <f t="shared" si="68"/>
        <v>19</v>
      </c>
      <c r="N463" s="6">
        <f t="shared" si="69"/>
        <v>13</v>
      </c>
      <c r="O463" s="9" t="str">
        <f>IF(AND($B463&lt;&gt;"",$C463&lt;&gt;"",$B463&lt;=$C463),INDEX(Szabalyok!$C:$C,$N463),"")</f>
        <v/>
      </c>
      <c r="P463">
        <f t="shared" si="71"/>
        <v>0</v>
      </c>
    </row>
    <row r="464" spans="1:16" x14ac:dyDescent="0.35">
      <c r="A464">
        <f t="shared" si="70"/>
        <v>0</v>
      </c>
      <c r="B464" s="4" t="str">
        <f>IF($M464&gt;300,"",IF(OR(INDEX(Bemenet!$E$2:$E$301,$M464)="",INDEX(Bemenet!$F$2:$F$301,$M464)=""),"",MAX(INDEX(Bemenet!$E$2:$E$301,$M464),INDEX(Szabalyok!$A:$A,$N464))))</f>
        <v/>
      </c>
      <c r="C464" s="4" t="str">
        <f>IF($B464="","",MIN(INDEX(Bemenet!$F$2:$F$301,$M464),INDEX(Szabalyok!$B:$B,$N464)))</f>
        <v/>
      </c>
      <c r="D464" s="5" t="str">
        <f>IF(AND($B464&lt;&gt;"",$C464&lt;&gt;"",$B464&lt;=$C464),INDEX(Bemenet!$G$2:$G$301,$M464),"")</f>
        <v/>
      </c>
      <c r="E464" s="6" t="str">
        <f>IF(AND($B464&lt;&gt;"",$C464&lt;&gt;"",$B464&lt;=$C464),INDEX(Bemenet!$D$2:$D$301,$M464),"")</f>
        <v/>
      </c>
      <c r="F464" s="5" t="str">
        <f t="shared" si="63"/>
        <v/>
      </c>
      <c r="G464" s="5" t="str">
        <f t="shared" si="64"/>
        <v/>
      </c>
      <c r="H464" s="9" t="str">
        <f t="shared" si="65"/>
        <v/>
      </c>
      <c r="I464" s="5" t="str">
        <f t="shared" si="66"/>
        <v/>
      </c>
      <c r="J464" s="5" t="str">
        <f>IF(OR($L464="",NOT(COUNTIFS($L$2:$L464,$L464)=1)),"",SUMIFS($G:$G,$L:$L,$L464))</f>
        <v/>
      </c>
      <c r="K464" s="5" t="str">
        <f>IF(OR($L464="",NOT(COUNTIFS($L$2:$L464,$L464)=1)),"",SUMIFS($I:$I,$L:$L,$L464))</f>
        <v/>
      </c>
      <c r="L464" s="6" t="str">
        <f t="shared" si="67"/>
        <v/>
      </c>
      <c r="M464" s="6">
        <f t="shared" si="68"/>
        <v>19</v>
      </c>
      <c r="N464" s="6">
        <f t="shared" si="69"/>
        <v>14</v>
      </c>
      <c r="O464" s="9" t="str">
        <f>IF(AND($B464&lt;&gt;"",$C464&lt;&gt;"",$B464&lt;=$C464),INDEX(Szabalyok!$C:$C,$N464),"")</f>
        <v/>
      </c>
      <c r="P464">
        <f t="shared" si="71"/>
        <v>0</v>
      </c>
    </row>
    <row r="465" spans="1:16" x14ac:dyDescent="0.35">
      <c r="A465">
        <f t="shared" si="70"/>
        <v>0</v>
      </c>
      <c r="B465" s="4" t="str">
        <f>IF($M465&gt;300,"",IF(OR(INDEX(Bemenet!$E$2:$E$301,$M465)="",INDEX(Bemenet!$F$2:$F$301,$M465)=""),"",MAX(INDEX(Bemenet!$E$2:$E$301,$M465),INDEX(Szabalyok!$A:$A,$N465))))</f>
        <v/>
      </c>
      <c r="C465" s="4" t="str">
        <f>IF($B465="","",MIN(INDEX(Bemenet!$F$2:$F$301,$M465),INDEX(Szabalyok!$B:$B,$N465)))</f>
        <v/>
      </c>
      <c r="D465" s="5" t="str">
        <f>IF(AND($B465&lt;&gt;"",$C465&lt;&gt;"",$B465&lt;=$C465),INDEX(Bemenet!$G$2:$G$301,$M465),"")</f>
        <v/>
      </c>
      <c r="E465" s="6" t="str">
        <f>IF(AND($B465&lt;&gt;"",$C465&lt;&gt;"",$B465&lt;=$C465),INDEX(Bemenet!$D$2:$D$301,$M465),"")</f>
        <v/>
      </c>
      <c r="F465" s="5" t="str">
        <f t="shared" si="63"/>
        <v/>
      </c>
      <c r="G465" s="5" t="str">
        <f t="shared" si="64"/>
        <v/>
      </c>
      <c r="H465" s="9" t="str">
        <f t="shared" si="65"/>
        <v/>
      </c>
      <c r="I465" s="5" t="str">
        <f t="shared" si="66"/>
        <v/>
      </c>
      <c r="J465" s="5" t="str">
        <f>IF(OR($L465="",NOT(COUNTIFS($L$2:$L465,$L465)=1)),"",SUMIFS($G:$G,$L:$L,$L465))</f>
        <v/>
      </c>
      <c r="K465" s="5" t="str">
        <f>IF(OR($L465="",NOT(COUNTIFS($L$2:$L465,$L465)=1)),"",SUMIFS($I:$I,$L:$L,$L465))</f>
        <v/>
      </c>
      <c r="L465" s="6" t="str">
        <f t="shared" si="67"/>
        <v/>
      </c>
      <c r="M465" s="6">
        <f t="shared" si="68"/>
        <v>19</v>
      </c>
      <c r="N465" s="6">
        <f t="shared" si="69"/>
        <v>15</v>
      </c>
      <c r="O465" s="9" t="str">
        <f>IF(AND($B465&lt;&gt;"",$C465&lt;&gt;"",$B465&lt;=$C465),INDEX(Szabalyok!$C:$C,$N465),"")</f>
        <v/>
      </c>
      <c r="P465">
        <f t="shared" si="71"/>
        <v>0</v>
      </c>
    </row>
    <row r="466" spans="1:16" x14ac:dyDescent="0.35">
      <c r="A466">
        <f t="shared" si="70"/>
        <v>0</v>
      </c>
      <c r="B466" s="4" t="str">
        <f>IF($M466&gt;300,"",IF(OR(INDEX(Bemenet!$E$2:$E$301,$M466)="",INDEX(Bemenet!$F$2:$F$301,$M466)=""),"",MAX(INDEX(Bemenet!$E$2:$E$301,$M466),INDEX(Szabalyok!$A:$A,$N466))))</f>
        <v/>
      </c>
      <c r="C466" s="4" t="str">
        <f>IF($B466="","",MIN(INDEX(Bemenet!$F$2:$F$301,$M466),INDEX(Szabalyok!$B:$B,$N466)))</f>
        <v/>
      </c>
      <c r="D466" s="5" t="str">
        <f>IF(AND($B466&lt;&gt;"",$C466&lt;&gt;"",$B466&lt;=$C466),INDEX(Bemenet!$G$2:$G$301,$M466),"")</f>
        <v/>
      </c>
      <c r="E466" s="6" t="str">
        <f>IF(AND($B466&lt;&gt;"",$C466&lt;&gt;"",$B466&lt;=$C466),INDEX(Bemenet!$D$2:$D$301,$M466),"")</f>
        <v/>
      </c>
      <c r="F466" s="5" t="str">
        <f t="shared" si="63"/>
        <v/>
      </c>
      <c r="G466" s="5" t="str">
        <f t="shared" si="64"/>
        <v/>
      </c>
      <c r="H466" s="9" t="str">
        <f t="shared" si="65"/>
        <v/>
      </c>
      <c r="I466" s="5" t="str">
        <f t="shared" si="66"/>
        <v/>
      </c>
      <c r="J466" s="5" t="str">
        <f>IF(OR($L466="",NOT(COUNTIFS($L$2:$L466,$L466)=1)),"",SUMIFS($G:$G,$L:$L,$L466))</f>
        <v/>
      </c>
      <c r="K466" s="5" t="str">
        <f>IF(OR($L466="",NOT(COUNTIFS($L$2:$L466,$L466)=1)),"",SUMIFS($I:$I,$L:$L,$L466))</f>
        <v/>
      </c>
      <c r="L466" s="6" t="str">
        <f t="shared" si="67"/>
        <v/>
      </c>
      <c r="M466" s="6">
        <f t="shared" si="68"/>
        <v>19</v>
      </c>
      <c r="N466" s="6">
        <f t="shared" si="69"/>
        <v>16</v>
      </c>
      <c r="O466" s="9" t="str">
        <f>IF(AND($B466&lt;&gt;"",$C466&lt;&gt;"",$B466&lt;=$C466),INDEX(Szabalyok!$C:$C,$N466),"")</f>
        <v/>
      </c>
      <c r="P466">
        <f t="shared" si="71"/>
        <v>0</v>
      </c>
    </row>
    <row r="467" spans="1:16" x14ac:dyDescent="0.35">
      <c r="A467">
        <f t="shared" si="70"/>
        <v>0</v>
      </c>
      <c r="B467" s="4" t="str">
        <f>IF($M467&gt;300,"",IF(OR(INDEX(Bemenet!$E$2:$E$301,$M467)="",INDEX(Bemenet!$F$2:$F$301,$M467)=""),"",MAX(INDEX(Bemenet!$E$2:$E$301,$M467),INDEX(Szabalyok!$A:$A,$N467))))</f>
        <v/>
      </c>
      <c r="C467" s="4" t="str">
        <f>IF($B467="","",MIN(INDEX(Bemenet!$F$2:$F$301,$M467),INDEX(Szabalyok!$B:$B,$N467)))</f>
        <v/>
      </c>
      <c r="D467" s="5" t="str">
        <f>IF(AND($B467&lt;&gt;"",$C467&lt;&gt;"",$B467&lt;=$C467),INDEX(Bemenet!$G$2:$G$301,$M467),"")</f>
        <v/>
      </c>
      <c r="E467" s="6" t="str">
        <f>IF(AND($B467&lt;&gt;"",$C467&lt;&gt;"",$B467&lt;=$C467),INDEX(Bemenet!$D$2:$D$301,$M467),"")</f>
        <v/>
      </c>
      <c r="F467" s="5" t="str">
        <f t="shared" si="63"/>
        <v/>
      </c>
      <c r="G467" s="5" t="str">
        <f t="shared" si="64"/>
        <v/>
      </c>
      <c r="H467" s="9" t="str">
        <f t="shared" si="65"/>
        <v/>
      </c>
      <c r="I467" s="5" t="str">
        <f t="shared" si="66"/>
        <v/>
      </c>
      <c r="J467" s="5" t="str">
        <f>IF(OR($L467="",NOT(COUNTIFS($L$2:$L467,$L467)=1)),"",SUMIFS($G:$G,$L:$L,$L467))</f>
        <v/>
      </c>
      <c r="K467" s="5" t="str">
        <f>IF(OR($L467="",NOT(COUNTIFS($L$2:$L467,$L467)=1)),"",SUMIFS($I:$I,$L:$L,$L467))</f>
        <v/>
      </c>
      <c r="L467" s="6" t="str">
        <f t="shared" si="67"/>
        <v/>
      </c>
      <c r="M467" s="6">
        <f t="shared" si="68"/>
        <v>19</v>
      </c>
      <c r="N467" s="6">
        <f t="shared" si="69"/>
        <v>17</v>
      </c>
      <c r="O467" s="9" t="str">
        <f>IF(AND($B467&lt;&gt;"",$C467&lt;&gt;"",$B467&lt;=$C467),INDEX(Szabalyok!$C:$C,$N467),"")</f>
        <v/>
      </c>
      <c r="P467">
        <f t="shared" si="71"/>
        <v>0</v>
      </c>
    </row>
    <row r="468" spans="1:16" x14ac:dyDescent="0.35">
      <c r="A468">
        <f t="shared" si="70"/>
        <v>0</v>
      </c>
      <c r="B468" s="4" t="str">
        <f>IF($M468&gt;300,"",IF(OR(INDEX(Bemenet!$E$2:$E$301,$M468)="",INDEX(Bemenet!$F$2:$F$301,$M468)=""),"",MAX(INDEX(Bemenet!$E$2:$E$301,$M468),INDEX(Szabalyok!$A:$A,$N468))))</f>
        <v/>
      </c>
      <c r="C468" s="4" t="str">
        <f>IF($B468="","",MIN(INDEX(Bemenet!$F$2:$F$301,$M468),INDEX(Szabalyok!$B:$B,$N468)))</f>
        <v/>
      </c>
      <c r="D468" s="5" t="str">
        <f>IF(AND($B468&lt;&gt;"",$C468&lt;&gt;"",$B468&lt;=$C468),INDEX(Bemenet!$G$2:$G$301,$M468),"")</f>
        <v/>
      </c>
      <c r="E468" s="6" t="str">
        <f>IF(AND($B468&lt;&gt;"",$C468&lt;&gt;"",$B468&lt;=$C468),INDEX(Bemenet!$D$2:$D$301,$M468),"")</f>
        <v/>
      </c>
      <c r="F468" s="5" t="str">
        <f t="shared" si="63"/>
        <v/>
      </c>
      <c r="G468" s="5" t="str">
        <f t="shared" si="64"/>
        <v/>
      </c>
      <c r="H468" s="9" t="str">
        <f t="shared" si="65"/>
        <v/>
      </c>
      <c r="I468" s="5" t="str">
        <f t="shared" si="66"/>
        <v/>
      </c>
      <c r="J468" s="5" t="str">
        <f>IF(OR($L468="",NOT(COUNTIFS($L$2:$L468,$L468)=1)),"",SUMIFS($G:$G,$L:$L,$L468))</f>
        <v/>
      </c>
      <c r="K468" s="5" t="str">
        <f>IF(OR($L468="",NOT(COUNTIFS($L$2:$L468,$L468)=1)),"",SUMIFS($I:$I,$L:$L,$L468))</f>
        <v/>
      </c>
      <c r="L468" s="6" t="str">
        <f t="shared" si="67"/>
        <v/>
      </c>
      <c r="M468" s="6">
        <f t="shared" si="68"/>
        <v>19</v>
      </c>
      <c r="N468" s="6">
        <f t="shared" si="69"/>
        <v>18</v>
      </c>
      <c r="O468" s="9" t="str">
        <f>IF(AND($B468&lt;&gt;"",$C468&lt;&gt;"",$B468&lt;=$C468),INDEX(Szabalyok!$C:$C,$N468),"")</f>
        <v/>
      </c>
      <c r="P468">
        <f t="shared" si="71"/>
        <v>0</v>
      </c>
    </row>
    <row r="469" spans="1:16" x14ac:dyDescent="0.35">
      <c r="A469">
        <f t="shared" si="70"/>
        <v>0</v>
      </c>
      <c r="B469" s="4" t="str">
        <f>IF($M469&gt;300,"",IF(OR(INDEX(Bemenet!$E$2:$E$301,$M469)="",INDEX(Bemenet!$F$2:$F$301,$M469)=""),"",MAX(INDEX(Bemenet!$E$2:$E$301,$M469),INDEX(Szabalyok!$A:$A,$N469))))</f>
        <v/>
      </c>
      <c r="C469" s="4" t="str">
        <f>IF($B469="","",MIN(INDEX(Bemenet!$F$2:$F$301,$M469),INDEX(Szabalyok!$B:$B,$N469)))</f>
        <v/>
      </c>
      <c r="D469" s="5" t="str">
        <f>IF(AND($B469&lt;&gt;"",$C469&lt;&gt;"",$B469&lt;=$C469),INDEX(Bemenet!$G$2:$G$301,$M469),"")</f>
        <v/>
      </c>
      <c r="E469" s="6" t="str">
        <f>IF(AND($B469&lt;&gt;"",$C469&lt;&gt;"",$B469&lt;=$C469),INDEX(Bemenet!$D$2:$D$301,$M469),"")</f>
        <v/>
      </c>
      <c r="F469" s="5" t="str">
        <f t="shared" si="63"/>
        <v/>
      </c>
      <c r="G469" s="5" t="str">
        <f t="shared" si="64"/>
        <v/>
      </c>
      <c r="H469" s="9" t="str">
        <f t="shared" si="65"/>
        <v/>
      </c>
      <c r="I469" s="5" t="str">
        <f t="shared" si="66"/>
        <v/>
      </c>
      <c r="J469" s="5" t="str">
        <f>IF(OR($L469="",NOT(COUNTIFS($L$2:$L469,$L469)=1)),"",SUMIFS($G:$G,$L:$L,$L469))</f>
        <v/>
      </c>
      <c r="K469" s="5" t="str">
        <f>IF(OR($L469="",NOT(COUNTIFS($L$2:$L469,$L469)=1)),"",SUMIFS($I:$I,$L:$L,$L469))</f>
        <v/>
      </c>
      <c r="L469" s="6" t="str">
        <f t="shared" si="67"/>
        <v/>
      </c>
      <c r="M469" s="6">
        <f t="shared" si="68"/>
        <v>19</v>
      </c>
      <c r="N469" s="6">
        <f t="shared" si="69"/>
        <v>19</v>
      </c>
      <c r="O469" s="9" t="str">
        <f>IF(AND($B469&lt;&gt;"",$C469&lt;&gt;"",$B469&lt;=$C469),INDEX(Szabalyok!$C:$C,$N469),"")</f>
        <v/>
      </c>
      <c r="P469">
        <f t="shared" si="71"/>
        <v>0</v>
      </c>
    </row>
    <row r="470" spans="1:16" x14ac:dyDescent="0.35">
      <c r="A470">
        <f t="shared" si="70"/>
        <v>0</v>
      </c>
      <c r="B470" s="4" t="str">
        <f>IF($M470&gt;300,"",IF(OR(INDEX(Bemenet!$E$2:$E$301,$M470)="",INDEX(Bemenet!$F$2:$F$301,$M470)=""),"",MAX(INDEX(Bemenet!$E$2:$E$301,$M470),INDEX(Szabalyok!$A:$A,$N470))))</f>
        <v/>
      </c>
      <c r="C470" s="4" t="str">
        <f>IF($B470="","",MIN(INDEX(Bemenet!$F$2:$F$301,$M470),INDEX(Szabalyok!$B:$B,$N470)))</f>
        <v/>
      </c>
      <c r="D470" s="5" t="str">
        <f>IF(AND($B470&lt;&gt;"",$C470&lt;&gt;"",$B470&lt;=$C470),INDEX(Bemenet!$G$2:$G$301,$M470),"")</f>
        <v/>
      </c>
      <c r="E470" s="6" t="str">
        <f>IF(AND($B470&lt;&gt;"",$C470&lt;&gt;"",$B470&lt;=$C470),INDEX(Bemenet!$D$2:$D$301,$M470),"")</f>
        <v/>
      </c>
      <c r="F470" s="5" t="str">
        <f t="shared" si="63"/>
        <v/>
      </c>
      <c r="G470" s="5" t="str">
        <f t="shared" si="64"/>
        <v/>
      </c>
      <c r="H470" s="9" t="str">
        <f t="shared" si="65"/>
        <v/>
      </c>
      <c r="I470" s="5" t="str">
        <f t="shared" si="66"/>
        <v/>
      </c>
      <c r="J470" s="5" t="str">
        <f>IF(OR($L470="",NOT(COUNTIFS($L$2:$L470,$L470)=1)),"",SUMIFS($G:$G,$L:$L,$L470))</f>
        <v/>
      </c>
      <c r="K470" s="5" t="str">
        <f>IF(OR($L470="",NOT(COUNTIFS($L$2:$L470,$L470)=1)),"",SUMIFS($I:$I,$L:$L,$L470))</f>
        <v/>
      </c>
      <c r="L470" s="6" t="str">
        <f t="shared" si="67"/>
        <v/>
      </c>
      <c r="M470" s="6">
        <f t="shared" si="68"/>
        <v>19</v>
      </c>
      <c r="N470" s="6">
        <f t="shared" si="69"/>
        <v>20</v>
      </c>
      <c r="O470" s="9" t="str">
        <f>IF(AND($B470&lt;&gt;"",$C470&lt;&gt;"",$B470&lt;=$C470),INDEX(Szabalyok!$C:$C,$N470),"")</f>
        <v/>
      </c>
      <c r="P470">
        <f t="shared" si="71"/>
        <v>0</v>
      </c>
    </row>
    <row r="471" spans="1:16" x14ac:dyDescent="0.35">
      <c r="A471">
        <f t="shared" si="70"/>
        <v>0</v>
      </c>
      <c r="B471" s="4" t="str">
        <f>IF($M471&gt;300,"",IF(OR(INDEX(Bemenet!$E$2:$E$301,$M471)="",INDEX(Bemenet!$F$2:$F$301,$M471)=""),"",MAX(INDEX(Bemenet!$E$2:$E$301,$M471),INDEX(Szabalyok!$A:$A,$N471))))</f>
        <v/>
      </c>
      <c r="C471" s="4" t="str">
        <f>IF($B471="","",MIN(INDEX(Bemenet!$F$2:$F$301,$M471),INDEX(Szabalyok!$B:$B,$N471)))</f>
        <v/>
      </c>
      <c r="D471" s="5" t="str">
        <f>IF(AND($B471&lt;&gt;"",$C471&lt;&gt;"",$B471&lt;=$C471),INDEX(Bemenet!$G$2:$G$301,$M471),"")</f>
        <v/>
      </c>
      <c r="E471" s="6" t="str">
        <f>IF(AND($B471&lt;&gt;"",$C471&lt;&gt;"",$B471&lt;=$C471),INDEX(Bemenet!$D$2:$D$301,$M471),"")</f>
        <v/>
      </c>
      <c r="F471" s="5" t="str">
        <f t="shared" si="63"/>
        <v/>
      </c>
      <c r="G471" s="5" t="str">
        <f t="shared" si="64"/>
        <v/>
      </c>
      <c r="H471" s="9" t="str">
        <f t="shared" si="65"/>
        <v/>
      </c>
      <c r="I471" s="5" t="str">
        <f t="shared" si="66"/>
        <v/>
      </c>
      <c r="J471" s="5" t="str">
        <f>IF(OR($L471="",NOT(COUNTIFS($L$2:$L471,$L471)=1)),"",SUMIFS($G:$G,$L:$L,$L471))</f>
        <v/>
      </c>
      <c r="K471" s="5" t="str">
        <f>IF(OR($L471="",NOT(COUNTIFS($L$2:$L471,$L471)=1)),"",SUMIFS($I:$I,$L:$L,$L471))</f>
        <v/>
      </c>
      <c r="L471" s="6" t="str">
        <f t="shared" si="67"/>
        <v/>
      </c>
      <c r="M471" s="6">
        <f t="shared" si="68"/>
        <v>19</v>
      </c>
      <c r="N471" s="6">
        <f t="shared" si="69"/>
        <v>21</v>
      </c>
      <c r="O471" s="9" t="str">
        <f>IF(AND($B471&lt;&gt;"",$C471&lt;&gt;"",$B471&lt;=$C471),INDEX(Szabalyok!$C:$C,$N471),"")</f>
        <v/>
      </c>
      <c r="P471">
        <f t="shared" si="71"/>
        <v>0</v>
      </c>
    </row>
    <row r="472" spans="1:16" x14ac:dyDescent="0.35">
      <c r="A472">
        <f t="shared" si="70"/>
        <v>0</v>
      </c>
      <c r="B472" s="4" t="str">
        <f>IF($M472&gt;300,"",IF(OR(INDEX(Bemenet!$E$2:$E$301,$M472)="",INDEX(Bemenet!$F$2:$F$301,$M472)=""),"",MAX(INDEX(Bemenet!$E$2:$E$301,$M472),INDEX(Szabalyok!$A:$A,$N472))))</f>
        <v/>
      </c>
      <c r="C472" s="4" t="str">
        <f>IF($B472="","",MIN(INDEX(Bemenet!$F$2:$F$301,$M472),INDEX(Szabalyok!$B:$B,$N472)))</f>
        <v/>
      </c>
      <c r="D472" s="5" t="str">
        <f>IF(AND($B472&lt;&gt;"",$C472&lt;&gt;"",$B472&lt;=$C472),INDEX(Bemenet!$G$2:$G$301,$M472),"")</f>
        <v/>
      </c>
      <c r="E472" s="6" t="str">
        <f>IF(AND($B472&lt;&gt;"",$C472&lt;&gt;"",$B472&lt;=$C472),INDEX(Bemenet!$D$2:$D$301,$M472),"")</f>
        <v/>
      </c>
      <c r="F472" s="5" t="str">
        <f t="shared" si="63"/>
        <v/>
      </c>
      <c r="G472" s="5" t="str">
        <f t="shared" si="64"/>
        <v/>
      </c>
      <c r="H472" s="9" t="str">
        <f t="shared" si="65"/>
        <v/>
      </c>
      <c r="I472" s="5" t="str">
        <f t="shared" si="66"/>
        <v/>
      </c>
      <c r="J472" s="5" t="str">
        <f>IF(OR($L472="",NOT(COUNTIFS($L$2:$L472,$L472)=1)),"",SUMIFS($G:$G,$L:$L,$L472))</f>
        <v/>
      </c>
      <c r="K472" s="5" t="str">
        <f>IF(OR($L472="",NOT(COUNTIFS($L$2:$L472,$L472)=1)),"",SUMIFS($I:$I,$L:$L,$L472))</f>
        <v/>
      </c>
      <c r="L472" s="6" t="str">
        <f t="shared" si="67"/>
        <v/>
      </c>
      <c r="M472" s="6">
        <f t="shared" si="68"/>
        <v>19</v>
      </c>
      <c r="N472" s="6">
        <f t="shared" si="69"/>
        <v>22</v>
      </c>
      <c r="O472" s="9" t="str">
        <f>IF(AND($B472&lt;&gt;"",$C472&lt;&gt;"",$B472&lt;=$C472),INDEX(Szabalyok!$C:$C,$N472),"")</f>
        <v/>
      </c>
      <c r="P472">
        <f t="shared" si="71"/>
        <v>0</v>
      </c>
    </row>
    <row r="473" spans="1:16" x14ac:dyDescent="0.35">
      <c r="A473">
        <f t="shared" si="70"/>
        <v>0</v>
      </c>
      <c r="B473" s="4" t="str">
        <f>IF($M473&gt;300,"",IF(OR(INDEX(Bemenet!$E$2:$E$301,$M473)="",INDEX(Bemenet!$F$2:$F$301,$M473)=""),"",MAX(INDEX(Bemenet!$E$2:$E$301,$M473),INDEX(Szabalyok!$A:$A,$N473))))</f>
        <v/>
      </c>
      <c r="C473" s="4" t="str">
        <f>IF($B473="","",MIN(INDEX(Bemenet!$F$2:$F$301,$M473),INDEX(Szabalyok!$B:$B,$N473)))</f>
        <v/>
      </c>
      <c r="D473" s="5" t="str">
        <f>IF(AND($B473&lt;&gt;"",$C473&lt;&gt;"",$B473&lt;=$C473),INDEX(Bemenet!$G$2:$G$301,$M473),"")</f>
        <v/>
      </c>
      <c r="E473" s="6" t="str">
        <f>IF(AND($B473&lt;&gt;"",$C473&lt;&gt;"",$B473&lt;=$C473),INDEX(Bemenet!$D$2:$D$301,$M473),"")</f>
        <v/>
      </c>
      <c r="F473" s="5" t="str">
        <f t="shared" si="63"/>
        <v/>
      </c>
      <c r="G473" s="5" t="str">
        <f t="shared" si="64"/>
        <v/>
      </c>
      <c r="H473" s="9" t="str">
        <f t="shared" si="65"/>
        <v/>
      </c>
      <c r="I473" s="5" t="str">
        <f t="shared" si="66"/>
        <v/>
      </c>
      <c r="J473" s="5" t="str">
        <f>IF(OR($L473="",NOT(COUNTIFS($L$2:$L473,$L473)=1)),"",SUMIFS($G:$G,$L:$L,$L473))</f>
        <v/>
      </c>
      <c r="K473" s="5" t="str">
        <f>IF(OR($L473="",NOT(COUNTIFS($L$2:$L473,$L473)=1)),"",SUMIFS($I:$I,$L:$L,$L473))</f>
        <v/>
      </c>
      <c r="L473" s="6" t="str">
        <f t="shared" si="67"/>
        <v/>
      </c>
      <c r="M473" s="6">
        <f t="shared" si="68"/>
        <v>19</v>
      </c>
      <c r="N473" s="6">
        <f t="shared" si="69"/>
        <v>23</v>
      </c>
      <c r="O473" s="9" t="str">
        <f>IF(AND($B473&lt;&gt;"",$C473&lt;&gt;"",$B473&lt;=$C473),INDEX(Szabalyok!$C:$C,$N473),"")</f>
        <v/>
      </c>
      <c r="P473">
        <f t="shared" si="71"/>
        <v>0</v>
      </c>
    </row>
    <row r="474" spans="1:16" x14ac:dyDescent="0.35">
      <c r="A474">
        <f t="shared" si="70"/>
        <v>0</v>
      </c>
      <c r="B474" s="4" t="str">
        <f>IF($M474&gt;300,"",IF(OR(INDEX(Bemenet!$E$2:$E$301,$M474)="",INDEX(Bemenet!$F$2:$F$301,$M474)=""),"",MAX(INDEX(Bemenet!$E$2:$E$301,$M474),INDEX(Szabalyok!$A:$A,$N474))))</f>
        <v/>
      </c>
      <c r="C474" s="4" t="str">
        <f>IF($B474="","",MIN(INDEX(Bemenet!$F$2:$F$301,$M474),INDEX(Szabalyok!$B:$B,$N474)))</f>
        <v/>
      </c>
      <c r="D474" s="5" t="str">
        <f>IF(AND($B474&lt;&gt;"",$C474&lt;&gt;"",$B474&lt;=$C474),INDEX(Bemenet!$G$2:$G$301,$M474),"")</f>
        <v/>
      </c>
      <c r="E474" s="6" t="str">
        <f>IF(AND($B474&lt;&gt;"",$C474&lt;&gt;"",$B474&lt;=$C474),INDEX(Bemenet!$D$2:$D$301,$M474),"")</f>
        <v/>
      </c>
      <c r="F474" s="5" t="str">
        <f t="shared" si="63"/>
        <v/>
      </c>
      <c r="G474" s="5" t="str">
        <f t="shared" si="64"/>
        <v/>
      </c>
      <c r="H474" s="9" t="str">
        <f t="shared" si="65"/>
        <v/>
      </c>
      <c r="I474" s="5" t="str">
        <f t="shared" si="66"/>
        <v/>
      </c>
      <c r="J474" s="5" t="str">
        <f>IF(OR($L474="",NOT(COUNTIFS($L$2:$L474,$L474)=1)),"",SUMIFS($G:$G,$L:$L,$L474))</f>
        <v/>
      </c>
      <c r="K474" s="5" t="str">
        <f>IF(OR($L474="",NOT(COUNTIFS($L$2:$L474,$L474)=1)),"",SUMIFS($I:$I,$L:$L,$L474))</f>
        <v/>
      </c>
      <c r="L474" s="6" t="str">
        <f t="shared" si="67"/>
        <v/>
      </c>
      <c r="M474" s="6">
        <f t="shared" si="68"/>
        <v>19</v>
      </c>
      <c r="N474" s="6">
        <f t="shared" si="69"/>
        <v>24</v>
      </c>
      <c r="O474" s="9" t="str">
        <f>IF(AND($B474&lt;&gt;"",$C474&lt;&gt;"",$B474&lt;=$C474),INDEX(Szabalyok!$C:$C,$N474),"")</f>
        <v/>
      </c>
      <c r="P474">
        <f t="shared" si="71"/>
        <v>0</v>
      </c>
    </row>
    <row r="475" spans="1:16" x14ac:dyDescent="0.35">
      <c r="A475">
        <f t="shared" si="70"/>
        <v>0</v>
      </c>
      <c r="B475" s="4" t="str">
        <f>IF($M475&gt;300,"",IF(OR(INDEX(Bemenet!$E$2:$E$301,$M475)="",INDEX(Bemenet!$F$2:$F$301,$M475)=""),"",MAX(INDEX(Bemenet!$E$2:$E$301,$M475),INDEX(Szabalyok!$A:$A,$N475))))</f>
        <v/>
      </c>
      <c r="C475" s="4" t="str">
        <f>IF($B475="","",MIN(INDEX(Bemenet!$F$2:$F$301,$M475),INDEX(Szabalyok!$B:$B,$N475)))</f>
        <v/>
      </c>
      <c r="D475" s="5" t="str">
        <f>IF(AND($B475&lt;&gt;"",$C475&lt;&gt;"",$B475&lt;=$C475),INDEX(Bemenet!$G$2:$G$301,$M475),"")</f>
        <v/>
      </c>
      <c r="E475" s="6" t="str">
        <f>IF(AND($B475&lt;&gt;"",$C475&lt;&gt;"",$B475&lt;=$C475),INDEX(Bemenet!$D$2:$D$301,$M475),"")</f>
        <v/>
      </c>
      <c r="F475" s="5" t="str">
        <f t="shared" si="63"/>
        <v/>
      </c>
      <c r="G475" s="5" t="str">
        <f t="shared" si="64"/>
        <v/>
      </c>
      <c r="H475" s="9" t="str">
        <f t="shared" si="65"/>
        <v/>
      </c>
      <c r="I475" s="5" t="str">
        <f t="shared" si="66"/>
        <v/>
      </c>
      <c r="J475" s="5" t="str">
        <f>IF(OR($L475="",NOT(COUNTIFS($L$2:$L475,$L475)=1)),"",SUMIFS($G:$G,$L:$L,$L475))</f>
        <v/>
      </c>
      <c r="K475" s="5" t="str">
        <f>IF(OR($L475="",NOT(COUNTIFS($L$2:$L475,$L475)=1)),"",SUMIFS($I:$I,$L:$L,$L475))</f>
        <v/>
      </c>
      <c r="L475" s="6" t="str">
        <f t="shared" si="67"/>
        <v/>
      </c>
      <c r="M475" s="6">
        <f t="shared" si="68"/>
        <v>19</v>
      </c>
      <c r="N475" s="6">
        <f t="shared" si="69"/>
        <v>25</v>
      </c>
      <c r="O475" s="9" t="str">
        <f>IF(AND($B475&lt;&gt;"",$C475&lt;&gt;"",$B475&lt;=$C475),INDEX(Szabalyok!$C:$C,$N475),"")</f>
        <v/>
      </c>
      <c r="P475">
        <f t="shared" si="71"/>
        <v>0</v>
      </c>
    </row>
    <row r="476" spans="1:16" x14ac:dyDescent="0.35">
      <c r="A476">
        <f t="shared" si="70"/>
        <v>0</v>
      </c>
      <c r="B476" s="4" t="str">
        <f>IF($M476&gt;300,"",IF(OR(INDEX(Bemenet!$E$2:$E$301,$M476)="",INDEX(Bemenet!$F$2:$F$301,$M476)=""),"",MAX(INDEX(Bemenet!$E$2:$E$301,$M476),INDEX(Szabalyok!$A:$A,$N476))))</f>
        <v/>
      </c>
      <c r="C476" s="4" t="str">
        <f>IF($B476="","",MIN(INDEX(Bemenet!$F$2:$F$301,$M476),INDEX(Szabalyok!$B:$B,$N476)))</f>
        <v/>
      </c>
      <c r="D476" s="5" t="str">
        <f>IF(AND($B476&lt;&gt;"",$C476&lt;&gt;"",$B476&lt;=$C476),INDEX(Bemenet!$G$2:$G$301,$M476),"")</f>
        <v/>
      </c>
      <c r="E476" s="6" t="str">
        <f>IF(AND($B476&lt;&gt;"",$C476&lt;&gt;"",$B476&lt;=$C476),INDEX(Bemenet!$D$2:$D$301,$M476),"")</f>
        <v/>
      </c>
      <c r="F476" s="5" t="str">
        <f t="shared" si="63"/>
        <v/>
      </c>
      <c r="G476" s="5" t="str">
        <f t="shared" si="64"/>
        <v/>
      </c>
      <c r="H476" s="9" t="str">
        <f t="shared" si="65"/>
        <v/>
      </c>
      <c r="I476" s="5" t="str">
        <f t="shared" si="66"/>
        <v/>
      </c>
      <c r="J476" s="5" t="str">
        <f>IF(OR($L476="",NOT(COUNTIFS($L$2:$L476,$L476)=1)),"",SUMIFS($G:$G,$L:$L,$L476))</f>
        <v/>
      </c>
      <c r="K476" s="5" t="str">
        <f>IF(OR($L476="",NOT(COUNTIFS($L$2:$L476,$L476)=1)),"",SUMIFS($I:$I,$L:$L,$L476))</f>
        <v/>
      </c>
      <c r="L476" s="6" t="str">
        <f t="shared" si="67"/>
        <v/>
      </c>
      <c r="M476" s="6">
        <f t="shared" si="68"/>
        <v>19</v>
      </c>
      <c r="N476" s="6">
        <f t="shared" si="69"/>
        <v>26</v>
      </c>
      <c r="O476" s="9" t="str">
        <f>IF(AND($B476&lt;&gt;"",$C476&lt;&gt;"",$B476&lt;=$C476),INDEX(Szabalyok!$C:$C,$N476),"")</f>
        <v/>
      </c>
      <c r="P476">
        <f t="shared" si="71"/>
        <v>0</v>
      </c>
    </row>
    <row r="477" spans="1:16" x14ac:dyDescent="0.35">
      <c r="A477">
        <f t="shared" si="70"/>
        <v>0</v>
      </c>
      <c r="B477" s="4" t="str">
        <f>IF($M477&gt;300,"",IF(OR(INDEX(Bemenet!$E$2:$E$301,$M477)="",INDEX(Bemenet!$F$2:$F$301,$M477)=""),"",MAX(INDEX(Bemenet!$E$2:$E$301,$M477),INDEX(Szabalyok!$A:$A,$N477))))</f>
        <v/>
      </c>
      <c r="C477" s="4" t="str">
        <f>IF($B477="","",MIN(INDEX(Bemenet!$F$2:$F$301,$M477),INDEX(Szabalyok!$B:$B,$N477)))</f>
        <v/>
      </c>
      <c r="D477" s="5" t="str">
        <f>IF(AND($B477&lt;&gt;"",$C477&lt;&gt;"",$B477&lt;=$C477),INDEX(Bemenet!$G$2:$G$301,$M477),"")</f>
        <v/>
      </c>
      <c r="E477" s="6" t="str">
        <f>IF(AND($B477&lt;&gt;"",$C477&lt;&gt;"",$B477&lt;=$C477),INDEX(Bemenet!$D$2:$D$301,$M477),"")</f>
        <v/>
      </c>
      <c r="F477" s="5" t="str">
        <f t="shared" si="63"/>
        <v/>
      </c>
      <c r="G477" s="5" t="str">
        <f t="shared" si="64"/>
        <v/>
      </c>
      <c r="H477" s="9" t="str">
        <f t="shared" si="65"/>
        <v/>
      </c>
      <c r="I477" s="5" t="str">
        <f t="shared" si="66"/>
        <v/>
      </c>
      <c r="J477" s="5" t="str">
        <f>IF(OR($L477="",NOT(COUNTIFS($L$2:$L477,$L477)=1)),"",SUMIFS($G:$G,$L:$L,$L477))</f>
        <v/>
      </c>
      <c r="K477" s="5" t="str">
        <f>IF(OR($L477="",NOT(COUNTIFS($L$2:$L477,$L477)=1)),"",SUMIFS($I:$I,$L:$L,$L477))</f>
        <v/>
      </c>
      <c r="L477" s="6" t="str">
        <f t="shared" si="67"/>
        <v/>
      </c>
      <c r="M477" s="6">
        <f t="shared" si="68"/>
        <v>20</v>
      </c>
      <c r="N477" s="6">
        <f t="shared" si="69"/>
        <v>2</v>
      </c>
      <c r="O477" s="9" t="str">
        <f>IF(AND($B477&lt;&gt;"",$C477&lt;&gt;"",$B477&lt;=$C477),INDEX(Szabalyok!$C:$C,$N477),"")</f>
        <v/>
      </c>
      <c r="P477">
        <f t="shared" si="71"/>
        <v>0</v>
      </c>
    </row>
    <row r="478" spans="1:16" x14ac:dyDescent="0.35">
      <c r="A478">
        <f t="shared" si="70"/>
        <v>0</v>
      </c>
      <c r="B478" s="4" t="str">
        <f>IF($M478&gt;300,"",IF(OR(INDEX(Bemenet!$E$2:$E$301,$M478)="",INDEX(Bemenet!$F$2:$F$301,$M478)=""),"",MAX(INDEX(Bemenet!$E$2:$E$301,$M478),INDEX(Szabalyok!$A:$A,$N478))))</f>
        <v/>
      </c>
      <c r="C478" s="4" t="str">
        <f>IF($B478="","",MIN(INDEX(Bemenet!$F$2:$F$301,$M478),INDEX(Szabalyok!$B:$B,$N478)))</f>
        <v/>
      </c>
      <c r="D478" s="5" t="str">
        <f>IF(AND($B478&lt;&gt;"",$C478&lt;&gt;"",$B478&lt;=$C478),INDEX(Bemenet!$G$2:$G$301,$M478),"")</f>
        <v/>
      </c>
      <c r="E478" s="6" t="str">
        <f>IF(AND($B478&lt;&gt;"",$C478&lt;&gt;"",$B478&lt;=$C478),INDEX(Bemenet!$D$2:$D$301,$M478),"")</f>
        <v/>
      </c>
      <c r="F478" s="5" t="str">
        <f t="shared" si="63"/>
        <v/>
      </c>
      <c r="G478" s="5" t="str">
        <f t="shared" si="64"/>
        <v/>
      </c>
      <c r="H478" s="9" t="str">
        <f t="shared" si="65"/>
        <v/>
      </c>
      <c r="I478" s="5" t="str">
        <f t="shared" si="66"/>
        <v/>
      </c>
      <c r="J478" s="5" t="str">
        <f>IF(OR($L478="",NOT(COUNTIFS($L$2:$L478,$L478)=1)),"",SUMIFS($G:$G,$L:$L,$L478))</f>
        <v/>
      </c>
      <c r="K478" s="5" t="str">
        <f>IF(OR($L478="",NOT(COUNTIFS($L$2:$L478,$L478)=1)),"",SUMIFS($I:$I,$L:$L,$L478))</f>
        <v/>
      </c>
      <c r="L478" s="6" t="str">
        <f t="shared" si="67"/>
        <v/>
      </c>
      <c r="M478" s="6">
        <f t="shared" si="68"/>
        <v>20</v>
      </c>
      <c r="N478" s="6">
        <f t="shared" si="69"/>
        <v>3</v>
      </c>
      <c r="O478" s="9" t="str">
        <f>IF(AND($B478&lt;&gt;"",$C478&lt;&gt;"",$B478&lt;=$C478),INDEX(Szabalyok!$C:$C,$N478),"")</f>
        <v/>
      </c>
      <c r="P478">
        <f t="shared" si="71"/>
        <v>0</v>
      </c>
    </row>
    <row r="479" spans="1:16" x14ac:dyDescent="0.35">
      <c r="A479">
        <f t="shared" si="70"/>
        <v>0</v>
      </c>
      <c r="B479" s="4" t="str">
        <f>IF($M479&gt;300,"",IF(OR(INDEX(Bemenet!$E$2:$E$301,$M479)="",INDEX(Bemenet!$F$2:$F$301,$M479)=""),"",MAX(INDEX(Bemenet!$E$2:$E$301,$M479),INDEX(Szabalyok!$A:$A,$N479))))</f>
        <v/>
      </c>
      <c r="C479" s="4" t="str">
        <f>IF($B479="","",MIN(INDEX(Bemenet!$F$2:$F$301,$M479),INDEX(Szabalyok!$B:$B,$N479)))</f>
        <v/>
      </c>
      <c r="D479" s="5" t="str">
        <f>IF(AND($B479&lt;&gt;"",$C479&lt;&gt;"",$B479&lt;=$C479),INDEX(Bemenet!$G$2:$G$301,$M479),"")</f>
        <v/>
      </c>
      <c r="E479" s="6" t="str">
        <f>IF(AND($B479&lt;&gt;"",$C479&lt;&gt;"",$B479&lt;=$C479),INDEX(Bemenet!$D$2:$D$301,$M479),"")</f>
        <v/>
      </c>
      <c r="F479" s="5" t="str">
        <f t="shared" si="63"/>
        <v/>
      </c>
      <c r="G479" s="5" t="str">
        <f t="shared" si="64"/>
        <v/>
      </c>
      <c r="H479" s="9" t="str">
        <f t="shared" si="65"/>
        <v/>
      </c>
      <c r="I479" s="5" t="str">
        <f t="shared" si="66"/>
        <v/>
      </c>
      <c r="J479" s="5" t="str">
        <f>IF(OR($L479="",NOT(COUNTIFS($L$2:$L479,$L479)=1)),"",SUMIFS($G:$G,$L:$L,$L479))</f>
        <v/>
      </c>
      <c r="K479" s="5" t="str">
        <f>IF(OR($L479="",NOT(COUNTIFS($L$2:$L479,$L479)=1)),"",SUMIFS($I:$I,$L:$L,$L479))</f>
        <v/>
      </c>
      <c r="L479" s="6" t="str">
        <f t="shared" si="67"/>
        <v/>
      </c>
      <c r="M479" s="6">
        <f t="shared" si="68"/>
        <v>20</v>
      </c>
      <c r="N479" s="6">
        <f t="shared" si="69"/>
        <v>4</v>
      </c>
      <c r="O479" s="9" t="str">
        <f>IF(AND($B479&lt;&gt;"",$C479&lt;&gt;"",$B479&lt;=$C479),INDEX(Szabalyok!$C:$C,$N479),"")</f>
        <v/>
      </c>
      <c r="P479">
        <f t="shared" si="71"/>
        <v>0</v>
      </c>
    </row>
    <row r="480" spans="1:16" x14ac:dyDescent="0.35">
      <c r="A480">
        <f t="shared" si="70"/>
        <v>0</v>
      </c>
      <c r="B480" s="4" t="str">
        <f>IF($M480&gt;300,"",IF(OR(INDEX(Bemenet!$E$2:$E$301,$M480)="",INDEX(Bemenet!$F$2:$F$301,$M480)=""),"",MAX(INDEX(Bemenet!$E$2:$E$301,$M480),INDEX(Szabalyok!$A:$A,$N480))))</f>
        <v/>
      </c>
      <c r="C480" s="4" t="str">
        <f>IF($B480="","",MIN(INDEX(Bemenet!$F$2:$F$301,$M480),INDEX(Szabalyok!$B:$B,$N480)))</f>
        <v/>
      </c>
      <c r="D480" s="5" t="str">
        <f>IF(AND($B480&lt;&gt;"",$C480&lt;&gt;"",$B480&lt;=$C480),INDEX(Bemenet!$G$2:$G$301,$M480),"")</f>
        <v/>
      </c>
      <c r="E480" s="6" t="str">
        <f>IF(AND($B480&lt;&gt;"",$C480&lt;&gt;"",$B480&lt;=$C480),INDEX(Bemenet!$D$2:$D$301,$M480),"")</f>
        <v/>
      </c>
      <c r="F480" s="5" t="str">
        <f t="shared" si="63"/>
        <v/>
      </c>
      <c r="G480" s="5" t="str">
        <f t="shared" si="64"/>
        <v/>
      </c>
      <c r="H480" s="9" t="str">
        <f t="shared" si="65"/>
        <v/>
      </c>
      <c r="I480" s="5" t="str">
        <f t="shared" si="66"/>
        <v/>
      </c>
      <c r="J480" s="5" t="str">
        <f>IF(OR($L480="",NOT(COUNTIFS($L$2:$L480,$L480)=1)),"",SUMIFS($G:$G,$L:$L,$L480))</f>
        <v/>
      </c>
      <c r="K480" s="5" t="str">
        <f>IF(OR($L480="",NOT(COUNTIFS($L$2:$L480,$L480)=1)),"",SUMIFS($I:$I,$L:$L,$L480))</f>
        <v/>
      </c>
      <c r="L480" s="6" t="str">
        <f t="shared" si="67"/>
        <v/>
      </c>
      <c r="M480" s="6">
        <f t="shared" si="68"/>
        <v>20</v>
      </c>
      <c r="N480" s="6">
        <f t="shared" si="69"/>
        <v>5</v>
      </c>
      <c r="O480" s="9" t="str">
        <f>IF(AND($B480&lt;&gt;"",$C480&lt;&gt;"",$B480&lt;=$C480),INDEX(Szabalyok!$C:$C,$N480),"")</f>
        <v/>
      </c>
      <c r="P480">
        <f t="shared" si="71"/>
        <v>0</v>
      </c>
    </row>
    <row r="481" spans="1:16" x14ac:dyDescent="0.35">
      <c r="A481">
        <f t="shared" si="70"/>
        <v>0</v>
      </c>
      <c r="B481" s="4" t="str">
        <f>IF($M481&gt;300,"",IF(OR(INDEX(Bemenet!$E$2:$E$301,$M481)="",INDEX(Bemenet!$F$2:$F$301,$M481)=""),"",MAX(INDEX(Bemenet!$E$2:$E$301,$M481),INDEX(Szabalyok!$A:$A,$N481))))</f>
        <v/>
      </c>
      <c r="C481" s="4" t="str">
        <f>IF($B481="","",MIN(INDEX(Bemenet!$F$2:$F$301,$M481),INDEX(Szabalyok!$B:$B,$N481)))</f>
        <v/>
      </c>
      <c r="D481" s="5" t="str">
        <f>IF(AND($B481&lt;&gt;"",$C481&lt;&gt;"",$B481&lt;=$C481),INDEX(Bemenet!$G$2:$G$301,$M481),"")</f>
        <v/>
      </c>
      <c r="E481" s="6" t="str">
        <f>IF(AND($B481&lt;&gt;"",$C481&lt;&gt;"",$B481&lt;=$C481),INDEX(Bemenet!$D$2:$D$301,$M481),"")</f>
        <v/>
      </c>
      <c r="F481" s="5" t="str">
        <f t="shared" si="63"/>
        <v/>
      </c>
      <c r="G481" s="5" t="str">
        <f t="shared" si="64"/>
        <v/>
      </c>
      <c r="H481" s="9" t="str">
        <f t="shared" si="65"/>
        <v/>
      </c>
      <c r="I481" s="5" t="str">
        <f t="shared" si="66"/>
        <v/>
      </c>
      <c r="J481" s="5" t="str">
        <f>IF(OR($L481="",NOT(COUNTIFS($L$2:$L481,$L481)=1)),"",SUMIFS($G:$G,$L:$L,$L481))</f>
        <v/>
      </c>
      <c r="K481" s="5" t="str">
        <f>IF(OR($L481="",NOT(COUNTIFS($L$2:$L481,$L481)=1)),"",SUMIFS($I:$I,$L:$L,$L481))</f>
        <v/>
      </c>
      <c r="L481" s="6" t="str">
        <f t="shared" si="67"/>
        <v/>
      </c>
      <c r="M481" s="6">
        <f t="shared" si="68"/>
        <v>20</v>
      </c>
      <c r="N481" s="6">
        <f t="shared" si="69"/>
        <v>6</v>
      </c>
      <c r="O481" s="9" t="str">
        <f>IF(AND($B481&lt;&gt;"",$C481&lt;&gt;"",$B481&lt;=$C481),INDEX(Szabalyok!$C:$C,$N481),"")</f>
        <v/>
      </c>
      <c r="P481">
        <f t="shared" si="71"/>
        <v>0</v>
      </c>
    </row>
    <row r="482" spans="1:16" x14ac:dyDescent="0.35">
      <c r="A482">
        <f t="shared" si="70"/>
        <v>0</v>
      </c>
      <c r="B482" s="4" t="str">
        <f>IF($M482&gt;300,"",IF(OR(INDEX(Bemenet!$E$2:$E$301,$M482)="",INDEX(Bemenet!$F$2:$F$301,$M482)=""),"",MAX(INDEX(Bemenet!$E$2:$E$301,$M482),INDEX(Szabalyok!$A:$A,$N482))))</f>
        <v/>
      </c>
      <c r="C482" s="4" t="str">
        <f>IF($B482="","",MIN(INDEX(Bemenet!$F$2:$F$301,$M482),INDEX(Szabalyok!$B:$B,$N482)))</f>
        <v/>
      </c>
      <c r="D482" s="5" t="str">
        <f>IF(AND($B482&lt;&gt;"",$C482&lt;&gt;"",$B482&lt;=$C482),INDEX(Bemenet!$G$2:$G$301,$M482),"")</f>
        <v/>
      </c>
      <c r="E482" s="6" t="str">
        <f>IF(AND($B482&lt;&gt;"",$C482&lt;&gt;"",$B482&lt;=$C482),INDEX(Bemenet!$D$2:$D$301,$M482),"")</f>
        <v/>
      </c>
      <c r="F482" s="5" t="str">
        <f t="shared" si="63"/>
        <v/>
      </c>
      <c r="G482" s="5" t="str">
        <f t="shared" si="64"/>
        <v/>
      </c>
      <c r="H482" s="9" t="str">
        <f t="shared" si="65"/>
        <v/>
      </c>
      <c r="I482" s="5" t="str">
        <f t="shared" si="66"/>
        <v/>
      </c>
      <c r="J482" s="5" t="str">
        <f>IF(OR($L482="",NOT(COUNTIFS($L$2:$L482,$L482)=1)),"",SUMIFS($G:$G,$L:$L,$L482))</f>
        <v/>
      </c>
      <c r="K482" s="5" t="str">
        <f>IF(OR($L482="",NOT(COUNTIFS($L$2:$L482,$L482)=1)),"",SUMIFS($I:$I,$L:$L,$L482))</f>
        <v/>
      </c>
      <c r="L482" s="6" t="str">
        <f t="shared" si="67"/>
        <v/>
      </c>
      <c r="M482" s="6">
        <f t="shared" si="68"/>
        <v>20</v>
      </c>
      <c r="N482" s="6">
        <f t="shared" si="69"/>
        <v>7</v>
      </c>
      <c r="O482" s="9" t="str">
        <f>IF(AND($B482&lt;&gt;"",$C482&lt;&gt;"",$B482&lt;=$C482),INDEX(Szabalyok!$C:$C,$N482),"")</f>
        <v/>
      </c>
      <c r="P482">
        <f t="shared" si="71"/>
        <v>0</v>
      </c>
    </row>
    <row r="483" spans="1:16" x14ac:dyDescent="0.35">
      <c r="A483">
        <f t="shared" si="70"/>
        <v>0</v>
      </c>
      <c r="B483" s="4" t="str">
        <f>IF($M483&gt;300,"",IF(OR(INDEX(Bemenet!$E$2:$E$301,$M483)="",INDEX(Bemenet!$F$2:$F$301,$M483)=""),"",MAX(INDEX(Bemenet!$E$2:$E$301,$M483),INDEX(Szabalyok!$A:$A,$N483))))</f>
        <v/>
      </c>
      <c r="C483" s="4" t="str">
        <f>IF($B483="","",MIN(INDEX(Bemenet!$F$2:$F$301,$M483),INDEX(Szabalyok!$B:$B,$N483)))</f>
        <v/>
      </c>
      <c r="D483" s="5" t="str">
        <f>IF(AND($B483&lt;&gt;"",$C483&lt;&gt;"",$B483&lt;=$C483),INDEX(Bemenet!$G$2:$G$301,$M483),"")</f>
        <v/>
      </c>
      <c r="E483" s="6" t="str">
        <f>IF(AND($B483&lt;&gt;"",$C483&lt;&gt;"",$B483&lt;=$C483),INDEX(Bemenet!$D$2:$D$301,$M483),"")</f>
        <v/>
      </c>
      <c r="F483" s="5" t="str">
        <f t="shared" si="63"/>
        <v/>
      </c>
      <c r="G483" s="5" t="str">
        <f t="shared" si="64"/>
        <v/>
      </c>
      <c r="H483" s="9" t="str">
        <f t="shared" si="65"/>
        <v/>
      </c>
      <c r="I483" s="5" t="str">
        <f t="shared" si="66"/>
        <v/>
      </c>
      <c r="J483" s="5" t="str">
        <f>IF(OR($L483="",NOT(COUNTIFS($L$2:$L483,$L483)=1)),"",SUMIFS($G:$G,$L:$L,$L483))</f>
        <v/>
      </c>
      <c r="K483" s="5" t="str">
        <f>IF(OR($L483="",NOT(COUNTIFS($L$2:$L483,$L483)=1)),"",SUMIFS($I:$I,$L:$L,$L483))</f>
        <v/>
      </c>
      <c r="L483" s="6" t="str">
        <f t="shared" si="67"/>
        <v/>
      </c>
      <c r="M483" s="6">
        <f t="shared" si="68"/>
        <v>20</v>
      </c>
      <c r="N483" s="6">
        <f t="shared" si="69"/>
        <v>8</v>
      </c>
      <c r="O483" s="9" t="str">
        <f>IF(AND($B483&lt;&gt;"",$C483&lt;&gt;"",$B483&lt;=$C483),INDEX(Szabalyok!$C:$C,$N483),"")</f>
        <v/>
      </c>
      <c r="P483">
        <f t="shared" si="71"/>
        <v>0</v>
      </c>
    </row>
    <row r="484" spans="1:16" x14ac:dyDescent="0.35">
      <c r="A484">
        <f t="shared" si="70"/>
        <v>0</v>
      </c>
      <c r="B484" s="4" t="str">
        <f>IF($M484&gt;300,"",IF(OR(INDEX(Bemenet!$E$2:$E$301,$M484)="",INDEX(Bemenet!$F$2:$F$301,$M484)=""),"",MAX(INDEX(Bemenet!$E$2:$E$301,$M484),INDEX(Szabalyok!$A:$A,$N484))))</f>
        <v/>
      </c>
      <c r="C484" s="4" t="str">
        <f>IF($B484="","",MIN(INDEX(Bemenet!$F$2:$F$301,$M484),INDEX(Szabalyok!$B:$B,$N484)))</f>
        <v/>
      </c>
      <c r="D484" s="5" t="str">
        <f>IF(AND($B484&lt;&gt;"",$C484&lt;&gt;"",$B484&lt;=$C484),INDEX(Bemenet!$G$2:$G$301,$M484),"")</f>
        <v/>
      </c>
      <c r="E484" s="6" t="str">
        <f>IF(AND($B484&lt;&gt;"",$C484&lt;&gt;"",$B484&lt;=$C484),INDEX(Bemenet!$D$2:$D$301,$M484),"")</f>
        <v/>
      </c>
      <c r="F484" s="5" t="str">
        <f t="shared" si="63"/>
        <v/>
      </c>
      <c r="G484" s="5" t="str">
        <f t="shared" si="64"/>
        <v/>
      </c>
      <c r="H484" s="9" t="str">
        <f t="shared" si="65"/>
        <v/>
      </c>
      <c r="I484" s="5" t="str">
        <f t="shared" si="66"/>
        <v/>
      </c>
      <c r="J484" s="5" t="str">
        <f>IF(OR($L484="",NOT(COUNTIFS($L$2:$L484,$L484)=1)),"",SUMIFS($G:$G,$L:$L,$L484))</f>
        <v/>
      </c>
      <c r="K484" s="5" t="str">
        <f>IF(OR($L484="",NOT(COUNTIFS($L$2:$L484,$L484)=1)),"",SUMIFS($I:$I,$L:$L,$L484))</f>
        <v/>
      </c>
      <c r="L484" s="6" t="str">
        <f t="shared" si="67"/>
        <v/>
      </c>
      <c r="M484" s="6">
        <f t="shared" si="68"/>
        <v>20</v>
      </c>
      <c r="N484" s="6">
        <f t="shared" si="69"/>
        <v>9</v>
      </c>
      <c r="O484" s="9" t="str">
        <f>IF(AND($B484&lt;&gt;"",$C484&lt;&gt;"",$B484&lt;=$C484),INDEX(Szabalyok!$C:$C,$N484),"")</f>
        <v/>
      </c>
      <c r="P484">
        <f t="shared" si="71"/>
        <v>0</v>
      </c>
    </row>
    <row r="485" spans="1:16" x14ac:dyDescent="0.35">
      <c r="A485">
        <f t="shared" si="70"/>
        <v>0</v>
      </c>
      <c r="B485" s="4" t="str">
        <f>IF($M485&gt;300,"",IF(OR(INDEX(Bemenet!$E$2:$E$301,$M485)="",INDEX(Bemenet!$F$2:$F$301,$M485)=""),"",MAX(INDEX(Bemenet!$E$2:$E$301,$M485),INDEX(Szabalyok!$A:$A,$N485))))</f>
        <v/>
      </c>
      <c r="C485" s="4" t="str">
        <f>IF($B485="","",MIN(INDEX(Bemenet!$F$2:$F$301,$M485),INDEX(Szabalyok!$B:$B,$N485)))</f>
        <v/>
      </c>
      <c r="D485" s="5" t="str">
        <f>IF(AND($B485&lt;&gt;"",$C485&lt;&gt;"",$B485&lt;=$C485),INDEX(Bemenet!$G$2:$G$301,$M485),"")</f>
        <v/>
      </c>
      <c r="E485" s="6" t="str">
        <f>IF(AND($B485&lt;&gt;"",$C485&lt;&gt;"",$B485&lt;=$C485),INDEX(Bemenet!$D$2:$D$301,$M485),"")</f>
        <v/>
      </c>
      <c r="F485" s="5" t="str">
        <f t="shared" si="63"/>
        <v/>
      </c>
      <c r="G485" s="5" t="str">
        <f t="shared" si="64"/>
        <v/>
      </c>
      <c r="H485" s="9" t="str">
        <f t="shared" si="65"/>
        <v/>
      </c>
      <c r="I485" s="5" t="str">
        <f t="shared" si="66"/>
        <v/>
      </c>
      <c r="J485" s="5" t="str">
        <f>IF(OR($L485="",NOT(COUNTIFS($L$2:$L485,$L485)=1)),"",SUMIFS($G:$G,$L:$L,$L485))</f>
        <v/>
      </c>
      <c r="K485" s="5" t="str">
        <f>IF(OR($L485="",NOT(COUNTIFS($L$2:$L485,$L485)=1)),"",SUMIFS($I:$I,$L:$L,$L485))</f>
        <v/>
      </c>
      <c r="L485" s="6" t="str">
        <f t="shared" si="67"/>
        <v/>
      </c>
      <c r="M485" s="6">
        <f t="shared" si="68"/>
        <v>20</v>
      </c>
      <c r="N485" s="6">
        <f t="shared" si="69"/>
        <v>10</v>
      </c>
      <c r="O485" s="9" t="str">
        <f>IF(AND($B485&lt;&gt;"",$C485&lt;&gt;"",$B485&lt;=$C485),INDEX(Szabalyok!$C:$C,$N485),"")</f>
        <v/>
      </c>
      <c r="P485">
        <f t="shared" si="71"/>
        <v>0</v>
      </c>
    </row>
    <row r="486" spans="1:16" x14ac:dyDescent="0.35">
      <c r="A486">
        <f t="shared" si="70"/>
        <v>0</v>
      </c>
      <c r="B486" s="4" t="str">
        <f>IF($M486&gt;300,"",IF(OR(INDEX(Bemenet!$E$2:$E$301,$M486)="",INDEX(Bemenet!$F$2:$F$301,$M486)=""),"",MAX(INDEX(Bemenet!$E$2:$E$301,$M486),INDEX(Szabalyok!$A:$A,$N486))))</f>
        <v/>
      </c>
      <c r="C486" s="4" t="str">
        <f>IF($B486="","",MIN(INDEX(Bemenet!$F$2:$F$301,$M486),INDEX(Szabalyok!$B:$B,$N486)))</f>
        <v/>
      </c>
      <c r="D486" s="5" t="str">
        <f>IF(AND($B486&lt;&gt;"",$C486&lt;&gt;"",$B486&lt;=$C486),INDEX(Bemenet!$G$2:$G$301,$M486),"")</f>
        <v/>
      </c>
      <c r="E486" s="6" t="str">
        <f>IF(AND($B486&lt;&gt;"",$C486&lt;&gt;"",$B486&lt;=$C486),INDEX(Bemenet!$D$2:$D$301,$M486),"")</f>
        <v/>
      </c>
      <c r="F486" s="5" t="str">
        <f t="shared" si="63"/>
        <v/>
      </c>
      <c r="G486" s="5" t="str">
        <f t="shared" si="64"/>
        <v/>
      </c>
      <c r="H486" s="9" t="str">
        <f t="shared" si="65"/>
        <v/>
      </c>
      <c r="I486" s="5" t="str">
        <f t="shared" si="66"/>
        <v/>
      </c>
      <c r="J486" s="5" t="str">
        <f>IF(OR($L486="",NOT(COUNTIFS($L$2:$L486,$L486)=1)),"",SUMIFS($G:$G,$L:$L,$L486))</f>
        <v/>
      </c>
      <c r="K486" s="5" t="str">
        <f>IF(OR($L486="",NOT(COUNTIFS($L$2:$L486,$L486)=1)),"",SUMIFS($I:$I,$L:$L,$L486))</f>
        <v/>
      </c>
      <c r="L486" s="6" t="str">
        <f t="shared" si="67"/>
        <v/>
      </c>
      <c r="M486" s="6">
        <f t="shared" si="68"/>
        <v>20</v>
      </c>
      <c r="N486" s="6">
        <f t="shared" si="69"/>
        <v>11</v>
      </c>
      <c r="O486" s="9" t="str">
        <f>IF(AND($B486&lt;&gt;"",$C486&lt;&gt;"",$B486&lt;=$C486),INDEX(Szabalyok!$C:$C,$N486),"")</f>
        <v/>
      </c>
      <c r="P486">
        <f t="shared" si="71"/>
        <v>0</v>
      </c>
    </row>
    <row r="487" spans="1:16" x14ac:dyDescent="0.35">
      <c r="A487">
        <f t="shared" si="70"/>
        <v>0</v>
      </c>
      <c r="B487" s="4" t="str">
        <f>IF($M487&gt;300,"",IF(OR(INDEX(Bemenet!$E$2:$E$301,$M487)="",INDEX(Bemenet!$F$2:$F$301,$M487)=""),"",MAX(INDEX(Bemenet!$E$2:$E$301,$M487),INDEX(Szabalyok!$A:$A,$N487))))</f>
        <v/>
      </c>
      <c r="C487" s="4" t="str">
        <f>IF($B487="","",MIN(INDEX(Bemenet!$F$2:$F$301,$M487),INDEX(Szabalyok!$B:$B,$N487)))</f>
        <v/>
      </c>
      <c r="D487" s="5" t="str">
        <f>IF(AND($B487&lt;&gt;"",$C487&lt;&gt;"",$B487&lt;=$C487),INDEX(Bemenet!$G$2:$G$301,$M487),"")</f>
        <v/>
      </c>
      <c r="E487" s="6" t="str">
        <f>IF(AND($B487&lt;&gt;"",$C487&lt;&gt;"",$B487&lt;=$C487),INDEX(Bemenet!$D$2:$D$301,$M487),"")</f>
        <v/>
      </c>
      <c r="F487" s="5" t="str">
        <f t="shared" si="63"/>
        <v/>
      </c>
      <c r="G487" s="5" t="str">
        <f t="shared" si="64"/>
        <v/>
      </c>
      <c r="H487" s="9" t="str">
        <f t="shared" si="65"/>
        <v/>
      </c>
      <c r="I487" s="5" t="str">
        <f t="shared" si="66"/>
        <v/>
      </c>
      <c r="J487" s="5" t="str">
        <f>IF(OR($L487="",NOT(COUNTIFS($L$2:$L487,$L487)=1)),"",SUMIFS($G:$G,$L:$L,$L487))</f>
        <v/>
      </c>
      <c r="K487" s="5" t="str">
        <f>IF(OR($L487="",NOT(COUNTIFS($L$2:$L487,$L487)=1)),"",SUMIFS($I:$I,$L:$L,$L487))</f>
        <v/>
      </c>
      <c r="L487" s="6" t="str">
        <f t="shared" si="67"/>
        <v/>
      </c>
      <c r="M487" s="6">
        <f t="shared" si="68"/>
        <v>20</v>
      </c>
      <c r="N487" s="6">
        <f t="shared" si="69"/>
        <v>12</v>
      </c>
      <c r="O487" s="9" t="str">
        <f>IF(AND($B487&lt;&gt;"",$C487&lt;&gt;"",$B487&lt;=$C487),INDEX(Szabalyok!$C:$C,$N487),"")</f>
        <v/>
      </c>
      <c r="P487">
        <f t="shared" si="71"/>
        <v>0</v>
      </c>
    </row>
    <row r="488" spans="1:16" x14ac:dyDescent="0.35">
      <c r="A488">
        <f t="shared" si="70"/>
        <v>0</v>
      </c>
      <c r="B488" s="4" t="str">
        <f>IF($M488&gt;300,"",IF(OR(INDEX(Bemenet!$E$2:$E$301,$M488)="",INDEX(Bemenet!$F$2:$F$301,$M488)=""),"",MAX(INDEX(Bemenet!$E$2:$E$301,$M488),INDEX(Szabalyok!$A:$A,$N488))))</f>
        <v/>
      </c>
      <c r="C488" s="4" t="str">
        <f>IF($B488="","",MIN(INDEX(Bemenet!$F$2:$F$301,$M488),INDEX(Szabalyok!$B:$B,$N488)))</f>
        <v/>
      </c>
      <c r="D488" s="5" t="str">
        <f>IF(AND($B488&lt;&gt;"",$C488&lt;&gt;"",$B488&lt;=$C488),INDEX(Bemenet!$G$2:$G$301,$M488),"")</f>
        <v/>
      </c>
      <c r="E488" s="6" t="str">
        <f>IF(AND($B488&lt;&gt;"",$C488&lt;&gt;"",$B488&lt;=$C488),INDEX(Bemenet!$D$2:$D$301,$M488),"")</f>
        <v/>
      </c>
      <c r="F488" s="5" t="str">
        <f t="shared" si="63"/>
        <v/>
      </c>
      <c r="G488" s="5" t="str">
        <f t="shared" si="64"/>
        <v/>
      </c>
      <c r="H488" s="9" t="str">
        <f t="shared" si="65"/>
        <v/>
      </c>
      <c r="I488" s="5" t="str">
        <f t="shared" si="66"/>
        <v/>
      </c>
      <c r="J488" s="5" t="str">
        <f>IF(OR($L488="",NOT(COUNTIFS($L$2:$L488,$L488)=1)),"",SUMIFS($G:$G,$L:$L,$L488))</f>
        <v/>
      </c>
      <c r="K488" s="5" t="str">
        <f>IF(OR($L488="",NOT(COUNTIFS($L$2:$L488,$L488)=1)),"",SUMIFS($I:$I,$L:$L,$L488))</f>
        <v/>
      </c>
      <c r="L488" s="6" t="str">
        <f t="shared" si="67"/>
        <v/>
      </c>
      <c r="M488" s="6">
        <f t="shared" si="68"/>
        <v>20</v>
      </c>
      <c r="N488" s="6">
        <f t="shared" si="69"/>
        <v>13</v>
      </c>
      <c r="O488" s="9" t="str">
        <f>IF(AND($B488&lt;&gt;"",$C488&lt;&gt;"",$B488&lt;=$C488),INDEX(Szabalyok!$C:$C,$N488),"")</f>
        <v/>
      </c>
      <c r="P488">
        <f t="shared" si="71"/>
        <v>0</v>
      </c>
    </row>
    <row r="489" spans="1:16" x14ac:dyDescent="0.35">
      <c r="A489">
        <f t="shared" si="70"/>
        <v>0</v>
      </c>
      <c r="B489" s="4" t="str">
        <f>IF($M489&gt;300,"",IF(OR(INDEX(Bemenet!$E$2:$E$301,$M489)="",INDEX(Bemenet!$F$2:$F$301,$M489)=""),"",MAX(INDEX(Bemenet!$E$2:$E$301,$M489),INDEX(Szabalyok!$A:$A,$N489))))</f>
        <v/>
      </c>
      <c r="C489" s="4" t="str">
        <f>IF($B489="","",MIN(INDEX(Bemenet!$F$2:$F$301,$M489),INDEX(Szabalyok!$B:$B,$N489)))</f>
        <v/>
      </c>
      <c r="D489" s="5" t="str">
        <f>IF(AND($B489&lt;&gt;"",$C489&lt;&gt;"",$B489&lt;=$C489),INDEX(Bemenet!$G$2:$G$301,$M489),"")</f>
        <v/>
      </c>
      <c r="E489" s="6" t="str">
        <f>IF(AND($B489&lt;&gt;"",$C489&lt;&gt;"",$B489&lt;=$C489),INDEX(Bemenet!$D$2:$D$301,$M489),"")</f>
        <v/>
      </c>
      <c r="F489" s="5" t="str">
        <f t="shared" si="63"/>
        <v/>
      </c>
      <c r="G489" s="5" t="str">
        <f t="shared" si="64"/>
        <v/>
      </c>
      <c r="H489" s="9" t="str">
        <f t="shared" si="65"/>
        <v/>
      </c>
      <c r="I489" s="5" t="str">
        <f t="shared" si="66"/>
        <v/>
      </c>
      <c r="J489" s="5" t="str">
        <f>IF(OR($L489="",NOT(COUNTIFS($L$2:$L489,$L489)=1)),"",SUMIFS($G:$G,$L:$L,$L489))</f>
        <v/>
      </c>
      <c r="K489" s="5" t="str">
        <f>IF(OR($L489="",NOT(COUNTIFS($L$2:$L489,$L489)=1)),"",SUMIFS($I:$I,$L:$L,$L489))</f>
        <v/>
      </c>
      <c r="L489" s="6" t="str">
        <f t="shared" si="67"/>
        <v/>
      </c>
      <c r="M489" s="6">
        <f t="shared" si="68"/>
        <v>20</v>
      </c>
      <c r="N489" s="6">
        <f t="shared" si="69"/>
        <v>14</v>
      </c>
      <c r="O489" s="9" t="str">
        <f>IF(AND($B489&lt;&gt;"",$C489&lt;&gt;"",$B489&lt;=$C489),INDEX(Szabalyok!$C:$C,$N489),"")</f>
        <v/>
      </c>
      <c r="P489">
        <f t="shared" si="71"/>
        <v>0</v>
      </c>
    </row>
    <row r="490" spans="1:16" x14ac:dyDescent="0.35">
      <c r="A490">
        <f t="shared" si="70"/>
        <v>0</v>
      </c>
      <c r="B490" s="4" t="str">
        <f>IF($M490&gt;300,"",IF(OR(INDEX(Bemenet!$E$2:$E$301,$M490)="",INDEX(Bemenet!$F$2:$F$301,$M490)=""),"",MAX(INDEX(Bemenet!$E$2:$E$301,$M490),INDEX(Szabalyok!$A:$A,$N490))))</f>
        <v/>
      </c>
      <c r="C490" s="4" t="str">
        <f>IF($B490="","",MIN(INDEX(Bemenet!$F$2:$F$301,$M490),INDEX(Szabalyok!$B:$B,$N490)))</f>
        <v/>
      </c>
      <c r="D490" s="5" t="str">
        <f>IF(AND($B490&lt;&gt;"",$C490&lt;&gt;"",$B490&lt;=$C490),INDEX(Bemenet!$G$2:$G$301,$M490),"")</f>
        <v/>
      </c>
      <c r="E490" s="6" t="str">
        <f>IF(AND($B490&lt;&gt;"",$C490&lt;&gt;"",$B490&lt;=$C490),INDEX(Bemenet!$D$2:$D$301,$M490),"")</f>
        <v/>
      </c>
      <c r="F490" s="5" t="str">
        <f t="shared" si="63"/>
        <v/>
      </c>
      <c r="G490" s="5" t="str">
        <f t="shared" si="64"/>
        <v/>
      </c>
      <c r="H490" s="9" t="str">
        <f t="shared" si="65"/>
        <v/>
      </c>
      <c r="I490" s="5" t="str">
        <f t="shared" si="66"/>
        <v/>
      </c>
      <c r="J490" s="5" t="str">
        <f>IF(OR($L490="",NOT(COUNTIFS($L$2:$L490,$L490)=1)),"",SUMIFS($G:$G,$L:$L,$L490))</f>
        <v/>
      </c>
      <c r="K490" s="5" t="str">
        <f>IF(OR($L490="",NOT(COUNTIFS($L$2:$L490,$L490)=1)),"",SUMIFS($I:$I,$L:$L,$L490))</f>
        <v/>
      </c>
      <c r="L490" s="6" t="str">
        <f t="shared" si="67"/>
        <v/>
      </c>
      <c r="M490" s="6">
        <f t="shared" si="68"/>
        <v>20</v>
      </c>
      <c r="N490" s="6">
        <f t="shared" si="69"/>
        <v>15</v>
      </c>
      <c r="O490" s="9" t="str">
        <f>IF(AND($B490&lt;&gt;"",$C490&lt;&gt;"",$B490&lt;=$C490),INDEX(Szabalyok!$C:$C,$N490),"")</f>
        <v/>
      </c>
      <c r="P490">
        <f t="shared" si="71"/>
        <v>0</v>
      </c>
    </row>
    <row r="491" spans="1:16" x14ac:dyDescent="0.35">
      <c r="A491">
        <f t="shared" si="70"/>
        <v>0</v>
      </c>
      <c r="B491" s="4" t="str">
        <f>IF($M491&gt;300,"",IF(OR(INDEX(Bemenet!$E$2:$E$301,$M491)="",INDEX(Bemenet!$F$2:$F$301,$M491)=""),"",MAX(INDEX(Bemenet!$E$2:$E$301,$M491),INDEX(Szabalyok!$A:$A,$N491))))</f>
        <v/>
      </c>
      <c r="C491" s="4" t="str">
        <f>IF($B491="","",MIN(INDEX(Bemenet!$F$2:$F$301,$M491),INDEX(Szabalyok!$B:$B,$N491)))</f>
        <v/>
      </c>
      <c r="D491" s="5" t="str">
        <f>IF(AND($B491&lt;&gt;"",$C491&lt;&gt;"",$B491&lt;=$C491),INDEX(Bemenet!$G$2:$G$301,$M491),"")</f>
        <v/>
      </c>
      <c r="E491" s="6" t="str">
        <f>IF(AND($B491&lt;&gt;"",$C491&lt;&gt;"",$B491&lt;=$C491),INDEX(Bemenet!$D$2:$D$301,$M491),"")</f>
        <v/>
      </c>
      <c r="F491" s="5" t="str">
        <f t="shared" si="63"/>
        <v/>
      </c>
      <c r="G491" s="5" t="str">
        <f t="shared" si="64"/>
        <v/>
      </c>
      <c r="H491" s="9" t="str">
        <f t="shared" si="65"/>
        <v/>
      </c>
      <c r="I491" s="5" t="str">
        <f t="shared" si="66"/>
        <v/>
      </c>
      <c r="J491" s="5" t="str">
        <f>IF(OR($L491="",NOT(COUNTIFS($L$2:$L491,$L491)=1)),"",SUMIFS($G:$G,$L:$L,$L491))</f>
        <v/>
      </c>
      <c r="K491" s="5" t="str">
        <f>IF(OR($L491="",NOT(COUNTIFS($L$2:$L491,$L491)=1)),"",SUMIFS($I:$I,$L:$L,$L491))</f>
        <v/>
      </c>
      <c r="L491" s="6" t="str">
        <f t="shared" si="67"/>
        <v/>
      </c>
      <c r="M491" s="6">
        <f t="shared" si="68"/>
        <v>20</v>
      </c>
      <c r="N491" s="6">
        <f t="shared" si="69"/>
        <v>16</v>
      </c>
      <c r="O491" s="9" t="str">
        <f>IF(AND($B491&lt;&gt;"",$C491&lt;&gt;"",$B491&lt;=$C491),INDEX(Szabalyok!$C:$C,$N491),"")</f>
        <v/>
      </c>
      <c r="P491">
        <f t="shared" si="71"/>
        <v>0</v>
      </c>
    </row>
    <row r="492" spans="1:16" x14ac:dyDescent="0.35">
      <c r="A492">
        <f t="shared" si="70"/>
        <v>0</v>
      </c>
      <c r="B492" s="4" t="str">
        <f>IF($M492&gt;300,"",IF(OR(INDEX(Bemenet!$E$2:$E$301,$M492)="",INDEX(Bemenet!$F$2:$F$301,$M492)=""),"",MAX(INDEX(Bemenet!$E$2:$E$301,$M492),INDEX(Szabalyok!$A:$A,$N492))))</f>
        <v/>
      </c>
      <c r="C492" s="4" t="str">
        <f>IF($B492="","",MIN(INDEX(Bemenet!$F$2:$F$301,$M492),INDEX(Szabalyok!$B:$B,$N492)))</f>
        <v/>
      </c>
      <c r="D492" s="5" t="str">
        <f>IF(AND($B492&lt;&gt;"",$C492&lt;&gt;"",$B492&lt;=$C492),INDEX(Bemenet!$G$2:$G$301,$M492),"")</f>
        <v/>
      </c>
      <c r="E492" s="6" t="str">
        <f>IF(AND($B492&lt;&gt;"",$C492&lt;&gt;"",$B492&lt;=$C492),INDEX(Bemenet!$D$2:$D$301,$M492),"")</f>
        <v/>
      </c>
      <c r="F492" s="5" t="str">
        <f t="shared" si="63"/>
        <v/>
      </c>
      <c r="G492" s="5" t="str">
        <f t="shared" si="64"/>
        <v/>
      </c>
      <c r="H492" s="9" t="str">
        <f t="shared" si="65"/>
        <v/>
      </c>
      <c r="I492" s="5" t="str">
        <f t="shared" si="66"/>
        <v/>
      </c>
      <c r="J492" s="5" t="str">
        <f>IF(OR($L492="",NOT(COUNTIFS($L$2:$L492,$L492)=1)),"",SUMIFS($G:$G,$L:$L,$L492))</f>
        <v/>
      </c>
      <c r="K492" s="5" t="str">
        <f>IF(OR($L492="",NOT(COUNTIFS($L$2:$L492,$L492)=1)),"",SUMIFS($I:$I,$L:$L,$L492))</f>
        <v/>
      </c>
      <c r="L492" s="6" t="str">
        <f t="shared" si="67"/>
        <v/>
      </c>
      <c r="M492" s="6">
        <f t="shared" si="68"/>
        <v>20</v>
      </c>
      <c r="N492" s="6">
        <f t="shared" si="69"/>
        <v>17</v>
      </c>
      <c r="O492" s="9" t="str">
        <f>IF(AND($B492&lt;&gt;"",$C492&lt;&gt;"",$B492&lt;=$C492),INDEX(Szabalyok!$C:$C,$N492),"")</f>
        <v/>
      </c>
      <c r="P492">
        <f t="shared" si="71"/>
        <v>0</v>
      </c>
    </row>
    <row r="493" spans="1:16" x14ac:dyDescent="0.35">
      <c r="A493">
        <f t="shared" si="70"/>
        <v>0</v>
      </c>
      <c r="B493" s="4" t="str">
        <f>IF($M493&gt;300,"",IF(OR(INDEX(Bemenet!$E$2:$E$301,$M493)="",INDEX(Bemenet!$F$2:$F$301,$M493)=""),"",MAX(INDEX(Bemenet!$E$2:$E$301,$M493),INDEX(Szabalyok!$A:$A,$N493))))</f>
        <v/>
      </c>
      <c r="C493" s="4" t="str">
        <f>IF($B493="","",MIN(INDEX(Bemenet!$F$2:$F$301,$M493),INDEX(Szabalyok!$B:$B,$N493)))</f>
        <v/>
      </c>
      <c r="D493" s="5" t="str">
        <f>IF(AND($B493&lt;&gt;"",$C493&lt;&gt;"",$B493&lt;=$C493),INDEX(Bemenet!$G$2:$G$301,$M493),"")</f>
        <v/>
      </c>
      <c r="E493" s="6" t="str">
        <f>IF(AND($B493&lt;&gt;"",$C493&lt;&gt;"",$B493&lt;=$C493),INDEX(Bemenet!$D$2:$D$301,$M493),"")</f>
        <v/>
      </c>
      <c r="F493" s="5" t="str">
        <f t="shared" si="63"/>
        <v/>
      </c>
      <c r="G493" s="5" t="str">
        <f t="shared" si="64"/>
        <v/>
      </c>
      <c r="H493" s="9" t="str">
        <f t="shared" si="65"/>
        <v/>
      </c>
      <c r="I493" s="5" t="str">
        <f t="shared" si="66"/>
        <v/>
      </c>
      <c r="J493" s="5" t="str">
        <f>IF(OR($L493="",NOT(COUNTIFS($L$2:$L493,$L493)=1)),"",SUMIFS($G:$G,$L:$L,$L493))</f>
        <v/>
      </c>
      <c r="K493" s="5" t="str">
        <f>IF(OR($L493="",NOT(COUNTIFS($L$2:$L493,$L493)=1)),"",SUMIFS($I:$I,$L:$L,$L493))</f>
        <v/>
      </c>
      <c r="L493" s="6" t="str">
        <f t="shared" si="67"/>
        <v/>
      </c>
      <c r="M493" s="6">
        <f t="shared" si="68"/>
        <v>20</v>
      </c>
      <c r="N493" s="6">
        <f t="shared" si="69"/>
        <v>18</v>
      </c>
      <c r="O493" s="9" t="str">
        <f>IF(AND($B493&lt;&gt;"",$C493&lt;&gt;"",$B493&lt;=$C493),INDEX(Szabalyok!$C:$C,$N493),"")</f>
        <v/>
      </c>
      <c r="P493">
        <f t="shared" si="71"/>
        <v>0</v>
      </c>
    </row>
    <row r="494" spans="1:16" x14ac:dyDescent="0.35">
      <c r="A494">
        <f t="shared" si="70"/>
        <v>0</v>
      </c>
      <c r="B494" s="4" t="str">
        <f>IF($M494&gt;300,"",IF(OR(INDEX(Bemenet!$E$2:$E$301,$M494)="",INDEX(Bemenet!$F$2:$F$301,$M494)=""),"",MAX(INDEX(Bemenet!$E$2:$E$301,$M494),INDEX(Szabalyok!$A:$A,$N494))))</f>
        <v/>
      </c>
      <c r="C494" s="4" t="str">
        <f>IF($B494="","",MIN(INDEX(Bemenet!$F$2:$F$301,$M494),INDEX(Szabalyok!$B:$B,$N494)))</f>
        <v/>
      </c>
      <c r="D494" s="5" t="str">
        <f>IF(AND($B494&lt;&gt;"",$C494&lt;&gt;"",$B494&lt;=$C494),INDEX(Bemenet!$G$2:$G$301,$M494),"")</f>
        <v/>
      </c>
      <c r="E494" s="6" t="str">
        <f>IF(AND($B494&lt;&gt;"",$C494&lt;&gt;"",$B494&lt;=$C494),INDEX(Bemenet!$D$2:$D$301,$M494),"")</f>
        <v/>
      </c>
      <c r="F494" s="5" t="str">
        <f t="shared" si="63"/>
        <v/>
      </c>
      <c r="G494" s="5" t="str">
        <f t="shared" si="64"/>
        <v/>
      </c>
      <c r="H494" s="9" t="str">
        <f t="shared" si="65"/>
        <v/>
      </c>
      <c r="I494" s="5" t="str">
        <f t="shared" si="66"/>
        <v/>
      </c>
      <c r="J494" s="5" t="str">
        <f>IF(OR($L494="",NOT(COUNTIFS($L$2:$L494,$L494)=1)),"",SUMIFS($G:$G,$L:$L,$L494))</f>
        <v/>
      </c>
      <c r="K494" s="5" t="str">
        <f>IF(OR($L494="",NOT(COUNTIFS($L$2:$L494,$L494)=1)),"",SUMIFS($I:$I,$L:$L,$L494))</f>
        <v/>
      </c>
      <c r="L494" s="6" t="str">
        <f t="shared" si="67"/>
        <v/>
      </c>
      <c r="M494" s="6">
        <f t="shared" si="68"/>
        <v>20</v>
      </c>
      <c r="N494" s="6">
        <f t="shared" si="69"/>
        <v>19</v>
      </c>
      <c r="O494" s="9" t="str">
        <f>IF(AND($B494&lt;&gt;"",$C494&lt;&gt;"",$B494&lt;=$C494),INDEX(Szabalyok!$C:$C,$N494),"")</f>
        <v/>
      </c>
      <c r="P494">
        <f t="shared" si="71"/>
        <v>0</v>
      </c>
    </row>
    <row r="495" spans="1:16" x14ac:dyDescent="0.35">
      <c r="A495">
        <f t="shared" si="70"/>
        <v>0</v>
      </c>
      <c r="B495" s="4" t="str">
        <f>IF($M495&gt;300,"",IF(OR(INDEX(Bemenet!$E$2:$E$301,$M495)="",INDEX(Bemenet!$F$2:$F$301,$M495)=""),"",MAX(INDEX(Bemenet!$E$2:$E$301,$M495),INDEX(Szabalyok!$A:$A,$N495))))</f>
        <v/>
      </c>
      <c r="C495" s="4" t="str">
        <f>IF($B495="","",MIN(INDEX(Bemenet!$F$2:$F$301,$M495),INDEX(Szabalyok!$B:$B,$N495)))</f>
        <v/>
      </c>
      <c r="D495" s="5" t="str">
        <f>IF(AND($B495&lt;&gt;"",$C495&lt;&gt;"",$B495&lt;=$C495),INDEX(Bemenet!$G$2:$G$301,$M495),"")</f>
        <v/>
      </c>
      <c r="E495" s="6" t="str">
        <f>IF(AND($B495&lt;&gt;"",$C495&lt;&gt;"",$B495&lt;=$C495),INDEX(Bemenet!$D$2:$D$301,$M495),"")</f>
        <v/>
      </c>
      <c r="F495" s="5" t="str">
        <f t="shared" si="63"/>
        <v/>
      </c>
      <c r="G495" s="5" t="str">
        <f t="shared" si="64"/>
        <v/>
      </c>
      <c r="H495" s="9" t="str">
        <f t="shared" si="65"/>
        <v/>
      </c>
      <c r="I495" s="5" t="str">
        <f t="shared" si="66"/>
        <v/>
      </c>
      <c r="J495" s="5" t="str">
        <f>IF(OR($L495="",NOT(COUNTIFS($L$2:$L495,$L495)=1)),"",SUMIFS($G:$G,$L:$L,$L495))</f>
        <v/>
      </c>
      <c r="K495" s="5" t="str">
        <f>IF(OR($L495="",NOT(COUNTIFS($L$2:$L495,$L495)=1)),"",SUMIFS($I:$I,$L:$L,$L495))</f>
        <v/>
      </c>
      <c r="L495" s="6" t="str">
        <f t="shared" si="67"/>
        <v/>
      </c>
      <c r="M495" s="6">
        <f t="shared" si="68"/>
        <v>20</v>
      </c>
      <c r="N495" s="6">
        <f t="shared" si="69"/>
        <v>20</v>
      </c>
      <c r="O495" s="9" t="str">
        <f>IF(AND($B495&lt;&gt;"",$C495&lt;&gt;"",$B495&lt;=$C495),INDEX(Szabalyok!$C:$C,$N495),"")</f>
        <v/>
      </c>
      <c r="P495">
        <f t="shared" si="71"/>
        <v>0</v>
      </c>
    </row>
    <row r="496" spans="1:16" x14ac:dyDescent="0.35">
      <c r="A496">
        <f t="shared" si="70"/>
        <v>0</v>
      </c>
      <c r="B496" s="4" t="str">
        <f>IF($M496&gt;300,"",IF(OR(INDEX(Bemenet!$E$2:$E$301,$M496)="",INDEX(Bemenet!$F$2:$F$301,$M496)=""),"",MAX(INDEX(Bemenet!$E$2:$E$301,$M496),INDEX(Szabalyok!$A:$A,$N496))))</f>
        <v/>
      </c>
      <c r="C496" s="4" t="str">
        <f>IF($B496="","",MIN(INDEX(Bemenet!$F$2:$F$301,$M496),INDEX(Szabalyok!$B:$B,$N496)))</f>
        <v/>
      </c>
      <c r="D496" s="5" t="str">
        <f>IF(AND($B496&lt;&gt;"",$C496&lt;&gt;"",$B496&lt;=$C496),INDEX(Bemenet!$G$2:$G$301,$M496),"")</f>
        <v/>
      </c>
      <c r="E496" s="6" t="str">
        <f>IF(AND($B496&lt;&gt;"",$C496&lt;&gt;"",$B496&lt;=$C496),INDEX(Bemenet!$D$2:$D$301,$M496),"")</f>
        <v/>
      </c>
      <c r="F496" s="5" t="str">
        <f t="shared" si="63"/>
        <v/>
      </c>
      <c r="G496" s="5" t="str">
        <f t="shared" si="64"/>
        <v/>
      </c>
      <c r="H496" s="9" t="str">
        <f t="shared" si="65"/>
        <v/>
      </c>
      <c r="I496" s="5" t="str">
        <f t="shared" si="66"/>
        <v/>
      </c>
      <c r="J496" s="5" t="str">
        <f>IF(OR($L496="",NOT(COUNTIFS($L$2:$L496,$L496)=1)),"",SUMIFS($G:$G,$L:$L,$L496))</f>
        <v/>
      </c>
      <c r="K496" s="5" t="str">
        <f>IF(OR($L496="",NOT(COUNTIFS($L$2:$L496,$L496)=1)),"",SUMIFS($I:$I,$L:$L,$L496))</f>
        <v/>
      </c>
      <c r="L496" s="6" t="str">
        <f t="shared" si="67"/>
        <v/>
      </c>
      <c r="M496" s="6">
        <f t="shared" si="68"/>
        <v>20</v>
      </c>
      <c r="N496" s="6">
        <f t="shared" si="69"/>
        <v>21</v>
      </c>
      <c r="O496" s="9" t="str">
        <f>IF(AND($B496&lt;&gt;"",$C496&lt;&gt;"",$B496&lt;=$C496),INDEX(Szabalyok!$C:$C,$N496),"")</f>
        <v/>
      </c>
      <c r="P496">
        <f t="shared" si="71"/>
        <v>0</v>
      </c>
    </row>
    <row r="497" spans="1:16" x14ac:dyDescent="0.35">
      <c r="A497">
        <f t="shared" si="70"/>
        <v>0</v>
      </c>
      <c r="B497" s="4" t="str">
        <f>IF($M497&gt;300,"",IF(OR(INDEX(Bemenet!$E$2:$E$301,$M497)="",INDEX(Bemenet!$F$2:$F$301,$M497)=""),"",MAX(INDEX(Bemenet!$E$2:$E$301,$M497),INDEX(Szabalyok!$A:$A,$N497))))</f>
        <v/>
      </c>
      <c r="C497" s="4" t="str">
        <f>IF($B497="","",MIN(INDEX(Bemenet!$F$2:$F$301,$M497),INDEX(Szabalyok!$B:$B,$N497)))</f>
        <v/>
      </c>
      <c r="D497" s="5" t="str">
        <f>IF(AND($B497&lt;&gt;"",$C497&lt;&gt;"",$B497&lt;=$C497),INDEX(Bemenet!$G$2:$G$301,$M497),"")</f>
        <v/>
      </c>
      <c r="E497" s="6" t="str">
        <f>IF(AND($B497&lt;&gt;"",$C497&lt;&gt;"",$B497&lt;=$C497),INDEX(Bemenet!$D$2:$D$301,$M497),"")</f>
        <v/>
      </c>
      <c r="F497" s="5" t="str">
        <f t="shared" si="63"/>
        <v/>
      </c>
      <c r="G497" s="5" t="str">
        <f t="shared" si="64"/>
        <v/>
      </c>
      <c r="H497" s="9" t="str">
        <f t="shared" si="65"/>
        <v/>
      </c>
      <c r="I497" s="5" t="str">
        <f t="shared" si="66"/>
        <v/>
      </c>
      <c r="J497" s="5" t="str">
        <f>IF(OR($L497="",NOT(COUNTIFS($L$2:$L497,$L497)=1)),"",SUMIFS($G:$G,$L:$L,$L497))</f>
        <v/>
      </c>
      <c r="K497" s="5" t="str">
        <f>IF(OR($L497="",NOT(COUNTIFS($L$2:$L497,$L497)=1)),"",SUMIFS($I:$I,$L:$L,$L497))</f>
        <v/>
      </c>
      <c r="L497" s="6" t="str">
        <f t="shared" si="67"/>
        <v/>
      </c>
      <c r="M497" s="6">
        <f t="shared" si="68"/>
        <v>20</v>
      </c>
      <c r="N497" s="6">
        <f t="shared" si="69"/>
        <v>22</v>
      </c>
      <c r="O497" s="9" t="str">
        <f>IF(AND($B497&lt;&gt;"",$C497&lt;&gt;"",$B497&lt;=$C497),INDEX(Szabalyok!$C:$C,$N497),"")</f>
        <v/>
      </c>
      <c r="P497">
        <f t="shared" si="71"/>
        <v>0</v>
      </c>
    </row>
    <row r="498" spans="1:16" x14ac:dyDescent="0.35">
      <c r="A498">
        <f t="shared" si="70"/>
        <v>0</v>
      </c>
      <c r="B498" s="4" t="str">
        <f>IF($M498&gt;300,"",IF(OR(INDEX(Bemenet!$E$2:$E$301,$M498)="",INDEX(Bemenet!$F$2:$F$301,$M498)=""),"",MAX(INDEX(Bemenet!$E$2:$E$301,$M498),INDEX(Szabalyok!$A:$A,$N498))))</f>
        <v/>
      </c>
      <c r="C498" s="4" t="str">
        <f>IF($B498="","",MIN(INDEX(Bemenet!$F$2:$F$301,$M498),INDEX(Szabalyok!$B:$B,$N498)))</f>
        <v/>
      </c>
      <c r="D498" s="5" t="str">
        <f>IF(AND($B498&lt;&gt;"",$C498&lt;&gt;"",$B498&lt;=$C498),INDEX(Bemenet!$G$2:$G$301,$M498),"")</f>
        <v/>
      </c>
      <c r="E498" s="6" t="str">
        <f>IF(AND($B498&lt;&gt;"",$C498&lt;&gt;"",$B498&lt;=$C498),INDEX(Bemenet!$D$2:$D$301,$M498),"")</f>
        <v/>
      </c>
      <c r="F498" s="5" t="str">
        <f t="shared" si="63"/>
        <v/>
      </c>
      <c r="G498" s="5" t="str">
        <f t="shared" si="64"/>
        <v/>
      </c>
      <c r="H498" s="9" t="str">
        <f t="shared" si="65"/>
        <v/>
      </c>
      <c r="I498" s="5" t="str">
        <f t="shared" si="66"/>
        <v/>
      </c>
      <c r="J498" s="5" t="str">
        <f>IF(OR($L498="",NOT(COUNTIFS($L$2:$L498,$L498)=1)),"",SUMIFS($G:$G,$L:$L,$L498))</f>
        <v/>
      </c>
      <c r="K498" s="5" t="str">
        <f>IF(OR($L498="",NOT(COUNTIFS($L$2:$L498,$L498)=1)),"",SUMIFS($I:$I,$L:$L,$L498))</f>
        <v/>
      </c>
      <c r="L498" s="6" t="str">
        <f t="shared" si="67"/>
        <v/>
      </c>
      <c r="M498" s="6">
        <f t="shared" si="68"/>
        <v>20</v>
      </c>
      <c r="N498" s="6">
        <f t="shared" si="69"/>
        <v>23</v>
      </c>
      <c r="O498" s="9" t="str">
        <f>IF(AND($B498&lt;&gt;"",$C498&lt;&gt;"",$B498&lt;=$C498),INDEX(Szabalyok!$C:$C,$N498),"")</f>
        <v/>
      </c>
      <c r="P498">
        <f t="shared" si="71"/>
        <v>0</v>
      </c>
    </row>
    <row r="499" spans="1:16" x14ac:dyDescent="0.35">
      <c r="A499">
        <f t="shared" si="70"/>
        <v>0</v>
      </c>
      <c r="B499" s="4" t="str">
        <f>IF($M499&gt;300,"",IF(OR(INDEX(Bemenet!$E$2:$E$301,$M499)="",INDEX(Bemenet!$F$2:$F$301,$M499)=""),"",MAX(INDEX(Bemenet!$E$2:$E$301,$M499),INDEX(Szabalyok!$A:$A,$N499))))</f>
        <v/>
      </c>
      <c r="C499" s="4" t="str">
        <f>IF($B499="","",MIN(INDEX(Bemenet!$F$2:$F$301,$M499),INDEX(Szabalyok!$B:$B,$N499)))</f>
        <v/>
      </c>
      <c r="D499" s="5" t="str">
        <f>IF(AND($B499&lt;&gt;"",$C499&lt;&gt;"",$B499&lt;=$C499),INDEX(Bemenet!$G$2:$G$301,$M499),"")</f>
        <v/>
      </c>
      <c r="E499" s="6" t="str">
        <f>IF(AND($B499&lt;&gt;"",$C499&lt;&gt;"",$B499&lt;=$C499),INDEX(Bemenet!$D$2:$D$301,$M499),"")</f>
        <v/>
      </c>
      <c r="F499" s="5" t="str">
        <f t="shared" si="63"/>
        <v/>
      </c>
      <c r="G499" s="5" t="str">
        <f t="shared" si="64"/>
        <v/>
      </c>
      <c r="H499" s="9" t="str">
        <f t="shared" si="65"/>
        <v/>
      </c>
      <c r="I499" s="5" t="str">
        <f t="shared" si="66"/>
        <v/>
      </c>
      <c r="J499" s="5" t="str">
        <f>IF(OR($L499="",NOT(COUNTIFS($L$2:$L499,$L499)=1)),"",SUMIFS($G:$G,$L:$L,$L499))</f>
        <v/>
      </c>
      <c r="K499" s="5" t="str">
        <f>IF(OR($L499="",NOT(COUNTIFS($L$2:$L499,$L499)=1)),"",SUMIFS($I:$I,$L:$L,$L499))</f>
        <v/>
      </c>
      <c r="L499" s="6" t="str">
        <f t="shared" si="67"/>
        <v/>
      </c>
      <c r="M499" s="6">
        <f t="shared" si="68"/>
        <v>20</v>
      </c>
      <c r="N499" s="6">
        <f t="shared" si="69"/>
        <v>24</v>
      </c>
      <c r="O499" s="9" t="str">
        <f>IF(AND($B499&lt;&gt;"",$C499&lt;&gt;"",$B499&lt;=$C499),INDEX(Szabalyok!$C:$C,$N499),"")</f>
        <v/>
      </c>
      <c r="P499">
        <f t="shared" si="71"/>
        <v>0</v>
      </c>
    </row>
    <row r="500" spans="1:16" x14ac:dyDescent="0.35">
      <c r="A500">
        <f t="shared" si="70"/>
        <v>0</v>
      </c>
      <c r="B500" s="4" t="str">
        <f>IF($M500&gt;300,"",IF(OR(INDEX(Bemenet!$E$2:$E$301,$M500)="",INDEX(Bemenet!$F$2:$F$301,$M500)=""),"",MAX(INDEX(Bemenet!$E$2:$E$301,$M500),INDEX(Szabalyok!$A:$A,$N500))))</f>
        <v/>
      </c>
      <c r="C500" s="4" t="str">
        <f>IF($B500="","",MIN(INDEX(Bemenet!$F$2:$F$301,$M500),INDEX(Szabalyok!$B:$B,$N500)))</f>
        <v/>
      </c>
      <c r="D500" s="5" t="str">
        <f>IF(AND($B500&lt;&gt;"",$C500&lt;&gt;"",$B500&lt;=$C500),INDEX(Bemenet!$G$2:$G$301,$M500),"")</f>
        <v/>
      </c>
      <c r="E500" s="6" t="str">
        <f>IF(AND($B500&lt;&gt;"",$C500&lt;&gt;"",$B500&lt;=$C500),INDEX(Bemenet!$D$2:$D$301,$M500),"")</f>
        <v/>
      </c>
      <c r="F500" s="5" t="str">
        <f t="shared" si="63"/>
        <v/>
      </c>
      <c r="G500" s="5" t="str">
        <f t="shared" si="64"/>
        <v/>
      </c>
      <c r="H500" s="9" t="str">
        <f t="shared" si="65"/>
        <v/>
      </c>
      <c r="I500" s="5" t="str">
        <f t="shared" si="66"/>
        <v/>
      </c>
      <c r="J500" s="5" t="str">
        <f>IF(OR($L500="",NOT(COUNTIFS($L$2:$L500,$L500)=1)),"",SUMIFS($G:$G,$L:$L,$L500))</f>
        <v/>
      </c>
      <c r="K500" s="5" t="str">
        <f>IF(OR($L500="",NOT(COUNTIFS($L$2:$L500,$L500)=1)),"",SUMIFS($I:$I,$L:$L,$L500))</f>
        <v/>
      </c>
      <c r="L500" s="6" t="str">
        <f t="shared" si="67"/>
        <v/>
      </c>
      <c r="M500" s="6">
        <f t="shared" si="68"/>
        <v>20</v>
      </c>
      <c r="N500" s="6">
        <f t="shared" si="69"/>
        <v>25</v>
      </c>
      <c r="O500" s="9" t="str">
        <f>IF(AND($B500&lt;&gt;"",$C500&lt;&gt;"",$B500&lt;=$C500),INDEX(Szabalyok!$C:$C,$N500),"")</f>
        <v/>
      </c>
      <c r="P500">
        <f t="shared" si="71"/>
        <v>0</v>
      </c>
    </row>
    <row r="501" spans="1:16" x14ac:dyDescent="0.35">
      <c r="A501">
        <f t="shared" si="70"/>
        <v>0</v>
      </c>
      <c r="B501" s="4" t="str">
        <f>IF($M501&gt;300,"",IF(OR(INDEX(Bemenet!$E$2:$E$301,$M501)="",INDEX(Bemenet!$F$2:$F$301,$M501)=""),"",MAX(INDEX(Bemenet!$E$2:$E$301,$M501),INDEX(Szabalyok!$A:$A,$N501))))</f>
        <v/>
      </c>
      <c r="C501" s="4" t="str">
        <f>IF($B501="","",MIN(INDEX(Bemenet!$F$2:$F$301,$M501),INDEX(Szabalyok!$B:$B,$N501)))</f>
        <v/>
      </c>
      <c r="D501" s="5" t="str">
        <f>IF(AND($B501&lt;&gt;"",$C501&lt;&gt;"",$B501&lt;=$C501),INDEX(Bemenet!$G$2:$G$301,$M501),"")</f>
        <v/>
      </c>
      <c r="E501" s="6" t="str">
        <f>IF(AND($B501&lt;&gt;"",$C501&lt;&gt;"",$B501&lt;=$C501),INDEX(Bemenet!$D$2:$D$301,$M501),"")</f>
        <v/>
      </c>
      <c r="F501" s="5" t="str">
        <f t="shared" si="63"/>
        <v/>
      </c>
      <c r="G501" s="5" t="str">
        <f t="shared" si="64"/>
        <v/>
      </c>
      <c r="H501" s="9" t="str">
        <f t="shared" si="65"/>
        <v/>
      </c>
      <c r="I501" s="5" t="str">
        <f t="shared" si="66"/>
        <v/>
      </c>
      <c r="J501" s="5" t="str">
        <f>IF(OR($L501="",NOT(COUNTIFS($L$2:$L501,$L501)=1)),"",SUMIFS($G:$G,$L:$L,$L501))</f>
        <v/>
      </c>
      <c r="K501" s="5" t="str">
        <f>IF(OR($L501="",NOT(COUNTIFS($L$2:$L501,$L501)=1)),"",SUMIFS($I:$I,$L:$L,$L501))</f>
        <v/>
      </c>
      <c r="L501" s="6" t="str">
        <f t="shared" si="67"/>
        <v/>
      </c>
      <c r="M501" s="6">
        <f t="shared" si="68"/>
        <v>20</v>
      </c>
      <c r="N501" s="6">
        <f t="shared" si="69"/>
        <v>26</v>
      </c>
      <c r="O501" s="9" t="str">
        <f>IF(AND($B501&lt;&gt;"",$C501&lt;&gt;"",$B501&lt;=$C501),INDEX(Szabalyok!$C:$C,$N501),"")</f>
        <v/>
      </c>
      <c r="P501">
        <f t="shared" si="71"/>
        <v>0</v>
      </c>
    </row>
    <row r="502" spans="1:16" x14ac:dyDescent="0.35">
      <c r="A502">
        <f t="shared" si="70"/>
        <v>0</v>
      </c>
      <c r="B502" s="4" t="str">
        <f>IF($M502&gt;300,"",IF(OR(INDEX(Bemenet!$E$2:$E$301,$M502)="",INDEX(Bemenet!$F$2:$F$301,$M502)=""),"",MAX(INDEX(Bemenet!$E$2:$E$301,$M502),INDEX(Szabalyok!$A:$A,$N502))))</f>
        <v/>
      </c>
      <c r="C502" s="4" t="str">
        <f>IF($B502="","",MIN(INDEX(Bemenet!$F$2:$F$301,$M502),INDEX(Szabalyok!$B:$B,$N502)))</f>
        <v/>
      </c>
      <c r="D502" s="5" t="str">
        <f>IF(AND($B502&lt;&gt;"",$C502&lt;&gt;"",$B502&lt;=$C502),INDEX(Bemenet!$G$2:$G$301,$M502),"")</f>
        <v/>
      </c>
      <c r="E502" s="6" t="str">
        <f>IF(AND($B502&lt;&gt;"",$C502&lt;&gt;"",$B502&lt;=$C502),INDEX(Bemenet!$D$2:$D$301,$M502),"")</f>
        <v/>
      </c>
      <c r="F502" s="5" t="str">
        <f t="shared" si="63"/>
        <v/>
      </c>
      <c r="G502" s="5" t="str">
        <f t="shared" si="64"/>
        <v/>
      </c>
      <c r="H502" s="9" t="str">
        <f t="shared" si="65"/>
        <v/>
      </c>
      <c r="I502" s="5" t="str">
        <f t="shared" si="66"/>
        <v/>
      </c>
      <c r="J502" s="5" t="str">
        <f>IF(OR($L502="",NOT(COUNTIFS($L$2:$L502,$L502)=1)),"",SUMIFS($G:$G,$L:$L,$L502))</f>
        <v/>
      </c>
      <c r="K502" s="5" t="str">
        <f>IF(OR($L502="",NOT(COUNTIFS($L$2:$L502,$L502)=1)),"",SUMIFS($I:$I,$L:$L,$L502))</f>
        <v/>
      </c>
      <c r="L502" s="6" t="str">
        <f t="shared" si="67"/>
        <v/>
      </c>
      <c r="M502" s="6">
        <f t="shared" si="68"/>
        <v>21</v>
      </c>
      <c r="N502" s="6">
        <f t="shared" si="69"/>
        <v>2</v>
      </c>
      <c r="O502" s="9" t="str">
        <f>IF(AND($B502&lt;&gt;"",$C502&lt;&gt;"",$B502&lt;=$C502),INDEX(Szabalyok!$C:$C,$N502),"")</f>
        <v/>
      </c>
      <c r="P502">
        <f t="shared" si="71"/>
        <v>0</v>
      </c>
    </row>
    <row r="503" spans="1:16" x14ac:dyDescent="0.35">
      <c r="A503">
        <f t="shared" si="70"/>
        <v>0</v>
      </c>
      <c r="B503" s="4" t="str">
        <f>IF($M503&gt;300,"",IF(OR(INDEX(Bemenet!$E$2:$E$301,$M503)="",INDEX(Bemenet!$F$2:$F$301,$M503)=""),"",MAX(INDEX(Bemenet!$E$2:$E$301,$M503),INDEX(Szabalyok!$A:$A,$N503))))</f>
        <v/>
      </c>
      <c r="C503" s="4" t="str">
        <f>IF($B503="","",MIN(INDEX(Bemenet!$F$2:$F$301,$M503),INDEX(Szabalyok!$B:$B,$N503)))</f>
        <v/>
      </c>
      <c r="D503" s="5" t="str">
        <f>IF(AND($B503&lt;&gt;"",$C503&lt;&gt;"",$B503&lt;=$C503),INDEX(Bemenet!$G$2:$G$301,$M503),"")</f>
        <v/>
      </c>
      <c r="E503" s="6" t="str">
        <f>IF(AND($B503&lt;&gt;"",$C503&lt;&gt;"",$B503&lt;=$C503),INDEX(Bemenet!$D$2:$D$301,$M503),"")</f>
        <v/>
      </c>
      <c r="F503" s="5" t="str">
        <f t="shared" si="63"/>
        <v/>
      </c>
      <c r="G503" s="5" t="str">
        <f t="shared" si="64"/>
        <v/>
      </c>
      <c r="H503" s="9" t="str">
        <f t="shared" si="65"/>
        <v/>
      </c>
      <c r="I503" s="5" t="str">
        <f t="shared" si="66"/>
        <v/>
      </c>
      <c r="J503" s="5" t="str">
        <f>IF(OR($L503="",NOT(COUNTIFS($L$2:$L503,$L503)=1)),"",SUMIFS($G:$G,$L:$L,$L503))</f>
        <v/>
      </c>
      <c r="K503" s="5" t="str">
        <f>IF(OR($L503="",NOT(COUNTIFS($L$2:$L503,$L503)=1)),"",SUMIFS($I:$I,$L:$L,$L503))</f>
        <v/>
      </c>
      <c r="L503" s="6" t="str">
        <f t="shared" si="67"/>
        <v/>
      </c>
      <c r="M503" s="6">
        <f t="shared" si="68"/>
        <v>21</v>
      </c>
      <c r="N503" s="6">
        <f t="shared" si="69"/>
        <v>3</v>
      </c>
      <c r="O503" s="9" t="str">
        <f>IF(AND($B503&lt;&gt;"",$C503&lt;&gt;"",$B503&lt;=$C503),INDEX(Szabalyok!$C:$C,$N503),"")</f>
        <v/>
      </c>
      <c r="P503">
        <f t="shared" si="71"/>
        <v>0</v>
      </c>
    </row>
    <row r="504" spans="1:16" x14ac:dyDescent="0.35">
      <c r="A504">
        <f t="shared" si="70"/>
        <v>0</v>
      </c>
      <c r="B504" s="4" t="str">
        <f>IF($M504&gt;300,"",IF(OR(INDEX(Bemenet!$E$2:$E$301,$M504)="",INDEX(Bemenet!$F$2:$F$301,$M504)=""),"",MAX(INDEX(Bemenet!$E$2:$E$301,$M504),INDEX(Szabalyok!$A:$A,$N504))))</f>
        <v/>
      </c>
      <c r="C504" s="4" t="str">
        <f>IF($B504="","",MIN(INDEX(Bemenet!$F$2:$F$301,$M504),INDEX(Szabalyok!$B:$B,$N504)))</f>
        <v/>
      </c>
      <c r="D504" s="5" t="str">
        <f>IF(AND($B504&lt;&gt;"",$C504&lt;&gt;"",$B504&lt;=$C504),INDEX(Bemenet!$G$2:$G$301,$M504),"")</f>
        <v/>
      </c>
      <c r="E504" s="6" t="str">
        <f>IF(AND($B504&lt;&gt;"",$C504&lt;&gt;"",$B504&lt;=$C504),INDEX(Bemenet!$D$2:$D$301,$M504),"")</f>
        <v/>
      </c>
      <c r="F504" s="5" t="str">
        <f t="shared" si="63"/>
        <v/>
      </c>
      <c r="G504" s="5" t="str">
        <f t="shared" si="64"/>
        <v/>
      </c>
      <c r="H504" s="9" t="str">
        <f t="shared" si="65"/>
        <v/>
      </c>
      <c r="I504" s="5" t="str">
        <f t="shared" si="66"/>
        <v/>
      </c>
      <c r="J504" s="5" t="str">
        <f>IF(OR($L504="",NOT(COUNTIFS($L$2:$L504,$L504)=1)),"",SUMIFS($G:$G,$L:$L,$L504))</f>
        <v/>
      </c>
      <c r="K504" s="5" t="str">
        <f>IF(OR($L504="",NOT(COUNTIFS($L$2:$L504,$L504)=1)),"",SUMIFS($I:$I,$L:$L,$L504))</f>
        <v/>
      </c>
      <c r="L504" s="6" t="str">
        <f t="shared" si="67"/>
        <v/>
      </c>
      <c r="M504" s="6">
        <f t="shared" si="68"/>
        <v>21</v>
      </c>
      <c r="N504" s="6">
        <f t="shared" si="69"/>
        <v>4</v>
      </c>
      <c r="O504" s="9" t="str">
        <f>IF(AND($B504&lt;&gt;"",$C504&lt;&gt;"",$B504&lt;=$C504),INDEX(Szabalyok!$C:$C,$N504),"")</f>
        <v/>
      </c>
      <c r="P504">
        <f t="shared" si="71"/>
        <v>0</v>
      </c>
    </row>
    <row r="505" spans="1:16" x14ac:dyDescent="0.35">
      <c r="A505">
        <f t="shared" si="70"/>
        <v>0</v>
      </c>
      <c r="B505" s="4" t="str">
        <f>IF($M505&gt;300,"",IF(OR(INDEX(Bemenet!$E$2:$E$301,$M505)="",INDEX(Bemenet!$F$2:$F$301,$M505)=""),"",MAX(INDEX(Bemenet!$E$2:$E$301,$M505),INDEX(Szabalyok!$A:$A,$N505))))</f>
        <v/>
      </c>
      <c r="C505" s="4" t="str">
        <f>IF($B505="","",MIN(INDEX(Bemenet!$F$2:$F$301,$M505),INDEX(Szabalyok!$B:$B,$N505)))</f>
        <v/>
      </c>
      <c r="D505" s="5" t="str">
        <f>IF(AND($B505&lt;&gt;"",$C505&lt;&gt;"",$B505&lt;=$C505),INDEX(Bemenet!$G$2:$G$301,$M505),"")</f>
        <v/>
      </c>
      <c r="E505" s="6" t="str">
        <f>IF(AND($B505&lt;&gt;"",$C505&lt;&gt;"",$B505&lt;=$C505),INDEX(Bemenet!$D$2:$D$301,$M505),"")</f>
        <v/>
      </c>
      <c r="F505" s="5" t="str">
        <f t="shared" si="63"/>
        <v/>
      </c>
      <c r="G505" s="5" t="str">
        <f t="shared" si="64"/>
        <v/>
      </c>
      <c r="H505" s="9" t="str">
        <f t="shared" si="65"/>
        <v/>
      </c>
      <c r="I505" s="5" t="str">
        <f t="shared" si="66"/>
        <v/>
      </c>
      <c r="J505" s="5" t="str">
        <f>IF(OR($L505="",NOT(COUNTIFS($L$2:$L505,$L505)=1)),"",SUMIFS($G:$G,$L:$L,$L505))</f>
        <v/>
      </c>
      <c r="K505" s="5" t="str">
        <f>IF(OR($L505="",NOT(COUNTIFS($L$2:$L505,$L505)=1)),"",SUMIFS($I:$I,$L:$L,$L505))</f>
        <v/>
      </c>
      <c r="L505" s="6" t="str">
        <f t="shared" si="67"/>
        <v/>
      </c>
      <c r="M505" s="6">
        <f t="shared" si="68"/>
        <v>21</v>
      </c>
      <c r="N505" s="6">
        <f t="shared" si="69"/>
        <v>5</v>
      </c>
      <c r="O505" s="9" t="str">
        <f>IF(AND($B505&lt;&gt;"",$C505&lt;&gt;"",$B505&lt;=$C505),INDEX(Szabalyok!$C:$C,$N505),"")</f>
        <v/>
      </c>
      <c r="P505">
        <f t="shared" si="71"/>
        <v>0</v>
      </c>
    </row>
    <row r="506" spans="1:16" x14ac:dyDescent="0.35">
      <c r="A506">
        <f t="shared" si="70"/>
        <v>0</v>
      </c>
      <c r="B506" s="4" t="str">
        <f>IF($M506&gt;300,"",IF(OR(INDEX(Bemenet!$E$2:$E$301,$M506)="",INDEX(Bemenet!$F$2:$F$301,$M506)=""),"",MAX(INDEX(Bemenet!$E$2:$E$301,$M506),INDEX(Szabalyok!$A:$A,$N506))))</f>
        <v/>
      </c>
      <c r="C506" s="4" t="str">
        <f>IF($B506="","",MIN(INDEX(Bemenet!$F$2:$F$301,$M506),INDEX(Szabalyok!$B:$B,$N506)))</f>
        <v/>
      </c>
      <c r="D506" s="5" t="str">
        <f>IF(AND($B506&lt;&gt;"",$C506&lt;&gt;"",$B506&lt;=$C506),INDEX(Bemenet!$G$2:$G$301,$M506),"")</f>
        <v/>
      </c>
      <c r="E506" s="6" t="str">
        <f>IF(AND($B506&lt;&gt;"",$C506&lt;&gt;"",$B506&lt;=$C506),INDEX(Bemenet!$D$2:$D$301,$M506),"")</f>
        <v/>
      </c>
      <c r="F506" s="5" t="str">
        <f t="shared" si="63"/>
        <v/>
      </c>
      <c r="G506" s="5" t="str">
        <f t="shared" si="64"/>
        <v/>
      </c>
      <c r="H506" s="9" t="str">
        <f t="shared" si="65"/>
        <v/>
      </c>
      <c r="I506" s="5" t="str">
        <f t="shared" si="66"/>
        <v/>
      </c>
      <c r="J506" s="5" t="str">
        <f>IF(OR($L506="",NOT(COUNTIFS($L$2:$L506,$L506)=1)),"",SUMIFS($G:$G,$L:$L,$L506))</f>
        <v/>
      </c>
      <c r="K506" s="5" t="str">
        <f>IF(OR($L506="",NOT(COUNTIFS($L$2:$L506,$L506)=1)),"",SUMIFS($I:$I,$L:$L,$L506))</f>
        <v/>
      </c>
      <c r="L506" s="6" t="str">
        <f t="shared" si="67"/>
        <v/>
      </c>
      <c r="M506" s="6">
        <f t="shared" si="68"/>
        <v>21</v>
      </c>
      <c r="N506" s="6">
        <f t="shared" si="69"/>
        <v>6</v>
      </c>
      <c r="O506" s="9" t="str">
        <f>IF(AND($B506&lt;&gt;"",$C506&lt;&gt;"",$B506&lt;=$C506),INDEX(Szabalyok!$C:$C,$N506),"")</f>
        <v/>
      </c>
      <c r="P506">
        <f t="shared" si="71"/>
        <v>0</v>
      </c>
    </row>
    <row r="507" spans="1:16" x14ac:dyDescent="0.35">
      <c r="A507">
        <f t="shared" si="70"/>
        <v>0</v>
      </c>
      <c r="B507" s="4" t="str">
        <f>IF($M507&gt;300,"",IF(OR(INDEX(Bemenet!$E$2:$E$301,$M507)="",INDEX(Bemenet!$F$2:$F$301,$M507)=""),"",MAX(INDEX(Bemenet!$E$2:$E$301,$M507),INDEX(Szabalyok!$A:$A,$N507))))</f>
        <v/>
      </c>
      <c r="C507" s="4" t="str">
        <f>IF($B507="","",MIN(INDEX(Bemenet!$F$2:$F$301,$M507),INDEX(Szabalyok!$B:$B,$N507)))</f>
        <v/>
      </c>
      <c r="D507" s="5" t="str">
        <f>IF(AND($B507&lt;&gt;"",$C507&lt;&gt;"",$B507&lt;=$C507),INDEX(Bemenet!$G$2:$G$301,$M507),"")</f>
        <v/>
      </c>
      <c r="E507" s="6" t="str">
        <f>IF(AND($B507&lt;&gt;"",$C507&lt;&gt;"",$B507&lt;=$C507),INDEX(Bemenet!$D$2:$D$301,$M507),"")</f>
        <v/>
      </c>
      <c r="F507" s="5" t="str">
        <f t="shared" si="63"/>
        <v/>
      </c>
      <c r="G507" s="5" t="str">
        <f t="shared" si="64"/>
        <v/>
      </c>
      <c r="H507" s="9" t="str">
        <f t="shared" si="65"/>
        <v/>
      </c>
      <c r="I507" s="5" t="str">
        <f t="shared" si="66"/>
        <v/>
      </c>
      <c r="J507" s="5" t="str">
        <f>IF(OR($L507="",NOT(COUNTIFS($L$2:$L507,$L507)=1)),"",SUMIFS($G:$G,$L:$L,$L507))</f>
        <v/>
      </c>
      <c r="K507" s="5" t="str">
        <f>IF(OR($L507="",NOT(COUNTIFS($L$2:$L507,$L507)=1)),"",SUMIFS($I:$I,$L:$L,$L507))</f>
        <v/>
      </c>
      <c r="L507" s="6" t="str">
        <f t="shared" si="67"/>
        <v/>
      </c>
      <c r="M507" s="6">
        <f t="shared" si="68"/>
        <v>21</v>
      </c>
      <c r="N507" s="6">
        <f t="shared" si="69"/>
        <v>7</v>
      </c>
      <c r="O507" s="9" t="str">
        <f>IF(AND($B507&lt;&gt;"",$C507&lt;&gt;"",$B507&lt;=$C507),INDEX(Szabalyok!$C:$C,$N507),"")</f>
        <v/>
      </c>
      <c r="P507">
        <f t="shared" si="71"/>
        <v>0</v>
      </c>
    </row>
    <row r="508" spans="1:16" x14ac:dyDescent="0.35">
      <c r="A508">
        <f t="shared" si="70"/>
        <v>0</v>
      </c>
      <c r="B508" s="4" t="str">
        <f>IF($M508&gt;300,"",IF(OR(INDEX(Bemenet!$E$2:$E$301,$M508)="",INDEX(Bemenet!$F$2:$F$301,$M508)=""),"",MAX(INDEX(Bemenet!$E$2:$E$301,$M508),INDEX(Szabalyok!$A:$A,$N508))))</f>
        <v/>
      </c>
      <c r="C508" s="4" t="str">
        <f>IF($B508="","",MIN(INDEX(Bemenet!$F$2:$F$301,$M508),INDEX(Szabalyok!$B:$B,$N508)))</f>
        <v/>
      </c>
      <c r="D508" s="5" t="str">
        <f>IF(AND($B508&lt;&gt;"",$C508&lt;&gt;"",$B508&lt;=$C508),INDEX(Bemenet!$G$2:$G$301,$M508),"")</f>
        <v/>
      </c>
      <c r="E508" s="6" t="str">
        <f>IF(AND($B508&lt;&gt;"",$C508&lt;&gt;"",$B508&lt;=$C508),INDEX(Bemenet!$D$2:$D$301,$M508),"")</f>
        <v/>
      </c>
      <c r="F508" s="5" t="str">
        <f t="shared" si="63"/>
        <v/>
      </c>
      <c r="G508" s="5" t="str">
        <f t="shared" si="64"/>
        <v/>
      </c>
      <c r="H508" s="9" t="str">
        <f t="shared" si="65"/>
        <v/>
      </c>
      <c r="I508" s="5" t="str">
        <f t="shared" si="66"/>
        <v/>
      </c>
      <c r="J508" s="5" t="str">
        <f>IF(OR($L508="",NOT(COUNTIFS($L$2:$L508,$L508)=1)),"",SUMIFS($G:$G,$L:$L,$L508))</f>
        <v/>
      </c>
      <c r="K508" s="5" t="str">
        <f>IF(OR($L508="",NOT(COUNTIFS($L$2:$L508,$L508)=1)),"",SUMIFS($I:$I,$L:$L,$L508))</f>
        <v/>
      </c>
      <c r="L508" s="6" t="str">
        <f t="shared" si="67"/>
        <v/>
      </c>
      <c r="M508" s="6">
        <f t="shared" si="68"/>
        <v>21</v>
      </c>
      <c r="N508" s="6">
        <f t="shared" si="69"/>
        <v>8</v>
      </c>
      <c r="O508" s="9" t="str">
        <f>IF(AND($B508&lt;&gt;"",$C508&lt;&gt;"",$B508&lt;=$C508),INDEX(Szabalyok!$C:$C,$N508),"")</f>
        <v/>
      </c>
      <c r="P508">
        <f t="shared" si="71"/>
        <v>0</v>
      </c>
    </row>
    <row r="509" spans="1:16" x14ac:dyDescent="0.35">
      <c r="A509">
        <f t="shared" si="70"/>
        <v>0</v>
      </c>
      <c r="B509" s="4" t="str">
        <f>IF($M509&gt;300,"",IF(OR(INDEX(Bemenet!$E$2:$E$301,$M509)="",INDEX(Bemenet!$F$2:$F$301,$M509)=""),"",MAX(INDEX(Bemenet!$E$2:$E$301,$M509),INDEX(Szabalyok!$A:$A,$N509))))</f>
        <v/>
      </c>
      <c r="C509" s="4" t="str">
        <f>IF($B509="","",MIN(INDEX(Bemenet!$F$2:$F$301,$M509),INDEX(Szabalyok!$B:$B,$N509)))</f>
        <v/>
      </c>
      <c r="D509" s="5" t="str">
        <f>IF(AND($B509&lt;&gt;"",$C509&lt;&gt;"",$B509&lt;=$C509),INDEX(Bemenet!$G$2:$G$301,$M509),"")</f>
        <v/>
      </c>
      <c r="E509" s="6" t="str">
        <f>IF(AND($B509&lt;&gt;"",$C509&lt;&gt;"",$B509&lt;=$C509),INDEX(Bemenet!$D$2:$D$301,$M509),"")</f>
        <v/>
      </c>
      <c r="F509" s="5" t="str">
        <f t="shared" si="63"/>
        <v/>
      </c>
      <c r="G509" s="5" t="str">
        <f t="shared" si="64"/>
        <v/>
      </c>
      <c r="H509" s="9" t="str">
        <f t="shared" si="65"/>
        <v/>
      </c>
      <c r="I509" s="5" t="str">
        <f t="shared" si="66"/>
        <v/>
      </c>
      <c r="J509" s="5" t="str">
        <f>IF(OR($L509="",NOT(COUNTIFS($L$2:$L509,$L509)=1)),"",SUMIFS($G:$G,$L:$L,$L509))</f>
        <v/>
      </c>
      <c r="K509" s="5" t="str">
        <f>IF(OR($L509="",NOT(COUNTIFS($L$2:$L509,$L509)=1)),"",SUMIFS($I:$I,$L:$L,$L509))</f>
        <v/>
      </c>
      <c r="L509" s="6" t="str">
        <f t="shared" si="67"/>
        <v/>
      </c>
      <c r="M509" s="6">
        <f t="shared" si="68"/>
        <v>21</v>
      </c>
      <c r="N509" s="6">
        <f t="shared" si="69"/>
        <v>9</v>
      </c>
      <c r="O509" s="9" t="str">
        <f>IF(AND($B509&lt;&gt;"",$C509&lt;&gt;"",$B509&lt;=$C509),INDEX(Szabalyok!$C:$C,$N509),"")</f>
        <v/>
      </c>
      <c r="P509">
        <f t="shared" si="71"/>
        <v>0</v>
      </c>
    </row>
    <row r="510" spans="1:16" x14ac:dyDescent="0.35">
      <c r="A510">
        <f t="shared" si="70"/>
        <v>0</v>
      </c>
      <c r="B510" s="4" t="str">
        <f>IF($M510&gt;300,"",IF(OR(INDEX(Bemenet!$E$2:$E$301,$M510)="",INDEX(Bemenet!$F$2:$F$301,$M510)=""),"",MAX(INDEX(Bemenet!$E$2:$E$301,$M510),INDEX(Szabalyok!$A:$A,$N510))))</f>
        <v/>
      </c>
      <c r="C510" s="4" t="str">
        <f>IF($B510="","",MIN(INDEX(Bemenet!$F$2:$F$301,$M510),INDEX(Szabalyok!$B:$B,$N510)))</f>
        <v/>
      </c>
      <c r="D510" s="5" t="str">
        <f>IF(AND($B510&lt;&gt;"",$C510&lt;&gt;"",$B510&lt;=$C510),INDEX(Bemenet!$G$2:$G$301,$M510),"")</f>
        <v/>
      </c>
      <c r="E510" s="6" t="str">
        <f>IF(AND($B510&lt;&gt;"",$C510&lt;&gt;"",$B510&lt;=$C510),INDEX(Bemenet!$D$2:$D$301,$M510),"")</f>
        <v/>
      </c>
      <c r="F510" s="5" t="str">
        <f t="shared" si="63"/>
        <v/>
      </c>
      <c r="G510" s="5" t="str">
        <f t="shared" si="64"/>
        <v/>
      </c>
      <c r="H510" s="9" t="str">
        <f t="shared" si="65"/>
        <v/>
      </c>
      <c r="I510" s="5" t="str">
        <f t="shared" si="66"/>
        <v/>
      </c>
      <c r="J510" s="5" t="str">
        <f>IF(OR($L510="",NOT(COUNTIFS($L$2:$L510,$L510)=1)),"",SUMIFS($G:$G,$L:$L,$L510))</f>
        <v/>
      </c>
      <c r="K510" s="5" t="str">
        <f>IF(OR($L510="",NOT(COUNTIFS($L$2:$L510,$L510)=1)),"",SUMIFS($I:$I,$L:$L,$L510))</f>
        <v/>
      </c>
      <c r="L510" s="6" t="str">
        <f t="shared" si="67"/>
        <v/>
      </c>
      <c r="M510" s="6">
        <f t="shared" si="68"/>
        <v>21</v>
      </c>
      <c r="N510" s="6">
        <f t="shared" si="69"/>
        <v>10</v>
      </c>
      <c r="O510" s="9" t="str">
        <f>IF(AND($B510&lt;&gt;"",$C510&lt;&gt;"",$B510&lt;=$C510),INDEX(Szabalyok!$C:$C,$N510),"")</f>
        <v/>
      </c>
      <c r="P510">
        <f t="shared" si="71"/>
        <v>0</v>
      </c>
    </row>
    <row r="511" spans="1:16" x14ac:dyDescent="0.35">
      <c r="A511">
        <f t="shared" si="70"/>
        <v>0</v>
      </c>
      <c r="B511" s="4" t="str">
        <f>IF($M511&gt;300,"",IF(OR(INDEX(Bemenet!$E$2:$E$301,$M511)="",INDEX(Bemenet!$F$2:$F$301,$M511)=""),"",MAX(INDEX(Bemenet!$E$2:$E$301,$M511),INDEX(Szabalyok!$A:$A,$N511))))</f>
        <v/>
      </c>
      <c r="C511" s="4" t="str">
        <f>IF($B511="","",MIN(INDEX(Bemenet!$F$2:$F$301,$M511),INDEX(Szabalyok!$B:$B,$N511)))</f>
        <v/>
      </c>
      <c r="D511" s="5" t="str">
        <f>IF(AND($B511&lt;&gt;"",$C511&lt;&gt;"",$B511&lt;=$C511),INDEX(Bemenet!$G$2:$G$301,$M511),"")</f>
        <v/>
      </c>
      <c r="E511" s="6" t="str">
        <f>IF(AND($B511&lt;&gt;"",$C511&lt;&gt;"",$B511&lt;=$C511),INDEX(Bemenet!$D$2:$D$301,$M511),"")</f>
        <v/>
      </c>
      <c r="F511" s="5" t="str">
        <f t="shared" si="63"/>
        <v/>
      </c>
      <c r="G511" s="5" t="str">
        <f t="shared" si="64"/>
        <v/>
      </c>
      <c r="H511" s="9" t="str">
        <f t="shared" si="65"/>
        <v/>
      </c>
      <c r="I511" s="5" t="str">
        <f t="shared" si="66"/>
        <v/>
      </c>
      <c r="J511" s="5" t="str">
        <f>IF(OR($L511="",NOT(COUNTIFS($L$2:$L511,$L511)=1)),"",SUMIFS($G:$G,$L:$L,$L511))</f>
        <v/>
      </c>
      <c r="K511" s="5" t="str">
        <f>IF(OR($L511="",NOT(COUNTIFS($L$2:$L511,$L511)=1)),"",SUMIFS($I:$I,$L:$L,$L511))</f>
        <v/>
      </c>
      <c r="L511" s="6" t="str">
        <f t="shared" si="67"/>
        <v/>
      </c>
      <c r="M511" s="6">
        <f t="shared" si="68"/>
        <v>21</v>
      </c>
      <c r="N511" s="6">
        <f t="shared" si="69"/>
        <v>11</v>
      </c>
      <c r="O511" s="9" t="str">
        <f>IF(AND($B511&lt;&gt;"",$C511&lt;&gt;"",$B511&lt;=$C511),INDEX(Szabalyok!$C:$C,$N511),"")</f>
        <v/>
      </c>
      <c r="P511">
        <f t="shared" si="71"/>
        <v>0</v>
      </c>
    </row>
    <row r="512" spans="1:16" x14ac:dyDescent="0.35">
      <c r="A512">
        <f t="shared" si="70"/>
        <v>0</v>
      </c>
      <c r="B512" s="4" t="str">
        <f>IF($M512&gt;300,"",IF(OR(INDEX(Bemenet!$E$2:$E$301,$M512)="",INDEX(Bemenet!$F$2:$F$301,$M512)=""),"",MAX(INDEX(Bemenet!$E$2:$E$301,$M512),INDEX(Szabalyok!$A:$A,$N512))))</f>
        <v/>
      </c>
      <c r="C512" s="4" t="str">
        <f>IF($B512="","",MIN(INDEX(Bemenet!$F$2:$F$301,$M512),INDEX(Szabalyok!$B:$B,$N512)))</f>
        <v/>
      </c>
      <c r="D512" s="5" t="str">
        <f>IF(AND($B512&lt;&gt;"",$C512&lt;&gt;"",$B512&lt;=$C512),INDEX(Bemenet!$G$2:$G$301,$M512),"")</f>
        <v/>
      </c>
      <c r="E512" s="6" t="str">
        <f>IF(AND($B512&lt;&gt;"",$C512&lt;&gt;"",$B512&lt;=$C512),INDEX(Bemenet!$D$2:$D$301,$M512),"")</f>
        <v/>
      </c>
      <c r="F512" s="5" t="str">
        <f t="shared" si="63"/>
        <v/>
      </c>
      <c r="G512" s="5" t="str">
        <f t="shared" si="64"/>
        <v/>
      </c>
      <c r="H512" s="9" t="str">
        <f t="shared" si="65"/>
        <v/>
      </c>
      <c r="I512" s="5" t="str">
        <f t="shared" si="66"/>
        <v/>
      </c>
      <c r="J512" s="5" t="str">
        <f>IF(OR($L512="",NOT(COUNTIFS($L$2:$L512,$L512)=1)),"",SUMIFS($G:$G,$L:$L,$L512))</f>
        <v/>
      </c>
      <c r="K512" s="5" t="str">
        <f>IF(OR($L512="",NOT(COUNTIFS($L$2:$L512,$L512)=1)),"",SUMIFS($I:$I,$L:$L,$L512))</f>
        <v/>
      </c>
      <c r="L512" s="6" t="str">
        <f t="shared" si="67"/>
        <v/>
      </c>
      <c r="M512" s="6">
        <f t="shared" si="68"/>
        <v>21</v>
      </c>
      <c r="N512" s="6">
        <f t="shared" si="69"/>
        <v>12</v>
      </c>
      <c r="O512" s="9" t="str">
        <f>IF(AND($B512&lt;&gt;"",$C512&lt;&gt;"",$B512&lt;=$C512),INDEX(Szabalyok!$C:$C,$N512),"")</f>
        <v/>
      </c>
      <c r="P512">
        <f t="shared" si="71"/>
        <v>0</v>
      </c>
    </row>
    <row r="513" spans="1:16" x14ac:dyDescent="0.35">
      <c r="A513">
        <f t="shared" si="70"/>
        <v>0</v>
      </c>
      <c r="B513" s="4" t="str">
        <f>IF($M513&gt;300,"",IF(OR(INDEX(Bemenet!$E$2:$E$301,$M513)="",INDEX(Bemenet!$F$2:$F$301,$M513)=""),"",MAX(INDEX(Bemenet!$E$2:$E$301,$M513),INDEX(Szabalyok!$A:$A,$N513))))</f>
        <v/>
      </c>
      <c r="C513" s="4" t="str">
        <f>IF($B513="","",MIN(INDEX(Bemenet!$F$2:$F$301,$M513),INDEX(Szabalyok!$B:$B,$N513)))</f>
        <v/>
      </c>
      <c r="D513" s="5" t="str">
        <f>IF(AND($B513&lt;&gt;"",$C513&lt;&gt;"",$B513&lt;=$C513),INDEX(Bemenet!$G$2:$G$301,$M513),"")</f>
        <v/>
      </c>
      <c r="E513" s="6" t="str">
        <f>IF(AND($B513&lt;&gt;"",$C513&lt;&gt;"",$B513&lt;=$C513),INDEX(Bemenet!$D$2:$D$301,$M513),"")</f>
        <v/>
      </c>
      <c r="F513" s="5" t="str">
        <f t="shared" si="63"/>
        <v/>
      </c>
      <c r="G513" s="5" t="str">
        <f t="shared" si="64"/>
        <v/>
      </c>
      <c r="H513" s="9" t="str">
        <f t="shared" si="65"/>
        <v/>
      </c>
      <c r="I513" s="5" t="str">
        <f t="shared" si="66"/>
        <v/>
      </c>
      <c r="J513" s="5" t="str">
        <f>IF(OR($L513="",NOT(COUNTIFS($L$2:$L513,$L513)=1)),"",SUMIFS($G:$G,$L:$L,$L513))</f>
        <v/>
      </c>
      <c r="K513" s="5" t="str">
        <f>IF(OR($L513="",NOT(COUNTIFS($L$2:$L513,$L513)=1)),"",SUMIFS($I:$I,$L:$L,$L513))</f>
        <v/>
      </c>
      <c r="L513" s="6" t="str">
        <f t="shared" si="67"/>
        <v/>
      </c>
      <c r="M513" s="6">
        <f t="shared" si="68"/>
        <v>21</v>
      </c>
      <c r="N513" s="6">
        <f t="shared" si="69"/>
        <v>13</v>
      </c>
      <c r="O513" s="9" t="str">
        <f>IF(AND($B513&lt;&gt;"",$C513&lt;&gt;"",$B513&lt;=$C513),INDEX(Szabalyok!$C:$C,$N513),"")</f>
        <v/>
      </c>
      <c r="P513">
        <f t="shared" si="71"/>
        <v>0</v>
      </c>
    </row>
    <row r="514" spans="1:16" x14ac:dyDescent="0.35">
      <c r="A514">
        <f t="shared" si="70"/>
        <v>0</v>
      </c>
      <c r="B514" s="4" t="str">
        <f>IF($M514&gt;300,"",IF(OR(INDEX(Bemenet!$E$2:$E$301,$M514)="",INDEX(Bemenet!$F$2:$F$301,$M514)=""),"",MAX(INDEX(Bemenet!$E$2:$E$301,$M514),INDEX(Szabalyok!$A:$A,$N514))))</f>
        <v/>
      </c>
      <c r="C514" s="4" t="str">
        <f>IF($B514="","",MIN(INDEX(Bemenet!$F$2:$F$301,$M514),INDEX(Szabalyok!$B:$B,$N514)))</f>
        <v/>
      </c>
      <c r="D514" s="5" t="str">
        <f>IF(AND($B514&lt;&gt;"",$C514&lt;&gt;"",$B514&lt;=$C514),INDEX(Bemenet!$G$2:$G$301,$M514),"")</f>
        <v/>
      </c>
      <c r="E514" s="6" t="str">
        <f>IF(AND($B514&lt;&gt;"",$C514&lt;&gt;"",$B514&lt;=$C514),INDEX(Bemenet!$D$2:$D$301,$M514),"")</f>
        <v/>
      </c>
      <c r="F514" s="5" t="str">
        <f t="shared" ref="F514:F577" si="72">IF(AND($B514&lt;&gt;"",$C514&lt;&gt;"",$B514&lt;=$C514),$C514-$B514+1,"")</f>
        <v/>
      </c>
      <c r="G514" s="5" t="str">
        <f t="shared" ref="G514:G577" si="73">IF($F514="","",$F514*$D514)</f>
        <v/>
      </c>
      <c r="H514" s="9" t="str">
        <f t="shared" ref="H514:H577" si="74">IF($G514="","",$O514)</f>
        <v/>
      </c>
      <c r="I514" s="5" t="str">
        <f t="shared" ref="I514:I577" si="75">IF($G514="","",$G514*IF($H514="",$O514,$H514)/100)</f>
        <v/>
      </c>
      <c r="J514" s="5" t="str">
        <f>IF(OR($L514="",NOT(COUNTIFS($L$2:$L514,$L514)=1)),"",SUMIFS($G:$G,$L:$L,$L514))</f>
        <v/>
      </c>
      <c r="K514" s="5" t="str">
        <f>IF(OR($L514="",NOT(COUNTIFS($L$2:$L514,$L514)=1)),"",SUMIFS($I:$I,$L:$L,$L514))</f>
        <v/>
      </c>
      <c r="L514" s="6" t="str">
        <f t="shared" ref="L514:L577" si="76">IF($B514="","",YEAR($B514))</f>
        <v/>
      </c>
      <c r="M514" s="6">
        <f t="shared" ref="M514:M577" si="77">INT((ROW()-2)/25)+1</f>
        <v>21</v>
      </c>
      <c r="N514" s="6">
        <f t="shared" ref="N514:N577" si="78">MOD(ROW()-2,25)+2</f>
        <v>14</v>
      </c>
      <c r="O514" s="9" t="str">
        <f>IF(AND($B514&lt;&gt;"",$C514&lt;&gt;"",$B514&lt;=$C514),INDEX(Szabalyok!$C:$C,$N514),"")</f>
        <v/>
      </c>
      <c r="P514">
        <f t="shared" si="71"/>
        <v>0</v>
      </c>
    </row>
    <row r="515" spans="1:16" x14ac:dyDescent="0.35">
      <c r="A515">
        <f t="shared" si="70"/>
        <v>0</v>
      </c>
      <c r="B515" s="4" t="str">
        <f>IF($M515&gt;300,"",IF(OR(INDEX(Bemenet!$E$2:$E$301,$M515)="",INDEX(Bemenet!$F$2:$F$301,$M515)=""),"",MAX(INDEX(Bemenet!$E$2:$E$301,$M515),INDEX(Szabalyok!$A:$A,$N515))))</f>
        <v/>
      </c>
      <c r="C515" s="4" t="str">
        <f>IF($B515="","",MIN(INDEX(Bemenet!$F$2:$F$301,$M515),INDEX(Szabalyok!$B:$B,$N515)))</f>
        <v/>
      </c>
      <c r="D515" s="5" t="str">
        <f>IF(AND($B515&lt;&gt;"",$C515&lt;&gt;"",$B515&lt;=$C515),INDEX(Bemenet!$G$2:$G$301,$M515),"")</f>
        <v/>
      </c>
      <c r="E515" s="6" t="str">
        <f>IF(AND($B515&lt;&gt;"",$C515&lt;&gt;"",$B515&lt;=$C515),INDEX(Bemenet!$D$2:$D$301,$M515),"")</f>
        <v/>
      </c>
      <c r="F515" s="5" t="str">
        <f t="shared" si="72"/>
        <v/>
      </c>
      <c r="G515" s="5" t="str">
        <f t="shared" si="73"/>
        <v/>
      </c>
      <c r="H515" s="9" t="str">
        <f t="shared" si="74"/>
        <v/>
      </c>
      <c r="I515" s="5" t="str">
        <f t="shared" si="75"/>
        <v/>
      </c>
      <c r="J515" s="5" t="str">
        <f>IF(OR($L515="",NOT(COUNTIFS($L$2:$L515,$L515)=1)),"",SUMIFS($G:$G,$L:$L,$L515))</f>
        <v/>
      </c>
      <c r="K515" s="5" t="str">
        <f>IF(OR($L515="",NOT(COUNTIFS($L$2:$L515,$L515)=1)),"",SUMIFS($I:$I,$L:$L,$L515))</f>
        <v/>
      </c>
      <c r="L515" s="6" t="str">
        <f t="shared" si="76"/>
        <v/>
      </c>
      <c r="M515" s="6">
        <f t="shared" si="77"/>
        <v>21</v>
      </c>
      <c r="N515" s="6">
        <f t="shared" si="78"/>
        <v>15</v>
      </c>
      <c r="O515" s="9" t="str">
        <f>IF(AND($B515&lt;&gt;"",$C515&lt;&gt;"",$B515&lt;=$C515),INDEX(Szabalyok!$C:$C,$N515),"")</f>
        <v/>
      </c>
      <c r="P515">
        <f t="shared" si="71"/>
        <v>0</v>
      </c>
    </row>
    <row r="516" spans="1:16" x14ac:dyDescent="0.35">
      <c r="A516">
        <f t="shared" ref="A516:A579" si="79">IF(P516=P515,0,P516)</f>
        <v>0</v>
      </c>
      <c r="B516" s="4" t="str">
        <f>IF($M516&gt;300,"",IF(OR(INDEX(Bemenet!$E$2:$E$301,$M516)="",INDEX(Bemenet!$F$2:$F$301,$M516)=""),"",MAX(INDEX(Bemenet!$E$2:$E$301,$M516),INDEX(Szabalyok!$A:$A,$N516))))</f>
        <v/>
      </c>
      <c r="C516" s="4" t="str">
        <f>IF($B516="","",MIN(INDEX(Bemenet!$F$2:$F$301,$M516),INDEX(Szabalyok!$B:$B,$N516)))</f>
        <v/>
      </c>
      <c r="D516" s="5" t="str">
        <f>IF(AND($B516&lt;&gt;"",$C516&lt;&gt;"",$B516&lt;=$C516),INDEX(Bemenet!$G$2:$G$301,$M516),"")</f>
        <v/>
      </c>
      <c r="E516" s="6" t="str">
        <f>IF(AND($B516&lt;&gt;"",$C516&lt;&gt;"",$B516&lt;=$C516),INDEX(Bemenet!$D$2:$D$301,$M516),"")</f>
        <v/>
      </c>
      <c r="F516" s="5" t="str">
        <f t="shared" si="72"/>
        <v/>
      </c>
      <c r="G516" s="5" t="str">
        <f t="shared" si="73"/>
        <v/>
      </c>
      <c r="H516" s="9" t="str">
        <f t="shared" si="74"/>
        <v/>
      </c>
      <c r="I516" s="5" t="str">
        <f t="shared" si="75"/>
        <v/>
      </c>
      <c r="J516" s="5" t="str">
        <f>IF(OR($L516="",NOT(COUNTIFS($L$2:$L516,$L516)=1)),"",SUMIFS($G:$G,$L:$L,$L516))</f>
        <v/>
      </c>
      <c r="K516" s="5" t="str">
        <f>IF(OR($L516="",NOT(COUNTIFS($L$2:$L516,$L516)=1)),"",SUMIFS($I:$I,$L:$L,$L516))</f>
        <v/>
      </c>
      <c r="L516" s="6" t="str">
        <f t="shared" si="76"/>
        <v/>
      </c>
      <c r="M516" s="6">
        <f t="shared" si="77"/>
        <v>21</v>
      </c>
      <c r="N516" s="6">
        <f t="shared" si="78"/>
        <v>16</v>
      </c>
      <c r="O516" s="9" t="str">
        <f>IF(AND($B516&lt;&gt;"",$C516&lt;&gt;"",$B516&lt;=$C516),INDEX(Szabalyok!$C:$C,$N516),"")</f>
        <v/>
      </c>
      <c r="P516">
        <f t="shared" ref="P516:P579" si="80">IF(D516="",P515,P515+1)</f>
        <v>0</v>
      </c>
    </row>
    <row r="517" spans="1:16" x14ac:dyDescent="0.35">
      <c r="A517">
        <f t="shared" si="79"/>
        <v>0</v>
      </c>
      <c r="B517" s="4" t="str">
        <f>IF($M517&gt;300,"",IF(OR(INDEX(Bemenet!$E$2:$E$301,$M517)="",INDEX(Bemenet!$F$2:$F$301,$M517)=""),"",MAX(INDEX(Bemenet!$E$2:$E$301,$M517),INDEX(Szabalyok!$A:$A,$N517))))</f>
        <v/>
      </c>
      <c r="C517" s="4" t="str">
        <f>IF($B517="","",MIN(INDEX(Bemenet!$F$2:$F$301,$M517),INDEX(Szabalyok!$B:$B,$N517)))</f>
        <v/>
      </c>
      <c r="D517" s="5" t="str">
        <f>IF(AND($B517&lt;&gt;"",$C517&lt;&gt;"",$B517&lt;=$C517),INDEX(Bemenet!$G$2:$G$301,$M517),"")</f>
        <v/>
      </c>
      <c r="E517" s="6" t="str">
        <f>IF(AND($B517&lt;&gt;"",$C517&lt;&gt;"",$B517&lt;=$C517),INDEX(Bemenet!$D$2:$D$301,$M517),"")</f>
        <v/>
      </c>
      <c r="F517" s="5" t="str">
        <f t="shared" si="72"/>
        <v/>
      </c>
      <c r="G517" s="5" t="str">
        <f t="shared" si="73"/>
        <v/>
      </c>
      <c r="H517" s="9" t="str">
        <f t="shared" si="74"/>
        <v/>
      </c>
      <c r="I517" s="5" t="str">
        <f t="shared" si="75"/>
        <v/>
      </c>
      <c r="J517" s="5" t="str">
        <f>IF(OR($L517="",NOT(COUNTIFS($L$2:$L517,$L517)=1)),"",SUMIFS($G:$G,$L:$L,$L517))</f>
        <v/>
      </c>
      <c r="K517" s="5" t="str">
        <f>IF(OR($L517="",NOT(COUNTIFS($L$2:$L517,$L517)=1)),"",SUMIFS($I:$I,$L:$L,$L517))</f>
        <v/>
      </c>
      <c r="L517" s="6" t="str">
        <f t="shared" si="76"/>
        <v/>
      </c>
      <c r="M517" s="6">
        <f t="shared" si="77"/>
        <v>21</v>
      </c>
      <c r="N517" s="6">
        <f t="shared" si="78"/>
        <v>17</v>
      </c>
      <c r="O517" s="9" t="str">
        <f>IF(AND($B517&lt;&gt;"",$C517&lt;&gt;"",$B517&lt;=$C517),INDEX(Szabalyok!$C:$C,$N517),"")</f>
        <v/>
      </c>
      <c r="P517">
        <f t="shared" si="80"/>
        <v>0</v>
      </c>
    </row>
    <row r="518" spans="1:16" x14ac:dyDescent="0.35">
      <c r="A518">
        <f t="shared" si="79"/>
        <v>0</v>
      </c>
      <c r="B518" s="4" t="str">
        <f>IF($M518&gt;300,"",IF(OR(INDEX(Bemenet!$E$2:$E$301,$M518)="",INDEX(Bemenet!$F$2:$F$301,$M518)=""),"",MAX(INDEX(Bemenet!$E$2:$E$301,$M518),INDEX(Szabalyok!$A:$A,$N518))))</f>
        <v/>
      </c>
      <c r="C518" s="4" t="str">
        <f>IF($B518="","",MIN(INDEX(Bemenet!$F$2:$F$301,$M518),INDEX(Szabalyok!$B:$B,$N518)))</f>
        <v/>
      </c>
      <c r="D518" s="5" t="str">
        <f>IF(AND($B518&lt;&gt;"",$C518&lt;&gt;"",$B518&lt;=$C518),INDEX(Bemenet!$G$2:$G$301,$M518),"")</f>
        <v/>
      </c>
      <c r="E518" s="6" t="str">
        <f>IF(AND($B518&lt;&gt;"",$C518&lt;&gt;"",$B518&lt;=$C518),INDEX(Bemenet!$D$2:$D$301,$M518),"")</f>
        <v/>
      </c>
      <c r="F518" s="5" t="str">
        <f t="shared" si="72"/>
        <v/>
      </c>
      <c r="G518" s="5" t="str">
        <f t="shared" si="73"/>
        <v/>
      </c>
      <c r="H518" s="9" t="str">
        <f t="shared" si="74"/>
        <v/>
      </c>
      <c r="I518" s="5" t="str">
        <f t="shared" si="75"/>
        <v/>
      </c>
      <c r="J518" s="5" t="str">
        <f>IF(OR($L518="",NOT(COUNTIFS($L$2:$L518,$L518)=1)),"",SUMIFS($G:$G,$L:$L,$L518))</f>
        <v/>
      </c>
      <c r="K518" s="5" t="str">
        <f>IF(OR($L518="",NOT(COUNTIFS($L$2:$L518,$L518)=1)),"",SUMIFS($I:$I,$L:$L,$L518))</f>
        <v/>
      </c>
      <c r="L518" s="6" t="str">
        <f t="shared" si="76"/>
        <v/>
      </c>
      <c r="M518" s="6">
        <f t="shared" si="77"/>
        <v>21</v>
      </c>
      <c r="N518" s="6">
        <f t="shared" si="78"/>
        <v>18</v>
      </c>
      <c r="O518" s="9" t="str">
        <f>IF(AND($B518&lt;&gt;"",$C518&lt;&gt;"",$B518&lt;=$C518),INDEX(Szabalyok!$C:$C,$N518),"")</f>
        <v/>
      </c>
      <c r="P518">
        <f t="shared" si="80"/>
        <v>0</v>
      </c>
    </row>
    <row r="519" spans="1:16" x14ac:dyDescent="0.35">
      <c r="A519">
        <f t="shared" si="79"/>
        <v>0</v>
      </c>
      <c r="B519" s="4" t="str">
        <f>IF($M519&gt;300,"",IF(OR(INDEX(Bemenet!$E$2:$E$301,$M519)="",INDEX(Bemenet!$F$2:$F$301,$M519)=""),"",MAX(INDEX(Bemenet!$E$2:$E$301,$M519),INDEX(Szabalyok!$A:$A,$N519))))</f>
        <v/>
      </c>
      <c r="C519" s="4" t="str">
        <f>IF($B519="","",MIN(INDEX(Bemenet!$F$2:$F$301,$M519),INDEX(Szabalyok!$B:$B,$N519)))</f>
        <v/>
      </c>
      <c r="D519" s="5" t="str">
        <f>IF(AND($B519&lt;&gt;"",$C519&lt;&gt;"",$B519&lt;=$C519),INDEX(Bemenet!$G$2:$G$301,$M519),"")</f>
        <v/>
      </c>
      <c r="E519" s="6" t="str">
        <f>IF(AND($B519&lt;&gt;"",$C519&lt;&gt;"",$B519&lt;=$C519),INDEX(Bemenet!$D$2:$D$301,$M519),"")</f>
        <v/>
      </c>
      <c r="F519" s="5" t="str">
        <f t="shared" si="72"/>
        <v/>
      </c>
      <c r="G519" s="5" t="str">
        <f t="shared" si="73"/>
        <v/>
      </c>
      <c r="H519" s="9" t="str">
        <f t="shared" si="74"/>
        <v/>
      </c>
      <c r="I519" s="5" t="str">
        <f t="shared" si="75"/>
        <v/>
      </c>
      <c r="J519" s="5" t="str">
        <f>IF(OR($L519="",NOT(COUNTIFS($L$2:$L519,$L519)=1)),"",SUMIFS($G:$G,$L:$L,$L519))</f>
        <v/>
      </c>
      <c r="K519" s="5" t="str">
        <f>IF(OR($L519="",NOT(COUNTIFS($L$2:$L519,$L519)=1)),"",SUMIFS($I:$I,$L:$L,$L519))</f>
        <v/>
      </c>
      <c r="L519" s="6" t="str">
        <f t="shared" si="76"/>
        <v/>
      </c>
      <c r="M519" s="6">
        <f t="shared" si="77"/>
        <v>21</v>
      </c>
      <c r="N519" s="6">
        <f t="shared" si="78"/>
        <v>19</v>
      </c>
      <c r="O519" s="9" t="str">
        <f>IF(AND($B519&lt;&gt;"",$C519&lt;&gt;"",$B519&lt;=$C519),INDEX(Szabalyok!$C:$C,$N519),"")</f>
        <v/>
      </c>
      <c r="P519">
        <f t="shared" si="80"/>
        <v>0</v>
      </c>
    </row>
    <row r="520" spans="1:16" x14ac:dyDescent="0.35">
      <c r="A520">
        <f t="shared" si="79"/>
        <v>0</v>
      </c>
      <c r="B520" s="4" t="str">
        <f>IF($M520&gt;300,"",IF(OR(INDEX(Bemenet!$E$2:$E$301,$M520)="",INDEX(Bemenet!$F$2:$F$301,$M520)=""),"",MAX(INDEX(Bemenet!$E$2:$E$301,$M520),INDEX(Szabalyok!$A:$A,$N520))))</f>
        <v/>
      </c>
      <c r="C520" s="4" t="str">
        <f>IF($B520="","",MIN(INDEX(Bemenet!$F$2:$F$301,$M520),INDEX(Szabalyok!$B:$B,$N520)))</f>
        <v/>
      </c>
      <c r="D520" s="5" t="str">
        <f>IF(AND($B520&lt;&gt;"",$C520&lt;&gt;"",$B520&lt;=$C520),INDEX(Bemenet!$G$2:$G$301,$M520),"")</f>
        <v/>
      </c>
      <c r="E520" s="6" t="str">
        <f>IF(AND($B520&lt;&gt;"",$C520&lt;&gt;"",$B520&lt;=$C520),INDEX(Bemenet!$D$2:$D$301,$M520),"")</f>
        <v/>
      </c>
      <c r="F520" s="5" t="str">
        <f t="shared" si="72"/>
        <v/>
      </c>
      <c r="G520" s="5" t="str">
        <f t="shared" si="73"/>
        <v/>
      </c>
      <c r="H520" s="9" t="str">
        <f t="shared" si="74"/>
        <v/>
      </c>
      <c r="I520" s="5" t="str">
        <f t="shared" si="75"/>
        <v/>
      </c>
      <c r="J520" s="5" t="str">
        <f>IF(OR($L520="",NOT(COUNTIFS($L$2:$L520,$L520)=1)),"",SUMIFS($G:$G,$L:$L,$L520))</f>
        <v/>
      </c>
      <c r="K520" s="5" t="str">
        <f>IF(OR($L520="",NOT(COUNTIFS($L$2:$L520,$L520)=1)),"",SUMIFS($I:$I,$L:$L,$L520))</f>
        <v/>
      </c>
      <c r="L520" s="6" t="str">
        <f t="shared" si="76"/>
        <v/>
      </c>
      <c r="M520" s="6">
        <f t="shared" si="77"/>
        <v>21</v>
      </c>
      <c r="N520" s="6">
        <f t="shared" si="78"/>
        <v>20</v>
      </c>
      <c r="O520" s="9" t="str">
        <f>IF(AND($B520&lt;&gt;"",$C520&lt;&gt;"",$B520&lt;=$C520),INDEX(Szabalyok!$C:$C,$N520),"")</f>
        <v/>
      </c>
      <c r="P520">
        <f t="shared" si="80"/>
        <v>0</v>
      </c>
    </row>
    <row r="521" spans="1:16" x14ac:dyDescent="0.35">
      <c r="A521">
        <f t="shared" si="79"/>
        <v>0</v>
      </c>
      <c r="B521" s="4" t="str">
        <f>IF($M521&gt;300,"",IF(OR(INDEX(Bemenet!$E$2:$E$301,$M521)="",INDEX(Bemenet!$F$2:$F$301,$M521)=""),"",MAX(INDEX(Bemenet!$E$2:$E$301,$M521),INDEX(Szabalyok!$A:$A,$N521))))</f>
        <v/>
      </c>
      <c r="C521" s="4" t="str">
        <f>IF($B521="","",MIN(INDEX(Bemenet!$F$2:$F$301,$M521),INDEX(Szabalyok!$B:$B,$N521)))</f>
        <v/>
      </c>
      <c r="D521" s="5" t="str">
        <f>IF(AND($B521&lt;&gt;"",$C521&lt;&gt;"",$B521&lt;=$C521),INDEX(Bemenet!$G$2:$G$301,$M521),"")</f>
        <v/>
      </c>
      <c r="E521" s="6" t="str">
        <f>IF(AND($B521&lt;&gt;"",$C521&lt;&gt;"",$B521&lt;=$C521),INDEX(Bemenet!$D$2:$D$301,$M521),"")</f>
        <v/>
      </c>
      <c r="F521" s="5" t="str">
        <f t="shared" si="72"/>
        <v/>
      </c>
      <c r="G521" s="5" t="str">
        <f t="shared" si="73"/>
        <v/>
      </c>
      <c r="H521" s="9" t="str">
        <f t="shared" si="74"/>
        <v/>
      </c>
      <c r="I521" s="5" t="str">
        <f t="shared" si="75"/>
        <v/>
      </c>
      <c r="J521" s="5" t="str">
        <f>IF(OR($L521="",NOT(COUNTIFS($L$2:$L521,$L521)=1)),"",SUMIFS($G:$G,$L:$L,$L521))</f>
        <v/>
      </c>
      <c r="K521" s="5" t="str">
        <f>IF(OR($L521="",NOT(COUNTIFS($L$2:$L521,$L521)=1)),"",SUMIFS($I:$I,$L:$L,$L521))</f>
        <v/>
      </c>
      <c r="L521" s="6" t="str">
        <f t="shared" si="76"/>
        <v/>
      </c>
      <c r="M521" s="6">
        <f t="shared" si="77"/>
        <v>21</v>
      </c>
      <c r="N521" s="6">
        <f t="shared" si="78"/>
        <v>21</v>
      </c>
      <c r="O521" s="9" t="str">
        <f>IF(AND($B521&lt;&gt;"",$C521&lt;&gt;"",$B521&lt;=$C521),INDEX(Szabalyok!$C:$C,$N521),"")</f>
        <v/>
      </c>
      <c r="P521">
        <f t="shared" si="80"/>
        <v>0</v>
      </c>
    </row>
    <row r="522" spans="1:16" x14ac:dyDescent="0.35">
      <c r="A522">
        <f t="shared" si="79"/>
        <v>0</v>
      </c>
      <c r="B522" s="4" t="str">
        <f>IF($M522&gt;300,"",IF(OR(INDEX(Bemenet!$E$2:$E$301,$M522)="",INDEX(Bemenet!$F$2:$F$301,$M522)=""),"",MAX(INDEX(Bemenet!$E$2:$E$301,$M522),INDEX(Szabalyok!$A:$A,$N522))))</f>
        <v/>
      </c>
      <c r="C522" s="4" t="str">
        <f>IF($B522="","",MIN(INDEX(Bemenet!$F$2:$F$301,$M522),INDEX(Szabalyok!$B:$B,$N522)))</f>
        <v/>
      </c>
      <c r="D522" s="5" t="str">
        <f>IF(AND($B522&lt;&gt;"",$C522&lt;&gt;"",$B522&lt;=$C522),INDEX(Bemenet!$G$2:$G$301,$M522),"")</f>
        <v/>
      </c>
      <c r="E522" s="6" t="str">
        <f>IF(AND($B522&lt;&gt;"",$C522&lt;&gt;"",$B522&lt;=$C522),INDEX(Bemenet!$D$2:$D$301,$M522),"")</f>
        <v/>
      </c>
      <c r="F522" s="5" t="str">
        <f t="shared" si="72"/>
        <v/>
      </c>
      <c r="G522" s="5" t="str">
        <f t="shared" si="73"/>
        <v/>
      </c>
      <c r="H522" s="9" t="str">
        <f t="shared" si="74"/>
        <v/>
      </c>
      <c r="I522" s="5" t="str">
        <f t="shared" si="75"/>
        <v/>
      </c>
      <c r="J522" s="5" t="str">
        <f>IF(OR($L522="",NOT(COUNTIFS($L$2:$L522,$L522)=1)),"",SUMIFS($G:$G,$L:$L,$L522))</f>
        <v/>
      </c>
      <c r="K522" s="5" t="str">
        <f>IF(OR($L522="",NOT(COUNTIFS($L$2:$L522,$L522)=1)),"",SUMIFS($I:$I,$L:$L,$L522))</f>
        <v/>
      </c>
      <c r="L522" s="6" t="str">
        <f t="shared" si="76"/>
        <v/>
      </c>
      <c r="M522" s="6">
        <f t="shared" si="77"/>
        <v>21</v>
      </c>
      <c r="N522" s="6">
        <f t="shared" si="78"/>
        <v>22</v>
      </c>
      <c r="O522" s="9" t="str">
        <f>IF(AND($B522&lt;&gt;"",$C522&lt;&gt;"",$B522&lt;=$C522),INDEX(Szabalyok!$C:$C,$N522),"")</f>
        <v/>
      </c>
      <c r="P522">
        <f t="shared" si="80"/>
        <v>0</v>
      </c>
    </row>
    <row r="523" spans="1:16" x14ac:dyDescent="0.35">
      <c r="A523">
        <f t="shared" si="79"/>
        <v>0</v>
      </c>
      <c r="B523" s="4" t="str">
        <f>IF($M523&gt;300,"",IF(OR(INDEX(Bemenet!$E$2:$E$301,$M523)="",INDEX(Bemenet!$F$2:$F$301,$M523)=""),"",MAX(INDEX(Bemenet!$E$2:$E$301,$M523),INDEX(Szabalyok!$A:$A,$N523))))</f>
        <v/>
      </c>
      <c r="C523" s="4" t="str">
        <f>IF($B523="","",MIN(INDEX(Bemenet!$F$2:$F$301,$M523),INDEX(Szabalyok!$B:$B,$N523)))</f>
        <v/>
      </c>
      <c r="D523" s="5" t="str">
        <f>IF(AND($B523&lt;&gt;"",$C523&lt;&gt;"",$B523&lt;=$C523),INDEX(Bemenet!$G$2:$G$301,$M523),"")</f>
        <v/>
      </c>
      <c r="E523" s="6" t="str">
        <f>IF(AND($B523&lt;&gt;"",$C523&lt;&gt;"",$B523&lt;=$C523),INDEX(Bemenet!$D$2:$D$301,$M523),"")</f>
        <v/>
      </c>
      <c r="F523" s="5" t="str">
        <f t="shared" si="72"/>
        <v/>
      </c>
      <c r="G523" s="5" t="str">
        <f t="shared" si="73"/>
        <v/>
      </c>
      <c r="H523" s="9" t="str">
        <f t="shared" si="74"/>
        <v/>
      </c>
      <c r="I523" s="5" t="str">
        <f t="shared" si="75"/>
        <v/>
      </c>
      <c r="J523" s="5" t="str">
        <f>IF(OR($L523="",NOT(COUNTIFS($L$2:$L523,$L523)=1)),"",SUMIFS($G:$G,$L:$L,$L523))</f>
        <v/>
      </c>
      <c r="K523" s="5" t="str">
        <f>IF(OR($L523="",NOT(COUNTIFS($L$2:$L523,$L523)=1)),"",SUMIFS($I:$I,$L:$L,$L523))</f>
        <v/>
      </c>
      <c r="L523" s="6" t="str">
        <f t="shared" si="76"/>
        <v/>
      </c>
      <c r="M523" s="6">
        <f t="shared" si="77"/>
        <v>21</v>
      </c>
      <c r="N523" s="6">
        <f t="shared" si="78"/>
        <v>23</v>
      </c>
      <c r="O523" s="9" t="str">
        <f>IF(AND($B523&lt;&gt;"",$C523&lt;&gt;"",$B523&lt;=$C523),INDEX(Szabalyok!$C:$C,$N523),"")</f>
        <v/>
      </c>
      <c r="P523">
        <f t="shared" si="80"/>
        <v>0</v>
      </c>
    </row>
    <row r="524" spans="1:16" x14ac:dyDescent="0.35">
      <c r="A524">
        <f t="shared" si="79"/>
        <v>0</v>
      </c>
      <c r="B524" s="4" t="str">
        <f>IF($M524&gt;300,"",IF(OR(INDEX(Bemenet!$E$2:$E$301,$M524)="",INDEX(Bemenet!$F$2:$F$301,$M524)=""),"",MAX(INDEX(Bemenet!$E$2:$E$301,$M524),INDEX(Szabalyok!$A:$A,$N524))))</f>
        <v/>
      </c>
      <c r="C524" s="4" t="str">
        <f>IF($B524="","",MIN(INDEX(Bemenet!$F$2:$F$301,$M524),INDEX(Szabalyok!$B:$B,$N524)))</f>
        <v/>
      </c>
      <c r="D524" s="5" t="str">
        <f>IF(AND($B524&lt;&gt;"",$C524&lt;&gt;"",$B524&lt;=$C524),INDEX(Bemenet!$G$2:$G$301,$M524),"")</f>
        <v/>
      </c>
      <c r="E524" s="6" t="str">
        <f>IF(AND($B524&lt;&gt;"",$C524&lt;&gt;"",$B524&lt;=$C524),INDEX(Bemenet!$D$2:$D$301,$M524),"")</f>
        <v/>
      </c>
      <c r="F524" s="5" t="str">
        <f t="shared" si="72"/>
        <v/>
      </c>
      <c r="G524" s="5" t="str">
        <f t="shared" si="73"/>
        <v/>
      </c>
      <c r="H524" s="9" t="str">
        <f t="shared" si="74"/>
        <v/>
      </c>
      <c r="I524" s="5" t="str">
        <f t="shared" si="75"/>
        <v/>
      </c>
      <c r="J524" s="5" t="str">
        <f>IF(OR($L524="",NOT(COUNTIFS($L$2:$L524,$L524)=1)),"",SUMIFS($G:$G,$L:$L,$L524))</f>
        <v/>
      </c>
      <c r="K524" s="5" t="str">
        <f>IF(OR($L524="",NOT(COUNTIFS($L$2:$L524,$L524)=1)),"",SUMIFS($I:$I,$L:$L,$L524))</f>
        <v/>
      </c>
      <c r="L524" s="6" t="str">
        <f t="shared" si="76"/>
        <v/>
      </c>
      <c r="M524" s="6">
        <f t="shared" si="77"/>
        <v>21</v>
      </c>
      <c r="N524" s="6">
        <f t="shared" si="78"/>
        <v>24</v>
      </c>
      <c r="O524" s="9" t="str">
        <f>IF(AND($B524&lt;&gt;"",$C524&lt;&gt;"",$B524&lt;=$C524),INDEX(Szabalyok!$C:$C,$N524),"")</f>
        <v/>
      </c>
      <c r="P524">
        <f t="shared" si="80"/>
        <v>0</v>
      </c>
    </row>
    <row r="525" spans="1:16" x14ac:dyDescent="0.35">
      <c r="A525">
        <f t="shared" si="79"/>
        <v>0</v>
      </c>
      <c r="B525" s="4" t="str">
        <f>IF($M525&gt;300,"",IF(OR(INDEX(Bemenet!$E$2:$E$301,$M525)="",INDEX(Bemenet!$F$2:$F$301,$M525)=""),"",MAX(INDEX(Bemenet!$E$2:$E$301,$M525),INDEX(Szabalyok!$A:$A,$N525))))</f>
        <v/>
      </c>
      <c r="C525" s="4" t="str">
        <f>IF($B525="","",MIN(INDEX(Bemenet!$F$2:$F$301,$M525),INDEX(Szabalyok!$B:$B,$N525)))</f>
        <v/>
      </c>
      <c r="D525" s="5" t="str">
        <f>IF(AND($B525&lt;&gt;"",$C525&lt;&gt;"",$B525&lt;=$C525),INDEX(Bemenet!$G$2:$G$301,$M525),"")</f>
        <v/>
      </c>
      <c r="E525" s="6" t="str">
        <f>IF(AND($B525&lt;&gt;"",$C525&lt;&gt;"",$B525&lt;=$C525),INDEX(Bemenet!$D$2:$D$301,$M525),"")</f>
        <v/>
      </c>
      <c r="F525" s="5" t="str">
        <f t="shared" si="72"/>
        <v/>
      </c>
      <c r="G525" s="5" t="str">
        <f t="shared" si="73"/>
        <v/>
      </c>
      <c r="H525" s="9" t="str">
        <f t="shared" si="74"/>
        <v/>
      </c>
      <c r="I525" s="5" t="str">
        <f t="shared" si="75"/>
        <v/>
      </c>
      <c r="J525" s="5" t="str">
        <f>IF(OR($L525="",NOT(COUNTIFS($L$2:$L525,$L525)=1)),"",SUMIFS($G:$G,$L:$L,$L525))</f>
        <v/>
      </c>
      <c r="K525" s="5" t="str">
        <f>IF(OR($L525="",NOT(COUNTIFS($L$2:$L525,$L525)=1)),"",SUMIFS($I:$I,$L:$L,$L525))</f>
        <v/>
      </c>
      <c r="L525" s="6" t="str">
        <f t="shared" si="76"/>
        <v/>
      </c>
      <c r="M525" s="6">
        <f t="shared" si="77"/>
        <v>21</v>
      </c>
      <c r="N525" s="6">
        <f t="shared" si="78"/>
        <v>25</v>
      </c>
      <c r="O525" s="9" t="str">
        <f>IF(AND($B525&lt;&gt;"",$C525&lt;&gt;"",$B525&lt;=$C525),INDEX(Szabalyok!$C:$C,$N525),"")</f>
        <v/>
      </c>
      <c r="P525">
        <f t="shared" si="80"/>
        <v>0</v>
      </c>
    </row>
    <row r="526" spans="1:16" x14ac:dyDescent="0.35">
      <c r="A526">
        <f t="shared" si="79"/>
        <v>0</v>
      </c>
      <c r="B526" s="4" t="str">
        <f>IF($M526&gt;300,"",IF(OR(INDEX(Bemenet!$E$2:$E$301,$M526)="",INDEX(Bemenet!$F$2:$F$301,$M526)=""),"",MAX(INDEX(Bemenet!$E$2:$E$301,$M526),INDEX(Szabalyok!$A:$A,$N526))))</f>
        <v/>
      </c>
      <c r="C526" s="4" t="str">
        <f>IF($B526="","",MIN(INDEX(Bemenet!$F$2:$F$301,$M526),INDEX(Szabalyok!$B:$B,$N526)))</f>
        <v/>
      </c>
      <c r="D526" s="5" t="str">
        <f>IF(AND($B526&lt;&gt;"",$C526&lt;&gt;"",$B526&lt;=$C526),INDEX(Bemenet!$G$2:$G$301,$M526),"")</f>
        <v/>
      </c>
      <c r="E526" s="6" t="str">
        <f>IF(AND($B526&lt;&gt;"",$C526&lt;&gt;"",$B526&lt;=$C526),INDEX(Bemenet!$D$2:$D$301,$M526),"")</f>
        <v/>
      </c>
      <c r="F526" s="5" t="str">
        <f t="shared" si="72"/>
        <v/>
      </c>
      <c r="G526" s="5" t="str">
        <f t="shared" si="73"/>
        <v/>
      </c>
      <c r="H526" s="9" t="str">
        <f t="shared" si="74"/>
        <v/>
      </c>
      <c r="I526" s="5" t="str">
        <f t="shared" si="75"/>
        <v/>
      </c>
      <c r="J526" s="5" t="str">
        <f>IF(OR($L526="",NOT(COUNTIFS($L$2:$L526,$L526)=1)),"",SUMIFS($G:$G,$L:$L,$L526))</f>
        <v/>
      </c>
      <c r="K526" s="5" t="str">
        <f>IF(OR($L526="",NOT(COUNTIFS($L$2:$L526,$L526)=1)),"",SUMIFS($I:$I,$L:$L,$L526))</f>
        <v/>
      </c>
      <c r="L526" s="6" t="str">
        <f t="shared" si="76"/>
        <v/>
      </c>
      <c r="M526" s="6">
        <f t="shared" si="77"/>
        <v>21</v>
      </c>
      <c r="N526" s="6">
        <f t="shared" si="78"/>
        <v>26</v>
      </c>
      <c r="O526" s="9" t="str">
        <f>IF(AND($B526&lt;&gt;"",$C526&lt;&gt;"",$B526&lt;=$C526),INDEX(Szabalyok!$C:$C,$N526),"")</f>
        <v/>
      </c>
      <c r="P526">
        <f t="shared" si="80"/>
        <v>0</v>
      </c>
    </row>
    <row r="527" spans="1:16" x14ac:dyDescent="0.35">
      <c r="A527">
        <f t="shared" si="79"/>
        <v>0</v>
      </c>
      <c r="B527" s="4" t="str">
        <f>IF($M527&gt;300,"",IF(OR(INDEX(Bemenet!$E$2:$E$301,$M527)="",INDEX(Bemenet!$F$2:$F$301,$M527)=""),"",MAX(INDEX(Bemenet!$E$2:$E$301,$M527),INDEX(Szabalyok!$A:$A,$N527))))</f>
        <v/>
      </c>
      <c r="C527" s="4" t="str">
        <f>IF($B527="","",MIN(INDEX(Bemenet!$F$2:$F$301,$M527),INDEX(Szabalyok!$B:$B,$N527)))</f>
        <v/>
      </c>
      <c r="D527" s="5" t="str">
        <f>IF(AND($B527&lt;&gt;"",$C527&lt;&gt;"",$B527&lt;=$C527),INDEX(Bemenet!$G$2:$G$301,$M527),"")</f>
        <v/>
      </c>
      <c r="E527" s="6" t="str">
        <f>IF(AND($B527&lt;&gt;"",$C527&lt;&gt;"",$B527&lt;=$C527),INDEX(Bemenet!$D$2:$D$301,$M527),"")</f>
        <v/>
      </c>
      <c r="F527" s="5" t="str">
        <f t="shared" si="72"/>
        <v/>
      </c>
      <c r="G527" s="5" t="str">
        <f t="shared" si="73"/>
        <v/>
      </c>
      <c r="H527" s="9" t="str">
        <f t="shared" si="74"/>
        <v/>
      </c>
      <c r="I527" s="5" t="str">
        <f t="shared" si="75"/>
        <v/>
      </c>
      <c r="J527" s="5" t="str">
        <f>IF(OR($L527="",NOT(COUNTIFS($L$2:$L527,$L527)=1)),"",SUMIFS($G:$G,$L:$L,$L527))</f>
        <v/>
      </c>
      <c r="K527" s="5" t="str">
        <f>IF(OR($L527="",NOT(COUNTIFS($L$2:$L527,$L527)=1)),"",SUMIFS($I:$I,$L:$L,$L527))</f>
        <v/>
      </c>
      <c r="L527" s="6" t="str">
        <f t="shared" si="76"/>
        <v/>
      </c>
      <c r="M527" s="6">
        <f t="shared" si="77"/>
        <v>22</v>
      </c>
      <c r="N527" s="6">
        <f t="shared" si="78"/>
        <v>2</v>
      </c>
      <c r="O527" s="9" t="str">
        <f>IF(AND($B527&lt;&gt;"",$C527&lt;&gt;"",$B527&lt;=$C527),INDEX(Szabalyok!$C:$C,$N527),"")</f>
        <v/>
      </c>
      <c r="P527">
        <f t="shared" si="80"/>
        <v>0</v>
      </c>
    </row>
    <row r="528" spans="1:16" x14ac:dyDescent="0.35">
      <c r="A528">
        <f t="shared" si="79"/>
        <v>0</v>
      </c>
      <c r="B528" s="4" t="str">
        <f>IF($M528&gt;300,"",IF(OR(INDEX(Bemenet!$E$2:$E$301,$M528)="",INDEX(Bemenet!$F$2:$F$301,$M528)=""),"",MAX(INDEX(Bemenet!$E$2:$E$301,$M528),INDEX(Szabalyok!$A:$A,$N528))))</f>
        <v/>
      </c>
      <c r="C528" s="4" t="str">
        <f>IF($B528="","",MIN(INDEX(Bemenet!$F$2:$F$301,$M528),INDEX(Szabalyok!$B:$B,$N528)))</f>
        <v/>
      </c>
      <c r="D528" s="5" t="str">
        <f>IF(AND($B528&lt;&gt;"",$C528&lt;&gt;"",$B528&lt;=$C528),INDEX(Bemenet!$G$2:$G$301,$M528),"")</f>
        <v/>
      </c>
      <c r="E528" s="6" t="str">
        <f>IF(AND($B528&lt;&gt;"",$C528&lt;&gt;"",$B528&lt;=$C528),INDEX(Bemenet!$D$2:$D$301,$M528),"")</f>
        <v/>
      </c>
      <c r="F528" s="5" t="str">
        <f t="shared" si="72"/>
        <v/>
      </c>
      <c r="G528" s="5" t="str">
        <f t="shared" si="73"/>
        <v/>
      </c>
      <c r="H528" s="9" t="str">
        <f t="shared" si="74"/>
        <v/>
      </c>
      <c r="I528" s="5" t="str">
        <f t="shared" si="75"/>
        <v/>
      </c>
      <c r="J528" s="5" t="str">
        <f>IF(OR($L528="",NOT(COUNTIFS($L$2:$L528,$L528)=1)),"",SUMIFS($G:$G,$L:$L,$L528))</f>
        <v/>
      </c>
      <c r="K528" s="5" t="str">
        <f>IF(OR($L528="",NOT(COUNTIFS($L$2:$L528,$L528)=1)),"",SUMIFS($I:$I,$L:$L,$L528))</f>
        <v/>
      </c>
      <c r="L528" s="6" t="str">
        <f t="shared" si="76"/>
        <v/>
      </c>
      <c r="M528" s="6">
        <f t="shared" si="77"/>
        <v>22</v>
      </c>
      <c r="N528" s="6">
        <f t="shared" si="78"/>
        <v>3</v>
      </c>
      <c r="O528" s="9" t="str">
        <f>IF(AND($B528&lt;&gt;"",$C528&lt;&gt;"",$B528&lt;=$C528),INDEX(Szabalyok!$C:$C,$N528),"")</f>
        <v/>
      </c>
      <c r="P528">
        <f t="shared" si="80"/>
        <v>0</v>
      </c>
    </row>
    <row r="529" spans="1:16" x14ac:dyDescent="0.35">
      <c r="A529">
        <f t="shared" si="79"/>
        <v>0</v>
      </c>
      <c r="B529" s="4" t="str">
        <f>IF($M529&gt;300,"",IF(OR(INDEX(Bemenet!$E$2:$E$301,$M529)="",INDEX(Bemenet!$F$2:$F$301,$M529)=""),"",MAX(INDEX(Bemenet!$E$2:$E$301,$M529),INDEX(Szabalyok!$A:$A,$N529))))</f>
        <v/>
      </c>
      <c r="C529" s="4" t="str">
        <f>IF($B529="","",MIN(INDEX(Bemenet!$F$2:$F$301,$M529),INDEX(Szabalyok!$B:$B,$N529)))</f>
        <v/>
      </c>
      <c r="D529" s="5" t="str">
        <f>IF(AND($B529&lt;&gt;"",$C529&lt;&gt;"",$B529&lt;=$C529),INDEX(Bemenet!$G$2:$G$301,$M529),"")</f>
        <v/>
      </c>
      <c r="E529" s="6" t="str">
        <f>IF(AND($B529&lt;&gt;"",$C529&lt;&gt;"",$B529&lt;=$C529),INDEX(Bemenet!$D$2:$D$301,$M529),"")</f>
        <v/>
      </c>
      <c r="F529" s="5" t="str">
        <f t="shared" si="72"/>
        <v/>
      </c>
      <c r="G529" s="5" t="str">
        <f t="shared" si="73"/>
        <v/>
      </c>
      <c r="H529" s="9" t="str">
        <f t="shared" si="74"/>
        <v/>
      </c>
      <c r="I529" s="5" t="str">
        <f t="shared" si="75"/>
        <v/>
      </c>
      <c r="J529" s="5" t="str">
        <f>IF(OR($L529="",NOT(COUNTIFS($L$2:$L529,$L529)=1)),"",SUMIFS($G:$G,$L:$L,$L529))</f>
        <v/>
      </c>
      <c r="K529" s="5" t="str">
        <f>IF(OR($L529="",NOT(COUNTIFS($L$2:$L529,$L529)=1)),"",SUMIFS($I:$I,$L:$L,$L529))</f>
        <v/>
      </c>
      <c r="L529" s="6" t="str">
        <f t="shared" si="76"/>
        <v/>
      </c>
      <c r="M529" s="6">
        <f t="shared" si="77"/>
        <v>22</v>
      </c>
      <c r="N529" s="6">
        <f t="shared" si="78"/>
        <v>4</v>
      </c>
      <c r="O529" s="9" t="str">
        <f>IF(AND($B529&lt;&gt;"",$C529&lt;&gt;"",$B529&lt;=$C529),INDEX(Szabalyok!$C:$C,$N529),"")</f>
        <v/>
      </c>
      <c r="P529">
        <f t="shared" si="80"/>
        <v>0</v>
      </c>
    </row>
    <row r="530" spans="1:16" x14ac:dyDescent="0.35">
      <c r="A530">
        <f t="shared" si="79"/>
        <v>0</v>
      </c>
      <c r="B530" s="4" t="str">
        <f>IF($M530&gt;300,"",IF(OR(INDEX(Bemenet!$E$2:$E$301,$M530)="",INDEX(Bemenet!$F$2:$F$301,$M530)=""),"",MAX(INDEX(Bemenet!$E$2:$E$301,$M530),INDEX(Szabalyok!$A:$A,$N530))))</f>
        <v/>
      </c>
      <c r="C530" s="4" t="str">
        <f>IF($B530="","",MIN(INDEX(Bemenet!$F$2:$F$301,$M530),INDEX(Szabalyok!$B:$B,$N530)))</f>
        <v/>
      </c>
      <c r="D530" s="5" t="str">
        <f>IF(AND($B530&lt;&gt;"",$C530&lt;&gt;"",$B530&lt;=$C530),INDEX(Bemenet!$G$2:$G$301,$M530),"")</f>
        <v/>
      </c>
      <c r="E530" s="6" t="str">
        <f>IF(AND($B530&lt;&gt;"",$C530&lt;&gt;"",$B530&lt;=$C530),INDEX(Bemenet!$D$2:$D$301,$M530),"")</f>
        <v/>
      </c>
      <c r="F530" s="5" t="str">
        <f t="shared" si="72"/>
        <v/>
      </c>
      <c r="G530" s="5" t="str">
        <f t="shared" si="73"/>
        <v/>
      </c>
      <c r="H530" s="9" t="str">
        <f t="shared" si="74"/>
        <v/>
      </c>
      <c r="I530" s="5" t="str">
        <f t="shared" si="75"/>
        <v/>
      </c>
      <c r="J530" s="5" t="str">
        <f>IF(OR($L530="",NOT(COUNTIFS($L$2:$L530,$L530)=1)),"",SUMIFS($G:$G,$L:$L,$L530))</f>
        <v/>
      </c>
      <c r="K530" s="5" t="str">
        <f>IF(OR($L530="",NOT(COUNTIFS($L$2:$L530,$L530)=1)),"",SUMIFS($I:$I,$L:$L,$L530))</f>
        <v/>
      </c>
      <c r="L530" s="6" t="str">
        <f t="shared" si="76"/>
        <v/>
      </c>
      <c r="M530" s="6">
        <f t="shared" si="77"/>
        <v>22</v>
      </c>
      <c r="N530" s="6">
        <f t="shared" si="78"/>
        <v>5</v>
      </c>
      <c r="O530" s="9" t="str">
        <f>IF(AND($B530&lt;&gt;"",$C530&lt;&gt;"",$B530&lt;=$C530),INDEX(Szabalyok!$C:$C,$N530),"")</f>
        <v/>
      </c>
      <c r="P530">
        <f t="shared" si="80"/>
        <v>0</v>
      </c>
    </row>
    <row r="531" spans="1:16" x14ac:dyDescent="0.35">
      <c r="A531">
        <f t="shared" si="79"/>
        <v>0</v>
      </c>
      <c r="B531" s="4" t="str">
        <f>IF($M531&gt;300,"",IF(OR(INDEX(Bemenet!$E$2:$E$301,$M531)="",INDEX(Bemenet!$F$2:$F$301,$M531)=""),"",MAX(INDEX(Bemenet!$E$2:$E$301,$M531),INDEX(Szabalyok!$A:$A,$N531))))</f>
        <v/>
      </c>
      <c r="C531" s="4" t="str">
        <f>IF($B531="","",MIN(INDEX(Bemenet!$F$2:$F$301,$M531),INDEX(Szabalyok!$B:$B,$N531)))</f>
        <v/>
      </c>
      <c r="D531" s="5" t="str">
        <f>IF(AND($B531&lt;&gt;"",$C531&lt;&gt;"",$B531&lt;=$C531),INDEX(Bemenet!$G$2:$G$301,$M531),"")</f>
        <v/>
      </c>
      <c r="E531" s="6" t="str">
        <f>IF(AND($B531&lt;&gt;"",$C531&lt;&gt;"",$B531&lt;=$C531),INDEX(Bemenet!$D$2:$D$301,$M531),"")</f>
        <v/>
      </c>
      <c r="F531" s="5" t="str">
        <f t="shared" si="72"/>
        <v/>
      </c>
      <c r="G531" s="5" t="str">
        <f t="shared" si="73"/>
        <v/>
      </c>
      <c r="H531" s="9" t="str">
        <f t="shared" si="74"/>
        <v/>
      </c>
      <c r="I531" s="5" t="str">
        <f t="shared" si="75"/>
        <v/>
      </c>
      <c r="J531" s="5" t="str">
        <f>IF(OR($L531="",NOT(COUNTIFS($L$2:$L531,$L531)=1)),"",SUMIFS($G:$G,$L:$L,$L531))</f>
        <v/>
      </c>
      <c r="K531" s="5" t="str">
        <f>IF(OR($L531="",NOT(COUNTIFS($L$2:$L531,$L531)=1)),"",SUMIFS($I:$I,$L:$L,$L531))</f>
        <v/>
      </c>
      <c r="L531" s="6" t="str">
        <f t="shared" si="76"/>
        <v/>
      </c>
      <c r="M531" s="6">
        <f t="shared" si="77"/>
        <v>22</v>
      </c>
      <c r="N531" s="6">
        <f t="shared" si="78"/>
        <v>6</v>
      </c>
      <c r="O531" s="9" t="str">
        <f>IF(AND($B531&lt;&gt;"",$C531&lt;&gt;"",$B531&lt;=$C531),INDEX(Szabalyok!$C:$C,$N531),"")</f>
        <v/>
      </c>
      <c r="P531">
        <f t="shared" si="80"/>
        <v>0</v>
      </c>
    </row>
    <row r="532" spans="1:16" x14ac:dyDescent="0.35">
      <c r="A532">
        <f t="shared" si="79"/>
        <v>0</v>
      </c>
      <c r="B532" s="4" t="str">
        <f>IF($M532&gt;300,"",IF(OR(INDEX(Bemenet!$E$2:$E$301,$M532)="",INDEX(Bemenet!$F$2:$F$301,$M532)=""),"",MAX(INDEX(Bemenet!$E$2:$E$301,$M532),INDEX(Szabalyok!$A:$A,$N532))))</f>
        <v/>
      </c>
      <c r="C532" s="4" t="str">
        <f>IF($B532="","",MIN(INDEX(Bemenet!$F$2:$F$301,$M532),INDEX(Szabalyok!$B:$B,$N532)))</f>
        <v/>
      </c>
      <c r="D532" s="5" t="str">
        <f>IF(AND($B532&lt;&gt;"",$C532&lt;&gt;"",$B532&lt;=$C532),INDEX(Bemenet!$G$2:$G$301,$M532),"")</f>
        <v/>
      </c>
      <c r="E532" s="6" t="str">
        <f>IF(AND($B532&lt;&gt;"",$C532&lt;&gt;"",$B532&lt;=$C532),INDEX(Bemenet!$D$2:$D$301,$M532),"")</f>
        <v/>
      </c>
      <c r="F532" s="5" t="str">
        <f t="shared" si="72"/>
        <v/>
      </c>
      <c r="G532" s="5" t="str">
        <f t="shared" si="73"/>
        <v/>
      </c>
      <c r="H532" s="9" t="str">
        <f t="shared" si="74"/>
        <v/>
      </c>
      <c r="I532" s="5" t="str">
        <f t="shared" si="75"/>
        <v/>
      </c>
      <c r="J532" s="5" t="str">
        <f>IF(OR($L532="",NOT(COUNTIFS($L$2:$L532,$L532)=1)),"",SUMIFS($G:$G,$L:$L,$L532))</f>
        <v/>
      </c>
      <c r="K532" s="5" t="str">
        <f>IF(OR($L532="",NOT(COUNTIFS($L$2:$L532,$L532)=1)),"",SUMIFS($I:$I,$L:$L,$L532))</f>
        <v/>
      </c>
      <c r="L532" s="6" t="str">
        <f t="shared" si="76"/>
        <v/>
      </c>
      <c r="M532" s="6">
        <f t="shared" si="77"/>
        <v>22</v>
      </c>
      <c r="N532" s="6">
        <f t="shared" si="78"/>
        <v>7</v>
      </c>
      <c r="O532" s="9" t="str">
        <f>IF(AND($B532&lt;&gt;"",$C532&lt;&gt;"",$B532&lt;=$C532),INDEX(Szabalyok!$C:$C,$N532),"")</f>
        <v/>
      </c>
      <c r="P532">
        <f t="shared" si="80"/>
        <v>0</v>
      </c>
    </row>
    <row r="533" spans="1:16" x14ac:dyDescent="0.35">
      <c r="A533">
        <f t="shared" si="79"/>
        <v>0</v>
      </c>
      <c r="B533" s="4" t="str">
        <f>IF($M533&gt;300,"",IF(OR(INDEX(Bemenet!$E$2:$E$301,$M533)="",INDEX(Bemenet!$F$2:$F$301,$M533)=""),"",MAX(INDEX(Bemenet!$E$2:$E$301,$M533),INDEX(Szabalyok!$A:$A,$N533))))</f>
        <v/>
      </c>
      <c r="C533" s="4" t="str">
        <f>IF($B533="","",MIN(INDEX(Bemenet!$F$2:$F$301,$M533),INDEX(Szabalyok!$B:$B,$N533)))</f>
        <v/>
      </c>
      <c r="D533" s="5" t="str">
        <f>IF(AND($B533&lt;&gt;"",$C533&lt;&gt;"",$B533&lt;=$C533),INDEX(Bemenet!$G$2:$G$301,$M533),"")</f>
        <v/>
      </c>
      <c r="E533" s="6" t="str">
        <f>IF(AND($B533&lt;&gt;"",$C533&lt;&gt;"",$B533&lt;=$C533),INDEX(Bemenet!$D$2:$D$301,$M533),"")</f>
        <v/>
      </c>
      <c r="F533" s="5" t="str">
        <f t="shared" si="72"/>
        <v/>
      </c>
      <c r="G533" s="5" t="str">
        <f t="shared" si="73"/>
        <v/>
      </c>
      <c r="H533" s="9" t="str">
        <f t="shared" si="74"/>
        <v/>
      </c>
      <c r="I533" s="5" t="str">
        <f t="shared" si="75"/>
        <v/>
      </c>
      <c r="J533" s="5" t="str">
        <f>IF(OR($L533="",NOT(COUNTIFS($L$2:$L533,$L533)=1)),"",SUMIFS($G:$G,$L:$L,$L533))</f>
        <v/>
      </c>
      <c r="K533" s="5" t="str">
        <f>IF(OR($L533="",NOT(COUNTIFS($L$2:$L533,$L533)=1)),"",SUMIFS($I:$I,$L:$L,$L533))</f>
        <v/>
      </c>
      <c r="L533" s="6" t="str">
        <f t="shared" si="76"/>
        <v/>
      </c>
      <c r="M533" s="6">
        <f t="shared" si="77"/>
        <v>22</v>
      </c>
      <c r="N533" s="6">
        <f t="shared" si="78"/>
        <v>8</v>
      </c>
      <c r="O533" s="9" t="str">
        <f>IF(AND($B533&lt;&gt;"",$C533&lt;&gt;"",$B533&lt;=$C533),INDEX(Szabalyok!$C:$C,$N533),"")</f>
        <v/>
      </c>
      <c r="P533">
        <f t="shared" si="80"/>
        <v>0</v>
      </c>
    </row>
    <row r="534" spans="1:16" x14ac:dyDescent="0.35">
      <c r="A534">
        <f t="shared" si="79"/>
        <v>0</v>
      </c>
      <c r="B534" s="4" t="str">
        <f>IF($M534&gt;300,"",IF(OR(INDEX(Bemenet!$E$2:$E$301,$M534)="",INDEX(Bemenet!$F$2:$F$301,$M534)=""),"",MAX(INDEX(Bemenet!$E$2:$E$301,$M534),INDEX(Szabalyok!$A:$A,$N534))))</f>
        <v/>
      </c>
      <c r="C534" s="4" t="str">
        <f>IF($B534="","",MIN(INDEX(Bemenet!$F$2:$F$301,$M534),INDEX(Szabalyok!$B:$B,$N534)))</f>
        <v/>
      </c>
      <c r="D534" s="5" t="str">
        <f>IF(AND($B534&lt;&gt;"",$C534&lt;&gt;"",$B534&lt;=$C534),INDEX(Bemenet!$G$2:$G$301,$M534),"")</f>
        <v/>
      </c>
      <c r="E534" s="6" t="str">
        <f>IF(AND($B534&lt;&gt;"",$C534&lt;&gt;"",$B534&lt;=$C534),INDEX(Bemenet!$D$2:$D$301,$M534),"")</f>
        <v/>
      </c>
      <c r="F534" s="5" t="str">
        <f t="shared" si="72"/>
        <v/>
      </c>
      <c r="G534" s="5" t="str">
        <f t="shared" si="73"/>
        <v/>
      </c>
      <c r="H534" s="9" t="str">
        <f t="shared" si="74"/>
        <v/>
      </c>
      <c r="I534" s="5" t="str">
        <f t="shared" si="75"/>
        <v/>
      </c>
      <c r="J534" s="5" t="str">
        <f>IF(OR($L534="",NOT(COUNTIFS($L$2:$L534,$L534)=1)),"",SUMIFS($G:$G,$L:$L,$L534))</f>
        <v/>
      </c>
      <c r="K534" s="5" t="str">
        <f>IF(OR($L534="",NOT(COUNTIFS($L$2:$L534,$L534)=1)),"",SUMIFS($I:$I,$L:$L,$L534))</f>
        <v/>
      </c>
      <c r="L534" s="6" t="str">
        <f t="shared" si="76"/>
        <v/>
      </c>
      <c r="M534" s="6">
        <f t="shared" si="77"/>
        <v>22</v>
      </c>
      <c r="N534" s="6">
        <f t="shared" si="78"/>
        <v>9</v>
      </c>
      <c r="O534" s="9" t="str">
        <f>IF(AND($B534&lt;&gt;"",$C534&lt;&gt;"",$B534&lt;=$C534),INDEX(Szabalyok!$C:$C,$N534),"")</f>
        <v/>
      </c>
      <c r="P534">
        <f t="shared" si="80"/>
        <v>0</v>
      </c>
    </row>
    <row r="535" spans="1:16" x14ac:dyDescent="0.35">
      <c r="A535">
        <f t="shared" si="79"/>
        <v>0</v>
      </c>
      <c r="B535" s="4" t="str">
        <f>IF($M535&gt;300,"",IF(OR(INDEX(Bemenet!$E$2:$E$301,$M535)="",INDEX(Bemenet!$F$2:$F$301,$M535)=""),"",MAX(INDEX(Bemenet!$E$2:$E$301,$M535),INDEX(Szabalyok!$A:$A,$N535))))</f>
        <v/>
      </c>
      <c r="C535" s="4" t="str">
        <f>IF($B535="","",MIN(INDEX(Bemenet!$F$2:$F$301,$M535),INDEX(Szabalyok!$B:$B,$N535)))</f>
        <v/>
      </c>
      <c r="D535" s="5" t="str">
        <f>IF(AND($B535&lt;&gt;"",$C535&lt;&gt;"",$B535&lt;=$C535),INDEX(Bemenet!$G$2:$G$301,$M535),"")</f>
        <v/>
      </c>
      <c r="E535" s="6" t="str">
        <f>IF(AND($B535&lt;&gt;"",$C535&lt;&gt;"",$B535&lt;=$C535),INDEX(Bemenet!$D$2:$D$301,$M535),"")</f>
        <v/>
      </c>
      <c r="F535" s="5" t="str">
        <f t="shared" si="72"/>
        <v/>
      </c>
      <c r="G535" s="5" t="str">
        <f t="shared" si="73"/>
        <v/>
      </c>
      <c r="H535" s="9" t="str">
        <f t="shared" si="74"/>
        <v/>
      </c>
      <c r="I535" s="5" t="str">
        <f t="shared" si="75"/>
        <v/>
      </c>
      <c r="J535" s="5" t="str">
        <f>IF(OR($L535="",NOT(COUNTIFS($L$2:$L535,$L535)=1)),"",SUMIFS($G:$G,$L:$L,$L535))</f>
        <v/>
      </c>
      <c r="K535" s="5" t="str">
        <f>IF(OR($L535="",NOT(COUNTIFS($L$2:$L535,$L535)=1)),"",SUMIFS($I:$I,$L:$L,$L535))</f>
        <v/>
      </c>
      <c r="L535" s="6" t="str">
        <f t="shared" si="76"/>
        <v/>
      </c>
      <c r="M535" s="6">
        <f t="shared" si="77"/>
        <v>22</v>
      </c>
      <c r="N535" s="6">
        <f t="shared" si="78"/>
        <v>10</v>
      </c>
      <c r="O535" s="9" t="str">
        <f>IF(AND($B535&lt;&gt;"",$C535&lt;&gt;"",$B535&lt;=$C535),INDEX(Szabalyok!$C:$C,$N535),"")</f>
        <v/>
      </c>
      <c r="P535">
        <f t="shared" si="80"/>
        <v>0</v>
      </c>
    </row>
    <row r="536" spans="1:16" x14ac:dyDescent="0.35">
      <c r="A536">
        <f t="shared" si="79"/>
        <v>0</v>
      </c>
      <c r="B536" s="4" t="str">
        <f>IF($M536&gt;300,"",IF(OR(INDEX(Bemenet!$E$2:$E$301,$M536)="",INDEX(Bemenet!$F$2:$F$301,$M536)=""),"",MAX(INDEX(Bemenet!$E$2:$E$301,$M536),INDEX(Szabalyok!$A:$A,$N536))))</f>
        <v/>
      </c>
      <c r="C536" s="4" t="str">
        <f>IF($B536="","",MIN(INDEX(Bemenet!$F$2:$F$301,$M536),INDEX(Szabalyok!$B:$B,$N536)))</f>
        <v/>
      </c>
      <c r="D536" s="5" t="str">
        <f>IF(AND($B536&lt;&gt;"",$C536&lt;&gt;"",$B536&lt;=$C536),INDEX(Bemenet!$G$2:$G$301,$M536),"")</f>
        <v/>
      </c>
      <c r="E536" s="6" t="str">
        <f>IF(AND($B536&lt;&gt;"",$C536&lt;&gt;"",$B536&lt;=$C536),INDEX(Bemenet!$D$2:$D$301,$M536),"")</f>
        <v/>
      </c>
      <c r="F536" s="5" t="str">
        <f t="shared" si="72"/>
        <v/>
      </c>
      <c r="G536" s="5" t="str">
        <f t="shared" si="73"/>
        <v/>
      </c>
      <c r="H536" s="9" t="str">
        <f t="shared" si="74"/>
        <v/>
      </c>
      <c r="I536" s="5" t="str">
        <f t="shared" si="75"/>
        <v/>
      </c>
      <c r="J536" s="5" t="str">
        <f>IF(OR($L536="",NOT(COUNTIFS($L$2:$L536,$L536)=1)),"",SUMIFS($G:$G,$L:$L,$L536))</f>
        <v/>
      </c>
      <c r="K536" s="5" t="str">
        <f>IF(OR($L536="",NOT(COUNTIFS($L$2:$L536,$L536)=1)),"",SUMIFS($I:$I,$L:$L,$L536))</f>
        <v/>
      </c>
      <c r="L536" s="6" t="str">
        <f t="shared" si="76"/>
        <v/>
      </c>
      <c r="M536" s="6">
        <f t="shared" si="77"/>
        <v>22</v>
      </c>
      <c r="N536" s="6">
        <f t="shared" si="78"/>
        <v>11</v>
      </c>
      <c r="O536" s="9" t="str">
        <f>IF(AND($B536&lt;&gt;"",$C536&lt;&gt;"",$B536&lt;=$C536),INDEX(Szabalyok!$C:$C,$N536),"")</f>
        <v/>
      </c>
      <c r="P536">
        <f t="shared" si="80"/>
        <v>0</v>
      </c>
    </row>
    <row r="537" spans="1:16" x14ac:dyDescent="0.35">
      <c r="A537">
        <f t="shared" si="79"/>
        <v>0</v>
      </c>
      <c r="B537" s="4" t="str">
        <f>IF($M537&gt;300,"",IF(OR(INDEX(Bemenet!$E$2:$E$301,$M537)="",INDEX(Bemenet!$F$2:$F$301,$M537)=""),"",MAX(INDEX(Bemenet!$E$2:$E$301,$M537),INDEX(Szabalyok!$A:$A,$N537))))</f>
        <v/>
      </c>
      <c r="C537" s="4" t="str">
        <f>IF($B537="","",MIN(INDEX(Bemenet!$F$2:$F$301,$M537),INDEX(Szabalyok!$B:$B,$N537)))</f>
        <v/>
      </c>
      <c r="D537" s="5" t="str">
        <f>IF(AND($B537&lt;&gt;"",$C537&lt;&gt;"",$B537&lt;=$C537),INDEX(Bemenet!$G$2:$G$301,$M537),"")</f>
        <v/>
      </c>
      <c r="E537" s="6" t="str">
        <f>IF(AND($B537&lt;&gt;"",$C537&lt;&gt;"",$B537&lt;=$C537),INDEX(Bemenet!$D$2:$D$301,$M537),"")</f>
        <v/>
      </c>
      <c r="F537" s="5" t="str">
        <f t="shared" si="72"/>
        <v/>
      </c>
      <c r="G537" s="5" t="str">
        <f t="shared" si="73"/>
        <v/>
      </c>
      <c r="H537" s="9" t="str">
        <f t="shared" si="74"/>
        <v/>
      </c>
      <c r="I537" s="5" t="str">
        <f t="shared" si="75"/>
        <v/>
      </c>
      <c r="J537" s="5" t="str">
        <f>IF(OR($L537="",NOT(COUNTIFS($L$2:$L537,$L537)=1)),"",SUMIFS($G:$G,$L:$L,$L537))</f>
        <v/>
      </c>
      <c r="K537" s="5" t="str">
        <f>IF(OR($L537="",NOT(COUNTIFS($L$2:$L537,$L537)=1)),"",SUMIFS($I:$I,$L:$L,$L537))</f>
        <v/>
      </c>
      <c r="L537" s="6" t="str">
        <f t="shared" si="76"/>
        <v/>
      </c>
      <c r="M537" s="6">
        <f t="shared" si="77"/>
        <v>22</v>
      </c>
      <c r="N537" s="6">
        <f t="shared" si="78"/>
        <v>12</v>
      </c>
      <c r="O537" s="9" t="str">
        <f>IF(AND($B537&lt;&gt;"",$C537&lt;&gt;"",$B537&lt;=$C537),INDEX(Szabalyok!$C:$C,$N537),"")</f>
        <v/>
      </c>
      <c r="P537">
        <f t="shared" si="80"/>
        <v>0</v>
      </c>
    </row>
    <row r="538" spans="1:16" x14ac:dyDescent="0.35">
      <c r="A538">
        <f t="shared" si="79"/>
        <v>0</v>
      </c>
      <c r="B538" s="4" t="str">
        <f>IF($M538&gt;300,"",IF(OR(INDEX(Bemenet!$E$2:$E$301,$M538)="",INDEX(Bemenet!$F$2:$F$301,$M538)=""),"",MAX(INDEX(Bemenet!$E$2:$E$301,$M538),INDEX(Szabalyok!$A:$A,$N538))))</f>
        <v/>
      </c>
      <c r="C538" s="4" t="str">
        <f>IF($B538="","",MIN(INDEX(Bemenet!$F$2:$F$301,$M538),INDEX(Szabalyok!$B:$B,$N538)))</f>
        <v/>
      </c>
      <c r="D538" s="5" t="str">
        <f>IF(AND($B538&lt;&gt;"",$C538&lt;&gt;"",$B538&lt;=$C538),INDEX(Bemenet!$G$2:$G$301,$M538),"")</f>
        <v/>
      </c>
      <c r="E538" s="6" t="str">
        <f>IF(AND($B538&lt;&gt;"",$C538&lt;&gt;"",$B538&lt;=$C538),INDEX(Bemenet!$D$2:$D$301,$M538),"")</f>
        <v/>
      </c>
      <c r="F538" s="5" t="str">
        <f t="shared" si="72"/>
        <v/>
      </c>
      <c r="G538" s="5" t="str">
        <f t="shared" si="73"/>
        <v/>
      </c>
      <c r="H538" s="9" t="str">
        <f t="shared" si="74"/>
        <v/>
      </c>
      <c r="I538" s="5" t="str">
        <f t="shared" si="75"/>
        <v/>
      </c>
      <c r="J538" s="5" t="str">
        <f>IF(OR($L538="",NOT(COUNTIFS($L$2:$L538,$L538)=1)),"",SUMIFS($G:$G,$L:$L,$L538))</f>
        <v/>
      </c>
      <c r="K538" s="5" t="str">
        <f>IF(OR($L538="",NOT(COUNTIFS($L$2:$L538,$L538)=1)),"",SUMIFS($I:$I,$L:$L,$L538))</f>
        <v/>
      </c>
      <c r="L538" s="6" t="str">
        <f t="shared" si="76"/>
        <v/>
      </c>
      <c r="M538" s="6">
        <f t="shared" si="77"/>
        <v>22</v>
      </c>
      <c r="N538" s="6">
        <f t="shared" si="78"/>
        <v>13</v>
      </c>
      <c r="O538" s="9" t="str">
        <f>IF(AND($B538&lt;&gt;"",$C538&lt;&gt;"",$B538&lt;=$C538),INDEX(Szabalyok!$C:$C,$N538),"")</f>
        <v/>
      </c>
      <c r="P538">
        <f t="shared" si="80"/>
        <v>0</v>
      </c>
    </row>
    <row r="539" spans="1:16" x14ac:dyDescent="0.35">
      <c r="A539">
        <f t="shared" si="79"/>
        <v>0</v>
      </c>
      <c r="B539" s="4" t="str">
        <f>IF($M539&gt;300,"",IF(OR(INDEX(Bemenet!$E$2:$E$301,$M539)="",INDEX(Bemenet!$F$2:$F$301,$M539)=""),"",MAX(INDEX(Bemenet!$E$2:$E$301,$M539),INDEX(Szabalyok!$A:$A,$N539))))</f>
        <v/>
      </c>
      <c r="C539" s="4" t="str">
        <f>IF($B539="","",MIN(INDEX(Bemenet!$F$2:$F$301,$M539),INDEX(Szabalyok!$B:$B,$N539)))</f>
        <v/>
      </c>
      <c r="D539" s="5" t="str">
        <f>IF(AND($B539&lt;&gt;"",$C539&lt;&gt;"",$B539&lt;=$C539),INDEX(Bemenet!$G$2:$G$301,$M539),"")</f>
        <v/>
      </c>
      <c r="E539" s="6" t="str">
        <f>IF(AND($B539&lt;&gt;"",$C539&lt;&gt;"",$B539&lt;=$C539),INDEX(Bemenet!$D$2:$D$301,$M539),"")</f>
        <v/>
      </c>
      <c r="F539" s="5" t="str">
        <f t="shared" si="72"/>
        <v/>
      </c>
      <c r="G539" s="5" t="str">
        <f t="shared" si="73"/>
        <v/>
      </c>
      <c r="H539" s="9" t="str">
        <f t="shared" si="74"/>
        <v/>
      </c>
      <c r="I539" s="5" t="str">
        <f t="shared" si="75"/>
        <v/>
      </c>
      <c r="J539" s="5" t="str">
        <f>IF(OR($L539="",NOT(COUNTIFS($L$2:$L539,$L539)=1)),"",SUMIFS($G:$G,$L:$L,$L539))</f>
        <v/>
      </c>
      <c r="K539" s="5" t="str">
        <f>IF(OR($L539="",NOT(COUNTIFS($L$2:$L539,$L539)=1)),"",SUMIFS($I:$I,$L:$L,$L539))</f>
        <v/>
      </c>
      <c r="L539" s="6" t="str">
        <f t="shared" si="76"/>
        <v/>
      </c>
      <c r="M539" s="6">
        <f t="shared" si="77"/>
        <v>22</v>
      </c>
      <c r="N539" s="6">
        <f t="shared" si="78"/>
        <v>14</v>
      </c>
      <c r="O539" s="9" t="str">
        <f>IF(AND($B539&lt;&gt;"",$C539&lt;&gt;"",$B539&lt;=$C539),INDEX(Szabalyok!$C:$C,$N539),"")</f>
        <v/>
      </c>
      <c r="P539">
        <f t="shared" si="80"/>
        <v>0</v>
      </c>
    </row>
    <row r="540" spans="1:16" x14ac:dyDescent="0.35">
      <c r="A540">
        <f t="shared" si="79"/>
        <v>0</v>
      </c>
      <c r="B540" s="4" t="str">
        <f>IF($M540&gt;300,"",IF(OR(INDEX(Bemenet!$E$2:$E$301,$M540)="",INDEX(Bemenet!$F$2:$F$301,$M540)=""),"",MAX(INDEX(Bemenet!$E$2:$E$301,$M540),INDEX(Szabalyok!$A:$A,$N540))))</f>
        <v/>
      </c>
      <c r="C540" s="4" t="str">
        <f>IF($B540="","",MIN(INDEX(Bemenet!$F$2:$F$301,$M540),INDEX(Szabalyok!$B:$B,$N540)))</f>
        <v/>
      </c>
      <c r="D540" s="5" t="str">
        <f>IF(AND($B540&lt;&gt;"",$C540&lt;&gt;"",$B540&lt;=$C540),INDEX(Bemenet!$G$2:$G$301,$M540),"")</f>
        <v/>
      </c>
      <c r="E540" s="6" t="str">
        <f>IF(AND($B540&lt;&gt;"",$C540&lt;&gt;"",$B540&lt;=$C540),INDEX(Bemenet!$D$2:$D$301,$M540),"")</f>
        <v/>
      </c>
      <c r="F540" s="5" t="str">
        <f t="shared" si="72"/>
        <v/>
      </c>
      <c r="G540" s="5" t="str">
        <f t="shared" si="73"/>
        <v/>
      </c>
      <c r="H540" s="9" t="str">
        <f t="shared" si="74"/>
        <v/>
      </c>
      <c r="I540" s="5" t="str">
        <f t="shared" si="75"/>
        <v/>
      </c>
      <c r="J540" s="5" t="str">
        <f>IF(OR($L540="",NOT(COUNTIFS($L$2:$L540,$L540)=1)),"",SUMIFS($G:$G,$L:$L,$L540))</f>
        <v/>
      </c>
      <c r="K540" s="5" t="str">
        <f>IF(OR($L540="",NOT(COUNTIFS($L$2:$L540,$L540)=1)),"",SUMIFS($I:$I,$L:$L,$L540))</f>
        <v/>
      </c>
      <c r="L540" s="6" t="str">
        <f t="shared" si="76"/>
        <v/>
      </c>
      <c r="M540" s="6">
        <f t="shared" si="77"/>
        <v>22</v>
      </c>
      <c r="N540" s="6">
        <f t="shared" si="78"/>
        <v>15</v>
      </c>
      <c r="O540" s="9" t="str">
        <f>IF(AND($B540&lt;&gt;"",$C540&lt;&gt;"",$B540&lt;=$C540),INDEX(Szabalyok!$C:$C,$N540),"")</f>
        <v/>
      </c>
      <c r="P540">
        <f t="shared" si="80"/>
        <v>0</v>
      </c>
    </row>
    <row r="541" spans="1:16" x14ac:dyDescent="0.35">
      <c r="A541">
        <f t="shared" si="79"/>
        <v>0</v>
      </c>
      <c r="B541" s="4" t="str">
        <f>IF($M541&gt;300,"",IF(OR(INDEX(Bemenet!$E$2:$E$301,$M541)="",INDEX(Bemenet!$F$2:$F$301,$M541)=""),"",MAX(INDEX(Bemenet!$E$2:$E$301,$M541),INDEX(Szabalyok!$A:$A,$N541))))</f>
        <v/>
      </c>
      <c r="C541" s="4" t="str">
        <f>IF($B541="","",MIN(INDEX(Bemenet!$F$2:$F$301,$M541),INDEX(Szabalyok!$B:$B,$N541)))</f>
        <v/>
      </c>
      <c r="D541" s="5" t="str">
        <f>IF(AND($B541&lt;&gt;"",$C541&lt;&gt;"",$B541&lt;=$C541),INDEX(Bemenet!$G$2:$G$301,$M541),"")</f>
        <v/>
      </c>
      <c r="E541" s="6" t="str">
        <f>IF(AND($B541&lt;&gt;"",$C541&lt;&gt;"",$B541&lt;=$C541),INDEX(Bemenet!$D$2:$D$301,$M541),"")</f>
        <v/>
      </c>
      <c r="F541" s="5" t="str">
        <f t="shared" si="72"/>
        <v/>
      </c>
      <c r="G541" s="5" t="str">
        <f t="shared" si="73"/>
        <v/>
      </c>
      <c r="H541" s="9" t="str">
        <f t="shared" si="74"/>
        <v/>
      </c>
      <c r="I541" s="5" t="str">
        <f t="shared" si="75"/>
        <v/>
      </c>
      <c r="J541" s="5" t="str">
        <f>IF(OR($L541="",NOT(COUNTIFS($L$2:$L541,$L541)=1)),"",SUMIFS($G:$G,$L:$L,$L541))</f>
        <v/>
      </c>
      <c r="K541" s="5" t="str">
        <f>IF(OR($L541="",NOT(COUNTIFS($L$2:$L541,$L541)=1)),"",SUMIFS($I:$I,$L:$L,$L541))</f>
        <v/>
      </c>
      <c r="L541" s="6" t="str">
        <f t="shared" si="76"/>
        <v/>
      </c>
      <c r="M541" s="6">
        <f t="shared" si="77"/>
        <v>22</v>
      </c>
      <c r="N541" s="6">
        <f t="shared" si="78"/>
        <v>16</v>
      </c>
      <c r="O541" s="9" t="str">
        <f>IF(AND($B541&lt;&gt;"",$C541&lt;&gt;"",$B541&lt;=$C541),INDEX(Szabalyok!$C:$C,$N541),"")</f>
        <v/>
      </c>
      <c r="P541">
        <f t="shared" si="80"/>
        <v>0</v>
      </c>
    </row>
    <row r="542" spans="1:16" x14ac:dyDescent="0.35">
      <c r="A542">
        <f t="shared" si="79"/>
        <v>0</v>
      </c>
      <c r="B542" s="4" t="str">
        <f>IF($M542&gt;300,"",IF(OR(INDEX(Bemenet!$E$2:$E$301,$M542)="",INDEX(Bemenet!$F$2:$F$301,$M542)=""),"",MAX(INDEX(Bemenet!$E$2:$E$301,$M542),INDEX(Szabalyok!$A:$A,$N542))))</f>
        <v/>
      </c>
      <c r="C542" s="4" t="str">
        <f>IF($B542="","",MIN(INDEX(Bemenet!$F$2:$F$301,$M542),INDEX(Szabalyok!$B:$B,$N542)))</f>
        <v/>
      </c>
      <c r="D542" s="5" t="str">
        <f>IF(AND($B542&lt;&gt;"",$C542&lt;&gt;"",$B542&lt;=$C542),INDEX(Bemenet!$G$2:$G$301,$M542),"")</f>
        <v/>
      </c>
      <c r="E542" s="6" t="str">
        <f>IF(AND($B542&lt;&gt;"",$C542&lt;&gt;"",$B542&lt;=$C542),INDEX(Bemenet!$D$2:$D$301,$M542),"")</f>
        <v/>
      </c>
      <c r="F542" s="5" t="str">
        <f t="shared" si="72"/>
        <v/>
      </c>
      <c r="G542" s="5" t="str">
        <f t="shared" si="73"/>
        <v/>
      </c>
      <c r="H542" s="9" t="str">
        <f t="shared" si="74"/>
        <v/>
      </c>
      <c r="I542" s="5" t="str">
        <f t="shared" si="75"/>
        <v/>
      </c>
      <c r="J542" s="5" t="str">
        <f>IF(OR($L542="",NOT(COUNTIFS($L$2:$L542,$L542)=1)),"",SUMIFS($G:$G,$L:$L,$L542))</f>
        <v/>
      </c>
      <c r="K542" s="5" t="str">
        <f>IF(OR($L542="",NOT(COUNTIFS($L$2:$L542,$L542)=1)),"",SUMIFS($I:$I,$L:$L,$L542))</f>
        <v/>
      </c>
      <c r="L542" s="6" t="str">
        <f t="shared" si="76"/>
        <v/>
      </c>
      <c r="M542" s="6">
        <f t="shared" si="77"/>
        <v>22</v>
      </c>
      <c r="N542" s="6">
        <f t="shared" si="78"/>
        <v>17</v>
      </c>
      <c r="O542" s="9" t="str">
        <f>IF(AND($B542&lt;&gt;"",$C542&lt;&gt;"",$B542&lt;=$C542),INDEX(Szabalyok!$C:$C,$N542),"")</f>
        <v/>
      </c>
      <c r="P542">
        <f t="shared" si="80"/>
        <v>0</v>
      </c>
    </row>
    <row r="543" spans="1:16" x14ac:dyDescent="0.35">
      <c r="A543">
        <f t="shared" si="79"/>
        <v>0</v>
      </c>
      <c r="B543" s="4" t="str">
        <f>IF($M543&gt;300,"",IF(OR(INDEX(Bemenet!$E$2:$E$301,$M543)="",INDEX(Bemenet!$F$2:$F$301,$M543)=""),"",MAX(INDEX(Bemenet!$E$2:$E$301,$M543),INDEX(Szabalyok!$A:$A,$N543))))</f>
        <v/>
      </c>
      <c r="C543" s="4" t="str">
        <f>IF($B543="","",MIN(INDEX(Bemenet!$F$2:$F$301,$M543),INDEX(Szabalyok!$B:$B,$N543)))</f>
        <v/>
      </c>
      <c r="D543" s="5" t="str">
        <f>IF(AND($B543&lt;&gt;"",$C543&lt;&gt;"",$B543&lt;=$C543),INDEX(Bemenet!$G$2:$G$301,$M543),"")</f>
        <v/>
      </c>
      <c r="E543" s="6" t="str">
        <f>IF(AND($B543&lt;&gt;"",$C543&lt;&gt;"",$B543&lt;=$C543),INDEX(Bemenet!$D$2:$D$301,$M543),"")</f>
        <v/>
      </c>
      <c r="F543" s="5" t="str">
        <f t="shared" si="72"/>
        <v/>
      </c>
      <c r="G543" s="5" t="str">
        <f t="shared" si="73"/>
        <v/>
      </c>
      <c r="H543" s="9" t="str">
        <f t="shared" si="74"/>
        <v/>
      </c>
      <c r="I543" s="5" t="str">
        <f t="shared" si="75"/>
        <v/>
      </c>
      <c r="J543" s="5" t="str">
        <f>IF(OR($L543="",NOT(COUNTIFS($L$2:$L543,$L543)=1)),"",SUMIFS($G:$G,$L:$L,$L543))</f>
        <v/>
      </c>
      <c r="K543" s="5" t="str">
        <f>IF(OR($L543="",NOT(COUNTIFS($L$2:$L543,$L543)=1)),"",SUMIFS($I:$I,$L:$L,$L543))</f>
        <v/>
      </c>
      <c r="L543" s="6" t="str">
        <f t="shared" si="76"/>
        <v/>
      </c>
      <c r="M543" s="6">
        <f t="shared" si="77"/>
        <v>22</v>
      </c>
      <c r="N543" s="6">
        <f t="shared" si="78"/>
        <v>18</v>
      </c>
      <c r="O543" s="9" t="str">
        <f>IF(AND($B543&lt;&gt;"",$C543&lt;&gt;"",$B543&lt;=$C543),INDEX(Szabalyok!$C:$C,$N543),"")</f>
        <v/>
      </c>
      <c r="P543">
        <f t="shared" si="80"/>
        <v>0</v>
      </c>
    </row>
    <row r="544" spans="1:16" x14ac:dyDescent="0.35">
      <c r="A544">
        <f t="shared" si="79"/>
        <v>0</v>
      </c>
      <c r="B544" s="4" t="str">
        <f>IF($M544&gt;300,"",IF(OR(INDEX(Bemenet!$E$2:$E$301,$M544)="",INDEX(Bemenet!$F$2:$F$301,$M544)=""),"",MAX(INDEX(Bemenet!$E$2:$E$301,$M544),INDEX(Szabalyok!$A:$A,$N544))))</f>
        <v/>
      </c>
      <c r="C544" s="4" t="str">
        <f>IF($B544="","",MIN(INDEX(Bemenet!$F$2:$F$301,$M544),INDEX(Szabalyok!$B:$B,$N544)))</f>
        <v/>
      </c>
      <c r="D544" s="5" t="str">
        <f>IF(AND($B544&lt;&gt;"",$C544&lt;&gt;"",$B544&lt;=$C544),INDEX(Bemenet!$G$2:$G$301,$M544),"")</f>
        <v/>
      </c>
      <c r="E544" s="6" t="str">
        <f>IF(AND($B544&lt;&gt;"",$C544&lt;&gt;"",$B544&lt;=$C544),INDEX(Bemenet!$D$2:$D$301,$M544),"")</f>
        <v/>
      </c>
      <c r="F544" s="5" t="str">
        <f t="shared" si="72"/>
        <v/>
      </c>
      <c r="G544" s="5" t="str">
        <f t="shared" si="73"/>
        <v/>
      </c>
      <c r="H544" s="9" t="str">
        <f t="shared" si="74"/>
        <v/>
      </c>
      <c r="I544" s="5" t="str">
        <f t="shared" si="75"/>
        <v/>
      </c>
      <c r="J544" s="5" t="str">
        <f>IF(OR($L544="",NOT(COUNTIFS($L$2:$L544,$L544)=1)),"",SUMIFS($G:$G,$L:$L,$L544))</f>
        <v/>
      </c>
      <c r="K544" s="5" t="str">
        <f>IF(OR($L544="",NOT(COUNTIFS($L$2:$L544,$L544)=1)),"",SUMIFS($I:$I,$L:$L,$L544))</f>
        <v/>
      </c>
      <c r="L544" s="6" t="str">
        <f t="shared" si="76"/>
        <v/>
      </c>
      <c r="M544" s="6">
        <f t="shared" si="77"/>
        <v>22</v>
      </c>
      <c r="N544" s="6">
        <f t="shared" si="78"/>
        <v>19</v>
      </c>
      <c r="O544" s="9" t="str">
        <f>IF(AND($B544&lt;&gt;"",$C544&lt;&gt;"",$B544&lt;=$C544),INDEX(Szabalyok!$C:$C,$N544),"")</f>
        <v/>
      </c>
      <c r="P544">
        <f t="shared" si="80"/>
        <v>0</v>
      </c>
    </row>
    <row r="545" spans="1:16" x14ac:dyDescent="0.35">
      <c r="A545">
        <f t="shared" si="79"/>
        <v>0</v>
      </c>
      <c r="B545" s="4" t="str">
        <f>IF($M545&gt;300,"",IF(OR(INDEX(Bemenet!$E$2:$E$301,$M545)="",INDEX(Bemenet!$F$2:$F$301,$M545)=""),"",MAX(INDEX(Bemenet!$E$2:$E$301,$M545),INDEX(Szabalyok!$A:$A,$N545))))</f>
        <v/>
      </c>
      <c r="C545" s="4" t="str">
        <f>IF($B545="","",MIN(INDEX(Bemenet!$F$2:$F$301,$M545),INDEX(Szabalyok!$B:$B,$N545)))</f>
        <v/>
      </c>
      <c r="D545" s="5" t="str">
        <f>IF(AND($B545&lt;&gt;"",$C545&lt;&gt;"",$B545&lt;=$C545),INDEX(Bemenet!$G$2:$G$301,$M545),"")</f>
        <v/>
      </c>
      <c r="E545" s="6" t="str">
        <f>IF(AND($B545&lt;&gt;"",$C545&lt;&gt;"",$B545&lt;=$C545),INDEX(Bemenet!$D$2:$D$301,$M545),"")</f>
        <v/>
      </c>
      <c r="F545" s="5" t="str">
        <f t="shared" si="72"/>
        <v/>
      </c>
      <c r="G545" s="5" t="str">
        <f t="shared" si="73"/>
        <v/>
      </c>
      <c r="H545" s="9" t="str">
        <f t="shared" si="74"/>
        <v/>
      </c>
      <c r="I545" s="5" t="str">
        <f t="shared" si="75"/>
        <v/>
      </c>
      <c r="J545" s="5" t="str">
        <f>IF(OR($L545="",NOT(COUNTIFS($L$2:$L545,$L545)=1)),"",SUMIFS($G:$G,$L:$L,$L545))</f>
        <v/>
      </c>
      <c r="K545" s="5" t="str">
        <f>IF(OR($L545="",NOT(COUNTIFS($L$2:$L545,$L545)=1)),"",SUMIFS($I:$I,$L:$L,$L545))</f>
        <v/>
      </c>
      <c r="L545" s="6" t="str">
        <f t="shared" si="76"/>
        <v/>
      </c>
      <c r="M545" s="6">
        <f t="shared" si="77"/>
        <v>22</v>
      </c>
      <c r="N545" s="6">
        <f t="shared" si="78"/>
        <v>20</v>
      </c>
      <c r="O545" s="9" t="str">
        <f>IF(AND($B545&lt;&gt;"",$C545&lt;&gt;"",$B545&lt;=$C545),INDEX(Szabalyok!$C:$C,$N545),"")</f>
        <v/>
      </c>
      <c r="P545">
        <f t="shared" si="80"/>
        <v>0</v>
      </c>
    </row>
    <row r="546" spans="1:16" x14ac:dyDescent="0.35">
      <c r="A546">
        <f t="shared" si="79"/>
        <v>0</v>
      </c>
      <c r="B546" s="4" t="str">
        <f>IF($M546&gt;300,"",IF(OR(INDEX(Bemenet!$E$2:$E$301,$M546)="",INDEX(Bemenet!$F$2:$F$301,$M546)=""),"",MAX(INDEX(Bemenet!$E$2:$E$301,$M546),INDEX(Szabalyok!$A:$A,$N546))))</f>
        <v/>
      </c>
      <c r="C546" s="4" t="str">
        <f>IF($B546="","",MIN(INDEX(Bemenet!$F$2:$F$301,$M546),INDEX(Szabalyok!$B:$B,$N546)))</f>
        <v/>
      </c>
      <c r="D546" s="5" t="str">
        <f>IF(AND($B546&lt;&gt;"",$C546&lt;&gt;"",$B546&lt;=$C546),INDEX(Bemenet!$G$2:$G$301,$M546),"")</f>
        <v/>
      </c>
      <c r="E546" s="6" t="str">
        <f>IF(AND($B546&lt;&gt;"",$C546&lt;&gt;"",$B546&lt;=$C546),INDEX(Bemenet!$D$2:$D$301,$M546),"")</f>
        <v/>
      </c>
      <c r="F546" s="5" t="str">
        <f t="shared" si="72"/>
        <v/>
      </c>
      <c r="G546" s="5" t="str">
        <f t="shared" si="73"/>
        <v/>
      </c>
      <c r="H546" s="9" t="str">
        <f t="shared" si="74"/>
        <v/>
      </c>
      <c r="I546" s="5" t="str">
        <f t="shared" si="75"/>
        <v/>
      </c>
      <c r="J546" s="5" t="str">
        <f>IF(OR($L546="",NOT(COUNTIFS($L$2:$L546,$L546)=1)),"",SUMIFS($G:$G,$L:$L,$L546))</f>
        <v/>
      </c>
      <c r="K546" s="5" t="str">
        <f>IF(OR($L546="",NOT(COUNTIFS($L$2:$L546,$L546)=1)),"",SUMIFS($I:$I,$L:$L,$L546))</f>
        <v/>
      </c>
      <c r="L546" s="6" t="str">
        <f t="shared" si="76"/>
        <v/>
      </c>
      <c r="M546" s="6">
        <f t="shared" si="77"/>
        <v>22</v>
      </c>
      <c r="N546" s="6">
        <f t="shared" si="78"/>
        <v>21</v>
      </c>
      <c r="O546" s="9" t="str">
        <f>IF(AND($B546&lt;&gt;"",$C546&lt;&gt;"",$B546&lt;=$C546),INDEX(Szabalyok!$C:$C,$N546),"")</f>
        <v/>
      </c>
      <c r="P546">
        <f t="shared" si="80"/>
        <v>0</v>
      </c>
    </row>
    <row r="547" spans="1:16" x14ac:dyDescent="0.35">
      <c r="A547">
        <f t="shared" si="79"/>
        <v>0</v>
      </c>
      <c r="B547" s="4" t="str">
        <f>IF($M547&gt;300,"",IF(OR(INDEX(Bemenet!$E$2:$E$301,$M547)="",INDEX(Bemenet!$F$2:$F$301,$M547)=""),"",MAX(INDEX(Bemenet!$E$2:$E$301,$M547),INDEX(Szabalyok!$A:$A,$N547))))</f>
        <v/>
      </c>
      <c r="C547" s="4" t="str">
        <f>IF($B547="","",MIN(INDEX(Bemenet!$F$2:$F$301,$M547),INDEX(Szabalyok!$B:$B,$N547)))</f>
        <v/>
      </c>
      <c r="D547" s="5" t="str">
        <f>IF(AND($B547&lt;&gt;"",$C547&lt;&gt;"",$B547&lt;=$C547),INDEX(Bemenet!$G$2:$G$301,$M547),"")</f>
        <v/>
      </c>
      <c r="E547" s="6" t="str">
        <f>IF(AND($B547&lt;&gt;"",$C547&lt;&gt;"",$B547&lt;=$C547),INDEX(Bemenet!$D$2:$D$301,$M547),"")</f>
        <v/>
      </c>
      <c r="F547" s="5" t="str">
        <f t="shared" si="72"/>
        <v/>
      </c>
      <c r="G547" s="5" t="str">
        <f t="shared" si="73"/>
        <v/>
      </c>
      <c r="H547" s="9" t="str">
        <f t="shared" si="74"/>
        <v/>
      </c>
      <c r="I547" s="5" t="str">
        <f t="shared" si="75"/>
        <v/>
      </c>
      <c r="J547" s="5" t="str">
        <f>IF(OR($L547="",NOT(COUNTIFS($L$2:$L547,$L547)=1)),"",SUMIFS($G:$G,$L:$L,$L547))</f>
        <v/>
      </c>
      <c r="K547" s="5" t="str">
        <f>IF(OR($L547="",NOT(COUNTIFS($L$2:$L547,$L547)=1)),"",SUMIFS($I:$I,$L:$L,$L547))</f>
        <v/>
      </c>
      <c r="L547" s="6" t="str">
        <f t="shared" si="76"/>
        <v/>
      </c>
      <c r="M547" s="6">
        <f t="shared" si="77"/>
        <v>22</v>
      </c>
      <c r="N547" s="6">
        <f t="shared" si="78"/>
        <v>22</v>
      </c>
      <c r="O547" s="9" t="str">
        <f>IF(AND($B547&lt;&gt;"",$C547&lt;&gt;"",$B547&lt;=$C547),INDEX(Szabalyok!$C:$C,$N547),"")</f>
        <v/>
      </c>
      <c r="P547">
        <f t="shared" si="80"/>
        <v>0</v>
      </c>
    </row>
    <row r="548" spans="1:16" x14ac:dyDescent="0.35">
      <c r="A548">
        <f t="shared" si="79"/>
        <v>0</v>
      </c>
      <c r="B548" s="4" t="str">
        <f>IF($M548&gt;300,"",IF(OR(INDEX(Bemenet!$E$2:$E$301,$M548)="",INDEX(Bemenet!$F$2:$F$301,$M548)=""),"",MAX(INDEX(Bemenet!$E$2:$E$301,$M548),INDEX(Szabalyok!$A:$A,$N548))))</f>
        <v/>
      </c>
      <c r="C548" s="4" t="str">
        <f>IF($B548="","",MIN(INDEX(Bemenet!$F$2:$F$301,$M548),INDEX(Szabalyok!$B:$B,$N548)))</f>
        <v/>
      </c>
      <c r="D548" s="5" t="str">
        <f>IF(AND($B548&lt;&gt;"",$C548&lt;&gt;"",$B548&lt;=$C548),INDEX(Bemenet!$G$2:$G$301,$M548),"")</f>
        <v/>
      </c>
      <c r="E548" s="6" t="str">
        <f>IF(AND($B548&lt;&gt;"",$C548&lt;&gt;"",$B548&lt;=$C548),INDEX(Bemenet!$D$2:$D$301,$M548),"")</f>
        <v/>
      </c>
      <c r="F548" s="5" t="str">
        <f t="shared" si="72"/>
        <v/>
      </c>
      <c r="G548" s="5" t="str">
        <f t="shared" si="73"/>
        <v/>
      </c>
      <c r="H548" s="9" t="str">
        <f t="shared" si="74"/>
        <v/>
      </c>
      <c r="I548" s="5" t="str">
        <f t="shared" si="75"/>
        <v/>
      </c>
      <c r="J548" s="5" t="str">
        <f>IF(OR($L548="",NOT(COUNTIFS($L$2:$L548,$L548)=1)),"",SUMIFS($G:$G,$L:$L,$L548))</f>
        <v/>
      </c>
      <c r="K548" s="5" t="str">
        <f>IF(OR($L548="",NOT(COUNTIFS($L$2:$L548,$L548)=1)),"",SUMIFS($I:$I,$L:$L,$L548))</f>
        <v/>
      </c>
      <c r="L548" s="6" t="str">
        <f t="shared" si="76"/>
        <v/>
      </c>
      <c r="M548" s="6">
        <f t="shared" si="77"/>
        <v>22</v>
      </c>
      <c r="N548" s="6">
        <f t="shared" si="78"/>
        <v>23</v>
      </c>
      <c r="O548" s="9" t="str">
        <f>IF(AND($B548&lt;&gt;"",$C548&lt;&gt;"",$B548&lt;=$C548),INDEX(Szabalyok!$C:$C,$N548),"")</f>
        <v/>
      </c>
      <c r="P548">
        <f t="shared" si="80"/>
        <v>0</v>
      </c>
    </row>
    <row r="549" spans="1:16" x14ac:dyDescent="0.35">
      <c r="A549">
        <f t="shared" si="79"/>
        <v>0</v>
      </c>
      <c r="B549" s="4" t="str">
        <f>IF($M549&gt;300,"",IF(OR(INDEX(Bemenet!$E$2:$E$301,$M549)="",INDEX(Bemenet!$F$2:$F$301,$M549)=""),"",MAX(INDEX(Bemenet!$E$2:$E$301,$M549),INDEX(Szabalyok!$A:$A,$N549))))</f>
        <v/>
      </c>
      <c r="C549" s="4" t="str">
        <f>IF($B549="","",MIN(INDEX(Bemenet!$F$2:$F$301,$M549),INDEX(Szabalyok!$B:$B,$N549)))</f>
        <v/>
      </c>
      <c r="D549" s="5" t="str">
        <f>IF(AND($B549&lt;&gt;"",$C549&lt;&gt;"",$B549&lt;=$C549),INDEX(Bemenet!$G$2:$G$301,$M549),"")</f>
        <v/>
      </c>
      <c r="E549" s="6" t="str">
        <f>IF(AND($B549&lt;&gt;"",$C549&lt;&gt;"",$B549&lt;=$C549),INDEX(Bemenet!$D$2:$D$301,$M549),"")</f>
        <v/>
      </c>
      <c r="F549" s="5" t="str">
        <f t="shared" si="72"/>
        <v/>
      </c>
      <c r="G549" s="5" t="str">
        <f t="shared" si="73"/>
        <v/>
      </c>
      <c r="H549" s="9" t="str">
        <f t="shared" si="74"/>
        <v/>
      </c>
      <c r="I549" s="5" t="str">
        <f t="shared" si="75"/>
        <v/>
      </c>
      <c r="J549" s="5" t="str">
        <f>IF(OR($L549="",NOT(COUNTIFS($L$2:$L549,$L549)=1)),"",SUMIFS($G:$G,$L:$L,$L549))</f>
        <v/>
      </c>
      <c r="K549" s="5" t="str">
        <f>IF(OR($L549="",NOT(COUNTIFS($L$2:$L549,$L549)=1)),"",SUMIFS($I:$I,$L:$L,$L549))</f>
        <v/>
      </c>
      <c r="L549" s="6" t="str">
        <f t="shared" si="76"/>
        <v/>
      </c>
      <c r="M549" s="6">
        <f t="shared" si="77"/>
        <v>22</v>
      </c>
      <c r="N549" s="6">
        <f t="shared" si="78"/>
        <v>24</v>
      </c>
      <c r="O549" s="9" t="str">
        <f>IF(AND($B549&lt;&gt;"",$C549&lt;&gt;"",$B549&lt;=$C549),INDEX(Szabalyok!$C:$C,$N549),"")</f>
        <v/>
      </c>
      <c r="P549">
        <f t="shared" si="80"/>
        <v>0</v>
      </c>
    </row>
    <row r="550" spans="1:16" x14ac:dyDescent="0.35">
      <c r="A550">
        <f t="shared" si="79"/>
        <v>0</v>
      </c>
      <c r="B550" s="4" t="str">
        <f>IF($M550&gt;300,"",IF(OR(INDEX(Bemenet!$E$2:$E$301,$M550)="",INDEX(Bemenet!$F$2:$F$301,$M550)=""),"",MAX(INDEX(Bemenet!$E$2:$E$301,$M550),INDEX(Szabalyok!$A:$A,$N550))))</f>
        <v/>
      </c>
      <c r="C550" s="4" t="str">
        <f>IF($B550="","",MIN(INDEX(Bemenet!$F$2:$F$301,$M550),INDEX(Szabalyok!$B:$B,$N550)))</f>
        <v/>
      </c>
      <c r="D550" s="5" t="str">
        <f>IF(AND($B550&lt;&gt;"",$C550&lt;&gt;"",$B550&lt;=$C550),INDEX(Bemenet!$G$2:$G$301,$M550),"")</f>
        <v/>
      </c>
      <c r="E550" s="6" t="str">
        <f>IF(AND($B550&lt;&gt;"",$C550&lt;&gt;"",$B550&lt;=$C550),INDEX(Bemenet!$D$2:$D$301,$M550),"")</f>
        <v/>
      </c>
      <c r="F550" s="5" t="str">
        <f t="shared" si="72"/>
        <v/>
      </c>
      <c r="G550" s="5" t="str">
        <f t="shared" si="73"/>
        <v/>
      </c>
      <c r="H550" s="9" t="str">
        <f t="shared" si="74"/>
        <v/>
      </c>
      <c r="I550" s="5" t="str">
        <f t="shared" si="75"/>
        <v/>
      </c>
      <c r="J550" s="5" t="str">
        <f>IF(OR($L550="",NOT(COUNTIFS($L$2:$L550,$L550)=1)),"",SUMIFS($G:$G,$L:$L,$L550))</f>
        <v/>
      </c>
      <c r="K550" s="5" t="str">
        <f>IF(OR($L550="",NOT(COUNTIFS($L$2:$L550,$L550)=1)),"",SUMIFS($I:$I,$L:$L,$L550))</f>
        <v/>
      </c>
      <c r="L550" s="6" t="str">
        <f t="shared" si="76"/>
        <v/>
      </c>
      <c r="M550" s="6">
        <f t="shared" si="77"/>
        <v>22</v>
      </c>
      <c r="N550" s="6">
        <f t="shared" si="78"/>
        <v>25</v>
      </c>
      <c r="O550" s="9" t="str">
        <f>IF(AND($B550&lt;&gt;"",$C550&lt;&gt;"",$B550&lt;=$C550),INDEX(Szabalyok!$C:$C,$N550),"")</f>
        <v/>
      </c>
      <c r="P550">
        <f t="shared" si="80"/>
        <v>0</v>
      </c>
    </row>
    <row r="551" spans="1:16" x14ac:dyDescent="0.35">
      <c r="A551">
        <f t="shared" si="79"/>
        <v>0</v>
      </c>
      <c r="B551" s="4" t="str">
        <f>IF($M551&gt;300,"",IF(OR(INDEX(Bemenet!$E$2:$E$301,$M551)="",INDEX(Bemenet!$F$2:$F$301,$M551)=""),"",MAX(INDEX(Bemenet!$E$2:$E$301,$M551),INDEX(Szabalyok!$A:$A,$N551))))</f>
        <v/>
      </c>
      <c r="C551" s="4" t="str">
        <f>IF($B551="","",MIN(INDEX(Bemenet!$F$2:$F$301,$M551),INDEX(Szabalyok!$B:$B,$N551)))</f>
        <v/>
      </c>
      <c r="D551" s="5" t="str">
        <f>IF(AND($B551&lt;&gt;"",$C551&lt;&gt;"",$B551&lt;=$C551),INDEX(Bemenet!$G$2:$G$301,$M551),"")</f>
        <v/>
      </c>
      <c r="E551" s="6" t="str">
        <f>IF(AND($B551&lt;&gt;"",$C551&lt;&gt;"",$B551&lt;=$C551),INDEX(Bemenet!$D$2:$D$301,$M551),"")</f>
        <v/>
      </c>
      <c r="F551" s="5" t="str">
        <f t="shared" si="72"/>
        <v/>
      </c>
      <c r="G551" s="5" t="str">
        <f t="shared" si="73"/>
        <v/>
      </c>
      <c r="H551" s="9" t="str">
        <f t="shared" si="74"/>
        <v/>
      </c>
      <c r="I551" s="5" t="str">
        <f t="shared" si="75"/>
        <v/>
      </c>
      <c r="J551" s="5" t="str">
        <f>IF(OR($L551="",NOT(COUNTIFS($L$2:$L551,$L551)=1)),"",SUMIFS($G:$G,$L:$L,$L551))</f>
        <v/>
      </c>
      <c r="K551" s="5" t="str">
        <f>IF(OR($L551="",NOT(COUNTIFS($L$2:$L551,$L551)=1)),"",SUMIFS($I:$I,$L:$L,$L551))</f>
        <v/>
      </c>
      <c r="L551" s="6" t="str">
        <f t="shared" si="76"/>
        <v/>
      </c>
      <c r="M551" s="6">
        <f t="shared" si="77"/>
        <v>22</v>
      </c>
      <c r="N551" s="6">
        <f t="shared" si="78"/>
        <v>26</v>
      </c>
      <c r="O551" s="9" t="str">
        <f>IF(AND($B551&lt;&gt;"",$C551&lt;&gt;"",$B551&lt;=$C551),INDEX(Szabalyok!$C:$C,$N551),"")</f>
        <v/>
      </c>
      <c r="P551">
        <f t="shared" si="80"/>
        <v>0</v>
      </c>
    </row>
    <row r="552" spans="1:16" x14ac:dyDescent="0.35">
      <c r="A552">
        <f t="shared" si="79"/>
        <v>0</v>
      </c>
      <c r="B552" s="4" t="str">
        <f>IF($M552&gt;300,"",IF(OR(INDEX(Bemenet!$E$2:$E$301,$M552)="",INDEX(Bemenet!$F$2:$F$301,$M552)=""),"",MAX(INDEX(Bemenet!$E$2:$E$301,$M552),INDEX(Szabalyok!$A:$A,$N552))))</f>
        <v/>
      </c>
      <c r="C552" s="4" t="str">
        <f>IF($B552="","",MIN(INDEX(Bemenet!$F$2:$F$301,$M552),INDEX(Szabalyok!$B:$B,$N552)))</f>
        <v/>
      </c>
      <c r="D552" s="5" t="str">
        <f>IF(AND($B552&lt;&gt;"",$C552&lt;&gt;"",$B552&lt;=$C552),INDEX(Bemenet!$G$2:$G$301,$M552),"")</f>
        <v/>
      </c>
      <c r="E552" s="6" t="str">
        <f>IF(AND($B552&lt;&gt;"",$C552&lt;&gt;"",$B552&lt;=$C552),INDEX(Bemenet!$D$2:$D$301,$M552),"")</f>
        <v/>
      </c>
      <c r="F552" s="5" t="str">
        <f t="shared" si="72"/>
        <v/>
      </c>
      <c r="G552" s="5" t="str">
        <f t="shared" si="73"/>
        <v/>
      </c>
      <c r="H552" s="9" t="str">
        <f t="shared" si="74"/>
        <v/>
      </c>
      <c r="I552" s="5" t="str">
        <f t="shared" si="75"/>
        <v/>
      </c>
      <c r="J552" s="5" t="str">
        <f>IF(OR($L552="",NOT(COUNTIFS($L$2:$L552,$L552)=1)),"",SUMIFS($G:$G,$L:$L,$L552))</f>
        <v/>
      </c>
      <c r="K552" s="5" t="str">
        <f>IF(OR($L552="",NOT(COUNTIFS($L$2:$L552,$L552)=1)),"",SUMIFS($I:$I,$L:$L,$L552))</f>
        <v/>
      </c>
      <c r="L552" s="6" t="str">
        <f t="shared" si="76"/>
        <v/>
      </c>
      <c r="M552" s="6">
        <f t="shared" si="77"/>
        <v>23</v>
      </c>
      <c r="N552" s="6">
        <f t="shared" si="78"/>
        <v>2</v>
      </c>
      <c r="O552" s="9" t="str">
        <f>IF(AND($B552&lt;&gt;"",$C552&lt;&gt;"",$B552&lt;=$C552),INDEX(Szabalyok!$C:$C,$N552),"")</f>
        <v/>
      </c>
      <c r="P552">
        <f t="shared" si="80"/>
        <v>0</v>
      </c>
    </row>
    <row r="553" spans="1:16" x14ac:dyDescent="0.35">
      <c r="A553">
        <f t="shared" si="79"/>
        <v>0</v>
      </c>
      <c r="B553" s="4" t="str">
        <f>IF($M553&gt;300,"",IF(OR(INDEX(Bemenet!$E$2:$E$301,$M553)="",INDEX(Bemenet!$F$2:$F$301,$M553)=""),"",MAX(INDEX(Bemenet!$E$2:$E$301,$M553),INDEX(Szabalyok!$A:$A,$N553))))</f>
        <v/>
      </c>
      <c r="C553" s="4" t="str">
        <f>IF($B553="","",MIN(INDEX(Bemenet!$F$2:$F$301,$M553),INDEX(Szabalyok!$B:$B,$N553)))</f>
        <v/>
      </c>
      <c r="D553" s="5" t="str">
        <f>IF(AND($B553&lt;&gt;"",$C553&lt;&gt;"",$B553&lt;=$C553),INDEX(Bemenet!$G$2:$G$301,$M553),"")</f>
        <v/>
      </c>
      <c r="E553" s="6" t="str">
        <f>IF(AND($B553&lt;&gt;"",$C553&lt;&gt;"",$B553&lt;=$C553),INDEX(Bemenet!$D$2:$D$301,$M553),"")</f>
        <v/>
      </c>
      <c r="F553" s="5" t="str">
        <f t="shared" si="72"/>
        <v/>
      </c>
      <c r="G553" s="5" t="str">
        <f t="shared" si="73"/>
        <v/>
      </c>
      <c r="H553" s="9" t="str">
        <f t="shared" si="74"/>
        <v/>
      </c>
      <c r="I553" s="5" t="str">
        <f t="shared" si="75"/>
        <v/>
      </c>
      <c r="J553" s="5" t="str">
        <f>IF(OR($L553="",NOT(COUNTIFS($L$2:$L553,$L553)=1)),"",SUMIFS($G:$G,$L:$L,$L553))</f>
        <v/>
      </c>
      <c r="K553" s="5" t="str">
        <f>IF(OR($L553="",NOT(COUNTIFS($L$2:$L553,$L553)=1)),"",SUMIFS($I:$I,$L:$L,$L553))</f>
        <v/>
      </c>
      <c r="L553" s="6" t="str">
        <f t="shared" si="76"/>
        <v/>
      </c>
      <c r="M553" s="6">
        <f t="shared" si="77"/>
        <v>23</v>
      </c>
      <c r="N553" s="6">
        <f t="shared" si="78"/>
        <v>3</v>
      </c>
      <c r="O553" s="9" t="str">
        <f>IF(AND($B553&lt;&gt;"",$C553&lt;&gt;"",$B553&lt;=$C553),INDEX(Szabalyok!$C:$C,$N553),"")</f>
        <v/>
      </c>
      <c r="P553">
        <f t="shared" si="80"/>
        <v>0</v>
      </c>
    </row>
    <row r="554" spans="1:16" x14ac:dyDescent="0.35">
      <c r="A554">
        <f t="shared" si="79"/>
        <v>0</v>
      </c>
      <c r="B554" s="4" t="str">
        <f>IF($M554&gt;300,"",IF(OR(INDEX(Bemenet!$E$2:$E$301,$M554)="",INDEX(Bemenet!$F$2:$F$301,$M554)=""),"",MAX(INDEX(Bemenet!$E$2:$E$301,$M554),INDEX(Szabalyok!$A:$A,$N554))))</f>
        <v/>
      </c>
      <c r="C554" s="4" t="str">
        <f>IF($B554="","",MIN(INDEX(Bemenet!$F$2:$F$301,$M554),INDEX(Szabalyok!$B:$B,$N554)))</f>
        <v/>
      </c>
      <c r="D554" s="5" t="str">
        <f>IF(AND($B554&lt;&gt;"",$C554&lt;&gt;"",$B554&lt;=$C554),INDEX(Bemenet!$G$2:$G$301,$M554),"")</f>
        <v/>
      </c>
      <c r="E554" s="6" t="str">
        <f>IF(AND($B554&lt;&gt;"",$C554&lt;&gt;"",$B554&lt;=$C554),INDEX(Bemenet!$D$2:$D$301,$M554),"")</f>
        <v/>
      </c>
      <c r="F554" s="5" t="str">
        <f t="shared" si="72"/>
        <v/>
      </c>
      <c r="G554" s="5" t="str">
        <f t="shared" si="73"/>
        <v/>
      </c>
      <c r="H554" s="9" t="str">
        <f t="shared" si="74"/>
        <v/>
      </c>
      <c r="I554" s="5" t="str">
        <f t="shared" si="75"/>
        <v/>
      </c>
      <c r="J554" s="5" t="str">
        <f>IF(OR($L554="",NOT(COUNTIFS($L$2:$L554,$L554)=1)),"",SUMIFS($G:$G,$L:$L,$L554))</f>
        <v/>
      </c>
      <c r="K554" s="5" t="str">
        <f>IF(OR($L554="",NOT(COUNTIFS($L$2:$L554,$L554)=1)),"",SUMIFS($I:$I,$L:$L,$L554))</f>
        <v/>
      </c>
      <c r="L554" s="6" t="str">
        <f t="shared" si="76"/>
        <v/>
      </c>
      <c r="M554" s="6">
        <f t="shared" si="77"/>
        <v>23</v>
      </c>
      <c r="N554" s="6">
        <f t="shared" si="78"/>
        <v>4</v>
      </c>
      <c r="O554" s="9" t="str">
        <f>IF(AND($B554&lt;&gt;"",$C554&lt;&gt;"",$B554&lt;=$C554),INDEX(Szabalyok!$C:$C,$N554),"")</f>
        <v/>
      </c>
      <c r="P554">
        <f t="shared" si="80"/>
        <v>0</v>
      </c>
    </row>
    <row r="555" spans="1:16" x14ac:dyDescent="0.35">
      <c r="A555">
        <f t="shared" si="79"/>
        <v>0</v>
      </c>
      <c r="B555" s="4" t="str">
        <f>IF($M555&gt;300,"",IF(OR(INDEX(Bemenet!$E$2:$E$301,$M555)="",INDEX(Bemenet!$F$2:$F$301,$M555)=""),"",MAX(INDEX(Bemenet!$E$2:$E$301,$M555),INDEX(Szabalyok!$A:$A,$N555))))</f>
        <v/>
      </c>
      <c r="C555" s="4" t="str">
        <f>IF($B555="","",MIN(INDEX(Bemenet!$F$2:$F$301,$M555),INDEX(Szabalyok!$B:$B,$N555)))</f>
        <v/>
      </c>
      <c r="D555" s="5" t="str">
        <f>IF(AND($B555&lt;&gt;"",$C555&lt;&gt;"",$B555&lt;=$C555),INDEX(Bemenet!$G$2:$G$301,$M555),"")</f>
        <v/>
      </c>
      <c r="E555" s="6" t="str">
        <f>IF(AND($B555&lt;&gt;"",$C555&lt;&gt;"",$B555&lt;=$C555),INDEX(Bemenet!$D$2:$D$301,$M555),"")</f>
        <v/>
      </c>
      <c r="F555" s="5" t="str">
        <f t="shared" si="72"/>
        <v/>
      </c>
      <c r="G555" s="5" t="str">
        <f t="shared" si="73"/>
        <v/>
      </c>
      <c r="H555" s="9" t="str">
        <f t="shared" si="74"/>
        <v/>
      </c>
      <c r="I555" s="5" t="str">
        <f t="shared" si="75"/>
        <v/>
      </c>
      <c r="J555" s="5" t="str">
        <f>IF(OR($L555="",NOT(COUNTIFS($L$2:$L555,$L555)=1)),"",SUMIFS($G:$G,$L:$L,$L555))</f>
        <v/>
      </c>
      <c r="K555" s="5" t="str">
        <f>IF(OR($L555="",NOT(COUNTIFS($L$2:$L555,$L555)=1)),"",SUMIFS($I:$I,$L:$L,$L555))</f>
        <v/>
      </c>
      <c r="L555" s="6" t="str">
        <f t="shared" si="76"/>
        <v/>
      </c>
      <c r="M555" s="6">
        <f t="shared" si="77"/>
        <v>23</v>
      </c>
      <c r="N555" s="6">
        <f t="shared" si="78"/>
        <v>5</v>
      </c>
      <c r="O555" s="9" t="str">
        <f>IF(AND($B555&lt;&gt;"",$C555&lt;&gt;"",$B555&lt;=$C555),INDEX(Szabalyok!$C:$C,$N555),"")</f>
        <v/>
      </c>
      <c r="P555">
        <f t="shared" si="80"/>
        <v>0</v>
      </c>
    </row>
    <row r="556" spans="1:16" x14ac:dyDescent="0.35">
      <c r="A556">
        <f t="shared" si="79"/>
        <v>0</v>
      </c>
      <c r="B556" s="4" t="str">
        <f>IF($M556&gt;300,"",IF(OR(INDEX(Bemenet!$E$2:$E$301,$M556)="",INDEX(Bemenet!$F$2:$F$301,$M556)=""),"",MAX(INDEX(Bemenet!$E$2:$E$301,$M556),INDEX(Szabalyok!$A:$A,$N556))))</f>
        <v/>
      </c>
      <c r="C556" s="4" t="str">
        <f>IF($B556="","",MIN(INDEX(Bemenet!$F$2:$F$301,$M556),INDEX(Szabalyok!$B:$B,$N556)))</f>
        <v/>
      </c>
      <c r="D556" s="5" t="str">
        <f>IF(AND($B556&lt;&gt;"",$C556&lt;&gt;"",$B556&lt;=$C556),INDEX(Bemenet!$G$2:$G$301,$M556),"")</f>
        <v/>
      </c>
      <c r="E556" s="6" t="str">
        <f>IF(AND($B556&lt;&gt;"",$C556&lt;&gt;"",$B556&lt;=$C556),INDEX(Bemenet!$D$2:$D$301,$M556),"")</f>
        <v/>
      </c>
      <c r="F556" s="5" t="str">
        <f t="shared" si="72"/>
        <v/>
      </c>
      <c r="G556" s="5" t="str">
        <f t="shared" si="73"/>
        <v/>
      </c>
      <c r="H556" s="9" t="str">
        <f t="shared" si="74"/>
        <v/>
      </c>
      <c r="I556" s="5" t="str">
        <f t="shared" si="75"/>
        <v/>
      </c>
      <c r="J556" s="5" t="str">
        <f>IF(OR($L556="",NOT(COUNTIFS($L$2:$L556,$L556)=1)),"",SUMIFS($G:$G,$L:$L,$L556))</f>
        <v/>
      </c>
      <c r="K556" s="5" t="str">
        <f>IF(OR($L556="",NOT(COUNTIFS($L$2:$L556,$L556)=1)),"",SUMIFS($I:$I,$L:$L,$L556))</f>
        <v/>
      </c>
      <c r="L556" s="6" t="str">
        <f t="shared" si="76"/>
        <v/>
      </c>
      <c r="M556" s="6">
        <f t="shared" si="77"/>
        <v>23</v>
      </c>
      <c r="N556" s="6">
        <f t="shared" si="78"/>
        <v>6</v>
      </c>
      <c r="O556" s="9" t="str">
        <f>IF(AND($B556&lt;&gt;"",$C556&lt;&gt;"",$B556&lt;=$C556),INDEX(Szabalyok!$C:$C,$N556),"")</f>
        <v/>
      </c>
      <c r="P556">
        <f t="shared" si="80"/>
        <v>0</v>
      </c>
    </row>
    <row r="557" spans="1:16" x14ac:dyDescent="0.35">
      <c r="A557">
        <f t="shared" si="79"/>
        <v>0</v>
      </c>
      <c r="B557" s="4" t="str">
        <f>IF($M557&gt;300,"",IF(OR(INDEX(Bemenet!$E$2:$E$301,$M557)="",INDEX(Bemenet!$F$2:$F$301,$M557)=""),"",MAX(INDEX(Bemenet!$E$2:$E$301,$M557),INDEX(Szabalyok!$A:$A,$N557))))</f>
        <v/>
      </c>
      <c r="C557" s="4" t="str">
        <f>IF($B557="","",MIN(INDEX(Bemenet!$F$2:$F$301,$M557),INDEX(Szabalyok!$B:$B,$N557)))</f>
        <v/>
      </c>
      <c r="D557" s="5" t="str">
        <f>IF(AND($B557&lt;&gt;"",$C557&lt;&gt;"",$B557&lt;=$C557),INDEX(Bemenet!$G$2:$G$301,$M557),"")</f>
        <v/>
      </c>
      <c r="E557" s="6" t="str">
        <f>IF(AND($B557&lt;&gt;"",$C557&lt;&gt;"",$B557&lt;=$C557),INDEX(Bemenet!$D$2:$D$301,$M557),"")</f>
        <v/>
      </c>
      <c r="F557" s="5" t="str">
        <f t="shared" si="72"/>
        <v/>
      </c>
      <c r="G557" s="5" t="str">
        <f t="shared" si="73"/>
        <v/>
      </c>
      <c r="H557" s="9" t="str">
        <f t="shared" si="74"/>
        <v/>
      </c>
      <c r="I557" s="5" t="str">
        <f t="shared" si="75"/>
        <v/>
      </c>
      <c r="J557" s="5" t="str">
        <f>IF(OR($L557="",NOT(COUNTIFS($L$2:$L557,$L557)=1)),"",SUMIFS($G:$G,$L:$L,$L557))</f>
        <v/>
      </c>
      <c r="K557" s="5" t="str">
        <f>IF(OR($L557="",NOT(COUNTIFS($L$2:$L557,$L557)=1)),"",SUMIFS($I:$I,$L:$L,$L557))</f>
        <v/>
      </c>
      <c r="L557" s="6" t="str">
        <f t="shared" si="76"/>
        <v/>
      </c>
      <c r="M557" s="6">
        <f t="shared" si="77"/>
        <v>23</v>
      </c>
      <c r="N557" s="6">
        <f t="shared" si="78"/>
        <v>7</v>
      </c>
      <c r="O557" s="9" t="str">
        <f>IF(AND($B557&lt;&gt;"",$C557&lt;&gt;"",$B557&lt;=$C557),INDEX(Szabalyok!$C:$C,$N557),"")</f>
        <v/>
      </c>
      <c r="P557">
        <f t="shared" si="80"/>
        <v>0</v>
      </c>
    </row>
    <row r="558" spans="1:16" x14ac:dyDescent="0.35">
      <c r="A558">
        <f t="shared" si="79"/>
        <v>0</v>
      </c>
      <c r="B558" s="4" t="str">
        <f>IF($M558&gt;300,"",IF(OR(INDEX(Bemenet!$E$2:$E$301,$M558)="",INDEX(Bemenet!$F$2:$F$301,$M558)=""),"",MAX(INDEX(Bemenet!$E$2:$E$301,$M558),INDEX(Szabalyok!$A:$A,$N558))))</f>
        <v/>
      </c>
      <c r="C558" s="4" t="str">
        <f>IF($B558="","",MIN(INDEX(Bemenet!$F$2:$F$301,$M558),INDEX(Szabalyok!$B:$B,$N558)))</f>
        <v/>
      </c>
      <c r="D558" s="5" t="str">
        <f>IF(AND($B558&lt;&gt;"",$C558&lt;&gt;"",$B558&lt;=$C558),INDEX(Bemenet!$G$2:$G$301,$M558),"")</f>
        <v/>
      </c>
      <c r="E558" s="6" t="str">
        <f>IF(AND($B558&lt;&gt;"",$C558&lt;&gt;"",$B558&lt;=$C558),INDEX(Bemenet!$D$2:$D$301,$M558),"")</f>
        <v/>
      </c>
      <c r="F558" s="5" t="str">
        <f t="shared" si="72"/>
        <v/>
      </c>
      <c r="G558" s="5" t="str">
        <f t="shared" si="73"/>
        <v/>
      </c>
      <c r="H558" s="9" t="str">
        <f t="shared" si="74"/>
        <v/>
      </c>
      <c r="I558" s="5" t="str">
        <f t="shared" si="75"/>
        <v/>
      </c>
      <c r="J558" s="5" t="str">
        <f>IF(OR($L558="",NOT(COUNTIFS($L$2:$L558,$L558)=1)),"",SUMIFS($G:$G,$L:$L,$L558))</f>
        <v/>
      </c>
      <c r="K558" s="5" t="str">
        <f>IF(OR($L558="",NOT(COUNTIFS($L$2:$L558,$L558)=1)),"",SUMIFS($I:$I,$L:$L,$L558))</f>
        <v/>
      </c>
      <c r="L558" s="6" t="str">
        <f t="shared" si="76"/>
        <v/>
      </c>
      <c r="M558" s="6">
        <f t="shared" si="77"/>
        <v>23</v>
      </c>
      <c r="N558" s="6">
        <f t="shared" si="78"/>
        <v>8</v>
      </c>
      <c r="O558" s="9" t="str">
        <f>IF(AND($B558&lt;&gt;"",$C558&lt;&gt;"",$B558&lt;=$C558),INDEX(Szabalyok!$C:$C,$N558),"")</f>
        <v/>
      </c>
      <c r="P558">
        <f t="shared" si="80"/>
        <v>0</v>
      </c>
    </row>
    <row r="559" spans="1:16" x14ac:dyDescent="0.35">
      <c r="A559">
        <f t="shared" si="79"/>
        <v>0</v>
      </c>
      <c r="B559" s="4" t="str">
        <f>IF($M559&gt;300,"",IF(OR(INDEX(Bemenet!$E$2:$E$301,$M559)="",INDEX(Bemenet!$F$2:$F$301,$M559)=""),"",MAX(INDEX(Bemenet!$E$2:$E$301,$M559),INDEX(Szabalyok!$A:$A,$N559))))</f>
        <v/>
      </c>
      <c r="C559" s="4" t="str">
        <f>IF($B559="","",MIN(INDEX(Bemenet!$F$2:$F$301,$M559),INDEX(Szabalyok!$B:$B,$N559)))</f>
        <v/>
      </c>
      <c r="D559" s="5" t="str">
        <f>IF(AND($B559&lt;&gt;"",$C559&lt;&gt;"",$B559&lt;=$C559),INDEX(Bemenet!$G$2:$G$301,$M559),"")</f>
        <v/>
      </c>
      <c r="E559" s="6" t="str">
        <f>IF(AND($B559&lt;&gt;"",$C559&lt;&gt;"",$B559&lt;=$C559),INDEX(Bemenet!$D$2:$D$301,$M559),"")</f>
        <v/>
      </c>
      <c r="F559" s="5" t="str">
        <f t="shared" si="72"/>
        <v/>
      </c>
      <c r="G559" s="5" t="str">
        <f t="shared" si="73"/>
        <v/>
      </c>
      <c r="H559" s="9" t="str">
        <f t="shared" si="74"/>
        <v/>
      </c>
      <c r="I559" s="5" t="str">
        <f t="shared" si="75"/>
        <v/>
      </c>
      <c r="J559" s="5" t="str">
        <f>IF(OR($L559="",NOT(COUNTIFS($L$2:$L559,$L559)=1)),"",SUMIFS($G:$G,$L:$L,$L559))</f>
        <v/>
      </c>
      <c r="K559" s="5" t="str">
        <f>IF(OR($L559="",NOT(COUNTIFS($L$2:$L559,$L559)=1)),"",SUMIFS($I:$I,$L:$L,$L559))</f>
        <v/>
      </c>
      <c r="L559" s="6" t="str">
        <f t="shared" si="76"/>
        <v/>
      </c>
      <c r="M559" s="6">
        <f t="shared" si="77"/>
        <v>23</v>
      </c>
      <c r="N559" s="6">
        <f t="shared" si="78"/>
        <v>9</v>
      </c>
      <c r="O559" s="9" t="str">
        <f>IF(AND($B559&lt;&gt;"",$C559&lt;&gt;"",$B559&lt;=$C559),INDEX(Szabalyok!$C:$C,$N559),"")</f>
        <v/>
      </c>
      <c r="P559">
        <f t="shared" si="80"/>
        <v>0</v>
      </c>
    </row>
    <row r="560" spans="1:16" x14ac:dyDescent="0.35">
      <c r="A560">
        <f t="shared" si="79"/>
        <v>0</v>
      </c>
      <c r="B560" s="4" t="str">
        <f>IF($M560&gt;300,"",IF(OR(INDEX(Bemenet!$E$2:$E$301,$M560)="",INDEX(Bemenet!$F$2:$F$301,$M560)=""),"",MAX(INDEX(Bemenet!$E$2:$E$301,$M560),INDEX(Szabalyok!$A:$A,$N560))))</f>
        <v/>
      </c>
      <c r="C560" s="4" t="str">
        <f>IF($B560="","",MIN(INDEX(Bemenet!$F$2:$F$301,$M560),INDEX(Szabalyok!$B:$B,$N560)))</f>
        <v/>
      </c>
      <c r="D560" s="5" t="str">
        <f>IF(AND($B560&lt;&gt;"",$C560&lt;&gt;"",$B560&lt;=$C560),INDEX(Bemenet!$G$2:$G$301,$M560),"")</f>
        <v/>
      </c>
      <c r="E560" s="6" t="str">
        <f>IF(AND($B560&lt;&gt;"",$C560&lt;&gt;"",$B560&lt;=$C560),INDEX(Bemenet!$D$2:$D$301,$M560),"")</f>
        <v/>
      </c>
      <c r="F560" s="5" t="str">
        <f t="shared" si="72"/>
        <v/>
      </c>
      <c r="G560" s="5" t="str">
        <f t="shared" si="73"/>
        <v/>
      </c>
      <c r="H560" s="9" t="str">
        <f t="shared" si="74"/>
        <v/>
      </c>
      <c r="I560" s="5" t="str">
        <f t="shared" si="75"/>
        <v/>
      </c>
      <c r="J560" s="5" t="str">
        <f>IF(OR($L560="",NOT(COUNTIFS($L$2:$L560,$L560)=1)),"",SUMIFS($G:$G,$L:$L,$L560))</f>
        <v/>
      </c>
      <c r="K560" s="5" t="str">
        <f>IF(OR($L560="",NOT(COUNTIFS($L$2:$L560,$L560)=1)),"",SUMIFS($I:$I,$L:$L,$L560))</f>
        <v/>
      </c>
      <c r="L560" s="6" t="str">
        <f t="shared" si="76"/>
        <v/>
      </c>
      <c r="M560" s="6">
        <f t="shared" si="77"/>
        <v>23</v>
      </c>
      <c r="N560" s="6">
        <f t="shared" si="78"/>
        <v>10</v>
      </c>
      <c r="O560" s="9" t="str">
        <f>IF(AND($B560&lt;&gt;"",$C560&lt;&gt;"",$B560&lt;=$C560),INDEX(Szabalyok!$C:$C,$N560),"")</f>
        <v/>
      </c>
      <c r="P560">
        <f t="shared" si="80"/>
        <v>0</v>
      </c>
    </row>
    <row r="561" spans="1:16" x14ac:dyDescent="0.35">
      <c r="A561">
        <f t="shared" si="79"/>
        <v>0</v>
      </c>
      <c r="B561" s="4" t="str">
        <f>IF($M561&gt;300,"",IF(OR(INDEX(Bemenet!$E$2:$E$301,$M561)="",INDEX(Bemenet!$F$2:$F$301,$M561)=""),"",MAX(INDEX(Bemenet!$E$2:$E$301,$M561),INDEX(Szabalyok!$A:$A,$N561))))</f>
        <v/>
      </c>
      <c r="C561" s="4" t="str">
        <f>IF($B561="","",MIN(INDEX(Bemenet!$F$2:$F$301,$M561),INDEX(Szabalyok!$B:$B,$N561)))</f>
        <v/>
      </c>
      <c r="D561" s="5" t="str">
        <f>IF(AND($B561&lt;&gt;"",$C561&lt;&gt;"",$B561&lt;=$C561),INDEX(Bemenet!$G$2:$G$301,$M561),"")</f>
        <v/>
      </c>
      <c r="E561" s="6" t="str">
        <f>IF(AND($B561&lt;&gt;"",$C561&lt;&gt;"",$B561&lt;=$C561),INDEX(Bemenet!$D$2:$D$301,$M561),"")</f>
        <v/>
      </c>
      <c r="F561" s="5" t="str">
        <f t="shared" si="72"/>
        <v/>
      </c>
      <c r="G561" s="5" t="str">
        <f t="shared" si="73"/>
        <v/>
      </c>
      <c r="H561" s="9" t="str">
        <f t="shared" si="74"/>
        <v/>
      </c>
      <c r="I561" s="5" t="str">
        <f t="shared" si="75"/>
        <v/>
      </c>
      <c r="J561" s="5" t="str">
        <f>IF(OR($L561="",NOT(COUNTIFS($L$2:$L561,$L561)=1)),"",SUMIFS($G:$G,$L:$L,$L561))</f>
        <v/>
      </c>
      <c r="K561" s="5" t="str">
        <f>IF(OR($L561="",NOT(COUNTIFS($L$2:$L561,$L561)=1)),"",SUMIFS($I:$I,$L:$L,$L561))</f>
        <v/>
      </c>
      <c r="L561" s="6" t="str">
        <f t="shared" si="76"/>
        <v/>
      </c>
      <c r="M561" s="6">
        <f t="shared" si="77"/>
        <v>23</v>
      </c>
      <c r="N561" s="6">
        <f t="shared" si="78"/>
        <v>11</v>
      </c>
      <c r="O561" s="9" t="str">
        <f>IF(AND($B561&lt;&gt;"",$C561&lt;&gt;"",$B561&lt;=$C561),INDEX(Szabalyok!$C:$C,$N561),"")</f>
        <v/>
      </c>
      <c r="P561">
        <f t="shared" si="80"/>
        <v>0</v>
      </c>
    </row>
    <row r="562" spans="1:16" x14ac:dyDescent="0.35">
      <c r="A562">
        <f t="shared" si="79"/>
        <v>0</v>
      </c>
      <c r="B562" s="4" t="str">
        <f>IF($M562&gt;300,"",IF(OR(INDEX(Bemenet!$E$2:$E$301,$M562)="",INDEX(Bemenet!$F$2:$F$301,$M562)=""),"",MAX(INDEX(Bemenet!$E$2:$E$301,$M562),INDEX(Szabalyok!$A:$A,$N562))))</f>
        <v/>
      </c>
      <c r="C562" s="4" t="str">
        <f>IF($B562="","",MIN(INDEX(Bemenet!$F$2:$F$301,$M562),INDEX(Szabalyok!$B:$B,$N562)))</f>
        <v/>
      </c>
      <c r="D562" s="5" t="str">
        <f>IF(AND($B562&lt;&gt;"",$C562&lt;&gt;"",$B562&lt;=$C562),INDEX(Bemenet!$G$2:$G$301,$M562),"")</f>
        <v/>
      </c>
      <c r="E562" s="6" t="str">
        <f>IF(AND($B562&lt;&gt;"",$C562&lt;&gt;"",$B562&lt;=$C562),INDEX(Bemenet!$D$2:$D$301,$M562),"")</f>
        <v/>
      </c>
      <c r="F562" s="5" t="str">
        <f t="shared" si="72"/>
        <v/>
      </c>
      <c r="G562" s="5" t="str">
        <f t="shared" si="73"/>
        <v/>
      </c>
      <c r="H562" s="9" t="str">
        <f t="shared" si="74"/>
        <v/>
      </c>
      <c r="I562" s="5" t="str">
        <f t="shared" si="75"/>
        <v/>
      </c>
      <c r="J562" s="5" t="str">
        <f>IF(OR($L562="",NOT(COUNTIFS($L$2:$L562,$L562)=1)),"",SUMIFS($G:$G,$L:$L,$L562))</f>
        <v/>
      </c>
      <c r="K562" s="5" t="str">
        <f>IF(OR($L562="",NOT(COUNTIFS($L$2:$L562,$L562)=1)),"",SUMIFS($I:$I,$L:$L,$L562))</f>
        <v/>
      </c>
      <c r="L562" s="6" t="str">
        <f t="shared" si="76"/>
        <v/>
      </c>
      <c r="M562" s="6">
        <f t="shared" si="77"/>
        <v>23</v>
      </c>
      <c r="N562" s="6">
        <f t="shared" si="78"/>
        <v>12</v>
      </c>
      <c r="O562" s="9" t="str">
        <f>IF(AND($B562&lt;&gt;"",$C562&lt;&gt;"",$B562&lt;=$C562),INDEX(Szabalyok!$C:$C,$N562),"")</f>
        <v/>
      </c>
      <c r="P562">
        <f t="shared" si="80"/>
        <v>0</v>
      </c>
    </row>
    <row r="563" spans="1:16" x14ac:dyDescent="0.35">
      <c r="A563">
        <f t="shared" si="79"/>
        <v>0</v>
      </c>
      <c r="B563" s="4" t="str">
        <f>IF($M563&gt;300,"",IF(OR(INDEX(Bemenet!$E$2:$E$301,$M563)="",INDEX(Bemenet!$F$2:$F$301,$M563)=""),"",MAX(INDEX(Bemenet!$E$2:$E$301,$M563),INDEX(Szabalyok!$A:$A,$N563))))</f>
        <v/>
      </c>
      <c r="C563" s="4" t="str">
        <f>IF($B563="","",MIN(INDEX(Bemenet!$F$2:$F$301,$M563),INDEX(Szabalyok!$B:$B,$N563)))</f>
        <v/>
      </c>
      <c r="D563" s="5" t="str">
        <f>IF(AND($B563&lt;&gt;"",$C563&lt;&gt;"",$B563&lt;=$C563),INDEX(Bemenet!$G$2:$G$301,$M563),"")</f>
        <v/>
      </c>
      <c r="E563" s="6" t="str">
        <f>IF(AND($B563&lt;&gt;"",$C563&lt;&gt;"",$B563&lt;=$C563),INDEX(Bemenet!$D$2:$D$301,$M563),"")</f>
        <v/>
      </c>
      <c r="F563" s="5" t="str">
        <f t="shared" si="72"/>
        <v/>
      </c>
      <c r="G563" s="5" t="str">
        <f t="shared" si="73"/>
        <v/>
      </c>
      <c r="H563" s="9" t="str">
        <f t="shared" si="74"/>
        <v/>
      </c>
      <c r="I563" s="5" t="str">
        <f t="shared" si="75"/>
        <v/>
      </c>
      <c r="J563" s="5" t="str">
        <f>IF(OR($L563="",NOT(COUNTIFS($L$2:$L563,$L563)=1)),"",SUMIFS($G:$G,$L:$L,$L563))</f>
        <v/>
      </c>
      <c r="K563" s="5" t="str">
        <f>IF(OR($L563="",NOT(COUNTIFS($L$2:$L563,$L563)=1)),"",SUMIFS($I:$I,$L:$L,$L563))</f>
        <v/>
      </c>
      <c r="L563" s="6" t="str">
        <f t="shared" si="76"/>
        <v/>
      </c>
      <c r="M563" s="6">
        <f t="shared" si="77"/>
        <v>23</v>
      </c>
      <c r="N563" s="6">
        <f t="shared" si="78"/>
        <v>13</v>
      </c>
      <c r="O563" s="9" t="str">
        <f>IF(AND($B563&lt;&gt;"",$C563&lt;&gt;"",$B563&lt;=$C563),INDEX(Szabalyok!$C:$C,$N563),"")</f>
        <v/>
      </c>
      <c r="P563">
        <f t="shared" si="80"/>
        <v>0</v>
      </c>
    </row>
    <row r="564" spans="1:16" x14ac:dyDescent="0.35">
      <c r="A564">
        <f t="shared" si="79"/>
        <v>0</v>
      </c>
      <c r="B564" s="4" t="str">
        <f>IF($M564&gt;300,"",IF(OR(INDEX(Bemenet!$E$2:$E$301,$M564)="",INDEX(Bemenet!$F$2:$F$301,$M564)=""),"",MAX(INDEX(Bemenet!$E$2:$E$301,$M564),INDEX(Szabalyok!$A:$A,$N564))))</f>
        <v/>
      </c>
      <c r="C564" s="4" t="str">
        <f>IF($B564="","",MIN(INDEX(Bemenet!$F$2:$F$301,$M564),INDEX(Szabalyok!$B:$B,$N564)))</f>
        <v/>
      </c>
      <c r="D564" s="5" t="str">
        <f>IF(AND($B564&lt;&gt;"",$C564&lt;&gt;"",$B564&lt;=$C564),INDEX(Bemenet!$G$2:$G$301,$M564),"")</f>
        <v/>
      </c>
      <c r="E564" s="6" t="str">
        <f>IF(AND($B564&lt;&gt;"",$C564&lt;&gt;"",$B564&lt;=$C564),INDEX(Bemenet!$D$2:$D$301,$M564),"")</f>
        <v/>
      </c>
      <c r="F564" s="5" t="str">
        <f t="shared" si="72"/>
        <v/>
      </c>
      <c r="G564" s="5" t="str">
        <f t="shared" si="73"/>
        <v/>
      </c>
      <c r="H564" s="9" t="str">
        <f t="shared" si="74"/>
        <v/>
      </c>
      <c r="I564" s="5" t="str">
        <f t="shared" si="75"/>
        <v/>
      </c>
      <c r="J564" s="5" t="str">
        <f>IF(OR($L564="",NOT(COUNTIFS($L$2:$L564,$L564)=1)),"",SUMIFS($G:$G,$L:$L,$L564))</f>
        <v/>
      </c>
      <c r="K564" s="5" t="str">
        <f>IF(OR($L564="",NOT(COUNTIFS($L$2:$L564,$L564)=1)),"",SUMIFS($I:$I,$L:$L,$L564))</f>
        <v/>
      </c>
      <c r="L564" s="6" t="str">
        <f t="shared" si="76"/>
        <v/>
      </c>
      <c r="M564" s="6">
        <f t="shared" si="77"/>
        <v>23</v>
      </c>
      <c r="N564" s="6">
        <f t="shared" si="78"/>
        <v>14</v>
      </c>
      <c r="O564" s="9" t="str">
        <f>IF(AND($B564&lt;&gt;"",$C564&lt;&gt;"",$B564&lt;=$C564),INDEX(Szabalyok!$C:$C,$N564),"")</f>
        <v/>
      </c>
      <c r="P564">
        <f t="shared" si="80"/>
        <v>0</v>
      </c>
    </row>
    <row r="565" spans="1:16" x14ac:dyDescent="0.35">
      <c r="A565">
        <f t="shared" si="79"/>
        <v>0</v>
      </c>
      <c r="B565" s="4" t="str">
        <f>IF($M565&gt;300,"",IF(OR(INDEX(Bemenet!$E$2:$E$301,$M565)="",INDEX(Bemenet!$F$2:$F$301,$M565)=""),"",MAX(INDEX(Bemenet!$E$2:$E$301,$M565),INDEX(Szabalyok!$A:$A,$N565))))</f>
        <v/>
      </c>
      <c r="C565" s="4" t="str">
        <f>IF($B565="","",MIN(INDEX(Bemenet!$F$2:$F$301,$M565),INDEX(Szabalyok!$B:$B,$N565)))</f>
        <v/>
      </c>
      <c r="D565" s="5" t="str">
        <f>IF(AND($B565&lt;&gt;"",$C565&lt;&gt;"",$B565&lt;=$C565),INDEX(Bemenet!$G$2:$G$301,$M565),"")</f>
        <v/>
      </c>
      <c r="E565" s="6" t="str">
        <f>IF(AND($B565&lt;&gt;"",$C565&lt;&gt;"",$B565&lt;=$C565),INDEX(Bemenet!$D$2:$D$301,$M565),"")</f>
        <v/>
      </c>
      <c r="F565" s="5" t="str">
        <f t="shared" si="72"/>
        <v/>
      </c>
      <c r="G565" s="5" t="str">
        <f t="shared" si="73"/>
        <v/>
      </c>
      <c r="H565" s="9" t="str">
        <f t="shared" si="74"/>
        <v/>
      </c>
      <c r="I565" s="5" t="str">
        <f t="shared" si="75"/>
        <v/>
      </c>
      <c r="J565" s="5" t="str">
        <f>IF(OR($L565="",NOT(COUNTIFS($L$2:$L565,$L565)=1)),"",SUMIFS($G:$G,$L:$L,$L565))</f>
        <v/>
      </c>
      <c r="K565" s="5" t="str">
        <f>IF(OR($L565="",NOT(COUNTIFS($L$2:$L565,$L565)=1)),"",SUMIFS($I:$I,$L:$L,$L565))</f>
        <v/>
      </c>
      <c r="L565" s="6" t="str">
        <f t="shared" si="76"/>
        <v/>
      </c>
      <c r="M565" s="6">
        <f t="shared" si="77"/>
        <v>23</v>
      </c>
      <c r="N565" s="6">
        <f t="shared" si="78"/>
        <v>15</v>
      </c>
      <c r="O565" s="9" t="str">
        <f>IF(AND($B565&lt;&gt;"",$C565&lt;&gt;"",$B565&lt;=$C565),INDEX(Szabalyok!$C:$C,$N565),"")</f>
        <v/>
      </c>
      <c r="P565">
        <f t="shared" si="80"/>
        <v>0</v>
      </c>
    </row>
    <row r="566" spans="1:16" x14ac:dyDescent="0.35">
      <c r="A566">
        <f t="shared" si="79"/>
        <v>0</v>
      </c>
      <c r="B566" s="4" t="str">
        <f>IF($M566&gt;300,"",IF(OR(INDEX(Bemenet!$E$2:$E$301,$M566)="",INDEX(Bemenet!$F$2:$F$301,$M566)=""),"",MAX(INDEX(Bemenet!$E$2:$E$301,$M566),INDEX(Szabalyok!$A:$A,$N566))))</f>
        <v/>
      </c>
      <c r="C566" s="4" t="str">
        <f>IF($B566="","",MIN(INDEX(Bemenet!$F$2:$F$301,$M566),INDEX(Szabalyok!$B:$B,$N566)))</f>
        <v/>
      </c>
      <c r="D566" s="5" t="str">
        <f>IF(AND($B566&lt;&gt;"",$C566&lt;&gt;"",$B566&lt;=$C566),INDEX(Bemenet!$G$2:$G$301,$M566),"")</f>
        <v/>
      </c>
      <c r="E566" s="6" t="str">
        <f>IF(AND($B566&lt;&gt;"",$C566&lt;&gt;"",$B566&lt;=$C566),INDEX(Bemenet!$D$2:$D$301,$M566),"")</f>
        <v/>
      </c>
      <c r="F566" s="5" t="str">
        <f t="shared" si="72"/>
        <v/>
      </c>
      <c r="G566" s="5" t="str">
        <f t="shared" si="73"/>
        <v/>
      </c>
      <c r="H566" s="9" t="str">
        <f t="shared" si="74"/>
        <v/>
      </c>
      <c r="I566" s="5" t="str">
        <f t="shared" si="75"/>
        <v/>
      </c>
      <c r="J566" s="5" t="str">
        <f>IF(OR($L566="",NOT(COUNTIFS($L$2:$L566,$L566)=1)),"",SUMIFS($G:$G,$L:$L,$L566))</f>
        <v/>
      </c>
      <c r="K566" s="5" t="str">
        <f>IF(OR($L566="",NOT(COUNTIFS($L$2:$L566,$L566)=1)),"",SUMIFS($I:$I,$L:$L,$L566))</f>
        <v/>
      </c>
      <c r="L566" s="6" t="str">
        <f t="shared" si="76"/>
        <v/>
      </c>
      <c r="M566" s="6">
        <f t="shared" si="77"/>
        <v>23</v>
      </c>
      <c r="N566" s="6">
        <f t="shared" si="78"/>
        <v>16</v>
      </c>
      <c r="O566" s="9" t="str">
        <f>IF(AND($B566&lt;&gt;"",$C566&lt;&gt;"",$B566&lt;=$C566),INDEX(Szabalyok!$C:$C,$N566),"")</f>
        <v/>
      </c>
      <c r="P566">
        <f t="shared" si="80"/>
        <v>0</v>
      </c>
    </row>
    <row r="567" spans="1:16" x14ac:dyDescent="0.35">
      <c r="A567">
        <f t="shared" si="79"/>
        <v>0</v>
      </c>
      <c r="B567" s="4" t="str">
        <f>IF($M567&gt;300,"",IF(OR(INDEX(Bemenet!$E$2:$E$301,$M567)="",INDEX(Bemenet!$F$2:$F$301,$M567)=""),"",MAX(INDEX(Bemenet!$E$2:$E$301,$M567),INDEX(Szabalyok!$A:$A,$N567))))</f>
        <v/>
      </c>
      <c r="C567" s="4" t="str">
        <f>IF($B567="","",MIN(INDEX(Bemenet!$F$2:$F$301,$M567),INDEX(Szabalyok!$B:$B,$N567)))</f>
        <v/>
      </c>
      <c r="D567" s="5" t="str">
        <f>IF(AND($B567&lt;&gt;"",$C567&lt;&gt;"",$B567&lt;=$C567),INDEX(Bemenet!$G$2:$G$301,$M567),"")</f>
        <v/>
      </c>
      <c r="E567" s="6" t="str">
        <f>IF(AND($B567&lt;&gt;"",$C567&lt;&gt;"",$B567&lt;=$C567),INDEX(Bemenet!$D$2:$D$301,$M567),"")</f>
        <v/>
      </c>
      <c r="F567" s="5" t="str">
        <f t="shared" si="72"/>
        <v/>
      </c>
      <c r="G567" s="5" t="str">
        <f t="shared" si="73"/>
        <v/>
      </c>
      <c r="H567" s="9" t="str">
        <f t="shared" si="74"/>
        <v/>
      </c>
      <c r="I567" s="5" t="str">
        <f t="shared" si="75"/>
        <v/>
      </c>
      <c r="J567" s="5" t="str">
        <f>IF(OR($L567="",NOT(COUNTIFS($L$2:$L567,$L567)=1)),"",SUMIFS($G:$G,$L:$L,$L567))</f>
        <v/>
      </c>
      <c r="K567" s="5" t="str">
        <f>IF(OR($L567="",NOT(COUNTIFS($L$2:$L567,$L567)=1)),"",SUMIFS($I:$I,$L:$L,$L567))</f>
        <v/>
      </c>
      <c r="L567" s="6" t="str">
        <f t="shared" si="76"/>
        <v/>
      </c>
      <c r="M567" s="6">
        <f t="shared" si="77"/>
        <v>23</v>
      </c>
      <c r="N567" s="6">
        <f t="shared" si="78"/>
        <v>17</v>
      </c>
      <c r="O567" s="9" t="str">
        <f>IF(AND($B567&lt;&gt;"",$C567&lt;&gt;"",$B567&lt;=$C567),INDEX(Szabalyok!$C:$C,$N567),"")</f>
        <v/>
      </c>
      <c r="P567">
        <f t="shared" si="80"/>
        <v>0</v>
      </c>
    </row>
    <row r="568" spans="1:16" x14ac:dyDescent="0.35">
      <c r="A568">
        <f t="shared" si="79"/>
        <v>0</v>
      </c>
      <c r="B568" s="4" t="str">
        <f>IF($M568&gt;300,"",IF(OR(INDEX(Bemenet!$E$2:$E$301,$M568)="",INDEX(Bemenet!$F$2:$F$301,$M568)=""),"",MAX(INDEX(Bemenet!$E$2:$E$301,$M568),INDEX(Szabalyok!$A:$A,$N568))))</f>
        <v/>
      </c>
      <c r="C568" s="4" t="str">
        <f>IF($B568="","",MIN(INDEX(Bemenet!$F$2:$F$301,$M568),INDEX(Szabalyok!$B:$B,$N568)))</f>
        <v/>
      </c>
      <c r="D568" s="5" t="str">
        <f>IF(AND($B568&lt;&gt;"",$C568&lt;&gt;"",$B568&lt;=$C568),INDEX(Bemenet!$G$2:$G$301,$M568),"")</f>
        <v/>
      </c>
      <c r="E568" s="6" t="str">
        <f>IF(AND($B568&lt;&gt;"",$C568&lt;&gt;"",$B568&lt;=$C568),INDEX(Bemenet!$D$2:$D$301,$M568),"")</f>
        <v/>
      </c>
      <c r="F568" s="5" t="str">
        <f t="shared" si="72"/>
        <v/>
      </c>
      <c r="G568" s="5" t="str">
        <f t="shared" si="73"/>
        <v/>
      </c>
      <c r="H568" s="9" t="str">
        <f t="shared" si="74"/>
        <v/>
      </c>
      <c r="I568" s="5" t="str">
        <f t="shared" si="75"/>
        <v/>
      </c>
      <c r="J568" s="5" t="str">
        <f>IF(OR($L568="",NOT(COUNTIFS($L$2:$L568,$L568)=1)),"",SUMIFS($G:$G,$L:$L,$L568))</f>
        <v/>
      </c>
      <c r="K568" s="5" t="str">
        <f>IF(OR($L568="",NOT(COUNTIFS($L$2:$L568,$L568)=1)),"",SUMIFS($I:$I,$L:$L,$L568))</f>
        <v/>
      </c>
      <c r="L568" s="6" t="str">
        <f t="shared" si="76"/>
        <v/>
      </c>
      <c r="M568" s="6">
        <f t="shared" si="77"/>
        <v>23</v>
      </c>
      <c r="N568" s="6">
        <f t="shared" si="78"/>
        <v>18</v>
      </c>
      <c r="O568" s="9" t="str">
        <f>IF(AND($B568&lt;&gt;"",$C568&lt;&gt;"",$B568&lt;=$C568),INDEX(Szabalyok!$C:$C,$N568),"")</f>
        <v/>
      </c>
      <c r="P568">
        <f t="shared" si="80"/>
        <v>0</v>
      </c>
    </row>
    <row r="569" spans="1:16" x14ac:dyDescent="0.35">
      <c r="A569">
        <f t="shared" si="79"/>
        <v>0</v>
      </c>
      <c r="B569" s="4" t="str">
        <f>IF($M569&gt;300,"",IF(OR(INDEX(Bemenet!$E$2:$E$301,$M569)="",INDEX(Bemenet!$F$2:$F$301,$M569)=""),"",MAX(INDEX(Bemenet!$E$2:$E$301,$M569),INDEX(Szabalyok!$A:$A,$N569))))</f>
        <v/>
      </c>
      <c r="C569" s="4" t="str">
        <f>IF($B569="","",MIN(INDEX(Bemenet!$F$2:$F$301,$M569),INDEX(Szabalyok!$B:$B,$N569)))</f>
        <v/>
      </c>
      <c r="D569" s="5" t="str">
        <f>IF(AND($B569&lt;&gt;"",$C569&lt;&gt;"",$B569&lt;=$C569),INDEX(Bemenet!$G$2:$G$301,$M569),"")</f>
        <v/>
      </c>
      <c r="E569" s="6" t="str">
        <f>IF(AND($B569&lt;&gt;"",$C569&lt;&gt;"",$B569&lt;=$C569),INDEX(Bemenet!$D$2:$D$301,$M569),"")</f>
        <v/>
      </c>
      <c r="F569" s="5" t="str">
        <f t="shared" si="72"/>
        <v/>
      </c>
      <c r="G569" s="5" t="str">
        <f t="shared" si="73"/>
        <v/>
      </c>
      <c r="H569" s="9" t="str">
        <f t="shared" si="74"/>
        <v/>
      </c>
      <c r="I569" s="5" t="str">
        <f t="shared" si="75"/>
        <v/>
      </c>
      <c r="J569" s="5" t="str">
        <f>IF(OR($L569="",NOT(COUNTIFS($L$2:$L569,$L569)=1)),"",SUMIFS($G:$G,$L:$L,$L569))</f>
        <v/>
      </c>
      <c r="K569" s="5" t="str">
        <f>IF(OR($L569="",NOT(COUNTIFS($L$2:$L569,$L569)=1)),"",SUMIFS($I:$I,$L:$L,$L569))</f>
        <v/>
      </c>
      <c r="L569" s="6" t="str">
        <f t="shared" si="76"/>
        <v/>
      </c>
      <c r="M569" s="6">
        <f t="shared" si="77"/>
        <v>23</v>
      </c>
      <c r="N569" s="6">
        <f t="shared" si="78"/>
        <v>19</v>
      </c>
      <c r="O569" s="9" t="str">
        <f>IF(AND($B569&lt;&gt;"",$C569&lt;&gt;"",$B569&lt;=$C569),INDEX(Szabalyok!$C:$C,$N569),"")</f>
        <v/>
      </c>
      <c r="P569">
        <f t="shared" si="80"/>
        <v>0</v>
      </c>
    </row>
    <row r="570" spans="1:16" x14ac:dyDescent="0.35">
      <c r="A570">
        <f t="shared" si="79"/>
        <v>0</v>
      </c>
      <c r="B570" s="4" t="str">
        <f>IF($M570&gt;300,"",IF(OR(INDEX(Bemenet!$E$2:$E$301,$M570)="",INDEX(Bemenet!$F$2:$F$301,$M570)=""),"",MAX(INDEX(Bemenet!$E$2:$E$301,$M570),INDEX(Szabalyok!$A:$A,$N570))))</f>
        <v/>
      </c>
      <c r="C570" s="4" t="str">
        <f>IF($B570="","",MIN(INDEX(Bemenet!$F$2:$F$301,$M570),INDEX(Szabalyok!$B:$B,$N570)))</f>
        <v/>
      </c>
      <c r="D570" s="5" t="str">
        <f>IF(AND($B570&lt;&gt;"",$C570&lt;&gt;"",$B570&lt;=$C570),INDEX(Bemenet!$G$2:$G$301,$M570),"")</f>
        <v/>
      </c>
      <c r="E570" s="6" t="str">
        <f>IF(AND($B570&lt;&gt;"",$C570&lt;&gt;"",$B570&lt;=$C570),INDEX(Bemenet!$D$2:$D$301,$M570),"")</f>
        <v/>
      </c>
      <c r="F570" s="5" t="str">
        <f t="shared" si="72"/>
        <v/>
      </c>
      <c r="G570" s="5" t="str">
        <f t="shared" si="73"/>
        <v/>
      </c>
      <c r="H570" s="9" t="str">
        <f t="shared" si="74"/>
        <v/>
      </c>
      <c r="I570" s="5" t="str">
        <f t="shared" si="75"/>
        <v/>
      </c>
      <c r="J570" s="5" t="str">
        <f>IF(OR($L570="",NOT(COUNTIFS($L$2:$L570,$L570)=1)),"",SUMIFS($G:$G,$L:$L,$L570))</f>
        <v/>
      </c>
      <c r="K570" s="5" t="str">
        <f>IF(OR($L570="",NOT(COUNTIFS($L$2:$L570,$L570)=1)),"",SUMIFS($I:$I,$L:$L,$L570))</f>
        <v/>
      </c>
      <c r="L570" s="6" t="str">
        <f t="shared" si="76"/>
        <v/>
      </c>
      <c r="M570" s="6">
        <f t="shared" si="77"/>
        <v>23</v>
      </c>
      <c r="N570" s="6">
        <f t="shared" si="78"/>
        <v>20</v>
      </c>
      <c r="O570" s="9" t="str">
        <f>IF(AND($B570&lt;&gt;"",$C570&lt;&gt;"",$B570&lt;=$C570),INDEX(Szabalyok!$C:$C,$N570),"")</f>
        <v/>
      </c>
      <c r="P570">
        <f t="shared" si="80"/>
        <v>0</v>
      </c>
    </row>
    <row r="571" spans="1:16" x14ac:dyDescent="0.35">
      <c r="A571">
        <f t="shared" si="79"/>
        <v>0</v>
      </c>
      <c r="B571" s="4" t="str">
        <f>IF($M571&gt;300,"",IF(OR(INDEX(Bemenet!$E$2:$E$301,$M571)="",INDEX(Bemenet!$F$2:$F$301,$M571)=""),"",MAX(INDEX(Bemenet!$E$2:$E$301,$M571),INDEX(Szabalyok!$A:$A,$N571))))</f>
        <v/>
      </c>
      <c r="C571" s="4" t="str">
        <f>IF($B571="","",MIN(INDEX(Bemenet!$F$2:$F$301,$M571),INDEX(Szabalyok!$B:$B,$N571)))</f>
        <v/>
      </c>
      <c r="D571" s="5" t="str">
        <f>IF(AND($B571&lt;&gt;"",$C571&lt;&gt;"",$B571&lt;=$C571),INDEX(Bemenet!$G$2:$G$301,$M571),"")</f>
        <v/>
      </c>
      <c r="E571" s="6" t="str">
        <f>IF(AND($B571&lt;&gt;"",$C571&lt;&gt;"",$B571&lt;=$C571),INDEX(Bemenet!$D$2:$D$301,$M571),"")</f>
        <v/>
      </c>
      <c r="F571" s="5" t="str">
        <f t="shared" si="72"/>
        <v/>
      </c>
      <c r="G571" s="5" t="str">
        <f t="shared" si="73"/>
        <v/>
      </c>
      <c r="H571" s="9" t="str">
        <f t="shared" si="74"/>
        <v/>
      </c>
      <c r="I571" s="5" t="str">
        <f t="shared" si="75"/>
        <v/>
      </c>
      <c r="J571" s="5" t="str">
        <f>IF(OR($L571="",NOT(COUNTIFS($L$2:$L571,$L571)=1)),"",SUMIFS($G:$G,$L:$L,$L571))</f>
        <v/>
      </c>
      <c r="K571" s="5" t="str">
        <f>IF(OR($L571="",NOT(COUNTIFS($L$2:$L571,$L571)=1)),"",SUMIFS($I:$I,$L:$L,$L571))</f>
        <v/>
      </c>
      <c r="L571" s="6" t="str">
        <f t="shared" si="76"/>
        <v/>
      </c>
      <c r="M571" s="6">
        <f t="shared" si="77"/>
        <v>23</v>
      </c>
      <c r="N571" s="6">
        <f t="shared" si="78"/>
        <v>21</v>
      </c>
      <c r="O571" s="9" t="str">
        <f>IF(AND($B571&lt;&gt;"",$C571&lt;&gt;"",$B571&lt;=$C571),INDEX(Szabalyok!$C:$C,$N571),"")</f>
        <v/>
      </c>
      <c r="P571">
        <f t="shared" si="80"/>
        <v>0</v>
      </c>
    </row>
    <row r="572" spans="1:16" x14ac:dyDescent="0.35">
      <c r="A572">
        <f t="shared" si="79"/>
        <v>0</v>
      </c>
      <c r="B572" s="4" t="str">
        <f>IF($M572&gt;300,"",IF(OR(INDEX(Bemenet!$E$2:$E$301,$M572)="",INDEX(Bemenet!$F$2:$F$301,$M572)=""),"",MAX(INDEX(Bemenet!$E$2:$E$301,$M572),INDEX(Szabalyok!$A:$A,$N572))))</f>
        <v/>
      </c>
      <c r="C572" s="4" t="str">
        <f>IF($B572="","",MIN(INDEX(Bemenet!$F$2:$F$301,$M572),INDEX(Szabalyok!$B:$B,$N572)))</f>
        <v/>
      </c>
      <c r="D572" s="5" t="str">
        <f>IF(AND($B572&lt;&gt;"",$C572&lt;&gt;"",$B572&lt;=$C572),INDEX(Bemenet!$G$2:$G$301,$M572),"")</f>
        <v/>
      </c>
      <c r="E572" s="6" t="str">
        <f>IF(AND($B572&lt;&gt;"",$C572&lt;&gt;"",$B572&lt;=$C572),INDEX(Bemenet!$D$2:$D$301,$M572),"")</f>
        <v/>
      </c>
      <c r="F572" s="5" t="str">
        <f t="shared" si="72"/>
        <v/>
      </c>
      <c r="G572" s="5" t="str">
        <f t="shared" si="73"/>
        <v/>
      </c>
      <c r="H572" s="9" t="str">
        <f t="shared" si="74"/>
        <v/>
      </c>
      <c r="I572" s="5" t="str">
        <f t="shared" si="75"/>
        <v/>
      </c>
      <c r="J572" s="5" t="str">
        <f>IF(OR($L572="",NOT(COUNTIFS($L$2:$L572,$L572)=1)),"",SUMIFS($G:$G,$L:$L,$L572))</f>
        <v/>
      </c>
      <c r="K572" s="5" t="str">
        <f>IF(OR($L572="",NOT(COUNTIFS($L$2:$L572,$L572)=1)),"",SUMIFS($I:$I,$L:$L,$L572))</f>
        <v/>
      </c>
      <c r="L572" s="6" t="str">
        <f t="shared" si="76"/>
        <v/>
      </c>
      <c r="M572" s="6">
        <f t="shared" si="77"/>
        <v>23</v>
      </c>
      <c r="N572" s="6">
        <f t="shared" si="78"/>
        <v>22</v>
      </c>
      <c r="O572" s="9" t="str">
        <f>IF(AND($B572&lt;&gt;"",$C572&lt;&gt;"",$B572&lt;=$C572),INDEX(Szabalyok!$C:$C,$N572),"")</f>
        <v/>
      </c>
      <c r="P572">
        <f t="shared" si="80"/>
        <v>0</v>
      </c>
    </row>
    <row r="573" spans="1:16" x14ac:dyDescent="0.35">
      <c r="A573">
        <f t="shared" si="79"/>
        <v>0</v>
      </c>
      <c r="B573" s="4" t="str">
        <f>IF($M573&gt;300,"",IF(OR(INDEX(Bemenet!$E$2:$E$301,$M573)="",INDEX(Bemenet!$F$2:$F$301,$M573)=""),"",MAX(INDEX(Bemenet!$E$2:$E$301,$M573),INDEX(Szabalyok!$A:$A,$N573))))</f>
        <v/>
      </c>
      <c r="C573" s="4" t="str">
        <f>IF($B573="","",MIN(INDEX(Bemenet!$F$2:$F$301,$M573),INDEX(Szabalyok!$B:$B,$N573)))</f>
        <v/>
      </c>
      <c r="D573" s="5" t="str">
        <f>IF(AND($B573&lt;&gt;"",$C573&lt;&gt;"",$B573&lt;=$C573),INDEX(Bemenet!$G$2:$G$301,$M573),"")</f>
        <v/>
      </c>
      <c r="E573" s="6" t="str">
        <f>IF(AND($B573&lt;&gt;"",$C573&lt;&gt;"",$B573&lt;=$C573),INDEX(Bemenet!$D$2:$D$301,$M573),"")</f>
        <v/>
      </c>
      <c r="F573" s="5" t="str">
        <f t="shared" si="72"/>
        <v/>
      </c>
      <c r="G573" s="5" t="str">
        <f t="shared" si="73"/>
        <v/>
      </c>
      <c r="H573" s="9" t="str">
        <f t="shared" si="74"/>
        <v/>
      </c>
      <c r="I573" s="5" t="str">
        <f t="shared" si="75"/>
        <v/>
      </c>
      <c r="J573" s="5" t="str">
        <f>IF(OR($L573="",NOT(COUNTIFS($L$2:$L573,$L573)=1)),"",SUMIFS($G:$G,$L:$L,$L573))</f>
        <v/>
      </c>
      <c r="K573" s="5" t="str">
        <f>IF(OR($L573="",NOT(COUNTIFS($L$2:$L573,$L573)=1)),"",SUMIFS($I:$I,$L:$L,$L573))</f>
        <v/>
      </c>
      <c r="L573" s="6" t="str">
        <f t="shared" si="76"/>
        <v/>
      </c>
      <c r="M573" s="6">
        <f t="shared" si="77"/>
        <v>23</v>
      </c>
      <c r="N573" s="6">
        <f t="shared" si="78"/>
        <v>23</v>
      </c>
      <c r="O573" s="9" t="str">
        <f>IF(AND($B573&lt;&gt;"",$C573&lt;&gt;"",$B573&lt;=$C573),INDEX(Szabalyok!$C:$C,$N573),"")</f>
        <v/>
      </c>
      <c r="P573">
        <f t="shared" si="80"/>
        <v>0</v>
      </c>
    </row>
    <row r="574" spans="1:16" x14ac:dyDescent="0.35">
      <c r="A574">
        <f t="shared" si="79"/>
        <v>0</v>
      </c>
      <c r="B574" s="4" t="str">
        <f>IF($M574&gt;300,"",IF(OR(INDEX(Bemenet!$E$2:$E$301,$M574)="",INDEX(Bemenet!$F$2:$F$301,$M574)=""),"",MAX(INDEX(Bemenet!$E$2:$E$301,$M574),INDEX(Szabalyok!$A:$A,$N574))))</f>
        <v/>
      </c>
      <c r="C574" s="4" t="str">
        <f>IF($B574="","",MIN(INDEX(Bemenet!$F$2:$F$301,$M574),INDEX(Szabalyok!$B:$B,$N574)))</f>
        <v/>
      </c>
      <c r="D574" s="5" t="str">
        <f>IF(AND($B574&lt;&gt;"",$C574&lt;&gt;"",$B574&lt;=$C574),INDEX(Bemenet!$G$2:$G$301,$M574),"")</f>
        <v/>
      </c>
      <c r="E574" s="6" t="str">
        <f>IF(AND($B574&lt;&gt;"",$C574&lt;&gt;"",$B574&lt;=$C574),INDEX(Bemenet!$D$2:$D$301,$M574),"")</f>
        <v/>
      </c>
      <c r="F574" s="5" t="str">
        <f t="shared" si="72"/>
        <v/>
      </c>
      <c r="G574" s="5" t="str">
        <f t="shared" si="73"/>
        <v/>
      </c>
      <c r="H574" s="9" t="str">
        <f t="shared" si="74"/>
        <v/>
      </c>
      <c r="I574" s="5" t="str">
        <f t="shared" si="75"/>
        <v/>
      </c>
      <c r="J574" s="5" t="str">
        <f>IF(OR($L574="",NOT(COUNTIFS($L$2:$L574,$L574)=1)),"",SUMIFS($G:$G,$L:$L,$L574))</f>
        <v/>
      </c>
      <c r="K574" s="5" t="str">
        <f>IF(OR($L574="",NOT(COUNTIFS($L$2:$L574,$L574)=1)),"",SUMIFS($I:$I,$L:$L,$L574))</f>
        <v/>
      </c>
      <c r="L574" s="6" t="str">
        <f t="shared" si="76"/>
        <v/>
      </c>
      <c r="M574" s="6">
        <f t="shared" si="77"/>
        <v>23</v>
      </c>
      <c r="N574" s="6">
        <f t="shared" si="78"/>
        <v>24</v>
      </c>
      <c r="O574" s="9" t="str">
        <f>IF(AND($B574&lt;&gt;"",$C574&lt;&gt;"",$B574&lt;=$C574),INDEX(Szabalyok!$C:$C,$N574),"")</f>
        <v/>
      </c>
      <c r="P574">
        <f t="shared" si="80"/>
        <v>0</v>
      </c>
    </row>
    <row r="575" spans="1:16" x14ac:dyDescent="0.35">
      <c r="A575">
        <f t="shared" si="79"/>
        <v>0</v>
      </c>
      <c r="B575" s="4" t="str">
        <f>IF($M575&gt;300,"",IF(OR(INDEX(Bemenet!$E$2:$E$301,$M575)="",INDEX(Bemenet!$F$2:$F$301,$M575)=""),"",MAX(INDEX(Bemenet!$E$2:$E$301,$M575),INDEX(Szabalyok!$A:$A,$N575))))</f>
        <v/>
      </c>
      <c r="C575" s="4" t="str">
        <f>IF($B575="","",MIN(INDEX(Bemenet!$F$2:$F$301,$M575),INDEX(Szabalyok!$B:$B,$N575)))</f>
        <v/>
      </c>
      <c r="D575" s="5" t="str">
        <f>IF(AND($B575&lt;&gt;"",$C575&lt;&gt;"",$B575&lt;=$C575),INDEX(Bemenet!$G$2:$G$301,$M575),"")</f>
        <v/>
      </c>
      <c r="E575" s="6" t="str">
        <f>IF(AND($B575&lt;&gt;"",$C575&lt;&gt;"",$B575&lt;=$C575),INDEX(Bemenet!$D$2:$D$301,$M575),"")</f>
        <v/>
      </c>
      <c r="F575" s="5" t="str">
        <f t="shared" si="72"/>
        <v/>
      </c>
      <c r="G575" s="5" t="str">
        <f t="shared" si="73"/>
        <v/>
      </c>
      <c r="H575" s="9" t="str">
        <f t="shared" si="74"/>
        <v/>
      </c>
      <c r="I575" s="5" t="str">
        <f t="shared" si="75"/>
        <v/>
      </c>
      <c r="J575" s="5" t="str">
        <f>IF(OR($L575="",NOT(COUNTIFS($L$2:$L575,$L575)=1)),"",SUMIFS($G:$G,$L:$L,$L575))</f>
        <v/>
      </c>
      <c r="K575" s="5" t="str">
        <f>IF(OR($L575="",NOT(COUNTIFS($L$2:$L575,$L575)=1)),"",SUMIFS($I:$I,$L:$L,$L575))</f>
        <v/>
      </c>
      <c r="L575" s="6" t="str">
        <f t="shared" si="76"/>
        <v/>
      </c>
      <c r="M575" s="6">
        <f t="shared" si="77"/>
        <v>23</v>
      </c>
      <c r="N575" s="6">
        <f t="shared" si="78"/>
        <v>25</v>
      </c>
      <c r="O575" s="9" t="str">
        <f>IF(AND($B575&lt;&gt;"",$C575&lt;&gt;"",$B575&lt;=$C575),INDEX(Szabalyok!$C:$C,$N575),"")</f>
        <v/>
      </c>
      <c r="P575">
        <f t="shared" si="80"/>
        <v>0</v>
      </c>
    </row>
    <row r="576" spans="1:16" x14ac:dyDescent="0.35">
      <c r="A576">
        <f t="shared" si="79"/>
        <v>0</v>
      </c>
      <c r="B576" s="4" t="str">
        <f>IF($M576&gt;300,"",IF(OR(INDEX(Bemenet!$E$2:$E$301,$M576)="",INDEX(Bemenet!$F$2:$F$301,$M576)=""),"",MAX(INDEX(Bemenet!$E$2:$E$301,$M576),INDEX(Szabalyok!$A:$A,$N576))))</f>
        <v/>
      </c>
      <c r="C576" s="4" t="str">
        <f>IF($B576="","",MIN(INDEX(Bemenet!$F$2:$F$301,$M576),INDEX(Szabalyok!$B:$B,$N576)))</f>
        <v/>
      </c>
      <c r="D576" s="5" t="str">
        <f>IF(AND($B576&lt;&gt;"",$C576&lt;&gt;"",$B576&lt;=$C576),INDEX(Bemenet!$G$2:$G$301,$M576),"")</f>
        <v/>
      </c>
      <c r="E576" s="6" t="str">
        <f>IF(AND($B576&lt;&gt;"",$C576&lt;&gt;"",$B576&lt;=$C576),INDEX(Bemenet!$D$2:$D$301,$M576),"")</f>
        <v/>
      </c>
      <c r="F576" s="5" t="str">
        <f t="shared" si="72"/>
        <v/>
      </c>
      <c r="G576" s="5" t="str">
        <f t="shared" si="73"/>
        <v/>
      </c>
      <c r="H576" s="9" t="str">
        <f t="shared" si="74"/>
        <v/>
      </c>
      <c r="I576" s="5" t="str">
        <f t="shared" si="75"/>
        <v/>
      </c>
      <c r="J576" s="5" t="str">
        <f>IF(OR($L576="",NOT(COUNTIFS($L$2:$L576,$L576)=1)),"",SUMIFS($G:$G,$L:$L,$L576))</f>
        <v/>
      </c>
      <c r="K576" s="5" t="str">
        <f>IF(OR($L576="",NOT(COUNTIFS($L$2:$L576,$L576)=1)),"",SUMIFS($I:$I,$L:$L,$L576))</f>
        <v/>
      </c>
      <c r="L576" s="6" t="str">
        <f t="shared" si="76"/>
        <v/>
      </c>
      <c r="M576" s="6">
        <f t="shared" si="77"/>
        <v>23</v>
      </c>
      <c r="N576" s="6">
        <f t="shared" si="78"/>
        <v>26</v>
      </c>
      <c r="O576" s="9" t="str">
        <f>IF(AND($B576&lt;&gt;"",$C576&lt;&gt;"",$B576&lt;=$C576),INDEX(Szabalyok!$C:$C,$N576),"")</f>
        <v/>
      </c>
      <c r="P576">
        <f t="shared" si="80"/>
        <v>0</v>
      </c>
    </row>
    <row r="577" spans="1:16" x14ac:dyDescent="0.35">
      <c r="A577">
        <f t="shared" si="79"/>
        <v>0</v>
      </c>
      <c r="B577" s="4" t="str">
        <f>IF($M577&gt;300,"",IF(OR(INDEX(Bemenet!$E$2:$E$301,$M577)="",INDEX(Bemenet!$F$2:$F$301,$M577)=""),"",MAX(INDEX(Bemenet!$E$2:$E$301,$M577),INDEX(Szabalyok!$A:$A,$N577))))</f>
        <v/>
      </c>
      <c r="C577" s="4" t="str">
        <f>IF($B577="","",MIN(INDEX(Bemenet!$F$2:$F$301,$M577),INDEX(Szabalyok!$B:$B,$N577)))</f>
        <v/>
      </c>
      <c r="D577" s="5" t="str">
        <f>IF(AND($B577&lt;&gt;"",$C577&lt;&gt;"",$B577&lt;=$C577),INDEX(Bemenet!$G$2:$G$301,$M577),"")</f>
        <v/>
      </c>
      <c r="E577" s="6" t="str">
        <f>IF(AND($B577&lt;&gt;"",$C577&lt;&gt;"",$B577&lt;=$C577),INDEX(Bemenet!$D$2:$D$301,$M577),"")</f>
        <v/>
      </c>
      <c r="F577" s="5" t="str">
        <f t="shared" si="72"/>
        <v/>
      </c>
      <c r="G577" s="5" t="str">
        <f t="shared" si="73"/>
        <v/>
      </c>
      <c r="H577" s="9" t="str">
        <f t="shared" si="74"/>
        <v/>
      </c>
      <c r="I577" s="5" t="str">
        <f t="shared" si="75"/>
        <v/>
      </c>
      <c r="J577" s="5" t="str">
        <f>IF(OR($L577="",NOT(COUNTIFS($L$2:$L577,$L577)=1)),"",SUMIFS($G:$G,$L:$L,$L577))</f>
        <v/>
      </c>
      <c r="K577" s="5" t="str">
        <f>IF(OR($L577="",NOT(COUNTIFS($L$2:$L577,$L577)=1)),"",SUMIFS($I:$I,$L:$L,$L577))</f>
        <v/>
      </c>
      <c r="L577" s="6" t="str">
        <f t="shared" si="76"/>
        <v/>
      </c>
      <c r="M577" s="6">
        <f t="shared" si="77"/>
        <v>24</v>
      </c>
      <c r="N577" s="6">
        <f t="shared" si="78"/>
        <v>2</v>
      </c>
      <c r="O577" s="9" t="str">
        <f>IF(AND($B577&lt;&gt;"",$C577&lt;&gt;"",$B577&lt;=$C577),INDEX(Szabalyok!$C:$C,$N577),"")</f>
        <v/>
      </c>
      <c r="P577">
        <f t="shared" si="80"/>
        <v>0</v>
      </c>
    </row>
    <row r="578" spans="1:16" x14ac:dyDescent="0.35">
      <c r="A578">
        <f t="shared" si="79"/>
        <v>0</v>
      </c>
      <c r="B578" s="4" t="str">
        <f>IF($M578&gt;300,"",IF(OR(INDEX(Bemenet!$E$2:$E$301,$M578)="",INDEX(Bemenet!$F$2:$F$301,$M578)=""),"",MAX(INDEX(Bemenet!$E$2:$E$301,$M578),INDEX(Szabalyok!$A:$A,$N578))))</f>
        <v/>
      </c>
      <c r="C578" s="4" t="str">
        <f>IF($B578="","",MIN(INDEX(Bemenet!$F$2:$F$301,$M578),INDEX(Szabalyok!$B:$B,$N578)))</f>
        <v/>
      </c>
      <c r="D578" s="5" t="str">
        <f>IF(AND($B578&lt;&gt;"",$C578&lt;&gt;"",$B578&lt;=$C578),INDEX(Bemenet!$G$2:$G$301,$M578),"")</f>
        <v/>
      </c>
      <c r="E578" s="6" t="str">
        <f>IF(AND($B578&lt;&gt;"",$C578&lt;&gt;"",$B578&lt;=$C578),INDEX(Bemenet!$D$2:$D$301,$M578),"")</f>
        <v/>
      </c>
      <c r="F578" s="5" t="str">
        <f t="shared" ref="F578:F641" si="81">IF(AND($B578&lt;&gt;"",$C578&lt;&gt;"",$B578&lt;=$C578),$C578-$B578+1,"")</f>
        <v/>
      </c>
      <c r="G578" s="5" t="str">
        <f t="shared" ref="G578:G641" si="82">IF($F578="","",$F578*$D578)</f>
        <v/>
      </c>
      <c r="H578" s="9" t="str">
        <f t="shared" ref="H578:H641" si="83">IF($G578="","",$O578)</f>
        <v/>
      </c>
      <c r="I578" s="5" t="str">
        <f t="shared" ref="I578:I641" si="84">IF($G578="","",$G578*IF($H578="",$O578,$H578)/100)</f>
        <v/>
      </c>
      <c r="J578" s="5" t="str">
        <f>IF(OR($L578="",NOT(COUNTIFS($L$2:$L578,$L578)=1)),"",SUMIFS($G:$G,$L:$L,$L578))</f>
        <v/>
      </c>
      <c r="K578" s="5" t="str">
        <f>IF(OR($L578="",NOT(COUNTIFS($L$2:$L578,$L578)=1)),"",SUMIFS($I:$I,$L:$L,$L578))</f>
        <v/>
      </c>
      <c r="L578" s="6" t="str">
        <f t="shared" ref="L578:L641" si="85">IF($B578="","",YEAR($B578))</f>
        <v/>
      </c>
      <c r="M578" s="6">
        <f t="shared" ref="M578:M641" si="86">INT((ROW()-2)/25)+1</f>
        <v>24</v>
      </c>
      <c r="N578" s="6">
        <f t="shared" ref="N578:N641" si="87">MOD(ROW()-2,25)+2</f>
        <v>3</v>
      </c>
      <c r="O578" s="9" t="str">
        <f>IF(AND($B578&lt;&gt;"",$C578&lt;&gt;"",$B578&lt;=$C578),INDEX(Szabalyok!$C:$C,$N578),"")</f>
        <v/>
      </c>
      <c r="P578">
        <f t="shared" si="80"/>
        <v>0</v>
      </c>
    </row>
    <row r="579" spans="1:16" x14ac:dyDescent="0.35">
      <c r="A579">
        <f t="shared" si="79"/>
        <v>0</v>
      </c>
      <c r="B579" s="4" t="str">
        <f>IF($M579&gt;300,"",IF(OR(INDEX(Bemenet!$E$2:$E$301,$M579)="",INDEX(Bemenet!$F$2:$F$301,$M579)=""),"",MAX(INDEX(Bemenet!$E$2:$E$301,$M579),INDEX(Szabalyok!$A:$A,$N579))))</f>
        <v/>
      </c>
      <c r="C579" s="4" t="str">
        <f>IF($B579="","",MIN(INDEX(Bemenet!$F$2:$F$301,$M579),INDEX(Szabalyok!$B:$B,$N579)))</f>
        <v/>
      </c>
      <c r="D579" s="5" t="str">
        <f>IF(AND($B579&lt;&gt;"",$C579&lt;&gt;"",$B579&lt;=$C579),INDEX(Bemenet!$G$2:$G$301,$M579),"")</f>
        <v/>
      </c>
      <c r="E579" s="6" t="str">
        <f>IF(AND($B579&lt;&gt;"",$C579&lt;&gt;"",$B579&lt;=$C579),INDEX(Bemenet!$D$2:$D$301,$M579),"")</f>
        <v/>
      </c>
      <c r="F579" s="5" t="str">
        <f t="shared" si="81"/>
        <v/>
      </c>
      <c r="G579" s="5" t="str">
        <f t="shared" si="82"/>
        <v/>
      </c>
      <c r="H579" s="9" t="str">
        <f t="shared" si="83"/>
        <v/>
      </c>
      <c r="I579" s="5" t="str">
        <f t="shared" si="84"/>
        <v/>
      </c>
      <c r="J579" s="5" t="str">
        <f>IF(OR($L579="",NOT(COUNTIFS($L$2:$L579,$L579)=1)),"",SUMIFS($G:$G,$L:$L,$L579))</f>
        <v/>
      </c>
      <c r="K579" s="5" t="str">
        <f>IF(OR($L579="",NOT(COUNTIFS($L$2:$L579,$L579)=1)),"",SUMIFS($I:$I,$L:$L,$L579))</f>
        <v/>
      </c>
      <c r="L579" s="6" t="str">
        <f t="shared" si="85"/>
        <v/>
      </c>
      <c r="M579" s="6">
        <f t="shared" si="86"/>
        <v>24</v>
      </c>
      <c r="N579" s="6">
        <f t="shared" si="87"/>
        <v>4</v>
      </c>
      <c r="O579" s="9" t="str">
        <f>IF(AND($B579&lt;&gt;"",$C579&lt;&gt;"",$B579&lt;=$C579),INDEX(Szabalyok!$C:$C,$N579),"")</f>
        <v/>
      </c>
      <c r="P579">
        <f t="shared" si="80"/>
        <v>0</v>
      </c>
    </row>
    <row r="580" spans="1:16" x14ac:dyDescent="0.35">
      <c r="A580">
        <f t="shared" ref="A580:A643" si="88">IF(P580=P579,0,P580)</f>
        <v>0</v>
      </c>
      <c r="B580" s="4" t="str">
        <f>IF($M580&gt;300,"",IF(OR(INDEX(Bemenet!$E$2:$E$301,$M580)="",INDEX(Bemenet!$F$2:$F$301,$M580)=""),"",MAX(INDEX(Bemenet!$E$2:$E$301,$M580),INDEX(Szabalyok!$A:$A,$N580))))</f>
        <v/>
      </c>
      <c r="C580" s="4" t="str">
        <f>IF($B580="","",MIN(INDEX(Bemenet!$F$2:$F$301,$M580),INDEX(Szabalyok!$B:$B,$N580)))</f>
        <v/>
      </c>
      <c r="D580" s="5" t="str">
        <f>IF(AND($B580&lt;&gt;"",$C580&lt;&gt;"",$B580&lt;=$C580),INDEX(Bemenet!$G$2:$G$301,$M580),"")</f>
        <v/>
      </c>
      <c r="E580" s="6" t="str">
        <f>IF(AND($B580&lt;&gt;"",$C580&lt;&gt;"",$B580&lt;=$C580),INDEX(Bemenet!$D$2:$D$301,$M580),"")</f>
        <v/>
      </c>
      <c r="F580" s="5" t="str">
        <f t="shared" si="81"/>
        <v/>
      </c>
      <c r="G580" s="5" t="str">
        <f t="shared" si="82"/>
        <v/>
      </c>
      <c r="H580" s="9" t="str">
        <f t="shared" si="83"/>
        <v/>
      </c>
      <c r="I580" s="5" t="str">
        <f t="shared" si="84"/>
        <v/>
      </c>
      <c r="J580" s="5" t="str">
        <f>IF(OR($L580="",NOT(COUNTIFS($L$2:$L580,$L580)=1)),"",SUMIFS($G:$G,$L:$L,$L580))</f>
        <v/>
      </c>
      <c r="K580" s="5" t="str">
        <f>IF(OR($L580="",NOT(COUNTIFS($L$2:$L580,$L580)=1)),"",SUMIFS($I:$I,$L:$L,$L580))</f>
        <v/>
      </c>
      <c r="L580" s="6" t="str">
        <f t="shared" si="85"/>
        <v/>
      </c>
      <c r="M580" s="6">
        <f t="shared" si="86"/>
        <v>24</v>
      </c>
      <c r="N580" s="6">
        <f t="shared" si="87"/>
        <v>5</v>
      </c>
      <c r="O580" s="9" t="str">
        <f>IF(AND($B580&lt;&gt;"",$C580&lt;&gt;"",$B580&lt;=$C580),INDEX(Szabalyok!$C:$C,$N580),"")</f>
        <v/>
      </c>
      <c r="P580">
        <f t="shared" ref="P580:P643" si="89">IF(D580="",P579,P579+1)</f>
        <v>0</v>
      </c>
    </row>
    <row r="581" spans="1:16" x14ac:dyDescent="0.35">
      <c r="A581">
        <f t="shared" si="88"/>
        <v>0</v>
      </c>
      <c r="B581" s="4" t="str">
        <f>IF($M581&gt;300,"",IF(OR(INDEX(Bemenet!$E$2:$E$301,$M581)="",INDEX(Bemenet!$F$2:$F$301,$M581)=""),"",MAX(INDEX(Bemenet!$E$2:$E$301,$M581),INDEX(Szabalyok!$A:$A,$N581))))</f>
        <v/>
      </c>
      <c r="C581" s="4" t="str">
        <f>IF($B581="","",MIN(INDEX(Bemenet!$F$2:$F$301,$M581),INDEX(Szabalyok!$B:$B,$N581)))</f>
        <v/>
      </c>
      <c r="D581" s="5" t="str">
        <f>IF(AND($B581&lt;&gt;"",$C581&lt;&gt;"",$B581&lt;=$C581),INDEX(Bemenet!$G$2:$G$301,$M581),"")</f>
        <v/>
      </c>
      <c r="E581" s="6" t="str">
        <f>IF(AND($B581&lt;&gt;"",$C581&lt;&gt;"",$B581&lt;=$C581),INDEX(Bemenet!$D$2:$D$301,$M581),"")</f>
        <v/>
      </c>
      <c r="F581" s="5" t="str">
        <f t="shared" si="81"/>
        <v/>
      </c>
      <c r="G581" s="5" t="str">
        <f t="shared" si="82"/>
        <v/>
      </c>
      <c r="H581" s="9" t="str">
        <f t="shared" si="83"/>
        <v/>
      </c>
      <c r="I581" s="5" t="str">
        <f t="shared" si="84"/>
        <v/>
      </c>
      <c r="J581" s="5" t="str">
        <f>IF(OR($L581="",NOT(COUNTIFS($L$2:$L581,$L581)=1)),"",SUMIFS($G:$G,$L:$L,$L581))</f>
        <v/>
      </c>
      <c r="K581" s="5" t="str">
        <f>IF(OR($L581="",NOT(COUNTIFS($L$2:$L581,$L581)=1)),"",SUMIFS($I:$I,$L:$L,$L581))</f>
        <v/>
      </c>
      <c r="L581" s="6" t="str">
        <f t="shared" si="85"/>
        <v/>
      </c>
      <c r="M581" s="6">
        <f t="shared" si="86"/>
        <v>24</v>
      </c>
      <c r="N581" s="6">
        <f t="shared" si="87"/>
        <v>6</v>
      </c>
      <c r="O581" s="9" t="str">
        <f>IF(AND($B581&lt;&gt;"",$C581&lt;&gt;"",$B581&lt;=$C581),INDEX(Szabalyok!$C:$C,$N581),"")</f>
        <v/>
      </c>
      <c r="P581">
        <f t="shared" si="89"/>
        <v>0</v>
      </c>
    </row>
    <row r="582" spans="1:16" x14ac:dyDescent="0.35">
      <c r="A582">
        <f t="shared" si="88"/>
        <v>0</v>
      </c>
      <c r="B582" s="4" t="str">
        <f>IF($M582&gt;300,"",IF(OR(INDEX(Bemenet!$E$2:$E$301,$M582)="",INDEX(Bemenet!$F$2:$F$301,$M582)=""),"",MAX(INDEX(Bemenet!$E$2:$E$301,$M582),INDEX(Szabalyok!$A:$A,$N582))))</f>
        <v/>
      </c>
      <c r="C582" s="4" t="str">
        <f>IF($B582="","",MIN(INDEX(Bemenet!$F$2:$F$301,$M582),INDEX(Szabalyok!$B:$B,$N582)))</f>
        <v/>
      </c>
      <c r="D582" s="5" t="str">
        <f>IF(AND($B582&lt;&gt;"",$C582&lt;&gt;"",$B582&lt;=$C582),INDEX(Bemenet!$G$2:$G$301,$M582),"")</f>
        <v/>
      </c>
      <c r="E582" s="6" t="str">
        <f>IF(AND($B582&lt;&gt;"",$C582&lt;&gt;"",$B582&lt;=$C582),INDEX(Bemenet!$D$2:$D$301,$M582),"")</f>
        <v/>
      </c>
      <c r="F582" s="5" t="str">
        <f t="shared" si="81"/>
        <v/>
      </c>
      <c r="G582" s="5" t="str">
        <f t="shared" si="82"/>
        <v/>
      </c>
      <c r="H582" s="9" t="str">
        <f t="shared" si="83"/>
        <v/>
      </c>
      <c r="I582" s="5" t="str">
        <f t="shared" si="84"/>
        <v/>
      </c>
      <c r="J582" s="5" t="str">
        <f>IF(OR($L582="",NOT(COUNTIFS($L$2:$L582,$L582)=1)),"",SUMIFS($G:$G,$L:$L,$L582))</f>
        <v/>
      </c>
      <c r="K582" s="5" t="str">
        <f>IF(OR($L582="",NOT(COUNTIFS($L$2:$L582,$L582)=1)),"",SUMIFS($I:$I,$L:$L,$L582))</f>
        <v/>
      </c>
      <c r="L582" s="6" t="str">
        <f t="shared" si="85"/>
        <v/>
      </c>
      <c r="M582" s="6">
        <f t="shared" si="86"/>
        <v>24</v>
      </c>
      <c r="N582" s="6">
        <f t="shared" si="87"/>
        <v>7</v>
      </c>
      <c r="O582" s="9" t="str">
        <f>IF(AND($B582&lt;&gt;"",$C582&lt;&gt;"",$B582&lt;=$C582),INDEX(Szabalyok!$C:$C,$N582),"")</f>
        <v/>
      </c>
      <c r="P582">
        <f t="shared" si="89"/>
        <v>0</v>
      </c>
    </row>
    <row r="583" spans="1:16" x14ac:dyDescent="0.35">
      <c r="A583">
        <f t="shared" si="88"/>
        <v>0</v>
      </c>
      <c r="B583" s="4" t="str">
        <f>IF($M583&gt;300,"",IF(OR(INDEX(Bemenet!$E$2:$E$301,$M583)="",INDEX(Bemenet!$F$2:$F$301,$M583)=""),"",MAX(INDEX(Bemenet!$E$2:$E$301,$M583),INDEX(Szabalyok!$A:$A,$N583))))</f>
        <v/>
      </c>
      <c r="C583" s="4" t="str">
        <f>IF($B583="","",MIN(INDEX(Bemenet!$F$2:$F$301,$M583),INDEX(Szabalyok!$B:$B,$N583)))</f>
        <v/>
      </c>
      <c r="D583" s="5" t="str">
        <f>IF(AND($B583&lt;&gt;"",$C583&lt;&gt;"",$B583&lt;=$C583),INDEX(Bemenet!$G$2:$G$301,$M583),"")</f>
        <v/>
      </c>
      <c r="E583" s="6" t="str">
        <f>IF(AND($B583&lt;&gt;"",$C583&lt;&gt;"",$B583&lt;=$C583),INDEX(Bemenet!$D$2:$D$301,$M583),"")</f>
        <v/>
      </c>
      <c r="F583" s="5" t="str">
        <f t="shared" si="81"/>
        <v/>
      </c>
      <c r="G583" s="5" t="str">
        <f t="shared" si="82"/>
        <v/>
      </c>
      <c r="H583" s="9" t="str">
        <f t="shared" si="83"/>
        <v/>
      </c>
      <c r="I583" s="5" t="str">
        <f t="shared" si="84"/>
        <v/>
      </c>
      <c r="J583" s="5" t="str">
        <f>IF(OR($L583="",NOT(COUNTIFS($L$2:$L583,$L583)=1)),"",SUMIFS($G:$G,$L:$L,$L583))</f>
        <v/>
      </c>
      <c r="K583" s="5" t="str">
        <f>IF(OR($L583="",NOT(COUNTIFS($L$2:$L583,$L583)=1)),"",SUMIFS($I:$I,$L:$L,$L583))</f>
        <v/>
      </c>
      <c r="L583" s="6" t="str">
        <f t="shared" si="85"/>
        <v/>
      </c>
      <c r="M583" s="6">
        <f t="shared" si="86"/>
        <v>24</v>
      </c>
      <c r="N583" s="6">
        <f t="shared" si="87"/>
        <v>8</v>
      </c>
      <c r="O583" s="9" t="str">
        <f>IF(AND($B583&lt;&gt;"",$C583&lt;&gt;"",$B583&lt;=$C583),INDEX(Szabalyok!$C:$C,$N583),"")</f>
        <v/>
      </c>
      <c r="P583">
        <f t="shared" si="89"/>
        <v>0</v>
      </c>
    </row>
    <row r="584" spans="1:16" x14ac:dyDescent="0.35">
      <c r="A584">
        <f t="shared" si="88"/>
        <v>0</v>
      </c>
      <c r="B584" s="4" t="str">
        <f>IF($M584&gt;300,"",IF(OR(INDEX(Bemenet!$E$2:$E$301,$M584)="",INDEX(Bemenet!$F$2:$F$301,$M584)=""),"",MAX(INDEX(Bemenet!$E$2:$E$301,$M584),INDEX(Szabalyok!$A:$A,$N584))))</f>
        <v/>
      </c>
      <c r="C584" s="4" t="str">
        <f>IF($B584="","",MIN(INDEX(Bemenet!$F$2:$F$301,$M584),INDEX(Szabalyok!$B:$B,$N584)))</f>
        <v/>
      </c>
      <c r="D584" s="5" t="str">
        <f>IF(AND($B584&lt;&gt;"",$C584&lt;&gt;"",$B584&lt;=$C584),INDEX(Bemenet!$G$2:$G$301,$M584),"")</f>
        <v/>
      </c>
      <c r="E584" s="6" t="str">
        <f>IF(AND($B584&lt;&gt;"",$C584&lt;&gt;"",$B584&lt;=$C584),INDEX(Bemenet!$D$2:$D$301,$M584),"")</f>
        <v/>
      </c>
      <c r="F584" s="5" t="str">
        <f t="shared" si="81"/>
        <v/>
      </c>
      <c r="G584" s="5" t="str">
        <f t="shared" si="82"/>
        <v/>
      </c>
      <c r="H584" s="9" t="str">
        <f t="shared" si="83"/>
        <v/>
      </c>
      <c r="I584" s="5" t="str">
        <f t="shared" si="84"/>
        <v/>
      </c>
      <c r="J584" s="5" t="str">
        <f>IF(OR($L584="",NOT(COUNTIFS($L$2:$L584,$L584)=1)),"",SUMIFS($G:$G,$L:$L,$L584))</f>
        <v/>
      </c>
      <c r="K584" s="5" t="str">
        <f>IF(OR($L584="",NOT(COUNTIFS($L$2:$L584,$L584)=1)),"",SUMIFS($I:$I,$L:$L,$L584))</f>
        <v/>
      </c>
      <c r="L584" s="6" t="str">
        <f t="shared" si="85"/>
        <v/>
      </c>
      <c r="M584" s="6">
        <f t="shared" si="86"/>
        <v>24</v>
      </c>
      <c r="N584" s="6">
        <f t="shared" si="87"/>
        <v>9</v>
      </c>
      <c r="O584" s="9" t="str">
        <f>IF(AND($B584&lt;&gt;"",$C584&lt;&gt;"",$B584&lt;=$C584),INDEX(Szabalyok!$C:$C,$N584),"")</f>
        <v/>
      </c>
      <c r="P584">
        <f t="shared" si="89"/>
        <v>0</v>
      </c>
    </row>
    <row r="585" spans="1:16" x14ac:dyDescent="0.35">
      <c r="A585">
        <f t="shared" si="88"/>
        <v>0</v>
      </c>
      <c r="B585" s="4" t="str">
        <f>IF($M585&gt;300,"",IF(OR(INDEX(Bemenet!$E$2:$E$301,$M585)="",INDEX(Bemenet!$F$2:$F$301,$M585)=""),"",MAX(INDEX(Bemenet!$E$2:$E$301,$M585),INDEX(Szabalyok!$A:$A,$N585))))</f>
        <v/>
      </c>
      <c r="C585" s="4" t="str">
        <f>IF($B585="","",MIN(INDEX(Bemenet!$F$2:$F$301,$M585),INDEX(Szabalyok!$B:$B,$N585)))</f>
        <v/>
      </c>
      <c r="D585" s="5" t="str">
        <f>IF(AND($B585&lt;&gt;"",$C585&lt;&gt;"",$B585&lt;=$C585),INDEX(Bemenet!$G$2:$G$301,$M585),"")</f>
        <v/>
      </c>
      <c r="E585" s="6" t="str">
        <f>IF(AND($B585&lt;&gt;"",$C585&lt;&gt;"",$B585&lt;=$C585),INDEX(Bemenet!$D$2:$D$301,$M585),"")</f>
        <v/>
      </c>
      <c r="F585" s="5" t="str">
        <f t="shared" si="81"/>
        <v/>
      </c>
      <c r="G585" s="5" t="str">
        <f t="shared" si="82"/>
        <v/>
      </c>
      <c r="H585" s="9" t="str">
        <f t="shared" si="83"/>
        <v/>
      </c>
      <c r="I585" s="5" t="str">
        <f t="shared" si="84"/>
        <v/>
      </c>
      <c r="J585" s="5" t="str">
        <f>IF(OR($L585="",NOT(COUNTIFS($L$2:$L585,$L585)=1)),"",SUMIFS($G:$G,$L:$L,$L585))</f>
        <v/>
      </c>
      <c r="K585" s="5" t="str">
        <f>IF(OR($L585="",NOT(COUNTIFS($L$2:$L585,$L585)=1)),"",SUMIFS($I:$I,$L:$L,$L585))</f>
        <v/>
      </c>
      <c r="L585" s="6" t="str">
        <f t="shared" si="85"/>
        <v/>
      </c>
      <c r="M585" s="6">
        <f t="shared" si="86"/>
        <v>24</v>
      </c>
      <c r="N585" s="6">
        <f t="shared" si="87"/>
        <v>10</v>
      </c>
      <c r="O585" s="9" t="str">
        <f>IF(AND($B585&lt;&gt;"",$C585&lt;&gt;"",$B585&lt;=$C585),INDEX(Szabalyok!$C:$C,$N585),"")</f>
        <v/>
      </c>
      <c r="P585">
        <f t="shared" si="89"/>
        <v>0</v>
      </c>
    </row>
    <row r="586" spans="1:16" x14ac:dyDescent="0.35">
      <c r="A586">
        <f t="shared" si="88"/>
        <v>0</v>
      </c>
      <c r="B586" s="4" t="str">
        <f>IF($M586&gt;300,"",IF(OR(INDEX(Bemenet!$E$2:$E$301,$M586)="",INDEX(Bemenet!$F$2:$F$301,$M586)=""),"",MAX(INDEX(Bemenet!$E$2:$E$301,$M586),INDEX(Szabalyok!$A:$A,$N586))))</f>
        <v/>
      </c>
      <c r="C586" s="4" t="str">
        <f>IF($B586="","",MIN(INDEX(Bemenet!$F$2:$F$301,$M586),INDEX(Szabalyok!$B:$B,$N586)))</f>
        <v/>
      </c>
      <c r="D586" s="5" t="str">
        <f>IF(AND($B586&lt;&gt;"",$C586&lt;&gt;"",$B586&lt;=$C586),INDEX(Bemenet!$G$2:$G$301,$M586),"")</f>
        <v/>
      </c>
      <c r="E586" s="6" t="str">
        <f>IF(AND($B586&lt;&gt;"",$C586&lt;&gt;"",$B586&lt;=$C586),INDEX(Bemenet!$D$2:$D$301,$M586),"")</f>
        <v/>
      </c>
      <c r="F586" s="5" t="str">
        <f t="shared" si="81"/>
        <v/>
      </c>
      <c r="G586" s="5" t="str">
        <f t="shared" si="82"/>
        <v/>
      </c>
      <c r="H586" s="9" t="str">
        <f t="shared" si="83"/>
        <v/>
      </c>
      <c r="I586" s="5" t="str">
        <f t="shared" si="84"/>
        <v/>
      </c>
      <c r="J586" s="5" t="str">
        <f>IF(OR($L586="",NOT(COUNTIFS($L$2:$L586,$L586)=1)),"",SUMIFS($G:$G,$L:$L,$L586))</f>
        <v/>
      </c>
      <c r="K586" s="5" t="str">
        <f>IF(OR($L586="",NOT(COUNTIFS($L$2:$L586,$L586)=1)),"",SUMIFS($I:$I,$L:$L,$L586))</f>
        <v/>
      </c>
      <c r="L586" s="6" t="str">
        <f t="shared" si="85"/>
        <v/>
      </c>
      <c r="M586" s="6">
        <f t="shared" si="86"/>
        <v>24</v>
      </c>
      <c r="N586" s="6">
        <f t="shared" si="87"/>
        <v>11</v>
      </c>
      <c r="O586" s="9" t="str">
        <f>IF(AND($B586&lt;&gt;"",$C586&lt;&gt;"",$B586&lt;=$C586),INDEX(Szabalyok!$C:$C,$N586),"")</f>
        <v/>
      </c>
      <c r="P586">
        <f t="shared" si="89"/>
        <v>0</v>
      </c>
    </row>
    <row r="587" spans="1:16" x14ac:dyDescent="0.35">
      <c r="A587">
        <f t="shared" si="88"/>
        <v>0</v>
      </c>
      <c r="B587" s="4" t="str">
        <f>IF($M587&gt;300,"",IF(OR(INDEX(Bemenet!$E$2:$E$301,$M587)="",INDEX(Bemenet!$F$2:$F$301,$M587)=""),"",MAX(INDEX(Bemenet!$E$2:$E$301,$M587),INDEX(Szabalyok!$A:$A,$N587))))</f>
        <v/>
      </c>
      <c r="C587" s="4" t="str">
        <f>IF($B587="","",MIN(INDEX(Bemenet!$F$2:$F$301,$M587),INDEX(Szabalyok!$B:$B,$N587)))</f>
        <v/>
      </c>
      <c r="D587" s="5" t="str">
        <f>IF(AND($B587&lt;&gt;"",$C587&lt;&gt;"",$B587&lt;=$C587),INDEX(Bemenet!$G$2:$G$301,$M587),"")</f>
        <v/>
      </c>
      <c r="E587" s="6" t="str">
        <f>IF(AND($B587&lt;&gt;"",$C587&lt;&gt;"",$B587&lt;=$C587),INDEX(Bemenet!$D$2:$D$301,$M587),"")</f>
        <v/>
      </c>
      <c r="F587" s="5" t="str">
        <f t="shared" si="81"/>
        <v/>
      </c>
      <c r="G587" s="5" t="str">
        <f t="shared" si="82"/>
        <v/>
      </c>
      <c r="H587" s="9" t="str">
        <f t="shared" si="83"/>
        <v/>
      </c>
      <c r="I587" s="5" t="str">
        <f t="shared" si="84"/>
        <v/>
      </c>
      <c r="J587" s="5" t="str">
        <f>IF(OR($L587="",NOT(COUNTIFS($L$2:$L587,$L587)=1)),"",SUMIFS($G:$G,$L:$L,$L587))</f>
        <v/>
      </c>
      <c r="K587" s="5" t="str">
        <f>IF(OR($L587="",NOT(COUNTIFS($L$2:$L587,$L587)=1)),"",SUMIFS($I:$I,$L:$L,$L587))</f>
        <v/>
      </c>
      <c r="L587" s="6" t="str">
        <f t="shared" si="85"/>
        <v/>
      </c>
      <c r="M587" s="6">
        <f t="shared" si="86"/>
        <v>24</v>
      </c>
      <c r="N587" s="6">
        <f t="shared" si="87"/>
        <v>12</v>
      </c>
      <c r="O587" s="9" t="str">
        <f>IF(AND($B587&lt;&gt;"",$C587&lt;&gt;"",$B587&lt;=$C587),INDEX(Szabalyok!$C:$C,$N587),"")</f>
        <v/>
      </c>
      <c r="P587">
        <f t="shared" si="89"/>
        <v>0</v>
      </c>
    </row>
    <row r="588" spans="1:16" x14ac:dyDescent="0.35">
      <c r="A588">
        <f t="shared" si="88"/>
        <v>0</v>
      </c>
      <c r="B588" s="4" t="str">
        <f>IF($M588&gt;300,"",IF(OR(INDEX(Bemenet!$E$2:$E$301,$M588)="",INDEX(Bemenet!$F$2:$F$301,$M588)=""),"",MAX(INDEX(Bemenet!$E$2:$E$301,$M588),INDEX(Szabalyok!$A:$A,$N588))))</f>
        <v/>
      </c>
      <c r="C588" s="4" t="str">
        <f>IF($B588="","",MIN(INDEX(Bemenet!$F$2:$F$301,$M588),INDEX(Szabalyok!$B:$B,$N588)))</f>
        <v/>
      </c>
      <c r="D588" s="5" t="str">
        <f>IF(AND($B588&lt;&gt;"",$C588&lt;&gt;"",$B588&lt;=$C588),INDEX(Bemenet!$G$2:$G$301,$M588),"")</f>
        <v/>
      </c>
      <c r="E588" s="6" t="str">
        <f>IF(AND($B588&lt;&gt;"",$C588&lt;&gt;"",$B588&lt;=$C588),INDEX(Bemenet!$D$2:$D$301,$M588),"")</f>
        <v/>
      </c>
      <c r="F588" s="5" t="str">
        <f t="shared" si="81"/>
        <v/>
      </c>
      <c r="G588" s="5" t="str">
        <f t="shared" si="82"/>
        <v/>
      </c>
      <c r="H588" s="9" t="str">
        <f t="shared" si="83"/>
        <v/>
      </c>
      <c r="I588" s="5" t="str">
        <f t="shared" si="84"/>
        <v/>
      </c>
      <c r="J588" s="5" t="str">
        <f>IF(OR($L588="",NOT(COUNTIFS($L$2:$L588,$L588)=1)),"",SUMIFS($G:$G,$L:$L,$L588))</f>
        <v/>
      </c>
      <c r="K588" s="5" t="str">
        <f>IF(OR($L588="",NOT(COUNTIFS($L$2:$L588,$L588)=1)),"",SUMIFS($I:$I,$L:$L,$L588))</f>
        <v/>
      </c>
      <c r="L588" s="6" t="str">
        <f t="shared" si="85"/>
        <v/>
      </c>
      <c r="M588" s="6">
        <f t="shared" si="86"/>
        <v>24</v>
      </c>
      <c r="N588" s="6">
        <f t="shared" si="87"/>
        <v>13</v>
      </c>
      <c r="O588" s="9" t="str">
        <f>IF(AND($B588&lt;&gt;"",$C588&lt;&gt;"",$B588&lt;=$C588),INDEX(Szabalyok!$C:$C,$N588),"")</f>
        <v/>
      </c>
      <c r="P588">
        <f t="shared" si="89"/>
        <v>0</v>
      </c>
    </row>
    <row r="589" spans="1:16" x14ac:dyDescent="0.35">
      <c r="A589">
        <f t="shared" si="88"/>
        <v>0</v>
      </c>
      <c r="B589" s="4" t="str">
        <f>IF($M589&gt;300,"",IF(OR(INDEX(Bemenet!$E$2:$E$301,$M589)="",INDEX(Bemenet!$F$2:$F$301,$M589)=""),"",MAX(INDEX(Bemenet!$E$2:$E$301,$M589),INDEX(Szabalyok!$A:$A,$N589))))</f>
        <v/>
      </c>
      <c r="C589" s="4" t="str">
        <f>IF($B589="","",MIN(INDEX(Bemenet!$F$2:$F$301,$M589),INDEX(Szabalyok!$B:$B,$N589)))</f>
        <v/>
      </c>
      <c r="D589" s="5" t="str">
        <f>IF(AND($B589&lt;&gt;"",$C589&lt;&gt;"",$B589&lt;=$C589),INDEX(Bemenet!$G$2:$G$301,$M589),"")</f>
        <v/>
      </c>
      <c r="E589" s="6" t="str">
        <f>IF(AND($B589&lt;&gt;"",$C589&lt;&gt;"",$B589&lt;=$C589),INDEX(Bemenet!$D$2:$D$301,$M589),"")</f>
        <v/>
      </c>
      <c r="F589" s="5" t="str">
        <f t="shared" si="81"/>
        <v/>
      </c>
      <c r="G589" s="5" t="str">
        <f t="shared" si="82"/>
        <v/>
      </c>
      <c r="H589" s="9" t="str">
        <f t="shared" si="83"/>
        <v/>
      </c>
      <c r="I589" s="5" t="str">
        <f t="shared" si="84"/>
        <v/>
      </c>
      <c r="J589" s="5" t="str">
        <f>IF(OR($L589="",NOT(COUNTIFS($L$2:$L589,$L589)=1)),"",SUMIFS($G:$G,$L:$L,$L589))</f>
        <v/>
      </c>
      <c r="K589" s="5" t="str">
        <f>IF(OR($L589="",NOT(COUNTIFS($L$2:$L589,$L589)=1)),"",SUMIFS($I:$I,$L:$L,$L589))</f>
        <v/>
      </c>
      <c r="L589" s="6" t="str">
        <f t="shared" si="85"/>
        <v/>
      </c>
      <c r="M589" s="6">
        <f t="shared" si="86"/>
        <v>24</v>
      </c>
      <c r="N589" s="6">
        <f t="shared" si="87"/>
        <v>14</v>
      </c>
      <c r="O589" s="9" t="str">
        <f>IF(AND($B589&lt;&gt;"",$C589&lt;&gt;"",$B589&lt;=$C589),INDEX(Szabalyok!$C:$C,$N589),"")</f>
        <v/>
      </c>
      <c r="P589">
        <f t="shared" si="89"/>
        <v>0</v>
      </c>
    </row>
    <row r="590" spans="1:16" x14ac:dyDescent="0.35">
      <c r="A590">
        <f t="shared" si="88"/>
        <v>0</v>
      </c>
      <c r="B590" s="4" t="str">
        <f>IF($M590&gt;300,"",IF(OR(INDEX(Bemenet!$E$2:$E$301,$M590)="",INDEX(Bemenet!$F$2:$F$301,$M590)=""),"",MAX(INDEX(Bemenet!$E$2:$E$301,$M590),INDEX(Szabalyok!$A:$A,$N590))))</f>
        <v/>
      </c>
      <c r="C590" s="4" t="str">
        <f>IF($B590="","",MIN(INDEX(Bemenet!$F$2:$F$301,$M590),INDEX(Szabalyok!$B:$B,$N590)))</f>
        <v/>
      </c>
      <c r="D590" s="5" t="str">
        <f>IF(AND($B590&lt;&gt;"",$C590&lt;&gt;"",$B590&lt;=$C590),INDEX(Bemenet!$G$2:$G$301,$M590),"")</f>
        <v/>
      </c>
      <c r="E590" s="6" t="str">
        <f>IF(AND($B590&lt;&gt;"",$C590&lt;&gt;"",$B590&lt;=$C590),INDEX(Bemenet!$D$2:$D$301,$M590),"")</f>
        <v/>
      </c>
      <c r="F590" s="5" t="str">
        <f t="shared" si="81"/>
        <v/>
      </c>
      <c r="G590" s="5" t="str">
        <f t="shared" si="82"/>
        <v/>
      </c>
      <c r="H590" s="9" t="str">
        <f t="shared" si="83"/>
        <v/>
      </c>
      <c r="I590" s="5" t="str">
        <f t="shared" si="84"/>
        <v/>
      </c>
      <c r="J590" s="5" t="str">
        <f>IF(OR($L590="",NOT(COUNTIFS($L$2:$L590,$L590)=1)),"",SUMIFS($G:$G,$L:$L,$L590))</f>
        <v/>
      </c>
      <c r="K590" s="5" t="str">
        <f>IF(OR($L590="",NOT(COUNTIFS($L$2:$L590,$L590)=1)),"",SUMIFS($I:$I,$L:$L,$L590))</f>
        <v/>
      </c>
      <c r="L590" s="6" t="str">
        <f t="shared" si="85"/>
        <v/>
      </c>
      <c r="M590" s="6">
        <f t="shared" si="86"/>
        <v>24</v>
      </c>
      <c r="N590" s="6">
        <f t="shared" si="87"/>
        <v>15</v>
      </c>
      <c r="O590" s="9" t="str">
        <f>IF(AND($B590&lt;&gt;"",$C590&lt;&gt;"",$B590&lt;=$C590),INDEX(Szabalyok!$C:$C,$N590),"")</f>
        <v/>
      </c>
      <c r="P590">
        <f t="shared" si="89"/>
        <v>0</v>
      </c>
    </row>
    <row r="591" spans="1:16" x14ac:dyDescent="0.35">
      <c r="A591">
        <f t="shared" si="88"/>
        <v>0</v>
      </c>
      <c r="B591" s="4" t="str">
        <f>IF($M591&gt;300,"",IF(OR(INDEX(Bemenet!$E$2:$E$301,$M591)="",INDEX(Bemenet!$F$2:$F$301,$M591)=""),"",MAX(INDEX(Bemenet!$E$2:$E$301,$M591),INDEX(Szabalyok!$A:$A,$N591))))</f>
        <v/>
      </c>
      <c r="C591" s="4" t="str">
        <f>IF($B591="","",MIN(INDEX(Bemenet!$F$2:$F$301,$M591),INDEX(Szabalyok!$B:$B,$N591)))</f>
        <v/>
      </c>
      <c r="D591" s="5" t="str">
        <f>IF(AND($B591&lt;&gt;"",$C591&lt;&gt;"",$B591&lt;=$C591),INDEX(Bemenet!$G$2:$G$301,$M591),"")</f>
        <v/>
      </c>
      <c r="E591" s="6" t="str">
        <f>IF(AND($B591&lt;&gt;"",$C591&lt;&gt;"",$B591&lt;=$C591),INDEX(Bemenet!$D$2:$D$301,$M591),"")</f>
        <v/>
      </c>
      <c r="F591" s="5" t="str">
        <f t="shared" si="81"/>
        <v/>
      </c>
      <c r="G591" s="5" t="str">
        <f t="shared" si="82"/>
        <v/>
      </c>
      <c r="H591" s="9" t="str">
        <f t="shared" si="83"/>
        <v/>
      </c>
      <c r="I591" s="5" t="str">
        <f t="shared" si="84"/>
        <v/>
      </c>
      <c r="J591" s="5" t="str">
        <f>IF(OR($L591="",NOT(COUNTIFS($L$2:$L591,$L591)=1)),"",SUMIFS($G:$G,$L:$L,$L591))</f>
        <v/>
      </c>
      <c r="K591" s="5" t="str">
        <f>IF(OR($L591="",NOT(COUNTIFS($L$2:$L591,$L591)=1)),"",SUMIFS($I:$I,$L:$L,$L591))</f>
        <v/>
      </c>
      <c r="L591" s="6" t="str">
        <f t="shared" si="85"/>
        <v/>
      </c>
      <c r="M591" s="6">
        <f t="shared" si="86"/>
        <v>24</v>
      </c>
      <c r="N591" s="6">
        <f t="shared" si="87"/>
        <v>16</v>
      </c>
      <c r="O591" s="9" t="str">
        <f>IF(AND($B591&lt;&gt;"",$C591&lt;&gt;"",$B591&lt;=$C591),INDEX(Szabalyok!$C:$C,$N591),"")</f>
        <v/>
      </c>
      <c r="P591">
        <f t="shared" si="89"/>
        <v>0</v>
      </c>
    </row>
    <row r="592" spans="1:16" x14ac:dyDescent="0.35">
      <c r="A592">
        <f t="shared" si="88"/>
        <v>0</v>
      </c>
      <c r="B592" s="4" t="str">
        <f>IF($M592&gt;300,"",IF(OR(INDEX(Bemenet!$E$2:$E$301,$M592)="",INDEX(Bemenet!$F$2:$F$301,$M592)=""),"",MAX(INDEX(Bemenet!$E$2:$E$301,$M592),INDEX(Szabalyok!$A:$A,$N592))))</f>
        <v/>
      </c>
      <c r="C592" s="4" t="str">
        <f>IF($B592="","",MIN(INDEX(Bemenet!$F$2:$F$301,$M592),INDEX(Szabalyok!$B:$B,$N592)))</f>
        <v/>
      </c>
      <c r="D592" s="5" t="str">
        <f>IF(AND($B592&lt;&gt;"",$C592&lt;&gt;"",$B592&lt;=$C592),INDEX(Bemenet!$G$2:$G$301,$M592),"")</f>
        <v/>
      </c>
      <c r="E592" s="6" t="str">
        <f>IF(AND($B592&lt;&gt;"",$C592&lt;&gt;"",$B592&lt;=$C592),INDEX(Bemenet!$D$2:$D$301,$M592),"")</f>
        <v/>
      </c>
      <c r="F592" s="5" t="str">
        <f t="shared" si="81"/>
        <v/>
      </c>
      <c r="G592" s="5" t="str">
        <f t="shared" si="82"/>
        <v/>
      </c>
      <c r="H592" s="9" t="str">
        <f t="shared" si="83"/>
        <v/>
      </c>
      <c r="I592" s="5" t="str">
        <f t="shared" si="84"/>
        <v/>
      </c>
      <c r="J592" s="5" t="str">
        <f>IF(OR($L592="",NOT(COUNTIFS($L$2:$L592,$L592)=1)),"",SUMIFS($G:$G,$L:$L,$L592))</f>
        <v/>
      </c>
      <c r="K592" s="5" t="str">
        <f>IF(OR($L592="",NOT(COUNTIFS($L$2:$L592,$L592)=1)),"",SUMIFS($I:$I,$L:$L,$L592))</f>
        <v/>
      </c>
      <c r="L592" s="6" t="str">
        <f t="shared" si="85"/>
        <v/>
      </c>
      <c r="M592" s="6">
        <f t="shared" si="86"/>
        <v>24</v>
      </c>
      <c r="N592" s="6">
        <f t="shared" si="87"/>
        <v>17</v>
      </c>
      <c r="O592" s="9" t="str">
        <f>IF(AND($B592&lt;&gt;"",$C592&lt;&gt;"",$B592&lt;=$C592),INDEX(Szabalyok!$C:$C,$N592),"")</f>
        <v/>
      </c>
      <c r="P592">
        <f t="shared" si="89"/>
        <v>0</v>
      </c>
    </row>
    <row r="593" spans="1:16" x14ac:dyDescent="0.35">
      <c r="A593">
        <f t="shared" si="88"/>
        <v>0</v>
      </c>
      <c r="B593" s="4" t="str">
        <f>IF($M593&gt;300,"",IF(OR(INDEX(Bemenet!$E$2:$E$301,$M593)="",INDEX(Bemenet!$F$2:$F$301,$M593)=""),"",MAX(INDEX(Bemenet!$E$2:$E$301,$M593),INDEX(Szabalyok!$A:$A,$N593))))</f>
        <v/>
      </c>
      <c r="C593" s="4" t="str">
        <f>IF($B593="","",MIN(INDEX(Bemenet!$F$2:$F$301,$M593),INDEX(Szabalyok!$B:$B,$N593)))</f>
        <v/>
      </c>
      <c r="D593" s="5" t="str">
        <f>IF(AND($B593&lt;&gt;"",$C593&lt;&gt;"",$B593&lt;=$C593),INDEX(Bemenet!$G$2:$G$301,$M593),"")</f>
        <v/>
      </c>
      <c r="E593" s="6" t="str">
        <f>IF(AND($B593&lt;&gt;"",$C593&lt;&gt;"",$B593&lt;=$C593),INDEX(Bemenet!$D$2:$D$301,$M593),"")</f>
        <v/>
      </c>
      <c r="F593" s="5" t="str">
        <f t="shared" si="81"/>
        <v/>
      </c>
      <c r="G593" s="5" t="str">
        <f t="shared" si="82"/>
        <v/>
      </c>
      <c r="H593" s="9" t="str">
        <f t="shared" si="83"/>
        <v/>
      </c>
      <c r="I593" s="5" t="str">
        <f t="shared" si="84"/>
        <v/>
      </c>
      <c r="J593" s="5" t="str">
        <f>IF(OR($L593="",NOT(COUNTIFS($L$2:$L593,$L593)=1)),"",SUMIFS($G:$G,$L:$L,$L593))</f>
        <v/>
      </c>
      <c r="K593" s="5" t="str">
        <f>IF(OR($L593="",NOT(COUNTIFS($L$2:$L593,$L593)=1)),"",SUMIFS($I:$I,$L:$L,$L593))</f>
        <v/>
      </c>
      <c r="L593" s="6" t="str">
        <f t="shared" si="85"/>
        <v/>
      </c>
      <c r="M593" s="6">
        <f t="shared" si="86"/>
        <v>24</v>
      </c>
      <c r="N593" s="6">
        <f t="shared" si="87"/>
        <v>18</v>
      </c>
      <c r="O593" s="9" t="str">
        <f>IF(AND($B593&lt;&gt;"",$C593&lt;&gt;"",$B593&lt;=$C593),INDEX(Szabalyok!$C:$C,$N593),"")</f>
        <v/>
      </c>
      <c r="P593">
        <f t="shared" si="89"/>
        <v>0</v>
      </c>
    </row>
    <row r="594" spans="1:16" x14ac:dyDescent="0.35">
      <c r="A594">
        <f t="shared" si="88"/>
        <v>0</v>
      </c>
      <c r="B594" s="4" t="str">
        <f>IF($M594&gt;300,"",IF(OR(INDEX(Bemenet!$E$2:$E$301,$M594)="",INDEX(Bemenet!$F$2:$F$301,$M594)=""),"",MAX(INDEX(Bemenet!$E$2:$E$301,$M594),INDEX(Szabalyok!$A:$A,$N594))))</f>
        <v/>
      </c>
      <c r="C594" s="4" t="str">
        <f>IF($B594="","",MIN(INDEX(Bemenet!$F$2:$F$301,$M594),INDEX(Szabalyok!$B:$B,$N594)))</f>
        <v/>
      </c>
      <c r="D594" s="5" t="str">
        <f>IF(AND($B594&lt;&gt;"",$C594&lt;&gt;"",$B594&lt;=$C594),INDEX(Bemenet!$G$2:$G$301,$M594),"")</f>
        <v/>
      </c>
      <c r="E594" s="6" t="str">
        <f>IF(AND($B594&lt;&gt;"",$C594&lt;&gt;"",$B594&lt;=$C594),INDEX(Bemenet!$D$2:$D$301,$M594),"")</f>
        <v/>
      </c>
      <c r="F594" s="5" t="str">
        <f t="shared" si="81"/>
        <v/>
      </c>
      <c r="G594" s="5" t="str">
        <f t="shared" si="82"/>
        <v/>
      </c>
      <c r="H594" s="9" t="str">
        <f t="shared" si="83"/>
        <v/>
      </c>
      <c r="I594" s="5" t="str">
        <f t="shared" si="84"/>
        <v/>
      </c>
      <c r="J594" s="5" t="str">
        <f>IF(OR($L594="",NOT(COUNTIFS($L$2:$L594,$L594)=1)),"",SUMIFS($G:$G,$L:$L,$L594))</f>
        <v/>
      </c>
      <c r="K594" s="5" t="str">
        <f>IF(OR($L594="",NOT(COUNTIFS($L$2:$L594,$L594)=1)),"",SUMIFS($I:$I,$L:$L,$L594))</f>
        <v/>
      </c>
      <c r="L594" s="6" t="str">
        <f t="shared" si="85"/>
        <v/>
      </c>
      <c r="M594" s="6">
        <f t="shared" si="86"/>
        <v>24</v>
      </c>
      <c r="N594" s="6">
        <f t="shared" si="87"/>
        <v>19</v>
      </c>
      <c r="O594" s="9" t="str">
        <f>IF(AND($B594&lt;&gt;"",$C594&lt;&gt;"",$B594&lt;=$C594),INDEX(Szabalyok!$C:$C,$N594),"")</f>
        <v/>
      </c>
      <c r="P594">
        <f t="shared" si="89"/>
        <v>0</v>
      </c>
    </row>
    <row r="595" spans="1:16" x14ac:dyDescent="0.35">
      <c r="A595">
        <f t="shared" si="88"/>
        <v>0</v>
      </c>
      <c r="B595" s="4" t="str">
        <f>IF($M595&gt;300,"",IF(OR(INDEX(Bemenet!$E$2:$E$301,$M595)="",INDEX(Bemenet!$F$2:$F$301,$M595)=""),"",MAX(INDEX(Bemenet!$E$2:$E$301,$M595),INDEX(Szabalyok!$A:$A,$N595))))</f>
        <v/>
      </c>
      <c r="C595" s="4" t="str">
        <f>IF($B595="","",MIN(INDEX(Bemenet!$F$2:$F$301,$M595),INDEX(Szabalyok!$B:$B,$N595)))</f>
        <v/>
      </c>
      <c r="D595" s="5" t="str">
        <f>IF(AND($B595&lt;&gt;"",$C595&lt;&gt;"",$B595&lt;=$C595),INDEX(Bemenet!$G$2:$G$301,$M595),"")</f>
        <v/>
      </c>
      <c r="E595" s="6" t="str">
        <f>IF(AND($B595&lt;&gt;"",$C595&lt;&gt;"",$B595&lt;=$C595),INDEX(Bemenet!$D$2:$D$301,$M595),"")</f>
        <v/>
      </c>
      <c r="F595" s="5" t="str">
        <f t="shared" si="81"/>
        <v/>
      </c>
      <c r="G595" s="5" t="str">
        <f t="shared" si="82"/>
        <v/>
      </c>
      <c r="H595" s="9" t="str">
        <f t="shared" si="83"/>
        <v/>
      </c>
      <c r="I595" s="5" t="str">
        <f t="shared" si="84"/>
        <v/>
      </c>
      <c r="J595" s="5" t="str">
        <f>IF(OR($L595="",NOT(COUNTIFS($L$2:$L595,$L595)=1)),"",SUMIFS($G:$G,$L:$L,$L595))</f>
        <v/>
      </c>
      <c r="K595" s="5" t="str">
        <f>IF(OR($L595="",NOT(COUNTIFS($L$2:$L595,$L595)=1)),"",SUMIFS($I:$I,$L:$L,$L595))</f>
        <v/>
      </c>
      <c r="L595" s="6" t="str">
        <f t="shared" si="85"/>
        <v/>
      </c>
      <c r="M595" s="6">
        <f t="shared" si="86"/>
        <v>24</v>
      </c>
      <c r="N595" s="6">
        <f t="shared" si="87"/>
        <v>20</v>
      </c>
      <c r="O595" s="9" t="str">
        <f>IF(AND($B595&lt;&gt;"",$C595&lt;&gt;"",$B595&lt;=$C595),INDEX(Szabalyok!$C:$C,$N595),"")</f>
        <v/>
      </c>
      <c r="P595">
        <f t="shared" si="89"/>
        <v>0</v>
      </c>
    </row>
    <row r="596" spans="1:16" x14ac:dyDescent="0.35">
      <c r="A596">
        <f t="shared" si="88"/>
        <v>0</v>
      </c>
      <c r="B596" s="4" t="str">
        <f>IF($M596&gt;300,"",IF(OR(INDEX(Bemenet!$E$2:$E$301,$M596)="",INDEX(Bemenet!$F$2:$F$301,$M596)=""),"",MAX(INDEX(Bemenet!$E$2:$E$301,$M596),INDEX(Szabalyok!$A:$A,$N596))))</f>
        <v/>
      </c>
      <c r="C596" s="4" t="str">
        <f>IF($B596="","",MIN(INDEX(Bemenet!$F$2:$F$301,$M596),INDEX(Szabalyok!$B:$B,$N596)))</f>
        <v/>
      </c>
      <c r="D596" s="5" t="str">
        <f>IF(AND($B596&lt;&gt;"",$C596&lt;&gt;"",$B596&lt;=$C596),INDEX(Bemenet!$G$2:$G$301,$M596),"")</f>
        <v/>
      </c>
      <c r="E596" s="6" t="str">
        <f>IF(AND($B596&lt;&gt;"",$C596&lt;&gt;"",$B596&lt;=$C596),INDEX(Bemenet!$D$2:$D$301,$M596),"")</f>
        <v/>
      </c>
      <c r="F596" s="5" t="str">
        <f t="shared" si="81"/>
        <v/>
      </c>
      <c r="G596" s="5" t="str">
        <f t="shared" si="82"/>
        <v/>
      </c>
      <c r="H596" s="9" t="str">
        <f t="shared" si="83"/>
        <v/>
      </c>
      <c r="I596" s="5" t="str">
        <f t="shared" si="84"/>
        <v/>
      </c>
      <c r="J596" s="5" t="str">
        <f>IF(OR($L596="",NOT(COUNTIFS($L$2:$L596,$L596)=1)),"",SUMIFS($G:$G,$L:$L,$L596))</f>
        <v/>
      </c>
      <c r="K596" s="5" t="str">
        <f>IF(OR($L596="",NOT(COUNTIFS($L$2:$L596,$L596)=1)),"",SUMIFS($I:$I,$L:$L,$L596))</f>
        <v/>
      </c>
      <c r="L596" s="6" t="str">
        <f t="shared" si="85"/>
        <v/>
      </c>
      <c r="M596" s="6">
        <f t="shared" si="86"/>
        <v>24</v>
      </c>
      <c r="N596" s="6">
        <f t="shared" si="87"/>
        <v>21</v>
      </c>
      <c r="O596" s="9" t="str">
        <f>IF(AND($B596&lt;&gt;"",$C596&lt;&gt;"",$B596&lt;=$C596),INDEX(Szabalyok!$C:$C,$N596),"")</f>
        <v/>
      </c>
      <c r="P596">
        <f t="shared" si="89"/>
        <v>0</v>
      </c>
    </row>
    <row r="597" spans="1:16" x14ac:dyDescent="0.35">
      <c r="A597">
        <f t="shared" si="88"/>
        <v>0</v>
      </c>
      <c r="B597" s="4" t="str">
        <f>IF($M597&gt;300,"",IF(OR(INDEX(Bemenet!$E$2:$E$301,$M597)="",INDEX(Bemenet!$F$2:$F$301,$M597)=""),"",MAX(INDEX(Bemenet!$E$2:$E$301,$M597),INDEX(Szabalyok!$A:$A,$N597))))</f>
        <v/>
      </c>
      <c r="C597" s="4" t="str">
        <f>IF($B597="","",MIN(INDEX(Bemenet!$F$2:$F$301,$M597),INDEX(Szabalyok!$B:$B,$N597)))</f>
        <v/>
      </c>
      <c r="D597" s="5" t="str">
        <f>IF(AND($B597&lt;&gt;"",$C597&lt;&gt;"",$B597&lt;=$C597),INDEX(Bemenet!$G$2:$G$301,$M597),"")</f>
        <v/>
      </c>
      <c r="E597" s="6" t="str">
        <f>IF(AND($B597&lt;&gt;"",$C597&lt;&gt;"",$B597&lt;=$C597),INDEX(Bemenet!$D$2:$D$301,$M597),"")</f>
        <v/>
      </c>
      <c r="F597" s="5" t="str">
        <f t="shared" si="81"/>
        <v/>
      </c>
      <c r="G597" s="5" t="str">
        <f t="shared" si="82"/>
        <v/>
      </c>
      <c r="H597" s="9" t="str">
        <f t="shared" si="83"/>
        <v/>
      </c>
      <c r="I597" s="5" t="str">
        <f t="shared" si="84"/>
        <v/>
      </c>
      <c r="J597" s="5" t="str">
        <f>IF(OR($L597="",NOT(COUNTIFS($L$2:$L597,$L597)=1)),"",SUMIFS($G:$G,$L:$L,$L597))</f>
        <v/>
      </c>
      <c r="K597" s="5" t="str">
        <f>IF(OR($L597="",NOT(COUNTIFS($L$2:$L597,$L597)=1)),"",SUMIFS($I:$I,$L:$L,$L597))</f>
        <v/>
      </c>
      <c r="L597" s="6" t="str">
        <f t="shared" si="85"/>
        <v/>
      </c>
      <c r="M597" s="6">
        <f t="shared" si="86"/>
        <v>24</v>
      </c>
      <c r="N597" s="6">
        <f t="shared" si="87"/>
        <v>22</v>
      </c>
      <c r="O597" s="9" t="str">
        <f>IF(AND($B597&lt;&gt;"",$C597&lt;&gt;"",$B597&lt;=$C597),INDEX(Szabalyok!$C:$C,$N597),"")</f>
        <v/>
      </c>
      <c r="P597">
        <f t="shared" si="89"/>
        <v>0</v>
      </c>
    </row>
    <row r="598" spans="1:16" x14ac:dyDescent="0.35">
      <c r="A598">
        <f t="shared" si="88"/>
        <v>0</v>
      </c>
      <c r="B598" s="4" t="str">
        <f>IF($M598&gt;300,"",IF(OR(INDEX(Bemenet!$E$2:$E$301,$M598)="",INDEX(Bemenet!$F$2:$F$301,$M598)=""),"",MAX(INDEX(Bemenet!$E$2:$E$301,$M598),INDEX(Szabalyok!$A:$A,$N598))))</f>
        <v/>
      </c>
      <c r="C598" s="4" t="str">
        <f>IF($B598="","",MIN(INDEX(Bemenet!$F$2:$F$301,$M598),INDEX(Szabalyok!$B:$B,$N598)))</f>
        <v/>
      </c>
      <c r="D598" s="5" t="str">
        <f>IF(AND($B598&lt;&gt;"",$C598&lt;&gt;"",$B598&lt;=$C598),INDEX(Bemenet!$G$2:$G$301,$M598),"")</f>
        <v/>
      </c>
      <c r="E598" s="6" t="str">
        <f>IF(AND($B598&lt;&gt;"",$C598&lt;&gt;"",$B598&lt;=$C598),INDEX(Bemenet!$D$2:$D$301,$M598),"")</f>
        <v/>
      </c>
      <c r="F598" s="5" t="str">
        <f t="shared" si="81"/>
        <v/>
      </c>
      <c r="G598" s="5" t="str">
        <f t="shared" si="82"/>
        <v/>
      </c>
      <c r="H598" s="9" t="str">
        <f t="shared" si="83"/>
        <v/>
      </c>
      <c r="I598" s="5" t="str">
        <f t="shared" si="84"/>
        <v/>
      </c>
      <c r="J598" s="5" t="str">
        <f>IF(OR($L598="",NOT(COUNTIFS($L$2:$L598,$L598)=1)),"",SUMIFS($G:$G,$L:$L,$L598))</f>
        <v/>
      </c>
      <c r="K598" s="5" t="str">
        <f>IF(OR($L598="",NOT(COUNTIFS($L$2:$L598,$L598)=1)),"",SUMIFS($I:$I,$L:$L,$L598))</f>
        <v/>
      </c>
      <c r="L598" s="6" t="str">
        <f t="shared" si="85"/>
        <v/>
      </c>
      <c r="M598" s="6">
        <f t="shared" si="86"/>
        <v>24</v>
      </c>
      <c r="N598" s="6">
        <f t="shared" si="87"/>
        <v>23</v>
      </c>
      <c r="O598" s="9" t="str">
        <f>IF(AND($B598&lt;&gt;"",$C598&lt;&gt;"",$B598&lt;=$C598),INDEX(Szabalyok!$C:$C,$N598),"")</f>
        <v/>
      </c>
      <c r="P598">
        <f t="shared" si="89"/>
        <v>0</v>
      </c>
    </row>
    <row r="599" spans="1:16" x14ac:dyDescent="0.35">
      <c r="A599">
        <f t="shared" si="88"/>
        <v>0</v>
      </c>
      <c r="B599" s="4" t="str">
        <f>IF($M599&gt;300,"",IF(OR(INDEX(Bemenet!$E$2:$E$301,$M599)="",INDEX(Bemenet!$F$2:$F$301,$M599)=""),"",MAX(INDEX(Bemenet!$E$2:$E$301,$M599),INDEX(Szabalyok!$A:$A,$N599))))</f>
        <v/>
      </c>
      <c r="C599" s="4" t="str">
        <f>IF($B599="","",MIN(INDEX(Bemenet!$F$2:$F$301,$M599),INDEX(Szabalyok!$B:$B,$N599)))</f>
        <v/>
      </c>
      <c r="D599" s="5" t="str">
        <f>IF(AND($B599&lt;&gt;"",$C599&lt;&gt;"",$B599&lt;=$C599),INDEX(Bemenet!$G$2:$G$301,$M599),"")</f>
        <v/>
      </c>
      <c r="E599" s="6" t="str">
        <f>IF(AND($B599&lt;&gt;"",$C599&lt;&gt;"",$B599&lt;=$C599),INDEX(Bemenet!$D$2:$D$301,$M599),"")</f>
        <v/>
      </c>
      <c r="F599" s="5" t="str">
        <f t="shared" si="81"/>
        <v/>
      </c>
      <c r="G599" s="5" t="str">
        <f t="shared" si="82"/>
        <v/>
      </c>
      <c r="H599" s="9" t="str">
        <f t="shared" si="83"/>
        <v/>
      </c>
      <c r="I599" s="5" t="str">
        <f t="shared" si="84"/>
        <v/>
      </c>
      <c r="J599" s="5" t="str">
        <f>IF(OR($L599="",NOT(COUNTIFS($L$2:$L599,$L599)=1)),"",SUMIFS($G:$G,$L:$L,$L599))</f>
        <v/>
      </c>
      <c r="K599" s="5" t="str">
        <f>IF(OR($L599="",NOT(COUNTIFS($L$2:$L599,$L599)=1)),"",SUMIFS($I:$I,$L:$L,$L599))</f>
        <v/>
      </c>
      <c r="L599" s="6" t="str">
        <f t="shared" si="85"/>
        <v/>
      </c>
      <c r="M599" s="6">
        <f t="shared" si="86"/>
        <v>24</v>
      </c>
      <c r="N599" s="6">
        <f t="shared" si="87"/>
        <v>24</v>
      </c>
      <c r="O599" s="9" t="str">
        <f>IF(AND($B599&lt;&gt;"",$C599&lt;&gt;"",$B599&lt;=$C599),INDEX(Szabalyok!$C:$C,$N599),"")</f>
        <v/>
      </c>
      <c r="P599">
        <f t="shared" si="89"/>
        <v>0</v>
      </c>
    </row>
    <row r="600" spans="1:16" x14ac:dyDescent="0.35">
      <c r="A600">
        <f t="shared" si="88"/>
        <v>0</v>
      </c>
      <c r="B600" s="4" t="str">
        <f>IF($M600&gt;300,"",IF(OR(INDEX(Bemenet!$E$2:$E$301,$M600)="",INDEX(Bemenet!$F$2:$F$301,$M600)=""),"",MAX(INDEX(Bemenet!$E$2:$E$301,$M600),INDEX(Szabalyok!$A:$A,$N600))))</f>
        <v/>
      </c>
      <c r="C600" s="4" t="str">
        <f>IF($B600="","",MIN(INDEX(Bemenet!$F$2:$F$301,$M600),INDEX(Szabalyok!$B:$B,$N600)))</f>
        <v/>
      </c>
      <c r="D600" s="5" t="str">
        <f>IF(AND($B600&lt;&gt;"",$C600&lt;&gt;"",$B600&lt;=$C600),INDEX(Bemenet!$G$2:$G$301,$M600),"")</f>
        <v/>
      </c>
      <c r="E600" s="6" t="str">
        <f>IF(AND($B600&lt;&gt;"",$C600&lt;&gt;"",$B600&lt;=$C600),INDEX(Bemenet!$D$2:$D$301,$M600),"")</f>
        <v/>
      </c>
      <c r="F600" s="5" t="str">
        <f t="shared" si="81"/>
        <v/>
      </c>
      <c r="G600" s="5" t="str">
        <f t="shared" si="82"/>
        <v/>
      </c>
      <c r="H600" s="9" t="str">
        <f t="shared" si="83"/>
        <v/>
      </c>
      <c r="I600" s="5" t="str">
        <f t="shared" si="84"/>
        <v/>
      </c>
      <c r="J600" s="5" t="str">
        <f>IF(OR($L600="",NOT(COUNTIFS($L$2:$L600,$L600)=1)),"",SUMIFS($G:$G,$L:$L,$L600))</f>
        <v/>
      </c>
      <c r="K600" s="5" t="str">
        <f>IF(OR($L600="",NOT(COUNTIFS($L$2:$L600,$L600)=1)),"",SUMIFS($I:$I,$L:$L,$L600))</f>
        <v/>
      </c>
      <c r="L600" s="6" t="str">
        <f t="shared" si="85"/>
        <v/>
      </c>
      <c r="M600" s="6">
        <f t="shared" si="86"/>
        <v>24</v>
      </c>
      <c r="N600" s="6">
        <f t="shared" si="87"/>
        <v>25</v>
      </c>
      <c r="O600" s="9" t="str">
        <f>IF(AND($B600&lt;&gt;"",$C600&lt;&gt;"",$B600&lt;=$C600),INDEX(Szabalyok!$C:$C,$N600),"")</f>
        <v/>
      </c>
      <c r="P600">
        <f t="shared" si="89"/>
        <v>0</v>
      </c>
    </row>
    <row r="601" spans="1:16" x14ac:dyDescent="0.35">
      <c r="A601">
        <f t="shared" si="88"/>
        <v>0</v>
      </c>
      <c r="B601" s="4" t="str">
        <f>IF($M601&gt;300,"",IF(OR(INDEX(Bemenet!$E$2:$E$301,$M601)="",INDEX(Bemenet!$F$2:$F$301,$M601)=""),"",MAX(INDEX(Bemenet!$E$2:$E$301,$M601),INDEX(Szabalyok!$A:$A,$N601))))</f>
        <v/>
      </c>
      <c r="C601" s="4" t="str">
        <f>IF($B601="","",MIN(INDEX(Bemenet!$F$2:$F$301,$M601),INDEX(Szabalyok!$B:$B,$N601)))</f>
        <v/>
      </c>
      <c r="D601" s="5" t="str">
        <f>IF(AND($B601&lt;&gt;"",$C601&lt;&gt;"",$B601&lt;=$C601),INDEX(Bemenet!$G$2:$G$301,$M601),"")</f>
        <v/>
      </c>
      <c r="E601" s="6" t="str">
        <f>IF(AND($B601&lt;&gt;"",$C601&lt;&gt;"",$B601&lt;=$C601),INDEX(Bemenet!$D$2:$D$301,$M601),"")</f>
        <v/>
      </c>
      <c r="F601" s="5" t="str">
        <f t="shared" si="81"/>
        <v/>
      </c>
      <c r="G601" s="5" t="str">
        <f t="shared" si="82"/>
        <v/>
      </c>
      <c r="H601" s="9" t="str">
        <f t="shared" si="83"/>
        <v/>
      </c>
      <c r="I601" s="5" t="str">
        <f t="shared" si="84"/>
        <v/>
      </c>
      <c r="J601" s="5" t="str">
        <f>IF(OR($L601="",NOT(COUNTIFS($L$2:$L601,$L601)=1)),"",SUMIFS($G:$G,$L:$L,$L601))</f>
        <v/>
      </c>
      <c r="K601" s="5" t="str">
        <f>IF(OR($L601="",NOT(COUNTIFS($L$2:$L601,$L601)=1)),"",SUMIFS($I:$I,$L:$L,$L601))</f>
        <v/>
      </c>
      <c r="L601" s="6" t="str">
        <f t="shared" si="85"/>
        <v/>
      </c>
      <c r="M601" s="6">
        <f t="shared" si="86"/>
        <v>24</v>
      </c>
      <c r="N601" s="6">
        <f t="shared" si="87"/>
        <v>26</v>
      </c>
      <c r="O601" s="9" t="str">
        <f>IF(AND($B601&lt;&gt;"",$C601&lt;&gt;"",$B601&lt;=$C601),INDEX(Szabalyok!$C:$C,$N601),"")</f>
        <v/>
      </c>
      <c r="P601">
        <f t="shared" si="89"/>
        <v>0</v>
      </c>
    </row>
    <row r="602" spans="1:16" x14ac:dyDescent="0.35">
      <c r="A602">
        <f t="shared" si="88"/>
        <v>0</v>
      </c>
      <c r="B602" s="4" t="str">
        <f>IF($M602&gt;300,"",IF(OR(INDEX(Bemenet!$E$2:$E$301,$M602)="",INDEX(Bemenet!$F$2:$F$301,$M602)=""),"",MAX(INDEX(Bemenet!$E$2:$E$301,$M602),INDEX(Szabalyok!$A:$A,$N602))))</f>
        <v/>
      </c>
      <c r="C602" s="4" t="str">
        <f>IF($B602="","",MIN(INDEX(Bemenet!$F$2:$F$301,$M602),INDEX(Szabalyok!$B:$B,$N602)))</f>
        <v/>
      </c>
      <c r="D602" s="5" t="str">
        <f>IF(AND($B602&lt;&gt;"",$C602&lt;&gt;"",$B602&lt;=$C602),INDEX(Bemenet!$G$2:$G$301,$M602),"")</f>
        <v/>
      </c>
      <c r="E602" s="6" t="str">
        <f>IF(AND($B602&lt;&gt;"",$C602&lt;&gt;"",$B602&lt;=$C602),INDEX(Bemenet!$D$2:$D$301,$M602),"")</f>
        <v/>
      </c>
      <c r="F602" s="5" t="str">
        <f t="shared" si="81"/>
        <v/>
      </c>
      <c r="G602" s="5" t="str">
        <f t="shared" si="82"/>
        <v/>
      </c>
      <c r="H602" s="9" t="str">
        <f t="shared" si="83"/>
        <v/>
      </c>
      <c r="I602" s="5" t="str">
        <f t="shared" si="84"/>
        <v/>
      </c>
      <c r="J602" s="5" t="str">
        <f>IF(OR($L602="",NOT(COUNTIFS($L$2:$L602,$L602)=1)),"",SUMIFS($G:$G,$L:$L,$L602))</f>
        <v/>
      </c>
      <c r="K602" s="5" t="str">
        <f>IF(OR($L602="",NOT(COUNTIFS($L$2:$L602,$L602)=1)),"",SUMIFS($I:$I,$L:$L,$L602))</f>
        <v/>
      </c>
      <c r="L602" s="6" t="str">
        <f t="shared" si="85"/>
        <v/>
      </c>
      <c r="M602" s="6">
        <f t="shared" si="86"/>
        <v>25</v>
      </c>
      <c r="N602" s="6">
        <f t="shared" si="87"/>
        <v>2</v>
      </c>
      <c r="O602" s="9" t="str">
        <f>IF(AND($B602&lt;&gt;"",$C602&lt;&gt;"",$B602&lt;=$C602),INDEX(Szabalyok!$C:$C,$N602),"")</f>
        <v/>
      </c>
      <c r="P602">
        <f t="shared" si="89"/>
        <v>0</v>
      </c>
    </row>
    <row r="603" spans="1:16" x14ac:dyDescent="0.35">
      <c r="A603">
        <f t="shared" si="88"/>
        <v>0</v>
      </c>
      <c r="B603" s="4" t="str">
        <f>IF($M603&gt;300,"",IF(OR(INDEX(Bemenet!$E$2:$E$301,$M603)="",INDEX(Bemenet!$F$2:$F$301,$M603)=""),"",MAX(INDEX(Bemenet!$E$2:$E$301,$M603),INDEX(Szabalyok!$A:$A,$N603))))</f>
        <v/>
      </c>
      <c r="C603" s="4" t="str">
        <f>IF($B603="","",MIN(INDEX(Bemenet!$F$2:$F$301,$M603),INDEX(Szabalyok!$B:$B,$N603)))</f>
        <v/>
      </c>
      <c r="D603" s="5" t="str">
        <f>IF(AND($B603&lt;&gt;"",$C603&lt;&gt;"",$B603&lt;=$C603),INDEX(Bemenet!$G$2:$G$301,$M603),"")</f>
        <v/>
      </c>
      <c r="E603" s="6" t="str">
        <f>IF(AND($B603&lt;&gt;"",$C603&lt;&gt;"",$B603&lt;=$C603),INDEX(Bemenet!$D$2:$D$301,$M603),"")</f>
        <v/>
      </c>
      <c r="F603" s="5" t="str">
        <f t="shared" si="81"/>
        <v/>
      </c>
      <c r="G603" s="5" t="str">
        <f t="shared" si="82"/>
        <v/>
      </c>
      <c r="H603" s="9" t="str">
        <f t="shared" si="83"/>
        <v/>
      </c>
      <c r="I603" s="5" t="str">
        <f t="shared" si="84"/>
        <v/>
      </c>
      <c r="J603" s="5" t="str">
        <f>IF(OR($L603="",NOT(COUNTIFS($L$2:$L603,$L603)=1)),"",SUMIFS($G:$G,$L:$L,$L603))</f>
        <v/>
      </c>
      <c r="K603" s="5" t="str">
        <f>IF(OR($L603="",NOT(COUNTIFS($L$2:$L603,$L603)=1)),"",SUMIFS($I:$I,$L:$L,$L603))</f>
        <v/>
      </c>
      <c r="L603" s="6" t="str">
        <f t="shared" si="85"/>
        <v/>
      </c>
      <c r="M603" s="6">
        <f t="shared" si="86"/>
        <v>25</v>
      </c>
      <c r="N603" s="6">
        <f t="shared" si="87"/>
        <v>3</v>
      </c>
      <c r="O603" s="9" t="str">
        <f>IF(AND($B603&lt;&gt;"",$C603&lt;&gt;"",$B603&lt;=$C603),INDEX(Szabalyok!$C:$C,$N603),"")</f>
        <v/>
      </c>
      <c r="P603">
        <f t="shared" si="89"/>
        <v>0</v>
      </c>
    </row>
    <row r="604" spans="1:16" x14ac:dyDescent="0.35">
      <c r="A604">
        <f t="shared" si="88"/>
        <v>0</v>
      </c>
      <c r="B604" s="4" t="str">
        <f>IF($M604&gt;300,"",IF(OR(INDEX(Bemenet!$E$2:$E$301,$M604)="",INDEX(Bemenet!$F$2:$F$301,$M604)=""),"",MAX(INDEX(Bemenet!$E$2:$E$301,$M604),INDEX(Szabalyok!$A:$A,$N604))))</f>
        <v/>
      </c>
      <c r="C604" s="4" t="str">
        <f>IF($B604="","",MIN(INDEX(Bemenet!$F$2:$F$301,$M604),INDEX(Szabalyok!$B:$B,$N604)))</f>
        <v/>
      </c>
      <c r="D604" s="5" t="str">
        <f>IF(AND($B604&lt;&gt;"",$C604&lt;&gt;"",$B604&lt;=$C604),INDEX(Bemenet!$G$2:$G$301,$M604),"")</f>
        <v/>
      </c>
      <c r="E604" s="6" t="str">
        <f>IF(AND($B604&lt;&gt;"",$C604&lt;&gt;"",$B604&lt;=$C604),INDEX(Bemenet!$D$2:$D$301,$M604),"")</f>
        <v/>
      </c>
      <c r="F604" s="5" t="str">
        <f t="shared" si="81"/>
        <v/>
      </c>
      <c r="G604" s="5" t="str">
        <f t="shared" si="82"/>
        <v/>
      </c>
      <c r="H604" s="9" t="str">
        <f t="shared" si="83"/>
        <v/>
      </c>
      <c r="I604" s="5" t="str">
        <f t="shared" si="84"/>
        <v/>
      </c>
      <c r="J604" s="5" t="str">
        <f>IF(OR($L604="",NOT(COUNTIFS($L$2:$L604,$L604)=1)),"",SUMIFS($G:$G,$L:$L,$L604))</f>
        <v/>
      </c>
      <c r="K604" s="5" t="str">
        <f>IF(OR($L604="",NOT(COUNTIFS($L$2:$L604,$L604)=1)),"",SUMIFS($I:$I,$L:$L,$L604))</f>
        <v/>
      </c>
      <c r="L604" s="6" t="str">
        <f t="shared" si="85"/>
        <v/>
      </c>
      <c r="M604" s="6">
        <f t="shared" si="86"/>
        <v>25</v>
      </c>
      <c r="N604" s="6">
        <f t="shared" si="87"/>
        <v>4</v>
      </c>
      <c r="O604" s="9" t="str">
        <f>IF(AND($B604&lt;&gt;"",$C604&lt;&gt;"",$B604&lt;=$C604),INDEX(Szabalyok!$C:$C,$N604),"")</f>
        <v/>
      </c>
      <c r="P604">
        <f t="shared" si="89"/>
        <v>0</v>
      </c>
    </row>
    <row r="605" spans="1:16" x14ac:dyDescent="0.35">
      <c r="A605">
        <f t="shared" si="88"/>
        <v>0</v>
      </c>
      <c r="B605" s="4" t="str">
        <f>IF($M605&gt;300,"",IF(OR(INDEX(Bemenet!$E$2:$E$301,$M605)="",INDEX(Bemenet!$F$2:$F$301,$M605)=""),"",MAX(INDEX(Bemenet!$E$2:$E$301,$M605),INDEX(Szabalyok!$A:$A,$N605))))</f>
        <v/>
      </c>
      <c r="C605" s="4" t="str">
        <f>IF($B605="","",MIN(INDEX(Bemenet!$F$2:$F$301,$M605),INDEX(Szabalyok!$B:$B,$N605)))</f>
        <v/>
      </c>
      <c r="D605" s="5" t="str">
        <f>IF(AND($B605&lt;&gt;"",$C605&lt;&gt;"",$B605&lt;=$C605),INDEX(Bemenet!$G$2:$G$301,$M605),"")</f>
        <v/>
      </c>
      <c r="E605" s="6" t="str">
        <f>IF(AND($B605&lt;&gt;"",$C605&lt;&gt;"",$B605&lt;=$C605),INDEX(Bemenet!$D$2:$D$301,$M605),"")</f>
        <v/>
      </c>
      <c r="F605" s="5" t="str">
        <f t="shared" si="81"/>
        <v/>
      </c>
      <c r="G605" s="5" t="str">
        <f t="shared" si="82"/>
        <v/>
      </c>
      <c r="H605" s="9" t="str">
        <f t="shared" si="83"/>
        <v/>
      </c>
      <c r="I605" s="5" t="str">
        <f t="shared" si="84"/>
        <v/>
      </c>
      <c r="J605" s="5" t="str">
        <f>IF(OR($L605="",NOT(COUNTIFS($L$2:$L605,$L605)=1)),"",SUMIFS($G:$G,$L:$L,$L605))</f>
        <v/>
      </c>
      <c r="K605" s="5" t="str">
        <f>IF(OR($L605="",NOT(COUNTIFS($L$2:$L605,$L605)=1)),"",SUMIFS($I:$I,$L:$L,$L605))</f>
        <v/>
      </c>
      <c r="L605" s="6" t="str">
        <f t="shared" si="85"/>
        <v/>
      </c>
      <c r="M605" s="6">
        <f t="shared" si="86"/>
        <v>25</v>
      </c>
      <c r="N605" s="6">
        <f t="shared" si="87"/>
        <v>5</v>
      </c>
      <c r="O605" s="9" t="str">
        <f>IF(AND($B605&lt;&gt;"",$C605&lt;&gt;"",$B605&lt;=$C605),INDEX(Szabalyok!$C:$C,$N605),"")</f>
        <v/>
      </c>
      <c r="P605">
        <f t="shared" si="89"/>
        <v>0</v>
      </c>
    </row>
    <row r="606" spans="1:16" x14ac:dyDescent="0.35">
      <c r="A606">
        <f t="shared" si="88"/>
        <v>0</v>
      </c>
      <c r="B606" s="4" t="str">
        <f>IF($M606&gt;300,"",IF(OR(INDEX(Bemenet!$E$2:$E$301,$M606)="",INDEX(Bemenet!$F$2:$F$301,$M606)=""),"",MAX(INDEX(Bemenet!$E$2:$E$301,$M606),INDEX(Szabalyok!$A:$A,$N606))))</f>
        <v/>
      </c>
      <c r="C606" s="4" t="str">
        <f>IF($B606="","",MIN(INDEX(Bemenet!$F$2:$F$301,$M606),INDEX(Szabalyok!$B:$B,$N606)))</f>
        <v/>
      </c>
      <c r="D606" s="5" t="str">
        <f>IF(AND($B606&lt;&gt;"",$C606&lt;&gt;"",$B606&lt;=$C606),INDEX(Bemenet!$G$2:$G$301,$M606),"")</f>
        <v/>
      </c>
      <c r="E606" s="6" t="str">
        <f>IF(AND($B606&lt;&gt;"",$C606&lt;&gt;"",$B606&lt;=$C606),INDEX(Bemenet!$D$2:$D$301,$M606),"")</f>
        <v/>
      </c>
      <c r="F606" s="5" t="str">
        <f t="shared" si="81"/>
        <v/>
      </c>
      <c r="G606" s="5" t="str">
        <f t="shared" si="82"/>
        <v/>
      </c>
      <c r="H606" s="9" t="str">
        <f t="shared" si="83"/>
        <v/>
      </c>
      <c r="I606" s="5" t="str">
        <f t="shared" si="84"/>
        <v/>
      </c>
      <c r="J606" s="5" t="str">
        <f>IF(OR($L606="",NOT(COUNTIFS($L$2:$L606,$L606)=1)),"",SUMIFS($G:$G,$L:$L,$L606))</f>
        <v/>
      </c>
      <c r="K606" s="5" t="str">
        <f>IF(OR($L606="",NOT(COUNTIFS($L$2:$L606,$L606)=1)),"",SUMIFS($I:$I,$L:$L,$L606))</f>
        <v/>
      </c>
      <c r="L606" s="6" t="str">
        <f t="shared" si="85"/>
        <v/>
      </c>
      <c r="M606" s="6">
        <f t="shared" si="86"/>
        <v>25</v>
      </c>
      <c r="N606" s="6">
        <f t="shared" si="87"/>
        <v>6</v>
      </c>
      <c r="O606" s="9" t="str">
        <f>IF(AND($B606&lt;&gt;"",$C606&lt;&gt;"",$B606&lt;=$C606),INDEX(Szabalyok!$C:$C,$N606),"")</f>
        <v/>
      </c>
      <c r="P606">
        <f t="shared" si="89"/>
        <v>0</v>
      </c>
    </row>
    <row r="607" spans="1:16" x14ac:dyDescent="0.35">
      <c r="A607">
        <f t="shared" si="88"/>
        <v>0</v>
      </c>
      <c r="B607" s="4" t="str">
        <f>IF($M607&gt;300,"",IF(OR(INDEX(Bemenet!$E$2:$E$301,$M607)="",INDEX(Bemenet!$F$2:$F$301,$M607)=""),"",MAX(INDEX(Bemenet!$E$2:$E$301,$M607),INDEX(Szabalyok!$A:$A,$N607))))</f>
        <v/>
      </c>
      <c r="C607" s="4" t="str">
        <f>IF($B607="","",MIN(INDEX(Bemenet!$F$2:$F$301,$M607),INDEX(Szabalyok!$B:$B,$N607)))</f>
        <v/>
      </c>
      <c r="D607" s="5" t="str">
        <f>IF(AND($B607&lt;&gt;"",$C607&lt;&gt;"",$B607&lt;=$C607),INDEX(Bemenet!$G$2:$G$301,$M607),"")</f>
        <v/>
      </c>
      <c r="E607" s="6" t="str">
        <f>IF(AND($B607&lt;&gt;"",$C607&lt;&gt;"",$B607&lt;=$C607),INDEX(Bemenet!$D$2:$D$301,$M607),"")</f>
        <v/>
      </c>
      <c r="F607" s="5" t="str">
        <f t="shared" si="81"/>
        <v/>
      </c>
      <c r="G607" s="5" t="str">
        <f t="shared" si="82"/>
        <v/>
      </c>
      <c r="H607" s="9" t="str">
        <f t="shared" si="83"/>
        <v/>
      </c>
      <c r="I607" s="5" t="str">
        <f t="shared" si="84"/>
        <v/>
      </c>
      <c r="J607" s="5" t="str">
        <f>IF(OR($L607="",NOT(COUNTIFS($L$2:$L607,$L607)=1)),"",SUMIFS($G:$G,$L:$L,$L607))</f>
        <v/>
      </c>
      <c r="K607" s="5" t="str">
        <f>IF(OR($L607="",NOT(COUNTIFS($L$2:$L607,$L607)=1)),"",SUMIFS($I:$I,$L:$L,$L607))</f>
        <v/>
      </c>
      <c r="L607" s="6" t="str">
        <f t="shared" si="85"/>
        <v/>
      </c>
      <c r="M607" s="6">
        <f t="shared" si="86"/>
        <v>25</v>
      </c>
      <c r="N607" s="6">
        <f t="shared" si="87"/>
        <v>7</v>
      </c>
      <c r="O607" s="9" t="str">
        <f>IF(AND($B607&lt;&gt;"",$C607&lt;&gt;"",$B607&lt;=$C607),INDEX(Szabalyok!$C:$C,$N607),"")</f>
        <v/>
      </c>
      <c r="P607">
        <f t="shared" si="89"/>
        <v>0</v>
      </c>
    </row>
    <row r="608" spans="1:16" x14ac:dyDescent="0.35">
      <c r="A608">
        <f t="shared" si="88"/>
        <v>0</v>
      </c>
      <c r="B608" s="4" t="str">
        <f>IF($M608&gt;300,"",IF(OR(INDEX(Bemenet!$E$2:$E$301,$M608)="",INDEX(Bemenet!$F$2:$F$301,$M608)=""),"",MAX(INDEX(Bemenet!$E$2:$E$301,$M608),INDEX(Szabalyok!$A:$A,$N608))))</f>
        <v/>
      </c>
      <c r="C608" s="4" t="str">
        <f>IF($B608="","",MIN(INDEX(Bemenet!$F$2:$F$301,$M608),INDEX(Szabalyok!$B:$B,$N608)))</f>
        <v/>
      </c>
      <c r="D608" s="5" t="str">
        <f>IF(AND($B608&lt;&gt;"",$C608&lt;&gt;"",$B608&lt;=$C608),INDEX(Bemenet!$G$2:$G$301,$M608),"")</f>
        <v/>
      </c>
      <c r="E608" s="6" t="str">
        <f>IF(AND($B608&lt;&gt;"",$C608&lt;&gt;"",$B608&lt;=$C608),INDEX(Bemenet!$D$2:$D$301,$M608),"")</f>
        <v/>
      </c>
      <c r="F608" s="5" t="str">
        <f t="shared" si="81"/>
        <v/>
      </c>
      <c r="G608" s="5" t="str">
        <f t="shared" si="82"/>
        <v/>
      </c>
      <c r="H608" s="9" t="str">
        <f t="shared" si="83"/>
        <v/>
      </c>
      <c r="I608" s="5" t="str">
        <f t="shared" si="84"/>
        <v/>
      </c>
      <c r="J608" s="5" t="str">
        <f>IF(OR($L608="",NOT(COUNTIFS($L$2:$L608,$L608)=1)),"",SUMIFS($G:$G,$L:$L,$L608))</f>
        <v/>
      </c>
      <c r="K608" s="5" t="str">
        <f>IF(OR($L608="",NOT(COUNTIFS($L$2:$L608,$L608)=1)),"",SUMIFS($I:$I,$L:$L,$L608))</f>
        <v/>
      </c>
      <c r="L608" s="6" t="str">
        <f t="shared" si="85"/>
        <v/>
      </c>
      <c r="M608" s="6">
        <f t="shared" si="86"/>
        <v>25</v>
      </c>
      <c r="N608" s="6">
        <f t="shared" si="87"/>
        <v>8</v>
      </c>
      <c r="O608" s="9" t="str">
        <f>IF(AND($B608&lt;&gt;"",$C608&lt;&gt;"",$B608&lt;=$C608),INDEX(Szabalyok!$C:$C,$N608),"")</f>
        <v/>
      </c>
      <c r="P608">
        <f t="shared" si="89"/>
        <v>0</v>
      </c>
    </row>
    <row r="609" spans="1:16" x14ac:dyDescent="0.35">
      <c r="A609">
        <f t="shared" si="88"/>
        <v>0</v>
      </c>
      <c r="B609" s="4" t="str">
        <f>IF($M609&gt;300,"",IF(OR(INDEX(Bemenet!$E$2:$E$301,$M609)="",INDEX(Bemenet!$F$2:$F$301,$M609)=""),"",MAX(INDEX(Bemenet!$E$2:$E$301,$M609),INDEX(Szabalyok!$A:$A,$N609))))</f>
        <v/>
      </c>
      <c r="C609" s="4" t="str">
        <f>IF($B609="","",MIN(INDEX(Bemenet!$F$2:$F$301,$M609),INDEX(Szabalyok!$B:$B,$N609)))</f>
        <v/>
      </c>
      <c r="D609" s="5" t="str">
        <f>IF(AND($B609&lt;&gt;"",$C609&lt;&gt;"",$B609&lt;=$C609),INDEX(Bemenet!$G$2:$G$301,$M609),"")</f>
        <v/>
      </c>
      <c r="E609" s="6" t="str">
        <f>IF(AND($B609&lt;&gt;"",$C609&lt;&gt;"",$B609&lt;=$C609),INDEX(Bemenet!$D$2:$D$301,$M609),"")</f>
        <v/>
      </c>
      <c r="F609" s="5" t="str">
        <f t="shared" si="81"/>
        <v/>
      </c>
      <c r="G609" s="5" t="str">
        <f t="shared" si="82"/>
        <v/>
      </c>
      <c r="H609" s="9" t="str">
        <f t="shared" si="83"/>
        <v/>
      </c>
      <c r="I609" s="5" t="str">
        <f t="shared" si="84"/>
        <v/>
      </c>
      <c r="J609" s="5" t="str">
        <f>IF(OR($L609="",NOT(COUNTIFS($L$2:$L609,$L609)=1)),"",SUMIFS($G:$G,$L:$L,$L609))</f>
        <v/>
      </c>
      <c r="K609" s="5" t="str">
        <f>IF(OR($L609="",NOT(COUNTIFS($L$2:$L609,$L609)=1)),"",SUMIFS($I:$I,$L:$L,$L609))</f>
        <v/>
      </c>
      <c r="L609" s="6" t="str">
        <f t="shared" si="85"/>
        <v/>
      </c>
      <c r="M609" s="6">
        <f t="shared" si="86"/>
        <v>25</v>
      </c>
      <c r="N609" s="6">
        <f t="shared" si="87"/>
        <v>9</v>
      </c>
      <c r="O609" s="9" t="str">
        <f>IF(AND($B609&lt;&gt;"",$C609&lt;&gt;"",$B609&lt;=$C609),INDEX(Szabalyok!$C:$C,$N609),"")</f>
        <v/>
      </c>
      <c r="P609">
        <f t="shared" si="89"/>
        <v>0</v>
      </c>
    </row>
    <row r="610" spans="1:16" x14ac:dyDescent="0.35">
      <c r="A610">
        <f t="shared" si="88"/>
        <v>0</v>
      </c>
      <c r="B610" s="4" t="str">
        <f>IF($M610&gt;300,"",IF(OR(INDEX(Bemenet!$E$2:$E$301,$M610)="",INDEX(Bemenet!$F$2:$F$301,$M610)=""),"",MAX(INDEX(Bemenet!$E$2:$E$301,$M610),INDEX(Szabalyok!$A:$A,$N610))))</f>
        <v/>
      </c>
      <c r="C610" s="4" t="str">
        <f>IF($B610="","",MIN(INDEX(Bemenet!$F$2:$F$301,$M610),INDEX(Szabalyok!$B:$B,$N610)))</f>
        <v/>
      </c>
      <c r="D610" s="5" t="str">
        <f>IF(AND($B610&lt;&gt;"",$C610&lt;&gt;"",$B610&lt;=$C610),INDEX(Bemenet!$G$2:$G$301,$M610),"")</f>
        <v/>
      </c>
      <c r="E610" s="6" t="str">
        <f>IF(AND($B610&lt;&gt;"",$C610&lt;&gt;"",$B610&lt;=$C610),INDEX(Bemenet!$D$2:$D$301,$M610),"")</f>
        <v/>
      </c>
      <c r="F610" s="5" t="str">
        <f t="shared" si="81"/>
        <v/>
      </c>
      <c r="G610" s="5" t="str">
        <f t="shared" si="82"/>
        <v/>
      </c>
      <c r="H610" s="9" t="str">
        <f t="shared" si="83"/>
        <v/>
      </c>
      <c r="I610" s="5" t="str">
        <f t="shared" si="84"/>
        <v/>
      </c>
      <c r="J610" s="5" t="str">
        <f>IF(OR($L610="",NOT(COUNTIFS($L$2:$L610,$L610)=1)),"",SUMIFS($G:$G,$L:$L,$L610))</f>
        <v/>
      </c>
      <c r="K610" s="5" t="str">
        <f>IF(OR($L610="",NOT(COUNTIFS($L$2:$L610,$L610)=1)),"",SUMIFS($I:$I,$L:$L,$L610))</f>
        <v/>
      </c>
      <c r="L610" s="6" t="str">
        <f t="shared" si="85"/>
        <v/>
      </c>
      <c r="M610" s="6">
        <f t="shared" si="86"/>
        <v>25</v>
      </c>
      <c r="N610" s="6">
        <f t="shared" si="87"/>
        <v>10</v>
      </c>
      <c r="O610" s="9" t="str">
        <f>IF(AND($B610&lt;&gt;"",$C610&lt;&gt;"",$B610&lt;=$C610),INDEX(Szabalyok!$C:$C,$N610),"")</f>
        <v/>
      </c>
      <c r="P610">
        <f t="shared" si="89"/>
        <v>0</v>
      </c>
    </row>
    <row r="611" spans="1:16" x14ac:dyDescent="0.35">
      <c r="A611">
        <f t="shared" si="88"/>
        <v>0</v>
      </c>
      <c r="B611" s="4" t="str">
        <f>IF($M611&gt;300,"",IF(OR(INDEX(Bemenet!$E$2:$E$301,$M611)="",INDEX(Bemenet!$F$2:$F$301,$M611)=""),"",MAX(INDEX(Bemenet!$E$2:$E$301,$M611),INDEX(Szabalyok!$A:$A,$N611))))</f>
        <v/>
      </c>
      <c r="C611" s="4" t="str">
        <f>IF($B611="","",MIN(INDEX(Bemenet!$F$2:$F$301,$M611),INDEX(Szabalyok!$B:$B,$N611)))</f>
        <v/>
      </c>
      <c r="D611" s="5" t="str">
        <f>IF(AND($B611&lt;&gt;"",$C611&lt;&gt;"",$B611&lt;=$C611),INDEX(Bemenet!$G$2:$G$301,$M611),"")</f>
        <v/>
      </c>
      <c r="E611" s="6" t="str">
        <f>IF(AND($B611&lt;&gt;"",$C611&lt;&gt;"",$B611&lt;=$C611),INDEX(Bemenet!$D$2:$D$301,$M611),"")</f>
        <v/>
      </c>
      <c r="F611" s="5" t="str">
        <f t="shared" si="81"/>
        <v/>
      </c>
      <c r="G611" s="5" t="str">
        <f t="shared" si="82"/>
        <v/>
      </c>
      <c r="H611" s="9" t="str">
        <f t="shared" si="83"/>
        <v/>
      </c>
      <c r="I611" s="5" t="str">
        <f t="shared" si="84"/>
        <v/>
      </c>
      <c r="J611" s="5" t="str">
        <f>IF(OR($L611="",NOT(COUNTIFS($L$2:$L611,$L611)=1)),"",SUMIFS($G:$G,$L:$L,$L611))</f>
        <v/>
      </c>
      <c r="K611" s="5" t="str">
        <f>IF(OR($L611="",NOT(COUNTIFS($L$2:$L611,$L611)=1)),"",SUMIFS($I:$I,$L:$L,$L611))</f>
        <v/>
      </c>
      <c r="L611" s="6" t="str">
        <f t="shared" si="85"/>
        <v/>
      </c>
      <c r="M611" s="6">
        <f t="shared" si="86"/>
        <v>25</v>
      </c>
      <c r="N611" s="6">
        <f t="shared" si="87"/>
        <v>11</v>
      </c>
      <c r="O611" s="9" t="str">
        <f>IF(AND($B611&lt;&gt;"",$C611&lt;&gt;"",$B611&lt;=$C611),INDEX(Szabalyok!$C:$C,$N611),"")</f>
        <v/>
      </c>
      <c r="P611">
        <f t="shared" si="89"/>
        <v>0</v>
      </c>
    </row>
    <row r="612" spans="1:16" x14ac:dyDescent="0.35">
      <c r="A612">
        <f t="shared" si="88"/>
        <v>0</v>
      </c>
      <c r="B612" s="4" t="str">
        <f>IF($M612&gt;300,"",IF(OR(INDEX(Bemenet!$E$2:$E$301,$M612)="",INDEX(Bemenet!$F$2:$F$301,$M612)=""),"",MAX(INDEX(Bemenet!$E$2:$E$301,$M612),INDEX(Szabalyok!$A:$A,$N612))))</f>
        <v/>
      </c>
      <c r="C612" s="4" t="str">
        <f>IF($B612="","",MIN(INDEX(Bemenet!$F$2:$F$301,$M612),INDEX(Szabalyok!$B:$B,$N612)))</f>
        <v/>
      </c>
      <c r="D612" s="5" t="str">
        <f>IF(AND($B612&lt;&gt;"",$C612&lt;&gt;"",$B612&lt;=$C612),INDEX(Bemenet!$G$2:$G$301,$M612),"")</f>
        <v/>
      </c>
      <c r="E612" s="6" t="str">
        <f>IF(AND($B612&lt;&gt;"",$C612&lt;&gt;"",$B612&lt;=$C612),INDEX(Bemenet!$D$2:$D$301,$M612),"")</f>
        <v/>
      </c>
      <c r="F612" s="5" t="str">
        <f t="shared" si="81"/>
        <v/>
      </c>
      <c r="G612" s="5" t="str">
        <f t="shared" si="82"/>
        <v/>
      </c>
      <c r="H612" s="9" t="str">
        <f t="shared" si="83"/>
        <v/>
      </c>
      <c r="I612" s="5" t="str">
        <f t="shared" si="84"/>
        <v/>
      </c>
      <c r="J612" s="5" t="str">
        <f>IF(OR($L612="",NOT(COUNTIFS($L$2:$L612,$L612)=1)),"",SUMIFS($G:$G,$L:$L,$L612))</f>
        <v/>
      </c>
      <c r="K612" s="5" t="str">
        <f>IF(OR($L612="",NOT(COUNTIFS($L$2:$L612,$L612)=1)),"",SUMIFS($I:$I,$L:$L,$L612))</f>
        <v/>
      </c>
      <c r="L612" s="6" t="str">
        <f t="shared" si="85"/>
        <v/>
      </c>
      <c r="M612" s="6">
        <f t="shared" si="86"/>
        <v>25</v>
      </c>
      <c r="N612" s="6">
        <f t="shared" si="87"/>
        <v>12</v>
      </c>
      <c r="O612" s="9" t="str">
        <f>IF(AND($B612&lt;&gt;"",$C612&lt;&gt;"",$B612&lt;=$C612),INDEX(Szabalyok!$C:$C,$N612),"")</f>
        <v/>
      </c>
      <c r="P612">
        <f t="shared" si="89"/>
        <v>0</v>
      </c>
    </row>
    <row r="613" spans="1:16" x14ac:dyDescent="0.35">
      <c r="A613">
        <f t="shared" si="88"/>
        <v>0</v>
      </c>
      <c r="B613" s="4" t="str">
        <f>IF($M613&gt;300,"",IF(OR(INDEX(Bemenet!$E$2:$E$301,$M613)="",INDEX(Bemenet!$F$2:$F$301,$M613)=""),"",MAX(INDEX(Bemenet!$E$2:$E$301,$M613),INDEX(Szabalyok!$A:$A,$N613))))</f>
        <v/>
      </c>
      <c r="C613" s="4" t="str">
        <f>IF($B613="","",MIN(INDEX(Bemenet!$F$2:$F$301,$M613),INDEX(Szabalyok!$B:$B,$N613)))</f>
        <v/>
      </c>
      <c r="D613" s="5" t="str">
        <f>IF(AND($B613&lt;&gt;"",$C613&lt;&gt;"",$B613&lt;=$C613),INDEX(Bemenet!$G$2:$G$301,$M613),"")</f>
        <v/>
      </c>
      <c r="E613" s="6" t="str">
        <f>IF(AND($B613&lt;&gt;"",$C613&lt;&gt;"",$B613&lt;=$C613),INDEX(Bemenet!$D$2:$D$301,$M613),"")</f>
        <v/>
      </c>
      <c r="F613" s="5" t="str">
        <f t="shared" si="81"/>
        <v/>
      </c>
      <c r="G613" s="5" t="str">
        <f t="shared" si="82"/>
        <v/>
      </c>
      <c r="H613" s="9" t="str">
        <f t="shared" si="83"/>
        <v/>
      </c>
      <c r="I613" s="5" t="str">
        <f t="shared" si="84"/>
        <v/>
      </c>
      <c r="J613" s="5" t="str">
        <f>IF(OR($L613="",NOT(COUNTIFS($L$2:$L613,$L613)=1)),"",SUMIFS($G:$G,$L:$L,$L613))</f>
        <v/>
      </c>
      <c r="K613" s="5" t="str">
        <f>IF(OR($L613="",NOT(COUNTIFS($L$2:$L613,$L613)=1)),"",SUMIFS($I:$I,$L:$L,$L613))</f>
        <v/>
      </c>
      <c r="L613" s="6" t="str">
        <f t="shared" si="85"/>
        <v/>
      </c>
      <c r="M613" s="6">
        <f t="shared" si="86"/>
        <v>25</v>
      </c>
      <c r="N613" s="6">
        <f t="shared" si="87"/>
        <v>13</v>
      </c>
      <c r="O613" s="9" t="str">
        <f>IF(AND($B613&lt;&gt;"",$C613&lt;&gt;"",$B613&lt;=$C613),INDEX(Szabalyok!$C:$C,$N613),"")</f>
        <v/>
      </c>
      <c r="P613">
        <f t="shared" si="89"/>
        <v>0</v>
      </c>
    </row>
    <row r="614" spans="1:16" x14ac:dyDescent="0.35">
      <c r="A614">
        <f t="shared" si="88"/>
        <v>0</v>
      </c>
      <c r="B614" s="4" t="str">
        <f>IF($M614&gt;300,"",IF(OR(INDEX(Bemenet!$E$2:$E$301,$M614)="",INDEX(Bemenet!$F$2:$F$301,$M614)=""),"",MAX(INDEX(Bemenet!$E$2:$E$301,$M614),INDEX(Szabalyok!$A:$A,$N614))))</f>
        <v/>
      </c>
      <c r="C614" s="4" t="str">
        <f>IF($B614="","",MIN(INDEX(Bemenet!$F$2:$F$301,$M614),INDEX(Szabalyok!$B:$B,$N614)))</f>
        <v/>
      </c>
      <c r="D614" s="5" t="str">
        <f>IF(AND($B614&lt;&gt;"",$C614&lt;&gt;"",$B614&lt;=$C614),INDEX(Bemenet!$G$2:$G$301,$M614),"")</f>
        <v/>
      </c>
      <c r="E614" s="6" t="str">
        <f>IF(AND($B614&lt;&gt;"",$C614&lt;&gt;"",$B614&lt;=$C614),INDEX(Bemenet!$D$2:$D$301,$M614),"")</f>
        <v/>
      </c>
      <c r="F614" s="5" t="str">
        <f t="shared" si="81"/>
        <v/>
      </c>
      <c r="G614" s="5" t="str">
        <f t="shared" si="82"/>
        <v/>
      </c>
      <c r="H614" s="9" t="str">
        <f t="shared" si="83"/>
        <v/>
      </c>
      <c r="I614" s="5" t="str">
        <f t="shared" si="84"/>
        <v/>
      </c>
      <c r="J614" s="5" t="str">
        <f>IF(OR($L614="",NOT(COUNTIFS($L$2:$L614,$L614)=1)),"",SUMIFS($G:$G,$L:$L,$L614))</f>
        <v/>
      </c>
      <c r="K614" s="5" t="str">
        <f>IF(OR($L614="",NOT(COUNTIFS($L$2:$L614,$L614)=1)),"",SUMIFS($I:$I,$L:$L,$L614))</f>
        <v/>
      </c>
      <c r="L614" s="6" t="str">
        <f t="shared" si="85"/>
        <v/>
      </c>
      <c r="M614" s="6">
        <f t="shared" si="86"/>
        <v>25</v>
      </c>
      <c r="N614" s="6">
        <f t="shared" si="87"/>
        <v>14</v>
      </c>
      <c r="O614" s="9" t="str">
        <f>IF(AND($B614&lt;&gt;"",$C614&lt;&gt;"",$B614&lt;=$C614),INDEX(Szabalyok!$C:$C,$N614),"")</f>
        <v/>
      </c>
      <c r="P614">
        <f t="shared" si="89"/>
        <v>0</v>
      </c>
    </row>
    <row r="615" spans="1:16" x14ac:dyDescent="0.35">
      <c r="A615">
        <f t="shared" si="88"/>
        <v>0</v>
      </c>
      <c r="B615" s="4" t="str">
        <f>IF($M615&gt;300,"",IF(OR(INDEX(Bemenet!$E$2:$E$301,$M615)="",INDEX(Bemenet!$F$2:$F$301,$M615)=""),"",MAX(INDEX(Bemenet!$E$2:$E$301,$M615),INDEX(Szabalyok!$A:$A,$N615))))</f>
        <v/>
      </c>
      <c r="C615" s="4" t="str">
        <f>IF($B615="","",MIN(INDEX(Bemenet!$F$2:$F$301,$M615),INDEX(Szabalyok!$B:$B,$N615)))</f>
        <v/>
      </c>
      <c r="D615" s="5" t="str">
        <f>IF(AND($B615&lt;&gt;"",$C615&lt;&gt;"",$B615&lt;=$C615),INDEX(Bemenet!$G$2:$G$301,$M615),"")</f>
        <v/>
      </c>
      <c r="E615" s="6" t="str">
        <f>IF(AND($B615&lt;&gt;"",$C615&lt;&gt;"",$B615&lt;=$C615),INDEX(Bemenet!$D$2:$D$301,$M615),"")</f>
        <v/>
      </c>
      <c r="F615" s="5" t="str">
        <f t="shared" si="81"/>
        <v/>
      </c>
      <c r="G615" s="5" t="str">
        <f t="shared" si="82"/>
        <v/>
      </c>
      <c r="H615" s="9" t="str">
        <f t="shared" si="83"/>
        <v/>
      </c>
      <c r="I615" s="5" t="str">
        <f t="shared" si="84"/>
        <v/>
      </c>
      <c r="J615" s="5" t="str">
        <f>IF(OR($L615="",NOT(COUNTIFS($L$2:$L615,$L615)=1)),"",SUMIFS($G:$G,$L:$L,$L615))</f>
        <v/>
      </c>
      <c r="K615" s="5" t="str">
        <f>IF(OR($L615="",NOT(COUNTIFS($L$2:$L615,$L615)=1)),"",SUMIFS($I:$I,$L:$L,$L615))</f>
        <v/>
      </c>
      <c r="L615" s="6" t="str">
        <f t="shared" si="85"/>
        <v/>
      </c>
      <c r="M615" s="6">
        <f t="shared" si="86"/>
        <v>25</v>
      </c>
      <c r="N615" s="6">
        <f t="shared" si="87"/>
        <v>15</v>
      </c>
      <c r="O615" s="9" t="str">
        <f>IF(AND($B615&lt;&gt;"",$C615&lt;&gt;"",$B615&lt;=$C615),INDEX(Szabalyok!$C:$C,$N615),"")</f>
        <v/>
      </c>
      <c r="P615">
        <f t="shared" si="89"/>
        <v>0</v>
      </c>
    </row>
    <row r="616" spans="1:16" x14ac:dyDescent="0.35">
      <c r="A616">
        <f t="shared" si="88"/>
        <v>0</v>
      </c>
      <c r="B616" s="4" t="str">
        <f>IF($M616&gt;300,"",IF(OR(INDEX(Bemenet!$E$2:$E$301,$M616)="",INDEX(Bemenet!$F$2:$F$301,$M616)=""),"",MAX(INDEX(Bemenet!$E$2:$E$301,$M616),INDEX(Szabalyok!$A:$A,$N616))))</f>
        <v/>
      </c>
      <c r="C616" s="4" t="str">
        <f>IF($B616="","",MIN(INDEX(Bemenet!$F$2:$F$301,$M616),INDEX(Szabalyok!$B:$B,$N616)))</f>
        <v/>
      </c>
      <c r="D616" s="5" t="str">
        <f>IF(AND($B616&lt;&gt;"",$C616&lt;&gt;"",$B616&lt;=$C616),INDEX(Bemenet!$G$2:$G$301,$M616),"")</f>
        <v/>
      </c>
      <c r="E616" s="6" t="str">
        <f>IF(AND($B616&lt;&gt;"",$C616&lt;&gt;"",$B616&lt;=$C616),INDEX(Bemenet!$D$2:$D$301,$M616),"")</f>
        <v/>
      </c>
      <c r="F616" s="5" t="str">
        <f t="shared" si="81"/>
        <v/>
      </c>
      <c r="G616" s="5" t="str">
        <f t="shared" si="82"/>
        <v/>
      </c>
      <c r="H616" s="9" t="str">
        <f t="shared" si="83"/>
        <v/>
      </c>
      <c r="I616" s="5" t="str">
        <f t="shared" si="84"/>
        <v/>
      </c>
      <c r="J616" s="5" t="str">
        <f>IF(OR($L616="",NOT(COUNTIFS($L$2:$L616,$L616)=1)),"",SUMIFS($G:$G,$L:$L,$L616))</f>
        <v/>
      </c>
      <c r="K616" s="5" t="str">
        <f>IF(OR($L616="",NOT(COUNTIFS($L$2:$L616,$L616)=1)),"",SUMIFS($I:$I,$L:$L,$L616))</f>
        <v/>
      </c>
      <c r="L616" s="6" t="str">
        <f t="shared" si="85"/>
        <v/>
      </c>
      <c r="M616" s="6">
        <f t="shared" si="86"/>
        <v>25</v>
      </c>
      <c r="N616" s="6">
        <f t="shared" si="87"/>
        <v>16</v>
      </c>
      <c r="O616" s="9" t="str">
        <f>IF(AND($B616&lt;&gt;"",$C616&lt;&gt;"",$B616&lt;=$C616),INDEX(Szabalyok!$C:$C,$N616),"")</f>
        <v/>
      </c>
      <c r="P616">
        <f t="shared" si="89"/>
        <v>0</v>
      </c>
    </row>
    <row r="617" spans="1:16" x14ac:dyDescent="0.35">
      <c r="A617">
        <f t="shared" si="88"/>
        <v>0</v>
      </c>
      <c r="B617" s="4" t="str">
        <f>IF($M617&gt;300,"",IF(OR(INDEX(Bemenet!$E$2:$E$301,$M617)="",INDEX(Bemenet!$F$2:$F$301,$M617)=""),"",MAX(INDEX(Bemenet!$E$2:$E$301,$M617),INDEX(Szabalyok!$A:$A,$N617))))</f>
        <v/>
      </c>
      <c r="C617" s="4" t="str">
        <f>IF($B617="","",MIN(INDEX(Bemenet!$F$2:$F$301,$M617),INDEX(Szabalyok!$B:$B,$N617)))</f>
        <v/>
      </c>
      <c r="D617" s="5" t="str">
        <f>IF(AND($B617&lt;&gt;"",$C617&lt;&gt;"",$B617&lt;=$C617),INDEX(Bemenet!$G$2:$G$301,$M617),"")</f>
        <v/>
      </c>
      <c r="E617" s="6" t="str">
        <f>IF(AND($B617&lt;&gt;"",$C617&lt;&gt;"",$B617&lt;=$C617),INDEX(Bemenet!$D$2:$D$301,$M617),"")</f>
        <v/>
      </c>
      <c r="F617" s="5" t="str">
        <f t="shared" si="81"/>
        <v/>
      </c>
      <c r="G617" s="5" t="str">
        <f t="shared" si="82"/>
        <v/>
      </c>
      <c r="H617" s="9" t="str">
        <f t="shared" si="83"/>
        <v/>
      </c>
      <c r="I617" s="5" t="str">
        <f t="shared" si="84"/>
        <v/>
      </c>
      <c r="J617" s="5" t="str">
        <f>IF(OR($L617="",NOT(COUNTIFS($L$2:$L617,$L617)=1)),"",SUMIFS($G:$G,$L:$L,$L617))</f>
        <v/>
      </c>
      <c r="K617" s="5" t="str">
        <f>IF(OR($L617="",NOT(COUNTIFS($L$2:$L617,$L617)=1)),"",SUMIFS($I:$I,$L:$L,$L617))</f>
        <v/>
      </c>
      <c r="L617" s="6" t="str">
        <f t="shared" si="85"/>
        <v/>
      </c>
      <c r="M617" s="6">
        <f t="shared" si="86"/>
        <v>25</v>
      </c>
      <c r="N617" s="6">
        <f t="shared" si="87"/>
        <v>17</v>
      </c>
      <c r="O617" s="9" t="str">
        <f>IF(AND($B617&lt;&gt;"",$C617&lt;&gt;"",$B617&lt;=$C617),INDEX(Szabalyok!$C:$C,$N617),"")</f>
        <v/>
      </c>
      <c r="P617">
        <f t="shared" si="89"/>
        <v>0</v>
      </c>
    </row>
    <row r="618" spans="1:16" x14ac:dyDescent="0.35">
      <c r="A618">
        <f t="shared" si="88"/>
        <v>0</v>
      </c>
      <c r="B618" s="4" t="str">
        <f>IF($M618&gt;300,"",IF(OR(INDEX(Bemenet!$E$2:$E$301,$M618)="",INDEX(Bemenet!$F$2:$F$301,$M618)=""),"",MAX(INDEX(Bemenet!$E$2:$E$301,$M618),INDEX(Szabalyok!$A:$A,$N618))))</f>
        <v/>
      </c>
      <c r="C618" s="4" t="str">
        <f>IF($B618="","",MIN(INDEX(Bemenet!$F$2:$F$301,$M618),INDEX(Szabalyok!$B:$B,$N618)))</f>
        <v/>
      </c>
      <c r="D618" s="5" t="str">
        <f>IF(AND($B618&lt;&gt;"",$C618&lt;&gt;"",$B618&lt;=$C618),INDEX(Bemenet!$G$2:$G$301,$M618),"")</f>
        <v/>
      </c>
      <c r="E618" s="6" t="str">
        <f>IF(AND($B618&lt;&gt;"",$C618&lt;&gt;"",$B618&lt;=$C618),INDEX(Bemenet!$D$2:$D$301,$M618),"")</f>
        <v/>
      </c>
      <c r="F618" s="5" t="str">
        <f t="shared" si="81"/>
        <v/>
      </c>
      <c r="G618" s="5" t="str">
        <f t="shared" si="82"/>
        <v/>
      </c>
      <c r="H618" s="9" t="str">
        <f t="shared" si="83"/>
        <v/>
      </c>
      <c r="I618" s="5" t="str">
        <f t="shared" si="84"/>
        <v/>
      </c>
      <c r="J618" s="5" t="str">
        <f>IF(OR($L618="",NOT(COUNTIFS($L$2:$L618,$L618)=1)),"",SUMIFS($G:$G,$L:$L,$L618))</f>
        <v/>
      </c>
      <c r="K618" s="5" t="str">
        <f>IF(OR($L618="",NOT(COUNTIFS($L$2:$L618,$L618)=1)),"",SUMIFS($I:$I,$L:$L,$L618))</f>
        <v/>
      </c>
      <c r="L618" s="6" t="str">
        <f t="shared" si="85"/>
        <v/>
      </c>
      <c r="M618" s="6">
        <f t="shared" si="86"/>
        <v>25</v>
      </c>
      <c r="N618" s="6">
        <f t="shared" si="87"/>
        <v>18</v>
      </c>
      <c r="O618" s="9" t="str">
        <f>IF(AND($B618&lt;&gt;"",$C618&lt;&gt;"",$B618&lt;=$C618),INDEX(Szabalyok!$C:$C,$N618),"")</f>
        <v/>
      </c>
      <c r="P618">
        <f t="shared" si="89"/>
        <v>0</v>
      </c>
    </row>
    <row r="619" spans="1:16" x14ac:dyDescent="0.35">
      <c r="A619">
        <f t="shared" si="88"/>
        <v>0</v>
      </c>
      <c r="B619" s="4" t="str">
        <f>IF($M619&gt;300,"",IF(OR(INDEX(Bemenet!$E$2:$E$301,$M619)="",INDEX(Bemenet!$F$2:$F$301,$M619)=""),"",MAX(INDEX(Bemenet!$E$2:$E$301,$M619),INDEX(Szabalyok!$A:$A,$N619))))</f>
        <v/>
      </c>
      <c r="C619" s="4" t="str">
        <f>IF($B619="","",MIN(INDEX(Bemenet!$F$2:$F$301,$M619),INDEX(Szabalyok!$B:$B,$N619)))</f>
        <v/>
      </c>
      <c r="D619" s="5" t="str">
        <f>IF(AND($B619&lt;&gt;"",$C619&lt;&gt;"",$B619&lt;=$C619),INDEX(Bemenet!$G$2:$G$301,$M619),"")</f>
        <v/>
      </c>
      <c r="E619" s="6" t="str">
        <f>IF(AND($B619&lt;&gt;"",$C619&lt;&gt;"",$B619&lt;=$C619),INDEX(Bemenet!$D$2:$D$301,$M619),"")</f>
        <v/>
      </c>
      <c r="F619" s="5" t="str">
        <f t="shared" si="81"/>
        <v/>
      </c>
      <c r="G619" s="5" t="str">
        <f t="shared" si="82"/>
        <v/>
      </c>
      <c r="H619" s="9" t="str">
        <f t="shared" si="83"/>
        <v/>
      </c>
      <c r="I619" s="5" t="str">
        <f t="shared" si="84"/>
        <v/>
      </c>
      <c r="J619" s="5" t="str">
        <f>IF(OR($L619="",NOT(COUNTIFS($L$2:$L619,$L619)=1)),"",SUMIFS($G:$G,$L:$L,$L619))</f>
        <v/>
      </c>
      <c r="K619" s="5" t="str">
        <f>IF(OR($L619="",NOT(COUNTIFS($L$2:$L619,$L619)=1)),"",SUMIFS($I:$I,$L:$L,$L619))</f>
        <v/>
      </c>
      <c r="L619" s="6" t="str">
        <f t="shared" si="85"/>
        <v/>
      </c>
      <c r="M619" s="6">
        <f t="shared" si="86"/>
        <v>25</v>
      </c>
      <c r="N619" s="6">
        <f t="shared" si="87"/>
        <v>19</v>
      </c>
      <c r="O619" s="9" t="str">
        <f>IF(AND($B619&lt;&gt;"",$C619&lt;&gt;"",$B619&lt;=$C619),INDEX(Szabalyok!$C:$C,$N619),"")</f>
        <v/>
      </c>
      <c r="P619">
        <f t="shared" si="89"/>
        <v>0</v>
      </c>
    </row>
    <row r="620" spans="1:16" x14ac:dyDescent="0.35">
      <c r="A620">
        <f t="shared" si="88"/>
        <v>0</v>
      </c>
      <c r="B620" s="4" t="str">
        <f>IF($M620&gt;300,"",IF(OR(INDEX(Bemenet!$E$2:$E$301,$M620)="",INDEX(Bemenet!$F$2:$F$301,$M620)=""),"",MAX(INDEX(Bemenet!$E$2:$E$301,$M620),INDEX(Szabalyok!$A:$A,$N620))))</f>
        <v/>
      </c>
      <c r="C620" s="4" t="str">
        <f>IF($B620="","",MIN(INDEX(Bemenet!$F$2:$F$301,$M620),INDEX(Szabalyok!$B:$B,$N620)))</f>
        <v/>
      </c>
      <c r="D620" s="5" t="str">
        <f>IF(AND($B620&lt;&gt;"",$C620&lt;&gt;"",$B620&lt;=$C620),INDEX(Bemenet!$G$2:$G$301,$M620),"")</f>
        <v/>
      </c>
      <c r="E620" s="6" t="str">
        <f>IF(AND($B620&lt;&gt;"",$C620&lt;&gt;"",$B620&lt;=$C620),INDEX(Bemenet!$D$2:$D$301,$M620),"")</f>
        <v/>
      </c>
      <c r="F620" s="5" t="str">
        <f t="shared" si="81"/>
        <v/>
      </c>
      <c r="G620" s="5" t="str">
        <f t="shared" si="82"/>
        <v/>
      </c>
      <c r="H620" s="9" t="str">
        <f t="shared" si="83"/>
        <v/>
      </c>
      <c r="I620" s="5" t="str">
        <f t="shared" si="84"/>
        <v/>
      </c>
      <c r="J620" s="5" t="str">
        <f>IF(OR($L620="",NOT(COUNTIFS($L$2:$L620,$L620)=1)),"",SUMIFS($G:$G,$L:$L,$L620))</f>
        <v/>
      </c>
      <c r="K620" s="5" t="str">
        <f>IF(OR($L620="",NOT(COUNTIFS($L$2:$L620,$L620)=1)),"",SUMIFS($I:$I,$L:$L,$L620))</f>
        <v/>
      </c>
      <c r="L620" s="6" t="str">
        <f t="shared" si="85"/>
        <v/>
      </c>
      <c r="M620" s="6">
        <f t="shared" si="86"/>
        <v>25</v>
      </c>
      <c r="N620" s="6">
        <f t="shared" si="87"/>
        <v>20</v>
      </c>
      <c r="O620" s="9" t="str">
        <f>IF(AND($B620&lt;&gt;"",$C620&lt;&gt;"",$B620&lt;=$C620),INDEX(Szabalyok!$C:$C,$N620),"")</f>
        <v/>
      </c>
      <c r="P620">
        <f t="shared" si="89"/>
        <v>0</v>
      </c>
    </row>
    <row r="621" spans="1:16" x14ac:dyDescent="0.35">
      <c r="A621">
        <f t="shared" si="88"/>
        <v>0</v>
      </c>
      <c r="B621" s="4" t="str">
        <f>IF($M621&gt;300,"",IF(OR(INDEX(Bemenet!$E$2:$E$301,$M621)="",INDEX(Bemenet!$F$2:$F$301,$M621)=""),"",MAX(INDEX(Bemenet!$E$2:$E$301,$M621),INDEX(Szabalyok!$A:$A,$N621))))</f>
        <v/>
      </c>
      <c r="C621" s="4" t="str">
        <f>IF($B621="","",MIN(INDEX(Bemenet!$F$2:$F$301,$M621),INDEX(Szabalyok!$B:$B,$N621)))</f>
        <v/>
      </c>
      <c r="D621" s="5" t="str">
        <f>IF(AND($B621&lt;&gt;"",$C621&lt;&gt;"",$B621&lt;=$C621),INDEX(Bemenet!$G$2:$G$301,$M621),"")</f>
        <v/>
      </c>
      <c r="E621" s="6" t="str">
        <f>IF(AND($B621&lt;&gt;"",$C621&lt;&gt;"",$B621&lt;=$C621),INDEX(Bemenet!$D$2:$D$301,$M621),"")</f>
        <v/>
      </c>
      <c r="F621" s="5" t="str">
        <f t="shared" si="81"/>
        <v/>
      </c>
      <c r="G621" s="5" t="str">
        <f t="shared" si="82"/>
        <v/>
      </c>
      <c r="H621" s="9" t="str">
        <f t="shared" si="83"/>
        <v/>
      </c>
      <c r="I621" s="5" t="str">
        <f t="shared" si="84"/>
        <v/>
      </c>
      <c r="J621" s="5" t="str">
        <f>IF(OR($L621="",NOT(COUNTIFS($L$2:$L621,$L621)=1)),"",SUMIFS($G:$G,$L:$L,$L621))</f>
        <v/>
      </c>
      <c r="K621" s="5" t="str">
        <f>IF(OR($L621="",NOT(COUNTIFS($L$2:$L621,$L621)=1)),"",SUMIFS($I:$I,$L:$L,$L621))</f>
        <v/>
      </c>
      <c r="L621" s="6" t="str">
        <f t="shared" si="85"/>
        <v/>
      </c>
      <c r="M621" s="6">
        <f t="shared" si="86"/>
        <v>25</v>
      </c>
      <c r="N621" s="6">
        <f t="shared" si="87"/>
        <v>21</v>
      </c>
      <c r="O621" s="9" t="str">
        <f>IF(AND($B621&lt;&gt;"",$C621&lt;&gt;"",$B621&lt;=$C621),INDEX(Szabalyok!$C:$C,$N621),"")</f>
        <v/>
      </c>
      <c r="P621">
        <f t="shared" si="89"/>
        <v>0</v>
      </c>
    </row>
    <row r="622" spans="1:16" x14ac:dyDescent="0.35">
      <c r="A622">
        <f t="shared" si="88"/>
        <v>0</v>
      </c>
      <c r="B622" s="4" t="str">
        <f>IF($M622&gt;300,"",IF(OR(INDEX(Bemenet!$E$2:$E$301,$M622)="",INDEX(Bemenet!$F$2:$F$301,$M622)=""),"",MAX(INDEX(Bemenet!$E$2:$E$301,$M622),INDEX(Szabalyok!$A:$A,$N622))))</f>
        <v/>
      </c>
      <c r="C622" s="4" t="str">
        <f>IF($B622="","",MIN(INDEX(Bemenet!$F$2:$F$301,$M622),INDEX(Szabalyok!$B:$B,$N622)))</f>
        <v/>
      </c>
      <c r="D622" s="5" t="str">
        <f>IF(AND($B622&lt;&gt;"",$C622&lt;&gt;"",$B622&lt;=$C622),INDEX(Bemenet!$G$2:$G$301,$M622),"")</f>
        <v/>
      </c>
      <c r="E622" s="6" t="str">
        <f>IF(AND($B622&lt;&gt;"",$C622&lt;&gt;"",$B622&lt;=$C622),INDEX(Bemenet!$D$2:$D$301,$M622),"")</f>
        <v/>
      </c>
      <c r="F622" s="5" t="str">
        <f t="shared" si="81"/>
        <v/>
      </c>
      <c r="G622" s="5" t="str">
        <f t="shared" si="82"/>
        <v/>
      </c>
      <c r="H622" s="9" t="str">
        <f t="shared" si="83"/>
        <v/>
      </c>
      <c r="I622" s="5" t="str">
        <f t="shared" si="84"/>
        <v/>
      </c>
      <c r="J622" s="5" t="str">
        <f>IF(OR($L622="",NOT(COUNTIFS($L$2:$L622,$L622)=1)),"",SUMIFS($G:$G,$L:$L,$L622))</f>
        <v/>
      </c>
      <c r="K622" s="5" t="str">
        <f>IF(OR($L622="",NOT(COUNTIFS($L$2:$L622,$L622)=1)),"",SUMIFS($I:$I,$L:$L,$L622))</f>
        <v/>
      </c>
      <c r="L622" s="6" t="str">
        <f t="shared" si="85"/>
        <v/>
      </c>
      <c r="M622" s="6">
        <f t="shared" si="86"/>
        <v>25</v>
      </c>
      <c r="N622" s="6">
        <f t="shared" si="87"/>
        <v>22</v>
      </c>
      <c r="O622" s="9" t="str">
        <f>IF(AND($B622&lt;&gt;"",$C622&lt;&gt;"",$B622&lt;=$C622),INDEX(Szabalyok!$C:$C,$N622),"")</f>
        <v/>
      </c>
      <c r="P622">
        <f t="shared" si="89"/>
        <v>0</v>
      </c>
    </row>
    <row r="623" spans="1:16" x14ac:dyDescent="0.35">
      <c r="A623">
        <f t="shared" si="88"/>
        <v>0</v>
      </c>
      <c r="B623" s="4" t="str">
        <f>IF($M623&gt;300,"",IF(OR(INDEX(Bemenet!$E$2:$E$301,$M623)="",INDEX(Bemenet!$F$2:$F$301,$M623)=""),"",MAX(INDEX(Bemenet!$E$2:$E$301,$M623),INDEX(Szabalyok!$A:$A,$N623))))</f>
        <v/>
      </c>
      <c r="C623" s="4" t="str">
        <f>IF($B623="","",MIN(INDEX(Bemenet!$F$2:$F$301,$M623),INDEX(Szabalyok!$B:$B,$N623)))</f>
        <v/>
      </c>
      <c r="D623" s="5" t="str">
        <f>IF(AND($B623&lt;&gt;"",$C623&lt;&gt;"",$B623&lt;=$C623),INDEX(Bemenet!$G$2:$G$301,$M623),"")</f>
        <v/>
      </c>
      <c r="E623" s="6" t="str">
        <f>IF(AND($B623&lt;&gt;"",$C623&lt;&gt;"",$B623&lt;=$C623),INDEX(Bemenet!$D$2:$D$301,$M623),"")</f>
        <v/>
      </c>
      <c r="F623" s="5" t="str">
        <f t="shared" si="81"/>
        <v/>
      </c>
      <c r="G623" s="5" t="str">
        <f t="shared" si="82"/>
        <v/>
      </c>
      <c r="H623" s="9" t="str">
        <f t="shared" si="83"/>
        <v/>
      </c>
      <c r="I623" s="5" t="str">
        <f t="shared" si="84"/>
        <v/>
      </c>
      <c r="J623" s="5" t="str">
        <f>IF(OR($L623="",NOT(COUNTIFS($L$2:$L623,$L623)=1)),"",SUMIFS($G:$G,$L:$L,$L623))</f>
        <v/>
      </c>
      <c r="K623" s="5" t="str">
        <f>IF(OR($L623="",NOT(COUNTIFS($L$2:$L623,$L623)=1)),"",SUMIFS($I:$I,$L:$L,$L623))</f>
        <v/>
      </c>
      <c r="L623" s="6" t="str">
        <f t="shared" si="85"/>
        <v/>
      </c>
      <c r="M623" s="6">
        <f t="shared" si="86"/>
        <v>25</v>
      </c>
      <c r="N623" s="6">
        <f t="shared" si="87"/>
        <v>23</v>
      </c>
      <c r="O623" s="9" t="str">
        <f>IF(AND($B623&lt;&gt;"",$C623&lt;&gt;"",$B623&lt;=$C623),INDEX(Szabalyok!$C:$C,$N623),"")</f>
        <v/>
      </c>
      <c r="P623">
        <f t="shared" si="89"/>
        <v>0</v>
      </c>
    </row>
    <row r="624" spans="1:16" x14ac:dyDescent="0.35">
      <c r="A624">
        <f t="shared" si="88"/>
        <v>0</v>
      </c>
      <c r="B624" s="4" t="str">
        <f>IF($M624&gt;300,"",IF(OR(INDEX(Bemenet!$E$2:$E$301,$M624)="",INDEX(Bemenet!$F$2:$F$301,$M624)=""),"",MAX(INDEX(Bemenet!$E$2:$E$301,$M624),INDEX(Szabalyok!$A:$A,$N624))))</f>
        <v/>
      </c>
      <c r="C624" s="4" t="str">
        <f>IF($B624="","",MIN(INDEX(Bemenet!$F$2:$F$301,$M624),INDEX(Szabalyok!$B:$B,$N624)))</f>
        <v/>
      </c>
      <c r="D624" s="5" t="str">
        <f>IF(AND($B624&lt;&gt;"",$C624&lt;&gt;"",$B624&lt;=$C624),INDEX(Bemenet!$G$2:$G$301,$M624),"")</f>
        <v/>
      </c>
      <c r="E624" s="6" t="str">
        <f>IF(AND($B624&lt;&gt;"",$C624&lt;&gt;"",$B624&lt;=$C624),INDEX(Bemenet!$D$2:$D$301,$M624),"")</f>
        <v/>
      </c>
      <c r="F624" s="5" t="str">
        <f t="shared" si="81"/>
        <v/>
      </c>
      <c r="G624" s="5" t="str">
        <f t="shared" si="82"/>
        <v/>
      </c>
      <c r="H624" s="9" t="str">
        <f t="shared" si="83"/>
        <v/>
      </c>
      <c r="I624" s="5" t="str">
        <f t="shared" si="84"/>
        <v/>
      </c>
      <c r="J624" s="5" t="str">
        <f>IF(OR($L624="",NOT(COUNTIFS($L$2:$L624,$L624)=1)),"",SUMIFS($G:$G,$L:$L,$L624))</f>
        <v/>
      </c>
      <c r="K624" s="5" t="str">
        <f>IF(OR($L624="",NOT(COUNTIFS($L$2:$L624,$L624)=1)),"",SUMIFS($I:$I,$L:$L,$L624))</f>
        <v/>
      </c>
      <c r="L624" s="6" t="str">
        <f t="shared" si="85"/>
        <v/>
      </c>
      <c r="M624" s="6">
        <f t="shared" si="86"/>
        <v>25</v>
      </c>
      <c r="N624" s="6">
        <f t="shared" si="87"/>
        <v>24</v>
      </c>
      <c r="O624" s="9" t="str">
        <f>IF(AND($B624&lt;&gt;"",$C624&lt;&gt;"",$B624&lt;=$C624),INDEX(Szabalyok!$C:$C,$N624),"")</f>
        <v/>
      </c>
      <c r="P624">
        <f t="shared" si="89"/>
        <v>0</v>
      </c>
    </row>
    <row r="625" spans="1:16" x14ac:dyDescent="0.35">
      <c r="A625">
        <f t="shared" si="88"/>
        <v>0</v>
      </c>
      <c r="B625" s="4" t="str">
        <f>IF($M625&gt;300,"",IF(OR(INDEX(Bemenet!$E$2:$E$301,$M625)="",INDEX(Bemenet!$F$2:$F$301,$M625)=""),"",MAX(INDEX(Bemenet!$E$2:$E$301,$M625),INDEX(Szabalyok!$A:$A,$N625))))</f>
        <v/>
      </c>
      <c r="C625" s="4" t="str">
        <f>IF($B625="","",MIN(INDEX(Bemenet!$F$2:$F$301,$M625),INDEX(Szabalyok!$B:$B,$N625)))</f>
        <v/>
      </c>
      <c r="D625" s="5" t="str">
        <f>IF(AND($B625&lt;&gt;"",$C625&lt;&gt;"",$B625&lt;=$C625),INDEX(Bemenet!$G$2:$G$301,$M625),"")</f>
        <v/>
      </c>
      <c r="E625" s="6" t="str">
        <f>IF(AND($B625&lt;&gt;"",$C625&lt;&gt;"",$B625&lt;=$C625),INDEX(Bemenet!$D$2:$D$301,$M625),"")</f>
        <v/>
      </c>
      <c r="F625" s="5" t="str">
        <f t="shared" si="81"/>
        <v/>
      </c>
      <c r="G625" s="5" t="str">
        <f t="shared" si="82"/>
        <v/>
      </c>
      <c r="H625" s="9" t="str">
        <f t="shared" si="83"/>
        <v/>
      </c>
      <c r="I625" s="5" t="str">
        <f t="shared" si="84"/>
        <v/>
      </c>
      <c r="J625" s="5" t="str">
        <f>IF(OR($L625="",NOT(COUNTIFS($L$2:$L625,$L625)=1)),"",SUMIFS($G:$G,$L:$L,$L625))</f>
        <v/>
      </c>
      <c r="K625" s="5" t="str">
        <f>IF(OR($L625="",NOT(COUNTIFS($L$2:$L625,$L625)=1)),"",SUMIFS($I:$I,$L:$L,$L625))</f>
        <v/>
      </c>
      <c r="L625" s="6" t="str">
        <f t="shared" si="85"/>
        <v/>
      </c>
      <c r="M625" s="6">
        <f t="shared" si="86"/>
        <v>25</v>
      </c>
      <c r="N625" s="6">
        <f t="shared" si="87"/>
        <v>25</v>
      </c>
      <c r="O625" s="9" t="str">
        <f>IF(AND($B625&lt;&gt;"",$C625&lt;&gt;"",$B625&lt;=$C625),INDEX(Szabalyok!$C:$C,$N625),"")</f>
        <v/>
      </c>
      <c r="P625">
        <f t="shared" si="89"/>
        <v>0</v>
      </c>
    </row>
    <row r="626" spans="1:16" x14ac:dyDescent="0.35">
      <c r="A626">
        <f t="shared" si="88"/>
        <v>0</v>
      </c>
      <c r="B626" s="4" t="str">
        <f>IF($M626&gt;300,"",IF(OR(INDEX(Bemenet!$E$2:$E$301,$M626)="",INDEX(Bemenet!$F$2:$F$301,$M626)=""),"",MAX(INDEX(Bemenet!$E$2:$E$301,$M626),INDEX(Szabalyok!$A:$A,$N626))))</f>
        <v/>
      </c>
      <c r="C626" s="4" t="str">
        <f>IF($B626="","",MIN(INDEX(Bemenet!$F$2:$F$301,$M626),INDEX(Szabalyok!$B:$B,$N626)))</f>
        <v/>
      </c>
      <c r="D626" s="5" t="str">
        <f>IF(AND($B626&lt;&gt;"",$C626&lt;&gt;"",$B626&lt;=$C626),INDEX(Bemenet!$G$2:$G$301,$M626),"")</f>
        <v/>
      </c>
      <c r="E626" s="6" t="str">
        <f>IF(AND($B626&lt;&gt;"",$C626&lt;&gt;"",$B626&lt;=$C626),INDEX(Bemenet!$D$2:$D$301,$M626),"")</f>
        <v/>
      </c>
      <c r="F626" s="5" t="str">
        <f t="shared" si="81"/>
        <v/>
      </c>
      <c r="G626" s="5" t="str">
        <f t="shared" si="82"/>
        <v/>
      </c>
      <c r="H626" s="9" t="str">
        <f t="shared" si="83"/>
        <v/>
      </c>
      <c r="I626" s="5" t="str">
        <f t="shared" si="84"/>
        <v/>
      </c>
      <c r="J626" s="5" t="str">
        <f>IF(OR($L626="",NOT(COUNTIFS($L$2:$L626,$L626)=1)),"",SUMIFS($G:$G,$L:$L,$L626))</f>
        <v/>
      </c>
      <c r="K626" s="5" t="str">
        <f>IF(OR($L626="",NOT(COUNTIFS($L$2:$L626,$L626)=1)),"",SUMIFS($I:$I,$L:$L,$L626))</f>
        <v/>
      </c>
      <c r="L626" s="6" t="str">
        <f t="shared" si="85"/>
        <v/>
      </c>
      <c r="M626" s="6">
        <f t="shared" si="86"/>
        <v>25</v>
      </c>
      <c r="N626" s="6">
        <f t="shared" si="87"/>
        <v>26</v>
      </c>
      <c r="O626" s="9" t="str">
        <f>IF(AND($B626&lt;&gt;"",$C626&lt;&gt;"",$B626&lt;=$C626),INDEX(Szabalyok!$C:$C,$N626),"")</f>
        <v/>
      </c>
      <c r="P626">
        <f t="shared" si="89"/>
        <v>0</v>
      </c>
    </row>
    <row r="627" spans="1:16" x14ac:dyDescent="0.35">
      <c r="A627">
        <f t="shared" si="88"/>
        <v>0</v>
      </c>
      <c r="B627" s="4" t="str">
        <f>IF($M627&gt;300,"",IF(OR(INDEX(Bemenet!$E$2:$E$301,$M627)="",INDEX(Bemenet!$F$2:$F$301,$M627)=""),"",MAX(INDEX(Bemenet!$E$2:$E$301,$M627),INDEX(Szabalyok!$A:$A,$N627))))</f>
        <v/>
      </c>
      <c r="C627" s="4" t="str">
        <f>IF($B627="","",MIN(INDEX(Bemenet!$F$2:$F$301,$M627),INDEX(Szabalyok!$B:$B,$N627)))</f>
        <v/>
      </c>
      <c r="D627" s="5" t="str">
        <f>IF(AND($B627&lt;&gt;"",$C627&lt;&gt;"",$B627&lt;=$C627),INDEX(Bemenet!$G$2:$G$301,$M627),"")</f>
        <v/>
      </c>
      <c r="E627" s="6" t="str">
        <f>IF(AND($B627&lt;&gt;"",$C627&lt;&gt;"",$B627&lt;=$C627),INDEX(Bemenet!$D$2:$D$301,$M627),"")</f>
        <v/>
      </c>
      <c r="F627" s="5" t="str">
        <f t="shared" si="81"/>
        <v/>
      </c>
      <c r="G627" s="5" t="str">
        <f t="shared" si="82"/>
        <v/>
      </c>
      <c r="H627" s="9" t="str">
        <f t="shared" si="83"/>
        <v/>
      </c>
      <c r="I627" s="5" t="str">
        <f t="shared" si="84"/>
        <v/>
      </c>
      <c r="J627" s="5" t="str">
        <f>IF(OR($L627="",NOT(COUNTIFS($L$2:$L627,$L627)=1)),"",SUMIFS($G:$G,$L:$L,$L627))</f>
        <v/>
      </c>
      <c r="K627" s="5" t="str">
        <f>IF(OR($L627="",NOT(COUNTIFS($L$2:$L627,$L627)=1)),"",SUMIFS($I:$I,$L:$L,$L627))</f>
        <v/>
      </c>
      <c r="L627" s="6" t="str">
        <f t="shared" si="85"/>
        <v/>
      </c>
      <c r="M627" s="6">
        <f t="shared" si="86"/>
        <v>26</v>
      </c>
      <c r="N627" s="6">
        <f t="shared" si="87"/>
        <v>2</v>
      </c>
      <c r="O627" s="9" t="str">
        <f>IF(AND($B627&lt;&gt;"",$C627&lt;&gt;"",$B627&lt;=$C627),INDEX(Szabalyok!$C:$C,$N627),"")</f>
        <v/>
      </c>
      <c r="P627">
        <f t="shared" si="89"/>
        <v>0</v>
      </c>
    </row>
    <row r="628" spans="1:16" x14ac:dyDescent="0.35">
      <c r="A628">
        <f t="shared" si="88"/>
        <v>0</v>
      </c>
      <c r="B628" s="4" t="str">
        <f>IF($M628&gt;300,"",IF(OR(INDEX(Bemenet!$E$2:$E$301,$M628)="",INDEX(Bemenet!$F$2:$F$301,$M628)=""),"",MAX(INDEX(Bemenet!$E$2:$E$301,$M628),INDEX(Szabalyok!$A:$A,$N628))))</f>
        <v/>
      </c>
      <c r="C628" s="4" t="str">
        <f>IF($B628="","",MIN(INDEX(Bemenet!$F$2:$F$301,$M628),INDEX(Szabalyok!$B:$B,$N628)))</f>
        <v/>
      </c>
      <c r="D628" s="5" t="str">
        <f>IF(AND($B628&lt;&gt;"",$C628&lt;&gt;"",$B628&lt;=$C628),INDEX(Bemenet!$G$2:$G$301,$M628),"")</f>
        <v/>
      </c>
      <c r="E628" s="6" t="str">
        <f>IF(AND($B628&lt;&gt;"",$C628&lt;&gt;"",$B628&lt;=$C628),INDEX(Bemenet!$D$2:$D$301,$M628),"")</f>
        <v/>
      </c>
      <c r="F628" s="5" t="str">
        <f t="shared" si="81"/>
        <v/>
      </c>
      <c r="G628" s="5" t="str">
        <f t="shared" si="82"/>
        <v/>
      </c>
      <c r="H628" s="9" t="str">
        <f t="shared" si="83"/>
        <v/>
      </c>
      <c r="I628" s="5" t="str">
        <f t="shared" si="84"/>
        <v/>
      </c>
      <c r="J628" s="5" t="str">
        <f>IF(OR($L628="",NOT(COUNTIFS($L$2:$L628,$L628)=1)),"",SUMIFS($G:$G,$L:$L,$L628))</f>
        <v/>
      </c>
      <c r="K628" s="5" t="str">
        <f>IF(OR($L628="",NOT(COUNTIFS($L$2:$L628,$L628)=1)),"",SUMIFS($I:$I,$L:$L,$L628))</f>
        <v/>
      </c>
      <c r="L628" s="6" t="str">
        <f t="shared" si="85"/>
        <v/>
      </c>
      <c r="M628" s="6">
        <f t="shared" si="86"/>
        <v>26</v>
      </c>
      <c r="N628" s="6">
        <f t="shared" si="87"/>
        <v>3</v>
      </c>
      <c r="O628" s="9" t="str">
        <f>IF(AND($B628&lt;&gt;"",$C628&lt;&gt;"",$B628&lt;=$C628),INDEX(Szabalyok!$C:$C,$N628),"")</f>
        <v/>
      </c>
      <c r="P628">
        <f t="shared" si="89"/>
        <v>0</v>
      </c>
    </row>
    <row r="629" spans="1:16" x14ac:dyDescent="0.35">
      <c r="A629">
        <f t="shared" si="88"/>
        <v>0</v>
      </c>
      <c r="B629" s="4" t="str">
        <f>IF($M629&gt;300,"",IF(OR(INDEX(Bemenet!$E$2:$E$301,$M629)="",INDEX(Bemenet!$F$2:$F$301,$M629)=""),"",MAX(INDEX(Bemenet!$E$2:$E$301,$M629),INDEX(Szabalyok!$A:$A,$N629))))</f>
        <v/>
      </c>
      <c r="C629" s="4" t="str">
        <f>IF($B629="","",MIN(INDEX(Bemenet!$F$2:$F$301,$M629),INDEX(Szabalyok!$B:$B,$N629)))</f>
        <v/>
      </c>
      <c r="D629" s="5" t="str">
        <f>IF(AND($B629&lt;&gt;"",$C629&lt;&gt;"",$B629&lt;=$C629),INDEX(Bemenet!$G$2:$G$301,$M629),"")</f>
        <v/>
      </c>
      <c r="E629" s="6" t="str">
        <f>IF(AND($B629&lt;&gt;"",$C629&lt;&gt;"",$B629&lt;=$C629),INDEX(Bemenet!$D$2:$D$301,$M629),"")</f>
        <v/>
      </c>
      <c r="F629" s="5" t="str">
        <f t="shared" si="81"/>
        <v/>
      </c>
      <c r="G629" s="5" t="str">
        <f t="shared" si="82"/>
        <v/>
      </c>
      <c r="H629" s="9" t="str">
        <f t="shared" si="83"/>
        <v/>
      </c>
      <c r="I629" s="5" t="str">
        <f t="shared" si="84"/>
        <v/>
      </c>
      <c r="J629" s="5" t="str">
        <f>IF(OR($L629="",NOT(COUNTIFS($L$2:$L629,$L629)=1)),"",SUMIFS($G:$G,$L:$L,$L629))</f>
        <v/>
      </c>
      <c r="K629" s="5" t="str">
        <f>IF(OR($L629="",NOT(COUNTIFS($L$2:$L629,$L629)=1)),"",SUMIFS($I:$I,$L:$L,$L629))</f>
        <v/>
      </c>
      <c r="L629" s="6" t="str">
        <f t="shared" si="85"/>
        <v/>
      </c>
      <c r="M629" s="6">
        <f t="shared" si="86"/>
        <v>26</v>
      </c>
      <c r="N629" s="6">
        <f t="shared" si="87"/>
        <v>4</v>
      </c>
      <c r="O629" s="9" t="str">
        <f>IF(AND($B629&lt;&gt;"",$C629&lt;&gt;"",$B629&lt;=$C629),INDEX(Szabalyok!$C:$C,$N629),"")</f>
        <v/>
      </c>
      <c r="P629">
        <f t="shared" si="89"/>
        <v>0</v>
      </c>
    </row>
    <row r="630" spans="1:16" x14ac:dyDescent="0.35">
      <c r="A630">
        <f t="shared" si="88"/>
        <v>0</v>
      </c>
      <c r="B630" s="4" t="str">
        <f>IF($M630&gt;300,"",IF(OR(INDEX(Bemenet!$E$2:$E$301,$M630)="",INDEX(Bemenet!$F$2:$F$301,$M630)=""),"",MAX(INDEX(Bemenet!$E$2:$E$301,$M630),INDEX(Szabalyok!$A:$A,$N630))))</f>
        <v/>
      </c>
      <c r="C630" s="4" t="str">
        <f>IF($B630="","",MIN(INDEX(Bemenet!$F$2:$F$301,$M630),INDEX(Szabalyok!$B:$B,$N630)))</f>
        <v/>
      </c>
      <c r="D630" s="5" t="str">
        <f>IF(AND($B630&lt;&gt;"",$C630&lt;&gt;"",$B630&lt;=$C630),INDEX(Bemenet!$G$2:$G$301,$M630),"")</f>
        <v/>
      </c>
      <c r="E630" s="6" t="str">
        <f>IF(AND($B630&lt;&gt;"",$C630&lt;&gt;"",$B630&lt;=$C630),INDEX(Bemenet!$D$2:$D$301,$M630),"")</f>
        <v/>
      </c>
      <c r="F630" s="5" t="str">
        <f t="shared" si="81"/>
        <v/>
      </c>
      <c r="G630" s="5" t="str">
        <f t="shared" si="82"/>
        <v/>
      </c>
      <c r="H630" s="9" t="str">
        <f t="shared" si="83"/>
        <v/>
      </c>
      <c r="I630" s="5" t="str">
        <f t="shared" si="84"/>
        <v/>
      </c>
      <c r="J630" s="5" t="str">
        <f>IF(OR($L630="",NOT(COUNTIFS($L$2:$L630,$L630)=1)),"",SUMIFS($G:$G,$L:$L,$L630))</f>
        <v/>
      </c>
      <c r="K630" s="5" t="str">
        <f>IF(OR($L630="",NOT(COUNTIFS($L$2:$L630,$L630)=1)),"",SUMIFS($I:$I,$L:$L,$L630))</f>
        <v/>
      </c>
      <c r="L630" s="6" t="str">
        <f t="shared" si="85"/>
        <v/>
      </c>
      <c r="M630" s="6">
        <f t="shared" si="86"/>
        <v>26</v>
      </c>
      <c r="N630" s="6">
        <f t="shared" si="87"/>
        <v>5</v>
      </c>
      <c r="O630" s="9" t="str">
        <f>IF(AND($B630&lt;&gt;"",$C630&lt;&gt;"",$B630&lt;=$C630),INDEX(Szabalyok!$C:$C,$N630),"")</f>
        <v/>
      </c>
      <c r="P630">
        <f t="shared" si="89"/>
        <v>0</v>
      </c>
    </row>
    <row r="631" spans="1:16" x14ac:dyDescent="0.35">
      <c r="A631">
        <f t="shared" si="88"/>
        <v>0</v>
      </c>
      <c r="B631" s="4" t="str">
        <f>IF($M631&gt;300,"",IF(OR(INDEX(Bemenet!$E$2:$E$301,$M631)="",INDEX(Bemenet!$F$2:$F$301,$M631)=""),"",MAX(INDEX(Bemenet!$E$2:$E$301,$M631),INDEX(Szabalyok!$A:$A,$N631))))</f>
        <v/>
      </c>
      <c r="C631" s="4" t="str">
        <f>IF($B631="","",MIN(INDEX(Bemenet!$F$2:$F$301,$M631),INDEX(Szabalyok!$B:$B,$N631)))</f>
        <v/>
      </c>
      <c r="D631" s="5" t="str">
        <f>IF(AND($B631&lt;&gt;"",$C631&lt;&gt;"",$B631&lt;=$C631),INDEX(Bemenet!$G$2:$G$301,$M631),"")</f>
        <v/>
      </c>
      <c r="E631" s="6" t="str">
        <f>IF(AND($B631&lt;&gt;"",$C631&lt;&gt;"",$B631&lt;=$C631),INDEX(Bemenet!$D$2:$D$301,$M631),"")</f>
        <v/>
      </c>
      <c r="F631" s="5" t="str">
        <f t="shared" si="81"/>
        <v/>
      </c>
      <c r="G631" s="5" t="str">
        <f t="shared" si="82"/>
        <v/>
      </c>
      <c r="H631" s="9" t="str">
        <f t="shared" si="83"/>
        <v/>
      </c>
      <c r="I631" s="5" t="str">
        <f t="shared" si="84"/>
        <v/>
      </c>
      <c r="J631" s="5" t="str">
        <f>IF(OR($L631="",NOT(COUNTIFS($L$2:$L631,$L631)=1)),"",SUMIFS($G:$G,$L:$L,$L631))</f>
        <v/>
      </c>
      <c r="K631" s="5" t="str">
        <f>IF(OR($L631="",NOT(COUNTIFS($L$2:$L631,$L631)=1)),"",SUMIFS($I:$I,$L:$L,$L631))</f>
        <v/>
      </c>
      <c r="L631" s="6" t="str">
        <f t="shared" si="85"/>
        <v/>
      </c>
      <c r="M631" s="6">
        <f t="shared" si="86"/>
        <v>26</v>
      </c>
      <c r="N631" s="6">
        <f t="shared" si="87"/>
        <v>6</v>
      </c>
      <c r="O631" s="9" t="str">
        <f>IF(AND($B631&lt;&gt;"",$C631&lt;&gt;"",$B631&lt;=$C631),INDEX(Szabalyok!$C:$C,$N631),"")</f>
        <v/>
      </c>
      <c r="P631">
        <f t="shared" si="89"/>
        <v>0</v>
      </c>
    </row>
    <row r="632" spans="1:16" x14ac:dyDescent="0.35">
      <c r="A632">
        <f t="shared" si="88"/>
        <v>0</v>
      </c>
      <c r="B632" s="4" t="str">
        <f>IF($M632&gt;300,"",IF(OR(INDEX(Bemenet!$E$2:$E$301,$M632)="",INDEX(Bemenet!$F$2:$F$301,$M632)=""),"",MAX(INDEX(Bemenet!$E$2:$E$301,$M632),INDEX(Szabalyok!$A:$A,$N632))))</f>
        <v/>
      </c>
      <c r="C632" s="4" t="str">
        <f>IF($B632="","",MIN(INDEX(Bemenet!$F$2:$F$301,$M632),INDEX(Szabalyok!$B:$B,$N632)))</f>
        <v/>
      </c>
      <c r="D632" s="5" t="str">
        <f>IF(AND($B632&lt;&gt;"",$C632&lt;&gt;"",$B632&lt;=$C632),INDEX(Bemenet!$G$2:$G$301,$M632),"")</f>
        <v/>
      </c>
      <c r="E632" s="6" t="str">
        <f>IF(AND($B632&lt;&gt;"",$C632&lt;&gt;"",$B632&lt;=$C632),INDEX(Bemenet!$D$2:$D$301,$M632),"")</f>
        <v/>
      </c>
      <c r="F632" s="5" t="str">
        <f t="shared" si="81"/>
        <v/>
      </c>
      <c r="G632" s="5" t="str">
        <f t="shared" si="82"/>
        <v/>
      </c>
      <c r="H632" s="9" t="str">
        <f t="shared" si="83"/>
        <v/>
      </c>
      <c r="I632" s="5" t="str">
        <f t="shared" si="84"/>
        <v/>
      </c>
      <c r="J632" s="5" t="str">
        <f>IF(OR($L632="",NOT(COUNTIFS($L$2:$L632,$L632)=1)),"",SUMIFS($G:$G,$L:$L,$L632))</f>
        <v/>
      </c>
      <c r="K632" s="5" t="str">
        <f>IF(OR($L632="",NOT(COUNTIFS($L$2:$L632,$L632)=1)),"",SUMIFS($I:$I,$L:$L,$L632))</f>
        <v/>
      </c>
      <c r="L632" s="6" t="str">
        <f t="shared" si="85"/>
        <v/>
      </c>
      <c r="M632" s="6">
        <f t="shared" si="86"/>
        <v>26</v>
      </c>
      <c r="N632" s="6">
        <f t="shared" si="87"/>
        <v>7</v>
      </c>
      <c r="O632" s="9" t="str">
        <f>IF(AND($B632&lt;&gt;"",$C632&lt;&gt;"",$B632&lt;=$C632),INDEX(Szabalyok!$C:$C,$N632),"")</f>
        <v/>
      </c>
      <c r="P632">
        <f t="shared" si="89"/>
        <v>0</v>
      </c>
    </row>
    <row r="633" spans="1:16" x14ac:dyDescent="0.35">
      <c r="A633">
        <f t="shared" si="88"/>
        <v>0</v>
      </c>
      <c r="B633" s="4" t="str">
        <f>IF($M633&gt;300,"",IF(OR(INDEX(Bemenet!$E$2:$E$301,$M633)="",INDEX(Bemenet!$F$2:$F$301,$M633)=""),"",MAX(INDEX(Bemenet!$E$2:$E$301,$M633),INDEX(Szabalyok!$A:$A,$N633))))</f>
        <v/>
      </c>
      <c r="C633" s="4" t="str">
        <f>IF($B633="","",MIN(INDEX(Bemenet!$F$2:$F$301,$M633),INDEX(Szabalyok!$B:$B,$N633)))</f>
        <v/>
      </c>
      <c r="D633" s="5" t="str">
        <f>IF(AND($B633&lt;&gt;"",$C633&lt;&gt;"",$B633&lt;=$C633),INDEX(Bemenet!$G$2:$G$301,$M633),"")</f>
        <v/>
      </c>
      <c r="E633" s="6" t="str">
        <f>IF(AND($B633&lt;&gt;"",$C633&lt;&gt;"",$B633&lt;=$C633),INDEX(Bemenet!$D$2:$D$301,$M633),"")</f>
        <v/>
      </c>
      <c r="F633" s="5" t="str">
        <f t="shared" si="81"/>
        <v/>
      </c>
      <c r="G633" s="5" t="str">
        <f t="shared" si="82"/>
        <v/>
      </c>
      <c r="H633" s="9" t="str">
        <f t="shared" si="83"/>
        <v/>
      </c>
      <c r="I633" s="5" t="str">
        <f t="shared" si="84"/>
        <v/>
      </c>
      <c r="J633" s="5" t="str">
        <f>IF(OR($L633="",NOT(COUNTIFS($L$2:$L633,$L633)=1)),"",SUMIFS($G:$G,$L:$L,$L633))</f>
        <v/>
      </c>
      <c r="K633" s="5" t="str">
        <f>IF(OR($L633="",NOT(COUNTIFS($L$2:$L633,$L633)=1)),"",SUMIFS($I:$I,$L:$L,$L633))</f>
        <v/>
      </c>
      <c r="L633" s="6" t="str">
        <f t="shared" si="85"/>
        <v/>
      </c>
      <c r="M633" s="6">
        <f t="shared" si="86"/>
        <v>26</v>
      </c>
      <c r="N633" s="6">
        <f t="shared" si="87"/>
        <v>8</v>
      </c>
      <c r="O633" s="9" t="str">
        <f>IF(AND($B633&lt;&gt;"",$C633&lt;&gt;"",$B633&lt;=$C633),INDEX(Szabalyok!$C:$C,$N633),"")</f>
        <v/>
      </c>
      <c r="P633">
        <f t="shared" si="89"/>
        <v>0</v>
      </c>
    </row>
    <row r="634" spans="1:16" x14ac:dyDescent="0.35">
      <c r="A634">
        <f t="shared" si="88"/>
        <v>0</v>
      </c>
      <c r="B634" s="4" t="str">
        <f>IF($M634&gt;300,"",IF(OR(INDEX(Bemenet!$E$2:$E$301,$M634)="",INDEX(Bemenet!$F$2:$F$301,$M634)=""),"",MAX(INDEX(Bemenet!$E$2:$E$301,$M634),INDEX(Szabalyok!$A:$A,$N634))))</f>
        <v/>
      </c>
      <c r="C634" s="4" t="str">
        <f>IF($B634="","",MIN(INDEX(Bemenet!$F$2:$F$301,$M634),INDEX(Szabalyok!$B:$B,$N634)))</f>
        <v/>
      </c>
      <c r="D634" s="5" t="str">
        <f>IF(AND($B634&lt;&gt;"",$C634&lt;&gt;"",$B634&lt;=$C634),INDEX(Bemenet!$G$2:$G$301,$M634),"")</f>
        <v/>
      </c>
      <c r="E634" s="6" t="str">
        <f>IF(AND($B634&lt;&gt;"",$C634&lt;&gt;"",$B634&lt;=$C634),INDEX(Bemenet!$D$2:$D$301,$M634),"")</f>
        <v/>
      </c>
      <c r="F634" s="5" t="str">
        <f t="shared" si="81"/>
        <v/>
      </c>
      <c r="G634" s="5" t="str">
        <f t="shared" si="82"/>
        <v/>
      </c>
      <c r="H634" s="9" t="str">
        <f t="shared" si="83"/>
        <v/>
      </c>
      <c r="I634" s="5" t="str">
        <f t="shared" si="84"/>
        <v/>
      </c>
      <c r="J634" s="5" t="str">
        <f>IF(OR($L634="",NOT(COUNTIFS($L$2:$L634,$L634)=1)),"",SUMIFS($G:$G,$L:$L,$L634))</f>
        <v/>
      </c>
      <c r="K634" s="5" t="str">
        <f>IF(OR($L634="",NOT(COUNTIFS($L$2:$L634,$L634)=1)),"",SUMIFS($I:$I,$L:$L,$L634))</f>
        <v/>
      </c>
      <c r="L634" s="6" t="str">
        <f t="shared" si="85"/>
        <v/>
      </c>
      <c r="M634" s="6">
        <f t="shared" si="86"/>
        <v>26</v>
      </c>
      <c r="N634" s="6">
        <f t="shared" si="87"/>
        <v>9</v>
      </c>
      <c r="O634" s="9" t="str">
        <f>IF(AND($B634&lt;&gt;"",$C634&lt;&gt;"",$B634&lt;=$C634),INDEX(Szabalyok!$C:$C,$N634),"")</f>
        <v/>
      </c>
      <c r="P634">
        <f t="shared" si="89"/>
        <v>0</v>
      </c>
    </row>
    <row r="635" spans="1:16" x14ac:dyDescent="0.35">
      <c r="A635">
        <f t="shared" si="88"/>
        <v>0</v>
      </c>
      <c r="B635" s="4" t="str">
        <f>IF($M635&gt;300,"",IF(OR(INDEX(Bemenet!$E$2:$E$301,$M635)="",INDEX(Bemenet!$F$2:$F$301,$M635)=""),"",MAX(INDEX(Bemenet!$E$2:$E$301,$M635),INDEX(Szabalyok!$A:$A,$N635))))</f>
        <v/>
      </c>
      <c r="C635" s="4" t="str">
        <f>IF($B635="","",MIN(INDEX(Bemenet!$F$2:$F$301,$M635),INDEX(Szabalyok!$B:$B,$N635)))</f>
        <v/>
      </c>
      <c r="D635" s="5" t="str">
        <f>IF(AND($B635&lt;&gt;"",$C635&lt;&gt;"",$B635&lt;=$C635),INDEX(Bemenet!$G$2:$G$301,$M635),"")</f>
        <v/>
      </c>
      <c r="E635" s="6" t="str">
        <f>IF(AND($B635&lt;&gt;"",$C635&lt;&gt;"",$B635&lt;=$C635),INDEX(Bemenet!$D$2:$D$301,$M635),"")</f>
        <v/>
      </c>
      <c r="F635" s="5" t="str">
        <f t="shared" si="81"/>
        <v/>
      </c>
      <c r="G635" s="5" t="str">
        <f t="shared" si="82"/>
        <v/>
      </c>
      <c r="H635" s="9" t="str">
        <f t="shared" si="83"/>
        <v/>
      </c>
      <c r="I635" s="5" t="str">
        <f t="shared" si="84"/>
        <v/>
      </c>
      <c r="J635" s="5" t="str">
        <f>IF(OR($L635="",NOT(COUNTIFS($L$2:$L635,$L635)=1)),"",SUMIFS($G:$G,$L:$L,$L635))</f>
        <v/>
      </c>
      <c r="K635" s="5" t="str">
        <f>IF(OR($L635="",NOT(COUNTIFS($L$2:$L635,$L635)=1)),"",SUMIFS($I:$I,$L:$L,$L635))</f>
        <v/>
      </c>
      <c r="L635" s="6" t="str">
        <f t="shared" si="85"/>
        <v/>
      </c>
      <c r="M635" s="6">
        <f t="shared" si="86"/>
        <v>26</v>
      </c>
      <c r="N635" s="6">
        <f t="shared" si="87"/>
        <v>10</v>
      </c>
      <c r="O635" s="9" t="str">
        <f>IF(AND($B635&lt;&gt;"",$C635&lt;&gt;"",$B635&lt;=$C635),INDEX(Szabalyok!$C:$C,$N635),"")</f>
        <v/>
      </c>
      <c r="P635">
        <f t="shared" si="89"/>
        <v>0</v>
      </c>
    </row>
    <row r="636" spans="1:16" x14ac:dyDescent="0.35">
      <c r="A636">
        <f t="shared" si="88"/>
        <v>0</v>
      </c>
      <c r="B636" s="4" t="str">
        <f>IF($M636&gt;300,"",IF(OR(INDEX(Bemenet!$E$2:$E$301,$M636)="",INDEX(Bemenet!$F$2:$F$301,$M636)=""),"",MAX(INDEX(Bemenet!$E$2:$E$301,$M636),INDEX(Szabalyok!$A:$A,$N636))))</f>
        <v/>
      </c>
      <c r="C636" s="4" t="str">
        <f>IF($B636="","",MIN(INDEX(Bemenet!$F$2:$F$301,$M636),INDEX(Szabalyok!$B:$B,$N636)))</f>
        <v/>
      </c>
      <c r="D636" s="5" t="str">
        <f>IF(AND($B636&lt;&gt;"",$C636&lt;&gt;"",$B636&lt;=$C636),INDEX(Bemenet!$G$2:$G$301,$M636),"")</f>
        <v/>
      </c>
      <c r="E636" s="6" t="str">
        <f>IF(AND($B636&lt;&gt;"",$C636&lt;&gt;"",$B636&lt;=$C636),INDEX(Bemenet!$D$2:$D$301,$M636),"")</f>
        <v/>
      </c>
      <c r="F636" s="5" t="str">
        <f t="shared" si="81"/>
        <v/>
      </c>
      <c r="G636" s="5" t="str">
        <f t="shared" si="82"/>
        <v/>
      </c>
      <c r="H636" s="9" t="str">
        <f t="shared" si="83"/>
        <v/>
      </c>
      <c r="I636" s="5" t="str">
        <f t="shared" si="84"/>
        <v/>
      </c>
      <c r="J636" s="5" t="str">
        <f>IF(OR($L636="",NOT(COUNTIFS($L$2:$L636,$L636)=1)),"",SUMIFS($G:$G,$L:$L,$L636))</f>
        <v/>
      </c>
      <c r="K636" s="5" t="str">
        <f>IF(OR($L636="",NOT(COUNTIFS($L$2:$L636,$L636)=1)),"",SUMIFS($I:$I,$L:$L,$L636))</f>
        <v/>
      </c>
      <c r="L636" s="6" t="str">
        <f t="shared" si="85"/>
        <v/>
      </c>
      <c r="M636" s="6">
        <f t="shared" si="86"/>
        <v>26</v>
      </c>
      <c r="N636" s="6">
        <f t="shared" si="87"/>
        <v>11</v>
      </c>
      <c r="O636" s="9" t="str">
        <f>IF(AND($B636&lt;&gt;"",$C636&lt;&gt;"",$B636&lt;=$C636),INDEX(Szabalyok!$C:$C,$N636),"")</f>
        <v/>
      </c>
      <c r="P636">
        <f t="shared" si="89"/>
        <v>0</v>
      </c>
    </row>
    <row r="637" spans="1:16" x14ac:dyDescent="0.35">
      <c r="A637">
        <f t="shared" si="88"/>
        <v>0</v>
      </c>
      <c r="B637" s="4" t="str">
        <f>IF($M637&gt;300,"",IF(OR(INDEX(Bemenet!$E$2:$E$301,$M637)="",INDEX(Bemenet!$F$2:$F$301,$M637)=""),"",MAX(INDEX(Bemenet!$E$2:$E$301,$M637),INDEX(Szabalyok!$A:$A,$N637))))</f>
        <v/>
      </c>
      <c r="C637" s="4" t="str">
        <f>IF($B637="","",MIN(INDEX(Bemenet!$F$2:$F$301,$M637),INDEX(Szabalyok!$B:$B,$N637)))</f>
        <v/>
      </c>
      <c r="D637" s="5" t="str">
        <f>IF(AND($B637&lt;&gt;"",$C637&lt;&gt;"",$B637&lt;=$C637),INDEX(Bemenet!$G$2:$G$301,$M637),"")</f>
        <v/>
      </c>
      <c r="E637" s="6" t="str">
        <f>IF(AND($B637&lt;&gt;"",$C637&lt;&gt;"",$B637&lt;=$C637),INDEX(Bemenet!$D$2:$D$301,$M637),"")</f>
        <v/>
      </c>
      <c r="F637" s="5" t="str">
        <f t="shared" si="81"/>
        <v/>
      </c>
      <c r="G637" s="5" t="str">
        <f t="shared" si="82"/>
        <v/>
      </c>
      <c r="H637" s="9" t="str">
        <f t="shared" si="83"/>
        <v/>
      </c>
      <c r="I637" s="5" t="str">
        <f t="shared" si="84"/>
        <v/>
      </c>
      <c r="J637" s="5" t="str">
        <f>IF(OR($L637="",NOT(COUNTIFS($L$2:$L637,$L637)=1)),"",SUMIFS($G:$G,$L:$L,$L637))</f>
        <v/>
      </c>
      <c r="K637" s="5" t="str">
        <f>IF(OR($L637="",NOT(COUNTIFS($L$2:$L637,$L637)=1)),"",SUMIFS($I:$I,$L:$L,$L637))</f>
        <v/>
      </c>
      <c r="L637" s="6" t="str">
        <f t="shared" si="85"/>
        <v/>
      </c>
      <c r="M637" s="6">
        <f t="shared" si="86"/>
        <v>26</v>
      </c>
      <c r="N637" s="6">
        <f t="shared" si="87"/>
        <v>12</v>
      </c>
      <c r="O637" s="9" t="str">
        <f>IF(AND($B637&lt;&gt;"",$C637&lt;&gt;"",$B637&lt;=$C637),INDEX(Szabalyok!$C:$C,$N637),"")</f>
        <v/>
      </c>
      <c r="P637">
        <f t="shared" si="89"/>
        <v>0</v>
      </c>
    </row>
    <row r="638" spans="1:16" x14ac:dyDescent="0.35">
      <c r="A638">
        <f t="shared" si="88"/>
        <v>0</v>
      </c>
      <c r="B638" s="4" t="str">
        <f>IF($M638&gt;300,"",IF(OR(INDEX(Bemenet!$E$2:$E$301,$M638)="",INDEX(Bemenet!$F$2:$F$301,$M638)=""),"",MAX(INDEX(Bemenet!$E$2:$E$301,$M638),INDEX(Szabalyok!$A:$A,$N638))))</f>
        <v/>
      </c>
      <c r="C638" s="4" t="str">
        <f>IF($B638="","",MIN(INDEX(Bemenet!$F$2:$F$301,$M638),INDEX(Szabalyok!$B:$B,$N638)))</f>
        <v/>
      </c>
      <c r="D638" s="5" t="str">
        <f>IF(AND($B638&lt;&gt;"",$C638&lt;&gt;"",$B638&lt;=$C638),INDEX(Bemenet!$G$2:$G$301,$M638),"")</f>
        <v/>
      </c>
      <c r="E638" s="6" t="str">
        <f>IF(AND($B638&lt;&gt;"",$C638&lt;&gt;"",$B638&lt;=$C638),INDEX(Bemenet!$D$2:$D$301,$M638),"")</f>
        <v/>
      </c>
      <c r="F638" s="5" t="str">
        <f t="shared" si="81"/>
        <v/>
      </c>
      <c r="G638" s="5" t="str">
        <f t="shared" si="82"/>
        <v/>
      </c>
      <c r="H638" s="9" t="str">
        <f t="shared" si="83"/>
        <v/>
      </c>
      <c r="I638" s="5" t="str">
        <f t="shared" si="84"/>
        <v/>
      </c>
      <c r="J638" s="5" t="str">
        <f>IF(OR($L638="",NOT(COUNTIFS($L$2:$L638,$L638)=1)),"",SUMIFS($G:$G,$L:$L,$L638))</f>
        <v/>
      </c>
      <c r="K638" s="5" t="str">
        <f>IF(OR($L638="",NOT(COUNTIFS($L$2:$L638,$L638)=1)),"",SUMIFS($I:$I,$L:$L,$L638))</f>
        <v/>
      </c>
      <c r="L638" s="6" t="str">
        <f t="shared" si="85"/>
        <v/>
      </c>
      <c r="M638" s="6">
        <f t="shared" si="86"/>
        <v>26</v>
      </c>
      <c r="N638" s="6">
        <f t="shared" si="87"/>
        <v>13</v>
      </c>
      <c r="O638" s="9" t="str">
        <f>IF(AND($B638&lt;&gt;"",$C638&lt;&gt;"",$B638&lt;=$C638),INDEX(Szabalyok!$C:$C,$N638),"")</f>
        <v/>
      </c>
      <c r="P638">
        <f t="shared" si="89"/>
        <v>0</v>
      </c>
    </row>
    <row r="639" spans="1:16" x14ac:dyDescent="0.35">
      <c r="A639">
        <f t="shared" si="88"/>
        <v>0</v>
      </c>
      <c r="B639" s="4" t="str">
        <f>IF($M639&gt;300,"",IF(OR(INDEX(Bemenet!$E$2:$E$301,$M639)="",INDEX(Bemenet!$F$2:$F$301,$M639)=""),"",MAX(INDEX(Bemenet!$E$2:$E$301,$M639),INDEX(Szabalyok!$A:$A,$N639))))</f>
        <v/>
      </c>
      <c r="C639" s="4" t="str">
        <f>IF($B639="","",MIN(INDEX(Bemenet!$F$2:$F$301,$M639),INDEX(Szabalyok!$B:$B,$N639)))</f>
        <v/>
      </c>
      <c r="D639" s="5" t="str">
        <f>IF(AND($B639&lt;&gt;"",$C639&lt;&gt;"",$B639&lt;=$C639),INDEX(Bemenet!$G$2:$G$301,$M639),"")</f>
        <v/>
      </c>
      <c r="E639" s="6" t="str">
        <f>IF(AND($B639&lt;&gt;"",$C639&lt;&gt;"",$B639&lt;=$C639),INDEX(Bemenet!$D$2:$D$301,$M639),"")</f>
        <v/>
      </c>
      <c r="F639" s="5" t="str">
        <f t="shared" si="81"/>
        <v/>
      </c>
      <c r="G639" s="5" t="str">
        <f t="shared" si="82"/>
        <v/>
      </c>
      <c r="H639" s="9" t="str">
        <f t="shared" si="83"/>
        <v/>
      </c>
      <c r="I639" s="5" t="str">
        <f t="shared" si="84"/>
        <v/>
      </c>
      <c r="J639" s="5" t="str">
        <f>IF(OR($L639="",NOT(COUNTIFS($L$2:$L639,$L639)=1)),"",SUMIFS($G:$G,$L:$L,$L639))</f>
        <v/>
      </c>
      <c r="K639" s="5" t="str">
        <f>IF(OR($L639="",NOT(COUNTIFS($L$2:$L639,$L639)=1)),"",SUMIFS($I:$I,$L:$L,$L639))</f>
        <v/>
      </c>
      <c r="L639" s="6" t="str">
        <f t="shared" si="85"/>
        <v/>
      </c>
      <c r="M639" s="6">
        <f t="shared" si="86"/>
        <v>26</v>
      </c>
      <c r="N639" s="6">
        <f t="shared" si="87"/>
        <v>14</v>
      </c>
      <c r="O639" s="9" t="str">
        <f>IF(AND($B639&lt;&gt;"",$C639&lt;&gt;"",$B639&lt;=$C639),INDEX(Szabalyok!$C:$C,$N639),"")</f>
        <v/>
      </c>
      <c r="P639">
        <f t="shared" si="89"/>
        <v>0</v>
      </c>
    </row>
    <row r="640" spans="1:16" x14ac:dyDescent="0.35">
      <c r="A640">
        <f t="shared" si="88"/>
        <v>0</v>
      </c>
      <c r="B640" s="4" t="str">
        <f>IF($M640&gt;300,"",IF(OR(INDEX(Bemenet!$E$2:$E$301,$M640)="",INDEX(Bemenet!$F$2:$F$301,$M640)=""),"",MAX(INDEX(Bemenet!$E$2:$E$301,$M640),INDEX(Szabalyok!$A:$A,$N640))))</f>
        <v/>
      </c>
      <c r="C640" s="4" t="str">
        <f>IF($B640="","",MIN(INDEX(Bemenet!$F$2:$F$301,$M640),INDEX(Szabalyok!$B:$B,$N640)))</f>
        <v/>
      </c>
      <c r="D640" s="5" t="str">
        <f>IF(AND($B640&lt;&gt;"",$C640&lt;&gt;"",$B640&lt;=$C640),INDEX(Bemenet!$G$2:$G$301,$M640),"")</f>
        <v/>
      </c>
      <c r="E640" s="6" t="str">
        <f>IF(AND($B640&lt;&gt;"",$C640&lt;&gt;"",$B640&lt;=$C640),INDEX(Bemenet!$D$2:$D$301,$M640),"")</f>
        <v/>
      </c>
      <c r="F640" s="5" t="str">
        <f t="shared" si="81"/>
        <v/>
      </c>
      <c r="G640" s="5" t="str">
        <f t="shared" si="82"/>
        <v/>
      </c>
      <c r="H640" s="9" t="str">
        <f t="shared" si="83"/>
        <v/>
      </c>
      <c r="I640" s="5" t="str">
        <f t="shared" si="84"/>
        <v/>
      </c>
      <c r="J640" s="5" t="str">
        <f>IF(OR($L640="",NOT(COUNTIFS($L$2:$L640,$L640)=1)),"",SUMIFS($G:$G,$L:$L,$L640))</f>
        <v/>
      </c>
      <c r="K640" s="5" t="str">
        <f>IF(OR($L640="",NOT(COUNTIFS($L$2:$L640,$L640)=1)),"",SUMIFS($I:$I,$L:$L,$L640))</f>
        <v/>
      </c>
      <c r="L640" s="6" t="str">
        <f t="shared" si="85"/>
        <v/>
      </c>
      <c r="M640" s="6">
        <f t="shared" si="86"/>
        <v>26</v>
      </c>
      <c r="N640" s="6">
        <f t="shared" si="87"/>
        <v>15</v>
      </c>
      <c r="O640" s="9" t="str">
        <f>IF(AND($B640&lt;&gt;"",$C640&lt;&gt;"",$B640&lt;=$C640),INDEX(Szabalyok!$C:$C,$N640),"")</f>
        <v/>
      </c>
      <c r="P640">
        <f t="shared" si="89"/>
        <v>0</v>
      </c>
    </row>
    <row r="641" spans="1:16" x14ac:dyDescent="0.35">
      <c r="A641">
        <f t="shared" si="88"/>
        <v>0</v>
      </c>
      <c r="B641" s="4" t="str">
        <f>IF($M641&gt;300,"",IF(OR(INDEX(Bemenet!$E$2:$E$301,$M641)="",INDEX(Bemenet!$F$2:$F$301,$M641)=""),"",MAX(INDEX(Bemenet!$E$2:$E$301,$M641),INDEX(Szabalyok!$A:$A,$N641))))</f>
        <v/>
      </c>
      <c r="C641" s="4" t="str">
        <f>IF($B641="","",MIN(INDEX(Bemenet!$F$2:$F$301,$M641),INDEX(Szabalyok!$B:$B,$N641)))</f>
        <v/>
      </c>
      <c r="D641" s="5" t="str">
        <f>IF(AND($B641&lt;&gt;"",$C641&lt;&gt;"",$B641&lt;=$C641),INDEX(Bemenet!$G$2:$G$301,$M641),"")</f>
        <v/>
      </c>
      <c r="E641" s="6" t="str">
        <f>IF(AND($B641&lt;&gt;"",$C641&lt;&gt;"",$B641&lt;=$C641),INDEX(Bemenet!$D$2:$D$301,$M641),"")</f>
        <v/>
      </c>
      <c r="F641" s="5" t="str">
        <f t="shared" si="81"/>
        <v/>
      </c>
      <c r="G641" s="5" t="str">
        <f t="shared" si="82"/>
        <v/>
      </c>
      <c r="H641" s="9" t="str">
        <f t="shared" si="83"/>
        <v/>
      </c>
      <c r="I641" s="5" t="str">
        <f t="shared" si="84"/>
        <v/>
      </c>
      <c r="J641" s="5" t="str">
        <f>IF(OR($L641="",NOT(COUNTIFS($L$2:$L641,$L641)=1)),"",SUMIFS($G:$G,$L:$L,$L641))</f>
        <v/>
      </c>
      <c r="K641" s="5" t="str">
        <f>IF(OR($L641="",NOT(COUNTIFS($L$2:$L641,$L641)=1)),"",SUMIFS($I:$I,$L:$L,$L641))</f>
        <v/>
      </c>
      <c r="L641" s="6" t="str">
        <f t="shared" si="85"/>
        <v/>
      </c>
      <c r="M641" s="6">
        <f t="shared" si="86"/>
        <v>26</v>
      </c>
      <c r="N641" s="6">
        <f t="shared" si="87"/>
        <v>16</v>
      </c>
      <c r="O641" s="9" t="str">
        <f>IF(AND($B641&lt;&gt;"",$C641&lt;&gt;"",$B641&lt;=$C641),INDEX(Szabalyok!$C:$C,$N641),"")</f>
        <v/>
      </c>
      <c r="P641">
        <f t="shared" si="89"/>
        <v>0</v>
      </c>
    </row>
    <row r="642" spans="1:16" x14ac:dyDescent="0.35">
      <c r="A642">
        <f t="shared" si="88"/>
        <v>0</v>
      </c>
      <c r="B642" s="4" t="str">
        <f>IF($M642&gt;300,"",IF(OR(INDEX(Bemenet!$E$2:$E$301,$M642)="",INDEX(Bemenet!$F$2:$F$301,$M642)=""),"",MAX(INDEX(Bemenet!$E$2:$E$301,$M642),INDEX(Szabalyok!$A:$A,$N642))))</f>
        <v/>
      </c>
      <c r="C642" s="4" t="str">
        <f>IF($B642="","",MIN(INDEX(Bemenet!$F$2:$F$301,$M642),INDEX(Szabalyok!$B:$B,$N642)))</f>
        <v/>
      </c>
      <c r="D642" s="5" t="str">
        <f>IF(AND($B642&lt;&gt;"",$C642&lt;&gt;"",$B642&lt;=$C642),INDEX(Bemenet!$G$2:$G$301,$M642),"")</f>
        <v/>
      </c>
      <c r="E642" s="6" t="str">
        <f>IF(AND($B642&lt;&gt;"",$C642&lt;&gt;"",$B642&lt;=$C642),INDEX(Bemenet!$D$2:$D$301,$M642),"")</f>
        <v/>
      </c>
      <c r="F642" s="5" t="str">
        <f t="shared" ref="F642:F705" si="90">IF(AND($B642&lt;&gt;"",$C642&lt;&gt;"",$B642&lt;=$C642),$C642-$B642+1,"")</f>
        <v/>
      </c>
      <c r="G642" s="5" t="str">
        <f t="shared" ref="G642:G705" si="91">IF($F642="","",$F642*$D642)</f>
        <v/>
      </c>
      <c r="H642" s="9" t="str">
        <f t="shared" ref="H642:H705" si="92">IF($G642="","",$O642)</f>
        <v/>
      </c>
      <c r="I642" s="5" t="str">
        <f t="shared" ref="I642:I705" si="93">IF($G642="","",$G642*IF($H642="",$O642,$H642)/100)</f>
        <v/>
      </c>
      <c r="J642" s="5" t="str">
        <f>IF(OR($L642="",NOT(COUNTIFS($L$2:$L642,$L642)=1)),"",SUMIFS($G:$G,$L:$L,$L642))</f>
        <v/>
      </c>
      <c r="K642" s="5" t="str">
        <f>IF(OR($L642="",NOT(COUNTIFS($L$2:$L642,$L642)=1)),"",SUMIFS($I:$I,$L:$L,$L642))</f>
        <v/>
      </c>
      <c r="L642" s="6" t="str">
        <f t="shared" ref="L642:L705" si="94">IF($B642="","",YEAR($B642))</f>
        <v/>
      </c>
      <c r="M642" s="6">
        <f t="shared" ref="M642:M705" si="95">INT((ROW()-2)/25)+1</f>
        <v>26</v>
      </c>
      <c r="N642" s="6">
        <f t="shared" ref="N642:N705" si="96">MOD(ROW()-2,25)+2</f>
        <v>17</v>
      </c>
      <c r="O642" s="9" t="str">
        <f>IF(AND($B642&lt;&gt;"",$C642&lt;&gt;"",$B642&lt;=$C642),INDEX(Szabalyok!$C:$C,$N642),"")</f>
        <v/>
      </c>
      <c r="P642">
        <f t="shared" si="89"/>
        <v>0</v>
      </c>
    </row>
    <row r="643" spans="1:16" x14ac:dyDescent="0.35">
      <c r="A643">
        <f t="shared" si="88"/>
        <v>0</v>
      </c>
      <c r="B643" s="4" t="str">
        <f>IF($M643&gt;300,"",IF(OR(INDEX(Bemenet!$E$2:$E$301,$M643)="",INDEX(Bemenet!$F$2:$F$301,$M643)=""),"",MAX(INDEX(Bemenet!$E$2:$E$301,$M643),INDEX(Szabalyok!$A:$A,$N643))))</f>
        <v/>
      </c>
      <c r="C643" s="4" t="str">
        <f>IF($B643="","",MIN(INDEX(Bemenet!$F$2:$F$301,$M643),INDEX(Szabalyok!$B:$B,$N643)))</f>
        <v/>
      </c>
      <c r="D643" s="5" t="str">
        <f>IF(AND($B643&lt;&gt;"",$C643&lt;&gt;"",$B643&lt;=$C643),INDEX(Bemenet!$G$2:$G$301,$M643),"")</f>
        <v/>
      </c>
      <c r="E643" s="6" t="str">
        <f>IF(AND($B643&lt;&gt;"",$C643&lt;&gt;"",$B643&lt;=$C643),INDEX(Bemenet!$D$2:$D$301,$M643),"")</f>
        <v/>
      </c>
      <c r="F643" s="5" t="str">
        <f t="shared" si="90"/>
        <v/>
      </c>
      <c r="G643" s="5" t="str">
        <f t="shared" si="91"/>
        <v/>
      </c>
      <c r="H643" s="9" t="str">
        <f t="shared" si="92"/>
        <v/>
      </c>
      <c r="I643" s="5" t="str">
        <f t="shared" si="93"/>
        <v/>
      </c>
      <c r="J643" s="5" t="str">
        <f>IF(OR($L643="",NOT(COUNTIFS($L$2:$L643,$L643)=1)),"",SUMIFS($G:$G,$L:$L,$L643))</f>
        <v/>
      </c>
      <c r="K643" s="5" t="str">
        <f>IF(OR($L643="",NOT(COUNTIFS($L$2:$L643,$L643)=1)),"",SUMIFS($I:$I,$L:$L,$L643))</f>
        <v/>
      </c>
      <c r="L643" s="6" t="str">
        <f t="shared" si="94"/>
        <v/>
      </c>
      <c r="M643" s="6">
        <f t="shared" si="95"/>
        <v>26</v>
      </c>
      <c r="N643" s="6">
        <f t="shared" si="96"/>
        <v>18</v>
      </c>
      <c r="O643" s="9" t="str">
        <f>IF(AND($B643&lt;&gt;"",$C643&lt;&gt;"",$B643&lt;=$C643),INDEX(Szabalyok!$C:$C,$N643),"")</f>
        <v/>
      </c>
      <c r="P643">
        <f t="shared" si="89"/>
        <v>0</v>
      </c>
    </row>
    <row r="644" spans="1:16" x14ac:dyDescent="0.35">
      <c r="A644">
        <f t="shared" ref="A644:A707" si="97">IF(P644=P643,0,P644)</f>
        <v>0</v>
      </c>
      <c r="B644" s="4" t="str">
        <f>IF($M644&gt;300,"",IF(OR(INDEX(Bemenet!$E$2:$E$301,$M644)="",INDEX(Bemenet!$F$2:$F$301,$M644)=""),"",MAX(INDEX(Bemenet!$E$2:$E$301,$M644),INDEX(Szabalyok!$A:$A,$N644))))</f>
        <v/>
      </c>
      <c r="C644" s="4" t="str">
        <f>IF($B644="","",MIN(INDEX(Bemenet!$F$2:$F$301,$M644),INDEX(Szabalyok!$B:$B,$N644)))</f>
        <v/>
      </c>
      <c r="D644" s="5" t="str">
        <f>IF(AND($B644&lt;&gt;"",$C644&lt;&gt;"",$B644&lt;=$C644),INDEX(Bemenet!$G$2:$G$301,$M644),"")</f>
        <v/>
      </c>
      <c r="E644" s="6" t="str">
        <f>IF(AND($B644&lt;&gt;"",$C644&lt;&gt;"",$B644&lt;=$C644),INDEX(Bemenet!$D$2:$D$301,$M644),"")</f>
        <v/>
      </c>
      <c r="F644" s="5" t="str">
        <f t="shared" si="90"/>
        <v/>
      </c>
      <c r="G644" s="5" t="str">
        <f t="shared" si="91"/>
        <v/>
      </c>
      <c r="H644" s="9" t="str">
        <f t="shared" si="92"/>
        <v/>
      </c>
      <c r="I644" s="5" t="str">
        <f t="shared" si="93"/>
        <v/>
      </c>
      <c r="J644" s="5" t="str">
        <f>IF(OR($L644="",NOT(COUNTIFS($L$2:$L644,$L644)=1)),"",SUMIFS($G:$G,$L:$L,$L644))</f>
        <v/>
      </c>
      <c r="K644" s="5" t="str">
        <f>IF(OR($L644="",NOT(COUNTIFS($L$2:$L644,$L644)=1)),"",SUMIFS($I:$I,$L:$L,$L644))</f>
        <v/>
      </c>
      <c r="L644" s="6" t="str">
        <f t="shared" si="94"/>
        <v/>
      </c>
      <c r="M644" s="6">
        <f t="shared" si="95"/>
        <v>26</v>
      </c>
      <c r="N644" s="6">
        <f t="shared" si="96"/>
        <v>19</v>
      </c>
      <c r="O644" s="9" t="str">
        <f>IF(AND($B644&lt;&gt;"",$C644&lt;&gt;"",$B644&lt;=$C644),INDEX(Szabalyok!$C:$C,$N644),"")</f>
        <v/>
      </c>
      <c r="P644">
        <f t="shared" ref="P644:P707" si="98">IF(D644="",P643,P643+1)</f>
        <v>0</v>
      </c>
    </row>
    <row r="645" spans="1:16" x14ac:dyDescent="0.35">
      <c r="A645">
        <f t="shared" si="97"/>
        <v>0</v>
      </c>
      <c r="B645" s="4" t="str">
        <f>IF($M645&gt;300,"",IF(OR(INDEX(Bemenet!$E$2:$E$301,$M645)="",INDEX(Bemenet!$F$2:$F$301,$M645)=""),"",MAX(INDEX(Bemenet!$E$2:$E$301,$M645),INDEX(Szabalyok!$A:$A,$N645))))</f>
        <v/>
      </c>
      <c r="C645" s="4" t="str">
        <f>IF($B645="","",MIN(INDEX(Bemenet!$F$2:$F$301,$M645),INDEX(Szabalyok!$B:$B,$N645)))</f>
        <v/>
      </c>
      <c r="D645" s="5" t="str">
        <f>IF(AND($B645&lt;&gt;"",$C645&lt;&gt;"",$B645&lt;=$C645),INDEX(Bemenet!$G$2:$G$301,$M645),"")</f>
        <v/>
      </c>
      <c r="E645" s="6" t="str">
        <f>IF(AND($B645&lt;&gt;"",$C645&lt;&gt;"",$B645&lt;=$C645),INDEX(Bemenet!$D$2:$D$301,$M645),"")</f>
        <v/>
      </c>
      <c r="F645" s="5" t="str">
        <f t="shared" si="90"/>
        <v/>
      </c>
      <c r="G645" s="5" t="str">
        <f t="shared" si="91"/>
        <v/>
      </c>
      <c r="H645" s="9" t="str">
        <f t="shared" si="92"/>
        <v/>
      </c>
      <c r="I645" s="5" t="str">
        <f t="shared" si="93"/>
        <v/>
      </c>
      <c r="J645" s="5" t="str">
        <f>IF(OR($L645="",NOT(COUNTIFS($L$2:$L645,$L645)=1)),"",SUMIFS($G:$G,$L:$L,$L645))</f>
        <v/>
      </c>
      <c r="K645" s="5" t="str">
        <f>IF(OR($L645="",NOT(COUNTIFS($L$2:$L645,$L645)=1)),"",SUMIFS($I:$I,$L:$L,$L645))</f>
        <v/>
      </c>
      <c r="L645" s="6" t="str">
        <f t="shared" si="94"/>
        <v/>
      </c>
      <c r="M645" s="6">
        <f t="shared" si="95"/>
        <v>26</v>
      </c>
      <c r="N645" s="6">
        <f t="shared" si="96"/>
        <v>20</v>
      </c>
      <c r="O645" s="9" t="str">
        <f>IF(AND($B645&lt;&gt;"",$C645&lt;&gt;"",$B645&lt;=$C645),INDEX(Szabalyok!$C:$C,$N645),"")</f>
        <v/>
      </c>
      <c r="P645">
        <f t="shared" si="98"/>
        <v>0</v>
      </c>
    </row>
    <row r="646" spans="1:16" x14ac:dyDescent="0.35">
      <c r="A646">
        <f t="shared" si="97"/>
        <v>0</v>
      </c>
      <c r="B646" s="4" t="str">
        <f>IF($M646&gt;300,"",IF(OR(INDEX(Bemenet!$E$2:$E$301,$M646)="",INDEX(Bemenet!$F$2:$F$301,$M646)=""),"",MAX(INDEX(Bemenet!$E$2:$E$301,$M646),INDEX(Szabalyok!$A:$A,$N646))))</f>
        <v/>
      </c>
      <c r="C646" s="4" t="str">
        <f>IF($B646="","",MIN(INDEX(Bemenet!$F$2:$F$301,$M646),INDEX(Szabalyok!$B:$B,$N646)))</f>
        <v/>
      </c>
      <c r="D646" s="5" t="str">
        <f>IF(AND($B646&lt;&gt;"",$C646&lt;&gt;"",$B646&lt;=$C646),INDEX(Bemenet!$G$2:$G$301,$M646),"")</f>
        <v/>
      </c>
      <c r="E646" s="6" t="str">
        <f>IF(AND($B646&lt;&gt;"",$C646&lt;&gt;"",$B646&lt;=$C646),INDEX(Bemenet!$D$2:$D$301,$M646),"")</f>
        <v/>
      </c>
      <c r="F646" s="5" t="str">
        <f t="shared" si="90"/>
        <v/>
      </c>
      <c r="G646" s="5" t="str">
        <f t="shared" si="91"/>
        <v/>
      </c>
      <c r="H646" s="9" t="str">
        <f t="shared" si="92"/>
        <v/>
      </c>
      <c r="I646" s="5" t="str">
        <f t="shared" si="93"/>
        <v/>
      </c>
      <c r="J646" s="5" t="str">
        <f>IF(OR($L646="",NOT(COUNTIFS($L$2:$L646,$L646)=1)),"",SUMIFS($G:$G,$L:$L,$L646))</f>
        <v/>
      </c>
      <c r="K646" s="5" t="str">
        <f>IF(OR($L646="",NOT(COUNTIFS($L$2:$L646,$L646)=1)),"",SUMIFS($I:$I,$L:$L,$L646))</f>
        <v/>
      </c>
      <c r="L646" s="6" t="str">
        <f t="shared" si="94"/>
        <v/>
      </c>
      <c r="M646" s="6">
        <f t="shared" si="95"/>
        <v>26</v>
      </c>
      <c r="N646" s="6">
        <f t="shared" si="96"/>
        <v>21</v>
      </c>
      <c r="O646" s="9" t="str">
        <f>IF(AND($B646&lt;&gt;"",$C646&lt;&gt;"",$B646&lt;=$C646),INDEX(Szabalyok!$C:$C,$N646),"")</f>
        <v/>
      </c>
      <c r="P646">
        <f t="shared" si="98"/>
        <v>0</v>
      </c>
    </row>
    <row r="647" spans="1:16" x14ac:dyDescent="0.35">
      <c r="A647">
        <f t="shared" si="97"/>
        <v>0</v>
      </c>
      <c r="B647" s="4" t="str">
        <f>IF($M647&gt;300,"",IF(OR(INDEX(Bemenet!$E$2:$E$301,$M647)="",INDEX(Bemenet!$F$2:$F$301,$M647)=""),"",MAX(INDEX(Bemenet!$E$2:$E$301,$M647),INDEX(Szabalyok!$A:$A,$N647))))</f>
        <v/>
      </c>
      <c r="C647" s="4" t="str">
        <f>IF($B647="","",MIN(INDEX(Bemenet!$F$2:$F$301,$M647),INDEX(Szabalyok!$B:$B,$N647)))</f>
        <v/>
      </c>
      <c r="D647" s="5" t="str">
        <f>IF(AND($B647&lt;&gt;"",$C647&lt;&gt;"",$B647&lt;=$C647),INDEX(Bemenet!$G$2:$G$301,$M647),"")</f>
        <v/>
      </c>
      <c r="E647" s="6" t="str">
        <f>IF(AND($B647&lt;&gt;"",$C647&lt;&gt;"",$B647&lt;=$C647),INDEX(Bemenet!$D$2:$D$301,$M647),"")</f>
        <v/>
      </c>
      <c r="F647" s="5" t="str">
        <f t="shared" si="90"/>
        <v/>
      </c>
      <c r="G647" s="5" t="str">
        <f t="shared" si="91"/>
        <v/>
      </c>
      <c r="H647" s="9" t="str">
        <f t="shared" si="92"/>
        <v/>
      </c>
      <c r="I647" s="5" t="str">
        <f t="shared" si="93"/>
        <v/>
      </c>
      <c r="J647" s="5" t="str">
        <f>IF(OR($L647="",NOT(COUNTIFS($L$2:$L647,$L647)=1)),"",SUMIFS($G:$G,$L:$L,$L647))</f>
        <v/>
      </c>
      <c r="K647" s="5" t="str">
        <f>IF(OR($L647="",NOT(COUNTIFS($L$2:$L647,$L647)=1)),"",SUMIFS($I:$I,$L:$L,$L647))</f>
        <v/>
      </c>
      <c r="L647" s="6" t="str">
        <f t="shared" si="94"/>
        <v/>
      </c>
      <c r="M647" s="6">
        <f t="shared" si="95"/>
        <v>26</v>
      </c>
      <c r="N647" s="6">
        <f t="shared" si="96"/>
        <v>22</v>
      </c>
      <c r="O647" s="9" t="str">
        <f>IF(AND($B647&lt;&gt;"",$C647&lt;&gt;"",$B647&lt;=$C647),INDEX(Szabalyok!$C:$C,$N647),"")</f>
        <v/>
      </c>
      <c r="P647">
        <f t="shared" si="98"/>
        <v>0</v>
      </c>
    </row>
    <row r="648" spans="1:16" x14ac:dyDescent="0.35">
      <c r="A648">
        <f t="shared" si="97"/>
        <v>0</v>
      </c>
      <c r="B648" s="4" t="str">
        <f>IF($M648&gt;300,"",IF(OR(INDEX(Bemenet!$E$2:$E$301,$M648)="",INDEX(Bemenet!$F$2:$F$301,$M648)=""),"",MAX(INDEX(Bemenet!$E$2:$E$301,$M648),INDEX(Szabalyok!$A:$A,$N648))))</f>
        <v/>
      </c>
      <c r="C648" s="4" t="str">
        <f>IF($B648="","",MIN(INDEX(Bemenet!$F$2:$F$301,$M648),INDEX(Szabalyok!$B:$B,$N648)))</f>
        <v/>
      </c>
      <c r="D648" s="5" t="str">
        <f>IF(AND($B648&lt;&gt;"",$C648&lt;&gt;"",$B648&lt;=$C648),INDEX(Bemenet!$G$2:$G$301,$M648),"")</f>
        <v/>
      </c>
      <c r="E648" s="6" t="str">
        <f>IF(AND($B648&lt;&gt;"",$C648&lt;&gt;"",$B648&lt;=$C648),INDEX(Bemenet!$D$2:$D$301,$M648),"")</f>
        <v/>
      </c>
      <c r="F648" s="5" t="str">
        <f t="shared" si="90"/>
        <v/>
      </c>
      <c r="G648" s="5" t="str">
        <f t="shared" si="91"/>
        <v/>
      </c>
      <c r="H648" s="9" t="str">
        <f t="shared" si="92"/>
        <v/>
      </c>
      <c r="I648" s="5" t="str">
        <f t="shared" si="93"/>
        <v/>
      </c>
      <c r="J648" s="5" t="str">
        <f>IF(OR($L648="",NOT(COUNTIFS($L$2:$L648,$L648)=1)),"",SUMIFS($G:$G,$L:$L,$L648))</f>
        <v/>
      </c>
      <c r="K648" s="5" t="str">
        <f>IF(OR($L648="",NOT(COUNTIFS($L$2:$L648,$L648)=1)),"",SUMIFS($I:$I,$L:$L,$L648))</f>
        <v/>
      </c>
      <c r="L648" s="6" t="str">
        <f t="shared" si="94"/>
        <v/>
      </c>
      <c r="M648" s="6">
        <f t="shared" si="95"/>
        <v>26</v>
      </c>
      <c r="N648" s="6">
        <f t="shared" si="96"/>
        <v>23</v>
      </c>
      <c r="O648" s="9" t="str">
        <f>IF(AND($B648&lt;&gt;"",$C648&lt;&gt;"",$B648&lt;=$C648),INDEX(Szabalyok!$C:$C,$N648),"")</f>
        <v/>
      </c>
      <c r="P648">
        <f t="shared" si="98"/>
        <v>0</v>
      </c>
    </row>
    <row r="649" spans="1:16" x14ac:dyDescent="0.35">
      <c r="A649">
        <f t="shared" si="97"/>
        <v>0</v>
      </c>
      <c r="B649" s="4" t="str">
        <f>IF($M649&gt;300,"",IF(OR(INDEX(Bemenet!$E$2:$E$301,$M649)="",INDEX(Bemenet!$F$2:$F$301,$M649)=""),"",MAX(INDEX(Bemenet!$E$2:$E$301,$M649),INDEX(Szabalyok!$A:$A,$N649))))</f>
        <v/>
      </c>
      <c r="C649" s="4" t="str">
        <f>IF($B649="","",MIN(INDEX(Bemenet!$F$2:$F$301,$M649),INDEX(Szabalyok!$B:$B,$N649)))</f>
        <v/>
      </c>
      <c r="D649" s="5" t="str">
        <f>IF(AND($B649&lt;&gt;"",$C649&lt;&gt;"",$B649&lt;=$C649),INDEX(Bemenet!$G$2:$G$301,$M649),"")</f>
        <v/>
      </c>
      <c r="E649" s="6" t="str">
        <f>IF(AND($B649&lt;&gt;"",$C649&lt;&gt;"",$B649&lt;=$C649),INDEX(Bemenet!$D$2:$D$301,$M649),"")</f>
        <v/>
      </c>
      <c r="F649" s="5" t="str">
        <f t="shared" si="90"/>
        <v/>
      </c>
      <c r="G649" s="5" t="str">
        <f t="shared" si="91"/>
        <v/>
      </c>
      <c r="H649" s="9" t="str">
        <f t="shared" si="92"/>
        <v/>
      </c>
      <c r="I649" s="5" t="str">
        <f t="shared" si="93"/>
        <v/>
      </c>
      <c r="J649" s="5" t="str">
        <f>IF(OR($L649="",NOT(COUNTIFS($L$2:$L649,$L649)=1)),"",SUMIFS($G:$G,$L:$L,$L649))</f>
        <v/>
      </c>
      <c r="K649" s="5" t="str">
        <f>IF(OR($L649="",NOT(COUNTIFS($L$2:$L649,$L649)=1)),"",SUMIFS($I:$I,$L:$L,$L649))</f>
        <v/>
      </c>
      <c r="L649" s="6" t="str">
        <f t="shared" si="94"/>
        <v/>
      </c>
      <c r="M649" s="6">
        <f t="shared" si="95"/>
        <v>26</v>
      </c>
      <c r="N649" s="6">
        <f t="shared" si="96"/>
        <v>24</v>
      </c>
      <c r="O649" s="9" t="str">
        <f>IF(AND($B649&lt;&gt;"",$C649&lt;&gt;"",$B649&lt;=$C649),INDEX(Szabalyok!$C:$C,$N649),"")</f>
        <v/>
      </c>
      <c r="P649">
        <f t="shared" si="98"/>
        <v>0</v>
      </c>
    </row>
    <row r="650" spans="1:16" x14ac:dyDescent="0.35">
      <c r="A650">
        <f t="shared" si="97"/>
        <v>0</v>
      </c>
      <c r="B650" s="4" t="str">
        <f>IF($M650&gt;300,"",IF(OR(INDEX(Bemenet!$E$2:$E$301,$M650)="",INDEX(Bemenet!$F$2:$F$301,$M650)=""),"",MAX(INDEX(Bemenet!$E$2:$E$301,$M650),INDEX(Szabalyok!$A:$A,$N650))))</f>
        <v/>
      </c>
      <c r="C650" s="4" t="str">
        <f>IF($B650="","",MIN(INDEX(Bemenet!$F$2:$F$301,$M650),INDEX(Szabalyok!$B:$B,$N650)))</f>
        <v/>
      </c>
      <c r="D650" s="5" t="str">
        <f>IF(AND($B650&lt;&gt;"",$C650&lt;&gt;"",$B650&lt;=$C650),INDEX(Bemenet!$G$2:$G$301,$M650),"")</f>
        <v/>
      </c>
      <c r="E650" s="6" t="str">
        <f>IF(AND($B650&lt;&gt;"",$C650&lt;&gt;"",$B650&lt;=$C650),INDEX(Bemenet!$D$2:$D$301,$M650),"")</f>
        <v/>
      </c>
      <c r="F650" s="5" t="str">
        <f t="shared" si="90"/>
        <v/>
      </c>
      <c r="G650" s="5" t="str">
        <f t="shared" si="91"/>
        <v/>
      </c>
      <c r="H650" s="9" t="str">
        <f t="shared" si="92"/>
        <v/>
      </c>
      <c r="I650" s="5" t="str">
        <f t="shared" si="93"/>
        <v/>
      </c>
      <c r="J650" s="5" t="str">
        <f>IF(OR($L650="",NOT(COUNTIFS($L$2:$L650,$L650)=1)),"",SUMIFS($G:$G,$L:$L,$L650))</f>
        <v/>
      </c>
      <c r="K650" s="5" t="str">
        <f>IF(OR($L650="",NOT(COUNTIFS($L$2:$L650,$L650)=1)),"",SUMIFS($I:$I,$L:$L,$L650))</f>
        <v/>
      </c>
      <c r="L650" s="6" t="str">
        <f t="shared" si="94"/>
        <v/>
      </c>
      <c r="M650" s="6">
        <f t="shared" si="95"/>
        <v>26</v>
      </c>
      <c r="N650" s="6">
        <f t="shared" si="96"/>
        <v>25</v>
      </c>
      <c r="O650" s="9" t="str">
        <f>IF(AND($B650&lt;&gt;"",$C650&lt;&gt;"",$B650&lt;=$C650),INDEX(Szabalyok!$C:$C,$N650),"")</f>
        <v/>
      </c>
      <c r="P650">
        <f t="shared" si="98"/>
        <v>0</v>
      </c>
    </row>
    <row r="651" spans="1:16" x14ac:dyDescent="0.35">
      <c r="A651">
        <f t="shared" si="97"/>
        <v>0</v>
      </c>
      <c r="B651" s="4" t="str">
        <f>IF($M651&gt;300,"",IF(OR(INDEX(Bemenet!$E$2:$E$301,$M651)="",INDEX(Bemenet!$F$2:$F$301,$M651)=""),"",MAX(INDEX(Bemenet!$E$2:$E$301,$M651),INDEX(Szabalyok!$A:$A,$N651))))</f>
        <v/>
      </c>
      <c r="C651" s="4" t="str">
        <f>IF($B651="","",MIN(INDEX(Bemenet!$F$2:$F$301,$M651),INDEX(Szabalyok!$B:$B,$N651)))</f>
        <v/>
      </c>
      <c r="D651" s="5" t="str">
        <f>IF(AND($B651&lt;&gt;"",$C651&lt;&gt;"",$B651&lt;=$C651),INDEX(Bemenet!$G$2:$G$301,$M651),"")</f>
        <v/>
      </c>
      <c r="E651" s="6" t="str">
        <f>IF(AND($B651&lt;&gt;"",$C651&lt;&gt;"",$B651&lt;=$C651),INDEX(Bemenet!$D$2:$D$301,$M651),"")</f>
        <v/>
      </c>
      <c r="F651" s="5" t="str">
        <f t="shared" si="90"/>
        <v/>
      </c>
      <c r="G651" s="5" t="str">
        <f t="shared" si="91"/>
        <v/>
      </c>
      <c r="H651" s="9" t="str">
        <f t="shared" si="92"/>
        <v/>
      </c>
      <c r="I651" s="5" t="str">
        <f t="shared" si="93"/>
        <v/>
      </c>
      <c r="J651" s="5" t="str">
        <f>IF(OR($L651="",NOT(COUNTIFS($L$2:$L651,$L651)=1)),"",SUMIFS($G:$G,$L:$L,$L651))</f>
        <v/>
      </c>
      <c r="K651" s="5" t="str">
        <f>IF(OR($L651="",NOT(COUNTIFS($L$2:$L651,$L651)=1)),"",SUMIFS($I:$I,$L:$L,$L651))</f>
        <v/>
      </c>
      <c r="L651" s="6" t="str">
        <f t="shared" si="94"/>
        <v/>
      </c>
      <c r="M651" s="6">
        <f t="shared" si="95"/>
        <v>26</v>
      </c>
      <c r="N651" s="6">
        <f t="shared" si="96"/>
        <v>26</v>
      </c>
      <c r="O651" s="9" t="str">
        <f>IF(AND($B651&lt;&gt;"",$C651&lt;&gt;"",$B651&lt;=$C651),INDEX(Szabalyok!$C:$C,$N651),"")</f>
        <v/>
      </c>
      <c r="P651">
        <f t="shared" si="98"/>
        <v>0</v>
      </c>
    </row>
    <row r="652" spans="1:16" x14ac:dyDescent="0.35">
      <c r="A652">
        <f t="shared" si="97"/>
        <v>0</v>
      </c>
      <c r="B652" s="4" t="str">
        <f>IF($M652&gt;300,"",IF(OR(INDEX(Bemenet!$E$2:$E$301,$M652)="",INDEX(Bemenet!$F$2:$F$301,$M652)=""),"",MAX(INDEX(Bemenet!$E$2:$E$301,$M652),INDEX(Szabalyok!$A:$A,$N652))))</f>
        <v/>
      </c>
      <c r="C652" s="4" t="str">
        <f>IF($B652="","",MIN(INDEX(Bemenet!$F$2:$F$301,$M652),INDEX(Szabalyok!$B:$B,$N652)))</f>
        <v/>
      </c>
      <c r="D652" s="5" t="str">
        <f>IF(AND($B652&lt;&gt;"",$C652&lt;&gt;"",$B652&lt;=$C652),INDEX(Bemenet!$G$2:$G$301,$M652),"")</f>
        <v/>
      </c>
      <c r="E652" s="6" t="str">
        <f>IF(AND($B652&lt;&gt;"",$C652&lt;&gt;"",$B652&lt;=$C652),INDEX(Bemenet!$D$2:$D$301,$M652),"")</f>
        <v/>
      </c>
      <c r="F652" s="5" t="str">
        <f t="shared" si="90"/>
        <v/>
      </c>
      <c r="G652" s="5" t="str">
        <f t="shared" si="91"/>
        <v/>
      </c>
      <c r="H652" s="9" t="str">
        <f t="shared" si="92"/>
        <v/>
      </c>
      <c r="I652" s="5" t="str">
        <f t="shared" si="93"/>
        <v/>
      </c>
      <c r="J652" s="5" t="str">
        <f>IF(OR($L652="",NOT(COUNTIFS($L$2:$L652,$L652)=1)),"",SUMIFS($G:$G,$L:$L,$L652))</f>
        <v/>
      </c>
      <c r="K652" s="5" t="str">
        <f>IF(OR($L652="",NOT(COUNTIFS($L$2:$L652,$L652)=1)),"",SUMIFS($I:$I,$L:$L,$L652))</f>
        <v/>
      </c>
      <c r="L652" s="6" t="str">
        <f t="shared" si="94"/>
        <v/>
      </c>
      <c r="M652" s="6">
        <f t="shared" si="95"/>
        <v>27</v>
      </c>
      <c r="N652" s="6">
        <f t="shared" si="96"/>
        <v>2</v>
      </c>
      <c r="O652" s="9" t="str">
        <f>IF(AND($B652&lt;&gt;"",$C652&lt;&gt;"",$B652&lt;=$C652),INDEX(Szabalyok!$C:$C,$N652),"")</f>
        <v/>
      </c>
      <c r="P652">
        <f t="shared" si="98"/>
        <v>0</v>
      </c>
    </row>
    <row r="653" spans="1:16" x14ac:dyDescent="0.35">
      <c r="A653">
        <f t="shared" si="97"/>
        <v>0</v>
      </c>
      <c r="B653" s="4" t="str">
        <f>IF($M653&gt;300,"",IF(OR(INDEX(Bemenet!$E$2:$E$301,$M653)="",INDEX(Bemenet!$F$2:$F$301,$M653)=""),"",MAX(INDEX(Bemenet!$E$2:$E$301,$M653),INDEX(Szabalyok!$A:$A,$N653))))</f>
        <v/>
      </c>
      <c r="C653" s="4" t="str">
        <f>IF($B653="","",MIN(INDEX(Bemenet!$F$2:$F$301,$M653),INDEX(Szabalyok!$B:$B,$N653)))</f>
        <v/>
      </c>
      <c r="D653" s="5" t="str">
        <f>IF(AND($B653&lt;&gt;"",$C653&lt;&gt;"",$B653&lt;=$C653),INDEX(Bemenet!$G$2:$G$301,$M653),"")</f>
        <v/>
      </c>
      <c r="E653" s="6" t="str">
        <f>IF(AND($B653&lt;&gt;"",$C653&lt;&gt;"",$B653&lt;=$C653),INDEX(Bemenet!$D$2:$D$301,$M653),"")</f>
        <v/>
      </c>
      <c r="F653" s="5" t="str">
        <f t="shared" si="90"/>
        <v/>
      </c>
      <c r="G653" s="5" t="str">
        <f t="shared" si="91"/>
        <v/>
      </c>
      <c r="H653" s="9" t="str">
        <f t="shared" si="92"/>
        <v/>
      </c>
      <c r="I653" s="5" t="str">
        <f t="shared" si="93"/>
        <v/>
      </c>
      <c r="J653" s="5" t="str">
        <f>IF(OR($L653="",NOT(COUNTIFS($L$2:$L653,$L653)=1)),"",SUMIFS($G:$G,$L:$L,$L653))</f>
        <v/>
      </c>
      <c r="K653" s="5" t="str">
        <f>IF(OR($L653="",NOT(COUNTIFS($L$2:$L653,$L653)=1)),"",SUMIFS($I:$I,$L:$L,$L653))</f>
        <v/>
      </c>
      <c r="L653" s="6" t="str">
        <f t="shared" si="94"/>
        <v/>
      </c>
      <c r="M653" s="6">
        <f t="shared" si="95"/>
        <v>27</v>
      </c>
      <c r="N653" s="6">
        <f t="shared" si="96"/>
        <v>3</v>
      </c>
      <c r="O653" s="9" t="str">
        <f>IF(AND($B653&lt;&gt;"",$C653&lt;&gt;"",$B653&lt;=$C653),INDEX(Szabalyok!$C:$C,$N653),"")</f>
        <v/>
      </c>
      <c r="P653">
        <f t="shared" si="98"/>
        <v>0</v>
      </c>
    </row>
    <row r="654" spans="1:16" x14ac:dyDescent="0.35">
      <c r="A654">
        <f t="shared" si="97"/>
        <v>0</v>
      </c>
      <c r="B654" s="4" t="str">
        <f>IF($M654&gt;300,"",IF(OR(INDEX(Bemenet!$E$2:$E$301,$M654)="",INDEX(Bemenet!$F$2:$F$301,$M654)=""),"",MAX(INDEX(Bemenet!$E$2:$E$301,$M654),INDEX(Szabalyok!$A:$A,$N654))))</f>
        <v/>
      </c>
      <c r="C654" s="4" t="str">
        <f>IF($B654="","",MIN(INDEX(Bemenet!$F$2:$F$301,$M654),INDEX(Szabalyok!$B:$B,$N654)))</f>
        <v/>
      </c>
      <c r="D654" s="5" t="str">
        <f>IF(AND($B654&lt;&gt;"",$C654&lt;&gt;"",$B654&lt;=$C654),INDEX(Bemenet!$G$2:$G$301,$M654),"")</f>
        <v/>
      </c>
      <c r="E654" s="6" t="str">
        <f>IF(AND($B654&lt;&gt;"",$C654&lt;&gt;"",$B654&lt;=$C654),INDEX(Bemenet!$D$2:$D$301,$M654),"")</f>
        <v/>
      </c>
      <c r="F654" s="5" t="str">
        <f t="shared" si="90"/>
        <v/>
      </c>
      <c r="G654" s="5" t="str">
        <f t="shared" si="91"/>
        <v/>
      </c>
      <c r="H654" s="9" t="str">
        <f t="shared" si="92"/>
        <v/>
      </c>
      <c r="I654" s="5" t="str">
        <f t="shared" si="93"/>
        <v/>
      </c>
      <c r="J654" s="5" t="str">
        <f>IF(OR($L654="",NOT(COUNTIFS($L$2:$L654,$L654)=1)),"",SUMIFS($G:$G,$L:$L,$L654))</f>
        <v/>
      </c>
      <c r="K654" s="5" t="str">
        <f>IF(OR($L654="",NOT(COUNTIFS($L$2:$L654,$L654)=1)),"",SUMIFS($I:$I,$L:$L,$L654))</f>
        <v/>
      </c>
      <c r="L654" s="6" t="str">
        <f t="shared" si="94"/>
        <v/>
      </c>
      <c r="M654" s="6">
        <f t="shared" si="95"/>
        <v>27</v>
      </c>
      <c r="N654" s="6">
        <f t="shared" si="96"/>
        <v>4</v>
      </c>
      <c r="O654" s="9" t="str">
        <f>IF(AND($B654&lt;&gt;"",$C654&lt;&gt;"",$B654&lt;=$C654),INDEX(Szabalyok!$C:$C,$N654),"")</f>
        <v/>
      </c>
      <c r="P654">
        <f t="shared" si="98"/>
        <v>0</v>
      </c>
    </row>
    <row r="655" spans="1:16" x14ac:dyDescent="0.35">
      <c r="A655">
        <f t="shared" si="97"/>
        <v>0</v>
      </c>
      <c r="B655" s="4" t="str">
        <f>IF($M655&gt;300,"",IF(OR(INDEX(Bemenet!$E$2:$E$301,$M655)="",INDEX(Bemenet!$F$2:$F$301,$M655)=""),"",MAX(INDEX(Bemenet!$E$2:$E$301,$M655),INDEX(Szabalyok!$A:$A,$N655))))</f>
        <v/>
      </c>
      <c r="C655" s="4" t="str">
        <f>IF($B655="","",MIN(INDEX(Bemenet!$F$2:$F$301,$M655),INDEX(Szabalyok!$B:$B,$N655)))</f>
        <v/>
      </c>
      <c r="D655" s="5" t="str">
        <f>IF(AND($B655&lt;&gt;"",$C655&lt;&gt;"",$B655&lt;=$C655),INDEX(Bemenet!$G$2:$G$301,$M655),"")</f>
        <v/>
      </c>
      <c r="E655" s="6" t="str">
        <f>IF(AND($B655&lt;&gt;"",$C655&lt;&gt;"",$B655&lt;=$C655),INDEX(Bemenet!$D$2:$D$301,$M655),"")</f>
        <v/>
      </c>
      <c r="F655" s="5" t="str">
        <f t="shared" si="90"/>
        <v/>
      </c>
      <c r="G655" s="5" t="str">
        <f t="shared" si="91"/>
        <v/>
      </c>
      <c r="H655" s="9" t="str">
        <f t="shared" si="92"/>
        <v/>
      </c>
      <c r="I655" s="5" t="str">
        <f t="shared" si="93"/>
        <v/>
      </c>
      <c r="J655" s="5" t="str">
        <f>IF(OR($L655="",NOT(COUNTIFS($L$2:$L655,$L655)=1)),"",SUMIFS($G:$G,$L:$L,$L655))</f>
        <v/>
      </c>
      <c r="K655" s="5" t="str">
        <f>IF(OR($L655="",NOT(COUNTIFS($L$2:$L655,$L655)=1)),"",SUMIFS($I:$I,$L:$L,$L655))</f>
        <v/>
      </c>
      <c r="L655" s="6" t="str">
        <f t="shared" si="94"/>
        <v/>
      </c>
      <c r="M655" s="6">
        <f t="shared" si="95"/>
        <v>27</v>
      </c>
      <c r="N655" s="6">
        <f t="shared" si="96"/>
        <v>5</v>
      </c>
      <c r="O655" s="9" t="str">
        <f>IF(AND($B655&lt;&gt;"",$C655&lt;&gt;"",$B655&lt;=$C655),INDEX(Szabalyok!$C:$C,$N655),"")</f>
        <v/>
      </c>
      <c r="P655">
        <f t="shared" si="98"/>
        <v>0</v>
      </c>
    </row>
    <row r="656" spans="1:16" x14ac:dyDescent="0.35">
      <c r="A656">
        <f t="shared" si="97"/>
        <v>0</v>
      </c>
      <c r="B656" s="4" t="str">
        <f>IF($M656&gt;300,"",IF(OR(INDEX(Bemenet!$E$2:$E$301,$M656)="",INDEX(Bemenet!$F$2:$F$301,$M656)=""),"",MAX(INDEX(Bemenet!$E$2:$E$301,$M656),INDEX(Szabalyok!$A:$A,$N656))))</f>
        <v/>
      </c>
      <c r="C656" s="4" t="str">
        <f>IF($B656="","",MIN(INDEX(Bemenet!$F$2:$F$301,$M656),INDEX(Szabalyok!$B:$B,$N656)))</f>
        <v/>
      </c>
      <c r="D656" s="5" t="str">
        <f>IF(AND($B656&lt;&gt;"",$C656&lt;&gt;"",$B656&lt;=$C656),INDEX(Bemenet!$G$2:$G$301,$M656),"")</f>
        <v/>
      </c>
      <c r="E656" s="6" t="str">
        <f>IF(AND($B656&lt;&gt;"",$C656&lt;&gt;"",$B656&lt;=$C656),INDEX(Bemenet!$D$2:$D$301,$M656),"")</f>
        <v/>
      </c>
      <c r="F656" s="5" t="str">
        <f t="shared" si="90"/>
        <v/>
      </c>
      <c r="G656" s="5" t="str">
        <f t="shared" si="91"/>
        <v/>
      </c>
      <c r="H656" s="9" t="str">
        <f t="shared" si="92"/>
        <v/>
      </c>
      <c r="I656" s="5" t="str">
        <f t="shared" si="93"/>
        <v/>
      </c>
      <c r="J656" s="5" t="str">
        <f>IF(OR($L656="",NOT(COUNTIFS($L$2:$L656,$L656)=1)),"",SUMIFS($G:$G,$L:$L,$L656))</f>
        <v/>
      </c>
      <c r="K656" s="5" t="str">
        <f>IF(OR($L656="",NOT(COUNTIFS($L$2:$L656,$L656)=1)),"",SUMIFS($I:$I,$L:$L,$L656))</f>
        <v/>
      </c>
      <c r="L656" s="6" t="str">
        <f t="shared" si="94"/>
        <v/>
      </c>
      <c r="M656" s="6">
        <f t="shared" si="95"/>
        <v>27</v>
      </c>
      <c r="N656" s="6">
        <f t="shared" si="96"/>
        <v>6</v>
      </c>
      <c r="O656" s="9" t="str">
        <f>IF(AND($B656&lt;&gt;"",$C656&lt;&gt;"",$B656&lt;=$C656),INDEX(Szabalyok!$C:$C,$N656),"")</f>
        <v/>
      </c>
      <c r="P656">
        <f t="shared" si="98"/>
        <v>0</v>
      </c>
    </row>
    <row r="657" spans="1:16" x14ac:dyDescent="0.35">
      <c r="A657">
        <f t="shared" si="97"/>
        <v>0</v>
      </c>
      <c r="B657" s="4" t="str">
        <f>IF($M657&gt;300,"",IF(OR(INDEX(Bemenet!$E$2:$E$301,$M657)="",INDEX(Bemenet!$F$2:$F$301,$M657)=""),"",MAX(INDEX(Bemenet!$E$2:$E$301,$M657),INDEX(Szabalyok!$A:$A,$N657))))</f>
        <v/>
      </c>
      <c r="C657" s="4" t="str">
        <f>IF($B657="","",MIN(INDEX(Bemenet!$F$2:$F$301,$M657),INDEX(Szabalyok!$B:$B,$N657)))</f>
        <v/>
      </c>
      <c r="D657" s="5" t="str">
        <f>IF(AND($B657&lt;&gt;"",$C657&lt;&gt;"",$B657&lt;=$C657),INDEX(Bemenet!$G$2:$G$301,$M657),"")</f>
        <v/>
      </c>
      <c r="E657" s="6" t="str">
        <f>IF(AND($B657&lt;&gt;"",$C657&lt;&gt;"",$B657&lt;=$C657),INDEX(Bemenet!$D$2:$D$301,$M657),"")</f>
        <v/>
      </c>
      <c r="F657" s="5" t="str">
        <f t="shared" si="90"/>
        <v/>
      </c>
      <c r="G657" s="5" t="str">
        <f t="shared" si="91"/>
        <v/>
      </c>
      <c r="H657" s="9" t="str">
        <f t="shared" si="92"/>
        <v/>
      </c>
      <c r="I657" s="5" t="str">
        <f t="shared" si="93"/>
        <v/>
      </c>
      <c r="J657" s="5" t="str">
        <f>IF(OR($L657="",NOT(COUNTIFS($L$2:$L657,$L657)=1)),"",SUMIFS($G:$G,$L:$L,$L657))</f>
        <v/>
      </c>
      <c r="K657" s="5" t="str">
        <f>IF(OR($L657="",NOT(COUNTIFS($L$2:$L657,$L657)=1)),"",SUMIFS($I:$I,$L:$L,$L657))</f>
        <v/>
      </c>
      <c r="L657" s="6" t="str">
        <f t="shared" si="94"/>
        <v/>
      </c>
      <c r="M657" s="6">
        <f t="shared" si="95"/>
        <v>27</v>
      </c>
      <c r="N657" s="6">
        <f t="shared" si="96"/>
        <v>7</v>
      </c>
      <c r="O657" s="9" t="str">
        <f>IF(AND($B657&lt;&gt;"",$C657&lt;&gt;"",$B657&lt;=$C657),INDEX(Szabalyok!$C:$C,$N657),"")</f>
        <v/>
      </c>
      <c r="P657">
        <f t="shared" si="98"/>
        <v>0</v>
      </c>
    </row>
    <row r="658" spans="1:16" x14ac:dyDescent="0.35">
      <c r="A658">
        <f t="shared" si="97"/>
        <v>0</v>
      </c>
      <c r="B658" s="4" t="str">
        <f>IF($M658&gt;300,"",IF(OR(INDEX(Bemenet!$E$2:$E$301,$M658)="",INDEX(Bemenet!$F$2:$F$301,$M658)=""),"",MAX(INDEX(Bemenet!$E$2:$E$301,$M658),INDEX(Szabalyok!$A:$A,$N658))))</f>
        <v/>
      </c>
      <c r="C658" s="4" t="str">
        <f>IF($B658="","",MIN(INDEX(Bemenet!$F$2:$F$301,$M658),INDEX(Szabalyok!$B:$B,$N658)))</f>
        <v/>
      </c>
      <c r="D658" s="5" t="str">
        <f>IF(AND($B658&lt;&gt;"",$C658&lt;&gt;"",$B658&lt;=$C658),INDEX(Bemenet!$G$2:$G$301,$M658),"")</f>
        <v/>
      </c>
      <c r="E658" s="6" t="str">
        <f>IF(AND($B658&lt;&gt;"",$C658&lt;&gt;"",$B658&lt;=$C658),INDEX(Bemenet!$D$2:$D$301,$M658),"")</f>
        <v/>
      </c>
      <c r="F658" s="5" t="str">
        <f t="shared" si="90"/>
        <v/>
      </c>
      <c r="G658" s="5" t="str">
        <f t="shared" si="91"/>
        <v/>
      </c>
      <c r="H658" s="9" t="str">
        <f t="shared" si="92"/>
        <v/>
      </c>
      <c r="I658" s="5" t="str">
        <f t="shared" si="93"/>
        <v/>
      </c>
      <c r="J658" s="5" t="str">
        <f>IF(OR($L658="",NOT(COUNTIFS($L$2:$L658,$L658)=1)),"",SUMIFS($G:$G,$L:$L,$L658))</f>
        <v/>
      </c>
      <c r="K658" s="5" t="str">
        <f>IF(OR($L658="",NOT(COUNTIFS($L$2:$L658,$L658)=1)),"",SUMIFS($I:$I,$L:$L,$L658))</f>
        <v/>
      </c>
      <c r="L658" s="6" t="str">
        <f t="shared" si="94"/>
        <v/>
      </c>
      <c r="M658" s="6">
        <f t="shared" si="95"/>
        <v>27</v>
      </c>
      <c r="N658" s="6">
        <f t="shared" si="96"/>
        <v>8</v>
      </c>
      <c r="O658" s="9" t="str">
        <f>IF(AND($B658&lt;&gt;"",$C658&lt;&gt;"",$B658&lt;=$C658),INDEX(Szabalyok!$C:$C,$N658),"")</f>
        <v/>
      </c>
      <c r="P658">
        <f t="shared" si="98"/>
        <v>0</v>
      </c>
    </row>
    <row r="659" spans="1:16" x14ac:dyDescent="0.35">
      <c r="A659">
        <f t="shared" si="97"/>
        <v>0</v>
      </c>
      <c r="B659" s="4" t="str">
        <f>IF($M659&gt;300,"",IF(OR(INDEX(Bemenet!$E$2:$E$301,$M659)="",INDEX(Bemenet!$F$2:$F$301,$M659)=""),"",MAX(INDEX(Bemenet!$E$2:$E$301,$M659),INDEX(Szabalyok!$A:$A,$N659))))</f>
        <v/>
      </c>
      <c r="C659" s="4" t="str">
        <f>IF($B659="","",MIN(INDEX(Bemenet!$F$2:$F$301,$M659),INDEX(Szabalyok!$B:$B,$N659)))</f>
        <v/>
      </c>
      <c r="D659" s="5" t="str">
        <f>IF(AND($B659&lt;&gt;"",$C659&lt;&gt;"",$B659&lt;=$C659),INDEX(Bemenet!$G$2:$G$301,$M659),"")</f>
        <v/>
      </c>
      <c r="E659" s="6" t="str">
        <f>IF(AND($B659&lt;&gt;"",$C659&lt;&gt;"",$B659&lt;=$C659),INDEX(Bemenet!$D$2:$D$301,$M659),"")</f>
        <v/>
      </c>
      <c r="F659" s="5" t="str">
        <f t="shared" si="90"/>
        <v/>
      </c>
      <c r="G659" s="5" t="str">
        <f t="shared" si="91"/>
        <v/>
      </c>
      <c r="H659" s="9" t="str">
        <f t="shared" si="92"/>
        <v/>
      </c>
      <c r="I659" s="5" t="str">
        <f t="shared" si="93"/>
        <v/>
      </c>
      <c r="J659" s="5" t="str">
        <f>IF(OR($L659="",NOT(COUNTIFS($L$2:$L659,$L659)=1)),"",SUMIFS($G:$G,$L:$L,$L659))</f>
        <v/>
      </c>
      <c r="K659" s="5" t="str">
        <f>IF(OR($L659="",NOT(COUNTIFS($L$2:$L659,$L659)=1)),"",SUMIFS($I:$I,$L:$L,$L659))</f>
        <v/>
      </c>
      <c r="L659" s="6" t="str">
        <f t="shared" si="94"/>
        <v/>
      </c>
      <c r="M659" s="6">
        <f t="shared" si="95"/>
        <v>27</v>
      </c>
      <c r="N659" s="6">
        <f t="shared" si="96"/>
        <v>9</v>
      </c>
      <c r="O659" s="9" t="str">
        <f>IF(AND($B659&lt;&gt;"",$C659&lt;&gt;"",$B659&lt;=$C659),INDEX(Szabalyok!$C:$C,$N659),"")</f>
        <v/>
      </c>
      <c r="P659">
        <f t="shared" si="98"/>
        <v>0</v>
      </c>
    </row>
    <row r="660" spans="1:16" x14ac:dyDescent="0.35">
      <c r="A660">
        <f t="shared" si="97"/>
        <v>0</v>
      </c>
      <c r="B660" s="4" t="str">
        <f>IF($M660&gt;300,"",IF(OR(INDEX(Bemenet!$E$2:$E$301,$M660)="",INDEX(Bemenet!$F$2:$F$301,$M660)=""),"",MAX(INDEX(Bemenet!$E$2:$E$301,$M660),INDEX(Szabalyok!$A:$A,$N660))))</f>
        <v/>
      </c>
      <c r="C660" s="4" t="str">
        <f>IF($B660="","",MIN(INDEX(Bemenet!$F$2:$F$301,$M660),INDEX(Szabalyok!$B:$B,$N660)))</f>
        <v/>
      </c>
      <c r="D660" s="5" t="str">
        <f>IF(AND($B660&lt;&gt;"",$C660&lt;&gt;"",$B660&lt;=$C660),INDEX(Bemenet!$G$2:$G$301,$M660),"")</f>
        <v/>
      </c>
      <c r="E660" s="6" t="str">
        <f>IF(AND($B660&lt;&gt;"",$C660&lt;&gt;"",$B660&lt;=$C660),INDEX(Bemenet!$D$2:$D$301,$M660),"")</f>
        <v/>
      </c>
      <c r="F660" s="5" t="str">
        <f t="shared" si="90"/>
        <v/>
      </c>
      <c r="G660" s="5" t="str">
        <f t="shared" si="91"/>
        <v/>
      </c>
      <c r="H660" s="9" t="str">
        <f t="shared" si="92"/>
        <v/>
      </c>
      <c r="I660" s="5" t="str">
        <f t="shared" si="93"/>
        <v/>
      </c>
      <c r="J660" s="5" t="str">
        <f>IF(OR($L660="",NOT(COUNTIFS($L$2:$L660,$L660)=1)),"",SUMIFS($G:$G,$L:$L,$L660))</f>
        <v/>
      </c>
      <c r="K660" s="5" t="str">
        <f>IF(OR($L660="",NOT(COUNTIFS($L$2:$L660,$L660)=1)),"",SUMIFS($I:$I,$L:$L,$L660))</f>
        <v/>
      </c>
      <c r="L660" s="6" t="str">
        <f t="shared" si="94"/>
        <v/>
      </c>
      <c r="M660" s="6">
        <f t="shared" si="95"/>
        <v>27</v>
      </c>
      <c r="N660" s="6">
        <f t="shared" si="96"/>
        <v>10</v>
      </c>
      <c r="O660" s="9" t="str">
        <f>IF(AND($B660&lt;&gt;"",$C660&lt;&gt;"",$B660&lt;=$C660),INDEX(Szabalyok!$C:$C,$N660),"")</f>
        <v/>
      </c>
      <c r="P660">
        <f t="shared" si="98"/>
        <v>0</v>
      </c>
    </row>
    <row r="661" spans="1:16" x14ac:dyDescent="0.35">
      <c r="A661">
        <f t="shared" si="97"/>
        <v>0</v>
      </c>
      <c r="B661" s="4" t="str">
        <f>IF($M661&gt;300,"",IF(OR(INDEX(Bemenet!$E$2:$E$301,$M661)="",INDEX(Bemenet!$F$2:$F$301,$M661)=""),"",MAX(INDEX(Bemenet!$E$2:$E$301,$M661),INDEX(Szabalyok!$A:$A,$N661))))</f>
        <v/>
      </c>
      <c r="C661" s="4" t="str">
        <f>IF($B661="","",MIN(INDEX(Bemenet!$F$2:$F$301,$M661),INDEX(Szabalyok!$B:$B,$N661)))</f>
        <v/>
      </c>
      <c r="D661" s="5" t="str">
        <f>IF(AND($B661&lt;&gt;"",$C661&lt;&gt;"",$B661&lt;=$C661),INDEX(Bemenet!$G$2:$G$301,$M661),"")</f>
        <v/>
      </c>
      <c r="E661" s="6" t="str">
        <f>IF(AND($B661&lt;&gt;"",$C661&lt;&gt;"",$B661&lt;=$C661),INDEX(Bemenet!$D$2:$D$301,$M661),"")</f>
        <v/>
      </c>
      <c r="F661" s="5" t="str">
        <f t="shared" si="90"/>
        <v/>
      </c>
      <c r="G661" s="5" t="str">
        <f t="shared" si="91"/>
        <v/>
      </c>
      <c r="H661" s="9" t="str">
        <f t="shared" si="92"/>
        <v/>
      </c>
      <c r="I661" s="5" t="str">
        <f t="shared" si="93"/>
        <v/>
      </c>
      <c r="J661" s="5" t="str">
        <f>IF(OR($L661="",NOT(COUNTIFS($L$2:$L661,$L661)=1)),"",SUMIFS($G:$G,$L:$L,$L661))</f>
        <v/>
      </c>
      <c r="K661" s="5" t="str">
        <f>IF(OR($L661="",NOT(COUNTIFS($L$2:$L661,$L661)=1)),"",SUMIFS($I:$I,$L:$L,$L661))</f>
        <v/>
      </c>
      <c r="L661" s="6" t="str">
        <f t="shared" si="94"/>
        <v/>
      </c>
      <c r="M661" s="6">
        <f t="shared" si="95"/>
        <v>27</v>
      </c>
      <c r="N661" s="6">
        <f t="shared" si="96"/>
        <v>11</v>
      </c>
      <c r="O661" s="9" t="str">
        <f>IF(AND($B661&lt;&gt;"",$C661&lt;&gt;"",$B661&lt;=$C661),INDEX(Szabalyok!$C:$C,$N661),"")</f>
        <v/>
      </c>
      <c r="P661">
        <f t="shared" si="98"/>
        <v>0</v>
      </c>
    </row>
    <row r="662" spans="1:16" x14ac:dyDescent="0.35">
      <c r="A662">
        <f t="shared" si="97"/>
        <v>0</v>
      </c>
      <c r="B662" s="4" t="str">
        <f>IF($M662&gt;300,"",IF(OR(INDEX(Bemenet!$E$2:$E$301,$M662)="",INDEX(Bemenet!$F$2:$F$301,$M662)=""),"",MAX(INDEX(Bemenet!$E$2:$E$301,$M662),INDEX(Szabalyok!$A:$A,$N662))))</f>
        <v/>
      </c>
      <c r="C662" s="4" t="str">
        <f>IF($B662="","",MIN(INDEX(Bemenet!$F$2:$F$301,$M662),INDEX(Szabalyok!$B:$B,$N662)))</f>
        <v/>
      </c>
      <c r="D662" s="5" t="str">
        <f>IF(AND($B662&lt;&gt;"",$C662&lt;&gt;"",$B662&lt;=$C662),INDEX(Bemenet!$G$2:$G$301,$M662),"")</f>
        <v/>
      </c>
      <c r="E662" s="6" t="str">
        <f>IF(AND($B662&lt;&gt;"",$C662&lt;&gt;"",$B662&lt;=$C662),INDEX(Bemenet!$D$2:$D$301,$M662),"")</f>
        <v/>
      </c>
      <c r="F662" s="5" t="str">
        <f t="shared" si="90"/>
        <v/>
      </c>
      <c r="G662" s="5" t="str">
        <f t="shared" si="91"/>
        <v/>
      </c>
      <c r="H662" s="9" t="str">
        <f t="shared" si="92"/>
        <v/>
      </c>
      <c r="I662" s="5" t="str">
        <f t="shared" si="93"/>
        <v/>
      </c>
      <c r="J662" s="5" t="str">
        <f>IF(OR($L662="",NOT(COUNTIFS($L$2:$L662,$L662)=1)),"",SUMIFS($G:$G,$L:$L,$L662))</f>
        <v/>
      </c>
      <c r="K662" s="5" t="str">
        <f>IF(OR($L662="",NOT(COUNTIFS($L$2:$L662,$L662)=1)),"",SUMIFS($I:$I,$L:$L,$L662))</f>
        <v/>
      </c>
      <c r="L662" s="6" t="str">
        <f t="shared" si="94"/>
        <v/>
      </c>
      <c r="M662" s="6">
        <f t="shared" si="95"/>
        <v>27</v>
      </c>
      <c r="N662" s="6">
        <f t="shared" si="96"/>
        <v>12</v>
      </c>
      <c r="O662" s="9" t="str">
        <f>IF(AND($B662&lt;&gt;"",$C662&lt;&gt;"",$B662&lt;=$C662),INDEX(Szabalyok!$C:$C,$N662),"")</f>
        <v/>
      </c>
      <c r="P662">
        <f t="shared" si="98"/>
        <v>0</v>
      </c>
    </row>
    <row r="663" spans="1:16" x14ac:dyDescent="0.35">
      <c r="A663">
        <f t="shared" si="97"/>
        <v>0</v>
      </c>
      <c r="B663" s="4" t="str">
        <f>IF($M663&gt;300,"",IF(OR(INDEX(Bemenet!$E$2:$E$301,$M663)="",INDEX(Bemenet!$F$2:$F$301,$M663)=""),"",MAX(INDEX(Bemenet!$E$2:$E$301,$M663),INDEX(Szabalyok!$A:$A,$N663))))</f>
        <v/>
      </c>
      <c r="C663" s="4" t="str">
        <f>IF($B663="","",MIN(INDEX(Bemenet!$F$2:$F$301,$M663),INDEX(Szabalyok!$B:$B,$N663)))</f>
        <v/>
      </c>
      <c r="D663" s="5" t="str">
        <f>IF(AND($B663&lt;&gt;"",$C663&lt;&gt;"",$B663&lt;=$C663),INDEX(Bemenet!$G$2:$G$301,$M663),"")</f>
        <v/>
      </c>
      <c r="E663" s="6" t="str">
        <f>IF(AND($B663&lt;&gt;"",$C663&lt;&gt;"",$B663&lt;=$C663),INDEX(Bemenet!$D$2:$D$301,$M663),"")</f>
        <v/>
      </c>
      <c r="F663" s="5" t="str">
        <f t="shared" si="90"/>
        <v/>
      </c>
      <c r="G663" s="5" t="str">
        <f t="shared" si="91"/>
        <v/>
      </c>
      <c r="H663" s="9" t="str">
        <f t="shared" si="92"/>
        <v/>
      </c>
      <c r="I663" s="5" t="str">
        <f t="shared" si="93"/>
        <v/>
      </c>
      <c r="J663" s="5" t="str">
        <f>IF(OR($L663="",NOT(COUNTIFS($L$2:$L663,$L663)=1)),"",SUMIFS($G:$G,$L:$L,$L663))</f>
        <v/>
      </c>
      <c r="K663" s="5" t="str">
        <f>IF(OR($L663="",NOT(COUNTIFS($L$2:$L663,$L663)=1)),"",SUMIFS($I:$I,$L:$L,$L663))</f>
        <v/>
      </c>
      <c r="L663" s="6" t="str">
        <f t="shared" si="94"/>
        <v/>
      </c>
      <c r="M663" s="6">
        <f t="shared" si="95"/>
        <v>27</v>
      </c>
      <c r="N663" s="6">
        <f t="shared" si="96"/>
        <v>13</v>
      </c>
      <c r="O663" s="9" t="str">
        <f>IF(AND($B663&lt;&gt;"",$C663&lt;&gt;"",$B663&lt;=$C663),INDEX(Szabalyok!$C:$C,$N663),"")</f>
        <v/>
      </c>
      <c r="P663">
        <f t="shared" si="98"/>
        <v>0</v>
      </c>
    </row>
    <row r="664" spans="1:16" x14ac:dyDescent="0.35">
      <c r="A664">
        <f t="shared" si="97"/>
        <v>0</v>
      </c>
      <c r="B664" s="4" t="str">
        <f>IF($M664&gt;300,"",IF(OR(INDEX(Bemenet!$E$2:$E$301,$M664)="",INDEX(Bemenet!$F$2:$F$301,$M664)=""),"",MAX(INDEX(Bemenet!$E$2:$E$301,$M664),INDEX(Szabalyok!$A:$A,$N664))))</f>
        <v/>
      </c>
      <c r="C664" s="4" t="str">
        <f>IF($B664="","",MIN(INDEX(Bemenet!$F$2:$F$301,$M664),INDEX(Szabalyok!$B:$B,$N664)))</f>
        <v/>
      </c>
      <c r="D664" s="5" t="str">
        <f>IF(AND($B664&lt;&gt;"",$C664&lt;&gt;"",$B664&lt;=$C664),INDEX(Bemenet!$G$2:$G$301,$M664),"")</f>
        <v/>
      </c>
      <c r="E664" s="6" t="str">
        <f>IF(AND($B664&lt;&gt;"",$C664&lt;&gt;"",$B664&lt;=$C664),INDEX(Bemenet!$D$2:$D$301,$M664),"")</f>
        <v/>
      </c>
      <c r="F664" s="5" t="str">
        <f t="shared" si="90"/>
        <v/>
      </c>
      <c r="G664" s="5" t="str">
        <f t="shared" si="91"/>
        <v/>
      </c>
      <c r="H664" s="9" t="str">
        <f t="shared" si="92"/>
        <v/>
      </c>
      <c r="I664" s="5" t="str">
        <f t="shared" si="93"/>
        <v/>
      </c>
      <c r="J664" s="5" t="str">
        <f>IF(OR($L664="",NOT(COUNTIFS($L$2:$L664,$L664)=1)),"",SUMIFS($G:$G,$L:$L,$L664))</f>
        <v/>
      </c>
      <c r="K664" s="5" t="str">
        <f>IF(OR($L664="",NOT(COUNTIFS($L$2:$L664,$L664)=1)),"",SUMIFS($I:$I,$L:$L,$L664))</f>
        <v/>
      </c>
      <c r="L664" s="6" t="str">
        <f t="shared" si="94"/>
        <v/>
      </c>
      <c r="M664" s="6">
        <f t="shared" si="95"/>
        <v>27</v>
      </c>
      <c r="N664" s="6">
        <f t="shared" si="96"/>
        <v>14</v>
      </c>
      <c r="O664" s="9" t="str">
        <f>IF(AND($B664&lt;&gt;"",$C664&lt;&gt;"",$B664&lt;=$C664),INDEX(Szabalyok!$C:$C,$N664),"")</f>
        <v/>
      </c>
      <c r="P664">
        <f t="shared" si="98"/>
        <v>0</v>
      </c>
    </row>
    <row r="665" spans="1:16" x14ac:dyDescent="0.35">
      <c r="A665">
        <f t="shared" si="97"/>
        <v>0</v>
      </c>
      <c r="B665" s="4" t="str">
        <f>IF($M665&gt;300,"",IF(OR(INDEX(Bemenet!$E$2:$E$301,$M665)="",INDEX(Bemenet!$F$2:$F$301,$M665)=""),"",MAX(INDEX(Bemenet!$E$2:$E$301,$M665),INDEX(Szabalyok!$A:$A,$N665))))</f>
        <v/>
      </c>
      <c r="C665" s="4" t="str">
        <f>IF($B665="","",MIN(INDEX(Bemenet!$F$2:$F$301,$M665),INDEX(Szabalyok!$B:$B,$N665)))</f>
        <v/>
      </c>
      <c r="D665" s="5" t="str">
        <f>IF(AND($B665&lt;&gt;"",$C665&lt;&gt;"",$B665&lt;=$C665),INDEX(Bemenet!$G$2:$G$301,$M665),"")</f>
        <v/>
      </c>
      <c r="E665" s="6" t="str">
        <f>IF(AND($B665&lt;&gt;"",$C665&lt;&gt;"",$B665&lt;=$C665),INDEX(Bemenet!$D$2:$D$301,$M665),"")</f>
        <v/>
      </c>
      <c r="F665" s="5" t="str">
        <f t="shared" si="90"/>
        <v/>
      </c>
      <c r="G665" s="5" t="str">
        <f t="shared" si="91"/>
        <v/>
      </c>
      <c r="H665" s="9" t="str">
        <f t="shared" si="92"/>
        <v/>
      </c>
      <c r="I665" s="5" t="str">
        <f t="shared" si="93"/>
        <v/>
      </c>
      <c r="J665" s="5" t="str">
        <f>IF(OR($L665="",NOT(COUNTIFS($L$2:$L665,$L665)=1)),"",SUMIFS($G:$G,$L:$L,$L665))</f>
        <v/>
      </c>
      <c r="K665" s="5" t="str">
        <f>IF(OR($L665="",NOT(COUNTIFS($L$2:$L665,$L665)=1)),"",SUMIFS($I:$I,$L:$L,$L665))</f>
        <v/>
      </c>
      <c r="L665" s="6" t="str">
        <f t="shared" si="94"/>
        <v/>
      </c>
      <c r="M665" s="6">
        <f t="shared" si="95"/>
        <v>27</v>
      </c>
      <c r="N665" s="6">
        <f t="shared" si="96"/>
        <v>15</v>
      </c>
      <c r="O665" s="9" t="str">
        <f>IF(AND($B665&lt;&gt;"",$C665&lt;&gt;"",$B665&lt;=$C665),INDEX(Szabalyok!$C:$C,$N665),"")</f>
        <v/>
      </c>
      <c r="P665">
        <f t="shared" si="98"/>
        <v>0</v>
      </c>
    </row>
    <row r="666" spans="1:16" x14ac:dyDescent="0.35">
      <c r="A666">
        <f t="shared" si="97"/>
        <v>0</v>
      </c>
      <c r="B666" s="4" t="str">
        <f>IF($M666&gt;300,"",IF(OR(INDEX(Bemenet!$E$2:$E$301,$M666)="",INDEX(Bemenet!$F$2:$F$301,$M666)=""),"",MAX(INDEX(Bemenet!$E$2:$E$301,$M666),INDEX(Szabalyok!$A:$A,$N666))))</f>
        <v/>
      </c>
      <c r="C666" s="4" t="str">
        <f>IF($B666="","",MIN(INDEX(Bemenet!$F$2:$F$301,$M666),INDEX(Szabalyok!$B:$B,$N666)))</f>
        <v/>
      </c>
      <c r="D666" s="5" t="str">
        <f>IF(AND($B666&lt;&gt;"",$C666&lt;&gt;"",$B666&lt;=$C666),INDEX(Bemenet!$G$2:$G$301,$M666),"")</f>
        <v/>
      </c>
      <c r="E666" s="6" t="str">
        <f>IF(AND($B666&lt;&gt;"",$C666&lt;&gt;"",$B666&lt;=$C666),INDEX(Bemenet!$D$2:$D$301,$M666),"")</f>
        <v/>
      </c>
      <c r="F666" s="5" t="str">
        <f t="shared" si="90"/>
        <v/>
      </c>
      <c r="G666" s="5" t="str">
        <f t="shared" si="91"/>
        <v/>
      </c>
      <c r="H666" s="9" t="str">
        <f t="shared" si="92"/>
        <v/>
      </c>
      <c r="I666" s="5" t="str">
        <f t="shared" si="93"/>
        <v/>
      </c>
      <c r="J666" s="5" t="str">
        <f>IF(OR($L666="",NOT(COUNTIFS($L$2:$L666,$L666)=1)),"",SUMIFS($G:$G,$L:$L,$L666))</f>
        <v/>
      </c>
      <c r="K666" s="5" t="str">
        <f>IF(OR($L666="",NOT(COUNTIFS($L$2:$L666,$L666)=1)),"",SUMIFS($I:$I,$L:$L,$L666))</f>
        <v/>
      </c>
      <c r="L666" s="6" t="str">
        <f t="shared" si="94"/>
        <v/>
      </c>
      <c r="M666" s="6">
        <f t="shared" si="95"/>
        <v>27</v>
      </c>
      <c r="N666" s="6">
        <f t="shared" si="96"/>
        <v>16</v>
      </c>
      <c r="O666" s="9" t="str">
        <f>IF(AND($B666&lt;&gt;"",$C666&lt;&gt;"",$B666&lt;=$C666),INDEX(Szabalyok!$C:$C,$N666),"")</f>
        <v/>
      </c>
      <c r="P666">
        <f t="shared" si="98"/>
        <v>0</v>
      </c>
    </row>
    <row r="667" spans="1:16" x14ac:dyDescent="0.35">
      <c r="A667">
        <f t="shared" si="97"/>
        <v>0</v>
      </c>
      <c r="B667" s="4" t="str">
        <f>IF($M667&gt;300,"",IF(OR(INDEX(Bemenet!$E$2:$E$301,$M667)="",INDEX(Bemenet!$F$2:$F$301,$M667)=""),"",MAX(INDEX(Bemenet!$E$2:$E$301,$M667),INDEX(Szabalyok!$A:$A,$N667))))</f>
        <v/>
      </c>
      <c r="C667" s="4" t="str">
        <f>IF($B667="","",MIN(INDEX(Bemenet!$F$2:$F$301,$M667),INDEX(Szabalyok!$B:$B,$N667)))</f>
        <v/>
      </c>
      <c r="D667" s="5" t="str">
        <f>IF(AND($B667&lt;&gt;"",$C667&lt;&gt;"",$B667&lt;=$C667),INDEX(Bemenet!$G$2:$G$301,$M667),"")</f>
        <v/>
      </c>
      <c r="E667" s="6" t="str">
        <f>IF(AND($B667&lt;&gt;"",$C667&lt;&gt;"",$B667&lt;=$C667),INDEX(Bemenet!$D$2:$D$301,$M667),"")</f>
        <v/>
      </c>
      <c r="F667" s="5" t="str">
        <f t="shared" si="90"/>
        <v/>
      </c>
      <c r="G667" s="5" t="str">
        <f t="shared" si="91"/>
        <v/>
      </c>
      <c r="H667" s="9" t="str">
        <f t="shared" si="92"/>
        <v/>
      </c>
      <c r="I667" s="5" t="str">
        <f t="shared" si="93"/>
        <v/>
      </c>
      <c r="J667" s="5" t="str">
        <f>IF(OR($L667="",NOT(COUNTIFS($L$2:$L667,$L667)=1)),"",SUMIFS($G:$G,$L:$L,$L667))</f>
        <v/>
      </c>
      <c r="K667" s="5" t="str">
        <f>IF(OR($L667="",NOT(COUNTIFS($L$2:$L667,$L667)=1)),"",SUMIFS($I:$I,$L:$L,$L667))</f>
        <v/>
      </c>
      <c r="L667" s="6" t="str">
        <f t="shared" si="94"/>
        <v/>
      </c>
      <c r="M667" s="6">
        <f t="shared" si="95"/>
        <v>27</v>
      </c>
      <c r="N667" s="6">
        <f t="shared" si="96"/>
        <v>17</v>
      </c>
      <c r="O667" s="9" t="str">
        <f>IF(AND($B667&lt;&gt;"",$C667&lt;&gt;"",$B667&lt;=$C667),INDEX(Szabalyok!$C:$C,$N667),"")</f>
        <v/>
      </c>
      <c r="P667">
        <f t="shared" si="98"/>
        <v>0</v>
      </c>
    </row>
    <row r="668" spans="1:16" x14ac:dyDescent="0.35">
      <c r="A668">
        <f t="shared" si="97"/>
        <v>0</v>
      </c>
      <c r="B668" s="4" t="str">
        <f>IF($M668&gt;300,"",IF(OR(INDEX(Bemenet!$E$2:$E$301,$M668)="",INDEX(Bemenet!$F$2:$F$301,$M668)=""),"",MAX(INDEX(Bemenet!$E$2:$E$301,$M668),INDEX(Szabalyok!$A:$A,$N668))))</f>
        <v/>
      </c>
      <c r="C668" s="4" t="str">
        <f>IF($B668="","",MIN(INDEX(Bemenet!$F$2:$F$301,$M668),INDEX(Szabalyok!$B:$B,$N668)))</f>
        <v/>
      </c>
      <c r="D668" s="5" t="str">
        <f>IF(AND($B668&lt;&gt;"",$C668&lt;&gt;"",$B668&lt;=$C668),INDEX(Bemenet!$G$2:$G$301,$M668),"")</f>
        <v/>
      </c>
      <c r="E668" s="6" t="str">
        <f>IF(AND($B668&lt;&gt;"",$C668&lt;&gt;"",$B668&lt;=$C668),INDEX(Bemenet!$D$2:$D$301,$M668),"")</f>
        <v/>
      </c>
      <c r="F668" s="5" t="str">
        <f t="shared" si="90"/>
        <v/>
      </c>
      <c r="G668" s="5" t="str">
        <f t="shared" si="91"/>
        <v/>
      </c>
      <c r="H668" s="9" t="str">
        <f t="shared" si="92"/>
        <v/>
      </c>
      <c r="I668" s="5" t="str">
        <f t="shared" si="93"/>
        <v/>
      </c>
      <c r="J668" s="5" t="str">
        <f>IF(OR($L668="",NOT(COUNTIFS($L$2:$L668,$L668)=1)),"",SUMIFS($G:$G,$L:$L,$L668))</f>
        <v/>
      </c>
      <c r="K668" s="5" t="str">
        <f>IF(OR($L668="",NOT(COUNTIFS($L$2:$L668,$L668)=1)),"",SUMIFS($I:$I,$L:$L,$L668))</f>
        <v/>
      </c>
      <c r="L668" s="6" t="str">
        <f t="shared" si="94"/>
        <v/>
      </c>
      <c r="M668" s="6">
        <f t="shared" si="95"/>
        <v>27</v>
      </c>
      <c r="N668" s="6">
        <f t="shared" si="96"/>
        <v>18</v>
      </c>
      <c r="O668" s="9" t="str">
        <f>IF(AND($B668&lt;&gt;"",$C668&lt;&gt;"",$B668&lt;=$C668),INDEX(Szabalyok!$C:$C,$N668),"")</f>
        <v/>
      </c>
      <c r="P668">
        <f t="shared" si="98"/>
        <v>0</v>
      </c>
    </row>
    <row r="669" spans="1:16" x14ac:dyDescent="0.35">
      <c r="A669">
        <f t="shared" si="97"/>
        <v>0</v>
      </c>
      <c r="B669" s="4" t="str">
        <f>IF($M669&gt;300,"",IF(OR(INDEX(Bemenet!$E$2:$E$301,$M669)="",INDEX(Bemenet!$F$2:$F$301,$M669)=""),"",MAX(INDEX(Bemenet!$E$2:$E$301,$M669),INDEX(Szabalyok!$A:$A,$N669))))</f>
        <v/>
      </c>
      <c r="C669" s="4" t="str">
        <f>IF($B669="","",MIN(INDEX(Bemenet!$F$2:$F$301,$M669),INDEX(Szabalyok!$B:$B,$N669)))</f>
        <v/>
      </c>
      <c r="D669" s="5" t="str">
        <f>IF(AND($B669&lt;&gt;"",$C669&lt;&gt;"",$B669&lt;=$C669),INDEX(Bemenet!$G$2:$G$301,$M669),"")</f>
        <v/>
      </c>
      <c r="E669" s="6" t="str">
        <f>IF(AND($B669&lt;&gt;"",$C669&lt;&gt;"",$B669&lt;=$C669),INDEX(Bemenet!$D$2:$D$301,$M669),"")</f>
        <v/>
      </c>
      <c r="F669" s="5" t="str">
        <f t="shared" si="90"/>
        <v/>
      </c>
      <c r="G669" s="5" t="str">
        <f t="shared" si="91"/>
        <v/>
      </c>
      <c r="H669" s="9" t="str">
        <f t="shared" si="92"/>
        <v/>
      </c>
      <c r="I669" s="5" t="str">
        <f t="shared" si="93"/>
        <v/>
      </c>
      <c r="J669" s="5" t="str">
        <f>IF(OR($L669="",NOT(COUNTIFS($L$2:$L669,$L669)=1)),"",SUMIFS($G:$G,$L:$L,$L669))</f>
        <v/>
      </c>
      <c r="K669" s="5" t="str">
        <f>IF(OR($L669="",NOT(COUNTIFS($L$2:$L669,$L669)=1)),"",SUMIFS($I:$I,$L:$L,$L669))</f>
        <v/>
      </c>
      <c r="L669" s="6" t="str">
        <f t="shared" si="94"/>
        <v/>
      </c>
      <c r="M669" s="6">
        <f t="shared" si="95"/>
        <v>27</v>
      </c>
      <c r="N669" s="6">
        <f t="shared" si="96"/>
        <v>19</v>
      </c>
      <c r="O669" s="9" t="str">
        <f>IF(AND($B669&lt;&gt;"",$C669&lt;&gt;"",$B669&lt;=$C669),INDEX(Szabalyok!$C:$C,$N669),"")</f>
        <v/>
      </c>
      <c r="P669">
        <f t="shared" si="98"/>
        <v>0</v>
      </c>
    </row>
    <row r="670" spans="1:16" x14ac:dyDescent="0.35">
      <c r="A670">
        <f t="shared" si="97"/>
        <v>0</v>
      </c>
      <c r="B670" s="4" t="str">
        <f>IF($M670&gt;300,"",IF(OR(INDEX(Bemenet!$E$2:$E$301,$M670)="",INDEX(Bemenet!$F$2:$F$301,$M670)=""),"",MAX(INDEX(Bemenet!$E$2:$E$301,$M670),INDEX(Szabalyok!$A:$A,$N670))))</f>
        <v/>
      </c>
      <c r="C670" s="4" t="str">
        <f>IF($B670="","",MIN(INDEX(Bemenet!$F$2:$F$301,$M670),INDEX(Szabalyok!$B:$B,$N670)))</f>
        <v/>
      </c>
      <c r="D670" s="5" t="str">
        <f>IF(AND($B670&lt;&gt;"",$C670&lt;&gt;"",$B670&lt;=$C670),INDEX(Bemenet!$G$2:$G$301,$M670),"")</f>
        <v/>
      </c>
      <c r="E670" s="6" t="str">
        <f>IF(AND($B670&lt;&gt;"",$C670&lt;&gt;"",$B670&lt;=$C670),INDEX(Bemenet!$D$2:$D$301,$M670),"")</f>
        <v/>
      </c>
      <c r="F670" s="5" t="str">
        <f t="shared" si="90"/>
        <v/>
      </c>
      <c r="G670" s="5" t="str">
        <f t="shared" si="91"/>
        <v/>
      </c>
      <c r="H670" s="9" t="str">
        <f t="shared" si="92"/>
        <v/>
      </c>
      <c r="I670" s="5" t="str">
        <f t="shared" si="93"/>
        <v/>
      </c>
      <c r="J670" s="5" t="str">
        <f>IF(OR($L670="",NOT(COUNTIFS($L$2:$L670,$L670)=1)),"",SUMIFS($G:$G,$L:$L,$L670))</f>
        <v/>
      </c>
      <c r="K670" s="5" t="str">
        <f>IF(OR($L670="",NOT(COUNTIFS($L$2:$L670,$L670)=1)),"",SUMIFS($I:$I,$L:$L,$L670))</f>
        <v/>
      </c>
      <c r="L670" s="6" t="str">
        <f t="shared" si="94"/>
        <v/>
      </c>
      <c r="M670" s="6">
        <f t="shared" si="95"/>
        <v>27</v>
      </c>
      <c r="N670" s="6">
        <f t="shared" si="96"/>
        <v>20</v>
      </c>
      <c r="O670" s="9" t="str">
        <f>IF(AND($B670&lt;&gt;"",$C670&lt;&gt;"",$B670&lt;=$C670),INDEX(Szabalyok!$C:$C,$N670),"")</f>
        <v/>
      </c>
      <c r="P670">
        <f t="shared" si="98"/>
        <v>0</v>
      </c>
    </row>
    <row r="671" spans="1:16" x14ac:dyDescent="0.35">
      <c r="A671">
        <f t="shared" si="97"/>
        <v>0</v>
      </c>
      <c r="B671" s="4" t="str">
        <f>IF($M671&gt;300,"",IF(OR(INDEX(Bemenet!$E$2:$E$301,$M671)="",INDEX(Bemenet!$F$2:$F$301,$M671)=""),"",MAX(INDEX(Bemenet!$E$2:$E$301,$M671),INDEX(Szabalyok!$A:$A,$N671))))</f>
        <v/>
      </c>
      <c r="C671" s="4" t="str">
        <f>IF($B671="","",MIN(INDEX(Bemenet!$F$2:$F$301,$M671),INDEX(Szabalyok!$B:$B,$N671)))</f>
        <v/>
      </c>
      <c r="D671" s="5" t="str">
        <f>IF(AND($B671&lt;&gt;"",$C671&lt;&gt;"",$B671&lt;=$C671),INDEX(Bemenet!$G$2:$G$301,$M671),"")</f>
        <v/>
      </c>
      <c r="E671" s="6" t="str">
        <f>IF(AND($B671&lt;&gt;"",$C671&lt;&gt;"",$B671&lt;=$C671),INDEX(Bemenet!$D$2:$D$301,$M671),"")</f>
        <v/>
      </c>
      <c r="F671" s="5" t="str">
        <f t="shared" si="90"/>
        <v/>
      </c>
      <c r="G671" s="5" t="str">
        <f t="shared" si="91"/>
        <v/>
      </c>
      <c r="H671" s="9" t="str">
        <f t="shared" si="92"/>
        <v/>
      </c>
      <c r="I671" s="5" t="str">
        <f t="shared" si="93"/>
        <v/>
      </c>
      <c r="J671" s="5" t="str">
        <f>IF(OR($L671="",NOT(COUNTIFS($L$2:$L671,$L671)=1)),"",SUMIFS($G:$G,$L:$L,$L671))</f>
        <v/>
      </c>
      <c r="K671" s="5" t="str">
        <f>IF(OR($L671="",NOT(COUNTIFS($L$2:$L671,$L671)=1)),"",SUMIFS($I:$I,$L:$L,$L671))</f>
        <v/>
      </c>
      <c r="L671" s="6" t="str">
        <f t="shared" si="94"/>
        <v/>
      </c>
      <c r="M671" s="6">
        <f t="shared" si="95"/>
        <v>27</v>
      </c>
      <c r="N671" s="6">
        <f t="shared" si="96"/>
        <v>21</v>
      </c>
      <c r="O671" s="9" t="str">
        <f>IF(AND($B671&lt;&gt;"",$C671&lt;&gt;"",$B671&lt;=$C671),INDEX(Szabalyok!$C:$C,$N671),"")</f>
        <v/>
      </c>
      <c r="P671">
        <f t="shared" si="98"/>
        <v>0</v>
      </c>
    </row>
    <row r="672" spans="1:16" x14ac:dyDescent="0.35">
      <c r="A672">
        <f t="shared" si="97"/>
        <v>0</v>
      </c>
      <c r="B672" s="4" t="str">
        <f>IF($M672&gt;300,"",IF(OR(INDEX(Bemenet!$E$2:$E$301,$M672)="",INDEX(Bemenet!$F$2:$F$301,$M672)=""),"",MAX(INDEX(Bemenet!$E$2:$E$301,$M672),INDEX(Szabalyok!$A:$A,$N672))))</f>
        <v/>
      </c>
      <c r="C672" s="4" t="str">
        <f>IF($B672="","",MIN(INDEX(Bemenet!$F$2:$F$301,$M672),INDEX(Szabalyok!$B:$B,$N672)))</f>
        <v/>
      </c>
      <c r="D672" s="5" t="str">
        <f>IF(AND($B672&lt;&gt;"",$C672&lt;&gt;"",$B672&lt;=$C672),INDEX(Bemenet!$G$2:$G$301,$M672),"")</f>
        <v/>
      </c>
      <c r="E672" s="6" t="str">
        <f>IF(AND($B672&lt;&gt;"",$C672&lt;&gt;"",$B672&lt;=$C672),INDEX(Bemenet!$D$2:$D$301,$M672),"")</f>
        <v/>
      </c>
      <c r="F672" s="5" t="str">
        <f t="shared" si="90"/>
        <v/>
      </c>
      <c r="G672" s="5" t="str">
        <f t="shared" si="91"/>
        <v/>
      </c>
      <c r="H672" s="9" t="str">
        <f t="shared" si="92"/>
        <v/>
      </c>
      <c r="I672" s="5" t="str">
        <f t="shared" si="93"/>
        <v/>
      </c>
      <c r="J672" s="5" t="str">
        <f>IF(OR($L672="",NOT(COUNTIFS($L$2:$L672,$L672)=1)),"",SUMIFS($G:$G,$L:$L,$L672))</f>
        <v/>
      </c>
      <c r="K672" s="5" t="str">
        <f>IF(OR($L672="",NOT(COUNTIFS($L$2:$L672,$L672)=1)),"",SUMIFS($I:$I,$L:$L,$L672))</f>
        <v/>
      </c>
      <c r="L672" s="6" t="str">
        <f t="shared" si="94"/>
        <v/>
      </c>
      <c r="M672" s="6">
        <f t="shared" si="95"/>
        <v>27</v>
      </c>
      <c r="N672" s="6">
        <f t="shared" si="96"/>
        <v>22</v>
      </c>
      <c r="O672" s="9" t="str">
        <f>IF(AND($B672&lt;&gt;"",$C672&lt;&gt;"",$B672&lt;=$C672),INDEX(Szabalyok!$C:$C,$N672),"")</f>
        <v/>
      </c>
      <c r="P672">
        <f t="shared" si="98"/>
        <v>0</v>
      </c>
    </row>
    <row r="673" spans="1:16" x14ac:dyDescent="0.35">
      <c r="A673">
        <f t="shared" si="97"/>
        <v>0</v>
      </c>
      <c r="B673" s="4" t="str">
        <f>IF($M673&gt;300,"",IF(OR(INDEX(Bemenet!$E$2:$E$301,$M673)="",INDEX(Bemenet!$F$2:$F$301,$M673)=""),"",MAX(INDEX(Bemenet!$E$2:$E$301,$M673),INDEX(Szabalyok!$A:$A,$N673))))</f>
        <v/>
      </c>
      <c r="C673" s="4" t="str">
        <f>IF($B673="","",MIN(INDEX(Bemenet!$F$2:$F$301,$M673),INDEX(Szabalyok!$B:$B,$N673)))</f>
        <v/>
      </c>
      <c r="D673" s="5" t="str">
        <f>IF(AND($B673&lt;&gt;"",$C673&lt;&gt;"",$B673&lt;=$C673),INDEX(Bemenet!$G$2:$G$301,$M673),"")</f>
        <v/>
      </c>
      <c r="E673" s="6" t="str">
        <f>IF(AND($B673&lt;&gt;"",$C673&lt;&gt;"",$B673&lt;=$C673),INDEX(Bemenet!$D$2:$D$301,$M673),"")</f>
        <v/>
      </c>
      <c r="F673" s="5" t="str">
        <f t="shared" si="90"/>
        <v/>
      </c>
      <c r="G673" s="5" t="str">
        <f t="shared" si="91"/>
        <v/>
      </c>
      <c r="H673" s="9" t="str">
        <f t="shared" si="92"/>
        <v/>
      </c>
      <c r="I673" s="5" t="str">
        <f t="shared" si="93"/>
        <v/>
      </c>
      <c r="J673" s="5" t="str">
        <f>IF(OR($L673="",NOT(COUNTIFS($L$2:$L673,$L673)=1)),"",SUMIFS($G:$G,$L:$L,$L673))</f>
        <v/>
      </c>
      <c r="K673" s="5" t="str">
        <f>IF(OR($L673="",NOT(COUNTIFS($L$2:$L673,$L673)=1)),"",SUMIFS($I:$I,$L:$L,$L673))</f>
        <v/>
      </c>
      <c r="L673" s="6" t="str">
        <f t="shared" si="94"/>
        <v/>
      </c>
      <c r="M673" s="6">
        <f t="shared" si="95"/>
        <v>27</v>
      </c>
      <c r="N673" s="6">
        <f t="shared" si="96"/>
        <v>23</v>
      </c>
      <c r="O673" s="9" t="str">
        <f>IF(AND($B673&lt;&gt;"",$C673&lt;&gt;"",$B673&lt;=$C673),INDEX(Szabalyok!$C:$C,$N673),"")</f>
        <v/>
      </c>
      <c r="P673">
        <f t="shared" si="98"/>
        <v>0</v>
      </c>
    </row>
    <row r="674" spans="1:16" x14ac:dyDescent="0.35">
      <c r="A674">
        <f t="shared" si="97"/>
        <v>0</v>
      </c>
      <c r="B674" s="4" t="str">
        <f>IF($M674&gt;300,"",IF(OR(INDEX(Bemenet!$E$2:$E$301,$M674)="",INDEX(Bemenet!$F$2:$F$301,$M674)=""),"",MAX(INDEX(Bemenet!$E$2:$E$301,$M674),INDEX(Szabalyok!$A:$A,$N674))))</f>
        <v/>
      </c>
      <c r="C674" s="4" t="str">
        <f>IF($B674="","",MIN(INDEX(Bemenet!$F$2:$F$301,$M674),INDEX(Szabalyok!$B:$B,$N674)))</f>
        <v/>
      </c>
      <c r="D674" s="5" t="str">
        <f>IF(AND($B674&lt;&gt;"",$C674&lt;&gt;"",$B674&lt;=$C674),INDEX(Bemenet!$G$2:$G$301,$M674),"")</f>
        <v/>
      </c>
      <c r="E674" s="6" t="str">
        <f>IF(AND($B674&lt;&gt;"",$C674&lt;&gt;"",$B674&lt;=$C674),INDEX(Bemenet!$D$2:$D$301,$M674),"")</f>
        <v/>
      </c>
      <c r="F674" s="5" t="str">
        <f t="shared" si="90"/>
        <v/>
      </c>
      <c r="G674" s="5" t="str">
        <f t="shared" si="91"/>
        <v/>
      </c>
      <c r="H674" s="9" t="str">
        <f t="shared" si="92"/>
        <v/>
      </c>
      <c r="I674" s="5" t="str">
        <f t="shared" si="93"/>
        <v/>
      </c>
      <c r="J674" s="5" t="str">
        <f>IF(OR($L674="",NOT(COUNTIFS($L$2:$L674,$L674)=1)),"",SUMIFS($G:$G,$L:$L,$L674))</f>
        <v/>
      </c>
      <c r="K674" s="5" t="str">
        <f>IF(OR($L674="",NOT(COUNTIFS($L$2:$L674,$L674)=1)),"",SUMIFS($I:$I,$L:$L,$L674))</f>
        <v/>
      </c>
      <c r="L674" s="6" t="str">
        <f t="shared" si="94"/>
        <v/>
      </c>
      <c r="M674" s="6">
        <f t="shared" si="95"/>
        <v>27</v>
      </c>
      <c r="N674" s="6">
        <f t="shared" si="96"/>
        <v>24</v>
      </c>
      <c r="O674" s="9" t="str">
        <f>IF(AND($B674&lt;&gt;"",$C674&lt;&gt;"",$B674&lt;=$C674),INDEX(Szabalyok!$C:$C,$N674),"")</f>
        <v/>
      </c>
      <c r="P674">
        <f t="shared" si="98"/>
        <v>0</v>
      </c>
    </row>
    <row r="675" spans="1:16" x14ac:dyDescent="0.35">
      <c r="A675">
        <f t="shared" si="97"/>
        <v>0</v>
      </c>
      <c r="B675" s="4" t="str">
        <f>IF($M675&gt;300,"",IF(OR(INDEX(Bemenet!$E$2:$E$301,$M675)="",INDEX(Bemenet!$F$2:$F$301,$M675)=""),"",MAX(INDEX(Bemenet!$E$2:$E$301,$M675),INDEX(Szabalyok!$A:$A,$N675))))</f>
        <v/>
      </c>
      <c r="C675" s="4" t="str">
        <f>IF($B675="","",MIN(INDEX(Bemenet!$F$2:$F$301,$M675),INDEX(Szabalyok!$B:$B,$N675)))</f>
        <v/>
      </c>
      <c r="D675" s="5" t="str">
        <f>IF(AND($B675&lt;&gt;"",$C675&lt;&gt;"",$B675&lt;=$C675),INDEX(Bemenet!$G$2:$G$301,$M675),"")</f>
        <v/>
      </c>
      <c r="E675" s="6" t="str">
        <f>IF(AND($B675&lt;&gt;"",$C675&lt;&gt;"",$B675&lt;=$C675),INDEX(Bemenet!$D$2:$D$301,$M675),"")</f>
        <v/>
      </c>
      <c r="F675" s="5" t="str">
        <f t="shared" si="90"/>
        <v/>
      </c>
      <c r="G675" s="5" t="str">
        <f t="shared" si="91"/>
        <v/>
      </c>
      <c r="H675" s="9" t="str">
        <f t="shared" si="92"/>
        <v/>
      </c>
      <c r="I675" s="5" t="str">
        <f t="shared" si="93"/>
        <v/>
      </c>
      <c r="J675" s="5" t="str">
        <f>IF(OR($L675="",NOT(COUNTIFS($L$2:$L675,$L675)=1)),"",SUMIFS($G:$G,$L:$L,$L675))</f>
        <v/>
      </c>
      <c r="K675" s="5" t="str">
        <f>IF(OR($L675="",NOT(COUNTIFS($L$2:$L675,$L675)=1)),"",SUMIFS($I:$I,$L:$L,$L675))</f>
        <v/>
      </c>
      <c r="L675" s="6" t="str">
        <f t="shared" si="94"/>
        <v/>
      </c>
      <c r="M675" s="6">
        <f t="shared" si="95"/>
        <v>27</v>
      </c>
      <c r="N675" s="6">
        <f t="shared" si="96"/>
        <v>25</v>
      </c>
      <c r="O675" s="9" t="str">
        <f>IF(AND($B675&lt;&gt;"",$C675&lt;&gt;"",$B675&lt;=$C675),INDEX(Szabalyok!$C:$C,$N675),"")</f>
        <v/>
      </c>
      <c r="P675">
        <f t="shared" si="98"/>
        <v>0</v>
      </c>
    </row>
    <row r="676" spans="1:16" x14ac:dyDescent="0.35">
      <c r="A676">
        <f t="shared" si="97"/>
        <v>0</v>
      </c>
      <c r="B676" s="4" t="str">
        <f>IF($M676&gt;300,"",IF(OR(INDEX(Bemenet!$E$2:$E$301,$M676)="",INDEX(Bemenet!$F$2:$F$301,$M676)=""),"",MAX(INDEX(Bemenet!$E$2:$E$301,$M676),INDEX(Szabalyok!$A:$A,$N676))))</f>
        <v/>
      </c>
      <c r="C676" s="4" t="str">
        <f>IF($B676="","",MIN(INDEX(Bemenet!$F$2:$F$301,$M676),INDEX(Szabalyok!$B:$B,$N676)))</f>
        <v/>
      </c>
      <c r="D676" s="5" t="str">
        <f>IF(AND($B676&lt;&gt;"",$C676&lt;&gt;"",$B676&lt;=$C676),INDEX(Bemenet!$G$2:$G$301,$M676),"")</f>
        <v/>
      </c>
      <c r="E676" s="6" t="str">
        <f>IF(AND($B676&lt;&gt;"",$C676&lt;&gt;"",$B676&lt;=$C676),INDEX(Bemenet!$D$2:$D$301,$M676),"")</f>
        <v/>
      </c>
      <c r="F676" s="5" t="str">
        <f t="shared" si="90"/>
        <v/>
      </c>
      <c r="G676" s="5" t="str">
        <f t="shared" si="91"/>
        <v/>
      </c>
      <c r="H676" s="9" t="str">
        <f t="shared" si="92"/>
        <v/>
      </c>
      <c r="I676" s="5" t="str">
        <f t="shared" si="93"/>
        <v/>
      </c>
      <c r="J676" s="5" t="str">
        <f>IF(OR($L676="",NOT(COUNTIFS($L$2:$L676,$L676)=1)),"",SUMIFS($G:$G,$L:$L,$L676))</f>
        <v/>
      </c>
      <c r="K676" s="5" t="str">
        <f>IF(OR($L676="",NOT(COUNTIFS($L$2:$L676,$L676)=1)),"",SUMIFS($I:$I,$L:$L,$L676))</f>
        <v/>
      </c>
      <c r="L676" s="6" t="str">
        <f t="shared" si="94"/>
        <v/>
      </c>
      <c r="M676" s="6">
        <f t="shared" si="95"/>
        <v>27</v>
      </c>
      <c r="N676" s="6">
        <f t="shared" si="96"/>
        <v>26</v>
      </c>
      <c r="O676" s="9" t="str">
        <f>IF(AND($B676&lt;&gt;"",$C676&lt;&gt;"",$B676&lt;=$C676),INDEX(Szabalyok!$C:$C,$N676),"")</f>
        <v/>
      </c>
      <c r="P676">
        <f t="shared" si="98"/>
        <v>0</v>
      </c>
    </row>
    <row r="677" spans="1:16" x14ac:dyDescent="0.35">
      <c r="A677">
        <f t="shared" si="97"/>
        <v>0</v>
      </c>
      <c r="B677" s="4" t="str">
        <f>IF($M677&gt;300,"",IF(OR(INDEX(Bemenet!$E$2:$E$301,$M677)="",INDEX(Bemenet!$F$2:$F$301,$M677)=""),"",MAX(INDEX(Bemenet!$E$2:$E$301,$M677),INDEX(Szabalyok!$A:$A,$N677))))</f>
        <v/>
      </c>
      <c r="C677" s="4" t="str">
        <f>IF($B677="","",MIN(INDEX(Bemenet!$F$2:$F$301,$M677),INDEX(Szabalyok!$B:$B,$N677)))</f>
        <v/>
      </c>
      <c r="D677" s="5" t="str">
        <f>IF(AND($B677&lt;&gt;"",$C677&lt;&gt;"",$B677&lt;=$C677),INDEX(Bemenet!$G$2:$G$301,$M677),"")</f>
        <v/>
      </c>
      <c r="E677" s="6" t="str">
        <f>IF(AND($B677&lt;&gt;"",$C677&lt;&gt;"",$B677&lt;=$C677),INDEX(Bemenet!$D$2:$D$301,$M677),"")</f>
        <v/>
      </c>
      <c r="F677" s="5" t="str">
        <f t="shared" si="90"/>
        <v/>
      </c>
      <c r="G677" s="5" t="str">
        <f t="shared" si="91"/>
        <v/>
      </c>
      <c r="H677" s="9" t="str">
        <f t="shared" si="92"/>
        <v/>
      </c>
      <c r="I677" s="5" t="str">
        <f t="shared" si="93"/>
        <v/>
      </c>
      <c r="J677" s="5" t="str">
        <f>IF(OR($L677="",NOT(COUNTIFS($L$2:$L677,$L677)=1)),"",SUMIFS($G:$G,$L:$L,$L677))</f>
        <v/>
      </c>
      <c r="K677" s="5" t="str">
        <f>IF(OR($L677="",NOT(COUNTIFS($L$2:$L677,$L677)=1)),"",SUMIFS($I:$I,$L:$L,$L677))</f>
        <v/>
      </c>
      <c r="L677" s="6" t="str">
        <f t="shared" si="94"/>
        <v/>
      </c>
      <c r="M677" s="6">
        <f t="shared" si="95"/>
        <v>28</v>
      </c>
      <c r="N677" s="6">
        <f t="shared" si="96"/>
        <v>2</v>
      </c>
      <c r="O677" s="9" t="str">
        <f>IF(AND($B677&lt;&gt;"",$C677&lt;&gt;"",$B677&lt;=$C677),INDEX(Szabalyok!$C:$C,$N677),"")</f>
        <v/>
      </c>
      <c r="P677">
        <f t="shared" si="98"/>
        <v>0</v>
      </c>
    </row>
    <row r="678" spans="1:16" x14ac:dyDescent="0.35">
      <c r="A678">
        <f t="shared" si="97"/>
        <v>0</v>
      </c>
      <c r="B678" s="4" t="str">
        <f>IF($M678&gt;300,"",IF(OR(INDEX(Bemenet!$E$2:$E$301,$M678)="",INDEX(Bemenet!$F$2:$F$301,$M678)=""),"",MAX(INDEX(Bemenet!$E$2:$E$301,$M678),INDEX(Szabalyok!$A:$A,$N678))))</f>
        <v/>
      </c>
      <c r="C678" s="4" t="str">
        <f>IF($B678="","",MIN(INDEX(Bemenet!$F$2:$F$301,$M678),INDEX(Szabalyok!$B:$B,$N678)))</f>
        <v/>
      </c>
      <c r="D678" s="5" t="str">
        <f>IF(AND($B678&lt;&gt;"",$C678&lt;&gt;"",$B678&lt;=$C678),INDEX(Bemenet!$G$2:$G$301,$M678),"")</f>
        <v/>
      </c>
      <c r="E678" s="6" t="str">
        <f>IF(AND($B678&lt;&gt;"",$C678&lt;&gt;"",$B678&lt;=$C678),INDEX(Bemenet!$D$2:$D$301,$M678),"")</f>
        <v/>
      </c>
      <c r="F678" s="5" t="str">
        <f t="shared" si="90"/>
        <v/>
      </c>
      <c r="G678" s="5" t="str">
        <f t="shared" si="91"/>
        <v/>
      </c>
      <c r="H678" s="9" t="str">
        <f t="shared" si="92"/>
        <v/>
      </c>
      <c r="I678" s="5" t="str">
        <f t="shared" si="93"/>
        <v/>
      </c>
      <c r="J678" s="5" t="str">
        <f>IF(OR($L678="",NOT(COUNTIFS($L$2:$L678,$L678)=1)),"",SUMIFS($G:$G,$L:$L,$L678))</f>
        <v/>
      </c>
      <c r="K678" s="5" t="str">
        <f>IF(OR($L678="",NOT(COUNTIFS($L$2:$L678,$L678)=1)),"",SUMIFS($I:$I,$L:$L,$L678))</f>
        <v/>
      </c>
      <c r="L678" s="6" t="str">
        <f t="shared" si="94"/>
        <v/>
      </c>
      <c r="M678" s="6">
        <f t="shared" si="95"/>
        <v>28</v>
      </c>
      <c r="N678" s="6">
        <f t="shared" si="96"/>
        <v>3</v>
      </c>
      <c r="O678" s="9" t="str">
        <f>IF(AND($B678&lt;&gt;"",$C678&lt;&gt;"",$B678&lt;=$C678),INDEX(Szabalyok!$C:$C,$N678),"")</f>
        <v/>
      </c>
      <c r="P678">
        <f t="shared" si="98"/>
        <v>0</v>
      </c>
    </row>
    <row r="679" spans="1:16" x14ac:dyDescent="0.35">
      <c r="A679">
        <f t="shared" si="97"/>
        <v>0</v>
      </c>
      <c r="B679" s="4" t="str">
        <f>IF($M679&gt;300,"",IF(OR(INDEX(Bemenet!$E$2:$E$301,$M679)="",INDEX(Bemenet!$F$2:$F$301,$M679)=""),"",MAX(INDEX(Bemenet!$E$2:$E$301,$M679),INDEX(Szabalyok!$A:$A,$N679))))</f>
        <v/>
      </c>
      <c r="C679" s="4" t="str">
        <f>IF($B679="","",MIN(INDEX(Bemenet!$F$2:$F$301,$M679),INDEX(Szabalyok!$B:$B,$N679)))</f>
        <v/>
      </c>
      <c r="D679" s="5" t="str">
        <f>IF(AND($B679&lt;&gt;"",$C679&lt;&gt;"",$B679&lt;=$C679),INDEX(Bemenet!$G$2:$G$301,$M679),"")</f>
        <v/>
      </c>
      <c r="E679" s="6" t="str">
        <f>IF(AND($B679&lt;&gt;"",$C679&lt;&gt;"",$B679&lt;=$C679),INDEX(Bemenet!$D$2:$D$301,$M679),"")</f>
        <v/>
      </c>
      <c r="F679" s="5" t="str">
        <f t="shared" si="90"/>
        <v/>
      </c>
      <c r="G679" s="5" t="str">
        <f t="shared" si="91"/>
        <v/>
      </c>
      <c r="H679" s="9" t="str">
        <f t="shared" si="92"/>
        <v/>
      </c>
      <c r="I679" s="5" t="str">
        <f t="shared" si="93"/>
        <v/>
      </c>
      <c r="J679" s="5" t="str">
        <f>IF(OR($L679="",NOT(COUNTIFS($L$2:$L679,$L679)=1)),"",SUMIFS($G:$G,$L:$L,$L679))</f>
        <v/>
      </c>
      <c r="K679" s="5" t="str">
        <f>IF(OR($L679="",NOT(COUNTIFS($L$2:$L679,$L679)=1)),"",SUMIFS($I:$I,$L:$L,$L679))</f>
        <v/>
      </c>
      <c r="L679" s="6" t="str">
        <f t="shared" si="94"/>
        <v/>
      </c>
      <c r="M679" s="6">
        <f t="shared" si="95"/>
        <v>28</v>
      </c>
      <c r="N679" s="6">
        <f t="shared" si="96"/>
        <v>4</v>
      </c>
      <c r="O679" s="9" t="str">
        <f>IF(AND($B679&lt;&gt;"",$C679&lt;&gt;"",$B679&lt;=$C679),INDEX(Szabalyok!$C:$C,$N679),"")</f>
        <v/>
      </c>
      <c r="P679">
        <f t="shared" si="98"/>
        <v>0</v>
      </c>
    </row>
    <row r="680" spans="1:16" x14ac:dyDescent="0.35">
      <c r="A680">
        <f t="shared" si="97"/>
        <v>0</v>
      </c>
      <c r="B680" s="4" t="str">
        <f>IF($M680&gt;300,"",IF(OR(INDEX(Bemenet!$E$2:$E$301,$M680)="",INDEX(Bemenet!$F$2:$F$301,$M680)=""),"",MAX(INDEX(Bemenet!$E$2:$E$301,$M680),INDEX(Szabalyok!$A:$A,$N680))))</f>
        <v/>
      </c>
      <c r="C680" s="4" t="str">
        <f>IF($B680="","",MIN(INDEX(Bemenet!$F$2:$F$301,$M680),INDEX(Szabalyok!$B:$B,$N680)))</f>
        <v/>
      </c>
      <c r="D680" s="5" t="str">
        <f>IF(AND($B680&lt;&gt;"",$C680&lt;&gt;"",$B680&lt;=$C680),INDEX(Bemenet!$G$2:$G$301,$M680),"")</f>
        <v/>
      </c>
      <c r="E680" s="6" t="str">
        <f>IF(AND($B680&lt;&gt;"",$C680&lt;&gt;"",$B680&lt;=$C680),INDEX(Bemenet!$D$2:$D$301,$M680),"")</f>
        <v/>
      </c>
      <c r="F680" s="5" t="str">
        <f t="shared" si="90"/>
        <v/>
      </c>
      <c r="G680" s="5" t="str">
        <f t="shared" si="91"/>
        <v/>
      </c>
      <c r="H680" s="9" t="str">
        <f t="shared" si="92"/>
        <v/>
      </c>
      <c r="I680" s="5" t="str">
        <f t="shared" si="93"/>
        <v/>
      </c>
      <c r="J680" s="5" t="str">
        <f>IF(OR($L680="",NOT(COUNTIFS($L$2:$L680,$L680)=1)),"",SUMIFS($G:$G,$L:$L,$L680))</f>
        <v/>
      </c>
      <c r="K680" s="5" t="str">
        <f>IF(OR($L680="",NOT(COUNTIFS($L$2:$L680,$L680)=1)),"",SUMIFS($I:$I,$L:$L,$L680))</f>
        <v/>
      </c>
      <c r="L680" s="6" t="str">
        <f t="shared" si="94"/>
        <v/>
      </c>
      <c r="M680" s="6">
        <f t="shared" si="95"/>
        <v>28</v>
      </c>
      <c r="N680" s="6">
        <f t="shared" si="96"/>
        <v>5</v>
      </c>
      <c r="O680" s="9" t="str">
        <f>IF(AND($B680&lt;&gt;"",$C680&lt;&gt;"",$B680&lt;=$C680),INDEX(Szabalyok!$C:$C,$N680),"")</f>
        <v/>
      </c>
      <c r="P680">
        <f t="shared" si="98"/>
        <v>0</v>
      </c>
    </row>
    <row r="681" spans="1:16" x14ac:dyDescent="0.35">
      <c r="A681">
        <f t="shared" si="97"/>
        <v>0</v>
      </c>
      <c r="B681" s="4" t="str">
        <f>IF($M681&gt;300,"",IF(OR(INDEX(Bemenet!$E$2:$E$301,$M681)="",INDEX(Bemenet!$F$2:$F$301,$M681)=""),"",MAX(INDEX(Bemenet!$E$2:$E$301,$M681),INDEX(Szabalyok!$A:$A,$N681))))</f>
        <v/>
      </c>
      <c r="C681" s="4" t="str">
        <f>IF($B681="","",MIN(INDEX(Bemenet!$F$2:$F$301,$M681),INDEX(Szabalyok!$B:$B,$N681)))</f>
        <v/>
      </c>
      <c r="D681" s="5" t="str">
        <f>IF(AND($B681&lt;&gt;"",$C681&lt;&gt;"",$B681&lt;=$C681),INDEX(Bemenet!$G$2:$G$301,$M681),"")</f>
        <v/>
      </c>
      <c r="E681" s="6" t="str">
        <f>IF(AND($B681&lt;&gt;"",$C681&lt;&gt;"",$B681&lt;=$C681),INDEX(Bemenet!$D$2:$D$301,$M681),"")</f>
        <v/>
      </c>
      <c r="F681" s="5" t="str">
        <f t="shared" si="90"/>
        <v/>
      </c>
      <c r="G681" s="5" t="str">
        <f t="shared" si="91"/>
        <v/>
      </c>
      <c r="H681" s="9" t="str">
        <f t="shared" si="92"/>
        <v/>
      </c>
      <c r="I681" s="5" t="str">
        <f t="shared" si="93"/>
        <v/>
      </c>
      <c r="J681" s="5" t="str">
        <f>IF(OR($L681="",NOT(COUNTIFS($L$2:$L681,$L681)=1)),"",SUMIFS($G:$G,$L:$L,$L681))</f>
        <v/>
      </c>
      <c r="K681" s="5" t="str">
        <f>IF(OR($L681="",NOT(COUNTIFS($L$2:$L681,$L681)=1)),"",SUMIFS($I:$I,$L:$L,$L681))</f>
        <v/>
      </c>
      <c r="L681" s="6" t="str">
        <f t="shared" si="94"/>
        <v/>
      </c>
      <c r="M681" s="6">
        <f t="shared" si="95"/>
        <v>28</v>
      </c>
      <c r="N681" s="6">
        <f t="shared" si="96"/>
        <v>6</v>
      </c>
      <c r="O681" s="9" t="str">
        <f>IF(AND($B681&lt;&gt;"",$C681&lt;&gt;"",$B681&lt;=$C681),INDEX(Szabalyok!$C:$C,$N681),"")</f>
        <v/>
      </c>
      <c r="P681">
        <f t="shared" si="98"/>
        <v>0</v>
      </c>
    </row>
    <row r="682" spans="1:16" x14ac:dyDescent="0.35">
      <c r="A682">
        <f t="shared" si="97"/>
        <v>0</v>
      </c>
      <c r="B682" s="4" t="str">
        <f>IF($M682&gt;300,"",IF(OR(INDEX(Bemenet!$E$2:$E$301,$M682)="",INDEX(Bemenet!$F$2:$F$301,$M682)=""),"",MAX(INDEX(Bemenet!$E$2:$E$301,$M682),INDEX(Szabalyok!$A:$A,$N682))))</f>
        <v/>
      </c>
      <c r="C682" s="4" t="str">
        <f>IF($B682="","",MIN(INDEX(Bemenet!$F$2:$F$301,$M682),INDEX(Szabalyok!$B:$B,$N682)))</f>
        <v/>
      </c>
      <c r="D682" s="5" t="str">
        <f>IF(AND($B682&lt;&gt;"",$C682&lt;&gt;"",$B682&lt;=$C682),INDEX(Bemenet!$G$2:$G$301,$M682),"")</f>
        <v/>
      </c>
      <c r="E682" s="6" t="str">
        <f>IF(AND($B682&lt;&gt;"",$C682&lt;&gt;"",$B682&lt;=$C682),INDEX(Bemenet!$D$2:$D$301,$M682),"")</f>
        <v/>
      </c>
      <c r="F682" s="5" t="str">
        <f t="shared" si="90"/>
        <v/>
      </c>
      <c r="G682" s="5" t="str">
        <f t="shared" si="91"/>
        <v/>
      </c>
      <c r="H682" s="9" t="str">
        <f t="shared" si="92"/>
        <v/>
      </c>
      <c r="I682" s="5" t="str">
        <f t="shared" si="93"/>
        <v/>
      </c>
      <c r="J682" s="5" t="str">
        <f>IF(OR($L682="",NOT(COUNTIFS($L$2:$L682,$L682)=1)),"",SUMIFS($G:$G,$L:$L,$L682))</f>
        <v/>
      </c>
      <c r="K682" s="5" t="str">
        <f>IF(OR($L682="",NOT(COUNTIFS($L$2:$L682,$L682)=1)),"",SUMIFS($I:$I,$L:$L,$L682))</f>
        <v/>
      </c>
      <c r="L682" s="6" t="str">
        <f t="shared" si="94"/>
        <v/>
      </c>
      <c r="M682" s="6">
        <f t="shared" si="95"/>
        <v>28</v>
      </c>
      <c r="N682" s="6">
        <f t="shared" si="96"/>
        <v>7</v>
      </c>
      <c r="O682" s="9" t="str">
        <f>IF(AND($B682&lt;&gt;"",$C682&lt;&gt;"",$B682&lt;=$C682),INDEX(Szabalyok!$C:$C,$N682),"")</f>
        <v/>
      </c>
      <c r="P682">
        <f t="shared" si="98"/>
        <v>0</v>
      </c>
    </row>
    <row r="683" spans="1:16" x14ac:dyDescent="0.35">
      <c r="A683">
        <f t="shared" si="97"/>
        <v>0</v>
      </c>
      <c r="B683" s="4" t="str">
        <f>IF($M683&gt;300,"",IF(OR(INDEX(Bemenet!$E$2:$E$301,$M683)="",INDEX(Bemenet!$F$2:$F$301,$M683)=""),"",MAX(INDEX(Bemenet!$E$2:$E$301,$M683),INDEX(Szabalyok!$A:$A,$N683))))</f>
        <v/>
      </c>
      <c r="C683" s="4" t="str">
        <f>IF($B683="","",MIN(INDEX(Bemenet!$F$2:$F$301,$M683),INDEX(Szabalyok!$B:$B,$N683)))</f>
        <v/>
      </c>
      <c r="D683" s="5" t="str">
        <f>IF(AND($B683&lt;&gt;"",$C683&lt;&gt;"",$B683&lt;=$C683),INDEX(Bemenet!$G$2:$G$301,$M683),"")</f>
        <v/>
      </c>
      <c r="E683" s="6" t="str">
        <f>IF(AND($B683&lt;&gt;"",$C683&lt;&gt;"",$B683&lt;=$C683),INDEX(Bemenet!$D$2:$D$301,$M683),"")</f>
        <v/>
      </c>
      <c r="F683" s="5" t="str">
        <f t="shared" si="90"/>
        <v/>
      </c>
      <c r="G683" s="5" t="str">
        <f t="shared" si="91"/>
        <v/>
      </c>
      <c r="H683" s="9" t="str">
        <f t="shared" si="92"/>
        <v/>
      </c>
      <c r="I683" s="5" t="str">
        <f t="shared" si="93"/>
        <v/>
      </c>
      <c r="J683" s="5" t="str">
        <f>IF(OR($L683="",NOT(COUNTIFS($L$2:$L683,$L683)=1)),"",SUMIFS($G:$G,$L:$L,$L683))</f>
        <v/>
      </c>
      <c r="K683" s="5" t="str">
        <f>IF(OR($L683="",NOT(COUNTIFS($L$2:$L683,$L683)=1)),"",SUMIFS($I:$I,$L:$L,$L683))</f>
        <v/>
      </c>
      <c r="L683" s="6" t="str">
        <f t="shared" si="94"/>
        <v/>
      </c>
      <c r="M683" s="6">
        <f t="shared" si="95"/>
        <v>28</v>
      </c>
      <c r="N683" s="6">
        <f t="shared" si="96"/>
        <v>8</v>
      </c>
      <c r="O683" s="9" t="str">
        <f>IF(AND($B683&lt;&gt;"",$C683&lt;&gt;"",$B683&lt;=$C683),INDEX(Szabalyok!$C:$C,$N683),"")</f>
        <v/>
      </c>
      <c r="P683">
        <f t="shared" si="98"/>
        <v>0</v>
      </c>
    </row>
    <row r="684" spans="1:16" x14ac:dyDescent="0.35">
      <c r="A684">
        <f t="shared" si="97"/>
        <v>0</v>
      </c>
      <c r="B684" s="4" t="str">
        <f>IF($M684&gt;300,"",IF(OR(INDEX(Bemenet!$E$2:$E$301,$M684)="",INDEX(Bemenet!$F$2:$F$301,$M684)=""),"",MAX(INDEX(Bemenet!$E$2:$E$301,$M684),INDEX(Szabalyok!$A:$A,$N684))))</f>
        <v/>
      </c>
      <c r="C684" s="4" t="str">
        <f>IF($B684="","",MIN(INDEX(Bemenet!$F$2:$F$301,$M684),INDEX(Szabalyok!$B:$B,$N684)))</f>
        <v/>
      </c>
      <c r="D684" s="5" t="str">
        <f>IF(AND($B684&lt;&gt;"",$C684&lt;&gt;"",$B684&lt;=$C684),INDEX(Bemenet!$G$2:$G$301,$M684),"")</f>
        <v/>
      </c>
      <c r="E684" s="6" t="str">
        <f>IF(AND($B684&lt;&gt;"",$C684&lt;&gt;"",$B684&lt;=$C684),INDEX(Bemenet!$D$2:$D$301,$M684),"")</f>
        <v/>
      </c>
      <c r="F684" s="5" t="str">
        <f t="shared" si="90"/>
        <v/>
      </c>
      <c r="G684" s="5" t="str">
        <f t="shared" si="91"/>
        <v/>
      </c>
      <c r="H684" s="9" t="str">
        <f t="shared" si="92"/>
        <v/>
      </c>
      <c r="I684" s="5" t="str">
        <f t="shared" si="93"/>
        <v/>
      </c>
      <c r="J684" s="5" t="str">
        <f>IF(OR($L684="",NOT(COUNTIFS($L$2:$L684,$L684)=1)),"",SUMIFS($G:$G,$L:$L,$L684))</f>
        <v/>
      </c>
      <c r="K684" s="5" t="str">
        <f>IF(OR($L684="",NOT(COUNTIFS($L$2:$L684,$L684)=1)),"",SUMIFS($I:$I,$L:$L,$L684))</f>
        <v/>
      </c>
      <c r="L684" s="6" t="str">
        <f t="shared" si="94"/>
        <v/>
      </c>
      <c r="M684" s="6">
        <f t="shared" si="95"/>
        <v>28</v>
      </c>
      <c r="N684" s="6">
        <f t="shared" si="96"/>
        <v>9</v>
      </c>
      <c r="O684" s="9" t="str">
        <f>IF(AND($B684&lt;&gt;"",$C684&lt;&gt;"",$B684&lt;=$C684),INDEX(Szabalyok!$C:$C,$N684),"")</f>
        <v/>
      </c>
      <c r="P684">
        <f t="shared" si="98"/>
        <v>0</v>
      </c>
    </row>
    <row r="685" spans="1:16" x14ac:dyDescent="0.35">
      <c r="A685">
        <f t="shared" si="97"/>
        <v>0</v>
      </c>
      <c r="B685" s="4" t="str">
        <f>IF($M685&gt;300,"",IF(OR(INDEX(Bemenet!$E$2:$E$301,$M685)="",INDEX(Bemenet!$F$2:$F$301,$M685)=""),"",MAX(INDEX(Bemenet!$E$2:$E$301,$M685),INDEX(Szabalyok!$A:$A,$N685))))</f>
        <v/>
      </c>
      <c r="C685" s="4" t="str">
        <f>IF($B685="","",MIN(INDEX(Bemenet!$F$2:$F$301,$M685),INDEX(Szabalyok!$B:$B,$N685)))</f>
        <v/>
      </c>
      <c r="D685" s="5" t="str">
        <f>IF(AND($B685&lt;&gt;"",$C685&lt;&gt;"",$B685&lt;=$C685),INDEX(Bemenet!$G$2:$G$301,$M685),"")</f>
        <v/>
      </c>
      <c r="E685" s="6" t="str">
        <f>IF(AND($B685&lt;&gt;"",$C685&lt;&gt;"",$B685&lt;=$C685),INDEX(Bemenet!$D$2:$D$301,$M685),"")</f>
        <v/>
      </c>
      <c r="F685" s="5" t="str">
        <f t="shared" si="90"/>
        <v/>
      </c>
      <c r="G685" s="5" t="str">
        <f t="shared" si="91"/>
        <v/>
      </c>
      <c r="H685" s="9" t="str">
        <f t="shared" si="92"/>
        <v/>
      </c>
      <c r="I685" s="5" t="str">
        <f t="shared" si="93"/>
        <v/>
      </c>
      <c r="J685" s="5" t="str">
        <f>IF(OR($L685="",NOT(COUNTIFS($L$2:$L685,$L685)=1)),"",SUMIFS($G:$G,$L:$L,$L685))</f>
        <v/>
      </c>
      <c r="K685" s="5" t="str">
        <f>IF(OR($L685="",NOT(COUNTIFS($L$2:$L685,$L685)=1)),"",SUMIFS($I:$I,$L:$L,$L685))</f>
        <v/>
      </c>
      <c r="L685" s="6" t="str">
        <f t="shared" si="94"/>
        <v/>
      </c>
      <c r="M685" s="6">
        <f t="shared" si="95"/>
        <v>28</v>
      </c>
      <c r="N685" s="6">
        <f t="shared" si="96"/>
        <v>10</v>
      </c>
      <c r="O685" s="9" t="str">
        <f>IF(AND($B685&lt;&gt;"",$C685&lt;&gt;"",$B685&lt;=$C685),INDEX(Szabalyok!$C:$C,$N685),"")</f>
        <v/>
      </c>
      <c r="P685">
        <f t="shared" si="98"/>
        <v>0</v>
      </c>
    </row>
    <row r="686" spans="1:16" x14ac:dyDescent="0.35">
      <c r="A686">
        <f t="shared" si="97"/>
        <v>0</v>
      </c>
      <c r="B686" s="4" t="str">
        <f>IF($M686&gt;300,"",IF(OR(INDEX(Bemenet!$E$2:$E$301,$M686)="",INDEX(Bemenet!$F$2:$F$301,$M686)=""),"",MAX(INDEX(Bemenet!$E$2:$E$301,$M686),INDEX(Szabalyok!$A:$A,$N686))))</f>
        <v/>
      </c>
      <c r="C686" s="4" t="str">
        <f>IF($B686="","",MIN(INDEX(Bemenet!$F$2:$F$301,$M686),INDEX(Szabalyok!$B:$B,$N686)))</f>
        <v/>
      </c>
      <c r="D686" s="5" t="str">
        <f>IF(AND($B686&lt;&gt;"",$C686&lt;&gt;"",$B686&lt;=$C686),INDEX(Bemenet!$G$2:$G$301,$M686),"")</f>
        <v/>
      </c>
      <c r="E686" s="6" t="str">
        <f>IF(AND($B686&lt;&gt;"",$C686&lt;&gt;"",$B686&lt;=$C686),INDEX(Bemenet!$D$2:$D$301,$M686),"")</f>
        <v/>
      </c>
      <c r="F686" s="5" t="str">
        <f t="shared" si="90"/>
        <v/>
      </c>
      <c r="G686" s="5" t="str">
        <f t="shared" si="91"/>
        <v/>
      </c>
      <c r="H686" s="9" t="str">
        <f t="shared" si="92"/>
        <v/>
      </c>
      <c r="I686" s="5" t="str">
        <f t="shared" si="93"/>
        <v/>
      </c>
      <c r="J686" s="5" t="str">
        <f>IF(OR($L686="",NOT(COUNTIFS($L$2:$L686,$L686)=1)),"",SUMIFS($G:$G,$L:$L,$L686))</f>
        <v/>
      </c>
      <c r="K686" s="5" t="str">
        <f>IF(OR($L686="",NOT(COUNTIFS($L$2:$L686,$L686)=1)),"",SUMIFS($I:$I,$L:$L,$L686))</f>
        <v/>
      </c>
      <c r="L686" s="6" t="str">
        <f t="shared" si="94"/>
        <v/>
      </c>
      <c r="M686" s="6">
        <f t="shared" si="95"/>
        <v>28</v>
      </c>
      <c r="N686" s="6">
        <f t="shared" si="96"/>
        <v>11</v>
      </c>
      <c r="O686" s="9" t="str">
        <f>IF(AND($B686&lt;&gt;"",$C686&lt;&gt;"",$B686&lt;=$C686),INDEX(Szabalyok!$C:$C,$N686),"")</f>
        <v/>
      </c>
      <c r="P686">
        <f t="shared" si="98"/>
        <v>0</v>
      </c>
    </row>
    <row r="687" spans="1:16" x14ac:dyDescent="0.35">
      <c r="A687">
        <f t="shared" si="97"/>
        <v>0</v>
      </c>
      <c r="B687" s="4" t="str">
        <f>IF($M687&gt;300,"",IF(OR(INDEX(Bemenet!$E$2:$E$301,$M687)="",INDEX(Bemenet!$F$2:$F$301,$M687)=""),"",MAX(INDEX(Bemenet!$E$2:$E$301,$M687),INDEX(Szabalyok!$A:$A,$N687))))</f>
        <v/>
      </c>
      <c r="C687" s="4" t="str">
        <f>IF($B687="","",MIN(INDEX(Bemenet!$F$2:$F$301,$M687),INDEX(Szabalyok!$B:$B,$N687)))</f>
        <v/>
      </c>
      <c r="D687" s="5" t="str">
        <f>IF(AND($B687&lt;&gt;"",$C687&lt;&gt;"",$B687&lt;=$C687),INDEX(Bemenet!$G$2:$G$301,$M687),"")</f>
        <v/>
      </c>
      <c r="E687" s="6" t="str">
        <f>IF(AND($B687&lt;&gt;"",$C687&lt;&gt;"",$B687&lt;=$C687),INDEX(Bemenet!$D$2:$D$301,$M687),"")</f>
        <v/>
      </c>
      <c r="F687" s="5" t="str">
        <f t="shared" si="90"/>
        <v/>
      </c>
      <c r="G687" s="5" t="str">
        <f t="shared" si="91"/>
        <v/>
      </c>
      <c r="H687" s="9" t="str">
        <f t="shared" si="92"/>
        <v/>
      </c>
      <c r="I687" s="5" t="str">
        <f t="shared" si="93"/>
        <v/>
      </c>
      <c r="J687" s="5" t="str">
        <f>IF(OR($L687="",NOT(COUNTIFS($L$2:$L687,$L687)=1)),"",SUMIFS($G:$G,$L:$L,$L687))</f>
        <v/>
      </c>
      <c r="K687" s="5" t="str">
        <f>IF(OR($L687="",NOT(COUNTIFS($L$2:$L687,$L687)=1)),"",SUMIFS($I:$I,$L:$L,$L687))</f>
        <v/>
      </c>
      <c r="L687" s="6" t="str">
        <f t="shared" si="94"/>
        <v/>
      </c>
      <c r="M687" s="6">
        <f t="shared" si="95"/>
        <v>28</v>
      </c>
      <c r="N687" s="6">
        <f t="shared" si="96"/>
        <v>12</v>
      </c>
      <c r="O687" s="9" t="str">
        <f>IF(AND($B687&lt;&gt;"",$C687&lt;&gt;"",$B687&lt;=$C687),INDEX(Szabalyok!$C:$C,$N687),"")</f>
        <v/>
      </c>
      <c r="P687">
        <f t="shared" si="98"/>
        <v>0</v>
      </c>
    </row>
    <row r="688" spans="1:16" x14ac:dyDescent="0.35">
      <c r="A688">
        <f t="shared" si="97"/>
        <v>0</v>
      </c>
      <c r="B688" s="4" t="str">
        <f>IF($M688&gt;300,"",IF(OR(INDEX(Bemenet!$E$2:$E$301,$M688)="",INDEX(Bemenet!$F$2:$F$301,$M688)=""),"",MAX(INDEX(Bemenet!$E$2:$E$301,$M688),INDEX(Szabalyok!$A:$A,$N688))))</f>
        <v/>
      </c>
      <c r="C688" s="4" t="str">
        <f>IF($B688="","",MIN(INDEX(Bemenet!$F$2:$F$301,$M688),INDEX(Szabalyok!$B:$B,$N688)))</f>
        <v/>
      </c>
      <c r="D688" s="5" t="str">
        <f>IF(AND($B688&lt;&gt;"",$C688&lt;&gt;"",$B688&lt;=$C688),INDEX(Bemenet!$G$2:$G$301,$M688),"")</f>
        <v/>
      </c>
      <c r="E688" s="6" t="str">
        <f>IF(AND($B688&lt;&gt;"",$C688&lt;&gt;"",$B688&lt;=$C688),INDEX(Bemenet!$D$2:$D$301,$M688),"")</f>
        <v/>
      </c>
      <c r="F688" s="5" t="str">
        <f t="shared" si="90"/>
        <v/>
      </c>
      <c r="G688" s="5" t="str">
        <f t="shared" si="91"/>
        <v/>
      </c>
      <c r="H688" s="9" t="str">
        <f t="shared" si="92"/>
        <v/>
      </c>
      <c r="I688" s="5" t="str">
        <f t="shared" si="93"/>
        <v/>
      </c>
      <c r="J688" s="5" t="str">
        <f>IF(OR($L688="",NOT(COUNTIFS($L$2:$L688,$L688)=1)),"",SUMIFS($G:$G,$L:$L,$L688))</f>
        <v/>
      </c>
      <c r="K688" s="5" t="str">
        <f>IF(OR($L688="",NOT(COUNTIFS($L$2:$L688,$L688)=1)),"",SUMIFS($I:$I,$L:$L,$L688))</f>
        <v/>
      </c>
      <c r="L688" s="6" t="str">
        <f t="shared" si="94"/>
        <v/>
      </c>
      <c r="M688" s="6">
        <f t="shared" si="95"/>
        <v>28</v>
      </c>
      <c r="N688" s="6">
        <f t="shared" si="96"/>
        <v>13</v>
      </c>
      <c r="O688" s="9" t="str">
        <f>IF(AND($B688&lt;&gt;"",$C688&lt;&gt;"",$B688&lt;=$C688),INDEX(Szabalyok!$C:$C,$N688),"")</f>
        <v/>
      </c>
      <c r="P688">
        <f t="shared" si="98"/>
        <v>0</v>
      </c>
    </row>
    <row r="689" spans="1:16" x14ac:dyDescent="0.35">
      <c r="A689">
        <f t="shared" si="97"/>
        <v>0</v>
      </c>
      <c r="B689" s="4" t="str">
        <f>IF($M689&gt;300,"",IF(OR(INDEX(Bemenet!$E$2:$E$301,$M689)="",INDEX(Bemenet!$F$2:$F$301,$M689)=""),"",MAX(INDEX(Bemenet!$E$2:$E$301,$M689),INDEX(Szabalyok!$A:$A,$N689))))</f>
        <v/>
      </c>
      <c r="C689" s="4" t="str">
        <f>IF($B689="","",MIN(INDEX(Bemenet!$F$2:$F$301,$M689),INDEX(Szabalyok!$B:$B,$N689)))</f>
        <v/>
      </c>
      <c r="D689" s="5" t="str">
        <f>IF(AND($B689&lt;&gt;"",$C689&lt;&gt;"",$B689&lt;=$C689),INDEX(Bemenet!$G$2:$G$301,$M689),"")</f>
        <v/>
      </c>
      <c r="E689" s="6" t="str">
        <f>IF(AND($B689&lt;&gt;"",$C689&lt;&gt;"",$B689&lt;=$C689),INDEX(Bemenet!$D$2:$D$301,$M689),"")</f>
        <v/>
      </c>
      <c r="F689" s="5" t="str">
        <f t="shared" si="90"/>
        <v/>
      </c>
      <c r="G689" s="5" t="str">
        <f t="shared" si="91"/>
        <v/>
      </c>
      <c r="H689" s="9" t="str">
        <f t="shared" si="92"/>
        <v/>
      </c>
      <c r="I689" s="5" t="str">
        <f t="shared" si="93"/>
        <v/>
      </c>
      <c r="J689" s="5" t="str">
        <f>IF(OR($L689="",NOT(COUNTIFS($L$2:$L689,$L689)=1)),"",SUMIFS($G:$G,$L:$L,$L689))</f>
        <v/>
      </c>
      <c r="K689" s="5" t="str">
        <f>IF(OR($L689="",NOT(COUNTIFS($L$2:$L689,$L689)=1)),"",SUMIFS($I:$I,$L:$L,$L689))</f>
        <v/>
      </c>
      <c r="L689" s="6" t="str">
        <f t="shared" si="94"/>
        <v/>
      </c>
      <c r="M689" s="6">
        <f t="shared" si="95"/>
        <v>28</v>
      </c>
      <c r="N689" s="6">
        <f t="shared" si="96"/>
        <v>14</v>
      </c>
      <c r="O689" s="9" t="str">
        <f>IF(AND($B689&lt;&gt;"",$C689&lt;&gt;"",$B689&lt;=$C689),INDEX(Szabalyok!$C:$C,$N689),"")</f>
        <v/>
      </c>
      <c r="P689">
        <f t="shared" si="98"/>
        <v>0</v>
      </c>
    </row>
    <row r="690" spans="1:16" x14ac:dyDescent="0.35">
      <c r="A690">
        <f t="shared" si="97"/>
        <v>0</v>
      </c>
      <c r="B690" s="4" t="str">
        <f>IF($M690&gt;300,"",IF(OR(INDEX(Bemenet!$E$2:$E$301,$M690)="",INDEX(Bemenet!$F$2:$F$301,$M690)=""),"",MAX(INDEX(Bemenet!$E$2:$E$301,$M690),INDEX(Szabalyok!$A:$A,$N690))))</f>
        <v/>
      </c>
      <c r="C690" s="4" t="str">
        <f>IF($B690="","",MIN(INDEX(Bemenet!$F$2:$F$301,$M690),INDEX(Szabalyok!$B:$B,$N690)))</f>
        <v/>
      </c>
      <c r="D690" s="5" t="str">
        <f>IF(AND($B690&lt;&gt;"",$C690&lt;&gt;"",$B690&lt;=$C690),INDEX(Bemenet!$G$2:$G$301,$M690),"")</f>
        <v/>
      </c>
      <c r="E690" s="6" t="str">
        <f>IF(AND($B690&lt;&gt;"",$C690&lt;&gt;"",$B690&lt;=$C690),INDEX(Bemenet!$D$2:$D$301,$M690),"")</f>
        <v/>
      </c>
      <c r="F690" s="5" t="str">
        <f t="shared" si="90"/>
        <v/>
      </c>
      <c r="G690" s="5" t="str">
        <f t="shared" si="91"/>
        <v/>
      </c>
      <c r="H690" s="9" t="str">
        <f t="shared" si="92"/>
        <v/>
      </c>
      <c r="I690" s="5" t="str">
        <f t="shared" si="93"/>
        <v/>
      </c>
      <c r="J690" s="5" t="str">
        <f>IF(OR($L690="",NOT(COUNTIFS($L$2:$L690,$L690)=1)),"",SUMIFS($G:$G,$L:$L,$L690))</f>
        <v/>
      </c>
      <c r="K690" s="5" t="str">
        <f>IF(OR($L690="",NOT(COUNTIFS($L$2:$L690,$L690)=1)),"",SUMIFS($I:$I,$L:$L,$L690))</f>
        <v/>
      </c>
      <c r="L690" s="6" t="str">
        <f t="shared" si="94"/>
        <v/>
      </c>
      <c r="M690" s="6">
        <f t="shared" si="95"/>
        <v>28</v>
      </c>
      <c r="N690" s="6">
        <f t="shared" si="96"/>
        <v>15</v>
      </c>
      <c r="O690" s="9" t="str">
        <f>IF(AND($B690&lt;&gt;"",$C690&lt;&gt;"",$B690&lt;=$C690),INDEX(Szabalyok!$C:$C,$N690),"")</f>
        <v/>
      </c>
      <c r="P690">
        <f t="shared" si="98"/>
        <v>0</v>
      </c>
    </row>
    <row r="691" spans="1:16" x14ac:dyDescent="0.35">
      <c r="A691">
        <f t="shared" si="97"/>
        <v>0</v>
      </c>
      <c r="B691" s="4" t="str">
        <f>IF($M691&gt;300,"",IF(OR(INDEX(Bemenet!$E$2:$E$301,$M691)="",INDEX(Bemenet!$F$2:$F$301,$M691)=""),"",MAX(INDEX(Bemenet!$E$2:$E$301,$M691),INDEX(Szabalyok!$A:$A,$N691))))</f>
        <v/>
      </c>
      <c r="C691" s="4" t="str">
        <f>IF($B691="","",MIN(INDEX(Bemenet!$F$2:$F$301,$M691),INDEX(Szabalyok!$B:$B,$N691)))</f>
        <v/>
      </c>
      <c r="D691" s="5" t="str">
        <f>IF(AND($B691&lt;&gt;"",$C691&lt;&gt;"",$B691&lt;=$C691),INDEX(Bemenet!$G$2:$G$301,$M691),"")</f>
        <v/>
      </c>
      <c r="E691" s="6" t="str">
        <f>IF(AND($B691&lt;&gt;"",$C691&lt;&gt;"",$B691&lt;=$C691),INDEX(Bemenet!$D$2:$D$301,$M691),"")</f>
        <v/>
      </c>
      <c r="F691" s="5" t="str">
        <f t="shared" si="90"/>
        <v/>
      </c>
      <c r="G691" s="5" t="str">
        <f t="shared" si="91"/>
        <v/>
      </c>
      <c r="H691" s="9" t="str">
        <f t="shared" si="92"/>
        <v/>
      </c>
      <c r="I691" s="5" t="str">
        <f t="shared" si="93"/>
        <v/>
      </c>
      <c r="J691" s="5" t="str">
        <f>IF(OR($L691="",NOT(COUNTIFS($L$2:$L691,$L691)=1)),"",SUMIFS($G:$G,$L:$L,$L691))</f>
        <v/>
      </c>
      <c r="K691" s="5" t="str">
        <f>IF(OR($L691="",NOT(COUNTIFS($L$2:$L691,$L691)=1)),"",SUMIFS($I:$I,$L:$L,$L691))</f>
        <v/>
      </c>
      <c r="L691" s="6" t="str">
        <f t="shared" si="94"/>
        <v/>
      </c>
      <c r="M691" s="6">
        <f t="shared" si="95"/>
        <v>28</v>
      </c>
      <c r="N691" s="6">
        <f t="shared" si="96"/>
        <v>16</v>
      </c>
      <c r="O691" s="9" t="str">
        <f>IF(AND($B691&lt;&gt;"",$C691&lt;&gt;"",$B691&lt;=$C691),INDEX(Szabalyok!$C:$C,$N691),"")</f>
        <v/>
      </c>
      <c r="P691">
        <f t="shared" si="98"/>
        <v>0</v>
      </c>
    </row>
    <row r="692" spans="1:16" x14ac:dyDescent="0.35">
      <c r="A692">
        <f t="shared" si="97"/>
        <v>0</v>
      </c>
      <c r="B692" s="4" t="str">
        <f>IF($M692&gt;300,"",IF(OR(INDEX(Bemenet!$E$2:$E$301,$M692)="",INDEX(Bemenet!$F$2:$F$301,$M692)=""),"",MAX(INDEX(Bemenet!$E$2:$E$301,$M692),INDEX(Szabalyok!$A:$A,$N692))))</f>
        <v/>
      </c>
      <c r="C692" s="4" t="str">
        <f>IF($B692="","",MIN(INDEX(Bemenet!$F$2:$F$301,$M692),INDEX(Szabalyok!$B:$B,$N692)))</f>
        <v/>
      </c>
      <c r="D692" s="5" t="str">
        <f>IF(AND($B692&lt;&gt;"",$C692&lt;&gt;"",$B692&lt;=$C692),INDEX(Bemenet!$G$2:$G$301,$M692),"")</f>
        <v/>
      </c>
      <c r="E692" s="6" t="str">
        <f>IF(AND($B692&lt;&gt;"",$C692&lt;&gt;"",$B692&lt;=$C692),INDEX(Bemenet!$D$2:$D$301,$M692),"")</f>
        <v/>
      </c>
      <c r="F692" s="5" t="str">
        <f t="shared" si="90"/>
        <v/>
      </c>
      <c r="G692" s="5" t="str">
        <f t="shared" si="91"/>
        <v/>
      </c>
      <c r="H692" s="9" t="str">
        <f t="shared" si="92"/>
        <v/>
      </c>
      <c r="I692" s="5" t="str">
        <f t="shared" si="93"/>
        <v/>
      </c>
      <c r="J692" s="5" t="str">
        <f>IF(OR($L692="",NOT(COUNTIFS($L$2:$L692,$L692)=1)),"",SUMIFS($G:$G,$L:$L,$L692))</f>
        <v/>
      </c>
      <c r="K692" s="5" t="str">
        <f>IF(OR($L692="",NOT(COUNTIFS($L$2:$L692,$L692)=1)),"",SUMIFS($I:$I,$L:$L,$L692))</f>
        <v/>
      </c>
      <c r="L692" s="6" t="str">
        <f t="shared" si="94"/>
        <v/>
      </c>
      <c r="M692" s="6">
        <f t="shared" si="95"/>
        <v>28</v>
      </c>
      <c r="N692" s="6">
        <f t="shared" si="96"/>
        <v>17</v>
      </c>
      <c r="O692" s="9" t="str">
        <f>IF(AND($B692&lt;&gt;"",$C692&lt;&gt;"",$B692&lt;=$C692),INDEX(Szabalyok!$C:$C,$N692),"")</f>
        <v/>
      </c>
      <c r="P692">
        <f t="shared" si="98"/>
        <v>0</v>
      </c>
    </row>
    <row r="693" spans="1:16" x14ac:dyDescent="0.35">
      <c r="A693">
        <f t="shared" si="97"/>
        <v>0</v>
      </c>
      <c r="B693" s="4" t="str">
        <f>IF($M693&gt;300,"",IF(OR(INDEX(Bemenet!$E$2:$E$301,$M693)="",INDEX(Bemenet!$F$2:$F$301,$M693)=""),"",MAX(INDEX(Bemenet!$E$2:$E$301,$M693),INDEX(Szabalyok!$A:$A,$N693))))</f>
        <v/>
      </c>
      <c r="C693" s="4" t="str">
        <f>IF($B693="","",MIN(INDEX(Bemenet!$F$2:$F$301,$M693),INDEX(Szabalyok!$B:$B,$N693)))</f>
        <v/>
      </c>
      <c r="D693" s="5" t="str">
        <f>IF(AND($B693&lt;&gt;"",$C693&lt;&gt;"",$B693&lt;=$C693),INDEX(Bemenet!$G$2:$G$301,$M693),"")</f>
        <v/>
      </c>
      <c r="E693" s="6" t="str">
        <f>IF(AND($B693&lt;&gt;"",$C693&lt;&gt;"",$B693&lt;=$C693),INDEX(Bemenet!$D$2:$D$301,$M693),"")</f>
        <v/>
      </c>
      <c r="F693" s="5" t="str">
        <f t="shared" si="90"/>
        <v/>
      </c>
      <c r="G693" s="5" t="str">
        <f t="shared" si="91"/>
        <v/>
      </c>
      <c r="H693" s="9" t="str">
        <f t="shared" si="92"/>
        <v/>
      </c>
      <c r="I693" s="5" t="str">
        <f t="shared" si="93"/>
        <v/>
      </c>
      <c r="J693" s="5" t="str">
        <f>IF(OR($L693="",NOT(COUNTIFS($L$2:$L693,$L693)=1)),"",SUMIFS($G:$G,$L:$L,$L693))</f>
        <v/>
      </c>
      <c r="K693" s="5" t="str">
        <f>IF(OR($L693="",NOT(COUNTIFS($L$2:$L693,$L693)=1)),"",SUMIFS($I:$I,$L:$L,$L693))</f>
        <v/>
      </c>
      <c r="L693" s="6" t="str">
        <f t="shared" si="94"/>
        <v/>
      </c>
      <c r="M693" s="6">
        <f t="shared" si="95"/>
        <v>28</v>
      </c>
      <c r="N693" s="6">
        <f t="shared" si="96"/>
        <v>18</v>
      </c>
      <c r="O693" s="9" t="str">
        <f>IF(AND($B693&lt;&gt;"",$C693&lt;&gt;"",$B693&lt;=$C693),INDEX(Szabalyok!$C:$C,$N693),"")</f>
        <v/>
      </c>
      <c r="P693">
        <f t="shared" si="98"/>
        <v>0</v>
      </c>
    </row>
    <row r="694" spans="1:16" x14ac:dyDescent="0.35">
      <c r="A694">
        <f t="shared" si="97"/>
        <v>0</v>
      </c>
      <c r="B694" s="4" t="str">
        <f>IF($M694&gt;300,"",IF(OR(INDEX(Bemenet!$E$2:$E$301,$M694)="",INDEX(Bemenet!$F$2:$F$301,$M694)=""),"",MAX(INDEX(Bemenet!$E$2:$E$301,$M694),INDEX(Szabalyok!$A:$A,$N694))))</f>
        <v/>
      </c>
      <c r="C694" s="4" t="str">
        <f>IF($B694="","",MIN(INDEX(Bemenet!$F$2:$F$301,$M694),INDEX(Szabalyok!$B:$B,$N694)))</f>
        <v/>
      </c>
      <c r="D694" s="5" t="str">
        <f>IF(AND($B694&lt;&gt;"",$C694&lt;&gt;"",$B694&lt;=$C694),INDEX(Bemenet!$G$2:$G$301,$M694),"")</f>
        <v/>
      </c>
      <c r="E694" s="6" t="str">
        <f>IF(AND($B694&lt;&gt;"",$C694&lt;&gt;"",$B694&lt;=$C694),INDEX(Bemenet!$D$2:$D$301,$M694),"")</f>
        <v/>
      </c>
      <c r="F694" s="5" t="str">
        <f t="shared" si="90"/>
        <v/>
      </c>
      <c r="G694" s="5" t="str">
        <f t="shared" si="91"/>
        <v/>
      </c>
      <c r="H694" s="9" t="str">
        <f t="shared" si="92"/>
        <v/>
      </c>
      <c r="I694" s="5" t="str">
        <f t="shared" si="93"/>
        <v/>
      </c>
      <c r="J694" s="5" t="str">
        <f>IF(OR($L694="",NOT(COUNTIFS($L$2:$L694,$L694)=1)),"",SUMIFS($G:$G,$L:$L,$L694))</f>
        <v/>
      </c>
      <c r="K694" s="5" t="str">
        <f>IF(OR($L694="",NOT(COUNTIFS($L$2:$L694,$L694)=1)),"",SUMIFS($I:$I,$L:$L,$L694))</f>
        <v/>
      </c>
      <c r="L694" s="6" t="str">
        <f t="shared" si="94"/>
        <v/>
      </c>
      <c r="M694" s="6">
        <f t="shared" si="95"/>
        <v>28</v>
      </c>
      <c r="N694" s="6">
        <f t="shared" si="96"/>
        <v>19</v>
      </c>
      <c r="O694" s="9" t="str">
        <f>IF(AND($B694&lt;&gt;"",$C694&lt;&gt;"",$B694&lt;=$C694),INDEX(Szabalyok!$C:$C,$N694),"")</f>
        <v/>
      </c>
      <c r="P694">
        <f t="shared" si="98"/>
        <v>0</v>
      </c>
    </row>
    <row r="695" spans="1:16" x14ac:dyDescent="0.35">
      <c r="A695">
        <f t="shared" si="97"/>
        <v>0</v>
      </c>
      <c r="B695" s="4" t="str">
        <f>IF($M695&gt;300,"",IF(OR(INDEX(Bemenet!$E$2:$E$301,$M695)="",INDEX(Bemenet!$F$2:$F$301,$M695)=""),"",MAX(INDEX(Bemenet!$E$2:$E$301,$M695),INDEX(Szabalyok!$A:$A,$N695))))</f>
        <v/>
      </c>
      <c r="C695" s="4" t="str">
        <f>IF($B695="","",MIN(INDEX(Bemenet!$F$2:$F$301,$M695),INDEX(Szabalyok!$B:$B,$N695)))</f>
        <v/>
      </c>
      <c r="D695" s="5" t="str">
        <f>IF(AND($B695&lt;&gt;"",$C695&lt;&gt;"",$B695&lt;=$C695),INDEX(Bemenet!$G$2:$G$301,$M695),"")</f>
        <v/>
      </c>
      <c r="E695" s="6" t="str">
        <f>IF(AND($B695&lt;&gt;"",$C695&lt;&gt;"",$B695&lt;=$C695),INDEX(Bemenet!$D$2:$D$301,$M695),"")</f>
        <v/>
      </c>
      <c r="F695" s="5" t="str">
        <f t="shared" si="90"/>
        <v/>
      </c>
      <c r="G695" s="5" t="str">
        <f t="shared" si="91"/>
        <v/>
      </c>
      <c r="H695" s="9" t="str">
        <f t="shared" si="92"/>
        <v/>
      </c>
      <c r="I695" s="5" t="str">
        <f t="shared" si="93"/>
        <v/>
      </c>
      <c r="J695" s="5" t="str">
        <f>IF(OR($L695="",NOT(COUNTIFS($L$2:$L695,$L695)=1)),"",SUMIFS($G:$G,$L:$L,$L695))</f>
        <v/>
      </c>
      <c r="K695" s="5" t="str">
        <f>IF(OR($L695="",NOT(COUNTIFS($L$2:$L695,$L695)=1)),"",SUMIFS($I:$I,$L:$L,$L695))</f>
        <v/>
      </c>
      <c r="L695" s="6" t="str">
        <f t="shared" si="94"/>
        <v/>
      </c>
      <c r="M695" s="6">
        <f t="shared" si="95"/>
        <v>28</v>
      </c>
      <c r="N695" s="6">
        <f t="shared" si="96"/>
        <v>20</v>
      </c>
      <c r="O695" s="9" t="str">
        <f>IF(AND($B695&lt;&gt;"",$C695&lt;&gt;"",$B695&lt;=$C695),INDEX(Szabalyok!$C:$C,$N695),"")</f>
        <v/>
      </c>
      <c r="P695">
        <f t="shared" si="98"/>
        <v>0</v>
      </c>
    </row>
    <row r="696" spans="1:16" x14ac:dyDescent="0.35">
      <c r="A696">
        <f t="shared" si="97"/>
        <v>0</v>
      </c>
      <c r="B696" s="4" t="str">
        <f>IF($M696&gt;300,"",IF(OR(INDEX(Bemenet!$E$2:$E$301,$M696)="",INDEX(Bemenet!$F$2:$F$301,$M696)=""),"",MAX(INDEX(Bemenet!$E$2:$E$301,$M696),INDEX(Szabalyok!$A:$A,$N696))))</f>
        <v/>
      </c>
      <c r="C696" s="4" t="str">
        <f>IF($B696="","",MIN(INDEX(Bemenet!$F$2:$F$301,$M696),INDEX(Szabalyok!$B:$B,$N696)))</f>
        <v/>
      </c>
      <c r="D696" s="5" t="str">
        <f>IF(AND($B696&lt;&gt;"",$C696&lt;&gt;"",$B696&lt;=$C696),INDEX(Bemenet!$G$2:$G$301,$M696),"")</f>
        <v/>
      </c>
      <c r="E696" s="6" t="str">
        <f>IF(AND($B696&lt;&gt;"",$C696&lt;&gt;"",$B696&lt;=$C696),INDEX(Bemenet!$D$2:$D$301,$M696),"")</f>
        <v/>
      </c>
      <c r="F696" s="5" t="str">
        <f t="shared" si="90"/>
        <v/>
      </c>
      <c r="G696" s="5" t="str">
        <f t="shared" si="91"/>
        <v/>
      </c>
      <c r="H696" s="9" t="str">
        <f t="shared" si="92"/>
        <v/>
      </c>
      <c r="I696" s="5" t="str">
        <f t="shared" si="93"/>
        <v/>
      </c>
      <c r="J696" s="5" t="str">
        <f>IF(OR($L696="",NOT(COUNTIFS($L$2:$L696,$L696)=1)),"",SUMIFS($G:$G,$L:$L,$L696))</f>
        <v/>
      </c>
      <c r="K696" s="5" t="str">
        <f>IF(OR($L696="",NOT(COUNTIFS($L$2:$L696,$L696)=1)),"",SUMIFS($I:$I,$L:$L,$L696))</f>
        <v/>
      </c>
      <c r="L696" s="6" t="str">
        <f t="shared" si="94"/>
        <v/>
      </c>
      <c r="M696" s="6">
        <f t="shared" si="95"/>
        <v>28</v>
      </c>
      <c r="N696" s="6">
        <f t="shared" si="96"/>
        <v>21</v>
      </c>
      <c r="O696" s="9" t="str">
        <f>IF(AND($B696&lt;&gt;"",$C696&lt;&gt;"",$B696&lt;=$C696),INDEX(Szabalyok!$C:$C,$N696),"")</f>
        <v/>
      </c>
      <c r="P696">
        <f t="shared" si="98"/>
        <v>0</v>
      </c>
    </row>
    <row r="697" spans="1:16" x14ac:dyDescent="0.35">
      <c r="A697">
        <f t="shared" si="97"/>
        <v>0</v>
      </c>
      <c r="B697" s="4" t="str">
        <f>IF($M697&gt;300,"",IF(OR(INDEX(Bemenet!$E$2:$E$301,$M697)="",INDEX(Bemenet!$F$2:$F$301,$M697)=""),"",MAX(INDEX(Bemenet!$E$2:$E$301,$M697),INDEX(Szabalyok!$A:$A,$N697))))</f>
        <v/>
      </c>
      <c r="C697" s="4" t="str">
        <f>IF($B697="","",MIN(INDEX(Bemenet!$F$2:$F$301,$M697),INDEX(Szabalyok!$B:$B,$N697)))</f>
        <v/>
      </c>
      <c r="D697" s="5" t="str">
        <f>IF(AND($B697&lt;&gt;"",$C697&lt;&gt;"",$B697&lt;=$C697),INDEX(Bemenet!$G$2:$G$301,$M697),"")</f>
        <v/>
      </c>
      <c r="E697" s="6" t="str">
        <f>IF(AND($B697&lt;&gt;"",$C697&lt;&gt;"",$B697&lt;=$C697),INDEX(Bemenet!$D$2:$D$301,$M697),"")</f>
        <v/>
      </c>
      <c r="F697" s="5" t="str">
        <f t="shared" si="90"/>
        <v/>
      </c>
      <c r="G697" s="5" t="str">
        <f t="shared" si="91"/>
        <v/>
      </c>
      <c r="H697" s="9" t="str">
        <f t="shared" si="92"/>
        <v/>
      </c>
      <c r="I697" s="5" t="str">
        <f t="shared" si="93"/>
        <v/>
      </c>
      <c r="J697" s="5" t="str">
        <f>IF(OR($L697="",NOT(COUNTIFS($L$2:$L697,$L697)=1)),"",SUMIFS($G:$G,$L:$L,$L697))</f>
        <v/>
      </c>
      <c r="K697" s="5" t="str">
        <f>IF(OR($L697="",NOT(COUNTIFS($L$2:$L697,$L697)=1)),"",SUMIFS($I:$I,$L:$L,$L697))</f>
        <v/>
      </c>
      <c r="L697" s="6" t="str">
        <f t="shared" si="94"/>
        <v/>
      </c>
      <c r="M697" s="6">
        <f t="shared" si="95"/>
        <v>28</v>
      </c>
      <c r="N697" s="6">
        <f t="shared" si="96"/>
        <v>22</v>
      </c>
      <c r="O697" s="9" t="str">
        <f>IF(AND($B697&lt;&gt;"",$C697&lt;&gt;"",$B697&lt;=$C697),INDEX(Szabalyok!$C:$C,$N697),"")</f>
        <v/>
      </c>
      <c r="P697">
        <f t="shared" si="98"/>
        <v>0</v>
      </c>
    </row>
    <row r="698" spans="1:16" x14ac:dyDescent="0.35">
      <c r="A698">
        <f t="shared" si="97"/>
        <v>0</v>
      </c>
      <c r="B698" s="4" t="str">
        <f>IF($M698&gt;300,"",IF(OR(INDEX(Bemenet!$E$2:$E$301,$M698)="",INDEX(Bemenet!$F$2:$F$301,$M698)=""),"",MAX(INDEX(Bemenet!$E$2:$E$301,$M698),INDEX(Szabalyok!$A:$A,$N698))))</f>
        <v/>
      </c>
      <c r="C698" s="4" t="str">
        <f>IF($B698="","",MIN(INDEX(Bemenet!$F$2:$F$301,$M698),INDEX(Szabalyok!$B:$B,$N698)))</f>
        <v/>
      </c>
      <c r="D698" s="5" t="str">
        <f>IF(AND($B698&lt;&gt;"",$C698&lt;&gt;"",$B698&lt;=$C698),INDEX(Bemenet!$G$2:$G$301,$M698),"")</f>
        <v/>
      </c>
      <c r="E698" s="6" t="str">
        <f>IF(AND($B698&lt;&gt;"",$C698&lt;&gt;"",$B698&lt;=$C698),INDEX(Bemenet!$D$2:$D$301,$M698),"")</f>
        <v/>
      </c>
      <c r="F698" s="5" t="str">
        <f t="shared" si="90"/>
        <v/>
      </c>
      <c r="G698" s="5" t="str">
        <f t="shared" si="91"/>
        <v/>
      </c>
      <c r="H698" s="9" t="str">
        <f t="shared" si="92"/>
        <v/>
      </c>
      <c r="I698" s="5" t="str">
        <f t="shared" si="93"/>
        <v/>
      </c>
      <c r="J698" s="5" t="str">
        <f>IF(OR($L698="",NOT(COUNTIFS($L$2:$L698,$L698)=1)),"",SUMIFS($G:$G,$L:$L,$L698))</f>
        <v/>
      </c>
      <c r="K698" s="5" t="str">
        <f>IF(OR($L698="",NOT(COUNTIFS($L$2:$L698,$L698)=1)),"",SUMIFS($I:$I,$L:$L,$L698))</f>
        <v/>
      </c>
      <c r="L698" s="6" t="str">
        <f t="shared" si="94"/>
        <v/>
      </c>
      <c r="M698" s="6">
        <f t="shared" si="95"/>
        <v>28</v>
      </c>
      <c r="N698" s="6">
        <f t="shared" si="96"/>
        <v>23</v>
      </c>
      <c r="O698" s="9" t="str">
        <f>IF(AND($B698&lt;&gt;"",$C698&lt;&gt;"",$B698&lt;=$C698),INDEX(Szabalyok!$C:$C,$N698),"")</f>
        <v/>
      </c>
      <c r="P698">
        <f t="shared" si="98"/>
        <v>0</v>
      </c>
    </row>
    <row r="699" spans="1:16" x14ac:dyDescent="0.35">
      <c r="A699">
        <f t="shared" si="97"/>
        <v>0</v>
      </c>
      <c r="B699" s="4" t="str">
        <f>IF($M699&gt;300,"",IF(OR(INDEX(Bemenet!$E$2:$E$301,$M699)="",INDEX(Bemenet!$F$2:$F$301,$M699)=""),"",MAX(INDEX(Bemenet!$E$2:$E$301,$M699),INDEX(Szabalyok!$A:$A,$N699))))</f>
        <v/>
      </c>
      <c r="C699" s="4" t="str">
        <f>IF($B699="","",MIN(INDEX(Bemenet!$F$2:$F$301,$M699),INDEX(Szabalyok!$B:$B,$N699)))</f>
        <v/>
      </c>
      <c r="D699" s="5" t="str">
        <f>IF(AND($B699&lt;&gt;"",$C699&lt;&gt;"",$B699&lt;=$C699),INDEX(Bemenet!$G$2:$G$301,$M699),"")</f>
        <v/>
      </c>
      <c r="E699" s="6" t="str">
        <f>IF(AND($B699&lt;&gt;"",$C699&lt;&gt;"",$B699&lt;=$C699),INDEX(Bemenet!$D$2:$D$301,$M699),"")</f>
        <v/>
      </c>
      <c r="F699" s="5" t="str">
        <f t="shared" si="90"/>
        <v/>
      </c>
      <c r="G699" s="5" t="str">
        <f t="shared" si="91"/>
        <v/>
      </c>
      <c r="H699" s="9" t="str">
        <f t="shared" si="92"/>
        <v/>
      </c>
      <c r="I699" s="5" t="str">
        <f t="shared" si="93"/>
        <v/>
      </c>
      <c r="J699" s="5" t="str">
        <f>IF(OR($L699="",NOT(COUNTIFS($L$2:$L699,$L699)=1)),"",SUMIFS($G:$G,$L:$L,$L699))</f>
        <v/>
      </c>
      <c r="K699" s="5" t="str">
        <f>IF(OR($L699="",NOT(COUNTIFS($L$2:$L699,$L699)=1)),"",SUMIFS($I:$I,$L:$L,$L699))</f>
        <v/>
      </c>
      <c r="L699" s="6" t="str">
        <f t="shared" si="94"/>
        <v/>
      </c>
      <c r="M699" s="6">
        <f t="shared" si="95"/>
        <v>28</v>
      </c>
      <c r="N699" s="6">
        <f t="shared" si="96"/>
        <v>24</v>
      </c>
      <c r="O699" s="9" t="str">
        <f>IF(AND($B699&lt;&gt;"",$C699&lt;&gt;"",$B699&lt;=$C699),INDEX(Szabalyok!$C:$C,$N699),"")</f>
        <v/>
      </c>
      <c r="P699">
        <f t="shared" si="98"/>
        <v>0</v>
      </c>
    </row>
    <row r="700" spans="1:16" x14ac:dyDescent="0.35">
      <c r="A700">
        <f t="shared" si="97"/>
        <v>0</v>
      </c>
      <c r="B700" s="4" t="str">
        <f>IF($M700&gt;300,"",IF(OR(INDEX(Bemenet!$E$2:$E$301,$M700)="",INDEX(Bemenet!$F$2:$F$301,$M700)=""),"",MAX(INDEX(Bemenet!$E$2:$E$301,$M700),INDEX(Szabalyok!$A:$A,$N700))))</f>
        <v/>
      </c>
      <c r="C700" s="4" t="str">
        <f>IF($B700="","",MIN(INDEX(Bemenet!$F$2:$F$301,$M700),INDEX(Szabalyok!$B:$B,$N700)))</f>
        <v/>
      </c>
      <c r="D700" s="5" t="str">
        <f>IF(AND($B700&lt;&gt;"",$C700&lt;&gt;"",$B700&lt;=$C700),INDEX(Bemenet!$G$2:$G$301,$M700),"")</f>
        <v/>
      </c>
      <c r="E700" s="6" t="str">
        <f>IF(AND($B700&lt;&gt;"",$C700&lt;&gt;"",$B700&lt;=$C700),INDEX(Bemenet!$D$2:$D$301,$M700),"")</f>
        <v/>
      </c>
      <c r="F700" s="5" t="str">
        <f t="shared" si="90"/>
        <v/>
      </c>
      <c r="G700" s="5" t="str">
        <f t="shared" si="91"/>
        <v/>
      </c>
      <c r="H700" s="9" t="str">
        <f t="shared" si="92"/>
        <v/>
      </c>
      <c r="I700" s="5" t="str">
        <f t="shared" si="93"/>
        <v/>
      </c>
      <c r="J700" s="5" t="str">
        <f>IF(OR($L700="",NOT(COUNTIFS($L$2:$L700,$L700)=1)),"",SUMIFS($G:$G,$L:$L,$L700))</f>
        <v/>
      </c>
      <c r="K700" s="5" t="str">
        <f>IF(OR($L700="",NOT(COUNTIFS($L$2:$L700,$L700)=1)),"",SUMIFS($I:$I,$L:$L,$L700))</f>
        <v/>
      </c>
      <c r="L700" s="6" t="str">
        <f t="shared" si="94"/>
        <v/>
      </c>
      <c r="M700" s="6">
        <f t="shared" si="95"/>
        <v>28</v>
      </c>
      <c r="N700" s="6">
        <f t="shared" si="96"/>
        <v>25</v>
      </c>
      <c r="O700" s="9" t="str">
        <f>IF(AND($B700&lt;&gt;"",$C700&lt;&gt;"",$B700&lt;=$C700),INDEX(Szabalyok!$C:$C,$N700),"")</f>
        <v/>
      </c>
      <c r="P700">
        <f t="shared" si="98"/>
        <v>0</v>
      </c>
    </row>
    <row r="701" spans="1:16" x14ac:dyDescent="0.35">
      <c r="A701">
        <f t="shared" si="97"/>
        <v>0</v>
      </c>
      <c r="B701" s="4" t="str">
        <f>IF($M701&gt;300,"",IF(OR(INDEX(Bemenet!$E$2:$E$301,$M701)="",INDEX(Bemenet!$F$2:$F$301,$M701)=""),"",MAX(INDEX(Bemenet!$E$2:$E$301,$M701),INDEX(Szabalyok!$A:$A,$N701))))</f>
        <v/>
      </c>
      <c r="C701" s="4" t="str">
        <f>IF($B701="","",MIN(INDEX(Bemenet!$F$2:$F$301,$M701),INDEX(Szabalyok!$B:$B,$N701)))</f>
        <v/>
      </c>
      <c r="D701" s="5" t="str">
        <f>IF(AND($B701&lt;&gt;"",$C701&lt;&gt;"",$B701&lt;=$C701),INDEX(Bemenet!$G$2:$G$301,$M701),"")</f>
        <v/>
      </c>
      <c r="E701" s="6" t="str">
        <f>IF(AND($B701&lt;&gt;"",$C701&lt;&gt;"",$B701&lt;=$C701),INDEX(Bemenet!$D$2:$D$301,$M701),"")</f>
        <v/>
      </c>
      <c r="F701" s="5" t="str">
        <f t="shared" si="90"/>
        <v/>
      </c>
      <c r="G701" s="5" t="str">
        <f t="shared" si="91"/>
        <v/>
      </c>
      <c r="H701" s="9" t="str">
        <f t="shared" si="92"/>
        <v/>
      </c>
      <c r="I701" s="5" t="str">
        <f t="shared" si="93"/>
        <v/>
      </c>
      <c r="J701" s="5" t="str">
        <f>IF(OR($L701="",NOT(COUNTIFS($L$2:$L701,$L701)=1)),"",SUMIFS($G:$G,$L:$L,$L701))</f>
        <v/>
      </c>
      <c r="K701" s="5" t="str">
        <f>IF(OR($L701="",NOT(COUNTIFS($L$2:$L701,$L701)=1)),"",SUMIFS($I:$I,$L:$L,$L701))</f>
        <v/>
      </c>
      <c r="L701" s="6" t="str">
        <f t="shared" si="94"/>
        <v/>
      </c>
      <c r="M701" s="6">
        <f t="shared" si="95"/>
        <v>28</v>
      </c>
      <c r="N701" s="6">
        <f t="shared" si="96"/>
        <v>26</v>
      </c>
      <c r="O701" s="9" t="str">
        <f>IF(AND($B701&lt;&gt;"",$C701&lt;&gt;"",$B701&lt;=$C701),INDEX(Szabalyok!$C:$C,$N701),"")</f>
        <v/>
      </c>
      <c r="P701">
        <f t="shared" si="98"/>
        <v>0</v>
      </c>
    </row>
    <row r="702" spans="1:16" x14ac:dyDescent="0.35">
      <c r="A702">
        <f t="shared" si="97"/>
        <v>0</v>
      </c>
      <c r="B702" s="4" t="str">
        <f>IF($M702&gt;300,"",IF(OR(INDEX(Bemenet!$E$2:$E$301,$M702)="",INDEX(Bemenet!$F$2:$F$301,$M702)=""),"",MAX(INDEX(Bemenet!$E$2:$E$301,$M702),INDEX(Szabalyok!$A:$A,$N702))))</f>
        <v/>
      </c>
      <c r="C702" s="4" t="str">
        <f>IF($B702="","",MIN(INDEX(Bemenet!$F$2:$F$301,$M702),INDEX(Szabalyok!$B:$B,$N702)))</f>
        <v/>
      </c>
      <c r="D702" s="5" t="str">
        <f>IF(AND($B702&lt;&gt;"",$C702&lt;&gt;"",$B702&lt;=$C702),INDEX(Bemenet!$G$2:$G$301,$M702),"")</f>
        <v/>
      </c>
      <c r="E702" s="6" t="str">
        <f>IF(AND($B702&lt;&gt;"",$C702&lt;&gt;"",$B702&lt;=$C702),INDEX(Bemenet!$D$2:$D$301,$M702),"")</f>
        <v/>
      </c>
      <c r="F702" s="5" t="str">
        <f t="shared" si="90"/>
        <v/>
      </c>
      <c r="G702" s="5" t="str">
        <f t="shared" si="91"/>
        <v/>
      </c>
      <c r="H702" s="9" t="str">
        <f t="shared" si="92"/>
        <v/>
      </c>
      <c r="I702" s="5" t="str">
        <f t="shared" si="93"/>
        <v/>
      </c>
      <c r="J702" s="5" t="str">
        <f>IF(OR($L702="",NOT(COUNTIFS($L$2:$L702,$L702)=1)),"",SUMIFS($G:$G,$L:$L,$L702))</f>
        <v/>
      </c>
      <c r="K702" s="5" t="str">
        <f>IF(OR($L702="",NOT(COUNTIFS($L$2:$L702,$L702)=1)),"",SUMIFS($I:$I,$L:$L,$L702))</f>
        <v/>
      </c>
      <c r="L702" s="6" t="str">
        <f t="shared" si="94"/>
        <v/>
      </c>
      <c r="M702" s="6">
        <f t="shared" si="95"/>
        <v>29</v>
      </c>
      <c r="N702" s="6">
        <f t="shared" si="96"/>
        <v>2</v>
      </c>
      <c r="O702" s="9" t="str">
        <f>IF(AND($B702&lt;&gt;"",$C702&lt;&gt;"",$B702&lt;=$C702),INDEX(Szabalyok!$C:$C,$N702),"")</f>
        <v/>
      </c>
      <c r="P702">
        <f t="shared" si="98"/>
        <v>0</v>
      </c>
    </row>
    <row r="703" spans="1:16" x14ac:dyDescent="0.35">
      <c r="A703">
        <f t="shared" si="97"/>
        <v>0</v>
      </c>
      <c r="B703" s="4" t="str">
        <f>IF($M703&gt;300,"",IF(OR(INDEX(Bemenet!$E$2:$E$301,$M703)="",INDEX(Bemenet!$F$2:$F$301,$M703)=""),"",MAX(INDEX(Bemenet!$E$2:$E$301,$M703),INDEX(Szabalyok!$A:$A,$N703))))</f>
        <v/>
      </c>
      <c r="C703" s="4" t="str">
        <f>IF($B703="","",MIN(INDEX(Bemenet!$F$2:$F$301,$M703),INDEX(Szabalyok!$B:$B,$N703)))</f>
        <v/>
      </c>
      <c r="D703" s="5" t="str">
        <f>IF(AND($B703&lt;&gt;"",$C703&lt;&gt;"",$B703&lt;=$C703),INDEX(Bemenet!$G$2:$G$301,$M703),"")</f>
        <v/>
      </c>
      <c r="E703" s="6" t="str">
        <f>IF(AND($B703&lt;&gt;"",$C703&lt;&gt;"",$B703&lt;=$C703),INDEX(Bemenet!$D$2:$D$301,$M703),"")</f>
        <v/>
      </c>
      <c r="F703" s="5" t="str">
        <f t="shared" si="90"/>
        <v/>
      </c>
      <c r="G703" s="5" t="str">
        <f t="shared" si="91"/>
        <v/>
      </c>
      <c r="H703" s="9" t="str">
        <f t="shared" si="92"/>
        <v/>
      </c>
      <c r="I703" s="5" t="str">
        <f t="shared" si="93"/>
        <v/>
      </c>
      <c r="J703" s="5" t="str">
        <f>IF(OR($L703="",NOT(COUNTIFS($L$2:$L703,$L703)=1)),"",SUMIFS($G:$G,$L:$L,$L703))</f>
        <v/>
      </c>
      <c r="K703" s="5" t="str">
        <f>IF(OR($L703="",NOT(COUNTIFS($L$2:$L703,$L703)=1)),"",SUMIFS($I:$I,$L:$L,$L703))</f>
        <v/>
      </c>
      <c r="L703" s="6" t="str">
        <f t="shared" si="94"/>
        <v/>
      </c>
      <c r="M703" s="6">
        <f t="shared" si="95"/>
        <v>29</v>
      </c>
      <c r="N703" s="6">
        <f t="shared" si="96"/>
        <v>3</v>
      </c>
      <c r="O703" s="9" t="str">
        <f>IF(AND($B703&lt;&gt;"",$C703&lt;&gt;"",$B703&lt;=$C703),INDEX(Szabalyok!$C:$C,$N703),"")</f>
        <v/>
      </c>
      <c r="P703">
        <f t="shared" si="98"/>
        <v>0</v>
      </c>
    </row>
    <row r="704" spans="1:16" x14ac:dyDescent="0.35">
      <c r="A704">
        <f t="shared" si="97"/>
        <v>0</v>
      </c>
      <c r="B704" s="4" t="str">
        <f>IF($M704&gt;300,"",IF(OR(INDEX(Bemenet!$E$2:$E$301,$M704)="",INDEX(Bemenet!$F$2:$F$301,$M704)=""),"",MAX(INDEX(Bemenet!$E$2:$E$301,$M704),INDEX(Szabalyok!$A:$A,$N704))))</f>
        <v/>
      </c>
      <c r="C704" s="4" t="str">
        <f>IF($B704="","",MIN(INDEX(Bemenet!$F$2:$F$301,$M704),INDEX(Szabalyok!$B:$B,$N704)))</f>
        <v/>
      </c>
      <c r="D704" s="5" t="str">
        <f>IF(AND($B704&lt;&gt;"",$C704&lt;&gt;"",$B704&lt;=$C704),INDEX(Bemenet!$G$2:$G$301,$M704),"")</f>
        <v/>
      </c>
      <c r="E704" s="6" t="str">
        <f>IF(AND($B704&lt;&gt;"",$C704&lt;&gt;"",$B704&lt;=$C704),INDEX(Bemenet!$D$2:$D$301,$M704),"")</f>
        <v/>
      </c>
      <c r="F704" s="5" t="str">
        <f t="shared" si="90"/>
        <v/>
      </c>
      <c r="G704" s="5" t="str">
        <f t="shared" si="91"/>
        <v/>
      </c>
      <c r="H704" s="9" t="str">
        <f t="shared" si="92"/>
        <v/>
      </c>
      <c r="I704" s="5" t="str">
        <f t="shared" si="93"/>
        <v/>
      </c>
      <c r="J704" s="5" t="str">
        <f>IF(OR($L704="",NOT(COUNTIFS($L$2:$L704,$L704)=1)),"",SUMIFS($G:$G,$L:$L,$L704))</f>
        <v/>
      </c>
      <c r="K704" s="5" t="str">
        <f>IF(OR($L704="",NOT(COUNTIFS($L$2:$L704,$L704)=1)),"",SUMIFS($I:$I,$L:$L,$L704))</f>
        <v/>
      </c>
      <c r="L704" s="6" t="str">
        <f t="shared" si="94"/>
        <v/>
      </c>
      <c r="M704" s="6">
        <f t="shared" si="95"/>
        <v>29</v>
      </c>
      <c r="N704" s="6">
        <f t="shared" si="96"/>
        <v>4</v>
      </c>
      <c r="O704" s="9" t="str">
        <f>IF(AND($B704&lt;&gt;"",$C704&lt;&gt;"",$B704&lt;=$C704),INDEX(Szabalyok!$C:$C,$N704),"")</f>
        <v/>
      </c>
      <c r="P704">
        <f t="shared" si="98"/>
        <v>0</v>
      </c>
    </row>
    <row r="705" spans="1:16" x14ac:dyDescent="0.35">
      <c r="A705">
        <f t="shared" si="97"/>
        <v>0</v>
      </c>
      <c r="B705" s="4" t="str">
        <f>IF($M705&gt;300,"",IF(OR(INDEX(Bemenet!$E$2:$E$301,$M705)="",INDEX(Bemenet!$F$2:$F$301,$M705)=""),"",MAX(INDEX(Bemenet!$E$2:$E$301,$M705),INDEX(Szabalyok!$A:$A,$N705))))</f>
        <v/>
      </c>
      <c r="C705" s="4" t="str">
        <f>IF($B705="","",MIN(INDEX(Bemenet!$F$2:$F$301,$M705),INDEX(Szabalyok!$B:$B,$N705)))</f>
        <v/>
      </c>
      <c r="D705" s="5" t="str">
        <f>IF(AND($B705&lt;&gt;"",$C705&lt;&gt;"",$B705&lt;=$C705),INDEX(Bemenet!$G$2:$G$301,$M705),"")</f>
        <v/>
      </c>
      <c r="E705" s="6" t="str">
        <f>IF(AND($B705&lt;&gt;"",$C705&lt;&gt;"",$B705&lt;=$C705),INDEX(Bemenet!$D$2:$D$301,$M705),"")</f>
        <v/>
      </c>
      <c r="F705" s="5" t="str">
        <f t="shared" si="90"/>
        <v/>
      </c>
      <c r="G705" s="5" t="str">
        <f t="shared" si="91"/>
        <v/>
      </c>
      <c r="H705" s="9" t="str">
        <f t="shared" si="92"/>
        <v/>
      </c>
      <c r="I705" s="5" t="str">
        <f t="shared" si="93"/>
        <v/>
      </c>
      <c r="J705" s="5" t="str">
        <f>IF(OR($L705="",NOT(COUNTIFS($L$2:$L705,$L705)=1)),"",SUMIFS($G:$G,$L:$L,$L705))</f>
        <v/>
      </c>
      <c r="K705" s="5" t="str">
        <f>IF(OR($L705="",NOT(COUNTIFS($L$2:$L705,$L705)=1)),"",SUMIFS($I:$I,$L:$L,$L705))</f>
        <v/>
      </c>
      <c r="L705" s="6" t="str">
        <f t="shared" si="94"/>
        <v/>
      </c>
      <c r="M705" s="6">
        <f t="shared" si="95"/>
        <v>29</v>
      </c>
      <c r="N705" s="6">
        <f t="shared" si="96"/>
        <v>5</v>
      </c>
      <c r="O705" s="9" t="str">
        <f>IF(AND($B705&lt;&gt;"",$C705&lt;&gt;"",$B705&lt;=$C705),INDEX(Szabalyok!$C:$C,$N705),"")</f>
        <v/>
      </c>
      <c r="P705">
        <f t="shared" si="98"/>
        <v>0</v>
      </c>
    </row>
    <row r="706" spans="1:16" x14ac:dyDescent="0.35">
      <c r="A706">
        <f t="shared" si="97"/>
        <v>0</v>
      </c>
      <c r="B706" s="4" t="str">
        <f>IF($M706&gt;300,"",IF(OR(INDEX(Bemenet!$E$2:$E$301,$M706)="",INDEX(Bemenet!$F$2:$F$301,$M706)=""),"",MAX(INDEX(Bemenet!$E$2:$E$301,$M706),INDEX(Szabalyok!$A:$A,$N706))))</f>
        <v/>
      </c>
      <c r="C706" s="4" t="str">
        <f>IF($B706="","",MIN(INDEX(Bemenet!$F$2:$F$301,$M706),INDEX(Szabalyok!$B:$B,$N706)))</f>
        <v/>
      </c>
      <c r="D706" s="5" t="str">
        <f>IF(AND($B706&lt;&gt;"",$C706&lt;&gt;"",$B706&lt;=$C706),INDEX(Bemenet!$G$2:$G$301,$M706),"")</f>
        <v/>
      </c>
      <c r="E706" s="6" t="str">
        <f>IF(AND($B706&lt;&gt;"",$C706&lt;&gt;"",$B706&lt;=$C706),INDEX(Bemenet!$D$2:$D$301,$M706),"")</f>
        <v/>
      </c>
      <c r="F706" s="5" t="str">
        <f t="shared" ref="F706:F769" si="99">IF(AND($B706&lt;&gt;"",$C706&lt;&gt;"",$B706&lt;=$C706),$C706-$B706+1,"")</f>
        <v/>
      </c>
      <c r="G706" s="5" t="str">
        <f t="shared" ref="G706:G769" si="100">IF($F706="","",$F706*$D706)</f>
        <v/>
      </c>
      <c r="H706" s="9" t="str">
        <f t="shared" ref="H706:H769" si="101">IF($G706="","",$O706)</f>
        <v/>
      </c>
      <c r="I706" s="5" t="str">
        <f t="shared" ref="I706:I769" si="102">IF($G706="","",$G706*IF($H706="",$O706,$H706)/100)</f>
        <v/>
      </c>
      <c r="J706" s="5" t="str">
        <f>IF(OR($L706="",NOT(COUNTIFS($L$2:$L706,$L706)=1)),"",SUMIFS($G:$G,$L:$L,$L706))</f>
        <v/>
      </c>
      <c r="K706" s="5" t="str">
        <f>IF(OR($L706="",NOT(COUNTIFS($L$2:$L706,$L706)=1)),"",SUMIFS($I:$I,$L:$L,$L706))</f>
        <v/>
      </c>
      <c r="L706" s="6" t="str">
        <f t="shared" ref="L706:L769" si="103">IF($B706="","",YEAR($B706))</f>
        <v/>
      </c>
      <c r="M706" s="6">
        <f t="shared" ref="M706:M769" si="104">INT((ROW()-2)/25)+1</f>
        <v>29</v>
      </c>
      <c r="N706" s="6">
        <f t="shared" ref="N706:N769" si="105">MOD(ROW()-2,25)+2</f>
        <v>6</v>
      </c>
      <c r="O706" s="9" t="str">
        <f>IF(AND($B706&lt;&gt;"",$C706&lt;&gt;"",$B706&lt;=$C706),INDEX(Szabalyok!$C:$C,$N706),"")</f>
        <v/>
      </c>
      <c r="P706">
        <f t="shared" si="98"/>
        <v>0</v>
      </c>
    </row>
    <row r="707" spans="1:16" x14ac:dyDescent="0.35">
      <c r="A707">
        <f t="shared" si="97"/>
        <v>0</v>
      </c>
      <c r="B707" s="4" t="str">
        <f>IF($M707&gt;300,"",IF(OR(INDEX(Bemenet!$E$2:$E$301,$M707)="",INDEX(Bemenet!$F$2:$F$301,$M707)=""),"",MAX(INDEX(Bemenet!$E$2:$E$301,$M707),INDEX(Szabalyok!$A:$A,$N707))))</f>
        <v/>
      </c>
      <c r="C707" s="4" t="str">
        <f>IF($B707="","",MIN(INDEX(Bemenet!$F$2:$F$301,$M707),INDEX(Szabalyok!$B:$B,$N707)))</f>
        <v/>
      </c>
      <c r="D707" s="5" t="str">
        <f>IF(AND($B707&lt;&gt;"",$C707&lt;&gt;"",$B707&lt;=$C707),INDEX(Bemenet!$G$2:$G$301,$M707),"")</f>
        <v/>
      </c>
      <c r="E707" s="6" t="str">
        <f>IF(AND($B707&lt;&gt;"",$C707&lt;&gt;"",$B707&lt;=$C707),INDEX(Bemenet!$D$2:$D$301,$M707),"")</f>
        <v/>
      </c>
      <c r="F707" s="5" t="str">
        <f t="shared" si="99"/>
        <v/>
      </c>
      <c r="G707" s="5" t="str">
        <f t="shared" si="100"/>
        <v/>
      </c>
      <c r="H707" s="9" t="str">
        <f t="shared" si="101"/>
        <v/>
      </c>
      <c r="I707" s="5" t="str">
        <f t="shared" si="102"/>
        <v/>
      </c>
      <c r="J707" s="5" t="str">
        <f>IF(OR($L707="",NOT(COUNTIFS($L$2:$L707,$L707)=1)),"",SUMIFS($G:$G,$L:$L,$L707))</f>
        <v/>
      </c>
      <c r="K707" s="5" t="str">
        <f>IF(OR($L707="",NOT(COUNTIFS($L$2:$L707,$L707)=1)),"",SUMIFS($I:$I,$L:$L,$L707))</f>
        <v/>
      </c>
      <c r="L707" s="6" t="str">
        <f t="shared" si="103"/>
        <v/>
      </c>
      <c r="M707" s="6">
        <f t="shared" si="104"/>
        <v>29</v>
      </c>
      <c r="N707" s="6">
        <f t="shared" si="105"/>
        <v>7</v>
      </c>
      <c r="O707" s="9" t="str">
        <f>IF(AND($B707&lt;&gt;"",$C707&lt;&gt;"",$B707&lt;=$C707),INDEX(Szabalyok!$C:$C,$N707),"")</f>
        <v/>
      </c>
      <c r="P707">
        <f t="shared" si="98"/>
        <v>0</v>
      </c>
    </row>
    <row r="708" spans="1:16" x14ac:dyDescent="0.35">
      <c r="A708">
        <f t="shared" ref="A708:A771" si="106">IF(P708=P707,0,P708)</f>
        <v>0</v>
      </c>
      <c r="B708" s="4" t="str">
        <f>IF($M708&gt;300,"",IF(OR(INDEX(Bemenet!$E$2:$E$301,$M708)="",INDEX(Bemenet!$F$2:$F$301,$M708)=""),"",MAX(INDEX(Bemenet!$E$2:$E$301,$M708),INDEX(Szabalyok!$A:$A,$N708))))</f>
        <v/>
      </c>
      <c r="C708" s="4" t="str">
        <f>IF($B708="","",MIN(INDEX(Bemenet!$F$2:$F$301,$M708),INDEX(Szabalyok!$B:$B,$N708)))</f>
        <v/>
      </c>
      <c r="D708" s="5" t="str">
        <f>IF(AND($B708&lt;&gt;"",$C708&lt;&gt;"",$B708&lt;=$C708),INDEX(Bemenet!$G$2:$G$301,$M708),"")</f>
        <v/>
      </c>
      <c r="E708" s="6" t="str">
        <f>IF(AND($B708&lt;&gt;"",$C708&lt;&gt;"",$B708&lt;=$C708),INDEX(Bemenet!$D$2:$D$301,$M708),"")</f>
        <v/>
      </c>
      <c r="F708" s="5" t="str">
        <f t="shared" si="99"/>
        <v/>
      </c>
      <c r="G708" s="5" t="str">
        <f t="shared" si="100"/>
        <v/>
      </c>
      <c r="H708" s="9" t="str">
        <f t="shared" si="101"/>
        <v/>
      </c>
      <c r="I708" s="5" t="str">
        <f t="shared" si="102"/>
        <v/>
      </c>
      <c r="J708" s="5" t="str">
        <f>IF(OR($L708="",NOT(COUNTIFS($L$2:$L708,$L708)=1)),"",SUMIFS($G:$G,$L:$L,$L708))</f>
        <v/>
      </c>
      <c r="K708" s="5" t="str">
        <f>IF(OR($L708="",NOT(COUNTIFS($L$2:$L708,$L708)=1)),"",SUMIFS($I:$I,$L:$L,$L708))</f>
        <v/>
      </c>
      <c r="L708" s="6" t="str">
        <f t="shared" si="103"/>
        <v/>
      </c>
      <c r="M708" s="6">
        <f t="shared" si="104"/>
        <v>29</v>
      </c>
      <c r="N708" s="6">
        <f t="shared" si="105"/>
        <v>8</v>
      </c>
      <c r="O708" s="9" t="str">
        <f>IF(AND($B708&lt;&gt;"",$C708&lt;&gt;"",$B708&lt;=$C708),INDEX(Szabalyok!$C:$C,$N708),"")</f>
        <v/>
      </c>
      <c r="P708">
        <f t="shared" ref="P708:P771" si="107">IF(D708="",P707,P707+1)</f>
        <v>0</v>
      </c>
    </row>
    <row r="709" spans="1:16" x14ac:dyDescent="0.35">
      <c r="A709">
        <f t="shared" si="106"/>
        <v>0</v>
      </c>
      <c r="B709" s="4" t="str">
        <f>IF($M709&gt;300,"",IF(OR(INDEX(Bemenet!$E$2:$E$301,$M709)="",INDEX(Bemenet!$F$2:$F$301,$M709)=""),"",MAX(INDEX(Bemenet!$E$2:$E$301,$M709),INDEX(Szabalyok!$A:$A,$N709))))</f>
        <v/>
      </c>
      <c r="C709" s="4" t="str">
        <f>IF($B709="","",MIN(INDEX(Bemenet!$F$2:$F$301,$M709),INDEX(Szabalyok!$B:$B,$N709)))</f>
        <v/>
      </c>
      <c r="D709" s="5" t="str">
        <f>IF(AND($B709&lt;&gt;"",$C709&lt;&gt;"",$B709&lt;=$C709),INDEX(Bemenet!$G$2:$G$301,$M709),"")</f>
        <v/>
      </c>
      <c r="E709" s="6" t="str">
        <f>IF(AND($B709&lt;&gt;"",$C709&lt;&gt;"",$B709&lt;=$C709),INDEX(Bemenet!$D$2:$D$301,$M709),"")</f>
        <v/>
      </c>
      <c r="F709" s="5" t="str">
        <f t="shared" si="99"/>
        <v/>
      </c>
      <c r="G709" s="5" t="str">
        <f t="shared" si="100"/>
        <v/>
      </c>
      <c r="H709" s="9" t="str">
        <f t="shared" si="101"/>
        <v/>
      </c>
      <c r="I709" s="5" t="str">
        <f t="shared" si="102"/>
        <v/>
      </c>
      <c r="J709" s="5" t="str">
        <f>IF(OR($L709="",NOT(COUNTIFS($L$2:$L709,$L709)=1)),"",SUMIFS($G:$G,$L:$L,$L709))</f>
        <v/>
      </c>
      <c r="K709" s="5" t="str">
        <f>IF(OR($L709="",NOT(COUNTIFS($L$2:$L709,$L709)=1)),"",SUMIFS($I:$I,$L:$L,$L709))</f>
        <v/>
      </c>
      <c r="L709" s="6" t="str">
        <f t="shared" si="103"/>
        <v/>
      </c>
      <c r="M709" s="6">
        <f t="shared" si="104"/>
        <v>29</v>
      </c>
      <c r="N709" s="6">
        <f t="shared" si="105"/>
        <v>9</v>
      </c>
      <c r="O709" s="9" t="str">
        <f>IF(AND($B709&lt;&gt;"",$C709&lt;&gt;"",$B709&lt;=$C709),INDEX(Szabalyok!$C:$C,$N709),"")</f>
        <v/>
      </c>
      <c r="P709">
        <f t="shared" si="107"/>
        <v>0</v>
      </c>
    </row>
    <row r="710" spans="1:16" x14ac:dyDescent="0.35">
      <c r="A710">
        <f t="shared" si="106"/>
        <v>0</v>
      </c>
      <c r="B710" s="4" t="str">
        <f>IF($M710&gt;300,"",IF(OR(INDEX(Bemenet!$E$2:$E$301,$M710)="",INDEX(Bemenet!$F$2:$F$301,$M710)=""),"",MAX(INDEX(Bemenet!$E$2:$E$301,$M710),INDEX(Szabalyok!$A:$A,$N710))))</f>
        <v/>
      </c>
      <c r="C710" s="4" t="str">
        <f>IF($B710="","",MIN(INDEX(Bemenet!$F$2:$F$301,$M710),INDEX(Szabalyok!$B:$B,$N710)))</f>
        <v/>
      </c>
      <c r="D710" s="5" t="str">
        <f>IF(AND($B710&lt;&gt;"",$C710&lt;&gt;"",$B710&lt;=$C710),INDEX(Bemenet!$G$2:$G$301,$M710),"")</f>
        <v/>
      </c>
      <c r="E710" s="6" t="str">
        <f>IF(AND($B710&lt;&gt;"",$C710&lt;&gt;"",$B710&lt;=$C710),INDEX(Bemenet!$D$2:$D$301,$M710),"")</f>
        <v/>
      </c>
      <c r="F710" s="5" t="str">
        <f t="shared" si="99"/>
        <v/>
      </c>
      <c r="G710" s="5" t="str">
        <f t="shared" si="100"/>
        <v/>
      </c>
      <c r="H710" s="9" t="str">
        <f t="shared" si="101"/>
        <v/>
      </c>
      <c r="I710" s="5" t="str">
        <f t="shared" si="102"/>
        <v/>
      </c>
      <c r="J710" s="5" t="str">
        <f>IF(OR($L710="",NOT(COUNTIFS($L$2:$L710,$L710)=1)),"",SUMIFS($G:$G,$L:$L,$L710))</f>
        <v/>
      </c>
      <c r="K710" s="5" t="str">
        <f>IF(OR($L710="",NOT(COUNTIFS($L$2:$L710,$L710)=1)),"",SUMIFS($I:$I,$L:$L,$L710))</f>
        <v/>
      </c>
      <c r="L710" s="6" t="str">
        <f t="shared" si="103"/>
        <v/>
      </c>
      <c r="M710" s="6">
        <f t="shared" si="104"/>
        <v>29</v>
      </c>
      <c r="N710" s="6">
        <f t="shared" si="105"/>
        <v>10</v>
      </c>
      <c r="O710" s="9" t="str">
        <f>IF(AND($B710&lt;&gt;"",$C710&lt;&gt;"",$B710&lt;=$C710),INDEX(Szabalyok!$C:$C,$N710),"")</f>
        <v/>
      </c>
      <c r="P710">
        <f t="shared" si="107"/>
        <v>0</v>
      </c>
    </row>
    <row r="711" spans="1:16" x14ac:dyDescent="0.35">
      <c r="A711">
        <f t="shared" si="106"/>
        <v>0</v>
      </c>
      <c r="B711" s="4" t="str">
        <f>IF($M711&gt;300,"",IF(OR(INDEX(Bemenet!$E$2:$E$301,$M711)="",INDEX(Bemenet!$F$2:$F$301,$M711)=""),"",MAX(INDEX(Bemenet!$E$2:$E$301,$M711),INDEX(Szabalyok!$A:$A,$N711))))</f>
        <v/>
      </c>
      <c r="C711" s="4" t="str">
        <f>IF($B711="","",MIN(INDEX(Bemenet!$F$2:$F$301,$M711),INDEX(Szabalyok!$B:$B,$N711)))</f>
        <v/>
      </c>
      <c r="D711" s="5" t="str">
        <f>IF(AND($B711&lt;&gt;"",$C711&lt;&gt;"",$B711&lt;=$C711),INDEX(Bemenet!$G$2:$G$301,$M711),"")</f>
        <v/>
      </c>
      <c r="E711" s="6" t="str">
        <f>IF(AND($B711&lt;&gt;"",$C711&lt;&gt;"",$B711&lt;=$C711),INDEX(Bemenet!$D$2:$D$301,$M711),"")</f>
        <v/>
      </c>
      <c r="F711" s="5" t="str">
        <f t="shared" si="99"/>
        <v/>
      </c>
      <c r="G711" s="5" t="str">
        <f t="shared" si="100"/>
        <v/>
      </c>
      <c r="H711" s="9" t="str">
        <f t="shared" si="101"/>
        <v/>
      </c>
      <c r="I711" s="5" t="str">
        <f t="shared" si="102"/>
        <v/>
      </c>
      <c r="J711" s="5" t="str">
        <f>IF(OR($L711="",NOT(COUNTIFS($L$2:$L711,$L711)=1)),"",SUMIFS($G:$G,$L:$L,$L711))</f>
        <v/>
      </c>
      <c r="K711" s="5" t="str">
        <f>IF(OR($L711="",NOT(COUNTIFS($L$2:$L711,$L711)=1)),"",SUMIFS($I:$I,$L:$L,$L711))</f>
        <v/>
      </c>
      <c r="L711" s="6" t="str">
        <f t="shared" si="103"/>
        <v/>
      </c>
      <c r="M711" s="6">
        <f t="shared" si="104"/>
        <v>29</v>
      </c>
      <c r="N711" s="6">
        <f t="shared" si="105"/>
        <v>11</v>
      </c>
      <c r="O711" s="9" t="str">
        <f>IF(AND($B711&lt;&gt;"",$C711&lt;&gt;"",$B711&lt;=$C711),INDEX(Szabalyok!$C:$C,$N711),"")</f>
        <v/>
      </c>
      <c r="P711">
        <f t="shared" si="107"/>
        <v>0</v>
      </c>
    </row>
    <row r="712" spans="1:16" x14ac:dyDescent="0.35">
      <c r="A712">
        <f t="shared" si="106"/>
        <v>0</v>
      </c>
      <c r="B712" s="4" t="str">
        <f>IF($M712&gt;300,"",IF(OR(INDEX(Bemenet!$E$2:$E$301,$M712)="",INDEX(Bemenet!$F$2:$F$301,$M712)=""),"",MAX(INDEX(Bemenet!$E$2:$E$301,$M712),INDEX(Szabalyok!$A:$A,$N712))))</f>
        <v/>
      </c>
      <c r="C712" s="4" t="str">
        <f>IF($B712="","",MIN(INDEX(Bemenet!$F$2:$F$301,$M712),INDEX(Szabalyok!$B:$B,$N712)))</f>
        <v/>
      </c>
      <c r="D712" s="5" t="str">
        <f>IF(AND($B712&lt;&gt;"",$C712&lt;&gt;"",$B712&lt;=$C712),INDEX(Bemenet!$G$2:$G$301,$M712),"")</f>
        <v/>
      </c>
      <c r="E712" s="6" t="str">
        <f>IF(AND($B712&lt;&gt;"",$C712&lt;&gt;"",$B712&lt;=$C712),INDEX(Bemenet!$D$2:$D$301,$M712),"")</f>
        <v/>
      </c>
      <c r="F712" s="5" t="str">
        <f t="shared" si="99"/>
        <v/>
      </c>
      <c r="G712" s="5" t="str">
        <f t="shared" si="100"/>
        <v/>
      </c>
      <c r="H712" s="9" t="str">
        <f t="shared" si="101"/>
        <v/>
      </c>
      <c r="I712" s="5" t="str">
        <f t="shared" si="102"/>
        <v/>
      </c>
      <c r="J712" s="5" t="str">
        <f>IF(OR($L712="",NOT(COUNTIFS($L$2:$L712,$L712)=1)),"",SUMIFS($G:$G,$L:$L,$L712))</f>
        <v/>
      </c>
      <c r="K712" s="5" t="str">
        <f>IF(OR($L712="",NOT(COUNTIFS($L$2:$L712,$L712)=1)),"",SUMIFS($I:$I,$L:$L,$L712))</f>
        <v/>
      </c>
      <c r="L712" s="6" t="str">
        <f t="shared" si="103"/>
        <v/>
      </c>
      <c r="M712" s="6">
        <f t="shared" si="104"/>
        <v>29</v>
      </c>
      <c r="N712" s="6">
        <f t="shared" si="105"/>
        <v>12</v>
      </c>
      <c r="O712" s="9" t="str">
        <f>IF(AND($B712&lt;&gt;"",$C712&lt;&gt;"",$B712&lt;=$C712),INDEX(Szabalyok!$C:$C,$N712),"")</f>
        <v/>
      </c>
      <c r="P712">
        <f t="shared" si="107"/>
        <v>0</v>
      </c>
    </row>
    <row r="713" spans="1:16" x14ac:dyDescent="0.35">
      <c r="A713">
        <f t="shared" si="106"/>
        <v>0</v>
      </c>
      <c r="B713" s="4" t="str">
        <f>IF($M713&gt;300,"",IF(OR(INDEX(Bemenet!$E$2:$E$301,$M713)="",INDEX(Bemenet!$F$2:$F$301,$M713)=""),"",MAX(INDEX(Bemenet!$E$2:$E$301,$M713),INDEX(Szabalyok!$A:$A,$N713))))</f>
        <v/>
      </c>
      <c r="C713" s="4" t="str">
        <f>IF($B713="","",MIN(INDEX(Bemenet!$F$2:$F$301,$M713),INDEX(Szabalyok!$B:$B,$N713)))</f>
        <v/>
      </c>
      <c r="D713" s="5" t="str">
        <f>IF(AND($B713&lt;&gt;"",$C713&lt;&gt;"",$B713&lt;=$C713),INDEX(Bemenet!$G$2:$G$301,$M713),"")</f>
        <v/>
      </c>
      <c r="E713" s="6" t="str">
        <f>IF(AND($B713&lt;&gt;"",$C713&lt;&gt;"",$B713&lt;=$C713),INDEX(Bemenet!$D$2:$D$301,$M713),"")</f>
        <v/>
      </c>
      <c r="F713" s="5" t="str">
        <f t="shared" si="99"/>
        <v/>
      </c>
      <c r="G713" s="5" t="str">
        <f t="shared" si="100"/>
        <v/>
      </c>
      <c r="H713" s="9" t="str">
        <f t="shared" si="101"/>
        <v/>
      </c>
      <c r="I713" s="5" t="str">
        <f t="shared" si="102"/>
        <v/>
      </c>
      <c r="J713" s="5" t="str">
        <f>IF(OR($L713="",NOT(COUNTIFS($L$2:$L713,$L713)=1)),"",SUMIFS($G:$G,$L:$L,$L713))</f>
        <v/>
      </c>
      <c r="K713" s="5" t="str">
        <f>IF(OR($L713="",NOT(COUNTIFS($L$2:$L713,$L713)=1)),"",SUMIFS($I:$I,$L:$L,$L713))</f>
        <v/>
      </c>
      <c r="L713" s="6" t="str">
        <f t="shared" si="103"/>
        <v/>
      </c>
      <c r="M713" s="6">
        <f t="shared" si="104"/>
        <v>29</v>
      </c>
      <c r="N713" s="6">
        <f t="shared" si="105"/>
        <v>13</v>
      </c>
      <c r="O713" s="9" t="str">
        <f>IF(AND($B713&lt;&gt;"",$C713&lt;&gt;"",$B713&lt;=$C713),INDEX(Szabalyok!$C:$C,$N713),"")</f>
        <v/>
      </c>
      <c r="P713">
        <f t="shared" si="107"/>
        <v>0</v>
      </c>
    </row>
    <row r="714" spans="1:16" x14ac:dyDescent="0.35">
      <c r="A714">
        <f t="shared" si="106"/>
        <v>0</v>
      </c>
      <c r="B714" s="4" t="str">
        <f>IF($M714&gt;300,"",IF(OR(INDEX(Bemenet!$E$2:$E$301,$M714)="",INDEX(Bemenet!$F$2:$F$301,$M714)=""),"",MAX(INDEX(Bemenet!$E$2:$E$301,$M714),INDEX(Szabalyok!$A:$A,$N714))))</f>
        <v/>
      </c>
      <c r="C714" s="4" t="str">
        <f>IF($B714="","",MIN(INDEX(Bemenet!$F$2:$F$301,$M714),INDEX(Szabalyok!$B:$B,$N714)))</f>
        <v/>
      </c>
      <c r="D714" s="5" t="str">
        <f>IF(AND($B714&lt;&gt;"",$C714&lt;&gt;"",$B714&lt;=$C714),INDEX(Bemenet!$G$2:$G$301,$M714),"")</f>
        <v/>
      </c>
      <c r="E714" s="6" t="str">
        <f>IF(AND($B714&lt;&gt;"",$C714&lt;&gt;"",$B714&lt;=$C714),INDEX(Bemenet!$D$2:$D$301,$M714),"")</f>
        <v/>
      </c>
      <c r="F714" s="5" t="str">
        <f t="shared" si="99"/>
        <v/>
      </c>
      <c r="G714" s="5" t="str">
        <f t="shared" si="100"/>
        <v/>
      </c>
      <c r="H714" s="9" t="str">
        <f t="shared" si="101"/>
        <v/>
      </c>
      <c r="I714" s="5" t="str">
        <f t="shared" si="102"/>
        <v/>
      </c>
      <c r="J714" s="5" t="str">
        <f>IF(OR($L714="",NOT(COUNTIFS($L$2:$L714,$L714)=1)),"",SUMIFS($G:$G,$L:$L,$L714))</f>
        <v/>
      </c>
      <c r="K714" s="5" t="str">
        <f>IF(OR($L714="",NOT(COUNTIFS($L$2:$L714,$L714)=1)),"",SUMIFS($I:$I,$L:$L,$L714))</f>
        <v/>
      </c>
      <c r="L714" s="6" t="str">
        <f t="shared" si="103"/>
        <v/>
      </c>
      <c r="M714" s="6">
        <f t="shared" si="104"/>
        <v>29</v>
      </c>
      <c r="N714" s="6">
        <f t="shared" si="105"/>
        <v>14</v>
      </c>
      <c r="O714" s="9" t="str">
        <f>IF(AND($B714&lt;&gt;"",$C714&lt;&gt;"",$B714&lt;=$C714),INDEX(Szabalyok!$C:$C,$N714),"")</f>
        <v/>
      </c>
      <c r="P714">
        <f t="shared" si="107"/>
        <v>0</v>
      </c>
    </row>
    <row r="715" spans="1:16" x14ac:dyDescent="0.35">
      <c r="A715">
        <f t="shared" si="106"/>
        <v>0</v>
      </c>
      <c r="B715" s="4" t="str">
        <f>IF($M715&gt;300,"",IF(OR(INDEX(Bemenet!$E$2:$E$301,$M715)="",INDEX(Bemenet!$F$2:$F$301,$M715)=""),"",MAX(INDEX(Bemenet!$E$2:$E$301,$M715),INDEX(Szabalyok!$A:$A,$N715))))</f>
        <v/>
      </c>
      <c r="C715" s="4" t="str">
        <f>IF($B715="","",MIN(INDEX(Bemenet!$F$2:$F$301,$M715),INDEX(Szabalyok!$B:$B,$N715)))</f>
        <v/>
      </c>
      <c r="D715" s="5" t="str">
        <f>IF(AND($B715&lt;&gt;"",$C715&lt;&gt;"",$B715&lt;=$C715),INDEX(Bemenet!$G$2:$G$301,$M715),"")</f>
        <v/>
      </c>
      <c r="E715" s="6" t="str">
        <f>IF(AND($B715&lt;&gt;"",$C715&lt;&gt;"",$B715&lt;=$C715),INDEX(Bemenet!$D$2:$D$301,$M715),"")</f>
        <v/>
      </c>
      <c r="F715" s="5" t="str">
        <f t="shared" si="99"/>
        <v/>
      </c>
      <c r="G715" s="5" t="str">
        <f t="shared" si="100"/>
        <v/>
      </c>
      <c r="H715" s="9" t="str">
        <f t="shared" si="101"/>
        <v/>
      </c>
      <c r="I715" s="5" t="str">
        <f t="shared" si="102"/>
        <v/>
      </c>
      <c r="J715" s="5" t="str">
        <f>IF(OR($L715="",NOT(COUNTIFS($L$2:$L715,$L715)=1)),"",SUMIFS($G:$G,$L:$L,$L715))</f>
        <v/>
      </c>
      <c r="K715" s="5" t="str">
        <f>IF(OR($L715="",NOT(COUNTIFS($L$2:$L715,$L715)=1)),"",SUMIFS($I:$I,$L:$L,$L715))</f>
        <v/>
      </c>
      <c r="L715" s="6" t="str">
        <f t="shared" si="103"/>
        <v/>
      </c>
      <c r="M715" s="6">
        <f t="shared" si="104"/>
        <v>29</v>
      </c>
      <c r="N715" s="6">
        <f t="shared" si="105"/>
        <v>15</v>
      </c>
      <c r="O715" s="9" t="str">
        <f>IF(AND($B715&lt;&gt;"",$C715&lt;&gt;"",$B715&lt;=$C715),INDEX(Szabalyok!$C:$C,$N715),"")</f>
        <v/>
      </c>
      <c r="P715">
        <f t="shared" si="107"/>
        <v>0</v>
      </c>
    </row>
    <row r="716" spans="1:16" x14ac:dyDescent="0.35">
      <c r="A716">
        <f t="shared" si="106"/>
        <v>0</v>
      </c>
      <c r="B716" s="4" t="str">
        <f>IF($M716&gt;300,"",IF(OR(INDEX(Bemenet!$E$2:$E$301,$M716)="",INDEX(Bemenet!$F$2:$F$301,$M716)=""),"",MAX(INDEX(Bemenet!$E$2:$E$301,$M716),INDEX(Szabalyok!$A:$A,$N716))))</f>
        <v/>
      </c>
      <c r="C716" s="4" t="str">
        <f>IF($B716="","",MIN(INDEX(Bemenet!$F$2:$F$301,$M716),INDEX(Szabalyok!$B:$B,$N716)))</f>
        <v/>
      </c>
      <c r="D716" s="5" t="str">
        <f>IF(AND($B716&lt;&gt;"",$C716&lt;&gt;"",$B716&lt;=$C716),INDEX(Bemenet!$G$2:$G$301,$M716),"")</f>
        <v/>
      </c>
      <c r="E716" s="6" t="str">
        <f>IF(AND($B716&lt;&gt;"",$C716&lt;&gt;"",$B716&lt;=$C716),INDEX(Bemenet!$D$2:$D$301,$M716),"")</f>
        <v/>
      </c>
      <c r="F716" s="5" t="str">
        <f t="shared" si="99"/>
        <v/>
      </c>
      <c r="G716" s="5" t="str">
        <f t="shared" si="100"/>
        <v/>
      </c>
      <c r="H716" s="9" t="str">
        <f t="shared" si="101"/>
        <v/>
      </c>
      <c r="I716" s="5" t="str">
        <f t="shared" si="102"/>
        <v/>
      </c>
      <c r="J716" s="5" t="str">
        <f>IF(OR($L716="",NOT(COUNTIFS($L$2:$L716,$L716)=1)),"",SUMIFS($G:$G,$L:$L,$L716))</f>
        <v/>
      </c>
      <c r="K716" s="5" t="str">
        <f>IF(OR($L716="",NOT(COUNTIFS($L$2:$L716,$L716)=1)),"",SUMIFS($I:$I,$L:$L,$L716))</f>
        <v/>
      </c>
      <c r="L716" s="6" t="str">
        <f t="shared" si="103"/>
        <v/>
      </c>
      <c r="M716" s="6">
        <f t="shared" si="104"/>
        <v>29</v>
      </c>
      <c r="N716" s="6">
        <f t="shared" si="105"/>
        <v>16</v>
      </c>
      <c r="O716" s="9" t="str">
        <f>IF(AND($B716&lt;&gt;"",$C716&lt;&gt;"",$B716&lt;=$C716),INDEX(Szabalyok!$C:$C,$N716),"")</f>
        <v/>
      </c>
      <c r="P716">
        <f t="shared" si="107"/>
        <v>0</v>
      </c>
    </row>
    <row r="717" spans="1:16" x14ac:dyDescent="0.35">
      <c r="A717">
        <f t="shared" si="106"/>
        <v>0</v>
      </c>
      <c r="B717" s="4" t="str">
        <f>IF($M717&gt;300,"",IF(OR(INDEX(Bemenet!$E$2:$E$301,$M717)="",INDEX(Bemenet!$F$2:$F$301,$M717)=""),"",MAX(INDEX(Bemenet!$E$2:$E$301,$M717),INDEX(Szabalyok!$A:$A,$N717))))</f>
        <v/>
      </c>
      <c r="C717" s="4" t="str">
        <f>IF($B717="","",MIN(INDEX(Bemenet!$F$2:$F$301,$M717),INDEX(Szabalyok!$B:$B,$N717)))</f>
        <v/>
      </c>
      <c r="D717" s="5" t="str">
        <f>IF(AND($B717&lt;&gt;"",$C717&lt;&gt;"",$B717&lt;=$C717),INDEX(Bemenet!$G$2:$G$301,$M717),"")</f>
        <v/>
      </c>
      <c r="E717" s="6" t="str">
        <f>IF(AND($B717&lt;&gt;"",$C717&lt;&gt;"",$B717&lt;=$C717),INDEX(Bemenet!$D$2:$D$301,$M717),"")</f>
        <v/>
      </c>
      <c r="F717" s="5" t="str">
        <f t="shared" si="99"/>
        <v/>
      </c>
      <c r="G717" s="5" t="str">
        <f t="shared" si="100"/>
        <v/>
      </c>
      <c r="H717" s="9" t="str">
        <f t="shared" si="101"/>
        <v/>
      </c>
      <c r="I717" s="5" t="str">
        <f t="shared" si="102"/>
        <v/>
      </c>
      <c r="J717" s="5" t="str">
        <f>IF(OR($L717="",NOT(COUNTIFS($L$2:$L717,$L717)=1)),"",SUMIFS($G:$G,$L:$L,$L717))</f>
        <v/>
      </c>
      <c r="K717" s="5" t="str">
        <f>IF(OR($L717="",NOT(COUNTIFS($L$2:$L717,$L717)=1)),"",SUMIFS($I:$I,$L:$L,$L717))</f>
        <v/>
      </c>
      <c r="L717" s="6" t="str">
        <f t="shared" si="103"/>
        <v/>
      </c>
      <c r="M717" s="6">
        <f t="shared" si="104"/>
        <v>29</v>
      </c>
      <c r="N717" s="6">
        <f t="shared" si="105"/>
        <v>17</v>
      </c>
      <c r="O717" s="9" t="str">
        <f>IF(AND($B717&lt;&gt;"",$C717&lt;&gt;"",$B717&lt;=$C717),INDEX(Szabalyok!$C:$C,$N717),"")</f>
        <v/>
      </c>
      <c r="P717">
        <f t="shared" si="107"/>
        <v>0</v>
      </c>
    </row>
    <row r="718" spans="1:16" x14ac:dyDescent="0.35">
      <c r="A718">
        <f t="shared" si="106"/>
        <v>0</v>
      </c>
      <c r="B718" s="4" t="str">
        <f>IF($M718&gt;300,"",IF(OR(INDEX(Bemenet!$E$2:$E$301,$M718)="",INDEX(Bemenet!$F$2:$F$301,$M718)=""),"",MAX(INDEX(Bemenet!$E$2:$E$301,$M718),INDEX(Szabalyok!$A:$A,$N718))))</f>
        <v/>
      </c>
      <c r="C718" s="4" t="str">
        <f>IF($B718="","",MIN(INDEX(Bemenet!$F$2:$F$301,$M718),INDEX(Szabalyok!$B:$B,$N718)))</f>
        <v/>
      </c>
      <c r="D718" s="5" t="str">
        <f>IF(AND($B718&lt;&gt;"",$C718&lt;&gt;"",$B718&lt;=$C718),INDEX(Bemenet!$G$2:$G$301,$M718),"")</f>
        <v/>
      </c>
      <c r="E718" s="6" t="str">
        <f>IF(AND($B718&lt;&gt;"",$C718&lt;&gt;"",$B718&lt;=$C718),INDEX(Bemenet!$D$2:$D$301,$M718),"")</f>
        <v/>
      </c>
      <c r="F718" s="5" t="str">
        <f t="shared" si="99"/>
        <v/>
      </c>
      <c r="G718" s="5" t="str">
        <f t="shared" si="100"/>
        <v/>
      </c>
      <c r="H718" s="9" t="str">
        <f t="shared" si="101"/>
        <v/>
      </c>
      <c r="I718" s="5" t="str">
        <f t="shared" si="102"/>
        <v/>
      </c>
      <c r="J718" s="5" t="str">
        <f>IF(OR($L718="",NOT(COUNTIFS($L$2:$L718,$L718)=1)),"",SUMIFS($G:$G,$L:$L,$L718))</f>
        <v/>
      </c>
      <c r="K718" s="5" t="str">
        <f>IF(OR($L718="",NOT(COUNTIFS($L$2:$L718,$L718)=1)),"",SUMIFS($I:$I,$L:$L,$L718))</f>
        <v/>
      </c>
      <c r="L718" s="6" t="str">
        <f t="shared" si="103"/>
        <v/>
      </c>
      <c r="M718" s="6">
        <f t="shared" si="104"/>
        <v>29</v>
      </c>
      <c r="N718" s="6">
        <f t="shared" si="105"/>
        <v>18</v>
      </c>
      <c r="O718" s="9" t="str">
        <f>IF(AND($B718&lt;&gt;"",$C718&lt;&gt;"",$B718&lt;=$C718),INDEX(Szabalyok!$C:$C,$N718),"")</f>
        <v/>
      </c>
      <c r="P718">
        <f t="shared" si="107"/>
        <v>0</v>
      </c>
    </row>
    <row r="719" spans="1:16" x14ac:dyDescent="0.35">
      <c r="A719">
        <f t="shared" si="106"/>
        <v>0</v>
      </c>
      <c r="B719" s="4" t="str">
        <f>IF($M719&gt;300,"",IF(OR(INDEX(Bemenet!$E$2:$E$301,$M719)="",INDEX(Bemenet!$F$2:$F$301,$M719)=""),"",MAX(INDEX(Bemenet!$E$2:$E$301,$M719),INDEX(Szabalyok!$A:$A,$N719))))</f>
        <v/>
      </c>
      <c r="C719" s="4" t="str">
        <f>IF($B719="","",MIN(INDEX(Bemenet!$F$2:$F$301,$M719),INDEX(Szabalyok!$B:$B,$N719)))</f>
        <v/>
      </c>
      <c r="D719" s="5" t="str">
        <f>IF(AND($B719&lt;&gt;"",$C719&lt;&gt;"",$B719&lt;=$C719),INDEX(Bemenet!$G$2:$G$301,$M719),"")</f>
        <v/>
      </c>
      <c r="E719" s="6" t="str">
        <f>IF(AND($B719&lt;&gt;"",$C719&lt;&gt;"",$B719&lt;=$C719),INDEX(Bemenet!$D$2:$D$301,$M719),"")</f>
        <v/>
      </c>
      <c r="F719" s="5" t="str">
        <f t="shared" si="99"/>
        <v/>
      </c>
      <c r="G719" s="5" t="str">
        <f t="shared" si="100"/>
        <v/>
      </c>
      <c r="H719" s="9" t="str">
        <f t="shared" si="101"/>
        <v/>
      </c>
      <c r="I719" s="5" t="str">
        <f t="shared" si="102"/>
        <v/>
      </c>
      <c r="J719" s="5" t="str">
        <f>IF(OR($L719="",NOT(COUNTIFS($L$2:$L719,$L719)=1)),"",SUMIFS($G:$G,$L:$L,$L719))</f>
        <v/>
      </c>
      <c r="K719" s="5" t="str">
        <f>IF(OR($L719="",NOT(COUNTIFS($L$2:$L719,$L719)=1)),"",SUMIFS($I:$I,$L:$L,$L719))</f>
        <v/>
      </c>
      <c r="L719" s="6" t="str">
        <f t="shared" si="103"/>
        <v/>
      </c>
      <c r="M719" s="6">
        <f t="shared" si="104"/>
        <v>29</v>
      </c>
      <c r="N719" s="6">
        <f t="shared" si="105"/>
        <v>19</v>
      </c>
      <c r="O719" s="9" t="str">
        <f>IF(AND($B719&lt;&gt;"",$C719&lt;&gt;"",$B719&lt;=$C719),INDEX(Szabalyok!$C:$C,$N719),"")</f>
        <v/>
      </c>
      <c r="P719">
        <f t="shared" si="107"/>
        <v>0</v>
      </c>
    </row>
    <row r="720" spans="1:16" x14ac:dyDescent="0.35">
      <c r="A720">
        <f t="shared" si="106"/>
        <v>0</v>
      </c>
      <c r="B720" s="4" t="str">
        <f>IF($M720&gt;300,"",IF(OR(INDEX(Bemenet!$E$2:$E$301,$M720)="",INDEX(Bemenet!$F$2:$F$301,$M720)=""),"",MAX(INDEX(Bemenet!$E$2:$E$301,$M720),INDEX(Szabalyok!$A:$A,$N720))))</f>
        <v/>
      </c>
      <c r="C720" s="4" t="str">
        <f>IF($B720="","",MIN(INDEX(Bemenet!$F$2:$F$301,$M720),INDEX(Szabalyok!$B:$B,$N720)))</f>
        <v/>
      </c>
      <c r="D720" s="5" t="str">
        <f>IF(AND($B720&lt;&gt;"",$C720&lt;&gt;"",$B720&lt;=$C720),INDEX(Bemenet!$G$2:$G$301,$M720),"")</f>
        <v/>
      </c>
      <c r="E720" s="6" t="str">
        <f>IF(AND($B720&lt;&gt;"",$C720&lt;&gt;"",$B720&lt;=$C720),INDEX(Bemenet!$D$2:$D$301,$M720),"")</f>
        <v/>
      </c>
      <c r="F720" s="5" t="str">
        <f t="shared" si="99"/>
        <v/>
      </c>
      <c r="G720" s="5" t="str">
        <f t="shared" si="100"/>
        <v/>
      </c>
      <c r="H720" s="9" t="str">
        <f t="shared" si="101"/>
        <v/>
      </c>
      <c r="I720" s="5" t="str">
        <f t="shared" si="102"/>
        <v/>
      </c>
      <c r="J720" s="5" t="str">
        <f>IF(OR($L720="",NOT(COUNTIFS($L$2:$L720,$L720)=1)),"",SUMIFS($G:$G,$L:$L,$L720))</f>
        <v/>
      </c>
      <c r="K720" s="5" t="str">
        <f>IF(OR($L720="",NOT(COUNTIFS($L$2:$L720,$L720)=1)),"",SUMIFS($I:$I,$L:$L,$L720))</f>
        <v/>
      </c>
      <c r="L720" s="6" t="str">
        <f t="shared" si="103"/>
        <v/>
      </c>
      <c r="M720" s="6">
        <f t="shared" si="104"/>
        <v>29</v>
      </c>
      <c r="N720" s="6">
        <f t="shared" si="105"/>
        <v>20</v>
      </c>
      <c r="O720" s="9" t="str">
        <f>IF(AND($B720&lt;&gt;"",$C720&lt;&gt;"",$B720&lt;=$C720),INDEX(Szabalyok!$C:$C,$N720),"")</f>
        <v/>
      </c>
      <c r="P720">
        <f t="shared" si="107"/>
        <v>0</v>
      </c>
    </row>
    <row r="721" spans="1:16" x14ac:dyDescent="0.35">
      <c r="A721">
        <f t="shared" si="106"/>
        <v>0</v>
      </c>
      <c r="B721" s="4" t="str">
        <f>IF($M721&gt;300,"",IF(OR(INDEX(Bemenet!$E$2:$E$301,$M721)="",INDEX(Bemenet!$F$2:$F$301,$M721)=""),"",MAX(INDEX(Bemenet!$E$2:$E$301,$M721),INDEX(Szabalyok!$A:$A,$N721))))</f>
        <v/>
      </c>
      <c r="C721" s="4" t="str">
        <f>IF($B721="","",MIN(INDEX(Bemenet!$F$2:$F$301,$M721),INDEX(Szabalyok!$B:$B,$N721)))</f>
        <v/>
      </c>
      <c r="D721" s="5" t="str">
        <f>IF(AND($B721&lt;&gt;"",$C721&lt;&gt;"",$B721&lt;=$C721),INDEX(Bemenet!$G$2:$G$301,$M721),"")</f>
        <v/>
      </c>
      <c r="E721" s="6" t="str">
        <f>IF(AND($B721&lt;&gt;"",$C721&lt;&gt;"",$B721&lt;=$C721),INDEX(Bemenet!$D$2:$D$301,$M721),"")</f>
        <v/>
      </c>
      <c r="F721" s="5" t="str">
        <f t="shared" si="99"/>
        <v/>
      </c>
      <c r="G721" s="5" t="str">
        <f t="shared" si="100"/>
        <v/>
      </c>
      <c r="H721" s="9" t="str">
        <f t="shared" si="101"/>
        <v/>
      </c>
      <c r="I721" s="5" t="str">
        <f t="shared" si="102"/>
        <v/>
      </c>
      <c r="J721" s="5" t="str">
        <f>IF(OR($L721="",NOT(COUNTIFS($L$2:$L721,$L721)=1)),"",SUMIFS($G:$G,$L:$L,$L721))</f>
        <v/>
      </c>
      <c r="K721" s="5" t="str">
        <f>IF(OR($L721="",NOT(COUNTIFS($L$2:$L721,$L721)=1)),"",SUMIFS($I:$I,$L:$L,$L721))</f>
        <v/>
      </c>
      <c r="L721" s="6" t="str">
        <f t="shared" si="103"/>
        <v/>
      </c>
      <c r="M721" s="6">
        <f t="shared" si="104"/>
        <v>29</v>
      </c>
      <c r="N721" s="6">
        <f t="shared" si="105"/>
        <v>21</v>
      </c>
      <c r="O721" s="9" t="str">
        <f>IF(AND($B721&lt;&gt;"",$C721&lt;&gt;"",$B721&lt;=$C721),INDEX(Szabalyok!$C:$C,$N721),"")</f>
        <v/>
      </c>
      <c r="P721">
        <f t="shared" si="107"/>
        <v>0</v>
      </c>
    </row>
    <row r="722" spans="1:16" x14ac:dyDescent="0.35">
      <c r="A722">
        <f t="shared" si="106"/>
        <v>0</v>
      </c>
      <c r="B722" s="4" t="str">
        <f>IF($M722&gt;300,"",IF(OR(INDEX(Bemenet!$E$2:$E$301,$M722)="",INDEX(Bemenet!$F$2:$F$301,$M722)=""),"",MAX(INDEX(Bemenet!$E$2:$E$301,$M722),INDEX(Szabalyok!$A:$A,$N722))))</f>
        <v/>
      </c>
      <c r="C722" s="4" t="str">
        <f>IF($B722="","",MIN(INDEX(Bemenet!$F$2:$F$301,$M722),INDEX(Szabalyok!$B:$B,$N722)))</f>
        <v/>
      </c>
      <c r="D722" s="5" t="str">
        <f>IF(AND($B722&lt;&gt;"",$C722&lt;&gt;"",$B722&lt;=$C722),INDEX(Bemenet!$G$2:$G$301,$M722),"")</f>
        <v/>
      </c>
      <c r="E722" s="6" t="str">
        <f>IF(AND($B722&lt;&gt;"",$C722&lt;&gt;"",$B722&lt;=$C722),INDEX(Bemenet!$D$2:$D$301,$M722),"")</f>
        <v/>
      </c>
      <c r="F722" s="5" t="str">
        <f t="shared" si="99"/>
        <v/>
      </c>
      <c r="G722" s="5" t="str">
        <f t="shared" si="100"/>
        <v/>
      </c>
      <c r="H722" s="9" t="str">
        <f t="shared" si="101"/>
        <v/>
      </c>
      <c r="I722" s="5" t="str">
        <f t="shared" si="102"/>
        <v/>
      </c>
      <c r="J722" s="5" t="str">
        <f>IF(OR($L722="",NOT(COUNTIFS($L$2:$L722,$L722)=1)),"",SUMIFS($G:$G,$L:$L,$L722))</f>
        <v/>
      </c>
      <c r="K722" s="5" t="str">
        <f>IF(OR($L722="",NOT(COUNTIFS($L$2:$L722,$L722)=1)),"",SUMIFS($I:$I,$L:$L,$L722))</f>
        <v/>
      </c>
      <c r="L722" s="6" t="str">
        <f t="shared" si="103"/>
        <v/>
      </c>
      <c r="M722" s="6">
        <f t="shared" si="104"/>
        <v>29</v>
      </c>
      <c r="N722" s="6">
        <f t="shared" si="105"/>
        <v>22</v>
      </c>
      <c r="O722" s="9" t="str">
        <f>IF(AND($B722&lt;&gt;"",$C722&lt;&gt;"",$B722&lt;=$C722),INDEX(Szabalyok!$C:$C,$N722),"")</f>
        <v/>
      </c>
      <c r="P722">
        <f t="shared" si="107"/>
        <v>0</v>
      </c>
    </row>
    <row r="723" spans="1:16" x14ac:dyDescent="0.35">
      <c r="A723">
        <f t="shared" si="106"/>
        <v>0</v>
      </c>
      <c r="B723" s="4" t="str">
        <f>IF($M723&gt;300,"",IF(OR(INDEX(Bemenet!$E$2:$E$301,$M723)="",INDEX(Bemenet!$F$2:$F$301,$M723)=""),"",MAX(INDEX(Bemenet!$E$2:$E$301,$M723),INDEX(Szabalyok!$A:$A,$N723))))</f>
        <v/>
      </c>
      <c r="C723" s="4" t="str">
        <f>IF($B723="","",MIN(INDEX(Bemenet!$F$2:$F$301,$M723),INDEX(Szabalyok!$B:$B,$N723)))</f>
        <v/>
      </c>
      <c r="D723" s="5" t="str">
        <f>IF(AND($B723&lt;&gt;"",$C723&lt;&gt;"",$B723&lt;=$C723),INDEX(Bemenet!$G$2:$G$301,$M723),"")</f>
        <v/>
      </c>
      <c r="E723" s="6" t="str">
        <f>IF(AND($B723&lt;&gt;"",$C723&lt;&gt;"",$B723&lt;=$C723),INDEX(Bemenet!$D$2:$D$301,$M723),"")</f>
        <v/>
      </c>
      <c r="F723" s="5" t="str">
        <f t="shared" si="99"/>
        <v/>
      </c>
      <c r="G723" s="5" t="str">
        <f t="shared" si="100"/>
        <v/>
      </c>
      <c r="H723" s="9" t="str">
        <f t="shared" si="101"/>
        <v/>
      </c>
      <c r="I723" s="5" t="str">
        <f t="shared" si="102"/>
        <v/>
      </c>
      <c r="J723" s="5" t="str">
        <f>IF(OR($L723="",NOT(COUNTIFS($L$2:$L723,$L723)=1)),"",SUMIFS($G:$G,$L:$L,$L723))</f>
        <v/>
      </c>
      <c r="K723" s="5" t="str">
        <f>IF(OR($L723="",NOT(COUNTIFS($L$2:$L723,$L723)=1)),"",SUMIFS($I:$I,$L:$L,$L723))</f>
        <v/>
      </c>
      <c r="L723" s="6" t="str">
        <f t="shared" si="103"/>
        <v/>
      </c>
      <c r="M723" s="6">
        <f t="shared" si="104"/>
        <v>29</v>
      </c>
      <c r="N723" s="6">
        <f t="shared" si="105"/>
        <v>23</v>
      </c>
      <c r="O723" s="9" t="str">
        <f>IF(AND($B723&lt;&gt;"",$C723&lt;&gt;"",$B723&lt;=$C723),INDEX(Szabalyok!$C:$C,$N723),"")</f>
        <v/>
      </c>
      <c r="P723">
        <f t="shared" si="107"/>
        <v>0</v>
      </c>
    </row>
    <row r="724" spans="1:16" x14ac:dyDescent="0.35">
      <c r="A724">
        <f t="shared" si="106"/>
        <v>0</v>
      </c>
      <c r="B724" s="4" t="str">
        <f>IF($M724&gt;300,"",IF(OR(INDEX(Bemenet!$E$2:$E$301,$M724)="",INDEX(Bemenet!$F$2:$F$301,$M724)=""),"",MAX(INDEX(Bemenet!$E$2:$E$301,$M724),INDEX(Szabalyok!$A:$A,$N724))))</f>
        <v/>
      </c>
      <c r="C724" s="4" t="str">
        <f>IF($B724="","",MIN(INDEX(Bemenet!$F$2:$F$301,$M724),INDEX(Szabalyok!$B:$B,$N724)))</f>
        <v/>
      </c>
      <c r="D724" s="5" t="str">
        <f>IF(AND($B724&lt;&gt;"",$C724&lt;&gt;"",$B724&lt;=$C724),INDEX(Bemenet!$G$2:$G$301,$M724),"")</f>
        <v/>
      </c>
      <c r="E724" s="6" t="str">
        <f>IF(AND($B724&lt;&gt;"",$C724&lt;&gt;"",$B724&lt;=$C724),INDEX(Bemenet!$D$2:$D$301,$M724),"")</f>
        <v/>
      </c>
      <c r="F724" s="5" t="str">
        <f t="shared" si="99"/>
        <v/>
      </c>
      <c r="G724" s="5" t="str">
        <f t="shared" si="100"/>
        <v/>
      </c>
      <c r="H724" s="9" t="str">
        <f t="shared" si="101"/>
        <v/>
      </c>
      <c r="I724" s="5" t="str">
        <f t="shared" si="102"/>
        <v/>
      </c>
      <c r="J724" s="5" t="str">
        <f>IF(OR($L724="",NOT(COUNTIFS($L$2:$L724,$L724)=1)),"",SUMIFS($G:$G,$L:$L,$L724))</f>
        <v/>
      </c>
      <c r="K724" s="5" t="str">
        <f>IF(OR($L724="",NOT(COUNTIFS($L$2:$L724,$L724)=1)),"",SUMIFS($I:$I,$L:$L,$L724))</f>
        <v/>
      </c>
      <c r="L724" s="6" t="str">
        <f t="shared" si="103"/>
        <v/>
      </c>
      <c r="M724" s="6">
        <f t="shared" si="104"/>
        <v>29</v>
      </c>
      <c r="N724" s="6">
        <f t="shared" si="105"/>
        <v>24</v>
      </c>
      <c r="O724" s="9" t="str">
        <f>IF(AND($B724&lt;&gt;"",$C724&lt;&gt;"",$B724&lt;=$C724),INDEX(Szabalyok!$C:$C,$N724),"")</f>
        <v/>
      </c>
      <c r="P724">
        <f t="shared" si="107"/>
        <v>0</v>
      </c>
    </row>
    <row r="725" spans="1:16" x14ac:dyDescent="0.35">
      <c r="A725">
        <f t="shared" si="106"/>
        <v>0</v>
      </c>
      <c r="B725" s="4" t="str">
        <f>IF($M725&gt;300,"",IF(OR(INDEX(Bemenet!$E$2:$E$301,$M725)="",INDEX(Bemenet!$F$2:$F$301,$M725)=""),"",MAX(INDEX(Bemenet!$E$2:$E$301,$M725),INDEX(Szabalyok!$A:$A,$N725))))</f>
        <v/>
      </c>
      <c r="C725" s="4" t="str">
        <f>IF($B725="","",MIN(INDEX(Bemenet!$F$2:$F$301,$M725),INDEX(Szabalyok!$B:$B,$N725)))</f>
        <v/>
      </c>
      <c r="D725" s="5" t="str">
        <f>IF(AND($B725&lt;&gt;"",$C725&lt;&gt;"",$B725&lt;=$C725),INDEX(Bemenet!$G$2:$G$301,$M725),"")</f>
        <v/>
      </c>
      <c r="E725" s="6" t="str">
        <f>IF(AND($B725&lt;&gt;"",$C725&lt;&gt;"",$B725&lt;=$C725),INDEX(Bemenet!$D$2:$D$301,$M725),"")</f>
        <v/>
      </c>
      <c r="F725" s="5" t="str">
        <f t="shared" si="99"/>
        <v/>
      </c>
      <c r="G725" s="5" t="str">
        <f t="shared" si="100"/>
        <v/>
      </c>
      <c r="H725" s="9" t="str">
        <f t="shared" si="101"/>
        <v/>
      </c>
      <c r="I725" s="5" t="str">
        <f t="shared" si="102"/>
        <v/>
      </c>
      <c r="J725" s="5" t="str">
        <f>IF(OR($L725="",NOT(COUNTIFS($L$2:$L725,$L725)=1)),"",SUMIFS($G:$G,$L:$L,$L725))</f>
        <v/>
      </c>
      <c r="K725" s="5" t="str">
        <f>IF(OR($L725="",NOT(COUNTIFS($L$2:$L725,$L725)=1)),"",SUMIFS($I:$I,$L:$L,$L725))</f>
        <v/>
      </c>
      <c r="L725" s="6" t="str">
        <f t="shared" si="103"/>
        <v/>
      </c>
      <c r="M725" s="6">
        <f t="shared" si="104"/>
        <v>29</v>
      </c>
      <c r="N725" s="6">
        <f t="shared" si="105"/>
        <v>25</v>
      </c>
      <c r="O725" s="9" t="str">
        <f>IF(AND($B725&lt;&gt;"",$C725&lt;&gt;"",$B725&lt;=$C725),INDEX(Szabalyok!$C:$C,$N725),"")</f>
        <v/>
      </c>
      <c r="P725">
        <f t="shared" si="107"/>
        <v>0</v>
      </c>
    </row>
    <row r="726" spans="1:16" x14ac:dyDescent="0.35">
      <c r="A726">
        <f t="shared" si="106"/>
        <v>0</v>
      </c>
      <c r="B726" s="4" t="str">
        <f>IF($M726&gt;300,"",IF(OR(INDEX(Bemenet!$E$2:$E$301,$M726)="",INDEX(Bemenet!$F$2:$F$301,$M726)=""),"",MAX(INDEX(Bemenet!$E$2:$E$301,$M726),INDEX(Szabalyok!$A:$A,$N726))))</f>
        <v/>
      </c>
      <c r="C726" s="4" t="str">
        <f>IF($B726="","",MIN(INDEX(Bemenet!$F$2:$F$301,$M726),INDEX(Szabalyok!$B:$B,$N726)))</f>
        <v/>
      </c>
      <c r="D726" s="5" t="str">
        <f>IF(AND($B726&lt;&gt;"",$C726&lt;&gt;"",$B726&lt;=$C726),INDEX(Bemenet!$G$2:$G$301,$M726),"")</f>
        <v/>
      </c>
      <c r="E726" s="6" t="str">
        <f>IF(AND($B726&lt;&gt;"",$C726&lt;&gt;"",$B726&lt;=$C726),INDEX(Bemenet!$D$2:$D$301,$M726),"")</f>
        <v/>
      </c>
      <c r="F726" s="5" t="str">
        <f t="shared" si="99"/>
        <v/>
      </c>
      <c r="G726" s="5" t="str">
        <f t="shared" si="100"/>
        <v/>
      </c>
      <c r="H726" s="9" t="str">
        <f t="shared" si="101"/>
        <v/>
      </c>
      <c r="I726" s="5" t="str">
        <f t="shared" si="102"/>
        <v/>
      </c>
      <c r="J726" s="5" t="str">
        <f>IF(OR($L726="",NOT(COUNTIFS($L$2:$L726,$L726)=1)),"",SUMIFS($G:$G,$L:$L,$L726))</f>
        <v/>
      </c>
      <c r="K726" s="5" t="str">
        <f>IF(OR($L726="",NOT(COUNTIFS($L$2:$L726,$L726)=1)),"",SUMIFS($I:$I,$L:$L,$L726))</f>
        <v/>
      </c>
      <c r="L726" s="6" t="str">
        <f t="shared" si="103"/>
        <v/>
      </c>
      <c r="M726" s="6">
        <f t="shared" si="104"/>
        <v>29</v>
      </c>
      <c r="N726" s="6">
        <f t="shared" si="105"/>
        <v>26</v>
      </c>
      <c r="O726" s="9" t="str">
        <f>IF(AND($B726&lt;&gt;"",$C726&lt;&gt;"",$B726&lt;=$C726),INDEX(Szabalyok!$C:$C,$N726),"")</f>
        <v/>
      </c>
      <c r="P726">
        <f t="shared" si="107"/>
        <v>0</v>
      </c>
    </row>
    <row r="727" spans="1:16" x14ac:dyDescent="0.35">
      <c r="A727">
        <f t="shared" si="106"/>
        <v>0</v>
      </c>
      <c r="B727" s="4" t="str">
        <f>IF($M727&gt;300,"",IF(OR(INDEX(Bemenet!$E$2:$E$301,$M727)="",INDEX(Bemenet!$F$2:$F$301,$M727)=""),"",MAX(INDEX(Bemenet!$E$2:$E$301,$M727),INDEX(Szabalyok!$A:$A,$N727))))</f>
        <v/>
      </c>
      <c r="C727" s="4" t="str">
        <f>IF($B727="","",MIN(INDEX(Bemenet!$F$2:$F$301,$M727),INDEX(Szabalyok!$B:$B,$N727)))</f>
        <v/>
      </c>
      <c r="D727" s="5" t="str">
        <f>IF(AND($B727&lt;&gt;"",$C727&lt;&gt;"",$B727&lt;=$C727),INDEX(Bemenet!$G$2:$G$301,$M727),"")</f>
        <v/>
      </c>
      <c r="E727" s="6" t="str">
        <f>IF(AND($B727&lt;&gt;"",$C727&lt;&gt;"",$B727&lt;=$C727),INDEX(Bemenet!$D$2:$D$301,$M727),"")</f>
        <v/>
      </c>
      <c r="F727" s="5" t="str">
        <f t="shared" si="99"/>
        <v/>
      </c>
      <c r="G727" s="5" t="str">
        <f t="shared" si="100"/>
        <v/>
      </c>
      <c r="H727" s="9" t="str">
        <f t="shared" si="101"/>
        <v/>
      </c>
      <c r="I727" s="5" t="str">
        <f t="shared" si="102"/>
        <v/>
      </c>
      <c r="J727" s="5" t="str">
        <f>IF(OR($L727="",NOT(COUNTIFS($L$2:$L727,$L727)=1)),"",SUMIFS($G:$G,$L:$L,$L727))</f>
        <v/>
      </c>
      <c r="K727" s="5" t="str">
        <f>IF(OR($L727="",NOT(COUNTIFS($L$2:$L727,$L727)=1)),"",SUMIFS($I:$I,$L:$L,$L727))</f>
        <v/>
      </c>
      <c r="L727" s="6" t="str">
        <f t="shared" si="103"/>
        <v/>
      </c>
      <c r="M727" s="6">
        <f t="shared" si="104"/>
        <v>30</v>
      </c>
      <c r="N727" s="6">
        <f t="shared" si="105"/>
        <v>2</v>
      </c>
      <c r="O727" s="9" t="str">
        <f>IF(AND($B727&lt;&gt;"",$C727&lt;&gt;"",$B727&lt;=$C727),INDEX(Szabalyok!$C:$C,$N727),"")</f>
        <v/>
      </c>
      <c r="P727">
        <f t="shared" si="107"/>
        <v>0</v>
      </c>
    </row>
    <row r="728" spans="1:16" x14ac:dyDescent="0.35">
      <c r="A728">
        <f t="shared" si="106"/>
        <v>0</v>
      </c>
      <c r="B728" s="4" t="str">
        <f>IF($M728&gt;300,"",IF(OR(INDEX(Bemenet!$E$2:$E$301,$M728)="",INDEX(Bemenet!$F$2:$F$301,$M728)=""),"",MAX(INDEX(Bemenet!$E$2:$E$301,$M728),INDEX(Szabalyok!$A:$A,$N728))))</f>
        <v/>
      </c>
      <c r="C728" s="4" t="str">
        <f>IF($B728="","",MIN(INDEX(Bemenet!$F$2:$F$301,$M728),INDEX(Szabalyok!$B:$B,$N728)))</f>
        <v/>
      </c>
      <c r="D728" s="5" t="str">
        <f>IF(AND($B728&lt;&gt;"",$C728&lt;&gt;"",$B728&lt;=$C728),INDEX(Bemenet!$G$2:$G$301,$M728),"")</f>
        <v/>
      </c>
      <c r="E728" s="6" t="str">
        <f>IF(AND($B728&lt;&gt;"",$C728&lt;&gt;"",$B728&lt;=$C728),INDEX(Bemenet!$D$2:$D$301,$M728),"")</f>
        <v/>
      </c>
      <c r="F728" s="5" t="str">
        <f t="shared" si="99"/>
        <v/>
      </c>
      <c r="G728" s="5" t="str">
        <f t="shared" si="100"/>
        <v/>
      </c>
      <c r="H728" s="9" t="str">
        <f t="shared" si="101"/>
        <v/>
      </c>
      <c r="I728" s="5" t="str">
        <f t="shared" si="102"/>
        <v/>
      </c>
      <c r="J728" s="5" t="str">
        <f>IF(OR($L728="",NOT(COUNTIFS($L$2:$L728,$L728)=1)),"",SUMIFS($G:$G,$L:$L,$L728))</f>
        <v/>
      </c>
      <c r="K728" s="5" t="str">
        <f>IF(OR($L728="",NOT(COUNTIFS($L$2:$L728,$L728)=1)),"",SUMIFS($I:$I,$L:$L,$L728))</f>
        <v/>
      </c>
      <c r="L728" s="6" t="str">
        <f t="shared" si="103"/>
        <v/>
      </c>
      <c r="M728" s="6">
        <f t="shared" si="104"/>
        <v>30</v>
      </c>
      <c r="N728" s="6">
        <f t="shared" si="105"/>
        <v>3</v>
      </c>
      <c r="O728" s="9" t="str">
        <f>IF(AND($B728&lt;&gt;"",$C728&lt;&gt;"",$B728&lt;=$C728),INDEX(Szabalyok!$C:$C,$N728),"")</f>
        <v/>
      </c>
      <c r="P728">
        <f t="shared" si="107"/>
        <v>0</v>
      </c>
    </row>
    <row r="729" spans="1:16" x14ac:dyDescent="0.35">
      <c r="A729">
        <f t="shared" si="106"/>
        <v>0</v>
      </c>
      <c r="B729" s="4" t="str">
        <f>IF($M729&gt;300,"",IF(OR(INDEX(Bemenet!$E$2:$E$301,$M729)="",INDEX(Bemenet!$F$2:$F$301,$M729)=""),"",MAX(INDEX(Bemenet!$E$2:$E$301,$M729),INDEX(Szabalyok!$A:$A,$N729))))</f>
        <v/>
      </c>
      <c r="C729" s="4" t="str">
        <f>IF($B729="","",MIN(INDEX(Bemenet!$F$2:$F$301,$M729),INDEX(Szabalyok!$B:$B,$N729)))</f>
        <v/>
      </c>
      <c r="D729" s="5" t="str">
        <f>IF(AND($B729&lt;&gt;"",$C729&lt;&gt;"",$B729&lt;=$C729),INDEX(Bemenet!$G$2:$G$301,$M729),"")</f>
        <v/>
      </c>
      <c r="E729" s="6" t="str">
        <f>IF(AND($B729&lt;&gt;"",$C729&lt;&gt;"",$B729&lt;=$C729),INDEX(Bemenet!$D$2:$D$301,$M729),"")</f>
        <v/>
      </c>
      <c r="F729" s="5" t="str">
        <f t="shared" si="99"/>
        <v/>
      </c>
      <c r="G729" s="5" t="str">
        <f t="shared" si="100"/>
        <v/>
      </c>
      <c r="H729" s="9" t="str">
        <f t="shared" si="101"/>
        <v/>
      </c>
      <c r="I729" s="5" t="str">
        <f t="shared" si="102"/>
        <v/>
      </c>
      <c r="J729" s="5" t="str">
        <f>IF(OR($L729="",NOT(COUNTIFS($L$2:$L729,$L729)=1)),"",SUMIFS($G:$G,$L:$L,$L729))</f>
        <v/>
      </c>
      <c r="K729" s="5" t="str">
        <f>IF(OR($L729="",NOT(COUNTIFS($L$2:$L729,$L729)=1)),"",SUMIFS($I:$I,$L:$L,$L729))</f>
        <v/>
      </c>
      <c r="L729" s="6" t="str">
        <f t="shared" si="103"/>
        <v/>
      </c>
      <c r="M729" s="6">
        <f t="shared" si="104"/>
        <v>30</v>
      </c>
      <c r="N729" s="6">
        <f t="shared" si="105"/>
        <v>4</v>
      </c>
      <c r="O729" s="9" t="str">
        <f>IF(AND($B729&lt;&gt;"",$C729&lt;&gt;"",$B729&lt;=$C729),INDEX(Szabalyok!$C:$C,$N729),"")</f>
        <v/>
      </c>
      <c r="P729">
        <f t="shared" si="107"/>
        <v>0</v>
      </c>
    </row>
    <row r="730" spans="1:16" x14ac:dyDescent="0.35">
      <c r="A730">
        <f t="shared" si="106"/>
        <v>0</v>
      </c>
      <c r="B730" s="4" t="str">
        <f>IF($M730&gt;300,"",IF(OR(INDEX(Bemenet!$E$2:$E$301,$M730)="",INDEX(Bemenet!$F$2:$F$301,$M730)=""),"",MAX(INDEX(Bemenet!$E$2:$E$301,$M730),INDEX(Szabalyok!$A:$A,$N730))))</f>
        <v/>
      </c>
      <c r="C730" s="4" t="str">
        <f>IF($B730="","",MIN(INDEX(Bemenet!$F$2:$F$301,$M730),INDEX(Szabalyok!$B:$B,$N730)))</f>
        <v/>
      </c>
      <c r="D730" s="5" t="str">
        <f>IF(AND($B730&lt;&gt;"",$C730&lt;&gt;"",$B730&lt;=$C730),INDEX(Bemenet!$G$2:$G$301,$M730),"")</f>
        <v/>
      </c>
      <c r="E730" s="6" t="str">
        <f>IF(AND($B730&lt;&gt;"",$C730&lt;&gt;"",$B730&lt;=$C730),INDEX(Bemenet!$D$2:$D$301,$M730),"")</f>
        <v/>
      </c>
      <c r="F730" s="5" t="str">
        <f t="shared" si="99"/>
        <v/>
      </c>
      <c r="G730" s="5" t="str">
        <f t="shared" si="100"/>
        <v/>
      </c>
      <c r="H730" s="9" t="str">
        <f t="shared" si="101"/>
        <v/>
      </c>
      <c r="I730" s="5" t="str">
        <f t="shared" si="102"/>
        <v/>
      </c>
      <c r="J730" s="5" t="str">
        <f>IF(OR($L730="",NOT(COUNTIFS($L$2:$L730,$L730)=1)),"",SUMIFS($G:$G,$L:$L,$L730))</f>
        <v/>
      </c>
      <c r="K730" s="5" t="str">
        <f>IF(OR($L730="",NOT(COUNTIFS($L$2:$L730,$L730)=1)),"",SUMIFS($I:$I,$L:$L,$L730))</f>
        <v/>
      </c>
      <c r="L730" s="6" t="str">
        <f t="shared" si="103"/>
        <v/>
      </c>
      <c r="M730" s="6">
        <f t="shared" si="104"/>
        <v>30</v>
      </c>
      <c r="N730" s="6">
        <f t="shared" si="105"/>
        <v>5</v>
      </c>
      <c r="O730" s="9" t="str">
        <f>IF(AND($B730&lt;&gt;"",$C730&lt;&gt;"",$B730&lt;=$C730),INDEX(Szabalyok!$C:$C,$N730),"")</f>
        <v/>
      </c>
      <c r="P730">
        <f t="shared" si="107"/>
        <v>0</v>
      </c>
    </row>
    <row r="731" spans="1:16" x14ac:dyDescent="0.35">
      <c r="A731">
        <f t="shared" si="106"/>
        <v>0</v>
      </c>
      <c r="B731" s="4" t="str">
        <f>IF($M731&gt;300,"",IF(OR(INDEX(Bemenet!$E$2:$E$301,$M731)="",INDEX(Bemenet!$F$2:$F$301,$M731)=""),"",MAX(INDEX(Bemenet!$E$2:$E$301,$M731),INDEX(Szabalyok!$A:$A,$N731))))</f>
        <v/>
      </c>
      <c r="C731" s="4" t="str">
        <f>IF($B731="","",MIN(INDEX(Bemenet!$F$2:$F$301,$M731),INDEX(Szabalyok!$B:$B,$N731)))</f>
        <v/>
      </c>
      <c r="D731" s="5" t="str">
        <f>IF(AND($B731&lt;&gt;"",$C731&lt;&gt;"",$B731&lt;=$C731),INDEX(Bemenet!$G$2:$G$301,$M731),"")</f>
        <v/>
      </c>
      <c r="E731" s="6" t="str">
        <f>IF(AND($B731&lt;&gt;"",$C731&lt;&gt;"",$B731&lt;=$C731),INDEX(Bemenet!$D$2:$D$301,$M731),"")</f>
        <v/>
      </c>
      <c r="F731" s="5" t="str">
        <f t="shared" si="99"/>
        <v/>
      </c>
      <c r="G731" s="5" t="str">
        <f t="shared" si="100"/>
        <v/>
      </c>
      <c r="H731" s="9" t="str">
        <f t="shared" si="101"/>
        <v/>
      </c>
      <c r="I731" s="5" t="str">
        <f t="shared" si="102"/>
        <v/>
      </c>
      <c r="J731" s="5" t="str">
        <f>IF(OR($L731="",NOT(COUNTIFS($L$2:$L731,$L731)=1)),"",SUMIFS($G:$G,$L:$L,$L731))</f>
        <v/>
      </c>
      <c r="K731" s="5" t="str">
        <f>IF(OR($L731="",NOT(COUNTIFS($L$2:$L731,$L731)=1)),"",SUMIFS($I:$I,$L:$L,$L731))</f>
        <v/>
      </c>
      <c r="L731" s="6" t="str">
        <f t="shared" si="103"/>
        <v/>
      </c>
      <c r="M731" s="6">
        <f t="shared" si="104"/>
        <v>30</v>
      </c>
      <c r="N731" s="6">
        <f t="shared" si="105"/>
        <v>6</v>
      </c>
      <c r="O731" s="9" t="str">
        <f>IF(AND($B731&lt;&gt;"",$C731&lt;&gt;"",$B731&lt;=$C731),INDEX(Szabalyok!$C:$C,$N731),"")</f>
        <v/>
      </c>
      <c r="P731">
        <f t="shared" si="107"/>
        <v>0</v>
      </c>
    </row>
    <row r="732" spans="1:16" x14ac:dyDescent="0.35">
      <c r="A732">
        <f t="shared" si="106"/>
        <v>0</v>
      </c>
      <c r="B732" s="4" t="str">
        <f>IF($M732&gt;300,"",IF(OR(INDEX(Bemenet!$E$2:$E$301,$M732)="",INDEX(Bemenet!$F$2:$F$301,$M732)=""),"",MAX(INDEX(Bemenet!$E$2:$E$301,$M732),INDEX(Szabalyok!$A:$A,$N732))))</f>
        <v/>
      </c>
      <c r="C732" s="4" t="str">
        <f>IF($B732="","",MIN(INDEX(Bemenet!$F$2:$F$301,$M732),INDEX(Szabalyok!$B:$B,$N732)))</f>
        <v/>
      </c>
      <c r="D732" s="5" t="str">
        <f>IF(AND($B732&lt;&gt;"",$C732&lt;&gt;"",$B732&lt;=$C732),INDEX(Bemenet!$G$2:$G$301,$M732),"")</f>
        <v/>
      </c>
      <c r="E732" s="6" t="str">
        <f>IF(AND($B732&lt;&gt;"",$C732&lt;&gt;"",$B732&lt;=$C732),INDEX(Bemenet!$D$2:$D$301,$M732),"")</f>
        <v/>
      </c>
      <c r="F732" s="5" t="str">
        <f t="shared" si="99"/>
        <v/>
      </c>
      <c r="G732" s="5" t="str">
        <f t="shared" si="100"/>
        <v/>
      </c>
      <c r="H732" s="9" t="str">
        <f t="shared" si="101"/>
        <v/>
      </c>
      <c r="I732" s="5" t="str">
        <f t="shared" si="102"/>
        <v/>
      </c>
      <c r="J732" s="5" t="str">
        <f>IF(OR($L732="",NOT(COUNTIFS($L$2:$L732,$L732)=1)),"",SUMIFS($G:$G,$L:$L,$L732))</f>
        <v/>
      </c>
      <c r="K732" s="5" t="str">
        <f>IF(OR($L732="",NOT(COUNTIFS($L$2:$L732,$L732)=1)),"",SUMIFS($I:$I,$L:$L,$L732))</f>
        <v/>
      </c>
      <c r="L732" s="6" t="str">
        <f t="shared" si="103"/>
        <v/>
      </c>
      <c r="M732" s="6">
        <f t="shared" si="104"/>
        <v>30</v>
      </c>
      <c r="N732" s="6">
        <f t="shared" si="105"/>
        <v>7</v>
      </c>
      <c r="O732" s="9" t="str">
        <f>IF(AND($B732&lt;&gt;"",$C732&lt;&gt;"",$B732&lt;=$C732),INDEX(Szabalyok!$C:$C,$N732),"")</f>
        <v/>
      </c>
      <c r="P732">
        <f t="shared" si="107"/>
        <v>0</v>
      </c>
    </row>
    <row r="733" spans="1:16" x14ac:dyDescent="0.35">
      <c r="A733">
        <f t="shared" si="106"/>
        <v>0</v>
      </c>
      <c r="B733" s="4" t="str">
        <f>IF($M733&gt;300,"",IF(OR(INDEX(Bemenet!$E$2:$E$301,$M733)="",INDEX(Bemenet!$F$2:$F$301,$M733)=""),"",MAX(INDEX(Bemenet!$E$2:$E$301,$M733),INDEX(Szabalyok!$A:$A,$N733))))</f>
        <v/>
      </c>
      <c r="C733" s="4" t="str">
        <f>IF($B733="","",MIN(INDEX(Bemenet!$F$2:$F$301,$M733),INDEX(Szabalyok!$B:$B,$N733)))</f>
        <v/>
      </c>
      <c r="D733" s="5" t="str">
        <f>IF(AND($B733&lt;&gt;"",$C733&lt;&gt;"",$B733&lt;=$C733),INDEX(Bemenet!$G$2:$G$301,$M733),"")</f>
        <v/>
      </c>
      <c r="E733" s="6" t="str">
        <f>IF(AND($B733&lt;&gt;"",$C733&lt;&gt;"",$B733&lt;=$C733),INDEX(Bemenet!$D$2:$D$301,$M733),"")</f>
        <v/>
      </c>
      <c r="F733" s="5" t="str">
        <f t="shared" si="99"/>
        <v/>
      </c>
      <c r="G733" s="5" t="str">
        <f t="shared" si="100"/>
        <v/>
      </c>
      <c r="H733" s="9" t="str">
        <f t="shared" si="101"/>
        <v/>
      </c>
      <c r="I733" s="5" t="str">
        <f t="shared" si="102"/>
        <v/>
      </c>
      <c r="J733" s="5" t="str">
        <f>IF(OR($L733="",NOT(COUNTIFS($L$2:$L733,$L733)=1)),"",SUMIFS($G:$G,$L:$L,$L733))</f>
        <v/>
      </c>
      <c r="K733" s="5" t="str">
        <f>IF(OR($L733="",NOT(COUNTIFS($L$2:$L733,$L733)=1)),"",SUMIFS($I:$I,$L:$L,$L733))</f>
        <v/>
      </c>
      <c r="L733" s="6" t="str">
        <f t="shared" si="103"/>
        <v/>
      </c>
      <c r="M733" s="6">
        <f t="shared" si="104"/>
        <v>30</v>
      </c>
      <c r="N733" s="6">
        <f t="shared" si="105"/>
        <v>8</v>
      </c>
      <c r="O733" s="9" t="str">
        <f>IF(AND($B733&lt;&gt;"",$C733&lt;&gt;"",$B733&lt;=$C733),INDEX(Szabalyok!$C:$C,$N733),"")</f>
        <v/>
      </c>
      <c r="P733">
        <f t="shared" si="107"/>
        <v>0</v>
      </c>
    </row>
    <row r="734" spans="1:16" x14ac:dyDescent="0.35">
      <c r="A734">
        <f t="shared" si="106"/>
        <v>0</v>
      </c>
      <c r="B734" s="4" t="str">
        <f>IF($M734&gt;300,"",IF(OR(INDEX(Bemenet!$E$2:$E$301,$M734)="",INDEX(Bemenet!$F$2:$F$301,$M734)=""),"",MAX(INDEX(Bemenet!$E$2:$E$301,$M734),INDEX(Szabalyok!$A:$A,$N734))))</f>
        <v/>
      </c>
      <c r="C734" s="4" t="str">
        <f>IF($B734="","",MIN(INDEX(Bemenet!$F$2:$F$301,$M734),INDEX(Szabalyok!$B:$B,$N734)))</f>
        <v/>
      </c>
      <c r="D734" s="5" t="str">
        <f>IF(AND($B734&lt;&gt;"",$C734&lt;&gt;"",$B734&lt;=$C734),INDEX(Bemenet!$G$2:$G$301,$M734),"")</f>
        <v/>
      </c>
      <c r="E734" s="6" t="str">
        <f>IF(AND($B734&lt;&gt;"",$C734&lt;&gt;"",$B734&lt;=$C734),INDEX(Bemenet!$D$2:$D$301,$M734),"")</f>
        <v/>
      </c>
      <c r="F734" s="5" t="str">
        <f t="shared" si="99"/>
        <v/>
      </c>
      <c r="G734" s="5" t="str">
        <f t="shared" si="100"/>
        <v/>
      </c>
      <c r="H734" s="9" t="str">
        <f t="shared" si="101"/>
        <v/>
      </c>
      <c r="I734" s="5" t="str">
        <f t="shared" si="102"/>
        <v/>
      </c>
      <c r="J734" s="5" t="str">
        <f>IF(OR($L734="",NOT(COUNTIFS($L$2:$L734,$L734)=1)),"",SUMIFS($G:$G,$L:$L,$L734))</f>
        <v/>
      </c>
      <c r="K734" s="5" t="str">
        <f>IF(OR($L734="",NOT(COUNTIFS($L$2:$L734,$L734)=1)),"",SUMIFS($I:$I,$L:$L,$L734))</f>
        <v/>
      </c>
      <c r="L734" s="6" t="str">
        <f t="shared" si="103"/>
        <v/>
      </c>
      <c r="M734" s="6">
        <f t="shared" si="104"/>
        <v>30</v>
      </c>
      <c r="N734" s="6">
        <f t="shared" si="105"/>
        <v>9</v>
      </c>
      <c r="O734" s="9" t="str">
        <f>IF(AND($B734&lt;&gt;"",$C734&lt;&gt;"",$B734&lt;=$C734),INDEX(Szabalyok!$C:$C,$N734),"")</f>
        <v/>
      </c>
      <c r="P734">
        <f t="shared" si="107"/>
        <v>0</v>
      </c>
    </row>
    <row r="735" spans="1:16" x14ac:dyDescent="0.35">
      <c r="A735">
        <f t="shared" si="106"/>
        <v>0</v>
      </c>
      <c r="B735" s="4" t="str">
        <f>IF($M735&gt;300,"",IF(OR(INDEX(Bemenet!$E$2:$E$301,$M735)="",INDEX(Bemenet!$F$2:$F$301,$M735)=""),"",MAX(INDEX(Bemenet!$E$2:$E$301,$M735),INDEX(Szabalyok!$A:$A,$N735))))</f>
        <v/>
      </c>
      <c r="C735" s="4" t="str">
        <f>IF($B735="","",MIN(INDEX(Bemenet!$F$2:$F$301,$M735),INDEX(Szabalyok!$B:$B,$N735)))</f>
        <v/>
      </c>
      <c r="D735" s="5" t="str">
        <f>IF(AND($B735&lt;&gt;"",$C735&lt;&gt;"",$B735&lt;=$C735),INDEX(Bemenet!$G$2:$G$301,$M735),"")</f>
        <v/>
      </c>
      <c r="E735" s="6" t="str">
        <f>IF(AND($B735&lt;&gt;"",$C735&lt;&gt;"",$B735&lt;=$C735),INDEX(Bemenet!$D$2:$D$301,$M735),"")</f>
        <v/>
      </c>
      <c r="F735" s="5" t="str">
        <f t="shared" si="99"/>
        <v/>
      </c>
      <c r="G735" s="5" t="str">
        <f t="shared" si="100"/>
        <v/>
      </c>
      <c r="H735" s="9" t="str">
        <f t="shared" si="101"/>
        <v/>
      </c>
      <c r="I735" s="5" t="str">
        <f t="shared" si="102"/>
        <v/>
      </c>
      <c r="J735" s="5" t="str">
        <f>IF(OR($L735="",NOT(COUNTIFS($L$2:$L735,$L735)=1)),"",SUMIFS($G:$G,$L:$L,$L735))</f>
        <v/>
      </c>
      <c r="K735" s="5" t="str">
        <f>IF(OR($L735="",NOT(COUNTIFS($L$2:$L735,$L735)=1)),"",SUMIFS($I:$I,$L:$L,$L735))</f>
        <v/>
      </c>
      <c r="L735" s="6" t="str">
        <f t="shared" si="103"/>
        <v/>
      </c>
      <c r="M735" s="6">
        <f t="shared" si="104"/>
        <v>30</v>
      </c>
      <c r="N735" s="6">
        <f t="shared" si="105"/>
        <v>10</v>
      </c>
      <c r="O735" s="9" t="str">
        <f>IF(AND($B735&lt;&gt;"",$C735&lt;&gt;"",$B735&lt;=$C735),INDEX(Szabalyok!$C:$C,$N735),"")</f>
        <v/>
      </c>
      <c r="P735">
        <f t="shared" si="107"/>
        <v>0</v>
      </c>
    </row>
    <row r="736" spans="1:16" x14ac:dyDescent="0.35">
      <c r="A736">
        <f t="shared" si="106"/>
        <v>0</v>
      </c>
      <c r="B736" s="4" t="str">
        <f>IF($M736&gt;300,"",IF(OR(INDEX(Bemenet!$E$2:$E$301,$M736)="",INDEX(Bemenet!$F$2:$F$301,$M736)=""),"",MAX(INDEX(Bemenet!$E$2:$E$301,$M736),INDEX(Szabalyok!$A:$A,$N736))))</f>
        <v/>
      </c>
      <c r="C736" s="4" t="str">
        <f>IF($B736="","",MIN(INDEX(Bemenet!$F$2:$F$301,$M736),INDEX(Szabalyok!$B:$B,$N736)))</f>
        <v/>
      </c>
      <c r="D736" s="5" t="str">
        <f>IF(AND($B736&lt;&gt;"",$C736&lt;&gt;"",$B736&lt;=$C736),INDEX(Bemenet!$G$2:$G$301,$M736),"")</f>
        <v/>
      </c>
      <c r="E736" s="6" t="str">
        <f>IF(AND($B736&lt;&gt;"",$C736&lt;&gt;"",$B736&lt;=$C736),INDEX(Bemenet!$D$2:$D$301,$M736),"")</f>
        <v/>
      </c>
      <c r="F736" s="5" t="str">
        <f t="shared" si="99"/>
        <v/>
      </c>
      <c r="G736" s="5" t="str">
        <f t="shared" si="100"/>
        <v/>
      </c>
      <c r="H736" s="9" t="str">
        <f t="shared" si="101"/>
        <v/>
      </c>
      <c r="I736" s="5" t="str">
        <f t="shared" si="102"/>
        <v/>
      </c>
      <c r="J736" s="5" t="str">
        <f>IF(OR($L736="",NOT(COUNTIFS($L$2:$L736,$L736)=1)),"",SUMIFS($G:$G,$L:$L,$L736))</f>
        <v/>
      </c>
      <c r="K736" s="5" t="str">
        <f>IF(OR($L736="",NOT(COUNTIFS($L$2:$L736,$L736)=1)),"",SUMIFS($I:$I,$L:$L,$L736))</f>
        <v/>
      </c>
      <c r="L736" s="6" t="str">
        <f t="shared" si="103"/>
        <v/>
      </c>
      <c r="M736" s="6">
        <f t="shared" si="104"/>
        <v>30</v>
      </c>
      <c r="N736" s="6">
        <f t="shared" si="105"/>
        <v>11</v>
      </c>
      <c r="O736" s="9" t="str">
        <f>IF(AND($B736&lt;&gt;"",$C736&lt;&gt;"",$B736&lt;=$C736),INDEX(Szabalyok!$C:$C,$N736),"")</f>
        <v/>
      </c>
      <c r="P736">
        <f t="shared" si="107"/>
        <v>0</v>
      </c>
    </row>
    <row r="737" spans="1:16" x14ac:dyDescent="0.35">
      <c r="A737">
        <f t="shared" si="106"/>
        <v>0</v>
      </c>
      <c r="B737" s="4" t="str">
        <f>IF($M737&gt;300,"",IF(OR(INDEX(Bemenet!$E$2:$E$301,$M737)="",INDEX(Bemenet!$F$2:$F$301,$M737)=""),"",MAX(INDEX(Bemenet!$E$2:$E$301,$M737),INDEX(Szabalyok!$A:$A,$N737))))</f>
        <v/>
      </c>
      <c r="C737" s="4" t="str">
        <f>IF($B737="","",MIN(INDEX(Bemenet!$F$2:$F$301,$M737),INDEX(Szabalyok!$B:$B,$N737)))</f>
        <v/>
      </c>
      <c r="D737" s="5" t="str">
        <f>IF(AND($B737&lt;&gt;"",$C737&lt;&gt;"",$B737&lt;=$C737),INDEX(Bemenet!$G$2:$G$301,$M737),"")</f>
        <v/>
      </c>
      <c r="E737" s="6" t="str">
        <f>IF(AND($B737&lt;&gt;"",$C737&lt;&gt;"",$B737&lt;=$C737),INDEX(Bemenet!$D$2:$D$301,$M737),"")</f>
        <v/>
      </c>
      <c r="F737" s="5" t="str">
        <f t="shared" si="99"/>
        <v/>
      </c>
      <c r="G737" s="5" t="str">
        <f t="shared" si="100"/>
        <v/>
      </c>
      <c r="H737" s="9" t="str">
        <f t="shared" si="101"/>
        <v/>
      </c>
      <c r="I737" s="5" t="str">
        <f t="shared" si="102"/>
        <v/>
      </c>
      <c r="J737" s="5" t="str">
        <f>IF(OR($L737="",NOT(COUNTIFS($L$2:$L737,$L737)=1)),"",SUMIFS($G:$G,$L:$L,$L737))</f>
        <v/>
      </c>
      <c r="K737" s="5" t="str">
        <f>IF(OR($L737="",NOT(COUNTIFS($L$2:$L737,$L737)=1)),"",SUMIFS($I:$I,$L:$L,$L737))</f>
        <v/>
      </c>
      <c r="L737" s="6" t="str">
        <f t="shared" si="103"/>
        <v/>
      </c>
      <c r="M737" s="6">
        <f t="shared" si="104"/>
        <v>30</v>
      </c>
      <c r="N737" s="6">
        <f t="shared" si="105"/>
        <v>12</v>
      </c>
      <c r="O737" s="9" t="str">
        <f>IF(AND($B737&lt;&gt;"",$C737&lt;&gt;"",$B737&lt;=$C737),INDEX(Szabalyok!$C:$C,$N737),"")</f>
        <v/>
      </c>
      <c r="P737">
        <f t="shared" si="107"/>
        <v>0</v>
      </c>
    </row>
    <row r="738" spans="1:16" x14ac:dyDescent="0.35">
      <c r="A738">
        <f t="shared" si="106"/>
        <v>0</v>
      </c>
      <c r="B738" s="4" t="str">
        <f>IF($M738&gt;300,"",IF(OR(INDEX(Bemenet!$E$2:$E$301,$M738)="",INDEX(Bemenet!$F$2:$F$301,$M738)=""),"",MAX(INDEX(Bemenet!$E$2:$E$301,$M738),INDEX(Szabalyok!$A:$A,$N738))))</f>
        <v/>
      </c>
      <c r="C738" s="4" t="str">
        <f>IF($B738="","",MIN(INDEX(Bemenet!$F$2:$F$301,$M738),INDEX(Szabalyok!$B:$B,$N738)))</f>
        <v/>
      </c>
      <c r="D738" s="5" t="str">
        <f>IF(AND($B738&lt;&gt;"",$C738&lt;&gt;"",$B738&lt;=$C738),INDEX(Bemenet!$G$2:$G$301,$M738),"")</f>
        <v/>
      </c>
      <c r="E738" s="6" t="str">
        <f>IF(AND($B738&lt;&gt;"",$C738&lt;&gt;"",$B738&lt;=$C738),INDEX(Bemenet!$D$2:$D$301,$M738),"")</f>
        <v/>
      </c>
      <c r="F738" s="5" t="str">
        <f t="shared" si="99"/>
        <v/>
      </c>
      <c r="G738" s="5" t="str">
        <f t="shared" si="100"/>
        <v/>
      </c>
      <c r="H738" s="9" t="str">
        <f t="shared" si="101"/>
        <v/>
      </c>
      <c r="I738" s="5" t="str">
        <f t="shared" si="102"/>
        <v/>
      </c>
      <c r="J738" s="5" t="str">
        <f>IF(OR($L738="",NOT(COUNTIFS($L$2:$L738,$L738)=1)),"",SUMIFS($G:$G,$L:$L,$L738))</f>
        <v/>
      </c>
      <c r="K738" s="5" t="str">
        <f>IF(OR($L738="",NOT(COUNTIFS($L$2:$L738,$L738)=1)),"",SUMIFS($I:$I,$L:$L,$L738))</f>
        <v/>
      </c>
      <c r="L738" s="6" t="str">
        <f t="shared" si="103"/>
        <v/>
      </c>
      <c r="M738" s="6">
        <f t="shared" si="104"/>
        <v>30</v>
      </c>
      <c r="N738" s="6">
        <f t="shared" si="105"/>
        <v>13</v>
      </c>
      <c r="O738" s="9" t="str">
        <f>IF(AND($B738&lt;&gt;"",$C738&lt;&gt;"",$B738&lt;=$C738),INDEX(Szabalyok!$C:$C,$N738),"")</f>
        <v/>
      </c>
      <c r="P738">
        <f t="shared" si="107"/>
        <v>0</v>
      </c>
    </row>
    <row r="739" spans="1:16" x14ac:dyDescent="0.35">
      <c r="A739">
        <f t="shared" si="106"/>
        <v>0</v>
      </c>
      <c r="B739" s="4" t="str">
        <f>IF($M739&gt;300,"",IF(OR(INDEX(Bemenet!$E$2:$E$301,$M739)="",INDEX(Bemenet!$F$2:$F$301,$M739)=""),"",MAX(INDEX(Bemenet!$E$2:$E$301,$M739),INDEX(Szabalyok!$A:$A,$N739))))</f>
        <v/>
      </c>
      <c r="C739" s="4" t="str">
        <f>IF($B739="","",MIN(INDEX(Bemenet!$F$2:$F$301,$M739),INDEX(Szabalyok!$B:$B,$N739)))</f>
        <v/>
      </c>
      <c r="D739" s="5" t="str">
        <f>IF(AND($B739&lt;&gt;"",$C739&lt;&gt;"",$B739&lt;=$C739),INDEX(Bemenet!$G$2:$G$301,$M739),"")</f>
        <v/>
      </c>
      <c r="E739" s="6" t="str">
        <f>IF(AND($B739&lt;&gt;"",$C739&lt;&gt;"",$B739&lt;=$C739),INDEX(Bemenet!$D$2:$D$301,$M739),"")</f>
        <v/>
      </c>
      <c r="F739" s="5" t="str">
        <f t="shared" si="99"/>
        <v/>
      </c>
      <c r="G739" s="5" t="str">
        <f t="shared" si="100"/>
        <v/>
      </c>
      <c r="H739" s="9" t="str">
        <f t="shared" si="101"/>
        <v/>
      </c>
      <c r="I739" s="5" t="str">
        <f t="shared" si="102"/>
        <v/>
      </c>
      <c r="J739" s="5" t="str">
        <f>IF(OR($L739="",NOT(COUNTIFS($L$2:$L739,$L739)=1)),"",SUMIFS($G:$G,$L:$L,$L739))</f>
        <v/>
      </c>
      <c r="K739" s="5" t="str">
        <f>IF(OR($L739="",NOT(COUNTIFS($L$2:$L739,$L739)=1)),"",SUMIFS($I:$I,$L:$L,$L739))</f>
        <v/>
      </c>
      <c r="L739" s="6" t="str">
        <f t="shared" si="103"/>
        <v/>
      </c>
      <c r="M739" s="6">
        <f t="shared" si="104"/>
        <v>30</v>
      </c>
      <c r="N739" s="6">
        <f t="shared" si="105"/>
        <v>14</v>
      </c>
      <c r="O739" s="9" t="str">
        <f>IF(AND($B739&lt;&gt;"",$C739&lt;&gt;"",$B739&lt;=$C739),INDEX(Szabalyok!$C:$C,$N739),"")</f>
        <v/>
      </c>
      <c r="P739">
        <f t="shared" si="107"/>
        <v>0</v>
      </c>
    </row>
    <row r="740" spans="1:16" x14ac:dyDescent="0.35">
      <c r="A740">
        <f t="shared" si="106"/>
        <v>0</v>
      </c>
      <c r="B740" s="4" t="str">
        <f>IF($M740&gt;300,"",IF(OR(INDEX(Bemenet!$E$2:$E$301,$M740)="",INDEX(Bemenet!$F$2:$F$301,$M740)=""),"",MAX(INDEX(Bemenet!$E$2:$E$301,$M740),INDEX(Szabalyok!$A:$A,$N740))))</f>
        <v/>
      </c>
      <c r="C740" s="4" t="str">
        <f>IF($B740="","",MIN(INDEX(Bemenet!$F$2:$F$301,$M740),INDEX(Szabalyok!$B:$B,$N740)))</f>
        <v/>
      </c>
      <c r="D740" s="5" t="str">
        <f>IF(AND($B740&lt;&gt;"",$C740&lt;&gt;"",$B740&lt;=$C740),INDEX(Bemenet!$G$2:$G$301,$M740),"")</f>
        <v/>
      </c>
      <c r="E740" s="6" t="str">
        <f>IF(AND($B740&lt;&gt;"",$C740&lt;&gt;"",$B740&lt;=$C740),INDEX(Bemenet!$D$2:$D$301,$M740),"")</f>
        <v/>
      </c>
      <c r="F740" s="5" t="str">
        <f t="shared" si="99"/>
        <v/>
      </c>
      <c r="G740" s="5" t="str">
        <f t="shared" si="100"/>
        <v/>
      </c>
      <c r="H740" s="9" t="str">
        <f t="shared" si="101"/>
        <v/>
      </c>
      <c r="I740" s="5" t="str">
        <f t="shared" si="102"/>
        <v/>
      </c>
      <c r="J740" s="5" t="str">
        <f>IF(OR($L740="",NOT(COUNTIFS($L$2:$L740,$L740)=1)),"",SUMIFS($G:$G,$L:$L,$L740))</f>
        <v/>
      </c>
      <c r="K740" s="5" t="str">
        <f>IF(OR($L740="",NOT(COUNTIFS($L$2:$L740,$L740)=1)),"",SUMIFS($I:$I,$L:$L,$L740))</f>
        <v/>
      </c>
      <c r="L740" s="6" t="str">
        <f t="shared" si="103"/>
        <v/>
      </c>
      <c r="M740" s="6">
        <f t="shared" si="104"/>
        <v>30</v>
      </c>
      <c r="N740" s="6">
        <f t="shared" si="105"/>
        <v>15</v>
      </c>
      <c r="O740" s="9" t="str">
        <f>IF(AND($B740&lt;&gt;"",$C740&lt;&gt;"",$B740&lt;=$C740),INDEX(Szabalyok!$C:$C,$N740),"")</f>
        <v/>
      </c>
      <c r="P740">
        <f t="shared" si="107"/>
        <v>0</v>
      </c>
    </row>
    <row r="741" spans="1:16" x14ac:dyDescent="0.35">
      <c r="A741">
        <f t="shared" si="106"/>
        <v>0</v>
      </c>
      <c r="B741" s="4" t="str">
        <f>IF($M741&gt;300,"",IF(OR(INDEX(Bemenet!$E$2:$E$301,$M741)="",INDEX(Bemenet!$F$2:$F$301,$M741)=""),"",MAX(INDEX(Bemenet!$E$2:$E$301,$M741),INDEX(Szabalyok!$A:$A,$N741))))</f>
        <v/>
      </c>
      <c r="C741" s="4" t="str">
        <f>IF($B741="","",MIN(INDEX(Bemenet!$F$2:$F$301,$M741),INDEX(Szabalyok!$B:$B,$N741)))</f>
        <v/>
      </c>
      <c r="D741" s="5" t="str">
        <f>IF(AND($B741&lt;&gt;"",$C741&lt;&gt;"",$B741&lt;=$C741),INDEX(Bemenet!$G$2:$G$301,$M741),"")</f>
        <v/>
      </c>
      <c r="E741" s="6" t="str">
        <f>IF(AND($B741&lt;&gt;"",$C741&lt;&gt;"",$B741&lt;=$C741),INDEX(Bemenet!$D$2:$D$301,$M741),"")</f>
        <v/>
      </c>
      <c r="F741" s="5" t="str">
        <f t="shared" si="99"/>
        <v/>
      </c>
      <c r="G741" s="5" t="str">
        <f t="shared" si="100"/>
        <v/>
      </c>
      <c r="H741" s="9" t="str">
        <f t="shared" si="101"/>
        <v/>
      </c>
      <c r="I741" s="5" t="str">
        <f t="shared" si="102"/>
        <v/>
      </c>
      <c r="J741" s="5" t="str">
        <f>IF(OR($L741="",NOT(COUNTIFS($L$2:$L741,$L741)=1)),"",SUMIFS($G:$G,$L:$L,$L741))</f>
        <v/>
      </c>
      <c r="K741" s="5" t="str">
        <f>IF(OR($L741="",NOT(COUNTIFS($L$2:$L741,$L741)=1)),"",SUMIFS($I:$I,$L:$L,$L741))</f>
        <v/>
      </c>
      <c r="L741" s="6" t="str">
        <f t="shared" si="103"/>
        <v/>
      </c>
      <c r="M741" s="6">
        <f t="shared" si="104"/>
        <v>30</v>
      </c>
      <c r="N741" s="6">
        <f t="shared" si="105"/>
        <v>16</v>
      </c>
      <c r="O741" s="9" t="str">
        <f>IF(AND($B741&lt;&gt;"",$C741&lt;&gt;"",$B741&lt;=$C741),INDEX(Szabalyok!$C:$C,$N741),"")</f>
        <v/>
      </c>
      <c r="P741">
        <f t="shared" si="107"/>
        <v>0</v>
      </c>
    </row>
    <row r="742" spans="1:16" x14ac:dyDescent="0.35">
      <c r="A742">
        <f t="shared" si="106"/>
        <v>0</v>
      </c>
      <c r="B742" s="4" t="str">
        <f>IF($M742&gt;300,"",IF(OR(INDEX(Bemenet!$E$2:$E$301,$M742)="",INDEX(Bemenet!$F$2:$F$301,$M742)=""),"",MAX(INDEX(Bemenet!$E$2:$E$301,$M742),INDEX(Szabalyok!$A:$A,$N742))))</f>
        <v/>
      </c>
      <c r="C742" s="4" t="str">
        <f>IF($B742="","",MIN(INDEX(Bemenet!$F$2:$F$301,$M742),INDEX(Szabalyok!$B:$B,$N742)))</f>
        <v/>
      </c>
      <c r="D742" s="5" t="str">
        <f>IF(AND($B742&lt;&gt;"",$C742&lt;&gt;"",$B742&lt;=$C742),INDEX(Bemenet!$G$2:$G$301,$M742),"")</f>
        <v/>
      </c>
      <c r="E742" s="6" t="str">
        <f>IF(AND($B742&lt;&gt;"",$C742&lt;&gt;"",$B742&lt;=$C742),INDEX(Bemenet!$D$2:$D$301,$M742),"")</f>
        <v/>
      </c>
      <c r="F742" s="5" t="str">
        <f t="shared" si="99"/>
        <v/>
      </c>
      <c r="G742" s="5" t="str">
        <f t="shared" si="100"/>
        <v/>
      </c>
      <c r="H742" s="9" t="str">
        <f t="shared" si="101"/>
        <v/>
      </c>
      <c r="I742" s="5" t="str">
        <f t="shared" si="102"/>
        <v/>
      </c>
      <c r="J742" s="5" t="str">
        <f>IF(OR($L742="",NOT(COUNTIFS($L$2:$L742,$L742)=1)),"",SUMIFS($G:$G,$L:$L,$L742))</f>
        <v/>
      </c>
      <c r="K742" s="5" t="str">
        <f>IF(OR($L742="",NOT(COUNTIFS($L$2:$L742,$L742)=1)),"",SUMIFS($I:$I,$L:$L,$L742))</f>
        <v/>
      </c>
      <c r="L742" s="6" t="str">
        <f t="shared" si="103"/>
        <v/>
      </c>
      <c r="M742" s="6">
        <f t="shared" si="104"/>
        <v>30</v>
      </c>
      <c r="N742" s="6">
        <f t="shared" si="105"/>
        <v>17</v>
      </c>
      <c r="O742" s="9" t="str">
        <f>IF(AND($B742&lt;&gt;"",$C742&lt;&gt;"",$B742&lt;=$C742),INDEX(Szabalyok!$C:$C,$N742),"")</f>
        <v/>
      </c>
      <c r="P742">
        <f t="shared" si="107"/>
        <v>0</v>
      </c>
    </row>
    <row r="743" spans="1:16" x14ac:dyDescent="0.35">
      <c r="A743">
        <f t="shared" si="106"/>
        <v>0</v>
      </c>
      <c r="B743" s="4" t="str">
        <f>IF($M743&gt;300,"",IF(OR(INDEX(Bemenet!$E$2:$E$301,$M743)="",INDEX(Bemenet!$F$2:$F$301,$M743)=""),"",MAX(INDEX(Bemenet!$E$2:$E$301,$M743),INDEX(Szabalyok!$A:$A,$N743))))</f>
        <v/>
      </c>
      <c r="C743" s="4" t="str">
        <f>IF($B743="","",MIN(INDEX(Bemenet!$F$2:$F$301,$M743),INDEX(Szabalyok!$B:$B,$N743)))</f>
        <v/>
      </c>
      <c r="D743" s="5" t="str">
        <f>IF(AND($B743&lt;&gt;"",$C743&lt;&gt;"",$B743&lt;=$C743),INDEX(Bemenet!$G$2:$G$301,$M743),"")</f>
        <v/>
      </c>
      <c r="E743" s="6" t="str">
        <f>IF(AND($B743&lt;&gt;"",$C743&lt;&gt;"",$B743&lt;=$C743),INDEX(Bemenet!$D$2:$D$301,$M743),"")</f>
        <v/>
      </c>
      <c r="F743" s="5" t="str">
        <f t="shared" si="99"/>
        <v/>
      </c>
      <c r="G743" s="5" t="str">
        <f t="shared" si="100"/>
        <v/>
      </c>
      <c r="H743" s="9" t="str">
        <f t="shared" si="101"/>
        <v/>
      </c>
      <c r="I743" s="5" t="str">
        <f t="shared" si="102"/>
        <v/>
      </c>
      <c r="J743" s="5" t="str">
        <f>IF(OR($L743="",NOT(COUNTIFS($L$2:$L743,$L743)=1)),"",SUMIFS($G:$G,$L:$L,$L743))</f>
        <v/>
      </c>
      <c r="K743" s="5" t="str">
        <f>IF(OR($L743="",NOT(COUNTIFS($L$2:$L743,$L743)=1)),"",SUMIFS($I:$I,$L:$L,$L743))</f>
        <v/>
      </c>
      <c r="L743" s="6" t="str">
        <f t="shared" si="103"/>
        <v/>
      </c>
      <c r="M743" s="6">
        <f t="shared" si="104"/>
        <v>30</v>
      </c>
      <c r="N743" s="6">
        <f t="shared" si="105"/>
        <v>18</v>
      </c>
      <c r="O743" s="9" t="str">
        <f>IF(AND($B743&lt;&gt;"",$C743&lt;&gt;"",$B743&lt;=$C743),INDEX(Szabalyok!$C:$C,$N743),"")</f>
        <v/>
      </c>
      <c r="P743">
        <f t="shared" si="107"/>
        <v>0</v>
      </c>
    </row>
    <row r="744" spans="1:16" x14ac:dyDescent="0.35">
      <c r="A744">
        <f t="shared" si="106"/>
        <v>0</v>
      </c>
      <c r="B744" s="4" t="str">
        <f>IF($M744&gt;300,"",IF(OR(INDEX(Bemenet!$E$2:$E$301,$M744)="",INDEX(Bemenet!$F$2:$F$301,$M744)=""),"",MAX(INDEX(Bemenet!$E$2:$E$301,$M744),INDEX(Szabalyok!$A:$A,$N744))))</f>
        <v/>
      </c>
      <c r="C744" s="4" t="str">
        <f>IF($B744="","",MIN(INDEX(Bemenet!$F$2:$F$301,$M744),INDEX(Szabalyok!$B:$B,$N744)))</f>
        <v/>
      </c>
      <c r="D744" s="5" t="str">
        <f>IF(AND($B744&lt;&gt;"",$C744&lt;&gt;"",$B744&lt;=$C744),INDEX(Bemenet!$G$2:$G$301,$M744),"")</f>
        <v/>
      </c>
      <c r="E744" s="6" t="str">
        <f>IF(AND($B744&lt;&gt;"",$C744&lt;&gt;"",$B744&lt;=$C744),INDEX(Bemenet!$D$2:$D$301,$M744),"")</f>
        <v/>
      </c>
      <c r="F744" s="5" t="str">
        <f t="shared" si="99"/>
        <v/>
      </c>
      <c r="G744" s="5" t="str">
        <f t="shared" si="100"/>
        <v/>
      </c>
      <c r="H744" s="9" t="str">
        <f t="shared" si="101"/>
        <v/>
      </c>
      <c r="I744" s="5" t="str">
        <f t="shared" si="102"/>
        <v/>
      </c>
      <c r="J744" s="5" t="str">
        <f>IF(OR($L744="",NOT(COUNTIFS($L$2:$L744,$L744)=1)),"",SUMIFS($G:$G,$L:$L,$L744))</f>
        <v/>
      </c>
      <c r="K744" s="5" t="str">
        <f>IF(OR($L744="",NOT(COUNTIFS($L$2:$L744,$L744)=1)),"",SUMIFS($I:$I,$L:$L,$L744))</f>
        <v/>
      </c>
      <c r="L744" s="6" t="str">
        <f t="shared" si="103"/>
        <v/>
      </c>
      <c r="M744" s="6">
        <f t="shared" si="104"/>
        <v>30</v>
      </c>
      <c r="N744" s="6">
        <f t="shared" si="105"/>
        <v>19</v>
      </c>
      <c r="O744" s="9" t="str">
        <f>IF(AND($B744&lt;&gt;"",$C744&lt;&gt;"",$B744&lt;=$C744),INDEX(Szabalyok!$C:$C,$N744),"")</f>
        <v/>
      </c>
      <c r="P744">
        <f t="shared" si="107"/>
        <v>0</v>
      </c>
    </row>
    <row r="745" spans="1:16" x14ac:dyDescent="0.35">
      <c r="A745">
        <f t="shared" si="106"/>
        <v>0</v>
      </c>
      <c r="B745" s="4" t="str">
        <f>IF($M745&gt;300,"",IF(OR(INDEX(Bemenet!$E$2:$E$301,$M745)="",INDEX(Bemenet!$F$2:$F$301,$M745)=""),"",MAX(INDEX(Bemenet!$E$2:$E$301,$M745),INDEX(Szabalyok!$A:$A,$N745))))</f>
        <v/>
      </c>
      <c r="C745" s="4" t="str">
        <f>IF($B745="","",MIN(INDEX(Bemenet!$F$2:$F$301,$M745),INDEX(Szabalyok!$B:$B,$N745)))</f>
        <v/>
      </c>
      <c r="D745" s="5" t="str">
        <f>IF(AND($B745&lt;&gt;"",$C745&lt;&gt;"",$B745&lt;=$C745),INDEX(Bemenet!$G$2:$G$301,$M745),"")</f>
        <v/>
      </c>
      <c r="E745" s="6" t="str">
        <f>IF(AND($B745&lt;&gt;"",$C745&lt;&gt;"",$B745&lt;=$C745),INDEX(Bemenet!$D$2:$D$301,$M745),"")</f>
        <v/>
      </c>
      <c r="F745" s="5" t="str">
        <f t="shared" si="99"/>
        <v/>
      </c>
      <c r="G745" s="5" t="str">
        <f t="shared" si="100"/>
        <v/>
      </c>
      <c r="H745" s="9" t="str">
        <f t="shared" si="101"/>
        <v/>
      </c>
      <c r="I745" s="5" t="str">
        <f t="shared" si="102"/>
        <v/>
      </c>
      <c r="J745" s="5" t="str">
        <f>IF(OR($L745="",NOT(COUNTIFS($L$2:$L745,$L745)=1)),"",SUMIFS($G:$G,$L:$L,$L745))</f>
        <v/>
      </c>
      <c r="K745" s="5" t="str">
        <f>IF(OR($L745="",NOT(COUNTIFS($L$2:$L745,$L745)=1)),"",SUMIFS($I:$I,$L:$L,$L745))</f>
        <v/>
      </c>
      <c r="L745" s="6" t="str">
        <f t="shared" si="103"/>
        <v/>
      </c>
      <c r="M745" s="6">
        <f t="shared" si="104"/>
        <v>30</v>
      </c>
      <c r="N745" s="6">
        <f t="shared" si="105"/>
        <v>20</v>
      </c>
      <c r="O745" s="9" t="str">
        <f>IF(AND($B745&lt;&gt;"",$C745&lt;&gt;"",$B745&lt;=$C745),INDEX(Szabalyok!$C:$C,$N745),"")</f>
        <v/>
      </c>
      <c r="P745">
        <f t="shared" si="107"/>
        <v>0</v>
      </c>
    </row>
    <row r="746" spans="1:16" x14ac:dyDescent="0.35">
      <c r="A746">
        <f t="shared" si="106"/>
        <v>0</v>
      </c>
      <c r="B746" s="4" t="str">
        <f>IF($M746&gt;300,"",IF(OR(INDEX(Bemenet!$E$2:$E$301,$M746)="",INDEX(Bemenet!$F$2:$F$301,$M746)=""),"",MAX(INDEX(Bemenet!$E$2:$E$301,$M746),INDEX(Szabalyok!$A:$A,$N746))))</f>
        <v/>
      </c>
      <c r="C746" s="4" t="str">
        <f>IF($B746="","",MIN(INDEX(Bemenet!$F$2:$F$301,$M746),INDEX(Szabalyok!$B:$B,$N746)))</f>
        <v/>
      </c>
      <c r="D746" s="5" t="str">
        <f>IF(AND($B746&lt;&gt;"",$C746&lt;&gt;"",$B746&lt;=$C746),INDEX(Bemenet!$G$2:$G$301,$M746),"")</f>
        <v/>
      </c>
      <c r="E746" s="6" t="str">
        <f>IF(AND($B746&lt;&gt;"",$C746&lt;&gt;"",$B746&lt;=$C746),INDEX(Bemenet!$D$2:$D$301,$M746),"")</f>
        <v/>
      </c>
      <c r="F746" s="5" t="str">
        <f t="shared" si="99"/>
        <v/>
      </c>
      <c r="G746" s="5" t="str">
        <f t="shared" si="100"/>
        <v/>
      </c>
      <c r="H746" s="9" t="str">
        <f t="shared" si="101"/>
        <v/>
      </c>
      <c r="I746" s="5" t="str">
        <f t="shared" si="102"/>
        <v/>
      </c>
      <c r="J746" s="5" t="str">
        <f>IF(OR($L746="",NOT(COUNTIFS($L$2:$L746,$L746)=1)),"",SUMIFS($G:$G,$L:$L,$L746))</f>
        <v/>
      </c>
      <c r="K746" s="5" t="str">
        <f>IF(OR($L746="",NOT(COUNTIFS($L$2:$L746,$L746)=1)),"",SUMIFS($I:$I,$L:$L,$L746))</f>
        <v/>
      </c>
      <c r="L746" s="6" t="str">
        <f t="shared" si="103"/>
        <v/>
      </c>
      <c r="M746" s="6">
        <f t="shared" si="104"/>
        <v>30</v>
      </c>
      <c r="N746" s="6">
        <f t="shared" si="105"/>
        <v>21</v>
      </c>
      <c r="O746" s="9" t="str">
        <f>IF(AND($B746&lt;&gt;"",$C746&lt;&gt;"",$B746&lt;=$C746),INDEX(Szabalyok!$C:$C,$N746),"")</f>
        <v/>
      </c>
      <c r="P746">
        <f t="shared" si="107"/>
        <v>0</v>
      </c>
    </row>
    <row r="747" spans="1:16" x14ac:dyDescent="0.35">
      <c r="A747">
        <f t="shared" si="106"/>
        <v>0</v>
      </c>
      <c r="B747" s="4" t="str">
        <f>IF($M747&gt;300,"",IF(OR(INDEX(Bemenet!$E$2:$E$301,$M747)="",INDEX(Bemenet!$F$2:$F$301,$M747)=""),"",MAX(INDEX(Bemenet!$E$2:$E$301,$M747),INDEX(Szabalyok!$A:$A,$N747))))</f>
        <v/>
      </c>
      <c r="C747" s="4" t="str">
        <f>IF($B747="","",MIN(INDEX(Bemenet!$F$2:$F$301,$M747),INDEX(Szabalyok!$B:$B,$N747)))</f>
        <v/>
      </c>
      <c r="D747" s="5" t="str">
        <f>IF(AND($B747&lt;&gt;"",$C747&lt;&gt;"",$B747&lt;=$C747),INDEX(Bemenet!$G$2:$G$301,$M747),"")</f>
        <v/>
      </c>
      <c r="E747" s="6" t="str">
        <f>IF(AND($B747&lt;&gt;"",$C747&lt;&gt;"",$B747&lt;=$C747),INDEX(Bemenet!$D$2:$D$301,$M747),"")</f>
        <v/>
      </c>
      <c r="F747" s="5" t="str">
        <f t="shared" si="99"/>
        <v/>
      </c>
      <c r="G747" s="5" t="str">
        <f t="shared" si="100"/>
        <v/>
      </c>
      <c r="H747" s="9" t="str">
        <f t="shared" si="101"/>
        <v/>
      </c>
      <c r="I747" s="5" t="str">
        <f t="shared" si="102"/>
        <v/>
      </c>
      <c r="J747" s="5" t="str">
        <f>IF(OR($L747="",NOT(COUNTIFS($L$2:$L747,$L747)=1)),"",SUMIFS($G:$G,$L:$L,$L747))</f>
        <v/>
      </c>
      <c r="K747" s="5" t="str">
        <f>IF(OR($L747="",NOT(COUNTIFS($L$2:$L747,$L747)=1)),"",SUMIFS($I:$I,$L:$L,$L747))</f>
        <v/>
      </c>
      <c r="L747" s="6" t="str">
        <f t="shared" si="103"/>
        <v/>
      </c>
      <c r="M747" s="6">
        <f t="shared" si="104"/>
        <v>30</v>
      </c>
      <c r="N747" s="6">
        <f t="shared" si="105"/>
        <v>22</v>
      </c>
      <c r="O747" s="9" t="str">
        <f>IF(AND($B747&lt;&gt;"",$C747&lt;&gt;"",$B747&lt;=$C747),INDEX(Szabalyok!$C:$C,$N747),"")</f>
        <v/>
      </c>
      <c r="P747">
        <f t="shared" si="107"/>
        <v>0</v>
      </c>
    </row>
    <row r="748" spans="1:16" x14ac:dyDescent="0.35">
      <c r="A748">
        <f t="shared" si="106"/>
        <v>0</v>
      </c>
      <c r="B748" s="4" t="str">
        <f>IF($M748&gt;300,"",IF(OR(INDEX(Bemenet!$E$2:$E$301,$M748)="",INDEX(Bemenet!$F$2:$F$301,$M748)=""),"",MAX(INDEX(Bemenet!$E$2:$E$301,$M748),INDEX(Szabalyok!$A:$A,$N748))))</f>
        <v/>
      </c>
      <c r="C748" s="4" t="str">
        <f>IF($B748="","",MIN(INDEX(Bemenet!$F$2:$F$301,$M748),INDEX(Szabalyok!$B:$B,$N748)))</f>
        <v/>
      </c>
      <c r="D748" s="5" t="str">
        <f>IF(AND($B748&lt;&gt;"",$C748&lt;&gt;"",$B748&lt;=$C748),INDEX(Bemenet!$G$2:$G$301,$M748),"")</f>
        <v/>
      </c>
      <c r="E748" s="6" t="str">
        <f>IF(AND($B748&lt;&gt;"",$C748&lt;&gt;"",$B748&lt;=$C748),INDEX(Bemenet!$D$2:$D$301,$M748),"")</f>
        <v/>
      </c>
      <c r="F748" s="5" t="str">
        <f t="shared" si="99"/>
        <v/>
      </c>
      <c r="G748" s="5" t="str">
        <f t="shared" si="100"/>
        <v/>
      </c>
      <c r="H748" s="9" t="str">
        <f t="shared" si="101"/>
        <v/>
      </c>
      <c r="I748" s="5" t="str">
        <f t="shared" si="102"/>
        <v/>
      </c>
      <c r="J748" s="5" t="str">
        <f>IF(OR($L748="",NOT(COUNTIFS($L$2:$L748,$L748)=1)),"",SUMIFS($G:$G,$L:$L,$L748))</f>
        <v/>
      </c>
      <c r="K748" s="5" t="str">
        <f>IF(OR($L748="",NOT(COUNTIFS($L$2:$L748,$L748)=1)),"",SUMIFS($I:$I,$L:$L,$L748))</f>
        <v/>
      </c>
      <c r="L748" s="6" t="str">
        <f t="shared" si="103"/>
        <v/>
      </c>
      <c r="M748" s="6">
        <f t="shared" si="104"/>
        <v>30</v>
      </c>
      <c r="N748" s="6">
        <f t="shared" si="105"/>
        <v>23</v>
      </c>
      <c r="O748" s="9" t="str">
        <f>IF(AND($B748&lt;&gt;"",$C748&lt;&gt;"",$B748&lt;=$C748),INDEX(Szabalyok!$C:$C,$N748),"")</f>
        <v/>
      </c>
      <c r="P748">
        <f t="shared" si="107"/>
        <v>0</v>
      </c>
    </row>
    <row r="749" spans="1:16" x14ac:dyDescent="0.35">
      <c r="A749">
        <f t="shared" si="106"/>
        <v>0</v>
      </c>
      <c r="B749" s="4" t="str">
        <f>IF($M749&gt;300,"",IF(OR(INDEX(Bemenet!$E$2:$E$301,$M749)="",INDEX(Bemenet!$F$2:$F$301,$M749)=""),"",MAX(INDEX(Bemenet!$E$2:$E$301,$M749),INDEX(Szabalyok!$A:$A,$N749))))</f>
        <v/>
      </c>
      <c r="C749" s="4" t="str">
        <f>IF($B749="","",MIN(INDEX(Bemenet!$F$2:$F$301,$M749),INDEX(Szabalyok!$B:$B,$N749)))</f>
        <v/>
      </c>
      <c r="D749" s="5" t="str">
        <f>IF(AND($B749&lt;&gt;"",$C749&lt;&gt;"",$B749&lt;=$C749),INDEX(Bemenet!$G$2:$G$301,$M749),"")</f>
        <v/>
      </c>
      <c r="E749" s="6" t="str">
        <f>IF(AND($B749&lt;&gt;"",$C749&lt;&gt;"",$B749&lt;=$C749),INDEX(Bemenet!$D$2:$D$301,$M749),"")</f>
        <v/>
      </c>
      <c r="F749" s="5" t="str">
        <f t="shared" si="99"/>
        <v/>
      </c>
      <c r="G749" s="5" t="str">
        <f t="shared" si="100"/>
        <v/>
      </c>
      <c r="H749" s="9" t="str">
        <f t="shared" si="101"/>
        <v/>
      </c>
      <c r="I749" s="5" t="str">
        <f t="shared" si="102"/>
        <v/>
      </c>
      <c r="J749" s="5" t="str">
        <f>IF(OR($L749="",NOT(COUNTIFS($L$2:$L749,$L749)=1)),"",SUMIFS($G:$G,$L:$L,$L749))</f>
        <v/>
      </c>
      <c r="K749" s="5" t="str">
        <f>IF(OR($L749="",NOT(COUNTIFS($L$2:$L749,$L749)=1)),"",SUMIFS($I:$I,$L:$L,$L749))</f>
        <v/>
      </c>
      <c r="L749" s="6" t="str">
        <f t="shared" si="103"/>
        <v/>
      </c>
      <c r="M749" s="6">
        <f t="shared" si="104"/>
        <v>30</v>
      </c>
      <c r="N749" s="6">
        <f t="shared" si="105"/>
        <v>24</v>
      </c>
      <c r="O749" s="9" t="str">
        <f>IF(AND($B749&lt;&gt;"",$C749&lt;&gt;"",$B749&lt;=$C749),INDEX(Szabalyok!$C:$C,$N749),"")</f>
        <v/>
      </c>
      <c r="P749">
        <f t="shared" si="107"/>
        <v>0</v>
      </c>
    </row>
    <row r="750" spans="1:16" x14ac:dyDescent="0.35">
      <c r="A750">
        <f t="shared" si="106"/>
        <v>0</v>
      </c>
      <c r="B750" s="4" t="str">
        <f>IF($M750&gt;300,"",IF(OR(INDEX(Bemenet!$E$2:$E$301,$M750)="",INDEX(Bemenet!$F$2:$F$301,$M750)=""),"",MAX(INDEX(Bemenet!$E$2:$E$301,$M750),INDEX(Szabalyok!$A:$A,$N750))))</f>
        <v/>
      </c>
      <c r="C750" s="4" t="str">
        <f>IF($B750="","",MIN(INDEX(Bemenet!$F$2:$F$301,$M750),INDEX(Szabalyok!$B:$B,$N750)))</f>
        <v/>
      </c>
      <c r="D750" s="5" t="str">
        <f>IF(AND($B750&lt;&gt;"",$C750&lt;&gt;"",$B750&lt;=$C750),INDEX(Bemenet!$G$2:$G$301,$M750),"")</f>
        <v/>
      </c>
      <c r="E750" s="6" t="str">
        <f>IF(AND($B750&lt;&gt;"",$C750&lt;&gt;"",$B750&lt;=$C750),INDEX(Bemenet!$D$2:$D$301,$M750),"")</f>
        <v/>
      </c>
      <c r="F750" s="5" t="str">
        <f t="shared" si="99"/>
        <v/>
      </c>
      <c r="G750" s="5" t="str">
        <f t="shared" si="100"/>
        <v/>
      </c>
      <c r="H750" s="9" t="str">
        <f t="shared" si="101"/>
        <v/>
      </c>
      <c r="I750" s="5" t="str">
        <f t="shared" si="102"/>
        <v/>
      </c>
      <c r="J750" s="5" t="str">
        <f>IF(OR($L750="",NOT(COUNTIFS($L$2:$L750,$L750)=1)),"",SUMIFS($G:$G,$L:$L,$L750))</f>
        <v/>
      </c>
      <c r="K750" s="5" t="str">
        <f>IF(OR($L750="",NOT(COUNTIFS($L$2:$L750,$L750)=1)),"",SUMIFS($I:$I,$L:$L,$L750))</f>
        <v/>
      </c>
      <c r="L750" s="6" t="str">
        <f t="shared" si="103"/>
        <v/>
      </c>
      <c r="M750" s="6">
        <f t="shared" si="104"/>
        <v>30</v>
      </c>
      <c r="N750" s="6">
        <f t="shared" si="105"/>
        <v>25</v>
      </c>
      <c r="O750" s="9" t="str">
        <f>IF(AND($B750&lt;&gt;"",$C750&lt;&gt;"",$B750&lt;=$C750),INDEX(Szabalyok!$C:$C,$N750),"")</f>
        <v/>
      </c>
      <c r="P750">
        <f t="shared" si="107"/>
        <v>0</v>
      </c>
    </row>
    <row r="751" spans="1:16" x14ac:dyDescent="0.35">
      <c r="A751">
        <f t="shared" si="106"/>
        <v>0</v>
      </c>
      <c r="B751" s="4" t="str">
        <f>IF($M751&gt;300,"",IF(OR(INDEX(Bemenet!$E$2:$E$301,$M751)="",INDEX(Bemenet!$F$2:$F$301,$M751)=""),"",MAX(INDEX(Bemenet!$E$2:$E$301,$M751),INDEX(Szabalyok!$A:$A,$N751))))</f>
        <v/>
      </c>
      <c r="C751" s="4" t="str">
        <f>IF($B751="","",MIN(INDEX(Bemenet!$F$2:$F$301,$M751),INDEX(Szabalyok!$B:$B,$N751)))</f>
        <v/>
      </c>
      <c r="D751" s="5" t="str">
        <f>IF(AND($B751&lt;&gt;"",$C751&lt;&gt;"",$B751&lt;=$C751),INDEX(Bemenet!$G$2:$G$301,$M751),"")</f>
        <v/>
      </c>
      <c r="E751" s="6" t="str">
        <f>IF(AND($B751&lt;&gt;"",$C751&lt;&gt;"",$B751&lt;=$C751),INDEX(Bemenet!$D$2:$D$301,$M751),"")</f>
        <v/>
      </c>
      <c r="F751" s="5" t="str">
        <f t="shared" si="99"/>
        <v/>
      </c>
      <c r="G751" s="5" t="str">
        <f t="shared" si="100"/>
        <v/>
      </c>
      <c r="H751" s="9" t="str">
        <f t="shared" si="101"/>
        <v/>
      </c>
      <c r="I751" s="5" t="str">
        <f t="shared" si="102"/>
        <v/>
      </c>
      <c r="J751" s="5" t="str">
        <f>IF(OR($L751="",NOT(COUNTIFS($L$2:$L751,$L751)=1)),"",SUMIFS($G:$G,$L:$L,$L751))</f>
        <v/>
      </c>
      <c r="K751" s="5" t="str">
        <f>IF(OR($L751="",NOT(COUNTIFS($L$2:$L751,$L751)=1)),"",SUMIFS($I:$I,$L:$L,$L751))</f>
        <v/>
      </c>
      <c r="L751" s="6" t="str">
        <f t="shared" si="103"/>
        <v/>
      </c>
      <c r="M751" s="6">
        <f t="shared" si="104"/>
        <v>30</v>
      </c>
      <c r="N751" s="6">
        <f t="shared" si="105"/>
        <v>26</v>
      </c>
      <c r="O751" s="9" t="str">
        <f>IF(AND($B751&lt;&gt;"",$C751&lt;&gt;"",$B751&lt;=$C751),INDEX(Szabalyok!$C:$C,$N751),"")</f>
        <v/>
      </c>
      <c r="P751">
        <f t="shared" si="107"/>
        <v>0</v>
      </c>
    </row>
    <row r="752" spans="1:16" x14ac:dyDescent="0.35">
      <c r="A752">
        <f t="shared" si="106"/>
        <v>0</v>
      </c>
      <c r="B752" s="4" t="str">
        <f>IF($M752&gt;300,"",IF(OR(INDEX(Bemenet!$E$2:$E$301,$M752)="",INDEX(Bemenet!$F$2:$F$301,$M752)=""),"",MAX(INDEX(Bemenet!$E$2:$E$301,$M752),INDEX(Szabalyok!$A:$A,$N752))))</f>
        <v/>
      </c>
      <c r="C752" s="4" t="str">
        <f>IF($B752="","",MIN(INDEX(Bemenet!$F$2:$F$301,$M752),INDEX(Szabalyok!$B:$B,$N752)))</f>
        <v/>
      </c>
      <c r="D752" s="5" t="str">
        <f>IF(AND($B752&lt;&gt;"",$C752&lt;&gt;"",$B752&lt;=$C752),INDEX(Bemenet!$G$2:$G$301,$M752),"")</f>
        <v/>
      </c>
      <c r="E752" s="6" t="str">
        <f>IF(AND($B752&lt;&gt;"",$C752&lt;&gt;"",$B752&lt;=$C752),INDEX(Bemenet!$D$2:$D$301,$M752),"")</f>
        <v/>
      </c>
      <c r="F752" s="5" t="str">
        <f t="shared" si="99"/>
        <v/>
      </c>
      <c r="G752" s="5" t="str">
        <f t="shared" si="100"/>
        <v/>
      </c>
      <c r="H752" s="9" t="str">
        <f t="shared" si="101"/>
        <v/>
      </c>
      <c r="I752" s="5" t="str">
        <f t="shared" si="102"/>
        <v/>
      </c>
      <c r="J752" s="5" t="str">
        <f>IF(OR($L752="",NOT(COUNTIFS($L$2:$L752,$L752)=1)),"",SUMIFS($G:$G,$L:$L,$L752))</f>
        <v/>
      </c>
      <c r="K752" s="5" t="str">
        <f>IF(OR($L752="",NOT(COUNTIFS($L$2:$L752,$L752)=1)),"",SUMIFS($I:$I,$L:$L,$L752))</f>
        <v/>
      </c>
      <c r="L752" s="6" t="str">
        <f t="shared" si="103"/>
        <v/>
      </c>
      <c r="M752" s="6">
        <f t="shared" si="104"/>
        <v>31</v>
      </c>
      <c r="N752" s="6">
        <f t="shared" si="105"/>
        <v>2</v>
      </c>
      <c r="O752" s="9" t="str">
        <f>IF(AND($B752&lt;&gt;"",$C752&lt;&gt;"",$B752&lt;=$C752),INDEX(Szabalyok!$C:$C,$N752),"")</f>
        <v/>
      </c>
      <c r="P752">
        <f t="shared" si="107"/>
        <v>0</v>
      </c>
    </row>
    <row r="753" spans="1:16" x14ac:dyDescent="0.35">
      <c r="A753">
        <f t="shared" si="106"/>
        <v>0</v>
      </c>
      <c r="B753" s="4" t="str">
        <f>IF($M753&gt;300,"",IF(OR(INDEX(Bemenet!$E$2:$E$301,$M753)="",INDEX(Bemenet!$F$2:$F$301,$M753)=""),"",MAX(INDEX(Bemenet!$E$2:$E$301,$M753),INDEX(Szabalyok!$A:$A,$N753))))</f>
        <v/>
      </c>
      <c r="C753" s="4" t="str">
        <f>IF($B753="","",MIN(INDEX(Bemenet!$F$2:$F$301,$M753),INDEX(Szabalyok!$B:$B,$N753)))</f>
        <v/>
      </c>
      <c r="D753" s="5" t="str">
        <f>IF(AND($B753&lt;&gt;"",$C753&lt;&gt;"",$B753&lt;=$C753),INDEX(Bemenet!$G$2:$G$301,$M753),"")</f>
        <v/>
      </c>
      <c r="E753" s="6" t="str">
        <f>IF(AND($B753&lt;&gt;"",$C753&lt;&gt;"",$B753&lt;=$C753),INDEX(Bemenet!$D$2:$D$301,$M753),"")</f>
        <v/>
      </c>
      <c r="F753" s="5" t="str">
        <f t="shared" si="99"/>
        <v/>
      </c>
      <c r="G753" s="5" t="str">
        <f t="shared" si="100"/>
        <v/>
      </c>
      <c r="H753" s="9" t="str">
        <f t="shared" si="101"/>
        <v/>
      </c>
      <c r="I753" s="5" t="str">
        <f t="shared" si="102"/>
        <v/>
      </c>
      <c r="J753" s="5" t="str">
        <f>IF(OR($L753="",NOT(COUNTIFS($L$2:$L753,$L753)=1)),"",SUMIFS($G:$G,$L:$L,$L753))</f>
        <v/>
      </c>
      <c r="K753" s="5" t="str">
        <f>IF(OR($L753="",NOT(COUNTIFS($L$2:$L753,$L753)=1)),"",SUMIFS($I:$I,$L:$L,$L753))</f>
        <v/>
      </c>
      <c r="L753" s="6" t="str">
        <f t="shared" si="103"/>
        <v/>
      </c>
      <c r="M753" s="6">
        <f t="shared" si="104"/>
        <v>31</v>
      </c>
      <c r="N753" s="6">
        <f t="shared" si="105"/>
        <v>3</v>
      </c>
      <c r="O753" s="9" t="str">
        <f>IF(AND($B753&lt;&gt;"",$C753&lt;&gt;"",$B753&lt;=$C753),INDEX(Szabalyok!$C:$C,$N753),"")</f>
        <v/>
      </c>
      <c r="P753">
        <f t="shared" si="107"/>
        <v>0</v>
      </c>
    </row>
    <row r="754" spans="1:16" x14ac:dyDescent="0.35">
      <c r="A754">
        <f t="shared" si="106"/>
        <v>0</v>
      </c>
      <c r="B754" s="4" t="str">
        <f>IF($M754&gt;300,"",IF(OR(INDEX(Bemenet!$E$2:$E$301,$M754)="",INDEX(Bemenet!$F$2:$F$301,$M754)=""),"",MAX(INDEX(Bemenet!$E$2:$E$301,$M754),INDEX(Szabalyok!$A:$A,$N754))))</f>
        <v/>
      </c>
      <c r="C754" s="4" t="str">
        <f>IF($B754="","",MIN(INDEX(Bemenet!$F$2:$F$301,$M754),INDEX(Szabalyok!$B:$B,$N754)))</f>
        <v/>
      </c>
      <c r="D754" s="5" t="str">
        <f>IF(AND($B754&lt;&gt;"",$C754&lt;&gt;"",$B754&lt;=$C754),INDEX(Bemenet!$G$2:$G$301,$M754),"")</f>
        <v/>
      </c>
      <c r="E754" s="6" t="str">
        <f>IF(AND($B754&lt;&gt;"",$C754&lt;&gt;"",$B754&lt;=$C754),INDEX(Bemenet!$D$2:$D$301,$M754),"")</f>
        <v/>
      </c>
      <c r="F754" s="5" t="str">
        <f t="shared" si="99"/>
        <v/>
      </c>
      <c r="G754" s="5" t="str">
        <f t="shared" si="100"/>
        <v/>
      </c>
      <c r="H754" s="9" t="str">
        <f t="shared" si="101"/>
        <v/>
      </c>
      <c r="I754" s="5" t="str">
        <f t="shared" si="102"/>
        <v/>
      </c>
      <c r="J754" s="5" t="str">
        <f>IF(OR($L754="",NOT(COUNTIFS($L$2:$L754,$L754)=1)),"",SUMIFS($G:$G,$L:$L,$L754))</f>
        <v/>
      </c>
      <c r="K754" s="5" t="str">
        <f>IF(OR($L754="",NOT(COUNTIFS($L$2:$L754,$L754)=1)),"",SUMIFS($I:$I,$L:$L,$L754))</f>
        <v/>
      </c>
      <c r="L754" s="6" t="str">
        <f t="shared" si="103"/>
        <v/>
      </c>
      <c r="M754" s="6">
        <f t="shared" si="104"/>
        <v>31</v>
      </c>
      <c r="N754" s="6">
        <f t="shared" si="105"/>
        <v>4</v>
      </c>
      <c r="O754" s="9" t="str">
        <f>IF(AND($B754&lt;&gt;"",$C754&lt;&gt;"",$B754&lt;=$C754),INDEX(Szabalyok!$C:$C,$N754),"")</f>
        <v/>
      </c>
      <c r="P754">
        <f t="shared" si="107"/>
        <v>0</v>
      </c>
    </row>
    <row r="755" spans="1:16" x14ac:dyDescent="0.35">
      <c r="A755">
        <f t="shared" si="106"/>
        <v>0</v>
      </c>
      <c r="B755" s="4" t="str">
        <f>IF($M755&gt;300,"",IF(OR(INDEX(Bemenet!$E$2:$E$301,$M755)="",INDEX(Bemenet!$F$2:$F$301,$M755)=""),"",MAX(INDEX(Bemenet!$E$2:$E$301,$M755),INDEX(Szabalyok!$A:$A,$N755))))</f>
        <v/>
      </c>
      <c r="C755" s="4" t="str">
        <f>IF($B755="","",MIN(INDEX(Bemenet!$F$2:$F$301,$M755),INDEX(Szabalyok!$B:$B,$N755)))</f>
        <v/>
      </c>
      <c r="D755" s="5" t="str">
        <f>IF(AND($B755&lt;&gt;"",$C755&lt;&gt;"",$B755&lt;=$C755),INDEX(Bemenet!$G$2:$G$301,$M755),"")</f>
        <v/>
      </c>
      <c r="E755" s="6" t="str">
        <f>IF(AND($B755&lt;&gt;"",$C755&lt;&gt;"",$B755&lt;=$C755),INDEX(Bemenet!$D$2:$D$301,$M755),"")</f>
        <v/>
      </c>
      <c r="F755" s="5" t="str">
        <f t="shared" si="99"/>
        <v/>
      </c>
      <c r="G755" s="5" t="str">
        <f t="shared" si="100"/>
        <v/>
      </c>
      <c r="H755" s="9" t="str">
        <f t="shared" si="101"/>
        <v/>
      </c>
      <c r="I755" s="5" t="str">
        <f t="shared" si="102"/>
        <v/>
      </c>
      <c r="J755" s="5" t="str">
        <f>IF(OR($L755="",NOT(COUNTIFS($L$2:$L755,$L755)=1)),"",SUMIFS($G:$G,$L:$L,$L755))</f>
        <v/>
      </c>
      <c r="K755" s="5" t="str">
        <f>IF(OR($L755="",NOT(COUNTIFS($L$2:$L755,$L755)=1)),"",SUMIFS($I:$I,$L:$L,$L755))</f>
        <v/>
      </c>
      <c r="L755" s="6" t="str">
        <f t="shared" si="103"/>
        <v/>
      </c>
      <c r="M755" s="6">
        <f t="shared" si="104"/>
        <v>31</v>
      </c>
      <c r="N755" s="6">
        <f t="shared" si="105"/>
        <v>5</v>
      </c>
      <c r="O755" s="9" t="str">
        <f>IF(AND($B755&lt;&gt;"",$C755&lt;&gt;"",$B755&lt;=$C755),INDEX(Szabalyok!$C:$C,$N755),"")</f>
        <v/>
      </c>
      <c r="P755">
        <f t="shared" si="107"/>
        <v>0</v>
      </c>
    </row>
    <row r="756" spans="1:16" x14ac:dyDescent="0.35">
      <c r="A756">
        <f t="shared" si="106"/>
        <v>0</v>
      </c>
      <c r="B756" s="4" t="str">
        <f>IF($M756&gt;300,"",IF(OR(INDEX(Bemenet!$E$2:$E$301,$M756)="",INDEX(Bemenet!$F$2:$F$301,$M756)=""),"",MAX(INDEX(Bemenet!$E$2:$E$301,$M756),INDEX(Szabalyok!$A:$A,$N756))))</f>
        <v/>
      </c>
      <c r="C756" s="4" t="str">
        <f>IF($B756="","",MIN(INDEX(Bemenet!$F$2:$F$301,$M756),INDEX(Szabalyok!$B:$B,$N756)))</f>
        <v/>
      </c>
      <c r="D756" s="5" t="str">
        <f>IF(AND($B756&lt;&gt;"",$C756&lt;&gt;"",$B756&lt;=$C756),INDEX(Bemenet!$G$2:$G$301,$M756),"")</f>
        <v/>
      </c>
      <c r="E756" s="6" t="str">
        <f>IF(AND($B756&lt;&gt;"",$C756&lt;&gt;"",$B756&lt;=$C756),INDEX(Bemenet!$D$2:$D$301,$M756),"")</f>
        <v/>
      </c>
      <c r="F756" s="5" t="str">
        <f t="shared" si="99"/>
        <v/>
      </c>
      <c r="G756" s="5" t="str">
        <f t="shared" si="100"/>
        <v/>
      </c>
      <c r="H756" s="9" t="str">
        <f t="shared" si="101"/>
        <v/>
      </c>
      <c r="I756" s="5" t="str">
        <f t="shared" si="102"/>
        <v/>
      </c>
      <c r="J756" s="5" t="str">
        <f>IF(OR($L756="",NOT(COUNTIFS($L$2:$L756,$L756)=1)),"",SUMIFS($G:$G,$L:$L,$L756))</f>
        <v/>
      </c>
      <c r="K756" s="5" t="str">
        <f>IF(OR($L756="",NOT(COUNTIFS($L$2:$L756,$L756)=1)),"",SUMIFS($I:$I,$L:$L,$L756))</f>
        <v/>
      </c>
      <c r="L756" s="6" t="str">
        <f t="shared" si="103"/>
        <v/>
      </c>
      <c r="M756" s="6">
        <f t="shared" si="104"/>
        <v>31</v>
      </c>
      <c r="N756" s="6">
        <f t="shared" si="105"/>
        <v>6</v>
      </c>
      <c r="O756" s="9" t="str">
        <f>IF(AND($B756&lt;&gt;"",$C756&lt;&gt;"",$B756&lt;=$C756),INDEX(Szabalyok!$C:$C,$N756),"")</f>
        <v/>
      </c>
      <c r="P756">
        <f t="shared" si="107"/>
        <v>0</v>
      </c>
    </row>
    <row r="757" spans="1:16" x14ac:dyDescent="0.35">
      <c r="A757">
        <f t="shared" si="106"/>
        <v>0</v>
      </c>
      <c r="B757" s="4" t="str">
        <f>IF($M757&gt;300,"",IF(OR(INDEX(Bemenet!$E$2:$E$301,$M757)="",INDEX(Bemenet!$F$2:$F$301,$M757)=""),"",MAX(INDEX(Bemenet!$E$2:$E$301,$M757),INDEX(Szabalyok!$A:$A,$N757))))</f>
        <v/>
      </c>
      <c r="C757" s="4" t="str">
        <f>IF($B757="","",MIN(INDEX(Bemenet!$F$2:$F$301,$M757),INDEX(Szabalyok!$B:$B,$N757)))</f>
        <v/>
      </c>
      <c r="D757" s="5" t="str">
        <f>IF(AND($B757&lt;&gt;"",$C757&lt;&gt;"",$B757&lt;=$C757),INDEX(Bemenet!$G$2:$G$301,$M757),"")</f>
        <v/>
      </c>
      <c r="E757" s="6" t="str">
        <f>IF(AND($B757&lt;&gt;"",$C757&lt;&gt;"",$B757&lt;=$C757),INDEX(Bemenet!$D$2:$D$301,$M757),"")</f>
        <v/>
      </c>
      <c r="F757" s="5" t="str">
        <f t="shared" si="99"/>
        <v/>
      </c>
      <c r="G757" s="5" t="str">
        <f t="shared" si="100"/>
        <v/>
      </c>
      <c r="H757" s="9" t="str">
        <f t="shared" si="101"/>
        <v/>
      </c>
      <c r="I757" s="5" t="str">
        <f t="shared" si="102"/>
        <v/>
      </c>
      <c r="J757" s="5" t="str">
        <f>IF(OR($L757="",NOT(COUNTIFS($L$2:$L757,$L757)=1)),"",SUMIFS($G:$G,$L:$L,$L757))</f>
        <v/>
      </c>
      <c r="K757" s="5" t="str">
        <f>IF(OR($L757="",NOT(COUNTIFS($L$2:$L757,$L757)=1)),"",SUMIFS($I:$I,$L:$L,$L757))</f>
        <v/>
      </c>
      <c r="L757" s="6" t="str">
        <f t="shared" si="103"/>
        <v/>
      </c>
      <c r="M757" s="6">
        <f t="shared" si="104"/>
        <v>31</v>
      </c>
      <c r="N757" s="6">
        <f t="shared" si="105"/>
        <v>7</v>
      </c>
      <c r="O757" s="9" t="str">
        <f>IF(AND($B757&lt;&gt;"",$C757&lt;&gt;"",$B757&lt;=$C757),INDEX(Szabalyok!$C:$C,$N757),"")</f>
        <v/>
      </c>
      <c r="P757">
        <f t="shared" si="107"/>
        <v>0</v>
      </c>
    </row>
    <row r="758" spans="1:16" x14ac:dyDescent="0.35">
      <c r="A758">
        <f t="shared" si="106"/>
        <v>0</v>
      </c>
      <c r="B758" s="4" t="str">
        <f>IF($M758&gt;300,"",IF(OR(INDEX(Bemenet!$E$2:$E$301,$M758)="",INDEX(Bemenet!$F$2:$F$301,$M758)=""),"",MAX(INDEX(Bemenet!$E$2:$E$301,$M758),INDEX(Szabalyok!$A:$A,$N758))))</f>
        <v/>
      </c>
      <c r="C758" s="4" t="str">
        <f>IF($B758="","",MIN(INDEX(Bemenet!$F$2:$F$301,$M758),INDEX(Szabalyok!$B:$B,$N758)))</f>
        <v/>
      </c>
      <c r="D758" s="5" t="str">
        <f>IF(AND($B758&lt;&gt;"",$C758&lt;&gt;"",$B758&lt;=$C758),INDEX(Bemenet!$G$2:$G$301,$M758),"")</f>
        <v/>
      </c>
      <c r="E758" s="6" t="str">
        <f>IF(AND($B758&lt;&gt;"",$C758&lt;&gt;"",$B758&lt;=$C758),INDEX(Bemenet!$D$2:$D$301,$M758),"")</f>
        <v/>
      </c>
      <c r="F758" s="5" t="str">
        <f t="shared" si="99"/>
        <v/>
      </c>
      <c r="G758" s="5" t="str">
        <f t="shared" si="100"/>
        <v/>
      </c>
      <c r="H758" s="9" t="str">
        <f t="shared" si="101"/>
        <v/>
      </c>
      <c r="I758" s="5" t="str">
        <f t="shared" si="102"/>
        <v/>
      </c>
      <c r="J758" s="5" t="str">
        <f>IF(OR($L758="",NOT(COUNTIFS($L$2:$L758,$L758)=1)),"",SUMIFS($G:$G,$L:$L,$L758))</f>
        <v/>
      </c>
      <c r="K758" s="5" t="str">
        <f>IF(OR($L758="",NOT(COUNTIFS($L$2:$L758,$L758)=1)),"",SUMIFS($I:$I,$L:$L,$L758))</f>
        <v/>
      </c>
      <c r="L758" s="6" t="str">
        <f t="shared" si="103"/>
        <v/>
      </c>
      <c r="M758" s="6">
        <f t="shared" si="104"/>
        <v>31</v>
      </c>
      <c r="N758" s="6">
        <f t="shared" si="105"/>
        <v>8</v>
      </c>
      <c r="O758" s="9" t="str">
        <f>IF(AND($B758&lt;&gt;"",$C758&lt;&gt;"",$B758&lt;=$C758),INDEX(Szabalyok!$C:$C,$N758),"")</f>
        <v/>
      </c>
      <c r="P758">
        <f t="shared" si="107"/>
        <v>0</v>
      </c>
    </row>
    <row r="759" spans="1:16" x14ac:dyDescent="0.35">
      <c r="A759">
        <f t="shared" si="106"/>
        <v>0</v>
      </c>
      <c r="B759" s="4" t="str">
        <f>IF($M759&gt;300,"",IF(OR(INDEX(Bemenet!$E$2:$E$301,$M759)="",INDEX(Bemenet!$F$2:$F$301,$M759)=""),"",MAX(INDEX(Bemenet!$E$2:$E$301,$M759),INDEX(Szabalyok!$A:$A,$N759))))</f>
        <v/>
      </c>
      <c r="C759" s="4" t="str">
        <f>IF($B759="","",MIN(INDEX(Bemenet!$F$2:$F$301,$M759),INDEX(Szabalyok!$B:$B,$N759)))</f>
        <v/>
      </c>
      <c r="D759" s="5" t="str">
        <f>IF(AND($B759&lt;&gt;"",$C759&lt;&gt;"",$B759&lt;=$C759),INDEX(Bemenet!$G$2:$G$301,$M759),"")</f>
        <v/>
      </c>
      <c r="E759" s="6" t="str">
        <f>IF(AND($B759&lt;&gt;"",$C759&lt;&gt;"",$B759&lt;=$C759),INDEX(Bemenet!$D$2:$D$301,$M759),"")</f>
        <v/>
      </c>
      <c r="F759" s="5" t="str">
        <f t="shared" si="99"/>
        <v/>
      </c>
      <c r="G759" s="5" t="str">
        <f t="shared" si="100"/>
        <v/>
      </c>
      <c r="H759" s="9" t="str">
        <f t="shared" si="101"/>
        <v/>
      </c>
      <c r="I759" s="5" t="str">
        <f t="shared" si="102"/>
        <v/>
      </c>
      <c r="J759" s="5" t="str">
        <f>IF(OR($L759="",NOT(COUNTIFS($L$2:$L759,$L759)=1)),"",SUMIFS($G:$G,$L:$L,$L759))</f>
        <v/>
      </c>
      <c r="K759" s="5" t="str">
        <f>IF(OR($L759="",NOT(COUNTIFS($L$2:$L759,$L759)=1)),"",SUMIFS($I:$I,$L:$L,$L759))</f>
        <v/>
      </c>
      <c r="L759" s="6" t="str">
        <f t="shared" si="103"/>
        <v/>
      </c>
      <c r="M759" s="6">
        <f t="shared" si="104"/>
        <v>31</v>
      </c>
      <c r="N759" s="6">
        <f t="shared" si="105"/>
        <v>9</v>
      </c>
      <c r="O759" s="9" t="str">
        <f>IF(AND($B759&lt;&gt;"",$C759&lt;&gt;"",$B759&lt;=$C759),INDEX(Szabalyok!$C:$C,$N759),"")</f>
        <v/>
      </c>
      <c r="P759">
        <f t="shared" si="107"/>
        <v>0</v>
      </c>
    </row>
    <row r="760" spans="1:16" x14ac:dyDescent="0.35">
      <c r="A760">
        <f t="shared" si="106"/>
        <v>0</v>
      </c>
      <c r="B760" s="4" t="str">
        <f>IF($M760&gt;300,"",IF(OR(INDEX(Bemenet!$E$2:$E$301,$M760)="",INDEX(Bemenet!$F$2:$F$301,$M760)=""),"",MAX(INDEX(Bemenet!$E$2:$E$301,$M760),INDEX(Szabalyok!$A:$A,$N760))))</f>
        <v/>
      </c>
      <c r="C760" s="4" t="str">
        <f>IF($B760="","",MIN(INDEX(Bemenet!$F$2:$F$301,$M760),INDEX(Szabalyok!$B:$B,$N760)))</f>
        <v/>
      </c>
      <c r="D760" s="5" t="str">
        <f>IF(AND($B760&lt;&gt;"",$C760&lt;&gt;"",$B760&lt;=$C760),INDEX(Bemenet!$G$2:$G$301,$M760),"")</f>
        <v/>
      </c>
      <c r="E760" s="6" t="str">
        <f>IF(AND($B760&lt;&gt;"",$C760&lt;&gt;"",$B760&lt;=$C760),INDEX(Bemenet!$D$2:$D$301,$M760),"")</f>
        <v/>
      </c>
      <c r="F760" s="5" t="str">
        <f t="shared" si="99"/>
        <v/>
      </c>
      <c r="G760" s="5" t="str">
        <f t="shared" si="100"/>
        <v/>
      </c>
      <c r="H760" s="9" t="str">
        <f t="shared" si="101"/>
        <v/>
      </c>
      <c r="I760" s="5" t="str">
        <f t="shared" si="102"/>
        <v/>
      </c>
      <c r="J760" s="5" t="str">
        <f>IF(OR($L760="",NOT(COUNTIFS($L$2:$L760,$L760)=1)),"",SUMIFS($G:$G,$L:$L,$L760))</f>
        <v/>
      </c>
      <c r="K760" s="5" t="str">
        <f>IF(OR($L760="",NOT(COUNTIFS($L$2:$L760,$L760)=1)),"",SUMIFS($I:$I,$L:$L,$L760))</f>
        <v/>
      </c>
      <c r="L760" s="6" t="str">
        <f t="shared" si="103"/>
        <v/>
      </c>
      <c r="M760" s="6">
        <f t="shared" si="104"/>
        <v>31</v>
      </c>
      <c r="N760" s="6">
        <f t="shared" si="105"/>
        <v>10</v>
      </c>
      <c r="O760" s="9" t="str">
        <f>IF(AND($B760&lt;&gt;"",$C760&lt;&gt;"",$B760&lt;=$C760),INDEX(Szabalyok!$C:$C,$N760),"")</f>
        <v/>
      </c>
      <c r="P760">
        <f t="shared" si="107"/>
        <v>0</v>
      </c>
    </row>
    <row r="761" spans="1:16" x14ac:dyDescent="0.35">
      <c r="A761">
        <f t="shared" si="106"/>
        <v>0</v>
      </c>
      <c r="B761" s="4" t="str">
        <f>IF($M761&gt;300,"",IF(OR(INDEX(Bemenet!$E$2:$E$301,$M761)="",INDEX(Bemenet!$F$2:$F$301,$M761)=""),"",MAX(INDEX(Bemenet!$E$2:$E$301,$M761),INDEX(Szabalyok!$A:$A,$N761))))</f>
        <v/>
      </c>
      <c r="C761" s="4" t="str">
        <f>IF($B761="","",MIN(INDEX(Bemenet!$F$2:$F$301,$M761),INDEX(Szabalyok!$B:$B,$N761)))</f>
        <v/>
      </c>
      <c r="D761" s="5" t="str">
        <f>IF(AND($B761&lt;&gt;"",$C761&lt;&gt;"",$B761&lt;=$C761),INDEX(Bemenet!$G$2:$G$301,$M761),"")</f>
        <v/>
      </c>
      <c r="E761" s="6" t="str">
        <f>IF(AND($B761&lt;&gt;"",$C761&lt;&gt;"",$B761&lt;=$C761),INDEX(Bemenet!$D$2:$D$301,$M761),"")</f>
        <v/>
      </c>
      <c r="F761" s="5" t="str">
        <f t="shared" si="99"/>
        <v/>
      </c>
      <c r="G761" s="5" t="str">
        <f t="shared" si="100"/>
        <v/>
      </c>
      <c r="H761" s="9" t="str">
        <f t="shared" si="101"/>
        <v/>
      </c>
      <c r="I761" s="5" t="str">
        <f t="shared" si="102"/>
        <v/>
      </c>
      <c r="J761" s="5" t="str">
        <f>IF(OR($L761="",NOT(COUNTIFS($L$2:$L761,$L761)=1)),"",SUMIFS($G:$G,$L:$L,$L761))</f>
        <v/>
      </c>
      <c r="K761" s="5" t="str">
        <f>IF(OR($L761="",NOT(COUNTIFS($L$2:$L761,$L761)=1)),"",SUMIFS($I:$I,$L:$L,$L761))</f>
        <v/>
      </c>
      <c r="L761" s="6" t="str">
        <f t="shared" si="103"/>
        <v/>
      </c>
      <c r="M761" s="6">
        <f t="shared" si="104"/>
        <v>31</v>
      </c>
      <c r="N761" s="6">
        <f t="shared" si="105"/>
        <v>11</v>
      </c>
      <c r="O761" s="9" t="str">
        <f>IF(AND($B761&lt;&gt;"",$C761&lt;&gt;"",$B761&lt;=$C761),INDEX(Szabalyok!$C:$C,$N761),"")</f>
        <v/>
      </c>
      <c r="P761">
        <f t="shared" si="107"/>
        <v>0</v>
      </c>
    </row>
    <row r="762" spans="1:16" x14ac:dyDescent="0.35">
      <c r="A762">
        <f t="shared" si="106"/>
        <v>0</v>
      </c>
      <c r="B762" s="4" t="str">
        <f>IF($M762&gt;300,"",IF(OR(INDEX(Bemenet!$E$2:$E$301,$M762)="",INDEX(Bemenet!$F$2:$F$301,$M762)=""),"",MAX(INDEX(Bemenet!$E$2:$E$301,$M762),INDEX(Szabalyok!$A:$A,$N762))))</f>
        <v/>
      </c>
      <c r="C762" s="4" t="str">
        <f>IF($B762="","",MIN(INDEX(Bemenet!$F$2:$F$301,$M762),INDEX(Szabalyok!$B:$B,$N762)))</f>
        <v/>
      </c>
      <c r="D762" s="5" t="str">
        <f>IF(AND($B762&lt;&gt;"",$C762&lt;&gt;"",$B762&lt;=$C762),INDEX(Bemenet!$G$2:$G$301,$M762),"")</f>
        <v/>
      </c>
      <c r="E762" s="6" t="str">
        <f>IF(AND($B762&lt;&gt;"",$C762&lt;&gt;"",$B762&lt;=$C762),INDEX(Bemenet!$D$2:$D$301,$M762),"")</f>
        <v/>
      </c>
      <c r="F762" s="5" t="str">
        <f t="shared" si="99"/>
        <v/>
      </c>
      <c r="G762" s="5" t="str">
        <f t="shared" si="100"/>
        <v/>
      </c>
      <c r="H762" s="9" t="str">
        <f t="shared" si="101"/>
        <v/>
      </c>
      <c r="I762" s="5" t="str">
        <f t="shared" si="102"/>
        <v/>
      </c>
      <c r="J762" s="5" t="str">
        <f>IF(OR($L762="",NOT(COUNTIFS($L$2:$L762,$L762)=1)),"",SUMIFS($G:$G,$L:$L,$L762))</f>
        <v/>
      </c>
      <c r="K762" s="5" t="str">
        <f>IF(OR($L762="",NOT(COUNTIFS($L$2:$L762,$L762)=1)),"",SUMIFS($I:$I,$L:$L,$L762))</f>
        <v/>
      </c>
      <c r="L762" s="6" t="str">
        <f t="shared" si="103"/>
        <v/>
      </c>
      <c r="M762" s="6">
        <f t="shared" si="104"/>
        <v>31</v>
      </c>
      <c r="N762" s="6">
        <f t="shared" si="105"/>
        <v>12</v>
      </c>
      <c r="O762" s="9" t="str">
        <f>IF(AND($B762&lt;&gt;"",$C762&lt;&gt;"",$B762&lt;=$C762),INDEX(Szabalyok!$C:$C,$N762),"")</f>
        <v/>
      </c>
      <c r="P762">
        <f t="shared" si="107"/>
        <v>0</v>
      </c>
    </row>
    <row r="763" spans="1:16" x14ac:dyDescent="0.35">
      <c r="A763">
        <f t="shared" si="106"/>
        <v>0</v>
      </c>
      <c r="B763" s="4" t="str">
        <f>IF($M763&gt;300,"",IF(OR(INDEX(Bemenet!$E$2:$E$301,$M763)="",INDEX(Bemenet!$F$2:$F$301,$M763)=""),"",MAX(INDEX(Bemenet!$E$2:$E$301,$M763),INDEX(Szabalyok!$A:$A,$N763))))</f>
        <v/>
      </c>
      <c r="C763" s="4" t="str">
        <f>IF($B763="","",MIN(INDEX(Bemenet!$F$2:$F$301,$M763),INDEX(Szabalyok!$B:$B,$N763)))</f>
        <v/>
      </c>
      <c r="D763" s="5" t="str">
        <f>IF(AND($B763&lt;&gt;"",$C763&lt;&gt;"",$B763&lt;=$C763),INDEX(Bemenet!$G$2:$G$301,$M763),"")</f>
        <v/>
      </c>
      <c r="E763" s="6" t="str">
        <f>IF(AND($B763&lt;&gt;"",$C763&lt;&gt;"",$B763&lt;=$C763),INDEX(Bemenet!$D$2:$D$301,$M763),"")</f>
        <v/>
      </c>
      <c r="F763" s="5" t="str">
        <f t="shared" si="99"/>
        <v/>
      </c>
      <c r="G763" s="5" t="str">
        <f t="shared" si="100"/>
        <v/>
      </c>
      <c r="H763" s="9" t="str">
        <f t="shared" si="101"/>
        <v/>
      </c>
      <c r="I763" s="5" t="str">
        <f t="shared" si="102"/>
        <v/>
      </c>
      <c r="J763" s="5" t="str">
        <f>IF(OR($L763="",NOT(COUNTIFS($L$2:$L763,$L763)=1)),"",SUMIFS($G:$G,$L:$L,$L763))</f>
        <v/>
      </c>
      <c r="K763" s="5" t="str">
        <f>IF(OR($L763="",NOT(COUNTIFS($L$2:$L763,$L763)=1)),"",SUMIFS($I:$I,$L:$L,$L763))</f>
        <v/>
      </c>
      <c r="L763" s="6" t="str">
        <f t="shared" si="103"/>
        <v/>
      </c>
      <c r="M763" s="6">
        <f t="shared" si="104"/>
        <v>31</v>
      </c>
      <c r="N763" s="6">
        <f t="shared" si="105"/>
        <v>13</v>
      </c>
      <c r="O763" s="9" t="str">
        <f>IF(AND($B763&lt;&gt;"",$C763&lt;&gt;"",$B763&lt;=$C763),INDEX(Szabalyok!$C:$C,$N763),"")</f>
        <v/>
      </c>
      <c r="P763">
        <f t="shared" si="107"/>
        <v>0</v>
      </c>
    </row>
    <row r="764" spans="1:16" x14ac:dyDescent="0.35">
      <c r="A764">
        <f t="shared" si="106"/>
        <v>0</v>
      </c>
      <c r="B764" s="4" t="str">
        <f>IF($M764&gt;300,"",IF(OR(INDEX(Bemenet!$E$2:$E$301,$M764)="",INDEX(Bemenet!$F$2:$F$301,$M764)=""),"",MAX(INDEX(Bemenet!$E$2:$E$301,$M764),INDEX(Szabalyok!$A:$A,$N764))))</f>
        <v/>
      </c>
      <c r="C764" s="4" t="str">
        <f>IF($B764="","",MIN(INDEX(Bemenet!$F$2:$F$301,$M764),INDEX(Szabalyok!$B:$B,$N764)))</f>
        <v/>
      </c>
      <c r="D764" s="5" t="str">
        <f>IF(AND($B764&lt;&gt;"",$C764&lt;&gt;"",$B764&lt;=$C764),INDEX(Bemenet!$G$2:$G$301,$M764),"")</f>
        <v/>
      </c>
      <c r="E764" s="6" t="str">
        <f>IF(AND($B764&lt;&gt;"",$C764&lt;&gt;"",$B764&lt;=$C764),INDEX(Bemenet!$D$2:$D$301,$M764),"")</f>
        <v/>
      </c>
      <c r="F764" s="5" t="str">
        <f t="shared" si="99"/>
        <v/>
      </c>
      <c r="G764" s="5" t="str">
        <f t="shared" si="100"/>
        <v/>
      </c>
      <c r="H764" s="9" t="str">
        <f t="shared" si="101"/>
        <v/>
      </c>
      <c r="I764" s="5" t="str">
        <f t="shared" si="102"/>
        <v/>
      </c>
      <c r="J764" s="5" t="str">
        <f>IF(OR($L764="",NOT(COUNTIFS($L$2:$L764,$L764)=1)),"",SUMIFS($G:$G,$L:$L,$L764))</f>
        <v/>
      </c>
      <c r="K764" s="5" t="str">
        <f>IF(OR($L764="",NOT(COUNTIFS($L$2:$L764,$L764)=1)),"",SUMIFS($I:$I,$L:$L,$L764))</f>
        <v/>
      </c>
      <c r="L764" s="6" t="str">
        <f t="shared" si="103"/>
        <v/>
      </c>
      <c r="M764" s="6">
        <f t="shared" si="104"/>
        <v>31</v>
      </c>
      <c r="N764" s="6">
        <f t="shared" si="105"/>
        <v>14</v>
      </c>
      <c r="O764" s="9" t="str">
        <f>IF(AND($B764&lt;&gt;"",$C764&lt;&gt;"",$B764&lt;=$C764),INDEX(Szabalyok!$C:$C,$N764),"")</f>
        <v/>
      </c>
      <c r="P764">
        <f t="shared" si="107"/>
        <v>0</v>
      </c>
    </row>
    <row r="765" spans="1:16" x14ac:dyDescent="0.35">
      <c r="A765">
        <f t="shared" si="106"/>
        <v>0</v>
      </c>
      <c r="B765" s="4" t="str">
        <f>IF($M765&gt;300,"",IF(OR(INDEX(Bemenet!$E$2:$E$301,$M765)="",INDEX(Bemenet!$F$2:$F$301,$M765)=""),"",MAX(INDEX(Bemenet!$E$2:$E$301,$M765),INDEX(Szabalyok!$A:$A,$N765))))</f>
        <v/>
      </c>
      <c r="C765" s="4" t="str">
        <f>IF($B765="","",MIN(INDEX(Bemenet!$F$2:$F$301,$M765),INDEX(Szabalyok!$B:$B,$N765)))</f>
        <v/>
      </c>
      <c r="D765" s="5" t="str">
        <f>IF(AND($B765&lt;&gt;"",$C765&lt;&gt;"",$B765&lt;=$C765),INDEX(Bemenet!$G$2:$G$301,$M765),"")</f>
        <v/>
      </c>
      <c r="E765" s="6" t="str">
        <f>IF(AND($B765&lt;&gt;"",$C765&lt;&gt;"",$B765&lt;=$C765),INDEX(Bemenet!$D$2:$D$301,$M765),"")</f>
        <v/>
      </c>
      <c r="F765" s="5" t="str">
        <f t="shared" si="99"/>
        <v/>
      </c>
      <c r="G765" s="5" t="str">
        <f t="shared" si="100"/>
        <v/>
      </c>
      <c r="H765" s="9" t="str">
        <f t="shared" si="101"/>
        <v/>
      </c>
      <c r="I765" s="5" t="str">
        <f t="shared" si="102"/>
        <v/>
      </c>
      <c r="J765" s="5" t="str">
        <f>IF(OR($L765="",NOT(COUNTIFS($L$2:$L765,$L765)=1)),"",SUMIFS($G:$G,$L:$L,$L765))</f>
        <v/>
      </c>
      <c r="K765" s="5" t="str">
        <f>IF(OR($L765="",NOT(COUNTIFS($L$2:$L765,$L765)=1)),"",SUMIFS($I:$I,$L:$L,$L765))</f>
        <v/>
      </c>
      <c r="L765" s="6" t="str">
        <f t="shared" si="103"/>
        <v/>
      </c>
      <c r="M765" s="6">
        <f t="shared" si="104"/>
        <v>31</v>
      </c>
      <c r="N765" s="6">
        <f t="shared" si="105"/>
        <v>15</v>
      </c>
      <c r="O765" s="9" t="str">
        <f>IF(AND($B765&lt;&gt;"",$C765&lt;&gt;"",$B765&lt;=$C765),INDEX(Szabalyok!$C:$C,$N765),"")</f>
        <v/>
      </c>
      <c r="P765">
        <f t="shared" si="107"/>
        <v>0</v>
      </c>
    </row>
    <row r="766" spans="1:16" x14ac:dyDescent="0.35">
      <c r="A766">
        <f t="shared" si="106"/>
        <v>0</v>
      </c>
      <c r="B766" s="4" t="str">
        <f>IF($M766&gt;300,"",IF(OR(INDEX(Bemenet!$E$2:$E$301,$M766)="",INDEX(Bemenet!$F$2:$F$301,$M766)=""),"",MAX(INDEX(Bemenet!$E$2:$E$301,$M766),INDEX(Szabalyok!$A:$A,$N766))))</f>
        <v/>
      </c>
      <c r="C766" s="4" t="str">
        <f>IF($B766="","",MIN(INDEX(Bemenet!$F$2:$F$301,$M766),INDEX(Szabalyok!$B:$B,$N766)))</f>
        <v/>
      </c>
      <c r="D766" s="5" t="str">
        <f>IF(AND($B766&lt;&gt;"",$C766&lt;&gt;"",$B766&lt;=$C766),INDEX(Bemenet!$G$2:$G$301,$M766),"")</f>
        <v/>
      </c>
      <c r="E766" s="6" t="str">
        <f>IF(AND($B766&lt;&gt;"",$C766&lt;&gt;"",$B766&lt;=$C766),INDEX(Bemenet!$D$2:$D$301,$M766),"")</f>
        <v/>
      </c>
      <c r="F766" s="5" t="str">
        <f t="shared" si="99"/>
        <v/>
      </c>
      <c r="G766" s="5" t="str">
        <f t="shared" si="100"/>
        <v/>
      </c>
      <c r="H766" s="9" t="str">
        <f t="shared" si="101"/>
        <v/>
      </c>
      <c r="I766" s="5" t="str">
        <f t="shared" si="102"/>
        <v/>
      </c>
      <c r="J766" s="5" t="str">
        <f>IF(OR($L766="",NOT(COUNTIFS($L$2:$L766,$L766)=1)),"",SUMIFS($G:$G,$L:$L,$L766))</f>
        <v/>
      </c>
      <c r="K766" s="5" t="str">
        <f>IF(OR($L766="",NOT(COUNTIFS($L$2:$L766,$L766)=1)),"",SUMIFS($I:$I,$L:$L,$L766))</f>
        <v/>
      </c>
      <c r="L766" s="6" t="str">
        <f t="shared" si="103"/>
        <v/>
      </c>
      <c r="M766" s="6">
        <f t="shared" si="104"/>
        <v>31</v>
      </c>
      <c r="N766" s="6">
        <f t="shared" si="105"/>
        <v>16</v>
      </c>
      <c r="O766" s="9" t="str">
        <f>IF(AND($B766&lt;&gt;"",$C766&lt;&gt;"",$B766&lt;=$C766),INDEX(Szabalyok!$C:$C,$N766),"")</f>
        <v/>
      </c>
      <c r="P766">
        <f t="shared" si="107"/>
        <v>0</v>
      </c>
    </row>
    <row r="767" spans="1:16" x14ac:dyDescent="0.35">
      <c r="A767">
        <f t="shared" si="106"/>
        <v>0</v>
      </c>
      <c r="B767" s="4" t="str">
        <f>IF($M767&gt;300,"",IF(OR(INDEX(Bemenet!$E$2:$E$301,$M767)="",INDEX(Bemenet!$F$2:$F$301,$M767)=""),"",MAX(INDEX(Bemenet!$E$2:$E$301,$M767),INDEX(Szabalyok!$A:$A,$N767))))</f>
        <v/>
      </c>
      <c r="C767" s="4" t="str">
        <f>IF($B767="","",MIN(INDEX(Bemenet!$F$2:$F$301,$M767),INDEX(Szabalyok!$B:$B,$N767)))</f>
        <v/>
      </c>
      <c r="D767" s="5" t="str">
        <f>IF(AND($B767&lt;&gt;"",$C767&lt;&gt;"",$B767&lt;=$C767),INDEX(Bemenet!$G$2:$G$301,$M767),"")</f>
        <v/>
      </c>
      <c r="E767" s="6" t="str">
        <f>IF(AND($B767&lt;&gt;"",$C767&lt;&gt;"",$B767&lt;=$C767),INDEX(Bemenet!$D$2:$D$301,$M767),"")</f>
        <v/>
      </c>
      <c r="F767" s="5" t="str">
        <f t="shared" si="99"/>
        <v/>
      </c>
      <c r="G767" s="5" t="str">
        <f t="shared" si="100"/>
        <v/>
      </c>
      <c r="H767" s="9" t="str">
        <f t="shared" si="101"/>
        <v/>
      </c>
      <c r="I767" s="5" t="str">
        <f t="shared" si="102"/>
        <v/>
      </c>
      <c r="J767" s="5" t="str">
        <f>IF(OR($L767="",NOT(COUNTIFS($L$2:$L767,$L767)=1)),"",SUMIFS($G:$G,$L:$L,$L767))</f>
        <v/>
      </c>
      <c r="K767" s="5" t="str">
        <f>IF(OR($L767="",NOT(COUNTIFS($L$2:$L767,$L767)=1)),"",SUMIFS($I:$I,$L:$L,$L767))</f>
        <v/>
      </c>
      <c r="L767" s="6" t="str">
        <f t="shared" si="103"/>
        <v/>
      </c>
      <c r="M767" s="6">
        <f t="shared" si="104"/>
        <v>31</v>
      </c>
      <c r="N767" s="6">
        <f t="shared" si="105"/>
        <v>17</v>
      </c>
      <c r="O767" s="9" t="str">
        <f>IF(AND($B767&lt;&gt;"",$C767&lt;&gt;"",$B767&lt;=$C767),INDEX(Szabalyok!$C:$C,$N767),"")</f>
        <v/>
      </c>
      <c r="P767">
        <f t="shared" si="107"/>
        <v>0</v>
      </c>
    </row>
    <row r="768" spans="1:16" x14ac:dyDescent="0.35">
      <c r="A768">
        <f t="shared" si="106"/>
        <v>0</v>
      </c>
      <c r="B768" s="4" t="str">
        <f>IF($M768&gt;300,"",IF(OR(INDEX(Bemenet!$E$2:$E$301,$M768)="",INDEX(Bemenet!$F$2:$F$301,$M768)=""),"",MAX(INDEX(Bemenet!$E$2:$E$301,$M768),INDEX(Szabalyok!$A:$A,$N768))))</f>
        <v/>
      </c>
      <c r="C768" s="4" t="str">
        <f>IF($B768="","",MIN(INDEX(Bemenet!$F$2:$F$301,$M768),INDEX(Szabalyok!$B:$B,$N768)))</f>
        <v/>
      </c>
      <c r="D768" s="5" t="str">
        <f>IF(AND($B768&lt;&gt;"",$C768&lt;&gt;"",$B768&lt;=$C768),INDEX(Bemenet!$G$2:$G$301,$M768),"")</f>
        <v/>
      </c>
      <c r="E768" s="6" t="str">
        <f>IF(AND($B768&lt;&gt;"",$C768&lt;&gt;"",$B768&lt;=$C768),INDEX(Bemenet!$D$2:$D$301,$M768),"")</f>
        <v/>
      </c>
      <c r="F768" s="5" t="str">
        <f t="shared" si="99"/>
        <v/>
      </c>
      <c r="G768" s="5" t="str">
        <f t="shared" si="100"/>
        <v/>
      </c>
      <c r="H768" s="9" t="str">
        <f t="shared" si="101"/>
        <v/>
      </c>
      <c r="I768" s="5" t="str">
        <f t="shared" si="102"/>
        <v/>
      </c>
      <c r="J768" s="5" t="str">
        <f>IF(OR($L768="",NOT(COUNTIFS($L$2:$L768,$L768)=1)),"",SUMIFS($G:$G,$L:$L,$L768))</f>
        <v/>
      </c>
      <c r="K768" s="5" t="str">
        <f>IF(OR($L768="",NOT(COUNTIFS($L$2:$L768,$L768)=1)),"",SUMIFS($I:$I,$L:$L,$L768))</f>
        <v/>
      </c>
      <c r="L768" s="6" t="str">
        <f t="shared" si="103"/>
        <v/>
      </c>
      <c r="M768" s="6">
        <f t="shared" si="104"/>
        <v>31</v>
      </c>
      <c r="N768" s="6">
        <f t="shared" si="105"/>
        <v>18</v>
      </c>
      <c r="O768" s="9" t="str">
        <f>IF(AND($B768&lt;&gt;"",$C768&lt;&gt;"",$B768&lt;=$C768),INDEX(Szabalyok!$C:$C,$N768),"")</f>
        <v/>
      </c>
      <c r="P768">
        <f t="shared" si="107"/>
        <v>0</v>
      </c>
    </row>
    <row r="769" spans="1:16" x14ac:dyDescent="0.35">
      <c r="A769">
        <f t="shared" si="106"/>
        <v>0</v>
      </c>
      <c r="B769" s="4" t="str">
        <f>IF($M769&gt;300,"",IF(OR(INDEX(Bemenet!$E$2:$E$301,$M769)="",INDEX(Bemenet!$F$2:$F$301,$M769)=""),"",MAX(INDEX(Bemenet!$E$2:$E$301,$M769),INDEX(Szabalyok!$A:$A,$N769))))</f>
        <v/>
      </c>
      <c r="C769" s="4" t="str">
        <f>IF($B769="","",MIN(INDEX(Bemenet!$F$2:$F$301,$M769),INDEX(Szabalyok!$B:$B,$N769)))</f>
        <v/>
      </c>
      <c r="D769" s="5" t="str">
        <f>IF(AND($B769&lt;&gt;"",$C769&lt;&gt;"",$B769&lt;=$C769),INDEX(Bemenet!$G$2:$G$301,$M769),"")</f>
        <v/>
      </c>
      <c r="E769" s="6" t="str">
        <f>IF(AND($B769&lt;&gt;"",$C769&lt;&gt;"",$B769&lt;=$C769),INDEX(Bemenet!$D$2:$D$301,$M769),"")</f>
        <v/>
      </c>
      <c r="F769" s="5" t="str">
        <f t="shared" si="99"/>
        <v/>
      </c>
      <c r="G769" s="5" t="str">
        <f t="shared" si="100"/>
        <v/>
      </c>
      <c r="H769" s="9" t="str">
        <f t="shared" si="101"/>
        <v/>
      </c>
      <c r="I769" s="5" t="str">
        <f t="shared" si="102"/>
        <v/>
      </c>
      <c r="J769" s="5" t="str">
        <f>IF(OR($L769="",NOT(COUNTIFS($L$2:$L769,$L769)=1)),"",SUMIFS($G:$G,$L:$L,$L769))</f>
        <v/>
      </c>
      <c r="K769" s="5" t="str">
        <f>IF(OR($L769="",NOT(COUNTIFS($L$2:$L769,$L769)=1)),"",SUMIFS($I:$I,$L:$L,$L769))</f>
        <v/>
      </c>
      <c r="L769" s="6" t="str">
        <f t="shared" si="103"/>
        <v/>
      </c>
      <c r="M769" s="6">
        <f t="shared" si="104"/>
        <v>31</v>
      </c>
      <c r="N769" s="6">
        <f t="shared" si="105"/>
        <v>19</v>
      </c>
      <c r="O769" s="9" t="str">
        <f>IF(AND($B769&lt;&gt;"",$C769&lt;&gt;"",$B769&lt;=$C769),INDEX(Szabalyok!$C:$C,$N769),"")</f>
        <v/>
      </c>
      <c r="P769">
        <f t="shared" si="107"/>
        <v>0</v>
      </c>
    </row>
    <row r="770" spans="1:16" x14ac:dyDescent="0.35">
      <c r="A770">
        <f t="shared" si="106"/>
        <v>0</v>
      </c>
      <c r="B770" s="4" t="str">
        <f>IF($M770&gt;300,"",IF(OR(INDEX(Bemenet!$E$2:$E$301,$M770)="",INDEX(Bemenet!$F$2:$F$301,$M770)=""),"",MAX(INDEX(Bemenet!$E$2:$E$301,$M770),INDEX(Szabalyok!$A:$A,$N770))))</f>
        <v/>
      </c>
      <c r="C770" s="4" t="str">
        <f>IF($B770="","",MIN(INDEX(Bemenet!$F$2:$F$301,$M770),INDEX(Szabalyok!$B:$B,$N770)))</f>
        <v/>
      </c>
      <c r="D770" s="5" t="str">
        <f>IF(AND($B770&lt;&gt;"",$C770&lt;&gt;"",$B770&lt;=$C770),INDEX(Bemenet!$G$2:$G$301,$M770),"")</f>
        <v/>
      </c>
      <c r="E770" s="6" t="str">
        <f>IF(AND($B770&lt;&gt;"",$C770&lt;&gt;"",$B770&lt;=$C770),INDEX(Bemenet!$D$2:$D$301,$M770),"")</f>
        <v/>
      </c>
      <c r="F770" s="5" t="str">
        <f t="shared" ref="F770:F833" si="108">IF(AND($B770&lt;&gt;"",$C770&lt;&gt;"",$B770&lt;=$C770),$C770-$B770+1,"")</f>
        <v/>
      </c>
      <c r="G770" s="5" t="str">
        <f t="shared" ref="G770:G833" si="109">IF($F770="","",$F770*$D770)</f>
        <v/>
      </c>
      <c r="H770" s="9" t="str">
        <f t="shared" ref="H770:H833" si="110">IF($G770="","",$O770)</f>
        <v/>
      </c>
      <c r="I770" s="5" t="str">
        <f t="shared" ref="I770:I833" si="111">IF($G770="","",$G770*IF($H770="",$O770,$H770)/100)</f>
        <v/>
      </c>
      <c r="J770" s="5" t="str">
        <f>IF(OR($L770="",NOT(COUNTIFS($L$2:$L770,$L770)=1)),"",SUMIFS($G:$G,$L:$L,$L770))</f>
        <v/>
      </c>
      <c r="K770" s="5" t="str">
        <f>IF(OR($L770="",NOT(COUNTIFS($L$2:$L770,$L770)=1)),"",SUMIFS($I:$I,$L:$L,$L770))</f>
        <v/>
      </c>
      <c r="L770" s="6" t="str">
        <f t="shared" ref="L770:L833" si="112">IF($B770="","",YEAR($B770))</f>
        <v/>
      </c>
      <c r="M770" s="6">
        <f t="shared" ref="M770:M833" si="113">INT((ROW()-2)/25)+1</f>
        <v>31</v>
      </c>
      <c r="N770" s="6">
        <f t="shared" ref="N770:N833" si="114">MOD(ROW()-2,25)+2</f>
        <v>20</v>
      </c>
      <c r="O770" s="9" t="str">
        <f>IF(AND($B770&lt;&gt;"",$C770&lt;&gt;"",$B770&lt;=$C770),INDEX(Szabalyok!$C:$C,$N770),"")</f>
        <v/>
      </c>
      <c r="P770">
        <f t="shared" si="107"/>
        <v>0</v>
      </c>
    </row>
    <row r="771" spans="1:16" x14ac:dyDescent="0.35">
      <c r="A771">
        <f t="shared" si="106"/>
        <v>0</v>
      </c>
      <c r="B771" s="4" t="str">
        <f>IF($M771&gt;300,"",IF(OR(INDEX(Bemenet!$E$2:$E$301,$M771)="",INDEX(Bemenet!$F$2:$F$301,$M771)=""),"",MAX(INDEX(Bemenet!$E$2:$E$301,$M771),INDEX(Szabalyok!$A:$A,$N771))))</f>
        <v/>
      </c>
      <c r="C771" s="4" t="str">
        <f>IF($B771="","",MIN(INDEX(Bemenet!$F$2:$F$301,$M771),INDEX(Szabalyok!$B:$B,$N771)))</f>
        <v/>
      </c>
      <c r="D771" s="5" t="str">
        <f>IF(AND($B771&lt;&gt;"",$C771&lt;&gt;"",$B771&lt;=$C771),INDEX(Bemenet!$G$2:$G$301,$M771),"")</f>
        <v/>
      </c>
      <c r="E771" s="6" t="str">
        <f>IF(AND($B771&lt;&gt;"",$C771&lt;&gt;"",$B771&lt;=$C771),INDEX(Bemenet!$D$2:$D$301,$M771),"")</f>
        <v/>
      </c>
      <c r="F771" s="5" t="str">
        <f t="shared" si="108"/>
        <v/>
      </c>
      <c r="G771" s="5" t="str">
        <f t="shared" si="109"/>
        <v/>
      </c>
      <c r="H771" s="9" t="str">
        <f t="shared" si="110"/>
        <v/>
      </c>
      <c r="I771" s="5" t="str">
        <f t="shared" si="111"/>
        <v/>
      </c>
      <c r="J771" s="5" t="str">
        <f>IF(OR($L771="",NOT(COUNTIFS($L$2:$L771,$L771)=1)),"",SUMIFS($G:$G,$L:$L,$L771))</f>
        <v/>
      </c>
      <c r="K771" s="5" t="str">
        <f>IF(OR($L771="",NOT(COUNTIFS($L$2:$L771,$L771)=1)),"",SUMIFS($I:$I,$L:$L,$L771))</f>
        <v/>
      </c>
      <c r="L771" s="6" t="str">
        <f t="shared" si="112"/>
        <v/>
      </c>
      <c r="M771" s="6">
        <f t="shared" si="113"/>
        <v>31</v>
      </c>
      <c r="N771" s="6">
        <f t="shared" si="114"/>
        <v>21</v>
      </c>
      <c r="O771" s="9" t="str">
        <f>IF(AND($B771&lt;&gt;"",$C771&lt;&gt;"",$B771&lt;=$C771),INDEX(Szabalyok!$C:$C,$N771),"")</f>
        <v/>
      </c>
      <c r="P771">
        <f t="shared" si="107"/>
        <v>0</v>
      </c>
    </row>
    <row r="772" spans="1:16" x14ac:dyDescent="0.35">
      <c r="A772">
        <f t="shared" ref="A772:A835" si="115">IF(P772=P771,0,P772)</f>
        <v>0</v>
      </c>
      <c r="B772" s="4" t="str">
        <f>IF($M772&gt;300,"",IF(OR(INDEX(Bemenet!$E$2:$E$301,$M772)="",INDEX(Bemenet!$F$2:$F$301,$M772)=""),"",MAX(INDEX(Bemenet!$E$2:$E$301,$M772),INDEX(Szabalyok!$A:$A,$N772))))</f>
        <v/>
      </c>
      <c r="C772" s="4" t="str">
        <f>IF($B772="","",MIN(INDEX(Bemenet!$F$2:$F$301,$M772),INDEX(Szabalyok!$B:$B,$N772)))</f>
        <v/>
      </c>
      <c r="D772" s="5" t="str">
        <f>IF(AND($B772&lt;&gt;"",$C772&lt;&gt;"",$B772&lt;=$C772),INDEX(Bemenet!$G$2:$G$301,$M772),"")</f>
        <v/>
      </c>
      <c r="E772" s="6" t="str">
        <f>IF(AND($B772&lt;&gt;"",$C772&lt;&gt;"",$B772&lt;=$C772),INDEX(Bemenet!$D$2:$D$301,$M772),"")</f>
        <v/>
      </c>
      <c r="F772" s="5" t="str">
        <f t="shared" si="108"/>
        <v/>
      </c>
      <c r="G772" s="5" t="str">
        <f t="shared" si="109"/>
        <v/>
      </c>
      <c r="H772" s="9" t="str">
        <f t="shared" si="110"/>
        <v/>
      </c>
      <c r="I772" s="5" t="str">
        <f t="shared" si="111"/>
        <v/>
      </c>
      <c r="J772" s="5" t="str">
        <f>IF(OR($L772="",NOT(COUNTIFS($L$2:$L772,$L772)=1)),"",SUMIFS($G:$G,$L:$L,$L772))</f>
        <v/>
      </c>
      <c r="K772" s="5" t="str">
        <f>IF(OR($L772="",NOT(COUNTIFS($L$2:$L772,$L772)=1)),"",SUMIFS($I:$I,$L:$L,$L772))</f>
        <v/>
      </c>
      <c r="L772" s="6" t="str">
        <f t="shared" si="112"/>
        <v/>
      </c>
      <c r="M772" s="6">
        <f t="shared" si="113"/>
        <v>31</v>
      </c>
      <c r="N772" s="6">
        <f t="shared" si="114"/>
        <v>22</v>
      </c>
      <c r="O772" s="9" t="str">
        <f>IF(AND($B772&lt;&gt;"",$C772&lt;&gt;"",$B772&lt;=$C772),INDEX(Szabalyok!$C:$C,$N772),"")</f>
        <v/>
      </c>
      <c r="P772">
        <f t="shared" ref="P772:P835" si="116">IF(D772="",P771,P771+1)</f>
        <v>0</v>
      </c>
    </row>
    <row r="773" spans="1:16" x14ac:dyDescent="0.35">
      <c r="A773">
        <f t="shared" si="115"/>
        <v>0</v>
      </c>
      <c r="B773" s="4" t="str">
        <f>IF($M773&gt;300,"",IF(OR(INDEX(Bemenet!$E$2:$E$301,$M773)="",INDEX(Bemenet!$F$2:$F$301,$M773)=""),"",MAX(INDEX(Bemenet!$E$2:$E$301,$M773),INDEX(Szabalyok!$A:$A,$N773))))</f>
        <v/>
      </c>
      <c r="C773" s="4" t="str">
        <f>IF($B773="","",MIN(INDEX(Bemenet!$F$2:$F$301,$M773),INDEX(Szabalyok!$B:$B,$N773)))</f>
        <v/>
      </c>
      <c r="D773" s="5" t="str">
        <f>IF(AND($B773&lt;&gt;"",$C773&lt;&gt;"",$B773&lt;=$C773),INDEX(Bemenet!$G$2:$G$301,$M773),"")</f>
        <v/>
      </c>
      <c r="E773" s="6" t="str">
        <f>IF(AND($B773&lt;&gt;"",$C773&lt;&gt;"",$B773&lt;=$C773),INDEX(Bemenet!$D$2:$D$301,$M773),"")</f>
        <v/>
      </c>
      <c r="F773" s="5" t="str">
        <f t="shared" si="108"/>
        <v/>
      </c>
      <c r="G773" s="5" t="str">
        <f t="shared" si="109"/>
        <v/>
      </c>
      <c r="H773" s="9" t="str">
        <f t="shared" si="110"/>
        <v/>
      </c>
      <c r="I773" s="5" t="str">
        <f t="shared" si="111"/>
        <v/>
      </c>
      <c r="J773" s="5" t="str">
        <f>IF(OR($L773="",NOT(COUNTIFS($L$2:$L773,$L773)=1)),"",SUMIFS($G:$G,$L:$L,$L773))</f>
        <v/>
      </c>
      <c r="K773" s="5" t="str">
        <f>IF(OR($L773="",NOT(COUNTIFS($L$2:$L773,$L773)=1)),"",SUMIFS($I:$I,$L:$L,$L773))</f>
        <v/>
      </c>
      <c r="L773" s="6" t="str">
        <f t="shared" si="112"/>
        <v/>
      </c>
      <c r="M773" s="6">
        <f t="shared" si="113"/>
        <v>31</v>
      </c>
      <c r="N773" s="6">
        <f t="shared" si="114"/>
        <v>23</v>
      </c>
      <c r="O773" s="9" t="str">
        <f>IF(AND($B773&lt;&gt;"",$C773&lt;&gt;"",$B773&lt;=$C773),INDEX(Szabalyok!$C:$C,$N773),"")</f>
        <v/>
      </c>
      <c r="P773">
        <f t="shared" si="116"/>
        <v>0</v>
      </c>
    </row>
    <row r="774" spans="1:16" x14ac:dyDescent="0.35">
      <c r="A774">
        <f t="shared" si="115"/>
        <v>0</v>
      </c>
      <c r="B774" s="4" t="str">
        <f>IF($M774&gt;300,"",IF(OR(INDEX(Bemenet!$E$2:$E$301,$M774)="",INDEX(Bemenet!$F$2:$F$301,$M774)=""),"",MAX(INDEX(Bemenet!$E$2:$E$301,$M774),INDEX(Szabalyok!$A:$A,$N774))))</f>
        <v/>
      </c>
      <c r="C774" s="4" t="str">
        <f>IF($B774="","",MIN(INDEX(Bemenet!$F$2:$F$301,$M774),INDEX(Szabalyok!$B:$B,$N774)))</f>
        <v/>
      </c>
      <c r="D774" s="5" t="str">
        <f>IF(AND($B774&lt;&gt;"",$C774&lt;&gt;"",$B774&lt;=$C774),INDEX(Bemenet!$G$2:$G$301,$M774),"")</f>
        <v/>
      </c>
      <c r="E774" s="6" t="str">
        <f>IF(AND($B774&lt;&gt;"",$C774&lt;&gt;"",$B774&lt;=$C774),INDEX(Bemenet!$D$2:$D$301,$M774),"")</f>
        <v/>
      </c>
      <c r="F774" s="5" t="str">
        <f t="shared" si="108"/>
        <v/>
      </c>
      <c r="G774" s="5" t="str">
        <f t="shared" si="109"/>
        <v/>
      </c>
      <c r="H774" s="9" t="str">
        <f t="shared" si="110"/>
        <v/>
      </c>
      <c r="I774" s="5" t="str">
        <f t="shared" si="111"/>
        <v/>
      </c>
      <c r="J774" s="5" t="str">
        <f>IF(OR($L774="",NOT(COUNTIFS($L$2:$L774,$L774)=1)),"",SUMIFS($G:$G,$L:$L,$L774))</f>
        <v/>
      </c>
      <c r="K774" s="5" t="str">
        <f>IF(OR($L774="",NOT(COUNTIFS($L$2:$L774,$L774)=1)),"",SUMIFS($I:$I,$L:$L,$L774))</f>
        <v/>
      </c>
      <c r="L774" s="6" t="str">
        <f t="shared" si="112"/>
        <v/>
      </c>
      <c r="M774" s="6">
        <f t="shared" si="113"/>
        <v>31</v>
      </c>
      <c r="N774" s="6">
        <f t="shared" si="114"/>
        <v>24</v>
      </c>
      <c r="O774" s="9" t="str">
        <f>IF(AND($B774&lt;&gt;"",$C774&lt;&gt;"",$B774&lt;=$C774),INDEX(Szabalyok!$C:$C,$N774),"")</f>
        <v/>
      </c>
      <c r="P774">
        <f t="shared" si="116"/>
        <v>0</v>
      </c>
    </row>
    <row r="775" spans="1:16" x14ac:dyDescent="0.35">
      <c r="A775">
        <f t="shared" si="115"/>
        <v>0</v>
      </c>
      <c r="B775" s="4" t="str">
        <f>IF($M775&gt;300,"",IF(OR(INDEX(Bemenet!$E$2:$E$301,$M775)="",INDEX(Bemenet!$F$2:$F$301,$M775)=""),"",MAX(INDEX(Bemenet!$E$2:$E$301,$M775),INDEX(Szabalyok!$A:$A,$N775))))</f>
        <v/>
      </c>
      <c r="C775" s="4" t="str">
        <f>IF($B775="","",MIN(INDEX(Bemenet!$F$2:$F$301,$M775),INDEX(Szabalyok!$B:$B,$N775)))</f>
        <v/>
      </c>
      <c r="D775" s="5" t="str">
        <f>IF(AND($B775&lt;&gt;"",$C775&lt;&gt;"",$B775&lt;=$C775),INDEX(Bemenet!$G$2:$G$301,$M775),"")</f>
        <v/>
      </c>
      <c r="E775" s="6" t="str">
        <f>IF(AND($B775&lt;&gt;"",$C775&lt;&gt;"",$B775&lt;=$C775),INDEX(Bemenet!$D$2:$D$301,$M775),"")</f>
        <v/>
      </c>
      <c r="F775" s="5" t="str">
        <f t="shared" si="108"/>
        <v/>
      </c>
      <c r="G775" s="5" t="str">
        <f t="shared" si="109"/>
        <v/>
      </c>
      <c r="H775" s="9" t="str">
        <f t="shared" si="110"/>
        <v/>
      </c>
      <c r="I775" s="5" t="str">
        <f t="shared" si="111"/>
        <v/>
      </c>
      <c r="J775" s="5" t="str">
        <f>IF(OR($L775="",NOT(COUNTIFS($L$2:$L775,$L775)=1)),"",SUMIFS($G:$G,$L:$L,$L775))</f>
        <v/>
      </c>
      <c r="K775" s="5" t="str">
        <f>IF(OR($L775="",NOT(COUNTIFS($L$2:$L775,$L775)=1)),"",SUMIFS($I:$I,$L:$L,$L775))</f>
        <v/>
      </c>
      <c r="L775" s="6" t="str">
        <f t="shared" si="112"/>
        <v/>
      </c>
      <c r="M775" s="6">
        <f t="shared" si="113"/>
        <v>31</v>
      </c>
      <c r="N775" s="6">
        <f t="shared" si="114"/>
        <v>25</v>
      </c>
      <c r="O775" s="9" t="str">
        <f>IF(AND($B775&lt;&gt;"",$C775&lt;&gt;"",$B775&lt;=$C775),INDEX(Szabalyok!$C:$C,$N775),"")</f>
        <v/>
      </c>
      <c r="P775">
        <f t="shared" si="116"/>
        <v>0</v>
      </c>
    </row>
    <row r="776" spans="1:16" x14ac:dyDescent="0.35">
      <c r="A776">
        <f t="shared" si="115"/>
        <v>0</v>
      </c>
      <c r="B776" s="4" t="str">
        <f>IF($M776&gt;300,"",IF(OR(INDEX(Bemenet!$E$2:$E$301,$M776)="",INDEX(Bemenet!$F$2:$F$301,$M776)=""),"",MAX(INDEX(Bemenet!$E$2:$E$301,$M776),INDEX(Szabalyok!$A:$A,$N776))))</f>
        <v/>
      </c>
      <c r="C776" s="4" t="str">
        <f>IF($B776="","",MIN(INDEX(Bemenet!$F$2:$F$301,$M776),INDEX(Szabalyok!$B:$B,$N776)))</f>
        <v/>
      </c>
      <c r="D776" s="5" t="str">
        <f>IF(AND($B776&lt;&gt;"",$C776&lt;&gt;"",$B776&lt;=$C776),INDEX(Bemenet!$G$2:$G$301,$M776),"")</f>
        <v/>
      </c>
      <c r="E776" s="6" t="str">
        <f>IF(AND($B776&lt;&gt;"",$C776&lt;&gt;"",$B776&lt;=$C776),INDEX(Bemenet!$D$2:$D$301,$M776),"")</f>
        <v/>
      </c>
      <c r="F776" s="5" t="str">
        <f t="shared" si="108"/>
        <v/>
      </c>
      <c r="G776" s="5" t="str">
        <f t="shared" si="109"/>
        <v/>
      </c>
      <c r="H776" s="9" t="str">
        <f t="shared" si="110"/>
        <v/>
      </c>
      <c r="I776" s="5" t="str">
        <f t="shared" si="111"/>
        <v/>
      </c>
      <c r="J776" s="5" t="str">
        <f>IF(OR($L776="",NOT(COUNTIFS($L$2:$L776,$L776)=1)),"",SUMIFS($G:$G,$L:$L,$L776))</f>
        <v/>
      </c>
      <c r="K776" s="5" t="str">
        <f>IF(OR($L776="",NOT(COUNTIFS($L$2:$L776,$L776)=1)),"",SUMIFS($I:$I,$L:$L,$L776))</f>
        <v/>
      </c>
      <c r="L776" s="6" t="str">
        <f t="shared" si="112"/>
        <v/>
      </c>
      <c r="M776" s="6">
        <f t="shared" si="113"/>
        <v>31</v>
      </c>
      <c r="N776" s="6">
        <f t="shared" si="114"/>
        <v>26</v>
      </c>
      <c r="O776" s="9" t="str">
        <f>IF(AND($B776&lt;&gt;"",$C776&lt;&gt;"",$B776&lt;=$C776),INDEX(Szabalyok!$C:$C,$N776),"")</f>
        <v/>
      </c>
      <c r="P776">
        <f t="shared" si="116"/>
        <v>0</v>
      </c>
    </row>
    <row r="777" spans="1:16" x14ac:dyDescent="0.35">
      <c r="A777">
        <f t="shared" si="115"/>
        <v>0</v>
      </c>
      <c r="B777" s="4" t="str">
        <f>IF($M777&gt;300,"",IF(OR(INDEX(Bemenet!$E$2:$E$301,$M777)="",INDEX(Bemenet!$F$2:$F$301,$M777)=""),"",MAX(INDEX(Bemenet!$E$2:$E$301,$M777),INDEX(Szabalyok!$A:$A,$N777))))</f>
        <v/>
      </c>
      <c r="C777" s="4" t="str">
        <f>IF($B777="","",MIN(INDEX(Bemenet!$F$2:$F$301,$M777),INDEX(Szabalyok!$B:$B,$N777)))</f>
        <v/>
      </c>
      <c r="D777" s="5" t="str">
        <f>IF(AND($B777&lt;&gt;"",$C777&lt;&gt;"",$B777&lt;=$C777),INDEX(Bemenet!$G$2:$G$301,$M777),"")</f>
        <v/>
      </c>
      <c r="E777" s="6" t="str">
        <f>IF(AND($B777&lt;&gt;"",$C777&lt;&gt;"",$B777&lt;=$C777),INDEX(Bemenet!$D$2:$D$301,$M777),"")</f>
        <v/>
      </c>
      <c r="F777" s="5" t="str">
        <f t="shared" si="108"/>
        <v/>
      </c>
      <c r="G777" s="5" t="str">
        <f t="shared" si="109"/>
        <v/>
      </c>
      <c r="H777" s="9" t="str">
        <f t="shared" si="110"/>
        <v/>
      </c>
      <c r="I777" s="5" t="str">
        <f t="shared" si="111"/>
        <v/>
      </c>
      <c r="J777" s="5" t="str">
        <f>IF(OR($L777="",NOT(COUNTIFS($L$2:$L777,$L777)=1)),"",SUMIFS($G:$G,$L:$L,$L777))</f>
        <v/>
      </c>
      <c r="K777" s="5" t="str">
        <f>IF(OR($L777="",NOT(COUNTIFS($L$2:$L777,$L777)=1)),"",SUMIFS($I:$I,$L:$L,$L777))</f>
        <v/>
      </c>
      <c r="L777" s="6" t="str">
        <f t="shared" si="112"/>
        <v/>
      </c>
      <c r="M777" s="6">
        <f t="shared" si="113"/>
        <v>32</v>
      </c>
      <c r="N777" s="6">
        <f t="shared" si="114"/>
        <v>2</v>
      </c>
      <c r="O777" s="9" t="str">
        <f>IF(AND($B777&lt;&gt;"",$C777&lt;&gt;"",$B777&lt;=$C777),INDEX(Szabalyok!$C:$C,$N777),"")</f>
        <v/>
      </c>
      <c r="P777">
        <f t="shared" si="116"/>
        <v>0</v>
      </c>
    </row>
    <row r="778" spans="1:16" x14ac:dyDescent="0.35">
      <c r="A778">
        <f t="shared" si="115"/>
        <v>0</v>
      </c>
      <c r="B778" s="4" t="str">
        <f>IF($M778&gt;300,"",IF(OR(INDEX(Bemenet!$E$2:$E$301,$M778)="",INDEX(Bemenet!$F$2:$F$301,$M778)=""),"",MAX(INDEX(Bemenet!$E$2:$E$301,$M778),INDEX(Szabalyok!$A:$A,$N778))))</f>
        <v/>
      </c>
      <c r="C778" s="4" t="str">
        <f>IF($B778="","",MIN(INDEX(Bemenet!$F$2:$F$301,$M778),INDEX(Szabalyok!$B:$B,$N778)))</f>
        <v/>
      </c>
      <c r="D778" s="5" t="str">
        <f>IF(AND($B778&lt;&gt;"",$C778&lt;&gt;"",$B778&lt;=$C778),INDEX(Bemenet!$G$2:$G$301,$M778),"")</f>
        <v/>
      </c>
      <c r="E778" s="6" t="str">
        <f>IF(AND($B778&lt;&gt;"",$C778&lt;&gt;"",$B778&lt;=$C778),INDEX(Bemenet!$D$2:$D$301,$M778),"")</f>
        <v/>
      </c>
      <c r="F778" s="5" t="str">
        <f t="shared" si="108"/>
        <v/>
      </c>
      <c r="G778" s="5" t="str">
        <f t="shared" si="109"/>
        <v/>
      </c>
      <c r="H778" s="9" t="str">
        <f t="shared" si="110"/>
        <v/>
      </c>
      <c r="I778" s="5" t="str">
        <f t="shared" si="111"/>
        <v/>
      </c>
      <c r="J778" s="5" t="str">
        <f>IF(OR($L778="",NOT(COUNTIFS($L$2:$L778,$L778)=1)),"",SUMIFS($G:$G,$L:$L,$L778))</f>
        <v/>
      </c>
      <c r="K778" s="5" t="str">
        <f>IF(OR($L778="",NOT(COUNTIFS($L$2:$L778,$L778)=1)),"",SUMIFS($I:$I,$L:$L,$L778))</f>
        <v/>
      </c>
      <c r="L778" s="6" t="str">
        <f t="shared" si="112"/>
        <v/>
      </c>
      <c r="M778" s="6">
        <f t="shared" si="113"/>
        <v>32</v>
      </c>
      <c r="N778" s="6">
        <f t="shared" si="114"/>
        <v>3</v>
      </c>
      <c r="O778" s="9" t="str">
        <f>IF(AND($B778&lt;&gt;"",$C778&lt;&gt;"",$B778&lt;=$C778),INDEX(Szabalyok!$C:$C,$N778),"")</f>
        <v/>
      </c>
      <c r="P778">
        <f t="shared" si="116"/>
        <v>0</v>
      </c>
    </row>
    <row r="779" spans="1:16" x14ac:dyDescent="0.35">
      <c r="A779">
        <f t="shared" si="115"/>
        <v>0</v>
      </c>
      <c r="B779" s="4" t="str">
        <f>IF($M779&gt;300,"",IF(OR(INDEX(Bemenet!$E$2:$E$301,$M779)="",INDEX(Bemenet!$F$2:$F$301,$M779)=""),"",MAX(INDEX(Bemenet!$E$2:$E$301,$M779),INDEX(Szabalyok!$A:$A,$N779))))</f>
        <v/>
      </c>
      <c r="C779" s="4" t="str">
        <f>IF($B779="","",MIN(INDEX(Bemenet!$F$2:$F$301,$M779),INDEX(Szabalyok!$B:$B,$N779)))</f>
        <v/>
      </c>
      <c r="D779" s="5" t="str">
        <f>IF(AND($B779&lt;&gt;"",$C779&lt;&gt;"",$B779&lt;=$C779),INDEX(Bemenet!$G$2:$G$301,$M779),"")</f>
        <v/>
      </c>
      <c r="E779" s="6" t="str">
        <f>IF(AND($B779&lt;&gt;"",$C779&lt;&gt;"",$B779&lt;=$C779),INDEX(Bemenet!$D$2:$D$301,$M779),"")</f>
        <v/>
      </c>
      <c r="F779" s="5" t="str">
        <f t="shared" si="108"/>
        <v/>
      </c>
      <c r="G779" s="5" t="str">
        <f t="shared" si="109"/>
        <v/>
      </c>
      <c r="H779" s="9" t="str">
        <f t="shared" si="110"/>
        <v/>
      </c>
      <c r="I779" s="5" t="str">
        <f t="shared" si="111"/>
        <v/>
      </c>
      <c r="J779" s="5" t="str">
        <f>IF(OR($L779="",NOT(COUNTIFS($L$2:$L779,$L779)=1)),"",SUMIFS($G:$G,$L:$L,$L779))</f>
        <v/>
      </c>
      <c r="K779" s="5" t="str">
        <f>IF(OR($L779="",NOT(COUNTIFS($L$2:$L779,$L779)=1)),"",SUMIFS($I:$I,$L:$L,$L779))</f>
        <v/>
      </c>
      <c r="L779" s="6" t="str">
        <f t="shared" si="112"/>
        <v/>
      </c>
      <c r="M779" s="6">
        <f t="shared" si="113"/>
        <v>32</v>
      </c>
      <c r="N779" s="6">
        <f t="shared" si="114"/>
        <v>4</v>
      </c>
      <c r="O779" s="9" t="str">
        <f>IF(AND($B779&lt;&gt;"",$C779&lt;&gt;"",$B779&lt;=$C779),INDEX(Szabalyok!$C:$C,$N779),"")</f>
        <v/>
      </c>
      <c r="P779">
        <f t="shared" si="116"/>
        <v>0</v>
      </c>
    </row>
    <row r="780" spans="1:16" x14ac:dyDescent="0.35">
      <c r="A780">
        <f t="shared" si="115"/>
        <v>0</v>
      </c>
      <c r="B780" s="4" t="str">
        <f>IF($M780&gt;300,"",IF(OR(INDEX(Bemenet!$E$2:$E$301,$M780)="",INDEX(Bemenet!$F$2:$F$301,$M780)=""),"",MAX(INDEX(Bemenet!$E$2:$E$301,$M780),INDEX(Szabalyok!$A:$A,$N780))))</f>
        <v/>
      </c>
      <c r="C780" s="4" t="str">
        <f>IF($B780="","",MIN(INDEX(Bemenet!$F$2:$F$301,$M780),INDEX(Szabalyok!$B:$B,$N780)))</f>
        <v/>
      </c>
      <c r="D780" s="5" t="str">
        <f>IF(AND($B780&lt;&gt;"",$C780&lt;&gt;"",$B780&lt;=$C780),INDEX(Bemenet!$G$2:$G$301,$M780),"")</f>
        <v/>
      </c>
      <c r="E780" s="6" t="str">
        <f>IF(AND($B780&lt;&gt;"",$C780&lt;&gt;"",$B780&lt;=$C780),INDEX(Bemenet!$D$2:$D$301,$M780),"")</f>
        <v/>
      </c>
      <c r="F780" s="5" t="str">
        <f t="shared" si="108"/>
        <v/>
      </c>
      <c r="G780" s="5" t="str">
        <f t="shared" si="109"/>
        <v/>
      </c>
      <c r="H780" s="9" t="str">
        <f t="shared" si="110"/>
        <v/>
      </c>
      <c r="I780" s="5" t="str">
        <f t="shared" si="111"/>
        <v/>
      </c>
      <c r="J780" s="5" t="str">
        <f>IF(OR($L780="",NOT(COUNTIFS($L$2:$L780,$L780)=1)),"",SUMIFS($G:$G,$L:$L,$L780))</f>
        <v/>
      </c>
      <c r="K780" s="5" t="str">
        <f>IF(OR($L780="",NOT(COUNTIFS($L$2:$L780,$L780)=1)),"",SUMIFS($I:$I,$L:$L,$L780))</f>
        <v/>
      </c>
      <c r="L780" s="6" t="str">
        <f t="shared" si="112"/>
        <v/>
      </c>
      <c r="M780" s="6">
        <f t="shared" si="113"/>
        <v>32</v>
      </c>
      <c r="N780" s="6">
        <f t="shared" si="114"/>
        <v>5</v>
      </c>
      <c r="O780" s="9" t="str">
        <f>IF(AND($B780&lt;&gt;"",$C780&lt;&gt;"",$B780&lt;=$C780),INDEX(Szabalyok!$C:$C,$N780),"")</f>
        <v/>
      </c>
      <c r="P780">
        <f t="shared" si="116"/>
        <v>0</v>
      </c>
    </row>
    <row r="781" spans="1:16" x14ac:dyDescent="0.35">
      <c r="A781">
        <f t="shared" si="115"/>
        <v>0</v>
      </c>
      <c r="B781" s="4" t="str">
        <f>IF($M781&gt;300,"",IF(OR(INDEX(Bemenet!$E$2:$E$301,$M781)="",INDEX(Bemenet!$F$2:$F$301,$M781)=""),"",MAX(INDEX(Bemenet!$E$2:$E$301,$M781),INDEX(Szabalyok!$A:$A,$N781))))</f>
        <v/>
      </c>
      <c r="C781" s="4" t="str">
        <f>IF($B781="","",MIN(INDEX(Bemenet!$F$2:$F$301,$M781),INDEX(Szabalyok!$B:$B,$N781)))</f>
        <v/>
      </c>
      <c r="D781" s="5" t="str">
        <f>IF(AND($B781&lt;&gt;"",$C781&lt;&gt;"",$B781&lt;=$C781),INDEX(Bemenet!$G$2:$G$301,$M781),"")</f>
        <v/>
      </c>
      <c r="E781" s="6" t="str">
        <f>IF(AND($B781&lt;&gt;"",$C781&lt;&gt;"",$B781&lt;=$C781),INDEX(Bemenet!$D$2:$D$301,$M781),"")</f>
        <v/>
      </c>
      <c r="F781" s="5" t="str">
        <f t="shared" si="108"/>
        <v/>
      </c>
      <c r="G781" s="5" t="str">
        <f t="shared" si="109"/>
        <v/>
      </c>
      <c r="H781" s="9" t="str">
        <f t="shared" si="110"/>
        <v/>
      </c>
      <c r="I781" s="5" t="str">
        <f t="shared" si="111"/>
        <v/>
      </c>
      <c r="J781" s="5" t="str">
        <f>IF(OR($L781="",NOT(COUNTIFS($L$2:$L781,$L781)=1)),"",SUMIFS($G:$G,$L:$L,$L781))</f>
        <v/>
      </c>
      <c r="K781" s="5" t="str">
        <f>IF(OR($L781="",NOT(COUNTIFS($L$2:$L781,$L781)=1)),"",SUMIFS($I:$I,$L:$L,$L781))</f>
        <v/>
      </c>
      <c r="L781" s="6" t="str">
        <f t="shared" si="112"/>
        <v/>
      </c>
      <c r="M781" s="6">
        <f t="shared" si="113"/>
        <v>32</v>
      </c>
      <c r="N781" s="6">
        <f t="shared" si="114"/>
        <v>6</v>
      </c>
      <c r="O781" s="9" t="str">
        <f>IF(AND($B781&lt;&gt;"",$C781&lt;&gt;"",$B781&lt;=$C781),INDEX(Szabalyok!$C:$C,$N781),"")</f>
        <v/>
      </c>
      <c r="P781">
        <f t="shared" si="116"/>
        <v>0</v>
      </c>
    </row>
    <row r="782" spans="1:16" x14ac:dyDescent="0.35">
      <c r="A782">
        <f t="shared" si="115"/>
        <v>0</v>
      </c>
      <c r="B782" s="4" t="str">
        <f>IF($M782&gt;300,"",IF(OR(INDEX(Bemenet!$E$2:$E$301,$M782)="",INDEX(Bemenet!$F$2:$F$301,$M782)=""),"",MAX(INDEX(Bemenet!$E$2:$E$301,$M782),INDEX(Szabalyok!$A:$A,$N782))))</f>
        <v/>
      </c>
      <c r="C782" s="4" t="str">
        <f>IF($B782="","",MIN(INDEX(Bemenet!$F$2:$F$301,$M782),INDEX(Szabalyok!$B:$B,$N782)))</f>
        <v/>
      </c>
      <c r="D782" s="5" t="str">
        <f>IF(AND($B782&lt;&gt;"",$C782&lt;&gt;"",$B782&lt;=$C782),INDEX(Bemenet!$G$2:$G$301,$M782),"")</f>
        <v/>
      </c>
      <c r="E782" s="6" t="str">
        <f>IF(AND($B782&lt;&gt;"",$C782&lt;&gt;"",$B782&lt;=$C782),INDEX(Bemenet!$D$2:$D$301,$M782),"")</f>
        <v/>
      </c>
      <c r="F782" s="5" t="str">
        <f t="shared" si="108"/>
        <v/>
      </c>
      <c r="G782" s="5" t="str">
        <f t="shared" si="109"/>
        <v/>
      </c>
      <c r="H782" s="9" t="str">
        <f t="shared" si="110"/>
        <v/>
      </c>
      <c r="I782" s="5" t="str">
        <f t="shared" si="111"/>
        <v/>
      </c>
      <c r="J782" s="5" t="str">
        <f>IF(OR($L782="",NOT(COUNTIFS($L$2:$L782,$L782)=1)),"",SUMIFS($G:$G,$L:$L,$L782))</f>
        <v/>
      </c>
      <c r="K782" s="5" t="str">
        <f>IF(OR($L782="",NOT(COUNTIFS($L$2:$L782,$L782)=1)),"",SUMIFS($I:$I,$L:$L,$L782))</f>
        <v/>
      </c>
      <c r="L782" s="6" t="str">
        <f t="shared" si="112"/>
        <v/>
      </c>
      <c r="M782" s="6">
        <f t="shared" si="113"/>
        <v>32</v>
      </c>
      <c r="N782" s="6">
        <f t="shared" si="114"/>
        <v>7</v>
      </c>
      <c r="O782" s="9" t="str">
        <f>IF(AND($B782&lt;&gt;"",$C782&lt;&gt;"",$B782&lt;=$C782),INDEX(Szabalyok!$C:$C,$N782),"")</f>
        <v/>
      </c>
      <c r="P782">
        <f t="shared" si="116"/>
        <v>0</v>
      </c>
    </row>
    <row r="783" spans="1:16" x14ac:dyDescent="0.35">
      <c r="A783">
        <f t="shared" si="115"/>
        <v>0</v>
      </c>
      <c r="B783" s="4" t="str">
        <f>IF($M783&gt;300,"",IF(OR(INDEX(Bemenet!$E$2:$E$301,$M783)="",INDEX(Bemenet!$F$2:$F$301,$M783)=""),"",MAX(INDEX(Bemenet!$E$2:$E$301,$M783),INDEX(Szabalyok!$A:$A,$N783))))</f>
        <v/>
      </c>
      <c r="C783" s="4" t="str">
        <f>IF($B783="","",MIN(INDEX(Bemenet!$F$2:$F$301,$M783),INDEX(Szabalyok!$B:$B,$N783)))</f>
        <v/>
      </c>
      <c r="D783" s="5" t="str">
        <f>IF(AND($B783&lt;&gt;"",$C783&lt;&gt;"",$B783&lt;=$C783),INDEX(Bemenet!$G$2:$G$301,$M783),"")</f>
        <v/>
      </c>
      <c r="E783" s="6" t="str">
        <f>IF(AND($B783&lt;&gt;"",$C783&lt;&gt;"",$B783&lt;=$C783),INDEX(Bemenet!$D$2:$D$301,$M783),"")</f>
        <v/>
      </c>
      <c r="F783" s="5" t="str">
        <f t="shared" si="108"/>
        <v/>
      </c>
      <c r="G783" s="5" t="str">
        <f t="shared" si="109"/>
        <v/>
      </c>
      <c r="H783" s="9" t="str">
        <f t="shared" si="110"/>
        <v/>
      </c>
      <c r="I783" s="5" t="str">
        <f t="shared" si="111"/>
        <v/>
      </c>
      <c r="J783" s="5" t="str">
        <f>IF(OR($L783="",NOT(COUNTIFS($L$2:$L783,$L783)=1)),"",SUMIFS($G:$G,$L:$L,$L783))</f>
        <v/>
      </c>
      <c r="K783" s="5" t="str">
        <f>IF(OR($L783="",NOT(COUNTIFS($L$2:$L783,$L783)=1)),"",SUMIFS($I:$I,$L:$L,$L783))</f>
        <v/>
      </c>
      <c r="L783" s="6" t="str">
        <f t="shared" si="112"/>
        <v/>
      </c>
      <c r="M783" s="6">
        <f t="shared" si="113"/>
        <v>32</v>
      </c>
      <c r="N783" s="6">
        <f t="shared" si="114"/>
        <v>8</v>
      </c>
      <c r="O783" s="9" t="str">
        <f>IF(AND($B783&lt;&gt;"",$C783&lt;&gt;"",$B783&lt;=$C783),INDEX(Szabalyok!$C:$C,$N783),"")</f>
        <v/>
      </c>
      <c r="P783">
        <f t="shared" si="116"/>
        <v>0</v>
      </c>
    </row>
    <row r="784" spans="1:16" x14ac:dyDescent="0.35">
      <c r="A784">
        <f t="shared" si="115"/>
        <v>0</v>
      </c>
      <c r="B784" s="4" t="str">
        <f>IF($M784&gt;300,"",IF(OR(INDEX(Bemenet!$E$2:$E$301,$M784)="",INDEX(Bemenet!$F$2:$F$301,$M784)=""),"",MAX(INDEX(Bemenet!$E$2:$E$301,$M784),INDEX(Szabalyok!$A:$A,$N784))))</f>
        <v/>
      </c>
      <c r="C784" s="4" t="str">
        <f>IF($B784="","",MIN(INDEX(Bemenet!$F$2:$F$301,$M784),INDEX(Szabalyok!$B:$B,$N784)))</f>
        <v/>
      </c>
      <c r="D784" s="5" t="str">
        <f>IF(AND($B784&lt;&gt;"",$C784&lt;&gt;"",$B784&lt;=$C784),INDEX(Bemenet!$G$2:$G$301,$M784),"")</f>
        <v/>
      </c>
      <c r="E784" s="6" t="str">
        <f>IF(AND($B784&lt;&gt;"",$C784&lt;&gt;"",$B784&lt;=$C784),INDEX(Bemenet!$D$2:$D$301,$M784),"")</f>
        <v/>
      </c>
      <c r="F784" s="5" t="str">
        <f t="shared" si="108"/>
        <v/>
      </c>
      <c r="G784" s="5" t="str">
        <f t="shared" si="109"/>
        <v/>
      </c>
      <c r="H784" s="9" t="str">
        <f t="shared" si="110"/>
        <v/>
      </c>
      <c r="I784" s="5" t="str">
        <f t="shared" si="111"/>
        <v/>
      </c>
      <c r="J784" s="5" t="str">
        <f>IF(OR($L784="",NOT(COUNTIFS($L$2:$L784,$L784)=1)),"",SUMIFS($G:$G,$L:$L,$L784))</f>
        <v/>
      </c>
      <c r="K784" s="5" t="str">
        <f>IF(OR($L784="",NOT(COUNTIFS($L$2:$L784,$L784)=1)),"",SUMIFS($I:$I,$L:$L,$L784))</f>
        <v/>
      </c>
      <c r="L784" s="6" t="str">
        <f t="shared" si="112"/>
        <v/>
      </c>
      <c r="M784" s="6">
        <f t="shared" si="113"/>
        <v>32</v>
      </c>
      <c r="N784" s="6">
        <f t="shared" si="114"/>
        <v>9</v>
      </c>
      <c r="O784" s="9" t="str">
        <f>IF(AND($B784&lt;&gt;"",$C784&lt;&gt;"",$B784&lt;=$C784),INDEX(Szabalyok!$C:$C,$N784),"")</f>
        <v/>
      </c>
      <c r="P784">
        <f t="shared" si="116"/>
        <v>0</v>
      </c>
    </row>
    <row r="785" spans="1:16" x14ac:dyDescent="0.35">
      <c r="A785">
        <f t="shared" si="115"/>
        <v>0</v>
      </c>
      <c r="B785" s="4" t="str">
        <f>IF($M785&gt;300,"",IF(OR(INDEX(Bemenet!$E$2:$E$301,$M785)="",INDEX(Bemenet!$F$2:$F$301,$M785)=""),"",MAX(INDEX(Bemenet!$E$2:$E$301,$M785),INDEX(Szabalyok!$A:$A,$N785))))</f>
        <v/>
      </c>
      <c r="C785" s="4" t="str">
        <f>IF($B785="","",MIN(INDEX(Bemenet!$F$2:$F$301,$M785),INDEX(Szabalyok!$B:$B,$N785)))</f>
        <v/>
      </c>
      <c r="D785" s="5" t="str">
        <f>IF(AND($B785&lt;&gt;"",$C785&lt;&gt;"",$B785&lt;=$C785),INDEX(Bemenet!$G$2:$G$301,$M785),"")</f>
        <v/>
      </c>
      <c r="E785" s="6" t="str">
        <f>IF(AND($B785&lt;&gt;"",$C785&lt;&gt;"",$B785&lt;=$C785),INDEX(Bemenet!$D$2:$D$301,$M785),"")</f>
        <v/>
      </c>
      <c r="F785" s="5" t="str">
        <f t="shared" si="108"/>
        <v/>
      </c>
      <c r="G785" s="5" t="str">
        <f t="shared" si="109"/>
        <v/>
      </c>
      <c r="H785" s="9" t="str">
        <f t="shared" si="110"/>
        <v/>
      </c>
      <c r="I785" s="5" t="str">
        <f t="shared" si="111"/>
        <v/>
      </c>
      <c r="J785" s="5" t="str">
        <f>IF(OR($L785="",NOT(COUNTIFS($L$2:$L785,$L785)=1)),"",SUMIFS($G:$G,$L:$L,$L785))</f>
        <v/>
      </c>
      <c r="K785" s="5" t="str">
        <f>IF(OR($L785="",NOT(COUNTIFS($L$2:$L785,$L785)=1)),"",SUMIFS($I:$I,$L:$L,$L785))</f>
        <v/>
      </c>
      <c r="L785" s="6" t="str">
        <f t="shared" si="112"/>
        <v/>
      </c>
      <c r="M785" s="6">
        <f t="shared" si="113"/>
        <v>32</v>
      </c>
      <c r="N785" s="6">
        <f t="shared" si="114"/>
        <v>10</v>
      </c>
      <c r="O785" s="9" t="str">
        <f>IF(AND($B785&lt;&gt;"",$C785&lt;&gt;"",$B785&lt;=$C785),INDEX(Szabalyok!$C:$C,$N785),"")</f>
        <v/>
      </c>
      <c r="P785">
        <f t="shared" si="116"/>
        <v>0</v>
      </c>
    </row>
    <row r="786" spans="1:16" x14ac:dyDescent="0.35">
      <c r="A786">
        <f t="shared" si="115"/>
        <v>0</v>
      </c>
      <c r="B786" s="4" t="str">
        <f>IF($M786&gt;300,"",IF(OR(INDEX(Bemenet!$E$2:$E$301,$M786)="",INDEX(Bemenet!$F$2:$F$301,$M786)=""),"",MAX(INDEX(Bemenet!$E$2:$E$301,$M786),INDEX(Szabalyok!$A:$A,$N786))))</f>
        <v/>
      </c>
      <c r="C786" s="4" t="str">
        <f>IF($B786="","",MIN(INDEX(Bemenet!$F$2:$F$301,$M786),INDEX(Szabalyok!$B:$B,$N786)))</f>
        <v/>
      </c>
      <c r="D786" s="5" t="str">
        <f>IF(AND($B786&lt;&gt;"",$C786&lt;&gt;"",$B786&lt;=$C786),INDEX(Bemenet!$G$2:$G$301,$M786),"")</f>
        <v/>
      </c>
      <c r="E786" s="6" t="str">
        <f>IF(AND($B786&lt;&gt;"",$C786&lt;&gt;"",$B786&lt;=$C786),INDEX(Bemenet!$D$2:$D$301,$M786),"")</f>
        <v/>
      </c>
      <c r="F786" s="5" t="str">
        <f t="shared" si="108"/>
        <v/>
      </c>
      <c r="G786" s="5" t="str">
        <f t="shared" si="109"/>
        <v/>
      </c>
      <c r="H786" s="9" t="str">
        <f t="shared" si="110"/>
        <v/>
      </c>
      <c r="I786" s="5" t="str">
        <f t="shared" si="111"/>
        <v/>
      </c>
      <c r="J786" s="5" t="str">
        <f>IF(OR($L786="",NOT(COUNTIFS($L$2:$L786,$L786)=1)),"",SUMIFS($G:$G,$L:$L,$L786))</f>
        <v/>
      </c>
      <c r="K786" s="5" t="str">
        <f>IF(OR($L786="",NOT(COUNTIFS($L$2:$L786,$L786)=1)),"",SUMIFS($I:$I,$L:$L,$L786))</f>
        <v/>
      </c>
      <c r="L786" s="6" t="str">
        <f t="shared" si="112"/>
        <v/>
      </c>
      <c r="M786" s="6">
        <f t="shared" si="113"/>
        <v>32</v>
      </c>
      <c r="N786" s="6">
        <f t="shared" si="114"/>
        <v>11</v>
      </c>
      <c r="O786" s="9" t="str">
        <f>IF(AND($B786&lt;&gt;"",$C786&lt;&gt;"",$B786&lt;=$C786),INDEX(Szabalyok!$C:$C,$N786),"")</f>
        <v/>
      </c>
      <c r="P786">
        <f t="shared" si="116"/>
        <v>0</v>
      </c>
    </row>
    <row r="787" spans="1:16" x14ac:dyDescent="0.35">
      <c r="A787">
        <f t="shared" si="115"/>
        <v>0</v>
      </c>
      <c r="B787" s="4" t="str">
        <f>IF($M787&gt;300,"",IF(OR(INDEX(Bemenet!$E$2:$E$301,$M787)="",INDEX(Bemenet!$F$2:$F$301,$M787)=""),"",MAX(INDEX(Bemenet!$E$2:$E$301,$M787),INDEX(Szabalyok!$A:$A,$N787))))</f>
        <v/>
      </c>
      <c r="C787" s="4" t="str">
        <f>IF($B787="","",MIN(INDEX(Bemenet!$F$2:$F$301,$M787),INDEX(Szabalyok!$B:$B,$N787)))</f>
        <v/>
      </c>
      <c r="D787" s="5" t="str">
        <f>IF(AND($B787&lt;&gt;"",$C787&lt;&gt;"",$B787&lt;=$C787),INDEX(Bemenet!$G$2:$G$301,$M787),"")</f>
        <v/>
      </c>
      <c r="E787" s="6" t="str">
        <f>IF(AND($B787&lt;&gt;"",$C787&lt;&gt;"",$B787&lt;=$C787),INDEX(Bemenet!$D$2:$D$301,$M787),"")</f>
        <v/>
      </c>
      <c r="F787" s="5" t="str">
        <f t="shared" si="108"/>
        <v/>
      </c>
      <c r="G787" s="5" t="str">
        <f t="shared" si="109"/>
        <v/>
      </c>
      <c r="H787" s="9" t="str">
        <f t="shared" si="110"/>
        <v/>
      </c>
      <c r="I787" s="5" t="str">
        <f t="shared" si="111"/>
        <v/>
      </c>
      <c r="J787" s="5" t="str">
        <f>IF(OR($L787="",NOT(COUNTIFS($L$2:$L787,$L787)=1)),"",SUMIFS($G:$G,$L:$L,$L787))</f>
        <v/>
      </c>
      <c r="K787" s="5" t="str">
        <f>IF(OR($L787="",NOT(COUNTIFS($L$2:$L787,$L787)=1)),"",SUMIFS($I:$I,$L:$L,$L787))</f>
        <v/>
      </c>
      <c r="L787" s="6" t="str">
        <f t="shared" si="112"/>
        <v/>
      </c>
      <c r="M787" s="6">
        <f t="shared" si="113"/>
        <v>32</v>
      </c>
      <c r="N787" s="6">
        <f t="shared" si="114"/>
        <v>12</v>
      </c>
      <c r="O787" s="9" t="str">
        <f>IF(AND($B787&lt;&gt;"",$C787&lt;&gt;"",$B787&lt;=$C787),INDEX(Szabalyok!$C:$C,$N787),"")</f>
        <v/>
      </c>
      <c r="P787">
        <f t="shared" si="116"/>
        <v>0</v>
      </c>
    </row>
    <row r="788" spans="1:16" x14ac:dyDescent="0.35">
      <c r="A788">
        <f t="shared" si="115"/>
        <v>0</v>
      </c>
      <c r="B788" s="4" t="str">
        <f>IF($M788&gt;300,"",IF(OR(INDEX(Bemenet!$E$2:$E$301,$M788)="",INDEX(Bemenet!$F$2:$F$301,$M788)=""),"",MAX(INDEX(Bemenet!$E$2:$E$301,$M788),INDEX(Szabalyok!$A:$A,$N788))))</f>
        <v/>
      </c>
      <c r="C788" s="4" t="str">
        <f>IF($B788="","",MIN(INDEX(Bemenet!$F$2:$F$301,$M788),INDEX(Szabalyok!$B:$B,$N788)))</f>
        <v/>
      </c>
      <c r="D788" s="5" t="str">
        <f>IF(AND($B788&lt;&gt;"",$C788&lt;&gt;"",$B788&lt;=$C788),INDEX(Bemenet!$G$2:$G$301,$M788),"")</f>
        <v/>
      </c>
      <c r="E788" s="6" t="str">
        <f>IF(AND($B788&lt;&gt;"",$C788&lt;&gt;"",$B788&lt;=$C788),INDEX(Bemenet!$D$2:$D$301,$M788),"")</f>
        <v/>
      </c>
      <c r="F788" s="5" t="str">
        <f t="shared" si="108"/>
        <v/>
      </c>
      <c r="G788" s="5" t="str">
        <f t="shared" si="109"/>
        <v/>
      </c>
      <c r="H788" s="9" t="str">
        <f t="shared" si="110"/>
        <v/>
      </c>
      <c r="I788" s="5" t="str">
        <f t="shared" si="111"/>
        <v/>
      </c>
      <c r="J788" s="5" t="str">
        <f>IF(OR($L788="",NOT(COUNTIFS($L$2:$L788,$L788)=1)),"",SUMIFS($G:$G,$L:$L,$L788))</f>
        <v/>
      </c>
      <c r="K788" s="5" t="str">
        <f>IF(OR($L788="",NOT(COUNTIFS($L$2:$L788,$L788)=1)),"",SUMIFS($I:$I,$L:$L,$L788))</f>
        <v/>
      </c>
      <c r="L788" s="6" t="str">
        <f t="shared" si="112"/>
        <v/>
      </c>
      <c r="M788" s="6">
        <f t="shared" si="113"/>
        <v>32</v>
      </c>
      <c r="N788" s="6">
        <f t="shared" si="114"/>
        <v>13</v>
      </c>
      <c r="O788" s="9" t="str">
        <f>IF(AND($B788&lt;&gt;"",$C788&lt;&gt;"",$B788&lt;=$C788),INDEX(Szabalyok!$C:$C,$N788),"")</f>
        <v/>
      </c>
      <c r="P788">
        <f t="shared" si="116"/>
        <v>0</v>
      </c>
    </row>
    <row r="789" spans="1:16" x14ac:dyDescent="0.35">
      <c r="A789">
        <f t="shared" si="115"/>
        <v>0</v>
      </c>
      <c r="B789" s="4" t="str">
        <f>IF($M789&gt;300,"",IF(OR(INDEX(Bemenet!$E$2:$E$301,$M789)="",INDEX(Bemenet!$F$2:$F$301,$M789)=""),"",MAX(INDEX(Bemenet!$E$2:$E$301,$M789),INDEX(Szabalyok!$A:$A,$N789))))</f>
        <v/>
      </c>
      <c r="C789" s="4" t="str">
        <f>IF($B789="","",MIN(INDEX(Bemenet!$F$2:$F$301,$M789),INDEX(Szabalyok!$B:$B,$N789)))</f>
        <v/>
      </c>
      <c r="D789" s="5" t="str">
        <f>IF(AND($B789&lt;&gt;"",$C789&lt;&gt;"",$B789&lt;=$C789),INDEX(Bemenet!$G$2:$G$301,$M789),"")</f>
        <v/>
      </c>
      <c r="E789" s="6" t="str">
        <f>IF(AND($B789&lt;&gt;"",$C789&lt;&gt;"",$B789&lt;=$C789),INDEX(Bemenet!$D$2:$D$301,$M789),"")</f>
        <v/>
      </c>
      <c r="F789" s="5" t="str">
        <f t="shared" si="108"/>
        <v/>
      </c>
      <c r="G789" s="5" t="str">
        <f t="shared" si="109"/>
        <v/>
      </c>
      <c r="H789" s="9" t="str">
        <f t="shared" si="110"/>
        <v/>
      </c>
      <c r="I789" s="5" t="str">
        <f t="shared" si="111"/>
        <v/>
      </c>
      <c r="J789" s="5" t="str">
        <f>IF(OR($L789="",NOT(COUNTIFS($L$2:$L789,$L789)=1)),"",SUMIFS($G:$G,$L:$L,$L789))</f>
        <v/>
      </c>
      <c r="K789" s="5" t="str">
        <f>IF(OR($L789="",NOT(COUNTIFS($L$2:$L789,$L789)=1)),"",SUMIFS($I:$I,$L:$L,$L789))</f>
        <v/>
      </c>
      <c r="L789" s="6" t="str">
        <f t="shared" si="112"/>
        <v/>
      </c>
      <c r="M789" s="6">
        <f t="shared" si="113"/>
        <v>32</v>
      </c>
      <c r="N789" s="6">
        <f t="shared" si="114"/>
        <v>14</v>
      </c>
      <c r="O789" s="9" t="str">
        <f>IF(AND($B789&lt;&gt;"",$C789&lt;&gt;"",$B789&lt;=$C789),INDEX(Szabalyok!$C:$C,$N789),"")</f>
        <v/>
      </c>
      <c r="P789">
        <f t="shared" si="116"/>
        <v>0</v>
      </c>
    </row>
    <row r="790" spans="1:16" x14ac:dyDescent="0.35">
      <c r="A790">
        <f t="shared" si="115"/>
        <v>0</v>
      </c>
      <c r="B790" s="4" t="str">
        <f>IF($M790&gt;300,"",IF(OR(INDEX(Bemenet!$E$2:$E$301,$M790)="",INDEX(Bemenet!$F$2:$F$301,$M790)=""),"",MAX(INDEX(Bemenet!$E$2:$E$301,$M790),INDEX(Szabalyok!$A:$A,$N790))))</f>
        <v/>
      </c>
      <c r="C790" s="4" t="str">
        <f>IF($B790="","",MIN(INDEX(Bemenet!$F$2:$F$301,$M790),INDEX(Szabalyok!$B:$B,$N790)))</f>
        <v/>
      </c>
      <c r="D790" s="5" t="str">
        <f>IF(AND($B790&lt;&gt;"",$C790&lt;&gt;"",$B790&lt;=$C790),INDEX(Bemenet!$G$2:$G$301,$M790),"")</f>
        <v/>
      </c>
      <c r="E790" s="6" t="str">
        <f>IF(AND($B790&lt;&gt;"",$C790&lt;&gt;"",$B790&lt;=$C790),INDEX(Bemenet!$D$2:$D$301,$M790),"")</f>
        <v/>
      </c>
      <c r="F790" s="5" t="str">
        <f t="shared" si="108"/>
        <v/>
      </c>
      <c r="G790" s="5" t="str">
        <f t="shared" si="109"/>
        <v/>
      </c>
      <c r="H790" s="9" t="str">
        <f t="shared" si="110"/>
        <v/>
      </c>
      <c r="I790" s="5" t="str">
        <f t="shared" si="111"/>
        <v/>
      </c>
      <c r="J790" s="5" t="str">
        <f>IF(OR($L790="",NOT(COUNTIFS($L$2:$L790,$L790)=1)),"",SUMIFS($G:$G,$L:$L,$L790))</f>
        <v/>
      </c>
      <c r="K790" s="5" t="str">
        <f>IF(OR($L790="",NOT(COUNTIFS($L$2:$L790,$L790)=1)),"",SUMIFS($I:$I,$L:$L,$L790))</f>
        <v/>
      </c>
      <c r="L790" s="6" t="str">
        <f t="shared" si="112"/>
        <v/>
      </c>
      <c r="M790" s="6">
        <f t="shared" si="113"/>
        <v>32</v>
      </c>
      <c r="N790" s="6">
        <f t="shared" si="114"/>
        <v>15</v>
      </c>
      <c r="O790" s="9" t="str">
        <f>IF(AND($B790&lt;&gt;"",$C790&lt;&gt;"",$B790&lt;=$C790),INDEX(Szabalyok!$C:$C,$N790),"")</f>
        <v/>
      </c>
      <c r="P790">
        <f t="shared" si="116"/>
        <v>0</v>
      </c>
    </row>
    <row r="791" spans="1:16" x14ac:dyDescent="0.35">
      <c r="A791">
        <f t="shared" si="115"/>
        <v>0</v>
      </c>
      <c r="B791" s="4" t="str">
        <f>IF($M791&gt;300,"",IF(OR(INDEX(Bemenet!$E$2:$E$301,$M791)="",INDEX(Bemenet!$F$2:$F$301,$M791)=""),"",MAX(INDEX(Bemenet!$E$2:$E$301,$M791),INDEX(Szabalyok!$A:$A,$N791))))</f>
        <v/>
      </c>
      <c r="C791" s="4" t="str">
        <f>IF($B791="","",MIN(INDEX(Bemenet!$F$2:$F$301,$M791),INDEX(Szabalyok!$B:$B,$N791)))</f>
        <v/>
      </c>
      <c r="D791" s="5" t="str">
        <f>IF(AND($B791&lt;&gt;"",$C791&lt;&gt;"",$B791&lt;=$C791),INDEX(Bemenet!$G$2:$G$301,$M791),"")</f>
        <v/>
      </c>
      <c r="E791" s="6" t="str">
        <f>IF(AND($B791&lt;&gt;"",$C791&lt;&gt;"",$B791&lt;=$C791),INDEX(Bemenet!$D$2:$D$301,$M791),"")</f>
        <v/>
      </c>
      <c r="F791" s="5" t="str">
        <f t="shared" si="108"/>
        <v/>
      </c>
      <c r="G791" s="5" t="str">
        <f t="shared" si="109"/>
        <v/>
      </c>
      <c r="H791" s="9" t="str">
        <f t="shared" si="110"/>
        <v/>
      </c>
      <c r="I791" s="5" t="str">
        <f t="shared" si="111"/>
        <v/>
      </c>
      <c r="J791" s="5" t="str">
        <f>IF(OR($L791="",NOT(COUNTIFS($L$2:$L791,$L791)=1)),"",SUMIFS($G:$G,$L:$L,$L791))</f>
        <v/>
      </c>
      <c r="K791" s="5" t="str">
        <f>IF(OR($L791="",NOT(COUNTIFS($L$2:$L791,$L791)=1)),"",SUMIFS($I:$I,$L:$L,$L791))</f>
        <v/>
      </c>
      <c r="L791" s="6" t="str">
        <f t="shared" si="112"/>
        <v/>
      </c>
      <c r="M791" s="6">
        <f t="shared" si="113"/>
        <v>32</v>
      </c>
      <c r="N791" s="6">
        <f t="shared" si="114"/>
        <v>16</v>
      </c>
      <c r="O791" s="9" t="str">
        <f>IF(AND($B791&lt;&gt;"",$C791&lt;&gt;"",$B791&lt;=$C791),INDEX(Szabalyok!$C:$C,$N791),"")</f>
        <v/>
      </c>
      <c r="P791">
        <f t="shared" si="116"/>
        <v>0</v>
      </c>
    </row>
    <row r="792" spans="1:16" x14ac:dyDescent="0.35">
      <c r="A792">
        <f t="shared" si="115"/>
        <v>0</v>
      </c>
      <c r="B792" s="4" t="str">
        <f>IF($M792&gt;300,"",IF(OR(INDEX(Bemenet!$E$2:$E$301,$M792)="",INDEX(Bemenet!$F$2:$F$301,$M792)=""),"",MAX(INDEX(Bemenet!$E$2:$E$301,$M792),INDEX(Szabalyok!$A:$A,$N792))))</f>
        <v/>
      </c>
      <c r="C792" s="4" t="str">
        <f>IF($B792="","",MIN(INDEX(Bemenet!$F$2:$F$301,$M792),INDEX(Szabalyok!$B:$B,$N792)))</f>
        <v/>
      </c>
      <c r="D792" s="5" t="str">
        <f>IF(AND($B792&lt;&gt;"",$C792&lt;&gt;"",$B792&lt;=$C792),INDEX(Bemenet!$G$2:$G$301,$M792),"")</f>
        <v/>
      </c>
      <c r="E792" s="6" t="str">
        <f>IF(AND($B792&lt;&gt;"",$C792&lt;&gt;"",$B792&lt;=$C792),INDEX(Bemenet!$D$2:$D$301,$M792),"")</f>
        <v/>
      </c>
      <c r="F792" s="5" t="str">
        <f t="shared" si="108"/>
        <v/>
      </c>
      <c r="G792" s="5" t="str">
        <f t="shared" si="109"/>
        <v/>
      </c>
      <c r="H792" s="9" t="str">
        <f t="shared" si="110"/>
        <v/>
      </c>
      <c r="I792" s="5" t="str">
        <f t="shared" si="111"/>
        <v/>
      </c>
      <c r="J792" s="5" t="str">
        <f>IF(OR($L792="",NOT(COUNTIFS($L$2:$L792,$L792)=1)),"",SUMIFS($G:$G,$L:$L,$L792))</f>
        <v/>
      </c>
      <c r="K792" s="5" t="str">
        <f>IF(OR($L792="",NOT(COUNTIFS($L$2:$L792,$L792)=1)),"",SUMIFS($I:$I,$L:$L,$L792))</f>
        <v/>
      </c>
      <c r="L792" s="6" t="str">
        <f t="shared" si="112"/>
        <v/>
      </c>
      <c r="M792" s="6">
        <f t="shared" si="113"/>
        <v>32</v>
      </c>
      <c r="N792" s="6">
        <f t="shared" si="114"/>
        <v>17</v>
      </c>
      <c r="O792" s="9" t="str">
        <f>IF(AND($B792&lt;&gt;"",$C792&lt;&gt;"",$B792&lt;=$C792),INDEX(Szabalyok!$C:$C,$N792),"")</f>
        <v/>
      </c>
      <c r="P792">
        <f t="shared" si="116"/>
        <v>0</v>
      </c>
    </row>
    <row r="793" spans="1:16" x14ac:dyDescent="0.35">
      <c r="A793">
        <f t="shared" si="115"/>
        <v>0</v>
      </c>
      <c r="B793" s="4" t="str">
        <f>IF($M793&gt;300,"",IF(OR(INDEX(Bemenet!$E$2:$E$301,$M793)="",INDEX(Bemenet!$F$2:$F$301,$M793)=""),"",MAX(INDEX(Bemenet!$E$2:$E$301,$M793),INDEX(Szabalyok!$A:$A,$N793))))</f>
        <v/>
      </c>
      <c r="C793" s="4" t="str">
        <f>IF($B793="","",MIN(INDEX(Bemenet!$F$2:$F$301,$M793),INDEX(Szabalyok!$B:$B,$N793)))</f>
        <v/>
      </c>
      <c r="D793" s="5" t="str">
        <f>IF(AND($B793&lt;&gt;"",$C793&lt;&gt;"",$B793&lt;=$C793),INDEX(Bemenet!$G$2:$G$301,$M793),"")</f>
        <v/>
      </c>
      <c r="E793" s="6" t="str">
        <f>IF(AND($B793&lt;&gt;"",$C793&lt;&gt;"",$B793&lt;=$C793),INDEX(Bemenet!$D$2:$D$301,$M793),"")</f>
        <v/>
      </c>
      <c r="F793" s="5" t="str">
        <f t="shared" si="108"/>
        <v/>
      </c>
      <c r="G793" s="5" t="str">
        <f t="shared" si="109"/>
        <v/>
      </c>
      <c r="H793" s="9" t="str">
        <f t="shared" si="110"/>
        <v/>
      </c>
      <c r="I793" s="5" t="str">
        <f t="shared" si="111"/>
        <v/>
      </c>
      <c r="J793" s="5" t="str">
        <f>IF(OR($L793="",NOT(COUNTIFS($L$2:$L793,$L793)=1)),"",SUMIFS($G:$G,$L:$L,$L793))</f>
        <v/>
      </c>
      <c r="K793" s="5" t="str">
        <f>IF(OR($L793="",NOT(COUNTIFS($L$2:$L793,$L793)=1)),"",SUMIFS($I:$I,$L:$L,$L793))</f>
        <v/>
      </c>
      <c r="L793" s="6" t="str">
        <f t="shared" si="112"/>
        <v/>
      </c>
      <c r="M793" s="6">
        <f t="shared" si="113"/>
        <v>32</v>
      </c>
      <c r="N793" s="6">
        <f t="shared" si="114"/>
        <v>18</v>
      </c>
      <c r="O793" s="9" t="str">
        <f>IF(AND($B793&lt;&gt;"",$C793&lt;&gt;"",$B793&lt;=$C793),INDEX(Szabalyok!$C:$C,$N793),"")</f>
        <v/>
      </c>
      <c r="P793">
        <f t="shared" si="116"/>
        <v>0</v>
      </c>
    </row>
    <row r="794" spans="1:16" x14ac:dyDescent="0.35">
      <c r="A794">
        <f t="shared" si="115"/>
        <v>0</v>
      </c>
      <c r="B794" s="4" t="str">
        <f>IF($M794&gt;300,"",IF(OR(INDEX(Bemenet!$E$2:$E$301,$M794)="",INDEX(Bemenet!$F$2:$F$301,$M794)=""),"",MAX(INDEX(Bemenet!$E$2:$E$301,$M794),INDEX(Szabalyok!$A:$A,$N794))))</f>
        <v/>
      </c>
      <c r="C794" s="4" t="str">
        <f>IF($B794="","",MIN(INDEX(Bemenet!$F$2:$F$301,$M794),INDEX(Szabalyok!$B:$B,$N794)))</f>
        <v/>
      </c>
      <c r="D794" s="5" t="str">
        <f>IF(AND($B794&lt;&gt;"",$C794&lt;&gt;"",$B794&lt;=$C794),INDEX(Bemenet!$G$2:$G$301,$M794),"")</f>
        <v/>
      </c>
      <c r="E794" s="6" t="str">
        <f>IF(AND($B794&lt;&gt;"",$C794&lt;&gt;"",$B794&lt;=$C794),INDEX(Bemenet!$D$2:$D$301,$M794),"")</f>
        <v/>
      </c>
      <c r="F794" s="5" t="str">
        <f t="shared" si="108"/>
        <v/>
      </c>
      <c r="G794" s="5" t="str">
        <f t="shared" si="109"/>
        <v/>
      </c>
      <c r="H794" s="9" t="str">
        <f t="shared" si="110"/>
        <v/>
      </c>
      <c r="I794" s="5" t="str">
        <f t="shared" si="111"/>
        <v/>
      </c>
      <c r="J794" s="5" t="str">
        <f>IF(OR($L794="",NOT(COUNTIFS($L$2:$L794,$L794)=1)),"",SUMIFS($G:$G,$L:$L,$L794))</f>
        <v/>
      </c>
      <c r="K794" s="5" t="str">
        <f>IF(OR($L794="",NOT(COUNTIFS($L$2:$L794,$L794)=1)),"",SUMIFS($I:$I,$L:$L,$L794))</f>
        <v/>
      </c>
      <c r="L794" s="6" t="str">
        <f t="shared" si="112"/>
        <v/>
      </c>
      <c r="M794" s="6">
        <f t="shared" si="113"/>
        <v>32</v>
      </c>
      <c r="N794" s="6">
        <f t="shared" si="114"/>
        <v>19</v>
      </c>
      <c r="O794" s="9" t="str">
        <f>IF(AND($B794&lt;&gt;"",$C794&lt;&gt;"",$B794&lt;=$C794),INDEX(Szabalyok!$C:$C,$N794),"")</f>
        <v/>
      </c>
      <c r="P794">
        <f t="shared" si="116"/>
        <v>0</v>
      </c>
    </row>
    <row r="795" spans="1:16" x14ac:dyDescent="0.35">
      <c r="A795">
        <f t="shared" si="115"/>
        <v>0</v>
      </c>
      <c r="B795" s="4" t="str">
        <f>IF($M795&gt;300,"",IF(OR(INDEX(Bemenet!$E$2:$E$301,$M795)="",INDEX(Bemenet!$F$2:$F$301,$M795)=""),"",MAX(INDEX(Bemenet!$E$2:$E$301,$M795),INDEX(Szabalyok!$A:$A,$N795))))</f>
        <v/>
      </c>
      <c r="C795" s="4" t="str">
        <f>IF($B795="","",MIN(INDEX(Bemenet!$F$2:$F$301,$M795),INDEX(Szabalyok!$B:$B,$N795)))</f>
        <v/>
      </c>
      <c r="D795" s="5" t="str">
        <f>IF(AND($B795&lt;&gt;"",$C795&lt;&gt;"",$B795&lt;=$C795),INDEX(Bemenet!$G$2:$G$301,$M795),"")</f>
        <v/>
      </c>
      <c r="E795" s="6" t="str">
        <f>IF(AND($B795&lt;&gt;"",$C795&lt;&gt;"",$B795&lt;=$C795),INDEX(Bemenet!$D$2:$D$301,$M795),"")</f>
        <v/>
      </c>
      <c r="F795" s="5" t="str">
        <f t="shared" si="108"/>
        <v/>
      </c>
      <c r="G795" s="5" t="str">
        <f t="shared" si="109"/>
        <v/>
      </c>
      <c r="H795" s="9" t="str">
        <f t="shared" si="110"/>
        <v/>
      </c>
      <c r="I795" s="5" t="str">
        <f t="shared" si="111"/>
        <v/>
      </c>
      <c r="J795" s="5" t="str">
        <f>IF(OR($L795="",NOT(COUNTIFS($L$2:$L795,$L795)=1)),"",SUMIFS($G:$G,$L:$L,$L795))</f>
        <v/>
      </c>
      <c r="K795" s="5" t="str">
        <f>IF(OR($L795="",NOT(COUNTIFS($L$2:$L795,$L795)=1)),"",SUMIFS($I:$I,$L:$L,$L795))</f>
        <v/>
      </c>
      <c r="L795" s="6" t="str">
        <f t="shared" si="112"/>
        <v/>
      </c>
      <c r="M795" s="6">
        <f t="shared" si="113"/>
        <v>32</v>
      </c>
      <c r="N795" s="6">
        <f t="shared" si="114"/>
        <v>20</v>
      </c>
      <c r="O795" s="9" t="str">
        <f>IF(AND($B795&lt;&gt;"",$C795&lt;&gt;"",$B795&lt;=$C795),INDEX(Szabalyok!$C:$C,$N795),"")</f>
        <v/>
      </c>
      <c r="P795">
        <f t="shared" si="116"/>
        <v>0</v>
      </c>
    </row>
    <row r="796" spans="1:16" x14ac:dyDescent="0.35">
      <c r="A796">
        <f t="shared" si="115"/>
        <v>0</v>
      </c>
      <c r="B796" s="4" t="str">
        <f>IF($M796&gt;300,"",IF(OR(INDEX(Bemenet!$E$2:$E$301,$M796)="",INDEX(Bemenet!$F$2:$F$301,$M796)=""),"",MAX(INDEX(Bemenet!$E$2:$E$301,$M796),INDEX(Szabalyok!$A:$A,$N796))))</f>
        <v/>
      </c>
      <c r="C796" s="4" t="str">
        <f>IF($B796="","",MIN(INDEX(Bemenet!$F$2:$F$301,$M796),INDEX(Szabalyok!$B:$B,$N796)))</f>
        <v/>
      </c>
      <c r="D796" s="5" t="str">
        <f>IF(AND($B796&lt;&gt;"",$C796&lt;&gt;"",$B796&lt;=$C796),INDEX(Bemenet!$G$2:$G$301,$M796),"")</f>
        <v/>
      </c>
      <c r="E796" s="6" t="str">
        <f>IF(AND($B796&lt;&gt;"",$C796&lt;&gt;"",$B796&lt;=$C796),INDEX(Bemenet!$D$2:$D$301,$M796),"")</f>
        <v/>
      </c>
      <c r="F796" s="5" t="str">
        <f t="shared" si="108"/>
        <v/>
      </c>
      <c r="G796" s="5" t="str">
        <f t="shared" si="109"/>
        <v/>
      </c>
      <c r="H796" s="9" t="str">
        <f t="shared" si="110"/>
        <v/>
      </c>
      <c r="I796" s="5" t="str">
        <f t="shared" si="111"/>
        <v/>
      </c>
      <c r="J796" s="5" t="str">
        <f>IF(OR($L796="",NOT(COUNTIFS($L$2:$L796,$L796)=1)),"",SUMIFS($G:$G,$L:$L,$L796))</f>
        <v/>
      </c>
      <c r="K796" s="5" t="str">
        <f>IF(OR($L796="",NOT(COUNTIFS($L$2:$L796,$L796)=1)),"",SUMIFS($I:$I,$L:$L,$L796))</f>
        <v/>
      </c>
      <c r="L796" s="6" t="str">
        <f t="shared" si="112"/>
        <v/>
      </c>
      <c r="M796" s="6">
        <f t="shared" si="113"/>
        <v>32</v>
      </c>
      <c r="N796" s="6">
        <f t="shared" si="114"/>
        <v>21</v>
      </c>
      <c r="O796" s="9" t="str">
        <f>IF(AND($B796&lt;&gt;"",$C796&lt;&gt;"",$B796&lt;=$C796),INDEX(Szabalyok!$C:$C,$N796),"")</f>
        <v/>
      </c>
      <c r="P796">
        <f t="shared" si="116"/>
        <v>0</v>
      </c>
    </row>
    <row r="797" spans="1:16" x14ac:dyDescent="0.35">
      <c r="A797">
        <f t="shared" si="115"/>
        <v>0</v>
      </c>
      <c r="B797" s="4" t="str">
        <f>IF($M797&gt;300,"",IF(OR(INDEX(Bemenet!$E$2:$E$301,$M797)="",INDEX(Bemenet!$F$2:$F$301,$M797)=""),"",MAX(INDEX(Bemenet!$E$2:$E$301,$M797),INDEX(Szabalyok!$A:$A,$N797))))</f>
        <v/>
      </c>
      <c r="C797" s="4" t="str">
        <f>IF($B797="","",MIN(INDEX(Bemenet!$F$2:$F$301,$M797),INDEX(Szabalyok!$B:$B,$N797)))</f>
        <v/>
      </c>
      <c r="D797" s="5" t="str">
        <f>IF(AND($B797&lt;&gt;"",$C797&lt;&gt;"",$B797&lt;=$C797),INDEX(Bemenet!$G$2:$G$301,$M797),"")</f>
        <v/>
      </c>
      <c r="E797" s="6" t="str">
        <f>IF(AND($B797&lt;&gt;"",$C797&lt;&gt;"",$B797&lt;=$C797),INDEX(Bemenet!$D$2:$D$301,$M797),"")</f>
        <v/>
      </c>
      <c r="F797" s="5" t="str">
        <f t="shared" si="108"/>
        <v/>
      </c>
      <c r="G797" s="5" t="str">
        <f t="shared" si="109"/>
        <v/>
      </c>
      <c r="H797" s="9" t="str">
        <f t="shared" si="110"/>
        <v/>
      </c>
      <c r="I797" s="5" t="str">
        <f t="shared" si="111"/>
        <v/>
      </c>
      <c r="J797" s="5" t="str">
        <f>IF(OR($L797="",NOT(COUNTIFS($L$2:$L797,$L797)=1)),"",SUMIFS($G:$G,$L:$L,$L797))</f>
        <v/>
      </c>
      <c r="K797" s="5" t="str">
        <f>IF(OR($L797="",NOT(COUNTIFS($L$2:$L797,$L797)=1)),"",SUMIFS($I:$I,$L:$L,$L797))</f>
        <v/>
      </c>
      <c r="L797" s="6" t="str">
        <f t="shared" si="112"/>
        <v/>
      </c>
      <c r="M797" s="6">
        <f t="shared" si="113"/>
        <v>32</v>
      </c>
      <c r="N797" s="6">
        <f t="shared" si="114"/>
        <v>22</v>
      </c>
      <c r="O797" s="9" t="str">
        <f>IF(AND($B797&lt;&gt;"",$C797&lt;&gt;"",$B797&lt;=$C797),INDEX(Szabalyok!$C:$C,$N797),"")</f>
        <v/>
      </c>
      <c r="P797">
        <f t="shared" si="116"/>
        <v>0</v>
      </c>
    </row>
    <row r="798" spans="1:16" x14ac:dyDescent="0.35">
      <c r="A798">
        <f t="shared" si="115"/>
        <v>0</v>
      </c>
      <c r="B798" s="4" t="str">
        <f>IF($M798&gt;300,"",IF(OR(INDEX(Bemenet!$E$2:$E$301,$M798)="",INDEX(Bemenet!$F$2:$F$301,$M798)=""),"",MAX(INDEX(Bemenet!$E$2:$E$301,$M798),INDEX(Szabalyok!$A:$A,$N798))))</f>
        <v/>
      </c>
      <c r="C798" s="4" t="str">
        <f>IF($B798="","",MIN(INDEX(Bemenet!$F$2:$F$301,$M798),INDEX(Szabalyok!$B:$B,$N798)))</f>
        <v/>
      </c>
      <c r="D798" s="5" t="str">
        <f>IF(AND($B798&lt;&gt;"",$C798&lt;&gt;"",$B798&lt;=$C798),INDEX(Bemenet!$G$2:$G$301,$M798),"")</f>
        <v/>
      </c>
      <c r="E798" s="6" t="str">
        <f>IF(AND($B798&lt;&gt;"",$C798&lt;&gt;"",$B798&lt;=$C798),INDEX(Bemenet!$D$2:$D$301,$M798),"")</f>
        <v/>
      </c>
      <c r="F798" s="5" t="str">
        <f t="shared" si="108"/>
        <v/>
      </c>
      <c r="G798" s="5" t="str">
        <f t="shared" si="109"/>
        <v/>
      </c>
      <c r="H798" s="9" t="str">
        <f t="shared" si="110"/>
        <v/>
      </c>
      <c r="I798" s="5" t="str">
        <f t="shared" si="111"/>
        <v/>
      </c>
      <c r="J798" s="5" t="str">
        <f>IF(OR($L798="",NOT(COUNTIFS($L$2:$L798,$L798)=1)),"",SUMIFS($G:$G,$L:$L,$L798))</f>
        <v/>
      </c>
      <c r="K798" s="5" t="str">
        <f>IF(OR($L798="",NOT(COUNTIFS($L$2:$L798,$L798)=1)),"",SUMIFS($I:$I,$L:$L,$L798))</f>
        <v/>
      </c>
      <c r="L798" s="6" t="str">
        <f t="shared" si="112"/>
        <v/>
      </c>
      <c r="M798" s="6">
        <f t="shared" si="113"/>
        <v>32</v>
      </c>
      <c r="N798" s="6">
        <f t="shared" si="114"/>
        <v>23</v>
      </c>
      <c r="O798" s="9" t="str">
        <f>IF(AND($B798&lt;&gt;"",$C798&lt;&gt;"",$B798&lt;=$C798),INDEX(Szabalyok!$C:$C,$N798),"")</f>
        <v/>
      </c>
      <c r="P798">
        <f t="shared" si="116"/>
        <v>0</v>
      </c>
    </row>
    <row r="799" spans="1:16" x14ac:dyDescent="0.35">
      <c r="A799">
        <f t="shared" si="115"/>
        <v>0</v>
      </c>
      <c r="B799" s="4" t="str">
        <f>IF($M799&gt;300,"",IF(OR(INDEX(Bemenet!$E$2:$E$301,$M799)="",INDEX(Bemenet!$F$2:$F$301,$M799)=""),"",MAX(INDEX(Bemenet!$E$2:$E$301,$M799),INDEX(Szabalyok!$A:$A,$N799))))</f>
        <v/>
      </c>
      <c r="C799" s="4" t="str">
        <f>IF($B799="","",MIN(INDEX(Bemenet!$F$2:$F$301,$M799),INDEX(Szabalyok!$B:$B,$N799)))</f>
        <v/>
      </c>
      <c r="D799" s="5" t="str">
        <f>IF(AND($B799&lt;&gt;"",$C799&lt;&gt;"",$B799&lt;=$C799),INDEX(Bemenet!$G$2:$G$301,$M799),"")</f>
        <v/>
      </c>
      <c r="E799" s="6" t="str">
        <f>IF(AND($B799&lt;&gt;"",$C799&lt;&gt;"",$B799&lt;=$C799),INDEX(Bemenet!$D$2:$D$301,$M799),"")</f>
        <v/>
      </c>
      <c r="F799" s="5" t="str">
        <f t="shared" si="108"/>
        <v/>
      </c>
      <c r="G799" s="5" t="str">
        <f t="shared" si="109"/>
        <v/>
      </c>
      <c r="H799" s="9" t="str">
        <f t="shared" si="110"/>
        <v/>
      </c>
      <c r="I799" s="5" t="str">
        <f t="shared" si="111"/>
        <v/>
      </c>
      <c r="J799" s="5" t="str">
        <f>IF(OR($L799="",NOT(COUNTIFS($L$2:$L799,$L799)=1)),"",SUMIFS($G:$G,$L:$L,$L799))</f>
        <v/>
      </c>
      <c r="K799" s="5" t="str">
        <f>IF(OR($L799="",NOT(COUNTIFS($L$2:$L799,$L799)=1)),"",SUMIFS($I:$I,$L:$L,$L799))</f>
        <v/>
      </c>
      <c r="L799" s="6" t="str">
        <f t="shared" si="112"/>
        <v/>
      </c>
      <c r="M799" s="6">
        <f t="shared" si="113"/>
        <v>32</v>
      </c>
      <c r="N799" s="6">
        <f t="shared" si="114"/>
        <v>24</v>
      </c>
      <c r="O799" s="9" t="str">
        <f>IF(AND($B799&lt;&gt;"",$C799&lt;&gt;"",$B799&lt;=$C799),INDEX(Szabalyok!$C:$C,$N799),"")</f>
        <v/>
      </c>
      <c r="P799">
        <f t="shared" si="116"/>
        <v>0</v>
      </c>
    </row>
    <row r="800" spans="1:16" x14ac:dyDescent="0.35">
      <c r="A800">
        <f t="shared" si="115"/>
        <v>0</v>
      </c>
      <c r="B800" s="4" t="str">
        <f>IF($M800&gt;300,"",IF(OR(INDEX(Bemenet!$E$2:$E$301,$M800)="",INDEX(Bemenet!$F$2:$F$301,$M800)=""),"",MAX(INDEX(Bemenet!$E$2:$E$301,$M800),INDEX(Szabalyok!$A:$A,$N800))))</f>
        <v/>
      </c>
      <c r="C800" s="4" t="str">
        <f>IF($B800="","",MIN(INDEX(Bemenet!$F$2:$F$301,$M800),INDEX(Szabalyok!$B:$B,$N800)))</f>
        <v/>
      </c>
      <c r="D800" s="5" t="str">
        <f>IF(AND($B800&lt;&gt;"",$C800&lt;&gt;"",$B800&lt;=$C800),INDEX(Bemenet!$G$2:$G$301,$M800),"")</f>
        <v/>
      </c>
      <c r="E800" s="6" t="str">
        <f>IF(AND($B800&lt;&gt;"",$C800&lt;&gt;"",$B800&lt;=$C800),INDEX(Bemenet!$D$2:$D$301,$M800),"")</f>
        <v/>
      </c>
      <c r="F800" s="5" t="str">
        <f t="shared" si="108"/>
        <v/>
      </c>
      <c r="G800" s="5" t="str">
        <f t="shared" si="109"/>
        <v/>
      </c>
      <c r="H800" s="9" t="str">
        <f t="shared" si="110"/>
        <v/>
      </c>
      <c r="I800" s="5" t="str">
        <f t="shared" si="111"/>
        <v/>
      </c>
      <c r="J800" s="5" t="str">
        <f>IF(OR($L800="",NOT(COUNTIFS($L$2:$L800,$L800)=1)),"",SUMIFS($G:$G,$L:$L,$L800))</f>
        <v/>
      </c>
      <c r="K800" s="5" t="str">
        <f>IF(OR($L800="",NOT(COUNTIFS($L$2:$L800,$L800)=1)),"",SUMIFS($I:$I,$L:$L,$L800))</f>
        <v/>
      </c>
      <c r="L800" s="6" t="str">
        <f t="shared" si="112"/>
        <v/>
      </c>
      <c r="M800" s="6">
        <f t="shared" si="113"/>
        <v>32</v>
      </c>
      <c r="N800" s="6">
        <f t="shared" si="114"/>
        <v>25</v>
      </c>
      <c r="O800" s="9" t="str">
        <f>IF(AND($B800&lt;&gt;"",$C800&lt;&gt;"",$B800&lt;=$C800),INDEX(Szabalyok!$C:$C,$N800),"")</f>
        <v/>
      </c>
      <c r="P800">
        <f t="shared" si="116"/>
        <v>0</v>
      </c>
    </row>
    <row r="801" spans="1:16" x14ac:dyDescent="0.35">
      <c r="A801">
        <f t="shared" si="115"/>
        <v>0</v>
      </c>
      <c r="B801" s="4" t="str">
        <f>IF($M801&gt;300,"",IF(OR(INDEX(Bemenet!$E$2:$E$301,$M801)="",INDEX(Bemenet!$F$2:$F$301,$M801)=""),"",MAX(INDEX(Bemenet!$E$2:$E$301,$M801),INDEX(Szabalyok!$A:$A,$N801))))</f>
        <v/>
      </c>
      <c r="C801" s="4" t="str">
        <f>IF($B801="","",MIN(INDEX(Bemenet!$F$2:$F$301,$M801),INDEX(Szabalyok!$B:$B,$N801)))</f>
        <v/>
      </c>
      <c r="D801" s="5" t="str">
        <f>IF(AND($B801&lt;&gt;"",$C801&lt;&gt;"",$B801&lt;=$C801),INDEX(Bemenet!$G$2:$G$301,$M801),"")</f>
        <v/>
      </c>
      <c r="E801" s="6" t="str">
        <f>IF(AND($B801&lt;&gt;"",$C801&lt;&gt;"",$B801&lt;=$C801),INDEX(Bemenet!$D$2:$D$301,$M801),"")</f>
        <v/>
      </c>
      <c r="F801" s="5" t="str">
        <f t="shared" si="108"/>
        <v/>
      </c>
      <c r="G801" s="5" t="str">
        <f t="shared" si="109"/>
        <v/>
      </c>
      <c r="H801" s="9" t="str">
        <f t="shared" si="110"/>
        <v/>
      </c>
      <c r="I801" s="5" t="str">
        <f t="shared" si="111"/>
        <v/>
      </c>
      <c r="J801" s="5" t="str">
        <f>IF(OR($L801="",NOT(COUNTIFS($L$2:$L801,$L801)=1)),"",SUMIFS($G:$G,$L:$L,$L801))</f>
        <v/>
      </c>
      <c r="K801" s="5" t="str">
        <f>IF(OR($L801="",NOT(COUNTIFS($L$2:$L801,$L801)=1)),"",SUMIFS($I:$I,$L:$L,$L801))</f>
        <v/>
      </c>
      <c r="L801" s="6" t="str">
        <f t="shared" si="112"/>
        <v/>
      </c>
      <c r="M801" s="6">
        <f t="shared" si="113"/>
        <v>32</v>
      </c>
      <c r="N801" s="6">
        <f t="shared" si="114"/>
        <v>26</v>
      </c>
      <c r="O801" s="9" t="str">
        <f>IF(AND($B801&lt;&gt;"",$C801&lt;&gt;"",$B801&lt;=$C801),INDEX(Szabalyok!$C:$C,$N801),"")</f>
        <v/>
      </c>
      <c r="P801">
        <f t="shared" si="116"/>
        <v>0</v>
      </c>
    </row>
    <row r="802" spans="1:16" x14ac:dyDescent="0.35">
      <c r="A802">
        <f t="shared" si="115"/>
        <v>0</v>
      </c>
      <c r="B802" s="4" t="str">
        <f>IF($M802&gt;300,"",IF(OR(INDEX(Bemenet!$E$2:$E$301,$M802)="",INDEX(Bemenet!$F$2:$F$301,$M802)=""),"",MAX(INDEX(Bemenet!$E$2:$E$301,$M802),INDEX(Szabalyok!$A:$A,$N802))))</f>
        <v/>
      </c>
      <c r="C802" s="4" t="str">
        <f>IF($B802="","",MIN(INDEX(Bemenet!$F$2:$F$301,$M802),INDEX(Szabalyok!$B:$B,$N802)))</f>
        <v/>
      </c>
      <c r="D802" s="5" t="str">
        <f>IF(AND($B802&lt;&gt;"",$C802&lt;&gt;"",$B802&lt;=$C802),INDEX(Bemenet!$G$2:$G$301,$M802),"")</f>
        <v/>
      </c>
      <c r="E802" s="6" t="str">
        <f>IF(AND($B802&lt;&gt;"",$C802&lt;&gt;"",$B802&lt;=$C802),INDEX(Bemenet!$D$2:$D$301,$M802),"")</f>
        <v/>
      </c>
      <c r="F802" s="5" t="str">
        <f t="shared" si="108"/>
        <v/>
      </c>
      <c r="G802" s="5" t="str">
        <f t="shared" si="109"/>
        <v/>
      </c>
      <c r="H802" s="9" t="str">
        <f t="shared" si="110"/>
        <v/>
      </c>
      <c r="I802" s="5" t="str">
        <f t="shared" si="111"/>
        <v/>
      </c>
      <c r="J802" s="5" t="str">
        <f>IF(OR($L802="",NOT(COUNTIFS($L$2:$L802,$L802)=1)),"",SUMIFS($G:$G,$L:$L,$L802))</f>
        <v/>
      </c>
      <c r="K802" s="5" t="str">
        <f>IF(OR($L802="",NOT(COUNTIFS($L$2:$L802,$L802)=1)),"",SUMIFS($I:$I,$L:$L,$L802))</f>
        <v/>
      </c>
      <c r="L802" s="6" t="str">
        <f t="shared" si="112"/>
        <v/>
      </c>
      <c r="M802" s="6">
        <f t="shared" si="113"/>
        <v>33</v>
      </c>
      <c r="N802" s="6">
        <f t="shared" si="114"/>
        <v>2</v>
      </c>
      <c r="O802" s="9" t="str">
        <f>IF(AND($B802&lt;&gt;"",$C802&lt;&gt;"",$B802&lt;=$C802),INDEX(Szabalyok!$C:$C,$N802),"")</f>
        <v/>
      </c>
      <c r="P802">
        <f t="shared" si="116"/>
        <v>0</v>
      </c>
    </row>
    <row r="803" spans="1:16" x14ac:dyDescent="0.35">
      <c r="A803">
        <f t="shared" si="115"/>
        <v>0</v>
      </c>
      <c r="B803" s="4" t="str">
        <f>IF($M803&gt;300,"",IF(OR(INDEX(Bemenet!$E$2:$E$301,$M803)="",INDEX(Bemenet!$F$2:$F$301,$M803)=""),"",MAX(INDEX(Bemenet!$E$2:$E$301,$M803),INDEX(Szabalyok!$A:$A,$N803))))</f>
        <v/>
      </c>
      <c r="C803" s="4" t="str">
        <f>IF($B803="","",MIN(INDEX(Bemenet!$F$2:$F$301,$M803),INDEX(Szabalyok!$B:$B,$N803)))</f>
        <v/>
      </c>
      <c r="D803" s="5" t="str">
        <f>IF(AND($B803&lt;&gt;"",$C803&lt;&gt;"",$B803&lt;=$C803),INDEX(Bemenet!$G$2:$G$301,$M803),"")</f>
        <v/>
      </c>
      <c r="E803" s="6" t="str">
        <f>IF(AND($B803&lt;&gt;"",$C803&lt;&gt;"",$B803&lt;=$C803),INDEX(Bemenet!$D$2:$D$301,$M803),"")</f>
        <v/>
      </c>
      <c r="F803" s="5" t="str">
        <f t="shared" si="108"/>
        <v/>
      </c>
      <c r="G803" s="5" t="str">
        <f t="shared" si="109"/>
        <v/>
      </c>
      <c r="H803" s="9" t="str">
        <f t="shared" si="110"/>
        <v/>
      </c>
      <c r="I803" s="5" t="str">
        <f t="shared" si="111"/>
        <v/>
      </c>
      <c r="J803" s="5" t="str">
        <f>IF(OR($L803="",NOT(COUNTIFS($L$2:$L803,$L803)=1)),"",SUMIFS($G:$G,$L:$L,$L803))</f>
        <v/>
      </c>
      <c r="K803" s="5" t="str">
        <f>IF(OR($L803="",NOT(COUNTIFS($L$2:$L803,$L803)=1)),"",SUMIFS($I:$I,$L:$L,$L803))</f>
        <v/>
      </c>
      <c r="L803" s="6" t="str">
        <f t="shared" si="112"/>
        <v/>
      </c>
      <c r="M803" s="6">
        <f t="shared" si="113"/>
        <v>33</v>
      </c>
      <c r="N803" s="6">
        <f t="shared" si="114"/>
        <v>3</v>
      </c>
      <c r="O803" s="9" t="str">
        <f>IF(AND($B803&lt;&gt;"",$C803&lt;&gt;"",$B803&lt;=$C803),INDEX(Szabalyok!$C:$C,$N803),"")</f>
        <v/>
      </c>
      <c r="P803">
        <f t="shared" si="116"/>
        <v>0</v>
      </c>
    </row>
    <row r="804" spans="1:16" x14ac:dyDescent="0.35">
      <c r="A804">
        <f t="shared" si="115"/>
        <v>0</v>
      </c>
      <c r="B804" s="4" t="str">
        <f>IF($M804&gt;300,"",IF(OR(INDEX(Bemenet!$E$2:$E$301,$M804)="",INDEX(Bemenet!$F$2:$F$301,$M804)=""),"",MAX(INDEX(Bemenet!$E$2:$E$301,$M804),INDEX(Szabalyok!$A:$A,$N804))))</f>
        <v/>
      </c>
      <c r="C804" s="4" t="str">
        <f>IF($B804="","",MIN(INDEX(Bemenet!$F$2:$F$301,$M804),INDEX(Szabalyok!$B:$B,$N804)))</f>
        <v/>
      </c>
      <c r="D804" s="5" t="str">
        <f>IF(AND($B804&lt;&gt;"",$C804&lt;&gt;"",$B804&lt;=$C804),INDEX(Bemenet!$G$2:$G$301,$M804),"")</f>
        <v/>
      </c>
      <c r="E804" s="6" t="str">
        <f>IF(AND($B804&lt;&gt;"",$C804&lt;&gt;"",$B804&lt;=$C804),INDEX(Bemenet!$D$2:$D$301,$M804),"")</f>
        <v/>
      </c>
      <c r="F804" s="5" t="str">
        <f t="shared" si="108"/>
        <v/>
      </c>
      <c r="G804" s="5" t="str">
        <f t="shared" si="109"/>
        <v/>
      </c>
      <c r="H804" s="9" t="str">
        <f t="shared" si="110"/>
        <v/>
      </c>
      <c r="I804" s="5" t="str">
        <f t="shared" si="111"/>
        <v/>
      </c>
      <c r="J804" s="5" t="str">
        <f>IF(OR($L804="",NOT(COUNTIFS($L$2:$L804,$L804)=1)),"",SUMIFS($G:$G,$L:$L,$L804))</f>
        <v/>
      </c>
      <c r="K804" s="5" t="str">
        <f>IF(OR($L804="",NOT(COUNTIFS($L$2:$L804,$L804)=1)),"",SUMIFS($I:$I,$L:$L,$L804))</f>
        <v/>
      </c>
      <c r="L804" s="6" t="str">
        <f t="shared" si="112"/>
        <v/>
      </c>
      <c r="M804" s="6">
        <f t="shared" si="113"/>
        <v>33</v>
      </c>
      <c r="N804" s="6">
        <f t="shared" si="114"/>
        <v>4</v>
      </c>
      <c r="O804" s="9" t="str">
        <f>IF(AND($B804&lt;&gt;"",$C804&lt;&gt;"",$B804&lt;=$C804),INDEX(Szabalyok!$C:$C,$N804),"")</f>
        <v/>
      </c>
      <c r="P804">
        <f t="shared" si="116"/>
        <v>0</v>
      </c>
    </row>
    <row r="805" spans="1:16" x14ac:dyDescent="0.35">
      <c r="A805">
        <f t="shared" si="115"/>
        <v>0</v>
      </c>
      <c r="B805" s="4" t="str">
        <f>IF($M805&gt;300,"",IF(OR(INDEX(Bemenet!$E$2:$E$301,$M805)="",INDEX(Bemenet!$F$2:$F$301,$M805)=""),"",MAX(INDEX(Bemenet!$E$2:$E$301,$M805),INDEX(Szabalyok!$A:$A,$N805))))</f>
        <v/>
      </c>
      <c r="C805" s="4" t="str">
        <f>IF($B805="","",MIN(INDEX(Bemenet!$F$2:$F$301,$M805),INDEX(Szabalyok!$B:$B,$N805)))</f>
        <v/>
      </c>
      <c r="D805" s="5" t="str">
        <f>IF(AND($B805&lt;&gt;"",$C805&lt;&gt;"",$B805&lt;=$C805),INDEX(Bemenet!$G$2:$G$301,$M805),"")</f>
        <v/>
      </c>
      <c r="E805" s="6" t="str">
        <f>IF(AND($B805&lt;&gt;"",$C805&lt;&gt;"",$B805&lt;=$C805),INDEX(Bemenet!$D$2:$D$301,$M805),"")</f>
        <v/>
      </c>
      <c r="F805" s="5" t="str">
        <f t="shared" si="108"/>
        <v/>
      </c>
      <c r="G805" s="5" t="str">
        <f t="shared" si="109"/>
        <v/>
      </c>
      <c r="H805" s="9" t="str">
        <f t="shared" si="110"/>
        <v/>
      </c>
      <c r="I805" s="5" t="str">
        <f t="shared" si="111"/>
        <v/>
      </c>
      <c r="J805" s="5" t="str">
        <f>IF(OR($L805="",NOT(COUNTIFS($L$2:$L805,$L805)=1)),"",SUMIFS($G:$G,$L:$L,$L805))</f>
        <v/>
      </c>
      <c r="K805" s="5" t="str">
        <f>IF(OR($L805="",NOT(COUNTIFS($L$2:$L805,$L805)=1)),"",SUMIFS($I:$I,$L:$L,$L805))</f>
        <v/>
      </c>
      <c r="L805" s="6" t="str">
        <f t="shared" si="112"/>
        <v/>
      </c>
      <c r="M805" s="6">
        <f t="shared" si="113"/>
        <v>33</v>
      </c>
      <c r="N805" s="6">
        <f t="shared" si="114"/>
        <v>5</v>
      </c>
      <c r="O805" s="9" t="str">
        <f>IF(AND($B805&lt;&gt;"",$C805&lt;&gt;"",$B805&lt;=$C805),INDEX(Szabalyok!$C:$C,$N805),"")</f>
        <v/>
      </c>
      <c r="P805">
        <f t="shared" si="116"/>
        <v>0</v>
      </c>
    </row>
    <row r="806" spans="1:16" x14ac:dyDescent="0.35">
      <c r="A806">
        <f t="shared" si="115"/>
        <v>0</v>
      </c>
      <c r="B806" s="4" t="str">
        <f>IF($M806&gt;300,"",IF(OR(INDEX(Bemenet!$E$2:$E$301,$M806)="",INDEX(Bemenet!$F$2:$F$301,$M806)=""),"",MAX(INDEX(Bemenet!$E$2:$E$301,$M806),INDEX(Szabalyok!$A:$A,$N806))))</f>
        <v/>
      </c>
      <c r="C806" s="4" t="str">
        <f>IF($B806="","",MIN(INDEX(Bemenet!$F$2:$F$301,$M806),INDEX(Szabalyok!$B:$B,$N806)))</f>
        <v/>
      </c>
      <c r="D806" s="5" t="str">
        <f>IF(AND($B806&lt;&gt;"",$C806&lt;&gt;"",$B806&lt;=$C806),INDEX(Bemenet!$G$2:$G$301,$M806),"")</f>
        <v/>
      </c>
      <c r="E806" s="6" t="str">
        <f>IF(AND($B806&lt;&gt;"",$C806&lt;&gt;"",$B806&lt;=$C806),INDEX(Bemenet!$D$2:$D$301,$M806),"")</f>
        <v/>
      </c>
      <c r="F806" s="5" t="str">
        <f t="shared" si="108"/>
        <v/>
      </c>
      <c r="G806" s="5" t="str">
        <f t="shared" si="109"/>
        <v/>
      </c>
      <c r="H806" s="9" t="str">
        <f t="shared" si="110"/>
        <v/>
      </c>
      <c r="I806" s="5" t="str">
        <f t="shared" si="111"/>
        <v/>
      </c>
      <c r="J806" s="5" t="str">
        <f>IF(OR($L806="",NOT(COUNTIFS($L$2:$L806,$L806)=1)),"",SUMIFS($G:$G,$L:$L,$L806))</f>
        <v/>
      </c>
      <c r="K806" s="5" t="str">
        <f>IF(OR($L806="",NOT(COUNTIFS($L$2:$L806,$L806)=1)),"",SUMIFS($I:$I,$L:$L,$L806))</f>
        <v/>
      </c>
      <c r="L806" s="6" t="str">
        <f t="shared" si="112"/>
        <v/>
      </c>
      <c r="M806" s="6">
        <f t="shared" si="113"/>
        <v>33</v>
      </c>
      <c r="N806" s="6">
        <f t="shared" si="114"/>
        <v>6</v>
      </c>
      <c r="O806" s="9" t="str">
        <f>IF(AND($B806&lt;&gt;"",$C806&lt;&gt;"",$B806&lt;=$C806),INDEX(Szabalyok!$C:$C,$N806),"")</f>
        <v/>
      </c>
      <c r="P806">
        <f t="shared" si="116"/>
        <v>0</v>
      </c>
    </row>
    <row r="807" spans="1:16" x14ac:dyDescent="0.35">
      <c r="A807">
        <f t="shared" si="115"/>
        <v>0</v>
      </c>
      <c r="B807" s="4" t="str">
        <f>IF($M807&gt;300,"",IF(OR(INDEX(Bemenet!$E$2:$E$301,$M807)="",INDEX(Bemenet!$F$2:$F$301,$M807)=""),"",MAX(INDEX(Bemenet!$E$2:$E$301,$M807),INDEX(Szabalyok!$A:$A,$N807))))</f>
        <v/>
      </c>
      <c r="C807" s="4" t="str">
        <f>IF($B807="","",MIN(INDEX(Bemenet!$F$2:$F$301,$M807),INDEX(Szabalyok!$B:$B,$N807)))</f>
        <v/>
      </c>
      <c r="D807" s="5" t="str">
        <f>IF(AND($B807&lt;&gt;"",$C807&lt;&gt;"",$B807&lt;=$C807),INDEX(Bemenet!$G$2:$G$301,$M807),"")</f>
        <v/>
      </c>
      <c r="E807" s="6" t="str">
        <f>IF(AND($B807&lt;&gt;"",$C807&lt;&gt;"",$B807&lt;=$C807),INDEX(Bemenet!$D$2:$D$301,$M807),"")</f>
        <v/>
      </c>
      <c r="F807" s="5" t="str">
        <f t="shared" si="108"/>
        <v/>
      </c>
      <c r="G807" s="5" t="str">
        <f t="shared" si="109"/>
        <v/>
      </c>
      <c r="H807" s="9" t="str">
        <f t="shared" si="110"/>
        <v/>
      </c>
      <c r="I807" s="5" t="str">
        <f t="shared" si="111"/>
        <v/>
      </c>
      <c r="J807" s="5" t="str">
        <f>IF(OR($L807="",NOT(COUNTIFS($L$2:$L807,$L807)=1)),"",SUMIFS($G:$G,$L:$L,$L807))</f>
        <v/>
      </c>
      <c r="K807" s="5" t="str">
        <f>IF(OR($L807="",NOT(COUNTIFS($L$2:$L807,$L807)=1)),"",SUMIFS($I:$I,$L:$L,$L807))</f>
        <v/>
      </c>
      <c r="L807" s="6" t="str">
        <f t="shared" si="112"/>
        <v/>
      </c>
      <c r="M807" s="6">
        <f t="shared" si="113"/>
        <v>33</v>
      </c>
      <c r="N807" s="6">
        <f t="shared" si="114"/>
        <v>7</v>
      </c>
      <c r="O807" s="9" t="str">
        <f>IF(AND($B807&lt;&gt;"",$C807&lt;&gt;"",$B807&lt;=$C807),INDEX(Szabalyok!$C:$C,$N807),"")</f>
        <v/>
      </c>
      <c r="P807">
        <f t="shared" si="116"/>
        <v>0</v>
      </c>
    </row>
    <row r="808" spans="1:16" x14ac:dyDescent="0.35">
      <c r="A808">
        <f t="shared" si="115"/>
        <v>0</v>
      </c>
      <c r="B808" s="4" t="str">
        <f>IF($M808&gt;300,"",IF(OR(INDEX(Bemenet!$E$2:$E$301,$M808)="",INDEX(Bemenet!$F$2:$F$301,$M808)=""),"",MAX(INDEX(Bemenet!$E$2:$E$301,$M808),INDEX(Szabalyok!$A:$A,$N808))))</f>
        <v/>
      </c>
      <c r="C808" s="4" t="str">
        <f>IF($B808="","",MIN(INDEX(Bemenet!$F$2:$F$301,$M808),INDEX(Szabalyok!$B:$B,$N808)))</f>
        <v/>
      </c>
      <c r="D808" s="5" t="str">
        <f>IF(AND($B808&lt;&gt;"",$C808&lt;&gt;"",$B808&lt;=$C808),INDEX(Bemenet!$G$2:$G$301,$M808),"")</f>
        <v/>
      </c>
      <c r="E808" s="6" t="str">
        <f>IF(AND($B808&lt;&gt;"",$C808&lt;&gt;"",$B808&lt;=$C808),INDEX(Bemenet!$D$2:$D$301,$M808),"")</f>
        <v/>
      </c>
      <c r="F808" s="5" t="str">
        <f t="shared" si="108"/>
        <v/>
      </c>
      <c r="G808" s="5" t="str">
        <f t="shared" si="109"/>
        <v/>
      </c>
      <c r="H808" s="9" t="str">
        <f t="shared" si="110"/>
        <v/>
      </c>
      <c r="I808" s="5" t="str">
        <f t="shared" si="111"/>
        <v/>
      </c>
      <c r="J808" s="5" t="str">
        <f>IF(OR($L808="",NOT(COUNTIFS($L$2:$L808,$L808)=1)),"",SUMIFS($G:$G,$L:$L,$L808))</f>
        <v/>
      </c>
      <c r="K808" s="5" t="str">
        <f>IF(OR($L808="",NOT(COUNTIFS($L$2:$L808,$L808)=1)),"",SUMIFS($I:$I,$L:$L,$L808))</f>
        <v/>
      </c>
      <c r="L808" s="6" t="str">
        <f t="shared" si="112"/>
        <v/>
      </c>
      <c r="M808" s="6">
        <f t="shared" si="113"/>
        <v>33</v>
      </c>
      <c r="N808" s="6">
        <f t="shared" si="114"/>
        <v>8</v>
      </c>
      <c r="O808" s="9" t="str">
        <f>IF(AND($B808&lt;&gt;"",$C808&lt;&gt;"",$B808&lt;=$C808),INDEX(Szabalyok!$C:$C,$N808),"")</f>
        <v/>
      </c>
      <c r="P808">
        <f t="shared" si="116"/>
        <v>0</v>
      </c>
    </row>
    <row r="809" spans="1:16" x14ac:dyDescent="0.35">
      <c r="A809">
        <f t="shared" si="115"/>
        <v>0</v>
      </c>
      <c r="B809" s="4" t="str">
        <f>IF($M809&gt;300,"",IF(OR(INDEX(Bemenet!$E$2:$E$301,$M809)="",INDEX(Bemenet!$F$2:$F$301,$M809)=""),"",MAX(INDEX(Bemenet!$E$2:$E$301,$M809),INDEX(Szabalyok!$A:$A,$N809))))</f>
        <v/>
      </c>
      <c r="C809" s="4" t="str">
        <f>IF($B809="","",MIN(INDEX(Bemenet!$F$2:$F$301,$M809),INDEX(Szabalyok!$B:$B,$N809)))</f>
        <v/>
      </c>
      <c r="D809" s="5" t="str">
        <f>IF(AND($B809&lt;&gt;"",$C809&lt;&gt;"",$B809&lt;=$C809),INDEX(Bemenet!$G$2:$G$301,$M809),"")</f>
        <v/>
      </c>
      <c r="E809" s="6" t="str">
        <f>IF(AND($B809&lt;&gt;"",$C809&lt;&gt;"",$B809&lt;=$C809),INDEX(Bemenet!$D$2:$D$301,$M809),"")</f>
        <v/>
      </c>
      <c r="F809" s="5" t="str">
        <f t="shared" si="108"/>
        <v/>
      </c>
      <c r="G809" s="5" t="str">
        <f t="shared" si="109"/>
        <v/>
      </c>
      <c r="H809" s="9" t="str">
        <f t="shared" si="110"/>
        <v/>
      </c>
      <c r="I809" s="5" t="str">
        <f t="shared" si="111"/>
        <v/>
      </c>
      <c r="J809" s="5" t="str">
        <f>IF(OR($L809="",NOT(COUNTIFS($L$2:$L809,$L809)=1)),"",SUMIFS($G:$G,$L:$L,$L809))</f>
        <v/>
      </c>
      <c r="K809" s="5" t="str">
        <f>IF(OR($L809="",NOT(COUNTIFS($L$2:$L809,$L809)=1)),"",SUMIFS($I:$I,$L:$L,$L809))</f>
        <v/>
      </c>
      <c r="L809" s="6" t="str">
        <f t="shared" si="112"/>
        <v/>
      </c>
      <c r="M809" s="6">
        <f t="shared" si="113"/>
        <v>33</v>
      </c>
      <c r="N809" s="6">
        <f t="shared" si="114"/>
        <v>9</v>
      </c>
      <c r="O809" s="9" t="str">
        <f>IF(AND($B809&lt;&gt;"",$C809&lt;&gt;"",$B809&lt;=$C809),INDEX(Szabalyok!$C:$C,$N809),"")</f>
        <v/>
      </c>
      <c r="P809">
        <f t="shared" si="116"/>
        <v>0</v>
      </c>
    </row>
    <row r="810" spans="1:16" x14ac:dyDescent="0.35">
      <c r="A810">
        <f t="shared" si="115"/>
        <v>0</v>
      </c>
      <c r="B810" s="4" t="str">
        <f>IF($M810&gt;300,"",IF(OR(INDEX(Bemenet!$E$2:$E$301,$M810)="",INDEX(Bemenet!$F$2:$F$301,$M810)=""),"",MAX(INDEX(Bemenet!$E$2:$E$301,$M810),INDEX(Szabalyok!$A:$A,$N810))))</f>
        <v/>
      </c>
      <c r="C810" s="4" t="str">
        <f>IF($B810="","",MIN(INDEX(Bemenet!$F$2:$F$301,$M810),INDEX(Szabalyok!$B:$B,$N810)))</f>
        <v/>
      </c>
      <c r="D810" s="5" t="str">
        <f>IF(AND($B810&lt;&gt;"",$C810&lt;&gt;"",$B810&lt;=$C810),INDEX(Bemenet!$G$2:$G$301,$M810),"")</f>
        <v/>
      </c>
      <c r="E810" s="6" t="str">
        <f>IF(AND($B810&lt;&gt;"",$C810&lt;&gt;"",$B810&lt;=$C810),INDEX(Bemenet!$D$2:$D$301,$M810),"")</f>
        <v/>
      </c>
      <c r="F810" s="5" t="str">
        <f t="shared" si="108"/>
        <v/>
      </c>
      <c r="G810" s="5" t="str">
        <f t="shared" si="109"/>
        <v/>
      </c>
      <c r="H810" s="9" t="str">
        <f t="shared" si="110"/>
        <v/>
      </c>
      <c r="I810" s="5" t="str">
        <f t="shared" si="111"/>
        <v/>
      </c>
      <c r="J810" s="5" t="str">
        <f>IF(OR($L810="",NOT(COUNTIFS($L$2:$L810,$L810)=1)),"",SUMIFS($G:$G,$L:$L,$L810))</f>
        <v/>
      </c>
      <c r="K810" s="5" t="str">
        <f>IF(OR($L810="",NOT(COUNTIFS($L$2:$L810,$L810)=1)),"",SUMIFS($I:$I,$L:$L,$L810))</f>
        <v/>
      </c>
      <c r="L810" s="6" t="str">
        <f t="shared" si="112"/>
        <v/>
      </c>
      <c r="M810" s="6">
        <f t="shared" si="113"/>
        <v>33</v>
      </c>
      <c r="N810" s="6">
        <f t="shared" si="114"/>
        <v>10</v>
      </c>
      <c r="O810" s="9" t="str">
        <f>IF(AND($B810&lt;&gt;"",$C810&lt;&gt;"",$B810&lt;=$C810),INDEX(Szabalyok!$C:$C,$N810),"")</f>
        <v/>
      </c>
      <c r="P810">
        <f t="shared" si="116"/>
        <v>0</v>
      </c>
    </row>
    <row r="811" spans="1:16" x14ac:dyDescent="0.35">
      <c r="A811">
        <f t="shared" si="115"/>
        <v>0</v>
      </c>
      <c r="B811" s="4" t="str">
        <f>IF($M811&gt;300,"",IF(OR(INDEX(Bemenet!$E$2:$E$301,$M811)="",INDEX(Bemenet!$F$2:$F$301,$M811)=""),"",MAX(INDEX(Bemenet!$E$2:$E$301,$M811),INDEX(Szabalyok!$A:$A,$N811))))</f>
        <v/>
      </c>
      <c r="C811" s="4" t="str">
        <f>IF($B811="","",MIN(INDEX(Bemenet!$F$2:$F$301,$M811),INDEX(Szabalyok!$B:$B,$N811)))</f>
        <v/>
      </c>
      <c r="D811" s="5" t="str">
        <f>IF(AND($B811&lt;&gt;"",$C811&lt;&gt;"",$B811&lt;=$C811),INDEX(Bemenet!$G$2:$G$301,$M811),"")</f>
        <v/>
      </c>
      <c r="E811" s="6" t="str">
        <f>IF(AND($B811&lt;&gt;"",$C811&lt;&gt;"",$B811&lt;=$C811),INDEX(Bemenet!$D$2:$D$301,$M811),"")</f>
        <v/>
      </c>
      <c r="F811" s="5" t="str">
        <f t="shared" si="108"/>
        <v/>
      </c>
      <c r="G811" s="5" t="str">
        <f t="shared" si="109"/>
        <v/>
      </c>
      <c r="H811" s="9" t="str">
        <f t="shared" si="110"/>
        <v/>
      </c>
      <c r="I811" s="5" t="str">
        <f t="shared" si="111"/>
        <v/>
      </c>
      <c r="J811" s="5" t="str">
        <f>IF(OR($L811="",NOT(COUNTIFS($L$2:$L811,$L811)=1)),"",SUMIFS($G:$G,$L:$L,$L811))</f>
        <v/>
      </c>
      <c r="K811" s="5" t="str">
        <f>IF(OR($L811="",NOT(COUNTIFS($L$2:$L811,$L811)=1)),"",SUMIFS($I:$I,$L:$L,$L811))</f>
        <v/>
      </c>
      <c r="L811" s="6" t="str">
        <f t="shared" si="112"/>
        <v/>
      </c>
      <c r="M811" s="6">
        <f t="shared" si="113"/>
        <v>33</v>
      </c>
      <c r="N811" s="6">
        <f t="shared" si="114"/>
        <v>11</v>
      </c>
      <c r="O811" s="9" t="str">
        <f>IF(AND($B811&lt;&gt;"",$C811&lt;&gt;"",$B811&lt;=$C811),INDEX(Szabalyok!$C:$C,$N811),"")</f>
        <v/>
      </c>
      <c r="P811">
        <f t="shared" si="116"/>
        <v>0</v>
      </c>
    </row>
    <row r="812" spans="1:16" x14ac:dyDescent="0.35">
      <c r="A812">
        <f t="shared" si="115"/>
        <v>0</v>
      </c>
      <c r="B812" s="4" t="str">
        <f>IF($M812&gt;300,"",IF(OR(INDEX(Bemenet!$E$2:$E$301,$M812)="",INDEX(Bemenet!$F$2:$F$301,$M812)=""),"",MAX(INDEX(Bemenet!$E$2:$E$301,$M812),INDEX(Szabalyok!$A:$A,$N812))))</f>
        <v/>
      </c>
      <c r="C812" s="4" t="str">
        <f>IF($B812="","",MIN(INDEX(Bemenet!$F$2:$F$301,$M812),INDEX(Szabalyok!$B:$B,$N812)))</f>
        <v/>
      </c>
      <c r="D812" s="5" t="str">
        <f>IF(AND($B812&lt;&gt;"",$C812&lt;&gt;"",$B812&lt;=$C812),INDEX(Bemenet!$G$2:$G$301,$M812),"")</f>
        <v/>
      </c>
      <c r="E812" s="6" t="str">
        <f>IF(AND($B812&lt;&gt;"",$C812&lt;&gt;"",$B812&lt;=$C812),INDEX(Bemenet!$D$2:$D$301,$M812),"")</f>
        <v/>
      </c>
      <c r="F812" s="5" t="str">
        <f t="shared" si="108"/>
        <v/>
      </c>
      <c r="G812" s="5" t="str">
        <f t="shared" si="109"/>
        <v/>
      </c>
      <c r="H812" s="9" t="str">
        <f t="shared" si="110"/>
        <v/>
      </c>
      <c r="I812" s="5" t="str">
        <f t="shared" si="111"/>
        <v/>
      </c>
      <c r="J812" s="5" t="str">
        <f>IF(OR($L812="",NOT(COUNTIFS($L$2:$L812,$L812)=1)),"",SUMIFS($G:$G,$L:$L,$L812))</f>
        <v/>
      </c>
      <c r="K812" s="5" t="str">
        <f>IF(OR($L812="",NOT(COUNTIFS($L$2:$L812,$L812)=1)),"",SUMIFS($I:$I,$L:$L,$L812))</f>
        <v/>
      </c>
      <c r="L812" s="6" t="str">
        <f t="shared" si="112"/>
        <v/>
      </c>
      <c r="M812" s="6">
        <f t="shared" si="113"/>
        <v>33</v>
      </c>
      <c r="N812" s="6">
        <f t="shared" si="114"/>
        <v>12</v>
      </c>
      <c r="O812" s="9" t="str">
        <f>IF(AND($B812&lt;&gt;"",$C812&lt;&gt;"",$B812&lt;=$C812),INDEX(Szabalyok!$C:$C,$N812),"")</f>
        <v/>
      </c>
      <c r="P812">
        <f t="shared" si="116"/>
        <v>0</v>
      </c>
    </row>
    <row r="813" spans="1:16" x14ac:dyDescent="0.35">
      <c r="A813">
        <f t="shared" si="115"/>
        <v>0</v>
      </c>
      <c r="B813" s="4" t="str">
        <f>IF($M813&gt;300,"",IF(OR(INDEX(Bemenet!$E$2:$E$301,$M813)="",INDEX(Bemenet!$F$2:$F$301,$M813)=""),"",MAX(INDEX(Bemenet!$E$2:$E$301,$M813),INDEX(Szabalyok!$A:$A,$N813))))</f>
        <v/>
      </c>
      <c r="C813" s="4" t="str">
        <f>IF($B813="","",MIN(INDEX(Bemenet!$F$2:$F$301,$M813),INDEX(Szabalyok!$B:$B,$N813)))</f>
        <v/>
      </c>
      <c r="D813" s="5" t="str">
        <f>IF(AND($B813&lt;&gt;"",$C813&lt;&gt;"",$B813&lt;=$C813),INDEX(Bemenet!$G$2:$G$301,$M813),"")</f>
        <v/>
      </c>
      <c r="E813" s="6" t="str">
        <f>IF(AND($B813&lt;&gt;"",$C813&lt;&gt;"",$B813&lt;=$C813),INDEX(Bemenet!$D$2:$D$301,$M813),"")</f>
        <v/>
      </c>
      <c r="F813" s="5" t="str">
        <f t="shared" si="108"/>
        <v/>
      </c>
      <c r="G813" s="5" t="str">
        <f t="shared" si="109"/>
        <v/>
      </c>
      <c r="H813" s="9" t="str">
        <f t="shared" si="110"/>
        <v/>
      </c>
      <c r="I813" s="5" t="str">
        <f t="shared" si="111"/>
        <v/>
      </c>
      <c r="J813" s="5" t="str">
        <f>IF(OR($L813="",NOT(COUNTIFS($L$2:$L813,$L813)=1)),"",SUMIFS($G:$G,$L:$L,$L813))</f>
        <v/>
      </c>
      <c r="K813" s="5" t="str">
        <f>IF(OR($L813="",NOT(COUNTIFS($L$2:$L813,$L813)=1)),"",SUMIFS($I:$I,$L:$L,$L813))</f>
        <v/>
      </c>
      <c r="L813" s="6" t="str">
        <f t="shared" si="112"/>
        <v/>
      </c>
      <c r="M813" s="6">
        <f t="shared" si="113"/>
        <v>33</v>
      </c>
      <c r="N813" s="6">
        <f t="shared" si="114"/>
        <v>13</v>
      </c>
      <c r="O813" s="9" t="str">
        <f>IF(AND($B813&lt;&gt;"",$C813&lt;&gt;"",$B813&lt;=$C813),INDEX(Szabalyok!$C:$C,$N813),"")</f>
        <v/>
      </c>
      <c r="P813">
        <f t="shared" si="116"/>
        <v>0</v>
      </c>
    </row>
    <row r="814" spans="1:16" x14ac:dyDescent="0.35">
      <c r="A814">
        <f t="shared" si="115"/>
        <v>0</v>
      </c>
      <c r="B814" s="4" t="str">
        <f>IF($M814&gt;300,"",IF(OR(INDEX(Bemenet!$E$2:$E$301,$M814)="",INDEX(Bemenet!$F$2:$F$301,$M814)=""),"",MAX(INDEX(Bemenet!$E$2:$E$301,$M814),INDEX(Szabalyok!$A:$A,$N814))))</f>
        <v/>
      </c>
      <c r="C814" s="4" t="str">
        <f>IF($B814="","",MIN(INDEX(Bemenet!$F$2:$F$301,$M814),INDEX(Szabalyok!$B:$B,$N814)))</f>
        <v/>
      </c>
      <c r="D814" s="5" t="str">
        <f>IF(AND($B814&lt;&gt;"",$C814&lt;&gt;"",$B814&lt;=$C814),INDEX(Bemenet!$G$2:$G$301,$M814),"")</f>
        <v/>
      </c>
      <c r="E814" s="6" t="str">
        <f>IF(AND($B814&lt;&gt;"",$C814&lt;&gt;"",$B814&lt;=$C814),INDEX(Bemenet!$D$2:$D$301,$M814),"")</f>
        <v/>
      </c>
      <c r="F814" s="5" t="str">
        <f t="shared" si="108"/>
        <v/>
      </c>
      <c r="G814" s="5" t="str">
        <f t="shared" si="109"/>
        <v/>
      </c>
      <c r="H814" s="9" t="str">
        <f t="shared" si="110"/>
        <v/>
      </c>
      <c r="I814" s="5" t="str">
        <f t="shared" si="111"/>
        <v/>
      </c>
      <c r="J814" s="5" t="str">
        <f>IF(OR($L814="",NOT(COUNTIFS($L$2:$L814,$L814)=1)),"",SUMIFS($G:$G,$L:$L,$L814))</f>
        <v/>
      </c>
      <c r="K814" s="5" t="str">
        <f>IF(OR($L814="",NOT(COUNTIFS($L$2:$L814,$L814)=1)),"",SUMIFS($I:$I,$L:$L,$L814))</f>
        <v/>
      </c>
      <c r="L814" s="6" t="str">
        <f t="shared" si="112"/>
        <v/>
      </c>
      <c r="M814" s="6">
        <f t="shared" si="113"/>
        <v>33</v>
      </c>
      <c r="N814" s="6">
        <f t="shared" si="114"/>
        <v>14</v>
      </c>
      <c r="O814" s="9" t="str">
        <f>IF(AND($B814&lt;&gt;"",$C814&lt;&gt;"",$B814&lt;=$C814),INDEX(Szabalyok!$C:$C,$N814),"")</f>
        <v/>
      </c>
      <c r="P814">
        <f t="shared" si="116"/>
        <v>0</v>
      </c>
    </row>
    <row r="815" spans="1:16" x14ac:dyDescent="0.35">
      <c r="A815">
        <f t="shared" si="115"/>
        <v>0</v>
      </c>
      <c r="B815" s="4" t="str">
        <f>IF($M815&gt;300,"",IF(OR(INDEX(Bemenet!$E$2:$E$301,$M815)="",INDEX(Bemenet!$F$2:$F$301,$M815)=""),"",MAX(INDEX(Bemenet!$E$2:$E$301,$M815),INDEX(Szabalyok!$A:$A,$N815))))</f>
        <v/>
      </c>
      <c r="C815" s="4" t="str">
        <f>IF($B815="","",MIN(INDEX(Bemenet!$F$2:$F$301,$M815),INDEX(Szabalyok!$B:$B,$N815)))</f>
        <v/>
      </c>
      <c r="D815" s="5" t="str">
        <f>IF(AND($B815&lt;&gt;"",$C815&lt;&gt;"",$B815&lt;=$C815),INDEX(Bemenet!$G$2:$G$301,$M815),"")</f>
        <v/>
      </c>
      <c r="E815" s="6" t="str">
        <f>IF(AND($B815&lt;&gt;"",$C815&lt;&gt;"",$B815&lt;=$C815),INDEX(Bemenet!$D$2:$D$301,$M815),"")</f>
        <v/>
      </c>
      <c r="F815" s="5" t="str">
        <f t="shared" si="108"/>
        <v/>
      </c>
      <c r="G815" s="5" t="str">
        <f t="shared" si="109"/>
        <v/>
      </c>
      <c r="H815" s="9" t="str">
        <f t="shared" si="110"/>
        <v/>
      </c>
      <c r="I815" s="5" t="str">
        <f t="shared" si="111"/>
        <v/>
      </c>
      <c r="J815" s="5" t="str">
        <f>IF(OR($L815="",NOT(COUNTIFS($L$2:$L815,$L815)=1)),"",SUMIFS($G:$G,$L:$L,$L815))</f>
        <v/>
      </c>
      <c r="K815" s="5" t="str">
        <f>IF(OR($L815="",NOT(COUNTIFS($L$2:$L815,$L815)=1)),"",SUMIFS($I:$I,$L:$L,$L815))</f>
        <v/>
      </c>
      <c r="L815" s="6" t="str">
        <f t="shared" si="112"/>
        <v/>
      </c>
      <c r="M815" s="6">
        <f t="shared" si="113"/>
        <v>33</v>
      </c>
      <c r="N815" s="6">
        <f t="shared" si="114"/>
        <v>15</v>
      </c>
      <c r="O815" s="9" t="str">
        <f>IF(AND($B815&lt;&gt;"",$C815&lt;&gt;"",$B815&lt;=$C815),INDEX(Szabalyok!$C:$C,$N815),"")</f>
        <v/>
      </c>
      <c r="P815">
        <f t="shared" si="116"/>
        <v>0</v>
      </c>
    </row>
    <row r="816" spans="1:16" x14ac:dyDescent="0.35">
      <c r="A816">
        <f t="shared" si="115"/>
        <v>0</v>
      </c>
      <c r="B816" s="4" t="str">
        <f>IF($M816&gt;300,"",IF(OR(INDEX(Bemenet!$E$2:$E$301,$M816)="",INDEX(Bemenet!$F$2:$F$301,$M816)=""),"",MAX(INDEX(Bemenet!$E$2:$E$301,$M816),INDEX(Szabalyok!$A:$A,$N816))))</f>
        <v/>
      </c>
      <c r="C816" s="4" t="str">
        <f>IF($B816="","",MIN(INDEX(Bemenet!$F$2:$F$301,$M816),INDEX(Szabalyok!$B:$B,$N816)))</f>
        <v/>
      </c>
      <c r="D816" s="5" t="str">
        <f>IF(AND($B816&lt;&gt;"",$C816&lt;&gt;"",$B816&lt;=$C816),INDEX(Bemenet!$G$2:$G$301,$M816),"")</f>
        <v/>
      </c>
      <c r="E816" s="6" t="str">
        <f>IF(AND($B816&lt;&gt;"",$C816&lt;&gt;"",$B816&lt;=$C816),INDEX(Bemenet!$D$2:$D$301,$M816),"")</f>
        <v/>
      </c>
      <c r="F816" s="5" t="str">
        <f t="shared" si="108"/>
        <v/>
      </c>
      <c r="G816" s="5" t="str">
        <f t="shared" si="109"/>
        <v/>
      </c>
      <c r="H816" s="9" t="str">
        <f t="shared" si="110"/>
        <v/>
      </c>
      <c r="I816" s="5" t="str">
        <f t="shared" si="111"/>
        <v/>
      </c>
      <c r="J816" s="5" t="str">
        <f>IF(OR($L816="",NOT(COUNTIFS($L$2:$L816,$L816)=1)),"",SUMIFS($G:$G,$L:$L,$L816))</f>
        <v/>
      </c>
      <c r="K816" s="5" t="str">
        <f>IF(OR($L816="",NOT(COUNTIFS($L$2:$L816,$L816)=1)),"",SUMIFS($I:$I,$L:$L,$L816))</f>
        <v/>
      </c>
      <c r="L816" s="6" t="str">
        <f t="shared" si="112"/>
        <v/>
      </c>
      <c r="M816" s="6">
        <f t="shared" si="113"/>
        <v>33</v>
      </c>
      <c r="N816" s="6">
        <f t="shared" si="114"/>
        <v>16</v>
      </c>
      <c r="O816" s="9" t="str">
        <f>IF(AND($B816&lt;&gt;"",$C816&lt;&gt;"",$B816&lt;=$C816),INDEX(Szabalyok!$C:$C,$N816),"")</f>
        <v/>
      </c>
      <c r="P816">
        <f t="shared" si="116"/>
        <v>0</v>
      </c>
    </row>
    <row r="817" spans="1:16" x14ac:dyDescent="0.35">
      <c r="A817">
        <f t="shared" si="115"/>
        <v>0</v>
      </c>
      <c r="B817" s="4" t="str">
        <f>IF($M817&gt;300,"",IF(OR(INDEX(Bemenet!$E$2:$E$301,$M817)="",INDEX(Bemenet!$F$2:$F$301,$M817)=""),"",MAX(INDEX(Bemenet!$E$2:$E$301,$M817),INDEX(Szabalyok!$A:$A,$N817))))</f>
        <v/>
      </c>
      <c r="C817" s="4" t="str">
        <f>IF($B817="","",MIN(INDEX(Bemenet!$F$2:$F$301,$M817),INDEX(Szabalyok!$B:$B,$N817)))</f>
        <v/>
      </c>
      <c r="D817" s="5" t="str">
        <f>IF(AND($B817&lt;&gt;"",$C817&lt;&gt;"",$B817&lt;=$C817),INDEX(Bemenet!$G$2:$G$301,$M817),"")</f>
        <v/>
      </c>
      <c r="E817" s="6" t="str">
        <f>IF(AND($B817&lt;&gt;"",$C817&lt;&gt;"",$B817&lt;=$C817),INDEX(Bemenet!$D$2:$D$301,$M817),"")</f>
        <v/>
      </c>
      <c r="F817" s="5" t="str">
        <f t="shared" si="108"/>
        <v/>
      </c>
      <c r="G817" s="5" t="str">
        <f t="shared" si="109"/>
        <v/>
      </c>
      <c r="H817" s="9" t="str">
        <f t="shared" si="110"/>
        <v/>
      </c>
      <c r="I817" s="5" t="str">
        <f t="shared" si="111"/>
        <v/>
      </c>
      <c r="J817" s="5" t="str">
        <f>IF(OR($L817="",NOT(COUNTIFS($L$2:$L817,$L817)=1)),"",SUMIFS($G:$G,$L:$L,$L817))</f>
        <v/>
      </c>
      <c r="K817" s="5" t="str">
        <f>IF(OR($L817="",NOT(COUNTIFS($L$2:$L817,$L817)=1)),"",SUMIFS($I:$I,$L:$L,$L817))</f>
        <v/>
      </c>
      <c r="L817" s="6" t="str">
        <f t="shared" si="112"/>
        <v/>
      </c>
      <c r="M817" s="6">
        <f t="shared" si="113"/>
        <v>33</v>
      </c>
      <c r="N817" s="6">
        <f t="shared" si="114"/>
        <v>17</v>
      </c>
      <c r="O817" s="9" t="str">
        <f>IF(AND($B817&lt;&gt;"",$C817&lt;&gt;"",$B817&lt;=$C817),INDEX(Szabalyok!$C:$C,$N817),"")</f>
        <v/>
      </c>
      <c r="P817">
        <f t="shared" si="116"/>
        <v>0</v>
      </c>
    </row>
    <row r="818" spans="1:16" x14ac:dyDescent="0.35">
      <c r="A818">
        <f t="shared" si="115"/>
        <v>0</v>
      </c>
      <c r="B818" s="4" t="str">
        <f>IF($M818&gt;300,"",IF(OR(INDEX(Bemenet!$E$2:$E$301,$M818)="",INDEX(Bemenet!$F$2:$F$301,$M818)=""),"",MAX(INDEX(Bemenet!$E$2:$E$301,$M818),INDEX(Szabalyok!$A:$A,$N818))))</f>
        <v/>
      </c>
      <c r="C818" s="4" t="str">
        <f>IF($B818="","",MIN(INDEX(Bemenet!$F$2:$F$301,$M818),INDEX(Szabalyok!$B:$B,$N818)))</f>
        <v/>
      </c>
      <c r="D818" s="5" t="str">
        <f>IF(AND($B818&lt;&gt;"",$C818&lt;&gt;"",$B818&lt;=$C818),INDEX(Bemenet!$G$2:$G$301,$M818),"")</f>
        <v/>
      </c>
      <c r="E818" s="6" t="str">
        <f>IF(AND($B818&lt;&gt;"",$C818&lt;&gt;"",$B818&lt;=$C818),INDEX(Bemenet!$D$2:$D$301,$M818),"")</f>
        <v/>
      </c>
      <c r="F818" s="5" t="str">
        <f t="shared" si="108"/>
        <v/>
      </c>
      <c r="G818" s="5" t="str">
        <f t="shared" si="109"/>
        <v/>
      </c>
      <c r="H818" s="9" t="str">
        <f t="shared" si="110"/>
        <v/>
      </c>
      <c r="I818" s="5" t="str">
        <f t="shared" si="111"/>
        <v/>
      </c>
      <c r="J818" s="5" t="str">
        <f>IF(OR($L818="",NOT(COUNTIFS($L$2:$L818,$L818)=1)),"",SUMIFS($G:$G,$L:$L,$L818))</f>
        <v/>
      </c>
      <c r="K818" s="5" t="str">
        <f>IF(OR($L818="",NOT(COUNTIFS($L$2:$L818,$L818)=1)),"",SUMIFS($I:$I,$L:$L,$L818))</f>
        <v/>
      </c>
      <c r="L818" s="6" t="str">
        <f t="shared" si="112"/>
        <v/>
      </c>
      <c r="M818" s="6">
        <f t="shared" si="113"/>
        <v>33</v>
      </c>
      <c r="N818" s="6">
        <f t="shared" si="114"/>
        <v>18</v>
      </c>
      <c r="O818" s="9" t="str">
        <f>IF(AND($B818&lt;&gt;"",$C818&lt;&gt;"",$B818&lt;=$C818),INDEX(Szabalyok!$C:$C,$N818),"")</f>
        <v/>
      </c>
      <c r="P818">
        <f t="shared" si="116"/>
        <v>0</v>
      </c>
    </row>
    <row r="819" spans="1:16" x14ac:dyDescent="0.35">
      <c r="A819">
        <f t="shared" si="115"/>
        <v>0</v>
      </c>
      <c r="B819" s="4" t="str">
        <f>IF($M819&gt;300,"",IF(OR(INDEX(Bemenet!$E$2:$E$301,$M819)="",INDEX(Bemenet!$F$2:$F$301,$M819)=""),"",MAX(INDEX(Bemenet!$E$2:$E$301,$M819),INDEX(Szabalyok!$A:$A,$N819))))</f>
        <v/>
      </c>
      <c r="C819" s="4" t="str">
        <f>IF($B819="","",MIN(INDEX(Bemenet!$F$2:$F$301,$M819),INDEX(Szabalyok!$B:$B,$N819)))</f>
        <v/>
      </c>
      <c r="D819" s="5" t="str">
        <f>IF(AND($B819&lt;&gt;"",$C819&lt;&gt;"",$B819&lt;=$C819),INDEX(Bemenet!$G$2:$G$301,$M819),"")</f>
        <v/>
      </c>
      <c r="E819" s="6" t="str">
        <f>IF(AND($B819&lt;&gt;"",$C819&lt;&gt;"",$B819&lt;=$C819),INDEX(Bemenet!$D$2:$D$301,$M819),"")</f>
        <v/>
      </c>
      <c r="F819" s="5" t="str">
        <f t="shared" si="108"/>
        <v/>
      </c>
      <c r="G819" s="5" t="str">
        <f t="shared" si="109"/>
        <v/>
      </c>
      <c r="H819" s="9" t="str">
        <f t="shared" si="110"/>
        <v/>
      </c>
      <c r="I819" s="5" t="str">
        <f t="shared" si="111"/>
        <v/>
      </c>
      <c r="J819" s="5" t="str">
        <f>IF(OR($L819="",NOT(COUNTIFS($L$2:$L819,$L819)=1)),"",SUMIFS($G:$G,$L:$L,$L819))</f>
        <v/>
      </c>
      <c r="K819" s="5" t="str">
        <f>IF(OR($L819="",NOT(COUNTIFS($L$2:$L819,$L819)=1)),"",SUMIFS($I:$I,$L:$L,$L819))</f>
        <v/>
      </c>
      <c r="L819" s="6" t="str">
        <f t="shared" si="112"/>
        <v/>
      </c>
      <c r="M819" s="6">
        <f t="shared" si="113"/>
        <v>33</v>
      </c>
      <c r="N819" s="6">
        <f t="shared" si="114"/>
        <v>19</v>
      </c>
      <c r="O819" s="9" t="str">
        <f>IF(AND($B819&lt;&gt;"",$C819&lt;&gt;"",$B819&lt;=$C819),INDEX(Szabalyok!$C:$C,$N819),"")</f>
        <v/>
      </c>
      <c r="P819">
        <f t="shared" si="116"/>
        <v>0</v>
      </c>
    </row>
    <row r="820" spans="1:16" x14ac:dyDescent="0.35">
      <c r="A820">
        <f t="shared" si="115"/>
        <v>0</v>
      </c>
      <c r="B820" s="4" t="str">
        <f>IF($M820&gt;300,"",IF(OR(INDEX(Bemenet!$E$2:$E$301,$M820)="",INDEX(Bemenet!$F$2:$F$301,$M820)=""),"",MAX(INDEX(Bemenet!$E$2:$E$301,$M820),INDEX(Szabalyok!$A:$A,$N820))))</f>
        <v/>
      </c>
      <c r="C820" s="4" t="str">
        <f>IF($B820="","",MIN(INDEX(Bemenet!$F$2:$F$301,$M820),INDEX(Szabalyok!$B:$B,$N820)))</f>
        <v/>
      </c>
      <c r="D820" s="5" t="str">
        <f>IF(AND($B820&lt;&gt;"",$C820&lt;&gt;"",$B820&lt;=$C820),INDEX(Bemenet!$G$2:$G$301,$M820),"")</f>
        <v/>
      </c>
      <c r="E820" s="6" t="str">
        <f>IF(AND($B820&lt;&gt;"",$C820&lt;&gt;"",$B820&lt;=$C820),INDEX(Bemenet!$D$2:$D$301,$M820),"")</f>
        <v/>
      </c>
      <c r="F820" s="5" t="str">
        <f t="shared" si="108"/>
        <v/>
      </c>
      <c r="G820" s="5" t="str">
        <f t="shared" si="109"/>
        <v/>
      </c>
      <c r="H820" s="9" t="str">
        <f t="shared" si="110"/>
        <v/>
      </c>
      <c r="I820" s="5" t="str">
        <f t="shared" si="111"/>
        <v/>
      </c>
      <c r="J820" s="5" t="str">
        <f>IF(OR($L820="",NOT(COUNTIFS($L$2:$L820,$L820)=1)),"",SUMIFS($G:$G,$L:$L,$L820))</f>
        <v/>
      </c>
      <c r="K820" s="5" t="str">
        <f>IF(OR($L820="",NOT(COUNTIFS($L$2:$L820,$L820)=1)),"",SUMIFS($I:$I,$L:$L,$L820))</f>
        <v/>
      </c>
      <c r="L820" s="6" t="str">
        <f t="shared" si="112"/>
        <v/>
      </c>
      <c r="M820" s="6">
        <f t="shared" si="113"/>
        <v>33</v>
      </c>
      <c r="N820" s="6">
        <f t="shared" si="114"/>
        <v>20</v>
      </c>
      <c r="O820" s="9" t="str">
        <f>IF(AND($B820&lt;&gt;"",$C820&lt;&gt;"",$B820&lt;=$C820),INDEX(Szabalyok!$C:$C,$N820),"")</f>
        <v/>
      </c>
      <c r="P820">
        <f t="shared" si="116"/>
        <v>0</v>
      </c>
    </row>
    <row r="821" spans="1:16" x14ac:dyDescent="0.35">
      <c r="A821">
        <f t="shared" si="115"/>
        <v>0</v>
      </c>
      <c r="B821" s="4" t="str">
        <f>IF($M821&gt;300,"",IF(OR(INDEX(Bemenet!$E$2:$E$301,$M821)="",INDEX(Bemenet!$F$2:$F$301,$M821)=""),"",MAX(INDEX(Bemenet!$E$2:$E$301,$M821),INDEX(Szabalyok!$A:$A,$N821))))</f>
        <v/>
      </c>
      <c r="C821" s="4" t="str">
        <f>IF($B821="","",MIN(INDEX(Bemenet!$F$2:$F$301,$M821),INDEX(Szabalyok!$B:$B,$N821)))</f>
        <v/>
      </c>
      <c r="D821" s="5" t="str">
        <f>IF(AND($B821&lt;&gt;"",$C821&lt;&gt;"",$B821&lt;=$C821),INDEX(Bemenet!$G$2:$G$301,$M821),"")</f>
        <v/>
      </c>
      <c r="E821" s="6" t="str">
        <f>IF(AND($B821&lt;&gt;"",$C821&lt;&gt;"",$B821&lt;=$C821),INDEX(Bemenet!$D$2:$D$301,$M821),"")</f>
        <v/>
      </c>
      <c r="F821" s="5" t="str">
        <f t="shared" si="108"/>
        <v/>
      </c>
      <c r="G821" s="5" t="str">
        <f t="shared" si="109"/>
        <v/>
      </c>
      <c r="H821" s="9" t="str">
        <f t="shared" si="110"/>
        <v/>
      </c>
      <c r="I821" s="5" t="str">
        <f t="shared" si="111"/>
        <v/>
      </c>
      <c r="J821" s="5" t="str">
        <f>IF(OR($L821="",NOT(COUNTIFS($L$2:$L821,$L821)=1)),"",SUMIFS($G:$G,$L:$L,$L821))</f>
        <v/>
      </c>
      <c r="K821" s="5" t="str">
        <f>IF(OR($L821="",NOT(COUNTIFS($L$2:$L821,$L821)=1)),"",SUMIFS($I:$I,$L:$L,$L821))</f>
        <v/>
      </c>
      <c r="L821" s="6" t="str">
        <f t="shared" si="112"/>
        <v/>
      </c>
      <c r="M821" s="6">
        <f t="shared" si="113"/>
        <v>33</v>
      </c>
      <c r="N821" s="6">
        <f t="shared" si="114"/>
        <v>21</v>
      </c>
      <c r="O821" s="9" t="str">
        <f>IF(AND($B821&lt;&gt;"",$C821&lt;&gt;"",$B821&lt;=$C821),INDEX(Szabalyok!$C:$C,$N821),"")</f>
        <v/>
      </c>
      <c r="P821">
        <f t="shared" si="116"/>
        <v>0</v>
      </c>
    </row>
    <row r="822" spans="1:16" x14ac:dyDescent="0.35">
      <c r="A822">
        <f t="shared" si="115"/>
        <v>0</v>
      </c>
      <c r="B822" s="4" t="str">
        <f>IF($M822&gt;300,"",IF(OR(INDEX(Bemenet!$E$2:$E$301,$M822)="",INDEX(Bemenet!$F$2:$F$301,$M822)=""),"",MAX(INDEX(Bemenet!$E$2:$E$301,$M822),INDEX(Szabalyok!$A:$A,$N822))))</f>
        <v/>
      </c>
      <c r="C822" s="4" t="str">
        <f>IF($B822="","",MIN(INDEX(Bemenet!$F$2:$F$301,$M822),INDEX(Szabalyok!$B:$B,$N822)))</f>
        <v/>
      </c>
      <c r="D822" s="5" t="str">
        <f>IF(AND($B822&lt;&gt;"",$C822&lt;&gt;"",$B822&lt;=$C822),INDEX(Bemenet!$G$2:$G$301,$M822),"")</f>
        <v/>
      </c>
      <c r="E822" s="6" t="str">
        <f>IF(AND($B822&lt;&gt;"",$C822&lt;&gt;"",$B822&lt;=$C822),INDEX(Bemenet!$D$2:$D$301,$M822),"")</f>
        <v/>
      </c>
      <c r="F822" s="5" t="str">
        <f t="shared" si="108"/>
        <v/>
      </c>
      <c r="G822" s="5" t="str">
        <f t="shared" si="109"/>
        <v/>
      </c>
      <c r="H822" s="9" t="str">
        <f t="shared" si="110"/>
        <v/>
      </c>
      <c r="I822" s="5" t="str">
        <f t="shared" si="111"/>
        <v/>
      </c>
      <c r="J822" s="5" t="str">
        <f>IF(OR($L822="",NOT(COUNTIFS($L$2:$L822,$L822)=1)),"",SUMIFS($G:$G,$L:$L,$L822))</f>
        <v/>
      </c>
      <c r="K822" s="5" t="str">
        <f>IF(OR($L822="",NOT(COUNTIFS($L$2:$L822,$L822)=1)),"",SUMIFS($I:$I,$L:$L,$L822))</f>
        <v/>
      </c>
      <c r="L822" s="6" t="str">
        <f t="shared" si="112"/>
        <v/>
      </c>
      <c r="M822" s="6">
        <f t="shared" si="113"/>
        <v>33</v>
      </c>
      <c r="N822" s="6">
        <f t="shared" si="114"/>
        <v>22</v>
      </c>
      <c r="O822" s="9" t="str">
        <f>IF(AND($B822&lt;&gt;"",$C822&lt;&gt;"",$B822&lt;=$C822),INDEX(Szabalyok!$C:$C,$N822),"")</f>
        <v/>
      </c>
      <c r="P822">
        <f t="shared" si="116"/>
        <v>0</v>
      </c>
    </row>
    <row r="823" spans="1:16" x14ac:dyDescent="0.35">
      <c r="A823">
        <f t="shared" si="115"/>
        <v>0</v>
      </c>
      <c r="B823" s="4" t="str">
        <f>IF($M823&gt;300,"",IF(OR(INDEX(Bemenet!$E$2:$E$301,$M823)="",INDEX(Bemenet!$F$2:$F$301,$M823)=""),"",MAX(INDEX(Bemenet!$E$2:$E$301,$M823),INDEX(Szabalyok!$A:$A,$N823))))</f>
        <v/>
      </c>
      <c r="C823" s="4" t="str">
        <f>IF($B823="","",MIN(INDEX(Bemenet!$F$2:$F$301,$M823),INDEX(Szabalyok!$B:$B,$N823)))</f>
        <v/>
      </c>
      <c r="D823" s="5" t="str">
        <f>IF(AND($B823&lt;&gt;"",$C823&lt;&gt;"",$B823&lt;=$C823),INDEX(Bemenet!$G$2:$G$301,$M823),"")</f>
        <v/>
      </c>
      <c r="E823" s="6" t="str">
        <f>IF(AND($B823&lt;&gt;"",$C823&lt;&gt;"",$B823&lt;=$C823),INDEX(Bemenet!$D$2:$D$301,$M823),"")</f>
        <v/>
      </c>
      <c r="F823" s="5" t="str">
        <f t="shared" si="108"/>
        <v/>
      </c>
      <c r="G823" s="5" t="str">
        <f t="shared" si="109"/>
        <v/>
      </c>
      <c r="H823" s="9" t="str">
        <f t="shared" si="110"/>
        <v/>
      </c>
      <c r="I823" s="5" t="str">
        <f t="shared" si="111"/>
        <v/>
      </c>
      <c r="J823" s="5" t="str">
        <f>IF(OR($L823="",NOT(COUNTIFS($L$2:$L823,$L823)=1)),"",SUMIFS($G:$G,$L:$L,$L823))</f>
        <v/>
      </c>
      <c r="K823" s="5" t="str">
        <f>IF(OR($L823="",NOT(COUNTIFS($L$2:$L823,$L823)=1)),"",SUMIFS($I:$I,$L:$L,$L823))</f>
        <v/>
      </c>
      <c r="L823" s="6" t="str">
        <f t="shared" si="112"/>
        <v/>
      </c>
      <c r="M823" s="6">
        <f t="shared" si="113"/>
        <v>33</v>
      </c>
      <c r="N823" s="6">
        <f t="shared" si="114"/>
        <v>23</v>
      </c>
      <c r="O823" s="9" t="str">
        <f>IF(AND($B823&lt;&gt;"",$C823&lt;&gt;"",$B823&lt;=$C823),INDEX(Szabalyok!$C:$C,$N823),"")</f>
        <v/>
      </c>
      <c r="P823">
        <f t="shared" si="116"/>
        <v>0</v>
      </c>
    </row>
    <row r="824" spans="1:16" x14ac:dyDescent="0.35">
      <c r="A824">
        <f t="shared" si="115"/>
        <v>0</v>
      </c>
      <c r="B824" s="4" t="str">
        <f>IF($M824&gt;300,"",IF(OR(INDEX(Bemenet!$E$2:$E$301,$M824)="",INDEX(Bemenet!$F$2:$F$301,$M824)=""),"",MAX(INDEX(Bemenet!$E$2:$E$301,$M824),INDEX(Szabalyok!$A:$A,$N824))))</f>
        <v/>
      </c>
      <c r="C824" s="4" t="str">
        <f>IF($B824="","",MIN(INDEX(Bemenet!$F$2:$F$301,$M824),INDEX(Szabalyok!$B:$B,$N824)))</f>
        <v/>
      </c>
      <c r="D824" s="5" t="str">
        <f>IF(AND($B824&lt;&gt;"",$C824&lt;&gt;"",$B824&lt;=$C824),INDEX(Bemenet!$G$2:$G$301,$M824),"")</f>
        <v/>
      </c>
      <c r="E824" s="6" t="str">
        <f>IF(AND($B824&lt;&gt;"",$C824&lt;&gt;"",$B824&lt;=$C824),INDEX(Bemenet!$D$2:$D$301,$M824),"")</f>
        <v/>
      </c>
      <c r="F824" s="5" t="str">
        <f t="shared" si="108"/>
        <v/>
      </c>
      <c r="G824" s="5" t="str">
        <f t="shared" si="109"/>
        <v/>
      </c>
      <c r="H824" s="9" t="str">
        <f t="shared" si="110"/>
        <v/>
      </c>
      <c r="I824" s="5" t="str">
        <f t="shared" si="111"/>
        <v/>
      </c>
      <c r="J824" s="5" t="str">
        <f>IF(OR($L824="",NOT(COUNTIFS($L$2:$L824,$L824)=1)),"",SUMIFS($G:$G,$L:$L,$L824))</f>
        <v/>
      </c>
      <c r="K824" s="5" t="str">
        <f>IF(OR($L824="",NOT(COUNTIFS($L$2:$L824,$L824)=1)),"",SUMIFS($I:$I,$L:$L,$L824))</f>
        <v/>
      </c>
      <c r="L824" s="6" t="str">
        <f t="shared" si="112"/>
        <v/>
      </c>
      <c r="M824" s="6">
        <f t="shared" si="113"/>
        <v>33</v>
      </c>
      <c r="N824" s="6">
        <f t="shared" si="114"/>
        <v>24</v>
      </c>
      <c r="O824" s="9" t="str">
        <f>IF(AND($B824&lt;&gt;"",$C824&lt;&gt;"",$B824&lt;=$C824),INDEX(Szabalyok!$C:$C,$N824),"")</f>
        <v/>
      </c>
      <c r="P824">
        <f t="shared" si="116"/>
        <v>0</v>
      </c>
    </row>
    <row r="825" spans="1:16" x14ac:dyDescent="0.35">
      <c r="A825">
        <f t="shared" si="115"/>
        <v>0</v>
      </c>
      <c r="B825" s="4" t="str">
        <f>IF($M825&gt;300,"",IF(OR(INDEX(Bemenet!$E$2:$E$301,$M825)="",INDEX(Bemenet!$F$2:$F$301,$M825)=""),"",MAX(INDEX(Bemenet!$E$2:$E$301,$M825),INDEX(Szabalyok!$A:$A,$N825))))</f>
        <v/>
      </c>
      <c r="C825" s="4" t="str">
        <f>IF($B825="","",MIN(INDEX(Bemenet!$F$2:$F$301,$M825),INDEX(Szabalyok!$B:$B,$N825)))</f>
        <v/>
      </c>
      <c r="D825" s="5" t="str">
        <f>IF(AND($B825&lt;&gt;"",$C825&lt;&gt;"",$B825&lt;=$C825),INDEX(Bemenet!$G$2:$G$301,$M825),"")</f>
        <v/>
      </c>
      <c r="E825" s="6" t="str">
        <f>IF(AND($B825&lt;&gt;"",$C825&lt;&gt;"",$B825&lt;=$C825),INDEX(Bemenet!$D$2:$D$301,$M825),"")</f>
        <v/>
      </c>
      <c r="F825" s="5" t="str">
        <f t="shared" si="108"/>
        <v/>
      </c>
      <c r="G825" s="5" t="str">
        <f t="shared" si="109"/>
        <v/>
      </c>
      <c r="H825" s="9" t="str">
        <f t="shared" si="110"/>
        <v/>
      </c>
      <c r="I825" s="5" t="str">
        <f t="shared" si="111"/>
        <v/>
      </c>
      <c r="J825" s="5" t="str">
        <f>IF(OR($L825="",NOT(COUNTIFS($L$2:$L825,$L825)=1)),"",SUMIFS($G:$G,$L:$L,$L825))</f>
        <v/>
      </c>
      <c r="K825" s="5" t="str">
        <f>IF(OR($L825="",NOT(COUNTIFS($L$2:$L825,$L825)=1)),"",SUMIFS($I:$I,$L:$L,$L825))</f>
        <v/>
      </c>
      <c r="L825" s="6" t="str">
        <f t="shared" si="112"/>
        <v/>
      </c>
      <c r="M825" s="6">
        <f t="shared" si="113"/>
        <v>33</v>
      </c>
      <c r="N825" s="6">
        <f t="shared" si="114"/>
        <v>25</v>
      </c>
      <c r="O825" s="9" t="str">
        <f>IF(AND($B825&lt;&gt;"",$C825&lt;&gt;"",$B825&lt;=$C825),INDEX(Szabalyok!$C:$C,$N825),"")</f>
        <v/>
      </c>
      <c r="P825">
        <f t="shared" si="116"/>
        <v>0</v>
      </c>
    </row>
    <row r="826" spans="1:16" x14ac:dyDescent="0.35">
      <c r="A826">
        <f t="shared" si="115"/>
        <v>0</v>
      </c>
      <c r="B826" s="4" t="str">
        <f>IF($M826&gt;300,"",IF(OR(INDEX(Bemenet!$E$2:$E$301,$M826)="",INDEX(Bemenet!$F$2:$F$301,$M826)=""),"",MAX(INDEX(Bemenet!$E$2:$E$301,$M826),INDEX(Szabalyok!$A:$A,$N826))))</f>
        <v/>
      </c>
      <c r="C826" s="4" t="str">
        <f>IF($B826="","",MIN(INDEX(Bemenet!$F$2:$F$301,$M826),INDEX(Szabalyok!$B:$B,$N826)))</f>
        <v/>
      </c>
      <c r="D826" s="5" t="str">
        <f>IF(AND($B826&lt;&gt;"",$C826&lt;&gt;"",$B826&lt;=$C826),INDEX(Bemenet!$G$2:$G$301,$M826),"")</f>
        <v/>
      </c>
      <c r="E826" s="6" t="str">
        <f>IF(AND($B826&lt;&gt;"",$C826&lt;&gt;"",$B826&lt;=$C826),INDEX(Bemenet!$D$2:$D$301,$M826),"")</f>
        <v/>
      </c>
      <c r="F826" s="5" t="str">
        <f t="shared" si="108"/>
        <v/>
      </c>
      <c r="G826" s="5" t="str">
        <f t="shared" si="109"/>
        <v/>
      </c>
      <c r="H826" s="9" t="str">
        <f t="shared" si="110"/>
        <v/>
      </c>
      <c r="I826" s="5" t="str">
        <f t="shared" si="111"/>
        <v/>
      </c>
      <c r="J826" s="5" t="str">
        <f>IF(OR($L826="",NOT(COUNTIFS($L$2:$L826,$L826)=1)),"",SUMIFS($G:$G,$L:$L,$L826))</f>
        <v/>
      </c>
      <c r="K826" s="5" t="str">
        <f>IF(OR($L826="",NOT(COUNTIFS($L$2:$L826,$L826)=1)),"",SUMIFS($I:$I,$L:$L,$L826))</f>
        <v/>
      </c>
      <c r="L826" s="6" t="str">
        <f t="shared" si="112"/>
        <v/>
      </c>
      <c r="M826" s="6">
        <f t="shared" si="113"/>
        <v>33</v>
      </c>
      <c r="N826" s="6">
        <f t="shared" si="114"/>
        <v>26</v>
      </c>
      <c r="O826" s="9" t="str">
        <f>IF(AND($B826&lt;&gt;"",$C826&lt;&gt;"",$B826&lt;=$C826),INDEX(Szabalyok!$C:$C,$N826),"")</f>
        <v/>
      </c>
      <c r="P826">
        <f t="shared" si="116"/>
        <v>0</v>
      </c>
    </row>
    <row r="827" spans="1:16" x14ac:dyDescent="0.35">
      <c r="A827">
        <f t="shared" si="115"/>
        <v>0</v>
      </c>
      <c r="B827" s="4" t="str">
        <f>IF($M827&gt;300,"",IF(OR(INDEX(Bemenet!$E$2:$E$301,$M827)="",INDEX(Bemenet!$F$2:$F$301,$M827)=""),"",MAX(INDEX(Bemenet!$E$2:$E$301,$M827),INDEX(Szabalyok!$A:$A,$N827))))</f>
        <v/>
      </c>
      <c r="C827" s="4" t="str">
        <f>IF($B827="","",MIN(INDEX(Bemenet!$F$2:$F$301,$M827),INDEX(Szabalyok!$B:$B,$N827)))</f>
        <v/>
      </c>
      <c r="D827" s="5" t="str">
        <f>IF(AND($B827&lt;&gt;"",$C827&lt;&gt;"",$B827&lt;=$C827),INDEX(Bemenet!$G$2:$G$301,$M827),"")</f>
        <v/>
      </c>
      <c r="E827" s="6" t="str">
        <f>IF(AND($B827&lt;&gt;"",$C827&lt;&gt;"",$B827&lt;=$C827),INDEX(Bemenet!$D$2:$D$301,$M827),"")</f>
        <v/>
      </c>
      <c r="F827" s="5" t="str">
        <f t="shared" si="108"/>
        <v/>
      </c>
      <c r="G827" s="5" t="str">
        <f t="shared" si="109"/>
        <v/>
      </c>
      <c r="H827" s="9" t="str">
        <f t="shared" si="110"/>
        <v/>
      </c>
      <c r="I827" s="5" t="str">
        <f t="shared" si="111"/>
        <v/>
      </c>
      <c r="J827" s="5" t="str">
        <f>IF(OR($L827="",NOT(COUNTIFS($L$2:$L827,$L827)=1)),"",SUMIFS($G:$G,$L:$L,$L827))</f>
        <v/>
      </c>
      <c r="K827" s="5" t="str">
        <f>IF(OR($L827="",NOT(COUNTIFS($L$2:$L827,$L827)=1)),"",SUMIFS($I:$I,$L:$L,$L827))</f>
        <v/>
      </c>
      <c r="L827" s="6" t="str">
        <f t="shared" si="112"/>
        <v/>
      </c>
      <c r="M827" s="6">
        <f t="shared" si="113"/>
        <v>34</v>
      </c>
      <c r="N827" s="6">
        <f t="shared" si="114"/>
        <v>2</v>
      </c>
      <c r="O827" s="9" t="str">
        <f>IF(AND($B827&lt;&gt;"",$C827&lt;&gt;"",$B827&lt;=$C827),INDEX(Szabalyok!$C:$C,$N827),"")</f>
        <v/>
      </c>
      <c r="P827">
        <f t="shared" si="116"/>
        <v>0</v>
      </c>
    </row>
    <row r="828" spans="1:16" x14ac:dyDescent="0.35">
      <c r="A828">
        <f t="shared" si="115"/>
        <v>0</v>
      </c>
      <c r="B828" s="4" t="str">
        <f>IF($M828&gt;300,"",IF(OR(INDEX(Bemenet!$E$2:$E$301,$M828)="",INDEX(Bemenet!$F$2:$F$301,$M828)=""),"",MAX(INDEX(Bemenet!$E$2:$E$301,$M828),INDEX(Szabalyok!$A:$A,$N828))))</f>
        <v/>
      </c>
      <c r="C828" s="4" t="str">
        <f>IF($B828="","",MIN(INDEX(Bemenet!$F$2:$F$301,$M828),INDEX(Szabalyok!$B:$B,$N828)))</f>
        <v/>
      </c>
      <c r="D828" s="5" t="str">
        <f>IF(AND($B828&lt;&gt;"",$C828&lt;&gt;"",$B828&lt;=$C828),INDEX(Bemenet!$G$2:$G$301,$M828),"")</f>
        <v/>
      </c>
      <c r="E828" s="6" t="str">
        <f>IF(AND($B828&lt;&gt;"",$C828&lt;&gt;"",$B828&lt;=$C828),INDEX(Bemenet!$D$2:$D$301,$M828),"")</f>
        <v/>
      </c>
      <c r="F828" s="5" t="str">
        <f t="shared" si="108"/>
        <v/>
      </c>
      <c r="G828" s="5" t="str">
        <f t="shared" si="109"/>
        <v/>
      </c>
      <c r="H828" s="9" t="str">
        <f t="shared" si="110"/>
        <v/>
      </c>
      <c r="I828" s="5" t="str">
        <f t="shared" si="111"/>
        <v/>
      </c>
      <c r="J828" s="5" t="str">
        <f>IF(OR($L828="",NOT(COUNTIFS($L$2:$L828,$L828)=1)),"",SUMIFS($G:$G,$L:$L,$L828))</f>
        <v/>
      </c>
      <c r="K828" s="5" t="str">
        <f>IF(OR($L828="",NOT(COUNTIFS($L$2:$L828,$L828)=1)),"",SUMIFS($I:$I,$L:$L,$L828))</f>
        <v/>
      </c>
      <c r="L828" s="6" t="str">
        <f t="shared" si="112"/>
        <v/>
      </c>
      <c r="M828" s="6">
        <f t="shared" si="113"/>
        <v>34</v>
      </c>
      <c r="N828" s="6">
        <f t="shared" si="114"/>
        <v>3</v>
      </c>
      <c r="O828" s="9" t="str">
        <f>IF(AND($B828&lt;&gt;"",$C828&lt;&gt;"",$B828&lt;=$C828),INDEX(Szabalyok!$C:$C,$N828),"")</f>
        <v/>
      </c>
      <c r="P828">
        <f t="shared" si="116"/>
        <v>0</v>
      </c>
    </row>
    <row r="829" spans="1:16" x14ac:dyDescent="0.35">
      <c r="A829">
        <f t="shared" si="115"/>
        <v>0</v>
      </c>
      <c r="B829" s="4" t="str">
        <f>IF($M829&gt;300,"",IF(OR(INDEX(Bemenet!$E$2:$E$301,$M829)="",INDEX(Bemenet!$F$2:$F$301,$M829)=""),"",MAX(INDEX(Bemenet!$E$2:$E$301,$M829),INDEX(Szabalyok!$A:$A,$N829))))</f>
        <v/>
      </c>
      <c r="C829" s="4" t="str">
        <f>IF($B829="","",MIN(INDEX(Bemenet!$F$2:$F$301,$M829),INDEX(Szabalyok!$B:$B,$N829)))</f>
        <v/>
      </c>
      <c r="D829" s="5" t="str">
        <f>IF(AND($B829&lt;&gt;"",$C829&lt;&gt;"",$B829&lt;=$C829),INDEX(Bemenet!$G$2:$G$301,$M829),"")</f>
        <v/>
      </c>
      <c r="E829" s="6" t="str">
        <f>IF(AND($B829&lt;&gt;"",$C829&lt;&gt;"",$B829&lt;=$C829),INDEX(Bemenet!$D$2:$D$301,$M829),"")</f>
        <v/>
      </c>
      <c r="F829" s="5" t="str">
        <f t="shared" si="108"/>
        <v/>
      </c>
      <c r="G829" s="5" t="str">
        <f t="shared" si="109"/>
        <v/>
      </c>
      <c r="H829" s="9" t="str">
        <f t="shared" si="110"/>
        <v/>
      </c>
      <c r="I829" s="5" t="str">
        <f t="shared" si="111"/>
        <v/>
      </c>
      <c r="J829" s="5" t="str">
        <f>IF(OR($L829="",NOT(COUNTIFS($L$2:$L829,$L829)=1)),"",SUMIFS($G:$G,$L:$L,$L829))</f>
        <v/>
      </c>
      <c r="K829" s="5" t="str">
        <f>IF(OR($L829="",NOT(COUNTIFS($L$2:$L829,$L829)=1)),"",SUMIFS($I:$I,$L:$L,$L829))</f>
        <v/>
      </c>
      <c r="L829" s="6" t="str">
        <f t="shared" si="112"/>
        <v/>
      </c>
      <c r="M829" s="6">
        <f t="shared" si="113"/>
        <v>34</v>
      </c>
      <c r="N829" s="6">
        <f t="shared" si="114"/>
        <v>4</v>
      </c>
      <c r="O829" s="9" t="str">
        <f>IF(AND($B829&lt;&gt;"",$C829&lt;&gt;"",$B829&lt;=$C829),INDEX(Szabalyok!$C:$C,$N829),"")</f>
        <v/>
      </c>
      <c r="P829">
        <f t="shared" si="116"/>
        <v>0</v>
      </c>
    </row>
    <row r="830" spans="1:16" x14ac:dyDescent="0.35">
      <c r="A830">
        <f t="shared" si="115"/>
        <v>0</v>
      </c>
      <c r="B830" s="4" t="str">
        <f>IF($M830&gt;300,"",IF(OR(INDEX(Bemenet!$E$2:$E$301,$M830)="",INDEX(Bemenet!$F$2:$F$301,$M830)=""),"",MAX(INDEX(Bemenet!$E$2:$E$301,$M830),INDEX(Szabalyok!$A:$A,$N830))))</f>
        <v/>
      </c>
      <c r="C830" s="4" t="str">
        <f>IF($B830="","",MIN(INDEX(Bemenet!$F$2:$F$301,$M830),INDEX(Szabalyok!$B:$B,$N830)))</f>
        <v/>
      </c>
      <c r="D830" s="5" t="str">
        <f>IF(AND($B830&lt;&gt;"",$C830&lt;&gt;"",$B830&lt;=$C830),INDEX(Bemenet!$G$2:$G$301,$M830),"")</f>
        <v/>
      </c>
      <c r="E830" s="6" t="str">
        <f>IF(AND($B830&lt;&gt;"",$C830&lt;&gt;"",$B830&lt;=$C830),INDEX(Bemenet!$D$2:$D$301,$M830),"")</f>
        <v/>
      </c>
      <c r="F830" s="5" t="str">
        <f t="shared" si="108"/>
        <v/>
      </c>
      <c r="G830" s="5" t="str">
        <f t="shared" si="109"/>
        <v/>
      </c>
      <c r="H830" s="9" t="str">
        <f t="shared" si="110"/>
        <v/>
      </c>
      <c r="I830" s="5" t="str">
        <f t="shared" si="111"/>
        <v/>
      </c>
      <c r="J830" s="5" t="str">
        <f>IF(OR($L830="",NOT(COUNTIFS($L$2:$L830,$L830)=1)),"",SUMIFS($G:$G,$L:$L,$L830))</f>
        <v/>
      </c>
      <c r="K830" s="5" t="str">
        <f>IF(OR($L830="",NOT(COUNTIFS($L$2:$L830,$L830)=1)),"",SUMIFS($I:$I,$L:$L,$L830))</f>
        <v/>
      </c>
      <c r="L830" s="6" t="str">
        <f t="shared" si="112"/>
        <v/>
      </c>
      <c r="M830" s="6">
        <f t="shared" si="113"/>
        <v>34</v>
      </c>
      <c r="N830" s="6">
        <f t="shared" si="114"/>
        <v>5</v>
      </c>
      <c r="O830" s="9" t="str">
        <f>IF(AND($B830&lt;&gt;"",$C830&lt;&gt;"",$B830&lt;=$C830),INDEX(Szabalyok!$C:$C,$N830),"")</f>
        <v/>
      </c>
      <c r="P830">
        <f t="shared" si="116"/>
        <v>0</v>
      </c>
    </row>
    <row r="831" spans="1:16" x14ac:dyDescent="0.35">
      <c r="A831">
        <f t="shared" si="115"/>
        <v>0</v>
      </c>
      <c r="B831" s="4" t="str">
        <f>IF($M831&gt;300,"",IF(OR(INDEX(Bemenet!$E$2:$E$301,$M831)="",INDEX(Bemenet!$F$2:$F$301,$M831)=""),"",MAX(INDEX(Bemenet!$E$2:$E$301,$M831),INDEX(Szabalyok!$A:$A,$N831))))</f>
        <v/>
      </c>
      <c r="C831" s="4" t="str">
        <f>IF($B831="","",MIN(INDEX(Bemenet!$F$2:$F$301,$M831),INDEX(Szabalyok!$B:$B,$N831)))</f>
        <v/>
      </c>
      <c r="D831" s="5" t="str">
        <f>IF(AND($B831&lt;&gt;"",$C831&lt;&gt;"",$B831&lt;=$C831),INDEX(Bemenet!$G$2:$G$301,$M831),"")</f>
        <v/>
      </c>
      <c r="E831" s="6" t="str">
        <f>IF(AND($B831&lt;&gt;"",$C831&lt;&gt;"",$B831&lt;=$C831),INDEX(Bemenet!$D$2:$D$301,$M831),"")</f>
        <v/>
      </c>
      <c r="F831" s="5" t="str">
        <f t="shared" si="108"/>
        <v/>
      </c>
      <c r="G831" s="5" t="str">
        <f t="shared" si="109"/>
        <v/>
      </c>
      <c r="H831" s="9" t="str">
        <f t="shared" si="110"/>
        <v/>
      </c>
      <c r="I831" s="5" t="str">
        <f t="shared" si="111"/>
        <v/>
      </c>
      <c r="J831" s="5" t="str">
        <f>IF(OR($L831="",NOT(COUNTIFS($L$2:$L831,$L831)=1)),"",SUMIFS($G:$G,$L:$L,$L831))</f>
        <v/>
      </c>
      <c r="K831" s="5" t="str">
        <f>IF(OR($L831="",NOT(COUNTIFS($L$2:$L831,$L831)=1)),"",SUMIFS($I:$I,$L:$L,$L831))</f>
        <v/>
      </c>
      <c r="L831" s="6" t="str">
        <f t="shared" si="112"/>
        <v/>
      </c>
      <c r="M831" s="6">
        <f t="shared" si="113"/>
        <v>34</v>
      </c>
      <c r="N831" s="6">
        <f t="shared" si="114"/>
        <v>6</v>
      </c>
      <c r="O831" s="9" t="str">
        <f>IF(AND($B831&lt;&gt;"",$C831&lt;&gt;"",$B831&lt;=$C831),INDEX(Szabalyok!$C:$C,$N831),"")</f>
        <v/>
      </c>
      <c r="P831">
        <f t="shared" si="116"/>
        <v>0</v>
      </c>
    </row>
    <row r="832" spans="1:16" x14ac:dyDescent="0.35">
      <c r="A832">
        <f t="shared" si="115"/>
        <v>0</v>
      </c>
      <c r="B832" s="4" t="str">
        <f>IF($M832&gt;300,"",IF(OR(INDEX(Bemenet!$E$2:$E$301,$M832)="",INDEX(Bemenet!$F$2:$F$301,$M832)=""),"",MAX(INDEX(Bemenet!$E$2:$E$301,$M832),INDEX(Szabalyok!$A:$A,$N832))))</f>
        <v/>
      </c>
      <c r="C832" s="4" t="str">
        <f>IF($B832="","",MIN(INDEX(Bemenet!$F$2:$F$301,$M832),INDEX(Szabalyok!$B:$B,$N832)))</f>
        <v/>
      </c>
      <c r="D832" s="5" t="str">
        <f>IF(AND($B832&lt;&gt;"",$C832&lt;&gt;"",$B832&lt;=$C832),INDEX(Bemenet!$G$2:$G$301,$M832),"")</f>
        <v/>
      </c>
      <c r="E832" s="6" t="str">
        <f>IF(AND($B832&lt;&gt;"",$C832&lt;&gt;"",$B832&lt;=$C832),INDEX(Bemenet!$D$2:$D$301,$M832),"")</f>
        <v/>
      </c>
      <c r="F832" s="5" t="str">
        <f t="shared" si="108"/>
        <v/>
      </c>
      <c r="G832" s="5" t="str">
        <f t="shared" si="109"/>
        <v/>
      </c>
      <c r="H832" s="9" t="str">
        <f t="shared" si="110"/>
        <v/>
      </c>
      <c r="I832" s="5" t="str">
        <f t="shared" si="111"/>
        <v/>
      </c>
      <c r="J832" s="5" t="str">
        <f>IF(OR($L832="",NOT(COUNTIFS($L$2:$L832,$L832)=1)),"",SUMIFS($G:$G,$L:$L,$L832))</f>
        <v/>
      </c>
      <c r="K832" s="5" t="str">
        <f>IF(OR($L832="",NOT(COUNTIFS($L$2:$L832,$L832)=1)),"",SUMIFS($I:$I,$L:$L,$L832))</f>
        <v/>
      </c>
      <c r="L832" s="6" t="str">
        <f t="shared" si="112"/>
        <v/>
      </c>
      <c r="M832" s="6">
        <f t="shared" si="113"/>
        <v>34</v>
      </c>
      <c r="N832" s="6">
        <f t="shared" si="114"/>
        <v>7</v>
      </c>
      <c r="O832" s="9" t="str">
        <f>IF(AND($B832&lt;&gt;"",$C832&lt;&gt;"",$B832&lt;=$C832),INDEX(Szabalyok!$C:$C,$N832),"")</f>
        <v/>
      </c>
      <c r="P832">
        <f t="shared" si="116"/>
        <v>0</v>
      </c>
    </row>
    <row r="833" spans="1:16" x14ac:dyDescent="0.35">
      <c r="A833">
        <f t="shared" si="115"/>
        <v>0</v>
      </c>
      <c r="B833" s="4" t="str">
        <f>IF($M833&gt;300,"",IF(OR(INDEX(Bemenet!$E$2:$E$301,$M833)="",INDEX(Bemenet!$F$2:$F$301,$M833)=""),"",MAX(INDEX(Bemenet!$E$2:$E$301,$M833),INDEX(Szabalyok!$A:$A,$N833))))</f>
        <v/>
      </c>
      <c r="C833" s="4" t="str">
        <f>IF($B833="","",MIN(INDEX(Bemenet!$F$2:$F$301,$M833),INDEX(Szabalyok!$B:$B,$N833)))</f>
        <v/>
      </c>
      <c r="D833" s="5" t="str">
        <f>IF(AND($B833&lt;&gt;"",$C833&lt;&gt;"",$B833&lt;=$C833),INDEX(Bemenet!$G$2:$G$301,$M833),"")</f>
        <v/>
      </c>
      <c r="E833" s="6" t="str">
        <f>IF(AND($B833&lt;&gt;"",$C833&lt;&gt;"",$B833&lt;=$C833),INDEX(Bemenet!$D$2:$D$301,$M833),"")</f>
        <v/>
      </c>
      <c r="F833" s="5" t="str">
        <f t="shared" si="108"/>
        <v/>
      </c>
      <c r="G833" s="5" t="str">
        <f t="shared" si="109"/>
        <v/>
      </c>
      <c r="H833" s="9" t="str">
        <f t="shared" si="110"/>
        <v/>
      </c>
      <c r="I833" s="5" t="str">
        <f t="shared" si="111"/>
        <v/>
      </c>
      <c r="J833" s="5" t="str">
        <f>IF(OR($L833="",NOT(COUNTIFS($L$2:$L833,$L833)=1)),"",SUMIFS($G:$G,$L:$L,$L833))</f>
        <v/>
      </c>
      <c r="K833" s="5" t="str">
        <f>IF(OR($L833="",NOT(COUNTIFS($L$2:$L833,$L833)=1)),"",SUMIFS($I:$I,$L:$L,$L833))</f>
        <v/>
      </c>
      <c r="L833" s="6" t="str">
        <f t="shared" si="112"/>
        <v/>
      </c>
      <c r="M833" s="6">
        <f t="shared" si="113"/>
        <v>34</v>
      </c>
      <c r="N833" s="6">
        <f t="shared" si="114"/>
        <v>8</v>
      </c>
      <c r="O833" s="9" t="str">
        <f>IF(AND($B833&lt;&gt;"",$C833&lt;&gt;"",$B833&lt;=$C833),INDEX(Szabalyok!$C:$C,$N833),"")</f>
        <v/>
      </c>
      <c r="P833">
        <f t="shared" si="116"/>
        <v>0</v>
      </c>
    </row>
    <row r="834" spans="1:16" x14ac:dyDescent="0.35">
      <c r="A834">
        <f t="shared" si="115"/>
        <v>0</v>
      </c>
      <c r="B834" s="4" t="str">
        <f>IF($M834&gt;300,"",IF(OR(INDEX(Bemenet!$E$2:$E$301,$M834)="",INDEX(Bemenet!$F$2:$F$301,$M834)=""),"",MAX(INDEX(Bemenet!$E$2:$E$301,$M834),INDEX(Szabalyok!$A:$A,$N834))))</f>
        <v/>
      </c>
      <c r="C834" s="4" t="str">
        <f>IF($B834="","",MIN(INDEX(Bemenet!$F$2:$F$301,$M834),INDEX(Szabalyok!$B:$B,$N834)))</f>
        <v/>
      </c>
      <c r="D834" s="5" t="str">
        <f>IF(AND($B834&lt;&gt;"",$C834&lt;&gt;"",$B834&lt;=$C834),INDEX(Bemenet!$G$2:$G$301,$M834),"")</f>
        <v/>
      </c>
      <c r="E834" s="6" t="str">
        <f>IF(AND($B834&lt;&gt;"",$C834&lt;&gt;"",$B834&lt;=$C834),INDEX(Bemenet!$D$2:$D$301,$M834),"")</f>
        <v/>
      </c>
      <c r="F834" s="5" t="str">
        <f t="shared" ref="F834:F897" si="117">IF(AND($B834&lt;&gt;"",$C834&lt;&gt;"",$B834&lt;=$C834),$C834-$B834+1,"")</f>
        <v/>
      </c>
      <c r="G834" s="5" t="str">
        <f t="shared" ref="G834:G897" si="118">IF($F834="","",$F834*$D834)</f>
        <v/>
      </c>
      <c r="H834" s="9" t="str">
        <f t="shared" ref="H834:H897" si="119">IF($G834="","",$O834)</f>
        <v/>
      </c>
      <c r="I834" s="5" t="str">
        <f t="shared" ref="I834:I897" si="120">IF($G834="","",$G834*IF($H834="",$O834,$H834)/100)</f>
        <v/>
      </c>
      <c r="J834" s="5" t="str">
        <f>IF(OR($L834="",NOT(COUNTIFS($L$2:$L834,$L834)=1)),"",SUMIFS($G:$G,$L:$L,$L834))</f>
        <v/>
      </c>
      <c r="K834" s="5" t="str">
        <f>IF(OR($L834="",NOT(COUNTIFS($L$2:$L834,$L834)=1)),"",SUMIFS($I:$I,$L:$L,$L834))</f>
        <v/>
      </c>
      <c r="L834" s="6" t="str">
        <f t="shared" ref="L834:L897" si="121">IF($B834="","",YEAR($B834))</f>
        <v/>
      </c>
      <c r="M834" s="6">
        <f t="shared" ref="M834:M897" si="122">INT((ROW()-2)/25)+1</f>
        <v>34</v>
      </c>
      <c r="N834" s="6">
        <f t="shared" ref="N834:N897" si="123">MOD(ROW()-2,25)+2</f>
        <v>9</v>
      </c>
      <c r="O834" s="9" t="str">
        <f>IF(AND($B834&lt;&gt;"",$C834&lt;&gt;"",$B834&lt;=$C834),INDEX(Szabalyok!$C:$C,$N834),"")</f>
        <v/>
      </c>
      <c r="P834">
        <f t="shared" si="116"/>
        <v>0</v>
      </c>
    </row>
    <row r="835" spans="1:16" x14ac:dyDescent="0.35">
      <c r="A835">
        <f t="shared" si="115"/>
        <v>0</v>
      </c>
      <c r="B835" s="4" t="str">
        <f>IF($M835&gt;300,"",IF(OR(INDEX(Bemenet!$E$2:$E$301,$M835)="",INDEX(Bemenet!$F$2:$F$301,$M835)=""),"",MAX(INDEX(Bemenet!$E$2:$E$301,$M835),INDEX(Szabalyok!$A:$A,$N835))))</f>
        <v/>
      </c>
      <c r="C835" s="4" t="str">
        <f>IF($B835="","",MIN(INDEX(Bemenet!$F$2:$F$301,$M835),INDEX(Szabalyok!$B:$B,$N835)))</f>
        <v/>
      </c>
      <c r="D835" s="5" t="str">
        <f>IF(AND($B835&lt;&gt;"",$C835&lt;&gt;"",$B835&lt;=$C835),INDEX(Bemenet!$G$2:$G$301,$M835),"")</f>
        <v/>
      </c>
      <c r="E835" s="6" t="str">
        <f>IF(AND($B835&lt;&gt;"",$C835&lt;&gt;"",$B835&lt;=$C835),INDEX(Bemenet!$D$2:$D$301,$M835),"")</f>
        <v/>
      </c>
      <c r="F835" s="5" t="str">
        <f t="shared" si="117"/>
        <v/>
      </c>
      <c r="G835" s="5" t="str">
        <f t="shared" si="118"/>
        <v/>
      </c>
      <c r="H835" s="9" t="str">
        <f t="shared" si="119"/>
        <v/>
      </c>
      <c r="I835" s="5" t="str">
        <f t="shared" si="120"/>
        <v/>
      </c>
      <c r="J835" s="5" t="str">
        <f>IF(OR($L835="",NOT(COUNTIFS($L$2:$L835,$L835)=1)),"",SUMIFS($G:$G,$L:$L,$L835))</f>
        <v/>
      </c>
      <c r="K835" s="5" t="str">
        <f>IF(OR($L835="",NOT(COUNTIFS($L$2:$L835,$L835)=1)),"",SUMIFS($I:$I,$L:$L,$L835))</f>
        <v/>
      </c>
      <c r="L835" s="6" t="str">
        <f t="shared" si="121"/>
        <v/>
      </c>
      <c r="M835" s="6">
        <f t="shared" si="122"/>
        <v>34</v>
      </c>
      <c r="N835" s="6">
        <f t="shared" si="123"/>
        <v>10</v>
      </c>
      <c r="O835" s="9" t="str">
        <f>IF(AND($B835&lt;&gt;"",$C835&lt;&gt;"",$B835&lt;=$C835),INDEX(Szabalyok!$C:$C,$N835),"")</f>
        <v/>
      </c>
      <c r="P835">
        <f t="shared" si="116"/>
        <v>0</v>
      </c>
    </row>
    <row r="836" spans="1:16" x14ac:dyDescent="0.35">
      <c r="A836">
        <f t="shared" ref="A836:A899" si="124">IF(P836=P835,0,P836)</f>
        <v>0</v>
      </c>
      <c r="B836" s="4" t="str">
        <f>IF($M836&gt;300,"",IF(OR(INDEX(Bemenet!$E$2:$E$301,$M836)="",INDEX(Bemenet!$F$2:$F$301,$M836)=""),"",MAX(INDEX(Bemenet!$E$2:$E$301,$M836),INDEX(Szabalyok!$A:$A,$N836))))</f>
        <v/>
      </c>
      <c r="C836" s="4" t="str">
        <f>IF($B836="","",MIN(INDEX(Bemenet!$F$2:$F$301,$M836),INDEX(Szabalyok!$B:$B,$N836)))</f>
        <v/>
      </c>
      <c r="D836" s="5" t="str">
        <f>IF(AND($B836&lt;&gt;"",$C836&lt;&gt;"",$B836&lt;=$C836),INDEX(Bemenet!$G$2:$G$301,$M836),"")</f>
        <v/>
      </c>
      <c r="E836" s="6" t="str">
        <f>IF(AND($B836&lt;&gt;"",$C836&lt;&gt;"",$B836&lt;=$C836),INDEX(Bemenet!$D$2:$D$301,$M836),"")</f>
        <v/>
      </c>
      <c r="F836" s="5" t="str">
        <f t="shared" si="117"/>
        <v/>
      </c>
      <c r="G836" s="5" t="str">
        <f t="shared" si="118"/>
        <v/>
      </c>
      <c r="H836" s="9" t="str">
        <f t="shared" si="119"/>
        <v/>
      </c>
      <c r="I836" s="5" t="str">
        <f t="shared" si="120"/>
        <v/>
      </c>
      <c r="J836" s="5" t="str">
        <f>IF(OR($L836="",NOT(COUNTIFS($L$2:$L836,$L836)=1)),"",SUMIFS($G:$G,$L:$L,$L836))</f>
        <v/>
      </c>
      <c r="K836" s="5" t="str">
        <f>IF(OR($L836="",NOT(COUNTIFS($L$2:$L836,$L836)=1)),"",SUMIFS($I:$I,$L:$L,$L836))</f>
        <v/>
      </c>
      <c r="L836" s="6" t="str">
        <f t="shared" si="121"/>
        <v/>
      </c>
      <c r="M836" s="6">
        <f t="shared" si="122"/>
        <v>34</v>
      </c>
      <c r="N836" s="6">
        <f t="shared" si="123"/>
        <v>11</v>
      </c>
      <c r="O836" s="9" t="str">
        <f>IF(AND($B836&lt;&gt;"",$C836&lt;&gt;"",$B836&lt;=$C836),INDEX(Szabalyok!$C:$C,$N836),"")</f>
        <v/>
      </c>
      <c r="P836">
        <f t="shared" ref="P836:P899" si="125">IF(D836="",P835,P835+1)</f>
        <v>0</v>
      </c>
    </row>
    <row r="837" spans="1:16" x14ac:dyDescent="0.35">
      <c r="A837">
        <f t="shared" si="124"/>
        <v>0</v>
      </c>
      <c r="B837" s="4" t="str">
        <f>IF($M837&gt;300,"",IF(OR(INDEX(Bemenet!$E$2:$E$301,$M837)="",INDEX(Bemenet!$F$2:$F$301,$M837)=""),"",MAX(INDEX(Bemenet!$E$2:$E$301,$M837),INDEX(Szabalyok!$A:$A,$N837))))</f>
        <v/>
      </c>
      <c r="C837" s="4" t="str">
        <f>IF($B837="","",MIN(INDEX(Bemenet!$F$2:$F$301,$M837),INDEX(Szabalyok!$B:$B,$N837)))</f>
        <v/>
      </c>
      <c r="D837" s="5" t="str">
        <f>IF(AND($B837&lt;&gt;"",$C837&lt;&gt;"",$B837&lt;=$C837),INDEX(Bemenet!$G$2:$G$301,$M837),"")</f>
        <v/>
      </c>
      <c r="E837" s="6" t="str">
        <f>IF(AND($B837&lt;&gt;"",$C837&lt;&gt;"",$B837&lt;=$C837),INDEX(Bemenet!$D$2:$D$301,$M837),"")</f>
        <v/>
      </c>
      <c r="F837" s="5" t="str">
        <f t="shared" si="117"/>
        <v/>
      </c>
      <c r="G837" s="5" t="str">
        <f t="shared" si="118"/>
        <v/>
      </c>
      <c r="H837" s="9" t="str">
        <f t="shared" si="119"/>
        <v/>
      </c>
      <c r="I837" s="5" t="str">
        <f t="shared" si="120"/>
        <v/>
      </c>
      <c r="J837" s="5" t="str">
        <f>IF(OR($L837="",NOT(COUNTIFS($L$2:$L837,$L837)=1)),"",SUMIFS($G:$G,$L:$L,$L837))</f>
        <v/>
      </c>
      <c r="K837" s="5" t="str">
        <f>IF(OR($L837="",NOT(COUNTIFS($L$2:$L837,$L837)=1)),"",SUMIFS($I:$I,$L:$L,$L837))</f>
        <v/>
      </c>
      <c r="L837" s="6" t="str">
        <f t="shared" si="121"/>
        <v/>
      </c>
      <c r="M837" s="6">
        <f t="shared" si="122"/>
        <v>34</v>
      </c>
      <c r="N837" s="6">
        <f t="shared" si="123"/>
        <v>12</v>
      </c>
      <c r="O837" s="9" t="str">
        <f>IF(AND($B837&lt;&gt;"",$C837&lt;&gt;"",$B837&lt;=$C837),INDEX(Szabalyok!$C:$C,$N837),"")</f>
        <v/>
      </c>
      <c r="P837">
        <f t="shared" si="125"/>
        <v>0</v>
      </c>
    </row>
    <row r="838" spans="1:16" x14ac:dyDescent="0.35">
      <c r="A838">
        <f t="shared" si="124"/>
        <v>0</v>
      </c>
      <c r="B838" s="4" t="str">
        <f>IF($M838&gt;300,"",IF(OR(INDEX(Bemenet!$E$2:$E$301,$M838)="",INDEX(Bemenet!$F$2:$F$301,$M838)=""),"",MAX(INDEX(Bemenet!$E$2:$E$301,$M838),INDEX(Szabalyok!$A:$A,$N838))))</f>
        <v/>
      </c>
      <c r="C838" s="4" t="str">
        <f>IF($B838="","",MIN(INDEX(Bemenet!$F$2:$F$301,$M838),INDEX(Szabalyok!$B:$B,$N838)))</f>
        <v/>
      </c>
      <c r="D838" s="5" t="str">
        <f>IF(AND($B838&lt;&gt;"",$C838&lt;&gt;"",$B838&lt;=$C838),INDEX(Bemenet!$G$2:$G$301,$M838),"")</f>
        <v/>
      </c>
      <c r="E838" s="6" t="str">
        <f>IF(AND($B838&lt;&gt;"",$C838&lt;&gt;"",$B838&lt;=$C838),INDEX(Bemenet!$D$2:$D$301,$M838),"")</f>
        <v/>
      </c>
      <c r="F838" s="5" t="str">
        <f t="shared" si="117"/>
        <v/>
      </c>
      <c r="G838" s="5" t="str">
        <f t="shared" si="118"/>
        <v/>
      </c>
      <c r="H838" s="9" t="str">
        <f t="shared" si="119"/>
        <v/>
      </c>
      <c r="I838" s="5" t="str">
        <f t="shared" si="120"/>
        <v/>
      </c>
      <c r="J838" s="5" t="str">
        <f>IF(OR($L838="",NOT(COUNTIFS($L$2:$L838,$L838)=1)),"",SUMIFS($G:$G,$L:$L,$L838))</f>
        <v/>
      </c>
      <c r="K838" s="5" t="str">
        <f>IF(OR($L838="",NOT(COUNTIFS($L$2:$L838,$L838)=1)),"",SUMIFS($I:$I,$L:$L,$L838))</f>
        <v/>
      </c>
      <c r="L838" s="6" t="str">
        <f t="shared" si="121"/>
        <v/>
      </c>
      <c r="M838" s="6">
        <f t="shared" si="122"/>
        <v>34</v>
      </c>
      <c r="N838" s="6">
        <f t="shared" si="123"/>
        <v>13</v>
      </c>
      <c r="O838" s="9" t="str">
        <f>IF(AND($B838&lt;&gt;"",$C838&lt;&gt;"",$B838&lt;=$C838),INDEX(Szabalyok!$C:$C,$N838),"")</f>
        <v/>
      </c>
      <c r="P838">
        <f t="shared" si="125"/>
        <v>0</v>
      </c>
    </row>
    <row r="839" spans="1:16" x14ac:dyDescent="0.35">
      <c r="A839">
        <f t="shared" si="124"/>
        <v>0</v>
      </c>
      <c r="B839" s="4" t="str">
        <f>IF($M839&gt;300,"",IF(OR(INDEX(Bemenet!$E$2:$E$301,$M839)="",INDEX(Bemenet!$F$2:$F$301,$M839)=""),"",MAX(INDEX(Bemenet!$E$2:$E$301,$M839),INDEX(Szabalyok!$A:$A,$N839))))</f>
        <v/>
      </c>
      <c r="C839" s="4" t="str">
        <f>IF($B839="","",MIN(INDEX(Bemenet!$F$2:$F$301,$M839),INDEX(Szabalyok!$B:$B,$N839)))</f>
        <v/>
      </c>
      <c r="D839" s="5" t="str">
        <f>IF(AND($B839&lt;&gt;"",$C839&lt;&gt;"",$B839&lt;=$C839),INDEX(Bemenet!$G$2:$G$301,$M839),"")</f>
        <v/>
      </c>
      <c r="E839" s="6" t="str">
        <f>IF(AND($B839&lt;&gt;"",$C839&lt;&gt;"",$B839&lt;=$C839),INDEX(Bemenet!$D$2:$D$301,$M839),"")</f>
        <v/>
      </c>
      <c r="F839" s="5" t="str">
        <f t="shared" si="117"/>
        <v/>
      </c>
      <c r="G839" s="5" t="str">
        <f t="shared" si="118"/>
        <v/>
      </c>
      <c r="H839" s="9" t="str">
        <f t="shared" si="119"/>
        <v/>
      </c>
      <c r="I839" s="5" t="str">
        <f t="shared" si="120"/>
        <v/>
      </c>
      <c r="J839" s="5" t="str">
        <f>IF(OR($L839="",NOT(COUNTIFS($L$2:$L839,$L839)=1)),"",SUMIFS($G:$G,$L:$L,$L839))</f>
        <v/>
      </c>
      <c r="K839" s="5" t="str">
        <f>IF(OR($L839="",NOT(COUNTIFS($L$2:$L839,$L839)=1)),"",SUMIFS($I:$I,$L:$L,$L839))</f>
        <v/>
      </c>
      <c r="L839" s="6" t="str">
        <f t="shared" si="121"/>
        <v/>
      </c>
      <c r="M839" s="6">
        <f t="shared" si="122"/>
        <v>34</v>
      </c>
      <c r="N839" s="6">
        <f t="shared" si="123"/>
        <v>14</v>
      </c>
      <c r="O839" s="9" t="str">
        <f>IF(AND($B839&lt;&gt;"",$C839&lt;&gt;"",$B839&lt;=$C839),INDEX(Szabalyok!$C:$C,$N839),"")</f>
        <v/>
      </c>
      <c r="P839">
        <f t="shared" si="125"/>
        <v>0</v>
      </c>
    </row>
    <row r="840" spans="1:16" x14ac:dyDescent="0.35">
      <c r="A840">
        <f t="shared" si="124"/>
        <v>0</v>
      </c>
      <c r="B840" s="4" t="str">
        <f>IF($M840&gt;300,"",IF(OR(INDEX(Bemenet!$E$2:$E$301,$M840)="",INDEX(Bemenet!$F$2:$F$301,$M840)=""),"",MAX(INDEX(Bemenet!$E$2:$E$301,$M840),INDEX(Szabalyok!$A:$A,$N840))))</f>
        <v/>
      </c>
      <c r="C840" s="4" t="str">
        <f>IF($B840="","",MIN(INDEX(Bemenet!$F$2:$F$301,$M840),INDEX(Szabalyok!$B:$B,$N840)))</f>
        <v/>
      </c>
      <c r="D840" s="5" t="str">
        <f>IF(AND($B840&lt;&gt;"",$C840&lt;&gt;"",$B840&lt;=$C840),INDEX(Bemenet!$G$2:$G$301,$M840),"")</f>
        <v/>
      </c>
      <c r="E840" s="6" t="str">
        <f>IF(AND($B840&lt;&gt;"",$C840&lt;&gt;"",$B840&lt;=$C840),INDEX(Bemenet!$D$2:$D$301,$M840),"")</f>
        <v/>
      </c>
      <c r="F840" s="5" t="str">
        <f t="shared" si="117"/>
        <v/>
      </c>
      <c r="G840" s="5" t="str">
        <f t="shared" si="118"/>
        <v/>
      </c>
      <c r="H840" s="9" t="str">
        <f t="shared" si="119"/>
        <v/>
      </c>
      <c r="I840" s="5" t="str">
        <f t="shared" si="120"/>
        <v/>
      </c>
      <c r="J840" s="5" t="str">
        <f>IF(OR($L840="",NOT(COUNTIFS($L$2:$L840,$L840)=1)),"",SUMIFS($G:$G,$L:$L,$L840))</f>
        <v/>
      </c>
      <c r="K840" s="5" t="str">
        <f>IF(OR($L840="",NOT(COUNTIFS($L$2:$L840,$L840)=1)),"",SUMIFS($I:$I,$L:$L,$L840))</f>
        <v/>
      </c>
      <c r="L840" s="6" t="str">
        <f t="shared" si="121"/>
        <v/>
      </c>
      <c r="M840" s="6">
        <f t="shared" si="122"/>
        <v>34</v>
      </c>
      <c r="N840" s="6">
        <f t="shared" si="123"/>
        <v>15</v>
      </c>
      <c r="O840" s="9" t="str">
        <f>IF(AND($B840&lt;&gt;"",$C840&lt;&gt;"",$B840&lt;=$C840),INDEX(Szabalyok!$C:$C,$N840),"")</f>
        <v/>
      </c>
      <c r="P840">
        <f t="shared" si="125"/>
        <v>0</v>
      </c>
    </row>
    <row r="841" spans="1:16" x14ac:dyDescent="0.35">
      <c r="A841">
        <f t="shared" si="124"/>
        <v>0</v>
      </c>
      <c r="B841" s="4" t="str">
        <f>IF($M841&gt;300,"",IF(OR(INDEX(Bemenet!$E$2:$E$301,$M841)="",INDEX(Bemenet!$F$2:$F$301,$M841)=""),"",MAX(INDEX(Bemenet!$E$2:$E$301,$M841),INDEX(Szabalyok!$A:$A,$N841))))</f>
        <v/>
      </c>
      <c r="C841" s="4" t="str">
        <f>IF($B841="","",MIN(INDEX(Bemenet!$F$2:$F$301,$M841),INDEX(Szabalyok!$B:$B,$N841)))</f>
        <v/>
      </c>
      <c r="D841" s="5" t="str">
        <f>IF(AND($B841&lt;&gt;"",$C841&lt;&gt;"",$B841&lt;=$C841),INDEX(Bemenet!$G$2:$G$301,$M841),"")</f>
        <v/>
      </c>
      <c r="E841" s="6" t="str">
        <f>IF(AND($B841&lt;&gt;"",$C841&lt;&gt;"",$B841&lt;=$C841),INDEX(Bemenet!$D$2:$D$301,$M841),"")</f>
        <v/>
      </c>
      <c r="F841" s="5" t="str">
        <f t="shared" si="117"/>
        <v/>
      </c>
      <c r="G841" s="5" t="str">
        <f t="shared" si="118"/>
        <v/>
      </c>
      <c r="H841" s="9" t="str">
        <f t="shared" si="119"/>
        <v/>
      </c>
      <c r="I841" s="5" t="str">
        <f t="shared" si="120"/>
        <v/>
      </c>
      <c r="J841" s="5" t="str">
        <f>IF(OR($L841="",NOT(COUNTIFS($L$2:$L841,$L841)=1)),"",SUMIFS($G:$G,$L:$L,$L841))</f>
        <v/>
      </c>
      <c r="K841" s="5" t="str">
        <f>IF(OR($L841="",NOT(COUNTIFS($L$2:$L841,$L841)=1)),"",SUMIFS($I:$I,$L:$L,$L841))</f>
        <v/>
      </c>
      <c r="L841" s="6" t="str">
        <f t="shared" si="121"/>
        <v/>
      </c>
      <c r="M841" s="6">
        <f t="shared" si="122"/>
        <v>34</v>
      </c>
      <c r="N841" s="6">
        <f t="shared" si="123"/>
        <v>16</v>
      </c>
      <c r="O841" s="9" t="str">
        <f>IF(AND($B841&lt;&gt;"",$C841&lt;&gt;"",$B841&lt;=$C841),INDEX(Szabalyok!$C:$C,$N841),"")</f>
        <v/>
      </c>
      <c r="P841">
        <f t="shared" si="125"/>
        <v>0</v>
      </c>
    </row>
    <row r="842" spans="1:16" x14ac:dyDescent="0.35">
      <c r="A842">
        <f t="shared" si="124"/>
        <v>0</v>
      </c>
      <c r="B842" s="4" t="str">
        <f>IF($M842&gt;300,"",IF(OR(INDEX(Bemenet!$E$2:$E$301,$M842)="",INDEX(Bemenet!$F$2:$F$301,$M842)=""),"",MAX(INDEX(Bemenet!$E$2:$E$301,$M842),INDEX(Szabalyok!$A:$A,$N842))))</f>
        <v/>
      </c>
      <c r="C842" s="4" t="str">
        <f>IF($B842="","",MIN(INDEX(Bemenet!$F$2:$F$301,$M842),INDEX(Szabalyok!$B:$B,$N842)))</f>
        <v/>
      </c>
      <c r="D842" s="5" t="str">
        <f>IF(AND($B842&lt;&gt;"",$C842&lt;&gt;"",$B842&lt;=$C842),INDEX(Bemenet!$G$2:$G$301,$M842),"")</f>
        <v/>
      </c>
      <c r="E842" s="6" t="str">
        <f>IF(AND($B842&lt;&gt;"",$C842&lt;&gt;"",$B842&lt;=$C842),INDEX(Bemenet!$D$2:$D$301,$M842),"")</f>
        <v/>
      </c>
      <c r="F842" s="5" t="str">
        <f t="shared" si="117"/>
        <v/>
      </c>
      <c r="G842" s="5" t="str">
        <f t="shared" si="118"/>
        <v/>
      </c>
      <c r="H842" s="9" t="str">
        <f t="shared" si="119"/>
        <v/>
      </c>
      <c r="I842" s="5" t="str">
        <f t="shared" si="120"/>
        <v/>
      </c>
      <c r="J842" s="5" t="str">
        <f>IF(OR($L842="",NOT(COUNTIFS($L$2:$L842,$L842)=1)),"",SUMIFS($G:$G,$L:$L,$L842))</f>
        <v/>
      </c>
      <c r="K842" s="5" t="str">
        <f>IF(OR($L842="",NOT(COUNTIFS($L$2:$L842,$L842)=1)),"",SUMIFS($I:$I,$L:$L,$L842))</f>
        <v/>
      </c>
      <c r="L842" s="6" t="str">
        <f t="shared" si="121"/>
        <v/>
      </c>
      <c r="M842" s="6">
        <f t="shared" si="122"/>
        <v>34</v>
      </c>
      <c r="N842" s="6">
        <f t="shared" si="123"/>
        <v>17</v>
      </c>
      <c r="O842" s="9" t="str">
        <f>IF(AND($B842&lt;&gt;"",$C842&lt;&gt;"",$B842&lt;=$C842),INDEX(Szabalyok!$C:$C,$N842),"")</f>
        <v/>
      </c>
      <c r="P842">
        <f t="shared" si="125"/>
        <v>0</v>
      </c>
    </row>
    <row r="843" spans="1:16" x14ac:dyDescent="0.35">
      <c r="A843">
        <f t="shared" si="124"/>
        <v>0</v>
      </c>
      <c r="B843" s="4" t="str">
        <f>IF($M843&gt;300,"",IF(OR(INDEX(Bemenet!$E$2:$E$301,$M843)="",INDEX(Bemenet!$F$2:$F$301,$M843)=""),"",MAX(INDEX(Bemenet!$E$2:$E$301,$M843),INDEX(Szabalyok!$A:$A,$N843))))</f>
        <v/>
      </c>
      <c r="C843" s="4" t="str">
        <f>IF($B843="","",MIN(INDEX(Bemenet!$F$2:$F$301,$M843),INDEX(Szabalyok!$B:$B,$N843)))</f>
        <v/>
      </c>
      <c r="D843" s="5" t="str">
        <f>IF(AND($B843&lt;&gt;"",$C843&lt;&gt;"",$B843&lt;=$C843),INDEX(Bemenet!$G$2:$G$301,$M843),"")</f>
        <v/>
      </c>
      <c r="E843" s="6" t="str">
        <f>IF(AND($B843&lt;&gt;"",$C843&lt;&gt;"",$B843&lt;=$C843),INDEX(Bemenet!$D$2:$D$301,$M843),"")</f>
        <v/>
      </c>
      <c r="F843" s="5" t="str">
        <f t="shared" si="117"/>
        <v/>
      </c>
      <c r="G843" s="5" t="str">
        <f t="shared" si="118"/>
        <v/>
      </c>
      <c r="H843" s="9" t="str">
        <f t="shared" si="119"/>
        <v/>
      </c>
      <c r="I843" s="5" t="str">
        <f t="shared" si="120"/>
        <v/>
      </c>
      <c r="J843" s="5" t="str">
        <f>IF(OR($L843="",NOT(COUNTIFS($L$2:$L843,$L843)=1)),"",SUMIFS($G:$G,$L:$L,$L843))</f>
        <v/>
      </c>
      <c r="K843" s="5" t="str">
        <f>IF(OR($L843="",NOT(COUNTIFS($L$2:$L843,$L843)=1)),"",SUMIFS($I:$I,$L:$L,$L843))</f>
        <v/>
      </c>
      <c r="L843" s="6" t="str">
        <f t="shared" si="121"/>
        <v/>
      </c>
      <c r="M843" s="6">
        <f t="shared" si="122"/>
        <v>34</v>
      </c>
      <c r="N843" s="6">
        <f t="shared" si="123"/>
        <v>18</v>
      </c>
      <c r="O843" s="9" t="str">
        <f>IF(AND($B843&lt;&gt;"",$C843&lt;&gt;"",$B843&lt;=$C843),INDEX(Szabalyok!$C:$C,$N843),"")</f>
        <v/>
      </c>
      <c r="P843">
        <f t="shared" si="125"/>
        <v>0</v>
      </c>
    </row>
    <row r="844" spans="1:16" x14ac:dyDescent="0.35">
      <c r="A844">
        <f t="shared" si="124"/>
        <v>0</v>
      </c>
      <c r="B844" s="4" t="str">
        <f>IF($M844&gt;300,"",IF(OR(INDEX(Bemenet!$E$2:$E$301,$M844)="",INDEX(Bemenet!$F$2:$F$301,$M844)=""),"",MAX(INDEX(Bemenet!$E$2:$E$301,$M844),INDEX(Szabalyok!$A:$A,$N844))))</f>
        <v/>
      </c>
      <c r="C844" s="4" t="str">
        <f>IF($B844="","",MIN(INDEX(Bemenet!$F$2:$F$301,$M844),INDEX(Szabalyok!$B:$B,$N844)))</f>
        <v/>
      </c>
      <c r="D844" s="5" t="str">
        <f>IF(AND($B844&lt;&gt;"",$C844&lt;&gt;"",$B844&lt;=$C844),INDEX(Bemenet!$G$2:$G$301,$M844),"")</f>
        <v/>
      </c>
      <c r="E844" s="6" t="str">
        <f>IF(AND($B844&lt;&gt;"",$C844&lt;&gt;"",$B844&lt;=$C844),INDEX(Bemenet!$D$2:$D$301,$M844),"")</f>
        <v/>
      </c>
      <c r="F844" s="5" t="str">
        <f t="shared" si="117"/>
        <v/>
      </c>
      <c r="G844" s="5" t="str">
        <f t="shared" si="118"/>
        <v/>
      </c>
      <c r="H844" s="9" t="str">
        <f t="shared" si="119"/>
        <v/>
      </c>
      <c r="I844" s="5" t="str">
        <f t="shared" si="120"/>
        <v/>
      </c>
      <c r="J844" s="5" t="str">
        <f>IF(OR($L844="",NOT(COUNTIFS($L$2:$L844,$L844)=1)),"",SUMIFS($G:$G,$L:$L,$L844))</f>
        <v/>
      </c>
      <c r="K844" s="5" t="str">
        <f>IF(OR($L844="",NOT(COUNTIFS($L$2:$L844,$L844)=1)),"",SUMIFS($I:$I,$L:$L,$L844))</f>
        <v/>
      </c>
      <c r="L844" s="6" t="str">
        <f t="shared" si="121"/>
        <v/>
      </c>
      <c r="M844" s="6">
        <f t="shared" si="122"/>
        <v>34</v>
      </c>
      <c r="N844" s="6">
        <f t="shared" si="123"/>
        <v>19</v>
      </c>
      <c r="O844" s="9" t="str">
        <f>IF(AND($B844&lt;&gt;"",$C844&lt;&gt;"",$B844&lt;=$C844),INDEX(Szabalyok!$C:$C,$N844),"")</f>
        <v/>
      </c>
      <c r="P844">
        <f t="shared" si="125"/>
        <v>0</v>
      </c>
    </row>
    <row r="845" spans="1:16" x14ac:dyDescent="0.35">
      <c r="A845">
        <f t="shared" si="124"/>
        <v>0</v>
      </c>
      <c r="B845" s="4" t="str">
        <f>IF($M845&gt;300,"",IF(OR(INDEX(Bemenet!$E$2:$E$301,$M845)="",INDEX(Bemenet!$F$2:$F$301,$M845)=""),"",MAX(INDEX(Bemenet!$E$2:$E$301,$M845),INDEX(Szabalyok!$A:$A,$N845))))</f>
        <v/>
      </c>
      <c r="C845" s="4" t="str">
        <f>IF($B845="","",MIN(INDEX(Bemenet!$F$2:$F$301,$M845),INDEX(Szabalyok!$B:$B,$N845)))</f>
        <v/>
      </c>
      <c r="D845" s="5" t="str">
        <f>IF(AND($B845&lt;&gt;"",$C845&lt;&gt;"",$B845&lt;=$C845),INDEX(Bemenet!$G$2:$G$301,$M845),"")</f>
        <v/>
      </c>
      <c r="E845" s="6" t="str">
        <f>IF(AND($B845&lt;&gt;"",$C845&lt;&gt;"",$B845&lt;=$C845),INDEX(Bemenet!$D$2:$D$301,$M845),"")</f>
        <v/>
      </c>
      <c r="F845" s="5" t="str">
        <f t="shared" si="117"/>
        <v/>
      </c>
      <c r="G845" s="5" t="str">
        <f t="shared" si="118"/>
        <v/>
      </c>
      <c r="H845" s="9" t="str">
        <f t="shared" si="119"/>
        <v/>
      </c>
      <c r="I845" s="5" t="str">
        <f t="shared" si="120"/>
        <v/>
      </c>
      <c r="J845" s="5" t="str">
        <f>IF(OR($L845="",NOT(COUNTIFS($L$2:$L845,$L845)=1)),"",SUMIFS($G:$G,$L:$L,$L845))</f>
        <v/>
      </c>
      <c r="K845" s="5" t="str">
        <f>IF(OR($L845="",NOT(COUNTIFS($L$2:$L845,$L845)=1)),"",SUMIFS($I:$I,$L:$L,$L845))</f>
        <v/>
      </c>
      <c r="L845" s="6" t="str">
        <f t="shared" si="121"/>
        <v/>
      </c>
      <c r="M845" s="6">
        <f t="shared" si="122"/>
        <v>34</v>
      </c>
      <c r="N845" s="6">
        <f t="shared" si="123"/>
        <v>20</v>
      </c>
      <c r="O845" s="9" t="str">
        <f>IF(AND($B845&lt;&gt;"",$C845&lt;&gt;"",$B845&lt;=$C845),INDEX(Szabalyok!$C:$C,$N845),"")</f>
        <v/>
      </c>
      <c r="P845">
        <f t="shared" si="125"/>
        <v>0</v>
      </c>
    </row>
    <row r="846" spans="1:16" x14ac:dyDescent="0.35">
      <c r="A846">
        <f t="shared" si="124"/>
        <v>0</v>
      </c>
      <c r="B846" s="4" t="str">
        <f>IF($M846&gt;300,"",IF(OR(INDEX(Bemenet!$E$2:$E$301,$M846)="",INDEX(Bemenet!$F$2:$F$301,$M846)=""),"",MAX(INDEX(Bemenet!$E$2:$E$301,$M846),INDEX(Szabalyok!$A:$A,$N846))))</f>
        <v/>
      </c>
      <c r="C846" s="4" t="str">
        <f>IF($B846="","",MIN(INDEX(Bemenet!$F$2:$F$301,$M846),INDEX(Szabalyok!$B:$B,$N846)))</f>
        <v/>
      </c>
      <c r="D846" s="5" t="str">
        <f>IF(AND($B846&lt;&gt;"",$C846&lt;&gt;"",$B846&lt;=$C846),INDEX(Bemenet!$G$2:$G$301,$M846),"")</f>
        <v/>
      </c>
      <c r="E846" s="6" t="str">
        <f>IF(AND($B846&lt;&gt;"",$C846&lt;&gt;"",$B846&lt;=$C846),INDEX(Bemenet!$D$2:$D$301,$M846),"")</f>
        <v/>
      </c>
      <c r="F846" s="5" t="str">
        <f t="shared" si="117"/>
        <v/>
      </c>
      <c r="G846" s="5" t="str">
        <f t="shared" si="118"/>
        <v/>
      </c>
      <c r="H846" s="9" t="str">
        <f t="shared" si="119"/>
        <v/>
      </c>
      <c r="I846" s="5" t="str">
        <f t="shared" si="120"/>
        <v/>
      </c>
      <c r="J846" s="5" t="str">
        <f>IF(OR($L846="",NOT(COUNTIFS($L$2:$L846,$L846)=1)),"",SUMIFS($G:$G,$L:$L,$L846))</f>
        <v/>
      </c>
      <c r="K846" s="5" t="str">
        <f>IF(OR($L846="",NOT(COUNTIFS($L$2:$L846,$L846)=1)),"",SUMIFS($I:$I,$L:$L,$L846))</f>
        <v/>
      </c>
      <c r="L846" s="6" t="str">
        <f t="shared" si="121"/>
        <v/>
      </c>
      <c r="M846" s="6">
        <f t="shared" si="122"/>
        <v>34</v>
      </c>
      <c r="N846" s="6">
        <f t="shared" si="123"/>
        <v>21</v>
      </c>
      <c r="O846" s="9" t="str">
        <f>IF(AND($B846&lt;&gt;"",$C846&lt;&gt;"",$B846&lt;=$C846),INDEX(Szabalyok!$C:$C,$N846),"")</f>
        <v/>
      </c>
      <c r="P846">
        <f t="shared" si="125"/>
        <v>0</v>
      </c>
    </row>
    <row r="847" spans="1:16" x14ac:dyDescent="0.35">
      <c r="A847">
        <f t="shared" si="124"/>
        <v>0</v>
      </c>
      <c r="B847" s="4" t="str">
        <f>IF($M847&gt;300,"",IF(OR(INDEX(Bemenet!$E$2:$E$301,$M847)="",INDEX(Bemenet!$F$2:$F$301,$M847)=""),"",MAX(INDEX(Bemenet!$E$2:$E$301,$M847),INDEX(Szabalyok!$A:$A,$N847))))</f>
        <v/>
      </c>
      <c r="C847" s="4" t="str">
        <f>IF($B847="","",MIN(INDEX(Bemenet!$F$2:$F$301,$M847),INDEX(Szabalyok!$B:$B,$N847)))</f>
        <v/>
      </c>
      <c r="D847" s="5" t="str">
        <f>IF(AND($B847&lt;&gt;"",$C847&lt;&gt;"",$B847&lt;=$C847),INDEX(Bemenet!$G$2:$G$301,$M847),"")</f>
        <v/>
      </c>
      <c r="E847" s="6" t="str">
        <f>IF(AND($B847&lt;&gt;"",$C847&lt;&gt;"",$B847&lt;=$C847),INDEX(Bemenet!$D$2:$D$301,$M847),"")</f>
        <v/>
      </c>
      <c r="F847" s="5" t="str">
        <f t="shared" si="117"/>
        <v/>
      </c>
      <c r="G847" s="5" t="str">
        <f t="shared" si="118"/>
        <v/>
      </c>
      <c r="H847" s="9" t="str">
        <f t="shared" si="119"/>
        <v/>
      </c>
      <c r="I847" s="5" t="str">
        <f t="shared" si="120"/>
        <v/>
      </c>
      <c r="J847" s="5" t="str">
        <f>IF(OR($L847="",NOT(COUNTIFS($L$2:$L847,$L847)=1)),"",SUMIFS($G:$G,$L:$L,$L847))</f>
        <v/>
      </c>
      <c r="K847" s="5" t="str">
        <f>IF(OR($L847="",NOT(COUNTIFS($L$2:$L847,$L847)=1)),"",SUMIFS($I:$I,$L:$L,$L847))</f>
        <v/>
      </c>
      <c r="L847" s="6" t="str">
        <f t="shared" si="121"/>
        <v/>
      </c>
      <c r="M847" s="6">
        <f t="shared" si="122"/>
        <v>34</v>
      </c>
      <c r="N847" s="6">
        <f t="shared" si="123"/>
        <v>22</v>
      </c>
      <c r="O847" s="9" t="str">
        <f>IF(AND($B847&lt;&gt;"",$C847&lt;&gt;"",$B847&lt;=$C847),INDEX(Szabalyok!$C:$C,$N847),"")</f>
        <v/>
      </c>
      <c r="P847">
        <f t="shared" si="125"/>
        <v>0</v>
      </c>
    </row>
    <row r="848" spans="1:16" x14ac:dyDescent="0.35">
      <c r="A848">
        <f t="shared" si="124"/>
        <v>0</v>
      </c>
      <c r="B848" s="4" t="str">
        <f>IF($M848&gt;300,"",IF(OR(INDEX(Bemenet!$E$2:$E$301,$M848)="",INDEX(Bemenet!$F$2:$F$301,$M848)=""),"",MAX(INDEX(Bemenet!$E$2:$E$301,$M848),INDEX(Szabalyok!$A:$A,$N848))))</f>
        <v/>
      </c>
      <c r="C848" s="4" t="str">
        <f>IF($B848="","",MIN(INDEX(Bemenet!$F$2:$F$301,$M848),INDEX(Szabalyok!$B:$B,$N848)))</f>
        <v/>
      </c>
      <c r="D848" s="5" t="str">
        <f>IF(AND($B848&lt;&gt;"",$C848&lt;&gt;"",$B848&lt;=$C848),INDEX(Bemenet!$G$2:$G$301,$M848),"")</f>
        <v/>
      </c>
      <c r="E848" s="6" t="str">
        <f>IF(AND($B848&lt;&gt;"",$C848&lt;&gt;"",$B848&lt;=$C848),INDEX(Bemenet!$D$2:$D$301,$M848),"")</f>
        <v/>
      </c>
      <c r="F848" s="5" t="str">
        <f t="shared" si="117"/>
        <v/>
      </c>
      <c r="G848" s="5" t="str">
        <f t="shared" si="118"/>
        <v/>
      </c>
      <c r="H848" s="9" t="str">
        <f t="shared" si="119"/>
        <v/>
      </c>
      <c r="I848" s="5" t="str">
        <f t="shared" si="120"/>
        <v/>
      </c>
      <c r="J848" s="5" t="str">
        <f>IF(OR($L848="",NOT(COUNTIFS($L$2:$L848,$L848)=1)),"",SUMIFS($G:$G,$L:$L,$L848))</f>
        <v/>
      </c>
      <c r="K848" s="5" t="str">
        <f>IF(OR($L848="",NOT(COUNTIFS($L$2:$L848,$L848)=1)),"",SUMIFS($I:$I,$L:$L,$L848))</f>
        <v/>
      </c>
      <c r="L848" s="6" t="str">
        <f t="shared" si="121"/>
        <v/>
      </c>
      <c r="M848" s="6">
        <f t="shared" si="122"/>
        <v>34</v>
      </c>
      <c r="N848" s="6">
        <f t="shared" si="123"/>
        <v>23</v>
      </c>
      <c r="O848" s="9" t="str">
        <f>IF(AND($B848&lt;&gt;"",$C848&lt;&gt;"",$B848&lt;=$C848),INDEX(Szabalyok!$C:$C,$N848),"")</f>
        <v/>
      </c>
      <c r="P848">
        <f t="shared" si="125"/>
        <v>0</v>
      </c>
    </row>
    <row r="849" spans="1:16" x14ac:dyDescent="0.35">
      <c r="A849">
        <f t="shared" si="124"/>
        <v>0</v>
      </c>
      <c r="B849" s="4" t="str">
        <f>IF($M849&gt;300,"",IF(OR(INDEX(Bemenet!$E$2:$E$301,$M849)="",INDEX(Bemenet!$F$2:$F$301,$M849)=""),"",MAX(INDEX(Bemenet!$E$2:$E$301,$M849),INDEX(Szabalyok!$A:$A,$N849))))</f>
        <v/>
      </c>
      <c r="C849" s="4" t="str">
        <f>IF($B849="","",MIN(INDEX(Bemenet!$F$2:$F$301,$M849),INDEX(Szabalyok!$B:$B,$N849)))</f>
        <v/>
      </c>
      <c r="D849" s="5" t="str">
        <f>IF(AND($B849&lt;&gt;"",$C849&lt;&gt;"",$B849&lt;=$C849),INDEX(Bemenet!$G$2:$G$301,$M849),"")</f>
        <v/>
      </c>
      <c r="E849" s="6" t="str">
        <f>IF(AND($B849&lt;&gt;"",$C849&lt;&gt;"",$B849&lt;=$C849),INDEX(Bemenet!$D$2:$D$301,$M849),"")</f>
        <v/>
      </c>
      <c r="F849" s="5" t="str">
        <f t="shared" si="117"/>
        <v/>
      </c>
      <c r="G849" s="5" t="str">
        <f t="shared" si="118"/>
        <v/>
      </c>
      <c r="H849" s="9" t="str">
        <f t="shared" si="119"/>
        <v/>
      </c>
      <c r="I849" s="5" t="str">
        <f t="shared" si="120"/>
        <v/>
      </c>
      <c r="J849" s="5" t="str">
        <f>IF(OR($L849="",NOT(COUNTIFS($L$2:$L849,$L849)=1)),"",SUMIFS($G:$G,$L:$L,$L849))</f>
        <v/>
      </c>
      <c r="K849" s="5" t="str">
        <f>IF(OR($L849="",NOT(COUNTIFS($L$2:$L849,$L849)=1)),"",SUMIFS($I:$I,$L:$L,$L849))</f>
        <v/>
      </c>
      <c r="L849" s="6" t="str">
        <f t="shared" si="121"/>
        <v/>
      </c>
      <c r="M849" s="6">
        <f t="shared" si="122"/>
        <v>34</v>
      </c>
      <c r="N849" s="6">
        <f t="shared" si="123"/>
        <v>24</v>
      </c>
      <c r="O849" s="9" t="str">
        <f>IF(AND($B849&lt;&gt;"",$C849&lt;&gt;"",$B849&lt;=$C849),INDEX(Szabalyok!$C:$C,$N849),"")</f>
        <v/>
      </c>
      <c r="P849">
        <f t="shared" si="125"/>
        <v>0</v>
      </c>
    </row>
    <row r="850" spans="1:16" x14ac:dyDescent="0.35">
      <c r="A850">
        <f t="shared" si="124"/>
        <v>0</v>
      </c>
      <c r="B850" s="4" t="str">
        <f>IF($M850&gt;300,"",IF(OR(INDEX(Bemenet!$E$2:$E$301,$M850)="",INDEX(Bemenet!$F$2:$F$301,$M850)=""),"",MAX(INDEX(Bemenet!$E$2:$E$301,$M850),INDEX(Szabalyok!$A:$A,$N850))))</f>
        <v/>
      </c>
      <c r="C850" s="4" t="str">
        <f>IF($B850="","",MIN(INDEX(Bemenet!$F$2:$F$301,$M850),INDEX(Szabalyok!$B:$B,$N850)))</f>
        <v/>
      </c>
      <c r="D850" s="5" t="str">
        <f>IF(AND($B850&lt;&gt;"",$C850&lt;&gt;"",$B850&lt;=$C850),INDEX(Bemenet!$G$2:$G$301,$M850),"")</f>
        <v/>
      </c>
      <c r="E850" s="6" t="str">
        <f>IF(AND($B850&lt;&gt;"",$C850&lt;&gt;"",$B850&lt;=$C850),INDEX(Bemenet!$D$2:$D$301,$M850),"")</f>
        <v/>
      </c>
      <c r="F850" s="5" t="str">
        <f t="shared" si="117"/>
        <v/>
      </c>
      <c r="G850" s="5" t="str">
        <f t="shared" si="118"/>
        <v/>
      </c>
      <c r="H850" s="9" t="str">
        <f t="shared" si="119"/>
        <v/>
      </c>
      <c r="I850" s="5" t="str">
        <f t="shared" si="120"/>
        <v/>
      </c>
      <c r="J850" s="5" t="str">
        <f>IF(OR($L850="",NOT(COUNTIFS($L$2:$L850,$L850)=1)),"",SUMIFS($G:$G,$L:$L,$L850))</f>
        <v/>
      </c>
      <c r="K850" s="5" t="str">
        <f>IF(OR($L850="",NOT(COUNTIFS($L$2:$L850,$L850)=1)),"",SUMIFS($I:$I,$L:$L,$L850))</f>
        <v/>
      </c>
      <c r="L850" s="6" t="str">
        <f t="shared" si="121"/>
        <v/>
      </c>
      <c r="M850" s="6">
        <f t="shared" si="122"/>
        <v>34</v>
      </c>
      <c r="N850" s="6">
        <f t="shared" si="123"/>
        <v>25</v>
      </c>
      <c r="O850" s="9" t="str">
        <f>IF(AND($B850&lt;&gt;"",$C850&lt;&gt;"",$B850&lt;=$C850),INDEX(Szabalyok!$C:$C,$N850),"")</f>
        <v/>
      </c>
      <c r="P850">
        <f t="shared" si="125"/>
        <v>0</v>
      </c>
    </row>
    <row r="851" spans="1:16" x14ac:dyDescent="0.35">
      <c r="A851">
        <f t="shared" si="124"/>
        <v>0</v>
      </c>
      <c r="B851" s="4" t="str">
        <f>IF($M851&gt;300,"",IF(OR(INDEX(Bemenet!$E$2:$E$301,$M851)="",INDEX(Bemenet!$F$2:$F$301,$M851)=""),"",MAX(INDEX(Bemenet!$E$2:$E$301,$M851),INDEX(Szabalyok!$A:$A,$N851))))</f>
        <v/>
      </c>
      <c r="C851" s="4" t="str">
        <f>IF($B851="","",MIN(INDEX(Bemenet!$F$2:$F$301,$M851),INDEX(Szabalyok!$B:$B,$N851)))</f>
        <v/>
      </c>
      <c r="D851" s="5" t="str">
        <f>IF(AND($B851&lt;&gt;"",$C851&lt;&gt;"",$B851&lt;=$C851),INDEX(Bemenet!$G$2:$G$301,$M851),"")</f>
        <v/>
      </c>
      <c r="E851" s="6" t="str">
        <f>IF(AND($B851&lt;&gt;"",$C851&lt;&gt;"",$B851&lt;=$C851),INDEX(Bemenet!$D$2:$D$301,$M851),"")</f>
        <v/>
      </c>
      <c r="F851" s="5" t="str">
        <f t="shared" si="117"/>
        <v/>
      </c>
      <c r="G851" s="5" t="str">
        <f t="shared" si="118"/>
        <v/>
      </c>
      <c r="H851" s="9" t="str">
        <f t="shared" si="119"/>
        <v/>
      </c>
      <c r="I851" s="5" t="str">
        <f t="shared" si="120"/>
        <v/>
      </c>
      <c r="J851" s="5" t="str">
        <f>IF(OR($L851="",NOT(COUNTIFS($L$2:$L851,$L851)=1)),"",SUMIFS($G:$G,$L:$L,$L851))</f>
        <v/>
      </c>
      <c r="K851" s="5" t="str">
        <f>IF(OR($L851="",NOT(COUNTIFS($L$2:$L851,$L851)=1)),"",SUMIFS($I:$I,$L:$L,$L851))</f>
        <v/>
      </c>
      <c r="L851" s="6" t="str">
        <f t="shared" si="121"/>
        <v/>
      </c>
      <c r="M851" s="6">
        <f t="shared" si="122"/>
        <v>34</v>
      </c>
      <c r="N851" s="6">
        <f t="shared" si="123"/>
        <v>26</v>
      </c>
      <c r="O851" s="9" t="str">
        <f>IF(AND($B851&lt;&gt;"",$C851&lt;&gt;"",$B851&lt;=$C851),INDEX(Szabalyok!$C:$C,$N851),"")</f>
        <v/>
      </c>
      <c r="P851">
        <f t="shared" si="125"/>
        <v>0</v>
      </c>
    </row>
    <row r="852" spans="1:16" x14ac:dyDescent="0.35">
      <c r="A852">
        <f t="shared" si="124"/>
        <v>0</v>
      </c>
      <c r="B852" s="4" t="str">
        <f>IF($M852&gt;300,"",IF(OR(INDEX(Bemenet!$E$2:$E$301,$M852)="",INDEX(Bemenet!$F$2:$F$301,$M852)=""),"",MAX(INDEX(Bemenet!$E$2:$E$301,$M852),INDEX(Szabalyok!$A:$A,$N852))))</f>
        <v/>
      </c>
      <c r="C852" s="4" t="str">
        <f>IF($B852="","",MIN(INDEX(Bemenet!$F$2:$F$301,$M852),INDEX(Szabalyok!$B:$B,$N852)))</f>
        <v/>
      </c>
      <c r="D852" s="5" t="str">
        <f>IF(AND($B852&lt;&gt;"",$C852&lt;&gt;"",$B852&lt;=$C852),INDEX(Bemenet!$G$2:$G$301,$M852),"")</f>
        <v/>
      </c>
      <c r="E852" s="6" t="str">
        <f>IF(AND($B852&lt;&gt;"",$C852&lt;&gt;"",$B852&lt;=$C852),INDEX(Bemenet!$D$2:$D$301,$M852),"")</f>
        <v/>
      </c>
      <c r="F852" s="5" t="str">
        <f t="shared" si="117"/>
        <v/>
      </c>
      <c r="G852" s="5" t="str">
        <f t="shared" si="118"/>
        <v/>
      </c>
      <c r="H852" s="9" t="str">
        <f t="shared" si="119"/>
        <v/>
      </c>
      <c r="I852" s="5" t="str">
        <f t="shared" si="120"/>
        <v/>
      </c>
      <c r="J852" s="5" t="str">
        <f>IF(OR($L852="",NOT(COUNTIFS($L$2:$L852,$L852)=1)),"",SUMIFS($G:$G,$L:$L,$L852))</f>
        <v/>
      </c>
      <c r="K852" s="5" t="str">
        <f>IF(OR($L852="",NOT(COUNTIFS($L$2:$L852,$L852)=1)),"",SUMIFS($I:$I,$L:$L,$L852))</f>
        <v/>
      </c>
      <c r="L852" s="6" t="str">
        <f t="shared" si="121"/>
        <v/>
      </c>
      <c r="M852" s="6">
        <f t="shared" si="122"/>
        <v>35</v>
      </c>
      <c r="N852" s="6">
        <f t="shared" si="123"/>
        <v>2</v>
      </c>
      <c r="O852" s="9" t="str">
        <f>IF(AND($B852&lt;&gt;"",$C852&lt;&gt;"",$B852&lt;=$C852),INDEX(Szabalyok!$C:$C,$N852),"")</f>
        <v/>
      </c>
      <c r="P852">
        <f t="shared" si="125"/>
        <v>0</v>
      </c>
    </row>
    <row r="853" spans="1:16" x14ac:dyDescent="0.35">
      <c r="A853">
        <f t="shared" si="124"/>
        <v>0</v>
      </c>
      <c r="B853" s="4" t="str">
        <f>IF($M853&gt;300,"",IF(OR(INDEX(Bemenet!$E$2:$E$301,$M853)="",INDEX(Bemenet!$F$2:$F$301,$M853)=""),"",MAX(INDEX(Bemenet!$E$2:$E$301,$M853),INDEX(Szabalyok!$A:$A,$N853))))</f>
        <v/>
      </c>
      <c r="C853" s="4" t="str">
        <f>IF($B853="","",MIN(INDEX(Bemenet!$F$2:$F$301,$M853),INDEX(Szabalyok!$B:$B,$N853)))</f>
        <v/>
      </c>
      <c r="D853" s="5" t="str">
        <f>IF(AND($B853&lt;&gt;"",$C853&lt;&gt;"",$B853&lt;=$C853),INDEX(Bemenet!$G$2:$G$301,$M853),"")</f>
        <v/>
      </c>
      <c r="E853" s="6" t="str">
        <f>IF(AND($B853&lt;&gt;"",$C853&lt;&gt;"",$B853&lt;=$C853),INDEX(Bemenet!$D$2:$D$301,$M853),"")</f>
        <v/>
      </c>
      <c r="F853" s="5" t="str">
        <f t="shared" si="117"/>
        <v/>
      </c>
      <c r="G853" s="5" t="str">
        <f t="shared" si="118"/>
        <v/>
      </c>
      <c r="H853" s="9" t="str">
        <f t="shared" si="119"/>
        <v/>
      </c>
      <c r="I853" s="5" t="str">
        <f t="shared" si="120"/>
        <v/>
      </c>
      <c r="J853" s="5" t="str">
        <f>IF(OR($L853="",NOT(COUNTIFS($L$2:$L853,$L853)=1)),"",SUMIFS($G:$G,$L:$L,$L853))</f>
        <v/>
      </c>
      <c r="K853" s="5" t="str">
        <f>IF(OR($L853="",NOT(COUNTIFS($L$2:$L853,$L853)=1)),"",SUMIFS($I:$I,$L:$L,$L853))</f>
        <v/>
      </c>
      <c r="L853" s="6" t="str">
        <f t="shared" si="121"/>
        <v/>
      </c>
      <c r="M853" s="6">
        <f t="shared" si="122"/>
        <v>35</v>
      </c>
      <c r="N853" s="6">
        <f t="shared" si="123"/>
        <v>3</v>
      </c>
      <c r="O853" s="9" t="str">
        <f>IF(AND($B853&lt;&gt;"",$C853&lt;&gt;"",$B853&lt;=$C853),INDEX(Szabalyok!$C:$C,$N853),"")</f>
        <v/>
      </c>
      <c r="P853">
        <f t="shared" si="125"/>
        <v>0</v>
      </c>
    </row>
    <row r="854" spans="1:16" x14ac:dyDescent="0.35">
      <c r="A854">
        <f t="shared" si="124"/>
        <v>0</v>
      </c>
      <c r="B854" s="4" t="str">
        <f>IF($M854&gt;300,"",IF(OR(INDEX(Bemenet!$E$2:$E$301,$M854)="",INDEX(Bemenet!$F$2:$F$301,$M854)=""),"",MAX(INDEX(Bemenet!$E$2:$E$301,$M854),INDEX(Szabalyok!$A:$A,$N854))))</f>
        <v/>
      </c>
      <c r="C854" s="4" t="str">
        <f>IF($B854="","",MIN(INDEX(Bemenet!$F$2:$F$301,$M854),INDEX(Szabalyok!$B:$B,$N854)))</f>
        <v/>
      </c>
      <c r="D854" s="5" t="str">
        <f>IF(AND($B854&lt;&gt;"",$C854&lt;&gt;"",$B854&lt;=$C854),INDEX(Bemenet!$G$2:$G$301,$M854),"")</f>
        <v/>
      </c>
      <c r="E854" s="6" t="str">
        <f>IF(AND($B854&lt;&gt;"",$C854&lt;&gt;"",$B854&lt;=$C854),INDEX(Bemenet!$D$2:$D$301,$M854),"")</f>
        <v/>
      </c>
      <c r="F854" s="5" t="str">
        <f t="shared" si="117"/>
        <v/>
      </c>
      <c r="G854" s="5" t="str">
        <f t="shared" si="118"/>
        <v/>
      </c>
      <c r="H854" s="9" t="str">
        <f t="shared" si="119"/>
        <v/>
      </c>
      <c r="I854" s="5" t="str">
        <f t="shared" si="120"/>
        <v/>
      </c>
      <c r="J854" s="5" t="str">
        <f>IF(OR($L854="",NOT(COUNTIFS($L$2:$L854,$L854)=1)),"",SUMIFS($G:$G,$L:$L,$L854))</f>
        <v/>
      </c>
      <c r="K854" s="5" t="str">
        <f>IF(OR($L854="",NOT(COUNTIFS($L$2:$L854,$L854)=1)),"",SUMIFS($I:$I,$L:$L,$L854))</f>
        <v/>
      </c>
      <c r="L854" s="6" t="str">
        <f t="shared" si="121"/>
        <v/>
      </c>
      <c r="M854" s="6">
        <f t="shared" si="122"/>
        <v>35</v>
      </c>
      <c r="N854" s="6">
        <f t="shared" si="123"/>
        <v>4</v>
      </c>
      <c r="O854" s="9" t="str">
        <f>IF(AND($B854&lt;&gt;"",$C854&lt;&gt;"",$B854&lt;=$C854),INDEX(Szabalyok!$C:$C,$N854),"")</f>
        <v/>
      </c>
      <c r="P854">
        <f t="shared" si="125"/>
        <v>0</v>
      </c>
    </row>
    <row r="855" spans="1:16" x14ac:dyDescent="0.35">
      <c r="A855">
        <f t="shared" si="124"/>
        <v>0</v>
      </c>
      <c r="B855" s="4" t="str">
        <f>IF($M855&gt;300,"",IF(OR(INDEX(Bemenet!$E$2:$E$301,$M855)="",INDEX(Bemenet!$F$2:$F$301,$M855)=""),"",MAX(INDEX(Bemenet!$E$2:$E$301,$M855),INDEX(Szabalyok!$A:$A,$N855))))</f>
        <v/>
      </c>
      <c r="C855" s="4" t="str">
        <f>IF($B855="","",MIN(INDEX(Bemenet!$F$2:$F$301,$M855),INDEX(Szabalyok!$B:$B,$N855)))</f>
        <v/>
      </c>
      <c r="D855" s="5" t="str">
        <f>IF(AND($B855&lt;&gt;"",$C855&lt;&gt;"",$B855&lt;=$C855),INDEX(Bemenet!$G$2:$G$301,$M855),"")</f>
        <v/>
      </c>
      <c r="E855" s="6" t="str">
        <f>IF(AND($B855&lt;&gt;"",$C855&lt;&gt;"",$B855&lt;=$C855),INDEX(Bemenet!$D$2:$D$301,$M855),"")</f>
        <v/>
      </c>
      <c r="F855" s="5" t="str">
        <f t="shared" si="117"/>
        <v/>
      </c>
      <c r="G855" s="5" t="str">
        <f t="shared" si="118"/>
        <v/>
      </c>
      <c r="H855" s="9" t="str">
        <f t="shared" si="119"/>
        <v/>
      </c>
      <c r="I855" s="5" t="str">
        <f t="shared" si="120"/>
        <v/>
      </c>
      <c r="J855" s="5" t="str">
        <f>IF(OR($L855="",NOT(COUNTIFS($L$2:$L855,$L855)=1)),"",SUMIFS($G:$G,$L:$L,$L855))</f>
        <v/>
      </c>
      <c r="K855" s="5" t="str">
        <f>IF(OR($L855="",NOT(COUNTIFS($L$2:$L855,$L855)=1)),"",SUMIFS($I:$I,$L:$L,$L855))</f>
        <v/>
      </c>
      <c r="L855" s="6" t="str">
        <f t="shared" si="121"/>
        <v/>
      </c>
      <c r="M855" s="6">
        <f t="shared" si="122"/>
        <v>35</v>
      </c>
      <c r="N855" s="6">
        <f t="shared" si="123"/>
        <v>5</v>
      </c>
      <c r="O855" s="9" t="str">
        <f>IF(AND($B855&lt;&gt;"",$C855&lt;&gt;"",$B855&lt;=$C855),INDEX(Szabalyok!$C:$C,$N855),"")</f>
        <v/>
      </c>
      <c r="P855">
        <f t="shared" si="125"/>
        <v>0</v>
      </c>
    </row>
    <row r="856" spans="1:16" x14ac:dyDescent="0.35">
      <c r="A856">
        <f t="shared" si="124"/>
        <v>0</v>
      </c>
      <c r="B856" s="4" t="str">
        <f>IF($M856&gt;300,"",IF(OR(INDEX(Bemenet!$E$2:$E$301,$M856)="",INDEX(Bemenet!$F$2:$F$301,$M856)=""),"",MAX(INDEX(Bemenet!$E$2:$E$301,$M856),INDEX(Szabalyok!$A:$A,$N856))))</f>
        <v/>
      </c>
      <c r="C856" s="4" t="str">
        <f>IF($B856="","",MIN(INDEX(Bemenet!$F$2:$F$301,$M856),INDEX(Szabalyok!$B:$B,$N856)))</f>
        <v/>
      </c>
      <c r="D856" s="5" t="str">
        <f>IF(AND($B856&lt;&gt;"",$C856&lt;&gt;"",$B856&lt;=$C856),INDEX(Bemenet!$G$2:$G$301,$M856),"")</f>
        <v/>
      </c>
      <c r="E856" s="6" t="str">
        <f>IF(AND($B856&lt;&gt;"",$C856&lt;&gt;"",$B856&lt;=$C856),INDEX(Bemenet!$D$2:$D$301,$M856),"")</f>
        <v/>
      </c>
      <c r="F856" s="5" t="str">
        <f t="shared" si="117"/>
        <v/>
      </c>
      <c r="G856" s="5" t="str">
        <f t="shared" si="118"/>
        <v/>
      </c>
      <c r="H856" s="9" t="str">
        <f t="shared" si="119"/>
        <v/>
      </c>
      <c r="I856" s="5" t="str">
        <f t="shared" si="120"/>
        <v/>
      </c>
      <c r="J856" s="5" t="str">
        <f>IF(OR($L856="",NOT(COUNTIFS($L$2:$L856,$L856)=1)),"",SUMIFS($G:$G,$L:$L,$L856))</f>
        <v/>
      </c>
      <c r="K856" s="5" t="str">
        <f>IF(OR($L856="",NOT(COUNTIFS($L$2:$L856,$L856)=1)),"",SUMIFS($I:$I,$L:$L,$L856))</f>
        <v/>
      </c>
      <c r="L856" s="6" t="str">
        <f t="shared" si="121"/>
        <v/>
      </c>
      <c r="M856" s="6">
        <f t="shared" si="122"/>
        <v>35</v>
      </c>
      <c r="N856" s="6">
        <f t="shared" si="123"/>
        <v>6</v>
      </c>
      <c r="O856" s="9" t="str">
        <f>IF(AND($B856&lt;&gt;"",$C856&lt;&gt;"",$B856&lt;=$C856),INDEX(Szabalyok!$C:$C,$N856),"")</f>
        <v/>
      </c>
      <c r="P856">
        <f t="shared" si="125"/>
        <v>0</v>
      </c>
    </row>
    <row r="857" spans="1:16" x14ac:dyDescent="0.35">
      <c r="A857">
        <f t="shared" si="124"/>
        <v>0</v>
      </c>
      <c r="B857" s="4" t="str">
        <f>IF($M857&gt;300,"",IF(OR(INDEX(Bemenet!$E$2:$E$301,$M857)="",INDEX(Bemenet!$F$2:$F$301,$M857)=""),"",MAX(INDEX(Bemenet!$E$2:$E$301,$M857),INDEX(Szabalyok!$A:$A,$N857))))</f>
        <v/>
      </c>
      <c r="C857" s="4" t="str">
        <f>IF($B857="","",MIN(INDEX(Bemenet!$F$2:$F$301,$M857),INDEX(Szabalyok!$B:$B,$N857)))</f>
        <v/>
      </c>
      <c r="D857" s="5" t="str">
        <f>IF(AND($B857&lt;&gt;"",$C857&lt;&gt;"",$B857&lt;=$C857),INDEX(Bemenet!$G$2:$G$301,$M857),"")</f>
        <v/>
      </c>
      <c r="E857" s="6" t="str">
        <f>IF(AND($B857&lt;&gt;"",$C857&lt;&gt;"",$B857&lt;=$C857),INDEX(Bemenet!$D$2:$D$301,$M857),"")</f>
        <v/>
      </c>
      <c r="F857" s="5" t="str">
        <f t="shared" si="117"/>
        <v/>
      </c>
      <c r="G857" s="5" t="str">
        <f t="shared" si="118"/>
        <v/>
      </c>
      <c r="H857" s="9" t="str">
        <f t="shared" si="119"/>
        <v/>
      </c>
      <c r="I857" s="5" t="str">
        <f t="shared" si="120"/>
        <v/>
      </c>
      <c r="J857" s="5" t="str">
        <f>IF(OR($L857="",NOT(COUNTIFS($L$2:$L857,$L857)=1)),"",SUMIFS($G:$G,$L:$L,$L857))</f>
        <v/>
      </c>
      <c r="K857" s="5" t="str">
        <f>IF(OR($L857="",NOT(COUNTIFS($L$2:$L857,$L857)=1)),"",SUMIFS($I:$I,$L:$L,$L857))</f>
        <v/>
      </c>
      <c r="L857" s="6" t="str">
        <f t="shared" si="121"/>
        <v/>
      </c>
      <c r="M857" s="6">
        <f t="shared" si="122"/>
        <v>35</v>
      </c>
      <c r="N857" s="6">
        <f t="shared" si="123"/>
        <v>7</v>
      </c>
      <c r="O857" s="9" t="str">
        <f>IF(AND($B857&lt;&gt;"",$C857&lt;&gt;"",$B857&lt;=$C857),INDEX(Szabalyok!$C:$C,$N857),"")</f>
        <v/>
      </c>
      <c r="P857">
        <f t="shared" si="125"/>
        <v>0</v>
      </c>
    </row>
    <row r="858" spans="1:16" x14ac:dyDescent="0.35">
      <c r="A858">
        <f t="shared" si="124"/>
        <v>0</v>
      </c>
      <c r="B858" s="4" t="str">
        <f>IF($M858&gt;300,"",IF(OR(INDEX(Bemenet!$E$2:$E$301,$M858)="",INDEX(Bemenet!$F$2:$F$301,$M858)=""),"",MAX(INDEX(Bemenet!$E$2:$E$301,$M858),INDEX(Szabalyok!$A:$A,$N858))))</f>
        <v/>
      </c>
      <c r="C858" s="4" t="str">
        <f>IF($B858="","",MIN(INDEX(Bemenet!$F$2:$F$301,$M858),INDEX(Szabalyok!$B:$B,$N858)))</f>
        <v/>
      </c>
      <c r="D858" s="5" t="str">
        <f>IF(AND($B858&lt;&gt;"",$C858&lt;&gt;"",$B858&lt;=$C858),INDEX(Bemenet!$G$2:$G$301,$M858),"")</f>
        <v/>
      </c>
      <c r="E858" s="6" t="str">
        <f>IF(AND($B858&lt;&gt;"",$C858&lt;&gt;"",$B858&lt;=$C858),INDEX(Bemenet!$D$2:$D$301,$M858),"")</f>
        <v/>
      </c>
      <c r="F858" s="5" t="str">
        <f t="shared" si="117"/>
        <v/>
      </c>
      <c r="G858" s="5" t="str">
        <f t="shared" si="118"/>
        <v/>
      </c>
      <c r="H858" s="9" t="str">
        <f t="shared" si="119"/>
        <v/>
      </c>
      <c r="I858" s="5" t="str">
        <f t="shared" si="120"/>
        <v/>
      </c>
      <c r="J858" s="5" t="str">
        <f>IF(OR($L858="",NOT(COUNTIFS($L$2:$L858,$L858)=1)),"",SUMIFS($G:$G,$L:$L,$L858))</f>
        <v/>
      </c>
      <c r="K858" s="5" t="str">
        <f>IF(OR($L858="",NOT(COUNTIFS($L$2:$L858,$L858)=1)),"",SUMIFS($I:$I,$L:$L,$L858))</f>
        <v/>
      </c>
      <c r="L858" s="6" t="str">
        <f t="shared" si="121"/>
        <v/>
      </c>
      <c r="M858" s="6">
        <f t="shared" si="122"/>
        <v>35</v>
      </c>
      <c r="N858" s="6">
        <f t="shared" si="123"/>
        <v>8</v>
      </c>
      <c r="O858" s="9" t="str">
        <f>IF(AND($B858&lt;&gt;"",$C858&lt;&gt;"",$B858&lt;=$C858),INDEX(Szabalyok!$C:$C,$N858),"")</f>
        <v/>
      </c>
      <c r="P858">
        <f t="shared" si="125"/>
        <v>0</v>
      </c>
    </row>
    <row r="859" spans="1:16" x14ac:dyDescent="0.35">
      <c r="A859">
        <f t="shared" si="124"/>
        <v>0</v>
      </c>
      <c r="B859" s="4" t="str">
        <f>IF($M859&gt;300,"",IF(OR(INDEX(Bemenet!$E$2:$E$301,$M859)="",INDEX(Bemenet!$F$2:$F$301,$M859)=""),"",MAX(INDEX(Bemenet!$E$2:$E$301,$M859),INDEX(Szabalyok!$A:$A,$N859))))</f>
        <v/>
      </c>
      <c r="C859" s="4" t="str">
        <f>IF($B859="","",MIN(INDEX(Bemenet!$F$2:$F$301,$M859),INDEX(Szabalyok!$B:$B,$N859)))</f>
        <v/>
      </c>
      <c r="D859" s="5" t="str">
        <f>IF(AND($B859&lt;&gt;"",$C859&lt;&gt;"",$B859&lt;=$C859),INDEX(Bemenet!$G$2:$G$301,$M859),"")</f>
        <v/>
      </c>
      <c r="E859" s="6" t="str">
        <f>IF(AND($B859&lt;&gt;"",$C859&lt;&gt;"",$B859&lt;=$C859),INDEX(Bemenet!$D$2:$D$301,$M859),"")</f>
        <v/>
      </c>
      <c r="F859" s="5" t="str">
        <f t="shared" si="117"/>
        <v/>
      </c>
      <c r="G859" s="5" t="str">
        <f t="shared" si="118"/>
        <v/>
      </c>
      <c r="H859" s="9" t="str">
        <f t="shared" si="119"/>
        <v/>
      </c>
      <c r="I859" s="5" t="str">
        <f t="shared" si="120"/>
        <v/>
      </c>
      <c r="J859" s="5" t="str">
        <f>IF(OR($L859="",NOT(COUNTIFS($L$2:$L859,$L859)=1)),"",SUMIFS($G:$G,$L:$L,$L859))</f>
        <v/>
      </c>
      <c r="K859" s="5" t="str">
        <f>IF(OR($L859="",NOT(COUNTIFS($L$2:$L859,$L859)=1)),"",SUMIFS($I:$I,$L:$L,$L859))</f>
        <v/>
      </c>
      <c r="L859" s="6" t="str">
        <f t="shared" si="121"/>
        <v/>
      </c>
      <c r="M859" s="6">
        <f t="shared" si="122"/>
        <v>35</v>
      </c>
      <c r="N859" s="6">
        <f t="shared" si="123"/>
        <v>9</v>
      </c>
      <c r="O859" s="9" t="str">
        <f>IF(AND($B859&lt;&gt;"",$C859&lt;&gt;"",$B859&lt;=$C859),INDEX(Szabalyok!$C:$C,$N859),"")</f>
        <v/>
      </c>
      <c r="P859">
        <f t="shared" si="125"/>
        <v>0</v>
      </c>
    </row>
    <row r="860" spans="1:16" x14ac:dyDescent="0.35">
      <c r="A860">
        <f t="shared" si="124"/>
        <v>0</v>
      </c>
      <c r="B860" s="4" t="str">
        <f>IF($M860&gt;300,"",IF(OR(INDEX(Bemenet!$E$2:$E$301,$M860)="",INDEX(Bemenet!$F$2:$F$301,$M860)=""),"",MAX(INDEX(Bemenet!$E$2:$E$301,$M860),INDEX(Szabalyok!$A:$A,$N860))))</f>
        <v/>
      </c>
      <c r="C860" s="4" t="str">
        <f>IF($B860="","",MIN(INDEX(Bemenet!$F$2:$F$301,$M860),INDEX(Szabalyok!$B:$B,$N860)))</f>
        <v/>
      </c>
      <c r="D860" s="5" t="str">
        <f>IF(AND($B860&lt;&gt;"",$C860&lt;&gt;"",$B860&lt;=$C860),INDEX(Bemenet!$G$2:$G$301,$M860),"")</f>
        <v/>
      </c>
      <c r="E860" s="6" t="str">
        <f>IF(AND($B860&lt;&gt;"",$C860&lt;&gt;"",$B860&lt;=$C860),INDEX(Bemenet!$D$2:$D$301,$M860),"")</f>
        <v/>
      </c>
      <c r="F860" s="5" t="str">
        <f t="shared" si="117"/>
        <v/>
      </c>
      <c r="G860" s="5" t="str">
        <f t="shared" si="118"/>
        <v/>
      </c>
      <c r="H860" s="9" t="str">
        <f t="shared" si="119"/>
        <v/>
      </c>
      <c r="I860" s="5" t="str">
        <f t="shared" si="120"/>
        <v/>
      </c>
      <c r="J860" s="5" t="str">
        <f>IF(OR($L860="",NOT(COUNTIFS($L$2:$L860,$L860)=1)),"",SUMIFS($G:$G,$L:$L,$L860))</f>
        <v/>
      </c>
      <c r="K860" s="5" t="str">
        <f>IF(OR($L860="",NOT(COUNTIFS($L$2:$L860,$L860)=1)),"",SUMIFS($I:$I,$L:$L,$L860))</f>
        <v/>
      </c>
      <c r="L860" s="6" t="str">
        <f t="shared" si="121"/>
        <v/>
      </c>
      <c r="M860" s="6">
        <f t="shared" si="122"/>
        <v>35</v>
      </c>
      <c r="N860" s="6">
        <f t="shared" si="123"/>
        <v>10</v>
      </c>
      <c r="O860" s="9" t="str">
        <f>IF(AND($B860&lt;&gt;"",$C860&lt;&gt;"",$B860&lt;=$C860),INDEX(Szabalyok!$C:$C,$N860),"")</f>
        <v/>
      </c>
      <c r="P860">
        <f t="shared" si="125"/>
        <v>0</v>
      </c>
    </row>
    <row r="861" spans="1:16" x14ac:dyDescent="0.35">
      <c r="A861">
        <f t="shared" si="124"/>
        <v>0</v>
      </c>
      <c r="B861" s="4" t="str">
        <f>IF($M861&gt;300,"",IF(OR(INDEX(Bemenet!$E$2:$E$301,$M861)="",INDEX(Bemenet!$F$2:$F$301,$M861)=""),"",MAX(INDEX(Bemenet!$E$2:$E$301,$M861),INDEX(Szabalyok!$A:$A,$N861))))</f>
        <v/>
      </c>
      <c r="C861" s="4" t="str">
        <f>IF($B861="","",MIN(INDEX(Bemenet!$F$2:$F$301,$M861),INDEX(Szabalyok!$B:$B,$N861)))</f>
        <v/>
      </c>
      <c r="D861" s="5" t="str">
        <f>IF(AND($B861&lt;&gt;"",$C861&lt;&gt;"",$B861&lt;=$C861),INDEX(Bemenet!$G$2:$G$301,$M861),"")</f>
        <v/>
      </c>
      <c r="E861" s="6" t="str">
        <f>IF(AND($B861&lt;&gt;"",$C861&lt;&gt;"",$B861&lt;=$C861),INDEX(Bemenet!$D$2:$D$301,$M861),"")</f>
        <v/>
      </c>
      <c r="F861" s="5" t="str">
        <f t="shared" si="117"/>
        <v/>
      </c>
      <c r="G861" s="5" t="str">
        <f t="shared" si="118"/>
        <v/>
      </c>
      <c r="H861" s="9" t="str">
        <f t="shared" si="119"/>
        <v/>
      </c>
      <c r="I861" s="5" t="str">
        <f t="shared" si="120"/>
        <v/>
      </c>
      <c r="J861" s="5" t="str">
        <f>IF(OR($L861="",NOT(COUNTIFS($L$2:$L861,$L861)=1)),"",SUMIFS($G:$G,$L:$L,$L861))</f>
        <v/>
      </c>
      <c r="K861" s="5" t="str">
        <f>IF(OR($L861="",NOT(COUNTIFS($L$2:$L861,$L861)=1)),"",SUMIFS($I:$I,$L:$L,$L861))</f>
        <v/>
      </c>
      <c r="L861" s="6" t="str">
        <f t="shared" si="121"/>
        <v/>
      </c>
      <c r="M861" s="6">
        <f t="shared" si="122"/>
        <v>35</v>
      </c>
      <c r="N861" s="6">
        <f t="shared" si="123"/>
        <v>11</v>
      </c>
      <c r="O861" s="9" t="str">
        <f>IF(AND($B861&lt;&gt;"",$C861&lt;&gt;"",$B861&lt;=$C861),INDEX(Szabalyok!$C:$C,$N861),"")</f>
        <v/>
      </c>
      <c r="P861">
        <f t="shared" si="125"/>
        <v>0</v>
      </c>
    </row>
    <row r="862" spans="1:16" x14ac:dyDescent="0.35">
      <c r="A862">
        <f t="shared" si="124"/>
        <v>0</v>
      </c>
      <c r="B862" s="4" t="str">
        <f>IF($M862&gt;300,"",IF(OR(INDEX(Bemenet!$E$2:$E$301,$M862)="",INDEX(Bemenet!$F$2:$F$301,$M862)=""),"",MAX(INDEX(Bemenet!$E$2:$E$301,$M862),INDEX(Szabalyok!$A:$A,$N862))))</f>
        <v/>
      </c>
      <c r="C862" s="4" t="str">
        <f>IF($B862="","",MIN(INDEX(Bemenet!$F$2:$F$301,$M862),INDEX(Szabalyok!$B:$B,$N862)))</f>
        <v/>
      </c>
      <c r="D862" s="5" t="str">
        <f>IF(AND($B862&lt;&gt;"",$C862&lt;&gt;"",$B862&lt;=$C862),INDEX(Bemenet!$G$2:$G$301,$M862),"")</f>
        <v/>
      </c>
      <c r="E862" s="6" t="str">
        <f>IF(AND($B862&lt;&gt;"",$C862&lt;&gt;"",$B862&lt;=$C862),INDEX(Bemenet!$D$2:$D$301,$M862),"")</f>
        <v/>
      </c>
      <c r="F862" s="5" t="str">
        <f t="shared" si="117"/>
        <v/>
      </c>
      <c r="G862" s="5" t="str">
        <f t="shared" si="118"/>
        <v/>
      </c>
      <c r="H862" s="9" t="str">
        <f t="shared" si="119"/>
        <v/>
      </c>
      <c r="I862" s="5" t="str">
        <f t="shared" si="120"/>
        <v/>
      </c>
      <c r="J862" s="5" t="str">
        <f>IF(OR($L862="",NOT(COUNTIFS($L$2:$L862,$L862)=1)),"",SUMIFS($G:$G,$L:$L,$L862))</f>
        <v/>
      </c>
      <c r="K862" s="5" t="str">
        <f>IF(OR($L862="",NOT(COUNTIFS($L$2:$L862,$L862)=1)),"",SUMIFS($I:$I,$L:$L,$L862))</f>
        <v/>
      </c>
      <c r="L862" s="6" t="str">
        <f t="shared" si="121"/>
        <v/>
      </c>
      <c r="M862" s="6">
        <f t="shared" si="122"/>
        <v>35</v>
      </c>
      <c r="N862" s="6">
        <f t="shared" si="123"/>
        <v>12</v>
      </c>
      <c r="O862" s="9" t="str">
        <f>IF(AND($B862&lt;&gt;"",$C862&lt;&gt;"",$B862&lt;=$C862),INDEX(Szabalyok!$C:$C,$N862),"")</f>
        <v/>
      </c>
      <c r="P862">
        <f t="shared" si="125"/>
        <v>0</v>
      </c>
    </row>
    <row r="863" spans="1:16" x14ac:dyDescent="0.35">
      <c r="A863">
        <f t="shared" si="124"/>
        <v>0</v>
      </c>
      <c r="B863" s="4" t="str">
        <f>IF($M863&gt;300,"",IF(OR(INDEX(Bemenet!$E$2:$E$301,$M863)="",INDEX(Bemenet!$F$2:$F$301,$M863)=""),"",MAX(INDEX(Bemenet!$E$2:$E$301,$M863),INDEX(Szabalyok!$A:$A,$N863))))</f>
        <v/>
      </c>
      <c r="C863" s="4" t="str">
        <f>IF($B863="","",MIN(INDEX(Bemenet!$F$2:$F$301,$M863),INDEX(Szabalyok!$B:$B,$N863)))</f>
        <v/>
      </c>
      <c r="D863" s="5" t="str">
        <f>IF(AND($B863&lt;&gt;"",$C863&lt;&gt;"",$B863&lt;=$C863),INDEX(Bemenet!$G$2:$G$301,$M863),"")</f>
        <v/>
      </c>
      <c r="E863" s="6" t="str">
        <f>IF(AND($B863&lt;&gt;"",$C863&lt;&gt;"",$B863&lt;=$C863),INDEX(Bemenet!$D$2:$D$301,$M863),"")</f>
        <v/>
      </c>
      <c r="F863" s="5" t="str">
        <f t="shared" si="117"/>
        <v/>
      </c>
      <c r="G863" s="5" t="str">
        <f t="shared" si="118"/>
        <v/>
      </c>
      <c r="H863" s="9" t="str">
        <f t="shared" si="119"/>
        <v/>
      </c>
      <c r="I863" s="5" t="str">
        <f t="shared" si="120"/>
        <v/>
      </c>
      <c r="J863" s="5" t="str">
        <f>IF(OR($L863="",NOT(COUNTIFS($L$2:$L863,$L863)=1)),"",SUMIFS($G:$G,$L:$L,$L863))</f>
        <v/>
      </c>
      <c r="K863" s="5" t="str">
        <f>IF(OR($L863="",NOT(COUNTIFS($L$2:$L863,$L863)=1)),"",SUMIFS($I:$I,$L:$L,$L863))</f>
        <v/>
      </c>
      <c r="L863" s="6" t="str">
        <f t="shared" si="121"/>
        <v/>
      </c>
      <c r="M863" s="6">
        <f t="shared" si="122"/>
        <v>35</v>
      </c>
      <c r="N863" s="6">
        <f t="shared" si="123"/>
        <v>13</v>
      </c>
      <c r="O863" s="9" t="str">
        <f>IF(AND($B863&lt;&gt;"",$C863&lt;&gt;"",$B863&lt;=$C863),INDEX(Szabalyok!$C:$C,$N863),"")</f>
        <v/>
      </c>
      <c r="P863">
        <f t="shared" si="125"/>
        <v>0</v>
      </c>
    </row>
    <row r="864" spans="1:16" x14ac:dyDescent="0.35">
      <c r="A864">
        <f t="shared" si="124"/>
        <v>0</v>
      </c>
      <c r="B864" s="4" t="str">
        <f>IF($M864&gt;300,"",IF(OR(INDEX(Bemenet!$E$2:$E$301,$M864)="",INDEX(Bemenet!$F$2:$F$301,$M864)=""),"",MAX(INDEX(Bemenet!$E$2:$E$301,$M864),INDEX(Szabalyok!$A:$A,$N864))))</f>
        <v/>
      </c>
      <c r="C864" s="4" t="str">
        <f>IF($B864="","",MIN(INDEX(Bemenet!$F$2:$F$301,$M864),INDEX(Szabalyok!$B:$B,$N864)))</f>
        <v/>
      </c>
      <c r="D864" s="5" t="str">
        <f>IF(AND($B864&lt;&gt;"",$C864&lt;&gt;"",$B864&lt;=$C864),INDEX(Bemenet!$G$2:$G$301,$M864),"")</f>
        <v/>
      </c>
      <c r="E864" s="6" t="str">
        <f>IF(AND($B864&lt;&gt;"",$C864&lt;&gt;"",$B864&lt;=$C864),INDEX(Bemenet!$D$2:$D$301,$M864),"")</f>
        <v/>
      </c>
      <c r="F864" s="5" t="str">
        <f t="shared" si="117"/>
        <v/>
      </c>
      <c r="G864" s="5" t="str">
        <f t="shared" si="118"/>
        <v/>
      </c>
      <c r="H864" s="9" t="str">
        <f t="shared" si="119"/>
        <v/>
      </c>
      <c r="I864" s="5" t="str">
        <f t="shared" si="120"/>
        <v/>
      </c>
      <c r="J864" s="5" t="str">
        <f>IF(OR($L864="",NOT(COUNTIFS($L$2:$L864,$L864)=1)),"",SUMIFS($G:$G,$L:$L,$L864))</f>
        <v/>
      </c>
      <c r="K864" s="5" t="str">
        <f>IF(OR($L864="",NOT(COUNTIFS($L$2:$L864,$L864)=1)),"",SUMIFS($I:$I,$L:$L,$L864))</f>
        <v/>
      </c>
      <c r="L864" s="6" t="str">
        <f t="shared" si="121"/>
        <v/>
      </c>
      <c r="M864" s="6">
        <f t="shared" si="122"/>
        <v>35</v>
      </c>
      <c r="N864" s="6">
        <f t="shared" si="123"/>
        <v>14</v>
      </c>
      <c r="O864" s="9" t="str">
        <f>IF(AND($B864&lt;&gt;"",$C864&lt;&gt;"",$B864&lt;=$C864),INDEX(Szabalyok!$C:$C,$N864),"")</f>
        <v/>
      </c>
      <c r="P864">
        <f t="shared" si="125"/>
        <v>0</v>
      </c>
    </row>
    <row r="865" spans="1:16" x14ac:dyDescent="0.35">
      <c r="A865">
        <f t="shared" si="124"/>
        <v>0</v>
      </c>
      <c r="B865" s="4" t="str">
        <f>IF($M865&gt;300,"",IF(OR(INDEX(Bemenet!$E$2:$E$301,$M865)="",INDEX(Bemenet!$F$2:$F$301,$M865)=""),"",MAX(INDEX(Bemenet!$E$2:$E$301,$M865),INDEX(Szabalyok!$A:$A,$N865))))</f>
        <v/>
      </c>
      <c r="C865" s="4" t="str">
        <f>IF($B865="","",MIN(INDEX(Bemenet!$F$2:$F$301,$M865),INDEX(Szabalyok!$B:$B,$N865)))</f>
        <v/>
      </c>
      <c r="D865" s="5" t="str">
        <f>IF(AND($B865&lt;&gt;"",$C865&lt;&gt;"",$B865&lt;=$C865),INDEX(Bemenet!$G$2:$G$301,$M865),"")</f>
        <v/>
      </c>
      <c r="E865" s="6" t="str">
        <f>IF(AND($B865&lt;&gt;"",$C865&lt;&gt;"",$B865&lt;=$C865),INDEX(Bemenet!$D$2:$D$301,$M865),"")</f>
        <v/>
      </c>
      <c r="F865" s="5" t="str">
        <f t="shared" si="117"/>
        <v/>
      </c>
      <c r="G865" s="5" t="str">
        <f t="shared" si="118"/>
        <v/>
      </c>
      <c r="H865" s="9" t="str">
        <f t="shared" si="119"/>
        <v/>
      </c>
      <c r="I865" s="5" t="str">
        <f t="shared" si="120"/>
        <v/>
      </c>
      <c r="J865" s="5" t="str">
        <f>IF(OR($L865="",NOT(COUNTIFS($L$2:$L865,$L865)=1)),"",SUMIFS($G:$G,$L:$L,$L865))</f>
        <v/>
      </c>
      <c r="K865" s="5" t="str">
        <f>IF(OR($L865="",NOT(COUNTIFS($L$2:$L865,$L865)=1)),"",SUMIFS($I:$I,$L:$L,$L865))</f>
        <v/>
      </c>
      <c r="L865" s="6" t="str">
        <f t="shared" si="121"/>
        <v/>
      </c>
      <c r="M865" s="6">
        <f t="shared" si="122"/>
        <v>35</v>
      </c>
      <c r="N865" s="6">
        <f t="shared" si="123"/>
        <v>15</v>
      </c>
      <c r="O865" s="9" t="str">
        <f>IF(AND($B865&lt;&gt;"",$C865&lt;&gt;"",$B865&lt;=$C865),INDEX(Szabalyok!$C:$C,$N865),"")</f>
        <v/>
      </c>
      <c r="P865">
        <f t="shared" si="125"/>
        <v>0</v>
      </c>
    </row>
    <row r="866" spans="1:16" x14ac:dyDescent="0.35">
      <c r="A866">
        <f t="shared" si="124"/>
        <v>0</v>
      </c>
      <c r="B866" s="4" t="str">
        <f>IF($M866&gt;300,"",IF(OR(INDEX(Bemenet!$E$2:$E$301,$M866)="",INDEX(Bemenet!$F$2:$F$301,$M866)=""),"",MAX(INDEX(Bemenet!$E$2:$E$301,$M866),INDEX(Szabalyok!$A:$A,$N866))))</f>
        <v/>
      </c>
      <c r="C866" s="4" t="str">
        <f>IF($B866="","",MIN(INDEX(Bemenet!$F$2:$F$301,$M866),INDEX(Szabalyok!$B:$B,$N866)))</f>
        <v/>
      </c>
      <c r="D866" s="5" t="str">
        <f>IF(AND($B866&lt;&gt;"",$C866&lt;&gt;"",$B866&lt;=$C866),INDEX(Bemenet!$G$2:$G$301,$M866),"")</f>
        <v/>
      </c>
      <c r="E866" s="6" t="str">
        <f>IF(AND($B866&lt;&gt;"",$C866&lt;&gt;"",$B866&lt;=$C866),INDEX(Bemenet!$D$2:$D$301,$M866),"")</f>
        <v/>
      </c>
      <c r="F866" s="5" t="str">
        <f t="shared" si="117"/>
        <v/>
      </c>
      <c r="G866" s="5" t="str">
        <f t="shared" si="118"/>
        <v/>
      </c>
      <c r="H866" s="9" t="str">
        <f t="shared" si="119"/>
        <v/>
      </c>
      <c r="I866" s="5" t="str">
        <f t="shared" si="120"/>
        <v/>
      </c>
      <c r="J866" s="5" t="str">
        <f>IF(OR($L866="",NOT(COUNTIFS($L$2:$L866,$L866)=1)),"",SUMIFS($G:$G,$L:$L,$L866))</f>
        <v/>
      </c>
      <c r="K866" s="5" t="str">
        <f>IF(OR($L866="",NOT(COUNTIFS($L$2:$L866,$L866)=1)),"",SUMIFS($I:$I,$L:$L,$L866))</f>
        <v/>
      </c>
      <c r="L866" s="6" t="str">
        <f t="shared" si="121"/>
        <v/>
      </c>
      <c r="M866" s="6">
        <f t="shared" si="122"/>
        <v>35</v>
      </c>
      <c r="N866" s="6">
        <f t="shared" si="123"/>
        <v>16</v>
      </c>
      <c r="O866" s="9" t="str">
        <f>IF(AND($B866&lt;&gt;"",$C866&lt;&gt;"",$B866&lt;=$C866),INDEX(Szabalyok!$C:$C,$N866),"")</f>
        <v/>
      </c>
      <c r="P866">
        <f t="shared" si="125"/>
        <v>0</v>
      </c>
    </row>
    <row r="867" spans="1:16" x14ac:dyDescent="0.35">
      <c r="A867">
        <f t="shared" si="124"/>
        <v>0</v>
      </c>
      <c r="B867" s="4" t="str">
        <f>IF($M867&gt;300,"",IF(OR(INDEX(Bemenet!$E$2:$E$301,$M867)="",INDEX(Bemenet!$F$2:$F$301,$M867)=""),"",MAX(INDEX(Bemenet!$E$2:$E$301,$M867),INDEX(Szabalyok!$A:$A,$N867))))</f>
        <v/>
      </c>
      <c r="C867" s="4" t="str">
        <f>IF($B867="","",MIN(INDEX(Bemenet!$F$2:$F$301,$M867),INDEX(Szabalyok!$B:$B,$N867)))</f>
        <v/>
      </c>
      <c r="D867" s="5" t="str">
        <f>IF(AND($B867&lt;&gt;"",$C867&lt;&gt;"",$B867&lt;=$C867),INDEX(Bemenet!$G$2:$G$301,$M867),"")</f>
        <v/>
      </c>
      <c r="E867" s="6" t="str">
        <f>IF(AND($B867&lt;&gt;"",$C867&lt;&gt;"",$B867&lt;=$C867),INDEX(Bemenet!$D$2:$D$301,$M867),"")</f>
        <v/>
      </c>
      <c r="F867" s="5" t="str">
        <f t="shared" si="117"/>
        <v/>
      </c>
      <c r="G867" s="5" t="str">
        <f t="shared" si="118"/>
        <v/>
      </c>
      <c r="H867" s="9" t="str">
        <f t="shared" si="119"/>
        <v/>
      </c>
      <c r="I867" s="5" t="str">
        <f t="shared" si="120"/>
        <v/>
      </c>
      <c r="J867" s="5" t="str">
        <f>IF(OR($L867="",NOT(COUNTIFS($L$2:$L867,$L867)=1)),"",SUMIFS($G:$G,$L:$L,$L867))</f>
        <v/>
      </c>
      <c r="K867" s="5" t="str">
        <f>IF(OR($L867="",NOT(COUNTIFS($L$2:$L867,$L867)=1)),"",SUMIFS($I:$I,$L:$L,$L867))</f>
        <v/>
      </c>
      <c r="L867" s="6" t="str">
        <f t="shared" si="121"/>
        <v/>
      </c>
      <c r="M867" s="6">
        <f t="shared" si="122"/>
        <v>35</v>
      </c>
      <c r="N867" s="6">
        <f t="shared" si="123"/>
        <v>17</v>
      </c>
      <c r="O867" s="9" t="str">
        <f>IF(AND($B867&lt;&gt;"",$C867&lt;&gt;"",$B867&lt;=$C867),INDEX(Szabalyok!$C:$C,$N867),"")</f>
        <v/>
      </c>
      <c r="P867">
        <f t="shared" si="125"/>
        <v>0</v>
      </c>
    </row>
    <row r="868" spans="1:16" x14ac:dyDescent="0.35">
      <c r="A868">
        <f t="shared" si="124"/>
        <v>0</v>
      </c>
      <c r="B868" s="4" t="str">
        <f>IF($M868&gt;300,"",IF(OR(INDEX(Bemenet!$E$2:$E$301,$M868)="",INDEX(Bemenet!$F$2:$F$301,$M868)=""),"",MAX(INDEX(Bemenet!$E$2:$E$301,$M868),INDEX(Szabalyok!$A:$A,$N868))))</f>
        <v/>
      </c>
      <c r="C868" s="4" t="str">
        <f>IF($B868="","",MIN(INDEX(Bemenet!$F$2:$F$301,$M868),INDEX(Szabalyok!$B:$B,$N868)))</f>
        <v/>
      </c>
      <c r="D868" s="5" t="str">
        <f>IF(AND($B868&lt;&gt;"",$C868&lt;&gt;"",$B868&lt;=$C868),INDEX(Bemenet!$G$2:$G$301,$M868),"")</f>
        <v/>
      </c>
      <c r="E868" s="6" t="str">
        <f>IF(AND($B868&lt;&gt;"",$C868&lt;&gt;"",$B868&lt;=$C868),INDEX(Bemenet!$D$2:$D$301,$M868),"")</f>
        <v/>
      </c>
      <c r="F868" s="5" t="str">
        <f t="shared" si="117"/>
        <v/>
      </c>
      <c r="G868" s="5" t="str">
        <f t="shared" si="118"/>
        <v/>
      </c>
      <c r="H868" s="9" t="str">
        <f t="shared" si="119"/>
        <v/>
      </c>
      <c r="I868" s="5" t="str">
        <f t="shared" si="120"/>
        <v/>
      </c>
      <c r="J868" s="5" t="str">
        <f>IF(OR($L868="",NOT(COUNTIFS($L$2:$L868,$L868)=1)),"",SUMIFS($G:$G,$L:$L,$L868))</f>
        <v/>
      </c>
      <c r="K868" s="5" t="str">
        <f>IF(OR($L868="",NOT(COUNTIFS($L$2:$L868,$L868)=1)),"",SUMIFS($I:$I,$L:$L,$L868))</f>
        <v/>
      </c>
      <c r="L868" s="6" t="str">
        <f t="shared" si="121"/>
        <v/>
      </c>
      <c r="M868" s="6">
        <f t="shared" si="122"/>
        <v>35</v>
      </c>
      <c r="N868" s="6">
        <f t="shared" si="123"/>
        <v>18</v>
      </c>
      <c r="O868" s="9" t="str">
        <f>IF(AND($B868&lt;&gt;"",$C868&lt;&gt;"",$B868&lt;=$C868),INDEX(Szabalyok!$C:$C,$N868),"")</f>
        <v/>
      </c>
      <c r="P868">
        <f t="shared" si="125"/>
        <v>0</v>
      </c>
    </row>
    <row r="869" spans="1:16" x14ac:dyDescent="0.35">
      <c r="A869">
        <f t="shared" si="124"/>
        <v>0</v>
      </c>
      <c r="B869" s="4" t="str">
        <f>IF($M869&gt;300,"",IF(OR(INDEX(Bemenet!$E$2:$E$301,$M869)="",INDEX(Bemenet!$F$2:$F$301,$M869)=""),"",MAX(INDEX(Bemenet!$E$2:$E$301,$M869),INDEX(Szabalyok!$A:$A,$N869))))</f>
        <v/>
      </c>
      <c r="C869" s="4" t="str">
        <f>IF($B869="","",MIN(INDEX(Bemenet!$F$2:$F$301,$M869),INDEX(Szabalyok!$B:$B,$N869)))</f>
        <v/>
      </c>
      <c r="D869" s="5" t="str">
        <f>IF(AND($B869&lt;&gt;"",$C869&lt;&gt;"",$B869&lt;=$C869),INDEX(Bemenet!$G$2:$G$301,$M869),"")</f>
        <v/>
      </c>
      <c r="E869" s="6" t="str">
        <f>IF(AND($B869&lt;&gt;"",$C869&lt;&gt;"",$B869&lt;=$C869),INDEX(Bemenet!$D$2:$D$301,$M869),"")</f>
        <v/>
      </c>
      <c r="F869" s="5" t="str">
        <f t="shared" si="117"/>
        <v/>
      </c>
      <c r="G869" s="5" t="str">
        <f t="shared" si="118"/>
        <v/>
      </c>
      <c r="H869" s="9" t="str">
        <f t="shared" si="119"/>
        <v/>
      </c>
      <c r="I869" s="5" t="str">
        <f t="shared" si="120"/>
        <v/>
      </c>
      <c r="J869" s="5" t="str">
        <f>IF(OR($L869="",NOT(COUNTIFS($L$2:$L869,$L869)=1)),"",SUMIFS($G:$G,$L:$L,$L869))</f>
        <v/>
      </c>
      <c r="K869" s="5" t="str">
        <f>IF(OR($L869="",NOT(COUNTIFS($L$2:$L869,$L869)=1)),"",SUMIFS($I:$I,$L:$L,$L869))</f>
        <v/>
      </c>
      <c r="L869" s="6" t="str">
        <f t="shared" si="121"/>
        <v/>
      </c>
      <c r="M869" s="6">
        <f t="shared" si="122"/>
        <v>35</v>
      </c>
      <c r="N869" s="6">
        <f t="shared" si="123"/>
        <v>19</v>
      </c>
      <c r="O869" s="9" t="str">
        <f>IF(AND($B869&lt;&gt;"",$C869&lt;&gt;"",$B869&lt;=$C869),INDEX(Szabalyok!$C:$C,$N869),"")</f>
        <v/>
      </c>
      <c r="P869">
        <f t="shared" si="125"/>
        <v>0</v>
      </c>
    </row>
    <row r="870" spans="1:16" x14ac:dyDescent="0.35">
      <c r="A870">
        <f t="shared" si="124"/>
        <v>0</v>
      </c>
      <c r="B870" s="4" t="str">
        <f>IF($M870&gt;300,"",IF(OR(INDEX(Bemenet!$E$2:$E$301,$M870)="",INDEX(Bemenet!$F$2:$F$301,$M870)=""),"",MAX(INDEX(Bemenet!$E$2:$E$301,$M870),INDEX(Szabalyok!$A:$A,$N870))))</f>
        <v/>
      </c>
      <c r="C870" s="4" t="str">
        <f>IF($B870="","",MIN(INDEX(Bemenet!$F$2:$F$301,$M870),INDEX(Szabalyok!$B:$B,$N870)))</f>
        <v/>
      </c>
      <c r="D870" s="5" t="str">
        <f>IF(AND($B870&lt;&gt;"",$C870&lt;&gt;"",$B870&lt;=$C870),INDEX(Bemenet!$G$2:$G$301,$M870),"")</f>
        <v/>
      </c>
      <c r="E870" s="6" t="str">
        <f>IF(AND($B870&lt;&gt;"",$C870&lt;&gt;"",$B870&lt;=$C870),INDEX(Bemenet!$D$2:$D$301,$M870),"")</f>
        <v/>
      </c>
      <c r="F870" s="5" t="str">
        <f t="shared" si="117"/>
        <v/>
      </c>
      <c r="G870" s="5" t="str">
        <f t="shared" si="118"/>
        <v/>
      </c>
      <c r="H870" s="9" t="str">
        <f t="shared" si="119"/>
        <v/>
      </c>
      <c r="I870" s="5" t="str">
        <f t="shared" si="120"/>
        <v/>
      </c>
      <c r="J870" s="5" t="str">
        <f>IF(OR($L870="",NOT(COUNTIFS($L$2:$L870,$L870)=1)),"",SUMIFS($G:$G,$L:$L,$L870))</f>
        <v/>
      </c>
      <c r="K870" s="5" t="str">
        <f>IF(OR($L870="",NOT(COUNTIFS($L$2:$L870,$L870)=1)),"",SUMIFS($I:$I,$L:$L,$L870))</f>
        <v/>
      </c>
      <c r="L870" s="6" t="str">
        <f t="shared" si="121"/>
        <v/>
      </c>
      <c r="M870" s="6">
        <f t="shared" si="122"/>
        <v>35</v>
      </c>
      <c r="N870" s="6">
        <f t="shared" si="123"/>
        <v>20</v>
      </c>
      <c r="O870" s="9" t="str">
        <f>IF(AND($B870&lt;&gt;"",$C870&lt;&gt;"",$B870&lt;=$C870),INDEX(Szabalyok!$C:$C,$N870),"")</f>
        <v/>
      </c>
      <c r="P870">
        <f t="shared" si="125"/>
        <v>0</v>
      </c>
    </row>
    <row r="871" spans="1:16" x14ac:dyDescent="0.35">
      <c r="A871">
        <f t="shared" si="124"/>
        <v>0</v>
      </c>
      <c r="B871" s="4" t="str">
        <f>IF($M871&gt;300,"",IF(OR(INDEX(Bemenet!$E$2:$E$301,$M871)="",INDEX(Bemenet!$F$2:$F$301,$M871)=""),"",MAX(INDEX(Bemenet!$E$2:$E$301,$M871),INDEX(Szabalyok!$A:$A,$N871))))</f>
        <v/>
      </c>
      <c r="C871" s="4" t="str">
        <f>IF($B871="","",MIN(INDEX(Bemenet!$F$2:$F$301,$M871),INDEX(Szabalyok!$B:$B,$N871)))</f>
        <v/>
      </c>
      <c r="D871" s="5" t="str">
        <f>IF(AND($B871&lt;&gt;"",$C871&lt;&gt;"",$B871&lt;=$C871),INDEX(Bemenet!$G$2:$G$301,$M871),"")</f>
        <v/>
      </c>
      <c r="E871" s="6" t="str">
        <f>IF(AND($B871&lt;&gt;"",$C871&lt;&gt;"",$B871&lt;=$C871),INDEX(Bemenet!$D$2:$D$301,$M871),"")</f>
        <v/>
      </c>
      <c r="F871" s="5" t="str">
        <f t="shared" si="117"/>
        <v/>
      </c>
      <c r="G871" s="5" t="str">
        <f t="shared" si="118"/>
        <v/>
      </c>
      <c r="H871" s="9" t="str">
        <f t="shared" si="119"/>
        <v/>
      </c>
      <c r="I871" s="5" t="str">
        <f t="shared" si="120"/>
        <v/>
      </c>
      <c r="J871" s="5" t="str">
        <f>IF(OR($L871="",NOT(COUNTIFS($L$2:$L871,$L871)=1)),"",SUMIFS($G:$G,$L:$L,$L871))</f>
        <v/>
      </c>
      <c r="K871" s="5" t="str">
        <f>IF(OR($L871="",NOT(COUNTIFS($L$2:$L871,$L871)=1)),"",SUMIFS($I:$I,$L:$L,$L871))</f>
        <v/>
      </c>
      <c r="L871" s="6" t="str">
        <f t="shared" si="121"/>
        <v/>
      </c>
      <c r="M871" s="6">
        <f t="shared" si="122"/>
        <v>35</v>
      </c>
      <c r="N871" s="6">
        <f t="shared" si="123"/>
        <v>21</v>
      </c>
      <c r="O871" s="9" t="str">
        <f>IF(AND($B871&lt;&gt;"",$C871&lt;&gt;"",$B871&lt;=$C871),INDEX(Szabalyok!$C:$C,$N871),"")</f>
        <v/>
      </c>
      <c r="P871">
        <f t="shared" si="125"/>
        <v>0</v>
      </c>
    </row>
    <row r="872" spans="1:16" x14ac:dyDescent="0.35">
      <c r="A872">
        <f t="shared" si="124"/>
        <v>0</v>
      </c>
      <c r="B872" s="4" t="str">
        <f>IF($M872&gt;300,"",IF(OR(INDEX(Bemenet!$E$2:$E$301,$M872)="",INDEX(Bemenet!$F$2:$F$301,$M872)=""),"",MAX(INDEX(Bemenet!$E$2:$E$301,$M872),INDEX(Szabalyok!$A:$A,$N872))))</f>
        <v/>
      </c>
      <c r="C872" s="4" t="str">
        <f>IF($B872="","",MIN(INDEX(Bemenet!$F$2:$F$301,$M872),INDEX(Szabalyok!$B:$B,$N872)))</f>
        <v/>
      </c>
      <c r="D872" s="5" t="str">
        <f>IF(AND($B872&lt;&gt;"",$C872&lt;&gt;"",$B872&lt;=$C872),INDEX(Bemenet!$G$2:$G$301,$M872),"")</f>
        <v/>
      </c>
      <c r="E872" s="6" t="str">
        <f>IF(AND($B872&lt;&gt;"",$C872&lt;&gt;"",$B872&lt;=$C872),INDEX(Bemenet!$D$2:$D$301,$M872),"")</f>
        <v/>
      </c>
      <c r="F872" s="5" t="str">
        <f t="shared" si="117"/>
        <v/>
      </c>
      <c r="G872" s="5" t="str">
        <f t="shared" si="118"/>
        <v/>
      </c>
      <c r="H872" s="9" t="str">
        <f t="shared" si="119"/>
        <v/>
      </c>
      <c r="I872" s="5" t="str">
        <f t="shared" si="120"/>
        <v/>
      </c>
      <c r="J872" s="5" t="str">
        <f>IF(OR($L872="",NOT(COUNTIFS($L$2:$L872,$L872)=1)),"",SUMIFS($G:$G,$L:$L,$L872))</f>
        <v/>
      </c>
      <c r="K872" s="5" t="str">
        <f>IF(OR($L872="",NOT(COUNTIFS($L$2:$L872,$L872)=1)),"",SUMIFS($I:$I,$L:$L,$L872))</f>
        <v/>
      </c>
      <c r="L872" s="6" t="str">
        <f t="shared" si="121"/>
        <v/>
      </c>
      <c r="M872" s="6">
        <f t="shared" si="122"/>
        <v>35</v>
      </c>
      <c r="N872" s="6">
        <f t="shared" si="123"/>
        <v>22</v>
      </c>
      <c r="O872" s="9" t="str">
        <f>IF(AND($B872&lt;&gt;"",$C872&lt;&gt;"",$B872&lt;=$C872),INDEX(Szabalyok!$C:$C,$N872),"")</f>
        <v/>
      </c>
      <c r="P872">
        <f t="shared" si="125"/>
        <v>0</v>
      </c>
    </row>
    <row r="873" spans="1:16" x14ac:dyDescent="0.35">
      <c r="A873">
        <f t="shared" si="124"/>
        <v>0</v>
      </c>
      <c r="B873" s="4" t="str">
        <f>IF($M873&gt;300,"",IF(OR(INDEX(Bemenet!$E$2:$E$301,$M873)="",INDEX(Bemenet!$F$2:$F$301,$M873)=""),"",MAX(INDEX(Bemenet!$E$2:$E$301,$M873),INDEX(Szabalyok!$A:$A,$N873))))</f>
        <v/>
      </c>
      <c r="C873" s="4" t="str">
        <f>IF($B873="","",MIN(INDEX(Bemenet!$F$2:$F$301,$M873),INDEX(Szabalyok!$B:$B,$N873)))</f>
        <v/>
      </c>
      <c r="D873" s="5" t="str">
        <f>IF(AND($B873&lt;&gt;"",$C873&lt;&gt;"",$B873&lt;=$C873),INDEX(Bemenet!$G$2:$G$301,$M873),"")</f>
        <v/>
      </c>
      <c r="E873" s="6" t="str">
        <f>IF(AND($B873&lt;&gt;"",$C873&lt;&gt;"",$B873&lt;=$C873),INDEX(Bemenet!$D$2:$D$301,$M873),"")</f>
        <v/>
      </c>
      <c r="F873" s="5" t="str">
        <f t="shared" si="117"/>
        <v/>
      </c>
      <c r="G873" s="5" t="str">
        <f t="shared" si="118"/>
        <v/>
      </c>
      <c r="H873" s="9" t="str">
        <f t="shared" si="119"/>
        <v/>
      </c>
      <c r="I873" s="5" t="str">
        <f t="shared" si="120"/>
        <v/>
      </c>
      <c r="J873" s="5" t="str">
        <f>IF(OR($L873="",NOT(COUNTIFS($L$2:$L873,$L873)=1)),"",SUMIFS($G:$G,$L:$L,$L873))</f>
        <v/>
      </c>
      <c r="K873" s="5" t="str">
        <f>IF(OR($L873="",NOT(COUNTIFS($L$2:$L873,$L873)=1)),"",SUMIFS($I:$I,$L:$L,$L873))</f>
        <v/>
      </c>
      <c r="L873" s="6" t="str">
        <f t="shared" si="121"/>
        <v/>
      </c>
      <c r="M873" s="6">
        <f t="shared" si="122"/>
        <v>35</v>
      </c>
      <c r="N873" s="6">
        <f t="shared" si="123"/>
        <v>23</v>
      </c>
      <c r="O873" s="9" t="str">
        <f>IF(AND($B873&lt;&gt;"",$C873&lt;&gt;"",$B873&lt;=$C873),INDEX(Szabalyok!$C:$C,$N873),"")</f>
        <v/>
      </c>
      <c r="P873">
        <f t="shared" si="125"/>
        <v>0</v>
      </c>
    </row>
    <row r="874" spans="1:16" x14ac:dyDescent="0.35">
      <c r="A874">
        <f t="shared" si="124"/>
        <v>0</v>
      </c>
      <c r="B874" s="4" t="str">
        <f>IF($M874&gt;300,"",IF(OR(INDEX(Bemenet!$E$2:$E$301,$M874)="",INDEX(Bemenet!$F$2:$F$301,$M874)=""),"",MAX(INDEX(Bemenet!$E$2:$E$301,$M874),INDEX(Szabalyok!$A:$A,$N874))))</f>
        <v/>
      </c>
      <c r="C874" s="4" t="str">
        <f>IF($B874="","",MIN(INDEX(Bemenet!$F$2:$F$301,$M874),INDEX(Szabalyok!$B:$B,$N874)))</f>
        <v/>
      </c>
      <c r="D874" s="5" t="str">
        <f>IF(AND($B874&lt;&gt;"",$C874&lt;&gt;"",$B874&lt;=$C874),INDEX(Bemenet!$G$2:$G$301,$M874),"")</f>
        <v/>
      </c>
      <c r="E874" s="6" t="str">
        <f>IF(AND($B874&lt;&gt;"",$C874&lt;&gt;"",$B874&lt;=$C874),INDEX(Bemenet!$D$2:$D$301,$M874),"")</f>
        <v/>
      </c>
      <c r="F874" s="5" t="str">
        <f t="shared" si="117"/>
        <v/>
      </c>
      <c r="G874" s="5" t="str">
        <f t="shared" si="118"/>
        <v/>
      </c>
      <c r="H874" s="9" t="str">
        <f t="shared" si="119"/>
        <v/>
      </c>
      <c r="I874" s="5" t="str">
        <f t="shared" si="120"/>
        <v/>
      </c>
      <c r="J874" s="5" t="str">
        <f>IF(OR($L874="",NOT(COUNTIFS($L$2:$L874,$L874)=1)),"",SUMIFS($G:$G,$L:$L,$L874))</f>
        <v/>
      </c>
      <c r="K874" s="5" t="str">
        <f>IF(OR($L874="",NOT(COUNTIFS($L$2:$L874,$L874)=1)),"",SUMIFS($I:$I,$L:$L,$L874))</f>
        <v/>
      </c>
      <c r="L874" s="6" t="str">
        <f t="shared" si="121"/>
        <v/>
      </c>
      <c r="M874" s="6">
        <f t="shared" si="122"/>
        <v>35</v>
      </c>
      <c r="N874" s="6">
        <f t="shared" si="123"/>
        <v>24</v>
      </c>
      <c r="O874" s="9" t="str">
        <f>IF(AND($B874&lt;&gt;"",$C874&lt;&gt;"",$B874&lt;=$C874),INDEX(Szabalyok!$C:$C,$N874),"")</f>
        <v/>
      </c>
      <c r="P874">
        <f t="shared" si="125"/>
        <v>0</v>
      </c>
    </row>
    <row r="875" spans="1:16" x14ac:dyDescent="0.35">
      <c r="A875">
        <f t="shared" si="124"/>
        <v>0</v>
      </c>
      <c r="B875" s="4" t="str">
        <f>IF($M875&gt;300,"",IF(OR(INDEX(Bemenet!$E$2:$E$301,$M875)="",INDEX(Bemenet!$F$2:$F$301,$M875)=""),"",MAX(INDEX(Bemenet!$E$2:$E$301,$M875),INDEX(Szabalyok!$A:$A,$N875))))</f>
        <v/>
      </c>
      <c r="C875" s="4" t="str">
        <f>IF($B875="","",MIN(INDEX(Bemenet!$F$2:$F$301,$M875),INDEX(Szabalyok!$B:$B,$N875)))</f>
        <v/>
      </c>
      <c r="D875" s="5" t="str">
        <f>IF(AND($B875&lt;&gt;"",$C875&lt;&gt;"",$B875&lt;=$C875),INDEX(Bemenet!$G$2:$G$301,$M875),"")</f>
        <v/>
      </c>
      <c r="E875" s="6" t="str">
        <f>IF(AND($B875&lt;&gt;"",$C875&lt;&gt;"",$B875&lt;=$C875),INDEX(Bemenet!$D$2:$D$301,$M875),"")</f>
        <v/>
      </c>
      <c r="F875" s="5" t="str">
        <f t="shared" si="117"/>
        <v/>
      </c>
      <c r="G875" s="5" t="str">
        <f t="shared" si="118"/>
        <v/>
      </c>
      <c r="H875" s="9" t="str">
        <f t="shared" si="119"/>
        <v/>
      </c>
      <c r="I875" s="5" t="str">
        <f t="shared" si="120"/>
        <v/>
      </c>
      <c r="J875" s="5" t="str">
        <f>IF(OR($L875="",NOT(COUNTIFS($L$2:$L875,$L875)=1)),"",SUMIFS($G:$G,$L:$L,$L875))</f>
        <v/>
      </c>
      <c r="K875" s="5" t="str">
        <f>IF(OR($L875="",NOT(COUNTIFS($L$2:$L875,$L875)=1)),"",SUMIFS($I:$I,$L:$L,$L875))</f>
        <v/>
      </c>
      <c r="L875" s="6" t="str">
        <f t="shared" si="121"/>
        <v/>
      </c>
      <c r="M875" s="6">
        <f t="shared" si="122"/>
        <v>35</v>
      </c>
      <c r="N875" s="6">
        <f t="shared" si="123"/>
        <v>25</v>
      </c>
      <c r="O875" s="9" t="str">
        <f>IF(AND($B875&lt;&gt;"",$C875&lt;&gt;"",$B875&lt;=$C875),INDEX(Szabalyok!$C:$C,$N875),"")</f>
        <v/>
      </c>
      <c r="P875">
        <f t="shared" si="125"/>
        <v>0</v>
      </c>
    </row>
    <row r="876" spans="1:16" x14ac:dyDescent="0.35">
      <c r="A876">
        <f t="shared" si="124"/>
        <v>0</v>
      </c>
      <c r="B876" s="4" t="str">
        <f>IF($M876&gt;300,"",IF(OR(INDEX(Bemenet!$E$2:$E$301,$M876)="",INDEX(Bemenet!$F$2:$F$301,$M876)=""),"",MAX(INDEX(Bemenet!$E$2:$E$301,$M876),INDEX(Szabalyok!$A:$A,$N876))))</f>
        <v/>
      </c>
      <c r="C876" s="4" t="str">
        <f>IF($B876="","",MIN(INDEX(Bemenet!$F$2:$F$301,$M876),INDEX(Szabalyok!$B:$B,$N876)))</f>
        <v/>
      </c>
      <c r="D876" s="5" t="str">
        <f>IF(AND($B876&lt;&gt;"",$C876&lt;&gt;"",$B876&lt;=$C876),INDEX(Bemenet!$G$2:$G$301,$M876),"")</f>
        <v/>
      </c>
      <c r="E876" s="6" t="str">
        <f>IF(AND($B876&lt;&gt;"",$C876&lt;&gt;"",$B876&lt;=$C876),INDEX(Bemenet!$D$2:$D$301,$M876),"")</f>
        <v/>
      </c>
      <c r="F876" s="5" t="str">
        <f t="shared" si="117"/>
        <v/>
      </c>
      <c r="G876" s="5" t="str">
        <f t="shared" si="118"/>
        <v/>
      </c>
      <c r="H876" s="9" t="str">
        <f t="shared" si="119"/>
        <v/>
      </c>
      <c r="I876" s="5" t="str">
        <f t="shared" si="120"/>
        <v/>
      </c>
      <c r="J876" s="5" t="str">
        <f>IF(OR($L876="",NOT(COUNTIFS($L$2:$L876,$L876)=1)),"",SUMIFS($G:$G,$L:$L,$L876))</f>
        <v/>
      </c>
      <c r="K876" s="5" t="str">
        <f>IF(OR($L876="",NOT(COUNTIFS($L$2:$L876,$L876)=1)),"",SUMIFS($I:$I,$L:$L,$L876))</f>
        <v/>
      </c>
      <c r="L876" s="6" t="str">
        <f t="shared" si="121"/>
        <v/>
      </c>
      <c r="M876" s="6">
        <f t="shared" si="122"/>
        <v>35</v>
      </c>
      <c r="N876" s="6">
        <f t="shared" si="123"/>
        <v>26</v>
      </c>
      <c r="O876" s="9" t="str">
        <f>IF(AND($B876&lt;&gt;"",$C876&lt;&gt;"",$B876&lt;=$C876),INDEX(Szabalyok!$C:$C,$N876),"")</f>
        <v/>
      </c>
      <c r="P876">
        <f t="shared" si="125"/>
        <v>0</v>
      </c>
    </row>
    <row r="877" spans="1:16" x14ac:dyDescent="0.35">
      <c r="A877">
        <f t="shared" si="124"/>
        <v>0</v>
      </c>
      <c r="B877" s="4" t="str">
        <f>IF($M877&gt;300,"",IF(OR(INDEX(Bemenet!$E$2:$E$301,$M877)="",INDEX(Bemenet!$F$2:$F$301,$M877)=""),"",MAX(INDEX(Bemenet!$E$2:$E$301,$M877),INDEX(Szabalyok!$A:$A,$N877))))</f>
        <v/>
      </c>
      <c r="C877" s="4" t="str">
        <f>IF($B877="","",MIN(INDEX(Bemenet!$F$2:$F$301,$M877),INDEX(Szabalyok!$B:$B,$N877)))</f>
        <v/>
      </c>
      <c r="D877" s="5" t="str">
        <f>IF(AND($B877&lt;&gt;"",$C877&lt;&gt;"",$B877&lt;=$C877),INDEX(Bemenet!$G$2:$G$301,$M877),"")</f>
        <v/>
      </c>
      <c r="E877" s="6" t="str">
        <f>IF(AND($B877&lt;&gt;"",$C877&lt;&gt;"",$B877&lt;=$C877),INDEX(Bemenet!$D$2:$D$301,$M877),"")</f>
        <v/>
      </c>
      <c r="F877" s="5" t="str">
        <f t="shared" si="117"/>
        <v/>
      </c>
      <c r="G877" s="5" t="str">
        <f t="shared" si="118"/>
        <v/>
      </c>
      <c r="H877" s="9" t="str">
        <f t="shared" si="119"/>
        <v/>
      </c>
      <c r="I877" s="5" t="str">
        <f t="shared" si="120"/>
        <v/>
      </c>
      <c r="J877" s="5" t="str">
        <f>IF(OR($L877="",NOT(COUNTIFS($L$2:$L877,$L877)=1)),"",SUMIFS($G:$G,$L:$L,$L877))</f>
        <v/>
      </c>
      <c r="K877" s="5" t="str">
        <f>IF(OR($L877="",NOT(COUNTIFS($L$2:$L877,$L877)=1)),"",SUMIFS($I:$I,$L:$L,$L877))</f>
        <v/>
      </c>
      <c r="L877" s="6" t="str">
        <f t="shared" si="121"/>
        <v/>
      </c>
      <c r="M877" s="6">
        <f t="shared" si="122"/>
        <v>36</v>
      </c>
      <c r="N877" s="6">
        <f t="shared" si="123"/>
        <v>2</v>
      </c>
      <c r="O877" s="9" t="str">
        <f>IF(AND($B877&lt;&gt;"",$C877&lt;&gt;"",$B877&lt;=$C877),INDEX(Szabalyok!$C:$C,$N877),"")</f>
        <v/>
      </c>
      <c r="P877">
        <f t="shared" si="125"/>
        <v>0</v>
      </c>
    </row>
    <row r="878" spans="1:16" x14ac:dyDescent="0.35">
      <c r="A878">
        <f t="shared" si="124"/>
        <v>0</v>
      </c>
      <c r="B878" s="4" t="str">
        <f>IF($M878&gt;300,"",IF(OR(INDEX(Bemenet!$E$2:$E$301,$M878)="",INDEX(Bemenet!$F$2:$F$301,$M878)=""),"",MAX(INDEX(Bemenet!$E$2:$E$301,$M878),INDEX(Szabalyok!$A:$A,$N878))))</f>
        <v/>
      </c>
      <c r="C878" s="4" t="str">
        <f>IF($B878="","",MIN(INDEX(Bemenet!$F$2:$F$301,$M878),INDEX(Szabalyok!$B:$B,$N878)))</f>
        <v/>
      </c>
      <c r="D878" s="5" t="str">
        <f>IF(AND($B878&lt;&gt;"",$C878&lt;&gt;"",$B878&lt;=$C878),INDEX(Bemenet!$G$2:$G$301,$M878),"")</f>
        <v/>
      </c>
      <c r="E878" s="6" t="str">
        <f>IF(AND($B878&lt;&gt;"",$C878&lt;&gt;"",$B878&lt;=$C878),INDEX(Bemenet!$D$2:$D$301,$M878),"")</f>
        <v/>
      </c>
      <c r="F878" s="5" t="str">
        <f t="shared" si="117"/>
        <v/>
      </c>
      <c r="G878" s="5" t="str">
        <f t="shared" si="118"/>
        <v/>
      </c>
      <c r="H878" s="9" t="str">
        <f t="shared" si="119"/>
        <v/>
      </c>
      <c r="I878" s="5" t="str">
        <f t="shared" si="120"/>
        <v/>
      </c>
      <c r="J878" s="5" t="str">
        <f>IF(OR($L878="",NOT(COUNTIFS($L$2:$L878,$L878)=1)),"",SUMIFS($G:$G,$L:$L,$L878))</f>
        <v/>
      </c>
      <c r="K878" s="5" t="str">
        <f>IF(OR($L878="",NOT(COUNTIFS($L$2:$L878,$L878)=1)),"",SUMIFS($I:$I,$L:$L,$L878))</f>
        <v/>
      </c>
      <c r="L878" s="6" t="str">
        <f t="shared" si="121"/>
        <v/>
      </c>
      <c r="M878" s="6">
        <f t="shared" si="122"/>
        <v>36</v>
      </c>
      <c r="N878" s="6">
        <f t="shared" si="123"/>
        <v>3</v>
      </c>
      <c r="O878" s="9" t="str">
        <f>IF(AND($B878&lt;&gt;"",$C878&lt;&gt;"",$B878&lt;=$C878),INDEX(Szabalyok!$C:$C,$N878),"")</f>
        <v/>
      </c>
      <c r="P878">
        <f t="shared" si="125"/>
        <v>0</v>
      </c>
    </row>
    <row r="879" spans="1:16" x14ac:dyDescent="0.35">
      <c r="A879">
        <f t="shared" si="124"/>
        <v>0</v>
      </c>
      <c r="B879" s="4" t="str">
        <f>IF($M879&gt;300,"",IF(OR(INDEX(Bemenet!$E$2:$E$301,$M879)="",INDEX(Bemenet!$F$2:$F$301,$M879)=""),"",MAX(INDEX(Bemenet!$E$2:$E$301,$M879),INDEX(Szabalyok!$A:$A,$N879))))</f>
        <v/>
      </c>
      <c r="C879" s="4" t="str">
        <f>IF($B879="","",MIN(INDEX(Bemenet!$F$2:$F$301,$M879),INDEX(Szabalyok!$B:$B,$N879)))</f>
        <v/>
      </c>
      <c r="D879" s="5" t="str">
        <f>IF(AND($B879&lt;&gt;"",$C879&lt;&gt;"",$B879&lt;=$C879),INDEX(Bemenet!$G$2:$G$301,$M879),"")</f>
        <v/>
      </c>
      <c r="E879" s="6" t="str">
        <f>IF(AND($B879&lt;&gt;"",$C879&lt;&gt;"",$B879&lt;=$C879),INDEX(Bemenet!$D$2:$D$301,$M879),"")</f>
        <v/>
      </c>
      <c r="F879" s="5" t="str">
        <f t="shared" si="117"/>
        <v/>
      </c>
      <c r="G879" s="5" t="str">
        <f t="shared" si="118"/>
        <v/>
      </c>
      <c r="H879" s="9" t="str">
        <f t="shared" si="119"/>
        <v/>
      </c>
      <c r="I879" s="5" t="str">
        <f t="shared" si="120"/>
        <v/>
      </c>
      <c r="J879" s="5" t="str">
        <f>IF(OR($L879="",NOT(COUNTIFS($L$2:$L879,$L879)=1)),"",SUMIFS($G:$G,$L:$L,$L879))</f>
        <v/>
      </c>
      <c r="K879" s="5" t="str">
        <f>IF(OR($L879="",NOT(COUNTIFS($L$2:$L879,$L879)=1)),"",SUMIFS($I:$I,$L:$L,$L879))</f>
        <v/>
      </c>
      <c r="L879" s="6" t="str">
        <f t="shared" si="121"/>
        <v/>
      </c>
      <c r="M879" s="6">
        <f t="shared" si="122"/>
        <v>36</v>
      </c>
      <c r="N879" s="6">
        <f t="shared" si="123"/>
        <v>4</v>
      </c>
      <c r="O879" s="9" t="str">
        <f>IF(AND($B879&lt;&gt;"",$C879&lt;&gt;"",$B879&lt;=$C879),INDEX(Szabalyok!$C:$C,$N879),"")</f>
        <v/>
      </c>
      <c r="P879">
        <f t="shared" si="125"/>
        <v>0</v>
      </c>
    </row>
    <row r="880" spans="1:16" x14ac:dyDescent="0.35">
      <c r="A880">
        <f t="shared" si="124"/>
        <v>0</v>
      </c>
      <c r="B880" s="4" t="str">
        <f>IF($M880&gt;300,"",IF(OR(INDEX(Bemenet!$E$2:$E$301,$M880)="",INDEX(Bemenet!$F$2:$F$301,$M880)=""),"",MAX(INDEX(Bemenet!$E$2:$E$301,$M880),INDEX(Szabalyok!$A:$A,$N880))))</f>
        <v/>
      </c>
      <c r="C880" s="4" t="str">
        <f>IF($B880="","",MIN(INDEX(Bemenet!$F$2:$F$301,$M880),INDEX(Szabalyok!$B:$B,$N880)))</f>
        <v/>
      </c>
      <c r="D880" s="5" t="str">
        <f>IF(AND($B880&lt;&gt;"",$C880&lt;&gt;"",$B880&lt;=$C880),INDEX(Bemenet!$G$2:$G$301,$M880),"")</f>
        <v/>
      </c>
      <c r="E880" s="6" t="str">
        <f>IF(AND($B880&lt;&gt;"",$C880&lt;&gt;"",$B880&lt;=$C880),INDEX(Bemenet!$D$2:$D$301,$M880),"")</f>
        <v/>
      </c>
      <c r="F880" s="5" t="str">
        <f t="shared" si="117"/>
        <v/>
      </c>
      <c r="G880" s="5" t="str">
        <f t="shared" si="118"/>
        <v/>
      </c>
      <c r="H880" s="9" t="str">
        <f t="shared" si="119"/>
        <v/>
      </c>
      <c r="I880" s="5" t="str">
        <f t="shared" si="120"/>
        <v/>
      </c>
      <c r="J880" s="5" t="str">
        <f>IF(OR($L880="",NOT(COUNTIFS($L$2:$L880,$L880)=1)),"",SUMIFS($G:$G,$L:$L,$L880))</f>
        <v/>
      </c>
      <c r="K880" s="5" t="str">
        <f>IF(OR($L880="",NOT(COUNTIFS($L$2:$L880,$L880)=1)),"",SUMIFS($I:$I,$L:$L,$L880))</f>
        <v/>
      </c>
      <c r="L880" s="6" t="str">
        <f t="shared" si="121"/>
        <v/>
      </c>
      <c r="M880" s="6">
        <f t="shared" si="122"/>
        <v>36</v>
      </c>
      <c r="N880" s="6">
        <f t="shared" si="123"/>
        <v>5</v>
      </c>
      <c r="O880" s="9" t="str">
        <f>IF(AND($B880&lt;&gt;"",$C880&lt;&gt;"",$B880&lt;=$C880),INDEX(Szabalyok!$C:$C,$N880),"")</f>
        <v/>
      </c>
      <c r="P880">
        <f t="shared" si="125"/>
        <v>0</v>
      </c>
    </row>
    <row r="881" spans="1:16" x14ac:dyDescent="0.35">
      <c r="A881">
        <f t="shared" si="124"/>
        <v>0</v>
      </c>
      <c r="B881" s="4" t="str">
        <f>IF($M881&gt;300,"",IF(OR(INDEX(Bemenet!$E$2:$E$301,$M881)="",INDEX(Bemenet!$F$2:$F$301,$M881)=""),"",MAX(INDEX(Bemenet!$E$2:$E$301,$M881),INDEX(Szabalyok!$A:$A,$N881))))</f>
        <v/>
      </c>
      <c r="C881" s="4" t="str">
        <f>IF($B881="","",MIN(INDEX(Bemenet!$F$2:$F$301,$M881),INDEX(Szabalyok!$B:$B,$N881)))</f>
        <v/>
      </c>
      <c r="D881" s="5" t="str">
        <f>IF(AND($B881&lt;&gt;"",$C881&lt;&gt;"",$B881&lt;=$C881),INDEX(Bemenet!$G$2:$G$301,$M881),"")</f>
        <v/>
      </c>
      <c r="E881" s="6" t="str">
        <f>IF(AND($B881&lt;&gt;"",$C881&lt;&gt;"",$B881&lt;=$C881),INDEX(Bemenet!$D$2:$D$301,$M881),"")</f>
        <v/>
      </c>
      <c r="F881" s="5" t="str">
        <f t="shared" si="117"/>
        <v/>
      </c>
      <c r="G881" s="5" t="str">
        <f t="shared" si="118"/>
        <v/>
      </c>
      <c r="H881" s="9" t="str">
        <f t="shared" si="119"/>
        <v/>
      </c>
      <c r="I881" s="5" t="str">
        <f t="shared" si="120"/>
        <v/>
      </c>
      <c r="J881" s="5" t="str">
        <f>IF(OR($L881="",NOT(COUNTIFS($L$2:$L881,$L881)=1)),"",SUMIFS($G:$G,$L:$L,$L881))</f>
        <v/>
      </c>
      <c r="K881" s="5" t="str">
        <f>IF(OR($L881="",NOT(COUNTIFS($L$2:$L881,$L881)=1)),"",SUMIFS($I:$I,$L:$L,$L881))</f>
        <v/>
      </c>
      <c r="L881" s="6" t="str">
        <f t="shared" si="121"/>
        <v/>
      </c>
      <c r="M881" s="6">
        <f t="shared" si="122"/>
        <v>36</v>
      </c>
      <c r="N881" s="6">
        <f t="shared" si="123"/>
        <v>6</v>
      </c>
      <c r="O881" s="9" t="str">
        <f>IF(AND($B881&lt;&gt;"",$C881&lt;&gt;"",$B881&lt;=$C881),INDEX(Szabalyok!$C:$C,$N881),"")</f>
        <v/>
      </c>
      <c r="P881">
        <f t="shared" si="125"/>
        <v>0</v>
      </c>
    </row>
    <row r="882" spans="1:16" x14ac:dyDescent="0.35">
      <c r="A882">
        <f t="shared" si="124"/>
        <v>0</v>
      </c>
      <c r="B882" s="4" t="str">
        <f>IF($M882&gt;300,"",IF(OR(INDEX(Bemenet!$E$2:$E$301,$M882)="",INDEX(Bemenet!$F$2:$F$301,$M882)=""),"",MAX(INDEX(Bemenet!$E$2:$E$301,$M882),INDEX(Szabalyok!$A:$A,$N882))))</f>
        <v/>
      </c>
      <c r="C882" s="4" t="str">
        <f>IF($B882="","",MIN(INDEX(Bemenet!$F$2:$F$301,$M882),INDEX(Szabalyok!$B:$B,$N882)))</f>
        <v/>
      </c>
      <c r="D882" s="5" t="str">
        <f>IF(AND($B882&lt;&gt;"",$C882&lt;&gt;"",$B882&lt;=$C882),INDEX(Bemenet!$G$2:$G$301,$M882),"")</f>
        <v/>
      </c>
      <c r="E882" s="6" t="str">
        <f>IF(AND($B882&lt;&gt;"",$C882&lt;&gt;"",$B882&lt;=$C882),INDEX(Bemenet!$D$2:$D$301,$M882),"")</f>
        <v/>
      </c>
      <c r="F882" s="5" t="str">
        <f t="shared" si="117"/>
        <v/>
      </c>
      <c r="G882" s="5" t="str">
        <f t="shared" si="118"/>
        <v/>
      </c>
      <c r="H882" s="9" t="str">
        <f t="shared" si="119"/>
        <v/>
      </c>
      <c r="I882" s="5" t="str">
        <f t="shared" si="120"/>
        <v/>
      </c>
      <c r="J882" s="5" t="str">
        <f>IF(OR($L882="",NOT(COUNTIFS($L$2:$L882,$L882)=1)),"",SUMIFS($G:$G,$L:$L,$L882))</f>
        <v/>
      </c>
      <c r="K882" s="5" t="str">
        <f>IF(OR($L882="",NOT(COUNTIFS($L$2:$L882,$L882)=1)),"",SUMIFS($I:$I,$L:$L,$L882))</f>
        <v/>
      </c>
      <c r="L882" s="6" t="str">
        <f t="shared" si="121"/>
        <v/>
      </c>
      <c r="M882" s="6">
        <f t="shared" si="122"/>
        <v>36</v>
      </c>
      <c r="N882" s="6">
        <f t="shared" si="123"/>
        <v>7</v>
      </c>
      <c r="O882" s="9" t="str">
        <f>IF(AND($B882&lt;&gt;"",$C882&lt;&gt;"",$B882&lt;=$C882),INDEX(Szabalyok!$C:$C,$N882),"")</f>
        <v/>
      </c>
      <c r="P882">
        <f t="shared" si="125"/>
        <v>0</v>
      </c>
    </row>
    <row r="883" spans="1:16" x14ac:dyDescent="0.35">
      <c r="A883">
        <f t="shared" si="124"/>
        <v>0</v>
      </c>
      <c r="B883" s="4" t="str">
        <f>IF($M883&gt;300,"",IF(OR(INDEX(Bemenet!$E$2:$E$301,$M883)="",INDEX(Bemenet!$F$2:$F$301,$M883)=""),"",MAX(INDEX(Bemenet!$E$2:$E$301,$M883),INDEX(Szabalyok!$A:$A,$N883))))</f>
        <v/>
      </c>
      <c r="C883" s="4" t="str">
        <f>IF($B883="","",MIN(INDEX(Bemenet!$F$2:$F$301,$M883),INDEX(Szabalyok!$B:$B,$N883)))</f>
        <v/>
      </c>
      <c r="D883" s="5" t="str">
        <f>IF(AND($B883&lt;&gt;"",$C883&lt;&gt;"",$B883&lt;=$C883),INDEX(Bemenet!$G$2:$G$301,$M883),"")</f>
        <v/>
      </c>
      <c r="E883" s="6" t="str">
        <f>IF(AND($B883&lt;&gt;"",$C883&lt;&gt;"",$B883&lt;=$C883),INDEX(Bemenet!$D$2:$D$301,$M883),"")</f>
        <v/>
      </c>
      <c r="F883" s="5" t="str">
        <f t="shared" si="117"/>
        <v/>
      </c>
      <c r="G883" s="5" t="str">
        <f t="shared" si="118"/>
        <v/>
      </c>
      <c r="H883" s="9" t="str">
        <f t="shared" si="119"/>
        <v/>
      </c>
      <c r="I883" s="5" t="str">
        <f t="shared" si="120"/>
        <v/>
      </c>
      <c r="J883" s="5" t="str">
        <f>IF(OR($L883="",NOT(COUNTIFS($L$2:$L883,$L883)=1)),"",SUMIFS($G:$G,$L:$L,$L883))</f>
        <v/>
      </c>
      <c r="K883" s="5" t="str">
        <f>IF(OR($L883="",NOT(COUNTIFS($L$2:$L883,$L883)=1)),"",SUMIFS($I:$I,$L:$L,$L883))</f>
        <v/>
      </c>
      <c r="L883" s="6" t="str">
        <f t="shared" si="121"/>
        <v/>
      </c>
      <c r="M883" s="6">
        <f t="shared" si="122"/>
        <v>36</v>
      </c>
      <c r="N883" s="6">
        <f t="shared" si="123"/>
        <v>8</v>
      </c>
      <c r="O883" s="9" t="str">
        <f>IF(AND($B883&lt;&gt;"",$C883&lt;&gt;"",$B883&lt;=$C883),INDEX(Szabalyok!$C:$C,$N883),"")</f>
        <v/>
      </c>
      <c r="P883">
        <f t="shared" si="125"/>
        <v>0</v>
      </c>
    </row>
    <row r="884" spans="1:16" x14ac:dyDescent="0.35">
      <c r="A884">
        <f t="shared" si="124"/>
        <v>0</v>
      </c>
      <c r="B884" s="4" t="str">
        <f>IF($M884&gt;300,"",IF(OR(INDEX(Bemenet!$E$2:$E$301,$M884)="",INDEX(Bemenet!$F$2:$F$301,$M884)=""),"",MAX(INDEX(Bemenet!$E$2:$E$301,$M884),INDEX(Szabalyok!$A:$A,$N884))))</f>
        <v/>
      </c>
      <c r="C884" s="4" t="str">
        <f>IF($B884="","",MIN(INDEX(Bemenet!$F$2:$F$301,$M884),INDEX(Szabalyok!$B:$B,$N884)))</f>
        <v/>
      </c>
      <c r="D884" s="5" t="str">
        <f>IF(AND($B884&lt;&gt;"",$C884&lt;&gt;"",$B884&lt;=$C884),INDEX(Bemenet!$G$2:$G$301,$M884),"")</f>
        <v/>
      </c>
      <c r="E884" s="6" t="str">
        <f>IF(AND($B884&lt;&gt;"",$C884&lt;&gt;"",$B884&lt;=$C884),INDEX(Bemenet!$D$2:$D$301,$M884),"")</f>
        <v/>
      </c>
      <c r="F884" s="5" t="str">
        <f t="shared" si="117"/>
        <v/>
      </c>
      <c r="G884" s="5" t="str">
        <f t="shared" si="118"/>
        <v/>
      </c>
      <c r="H884" s="9" t="str">
        <f t="shared" si="119"/>
        <v/>
      </c>
      <c r="I884" s="5" t="str">
        <f t="shared" si="120"/>
        <v/>
      </c>
      <c r="J884" s="5" t="str">
        <f>IF(OR($L884="",NOT(COUNTIFS($L$2:$L884,$L884)=1)),"",SUMIFS($G:$G,$L:$L,$L884))</f>
        <v/>
      </c>
      <c r="K884" s="5" t="str">
        <f>IF(OR($L884="",NOT(COUNTIFS($L$2:$L884,$L884)=1)),"",SUMIFS($I:$I,$L:$L,$L884))</f>
        <v/>
      </c>
      <c r="L884" s="6" t="str">
        <f t="shared" si="121"/>
        <v/>
      </c>
      <c r="M884" s="6">
        <f t="shared" si="122"/>
        <v>36</v>
      </c>
      <c r="N884" s="6">
        <f t="shared" si="123"/>
        <v>9</v>
      </c>
      <c r="O884" s="9" t="str">
        <f>IF(AND($B884&lt;&gt;"",$C884&lt;&gt;"",$B884&lt;=$C884),INDEX(Szabalyok!$C:$C,$N884),"")</f>
        <v/>
      </c>
      <c r="P884">
        <f t="shared" si="125"/>
        <v>0</v>
      </c>
    </row>
    <row r="885" spans="1:16" x14ac:dyDescent="0.35">
      <c r="A885">
        <f t="shared" si="124"/>
        <v>0</v>
      </c>
      <c r="B885" s="4" t="str">
        <f>IF($M885&gt;300,"",IF(OR(INDEX(Bemenet!$E$2:$E$301,$M885)="",INDEX(Bemenet!$F$2:$F$301,$M885)=""),"",MAX(INDEX(Bemenet!$E$2:$E$301,$M885),INDEX(Szabalyok!$A:$A,$N885))))</f>
        <v/>
      </c>
      <c r="C885" s="4" t="str">
        <f>IF($B885="","",MIN(INDEX(Bemenet!$F$2:$F$301,$M885),INDEX(Szabalyok!$B:$B,$N885)))</f>
        <v/>
      </c>
      <c r="D885" s="5" t="str">
        <f>IF(AND($B885&lt;&gt;"",$C885&lt;&gt;"",$B885&lt;=$C885),INDEX(Bemenet!$G$2:$G$301,$M885),"")</f>
        <v/>
      </c>
      <c r="E885" s="6" t="str">
        <f>IF(AND($B885&lt;&gt;"",$C885&lt;&gt;"",$B885&lt;=$C885),INDEX(Bemenet!$D$2:$D$301,$M885),"")</f>
        <v/>
      </c>
      <c r="F885" s="5" t="str">
        <f t="shared" si="117"/>
        <v/>
      </c>
      <c r="G885" s="5" t="str">
        <f t="shared" si="118"/>
        <v/>
      </c>
      <c r="H885" s="9" t="str">
        <f t="shared" si="119"/>
        <v/>
      </c>
      <c r="I885" s="5" t="str">
        <f t="shared" si="120"/>
        <v/>
      </c>
      <c r="J885" s="5" t="str">
        <f>IF(OR($L885="",NOT(COUNTIFS($L$2:$L885,$L885)=1)),"",SUMIFS($G:$G,$L:$L,$L885))</f>
        <v/>
      </c>
      <c r="K885" s="5" t="str">
        <f>IF(OR($L885="",NOT(COUNTIFS($L$2:$L885,$L885)=1)),"",SUMIFS($I:$I,$L:$L,$L885))</f>
        <v/>
      </c>
      <c r="L885" s="6" t="str">
        <f t="shared" si="121"/>
        <v/>
      </c>
      <c r="M885" s="6">
        <f t="shared" si="122"/>
        <v>36</v>
      </c>
      <c r="N885" s="6">
        <f t="shared" si="123"/>
        <v>10</v>
      </c>
      <c r="O885" s="9" t="str">
        <f>IF(AND($B885&lt;&gt;"",$C885&lt;&gt;"",$B885&lt;=$C885),INDEX(Szabalyok!$C:$C,$N885),"")</f>
        <v/>
      </c>
      <c r="P885">
        <f t="shared" si="125"/>
        <v>0</v>
      </c>
    </row>
    <row r="886" spans="1:16" x14ac:dyDescent="0.35">
      <c r="A886">
        <f t="shared" si="124"/>
        <v>0</v>
      </c>
      <c r="B886" s="4" t="str">
        <f>IF($M886&gt;300,"",IF(OR(INDEX(Bemenet!$E$2:$E$301,$M886)="",INDEX(Bemenet!$F$2:$F$301,$M886)=""),"",MAX(INDEX(Bemenet!$E$2:$E$301,$M886),INDEX(Szabalyok!$A:$A,$N886))))</f>
        <v/>
      </c>
      <c r="C886" s="4" t="str">
        <f>IF($B886="","",MIN(INDEX(Bemenet!$F$2:$F$301,$M886),INDEX(Szabalyok!$B:$B,$N886)))</f>
        <v/>
      </c>
      <c r="D886" s="5" t="str">
        <f>IF(AND($B886&lt;&gt;"",$C886&lt;&gt;"",$B886&lt;=$C886),INDEX(Bemenet!$G$2:$G$301,$M886),"")</f>
        <v/>
      </c>
      <c r="E886" s="6" t="str">
        <f>IF(AND($B886&lt;&gt;"",$C886&lt;&gt;"",$B886&lt;=$C886),INDEX(Bemenet!$D$2:$D$301,$M886),"")</f>
        <v/>
      </c>
      <c r="F886" s="5" t="str">
        <f t="shared" si="117"/>
        <v/>
      </c>
      <c r="G886" s="5" t="str">
        <f t="shared" si="118"/>
        <v/>
      </c>
      <c r="H886" s="9" t="str">
        <f t="shared" si="119"/>
        <v/>
      </c>
      <c r="I886" s="5" t="str">
        <f t="shared" si="120"/>
        <v/>
      </c>
      <c r="J886" s="5" t="str">
        <f>IF(OR($L886="",NOT(COUNTIFS($L$2:$L886,$L886)=1)),"",SUMIFS($G:$G,$L:$L,$L886))</f>
        <v/>
      </c>
      <c r="K886" s="5" t="str">
        <f>IF(OR($L886="",NOT(COUNTIFS($L$2:$L886,$L886)=1)),"",SUMIFS($I:$I,$L:$L,$L886))</f>
        <v/>
      </c>
      <c r="L886" s="6" t="str">
        <f t="shared" si="121"/>
        <v/>
      </c>
      <c r="M886" s="6">
        <f t="shared" si="122"/>
        <v>36</v>
      </c>
      <c r="N886" s="6">
        <f t="shared" si="123"/>
        <v>11</v>
      </c>
      <c r="O886" s="9" t="str">
        <f>IF(AND($B886&lt;&gt;"",$C886&lt;&gt;"",$B886&lt;=$C886),INDEX(Szabalyok!$C:$C,$N886),"")</f>
        <v/>
      </c>
      <c r="P886">
        <f t="shared" si="125"/>
        <v>0</v>
      </c>
    </row>
    <row r="887" spans="1:16" x14ac:dyDescent="0.35">
      <c r="A887">
        <f t="shared" si="124"/>
        <v>0</v>
      </c>
      <c r="B887" s="4" t="str">
        <f>IF($M887&gt;300,"",IF(OR(INDEX(Bemenet!$E$2:$E$301,$M887)="",INDEX(Bemenet!$F$2:$F$301,$M887)=""),"",MAX(INDEX(Bemenet!$E$2:$E$301,$M887),INDEX(Szabalyok!$A:$A,$N887))))</f>
        <v/>
      </c>
      <c r="C887" s="4" t="str">
        <f>IF($B887="","",MIN(INDEX(Bemenet!$F$2:$F$301,$M887),INDEX(Szabalyok!$B:$B,$N887)))</f>
        <v/>
      </c>
      <c r="D887" s="5" t="str">
        <f>IF(AND($B887&lt;&gt;"",$C887&lt;&gt;"",$B887&lt;=$C887),INDEX(Bemenet!$G$2:$G$301,$M887),"")</f>
        <v/>
      </c>
      <c r="E887" s="6" t="str">
        <f>IF(AND($B887&lt;&gt;"",$C887&lt;&gt;"",$B887&lt;=$C887),INDEX(Bemenet!$D$2:$D$301,$M887),"")</f>
        <v/>
      </c>
      <c r="F887" s="5" t="str">
        <f t="shared" si="117"/>
        <v/>
      </c>
      <c r="G887" s="5" t="str">
        <f t="shared" si="118"/>
        <v/>
      </c>
      <c r="H887" s="9" t="str">
        <f t="shared" si="119"/>
        <v/>
      </c>
      <c r="I887" s="5" t="str">
        <f t="shared" si="120"/>
        <v/>
      </c>
      <c r="J887" s="5" t="str">
        <f>IF(OR($L887="",NOT(COUNTIFS($L$2:$L887,$L887)=1)),"",SUMIFS($G:$G,$L:$L,$L887))</f>
        <v/>
      </c>
      <c r="K887" s="5" t="str">
        <f>IF(OR($L887="",NOT(COUNTIFS($L$2:$L887,$L887)=1)),"",SUMIFS($I:$I,$L:$L,$L887))</f>
        <v/>
      </c>
      <c r="L887" s="6" t="str">
        <f t="shared" si="121"/>
        <v/>
      </c>
      <c r="M887" s="6">
        <f t="shared" si="122"/>
        <v>36</v>
      </c>
      <c r="N887" s="6">
        <f t="shared" si="123"/>
        <v>12</v>
      </c>
      <c r="O887" s="9" t="str">
        <f>IF(AND($B887&lt;&gt;"",$C887&lt;&gt;"",$B887&lt;=$C887),INDEX(Szabalyok!$C:$C,$N887),"")</f>
        <v/>
      </c>
      <c r="P887">
        <f t="shared" si="125"/>
        <v>0</v>
      </c>
    </row>
    <row r="888" spans="1:16" x14ac:dyDescent="0.35">
      <c r="A888">
        <f t="shared" si="124"/>
        <v>0</v>
      </c>
      <c r="B888" s="4" t="str">
        <f>IF($M888&gt;300,"",IF(OR(INDEX(Bemenet!$E$2:$E$301,$M888)="",INDEX(Bemenet!$F$2:$F$301,$M888)=""),"",MAX(INDEX(Bemenet!$E$2:$E$301,$M888),INDEX(Szabalyok!$A:$A,$N888))))</f>
        <v/>
      </c>
      <c r="C888" s="4" t="str">
        <f>IF($B888="","",MIN(INDEX(Bemenet!$F$2:$F$301,$M888),INDEX(Szabalyok!$B:$B,$N888)))</f>
        <v/>
      </c>
      <c r="D888" s="5" t="str">
        <f>IF(AND($B888&lt;&gt;"",$C888&lt;&gt;"",$B888&lt;=$C888),INDEX(Bemenet!$G$2:$G$301,$M888),"")</f>
        <v/>
      </c>
      <c r="E888" s="6" t="str">
        <f>IF(AND($B888&lt;&gt;"",$C888&lt;&gt;"",$B888&lt;=$C888),INDEX(Bemenet!$D$2:$D$301,$M888),"")</f>
        <v/>
      </c>
      <c r="F888" s="5" t="str">
        <f t="shared" si="117"/>
        <v/>
      </c>
      <c r="G888" s="5" t="str">
        <f t="shared" si="118"/>
        <v/>
      </c>
      <c r="H888" s="9" t="str">
        <f t="shared" si="119"/>
        <v/>
      </c>
      <c r="I888" s="5" t="str">
        <f t="shared" si="120"/>
        <v/>
      </c>
      <c r="J888" s="5" t="str">
        <f>IF(OR($L888="",NOT(COUNTIFS($L$2:$L888,$L888)=1)),"",SUMIFS($G:$G,$L:$L,$L888))</f>
        <v/>
      </c>
      <c r="K888" s="5" t="str">
        <f>IF(OR($L888="",NOT(COUNTIFS($L$2:$L888,$L888)=1)),"",SUMIFS($I:$I,$L:$L,$L888))</f>
        <v/>
      </c>
      <c r="L888" s="6" t="str">
        <f t="shared" si="121"/>
        <v/>
      </c>
      <c r="M888" s="6">
        <f t="shared" si="122"/>
        <v>36</v>
      </c>
      <c r="N888" s="6">
        <f t="shared" si="123"/>
        <v>13</v>
      </c>
      <c r="O888" s="9" t="str">
        <f>IF(AND($B888&lt;&gt;"",$C888&lt;&gt;"",$B888&lt;=$C888),INDEX(Szabalyok!$C:$C,$N888),"")</f>
        <v/>
      </c>
      <c r="P888">
        <f t="shared" si="125"/>
        <v>0</v>
      </c>
    </row>
    <row r="889" spans="1:16" x14ac:dyDescent="0.35">
      <c r="A889">
        <f t="shared" si="124"/>
        <v>0</v>
      </c>
      <c r="B889" s="4" t="str">
        <f>IF($M889&gt;300,"",IF(OR(INDEX(Bemenet!$E$2:$E$301,$M889)="",INDEX(Bemenet!$F$2:$F$301,$M889)=""),"",MAX(INDEX(Bemenet!$E$2:$E$301,$M889),INDEX(Szabalyok!$A:$A,$N889))))</f>
        <v/>
      </c>
      <c r="C889" s="4" t="str">
        <f>IF($B889="","",MIN(INDEX(Bemenet!$F$2:$F$301,$M889),INDEX(Szabalyok!$B:$B,$N889)))</f>
        <v/>
      </c>
      <c r="D889" s="5" t="str">
        <f>IF(AND($B889&lt;&gt;"",$C889&lt;&gt;"",$B889&lt;=$C889),INDEX(Bemenet!$G$2:$G$301,$M889),"")</f>
        <v/>
      </c>
      <c r="E889" s="6" t="str">
        <f>IF(AND($B889&lt;&gt;"",$C889&lt;&gt;"",$B889&lt;=$C889),INDEX(Bemenet!$D$2:$D$301,$M889),"")</f>
        <v/>
      </c>
      <c r="F889" s="5" t="str">
        <f t="shared" si="117"/>
        <v/>
      </c>
      <c r="G889" s="5" t="str">
        <f t="shared" si="118"/>
        <v/>
      </c>
      <c r="H889" s="9" t="str">
        <f t="shared" si="119"/>
        <v/>
      </c>
      <c r="I889" s="5" t="str">
        <f t="shared" si="120"/>
        <v/>
      </c>
      <c r="J889" s="5" t="str">
        <f>IF(OR($L889="",NOT(COUNTIFS($L$2:$L889,$L889)=1)),"",SUMIFS($G:$G,$L:$L,$L889))</f>
        <v/>
      </c>
      <c r="K889" s="5" t="str">
        <f>IF(OR($L889="",NOT(COUNTIFS($L$2:$L889,$L889)=1)),"",SUMIFS($I:$I,$L:$L,$L889))</f>
        <v/>
      </c>
      <c r="L889" s="6" t="str">
        <f t="shared" si="121"/>
        <v/>
      </c>
      <c r="M889" s="6">
        <f t="shared" si="122"/>
        <v>36</v>
      </c>
      <c r="N889" s="6">
        <f t="shared" si="123"/>
        <v>14</v>
      </c>
      <c r="O889" s="9" t="str">
        <f>IF(AND($B889&lt;&gt;"",$C889&lt;&gt;"",$B889&lt;=$C889),INDEX(Szabalyok!$C:$C,$N889),"")</f>
        <v/>
      </c>
      <c r="P889">
        <f t="shared" si="125"/>
        <v>0</v>
      </c>
    </row>
    <row r="890" spans="1:16" x14ac:dyDescent="0.35">
      <c r="A890">
        <f t="shared" si="124"/>
        <v>0</v>
      </c>
      <c r="B890" s="4" t="str">
        <f>IF($M890&gt;300,"",IF(OR(INDEX(Bemenet!$E$2:$E$301,$M890)="",INDEX(Bemenet!$F$2:$F$301,$M890)=""),"",MAX(INDEX(Bemenet!$E$2:$E$301,$M890),INDEX(Szabalyok!$A:$A,$N890))))</f>
        <v/>
      </c>
      <c r="C890" s="4" t="str">
        <f>IF($B890="","",MIN(INDEX(Bemenet!$F$2:$F$301,$M890),INDEX(Szabalyok!$B:$B,$N890)))</f>
        <v/>
      </c>
      <c r="D890" s="5" t="str">
        <f>IF(AND($B890&lt;&gt;"",$C890&lt;&gt;"",$B890&lt;=$C890),INDEX(Bemenet!$G$2:$G$301,$M890),"")</f>
        <v/>
      </c>
      <c r="E890" s="6" t="str">
        <f>IF(AND($B890&lt;&gt;"",$C890&lt;&gt;"",$B890&lt;=$C890),INDEX(Bemenet!$D$2:$D$301,$M890),"")</f>
        <v/>
      </c>
      <c r="F890" s="5" t="str">
        <f t="shared" si="117"/>
        <v/>
      </c>
      <c r="G890" s="5" t="str">
        <f t="shared" si="118"/>
        <v/>
      </c>
      <c r="H890" s="9" t="str">
        <f t="shared" si="119"/>
        <v/>
      </c>
      <c r="I890" s="5" t="str">
        <f t="shared" si="120"/>
        <v/>
      </c>
      <c r="J890" s="5" t="str">
        <f>IF(OR($L890="",NOT(COUNTIFS($L$2:$L890,$L890)=1)),"",SUMIFS($G:$G,$L:$L,$L890))</f>
        <v/>
      </c>
      <c r="K890" s="5" t="str">
        <f>IF(OR($L890="",NOT(COUNTIFS($L$2:$L890,$L890)=1)),"",SUMIFS($I:$I,$L:$L,$L890))</f>
        <v/>
      </c>
      <c r="L890" s="6" t="str">
        <f t="shared" si="121"/>
        <v/>
      </c>
      <c r="M890" s="6">
        <f t="shared" si="122"/>
        <v>36</v>
      </c>
      <c r="N890" s="6">
        <f t="shared" si="123"/>
        <v>15</v>
      </c>
      <c r="O890" s="9" t="str">
        <f>IF(AND($B890&lt;&gt;"",$C890&lt;&gt;"",$B890&lt;=$C890),INDEX(Szabalyok!$C:$C,$N890),"")</f>
        <v/>
      </c>
      <c r="P890">
        <f t="shared" si="125"/>
        <v>0</v>
      </c>
    </row>
    <row r="891" spans="1:16" x14ac:dyDescent="0.35">
      <c r="A891">
        <f t="shared" si="124"/>
        <v>0</v>
      </c>
      <c r="B891" s="4" t="str">
        <f>IF($M891&gt;300,"",IF(OR(INDEX(Bemenet!$E$2:$E$301,$M891)="",INDEX(Bemenet!$F$2:$F$301,$M891)=""),"",MAX(INDEX(Bemenet!$E$2:$E$301,$M891),INDEX(Szabalyok!$A:$A,$N891))))</f>
        <v/>
      </c>
      <c r="C891" s="4" t="str">
        <f>IF($B891="","",MIN(INDEX(Bemenet!$F$2:$F$301,$M891),INDEX(Szabalyok!$B:$B,$N891)))</f>
        <v/>
      </c>
      <c r="D891" s="5" t="str">
        <f>IF(AND($B891&lt;&gt;"",$C891&lt;&gt;"",$B891&lt;=$C891),INDEX(Bemenet!$G$2:$G$301,$M891),"")</f>
        <v/>
      </c>
      <c r="E891" s="6" t="str">
        <f>IF(AND($B891&lt;&gt;"",$C891&lt;&gt;"",$B891&lt;=$C891),INDEX(Bemenet!$D$2:$D$301,$M891),"")</f>
        <v/>
      </c>
      <c r="F891" s="5" t="str">
        <f t="shared" si="117"/>
        <v/>
      </c>
      <c r="G891" s="5" t="str">
        <f t="shared" si="118"/>
        <v/>
      </c>
      <c r="H891" s="9" t="str">
        <f t="shared" si="119"/>
        <v/>
      </c>
      <c r="I891" s="5" t="str">
        <f t="shared" si="120"/>
        <v/>
      </c>
      <c r="J891" s="5" t="str">
        <f>IF(OR($L891="",NOT(COUNTIFS($L$2:$L891,$L891)=1)),"",SUMIFS($G:$G,$L:$L,$L891))</f>
        <v/>
      </c>
      <c r="K891" s="5" t="str">
        <f>IF(OR($L891="",NOT(COUNTIFS($L$2:$L891,$L891)=1)),"",SUMIFS($I:$I,$L:$L,$L891))</f>
        <v/>
      </c>
      <c r="L891" s="6" t="str">
        <f t="shared" si="121"/>
        <v/>
      </c>
      <c r="M891" s="6">
        <f t="shared" si="122"/>
        <v>36</v>
      </c>
      <c r="N891" s="6">
        <f t="shared" si="123"/>
        <v>16</v>
      </c>
      <c r="O891" s="9" t="str">
        <f>IF(AND($B891&lt;&gt;"",$C891&lt;&gt;"",$B891&lt;=$C891),INDEX(Szabalyok!$C:$C,$N891),"")</f>
        <v/>
      </c>
      <c r="P891">
        <f t="shared" si="125"/>
        <v>0</v>
      </c>
    </row>
    <row r="892" spans="1:16" x14ac:dyDescent="0.35">
      <c r="A892">
        <f t="shared" si="124"/>
        <v>0</v>
      </c>
      <c r="B892" s="4" t="str">
        <f>IF($M892&gt;300,"",IF(OR(INDEX(Bemenet!$E$2:$E$301,$M892)="",INDEX(Bemenet!$F$2:$F$301,$M892)=""),"",MAX(INDEX(Bemenet!$E$2:$E$301,$M892),INDEX(Szabalyok!$A:$A,$N892))))</f>
        <v/>
      </c>
      <c r="C892" s="4" t="str">
        <f>IF($B892="","",MIN(INDEX(Bemenet!$F$2:$F$301,$M892),INDEX(Szabalyok!$B:$B,$N892)))</f>
        <v/>
      </c>
      <c r="D892" s="5" t="str">
        <f>IF(AND($B892&lt;&gt;"",$C892&lt;&gt;"",$B892&lt;=$C892),INDEX(Bemenet!$G$2:$G$301,$M892),"")</f>
        <v/>
      </c>
      <c r="E892" s="6" t="str">
        <f>IF(AND($B892&lt;&gt;"",$C892&lt;&gt;"",$B892&lt;=$C892),INDEX(Bemenet!$D$2:$D$301,$M892),"")</f>
        <v/>
      </c>
      <c r="F892" s="5" t="str">
        <f t="shared" si="117"/>
        <v/>
      </c>
      <c r="G892" s="5" t="str">
        <f t="shared" si="118"/>
        <v/>
      </c>
      <c r="H892" s="9" t="str">
        <f t="shared" si="119"/>
        <v/>
      </c>
      <c r="I892" s="5" t="str">
        <f t="shared" si="120"/>
        <v/>
      </c>
      <c r="J892" s="5" t="str">
        <f>IF(OR($L892="",NOT(COUNTIFS($L$2:$L892,$L892)=1)),"",SUMIFS($G:$G,$L:$L,$L892))</f>
        <v/>
      </c>
      <c r="K892" s="5" t="str">
        <f>IF(OR($L892="",NOT(COUNTIFS($L$2:$L892,$L892)=1)),"",SUMIFS($I:$I,$L:$L,$L892))</f>
        <v/>
      </c>
      <c r="L892" s="6" t="str">
        <f t="shared" si="121"/>
        <v/>
      </c>
      <c r="M892" s="6">
        <f t="shared" si="122"/>
        <v>36</v>
      </c>
      <c r="N892" s="6">
        <f t="shared" si="123"/>
        <v>17</v>
      </c>
      <c r="O892" s="9" t="str">
        <f>IF(AND($B892&lt;&gt;"",$C892&lt;&gt;"",$B892&lt;=$C892),INDEX(Szabalyok!$C:$C,$N892),"")</f>
        <v/>
      </c>
      <c r="P892">
        <f t="shared" si="125"/>
        <v>0</v>
      </c>
    </row>
    <row r="893" spans="1:16" x14ac:dyDescent="0.35">
      <c r="A893">
        <f t="shared" si="124"/>
        <v>0</v>
      </c>
      <c r="B893" s="4" t="str">
        <f>IF($M893&gt;300,"",IF(OR(INDEX(Bemenet!$E$2:$E$301,$M893)="",INDEX(Bemenet!$F$2:$F$301,$M893)=""),"",MAX(INDEX(Bemenet!$E$2:$E$301,$M893),INDEX(Szabalyok!$A:$A,$N893))))</f>
        <v/>
      </c>
      <c r="C893" s="4" t="str">
        <f>IF($B893="","",MIN(INDEX(Bemenet!$F$2:$F$301,$M893),INDEX(Szabalyok!$B:$B,$N893)))</f>
        <v/>
      </c>
      <c r="D893" s="5" t="str">
        <f>IF(AND($B893&lt;&gt;"",$C893&lt;&gt;"",$B893&lt;=$C893),INDEX(Bemenet!$G$2:$G$301,$M893),"")</f>
        <v/>
      </c>
      <c r="E893" s="6" t="str">
        <f>IF(AND($B893&lt;&gt;"",$C893&lt;&gt;"",$B893&lt;=$C893),INDEX(Bemenet!$D$2:$D$301,$M893),"")</f>
        <v/>
      </c>
      <c r="F893" s="5" t="str">
        <f t="shared" si="117"/>
        <v/>
      </c>
      <c r="G893" s="5" t="str">
        <f t="shared" si="118"/>
        <v/>
      </c>
      <c r="H893" s="9" t="str">
        <f t="shared" si="119"/>
        <v/>
      </c>
      <c r="I893" s="5" t="str">
        <f t="shared" si="120"/>
        <v/>
      </c>
      <c r="J893" s="5" t="str">
        <f>IF(OR($L893="",NOT(COUNTIFS($L$2:$L893,$L893)=1)),"",SUMIFS($G:$G,$L:$L,$L893))</f>
        <v/>
      </c>
      <c r="K893" s="5" t="str">
        <f>IF(OR($L893="",NOT(COUNTIFS($L$2:$L893,$L893)=1)),"",SUMIFS($I:$I,$L:$L,$L893))</f>
        <v/>
      </c>
      <c r="L893" s="6" t="str">
        <f t="shared" si="121"/>
        <v/>
      </c>
      <c r="M893" s="6">
        <f t="shared" si="122"/>
        <v>36</v>
      </c>
      <c r="N893" s="6">
        <f t="shared" si="123"/>
        <v>18</v>
      </c>
      <c r="O893" s="9" t="str">
        <f>IF(AND($B893&lt;&gt;"",$C893&lt;&gt;"",$B893&lt;=$C893),INDEX(Szabalyok!$C:$C,$N893),"")</f>
        <v/>
      </c>
      <c r="P893">
        <f t="shared" si="125"/>
        <v>0</v>
      </c>
    </row>
    <row r="894" spans="1:16" x14ac:dyDescent="0.35">
      <c r="A894">
        <f t="shared" si="124"/>
        <v>0</v>
      </c>
      <c r="B894" s="4" t="str">
        <f>IF($M894&gt;300,"",IF(OR(INDEX(Bemenet!$E$2:$E$301,$M894)="",INDEX(Bemenet!$F$2:$F$301,$M894)=""),"",MAX(INDEX(Bemenet!$E$2:$E$301,$M894),INDEX(Szabalyok!$A:$A,$N894))))</f>
        <v/>
      </c>
      <c r="C894" s="4" t="str">
        <f>IF($B894="","",MIN(INDEX(Bemenet!$F$2:$F$301,$M894),INDEX(Szabalyok!$B:$B,$N894)))</f>
        <v/>
      </c>
      <c r="D894" s="5" t="str">
        <f>IF(AND($B894&lt;&gt;"",$C894&lt;&gt;"",$B894&lt;=$C894),INDEX(Bemenet!$G$2:$G$301,$M894),"")</f>
        <v/>
      </c>
      <c r="E894" s="6" t="str">
        <f>IF(AND($B894&lt;&gt;"",$C894&lt;&gt;"",$B894&lt;=$C894),INDEX(Bemenet!$D$2:$D$301,$M894),"")</f>
        <v/>
      </c>
      <c r="F894" s="5" t="str">
        <f t="shared" si="117"/>
        <v/>
      </c>
      <c r="G894" s="5" t="str">
        <f t="shared" si="118"/>
        <v/>
      </c>
      <c r="H894" s="9" t="str">
        <f t="shared" si="119"/>
        <v/>
      </c>
      <c r="I894" s="5" t="str">
        <f t="shared" si="120"/>
        <v/>
      </c>
      <c r="J894" s="5" t="str">
        <f>IF(OR($L894="",NOT(COUNTIFS($L$2:$L894,$L894)=1)),"",SUMIFS($G:$G,$L:$L,$L894))</f>
        <v/>
      </c>
      <c r="K894" s="5" t="str">
        <f>IF(OR($L894="",NOT(COUNTIFS($L$2:$L894,$L894)=1)),"",SUMIFS($I:$I,$L:$L,$L894))</f>
        <v/>
      </c>
      <c r="L894" s="6" t="str">
        <f t="shared" si="121"/>
        <v/>
      </c>
      <c r="M894" s="6">
        <f t="shared" si="122"/>
        <v>36</v>
      </c>
      <c r="N894" s="6">
        <f t="shared" si="123"/>
        <v>19</v>
      </c>
      <c r="O894" s="9" t="str">
        <f>IF(AND($B894&lt;&gt;"",$C894&lt;&gt;"",$B894&lt;=$C894),INDEX(Szabalyok!$C:$C,$N894),"")</f>
        <v/>
      </c>
      <c r="P894">
        <f t="shared" si="125"/>
        <v>0</v>
      </c>
    </row>
    <row r="895" spans="1:16" x14ac:dyDescent="0.35">
      <c r="A895">
        <f t="shared" si="124"/>
        <v>0</v>
      </c>
      <c r="B895" s="4" t="str">
        <f>IF($M895&gt;300,"",IF(OR(INDEX(Bemenet!$E$2:$E$301,$M895)="",INDEX(Bemenet!$F$2:$F$301,$M895)=""),"",MAX(INDEX(Bemenet!$E$2:$E$301,$M895),INDEX(Szabalyok!$A:$A,$N895))))</f>
        <v/>
      </c>
      <c r="C895" s="4" t="str">
        <f>IF($B895="","",MIN(INDEX(Bemenet!$F$2:$F$301,$M895),INDEX(Szabalyok!$B:$B,$N895)))</f>
        <v/>
      </c>
      <c r="D895" s="5" t="str">
        <f>IF(AND($B895&lt;&gt;"",$C895&lt;&gt;"",$B895&lt;=$C895),INDEX(Bemenet!$G$2:$G$301,$M895),"")</f>
        <v/>
      </c>
      <c r="E895" s="6" t="str">
        <f>IF(AND($B895&lt;&gt;"",$C895&lt;&gt;"",$B895&lt;=$C895),INDEX(Bemenet!$D$2:$D$301,$M895),"")</f>
        <v/>
      </c>
      <c r="F895" s="5" t="str">
        <f t="shared" si="117"/>
        <v/>
      </c>
      <c r="G895" s="5" t="str">
        <f t="shared" si="118"/>
        <v/>
      </c>
      <c r="H895" s="9" t="str">
        <f t="shared" si="119"/>
        <v/>
      </c>
      <c r="I895" s="5" t="str">
        <f t="shared" si="120"/>
        <v/>
      </c>
      <c r="J895" s="5" t="str">
        <f>IF(OR($L895="",NOT(COUNTIFS($L$2:$L895,$L895)=1)),"",SUMIFS($G:$G,$L:$L,$L895))</f>
        <v/>
      </c>
      <c r="K895" s="5" t="str">
        <f>IF(OR($L895="",NOT(COUNTIFS($L$2:$L895,$L895)=1)),"",SUMIFS($I:$I,$L:$L,$L895))</f>
        <v/>
      </c>
      <c r="L895" s="6" t="str">
        <f t="shared" si="121"/>
        <v/>
      </c>
      <c r="M895" s="6">
        <f t="shared" si="122"/>
        <v>36</v>
      </c>
      <c r="N895" s="6">
        <f t="shared" si="123"/>
        <v>20</v>
      </c>
      <c r="O895" s="9" t="str">
        <f>IF(AND($B895&lt;&gt;"",$C895&lt;&gt;"",$B895&lt;=$C895),INDEX(Szabalyok!$C:$C,$N895),"")</f>
        <v/>
      </c>
      <c r="P895">
        <f t="shared" si="125"/>
        <v>0</v>
      </c>
    </row>
    <row r="896" spans="1:16" x14ac:dyDescent="0.35">
      <c r="A896">
        <f t="shared" si="124"/>
        <v>0</v>
      </c>
      <c r="B896" s="4" t="str">
        <f>IF($M896&gt;300,"",IF(OR(INDEX(Bemenet!$E$2:$E$301,$M896)="",INDEX(Bemenet!$F$2:$F$301,$M896)=""),"",MAX(INDEX(Bemenet!$E$2:$E$301,$M896),INDEX(Szabalyok!$A:$A,$N896))))</f>
        <v/>
      </c>
      <c r="C896" s="4" t="str">
        <f>IF($B896="","",MIN(INDEX(Bemenet!$F$2:$F$301,$M896),INDEX(Szabalyok!$B:$B,$N896)))</f>
        <v/>
      </c>
      <c r="D896" s="5" t="str">
        <f>IF(AND($B896&lt;&gt;"",$C896&lt;&gt;"",$B896&lt;=$C896),INDEX(Bemenet!$G$2:$G$301,$M896),"")</f>
        <v/>
      </c>
      <c r="E896" s="6" t="str">
        <f>IF(AND($B896&lt;&gt;"",$C896&lt;&gt;"",$B896&lt;=$C896),INDEX(Bemenet!$D$2:$D$301,$M896),"")</f>
        <v/>
      </c>
      <c r="F896" s="5" t="str">
        <f t="shared" si="117"/>
        <v/>
      </c>
      <c r="G896" s="5" t="str">
        <f t="shared" si="118"/>
        <v/>
      </c>
      <c r="H896" s="9" t="str">
        <f t="shared" si="119"/>
        <v/>
      </c>
      <c r="I896" s="5" t="str">
        <f t="shared" si="120"/>
        <v/>
      </c>
      <c r="J896" s="5" t="str">
        <f>IF(OR($L896="",NOT(COUNTIFS($L$2:$L896,$L896)=1)),"",SUMIFS($G:$G,$L:$L,$L896))</f>
        <v/>
      </c>
      <c r="K896" s="5" t="str">
        <f>IF(OR($L896="",NOT(COUNTIFS($L$2:$L896,$L896)=1)),"",SUMIFS($I:$I,$L:$L,$L896))</f>
        <v/>
      </c>
      <c r="L896" s="6" t="str">
        <f t="shared" si="121"/>
        <v/>
      </c>
      <c r="M896" s="6">
        <f t="shared" si="122"/>
        <v>36</v>
      </c>
      <c r="N896" s="6">
        <f t="shared" si="123"/>
        <v>21</v>
      </c>
      <c r="O896" s="9" t="str">
        <f>IF(AND($B896&lt;&gt;"",$C896&lt;&gt;"",$B896&lt;=$C896),INDEX(Szabalyok!$C:$C,$N896),"")</f>
        <v/>
      </c>
      <c r="P896">
        <f t="shared" si="125"/>
        <v>0</v>
      </c>
    </row>
    <row r="897" spans="1:16" x14ac:dyDescent="0.35">
      <c r="A897">
        <f t="shared" si="124"/>
        <v>0</v>
      </c>
      <c r="B897" s="4" t="str">
        <f>IF($M897&gt;300,"",IF(OR(INDEX(Bemenet!$E$2:$E$301,$M897)="",INDEX(Bemenet!$F$2:$F$301,$M897)=""),"",MAX(INDEX(Bemenet!$E$2:$E$301,$M897),INDEX(Szabalyok!$A:$A,$N897))))</f>
        <v/>
      </c>
      <c r="C897" s="4" t="str">
        <f>IF($B897="","",MIN(INDEX(Bemenet!$F$2:$F$301,$M897),INDEX(Szabalyok!$B:$B,$N897)))</f>
        <v/>
      </c>
      <c r="D897" s="5" t="str">
        <f>IF(AND($B897&lt;&gt;"",$C897&lt;&gt;"",$B897&lt;=$C897),INDEX(Bemenet!$G$2:$G$301,$M897),"")</f>
        <v/>
      </c>
      <c r="E897" s="6" t="str">
        <f>IF(AND($B897&lt;&gt;"",$C897&lt;&gt;"",$B897&lt;=$C897),INDEX(Bemenet!$D$2:$D$301,$M897),"")</f>
        <v/>
      </c>
      <c r="F897" s="5" t="str">
        <f t="shared" si="117"/>
        <v/>
      </c>
      <c r="G897" s="5" t="str">
        <f t="shared" si="118"/>
        <v/>
      </c>
      <c r="H897" s="9" t="str">
        <f t="shared" si="119"/>
        <v/>
      </c>
      <c r="I897" s="5" t="str">
        <f t="shared" si="120"/>
        <v/>
      </c>
      <c r="J897" s="5" t="str">
        <f>IF(OR($L897="",NOT(COUNTIFS($L$2:$L897,$L897)=1)),"",SUMIFS($G:$G,$L:$L,$L897))</f>
        <v/>
      </c>
      <c r="K897" s="5" t="str">
        <f>IF(OR($L897="",NOT(COUNTIFS($L$2:$L897,$L897)=1)),"",SUMIFS($I:$I,$L:$L,$L897))</f>
        <v/>
      </c>
      <c r="L897" s="6" t="str">
        <f t="shared" si="121"/>
        <v/>
      </c>
      <c r="M897" s="6">
        <f t="shared" si="122"/>
        <v>36</v>
      </c>
      <c r="N897" s="6">
        <f t="shared" si="123"/>
        <v>22</v>
      </c>
      <c r="O897" s="9" t="str">
        <f>IF(AND($B897&lt;&gt;"",$C897&lt;&gt;"",$B897&lt;=$C897),INDEX(Szabalyok!$C:$C,$N897),"")</f>
        <v/>
      </c>
      <c r="P897">
        <f t="shared" si="125"/>
        <v>0</v>
      </c>
    </row>
    <row r="898" spans="1:16" x14ac:dyDescent="0.35">
      <c r="A898">
        <f t="shared" si="124"/>
        <v>0</v>
      </c>
      <c r="B898" s="4" t="str">
        <f>IF($M898&gt;300,"",IF(OR(INDEX(Bemenet!$E$2:$E$301,$M898)="",INDEX(Bemenet!$F$2:$F$301,$M898)=""),"",MAX(INDEX(Bemenet!$E$2:$E$301,$M898),INDEX(Szabalyok!$A:$A,$N898))))</f>
        <v/>
      </c>
      <c r="C898" s="4" t="str">
        <f>IF($B898="","",MIN(INDEX(Bemenet!$F$2:$F$301,$M898),INDEX(Szabalyok!$B:$B,$N898)))</f>
        <v/>
      </c>
      <c r="D898" s="5" t="str">
        <f>IF(AND($B898&lt;&gt;"",$C898&lt;&gt;"",$B898&lt;=$C898),INDEX(Bemenet!$G$2:$G$301,$M898),"")</f>
        <v/>
      </c>
      <c r="E898" s="6" t="str">
        <f>IF(AND($B898&lt;&gt;"",$C898&lt;&gt;"",$B898&lt;=$C898),INDEX(Bemenet!$D$2:$D$301,$M898),"")</f>
        <v/>
      </c>
      <c r="F898" s="5" t="str">
        <f t="shared" ref="F898:F961" si="126">IF(AND($B898&lt;&gt;"",$C898&lt;&gt;"",$B898&lt;=$C898),$C898-$B898+1,"")</f>
        <v/>
      </c>
      <c r="G898" s="5" t="str">
        <f t="shared" ref="G898:G961" si="127">IF($F898="","",$F898*$D898)</f>
        <v/>
      </c>
      <c r="H898" s="9" t="str">
        <f t="shared" ref="H898:H961" si="128">IF($G898="","",$O898)</f>
        <v/>
      </c>
      <c r="I898" s="5" t="str">
        <f t="shared" ref="I898:I961" si="129">IF($G898="","",$G898*IF($H898="",$O898,$H898)/100)</f>
        <v/>
      </c>
      <c r="J898" s="5" t="str">
        <f>IF(OR($L898="",NOT(COUNTIFS($L$2:$L898,$L898)=1)),"",SUMIFS($G:$G,$L:$L,$L898))</f>
        <v/>
      </c>
      <c r="K898" s="5" t="str">
        <f>IF(OR($L898="",NOT(COUNTIFS($L$2:$L898,$L898)=1)),"",SUMIFS($I:$I,$L:$L,$L898))</f>
        <v/>
      </c>
      <c r="L898" s="6" t="str">
        <f t="shared" ref="L898:L961" si="130">IF($B898="","",YEAR($B898))</f>
        <v/>
      </c>
      <c r="M898" s="6">
        <f t="shared" ref="M898:M961" si="131">INT((ROW()-2)/25)+1</f>
        <v>36</v>
      </c>
      <c r="N898" s="6">
        <f t="shared" ref="N898:N961" si="132">MOD(ROW()-2,25)+2</f>
        <v>23</v>
      </c>
      <c r="O898" s="9" t="str">
        <f>IF(AND($B898&lt;&gt;"",$C898&lt;&gt;"",$B898&lt;=$C898),INDEX(Szabalyok!$C:$C,$N898),"")</f>
        <v/>
      </c>
      <c r="P898">
        <f t="shared" si="125"/>
        <v>0</v>
      </c>
    </row>
    <row r="899" spans="1:16" x14ac:dyDescent="0.35">
      <c r="A899">
        <f t="shared" si="124"/>
        <v>0</v>
      </c>
      <c r="B899" s="4" t="str">
        <f>IF($M899&gt;300,"",IF(OR(INDEX(Bemenet!$E$2:$E$301,$M899)="",INDEX(Bemenet!$F$2:$F$301,$M899)=""),"",MAX(INDEX(Bemenet!$E$2:$E$301,$M899),INDEX(Szabalyok!$A:$A,$N899))))</f>
        <v/>
      </c>
      <c r="C899" s="4" t="str">
        <f>IF($B899="","",MIN(INDEX(Bemenet!$F$2:$F$301,$M899),INDEX(Szabalyok!$B:$B,$N899)))</f>
        <v/>
      </c>
      <c r="D899" s="5" t="str">
        <f>IF(AND($B899&lt;&gt;"",$C899&lt;&gt;"",$B899&lt;=$C899),INDEX(Bemenet!$G$2:$G$301,$M899),"")</f>
        <v/>
      </c>
      <c r="E899" s="6" t="str">
        <f>IF(AND($B899&lt;&gt;"",$C899&lt;&gt;"",$B899&lt;=$C899),INDEX(Bemenet!$D$2:$D$301,$M899),"")</f>
        <v/>
      </c>
      <c r="F899" s="5" t="str">
        <f t="shared" si="126"/>
        <v/>
      </c>
      <c r="G899" s="5" t="str">
        <f t="shared" si="127"/>
        <v/>
      </c>
      <c r="H899" s="9" t="str">
        <f t="shared" si="128"/>
        <v/>
      </c>
      <c r="I899" s="5" t="str">
        <f t="shared" si="129"/>
        <v/>
      </c>
      <c r="J899" s="5" t="str">
        <f>IF(OR($L899="",NOT(COUNTIFS($L$2:$L899,$L899)=1)),"",SUMIFS($G:$G,$L:$L,$L899))</f>
        <v/>
      </c>
      <c r="K899" s="5" t="str">
        <f>IF(OR($L899="",NOT(COUNTIFS($L$2:$L899,$L899)=1)),"",SUMIFS($I:$I,$L:$L,$L899))</f>
        <v/>
      </c>
      <c r="L899" s="6" t="str">
        <f t="shared" si="130"/>
        <v/>
      </c>
      <c r="M899" s="6">
        <f t="shared" si="131"/>
        <v>36</v>
      </c>
      <c r="N899" s="6">
        <f t="shared" si="132"/>
        <v>24</v>
      </c>
      <c r="O899" s="9" t="str">
        <f>IF(AND($B899&lt;&gt;"",$C899&lt;&gt;"",$B899&lt;=$C899),INDEX(Szabalyok!$C:$C,$N899),"")</f>
        <v/>
      </c>
      <c r="P899">
        <f t="shared" si="125"/>
        <v>0</v>
      </c>
    </row>
    <row r="900" spans="1:16" x14ac:dyDescent="0.35">
      <c r="A900">
        <f t="shared" ref="A900:A963" si="133">IF(P900=P899,0,P900)</f>
        <v>0</v>
      </c>
      <c r="B900" s="4" t="str">
        <f>IF($M900&gt;300,"",IF(OR(INDEX(Bemenet!$E$2:$E$301,$M900)="",INDEX(Bemenet!$F$2:$F$301,$M900)=""),"",MAX(INDEX(Bemenet!$E$2:$E$301,$M900),INDEX(Szabalyok!$A:$A,$N900))))</f>
        <v/>
      </c>
      <c r="C900" s="4" t="str">
        <f>IF($B900="","",MIN(INDEX(Bemenet!$F$2:$F$301,$M900),INDEX(Szabalyok!$B:$B,$N900)))</f>
        <v/>
      </c>
      <c r="D900" s="5" t="str">
        <f>IF(AND($B900&lt;&gt;"",$C900&lt;&gt;"",$B900&lt;=$C900),INDEX(Bemenet!$G$2:$G$301,$M900),"")</f>
        <v/>
      </c>
      <c r="E900" s="6" t="str">
        <f>IF(AND($B900&lt;&gt;"",$C900&lt;&gt;"",$B900&lt;=$C900),INDEX(Bemenet!$D$2:$D$301,$M900),"")</f>
        <v/>
      </c>
      <c r="F900" s="5" t="str">
        <f t="shared" si="126"/>
        <v/>
      </c>
      <c r="G900" s="5" t="str">
        <f t="shared" si="127"/>
        <v/>
      </c>
      <c r="H900" s="9" t="str">
        <f t="shared" si="128"/>
        <v/>
      </c>
      <c r="I900" s="5" t="str">
        <f t="shared" si="129"/>
        <v/>
      </c>
      <c r="J900" s="5" t="str">
        <f>IF(OR($L900="",NOT(COUNTIFS($L$2:$L900,$L900)=1)),"",SUMIFS($G:$G,$L:$L,$L900))</f>
        <v/>
      </c>
      <c r="K900" s="5" t="str">
        <f>IF(OR($L900="",NOT(COUNTIFS($L$2:$L900,$L900)=1)),"",SUMIFS($I:$I,$L:$L,$L900))</f>
        <v/>
      </c>
      <c r="L900" s="6" t="str">
        <f t="shared" si="130"/>
        <v/>
      </c>
      <c r="M900" s="6">
        <f t="shared" si="131"/>
        <v>36</v>
      </c>
      <c r="N900" s="6">
        <f t="shared" si="132"/>
        <v>25</v>
      </c>
      <c r="O900" s="9" t="str">
        <f>IF(AND($B900&lt;&gt;"",$C900&lt;&gt;"",$B900&lt;=$C900),INDEX(Szabalyok!$C:$C,$N900),"")</f>
        <v/>
      </c>
      <c r="P900">
        <f t="shared" ref="P900:P963" si="134">IF(D900="",P899,P899+1)</f>
        <v>0</v>
      </c>
    </row>
    <row r="901" spans="1:16" x14ac:dyDescent="0.35">
      <c r="A901">
        <f t="shared" si="133"/>
        <v>0</v>
      </c>
      <c r="B901" s="4" t="str">
        <f>IF($M901&gt;300,"",IF(OR(INDEX(Bemenet!$E$2:$E$301,$M901)="",INDEX(Bemenet!$F$2:$F$301,$M901)=""),"",MAX(INDEX(Bemenet!$E$2:$E$301,$M901),INDEX(Szabalyok!$A:$A,$N901))))</f>
        <v/>
      </c>
      <c r="C901" s="4" t="str">
        <f>IF($B901="","",MIN(INDEX(Bemenet!$F$2:$F$301,$M901),INDEX(Szabalyok!$B:$B,$N901)))</f>
        <v/>
      </c>
      <c r="D901" s="5" t="str">
        <f>IF(AND($B901&lt;&gt;"",$C901&lt;&gt;"",$B901&lt;=$C901),INDEX(Bemenet!$G$2:$G$301,$M901),"")</f>
        <v/>
      </c>
      <c r="E901" s="6" t="str">
        <f>IF(AND($B901&lt;&gt;"",$C901&lt;&gt;"",$B901&lt;=$C901),INDEX(Bemenet!$D$2:$D$301,$M901),"")</f>
        <v/>
      </c>
      <c r="F901" s="5" t="str">
        <f t="shared" si="126"/>
        <v/>
      </c>
      <c r="G901" s="5" t="str">
        <f t="shared" si="127"/>
        <v/>
      </c>
      <c r="H901" s="9" t="str">
        <f t="shared" si="128"/>
        <v/>
      </c>
      <c r="I901" s="5" t="str">
        <f t="shared" si="129"/>
        <v/>
      </c>
      <c r="J901" s="5" t="str">
        <f>IF(OR($L901="",NOT(COUNTIFS($L$2:$L901,$L901)=1)),"",SUMIFS($G:$G,$L:$L,$L901))</f>
        <v/>
      </c>
      <c r="K901" s="5" t="str">
        <f>IF(OR($L901="",NOT(COUNTIFS($L$2:$L901,$L901)=1)),"",SUMIFS($I:$I,$L:$L,$L901))</f>
        <v/>
      </c>
      <c r="L901" s="6" t="str">
        <f t="shared" si="130"/>
        <v/>
      </c>
      <c r="M901" s="6">
        <f t="shared" si="131"/>
        <v>36</v>
      </c>
      <c r="N901" s="6">
        <f t="shared" si="132"/>
        <v>26</v>
      </c>
      <c r="O901" s="9" t="str">
        <f>IF(AND($B901&lt;&gt;"",$C901&lt;&gt;"",$B901&lt;=$C901),INDEX(Szabalyok!$C:$C,$N901),"")</f>
        <v/>
      </c>
      <c r="P901">
        <f t="shared" si="134"/>
        <v>0</v>
      </c>
    </row>
    <row r="902" spans="1:16" x14ac:dyDescent="0.35">
      <c r="A902">
        <f t="shared" si="133"/>
        <v>0</v>
      </c>
      <c r="B902" s="4" t="str">
        <f>IF($M902&gt;300,"",IF(OR(INDEX(Bemenet!$E$2:$E$301,$M902)="",INDEX(Bemenet!$F$2:$F$301,$M902)=""),"",MAX(INDEX(Bemenet!$E$2:$E$301,$M902),INDEX(Szabalyok!$A:$A,$N902))))</f>
        <v/>
      </c>
      <c r="C902" s="4" t="str">
        <f>IF($B902="","",MIN(INDEX(Bemenet!$F$2:$F$301,$M902),INDEX(Szabalyok!$B:$B,$N902)))</f>
        <v/>
      </c>
      <c r="D902" s="5" t="str">
        <f>IF(AND($B902&lt;&gt;"",$C902&lt;&gt;"",$B902&lt;=$C902),INDEX(Bemenet!$G$2:$G$301,$M902),"")</f>
        <v/>
      </c>
      <c r="E902" s="6" t="str">
        <f>IF(AND($B902&lt;&gt;"",$C902&lt;&gt;"",$B902&lt;=$C902),INDEX(Bemenet!$D$2:$D$301,$M902),"")</f>
        <v/>
      </c>
      <c r="F902" s="5" t="str">
        <f t="shared" si="126"/>
        <v/>
      </c>
      <c r="G902" s="5" t="str">
        <f t="shared" si="127"/>
        <v/>
      </c>
      <c r="H902" s="9" t="str">
        <f t="shared" si="128"/>
        <v/>
      </c>
      <c r="I902" s="5" t="str">
        <f t="shared" si="129"/>
        <v/>
      </c>
      <c r="J902" s="5" t="str">
        <f>IF(OR($L902="",NOT(COUNTIFS($L$2:$L902,$L902)=1)),"",SUMIFS($G:$G,$L:$L,$L902))</f>
        <v/>
      </c>
      <c r="K902" s="5" t="str">
        <f>IF(OR($L902="",NOT(COUNTIFS($L$2:$L902,$L902)=1)),"",SUMIFS($I:$I,$L:$L,$L902))</f>
        <v/>
      </c>
      <c r="L902" s="6" t="str">
        <f t="shared" si="130"/>
        <v/>
      </c>
      <c r="M902" s="6">
        <f t="shared" si="131"/>
        <v>37</v>
      </c>
      <c r="N902" s="6">
        <f t="shared" si="132"/>
        <v>2</v>
      </c>
      <c r="O902" s="9" t="str">
        <f>IF(AND($B902&lt;&gt;"",$C902&lt;&gt;"",$B902&lt;=$C902),INDEX(Szabalyok!$C:$C,$N902),"")</f>
        <v/>
      </c>
      <c r="P902">
        <f t="shared" si="134"/>
        <v>0</v>
      </c>
    </row>
    <row r="903" spans="1:16" x14ac:dyDescent="0.35">
      <c r="A903">
        <f t="shared" si="133"/>
        <v>0</v>
      </c>
      <c r="B903" s="4" t="str">
        <f>IF($M903&gt;300,"",IF(OR(INDEX(Bemenet!$E$2:$E$301,$M903)="",INDEX(Bemenet!$F$2:$F$301,$M903)=""),"",MAX(INDEX(Bemenet!$E$2:$E$301,$M903),INDEX(Szabalyok!$A:$A,$N903))))</f>
        <v/>
      </c>
      <c r="C903" s="4" t="str">
        <f>IF($B903="","",MIN(INDEX(Bemenet!$F$2:$F$301,$M903),INDEX(Szabalyok!$B:$B,$N903)))</f>
        <v/>
      </c>
      <c r="D903" s="5" t="str">
        <f>IF(AND($B903&lt;&gt;"",$C903&lt;&gt;"",$B903&lt;=$C903),INDEX(Bemenet!$G$2:$G$301,$M903),"")</f>
        <v/>
      </c>
      <c r="E903" s="6" t="str">
        <f>IF(AND($B903&lt;&gt;"",$C903&lt;&gt;"",$B903&lt;=$C903),INDEX(Bemenet!$D$2:$D$301,$M903),"")</f>
        <v/>
      </c>
      <c r="F903" s="5" t="str">
        <f t="shared" si="126"/>
        <v/>
      </c>
      <c r="G903" s="5" t="str">
        <f t="shared" si="127"/>
        <v/>
      </c>
      <c r="H903" s="9" t="str">
        <f t="shared" si="128"/>
        <v/>
      </c>
      <c r="I903" s="5" t="str">
        <f t="shared" si="129"/>
        <v/>
      </c>
      <c r="J903" s="5" t="str">
        <f>IF(OR($L903="",NOT(COUNTIFS($L$2:$L903,$L903)=1)),"",SUMIFS($G:$G,$L:$L,$L903))</f>
        <v/>
      </c>
      <c r="K903" s="5" t="str">
        <f>IF(OR($L903="",NOT(COUNTIFS($L$2:$L903,$L903)=1)),"",SUMIFS($I:$I,$L:$L,$L903))</f>
        <v/>
      </c>
      <c r="L903" s="6" t="str">
        <f t="shared" si="130"/>
        <v/>
      </c>
      <c r="M903" s="6">
        <f t="shared" si="131"/>
        <v>37</v>
      </c>
      <c r="N903" s="6">
        <f t="shared" si="132"/>
        <v>3</v>
      </c>
      <c r="O903" s="9" t="str">
        <f>IF(AND($B903&lt;&gt;"",$C903&lt;&gt;"",$B903&lt;=$C903),INDEX(Szabalyok!$C:$C,$N903),"")</f>
        <v/>
      </c>
      <c r="P903">
        <f t="shared" si="134"/>
        <v>0</v>
      </c>
    </row>
    <row r="904" spans="1:16" x14ac:dyDescent="0.35">
      <c r="A904">
        <f t="shared" si="133"/>
        <v>0</v>
      </c>
      <c r="B904" s="4" t="str">
        <f>IF($M904&gt;300,"",IF(OR(INDEX(Bemenet!$E$2:$E$301,$M904)="",INDEX(Bemenet!$F$2:$F$301,$M904)=""),"",MAX(INDEX(Bemenet!$E$2:$E$301,$M904),INDEX(Szabalyok!$A:$A,$N904))))</f>
        <v/>
      </c>
      <c r="C904" s="4" t="str">
        <f>IF($B904="","",MIN(INDEX(Bemenet!$F$2:$F$301,$M904),INDEX(Szabalyok!$B:$B,$N904)))</f>
        <v/>
      </c>
      <c r="D904" s="5" t="str">
        <f>IF(AND($B904&lt;&gt;"",$C904&lt;&gt;"",$B904&lt;=$C904),INDEX(Bemenet!$G$2:$G$301,$M904),"")</f>
        <v/>
      </c>
      <c r="E904" s="6" t="str">
        <f>IF(AND($B904&lt;&gt;"",$C904&lt;&gt;"",$B904&lt;=$C904),INDEX(Bemenet!$D$2:$D$301,$M904),"")</f>
        <v/>
      </c>
      <c r="F904" s="5" t="str">
        <f t="shared" si="126"/>
        <v/>
      </c>
      <c r="G904" s="5" t="str">
        <f t="shared" si="127"/>
        <v/>
      </c>
      <c r="H904" s="9" t="str">
        <f t="shared" si="128"/>
        <v/>
      </c>
      <c r="I904" s="5" t="str">
        <f t="shared" si="129"/>
        <v/>
      </c>
      <c r="J904" s="5" t="str">
        <f>IF(OR($L904="",NOT(COUNTIFS($L$2:$L904,$L904)=1)),"",SUMIFS($G:$G,$L:$L,$L904))</f>
        <v/>
      </c>
      <c r="K904" s="5" t="str">
        <f>IF(OR($L904="",NOT(COUNTIFS($L$2:$L904,$L904)=1)),"",SUMIFS($I:$I,$L:$L,$L904))</f>
        <v/>
      </c>
      <c r="L904" s="6" t="str">
        <f t="shared" si="130"/>
        <v/>
      </c>
      <c r="M904" s="6">
        <f t="shared" si="131"/>
        <v>37</v>
      </c>
      <c r="N904" s="6">
        <f t="shared" si="132"/>
        <v>4</v>
      </c>
      <c r="O904" s="9" t="str">
        <f>IF(AND($B904&lt;&gt;"",$C904&lt;&gt;"",$B904&lt;=$C904),INDEX(Szabalyok!$C:$C,$N904),"")</f>
        <v/>
      </c>
      <c r="P904">
        <f t="shared" si="134"/>
        <v>0</v>
      </c>
    </row>
    <row r="905" spans="1:16" x14ac:dyDescent="0.35">
      <c r="A905">
        <f t="shared" si="133"/>
        <v>0</v>
      </c>
      <c r="B905" s="4" t="str">
        <f>IF($M905&gt;300,"",IF(OR(INDEX(Bemenet!$E$2:$E$301,$M905)="",INDEX(Bemenet!$F$2:$F$301,$M905)=""),"",MAX(INDEX(Bemenet!$E$2:$E$301,$M905),INDEX(Szabalyok!$A:$A,$N905))))</f>
        <v/>
      </c>
      <c r="C905" s="4" t="str">
        <f>IF($B905="","",MIN(INDEX(Bemenet!$F$2:$F$301,$M905),INDEX(Szabalyok!$B:$B,$N905)))</f>
        <v/>
      </c>
      <c r="D905" s="5" t="str">
        <f>IF(AND($B905&lt;&gt;"",$C905&lt;&gt;"",$B905&lt;=$C905),INDEX(Bemenet!$G$2:$G$301,$M905),"")</f>
        <v/>
      </c>
      <c r="E905" s="6" t="str">
        <f>IF(AND($B905&lt;&gt;"",$C905&lt;&gt;"",$B905&lt;=$C905),INDEX(Bemenet!$D$2:$D$301,$M905),"")</f>
        <v/>
      </c>
      <c r="F905" s="5" t="str">
        <f t="shared" si="126"/>
        <v/>
      </c>
      <c r="G905" s="5" t="str">
        <f t="shared" si="127"/>
        <v/>
      </c>
      <c r="H905" s="9" t="str">
        <f t="shared" si="128"/>
        <v/>
      </c>
      <c r="I905" s="5" t="str">
        <f t="shared" si="129"/>
        <v/>
      </c>
      <c r="J905" s="5" t="str">
        <f>IF(OR($L905="",NOT(COUNTIFS($L$2:$L905,$L905)=1)),"",SUMIFS($G:$G,$L:$L,$L905))</f>
        <v/>
      </c>
      <c r="K905" s="5" t="str">
        <f>IF(OR($L905="",NOT(COUNTIFS($L$2:$L905,$L905)=1)),"",SUMIFS($I:$I,$L:$L,$L905))</f>
        <v/>
      </c>
      <c r="L905" s="6" t="str">
        <f t="shared" si="130"/>
        <v/>
      </c>
      <c r="M905" s="6">
        <f t="shared" si="131"/>
        <v>37</v>
      </c>
      <c r="N905" s="6">
        <f t="shared" si="132"/>
        <v>5</v>
      </c>
      <c r="O905" s="9" t="str">
        <f>IF(AND($B905&lt;&gt;"",$C905&lt;&gt;"",$B905&lt;=$C905),INDEX(Szabalyok!$C:$C,$N905),"")</f>
        <v/>
      </c>
      <c r="P905">
        <f t="shared" si="134"/>
        <v>0</v>
      </c>
    </row>
    <row r="906" spans="1:16" x14ac:dyDescent="0.35">
      <c r="A906">
        <f t="shared" si="133"/>
        <v>0</v>
      </c>
      <c r="B906" s="4" t="str">
        <f>IF($M906&gt;300,"",IF(OR(INDEX(Bemenet!$E$2:$E$301,$M906)="",INDEX(Bemenet!$F$2:$F$301,$M906)=""),"",MAX(INDEX(Bemenet!$E$2:$E$301,$M906),INDEX(Szabalyok!$A:$A,$N906))))</f>
        <v/>
      </c>
      <c r="C906" s="4" t="str">
        <f>IF($B906="","",MIN(INDEX(Bemenet!$F$2:$F$301,$M906),INDEX(Szabalyok!$B:$B,$N906)))</f>
        <v/>
      </c>
      <c r="D906" s="5" t="str">
        <f>IF(AND($B906&lt;&gt;"",$C906&lt;&gt;"",$B906&lt;=$C906),INDEX(Bemenet!$G$2:$G$301,$M906),"")</f>
        <v/>
      </c>
      <c r="E906" s="6" t="str">
        <f>IF(AND($B906&lt;&gt;"",$C906&lt;&gt;"",$B906&lt;=$C906),INDEX(Bemenet!$D$2:$D$301,$M906),"")</f>
        <v/>
      </c>
      <c r="F906" s="5" t="str">
        <f t="shared" si="126"/>
        <v/>
      </c>
      <c r="G906" s="5" t="str">
        <f t="shared" si="127"/>
        <v/>
      </c>
      <c r="H906" s="9" t="str">
        <f t="shared" si="128"/>
        <v/>
      </c>
      <c r="I906" s="5" t="str">
        <f t="shared" si="129"/>
        <v/>
      </c>
      <c r="J906" s="5" t="str">
        <f>IF(OR($L906="",NOT(COUNTIFS($L$2:$L906,$L906)=1)),"",SUMIFS($G:$G,$L:$L,$L906))</f>
        <v/>
      </c>
      <c r="K906" s="5" t="str">
        <f>IF(OR($L906="",NOT(COUNTIFS($L$2:$L906,$L906)=1)),"",SUMIFS($I:$I,$L:$L,$L906))</f>
        <v/>
      </c>
      <c r="L906" s="6" t="str">
        <f t="shared" si="130"/>
        <v/>
      </c>
      <c r="M906" s="6">
        <f t="shared" si="131"/>
        <v>37</v>
      </c>
      <c r="N906" s="6">
        <f t="shared" si="132"/>
        <v>6</v>
      </c>
      <c r="O906" s="9" t="str">
        <f>IF(AND($B906&lt;&gt;"",$C906&lt;&gt;"",$B906&lt;=$C906),INDEX(Szabalyok!$C:$C,$N906),"")</f>
        <v/>
      </c>
      <c r="P906">
        <f t="shared" si="134"/>
        <v>0</v>
      </c>
    </row>
    <row r="907" spans="1:16" x14ac:dyDescent="0.35">
      <c r="A907">
        <f t="shared" si="133"/>
        <v>0</v>
      </c>
      <c r="B907" s="4" t="str">
        <f>IF($M907&gt;300,"",IF(OR(INDEX(Bemenet!$E$2:$E$301,$M907)="",INDEX(Bemenet!$F$2:$F$301,$M907)=""),"",MAX(INDEX(Bemenet!$E$2:$E$301,$M907),INDEX(Szabalyok!$A:$A,$N907))))</f>
        <v/>
      </c>
      <c r="C907" s="4" t="str">
        <f>IF($B907="","",MIN(INDEX(Bemenet!$F$2:$F$301,$M907),INDEX(Szabalyok!$B:$B,$N907)))</f>
        <v/>
      </c>
      <c r="D907" s="5" t="str">
        <f>IF(AND($B907&lt;&gt;"",$C907&lt;&gt;"",$B907&lt;=$C907),INDEX(Bemenet!$G$2:$G$301,$M907),"")</f>
        <v/>
      </c>
      <c r="E907" s="6" t="str">
        <f>IF(AND($B907&lt;&gt;"",$C907&lt;&gt;"",$B907&lt;=$C907),INDEX(Bemenet!$D$2:$D$301,$M907),"")</f>
        <v/>
      </c>
      <c r="F907" s="5" t="str">
        <f t="shared" si="126"/>
        <v/>
      </c>
      <c r="G907" s="5" t="str">
        <f t="shared" si="127"/>
        <v/>
      </c>
      <c r="H907" s="9" t="str">
        <f t="shared" si="128"/>
        <v/>
      </c>
      <c r="I907" s="5" t="str">
        <f t="shared" si="129"/>
        <v/>
      </c>
      <c r="J907" s="5" t="str">
        <f>IF(OR($L907="",NOT(COUNTIFS($L$2:$L907,$L907)=1)),"",SUMIFS($G:$G,$L:$L,$L907))</f>
        <v/>
      </c>
      <c r="K907" s="5" t="str">
        <f>IF(OR($L907="",NOT(COUNTIFS($L$2:$L907,$L907)=1)),"",SUMIFS($I:$I,$L:$L,$L907))</f>
        <v/>
      </c>
      <c r="L907" s="6" t="str">
        <f t="shared" si="130"/>
        <v/>
      </c>
      <c r="M907" s="6">
        <f t="shared" si="131"/>
        <v>37</v>
      </c>
      <c r="N907" s="6">
        <f t="shared" si="132"/>
        <v>7</v>
      </c>
      <c r="O907" s="9" t="str">
        <f>IF(AND($B907&lt;&gt;"",$C907&lt;&gt;"",$B907&lt;=$C907),INDEX(Szabalyok!$C:$C,$N907),"")</f>
        <v/>
      </c>
      <c r="P907">
        <f t="shared" si="134"/>
        <v>0</v>
      </c>
    </row>
    <row r="908" spans="1:16" x14ac:dyDescent="0.35">
      <c r="A908">
        <f t="shared" si="133"/>
        <v>0</v>
      </c>
      <c r="B908" s="4" t="str">
        <f>IF($M908&gt;300,"",IF(OR(INDEX(Bemenet!$E$2:$E$301,$M908)="",INDEX(Bemenet!$F$2:$F$301,$M908)=""),"",MAX(INDEX(Bemenet!$E$2:$E$301,$M908),INDEX(Szabalyok!$A:$A,$N908))))</f>
        <v/>
      </c>
      <c r="C908" s="4" t="str">
        <f>IF($B908="","",MIN(INDEX(Bemenet!$F$2:$F$301,$M908),INDEX(Szabalyok!$B:$B,$N908)))</f>
        <v/>
      </c>
      <c r="D908" s="5" t="str">
        <f>IF(AND($B908&lt;&gt;"",$C908&lt;&gt;"",$B908&lt;=$C908),INDEX(Bemenet!$G$2:$G$301,$M908),"")</f>
        <v/>
      </c>
      <c r="E908" s="6" t="str">
        <f>IF(AND($B908&lt;&gt;"",$C908&lt;&gt;"",$B908&lt;=$C908),INDEX(Bemenet!$D$2:$D$301,$M908),"")</f>
        <v/>
      </c>
      <c r="F908" s="5" t="str">
        <f t="shared" si="126"/>
        <v/>
      </c>
      <c r="G908" s="5" t="str">
        <f t="shared" si="127"/>
        <v/>
      </c>
      <c r="H908" s="9" t="str">
        <f t="shared" si="128"/>
        <v/>
      </c>
      <c r="I908" s="5" t="str">
        <f t="shared" si="129"/>
        <v/>
      </c>
      <c r="J908" s="5" t="str">
        <f>IF(OR($L908="",NOT(COUNTIFS($L$2:$L908,$L908)=1)),"",SUMIFS($G:$G,$L:$L,$L908))</f>
        <v/>
      </c>
      <c r="K908" s="5" t="str">
        <f>IF(OR($L908="",NOT(COUNTIFS($L$2:$L908,$L908)=1)),"",SUMIFS($I:$I,$L:$L,$L908))</f>
        <v/>
      </c>
      <c r="L908" s="6" t="str">
        <f t="shared" si="130"/>
        <v/>
      </c>
      <c r="M908" s="6">
        <f t="shared" si="131"/>
        <v>37</v>
      </c>
      <c r="N908" s="6">
        <f t="shared" si="132"/>
        <v>8</v>
      </c>
      <c r="O908" s="9" t="str">
        <f>IF(AND($B908&lt;&gt;"",$C908&lt;&gt;"",$B908&lt;=$C908),INDEX(Szabalyok!$C:$C,$N908),"")</f>
        <v/>
      </c>
      <c r="P908">
        <f t="shared" si="134"/>
        <v>0</v>
      </c>
    </row>
    <row r="909" spans="1:16" x14ac:dyDescent="0.35">
      <c r="A909">
        <f t="shared" si="133"/>
        <v>0</v>
      </c>
      <c r="B909" s="4" t="str">
        <f>IF($M909&gt;300,"",IF(OR(INDEX(Bemenet!$E$2:$E$301,$M909)="",INDEX(Bemenet!$F$2:$F$301,$M909)=""),"",MAX(INDEX(Bemenet!$E$2:$E$301,$M909),INDEX(Szabalyok!$A:$A,$N909))))</f>
        <v/>
      </c>
      <c r="C909" s="4" t="str">
        <f>IF($B909="","",MIN(INDEX(Bemenet!$F$2:$F$301,$M909),INDEX(Szabalyok!$B:$B,$N909)))</f>
        <v/>
      </c>
      <c r="D909" s="5" t="str">
        <f>IF(AND($B909&lt;&gt;"",$C909&lt;&gt;"",$B909&lt;=$C909),INDEX(Bemenet!$G$2:$G$301,$M909),"")</f>
        <v/>
      </c>
      <c r="E909" s="6" t="str">
        <f>IF(AND($B909&lt;&gt;"",$C909&lt;&gt;"",$B909&lt;=$C909),INDEX(Bemenet!$D$2:$D$301,$M909),"")</f>
        <v/>
      </c>
      <c r="F909" s="5" t="str">
        <f t="shared" si="126"/>
        <v/>
      </c>
      <c r="G909" s="5" t="str">
        <f t="shared" si="127"/>
        <v/>
      </c>
      <c r="H909" s="9" t="str">
        <f t="shared" si="128"/>
        <v/>
      </c>
      <c r="I909" s="5" t="str">
        <f t="shared" si="129"/>
        <v/>
      </c>
      <c r="J909" s="5" t="str">
        <f>IF(OR($L909="",NOT(COUNTIFS($L$2:$L909,$L909)=1)),"",SUMIFS($G:$G,$L:$L,$L909))</f>
        <v/>
      </c>
      <c r="K909" s="5" t="str">
        <f>IF(OR($L909="",NOT(COUNTIFS($L$2:$L909,$L909)=1)),"",SUMIFS($I:$I,$L:$L,$L909))</f>
        <v/>
      </c>
      <c r="L909" s="6" t="str">
        <f t="shared" si="130"/>
        <v/>
      </c>
      <c r="M909" s="6">
        <f t="shared" si="131"/>
        <v>37</v>
      </c>
      <c r="N909" s="6">
        <f t="shared" si="132"/>
        <v>9</v>
      </c>
      <c r="O909" s="9" t="str">
        <f>IF(AND($B909&lt;&gt;"",$C909&lt;&gt;"",$B909&lt;=$C909),INDEX(Szabalyok!$C:$C,$N909),"")</f>
        <v/>
      </c>
      <c r="P909">
        <f t="shared" si="134"/>
        <v>0</v>
      </c>
    </row>
    <row r="910" spans="1:16" x14ac:dyDescent="0.35">
      <c r="A910">
        <f t="shared" si="133"/>
        <v>0</v>
      </c>
      <c r="B910" s="4" t="str">
        <f>IF($M910&gt;300,"",IF(OR(INDEX(Bemenet!$E$2:$E$301,$M910)="",INDEX(Bemenet!$F$2:$F$301,$M910)=""),"",MAX(INDEX(Bemenet!$E$2:$E$301,$M910),INDEX(Szabalyok!$A:$A,$N910))))</f>
        <v/>
      </c>
      <c r="C910" s="4" t="str">
        <f>IF($B910="","",MIN(INDEX(Bemenet!$F$2:$F$301,$M910),INDEX(Szabalyok!$B:$B,$N910)))</f>
        <v/>
      </c>
      <c r="D910" s="5" t="str">
        <f>IF(AND($B910&lt;&gt;"",$C910&lt;&gt;"",$B910&lt;=$C910),INDEX(Bemenet!$G$2:$G$301,$M910),"")</f>
        <v/>
      </c>
      <c r="E910" s="6" t="str">
        <f>IF(AND($B910&lt;&gt;"",$C910&lt;&gt;"",$B910&lt;=$C910),INDEX(Bemenet!$D$2:$D$301,$M910),"")</f>
        <v/>
      </c>
      <c r="F910" s="5" t="str">
        <f t="shared" si="126"/>
        <v/>
      </c>
      <c r="G910" s="5" t="str">
        <f t="shared" si="127"/>
        <v/>
      </c>
      <c r="H910" s="9" t="str">
        <f t="shared" si="128"/>
        <v/>
      </c>
      <c r="I910" s="5" t="str">
        <f t="shared" si="129"/>
        <v/>
      </c>
      <c r="J910" s="5" t="str">
        <f>IF(OR($L910="",NOT(COUNTIFS($L$2:$L910,$L910)=1)),"",SUMIFS($G:$G,$L:$L,$L910))</f>
        <v/>
      </c>
      <c r="K910" s="5" t="str">
        <f>IF(OR($L910="",NOT(COUNTIFS($L$2:$L910,$L910)=1)),"",SUMIFS($I:$I,$L:$L,$L910))</f>
        <v/>
      </c>
      <c r="L910" s="6" t="str">
        <f t="shared" si="130"/>
        <v/>
      </c>
      <c r="M910" s="6">
        <f t="shared" si="131"/>
        <v>37</v>
      </c>
      <c r="N910" s="6">
        <f t="shared" si="132"/>
        <v>10</v>
      </c>
      <c r="O910" s="9" t="str">
        <f>IF(AND($B910&lt;&gt;"",$C910&lt;&gt;"",$B910&lt;=$C910),INDEX(Szabalyok!$C:$C,$N910),"")</f>
        <v/>
      </c>
      <c r="P910">
        <f t="shared" si="134"/>
        <v>0</v>
      </c>
    </row>
    <row r="911" spans="1:16" x14ac:dyDescent="0.35">
      <c r="A911">
        <f t="shared" si="133"/>
        <v>0</v>
      </c>
      <c r="B911" s="4" t="str">
        <f>IF($M911&gt;300,"",IF(OR(INDEX(Bemenet!$E$2:$E$301,$M911)="",INDEX(Bemenet!$F$2:$F$301,$M911)=""),"",MAX(INDEX(Bemenet!$E$2:$E$301,$M911),INDEX(Szabalyok!$A:$A,$N911))))</f>
        <v/>
      </c>
      <c r="C911" s="4" t="str">
        <f>IF($B911="","",MIN(INDEX(Bemenet!$F$2:$F$301,$M911),INDEX(Szabalyok!$B:$B,$N911)))</f>
        <v/>
      </c>
      <c r="D911" s="5" t="str">
        <f>IF(AND($B911&lt;&gt;"",$C911&lt;&gt;"",$B911&lt;=$C911),INDEX(Bemenet!$G$2:$G$301,$M911),"")</f>
        <v/>
      </c>
      <c r="E911" s="6" t="str">
        <f>IF(AND($B911&lt;&gt;"",$C911&lt;&gt;"",$B911&lt;=$C911),INDEX(Bemenet!$D$2:$D$301,$M911),"")</f>
        <v/>
      </c>
      <c r="F911" s="5" t="str">
        <f t="shared" si="126"/>
        <v/>
      </c>
      <c r="G911" s="5" t="str">
        <f t="shared" si="127"/>
        <v/>
      </c>
      <c r="H911" s="9" t="str">
        <f t="shared" si="128"/>
        <v/>
      </c>
      <c r="I911" s="5" t="str">
        <f t="shared" si="129"/>
        <v/>
      </c>
      <c r="J911" s="5" t="str">
        <f>IF(OR($L911="",NOT(COUNTIFS($L$2:$L911,$L911)=1)),"",SUMIFS($G:$G,$L:$L,$L911))</f>
        <v/>
      </c>
      <c r="K911" s="5" t="str">
        <f>IF(OR($L911="",NOT(COUNTIFS($L$2:$L911,$L911)=1)),"",SUMIFS($I:$I,$L:$L,$L911))</f>
        <v/>
      </c>
      <c r="L911" s="6" t="str">
        <f t="shared" si="130"/>
        <v/>
      </c>
      <c r="M911" s="6">
        <f t="shared" si="131"/>
        <v>37</v>
      </c>
      <c r="N911" s="6">
        <f t="shared" si="132"/>
        <v>11</v>
      </c>
      <c r="O911" s="9" t="str">
        <f>IF(AND($B911&lt;&gt;"",$C911&lt;&gt;"",$B911&lt;=$C911),INDEX(Szabalyok!$C:$C,$N911),"")</f>
        <v/>
      </c>
      <c r="P911">
        <f t="shared" si="134"/>
        <v>0</v>
      </c>
    </row>
    <row r="912" spans="1:16" x14ac:dyDescent="0.35">
      <c r="A912">
        <f t="shared" si="133"/>
        <v>0</v>
      </c>
      <c r="B912" s="4" t="str">
        <f>IF($M912&gt;300,"",IF(OR(INDEX(Bemenet!$E$2:$E$301,$M912)="",INDEX(Bemenet!$F$2:$F$301,$M912)=""),"",MAX(INDEX(Bemenet!$E$2:$E$301,$M912),INDEX(Szabalyok!$A:$A,$N912))))</f>
        <v/>
      </c>
      <c r="C912" s="4" t="str">
        <f>IF($B912="","",MIN(INDEX(Bemenet!$F$2:$F$301,$M912),INDEX(Szabalyok!$B:$B,$N912)))</f>
        <v/>
      </c>
      <c r="D912" s="5" t="str">
        <f>IF(AND($B912&lt;&gt;"",$C912&lt;&gt;"",$B912&lt;=$C912),INDEX(Bemenet!$G$2:$G$301,$M912),"")</f>
        <v/>
      </c>
      <c r="E912" s="6" t="str">
        <f>IF(AND($B912&lt;&gt;"",$C912&lt;&gt;"",$B912&lt;=$C912),INDEX(Bemenet!$D$2:$D$301,$M912),"")</f>
        <v/>
      </c>
      <c r="F912" s="5" t="str">
        <f t="shared" si="126"/>
        <v/>
      </c>
      <c r="G912" s="5" t="str">
        <f t="shared" si="127"/>
        <v/>
      </c>
      <c r="H912" s="9" t="str">
        <f t="shared" si="128"/>
        <v/>
      </c>
      <c r="I912" s="5" t="str">
        <f t="shared" si="129"/>
        <v/>
      </c>
      <c r="J912" s="5" t="str">
        <f>IF(OR($L912="",NOT(COUNTIFS($L$2:$L912,$L912)=1)),"",SUMIFS($G:$G,$L:$L,$L912))</f>
        <v/>
      </c>
      <c r="K912" s="5" t="str">
        <f>IF(OR($L912="",NOT(COUNTIFS($L$2:$L912,$L912)=1)),"",SUMIFS($I:$I,$L:$L,$L912))</f>
        <v/>
      </c>
      <c r="L912" s="6" t="str">
        <f t="shared" si="130"/>
        <v/>
      </c>
      <c r="M912" s="6">
        <f t="shared" si="131"/>
        <v>37</v>
      </c>
      <c r="N912" s="6">
        <f t="shared" si="132"/>
        <v>12</v>
      </c>
      <c r="O912" s="9" t="str">
        <f>IF(AND($B912&lt;&gt;"",$C912&lt;&gt;"",$B912&lt;=$C912),INDEX(Szabalyok!$C:$C,$N912),"")</f>
        <v/>
      </c>
      <c r="P912">
        <f t="shared" si="134"/>
        <v>0</v>
      </c>
    </row>
    <row r="913" spans="1:16" x14ac:dyDescent="0.35">
      <c r="A913">
        <f t="shared" si="133"/>
        <v>0</v>
      </c>
      <c r="B913" s="4" t="str">
        <f>IF($M913&gt;300,"",IF(OR(INDEX(Bemenet!$E$2:$E$301,$M913)="",INDEX(Bemenet!$F$2:$F$301,$M913)=""),"",MAX(INDEX(Bemenet!$E$2:$E$301,$M913),INDEX(Szabalyok!$A:$A,$N913))))</f>
        <v/>
      </c>
      <c r="C913" s="4" t="str">
        <f>IF($B913="","",MIN(INDEX(Bemenet!$F$2:$F$301,$M913),INDEX(Szabalyok!$B:$B,$N913)))</f>
        <v/>
      </c>
      <c r="D913" s="5" t="str">
        <f>IF(AND($B913&lt;&gt;"",$C913&lt;&gt;"",$B913&lt;=$C913),INDEX(Bemenet!$G$2:$G$301,$M913),"")</f>
        <v/>
      </c>
      <c r="E913" s="6" t="str">
        <f>IF(AND($B913&lt;&gt;"",$C913&lt;&gt;"",$B913&lt;=$C913),INDEX(Bemenet!$D$2:$D$301,$M913),"")</f>
        <v/>
      </c>
      <c r="F913" s="5" t="str">
        <f t="shared" si="126"/>
        <v/>
      </c>
      <c r="G913" s="5" t="str">
        <f t="shared" si="127"/>
        <v/>
      </c>
      <c r="H913" s="9" t="str">
        <f t="shared" si="128"/>
        <v/>
      </c>
      <c r="I913" s="5" t="str">
        <f t="shared" si="129"/>
        <v/>
      </c>
      <c r="J913" s="5" t="str">
        <f>IF(OR($L913="",NOT(COUNTIFS($L$2:$L913,$L913)=1)),"",SUMIFS($G:$G,$L:$L,$L913))</f>
        <v/>
      </c>
      <c r="K913" s="5" t="str">
        <f>IF(OR($L913="",NOT(COUNTIFS($L$2:$L913,$L913)=1)),"",SUMIFS($I:$I,$L:$L,$L913))</f>
        <v/>
      </c>
      <c r="L913" s="6" t="str">
        <f t="shared" si="130"/>
        <v/>
      </c>
      <c r="M913" s="6">
        <f t="shared" si="131"/>
        <v>37</v>
      </c>
      <c r="N913" s="6">
        <f t="shared" si="132"/>
        <v>13</v>
      </c>
      <c r="O913" s="9" t="str">
        <f>IF(AND($B913&lt;&gt;"",$C913&lt;&gt;"",$B913&lt;=$C913),INDEX(Szabalyok!$C:$C,$N913),"")</f>
        <v/>
      </c>
      <c r="P913">
        <f t="shared" si="134"/>
        <v>0</v>
      </c>
    </row>
    <row r="914" spans="1:16" x14ac:dyDescent="0.35">
      <c r="A914">
        <f t="shared" si="133"/>
        <v>0</v>
      </c>
      <c r="B914" s="4" t="str">
        <f>IF($M914&gt;300,"",IF(OR(INDEX(Bemenet!$E$2:$E$301,$M914)="",INDEX(Bemenet!$F$2:$F$301,$M914)=""),"",MAX(INDEX(Bemenet!$E$2:$E$301,$M914),INDEX(Szabalyok!$A:$A,$N914))))</f>
        <v/>
      </c>
      <c r="C914" s="4" t="str">
        <f>IF($B914="","",MIN(INDEX(Bemenet!$F$2:$F$301,$M914),INDEX(Szabalyok!$B:$B,$N914)))</f>
        <v/>
      </c>
      <c r="D914" s="5" t="str">
        <f>IF(AND($B914&lt;&gt;"",$C914&lt;&gt;"",$B914&lt;=$C914),INDEX(Bemenet!$G$2:$G$301,$M914),"")</f>
        <v/>
      </c>
      <c r="E914" s="6" t="str">
        <f>IF(AND($B914&lt;&gt;"",$C914&lt;&gt;"",$B914&lt;=$C914),INDEX(Bemenet!$D$2:$D$301,$M914),"")</f>
        <v/>
      </c>
      <c r="F914" s="5" t="str">
        <f t="shared" si="126"/>
        <v/>
      </c>
      <c r="G914" s="5" t="str">
        <f t="shared" si="127"/>
        <v/>
      </c>
      <c r="H914" s="9" t="str">
        <f t="shared" si="128"/>
        <v/>
      </c>
      <c r="I914" s="5" t="str">
        <f t="shared" si="129"/>
        <v/>
      </c>
      <c r="J914" s="5" t="str">
        <f>IF(OR($L914="",NOT(COUNTIFS($L$2:$L914,$L914)=1)),"",SUMIFS($G:$G,$L:$L,$L914))</f>
        <v/>
      </c>
      <c r="K914" s="5" t="str">
        <f>IF(OR($L914="",NOT(COUNTIFS($L$2:$L914,$L914)=1)),"",SUMIFS($I:$I,$L:$L,$L914))</f>
        <v/>
      </c>
      <c r="L914" s="6" t="str">
        <f t="shared" si="130"/>
        <v/>
      </c>
      <c r="M914" s="6">
        <f t="shared" si="131"/>
        <v>37</v>
      </c>
      <c r="N914" s="6">
        <f t="shared" si="132"/>
        <v>14</v>
      </c>
      <c r="O914" s="9" t="str">
        <f>IF(AND($B914&lt;&gt;"",$C914&lt;&gt;"",$B914&lt;=$C914),INDEX(Szabalyok!$C:$C,$N914),"")</f>
        <v/>
      </c>
      <c r="P914">
        <f t="shared" si="134"/>
        <v>0</v>
      </c>
    </row>
    <row r="915" spans="1:16" x14ac:dyDescent="0.35">
      <c r="A915">
        <f t="shared" si="133"/>
        <v>0</v>
      </c>
      <c r="B915" s="4" t="str">
        <f>IF($M915&gt;300,"",IF(OR(INDEX(Bemenet!$E$2:$E$301,$M915)="",INDEX(Bemenet!$F$2:$F$301,$M915)=""),"",MAX(INDEX(Bemenet!$E$2:$E$301,$M915),INDEX(Szabalyok!$A:$A,$N915))))</f>
        <v/>
      </c>
      <c r="C915" s="4" t="str">
        <f>IF($B915="","",MIN(INDEX(Bemenet!$F$2:$F$301,$M915),INDEX(Szabalyok!$B:$B,$N915)))</f>
        <v/>
      </c>
      <c r="D915" s="5" t="str">
        <f>IF(AND($B915&lt;&gt;"",$C915&lt;&gt;"",$B915&lt;=$C915),INDEX(Bemenet!$G$2:$G$301,$M915),"")</f>
        <v/>
      </c>
      <c r="E915" s="6" t="str">
        <f>IF(AND($B915&lt;&gt;"",$C915&lt;&gt;"",$B915&lt;=$C915),INDEX(Bemenet!$D$2:$D$301,$M915),"")</f>
        <v/>
      </c>
      <c r="F915" s="5" t="str">
        <f t="shared" si="126"/>
        <v/>
      </c>
      <c r="G915" s="5" t="str">
        <f t="shared" si="127"/>
        <v/>
      </c>
      <c r="H915" s="9" t="str">
        <f t="shared" si="128"/>
        <v/>
      </c>
      <c r="I915" s="5" t="str">
        <f t="shared" si="129"/>
        <v/>
      </c>
      <c r="J915" s="5" t="str">
        <f>IF(OR($L915="",NOT(COUNTIFS($L$2:$L915,$L915)=1)),"",SUMIFS($G:$G,$L:$L,$L915))</f>
        <v/>
      </c>
      <c r="K915" s="5" t="str">
        <f>IF(OR($L915="",NOT(COUNTIFS($L$2:$L915,$L915)=1)),"",SUMIFS($I:$I,$L:$L,$L915))</f>
        <v/>
      </c>
      <c r="L915" s="6" t="str">
        <f t="shared" si="130"/>
        <v/>
      </c>
      <c r="M915" s="6">
        <f t="shared" si="131"/>
        <v>37</v>
      </c>
      <c r="N915" s="6">
        <f t="shared" si="132"/>
        <v>15</v>
      </c>
      <c r="O915" s="9" t="str">
        <f>IF(AND($B915&lt;&gt;"",$C915&lt;&gt;"",$B915&lt;=$C915),INDEX(Szabalyok!$C:$C,$N915),"")</f>
        <v/>
      </c>
      <c r="P915">
        <f t="shared" si="134"/>
        <v>0</v>
      </c>
    </row>
    <row r="916" spans="1:16" x14ac:dyDescent="0.35">
      <c r="A916">
        <f t="shared" si="133"/>
        <v>0</v>
      </c>
      <c r="B916" s="4" t="str">
        <f>IF($M916&gt;300,"",IF(OR(INDEX(Bemenet!$E$2:$E$301,$M916)="",INDEX(Bemenet!$F$2:$F$301,$M916)=""),"",MAX(INDEX(Bemenet!$E$2:$E$301,$M916),INDEX(Szabalyok!$A:$A,$N916))))</f>
        <v/>
      </c>
      <c r="C916" s="4" t="str">
        <f>IF($B916="","",MIN(INDEX(Bemenet!$F$2:$F$301,$M916),INDEX(Szabalyok!$B:$B,$N916)))</f>
        <v/>
      </c>
      <c r="D916" s="5" t="str">
        <f>IF(AND($B916&lt;&gt;"",$C916&lt;&gt;"",$B916&lt;=$C916),INDEX(Bemenet!$G$2:$G$301,$M916),"")</f>
        <v/>
      </c>
      <c r="E916" s="6" t="str">
        <f>IF(AND($B916&lt;&gt;"",$C916&lt;&gt;"",$B916&lt;=$C916),INDEX(Bemenet!$D$2:$D$301,$M916),"")</f>
        <v/>
      </c>
      <c r="F916" s="5" t="str">
        <f t="shared" si="126"/>
        <v/>
      </c>
      <c r="G916" s="5" t="str">
        <f t="shared" si="127"/>
        <v/>
      </c>
      <c r="H916" s="9" t="str">
        <f t="shared" si="128"/>
        <v/>
      </c>
      <c r="I916" s="5" t="str">
        <f t="shared" si="129"/>
        <v/>
      </c>
      <c r="J916" s="5" t="str">
        <f>IF(OR($L916="",NOT(COUNTIFS($L$2:$L916,$L916)=1)),"",SUMIFS($G:$G,$L:$L,$L916))</f>
        <v/>
      </c>
      <c r="K916" s="5" t="str">
        <f>IF(OR($L916="",NOT(COUNTIFS($L$2:$L916,$L916)=1)),"",SUMIFS($I:$I,$L:$L,$L916))</f>
        <v/>
      </c>
      <c r="L916" s="6" t="str">
        <f t="shared" si="130"/>
        <v/>
      </c>
      <c r="M916" s="6">
        <f t="shared" si="131"/>
        <v>37</v>
      </c>
      <c r="N916" s="6">
        <f t="shared" si="132"/>
        <v>16</v>
      </c>
      <c r="O916" s="9" t="str">
        <f>IF(AND($B916&lt;&gt;"",$C916&lt;&gt;"",$B916&lt;=$C916),INDEX(Szabalyok!$C:$C,$N916),"")</f>
        <v/>
      </c>
      <c r="P916">
        <f t="shared" si="134"/>
        <v>0</v>
      </c>
    </row>
    <row r="917" spans="1:16" x14ac:dyDescent="0.35">
      <c r="A917">
        <f t="shared" si="133"/>
        <v>0</v>
      </c>
      <c r="B917" s="4" t="str">
        <f>IF($M917&gt;300,"",IF(OR(INDEX(Bemenet!$E$2:$E$301,$M917)="",INDEX(Bemenet!$F$2:$F$301,$M917)=""),"",MAX(INDEX(Bemenet!$E$2:$E$301,$M917),INDEX(Szabalyok!$A:$A,$N917))))</f>
        <v/>
      </c>
      <c r="C917" s="4" t="str">
        <f>IF($B917="","",MIN(INDEX(Bemenet!$F$2:$F$301,$M917),INDEX(Szabalyok!$B:$B,$N917)))</f>
        <v/>
      </c>
      <c r="D917" s="5" t="str">
        <f>IF(AND($B917&lt;&gt;"",$C917&lt;&gt;"",$B917&lt;=$C917),INDEX(Bemenet!$G$2:$G$301,$M917),"")</f>
        <v/>
      </c>
      <c r="E917" s="6" t="str">
        <f>IF(AND($B917&lt;&gt;"",$C917&lt;&gt;"",$B917&lt;=$C917),INDEX(Bemenet!$D$2:$D$301,$M917),"")</f>
        <v/>
      </c>
      <c r="F917" s="5" t="str">
        <f t="shared" si="126"/>
        <v/>
      </c>
      <c r="G917" s="5" t="str">
        <f t="shared" si="127"/>
        <v/>
      </c>
      <c r="H917" s="9" t="str">
        <f t="shared" si="128"/>
        <v/>
      </c>
      <c r="I917" s="5" t="str">
        <f t="shared" si="129"/>
        <v/>
      </c>
      <c r="J917" s="5" t="str">
        <f>IF(OR($L917="",NOT(COUNTIFS($L$2:$L917,$L917)=1)),"",SUMIFS($G:$G,$L:$L,$L917))</f>
        <v/>
      </c>
      <c r="K917" s="5" t="str">
        <f>IF(OR($L917="",NOT(COUNTIFS($L$2:$L917,$L917)=1)),"",SUMIFS($I:$I,$L:$L,$L917))</f>
        <v/>
      </c>
      <c r="L917" s="6" t="str">
        <f t="shared" si="130"/>
        <v/>
      </c>
      <c r="M917" s="6">
        <f t="shared" si="131"/>
        <v>37</v>
      </c>
      <c r="N917" s="6">
        <f t="shared" si="132"/>
        <v>17</v>
      </c>
      <c r="O917" s="9" t="str">
        <f>IF(AND($B917&lt;&gt;"",$C917&lt;&gt;"",$B917&lt;=$C917),INDEX(Szabalyok!$C:$C,$N917),"")</f>
        <v/>
      </c>
      <c r="P917">
        <f t="shared" si="134"/>
        <v>0</v>
      </c>
    </row>
    <row r="918" spans="1:16" x14ac:dyDescent="0.35">
      <c r="A918">
        <f t="shared" si="133"/>
        <v>0</v>
      </c>
      <c r="B918" s="4" t="str">
        <f>IF($M918&gt;300,"",IF(OR(INDEX(Bemenet!$E$2:$E$301,$M918)="",INDEX(Bemenet!$F$2:$F$301,$M918)=""),"",MAX(INDEX(Bemenet!$E$2:$E$301,$M918),INDEX(Szabalyok!$A:$A,$N918))))</f>
        <v/>
      </c>
      <c r="C918" s="4" t="str">
        <f>IF($B918="","",MIN(INDEX(Bemenet!$F$2:$F$301,$M918),INDEX(Szabalyok!$B:$B,$N918)))</f>
        <v/>
      </c>
      <c r="D918" s="5" t="str">
        <f>IF(AND($B918&lt;&gt;"",$C918&lt;&gt;"",$B918&lt;=$C918),INDEX(Bemenet!$G$2:$G$301,$M918),"")</f>
        <v/>
      </c>
      <c r="E918" s="6" t="str">
        <f>IF(AND($B918&lt;&gt;"",$C918&lt;&gt;"",$B918&lt;=$C918),INDEX(Bemenet!$D$2:$D$301,$M918),"")</f>
        <v/>
      </c>
      <c r="F918" s="5" t="str">
        <f t="shared" si="126"/>
        <v/>
      </c>
      <c r="G918" s="5" t="str">
        <f t="shared" si="127"/>
        <v/>
      </c>
      <c r="H918" s="9" t="str">
        <f t="shared" si="128"/>
        <v/>
      </c>
      <c r="I918" s="5" t="str">
        <f t="shared" si="129"/>
        <v/>
      </c>
      <c r="J918" s="5" t="str">
        <f>IF(OR($L918="",NOT(COUNTIFS($L$2:$L918,$L918)=1)),"",SUMIFS($G:$G,$L:$L,$L918))</f>
        <v/>
      </c>
      <c r="K918" s="5" t="str">
        <f>IF(OR($L918="",NOT(COUNTIFS($L$2:$L918,$L918)=1)),"",SUMIFS($I:$I,$L:$L,$L918))</f>
        <v/>
      </c>
      <c r="L918" s="6" t="str">
        <f t="shared" si="130"/>
        <v/>
      </c>
      <c r="M918" s="6">
        <f t="shared" si="131"/>
        <v>37</v>
      </c>
      <c r="N918" s="6">
        <f t="shared" si="132"/>
        <v>18</v>
      </c>
      <c r="O918" s="9" t="str">
        <f>IF(AND($B918&lt;&gt;"",$C918&lt;&gt;"",$B918&lt;=$C918),INDEX(Szabalyok!$C:$C,$N918),"")</f>
        <v/>
      </c>
      <c r="P918">
        <f t="shared" si="134"/>
        <v>0</v>
      </c>
    </row>
    <row r="919" spans="1:16" x14ac:dyDescent="0.35">
      <c r="A919">
        <f t="shared" si="133"/>
        <v>0</v>
      </c>
      <c r="B919" s="4" t="str">
        <f>IF($M919&gt;300,"",IF(OR(INDEX(Bemenet!$E$2:$E$301,$M919)="",INDEX(Bemenet!$F$2:$F$301,$M919)=""),"",MAX(INDEX(Bemenet!$E$2:$E$301,$M919),INDEX(Szabalyok!$A:$A,$N919))))</f>
        <v/>
      </c>
      <c r="C919" s="4" t="str">
        <f>IF($B919="","",MIN(INDEX(Bemenet!$F$2:$F$301,$M919),INDEX(Szabalyok!$B:$B,$N919)))</f>
        <v/>
      </c>
      <c r="D919" s="5" t="str">
        <f>IF(AND($B919&lt;&gt;"",$C919&lt;&gt;"",$B919&lt;=$C919),INDEX(Bemenet!$G$2:$G$301,$M919),"")</f>
        <v/>
      </c>
      <c r="E919" s="6" t="str">
        <f>IF(AND($B919&lt;&gt;"",$C919&lt;&gt;"",$B919&lt;=$C919),INDEX(Bemenet!$D$2:$D$301,$M919),"")</f>
        <v/>
      </c>
      <c r="F919" s="5" t="str">
        <f t="shared" si="126"/>
        <v/>
      </c>
      <c r="G919" s="5" t="str">
        <f t="shared" si="127"/>
        <v/>
      </c>
      <c r="H919" s="9" t="str">
        <f t="shared" si="128"/>
        <v/>
      </c>
      <c r="I919" s="5" t="str">
        <f t="shared" si="129"/>
        <v/>
      </c>
      <c r="J919" s="5" t="str">
        <f>IF(OR($L919="",NOT(COUNTIFS($L$2:$L919,$L919)=1)),"",SUMIFS($G:$G,$L:$L,$L919))</f>
        <v/>
      </c>
      <c r="K919" s="5" t="str">
        <f>IF(OR($L919="",NOT(COUNTIFS($L$2:$L919,$L919)=1)),"",SUMIFS($I:$I,$L:$L,$L919))</f>
        <v/>
      </c>
      <c r="L919" s="6" t="str">
        <f t="shared" si="130"/>
        <v/>
      </c>
      <c r="M919" s="6">
        <f t="shared" si="131"/>
        <v>37</v>
      </c>
      <c r="N919" s="6">
        <f t="shared" si="132"/>
        <v>19</v>
      </c>
      <c r="O919" s="9" t="str">
        <f>IF(AND($B919&lt;&gt;"",$C919&lt;&gt;"",$B919&lt;=$C919),INDEX(Szabalyok!$C:$C,$N919),"")</f>
        <v/>
      </c>
      <c r="P919">
        <f t="shared" si="134"/>
        <v>0</v>
      </c>
    </row>
    <row r="920" spans="1:16" x14ac:dyDescent="0.35">
      <c r="A920">
        <f t="shared" si="133"/>
        <v>0</v>
      </c>
      <c r="B920" s="4" t="str">
        <f>IF($M920&gt;300,"",IF(OR(INDEX(Bemenet!$E$2:$E$301,$M920)="",INDEX(Bemenet!$F$2:$F$301,$M920)=""),"",MAX(INDEX(Bemenet!$E$2:$E$301,$M920),INDEX(Szabalyok!$A:$A,$N920))))</f>
        <v/>
      </c>
      <c r="C920" s="4" t="str">
        <f>IF($B920="","",MIN(INDEX(Bemenet!$F$2:$F$301,$M920),INDEX(Szabalyok!$B:$B,$N920)))</f>
        <v/>
      </c>
      <c r="D920" s="5" t="str">
        <f>IF(AND($B920&lt;&gt;"",$C920&lt;&gt;"",$B920&lt;=$C920),INDEX(Bemenet!$G$2:$G$301,$M920),"")</f>
        <v/>
      </c>
      <c r="E920" s="6" t="str">
        <f>IF(AND($B920&lt;&gt;"",$C920&lt;&gt;"",$B920&lt;=$C920),INDEX(Bemenet!$D$2:$D$301,$M920),"")</f>
        <v/>
      </c>
      <c r="F920" s="5" t="str">
        <f t="shared" si="126"/>
        <v/>
      </c>
      <c r="G920" s="5" t="str">
        <f t="shared" si="127"/>
        <v/>
      </c>
      <c r="H920" s="9" t="str">
        <f t="shared" si="128"/>
        <v/>
      </c>
      <c r="I920" s="5" t="str">
        <f t="shared" si="129"/>
        <v/>
      </c>
      <c r="J920" s="5" t="str">
        <f>IF(OR($L920="",NOT(COUNTIFS($L$2:$L920,$L920)=1)),"",SUMIFS($G:$G,$L:$L,$L920))</f>
        <v/>
      </c>
      <c r="K920" s="5" t="str">
        <f>IF(OR($L920="",NOT(COUNTIFS($L$2:$L920,$L920)=1)),"",SUMIFS($I:$I,$L:$L,$L920))</f>
        <v/>
      </c>
      <c r="L920" s="6" t="str">
        <f t="shared" si="130"/>
        <v/>
      </c>
      <c r="M920" s="6">
        <f t="shared" si="131"/>
        <v>37</v>
      </c>
      <c r="N920" s="6">
        <f t="shared" si="132"/>
        <v>20</v>
      </c>
      <c r="O920" s="9" t="str">
        <f>IF(AND($B920&lt;&gt;"",$C920&lt;&gt;"",$B920&lt;=$C920),INDEX(Szabalyok!$C:$C,$N920),"")</f>
        <v/>
      </c>
      <c r="P920">
        <f t="shared" si="134"/>
        <v>0</v>
      </c>
    </row>
    <row r="921" spans="1:16" x14ac:dyDescent="0.35">
      <c r="A921">
        <f t="shared" si="133"/>
        <v>0</v>
      </c>
      <c r="B921" s="4" t="str">
        <f>IF($M921&gt;300,"",IF(OR(INDEX(Bemenet!$E$2:$E$301,$M921)="",INDEX(Bemenet!$F$2:$F$301,$M921)=""),"",MAX(INDEX(Bemenet!$E$2:$E$301,$M921),INDEX(Szabalyok!$A:$A,$N921))))</f>
        <v/>
      </c>
      <c r="C921" s="4" t="str">
        <f>IF($B921="","",MIN(INDEX(Bemenet!$F$2:$F$301,$M921),INDEX(Szabalyok!$B:$B,$N921)))</f>
        <v/>
      </c>
      <c r="D921" s="5" t="str">
        <f>IF(AND($B921&lt;&gt;"",$C921&lt;&gt;"",$B921&lt;=$C921),INDEX(Bemenet!$G$2:$G$301,$M921),"")</f>
        <v/>
      </c>
      <c r="E921" s="6" t="str">
        <f>IF(AND($B921&lt;&gt;"",$C921&lt;&gt;"",$B921&lt;=$C921),INDEX(Bemenet!$D$2:$D$301,$M921),"")</f>
        <v/>
      </c>
      <c r="F921" s="5" t="str">
        <f t="shared" si="126"/>
        <v/>
      </c>
      <c r="G921" s="5" t="str">
        <f t="shared" si="127"/>
        <v/>
      </c>
      <c r="H921" s="9" t="str">
        <f t="shared" si="128"/>
        <v/>
      </c>
      <c r="I921" s="5" t="str">
        <f t="shared" si="129"/>
        <v/>
      </c>
      <c r="J921" s="5" t="str">
        <f>IF(OR($L921="",NOT(COUNTIFS($L$2:$L921,$L921)=1)),"",SUMIFS($G:$G,$L:$L,$L921))</f>
        <v/>
      </c>
      <c r="K921" s="5" t="str">
        <f>IF(OR($L921="",NOT(COUNTIFS($L$2:$L921,$L921)=1)),"",SUMIFS($I:$I,$L:$L,$L921))</f>
        <v/>
      </c>
      <c r="L921" s="6" t="str">
        <f t="shared" si="130"/>
        <v/>
      </c>
      <c r="M921" s="6">
        <f t="shared" si="131"/>
        <v>37</v>
      </c>
      <c r="N921" s="6">
        <f t="shared" si="132"/>
        <v>21</v>
      </c>
      <c r="O921" s="9" t="str">
        <f>IF(AND($B921&lt;&gt;"",$C921&lt;&gt;"",$B921&lt;=$C921),INDEX(Szabalyok!$C:$C,$N921),"")</f>
        <v/>
      </c>
      <c r="P921">
        <f t="shared" si="134"/>
        <v>0</v>
      </c>
    </row>
    <row r="922" spans="1:16" x14ac:dyDescent="0.35">
      <c r="A922">
        <f t="shared" si="133"/>
        <v>0</v>
      </c>
      <c r="B922" s="4" t="str">
        <f>IF($M922&gt;300,"",IF(OR(INDEX(Bemenet!$E$2:$E$301,$M922)="",INDEX(Bemenet!$F$2:$F$301,$M922)=""),"",MAX(INDEX(Bemenet!$E$2:$E$301,$M922),INDEX(Szabalyok!$A:$A,$N922))))</f>
        <v/>
      </c>
      <c r="C922" s="4" t="str">
        <f>IF($B922="","",MIN(INDEX(Bemenet!$F$2:$F$301,$M922),INDEX(Szabalyok!$B:$B,$N922)))</f>
        <v/>
      </c>
      <c r="D922" s="5" t="str">
        <f>IF(AND($B922&lt;&gt;"",$C922&lt;&gt;"",$B922&lt;=$C922),INDEX(Bemenet!$G$2:$G$301,$M922),"")</f>
        <v/>
      </c>
      <c r="E922" s="6" t="str">
        <f>IF(AND($B922&lt;&gt;"",$C922&lt;&gt;"",$B922&lt;=$C922),INDEX(Bemenet!$D$2:$D$301,$M922),"")</f>
        <v/>
      </c>
      <c r="F922" s="5" t="str">
        <f t="shared" si="126"/>
        <v/>
      </c>
      <c r="G922" s="5" t="str">
        <f t="shared" si="127"/>
        <v/>
      </c>
      <c r="H922" s="9" t="str">
        <f t="shared" si="128"/>
        <v/>
      </c>
      <c r="I922" s="5" t="str">
        <f t="shared" si="129"/>
        <v/>
      </c>
      <c r="J922" s="5" t="str">
        <f>IF(OR($L922="",NOT(COUNTIFS($L$2:$L922,$L922)=1)),"",SUMIFS($G:$G,$L:$L,$L922))</f>
        <v/>
      </c>
      <c r="K922" s="5" t="str">
        <f>IF(OR($L922="",NOT(COUNTIFS($L$2:$L922,$L922)=1)),"",SUMIFS($I:$I,$L:$L,$L922))</f>
        <v/>
      </c>
      <c r="L922" s="6" t="str">
        <f t="shared" si="130"/>
        <v/>
      </c>
      <c r="M922" s="6">
        <f t="shared" si="131"/>
        <v>37</v>
      </c>
      <c r="N922" s="6">
        <f t="shared" si="132"/>
        <v>22</v>
      </c>
      <c r="O922" s="9" t="str">
        <f>IF(AND($B922&lt;&gt;"",$C922&lt;&gt;"",$B922&lt;=$C922),INDEX(Szabalyok!$C:$C,$N922),"")</f>
        <v/>
      </c>
      <c r="P922">
        <f t="shared" si="134"/>
        <v>0</v>
      </c>
    </row>
    <row r="923" spans="1:16" x14ac:dyDescent="0.35">
      <c r="A923">
        <f t="shared" si="133"/>
        <v>0</v>
      </c>
      <c r="B923" s="4" t="str">
        <f>IF($M923&gt;300,"",IF(OR(INDEX(Bemenet!$E$2:$E$301,$M923)="",INDEX(Bemenet!$F$2:$F$301,$M923)=""),"",MAX(INDEX(Bemenet!$E$2:$E$301,$M923),INDEX(Szabalyok!$A:$A,$N923))))</f>
        <v/>
      </c>
      <c r="C923" s="4" t="str">
        <f>IF($B923="","",MIN(INDEX(Bemenet!$F$2:$F$301,$M923),INDEX(Szabalyok!$B:$B,$N923)))</f>
        <v/>
      </c>
      <c r="D923" s="5" t="str">
        <f>IF(AND($B923&lt;&gt;"",$C923&lt;&gt;"",$B923&lt;=$C923),INDEX(Bemenet!$G$2:$G$301,$M923),"")</f>
        <v/>
      </c>
      <c r="E923" s="6" t="str">
        <f>IF(AND($B923&lt;&gt;"",$C923&lt;&gt;"",$B923&lt;=$C923),INDEX(Bemenet!$D$2:$D$301,$M923),"")</f>
        <v/>
      </c>
      <c r="F923" s="5" t="str">
        <f t="shared" si="126"/>
        <v/>
      </c>
      <c r="G923" s="5" t="str">
        <f t="shared" si="127"/>
        <v/>
      </c>
      <c r="H923" s="9" t="str">
        <f t="shared" si="128"/>
        <v/>
      </c>
      <c r="I923" s="5" t="str">
        <f t="shared" si="129"/>
        <v/>
      </c>
      <c r="J923" s="5" t="str">
        <f>IF(OR($L923="",NOT(COUNTIFS($L$2:$L923,$L923)=1)),"",SUMIFS($G:$G,$L:$L,$L923))</f>
        <v/>
      </c>
      <c r="K923" s="5" t="str">
        <f>IF(OR($L923="",NOT(COUNTIFS($L$2:$L923,$L923)=1)),"",SUMIFS($I:$I,$L:$L,$L923))</f>
        <v/>
      </c>
      <c r="L923" s="6" t="str">
        <f t="shared" si="130"/>
        <v/>
      </c>
      <c r="M923" s="6">
        <f t="shared" si="131"/>
        <v>37</v>
      </c>
      <c r="N923" s="6">
        <f t="shared" si="132"/>
        <v>23</v>
      </c>
      <c r="O923" s="9" t="str">
        <f>IF(AND($B923&lt;&gt;"",$C923&lt;&gt;"",$B923&lt;=$C923),INDEX(Szabalyok!$C:$C,$N923),"")</f>
        <v/>
      </c>
      <c r="P923">
        <f t="shared" si="134"/>
        <v>0</v>
      </c>
    </row>
    <row r="924" spans="1:16" x14ac:dyDescent="0.35">
      <c r="A924">
        <f t="shared" si="133"/>
        <v>0</v>
      </c>
      <c r="B924" s="4" t="str">
        <f>IF($M924&gt;300,"",IF(OR(INDEX(Bemenet!$E$2:$E$301,$M924)="",INDEX(Bemenet!$F$2:$F$301,$M924)=""),"",MAX(INDEX(Bemenet!$E$2:$E$301,$M924),INDEX(Szabalyok!$A:$A,$N924))))</f>
        <v/>
      </c>
      <c r="C924" s="4" t="str">
        <f>IF($B924="","",MIN(INDEX(Bemenet!$F$2:$F$301,$M924),INDEX(Szabalyok!$B:$B,$N924)))</f>
        <v/>
      </c>
      <c r="D924" s="5" t="str">
        <f>IF(AND($B924&lt;&gt;"",$C924&lt;&gt;"",$B924&lt;=$C924),INDEX(Bemenet!$G$2:$G$301,$M924),"")</f>
        <v/>
      </c>
      <c r="E924" s="6" t="str">
        <f>IF(AND($B924&lt;&gt;"",$C924&lt;&gt;"",$B924&lt;=$C924),INDEX(Bemenet!$D$2:$D$301,$M924),"")</f>
        <v/>
      </c>
      <c r="F924" s="5" t="str">
        <f t="shared" si="126"/>
        <v/>
      </c>
      <c r="G924" s="5" t="str">
        <f t="shared" si="127"/>
        <v/>
      </c>
      <c r="H924" s="9" t="str">
        <f t="shared" si="128"/>
        <v/>
      </c>
      <c r="I924" s="5" t="str">
        <f t="shared" si="129"/>
        <v/>
      </c>
      <c r="J924" s="5" t="str">
        <f>IF(OR($L924="",NOT(COUNTIFS($L$2:$L924,$L924)=1)),"",SUMIFS($G:$G,$L:$L,$L924))</f>
        <v/>
      </c>
      <c r="K924" s="5" t="str">
        <f>IF(OR($L924="",NOT(COUNTIFS($L$2:$L924,$L924)=1)),"",SUMIFS($I:$I,$L:$L,$L924))</f>
        <v/>
      </c>
      <c r="L924" s="6" t="str">
        <f t="shared" si="130"/>
        <v/>
      </c>
      <c r="M924" s="6">
        <f t="shared" si="131"/>
        <v>37</v>
      </c>
      <c r="N924" s="6">
        <f t="shared" si="132"/>
        <v>24</v>
      </c>
      <c r="O924" s="9" t="str">
        <f>IF(AND($B924&lt;&gt;"",$C924&lt;&gt;"",$B924&lt;=$C924),INDEX(Szabalyok!$C:$C,$N924),"")</f>
        <v/>
      </c>
      <c r="P924">
        <f t="shared" si="134"/>
        <v>0</v>
      </c>
    </row>
    <row r="925" spans="1:16" x14ac:dyDescent="0.35">
      <c r="A925">
        <f t="shared" si="133"/>
        <v>0</v>
      </c>
      <c r="B925" s="4" t="str">
        <f>IF($M925&gt;300,"",IF(OR(INDEX(Bemenet!$E$2:$E$301,$M925)="",INDEX(Bemenet!$F$2:$F$301,$M925)=""),"",MAX(INDEX(Bemenet!$E$2:$E$301,$M925),INDEX(Szabalyok!$A:$A,$N925))))</f>
        <v/>
      </c>
      <c r="C925" s="4" t="str">
        <f>IF($B925="","",MIN(INDEX(Bemenet!$F$2:$F$301,$M925),INDEX(Szabalyok!$B:$B,$N925)))</f>
        <v/>
      </c>
      <c r="D925" s="5" t="str">
        <f>IF(AND($B925&lt;&gt;"",$C925&lt;&gt;"",$B925&lt;=$C925),INDEX(Bemenet!$G$2:$G$301,$M925),"")</f>
        <v/>
      </c>
      <c r="E925" s="6" t="str">
        <f>IF(AND($B925&lt;&gt;"",$C925&lt;&gt;"",$B925&lt;=$C925),INDEX(Bemenet!$D$2:$D$301,$M925),"")</f>
        <v/>
      </c>
      <c r="F925" s="5" t="str">
        <f t="shared" si="126"/>
        <v/>
      </c>
      <c r="G925" s="5" t="str">
        <f t="shared" si="127"/>
        <v/>
      </c>
      <c r="H925" s="9" t="str">
        <f t="shared" si="128"/>
        <v/>
      </c>
      <c r="I925" s="5" t="str">
        <f t="shared" si="129"/>
        <v/>
      </c>
      <c r="J925" s="5" t="str">
        <f>IF(OR($L925="",NOT(COUNTIFS($L$2:$L925,$L925)=1)),"",SUMIFS($G:$G,$L:$L,$L925))</f>
        <v/>
      </c>
      <c r="K925" s="5" t="str">
        <f>IF(OR($L925="",NOT(COUNTIFS($L$2:$L925,$L925)=1)),"",SUMIFS($I:$I,$L:$L,$L925))</f>
        <v/>
      </c>
      <c r="L925" s="6" t="str">
        <f t="shared" si="130"/>
        <v/>
      </c>
      <c r="M925" s="6">
        <f t="shared" si="131"/>
        <v>37</v>
      </c>
      <c r="N925" s="6">
        <f t="shared" si="132"/>
        <v>25</v>
      </c>
      <c r="O925" s="9" t="str">
        <f>IF(AND($B925&lt;&gt;"",$C925&lt;&gt;"",$B925&lt;=$C925),INDEX(Szabalyok!$C:$C,$N925),"")</f>
        <v/>
      </c>
      <c r="P925">
        <f t="shared" si="134"/>
        <v>0</v>
      </c>
    </row>
    <row r="926" spans="1:16" x14ac:dyDescent="0.35">
      <c r="A926">
        <f t="shared" si="133"/>
        <v>0</v>
      </c>
      <c r="B926" s="4" t="str">
        <f>IF($M926&gt;300,"",IF(OR(INDEX(Bemenet!$E$2:$E$301,$M926)="",INDEX(Bemenet!$F$2:$F$301,$M926)=""),"",MAX(INDEX(Bemenet!$E$2:$E$301,$M926),INDEX(Szabalyok!$A:$A,$N926))))</f>
        <v/>
      </c>
      <c r="C926" s="4" t="str">
        <f>IF($B926="","",MIN(INDEX(Bemenet!$F$2:$F$301,$M926),INDEX(Szabalyok!$B:$B,$N926)))</f>
        <v/>
      </c>
      <c r="D926" s="5" t="str">
        <f>IF(AND($B926&lt;&gt;"",$C926&lt;&gt;"",$B926&lt;=$C926),INDEX(Bemenet!$G$2:$G$301,$M926),"")</f>
        <v/>
      </c>
      <c r="E926" s="6" t="str">
        <f>IF(AND($B926&lt;&gt;"",$C926&lt;&gt;"",$B926&lt;=$C926),INDEX(Bemenet!$D$2:$D$301,$M926),"")</f>
        <v/>
      </c>
      <c r="F926" s="5" t="str">
        <f t="shared" si="126"/>
        <v/>
      </c>
      <c r="G926" s="5" t="str">
        <f t="shared" si="127"/>
        <v/>
      </c>
      <c r="H926" s="9" t="str">
        <f t="shared" si="128"/>
        <v/>
      </c>
      <c r="I926" s="5" t="str">
        <f t="shared" si="129"/>
        <v/>
      </c>
      <c r="J926" s="5" t="str">
        <f>IF(OR($L926="",NOT(COUNTIFS($L$2:$L926,$L926)=1)),"",SUMIFS($G:$G,$L:$L,$L926))</f>
        <v/>
      </c>
      <c r="K926" s="5" t="str">
        <f>IF(OR($L926="",NOT(COUNTIFS($L$2:$L926,$L926)=1)),"",SUMIFS($I:$I,$L:$L,$L926))</f>
        <v/>
      </c>
      <c r="L926" s="6" t="str">
        <f t="shared" si="130"/>
        <v/>
      </c>
      <c r="M926" s="6">
        <f t="shared" si="131"/>
        <v>37</v>
      </c>
      <c r="N926" s="6">
        <f t="shared" si="132"/>
        <v>26</v>
      </c>
      <c r="O926" s="9" t="str">
        <f>IF(AND($B926&lt;&gt;"",$C926&lt;&gt;"",$B926&lt;=$C926),INDEX(Szabalyok!$C:$C,$N926),"")</f>
        <v/>
      </c>
      <c r="P926">
        <f t="shared" si="134"/>
        <v>0</v>
      </c>
    </row>
    <row r="927" spans="1:16" x14ac:dyDescent="0.35">
      <c r="A927">
        <f t="shared" si="133"/>
        <v>0</v>
      </c>
      <c r="B927" s="4" t="str">
        <f>IF($M927&gt;300,"",IF(OR(INDEX(Bemenet!$E$2:$E$301,$M927)="",INDEX(Bemenet!$F$2:$F$301,$M927)=""),"",MAX(INDEX(Bemenet!$E$2:$E$301,$M927),INDEX(Szabalyok!$A:$A,$N927))))</f>
        <v/>
      </c>
      <c r="C927" s="4" t="str">
        <f>IF($B927="","",MIN(INDEX(Bemenet!$F$2:$F$301,$M927),INDEX(Szabalyok!$B:$B,$N927)))</f>
        <v/>
      </c>
      <c r="D927" s="5" t="str">
        <f>IF(AND($B927&lt;&gt;"",$C927&lt;&gt;"",$B927&lt;=$C927),INDEX(Bemenet!$G$2:$G$301,$M927),"")</f>
        <v/>
      </c>
      <c r="E927" s="6" t="str">
        <f>IF(AND($B927&lt;&gt;"",$C927&lt;&gt;"",$B927&lt;=$C927),INDEX(Bemenet!$D$2:$D$301,$M927),"")</f>
        <v/>
      </c>
      <c r="F927" s="5" t="str">
        <f t="shared" si="126"/>
        <v/>
      </c>
      <c r="G927" s="5" t="str">
        <f t="shared" si="127"/>
        <v/>
      </c>
      <c r="H927" s="9" t="str">
        <f t="shared" si="128"/>
        <v/>
      </c>
      <c r="I927" s="5" t="str">
        <f t="shared" si="129"/>
        <v/>
      </c>
      <c r="J927" s="5" t="str">
        <f>IF(OR($L927="",NOT(COUNTIFS($L$2:$L927,$L927)=1)),"",SUMIFS($G:$G,$L:$L,$L927))</f>
        <v/>
      </c>
      <c r="K927" s="5" t="str">
        <f>IF(OR($L927="",NOT(COUNTIFS($L$2:$L927,$L927)=1)),"",SUMIFS($I:$I,$L:$L,$L927))</f>
        <v/>
      </c>
      <c r="L927" s="6" t="str">
        <f t="shared" si="130"/>
        <v/>
      </c>
      <c r="M927" s="6">
        <f t="shared" si="131"/>
        <v>38</v>
      </c>
      <c r="N927" s="6">
        <f t="shared" si="132"/>
        <v>2</v>
      </c>
      <c r="O927" s="9" t="str">
        <f>IF(AND($B927&lt;&gt;"",$C927&lt;&gt;"",$B927&lt;=$C927),INDEX(Szabalyok!$C:$C,$N927),"")</f>
        <v/>
      </c>
      <c r="P927">
        <f t="shared" si="134"/>
        <v>0</v>
      </c>
    </row>
    <row r="928" spans="1:16" x14ac:dyDescent="0.35">
      <c r="A928">
        <f t="shared" si="133"/>
        <v>0</v>
      </c>
      <c r="B928" s="4" t="str">
        <f>IF($M928&gt;300,"",IF(OR(INDEX(Bemenet!$E$2:$E$301,$M928)="",INDEX(Bemenet!$F$2:$F$301,$M928)=""),"",MAX(INDEX(Bemenet!$E$2:$E$301,$M928),INDEX(Szabalyok!$A:$A,$N928))))</f>
        <v/>
      </c>
      <c r="C928" s="4" t="str">
        <f>IF($B928="","",MIN(INDEX(Bemenet!$F$2:$F$301,$M928),INDEX(Szabalyok!$B:$B,$N928)))</f>
        <v/>
      </c>
      <c r="D928" s="5" t="str">
        <f>IF(AND($B928&lt;&gt;"",$C928&lt;&gt;"",$B928&lt;=$C928),INDEX(Bemenet!$G$2:$G$301,$M928),"")</f>
        <v/>
      </c>
      <c r="E928" s="6" t="str">
        <f>IF(AND($B928&lt;&gt;"",$C928&lt;&gt;"",$B928&lt;=$C928),INDEX(Bemenet!$D$2:$D$301,$M928),"")</f>
        <v/>
      </c>
      <c r="F928" s="5" t="str">
        <f t="shared" si="126"/>
        <v/>
      </c>
      <c r="G928" s="5" t="str">
        <f t="shared" si="127"/>
        <v/>
      </c>
      <c r="H928" s="9" t="str">
        <f t="shared" si="128"/>
        <v/>
      </c>
      <c r="I928" s="5" t="str">
        <f t="shared" si="129"/>
        <v/>
      </c>
      <c r="J928" s="5" t="str">
        <f>IF(OR($L928="",NOT(COUNTIFS($L$2:$L928,$L928)=1)),"",SUMIFS($G:$G,$L:$L,$L928))</f>
        <v/>
      </c>
      <c r="K928" s="5" t="str">
        <f>IF(OR($L928="",NOT(COUNTIFS($L$2:$L928,$L928)=1)),"",SUMIFS($I:$I,$L:$L,$L928))</f>
        <v/>
      </c>
      <c r="L928" s="6" t="str">
        <f t="shared" si="130"/>
        <v/>
      </c>
      <c r="M928" s="6">
        <f t="shared" si="131"/>
        <v>38</v>
      </c>
      <c r="N928" s="6">
        <f t="shared" si="132"/>
        <v>3</v>
      </c>
      <c r="O928" s="9" t="str">
        <f>IF(AND($B928&lt;&gt;"",$C928&lt;&gt;"",$B928&lt;=$C928),INDEX(Szabalyok!$C:$C,$N928),"")</f>
        <v/>
      </c>
      <c r="P928">
        <f t="shared" si="134"/>
        <v>0</v>
      </c>
    </row>
    <row r="929" spans="1:16" x14ac:dyDescent="0.35">
      <c r="A929">
        <f t="shared" si="133"/>
        <v>0</v>
      </c>
      <c r="B929" s="4" t="str">
        <f>IF($M929&gt;300,"",IF(OR(INDEX(Bemenet!$E$2:$E$301,$M929)="",INDEX(Bemenet!$F$2:$F$301,$M929)=""),"",MAX(INDEX(Bemenet!$E$2:$E$301,$M929),INDEX(Szabalyok!$A:$A,$N929))))</f>
        <v/>
      </c>
      <c r="C929" s="4" t="str">
        <f>IF($B929="","",MIN(INDEX(Bemenet!$F$2:$F$301,$M929),INDEX(Szabalyok!$B:$B,$N929)))</f>
        <v/>
      </c>
      <c r="D929" s="5" t="str">
        <f>IF(AND($B929&lt;&gt;"",$C929&lt;&gt;"",$B929&lt;=$C929),INDEX(Bemenet!$G$2:$G$301,$M929),"")</f>
        <v/>
      </c>
      <c r="E929" s="6" t="str">
        <f>IF(AND($B929&lt;&gt;"",$C929&lt;&gt;"",$B929&lt;=$C929),INDEX(Bemenet!$D$2:$D$301,$M929),"")</f>
        <v/>
      </c>
      <c r="F929" s="5" t="str">
        <f t="shared" si="126"/>
        <v/>
      </c>
      <c r="G929" s="5" t="str">
        <f t="shared" si="127"/>
        <v/>
      </c>
      <c r="H929" s="9" t="str">
        <f t="shared" si="128"/>
        <v/>
      </c>
      <c r="I929" s="5" t="str">
        <f t="shared" si="129"/>
        <v/>
      </c>
      <c r="J929" s="5" t="str">
        <f>IF(OR($L929="",NOT(COUNTIFS($L$2:$L929,$L929)=1)),"",SUMIFS($G:$G,$L:$L,$L929))</f>
        <v/>
      </c>
      <c r="K929" s="5" t="str">
        <f>IF(OR($L929="",NOT(COUNTIFS($L$2:$L929,$L929)=1)),"",SUMIFS($I:$I,$L:$L,$L929))</f>
        <v/>
      </c>
      <c r="L929" s="6" t="str">
        <f t="shared" si="130"/>
        <v/>
      </c>
      <c r="M929" s="6">
        <f t="shared" si="131"/>
        <v>38</v>
      </c>
      <c r="N929" s="6">
        <f t="shared" si="132"/>
        <v>4</v>
      </c>
      <c r="O929" s="9" t="str">
        <f>IF(AND($B929&lt;&gt;"",$C929&lt;&gt;"",$B929&lt;=$C929),INDEX(Szabalyok!$C:$C,$N929),"")</f>
        <v/>
      </c>
      <c r="P929">
        <f t="shared" si="134"/>
        <v>0</v>
      </c>
    </row>
    <row r="930" spans="1:16" x14ac:dyDescent="0.35">
      <c r="A930">
        <f t="shared" si="133"/>
        <v>0</v>
      </c>
      <c r="B930" s="4" t="str">
        <f>IF($M930&gt;300,"",IF(OR(INDEX(Bemenet!$E$2:$E$301,$M930)="",INDEX(Bemenet!$F$2:$F$301,$M930)=""),"",MAX(INDEX(Bemenet!$E$2:$E$301,$M930),INDEX(Szabalyok!$A:$A,$N930))))</f>
        <v/>
      </c>
      <c r="C930" s="4" t="str">
        <f>IF($B930="","",MIN(INDEX(Bemenet!$F$2:$F$301,$M930),INDEX(Szabalyok!$B:$B,$N930)))</f>
        <v/>
      </c>
      <c r="D930" s="5" t="str">
        <f>IF(AND($B930&lt;&gt;"",$C930&lt;&gt;"",$B930&lt;=$C930),INDEX(Bemenet!$G$2:$G$301,$M930),"")</f>
        <v/>
      </c>
      <c r="E930" s="6" t="str">
        <f>IF(AND($B930&lt;&gt;"",$C930&lt;&gt;"",$B930&lt;=$C930),INDEX(Bemenet!$D$2:$D$301,$M930),"")</f>
        <v/>
      </c>
      <c r="F930" s="5" t="str">
        <f t="shared" si="126"/>
        <v/>
      </c>
      <c r="G930" s="5" t="str">
        <f t="shared" si="127"/>
        <v/>
      </c>
      <c r="H930" s="9" t="str">
        <f t="shared" si="128"/>
        <v/>
      </c>
      <c r="I930" s="5" t="str">
        <f t="shared" si="129"/>
        <v/>
      </c>
      <c r="J930" s="5" t="str">
        <f>IF(OR($L930="",NOT(COUNTIFS($L$2:$L930,$L930)=1)),"",SUMIFS($G:$G,$L:$L,$L930))</f>
        <v/>
      </c>
      <c r="K930" s="5" t="str">
        <f>IF(OR($L930="",NOT(COUNTIFS($L$2:$L930,$L930)=1)),"",SUMIFS($I:$I,$L:$L,$L930))</f>
        <v/>
      </c>
      <c r="L930" s="6" t="str">
        <f t="shared" si="130"/>
        <v/>
      </c>
      <c r="M930" s="6">
        <f t="shared" si="131"/>
        <v>38</v>
      </c>
      <c r="N930" s="6">
        <f t="shared" si="132"/>
        <v>5</v>
      </c>
      <c r="O930" s="9" t="str">
        <f>IF(AND($B930&lt;&gt;"",$C930&lt;&gt;"",$B930&lt;=$C930),INDEX(Szabalyok!$C:$C,$N930),"")</f>
        <v/>
      </c>
      <c r="P930">
        <f t="shared" si="134"/>
        <v>0</v>
      </c>
    </row>
    <row r="931" spans="1:16" x14ac:dyDescent="0.35">
      <c r="A931">
        <f t="shared" si="133"/>
        <v>0</v>
      </c>
      <c r="B931" s="4" t="str">
        <f>IF($M931&gt;300,"",IF(OR(INDEX(Bemenet!$E$2:$E$301,$M931)="",INDEX(Bemenet!$F$2:$F$301,$M931)=""),"",MAX(INDEX(Bemenet!$E$2:$E$301,$M931),INDEX(Szabalyok!$A:$A,$N931))))</f>
        <v/>
      </c>
      <c r="C931" s="4" t="str">
        <f>IF($B931="","",MIN(INDEX(Bemenet!$F$2:$F$301,$M931),INDEX(Szabalyok!$B:$B,$N931)))</f>
        <v/>
      </c>
      <c r="D931" s="5" t="str">
        <f>IF(AND($B931&lt;&gt;"",$C931&lt;&gt;"",$B931&lt;=$C931),INDEX(Bemenet!$G$2:$G$301,$M931),"")</f>
        <v/>
      </c>
      <c r="E931" s="6" t="str">
        <f>IF(AND($B931&lt;&gt;"",$C931&lt;&gt;"",$B931&lt;=$C931),INDEX(Bemenet!$D$2:$D$301,$M931),"")</f>
        <v/>
      </c>
      <c r="F931" s="5" t="str">
        <f t="shared" si="126"/>
        <v/>
      </c>
      <c r="G931" s="5" t="str">
        <f t="shared" si="127"/>
        <v/>
      </c>
      <c r="H931" s="9" t="str">
        <f t="shared" si="128"/>
        <v/>
      </c>
      <c r="I931" s="5" t="str">
        <f t="shared" si="129"/>
        <v/>
      </c>
      <c r="J931" s="5" t="str">
        <f>IF(OR($L931="",NOT(COUNTIFS($L$2:$L931,$L931)=1)),"",SUMIFS($G:$G,$L:$L,$L931))</f>
        <v/>
      </c>
      <c r="K931" s="5" t="str">
        <f>IF(OR($L931="",NOT(COUNTIFS($L$2:$L931,$L931)=1)),"",SUMIFS($I:$I,$L:$L,$L931))</f>
        <v/>
      </c>
      <c r="L931" s="6" t="str">
        <f t="shared" si="130"/>
        <v/>
      </c>
      <c r="M931" s="6">
        <f t="shared" si="131"/>
        <v>38</v>
      </c>
      <c r="N931" s="6">
        <f t="shared" si="132"/>
        <v>6</v>
      </c>
      <c r="O931" s="9" t="str">
        <f>IF(AND($B931&lt;&gt;"",$C931&lt;&gt;"",$B931&lt;=$C931),INDEX(Szabalyok!$C:$C,$N931),"")</f>
        <v/>
      </c>
      <c r="P931">
        <f t="shared" si="134"/>
        <v>0</v>
      </c>
    </row>
    <row r="932" spans="1:16" x14ac:dyDescent="0.35">
      <c r="A932">
        <f t="shared" si="133"/>
        <v>0</v>
      </c>
      <c r="B932" s="4" t="str">
        <f>IF($M932&gt;300,"",IF(OR(INDEX(Bemenet!$E$2:$E$301,$M932)="",INDEX(Bemenet!$F$2:$F$301,$M932)=""),"",MAX(INDEX(Bemenet!$E$2:$E$301,$M932),INDEX(Szabalyok!$A:$A,$N932))))</f>
        <v/>
      </c>
      <c r="C932" s="4" t="str">
        <f>IF($B932="","",MIN(INDEX(Bemenet!$F$2:$F$301,$M932),INDEX(Szabalyok!$B:$B,$N932)))</f>
        <v/>
      </c>
      <c r="D932" s="5" t="str">
        <f>IF(AND($B932&lt;&gt;"",$C932&lt;&gt;"",$B932&lt;=$C932),INDEX(Bemenet!$G$2:$G$301,$M932),"")</f>
        <v/>
      </c>
      <c r="E932" s="6" t="str">
        <f>IF(AND($B932&lt;&gt;"",$C932&lt;&gt;"",$B932&lt;=$C932),INDEX(Bemenet!$D$2:$D$301,$M932),"")</f>
        <v/>
      </c>
      <c r="F932" s="5" t="str">
        <f t="shared" si="126"/>
        <v/>
      </c>
      <c r="G932" s="5" t="str">
        <f t="shared" si="127"/>
        <v/>
      </c>
      <c r="H932" s="9" t="str">
        <f t="shared" si="128"/>
        <v/>
      </c>
      <c r="I932" s="5" t="str">
        <f t="shared" si="129"/>
        <v/>
      </c>
      <c r="J932" s="5" t="str">
        <f>IF(OR($L932="",NOT(COUNTIFS($L$2:$L932,$L932)=1)),"",SUMIFS($G:$G,$L:$L,$L932))</f>
        <v/>
      </c>
      <c r="K932" s="5" t="str">
        <f>IF(OR($L932="",NOT(COUNTIFS($L$2:$L932,$L932)=1)),"",SUMIFS($I:$I,$L:$L,$L932))</f>
        <v/>
      </c>
      <c r="L932" s="6" t="str">
        <f t="shared" si="130"/>
        <v/>
      </c>
      <c r="M932" s="6">
        <f t="shared" si="131"/>
        <v>38</v>
      </c>
      <c r="N932" s="6">
        <f t="shared" si="132"/>
        <v>7</v>
      </c>
      <c r="O932" s="9" t="str">
        <f>IF(AND($B932&lt;&gt;"",$C932&lt;&gt;"",$B932&lt;=$C932),INDEX(Szabalyok!$C:$C,$N932),"")</f>
        <v/>
      </c>
      <c r="P932">
        <f t="shared" si="134"/>
        <v>0</v>
      </c>
    </row>
    <row r="933" spans="1:16" x14ac:dyDescent="0.35">
      <c r="A933">
        <f t="shared" si="133"/>
        <v>0</v>
      </c>
      <c r="B933" s="4" t="str">
        <f>IF($M933&gt;300,"",IF(OR(INDEX(Bemenet!$E$2:$E$301,$M933)="",INDEX(Bemenet!$F$2:$F$301,$M933)=""),"",MAX(INDEX(Bemenet!$E$2:$E$301,$M933),INDEX(Szabalyok!$A:$A,$N933))))</f>
        <v/>
      </c>
      <c r="C933" s="4" t="str">
        <f>IF($B933="","",MIN(INDEX(Bemenet!$F$2:$F$301,$M933),INDEX(Szabalyok!$B:$B,$N933)))</f>
        <v/>
      </c>
      <c r="D933" s="5" t="str">
        <f>IF(AND($B933&lt;&gt;"",$C933&lt;&gt;"",$B933&lt;=$C933),INDEX(Bemenet!$G$2:$G$301,$M933),"")</f>
        <v/>
      </c>
      <c r="E933" s="6" t="str">
        <f>IF(AND($B933&lt;&gt;"",$C933&lt;&gt;"",$B933&lt;=$C933),INDEX(Bemenet!$D$2:$D$301,$M933),"")</f>
        <v/>
      </c>
      <c r="F933" s="5" t="str">
        <f t="shared" si="126"/>
        <v/>
      </c>
      <c r="G933" s="5" t="str">
        <f t="shared" si="127"/>
        <v/>
      </c>
      <c r="H933" s="9" t="str">
        <f t="shared" si="128"/>
        <v/>
      </c>
      <c r="I933" s="5" t="str">
        <f t="shared" si="129"/>
        <v/>
      </c>
      <c r="J933" s="5" t="str">
        <f>IF(OR($L933="",NOT(COUNTIFS($L$2:$L933,$L933)=1)),"",SUMIFS($G:$G,$L:$L,$L933))</f>
        <v/>
      </c>
      <c r="K933" s="5" t="str">
        <f>IF(OR($L933="",NOT(COUNTIFS($L$2:$L933,$L933)=1)),"",SUMIFS($I:$I,$L:$L,$L933))</f>
        <v/>
      </c>
      <c r="L933" s="6" t="str">
        <f t="shared" si="130"/>
        <v/>
      </c>
      <c r="M933" s="6">
        <f t="shared" si="131"/>
        <v>38</v>
      </c>
      <c r="N933" s="6">
        <f t="shared" si="132"/>
        <v>8</v>
      </c>
      <c r="O933" s="9" t="str">
        <f>IF(AND($B933&lt;&gt;"",$C933&lt;&gt;"",$B933&lt;=$C933),INDEX(Szabalyok!$C:$C,$N933),"")</f>
        <v/>
      </c>
      <c r="P933">
        <f t="shared" si="134"/>
        <v>0</v>
      </c>
    </row>
    <row r="934" spans="1:16" x14ac:dyDescent="0.35">
      <c r="A934">
        <f t="shared" si="133"/>
        <v>0</v>
      </c>
      <c r="B934" s="4" t="str">
        <f>IF($M934&gt;300,"",IF(OR(INDEX(Bemenet!$E$2:$E$301,$M934)="",INDEX(Bemenet!$F$2:$F$301,$M934)=""),"",MAX(INDEX(Bemenet!$E$2:$E$301,$M934),INDEX(Szabalyok!$A:$A,$N934))))</f>
        <v/>
      </c>
      <c r="C934" s="4" t="str">
        <f>IF($B934="","",MIN(INDEX(Bemenet!$F$2:$F$301,$M934),INDEX(Szabalyok!$B:$B,$N934)))</f>
        <v/>
      </c>
      <c r="D934" s="5" t="str">
        <f>IF(AND($B934&lt;&gt;"",$C934&lt;&gt;"",$B934&lt;=$C934),INDEX(Bemenet!$G$2:$G$301,$M934),"")</f>
        <v/>
      </c>
      <c r="E934" s="6" t="str">
        <f>IF(AND($B934&lt;&gt;"",$C934&lt;&gt;"",$B934&lt;=$C934),INDEX(Bemenet!$D$2:$D$301,$M934),"")</f>
        <v/>
      </c>
      <c r="F934" s="5" t="str">
        <f t="shared" si="126"/>
        <v/>
      </c>
      <c r="G934" s="5" t="str">
        <f t="shared" si="127"/>
        <v/>
      </c>
      <c r="H934" s="9" t="str">
        <f t="shared" si="128"/>
        <v/>
      </c>
      <c r="I934" s="5" t="str">
        <f t="shared" si="129"/>
        <v/>
      </c>
      <c r="J934" s="5" t="str">
        <f>IF(OR($L934="",NOT(COUNTIFS($L$2:$L934,$L934)=1)),"",SUMIFS($G:$G,$L:$L,$L934))</f>
        <v/>
      </c>
      <c r="K934" s="5" t="str">
        <f>IF(OR($L934="",NOT(COUNTIFS($L$2:$L934,$L934)=1)),"",SUMIFS($I:$I,$L:$L,$L934))</f>
        <v/>
      </c>
      <c r="L934" s="6" t="str">
        <f t="shared" si="130"/>
        <v/>
      </c>
      <c r="M934" s="6">
        <f t="shared" si="131"/>
        <v>38</v>
      </c>
      <c r="N934" s="6">
        <f t="shared" si="132"/>
        <v>9</v>
      </c>
      <c r="O934" s="9" t="str">
        <f>IF(AND($B934&lt;&gt;"",$C934&lt;&gt;"",$B934&lt;=$C934),INDEX(Szabalyok!$C:$C,$N934),"")</f>
        <v/>
      </c>
      <c r="P934">
        <f t="shared" si="134"/>
        <v>0</v>
      </c>
    </row>
    <row r="935" spans="1:16" x14ac:dyDescent="0.35">
      <c r="A935">
        <f t="shared" si="133"/>
        <v>0</v>
      </c>
      <c r="B935" s="4" t="str">
        <f>IF($M935&gt;300,"",IF(OR(INDEX(Bemenet!$E$2:$E$301,$M935)="",INDEX(Bemenet!$F$2:$F$301,$M935)=""),"",MAX(INDEX(Bemenet!$E$2:$E$301,$M935),INDEX(Szabalyok!$A:$A,$N935))))</f>
        <v/>
      </c>
      <c r="C935" s="4" t="str">
        <f>IF($B935="","",MIN(INDEX(Bemenet!$F$2:$F$301,$M935),INDEX(Szabalyok!$B:$B,$N935)))</f>
        <v/>
      </c>
      <c r="D935" s="5" t="str">
        <f>IF(AND($B935&lt;&gt;"",$C935&lt;&gt;"",$B935&lt;=$C935),INDEX(Bemenet!$G$2:$G$301,$M935),"")</f>
        <v/>
      </c>
      <c r="E935" s="6" t="str">
        <f>IF(AND($B935&lt;&gt;"",$C935&lt;&gt;"",$B935&lt;=$C935),INDEX(Bemenet!$D$2:$D$301,$M935),"")</f>
        <v/>
      </c>
      <c r="F935" s="5" t="str">
        <f t="shared" si="126"/>
        <v/>
      </c>
      <c r="G935" s="5" t="str">
        <f t="shared" si="127"/>
        <v/>
      </c>
      <c r="H935" s="9" t="str">
        <f t="shared" si="128"/>
        <v/>
      </c>
      <c r="I935" s="5" t="str">
        <f t="shared" si="129"/>
        <v/>
      </c>
      <c r="J935" s="5" t="str">
        <f>IF(OR($L935="",NOT(COUNTIFS($L$2:$L935,$L935)=1)),"",SUMIFS($G:$G,$L:$L,$L935))</f>
        <v/>
      </c>
      <c r="K935" s="5" t="str">
        <f>IF(OR($L935="",NOT(COUNTIFS($L$2:$L935,$L935)=1)),"",SUMIFS($I:$I,$L:$L,$L935))</f>
        <v/>
      </c>
      <c r="L935" s="6" t="str">
        <f t="shared" si="130"/>
        <v/>
      </c>
      <c r="M935" s="6">
        <f t="shared" si="131"/>
        <v>38</v>
      </c>
      <c r="N935" s="6">
        <f t="shared" si="132"/>
        <v>10</v>
      </c>
      <c r="O935" s="9" t="str">
        <f>IF(AND($B935&lt;&gt;"",$C935&lt;&gt;"",$B935&lt;=$C935),INDEX(Szabalyok!$C:$C,$N935),"")</f>
        <v/>
      </c>
      <c r="P935">
        <f t="shared" si="134"/>
        <v>0</v>
      </c>
    </row>
    <row r="936" spans="1:16" x14ac:dyDescent="0.35">
      <c r="A936">
        <f t="shared" si="133"/>
        <v>0</v>
      </c>
      <c r="B936" s="4" t="str">
        <f>IF($M936&gt;300,"",IF(OR(INDEX(Bemenet!$E$2:$E$301,$M936)="",INDEX(Bemenet!$F$2:$F$301,$M936)=""),"",MAX(INDEX(Bemenet!$E$2:$E$301,$M936),INDEX(Szabalyok!$A:$A,$N936))))</f>
        <v/>
      </c>
      <c r="C936" s="4" t="str">
        <f>IF($B936="","",MIN(INDEX(Bemenet!$F$2:$F$301,$M936),INDEX(Szabalyok!$B:$B,$N936)))</f>
        <v/>
      </c>
      <c r="D936" s="5" t="str">
        <f>IF(AND($B936&lt;&gt;"",$C936&lt;&gt;"",$B936&lt;=$C936),INDEX(Bemenet!$G$2:$G$301,$M936),"")</f>
        <v/>
      </c>
      <c r="E936" s="6" t="str">
        <f>IF(AND($B936&lt;&gt;"",$C936&lt;&gt;"",$B936&lt;=$C936),INDEX(Bemenet!$D$2:$D$301,$M936),"")</f>
        <v/>
      </c>
      <c r="F936" s="5" t="str">
        <f t="shared" si="126"/>
        <v/>
      </c>
      <c r="G936" s="5" t="str">
        <f t="shared" si="127"/>
        <v/>
      </c>
      <c r="H936" s="9" t="str">
        <f t="shared" si="128"/>
        <v/>
      </c>
      <c r="I936" s="5" t="str">
        <f t="shared" si="129"/>
        <v/>
      </c>
      <c r="J936" s="5" t="str">
        <f>IF(OR($L936="",NOT(COUNTIFS($L$2:$L936,$L936)=1)),"",SUMIFS($G:$G,$L:$L,$L936))</f>
        <v/>
      </c>
      <c r="K936" s="5" t="str">
        <f>IF(OR($L936="",NOT(COUNTIFS($L$2:$L936,$L936)=1)),"",SUMIFS($I:$I,$L:$L,$L936))</f>
        <v/>
      </c>
      <c r="L936" s="6" t="str">
        <f t="shared" si="130"/>
        <v/>
      </c>
      <c r="M936" s="6">
        <f t="shared" si="131"/>
        <v>38</v>
      </c>
      <c r="N936" s="6">
        <f t="shared" si="132"/>
        <v>11</v>
      </c>
      <c r="O936" s="9" t="str">
        <f>IF(AND($B936&lt;&gt;"",$C936&lt;&gt;"",$B936&lt;=$C936),INDEX(Szabalyok!$C:$C,$N936),"")</f>
        <v/>
      </c>
      <c r="P936">
        <f t="shared" si="134"/>
        <v>0</v>
      </c>
    </row>
    <row r="937" spans="1:16" x14ac:dyDescent="0.35">
      <c r="A937">
        <f t="shared" si="133"/>
        <v>0</v>
      </c>
      <c r="B937" s="4" t="str">
        <f>IF($M937&gt;300,"",IF(OR(INDEX(Bemenet!$E$2:$E$301,$M937)="",INDEX(Bemenet!$F$2:$F$301,$M937)=""),"",MAX(INDEX(Bemenet!$E$2:$E$301,$M937),INDEX(Szabalyok!$A:$A,$N937))))</f>
        <v/>
      </c>
      <c r="C937" s="4" t="str">
        <f>IF($B937="","",MIN(INDEX(Bemenet!$F$2:$F$301,$M937),INDEX(Szabalyok!$B:$B,$N937)))</f>
        <v/>
      </c>
      <c r="D937" s="5" t="str">
        <f>IF(AND($B937&lt;&gt;"",$C937&lt;&gt;"",$B937&lt;=$C937),INDEX(Bemenet!$G$2:$G$301,$M937),"")</f>
        <v/>
      </c>
      <c r="E937" s="6" t="str">
        <f>IF(AND($B937&lt;&gt;"",$C937&lt;&gt;"",$B937&lt;=$C937),INDEX(Bemenet!$D$2:$D$301,$M937),"")</f>
        <v/>
      </c>
      <c r="F937" s="5" t="str">
        <f t="shared" si="126"/>
        <v/>
      </c>
      <c r="G937" s="5" t="str">
        <f t="shared" si="127"/>
        <v/>
      </c>
      <c r="H937" s="9" t="str">
        <f t="shared" si="128"/>
        <v/>
      </c>
      <c r="I937" s="5" t="str">
        <f t="shared" si="129"/>
        <v/>
      </c>
      <c r="J937" s="5" t="str">
        <f>IF(OR($L937="",NOT(COUNTIFS($L$2:$L937,$L937)=1)),"",SUMIFS($G:$G,$L:$L,$L937))</f>
        <v/>
      </c>
      <c r="K937" s="5" t="str">
        <f>IF(OR($L937="",NOT(COUNTIFS($L$2:$L937,$L937)=1)),"",SUMIFS($I:$I,$L:$L,$L937))</f>
        <v/>
      </c>
      <c r="L937" s="6" t="str">
        <f t="shared" si="130"/>
        <v/>
      </c>
      <c r="M937" s="6">
        <f t="shared" si="131"/>
        <v>38</v>
      </c>
      <c r="N937" s="6">
        <f t="shared" si="132"/>
        <v>12</v>
      </c>
      <c r="O937" s="9" t="str">
        <f>IF(AND($B937&lt;&gt;"",$C937&lt;&gt;"",$B937&lt;=$C937),INDEX(Szabalyok!$C:$C,$N937),"")</f>
        <v/>
      </c>
      <c r="P937">
        <f t="shared" si="134"/>
        <v>0</v>
      </c>
    </row>
    <row r="938" spans="1:16" x14ac:dyDescent="0.35">
      <c r="A938">
        <f t="shared" si="133"/>
        <v>0</v>
      </c>
      <c r="B938" s="4" t="str">
        <f>IF($M938&gt;300,"",IF(OR(INDEX(Bemenet!$E$2:$E$301,$M938)="",INDEX(Bemenet!$F$2:$F$301,$M938)=""),"",MAX(INDEX(Bemenet!$E$2:$E$301,$M938),INDEX(Szabalyok!$A:$A,$N938))))</f>
        <v/>
      </c>
      <c r="C938" s="4" t="str">
        <f>IF($B938="","",MIN(INDEX(Bemenet!$F$2:$F$301,$M938),INDEX(Szabalyok!$B:$B,$N938)))</f>
        <v/>
      </c>
      <c r="D938" s="5" t="str">
        <f>IF(AND($B938&lt;&gt;"",$C938&lt;&gt;"",$B938&lt;=$C938),INDEX(Bemenet!$G$2:$G$301,$M938),"")</f>
        <v/>
      </c>
      <c r="E938" s="6" t="str">
        <f>IF(AND($B938&lt;&gt;"",$C938&lt;&gt;"",$B938&lt;=$C938),INDEX(Bemenet!$D$2:$D$301,$M938),"")</f>
        <v/>
      </c>
      <c r="F938" s="5" t="str">
        <f t="shared" si="126"/>
        <v/>
      </c>
      <c r="G938" s="5" t="str">
        <f t="shared" si="127"/>
        <v/>
      </c>
      <c r="H938" s="9" t="str">
        <f t="shared" si="128"/>
        <v/>
      </c>
      <c r="I938" s="5" t="str">
        <f t="shared" si="129"/>
        <v/>
      </c>
      <c r="J938" s="5" t="str">
        <f>IF(OR($L938="",NOT(COUNTIFS($L$2:$L938,$L938)=1)),"",SUMIFS($G:$G,$L:$L,$L938))</f>
        <v/>
      </c>
      <c r="K938" s="5" t="str">
        <f>IF(OR($L938="",NOT(COUNTIFS($L$2:$L938,$L938)=1)),"",SUMIFS($I:$I,$L:$L,$L938))</f>
        <v/>
      </c>
      <c r="L938" s="6" t="str">
        <f t="shared" si="130"/>
        <v/>
      </c>
      <c r="M938" s="6">
        <f t="shared" si="131"/>
        <v>38</v>
      </c>
      <c r="N938" s="6">
        <f t="shared" si="132"/>
        <v>13</v>
      </c>
      <c r="O938" s="9" t="str">
        <f>IF(AND($B938&lt;&gt;"",$C938&lt;&gt;"",$B938&lt;=$C938),INDEX(Szabalyok!$C:$C,$N938),"")</f>
        <v/>
      </c>
      <c r="P938">
        <f t="shared" si="134"/>
        <v>0</v>
      </c>
    </row>
    <row r="939" spans="1:16" x14ac:dyDescent="0.35">
      <c r="A939">
        <f t="shared" si="133"/>
        <v>0</v>
      </c>
      <c r="B939" s="4" t="str">
        <f>IF($M939&gt;300,"",IF(OR(INDEX(Bemenet!$E$2:$E$301,$M939)="",INDEX(Bemenet!$F$2:$F$301,$M939)=""),"",MAX(INDEX(Bemenet!$E$2:$E$301,$M939),INDEX(Szabalyok!$A:$A,$N939))))</f>
        <v/>
      </c>
      <c r="C939" s="4" t="str">
        <f>IF($B939="","",MIN(INDEX(Bemenet!$F$2:$F$301,$M939),INDEX(Szabalyok!$B:$B,$N939)))</f>
        <v/>
      </c>
      <c r="D939" s="5" t="str">
        <f>IF(AND($B939&lt;&gt;"",$C939&lt;&gt;"",$B939&lt;=$C939),INDEX(Bemenet!$G$2:$G$301,$M939),"")</f>
        <v/>
      </c>
      <c r="E939" s="6" t="str">
        <f>IF(AND($B939&lt;&gt;"",$C939&lt;&gt;"",$B939&lt;=$C939),INDEX(Bemenet!$D$2:$D$301,$M939),"")</f>
        <v/>
      </c>
      <c r="F939" s="5" t="str">
        <f t="shared" si="126"/>
        <v/>
      </c>
      <c r="G939" s="5" t="str">
        <f t="shared" si="127"/>
        <v/>
      </c>
      <c r="H939" s="9" t="str">
        <f t="shared" si="128"/>
        <v/>
      </c>
      <c r="I939" s="5" t="str">
        <f t="shared" si="129"/>
        <v/>
      </c>
      <c r="J939" s="5" t="str">
        <f>IF(OR($L939="",NOT(COUNTIFS($L$2:$L939,$L939)=1)),"",SUMIFS($G:$G,$L:$L,$L939))</f>
        <v/>
      </c>
      <c r="K939" s="5" t="str">
        <f>IF(OR($L939="",NOT(COUNTIFS($L$2:$L939,$L939)=1)),"",SUMIFS($I:$I,$L:$L,$L939))</f>
        <v/>
      </c>
      <c r="L939" s="6" t="str">
        <f t="shared" si="130"/>
        <v/>
      </c>
      <c r="M939" s="6">
        <f t="shared" si="131"/>
        <v>38</v>
      </c>
      <c r="N939" s="6">
        <f t="shared" si="132"/>
        <v>14</v>
      </c>
      <c r="O939" s="9" t="str">
        <f>IF(AND($B939&lt;&gt;"",$C939&lt;&gt;"",$B939&lt;=$C939),INDEX(Szabalyok!$C:$C,$N939),"")</f>
        <v/>
      </c>
      <c r="P939">
        <f t="shared" si="134"/>
        <v>0</v>
      </c>
    </row>
    <row r="940" spans="1:16" x14ac:dyDescent="0.35">
      <c r="A940">
        <f t="shared" si="133"/>
        <v>0</v>
      </c>
      <c r="B940" s="4" t="str">
        <f>IF($M940&gt;300,"",IF(OR(INDEX(Bemenet!$E$2:$E$301,$M940)="",INDEX(Bemenet!$F$2:$F$301,$M940)=""),"",MAX(INDEX(Bemenet!$E$2:$E$301,$M940),INDEX(Szabalyok!$A:$A,$N940))))</f>
        <v/>
      </c>
      <c r="C940" s="4" t="str">
        <f>IF($B940="","",MIN(INDEX(Bemenet!$F$2:$F$301,$M940),INDEX(Szabalyok!$B:$B,$N940)))</f>
        <v/>
      </c>
      <c r="D940" s="5" t="str">
        <f>IF(AND($B940&lt;&gt;"",$C940&lt;&gt;"",$B940&lt;=$C940),INDEX(Bemenet!$G$2:$G$301,$M940),"")</f>
        <v/>
      </c>
      <c r="E940" s="6" t="str">
        <f>IF(AND($B940&lt;&gt;"",$C940&lt;&gt;"",$B940&lt;=$C940),INDEX(Bemenet!$D$2:$D$301,$M940),"")</f>
        <v/>
      </c>
      <c r="F940" s="5" t="str">
        <f t="shared" si="126"/>
        <v/>
      </c>
      <c r="G940" s="5" t="str">
        <f t="shared" si="127"/>
        <v/>
      </c>
      <c r="H940" s="9" t="str">
        <f t="shared" si="128"/>
        <v/>
      </c>
      <c r="I940" s="5" t="str">
        <f t="shared" si="129"/>
        <v/>
      </c>
      <c r="J940" s="5" t="str">
        <f>IF(OR($L940="",NOT(COUNTIFS($L$2:$L940,$L940)=1)),"",SUMIFS($G:$G,$L:$L,$L940))</f>
        <v/>
      </c>
      <c r="K940" s="5" t="str">
        <f>IF(OR($L940="",NOT(COUNTIFS($L$2:$L940,$L940)=1)),"",SUMIFS($I:$I,$L:$L,$L940))</f>
        <v/>
      </c>
      <c r="L940" s="6" t="str">
        <f t="shared" si="130"/>
        <v/>
      </c>
      <c r="M940" s="6">
        <f t="shared" si="131"/>
        <v>38</v>
      </c>
      <c r="N940" s="6">
        <f t="shared" si="132"/>
        <v>15</v>
      </c>
      <c r="O940" s="9" t="str">
        <f>IF(AND($B940&lt;&gt;"",$C940&lt;&gt;"",$B940&lt;=$C940),INDEX(Szabalyok!$C:$C,$N940),"")</f>
        <v/>
      </c>
      <c r="P940">
        <f t="shared" si="134"/>
        <v>0</v>
      </c>
    </row>
    <row r="941" spans="1:16" x14ac:dyDescent="0.35">
      <c r="A941">
        <f t="shared" si="133"/>
        <v>0</v>
      </c>
      <c r="B941" s="4" t="str">
        <f>IF($M941&gt;300,"",IF(OR(INDEX(Bemenet!$E$2:$E$301,$M941)="",INDEX(Bemenet!$F$2:$F$301,$M941)=""),"",MAX(INDEX(Bemenet!$E$2:$E$301,$M941),INDEX(Szabalyok!$A:$A,$N941))))</f>
        <v/>
      </c>
      <c r="C941" s="4" t="str">
        <f>IF($B941="","",MIN(INDEX(Bemenet!$F$2:$F$301,$M941),INDEX(Szabalyok!$B:$B,$N941)))</f>
        <v/>
      </c>
      <c r="D941" s="5" t="str">
        <f>IF(AND($B941&lt;&gt;"",$C941&lt;&gt;"",$B941&lt;=$C941),INDEX(Bemenet!$G$2:$G$301,$M941),"")</f>
        <v/>
      </c>
      <c r="E941" s="6" t="str">
        <f>IF(AND($B941&lt;&gt;"",$C941&lt;&gt;"",$B941&lt;=$C941),INDEX(Bemenet!$D$2:$D$301,$M941),"")</f>
        <v/>
      </c>
      <c r="F941" s="5" t="str">
        <f t="shared" si="126"/>
        <v/>
      </c>
      <c r="G941" s="5" t="str">
        <f t="shared" si="127"/>
        <v/>
      </c>
      <c r="H941" s="9" t="str">
        <f t="shared" si="128"/>
        <v/>
      </c>
      <c r="I941" s="5" t="str">
        <f t="shared" si="129"/>
        <v/>
      </c>
      <c r="J941" s="5" t="str">
        <f>IF(OR($L941="",NOT(COUNTIFS($L$2:$L941,$L941)=1)),"",SUMIFS($G:$G,$L:$L,$L941))</f>
        <v/>
      </c>
      <c r="K941" s="5" t="str">
        <f>IF(OR($L941="",NOT(COUNTIFS($L$2:$L941,$L941)=1)),"",SUMIFS($I:$I,$L:$L,$L941))</f>
        <v/>
      </c>
      <c r="L941" s="6" t="str">
        <f t="shared" si="130"/>
        <v/>
      </c>
      <c r="M941" s="6">
        <f t="shared" si="131"/>
        <v>38</v>
      </c>
      <c r="N941" s="6">
        <f t="shared" si="132"/>
        <v>16</v>
      </c>
      <c r="O941" s="9" t="str">
        <f>IF(AND($B941&lt;&gt;"",$C941&lt;&gt;"",$B941&lt;=$C941),INDEX(Szabalyok!$C:$C,$N941),"")</f>
        <v/>
      </c>
      <c r="P941">
        <f t="shared" si="134"/>
        <v>0</v>
      </c>
    </row>
    <row r="942" spans="1:16" x14ac:dyDescent="0.35">
      <c r="A942">
        <f t="shared" si="133"/>
        <v>0</v>
      </c>
      <c r="B942" s="4" t="str">
        <f>IF($M942&gt;300,"",IF(OR(INDEX(Bemenet!$E$2:$E$301,$M942)="",INDEX(Bemenet!$F$2:$F$301,$M942)=""),"",MAX(INDEX(Bemenet!$E$2:$E$301,$M942),INDEX(Szabalyok!$A:$A,$N942))))</f>
        <v/>
      </c>
      <c r="C942" s="4" t="str">
        <f>IF($B942="","",MIN(INDEX(Bemenet!$F$2:$F$301,$M942),INDEX(Szabalyok!$B:$B,$N942)))</f>
        <v/>
      </c>
      <c r="D942" s="5" t="str">
        <f>IF(AND($B942&lt;&gt;"",$C942&lt;&gt;"",$B942&lt;=$C942),INDEX(Bemenet!$G$2:$G$301,$M942),"")</f>
        <v/>
      </c>
      <c r="E942" s="6" t="str">
        <f>IF(AND($B942&lt;&gt;"",$C942&lt;&gt;"",$B942&lt;=$C942),INDEX(Bemenet!$D$2:$D$301,$M942),"")</f>
        <v/>
      </c>
      <c r="F942" s="5" t="str">
        <f t="shared" si="126"/>
        <v/>
      </c>
      <c r="G942" s="5" t="str">
        <f t="shared" si="127"/>
        <v/>
      </c>
      <c r="H942" s="9" t="str">
        <f t="shared" si="128"/>
        <v/>
      </c>
      <c r="I942" s="5" t="str">
        <f t="shared" si="129"/>
        <v/>
      </c>
      <c r="J942" s="5" t="str">
        <f>IF(OR($L942="",NOT(COUNTIFS($L$2:$L942,$L942)=1)),"",SUMIFS($G:$G,$L:$L,$L942))</f>
        <v/>
      </c>
      <c r="K942" s="5" t="str">
        <f>IF(OR($L942="",NOT(COUNTIFS($L$2:$L942,$L942)=1)),"",SUMIFS($I:$I,$L:$L,$L942))</f>
        <v/>
      </c>
      <c r="L942" s="6" t="str">
        <f t="shared" si="130"/>
        <v/>
      </c>
      <c r="M942" s="6">
        <f t="shared" si="131"/>
        <v>38</v>
      </c>
      <c r="N942" s="6">
        <f t="shared" si="132"/>
        <v>17</v>
      </c>
      <c r="O942" s="9" t="str">
        <f>IF(AND($B942&lt;&gt;"",$C942&lt;&gt;"",$B942&lt;=$C942),INDEX(Szabalyok!$C:$C,$N942),"")</f>
        <v/>
      </c>
      <c r="P942">
        <f t="shared" si="134"/>
        <v>0</v>
      </c>
    </row>
    <row r="943" spans="1:16" x14ac:dyDescent="0.35">
      <c r="A943">
        <f t="shared" si="133"/>
        <v>0</v>
      </c>
      <c r="B943" s="4" t="str">
        <f>IF($M943&gt;300,"",IF(OR(INDEX(Bemenet!$E$2:$E$301,$M943)="",INDEX(Bemenet!$F$2:$F$301,$M943)=""),"",MAX(INDEX(Bemenet!$E$2:$E$301,$M943),INDEX(Szabalyok!$A:$A,$N943))))</f>
        <v/>
      </c>
      <c r="C943" s="4" t="str">
        <f>IF($B943="","",MIN(INDEX(Bemenet!$F$2:$F$301,$M943),INDEX(Szabalyok!$B:$B,$N943)))</f>
        <v/>
      </c>
      <c r="D943" s="5" t="str">
        <f>IF(AND($B943&lt;&gt;"",$C943&lt;&gt;"",$B943&lt;=$C943),INDEX(Bemenet!$G$2:$G$301,$M943),"")</f>
        <v/>
      </c>
      <c r="E943" s="6" t="str">
        <f>IF(AND($B943&lt;&gt;"",$C943&lt;&gt;"",$B943&lt;=$C943),INDEX(Bemenet!$D$2:$D$301,$M943),"")</f>
        <v/>
      </c>
      <c r="F943" s="5" t="str">
        <f t="shared" si="126"/>
        <v/>
      </c>
      <c r="G943" s="5" t="str">
        <f t="shared" si="127"/>
        <v/>
      </c>
      <c r="H943" s="9" t="str">
        <f t="shared" si="128"/>
        <v/>
      </c>
      <c r="I943" s="5" t="str">
        <f t="shared" si="129"/>
        <v/>
      </c>
      <c r="J943" s="5" t="str">
        <f>IF(OR($L943="",NOT(COUNTIFS($L$2:$L943,$L943)=1)),"",SUMIFS($G:$G,$L:$L,$L943))</f>
        <v/>
      </c>
      <c r="K943" s="5" t="str">
        <f>IF(OR($L943="",NOT(COUNTIFS($L$2:$L943,$L943)=1)),"",SUMIFS($I:$I,$L:$L,$L943))</f>
        <v/>
      </c>
      <c r="L943" s="6" t="str">
        <f t="shared" si="130"/>
        <v/>
      </c>
      <c r="M943" s="6">
        <f t="shared" si="131"/>
        <v>38</v>
      </c>
      <c r="N943" s="6">
        <f t="shared" si="132"/>
        <v>18</v>
      </c>
      <c r="O943" s="9" t="str">
        <f>IF(AND($B943&lt;&gt;"",$C943&lt;&gt;"",$B943&lt;=$C943),INDEX(Szabalyok!$C:$C,$N943),"")</f>
        <v/>
      </c>
      <c r="P943">
        <f t="shared" si="134"/>
        <v>0</v>
      </c>
    </row>
    <row r="944" spans="1:16" x14ac:dyDescent="0.35">
      <c r="A944">
        <f t="shared" si="133"/>
        <v>0</v>
      </c>
      <c r="B944" s="4" t="str">
        <f>IF($M944&gt;300,"",IF(OR(INDEX(Bemenet!$E$2:$E$301,$M944)="",INDEX(Bemenet!$F$2:$F$301,$M944)=""),"",MAX(INDEX(Bemenet!$E$2:$E$301,$M944),INDEX(Szabalyok!$A:$A,$N944))))</f>
        <v/>
      </c>
      <c r="C944" s="4" t="str">
        <f>IF($B944="","",MIN(INDEX(Bemenet!$F$2:$F$301,$M944),INDEX(Szabalyok!$B:$B,$N944)))</f>
        <v/>
      </c>
      <c r="D944" s="5" t="str">
        <f>IF(AND($B944&lt;&gt;"",$C944&lt;&gt;"",$B944&lt;=$C944),INDEX(Bemenet!$G$2:$G$301,$M944),"")</f>
        <v/>
      </c>
      <c r="E944" s="6" t="str">
        <f>IF(AND($B944&lt;&gt;"",$C944&lt;&gt;"",$B944&lt;=$C944),INDEX(Bemenet!$D$2:$D$301,$M944),"")</f>
        <v/>
      </c>
      <c r="F944" s="5" t="str">
        <f t="shared" si="126"/>
        <v/>
      </c>
      <c r="G944" s="5" t="str">
        <f t="shared" si="127"/>
        <v/>
      </c>
      <c r="H944" s="9" t="str">
        <f t="shared" si="128"/>
        <v/>
      </c>
      <c r="I944" s="5" t="str">
        <f t="shared" si="129"/>
        <v/>
      </c>
      <c r="J944" s="5" t="str">
        <f>IF(OR($L944="",NOT(COUNTIFS($L$2:$L944,$L944)=1)),"",SUMIFS($G:$G,$L:$L,$L944))</f>
        <v/>
      </c>
      <c r="K944" s="5" t="str">
        <f>IF(OR($L944="",NOT(COUNTIFS($L$2:$L944,$L944)=1)),"",SUMIFS($I:$I,$L:$L,$L944))</f>
        <v/>
      </c>
      <c r="L944" s="6" t="str">
        <f t="shared" si="130"/>
        <v/>
      </c>
      <c r="M944" s="6">
        <f t="shared" si="131"/>
        <v>38</v>
      </c>
      <c r="N944" s="6">
        <f t="shared" si="132"/>
        <v>19</v>
      </c>
      <c r="O944" s="9" t="str">
        <f>IF(AND($B944&lt;&gt;"",$C944&lt;&gt;"",$B944&lt;=$C944),INDEX(Szabalyok!$C:$C,$N944),"")</f>
        <v/>
      </c>
      <c r="P944">
        <f t="shared" si="134"/>
        <v>0</v>
      </c>
    </row>
    <row r="945" spans="1:16" x14ac:dyDescent="0.35">
      <c r="A945">
        <f t="shared" si="133"/>
        <v>0</v>
      </c>
      <c r="B945" s="4" t="str">
        <f>IF($M945&gt;300,"",IF(OR(INDEX(Bemenet!$E$2:$E$301,$M945)="",INDEX(Bemenet!$F$2:$F$301,$M945)=""),"",MAX(INDEX(Bemenet!$E$2:$E$301,$M945),INDEX(Szabalyok!$A:$A,$N945))))</f>
        <v/>
      </c>
      <c r="C945" s="4" t="str">
        <f>IF($B945="","",MIN(INDEX(Bemenet!$F$2:$F$301,$M945),INDEX(Szabalyok!$B:$B,$N945)))</f>
        <v/>
      </c>
      <c r="D945" s="5" t="str">
        <f>IF(AND($B945&lt;&gt;"",$C945&lt;&gt;"",$B945&lt;=$C945),INDEX(Bemenet!$G$2:$G$301,$M945),"")</f>
        <v/>
      </c>
      <c r="E945" s="6" t="str">
        <f>IF(AND($B945&lt;&gt;"",$C945&lt;&gt;"",$B945&lt;=$C945),INDEX(Bemenet!$D$2:$D$301,$M945),"")</f>
        <v/>
      </c>
      <c r="F945" s="5" t="str">
        <f t="shared" si="126"/>
        <v/>
      </c>
      <c r="G945" s="5" t="str">
        <f t="shared" si="127"/>
        <v/>
      </c>
      <c r="H945" s="9" t="str">
        <f t="shared" si="128"/>
        <v/>
      </c>
      <c r="I945" s="5" t="str">
        <f t="shared" si="129"/>
        <v/>
      </c>
      <c r="J945" s="5" t="str">
        <f>IF(OR($L945="",NOT(COUNTIFS($L$2:$L945,$L945)=1)),"",SUMIFS($G:$G,$L:$L,$L945))</f>
        <v/>
      </c>
      <c r="K945" s="5" t="str">
        <f>IF(OR($L945="",NOT(COUNTIFS($L$2:$L945,$L945)=1)),"",SUMIFS($I:$I,$L:$L,$L945))</f>
        <v/>
      </c>
      <c r="L945" s="6" t="str">
        <f t="shared" si="130"/>
        <v/>
      </c>
      <c r="M945" s="6">
        <f t="shared" si="131"/>
        <v>38</v>
      </c>
      <c r="N945" s="6">
        <f t="shared" si="132"/>
        <v>20</v>
      </c>
      <c r="O945" s="9" t="str">
        <f>IF(AND($B945&lt;&gt;"",$C945&lt;&gt;"",$B945&lt;=$C945),INDEX(Szabalyok!$C:$C,$N945),"")</f>
        <v/>
      </c>
      <c r="P945">
        <f t="shared" si="134"/>
        <v>0</v>
      </c>
    </row>
    <row r="946" spans="1:16" x14ac:dyDescent="0.35">
      <c r="A946">
        <f t="shared" si="133"/>
        <v>0</v>
      </c>
      <c r="B946" s="4" t="str">
        <f>IF($M946&gt;300,"",IF(OR(INDEX(Bemenet!$E$2:$E$301,$M946)="",INDEX(Bemenet!$F$2:$F$301,$M946)=""),"",MAX(INDEX(Bemenet!$E$2:$E$301,$M946),INDEX(Szabalyok!$A:$A,$N946))))</f>
        <v/>
      </c>
      <c r="C946" s="4" t="str">
        <f>IF($B946="","",MIN(INDEX(Bemenet!$F$2:$F$301,$M946),INDEX(Szabalyok!$B:$B,$N946)))</f>
        <v/>
      </c>
      <c r="D946" s="5" t="str">
        <f>IF(AND($B946&lt;&gt;"",$C946&lt;&gt;"",$B946&lt;=$C946),INDEX(Bemenet!$G$2:$G$301,$M946),"")</f>
        <v/>
      </c>
      <c r="E946" s="6" t="str">
        <f>IF(AND($B946&lt;&gt;"",$C946&lt;&gt;"",$B946&lt;=$C946),INDEX(Bemenet!$D$2:$D$301,$M946),"")</f>
        <v/>
      </c>
      <c r="F946" s="5" t="str">
        <f t="shared" si="126"/>
        <v/>
      </c>
      <c r="G946" s="5" t="str">
        <f t="shared" si="127"/>
        <v/>
      </c>
      <c r="H946" s="9" t="str">
        <f t="shared" si="128"/>
        <v/>
      </c>
      <c r="I946" s="5" t="str">
        <f t="shared" si="129"/>
        <v/>
      </c>
      <c r="J946" s="5" t="str">
        <f>IF(OR($L946="",NOT(COUNTIFS($L$2:$L946,$L946)=1)),"",SUMIFS($G:$G,$L:$L,$L946))</f>
        <v/>
      </c>
      <c r="K946" s="5" t="str">
        <f>IF(OR($L946="",NOT(COUNTIFS($L$2:$L946,$L946)=1)),"",SUMIFS($I:$I,$L:$L,$L946))</f>
        <v/>
      </c>
      <c r="L946" s="6" t="str">
        <f t="shared" si="130"/>
        <v/>
      </c>
      <c r="M946" s="6">
        <f t="shared" si="131"/>
        <v>38</v>
      </c>
      <c r="N946" s="6">
        <f t="shared" si="132"/>
        <v>21</v>
      </c>
      <c r="O946" s="9" t="str">
        <f>IF(AND($B946&lt;&gt;"",$C946&lt;&gt;"",$B946&lt;=$C946),INDEX(Szabalyok!$C:$C,$N946),"")</f>
        <v/>
      </c>
      <c r="P946">
        <f t="shared" si="134"/>
        <v>0</v>
      </c>
    </row>
    <row r="947" spans="1:16" x14ac:dyDescent="0.35">
      <c r="A947">
        <f t="shared" si="133"/>
        <v>0</v>
      </c>
      <c r="B947" s="4" t="str">
        <f>IF($M947&gt;300,"",IF(OR(INDEX(Bemenet!$E$2:$E$301,$M947)="",INDEX(Bemenet!$F$2:$F$301,$M947)=""),"",MAX(INDEX(Bemenet!$E$2:$E$301,$M947),INDEX(Szabalyok!$A:$A,$N947))))</f>
        <v/>
      </c>
      <c r="C947" s="4" t="str">
        <f>IF($B947="","",MIN(INDEX(Bemenet!$F$2:$F$301,$M947),INDEX(Szabalyok!$B:$B,$N947)))</f>
        <v/>
      </c>
      <c r="D947" s="5" t="str">
        <f>IF(AND($B947&lt;&gt;"",$C947&lt;&gt;"",$B947&lt;=$C947),INDEX(Bemenet!$G$2:$G$301,$M947),"")</f>
        <v/>
      </c>
      <c r="E947" s="6" t="str">
        <f>IF(AND($B947&lt;&gt;"",$C947&lt;&gt;"",$B947&lt;=$C947),INDEX(Bemenet!$D$2:$D$301,$M947),"")</f>
        <v/>
      </c>
      <c r="F947" s="5" t="str">
        <f t="shared" si="126"/>
        <v/>
      </c>
      <c r="G947" s="5" t="str">
        <f t="shared" si="127"/>
        <v/>
      </c>
      <c r="H947" s="9" t="str">
        <f t="shared" si="128"/>
        <v/>
      </c>
      <c r="I947" s="5" t="str">
        <f t="shared" si="129"/>
        <v/>
      </c>
      <c r="J947" s="5" t="str">
        <f>IF(OR($L947="",NOT(COUNTIFS($L$2:$L947,$L947)=1)),"",SUMIFS($G:$G,$L:$L,$L947))</f>
        <v/>
      </c>
      <c r="K947" s="5" t="str">
        <f>IF(OR($L947="",NOT(COUNTIFS($L$2:$L947,$L947)=1)),"",SUMIFS($I:$I,$L:$L,$L947))</f>
        <v/>
      </c>
      <c r="L947" s="6" t="str">
        <f t="shared" si="130"/>
        <v/>
      </c>
      <c r="M947" s="6">
        <f t="shared" si="131"/>
        <v>38</v>
      </c>
      <c r="N947" s="6">
        <f t="shared" si="132"/>
        <v>22</v>
      </c>
      <c r="O947" s="9" t="str">
        <f>IF(AND($B947&lt;&gt;"",$C947&lt;&gt;"",$B947&lt;=$C947),INDEX(Szabalyok!$C:$C,$N947),"")</f>
        <v/>
      </c>
      <c r="P947">
        <f t="shared" si="134"/>
        <v>0</v>
      </c>
    </row>
    <row r="948" spans="1:16" x14ac:dyDescent="0.35">
      <c r="A948">
        <f t="shared" si="133"/>
        <v>0</v>
      </c>
      <c r="B948" s="4" t="str">
        <f>IF($M948&gt;300,"",IF(OR(INDEX(Bemenet!$E$2:$E$301,$M948)="",INDEX(Bemenet!$F$2:$F$301,$M948)=""),"",MAX(INDEX(Bemenet!$E$2:$E$301,$M948),INDEX(Szabalyok!$A:$A,$N948))))</f>
        <v/>
      </c>
      <c r="C948" s="4" t="str">
        <f>IF($B948="","",MIN(INDEX(Bemenet!$F$2:$F$301,$M948),INDEX(Szabalyok!$B:$B,$N948)))</f>
        <v/>
      </c>
      <c r="D948" s="5" t="str">
        <f>IF(AND($B948&lt;&gt;"",$C948&lt;&gt;"",$B948&lt;=$C948),INDEX(Bemenet!$G$2:$G$301,$M948),"")</f>
        <v/>
      </c>
      <c r="E948" s="6" t="str">
        <f>IF(AND($B948&lt;&gt;"",$C948&lt;&gt;"",$B948&lt;=$C948),INDEX(Bemenet!$D$2:$D$301,$M948),"")</f>
        <v/>
      </c>
      <c r="F948" s="5" t="str">
        <f t="shared" si="126"/>
        <v/>
      </c>
      <c r="G948" s="5" t="str">
        <f t="shared" si="127"/>
        <v/>
      </c>
      <c r="H948" s="9" t="str">
        <f t="shared" si="128"/>
        <v/>
      </c>
      <c r="I948" s="5" t="str">
        <f t="shared" si="129"/>
        <v/>
      </c>
      <c r="J948" s="5" t="str">
        <f>IF(OR($L948="",NOT(COUNTIFS($L$2:$L948,$L948)=1)),"",SUMIFS($G:$G,$L:$L,$L948))</f>
        <v/>
      </c>
      <c r="K948" s="5" t="str">
        <f>IF(OR($L948="",NOT(COUNTIFS($L$2:$L948,$L948)=1)),"",SUMIFS($I:$I,$L:$L,$L948))</f>
        <v/>
      </c>
      <c r="L948" s="6" t="str">
        <f t="shared" si="130"/>
        <v/>
      </c>
      <c r="M948" s="6">
        <f t="shared" si="131"/>
        <v>38</v>
      </c>
      <c r="N948" s="6">
        <f t="shared" si="132"/>
        <v>23</v>
      </c>
      <c r="O948" s="9" t="str">
        <f>IF(AND($B948&lt;&gt;"",$C948&lt;&gt;"",$B948&lt;=$C948),INDEX(Szabalyok!$C:$C,$N948),"")</f>
        <v/>
      </c>
      <c r="P948">
        <f t="shared" si="134"/>
        <v>0</v>
      </c>
    </row>
    <row r="949" spans="1:16" x14ac:dyDescent="0.35">
      <c r="A949">
        <f t="shared" si="133"/>
        <v>0</v>
      </c>
      <c r="B949" s="4" t="str">
        <f>IF($M949&gt;300,"",IF(OR(INDEX(Bemenet!$E$2:$E$301,$M949)="",INDEX(Bemenet!$F$2:$F$301,$M949)=""),"",MAX(INDEX(Bemenet!$E$2:$E$301,$M949),INDEX(Szabalyok!$A:$A,$N949))))</f>
        <v/>
      </c>
      <c r="C949" s="4" t="str">
        <f>IF($B949="","",MIN(INDEX(Bemenet!$F$2:$F$301,$M949),INDEX(Szabalyok!$B:$B,$N949)))</f>
        <v/>
      </c>
      <c r="D949" s="5" t="str">
        <f>IF(AND($B949&lt;&gt;"",$C949&lt;&gt;"",$B949&lt;=$C949),INDEX(Bemenet!$G$2:$G$301,$M949),"")</f>
        <v/>
      </c>
      <c r="E949" s="6" t="str">
        <f>IF(AND($B949&lt;&gt;"",$C949&lt;&gt;"",$B949&lt;=$C949),INDEX(Bemenet!$D$2:$D$301,$M949),"")</f>
        <v/>
      </c>
      <c r="F949" s="5" t="str">
        <f t="shared" si="126"/>
        <v/>
      </c>
      <c r="G949" s="5" t="str">
        <f t="shared" si="127"/>
        <v/>
      </c>
      <c r="H949" s="9" t="str">
        <f t="shared" si="128"/>
        <v/>
      </c>
      <c r="I949" s="5" t="str">
        <f t="shared" si="129"/>
        <v/>
      </c>
      <c r="J949" s="5" t="str">
        <f>IF(OR($L949="",NOT(COUNTIFS($L$2:$L949,$L949)=1)),"",SUMIFS($G:$G,$L:$L,$L949))</f>
        <v/>
      </c>
      <c r="K949" s="5" t="str">
        <f>IF(OR($L949="",NOT(COUNTIFS($L$2:$L949,$L949)=1)),"",SUMIFS($I:$I,$L:$L,$L949))</f>
        <v/>
      </c>
      <c r="L949" s="6" t="str">
        <f t="shared" si="130"/>
        <v/>
      </c>
      <c r="M949" s="6">
        <f t="shared" si="131"/>
        <v>38</v>
      </c>
      <c r="N949" s="6">
        <f t="shared" si="132"/>
        <v>24</v>
      </c>
      <c r="O949" s="9" t="str">
        <f>IF(AND($B949&lt;&gt;"",$C949&lt;&gt;"",$B949&lt;=$C949),INDEX(Szabalyok!$C:$C,$N949),"")</f>
        <v/>
      </c>
      <c r="P949">
        <f t="shared" si="134"/>
        <v>0</v>
      </c>
    </row>
    <row r="950" spans="1:16" x14ac:dyDescent="0.35">
      <c r="A950">
        <f t="shared" si="133"/>
        <v>0</v>
      </c>
      <c r="B950" s="4" t="str">
        <f>IF($M950&gt;300,"",IF(OR(INDEX(Bemenet!$E$2:$E$301,$M950)="",INDEX(Bemenet!$F$2:$F$301,$M950)=""),"",MAX(INDEX(Bemenet!$E$2:$E$301,$M950),INDEX(Szabalyok!$A:$A,$N950))))</f>
        <v/>
      </c>
      <c r="C950" s="4" t="str">
        <f>IF($B950="","",MIN(INDEX(Bemenet!$F$2:$F$301,$M950),INDEX(Szabalyok!$B:$B,$N950)))</f>
        <v/>
      </c>
      <c r="D950" s="5" t="str">
        <f>IF(AND($B950&lt;&gt;"",$C950&lt;&gt;"",$B950&lt;=$C950),INDEX(Bemenet!$G$2:$G$301,$M950),"")</f>
        <v/>
      </c>
      <c r="E950" s="6" t="str">
        <f>IF(AND($B950&lt;&gt;"",$C950&lt;&gt;"",$B950&lt;=$C950),INDEX(Bemenet!$D$2:$D$301,$M950),"")</f>
        <v/>
      </c>
      <c r="F950" s="5" t="str">
        <f t="shared" si="126"/>
        <v/>
      </c>
      <c r="G950" s="5" t="str">
        <f t="shared" si="127"/>
        <v/>
      </c>
      <c r="H950" s="9" t="str">
        <f t="shared" si="128"/>
        <v/>
      </c>
      <c r="I950" s="5" t="str">
        <f t="shared" si="129"/>
        <v/>
      </c>
      <c r="J950" s="5" t="str">
        <f>IF(OR($L950="",NOT(COUNTIFS($L$2:$L950,$L950)=1)),"",SUMIFS($G:$G,$L:$L,$L950))</f>
        <v/>
      </c>
      <c r="K950" s="5" t="str">
        <f>IF(OR($L950="",NOT(COUNTIFS($L$2:$L950,$L950)=1)),"",SUMIFS($I:$I,$L:$L,$L950))</f>
        <v/>
      </c>
      <c r="L950" s="6" t="str">
        <f t="shared" si="130"/>
        <v/>
      </c>
      <c r="M950" s="6">
        <f t="shared" si="131"/>
        <v>38</v>
      </c>
      <c r="N950" s="6">
        <f t="shared" si="132"/>
        <v>25</v>
      </c>
      <c r="O950" s="9" t="str">
        <f>IF(AND($B950&lt;&gt;"",$C950&lt;&gt;"",$B950&lt;=$C950),INDEX(Szabalyok!$C:$C,$N950),"")</f>
        <v/>
      </c>
      <c r="P950">
        <f t="shared" si="134"/>
        <v>0</v>
      </c>
    </row>
    <row r="951" spans="1:16" x14ac:dyDescent="0.35">
      <c r="A951">
        <f t="shared" si="133"/>
        <v>0</v>
      </c>
      <c r="B951" s="4" t="str">
        <f>IF($M951&gt;300,"",IF(OR(INDEX(Bemenet!$E$2:$E$301,$M951)="",INDEX(Bemenet!$F$2:$F$301,$M951)=""),"",MAX(INDEX(Bemenet!$E$2:$E$301,$M951),INDEX(Szabalyok!$A:$A,$N951))))</f>
        <v/>
      </c>
      <c r="C951" s="4" t="str">
        <f>IF($B951="","",MIN(INDEX(Bemenet!$F$2:$F$301,$M951),INDEX(Szabalyok!$B:$B,$N951)))</f>
        <v/>
      </c>
      <c r="D951" s="5" t="str">
        <f>IF(AND($B951&lt;&gt;"",$C951&lt;&gt;"",$B951&lt;=$C951),INDEX(Bemenet!$G$2:$G$301,$M951),"")</f>
        <v/>
      </c>
      <c r="E951" s="6" t="str">
        <f>IF(AND($B951&lt;&gt;"",$C951&lt;&gt;"",$B951&lt;=$C951),INDEX(Bemenet!$D$2:$D$301,$M951),"")</f>
        <v/>
      </c>
      <c r="F951" s="5" t="str">
        <f t="shared" si="126"/>
        <v/>
      </c>
      <c r="G951" s="5" t="str">
        <f t="shared" si="127"/>
        <v/>
      </c>
      <c r="H951" s="9" t="str">
        <f t="shared" si="128"/>
        <v/>
      </c>
      <c r="I951" s="5" t="str">
        <f t="shared" si="129"/>
        <v/>
      </c>
      <c r="J951" s="5" t="str">
        <f>IF(OR($L951="",NOT(COUNTIFS($L$2:$L951,$L951)=1)),"",SUMIFS($G:$G,$L:$L,$L951))</f>
        <v/>
      </c>
      <c r="K951" s="5" t="str">
        <f>IF(OR($L951="",NOT(COUNTIFS($L$2:$L951,$L951)=1)),"",SUMIFS($I:$I,$L:$L,$L951))</f>
        <v/>
      </c>
      <c r="L951" s="6" t="str">
        <f t="shared" si="130"/>
        <v/>
      </c>
      <c r="M951" s="6">
        <f t="shared" si="131"/>
        <v>38</v>
      </c>
      <c r="N951" s="6">
        <f t="shared" si="132"/>
        <v>26</v>
      </c>
      <c r="O951" s="9" t="str">
        <f>IF(AND($B951&lt;&gt;"",$C951&lt;&gt;"",$B951&lt;=$C951),INDEX(Szabalyok!$C:$C,$N951),"")</f>
        <v/>
      </c>
      <c r="P951">
        <f t="shared" si="134"/>
        <v>0</v>
      </c>
    </row>
    <row r="952" spans="1:16" x14ac:dyDescent="0.35">
      <c r="A952">
        <f t="shared" si="133"/>
        <v>0</v>
      </c>
      <c r="B952" s="4" t="str">
        <f>IF($M952&gt;300,"",IF(OR(INDEX(Bemenet!$E$2:$E$301,$M952)="",INDEX(Bemenet!$F$2:$F$301,$M952)=""),"",MAX(INDEX(Bemenet!$E$2:$E$301,$M952),INDEX(Szabalyok!$A:$A,$N952))))</f>
        <v/>
      </c>
      <c r="C952" s="4" t="str">
        <f>IF($B952="","",MIN(INDEX(Bemenet!$F$2:$F$301,$M952),INDEX(Szabalyok!$B:$B,$N952)))</f>
        <v/>
      </c>
      <c r="D952" s="5" t="str">
        <f>IF(AND($B952&lt;&gt;"",$C952&lt;&gt;"",$B952&lt;=$C952),INDEX(Bemenet!$G$2:$G$301,$M952),"")</f>
        <v/>
      </c>
      <c r="E952" s="6" t="str">
        <f>IF(AND($B952&lt;&gt;"",$C952&lt;&gt;"",$B952&lt;=$C952),INDEX(Bemenet!$D$2:$D$301,$M952),"")</f>
        <v/>
      </c>
      <c r="F952" s="5" t="str">
        <f t="shared" si="126"/>
        <v/>
      </c>
      <c r="G952" s="5" t="str">
        <f t="shared" si="127"/>
        <v/>
      </c>
      <c r="H952" s="9" t="str">
        <f t="shared" si="128"/>
        <v/>
      </c>
      <c r="I952" s="5" t="str">
        <f t="shared" si="129"/>
        <v/>
      </c>
      <c r="J952" s="5" t="str">
        <f>IF(OR($L952="",NOT(COUNTIFS($L$2:$L952,$L952)=1)),"",SUMIFS($G:$G,$L:$L,$L952))</f>
        <v/>
      </c>
      <c r="K952" s="5" t="str">
        <f>IF(OR($L952="",NOT(COUNTIFS($L$2:$L952,$L952)=1)),"",SUMIFS($I:$I,$L:$L,$L952))</f>
        <v/>
      </c>
      <c r="L952" s="6" t="str">
        <f t="shared" si="130"/>
        <v/>
      </c>
      <c r="M952" s="6">
        <f t="shared" si="131"/>
        <v>39</v>
      </c>
      <c r="N952" s="6">
        <f t="shared" si="132"/>
        <v>2</v>
      </c>
      <c r="O952" s="9" t="str">
        <f>IF(AND($B952&lt;&gt;"",$C952&lt;&gt;"",$B952&lt;=$C952),INDEX(Szabalyok!$C:$C,$N952),"")</f>
        <v/>
      </c>
      <c r="P952">
        <f t="shared" si="134"/>
        <v>0</v>
      </c>
    </row>
    <row r="953" spans="1:16" x14ac:dyDescent="0.35">
      <c r="A953">
        <f t="shared" si="133"/>
        <v>0</v>
      </c>
      <c r="B953" s="4" t="str">
        <f>IF($M953&gt;300,"",IF(OR(INDEX(Bemenet!$E$2:$E$301,$M953)="",INDEX(Bemenet!$F$2:$F$301,$M953)=""),"",MAX(INDEX(Bemenet!$E$2:$E$301,$M953),INDEX(Szabalyok!$A:$A,$N953))))</f>
        <v/>
      </c>
      <c r="C953" s="4" t="str">
        <f>IF($B953="","",MIN(INDEX(Bemenet!$F$2:$F$301,$M953),INDEX(Szabalyok!$B:$B,$N953)))</f>
        <v/>
      </c>
      <c r="D953" s="5" t="str">
        <f>IF(AND($B953&lt;&gt;"",$C953&lt;&gt;"",$B953&lt;=$C953),INDEX(Bemenet!$G$2:$G$301,$M953),"")</f>
        <v/>
      </c>
      <c r="E953" s="6" t="str">
        <f>IF(AND($B953&lt;&gt;"",$C953&lt;&gt;"",$B953&lt;=$C953),INDEX(Bemenet!$D$2:$D$301,$M953),"")</f>
        <v/>
      </c>
      <c r="F953" s="5" t="str">
        <f t="shared" si="126"/>
        <v/>
      </c>
      <c r="G953" s="5" t="str">
        <f t="shared" si="127"/>
        <v/>
      </c>
      <c r="H953" s="9" t="str">
        <f t="shared" si="128"/>
        <v/>
      </c>
      <c r="I953" s="5" t="str">
        <f t="shared" si="129"/>
        <v/>
      </c>
      <c r="J953" s="5" t="str">
        <f>IF(OR($L953="",NOT(COUNTIFS($L$2:$L953,$L953)=1)),"",SUMIFS($G:$G,$L:$L,$L953))</f>
        <v/>
      </c>
      <c r="K953" s="5" t="str">
        <f>IF(OR($L953="",NOT(COUNTIFS($L$2:$L953,$L953)=1)),"",SUMIFS($I:$I,$L:$L,$L953))</f>
        <v/>
      </c>
      <c r="L953" s="6" t="str">
        <f t="shared" si="130"/>
        <v/>
      </c>
      <c r="M953" s="6">
        <f t="shared" si="131"/>
        <v>39</v>
      </c>
      <c r="N953" s="6">
        <f t="shared" si="132"/>
        <v>3</v>
      </c>
      <c r="O953" s="9" t="str">
        <f>IF(AND($B953&lt;&gt;"",$C953&lt;&gt;"",$B953&lt;=$C953),INDEX(Szabalyok!$C:$C,$N953),"")</f>
        <v/>
      </c>
      <c r="P953">
        <f t="shared" si="134"/>
        <v>0</v>
      </c>
    </row>
    <row r="954" spans="1:16" x14ac:dyDescent="0.35">
      <c r="A954">
        <f t="shared" si="133"/>
        <v>0</v>
      </c>
      <c r="B954" s="4" t="str">
        <f>IF($M954&gt;300,"",IF(OR(INDEX(Bemenet!$E$2:$E$301,$M954)="",INDEX(Bemenet!$F$2:$F$301,$M954)=""),"",MAX(INDEX(Bemenet!$E$2:$E$301,$M954),INDEX(Szabalyok!$A:$A,$N954))))</f>
        <v/>
      </c>
      <c r="C954" s="4" t="str">
        <f>IF($B954="","",MIN(INDEX(Bemenet!$F$2:$F$301,$M954),INDEX(Szabalyok!$B:$B,$N954)))</f>
        <v/>
      </c>
      <c r="D954" s="5" t="str">
        <f>IF(AND($B954&lt;&gt;"",$C954&lt;&gt;"",$B954&lt;=$C954),INDEX(Bemenet!$G$2:$G$301,$M954),"")</f>
        <v/>
      </c>
      <c r="E954" s="6" t="str">
        <f>IF(AND($B954&lt;&gt;"",$C954&lt;&gt;"",$B954&lt;=$C954),INDEX(Bemenet!$D$2:$D$301,$M954),"")</f>
        <v/>
      </c>
      <c r="F954" s="5" t="str">
        <f t="shared" si="126"/>
        <v/>
      </c>
      <c r="G954" s="5" t="str">
        <f t="shared" si="127"/>
        <v/>
      </c>
      <c r="H954" s="9" t="str">
        <f t="shared" si="128"/>
        <v/>
      </c>
      <c r="I954" s="5" t="str">
        <f t="shared" si="129"/>
        <v/>
      </c>
      <c r="J954" s="5" t="str">
        <f>IF(OR($L954="",NOT(COUNTIFS($L$2:$L954,$L954)=1)),"",SUMIFS($G:$G,$L:$L,$L954))</f>
        <v/>
      </c>
      <c r="K954" s="5" t="str">
        <f>IF(OR($L954="",NOT(COUNTIFS($L$2:$L954,$L954)=1)),"",SUMIFS($I:$I,$L:$L,$L954))</f>
        <v/>
      </c>
      <c r="L954" s="6" t="str">
        <f t="shared" si="130"/>
        <v/>
      </c>
      <c r="M954" s="6">
        <f t="shared" si="131"/>
        <v>39</v>
      </c>
      <c r="N954" s="6">
        <f t="shared" si="132"/>
        <v>4</v>
      </c>
      <c r="O954" s="9" t="str">
        <f>IF(AND($B954&lt;&gt;"",$C954&lt;&gt;"",$B954&lt;=$C954),INDEX(Szabalyok!$C:$C,$N954),"")</f>
        <v/>
      </c>
      <c r="P954">
        <f t="shared" si="134"/>
        <v>0</v>
      </c>
    </row>
    <row r="955" spans="1:16" x14ac:dyDescent="0.35">
      <c r="A955">
        <f t="shared" si="133"/>
        <v>0</v>
      </c>
      <c r="B955" s="4" t="str">
        <f>IF($M955&gt;300,"",IF(OR(INDEX(Bemenet!$E$2:$E$301,$M955)="",INDEX(Bemenet!$F$2:$F$301,$M955)=""),"",MAX(INDEX(Bemenet!$E$2:$E$301,$M955),INDEX(Szabalyok!$A:$A,$N955))))</f>
        <v/>
      </c>
      <c r="C955" s="4" t="str">
        <f>IF($B955="","",MIN(INDEX(Bemenet!$F$2:$F$301,$M955),INDEX(Szabalyok!$B:$B,$N955)))</f>
        <v/>
      </c>
      <c r="D955" s="5" t="str">
        <f>IF(AND($B955&lt;&gt;"",$C955&lt;&gt;"",$B955&lt;=$C955),INDEX(Bemenet!$G$2:$G$301,$M955),"")</f>
        <v/>
      </c>
      <c r="E955" s="6" t="str">
        <f>IF(AND($B955&lt;&gt;"",$C955&lt;&gt;"",$B955&lt;=$C955),INDEX(Bemenet!$D$2:$D$301,$M955),"")</f>
        <v/>
      </c>
      <c r="F955" s="5" t="str">
        <f t="shared" si="126"/>
        <v/>
      </c>
      <c r="G955" s="5" t="str">
        <f t="shared" si="127"/>
        <v/>
      </c>
      <c r="H955" s="9" t="str">
        <f t="shared" si="128"/>
        <v/>
      </c>
      <c r="I955" s="5" t="str">
        <f t="shared" si="129"/>
        <v/>
      </c>
      <c r="J955" s="5" t="str">
        <f>IF(OR($L955="",NOT(COUNTIFS($L$2:$L955,$L955)=1)),"",SUMIFS($G:$G,$L:$L,$L955))</f>
        <v/>
      </c>
      <c r="K955" s="5" t="str">
        <f>IF(OR($L955="",NOT(COUNTIFS($L$2:$L955,$L955)=1)),"",SUMIFS($I:$I,$L:$L,$L955))</f>
        <v/>
      </c>
      <c r="L955" s="6" t="str">
        <f t="shared" si="130"/>
        <v/>
      </c>
      <c r="M955" s="6">
        <f t="shared" si="131"/>
        <v>39</v>
      </c>
      <c r="N955" s="6">
        <f t="shared" si="132"/>
        <v>5</v>
      </c>
      <c r="O955" s="9" t="str">
        <f>IF(AND($B955&lt;&gt;"",$C955&lt;&gt;"",$B955&lt;=$C955),INDEX(Szabalyok!$C:$C,$N955),"")</f>
        <v/>
      </c>
      <c r="P955">
        <f t="shared" si="134"/>
        <v>0</v>
      </c>
    </row>
    <row r="956" spans="1:16" x14ac:dyDescent="0.35">
      <c r="A956">
        <f t="shared" si="133"/>
        <v>0</v>
      </c>
      <c r="B956" s="4" t="str">
        <f>IF($M956&gt;300,"",IF(OR(INDEX(Bemenet!$E$2:$E$301,$M956)="",INDEX(Bemenet!$F$2:$F$301,$M956)=""),"",MAX(INDEX(Bemenet!$E$2:$E$301,$M956),INDEX(Szabalyok!$A:$A,$N956))))</f>
        <v/>
      </c>
      <c r="C956" s="4" t="str">
        <f>IF($B956="","",MIN(INDEX(Bemenet!$F$2:$F$301,$M956),INDEX(Szabalyok!$B:$B,$N956)))</f>
        <v/>
      </c>
      <c r="D956" s="5" t="str">
        <f>IF(AND($B956&lt;&gt;"",$C956&lt;&gt;"",$B956&lt;=$C956),INDEX(Bemenet!$G$2:$G$301,$M956),"")</f>
        <v/>
      </c>
      <c r="E956" s="6" t="str">
        <f>IF(AND($B956&lt;&gt;"",$C956&lt;&gt;"",$B956&lt;=$C956),INDEX(Bemenet!$D$2:$D$301,$M956),"")</f>
        <v/>
      </c>
      <c r="F956" s="5" t="str">
        <f t="shared" si="126"/>
        <v/>
      </c>
      <c r="G956" s="5" t="str">
        <f t="shared" si="127"/>
        <v/>
      </c>
      <c r="H956" s="9" t="str">
        <f t="shared" si="128"/>
        <v/>
      </c>
      <c r="I956" s="5" t="str">
        <f t="shared" si="129"/>
        <v/>
      </c>
      <c r="J956" s="5" t="str">
        <f>IF(OR($L956="",NOT(COUNTIFS($L$2:$L956,$L956)=1)),"",SUMIFS($G:$G,$L:$L,$L956))</f>
        <v/>
      </c>
      <c r="K956" s="5" t="str">
        <f>IF(OR($L956="",NOT(COUNTIFS($L$2:$L956,$L956)=1)),"",SUMIFS($I:$I,$L:$L,$L956))</f>
        <v/>
      </c>
      <c r="L956" s="6" t="str">
        <f t="shared" si="130"/>
        <v/>
      </c>
      <c r="M956" s="6">
        <f t="shared" si="131"/>
        <v>39</v>
      </c>
      <c r="N956" s="6">
        <f t="shared" si="132"/>
        <v>6</v>
      </c>
      <c r="O956" s="9" t="str">
        <f>IF(AND($B956&lt;&gt;"",$C956&lt;&gt;"",$B956&lt;=$C956),INDEX(Szabalyok!$C:$C,$N956),"")</f>
        <v/>
      </c>
      <c r="P956">
        <f t="shared" si="134"/>
        <v>0</v>
      </c>
    </row>
    <row r="957" spans="1:16" x14ac:dyDescent="0.35">
      <c r="A957">
        <f t="shared" si="133"/>
        <v>0</v>
      </c>
      <c r="B957" s="4" t="str">
        <f>IF($M957&gt;300,"",IF(OR(INDEX(Bemenet!$E$2:$E$301,$M957)="",INDEX(Bemenet!$F$2:$F$301,$M957)=""),"",MAX(INDEX(Bemenet!$E$2:$E$301,$M957),INDEX(Szabalyok!$A:$A,$N957))))</f>
        <v/>
      </c>
      <c r="C957" s="4" t="str">
        <f>IF($B957="","",MIN(INDEX(Bemenet!$F$2:$F$301,$M957),INDEX(Szabalyok!$B:$B,$N957)))</f>
        <v/>
      </c>
      <c r="D957" s="5" t="str">
        <f>IF(AND($B957&lt;&gt;"",$C957&lt;&gt;"",$B957&lt;=$C957),INDEX(Bemenet!$G$2:$G$301,$M957),"")</f>
        <v/>
      </c>
      <c r="E957" s="6" t="str">
        <f>IF(AND($B957&lt;&gt;"",$C957&lt;&gt;"",$B957&lt;=$C957),INDEX(Bemenet!$D$2:$D$301,$M957),"")</f>
        <v/>
      </c>
      <c r="F957" s="5" t="str">
        <f t="shared" si="126"/>
        <v/>
      </c>
      <c r="G957" s="5" t="str">
        <f t="shared" si="127"/>
        <v/>
      </c>
      <c r="H957" s="9" t="str">
        <f t="shared" si="128"/>
        <v/>
      </c>
      <c r="I957" s="5" t="str">
        <f t="shared" si="129"/>
        <v/>
      </c>
      <c r="J957" s="5" t="str">
        <f>IF(OR($L957="",NOT(COUNTIFS($L$2:$L957,$L957)=1)),"",SUMIFS($G:$G,$L:$L,$L957))</f>
        <v/>
      </c>
      <c r="K957" s="5" t="str">
        <f>IF(OR($L957="",NOT(COUNTIFS($L$2:$L957,$L957)=1)),"",SUMIFS($I:$I,$L:$L,$L957))</f>
        <v/>
      </c>
      <c r="L957" s="6" t="str">
        <f t="shared" si="130"/>
        <v/>
      </c>
      <c r="M957" s="6">
        <f t="shared" si="131"/>
        <v>39</v>
      </c>
      <c r="N957" s="6">
        <f t="shared" si="132"/>
        <v>7</v>
      </c>
      <c r="O957" s="9" t="str">
        <f>IF(AND($B957&lt;&gt;"",$C957&lt;&gt;"",$B957&lt;=$C957),INDEX(Szabalyok!$C:$C,$N957),"")</f>
        <v/>
      </c>
      <c r="P957">
        <f t="shared" si="134"/>
        <v>0</v>
      </c>
    </row>
    <row r="958" spans="1:16" x14ac:dyDescent="0.35">
      <c r="A958">
        <f t="shared" si="133"/>
        <v>0</v>
      </c>
      <c r="B958" s="4" t="str">
        <f>IF($M958&gt;300,"",IF(OR(INDEX(Bemenet!$E$2:$E$301,$M958)="",INDEX(Bemenet!$F$2:$F$301,$M958)=""),"",MAX(INDEX(Bemenet!$E$2:$E$301,$M958),INDEX(Szabalyok!$A:$A,$N958))))</f>
        <v/>
      </c>
      <c r="C958" s="4" t="str">
        <f>IF($B958="","",MIN(INDEX(Bemenet!$F$2:$F$301,$M958),INDEX(Szabalyok!$B:$B,$N958)))</f>
        <v/>
      </c>
      <c r="D958" s="5" t="str">
        <f>IF(AND($B958&lt;&gt;"",$C958&lt;&gt;"",$B958&lt;=$C958),INDEX(Bemenet!$G$2:$G$301,$M958),"")</f>
        <v/>
      </c>
      <c r="E958" s="6" t="str">
        <f>IF(AND($B958&lt;&gt;"",$C958&lt;&gt;"",$B958&lt;=$C958),INDEX(Bemenet!$D$2:$D$301,$M958),"")</f>
        <v/>
      </c>
      <c r="F958" s="5" t="str">
        <f t="shared" si="126"/>
        <v/>
      </c>
      <c r="G958" s="5" t="str">
        <f t="shared" si="127"/>
        <v/>
      </c>
      <c r="H958" s="9" t="str">
        <f t="shared" si="128"/>
        <v/>
      </c>
      <c r="I958" s="5" t="str">
        <f t="shared" si="129"/>
        <v/>
      </c>
      <c r="J958" s="5" t="str">
        <f>IF(OR($L958="",NOT(COUNTIFS($L$2:$L958,$L958)=1)),"",SUMIFS($G:$G,$L:$L,$L958))</f>
        <v/>
      </c>
      <c r="K958" s="5" t="str">
        <f>IF(OR($L958="",NOT(COUNTIFS($L$2:$L958,$L958)=1)),"",SUMIFS($I:$I,$L:$L,$L958))</f>
        <v/>
      </c>
      <c r="L958" s="6" t="str">
        <f t="shared" si="130"/>
        <v/>
      </c>
      <c r="M958" s="6">
        <f t="shared" si="131"/>
        <v>39</v>
      </c>
      <c r="N958" s="6">
        <f t="shared" si="132"/>
        <v>8</v>
      </c>
      <c r="O958" s="9" t="str">
        <f>IF(AND($B958&lt;&gt;"",$C958&lt;&gt;"",$B958&lt;=$C958),INDEX(Szabalyok!$C:$C,$N958),"")</f>
        <v/>
      </c>
      <c r="P958">
        <f t="shared" si="134"/>
        <v>0</v>
      </c>
    </row>
    <row r="959" spans="1:16" x14ac:dyDescent="0.35">
      <c r="A959">
        <f t="shared" si="133"/>
        <v>0</v>
      </c>
      <c r="B959" s="4" t="str">
        <f>IF($M959&gt;300,"",IF(OR(INDEX(Bemenet!$E$2:$E$301,$M959)="",INDEX(Bemenet!$F$2:$F$301,$M959)=""),"",MAX(INDEX(Bemenet!$E$2:$E$301,$M959),INDEX(Szabalyok!$A:$A,$N959))))</f>
        <v/>
      </c>
      <c r="C959" s="4" t="str">
        <f>IF($B959="","",MIN(INDEX(Bemenet!$F$2:$F$301,$M959),INDEX(Szabalyok!$B:$B,$N959)))</f>
        <v/>
      </c>
      <c r="D959" s="5" t="str">
        <f>IF(AND($B959&lt;&gt;"",$C959&lt;&gt;"",$B959&lt;=$C959),INDEX(Bemenet!$G$2:$G$301,$M959),"")</f>
        <v/>
      </c>
      <c r="E959" s="6" t="str">
        <f>IF(AND($B959&lt;&gt;"",$C959&lt;&gt;"",$B959&lt;=$C959),INDEX(Bemenet!$D$2:$D$301,$M959),"")</f>
        <v/>
      </c>
      <c r="F959" s="5" t="str">
        <f t="shared" si="126"/>
        <v/>
      </c>
      <c r="G959" s="5" t="str">
        <f t="shared" si="127"/>
        <v/>
      </c>
      <c r="H959" s="9" t="str">
        <f t="shared" si="128"/>
        <v/>
      </c>
      <c r="I959" s="5" t="str">
        <f t="shared" si="129"/>
        <v/>
      </c>
      <c r="J959" s="5" t="str">
        <f>IF(OR($L959="",NOT(COUNTIFS($L$2:$L959,$L959)=1)),"",SUMIFS($G:$G,$L:$L,$L959))</f>
        <v/>
      </c>
      <c r="K959" s="5" t="str">
        <f>IF(OR($L959="",NOT(COUNTIFS($L$2:$L959,$L959)=1)),"",SUMIFS($I:$I,$L:$L,$L959))</f>
        <v/>
      </c>
      <c r="L959" s="6" t="str">
        <f t="shared" si="130"/>
        <v/>
      </c>
      <c r="M959" s="6">
        <f t="shared" si="131"/>
        <v>39</v>
      </c>
      <c r="N959" s="6">
        <f t="shared" si="132"/>
        <v>9</v>
      </c>
      <c r="O959" s="9" t="str">
        <f>IF(AND($B959&lt;&gt;"",$C959&lt;&gt;"",$B959&lt;=$C959),INDEX(Szabalyok!$C:$C,$N959),"")</f>
        <v/>
      </c>
      <c r="P959">
        <f t="shared" si="134"/>
        <v>0</v>
      </c>
    </row>
    <row r="960" spans="1:16" x14ac:dyDescent="0.35">
      <c r="A960">
        <f t="shared" si="133"/>
        <v>0</v>
      </c>
      <c r="B960" s="4" t="str">
        <f>IF($M960&gt;300,"",IF(OR(INDEX(Bemenet!$E$2:$E$301,$M960)="",INDEX(Bemenet!$F$2:$F$301,$M960)=""),"",MAX(INDEX(Bemenet!$E$2:$E$301,$M960),INDEX(Szabalyok!$A:$A,$N960))))</f>
        <v/>
      </c>
      <c r="C960" s="4" t="str">
        <f>IF($B960="","",MIN(INDEX(Bemenet!$F$2:$F$301,$M960),INDEX(Szabalyok!$B:$B,$N960)))</f>
        <v/>
      </c>
      <c r="D960" s="5" t="str">
        <f>IF(AND($B960&lt;&gt;"",$C960&lt;&gt;"",$B960&lt;=$C960),INDEX(Bemenet!$G$2:$G$301,$M960),"")</f>
        <v/>
      </c>
      <c r="E960" s="6" t="str">
        <f>IF(AND($B960&lt;&gt;"",$C960&lt;&gt;"",$B960&lt;=$C960),INDEX(Bemenet!$D$2:$D$301,$M960),"")</f>
        <v/>
      </c>
      <c r="F960" s="5" t="str">
        <f t="shared" si="126"/>
        <v/>
      </c>
      <c r="G960" s="5" t="str">
        <f t="shared" si="127"/>
        <v/>
      </c>
      <c r="H960" s="9" t="str">
        <f t="shared" si="128"/>
        <v/>
      </c>
      <c r="I960" s="5" t="str">
        <f t="shared" si="129"/>
        <v/>
      </c>
      <c r="J960" s="5" t="str">
        <f>IF(OR($L960="",NOT(COUNTIFS($L$2:$L960,$L960)=1)),"",SUMIFS($G:$G,$L:$L,$L960))</f>
        <v/>
      </c>
      <c r="K960" s="5" t="str">
        <f>IF(OR($L960="",NOT(COUNTIFS($L$2:$L960,$L960)=1)),"",SUMIFS($I:$I,$L:$L,$L960))</f>
        <v/>
      </c>
      <c r="L960" s="6" t="str">
        <f t="shared" si="130"/>
        <v/>
      </c>
      <c r="M960" s="6">
        <f t="shared" si="131"/>
        <v>39</v>
      </c>
      <c r="N960" s="6">
        <f t="shared" si="132"/>
        <v>10</v>
      </c>
      <c r="O960" s="9" t="str">
        <f>IF(AND($B960&lt;&gt;"",$C960&lt;&gt;"",$B960&lt;=$C960),INDEX(Szabalyok!$C:$C,$N960),"")</f>
        <v/>
      </c>
      <c r="P960">
        <f t="shared" si="134"/>
        <v>0</v>
      </c>
    </row>
    <row r="961" spans="1:16" x14ac:dyDescent="0.35">
      <c r="A961">
        <f t="shared" si="133"/>
        <v>0</v>
      </c>
      <c r="B961" s="4" t="str">
        <f>IF($M961&gt;300,"",IF(OR(INDEX(Bemenet!$E$2:$E$301,$M961)="",INDEX(Bemenet!$F$2:$F$301,$M961)=""),"",MAX(INDEX(Bemenet!$E$2:$E$301,$M961),INDEX(Szabalyok!$A:$A,$N961))))</f>
        <v/>
      </c>
      <c r="C961" s="4" t="str">
        <f>IF($B961="","",MIN(INDEX(Bemenet!$F$2:$F$301,$M961),INDEX(Szabalyok!$B:$B,$N961)))</f>
        <v/>
      </c>
      <c r="D961" s="5" t="str">
        <f>IF(AND($B961&lt;&gt;"",$C961&lt;&gt;"",$B961&lt;=$C961),INDEX(Bemenet!$G$2:$G$301,$M961),"")</f>
        <v/>
      </c>
      <c r="E961" s="6" t="str">
        <f>IF(AND($B961&lt;&gt;"",$C961&lt;&gt;"",$B961&lt;=$C961),INDEX(Bemenet!$D$2:$D$301,$M961),"")</f>
        <v/>
      </c>
      <c r="F961" s="5" t="str">
        <f t="shared" si="126"/>
        <v/>
      </c>
      <c r="G961" s="5" t="str">
        <f t="shared" si="127"/>
        <v/>
      </c>
      <c r="H961" s="9" t="str">
        <f t="shared" si="128"/>
        <v/>
      </c>
      <c r="I961" s="5" t="str">
        <f t="shared" si="129"/>
        <v/>
      </c>
      <c r="J961" s="5" t="str">
        <f>IF(OR($L961="",NOT(COUNTIFS($L$2:$L961,$L961)=1)),"",SUMIFS($G:$G,$L:$L,$L961))</f>
        <v/>
      </c>
      <c r="K961" s="5" t="str">
        <f>IF(OR($L961="",NOT(COUNTIFS($L$2:$L961,$L961)=1)),"",SUMIFS($I:$I,$L:$L,$L961))</f>
        <v/>
      </c>
      <c r="L961" s="6" t="str">
        <f t="shared" si="130"/>
        <v/>
      </c>
      <c r="M961" s="6">
        <f t="shared" si="131"/>
        <v>39</v>
      </c>
      <c r="N961" s="6">
        <f t="shared" si="132"/>
        <v>11</v>
      </c>
      <c r="O961" s="9" t="str">
        <f>IF(AND($B961&lt;&gt;"",$C961&lt;&gt;"",$B961&lt;=$C961),INDEX(Szabalyok!$C:$C,$N961),"")</f>
        <v/>
      </c>
      <c r="P961">
        <f t="shared" si="134"/>
        <v>0</v>
      </c>
    </row>
    <row r="962" spans="1:16" x14ac:dyDescent="0.35">
      <c r="A962">
        <f t="shared" si="133"/>
        <v>0</v>
      </c>
      <c r="B962" s="4" t="str">
        <f>IF($M962&gt;300,"",IF(OR(INDEX(Bemenet!$E$2:$E$301,$M962)="",INDEX(Bemenet!$F$2:$F$301,$M962)=""),"",MAX(INDEX(Bemenet!$E$2:$E$301,$M962),INDEX(Szabalyok!$A:$A,$N962))))</f>
        <v/>
      </c>
      <c r="C962" s="4" t="str">
        <f>IF($B962="","",MIN(INDEX(Bemenet!$F$2:$F$301,$M962),INDEX(Szabalyok!$B:$B,$N962)))</f>
        <v/>
      </c>
      <c r="D962" s="5" t="str">
        <f>IF(AND($B962&lt;&gt;"",$C962&lt;&gt;"",$B962&lt;=$C962),INDEX(Bemenet!$G$2:$G$301,$M962),"")</f>
        <v/>
      </c>
      <c r="E962" s="6" t="str">
        <f>IF(AND($B962&lt;&gt;"",$C962&lt;&gt;"",$B962&lt;=$C962),INDEX(Bemenet!$D$2:$D$301,$M962),"")</f>
        <v/>
      </c>
      <c r="F962" s="5" t="str">
        <f t="shared" ref="F962:F1025" si="135">IF(AND($B962&lt;&gt;"",$C962&lt;&gt;"",$B962&lt;=$C962),$C962-$B962+1,"")</f>
        <v/>
      </c>
      <c r="G962" s="5" t="str">
        <f t="shared" ref="G962:G1025" si="136">IF($F962="","",$F962*$D962)</f>
        <v/>
      </c>
      <c r="H962" s="9" t="str">
        <f t="shared" ref="H962:H1025" si="137">IF($G962="","",$O962)</f>
        <v/>
      </c>
      <c r="I962" s="5" t="str">
        <f t="shared" ref="I962:I1025" si="138">IF($G962="","",$G962*IF($H962="",$O962,$H962)/100)</f>
        <v/>
      </c>
      <c r="J962" s="5" t="str">
        <f>IF(OR($L962="",NOT(COUNTIFS($L$2:$L962,$L962)=1)),"",SUMIFS($G:$G,$L:$L,$L962))</f>
        <v/>
      </c>
      <c r="K962" s="5" t="str">
        <f>IF(OR($L962="",NOT(COUNTIFS($L$2:$L962,$L962)=1)),"",SUMIFS($I:$I,$L:$L,$L962))</f>
        <v/>
      </c>
      <c r="L962" s="6" t="str">
        <f t="shared" ref="L962:L1025" si="139">IF($B962="","",YEAR($B962))</f>
        <v/>
      </c>
      <c r="M962" s="6">
        <f t="shared" ref="M962:M1025" si="140">INT((ROW()-2)/25)+1</f>
        <v>39</v>
      </c>
      <c r="N962" s="6">
        <f t="shared" ref="N962:N1025" si="141">MOD(ROW()-2,25)+2</f>
        <v>12</v>
      </c>
      <c r="O962" s="9" t="str">
        <f>IF(AND($B962&lt;&gt;"",$C962&lt;&gt;"",$B962&lt;=$C962),INDEX(Szabalyok!$C:$C,$N962),"")</f>
        <v/>
      </c>
      <c r="P962">
        <f t="shared" si="134"/>
        <v>0</v>
      </c>
    </row>
    <row r="963" spans="1:16" x14ac:dyDescent="0.35">
      <c r="A963">
        <f t="shared" si="133"/>
        <v>0</v>
      </c>
      <c r="B963" s="4" t="str">
        <f>IF($M963&gt;300,"",IF(OR(INDEX(Bemenet!$E$2:$E$301,$M963)="",INDEX(Bemenet!$F$2:$F$301,$M963)=""),"",MAX(INDEX(Bemenet!$E$2:$E$301,$M963),INDEX(Szabalyok!$A:$A,$N963))))</f>
        <v/>
      </c>
      <c r="C963" s="4" t="str">
        <f>IF($B963="","",MIN(INDEX(Bemenet!$F$2:$F$301,$M963),INDEX(Szabalyok!$B:$B,$N963)))</f>
        <v/>
      </c>
      <c r="D963" s="5" t="str">
        <f>IF(AND($B963&lt;&gt;"",$C963&lt;&gt;"",$B963&lt;=$C963),INDEX(Bemenet!$G$2:$G$301,$M963),"")</f>
        <v/>
      </c>
      <c r="E963" s="6" t="str">
        <f>IF(AND($B963&lt;&gt;"",$C963&lt;&gt;"",$B963&lt;=$C963),INDEX(Bemenet!$D$2:$D$301,$M963),"")</f>
        <v/>
      </c>
      <c r="F963" s="5" t="str">
        <f t="shared" si="135"/>
        <v/>
      </c>
      <c r="G963" s="5" t="str">
        <f t="shared" si="136"/>
        <v/>
      </c>
      <c r="H963" s="9" t="str">
        <f t="shared" si="137"/>
        <v/>
      </c>
      <c r="I963" s="5" t="str">
        <f t="shared" si="138"/>
        <v/>
      </c>
      <c r="J963" s="5" t="str">
        <f>IF(OR($L963="",NOT(COUNTIFS($L$2:$L963,$L963)=1)),"",SUMIFS($G:$G,$L:$L,$L963))</f>
        <v/>
      </c>
      <c r="K963" s="5" t="str">
        <f>IF(OR($L963="",NOT(COUNTIFS($L$2:$L963,$L963)=1)),"",SUMIFS($I:$I,$L:$L,$L963))</f>
        <v/>
      </c>
      <c r="L963" s="6" t="str">
        <f t="shared" si="139"/>
        <v/>
      </c>
      <c r="M963" s="6">
        <f t="shared" si="140"/>
        <v>39</v>
      </c>
      <c r="N963" s="6">
        <f t="shared" si="141"/>
        <v>13</v>
      </c>
      <c r="O963" s="9" t="str">
        <f>IF(AND($B963&lt;&gt;"",$C963&lt;&gt;"",$B963&lt;=$C963),INDEX(Szabalyok!$C:$C,$N963),"")</f>
        <v/>
      </c>
      <c r="P963">
        <f t="shared" si="134"/>
        <v>0</v>
      </c>
    </row>
    <row r="964" spans="1:16" x14ac:dyDescent="0.35">
      <c r="A964">
        <f t="shared" ref="A964:A1027" si="142">IF(P964=P963,0,P964)</f>
        <v>0</v>
      </c>
      <c r="B964" s="4" t="str">
        <f>IF($M964&gt;300,"",IF(OR(INDEX(Bemenet!$E$2:$E$301,$M964)="",INDEX(Bemenet!$F$2:$F$301,$M964)=""),"",MAX(INDEX(Bemenet!$E$2:$E$301,$M964),INDEX(Szabalyok!$A:$A,$N964))))</f>
        <v/>
      </c>
      <c r="C964" s="4" t="str">
        <f>IF($B964="","",MIN(INDEX(Bemenet!$F$2:$F$301,$M964),INDEX(Szabalyok!$B:$B,$N964)))</f>
        <v/>
      </c>
      <c r="D964" s="5" t="str">
        <f>IF(AND($B964&lt;&gt;"",$C964&lt;&gt;"",$B964&lt;=$C964),INDEX(Bemenet!$G$2:$G$301,$M964),"")</f>
        <v/>
      </c>
      <c r="E964" s="6" t="str">
        <f>IF(AND($B964&lt;&gt;"",$C964&lt;&gt;"",$B964&lt;=$C964),INDEX(Bemenet!$D$2:$D$301,$M964),"")</f>
        <v/>
      </c>
      <c r="F964" s="5" t="str">
        <f t="shared" si="135"/>
        <v/>
      </c>
      <c r="G964" s="5" t="str">
        <f t="shared" si="136"/>
        <v/>
      </c>
      <c r="H964" s="9" t="str">
        <f t="shared" si="137"/>
        <v/>
      </c>
      <c r="I964" s="5" t="str">
        <f t="shared" si="138"/>
        <v/>
      </c>
      <c r="J964" s="5" t="str">
        <f>IF(OR($L964="",NOT(COUNTIFS($L$2:$L964,$L964)=1)),"",SUMIFS($G:$G,$L:$L,$L964))</f>
        <v/>
      </c>
      <c r="K964" s="5" t="str">
        <f>IF(OR($L964="",NOT(COUNTIFS($L$2:$L964,$L964)=1)),"",SUMIFS($I:$I,$L:$L,$L964))</f>
        <v/>
      </c>
      <c r="L964" s="6" t="str">
        <f t="shared" si="139"/>
        <v/>
      </c>
      <c r="M964" s="6">
        <f t="shared" si="140"/>
        <v>39</v>
      </c>
      <c r="N964" s="6">
        <f t="shared" si="141"/>
        <v>14</v>
      </c>
      <c r="O964" s="9" t="str">
        <f>IF(AND($B964&lt;&gt;"",$C964&lt;&gt;"",$B964&lt;=$C964),INDEX(Szabalyok!$C:$C,$N964),"")</f>
        <v/>
      </c>
      <c r="P964">
        <f t="shared" ref="P964:P1027" si="143">IF(D964="",P963,P963+1)</f>
        <v>0</v>
      </c>
    </row>
    <row r="965" spans="1:16" x14ac:dyDescent="0.35">
      <c r="A965">
        <f t="shared" si="142"/>
        <v>0</v>
      </c>
      <c r="B965" s="4" t="str">
        <f>IF($M965&gt;300,"",IF(OR(INDEX(Bemenet!$E$2:$E$301,$M965)="",INDEX(Bemenet!$F$2:$F$301,$M965)=""),"",MAX(INDEX(Bemenet!$E$2:$E$301,$M965),INDEX(Szabalyok!$A:$A,$N965))))</f>
        <v/>
      </c>
      <c r="C965" s="4" t="str">
        <f>IF($B965="","",MIN(INDEX(Bemenet!$F$2:$F$301,$M965),INDEX(Szabalyok!$B:$B,$N965)))</f>
        <v/>
      </c>
      <c r="D965" s="5" t="str">
        <f>IF(AND($B965&lt;&gt;"",$C965&lt;&gt;"",$B965&lt;=$C965),INDEX(Bemenet!$G$2:$G$301,$M965),"")</f>
        <v/>
      </c>
      <c r="E965" s="6" t="str">
        <f>IF(AND($B965&lt;&gt;"",$C965&lt;&gt;"",$B965&lt;=$C965),INDEX(Bemenet!$D$2:$D$301,$M965),"")</f>
        <v/>
      </c>
      <c r="F965" s="5" t="str">
        <f t="shared" si="135"/>
        <v/>
      </c>
      <c r="G965" s="5" t="str">
        <f t="shared" si="136"/>
        <v/>
      </c>
      <c r="H965" s="9" t="str">
        <f t="shared" si="137"/>
        <v/>
      </c>
      <c r="I965" s="5" t="str">
        <f t="shared" si="138"/>
        <v/>
      </c>
      <c r="J965" s="5" t="str">
        <f>IF(OR($L965="",NOT(COUNTIFS($L$2:$L965,$L965)=1)),"",SUMIFS($G:$G,$L:$L,$L965))</f>
        <v/>
      </c>
      <c r="K965" s="5" t="str">
        <f>IF(OR($L965="",NOT(COUNTIFS($L$2:$L965,$L965)=1)),"",SUMIFS($I:$I,$L:$L,$L965))</f>
        <v/>
      </c>
      <c r="L965" s="6" t="str">
        <f t="shared" si="139"/>
        <v/>
      </c>
      <c r="M965" s="6">
        <f t="shared" si="140"/>
        <v>39</v>
      </c>
      <c r="N965" s="6">
        <f t="shared" si="141"/>
        <v>15</v>
      </c>
      <c r="O965" s="9" t="str">
        <f>IF(AND($B965&lt;&gt;"",$C965&lt;&gt;"",$B965&lt;=$C965),INDEX(Szabalyok!$C:$C,$N965),"")</f>
        <v/>
      </c>
      <c r="P965">
        <f t="shared" si="143"/>
        <v>0</v>
      </c>
    </row>
    <row r="966" spans="1:16" x14ac:dyDescent="0.35">
      <c r="A966">
        <f t="shared" si="142"/>
        <v>0</v>
      </c>
      <c r="B966" s="4" t="str">
        <f>IF($M966&gt;300,"",IF(OR(INDEX(Bemenet!$E$2:$E$301,$M966)="",INDEX(Bemenet!$F$2:$F$301,$M966)=""),"",MAX(INDEX(Bemenet!$E$2:$E$301,$M966),INDEX(Szabalyok!$A:$A,$N966))))</f>
        <v/>
      </c>
      <c r="C966" s="4" t="str">
        <f>IF($B966="","",MIN(INDEX(Bemenet!$F$2:$F$301,$M966),INDEX(Szabalyok!$B:$B,$N966)))</f>
        <v/>
      </c>
      <c r="D966" s="5" t="str">
        <f>IF(AND($B966&lt;&gt;"",$C966&lt;&gt;"",$B966&lt;=$C966),INDEX(Bemenet!$G$2:$G$301,$M966),"")</f>
        <v/>
      </c>
      <c r="E966" s="6" t="str">
        <f>IF(AND($B966&lt;&gt;"",$C966&lt;&gt;"",$B966&lt;=$C966),INDEX(Bemenet!$D$2:$D$301,$M966),"")</f>
        <v/>
      </c>
      <c r="F966" s="5" t="str">
        <f t="shared" si="135"/>
        <v/>
      </c>
      <c r="G966" s="5" t="str">
        <f t="shared" si="136"/>
        <v/>
      </c>
      <c r="H966" s="9" t="str">
        <f t="shared" si="137"/>
        <v/>
      </c>
      <c r="I966" s="5" t="str">
        <f t="shared" si="138"/>
        <v/>
      </c>
      <c r="J966" s="5" t="str">
        <f>IF(OR($L966="",NOT(COUNTIFS($L$2:$L966,$L966)=1)),"",SUMIFS($G:$G,$L:$L,$L966))</f>
        <v/>
      </c>
      <c r="K966" s="5" t="str">
        <f>IF(OR($L966="",NOT(COUNTIFS($L$2:$L966,$L966)=1)),"",SUMIFS($I:$I,$L:$L,$L966))</f>
        <v/>
      </c>
      <c r="L966" s="6" t="str">
        <f t="shared" si="139"/>
        <v/>
      </c>
      <c r="M966" s="6">
        <f t="shared" si="140"/>
        <v>39</v>
      </c>
      <c r="N966" s="6">
        <f t="shared" si="141"/>
        <v>16</v>
      </c>
      <c r="O966" s="9" t="str">
        <f>IF(AND($B966&lt;&gt;"",$C966&lt;&gt;"",$B966&lt;=$C966),INDEX(Szabalyok!$C:$C,$N966),"")</f>
        <v/>
      </c>
      <c r="P966">
        <f t="shared" si="143"/>
        <v>0</v>
      </c>
    </row>
    <row r="967" spans="1:16" x14ac:dyDescent="0.35">
      <c r="A967">
        <f t="shared" si="142"/>
        <v>0</v>
      </c>
      <c r="B967" s="4" t="str">
        <f>IF($M967&gt;300,"",IF(OR(INDEX(Bemenet!$E$2:$E$301,$M967)="",INDEX(Bemenet!$F$2:$F$301,$M967)=""),"",MAX(INDEX(Bemenet!$E$2:$E$301,$M967),INDEX(Szabalyok!$A:$A,$N967))))</f>
        <v/>
      </c>
      <c r="C967" s="4" t="str">
        <f>IF($B967="","",MIN(INDEX(Bemenet!$F$2:$F$301,$M967),INDEX(Szabalyok!$B:$B,$N967)))</f>
        <v/>
      </c>
      <c r="D967" s="5" t="str">
        <f>IF(AND($B967&lt;&gt;"",$C967&lt;&gt;"",$B967&lt;=$C967),INDEX(Bemenet!$G$2:$G$301,$M967),"")</f>
        <v/>
      </c>
      <c r="E967" s="6" t="str">
        <f>IF(AND($B967&lt;&gt;"",$C967&lt;&gt;"",$B967&lt;=$C967),INDEX(Bemenet!$D$2:$D$301,$M967),"")</f>
        <v/>
      </c>
      <c r="F967" s="5" t="str">
        <f t="shared" si="135"/>
        <v/>
      </c>
      <c r="G967" s="5" t="str">
        <f t="shared" si="136"/>
        <v/>
      </c>
      <c r="H967" s="9" t="str">
        <f t="shared" si="137"/>
        <v/>
      </c>
      <c r="I967" s="5" t="str">
        <f t="shared" si="138"/>
        <v/>
      </c>
      <c r="J967" s="5" t="str">
        <f>IF(OR($L967="",NOT(COUNTIFS($L$2:$L967,$L967)=1)),"",SUMIFS($G:$G,$L:$L,$L967))</f>
        <v/>
      </c>
      <c r="K967" s="5" t="str">
        <f>IF(OR($L967="",NOT(COUNTIFS($L$2:$L967,$L967)=1)),"",SUMIFS($I:$I,$L:$L,$L967))</f>
        <v/>
      </c>
      <c r="L967" s="6" t="str">
        <f t="shared" si="139"/>
        <v/>
      </c>
      <c r="M967" s="6">
        <f t="shared" si="140"/>
        <v>39</v>
      </c>
      <c r="N967" s="6">
        <f t="shared" si="141"/>
        <v>17</v>
      </c>
      <c r="O967" s="9" t="str">
        <f>IF(AND($B967&lt;&gt;"",$C967&lt;&gt;"",$B967&lt;=$C967),INDEX(Szabalyok!$C:$C,$N967),"")</f>
        <v/>
      </c>
      <c r="P967">
        <f t="shared" si="143"/>
        <v>0</v>
      </c>
    </row>
    <row r="968" spans="1:16" x14ac:dyDescent="0.35">
      <c r="A968">
        <f t="shared" si="142"/>
        <v>0</v>
      </c>
      <c r="B968" s="4" t="str">
        <f>IF($M968&gt;300,"",IF(OR(INDEX(Bemenet!$E$2:$E$301,$M968)="",INDEX(Bemenet!$F$2:$F$301,$M968)=""),"",MAX(INDEX(Bemenet!$E$2:$E$301,$M968),INDEX(Szabalyok!$A:$A,$N968))))</f>
        <v/>
      </c>
      <c r="C968" s="4" t="str">
        <f>IF($B968="","",MIN(INDEX(Bemenet!$F$2:$F$301,$M968),INDEX(Szabalyok!$B:$B,$N968)))</f>
        <v/>
      </c>
      <c r="D968" s="5" t="str">
        <f>IF(AND($B968&lt;&gt;"",$C968&lt;&gt;"",$B968&lt;=$C968),INDEX(Bemenet!$G$2:$G$301,$M968),"")</f>
        <v/>
      </c>
      <c r="E968" s="6" t="str">
        <f>IF(AND($B968&lt;&gt;"",$C968&lt;&gt;"",$B968&lt;=$C968),INDEX(Bemenet!$D$2:$D$301,$M968),"")</f>
        <v/>
      </c>
      <c r="F968" s="5" t="str">
        <f t="shared" si="135"/>
        <v/>
      </c>
      <c r="G968" s="5" t="str">
        <f t="shared" si="136"/>
        <v/>
      </c>
      <c r="H968" s="9" t="str">
        <f t="shared" si="137"/>
        <v/>
      </c>
      <c r="I968" s="5" t="str">
        <f t="shared" si="138"/>
        <v/>
      </c>
      <c r="J968" s="5" t="str">
        <f>IF(OR($L968="",NOT(COUNTIFS($L$2:$L968,$L968)=1)),"",SUMIFS($G:$G,$L:$L,$L968))</f>
        <v/>
      </c>
      <c r="K968" s="5" t="str">
        <f>IF(OR($L968="",NOT(COUNTIFS($L$2:$L968,$L968)=1)),"",SUMIFS($I:$I,$L:$L,$L968))</f>
        <v/>
      </c>
      <c r="L968" s="6" t="str">
        <f t="shared" si="139"/>
        <v/>
      </c>
      <c r="M968" s="6">
        <f t="shared" si="140"/>
        <v>39</v>
      </c>
      <c r="N968" s="6">
        <f t="shared" si="141"/>
        <v>18</v>
      </c>
      <c r="O968" s="9" t="str">
        <f>IF(AND($B968&lt;&gt;"",$C968&lt;&gt;"",$B968&lt;=$C968),INDEX(Szabalyok!$C:$C,$N968),"")</f>
        <v/>
      </c>
      <c r="P968">
        <f t="shared" si="143"/>
        <v>0</v>
      </c>
    </row>
    <row r="969" spans="1:16" x14ac:dyDescent="0.35">
      <c r="A969">
        <f t="shared" si="142"/>
        <v>0</v>
      </c>
      <c r="B969" s="4" t="str">
        <f>IF($M969&gt;300,"",IF(OR(INDEX(Bemenet!$E$2:$E$301,$M969)="",INDEX(Bemenet!$F$2:$F$301,$M969)=""),"",MAX(INDEX(Bemenet!$E$2:$E$301,$M969),INDEX(Szabalyok!$A:$A,$N969))))</f>
        <v/>
      </c>
      <c r="C969" s="4" t="str">
        <f>IF($B969="","",MIN(INDEX(Bemenet!$F$2:$F$301,$M969),INDEX(Szabalyok!$B:$B,$N969)))</f>
        <v/>
      </c>
      <c r="D969" s="5" t="str">
        <f>IF(AND($B969&lt;&gt;"",$C969&lt;&gt;"",$B969&lt;=$C969),INDEX(Bemenet!$G$2:$G$301,$M969),"")</f>
        <v/>
      </c>
      <c r="E969" s="6" t="str">
        <f>IF(AND($B969&lt;&gt;"",$C969&lt;&gt;"",$B969&lt;=$C969),INDEX(Bemenet!$D$2:$D$301,$M969),"")</f>
        <v/>
      </c>
      <c r="F969" s="5" t="str">
        <f t="shared" si="135"/>
        <v/>
      </c>
      <c r="G969" s="5" t="str">
        <f t="shared" si="136"/>
        <v/>
      </c>
      <c r="H969" s="9" t="str">
        <f t="shared" si="137"/>
        <v/>
      </c>
      <c r="I969" s="5" t="str">
        <f t="shared" si="138"/>
        <v/>
      </c>
      <c r="J969" s="5" t="str">
        <f>IF(OR($L969="",NOT(COUNTIFS($L$2:$L969,$L969)=1)),"",SUMIFS($G:$G,$L:$L,$L969))</f>
        <v/>
      </c>
      <c r="K969" s="5" t="str">
        <f>IF(OR($L969="",NOT(COUNTIFS($L$2:$L969,$L969)=1)),"",SUMIFS($I:$I,$L:$L,$L969))</f>
        <v/>
      </c>
      <c r="L969" s="6" t="str">
        <f t="shared" si="139"/>
        <v/>
      </c>
      <c r="M969" s="6">
        <f t="shared" si="140"/>
        <v>39</v>
      </c>
      <c r="N969" s="6">
        <f t="shared" si="141"/>
        <v>19</v>
      </c>
      <c r="O969" s="9" t="str">
        <f>IF(AND($B969&lt;&gt;"",$C969&lt;&gt;"",$B969&lt;=$C969),INDEX(Szabalyok!$C:$C,$N969),"")</f>
        <v/>
      </c>
      <c r="P969">
        <f t="shared" si="143"/>
        <v>0</v>
      </c>
    </row>
    <row r="970" spans="1:16" x14ac:dyDescent="0.35">
      <c r="A970">
        <f t="shared" si="142"/>
        <v>0</v>
      </c>
      <c r="B970" s="4" t="str">
        <f>IF($M970&gt;300,"",IF(OR(INDEX(Bemenet!$E$2:$E$301,$M970)="",INDEX(Bemenet!$F$2:$F$301,$M970)=""),"",MAX(INDEX(Bemenet!$E$2:$E$301,$M970),INDEX(Szabalyok!$A:$A,$N970))))</f>
        <v/>
      </c>
      <c r="C970" s="4" t="str">
        <f>IF($B970="","",MIN(INDEX(Bemenet!$F$2:$F$301,$M970),INDEX(Szabalyok!$B:$B,$N970)))</f>
        <v/>
      </c>
      <c r="D970" s="5" t="str">
        <f>IF(AND($B970&lt;&gt;"",$C970&lt;&gt;"",$B970&lt;=$C970),INDEX(Bemenet!$G$2:$G$301,$M970),"")</f>
        <v/>
      </c>
      <c r="E970" s="6" t="str">
        <f>IF(AND($B970&lt;&gt;"",$C970&lt;&gt;"",$B970&lt;=$C970),INDEX(Bemenet!$D$2:$D$301,$M970),"")</f>
        <v/>
      </c>
      <c r="F970" s="5" t="str">
        <f t="shared" si="135"/>
        <v/>
      </c>
      <c r="G970" s="5" t="str">
        <f t="shared" si="136"/>
        <v/>
      </c>
      <c r="H970" s="9" t="str">
        <f t="shared" si="137"/>
        <v/>
      </c>
      <c r="I970" s="5" t="str">
        <f t="shared" si="138"/>
        <v/>
      </c>
      <c r="J970" s="5" t="str">
        <f>IF(OR($L970="",NOT(COUNTIFS($L$2:$L970,$L970)=1)),"",SUMIFS($G:$G,$L:$L,$L970))</f>
        <v/>
      </c>
      <c r="K970" s="5" t="str">
        <f>IF(OR($L970="",NOT(COUNTIFS($L$2:$L970,$L970)=1)),"",SUMIFS($I:$I,$L:$L,$L970))</f>
        <v/>
      </c>
      <c r="L970" s="6" t="str">
        <f t="shared" si="139"/>
        <v/>
      </c>
      <c r="M970" s="6">
        <f t="shared" si="140"/>
        <v>39</v>
      </c>
      <c r="N970" s="6">
        <f t="shared" si="141"/>
        <v>20</v>
      </c>
      <c r="O970" s="9" t="str">
        <f>IF(AND($B970&lt;&gt;"",$C970&lt;&gt;"",$B970&lt;=$C970),INDEX(Szabalyok!$C:$C,$N970),"")</f>
        <v/>
      </c>
      <c r="P970">
        <f t="shared" si="143"/>
        <v>0</v>
      </c>
    </row>
    <row r="971" spans="1:16" x14ac:dyDescent="0.35">
      <c r="A971">
        <f t="shared" si="142"/>
        <v>0</v>
      </c>
      <c r="B971" s="4" t="str">
        <f>IF($M971&gt;300,"",IF(OR(INDEX(Bemenet!$E$2:$E$301,$M971)="",INDEX(Bemenet!$F$2:$F$301,$M971)=""),"",MAX(INDEX(Bemenet!$E$2:$E$301,$M971),INDEX(Szabalyok!$A:$A,$N971))))</f>
        <v/>
      </c>
      <c r="C971" s="4" t="str">
        <f>IF($B971="","",MIN(INDEX(Bemenet!$F$2:$F$301,$M971),INDEX(Szabalyok!$B:$B,$N971)))</f>
        <v/>
      </c>
      <c r="D971" s="5" t="str">
        <f>IF(AND($B971&lt;&gt;"",$C971&lt;&gt;"",$B971&lt;=$C971),INDEX(Bemenet!$G$2:$G$301,$M971),"")</f>
        <v/>
      </c>
      <c r="E971" s="6" t="str">
        <f>IF(AND($B971&lt;&gt;"",$C971&lt;&gt;"",$B971&lt;=$C971),INDEX(Bemenet!$D$2:$D$301,$M971),"")</f>
        <v/>
      </c>
      <c r="F971" s="5" t="str">
        <f t="shared" si="135"/>
        <v/>
      </c>
      <c r="G971" s="5" t="str">
        <f t="shared" si="136"/>
        <v/>
      </c>
      <c r="H971" s="9" t="str">
        <f t="shared" si="137"/>
        <v/>
      </c>
      <c r="I971" s="5" t="str">
        <f t="shared" si="138"/>
        <v/>
      </c>
      <c r="J971" s="5" t="str">
        <f>IF(OR($L971="",NOT(COUNTIFS($L$2:$L971,$L971)=1)),"",SUMIFS($G:$G,$L:$L,$L971))</f>
        <v/>
      </c>
      <c r="K971" s="5" t="str">
        <f>IF(OR($L971="",NOT(COUNTIFS($L$2:$L971,$L971)=1)),"",SUMIFS($I:$I,$L:$L,$L971))</f>
        <v/>
      </c>
      <c r="L971" s="6" t="str">
        <f t="shared" si="139"/>
        <v/>
      </c>
      <c r="M971" s="6">
        <f t="shared" si="140"/>
        <v>39</v>
      </c>
      <c r="N971" s="6">
        <f t="shared" si="141"/>
        <v>21</v>
      </c>
      <c r="O971" s="9" t="str">
        <f>IF(AND($B971&lt;&gt;"",$C971&lt;&gt;"",$B971&lt;=$C971),INDEX(Szabalyok!$C:$C,$N971),"")</f>
        <v/>
      </c>
      <c r="P971">
        <f t="shared" si="143"/>
        <v>0</v>
      </c>
    </row>
    <row r="972" spans="1:16" x14ac:dyDescent="0.35">
      <c r="A972">
        <f t="shared" si="142"/>
        <v>0</v>
      </c>
      <c r="B972" s="4" t="str">
        <f>IF($M972&gt;300,"",IF(OR(INDEX(Bemenet!$E$2:$E$301,$M972)="",INDEX(Bemenet!$F$2:$F$301,$M972)=""),"",MAX(INDEX(Bemenet!$E$2:$E$301,$M972),INDEX(Szabalyok!$A:$A,$N972))))</f>
        <v/>
      </c>
      <c r="C972" s="4" t="str">
        <f>IF($B972="","",MIN(INDEX(Bemenet!$F$2:$F$301,$M972),INDEX(Szabalyok!$B:$B,$N972)))</f>
        <v/>
      </c>
      <c r="D972" s="5" t="str">
        <f>IF(AND($B972&lt;&gt;"",$C972&lt;&gt;"",$B972&lt;=$C972),INDEX(Bemenet!$G$2:$G$301,$M972),"")</f>
        <v/>
      </c>
      <c r="E972" s="6" t="str">
        <f>IF(AND($B972&lt;&gt;"",$C972&lt;&gt;"",$B972&lt;=$C972),INDEX(Bemenet!$D$2:$D$301,$M972),"")</f>
        <v/>
      </c>
      <c r="F972" s="5" t="str">
        <f t="shared" si="135"/>
        <v/>
      </c>
      <c r="G972" s="5" t="str">
        <f t="shared" si="136"/>
        <v/>
      </c>
      <c r="H972" s="9" t="str">
        <f t="shared" si="137"/>
        <v/>
      </c>
      <c r="I972" s="5" t="str">
        <f t="shared" si="138"/>
        <v/>
      </c>
      <c r="J972" s="5" t="str">
        <f>IF(OR($L972="",NOT(COUNTIFS($L$2:$L972,$L972)=1)),"",SUMIFS($G:$G,$L:$L,$L972))</f>
        <v/>
      </c>
      <c r="K972" s="5" t="str">
        <f>IF(OR($L972="",NOT(COUNTIFS($L$2:$L972,$L972)=1)),"",SUMIFS($I:$I,$L:$L,$L972))</f>
        <v/>
      </c>
      <c r="L972" s="6" t="str">
        <f t="shared" si="139"/>
        <v/>
      </c>
      <c r="M972" s="6">
        <f t="shared" si="140"/>
        <v>39</v>
      </c>
      <c r="N972" s="6">
        <f t="shared" si="141"/>
        <v>22</v>
      </c>
      <c r="O972" s="9" t="str">
        <f>IF(AND($B972&lt;&gt;"",$C972&lt;&gt;"",$B972&lt;=$C972),INDEX(Szabalyok!$C:$C,$N972),"")</f>
        <v/>
      </c>
      <c r="P972">
        <f t="shared" si="143"/>
        <v>0</v>
      </c>
    </row>
    <row r="973" spans="1:16" x14ac:dyDescent="0.35">
      <c r="A973">
        <f t="shared" si="142"/>
        <v>0</v>
      </c>
      <c r="B973" s="4" t="str">
        <f>IF($M973&gt;300,"",IF(OR(INDEX(Bemenet!$E$2:$E$301,$M973)="",INDEX(Bemenet!$F$2:$F$301,$M973)=""),"",MAX(INDEX(Bemenet!$E$2:$E$301,$M973),INDEX(Szabalyok!$A:$A,$N973))))</f>
        <v/>
      </c>
      <c r="C973" s="4" t="str">
        <f>IF($B973="","",MIN(INDEX(Bemenet!$F$2:$F$301,$M973),INDEX(Szabalyok!$B:$B,$N973)))</f>
        <v/>
      </c>
      <c r="D973" s="5" t="str">
        <f>IF(AND($B973&lt;&gt;"",$C973&lt;&gt;"",$B973&lt;=$C973),INDEX(Bemenet!$G$2:$G$301,$M973),"")</f>
        <v/>
      </c>
      <c r="E973" s="6" t="str">
        <f>IF(AND($B973&lt;&gt;"",$C973&lt;&gt;"",$B973&lt;=$C973),INDEX(Bemenet!$D$2:$D$301,$M973),"")</f>
        <v/>
      </c>
      <c r="F973" s="5" t="str">
        <f t="shared" si="135"/>
        <v/>
      </c>
      <c r="G973" s="5" t="str">
        <f t="shared" si="136"/>
        <v/>
      </c>
      <c r="H973" s="9" t="str">
        <f t="shared" si="137"/>
        <v/>
      </c>
      <c r="I973" s="5" t="str">
        <f t="shared" si="138"/>
        <v/>
      </c>
      <c r="J973" s="5" t="str">
        <f>IF(OR($L973="",NOT(COUNTIFS($L$2:$L973,$L973)=1)),"",SUMIFS($G:$G,$L:$L,$L973))</f>
        <v/>
      </c>
      <c r="K973" s="5" t="str">
        <f>IF(OR($L973="",NOT(COUNTIFS($L$2:$L973,$L973)=1)),"",SUMIFS($I:$I,$L:$L,$L973))</f>
        <v/>
      </c>
      <c r="L973" s="6" t="str">
        <f t="shared" si="139"/>
        <v/>
      </c>
      <c r="M973" s="6">
        <f t="shared" si="140"/>
        <v>39</v>
      </c>
      <c r="N973" s="6">
        <f t="shared" si="141"/>
        <v>23</v>
      </c>
      <c r="O973" s="9" t="str">
        <f>IF(AND($B973&lt;&gt;"",$C973&lt;&gt;"",$B973&lt;=$C973),INDEX(Szabalyok!$C:$C,$N973),"")</f>
        <v/>
      </c>
      <c r="P973">
        <f t="shared" si="143"/>
        <v>0</v>
      </c>
    </row>
    <row r="974" spans="1:16" x14ac:dyDescent="0.35">
      <c r="A974">
        <f t="shared" si="142"/>
        <v>0</v>
      </c>
      <c r="B974" s="4" t="str">
        <f>IF($M974&gt;300,"",IF(OR(INDEX(Bemenet!$E$2:$E$301,$M974)="",INDEX(Bemenet!$F$2:$F$301,$M974)=""),"",MAX(INDEX(Bemenet!$E$2:$E$301,$M974),INDEX(Szabalyok!$A:$A,$N974))))</f>
        <v/>
      </c>
      <c r="C974" s="4" t="str">
        <f>IF($B974="","",MIN(INDEX(Bemenet!$F$2:$F$301,$M974),INDEX(Szabalyok!$B:$B,$N974)))</f>
        <v/>
      </c>
      <c r="D974" s="5" t="str">
        <f>IF(AND($B974&lt;&gt;"",$C974&lt;&gt;"",$B974&lt;=$C974),INDEX(Bemenet!$G$2:$G$301,$M974),"")</f>
        <v/>
      </c>
      <c r="E974" s="6" t="str">
        <f>IF(AND($B974&lt;&gt;"",$C974&lt;&gt;"",$B974&lt;=$C974),INDEX(Bemenet!$D$2:$D$301,$M974),"")</f>
        <v/>
      </c>
      <c r="F974" s="5" t="str">
        <f t="shared" si="135"/>
        <v/>
      </c>
      <c r="G974" s="5" t="str">
        <f t="shared" si="136"/>
        <v/>
      </c>
      <c r="H974" s="9" t="str">
        <f t="shared" si="137"/>
        <v/>
      </c>
      <c r="I974" s="5" t="str">
        <f t="shared" si="138"/>
        <v/>
      </c>
      <c r="J974" s="5" t="str">
        <f>IF(OR($L974="",NOT(COUNTIFS($L$2:$L974,$L974)=1)),"",SUMIFS($G:$G,$L:$L,$L974))</f>
        <v/>
      </c>
      <c r="K974" s="5" t="str">
        <f>IF(OR($L974="",NOT(COUNTIFS($L$2:$L974,$L974)=1)),"",SUMIFS($I:$I,$L:$L,$L974))</f>
        <v/>
      </c>
      <c r="L974" s="6" t="str">
        <f t="shared" si="139"/>
        <v/>
      </c>
      <c r="M974" s="6">
        <f t="shared" si="140"/>
        <v>39</v>
      </c>
      <c r="N974" s="6">
        <f t="shared" si="141"/>
        <v>24</v>
      </c>
      <c r="O974" s="9" t="str">
        <f>IF(AND($B974&lt;&gt;"",$C974&lt;&gt;"",$B974&lt;=$C974),INDEX(Szabalyok!$C:$C,$N974),"")</f>
        <v/>
      </c>
      <c r="P974">
        <f t="shared" si="143"/>
        <v>0</v>
      </c>
    </row>
    <row r="975" spans="1:16" x14ac:dyDescent="0.35">
      <c r="A975">
        <f t="shared" si="142"/>
        <v>0</v>
      </c>
      <c r="B975" s="4" t="str">
        <f>IF($M975&gt;300,"",IF(OR(INDEX(Bemenet!$E$2:$E$301,$M975)="",INDEX(Bemenet!$F$2:$F$301,$M975)=""),"",MAX(INDEX(Bemenet!$E$2:$E$301,$M975),INDEX(Szabalyok!$A:$A,$N975))))</f>
        <v/>
      </c>
      <c r="C975" s="4" t="str">
        <f>IF($B975="","",MIN(INDEX(Bemenet!$F$2:$F$301,$M975),INDEX(Szabalyok!$B:$B,$N975)))</f>
        <v/>
      </c>
      <c r="D975" s="5" t="str">
        <f>IF(AND($B975&lt;&gt;"",$C975&lt;&gt;"",$B975&lt;=$C975),INDEX(Bemenet!$G$2:$G$301,$M975),"")</f>
        <v/>
      </c>
      <c r="E975" s="6" t="str">
        <f>IF(AND($B975&lt;&gt;"",$C975&lt;&gt;"",$B975&lt;=$C975),INDEX(Bemenet!$D$2:$D$301,$M975),"")</f>
        <v/>
      </c>
      <c r="F975" s="5" t="str">
        <f t="shared" si="135"/>
        <v/>
      </c>
      <c r="G975" s="5" t="str">
        <f t="shared" si="136"/>
        <v/>
      </c>
      <c r="H975" s="9" t="str">
        <f t="shared" si="137"/>
        <v/>
      </c>
      <c r="I975" s="5" t="str">
        <f t="shared" si="138"/>
        <v/>
      </c>
      <c r="J975" s="5" t="str">
        <f>IF(OR($L975="",NOT(COUNTIFS($L$2:$L975,$L975)=1)),"",SUMIFS($G:$G,$L:$L,$L975))</f>
        <v/>
      </c>
      <c r="K975" s="5" t="str">
        <f>IF(OR($L975="",NOT(COUNTIFS($L$2:$L975,$L975)=1)),"",SUMIFS($I:$I,$L:$L,$L975))</f>
        <v/>
      </c>
      <c r="L975" s="6" t="str">
        <f t="shared" si="139"/>
        <v/>
      </c>
      <c r="M975" s="6">
        <f t="shared" si="140"/>
        <v>39</v>
      </c>
      <c r="N975" s="6">
        <f t="shared" si="141"/>
        <v>25</v>
      </c>
      <c r="O975" s="9" t="str">
        <f>IF(AND($B975&lt;&gt;"",$C975&lt;&gt;"",$B975&lt;=$C975),INDEX(Szabalyok!$C:$C,$N975),"")</f>
        <v/>
      </c>
      <c r="P975">
        <f t="shared" si="143"/>
        <v>0</v>
      </c>
    </row>
    <row r="976" spans="1:16" x14ac:dyDescent="0.35">
      <c r="A976">
        <f t="shared" si="142"/>
        <v>0</v>
      </c>
      <c r="B976" s="4" t="str">
        <f>IF($M976&gt;300,"",IF(OR(INDEX(Bemenet!$E$2:$E$301,$M976)="",INDEX(Bemenet!$F$2:$F$301,$M976)=""),"",MAX(INDEX(Bemenet!$E$2:$E$301,$M976),INDEX(Szabalyok!$A:$A,$N976))))</f>
        <v/>
      </c>
      <c r="C976" s="4" t="str">
        <f>IF($B976="","",MIN(INDEX(Bemenet!$F$2:$F$301,$M976),INDEX(Szabalyok!$B:$B,$N976)))</f>
        <v/>
      </c>
      <c r="D976" s="5" t="str">
        <f>IF(AND($B976&lt;&gt;"",$C976&lt;&gt;"",$B976&lt;=$C976),INDEX(Bemenet!$G$2:$G$301,$M976),"")</f>
        <v/>
      </c>
      <c r="E976" s="6" t="str">
        <f>IF(AND($B976&lt;&gt;"",$C976&lt;&gt;"",$B976&lt;=$C976),INDEX(Bemenet!$D$2:$D$301,$M976),"")</f>
        <v/>
      </c>
      <c r="F976" s="5" t="str">
        <f t="shared" si="135"/>
        <v/>
      </c>
      <c r="G976" s="5" t="str">
        <f t="shared" si="136"/>
        <v/>
      </c>
      <c r="H976" s="9" t="str">
        <f t="shared" si="137"/>
        <v/>
      </c>
      <c r="I976" s="5" t="str">
        <f t="shared" si="138"/>
        <v/>
      </c>
      <c r="J976" s="5" t="str">
        <f>IF(OR($L976="",NOT(COUNTIFS($L$2:$L976,$L976)=1)),"",SUMIFS($G:$G,$L:$L,$L976))</f>
        <v/>
      </c>
      <c r="K976" s="5" t="str">
        <f>IF(OR($L976="",NOT(COUNTIFS($L$2:$L976,$L976)=1)),"",SUMIFS($I:$I,$L:$L,$L976))</f>
        <v/>
      </c>
      <c r="L976" s="6" t="str">
        <f t="shared" si="139"/>
        <v/>
      </c>
      <c r="M976" s="6">
        <f t="shared" si="140"/>
        <v>39</v>
      </c>
      <c r="N976" s="6">
        <f t="shared" si="141"/>
        <v>26</v>
      </c>
      <c r="O976" s="9" t="str">
        <f>IF(AND($B976&lt;&gt;"",$C976&lt;&gt;"",$B976&lt;=$C976),INDEX(Szabalyok!$C:$C,$N976),"")</f>
        <v/>
      </c>
      <c r="P976">
        <f t="shared" si="143"/>
        <v>0</v>
      </c>
    </row>
    <row r="977" spans="1:16" x14ac:dyDescent="0.35">
      <c r="A977">
        <f t="shared" si="142"/>
        <v>0</v>
      </c>
      <c r="B977" s="4" t="str">
        <f>IF($M977&gt;300,"",IF(OR(INDEX(Bemenet!$E$2:$E$301,$M977)="",INDEX(Bemenet!$F$2:$F$301,$M977)=""),"",MAX(INDEX(Bemenet!$E$2:$E$301,$M977),INDEX(Szabalyok!$A:$A,$N977))))</f>
        <v/>
      </c>
      <c r="C977" s="4" t="str">
        <f>IF($B977="","",MIN(INDEX(Bemenet!$F$2:$F$301,$M977),INDEX(Szabalyok!$B:$B,$N977)))</f>
        <v/>
      </c>
      <c r="D977" s="5" t="str">
        <f>IF(AND($B977&lt;&gt;"",$C977&lt;&gt;"",$B977&lt;=$C977),INDEX(Bemenet!$G$2:$G$301,$M977),"")</f>
        <v/>
      </c>
      <c r="E977" s="6" t="str">
        <f>IF(AND($B977&lt;&gt;"",$C977&lt;&gt;"",$B977&lt;=$C977),INDEX(Bemenet!$D$2:$D$301,$M977),"")</f>
        <v/>
      </c>
      <c r="F977" s="5" t="str">
        <f t="shared" si="135"/>
        <v/>
      </c>
      <c r="G977" s="5" t="str">
        <f t="shared" si="136"/>
        <v/>
      </c>
      <c r="H977" s="9" t="str">
        <f t="shared" si="137"/>
        <v/>
      </c>
      <c r="I977" s="5" t="str">
        <f t="shared" si="138"/>
        <v/>
      </c>
      <c r="J977" s="5" t="str">
        <f>IF(OR($L977="",NOT(COUNTIFS($L$2:$L977,$L977)=1)),"",SUMIFS($G:$G,$L:$L,$L977))</f>
        <v/>
      </c>
      <c r="K977" s="5" t="str">
        <f>IF(OR($L977="",NOT(COUNTIFS($L$2:$L977,$L977)=1)),"",SUMIFS($I:$I,$L:$L,$L977))</f>
        <v/>
      </c>
      <c r="L977" s="6" t="str">
        <f t="shared" si="139"/>
        <v/>
      </c>
      <c r="M977" s="6">
        <f t="shared" si="140"/>
        <v>40</v>
      </c>
      <c r="N977" s="6">
        <f t="shared" si="141"/>
        <v>2</v>
      </c>
      <c r="O977" s="9" t="str">
        <f>IF(AND($B977&lt;&gt;"",$C977&lt;&gt;"",$B977&lt;=$C977),INDEX(Szabalyok!$C:$C,$N977),"")</f>
        <v/>
      </c>
      <c r="P977">
        <f t="shared" si="143"/>
        <v>0</v>
      </c>
    </row>
    <row r="978" spans="1:16" x14ac:dyDescent="0.35">
      <c r="A978">
        <f t="shared" si="142"/>
        <v>0</v>
      </c>
      <c r="B978" s="4" t="str">
        <f>IF($M978&gt;300,"",IF(OR(INDEX(Bemenet!$E$2:$E$301,$M978)="",INDEX(Bemenet!$F$2:$F$301,$M978)=""),"",MAX(INDEX(Bemenet!$E$2:$E$301,$M978),INDEX(Szabalyok!$A:$A,$N978))))</f>
        <v/>
      </c>
      <c r="C978" s="4" t="str">
        <f>IF($B978="","",MIN(INDEX(Bemenet!$F$2:$F$301,$M978),INDEX(Szabalyok!$B:$B,$N978)))</f>
        <v/>
      </c>
      <c r="D978" s="5" t="str">
        <f>IF(AND($B978&lt;&gt;"",$C978&lt;&gt;"",$B978&lt;=$C978),INDEX(Bemenet!$G$2:$G$301,$M978),"")</f>
        <v/>
      </c>
      <c r="E978" s="6" t="str">
        <f>IF(AND($B978&lt;&gt;"",$C978&lt;&gt;"",$B978&lt;=$C978),INDEX(Bemenet!$D$2:$D$301,$M978),"")</f>
        <v/>
      </c>
      <c r="F978" s="5" t="str">
        <f t="shared" si="135"/>
        <v/>
      </c>
      <c r="G978" s="5" t="str">
        <f t="shared" si="136"/>
        <v/>
      </c>
      <c r="H978" s="9" t="str">
        <f t="shared" si="137"/>
        <v/>
      </c>
      <c r="I978" s="5" t="str">
        <f t="shared" si="138"/>
        <v/>
      </c>
      <c r="J978" s="5" t="str">
        <f>IF(OR($L978="",NOT(COUNTIFS($L$2:$L978,$L978)=1)),"",SUMIFS($G:$G,$L:$L,$L978))</f>
        <v/>
      </c>
      <c r="K978" s="5" t="str">
        <f>IF(OR($L978="",NOT(COUNTIFS($L$2:$L978,$L978)=1)),"",SUMIFS($I:$I,$L:$L,$L978))</f>
        <v/>
      </c>
      <c r="L978" s="6" t="str">
        <f t="shared" si="139"/>
        <v/>
      </c>
      <c r="M978" s="6">
        <f t="shared" si="140"/>
        <v>40</v>
      </c>
      <c r="N978" s="6">
        <f t="shared" si="141"/>
        <v>3</v>
      </c>
      <c r="O978" s="9" t="str">
        <f>IF(AND($B978&lt;&gt;"",$C978&lt;&gt;"",$B978&lt;=$C978),INDEX(Szabalyok!$C:$C,$N978),"")</f>
        <v/>
      </c>
      <c r="P978">
        <f t="shared" si="143"/>
        <v>0</v>
      </c>
    </row>
    <row r="979" spans="1:16" x14ac:dyDescent="0.35">
      <c r="A979">
        <f t="shared" si="142"/>
        <v>0</v>
      </c>
      <c r="B979" s="4" t="str">
        <f>IF($M979&gt;300,"",IF(OR(INDEX(Bemenet!$E$2:$E$301,$M979)="",INDEX(Bemenet!$F$2:$F$301,$M979)=""),"",MAX(INDEX(Bemenet!$E$2:$E$301,$M979),INDEX(Szabalyok!$A:$A,$N979))))</f>
        <v/>
      </c>
      <c r="C979" s="4" t="str">
        <f>IF($B979="","",MIN(INDEX(Bemenet!$F$2:$F$301,$M979),INDEX(Szabalyok!$B:$B,$N979)))</f>
        <v/>
      </c>
      <c r="D979" s="5" t="str">
        <f>IF(AND($B979&lt;&gt;"",$C979&lt;&gt;"",$B979&lt;=$C979),INDEX(Bemenet!$G$2:$G$301,$M979),"")</f>
        <v/>
      </c>
      <c r="E979" s="6" t="str">
        <f>IF(AND($B979&lt;&gt;"",$C979&lt;&gt;"",$B979&lt;=$C979),INDEX(Bemenet!$D$2:$D$301,$M979),"")</f>
        <v/>
      </c>
      <c r="F979" s="5" t="str">
        <f t="shared" si="135"/>
        <v/>
      </c>
      <c r="G979" s="5" t="str">
        <f t="shared" si="136"/>
        <v/>
      </c>
      <c r="H979" s="9" t="str">
        <f t="shared" si="137"/>
        <v/>
      </c>
      <c r="I979" s="5" t="str">
        <f t="shared" si="138"/>
        <v/>
      </c>
      <c r="J979" s="5" t="str">
        <f>IF(OR($L979="",NOT(COUNTIFS($L$2:$L979,$L979)=1)),"",SUMIFS($G:$G,$L:$L,$L979))</f>
        <v/>
      </c>
      <c r="K979" s="5" t="str">
        <f>IF(OR($L979="",NOT(COUNTIFS($L$2:$L979,$L979)=1)),"",SUMIFS($I:$I,$L:$L,$L979))</f>
        <v/>
      </c>
      <c r="L979" s="6" t="str">
        <f t="shared" si="139"/>
        <v/>
      </c>
      <c r="M979" s="6">
        <f t="shared" si="140"/>
        <v>40</v>
      </c>
      <c r="N979" s="6">
        <f t="shared" si="141"/>
        <v>4</v>
      </c>
      <c r="O979" s="9" t="str">
        <f>IF(AND($B979&lt;&gt;"",$C979&lt;&gt;"",$B979&lt;=$C979),INDEX(Szabalyok!$C:$C,$N979),"")</f>
        <v/>
      </c>
      <c r="P979">
        <f t="shared" si="143"/>
        <v>0</v>
      </c>
    </row>
    <row r="980" spans="1:16" x14ac:dyDescent="0.35">
      <c r="A980">
        <f t="shared" si="142"/>
        <v>0</v>
      </c>
      <c r="B980" s="4" t="str">
        <f>IF($M980&gt;300,"",IF(OR(INDEX(Bemenet!$E$2:$E$301,$M980)="",INDEX(Bemenet!$F$2:$F$301,$M980)=""),"",MAX(INDEX(Bemenet!$E$2:$E$301,$M980),INDEX(Szabalyok!$A:$A,$N980))))</f>
        <v/>
      </c>
      <c r="C980" s="4" t="str">
        <f>IF($B980="","",MIN(INDEX(Bemenet!$F$2:$F$301,$M980),INDEX(Szabalyok!$B:$B,$N980)))</f>
        <v/>
      </c>
      <c r="D980" s="5" t="str">
        <f>IF(AND($B980&lt;&gt;"",$C980&lt;&gt;"",$B980&lt;=$C980),INDEX(Bemenet!$G$2:$G$301,$M980),"")</f>
        <v/>
      </c>
      <c r="E980" s="6" t="str">
        <f>IF(AND($B980&lt;&gt;"",$C980&lt;&gt;"",$B980&lt;=$C980),INDEX(Bemenet!$D$2:$D$301,$M980),"")</f>
        <v/>
      </c>
      <c r="F980" s="5" t="str">
        <f t="shared" si="135"/>
        <v/>
      </c>
      <c r="G980" s="5" t="str">
        <f t="shared" si="136"/>
        <v/>
      </c>
      <c r="H980" s="9" t="str">
        <f t="shared" si="137"/>
        <v/>
      </c>
      <c r="I980" s="5" t="str">
        <f t="shared" si="138"/>
        <v/>
      </c>
      <c r="J980" s="5" t="str">
        <f>IF(OR($L980="",NOT(COUNTIFS($L$2:$L980,$L980)=1)),"",SUMIFS($G:$G,$L:$L,$L980))</f>
        <v/>
      </c>
      <c r="K980" s="5" t="str">
        <f>IF(OR($L980="",NOT(COUNTIFS($L$2:$L980,$L980)=1)),"",SUMIFS($I:$I,$L:$L,$L980))</f>
        <v/>
      </c>
      <c r="L980" s="6" t="str">
        <f t="shared" si="139"/>
        <v/>
      </c>
      <c r="M980" s="6">
        <f t="shared" si="140"/>
        <v>40</v>
      </c>
      <c r="N980" s="6">
        <f t="shared" si="141"/>
        <v>5</v>
      </c>
      <c r="O980" s="9" t="str">
        <f>IF(AND($B980&lt;&gt;"",$C980&lt;&gt;"",$B980&lt;=$C980),INDEX(Szabalyok!$C:$C,$N980),"")</f>
        <v/>
      </c>
      <c r="P980">
        <f t="shared" si="143"/>
        <v>0</v>
      </c>
    </row>
    <row r="981" spans="1:16" x14ac:dyDescent="0.35">
      <c r="A981">
        <f t="shared" si="142"/>
        <v>0</v>
      </c>
      <c r="B981" s="4" t="str">
        <f>IF($M981&gt;300,"",IF(OR(INDEX(Bemenet!$E$2:$E$301,$M981)="",INDEX(Bemenet!$F$2:$F$301,$M981)=""),"",MAX(INDEX(Bemenet!$E$2:$E$301,$M981),INDEX(Szabalyok!$A:$A,$N981))))</f>
        <v/>
      </c>
      <c r="C981" s="4" t="str">
        <f>IF($B981="","",MIN(INDEX(Bemenet!$F$2:$F$301,$M981),INDEX(Szabalyok!$B:$B,$N981)))</f>
        <v/>
      </c>
      <c r="D981" s="5" t="str">
        <f>IF(AND($B981&lt;&gt;"",$C981&lt;&gt;"",$B981&lt;=$C981),INDEX(Bemenet!$G$2:$G$301,$M981),"")</f>
        <v/>
      </c>
      <c r="E981" s="6" t="str">
        <f>IF(AND($B981&lt;&gt;"",$C981&lt;&gt;"",$B981&lt;=$C981),INDEX(Bemenet!$D$2:$D$301,$M981),"")</f>
        <v/>
      </c>
      <c r="F981" s="5" t="str">
        <f t="shared" si="135"/>
        <v/>
      </c>
      <c r="G981" s="5" t="str">
        <f t="shared" si="136"/>
        <v/>
      </c>
      <c r="H981" s="9" t="str">
        <f t="shared" si="137"/>
        <v/>
      </c>
      <c r="I981" s="5" t="str">
        <f t="shared" si="138"/>
        <v/>
      </c>
      <c r="J981" s="5" t="str">
        <f>IF(OR($L981="",NOT(COUNTIFS($L$2:$L981,$L981)=1)),"",SUMIFS($G:$G,$L:$L,$L981))</f>
        <v/>
      </c>
      <c r="K981" s="5" t="str">
        <f>IF(OR($L981="",NOT(COUNTIFS($L$2:$L981,$L981)=1)),"",SUMIFS($I:$I,$L:$L,$L981))</f>
        <v/>
      </c>
      <c r="L981" s="6" t="str">
        <f t="shared" si="139"/>
        <v/>
      </c>
      <c r="M981" s="6">
        <f t="shared" si="140"/>
        <v>40</v>
      </c>
      <c r="N981" s="6">
        <f t="shared" si="141"/>
        <v>6</v>
      </c>
      <c r="O981" s="9" t="str">
        <f>IF(AND($B981&lt;&gt;"",$C981&lt;&gt;"",$B981&lt;=$C981),INDEX(Szabalyok!$C:$C,$N981),"")</f>
        <v/>
      </c>
      <c r="P981">
        <f t="shared" si="143"/>
        <v>0</v>
      </c>
    </row>
    <row r="982" spans="1:16" x14ac:dyDescent="0.35">
      <c r="A982">
        <f t="shared" si="142"/>
        <v>0</v>
      </c>
      <c r="B982" s="4" t="str">
        <f>IF($M982&gt;300,"",IF(OR(INDEX(Bemenet!$E$2:$E$301,$M982)="",INDEX(Bemenet!$F$2:$F$301,$M982)=""),"",MAX(INDEX(Bemenet!$E$2:$E$301,$M982),INDEX(Szabalyok!$A:$A,$N982))))</f>
        <v/>
      </c>
      <c r="C982" s="4" t="str">
        <f>IF($B982="","",MIN(INDEX(Bemenet!$F$2:$F$301,$M982),INDEX(Szabalyok!$B:$B,$N982)))</f>
        <v/>
      </c>
      <c r="D982" s="5" t="str">
        <f>IF(AND($B982&lt;&gt;"",$C982&lt;&gt;"",$B982&lt;=$C982),INDEX(Bemenet!$G$2:$G$301,$M982),"")</f>
        <v/>
      </c>
      <c r="E982" s="6" t="str">
        <f>IF(AND($B982&lt;&gt;"",$C982&lt;&gt;"",$B982&lt;=$C982),INDEX(Bemenet!$D$2:$D$301,$M982),"")</f>
        <v/>
      </c>
      <c r="F982" s="5" t="str">
        <f t="shared" si="135"/>
        <v/>
      </c>
      <c r="G982" s="5" t="str">
        <f t="shared" si="136"/>
        <v/>
      </c>
      <c r="H982" s="9" t="str">
        <f t="shared" si="137"/>
        <v/>
      </c>
      <c r="I982" s="5" t="str">
        <f t="shared" si="138"/>
        <v/>
      </c>
      <c r="J982" s="5" t="str">
        <f>IF(OR($L982="",NOT(COUNTIFS($L$2:$L982,$L982)=1)),"",SUMIFS($G:$G,$L:$L,$L982))</f>
        <v/>
      </c>
      <c r="K982" s="5" t="str">
        <f>IF(OR($L982="",NOT(COUNTIFS($L$2:$L982,$L982)=1)),"",SUMIFS($I:$I,$L:$L,$L982))</f>
        <v/>
      </c>
      <c r="L982" s="6" t="str">
        <f t="shared" si="139"/>
        <v/>
      </c>
      <c r="M982" s="6">
        <f t="shared" si="140"/>
        <v>40</v>
      </c>
      <c r="N982" s="6">
        <f t="shared" si="141"/>
        <v>7</v>
      </c>
      <c r="O982" s="9" t="str">
        <f>IF(AND($B982&lt;&gt;"",$C982&lt;&gt;"",$B982&lt;=$C982),INDEX(Szabalyok!$C:$C,$N982),"")</f>
        <v/>
      </c>
      <c r="P982">
        <f t="shared" si="143"/>
        <v>0</v>
      </c>
    </row>
    <row r="983" spans="1:16" x14ac:dyDescent="0.35">
      <c r="A983">
        <f t="shared" si="142"/>
        <v>0</v>
      </c>
      <c r="B983" s="4" t="str">
        <f>IF($M983&gt;300,"",IF(OR(INDEX(Bemenet!$E$2:$E$301,$M983)="",INDEX(Bemenet!$F$2:$F$301,$M983)=""),"",MAX(INDEX(Bemenet!$E$2:$E$301,$M983),INDEX(Szabalyok!$A:$A,$N983))))</f>
        <v/>
      </c>
      <c r="C983" s="4" t="str">
        <f>IF($B983="","",MIN(INDEX(Bemenet!$F$2:$F$301,$M983),INDEX(Szabalyok!$B:$B,$N983)))</f>
        <v/>
      </c>
      <c r="D983" s="5" t="str">
        <f>IF(AND($B983&lt;&gt;"",$C983&lt;&gt;"",$B983&lt;=$C983),INDEX(Bemenet!$G$2:$G$301,$M983),"")</f>
        <v/>
      </c>
      <c r="E983" s="6" t="str">
        <f>IF(AND($B983&lt;&gt;"",$C983&lt;&gt;"",$B983&lt;=$C983),INDEX(Bemenet!$D$2:$D$301,$M983),"")</f>
        <v/>
      </c>
      <c r="F983" s="5" t="str">
        <f t="shared" si="135"/>
        <v/>
      </c>
      <c r="G983" s="5" t="str">
        <f t="shared" si="136"/>
        <v/>
      </c>
      <c r="H983" s="9" t="str">
        <f t="shared" si="137"/>
        <v/>
      </c>
      <c r="I983" s="5" t="str">
        <f t="shared" si="138"/>
        <v/>
      </c>
      <c r="J983" s="5" t="str">
        <f>IF(OR($L983="",NOT(COUNTIFS($L$2:$L983,$L983)=1)),"",SUMIFS($G:$G,$L:$L,$L983))</f>
        <v/>
      </c>
      <c r="K983" s="5" t="str">
        <f>IF(OR($L983="",NOT(COUNTIFS($L$2:$L983,$L983)=1)),"",SUMIFS($I:$I,$L:$L,$L983))</f>
        <v/>
      </c>
      <c r="L983" s="6" t="str">
        <f t="shared" si="139"/>
        <v/>
      </c>
      <c r="M983" s="6">
        <f t="shared" si="140"/>
        <v>40</v>
      </c>
      <c r="N983" s="6">
        <f t="shared" si="141"/>
        <v>8</v>
      </c>
      <c r="O983" s="9" t="str">
        <f>IF(AND($B983&lt;&gt;"",$C983&lt;&gt;"",$B983&lt;=$C983),INDEX(Szabalyok!$C:$C,$N983),"")</f>
        <v/>
      </c>
      <c r="P983">
        <f t="shared" si="143"/>
        <v>0</v>
      </c>
    </row>
    <row r="984" spans="1:16" x14ac:dyDescent="0.35">
      <c r="A984">
        <f t="shared" si="142"/>
        <v>0</v>
      </c>
      <c r="B984" s="4" t="str">
        <f>IF($M984&gt;300,"",IF(OR(INDEX(Bemenet!$E$2:$E$301,$M984)="",INDEX(Bemenet!$F$2:$F$301,$M984)=""),"",MAX(INDEX(Bemenet!$E$2:$E$301,$M984),INDEX(Szabalyok!$A:$A,$N984))))</f>
        <v/>
      </c>
      <c r="C984" s="4" t="str">
        <f>IF($B984="","",MIN(INDEX(Bemenet!$F$2:$F$301,$M984),INDEX(Szabalyok!$B:$B,$N984)))</f>
        <v/>
      </c>
      <c r="D984" s="5" t="str">
        <f>IF(AND($B984&lt;&gt;"",$C984&lt;&gt;"",$B984&lt;=$C984),INDEX(Bemenet!$G$2:$G$301,$M984),"")</f>
        <v/>
      </c>
      <c r="E984" s="6" t="str">
        <f>IF(AND($B984&lt;&gt;"",$C984&lt;&gt;"",$B984&lt;=$C984),INDEX(Bemenet!$D$2:$D$301,$M984),"")</f>
        <v/>
      </c>
      <c r="F984" s="5" t="str">
        <f t="shared" si="135"/>
        <v/>
      </c>
      <c r="G984" s="5" t="str">
        <f t="shared" si="136"/>
        <v/>
      </c>
      <c r="H984" s="9" t="str">
        <f t="shared" si="137"/>
        <v/>
      </c>
      <c r="I984" s="5" t="str">
        <f t="shared" si="138"/>
        <v/>
      </c>
      <c r="J984" s="5" t="str">
        <f>IF(OR($L984="",NOT(COUNTIFS($L$2:$L984,$L984)=1)),"",SUMIFS($G:$G,$L:$L,$L984))</f>
        <v/>
      </c>
      <c r="K984" s="5" t="str">
        <f>IF(OR($L984="",NOT(COUNTIFS($L$2:$L984,$L984)=1)),"",SUMIFS($I:$I,$L:$L,$L984))</f>
        <v/>
      </c>
      <c r="L984" s="6" t="str">
        <f t="shared" si="139"/>
        <v/>
      </c>
      <c r="M984" s="6">
        <f t="shared" si="140"/>
        <v>40</v>
      </c>
      <c r="N984" s="6">
        <f t="shared" si="141"/>
        <v>9</v>
      </c>
      <c r="O984" s="9" t="str">
        <f>IF(AND($B984&lt;&gt;"",$C984&lt;&gt;"",$B984&lt;=$C984),INDEX(Szabalyok!$C:$C,$N984),"")</f>
        <v/>
      </c>
      <c r="P984">
        <f t="shared" si="143"/>
        <v>0</v>
      </c>
    </row>
    <row r="985" spans="1:16" x14ac:dyDescent="0.35">
      <c r="A985">
        <f t="shared" si="142"/>
        <v>0</v>
      </c>
      <c r="B985" s="4" t="str">
        <f>IF($M985&gt;300,"",IF(OR(INDEX(Bemenet!$E$2:$E$301,$M985)="",INDEX(Bemenet!$F$2:$F$301,$M985)=""),"",MAX(INDEX(Bemenet!$E$2:$E$301,$M985),INDEX(Szabalyok!$A:$A,$N985))))</f>
        <v/>
      </c>
      <c r="C985" s="4" t="str">
        <f>IF($B985="","",MIN(INDEX(Bemenet!$F$2:$F$301,$M985),INDEX(Szabalyok!$B:$B,$N985)))</f>
        <v/>
      </c>
      <c r="D985" s="5" t="str">
        <f>IF(AND($B985&lt;&gt;"",$C985&lt;&gt;"",$B985&lt;=$C985),INDEX(Bemenet!$G$2:$G$301,$M985),"")</f>
        <v/>
      </c>
      <c r="E985" s="6" t="str">
        <f>IF(AND($B985&lt;&gt;"",$C985&lt;&gt;"",$B985&lt;=$C985),INDEX(Bemenet!$D$2:$D$301,$M985),"")</f>
        <v/>
      </c>
      <c r="F985" s="5" t="str">
        <f t="shared" si="135"/>
        <v/>
      </c>
      <c r="G985" s="5" t="str">
        <f t="shared" si="136"/>
        <v/>
      </c>
      <c r="H985" s="9" t="str">
        <f t="shared" si="137"/>
        <v/>
      </c>
      <c r="I985" s="5" t="str">
        <f t="shared" si="138"/>
        <v/>
      </c>
      <c r="J985" s="5" t="str">
        <f>IF(OR($L985="",NOT(COUNTIFS($L$2:$L985,$L985)=1)),"",SUMIFS($G:$G,$L:$L,$L985))</f>
        <v/>
      </c>
      <c r="K985" s="5" t="str">
        <f>IF(OR($L985="",NOT(COUNTIFS($L$2:$L985,$L985)=1)),"",SUMIFS($I:$I,$L:$L,$L985))</f>
        <v/>
      </c>
      <c r="L985" s="6" t="str">
        <f t="shared" si="139"/>
        <v/>
      </c>
      <c r="M985" s="6">
        <f t="shared" si="140"/>
        <v>40</v>
      </c>
      <c r="N985" s="6">
        <f t="shared" si="141"/>
        <v>10</v>
      </c>
      <c r="O985" s="9" t="str">
        <f>IF(AND($B985&lt;&gt;"",$C985&lt;&gt;"",$B985&lt;=$C985),INDEX(Szabalyok!$C:$C,$N985),"")</f>
        <v/>
      </c>
      <c r="P985">
        <f t="shared" si="143"/>
        <v>0</v>
      </c>
    </row>
    <row r="986" spans="1:16" x14ac:dyDescent="0.35">
      <c r="A986">
        <f t="shared" si="142"/>
        <v>0</v>
      </c>
      <c r="B986" s="4" t="str">
        <f>IF($M986&gt;300,"",IF(OR(INDEX(Bemenet!$E$2:$E$301,$M986)="",INDEX(Bemenet!$F$2:$F$301,$M986)=""),"",MAX(INDEX(Bemenet!$E$2:$E$301,$M986),INDEX(Szabalyok!$A:$A,$N986))))</f>
        <v/>
      </c>
      <c r="C986" s="4" t="str">
        <f>IF($B986="","",MIN(INDEX(Bemenet!$F$2:$F$301,$M986),INDEX(Szabalyok!$B:$B,$N986)))</f>
        <v/>
      </c>
      <c r="D986" s="5" t="str">
        <f>IF(AND($B986&lt;&gt;"",$C986&lt;&gt;"",$B986&lt;=$C986),INDEX(Bemenet!$G$2:$G$301,$M986),"")</f>
        <v/>
      </c>
      <c r="E986" s="6" t="str">
        <f>IF(AND($B986&lt;&gt;"",$C986&lt;&gt;"",$B986&lt;=$C986),INDEX(Bemenet!$D$2:$D$301,$M986),"")</f>
        <v/>
      </c>
      <c r="F986" s="5" t="str">
        <f t="shared" si="135"/>
        <v/>
      </c>
      <c r="G986" s="5" t="str">
        <f t="shared" si="136"/>
        <v/>
      </c>
      <c r="H986" s="9" t="str">
        <f t="shared" si="137"/>
        <v/>
      </c>
      <c r="I986" s="5" t="str">
        <f t="shared" si="138"/>
        <v/>
      </c>
      <c r="J986" s="5" t="str">
        <f>IF(OR($L986="",NOT(COUNTIFS($L$2:$L986,$L986)=1)),"",SUMIFS($G:$G,$L:$L,$L986))</f>
        <v/>
      </c>
      <c r="K986" s="5" t="str">
        <f>IF(OR($L986="",NOT(COUNTIFS($L$2:$L986,$L986)=1)),"",SUMIFS($I:$I,$L:$L,$L986))</f>
        <v/>
      </c>
      <c r="L986" s="6" t="str">
        <f t="shared" si="139"/>
        <v/>
      </c>
      <c r="M986" s="6">
        <f t="shared" si="140"/>
        <v>40</v>
      </c>
      <c r="N986" s="6">
        <f t="shared" si="141"/>
        <v>11</v>
      </c>
      <c r="O986" s="9" t="str">
        <f>IF(AND($B986&lt;&gt;"",$C986&lt;&gt;"",$B986&lt;=$C986),INDEX(Szabalyok!$C:$C,$N986),"")</f>
        <v/>
      </c>
      <c r="P986">
        <f t="shared" si="143"/>
        <v>0</v>
      </c>
    </row>
    <row r="987" spans="1:16" x14ac:dyDescent="0.35">
      <c r="A987">
        <f t="shared" si="142"/>
        <v>0</v>
      </c>
      <c r="B987" s="4" t="str">
        <f>IF($M987&gt;300,"",IF(OR(INDEX(Bemenet!$E$2:$E$301,$M987)="",INDEX(Bemenet!$F$2:$F$301,$M987)=""),"",MAX(INDEX(Bemenet!$E$2:$E$301,$M987),INDEX(Szabalyok!$A:$A,$N987))))</f>
        <v/>
      </c>
      <c r="C987" s="4" t="str">
        <f>IF($B987="","",MIN(INDEX(Bemenet!$F$2:$F$301,$M987),INDEX(Szabalyok!$B:$B,$N987)))</f>
        <v/>
      </c>
      <c r="D987" s="5" t="str">
        <f>IF(AND($B987&lt;&gt;"",$C987&lt;&gt;"",$B987&lt;=$C987),INDEX(Bemenet!$G$2:$G$301,$M987),"")</f>
        <v/>
      </c>
      <c r="E987" s="6" t="str">
        <f>IF(AND($B987&lt;&gt;"",$C987&lt;&gt;"",$B987&lt;=$C987),INDEX(Bemenet!$D$2:$D$301,$M987),"")</f>
        <v/>
      </c>
      <c r="F987" s="5" t="str">
        <f t="shared" si="135"/>
        <v/>
      </c>
      <c r="G987" s="5" t="str">
        <f t="shared" si="136"/>
        <v/>
      </c>
      <c r="H987" s="9" t="str">
        <f t="shared" si="137"/>
        <v/>
      </c>
      <c r="I987" s="5" t="str">
        <f t="shared" si="138"/>
        <v/>
      </c>
      <c r="J987" s="5" t="str">
        <f>IF(OR($L987="",NOT(COUNTIFS($L$2:$L987,$L987)=1)),"",SUMIFS($G:$G,$L:$L,$L987))</f>
        <v/>
      </c>
      <c r="K987" s="5" t="str">
        <f>IF(OR($L987="",NOT(COUNTIFS($L$2:$L987,$L987)=1)),"",SUMIFS($I:$I,$L:$L,$L987))</f>
        <v/>
      </c>
      <c r="L987" s="6" t="str">
        <f t="shared" si="139"/>
        <v/>
      </c>
      <c r="M987" s="6">
        <f t="shared" si="140"/>
        <v>40</v>
      </c>
      <c r="N987" s="6">
        <f t="shared" si="141"/>
        <v>12</v>
      </c>
      <c r="O987" s="9" t="str">
        <f>IF(AND($B987&lt;&gt;"",$C987&lt;&gt;"",$B987&lt;=$C987),INDEX(Szabalyok!$C:$C,$N987),"")</f>
        <v/>
      </c>
      <c r="P987">
        <f t="shared" si="143"/>
        <v>0</v>
      </c>
    </row>
    <row r="988" spans="1:16" x14ac:dyDescent="0.35">
      <c r="A988">
        <f t="shared" si="142"/>
        <v>0</v>
      </c>
      <c r="B988" s="4" t="str">
        <f>IF($M988&gt;300,"",IF(OR(INDEX(Bemenet!$E$2:$E$301,$M988)="",INDEX(Bemenet!$F$2:$F$301,$M988)=""),"",MAX(INDEX(Bemenet!$E$2:$E$301,$M988),INDEX(Szabalyok!$A:$A,$N988))))</f>
        <v/>
      </c>
      <c r="C988" s="4" t="str">
        <f>IF($B988="","",MIN(INDEX(Bemenet!$F$2:$F$301,$M988),INDEX(Szabalyok!$B:$B,$N988)))</f>
        <v/>
      </c>
      <c r="D988" s="5" t="str">
        <f>IF(AND($B988&lt;&gt;"",$C988&lt;&gt;"",$B988&lt;=$C988),INDEX(Bemenet!$G$2:$G$301,$M988),"")</f>
        <v/>
      </c>
      <c r="E988" s="6" t="str">
        <f>IF(AND($B988&lt;&gt;"",$C988&lt;&gt;"",$B988&lt;=$C988),INDEX(Bemenet!$D$2:$D$301,$M988),"")</f>
        <v/>
      </c>
      <c r="F988" s="5" t="str">
        <f t="shared" si="135"/>
        <v/>
      </c>
      <c r="G988" s="5" t="str">
        <f t="shared" si="136"/>
        <v/>
      </c>
      <c r="H988" s="9" t="str">
        <f t="shared" si="137"/>
        <v/>
      </c>
      <c r="I988" s="5" t="str">
        <f t="shared" si="138"/>
        <v/>
      </c>
      <c r="J988" s="5" t="str">
        <f>IF(OR($L988="",NOT(COUNTIFS($L$2:$L988,$L988)=1)),"",SUMIFS($G:$G,$L:$L,$L988))</f>
        <v/>
      </c>
      <c r="K988" s="5" t="str">
        <f>IF(OR($L988="",NOT(COUNTIFS($L$2:$L988,$L988)=1)),"",SUMIFS($I:$I,$L:$L,$L988))</f>
        <v/>
      </c>
      <c r="L988" s="6" t="str">
        <f t="shared" si="139"/>
        <v/>
      </c>
      <c r="M988" s="6">
        <f t="shared" si="140"/>
        <v>40</v>
      </c>
      <c r="N988" s="6">
        <f t="shared" si="141"/>
        <v>13</v>
      </c>
      <c r="O988" s="9" t="str">
        <f>IF(AND($B988&lt;&gt;"",$C988&lt;&gt;"",$B988&lt;=$C988),INDEX(Szabalyok!$C:$C,$N988),"")</f>
        <v/>
      </c>
      <c r="P988">
        <f t="shared" si="143"/>
        <v>0</v>
      </c>
    </row>
    <row r="989" spans="1:16" x14ac:dyDescent="0.35">
      <c r="A989">
        <f t="shared" si="142"/>
        <v>0</v>
      </c>
      <c r="B989" s="4" t="str">
        <f>IF($M989&gt;300,"",IF(OR(INDEX(Bemenet!$E$2:$E$301,$M989)="",INDEX(Bemenet!$F$2:$F$301,$M989)=""),"",MAX(INDEX(Bemenet!$E$2:$E$301,$M989),INDEX(Szabalyok!$A:$A,$N989))))</f>
        <v/>
      </c>
      <c r="C989" s="4" t="str">
        <f>IF($B989="","",MIN(INDEX(Bemenet!$F$2:$F$301,$M989),INDEX(Szabalyok!$B:$B,$N989)))</f>
        <v/>
      </c>
      <c r="D989" s="5" t="str">
        <f>IF(AND($B989&lt;&gt;"",$C989&lt;&gt;"",$B989&lt;=$C989),INDEX(Bemenet!$G$2:$G$301,$M989),"")</f>
        <v/>
      </c>
      <c r="E989" s="6" t="str">
        <f>IF(AND($B989&lt;&gt;"",$C989&lt;&gt;"",$B989&lt;=$C989),INDEX(Bemenet!$D$2:$D$301,$M989),"")</f>
        <v/>
      </c>
      <c r="F989" s="5" t="str">
        <f t="shared" si="135"/>
        <v/>
      </c>
      <c r="G989" s="5" t="str">
        <f t="shared" si="136"/>
        <v/>
      </c>
      <c r="H989" s="9" t="str">
        <f t="shared" si="137"/>
        <v/>
      </c>
      <c r="I989" s="5" t="str">
        <f t="shared" si="138"/>
        <v/>
      </c>
      <c r="J989" s="5" t="str">
        <f>IF(OR($L989="",NOT(COUNTIFS($L$2:$L989,$L989)=1)),"",SUMIFS($G:$G,$L:$L,$L989))</f>
        <v/>
      </c>
      <c r="K989" s="5" t="str">
        <f>IF(OR($L989="",NOT(COUNTIFS($L$2:$L989,$L989)=1)),"",SUMIFS($I:$I,$L:$L,$L989))</f>
        <v/>
      </c>
      <c r="L989" s="6" t="str">
        <f t="shared" si="139"/>
        <v/>
      </c>
      <c r="M989" s="6">
        <f t="shared" si="140"/>
        <v>40</v>
      </c>
      <c r="N989" s="6">
        <f t="shared" si="141"/>
        <v>14</v>
      </c>
      <c r="O989" s="9" t="str">
        <f>IF(AND($B989&lt;&gt;"",$C989&lt;&gt;"",$B989&lt;=$C989),INDEX(Szabalyok!$C:$C,$N989),"")</f>
        <v/>
      </c>
      <c r="P989">
        <f t="shared" si="143"/>
        <v>0</v>
      </c>
    </row>
    <row r="990" spans="1:16" x14ac:dyDescent="0.35">
      <c r="A990">
        <f t="shared" si="142"/>
        <v>0</v>
      </c>
      <c r="B990" s="4" t="str">
        <f>IF($M990&gt;300,"",IF(OR(INDEX(Bemenet!$E$2:$E$301,$M990)="",INDEX(Bemenet!$F$2:$F$301,$M990)=""),"",MAX(INDEX(Bemenet!$E$2:$E$301,$M990),INDEX(Szabalyok!$A:$A,$N990))))</f>
        <v/>
      </c>
      <c r="C990" s="4" t="str">
        <f>IF($B990="","",MIN(INDEX(Bemenet!$F$2:$F$301,$M990),INDEX(Szabalyok!$B:$B,$N990)))</f>
        <v/>
      </c>
      <c r="D990" s="5" t="str">
        <f>IF(AND($B990&lt;&gt;"",$C990&lt;&gt;"",$B990&lt;=$C990),INDEX(Bemenet!$G$2:$G$301,$M990),"")</f>
        <v/>
      </c>
      <c r="E990" s="6" t="str">
        <f>IF(AND($B990&lt;&gt;"",$C990&lt;&gt;"",$B990&lt;=$C990),INDEX(Bemenet!$D$2:$D$301,$M990),"")</f>
        <v/>
      </c>
      <c r="F990" s="5" t="str">
        <f t="shared" si="135"/>
        <v/>
      </c>
      <c r="G990" s="5" t="str">
        <f t="shared" si="136"/>
        <v/>
      </c>
      <c r="H990" s="9" t="str">
        <f t="shared" si="137"/>
        <v/>
      </c>
      <c r="I990" s="5" t="str">
        <f t="shared" si="138"/>
        <v/>
      </c>
      <c r="J990" s="5" t="str">
        <f>IF(OR($L990="",NOT(COUNTIFS($L$2:$L990,$L990)=1)),"",SUMIFS($G:$G,$L:$L,$L990))</f>
        <v/>
      </c>
      <c r="K990" s="5" t="str">
        <f>IF(OR($L990="",NOT(COUNTIFS($L$2:$L990,$L990)=1)),"",SUMIFS($I:$I,$L:$L,$L990))</f>
        <v/>
      </c>
      <c r="L990" s="6" t="str">
        <f t="shared" si="139"/>
        <v/>
      </c>
      <c r="M990" s="6">
        <f t="shared" si="140"/>
        <v>40</v>
      </c>
      <c r="N990" s="6">
        <f t="shared" si="141"/>
        <v>15</v>
      </c>
      <c r="O990" s="9" t="str">
        <f>IF(AND($B990&lt;&gt;"",$C990&lt;&gt;"",$B990&lt;=$C990),INDEX(Szabalyok!$C:$C,$N990),"")</f>
        <v/>
      </c>
      <c r="P990">
        <f t="shared" si="143"/>
        <v>0</v>
      </c>
    </row>
    <row r="991" spans="1:16" x14ac:dyDescent="0.35">
      <c r="A991">
        <f t="shared" si="142"/>
        <v>0</v>
      </c>
      <c r="B991" s="4" t="str">
        <f>IF($M991&gt;300,"",IF(OR(INDEX(Bemenet!$E$2:$E$301,$M991)="",INDEX(Bemenet!$F$2:$F$301,$M991)=""),"",MAX(INDEX(Bemenet!$E$2:$E$301,$M991),INDEX(Szabalyok!$A:$A,$N991))))</f>
        <v/>
      </c>
      <c r="C991" s="4" t="str">
        <f>IF($B991="","",MIN(INDEX(Bemenet!$F$2:$F$301,$M991),INDEX(Szabalyok!$B:$B,$N991)))</f>
        <v/>
      </c>
      <c r="D991" s="5" t="str">
        <f>IF(AND($B991&lt;&gt;"",$C991&lt;&gt;"",$B991&lt;=$C991),INDEX(Bemenet!$G$2:$G$301,$M991),"")</f>
        <v/>
      </c>
      <c r="E991" s="6" t="str">
        <f>IF(AND($B991&lt;&gt;"",$C991&lt;&gt;"",$B991&lt;=$C991),INDEX(Bemenet!$D$2:$D$301,$M991),"")</f>
        <v/>
      </c>
      <c r="F991" s="5" t="str">
        <f t="shared" si="135"/>
        <v/>
      </c>
      <c r="G991" s="5" t="str">
        <f t="shared" si="136"/>
        <v/>
      </c>
      <c r="H991" s="9" t="str">
        <f t="shared" si="137"/>
        <v/>
      </c>
      <c r="I991" s="5" t="str">
        <f t="shared" si="138"/>
        <v/>
      </c>
      <c r="J991" s="5" t="str">
        <f>IF(OR($L991="",NOT(COUNTIFS($L$2:$L991,$L991)=1)),"",SUMIFS($G:$G,$L:$L,$L991))</f>
        <v/>
      </c>
      <c r="K991" s="5" t="str">
        <f>IF(OR($L991="",NOT(COUNTIFS($L$2:$L991,$L991)=1)),"",SUMIFS($I:$I,$L:$L,$L991))</f>
        <v/>
      </c>
      <c r="L991" s="6" t="str">
        <f t="shared" si="139"/>
        <v/>
      </c>
      <c r="M991" s="6">
        <f t="shared" si="140"/>
        <v>40</v>
      </c>
      <c r="N991" s="6">
        <f t="shared" si="141"/>
        <v>16</v>
      </c>
      <c r="O991" s="9" t="str">
        <f>IF(AND($B991&lt;&gt;"",$C991&lt;&gt;"",$B991&lt;=$C991),INDEX(Szabalyok!$C:$C,$N991),"")</f>
        <v/>
      </c>
      <c r="P991">
        <f t="shared" si="143"/>
        <v>0</v>
      </c>
    </row>
    <row r="992" spans="1:16" x14ac:dyDescent="0.35">
      <c r="A992">
        <f t="shared" si="142"/>
        <v>0</v>
      </c>
      <c r="B992" s="4" t="str">
        <f>IF($M992&gt;300,"",IF(OR(INDEX(Bemenet!$E$2:$E$301,$M992)="",INDEX(Bemenet!$F$2:$F$301,$M992)=""),"",MAX(INDEX(Bemenet!$E$2:$E$301,$M992),INDEX(Szabalyok!$A:$A,$N992))))</f>
        <v/>
      </c>
      <c r="C992" s="4" t="str">
        <f>IF($B992="","",MIN(INDEX(Bemenet!$F$2:$F$301,$M992),INDEX(Szabalyok!$B:$B,$N992)))</f>
        <v/>
      </c>
      <c r="D992" s="5" t="str">
        <f>IF(AND($B992&lt;&gt;"",$C992&lt;&gt;"",$B992&lt;=$C992),INDEX(Bemenet!$G$2:$G$301,$M992),"")</f>
        <v/>
      </c>
      <c r="E992" s="6" t="str">
        <f>IF(AND($B992&lt;&gt;"",$C992&lt;&gt;"",$B992&lt;=$C992),INDEX(Bemenet!$D$2:$D$301,$M992),"")</f>
        <v/>
      </c>
      <c r="F992" s="5" t="str">
        <f t="shared" si="135"/>
        <v/>
      </c>
      <c r="G992" s="5" t="str">
        <f t="shared" si="136"/>
        <v/>
      </c>
      <c r="H992" s="9" t="str">
        <f t="shared" si="137"/>
        <v/>
      </c>
      <c r="I992" s="5" t="str">
        <f t="shared" si="138"/>
        <v/>
      </c>
      <c r="J992" s="5" t="str">
        <f>IF(OR($L992="",NOT(COUNTIFS($L$2:$L992,$L992)=1)),"",SUMIFS($G:$G,$L:$L,$L992))</f>
        <v/>
      </c>
      <c r="K992" s="5" t="str">
        <f>IF(OR($L992="",NOT(COUNTIFS($L$2:$L992,$L992)=1)),"",SUMIFS($I:$I,$L:$L,$L992))</f>
        <v/>
      </c>
      <c r="L992" s="6" t="str">
        <f t="shared" si="139"/>
        <v/>
      </c>
      <c r="M992" s="6">
        <f t="shared" si="140"/>
        <v>40</v>
      </c>
      <c r="N992" s="6">
        <f t="shared" si="141"/>
        <v>17</v>
      </c>
      <c r="O992" s="9" t="str">
        <f>IF(AND($B992&lt;&gt;"",$C992&lt;&gt;"",$B992&lt;=$C992),INDEX(Szabalyok!$C:$C,$N992),"")</f>
        <v/>
      </c>
      <c r="P992">
        <f t="shared" si="143"/>
        <v>0</v>
      </c>
    </row>
    <row r="993" spans="1:16" x14ac:dyDescent="0.35">
      <c r="A993">
        <f t="shared" si="142"/>
        <v>0</v>
      </c>
      <c r="B993" s="4" t="str">
        <f>IF($M993&gt;300,"",IF(OR(INDEX(Bemenet!$E$2:$E$301,$M993)="",INDEX(Bemenet!$F$2:$F$301,$M993)=""),"",MAX(INDEX(Bemenet!$E$2:$E$301,$M993),INDEX(Szabalyok!$A:$A,$N993))))</f>
        <v/>
      </c>
      <c r="C993" s="4" t="str">
        <f>IF($B993="","",MIN(INDEX(Bemenet!$F$2:$F$301,$M993),INDEX(Szabalyok!$B:$B,$N993)))</f>
        <v/>
      </c>
      <c r="D993" s="5" t="str">
        <f>IF(AND($B993&lt;&gt;"",$C993&lt;&gt;"",$B993&lt;=$C993),INDEX(Bemenet!$G$2:$G$301,$M993),"")</f>
        <v/>
      </c>
      <c r="E993" s="6" t="str">
        <f>IF(AND($B993&lt;&gt;"",$C993&lt;&gt;"",$B993&lt;=$C993),INDEX(Bemenet!$D$2:$D$301,$M993),"")</f>
        <v/>
      </c>
      <c r="F993" s="5" t="str">
        <f t="shared" si="135"/>
        <v/>
      </c>
      <c r="G993" s="5" t="str">
        <f t="shared" si="136"/>
        <v/>
      </c>
      <c r="H993" s="9" t="str">
        <f t="shared" si="137"/>
        <v/>
      </c>
      <c r="I993" s="5" t="str">
        <f t="shared" si="138"/>
        <v/>
      </c>
      <c r="J993" s="5" t="str">
        <f>IF(OR($L993="",NOT(COUNTIFS($L$2:$L993,$L993)=1)),"",SUMIFS($G:$G,$L:$L,$L993))</f>
        <v/>
      </c>
      <c r="K993" s="5" t="str">
        <f>IF(OR($L993="",NOT(COUNTIFS($L$2:$L993,$L993)=1)),"",SUMIFS($I:$I,$L:$L,$L993))</f>
        <v/>
      </c>
      <c r="L993" s="6" t="str">
        <f t="shared" si="139"/>
        <v/>
      </c>
      <c r="M993" s="6">
        <f t="shared" si="140"/>
        <v>40</v>
      </c>
      <c r="N993" s="6">
        <f t="shared" si="141"/>
        <v>18</v>
      </c>
      <c r="O993" s="9" t="str">
        <f>IF(AND($B993&lt;&gt;"",$C993&lt;&gt;"",$B993&lt;=$C993),INDEX(Szabalyok!$C:$C,$N993),"")</f>
        <v/>
      </c>
      <c r="P993">
        <f t="shared" si="143"/>
        <v>0</v>
      </c>
    </row>
    <row r="994" spans="1:16" x14ac:dyDescent="0.35">
      <c r="A994">
        <f t="shared" si="142"/>
        <v>0</v>
      </c>
      <c r="B994" s="4" t="str">
        <f>IF($M994&gt;300,"",IF(OR(INDEX(Bemenet!$E$2:$E$301,$M994)="",INDEX(Bemenet!$F$2:$F$301,$M994)=""),"",MAX(INDEX(Bemenet!$E$2:$E$301,$M994),INDEX(Szabalyok!$A:$A,$N994))))</f>
        <v/>
      </c>
      <c r="C994" s="4" t="str">
        <f>IF($B994="","",MIN(INDEX(Bemenet!$F$2:$F$301,$M994),INDEX(Szabalyok!$B:$B,$N994)))</f>
        <v/>
      </c>
      <c r="D994" s="5" t="str">
        <f>IF(AND($B994&lt;&gt;"",$C994&lt;&gt;"",$B994&lt;=$C994),INDEX(Bemenet!$G$2:$G$301,$M994),"")</f>
        <v/>
      </c>
      <c r="E994" s="6" t="str">
        <f>IF(AND($B994&lt;&gt;"",$C994&lt;&gt;"",$B994&lt;=$C994),INDEX(Bemenet!$D$2:$D$301,$M994),"")</f>
        <v/>
      </c>
      <c r="F994" s="5" t="str">
        <f t="shared" si="135"/>
        <v/>
      </c>
      <c r="G994" s="5" t="str">
        <f t="shared" si="136"/>
        <v/>
      </c>
      <c r="H994" s="9" t="str">
        <f t="shared" si="137"/>
        <v/>
      </c>
      <c r="I994" s="5" t="str">
        <f t="shared" si="138"/>
        <v/>
      </c>
      <c r="J994" s="5" t="str">
        <f>IF(OR($L994="",NOT(COUNTIFS($L$2:$L994,$L994)=1)),"",SUMIFS($G:$G,$L:$L,$L994))</f>
        <v/>
      </c>
      <c r="K994" s="5" t="str">
        <f>IF(OR($L994="",NOT(COUNTIFS($L$2:$L994,$L994)=1)),"",SUMIFS($I:$I,$L:$L,$L994))</f>
        <v/>
      </c>
      <c r="L994" s="6" t="str">
        <f t="shared" si="139"/>
        <v/>
      </c>
      <c r="M994" s="6">
        <f t="shared" si="140"/>
        <v>40</v>
      </c>
      <c r="N994" s="6">
        <f t="shared" si="141"/>
        <v>19</v>
      </c>
      <c r="O994" s="9" t="str">
        <f>IF(AND($B994&lt;&gt;"",$C994&lt;&gt;"",$B994&lt;=$C994),INDEX(Szabalyok!$C:$C,$N994),"")</f>
        <v/>
      </c>
      <c r="P994">
        <f t="shared" si="143"/>
        <v>0</v>
      </c>
    </row>
    <row r="995" spans="1:16" x14ac:dyDescent="0.35">
      <c r="A995">
        <f t="shared" si="142"/>
        <v>0</v>
      </c>
      <c r="B995" s="4" t="str">
        <f>IF($M995&gt;300,"",IF(OR(INDEX(Bemenet!$E$2:$E$301,$M995)="",INDEX(Bemenet!$F$2:$F$301,$M995)=""),"",MAX(INDEX(Bemenet!$E$2:$E$301,$M995),INDEX(Szabalyok!$A:$A,$N995))))</f>
        <v/>
      </c>
      <c r="C995" s="4" t="str">
        <f>IF($B995="","",MIN(INDEX(Bemenet!$F$2:$F$301,$M995),INDEX(Szabalyok!$B:$B,$N995)))</f>
        <v/>
      </c>
      <c r="D995" s="5" t="str">
        <f>IF(AND($B995&lt;&gt;"",$C995&lt;&gt;"",$B995&lt;=$C995),INDEX(Bemenet!$G$2:$G$301,$M995),"")</f>
        <v/>
      </c>
      <c r="E995" s="6" t="str">
        <f>IF(AND($B995&lt;&gt;"",$C995&lt;&gt;"",$B995&lt;=$C995),INDEX(Bemenet!$D$2:$D$301,$M995),"")</f>
        <v/>
      </c>
      <c r="F995" s="5" t="str">
        <f t="shared" si="135"/>
        <v/>
      </c>
      <c r="G995" s="5" t="str">
        <f t="shared" si="136"/>
        <v/>
      </c>
      <c r="H995" s="9" t="str">
        <f t="shared" si="137"/>
        <v/>
      </c>
      <c r="I995" s="5" t="str">
        <f t="shared" si="138"/>
        <v/>
      </c>
      <c r="J995" s="5" t="str">
        <f>IF(OR($L995="",NOT(COUNTIFS($L$2:$L995,$L995)=1)),"",SUMIFS($G:$G,$L:$L,$L995))</f>
        <v/>
      </c>
      <c r="K995" s="5" t="str">
        <f>IF(OR($L995="",NOT(COUNTIFS($L$2:$L995,$L995)=1)),"",SUMIFS($I:$I,$L:$L,$L995))</f>
        <v/>
      </c>
      <c r="L995" s="6" t="str">
        <f t="shared" si="139"/>
        <v/>
      </c>
      <c r="M995" s="6">
        <f t="shared" si="140"/>
        <v>40</v>
      </c>
      <c r="N995" s="6">
        <f t="shared" si="141"/>
        <v>20</v>
      </c>
      <c r="O995" s="9" t="str">
        <f>IF(AND($B995&lt;&gt;"",$C995&lt;&gt;"",$B995&lt;=$C995),INDEX(Szabalyok!$C:$C,$N995),"")</f>
        <v/>
      </c>
      <c r="P995">
        <f t="shared" si="143"/>
        <v>0</v>
      </c>
    </row>
    <row r="996" spans="1:16" x14ac:dyDescent="0.35">
      <c r="A996">
        <f t="shared" si="142"/>
        <v>0</v>
      </c>
      <c r="B996" s="4" t="str">
        <f>IF($M996&gt;300,"",IF(OR(INDEX(Bemenet!$E$2:$E$301,$M996)="",INDEX(Bemenet!$F$2:$F$301,$M996)=""),"",MAX(INDEX(Bemenet!$E$2:$E$301,$M996),INDEX(Szabalyok!$A:$A,$N996))))</f>
        <v/>
      </c>
      <c r="C996" s="4" t="str">
        <f>IF($B996="","",MIN(INDEX(Bemenet!$F$2:$F$301,$M996),INDEX(Szabalyok!$B:$B,$N996)))</f>
        <v/>
      </c>
      <c r="D996" s="5" t="str">
        <f>IF(AND($B996&lt;&gt;"",$C996&lt;&gt;"",$B996&lt;=$C996),INDEX(Bemenet!$G$2:$G$301,$M996),"")</f>
        <v/>
      </c>
      <c r="E996" s="6" t="str">
        <f>IF(AND($B996&lt;&gt;"",$C996&lt;&gt;"",$B996&lt;=$C996),INDEX(Bemenet!$D$2:$D$301,$M996),"")</f>
        <v/>
      </c>
      <c r="F996" s="5" t="str">
        <f t="shared" si="135"/>
        <v/>
      </c>
      <c r="G996" s="5" t="str">
        <f t="shared" si="136"/>
        <v/>
      </c>
      <c r="H996" s="9" t="str">
        <f t="shared" si="137"/>
        <v/>
      </c>
      <c r="I996" s="5" t="str">
        <f t="shared" si="138"/>
        <v/>
      </c>
      <c r="J996" s="5" t="str">
        <f>IF(OR($L996="",NOT(COUNTIFS($L$2:$L996,$L996)=1)),"",SUMIFS($G:$G,$L:$L,$L996))</f>
        <v/>
      </c>
      <c r="K996" s="5" t="str">
        <f>IF(OR($L996="",NOT(COUNTIFS($L$2:$L996,$L996)=1)),"",SUMIFS($I:$I,$L:$L,$L996))</f>
        <v/>
      </c>
      <c r="L996" s="6" t="str">
        <f t="shared" si="139"/>
        <v/>
      </c>
      <c r="M996" s="6">
        <f t="shared" si="140"/>
        <v>40</v>
      </c>
      <c r="N996" s="6">
        <f t="shared" si="141"/>
        <v>21</v>
      </c>
      <c r="O996" s="9" t="str">
        <f>IF(AND($B996&lt;&gt;"",$C996&lt;&gt;"",$B996&lt;=$C996),INDEX(Szabalyok!$C:$C,$N996),"")</f>
        <v/>
      </c>
      <c r="P996">
        <f t="shared" si="143"/>
        <v>0</v>
      </c>
    </row>
    <row r="997" spans="1:16" x14ac:dyDescent="0.35">
      <c r="A997">
        <f t="shared" si="142"/>
        <v>0</v>
      </c>
      <c r="B997" s="4" t="str">
        <f>IF($M997&gt;300,"",IF(OR(INDEX(Bemenet!$E$2:$E$301,$M997)="",INDEX(Bemenet!$F$2:$F$301,$M997)=""),"",MAX(INDEX(Bemenet!$E$2:$E$301,$M997),INDEX(Szabalyok!$A:$A,$N997))))</f>
        <v/>
      </c>
      <c r="C997" s="4" t="str">
        <f>IF($B997="","",MIN(INDEX(Bemenet!$F$2:$F$301,$M997),INDEX(Szabalyok!$B:$B,$N997)))</f>
        <v/>
      </c>
      <c r="D997" s="5" t="str">
        <f>IF(AND($B997&lt;&gt;"",$C997&lt;&gt;"",$B997&lt;=$C997),INDEX(Bemenet!$G$2:$G$301,$M997),"")</f>
        <v/>
      </c>
      <c r="E997" s="6" t="str">
        <f>IF(AND($B997&lt;&gt;"",$C997&lt;&gt;"",$B997&lt;=$C997),INDEX(Bemenet!$D$2:$D$301,$M997),"")</f>
        <v/>
      </c>
      <c r="F997" s="5" t="str">
        <f t="shared" si="135"/>
        <v/>
      </c>
      <c r="G997" s="5" t="str">
        <f t="shared" si="136"/>
        <v/>
      </c>
      <c r="H997" s="9" t="str">
        <f t="shared" si="137"/>
        <v/>
      </c>
      <c r="I997" s="5" t="str">
        <f t="shared" si="138"/>
        <v/>
      </c>
      <c r="J997" s="5" t="str">
        <f>IF(OR($L997="",NOT(COUNTIFS($L$2:$L997,$L997)=1)),"",SUMIFS($G:$G,$L:$L,$L997))</f>
        <v/>
      </c>
      <c r="K997" s="5" t="str">
        <f>IF(OR($L997="",NOT(COUNTIFS($L$2:$L997,$L997)=1)),"",SUMIFS($I:$I,$L:$L,$L997))</f>
        <v/>
      </c>
      <c r="L997" s="6" t="str">
        <f t="shared" si="139"/>
        <v/>
      </c>
      <c r="M997" s="6">
        <f t="shared" si="140"/>
        <v>40</v>
      </c>
      <c r="N997" s="6">
        <f t="shared" si="141"/>
        <v>22</v>
      </c>
      <c r="O997" s="9" t="str">
        <f>IF(AND($B997&lt;&gt;"",$C997&lt;&gt;"",$B997&lt;=$C997),INDEX(Szabalyok!$C:$C,$N997),"")</f>
        <v/>
      </c>
      <c r="P997">
        <f t="shared" si="143"/>
        <v>0</v>
      </c>
    </row>
    <row r="998" spans="1:16" x14ac:dyDescent="0.35">
      <c r="A998">
        <f t="shared" si="142"/>
        <v>0</v>
      </c>
      <c r="B998" s="4" t="str">
        <f>IF($M998&gt;300,"",IF(OR(INDEX(Bemenet!$E$2:$E$301,$M998)="",INDEX(Bemenet!$F$2:$F$301,$M998)=""),"",MAX(INDEX(Bemenet!$E$2:$E$301,$M998),INDEX(Szabalyok!$A:$A,$N998))))</f>
        <v/>
      </c>
      <c r="C998" s="4" t="str">
        <f>IF($B998="","",MIN(INDEX(Bemenet!$F$2:$F$301,$M998),INDEX(Szabalyok!$B:$B,$N998)))</f>
        <v/>
      </c>
      <c r="D998" s="5" t="str">
        <f>IF(AND($B998&lt;&gt;"",$C998&lt;&gt;"",$B998&lt;=$C998),INDEX(Bemenet!$G$2:$G$301,$M998),"")</f>
        <v/>
      </c>
      <c r="E998" s="6" t="str">
        <f>IF(AND($B998&lt;&gt;"",$C998&lt;&gt;"",$B998&lt;=$C998),INDEX(Bemenet!$D$2:$D$301,$M998),"")</f>
        <v/>
      </c>
      <c r="F998" s="5" t="str">
        <f t="shared" si="135"/>
        <v/>
      </c>
      <c r="G998" s="5" t="str">
        <f t="shared" si="136"/>
        <v/>
      </c>
      <c r="H998" s="9" t="str">
        <f t="shared" si="137"/>
        <v/>
      </c>
      <c r="I998" s="5" t="str">
        <f t="shared" si="138"/>
        <v/>
      </c>
      <c r="J998" s="5" t="str">
        <f>IF(OR($L998="",NOT(COUNTIFS($L$2:$L998,$L998)=1)),"",SUMIFS($G:$G,$L:$L,$L998))</f>
        <v/>
      </c>
      <c r="K998" s="5" t="str">
        <f>IF(OR($L998="",NOT(COUNTIFS($L$2:$L998,$L998)=1)),"",SUMIFS($I:$I,$L:$L,$L998))</f>
        <v/>
      </c>
      <c r="L998" s="6" t="str">
        <f t="shared" si="139"/>
        <v/>
      </c>
      <c r="M998" s="6">
        <f t="shared" si="140"/>
        <v>40</v>
      </c>
      <c r="N998" s="6">
        <f t="shared" si="141"/>
        <v>23</v>
      </c>
      <c r="O998" s="9" t="str">
        <f>IF(AND($B998&lt;&gt;"",$C998&lt;&gt;"",$B998&lt;=$C998),INDEX(Szabalyok!$C:$C,$N998),"")</f>
        <v/>
      </c>
      <c r="P998">
        <f t="shared" si="143"/>
        <v>0</v>
      </c>
    </row>
    <row r="999" spans="1:16" x14ac:dyDescent="0.35">
      <c r="A999">
        <f t="shared" si="142"/>
        <v>0</v>
      </c>
      <c r="B999" s="4" t="str">
        <f>IF($M999&gt;300,"",IF(OR(INDEX(Bemenet!$E$2:$E$301,$M999)="",INDEX(Bemenet!$F$2:$F$301,$M999)=""),"",MAX(INDEX(Bemenet!$E$2:$E$301,$M999),INDEX(Szabalyok!$A:$A,$N999))))</f>
        <v/>
      </c>
      <c r="C999" s="4" t="str">
        <f>IF($B999="","",MIN(INDEX(Bemenet!$F$2:$F$301,$M999),INDEX(Szabalyok!$B:$B,$N999)))</f>
        <v/>
      </c>
      <c r="D999" s="5" t="str">
        <f>IF(AND($B999&lt;&gt;"",$C999&lt;&gt;"",$B999&lt;=$C999),INDEX(Bemenet!$G$2:$G$301,$M999),"")</f>
        <v/>
      </c>
      <c r="E999" s="6" t="str">
        <f>IF(AND($B999&lt;&gt;"",$C999&lt;&gt;"",$B999&lt;=$C999),INDEX(Bemenet!$D$2:$D$301,$M999),"")</f>
        <v/>
      </c>
      <c r="F999" s="5" t="str">
        <f t="shared" si="135"/>
        <v/>
      </c>
      <c r="G999" s="5" t="str">
        <f t="shared" si="136"/>
        <v/>
      </c>
      <c r="H999" s="9" t="str">
        <f t="shared" si="137"/>
        <v/>
      </c>
      <c r="I999" s="5" t="str">
        <f t="shared" si="138"/>
        <v/>
      </c>
      <c r="J999" s="5" t="str">
        <f>IF(OR($L999="",NOT(COUNTIFS($L$2:$L999,$L999)=1)),"",SUMIFS($G:$G,$L:$L,$L999))</f>
        <v/>
      </c>
      <c r="K999" s="5" t="str">
        <f>IF(OR($L999="",NOT(COUNTIFS($L$2:$L999,$L999)=1)),"",SUMIFS($I:$I,$L:$L,$L999))</f>
        <v/>
      </c>
      <c r="L999" s="6" t="str">
        <f t="shared" si="139"/>
        <v/>
      </c>
      <c r="M999" s="6">
        <f t="shared" si="140"/>
        <v>40</v>
      </c>
      <c r="N999" s="6">
        <f t="shared" si="141"/>
        <v>24</v>
      </c>
      <c r="O999" s="9" t="str">
        <f>IF(AND($B999&lt;&gt;"",$C999&lt;&gt;"",$B999&lt;=$C999),INDEX(Szabalyok!$C:$C,$N999),"")</f>
        <v/>
      </c>
      <c r="P999">
        <f t="shared" si="143"/>
        <v>0</v>
      </c>
    </row>
    <row r="1000" spans="1:16" x14ac:dyDescent="0.35">
      <c r="A1000">
        <f t="shared" si="142"/>
        <v>0</v>
      </c>
      <c r="B1000" s="4" t="str">
        <f>IF($M1000&gt;300,"",IF(OR(INDEX(Bemenet!$E$2:$E$301,$M1000)="",INDEX(Bemenet!$F$2:$F$301,$M1000)=""),"",MAX(INDEX(Bemenet!$E$2:$E$301,$M1000),INDEX(Szabalyok!$A:$A,$N1000))))</f>
        <v/>
      </c>
      <c r="C1000" s="4" t="str">
        <f>IF($B1000="","",MIN(INDEX(Bemenet!$F$2:$F$301,$M1000),INDEX(Szabalyok!$B:$B,$N1000)))</f>
        <v/>
      </c>
      <c r="D1000" s="5" t="str">
        <f>IF(AND($B1000&lt;&gt;"",$C1000&lt;&gt;"",$B1000&lt;=$C1000),INDEX(Bemenet!$G$2:$G$301,$M1000),"")</f>
        <v/>
      </c>
      <c r="E1000" s="6" t="str">
        <f>IF(AND($B1000&lt;&gt;"",$C1000&lt;&gt;"",$B1000&lt;=$C1000),INDEX(Bemenet!$D$2:$D$301,$M1000),"")</f>
        <v/>
      </c>
      <c r="F1000" s="5" t="str">
        <f t="shared" si="135"/>
        <v/>
      </c>
      <c r="G1000" s="5" t="str">
        <f t="shared" si="136"/>
        <v/>
      </c>
      <c r="H1000" s="9" t="str">
        <f t="shared" si="137"/>
        <v/>
      </c>
      <c r="I1000" s="5" t="str">
        <f t="shared" si="138"/>
        <v/>
      </c>
      <c r="J1000" s="5" t="str">
        <f>IF(OR($L1000="",NOT(COUNTIFS($L$2:$L1000,$L1000)=1)),"",SUMIFS($G:$G,$L:$L,$L1000))</f>
        <v/>
      </c>
      <c r="K1000" s="5" t="str">
        <f>IF(OR($L1000="",NOT(COUNTIFS($L$2:$L1000,$L1000)=1)),"",SUMIFS($I:$I,$L:$L,$L1000))</f>
        <v/>
      </c>
      <c r="L1000" s="6" t="str">
        <f t="shared" si="139"/>
        <v/>
      </c>
      <c r="M1000" s="6">
        <f t="shared" si="140"/>
        <v>40</v>
      </c>
      <c r="N1000" s="6">
        <f t="shared" si="141"/>
        <v>25</v>
      </c>
      <c r="O1000" s="9" t="str">
        <f>IF(AND($B1000&lt;&gt;"",$C1000&lt;&gt;"",$B1000&lt;=$C1000),INDEX(Szabalyok!$C:$C,$N1000),"")</f>
        <v/>
      </c>
      <c r="P1000">
        <f t="shared" si="143"/>
        <v>0</v>
      </c>
    </row>
    <row r="1001" spans="1:16" x14ac:dyDescent="0.35">
      <c r="A1001">
        <f t="shared" si="142"/>
        <v>0</v>
      </c>
      <c r="B1001" s="4" t="str">
        <f>IF($M1001&gt;300,"",IF(OR(INDEX(Bemenet!$E$2:$E$301,$M1001)="",INDEX(Bemenet!$F$2:$F$301,$M1001)=""),"",MAX(INDEX(Bemenet!$E$2:$E$301,$M1001),INDEX(Szabalyok!$A:$A,$N1001))))</f>
        <v/>
      </c>
      <c r="C1001" s="4" t="str">
        <f>IF($B1001="","",MIN(INDEX(Bemenet!$F$2:$F$301,$M1001),INDEX(Szabalyok!$B:$B,$N1001)))</f>
        <v/>
      </c>
      <c r="D1001" s="5" t="str">
        <f>IF(AND($B1001&lt;&gt;"",$C1001&lt;&gt;"",$B1001&lt;=$C1001),INDEX(Bemenet!$G$2:$G$301,$M1001),"")</f>
        <v/>
      </c>
      <c r="E1001" s="6" t="str">
        <f>IF(AND($B1001&lt;&gt;"",$C1001&lt;&gt;"",$B1001&lt;=$C1001),INDEX(Bemenet!$D$2:$D$301,$M1001),"")</f>
        <v/>
      </c>
      <c r="F1001" s="5" t="str">
        <f t="shared" si="135"/>
        <v/>
      </c>
      <c r="G1001" s="5" t="str">
        <f t="shared" si="136"/>
        <v/>
      </c>
      <c r="H1001" s="9" t="str">
        <f t="shared" si="137"/>
        <v/>
      </c>
      <c r="I1001" s="5" t="str">
        <f t="shared" si="138"/>
        <v/>
      </c>
      <c r="J1001" s="5" t="str">
        <f>IF(OR($L1001="",NOT(COUNTIFS($L$2:$L1001,$L1001)=1)),"",SUMIFS($G:$G,$L:$L,$L1001))</f>
        <v/>
      </c>
      <c r="K1001" s="5" t="str">
        <f>IF(OR($L1001="",NOT(COUNTIFS($L$2:$L1001,$L1001)=1)),"",SUMIFS($I:$I,$L:$L,$L1001))</f>
        <v/>
      </c>
      <c r="L1001" s="6" t="str">
        <f t="shared" si="139"/>
        <v/>
      </c>
      <c r="M1001" s="6">
        <f t="shared" si="140"/>
        <v>40</v>
      </c>
      <c r="N1001" s="6">
        <f t="shared" si="141"/>
        <v>26</v>
      </c>
      <c r="O1001" s="9" t="str">
        <f>IF(AND($B1001&lt;&gt;"",$C1001&lt;&gt;"",$B1001&lt;=$C1001),INDEX(Szabalyok!$C:$C,$N1001),"")</f>
        <v/>
      </c>
      <c r="P1001">
        <f t="shared" si="143"/>
        <v>0</v>
      </c>
    </row>
    <row r="1002" spans="1:16" x14ac:dyDescent="0.35">
      <c r="A1002">
        <f t="shared" si="142"/>
        <v>0</v>
      </c>
      <c r="B1002" s="4" t="str">
        <f>IF($M1002&gt;300,"",IF(OR(INDEX(Bemenet!$E$2:$E$301,$M1002)="",INDEX(Bemenet!$F$2:$F$301,$M1002)=""),"",MAX(INDEX(Bemenet!$E$2:$E$301,$M1002),INDEX(Szabalyok!$A:$A,$N1002))))</f>
        <v/>
      </c>
      <c r="C1002" s="4" t="str">
        <f>IF($B1002="","",MIN(INDEX(Bemenet!$F$2:$F$301,$M1002),INDEX(Szabalyok!$B:$B,$N1002)))</f>
        <v/>
      </c>
      <c r="D1002" s="5" t="str">
        <f>IF(AND($B1002&lt;&gt;"",$C1002&lt;&gt;"",$B1002&lt;=$C1002),INDEX(Bemenet!$G$2:$G$301,$M1002),"")</f>
        <v/>
      </c>
      <c r="E1002" s="6" t="str">
        <f>IF(AND($B1002&lt;&gt;"",$C1002&lt;&gt;"",$B1002&lt;=$C1002),INDEX(Bemenet!$D$2:$D$301,$M1002),"")</f>
        <v/>
      </c>
      <c r="F1002" s="5" t="str">
        <f t="shared" si="135"/>
        <v/>
      </c>
      <c r="G1002" s="5" t="str">
        <f t="shared" si="136"/>
        <v/>
      </c>
      <c r="H1002" s="9" t="str">
        <f t="shared" si="137"/>
        <v/>
      </c>
      <c r="I1002" s="5" t="str">
        <f t="shared" si="138"/>
        <v/>
      </c>
      <c r="J1002" s="5" t="str">
        <f>IF(OR($L1002="",NOT(COUNTIFS($L$2:$L1002,$L1002)=1)),"",SUMIFS($G:$G,$L:$L,$L1002))</f>
        <v/>
      </c>
      <c r="K1002" s="5" t="str">
        <f>IF(OR($L1002="",NOT(COUNTIFS($L$2:$L1002,$L1002)=1)),"",SUMIFS($I:$I,$L:$L,$L1002))</f>
        <v/>
      </c>
      <c r="L1002" s="6" t="str">
        <f t="shared" si="139"/>
        <v/>
      </c>
      <c r="M1002" s="6">
        <f t="shared" si="140"/>
        <v>41</v>
      </c>
      <c r="N1002" s="6">
        <f t="shared" si="141"/>
        <v>2</v>
      </c>
      <c r="O1002" s="9" t="str">
        <f>IF(AND($B1002&lt;&gt;"",$C1002&lt;&gt;"",$B1002&lt;=$C1002),INDEX(Szabalyok!$C:$C,$N1002),"")</f>
        <v/>
      </c>
      <c r="P1002">
        <f t="shared" si="143"/>
        <v>0</v>
      </c>
    </row>
    <row r="1003" spans="1:16" x14ac:dyDescent="0.35">
      <c r="A1003">
        <f t="shared" si="142"/>
        <v>0</v>
      </c>
      <c r="B1003" s="4" t="str">
        <f>IF($M1003&gt;300,"",IF(OR(INDEX(Bemenet!$E$2:$E$301,$M1003)="",INDEX(Bemenet!$F$2:$F$301,$M1003)=""),"",MAX(INDEX(Bemenet!$E$2:$E$301,$M1003),INDEX(Szabalyok!$A:$A,$N1003))))</f>
        <v/>
      </c>
      <c r="C1003" s="4" t="str">
        <f>IF($B1003="","",MIN(INDEX(Bemenet!$F$2:$F$301,$M1003),INDEX(Szabalyok!$B:$B,$N1003)))</f>
        <v/>
      </c>
      <c r="D1003" s="5" t="str">
        <f>IF(AND($B1003&lt;&gt;"",$C1003&lt;&gt;"",$B1003&lt;=$C1003),INDEX(Bemenet!$G$2:$G$301,$M1003),"")</f>
        <v/>
      </c>
      <c r="E1003" s="6" t="str">
        <f>IF(AND($B1003&lt;&gt;"",$C1003&lt;&gt;"",$B1003&lt;=$C1003),INDEX(Bemenet!$D$2:$D$301,$M1003),"")</f>
        <v/>
      </c>
      <c r="F1003" s="5" t="str">
        <f t="shared" si="135"/>
        <v/>
      </c>
      <c r="G1003" s="5" t="str">
        <f t="shared" si="136"/>
        <v/>
      </c>
      <c r="H1003" s="9" t="str">
        <f t="shared" si="137"/>
        <v/>
      </c>
      <c r="I1003" s="5" t="str">
        <f t="shared" si="138"/>
        <v/>
      </c>
      <c r="J1003" s="5" t="str">
        <f>IF(OR($L1003="",NOT(COUNTIFS($L$2:$L1003,$L1003)=1)),"",SUMIFS($G:$G,$L:$L,$L1003))</f>
        <v/>
      </c>
      <c r="K1003" s="5" t="str">
        <f>IF(OR($L1003="",NOT(COUNTIFS($L$2:$L1003,$L1003)=1)),"",SUMIFS($I:$I,$L:$L,$L1003))</f>
        <v/>
      </c>
      <c r="L1003" s="6" t="str">
        <f t="shared" si="139"/>
        <v/>
      </c>
      <c r="M1003" s="6">
        <f t="shared" si="140"/>
        <v>41</v>
      </c>
      <c r="N1003" s="6">
        <f t="shared" si="141"/>
        <v>3</v>
      </c>
      <c r="O1003" s="9" t="str">
        <f>IF(AND($B1003&lt;&gt;"",$C1003&lt;&gt;"",$B1003&lt;=$C1003),INDEX(Szabalyok!$C:$C,$N1003),"")</f>
        <v/>
      </c>
      <c r="P1003">
        <f t="shared" si="143"/>
        <v>0</v>
      </c>
    </row>
    <row r="1004" spans="1:16" x14ac:dyDescent="0.35">
      <c r="A1004">
        <f t="shared" si="142"/>
        <v>0</v>
      </c>
      <c r="B1004" s="4" t="str">
        <f>IF($M1004&gt;300,"",IF(OR(INDEX(Bemenet!$E$2:$E$301,$M1004)="",INDEX(Bemenet!$F$2:$F$301,$M1004)=""),"",MAX(INDEX(Bemenet!$E$2:$E$301,$M1004),INDEX(Szabalyok!$A:$A,$N1004))))</f>
        <v/>
      </c>
      <c r="C1004" s="4" t="str">
        <f>IF($B1004="","",MIN(INDEX(Bemenet!$F$2:$F$301,$M1004),INDEX(Szabalyok!$B:$B,$N1004)))</f>
        <v/>
      </c>
      <c r="D1004" s="5" t="str">
        <f>IF(AND($B1004&lt;&gt;"",$C1004&lt;&gt;"",$B1004&lt;=$C1004),INDEX(Bemenet!$G$2:$G$301,$M1004),"")</f>
        <v/>
      </c>
      <c r="E1004" s="6" t="str">
        <f>IF(AND($B1004&lt;&gt;"",$C1004&lt;&gt;"",$B1004&lt;=$C1004),INDEX(Bemenet!$D$2:$D$301,$M1004),"")</f>
        <v/>
      </c>
      <c r="F1004" s="5" t="str">
        <f t="shared" si="135"/>
        <v/>
      </c>
      <c r="G1004" s="5" t="str">
        <f t="shared" si="136"/>
        <v/>
      </c>
      <c r="H1004" s="9" t="str">
        <f t="shared" si="137"/>
        <v/>
      </c>
      <c r="I1004" s="5" t="str">
        <f t="shared" si="138"/>
        <v/>
      </c>
      <c r="J1004" s="5" t="str">
        <f>IF(OR($L1004="",NOT(COUNTIFS($L$2:$L1004,$L1004)=1)),"",SUMIFS($G:$G,$L:$L,$L1004))</f>
        <v/>
      </c>
      <c r="K1004" s="5" t="str">
        <f>IF(OR($L1004="",NOT(COUNTIFS($L$2:$L1004,$L1004)=1)),"",SUMIFS($I:$I,$L:$L,$L1004))</f>
        <v/>
      </c>
      <c r="L1004" s="6" t="str">
        <f t="shared" si="139"/>
        <v/>
      </c>
      <c r="M1004" s="6">
        <f t="shared" si="140"/>
        <v>41</v>
      </c>
      <c r="N1004" s="6">
        <f t="shared" si="141"/>
        <v>4</v>
      </c>
      <c r="O1004" s="9" t="str">
        <f>IF(AND($B1004&lt;&gt;"",$C1004&lt;&gt;"",$B1004&lt;=$C1004),INDEX(Szabalyok!$C:$C,$N1004),"")</f>
        <v/>
      </c>
      <c r="P1004">
        <f t="shared" si="143"/>
        <v>0</v>
      </c>
    </row>
    <row r="1005" spans="1:16" x14ac:dyDescent="0.35">
      <c r="A1005">
        <f t="shared" si="142"/>
        <v>0</v>
      </c>
      <c r="B1005" s="4" t="str">
        <f>IF($M1005&gt;300,"",IF(OR(INDEX(Bemenet!$E$2:$E$301,$M1005)="",INDEX(Bemenet!$F$2:$F$301,$M1005)=""),"",MAX(INDEX(Bemenet!$E$2:$E$301,$M1005),INDEX(Szabalyok!$A:$A,$N1005))))</f>
        <v/>
      </c>
      <c r="C1005" s="4" t="str">
        <f>IF($B1005="","",MIN(INDEX(Bemenet!$F$2:$F$301,$M1005),INDEX(Szabalyok!$B:$B,$N1005)))</f>
        <v/>
      </c>
      <c r="D1005" s="5" t="str">
        <f>IF(AND($B1005&lt;&gt;"",$C1005&lt;&gt;"",$B1005&lt;=$C1005),INDEX(Bemenet!$G$2:$G$301,$M1005),"")</f>
        <v/>
      </c>
      <c r="E1005" s="6" t="str">
        <f>IF(AND($B1005&lt;&gt;"",$C1005&lt;&gt;"",$B1005&lt;=$C1005),INDEX(Bemenet!$D$2:$D$301,$M1005),"")</f>
        <v/>
      </c>
      <c r="F1005" s="5" t="str">
        <f t="shared" si="135"/>
        <v/>
      </c>
      <c r="G1005" s="5" t="str">
        <f t="shared" si="136"/>
        <v/>
      </c>
      <c r="H1005" s="9" t="str">
        <f t="shared" si="137"/>
        <v/>
      </c>
      <c r="I1005" s="5" t="str">
        <f t="shared" si="138"/>
        <v/>
      </c>
      <c r="J1005" s="5" t="str">
        <f>IF(OR($L1005="",NOT(COUNTIFS($L$2:$L1005,$L1005)=1)),"",SUMIFS($G:$G,$L:$L,$L1005))</f>
        <v/>
      </c>
      <c r="K1005" s="5" t="str">
        <f>IF(OR($L1005="",NOT(COUNTIFS($L$2:$L1005,$L1005)=1)),"",SUMIFS($I:$I,$L:$L,$L1005))</f>
        <v/>
      </c>
      <c r="L1005" s="6" t="str">
        <f t="shared" si="139"/>
        <v/>
      </c>
      <c r="M1005" s="6">
        <f t="shared" si="140"/>
        <v>41</v>
      </c>
      <c r="N1005" s="6">
        <f t="shared" si="141"/>
        <v>5</v>
      </c>
      <c r="O1005" s="9" t="str">
        <f>IF(AND($B1005&lt;&gt;"",$C1005&lt;&gt;"",$B1005&lt;=$C1005),INDEX(Szabalyok!$C:$C,$N1005),"")</f>
        <v/>
      </c>
      <c r="P1005">
        <f t="shared" si="143"/>
        <v>0</v>
      </c>
    </row>
    <row r="1006" spans="1:16" x14ac:dyDescent="0.35">
      <c r="A1006">
        <f t="shared" si="142"/>
        <v>0</v>
      </c>
      <c r="B1006" s="4" t="str">
        <f>IF($M1006&gt;300,"",IF(OR(INDEX(Bemenet!$E$2:$E$301,$M1006)="",INDEX(Bemenet!$F$2:$F$301,$M1006)=""),"",MAX(INDEX(Bemenet!$E$2:$E$301,$M1006),INDEX(Szabalyok!$A:$A,$N1006))))</f>
        <v/>
      </c>
      <c r="C1006" s="4" t="str">
        <f>IF($B1006="","",MIN(INDEX(Bemenet!$F$2:$F$301,$M1006),INDEX(Szabalyok!$B:$B,$N1006)))</f>
        <v/>
      </c>
      <c r="D1006" s="5" t="str">
        <f>IF(AND($B1006&lt;&gt;"",$C1006&lt;&gt;"",$B1006&lt;=$C1006),INDEX(Bemenet!$G$2:$G$301,$M1006),"")</f>
        <v/>
      </c>
      <c r="E1006" s="6" t="str">
        <f>IF(AND($B1006&lt;&gt;"",$C1006&lt;&gt;"",$B1006&lt;=$C1006),INDEX(Bemenet!$D$2:$D$301,$M1006),"")</f>
        <v/>
      </c>
      <c r="F1006" s="5" t="str">
        <f t="shared" si="135"/>
        <v/>
      </c>
      <c r="G1006" s="5" t="str">
        <f t="shared" si="136"/>
        <v/>
      </c>
      <c r="H1006" s="9" t="str">
        <f t="shared" si="137"/>
        <v/>
      </c>
      <c r="I1006" s="5" t="str">
        <f t="shared" si="138"/>
        <v/>
      </c>
      <c r="J1006" s="5" t="str">
        <f>IF(OR($L1006="",NOT(COUNTIFS($L$2:$L1006,$L1006)=1)),"",SUMIFS($G:$G,$L:$L,$L1006))</f>
        <v/>
      </c>
      <c r="K1006" s="5" t="str">
        <f>IF(OR($L1006="",NOT(COUNTIFS($L$2:$L1006,$L1006)=1)),"",SUMIFS($I:$I,$L:$L,$L1006))</f>
        <v/>
      </c>
      <c r="L1006" s="6" t="str">
        <f t="shared" si="139"/>
        <v/>
      </c>
      <c r="M1006" s="6">
        <f t="shared" si="140"/>
        <v>41</v>
      </c>
      <c r="N1006" s="6">
        <f t="shared" si="141"/>
        <v>6</v>
      </c>
      <c r="O1006" s="9" t="str">
        <f>IF(AND($B1006&lt;&gt;"",$C1006&lt;&gt;"",$B1006&lt;=$C1006),INDEX(Szabalyok!$C:$C,$N1006),"")</f>
        <v/>
      </c>
      <c r="P1006">
        <f t="shared" si="143"/>
        <v>0</v>
      </c>
    </row>
    <row r="1007" spans="1:16" x14ac:dyDescent="0.35">
      <c r="A1007">
        <f t="shared" si="142"/>
        <v>0</v>
      </c>
      <c r="B1007" s="4" t="str">
        <f>IF($M1007&gt;300,"",IF(OR(INDEX(Bemenet!$E$2:$E$301,$M1007)="",INDEX(Bemenet!$F$2:$F$301,$M1007)=""),"",MAX(INDEX(Bemenet!$E$2:$E$301,$M1007),INDEX(Szabalyok!$A:$A,$N1007))))</f>
        <v/>
      </c>
      <c r="C1007" s="4" t="str">
        <f>IF($B1007="","",MIN(INDEX(Bemenet!$F$2:$F$301,$M1007),INDEX(Szabalyok!$B:$B,$N1007)))</f>
        <v/>
      </c>
      <c r="D1007" s="5" t="str">
        <f>IF(AND($B1007&lt;&gt;"",$C1007&lt;&gt;"",$B1007&lt;=$C1007),INDEX(Bemenet!$G$2:$G$301,$M1007),"")</f>
        <v/>
      </c>
      <c r="E1007" s="6" t="str">
        <f>IF(AND($B1007&lt;&gt;"",$C1007&lt;&gt;"",$B1007&lt;=$C1007),INDEX(Bemenet!$D$2:$D$301,$M1007),"")</f>
        <v/>
      </c>
      <c r="F1007" s="5" t="str">
        <f t="shared" si="135"/>
        <v/>
      </c>
      <c r="G1007" s="5" t="str">
        <f t="shared" si="136"/>
        <v/>
      </c>
      <c r="H1007" s="9" t="str">
        <f t="shared" si="137"/>
        <v/>
      </c>
      <c r="I1007" s="5" t="str">
        <f t="shared" si="138"/>
        <v/>
      </c>
      <c r="J1007" s="5" t="str">
        <f>IF(OR($L1007="",NOT(COUNTIFS($L$2:$L1007,$L1007)=1)),"",SUMIFS($G:$G,$L:$L,$L1007))</f>
        <v/>
      </c>
      <c r="K1007" s="5" t="str">
        <f>IF(OR($L1007="",NOT(COUNTIFS($L$2:$L1007,$L1007)=1)),"",SUMIFS($I:$I,$L:$L,$L1007))</f>
        <v/>
      </c>
      <c r="L1007" s="6" t="str">
        <f t="shared" si="139"/>
        <v/>
      </c>
      <c r="M1007" s="6">
        <f t="shared" si="140"/>
        <v>41</v>
      </c>
      <c r="N1007" s="6">
        <f t="shared" si="141"/>
        <v>7</v>
      </c>
      <c r="O1007" s="9" t="str">
        <f>IF(AND($B1007&lt;&gt;"",$C1007&lt;&gt;"",$B1007&lt;=$C1007),INDEX(Szabalyok!$C:$C,$N1007),"")</f>
        <v/>
      </c>
      <c r="P1007">
        <f t="shared" si="143"/>
        <v>0</v>
      </c>
    </row>
    <row r="1008" spans="1:16" x14ac:dyDescent="0.35">
      <c r="A1008">
        <f t="shared" si="142"/>
        <v>0</v>
      </c>
      <c r="B1008" s="4" t="str">
        <f>IF($M1008&gt;300,"",IF(OR(INDEX(Bemenet!$E$2:$E$301,$M1008)="",INDEX(Bemenet!$F$2:$F$301,$M1008)=""),"",MAX(INDEX(Bemenet!$E$2:$E$301,$M1008),INDEX(Szabalyok!$A:$A,$N1008))))</f>
        <v/>
      </c>
      <c r="C1008" s="4" t="str">
        <f>IF($B1008="","",MIN(INDEX(Bemenet!$F$2:$F$301,$M1008),INDEX(Szabalyok!$B:$B,$N1008)))</f>
        <v/>
      </c>
      <c r="D1008" s="5" t="str">
        <f>IF(AND($B1008&lt;&gt;"",$C1008&lt;&gt;"",$B1008&lt;=$C1008),INDEX(Bemenet!$G$2:$G$301,$M1008),"")</f>
        <v/>
      </c>
      <c r="E1008" s="6" t="str">
        <f>IF(AND($B1008&lt;&gt;"",$C1008&lt;&gt;"",$B1008&lt;=$C1008),INDEX(Bemenet!$D$2:$D$301,$M1008),"")</f>
        <v/>
      </c>
      <c r="F1008" s="5" t="str">
        <f t="shared" si="135"/>
        <v/>
      </c>
      <c r="G1008" s="5" t="str">
        <f t="shared" si="136"/>
        <v/>
      </c>
      <c r="H1008" s="9" t="str">
        <f t="shared" si="137"/>
        <v/>
      </c>
      <c r="I1008" s="5" t="str">
        <f t="shared" si="138"/>
        <v/>
      </c>
      <c r="J1008" s="5" t="str">
        <f>IF(OR($L1008="",NOT(COUNTIFS($L$2:$L1008,$L1008)=1)),"",SUMIFS($G:$G,$L:$L,$L1008))</f>
        <v/>
      </c>
      <c r="K1008" s="5" t="str">
        <f>IF(OR($L1008="",NOT(COUNTIFS($L$2:$L1008,$L1008)=1)),"",SUMIFS($I:$I,$L:$L,$L1008))</f>
        <v/>
      </c>
      <c r="L1008" s="6" t="str">
        <f t="shared" si="139"/>
        <v/>
      </c>
      <c r="M1008" s="6">
        <f t="shared" si="140"/>
        <v>41</v>
      </c>
      <c r="N1008" s="6">
        <f t="shared" si="141"/>
        <v>8</v>
      </c>
      <c r="O1008" s="9" t="str">
        <f>IF(AND($B1008&lt;&gt;"",$C1008&lt;&gt;"",$B1008&lt;=$C1008),INDEX(Szabalyok!$C:$C,$N1008),"")</f>
        <v/>
      </c>
      <c r="P1008">
        <f t="shared" si="143"/>
        <v>0</v>
      </c>
    </row>
    <row r="1009" spans="1:16" x14ac:dyDescent="0.35">
      <c r="A1009">
        <f t="shared" si="142"/>
        <v>0</v>
      </c>
      <c r="B1009" s="4" t="str">
        <f>IF($M1009&gt;300,"",IF(OR(INDEX(Bemenet!$E$2:$E$301,$M1009)="",INDEX(Bemenet!$F$2:$F$301,$M1009)=""),"",MAX(INDEX(Bemenet!$E$2:$E$301,$M1009),INDEX(Szabalyok!$A:$A,$N1009))))</f>
        <v/>
      </c>
      <c r="C1009" s="4" t="str">
        <f>IF($B1009="","",MIN(INDEX(Bemenet!$F$2:$F$301,$M1009),INDEX(Szabalyok!$B:$B,$N1009)))</f>
        <v/>
      </c>
      <c r="D1009" s="5" t="str">
        <f>IF(AND($B1009&lt;&gt;"",$C1009&lt;&gt;"",$B1009&lt;=$C1009),INDEX(Bemenet!$G$2:$G$301,$M1009),"")</f>
        <v/>
      </c>
      <c r="E1009" s="6" t="str">
        <f>IF(AND($B1009&lt;&gt;"",$C1009&lt;&gt;"",$B1009&lt;=$C1009),INDEX(Bemenet!$D$2:$D$301,$M1009),"")</f>
        <v/>
      </c>
      <c r="F1009" s="5" t="str">
        <f t="shared" si="135"/>
        <v/>
      </c>
      <c r="G1009" s="5" t="str">
        <f t="shared" si="136"/>
        <v/>
      </c>
      <c r="H1009" s="9" t="str">
        <f t="shared" si="137"/>
        <v/>
      </c>
      <c r="I1009" s="5" t="str">
        <f t="shared" si="138"/>
        <v/>
      </c>
      <c r="J1009" s="5" t="str">
        <f>IF(OR($L1009="",NOT(COUNTIFS($L$2:$L1009,$L1009)=1)),"",SUMIFS($G:$G,$L:$L,$L1009))</f>
        <v/>
      </c>
      <c r="K1009" s="5" t="str">
        <f>IF(OR($L1009="",NOT(COUNTIFS($L$2:$L1009,$L1009)=1)),"",SUMIFS($I:$I,$L:$L,$L1009))</f>
        <v/>
      </c>
      <c r="L1009" s="6" t="str">
        <f t="shared" si="139"/>
        <v/>
      </c>
      <c r="M1009" s="6">
        <f t="shared" si="140"/>
        <v>41</v>
      </c>
      <c r="N1009" s="6">
        <f t="shared" si="141"/>
        <v>9</v>
      </c>
      <c r="O1009" s="9" t="str">
        <f>IF(AND($B1009&lt;&gt;"",$C1009&lt;&gt;"",$B1009&lt;=$C1009),INDEX(Szabalyok!$C:$C,$N1009),"")</f>
        <v/>
      </c>
      <c r="P1009">
        <f t="shared" si="143"/>
        <v>0</v>
      </c>
    </row>
    <row r="1010" spans="1:16" x14ac:dyDescent="0.35">
      <c r="A1010">
        <f t="shared" si="142"/>
        <v>0</v>
      </c>
      <c r="B1010" s="4" t="str">
        <f>IF($M1010&gt;300,"",IF(OR(INDEX(Bemenet!$E$2:$E$301,$M1010)="",INDEX(Bemenet!$F$2:$F$301,$M1010)=""),"",MAX(INDEX(Bemenet!$E$2:$E$301,$M1010),INDEX(Szabalyok!$A:$A,$N1010))))</f>
        <v/>
      </c>
      <c r="C1010" s="4" t="str">
        <f>IF($B1010="","",MIN(INDEX(Bemenet!$F$2:$F$301,$M1010),INDEX(Szabalyok!$B:$B,$N1010)))</f>
        <v/>
      </c>
      <c r="D1010" s="5" t="str">
        <f>IF(AND($B1010&lt;&gt;"",$C1010&lt;&gt;"",$B1010&lt;=$C1010),INDEX(Bemenet!$G$2:$G$301,$M1010),"")</f>
        <v/>
      </c>
      <c r="E1010" s="6" t="str">
        <f>IF(AND($B1010&lt;&gt;"",$C1010&lt;&gt;"",$B1010&lt;=$C1010),INDEX(Bemenet!$D$2:$D$301,$M1010),"")</f>
        <v/>
      </c>
      <c r="F1010" s="5" t="str">
        <f t="shared" si="135"/>
        <v/>
      </c>
      <c r="G1010" s="5" t="str">
        <f t="shared" si="136"/>
        <v/>
      </c>
      <c r="H1010" s="9" t="str">
        <f t="shared" si="137"/>
        <v/>
      </c>
      <c r="I1010" s="5" t="str">
        <f t="shared" si="138"/>
        <v/>
      </c>
      <c r="J1010" s="5" t="str">
        <f>IF(OR($L1010="",NOT(COUNTIFS($L$2:$L1010,$L1010)=1)),"",SUMIFS($G:$G,$L:$L,$L1010))</f>
        <v/>
      </c>
      <c r="K1010" s="5" t="str">
        <f>IF(OR($L1010="",NOT(COUNTIFS($L$2:$L1010,$L1010)=1)),"",SUMIFS($I:$I,$L:$L,$L1010))</f>
        <v/>
      </c>
      <c r="L1010" s="6" t="str">
        <f t="shared" si="139"/>
        <v/>
      </c>
      <c r="M1010" s="6">
        <f t="shared" si="140"/>
        <v>41</v>
      </c>
      <c r="N1010" s="6">
        <f t="shared" si="141"/>
        <v>10</v>
      </c>
      <c r="O1010" s="9" t="str">
        <f>IF(AND($B1010&lt;&gt;"",$C1010&lt;&gt;"",$B1010&lt;=$C1010),INDEX(Szabalyok!$C:$C,$N1010),"")</f>
        <v/>
      </c>
      <c r="P1010">
        <f t="shared" si="143"/>
        <v>0</v>
      </c>
    </row>
    <row r="1011" spans="1:16" x14ac:dyDescent="0.35">
      <c r="A1011">
        <f t="shared" si="142"/>
        <v>0</v>
      </c>
      <c r="B1011" s="4" t="str">
        <f>IF($M1011&gt;300,"",IF(OR(INDEX(Bemenet!$E$2:$E$301,$M1011)="",INDEX(Bemenet!$F$2:$F$301,$M1011)=""),"",MAX(INDEX(Bemenet!$E$2:$E$301,$M1011),INDEX(Szabalyok!$A:$A,$N1011))))</f>
        <v/>
      </c>
      <c r="C1011" s="4" t="str">
        <f>IF($B1011="","",MIN(INDEX(Bemenet!$F$2:$F$301,$M1011),INDEX(Szabalyok!$B:$B,$N1011)))</f>
        <v/>
      </c>
      <c r="D1011" s="5" t="str">
        <f>IF(AND($B1011&lt;&gt;"",$C1011&lt;&gt;"",$B1011&lt;=$C1011),INDEX(Bemenet!$G$2:$G$301,$M1011),"")</f>
        <v/>
      </c>
      <c r="E1011" s="6" t="str">
        <f>IF(AND($B1011&lt;&gt;"",$C1011&lt;&gt;"",$B1011&lt;=$C1011),INDEX(Bemenet!$D$2:$D$301,$M1011),"")</f>
        <v/>
      </c>
      <c r="F1011" s="5" t="str">
        <f t="shared" si="135"/>
        <v/>
      </c>
      <c r="G1011" s="5" t="str">
        <f t="shared" si="136"/>
        <v/>
      </c>
      <c r="H1011" s="9" t="str">
        <f t="shared" si="137"/>
        <v/>
      </c>
      <c r="I1011" s="5" t="str">
        <f t="shared" si="138"/>
        <v/>
      </c>
      <c r="J1011" s="5" t="str">
        <f>IF(OR($L1011="",NOT(COUNTIFS($L$2:$L1011,$L1011)=1)),"",SUMIFS($G:$G,$L:$L,$L1011))</f>
        <v/>
      </c>
      <c r="K1011" s="5" t="str">
        <f>IF(OR($L1011="",NOT(COUNTIFS($L$2:$L1011,$L1011)=1)),"",SUMIFS($I:$I,$L:$L,$L1011))</f>
        <v/>
      </c>
      <c r="L1011" s="6" t="str">
        <f t="shared" si="139"/>
        <v/>
      </c>
      <c r="M1011" s="6">
        <f t="shared" si="140"/>
        <v>41</v>
      </c>
      <c r="N1011" s="6">
        <f t="shared" si="141"/>
        <v>11</v>
      </c>
      <c r="O1011" s="9" t="str">
        <f>IF(AND($B1011&lt;&gt;"",$C1011&lt;&gt;"",$B1011&lt;=$C1011),INDEX(Szabalyok!$C:$C,$N1011),"")</f>
        <v/>
      </c>
      <c r="P1011">
        <f t="shared" si="143"/>
        <v>0</v>
      </c>
    </row>
    <row r="1012" spans="1:16" x14ac:dyDescent="0.35">
      <c r="A1012">
        <f t="shared" si="142"/>
        <v>0</v>
      </c>
      <c r="B1012" s="4" t="str">
        <f>IF($M1012&gt;300,"",IF(OR(INDEX(Bemenet!$E$2:$E$301,$M1012)="",INDEX(Bemenet!$F$2:$F$301,$M1012)=""),"",MAX(INDEX(Bemenet!$E$2:$E$301,$M1012),INDEX(Szabalyok!$A:$A,$N1012))))</f>
        <v/>
      </c>
      <c r="C1012" s="4" t="str">
        <f>IF($B1012="","",MIN(INDEX(Bemenet!$F$2:$F$301,$M1012),INDEX(Szabalyok!$B:$B,$N1012)))</f>
        <v/>
      </c>
      <c r="D1012" s="5" t="str">
        <f>IF(AND($B1012&lt;&gt;"",$C1012&lt;&gt;"",$B1012&lt;=$C1012),INDEX(Bemenet!$G$2:$G$301,$M1012),"")</f>
        <v/>
      </c>
      <c r="E1012" s="6" t="str">
        <f>IF(AND($B1012&lt;&gt;"",$C1012&lt;&gt;"",$B1012&lt;=$C1012),INDEX(Bemenet!$D$2:$D$301,$M1012),"")</f>
        <v/>
      </c>
      <c r="F1012" s="5" t="str">
        <f t="shared" si="135"/>
        <v/>
      </c>
      <c r="G1012" s="5" t="str">
        <f t="shared" si="136"/>
        <v/>
      </c>
      <c r="H1012" s="9" t="str">
        <f t="shared" si="137"/>
        <v/>
      </c>
      <c r="I1012" s="5" t="str">
        <f t="shared" si="138"/>
        <v/>
      </c>
      <c r="J1012" s="5" t="str">
        <f>IF(OR($L1012="",NOT(COUNTIFS($L$2:$L1012,$L1012)=1)),"",SUMIFS($G:$G,$L:$L,$L1012))</f>
        <v/>
      </c>
      <c r="K1012" s="5" t="str">
        <f>IF(OR($L1012="",NOT(COUNTIFS($L$2:$L1012,$L1012)=1)),"",SUMIFS($I:$I,$L:$L,$L1012))</f>
        <v/>
      </c>
      <c r="L1012" s="6" t="str">
        <f t="shared" si="139"/>
        <v/>
      </c>
      <c r="M1012" s="6">
        <f t="shared" si="140"/>
        <v>41</v>
      </c>
      <c r="N1012" s="6">
        <f t="shared" si="141"/>
        <v>12</v>
      </c>
      <c r="O1012" s="9" t="str">
        <f>IF(AND($B1012&lt;&gt;"",$C1012&lt;&gt;"",$B1012&lt;=$C1012),INDEX(Szabalyok!$C:$C,$N1012),"")</f>
        <v/>
      </c>
      <c r="P1012">
        <f t="shared" si="143"/>
        <v>0</v>
      </c>
    </row>
    <row r="1013" spans="1:16" x14ac:dyDescent="0.35">
      <c r="A1013">
        <f t="shared" si="142"/>
        <v>0</v>
      </c>
      <c r="B1013" s="4" t="str">
        <f>IF($M1013&gt;300,"",IF(OR(INDEX(Bemenet!$E$2:$E$301,$M1013)="",INDEX(Bemenet!$F$2:$F$301,$M1013)=""),"",MAX(INDEX(Bemenet!$E$2:$E$301,$M1013),INDEX(Szabalyok!$A:$A,$N1013))))</f>
        <v/>
      </c>
      <c r="C1013" s="4" t="str">
        <f>IF($B1013="","",MIN(INDEX(Bemenet!$F$2:$F$301,$M1013),INDEX(Szabalyok!$B:$B,$N1013)))</f>
        <v/>
      </c>
      <c r="D1013" s="5" t="str">
        <f>IF(AND($B1013&lt;&gt;"",$C1013&lt;&gt;"",$B1013&lt;=$C1013),INDEX(Bemenet!$G$2:$G$301,$M1013),"")</f>
        <v/>
      </c>
      <c r="E1013" s="6" t="str">
        <f>IF(AND($B1013&lt;&gt;"",$C1013&lt;&gt;"",$B1013&lt;=$C1013),INDEX(Bemenet!$D$2:$D$301,$M1013),"")</f>
        <v/>
      </c>
      <c r="F1013" s="5" t="str">
        <f t="shared" si="135"/>
        <v/>
      </c>
      <c r="G1013" s="5" t="str">
        <f t="shared" si="136"/>
        <v/>
      </c>
      <c r="H1013" s="9" t="str">
        <f t="shared" si="137"/>
        <v/>
      </c>
      <c r="I1013" s="5" t="str">
        <f t="shared" si="138"/>
        <v/>
      </c>
      <c r="J1013" s="5" t="str">
        <f>IF(OR($L1013="",NOT(COUNTIFS($L$2:$L1013,$L1013)=1)),"",SUMIFS($G:$G,$L:$L,$L1013))</f>
        <v/>
      </c>
      <c r="K1013" s="5" t="str">
        <f>IF(OR($L1013="",NOT(COUNTIFS($L$2:$L1013,$L1013)=1)),"",SUMIFS($I:$I,$L:$L,$L1013))</f>
        <v/>
      </c>
      <c r="L1013" s="6" t="str">
        <f t="shared" si="139"/>
        <v/>
      </c>
      <c r="M1013" s="6">
        <f t="shared" si="140"/>
        <v>41</v>
      </c>
      <c r="N1013" s="6">
        <f t="shared" si="141"/>
        <v>13</v>
      </c>
      <c r="O1013" s="9" t="str">
        <f>IF(AND($B1013&lt;&gt;"",$C1013&lt;&gt;"",$B1013&lt;=$C1013),INDEX(Szabalyok!$C:$C,$N1013),"")</f>
        <v/>
      </c>
      <c r="P1013">
        <f t="shared" si="143"/>
        <v>0</v>
      </c>
    </row>
    <row r="1014" spans="1:16" x14ac:dyDescent="0.35">
      <c r="A1014">
        <f t="shared" si="142"/>
        <v>0</v>
      </c>
      <c r="B1014" s="4" t="str">
        <f>IF($M1014&gt;300,"",IF(OR(INDEX(Bemenet!$E$2:$E$301,$M1014)="",INDEX(Bemenet!$F$2:$F$301,$M1014)=""),"",MAX(INDEX(Bemenet!$E$2:$E$301,$M1014),INDEX(Szabalyok!$A:$A,$N1014))))</f>
        <v/>
      </c>
      <c r="C1014" s="4" t="str">
        <f>IF($B1014="","",MIN(INDEX(Bemenet!$F$2:$F$301,$M1014),INDEX(Szabalyok!$B:$B,$N1014)))</f>
        <v/>
      </c>
      <c r="D1014" s="5" t="str">
        <f>IF(AND($B1014&lt;&gt;"",$C1014&lt;&gt;"",$B1014&lt;=$C1014),INDEX(Bemenet!$G$2:$G$301,$M1014),"")</f>
        <v/>
      </c>
      <c r="E1014" s="6" t="str">
        <f>IF(AND($B1014&lt;&gt;"",$C1014&lt;&gt;"",$B1014&lt;=$C1014),INDEX(Bemenet!$D$2:$D$301,$M1014),"")</f>
        <v/>
      </c>
      <c r="F1014" s="5" t="str">
        <f t="shared" si="135"/>
        <v/>
      </c>
      <c r="G1014" s="5" t="str">
        <f t="shared" si="136"/>
        <v/>
      </c>
      <c r="H1014" s="9" t="str">
        <f t="shared" si="137"/>
        <v/>
      </c>
      <c r="I1014" s="5" t="str">
        <f t="shared" si="138"/>
        <v/>
      </c>
      <c r="J1014" s="5" t="str">
        <f>IF(OR($L1014="",NOT(COUNTIFS($L$2:$L1014,$L1014)=1)),"",SUMIFS($G:$G,$L:$L,$L1014))</f>
        <v/>
      </c>
      <c r="K1014" s="5" t="str">
        <f>IF(OR($L1014="",NOT(COUNTIFS($L$2:$L1014,$L1014)=1)),"",SUMIFS($I:$I,$L:$L,$L1014))</f>
        <v/>
      </c>
      <c r="L1014" s="6" t="str">
        <f t="shared" si="139"/>
        <v/>
      </c>
      <c r="M1014" s="6">
        <f t="shared" si="140"/>
        <v>41</v>
      </c>
      <c r="N1014" s="6">
        <f t="shared" si="141"/>
        <v>14</v>
      </c>
      <c r="O1014" s="9" t="str">
        <f>IF(AND($B1014&lt;&gt;"",$C1014&lt;&gt;"",$B1014&lt;=$C1014),INDEX(Szabalyok!$C:$C,$N1014),"")</f>
        <v/>
      </c>
      <c r="P1014">
        <f t="shared" si="143"/>
        <v>0</v>
      </c>
    </row>
    <row r="1015" spans="1:16" x14ac:dyDescent="0.35">
      <c r="A1015">
        <f t="shared" si="142"/>
        <v>0</v>
      </c>
      <c r="B1015" s="4" t="str">
        <f>IF($M1015&gt;300,"",IF(OR(INDEX(Bemenet!$E$2:$E$301,$M1015)="",INDEX(Bemenet!$F$2:$F$301,$M1015)=""),"",MAX(INDEX(Bemenet!$E$2:$E$301,$M1015),INDEX(Szabalyok!$A:$A,$N1015))))</f>
        <v/>
      </c>
      <c r="C1015" s="4" t="str">
        <f>IF($B1015="","",MIN(INDEX(Bemenet!$F$2:$F$301,$M1015),INDEX(Szabalyok!$B:$B,$N1015)))</f>
        <v/>
      </c>
      <c r="D1015" s="5" t="str">
        <f>IF(AND($B1015&lt;&gt;"",$C1015&lt;&gt;"",$B1015&lt;=$C1015),INDEX(Bemenet!$G$2:$G$301,$M1015),"")</f>
        <v/>
      </c>
      <c r="E1015" s="6" t="str">
        <f>IF(AND($B1015&lt;&gt;"",$C1015&lt;&gt;"",$B1015&lt;=$C1015),INDEX(Bemenet!$D$2:$D$301,$M1015),"")</f>
        <v/>
      </c>
      <c r="F1015" s="5" t="str">
        <f t="shared" si="135"/>
        <v/>
      </c>
      <c r="G1015" s="5" t="str">
        <f t="shared" si="136"/>
        <v/>
      </c>
      <c r="H1015" s="9" t="str">
        <f t="shared" si="137"/>
        <v/>
      </c>
      <c r="I1015" s="5" t="str">
        <f t="shared" si="138"/>
        <v/>
      </c>
      <c r="J1015" s="5" t="str">
        <f>IF(OR($L1015="",NOT(COUNTIFS($L$2:$L1015,$L1015)=1)),"",SUMIFS($G:$G,$L:$L,$L1015))</f>
        <v/>
      </c>
      <c r="K1015" s="5" t="str">
        <f>IF(OR($L1015="",NOT(COUNTIFS($L$2:$L1015,$L1015)=1)),"",SUMIFS($I:$I,$L:$L,$L1015))</f>
        <v/>
      </c>
      <c r="L1015" s="6" t="str">
        <f t="shared" si="139"/>
        <v/>
      </c>
      <c r="M1015" s="6">
        <f t="shared" si="140"/>
        <v>41</v>
      </c>
      <c r="N1015" s="6">
        <f t="shared" si="141"/>
        <v>15</v>
      </c>
      <c r="O1015" s="9" t="str">
        <f>IF(AND($B1015&lt;&gt;"",$C1015&lt;&gt;"",$B1015&lt;=$C1015),INDEX(Szabalyok!$C:$C,$N1015),"")</f>
        <v/>
      </c>
      <c r="P1015">
        <f t="shared" si="143"/>
        <v>0</v>
      </c>
    </row>
    <row r="1016" spans="1:16" x14ac:dyDescent="0.35">
      <c r="A1016">
        <f t="shared" si="142"/>
        <v>0</v>
      </c>
      <c r="B1016" s="4" t="str">
        <f>IF($M1016&gt;300,"",IF(OR(INDEX(Bemenet!$E$2:$E$301,$M1016)="",INDEX(Bemenet!$F$2:$F$301,$M1016)=""),"",MAX(INDEX(Bemenet!$E$2:$E$301,$M1016),INDEX(Szabalyok!$A:$A,$N1016))))</f>
        <v/>
      </c>
      <c r="C1016" s="4" t="str">
        <f>IF($B1016="","",MIN(INDEX(Bemenet!$F$2:$F$301,$M1016),INDEX(Szabalyok!$B:$B,$N1016)))</f>
        <v/>
      </c>
      <c r="D1016" s="5" t="str">
        <f>IF(AND($B1016&lt;&gt;"",$C1016&lt;&gt;"",$B1016&lt;=$C1016),INDEX(Bemenet!$G$2:$G$301,$M1016),"")</f>
        <v/>
      </c>
      <c r="E1016" s="6" t="str">
        <f>IF(AND($B1016&lt;&gt;"",$C1016&lt;&gt;"",$B1016&lt;=$C1016),INDEX(Bemenet!$D$2:$D$301,$M1016),"")</f>
        <v/>
      </c>
      <c r="F1016" s="5" t="str">
        <f t="shared" si="135"/>
        <v/>
      </c>
      <c r="G1016" s="5" t="str">
        <f t="shared" si="136"/>
        <v/>
      </c>
      <c r="H1016" s="9" t="str">
        <f t="shared" si="137"/>
        <v/>
      </c>
      <c r="I1016" s="5" t="str">
        <f t="shared" si="138"/>
        <v/>
      </c>
      <c r="J1016" s="5" t="str">
        <f>IF(OR($L1016="",NOT(COUNTIFS($L$2:$L1016,$L1016)=1)),"",SUMIFS($G:$G,$L:$L,$L1016))</f>
        <v/>
      </c>
      <c r="K1016" s="5" t="str">
        <f>IF(OR($L1016="",NOT(COUNTIFS($L$2:$L1016,$L1016)=1)),"",SUMIFS($I:$I,$L:$L,$L1016))</f>
        <v/>
      </c>
      <c r="L1016" s="6" t="str">
        <f t="shared" si="139"/>
        <v/>
      </c>
      <c r="M1016" s="6">
        <f t="shared" si="140"/>
        <v>41</v>
      </c>
      <c r="N1016" s="6">
        <f t="shared" si="141"/>
        <v>16</v>
      </c>
      <c r="O1016" s="9" t="str">
        <f>IF(AND($B1016&lt;&gt;"",$C1016&lt;&gt;"",$B1016&lt;=$C1016),INDEX(Szabalyok!$C:$C,$N1016),"")</f>
        <v/>
      </c>
      <c r="P1016">
        <f t="shared" si="143"/>
        <v>0</v>
      </c>
    </row>
    <row r="1017" spans="1:16" x14ac:dyDescent="0.35">
      <c r="A1017">
        <f t="shared" si="142"/>
        <v>0</v>
      </c>
      <c r="B1017" s="4" t="str">
        <f>IF($M1017&gt;300,"",IF(OR(INDEX(Bemenet!$E$2:$E$301,$M1017)="",INDEX(Bemenet!$F$2:$F$301,$M1017)=""),"",MAX(INDEX(Bemenet!$E$2:$E$301,$M1017),INDEX(Szabalyok!$A:$A,$N1017))))</f>
        <v/>
      </c>
      <c r="C1017" s="4" t="str">
        <f>IF($B1017="","",MIN(INDEX(Bemenet!$F$2:$F$301,$M1017),INDEX(Szabalyok!$B:$B,$N1017)))</f>
        <v/>
      </c>
      <c r="D1017" s="5" t="str">
        <f>IF(AND($B1017&lt;&gt;"",$C1017&lt;&gt;"",$B1017&lt;=$C1017),INDEX(Bemenet!$G$2:$G$301,$M1017),"")</f>
        <v/>
      </c>
      <c r="E1017" s="6" t="str">
        <f>IF(AND($B1017&lt;&gt;"",$C1017&lt;&gt;"",$B1017&lt;=$C1017),INDEX(Bemenet!$D$2:$D$301,$M1017),"")</f>
        <v/>
      </c>
      <c r="F1017" s="5" t="str">
        <f t="shared" si="135"/>
        <v/>
      </c>
      <c r="G1017" s="5" t="str">
        <f t="shared" si="136"/>
        <v/>
      </c>
      <c r="H1017" s="9" t="str">
        <f t="shared" si="137"/>
        <v/>
      </c>
      <c r="I1017" s="5" t="str">
        <f t="shared" si="138"/>
        <v/>
      </c>
      <c r="J1017" s="5" t="str">
        <f>IF(OR($L1017="",NOT(COUNTIFS($L$2:$L1017,$L1017)=1)),"",SUMIFS($G:$G,$L:$L,$L1017))</f>
        <v/>
      </c>
      <c r="K1017" s="5" t="str">
        <f>IF(OR($L1017="",NOT(COUNTIFS($L$2:$L1017,$L1017)=1)),"",SUMIFS($I:$I,$L:$L,$L1017))</f>
        <v/>
      </c>
      <c r="L1017" s="6" t="str">
        <f t="shared" si="139"/>
        <v/>
      </c>
      <c r="M1017" s="6">
        <f t="shared" si="140"/>
        <v>41</v>
      </c>
      <c r="N1017" s="6">
        <f t="shared" si="141"/>
        <v>17</v>
      </c>
      <c r="O1017" s="9" t="str">
        <f>IF(AND($B1017&lt;&gt;"",$C1017&lt;&gt;"",$B1017&lt;=$C1017),INDEX(Szabalyok!$C:$C,$N1017),"")</f>
        <v/>
      </c>
      <c r="P1017">
        <f t="shared" si="143"/>
        <v>0</v>
      </c>
    </row>
    <row r="1018" spans="1:16" x14ac:dyDescent="0.35">
      <c r="A1018">
        <f t="shared" si="142"/>
        <v>0</v>
      </c>
      <c r="B1018" s="4" t="str">
        <f>IF($M1018&gt;300,"",IF(OR(INDEX(Bemenet!$E$2:$E$301,$M1018)="",INDEX(Bemenet!$F$2:$F$301,$M1018)=""),"",MAX(INDEX(Bemenet!$E$2:$E$301,$M1018),INDEX(Szabalyok!$A:$A,$N1018))))</f>
        <v/>
      </c>
      <c r="C1018" s="4" t="str">
        <f>IF($B1018="","",MIN(INDEX(Bemenet!$F$2:$F$301,$M1018),INDEX(Szabalyok!$B:$B,$N1018)))</f>
        <v/>
      </c>
      <c r="D1018" s="5" t="str">
        <f>IF(AND($B1018&lt;&gt;"",$C1018&lt;&gt;"",$B1018&lt;=$C1018),INDEX(Bemenet!$G$2:$G$301,$M1018),"")</f>
        <v/>
      </c>
      <c r="E1018" s="6" t="str">
        <f>IF(AND($B1018&lt;&gt;"",$C1018&lt;&gt;"",$B1018&lt;=$C1018),INDEX(Bemenet!$D$2:$D$301,$M1018),"")</f>
        <v/>
      </c>
      <c r="F1018" s="5" t="str">
        <f t="shared" si="135"/>
        <v/>
      </c>
      <c r="G1018" s="5" t="str">
        <f t="shared" si="136"/>
        <v/>
      </c>
      <c r="H1018" s="9" t="str">
        <f t="shared" si="137"/>
        <v/>
      </c>
      <c r="I1018" s="5" t="str">
        <f t="shared" si="138"/>
        <v/>
      </c>
      <c r="J1018" s="5" t="str">
        <f>IF(OR($L1018="",NOT(COUNTIFS($L$2:$L1018,$L1018)=1)),"",SUMIFS($G:$G,$L:$L,$L1018))</f>
        <v/>
      </c>
      <c r="K1018" s="5" t="str">
        <f>IF(OR($L1018="",NOT(COUNTIFS($L$2:$L1018,$L1018)=1)),"",SUMIFS($I:$I,$L:$L,$L1018))</f>
        <v/>
      </c>
      <c r="L1018" s="6" t="str">
        <f t="shared" si="139"/>
        <v/>
      </c>
      <c r="M1018" s="6">
        <f t="shared" si="140"/>
        <v>41</v>
      </c>
      <c r="N1018" s="6">
        <f t="shared" si="141"/>
        <v>18</v>
      </c>
      <c r="O1018" s="9" t="str">
        <f>IF(AND($B1018&lt;&gt;"",$C1018&lt;&gt;"",$B1018&lt;=$C1018),INDEX(Szabalyok!$C:$C,$N1018),"")</f>
        <v/>
      </c>
      <c r="P1018">
        <f t="shared" si="143"/>
        <v>0</v>
      </c>
    </row>
    <row r="1019" spans="1:16" x14ac:dyDescent="0.35">
      <c r="A1019">
        <f t="shared" si="142"/>
        <v>0</v>
      </c>
      <c r="B1019" s="4" t="str">
        <f>IF($M1019&gt;300,"",IF(OR(INDEX(Bemenet!$E$2:$E$301,$M1019)="",INDEX(Bemenet!$F$2:$F$301,$M1019)=""),"",MAX(INDEX(Bemenet!$E$2:$E$301,$M1019),INDEX(Szabalyok!$A:$A,$N1019))))</f>
        <v/>
      </c>
      <c r="C1019" s="4" t="str">
        <f>IF($B1019="","",MIN(INDEX(Bemenet!$F$2:$F$301,$M1019),INDEX(Szabalyok!$B:$B,$N1019)))</f>
        <v/>
      </c>
      <c r="D1019" s="5" t="str">
        <f>IF(AND($B1019&lt;&gt;"",$C1019&lt;&gt;"",$B1019&lt;=$C1019),INDEX(Bemenet!$G$2:$G$301,$M1019),"")</f>
        <v/>
      </c>
      <c r="E1019" s="6" t="str">
        <f>IF(AND($B1019&lt;&gt;"",$C1019&lt;&gt;"",$B1019&lt;=$C1019),INDEX(Bemenet!$D$2:$D$301,$M1019),"")</f>
        <v/>
      </c>
      <c r="F1019" s="5" t="str">
        <f t="shared" si="135"/>
        <v/>
      </c>
      <c r="G1019" s="5" t="str">
        <f t="shared" si="136"/>
        <v/>
      </c>
      <c r="H1019" s="9" t="str">
        <f t="shared" si="137"/>
        <v/>
      </c>
      <c r="I1019" s="5" t="str">
        <f t="shared" si="138"/>
        <v/>
      </c>
      <c r="J1019" s="5" t="str">
        <f>IF(OR($L1019="",NOT(COUNTIFS($L$2:$L1019,$L1019)=1)),"",SUMIFS($G:$G,$L:$L,$L1019))</f>
        <v/>
      </c>
      <c r="K1019" s="5" t="str">
        <f>IF(OR($L1019="",NOT(COUNTIFS($L$2:$L1019,$L1019)=1)),"",SUMIFS($I:$I,$L:$L,$L1019))</f>
        <v/>
      </c>
      <c r="L1019" s="6" t="str">
        <f t="shared" si="139"/>
        <v/>
      </c>
      <c r="M1019" s="6">
        <f t="shared" si="140"/>
        <v>41</v>
      </c>
      <c r="N1019" s="6">
        <f t="shared" si="141"/>
        <v>19</v>
      </c>
      <c r="O1019" s="9" t="str">
        <f>IF(AND($B1019&lt;&gt;"",$C1019&lt;&gt;"",$B1019&lt;=$C1019),INDEX(Szabalyok!$C:$C,$N1019),"")</f>
        <v/>
      </c>
      <c r="P1019">
        <f t="shared" si="143"/>
        <v>0</v>
      </c>
    </row>
    <row r="1020" spans="1:16" x14ac:dyDescent="0.35">
      <c r="A1020">
        <f t="shared" si="142"/>
        <v>0</v>
      </c>
      <c r="B1020" s="4" t="str">
        <f>IF($M1020&gt;300,"",IF(OR(INDEX(Bemenet!$E$2:$E$301,$M1020)="",INDEX(Bemenet!$F$2:$F$301,$M1020)=""),"",MAX(INDEX(Bemenet!$E$2:$E$301,$M1020),INDEX(Szabalyok!$A:$A,$N1020))))</f>
        <v/>
      </c>
      <c r="C1020" s="4" t="str">
        <f>IF($B1020="","",MIN(INDEX(Bemenet!$F$2:$F$301,$M1020),INDEX(Szabalyok!$B:$B,$N1020)))</f>
        <v/>
      </c>
      <c r="D1020" s="5" t="str">
        <f>IF(AND($B1020&lt;&gt;"",$C1020&lt;&gt;"",$B1020&lt;=$C1020),INDEX(Bemenet!$G$2:$G$301,$M1020),"")</f>
        <v/>
      </c>
      <c r="E1020" s="6" t="str">
        <f>IF(AND($B1020&lt;&gt;"",$C1020&lt;&gt;"",$B1020&lt;=$C1020),INDEX(Bemenet!$D$2:$D$301,$M1020),"")</f>
        <v/>
      </c>
      <c r="F1020" s="5" t="str">
        <f t="shared" si="135"/>
        <v/>
      </c>
      <c r="G1020" s="5" t="str">
        <f t="shared" si="136"/>
        <v/>
      </c>
      <c r="H1020" s="9" t="str">
        <f t="shared" si="137"/>
        <v/>
      </c>
      <c r="I1020" s="5" t="str">
        <f t="shared" si="138"/>
        <v/>
      </c>
      <c r="J1020" s="5" t="str">
        <f>IF(OR($L1020="",NOT(COUNTIFS($L$2:$L1020,$L1020)=1)),"",SUMIFS($G:$G,$L:$L,$L1020))</f>
        <v/>
      </c>
      <c r="K1020" s="5" t="str">
        <f>IF(OR($L1020="",NOT(COUNTIFS($L$2:$L1020,$L1020)=1)),"",SUMIFS($I:$I,$L:$L,$L1020))</f>
        <v/>
      </c>
      <c r="L1020" s="6" t="str">
        <f t="shared" si="139"/>
        <v/>
      </c>
      <c r="M1020" s="6">
        <f t="shared" si="140"/>
        <v>41</v>
      </c>
      <c r="N1020" s="6">
        <f t="shared" si="141"/>
        <v>20</v>
      </c>
      <c r="O1020" s="9" t="str">
        <f>IF(AND($B1020&lt;&gt;"",$C1020&lt;&gt;"",$B1020&lt;=$C1020),INDEX(Szabalyok!$C:$C,$N1020),"")</f>
        <v/>
      </c>
      <c r="P1020">
        <f t="shared" si="143"/>
        <v>0</v>
      </c>
    </row>
    <row r="1021" spans="1:16" x14ac:dyDescent="0.35">
      <c r="A1021">
        <f t="shared" si="142"/>
        <v>0</v>
      </c>
      <c r="B1021" s="4" t="str">
        <f>IF($M1021&gt;300,"",IF(OR(INDEX(Bemenet!$E$2:$E$301,$M1021)="",INDEX(Bemenet!$F$2:$F$301,$M1021)=""),"",MAX(INDEX(Bemenet!$E$2:$E$301,$M1021),INDEX(Szabalyok!$A:$A,$N1021))))</f>
        <v/>
      </c>
      <c r="C1021" s="4" t="str">
        <f>IF($B1021="","",MIN(INDEX(Bemenet!$F$2:$F$301,$M1021),INDEX(Szabalyok!$B:$B,$N1021)))</f>
        <v/>
      </c>
      <c r="D1021" s="5" t="str">
        <f>IF(AND($B1021&lt;&gt;"",$C1021&lt;&gt;"",$B1021&lt;=$C1021),INDEX(Bemenet!$G$2:$G$301,$M1021),"")</f>
        <v/>
      </c>
      <c r="E1021" s="6" t="str">
        <f>IF(AND($B1021&lt;&gt;"",$C1021&lt;&gt;"",$B1021&lt;=$C1021),INDEX(Bemenet!$D$2:$D$301,$M1021),"")</f>
        <v/>
      </c>
      <c r="F1021" s="5" t="str">
        <f t="shared" si="135"/>
        <v/>
      </c>
      <c r="G1021" s="5" t="str">
        <f t="shared" si="136"/>
        <v/>
      </c>
      <c r="H1021" s="9" t="str">
        <f t="shared" si="137"/>
        <v/>
      </c>
      <c r="I1021" s="5" t="str">
        <f t="shared" si="138"/>
        <v/>
      </c>
      <c r="J1021" s="5" t="str">
        <f>IF(OR($L1021="",NOT(COUNTIFS($L$2:$L1021,$L1021)=1)),"",SUMIFS($G:$G,$L:$L,$L1021))</f>
        <v/>
      </c>
      <c r="K1021" s="5" t="str">
        <f>IF(OR($L1021="",NOT(COUNTIFS($L$2:$L1021,$L1021)=1)),"",SUMIFS($I:$I,$L:$L,$L1021))</f>
        <v/>
      </c>
      <c r="L1021" s="6" t="str">
        <f t="shared" si="139"/>
        <v/>
      </c>
      <c r="M1021" s="6">
        <f t="shared" si="140"/>
        <v>41</v>
      </c>
      <c r="N1021" s="6">
        <f t="shared" si="141"/>
        <v>21</v>
      </c>
      <c r="O1021" s="9" t="str">
        <f>IF(AND($B1021&lt;&gt;"",$C1021&lt;&gt;"",$B1021&lt;=$C1021),INDEX(Szabalyok!$C:$C,$N1021),"")</f>
        <v/>
      </c>
      <c r="P1021">
        <f t="shared" si="143"/>
        <v>0</v>
      </c>
    </row>
    <row r="1022" spans="1:16" x14ac:dyDescent="0.35">
      <c r="A1022">
        <f t="shared" si="142"/>
        <v>0</v>
      </c>
      <c r="B1022" s="4" t="str">
        <f>IF($M1022&gt;300,"",IF(OR(INDEX(Bemenet!$E$2:$E$301,$M1022)="",INDEX(Bemenet!$F$2:$F$301,$M1022)=""),"",MAX(INDEX(Bemenet!$E$2:$E$301,$M1022),INDEX(Szabalyok!$A:$A,$N1022))))</f>
        <v/>
      </c>
      <c r="C1022" s="4" t="str">
        <f>IF($B1022="","",MIN(INDEX(Bemenet!$F$2:$F$301,$M1022),INDEX(Szabalyok!$B:$B,$N1022)))</f>
        <v/>
      </c>
      <c r="D1022" s="5" t="str">
        <f>IF(AND($B1022&lt;&gt;"",$C1022&lt;&gt;"",$B1022&lt;=$C1022),INDEX(Bemenet!$G$2:$G$301,$M1022),"")</f>
        <v/>
      </c>
      <c r="E1022" s="6" t="str">
        <f>IF(AND($B1022&lt;&gt;"",$C1022&lt;&gt;"",$B1022&lt;=$C1022),INDEX(Bemenet!$D$2:$D$301,$M1022),"")</f>
        <v/>
      </c>
      <c r="F1022" s="5" t="str">
        <f t="shared" si="135"/>
        <v/>
      </c>
      <c r="G1022" s="5" t="str">
        <f t="shared" si="136"/>
        <v/>
      </c>
      <c r="H1022" s="9" t="str">
        <f t="shared" si="137"/>
        <v/>
      </c>
      <c r="I1022" s="5" t="str">
        <f t="shared" si="138"/>
        <v/>
      </c>
      <c r="J1022" s="5" t="str">
        <f>IF(OR($L1022="",NOT(COUNTIFS($L$2:$L1022,$L1022)=1)),"",SUMIFS($G:$G,$L:$L,$L1022))</f>
        <v/>
      </c>
      <c r="K1022" s="5" t="str">
        <f>IF(OR($L1022="",NOT(COUNTIFS($L$2:$L1022,$L1022)=1)),"",SUMIFS($I:$I,$L:$L,$L1022))</f>
        <v/>
      </c>
      <c r="L1022" s="6" t="str">
        <f t="shared" si="139"/>
        <v/>
      </c>
      <c r="M1022" s="6">
        <f t="shared" si="140"/>
        <v>41</v>
      </c>
      <c r="N1022" s="6">
        <f t="shared" si="141"/>
        <v>22</v>
      </c>
      <c r="O1022" s="9" t="str">
        <f>IF(AND($B1022&lt;&gt;"",$C1022&lt;&gt;"",$B1022&lt;=$C1022),INDEX(Szabalyok!$C:$C,$N1022),"")</f>
        <v/>
      </c>
      <c r="P1022">
        <f t="shared" si="143"/>
        <v>0</v>
      </c>
    </row>
    <row r="1023" spans="1:16" x14ac:dyDescent="0.35">
      <c r="A1023">
        <f t="shared" si="142"/>
        <v>0</v>
      </c>
      <c r="B1023" s="4" t="str">
        <f>IF($M1023&gt;300,"",IF(OR(INDEX(Bemenet!$E$2:$E$301,$M1023)="",INDEX(Bemenet!$F$2:$F$301,$M1023)=""),"",MAX(INDEX(Bemenet!$E$2:$E$301,$M1023),INDEX(Szabalyok!$A:$A,$N1023))))</f>
        <v/>
      </c>
      <c r="C1023" s="4" t="str">
        <f>IF($B1023="","",MIN(INDEX(Bemenet!$F$2:$F$301,$M1023),INDEX(Szabalyok!$B:$B,$N1023)))</f>
        <v/>
      </c>
      <c r="D1023" s="5" t="str">
        <f>IF(AND($B1023&lt;&gt;"",$C1023&lt;&gt;"",$B1023&lt;=$C1023),INDEX(Bemenet!$G$2:$G$301,$M1023),"")</f>
        <v/>
      </c>
      <c r="E1023" s="6" t="str">
        <f>IF(AND($B1023&lt;&gt;"",$C1023&lt;&gt;"",$B1023&lt;=$C1023),INDEX(Bemenet!$D$2:$D$301,$M1023),"")</f>
        <v/>
      </c>
      <c r="F1023" s="5" t="str">
        <f t="shared" si="135"/>
        <v/>
      </c>
      <c r="G1023" s="5" t="str">
        <f t="shared" si="136"/>
        <v/>
      </c>
      <c r="H1023" s="9" t="str">
        <f t="shared" si="137"/>
        <v/>
      </c>
      <c r="I1023" s="5" t="str">
        <f t="shared" si="138"/>
        <v/>
      </c>
      <c r="J1023" s="5" t="str">
        <f>IF(OR($L1023="",NOT(COUNTIFS($L$2:$L1023,$L1023)=1)),"",SUMIFS($G:$G,$L:$L,$L1023))</f>
        <v/>
      </c>
      <c r="K1023" s="5" t="str">
        <f>IF(OR($L1023="",NOT(COUNTIFS($L$2:$L1023,$L1023)=1)),"",SUMIFS($I:$I,$L:$L,$L1023))</f>
        <v/>
      </c>
      <c r="L1023" s="6" t="str">
        <f t="shared" si="139"/>
        <v/>
      </c>
      <c r="M1023" s="6">
        <f t="shared" si="140"/>
        <v>41</v>
      </c>
      <c r="N1023" s="6">
        <f t="shared" si="141"/>
        <v>23</v>
      </c>
      <c r="O1023" s="9" t="str">
        <f>IF(AND($B1023&lt;&gt;"",$C1023&lt;&gt;"",$B1023&lt;=$C1023),INDEX(Szabalyok!$C:$C,$N1023),"")</f>
        <v/>
      </c>
      <c r="P1023">
        <f t="shared" si="143"/>
        <v>0</v>
      </c>
    </row>
    <row r="1024" spans="1:16" x14ac:dyDescent="0.35">
      <c r="A1024">
        <f t="shared" si="142"/>
        <v>0</v>
      </c>
      <c r="B1024" s="4" t="str">
        <f>IF($M1024&gt;300,"",IF(OR(INDEX(Bemenet!$E$2:$E$301,$M1024)="",INDEX(Bemenet!$F$2:$F$301,$M1024)=""),"",MAX(INDEX(Bemenet!$E$2:$E$301,$M1024),INDEX(Szabalyok!$A:$A,$N1024))))</f>
        <v/>
      </c>
      <c r="C1024" s="4" t="str">
        <f>IF($B1024="","",MIN(INDEX(Bemenet!$F$2:$F$301,$M1024),INDEX(Szabalyok!$B:$B,$N1024)))</f>
        <v/>
      </c>
      <c r="D1024" s="5" t="str">
        <f>IF(AND($B1024&lt;&gt;"",$C1024&lt;&gt;"",$B1024&lt;=$C1024),INDEX(Bemenet!$G$2:$G$301,$M1024),"")</f>
        <v/>
      </c>
      <c r="E1024" s="6" t="str">
        <f>IF(AND($B1024&lt;&gt;"",$C1024&lt;&gt;"",$B1024&lt;=$C1024),INDEX(Bemenet!$D$2:$D$301,$M1024),"")</f>
        <v/>
      </c>
      <c r="F1024" s="5" t="str">
        <f t="shared" si="135"/>
        <v/>
      </c>
      <c r="G1024" s="5" t="str">
        <f t="shared" si="136"/>
        <v/>
      </c>
      <c r="H1024" s="9" t="str">
        <f t="shared" si="137"/>
        <v/>
      </c>
      <c r="I1024" s="5" t="str">
        <f t="shared" si="138"/>
        <v/>
      </c>
      <c r="J1024" s="5" t="str">
        <f>IF(OR($L1024="",NOT(COUNTIFS($L$2:$L1024,$L1024)=1)),"",SUMIFS($G:$G,$L:$L,$L1024))</f>
        <v/>
      </c>
      <c r="K1024" s="5" t="str">
        <f>IF(OR($L1024="",NOT(COUNTIFS($L$2:$L1024,$L1024)=1)),"",SUMIFS($I:$I,$L:$L,$L1024))</f>
        <v/>
      </c>
      <c r="L1024" s="6" t="str">
        <f t="shared" si="139"/>
        <v/>
      </c>
      <c r="M1024" s="6">
        <f t="shared" si="140"/>
        <v>41</v>
      </c>
      <c r="N1024" s="6">
        <f t="shared" si="141"/>
        <v>24</v>
      </c>
      <c r="O1024" s="9" t="str">
        <f>IF(AND($B1024&lt;&gt;"",$C1024&lt;&gt;"",$B1024&lt;=$C1024),INDEX(Szabalyok!$C:$C,$N1024),"")</f>
        <v/>
      </c>
      <c r="P1024">
        <f t="shared" si="143"/>
        <v>0</v>
      </c>
    </row>
    <row r="1025" spans="1:16" x14ac:dyDescent="0.35">
      <c r="A1025">
        <f t="shared" si="142"/>
        <v>0</v>
      </c>
      <c r="B1025" s="4" t="str">
        <f>IF($M1025&gt;300,"",IF(OR(INDEX(Bemenet!$E$2:$E$301,$M1025)="",INDEX(Bemenet!$F$2:$F$301,$M1025)=""),"",MAX(INDEX(Bemenet!$E$2:$E$301,$M1025),INDEX(Szabalyok!$A:$A,$N1025))))</f>
        <v/>
      </c>
      <c r="C1025" s="4" t="str">
        <f>IF($B1025="","",MIN(INDEX(Bemenet!$F$2:$F$301,$M1025),INDEX(Szabalyok!$B:$B,$N1025)))</f>
        <v/>
      </c>
      <c r="D1025" s="5" t="str">
        <f>IF(AND($B1025&lt;&gt;"",$C1025&lt;&gt;"",$B1025&lt;=$C1025),INDEX(Bemenet!$G$2:$G$301,$M1025),"")</f>
        <v/>
      </c>
      <c r="E1025" s="6" t="str">
        <f>IF(AND($B1025&lt;&gt;"",$C1025&lt;&gt;"",$B1025&lt;=$C1025),INDEX(Bemenet!$D$2:$D$301,$M1025),"")</f>
        <v/>
      </c>
      <c r="F1025" s="5" t="str">
        <f t="shared" si="135"/>
        <v/>
      </c>
      <c r="G1025" s="5" t="str">
        <f t="shared" si="136"/>
        <v/>
      </c>
      <c r="H1025" s="9" t="str">
        <f t="shared" si="137"/>
        <v/>
      </c>
      <c r="I1025" s="5" t="str">
        <f t="shared" si="138"/>
        <v/>
      </c>
      <c r="J1025" s="5" t="str">
        <f>IF(OR($L1025="",NOT(COUNTIFS($L$2:$L1025,$L1025)=1)),"",SUMIFS($G:$G,$L:$L,$L1025))</f>
        <v/>
      </c>
      <c r="K1025" s="5" t="str">
        <f>IF(OR($L1025="",NOT(COUNTIFS($L$2:$L1025,$L1025)=1)),"",SUMIFS($I:$I,$L:$L,$L1025))</f>
        <v/>
      </c>
      <c r="L1025" s="6" t="str">
        <f t="shared" si="139"/>
        <v/>
      </c>
      <c r="M1025" s="6">
        <f t="shared" si="140"/>
        <v>41</v>
      </c>
      <c r="N1025" s="6">
        <f t="shared" si="141"/>
        <v>25</v>
      </c>
      <c r="O1025" s="9" t="str">
        <f>IF(AND($B1025&lt;&gt;"",$C1025&lt;&gt;"",$B1025&lt;=$C1025),INDEX(Szabalyok!$C:$C,$N1025),"")</f>
        <v/>
      </c>
      <c r="P1025">
        <f t="shared" si="143"/>
        <v>0</v>
      </c>
    </row>
    <row r="1026" spans="1:16" x14ac:dyDescent="0.35">
      <c r="A1026">
        <f t="shared" si="142"/>
        <v>0</v>
      </c>
      <c r="B1026" s="4" t="str">
        <f>IF($M1026&gt;300,"",IF(OR(INDEX(Bemenet!$E$2:$E$301,$M1026)="",INDEX(Bemenet!$F$2:$F$301,$M1026)=""),"",MAX(INDEX(Bemenet!$E$2:$E$301,$M1026),INDEX(Szabalyok!$A:$A,$N1026))))</f>
        <v/>
      </c>
      <c r="C1026" s="4" t="str">
        <f>IF($B1026="","",MIN(INDEX(Bemenet!$F$2:$F$301,$M1026),INDEX(Szabalyok!$B:$B,$N1026)))</f>
        <v/>
      </c>
      <c r="D1026" s="5" t="str">
        <f>IF(AND($B1026&lt;&gt;"",$C1026&lt;&gt;"",$B1026&lt;=$C1026),INDEX(Bemenet!$G$2:$G$301,$M1026),"")</f>
        <v/>
      </c>
      <c r="E1026" s="6" t="str">
        <f>IF(AND($B1026&lt;&gt;"",$C1026&lt;&gt;"",$B1026&lt;=$C1026),INDEX(Bemenet!$D$2:$D$301,$M1026),"")</f>
        <v/>
      </c>
      <c r="F1026" s="5" t="str">
        <f t="shared" ref="F1026:F1089" si="144">IF(AND($B1026&lt;&gt;"",$C1026&lt;&gt;"",$B1026&lt;=$C1026),$C1026-$B1026+1,"")</f>
        <v/>
      </c>
      <c r="G1026" s="5" t="str">
        <f t="shared" ref="G1026:G1089" si="145">IF($F1026="","",$F1026*$D1026)</f>
        <v/>
      </c>
      <c r="H1026" s="9" t="str">
        <f t="shared" ref="H1026:H1089" si="146">IF($G1026="","",$O1026)</f>
        <v/>
      </c>
      <c r="I1026" s="5" t="str">
        <f t="shared" ref="I1026:I1089" si="147">IF($G1026="","",$G1026*IF($H1026="",$O1026,$H1026)/100)</f>
        <v/>
      </c>
      <c r="J1026" s="5" t="str">
        <f>IF(OR($L1026="",NOT(COUNTIFS($L$2:$L1026,$L1026)=1)),"",SUMIFS($G:$G,$L:$L,$L1026))</f>
        <v/>
      </c>
      <c r="K1026" s="5" t="str">
        <f>IF(OR($L1026="",NOT(COUNTIFS($L$2:$L1026,$L1026)=1)),"",SUMIFS($I:$I,$L:$L,$L1026))</f>
        <v/>
      </c>
      <c r="L1026" s="6" t="str">
        <f t="shared" ref="L1026:L1089" si="148">IF($B1026="","",YEAR($B1026))</f>
        <v/>
      </c>
      <c r="M1026" s="6">
        <f t="shared" ref="M1026:M1089" si="149">INT((ROW()-2)/25)+1</f>
        <v>41</v>
      </c>
      <c r="N1026" s="6">
        <f t="shared" ref="N1026:N1089" si="150">MOD(ROW()-2,25)+2</f>
        <v>26</v>
      </c>
      <c r="O1026" s="9" t="str">
        <f>IF(AND($B1026&lt;&gt;"",$C1026&lt;&gt;"",$B1026&lt;=$C1026),INDEX(Szabalyok!$C:$C,$N1026),"")</f>
        <v/>
      </c>
      <c r="P1026">
        <f t="shared" si="143"/>
        <v>0</v>
      </c>
    </row>
    <row r="1027" spans="1:16" x14ac:dyDescent="0.35">
      <c r="A1027">
        <f t="shared" si="142"/>
        <v>0</v>
      </c>
      <c r="B1027" s="4" t="str">
        <f>IF($M1027&gt;300,"",IF(OR(INDEX(Bemenet!$E$2:$E$301,$M1027)="",INDEX(Bemenet!$F$2:$F$301,$M1027)=""),"",MAX(INDEX(Bemenet!$E$2:$E$301,$M1027),INDEX(Szabalyok!$A:$A,$N1027))))</f>
        <v/>
      </c>
      <c r="C1027" s="4" t="str">
        <f>IF($B1027="","",MIN(INDEX(Bemenet!$F$2:$F$301,$M1027),INDEX(Szabalyok!$B:$B,$N1027)))</f>
        <v/>
      </c>
      <c r="D1027" s="5" t="str">
        <f>IF(AND($B1027&lt;&gt;"",$C1027&lt;&gt;"",$B1027&lt;=$C1027),INDEX(Bemenet!$G$2:$G$301,$M1027),"")</f>
        <v/>
      </c>
      <c r="E1027" s="6" t="str">
        <f>IF(AND($B1027&lt;&gt;"",$C1027&lt;&gt;"",$B1027&lt;=$C1027),INDEX(Bemenet!$D$2:$D$301,$M1027),"")</f>
        <v/>
      </c>
      <c r="F1027" s="5" t="str">
        <f t="shared" si="144"/>
        <v/>
      </c>
      <c r="G1027" s="5" t="str">
        <f t="shared" si="145"/>
        <v/>
      </c>
      <c r="H1027" s="9" t="str">
        <f t="shared" si="146"/>
        <v/>
      </c>
      <c r="I1027" s="5" t="str">
        <f t="shared" si="147"/>
        <v/>
      </c>
      <c r="J1027" s="5" t="str">
        <f>IF(OR($L1027="",NOT(COUNTIFS($L$2:$L1027,$L1027)=1)),"",SUMIFS($G:$G,$L:$L,$L1027))</f>
        <v/>
      </c>
      <c r="K1027" s="5" t="str">
        <f>IF(OR($L1027="",NOT(COUNTIFS($L$2:$L1027,$L1027)=1)),"",SUMIFS($I:$I,$L:$L,$L1027))</f>
        <v/>
      </c>
      <c r="L1027" s="6" t="str">
        <f t="shared" si="148"/>
        <v/>
      </c>
      <c r="M1027" s="6">
        <f t="shared" si="149"/>
        <v>42</v>
      </c>
      <c r="N1027" s="6">
        <f t="shared" si="150"/>
        <v>2</v>
      </c>
      <c r="O1027" s="9" t="str">
        <f>IF(AND($B1027&lt;&gt;"",$C1027&lt;&gt;"",$B1027&lt;=$C1027),INDEX(Szabalyok!$C:$C,$N1027),"")</f>
        <v/>
      </c>
      <c r="P1027">
        <f t="shared" si="143"/>
        <v>0</v>
      </c>
    </row>
    <row r="1028" spans="1:16" x14ac:dyDescent="0.35">
      <c r="A1028">
        <f t="shared" ref="A1028:A1091" si="151">IF(P1028=P1027,0,P1028)</f>
        <v>0</v>
      </c>
      <c r="B1028" s="4" t="str">
        <f>IF($M1028&gt;300,"",IF(OR(INDEX(Bemenet!$E$2:$E$301,$M1028)="",INDEX(Bemenet!$F$2:$F$301,$M1028)=""),"",MAX(INDEX(Bemenet!$E$2:$E$301,$M1028),INDEX(Szabalyok!$A:$A,$N1028))))</f>
        <v/>
      </c>
      <c r="C1028" s="4" t="str">
        <f>IF($B1028="","",MIN(INDEX(Bemenet!$F$2:$F$301,$M1028),INDEX(Szabalyok!$B:$B,$N1028)))</f>
        <v/>
      </c>
      <c r="D1028" s="5" t="str">
        <f>IF(AND($B1028&lt;&gt;"",$C1028&lt;&gt;"",$B1028&lt;=$C1028),INDEX(Bemenet!$G$2:$G$301,$M1028),"")</f>
        <v/>
      </c>
      <c r="E1028" s="6" t="str">
        <f>IF(AND($B1028&lt;&gt;"",$C1028&lt;&gt;"",$B1028&lt;=$C1028),INDEX(Bemenet!$D$2:$D$301,$M1028),"")</f>
        <v/>
      </c>
      <c r="F1028" s="5" t="str">
        <f t="shared" si="144"/>
        <v/>
      </c>
      <c r="G1028" s="5" t="str">
        <f t="shared" si="145"/>
        <v/>
      </c>
      <c r="H1028" s="9" t="str">
        <f t="shared" si="146"/>
        <v/>
      </c>
      <c r="I1028" s="5" t="str">
        <f t="shared" si="147"/>
        <v/>
      </c>
      <c r="J1028" s="5" t="str">
        <f>IF(OR($L1028="",NOT(COUNTIFS($L$2:$L1028,$L1028)=1)),"",SUMIFS($G:$G,$L:$L,$L1028))</f>
        <v/>
      </c>
      <c r="K1028" s="5" t="str">
        <f>IF(OR($L1028="",NOT(COUNTIFS($L$2:$L1028,$L1028)=1)),"",SUMIFS($I:$I,$L:$L,$L1028))</f>
        <v/>
      </c>
      <c r="L1028" s="6" t="str">
        <f t="shared" si="148"/>
        <v/>
      </c>
      <c r="M1028" s="6">
        <f t="shared" si="149"/>
        <v>42</v>
      </c>
      <c r="N1028" s="6">
        <f t="shared" si="150"/>
        <v>3</v>
      </c>
      <c r="O1028" s="9" t="str">
        <f>IF(AND($B1028&lt;&gt;"",$C1028&lt;&gt;"",$B1028&lt;=$C1028),INDEX(Szabalyok!$C:$C,$N1028),"")</f>
        <v/>
      </c>
      <c r="P1028">
        <f t="shared" ref="P1028:P1091" si="152">IF(D1028="",P1027,P1027+1)</f>
        <v>0</v>
      </c>
    </row>
    <row r="1029" spans="1:16" x14ac:dyDescent="0.35">
      <c r="A1029">
        <f t="shared" si="151"/>
        <v>0</v>
      </c>
      <c r="B1029" s="4" t="str">
        <f>IF($M1029&gt;300,"",IF(OR(INDEX(Bemenet!$E$2:$E$301,$M1029)="",INDEX(Bemenet!$F$2:$F$301,$M1029)=""),"",MAX(INDEX(Bemenet!$E$2:$E$301,$M1029),INDEX(Szabalyok!$A:$A,$N1029))))</f>
        <v/>
      </c>
      <c r="C1029" s="4" t="str">
        <f>IF($B1029="","",MIN(INDEX(Bemenet!$F$2:$F$301,$M1029),INDEX(Szabalyok!$B:$B,$N1029)))</f>
        <v/>
      </c>
      <c r="D1029" s="5" t="str">
        <f>IF(AND($B1029&lt;&gt;"",$C1029&lt;&gt;"",$B1029&lt;=$C1029),INDEX(Bemenet!$G$2:$G$301,$M1029),"")</f>
        <v/>
      </c>
      <c r="E1029" s="6" t="str">
        <f>IF(AND($B1029&lt;&gt;"",$C1029&lt;&gt;"",$B1029&lt;=$C1029),INDEX(Bemenet!$D$2:$D$301,$M1029),"")</f>
        <v/>
      </c>
      <c r="F1029" s="5" t="str">
        <f t="shared" si="144"/>
        <v/>
      </c>
      <c r="G1029" s="5" t="str">
        <f t="shared" si="145"/>
        <v/>
      </c>
      <c r="H1029" s="9" t="str">
        <f t="shared" si="146"/>
        <v/>
      </c>
      <c r="I1029" s="5" t="str">
        <f t="shared" si="147"/>
        <v/>
      </c>
      <c r="J1029" s="5" t="str">
        <f>IF(OR($L1029="",NOT(COUNTIFS($L$2:$L1029,$L1029)=1)),"",SUMIFS($G:$G,$L:$L,$L1029))</f>
        <v/>
      </c>
      <c r="K1029" s="5" t="str">
        <f>IF(OR($L1029="",NOT(COUNTIFS($L$2:$L1029,$L1029)=1)),"",SUMIFS($I:$I,$L:$L,$L1029))</f>
        <v/>
      </c>
      <c r="L1029" s="6" t="str">
        <f t="shared" si="148"/>
        <v/>
      </c>
      <c r="M1029" s="6">
        <f t="shared" si="149"/>
        <v>42</v>
      </c>
      <c r="N1029" s="6">
        <f t="shared" si="150"/>
        <v>4</v>
      </c>
      <c r="O1029" s="9" t="str">
        <f>IF(AND($B1029&lt;&gt;"",$C1029&lt;&gt;"",$B1029&lt;=$C1029),INDEX(Szabalyok!$C:$C,$N1029),"")</f>
        <v/>
      </c>
      <c r="P1029">
        <f t="shared" si="152"/>
        <v>0</v>
      </c>
    </row>
    <row r="1030" spans="1:16" x14ac:dyDescent="0.35">
      <c r="A1030">
        <f t="shared" si="151"/>
        <v>0</v>
      </c>
      <c r="B1030" s="4" t="str">
        <f>IF($M1030&gt;300,"",IF(OR(INDEX(Bemenet!$E$2:$E$301,$M1030)="",INDEX(Bemenet!$F$2:$F$301,$M1030)=""),"",MAX(INDEX(Bemenet!$E$2:$E$301,$M1030),INDEX(Szabalyok!$A:$A,$N1030))))</f>
        <v/>
      </c>
      <c r="C1030" s="4" t="str">
        <f>IF($B1030="","",MIN(INDEX(Bemenet!$F$2:$F$301,$M1030),INDEX(Szabalyok!$B:$B,$N1030)))</f>
        <v/>
      </c>
      <c r="D1030" s="5" t="str">
        <f>IF(AND($B1030&lt;&gt;"",$C1030&lt;&gt;"",$B1030&lt;=$C1030),INDEX(Bemenet!$G$2:$G$301,$M1030),"")</f>
        <v/>
      </c>
      <c r="E1030" s="6" t="str">
        <f>IF(AND($B1030&lt;&gt;"",$C1030&lt;&gt;"",$B1030&lt;=$C1030),INDEX(Bemenet!$D$2:$D$301,$M1030),"")</f>
        <v/>
      </c>
      <c r="F1030" s="5" t="str">
        <f t="shared" si="144"/>
        <v/>
      </c>
      <c r="G1030" s="5" t="str">
        <f t="shared" si="145"/>
        <v/>
      </c>
      <c r="H1030" s="9" t="str">
        <f t="shared" si="146"/>
        <v/>
      </c>
      <c r="I1030" s="5" t="str">
        <f t="shared" si="147"/>
        <v/>
      </c>
      <c r="J1030" s="5" t="str">
        <f>IF(OR($L1030="",NOT(COUNTIFS($L$2:$L1030,$L1030)=1)),"",SUMIFS($G:$G,$L:$L,$L1030))</f>
        <v/>
      </c>
      <c r="K1030" s="5" t="str">
        <f>IF(OR($L1030="",NOT(COUNTIFS($L$2:$L1030,$L1030)=1)),"",SUMIFS($I:$I,$L:$L,$L1030))</f>
        <v/>
      </c>
      <c r="L1030" s="6" t="str">
        <f t="shared" si="148"/>
        <v/>
      </c>
      <c r="M1030" s="6">
        <f t="shared" si="149"/>
        <v>42</v>
      </c>
      <c r="N1030" s="6">
        <f t="shared" si="150"/>
        <v>5</v>
      </c>
      <c r="O1030" s="9" t="str">
        <f>IF(AND($B1030&lt;&gt;"",$C1030&lt;&gt;"",$B1030&lt;=$C1030),INDEX(Szabalyok!$C:$C,$N1030),"")</f>
        <v/>
      </c>
      <c r="P1030">
        <f t="shared" si="152"/>
        <v>0</v>
      </c>
    </row>
    <row r="1031" spans="1:16" x14ac:dyDescent="0.35">
      <c r="A1031">
        <f t="shared" si="151"/>
        <v>0</v>
      </c>
      <c r="B1031" s="4" t="str">
        <f>IF($M1031&gt;300,"",IF(OR(INDEX(Bemenet!$E$2:$E$301,$M1031)="",INDEX(Bemenet!$F$2:$F$301,$M1031)=""),"",MAX(INDEX(Bemenet!$E$2:$E$301,$M1031),INDEX(Szabalyok!$A:$A,$N1031))))</f>
        <v/>
      </c>
      <c r="C1031" s="4" t="str">
        <f>IF($B1031="","",MIN(INDEX(Bemenet!$F$2:$F$301,$M1031),INDEX(Szabalyok!$B:$B,$N1031)))</f>
        <v/>
      </c>
      <c r="D1031" s="5" t="str">
        <f>IF(AND($B1031&lt;&gt;"",$C1031&lt;&gt;"",$B1031&lt;=$C1031),INDEX(Bemenet!$G$2:$G$301,$M1031),"")</f>
        <v/>
      </c>
      <c r="E1031" s="6" t="str">
        <f>IF(AND($B1031&lt;&gt;"",$C1031&lt;&gt;"",$B1031&lt;=$C1031),INDEX(Bemenet!$D$2:$D$301,$M1031),"")</f>
        <v/>
      </c>
      <c r="F1031" s="5" t="str">
        <f t="shared" si="144"/>
        <v/>
      </c>
      <c r="G1031" s="5" t="str">
        <f t="shared" si="145"/>
        <v/>
      </c>
      <c r="H1031" s="9" t="str">
        <f t="shared" si="146"/>
        <v/>
      </c>
      <c r="I1031" s="5" t="str">
        <f t="shared" si="147"/>
        <v/>
      </c>
      <c r="J1031" s="5" t="str">
        <f>IF(OR($L1031="",NOT(COUNTIFS($L$2:$L1031,$L1031)=1)),"",SUMIFS($G:$G,$L:$L,$L1031))</f>
        <v/>
      </c>
      <c r="K1031" s="5" t="str">
        <f>IF(OR($L1031="",NOT(COUNTIFS($L$2:$L1031,$L1031)=1)),"",SUMIFS($I:$I,$L:$L,$L1031))</f>
        <v/>
      </c>
      <c r="L1031" s="6" t="str">
        <f t="shared" si="148"/>
        <v/>
      </c>
      <c r="M1031" s="6">
        <f t="shared" si="149"/>
        <v>42</v>
      </c>
      <c r="N1031" s="6">
        <f t="shared" si="150"/>
        <v>6</v>
      </c>
      <c r="O1031" s="9" t="str">
        <f>IF(AND($B1031&lt;&gt;"",$C1031&lt;&gt;"",$B1031&lt;=$C1031),INDEX(Szabalyok!$C:$C,$N1031),"")</f>
        <v/>
      </c>
      <c r="P1031">
        <f t="shared" si="152"/>
        <v>0</v>
      </c>
    </row>
    <row r="1032" spans="1:16" x14ac:dyDescent="0.35">
      <c r="A1032">
        <f t="shared" si="151"/>
        <v>0</v>
      </c>
      <c r="B1032" s="4" t="str">
        <f>IF($M1032&gt;300,"",IF(OR(INDEX(Bemenet!$E$2:$E$301,$M1032)="",INDEX(Bemenet!$F$2:$F$301,$M1032)=""),"",MAX(INDEX(Bemenet!$E$2:$E$301,$M1032),INDEX(Szabalyok!$A:$A,$N1032))))</f>
        <v/>
      </c>
      <c r="C1032" s="4" t="str">
        <f>IF($B1032="","",MIN(INDEX(Bemenet!$F$2:$F$301,$M1032),INDEX(Szabalyok!$B:$B,$N1032)))</f>
        <v/>
      </c>
      <c r="D1032" s="5" t="str">
        <f>IF(AND($B1032&lt;&gt;"",$C1032&lt;&gt;"",$B1032&lt;=$C1032),INDEX(Bemenet!$G$2:$G$301,$M1032),"")</f>
        <v/>
      </c>
      <c r="E1032" s="6" t="str">
        <f>IF(AND($B1032&lt;&gt;"",$C1032&lt;&gt;"",$B1032&lt;=$C1032),INDEX(Bemenet!$D$2:$D$301,$M1032),"")</f>
        <v/>
      </c>
      <c r="F1032" s="5" t="str">
        <f t="shared" si="144"/>
        <v/>
      </c>
      <c r="G1032" s="5" t="str">
        <f t="shared" si="145"/>
        <v/>
      </c>
      <c r="H1032" s="9" t="str">
        <f t="shared" si="146"/>
        <v/>
      </c>
      <c r="I1032" s="5" t="str">
        <f t="shared" si="147"/>
        <v/>
      </c>
      <c r="J1032" s="5" t="str">
        <f>IF(OR($L1032="",NOT(COUNTIFS($L$2:$L1032,$L1032)=1)),"",SUMIFS($G:$G,$L:$L,$L1032))</f>
        <v/>
      </c>
      <c r="K1032" s="5" t="str">
        <f>IF(OR($L1032="",NOT(COUNTIFS($L$2:$L1032,$L1032)=1)),"",SUMIFS($I:$I,$L:$L,$L1032))</f>
        <v/>
      </c>
      <c r="L1032" s="6" t="str">
        <f t="shared" si="148"/>
        <v/>
      </c>
      <c r="M1032" s="6">
        <f t="shared" si="149"/>
        <v>42</v>
      </c>
      <c r="N1032" s="6">
        <f t="shared" si="150"/>
        <v>7</v>
      </c>
      <c r="O1032" s="9" t="str">
        <f>IF(AND($B1032&lt;&gt;"",$C1032&lt;&gt;"",$B1032&lt;=$C1032),INDEX(Szabalyok!$C:$C,$N1032),"")</f>
        <v/>
      </c>
      <c r="P1032">
        <f t="shared" si="152"/>
        <v>0</v>
      </c>
    </row>
    <row r="1033" spans="1:16" x14ac:dyDescent="0.35">
      <c r="A1033">
        <f t="shared" si="151"/>
        <v>0</v>
      </c>
      <c r="B1033" s="4" t="str">
        <f>IF($M1033&gt;300,"",IF(OR(INDEX(Bemenet!$E$2:$E$301,$M1033)="",INDEX(Bemenet!$F$2:$F$301,$M1033)=""),"",MAX(INDEX(Bemenet!$E$2:$E$301,$M1033),INDEX(Szabalyok!$A:$A,$N1033))))</f>
        <v/>
      </c>
      <c r="C1033" s="4" t="str">
        <f>IF($B1033="","",MIN(INDEX(Bemenet!$F$2:$F$301,$M1033),INDEX(Szabalyok!$B:$B,$N1033)))</f>
        <v/>
      </c>
      <c r="D1033" s="5" t="str">
        <f>IF(AND($B1033&lt;&gt;"",$C1033&lt;&gt;"",$B1033&lt;=$C1033),INDEX(Bemenet!$G$2:$G$301,$M1033),"")</f>
        <v/>
      </c>
      <c r="E1033" s="6" t="str">
        <f>IF(AND($B1033&lt;&gt;"",$C1033&lt;&gt;"",$B1033&lt;=$C1033),INDEX(Bemenet!$D$2:$D$301,$M1033),"")</f>
        <v/>
      </c>
      <c r="F1033" s="5" t="str">
        <f t="shared" si="144"/>
        <v/>
      </c>
      <c r="G1033" s="5" t="str">
        <f t="shared" si="145"/>
        <v/>
      </c>
      <c r="H1033" s="9" t="str">
        <f t="shared" si="146"/>
        <v/>
      </c>
      <c r="I1033" s="5" t="str">
        <f t="shared" si="147"/>
        <v/>
      </c>
      <c r="J1033" s="5" t="str">
        <f>IF(OR($L1033="",NOT(COUNTIFS($L$2:$L1033,$L1033)=1)),"",SUMIFS($G:$G,$L:$L,$L1033))</f>
        <v/>
      </c>
      <c r="K1033" s="5" t="str">
        <f>IF(OR($L1033="",NOT(COUNTIFS($L$2:$L1033,$L1033)=1)),"",SUMIFS($I:$I,$L:$L,$L1033))</f>
        <v/>
      </c>
      <c r="L1033" s="6" t="str">
        <f t="shared" si="148"/>
        <v/>
      </c>
      <c r="M1033" s="6">
        <f t="shared" si="149"/>
        <v>42</v>
      </c>
      <c r="N1033" s="6">
        <f t="shared" si="150"/>
        <v>8</v>
      </c>
      <c r="O1033" s="9" t="str">
        <f>IF(AND($B1033&lt;&gt;"",$C1033&lt;&gt;"",$B1033&lt;=$C1033),INDEX(Szabalyok!$C:$C,$N1033),"")</f>
        <v/>
      </c>
      <c r="P1033">
        <f t="shared" si="152"/>
        <v>0</v>
      </c>
    </row>
    <row r="1034" spans="1:16" x14ac:dyDescent="0.35">
      <c r="A1034">
        <f t="shared" si="151"/>
        <v>0</v>
      </c>
      <c r="B1034" s="4" t="str">
        <f>IF($M1034&gt;300,"",IF(OR(INDEX(Bemenet!$E$2:$E$301,$M1034)="",INDEX(Bemenet!$F$2:$F$301,$M1034)=""),"",MAX(INDEX(Bemenet!$E$2:$E$301,$M1034),INDEX(Szabalyok!$A:$A,$N1034))))</f>
        <v/>
      </c>
      <c r="C1034" s="4" t="str">
        <f>IF($B1034="","",MIN(INDEX(Bemenet!$F$2:$F$301,$M1034),INDEX(Szabalyok!$B:$B,$N1034)))</f>
        <v/>
      </c>
      <c r="D1034" s="5" t="str">
        <f>IF(AND($B1034&lt;&gt;"",$C1034&lt;&gt;"",$B1034&lt;=$C1034),INDEX(Bemenet!$G$2:$G$301,$M1034),"")</f>
        <v/>
      </c>
      <c r="E1034" s="6" t="str">
        <f>IF(AND($B1034&lt;&gt;"",$C1034&lt;&gt;"",$B1034&lt;=$C1034),INDEX(Bemenet!$D$2:$D$301,$M1034),"")</f>
        <v/>
      </c>
      <c r="F1034" s="5" t="str">
        <f t="shared" si="144"/>
        <v/>
      </c>
      <c r="G1034" s="5" t="str">
        <f t="shared" si="145"/>
        <v/>
      </c>
      <c r="H1034" s="9" t="str">
        <f t="shared" si="146"/>
        <v/>
      </c>
      <c r="I1034" s="5" t="str">
        <f t="shared" si="147"/>
        <v/>
      </c>
      <c r="J1034" s="5" t="str">
        <f>IF(OR($L1034="",NOT(COUNTIFS($L$2:$L1034,$L1034)=1)),"",SUMIFS($G:$G,$L:$L,$L1034))</f>
        <v/>
      </c>
      <c r="K1034" s="5" t="str">
        <f>IF(OR($L1034="",NOT(COUNTIFS($L$2:$L1034,$L1034)=1)),"",SUMIFS($I:$I,$L:$L,$L1034))</f>
        <v/>
      </c>
      <c r="L1034" s="6" t="str">
        <f t="shared" si="148"/>
        <v/>
      </c>
      <c r="M1034" s="6">
        <f t="shared" si="149"/>
        <v>42</v>
      </c>
      <c r="N1034" s="6">
        <f t="shared" si="150"/>
        <v>9</v>
      </c>
      <c r="O1034" s="9" t="str">
        <f>IF(AND($B1034&lt;&gt;"",$C1034&lt;&gt;"",$B1034&lt;=$C1034),INDEX(Szabalyok!$C:$C,$N1034),"")</f>
        <v/>
      </c>
      <c r="P1034">
        <f t="shared" si="152"/>
        <v>0</v>
      </c>
    </row>
    <row r="1035" spans="1:16" x14ac:dyDescent="0.35">
      <c r="A1035">
        <f t="shared" si="151"/>
        <v>0</v>
      </c>
      <c r="B1035" s="4" t="str">
        <f>IF($M1035&gt;300,"",IF(OR(INDEX(Bemenet!$E$2:$E$301,$M1035)="",INDEX(Bemenet!$F$2:$F$301,$M1035)=""),"",MAX(INDEX(Bemenet!$E$2:$E$301,$M1035),INDEX(Szabalyok!$A:$A,$N1035))))</f>
        <v/>
      </c>
      <c r="C1035" s="4" t="str">
        <f>IF($B1035="","",MIN(INDEX(Bemenet!$F$2:$F$301,$M1035),INDEX(Szabalyok!$B:$B,$N1035)))</f>
        <v/>
      </c>
      <c r="D1035" s="5" t="str">
        <f>IF(AND($B1035&lt;&gt;"",$C1035&lt;&gt;"",$B1035&lt;=$C1035),INDEX(Bemenet!$G$2:$G$301,$M1035),"")</f>
        <v/>
      </c>
      <c r="E1035" s="6" t="str">
        <f>IF(AND($B1035&lt;&gt;"",$C1035&lt;&gt;"",$B1035&lt;=$C1035),INDEX(Bemenet!$D$2:$D$301,$M1035),"")</f>
        <v/>
      </c>
      <c r="F1035" s="5" t="str">
        <f t="shared" si="144"/>
        <v/>
      </c>
      <c r="G1035" s="5" t="str">
        <f t="shared" si="145"/>
        <v/>
      </c>
      <c r="H1035" s="9" t="str">
        <f t="shared" si="146"/>
        <v/>
      </c>
      <c r="I1035" s="5" t="str">
        <f t="shared" si="147"/>
        <v/>
      </c>
      <c r="J1035" s="5" t="str">
        <f>IF(OR($L1035="",NOT(COUNTIFS($L$2:$L1035,$L1035)=1)),"",SUMIFS($G:$G,$L:$L,$L1035))</f>
        <v/>
      </c>
      <c r="K1035" s="5" t="str">
        <f>IF(OR($L1035="",NOT(COUNTIFS($L$2:$L1035,$L1035)=1)),"",SUMIFS($I:$I,$L:$L,$L1035))</f>
        <v/>
      </c>
      <c r="L1035" s="6" t="str">
        <f t="shared" si="148"/>
        <v/>
      </c>
      <c r="M1035" s="6">
        <f t="shared" si="149"/>
        <v>42</v>
      </c>
      <c r="N1035" s="6">
        <f t="shared" si="150"/>
        <v>10</v>
      </c>
      <c r="O1035" s="9" t="str">
        <f>IF(AND($B1035&lt;&gt;"",$C1035&lt;&gt;"",$B1035&lt;=$C1035),INDEX(Szabalyok!$C:$C,$N1035),"")</f>
        <v/>
      </c>
      <c r="P1035">
        <f t="shared" si="152"/>
        <v>0</v>
      </c>
    </row>
    <row r="1036" spans="1:16" x14ac:dyDescent="0.35">
      <c r="A1036">
        <f t="shared" si="151"/>
        <v>0</v>
      </c>
      <c r="B1036" s="4" t="str">
        <f>IF($M1036&gt;300,"",IF(OR(INDEX(Bemenet!$E$2:$E$301,$M1036)="",INDEX(Bemenet!$F$2:$F$301,$M1036)=""),"",MAX(INDEX(Bemenet!$E$2:$E$301,$M1036),INDEX(Szabalyok!$A:$A,$N1036))))</f>
        <v/>
      </c>
      <c r="C1036" s="4" t="str">
        <f>IF($B1036="","",MIN(INDEX(Bemenet!$F$2:$F$301,$M1036),INDEX(Szabalyok!$B:$B,$N1036)))</f>
        <v/>
      </c>
      <c r="D1036" s="5" t="str">
        <f>IF(AND($B1036&lt;&gt;"",$C1036&lt;&gt;"",$B1036&lt;=$C1036),INDEX(Bemenet!$G$2:$G$301,$M1036),"")</f>
        <v/>
      </c>
      <c r="E1036" s="6" t="str">
        <f>IF(AND($B1036&lt;&gt;"",$C1036&lt;&gt;"",$B1036&lt;=$C1036),INDEX(Bemenet!$D$2:$D$301,$M1036),"")</f>
        <v/>
      </c>
      <c r="F1036" s="5" t="str">
        <f t="shared" si="144"/>
        <v/>
      </c>
      <c r="G1036" s="5" t="str">
        <f t="shared" si="145"/>
        <v/>
      </c>
      <c r="H1036" s="9" t="str">
        <f t="shared" si="146"/>
        <v/>
      </c>
      <c r="I1036" s="5" t="str">
        <f t="shared" si="147"/>
        <v/>
      </c>
      <c r="J1036" s="5" t="str">
        <f>IF(OR($L1036="",NOT(COUNTIFS($L$2:$L1036,$L1036)=1)),"",SUMIFS($G:$G,$L:$L,$L1036))</f>
        <v/>
      </c>
      <c r="K1036" s="5" t="str">
        <f>IF(OR($L1036="",NOT(COUNTIFS($L$2:$L1036,$L1036)=1)),"",SUMIFS($I:$I,$L:$L,$L1036))</f>
        <v/>
      </c>
      <c r="L1036" s="6" t="str">
        <f t="shared" si="148"/>
        <v/>
      </c>
      <c r="M1036" s="6">
        <f t="shared" si="149"/>
        <v>42</v>
      </c>
      <c r="N1036" s="6">
        <f t="shared" si="150"/>
        <v>11</v>
      </c>
      <c r="O1036" s="9" t="str">
        <f>IF(AND($B1036&lt;&gt;"",$C1036&lt;&gt;"",$B1036&lt;=$C1036),INDEX(Szabalyok!$C:$C,$N1036),"")</f>
        <v/>
      </c>
      <c r="P1036">
        <f t="shared" si="152"/>
        <v>0</v>
      </c>
    </row>
    <row r="1037" spans="1:16" x14ac:dyDescent="0.35">
      <c r="A1037">
        <f t="shared" si="151"/>
        <v>0</v>
      </c>
      <c r="B1037" s="4" t="str">
        <f>IF($M1037&gt;300,"",IF(OR(INDEX(Bemenet!$E$2:$E$301,$M1037)="",INDEX(Bemenet!$F$2:$F$301,$M1037)=""),"",MAX(INDEX(Bemenet!$E$2:$E$301,$M1037),INDEX(Szabalyok!$A:$A,$N1037))))</f>
        <v/>
      </c>
      <c r="C1037" s="4" t="str">
        <f>IF($B1037="","",MIN(INDEX(Bemenet!$F$2:$F$301,$M1037),INDEX(Szabalyok!$B:$B,$N1037)))</f>
        <v/>
      </c>
      <c r="D1037" s="5" t="str">
        <f>IF(AND($B1037&lt;&gt;"",$C1037&lt;&gt;"",$B1037&lt;=$C1037),INDEX(Bemenet!$G$2:$G$301,$M1037),"")</f>
        <v/>
      </c>
      <c r="E1037" s="6" t="str">
        <f>IF(AND($B1037&lt;&gt;"",$C1037&lt;&gt;"",$B1037&lt;=$C1037),INDEX(Bemenet!$D$2:$D$301,$M1037),"")</f>
        <v/>
      </c>
      <c r="F1037" s="5" t="str">
        <f t="shared" si="144"/>
        <v/>
      </c>
      <c r="G1037" s="5" t="str">
        <f t="shared" si="145"/>
        <v/>
      </c>
      <c r="H1037" s="9" t="str">
        <f t="shared" si="146"/>
        <v/>
      </c>
      <c r="I1037" s="5" t="str">
        <f t="shared" si="147"/>
        <v/>
      </c>
      <c r="J1037" s="5" t="str">
        <f>IF(OR($L1037="",NOT(COUNTIFS($L$2:$L1037,$L1037)=1)),"",SUMIFS($G:$G,$L:$L,$L1037))</f>
        <v/>
      </c>
      <c r="K1037" s="5" t="str">
        <f>IF(OR($L1037="",NOT(COUNTIFS($L$2:$L1037,$L1037)=1)),"",SUMIFS($I:$I,$L:$L,$L1037))</f>
        <v/>
      </c>
      <c r="L1037" s="6" t="str">
        <f t="shared" si="148"/>
        <v/>
      </c>
      <c r="M1037" s="6">
        <f t="shared" si="149"/>
        <v>42</v>
      </c>
      <c r="N1037" s="6">
        <f t="shared" si="150"/>
        <v>12</v>
      </c>
      <c r="O1037" s="9" t="str">
        <f>IF(AND($B1037&lt;&gt;"",$C1037&lt;&gt;"",$B1037&lt;=$C1037),INDEX(Szabalyok!$C:$C,$N1037),"")</f>
        <v/>
      </c>
      <c r="P1037">
        <f t="shared" si="152"/>
        <v>0</v>
      </c>
    </row>
    <row r="1038" spans="1:16" x14ac:dyDescent="0.35">
      <c r="A1038">
        <f t="shared" si="151"/>
        <v>0</v>
      </c>
      <c r="B1038" s="4" t="str">
        <f>IF($M1038&gt;300,"",IF(OR(INDEX(Bemenet!$E$2:$E$301,$M1038)="",INDEX(Bemenet!$F$2:$F$301,$M1038)=""),"",MAX(INDEX(Bemenet!$E$2:$E$301,$M1038),INDEX(Szabalyok!$A:$A,$N1038))))</f>
        <v/>
      </c>
      <c r="C1038" s="4" t="str">
        <f>IF($B1038="","",MIN(INDEX(Bemenet!$F$2:$F$301,$M1038),INDEX(Szabalyok!$B:$B,$N1038)))</f>
        <v/>
      </c>
      <c r="D1038" s="5" t="str">
        <f>IF(AND($B1038&lt;&gt;"",$C1038&lt;&gt;"",$B1038&lt;=$C1038),INDEX(Bemenet!$G$2:$G$301,$M1038),"")</f>
        <v/>
      </c>
      <c r="E1038" s="6" t="str">
        <f>IF(AND($B1038&lt;&gt;"",$C1038&lt;&gt;"",$B1038&lt;=$C1038),INDEX(Bemenet!$D$2:$D$301,$M1038),"")</f>
        <v/>
      </c>
      <c r="F1038" s="5" t="str">
        <f t="shared" si="144"/>
        <v/>
      </c>
      <c r="G1038" s="5" t="str">
        <f t="shared" si="145"/>
        <v/>
      </c>
      <c r="H1038" s="9" t="str">
        <f t="shared" si="146"/>
        <v/>
      </c>
      <c r="I1038" s="5" t="str">
        <f t="shared" si="147"/>
        <v/>
      </c>
      <c r="J1038" s="5" t="str">
        <f>IF(OR($L1038="",NOT(COUNTIFS($L$2:$L1038,$L1038)=1)),"",SUMIFS($G:$G,$L:$L,$L1038))</f>
        <v/>
      </c>
      <c r="K1038" s="5" t="str">
        <f>IF(OR($L1038="",NOT(COUNTIFS($L$2:$L1038,$L1038)=1)),"",SUMIFS($I:$I,$L:$L,$L1038))</f>
        <v/>
      </c>
      <c r="L1038" s="6" t="str">
        <f t="shared" si="148"/>
        <v/>
      </c>
      <c r="M1038" s="6">
        <f t="shared" si="149"/>
        <v>42</v>
      </c>
      <c r="N1038" s="6">
        <f t="shared" si="150"/>
        <v>13</v>
      </c>
      <c r="O1038" s="9" t="str">
        <f>IF(AND($B1038&lt;&gt;"",$C1038&lt;&gt;"",$B1038&lt;=$C1038),INDEX(Szabalyok!$C:$C,$N1038),"")</f>
        <v/>
      </c>
      <c r="P1038">
        <f t="shared" si="152"/>
        <v>0</v>
      </c>
    </row>
    <row r="1039" spans="1:16" x14ac:dyDescent="0.35">
      <c r="A1039">
        <f t="shared" si="151"/>
        <v>0</v>
      </c>
      <c r="B1039" s="4" t="str">
        <f>IF($M1039&gt;300,"",IF(OR(INDEX(Bemenet!$E$2:$E$301,$M1039)="",INDEX(Bemenet!$F$2:$F$301,$M1039)=""),"",MAX(INDEX(Bemenet!$E$2:$E$301,$M1039),INDEX(Szabalyok!$A:$A,$N1039))))</f>
        <v/>
      </c>
      <c r="C1039" s="4" t="str">
        <f>IF($B1039="","",MIN(INDEX(Bemenet!$F$2:$F$301,$M1039),INDEX(Szabalyok!$B:$B,$N1039)))</f>
        <v/>
      </c>
      <c r="D1039" s="5" t="str">
        <f>IF(AND($B1039&lt;&gt;"",$C1039&lt;&gt;"",$B1039&lt;=$C1039),INDEX(Bemenet!$G$2:$G$301,$M1039),"")</f>
        <v/>
      </c>
      <c r="E1039" s="6" t="str">
        <f>IF(AND($B1039&lt;&gt;"",$C1039&lt;&gt;"",$B1039&lt;=$C1039),INDEX(Bemenet!$D$2:$D$301,$M1039),"")</f>
        <v/>
      </c>
      <c r="F1039" s="5" t="str">
        <f t="shared" si="144"/>
        <v/>
      </c>
      <c r="G1039" s="5" t="str">
        <f t="shared" si="145"/>
        <v/>
      </c>
      <c r="H1039" s="9" t="str">
        <f t="shared" si="146"/>
        <v/>
      </c>
      <c r="I1039" s="5" t="str">
        <f t="shared" si="147"/>
        <v/>
      </c>
      <c r="J1039" s="5" t="str">
        <f>IF(OR($L1039="",NOT(COUNTIFS($L$2:$L1039,$L1039)=1)),"",SUMIFS($G:$G,$L:$L,$L1039))</f>
        <v/>
      </c>
      <c r="K1039" s="5" t="str">
        <f>IF(OR($L1039="",NOT(COUNTIFS($L$2:$L1039,$L1039)=1)),"",SUMIFS($I:$I,$L:$L,$L1039))</f>
        <v/>
      </c>
      <c r="L1039" s="6" t="str">
        <f t="shared" si="148"/>
        <v/>
      </c>
      <c r="M1039" s="6">
        <f t="shared" si="149"/>
        <v>42</v>
      </c>
      <c r="N1039" s="6">
        <f t="shared" si="150"/>
        <v>14</v>
      </c>
      <c r="O1039" s="9" t="str">
        <f>IF(AND($B1039&lt;&gt;"",$C1039&lt;&gt;"",$B1039&lt;=$C1039),INDEX(Szabalyok!$C:$C,$N1039),"")</f>
        <v/>
      </c>
      <c r="P1039">
        <f t="shared" si="152"/>
        <v>0</v>
      </c>
    </row>
    <row r="1040" spans="1:16" x14ac:dyDescent="0.35">
      <c r="A1040">
        <f t="shared" si="151"/>
        <v>0</v>
      </c>
      <c r="B1040" s="4" t="str">
        <f>IF($M1040&gt;300,"",IF(OR(INDEX(Bemenet!$E$2:$E$301,$M1040)="",INDEX(Bemenet!$F$2:$F$301,$M1040)=""),"",MAX(INDEX(Bemenet!$E$2:$E$301,$M1040),INDEX(Szabalyok!$A:$A,$N1040))))</f>
        <v/>
      </c>
      <c r="C1040" s="4" t="str">
        <f>IF($B1040="","",MIN(INDEX(Bemenet!$F$2:$F$301,$M1040),INDEX(Szabalyok!$B:$B,$N1040)))</f>
        <v/>
      </c>
      <c r="D1040" s="5" t="str">
        <f>IF(AND($B1040&lt;&gt;"",$C1040&lt;&gt;"",$B1040&lt;=$C1040),INDEX(Bemenet!$G$2:$G$301,$M1040),"")</f>
        <v/>
      </c>
      <c r="E1040" s="6" t="str">
        <f>IF(AND($B1040&lt;&gt;"",$C1040&lt;&gt;"",$B1040&lt;=$C1040),INDEX(Bemenet!$D$2:$D$301,$M1040),"")</f>
        <v/>
      </c>
      <c r="F1040" s="5" t="str">
        <f t="shared" si="144"/>
        <v/>
      </c>
      <c r="G1040" s="5" t="str">
        <f t="shared" si="145"/>
        <v/>
      </c>
      <c r="H1040" s="9" t="str">
        <f t="shared" si="146"/>
        <v/>
      </c>
      <c r="I1040" s="5" t="str">
        <f t="shared" si="147"/>
        <v/>
      </c>
      <c r="J1040" s="5" t="str">
        <f>IF(OR($L1040="",NOT(COUNTIFS($L$2:$L1040,$L1040)=1)),"",SUMIFS($G:$G,$L:$L,$L1040))</f>
        <v/>
      </c>
      <c r="K1040" s="5" t="str">
        <f>IF(OR($L1040="",NOT(COUNTIFS($L$2:$L1040,$L1040)=1)),"",SUMIFS($I:$I,$L:$L,$L1040))</f>
        <v/>
      </c>
      <c r="L1040" s="6" t="str">
        <f t="shared" si="148"/>
        <v/>
      </c>
      <c r="M1040" s="6">
        <f t="shared" si="149"/>
        <v>42</v>
      </c>
      <c r="N1040" s="6">
        <f t="shared" si="150"/>
        <v>15</v>
      </c>
      <c r="O1040" s="9" t="str">
        <f>IF(AND($B1040&lt;&gt;"",$C1040&lt;&gt;"",$B1040&lt;=$C1040),INDEX(Szabalyok!$C:$C,$N1040),"")</f>
        <v/>
      </c>
      <c r="P1040">
        <f t="shared" si="152"/>
        <v>0</v>
      </c>
    </row>
    <row r="1041" spans="1:16" x14ac:dyDescent="0.35">
      <c r="A1041">
        <f t="shared" si="151"/>
        <v>0</v>
      </c>
      <c r="B1041" s="4" t="str">
        <f>IF($M1041&gt;300,"",IF(OR(INDEX(Bemenet!$E$2:$E$301,$M1041)="",INDEX(Bemenet!$F$2:$F$301,$M1041)=""),"",MAX(INDEX(Bemenet!$E$2:$E$301,$M1041),INDEX(Szabalyok!$A:$A,$N1041))))</f>
        <v/>
      </c>
      <c r="C1041" s="4" t="str">
        <f>IF($B1041="","",MIN(INDEX(Bemenet!$F$2:$F$301,$M1041),INDEX(Szabalyok!$B:$B,$N1041)))</f>
        <v/>
      </c>
      <c r="D1041" s="5" t="str">
        <f>IF(AND($B1041&lt;&gt;"",$C1041&lt;&gt;"",$B1041&lt;=$C1041),INDEX(Bemenet!$G$2:$G$301,$M1041),"")</f>
        <v/>
      </c>
      <c r="E1041" s="6" t="str">
        <f>IF(AND($B1041&lt;&gt;"",$C1041&lt;&gt;"",$B1041&lt;=$C1041),INDEX(Bemenet!$D$2:$D$301,$M1041),"")</f>
        <v/>
      </c>
      <c r="F1041" s="5" t="str">
        <f t="shared" si="144"/>
        <v/>
      </c>
      <c r="G1041" s="5" t="str">
        <f t="shared" si="145"/>
        <v/>
      </c>
      <c r="H1041" s="9" t="str">
        <f t="shared" si="146"/>
        <v/>
      </c>
      <c r="I1041" s="5" t="str">
        <f t="shared" si="147"/>
        <v/>
      </c>
      <c r="J1041" s="5" t="str">
        <f>IF(OR($L1041="",NOT(COUNTIFS($L$2:$L1041,$L1041)=1)),"",SUMIFS($G:$G,$L:$L,$L1041))</f>
        <v/>
      </c>
      <c r="K1041" s="5" t="str">
        <f>IF(OR($L1041="",NOT(COUNTIFS($L$2:$L1041,$L1041)=1)),"",SUMIFS($I:$I,$L:$L,$L1041))</f>
        <v/>
      </c>
      <c r="L1041" s="6" t="str">
        <f t="shared" si="148"/>
        <v/>
      </c>
      <c r="M1041" s="6">
        <f t="shared" si="149"/>
        <v>42</v>
      </c>
      <c r="N1041" s="6">
        <f t="shared" si="150"/>
        <v>16</v>
      </c>
      <c r="O1041" s="9" t="str">
        <f>IF(AND($B1041&lt;&gt;"",$C1041&lt;&gt;"",$B1041&lt;=$C1041),INDEX(Szabalyok!$C:$C,$N1041),"")</f>
        <v/>
      </c>
      <c r="P1041">
        <f t="shared" si="152"/>
        <v>0</v>
      </c>
    </row>
    <row r="1042" spans="1:16" x14ac:dyDescent="0.35">
      <c r="A1042">
        <f t="shared" si="151"/>
        <v>0</v>
      </c>
      <c r="B1042" s="4" t="str">
        <f>IF($M1042&gt;300,"",IF(OR(INDEX(Bemenet!$E$2:$E$301,$M1042)="",INDEX(Bemenet!$F$2:$F$301,$M1042)=""),"",MAX(INDEX(Bemenet!$E$2:$E$301,$M1042),INDEX(Szabalyok!$A:$A,$N1042))))</f>
        <v/>
      </c>
      <c r="C1042" s="4" t="str">
        <f>IF($B1042="","",MIN(INDEX(Bemenet!$F$2:$F$301,$M1042),INDEX(Szabalyok!$B:$B,$N1042)))</f>
        <v/>
      </c>
      <c r="D1042" s="5" t="str">
        <f>IF(AND($B1042&lt;&gt;"",$C1042&lt;&gt;"",$B1042&lt;=$C1042),INDEX(Bemenet!$G$2:$G$301,$M1042),"")</f>
        <v/>
      </c>
      <c r="E1042" s="6" t="str">
        <f>IF(AND($B1042&lt;&gt;"",$C1042&lt;&gt;"",$B1042&lt;=$C1042),INDEX(Bemenet!$D$2:$D$301,$M1042),"")</f>
        <v/>
      </c>
      <c r="F1042" s="5" t="str">
        <f t="shared" si="144"/>
        <v/>
      </c>
      <c r="G1042" s="5" t="str">
        <f t="shared" si="145"/>
        <v/>
      </c>
      <c r="H1042" s="9" t="str">
        <f t="shared" si="146"/>
        <v/>
      </c>
      <c r="I1042" s="5" t="str">
        <f t="shared" si="147"/>
        <v/>
      </c>
      <c r="J1042" s="5" t="str">
        <f>IF(OR($L1042="",NOT(COUNTIFS($L$2:$L1042,$L1042)=1)),"",SUMIFS($G:$G,$L:$L,$L1042))</f>
        <v/>
      </c>
      <c r="K1042" s="5" t="str">
        <f>IF(OR($L1042="",NOT(COUNTIFS($L$2:$L1042,$L1042)=1)),"",SUMIFS($I:$I,$L:$L,$L1042))</f>
        <v/>
      </c>
      <c r="L1042" s="6" t="str">
        <f t="shared" si="148"/>
        <v/>
      </c>
      <c r="M1042" s="6">
        <f t="shared" si="149"/>
        <v>42</v>
      </c>
      <c r="N1042" s="6">
        <f t="shared" si="150"/>
        <v>17</v>
      </c>
      <c r="O1042" s="9" t="str">
        <f>IF(AND($B1042&lt;&gt;"",$C1042&lt;&gt;"",$B1042&lt;=$C1042),INDEX(Szabalyok!$C:$C,$N1042),"")</f>
        <v/>
      </c>
      <c r="P1042">
        <f t="shared" si="152"/>
        <v>0</v>
      </c>
    </row>
    <row r="1043" spans="1:16" x14ac:dyDescent="0.35">
      <c r="A1043">
        <f t="shared" si="151"/>
        <v>0</v>
      </c>
      <c r="B1043" s="4" t="str">
        <f>IF($M1043&gt;300,"",IF(OR(INDEX(Bemenet!$E$2:$E$301,$M1043)="",INDEX(Bemenet!$F$2:$F$301,$M1043)=""),"",MAX(INDEX(Bemenet!$E$2:$E$301,$M1043),INDEX(Szabalyok!$A:$A,$N1043))))</f>
        <v/>
      </c>
      <c r="C1043" s="4" t="str">
        <f>IF($B1043="","",MIN(INDEX(Bemenet!$F$2:$F$301,$M1043),INDEX(Szabalyok!$B:$B,$N1043)))</f>
        <v/>
      </c>
      <c r="D1043" s="5" t="str">
        <f>IF(AND($B1043&lt;&gt;"",$C1043&lt;&gt;"",$B1043&lt;=$C1043),INDEX(Bemenet!$G$2:$G$301,$M1043),"")</f>
        <v/>
      </c>
      <c r="E1043" s="6" t="str">
        <f>IF(AND($B1043&lt;&gt;"",$C1043&lt;&gt;"",$B1043&lt;=$C1043),INDEX(Bemenet!$D$2:$D$301,$M1043),"")</f>
        <v/>
      </c>
      <c r="F1043" s="5" t="str">
        <f t="shared" si="144"/>
        <v/>
      </c>
      <c r="G1043" s="5" t="str">
        <f t="shared" si="145"/>
        <v/>
      </c>
      <c r="H1043" s="9" t="str">
        <f t="shared" si="146"/>
        <v/>
      </c>
      <c r="I1043" s="5" t="str">
        <f t="shared" si="147"/>
        <v/>
      </c>
      <c r="J1043" s="5" t="str">
        <f>IF(OR($L1043="",NOT(COUNTIFS($L$2:$L1043,$L1043)=1)),"",SUMIFS($G:$G,$L:$L,$L1043))</f>
        <v/>
      </c>
      <c r="K1043" s="5" t="str">
        <f>IF(OR($L1043="",NOT(COUNTIFS($L$2:$L1043,$L1043)=1)),"",SUMIFS($I:$I,$L:$L,$L1043))</f>
        <v/>
      </c>
      <c r="L1043" s="6" t="str">
        <f t="shared" si="148"/>
        <v/>
      </c>
      <c r="M1043" s="6">
        <f t="shared" si="149"/>
        <v>42</v>
      </c>
      <c r="N1043" s="6">
        <f t="shared" si="150"/>
        <v>18</v>
      </c>
      <c r="O1043" s="9" t="str">
        <f>IF(AND($B1043&lt;&gt;"",$C1043&lt;&gt;"",$B1043&lt;=$C1043),INDEX(Szabalyok!$C:$C,$N1043),"")</f>
        <v/>
      </c>
      <c r="P1043">
        <f t="shared" si="152"/>
        <v>0</v>
      </c>
    </row>
    <row r="1044" spans="1:16" x14ac:dyDescent="0.35">
      <c r="A1044">
        <f t="shared" si="151"/>
        <v>0</v>
      </c>
      <c r="B1044" s="4" t="str">
        <f>IF($M1044&gt;300,"",IF(OR(INDEX(Bemenet!$E$2:$E$301,$M1044)="",INDEX(Bemenet!$F$2:$F$301,$M1044)=""),"",MAX(INDEX(Bemenet!$E$2:$E$301,$M1044),INDEX(Szabalyok!$A:$A,$N1044))))</f>
        <v/>
      </c>
      <c r="C1044" s="4" t="str">
        <f>IF($B1044="","",MIN(INDEX(Bemenet!$F$2:$F$301,$M1044),INDEX(Szabalyok!$B:$B,$N1044)))</f>
        <v/>
      </c>
      <c r="D1044" s="5" t="str">
        <f>IF(AND($B1044&lt;&gt;"",$C1044&lt;&gt;"",$B1044&lt;=$C1044),INDEX(Bemenet!$G$2:$G$301,$M1044),"")</f>
        <v/>
      </c>
      <c r="E1044" s="6" t="str">
        <f>IF(AND($B1044&lt;&gt;"",$C1044&lt;&gt;"",$B1044&lt;=$C1044),INDEX(Bemenet!$D$2:$D$301,$M1044),"")</f>
        <v/>
      </c>
      <c r="F1044" s="5" t="str">
        <f t="shared" si="144"/>
        <v/>
      </c>
      <c r="G1044" s="5" t="str">
        <f t="shared" si="145"/>
        <v/>
      </c>
      <c r="H1044" s="9" t="str">
        <f t="shared" si="146"/>
        <v/>
      </c>
      <c r="I1044" s="5" t="str">
        <f t="shared" si="147"/>
        <v/>
      </c>
      <c r="J1044" s="5" t="str">
        <f>IF(OR($L1044="",NOT(COUNTIFS($L$2:$L1044,$L1044)=1)),"",SUMIFS($G:$G,$L:$L,$L1044))</f>
        <v/>
      </c>
      <c r="K1044" s="5" t="str">
        <f>IF(OR($L1044="",NOT(COUNTIFS($L$2:$L1044,$L1044)=1)),"",SUMIFS($I:$I,$L:$L,$L1044))</f>
        <v/>
      </c>
      <c r="L1044" s="6" t="str">
        <f t="shared" si="148"/>
        <v/>
      </c>
      <c r="M1044" s="6">
        <f t="shared" si="149"/>
        <v>42</v>
      </c>
      <c r="N1044" s="6">
        <f t="shared" si="150"/>
        <v>19</v>
      </c>
      <c r="O1044" s="9" t="str">
        <f>IF(AND($B1044&lt;&gt;"",$C1044&lt;&gt;"",$B1044&lt;=$C1044),INDEX(Szabalyok!$C:$C,$N1044),"")</f>
        <v/>
      </c>
      <c r="P1044">
        <f t="shared" si="152"/>
        <v>0</v>
      </c>
    </row>
    <row r="1045" spans="1:16" x14ac:dyDescent="0.35">
      <c r="A1045">
        <f t="shared" si="151"/>
        <v>0</v>
      </c>
      <c r="B1045" s="4" t="str">
        <f>IF($M1045&gt;300,"",IF(OR(INDEX(Bemenet!$E$2:$E$301,$M1045)="",INDEX(Bemenet!$F$2:$F$301,$M1045)=""),"",MAX(INDEX(Bemenet!$E$2:$E$301,$M1045),INDEX(Szabalyok!$A:$A,$N1045))))</f>
        <v/>
      </c>
      <c r="C1045" s="4" t="str">
        <f>IF($B1045="","",MIN(INDEX(Bemenet!$F$2:$F$301,$M1045),INDEX(Szabalyok!$B:$B,$N1045)))</f>
        <v/>
      </c>
      <c r="D1045" s="5" t="str">
        <f>IF(AND($B1045&lt;&gt;"",$C1045&lt;&gt;"",$B1045&lt;=$C1045),INDEX(Bemenet!$G$2:$G$301,$M1045),"")</f>
        <v/>
      </c>
      <c r="E1045" s="6" t="str">
        <f>IF(AND($B1045&lt;&gt;"",$C1045&lt;&gt;"",$B1045&lt;=$C1045),INDEX(Bemenet!$D$2:$D$301,$M1045),"")</f>
        <v/>
      </c>
      <c r="F1045" s="5" t="str">
        <f t="shared" si="144"/>
        <v/>
      </c>
      <c r="G1045" s="5" t="str">
        <f t="shared" si="145"/>
        <v/>
      </c>
      <c r="H1045" s="9" t="str">
        <f t="shared" si="146"/>
        <v/>
      </c>
      <c r="I1045" s="5" t="str">
        <f t="shared" si="147"/>
        <v/>
      </c>
      <c r="J1045" s="5" t="str">
        <f>IF(OR($L1045="",NOT(COUNTIFS($L$2:$L1045,$L1045)=1)),"",SUMIFS($G:$G,$L:$L,$L1045))</f>
        <v/>
      </c>
      <c r="K1045" s="5" t="str">
        <f>IF(OR($L1045="",NOT(COUNTIFS($L$2:$L1045,$L1045)=1)),"",SUMIFS($I:$I,$L:$L,$L1045))</f>
        <v/>
      </c>
      <c r="L1045" s="6" t="str">
        <f t="shared" si="148"/>
        <v/>
      </c>
      <c r="M1045" s="6">
        <f t="shared" si="149"/>
        <v>42</v>
      </c>
      <c r="N1045" s="6">
        <f t="shared" si="150"/>
        <v>20</v>
      </c>
      <c r="O1045" s="9" t="str">
        <f>IF(AND($B1045&lt;&gt;"",$C1045&lt;&gt;"",$B1045&lt;=$C1045),INDEX(Szabalyok!$C:$C,$N1045),"")</f>
        <v/>
      </c>
      <c r="P1045">
        <f t="shared" si="152"/>
        <v>0</v>
      </c>
    </row>
    <row r="1046" spans="1:16" x14ac:dyDescent="0.35">
      <c r="A1046">
        <f t="shared" si="151"/>
        <v>0</v>
      </c>
      <c r="B1046" s="4" t="str">
        <f>IF($M1046&gt;300,"",IF(OR(INDEX(Bemenet!$E$2:$E$301,$M1046)="",INDEX(Bemenet!$F$2:$F$301,$M1046)=""),"",MAX(INDEX(Bemenet!$E$2:$E$301,$M1046),INDEX(Szabalyok!$A:$A,$N1046))))</f>
        <v/>
      </c>
      <c r="C1046" s="4" t="str">
        <f>IF($B1046="","",MIN(INDEX(Bemenet!$F$2:$F$301,$M1046),INDEX(Szabalyok!$B:$B,$N1046)))</f>
        <v/>
      </c>
      <c r="D1046" s="5" t="str">
        <f>IF(AND($B1046&lt;&gt;"",$C1046&lt;&gt;"",$B1046&lt;=$C1046),INDEX(Bemenet!$G$2:$G$301,$M1046),"")</f>
        <v/>
      </c>
      <c r="E1046" s="6" t="str">
        <f>IF(AND($B1046&lt;&gt;"",$C1046&lt;&gt;"",$B1046&lt;=$C1046),INDEX(Bemenet!$D$2:$D$301,$M1046),"")</f>
        <v/>
      </c>
      <c r="F1046" s="5" t="str">
        <f t="shared" si="144"/>
        <v/>
      </c>
      <c r="G1046" s="5" t="str">
        <f t="shared" si="145"/>
        <v/>
      </c>
      <c r="H1046" s="9" t="str">
        <f t="shared" si="146"/>
        <v/>
      </c>
      <c r="I1046" s="5" t="str">
        <f t="shared" si="147"/>
        <v/>
      </c>
      <c r="J1046" s="5" t="str">
        <f>IF(OR($L1046="",NOT(COUNTIFS($L$2:$L1046,$L1046)=1)),"",SUMIFS($G:$G,$L:$L,$L1046))</f>
        <v/>
      </c>
      <c r="K1046" s="5" t="str">
        <f>IF(OR($L1046="",NOT(COUNTIFS($L$2:$L1046,$L1046)=1)),"",SUMIFS($I:$I,$L:$L,$L1046))</f>
        <v/>
      </c>
      <c r="L1046" s="6" t="str">
        <f t="shared" si="148"/>
        <v/>
      </c>
      <c r="M1046" s="6">
        <f t="shared" si="149"/>
        <v>42</v>
      </c>
      <c r="N1046" s="6">
        <f t="shared" si="150"/>
        <v>21</v>
      </c>
      <c r="O1046" s="9" t="str">
        <f>IF(AND($B1046&lt;&gt;"",$C1046&lt;&gt;"",$B1046&lt;=$C1046),INDEX(Szabalyok!$C:$C,$N1046),"")</f>
        <v/>
      </c>
      <c r="P1046">
        <f t="shared" si="152"/>
        <v>0</v>
      </c>
    </row>
    <row r="1047" spans="1:16" x14ac:dyDescent="0.35">
      <c r="A1047">
        <f t="shared" si="151"/>
        <v>0</v>
      </c>
      <c r="B1047" s="4" t="str">
        <f>IF($M1047&gt;300,"",IF(OR(INDEX(Bemenet!$E$2:$E$301,$M1047)="",INDEX(Bemenet!$F$2:$F$301,$M1047)=""),"",MAX(INDEX(Bemenet!$E$2:$E$301,$M1047),INDEX(Szabalyok!$A:$A,$N1047))))</f>
        <v/>
      </c>
      <c r="C1047" s="4" t="str">
        <f>IF($B1047="","",MIN(INDEX(Bemenet!$F$2:$F$301,$M1047),INDEX(Szabalyok!$B:$B,$N1047)))</f>
        <v/>
      </c>
      <c r="D1047" s="5" t="str">
        <f>IF(AND($B1047&lt;&gt;"",$C1047&lt;&gt;"",$B1047&lt;=$C1047),INDEX(Bemenet!$G$2:$G$301,$M1047),"")</f>
        <v/>
      </c>
      <c r="E1047" s="6" t="str">
        <f>IF(AND($B1047&lt;&gt;"",$C1047&lt;&gt;"",$B1047&lt;=$C1047),INDEX(Bemenet!$D$2:$D$301,$M1047),"")</f>
        <v/>
      </c>
      <c r="F1047" s="5" t="str">
        <f t="shared" si="144"/>
        <v/>
      </c>
      <c r="G1047" s="5" t="str">
        <f t="shared" si="145"/>
        <v/>
      </c>
      <c r="H1047" s="9" t="str">
        <f t="shared" si="146"/>
        <v/>
      </c>
      <c r="I1047" s="5" t="str">
        <f t="shared" si="147"/>
        <v/>
      </c>
      <c r="J1047" s="5" t="str">
        <f>IF(OR($L1047="",NOT(COUNTIFS($L$2:$L1047,$L1047)=1)),"",SUMIFS($G:$G,$L:$L,$L1047))</f>
        <v/>
      </c>
      <c r="K1047" s="5" t="str">
        <f>IF(OR($L1047="",NOT(COUNTIFS($L$2:$L1047,$L1047)=1)),"",SUMIFS($I:$I,$L:$L,$L1047))</f>
        <v/>
      </c>
      <c r="L1047" s="6" t="str">
        <f t="shared" si="148"/>
        <v/>
      </c>
      <c r="M1047" s="6">
        <f t="shared" si="149"/>
        <v>42</v>
      </c>
      <c r="N1047" s="6">
        <f t="shared" si="150"/>
        <v>22</v>
      </c>
      <c r="O1047" s="9" t="str">
        <f>IF(AND($B1047&lt;&gt;"",$C1047&lt;&gt;"",$B1047&lt;=$C1047),INDEX(Szabalyok!$C:$C,$N1047),"")</f>
        <v/>
      </c>
      <c r="P1047">
        <f t="shared" si="152"/>
        <v>0</v>
      </c>
    </row>
    <row r="1048" spans="1:16" x14ac:dyDescent="0.35">
      <c r="A1048">
        <f t="shared" si="151"/>
        <v>0</v>
      </c>
      <c r="B1048" s="4" t="str">
        <f>IF($M1048&gt;300,"",IF(OR(INDEX(Bemenet!$E$2:$E$301,$M1048)="",INDEX(Bemenet!$F$2:$F$301,$M1048)=""),"",MAX(INDEX(Bemenet!$E$2:$E$301,$M1048),INDEX(Szabalyok!$A:$A,$N1048))))</f>
        <v/>
      </c>
      <c r="C1048" s="4" t="str">
        <f>IF($B1048="","",MIN(INDEX(Bemenet!$F$2:$F$301,$M1048),INDEX(Szabalyok!$B:$B,$N1048)))</f>
        <v/>
      </c>
      <c r="D1048" s="5" t="str">
        <f>IF(AND($B1048&lt;&gt;"",$C1048&lt;&gt;"",$B1048&lt;=$C1048),INDEX(Bemenet!$G$2:$G$301,$M1048),"")</f>
        <v/>
      </c>
      <c r="E1048" s="6" t="str">
        <f>IF(AND($B1048&lt;&gt;"",$C1048&lt;&gt;"",$B1048&lt;=$C1048),INDEX(Bemenet!$D$2:$D$301,$M1048),"")</f>
        <v/>
      </c>
      <c r="F1048" s="5" t="str">
        <f t="shared" si="144"/>
        <v/>
      </c>
      <c r="G1048" s="5" t="str">
        <f t="shared" si="145"/>
        <v/>
      </c>
      <c r="H1048" s="9" t="str">
        <f t="shared" si="146"/>
        <v/>
      </c>
      <c r="I1048" s="5" t="str">
        <f t="shared" si="147"/>
        <v/>
      </c>
      <c r="J1048" s="5" t="str">
        <f>IF(OR($L1048="",NOT(COUNTIFS($L$2:$L1048,$L1048)=1)),"",SUMIFS($G:$G,$L:$L,$L1048))</f>
        <v/>
      </c>
      <c r="K1048" s="5" t="str">
        <f>IF(OR($L1048="",NOT(COUNTIFS($L$2:$L1048,$L1048)=1)),"",SUMIFS($I:$I,$L:$L,$L1048))</f>
        <v/>
      </c>
      <c r="L1048" s="6" t="str">
        <f t="shared" si="148"/>
        <v/>
      </c>
      <c r="M1048" s="6">
        <f t="shared" si="149"/>
        <v>42</v>
      </c>
      <c r="N1048" s="6">
        <f t="shared" si="150"/>
        <v>23</v>
      </c>
      <c r="O1048" s="9" t="str">
        <f>IF(AND($B1048&lt;&gt;"",$C1048&lt;&gt;"",$B1048&lt;=$C1048),INDEX(Szabalyok!$C:$C,$N1048),"")</f>
        <v/>
      </c>
      <c r="P1048">
        <f t="shared" si="152"/>
        <v>0</v>
      </c>
    </row>
    <row r="1049" spans="1:16" x14ac:dyDescent="0.35">
      <c r="A1049">
        <f t="shared" si="151"/>
        <v>0</v>
      </c>
      <c r="B1049" s="4" t="str">
        <f>IF($M1049&gt;300,"",IF(OR(INDEX(Bemenet!$E$2:$E$301,$M1049)="",INDEX(Bemenet!$F$2:$F$301,$M1049)=""),"",MAX(INDEX(Bemenet!$E$2:$E$301,$M1049),INDEX(Szabalyok!$A:$A,$N1049))))</f>
        <v/>
      </c>
      <c r="C1049" s="4" t="str">
        <f>IF($B1049="","",MIN(INDEX(Bemenet!$F$2:$F$301,$M1049),INDEX(Szabalyok!$B:$B,$N1049)))</f>
        <v/>
      </c>
      <c r="D1049" s="5" t="str">
        <f>IF(AND($B1049&lt;&gt;"",$C1049&lt;&gt;"",$B1049&lt;=$C1049),INDEX(Bemenet!$G$2:$G$301,$M1049),"")</f>
        <v/>
      </c>
      <c r="E1049" s="6" t="str">
        <f>IF(AND($B1049&lt;&gt;"",$C1049&lt;&gt;"",$B1049&lt;=$C1049),INDEX(Bemenet!$D$2:$D$301,$M1049),"")</f>
        <v/>
      </c>
      <c r="F1049" s="5" t="str">
        <f t="shared" si="144"/>
        <v/>
      </c>
      <c r="G1049" s="5" t="str">
        <f t="shared" si="145"/>
        <v/>
      </c>
      <c r="H1049" s="9" t="str">
        <f t="shared" si="146"/>
        <v/>
      </c>
      <c r="I1049" s="5" t="str">
        <f t="shared" si="147"/>
        <v/>
      </c>
      <c r="J1049" s="5" t="str">
        <f>IF(OR($L1049="",NOT(COUNTIFS($L$2:$L1049,$L1049)=1)),"",SUMIFS($G:$G,$L:$L,$L1049))</f>
        <v/>
      </c>
      <c r="K1049" s="5" t="str">
        <f>IF(OR($L1049="",NOT(COUNTIFS($L$2:$L1049,$L1049)=1)),"",SUMIFS($I:$I,$L:$L,$L1049))</f>
        <v/>
      </c>
      <c r="L1049" s="6" t="str">
        <f t="shared" si="148"/>
        <v/>
      </c>
      <c r="M1049" s="6">
        <f t="shared" si="149"/>
        <v>42</v>
      </c>
      <c r="N1049" s="6">
        <f t="shared" si="150"/>
        <v>24</v>
      </c>
      <c r="O1049" s="9" t="str">
        <f>IF(AND($B1049&lt;&gt;"",$C1049&lt;&gt;"",$B1049&lt;=$C1049),INDEX(Szabalyok!$C:$C,$N1049),"")</f>
        <v/>
      </c>
      <c r="P1049">
        <f t="shared" si="152"/>
        <v>0</v>
      </c>
    </row>
    <row r="1050" spans="1:16" x14ac:dyDescent="0.35">
      <c r="A1050">
        <f t="shared" si="151"/>
        <v>0</v>
      </c>
      <c r="B1050" s="4" t="str">
        <f>IF($M1050&gt;300,"",IF(OR(INDEX(Bemenet!$E$2:$E$301,$M1050)="",INDEX(Bemenet!$F$2:$F$301,$M1050)=""),"",MAX(INDEX(Bemenet!$E$2:$E$301,$M1050),INDEX(Szabalyok!$A:$A,$N1050))))</f>
        <v/>
      </c>
      <c r="C1050" s="4" t="str">
        <f>IF($B1050="","",MIN(INDEX(Bemenet!$F$2:$F$301,$M1050),INDEX(Szabalyok!$B:$B,$N1050)))</f>
        <v/>
      </c>
      <c r="D1050" s="5" t="str">
        <f>IF(AND($B1050&lt;&gt;"",$C1050&lt;&gt;"",$B1050&lt;=$C1050),INDEX(Bemenet!$G$2:$G$301,$M1050),"")</f>
        <v/>
      </c>
      <c r="E1050" s="6" t="str">
        <f>IF(AND($B1050&lt;&gt;"",$C1050&lt;&gt;"",$B1050&lt;=$C1050),INDEX(Bemenet!$D$2:$D$301,$M1050),"")</f>
        <v/>
      </c>
      <c r="F1050" s="5" t="str">
        <f t="shared" si="144"/>
        <v/>
      </c>
      <c r="G1050" s="5" t="str">
        <f t="shared" si="145"/>
        <v/>
      </c>
      <c r="H1050" s="9" t="str">
        <f t="shared" si="146"/>
        <v/>
      </c>
      <c r="I1050" s="5" t="str">
        <f t="shared" si="147"/>
        <v/>
      </c>
      <c r="J1050" s="5" t="str">
        <f>IF(OR($L1050="",NOT(COUNTIFS($L$2:$L1050,$L1050)=1)),"",SUMIFS($G:$G,$L:$L,$L1050))</f>
        <v/>
      </c>
      <c r="K1050" s="5" t="str">
        <f>IF(OR($L1050="",NOT(COUNTIFS($L$2:$L1050,$L1050)=1)),"",SUMIFS($I:$I,$L:$L,$L1050))</f>
        <v/>
      </c>
      <c r="L1050" s="6" t="str">
        <f t="shared" si="148"/>
        <v/>
      </c>
      <c r="M1050" s="6">
        <f t="shared" si="149"/>
        <v>42</v>
      </c>
      <c r="N1050" s="6">
        <f t="shared" si="150"/>
        <v>25</v>
      </c>
      <c r="O1050" s="9" t="str">
        <f>IF(AND($B1050&lt;&gt;"",$C1050&lt;&gt;"",$B1050&lt;=$C1050),INDEX(Szabalyok!$C:$C,$N1050),"")</f>
        <v/>
      </c>
      <c r="P1050">
        <f t="shared" si="152"/>
        <v>0</v>
      </c>
    </row>
    <row r="1051" spans="1:16" x14ac:dyDescent="0.35">
      <c r="A1051">
        <f t="shared" si="151"/>
        <v>0</v>
      </c>
      <c r="B1051" s="4" t="str">
        <f>IF($M1051&gt;300,"",IF(OR(INDEX(Bemenet!$E$2:$E$301,$M1051)="",INDEX(Bemenet!$F$2:$F$301,$M1051)=""),"",MAX(INDEX(Bemenet!$E$2:$E$301,$M1051),INDEX(Szabalyok!$A:$A,$N1051))))</f>
        <v/>
      </c>
      <c r="C1051" s="4" t="str">
        <f>IF($B1051="","",MIN(INDEX(Bemenet!$F$2:$F$301,$M1051),INDEX(Szabalyok!$B:$B,$N1051)))</f>
        <v/>
      </c>
      <c r="D1051" s="5" t="str">
        <f>IF(AND($B1051&lt;&gt;"",$C1051&lt;&gt;"",$B1051&lt;=$C1051),INDEX(Bemenet!$G$2:$G$301,$M1051),"")</f>
        <v/>
      </c>
      <c r="E1051" s="6" t="str">
        <f>IF(AND($B1051&lt;&gt;"",$C1051&lt;&gt;"",$B1051&lt;=$C1051),INDEX(Bemenet!$D$2:$D$301,$M1051),"")</f>
        <v/>
      </c>
      <c r="F1051" s="5" t="str">
        <f t="shared" si="144"/>
        <v/>
      </c>
      <c r="G1051" s="5" t="str">
        <f t="shared" si="145"/>
        <v/>
      </c>
      <c r="H1051" s="9" t="str">
        <f t="shared" si="146"/>
        <v/>
      </c>
      <c r="I1051" s="5" t="str">
        <f t="shared" si="147"/>
        <v/>
      </c>
      <c r="J1051" s="5" t="str">
        <f>IF(OR($L1051="",NOT(COUNTIFS($L$2:$L1051,$L1051)=1)),"",SUMIFS($G:$G,$L:$L,$L1051))</f>
        <v/>
      </c>
      <c r="K1051" s="5" t="str">
        <f>IF(OR($L1051="",NOT(COUNTIFS($L$2:$L1051,$L1051)=1)),"",SUMIFS($I:$I,$L:$L,$L1051))</f>
        <v/>
      </c>
      <c r="L1051" s="6" t="str">
        <f t="shared" si="148"/>
        <v/>
      </c>
      <c r="M1051" s="6">
        <f t="shared" si="149"/>
        <v>42</v>
      </c>
      <c r="N1051" s="6">
        <f t="shared" si="150"/>
        <v>26</v>
      </c>
      <c r="O1051" s="9" t="str">
        <f>IF(AND($B1051&lt;&gt;"",$C1051&lt;&gt;"",$B1051&lt;=$C1051),INDEX(Szabalyok!$C:$C,$N1051),"")</f>
        <v/>
      </c>
      <c r="P1051">
        <f t="shared" si="152"/>
        <v>0</v>
      </c>
    </row>
    <row r="1052" spans="1:16" x14ac:dyDescent="0.35">
      <c r="A1052">
        <f t="shared" si="151"/>
        <v>0</v>
      </c>
      <c r="B1052" s="4" t="str">
        <f>IF($M1052&gt;300,"",IF(OR(INDEX(Bemenet!$E$2:$E$301,$M1052)="",INDEX(Bemenet!$F$2:$F$301,$M1052)=""),"",MAX(INDEX(Bemenet!$E$2:$E$301,$M1052),INDEX(Szabalyok!$A:$A,$N1052))))</f>
        <v/>
      </c>
      <c r="C1052" s="4" t="str">
        <f>IF($B1052="","",MIN(INDEX(Bemenet!$F$2:$F$301,$M1052),INDEX(Szabalyok!$B:$B,$N1052)))</f>
        <v/>
      </c>
      <c r="D1052" s="5" t="str">
        <f>IF(AND($B1052&lt;&gt;"",$C1052&lt;&gt;"",$B1052&lt;=$C1052),INDEX(Bemenet!$G$2:$G$301,$M1052),"")</f>
        <v/>
      </c>
      <c r="E1052" s="6" t="str">
        <f>IF(AND($B1052&lt;&gt;"",$C1052&lt;&gt;"",$B1052&lt;=$C1052),INDEX(Bemenet!$D$2:$D$301,$M1052),"")</f>
        <v/>
      </c>
      <c r="F1052" s="5" t="str">
        <f t="shared" si="144"/>
        <v/>
      </c>
      <c r="G1052" s="5" t="str">
        <f t="shared" si="145"/>
        <v/>
      </c>
      <c r="H1052" s="9" t="str">
        <f t="shared" si="146"/>
        <v/>
      </c>
      <c r="I1052" s="5" t="str">
        <f t="shared" si="147"/>
        <v/>
      </c>
      <c r="J1052" s="5" t="str">
        <f>IF(OR($L1052="",NOT(COUNTIFS($L$2:$L1052,$L1052)=1)),"",SUMIFS($G:$G,$L:$L,$L1052))</f>
        <v/>
      </c>
      <c r="K1052" s="5" t="str">
        <f>IF(OR($L1052="",NOT(COUNTIFS($L$2:$L1052,$L1052)=1)),"",SUMIFS($I:$I,$L:$L,$L1052))</f>
        <v/>
      </c>
      <c r="L1052" s="6" t="str">
        <f t="shared" si="148"/>
        <v/>
      </c>
      <c r="M1052" s="6">
        <f t="shared" si="149"/>
        <v>43</v>
      </c>
      <c r="N1052" s="6">
        <f t="shared" si="150"/>
        <v>2</v>
      </c>
      <c r="O1052" s="9" t="str">
        <f>IF(AND($B1052&lt;&gt;"",$C1052&lt;&gt;"",$B1052&lt;=$C1052),INDEX(Szabalyok!$C:$C,$N1052),"")</f>
        <v/>
      </c>
      <c r="P1052">
        <f t="shared" si="152"/>
        <v>0</v>
      </c>
    </row>
    <row r="1053" spans="1:16" x14ac:dyDescent="0.35">
      <c r="A1053">
        <f t="shared" si="151"/>
        <v>0</v>
      </c>
      <c r="B1053" s="4" t="str">
        <f>IF($M1053&gt;300,"",IF(OR(INDEX(Bemenet!$E$2:$E$301,$M1053)="",INDEX(Bemenet!$F$2:$F$301,$M1053)=""),"",MAX(INDEX(Bemenet!$E$2:$E$301,$M1053),INDEX(Szabalyok!$A:$A,$N1053))))</f>
        <v/>
      </c>
      <c r="C1053" s="4" t="str">
        <f>IF($B1053="","",MIN(INDEX(Bemenet!$F$2:$F$301,$M1053),INDEX(Szabalyok!$B:$B,$N1053)))</f>
        <v/>
      </c>
      <c r="D1053" s="5" t="str">
        <f>IF(AND($B1053&lt;&gt;"",$C1053&lt;&gt;"",$B1053&lt;=$C1053),INDEX(Bemenet!$G$2:$G$301,$M1053),"")</f>
        <v/>
      </c>
      <c r="E1053" s="6" t="str">
        <f>IF(AND($B1053&lt;&gt;"",$C1053&lt;&gt;"",$B1053&lt;=$C1053),INDEX(Bemenet!$D$2:$D$301,$M1053),"")</f>
        <v/>
      </c>
      <c r="F1053" s="5" t="str">
        <f t="shared" si="144"/>
        <v/>
      </c>
      <c r="G1053" s="5" t="str">
        <f t="shared" si="145"/>
        <v/>
      </c>
      <c r="H1053" s="9" t="str">
        <f t="shared" si="146"/>
        <v/>
      </c>
      <c r="I1053" s="5" t="str">
        <f t="shared" si="147"/>
        <v/>
      </c>
      <c r="J1053" s="5" t="str">
        <f>IF(OR($L1053="",NOT(COUNTIFS($L$2:$L1053,$L1053)=1)),"",SUMIFS($G:$G,$L:$L,$L1053))</f>
        <v/>
      </c>
      <c r="K1053" s="5" t="str">
        <f>IF(OR($L1053="",NOT(COUNTIFS($L$2:$L1053,$L1053)=1)),"",SUMIFS($I:$I,$L:$L,$L1053))</f>
        <v/>
      </c>
      <c r="L1053" s="6" t="str">
        <f t="shared" si="148"/>
        <v/>
      </c>
      <c r="M1053" s="6">
        <f t="shared" si="149"/>
        <v>43</v>
      </c>
      <c r="N1053" s="6">
        <f t="shared" si="150"/>
        <v>3</v>
      </c>
      <c r="O1053" s="9" t="str">
        <f>IF(AND($B1053&lt;&gt;"",$C1053&lt;&gt;"",$B1053&lt;=$C1053),INDEX(Szabalyok!$C:$C,$N1053),"")</f>
        <v/>
      </c>
      <c r="P1053">
        <f t="shared" si="152"/>
        <v>0</v>
      </c>
    </row>
    <row r="1054" spans="1:16" x14ac:dyDescent="0.35">
      <c r="A1054">
        <f t="shared" si="151"/>
        <v>0</v>
      </c>
      <c r="B1054" s="4" t="str">
        <f>IF($M1054&gt;300,"",IF(OR(INDEX(Bemenet!$E$2:$E$301,$M1054)="",INDEX(Bemenet!$F$2:$F$301,$M1054)=""),"",MAX(INDEX(Bemenet!$E$2:$E$301,$M1054),INDEX(Szabalyok!$A:$A,$N1054))))</f>
        <v/>
      </c>
      <c r="C1054" s="4" t="str">
        <f>IF($B1054="","",MIN(INDEX(Bemenet!$F$2:$F$301,$M1054),INDEX(Szabalyok!$B:$B,$N1054)))</f>
        <v/>
      </c>
      <c r="D1054" s="5" t="str">
        <f>IF(AND($B1054&lt;&gt;"",$C1054&lt;&gt;"",$B1054&lt;=$C1054),INDEX(Bemenet!$G$2:$G$301,$M1054),"")</f>
        <v/>
      </c>
      <c r="E1054" s="6" t="str">
        <f>IF(AND($B1054&lt;&gt;"",$C1054&lt;&gt;"",$B1054&lt;=$C1054),INDEX(Bemenet!$D$2:$D$301,$M1054),"")</f>
        <v/>
      </c>
      <c r="F1054" s="5" t="str">
        <f t="shared" si="144"/>
        <v/>
      </c>
      <c r="G1054" s="5" t="str">
        <f t="shared" si="145"/>
        <v/>
      </c>
      <c r="H1054" s="9" t="str">
        <f t="shared" si="146"/>
        <v/>
      </c>
      <c r="I1054" s="5" t="str">
        <f t="shared" si="147"/>
        <v/>
      </c>
      <c r="J1054" s="5" t="str">
        <f>IF(OR($L1054="",NOT(COUNTIFS($L$2:$L1054,$L1054)=1)),"",SUMIFS($G:$G,$L:$L,$L1054))</f>
        <v/>
      </c>
      <c r="K1054" s="5" t="str">
        <f>IF(OR($L1054="",NOT(COUNTIFS($L$2:$L1054,$L1054)=1)),"",SUMIFS($I:$I,$L:$L,$L1054))</f>
        <v/>
      </c>
      <c r="L1054" s="6" t="str">
        <f t="shared" si="148"/>
        <v/>
      </c>
      <c r="M1054" s="6">
        <f t="shared" si="149"/>
        <v>43</v>
      </c>
      <c r="N1054" s="6">
        <f t="shared" si="150"/>
        <v>4</v>
      </c>
      <c r="O1054" s="9" t="str">
        <f>IF(AND($B1054&lt;&gt;"",$C1054&lt;&gt;"",$B1054&lt;=$C1054),INDEX(Szabalyok!$C:$C,$N1054),"")</f>
        <v/>
      </c>
      <c r="P1054">
        <f t="shared" si="152"/>
        <v>0</v>
      </c>
    </row>
    <row r="1055" spans="1:16" x14ac:dyDescent="0.35">
      <c r="A1055">
        <f t="shared" si="151"/>
        <v>0</v>
      </c>
      <c r="B1055" s="4" t="str">
        <f>IF($M1055&gt;300,"",IF(OR(INDEX(Bemenet!$E$2:$E$301,$M1055)="",INDEX(Bemenet!$F$2:$F$301,$M1055)=""),"",MAX(INDEX(Bemenet!$E$2:$E$301,$M1055),INDEX(Szabalyok!$A:$A,$N1055))))</f>
        <v/>
      </c>
      <c r="C1055" s="4" t="str">
        <f>IF($B1055="","",MIN(INDEX(Bemenet!$F$2:$F$301,$M1055),INDEX(Szabalyok!$B:$B,$N1055)))</f>
        <v/>
      </c>
      <c r="D1055" s="5" t="str">
        <f>IF(AND($B1055&lt;&gt;"",$C1055&lt;&gt;"",$B1055&lt;=$C1055),INDEX(Bemenet!$G$2:$G$301,$M1055),"")</f>
        <v/>
      </c>
      <c r="E1055" s="6" t="str">
        <f>IF(AND($B1055&lt;&gt;"",$C1055&lt;&gt;"",$B1055&lt;=$C1055),INDEX(Bemenet!$D$2:$D$301,$M1055),"")</f>
        <v/>
      </c>
      <c r="F1055" s="5" t="str">
        <f t="shared" si="144"/>
        <v/>
      </c>
      <c r="G1055" s="5" t="str">
        <f t="shared" si="145"/>
        <v/>
      </c>
      <c r="H1055" s="9" t="str">
        <f t="shared" si="146"/>
        <v/>
      </c>
      <c r="I1055" s="5" t="str">
        <f t="shared" si="147"/>
        <v/>
      </c>
      <c r="J1055" s="5" t="str">
        <f>IF(OR($L1055="",NOT(COUNTIFS($L$2:$L1055,$L1055)=1)),"",SUMIFS($G:$G,$L:$L,$L1055))</f>
        <v/>
      </c>
      <c r="K1055" s="5" t="str">
        <f>IF(OR($L1055="",NOT(COUNTIFS($L$2:$L1055,$L1055)=1)),"",SUMIFS($I:$I,$L:$L,$L1055))</f>
        <v/>
      </c>
      <c r="L1055" s="6" t="str">
        <f t="shared" si="148"/>
        <v/>
      </c>
      <c r="M1055" s="6">
        <f t="shared" si="149"/>
        <v>43</v>
      </c>
      <c r="N1055" s="6">
        <f t="shared" si="150"/>
        <v>5</v>
      </c>
      <c r="O1055" s="9" t="str">
        <f>IF(AND($B1055&lt;&gt;"",$C1055&lt;&gt;"",$B1055&lt;=$C1055),INDEX(Szabalyok!$C:$C,$N1055),"")</f>
        <v/>
      </c>
      <c r="P1055">
        <f t="shared" si="152"/>
        <v>0</v>
      </c>
    </row>
    <row r="1056" spans="1:16" x14ac:dyDescent="0.35">
      <c r="A1056">
        <f t="shared" si="151"/>
        <v>0</v>
      </c>
      <c r="B1056" s="4" t="str">
        <f>IF($M1056&gt;300,"",IF(OR(INDEX(Bemenet!$E$2:$E$301,$M1056)="",INDEX(Bemenet!$F$2:$F$301,$M1056)=""),"",MAX(INDEX(Bemenet!$E$2:$E$301,$M1056),INDEX(Szabalyok!$A:$A,$N1056))))</f>
        <v/>
      </c>
      <c r="C1056" s="4" t="str">
        <f>IF($B1056="","",MIN(INDEX(Bemenet!$F$2:$F$301,$M1056),INDEX(Szabalyok!$B:$B,$N1056)))</f>
        <v/>
      </c>
      <c r="D1056" s="5" t="str">
        <f>IF(AND($B1056&lt;&gt;"",$C1056&lt;&gt;"",$B1056&lt;=$C1056),INDEX(Bemenet!$G$2:$G$301,$M1056),"")</f>
        <v/>
      </c>
      <c r="E1056" s="6" t="str">
        <f>IF(AND($B1056&lt;&gt;"",$C1056&lt;&gt;"",$B1056&lt;=$C1056),INDEX(Bemenet!$D$2:$D$301,$M1056),"")</f>
        <v/>
      </c>
      <c r="F1056" s="5" t="str">
        <f t="shared" si="144"/>
        <v/>
      </c>
      <c r="G1056" s="5" t="str">
        <f t="shared" si="145"/>
        <v/>
      </c>
      <c r="H1056" s="9" t="str">
        <f t="shared" si="146"/>
        <v/>
      </c>
      <c r="I1056" s="5" t="str">
        <f t="shared" si="147"/>
        <v/>
      </c>
      <c r="J1056" s="5" t="str">
        <f>IF(OR($L1056="",NOT(COUNTIFS($L$2:$L1056,$L1056)=1)),"",SUMIFS($G:$G,$L:$L,$L1056))</f>
        <v/>
      </c>
      <c r="K1056" s="5" t="str">
        <f>IF(OR($L1056="",NOT(COUNTIFS($L$2:$L1056,$L1056)=1)),"",SUMIFS($I:$I,$L:$L,$L1056))</f>
        <v/>
      </c>
      <c r="L1056" s="6" t="str">
        <f t="shared" si="148"/>
        <v/>
      </c>
      <c r="M1056" s="6">
        <f t="shared" si="149"/>
        <v>43</v>
      </c>
      <c r="N1056" s="6">
        <f t="shared" si="150"/>
        <v>6</v>
      </c>
      <c r="O1056" s="9" t="str">
        <f>IF(AND($B1056&lt;&gt;"",$C1056&lt;&gt;"",$B1056&lt;=$C1056),INDEX(Szabalyok!$C:$C,$N1056),"")</f>
        <v/>
      </c>
      <c r="P1056">
        <f t="shared" si="152"/>
        <v>0</v>
      </c>
    </row>
    <row r="1057" spans="1:16" x14ac:dyDescent="0.35">
      <c r="A1057">
        <f t="shared" si="151"/>
        <v>0</v>
      </c>
      <c r="B1057" s="4" t="str">
        <f>IF($M1057&gt;300,"",IF(OR(INDEX(Bemenet!$E$2:$E$301,$M1057)="",INDEX(Bemenet!$F$2:$F$301,$M1057)=""),"",MAX(INDEX(Bemenet!$E$2:$E$301,$M1057),INDEX(Szabalyok!$A:$A,$N1057))))</f>
        <v/>
      </c>
      <c r="C1057" s="4" t="str">
        <f>IF($B1057="","",MIN(INDEX(Bemenet!$F$2:$F$301,$M1057),INDEX(Szabalyok!$B:$B,$N1057)))</f>
        <v/>
      </c>
      <c r="D1057" s="5" t="str">
        <f>IF(AND($B1057&lt;&gt;"",$C1057&lt;&gt;"",$B1057&lt;=$C1057),INDEX(Bemenet!$G$2:$G$301,$M1057),"")</f>
        <v/>
      </c>
      <c r="E1057" s="6" t="str">
        <f>IF(AND($B1057&lt;&gt;"",$C1057&lt;&gt;"",$B1057&lt;=$C1057),INDEX(Bemenet!$D$2:$D$301,$M1057),"")</f>
        <v/>
      </c>
      <c r="F1057" s="5" t="str">
        <f t="shared" si="144"/>
        <v/>
      </c>
      <c r="G1057" s="5" t="str">
        <f t="shared" si="145"/>
        <v/>
      </c>
      <c r="H1057" s="9" t="str">
        <f t="shared" si="146"/>
        <v/>
      </c>
      <c r="I1057" s="5" t="str">
        <f t="shared" si="147"/>
        <v/>
      </c>
      <c r="J1057" s="5" t="str">
        <f>IF(OR($L1057="",NOT(COUNTIFS($L$2:$L1057,$L1057)=1)),"",SUMIFS($G:$G,$L:$L,$L1057))</f>
        <v/>
      </c>
      <c r="K1057" s="5" t="str">
        <f>IF(OR($L1057="",NOT(COUNTIFS($L$2:$L1057,$L1057)=1)),"",SUMIFS($I:$I,$L:$L,$L1057))</f>
        <v/>
      </c>
      <c r="L1057" s="6" t="str">
        <f t="shared" si="148"/>
        <v/>
      </c>
      <c r="M1057" s="6">
        <f t="shared" si="149"/>
        <v>43</v>
      </c>
      <c r="N1057" s="6">
        <f t="shared" si="150"/>
        <v>7</v>
      </c>
      <c r="O1057" s="9" t="str">
        <f>IF(AND($B1057&lt;&gt;"",$C1057&lt;&gt;"",$B1057&lt;=$C1057),INDEX(Szabalyok!$C:$C,$N1057),"")</f>
        <v/>
      </c>
      <c r="P1057">
        <f t="shared" si="152"/>
        <v>0</v>
      </c>
    </row>
    <row r="1058" spans="1:16" x14ac:dyDescent="0.35">
      <c r="A1058">
        <f t="shared" si="151"/>
        <v>0</v>
      </c>
      <c r="B1058" s="4" t="str">
        <f>IF($M1058&gt;300,"",IF(OR(INDEX(Bemenet!$E$2:$E$301,$M1058)="",INDEX(Bemenet!$F$2:$F$301,$M1058)=""),"",MAX(INDEX(Bemenet!$E$2:$E$301,$M1058),INDEX(Szabalyok!$A:$A,$N1058))))</f>
        <v/>
      </c>
      <c r="C1058" s="4" t="str">
        <f>IF($B1058="","",MIN(INDEX(Bemenet!$F$2:$F$301,$M1058),INDEX(Szabalyok!$B:$B,$N1058)))</f>
        <v/>
      </c>
      <c r="D1058" s="5" t="str">
        <f>IF(AND($B1058&lt;&gt;"",$C1058&lt;&gt;"",$B1058&lt;=$C1058),INDEX(Bemenet!$G$2:$G$301,$M1058),"")</f>
        <v/>
      </c>
      <c r="E1058" s="6" t="str">
        <f>IF(AND($B1058&lt;&gt;"",$C1058&lt;&gt;"",$B1058&lt;=$C1058),INDEX(Bemenet!$D$2:$D$301,$M1058),"")</f>
        <v/>
      </c>
      <c r="F1058" s="5" t="str">
        <f t="shared" si="144"/>
        <v/>
      </c>
      <c r="G1058" s="5" t="str">
        <f t="shared" si="145"/>
        <v/>
      </c>
      <c r="H1058" s="9" t="str">
        <f t="shared" si="146"/>
        <v/>
      </c>
      <c r="I1058" s="5" t="str">
        <f t="shared" si="147"/>
        <v/>
      </c>
      <c r="J1058" s="5" t="str">
        <f>IF(OR($L1058="",NOT(COUNTIFS($L$2:$L1058,$L1058)=1)),"",SUMIFS($G:$G,$L:$L,$L1058))</f>
        <v/>
      </c>
      <c r="K1058" s="5" t="str">
        <f>IF(OR($L1058="",NOT(COUNTIFS($L$2:$L1058,$L1058)=1)),"",SUMIFS($I:$I,$L:$L,$L1058))</f>
        <v/>
      </c>
      <c r="L1058" s="6" t="str">
        <f t="shared" si="148"/>
        <v/>
      </c>
      <c r="M1058" s="6">
        <f t="shared" si="149"/>
        <v>43</v>
      </c>
      <c r="N1058" s="6">
        <f t="shared" si="150"/>
        <v>8</v>
      </c>
      <c r="O1058" s="9" t="str">
        <f>IF(AND($B1058&lt;&gt;"",$C1058&lt;&gt;"",$B1058&lt;=$C1058),INDEX(Szabalyok!$C:$C,$N1058),"")</f>
        <v/>
      </c>
      <c r="P1058">
        <f t="shared" si="152"/>
        <v>0</v>
      </c>
    </row>
    <row r="1059" spans="1:16" x14ac:dyDescent="0.35">
      <c r="A1059">
        <f t="shared" si="151"/>
        <v>0</v>
      </c>
      <c r="B1059" s="4" t="str">
        <f>IF($M1059&gt;300,"",IF(OR(INDEX(Bemenet!$E$2:$E$301,$M1059)="",INDEX(Bemenet!$F$2:$F$301,$M1059)=""),"",MAX(INDEX(Bemenet!$E$2:$E$301,$M1059),INDEX(Szabalyok!$A:$A,$N1059))))</f>
        <v/>
      </c>
      <c r="C1059" s="4" t="str">
        <f>IF($B1059="","",MIN(INDEX(Bemenet!$F$2:$F$301,$M1059),INDEX(Szabalyok!$B:$B,$N1059)))</f>
        <v/>
      </c>
      <c r="D1059" s="5" t="str">
        <f>IF(AND($B1059&lt;&gt;"",$C1059&lt;&gt;"",$B1059&lt;=$C1059),INDEX(Bemenet!$G$2:$G$301,$M1059),"")</f>
        <v/>
      </c>
      <c r="E1059" s="6" t="str">
        <f>IF(AND($B1059&lt;&gt;"",$C1059&lt;&gt;"",$B1059&lt;=$C1059),INDEX(Bemenet!$D$2:$D$301,$M1059),"")</f>
        <v/>
      </c>
      <c r="F1059" s="5" t="str">
        <f t="shared" si="144"/>
        <v/>
      </c>
      <c r="G1059" s="5" t="str">
        <f t="shared" si="145"/>
        <v/>
      </c>
      <c r="H1059" s="9" t="str">
        <f t="shared" si="146"/>
        <v/>
      </c>
      <c r="I1059" s="5" t="str">
        <f t="shared" si="147"/>
        <v/>
      </c>
      <c r="J1059" s="5" t="str">
        <f>IF(OR($L1059="",NOT(COUNTIFS($L$2:$L1059,$L1059)=1)),"",SUMIFS($G:$G,$L:$L,$L1059))</f>
        <v/>
      </c>
      <c r="K1059" s="5" t="str">
        <f>IF(OR($L1059="",NOT(COUNTIFS($L$2:$L1059,$L1059)=1)),"",SUMIFS($I:$I,$L:$L,$L1059))</f>
        <v/>
      </c>
      <c r="L1059" s="6" t="str">
        <f t="shared" si="148"/>
        <v/>
      </c>
      <c r="M1059" s="6">
        <f t="shared" si="149"/>
        <v>43</v>
      </c>
      <c r="N1059" s="6">
        <f t="shared" si="150"/>
        <v>9</v>
      </c>
      <c r="O1059" s="9" t="str">
        <f>IF(AND($B1059&lt;&gt;"",$C1059&lt;&gt;"",$B1059&lt;=$C1059),INDEX(Szabalyok!$C:$C,$N1059),"")</f>
        <v/>
      </c>
      <c r="P1059">
        <f t="shared" si="152"/>
        <v>0</v>
      </c>
    </row>
    <row r="1060" spans="1:16" x14ac:dyDescent="0.35">
      <c r="A1060">
        <f t="shared" si="151"/>
        <v>0</v>
      </c>
      <c r="B1060" s="4" t="str">
        <f>IF($M1060&gt;300,"",IF(OR(INDEX(Bemenet!$E$2:$E$301,$M1060)="",INDEX(Bemenet!$F$2:$F$301,$M1060)=""),"",MAX(INDEX(Bemenet!$E$2:$E$301,$M1060),INDEX(Szabalyok!$A:$A,$N1060))))</f>
        <v/>
      </c>
      <c r="C1060" s="4" t="str">
        <f>IF($B1060="","",MIN(INDEX(Bemenet!$F$2:$F$301,$M1060),INDEX(Szabalyok!$B:$B,$N1060)))</f>
        <v/>
      </c>
      <c r="D1060" s="5" t="str">
        <f>IF(AND($B1060&lt;&gt;"",$C1060&lt;&gt;"",$B1060&lt;=$C1060),INDEX(Bemenet!$G$2:$G$301,$M1060),"")</f>
        <v/>
      </c>
      <c r="E1060" s="6" t="str">
        <f>IF(AND($B1060&lt;&gt;"",$C1060&lt;&gt;"",$B1060&lt;=$C1060),INDEX(Bemenet!$D$2:$D$301,$M1060),"")</f>
        <v/>
      </c>
      <c r="F1060" s="5" t="str">
        <f t="shared" si="144"/>
        <v/>
      </c>
      <c r="G1060" s="5" t="str">
        <f t="shared" si="145"/>
        <v/>
      </c>
      <c r="H1060" s="9" t="str">
        <f t="shared" si="146"/>
        <v/>
      </c>
      <c r="I1060" s="5" t="str">
        <f t="shared" si="147"/>
        <v/>
      </c>
      <c r="J1060" s="5" t="str">
        <f>IF(OR($L1060="",NOT(COUNTIFS($L$2:$L1060,$L1060)=1)),"",SUMIFS($G:$G,$L:$L,$L1060))</f>
        <v/>
      </c>
      <c r="K1060" s="5" t="str">
        <f>IF(OR($L1060="",NOT(COUNTIFS($L$2:$L1060,$L1060)=1)),"",SUMIFS($I:$I,$L:$L,$L1060))</f>
        <v/>
      </c>
      <c r="L1060" s="6" t="str">
        <f t="shared" si="148"/>
        <v/>
      </c>
      <c r="M1060" s="6">
        <f t="shared" si="149"/>
        <v>43</v>
      </c>
      <c r="N1060" s="6">
        <f t="shared" si="150"/>
        <v>10</v>
      </c>
      <c r="O1060" s="9" t="str">
        <f>IF(AND($B1060&lt;&gt;"",$C1060&lt;&gt;"",$B1060&lt;=$C1060),INDEX(Szabalyok!$C:$C,$N1060),"")</f>
        <v/>
      </c>
      <c r="P1060">
        <f t="shared" si="152"/>
        <v>0</v>
      </c>
    </row>
    <row r="1061" spans="1:16" x14ac:dyDescent="0.35">
      <c r="A1061">
        <f t="shared" si="151"/>
        <v>0</v>
      </c>
      <c r="B1061" s="4" t="str">
        <f>IF($M1061&gt;300,"",IF(OR(INDEX(Bemenet!$E$2:$E$301,$M1061)="",INDEX(Bemenet!$F$2:$F$301,$M1061)=""),"",MAX(INDEX(Bemenet!$E$2:$E$301,$M1061),INDEX(Szabalyok!$A:$A,$N1061))))</f>
        <v/>
      </c>
      <c r="C1061" s="4" t="str">
        <f>IF($B1061="","",MIN(INDEX(Bemenet!$F$2:$F$301,$M1061),INDEX(Szabalyok!$B:$B,$N1061)))</f>
        <v/>
      </c>
      <c r="D1061" s="5" t="str">
        <f>IF(AND($B1061&lt;&gt;"",$C1061&lt;&gt;"",$B1061&lt;=$C1061),INDEX(Bemenet!$G$2:$G$301,$M1061),"")</f>
        <v/>
      </c>
      <c r="E1061" s="6" t="str">
        <f>IF(AND($B1061&lt;&gt;"",$C1061&lt;&gt;"",$B1061&lt;=$C1061),INDEX(Bemenet!$D$2:$D$301,$M1061),"")</f>
        <v/>
      </c>
      <c r="F1061" s="5" t="str">
        <f t="shared" si="144"/>
        <v/>
      </c>
      <c r="G1061" s="5" t="str">
        <f t="shared" si="145"/>
        <v/>
      </c>
      <c r="H1061" s="9" t="str">
        <f t="shared" si="146"/>
        <v/>
      </c>
      <c r="I1061" s="5" t="str">
        <f t="shared" si="147"/>
        <v/>
      </c>
      <c r="J1061" s="5" t="str">
        <f>IF(OR($L1061="",NOT(COUNTIFS($L$2:$L1061,$L1061)=1)),"",SUMIFS($G:$G,$L:$L,$L1061))</f>
        <v/>
      </c>
      <c r="K1061" s="5" t="str">
        <f>IF(OR($L1061="",NOT(COUNTIFS($L$2:$L1061,$L1061)=1)),"",SUMIFS($I:$I,$L:$L,$L1061))</f>
        <v/>
      </c>
      <c r="L1061" s="6" t="str">
        <f t="shared" si="148"/>
        <v/>
      </c>
      <c r="M1061" s="6">
        <f t="shared" si="149"/>
        <v>43</v>
      </c>
      <c r="N1061" s="6">
        <f t="shared" si="150"/>
        <v>11</v>
      </c>
      <c r="O1061" s="9" t="str">
        <f>IF(AND($B1061&lt;&gt;"",$C1061&lt;&gt;"",$B1061&lt;=$C1061),INDEX(Szabalyok!$C:$C,$N1061),"")</f>
        <v/>
      </c>
      <c r="P1061">
        <f t="shared" si="152"/>
        <v>0</v>
      </c>
    </row>
    <row r="1062" spans="1:16" x14ac:dyDescent="0.35">
      <c r="A1062">
        <f t="shared" si="151"/>
        <v>0</v>
      </c>
      <c r="B1062" s="4" t="str">
        <f>IF($M1062&gt;300,"",IF(OR(INDEX(Bemenet!$E$2:$E$301,$M1062)="",INDEX(Bemenet!$F$2:$F$301,$M1062)=""),"",MAX(INDEX(Bemenet!$E$2:$E$301,$M1062),INDEX(Szabalyok!$A:$A,$N1062))))</f>
        <v/>
      </c>
      <c r="C1062" s="4" t="str">
        <f>IF($B1062="","",MIN(INDEX(Bemenet!$F$2:$F$301,$M1062),INDEX(Szabalyok!$B:$B,$N1062)))</f>
        <v/>
      </c>
      <c r="D1062" s="5" t="str">
        <f>IF(AND($B1062&lt;&gt;"",$C1062&lt;&gt;"",$B1062&lt;=$C1062),INDEX(Bemenet!$G$2:$G$301,$M1062),"")</f>
        <v/>
      </c>
      <c r="E1062" s="6" t="str">
        <f>IF(AND($B1062&lt;&gt;"",$C1062&lt;&gt;"",$B1062&lt;=$C1062),INDEX(Bemenet!$D$2:$D$301,$M1062),"")</f>
        <v/>
      </c>
      <c r="F1062" s="5" t="str">
        <f t="shared" si="144"/>
        <v/>
      </c>
      <c r="G1062" s="5" t="str">
        <f t="shared" si="145"/>
        <v/>
      </c>
      <c r="H1062" s="9" t="str">
        <f t="shared" si="146"/>
        <v/>
      </c>
      <c r="I1062" s="5" t="str">
        <f t="shared" si="147"/>
        <v/>
      </c>
      <c r="J1062" s="5" t="str">
        <f>IF(OR($L1062="",NOT(COUNTIFS($L$2:$L1062,$L1062)=1)),"",SUMIFS($G:$G,$L:$L,$L1062))</f>
        <v/>
      </c>
      <c r="K1062" s="5" t="str">
        <f>IF(OR($L1062="",NOT(COUNTIFS($L$2:$L1062,$L1062)=1)),"",SUMIFS($I:$I,$L:$L,$L1062))</f>
        <v/>
      </c>
      <c r="L1062" s="6" t="str">
        <f t="shared" si="148"/>
        <v/>
      </c>
      <c r="M1062" s="6">
        <f t="shared" si="149"/>
        <v>43</v>
      </c>
      <c r="N1062" s="6">
        <f t="shared" si="150"/>
        <v>12</v>
      </c>
      <c r="O1062" s="9" t="str">
        <f>IF(AND($B1062&lt;&gt;"",$C1062&lt;&gt;"",$B1062&lt;=$C1062),INDEX(Szabalyok!$C:$C,$N1062),"")</f>
        <v/>
      </c>
      <c r="P1062">
        <f t="shared" si="152"/>
        <v>0</v>
      </c>
    </row>
    <row r="1063" spans="1:16" x14ac:dyDescent="0.35">
      <c r="A1063">
        <f t="shared" si="151"/>
        <v>0</v>
      </c>
      <c r="B1063" s="4" t="str">
        <f>IF($M1063&gt;300,"",IF(OR(INDEX(Bemenet!$E$2:$E$301,$M1063)="",INDEX(Bemenet!$F$2:$F$301,$M1063)=""),"",MAX(INDEX(Bemenet!$E$2:$E$301,$M1063),INDEX(Szabalyok!$A:$A,$N1063))))</f>
        <v/>
      </c>
      <c r="C1063" s="4" t="str">
        <f>IF($B1063="","",MIN(INDEX(Bemenet!$F$2:$F$301,$M1063),INDEX(Szabalyok!$B:$B,$N1063)))</f>
        <v/>
      </c>
      <c r="D1063" s="5" t="str">
        <f>IF(AND($B1063&lt;&gt;"",$C1063&lt;&gt;"",$B1063&lt;=$C1063),INDEX(Bemenet!$G$2:$G$301,$M1063),"")</f>
        <v/>
      </c>
      <c r="E1063" s="6" t="str">
        <f>IF(AND($B1063&lt;&gt;"",$C1063&lt;&gt;"",$B1063&lt;=$C1063),INDEX(Bemenet!$D$2:$D$301,$M1063),"")</f>
        <v/>
      </c>
      <c r="F1063" s="5" t="str">
        <f t="shared" si="144"/>
        <v/>
      </c>
      <c r="G1063" s="5" t="str">
        <f t="shared" si="145"/>
        <v/>
      </c>
      <c r="H1063" s="9" t="str">
        <f t="shared" si="146"/>
        <v/>
      </c>
      <c r="I1063" s="5" t="str">
        <f t="shared" si="147"/>
        <v/>
      </c>
      <c r="J1063" s="5" t="str">
        <f>IF(OR($L1063="",NOT(COUNTIFS($L$2:$L1063,$L1063)=1)),"",SUMIFS($G:$G,$L:$L,$L1063))</f>
        <v/>
      </c>
      <c r="K1063" s="5" t="str">
        <f>IF(OR($L1063="",NOT(COUNTIFS($L$2:$L1063,$L1063)=1)),"",SUMIFS($I:$I,$L:$L,$L1063))</f>
        <v/>
      </c>
      <c r="L1063" s="6" t="str">
        <f t="shared" si="148"/>
        <v/>
      </c>
      <c r="M1063" s="6">
        <f t="shared" si="149"/>
        <v>43</v>
      </c>
      <c r="N1063" s="6">
        <f t="shared" si="150"/>
        <v>13</v>
      </c>
      <c r="O1063" s="9" t="str">
        <f>IF(AND($B1063&lt;&gt;"",$C1063&lt;&gt;"",$B1063&lt;=$C1063),INDEX(Szabalyok!$C:$C,$N1063),"")</f>
        <v/>
      </c>
      <c r="P1063">
        <f t="shared" si="152"/>
        <v>0</v>
      </c>
    </row>
    <row r="1064" spans="1:16" x14ac:dyDescent="0.35">
      <c r="A1064">
        <f t="shared" si="151"/>
        <v>0</v>
      </c>
      <c r="B1064" s="4" t="str">
        <f>IF($M1064&gt;300,"",IF(OR(INDEX(Bemenet!$E$2:$E$301,$M1064)="",INDEX(Bemenet!$F$2:$F$301,$M1064)=""),"",MAX(INDEX(Bemenet!$E$2:$E$301,$M1064),INDEX(Szabalyok!$A:$A,$N1064))))</f>
        <v/>
      </c>
      <c r="C1064" s="4" t="str">
        <f>IF($B1064="","",MIN(INDEX(Bemenet!$F$2:$F$301,$M1064),INDEX(Szabalyok!$B:$B,$N1064)))</f>
        <v/>
      </c>
      <c r="D1064" s="5" t="str">
        <f>IF(AND($B1064&lt;&gt;"",$C1064&lt;&gt;"",$B1064&lt;=$C1064),INDEX(Bemenet!$G$2:$G$301,$M1064),"")</f>
        <v/>
      </c>
      <c r="E1064" s="6" t="str">
        <f>IF(AND($B1064&lt;&gt;"",$C1064&lt;&gt;"",$B1064&lt;=$C1064),INDEX(Bemenet!$D$2:$D$301,$M1064),"")</f>
        <v/>
      </c>
      <c r="F1064" s="5" t="str">
        <f t="shared" si="144"/>
        <v/>
      </c>
      <c r="G1064" s="5" t="str">
        <f t="shared" si="145"/>
        <v/>
      </c>
      <c r="H1064" s="9" t="str">
        <f t="shared" si="146"/>
        <v/>
      </c>
      <c r="I1064" s="5" t="str">
        <f t="shared" si="147"/>
        <v/>
      </c>
      <c r="J1064" s="5" t="str">
        <f>IF(OR($L1064="",NOT(COUNTIFS($L$2:$L1064,$L1064)=1)),"",SUMIFS($G:$G,$L:$L,$L1064))</f>
        <v/>
      </c>
      <c r="K1064" s="5" t="str">
        <f>IF(OR($L1064="",NOT(COUNTIFS($L$2:$L1064,$L1064)=1)),"",SUMIFS($I:$I,$L:$L,$L1064))</f>
        <v/>
      </c>
      <c r="L1064" s="6" t="str">
        <f t="shared" si="148"/>
        <v/>
      </c>
      <c r="M1064" s="6">
        <f t="shared" si="149"/>
        <v>43</v>
      </c>
      <c r="N1064" s="6">
        <f t="shared" si="150"/>
        <v>14</v>
      </c>
      <c r="O1064" s="9" t="str">
        <f>IF(AND($B1064&lt;&gt;"",$C1064&lt;&gt;"",$B1064&lt;=$C1064),INDEX(Szabalyok!$C:$C,$N1064),"")</f>
        <v/>
      </c>
      <c r="P1064">
        <f t="shared" si="152"/>
        <v>0</v>
      </c>
    </row>
    <row r="1065" spans="1:16" x14ac:dyDescent="0.35">
      <c r="A1065">
        <f t="shared" si="151"/>
        <v>0</v>
      </c>
      <c r="B1065" s="4" t="str">
        <f>IF($M1065&gt;300,"",IF(OR(INDEX(Bemenet!$E$2:$E$301,$M1065)="",INDEX(Bemenet!$F$2:$F$301,$M1065)=""),"",MAX(INDEX(Bemenet!$E$2:$E$301,$M1065),INDEX(Szabalyok!$A:$A,$N1065))))</f>
        <v/>
      </c>
      <c r="C1065" s="4" t="str">
        <f>IF($B1065="","",MIN(INDEX(Bemenet!$F$2:$F$301,$M1065),INDEX(Szabalyok!$B:$B,$N1065)))</f>
        <v/>
      </c>
      <c r="D1065" s="5" t="str">
        <f>IF(AND($B1065&lt;&gt;"",$C1065&lt;&gt;"",$B1065&lt;=$C1065),INDEX(Bemenet!$G$2:$G$301,$M1065),"")</f>
        <v/>
      </c>
      <c r="E1065" s="6" t="str">
        <f>IF(AND($B1065&lt;&gt;"",$C1065&lt;&gt;"",$B1065&lt;=$C1065),INDEX(Bemenet!$D$2:$D$301,$M1065),"")</f>
        <v/>
      </c>
      <c r="F1065" s="5" t="str">
        <f t="shared" si="144"/>
        <v/>
      </c>
      <c r="G1065" s="5" t="str">
        <f t="shared" si="145"/>
        <v/>
      </c>
      <c r="H1065" s="9" t="str">
        <f t="shared" si="146"/>
        <v/>
      </c>
      <c r="I1065" s="5" t="str">
        <f t="shared" si="147"/>
        <v/>
      </c>
      <c r="J1065" s="5" t="str">
        <f>IF(OR($L1065="",NOT(COUNTIFS($L$2:$L1065,$L1065)=1)),"",SUMIFS($G:$G,$L:$L,$L1065))</f>
        <v/>
      </c>
      <c r="K1065" s="5" t="str">
        <f>IF(OR($L1065="",NOT(COUNTIFS($L$2:$L1065,$L1065)=1)),"",SUMIFS($I:$I,$L:$L,$L1065))</f>
        <v/>
      </c>
      <c r="L1065" s="6" t="str">
        <f t="shared" si="148"/>
        <v/>
      </c>
      <c r="M1065" s="6">
        <f t="shared" si="149"/>
        <v>43</v>
      </c>
      <c r="N1065" s="6">
        <f t="shared" si="150"/>
        <v>15</v>
      </c>
      <c r="O1065" s="9" t="str">
        <f>IF(AND($B1065&lt;&gt;"",$C1065&lt;&gt;"",$B1065&lt;=$C1065),INDEX(Szabalyok!$C:$C,$N1065),"")</f>
        <v/>
      </c>
      <c r="P1065">
        <f t="shared" si="152"/>
        <v>0</v>
      </c>
    </row>
    <row r="1066" spans="1:16" x14ac:dyDescent="0.35">
      <c r="A1066">
        <f t="shared" si="151"/>
        <v>0</v>
      </c>
      <c r="B1066" s="4" t="str">
        <f>IF($M1066&gt;300,"",IF(OR(INDEX(Bemenet!$E$2:$E$301,$M1066)="",INDEX(Bemenet!$F$2:$F$301,$M1066)=""),"",MAX(INDEX(Bemenet!$E$2:$E$301,$M1066),INDEX(Szabalyok!$A:$A,$N1066))))</f>
        <v/>
      </c>
      <c r="C1066" s="4" t="str">
        <f>IF($B1066="","",MIN(INDEX(Bemenet!$F$2:$F$301,$M1066),INDEX(Szabalyok!$B:$B,$N1066)))</f>
        <v/>
      </c>
      <c r="D1066" s="5" t="str">
        <f>IF(AND($B1066&lt;&gt;"",$C1066&lt;&gt;"",$B1066&lt;=$C1066),INDEX(Bemenet!$G$2:$G$301,$M1066),"")</f>
        <v/>
      </c>
      <c r="E1066" s="6" t="str">
        <f>IF(AND($B1066&lt;&gt;"",$C1066&lt;&gt;"",$B1066&lt;=$C1066),INDEX(Bemenet!$D$2:$D$301,$M1066),"")</f>
        <v/>
      </c>
      <c r="F1066" s="5" t="str">
        <f t="shared" si="144"/>
        <v/>
      </c>
      <c r="G1066" s="5" t="str">
        <f t="shared" si="145"/>
        <v/>
      </c>
      <c r="H1066" s="9" t="str">
        <f t="shared" si="146"/>
        <v/>
      </c>
      <c r="I1066" s="5" t="str">
        <f t="shared" si="147"/>
        <v/>
      </c>
      <c r="J1066" s="5" t="str">
        <f>IF(OR($L1066="",NOT(COUNTIFS($L$2:$L1066,$L1066)=1)),"",SUMIFS($G:$G,$L:$L,$L1066))</f>
        <v/>
      </c>
      <c r="K1066" s="5" t="str">
        <f>IF(OR($L1066="",NOT(COUNTIFS($L$2:$L1066,$L1066)=1)),"",SUMIFS($I:$I,$L:$L,$L1066))</f>
        <v/>
      </c>
      <c r="L1066" s="6" t="str">
        <f t="shared" si="148"/>
        <v/>
      </c>
      <c r="M1066" s="6">
        <f t="shared" si="149"/>
        <v>43</v>
      </c>
      <c r="N1066" s="6">
        <f t="shared" si="150"/>
        <v>16</v>
      </c>
      <c r="O1066" s="9" t="str">
        <f>IF(AND($B1066&lt;&gt;"",$C1066&lt;&gt;"",$B1066&lt;=$C1066),INDEX(Szabalyok!$C:$C,$N1066),"")</f>
        <v/>
      </c>
      <c r="P1066">
        <f t="shared" si="152"/>
        <v>0</v>
      </c>
    </row>
    <row r="1067" spans="1:16" x14ac:dyDescent="0.35">
      <c r="A1067">
        <f t="shared" si="151"/>
        <v>0</v>
      </c>
      <c r="B1067" s="4" t="str">
        <f>IF($M1067&gt;300,"",IF(OR(INDEX(Bemenet!$E$2:$E$301,$M1067)="",INDEX(Bemenet!$F$2:$F$301,$M1067)=""),"",MAX(INDEX(Bemenet!$E$2:$E$301,$M1067),INDEX(Szabalyok!$A:$A,$N1067))))</f>
        <v/>
      </c>
      <c r="C1067" s="4" t="str">
        <f>IF($B1067="","",MIN(INDEX(Bemenet!$F$2:$F$301,$M1067),INDEX(Szabalyok!$B:$B,$N1067)))</f>
        <v/>
      </c>
      <c r="D1067" s="5" t="str">
        <f>IF(AND($B1067&lt;&gt;"",$C1067&lt;&gt;"",$B1067&lt;=$C1067),INDEX(Bemenet!$G$2:$G$301,$M1067),"")</f>
        <v/>
      </c>
      <c r="E1067" s="6" t="str">
        <f>IF(AND($B1067&lt;&gt;"",$C1067&lt;&gt;"",$B1067&lt;=$C1067),INDEX(Bemenet!$D$2:$D$301,$M1067),"")</f>
        <v/>
      </c>
      <c r="F1067" s="5" t="str">
        <f t="shared" si="144"/>
        <v/>
      </c>
      <c r="G1067" s="5" t="str">
        <f t="shared" si="145"/>
        <v/>
      </c>
      <c r="H1067" s="9" t="str">
        <f t="shared" si="146"/>
        <v/>
      </c>
      <c r="I1067" s="5" t="str">
        <f t="shared" si="147"/>
        <v/>
      </c>
      <c r="J1067" s="5" t="str">
        <f>IF(OR($L1067="",NOT(COUNTIFS($L$2:$L1067,$L1067)=1)),"",SUMIFS($G:$G,$L:$L,$L1067))</f>
        <v/>
      </c>
      <c r="K1067" s="5" t="str">
        <f>IF(OR($L1067="",NOT(COUNTIFS($L$2:$L1067,$L1067)=1)),"",SUMIFS($I:$I,$L:$L,$L1067))</f>
        <v/>
      </c>
      <c r="L1067" s="6" t="str">
        <f t="shared" si="148"/>
        <v/>
      </c>
      <c r="M1067" s="6">
        <f t="shared" si="149"/>
        <v>43</v>
      </c>
      <c r="N1067" s="6">
        <f t="shared" si="150"/>
        <v>17</v>
      </c>
      <c r="O1067" s="9" t="str">
        <f>IF(AND($B1067&lt;&gt;"",$C1067&lt;&gt;"",$B1067&lt;=$C1067),INDEX(Szabalyok!$C:$C,$N1067),"")</f>
        <v/>
      </c>
      <c r="P1067">
        <f t="shared" si="152"/>
        <v>0</v>
      </c>
    </row>
    <row r="1068" spans="1:16" x14ac:dyDescent="0.35">
      <c r="A1068">
        <f t="shared" si="151"/>
        <v>0</v>
      </c>
      <c r="B1068" s="4" t="str">
        <f>IF($M1068&gt;300,"",IF(OR(INDEX(Bemenet!$E$2:$E$301,$M1068)="",INDEX(Bemenet!$F$2:$F$301,$M1068)=""),"",MAX(INDEX(Bemenet!$E$2:$E$301,$M1068),INDEX(Szabalyok!$A:$A,$N1068))))</f>
        <v/>
      </c>
      <c r="C1068" s="4" t="str">
        <f>IF($B1068="","",MIN(INDEX(Bemenet!$F$2:$F$301,$M1068),INDEX(Szabalyok!$B:$B,$N1068)))</f>
        <v/>
      </c>
      <c r="D1068" s="5" t="str">
        <f>IF(AND($B1068&lt;&gt;"",$C1068&lt;&gt;"",$B1068&lt;=$C1068),INDEX(Bemenet!$G$2:$G$301,$M1068),"")</f>
        <v/>
      </c>
      <c r="E1068" s="6" t="str">
        <f>IF(AND($B1068&lt;&gt;"",$C1068&lt;&gt;"",$B1068&lt;=$C1068),INDEX(Bemenet!$D$2:$D$301,$M1068),"")</f>
        <v/>
      </c>
      <c r="F1068" s="5" t="str">
        <f t="shared" si="144"/>
        <v/>
      </c>
      <c r="G1068" s="5" t="str">
        <f t="shared" si="145"/>
        <v/>
      </c>
      <c r="H1068" s="9" t="str">
        <f t="shared" si="146"/>
        <v/>
      </c>
      <c r="I1068" s="5" t="str">
        <f t="shared" si="147"/>
        <v/>
      </c>
      <c r="J1068" s="5" t="str">
        <f>IF(OR($L1068="",NOT(COUNTIFS($L$2:$L1068,$L1068)=1)),"",SUMIFS($G:$G,$L:$L,$L1068))</f>
        <v/>
      </c>
      <c r="K1068" s="5" t="str">
        <f>IF(OR($L1068="",NOT(COUNTIFS($L$2:$L1068,$L1068)=1)),"",SUMIFS($I:$I,$L:$L,$L1068))</f>
        <v/>
      </c>
      <c r="L1068" s="6" t="str">
        <f t="shared" si="148"/>
        <v/>
      </c>
      <c r="M1068" s="6">
        <f t="shared" si="149"/>
        <v>43</v>
      </c>
      <c r="N1068" s="6">
        <f t="shared" si="150"/>
        <v>18</v>
      </c>
      <c r="O1068" s="9" t="str">
        <f>IF(AND($B1068&lt;&gt;"",$C1068&lt;&gt;"",$B1068&lt;=$C1068),INDEX(Szabalyok!$C:$C,$N1068),"")</f>
        <v/>
      </c>
      <c r="P1068">
        <f t="shared" si="152"/>
        <v>0</v>
      </c>
    </row>
    <row r="1069" spans="1:16" x14ac:dyDescent="0.35">
      <c r="A1069">
        <f t="shared" si="151"/>
        <v>0</v>
      </c>
      <c r="B1069" s="4" t="str">
        <f>IF($M1069&gt;300,"",IF(OR(INDEX(Bemenet!$E$2:$E$301,$M1069)="",INDEX(Bemenet!$F$2:$F$301,$M1069)=""),"",MAX(INDEX(Bemenet!$E$2:$E$301,$M1069),INDEX(Szabalyok!$A:$A,$N1069))))</f>
        <v/>
      </c>
      <c r="C1069" s="4" t="str">
        <f>IF($B1069="","",MIN(INDEX(Bemenet!$F$2:$F$301,$M1069),INDEX(Szabalyok!$B:$B,$N1069)))</f>
        <v/>
      </c>
      <c r="D1069" s="5" t="str">
        <f>IF(AND($B1069&lt;&gt;"",$C1069&lt;&gt;"",$B1069&lt;=$C1069),INDEX(Bemenet!$G$2:$G$301,$M1069),"")</f>
        <v/>
      </c>
      <c r="E1069" s="6" t="str">
        <f>IF(AND($B1069&lt;&gt;"",$C1069&lt;&gt;"",$B1069&lt;=$C1069),INDEX(Bemenet!$D$2:$D$301,$M1069),"")</f>
        <v/>
      </c>
      <c r="F1069" s="5" t="str">
        <f t="shared" si="144"/>
        <v/>
      </c>
      <c r="G1069" s="5" t="str">
        <f t="shared" si="145"/>
        <v/>
      </c>
      <c r="H1069" s="9" t="str">
        <f t="shared" si="146"/>
        <v/>
      </c>
      <c r="I1069" s="5" t="str">
        <f t="shared" si="147"/>
        <v/>
      </c>
      <c r="J1069" s="5" t="str">
        <f>IF(OR($L1069="",NOT(COUNTIFS($L$2:$L1069,$L1069)=1)),"",SUMIFS($G:$G,$L:$L,$L1069))</f>
        <v/>
      </c>
      <c r="K1069" s="5" t="str">
        <f>IF(OR($L1069="",NOT(COUNTIFS($L$2:$L1069,$L1069)=1)),"",SUMIFS($I:$I,$L:$L,$L1069))</f>
        <v/>
      </c>
      <c r="L1069" s="6" t="str">
        <f t="shared" si="148"/>
        <v/>
      </c>
      <c r="M1069" s="6">
        <f t="shared" si="149"/>
        <v>43</v>
      </c>
      <c r="N1069" s="6">
        <f t="shared" si="150"/>
        <v>19</v>
      </c>
      <c r="O1069" s="9" t="str">
        <f>IF(AND($B1069&lt;&gt;"",$C1069&lt;&gt;"",$B1069&lt;=$C1069),INDEX(Szabalyok!$C:$C,$N1069),"")</f>
        <v/>
      </c>
      <c r="P1069">
        <f t="shared" si="152"/>
        <v>0</v>
      </c>
    </row>
    <row r="1070" spans="1:16" x14ac:dyDescent="0.35">
      <c r="A1070">
        <f t="shared" si="151"/>
        <v>0</v>
      </c>
      <c r="B1070" s="4" t="str">
        <f>IF($M1070&gt;300,"",IF(OR(INDEX(Bemenet!$E$2:$E$301,$M1070)="",INDEX(Bemenet!$F$2:$F$301,$M1070)=""),"",MAX(INDEX(Bemenet!$E$2:$E$301,$M1070),INDEX(Szabalyok!$A:$A,$N1070))))</f>
        <v/>
      </c>
      <c r="C1070" s="4" t="str">
        <f>IF($B1070="","",MIN(INDEX(Bemenet!$F$2:$F$301,$M1070),INDEX(Szabalyok!$B:$B,$N1070)))</f>
        <v/>
      </c>
      <c r="D1070" s="5" t="str">
        <f>IF(AND($B1070&lt;&gt;"",$C1070&lt;&gt;"",$B1070&lt;=$C1070),INDEX(Bemenet!$G$2:$G$301,$M1070),"")</f>
        <v/>
      </c>
      <c r="E1070" s="6" t="str">
        <f>IF(AND($B1070&lt;&gt;"",$C1070&lt;&gt;"",$B1070&lt;=$C1070),INDEX(Bemenet!$D$2:$D$301,$M1070),"")</f>
        <v/>
      </c>
      <c r="F1070" s="5" t="str">
        <f t="shared" si="144"/>
        <v/>
      </c>
      <c r="G1070" s="5" t="str">
        <f t="shared" si="145"/>
        <v/>
      </c>
      <c r="H1070" s="9" t="str">
        <f t="shared" si="146"/>
        <v/>
      </c>
      <c r="I1070" s="5" t="str">
        <f t="shared" si="147"/>
        <v/>
      </c>
      <c r="J1070" s="5" t="str">
        <f>IF(OR($L1070="",NOT(COUNTIFS($L$2:$L1070,$L1070)=1)),"",SUMIFS($G:$G,$L:$L,$L1070))</f>
        <v/>
      </c>
      <c r="K1070" s="5" t="str">
        <f>IF(OR($L1070="",NOT(COUNTIFS($L$2:$L1070,$L1070)=1)),"",SUMIFS($I:$I,$L:$L,$L1070))</f>
        <v/>
      </c>
      <c r="L1070" s="6" t="str">
        <f t="shared" si="148"/>
        <v/>
      </c>
      <c r="M1070" s="6">
        <f t="shared" si="149"/>
        <v>43</v>
      </c>
      <c r="N1070" s="6">
        <f t="shared" si="150"/>
        <v>20</v>
      </c>
      <c r="O1070" s="9" t="str">
        <f>IF(AND($B1070&lt;&gt;"",$C1070&lt;&gt;"",$B1070&lt;=$C1070),INDEX(Szabalyok!$C:$C,$N1070),"")</f>
        <v/>
      </c>
      <c r="P1070">
        <f t="shared" si="152"/>
        <v>0</v>
      </c>
    </row>
    <row r="1071" spans="1:16" x14ac:dyDescent="0.35">
      <c r="A1071">
        <f t="shared" si="151"/>
        <v>0</v>
      </c>
      <c r="B1071" s="4" t="str">
        <f>IF($M1071&gt;300,"",IF(OR(INDEX(Bemenet!$E$2:$E$301,$M1071)="",INDEX(Bemenet!$F$2:$F$301,$M1071)=""),"",MAX(INDEX(Bemenet!$E$2:$E$301,$M1071),INDEX(Szabalyok!$A:$A,$N1071))))</f>
        <v/>
      </c>
      <c r="C1071" s="4" t="str">
        <f>IF($B1071="","",MIN(INDEX(Bemenet!$F$2:$F$301,$M1071),INDEX(Szabalyok!$B:$B,$N1071)))</f>
        <v/>
      </c>
      <c r="D1071" s="5" t="str">
        <f>IF(AND($B1071&lt;&gt;"",$C1071&lt;&gt;"",$B1071&lt;=$C1071),INDEX(Bemenet!$G$2:$G$301,$M1071),"")</f>
        <v/>
      </c>
      <c r="E1071" s="6" t="str">
        <f>IF(AND($B1071&lt;&gt;"",$C1071&lt;&gt;"",$B1071&lt;=$C1071),INDEX(Bemenet!$D$2:$D$301,$M1071),"")</f>
        <v/>
      </c>
      <c r="F1071" s="5" t="str">
        <f t="shared" si="144"/>
        <v/>
      </c>
      <c r="G1071" s="5" t="str">
        <f t="shared" si="145"/>
        <v/>
      </c>
      <c r="H1071" s="9" t="str">
        <f t="shared" si="146"/>
        <v/>
      </c>
      <c r="I1071" s="5" t="str">
        <f t="shared" si="147"/>
        <v/>
      </c>
      <c r="J1071" s="5" t="str">
        <f>IF(OR($L1071="",NOT(COUNTIFS($L$2:$L1071,$L1071)=1)),"",SUMIFS($G:$G,$L:$L,$L1071))</f>
        <v/>
      </c>
      <c r="K1071" s="5" t="str">
        <f>IF(OR($L1071="",NOT(COUNTIFS($L$2:$L1071,$L1071)=1)),"",SUMIFS($I:$I,$L:$L,$L1071))</f>
        <v/>
      </c>
      <c r="L1071" s="6" t="str">
        <f t="shared" si="148"/>
        <v/>
      </c>
      <c r="M1071" s="6">
        <f t="shared" si="149"/>
        <v>43</v>
      </c>
      <c r="N1071" s="6">
        <f t="shared" si="150"/>
        <v>21</v>
      </c>
      <c r="O1071" s="9" t="str">
        <f>IF(AND($B1071&lt;&gt;"",$C1071&lt;&gt;"",$B1071&lt;=$C1071),INDEX(Szabalyok!$C:$C,$N1071),"")</f>
        <v/>
      </c>
      <c r="P1071">
        <f t="shared" si="152"/>
        <v>0</v>
      </c>
    </row>
    <row r="1072" spans="1:16" x14ac:dyDescent="0.35">
      <c r="A1072">
        <f t="shared" si="151"/>
        <v>0</v>
      </c>
      <c r="B1072" s="4" t="str">
        <f>IF($M1072&gt;300,"",IF(OR(INDEX(Bemenet!$E$2:$E$301,$M1072)="",INDEX(Bemenet!$F$2:$F$301,$M1072)=""),"",MAX(INDEX(Bemenet!$E$2:$E$301,$M1072),INDEX(Szabalyok!$A:$A,$N1072))))</f>
        <v/>
      </c>
      <c r="C1072" s="4" t="str">
        <f>IF($B1072="","",MIN(INDEX(Bemenet!$F$2:$F$301,$M1072),INDEX(Szabalyok!$B:$B,$N1072)))</f>
        <v/>
      </c>
      <c r="D1072" s="5" t="str">
        <f>IF(AND($B1072&lt;&gt;"",$C1072&lt;&gt;"",$B1072&lt;=$C1072),INDEX(Bemenet!$G$2:$G$301,$M1072),"")</f>
        <v/>
      </c>
      <c r="E1072" s="6" t="str">
        <f>IF(AND($B1072&lt;&gt;"",$C1072&lt;&gt;"",$B1072&lt;=$C1072),INDEX(Bemenet!$D$2:$D$301,$M1072),"")</f>
        <v/>
      </c>
      <c r="F1072" s="5" t="str">
        <f t="shared" si="144"/>
        <v/>
      </c>
      <c r="G1072" s="5" t="str">
        <f t="shared" si="145"/>
        <v/>
      </c>
      <c r="H1072" s="9" t="str">
        <f t="shared" si="146"/>
        <v/>
      </c>
      <c r="I1072" s="5" t="str">
        <f t="shared" si="147"/>
        <v/>
      </c>
      <c r="J1072" s="5" t="str">
        <f>IF(OR($L1072="",NOT(COUNTIFS($L$2:$L1072,$L1072)=1)),"",SUMIFS($G:$G,$L:$L,$L1072))</f>
        <v/>
      </c>
      <c r="K1072" s="5" t="str">
        <f>IF(OR($L1072="",NOT(COUNTIFS($L$2:$L1072,$L1072)=1)),"",SUMIFS($I:$I,$L:$L,$L1072))</f>
        <v/>
      </c>
      <c r="L1072" s="6" t="str">
        <f t="shared" si="148"/>
        <v/>
      </c>
      <c r="M1072" s="6">
        <f t="shared" si="149"/>
        <v>43</v>
      </c>
      <c r="N1072" s="6">
        <f t="shared" si="150"/>
        <v>22</v>
      </c>
      <c r="O1072" s="9" t="str">
        <f>IF(AND($B1072&lt;&gt;"",$C1072&lt;&gt;"",$B1072&lt;=$C1072),INDEX(Szabalyok!$C:$C,$N1072),"")</f>
        <v/>
      </c>
      <c r="P1072">
        <f t="shared" si="152"/>
        <v>0</v>
      </c>
    </row>
    <row r="1073" spans="1:16" x14ac:dyDescent="0.35">
      <c r="A1073">
        <f t="shared" si="151"/>
        <v>0</v>
      </c>
      <c r="B1073" s="4" t="str">
        <f>IF($M1073&gt;300,"",IF(OR(INDEX(Bemenet!$E$2:$E$301,$M1073)="",INDEX(Bemenet!$F$2:$F$301,$M1073)=""),"",MAX(INDEX(Bemenet!$E$2:$E$301,$M1073),INDEX(Szabalyok!$A:$A,$N1073))))</f>
        <v/>
      </c>
      <c r="C1073" s="4" t="str">
        <f>IF($B1073="","",MIN(INDEX(Bemenet!$F$2:$F$301,$M1073),INDEX(Szabalyok!$B:$B,$N1073)))</f>
        <v/>
      </c>
      <c r="D1073" s="5" t="str">
        <f>IF(AND($B1073&lt;&gt;"",$C1073&lt;&gt;"",$B1073&lt;=$C1073),INDEX(Bemenet!$G$2:$G$301,$M1073),"")</f>
        <v/>
      </c>
      <c r="E1073" s="6" t="str">
        <f>IF(AND($B1073&lt;&gt;"",$C1073&lt;&gt;"",$B1073&lt;=$C1073),INDEX(Bemenet!$D$2:$D$301,$M1073),"")</f>
        <v/>
      </c>
      <c r="F1073" s="5" t="str">
        <f t="shared" si="144"/>
        <v/>
      </c>
      <c r="G1073" s="5" t="str">
        <f t="shared" si="145"/>
        <v/>
      </c>
      <c r="H1073" s="9" t="str">
        <f t="shared" si="146"/>
        <v/>
      </c>
      <c r="I1073" s="5" t="str">
        <f t="shared" si="147"/>
        <v/>
      </c>
      <c r="J1073" s="5" t="str">
        <f>IF(OR($L1073="",NOT(COUNTIFS($L$2:$L1073,$L1073)=1)),"",SUMIFS($G:$G,$L:$L,$L1073))</f>
        <v/>
      </c>
      <c r="K1073" s="5" t="str">
        <f>IF(OR($L1073="",NOT(COUNTIFS($L$2:$L1073,$L1073)=1)),"",SUMIFS($I:$I,$L:$L,$L1073))</f>
        <v/>
      </c>
      <c r="L1073" s="6" t="str">
        <f t="shared" si="148"/>
        <v/>
      </c>
      <c r="M1073" s="6">
        <f t="shared" si="149"/>
        <v>43</v>
      </c>
      <c r="N1073" s="6">
        <f t="shared" si="150"/>
        <v>23</v>
      </c>
      <c r="O1073" s="9" t="str">
        <f>IF(AND($B1073&lt;&gt;"",$C1073&lt;&gt;"",$B1073&lt;=$C1073),INDEX(Szabalyok!$C:$C,$N1073),"")</f>
        <v/>
      </c>
      <c r="P1073">
        <f t="shared" si="152"/>
        <v>0</v>
      </c>
    </row>
    <row r="1074" spans="1:16" x14ac:dyDescent="0.35">
      <c r="A1074">
        <f t="shared" si="151"/>
        <v>0</v>
      </c>
      <c r="B1074" s="4" t="str">
        <f>IF($M1074&gt;300,"",IF(OR(INDEX(Bemenet!$E$2:$E$301,$M1074)="",INDEX(Bemenet!$F$2:$F$301,$M1074)=""),"",MAX(INDEX(Bemenet!$E$2:$E$301,$M1074),INDEX(Szabalyok!$A:$A,$N1074))))</f>
        <v/>
      </c>
      <c r="C1074" s="4" t="str">
        <f>IF($B1074="","",MIN(INDEX(Bemenet!$F$2:$F$301,$M1074),INDEX(Szabalyok!$B:$B,$N1074)))</f>
        <v/>
      </c>
      <c r="D1074" s="5" t="str">
        <f>IF(AND($B1074&lt;&gt;"",$C1074&lt;&gt;"",$B1074&lt;=$C1074),INDEX(Bemenet!$G$2:$G$301,$M1074),"")</f>
        <v/>
      </c>
      <c r="E1074" s="6" t="str">
        <f>IF(AND($B1074&lt;&gt;"",$C1074&lt;&gt;"",$B1074&lt;=$C1074),INDEX(Bemenet!$D$2:$D$301,$M1074),"")</f>
        <v/>
      </c>
      <c r="F1074" s="5" t="str">
        <f t="shared" si="144"/>
        <v/>
      </c>
      <c r="G1074" s="5" t="str">
        <f t="shared" si="145"/>
        <v/>
      </c>
      <c r="H1074" s="9" t="str">
        <f t="shared" si="146"/>
        <v/>
      </c>
      <c r="I1074" s="5" t="str">
        <f t="shared" si="147"/>
        <v/>
      </c>
      <c r="J1074" s="5" t="str">
        <f>IF(OR($L1074="",NOT(COUNTIFS($L$2:$L1074,$L1074)=1)),"",SUMIFS($G:$G,$L:$L,$L1074))</f>
        <v/>
      </c>
      <c r="K1074" s="5" t="str">
        <f>IF(OR($L1074="",NOT(COUNTIFS($L$2:$L1074,$L1074)=1)),"",SUMIFS($I:$I,$L:$L,$L1074))</f>
        <v/>
      </c>
      <c r="L1074" s="6" t="str">
        <f t="shared" si="148"/>
        <v/>
      </c>
      <c r="M1074" s="6">
        <f t="shared" si="149"/>
        <v>43</v>
      </c>
      <c r="N1074" s="6">
        <f t="shared" si="150"/>
        <v>24</v>
      </c>
      <c r="O1074" s="9" t="str">
        <f>IF(AND($B1074&lt;&gt;"",$C1074&lt;&gt;"",$B1074&lt;=$C1074),INDEX(Szabalyok!$C:$C,$N1074),"")</f>
        <v/>
      </c>
      <c r="P1074">
        <f t="shared" si="152"/>
        <v>0</v>
      </c>
    </row>
    <row r="1075" spans="1:16" x14ac:dyDescent="0.35">
      <c r="A1075">
        <f t="shared" si="151"/>
        <v>0</v>
      </c>
      <c r="B1075" s="4" t="str">
        <f>IF($M1075&gt;300,"",IF(OR(INDEX(Bemenet!$E$2:$E$301,$M1075)="",INDEX(Bemenet!$F$2:$F$301,$M1075)=""),"",MAX(INDEX(Bemenet!$E$2:$E$301,$M1075),INDEX(Szabalyok!$A:$A,$N1075))))</f>
        <v/>
      </c>
      <c r="C1075" s="4" t="str">
        <f>IF($B1075="","",MIN(INDEX(Bemenet!$F$2:$F$301,$M1075),INDEX(Szabalyok!$B:$B,$N1075)))</f>
        <v/>
      </c>
      <c r="D1075" s="5" t="str">
        <f>IF(AND($B1075&lt;&gt;"",$C1075&lt;&gt;"",$B1075&lt;=$C1075),INDEX(Bemenet!$G$2:$G$301,$M1075),"")</f>
        <v/>
      </c>
      <c r="E1075" s="6" t="str">
        <f>IF(AND($B1075&lt;&gt;"",$C1075&lt;&gt;"",$B1075&lt;=$C1075),INDEX(Bemenet!$D$2:$D$301,$M1075),"")</f>
        <v/>
      </c>
      <c r="F1075" s="5" t="str">
        <f t="shared" si="144"/>
        <v/>
      </c>
      <c r="G1075" s="5" t="str">
        <f t="shared" si="145"/>
        <v/>
      </c>
      <c r="H1075" s="9" t="str">
        <f t="shared" si="146"/>
        <v/>
      </c>
      <c r="I1075" s="5" t="str">
        <f t="shared" si="147"/>
        <v/>
      </c>
      <c r="J1075" s="5" t="str">
        <f>IF(OR($L1075="",NOT(COUNTIFS($L$2:$L1075,$L1075)=1)),"",SUMIFS($G:$G,$L:$L,$L1075))</f>
        <v/>
      </c>
      <c r="K1075" s="5" t="str">
        <f>IF(OR($L1075="",NOT(COUNTIFS($L$2:$L1075,$L1075)=1)),"",SUMIFS($I:$I,$L:$L,$L1075))</f>
        <v/>
      </c>
      <c r="L1075" s="6" t="str">
        <f t="shared" si="148"/>
        <v/>
      </c>
      <c r="M1075" s="6">
        <f t="shared" si="149"/>
        <v>43</v>
      </c>
      <c r="N1075" s="6">
        <f t="shared" si="150"/>
        <v>25</v>
      </c>
      <c r="O1075" s="9" t="str">
        <f>IF(AND($B1075&lt;&gt;"",$C1075&lt;&gt;"",$B1075&lt;=$C1075),INDEX(Szabalyok!$C:$C,$N1075),"")</f>
        <v/>
      </c>
      <c r="P1075">
        <f t="shared" si="152"/>
        <v>0</v>
      </c>
    </row>
    <row r="1076" spans="1:16" x14ac:dyDescent="0.35">
      <c r="A1076">
        <f t="shared" si="151"/>
        <v>0</v>
      </c>
      <c r="B1076" s="4" t="str">
        <f>IF($M1076&gt;300,"",IF(OR(INDEX(Bemenet!$E$2:$E$301,$M1076)="",INDEX(Bemenet!$F$2:$F$301,$M1076)=""),"",MAX(INDEX(Bemenet!$E$2:$E$301,$M1076),INDEX(Szabalyok!$A:$A,$N1076))))</f>
        <v/>
      </c>
      <c r="C1076" s="4" t="str">
        <f>IF($B1076="","",MIN(INDEX(Bemenet!$F$2:$F$301,$M1076),INDEX(Szabalyok!$B:$B,$N1076)))</f>
        <v/>
      </c>
      <c r="D1076" s="5" t="str">
        <f>IF(AND($B1076&lt;&gt;"",$C1076&lt;&gt;"",$B1076&lt;=$C1076),INDEX(Bemenet!$G$2:$G$301,$M1076),"")</f>
        <v/>
      </c>
      <c r="E1076" s="6" t="str">
        <f>IF(AND($B1076&lt;&gt;"",$C1076&lt;&gt;"",$B1076&lt;=$C1076),INDEX(Bemenet!$D$2:$D$301,$M1076),"")</f>
        <v/>
      </c>
      <c r="F1076" s="5" t="str">
        <f t="shared" si="144"/>
        <v/>
      </c>
      <c r="G1076" s="5" t="str">
        <f t="shared" si="145"/>
        <v/>
      </c>
      <c r="H1076" s="9" t="str">
        <f t="shared" si="146"/>
        <v/>
      </c>
      <c r="I1076" s="5" t="str">
        <f t="shared" si="147"/>
        <v/>
      </c>
      <c r="J1076" s="5" t="str">
        <f>IF(OR($L1076="",NOT(COUNTIFS($L$2:$L1076,$L1076)=1)),"",SUMIFS($G:$G,$L:$L,$L1076))</f>
        <v/>
      </c>
      <c r="K1076" s="5" t="str">
        <f>IF(OR($L1076="",NOT(COUNTIFS($L$2:$L1076,$L1076)=1)),"",SUMIFS($I:$I,$L:$L,$L1076))</f>
        <v/>
      </c>
      <c r="L1076" s="6" t="str">
        <f t="shared" si="148"/>
        <v/>
      </c>
      <c r="M1076" s="6">
        <f t="shared" si="149"/>
        <v>43</v>
      </c>
      <c r="N1076" s="6">
        <f t="shared" si="150"/>
        <v>26</v>
      </c>
      <c r="O1076" s="9" t="str">
        <f>IF(AND($B1076&lt;&gt;"",$C1076&lt;&gt;"",$B1076&lt;=$C1076),INDEX(Szabalyok!$C:$C,$N1076),"")</f>
        <v/>
      </c>
      <c r="P1076">
        <f t="shared" si="152"/>
        <v>0</v>
      </c>
    </row>
    <row r="1077" spans="1:16" x14ac:dyDescent="0.35">
      <c r="A1077">
        <f t="shared" si="151"/>
        <v>0</v>
      </c>
      <c r="B1077" s="4" t="str">
        <f>IF($M1077&gt;300,"",IF(OR(INDEX(Bemenet!$E$2:$E$301,$M1077)="",INDEX(Bemenet!$F$2:$F$301,$M1077)=""),"",MAX(INDEX(Bemenet!$E$2:$E$301,$M1077),INDEX(Szabalyok!$A:$A,$N1077))))</f>
        <v/>
      </c>
      <c r="C1077" s="4" t="str">
        <f>IF($B1077="","",MIN(INDEX(Bemenet!$F$2:$F$301,$M1077),INDEX(Szabalyok!$B:$B,$N1077)))</f>
        <v/>
      </c>
      <c r="D1077" s="5" t="str">
        <f>IF(AND($B1077&lt;&gt;"",$C1077&lt;&gt;"",$B1077&lt;=$C1077),INDEX(Bemenet!$G$2:$G$301,$M1077),"")</f>
        <v/>
      </c>
      <c r="E1077" s="6" t="str">
        <f>IF(AND($B1077&lt;&gt;"",$C1077&lt;&gt;"",$B1077&lt;=$C1077),INDEX(Bemenet!$D$2:$D$301,$M1077),"")</f>
        <v/>
      </c>
      <c r="F1077" s="5" t="str">
        <f t="shared" si="144"/>
        <v/>
      </c>
      <c r="G1077" s="5" t="str">
        <f t="shared" si="145"/>
        <v/>
      </c>
      <c r="H1077" s="9" t="str">
        <f t="shared" si="146"/>
        <v/>
      </c>
      <c r="I1077" s="5" t="str">
        <f t="shared" si="147"/>
        <v/>
      </c>
      <c r="J1077" s="5" t="str">
        <f>IF(OR($L1077="",NOT(COUNTIFS($L$2:$L1077,$L1077)=1)),"",SUMIFS($G:$G,$L:$L,$L1077))</f>
        <v/>
      </c>
      <c r="K1077" s="5" t="str">
        <f>IF(OR($L1077="",NOT(COUNTIFS($L$2:$L1077,$L1077)=1)),"",SUMIFS($I:$I,$L:$L,$L1077))</f>
        <v/>
      </c>
      <c r="L1077" s="6" t="str">
        <f t="shared" si="148"/>
        <v/>
      </c>
      <c r="M1077" s="6">
        <f t="shared" si="149"/>
        <v>44</v>
      </c>
      <c r="N1077" s="6">
        <f t="shared" si="150"/>
        <v>2</v>
      </c>
      <c r="O1077" s="9" t="str">
        <f>IF(AND($B1077&lt;&gt;"",$C1077&lt;&gt;"",$B1077&lt;=$C1077),INDEX(Szabalyok!$C:$C,$N1077),"")</f>
        <v/>
      </c>
      <c r="P1077">
        <f t="shared" si="152"/>
        <v>0</v>
      </c>
    </row>
    <row r="1078" spans="1:16" x14ac:dyDescent="0.35">
      <c r="A1078">
        <f t="shared" si="151"/>
        <v>0</v>
      </c>
      <c r="B1078" s="4" t="str">
        <f>IF($M1078&gt;300,"",IF(OR(INDEX(Bemenet!$E$2:$E$301,$M1078)="",INDEX(Bemenet!$F$2:$F$301,$M1078)=""),"",MAX(INDEX(Bemenet!$E$2:$E$301,$M1078),INDEX(Szabalyok!$A:$A,$N1078))))</f>
        <v/>
      </c>
      <c r="C1078" s="4" t="str">
        <f>IF($B1078="","",MIN(INDEX(Bemenet!$F$2:$F$301,$M1078),INDEX(Szabalyok!$B:$B,$N1078)))</f>
        <v/>
      </c>
      <c r="D1078" s="5" t="str">
        <f>IF(AND($B1078&lt;&gt;"",$C1078&lt;&gt;"",$B1078&lt;=$C1078),INDEX(Bemenet!$G$2:$G$301,$M1078),"")</f>
        <v/>
      </c>
      <c r="E1078" s="6" t="str">
        <f>IF(AND($B1078&lt;&gt;"",$C1078&lt;&gt;"",$B1078&lt;=$C1078),INDEX(Bemenet!$D$2:$D$301,$M1078),"")</f>
        <v/>
      </c>
      <c r="F1078" s="5" t="str">
        <f t="shared" si="144"/>
        <v/>
      </c>
      <c r="G1078" s="5" t="str">
        <f t="shared" si="145"/>
        <v/>
      </c>
      <c r="H1078" s="9" t="str">
        <f t="shared" si="146"/>
        <v/>
      </c>
      <c r="I1078" s="5" t="str">
        <f t="shared" si="147"/>
        <v/>
      </c>
      <c r="J1078" s="5" t="str">
        <f>IF(OR($L1078="",NOT(COUNTIFS($L$2:$L1078,$L1078)=1)),"",SUMIFS($G:$G,$L:$L,$L1078))</f>
        <v/>
      </c>
      <c r="K1078" s="5" t="str">
        <f>IF(OR($L1078="",NOT(COUNTIFS($L$2:$L1078,$L1078)=1)),"",SUMIFS($I:$I,$L:$L,$L1078))</f>
        <v/>
      </c>
      <c r="L1078" s="6" t="str">
        <f t="shared" si="148"/>
        <v/>
      </c>
      <c r="M1078" s="6">
        <f t="shared" si="149"/>
        <v>44</v>
      </c>
      <c r="N1078" s="6">
        <f t="shared" si="150"/>
        <v>3</v>
      </c>
      <c r="O1078" s="9" t="str">
        <f>IF(AND($B1078&lt;&gt;"",$C1078&lt;&gt;"",$B1078&lt;=$C1078),INDEX(Szabalyok!$C:$C,$N1078),"")</f>
        <v/>
      </c>
      <c r="P1078">
        <f t="shared" si="152"/>
        <v>0</v>
      </c>
    </row>
    <row r="1079" spans="1:16" x14ac:dyDescent="0.35">
      <c r="A1079">
        <f t="shared" si="151"/>
        <v>0</v>
      </c>
      <c r="B1079" s="4" t="str">
        <f>IF($M1079&gt;300,"",IF(OR(INDEX(Bemenet!$E$2:$E$301,$M1079)="",INDEX(Bemenet!$F$2:$F$301,$M1079)=""),"",MAX(INDEX(Bemenet!$E$2:$E$301,$M1079),INDEX(Szabalyok!$A:$A,$N1079))))</f>
        <v/>
      </c>
      <c r="C1079" s="4" t="str">
        <f>IF($B1079="","",MIN(INDEX(Bemenet!$F$2:$F$301,$M1079),INDEX(Szabalyok!$B:$B,$N1079)))</f>
        <v/>
      </c>
      <c r="D1079" s="5" t="str">
        <f>IF(AND($B1079&lt;&gt;"",$C1079&lt;&gt;"",$B1079&lt;=$C1079),INDEX(Bemenet!$G$2:$G$301,$M1079),"")</f>
        <v/>
      </c>
      <c r="E1079" s="6" t="str">
        <f>IF(AND($B1079&lt;&gt;"",$C1079&lt;&gt;"",$B1079&lt;=$C1079),INDEX(Bemenet!$D$2:$D$301,$M1079),"")</f>
        <v/>
      </c>
      <c r="F1079" s="5" t="str">
        <f t="shared" si="144"/>
        <v/>
      </c>
      <c r="G1079" s="5" t="str">
        <f t="shared" si="145"/>
        <v/>
      </c>
      <c r="H1079" s="9" t="str">
        <f t="shared" si="146"/>
        <v/>
      </c>
      <c r="I1079" s="5" t="str">
        <f t="shared" si="147"/>
        <v/>
      </c>
      <c r="J1079" s="5" t="str">
        <f>IF(OR($L1079="",NOT(COUNTIFS($L$2:$L1079,$L1079)=1)),"",SUMIFS($G:$G,$L:$L,$L1079))</f>
        <v/>
      </c>
      <c r="K1079" s="5" t="str">
        <f>IF(OR($L1079="",NOT(COUNTIFS($L$2:$L1079,$L1079)=1)),"",SUMIFS($I:$I,$L:$L,$L1079))</f>
        <v/>
      </c>
      <c r="L1079" s="6" t="str">
        <f t="shared" si="148"/>
        <v/>
      </c>
      <c r="M1079" s="6">
        <f t="shared" si="149"/>
        <v>44</v>
      </c>
      <c r="N1079" s="6">
        <f t="shared" si="150"/>
        <v>4</v>
      </c>
      <c r="O1079" s="9" t="str">
        <f>IF(AND($B1079&lt;&gt;"",$C1079&lt;&gt;"",$B1079&lt;=$C1079),INDEX(Szabalyok!$C:$C,$N1079),"")</f>
        <v/>
      </c>
      <c r="P1079">
        <f t="shared" si="152"/>
        <v>0</v>
      </c>
    </row>
    <row r="1080" spans="1:16" x14ac:dyDescent="0.35">
      <c r="A1080">
        <f t="shared" si="151"/>
        <v>0</v>
      </c>
      <c r="B1080" s="4" t="str">
        <f>IF($M1080&gt;300,"",IF(OR(INDEX(Bemenet!$E$2:$E$301,$M1080)="",INDEX(Bemenet!$F$2:$F$301,$M1080)=""),"",MAX(INDEX(Bemenet!$E$2:$E$301,$M1080),INDEX(Szabalyok!$A:$A,$N1080))))</f>
        <v/>
      </c>
      <c r="C1080" s="4" t="str">
        <f>IF($B1080="","",MIN(INDEX(Bemenet!$F$2:$F$301,$M1080),INDEX(Szabalyok!$B:$B,$N1080)))</f>
        <v/>
      </c>
      <c r="D1080" s="5" t="str">
        <f>IF(AND($B1080&lt;&gt;"",$C1080&lt;&gt;"",$B1080&lt;=$C1080),INDEX(Bemenet!$G$2:$G$301,$M1080),"")</f>
        <v/>
      </c>
      <c r="E1080" s="6" t="str">
        <f>IF(AND($B1080&lt;&gt;"",$C1080&lt;&gt;"",$B1080&lt;=$C1080),INDEX(Bemenet!$D$2:$D$301,$M1080),"")</f>
        <v/>
      </c>
      <c r="F1080" s="5" t="str">
        <f t="shared" si="144"/>
        <v/>
      </c>
      <c r="G1080" s="5" t="str">
        <f t="shared" si="145"/>
        <v/>
      </c>
      <c r="H1080" s="9" t="str">
        <f t="shared" si="146"/>
        <v/>
      </c>
      <c r="I1080" s="5" t="str">
        <f t="shared" si="147"/>
        <v/>
      </c>
      <c r="J1080" s="5" t="str">
        <f>IF(OR($L1080="",NOT(COUNTIFS($L$2:$L1080,$L1080)=1)),"",SUMIFS($G:$G,$L:$L,$L1080))</f>
        <v/>
      </c>
      <c r="K1080" s="5" t="str">
        <f>IF(OR($L1080="",NOT(COUNTIFS($L$2:$L1080,$L1080)=1)),"",SUMIFS($I:$I,$L:$L,$L1080))</f>
        <v/>
      </c>
      <c r="L1080" s="6" t="str">
        <f t="shared" si="148"/>
        <v/>
      </c>
      <c r="M1080" s="6">
        <f t="shared" si="149"/>
        <v>44</v>
      </c>
      <c r="N1080" s="6">
        <f t="shared" si="150"/>
        <v>5</v>
      </c>
      <c r="O1080" s="9" t="str">
        <f>IF(AND($B1080&lt;&gt;"",$C1080&lt;&gt;"",$B1080&lt;=$C1080),INDEX(Szabalyok!$C:$C,$N1080),"")</f>
        <v/>
      </c>
      <c r="P1080">
        <f t="shared" si="152"/>
        <v>0</v>
      </c>
    </row>
    <row r="1081" spans="1:16" x14ac:dyDescent="0.35">
      <c r="A1081">
        <f t="shared" si="151"/>
        <v>0</v>
      </c>
      <c r="B1081" s="4" t="str">
        <f>IF($M1081&gt;300,"",IF(OR(INDEX(Bemenet!$E$2:$E$301,$M1081)="",INDEX(Bemenet!$F$2:$F$301,$M1081)=""),"",MAX(INDEX(Bemenet!$E$2:$E$301,$M1081),INDEX(Szabalyok!$A:$A,$N1081))))</f>
        <v/>
      </c>
      <c r="C1081" s="4" t="str">
        <f>IF($B1081="","",MIN(INDEX(Bemenet!$F$2:$F$301,$M1081),INDEX(Szabalyok!$B:$B,$N1081)))</f>
        <v/>
      </c>
      <c r="D1081" s="5" t="str">
        <f>IF(AND($B1081&lt;&gt;"",$C1081&lt;&gt;"",$B1081&lt;=$C1081),INDEX(Bemenet!$G$2:$G$301,$M1081),"")</f>
        <v/>
      </c>
      <c r="E1081" s="6" t="str">
        <f>IF(AND($B1081&lt;&gt;"",$C1081&lt;&gt;"",$B1081&lt;=$C1081),INDEX(Bemenet!$D$2:$D$301,$M1081),"")</f>
        <v/>
      </c>
      <c r="F1081" s="5" t="str">
        <f t="shared" si="144"/>
        <v/>
      </c>
      <c r="G1081" s="5" t="str">
        <f t="shared" si="145"/>
        <v/>
      </c>
      <c r="H1081" s="9" t="str">
        <f t="shared" si="146"/>
        <v/>
      </c>
      <c r="I1081" s="5" t="str">
        <f t="shared" si="147"/>
        <v/>
      </c>
      <c r="J1081" s="5" t="str">
        <f>IF(OR($L1081="",NOT(COUNTIFS($L$2:$L1081,$L1081)=1)),"",SUMIFS($G:$G,$L:$L,$L1081))</f>
        <v/>
      </c>
      <c r="K1081" s="5" t="str">
        <f>IF(OR($L1081="",NOT(COUNTIFS($L$2:$L1081,$L1081)=1)),"",SUMIFS($I:$I,$L:$L,$L1081))</f>
        <v/>
      </c>
      <c r="L1081" s="6" t="str">
        <f t="shared" si="148"/>
        <v/>
      </c>
      <c r="M1081" s="6">
        <f t="shared" si="149"/>
        <v>44</v>
      </c>
      <c r="N1081" s="6">
        <f t="shared" si="150"/>
        <v>6</v>
      </c>
      <c r="O1081" s="9" t="str">
        <f>IF(AND($B1081&lt;&gt;"",$C1081&lt;&gt;"",$B1081&lt;=$C1081),INDEX(Szabalyok!$C:$C,$N1081),"")</f>
        <v/>
      </c>
      <c r="P1081">
        <f t="shared" si="152"/>
        <v>0</v>
      </c>
    </row>
    <row r="1082" spans="1:16" x14ac:dyDescent="0.35">
      <c r="A1082">
        <f t="shared" si="151"/>
        <v>0</v>
      </c>
      <c r="B1082" s="4" t="str">
        <f>IF($M1082&gt;300,"",IF(OR(INDEX(Bemenet!$E$2:$E$301,$M1082)="",INDEX(Bemenet!$F$2:$F$301,$M1082)=""),"",MAX(INDEX(Bemenet!$E$2:$E$301,$M1082),INDEX(Szabalyok!$A:$A,$N1082))))</f>
        <v/>
      </c>
      <c r="C1082" s="4" t="str">
        <f>IF($B1082="","",MIN(INDEX(Bemenet!$F$2:$F$301,$M1082),INDEX(Szabalyok!$B:$B,$N1082)))</f>
        <v/>
      </c>
      <c r="D1082" s="5" t="str">
        <f>IF(AND($B1082&lt;&gt;"",$C1082&lt;&gt;"",$B1082&lt;=$C1082),INDEX(Bemenet!$G$2:$G$301,$M1082),"")</f>
        <v/>
      </c>
      <c r="E1082" s="6" t="str">
        <f>IF(AND($B1082&lt;&gt;"",$C1082&lt;&gt;"",$B1082&lt;=$C1082),INDEX(Bemenet!$D$2:$D$301,$M1082),"")</f>
        <v/>
      </c>
      <c r="F1082" s="5" t="str">
        <f t="shared" si="144"/>
        <v/>
      </c>
      <c r="G1082" s="5" t="str">
        <f t="shared" si="145"/>
        <v/>
      </c>
      <c r="H1082" s="9" t="str">
        <f t="shared" si="146"/>
        <v/>
      </c>
      <c r="I1082" s="5" t="str">
        <f t="shared" si="147"/>
        <v/>
      </c>
      <c r="J1082" s="5" t="str">
        <f>IF(OR($L1082="",NOT(COUNTIFS($L$2:$L1082,$L1082)=1)),"",SUMIFS($G:$G,$L:$L,$L1082))</f>
        <v/>
      </c>
      <c r="K1082" s="5" t="str">
        <f>IF(OR($L1082="",NOT(COUNTIFS($L$2:$L1082,$L1082)=1)),"",SUMIFS($I:$I,$L:$L,$L1082))</f>
        <v/>
      </c>
      <c r="L1082" s="6" t="str">
        <f t="shared" si="148"/>
        <v/>
      </c>
      <c r="M1082" s="6">
        <f t="shared" si="149"/>
        <v>44</v>
      </c>
      <c r="N1082" s="6">
        <f t="shared" si="150"/>
        <v>7</v>
      </c>
      <c r="O1082" s="9" t="str">
        <f>IF(AND($B1082&lt;&gt;"",$C1082&lt;&gt;"",$B1082&lt;=$C1082),INDEX(Szabalyok!$C:$C,$N1082),"")</f>
        <v/>
      </c>
      <c r="P1082">
        <f t="shared" si="152"/>
        <v>0</v>
      </c>
    </row>
    <row r="1083" spans="1:16" x14ac:dyDescent="0.35">
      <c r="A1083">
        <f t="shared" si="151"/>
        <v>0</v>
      </c>
      <c r="B1083" s="4" t="str">
        <f>IF($M1083&gt;300,"",IF(OR(INDEX(Bemenet!$E$2:$E$301,$M1083)="",INDEX(Bemenet!$F$2:$F$301,$M1083)=""),"",MAX(INDEX(Bemenet!$E$2:$E$301,$M1083),INDEX(Szabalyok!$A:$A,$N1083))))</f>
        <v/>
      </c>
      <c r="C1083" s="4" t="str">
        <f>IF($B1083="","",MIN(INDEX(Bemenet!$F$2:$F$301,$M1083),INDEX(Szabalyok!$B:$B,$N1083)))</f>
        <v/>
      </c>
      <c r="D1083" s="5" t="str">
        <f>IF(AND($B1083&lt;&gt;"",$C1083&lt;&gt;"",$B1083&lt;=$C1083),INDEX(Bemenet!$G$2:$G$301,$M1083),"")</f>
        <v/>
      </c>
      <c r="E1083" s="6" t="str">
        <f>IF(AND($B1083&lt;&gt;"",$C1083&lt;&gt;"",$B1083&lt;=$C1083),INDEX(Bemenet!$D$2:$D$301,$M1083),"")</f>
        <v/>
      </c>
      <c r="F1083" s="5" t="str">
        <f t="shared" si="144"/>
        <v/>
      </c>
      <c r="G1083" s="5" t="str">
        <f t="shared" si="145"/>
        <v/>
      </c>
      <c r="H1083" s="9" t="str">
        <f t="shared" si="146"/>
        <v/>
      </c>
      <c r="I1083" s="5" t="str">
        <f t="shared" si="147"/>
        <v/>
      </c>
      <c r="J1083" s="5" t="str">
        <f>IF(OR($L1083="",NOT(COUNTIFS($L$2:$L1083,$L1083)=1)),"",SUMIFS($G:$G,$L:$L,$L1083))</f>
        <v/>
      </c>
      <c r="K1083" s="5" t="str">
        <f>IF(OR($L1083="",NOT(COUNTIFS($L$2:$L1083,$L1083)=1)),"",SUMIFS($I:$I,$L:$L,$L1083))</f>
        <v/>
      </c>
      <c r="L1083" s="6" t="str">
        <f t="shared" si="148"/>
        <v/>
      </c>
      <c r="M1083" s="6">
        <f t="shared" si="149"/>
        <v>44</v>
      </c>
      <c r="N1083" s="6">
        <f t="shared" si="150"/>
        <v>8</v>
      </c>
      <c r="O1083" s="9" t="str">
        <f>IF(AND($B1083&lt;&gt;"",$C1083&lt;&gt;"",$B1083&lt;=$C1083),INDEX(Szabalyok!$C:$C,$N1083),"")</f>
        <v/>
      </c>
      <c r="P1083">
        <f t="shared" si="152"/>
        <v>0</v>
      </c>
    </row>
    <row r="1084" spans="1:16" x14ac:dyDescent="0.35">
      <c r="A1084">
        <f t="shared" si="151"/>
        <v>0</v>
      </c>
      <c r="B1084" s="4" t="str">
        <f>IF($M1084&gt;300,"",IF(OR(INDEX(Bemenet!$E$2:$E$301,$M1084)="",INDEX(Bemenet!$F$2:$F$301,$M1084)=""),"",MAX(INDEX(Bemenet!$E$2:$E$301,$M1084),INDEX(Szabalyok!$A:$A,$N1084))))</f>
        <v/>
      </c>
      <c r="C1084" s="4" t="str">
        <f>IF($B1084="","",MIN(INDEX(Bemenet!$F$2:$F$301,$M1084),INDEX(Szabalyok!$B:$B,$N1084)))</f>
        <v/>
      </c>
      <c r="D1084" s="5" t="str">
        <f>IF(AND($B1084&lt;&gt;"",$C1084&lt;&gt;"",$B1084&lt;=$C1084),INDEX(Bemenet!$G$2:$G$301,$M1084),"")</f>
        <v/>
      </c>
      <c r="E1084" s="6" t="str">
        <f>IF(AND($B1084&lt;&gt;"",$C1084&lt;&gt;"",$B1084&lt;=$C1084),INDEX(Bemenet!$D$2:$D$301,$M1084),"")</f>
        <v/>
      </c>
      <c r="F1084" s="5" t="str">
        <f t="shared" si="144"/>
        <v/>
      </c>
      <c r="G1084" s="5" t="str">
        <f t="shared" si="145"/>
        <v/>
      </c>
      <c r="H1084" s="9" t="str">
        <f t="shared" si="146"/>
        <v/>
      </c>
      <c r="I1084" s="5" t="str">
        <f t="shared" si="147"/>
        <v/>
      </c>
      <c r="J1084" s="5" t="str">
        <f>IF(OR($L1084="",NOT(COUNTIFS($L$2:$L1084,$L1084)=1)),"",SUMIFS($G:$G,$L:$L,$L1084))</f>
        <v/>
      </c>
      <c r="K1084" s="5" t="str">
        <f>IF(OR($L1084="",NOT(COUNTIFS($L$2:$L1084,$L1084)=1)),"",SUMIFS($I:$I,$L:$L,$L1084))</f>
        <v/>
      </c>
      <c r="L1084" s="6" t="str">
        <f t="shared" si="148"/>
        <v/>
      </c>
      <c r="M1084" s="6">
        <f t="shared" si="149"/>
        <v>44</v>
      </c>
      <c r="N1084" s="6">
        <f t="shared" si="150"/>
        <v>9</v>
      </c>
      <c r="O1084" s="9" t="str">
        <f>IF(AND($B1084&lt;&gt;"",$C1084&lt;&gt;"",$B1084&lt;=$C1084),INDEX(Szabalyok!$C:$C,$N1084),"")</f>
        <v/>
      </c>
      <c r="P1084">
        <f t="shared" si="152"/>
        <v>0</v>
      </c>
    </row>
    <row r="1085" spans="1:16" x14ac:dyDescent="0.35">
      <c r="A1085">
        <f t="shared" si="151"/>
        <v>0</v>
      </c>
      <c r="B1085" s="4" t="str">
        <f>IF($M1085&gt;300,"",IF(OR(INDEX(Bemenet!$E$2:$E$301,$M1085)="",INDEX(Bemenet!$F$2:$F$301,$M1085)=""),"",MAX(INDEX(Bemenet!$E$2:$E$301,$M1085),INDEX(Szabalyok!$A:$A,$N1085))))</f>
        <v/>
      </c>
      <c r="C1085" s="4" t="str">
        <f>IF($B1085="","",MIN(INDEX(Bemenet!$F$2:$F$301,$M1085),INDEX(Szabalyok!$B:$B,$N1085)))</f>
        <v/>
      </c>
      <c r="D1085" s="5" t="str">
        <f>IF(AND($B1085&lt;&gt;"",$C1085&lt;&gt;"",$B1085&lt;=$C1085),INDEX(Bemenet!$G$2:$G$301,$M1085),"")</f>
        <v/>
      </c>
      <c r="E1085" s="6" t="str">
        <f>IF(AND($B1085&lt;&gt;"",$C1085&lt;&gt;"",$B1085&lt;=$C1085),INDEX(Bemenet!$D$2:$D$301,$M1085),"")</f>
        <v/>
      </c>
      <c r="F1085" s="5" t="str">
        <f t="shared" si="144"/>
        <v/>
      </c>
      <c r="G1085" s="5" t="str">
        <f t="shared" si="145"/>
        <v/>
      </c>
      <c r="H1085" s="9" t="str">
        <f t="shared" si="146"/>
        <v/>
      </c>
      <c r="I1085" s="5" t="str">
        <f t="shared" si="147"/>
        <v/>
      </c>
      <c r="J1085" s="5" t="str">
        <f>IF(OR($L1085="",NOT(COUNTIFS($L$2:$L1085,$L1085)=1)),"",SUMIFS($G:$G,$L:$L,$L1085))</f>
        <v/>
      </c>
      <c r="K1085" s="5" t="str">
        <f>IF(OR($L1085="",NOT(COUNTIFS($L$2:$L1085,$L1085)=1)),"",SUMIFS($I:$I,$L:$L,$L1085))</f>
        <v/>
      </c>
      <c r="L1085" s="6" t="str">
        <f t="shared" si="148"/>
        <v/>
      </c>
      <c r="M1085" s="6">
        <f t="shared" si="149"/>
        <v>44</v>
      </c>
      <c r="N1085" s="6">
        <f t="shared" si="150"/>
        <v>10</v>
      </c>
      <c r="O1085" s="9" t="str">
        <f>IF(AND($B1085&lt;&gt;"",$C1085&lt;&gt;"",$B1085&lt;=$C1085),INDEX(Szabalyok!$C:$C,$N1085),"")</f>
        <v/>
      </c>
      <c r="P1085">
        <f t="shared" si="152"/>
        <v>0</v>
      </c>
    </row>
    <row r="1086" spans="1:16" x14ac:dyDescent="0.35">
      <c r="A1086">
        <f t="shared" si="151"/>
        <v>0</v>
      </c>
      <c r="B1086" s="4" t="str">
        <f>IF($M1086&gt;300,"",IF(OR(INDEX(Bemenet!$E$2:$E$301,$M1086)="",INDEX(Bemenet!$F$2:$F$301,$M1086)=""),"",MAX(INDEX(Bemenet!$E$2:$E$301,$M1086),INDEX(Szabalyok!$A:$A,$N1086))))</f>
        <v/>
      </c>
      <c r="C1086" s="4" t="str">
        <f>IF($B1086="","",MIN(INDEX(Bemenet!$F$2:$F$301,$M1086),INDEX(Szabalyok!$B:$B,$N1086)))</f>
        <v/>
      </c>
      <c r="D1086" s="5" t="str">
        <f>IF(AND($B1086&lt;&gt;"",$C1086&lt;&gt;"",$B1086&lt;=$C1086),INDEX(Bemenet!$G$2:$G$301,$M1086),"")</f>
        <v/>
      </c>
      <c r="E1086" s="6" t="str">
        <f>IF(AND($B1086&lt;&gt;"",$C1086&lt;&gt;"",$B1086&lt;=$C1086),INDEX(Bemenet!$D$2:$D$301,$M1086),"")</f>
        <v/>
      </c>
      <c r="F1086" s="5" t="str">
        <f t="shared" si="144"/>
        <v/>
      </c>
      <c r="G1086" s="5" t="str">
        <f t="shared" si="145"/>
        <v/>
      </c>
      <c r="H1086" s="9" t="str">
        <f t="shared" si="146"/>
        <v/>
      </c>
      <c r="I1086" s="5" t="str">
        <f t="shared" si="147"/>
        <v/>
      </c>
      <c r="J1086" s="5" t="str">
        <f>IF(OR($L1086="",NOT(COUNTIFS($L$2:$L1086,$L1086)=1)),"",SUMIFS($G:$G,$L:$L,$L1086))</f>
        <v/>
      </c>
      <c r="K1086" s="5" t="str">
        <f>IF(OR($L1086="",NOT(COUNTIFS($L$2:$L1086,$L1086)=1)),"",SUMIFS($I:$I,$L:$L,$L1086))</f>
        <v/>
      </c>
      <c r="L1086" s="6" t="str">
        <f t="shared" si="148"/>
        <v/>
      </c>
      <c r="M1086" s="6">
        <f t="shared" si="149"/>
        <v>44</v>
      </c>
      <c r="N1086" s="6">
        <f t="shared" si="150"/>
        <v>11</v>
      </c>
      <c r="O1086" s="9" t="str">
        <f>IF(AND($B1086&lt;&gt;"",$C1086&lt;&gt;"",$B1086&lt;=$C1086),INDEX(Szabalyok!$C:$C,$N1086),"")</f>
        <v/>
      </c>
      <c r="P1086">
        <f t="shared" si="152"/>
        <v>0</v>
      </c>
    </row>
    <row r="1087" spans="1:16" x14ac:dyDescent="0.35">
      <c r="A1087">
        <f t="shared" si="151"/>
        <v>0</v>
      </c>
      <c r="B1087" s="4" t="str">
        <f>IF($M1087&gt;300,"",IF(OR(INDEX(Bemenet!$E$2:$E$301,$M1087)="",INDEX(Bemenet!$F$2:$F$301,$M1087)=""),"",MAX(INDEX(Bemenet!$E$2:$E$301,$M1087),INDEX(Szabalyok!$A:$A,$N1087))))</f>
        <v/>
      </c>
      <c r="C1087" s="4" t="str">
        <f>IF($B1087="","",MIN(INDEX(Bemenet!$F$2:$F$301,$M1087),INDEX(Szabalyok!$B:$B,$N1087)))</f>
        <v/>
      </c>
      <c r="D1087" s="5" t="str">
        <f>IF(AND($B1087&lt;&gt;"",$C1087&lt;&gt;"",$B1087&lt;=$C1087),INDEX(Bemenet!$G$2:$G$301,$M1087),"")</f>
        <v/>
      </c>
      <c r="E1087" s="6" t="str">
        <f>IF(AND($B1087&lt;&gt;"",$C1087&lt;&gt;"",$B1087&lt;=$C1087),INDEX(Bemenet!$D$2:$D$301,$M1087),"")</f>
        <v/>
      </c>
      <c r="F1087" s="5" t="str">
        <f t="shared" si="144"/>
        <v/>
      </c>
      <c r="G1087" s="5" t="str">
        <f t="shared" si="145"/>
        <v/>
      </c>
      <c r="H1087" s="9" t="str">
        <f t="shared" si="146"/>
        <v/>
      </c>
      <c r="I1087" s="5" t="str">
        <f t="shared" si="147"/>
        <v/>
      </c>
      <c r="J1087" s="5" t="str">
        <f>IF(OR($L1087="",NOT(COUNTIFS($L$2:$L1087,$L1087)=1)),"",SUMIFS($G:$G,$L:$L,$L1087))</f>
        <v/>
      </c>
      <c r="K1087" s="5" t="str">
        <f>IF(OR($L1087="",NOT(COUNTIFS($L$2:$L1087,$L1087)=1)),"",SUMIFS($I:$I,$L:$L,$L1087))</f>
        <v/>
      </c>
      <c r="L1087" s="6" t="str">
        <f t="shared" si="148"/>
        <v/>
      </c>
      <c r="M1087" s="6">
        <f t="shared" si="149"/>
        <v>44</v>
      </c>
      <c r="N1087" s="6">
        <f t="shared" si="150"/>
        <v>12</v>
      </c>
      <c r="O1087" s="9" t="str">
        <f>IF(AND($B1087&lt;&gt;"",$C1087&lt;&gt;"",$B1087&lt;=$C1087),INDEX(Szabalyok!$C:$C,$N1087),"")</f>
        <v/>
      </c>
      <c r="P1087">
        <f t="shared" si="152"/>
        <v>0</v>
      </c>
    </row>
    <row r="1088" spans="1:16" x14ac:dyDescent="0.35">
      <c r="A1088">
        <f t="shared" si="151"/>
        <v>0</v>
      </c>
      <c r="B1088" s="4" t="str">
        <f>IF($M1088&gt;300,"",IF(OR(INDEX(Bemenet!$E$2:$E$301,$M1088)="",INDEX(Bemenet!$F$2:$F$301,$M1088)=""),"",MAX(INDEX(Bemenet!$E$2:$E$301,$M1088),INDEX(Szabalyok!$A:$A,$N1088))))</f>
        <v/>
      </c>
      <c r="C1088" s="4" t="str">
        <f>IF($B1088="","",MIN(INDEX(Bemenet!$F$2:$F$301,$M1088),INDEX(Szabalyok!$B:$B,$N1088)))</f>
        <v/>
      </c>
      <c r="D1088" s="5" t="str">
        <f>IF(AND($B1088&lt;&gt;"",$C1088&lt;&gt;"",$B1088&lt;=$C1088),INDEX(Bemenet!$G$2:$G$301,$M1088),"")</f>
        <v/>
      </c>
      <c r="E1088" s="6" t="str">
        <f>IF(AND($B1088&lt;&gt;"",$C1088&lt;&gt;"",$B1088&lt;=$C1088),INDEX(Bemenet!$D$2:$D$301,$M1088),"")</f>
        <v/>
      </c>
      <c r="F1088" s="5" t="str">
        <f t="shared" si="144"/>
        <v/>
      </c>
      <c r="G1088" s="5" t="str">
        <f t="shared" si="145"/>
        <v/>
      </c>
      <c r="H1088" s="9" t="str">
        <f t="shared" si="146"/>
        <v/>
      </c>
      <c r="I1088" s="5" t="str">
        <f t="shared" si="147"/>
        <v/>
      </c>
      <c r="J1088" s="5" t="str">
        <f>IF(OR($L1088="",NOT(COUNTIFS($L$2:$L1088,$L1088)=1)),"",SUMIFS($G:$G,$L:$L,$L1088))</f>
        <v/>
      </c>
      <c r="K1088" s="5" t="str">
        <f>IF(OR($L1088="",NOT(COUNTIFS($L$2:$L1088,$L1088)=1)),"",SUMIFS($I:$I,$L:$L,$L1088))</f>
        <v/>
      </c>
      <c r="L1088" s="6" t="str">
        <f t="shared" si="148"/>
        <v/>
      </c>
      <c r="M1088" s="6">
        <f t="shared" si="149"/>
        <v>44</v>
      </c>
      <c r="N1088" s="6">
        <f t="shared" si="150"/>
        <v>13</v>
      </c>
      <c r="O1088" s="9" t="str">
        <f>IF(AND($B1088&lt;&gt;"",$C1088&lt;&gt;"",$B1088&lt;=$C1088),INDEX(Szabalyok!$C:$C,$N1088),"")</f>
        <v/>
      </c>
      <c r="P1088">
        <f t="shared" si="152"/>
        <v>0</v>
      </c>
    </row>
    <row r="1089" spans="1:16" x14ac:dyDescent="0.35">
      <c r="A1089">
        <f t="shared" si="151"/>
        <v>0</v>
      </c>
      <c r="B1089" s="4" t="str">
        <f>IF($M1089&gt;300,"",IF(OR(INDEX(Bemenet!$E$2:$E$301,$M1089)="",INDEX(Bemenet!$F$2:$F$301,$M1089)=""),"",MAX(INDEX(Bemenet!$E$2:$E$301,$M1089),INDEX(Szabalyok!$A:$A,$N1089))))</f>
        <v/>
      </c>
      <c r="C1089" s="4" t="str">
        <f>IF($B1089="","",MIN(INDEX(Bemenet!$F$2:$F$301,$M1089),INDEX(Szabalyok!$B:$B,$N1089)))</f>
        <v/>
      </c>
      <c r="D1089" s="5" t="str">
        <f>IF(AND($B1089&lt;&gt;"",$C1089&lt;&gt;"",$B1089&lt;=$C1089),INDEX(Bemenet!$G$2:$G$301,$M1089),"")</f>
        <v/>
      </c>
      <c r="E1089" s="6" t="str">
        <f>IF(AND($B1089&lt;&gt;"",$C1089&lt;&gt;"",$B1089&lt;=$C1089),INDEX(Bemenet!$D$2:$D$301,$M1089),"")</f>
        <v/>
      </c>
      <c r="F1089" s="5" t="str">
        <f t="shared" si="144"/>
        <v/>
      </c>
      <c r="G1089" s="5" t="str">
        <f t="shared" si="145"/>
        <v/>
      </c>
      <c r="H1089" s="9" t="str">
        <f t="shared" si="146"/>
        <v/>
      </c>
      <c r="I1089" s="5" t="str">
        <f t="shared" si="147"/>
        <v/>
      </c>
      <c r="J1089" s="5" t="str">
        <f>IF(OR($L1089="",NOT(COUNTIFS($L$2:$L1089,$L1089)=1)),"",SUMIFS($G:$G,$L:$L,$L1089))</f>
        <v/>
      </c>
      <c r="K1089" s="5" t="str">
        <f>IF(OR($L1089="",NOT(COUNTIFS($L$2:$L1089,$L1089)=1)),"",SUMIFS($I:$I,$L:$L,$L1089))</f>
        <v/>
      </c>
      <c r="L1089" s="6" t="str">
        <f t="shared" si="148"/>
        <v/>
      </c>
      <c r="M1089" s="6">
        <f t="shared" si="149"/>
        <v>44</v>
      </c>
      <c r="N1089" s="6">
        <f t="shared" si="150"/>
        <v>14</v>
      </c>
      <c r="O1089" s="9" t="str">
        <f>IF(AND($B1089&lt;&gt;"",$C1089&lt;&gt;"",$B1089&lt;=$C1089),INDEX(Szabalyok!$C:$C,$N1089),"")</f>
        <v/>
      </c>
      <c r="P1089">
        <f t="shared" si="152"/>
        <v>0</v>
      </c>
    </row>
    <row r="1090" spans="1:16" x14ac:dyDescent="0.35">
      <c r="A1090">
        <f t="shared" si="151"/>
        <v>0</v>
      </c>
      <c r="B1090" s="4" t="str">
        <f>IF($M1090&gt;300,"",IF(OR(INDEX(Bemenet!$E$2:$E$301,$M1090)="",INDEX(Bemenet!$F$2:$F$301,$M1090)=""),"",MAX(INDEX(Bemenet!$E$2:$E$301,$M1090),INDEX(Szabalyok!$A:$A,$N1090))))</f>
        <v/>
      </c>
      <c r="C1090" s="4" t="str">
        <f>IF($B1090="","",MIN(INDEX(Bemenet!$F$2:$F$301,$M1090),INDEX(Szabalyok!$B:$B,$N1090)))</f>
        <v/>
      </c>
      <c r="D1090" s="5" t="str">
        <f>IF(AND($B1090&lt;&gt;"",$C1090&lt;&gt;"",$B1090&lt;=$C1090),INDEX(Bemenet!$G$2:$G$301,$M1090),"")</f>
        <v/>
      </c>
      <c r="E1090" s="6" t="str">
        <f>IF(AND($B1090&lt;&gt;"",$C1090&lt;&gt;"",$B1090&lt;=$C1090),INDEX(Bemenet!$D$2:$D$301,$M1090),"")</f>
        <v/>
      </c>
      <c r="F1090" s="5" t="str">
        <f t="shared" ref="F1090:F1153" si="153">IF(AND($B1090&lt;&gt;"",$C1090&lt;&gt;"",$B1090&lt;=$C1090),$C1090-$B1090+1,"")</f>
        <v/>
      </c>
      <c r="G1090" s="5" t="str">
        <f t="shared" ref="G1090:G1153" si="154">IF($F1090="","",$F1090*$D1090)</f>
        <v/>
      </c>
      <c r="H1090" s="9" t="str">
        <f t="shared" ref="H1090:H1153" si="155">IF($G1090="","",$O1090)</f>
        <v/>
      </c>
      <c r="I1090" s="5" t="str">
        <f t="shared" ref="I1090:I1153" si="156">IF($G1090="","",$G1090*IF($H1090="",$O1090,$H1090)/100)</f>
        <v/>
      </c>
      <c r="J1090" s="5" t="str">
        <f>IF(OR($L1090="",NOT(COUNTIFS($L$2:$L1090,$L1090)=1)),"",SUMIFS($G:$G,$L:$L,$L1090))</f>
        <v/>
      </c>
      <c r="K1090" s="5" t="str">
        <f>IF(OR($L1090="",NOT(COUNTIFS($L$2:$L1090,$L1090)=1)),"",SUMIFS($I:$I,$L:$L,$L1090))</f>
        <v/>
      </c>
      <c r="L1090" s="6" t="str">
        <f t="shared" ref="L1090:L1153" si="157">IF($B1090="","",YEAR($B1090))</f>
        <v/>
      </c>
      <c r="M1090" s="6">
        <f t="shared" ref="M1090:M1153" si="158">INT((ROW()-2)/25)+1</f>
        <v>44</v>
      </c>
      <c r="N1090" s="6">
        <f t="shared" ref="N1090:N1153" si="159">MOD(ROW()-2,25)+2</f>
        <v>15</v>
      </c>
      <c r="O1090" s="9" t="str">
        <f>IF(AND($B1090&lt;&gt;"",$C1090&lt;&gt;"",$B1090&lt;=$C1090),INDEX(Szabalyok!$C:$C,$N1090),"")</f>
        <v/>
      </c>
      <c r="P1090">
        <f t="shared" si="152"/>
        <v>0</v>
      </c>
    </row>
    <row r="1091" spans="1:16" x14ac:dyDescent="0.35">
      <c r="A1091">
        <f t="shared" si="151"/>
        <v>0</v>
      </c>
      <c r="B1091" s="4" t="str">
        <f>IF($M1091&gt;300,"",IF(OR(INDEX(Bemenet!$E$2:$E$301,$M1091)="",INDEX(Bemenet!$F$2:$F$301,$M1091)=""),"",MAX(INDEX(Bemenet!$E$2:$E$301,$M1091),INDEX(Szabalyok!$A:$A,$N1091))))</f>
        <v/>
      </c>
      <c r="C1091" s="4" t="str">
        <f>IF($B1091="","",MIN(INDEX(Bemenet!$F$2:$F$301,$M1091),INDEX(Szabalyok!$B:$B,$N1091)))</f>
        <v/>
      </c>
      <c r="D1091" s="5" t="str">
        <f>IF(AND($B1091&lt;&gt;"",$C1091&lt;&gt;"",$B1091&lt;=$C1091),INDEX(Bemenet!$G$2:$G$301,$M1091),"")</f>
        <v/>
      </c>
      <c r="E1091" s="6" t="str">
        <f>IF(AND($B1091&lt;&gt;"",$C1091&lt;&gt;"",$B1091&lt;=$C1091),INDEX(Bemenet!$D$2:$D$301,$M1091),"")</f>
        <v/>
      </c>
      <c r="F1091" s="5" t="str">
        <f t="shared" si="153"/>
        <v/>
      </c>
      <c r="G1091" s="5" t="str">
        <f t="shared" si="154"/>
        <v/>
      </c>
      <c r="H1091" s="9" t="str">
        <f t="shared" si="155"/>
        <v/>
      </c>
      <c r="I1091" s="5" t="str">
        <f t="shared" si="156"/>
        <v/>
      </c>
      <c r="J1091" s="5" t="str">
        <f>IF(OR($L1091="",NOT(COUNTIFS($L$2:$L1091,$L1091)=1)),"",SUMIFS($G:$G,$L:$L,$L1091))</f>
        <v/>
      </c>
      <c r="K1091" s="5" t="str">
        <f>IF(OR($L1091="",NOT(COUNTIFS($L$2:$L1091,$L1091)=1)),"",SUMIFS($I:$I,$L:$L,$L1091))</f>
        <v/>
      </c>
      <c r="L1091" s="6" t="str">
        <f t="shared" si="157"/>
        <v/>
      </c>
      <c r="M1091" s="6">
        <f t="shared" si="158"/>
        <v>44</v>
      </c>
      <c r="N1091" s="6">
        <f t="shared" si="159"/>
        <v>16</v>
      </c>
      <c r="O1091" s="9" t="str">
        <f>IF(AND($B1091&lt;&gt;"",$C1091&lt;&gt;"",$B1091&lt;=$C1091),INDEX(Szabalyok!$C:$C,$N1091),"")</f>
        <v/>
      </c>
      <c r="P1091">
        <f t="shared" si="152"/>
        <v>0</v>
      </c>
    </row>
    <row r="1092" spans="1:16" x14ac:dyDescent="0.35">
      <c r="A1092">
        <f t="shared" ref="A1092:A1155" si="160">IF(P1092=P1091,0,P1092)</f>
        <v>0</v>
      </c>
      <c r="B1092" s="4" t="str">
        <f>IF($M1092&gt;300,"",IF(OR(INDEX(Bemenet!$E$2:$E$301,$M1092)="",INDEX(Bemenet!$F$2:$F$301,$M1092)=""),"",MAX(INDEX(Bemenet!$E$2:$E$301,$M1092),INDEX(Szabalyok!$A:$A,$N1092))))</f>
        <v/>
      </c>
      <c r="C1092" s="4" t="str">
        <f>IF($B1092="","",MIN(INDEX(Bemenet!$F$2:$F$301,$M1092),INDEX(Szabalyok!$B:$B,$N1092)))</f>
        <v/>
      </c>
      <c r="D1092" s="5" t="str">
        <f>IF(AND($B1092&lt;&gt;"",$C1092&lt;&gt;"",$B1092&lt;=$C1092),INDEX(Bemenet!$G$2:$G$301,$M1092),"")</f>
        <v/>
      </c>
      <c r="E1092" s="6" t="str">
        <f>IF(AND($B1092&lt;&gt;"",$C1092&lt;&gt;"",$B1092&lt;=$C1092),INDEX(Bemenet!$D$2:$D$301,$M1092),"")</f>
        <v/>
      </c>
      <c r="F1092" s="5" t="str">
        <f t="shared" si="153"/>
        <v/>
      </c>
      <c r="G1092" s="5" t="str">
        <f t="shared" si="154"/>
        <v/>
      </c>
      <c r="H1092" s="9" t="str">
        <f t="shared" si="155"/>
        <v/>
      </c>
      <c r="I1092" s="5" t="str">
        <f t="shared" si="156"/>
        <v/>
      </c>
      <c r="J1092" s="5" t="str">
        <f>IF(OR($L1092="",NOT(COUNTIFS($L$2:$L1092,$L1092)=1)),"",SUMIFS($G:$G,$L:$L,$L1092))</f>
        <v/>
      </c>
      <c r="K1092" s="5" t="str">
        <f>IF(OR($L1092="",NOT(COUNTIFS($L$2:$L1092,$L1092)=1)),"",SUMIFS($I:$I,$L:$L,$L1092))</f>
        <v/>
      </c>
      <c r="L1092" s="6" t="str">
        <f t="shared" si="157"/>
        <v/>
      </c>
      <c r="M1092" s="6">
        <f t="shared" si="158"/>
        <v>44</v>
      </c>
      <c r="N1092" s="6">
        <f t="shared" si="159"/>
        <v>17</v>
      </c>
      <c r="O1092" s="9" t="str">
        <f>IF(AND($B1092&lt;&gt;"",$C1092&lt;&gt;"",$B1092&lt;=$C1092),INDEX(Szabalyok!$C:$C,$N1092),"")</f>
        <v/>
      </c>
      <c r="P1092">
        <f t="shared" ref="P1092:P1155" si="161">IF(D1092="",P1091,P1091+1)</f>
        <v>0</v>
      </c>
    </row>
    <row r="1093" spans="1:16" x14ac:dyDescent="0.35">
      <c r="A1093">
        <f t="shared" si="160"/>
        <v>0</v>
      </c>
      <c r="B1093" s="4" t="str">
        <f>IF($M1093&gt;300,"",IF(OR(INDEX(Bemenet!$E$2:$E$301,$M1093)="",INDEX(Bemenet!$F$2:$F$301,$M1093)=""),"",MAX(INDEX(Bemenet!$E$2:$E$301,$M1093),INDEX(Szabalyok!$A:$A,$N1093))))</f>
        <v/>
      </c>
      <c r="C1093" s="4" t="str">
        <f>IF($B1093="","",MIN(INDEX(Bemenet!$F$2:$F$301,$M1093),INDEX(Szabalyok!$B:$B,$N1093)))</f>
        <v/>
      </c>
      <c r="D1093" s="5" t="str">
        <f>IF(AND($B1093&lt;&gt;"",$C1093&lt;&gt;"",$B1093&lt;=$C1093),INDEX(Bemenet!$G$2:$G$301,$M1093),"")</f>
        <v/>
      </c>
      <c r="E1093" s="6" t="str">
        <f>IF(AND($B1093&lt;&gt;"",$C1093&lt;&gt;"",$B1093&lt;=$C1093),INDEX(Bemenet!$D$2:$D$301,$M1093),"")</f>
        <v/>
      </c>
      <c r="F1093" s="5" t="str">
        <f t="shared" si="153"/>
        <v/>
      </c>
      <c r="G1093" s="5" t="str">
        <f t="shared" si="154"/>
        <v/>
      </c>
      <c r="H1093" s="9" t="str">
        <f t="shared" si="155"/>
        <v/>
      </c>
      <c r="I1093" s="5" t="str">
        <f t="shared" si="156"/>
        <v/>
      </c>
      <c r="J1093" s="5" t="str">
        <f>IF(OR($L1093="",NOT(COUNTIFS($L$2:$L1093,$L1093)=1)),"",SUMIFS($G:$G,$L:$L,$L1093))</f>
        <v/>
      </c>
      <c r="K1093" s="5" t="str">
        <f>IF(OR($L1093="",NOT(COUNTIFS($L$2:$L1093,$L1093)=1)),"",SUMIFS($I:$I,$L:$L,$L1093))</f>
        <v/>
      </c>
      <c r="L1093" s="6" t="str">
        <f t="shared" si="157"/>
        <v/>
      </c>
      <c r="M1093" s="6">
        <f t="shared" si="158"/>
        <v>44</v>
      </c>
      <c r="N1093" s="6">
        <f t="shared" si="159"/>
        <v>18</v>
      </c>
      <c r="O1093" s="9" t="str">
        <f>IF(AND($B1093&lt;&gt;"",$C1093&lt;&gt;"",$B1093&lt;=$C1093),INDEX(Szabalyok!$C:$C,$N1093),"")</f>
        <v/>
      </c>
      <c r="P1093">
        <f t="shared" si="161"/>
        <v>0</v>
      </c>
    </row>
    <row r="1094" spans="1:16" x14ac:dyDescent="0.35">
      <c r="A1094">
        <f t="shared" si="160"/>
        <v>0</v>
      </c>
      <c r="B1094" s="4" t="str">
        <f>IF($M1094&gt;300,"",IF(OR(INDEX(Bemenet!$E$2:$E$301,$M1094)="",INDEX(Bemenet!$F$2:$F$301,$M1094)=""),"",MAX(INDEX(Bemenet!$E$2:$E$301,$M1094),INDEX(Szabalyok!$A:$A,$N1094))))</f>
        <v/>
      </c>
      <c r="C1094" s="4" t="str">
        <f>IF($B1094="","",MIN(INDEX(Bemenet!$F$2:$F$301,$M1094),INDEX(Szabalyok!$B:$B,$N1094)))</f>
        <v/>
      </c>
      <c r="D1094" s="5" t="str">
        <f>IF(AND($B1094&lt;&gt;"",$C1094&lt;&gt;"",$B1094&lt;=$C1094),INDEX(Bemenet!$G$2:$G$301,$M1094),"")</f>
        <v/>
      </c>
      <c r="E1094" s="6" t="str">
        <f>IF(AND($B1094&lt;&gt;"",$C1094&lt;&gt;"",$B1094&lt;=$C1094),INDEX(Bemenet!$D$2:$D$301,$M1094),"")</f>
        <v/>
      </c>
      <c r="F1094" s="5" t="str">
        <f t="shared" si="153"/>
        <v/>
      </c>
      <c r="G1094" s="5" t="str">
        <f t="shared" si="154"/>
        <v/>
      </c>
      <c r="H1094" s="9" t="str">
        <f t="shared" si="155"/>
        <v/>
      </c>
      <c r="I1094" s="5" t="str">
        <f t="shared" si="156"/>
        <v/>
      </c>
      <c r="J1094" s="5" t="str">
        <f>IF(OR($L1094="",NOT(COUNTIFS($L$2:$L1094,$L1094)=1)),"",SUMIFS($G:$G,$L:$L,$L1094))</f>
        <v/>
      </c>
      <c r="K1094" s="5" t="str">
        <f>IF(OR($L1094="",NOT(COUNTIFS($L$2:$L1094,$L1094)=1)),"",SUMIFS($I:$I,$L:$L,$L1094))</f>
        <v/>
      </c>
      <c r="L1094" s="6" t="str">
        <f t="shared" si="157"/>
        <v/>
      </c>
      <c r="M1094" s="6">
        <f t="shared" si="158"/>
        <v>44</v>
      </c>
      <c r="N1094" s="6">
        <f t="shared" si="159"/>
        <v>19</v>
      </c>
      <c r="O1094" s="9" t="str">
        <f>IF(AND($B1094&lt;&gt;"",$C1094&lt;&gt;"",$B1094&lt;=$C1094),INDEX(Szabalyok!$C:$C,$N1094),"")</f>
        <v/>
      </c>
      <c r="P1094">
        <f t="shared" si="161"/>
        <v>0</v>
      </c>
    </row>
    <row r="1095" spans="1:16" x14ac:dyDescent="0.35">
      <c r="A1095">
        <f t="shared" si="160"/>
        <v>0</v>
      </c>
      <c r="B1095" s="4" t="str">
        <f>IF($M1095&gt;300,"",IF(OR(INDEX(Bemenet!$E$2:$E$301,$M1095)="",INDEX(Bemenet!$F$2:$F$301,$M1095)=""),"",MAX(INDEX(Bemenet!$E$2:$E$301,$M1095),INDEX(Szabalyok!$A:$A,$N1095))))</f>
        <v/>
      </c>
      <c r="C1095" s="4" t="str">
        <f>IF($B1095="","",MIN(INDEX(Bemenet!$F$2:$F$301,$M1095),INDEX(Szabalyok!$B:$B,$N1095)))</f>
        <v/>
      </c>
      <c r="D1095" s="5" t="str">
        <f>IF(AND($B1095&lt;&gt;"",$C1095&lt;&gt;"",$B1095&lt;=$C1095),INDEX(Bemenet!$G$2:$G$301,$M1095),"")</f>
        <v/>
      </c>
      <c r="E1095" s="6" t="str">
        <f>IF(AND($B1095&lt;&gt;"",$C1095&lt;&gt;"",$B1095&lt;=$C1095),INDEX(Bemenet!$D$2:$D$301,$M1095),"")</f>
        <v/>
      </c>
      <c r="F1095" s="5" t="str">
        <f t="shared" si="153"/>
        <v/>
      </c>
      <c r="G1095" s="5" t="str">
        <f t="shared" si="154"/>
        <v/>
      </c>
      <c r="H1095" s="9" t="str">
        <f t="shared" si="155"/>
        <v/>
      </c>
      <c r="I1095" s="5" t="str">
        <f t="shared" si="156"/>
        <v/>
      </c>
      <c r="J1095" s="5" t="str">
        <f>IF(OR($L1095="",NOT(COUNTIFS($L$2:$L1095,$L1095)=1)),"",SUMIFS($G:$G,$L:$L,$L1095))</f>
        <v/>
      </c>
      <c r="K1095" s="5" t="str">
        <f>IF(OR($L1095="",NOT(COUNTIFS($L$2:$L1095,$L1095)=1)),"",SUMIFS($I:$I,$L:$L,$L1095))</f>
        <v/>
      </c>
      <c r="L1095" s="6" t="str">
        <f t="shared" si="157"/>
        <v/>
      </c>
      <c r="M1095" s="6">
        <f t="shared" si="158"/>
        <v>44</v>
      </c>
      <c r="N1095" s="6">
        <f t="shared" si="159"/>
        <v>20</v>
      </c>
      <c r="O1095" s="9" t="str">
        <f>IF(AND($B1095&lt;&gt;"",$C1095&lt;&gt;"",$B1095&lt;=$C1095),INDEX(Szabalyok!$C:$C,$N1095),"")</f>
        <v/>
      </c>
      <c r="P1095">
        <f t="shared" si="161"/>
        <v>0</v>
      </c>
    </row>
    <row r="1096" spans="1:16" x14ac:dyDescent="0.35">
      <c r="A1096">
        <f t="shared" si="160"/>
        <v>0</v>
      </c>
      <c r="B1096" s="4" t="str">
        <f>IF($M1096&gt;300,"",IF(OR(INDEX(Bemenet!$E$2:$E$301,$M1096)="",INDEX(Bemenet!$F$2:$F$301,$M1096)=""),"",MAX(INDEX(Bemenet!$E$2:$E$301,$M1096),INDEX(Szabalyok!$A:$A,$N1096))))</f>
        <v/>
      </c>
      <c r="C1096" s="4" t="str">
        <f>IF($B1096="","",MIN(INDEX(Bemenet!$F$2:$F$301,$M1096),INDEX(Szabalyok!$B:$B,$N1096)))</f>
        <v/>
      </c>
      <c r="D1096" s="5" t="str">
        <f>IF(AND($B1096&lt;&gt;"",$C1096&lt;&gt;"",$B1096&lt;=$C1096),INDEX(Bemenet!$G$2:$G$301,$M1096),"")</f>
        <v/>
      </c>
      <c r="E1096" s="6" t="str">
        <f>IF(AND($B1096&lt;&gt;"",$C1096&lt;&gt;"",$B1096&lt;=$C1096),INDEX(Bemenet!$D$2:$D$301,$M1096),"")</f>
        <v/>
      </c>
      <c r="F1096" s="5" t="str">
        <f t="shared" si="153"/>
        <v/>
      </c>
      <c r="G1096" s="5" t="str">
        <f t="shared" si="154"/>
        <v/>
      </c>
      <c r="H1096" s="9" t="str">
        <f t="shared" si="155"/>
        <v/>
      </c>
      <c r="I1096" s="5" t="str">
        <f t="shared" si="156"/>
        <v/>
      </c>
      <c r="J1096" s="5" t="str">
        <f>IF(OR($L1096="",NOT(COUNTIFS($L$2:$L1096,$L1096)=1)),"",SUMIFS($G:$G,$L:$L,$L1096))</f>
        <v/>
      </c>
      <c r="K1096" s="5" t="str">
        <f>IF(OR($L1096="",NOT(COUNTIFS($L$2:$L1096,$L1096)=1)),"",SUMIFS($I:$I,$L:$L,$L1096))</f>
        <v/>
      </c>
      <c r="L1096" s="6" t="str">
        <f t="shared" si="157"/>
        <v/>
      </c>
      <c r="M1096" s="6">
        <f t="shared" si="158"/>
        <v>44</v>
      </c>
      <c r="N1096" s="6">
        <f t="shared" si="159"/>
        <v>21</v>
      </c>
      <c r="O1096" s="9" t="str">
        <f>IF(AND($B1096&lt;&gt;"",$C1096&lt;&gt;"",$B1096&lt;=$C1096),INDEX(Szabalyok!$C:$C,$N1096),"")</f>
        <v/>
      </c>
      <c r="P1096">
        <f t="shared" si="161"/>
        <v>0</v>
      </c>
    </row>
    <row r="1097" spans="1:16" x14ac:dyDescent="0.35">
      <c r="A1097">
        <f t="shared" si="160"/>
        <v>0</v>
      </c>
      <c r="B1097" s="4" t="str">
        <f>IF($M1097&gt;300,"",IF(OR(INDEX(Bemenet!$E$2:$E$301,$M1097)="",INDEX(Bemenet!$F$2:$F$301,$M1097)=""),"",MAX(INDEX(Bemenet!$E$2:$E$301,$M1097),INDEX(Szabalyok!$A:$A,$N1097))))</f>
        <v/>
      </c>
      <c r="C1097" s="4" t="str">
        <f>IF($B1097="","",MIN(INDEX(Bemenet!$F$2:$F$301,$M1097),INDEX(Szabalyok!$B:$B,$N1097)))</f>
        <v/>
      </c>
      <c r="D1097" s="5" t="str">
        <f>IF(AND($B1097&lt;&gt;"",$C1097&lt;&gt;"",$B1097&lt;=$C1097),INDEX(Bemenet!$G$2:$G$301,$M1097),"")</f>
        <v/>
      </c>
      <c r="E1097" s="6" t="str">
        <f>IF(AND($B1097&lt;&gt;"",$C1097&lt;&gt;"",$B1097&lt;=$C1097),INDEX(Bemenet!$D$2:$D$301,$M1097),"")</f>
        <v/>
      </c>
      <c r="F1097" s="5" t="str">
        <f t="shared" si="153"/>
        <v/>
      </c>
      <c r="G1097" s="5" t="str">
        <f t="shared" si="154"/>
        <v/>
      </c>
      <c r="H1097" s="9" t="str">
        <f t="shared" si="155"/>
        <v/>
      </c>
      <c r="I1097" s="5" t="str">
        <f t="shared" si="156"/>
        <v/>
      </c>
      <c r="J1097" s="5" t="str">
        <f>IF(OR($L1097="",NOT(COUNTIFS($L$2:$L1097,$L1097)=1)),"",SUMIFS($G:$G,$L:$L,$L1097))</f>
        <v/>
      </c>
      <c r="K1097" s="5" t="str">
        <f>IF(OR($L1097="",NOT(COUNTIFS($L$2:$L1097,$L1097)=1)),"",SUMIFS($I:$I,$L:$L,$L1097))</f>
        <v/>
      </c>
      <c r="L1097" s="6" t="str">
        <f t="shared" si="157"/>
        <v/>
      </c>
      <c r="M1097" s="6">
        <f t="shared" si="158"/>
        <v>44</v>
      </c>
      <c r="N1097" s="6">
        <f t="shared" si="159"/>
        <v>22</v>
      </c>
      <c r="O1097" s="9" t="str">
        <f>IF(AND($B1097&lt;&gt;"",$C1097&lt;&gt;"",$B1097&lt;=$C1097),INDEX(Szabalyok!$C:$C,$N1097),"")</f>
        <v/>
      </c>
      <c r="P1097">
        <f t="shared" si="161"/>
        <v>0</v>
      </c>
    </row>
    <row r="1098" spans="1:16" x14ac:dyDescent="0.35">
      <c r="A1098">
        <f t="shared" si="160"/>
        <v>0</v>
      </c>
      <c r="B1098" s="4" t="str">
        <f>IF($M1098&gt;300,"",IF(OR(INDEX(Bemenet!$E$2:$E$301,$M1098)="",INDEX(Bemenet!$F$2:$F$301,$M1098)=""),"",MAX(INDEX(Bemenet!$E$2:$E$301,$M1098),INDEX(Szabalyok!$A:$A,$N1098))))</f>
        <v/>
      </c>
      <c r="C1098" s="4" t="str">
        <f>IF($B1098="","",MIN(INDEX(Bemenet!$F$2:$F$301,$M1098),INDEX(Szabalyok!$B:$B,$N1098)))</f>
        <v/>
      </c>
      <c r="D1098" s="5" t="str">
        <f>IF(AND($B1098&lt;&gt;"",$C1098&lt;&gt;"",$B1098&lt;=$C1098),INDEX(Bemenet!$G$2:$G$301,$M1098),"")</f>
        <v/>
      </c>
      <c r="E1098" s="6" t="str">
        <f>IF(AND($B1098&lt;&gt;"",$C1098&lt;&gt;"",$B1098&lt;=$C1098),INDEX(Bemenet!$D$2:$D$301,$M1098),"")</f>
        <v/>
      </c>
      <c r="F1098" s="5" t="str">
        <f t="shared" si="153"/>
        <v/>
      </c>
      <c r="G1098" s="5" t="str">
        <f t="shared" si="154"/>
        <v/>
      </c>
      <c r="H1098" s="9" t="str">
        <f t="shared" si="155"/>
        <v/>
      </c>
      <c r="I1098" s="5" t="str">
        <f t="shared" si="156"/>
        <v/>
      </c>
      <c r="J1098" s="5" t="str">
        <f>IF(OR($L1098="",NOT(COUNTIFS($L$2:$L1098,$L1098)=1)),"",SUMIFS($G:$G,$L:$L,$L1098))</f>
        <v/>
      </c>
      <c r="K1098" s="5" t="str">
        <f>IF(OR($L1098="",NOT(COUNTIFS($L$2:$L1098,$L1098)=1)),"",SUMIFS($I:$I,$L:$L,$L1098))</f>
        <v/>
      </c>
      <c r="L1098" s="6" t="str">
        <f t="shared" si="157"/>
        <v/>
      </c>
      <c r="M1098" s="6">
        <f t="shared" si="158"/>
        <v>44</v>
      </c>
      <c r="N1098" s="6">
        <f t="shared" si="159"/>
        <v>23</v>
      </c>
      <c r="O1098" s="9" t="str">
        <f>IF(AND($B1098&lt;&gt;"",$C1098&lt;&gt;"",$B1098&lt;=$C1098),INDEX(Szabalyok!$C:$C,$N1098),"")</f>
        <v/>
      </c>
      <c r="P1098">
        <f t="shared" si="161"/>
        <v>0</v>
      </c>
    </row>
    <row r="1099" spans="1:16" x14ac:dyDescent="0.35">
      <c r="A1099">
        <f t="shared" si="160"/>
        <v>0</v>
      </c>
      <c r="B1099" s="4" t="str">
        <f>IF($M1099&gt;300,"",IF(OR(INDEX(Bemenet!$E$2:$E$301,$M1099)="",INDEX(Bemenet!$F$2:$F$301,$M1099)=""),"",MAX(INDEX(Bemenet!$E$2:$E$301,$M1099),INDEX(Szabalyok!$A:$A,$N1099))))</f>
        <v/>
      </c>
      <c r="C1099" s="4" t="str">
        <f>IF($B1099="","",MIN(INDEX(Bemenet!$F$2:$F$301,$M1099),INDEX(Szabalyok!$B:$B,$N1099)))</f>
        <v/>
      </c>
      <c r="D1099" s="5" t="str">
        <f>IF(AND($B1099&lt;&gt;"",$C1099&lt;&gt;"",$B1099&lt;=$C1099),INDEX(Bemenet!$G$2:$G$301,$M1099),"")</f>
        <v/>
      </c>
      <c r="E1099" s="6" t="str">
        <f>IF(AND($B1099&lt;&gt;"",$C1099&lt;&gt;"",$B1099&lt;=$C1099),INDEX(Bemenet!$D$2:$D$301,$M1099),"")</f>
        <v/>
      </c>
      <c r="F1099" s="5" t="str">
        <f t="shared" si="153"/>
        <v/>
      </c>
      <c r="G1099" s="5" t="str">
        <f t="shared" si="154"/>
        <v/>
      </c>
      <c r="H1099" s="9" t="str">
        <f t="shared" si="155"/>
        <v/>
      </c>
      <c r="I1099" s="5" t="str">
        <f t="shared" si="156"/>
        <v/>
      </c>
      <c r="J1099" s="5" t="str">
        <f>IF(OR($L1099="",NOT(COUNTIFS($L$2:$L1099,$L1099)=1)),"",SUMIFS($G:$G,$L:$L,$L1099))</f>
        <v/>
      </c>
      <c r="K1099" s="5" t="str">
        <f>IF(OR($L1099="",NOT(COUNTIFS($L$2:$L1099,$L1099)=1)),"",SUMIFS($I:$I,$L:$L,$L1099))</f>
        <v/>
      </c>
      <c r="L1099" s="6" t="str">
        <f t="shared" si="157"/>
        <v/>
      </c>
      <c r="M1099" s="6">
        <f t="shared" si="158"/>
        <v>44</v>
      </c>
      <c r="N1099" s="6">
        <f t="shared" si="159"/>
        <v>24</v>
      </c>
      <c r="O1099" s="9" t="str">
        <f>IF(AND($B1099&lt;&gt;"",$C1099&lt;&gt;"",$B1099&lt;=$C1099),INDEX(Szabalyok!$C:$C,$N1099),"")</f>
        <v/>
      </c>
      <c r="P1099">
        <f t="shared" si="161"/>
        <v>0</v>
      </c>
    </row>
    <row r="1100" spans="1:16" x14ac:dyDescent="0.35">
      <c r="A1100">
        <f t="shared" si="160"/>
        <v>0</v>
      </c>
      <c r="B1100" s="4" t="str">
        <f>IF($M1100&gt;300,"",IF(OR(INDEX(Bemenet!$E$2:$E$301,$M1100)="",INDEX(Bemenet!$F$2:$F$301,$M1100)=""),"",MAX(INDEX(Bemenet!$E$2:$E$301,$M1100),INDEX(Szabalyok!$A:$A,$N1100))))</f>
        <v/>
      </c>
      <c r="C1100" s="4" t="str">
        <f>IF($B1100="","",MIN(INDEX(Bemenet!$F$2:$F$301,$M1100),INDEX(Szabalyok!$B:$B,$N1100)))</f>
        <v/>
      </c>
      <c r="D1100" s="5" t="str">
        <f>IF(AND($B1100&lt;&gt;"",$C1100&lt;&gt;"",$B1100&lt;=$C1100),INDEX(Bemenet!$G$2:$G$301,$M1100),"")</f>
        <v/>
      </c>
      <c r="E1100" s="6" t="str">
        <f>IF(AND($B1100&lt;&gt;"",$C1100&lt;&gt;"",$B1100&lt;=$C1100),INDEX(Bemenet!$D$2:$D$301,$M1100),"")</f>
        <v/>
      </c>
      <c r="F1100" s="5" t="str">
        <f t="shared" si="153"/>
        <v/>
      </c>
      <c r="G1100" s="5" t="str">
        <f t="shared" si="154"/>
        <v/>
      </c>
      <c r="H1100" s="9" t="str">
        <f t="shared" si="155"/>
        <v/>
      </c>
      <c r="I1100" s="5" t="str">
        <f t="shared" si="156"/>
        <v/>
      </c>
      <c r="J1100" s="5" t="str">
        <f>IF(OR($L1100="",NOT(COUNTIFS($L$2:$L1100,$L1100)=1)),"",SUMIFS($G:$G,$L:$L,$L1100))</f>
        <v/>
      </c>
      <c r="K1100" s="5" t="str">
        <f>IF(OR($L1100="",NOT(COUNTIFS($L$2:$L1100,$L1100)=1)),"",SUMIFS($I:$I,$L:$L,$L1100))</f>
        <v/>
      </c>
      <c r="L1100" s="6" t="str">
        <f t="shared" si="157"/>
        <v/>
      </c>
      <c r="M1100" s="6">
        <f t="shared" si="158"/>
        <v>44</v>
      </c>
      <c r="N1100" s="6">
        <f t="shared" si="159"/>
        <v>25</v>
      </c>
      <c r="O1100" s="9" t="str">
        <f>IF(AND($B1100&lt;&gt;"",$C1100&lt;&gt;"",$B1100&lt;=$C1100),INDEX(Szabalyok!$C:$C,$N1100),"")</f>
        <v/>
      </c>
      <c r="P1100">
        <f t="shared" si="161"/>
        <v>0</v>
      </c>
    </row>
    <row r="1101" spans="1:16" x14ac:dyDescent="0.35">
      <c r="A1101">
        <f t="shared" si="160"/>
        <v>0</v>
      </c>
      <c r="B1101" s="4" t="str">
        <f>IF($M1101&gt;300,"",IF(OR(INDEX(Bemenet!$E$2:$E$301,$M1101)="",INDEX(Bemenet!$F$2:$F$301,$M1101)=""),"",MAX(INDEX(Bemenet!$E$2:$E$301,$M1101),INDEX(Szabalyok!$A:$A,$N1101))))</f>
        <v/>
      </c>
      <c r="C1101" s="4" t="str">
        <f>IF($B1101="","",MIN(INDEX(Bemenet!$F$2:$F$301,$M1101),INDEX(Szabalyok!$B:$B,$N1101)))</f>
        <v/>
      </c>
      <c r="D1101" s="5" t="str">
        <f>IF(AND($B1101&lt;&gt;"",$C1101&lt;&gt;"",$B1101&lt;=$C1101),INDEX(Bemenet!$G$2:$G$301,$M1101),"")</f>
        <v/>
      </c>
      <c r="E1101" s="6" t="str">
        <f>IF(AND($B1101&lt;&gt;"",$C1101&lt;&gt;"",$B1101&lt;=$C1101),INDEX(Bemenet!$D$2:$D$301,$M1101),"")</f>
        <v/>
      </c>
      <c r="F1101" s="5" t="str">
        <f t="shared" si="153"/>
        <v/>
      </c>
      <c r="G1101" s="5" t="str">
        <f t="shared" si="154"/>
        <v/>
      </c>
      <c r="H1101" s="9" t="str">
        <f t="shared" si="155"/>
        <v/>
      </c>
      <c r="I1101" s="5" t="str">
        <f t="shared" si="156"/>
        <v/>
      </c>
      <c r="J1101" s="5" t="str">
        <f>IF(OR($L1101="",NOT(COUNTIFS($L$2:$L1101,$L1101)=1)),"",SUMIFS($G:$G,$L:$L,$L1101))</f>
        <v/>
      </c>
      <c r="K1101" s="5" t="str">
        <f>IF(OR($L1101="",NOT(COUNTIFS($L$2:$L1101,$L1101)=1)),"",SUMIFS($I:$I,$L:$L,$L1101))</f>
        <v/>
      </c>
      <c r="L1101" s="6" t="str">
        <f t="shared" si="157"/>
        <v/>
      </c>
      <c r="M1101" s="6">
        <f t="shared" si="158"/>
        <v>44</v>
      </c>
      <c r="N1101" s="6">
        <f t="shared" si="159"/>
        <v>26</v>
      </c>
      <c r="O1101" s="9" t="str">
        <f>IF(AND($B1101&lt;&gt;"",$C1101&lt;&gt;"",$B1101&lt;=$C1101),INDEX(Szabalyok!$C:$C,$N1101),"")</f>
        <v/>
      </c>
      <c r="P1101">
        <f t="shared" si="161"/>
        <v>0</v>
      </c>
    </row>
    <row r="1102" spans="1:16" x14ac:dyDescent="0.35">
      <c r="A1102">
        <f t="shared" si="160"/>
        <v>0</v>
      </c>
      <c r="B1102" s="4" t="str">
        <f>IF($M1102&gt;300,"",IF(OR(INDEX(Bemenet!$E$2:$E$301,$M1102)="",INDEX(Bemenet!$F$2:$F$301,$M1102)=""),"",MAX(INDEX(Bemenet!$E$2:$E$301,$M1102),INDEX(Szabalyok!$A:$A,$N1102))))</f>
        <v/>
      </c>
      <c r="C1102" s="4" t="str">
        <f>IF($B1102="","",MIN(INDEX(Bemenet!$F$2:$F$301,$M1102),INDEX(Szabalyok!$B:$B,$N1102)))</f>
        <v/>
      </c>
      <c r="D1102" s="5" t="str">
        <f>IF(AND($B1102&lt;&gt;"",$C1102&lt;&gt;"",$B1102&lt;=$C1102),INDEX(Bemenet!$G$2:$G$301,$M1102),"")</f>
        <v/>
      </c>
      <c r="E1102" s="6" t="str">
        <f>IF(AND($B1102&lt;&gt;"",$C1102&lt;&gt;"",$B1102&lt;=$C1102),INDEX(Bemenet!$D$2:$D$301,$M1102),"")</f>
        <v/>
      </c>
      <c r="F1102" s="5" t="str">
        <f t="shared" si="153"/>
        <v/>
      </c>
      <c r="G1102" s="5" t="str">
        <f t="shared" si="154"/>
        <v/>
      </c>
      <c r="H1102" s="9" t="str">
        <f t="shared" si="155"/>
        <v/>
      </c>
      <c r="I1102" s="5" t="str">
        <f t="shared" si="156"/>
        <v/>
      </c>
      <c r="J1102" s="5" t="str">
        <f>IF(OR($L1102="",NOT(COUNTIFS($L$2:$L1102,$L1102)=1)),"",SUMIFS($G:$G,$L:$L,$L1102))</f>
        <v/>
      </c>
      <c r="K1102" s="5" t="str">
        <f>IF(OR($L1102="",NOT(COUNTIFS($L$2:$L1102,$L1102)=1)),"",SUMIFS($I:$I,$L:$L,$L1102))</f>
        <v/>
      </c>
      <c r="L1102" s="6" t="str">
        <f t="shared" si="157"/>
        <v/>
      </c>
      <c r="M1102" s="6">
        <f t="shared" si="158"/>
        <v>45</v>
      </c>
      <c r="N1102" s="6">
        <f t="shared" si="159"/>
        <v>2</v>
      </c>
      <c r="O1102" s="9" t="str">
        <f>IF(AND($B1102&lt;&gt;"",$C1102&lt;&gt;"",$B1102&lt;=$C1102),INDEX(Szabalyok!$C:$C,$N1102),"")</f>
        <v/>
      </c>
      <c r="P1102">
        <f t="shared" si="161"/>
        <v>0</v>
      </c>
    </row>
    <row r="1103" spans="1:16" x14ac:dyDescent="0.35">
      <c r="A1103">
        <f t="shared" si="160"/>
        <v>0</v>
      </c>
      <c r="B1103" s="4" t="str">
        <f>IF($M1103&gt;300,"",IF(OR(INDEX(Bemenet!$E$2:$E$301,$M1103)="",INDEX(Bemenet!$F$2:$F$301,$M1103)=""),"",MAX(INDEX(Bemenet!$E$2:$E$301,$M1103),INDEX(Szabalyok!$A:$A,$N1103))))</f>
        <v/>
      </c>
      <c r="C1103" s="4" t="str">
        <f>IF($B1103="","",MIN(INDEX(Bemenet!$F$2:$F$301,$M1103),INDEX(Szabalyok!$B:$B,$N1103)))</f>
        <v/>
      </c>
      <c r="D1103" s="5" t="str">
        <f>IF(AND($B1103&lt;&gt;"",$C1103&lt;&gt;"",$B1103&lt;=$C1103),INDEX(Bemenet!$G$2:$G$301,$M1103),"")</f>
        <v/>
      </c>
      <c r="E1103" s="6" t="str">
        <f>IF(AND($B1103&lt;&gt;"",$C1103&lt;&gt;"",$B1103&lt;=$C1103),INDEX(Bemenet!$D$2:$D$301,$M1103),"")</f>
        <v/>
      </c>
      <c r="F1103" s="5" t="str">
        <f t="shared" si="153"/>
        <v/>
      </c>
      <c r="G1103" s="5" t="str">
        <f t="shared" si="154"/>
        <v/>
      </c>
      <c r="H1103" s="9" t="str">
        <f t="shared" si="155"/>
        <v/>
      </c>
      <c r="I1103" s="5" t="str">
        <f t="shared" si="156"/>
        <v/>
      </c>
      <c r="J1103" s="5" t="str">
        <f>IF(OR($L1103="",NOT(COUNTIFS($L$2:$L1103,$L1103)=1)),"",SUMIFS($G:$G,$L:$L,$L1103))</f>
        <v/>
      </c>
      <c r="K1103" s="5" t="str">
        <f>IF(OR($L1103="",NOT(COUNTIFS($L$2:$L1103,$L1103)=1)),"",SUMIFS($I:$I,$L:$L,$L1103))</f>
        <v/>
      </c>
      <c r="L1103" s="6" t="str">
        <f t="shared" si="157"/>
        <v/>
      </c>
      <c r="M1103" s="6">
        <f t="shared" si="158"/>
        <v>45</v>
      </c>
      <c r="N1103" s="6">
        <f t="shared" si="159"/>
        <v>3</v>
      </c>
      <c r="O1103" s="9" t="str">
        <f>IF(AND($B1103&lt;&gt;"",$C1103&lt;&gt;"",$B1103&lt;=$C1103),INDEX(Szabalyok!$C:$C,$N1103),"")</f>
        <v/>
      </c>
      <c r="P1103">
        <f t="shared" si="161"/>
        <v>0</v>
      </c>
    </row>
    <row r="1104" spans="1:16" x14ac:dyDescent="0.35">
      <c r="A1104">
        <f t="shared" si="160"/>
        <v>0</v>
      </c>
      <c r="B1104" s="4" t="str">
        <f>IF($M1104&gt;300,"",IF(OR(INDEX(Bemenet!$E$2:$E$301,$M1104)="",INDEX(Bemenet!$F$2:$F$301,$M1104)=""),"",MAX(INDEX(Bemenet!$E$2:$E$301,$M1104),INDEX(Szabalyok!$A:$A,$N1104))))</f>
        <v/>
      </c>
      <c r="C1104" s="4" t="str">
        <f>IF($B1104="","",MIN(INDEX(Bemenet!$F$2:$F$301,$M1104),INDEX(Szabalyok!$B:$B,$N1104)))</f>
        <v/>
      </c>
      <c r="D1104" s="5" t="str">
        <f>IF(AND($B1104&lt;&gt;"",$C1104&lt;&gt;"",$B1104&lt;=$C1104),INDEX(Bemenet!$G$2:$G$301,$M1104),"")</f>
        <v/>
      </c>
      <c r="E1104" s="6" t="str">
        <f>IF(AND($B1104&lt;&gt;"",$C1104&lt;&gt;"",$B1104&lt;=$C1104),INDEX(Bemenet!$D$2:$D$301,$M1104),"")</f>
        <v/>
      </c>
      <c r="F1104" s="5" t="str">
        <f t="shared" si="153"/>
        <v/>
      </c>
      <c r="G1104" s="5" t="str">
        <f t="shared" si="154"/>
        <v/>
      </c>
      <c r="H1104" s="9" t="str">
        <f t="shared" si="155"/>
        <v/>
      </c>
      <c r="I1104" s="5" t="str">
        <f t="shared" si="156"/>
        <v/>
      </c>
      <c r="J1104" s="5" t="str">
        <f>IF(OR($L1104="",NOT(COUNTIFS($L$2:$L1104,$L1104)=1)),"",SUMIFS($G:$G,$L:$L,$L1104))</f>
        <v/>
      </c>
      <c r="K1104" s="5" t="str">
        <f>IF(OR($L1104="",NOT(COUNTIFS($L$2:$L1104,$L1104)=1)),"",SUMIFS($I:$I,$L:$L,$L1104))</f>
        <v/>
      </c>
      <c r="L1104" s="6" t="str">
        <f t="shared" si="157"/>
        <v/>
      </c>
      <c r="M1104" s="6">
        <f t="shared" si="158"/>
        <v>45</v>
      </c>
      <c r="N1104" s="6">
        <f t="shared" si="159"/>
        <v>4</v>
      </c>
      <c r="O1104" s="9" t="str">
        <f>IF(AND($B1104&lt;&gt;"",$C1104&lt;&gt;"",$B1104&lt;=$C1104),INDEX(Szabalyok!$C:$C,$N1104),"")</f>
        <v/>
      </c>
      <c r="P1104">
        <f t="shared" si="161"/>
        <v>0</v>
      </c>
    </row>
    <row r="1105" spans="1:16" x14ac:dyDescent="0.35">
      <c r="A1105">
        <f t="shared" si="160"/>
        <v>0</v>
      </c>
      <c r="B1105" s="4" t="str">
        <f>IF($M1105&gt;300,"",IF(OR(INDEX(Bemenet!$E$2:$E$301,$M1105)="",INDEX(Bemenet!$F$2:$F$301,$M1105)=""),"",MAX(INDEX(Bemenet!$E$2:$E$301,$M1105),INDEX(Szabalyok!$A:$A,$N1105))))</f>
        <v/>
      </c>
      <c r="C1105" s="4" t="str">
        <f>IF($B1105="","",MIN(INDEX(Bemenet!$F$2:$F$301,$M1105),INDEX(Szabalyok!$B:$B,$N1105)))</f>
        <v/>
      </c>
      <c r="D1105" s="5" t="str">
        <f>IF(AND($B1105&lt;&gt;"",$C1105&lt;&gt;"",$B1105&lt;=$C1105),INDEX(Bemenet!$G$2:$G$301,$M1105),"")</f>
        <v/>
      </c>
      <c r="E1105" s="6" t="str">
        <f>IF(AND($B1105&lt;&gt;"",$C1105&lt;&gt;"",$B1105&lt;=$C1105),INDEX(Bemenet!$D$2:$D$301,$M1105),"")</f>
        <v/>
      </c>
      <c r="F1105" s="5" t="str">
        <f t="shared" si="153"/>
        <v/>
      </c>
      <c r="G1105" s="5" t="str">
        <f t="shared" si="154"/>
        <v/>
      </c>
      <c r="H1105" s="9" t="str">
        <f t="shared" si="155"/>
        <v/>
      </c>
      <c r="I1105" s="5" t="str">
        <f t="shared" si="156"/>
        <v/>
      </c>
      <c r="J1105" s="5" t="str">
        <f>IF(OR($L1105="",NOT(COUNTIFS($L$2:$L1105,$L1105)=1)),"",SUMIFS($G:$G,$L:$L,$L1105))</f>
        <v/>
      </c>
      <c r="K1105" s="5" t="str">
        <f>IF(OR($L1105="",NOT(COUNTIFS($L$2:$L1105,$L1105)=1)),"",SUMIFS($I:$I,$L:$L,$L1105))</f>
        <v/>
      </c>
      <c r="L1105" s="6" t="str">
        <f t="shared" si="157"/>
        <v/>
      </c>
      <c r="M1105" s="6">
        <f t="shared" si="158"/>
        <v>45</v>
      </c>
      <c r="N1105" s="6">
        <f t="shared" si="159"/>
        <v>5</v>
      </c>
      <c r="O1105" s="9" t="str">
        <f>IF(AND($B1105&lt;&gt;"",$C1105&lt;&gt;"",$B1105&lt;=$C1105),INDEX(Szabalyok!$C:$C,$N1105),"")</f>
        <v/>
      </c>
      <c r="P1105">
        <f t="shared" si="161"/>
        <v>0</v>
      </c>
    </row>
    <row r="1106" spans="1:16" x14ac:dyDescent="0.35">
      <c r="A1106">
        <f t="shared" si="160"/>
        <v>0</v>
      </c>
      <c r="B1106" s="4" t="str">
        <f>IF($M1106&gt;300,"",IF(OR(INDEX(Bemenet!$E$2:$E$301,$M1106)="",INDEX(Bemenet!$F$2:$F$301,$M1106)=""),"",MAX(INDEX(Bemenet!$E$2:$E$301,$M1106),INDEX(Szabalyok!$A:$A,$N1106))))</f>
        <v/>
      </c>
      <c r="C1106" s="4" t="str">
        <f>IF($B1106="","",MIN(INDEX(Bemenet!$F$2:$F$301,$M1106),INDEX(Szabalyok!$B:$B,$N1106)))</f>
        <v/>
      </c>
      <c r="D1106" s="5" t="str">
        <f>IF(AND($B1106&lt;&gt;"",$C1106&lt;&gt;"",$B1106&lt;=$C1106),INDEX(Bemenet!$G$2:$G$301,$M1106),"")</f>
        <v/>
      </c>
      <c r="E1106" s="6" t="str">
        <f>IF(AND($B1106&lt;&gt;"",$C1106&lt;&gt;"",$B1106&lt;=$C1106),INDEX(Bemenet!$D$2:$D$301,$M1106),"")</f>
        <v/>
      </c>
      <c r="F1106" s="5" t="str">
        <f t="shared" si="153"/>
        <v/>
      </c>
      <c r="G1106" s="5" t="str">
        <f t="shared" si="154"/>
        <v/>
      </c>
      <c r="H1106" s="9" t="str">
        <f t="shared" si="155"/>
        <v/>
      </c>
      <c r="I1106" s="5" t="str">
        <f t="shared" si="156"/>
        <v/>
      </c>
      <c r="J1106" s="5" t="str">
        <f>IF(OR($L1106="",NOT(COUNTIFS($L$2:$L1106,$L1106)=1)),"",SUMIFS($G:$G,$L:$L,$L1106))</f>
        <v/>
      </c>
      <c r="K1106" s="5" t="str">
        <f>IF(OR($L1106="",NOT(COUNTIFS($L$2:$L1106,$L1106)=1)),"",SUMIFS($I:$I,$L:$L,$L1106))</f>
        <v/>
      </c>
      <c r="L1106" s="6" t="str">
        <f t="shared" si="157"/>
        <v/>
      </c>
      <c r="M1106" s="6">
        <f t="shared" si="158"/>
        <v>45</v>
      </c>
      <c r="N1106" s="6">
        <f t="shared" si="159"/>
        <v>6</v>
      </c>
      <c r="O1106" s="9" t="str">
        <f>IF(AND($B1106&lt;&gt;"",$C1106&lt;&gt;"",$B1106&lt;=$C1106),INDEX(Szabalyok!$C:$C,$N1106),"")</f>
        <v/>
      </c>
      <c r="P1106">
        <f t="shared" si="161"/>
        <v>0</v>
      </c>
    </row>
    <row r="1107" spans="1:16" x14ac:dyDescent="0.35">
      <c r="A1107">
        <f t="shared" si="160"/>
        <v>0</v>
      </c>
      <c r="B1107" s="4" t="str">
        <f>IF($M1107&gt;300,"",IF(OR(INDEX(Bemenet!$E$2:$E$301,$M1107)="",INDEX(Bemenet!$F$2:$F$301,$M1107)=""),"",MAX(INDEX(Bemenet!$E$2:$E$301,$M1107),INDEX(Szabalyok!$A:$A,$N1107))))</f>
        <v/>
      </c>
      <c r="C1107" s="4" t="str">
        <f>IF($B1107="","",MIN(INDEX(Bemenet!$F$2:$F$301,$M1107),INDEX(Szabalyok!$B:$B,$N1107)))</f>
        <v/>
      </c>
      <c r="D1107" s="5" t="str">
        <f>IF(AND($B1107&lt;&gt;"",$C1107&lt;&gt;"",$B1107&lt;=$C1107),INDEX(Bemenet!$G$2:$G$301,$M1107),"")</f>
        <v/>
      </c>
      <c r="E1107" s="6" t="str">
        <f>IF(AND($B1107&lt;&gt;"",$C1107&lt;&gt;"",$B1107&lt;=$C1107),INDEX(Bemenet!$D$2:$D$301,$M1107),"")</f>
        <v/>
      </c>
      <c r="F1107" s="5" t="str">
        <f t="shared" si="153"/>
        <v/>
      </c>
      <c r="G1107" s="5" t="str">
        <f t="shared" si="154"/>
        <v/>
      </c>
      <c r="H1107" s="9" t="str">
        <f t="shared" si="155"/>
        <v/>
      </c>
      <c r="I1107" s="5" t="str">
        <f t="shared" si="156"/>
        <v/>
      </c>
      <c r="J1107" s="5" t="str">
        <f>IF(OR($L1107="",NOT(COUNTIFS($L$2:$L1107,$L1107)=1)),"",SUMIFS($G:$G,$L:$L,$L1107))</f>
        <v/>
      </c>
      <c r="K1107" s="5" t="str">
        <f>IF(OR($L1107="",NOT(COUNTIFS($L$2:$L1107,$L1107)=1)),"",SUMIFS($I:$I,$L:$L,$L1107))</f>
        <v/>
      </c>
      <c r="L1107" s="6" t="str">
        <f t="shared" si="157"/>
        <v/>
      </c>
      <c r="M1107" s="6">
        <f t="shared" si="158"/>
        <v>45</v>
      </c>
      <c r="N1107" s="6">
        <f t="shared" si="159"/>
        <v>7</v>
      </c>
      <c r="O1107" s="9" t="str">
        <f>IF(AND($B1107&lt;&gt;"",$C1107&lt;&gt;"",$B1107&lt;=$C1107),INDEX(Szabalyok!$C:$C,$N1107),"")</f>
        <v/>
      </c>
      <c r="P1107">
        <f t="shared" si="161"/>
        <v>0</v>
      </c>
    </row>
    <row r="1108" spans="1:16" x14ac:dyDescent="0.35">
      <c r="A1108">
        <f t="shared" si="160"/>
        <v>0</v>
      </c>
      <c r="B1108" s="4" t="str">
        <f>IF($M1108&gt;300,"",IF(OR(INDEX(Bemenet!$E$2:$E$301,$M1108)="",INDEX(Bemenet!$F$2:$F$301,$M1108)=""),"",MAX(INDEX(Bemenet!$E$2:$E$301,$M1108),INDEX(Szabalyok!$A:$A,$N1108))))</f>
        <v/>
      </c>
      <c r="C1108" s="4" t="str">
        <f>IF($B1108="","",MIN(INDEX(Bemenet!$F$2:$F$301,$M1108),INDEX(Szabalyok!$B:$B,$N1108)))</f>
        <v/>
      </c>
      <c r="D1108" s="5" t="str">
        <f>IF(AND($B1108&lt;&gt;"",$C1108&lt;&gt;"",$B1108&lt;=$C1108),INDEX(Bemenet!$G$2:$G$301,$M1108),"")</f>
        <v/>
      </c>
      <c r="E1108" s="6" t="str">
        <f>IF(AND($B1108&lt;&gt;"",$C1108&lt;&gt;"",$B1108&lt;=$C1108),INDEX(Bemenet!$D$2:$D$301,$M1108),"")</f>
        <v/>
      </c>
      <c r="F1108" s="5" t="str">
        <f t="shared" si="153"/>
        <v/>
      </c>
      <c r="G1108" s="5" t="str">
        <f t="shared" si="154"/>
        <v/>
      </c>
      <c r="H1108" s="9" t="str">
        <f t="shared" si="155"/>
        <v/>
      </c>
      <c r="I1108" s="5" t="str">
        <f t="shared" si="156"/>
        <v/>
      </c>
      <c r="J1108" s="5" t="str">
        <f>IF(OR($L1108="",NOT(COUNTIFS($L$2:$L1108,$L1108)=1)),"",SUMIFS($G:$G,$L:$L,$L1108))</f>
        <v/>
      </c>
      <c r="K1108" s="5" t="str">
        <f>IF(OR($L1108="",NOT(COUNTIFS($L$2:$L1108,$L1108)=1)),"",SUMIFS($I:$I,$L:$L,$L1108))</f>
        <v/>
      </c>
      <c r="L1108" s="6" t="str">
        <f t="shared" si="157"/>
        <v/>
      </c>
      <c r="M1108" s="6">
        <f t="shared" si="158"/>
        <v>45</v>
      </c>
      <c r="N1108" s="6">
        <f t="shared" si="159"/>
        <v>8</v>
      </c>
      <c r="O1108" s="9" t="str">
        <f>IF(AND($B1108&lt;&gt;"",$C1108&lt;&gt;"",$B1108&lt;=$C1108),INDEX(Szabalyok!$C:$C,$N1108),"")</f>
        <v/>
      </c>
      <c r="P1108">
        <f t="shared" si="161"/>
        <v>0</v>
      </c>
    </row>
    <row r="1109" spans="1:16" x14ac:dyDescent="0.35">
      <c r="A1109">
        <f t="shared" si="160"/>
        <v>0</v>
      </c>
      <c r="B1109" s="4" t="str">
        <f>IF($M1109&gt;300,"",IF(OR(INDEX(Bemenet!$E$2:$E$301,$M1109)="",INDEX(Bemenet!$F$2:$F$301,$M1109)=""),"",MAX(INDEX(Bemenet!$E$2:$E$301,$M1109),INDEX(Szabalyok!$A:$A,$N1109))))</f>
        <v/>
      </c>
      <c r="C1109" s="4" t="str">
        <f>IF($B1109="","",MIN(INDEX(Bemenet!$F$2:$F$301,$M1109),INDEX(Szabalyok!$B:$B,$N1109)))</f>
        <v/>
      </c>
      <c r="D1109" s="5" t="str">
        <f>IF(AND($B1109&lt;&gt;"",$C1109&lt;&gt;"",$B1109&lt;=$C1109),INDEX(Bemenet!$G$2:$G$301,$M1109),"")</f>
        <v/>
      </c>
      <c r="E1109" s="6" t="str">
        <f>IF(AND($B1109&lt;&gt;"",$C1109&lt;&gt;"",$B1109&lt;=$C1109),INDEX(Bemenet!$D$2:$D$301,$M1109),"")</f>
        <v/>
      </c>
      <c r="F1109" s="5" t="str">
        <f t="shared" si="153"/>
        <v/>
      </c>
      <c r="G1109" s="5" t="str">
        <f t="shared" si="154"/>
        <v/>
      </c>
      <c r="H1109" s="9" t="str">
        <f t="shared" si="155"/>
        <v/>
      </c>
      <c r="I1109" s="5" t="str">
        <f t="shared" si="156"/>
        <v/>
      </c>
      <c r="J1109" s="5" t="str">
        <f>IF(OR($L1109="",NOT(COUNTIFS($L$2:$L1109,$L1109)=1)),"",SUMIFS($G:$G,$L:$L,$L1109))</f>
        <v/>
      </c>
      <c r="K1109" s="5" t="str">
        <f>IF(OR($L1109="",NOT(COUNTIFS($L$2:$L1109,$L1109)=1)),"",SUMIFS($I:$I,$L:$L,$L1109))</f>
        <v/>
      </c>
      <c r="L1109" s="6" t="str">
        <f t="shared" si="157"/>
        <v/>
      </c>
      <c r="M1109" s="6">
        <f t="shared" si="158"/>
        <v>45</v>
      </c>
      <c r="N1109" s="6">
        <f t="shared" si="159"/>
        <v>9</v>
      </c>
      <c r="O1109" s="9" t="str">
        <f>IF(AND($B1109&lt;&gt;"",$C1109&lt;&gt;"",$B1109&lt;=$C1109),INDEX(Szabalyok!$C:$C,$N1109),"")</f>
        <v/>
      </c>
      <c r="P1109">
        <f t="shared" si="161"/>
        <v>0</v>
      </c>
    </row>
    <row r="1110" spans="1:16" x14ac:dyDescent="0.35">
      <c r="A1110">
        <f t="shared" si="160"/>
        <v>0</v>
      </c>
      <c r="B1110" s="4" t="str">
        <f>IF($M1110&gt;300,"",IF(OR(INDEX(Bemenet!$E$2:$E$301,$M1110)="",INDEX(Bemenet!$F$2:$F$301,$M1110)=""),"",MAX(INDEX(Bemenet!$E$2:$E$301,$M1110),INDEX(Szabalyok!$A:$A,$N1110))))</f>
        <v/>
      </c>
      <c r="C1110" s="4" t="str">
        <f>IF($B1110="","",MIN(INDEX(Bemenet!$F$2:$F$301,$M1110),INDEX(Szabalyok!$B:$B,$N1110)))</f>
        <v/>
      </c>
      <c r="D1110" s="5" t="str">
        <f>IF(AND($B1110&lt;&gt;"",$C1110&lt;&gt;"",$B1110&lt;=$C1110),INDEX(Bemenet!$G$2:$G$301,$M1110),"")</f>
        <v/>
      </c>
      <c r="E1110" s="6" t="str">
        <f>IF(AND($B1110&lt;&gt;"",$C1110&lt;&gt;"",$B1110&lt;=$C1110),INDEX(Bemenet!$D$2:$D$301,$M1110),"")</f>
        <v/>
      </c>
      <c r="F1110" s="5" t="str">
        <f t="shared" si="153"/>
        <v/>
      </c>
      <c r="G1110" s="5" t="str">
        <f t="shared" si="154"/>
        <v/>
      </c>
      <c r="H1110" s="9" t="str">
        <f t="shared" si="155"/>
        <v/>
      </c>
      <c r="I1110" s="5" t="str">
        <f t="shared" si="156"/>
        <v/>
      </c>
      <c r="J1110" s="5" t="str">
        <f>IF(OR($L1110="",NOT(COUNTIFS($L$2:$L1110,$L1110)=1)),"",SUMIFS($G:$G,$L:$L,$L1110))</f>
        <v/>
      </c>
      <c r="K1110" s="5" t="str">
        <f>IF(OR($L1110="",NOT(COUNTIFS($L$2:$L1110,$L1110)=1)),"",SUMIFS($I:$I,$L:$L,$L1110))</f>
        <v/>
      </c>
      <c r="L1110" s="6" t="str">
        <f t="shared" si="157"/>
        <v/>
      </c>
      <c r="M1110" s="6">
        <f t="shared" si="158"/>
        <v>45</v>
      </c>
      <c r="N1110" s="6">
        <f t="shared" si="159"/>
        <v>10</v>
      </c>
      <c r="O1110" s="9" t="str">
        <f>IF(AND($B1110&lt;&gt;"",$C1110&lt;&gt;"",$B1110&lt;=$C1110),INDEX(Szabalyok!$C:$C,$N1110),"")</f>
        <v/>
      </c>
      <c r="P1110">
        <f t="shared" si="161"/>
        <v>0</v>
      </c>
    </row>
    <row r="1111" spans="1:16" x14ac:dyDescent="0.35">
      <c r="A1111">
        <f t="shared" si="160"/>
        <v>0</v>
      </c>
      <c r="B1111" s="4" t="str">
        <f>IF($M1111&gt;300,"",IF(OR(INDEX(Bemenet!$E$2:$E$301,$M1111)="",INDEX(Bemenet!$F$2:$F$301,$M1111)=""),"",MAX(INDEX(Bemenet!$E$2:$E$301,$M1111),INDEX(Szabalyok!$A:$A,$N1111))))</f>
        <v/>
      </c>
      <c r="C1111" s="4" t="str">
        <f>IF($B1111="","",MIN(INDEX(Bemenet!$F$2:$F$301,$M1111),INDEX(Szabalyok!$B:$B,$N1111)))</f>
        <v/>
      </c>
      <c r="D1111" s="5" t="str">
        <f>IF(AND($B1111&lt;&gt;"",$C1111&lt;&gt;"",$B1111&lt;=$C1111),INDEX(Bemenet!$G$2:$G$301,$M1111),"")</f>
        <v/>
      </c>
      <c r="E1111" s="6" t="str">
        <f>IF(AND($B1111&lt;&gt;"",$C1111&lt;&gt;"",$B1111&lt;=$C1111),INDEX(Bemenet!$D$2:$D$301,$M1111),"")</f>
        <v/>
      </c>
      <c r="F1111" s="5" t="str">
        <f t="shared" si="153"/>
        <v/>
      </c>
      <c r="G1111" s="5" t="str">
        <f t="shared" si="154"/>
        <v/>
      </c>
      <c r="H1111" s="9" t="str">
        <f t="shared" si="155"/>
        <v/>
      </c>
      <c r="I1111" s="5" t="str">
        <f t="shared" si="156"/>
        <v/>
      </c>
      <c r="J1111" s="5" t="str">
        <f>IF(OR($L1111="",NOT(COUNTIFS($L$2:$L1111,$L1111)=1)),"",SUMIFS($G:$G,$L:$L,$L1111))</f>
        <v/>
      </c>
      <c r="K1111" s="5" t="str">
        <f>IF(OR($L1111="",NOT(COUNTIFS($L$2:$L1111,$L1111)=1)),"",SUMIFS($I:$I,$L:$L,$L1111))</f>
        <v/>
      </c>
      <c r="L1111" s="6" t="str">
        <f t="shared" si="157"/>
        <v/>
      </c>
      <c r="M1111" s="6">
        <f t="shared" si="158"/>
        <v>45</v>
      </c>
      <c r="N1111" s="6">
        <f t="shared" si="159"/>
        <v>11</v>
      </c>
      <c r="O1111" s="9" t="str">
        <f>IF(AND($B1111&lt;&gt;"",$C1111&lt;&gt;"",$B1111&lt;=$C1111),INDEX(Szabalyok!$C:$C,$N1111),"")</f>
        <v/>
      </c>
      <c r="P1111">
        <f t="shared" si="161"/>
        <v>0</v>
      </c>
    </row>
    <row r="1112" spans="1:16" x14ac:dyDescent="0.35">
      <c r="A1112">
        <f t="shared" si="160"/>
        <v>0</v>
      </c>
      <c r="B1112" s="4" t="str">
        <f>IF($M1112&gt;300,"",IF(OR(INDEX(Bemenet!$E$2:$E$301,$M1112)="",INDEX(Bemenet!$F$2:$F$301,$M1112)=""),"",MAX(INDEX(Bemenet!$E$2:$E$301,$M1112),INDEX(Szabalyok!$A:$A,$N1112))))</f>
        <v/>
      </c>
      <c r="C1112" s="4" t="str">
        <f>IF($B1112="","",MIN(INDEX(Bemenet!$F$2:$F$301,$M1112),INDEX(Szabalyok!$B:$B,$N1112)))</f>
        <v/>
      </c>
      <c r="D1112" s="5" t="str">
        <f>IF(AND($B1112&lt;&gt;"",$C1112&lt;&gt;"",$B1112&lt;=$C1112),INDEX(Bemenet!$G$2:$G$301,$M1112),"")</f>
        <v/>
      </c>
      <c r="E1112" s="6" t="str">
        <f>IF(AND($B1112&lt;&gt;"",$C1112&lt;&gt;"",$B1112&lt;=$C1112),INDEX(Bemenet!$D$2:$D$301,$M1112),"")</f>
        <v/>
      </c>
      <c r="F1112" s="5" t="str">
        <f t="shared" si="153"/>
        <v/>
      </c>
      <c r="G1112" s="5" t="str">
        <f t="shared" si="154"/>
        <v/>
      </c>
      <c r="H1112" s="9" t="str">
        <f t="shared" si="155"/>
        <v/>
      </c>
      <c r="I1112" s="5" t="str">
        <f t="shared" si="156"/>
        <v/>
      </c>
      <c r="J1112" s="5" t="str">
        <f>IF(OR($L1112="",NOT(COUNTIFS($L$2:$L1112,$L1112)=1)),"",SUMIFS($G:$G,$L:$L,$L1112))</f>
        <v/>
      </c>
      <c r="K1112" s="5" t="str">
        <f>IF(OR($L1112="",NOT(COUNTIFS($L$2:$L1112,$L1112)=1)),"",SUMIFS($I:$I,$L:$L,$L1112))</f>
        <v/>
      </c>
      <c r="L1112" s="6" t="str">
        <f t="shared" si="157"/>
        <v/>
      </c>
      <c r="M1112" s="6">
        <f t="shared" si="158"/>
        <v>45</v>
      </c>
      <c r="N1112" s="6">
        <f t="shared" si="159"/>
        <v>12</v>
      </c>
      <c r="O1112" s="9" t="str">
        <f>IF(AND($B1112&lt;&gt;"",$C1112&lt;&gt;"",$B1112&lt;=$C1112),INDEX(Szabalyok!$C:$C,$N1112),"")</f>
        <v/>
      </c>
      <c r="P1112">
        <f t="shared" si="161"/>
        <v>0</v>
      </c>
    </row>
    <row r="1113" spans="1:16" x14ac:dyDescent="0.35">
      <c r="A1113">
        <f t="shared" si="160"/>
        <v>0</v>
      </c>
      <c r="B1113" s="4" t="str">
        <f>IF($M1113&gt;300,"",IF(OR(INDEX(Bemenet!$E$2:$E$301,$M1113)="",INDEX(Bemenet!$F$2:$F$301,$M1113)=""),"",MAX(INDEX(Bemenet!$E$2:$E$301,$M1113),INDEX(Szabalyok!$A:$A,$N1113))))</f>
        <v/>
      </c>
      <c r="C1113" s="4" t="str">
        <f>IF($B1113="","",MIN(INDEX(Bemenet!$F$2:$F$301,$M1113),INDEX(Szabalyok!$B:$B,$N1113)))</f>
        <v/>
      </c>
      <c r="D1113" s="5" t="str">
        <f>IF(AND($B1113&lt;&gt;"",$C1113&lt;&gt;"",$B1113&lt;=$C1113),INDEX(Bemenet!$G$2:$G$301,$M1113),"")</f>
        <v/>
      </c>
      <c r="E1113" s="6" t="str">
        <f>IF(AND($B1113&lt;&gt;"",$C1113&lt;&gt;"",$B1113&lt;=$C1113),INDEX(Bemenet!$D$2:$D$301,$M1113),"")</f>
        <v/>
      </c>
      <c r="F1113" s="5" t="str">
        <f t="shared" si="153"/>
        <v/>
      </c>
      <c r="G1113" s="5" t="str">
        <f t="shared" si="154"/>
        <v/>
      </c>
      <c r="H1113" s="9" t="str">
        <f t="shared" si="155"/>
        <v/>
      </c>
      <c r="I1113" s="5" t="str">
        <f t="shared" si="156"/>
        <v/>
      </c>
      <c r="J1113" s="5" t="str">
        <f>IF(OR($L1113="",NOT(COUNTIFS($L$2:$L1113,$L1113)=1)),"",SUMIFS($G:$G,$L:$L,$L1113))</f>
        <v/>
      </c>
      <c r="K1113" s="5" t="str">
        <f>IF(OR($L1113="",NOT(COUNTIFS($L$2:$L1113,$L1113)=1)),"",SUMIFS($I:$I,$L:$L,$L1113))</f>
        <v/>
      </c>
      <c r="L1113" s="6" t="str">
        <f t="shared" si="157"/>
        <v/>
      </c>
      <c r="M1113" s="6">
        <f t="shared" si="158"/>
        <v>45</v>
      </c>
      <c r="N1113" s="6">
        <f t="shared" si="159"/>
        <v>13</v>
      </c>
      <c r="O1113" s="9" t="str">
        <f>IF(AND($B1113&lt;&gt;"",$C1113&lt;&gt;"",$B1113&lt;=$C1113),INDEX(Szabalyok!$C:$C,$N1113),"")</f>
        <v/>
      </c>
      <c r="P1113">
        <f t="shared" si="161"/>
        <v>0</v>
      </c>
    </row>
    <row r="1114" spans="1:16" x14ac:dyDescent="0.35">
      <c r="A1114">
        <f t="shared" si="160"/>
        <v>0</v>
      </c>
      <c r="B1114" s="4" t="str">
        <f>IF($M1114&gt;300,"",IF(OR(INDEX(Bemenet!$E$2:$E$301,$M1114)="",INDEX(Bemenet!$F$2:$F$301,$M1114)=""),"",MAX(INDEX(Bemenet!$E$2:$E$301,$M1114),INDEX(Szabalyok!$A:$A,$N1114))))</f>
        <v/>
      </c>
      <c r="C1114" s="4" t="str">
        <f>IF($B1114="","",MIN(INDEX(Bemenet!$F$2:$F$301,$M1114),INDEX(Szabalyok!$B:$B,$N1114)))</f>
        <v/>
      </c>
      <c r="D1114" s="5" t="str">
        <f>IF(AND($B1114&lt;&gt;"",$C1114&lt;&gt;"",$B1114&lt;=$C1114),INDEX(Bemenet!$G$2:$G$301,$M1114),"")</f>
        <v/>
      </c>
      <c r="E1114" s="6" t="str">
        <f>IF(AND($B1114&lt;&gt;"",$C1114&lt;&gt;"",$B1114&lt;=$C1114),INDEX(Bemenet!$D$2:$D$301,$M1114),"")</f>
        <v/>
      </c>
      <c r="F1114" s="5" t="str">
        <f t="shared" si="153"/>
        <v/>
      </c>
      <c r="G1114" s="5" t="str">
        <f t="shared" si="154"/>
        <v/>
      </c>
      <c r="H1114" s="9" t="str">
        <f t="shared" si="155"/>
        <v/>
      </c>
      <c r="I1114" s="5" t="str">
        <f t="shared" si="156"/>
        <v/>
      </c>
      <c r="J1114" s="5" t="str">
        <f>IF(OR($L1114="",NOT(COUNTIFS($L$2:$L1114,$L1114)=1)),"",SUMIFS($G:$G,$L:$L,$L1114))</f>
        <v/>
      </c>
      <c r="K1114" s="5" t="str">
        <f>IF(OR($L1114="",NOT(COUNTIFS($L$2:$L1114,$L1114)=1)),"",SUMIFS($I:$I,$L:$L,$L1114))</f>
        <v/>
      </c>
      <c r="L1114" s="6" t="str">
        <f t="shared" si="157"/>
        <v/>
      </c>
      <c r="M1114" s="6">
        <f t="shared" si="158"/>
        <v>45</v>
      </c>
      <c r="N1114" s="6">
        <f t="shared" si="159"/>
        <v>14</v>
      </c>
      <c r="O1114" s="9" t="str">
        <f>IF(AND($B1114&lt;&gt;"",$C1114&lt;&gt;"",$B1114&lt;=$C1114),INDEX(Szabalyok!$C:$C,$N1114),"")</f>
        <v/>
      </c>
      <c r="P1114">
        <f t="shared" si="161"/>
        <v>0</v>
      </c>
    </row>
    <row r="1115" spans="1:16" x14ac:dyDescent="0.35">
      <c r="A1115">
        <f t="shared" si="160"/>
        <v>0</v>
      </c>
      <c r="B1115" s="4" t="str">
        <f>IF($M1115&gt;300,"",IF(OR(INDEX(Bemenet!$E$2:$E$301,$M1115)="",INDEX(Bemenet!$F$2:$F$301,$M1115)=""),"",MAX(INDEX(Bemenet!$E$2:$E$301,$M1115),INDEX(Szabalyok!$A:$A,$N1115))))</f>
        <v/>
      </c>
      <c r="C1115" s="4" t="str">
        <f>IF($B1115="","",MIN(INDEX(Bemenet!$F$2:$F$301,$M1115),INDEX(Szabalyok!$B:$B,$N1115)))</f>
        <v/>
      </c>
      <c r="D1115" s="5" t="str">
        <f>IF(AND($B1115&lt;&gt;"",$C1115&lt;&gt;"",$B1115&lt;=$C1115),INDEX(Bemenet!$G$2:$G$301,$M1115),"")</f>
        <v/>
      </c>
      <c r="E1115" s="6" t="str">
        <f>IF(AND($B1115&lt;&gt;"",$C1115&lt;&gt;"",$B1115&lt;=$C1115),INDEX(Bemenet!$D$2:$D$301,$M1115),"")</f>
        <v/>
      </c>
      <c r="F1115" s="5" t="str">
        <f t="shared" si="153"/>
        <v/>
      </c>
      <c r="G1115" s="5" t="str">
        <f t="shared" si="154"/>
        <v/>
      </c>
      <c r="H1115" s="9" t="str">
        <f t="shared" si="155"/>
        <v/>
      </c>
      <c r="I1115" s="5" t="str">
        <f t="shared" si="156"/>
        <v/>
      </c>
      <c r="J1115" s="5" t="str">
        <f>IF(OR($L1115="",NOT(COUNTIFS($L$2:$L1115,$L1115)=1)),"",SUMIFS($G:$G,$L:$L,$L1115))</f>
        <v/>
      </c>
      <c r="K1115" s="5" t="str">
        <f>IF(OR($L1115="",NOT(COUNTIFS($L$2:$L1115,$L1115)=1)),"",SUMIFS($I:$I,$L:$L,$L1115))</f>
        <v/>
      </c>
      <c r="L1115" s="6" t="str">
        <f t="shared" si="157"/>
        <v/>
      </c>
      <c r="M1115" s="6">
        <f t="shared" si="158"/>
        <v>45</v>
      </c>
      <c r="N1115" s="6">
        <f t="shared" si="159"/>
        <v>15</v>
      </c>
      <c r="O1115" s="9" t="str">
        <f>IF(AND($B1115&lt;&gt;"",$C1115&lt;&gt;"",$B1115&lt;=$C1115),INDEX(Szabalyok!$C:$C,$N1115),"")</f>
        <v/>
      </c>
      <c r="P1115">
        <f t="shared" si="161"/>
        <v>0</v>
      </c>
    </row>
    <row r="1116" spans="1:16" x14ac:dyDescent="0.35">
      <c r="A1116">
        <f t="shared" si="160"/>
        <v>0</v>
      </c>
      <c r="B1116" s="4" t="str">
        <f>IF($M1116&gt;300,"",IF(OR(INDEX(Bemenet!$E$2:$E$301,$M1116)="",INDEX(Bemenet!$F$2:$F$301,$M1116)=""),"",MAX(INDEX(Bemenet!$E$2:$E$301,$M1116),INDEX(Szabalyok!$A:$A,$N1116))))</f>
        <v/>
      </c>
      <c r="C1116" s="4" t="str">
        <f>IF($B1116="","",MIN(INDEX(Bemenet!$F$2:$F$301,$M1116),INDEX(Szabalyok!$B:$B,$N1116)))</f>
        <v/>
      </c>
      <c r="D1116" s="5" t="str">
        <f>IF(AND($B1116&lt;&gt;"",$C1116&lt;&gt;"",$B1116&lt;=$C1116),INDEX(Bemenet!$G$2:$G$301,$M1116),"")</f>
        <v/>
      </c>
      <c r="E1116" s="6" t="str">
        <f>IF(AND($B1116&lt;&gt;"",$C1116&lt;&gt;"",$B1116&lt;=$C1116),INDEX(Bemenet!$D$2:$D$301,$M1116),"")</f>
        <v/>
      </c>
      <c r="F1116" s="5" t="str">
        <f t="shared" si="153"/>
        <v/>
      </c>
      <c r="G1116" s="5" t="str">
        <f t="shared" si="154"/>
        <v/>
      </c>
      <c r="H1116" s="9" t="str">
        <f t="shared" si="155"/>
        <v/>
      </c>
      <c r="I1116" s="5" t="str">
        <f t="shared" si="156"/>
        <v/>
      </c>
      <c r="J1116" s="5" t="str">
        <f>IF(OR($L1116="",NOT(COUNTIFS($L$2:$L1116,$L1116)=1)),"",SUMIFS($G:$G,$L:$L,$L1116))</f>
        <v/>
      </c>
      <c r="K1116" s="5" t="str">
        <f>IF(OR($L1116="",NOT(COUNTIFS($L$2:$L1116,$L1116)=1)),"",SUMIFS($I:$I,$L:$L,$L1116))</f>
        <v/>
      </c>
      <c r="L1116" s="6" t="str">
        <f t="shared" si="157"/>
        <v/>
      </c>
      <c r="M1116" s="6">
        <f t="shared" si="158"/>
        <v>45</v>
      </c>
      <c r="N1116" s="6">
        <f t="shared" si="159"/>
        <v>16</v>
      </c>
      <c r="O1116" s="9" t="str">
        <f>IF(AND($B1116&lt;&gt;"",$C1116&lt;&gt;"",$B1116&lt;=$C1116),INDEX(Szabalyok!$C:$C,$N1116),"")</f>
        <v/>
      </c>
      <c r="P1116">
        <f t="shared" si="161"/>
        <v>0</v>
      </c>
    </row>
    <row r="1117" spans="1:16" x14ac:dyDescent="0.35">
      <c r="A1117">
        <f t="shared" si="160"/>
        <v>0</v>
      </c>
      <c r="B1117" s="4" t="str">
        <f>IF($M1117&gt;300,"",IF(OR(INDEX(Bemenet!$E$2:$E$301,$M1117)="",INDEX(Bemenet!$F$2:$F$301,$M1117)=""),"",MAX(INDEX(Bemenet!$E$2:$E$301,$M1117),INDEX(Szabalyok!$A:$A,$N1117))))</f>
        <v/>
      </c>
      <c r="C1117" s="4" t="str">
        <f>IF($B1117="","",MIN(INDEX(Bemenet!$F$2:$F$301,$M1117),INDEX(Szabalyok!$B:$B,$N1117)))</f>
        <v/>
      </c>
      <c r="D1117" s="5" t="str">
        <f>IF(AND($B1117&lt;&gt;"",$C1117&lt;&gt;"",$B1117&lt;=$C1117),INDEX(Bemenet!$G$2:$G$301,$M1117),"")</f>
        <v/>
      </c>
      <c r="E1117" s="6" t="str">
        <f>IF(AND($B1117&lt;&gt;"",$C1117&lt;&gt;"",$B1117&lt;=$C1117),INDEX(Bemenet!$D$2:$D$301,$M1117),"")</f>
        <v/>
      </c>
      <c r="F1117" s="5" t="str">
        <f t="shared" si="153"/>
        <v/>
      </c>
      <c r="G1117" s="5" t="str">
        <f t="shared" si="154"/>
        <v/>
      </c>
      <c r="H1117" s="9" t="str">
        <f t="shared" si="155"/>
        <v/>
      </c>
      <c r="I1117" s="5" t="str">
        <f t="shared" si="156"/>
        <v/>
      </c>
      <c r="J1117" s="5" t="str">
        <f>IF(OR($L1117="",NOT(COUNTIFS($L$2:$L1117,$L1117)=1)),"",SUMIFS($G:$G,$L:$L,$L1117))</f>
        <v/>
      </c>
      <c r="K1117" s="5" t="str">
        <f>IF(OR($L1117="",NOT(COUNTIFS($L$2:$L1117,$L1117)=1)),"",SUMIFS($I:$I,$L:$L,$L1117))</f>
        <v/>
      </c>
      <c r="L1117" s="6" t="str">
        <f t="shared" si="157"/>
        <v/>
      </c>
      <c r="M1117" s="6">
        <f t="shared" si="158"/>
        <v>45</v>
      </c>
      <c r="N1117" s="6">
        <f t="shared" si="159"/>
        <v>17</v>
      </c>
      <c r="O1117" s="9" t="str">
        <f>IF(AND($B1117&lt;&gt;"",$C1117&lt;&gt;"",$B1117&lt;=$C1117),INDEX(Szabalyok!$C:$C,$N1117),"")</f>
        <v/>
      </c>
      <c r="P1117">
        <f t="shared" si="161"/>
        <v>0</v>
      </c>
    </row>
    <row r="1118" spans="1:16" x14ac:dyDescent="0.35">
      <c r="A1118">
        <f t="shared" si="160"/>
        <v>0</v>
      </c>
      <c r="B1118" s="4" t="str">
        <f>IF($M1118&gt;300,"",IF(OR(INDEX(Bemenet!$E$2:$E$301,$M1118)="",INDEX(Bemenet!$F$2:$F$301,$M1118)=""),"",MAX(INDEX(Bemenet!$E$2:$E$301,$M1118),INDEX(Szabalyok!$A:$A,$N1118))))</f>
        <v/>
      </c>
      <c r="C1118" s="4" t="str">
        <f>IF($B1118="","",MIN(INDEX(Bemenet!$F$2:$F$301,$M1118),INDEX(Szabalyok!$B:$B,$N1118)))</f>
        <v/>
      </c>
      <c r="D1118" s="5" t="str">
        <f>IF(AND($B1118&lt;&gt;"",$C1118&lt;&gt;"",$B1118&lt;=$C1118),INDEX(Bemenet!$G$2:$G$301,$M1118),"")</f>
        <v/>
      </c>
      <c r="E1118" s="6" t="str">
        <f>IF(AND($B1118&lt;&gt;"",$C1118&lt;&gt;"",$B1118&lt;=$C1118),INDEX(Bemenet!$D$2:$D$301,$M1118),"")</f>
        <v/>
      </c>
      <c r="F1118" s="5" t="str">
        <f t="shared" si="153"/>
        <v/>
      </c>
      <c r="G1118" s="5" t="str">
        <f t="shared" si="154"/>
        <v/>
      </c>
      <c r="H1118" s="9" t="str">
        <f t="shared" si="155"/>
        <v/>
      </c>
      <c r="I1118" s="5" t="str">
        <f t="shared" si="156"/>
        <v/>
      </c>
      <c r="J1118" s="5" t="str">
        <f>IF(OR($L1118="",NOT(COUNTIFS($L$2:$L1118,$L1118)=1)),"",SUMIFS($G:$G,$L:$L,$L1118))</f>
        <v/>
      </c>
      <c r="K1118" s="5" t="str">
        <f>IF(OR($L1118="",NOT(COUNTIFS($L$2:$L1118,$L1118)=1)),"",SUMIFS($I:$I,$L:$L,$L1118))</f>
        <v/>
      </c>
      <c r="L1118" s="6" t="str">
        <f t="shared" si="157"/>
        <v/>
      </c>
      <c r="M1118" s="6">
        <f t="shared" si="158"/>
        <v>45</v>
      </c>
      <c r="N1118" s="6">
        <f t="shared" si="159"/>
        <v>18</v>
      </c>
      <c r="O1118" s="9" t="str">
        <f>IF(AND($B1118&lt;&gt;"",$C1118&lt;&gt;"",$B1118&lt;=$C1118),INDEX(Szabalyok!$C:$C,$N1118),"")</f>
        <v/>
      </c>
      <c r="P1118">
        <f t="shared" si="161"/>
        <v>0</v>
      </c>
    </row>
    <row r="1119" spans="1:16" x14ac:dyDescent="0.35">
      <c r="A1119">
        <f t="shared" si="160"/>
        <v>0</v>
      </c>
      <c r="B1119" s="4" t="str">
        <f>IF($M1119&gt;300,"",IF(OR(INDEX(Bemenet!$E$2:$E$301,$M1119)="",INDEX(Bemenet!$F$2:$F$301,$M1119)=""),"",MAX(INDEX(Bemenet!$E$2:$E$301,$M1119),INDEX(Szabalyok!$A:$A,$N1119))))</f>
        <v/>
      </c>
      <c r="C1119" s="4" t="str">
        <f>IF($B1119="","",MIN(INDEX(Bemenet!$F$2:$F$301,$M1119),INDEX(Szabalyok!$B:$B,$N1119)))</f>
        <v/>
      </c>
      <c r="D1119" s="5" t="str">
        <f>IF(AND($B1119&lt;&gt;"",$C1119&lt;&gt;"",$B1119&lt;=$C1119),INDEX(Bemenet!$G$2:$G$301,$M1119),"")</f>
        <v/>
      </c>
      <c r="E1119" s="6" t="str">
        <f>IF(AND($B1119&lt;&gt;"",$C1119&lt;&gt;"",$B1119&lt;=$C1119),INDEX(Bemenet!$D$2:$D$301,$M1119),"")</f>
        <v/>
      </c>
      <c r="F1119" s="5" t="str">
        <f t="shared" si="153"/>
        <v/>
      </c>
      <c r="G1119" s="5" t="str">
        <f t="shared" si="154"/>
        <v/>
      </c>
      <c r="H1119" s="9" t="str">
        <f t="shared" si="155"/>
        <v/>
      </c>
      <c r="I1119" s="5" t="str">
        <f t="shared" si="156"/>
        <v/>
      </c>
      <c r="J1119" s="5" t="str">
        <f>IF(OR($L1119="",NOT(COUNTIFS($L$2:$L1119,$L1119)=1)),"",SUMIFS($G:$G,$L:$L,$L1119))</f>
        <v/>
      </c>
      <c r="K1119" s="5" t="str">
        <f>IF(OR($L1119="",NOT(COUNTIFS($L$2:$L1119,$L1119)=1)),"",SUMIFS($I:$I,$L:$L,$L1119))</f>
        <v/>
      </c>
      <c r="L1119" s="6" t="str">
        <f t="shared" si="157"/>
        <v/>
      </c>
      <c r="M1119" s="6">
        <f t="shared" si="158"/>
        <v>45</v>
      </c>
      <c r="N1119" s="6">
        <f t="shared" si="159"/>
        <v>19</v>
      </c>
      <c r="O1119" s="9" t="str">
        <f>IF(AND($B1119&lt;&gt;"",$C1119&lt;&gt;"",$B1119&lt;=$C1119),INDEX(Szabalyok!$C:$C,$N1119),"")</f>
        <v/>
      </c>
      <c r="P1119">
        <f t="shared" si="161"/>
        <v>0</v>
      </c>
    </row>
    <row r="1120" spans="1:16" x14ac:dyDescent="0.35">
      <c r="A1120">
        <f t="shared" si="160"/>
        <v>0</v>
      </c>
      <c r="B1120" s="4" t="str">
        <f>IF($M1120&gt;300,"",IF(OR(INDEX(Bemenet!$E$2:$E$301,$M1120)="",INDEX(Bemenet!$F$2:$F$301,$M1120)=""),"",MAX(INDEX(Bemenet!$E$2:$E$301,$M1120),INDEX(Szabalyok!$A:$A,$N1120))))</f>
        <v/>
      </c>
      <c r="C1120" s="4" t="str">
        <f>IF($B1120="","",MIN(INDEX(Bemenet!$F$2:$F$301,$M1120),INDEX(Szabalyok!$B:$B,$N1120)))</f>
        <v/>
      </c>
      <c r="D1120" s="5" t="str">
        <f>IF(AND($B1120&lt;&gt;"",$C1120&lt;&gt;"",$B1120&lt;=$C1120),INDEX(Bemenet!$G$2:$G$301,$M1120),"")</f>
        <v/>
      </c>
      <c r="E1120" s="6" t="str">
        <f>IF(AND($B1120&lt;&gt;"",$C1120&lt;&gt;"",$B1120&lt;=$C1120),INDEX(Bemenet!$D$2:$D$301,$M1120),"")</f>
        <v/>
      </c>
      <c r="F1120" s="5" t="str">
        <f t="shared" si="153"/>
        <v/>
      </c>
      <c r="G1120" s="5" t="str">
        <f t="shared" si="154"/>
        <v/>
      </c>
      <c r="H1120" s="9" t="str">
        <f t="shared" si="155"/>
        <v/>
      </c>
      <c r="I1120" s="5" t="str">
        <f t="shared" si="156"/>
        <v/>
      </c>
      <c r="J1120" s="5" t="str">
        <f>IF(OR($L1120="",NOT(COUNTIFS($L$2:$L1120,$L1120)=1)),"",SUMIFS($G:$G,$L:$L,$L1120))</f>
        <v/>
      </c>
      <c r="K1120" s="5" t="str">
        <f>IF(OR($L1120="",NOT(COUNTIFS($L$2:$L1120,$L1120)=1)),"",SUMIFS($I:$I,$L:$L,$L1120))</f>
        <v/>
      </c>
      <c r="L1120" s="6" t="str">
        <f t="shared" si="157"/>
        <v/>
      </c>
      <c r="M1120" s="6">
        <f t="shared" si="158"/>
        <v>45</v>
      </c>
      <c r="N1120" s="6">
        <f t="shared" si="159"/>
        <v>20</v>
      </c>
      <c r="O1120" s="9" t="str">
        <f>IF(AND($B1120&lt;&gt;"",$C1120&lt;&gt;"",$B1120&lt;=$C1120),INDEX(Szabalyok!$C:$C,$N1120),"")</f>
        <v/>
      </c>
      <c r="P1120">
        <f t="shared" si="161"/>
        <v>0</v>
      </c>
    </row>
    <row r="1121" spans="1:16" x14ac:dyDescent="0.35">
      <c r="A1121">
        <f t="shared" si="160"/>
        <v>0</v>
      </c>
      <c r="B1121" s="4" t="str">
        <f>IF($M1121&gt;300,"",IF(OR(INDEX(Bemenet!$E$2:$E$301,$M1121)="",INDEX(Bemenet!$F$2:$F$301,$M1121)=""),"",MAX(INDEX(Bemenet!$E$2:$E$301,$M1121),INDEX(Szabalyok!$A:$A,$N1121))))</f>
        <v/>
      </c>
      <c r="C1121" s="4" t="str">
        <f>IF($B1121="","",MIN(INDEX(Bemenet!$F$2:$F$301,$M1121),INDEX(Szabalyok!$B:$B,$N1121)))</f>
        <v/>
      </c>
      <c r="D1121" s="5" t="str">
        <f>IF(AND($B1121&lt;&gt;"",$C1121&lt;&gt;"",$B1121&lt;=$C1121),INDEX(Bemenet!$G$2:$G$301,$M1121),"")</f>
        <v/>
      </c>
      <c r="E1121" s="6" t="str">
        <f>IF(AND($B1121&lt;&gt;"",$C1121&lt;&gt;"",$B1121&lt;=$C1121),INDEX(Bemenet!$D$2:$D$301,$M1121),"")</f>
        <v/>
      </c>
      <c r="F1121" s="5" t="str">
        <f t="shared" si="153"/>
        <v/>
      </c>
      <c r="G1121" s="5" t="str">
        <f t="shared" si="154"/>
        <v/>
      </c>
      <c r="H1121" s="9" t="str">
        <f t="shared" si="155"/>
        <v/>
      </c>
      <c r="I1121" s="5" t="str">
        <f t="shared" si="156"/>
        <v/>
      </c>
      <c r="J1121" s="5" t="str">
        <f>IF(OR($L1121="",NOT(COUNTIFS($L$2:$L1121,$L1121)=1)),"",SUMIFS($G:$G,$L:$L,$L1121))</f>
        <v/>
      </c>
      <c r="K1121" s="5" t="str">
        <f>IF(OR($L1121="",NOT(COUNTIFS($L$2:$L1121,$L1121)=1)),"",SUMIFS($I:$I,$L:$L,$L1121))</f>
        <v/>
      </c>
      <c r="L1121" s="6" t="str">
        <f t="shared" si="157"/>
        <v/>
      </c>
      <c r="M1121" s="6">
        <f t="shared" si="158"/>
        <v>45</v>
      </c>
      <c r="N1121" s="6">
        <f t="shared" si="159"/>
        <v>21</v>
      </c>
      <c r="O1121" s="9" t="str">
        <f>IF(AND($B1121&lt;&gt;"",$C1121&lt;&gt;"",$B1121&lt;=$C1121),INDEX(Szabalyok!$C:$C,$N1121),"")</f>
        <v/>
      </c>
      <c r="P1121">
        <f t="shared" si="161"/>
        <v>0</v>
      </c>
    </row>
    <row r="1122" spans="1:16" x14ac:dyDescent="0.35">
      <c r="A1122">
        <f t="shared" si="160"/>
        <v>0</v>
      </c>
      <c r="B1122" s="4" t="str">
        <f>IF($M1122&gt;300,"",IF(OR(INDEX(Bemenet!$E$2:$E$301,$M1122)="",INDEX(Bemenet!$F$2:$F$301,$M1122)=""),"",MAX(INDEX(Bemenet!$E$2:$E$301,$M1122),INDEX(Szabalyok!$A:$A,$N1122))))</f>
        <v/>
      </c>
      <c r="C1122" s="4" t="str">
        <f>IF($B1122="","",MIN(INDEX(Bemenet!$F$2:$F$301,$M1122),INDEX(Szabalyok!$B:$B,$N1122)))</f>
        <v/>
      </c>
      <c r="D1122" s="5" t="str">
        <f>IF(AND($B1122&lt;&gt;"",$C1122&lt;&gt;"",$B1122&lt;=$C1122),INDEX(Bemenet!$G$2:$G$301,$M1122),"")</f>
        <v/>
      </c>
      <c r="E1122" s="6" t="str">
        <f>IF(AND($B1122&lt;&gt;"",$C1122&lt;&gt;"",$B1122&lt;=$C1122),INDEX(Bemenet!$D$2:$D$301,$M1122),"")</f>
        <v/>
      </c>
      <c r="F1122" s="5" t="str">
        <f t="shared" si="153"/>
        <v/>
      </c>
      <c r="G1122" s="5" t="str">
        <f t="shared" si="154"/>
        <v/>
      </c>
      <c r="H1122" s="9" t="str">
        <f t="shared" si="155"/>
        <v/>
      </c>
      <c r="I1122" s="5" t="str">
        <f t="shared" si="156"/>
        <v/>
      </c>
      <c r="J1122" s="5" t="str">
        <f>IF(OR($L1122="",NOT(COUNTIFS($L$2:$L1122,$L1122)=1)),"",SUMIFS($G:$G,$L:$L,$L1122))</f>
        <v/>
      </c>
      <c r="K1122" s="5" t="str">
        <f>IF(OR($L1122="",NOT(COUNTIFS($L$2:$L1122,$L1122)=1)),"",SUMIFS($I:$I,$L:$L,$L1122))</f>
        <v/>
      </c>
      <c r="L1122" s="6" t="str">
        <f t="shared" si="157"/>
        <v/>
      </c>
      <c r="M1122" s="6">
        <f t="shared" si="158"/>
        <v>45</v>
      </c>
      <c r="N1122" s="6">
        <f t="shared" si="159"/>
        <v>22</v>
      </c>
      <c r="O1122" s="9" t="str">
        <f>IF(AND($B1122&lt;&gt;"",$C1122&lt;&gt;"",$B1122&lt;=$C1122),INDEX(Szabalyok!$C:$C,$N1122),"")</f>
        <v/>
      </c>
      <c r="P1122">
        <f t="shared" si="161"/>
        <v>0</v>
      </c>
    </row>
    <row r="1123" spans="1:16" x14ac:dyDescent="0.35">
      <c r="A1123">
        <f t="shared" si="160"/>
        <v>0</v>
      </c>
      <c r="B1123" s="4" t="str">
        <f>IF($M1123&gt;300,"",IF(OR(INDEX(Bemenet!$E$2:$E$301,$M1123)="",INDEX(Bemenet!$F$2:$F$301,$M1123)=""),"",MAX(INDEX(Bemenet!$E$2:$E$301,$M1123),INDEX(Szabalyok!$A:$A,$N1123))))</f>
        <v/>
      </c>
      <c r="C1123" s="4" t="str">
        <f>IF($B1123="","",MIN(INDEX(Bemenet!$F$2:$F$301,$M1123),INDEX(Szabalyok!$B:$B,$N1123)))</f>
        <v/>
      </c>
      <c r="D1123" s="5" t="str">
        <f>IF(AND($B1123&lt;&gt;"",$C1123&lt;&gt;"",$B1123&lt;=$C1123),INDEX(Bemenet!$G$2:$G$301,$M1123),"")</f>
        <v/>
      </c>
      <c r="E1123" s="6" t="str">
        <f>IF(AND($B1123&lt;&gt;"",$C1123&lt;&gt;"",$B1123&lt;=$C1123),INDEX(Bemenet!$D$2:$D$301,$M1123),"")</f>
        <v/>
      </c>
      <c r="F1123" s="5" t="str">
        <f t="shared" si="153"/>
        <v/>
      </c>
      <c r="G1123" s="5" t="str">
        <f t="shared" si="154"/>
        <v/>
      </c>
      <c r="H1123" s="9" t="str">
        <f t="shared" si="155"/>
        <v/>
      </c>
      <c r="I1123" s="5" t="str">
        <f t="shared" si="156"/>
        <v/>
      </c>
      <c r="J1123" s="5" t="str">
        <f>IF(OR($L1123="",NOT(COUNTIFS($L$2:$L1123,$L1123)=1)),"",SUMIFS($G:$G,$L:$L,$L1123))</f>
        <v/>
      </c>
      <c r="K1123" s="5" t="str">
        <f>IF(OR($L1123="",NOT(COUNTIFS($L$2:$L1123,$L1123)=1)),"",SUMIFS($I:$I,$L:$L,$L1123))</f>
        <v/>
      </c>
      <c r="L1123" s="6" t="str">
        <f t="shared" si="157"/>
        <v/>
      </c>
      <c r="M1123" s="6">
        <f t="shared" si="158"/>
        <v>45</v>
      </c>
      <c r="N1123" s="6">
        <f t="shared" si="159"/>
        <v>23</v>
      </c>
      <c r="O1123" s="9" t="str">
        <f>IF(AND($B1123&lt;&gt;"",$C1123&lt;&gt;"",$B1123&lt;=$C1123),INDEX(Szabalyok!$C:$C,$N1123),"")</f>
        <v/>
      </c>
      <c r="P1123">
        <f t="shared" si="161"/>
        <v>0</v>
      </c>
    </row>
    <row r="1124" spans="1:16" x14ac:dyDescent="0.35">
      <c r="A1124">
        <f t="shared" si="160"/>
        <v>0</v>
      </c>
      <c r="B1124" s="4" t="str">
        <f>IF($M1124&gt;300,"",IF(OR(INDEX(Bemenet!$E$2:$E$301,$M1124)="",INDEX(Bemenet!$F$2:$F$301,$M1124)=""),"",MAX(INDEX(Bemenet!$E$2:$E$301,$M1124),INDEX(Szabalyok!$A:$A,$N1124))))</f>
        <v/>
      </c>
      <c r="C1124" s="4" t="str">
        <f>IF($B1124="","",MIN(INDEX(Bemenet!$F$2:$F$301,$M1124),INDEX(Szabalyok!$B:$B,$N1124)))</f>
        <v/>
      </c>
      <c r="D1124" s="5" t="str">
        <f>IF(AND($B1124&lt;&gt;"",$C1124&lt;&gt;"",$B1124&lt;=$C1124),INDEX(Bemenet!$G$2:$G$301,$M1124),"")</f>
        <v/>
      </c>
      <c r="E1124" s="6" t="str">
        <f>IF(AND($B1124&lt;&gt;"",$C1124&lt;&gt;"",$B1124&lt;=$C1124),INDEX(Bemenet!$D$2:$D$301,$M1124),"")</f>
        <v/>
      </c>
      <c r="F1124" s="5" t="str">
        <f t="shared" si="153"/>
        <v/>
      </c>
      <c r="G1124" s="5" t="str">
        <f t="shared" si="154"/>
        <v/>
      </c>
      <c r="H1124" s="9" t="str">
        <f t="shared" si="155"/>
        <v/>
      </c>
      <c r="I1124" s="5" t="str">
        <f t="shared" si="156"/>
        <v/>
      </c>
      <c r="J1124" s="5" t="str">
        <f>IF(OR($L1124="",NOT(COUNTIFS($L$2:$L1124,$L1124)=1)),"",SUMIFS($G:$G,$L:$L,$L1124))</f>
        <v/>
      </c>
      <c r="K1124" s="5" t="str">
        <f>IF(OR($L1124="",NOT(COUNTIFS($L$2:$L1124,$L1124)=1)),"",SUMIFS($I:$I,$L:$L,$L1124))</f>
        <v/>
      </c>
      <c r="L1124" s="6" t="str">
        <f t="shared" si="157"/>
        <v/>
      </c>
      <c r="M1124" s="6">
        <f t="shared" si="158"/>
        <v>45</v>
      </c>
      <c r="N1124" s="6">
        <f t="shared" si="159"/>
        <v>24</v>
      </c>
      <c r="O1124" s="9" t="str">
        <f>IF(AND($B1124&lt;&gt;"",$C1124&lt;&gt;"",$B1124&lt;=$C1124),INDEX(Szabalyok!$C:$C,$N1124),"")</f>
        <v/>
      </c>
      <c r="P1124">
        <f t="shared" si="161"/>
        <v>0</v>
      </c>
    </row>
    <row r="1125" spans="1:16" x14ac:dyDescent="0.35">
      <c r="A1125">
        <f t="shared" si="160"/>
        <v>0</v>
      </c>
      <c r="B1125" s="4" t="str">
        <f>IF($M1125&gt;300,"",IF(OR(INDEX(Bemenet!$E$2:$E$301,$M1125)="",INDEX(Bemenet!$F$2:$F$301,$M1125)=""),"",MAX(INDEX(Bemenet!$E$2:$E$301,$M1125),INDEX(Szabalyok!$A:$A,$N1125))))</f>
        <v/>
      </c>
      <c r="C1125" s="4" t="str">
        <f>IF($B1125="","",MIN(INDEX(Bemenet!$F$2:$F$301,$M1125),INDEX(Szabalyok!$B:$B,$N1125)))</f>
        <v/>
      </c>
      <c r="D1125" s="5" t="str">
        <f>IF(AND($B1125&lt;&gt;"",$C1125&lt;&gt;"",$B1125&lt;=$C1125),INDEX(Bemenet!$G$2:$G$301,$M1125),"")</f>
        <v/>
      </c>
      <c r="E1125" s="6" t="str">
        <f>IF(AND($B1125&lt;&gt;"",$C1125&lt;&gt;"",$B1125&lt;=$C1125),INDEX(Bemenet!$D$2:$D$301,$M1125),"")</f>
        <v/>
      </c>
      <c r="F1125" s="5" t="str">
        <f t="shared" si="153"/>
        <v/>
      </c>
      <c r="G1125" s="5" t="str">
        <f t="shared" si="154"/>
        <v/>
      </c>
      <c r="H1125" s="9" t="str">
        <f t="shared" si="155"/>
        <v/>
      </c>
      <c r="I1125" s="5" t="str">
        <f t="shared" si="156"/>
        <v/>
      </c>
      <c r="J1125" s="5" t="str">
        <f>IF(OR($L1125="",NOT(COUNTIFS($L$2:$L1125,$L1125)=1)),"",SUMIFS($G:$G,$L:$L,$L1125))</f>
        <v/>
      </c>
      <c r="K1125" s="5" t="str">
        <f>IF(OR($L1125="",NOT(COUNTIFS($L$2:$L1125,$L1125)=1)),"",SUMIFS($I:$I,$L:$L,$L1125))</f>
        <v/>
      </c>
      <c r="L1125" s="6" t="str">
        <f t="shared" si="157"/>
        <v/>
      </c>
      <c r="M1125" s="6">
        <f t="shared" si="158"/>
        <v>45</v>
      </c>
      <c r="N1125" s="6">
        <f t="shared" si="159"/>
        <v>25</v>
      </c>
      <c r="O1125" s="9" t="str">
        <f>IF(AND($B1125&lt;&gt;"",$C1125&lt;&gt;"",$B1125&lt;=$C1125),INDEX(Szabalyok!$C:$C,$N1125),"")</f>
        <v/>
      </c>
      <c r="P1125">
        <f t="shared" si="161"/>
        <v>0</v>
      </c>
    </row>
    <row r="1126" spans="1:16" x14ac:dyDescent="0.35">
      <c r="A1126">
        <f t="shared" si="160"/>
        <v>0</v>
      </c>
      <c r="B1126" s="4" t="str">
        <f>IF($M1126&gt;300,"",IF(OR(INDEX(Bemenet!$E$2:$E$301,$M1126)="",INDEX(Bemenet!$F$2:$F$301,$M1126)=""),"",MAX(INDEX(Bemenet!$E$2:$E$301,$M1126),INDEX(Szabalyok!$A:$A,$N1126))))</f>
        <v/>
      </c>
      <c r="C1126" s="4" t="str">
        <f>IF($B1126="","",MIN(INDEX(Bemenet!$F$2:$F$301,$M1126),INDEX(Szabalyok!$B:$B,$N1126)))</f>
        <v/>
      </c>
      <c r="D1126" s="5" t="str">
        <f>IF(AND($B1126&lt;&gt;"",$C1126&lt;&gt;"",$B1126&lt;=$C1126),INDEX(Bemenet!$G$2:$G$301,$M1126),"")</f>
        <v/>
      </c>
      <c r="E1126" s="6" t="str">
        <f>IF(AND($B1126&lt;&gt;"",$C1126&lt;&gt;"",$B1126&lt;=$C1126),INDEX(Bemenet!$D$2:$D$301,$M1126),"")</f>
        <v/>
      </c>
      <c r="F1126" s="5" t="str">
        <f t="shared" si="153"/>
        <v/>
      </c>
      <c r="G1126" s="5" t="str">
        <f t="shared" si="154"/>
        <v/>
      </c>
      <c r="H1126" s="9" t="str">
        <f t="shared" si="155"/>
        <v/>
      </c>
      <c r="I1126" s="5" t="str">
        <f t="shared" si="156"/>
        <v/>
      </c>
      <c r="J1126" s="5" t="str">
        <f>IF(OR($L1126="",NOT(COUNTIFS($L$2:$L1126,$L1126)=1)),"",SUMIFS($G:$G,$L:$L,$L1126))</f>
        <v/>
      </c>
      <c r="K1126" s="5" t="str">
        <f>IF(OR($L1126="",NOT(COUNTIFS($L$2:$L1126,$L1126)=1)),"",SUMIFS($I:$I,$L:$L,$L1126))</f>
        <v/>
      </c>
      <c r="L1126" s="6" t="str">
        <f t="shared" si="157"/>
        <v/>
      </c>
      <c r="M1126" s="6">
        <f t="shared" si="158"/>
        <v>45</v>
      </c>
      <c r="N1126" s="6">
        <f t="shared" si="159"/>
        <v>26</v>
      </c>
      <c r="O1126" s="9" t="str">
        <f>IF(AND($B1126&lt;&gt;"",$C1126&lt;&gt;"",$B1126&lt;=$C1126),INDEX(Szabalyok!$C:$C,$N1126),"")</f>
        <v/>
      </c>
      <c r="P1126">
        <f t="shared" si="161"/>
        <v>0</v>
      </c>
    </row>
    <row r="1127" spans="1:16" x14ac:dyDescent="0.35">
      <c r="A1127">
        <f t="shared" si="160"/>
        <v>0</v>
      </c>
      <c r="B1127" s="4" t="str">
        <f>IF($M1127&gt;300,"",IF(OR(INDEX(Bemenet!$E$2:$E$301,$M1127)="",INDEX(Bemenet!$F$2:$F$301,$M1127)=""),"",MAX(INDEX(Bemenet!$E$2:$E$301,$M1127),INDEX(Szabalyok!$A:$A,$N1127))))</f>
        <v/>
      </c>
      <c r="C1127" s="4" t="str">
        <f>IF($B1127="","",MIN(INDEX(Bemenet!$F$2:$F$301,$M1127),INDEX(Szabalyok!$B:$B,$N1127)))</f>
        <v/>
      </c>
      <c r="D1127" s="5" t="str">
        <f>IF(AND($B1127&lt;&gt;"",$C1127&lt;&gt;"",$B1127&lt;=$C1127),INDEX(Bemenet!$G$2:$G$301,$M1127),"")</f>
        <v/>
      </c>
      <c r="E1127" s="6" t="str">
        <f>IF(AND($B1127&lt;&gt;"",$C1127&lt;&gt;"",$B1127&lt;=$C1127),INDEX(Bemenet!$D$2:$D$301,$M1127),"")</f>
        <v/>
      </c>
      <c r="F1127" s="5" t="str">
        <f t="shared" si="153"/>
        <v/>
      </c>
      <c r="G1127" s="5" t="str">
        <f t="shared" si="154"/>
        <v/>
      </c>
      <c r="H1127" s="9" t="str">
        <f t="shared" si="155"/>
        <v/>
      </c>
      <c r="I1127" s="5" t="str">
        <f t="shared" si="156"/>
        <v/>
      </c>
      <c r="J1127" s="5" t="str">
        <f>IF(OR($L1127="",NOT(COUNTIFS($L$2:$L1127,$L1127)=1)),"",SUMIFS($G:$G,$L:$L,$L1127))</f>
        <v/>
      </c>
      <c r="K1127" s="5" t="str">
        <f>IF(OR($L1127="",NOT(COUNTIFS($L$2:$L1127,$L1127)=1)),"",SUMIFS($I:$I,$L:$L,$L1127))</f>
        <v/>
      </c>
      <c r="L1127" s="6" t="str">
        <f t="shared" si="157"/>
        <v/>
      </c>
      <c r="M1127" s="6">
        <f t="shared" si="158"/>
        <v>46</v>
      </c>
      <c r="N1127" s="6">
        <f t="shared" si="159"/>
        <v>2</v>
      </c>
      <c r="O1127" s="9" t="str">
        <f>IF(AND($B1127&lt;&gt;"",$C1127&lt;&gt;"",$B1127&lt;=$C1127),INDEX(Szabalyok!$C:$C,$N1127),"")</f>
        <v/>
      </c>
      <c r="P1127">
        <f t="shared" si="161"/>
        <v>0</v>
      </c>
    </row>
    <row r="1128" spans="1:16" x14ac:dyDescent="0.35">
      <c r="A1128">
        <f t="shared" si="160"/>
        <v>0</v>
      </c>
      <c r="B1128" s="4" t="str">
        <f>IF($M1128&gt;300,"",IF(OR(INDEX(Bemenet!$E$2:$E$301,$M1128)="",INDEX(Bemenet!$F$2:$F$301,$M1128)=""),"",MAX(INDEX(Bemenet!$E$2:$E$301,$M1128),INDEX(Szabalyok!$A:$A,$N1128))))</f>
        <v/>
      </c>
      <c r="C1128" s="4" t="str">
        <f>IF($B1128="","",MIN(INDEX(Bemenet!$F$2:$F$301,$M1128),INDEX(Szabalyok!$B:$B,$N1128)))</f>
        <v/>
      </c>
      <c r="D1128" s="5" t="str">
        <f>IF(AND($B1128&lt;&gt;"",$C1128&lt;&gt;"",$B1128&lt;=$C1128),INDEX(Bemenet!$G$2:$G$301,$M1128),"")</f>
        <v/>
      </c>
      <c r="E1128" s="6" t="str">
        <f>IF(AND($B1128&lt;&gt;"",$C1128&lt;&gt;"",$B1128&lt;=$C1128),INDEX(Bemenet!$D$2:$D$301,$M1128),"")</f>
        <v/>
      </c>
      <c r="F1128" s="5" t="str">
        <f t="shared" si="153"/>
        <v/>
      </c>
      <c r="G1128" s="5" t="str">
        <f t="shared" si="154"/>
        <v/>
      </c>
      <c r="H1128" s="9" t="str">
        <f t="shared" si="155"/>
        <v/>
      </c>
      <c r="I1128" s="5" t="str">
        <f t="shared" si="156"/>
        <v/>
      </c>
      <c r="J1128" s="5" t="str">
        <f>IF(OR($L1128="",NOT(COUNTIFS($L$2:$L1128,$L1128)=1)),"",SUMIFS($G:$G,$L:$L,$L1128))</f>
        <v/>
      </c>
      <c r="K1128" s="5" t="str">
        <f>IF(OR($L1128="",NOT(COUNTIFS($L$2:$L1128,$L1128)=1)),"",SUMIFS($I:$I,$L:$L,$L1128))</f>
        <v/>
      </c>
      <c r="L1128" s="6" t="str">
        <f t="shared" si="157"/>
        <v/>
      </c>
      <c r="M1128" s="6">
        <f t="shared" si="158"/>
        <v>46</v>
      </c>
      <c r="N1128" s="6">
        <f t="shared" si="159"/>
        <v>3</v>
      </c>
      <c r="O1128" s="9" t="str">
        <f>IF(AND($B1128&lt;&gt;"",$C1128&lt;&gt;"",$B1128&lt;=$C1128),INDEX(Szabalyok!$C:$C,$N1128),"")</f>
        <v/>
      </c>
      <c r="P1128">
        <f t="shared" si="161"/>
        <v>0</v>
      </c>
    </row>
    <row r="1129" spans="1:16" x14ac:dyDescent="0.35">
      <c r="A1129">
        <f t="shared" si="160"/>
        <v>0</v>
      </c>
      <c r="B1129" s="4" t="str">
        <f>IF($M1129&gt;300,"",IF(OR(INDEX(Bemenet!$E$2:$E$301,$M1129)="",INDEX(Bemenet!$F$2:$F$301,$M1129)=""),"",MAX(INDEX(Bemenet!$E$2:$E$301,$M1129),INDEX(Szabalyok!$A:$A,$N1129))))</f>
        <v/>
      </c>
      <c r="C1129" s="4" t="str">
        <f>IF($B1129="","",MIN(INDEX(Bemenet!$F$2:$F$301,$M1129),INDEX(Szabalyok!$B:$B,$N1129)))</f>
        <v/>
      </c>
      <c r="D1129" s="5" t="str">
        <f>IF(AND($B1129&lt;&gt;"",$C1129&lt;&gt;"",$B1129&lt;=$C1129),INDEX(Bemenet!$G$2:$G$301,$M1129),"")</f>
        <v/>
      </c>
      <c r="E1129" s="6" t="str">
        <f>IF(AND($B1129&lt;&gt;"",$C1129&lt;&gt;"",$B1129&lt;=$C1129),INDEX(Bemenet!$D$2:$D$301,$M1129),"")</f>
        <v/>
      </c>
      <c r="F1129" s="5" t="str">
        <f t="shared" si="153"/>
        <v/>
      </c>
      <c r="G1129" s="5" t="str">
        <f t="shared" si="154"/>
        <v/>
      </c>
      <c r="H1129" s="9" t="str">
        <f t="shared" si="155"/>
        <v/>
      </c>
      <c r="I1129" s="5" t="str">
        <f t="shared" si="156"/>
        <v/>
      </c>
      <c r="J1129" s="5" t="str">
        <f>IF(OR($L1129="",NOT(COUNTIFS($L$2:$L1129,$L1129)=1)),"",SUMIFS($G:$G,$L:$L,$L1129))</f>
        <v/>
      </c>
      <c r="K1129" s="5" t="str">
        <f>IF(OR($L1129="",NOT(COUNTIFS($L$2:$L1129,$L1129)=1)),"",SUMIFS($I:$I,$L:$L,$L1129))</f>
        <v/>
      </c>
      <c r="L1129" s="6" t="str">
        <f t="shared" si="157"/>
        <v/>
      </c>
      <c r="M1129" s="6">
        <f t="shared" si="158"/>
        <v>46</v>
      </c>
      <c r="N1129" s="6">
        <f t="shared" si="159"/>
        <v>4</v>
      </c>
      <c r="O1129" s="9" t="str">
        <f>IF(AND($B1129&lt;&gt;"",$C1129&lt;&gt;"",$B1129&lt;=$C1129),INDEX(Szabalyok!$C:$C,$N1129),"")</f>
        <v/>
      </c>
      <c r="P1129">
        <f t="shared" si="161"/>
        <v>0</v>
      </c>
    </row>
    <row r="1130" spans="1:16" x14ac:dyDescent="0.35">
      <c r="A1130">
        <f t="shared" si="160"/>
        <v>0</v>
      </c>
      <c r="B1130" s="4" t="str">
        <f>IF($M1130&gt;300,"",IF(OR(INDEX(Bemenet!$E$2:$E$301,$M1130)="",INDEX(Bemenet!$F$2:$F$301,$M1130)=""),"",MAX(INDEX(Bemenet!$E$2:$E$301,$M1130),INDEX(Szabalyok!$A:$A,$N1130))))</f>
        <v/>
      </c>
      <c r="C1130" s="4" t="str">
        <f>IF($B1130="","",MIN(INDEX(Bemenet!$F$2:$F$301,$M1130),INDEX(Szabalyok!$B:$B,$N1130)))</f>
        <v/>
      </c>
      <c r="D1130" s="5" t="str">
        <f>IF(AND($B1130&lt;&gt;"",$C1130&lt;&gt;"",$B1130&lt;=$C1130),INDEX(Bemenet!$G$2:$G$301,$M1130),"")</f>
        <v/>
      </c>
      <c r="E1130" s="6" t="str">
        <f>IF(AND($B1130&lt;&gt;"",$C1130&lt;&gt;"",$B1130&lt;=$C1130),INDEX(Bemenet!$D$2:$D$301,$M1130),"")</f>
        <v/>
      </c>
      <c r="F1130" s="5" t="str">
        <f t="shared" si="153"/>
        <v/>
      </c>
      <c r="G1130" s="5" t="str">
        <f t="shared" si="154"/>
        <v/>
      </c>
      <c r="H1130" s="9" t="str">
        <f t="shared" si="155"/>
        <v/>
      </c>
      <c r="I1130" s="5" t="str">
        <f t="shared" si="156"/>
        <v/>
      </c>
      <c r="J1130" s="5" t="str">
        <f>IF(OR($L1130="",NOT(COUNTIFS($L$2:$L1130,$L1130)=1)),"",SUMIFS($G:$G,$L:$L,$L1130))</f>
        <v/>
      </c>
      <c r="K1130" s="5" t="str">
        <f>IF(OR($L1130="",NOT(COUNTIFS($L$2:$L1130,$L1130)=1)),"",SUMIFS($I:$I,$L:$L,$L1130))</f>
        <v/>
      </c>
      <c r="L1130" s="6" t="str">
        <f t="shared" si="157"/>
        <v/>
      </c>
      <c r="M1130" s="6">
        <f t="shared" si="158"/>
        <v>46</v>
      </c>
      <c r="N1130" s="6">
        <f t="shared" si="159"/>
        <v>5</v>
      </c>
      <c r="O1130" s="9" t="str">
        <f>IF(AND($B1130&lt;&gt;"",$C1130&lt;&gt;"",$B1130&lt;=$C1130),INDEX(Szabalyok!$C:$C,$N1130),"")</f>
        <v/>
      </c>
      <c r="P1130">
        <f t="shared" si="161"/>
        <v>0</v>
      </c>
    </row>
    <row r="1131" spans="1:16" x14ac:dyDescent="0.35">
      <c r="A1131">
        <f t="shared" si="160"/>
        <v>0</v>
      </c>
      <c r="B1131" s="4" t="str">
        <f>IF($M1131&gt;300,"",IF(OR(INDEX(Bemenet!$E$2:$E$301,$M1131)="",INDEX(Bemenet!$F$2:$F$301,$M1131)=""),"",MAX(INDEX(Bemenet!$E$2:$E$301,$M1131),INDEX(Szabalyok!$A:$A,$N1131))))</f>
        <v/>
      </c>
      <c r="C1131" s="4" t="str">
        <f>IF($B1131="","",MIN(INDEX(Bemenet!$F$2:$F$301,$M1131),INDEX(Szabalyok!$B:$B,$N1131)))</f>
        <v/>
      </c>
      <c r="D1131" s="5" t="str">
        <f>IF(AND($B1131&lt;&gt;"",$C1131&lt;&gt;"",$B1131&lt;=$C1131),INDEX(Bemenet!$G$2:$G$301,$M1131),"")</f>
        <v/>
      </c>
      <c r="E1131" s="6" t="str">
        <f>IF(AND($B1131&lt;&gt;"",$C1131&lt;&gt;"",$B1131&lt;=$C1131),INDEX(Bemenet!$D$2:$D$301,$M1131),"")</f>
        <v/>
      </c>
      <c r="F1131" s="5" t="str">
        <f t="shared" si="153"/>
        <v/>
      </c>
      <c r="G1131" s="5" t="str">
        <f t="shared" si="154"/>
        <v/>
      </c>
      <c r="H1131" s="9" t="str">
        <f t="shared" si="155"/>
        <v/>
      </c>
      <c r="I1131" s="5" t="str">
        <f t="shared" si="156"/>
        <v/>
      </c>
      <c r="J1131" s="5" t="str">
        <f>IF(OR($L1131="",NOT(COUNTIFS($L$2:$L1131,$L1131)=1)),"",SUMIFS($G:$G,$L:$L,$L1131))</f>
        <v/>
      </c>
      <c r="K1131" s="5" t="str">
        <f>IF(OR($L1131="",NOT(COUNTIFS($L$2:$L1131,$L1131)=1)),"",SUMIFS($I:$I,$L:$L,$L1131))</f>
        <v/>
      </c>
      <c r="L1131" s="6" t="str">
        <f t="shared" si="157"/>
        <v/>
      </c>
      <c r="M1131" s="6">
        <f t="shared" si="158"/>
        <v>46</v>
      </c>
      <c r="N1131" s="6">
        <f t="shared" si="159"/>
        <v>6</v>
      </c>
      <c r="O1131" s="9" t="str">
        <f>IF(AND($B1131&lt;&gt;"",$C1131&lt;&gt;"",$B1131&lt;=$C1131),INDEX(Szabalyok!$C:$C,$N1131),"")</f>
        <v/>
      </c>
      <c r="P1131">
        <f t="shared" si="161"/>
        <v>0</v>
      </c>
    </row>
    <row r="1132" spans="1:16" x14ac:dyDescent="0.35">
      <c r="A1132">
        <f t="shared" si="160"/>
        <v>0</v>
      </c>
      <c r="B1132" s="4" t="str">
        <f>IF($M1132&gt;300,"",IF(OR(INDEX(Bemenet!$E$2:$E$301,$M1132)="",INDEX(Bemenet!$F$2:$F$301,$M1132)=""),"",MAX(INDEX(Bemenet!$E$2:$E$301,$M1132),INDEX(Szabalyok!$A:$A,$N1132))))</f>
        <v/>
      </c>
      <c r="C1132" s="4" t="str">
        <f>IF($B1132="","",MIN(INDEX(Bemenet!$F$2:$F$301,$M1132),INDEX(Szabalyok!$B:$B,$N1132)))</f>
        <v/>
      </c>
      <c r="D1132" s="5" t="str">
        <f>IF(AND($B1132&lt;&gt;"",$C1132&lt;&gt;"",$B1132&lt;=$C1132),INDEX(Bemenet!$G$2:$G$301,$M1132),"")</f>
        <v/>
      </c>
      <c r="E1132" s="6" t="str">
        <f>IF(AND($B1132&lt;&gt;"",$C1132&lt;&gt;"",$B1132&lt;=$C1132),INDEX(Bemenet!$D$2:$D$301,$M1132),"")</f>
        <v/>
      </c>
      <c r="F1132" s="5" t="str">
        <f t="shared" si="153"/>
        <v/>
      </c>
      <c r="G1132" s="5" t="str">
        <f t="shared" si="154"/>
        <v/>
      </c>
      <c r="H1132" s="9" t="str">
        <f t="shared" si="155"/>
        <v/>
      </c>
      <c r="I1132" s="5" t="str">
        <f t="shared" si="156"/>
        <v/>
      </c>
      <c r="J1132" s="5" t="str">
        <f>IF(OR($L1132="",NOT(COUNTIFS($L$2:$L1132,$L1132)=1)),"",SUMIFS($G:$G,$L:$L,$L1132))</f>
        <v/>
      </c>
      <c r="K1132" s="5" t="str">
        <f>IF(OR($L1132="",NOT(COUNTIFS($L$2:$L1132,$L1132)=1)),"",SUMIFS($I:$I,$L:$L,$L1132))</f>
        <v/>
      </c>
      <c r="L1132" s="6" t="str">
        <f t="shared" si="157"/>
        <v/>
      </c>
      <c r="M1132" s="6">
        <f t="shared" si="158"/>
        <v>46</v>
      </c>
      <c r="N1132" s="6">
        <f t="shared" si="159"/>
        <v>7</v>
      </c>
      <c r="O1132" s="9" t="str">
        <f>IF(AND($B1132&lt;&gt;"",$C1132&lt;&gt;"",$B1132&lt;=$C1132),INDEX(Szabalyok!$C:$C,$N1132),"")</f>
        <v/>
      </c>
      <c r="P1132">
        <f t="shared" si="161"/>
        <v>0</v>
      </c>
    </row>
    <row r="1133" spans="1:16" x14ac:dyDescent="0.35">
      <c r="A1133">
        <f t="shared" si="160"/>
        <v>0</v>
      </c>
      <c r="B1133" s="4" t="str">
        <f>IF($M1133&gt;300,"",IF(OR(INDEX(Bemenet!$E$2:$E$301,$M1133)="",INDEX(Bemenet!$F$2:$F$301,$M1133)=""),"",MAX(INDEX(Bemenet!$E$2:$E$301,$M1133),INDEX(Szabalyok!$A:$A,$N1133))))</f>
        <v/>
      </c>
      <c r="C1133" s="4" t="str">
        <f>IF($B1133="","",MIN(INDEX(Bemenet!$F$2:$F$301,$M1133),INDEX(Szabalyok!$B:$B,$N1133)))</f>
        <v/>
      </c>
      <c r="D1133" s="5" t="str">
        <f>IF(AND($B1133&lt;&gt;"",$C1133&lt;&gt;"",$B1133&lt;=$C1133),INDEX(Bemenet!$G$2:$G$301,$M1133),"")</f>
        <v/>
      </c>
      <c r="E1133" s="6" t="str">
        <f>IF(AND($B1133&lt;&gt;"",$C1133&lt;&gt;"",$B1133&lt;=$C1133),INDEX(Bemenet!$D$2:$D$301,$M1133),"")</f>
        <v/>
      </c>
      <c r="F1133" s="5" t="str">
        <f t="shared" si="153"/>
        <v/>
      </c>
      <c r="G1133" s="5" t="str">
        <f t="shared" si="154"/>
        <v/>
      </c>
      <c r="H1133" s="9" t="str">
        <f t="shared" si="155"/>
        <v/>
      </c>
      <c r="I1133" s="5" t="str">
        <f t="shared" si="156"/>
        <v/>
      </c>
      <c r="J1133" s="5" t="str">
        <f>IF(OR($L1133="",NOT(COUNTIFS($L$2:$L1133,$L1133)=1)),"",SUMIFS($G:$G,$L:$L,$L1133))</f>
        <v/>
      </c>
      <c r="K1133" s="5" t="str">
        <f>IF(OR($L1133="",NOT(COUNTIFS($L$2:$L1133,$L1133)=1)),"",SUMIFS($I:$I,$L:$L,$L1133))</f>
        <v/>
      </c>
      <c r="L1133" s="6" t="str">
        <f t="shared" si="157"/>
        <v/>
      </c>
      <c r="M1133" s="6">
        <f t="shared" si="158"/>
        <v>46</v>
      </c>
      <c r="N1133" s="6">
        <f t="shared" si="159"/>
        <v>8</v>
      </c>
      <c r="O1133" s="9" t="str">
        <f>IF(AND($B1133&lt;&gt;"",$C1133&lt;&gt;"",$B1133&lt;=$C1133),INDEX(Szabalyok!$C:$C,$N1133),"")</f>
        <v/>
      </c>
      <c r="P1133">
        <f t="shared" si="161"/>
        <v>0</v>
      </c>
    </row>
    <row r="1134" spans="1:16" x14ac:dyDescent="0.35">
      <c r="A1134">
        <f t="shared" si="160"/>
        <v>0</v>
      </c>
      <c r="B1134" s="4" t="str">
        <f>IF($M1134&gt;300,"",IF(OR(INDEX(Bemenet!$E$2:$E$301,$M1134)="",INDEX(Bemenet!$F$2:$F$301,$M1134)=""),"",MAX(INDEX(Bemenet!$E$2:$E$301,$M1134),INDEX(Szabalyok!$A:$A,$N1134))))</f>
        <v/>
      </c>
      <c r="C1134" s="4" t="str">
        <f>IF($B1134="","",MIN(INDEX(Bemenet!$F$2:$F$301,$M1134),INDEX(Szabalyok!$B:$B,$N1134)))</f>
        <v/>
      </c>
      <c r="D1134" s="5" t="str">
        <f>IF(AND($B1134&lt;&gt;"",$C1134&lt;&gt;"",$B1134&lt;=$C1134),INDEX(Bemenet!$G$2:$G$301,$M1134),"")</f>
        <v/>
      </c>
      <c r="E1134" s="6" t="str">
        <f>IF(AND($B1134&lt;&gt;"",$C1134&lt;&gt;"",$B1134&lt;=$C1134),INDEX(Bemenet!$D$2:$D$301,$M1134),"")</f>
        <v/>
      </c>
      <c r="F1134" s="5" t="str">
        <f t="shared" si="153"/>
        <v/>
      </c>
      <c r="G1134" s="5" t="str">
        <f t="shared" si="154"/>
        <v/>
      </c>
      <c r="H1134" s="9" t="str">
        <f t="shared" si="155"/>
        <v/>
      </c>
      <c r="I1134" s="5" t="str">
        <f t="shared" si="156"/>
        <v/>
      </c>
      <c r="J1134" s="5" t="str">
        <f>IF(OR($L1134="",NOT(COUNTIFS($L$2:$L1134,$L1134)=1)),"",SUMIFS($G:$G,$L:$L,$L1134))</f>
        <v/>
      </c>
      <c r="K1134" s="5" t="str">
        <f>IF(OR($L1134="",NOT(COUNTIFS($L$2:$L1134,$L1134)=1)),"",SUMIFS($I:$I,$L:$L,$L1134))</f>
        <v/>
      </c>
      <c r="L1134" s="6" t="str">
        <f t="shared" si="157"/>
        <v/>
      </c>
      <c r="M1134" s="6">
        <f t="shared" si="158"/>
        <v>46</v>
      </c>
      <c r="N1134" s="6">
        <f t="shared" si="159"/>
        <v>9</v>
      </c>
      <c r="O1134" s="9" t="str">
        <f>IF(AND($B1134&lt;&gt;"",$C1134&lt;&gt;"",$B1134&lt;=$C1134),INDEX(Szabalyok!$C:$C,$N1134),"")</f>
        <v/>
      </c>
      <c r="P1134">
        <f t="shared" si="161"/>
        <v>0</v>
      </c>
    </row>
    <row r="1135" spans="1:16" x14ac:dyDescent="0.35">
      <c r="A1135">
        <f t="shared" si="160"/>
        <v>0</v>
      </c>
      <c r="B1135" s="4" t="str">
        <f>IF($M1135&gt;300,"",IF(OR(INDEX(Bemenet!$E$2:$E$301,$M1135)="",INDEX(Bemenet!$F$2:$F$301,$M1135)=""),"",MAX(INDEX(Bemenet!$E$2:$E$301,$M1135),INDEX(Szabalyok!$A:$A,$N1135))))</f>
        <v/>
      </c>
      <c r="C1135" s="4" t="str">
        <f>IF($B1135="","",MIN(INDEX(Bemenet!$F$2:$F$301,$M1135),INDEX(Szabalyok!$B:$B,$N1135)))</f>
        <v/>
      </c>
      <c r="D1135" s="5" t="str">
        <f>IF(AND($B1135&lt;&gt;"",$C1135&lt;&gt;"",$B1135&lt;=$C1135),INDEX(Bemenet!$G$2:$G$301,$M1135),"")</f>
        <v/>
      </c>
      <c r="E1135" s="6" t="str">
        <f>IF(AND($B1135&lt;&gt;"",$C1135&lt;&gt;"",$B1135&lt;=$C1135),INDEX(Bemenet!$D$2:$D$301,$M1135),"")</f>
        <v/>
      </c>
      <c r="F1135" s="5" t="str">
        <f t="shared" si="153"/>
        <v/>
      </c>
      <c r="G1135" s="5" t="str">
        <f t="shared" si="154"/>
        <v/>
      </c>
      <c r="H1135" s="9" t="str">
        <f t="shared" si="155"/>
        <v/>
      </c>
      <c r="I1135" s="5" t="str">
        <f t="shared" si="156"/>
        <v/>
      </c>
      <c r="J1135" s="5" t="str">
        <f>IF(OR($L1135="",NOT(COUNTIFS($L$2:$L1135,$L1135)=1)),"",SUMIFS($G:$G,$L:$L,$L1135))</f>
        <v/>
      </c>
      <c r="K1135" s="5" t="str">
        <f>IF(OR($L1135="",NOT(COUNTIFS($L$2:$L1135,$L1135)=1)),"",SUMIFS($I:$I,$L:$L,$L1135))</f>
        <v/>
      </c>
      <c r="L1135" s="6" t="str">
        <f t="shared" si="157"/>
        <v/>
      </c>
      <c r="M1135" s="6">
        <f t="shared" si="158"/>
        <v>46</v>
      </c>
      <c r="N1135" s="6">
        <f t="shared" si="159"/>
        <v>10</v>
      </c>
      <c r="O1135" s="9" t="str">
        <f>IF(AND($B1135&lt;&gt;"",$C1135&lt;&gt;"",$B1135&lt;=$C1135),INDEX(Szabalyok!$C:$C,$N1135),"")</f>
        <v/>
      </c>
      <c r="P1135">
        <f t="shared" si="161"/>
        <v>0</v>
      </c>
    </row>
    <row r="1136" spans="1:16" x14ac:dyDescent="0.35">
      <c r="A1136">
        <f t="shared" si="160"/>
        <v>0</v>
      </c>
      <c r="B1136" s="4" t="str">
        <f>IF($M1136&gt;300,"",IF(OR(INDEX(Bemenet!$E$2:$E$301,$M1136)="",INDEX(Bemenet!$F$2:$F$301,$M1136)=""),"",MAX(INDEX(Bemenet!$E$2:$E$301,$M1136),INDEX(Szabalyok!$A:$A,$N1136))))</f>
        <v/>
      </c>
      <c r="C1136" s="4" t="str">
        <f>IF($B1136="","",MIN(INDEX(Bemenet!$F$2:$F$301,$M1136),INDEX(Szabalyok!$B:$B,$N1136)))</f>
        <v/>
      </c>
      <c r="D1136" s="5" t="str">
        <f>IF(AND($B1136&lt;&gt;"",$C1136&lt;&gt;"",$B1136&lt;=$C1136),INDEX(Bemenet!$G$2:$G$301,$M1136),"")</f>
        <v/>
      </c>
      <c r="E1136" s="6" t="str">
        <f>IF(AND($B1136&lt;&gt;"",$C1136&lt;&gt;"",$B1136&lt;=$C1136),INDEX(Bemenet!$D$2:$D$301,$M1136),"")</f>
        <v/>
      </c>
      <c r="F1136" s="5" t="str">
        <f t="shared" si="153"/>
        <v/>
      </c>
      <c r="G1136" s="5" t="str">
        <f t="shared" si="154"/>
        <v/>
      </c>
      <c r="H1136" s="9" t="str">
        <f t="shared" si="155"/>
        <v/>
      </c>
      <c r="I1136" s="5" t="str">
        <f t="shared" si="156"/>
        <v/>
      </c>
      <c r="J1136" s="5" t="str">
        <f>IF(OR($L1136="",NOT(COUNTIFS($L$2:$L1136,$L1136)=1)),"",SUMIFS($G:$G,$L:$L,$L1136))</f>
        <v/>
      </c>
      <c r="K1136" s="5" t="str">
        <f>IF(OR($L1136="",NOT(COUNTIFS($L$2:$L1136,$L1136)=1)),"",SUMIFS($I:$I,$L:$L,$L1136))</f>
        <v/>
      </c>
      <c r="L1136" s="6" t="str">
        <f t="shared" si="157"/>
        <v/>
      </c>
      <c r="M1136" s="6">
        <f t="shared" si="158"/>
        <v>46</v>
      </c>
      <c r="N1136" s="6">
        <f t="shared" si="159"/>
        <v>11</v>
      </c>
      <c r="O1136" s="9" t="str">
        <f>IF(AND($B1136&lt;&gt;"",$C1136&lt;&gt;"",$B1136&lt;=$C1136),INDEX(Szabalyok!$C:$C,$N1136),"")</f>
        <v/>
      </c>
      <c r="P1136">
        <f t="shared" si="161"/>
        <v>0</v>
      </c>
    </row>
    <row r="1137" spans="1:16" x14ac:dyDescent="0.35">
      <c r="A1137">
        <f t="shared" si="160"/>
        <v>0</v>
      </c>
      <c r="B1137" s="4" t="str">
        <f>IF($M1137&gt;300,"",IF(OR(INDEX(Bemenet!$E$2:$E$301,$M1137)="",INDEX(Bemenet!$F$2:$F$301,$M1137)=""),"",MAX(INDEX(Bemenet!$E$2:$E$301,$M1137),INDEX(Szabalyok!$A:$A,$N1137))))</f>
        <v/>
      </c>
      <c r="C1137" s="4" t="str">
        <f>IF($B1137="","",MIN(INDEX(Bemenet!$F$2:$F$301,$M1137),INDEX(Szabalyok!$B:$B,$N1137)))</f>
        <v/>
      </c>
      <c r="D1137" s="5" t="str">
        <f>IF(AND($B1137&lt;&gt;"",$C1137&lt;&gt;"",$B1137&lt;=$C1137),INDEX(Bemenet!$G$2:$G$301,$M1137),"")</f>
        <v/>
      </c>
      <c r="E1137" s="6" t="str">
        <f>IF(AND($B1137&lt;&gt;"",$C1137&lt;&gt;"",$B1137&lt;=$C1137),INDEX(Bemenet!$D$2:$D$301,$M1137),"")</f>
        <v/>
      </c>
      <c r="F1137" s="5" t="str">
        <f t="shared" si="153"/>
        <v/>
      </c>
      <c r="G1137" s="5" t="str">
        <f t="shared" si="154"/>
        <v/>
      </c>
      <c r="H1137" s="9" t="str">
        <f t="shared" si="155"/>
        <v/>
      </c>
      <c r="I1137" s="5" t="str">
        <f t="shared" si="156"/>
        <v/>
      </c>
      <c r="J1137" s="5" t="str">
        <f>IF(OR($L1137="",NOT(COUNTIFS($L$2:$L1137,$L1137)=1)),"",SUMIFS($G:$G,$L:$L,$L1137))</f>
        <v/>
      </c>
      <c r="K1137" s="5" t="str">
        <f>IF(OR($L1137="",NOT(COUNTIFS($L$2:$L1137,$L1137)=1)),"",SUMIFS($I:$I,$L:$L,$L1137))</f>
        <v/>
      </c>
      <c r="L1137" s="6" t="str">
        <f t="shared" si="157"/>
        <v/>
      </c>
      <c r="M1137" s="6">
        <f t="shared" si="158"/>
        <v>46</v>
      </c>
      <c r="N1137" s="6">
        <f t="shared" si="159"/>
        <v>12</v>
      </c>
      <c r="O1137" s="9" t="str">
        <f>IF(AND($B1137&lt;&gt;"",$C1137&lt;&gt;"",$B1137&lt;=$C1137),INDEX(Szabalyok!$C:$C,$N1137),"")</f>
        <v/>
      </c>
      <c r="P1137">
        <f t="shared" si="161"/>
        <v>0</v>
      </c>
    </row>
    <row r="1138" spans="1:16" x14ac:dyDescent="0.35">
      <c r="A1138">
        <f t="shared" si="160"/>
        <v>0</v>
      </c>
      <c r="B1138" s="4" t="str">
        <f>IF($M1138&gt;300,"",IF(OR(INDEX(Bemenet!$E$2:$E$301,$M1138)="",INDEX(Bemenet!$F$2:$F$301,$M1138)=""),"",MAX(INDEX(Bemenet!$E$2:$E$301,$M1138),INDEX(Szabalyok!$A:$A,$N1138))))</f>
        <v/>
      </c>
      <c r="C1138" s="4" t="str">
        <f>IF($B1138="","",MIN(INDEX(Bemenet!$F$2:$F$301,$M1138),INDEX(Szabalyok!$B:$B,$N1138)))</f>
        <v/>
      </c>
      <c r="D1138" s="5" t="str">
        <f>IF(AND($B1138&lt;&gt;"",$C1138&lt;&gt;"",$B1138&lt;=$C1138),INDEX(Bemenet!$G$2:$G$301,$M1138),"")</f>
        <v/>
      </c>
      <c r="E1138" s="6" t="str">
        <f>IF(AND($B1138&lt;&gt;"",$C1138&lt;&gt;"",$B1138&lt;=$C1138),INDEX(Bemenet!$D$2:$D$301,$M1138),"")</f>
        <v/>
      </c>
      <c r="F1138" s="5" t="str">
        <f t="shared" si="153"/>
        <v/>
      </c>
      <c r="G1138" s="5" t="str">
        <f t="shared" si="154"/>
        <v/>
      </c>
      <c r="H1138" s="9" t="str">
        <f t="shared" si="155"/>
        <v/>
      </c>
      <c r="I1138" s="5" t="str">
        <f t="shared" si="156"/>
        <v/>
      </c>
      <c r="J1138" s="5" t="str">
        <f>IF(OR($L1138="",NOT(COUNTIFS($L$2:$L1138,$L1138)=1)),"",SUMIFS($G:$G,$L:$L,$L1138))</f>
        <v/>
      </c>
      <c r="K1138" s="5" t="str">
        <f>IF(OR($L1138="",NOT(COUNTIFS($L$2:$L1138,$L1138)=1)),"",SUMIFS($I:$I,$L:$L,$L1138))</f>
        <v/>
      </c>
      <c r="L1138" s="6" t="str">
        <f t="shared" si="157"/>
        <v/>
      </c>
      <c r="M1138" s="6">
        <f t="shared" si="158"/>
        <v>46</v>
      </c>
      <c r="N1138" s="6">
        <f t="shared" si="159"/>
        <v>13</v>
      </c>
      <c r="O1138" s="9" t="str">
        <f>IF(AND($B1138&lt;&gt;"",$C1138&lt;&gt;"",$B1138&lt;=$C1138),INDEX(Szabalyok!$C:$C,$N1138),"")</f>
        <v/>
      </c>
      <c r="P1138">
        <f t="shared" si="161"/>
        <v>0</v>
      </c>
    </row>
    <row r="1139" spans="1:16" x14ac:dyDescent="0.35">
      <c r="A1139">
        <f t="shared" si="160"/>
        <v>0</v>
      </c>
      <c r="B1139" s="4" t="str">
        <f>IF($M1139&gt;300,"",IF(OR(INDEX(Bemenet!$E$2:$E$301,$M1139)="",INDEX(Bemenet!$F$2:$F$301,$M1139)=""),"",MAX(INDEX(Bemenet!$E$2:$E$301,$M1139),INDEX(Szabalyok!$A:$A,$N1139))))</f>
        <v/>
      </c>
      <c r="C1139" s="4" t="str">
        <f>IF($B1139="","",MIN(INDEX(Bemenet!$F$2:$F$301,$M1139),INDEX(Szabalyok!$B:$B,$N1139)))</f>
        <v/>
      </c>
      <c r="D1139" s="5" t="str">
        <f>IF(AND($B1139&lt;&gt;"",$C1139&lt;&gt;"",$B1139&lt;=$C1139),INDEX(Bemenet!$G$2:$G$301,$M1139),"")</f>
        <v/>
      </c>
      <c r="E1139" s="6" t="str">
        <f>IF(AND($B1139&lt;&gt;"",$C1139&lt;&gt;"",$B1139&lt;=$C1139),INDEX(Bemenet!$D$2:$D$301,$M1139),"")</f>
        <v/>
      </c>
      <c r="F1139" s="5" t="str">
        <f t="shared" si="153"/>
        <v/>
      </c>
      <c r="G1139" s="5" t="str">
        <f t="shared" si="154"/>
        <v/>
      </c>
      <c r="H1139" s="9" t="str">
        <f t="shared" si="155"/>
        <v/>
      </c>
      <c r="I1139" s="5" t="str">
        <f t="shared" si="156"/>
        <v/>
      </c>
      <c r="J1139" s="5" t="str">
        <f>IF(OR($L1139="",NOT(COUNTIFS($L$2:$L1139,$L1139)=1)),"",SUMIFS($G:$G,$L:$L,$L1139))</f>
        <v/>
      </c>
      <c r="K1139" s="5" t="str">
        <f>IF(OR($L1139="",NOT(COUNTIFS($L$2:$L1139,$L1139)=1)),"",SUMIFS($I:$I,$L:$L,$L1139))</f>
        <v/>
      </c>
      <c r="L1139" s="6" t="str">
        <f t="shared" si="157"/>
        <v/>
      </c>
      <c r="M1139" s="6">
        <f t="shared" si="158"/>
        <v>46</v>
      </c>
      <c r="N1139" s="6">
        <f t="shared" si="159"/>
        <v>14</v>
      </c>
      <c r="O1139" s="9" t="str">
        <f>IF(AND($B1139&lt;&gt;"",$C1139&lt;&gt;"",$B1139&lt;=$C1139),INDEX(Szabalyok!$C:$C,$N1139),"")</f>
        <v/>
      </c>
      <c r="P1139">
        <f t="shared" si="161"/>
        <v>0</v>
      </c>
    </row>
    <row r="1140" spans="1:16" x14ac:dyDescent="0.35">
      <c r="A1140">
        <f t="shared" si="160"/>
        <v>0</v>
      </c>
      <c r="B1140" s="4" t="str">
        <f>IF($M1140&gt;300,"",IF(OR(INDEX(Bemenet!$E$2:$E$301,$M1140)="",INDEX(Bemenet!$F$2:$F$301,$M1140)=""),"",MAX(INDEX(Bemenet!$E$2:$E$301,$M1140),INDEX(Szabalyok!$A:$A,$N1140))))</f>
        <v/>
      </c>
      <c r="C1140" s="4" t="str">
        <f>IF($B1140="","",MIN(INDEX(Bemenet!$F$2:$F$301,$M1140),INDEX(Szabalyok!$B:$B,$N1140)))</f>
        <v/>
      </c>
      <c r="D1140" s="5" t="str">
        <f>IF(AND($B1140&lt;&gt;"",$C1140&lt;&gt;"",$B1140&lt;=$C1140),INDEX(Bemenet!$G$2:$G$301,$M1140),"")</f>
        <v/>
      </c>
      <c r="E1140" s="6" t="str">
        <f>IF(AND($B1140&lt;&gt;"",$C1140&lt;&gt;"",$B1140&lt;=$C1140),INDEX(Bemenet!$D$2:$D$301,$M1140),"")</f>
        <v/>
      </c>
      <c r="F1140" s="5" t="str">
        <f t="shared" si="153"/>
        <v/>
      </c>
      <c r="G1140" s="5" t="str">
        <f t="shared" si="154"/>
        <v/>
      </c>
      <c r="H1140" s="9" t="str">
        <f t="shared" si="155"/>
        <v/>
      </c>
      <c r="I1140" s="5" t="str">
        <f t="shared" si="156"/>
        <v/>
      </c>
      <c r="J1140" s="5" t="str">
        <f>IF(OR($L1140="",NOT(COUNTIFS($L$2:$L1140,$L1140)=1)),"",SUMIFS($G:$G,$L:$L,$L1140))</f>
        <v/>
      </c>
      <c r="K1140" s="5" t="str">
        <f>IF(OR($L1140="",NOT(COUNTIFS($L$2:$L1140,$L1140)=1)),"",SUMIFS($I:$I,$L:$L,$L1140))</f>
        <v/>
      </c>
      <c r="L1140" s="6" t="str">
        <f t="shared" si="157"/>
        <v/>
      </c>
      <c r="M1140" s="6">
        <f t="shared" si="158"/>
        <v>46</v>
      </c>
      <c r="N1140" s="6">
        <f t="shared" si="159"/>
        <v>15</v>
      </c>
      <c r="O1140" s="9" t="str">
        <f>IF(AND($B1140&lt;&gt;"",$C1140&lt;&gt;"",$B1140&lt;=$C1140),INDEX(Szabalyok!$C:$C,$N1140),"")</f>
        <v/>
      </c>
      <c r="P1140">
        <f t="shared" si="161"/>
        <v>0</v>
      </c>
    </row>
    <row r="1141" spans="1:16" x14ac:dyDescent="0.35">
      <c r="A1141">
        <f t="shared" si="160"/>
        <v>0</v>
      </c>
      <c r="B1141" s="4" t="str">
        <f>IF($M1141&gt;300,"",IF(OR(INDEX(Bemenet!$E$2:$E$301,$M1141)="",INDEX(Bemenet!$F$2:$F$301,$M1141)=""),"",MAX(INDEX(Bemenet!$E$2:$E$301,$M1141),INDEX(Szabalyok!$A:$A,$N1141))))</f>
        <v/>
      </c>
      <c r="C1141" s="4" t="str">
        <f>IF($B1141="","",MIN(INDEX(Bemenet!$F$2:$F$301,$M1141),INDEX(Szabalyok!$B:$B,$N1141)))</f>
        <v/>
      </c>
      <c r="D1141" s="5" t="str">
        <f>IF(AND($B1141&lt;&gt;"",$C1141&lt;&gt;"",$B1141&lt;=$C1141),INDEX(Bemenet!$G$2:$G$301,$M1141),"")</f>
        <v/>
      </c>
      <c r="E1141" s="6" t="str">
        <f>IF(AND($B1141&lt;&gt;"",$C1141&lt;&gt;"",$B1141&lt;=$C1141),INDEX(Bemenet!$D$2:$D$301,$M1141),"")</f>
        <v/>
      </c>
      <c r="F1141" s="5" t="str">
        <f t="shared" si="153"/>
        <v/>
      </c>
      <c r="G1141" s="5" t="str">
        <f t="shared" si="154"/>
        <v/>
      </c>
      <c r="H1141" s="9" t="str">
        <f t="shared" si="155"/>
        <v/>
      </c>
      <c r="I1141" s="5" t="str">
        <f t="shared" si="156"/>
        <v/>
      </c>
      <c r="J1141" s="5" t="str">
        <f>IF(OR($L1141="",NOT(COUNTIFS($L$2:$L1141,$L1141)=1)),"",SUMIFS($G:$G,$L:$L,$L1141))</f>
        <v/>
      </c>
      <c r="K1141" s="5" t="str">
        <f>IF(OR($L1141="",NOT(COUNTIFS($L$2:$L1141,$L1141)=1)),"",SUMIFS($I:$I,$L:$L,$L1141))</f>
        <v/>
      </c>
      <c r="L1141" s="6" t="str">
        <f t="shared" si="157"/>
        <v/>
      </c>
      <c r="M1141" s="6">
        <f t="shared" si="158"/>
        <v>46</v>
      </c>
      <c r="N1141" s="6">
        <f t="shared" si="159"/>
        <v>16</v>
      </c>
      <c r="O1141" s="9" t="str">
        <f>IF(AND($B1141&lt;&gt;"",$C1141&lt;&gt;"",$B1141&lt;=$C1141),INDEX(Szabalyok!$C:$C,$N1141),"")</f>
        <v/>
      </c>
      <c r="P1141">
        <f t="shared" si="161"/>
        <v>0</v>
      </c>
    </row>
    <row r="1142" spans="1:16" x14ac:dyDescent="0.35">
      <c r="A1142">
        <f t="shared" si="160"/>
        <v>0</v>
      </c>
      <c r="B1142" s="4" t="str">
        <f>IF($M1142&gt;300,"",IF(OR(INDEX(Bemenet!$E$2:$E$301,$M1142)="",INDEX(Bemenet!$F$2:$F$301,$M1142)=""),"",MAX(INDEX(Bemenet!$E$2:$E$301,$M1142),INDEX(Szabalyok!$A:$A,$N1142))))</f>
        <v/>
      </c>
      <c r="C1142" s="4" t="str">
        <f>IF($B1142="","",MIN(INDEX(Bemenet!$F$2:$F$301,$M1142),INDEX(Szabalyok!$B:$B,$N1142)))</f>
        <v/>
      </c>
      <c r="D1142" s="5" t="str">
        <f>IF(AND($B1142&lt;&gt;"",$C1142&lt;&gt;"",$B1142&lt;=$C1142),INDEX(Bemenet!$G$2:$G$301,$M1142),"")</f>
        <v/>
      </c>
      <c r="E1142" s="6" t="str">
        <f>IF(AND($B1142&lt;&gt;"",$C1142&lt;&gt;"",$B1142&lt;=$C1142),INDEX(Bemenet!$D$2:$D$301,$M1142),"")</f>
        <v/>
      </c>
      <c r="F1142" s="5" t="str">
        <f t="shared" si="153"/>
        <v/>
      </c>
      <c r="G1142" s="5" t="str">
        <f t="shared" si="154"/>
        <v/>
      </c>
      <c r="H1142" s="9" t="str">
        <f t="shared" si="155"/>
        <v/>
      </c>
      <c r="I1142" s="5" t="str">
        <f t="shared" si="156"/>
        <v/>
      </c>
      <c r="J1142" s="5" t="str">
        <f>IF(OR($L1142="",NOT(COUNTIFS($L$2:$L1142,$L1142)=1)),"",SUMIFS($G:$G,$L:$L,$L1142))</f>
        <v/>
      </c>
      <c r="K1142" s="5" t="str">
        <f>IF(OR($L1142="",NOT(COUNTIFS($L$2:$L1142,$L1142)=1)),"",SUMIFS($I:$I,$L:$L,$L1142))</f>
        <v/>
      </c>
      <c r="L1142" s="6" t="str">
        <f t="shared" si="157"/>
        <v/>
      </c>
      <c r="M1142" s="6">
        <f t="shared" si="158"/>
        <v>46</v>
      </c>
      <c r="N1142" s="6">
        <f t="shared" si="159"/>
        <v>17</v>
      </c>
      <c r="O1142" s="9" t="str">
        <f>IF(AND($B1142&lt;&gt;"",$C1142&lt;&gt;"",$B1142&lt;=$C1142),INDEX(Szabalyok!$C:$C,$N1142),"")</f>
        <v/>
      </c>
      <c r="P1142">
        <f t="shared" si="161"/>
        <v>0</v>
      </c>
    </row>
    <row r="1143" spans="1:16" x14ac:dyDescent="0.35">
      <c r="A1143">
        <f t="shared" si="160"/>
        <v>0</v>
      </c>
      <c r="B1143" s="4" t="str">
        <f>IF($M1143&gt;300,"",IF(OR(INDEX(Bemenet!$E$2:$E$301,$M1143)="",INDEX(Bemenet!$F$2:$F$301,$M1143)=""),"",MAX(INDEX(Bemenet!$E$2:$E$301,$M1143),INDEX(Szabalyok!$A:$A,$N1143))))</f>
        <v/>
      </c>
      <c r="C1143" s="4" t="str">
        <f>IF($B1143="","",MIN(INDEX(Bemenet!$F$2:$F$301,$M1143),INDEX(Szabalyok!$B:$B,$N1143)))</f>
        <v/>
      </c>
      <c r="D1143" s="5" t="str">
        <f>IF(AND($B1143&lt;&gt;"",$C1143&lt;&gt;"",$B1143&lt;=$C1143),INDEX(Bemenet!$G$2:$G$301,$M1143),"")</f>
        <v/>
      </c>
      <c r="E1143" s="6" t="str">
        <f>IF(AND($B1143&lt;&gt;"",$C1143&lt;&gt;"",$B1143&lt;=$C1143),INDEX(Bemenet!$D$2:$D$301,$M1143),"")</f>
        <v/>
      </c>
      <c r="F1143" s="5" t="str">
        <f t="shared" si="153"/>
        <v/>
      </c>
      <c r="G1143" s="5" t="str">
        <f t="shared" si="154"/>
        <v/>
      </c>
      <c r="H1143" s="9" t="str">
        <f t="shared" si="155"/>
        <v/>
      </c>
      <c r="I1143" s="5" t="str">
        <f t="shared" si="156"/>
        <v/>
      </c>
      <c r="J1143" s="5" t="str">
        <f>IF(OR($L1143="",NOT(COUNTIFS($L$2:$L1143,$L1143)=1)),"",SUMIFS($G:$G,$L:$L,$L1143))</f>
        <v/>
      </c>
      <c r="K1143" s="5" t="str">
        <f>IF(OR($L1143="",NOT(COUNTIFS($L$2:$L1143,$L1143)=1)),"",SUMIFS($I:$I,$L:$L,$L1143))</f>
        <v/>
      </c>
      <c r="L1143" s="6" t="str">
        <f t="shared" si="157"/>
        <v/>
      </c>
      <c r="M1143" s="6">
        <f t="shared" si="158"/>
        <v>46</v>
      </c>
      <c r="N1143" s="6">
        <f t="shared" si="159"/>
        <v>18</v>
      </c>
      <c r="O1143" s="9" t="str">
        <f>IF(AND($B1143&lt;&gt;"",$C1143&lt;&gt;"",$B1143&lt;=$C1143),INDEX(Szabalyok!$C:$C,$N1143),"")</f>
        <v/>
      </c>
      <c r="P1143">
        <f t="shared" si="161"/>
        <v>0</v>
      </c>
    </row>
    <row r="1144" spans="1:16" x14ac:dyDescent="0.35">
      <c r="A1144">
        <f t="shared" si="160"/>
        <v>0</v>
      </c>
      <c r="B1144" s="4" t="str">
        <f>IF($M1144&gt;300,"",IF(OR(INDEX(Bemenet!$E$2:$E$301,$M1144)="",INDEX(Bemenet!$F$2:$F$301,$M1144)=""),"",MAX(INDEX(Bemenet!$E$2:$E$301,$M1144),INDEX(Szabalyok!$A:$A,$N1144))))</f>
        <v/>
      </c>
      <c r="C1144" s="4" t="str">
        <f>IF($B1144="","",MIN(INDEX(Bemenet!$F$2:$F$301,$M1144),INDEX(Szabalyok!$B:$B,$N1144)))</f>
        <v/>
      </c>
      <c r="D1144" s="5" t="str">
        <f>IF(AND($B1144&lt;&gt;"",$C1144&lt;&gt;"",$B1144&lt;=$C1144),INDEX(Bemenet!$G$2:$G$301,$M1144),"")</f>
        <v/>
      </c>
      <c r="E1144" s="6" t="str">
        <f>IF(AND($B1144&lt;&gt;"",$C1144&lt;&gt;"",$B1144&lt;=$C1144),INDEX(Bemenet!$D$2:$D$301,$M1144),"")</f>
        <v/>
      </c>
      <c r="F1144" s="5" t="str">
        <f t="shared" si="153"/>
        <v/>
      </c>
      <c r="G1144" s="5" t="str">
        <f t="shared" si="154"/>
        <v/>
      </c>
      <c r="H1144" s="9" t="str">
        <f t="shared" si="155"/>
        <v/>
      </c>
      <c r="I1144" s="5" t="str">
        <f t="shared" si="156"/>
        <v/>
      </c>
      <c r="J1144" s="5" t="str">
        <f>IF(OR($L1144="",NOT(COUNTIFS($L$2:$L1144,$L1144)=1)),"",SUMIFS($G:$G,$L:$L,$L1144))</f>
        <v/>
      </c>
      <c r="K1144" s="5" t="str">
        <f>IF(OR($L1144="",NOT(COUNTIFS($L$2:$L1144,$L1144)=1)),"",SUMIFS($I:$I,$L:$L,$L1144))</f>
        <v/>
      </c>
      <c r="L1144" s="6" t="str">
        <f t="shared" si="157"/>
        <v/>
      </c>
      <c r="M1144" s="6">
        <f t="shared" si="158"/>
        <v>46</v>
      </c>
      <c r="N1144" s="6">
        <f t="shared" si="159"/>
        <v>19</v>
      </c>
      <c r="O1144" s="9" t="str">
        <f>IF(AND($B1144&lt;&gt;"",$C1144&lt;&gt;"",$B1144&lt;=$C1144),INDEX(Szabalyok!$C:$C,$N1144),"")</f>
        <v/>
      </c>
      <c r="P1144">
        <f t="shared" si="161"/>
        <v>0</v>
      </c>
    </row>
    <row r="1145" spans="1:16" x14ac:dyDescent="0.35">
      <c r="A1145">
        <f t="shared" si="160"/>
        <v>0</v>
      </c>
      <c r="B1145" s="4" t="str">
        <f>IF($M1145&gt;300,"",IF(OR(INDEX(Bemenet!$E$2:$E$301,$M1145)="",INDEX(Bemenet!$F$2:$F$301,$M1145)=""),"",MAX(INDEX(Bemenet!$E$2:$E$301,$M1145),INDEX(Szabalyok!$A:$A,$N1145))))</f>
        <v/>
      </c>
      <c r="C1145" s="4" t="str">
        <f>IF($B1145="","",MIN(INDEX(Bemenet!$F$2:$F$301,$M1145),INDEX(Szabalyok!$B:$B,$N1145)))</f>
        <v/>
      </c>
      <c r="D1145" s="5" t="str">
        <f>IF(AND($B1145&lt;&gt;"",$C1145&lt;&gt;"",$B1145&lt;=$C1145),INDEX(Bemenet!$G$2:$G$301,$M1145),"")</f>
        <v/>
      </c>
      <c r="E1145" s="6" t="str">
        <f>IF(AND($B1145&lt;&gt;"",$C1145&lt;&gt;"",$B1145&lt;=$C1145),INDEX(Bemenet!$D$2:$D$301,$M1145),"")</f>
        <v/>
      </c>
      <c r="F1145" s="5" t="str">
        <f t="shared" si="153"/>
        <v/>
      </c>
      <c r="G1145" s="5" t="str">
        <f t="shared" si="154"/>
        <v/>
      </c>
      <c r="H1145" s="9" t="str">
        <f t="shared" si="155"/>
        <v/>
      </c>
      <c r="I1145" s="5" t="str">
        <f t="shared" si="156"/>
        <v/>
      </c>
      <c r="J1145" s="5" t="str">
        <f>IF(OR($L1145="",NOT(COUNTIFS($L$2:$L1145,$L1145)=1)),"",SUMIFS($G:$G,$L:$L,$L1145))</f>
        <v/>
      </c>
      <c r="K1145" s="5" t="str">
        <f>IF(OR($L1145="",NOT(COUNTIFS($L$2:$L1145,$L1145)=1)),"",SUMIFS($I:$I,$L:$L,$L1145))</f>
        <v/>
      </c>
      <c r="L1145" s="6" t="str">
        <f t="shared" si="157"/>
        <v/>
      </c>
      <c r="M1145" s="6">
        <f t="shared" si="158"/>
        <v>46</v>
      </c>
      <c r="N1145" s="6">
        <f t="shared" si="159"/>
        <v>20</v>
      </c>
      <c r="O1145" s="9" t="str">
        <f>IF(AND($B1145&lt;&gt;"",$C1145&lt;&gt;"",$B1145&lt;=$C1145),INDEX(Szabalyok!$C:$C,$N1145),"")</f>
        <v/>
      </c>
      <c r="P1145">
        <f t="shared" si="161"/>
        <v>0</v>
      </c>
    </row>
    <row r="1146" spans="1:16" x14ac:dyDescent="0.35">
      <c r="A1146">
        <f t="shared" si="160"/>
        <v>0</v>
      </c>
      <c r="B1146" s="4" t="str">
        <f>IF($M1146&gt;300,"",IF(OR(INDEX(Bemenet!$E$2:$E$301,$M1146)="",INDEX(Bemenet!$F$2:$F$301,$M1146)=""),"",MAX(INDEX(Bemenet!$E$2:$E$301,$M1146),INDEX(Szabalyok!$A:$A,$N1146))))</f>
        <v/>
      </c>
      <c r="C1146" s="4" t="str">
        <f>IF($B1146="","",MIN(INDEX(Bemenet!$F$2:$F$301,$M1146),INDEX(Szabalyok!$B:$B,$N1146)))</f>
        <v/>
      </c>
      <c r="D1146" s="5" t="str">
        <f>IF(AND($B1146&lt;&gt;"",$C1146&lt;&gt;"",$B1146&lt;=$C1146),INDEX(Bemenet!$G$2:$G$301,$M1146),"")</f>
        <v/>
      </c>
      <c r="E1146" s="6" t="str">
        <f>IF(AND($B1146&lt;&gt;"",$C1146&lt;&gt;"",$B1146&lt;=$C1146),INDEX(Bemenet!$D$2:$D$301,$M1146),"")</f>
        <v/>
      </c>
      <c r="F1146" s="5" t="str">
        <f t="shared" si="153"/>
        <v/>
      </c>
      <c r="G1146" s="5" t="str">
        <f t="shared" si="154"/>
        <v/>
      </c>
      <c r="H1146" s="9" t="str">
        <f t="shared" si="155"/>
        <v/>
      </c>
      <c r="I1146" s="5" t="str">
        <f t="shared" si="156"/>
        <v/>
      </c>
      <c r="J1146" s="5" t="str">
        <f>IF(OR($L1146="",NOT(COUNTIFS($L$2:$L1146,$L1146)=1)),"",SUMIFS($G:$G,$L:$L,$L1146))</f>
        <v/>
      </c>
      <c r="K1146" s="5" t="str">
        <f>IF(OR($L1146="",NOT(COUNTIFS($L$2:$L1146,$L1146)=1)),"",SUMIFS($I:$I,$L:$L,$L1146))</f>
        <v/>
      </c>
      <c r="L1146" s="6" t="str">
        <f t="shared" si="157"/>
        <v/>
      </c>
      <c r="M1146" s="6">
        <f t="shared" si="158"/>
        <v>46</v>
      </c>
      <c r="N1146" s="6">
        <f t="shared" si="159"/>
        <v>21</v>
      </c>
      <c r="O1146" s="9" t="str">
        <f>IF(AND($B1146&lt;&gt;"",$C1146&lt;&gt;"",$B1146&lt;=$C1146),INDEX(Szabalyok!$C:$C,$N1146),"")</f>
        <v/>
      </c>
      <c r="P1146">
        <f t="shared" si="161"/>
        <v>0</v>
      </c>
    </row>
    <row r="1147" spans="1:16" x14ac:dyDescent="0.35">
      <c r="A1147">
        <f t="shared" si="160"/>
        <v>0</v>
      </c>
      <c r="B1147" s="4" t="str">
        <f>IF($M1147&gt;300,"",IF(OR(INDEX(Bemenet!$E$2:$E$301,$M1147)="",INDEX(Bemenet!$F$2:$F$301,$M1147)=""),"",MAX(INDEX(Bemenet!$E$2:$E$301,$M1147),INDEX(Szabalyok!$A:$A,$N1147))))</f>
        <v/>
      </c>
      <c r="C1147" s="4" t="str">
        <f>IF($B1147="","",MIN(INDEX(Bemenet!$F$2:$F$301,$M1147),INDEX(Szabalyok!$B:$B,$N1147)))</f>
        <v/>
      </c>
      <c r="D1147" s="5" t="str">
        <f>IF(AND($B1147&lt;&gt;"",$C1147&lt;&gt;"",$B1147&lt;=$C1147),INDEX(Bemenet!$G$2:$G$301,$M1147),"")</f>
        <v/>
      </c>
      <c r="E1147" s="6" t="str">
        <f>IF(AND($B1147&lt;&gt;"",$C1147&lt;&gt;"",$B1147&lt;=$C1147),INDEX(Bemenet!$D$2:$D$301,$M1147),"")</f>
        <v/>
      </c>
      <c r="F1147" s="5" t="str">
        <f t="shared" si="153"/>
        <v/>
      </c>
      <c r="G1147" s="5" t="str">
        <f t="shared" si="154"/>
        <v/>
      </c>
      <c r="H1147" s="9" t="str">
        <f t="shared" si="155"/>
        <v/>
      </c>
      <c r="I1147" s="5" t="str">
        <f t="shared" si="156"/>
        <v/>
      </c>
      <c r="J1147" s="5" t="str">
        <f>IF(OR($L1147="",NOT(COUNTIFS($L$2:$L1147,$L1147)=1)),"",SUMIFS($G:$G,$L:$L,$L1147))</f>
        <v/>
      </c>
      <c r="K1147" s="5" t="str">
        <f>IF(OR($L1147="",NOT(COUNTIFS($L$2:$L1147,$L1147)=1)),"",SUMIFS($I:$I,$L:$L,$L1147))</f>
        <v/>
      </c>
      <c r="L1147" s="6" t="str">
        <f t="shared" si="157"/>
        <v/>
      </c>
      <c r="M1147" s="6">
        <f t="shared" si="158"/>
        <v>46</v>
      </c>
      <c r="N1147" s="6">
        <f t="shared" si="159"/>
        <v>22</v>
      </c>
      <c r="O1147" s="9" t="str">
        <f>IF(AND($B1147&lt;&gt;"",$C1147&lt;&gt;"",$B1147&lt;=$C1147),INDEX(Szabalyok!$C:$C,$N1147),"")</f>
        <v/>
      </c>
      <c r="P1147">
        <f t="shared" si="161"/>
        <v>0</v>
      </c>
    </row>
    <row r="1148" spans="1:16" x14ac:dyDescent="0.35">
      <c r="A1148">
        <f t="shared" si="160"/>
        <v>0</v>
      </c>
      <c r="B1148" s="4" t="str">
        <f>IF($M1148&gt;300,"",IF(OR(INDEX(Bemenet!$E$2:$E$301,$M1148)="",INDEX(Bemenet!$F$2:$F$301,$M1148)=""),"",MAX(INDEX(Bemenet!$E$2:$E$301,$M1148),INDEX(Szabalyok!$A:$A,$N1148))))</f>
        <v/>
      </c>
      <c r="C1148" s="4" t="str">
        <f>IF($B1148="","",MIN(INDEX(Bemenet!$F$2:$F$301,$M1148),INDEX(Szabalyok!$B:$B,$N1148)))</f>
        <v/>
      </c>
      <c r="D1148" s="5" t="str">
        <f>IF(AND($B1148&lt;&gt;"",$C1148&lt;&gt;"",$B1148&lt;=$C1148),INDEX(Bemenet!$G$2:$G$301,$M1148),"")</f>
        <v/>
      </c>
      <c r="E1148" s="6" t="str">
        <f>IF(AND($B1148&lt;&gt;"",$C1148&lt;&gt;"",$B1148&lt;=$C1148),INDEX(Bemenet!$D$2:$D$301,$M1148),"")</f>
        <v/>
      </c>
      <c r="F1148" s="5" t="str">
        <f t="shared" si="153"/>
        <v/>
      </c>
      <c r="G1148" s="5" t="str">
        <f t="shared" si="154"/>
        <v/>
      </c>
      <c r="H1148" s="9" t="str">
        <f t="shared" si="155"/>
        <v/>
      </c>
      <c r="I1148" s="5" t="str">
        <f t="shared" si="156"/>
        <v/>
      </c>
      <c r="J1148" s="5" t="str">
        <f>IF(OR($L1148="",NOT(COUNTIFS($L$2:$L1148,$L1148)=1)),"",SUMIFS($G:$G,$L:$L,$L1148))</f>
        <v/>
      </c>
      <c r="K1148" s="5" t="str">
        <f>IF(OR($L1148="",NOT(COUNTIFS($L$2:$L1148,$L1148)=1)),"",SUMIFS($I:$I,$L:$L,$L1148))</f>
        <v/>
      </c>
      <c r="L1148" s="6" t="str">
        <f t="shared" si="157"/>
        <v/>
      </c>
      <c r="M1148" s="6">
        <f t="shared" si="158"/>
        <v>46</v>
      </c>
      <c r="N1148" s="6">
        <f t="shared" si="159"/>
        <v>23</v>
      </c>
      <c r="O1148" s="9" t="str">
        <f>IF(AND($B1148&lt;&gt;"",$C1148&lt;&gt;"",$B1148&lt;=$C1148),INDEX(Szabalyok!$C:$C,$N1148),"")</f>
        <v/>
      </c>
      <c r="P1148">
        <f t="shared" si="161"/>
        <v>0</v>
      </c>
    </row>
    <row r="1149" spans="1:16" x14ac:dyDescent="0.35">
      <c r="A1149">
        <f t="shared" si="160"/>
        <v>0</v>
      </c>
      <c r="B1149" s="4" t="str">
        <f>IF($M1149&gt;300,"",IF(OR(INDEX(Bemenet!$E$2:$E$301,$M1149)="",INDEX(Bemenet!$F$2:$F$301,$M1149)=""),"",MAX(INDEX(Bemenet!$E$2:$E$301,$M1149),INDEX(Szabalyok!$A:$A,$N1149))))</f>
        <v/>
      </c>
      <c r="C1149" s="4" t="str">
        <f>IF($B1149="","",MIN(INDEX(Bemenet!$F$2:$F$301,$M1149),INDEX(Szabalyok!$B:$B,$N1149)))</f>
        <v/>
      </c>
      <c r="D1149" s="5" t="str">
        <f>IF(AND($B1149&lt;&gt;"",$C1149&lt;&gt;"",$B1149&lt;=$C1149),INDEX(Bemenet!$G$2:$G$301,$M1149),"")</f>
        <v/>
      </c>
      <c r="E1149" s="6" t="str">
        <f>IF(AND($B1149&lt;&gt;"",$C1149&lt;&gt;"",$B1149&lt;=$C1149),INDEX(Bemenet!$D$2:$D$301,$M1149),"")</f>
        <v/>
      </c>
      <c r="F1149" s="5" t="str">
        <f t="shared" si="153"/>
        <v/>
      </c>
      <c r="G1149" s="5" t="str">
        <f t="shared" si="154"/>
        <v/>
      </c>
      <c r="H1149" s="9" t="str">
        <f t="shared" si="155"/>
        <v/>
      </c>
      <c r="I1149" s="5" t="str">
        <f t="shared" si="156"/>
        <v/>
      </c>
      <c r="J1149" s="5" t="str">
        <f>IF(OR($L1149="",NOT(COUNTIFS($L$2:$L1149,$L1149)=1)),"",SUMIFS($G:$G,$L:$L,$L1149))</f>
        <v/>
      </c>
      <c r="K1149" s="5" t="str">
        <f>IF(OR($L1149="",NOT(COUNTIFS($L$2:$L1149,$L1149)=1)),"",SUMIFS($I:$I,$L:$L,$L1149))</f>
        <v/>
      </c>
      <c r="L1149" s="6" t="str">
        <f t="shared" si="157"/>
        <v/>
      </c>
      <c r="M1149" s="6">
        <f t="shared" si="158"/>
        <v>46</v>
      </c>
      <c r="N1149" s="6">
        <f t="shared" si="159"/>
        <v>24</v>
      </c>
      <c r="O1149" s="9" t="str">
        <f>IF(AND($B1149&lt;&gt;"",$C1149&lt;&gt;"",$B1149&lt;=$C1149),INDEX(Szabalyok!$C:$C,$N1149),"")</f>
        <v/>
      </c>
      <c r="P1149">
        <f t="shared" si="161"/>
        <v>0</v>
      </c>
    </row>
    <row r="1150" spans="1:16" x14ac:dyDescent="0.35">
      <c r="A1150">
        <f t="shared" si="160"/>
        <v>0</v>
      </c>
      <c r="B1150" s="4" t="str">
        <f>IF($M1150&gt;300,"",IF(OR(INDEX(Bemenet!$E$2:$E$301,$M1150)="",INDEX(Bemenet!$F$2:$F$301,$M1150)=""),"",MAX(INDEX(Bemenet!$E$2:$E$301,$M1150),INDEX(Szabalyok!$A:$A,$N1150))))</f>
        <v/>
      </c>
      <c r="C1150" s="4" t="str">
        <f>IF($B1150="","",MIN(INDEX(Bemenet!$F$2:$F$301,$M1150),INDEX(Szabalyok!$B:$B,$N1150)))</f>
        <v/>
      </c>
      <c r="D1150" s="5" t="str">
        <f>IF(AND($B1150&lt;&gt;"",$C1150&lt;&gt;"",$B1150&lt;=$C1150),INDEX(Bemenet!$G$2:$G$301,$M1150),"")</f>
        <v/>
      </c>
      <c r="E1150" s="6" t="str">
        <f>IF(AND($B1150&lt;&gt;"",$C1150&lt;&gt;"",$B1150&lt;=$C1150),INDEX(Bemenet!$D$2:$D$301,$M1150),"")</f>
        <v/>
      </c>
      <c r="F1150" s="5" t="str">
        <f t="shared" si="153"/>
        <v/>
      </c>
      <c r="G1150" s="5" t="str">
        <f t="shared" si="154"/>
        <v/>
      </c>
      <c r="H1150" s="9" t="str">
        <f t="shared" si="155"/>
        <v/>
      </c>
      <c r="I1150" s="5" t="str">
        <f t="shared" si="156"/>
        <v/>
      </c>
      <c r="J1150" s="5" t="str">
        <f>IF(OR($L1150="",NOT(COUNTIFS($L$2:$L1150,$L1150)=1)),"",SUMIFS($G:$G,$L:$L,$L1150))</f>
        <v/>
      </c>
      <c r="K1150" s="5" t="str">
        <f>IF(OR($L1150="",NOT(COUNTIFS($L$2:$L1150,$L1150)=1)),"",SUMIFS($I:$I,$L:$L,$L1150))</f>
        <v/>
      </c>
      <c r="L1150" s="6" t="str">
        <f t="shared" si="157"/>
        <v/>
      </c>
      <c r="M1150" s="6">
        <f t="shared" si="158"/>
        <v>46</v>
      </c>
      <c r="N1150" s="6">
        <f t="shared" si="159"/>
        <v>25</v>
      </c>
      <c r="O1150" s="9" t="str">
        <f>IF(AND($B1150&lt;&gt;"",$C1150&lt;&gt;"",$B1150&lt;=$C1150),INDEX(Szabalyok!$C:$C,$N1150),"")</f>
        <v/>
      </c>
      <c r="P1150">
        <f t="shared" si="161"/>
        <v>0</v>
      </c>
    </row>
    <row r="1151" spans="1:16" x14ac:dyDescent="0.35">
      <c r="A1151">
        <f t="shared" si="160"/>
        <v>0</v>
      </c>
      <c r="B1151" s="4" t="str">
        <f>IF($M1151&gt;300,"",IF(OR(INDEX(Bemenet!$E$2:$E$301,$M1151)="",INDEX(Bemenet!$F$2:$F$301,$M1151)=""),"",MAX(INDEX(Bemenet!$E$2:$E$301,$M1151),INDEX(Szabalyok!$A:$A,$N1151))))</f>
        <v/>
      </c>
      <c r="C1151" s="4" t="str">
        <f>IF($B1151="","",MIN(INDEX(Bemenet!$F$2:$F$301,$M1151),INDEX(Szabalyok!$B:$B,$N1151)))</f>
        <v/>
      </c>
      <c r="D1151" s="5" t="str">
        <f>IF(AND($B1151&lt;&gt;"",$C1151&lt;&gt;"",$B1151&lt;=$C1151),INDEX(Bemenet!$G$2:$G$301,$M1151),"")</f>
        <v/>
      </c>
      <c r="E1151" s="6" t="str">
        <f>IF(AND($B1151&lt;&gt;"",$C1151&lt;&gt;"",$B1151&lt;=$C1151),INDEX(Bemenet!$D$2:$D$301,$M1151),"")</f>
        <v/>
      </c>
      <c r="F1151" s="5" t="str">
        <f t="shared" si="153"/>
        <v/>
      </c>
      <c r="G1151" s="5" t="str">
        <f t="shared" si="154"/>
        <v/>
      </c>
      <c r="H1151" s="9" t="str">
        <f t="shared" si="155"/>
        <v/>
      </c>
      <c r="I1151" s="5" t="str">
        <f t="shared" si="156"/>
        <v/>
      </c>
      <c r="J1151" s="5" t="str">
        <f>IF(OR($L1151="",NOT(COUNTIFS($L$2:$L1151,$L1151)=1)),"",SUMIFS($G:$G,$L:$L,$L1151))</f>
        <v/>
      </c>
      <c r="K1151" s="5" t="str">
        <f>IF(OR($L1151="",NOT(COUNTIFS($L$2:$L1151,$L1151)=1)),"",SUMIFS($I:$I,$L:$L,$L1151))</f>
        <v/>
      </c>
      <c r="L1151" s="6" t="str">
        <f t="shared" si="157"/>
        <v/>
      </c>
      <c r="M1151" s="6">
        <f t="shared" si="158"/>
        <v>46</v>
      </c>
      <c r="N1151" s="6">
        <f t="shared" si="159"/>
        <v>26</v>
      </c>
      <c r="O1151" s="9" t="str">
        <f>IF(AND($B1151&lt;&gt;"",$C1151&lt;&gt;"",$B1151&lt;=$C1151),INDEX(Szabalyok!$C:$C,$N1151),"")</f>
        <v/>
      </c>
      <c r="P1151">
        <f t="shared" si="161"/>
        <v>0</v>
      </c>
    </row>
    <row r="1152" spans="1:16" x14ac:dyDescent="0.35">
      <c r="A1152">
        <f t="shared" si="160"/>
        <v>0</v>
      </c>
      <c r="B1152" s="4" t="str">
        <f>IF($M1152&gt;300,"",IF(OR(INDEX(Bemenet!$E$2:$E$301,$M1152)="",INDEX(Bemenet!$F$2:$F$301,$M1152)=""),"",MAX(INDEX(Bemenet!$E$2:$E$301,$M1152),INDEX(Szabalyok!$A:$A,$N1152))))</f>
        <v/>
      </c>
      <c r="C1152" s="4" t="str">
        <f>IF($B1152="","",MIN(INDEX(Bemenet!$F$2:$F$301,$M1152),INDEX(Szabalyok!$B:$B,$N1152)))</f>
        <v/>
      </c>
      <c r="D1152" s="5" t="str">
        <f>IF(AND($B1152&lt;&gt;"",$C1152&lt;&gt;"",$B1152&lt;=$C1152),INDEX(Bemenet!$G$2:$G$301,$M1152),"")</f>
        <v/>
      </c>
      <c r="E1152" s="6" t="str">
        <f>IF(AND($B1152&lt;&gt;"",$C1152&lt;&gt;"",$B1152&lt;=$C1152),INDEX(Bemenet!$D$2:$D$301,$M1152),"")</f>
        <v/>
      </c>
      <c r="F1152" s="5" t="str">
        <f t="shared" si="153"/>
        <v/>
      </c>
      <c r="G1152" s="5" t="str">
        <f t="shared" si="154"/>
        <v/>
      </c>
      <c r="H1152" s="9" t="str">
        <f t="shared" si="155"/>
        <v/>
      </c>
      <c r="I1152" s="5" t="str">
        <f t="shared" si="156"/>
        <v/>
      </c>
      <c r="J1152" s="5" t="str">
        <f>IF(OR($L1152="",NOT(COUNTIFS($L$2:$L1152,$L1152)=1)),"",SUMIFS($G:$G,$L:$L,$L1152))</f>
        <v/>
      </c>
      <c r="K1152" s="5" t="str">
        <f>IF(OR($L1152="",NOT(COUNTIFS($L$2:$L1152,$L1152)=1)),"",SUMIFS($I:$I,$L:$L,$L1152))</f>
        <v/>
      </c>
      <c r="L1152" s="6" t="str">
        <f t="shared" si="157"/>
        <v/>
      </c>
      <c r="M1152" s="6">
        <f t="shared" si="158"/>
        <v>47</v>
      </c>
      <c r="N1152" s="6">
        <f t="shared" si="159"/>
        <v>2</v>
      </c>
      <c r="O1152" s="9" t="str">
        <f>IF(AND($B1152&lt;&gt;"",$C1152&lt;&gt;"",$B1152&lt;=$C1152),INDEX(Szabalyok!$C:$C,$N1152),"")</f>
        <v/>
      </c>
      <c r="P1152">
        <f t="shared" si="161"/>
        <v>0</v>
      </c>
    </row>
    <row r="1153" spans="1:16" x14ac:dyDescent="0.35">
      <c r="A1153">
        <f t="shared" si="160"/>
        <v>0</v>
      </c>
      <c r="B1153" s="4" t="str">
        <f>IF($M1153&gt;300,"",IF(OR(INDEX(Bemenet!$E$2:$E$301,$M1153)="",INDEX(Bemenet!$F$2:$F$301,$M1153)=""),"",MAX(INDEX(Bemenet!$E$2:$E$301,$M1153),INDEX(Szabalyok!$A:$A,$N1153))))</f>
        <v/>
      </c>
      <c r="C1153" s="4" t="str">
        <f>IF($B1153="","",MIN(INDEX(Bemenet!$F$2:$F$301,$M1153),INDEX(Szabalyok!$B:$B,$N1153)))</f>
        <v/>
      </c>
      <c r="D1153" s="5" t="str">
        <f>IF(AND($B1153&lt;&gt;"",$C1153&lt;&gt;"",$B1153&lt;=$C1153),INDEX(Bemenet!$G$2:$G$301,$M1153),"")</f>
        <v/>
      </c>
      <c r="E1153" s="6" t="str">
        <f>IF(AND($B1153&lt;&gt;"",$C1153&lt;&gt;"",$B1153&lt;=$C1153),INDEX(Bemenet!$D$2:$D$301,$M1153),"")</f>
        <v/>
      </c>
      <c r="F1153" s="5" t="str">
        <f t="shared" si="153"/>
        <v/>
      </c>
      <c r="G1153" s="5" t="str">
        <f t="shared" si="154"/>
        <v/>
      </c>
      <c r="H1153" s="9" t="str">
        <f t="shared" si="155"/>
        <v/>
      </c>
      <c r="I1153" s="5" t="str">
        <f t="shared" si="156"/>
        <v/>
      </c>
      <c r="J1153" s="5" t="str">
        <f>IF(OR($L1153="",NOT(COUNTIFS($L$2:$L1153,$L1153)=1)),"",SUMIFS($G:$G,$L:$L,$L1153))</f>
        <v/>
      </c>
      <c r="K1153" s="5" t="str">
        <f>IF(OR($L1153="",NOT(COUNTIFS($L$2:$L1153,$L1153)=1)),"",SUMIFS($I:$I,$L:$L,$L1153))</f>
        <v/>
      </c>
      <c r="L1153" s="6" t="str">
        <f t="shared" si="157"/>
        <v/>
      </c>
      <c r="M1153" s="6">
        <f t="shared" si="158"/>
        <v>47</v>
      </c>
      <c r="N1153" s="6">
        <f t="shared" si="159"/>
        <v>3</v>
      </c>
      <c r="O1153" s="9" t="str">
        <f>IF(AND($B1153&lt;&gt;"",$C1153&lt;&gt;"",$B1153&lt;=$C1153),INDEX(Szabalyok!$C:$C,$N1153),"")</f>
        <v/>
      </c>
      <c r="P1153">
        <f t="shared" si="161"/>
        <v>0</v>
      </c>
    </row>
    <row r="1154" spans="1:16" x14ac:dyDescent="0.35">
      <c r="A1154">
        <f t="shared" si="160"/>
        <v>0</v>
      </c>
      <c r="B1154" s="4" t="str">
        <f>IF($M1154&gt;300,"",IF(OR(INDEX(Bemenet!$E$2:$E$301,$M1154)="",INDEX(Bemenet!$F$2:$F$301,$M1154)=""),"",MAX(INDEX(Bemenet!$E$2:$E$301,$M1154),INDEX(Szabalyok!$A:$A,$N1154))))</f>
        <v/>
      </c>
      <c r="C1154" s="4" t="str">
        <f>IF($B1154="","",MIN(INDEX(Bemenet!$F$2:$F$301,$M1154),INDEX(Szabalyok!$B:$B,$N1154)))</f>
        <v/>
      </c>
      <c r="D1154" s="5" t="str">
        <f>IF(AND($B1154&lt;&gt;"",$C1154&lt;&gt;"",$B1154&lt;=$C1154),INDEX(Bemenet!$G$2:$G$301,$M1154),"")</f>
        <v/>
      </c>
      <c r="E1154" s="6" t="str">
        <f>IF(AND($B1154&lt;&gt;"",$C1154&lt;&gt;"",$B1154&lt;=$C1154),INDEX(Bemenet!$D$2:$D$301,$M1154),"")</f>
        <v/>
      </c>
      <c r="F1154" s="5" t="str">
        <f t="shared" ref="F1154:F1217" si="162">IF(AND($B1154&lt;&gt;"",$C1154&lt;&gt;"",$B1154&lt;=$C1154),$C1154-$B1154+1,"")</f>
        <v/>
      </c>
      <c r="G1154" s="5" t="str">
        <f t="shared" ref="G1154:G1217" si="163">IF($F1154="","",$F1154*$D1154)</f>
        <v/>
      </c>
      <c r="H1154" s="9" t="str">
        <f t="shared" ref="H1154:H1217" si="164">IF($G1154="","",$O1154)</f>
        <v/>
      </c>
      <c r="I1154" s="5" t="str">
        <f t="shared" ref="I1154:I1217" si="165">IF($G1154="","",$G1154*IF($H1154="",$O1154,$H1154)/100)</f>
        <v/>
      </c>
      <c r="J1154" s="5" t="str">
        <f>IF(OR($L1154="",NOT(COUNTIFS($L$2:$L1154,$L1154)=1)),"",SUMIFS($G:$G,$L:$L,$L1154))</f>
        <v/>
      </c>
      <c r="K1154" s="5" t="str">
        <f>IF(OR($L1154="",NOT(COUNTIFS($L$2:$L1154,$L1154)=1)),"",SUMIFS($I:$I,$L:$L,$L1154))</f>
        <v/>
      </c>
      <c r="L1154" s="6" t="str">
        <f t="shared" ref="L1154:L1217" si="166">IF($B1154="","",YEAR($B1154))</f>
        <v/>
      </c>
      <c r="M1154" s="6">
        <f t="shared" ref="M1154:M1217" si="167">INT((ROW()-2)/25)+1</f>
        <v>47</v>
      </c>
      <c r="N1154" s="6">
        <f t="shared" ref="N1154:N1217" si="168">MOD(ROW()-2,25)+2</f>
        <v>4</v>
      </c>
      <c r="O1154" s="9" t="str">
        <f>IF(AND($B1154&lt;&gt;"",$C1154&lt;&gt;"",$B1154&lt;=$C1154),INDEX(Szabalyok!$C:$C,$N1154),"")</f>
        <v/>
      </c>
      <c r="P1154">
        <f t="shared" si="161"/>
        <v>0</v>
      </c>
    </row>
    <row r="1155" spans="1:16" x14ac:dyDescent="0.35">
      <c r="A1155">
        <f t="shared" si="160"/>
        <v>0</v>
      </c>
      <c r="B1155" s="4" t="str">
        <f>IF($M1155&gt;300,"",IF(OR(INDEX(Bemenet!$E$2:$E$301,$M1155)="",INDEX(Bemenet!$F$2:$F$301,$M1155)=""),"",MAX(INDEX(Bemenet!$E$2:$E$301,$M1155),INDEX(Szabalyok!$A:$A,$N1155))))</f>
        <v/>
      </c>
      <c r="C1155" s="4" t="str">
        <f>IF($B1155="","",MIN(INDEX(Bemenet!$F$2:$F$301,$M1155),INDEX(Szabalyok!$B:$B,$N1155)))</f>
        <v/>
      </c>
      <c r="D1155" s="5" t="str">
        <f>IF(AND($B1155&lt;&gt;"",$C1155&lt;&gt;"",$B1155&lt;=$C1155),INDEX(Bemenet!$G$2:$G$301,$M1155),"")</f>
        <v/>
      </c>
      <c r="E1155" s="6" t="str">
        <f>IF(AND($B1155&lt;&gt;"",$C1155&lt;&gt;"",$B1155&lt;=$C1155),INDEX(Bemenet!$D$2:$D$301,$M1155),"")</f>
        <v/>
      </c>
      <c r="F1155" s="5" t="str">
        <f t="shared" si="162"/>
        <v/>
      </c>
      <c r="G1155" s="5" t="str">
        <f t="shared" si="163"/>
        <v/>
      </c>
      <c r="H1155" s="9" t="str">
        <f t="shared" si="164"/>
        <v/>
      </c>
      <c r="I1155" s="5" t="str">
        <f t="shared" si="165"/>
        <v/>
      </c>
      <c r="J1155" s="5" t="str">
        <f>IF(OR($L1155="",NOT(COUNTIFS($L$2:$L1155,$L1155)=1)),"",SUMIFS($G:$G,$L:$L,$L1155))</f>
        <v/>
      </c>
      <c r="K1155" s="5" t="str">
        <f>IF(OR($L1155="",NOT(COUNTIFS($L$2:$L1155,$L1155)=1)),"",SUMIFS($I:$I,$L:$L,$L1155))</f>
        <v/>
      </c>
      <c r="L1155" s="6" t="str">
        <f t="shared" si="166"/>
        <v/>
      </c>
      <c r="M1155" s="6">
        <f t="shared" si="167"/>
        <v>47</v>
      </c>
      <c r="N1155" s="6">
        <f t="shared" si="168"/>
        <v>5</v>
      </c>
      <c r="O1155" s="9" t="str">
        <f>IF(AND($B1155&lt;&gt;"",$C1155&lt;&gt;"",$B1155&lt;=$C1155),INDEX(Szabalyok!$C:$C,$N1155),"")</f>
        <v/>
      </c>
      <c r="P1155">
        <f t="shared" si="161"/>
        <v>0</v>
      </c>
    </row>
    <row r="1156" spans="1:16" x14ac:dyDescent="0.35">
      <c r="A1156">
        <f t="shared" ref="A1156:A1219" si="169">IF(P1156=P1155,0,P1156)</f>
        <v>0</v>
      </c>
      <c r="B1156" s="4" t="str">
        <f>IF($M1156&gt;300,"",IF(OR(INDEX(Bemenet!$E$2:$E$301,$M1156)="",INDEX(Bemenet!$F$2:$F$301,$M1156)=""),"",MAX(INDEX(Bemenet!$E$2:$E$301,$M1156),INDEX(Szabalyok!$A:$A,$N1156))))</f>
        <v/>
      </c>
      <c r="C1156" s="4" t="str">
        <f>IF($B1156="","",MIN(INDEX(Bemenet!$F$2:$F$301,$M1156),INDEX(Szabalyok!$B:$B,$N1156)))</f>
        <v/>
      </c>
      <c r="D1156" s="5" t="str">
        <f>IF(AND($B1156&lt;&gt;"",$C1156&lt;&gt;"",$B1156&lt;=$C1156),INDEX(Bemenet!$G$2:$G$301,$M1156),"")</f>
        <v/>
      </c>
      <c r="E1156" s="6" t="str">
        <f>IF(AND($B1156&lt;&gt;"",$C1156&lt;&gt;"",$B1156&lt;=$C1156),INDEX(Bemenet!$D$2:$D$301,$M1156),"")</f>
        <v/>
      </c>
      <c r="F1156" s="5" t="str">
        <f t="shared" si="162"/>
        <v/>
      </c>
      <c r="G1156" s="5" t="str">
        <f t="shared" si="163"/>
        <v/>
      </c>
      <c r="H1156" s="9" t="str">
        <f t="shared" si="164"/>
        <v/>
      </c>
      <c r="I1156" s="5" t="str">
        <f t="shared" si="165"/>
        <v/>
      </c>
      <c r="J1156" s="5" t="str">
        <f>IF(OR($L1156="",NOT(COUNTIFS($L$2:$L1156,$L1156)=1)),"",SUMIFS($G:$G,$L:$L,$L1156))</f>
        <v/>
      </c>
      <c r="K1156" s="5" t="str">
        <f>IF(OR($L1156="",NOT(COUNTIFS($L$2:$L1156,$L1156)=1)),"",SUMIFS($I:$I,$L:$L,$L1156))</f>
        <v/>
      </c>
      <c r="L1156" s="6" t="str">
        <f t="shared" si="166"/>
        <v/>
      </c>
      <c r="M1156" s="6">
        <f t="shared" si="167"/>
        <v>47</v>
      </c>
      <c r="N1156" s="6">
        <f t="shared" si="168"/>
        <v>6</v>
      </c>
      <c r="O1156" s="9" t="str">
        <f>IF(AND($B1156&lt;&gt;"",$C1156&lt;&gt;"",$B1156&lt;=$C1156),INDEX(Szabalyok!$C:$C,$N1156),"")</f>
        <v/>
      </c>
      <c r="P1156">
        <f t="shared" ref="P1156:P1219" si="170">IF(D1156="",P1155,P1155+1)</f>
        <v>0</v>
      </c>
    </row>
    <row r="1157" spans="1:16" x14ac:dyDescent="0.35">
      <c r="A1157">
        <f t="shared" si="169"/>
        <v>0</v>
      </c>
      <c r="B1157" s="4" t="str">
        <f>IF($M1157&gt;300,"",IF(OR(INDEX(Bemenet!$E$2:$E$301,$M1157)="",INDEX(Bemenet!$F$2:$F$301,$M1157)=""),"",MAX(INDEX(Bemenet!$E$2:$E$301,$M1157),INDEX(Szabalyok!$A:$A,$N1157))))</f>
        <v/>
      </c>
      <c r="C1157" s="4" t="str">
        <f>IF($B1157="","",MIN(INDEX(Bemenet!$F$2:$F$301,$M1157),INDEX(Szabalyok!$B:$B,$N1157)))</f>
        <v/>
      </c>
      <c r="D1157" s="5" t="str">
        <f>IF(AND($B1157&lt;&gt;"",$C1157&lt;&gt;"",$B1157&lt;=$C1157),INDEX(Bemenet!$G$2:$G$301,$M1157),"")</f>
        <v/>
      </c>
      <c r="E1157" s="6" t="str">
        <f>IF(AND($B1157&lt;&gt;"",$C1157&lt;&gt;"",$B1157&lt;=$C1157),INDEX(Bemenet!$D$2:$D$301,$M1157),"")</f>
        <v/>
      </c>
      <c r="F1157" s="5" t="str">
        <f t="shared" si="162"/>
        <v/>
      </c>
      <c r="G1157" s="5" t="str">
        <f t="shared" si="163"/>
        <v/>
      </c>
      <c r="H1157" s="9" t="str">
        <f t="shared" si="164"/>
        <v/>
      </c>
      <c r="I1157" s="5" t="str">
        <f t="shared" si="165"/>
        <v/>
      </c>
      <c r="J1157" s="5" t="str">
        <f>IF(OR($L1157="",NOT(COUNTIFS($L$2:$L1157,$L1157)=1)),"",SUMIFS($G:$G,$L:$L,$L1157))</f>
        <v/>
      </c>
      <c r="K1157" s="5" t="str">
        <f>IF(OR($L1157="",NOT(COUNTIFS($L$2:$L1157,$L1157)=1)),"",SUMIFS($I:$I,$L:$L,$L1157))</f>
        <v/>
      </c>
      <c r="L1157" s="6" t="str">
        <f t="shared" si="166"/>
        <v/>
      </c>
      <c r="M1157" s="6">
        <f t="shared" si="167"/>
        <v>47</v>
      </c>
      <c r="N1157" s="6">
        <f t="shared" si="168"/>
        <v>7</v>
      </c>
      <c r="O1157" s="9" t="str">
        <f>IF(AND($B1157&lt;&gt;"",$C1157&lt;&gt;"",$B1157&lt;=$C1157),INDEX(Szabalyok!$C:$C,$N1157),"")</f>
        <v/>
      </c>
      <c r="P1157">
        <f t="shared" si="170"/>
        <v>0</v>
      </c>
    </row>
    <row r="1158" spans="1:16" x14ac:dyDescent="0.35">
      <c r="A1158">
        <f t="shared" si="169"/>
        <v>0</v>
      </c>
      <c r="B1158" s="4" t="str">
        <f>IF($M1158&gt;300,"",IF(OR(INDEX(Bemenet!$E$2:$E$301,$M1158)="",INDEX(Bemenet!$F$2:$F$301,$M1158)=""),"",MAX(INDEX(Bemenet!$E$2:$E$301,$M1158),INDEX(Szabalyok!$A:$A,$N1158))))</f>
        <v/>
      </c>
      <c r="C1158" s="4" t="str">
        <f>IF($B1158="","",MIN(INDEX(Bemenet!$F$2:$F$301,$M1158),INDEX(Szabalyok!$B:$B,$N1158)))</f>
        <v/>
      </c>
      <c r="D1158" s="5" t="str">
        <f>IF(AND($B1158&lt;&gt;"",$C1158&lt;&gt;"",$B1158&lt;=$C1158),INDEX(Bemenet!$G$2:$G$301,$M1158),"")</f>
        <v/>
      </c>
      <c r="E1158" s="6" t="str">
        <f>IF(AND($B1158&lt;&gt;"",$C1158&lt;&gt;"",$B1158&lt;=$C1158),INDEX(Bemenet!$D$2:$D$301,$M1158),"")</f>
        <v/>
      </c>
      <c r="F1158" s="5" t="str">
        <f t="shared" si="162"/>
        <v/>
      </c>
      <c r="G1158" s="5" t="str">
        <f t="shared" si="163"/>
        <v/>
      </c>
      <c r="H1158" s="9" t="str">
        <f t="shared" si="164"/>
        <v/>
      </c>
      <c r="I1158" s="5" t="str">
        <f t="shared" si="165"/>
        <v/>
      </c>
      <c r="J1158" s="5" t="str">
        <f>IF(OR($L1158="",NOT(COUNTIFS($L$2:$L1158,$L1158)=1)),"",SUMIFS($G:$G,$L:$L,$L1158))</f>
        <v/>
      </c>
      <c r="K1158" s="5" t="str">
        <f>IF(OR($L1158="",NOT(COUNTIFS($L$2:$L1158,$L1158)=1)),"",SUMIFS($I:$I,$L:$L,$L1158))</f>
        <v/>
      </c>
      <c r="L1158" s="6" t="str">
        <f t="shared" si="166"/>
        <v/>
      </c>
      <c r="M1158" s="6">
        <f t="shared" si="167"/>
        <v>47</v>
      </c>
      <c r="N1158" s="6">
        <f t="shared" si="168"/>
        <v>8</v>
      </c>
      <c r="O1158" s="9" t="str">
        <f>IF(AND($B1158&lt;&gt;"",$C1158&lt;&gt;"",$B1158&lt;=$C1158),INDEX(Szabalyok!$C:$C,$N1158),"")</f>
        <v/>
      </c>
      <c r="P1158">
        <f t="shared" si="170"/>
        <v>0</v>
      </c>
    </row>
    <row r="1159" spans="1:16" x14ac:dyDescent="0.35">
      <c r="A1159">
        <f t="shared" si="169"/>
        <v>0</v>
      </c>
      <c r="B1159" s="4" t="str">
        <f>IF($M1159&gt;300,"",IF(OR(INDEX(Bemenet!$E$2:$E$301,$M1159)="",INDEX(Bemenet!$F$2:$F$301,$M1159)=""),"",MAX(INDEX(Bemenet!$E$2:$E$301,$M1159),INDEX(Szabalyok!$A:$A,$N1159))))</f>
        <v/>
      </c>
      <c r="C1159" s="4" t="str">
        <f>IF($B1159="","",MIN(INDEX(Bemenet!$F$2:$F$301,$M1159),INDEX(Szabalyok!$B:$B,$N1159)))</f>
        <v/>
      </c>
      <c r="D1159" s="5" t="str">
        <f>IF(AND($B1159&lt;&gt;"",$C1159&lt;&gt;"",$B1159&lt;=$C1159),INDEX(Bemenet!$G$2:$G$301,$M1159),"")</f>
        <v/>
      </c>
      <c r="E1159" s="6" t="str">
        <f>IF(AND($B1159&lt;&gt;"",$C1159&lt;&gt;"",$B1159&lt;=$C1159),INDEX(Bemenet!$D$2:$D$301,$M1159),"")</f>
        <v/>
      </c>
      <c r="F1159" s="5" t="str">
        <f t="shared" si="162"/>
        <v/>
      </c>
      <c r="G1159" s="5" t="str">
        <f t="shared" si="163"/>
        <v/>
      </c>
      <c r="H1159" s="9" t="str">
        <f t="shared" si="164"/>
        <v/>
      </c>
      <c r="I1159" s="5" t="str">
        <f t="shared" si="165"/>
        <v/>
      </c>
      <c r="J1159" s="5" t="str">
        <f>IF(OR($L1159="",NOT(COUNTIFS($L$2:$L1159,$L1159)=1)),"",SUMIFS($G:$G,$L:$L,$L1159))</f>
        <v/>
      </c>
      <c r="K1159" s="5" t="str">
        <f>IF(OR($L1159="",NOT(COUNTIFS($L$2:$L1159,$L1159)=1)),"",SUMIFS($I:$I,$L:$L,$L1159))</f>
        <v/>
      </c>
      <c r="L1159" s="6" t="str">
        <f t="shared" si="166"/>
        <v/>
      </c>
      <c r="M1159" s="6">
        <f t="shared" si="167"/>
        <v>47</v>
      </c>
      <c r="N1159" s="6">
        <f t="shared" si="168"/>
        <v>9</v>
      </c>
      <c r="O1159" s="9" t="str">
        <f>IF(AND($B1159&lt;&gt;"",$C1159&lt;&gt;"",$B1159&lt;=$C1159),INDEX(Szabalyok!$C:$C,$N1159),"")</f>
        <v/>
      </c>
      <c r="P1159">
        <f t="shared" si="170"/>
        <v>0</v>
      </c>
    </row>
    <row r="1160" spans="1:16" x14ac:dyDescent="0.35">
      <c r="A1160">
        <f t="shared" si="169"/>
        <v>0</v>
      </c>
      <c r="B1160" s="4" t="str">
        <f>IF($M1160&gt;300,"",IF(OR(INDEX(Bemenet!$E$2:$E$301,$M1160)="",INDEX(Bemenet!$F$2:$F$301,$M1160)=""),"",MAX(INDEX(Bemenet!$E$2:$E$301,$M1160),INDEX(Szabalyok!$A:$A,$N1160))))</f>
        <v/>
      </c>
      <c r="C1160" s="4" t="str">
        <f>IF($B1160="","",MIN(INDEX(Bemenet!$F$2:$F$301,$M1160),INDEX(Szabalyok!$B:$B,$N1160)))</f>
        <v/>
      </c>
      <c r="D1160" s="5" t="str">
        <f>IF(AND($B1160&lt;&gt;"",$C1160&lt;&gt;"",$B1160&lt;=$C1160),INDEX(Bemenet!$G$2:$G$301,$M1160),"")</f>
        <v/>
      </c>
      <c r="E1160" s="6" t="str">
        <f>IF(AND($B1160&lt;&gt;"",$C1160&lt;&gt;"",$B1160&lt;=$C1160),INDEX(Bemenet!$D$2:$D$301,$M1160),"")</f>
        <v/>
      </c>
      <c r="F1160" s="5" t="str">
        <f t="shared" si="162"/>
        <v/>
      </c>
      <c r="G1160" s="5" t="str">
        <f t="shared" si="163"/>
        <v/>
      </c>
      <c r="H1160" s="9" t="str">
        <f t="shared" si="164"/>
        <v/>
      </c>
      <c r="I1160" s="5" t="str">
        <f t="shared" si="165"/>
        <v/>
      </c>
      <c r="J1160" s="5" t="str">
        <f>IF(OR($L1160="",NOT(COUNTIFS($L$2:$L1160,$L1160)=1)),"",SUMIFS($G:$G,$L:$L,$L1160))</f>
        <v/>
      </c>
      <c r="K1160" s="5" t="str">
        <f>IF(OR($L1160="",NOT(COUNTIFS($L$2:$L1160,$L1160)=1)),"",SUMIFS($I:$I,$L:$L,$L1160))</f>
        <v/>
      </c>
      <c r="L1160" s="6" t="str">
        <f t="shared" si="166"/>
        <v/>
      </c>
      <c r="M1160" s="6">
        <f t="shared" si="167"/>
        <v>47</v>
      </c>
      <c r="N1160" s="6">
        <f t="shared" si="168"/>
        <v>10</v>
      </c>
      <c r="O1160" s="9" t="str">
        <f>IF(AND($B1160&lt;&gt;"",$C1160&lt;&gt;"",$B1160&lt;=$C1160),INDEX(Szabalyok!$C:$C,$N1160),"")</f>
        <v/>
      </c>
      <c r="P1160">
        <f t="shared" si="170"/>
        <v>0</v>
      </c>
    </row>
    <row r="1161" spans="1:16" x14ac:dyDescent="0.35">
      <c r="A1161">
        <f t="shared" si="169"/>
        <v>0</v>
      </c>
      <c r="B1161" s="4" t="str">
        <f>IF($M1161&gt;300,"",IF(OR(INDEX(Bemenet!$E$2:$E$301,$M1161)="",INDEX(Bemenet!$F$2:$F$301,$M1161)=""),"",MAX(INDEX(Bemenet!$E$2:$E$301,$M1161),INDEX(Szabalyok!$A:$A,$N1161))))</f>
        <v/>
      </c>
      <c r="C1161" s="4" t="str">
        <f>IF($B1161="","",MIN(INDEX(Bemenet!$F$2:$F$301,$M1161),INDEX(Szabalyok!$B:$B,$N1161)))</f>
        <v/>
      </c>
      <c r="D1161" s="5" t="str">
        <f>IF(AND($B1161&lt;&gt;"",$C1161&lt;&gt;"",$B1161&lt;=$C1161),INDEX(Bemenet!$G$2:$G$301,$M1161),"")</f>
        <v/>
      </c>
      <c r="E1161" s="6" t="str">
        <f>IF(AND($B1161&lt;&gt;"",$C1161&lt;&gt;"",$B1161&lt;=$C1161),INDEX(Bemenet!$D$2:$D$301,$M1161),"")</f>
        <v/>
      </c>
      <c r="F1161" s="5" t="str">
        <f t="shared" si="162"/>
        <v/>
      </c>
      <c r="G1161" s="5" t="str">
        <f t="shared" si="163"/>
        <v/>
      </c>
      <c r="H1161" s="9" t="str">
        <f t="shared" si="164"/>
        <v/>
      </c>
      <c r="I1161" s="5" t="str">
        <f t="shared" si="165"/>
        <v/>
      </c>
      <c r="J1161" s="5" t="str">
        <f>IF(OR($L1161="",NOT(COUNTIFS($L$2:$L1161,$L1161)=1)),"",SUMIFS($G:$G,$L:$L,$L1161))</f>
        <v/>
      </c>
      <c r="K1161" s="5" t="str">
        <f>IF(OR($L1161="",NOT(COUNTIFS($L$2:$L1161,$L1161)=1)),"",SUMIFS($I:$I,$L:$L,$L1161))</f>
        <v/>
      </c>
      <c r="L1161" s="6" t="str">
        <f t="shared" si="166"/>
        <v/>
      </c>
      <c r="M1161" s="6">
        <f t="shared" si="167"/>
        <v>47</v>
      </c>
      <c r="N1161" s="6">
        <f t="shared" si="168"/>
        <v>11</v>
      </c>
      <c r="O1161" s="9" t="str">
        <f>IF(AND($B1161&lt;&gt;"",$C1161&lt;&gt;"",$B1161&lt;=$C1161),INDEX(Szabalyok!$C:$C,$N1161),"")</f>
        <v/>
      </c>
      <c r="P1161">
        <f t="shared" si="170"/>
        <v>0</v>
      </c>
    </row>
    <row r="1162" spans="1:16" x14ac:dyDescent="0.35">
      <c r="A1162">
        <f t="shared" si="169"/>
        <v>0</v>
      </c>
      <c r="B1162" s="4" t="str">
        <f>IF($M1162&gt;300,"",IF(OR(INDEX(Bemenet!$E$2:$E$301,$M1162)="",INDEX(Bemenet!$F$2:$F$301,$M1162)=""),"",MAX(INDEX(Bemenet!$E$2:$E$301,$M1162),INDEX(Szabalyok!$A:$A,$N1162))))</f>
        <v/>
      </c>
      <c r="C1162" s="4" t="str">
        <f>IF($B1162="","",MIN(INDEX(Bemenet!$F$2:$F$301,$M1162),INDEX(Szabalyok!$B:$B,$N1162)))</f>
        <v/>
      </c>
      <c r="D1162" s="5" t="str">
        <f>IF(AND($B1162&lt;&gt;"",$C1162&lt;&gt;"",$B1162&lt;=$C1162),INDEX(Bemenet!$G$2:$G$301,$M1162),"")</f>
        <v/>
      </c>
      <c r="E1162" s="6" t="str">
        <f>IF(AND($B1162&lt;&gt;"",$C1162&lt;&gt;"",$B1162&lt;=$C1162),INDEX(Bemenet!$D$2:$D$301,$M1162),"")</f>
        <v/>
      </c>
      <c r="F1162" s="5" t="str">
        <f t="shared" si="162"/>
        <v/>
      </c>
      <c r="G1162" s="5" t="str">
        <f t="shared" si="163"/>
        <v/>
      </c>
      <c r="H1162" s="9" t="str">
        <f t="shared" si="164"/>
        <v/>
      </c>
      <c r="I1162" s="5" t="str">
        <f t="shared" si="165"/>
        <v/>
      </c>
      <c r="J1162" s="5" t="str">
        <f>IF(OR($L1162="",NOT(COUNTIFS($L$2:$L1162,$L1162)=1)),"",SUMIFS($G:$G,$L:$L,$L1162))</f>
        <v/>
      </c>
      <c r="K1162" s="5" t="str">
        <f>IF(OR($L1162="",NOT(COUNTIFS($L$2:$L1162,$L1162)=1)),"",SUMIFS($I:$I,$L:$L,$L1162))</f>
        <v/>
      </c>
      <c r="L1162" s="6" t="str">
        <f t="shared" si="166"/>
        <v/>
      </c>
      <c r="M1162" s="6">
        <f t="shared" si="167"/>
        <v>47</v>
      </c>
      <c r="N1162" s="6">
        <f t="shared" si="168"/>
        <v>12</v>
      </c>
      <c r="O1162" s="9" t="str">
        <f>IF(AND($B1162&lt;&gt;"",$C1162&lt;&gt;"",$B1162&lt;=$C1162),INDEX(Szabalyok!$C:$C,$N1162),"")</f>
        <v/>
      </c>
      <c r="P1162">
        <f t="shared" si="170"/>
        <v>0</v>
      </c>
    </row>
    <row r="1163" spans="1:16" x14ac:dyDescent="0.35">
      <c r="A1163">
        <f t="shared" si="169"/>
        <v>0</v>
      </c>
      <c r="B1163" s="4" t="str">
        <f>IF($M1163&gt;300,"",IF(OR(INDEX(Bemenet!$E$2:$E$301,$M1163)="",INDEX(Bemenet!$F$2:$F$301,$M1163)=""),"",MAX(INDEX(Bemenet!$E$2:$E$301,$M1163),INDEX(Szabalyok!$A:$A,$N1163))))</f>
        <v/>
      </c>
      <c r="C1163" s="4" t="str">
        <f>IF($B1163="","",MIN(INDEX(Bemenet!$F$2:$F$301,$M1163),INDEX(Szabalyok!$B:$B,$N1163)))</f>
        <v/>
      </c>
      <c r="D1163" s="5" t="str">
        <f>IF(AND($B1163&lt;&gt;"",$C1163&lt;&gt;"",$B1163&lt;=$C1163),INDEX(Bemenet!$G$2:$G$301,$M1163),"")</f>
        <v/>
      </c>
      <c r="E1163" s="6" t="str">
        <f>IF(AND($B1163&lt;&gt;"",$C1163&lt;&gt;"",$B1163&lt;=$C1163),INDEX(Bemenet!$D$2:$D$301,$M1163),"")</f>
        <v/>
      </c>
      <c r="F1163" s="5" t="str">
        <f t="shared" si="162"/>
        <v/>
      </c>
      <c r="G1163" s="5" t="str">
        <f t="shared" si="163"/>
        <v/>
      </c>
      <c r="H1163" s="9" t="str">
        <f t="shared" si="164"/>
        <v/>
      </c>
      <c r="I1163" s="5" t="str">
        <f t="shared" si="165"/>
        <v/>
      </c>
      <c r="J1163" s="5" t="str">
        <f>IF(OR($L1163="",NOT(COUNTIFS($L$2:$L1163,$L1163)=1)),"",SUMIFS($G:$G,$L:$L,$L1163))</f>
        <v/>
      </c>
      <c r="K1163" s="5" t="str">
        <f>IF(OR($L1163="",NOT(COUNTIFS($L$2:$L1163,$L1163)=1)),"",SUMIFS($I:$I,$L:$L,$L1163))</f>
        <v/>
      </c>
      <c r="L1163" s="6" t="str">
        <f t="shared" si="166"/>
        <v/>
      </c>
      <c r="M1163" s="6">
        <f t="shared" si="167"/>
        <v>47</v>
      </c>
      <c r="N1163" s="6">
        <f t="shared" si="168"/>
        <v>13</v>
      </c>
      <c r="O1163" s="9" t="str">
        <f>IF(AND($B1163&lt;&gt;"",$C1163&lt;&gt;"",$B1163&lt;=$C1163),INDEX(Szabalyok!$C:$C,$N1163),"")</f>
        <v/>
      </c>
      <c r="P1163">
        <f t="shared" si="170"/>
        <v>0</v>
      </c>
    </row>
    <row r="1164" spans="1:16" x14ac:dyDescent="0.35">
      <c r="A1164">
        <f t="shared" si="169"/>
        <v>0</v>
      </c>
      <c r="B1164" s="4" t="str">
        <f>IF($M1164&gt;300,"",IF(OR(INDEX(Bemenet!$E$2:$E$301,$M1164)="",INDEX(Bemenet!$F$2:$F$301,$M1164)=""),"",MAX(INDEX(Bemenet!$E$2:$E$301,$M1164),INDEX(Szabalyok!$A:$A,$N1164))))</f>
        <v/>
      </c>
      <c r="C1164" s="4" t="str">
        <f>IF($B1164="","",MIN(INDEX(Bemenet!$F$2:$F$301,$M1164),INDEX(Szabalyok!$B:$B,$N1164)))</f>
        <v/>
      </c>
      <c r="D1164" s="5" t="str">
        <f>IF(AND($B1164&lt;&gt;"",$C1164&lt;&gt;"",$B1164&lt;=$C1164),INDEX(Bemenet!$G$2:$G$301,$M1164),"")</f>
        <v/>
      </c>
      <c r="E1164" s="6" t="str">
        <f>IF(AND($B1164&lt;&gt;"",$C1164&lt;&gt;"",$B1164&lt;=$C1164),INDEX(Bemenet!$D$2:$D$301,$M1164),"")</f>
        <v/>
      </c>
      <c r="F1164" s="5" t="str">
        <f t="shared" si="162"/>
        <v/>
      </c>
      <c r="G1164" s="5" t="str">
        <f t="shared" si="163"/>
        <v/>
      </c>
      <c r="H1164" s="9" t="str">
        <f t="shared" si="164"/>
        <v/>
      </c>
      <c r="I1164" s="5" t="str">
        <f t="shared" si="165"/>
        <v/>
      </c>
      <c r="J1164" s="5" t="str">
        <f>IF(OR($L1164="",NOT(COUNTIFS($L$2:$L1164,$L1164)=1)),"",SUMIFS($G:$G,$L:$L,$L1164))</f>
        <v/>
      </c>
      <c r="K1164" s="5" t="str">
        <f>IF(OR($L1164="",NOT(COUNTIFS($L$2:$L1164,$L1164)=1)),"",SUMIFS($I:$I,$L:$L,$L1164))</f>
        <v/>
      </c>
      <c r="L1164" s="6" t="str">
        <f t="shared" si="166"/>
        <v/>
      </c>
      <c r="M1164" s="6">
        <f t="shared" si="167"/>
        <v>47</v>
      </c>
      <c r="N1164" s="6">
        <f t="shared" si="168"/>
        <v>14</v>
      </c>
      <c r="O1164" s="9" t="str">
        <f>IF(AND($B1164&lt;&gt;"",$C1164&lt;&gt;"",$B1164&lt;=$C1164),INDEX(Szabalyok!$C:$C,$N1164),"")</f>
        <v/>
      </c>
      <c r="P1164">
        <f t="shared" si="170"/>
        <v>0</v>
      </c>
    </row>
    <row r="1165" spans="1:16" x14ac:dyDescent="0.35">
      <c r="A1165">
        <f t="shared" si="169"/>
        <v>0</v>
      </c>
      <c r="B1165" s="4" t="str">
        <f>IF($M1165&gt;300,"",IF(OR(INDEX(Bemenet!$E$2:$E$301,$M1165)="",INDEX(Bemenet!$F$2:$F$301,$M1165)=""),"",MAX(INDEX(Bemenet!$E$2:$E$301,$M1165),INDEX(Szabalyok!$A:$A,$N1165))))</f>
        <v/>
      </c>
      <c r="C1165" s="4" t="str">
        <f>IF($B1165="","",MIN(INDEX(Bemenet!$F$2:$F$301,$M1165),INDEX(Szabalyok!$B:$B,$N1165)))</f>
        <v/>
      </c>
      <c r="D1165" s="5" t="str">
        <f>IF(AND($B1165&lt;&gt;"",$C1165&lt;&gt;"",$B1165&lt;=$C1165),INDEX(Bemenet!$G$2:$G$301,$M1165),"")</f>
        <v/>
      </c>
      <c r="E1165" s="6" t="str">
        <f>IF(AND($B1165&lt;&gt;"",$C1165&lt;&gt;"",$B1165&lt;=$C1165),INDEX(Bemenet!$D$2:$D$301,$M1165),"")</f>
        <v/>
      </c>
      <c r="F1165" s="5" t="str">
        <f t="shared" si="162"/>
        <v/>
      </c>
      <c r="G1165" s="5" t="str">
        <f t="shared" si="163"/>
        <v/>
      </c>
      <c r="H1165" s="9" t="str">
        <f t="shared" si="164"/>
        <v/>
      </c>
      <c r="I1165" s="5" t="str">
        <f t="shared" si="165"/>
        <v/>
      </c>
      <c r="J1165" s="5" t="str">
        <f>IF(OR($L1165="",NOT(COUNTIFS($L$2:$L1165,$L1165)=1)),"",SUMIFS($G:$G,$L:$L,$L1165))</f>
        <v/>
      </c>
      <c r="K1165" s="5" t="str">
        <f>IF(OR($L1165="",NOT(COUNTIFS($L$2:$L1165,$L1165)=1)),"",SUMIFS($I:$I,$L:$L,$L1165))</f>
        <v/>
      </c>
      <c r="L1165" s="6" t="str">
        <f t="shared" si="166"/>
        <v/>
      </c>
      <c r="M1165" s="6">
        <f t="shared" si="167"/>
        <v>47</v>
      </c>
      <c r="N1165" s="6">
        <f t="shared" si="168"/>
        <v>15</v>
      </c>
      <c r="O1165" s="9" t="str">
        <f>IF(AND($B1165&lt;&gt;"",$C1165&lt;&gt;"",$B1165&lt;=$C1165),INDEX(Szabalyok!$C:$C,$N1165),"")</f>
        <v/>
      </c>
      <c r="P1165">
        <f t="shared" si="170"/>
        <v>0</v>
      </c>
    </row>
    <row r="1166" spans="1:16" x14ac:dyDescent="0.35">
      <c r="A1166">
        <f t="shared" si="169"/>
        <v>0</v>
      </c>
      <c r="B1166" s="4" t="str">
        <f>IF($M1166&gt;300,"",IF(OR(INDEX(Bemenet!$E$2:$E$301,$M1166)="",INDEX(Bemenet!$F$2:$F$301,$M1166)=""),"",MAX(INDEX(Bemenet!$E$2:$E$301,$M1166),INDEX(Szabalyok!$A:$A,$N1166))))</f>
        <v/>
      </c>
      <c r="C1166" s="4" t="str">
        <f>IF($B1166="","",MIN(INDEX(Bemenet!$F$2:$F$301,$M1166),INDEX(Szabalyok!$B:$B,$N1166)))</f>
        <v/>
      </c>
      <c r="D1166" s="5" t="str">
        <f>IF(AND($B1166&lt;&gt;"",$C1166&lt;&gt;"",$B1166&lt;=$C1166),INDEX(Bemenet!$G$2:$G$301,$M1166),"")</f>
        <v/>
      </c>
      <c r="E1166" s="6" t="str">
        <f>IF(AND($B1166&lt;&gt;"",$C1166&lt;&gt;"",$B1166&lt;=$C1166),INDEX(Bemenet!$D$2:$D$301,$M1166),"")</f>
        <v/>
      </c>
      <c r="F1166" s="5" t="str">
        <f t="shared" si="162"/>
        <v/>
      </c>
      <c r="G1166" s="5" t="str">
        <f t="shared" si="163"/>
        <v/>
      </c>
      <c r="H1166" s="9" t="str">
        <f t="shared" si="164"/>
        <v/>
      </c>
      <c r="I1166" s="5" t="str">
        <f t="shared" si="165"/>
        <v/>
      </c>
      <c r="J1166" s="5" t="str">
        <f>IF(OR($L1166="",NOT(COUNTIFS($L$2:$L1166,$L1166)=1)),"",SUMIFS($G:$G,$L:$L,$L1166))</f>
        <v/>
      </c>
      <c r="K1166" s="5" t="str">
        <f>IF(OR($L1166="",NOT(COUNTIFS($L$2:$L1166,$L1166)=1)),"",SUMIFS($I:$I,$L:$L,$L1166))</f>
        <v/>
      </c>
      <c r="L1166" s="6" t="str">
        <f t="shared" si="166"/>
        <v/>
      </c>
      <c r="M1166" s="6">
        <f t="shared" si="167"/>
        <v>47</v>
      </c>
      <c r="N1166" s="6">
        <f t="shared" si="168"/>
        <v>16</v>
      </c>
      <c r="O1166" s="9" t="str">
        <f>IF(AND($B1166&lt;&gt;"",$C1166&lt;&gt;"",$B1166&lt;=$C1166),INDEX(Szabalyok!$C:$C,$N1166),"")</f>
        <v/>
      </c>
      <c r="P1166">
        <f t="shared" si="170"/>
        <v>0</v>
      </c>
    </row>
    <row r="1167" spans="1:16" x14ac:dyDescent="0.35">
      <c r="A1167">
        <f t="shared" si="169"/>
        <v>0</v>
      </c>
      <c r="B1167" s="4" t="str">
        <f>IF($M1167&gt;300,"",IF(OR(INDEX(Bemenet!$E$2:$E$301,$M1167)="",INDEX(Bemenet!$F$2:$F$301,$M1167)=""),"",MAX(INDEX(Bemenet!$E$2:$E$301,$M1167),INDEX(Szabalyok!$A:$A,$N1167))))</f>
        <v/>
      </c>
      <c r="C1167" s="4" t="str">
        <f>IF($B1167="","",MIN(INDEX(Bemenet!$F$2:$F$301,$M1167),INDEX(Szabalyok!$B:$B,$N1167)))</f>
        <v/>
      </c>
      <c r="D1167" s="5" t="str">
        <f>IF(AND($B1167&lt;&gt;"",$C1167&lt;&gt;"",$B1167&lt;=$C1167),INDEX(Bemenet!$G$2:$G$301,$M1167),"")</f>
        <v/>
      </c>
      <c r="E1167" s="6" t="str">
        <f>IF(AND($B1167&lt;&gt;"",$C1167&lt;&gt;"",$B1167&lt;=$C1167),INDEX(Bemenet!$D$2:$D$301,$M1167),"")</f>
        <v/>
      </c>
      <c r="F1167" s="5" t="str">
        <f t="shared" si="162"/>
        <v/>
      </c>
      <c r="G1167" s="5" t="str">
        <f t="shared" si="163"/>
        <v/>
      </c>
      <c r="H1167" s="9" t="str">
        <f t="shared" si="164"/>
        <v/>
      </c>
      <c r="I1167" s="5" t="str">
        <f t="shared" si="165"/>
        <v/>
      </c>
      <c r="J1167" s="5" t="str">
        <f>IF(OR($L1167="",NOT(COUNTIFS($L$2:$L1167,$L1167)=1)),"",SUMIFS($G:$G,$L:$L,$L1167))</f>
        <v/>
      </c>
      <c r="K1167" s="5" t="str">
        <f>IF(OR($L1167="",NOT(COUNTIFS($L$2:$L1167,$L1167)=1)),"",SUMIFS($I:$I,$L:$L,$L1167))</f>
        <v/>
      </c>
      <c r="L1167" s="6" t="str">
        <f t="shared" si="166"/>
        <v/>
      </c>
      <c r="M1167" s="6">
        <f t="shared" si="167"/>
        <v>47</v>
      </c>
      <c r="N1167" s="6">
        <f t="shared" si="168"/>
        <v>17</v>
      </c>
      <c r="O1167" s="9" t="str">
        <f>IF(AND($B1167&lt;&gt;"",$C1167&lt;&gt;"",$B1167&lt;=$C1167),INDEX(Szabalyok!$C:$C,$N1167),"")</f>
        <v/>
      </c>
      <c r="P1167">
        <f t="shared" si="170"/>
        <v>0</v>
      </c>
    </row>
    <row r="1168" spans="1:16" x14ac:dyDescent="0.35">
      <c r="A1168">
        <f t="shared" si="169"/>
        <v>0</v>
      </c>
      <c r="B1168" s="4" t="str">
        <f>IF($M1168&gt;300,"",IF(OR(INDEX(Bemenet!$E$2:$E$301,$M1168)="",INDEX(Bemenet!$F$2:$F$301,$M1168)=""),"",MAX(INDEX(Bemenet!$E$2:$E$301,$M1168),INDEX(Szabalyok!$A:$A,$N1168))))</f>
        <v/>
      </c>
      <c r="C1168" s="4" t="str">
        <f>IF($B1168="","",MIN(INDEX(Bemenet!$F$2:$F$301,$M1168),INDEX(Szabalyok!$B:$B,$N1168)))</f>
        <v/>
      </c>
      <c r="D1168" s="5" t="str">
        <f>IF(AND($B1168&lt;&gt;"",$C1168&lt;&gt;"",$B1168&lt;=$C1168),INDEX(Bemenet!$G$2:$G$301,$M1168),"")</f>
        <v/>
      </c>
      <c r="E1168" s="6" t="str">
        <f>IF(AND($B1168&lt;&gt;"",$C1168&lt;&gt;"",$B1168&lt;=$C1168),INDEX(Bemenet!$D$2:$D$301,$M1168),"")</f>
        <v/>
      </c>
      <c r="F1168" s="5" t="str">
        <f t="shared" si="162"/>
        <v/>
      </c>
      <c r="G1168" s="5" t="str">
        <f t="shared" si="163"/>
        <v/>
      </c>
      <c r="H1168" s="9" t="str">
        <f t="shared" si="164"/>
        <v/>
      </c>
      <c r="I1168" s="5" t="str">
        <f t="shared" si="165"/>
        <v/>
      </c>
      <c r="J1168" s="5" t="str">
        <f>IF(OR($L1168="",NOT(COUNTIFS($L$2:$L1168,$L1168)=1)),"",SUMIFS($G:$G,$L:$L,$L1168))</f>
        <v/>
      </c>
      <c r="K1168" s="5" t="str">
        <f>IF(OR($L1168="",NOT(COUNTIFS($L$2:$L1168,$L1168)=1)),"",SUMIFS($I:$I,$L:$L,$L1168))</f>
        <v/>
      </c>
      <c r="L1168" s="6" t="str">
        <f t="shared" si="166"/>
        <v/>
      </c>
      <c r="M1168" s="6">
        <f t="shared" si="167"/>
        <v>47</v>
      </c>
      <c r="N1168" s="6">
        <f t="shared" si="168"/>
        <v>18</v>
      </c>
      <c r="O1168" s="9" t="str">
        <f>IF(AND($B1168&lt;&gt;"",$C1168&lt;&gt;"",$B1168&lt;=$C1168),INDEX(Szabalyok!$C:$C,$N1168),"")</f>
        <v/>
      </c>
      <c r="P1168">
        <f t="shared" si="170"/>
        <v>0</v>
      </c>
    </row>
    <row r="1169" spans="1:16" x14ac:dyDescent="0.35">
      <c r="A1169">
        <f t="shared" si="169"/>
        <v>0</v>
      </c>
      <c r="B1169" s="4" t="str">
        <f>IF($M1169&gt;300,"",IF(OR(INDEX(Bemenet!$E$2:$E$301,$M1169)="",INDEX(Bemenet!$F$2:$F$301,$M1169)=""),"",MAX(INDEX(Bemenet!$E$2:$E$301,$M1169),INDEX(Szabalyok!$A:$A,$N1169))))</f>
        <v/>
      </c>
      <c r="C1169" s="4" t="str">
        <f>IF($B1169="","",MIN(INDEX(Bemenet!$F$2:$F$301,$M1169),INDEX(Szabalyok!$B:$B,$N1169)))</f>
        <v/>
      </c>
      <c r="D1169" s="5" t="str">
        <f>IF(AND($B1169&lt;&gt;"",$C1169&lt;&gt;"",$B1169&lt;=$C1169),INDEX(Bemenet!$G$2:$G$301,$M1169),"")</f>
        <v/>
      </c>
      <c r="E1169" s="6" t="str">
        <f>IF(AND($B1169&lt;&gt;"",$C1169&lt;&gt;"",$B1169&lt;=$C1169),INDEX(Bemenet!$D$2:$D$301,$M1169),"")</f>
        <v/>
      </c>
      <c r="F1169" s="5" t="str">
        <f t="shared" si="162"/>
        <v/>
      </c>
      <c r="G1169" s="5" t="str">
        <f t="shared" si="163"/>
        <v/>
      </c>
      <c r="H1169" s="9" t="str">
        <f t="shared" si="164"/>
        <v/>
      </c>
      <c r="I1169" s="5" t="str">
        <f t="shared" si="165"/>
        <v/>
      </c>
      <c r="J1169" s="5" t="str">
        <f>IF(OR($L1169="",NOT(COUNTIFS($L$2:$L1169,$L1169)=1)),"",SUMIFS($G:$G,$L:$L,$L1169))</f>
        <v/>
      </c>
      <c r="K1169" s="5" t="str">
        <f>IF(OR($L1169="",NOT(COUNTIFS($L$2:$L1169,$L1169)=1)),"",SUMIFS($I:$I,$L:$L,$L1169))</f>
        <v/>
      </c>
      <c r="L1169" s="6" t="str">
        <f t="shared" si="166"/>
        <v/>
      </c>
      <c r="M1169" s="6">
        <f t="shared" si="167"/>
        <v>47</v>
      </c>
      <c r="N1169" s="6">
        <f t="shared" si="168"/>
        <v>19</v>
      </c>
      <c r="O1169" s="9" t="str">
        <f>IF(AND($B1169&lt;&gt;"",$C1169&lt;&gt;"",$B1169&lt;=$C1169),INDEX(Szabalyok!$C:$C,$N1169),"")</f>
        <v/>
      </c>
      <c r="P1169">
        <f t="shared" si="170"/>
        <v>0</v>
      </c>
    </row>
    <row r="1170" spans="1:16" x14ac:dyDescent="0.35">
      <c r="A1170">
        <f t="shared" si="169"/>
        <v>0</v>
      </c>
      <c r="B1170" s="4" t="str">
        <f>IF($M1170&gt;300,"",IF(OR(INDEX(Bemenet!$E$2:$E$301,$M1170)="",INDEX(Bemenet!$F$2:$F$301,$M1170)=""),"",MAX(INDEX(Bemenet!$E$2:$E$301,$M1170),INDEX(Szabalyok!$A:$A,$N1170))))</f>
        <v/>
      </c>
      <c r="C1170" s="4" t="str">
        <f>IF($B1170="","",MIN(INDEX(Bemenet!$F$2:$F$301,$M1170),INDEX(Szabalyok!$B:$B,$N1170)))</f>
        <v/>
      </c>
      <c r="D1170" s="5" t="str">
        <f>IF(AND($B1170&lt;&gt;"",$C1170&lt;&gt;"",$B1170&lt;=$C1170),INDEX(Bemenet!$G$2:$G$301,$M1170),"")</f>
        <v/>
      </c>
      <c r="E1170" s="6" t="str">
        <f>IF(AND($B1170&lt;&gt;"",$C1170&lt;&gt;"",$B1170&lt;=$C1170),INDEX(Bemenet!$D$2:$D$301,$M1170),"")</f>
        <v/>
      </c>
      <c r="F1170" s="5" t="str">
        <f t="shared" si="162"/>
        <v/>
      </c>
      <c r="G1170" s="5" t="str">
        <f t="shared" si="163"/>
        <v/>
      </c>
      <c r="H1170" s="9" t="str">
        <f t="shared" si="164"/>
        <v/>
      </c>
      <c r="I1170" s="5" t="str">
        <f t="shared" si="165"/>
        <v/>
      </c>
      <c r="J1170" s="5" t="str">
        <f>IF(OR($L1170="",NOT(COUNTIFS($L$2:$L1170,$L1170)=1)),"",SUMIFS($G:$G,$L:$L,$L1170))</f>
        <v/>
      </c>
      <c r="K1170" s="5" t="str">
        <f>IF(OR($L1170="",NOT(COUNTIFS($L$2:$L1170,$L1170)=1)),"",SUMIFS($I:$I,$L:$L,$L1170))</f>
        <v/>
      </c>
      <c r="L1170" s="6" t="str">
        <f t="shared" si="166"/>
        <v/>
      </c>
      <c r="M1170" s="6">
        <f t="shared" si="167"/>
        <v>47</v>
      </c>
      <c r="N1170" s="6">
        <f t="shared" si="168"/>
        <v>20</v>
      </c>
      <c r="O1170" s="9" t="str">
        <f>IF(AND($B1170&lt;&gt;"",$C1170&lt;&gt;"",$B1170&lt;=$C1170),INDEX(Szabalyok!$C:$C,$N1170),"")</f>
        <v/>
      </c>
      <c r="P1170">
        <f t="shared" si="170"/>
        <v>0</v>
      </c>
    </row>
    <row r="1171" spans="1:16" x14ac:dyDescent="0.35">
      <c r="A1171">
        <f t="shared" si="169"/>
        <v>0</v>
      </c>
      <c r="B1171" s="4" t="str">
        <f>IF($M1171&gt;300,"",IF(OR(INDEX(Bemenet!$E$2:$E$301,$M1171)="",INDEX(Bemenet!$F$2:$F$301,$M1171)=""),"",MAX(INDEX(Bemenet!$E$2:$E$301,$M1171),INDEX(Szabalyok!$A:$A,$N1171))))</f>
        <v/>
      </c>
      <c r="C1171" s="4" t="str">
        <f>IF($B1171="","",MIN(INDEX(Bemenet!$F$2:$F$301,$M1171),INDEX(Szabalyok!$B:$B,$N1171)))</f>
        <v/>
      </c>
      <c r="D1171" s="5" t="str">
        <f>IF(AND($B1171&lt;&gt;"",$C1171&lt;&gt;"",$B1171&lt;=$C1171),INDEX(Bemenet!$G$2:$G$301,$M1171),"")</f>
        <v/>
      </c>
      <c r="E1171" s="6" t="str">
        <f>IF(AND($B1171&lt;&gt;"",$C1171&lt;&gt;"",$B1171&lt;=$C1171),INDEX(Bemenet!$D$2:$D$301,$M1171),"")</f>
        <v/>
      </c>
      <c r="F1171" s="5" t="str">
        <f t="shared" si="162"/>
        <v/>
      </c>
      <c r="G1171" s="5" t="str">
        <f t="shared" si="163"/>
        <v/>
      </c>
      <c r="H1171" s="9" t="str">
        <f t="shared" si="164"/>
        <v/>
      </c>
      <c r="I1171" s="5" t="str">
        <f t="shared" si="165"/>
        <v/>
      </c>
      <c r="J1171" s="5" t="str">
        <f>IF(OR($L1171="",NOT(COUNTIFS($L$2:$L1171,$L1171)=1)),"",SUMIFS($G:$G,$L:$L,$L1171))</f>
        <v/>
      </c>
      <c r="K1171" s="5" t="str">
        <f>IF(OR($L1171="",NOT(COUNTIFS($L$2:$L1171,$L1171)=1)),"",SUMIFS($I:$I,$L:$L,$L1171))</f>
        <v/>
      </c>
      <c r="L1171" s="6" t="str">
        <f t="shared" si="166"/>
        <v/>
      </c>
      <c r="M1171" s="6">
        <f t="shared" si="167"/>
        <v>47</v>
      </c>
      <c r="N1171" s="6">
        <f t="shared" si="168"/>
        <v>21</v>
      </c>
      <c r="O1171" s="9" t="str">
        <f>IF(AND($B1171&lt;&gt;"",$C1171&lt;&gt;"",$B1171&lt;=$C1171),INDEX(Szabalyok!$C:$C,$N1171),"")</f>
        <v/>
      </c>
      <c r="P1171">
        <f t="shared" si="170"/>
        <v>0</v>
      </c>
    </row>
    <row r="1172" spans="1:16" x14ac:dyDescent="0.35">
      <c r="A1172">
        <f t="shared" si="169"/>
        <v>0</v>
      </c>
      <c r="B1172" s="4" t="str">
        <f>IF($M1172&gt;300,"",IF(OR(INDEX(Bemenet!$E$2:$E$301,$M1172)="",INDEX(Bemenet!$F$2:$F$301,$M1172)=""),"",MAX(INDEX(Bemenet!$E$2:$E$301,$M1172),INDEX(Szabalyok!$A:$A,$N1172))))</f>
        <v/>
      </c>
      <c r="C1172" s="4" t="str">
        <f>IF($B1172="","",MIN(INDEX(Bemenet!$F$2:$F$301,$M1172),INDEX(Szabalyok!$B:$B,$N1172)))</f>
        <v/>
      </c>
      <c r="D1172" s="5" t="str">
        <f>IF(AND($B1172&lt;&gt;"",$C1172&lt;&gt;"",$B1172&lt;=$C1172),INDEX(Bemenet!$G$2:$G$301,$M1172),"")</f>
        <v/>
      </c>
      <c r="E1172" s="6" t="str">
        <f>IF(AND($B1172&lt;&gt;"",$C1172&lt;&gt;"",$B1172&lt;=$C1172),INDEX(Bemenet!$D$2:$D$301,$M1172),"")</f>
        <v/>
      </c>
      <c r="F1172" s="5" t="str">
        <f t="shared" si="162"/>
        <v/>
      </c>
      <c r="G1172" s="5" t="str">
        <f t="shared" si="163"/>
        <v/>
      </c>
      <c r="H1172" s="9" t="str">
        <f t="shared" si="164"/>
        <v/>
      </c>
      <c r="I1172" s="5" t="str">
        <f t="shared" si="165"/>
        <v/>
      </c>
      <c r="J1172" s="5" t="str">
        <f>IF(OR($L1172="",NOT(COUNTIFS($L$2:$L1172,$L1172)=1)),"",SUMIFS($G:$G,$L:$L,$L1172))</f>
        <v/>
      </c>
      <c r="K1172" s="5" t="str">
        <f>IF(OR($L1172="",NOT(COUNTIFS($L$2:$L1172,$L1172)=1)),"",SUMIFS($I:$I,$L:$L,$L1172))</f>
        <v/>
      </c>
      <c r="L1172" s="6" t="str">
        <f t="shared" si="166"/>
        <v/>
      </c>
      <c r="M1172" s="6">
        <f t="shared" si="167"/>
        <v>47</v>
      </c>
      <c r="N1172" s="6">
        <f t="shared" si="168"/>
        <v>22</v>
      </c>
      <c r="O1172" s="9" t="str">
        <f>IF(AND($B1172&lt;&gt;"",$C1172&lt;&gt;"",$B1172&lt;=$C1172),INDEX(Szabalyok!$C:$C,$N1172),"")</f>
        <v/>
      </c>
      <c r="P1172">
        <f t="shared" si="170"/>
        <v>0</v>
      </c>
    </row>
    <row r="1173" spans="1:16" x14ac:dyDescent="0.35">
      <c r="A1173">
        <f t="shared" si="169"/>
        <v>0</v>
      </c>
      <c r="B1173" s="4" t="str">
        <f>IF($M1173&gt;300,"",IF(OR(INDEX(Bemenet!$E$2:$E$301,$M1173)="",INDEX(Bemenet!$F$2:$F$301,$M1173)=""),"",MAX(INDEX(Bemenet!$E$2:$E$301,$M1173),INDEX(Szabalyok!$A:$A,$N1173))))</f>
        <v/>
      </c>
      <c r="C1173" s="4" t="str">
        <f>IF($B1173="","",MIN(INDEX(Bemenet!$F$2:$F$301,$M1173),INDEX(Szabalyok!$B:$B,$N1173)))</f>
        <v/>
      </c>
      <c r="D1173" s="5" t="str">
        <f>IF(AND($B1173&lt;&gt;"",$C1173&lt;&gt;"",$B1173&lt;=$C1173),INDEX(Bemenet!$G$2:$G$301,$M1173),"")</f>
        <v/>
      </c>
      <c r="E1173" s="6" t="str">
        <f>IF(AND($B1173&lt;&gt;"",$C1173&lt;&gt;"",$B1173&lt;=$C1173),INDEX(Bemenet!$D$2:$D$301,$M1173),"")</f>
        <v/>
      </c>
      <c r="F1173" s="5" t="str">
        <f t="shared" si="162"/>
        <v/>
      </c>
      <c r="G1173" s="5" t="str">
        <f t="shared" si="163"/>
        <v/>
      </c>
      <c r="H1173" s="9" t="str">
        <f t="shared" si="164"/>
        <v/>
      </c>
      <c r="I1173" s="5" t="str">
        <f t="shared" si="165"/>
        <v/>
      </c>
      <c r="J1173" s="5" t="str">
        <f>IF(OR($L1173="",NOT(COUNTIFS($L$2:$L1173,$L1173)=1)),"",SUMIFS($G:$G,$L:$L,$L1173))</f>
        <v/>
      </c>
      <c r="K1173" s="5" t="str">
        <f>IF(OR($L1173="",NOT(COUNTIFS($L$2:$L1173,$L1173)=1)),"",SUMIFS($I:$I,$L:$L,$L1173))</f>
        <v/>
      </c>
      <c r="L1173" s="6" t="str">
        <f t="shared" si="166"/>
        <v/>
      </c>
      <c r="M1173" s="6">
        <f t="shared" si="167"/>
        <v>47</v>
      </c>
      <c r="N1173" s="6">
        <f t="shared" si="168"/>
        <v>23</v>
      </c>
      <c r="O1173" s="9" t="str">
        <f>IF(AND($B1173&lt;&gt;"",$C1173&lt;&gt;"",$B1173&lt;=$C1173),INDEX(Szabalyok!$C:$C,$N1173),"")</f>
        <v/>
      </c>
      <c r="P1173">
        <f t="shared" si="170"/>
        <v>0</v>
      </c>
    </row>
    <row r="1174" spans="1:16" x14ac:dyDescent="0.35">
      <c r="A1174">
        <f t="shared" si="169"/>
        <v>0</v>
      </c>
      <c r="B1174" s="4" t="str">
        <f>IF($M1174&gt;300,"",IF(OR(INDEX(Bemenet!$E$2:$E$301,$M1174)="",INDEX(Bemenet!$F$2:$F$301,$M1174)=""),"",MAX(INDEX(Bemenet!$E$2:$E$301,$M1174),INDEX(Szabalyok!$A:$A,$N1174))))</f>
        <v/>
      </c>
      <c r="C1174" s="4" t="str">
        <f>IF($B1174="","",MIN(INDEX(Bemenet!$F$2:$F$301,$M1174),INDEX(Szabalyok!$B:$B,$N1174)))</f>
        <v/>
      </c>
      <c r="D1174" s="5" t="str">
        <f>IF(AND($B1174&lt;&gt;"",$C1174&lt;&gt;"",$B1174&lt;=$C1174),INDEX(Bemenet!$G$2:$G$301,$M1174),"")</f>
        <v/>
      </c>
      <c r="E1174" s="6" t="str">
        <f>IF(AND($B1174&lt;&gt;"",$C1174&lt;&gt;"",$B1174&lt;=$C1174),INDEX(Bemenet!$D$2:$D$301,$M1174),"")</f>
        <v/>
      </c>
      <c r="F1174" s="5" t="str">
        <f t="shared" si="162"/>
        <v/>
      </c>
      <c r="G1174" s="5" t="str">
        <f t="shared" si="163"/>
        <v/>
      </c>
      <c r="H1174" s="9" t="str">
        <f t="shared" si="164"/>
        <v/>
      </c>
      <c r="I1174" s="5" t="str">
        <f t="shared" si="165"/>
        <v/>
      </c>
      <c r="J1174" s="5" t="str">
        <f>IF(OR($L1174="",NOT(COUNTIFS($L$2:$L1174,$L1174)=1)),"",SUMIFS($G:$G,$L:$L,$L1174))</f>
        <v/>
      </c>
      <c r="K1174" s="5" t="str">
        <f>IF(OR($L1174="",NOT(COUNTIFS($L$2:$L1174,$L1174)=1)),"",SUMIFS($I:$I,$L:$L,$L1174))</f>
        <v/>
      </c>
      <c r="L1174" s="6" t="str">
        <f t="shared" si="166"/>
        <v/>
      </c>
      <c r="M1174" s="6">
        <f t="shared" si="167"/>
        <v>47</v>
      </c>
      <c r="N1174" s="6">
        <f t="shared" si="168"/>
        <v>24</v>
      </c>
      <c r="O1174" s="9" t="str">
        <f>IF(AND($B1174&lt;&gt;"",$C1174&lt;&gt;"",$B1174&lt;=$C1174),INDEX(Szabalyok!$C:$C,$N1174),"")</f>
        <v/>
      </c>
      <c r="P1174">
        <f t="shared" si="170"/>
        <v>0</v>
      </c>
    </row>
    <row r="1175" spans="1:16" x14ac:dyDescent="0.35">
      <c r="A1175">
        <f t="shared" si="169"/>
        <v>0</v>
      </c>
      <c r="B1175" s="4" t="str">
        <f>IF($M1175&gt;300,"",IF(OR(INDEX(Bemenet!$E$2:$E$301,$M1175)="",INDEX(Bemenet!$F$2:$F$301,$M1175)=""),"",MAX(INDEX(Bemenet!$E$2:$E$301,$M1175),INDEX(Szabalyok!$A:$A,$N1175))))</f>
        <v/>
      </c>
      <c r="C1175" s="4" t="str">
        <f>IF($B1175="","",MIN(INDEX(Bemenet!$F$2:$F$301,$M1175),INDEX(Szabalyok!$B:$B,$N1175)))</f>
        <v/>
      </c>
      <c r="D1175" s="5" t="str">
        <f>IF(AND($B1175&lt;&gt;"",$C1175&lt;&gt;"",$B1175&lt;=$C1175),INDEX(Bemenet!$G$2:$G$301,$M1175),"")</f>
        <v/>
      </c>
      <c r="E1175" s="6" t="str">
        <f>IF(AND($B1175&lt;&gt;"",$C1175&lt;&gt;"",$B1175&lt;=$C1175),INDEX(Bemenet!$D$2:$D$301,$M1175),"")</f>
        <v/>
      </c>
      <c r="F1175" s="5" t="str">
        <f t="shared" si="162"/>
        <v/>
      </c>
      <c r="G1175" s="5" t="str">
        <f t="shared" si="163"/>
        <v/>
      </c>
      <c r="H1175" s="9" t="str">
        <f t="shared" si="164"/>
        <v/>
      </c>
      <c r="I1175" s="5" t="str">
        <f t="shared" si="165"/>
        <v/>
      </c>
      <c r="J1175" s="5" t="str">
        <f>IF(OR($L1175="",NOT(COUNTIFS($L$2:$L1175,$L1175)=1)),"",SUMIFS($G:$G,$L:$L,$L1175))</f>
        <v/>
      </c>
      <c r="K1175" s="5" t="str">
        <f>IF(OR($L1175="",NOT(COUNTIFS($L$2:$L1175,$L1175)=1)),"",SUMIFS($I:$I,$L:$L,$L1175))</f>
        <v/>
      </c>
      <c r="L1175" s="6" t="str">
        <f t="shared" si="166"/>
        <v/>
      </c>
      <c r="M1175" s="6">
        <f t="shared" si="167"/>
        <v>47</v>
      </c>
      <c r="N1175" s="6">
        <f t="shared" si="168"/>
        <v>25</v>
      </c>
      <c r="O1175" s="9" t="str">
        <f>IF(AND($B1175&lt;&gt;"",$C1175&lt;&gt;"",$B1175&lt;=$C1175),INDEX(Szabalyok!$C:$C,$N1175),"")</f>
        <v/>
      </c>
      <c r="P1175">
        <f t="shared" si="170"/>
        <v>0</v>
      </c>
    </row>
    <row r="1176" spans="1:16" x14ac:dyDescent="0.35">
      <c r="A1176">
        <f t="shared" si="169"/>
        <v>0</v>
      </c>
      <c r="B1176" s="4" t="str">
        <f>IF($M1176&gt;300,"",IF(OR(INDEX(Bemenet!$E$2:$E$301,$M1176)="",INDEX(Bemenet!$F$2:$F$301,$M1176)=""),"",MAX(INDEX(Bemenet!$E$2:$E$301,$M1176),INDEX(Szabalyok!$A:$A,$N1176))))</f>
        <v/>
      </c>
      <c r="C1176" s="4" t="str">
        <f>IF($B1176="","",MIN(INDEX(Bemenet!$F$2:$F$301,$M1176),INDEX(Szabalyok!$B:$B,$N1176)))</f>
        <v/>
      </c>
      <c r="D1176" s="5" t="str">
        <f>IF(AND($B1176&lt;&gt;"",$C1176&lt;&gt;"",$B1176&lt;=$C1176),INDEX(Bemenet!$G$2:$G$301,$M1176),"")</f>
        <v/>
      </c>
      <c r="E1176" s="6" t="str">
        <f>IF(AND($B1176&lt;&gt;"",$C1176&lt;&gt;"",$B1176&lt;=$C1176),INDEX(Bemenet!$D$2:$D$301,$M1176),"")</f>
        <v/>
      </c>
      <c r="F1176" s="5" t="str">
        <f t="shared" si="162"/>
        <v/>
      </c>
      <c r="G1176" s="5" t="str">
        <f t="shared" si="163"/>
        <v/>
      </c>
      <c r="H1176" s="9" t="str">
        <f t="shared" si="164"/>
        <v/>
      </c>
      <c r="I1176" s="5" t="str">
        <f t="shared" si="165"/>
        <v/>
      </c>
      <c r="J1176" s="5" t="str">
        <f>IF(OR($L1176="",NOT(COUNTIFS($L$2:$L1176,$L1176)=1)),"",SUMIFS($G:$G,$L:$L,$L1176))</f>
        <v/>
      </c>
      <c r="K1176" s="5" t="str">
        <f>IF(OR($L1176="",NOT(COUNTIFS($L$2:$L1176,$L1176)=1)),"",SUMIFS($I:$I,$L:$L,$L1176))</f>
        <v/>
      </c>
      <c r="L1176" s="6" t="str">
        <f t="shared" si="166"/>
        <v/>
      </c>
      <c r="M1176" s="6">
        <f t="shared" si="167"/>
        <v>47</v>
      </c>
      <c r="N1176" s="6">
        <f t="shared" si="168"/>
        <v>26</v>
      </c>
      <c r="O1176" s="9" t="str">
        <f>IF(AND($B1176&lt;&gt;"",$C1176&lt;&gt;"",$B1176&lt;=$C1176),INDEX(Szabalyok!$C:$C,$N1176),"")</f>
        <v/>
      </c>
      <c r="P1176">
        <f t="shared" si="170"/>
        <v>0</v>
      </c>
    </row>
    <row r="1177" spans="1:16" x14ac:dyDescent="0.35">
      <c r="A1177">
        <f t="shared" si="169"/>
        <v>0</v>
      </c>
      <c r="B1177" s="4" t="str">
        <f>IF($M1177&gt;300,"",IF(OR(INDEX(Bemenet!$E$2:$E$301,$M1177)="",INDEX(Bemenet!$F$2:$F$301,$M1177)=""),"",MAX(INDEX(Bemenet!$E$2:$E$301,$M1177),INDEX(Szabalyok!$A:$A,$N1177))))</f>
        <v/>
      </c>
      <c r="C1177" s="4" t="str">
        <f>IF($B1177="","",MIN(INDEX(Bemenet!$F$2:$F$301,$M1177),INDEX(Szabalyok!$B:$B,$N1177)))</f>
        <v/>
      </c>
      <c r="D1177" s="5" t="str">
        <f>IF(AND($B1177&lt;&gt;"",$C1177&lt;&gt;"",$B1177&lt;=$C1177),INDEX(Bemenet!$G$2:$G$301,$M1177),"")</f>
        <v/>
      </c>
      <c r="E1177" s="6" t="str">
        <f>IF(AND($B1177&lt;&gt;"",$C1177&lt;&gt;"",$B1177&lt;=$C1177),INDEX(Bemenet!$D$2:$D$301,$M1177),"")</f>
        <v/>
      </c>
      <c r="F1177" s="5" t="str">
        <f t="shared" si="162"/>
        <v/>
      </c>
      <c r="G1177" s="5" t="str">
        <f t="shared" si="163"/>
        <v/>
      </c>
      <c r="H1177" s="9" t="str">
        <f t="shared" si="164"/>
        <v/>
      </c>
      <c r="I1177" s="5" t="str">
        <f t="shared" si="165"/>
        <v/>
      </c>
      <c r="J1177" s="5" t="str">
        <f>IF(OR($L1177="",NOT(COUNTIFS($L$2:$L1177,$L1177)=1)),"",SUMIFS($G:$G,$L:$L,$L1177))</f>
        <v/>
      </c>
      <c r="K1177" s="5" t="str">
        <f>IF(OR($L1177="",NOT(COUNTIFS($L$2:$L1177,$L1177)=1)),"",SUMIFS($I:$I,$L:$L,$L1177))</f>
        <v/>
      </c>
      <c r="L1177" s="6" t="str">
        <f t="shared" si="166"/>
        <v/>
      </c>
      <c r="M1177" s="6">
        <f t="shared" si="167"/>
        <v>48</v>
      </c>
      <c r="N1177" s="6">
        <f t="shared" si="168"/>
        <v>2</v>
      </c>
      <c r="O1177" s="9" t="str">
        <f>IF(AND($B1177&lt;&gt;"",$C1177&lt;&gt;"",$B1177&lt;=$C1177),INDEX(Szabalyok!$C:$C,$N1177),"")</f>
        <v/>
      </c>
      <c r="P1177">
        <f t="shared" si="170"/>
        <v>0</v>
      </c>
    </row>
    <row r="1178" spans="1:16" x14ac:dyDescent="0.35">
      <c r="A1178">
        <f t="shared" si="169"/>
        <v>0</v>
      </c>
      <c r="B1178" s="4" t="str">
        <f>IF($M1178&gt;300,"",IF(OR(INDEX(Bemenet!$E$2:$E$301,$M1178)="",INDEX(Bemenet!$F$2:$F$301,$M1178)=""),"",MAX(INDEX(Bemenet!$E$2:$E$301,$M1178),INDEX(Szabalyok!$A:$A,$N1178))))</f>
        <v/>
      </c>
      <c r="C1178" s="4" t="str">
        <f>IF($B1178="","",MIN(INDEX(Bemenet!$F$2:$F$301,$M1178),INDEX(Szabalyok!$B:$B,$N1178)))</f>
        <v/>
      </c>
      <c r="D1178" s="5" t="str">
        <f>IF(AND($B1178&lt;&gt;"",$C1178&lt;&gt;"",$B1178&lt;=$C1178),INDEX(Bemenet!$G$2:$G$301,$M1178),"")</f>
        <v/>
      </c>
      <c r="E1178" s="6" t="str">
        <f>IF(AND($B1178&lt;&gt;"",$C1178&lt;&gt;"",$B1178&lt;=$C1178),INDEX(Bemenet!$D$2:$D$301,$M1178),"")</f>
        <v/>
      </c>
      <c r="F1178" s="5" t="str">
        <f t="shared" si="162"/>
        <v/>
      </c>
      <c r="G1178" s="5" t="str">
        <f t="shared" si="163"/>
        <v/>
      </c>
      <c r="H1178" s="9" t="str">
        <f t="shared" si="164"/>
        <v/>
      </c>
      <c r="I1178" s="5" t="str">
        <f t="shared" si="165"/>
        <v/>
      </c>
      <c r="J1178" s="5" t="str">
        <f>IF(OR($L1178="",NOT(COUNTIFS($L$2:$L1178,$L1178)=1)),"",SUMIFS($G:$G,$L:$L,$L1178))</f>
        <v/>
      </c>
      <c r="K1178" s="5" t="str">
        <f>IF(OR($L1178="",NOT(COUNTIFS($L$2:$L1178,$L1178)=1)),"",SUMIFS($I:$I,$L:$L,$L1178))</f>
        <v/>
      </c>
      <c r="L1178" s="6" t="str">
        <f t="shared" si="166"/>
        <v/>
      </c>
      <c r="M1178" s="6">
        <f t="shared" si="167"/>
        <v>48</v>
      </c>
      <c r="N1178" s="6">
        <f t="shared" si="168"/>
        <v>3</v>
      </c>
      <c r="O1178" s="9" t="str">
        <f>IF(AND($B1178&lt;&gt;"",$C1178&lt;&gt;"",$B1178&lt;=$C1178),INDEX(Szabalyok!$C:$C,$N1178),"")</f>
        <v/>
      </c>
      <c r="P1178">
        <f t="shared" si="170"/>
        <v>0</v>
      </c>
    </row>
    <row r="1179" spans="1:16" x14ac:dyDescent="0.35">
      <c r="A1179">
        <f t="shared" si="169"/>
        <v>0</v>
      </c>
      <c r="B1179" s="4" t="str">
        <f>IF($M1179&gt;300,"",IF(OR(INDEX(Bemenet!$E$2:$E$301,$M1179)="",INDEX(Bemenet!$F$2:$F$301,$M1179)=""),"",MAX(INDEX(Bemenet!$E$2:$E$301,$M1179),INDEX(Szabalyok!$A:$A,$N1179))))</f>
        <v/>
      </c>
      <c r="C1179" s="4" t="str">
        <f>IF($B1179="","",MIN(INDEX(Bemenet!$F$2:$F$301,$M1179),INDEX(Szabalyok!$B:$B,$N1179)))</f>
        <v/>
      </c>
      <c r="D1179" s="5" t="str">
        <f>IF(AND($B1179&lt;&gt;"",$C1179&lt;&gt;"",$B1179&lt;=$C1179),INDEX(Bemenet!$G$2:$G$301,$M1179),"")</f>
        <v/>
      </c>
      <c r="E1179" s="6" t="str">
        <f>IF(AND($B1179&lt;&gt;"",$C1179&lt;&gt;"",$B1179&lt;=$C1179),INDEX(Bemenet!$D$2:$D$301,$M1179),"")</f>
        <v/>
      </c>
      <c r="F1179" s="5" t="str">
        <f t="shared" si="162"/>
        <v/>
      </c>
      <c r="G1179" s="5" t="str">
        <f t="shared" si="163"/>
        <v/>
      </c>
      <c r="H1179" s="9" t="str">
        <f t="shared" si="164"/>
        <v/>
      </c>
      <c r="I1179" s="5" t="str">
        <f t="shared" si="165"/>
        <v/>
      </c>
      <c r="J1179" s="5" t="str">
        <f>IF(OR($L1179="",NOT(COUNTIFS($L$2:$L1179,$L1179)=1)),"",SUMIFS($G:$G,$L:$L,$L1179))</f>
        <v/>
      </c>
      <c r="K1179" s="5" t="str">
        <f>IF(OR($L1179="",NOT(COUNTIFS($L$2:$L1179,$L1179)=1)),"",SUMIFS($I:$I,$L:$L,$L1179))</f>
        <v/>
      </c>
      <c r="L1179" s="6" t="str">
        <f t="shared" si="166"/>
        <v/>
      </c>
      <c r="M1179" s="6">
        <f t="shared" si="167"/>
        <v>48</v>
      </c>
      <c r="N1179" s="6">
        <f t="shared" si="168"/>
        <v>4</v>
      </c>
      <c r="O1179" s="9" t="str">
        <f>IF(AND($B1179&lt;&gt;"",$C1179&lt;&gt;"",$B1179&lt;=$C1179),INDEX(Szabalyok!$C:$C,$N1179),"")</f>
        <v/>
      </c>
      <c r="P1179">
        <f t="shared" si="170"/>
        <v>0</v>
      </c>
    </row>
    <row r="1180" spans="1:16" x14ac:dyDescent="0.35">
      <c r="A1180">
        <f t="shared" si="169"/>
        <v>0</v>
      </c>
      <c r="B1180" s="4" t="str">
        <f>IF($M1180&gt;300,"",IF(OR(INDEX(Bemenet!$E$2:$E$301,$M1180)="",INDEX(Bemenet!$F$2:$F$301,$M1180)=""),"",MAX(INDEX(Bemenet!$E$2:$E$301,$M1180),INDEX(Szabalyok!$A:$A,$N1180))))</f>
        <v/>
      </c>
      <c r="C1180" s="4" t="str">
        <f>IF($B1180="","",MIN(INDEX(Bemenet!$F$2:$F$301,$M1180),INDEX(Szabalyok!$B:$B,$N1180)))</f>
        <v/>
      </c>
      <c r="D1180" s="5" t="str">
        <f>IF(AND($B1180&lt;&gt;"",$C1180&lt;&gt;"",$B1180&lt;=$C1180),INDEX(Bemenet!$G$2:$G$301,$M1180),"")</f>
        <v/>
      </c>
      <c r="E1180" s="6" t="str">
        <f>IF(AND($B1180&lt;&gt;"",$C1180&lt;&gt;"",$B1180&lt;=$C1180),INDEX(Bemenet!$D$2:$D$301,$M1180),"")</f>
        <v/>
      </c>
      <c r="F1180" s="5" t="str">
        <f t="shared" si="162"/>
        <v/>
      </c>
      <c r="G1180" s="5" t="str">
        <f t="shared" si="163"/>
        <v/>
      </c>
      <c r="H1180" s="9" t="str">
        <f t="shared" si="164"/>
        <v/>
      </c>
      <c r="I1180" s="5" t="str">
        <f t="shared" si="165"/>
        <v/>
      </c>
      <c r="J1180" s="5" t="str">
        <f>IF(OR($L1180="",NOT(COUNTIFS($L$2:$L1180,$L1180)=1)),"",SUMIFS($G:$G,$L:$L,$L1180))</f>
        <v/>
      </c>
      <c r="K1180" s="5" t="str">
        <f>IF(OR($L1180="",NOT(COUNTIFS($L$2:$L1180,$L1180)=1)),"",SUMIFS($I:$I,$L:$L,$L1180))</f>
        <v/>
      </c>
      <c r="L1180" s="6" t="str">
        <f t="shared" si="166"/>
        <v/>
      </c>
      <c r="M1180" s="6">
        <f t="shared" si="167"/>
        <v>48</v>
      </c>
      <c r="N1180" s="6">
        <f t="shared" si="168"/>
        <v>5</v>
      </c>
      <c r="O1180" s="9" t="str">
        <f>IF(AND($B1180&lt;&gt;"",$C1180&lt;&gt;"",$B1180&lt;=$C1180),INDEX(Szabalyok!$C:$C,$N1180),"")</f>
        <v/>
      </c>
      <c r="P1180">
        <f t="shared" si="170"/>
        <v>0</v>
      </c>
    </row>
    <row r="1181" spans="1:16" x14ac:dyDescent="0.35">
      <c r="A1181">
        <f t="shared" si="169"/>
        <v>0</v>
      </c>
      <c r="B1181" s="4" t="str">
        <f>IF($M1181&gt;300,"",IF(OR(INDEX(Bemenet!$E$2:$E$301,$M1181)="",INDEX(Bemenet!$F$2:$F$301,$M1181)=""),"",MAX(INDEX(Bemenet!$E$2:$E$301,$M1181),INDEX(Szabalyok!$A:$A,$N1181))))</f>
        <v/>
      </c>
      <c r="C1181" s="4" t="str">
        <f>IF($B1181="","",MIN(INDEX(Bemenet!$F$2:$F$301,$M1181),INDEX(Szabalyok!$B:$B,$N1181)))</f>
        <v/>
      </c>
      <c r="D1181" s="5" t="str">
        <f>IF(AND($B1181&lt;&gt;"",$C1181&lt;&gt;"",$B1181&lt;=$C1181),INDEX(Bemenet!$G$2:$G$301,$M1181),"")</f>
        <v/>
      </c>
      <c r="E1181" s="6" t="str">
        <f>IF(AND($B1181&lt;&gt;"",$C1181&lt;&gt;"",$B1181&lt;=$C1181),INDEX(Bemenet!$D$2:$D$301,$M1181),"")</f>
        <v/>
      </c>
      <c r="F1181" s="5" t="str">
        <f t="shared" si="162"/>
        <v/>
      </c>
      <c r="G1181" s="5" t="str">
        <f t="shared" si="163"/>
        <v/>
      </c>
      <c r="H1181" s="9" t="str">
        <f t="shared" si="164"/>
        <v/>
      </c>
      <c r="I1181" s="5" t="str">
        <f t="shared" si="165"/>
        <v/>
      </c>
      <c r="J1181" s="5" t="str">
        <f>IF(OR($L1181="",NOT(COUNTIFS($L$2:$L1181,$L1181)=1)),"",SUMIFS($G:$G,$L:$L,$L1181))</f>
        <v/>
      </c>
      <c r="K1181" s="5" t="str">
        <f>IF(OR($L1181="",NOT(COUNTIFS($L$2:$L1181,$L1181)=1)),"",SUMIFS($I:$I,$L:$L,$L1181))</f>
        <v/>
      </c>
      <c r="L1181" s="6" t="str">
        <f t="shared" si="166"/>
        <v/>
      </c>
      <c r="M1181" s="6">
        <f t="shared" si="167"/>
        <v>48</v>
      </c>
      <c r="N1181" s="6">
        <f t="shared" si="168"/>
        <v>6</v>
      </c>
      <c r="O1181" s="9" t="str">
        <f>IF(AND($B1181&lt;&gt;"",$C1181&lt;&gt;"",$B1181&lt;=$C1181),INDEX(Szabalyok!$C:$C,$N1181),"")</f>
        <v/>
      </c>
      <c r="P1181">
        <f t="shared" si="170"/>
        <v>0</v>
      </c>
    </row>
    <row r="1182" spans="1:16" x14ac:dyDescent="0.35">
      <c r="A1182">
        <f t="shared" si="169"/>
        <v>0</v>
      </c>
      <c r="B1182" s="4" t="str">
        <f>IF($M1182&gt;300,"",IF(OR(INDEX(Bemenet!$E$2:$E$301,$M1182)="",INDEX(Bemenet!$F$2:$F$301,$M1182)=""),"",MAX(INDEX(Bemenet!$E$2:$E$301,$M1182),INDEX(Szabalyok!$A:$A,$N1182))))</f>
        <v/>
      </c>
      <c r="C1182" s="4" t="str">
        <f>IF($B1182="","",MIN(INDEX(Bemenet!$F$2:$F$301,$M1182),INDEX(Szabalyok!$B:$B,$N1182)))</f>
        <v/>
      </c>
      <c r="D1182" s="5" t="str">
        <f>IF(AND($B1182&lt;&gt;"",$C1182&lt;&gt;"",$B1182&lt;=$C1182),INDEX(Bemenet!$G$2:$G$301,$M1182),"")</f>
        <v/>
      </c>
      <c r="E1182" s="6" t="str">
        <f>IF(AND($B1182&lt;&gt;"",$C1182&lt;&gt;"",$B1182&lt;=$C1182),INDEX(Bemenet!$D$2:$D$301,$M1182),"")</f>
        <v/>
      </c>
      <c r="F1182" s="5" t="str">
        <f t="shared" si="162"/>
        <v/>
      </c>
      <c r="G1182" s="5" t="str">
        <f t="shared" si="163"/>
        <v/>
      </c>
      <c r="H1182" s="9" t="str">
        <f t="shared" si="164"/>
        <v/>
      </c>
      <c r="I1182" s="5" t="str">
        <f t="shared" si="165"/>
        <v/>
      </c>
      <c r="J1182" s="5" t="str">
        <f>IF(OR($L1182="",NOT(COUNTIFS($L$2:$L1182,$L1182)=1)),"",SUMIFS($G:$G,$L:$L,$L1182))</f>
        <v/>
      </c>
      <c r="K1182" s="5" t="str">
        <f>IF(OR($L1182="",NOT(COUNTIFS($L$2:$L1182,$L1182)=1)),"",SUMIFS($I:$I,$L:$L,$L1182))</f>
        <v/>
      </c>
      <c r="L1182" s="6" t="str">
        <f t="shared" si="166"/>
        <v/>
      </c>
      <c r="M1182" s="6">
        <f t="shared" si="167"/>
        <v>48</v>
      </c>
      <c r="N1182" s="6">
        <f t="shared" si="168"/>
        <v>7</v>
      </c>
      <c r="O1182" s="9" t="str">
        <f>IF(AND($B1182&lt;&gt;"",$C1182&lt;&gt;"",$B1182&lt;=$C1182),INDEX(Szabalyok!$C:$C,$N1182),"")</f>
        <v/>
      </c>
      <c r="P1182">
        <f t="shared" si="170"/>
        <v>0</v>
      </c>
    </row>
    <row r="1183" spans="1:16" x14ac:dyDescent="0.35">
      <c r="A1183">
        <f t="shared" si="169"/>
        <v>0</v>
      </c>
      <c r="B1183" s="4" t="str">
        <f>IF($M1183&gt;300,"",IF(OR(INDEX(Bemenet!$E$2:$E$301,$M1183)="",INDEX(Bemenet!$F$2:$F$301,$M1183)=""),"",MAX(INDEX(Bemenet!$E$2:$E$301,$M1183),INDEX(Szabalyok!$A:$A,$N1183))))</f>
        <v/>
      </c>
      <c r="C1183" s="4" t="str">
        <f>IF($B1183="","",MIN(INDEX(Bemenet!$F$2:$F$301,$M1183),INDEX(Szabalyok!$B:$B,$N1183)))</f>
        <v/>
      </c>
      <c r="D1183" s="5" t="str">
        <f>IF(AND($B1183&lt;&gt;"",$C1183&lt;&gt;"",$B1183&lt;=$C1183),INDEX(Bemenet!$G$2:$G$301,$M1183),"")</f>
        <v/>
      </c>
      <c r="E1183" s="6" t="str">
        <f>IF(AND($B1183&lt;&gt;"",$C1183&lt;&gt;"",$B1183&lt;=$C1183),INDEX(Bemenet!$D$2:$D$301,$M1183),"")</f>
        <v/>
      </c>
      <c r="F1183" s="5" t="str">
        <f t="shared" si="162"/>
        <v/>
      </c>
      <c r="G1183" s="5" t="str">
        <f t="shared" si="163"/>
        <v/>
      </c>
      <c r="H1183" s="9" t="str">
        <f t="shared" si="164"/>
        <v/>
      </c>
      <c r="I1183" s="5" t="str">
        <f t="shared" si="165"/>
        <v/>
      </c>
      <c r="J1183" s="5" t="str">
        <f>IF(OR($L1183="",NOT(COUNTIFS($L$2:$L1183,$L1183)=1)),"",SUMIFS($G:$G,$L:$L,$L1183))</f>
        <v/>
      </c>
      <c r="K1183" s="5" t="str">
        <f>IF(OR($L1183="",NOT(COUNTIFS($L$2:$L1183,$L1183)=1)),"",SUMIFS($I:$I,$L:$L,$L1183))</f>
        <v/>
      </c>
      <c r="L1183" s="6" t="str">
        <f t="shared" si="166"/>
        <v/>
      </c>
      <c r="M1183" s="6">
        <f t="shared" si="167"/>
        <v>48</v>
      </c>
      <c r="N1183" s="6">
        <f t="shared" si="168"/>
        <v>8</v>
      </c>
      <c r="O1183" s="9" t="str">
        <f>IF(AND($B1183&lt;&gt;"",$C1183&lt;&gt;"",$B1183&lt;=$C1183),INDEX(Szabalyok!$C:$C,$N1183),"")</f>
        <v/>
      </c>
      <c r="P1183">
        <f t="shared" si="170"/>
        <v>0</v>
      </c>
    </row>
    <row r="1184" spans="1:16" x14ac:dyDescent="0.35">
      <c r="A1184">
        <f t="shared" si="169"/>
        <v>0</v>
      </c>
      <c r="B1184" s="4" t="str">
        <f>IF($M1184&gt;300,"",IF(OR(INDEX(Bemenet!$E$2:$E$301,$M1184)="",INDEX(Bemenet!$F$2:$F$301,$M1184)=""),"",MAX(INDEX(Bemenet!$E$2:$E$301,$M1184),INDEX(Szabalyok!$A:$A,$N1184))))</f>
        <v/>
      </c>
      <c r="C1184" s="4" t="str">
        <f>IF($B1184="","",MIN(INDEX(Bemenet!$F$2:$F$301,$M1184),INDEX(Szabalyok!$B:$B,$N1184)))</f>
        <v/>
      </c>
      <c r="D1184" s="5" t="str">
        <f>IF(AND($B1184&lt;&gt;"",$C1184&lt;&gt;"",$B1184&lt;=$C1184),INDEX(Bemenet!$G$2:$G$301,$M1184),"")</f>
        <v/>
      </c>
      <c r="E1184" s="6" t="str">
        <f>IF(AND($B1184&lt;&gt;"",$C1184&lt;&gt;"",$B1184&lt;=$C1184),INDEX(Bemenet!$D$2:$D$301,$M1184),"")</f>
        <v/>
      </c>
      <c r="F1184" s="5" t="str">
        <f t="shared" si="162"/>
        <v/>
      </c>
      <c r="G1184" s="5" t="str">
        <f t="shared" si="163"/>
        <v/>
      </c>
      <c r="H1184" s="9" t="str">
        <f t="shared" si="164"/>
        <v/>
      </c>
      <c r="I1184" s="5" t="str">
        <f t="shared" si="165"/>
        <v/>
      </c>
      <c r="J1184" s="5" t="str">
        <f>IF(OR($L1184="",NOT(COUNTIFS($L$2:$L1184,$L1184)=1)),"",SUMIFS($G:$G,$L:$L,$L1184))</f>
        <v/>
      </c>
      <c r="K1184" s="5" t="str">
        <f>IF(OR($L1184="",NOT(COUNTIFS($L$2:$L1184,$L1184)=1)),"",SUMIFS($I:$I,$L:$L,$L1184))</f>
        <v/>
      </c>
      <c r="L1184" s="6" t="str">
        <f t="shared" si="166"/>
        <v/>
      </c>
      <c r="M1184" s="6">
        <f t="shared" si="167"/>
        <v>48</v>
      </c>
      <c r="N1184" s="6">
        <f t="shared" si="168"/>
        <v>9</v>
      </c>
      <c r="O1184" s="9" t="str">
        <f>IF(AND($B1184&lt;&gt;"",$C1184&lt;&gt;"",$B1184&lt;=$C1184),INDEX(Szabalyok!$C:$C,$N1184),"")</f>
        <v/>
      </c>
      <c r="P1184">
        <f t="shared" si="170"/>
        <v>0</v>
      </c>
    </row>
    <row r="1185" spans="1:16" x14ac:dyDescent="0.35">
      <c r="A1185">
        <f t="shared" si="169"/>
        <v>0</v>
      </c>
      <c r="B1185" s="4" t="str">
        <f>IF($M1185&gt;300,"",IF(OR(INDEX(Bemenet!$E$2:$E$301,$M1185)="",INDEX(Bemenet!$F$2:$F$301,$M1185)=""),"",MAX(INDEX(Bemenet!$E$2:$E$301,$M1185),INDEX(Szabalyok!$A:$A,$N1185))))</f>
        <v/>
      </c>
      <c r="C1185" s="4" t="str">
        <f>IF($B1185="","",MIN(INDEX(Bemenet!$F$2:$F$301,$M1185),INDEX(Szabalyok!$B:$B,$N1185)))</f>
        <v/>
      </c>
      <c r="D1185" s="5" t="str">
        <f>IF(AND($B1185&lt;&gt;"",$C1185&lt;&gt;"",$B1185&lt;=$C1185),INDEX(Bemenet!$G$2:$G$301,$M1185),"")</f>
        <v/>
      </c>
      <c r="E1185" s="6" t="str">
        <f>IF(AND($B1185&lt;&gt;"",$C1185&lt;&gt;"",$B1185&lt;=$C1185),INDEX(Bemenet!$D$2:$D$301,$M1185),"")</f>
        <v/>
      </c>
      <c r="F1185" s="5" t="str">
        <f t="shared" si="162"/>
        <v/>
      </c>
      <c r="G1185" s="5" t="str">
        <f t="shared" si="163"/>
        <v/>
      </c>
      <c r="H1185" s="9" t="str">
        <f t="shared" si="164"/>
        <v/>
      </c>
      <c r="I1185" s="5" t="str">
        <f t="shared" si="165"/>
        <v/>
      </c>
      <c r="J1185" s="5" t="str">
        <f>IF(OR($L1185="",NOT(COUNTIFS($L$2:$L1185,$L1185)=1)),"",SUMIFS($G:$G,$L:$L,$L1185))</f>
        <v/>
      </c>
      <c r="K1185" s="5" t="str">
        <f>IF(OR($L1185="",NOT(COUNTIFS($L$2:$L1185,$L1185)=1)),"",SUMIFS($I:$I,$L:$L,$L1185))</f>
        <v/>
      </c>
      <c r="L1185" s="6" t="str">
        <f t="shared" si="166"/>
        <v/>
      </c>
      <c r="M1185" s="6">
        <f t="shared" si="167"/>
        <v>48</v>
      </c>
      <c r="N1185" s="6">
        <f t="shared" si="168"/>
        <v>10</v>
      </c>
      <c r="O1185" s="9" t="str">
        <f>IF(AND($B1185&lt;&gt;"",$C1185&lt;&gt;"",$B1185&lt;=$C1185),INDEX(Szabalyok!$C:$C,$N1185),"")</f>
        <v/>
      </c>
      <c r="P1185">
        <f t="shared" si="170"/>
        <v>0</v>
      </c>
    </row>
    <row r="1186" spans="1:16" x14ac:dyDescent="0.35">
      <c r="A1186">
        <f t="shared" si="169"/>
        <v>0</v>
      </c>
      <c r="B1186" s="4" t="str">
        <f>IF($M1186&gt;300,"",IF(OR(INDEX(Bemenet!$E$2:$E$301,$M1186)="",INDEX(Bemenet!$F$2:$F$301,$M1186)=""),"",MAX(INDEX(Bemenet!$E$2:$E$301,$M1186),INDEX(Szabalyok!$A:$A,$N1186))))</f>
        <v/>
      </c>
      <c r="C1186" s="4" t="str">
        <f>IF($B1186="","",MIN(INDEX(Bemenet!$F$2:$F$301,$M1186),INDEX(Szabalyok!$B:$B,$N1186)))</f>
        <v/>
      </c>
      <c r="D1186" s="5" t="str">
        <f>IF(AND($B1186&lt;&gt;"",$C1186&lt;&gt;"",$B1186&lt;=$C1186),INDEX(Bemenet!$G$2:$G$301,$M1186),"")</f>
        <v/>
      </c>
      <c r="E1186" s="6" t="str">
        <f>IF(AND($B1186&lt;&gt;"",$C1186&lt;&gt;"",$B1186&lt;=$C1186),INDEX(Bemenet!$D$2:$D$301,$M1186),"")</f>
        <v/>
      </c>
      <c r="F1186" s="5" t="str">
        <f t="shared" si="162"/>
        <v/>
      </c>
      <c r="G1186" s="5" t="str">
        <f t="shared" si="163"/>
        <v/>
      </c>
      <c r="H1186" s="9" t="str">
        <f t="shared" si="164"/>
        <v/>
      </c>
      <c r="I1186" s="5" t="str">
        <f t="shared" si="165"/>
        <v/>
      </c>
      <c r="J1186" s="5" t="str">
        <f>IF(OR($L1186="",NOT(COUNTIFS($L$2:$L1186,$L1186)=1)),"",SUMIFS($G:$G,$L:$L,$L1186))</f>
        <v/>
      </c>
      <c r="K1186" s="5" t="str">
        <f>IF(OR($L1186="",NOT(COUNTIFS($L$2:$L1186,$L1186)=1)),"",SUMIFS($I:$I,$L:$L,$L1186))</f>
        <v/>
      </c>
      <c r="L1186" s="6" t="str">
        <f t="shared" si="166"/>
        <v/>
      </c>
      <c r="M1186" s="6">
        <f t="shared" si="167"/>
        <v>48</v>
      </c>
      <c r="N1186" s="6">
        <f t="shared" si="168"/>
        <v>11</v>
      </c>
      <c r="O1186" s="9" t="str">
        <f>IF(AND($B1186&lt;&gt;"",$C1186&lt;&gt;"",$B1186&lt;=$C1186),INDEX(Szabalyok!$C:$C,$N1186),"")</f>
        <v/>
      </c>
      <c r="P1186">
        <f t="shared" si="170"/>
        <v>0</v>
      </c>
    </row>
    <row r="1187" spans="1:16" x14ac:dyDescent="0.35">
      <c r="A1187">
        <f t="shared" si="169"/>
        <v>0</v>
      </c>
      <c r="B1187" s="4" t="str">
        <f>IF($M1187&gt;300,"",IF(OR(INDEX(Bemenet!$E$2:$E$301,$M1187)="",INDEX(Bemenet!$F$2:$F$301,$M1187)=""),"",MAX(INDEX(Bemenet!$E$2:$E$301,$M1187),INDEX(Szabalyok!$A:$A,$N1187))))</f>
        <v/>
      </c>
      <c r="C1187" s="4" t="str">
        <f>IF($B1187="","",MIN(INDEX(Bemenet!$F$2:$F$301,$M1187),INDEX(Szabalyok!$B:$B,$N1187)))</f>
        <v/>
      </c>
      <c r="D1187" s="5" t="str">
        <f>IF(AND($B1187&lt;&gt;"",$C1187&lt;&gt;"",$B1187&lt;=$C1187),INDEX(Bemenet!$G$2:$G$301,$M1187),"")</f>
        <v/>
      </c>
      <c r="E1187" s="6" t="str">
        <f>IF(AND($B1187&lt;&gt;"",$C1187&lt;&gt;"",$B1187&lt;=$C1187),INDEX(Bemenet!$D$2:$D$301,$M1187),"")</f>
        <v/>
      </c>
      <c r="F1187" s="5" t="str">
        <f t="shared" si="162"/>
        <v/>
      </c>
      <c r="G1187" s="5" t="str">
        <f t="shared" si="163"/>
        <v/>
      </c>
      <c r="H1187" s="9" t="str">
        <f t="shared" si="164"/>
        <v/>
      </c>
      <c r="I1187" s="5" t="str">
        <f t="shared" si="165"/>
        <v/>
      </c>
      <c r="J1187" s="5" t="str">
        <f>IF(OR($L1187="",NOT(COUNTIFS($L$2:$L1187,$L1187)=1)),"",SUMIFS($G:$G,$L:$L,$L1187))</f>
        <v/>
      </c>
      <c r="K1187" s="5" t="str">
        <f>IF(OR($L1187="",NOT(COUNTIFS($L$2:$L1187,$L1187)=1)),"",SUMIFS($I:$I,$L:$L,$L1187))</f>
        <v/>
      </c>
      <c r="L1187" s="6" t="str">
        <f t="shared" si="166"/>
        <v/>
      </c>
      <c r="M1187" s="6">
        <f t="shared" si="167"/>
        <v>48</v>
      </c>
      <c r="N1187" s="6">
        <f t="shared" si="168"/>
        <v>12</v>
      </c>
      <c r="O1187" s="9" t="str">
        <f>IF(AND($B1187&lt;&gt;"",$C1187&lt;&gt;"",$B1187&lt;=$C1187),INDEX(Szabalyok!$C:$C,$N1187),"")</f>
        <v/>
      </c>
      <c r="P1187">
        <f t="shared" si="170"/>
        <v>0</v>
      </c>
    </row>
    <row r="1188" spans="1:16" x14ac:dyDescent="0.35">
      <c r="A1188">
        <f t="shared" si="169"/>
        <v>0</v>
      </c>
      <c r="B1188" s="4" t="str">
        <f>IF($M1188&gt;300,"",IF(OR(INDEX(Bemenet!$E$2:$E$301,$M1188)="",INDEX(Bemenet!$F$2:$F$301,$M1188)=""),"",MAX(INDEX(Bemenet!$E$2:$E$301,$M1188),INDEX(Szabalyok!$A:$A,$N1188))))</f>
        <v/>
      </c>
      <c r="C1188" s="4" t="str">
        <f>IF($B1188="","",MIN(INDEX(Bemenet!$F$2:$F$301,$M1188),INDEX(Szabalyok!$B:$B,$N1188)))</f>
        <v/>
      </c>
      <c r="D1188" s="5" t="str">
        <f>IF(AND($B1188&lt;&gt;"",$C1188&lt;&gt;"",$B1188&lt;=$C1188),INDEX(Bemenet!$G$2:$G$301,$M1188),"")</f>
        <v/>
      </c>
      <c r="E1188" s="6" t="str">
        <f>IF(AND($B1188&lt;&gt;"",$C1188&lt;&gt;"",$B1188&lt;=$C1188),INDEX(Bemenet!$D$2:$D$301,$M1188),"")</f>
        <v/>
      </c>
      <c r="F1188" s="5" t="str">
        <f t="shared" si="162"/>
        <v/>
      </c>
      <c r="G1188" s="5" t="str">
        <f t="shared" si="163"/>
        <v/>
      </c>
      <c r="H1188" s="9" t="str">
        <f t="shared" si="164"/>
        <v/>
      </c>
      <c r="I1188" s="5" t="str">
        <f t="shared" si="165"/>
        <v/>
      </c>
      <c r="J1188" s="5" t="str">
        <f>IF(OR($L1188="",NOT(COUNTIFS($L$2:$L1188,$L1188)=1)),"",SUMIFS($G:$G,$L:$L,$L1188))</f>
        <v/>
      </c>
      <c r="K1188" s="5" t="str">
        <f>IF(OR($L1188="",NOT(COUNTIFS($L$2:$L1188,$L1188)=1)),"",SUMIFS($I:$I,$L:$L,$L1188))</f>
        <v/>
      </c>
      <c r="L1188" s="6" t="str">
        <f t="shared" si="166"/>
        <v/>
      </c>
      <c r="M1188" s="6">
        <f t="shared" si="167"/>
        <v>48</v>
      </c>
      <c r="N1188" s="6">
        <f t="shared" si="168"/>
        <v>13</v>
      </c>
      <c r="O1188" s="9" t="str">
        <f>IF(AND($B1188&lt;&gt;"",$C1188&lt;&gt;"",$B1188&lt;=$C1188),INDEX(Szabalyok!$C:$C,$N1188),"")</f>
        <v/>
      </c>
      <c r="P1188">
        <f t="shared" si="170"/>
        <v>0</v>
      </c>
    </row>
    <row r="1189" spans="1:16" x14ac:dyDescent="0.35">
      <c r="A1189">
        <f t="shared" si="169"/>
        <v>0</v>
      </c>
      <c r="B1189" s="4" t="str">
        <f>IF($M1189&gt;300,"",IF(OR(INDEX(Bemenet!$E$2:$E$301,$M1189)="",INDEX(Bemenet!$F$2:$F$301,$M1189)=""),"",MAX(INDEX(Bemenet!$E$2:$E$301,$M1189),INDEX(Szabalyok!$A:$A,$N1189))))</f>
        <v/>
      </c>
      <c r="C1189" s="4" t="str">
        <f>IF($B1189="","",MIN(INDEX(Bemenet!$F$2:$F$301,$M1189),INDEX(Szabalyok!$B:$B,$N1189)))</f>
        <v/>
      </c>
      <c r="D1189" s="5" t="str">
        <f>IF(AND($B1189&lt;&gt;"",$C1189&lt;&gt;"",$B1189&lt;=$C1189),INDEX(Bemenet!$G$2:$G$301,$M1189),"")</f>
        <v/>
      </c>
      <c r="E1189" s="6" t="str">
        <f>IF(AND($B1189&lt;&gt;"",$C1189&lt;&gt;"",$B1189&lt;=$C1189),INDEX(Bemenet!$D$2:$D$301,$M1189),"")</f>
        <v/>
      </c>
      <c r="F1189" s="5" t="str">
        <f t="shared" si="162"/>
        <v/>
      </c>
      <c r="G1189" s="5" t="str">
        <f t="shared" si="163"/>
        <v/>
      </c>
      <c r="H1189" s="9" t="str">
        <f t="shared" si="164"/>
        <v/>
      </c>
      <c r="I1189" s="5" t="str">
        <f t="shared" si="165"/>
        <v/>
      </c>
      <c r="J1189" s="5" t="str">
        <f>IF(OR($L1189="",NOT(COUNTIFS($L$2:$L1189,$L1189)=1)),"",SUMIFS($G:$G,$L:$L,$L1189))</f>
        <v/>
      </c>
      <c r="K1189" s="5" t="str">
        <f>IF(OR($L1189="",NOT(COUNTIFS($L$2:$L1189,$L1189)=1)),"",SUMIFS($I:$I,$L:$L,$L1189))</f>
        <v/>
      </c>
      <c r="L1189" s="6" t="str">
        <f t="shared" si="166"/>
        <v/>
      </c>
      <c r="M1189" s="6">
        <f t="shared" si="167"/>
        <v>48</v>
      </c>
      <c r="N1189" s="6">
        <f t="shared" si="168"/>
        <v>14</v>
      </c>
      <c r="O1189" s="9" t="str">
        <f>IF(AND($B1189&lt;&gt;"",$C1189&lt;&gt;"",$B1189&lt;=$C1189),INDEX(Szabalyok!$C:$C,$N1189),"")</f>
        <v/>
      </c>
      <c r="P1189">
        <f t="shared" si="170"/>
        <v>0</v>
      </c>
    </row>
    <row r="1190" spans="1:16" x14ac:dyDescent="0.35">
      <c r="A1190">
        <f t="shared" si="169"/>
        <v>0</v>
      </c>
      <c r="B1190" s="4" t="str">
        <f>IF($M1190&gt;300,"",IF(OR(INDEX(Bemenet!$E$2:$E$301,$M1190)="",INDEX(Bemenet!$F$2:$F$301,$M1190)=""),"",MAX(INDEX(Bemenet!$E$2:$E$301,$M1190),INDEX(Szabalyok!$A:$A,$N1190))))</f>
        <v/>
      </c>
      <c r="C1190" s="4" t="str">
        <f>IF($B1190="","",MIN(INDEX(Bemenet!$F$2:$F$301,$M1190),INDEX(Szabalyok!$B:$B,$N1190)))</f>
        <v/>
      </c>
      <c r="D1190" s="5" t="str">
        <f>IF(AND($B1190&lt;&gt;"",$C1190&lt;&gt;"",$B1190&lt;=$C1190),INDEX(Bemenet!$G$2:$G$301,$M1190),"")</f>
        <v/>
      </c>
      <c r="E1190" s="6" t="str">
        <f>IF(AND($B1190&lt;&gt;"",$C1190&lt;&gt;"",$B1190&lt;=$C1190),INDEX(Bemenet!$D$2:$D$301,$M1190),"")</f>
        <v/>
      </c>
      <c r="F1190" s="5" t="str">
        <f t="shared" si="162"/>
        <v/>
      </c>
      <c r="G1190" s="5" t="str">
        <f t="shared" si="163"/>
        <v/>
      </c>
      <c r="H1190" s="9" t="str">
        <f t="shared" si="164"/>
        <v/>
      </c>
      <c r="I1190" s="5" t="str">
        <f t="shared" si="165"/>
        <v/>
      </c>
      <c r="J1190" s="5" t="str">
        <f>IF(OR($L1190="",NOT(COUNTIFS($L$2:$L1190,$L1190)=1)),"",SUMIFS($G:$G,$L:$L,$L1190))</f>
        <v/>
      </c>
      <c r="K1190" s="5" t="str">
        <f>IF(OR($L1190="",NOT(COUNTIFS($L$2:$L1190,$L1190)=1)),"",SUMIFS($I:$I,$L:$L,$L1190))</f>
        <v/>
      </c>
      <c r="L1190" s="6" t="str">
        <f t="shared" si="166"/>
        <v/>
      </c>
      <c r="M1190" s="6">
        <f t="shared" si="167"/>
        <v>48</v>
      </c>
      <c r="N1190" s="6">
        <f t="shared" si="168"/>
        <v>15</v>
      </c>
      <c r="O1190" s="9" t="str">
        <f>IF(AND($B1190&lt;&gt;"",$C1190&lt;&gt;"",$B1190&lt;=$C1190),INDEX(Szabalyok!$C:$C,$N1190),"")</f>
        <v/>
      </c>
      <c r="P1190">
        <f t="shared" si="170"/>
        <v>0</v>
      </c>
    </row>
    <row r="1191" spans="1:16" x14ac:dyDescent="0.35">
      <c r="A1191">
        <f t="shared" si="169"/>
        <v>0</v>
      </c>
      <c r="B1191" s="4" t="str">
        <f>IF($M1191&gt;300,"",IF(OR(INDEX(Bemenet!$E$2:$E$301,$M1191)="",INDEX(Bemenet!$F$2:$F$301,$M1191)=""),"",MAX(INDEX(Bemenet!$E$2:$E$301,$M1191),INDEX(Szabalyok!$A:$A,$N1191))))</f>
        <v/>
      </c>
      <c r="C1191" s="4" t="str">
        <f>IF($B1191="","",MIN(INDEX(Bemenet!$F$2:$F$301,$M1191),INDEX(Szabalyok!$B:$B,$N1191)))</f>
        <v/>
      </c>
      <c r="D1191" s="5" t="str">
        <f>IF(AND($B1191&lt;&gt;"",$C1191&lt;&gt;"",$B1191&lt;=$C1191),INDEX(Bemenet!$G$2:$G$301,$M1191),"")</f>
        <v/>
      </c>
      <c r="E1191" s="6" t="str">
        <f>IF(AND($B1191&lt;&gt;"",$C1191&lt;&gt;"",$B1191&lt;=$C1191),INDEX(Bemenet!$D$2:$D$301,$M1191),"")</f>
        <v/>
      </c>
      <c r="F1191" s="5" t="str">
        <f t="shared" si="162"/>
        <v/>
      </c>
      <c r="G1191" s="5" t="str">
        <f t="shared" si="163"/>
        <v/>
      </c>
      <c r="H1191" s="9" t="str">
        <f t="shared" si="164"/>
        <v/>
      </c>
      <c r="I1191" s="5" t="str">
        <f t="shared" si="165"/>
        <v/>
      </c>
      <c r="J1191" s="5" t="str">
        <f>IF(OR($L1191="",NOT(COUNTIFS($L$2:$L1191,$L1191)=1)),"",SUMIFS($G:$G,$L:$L,$L1191))</f>
        <v/>
      </c>
      <c r="K1191" s="5" t="str">
        <f>IF(OR($L1191="",NOT(COUNTIFS($L$2:$L1191,$L1191)=1)),"",SUMIFS($I:$I,$L:$L,$L1191))</f>
        <v/>
      </c>
      <c r="L1191" s="6" t="str">
        <f t="shared" si="166"/>
        <v/>
      </c>
      <c r="M1191" s="6">
        <f t="shared" si="167"/>
        <v>48</v>
      </c>
      <c r="N1191" s="6">
        <f t="shared" si="168"/>
        <v>16</v>
      </c>
      <c r="O1191" s="9" t="str">
        <f>IF(AND($B1191&lt;&gt;"",$C1191&lt;&gt;"",$B1191&lt;=$C1191),INDEX(Szabalyok!$C:$C,$N1191),"")</f>
        <v/>
      </c>
      <c r="P1191">
        <f t="shared" si="170"/>
        <v>0</v>
      </c>
    </row>
    <row r="1192" spans="1:16" x14ac:dyDescent="0.35">
      <c r="A1192">
        <f t="shared" si="169"/>
        <v>0</v>
      </c>
      <c r="B1192" s="4" t="str">
        <f>IF($M1192&gt;300,"",IF(OR(INDEX(Bemenet!$E$2:$E$301,$M1192)="",INDEX(Bemenet!$F$2:$F$301,$M1192)=""),"",MAX(INDEX(Bemenet!$E$2:$E$301,$M1192),INDEX(Szabalyok!$A:$A,$N1192))))</f>
        <v/>
      </c>
      <c r="C1192" s="4" t="str">
        <f>IF($B1192="","",MIN(INDEX(Bemenet!$F$2:$F$301,$M1192),INDEX(Szabalyok!$B:$B,$N1192)))</f>
        <v/>
      </c>
      <c r="D1192" s="5" t="str">
        <f>IF(AND($B1192&lt;&gt;"",$C1192&lt;&gt;"",$B1192&lt;=$C1192),INDEX(Bemenet!$G$2:$G$301,$M1192),"")</f>
        <v/>
      </c>
      <c r="E1192" s="6" t="str">
        <f>IF(AND($B1192&lt;&gt;"",$C1192&lt;&gt;"",$B1192&lt;=$C1192),INDEX(Bemenet!$D$2:$D$301,$M1192),"")</f>
        <v/>
      </c>
      <c r="F1192" s="5" t="str">
        <f t="shared" si="162"/>
        <v/>
      </c>
      <c r="G1192" s="5" t="str">
        <f t="shared" si="163"/>
        <v/>
      </c>
      <c r="H1192" s="9" t="str">
        <f t="shared" si="164"/>
        <v/>
      </c>
      <c r="I1192" s="5" t="str">
        <f t="shared" si="165"/>
        <v/>
      </c>
      <c r="J1192" s="5" t="str">
        <f>IF(OR($L1192="",NOT(COUNTIFS($L$2:$L1192,$L1192)=1)),"",SUMIFS($G:$G,$L:$L,$L1192))</f>
        <v/>
      </c>
      <c r="K1192" s="5" t="str">
        <f>IF(OR($L1192="",NOT(COUNTIFS($L$2:$L1192,$L1192)=1)),"",SUMIFS($I:$I,$L:$L,$L1192))</f>
        <v/>
      </c>
      <c r="L1192" s="6" t="str">
        <f t="shared" si="166"/>
        <v/>
      </c>
      <c r="M1192" s="6">
        <f t="shared" si="167"/>
        <v>48</v>
      </c>
      <c r="N1192" s="6">
        <f t="shared" si="168"/>
        <v>17</v>
      </c>
      <c r="O1192" s="9" t="str">
        <f>IF(AND($B1192&lt;&gt;"",$C1192&lt;&gt;"",$B1192&lt;=$C1192),INDEX(Szabalyok!$C:$C,$N1192),"")</f>
        <v/>
      </c>
      <c r="P1192">
        <f t="shared" si="170"/>
        <v>0</v>
      </c>
    </row>
    <row r="1193" spans="1:16" x14ac:dyDescent="0.35">
      <c r="A1193">
        <f t="shared" si="169"/>
        <v>0</v>
      </c>
      <c r="B1193" s="4" t="str">
        <f>IF($M1193&gt;300,"",IF(OR(INDEX(Bemenet!$E$2:$E$301,$M1193)="",INDEX(Bemenet!$F$2:$F$301,$M1193)=""),"",MAX(INDEX(Bemenet!$E$2:$E$301,$M1193),INDEX(Szabalyok!$A:$A,$N1193))))</f>
        <v/>
      </c>
      <c r="C1193" s="4" t="str">
        <f>IF($B1193="","",MIN(INDEX(Bemenet!$F$2:$F$301,$M1193),INDEX(Szabalyok!$B:$B,$N1193)))</f>
        <v/>
      </c>
      <c r="D1193" s="5" t="str">
        <f>IF(AND($B1193&lt;&gt;"",$C1193&lt;&gt;"",$B1193&lt;=$C1193),INDEX(Bemenet!$G$2:$G$301,$M1193),"")</f>
        <v/>
      </c>
      <c r="E1193" s="6" t="str">
        <f>IF(AND($B1193&lt;&gt;"",$C1193&lt;&gt;"",$B1193&lt;=$C1193),INDEX(Bemenet!$D$2:$D$301,$M1193),"")</f>
        <v/>
      </c>
      <c r="F1193" s="5" t="str">
        <f t="shared" si="162"/>
        <v/>
      </c>
      <c r="G1193" s="5" t="str">
        <f t="shared" si="163"/>
        <v/>
      </c>
      <c r="H1193" s="9" t="str">
        <f t="shared" si="164"/>
        <v/>
      </c>
      <c r="I1193" s="5" t="str">
        <f t="shared" si="165"/>
        <v/>
      </c>
      <c r="J1193" s="5" t="str">
        <f>IF(OR($L1193="",NOT(COUNTIFS($L$2:$L1193,$L1193)=1)),"",SUMIFS($G:$G,$L:$L,$L1193))</f>
        <v/>
      </c>
      <c r="K1193" s="5" t="str">
        <f>IF(OR($L1193="",NOT(COUNTIFS($L$2:$L1193,$L1193)=1)),"",SUMIFS($I:$I,$L:$L,$L1193))</f>
        <v/>
      </c>
      <c r="L1193" s="6" t="str">
        <f t="shared" si="166"/>
        <v/>
      </c>
      <c r="M1193" s="6">
        <f t="shared" si="167"/>
        <v>48</v>
      </c>
      <c r="N1193" s="6">
        <f t="shared" si="168"/>
        <v>18</v>
      </c>
      <c r="O1193" s="9" t="str">
        <f>IF(AND($B1193&lt;&gt;"",$C1193&lt;&gt;"",$B1193&lt;=$C1193),INDEX(Szabalyok!$C:$C,$N1193),"")</f>
        <v/>
      </c>
      <c r="P1193">
        <f t="shared" si="170"/>
        <v>0</v>
      </c>
    </row>
    <row r="1194" spans="1:16" x14ac:dyDescent="0.35">
      <c r="A1194">
        <f t="shared" si="169"/>
        <v>0</v>
      </c>
      <c r="B1194" s="4" t="str">
        <f>IF($M1194&gt;300,"",IF(OR(INDEX(Bemenet!$E$2:$E$301,$M1194)="",INDEX(Bemenet!$F$2:$F$301,$M1194)=""),"",MAX(INDEX(Bemenet!$E$2:$E$301,$M1194),INDEX(Szabalyok!$A:$A,$N1194))))</f>
        <v/>
      </c>
      <c r="C1194" s="4" t="str">
        <f>IF($B1194="","",MIN(INDEX(Bemenet!$F$2:$F$301,$M1194),INDEX(Szabalyok!$B:$B,$N1194)))</f>
        <v/>
      </c>
      <c r="D1194" s="5" t="str">
        <f>IF(AND($B1194&lt;&gt;"",$C1194&lt;&gt;"",$B1194&lt;=$C1194),INDEX(Bemenet!$G$2:$G$301,$M1194),"")</f>
        <v/>
      </c>
      <c r="E1194" s="6" t="str">
        <f>IF(AND($B1194&lt;&gt;"",$C1194&lt;&gt;"",$B1194&lt;=$C1194),INDEX(Bemenet!$D$2:$D$301,$M1194),"")</f>
        <v/>
      </c>
      <c r="F1194" s="5" t="str">
        <f t="shared" si="162"/>
        <v/>
      </c>
      <c r="G1194" s="5" t="str">
        <f t="shared" si="163"/>
        <v/>
      </c>
      <c r="H1194" s="9" t="str">
        <f t="shared" si="164"/>
        <v/>
      </c>
      <c r="I1194" s="5" t="str">
        <f t="shared" si="165"/>
        <v/>
      </c>
      <c r="J1194" s="5" t="str">
        <f>IF(OR($L1194="",NOT(COUNTIFS($L$2:$L1194,$L1194)=1)),"",SUMIFS($G:$G,$L:$L,$L1194))</f>
        <v/>
      </c>
      <c r="K1194" s="5" t="str">
        <f>IF(OR($L1194="",NOT(COUNTIFS($L$2:$L1194,$L1194)=1)),"",SUMIFS($I:$I,$L:$L,$L1194))</f>
        <v/>
      </c>
      <c r="L1194" s="6" t="str">
        <f t="shared" si="166"/>
        <v/>
      </c>
      <c r="M1194" s="6">
        <f t="shared" si="167"/>
        <v>48</v>
      </c>
      <c r="N1194" s="6">
        <f t="shared" si="168"/>
        <v>19</v>
      </c>
      <c r="O1194" s="9" t="str">
        <f>IF(AND($B1194&lt;&gt;"",$C1194&lt;&gt;"",$B1194&lt;=$C1194),INDEX(Szabalyok!$C:$C,$N1194),"")</f>
        <v/>
      </c>
      <c r="P1194">
        <f t="shared" si="170"/>
        <v>0</v>
      </c>
    </row>
    <row r="1195" spans="1:16" x14ac:dyDescent="0.35">
      <c r="A1195">
        <f t="shared" si="169"/>
        <v>0</v>
      </c>
      <c r="B1195" s="4" t="str">
        <f>IF($M1195&gt;300,"",IF(OR(INDEX(Bemenet!$E$2:$E$301,$M1195)="",INDEX(Bemenet!$F$2:$F$301,$M1195)=""),"",MAX(INDEX(Bemenet!$E$2:$E$301,$M1195),INDEX(Szabalyok!$A:$A,$N1195))))</f>
        <v/>
      </c>
      <c r="C1195" s="4" t="str">
        <f>IF($B1195="","",MIN(INDEX(Bemenet!$F$2:$F$301,$M1195),INDEX(Szabalyok!$B:$B,$N1195)))</f>
        <v/>
      </c>
      <c r="D1195" s="5" t="str">
        <f>IF(AND($B1195&lt;&gt;"",$C1195&lt;&gt;"",$B1195&lt;=$C1195),INDEX(Bemenet!$G$2:$G$301,$M1195),"")</f>
        <v/>
      </c>
      <c r="E1195" s="6" t="str">
        <f>IF(AND($B1195&lt;&gt;"",$C1195&lt;&gt;"",$B1195&lt;=$C1195),INDEX(Bemenet!$D$2:$D$301,$M1195),"")</f>
        <v/>
      </c>
      <c r="F1195" s="5" t="str">
        <f t="shared" si="162"/>
        <v/>
      </c>
      <c r="G1195" s="5" t="str">
        <f t="shared" si="163"/>
        <v/>
      </c>
      <c r="H1195" s="9" t="str">
        <f t="shared" si="164"/>
        <v/>
      </c>
      <c r="I1195" s="5" t="str">
        <f t="shared" si="165"/>
        <v/>
      </c>
      <c r="J1195" s="5" t="str">
        <f>IF(OR($L1195="",NOT(COUNTIFS($L$2:$L1195,$L1195)=1)),"",SUMIFS($G:$G,$L:$L,$L1195))</f>
        <v/>
      </c>
      <c r="K1195" s="5" t="str">
        <f>IF(OR($L1195="",NOT(COUNTIFS($L$2:$L1195,$L1195)=1)),"",SUMIFS($I:$I,$L:$L,$L1195))</f>
        <v/>
      </c>
      <c r="L1195" s="6" t="str">
        <f t="shared" si="166"/>
        <v/>
      </c>
      <c r="M1195" s="6">
        <f t="shared" si="167"/>
        <v>48</v>
      </c>
      <c r="N1195" s="6">
        <f t="shared" si="168"/>
        <v>20</v>
      </c>
      <c r="O1195" s="9" t="str">
        <f>IF(AND($B1195&lt;&gt;"",$C1195&lt;&gt;"",$B1195&lt;=$C1195),INDEX(Szabalyok!$C:$C,$N1195),"")</f>
        <v/>
      </c>
      <c r="P1195">
        <f t="shared" si="170"/>
        <v>0</v>
      </c>
    </row>
    <row r="1196" spans="1:16" x14ac:dyDescent="0.35">
      <c r="A1196">
        <f t="shared" si="169"/>
        <v>0</v>
      </c>
      <c r="B1196" s="4" t="str">
        <f>IF($M1196&gt;300,"",IF(OR(INDEX(Bemenet!$E$2:$E$301,$M1196)="",INDEX(Bemenet!$F$2:$F$301,$M1196)=""),"",MAX(INDEX(Bemenet!$E$2:$E$301,$M1196),INDEX(Szabalyok!$A:$A,$N1196))))</f>
        <v/>
      </c>
      <c r="C1196" s="4" t="str">
        <f>IF($B1196="","",MIN(INDEX(Bemenet!$F$2:$F$301,$M1196),INDEX(Szabalyok!$B:$B,$N1196)))</f>
        <v/>
      </c>
      <c r="D1196" s="5" t="str">
        <f>IF(AND($B1196&lt;&gt;"",$C1196&lt;&gt;"",$B1196&lt;=$C1196),INDEX(Bemenet!$G$2:$G$301,$M1196),"")</f>
        <v/>
      </c>
      <c r="E1196" s="6" t="str">
        <f>IF(AND($B1196&lt;&gt;"",$C1196&lt;&gt;"",$B1196&lt;=$C1196),INDEX(Bemenet!$D$2:$D$301,$M1196),"")</f>
        <v/>
      </c>
      <c r="F1196" s="5" t="str">
        <f t="shared" si="162"/>
        <v/>
      </c>
      <c r="G1196" s="5" t="str">
        <f t="shared" si="163"/>
        <v/>
      </c>
      <c r="H1196" s="9" t="str">
        <f t="shared" si="164"/>
        <v/>
      </c>
      <c r="I1196" s="5" t="str">
        <f t="shared" si="165"/>
        <v/>
      </c>
      <c r="J1196" s="5" t="str">
        <f>IF(OR($L1196="",NOT(COUNTIFS($L$2:$L1196,$L1196)=1)),"",SUMIFS($G:$G,$L:$L,$L1196))</f>
        <v/>
      </c>
      <c r="K1196" s="5" t="str">
        <f>IF(OR($L1196="",NOT(COUNTIFS($L$2:$L1196,$L1196)=1)),"",SUMIFS($I:$I,$L:$L,$L1196))</f>
        <v/>
      </c>
      <c r="L1196" s="6" t="str">
        <f t="shared" si="166"/>
        <v/>
      </c>
      <c r="M1196" s="6">
        <f t="shared" si="167"/>
        <v>48</v>
      </c>
      <c r="N1196" s="6">
        <f t="shared" si="168"/>
        <v>21</v>
      </c>
      <c r="O1196" s="9" t="str">
        <f>IF(AND($B1196&lt;&gt;"",$C1196&lt;&gt;"",$B1196&lt;=$C1196),INDEX(Szabalyok!$C:$C,$N1196),"")</f>
        <v/>
      </c>
      <c r="P1196">
        <f t="shared" si="170"/>
        <v>0</v>
      </c>
    </row>
    <row r="1197" spans="1:16" x14ac:dyDescent="0.35">
      <c r="A1197">
        <f t="shared" si="169"/>
        <v>0</v>
      </c>
      <c r="B1197" s="4" t="str">
        <f>IF($M1197&gt;300,"",IF(OR(INDEX(Bemenet!$E$2:$E$301,$M1197)="",INDEX(Bemenet!$F$2:$F$301,$M1197)=""),"",MAX(INDEX(Bemenet!$E$2:$E$301,$M1197),INDEX(Szabalyok!$A:$A,$N1197))))</f>
        <v/>
      </c>
      <c r="C1197" s="4" t="str">
        <f>IF($B1197="","",MIN(INDEX(Bemenet!$F$2:$F$301,$M1197),INDEX(Szabalyok!$B:$B,$N1197)))</f>
        <v/>
      </c>
      <c r="D1197" s="5" t="str">
        <f>IF(AND($B1197&lt;&gt;"",$C1197&lt;&gt;"",$B1197&lt;=$C1197),INDEX(Bemenet!$G$2:$G$301,$M1197),"")</f>
        <v/>
      </c>
      <c r="E1197" s="6" t="str">
        <f>IF(AND($B1197&lt;&gt;"",$C1197&lt;&gt;"",$B1197&lt;=$C1197),INDEX(Bemenet!$D$2:$D$301,$M1197),"")</f>
        <v/>
      </c>
      <c r="F1197" s="5" t="str">
        <f t="shared" si="162"/>
        <v/>
      </c>
      <c r="G1197" s="5" t="str">
        <f t="shared" si="163"/>
        <v/>
      </c>
      <c r="H1197" s="9" t="str">
        <f t="shared" si="164"/>
        <v/>
      </c>
      <c r="I1197" s="5" t="str">
        <f t="shared" si="165"/>
        <v/>
      </c>
      <c r="J1197" s="5" t="str">
        <f>IF(OR($L1197="",NOT(COUNTIFS($L$2:$L1197,$L1197)=1)),"",SUMIFS($G:$G,$L:$L,$L1197))</f>
        <v/>
      </c>
      <c r="K1197" s="5" t="str">
        <f>IF(OR($L1197="",NOT(COUNTIFS($L$2:$L1197,$L1197)=1)),"",SUMIFS($I:$I,$L:$L,$L1197))</f>
        <v/>
      </c>
      <c r="L1197" s="6" t="str">
        <f t="shared" si="166"/>
        <v/>
      </c>
      <c r="M1197" s="6">
        <f t="shared" si="167"/>
        <v>48</v>
      </c>
      <c r="N1197" s="6">
        <f t="shared" si="168"/>
        <v>22</v>
      </c>
      <c r="O1197" s="9" t="str">
        <f>IF(AND($B1197&lt;&gt;"",$C1197&lt;&gt;"",$B1197&lt;=$C1197),INDEX(Szabalyok!$C:$C,$N1197),"")</f>
        <v/>
      </c>
      <c r="P1197">
        <f t="shared" si="170"/>
        <v>0</v>
      </c>
    </row>
    <row r="1198" spans="1:16" x14ac:dyDescent="0.35">
      <c r="A1198">
        <f t="shared" si="169"/>
        <v>0</v>
      </c>
      <c r="B1198" s="4" t="str">
        <f>IF($M1198&gt;300,"",IF(OR(INDEX(Bemenet!$E$2:$E$301,$M1198)="",INDEX(Bemenet!$F$2:$F$301,$M1198)=""),"",MAX(INDEX(Bemenet!$E$2:$E$301,$M1198),INDEX(Szabalyok!$A:$A,$N1198))))</f>
        <v/>
      </c>
      <c r="C1198" s="4" t="str">
        <f>IF($B1198="","",MIN(INDEX(Bemenet!$F$2:$F$301,$M1198),INDEX(Szabalyok!$B:$B,$N1198)))</f>
        <v/>
      </c>
      <c r="D1198" s="5" t="str">
        <f>IF(AND($B1198&lt;&gt;"",$C1198&lt;&gt;"",$B1198&lt;=$C1198),INDEX(Bemenet!$G$2:$G$301,$M1198),"")</f>
        <v/>
      </c>
      <c r="E1198" s="6" t="str">
        <f>IF(AND($B1198&lt;&gt;"",$C1198&lt;&gt;"",$B1198&lt;=$C1198),INDEX(Bemenet!$D$2:$D$301,$M1198),"")</f>
        <v/>
      </c>
      <c r="F1198" s="5" t="str">
        <f t="shared" si="162"/>
        <v/>
      </c>
      <c r="G1198" s="5" t="str">
        <f t="shared" si="163"/>
        <v/>
      </c>
      <c r="H1198" s="9" t="str">
        <f t="shared" si="164"/>
        <v/>
      </c>
      <c r="I1198" s="5" t="str">
        <f t="shared" si="165"/>
        <v/>
      </c>
      <c r="J1198" s="5" t="str">
        <f>IF(OR($L1198="",NOT(COUNTIFS($L$2:$L1198,$L1198)=1)),"",SUMIFS($G:$G,$L:$L,$L1198))</f>
        <v/>
      </c>
      <c r="K1198" s="5" t="str">
        <f>IF(OR($L1198="",NOT(COUNTIFS($L$2:$L1198,$L1198)=1)),"",SUMIFS($I:$I,$L:$L,$L1198))</f>
        <v/>
      </c>
      <c r="L1198" s="6" t="str">
        <f t="shared" si="166"/>
        <v/>
      </c>
      <c r="M1198" s="6">
        <f t="shared" si="167"/>
        <v>48</v>
      </c>
      <c r="N1198" s="6">
        <f t="shared" si="168"/>
        <v>23</v>
      </c>
      <c r="O1198" s="9" t="str">
        <f>IF(AND($B1198&lt;&gt;"",$C1198&lt;&gt;"",$B1198&lt;=$C1198),INDEX(Szabalyok!$C:$C,$N1198),"")</f>
        <v/>
      </c>
      <c r="P1198">
        <f t="shared" si="170"/>
        <v>0</v>
      </c>
    </row>
    <row r="1199" spans="1:16" x14ac:dyDescent="0.35">
      <c r="A1199">
        <f t="shared" si="169"/>
        <v>0</v>
      </c>
      <c r="B1199" s="4" t="str">
        <f>IF($M1199&gt;300,"",IF(OR(INDEX(Bemenet!$E$2:$E$301,$M1199)="",INDEX(Bemenet!$F$2:$F$301,$M1199)=""),"",MAX(INDEX(Bemenet!$E$2:$E$301,$M1199),INDEX(Szabalyok!$A:$A,$N1199))))</f>
        <v/>
      </c>
      <c r="C1199" s="4" t="str">
        <f>IF($B1199="","",MIN(INDEX(Bemenet!$F$2:$F$301,$M1199),INDEX(Szabalyok!$B:$B,$N1199)))</f>
        <v/>
      </c>
      <c r="D1199" s="5" t="str">
        <f>IF(AND($B1199&lt;&gt;"",$C1199&lt;&gt;"",$B1199&lt;=$C1199),INDEX(Bemenet!$G$2:$G$301,$M1199),"")</f>
        <v/>
      </c>
      <c r="E1199" s="6" t="str">
        <f>IF(AND($B1199&lt;&gt;"",$C1199&lt;&gt;"",$B1199&lt;=$C1199),INDEX(Bemenet!$D$2:$D$301,$M1199),"")</f>
        <v/>
      </c>
      <c r="F1199" s="5" t="str">
        <f t="shared" si="162"/>
        <v/>
      </c>
      <c r="G1199" s="5" t="str">
        <f t="shared" si="163"/>
        <v/>
      </c>
      <c r="H1199" s="9" t="str">
        <f t="shared" si="164"/>
        <v/>
      </c>
      <c r="I1199" s="5" t="str">
        <f t="shared" si="165"/>
        <v/>
      </c>
      <c r="J1199" s="5" t="str">
        <f>IF(OR($L1199="",NOT(COUNTIFS($L$2:$L1199,$L1199)=1)),"",SUMIFS($G:$G,$L:$L,$L1199))</f>
        <v/>
      </c>
      <c r="K1199" s="5" t="str">
        <f>IF(OR($L1199="",NOT(COUNTIFS($L$2:$L1199,$L1199)=1)),"",SUMIFS($I:$I,$L:$L,$L1199))</f>
        <v/>
      </c>
      <c r="L1199" s="6" t="str">
        <f t="shared" si="166"/>
        <v/>
      </c>
      <c r="M1199" s="6">
        <f t="shared" si="167"/>
        <v>48</v>
      </c>
      <c r="N1199" s="6">
        <f t="shared" si="168"/>
        <v>24</v>
      </c>
      <c r="O1199" s="9" t="str">
        <f>IF(AND($B1199&lt;&gt;"",$C1199&lt;&gt;"",$B1199&lt;=$C1199),INDEX(Szabalyok!$C:$C,$N1199),"")</f>
        <v/>
      </c>
      <c r="P1199">
        <f t="shared" si="170"/>
        <v>0</v>
      </c>
    </row>
    <row r="1200" spans="1:16" x14ac:dyDescent="0.35">
      <c r="A1200">
        <f t="shared" si="169"/>
        <v>0</v>
      </c>
      <c r="B1200" s="4" t="str">
        <f>IF($M1200&gt;300,"",IF(OR(INDEX(Bemenet!$E$2:$E$301,$M1200)="",INDEX(Bemenet!$F$2:$F$301,$M1200)=""),"",MAX(INDEX(Bemenet!$E$2:$E$301,$M1200),INDEX(Szabalyok!$A:$A,$N1200))))</f>
        <v/>
      </c>
      <c r="C1200" s="4" t="str">
        <f>IF($B1200="","",MIN(INDEX(Bemenet!$F$2:$F$301,$M1200),INDEX(Szabalyok!$B:$B,$N1200)))</f>
        <v/>
      </c>
      <c r="D1200" s="5" t="str">
        <f>IF(AND($B1200&lt;&gt;"",$C1200&lt;&gt;"",$B1200&lt;=$C1200),INDEX(Bemenet!$G$2:$G$301,$M1200),"")</f>
        <v/>
      </c>
      <c r="E1200" s="6" t="str">
        <f>IF(AND($B1200&lt;&gt;"",$C1200&lt;&gt;"",$B1200&lt;=$C1200),INDEX(Bemenet!$D$2:$D$301,$M1200),"")</f>
        <v/>
      </c>
      <c r="F1200" s="5" t="str">
        <f t="shared" si="162"/>
        <v/>
      </c>
      <c r="G1200" s="5" t="str">
        <f t="shared" si="163"/>
        <v/>
      </c>
      <c r="H1200" s="9" t="str">
        <f t="shared" si="164"/>
        <v/>
      </c>
      <c r="I1200" s="5" t="str">
        <f t="shared" si="165"/>
        <v/>
      </c>
      <c r="J1200" s="5" t="str">
        <f>IF(OR($L1200="",NOT(COUNTIFS($L$2:$L1200,$L1200)=1)),"",SUMIFS($G:$G,$L:$L,$L1200))</f>
        <v/>
      </c>
      <c r="K1200" s="5" t="str">
        <f>IF(OR($L1200="",NOT(COUNTIFS($L$2:$L1200,$L1200)=1)),"",SUMIFS($I:$I,$L:$L,$L1200))</f>
        <v/>
      </c>
      <c r="L1200" s="6" t="str">
        <f t="shared" si="166"/>
        <v/>
      </c>
      <c r="M1200" s="6">
        <f t="shared" si="167"/>
        <v>48</v>
      </c>
      <c r="N1200" s="6">
        <f t="shared" si="168"/>
        <v>25</v>
      </c>
      <c r="O1200" s="9" t="str">
        <f>IF(AND($B1200&lt;&gt;"",$C1200&lt;&gt;"",$B1200&lt;=$C1200),INDEX(Szabalyok!$C:$C,$N1200),"")</f>
        <v/>
      </c>
      <c r="P1200">
        <f t="shared" si="170"/>
        <v>0</v>
      </c>
    </row>
    <row r="1201" spans="1:16" x14ac:dyDescent="0.35">
      <c r="A1201">
        <f t="shared" si="169"/>
        <v>0</v>
      </c>
      <c r="B1201" s="4" t="str">
        <f>IF($M1201&gt;300,"",IF(OR(INDEX(Bemenet!$E$2:$E$301,$M1201)="",INDEX(Bemenet!$F$2:$F$301,$M1201)=""),"",MAX(INDEX(Bemenet!$E$2:$E$301,$M1201),INDEX(Szabalyok!$A:$A,$N1201))))</f>
        <v/>
      </c>
      <c r="C1201" s="4" t="str">
        <f>IF($B1201="","",MIN(INDEX(Bemenet!$F$2:$F$301,$M1201),INDEX(Szabalyok!$B:$B,$N1201)))</f>
        <v/>
      </c>
      <c r="D1201" s="5" t="str">
        <f>IF(AND($B1201&lt;&gt;"",$C1201&lt;&gt;"",$B1201&lt;=$C1201),INDEX(Bemenet!$G$2:$G$301,$M1201),"")</f>
        <v/>
      </c>
      <c r="E1201" s="6" t="str">
        <f>IF(AND($B1201&lt;&gt;"",$C1201&lt;&gt;"",$B1201&lt;=$C1201),INDEX(Bemenet!$D$2:$D$301,$M1201),"")</f>
        <v/>
      </c>
      <c r="F1201" s="5" t="str">
        <f t="shared" si="162"/>
        <v/>
      </c>
      <c r="G1201" s="5" t="str">
        <f t="shared" si="163"/>
        <v/>
      </c>
      <c r="H1201" s="9" t="str">
        <f t="shared" si="164"/>
        <v/>
      </c>
      <c r="I1201" s="5" t="str">
        <f t="shared" si="165"/>
        <v/>
      </c>
      <c r="J1201" s="5" t="str">
        <f>IF(OR($L1201="",NOT(COUNTIFS($L$2:$L1201,$L1201)=1)),"",SUMIFS($G:$G,$L:$L,$L1201))</f>
        <v/>
      </c>
      <c r="K1201" s="5" t="str">
        <f>IF(OR($L1201="",NOT(COUNTIFS($L$2:$L1201,$L1201)=1)),"",SUMIFS($I:$I,$L:$L,$L1201))</f>
        <v/>
      </c>
      <c r="L1201" s="6" t="str">
        <f t="shared" si="166"/>
        <v/>
      </c>
      <c r="M1201" s="6">
        <f t="shared" si="167"/>
        <v>48</v>
      </c>
      <c r="N1201" s="6">
        <f t="shared" si="168"/>
        <v>26</v>
      </c>
      <c r="O1201" s="9" t="str">
        <f>IF(AND($B1201&lt;&gt;"",$C1201&lt;&gt;"",$B1201&lt;=$C1201),INDEX(Szabalyok!$C:$C,$N1201),"")</f>
        <v/>
      </c>
      <c r="P1201">
        <f t="shared" si="170"/>
        <v>0</v>
      </c>
    </row>
    <row r="1202" spans="1:16" x14ac:dyDescent="0.35">
      <c r="A1202">
        <f t="shared" si="169"/>
        <v>0</v>
      </c>
      <c r="B1202" s="4" t="str">
        <f>IF($M1202&gt;300,"",IF(OR(INDEX(Bemenet!$E$2:$E$301,$M1202)="",INDEX(Bemenet!$F$2:$F$301,$M1202)=""),"",MAX(INDEX(Bemenet!$E$2:$E$301,$M1202),INDEX(Szabalyok!$A:$A,$N1202))))</f>
        <v/>
      </c>
      <c r="C1202" s="4" t="str">
        <f>IF($B1202="","",MIN(INDEX(Bemenet!$F$2:$F$301,$M1202),INDEX(Szabalyok!$B:$B,$N1202)))</f>
        <v/>
      </c>
      <c r="D1202" s="5" t="str">
        <f>IF(AND($B1202&lt;&gt;"",$C1202&lt;&gt;"",$B1202&lt;=$C1202),INDEX(Bemenet!$G$2:$G$301,$M1202),"")</f>
        <v/>
      </c>
      <c r="E1202" s="6" t="str">
        <f>IF(AND($B1202&lt;&gt;"",$C1202&lt;&gt;"",$B1202&lt;=$C1202),INDEX(Bemenet!$D$2:$D$301,$M1202),"")</f>
        <v/>
      </c>
      <c r="F1202" s="5" t="str">
        <f t="shared" si="162"/>
        <v/>
      </c>
      <c r="G1202" s="5" t="str">
        <f t="shared" si="163"/>
        <v/>
      </c>
      <c r="H1202" s="9" t="str">
        <f t="shared" si="164"/>
        <v/>
      </c>
      <c r="I1202" s="5" t="str">
        <f t="shared" si="165"/>
        <v/>
      </c>
      <c r="J1202" s="5" t="str">
        <f>IF(OR($L1202="",NOT(COUNTIFS($L$2:$L1202,$L1202)=1)),"",SUMIFS($G:$G,$L:$L,$L1202))</f>
        <v/>
      </c>
      <c r="K1202" s="5" t="str">
        <f>IF(OR($L1202="",NOT(COUNTIFS($L$2:$L1202,$L1202)=1)),"",SUMIFS($I:$I,$L:$L,$L1202))</f>
        <v/>
      </c>
      <c r="L1202" s="6" t="str">
        <f t="shared" si="166"/>
        <v/>
      </c>
      <c r="M1202" s="6">
        <f t="shared" si="167"/>
        <v>49</v>
      </c>
      <c r="N1202" s="6">
        <f t="shared" si="168"/>
        <v>2</v>
      </c>
      <c r="O1202" s="9" t="str">
        <f>IF(AND($B1202&lt;&gt;"",$C1202&lt;&gt;"",$B1202&lt;=$C1202),INDEX(Szabalyok!$C:$C,$N1202),"")</f>
        <v/>
      </c>
      <c r="P1202">
        <f t="shared" si="170"/>
        <v>0</v>
      </c>
    </row>
    <row r="1203" spans="1:16" x14ac:dyDescent="0.35">
      <c r="A1203">
        <f t="shared" si="169"/>
        <v>0</v>
      </c>
      <c r="B1203" s="4" t="str">
        <f>IF($M1203&gt;300,"",IF(OR(INDEX(Bemenet!$E$2:$E$301,$M1203)="",INDEX(Bemenet!$F$2:$F$301,$M1203)=""),"",MAX(INDEX(Bemenet!$E$2:$E$301,$M1203),INDEX(Szabalyok!$A:$A,$N1203))))</f>
        <v/>
      </c>
      <c r="C1203" s="4" t="str">
        <f>IF($B1203="","",MIN(INDEX(Bemenet!$F$2:$F$301,$M1203),INDEX(Szabalyok!$B:$B,$N1203)))</f>
        <v/>
      </c>
      <c r="D1203" s="5" t="str">
        <f>IF(AND($B1203&lt;&gt;"",$C1203&lt;&gt;"",$B1203&lt;=$C1203),INDEX(Bemenet!$G$2:$G$301,$M1203),"")</f>
        <v/>
      </c>
      <c r="E1203" s="6" t="str">
        <f>IF(AND($B1203&lt;&gt;"",$C1203&lt;&gt;"",$B1203&lt;=$C1203),INDEX(Bemenet!$D$2:$D$301,$M1203),"")</f>
        <v/>
      </c>
      <c r="F1203" s="5" t="str">
        <f t="shared" si="162"/>
        <v/>
      </c>
      <c r="G1203" s="5" t="str">
        <f t="shared" si="163"/>
        <v/>
      </c>
      <c r="H1203" s="9" t="str">
        <f t="shared" si="164"/>
        <v/>
      </c>
      <c r="I1203" s="5" t="str">
        <f t="shared" si="165"/>
        <v/>
      </c>
      <c r="J1203" s="5" t="str">
        <f>IF(OR($L1203="",NOT(COUNTIFS($L$2:$L1203,$L1203)=1)),"",SUMIFS($G:$G,$L:$L,$L1203))</f>
        <v/>
      </c>
      <c r="K1203" s="5" t="str">
        <f>IF(OR($L1203="",NOT(COUNTIFS($L$2:$L1203,$L1203)=1)),"",SUMIFS($I:$I,$L:$L,$L1203))</f>
        <v/>
      </c>
      <c r="L1203" s="6" t="str">
        <f t="shared" si="166"/>
        <v/>
      </c>
      <c r="M1203" s="6">
        <f t="shared" si="167"/>
        <v>49</v>
      </c>
      <c r="N1203" s="6">
        <f t="shared" si="168"/>
        <v>3</v>
      </c>
      <c r="O1203" s="9" t="str">
        <f>IF(AND($B1203&lt;&gt;"",$C1203&lt;&gt;"",$B1203&lt;=$C1203),INDEX(Szabalyok!$C:$C,$N1203),"")</f>
        <v/>
      </c>
      <c r="P1203">
        <f t="shared" si="170"/>
        <v>0</v>
      </c>
    </row>
    <row r="1204" spans="1:16" x14ac:dyDescent="0.35">
      <c r="A1204">
        <f t="shared" si="169"/>
        <v>0</v>
      </c>
      <c r="B1204" s="4" t="str">
        <f>IF($M1204&gt;300,"",IF(OR(INDEX(Bemenet!$E$2:$E$301,$M1204)="",INDEX(Bemenet!$F$2:$F$301,$M1204)=""),"",MAX(INDEX(Bemenet!$E$2:$E$301,$M1204),INDEX(Szabalyok!$A:$A,$N1204))))</f>
        <v/>
      </c>
      <c r="C1204" s="4" t="str">
        <f>IF($B1204="","",MIN(INDEX(Bemenet!$F$2:$F$301,$M1204),INDEX(Szabalyok!$B:$B,$N1204)))</f>
        <v/>
      </c>
      <c r="D1204" s="5" t="str">
        <f>IF(AND($B1204&lt;&gt;"",$C1204&lt;&gt;"",$B1204&lt;=$C1204),INDEX(Bemenet!$G$2:$G$301,$M1204),"")</f>
        <v/>
      </c>
      <c r="E1204" s="6" t="str">
        <f>IF(AND($B1204&lt;&gt;"",$C1204&lt;&gt;"",$B1204&lt;=$C1204),INDEX(Bemenet!$D$2:$D$301,$M1204),"")</f>
        <v/>
      </c>
      <c r="F1204" s="5" t="str">
        <f t="shared" si="162"/>
        <v/>
      </c>
      <c r="G1204" s="5" t="str">
        <f t="shared" si="163"/>
        <v/>
      </c>
      <c r="H1204" s="9" t="str">
        <f t="shared" si="164"/>
        <v/>
      </c>
      <c r="I1204" s="5" t="str">
        <f t="shared" si="165"/>
        <v/>
      </c>
      <c r="J1204" s="5" t="str">
        <f>IF(OR($L1204="",NOT(COUNTIFS($L$2:$L1204,$L1204)=1)),"",SUMIFS($G:$G,$L:$L,$L1204))</f>
        <v/>
      </c>
      <c r="K1204" s="5" t="str">
        <f>IF(OR($L1204="",NOT(COUNTIFS($L$2:$L1204,$L1204)=1)),"",SUMIFS($I:$I,$L:$L,$L1204))</f>
        <v/>
      </c>
      <c r="L1204" s="6" t="str">
        <f t="shared" si="166"/>
        <v/>
      </c>
      <c r="M1204" s="6">
        <f t="shared" si="167"/>
        <v>49</v>
      </c>
      <c r="N1204" s="6">
        <f t="shared" si="168"/>
        <v>4</v>
      </c>
      <c r="O1204" s="9" t="str">
        <f>IF(AND($B1204&lt;&gt;"",$C1204&lt;&gt;"",$B1204&lt;=$C1204),INDEX(Szabalyok!$C:$C,$N1204),"")</f>
        <v/>
      </c>
      <c r="P1204">
        <f t="shared" si="170"/>
        <v>0</v>
      </c>
    </row>
    <row r="1205" spans="1:16" x14ac:dyDescent="0.35">
      <c r="A1205">
        <f t="shared" si="169"/>
        <v>0</v>
      </c>
      <c r="B1205" s="4" t="str">
        <f>IF($M1205&gt;300,"",IF(OR(INDEX(Bemenet!$E$2:$E$301,$M1205)="",INDEX(Bemenet!$F$2:$F$301,$M1205)=""),"",MAX(INDEX(Bemenet!$E$2:$E$301,$M1205),INDEX(Szabalyok!$A:$A,$N1205))))</f>
        <v/>
      </c>
      <c r="C1205" s="4" t="str">
        <f>IF($B1205="","",MIN(INDEX(Bemenet!$F$2:$F$301,$M1205),INDEX(Szabalyok!$B:$B,$N1205)))</f>
        <v/>
      </c>
      <c r="D1205" s="5" t="str">
        <f>IF(AND($B1205&lt;&gt;"",$C1205&lt;&gt;"",$B1205&lt;=$C1205),INDEX(Bemenet!$G$2:$G$301,$M1205),"")</f>
        <v/>
      </c>
      <c r="E1205" s="6" t="str">
        <f>IF(AND($B1205&lt;&gt;"",$C1205&lt;&gt;"",$B1205&lt;=$C1205),INDEX(Bemenet!$D$2:$D$301,$M1205),"")</f>
        <v/>
      </c>
      <c r="F1205" s="5" t="str">
        <f t="shared" si="162"/>
        <v/>
      </c>
      <c r="G1205" s="5" t="str">
        <f t="shared" si="163"/>
        <v/>
      </c>
      <c r="H1205" s="9" t="str">
        <f t="shared" si="164"/>
        <v/>
      </c>
      <c r="I1205" s="5" t="str">
        <f t="shared" si="165"/>
        <v/>
      </c>
      <c r="J1205" s="5" t="str">
        <f>IF(OR($L1205="",NOT(COUNTIFS($L$2:$L1205,$L1205)=1)),"",SUMIFS($G:$G,$L:$L,$L1205))</f>
        <v/>
      </c>
      <c r="K1205" s="5" t="str">
        <f>IF(OR($L1205="",NOT(COUNTIFS($L$2:$L1205,$L1205)=1)),"",SUMIFS($I:$I,$L:$L,$L1205))</f>
        <v/>
      </c>
      <c r="L1205" s="6" t="str">
        <f t="shared" si="166"/>
        <v/>
      </c>
      <c r="M1205" s="6">
        <f t="shared" si="167"/>
        <v>49</v>
      </c>
      <c r="N1205" s="6">
        <f t="shared" si="168"/>
        <v>5</v>
      </c>
      <c r="O1205" s="9" t="str">
        <f>IF(AND($B1205&lt;&gt;"",$C1205&lt;&gt;"",$B1205&lt;=$C1205),INDEX(Szabalyok!$C:$C,$N1205),"")</f>
        <v/>
      </c>
      <c r="P1205">
        <f t="shared" si="170"/>
        <v>0</v>
      </c>
    </row>
    <row r="1206" spans="1:16" x14ac:dyDescent="0.35">
      <c r="A1206">
        <f t="shared" si="169"/>
        <v>0</v>
      </c>
      <c r="B1206" s="4" t="str">
        <f>IF($M1206&gt;300,"",IF(OR(INDEX(Bemenet!$E$2:$E$301,$M1206)="",INDEX(Bemenet!$F$2:$F$301,$M1206)=""),"",MAX(INDEX(Bemenet!$E$2:$E$301,$M1206),INDEX(Szabalyok!$A:$A,$N1206))))</f>
        <v/>
      </c>
      <c r="C1206" s="4" t="str">
        <f>IF($B1206="","",MIN(INDEX(Bemenet!$F$2:$F$301,$M1206),INDEX(Szabalyok!$B:$B,$N1206)))</f>
        <v/>
      </c>
      <c r="D1206" s="5" t="str">
        <f>IF(AND($B1206&lt;&gt;"",$C1206&lt;&gt;"",$B1206&lt;=$C1206),INDEX(Bemenet!$G$2:$G$301,$M1206),"")</f>
        <v/>
      </c>
      <c r="E1206" s="6" t="str">
        <f>IF(AND($B1206&lt;&gt;"",$C1206&lt;&gt;"",$B1206&lt;=$C1206),INDEX(Bemenet!$D$2:$D$301,$M1206),"")</f>
        <v/>
      </c>
      <c r="F1206" s="5" t="str">
        <f t="shared" si="162"/>
        <v/>
      </c>
      <c r="G1206" s="5" t="str">
        <f t="shared" si="163"/>
        <v/>
      </c>
      <c r="H1206" s="9" t="str">
        <f t="shared" si="164"/>
        <v/>
      </c>
      <c r="I1206" s="5" t="str">
        <f t="shared" si="165"/>
        <v/>
      </c>
      <c r="J1206" s="5" t="str">
        <f>IF(OR($L1206="",NOT(COUNTIFS($L$2:$L1206,$L1206)=1)),"",SUMIFS($G:$G,$L:$L,$L1206))</f>
        <v/>
      </c>
      <c r="K1206" s="5" t="str">
        <f>IF(OR($L1206="",NOT(COUNTIFS($L$2:$L1206,$L1206)=1)),"",SUMIFS($I:$I,$L:$L,$L1206))</f>
        <v/>
      </c>
      <c r="L1206" s="6" t="str">
        <f t="shared" si="166"/>
        <v/>
      </c>
      <c r="M1206" s="6">
        <f t="shared" si="167"/>
        <v>49</v>
      </c>
      <c r="N1206" s="6">
        <f t="shared" si="168"/>
        <v>6</v>
      </c>
      <c r="O1206" s="9" t="str">
        <f>IF(AND($B1206&lt;&gt;"",$C1206&lt;&gt;"",$B1206&lt;=$C1206),INDEX(Szabalyok!$C:$C,$N1206),"")</f>
        <v/>
      </c>
      <c r="P1206">
        <f t="shared" si="170"/>
        <v>0</v>
      </c>
    </row>
    <row r="1207" spans="1:16" x14ac:dyDescent="0.35">
      <c r="A1207">
        <f t="shared" si="169"/>
        <v>0</v>
      </c>
      <c r="B1207" s="4" t="str">
        <f>IF($M1207&gt;300,"",IF(OR(INDEX(Bemenet!$E$2:$E$301,$M1207)="",INDEX(Bemenet!$F$2:$F$301,$M1207)=""),"",MAX(INDEX(Bemenet!$E$2:$E$301,$M1207),INDEX(Szabalyok!$A:$A,$N1207))))</f>
        <v/>
      </c>
      <c r="C1207" s="4" t="str">
        <f>IF($B1207="","",MIN(INDEX(Bemenet!$F$2:$F$301,$M1207),INDEX(Szabalyok!$B:$B,$N1207)))</f>
        <v/>
      </c>
      <c r="D1207" s="5" t="str">
        <f>IF(AND($B1207&lt;&gt;"",$C1207&lt;&gt;"",$B1207&lt;=$C1207),INDEX(Bemenet!$G$2:$G$301,$M1207),"")</f>
        <v/>
      </c>
      <c r="E1207" s="6" t="str">
        <f>IF(AND($B1207&lt;&gt;"",$C1207&lt;&gt;"",$B1207&lt;=$C1207),INDEX(Bemenet!$D$2:$D$301,$M1207),"")</f>
        <v/>
      </c>
      <c r="F1207" s="5" t="str">
        <f t="shared" si="162"/>
        <v/>
      </c>
      <c r="G1207" s="5" t="str">
        <f t="shared" si="163"/>
        <v/>
      </c>
      <c r="H1207" s="9" t="str">
        <f t="shared" si="164"/>
        <v/>
      </c>
      <c r="I1207" s="5" t="str">
        <f t="shared" si="165"/>
        <v/>
      </c>
      <c r="J1207" s="5" t="str">
        <f>IF(OR($L1207="",NOT(COUNTIFS($L$2:$L1207,$L1207)=1)),"",SUMIFS($G:$G,$L:$L,$L1207))</f>
        <v/>
      </c>
      <c r="K1207" s="5" t="str">
        <f>IF(OR($L1207="",NOT(COUNTIFS($L$2:$L1207,$L1207)=1)),"",SUMIFS($I:$I,$L:$L,$L1207))</f>
        <v/>
      </c>
      <c r="L1207" s="6" t="str">
        <f t="shared" si="166"/>
        <v/>
      </c>
      <c r="M1207" s="6">
        <f t="shared" si="167"/>
        <v>49</v>
      </c>
      <c r="N1207" s="6">
        <f t="shared" si="168"/>
        <v>7</v>
      </c>
      <c r="O1207" s="9" t="str">
        <f>IF(AND($B1207&lt;&gt;"",$C1207&lt;&gt;"",$B1207&lt;=$C1207),INDEX(Szabalyok!$C:$C,$N1207),"")</f>
        <v/>
      </c>
      <c r="P1207">
        <f t="shared" si="170"/>
        <v>0</v>
      </c>
    </row>
    <row r="1208" spans="1:16" x14ac:dyDescent="0.35">
      <c r="A1208">
        <f t="shared" si="169"/>
        <v>0</v>
      </c>
      <c r="B1208" s="4" t="str">
        <f>IF($M1208&gt;300,"",IF(OR(INDEX(Bemenet!$E$2:$E$301,$M1208)="",INDEX(Bemenet!$F$2:$F$301,$M1208)=""),"",MAX(INDEX(Bemenet!$E$2:$E$301,$M1208),INDEX(Szabalyok!$A:$A,$N1208))))</f>
        <v/>
      </c>
      <c r="C1208" s="4" t="str">
        <f>IF($B1208="","",MIN(INDEX(Bemenet!$F$2:$F$301,$M1208),INDEX(Szabalyok!$B:$B,$N1208)))</f>
        <v/>
      </c>
      <c r="D1208" s="5" t="str">
        <f>IF(AND($B1208&lt;&gt;"",$C1208&lt;&gt;"",$B1208&lt;=$C1208),INDEX(Bemenet!$G$2:$G$301,$M1208),"")</f>
        <v/>
      </c>
      <c r="E1208" s="6" t="str">
        <f>IF(AND($B1208&lt;&gt;"",$C1208&lt;&gt;"",$B1208&lt;=$C1208),INDEX(Bemenet!$D$2:$D$301,$M1208),"")</f>
        <v/>
      </c>
      <c r="F1208" s="5" t="str">
        <f t="shared" si="162"/>
        <v/>
      </c>
      <c r="G1208" s="5" t="str">
        <f t="shared" si="163"/>
        <v/>
      </c>
      <c r="H1208" s="9" t="str">
        <f t="shared" si="164"/>
        <v/>
      </c>
      <c r="I1208" s="5" t="str">
        <f t="shared" si="165"/>
        <v/>
      </c>
      <c r="J1208" s="5" t="str">
        <f>IF(OR($L1208="",NOT(COUNTIFS($L$2:$L1208,$L1208)=1)),"",SUMIFS($G:$G,$L:$L,$L1208))</f>
        <v/>
      </c>
      <c r="K1208" s="5" t="str">
        <f>IF(OR($L1208="",NOT(COUNTIFS($L$2:$L1208,$L1208)=1)),"",SUMIFS($I:$I,$L:$L,$L1208))</f>
        <v/>
      </c>
      <c r="L1208" s="6" t="str">
        <f t="shared" si="166"/>
        <v/>
      </c>
      <c r="M1208" s="6">
        <f t="shared" si="167"/>
        <v>49</v>
      </c>
      <c r="N1208" s="6">
        <f t="shared" si="168"/>
        <v>8</v>
      </c>
      <c r="O1208" s="9" t="str">
        <f>IF(AND($B1208&lt;&gt;"",$C1208&lt;&gt;"",$B1208&lt;=$C1208),INDEX(Szabalyok!$C:$C,$N1208),"")</f>
        <v/>
      </c>
      <c r="P1208">
        <f t="shared" si="170"/>
        <v>0</v>
      </c>
    </row>
    <row r="1209" spans="1:16" x14ac:dyDescent="0.35">
      <c r="A1209">
        <f t="shared" si="169"/>
        <v>0</v>
      </c>
      <c r="B1209" s="4" t="str">
        <f>IF($M1209&gt;300,"",IF(OR(INDEX(Bemenet!$E$2:$E$301,$M1209)="",INDEX(Bemenet!$F$2:$F$301,$M1209)=""),"",MAX(INDEX(Bemenet!$E$2:$E$301,$M1209),INDEX(Szabalyok!$A:$A,$N1209))))</f>
        <v/>
      </c>
      <c r="C1209" s="4" t="str">
        <f>IF($B1209="","",MIN(INDEX(Bemenet!$F$2:$F$301,$M1209),INDEX(Szabalyok!$B:$B,$N1209)))</f>
        <v/>
      </c>
      <c r="D1209" s="5" t="str">
        <f>IF(AND($B1209&lt;&gt;"",$C1209&lt;&gt;"",$B1209&lt;=$C1209),INDEX(Bemenet!$G$2:$G$301,$M1209),"")</f>
        <v/>
      </c>
      <c r="E1209" s="6" t="str">
        <f>IF(AND($B1209&lt;&gt;"",$C1209&lt;&gt;"",$B1209&lt;=$C1209),INDEX(Bemenet!$D$2:$D$301,$M1209),"")</f>
        <v/>
      </c>
      <c r="F1209" s="5" t="str">
        <f t="shared" si="162"/>
        <v/>
      </c>
      <c r="G1209" s="5" t="str">
        <f t="shared" si="163"/>
        <v/>
      </c>
      <c r="H1209" s="9" t="str">
        <f t="shared" si="164"/>
        <v/>
      </c>
      <c r="I1209" s="5" t="str">
        <f t="shared" si="165"/>
        <v/>
      </c>
      <c r="J1209" s="5" t="str">
        <f>IF(OR($L1209="",NOT(COUNTIFS($L$2:$L1209,$L1209)=1)),"",SUMIFS($G:$G,$L:$L,$L1209))</f>
        <v/>
      </c>
      <c r="K1209" s="5" t="str">
        <f>IF(OR($L1209="",NOT(COUNTIFS($L$2:$L1209,$L1209)=1)),"",SUMIFS($I:$I,$L:$L,$L1209))</f>
        <v/>
      </c>
      <c r="L1209" s="6" t="str">
        <f t="shared" si="166"/>
        <v/>
      </c>
      <c r="M1209" s="6">
        <f t="shared" si="167"/>
        <v>49</v>
      </c>
      <c r="N1209" s="6">
        <f t="shared" si="168"/>
        <v>9</v>
      </c>
      <c r="O1209" s="9" t="str">
        <f>IF(AND($B1209&lt;&gt;"",$C1209&lt;&gt;"",$B1209&lt;=$C1209),INDEX(Szabalyok!$C:$C,$N1209),"")</f>
        <v/>
      </c>
      <c r="P1209">
        <f t="shared" si="170"/>
        <v>0</v>
      </c>
    </row>
    <row r="1210" spans="1:16" x14ac:dyDescent="0.35">
      <c r="A1210">
        <f t="shared" si="169"/>
        <v>0</v>
      </c>
      <c r="B1210" s="4" t="str">
        <f>IF($M1210&gt;300,"",IF(OR(INDEX(Bemenet!$E$2:$E$301,$M1210)="",INDEX(Bemenet!$F$2:$F$301,$M1210)=""),"",MAX(INDEX(Bemenet!$E$2:$E$301,$M1210),INDEX(Szabalyok!$A:$A,$N1210))))</f>
        <v/>
      </c>
      <c r="C1210" s="4" t="str">
        <f>IF($B1210="","",MIN(INDEX(Bemenet!$F$2:$F$301,$M1210),INDEX(Szabalyok!$B:$B,$N1210)))</f>
        <v/>
      </c>
      <c r="D1210" s="5" t="str">
        <f>IF(AND($B1210&lt;&gt;"",$C1210&lt;&gt;"",$B1210&lt;=$C1210),INDEX(Bemenet!$G$2:$G$301,$M1210),"")</f>
        <v/>
      </c>
      <c r="E1210" s="6" t="str">
        <f>IF(AND($B1210&lt;&gt;"",$C1210&lt;&gt;"",$B1210&lt;=$C1210),INDEX(Bemenet!$D$2:$D$301,$M1210),"")</f>
        <v/>
      </c>
      <c r="F1210" s="5" t="str">
        <f t="shared" si="162"/>
        <v/>
      </c>
      <c r="G1210" s="5" t="str">
        <f t="shared" si="163"/>
        <v/>
      </c>
      <c r="H1210" s="9" t="str">
        <f t="shared" si="164"/>
        <v/>
      </c>
      <c r="I1210" s="5" t="str">
        <f t="shared" si="165"/>
        <v/>
      </c>
      <c r="J1210" s="5" t="str">
        <f>IF(OR($L1210="",NOT(COUNTIFS($L$2:$L1210,$L1210)=1)),"",SUMIFS($G:$G,$L:$L,$L1210))</f>
        <v/>
      </c>
      <c r="K1210" s="5" t="str">
        <f>IF(OR($L1210="",NOT(COUNTIFS($L$2:$L1210,$L1210)=1)),"",SUMIFS($I:$I,$L:$L,$L1210))</f>
        <v/>
      </c>
      <c r="L1210" s="6" t="str">
        <f t="shared" si="166"/>
        <v/>
      </c>
      <c r="M1210" s="6">
        <f t="shared" si="167"/>
        <v>49</v>
      </c>
      <c r="N1210" s="6">
        <f t="shared" si="168"/>
        <v>10</v>
      </c>
      <c r="O1210" s="9" t="str">
        <f>IF(AND($B1210&lt;&gt;"",$C1210&lt;&gt;"",$B1210&lt;=$C1210),INDEX(Szabalyok!$C:$C,$N1210),"")</f>
        <v/>
      </c>
      <c r="P1210">
        <f t="shared" si="170"/>
        <v>0</v>
      </c>
    </row>
    <row r="1211" spans="1:16" x14ac:dyDescent="0.35">
      <c r="A1211">
        <f t="shared" si="169"/>
        <v>0</v>
      </c>
      <c r="B1211" s="4" t="str">
        <f>IF($M1211&gt;300,"",IF(OR(INDEX(Bemenet!$E$2:$E$301,$M1211)="",INDEX(Bemenet!$F$2:$F$301,$M1211)=""),"",MAX(INDEX(Bemenet!$E$2:$E$301,$M1211),INDEX(Szabalyok!$A:$A,$N1211))))</f>
        <v/>
      </c>
      <c r="C1211" s="4" t="str">
        <f>IF($B1211="","",MIN(INDEX(Bemenet!$F$2:$F$301,$M1211),INDEX(Szabalyok!$B:$B,$N1211)))</f>
        <v/>
      </c>
      <c r="D1211" s="5" t="str">
        <f>IF(AND($B1211&lt;&gt;"",$C1211&lt;&gt;"",$B1211&lt;=$C1211),INDEX(Bemenet!$G$2:$G$301,$M1211),"")</f>
        <v/>
      </c>
      <c r="E1211" s="6" t="str">
        <f>IF(AND($B1211&lt;&gt;"",$C1211&lt;&gt;"",$B1211&lt;=$C1211),INDEX(Bemenet!$D$2:$D$301,$M1211),"")</f>
        <v/>
      </c>
      <c r="F1211" s="5" t="str">
        <f t="shared" si="162"/>
        <v/>
      </c>
      <c r="G1211" s="5" t="str">
        <f t="shared" si="163"/>
        <v/>
      </c>
      <c r="H1211" s="9" t="str">
        <f t="shared" si="164"/>
        <v/>
      </c>
      <c r="I1211" s="5" t="str">
        <f t="shared" si="165"/>
        <v/>
      </c>
      <c r="J1211" s="5" t="str">
        <f>IF(OR($L1211="",NOT(COUNTIFS($L$2:$L1211,$L1211)=1)),"",SUMIFS($G:$G,$L:$L,$L1211))</f>
        <v/>
      </c>
      <c r="K1211" s="5" t="str">
        <f>IF(OR($L1211="",NOT(COUNTIFS($L$2:$L1211,$L1211)=1)),"",SUMIFS($I:$I,$L:$L,$L1211))</f>
        <v/>
      </c>
      <c r="L1211" s="6" t="str">
        <f t="shared" si="166"/>
        <v/>
      </c>
      <c r="M1211" s="6">
        <f t="shared" si="167"/>
        <v>49</v>
      </c>
      <c r="N1211" s="6">
        <f t="shared" si="168"/>
        <v>11</v>
      </c>
      <c r="O1211" s="9" t="str">
        <f>IF(AND($B1211&lt;&gt;"",$C1211&lt;&gt;"",$B1211&lt;=$C1211),INDEX(Szabalyok!$C:$C,$N1211),"")</f>
        <v/>
      </c>
      <c r="P1211">
        <f t="shared" si="170"/>
        <v>0</v>
      </c>
    </row>
    <row r="1212" spans="1:16" x14ac:dyDescent="0.35">
      <c r="A1212">
        <f t="shared" si="169"/>
        <v>0</v>
      </c>
      <c r="B1212" s="4" t="str">
        <f>IF($M1212&gt;300,"",IF(OR(INDEX(Bemenet!$E$2:$E$301,$M1212)="",INDEX(Bemenet!$F$2:$F$301,$M1212)=""),"",MAX(INDEX(Bemenet!$E$2:$E$301,$M1212),INDEX(Szabalyok!$A:$A,$N1212))))</f>
        <v/>
      </c>
      <c r="C1212" s="4" t="str">
        <f>IF($B1212="","",MIN(INDEX(Bemenet!$F$2:$F$301,$M1212),INDEX(Szabalyok!$B:$B,$N1212)))</f>
        <v/>
      </c>
      <c r="D1212" s="5" t="str">
        <f>IF(AND($B1212&lt;&gt;"",$C1212&lt;&gt;"",$B1212&lt;=$C1212),INDEX(Bemenet!$G$2:$G$301,$M1212),"")</f>
        <v/>
      </c>
      <c r="E1212" s="6" t="str">
        <f>IF(AND($B1212&lt;&gt;"",$C1212&lt;&gt;"",$B1212&lt;=$C1212),INDEX(Bemenet!$D$2:$D$301,$M1212),"")</f>
        <v/>
      </c>
      <c r="F1212" s="5" t="str">
        <f t="shared" si="162"/>
        <v/>
      </c>
      <c r="G1212" s="5" t="str">
        <f t="shared" si="163"/>
        <v/>
      </c>
      <c r="H1212" s="9" t="str">
        <f t="shared" si="164"/>
        <v/>
      </c>
      <c r="I1212" s="5" t="str">
        <f t="shared" si="165"/>
        <v/>
      </c>
      <c r="J1212" s="5" t="str">
        <f>IF(OR($L1212="",NOT(COUNTIFS($L$2:$L1212,$L1212)=1)),"",SUMIFS($G:$G,$L:$L,$L1212))</f>
        <v/>
      </c>
      <c r="K1212" s="5" t="str">
        <f>IF(OR($L1212="",NOT(COUNTIFS($L$2:$L1212,$L1212)=1)),"",SUMIFS($I:$I,$L:$L,$L1212))</f>
        <v/>
      </c>
      <c r="L1212" s="6" t="str">
        <f t="shared" si="166"/>
        <v/>
      </c>
      <c r="M1212" s="6">
        <f t="shared" si="167"/>
        <v>49</v>
      </c>
      <c r="N1212" s="6">
        <f t="shared" si="168"/>
        <v>12</v>
      </c>
      <c r="O1212" s="9" t="str">
        <f>IF(AND($B1212&lt;&gt;"",$C1212&lt;&gt;"",$B1212&lt;=$C1212),INDEX(Szabalyok!$C:$C,$N1212),"")</f>
        <v/>
      </c>
      <c r="P1212">
        <f t="shared" si="170"/>
        <v>0</v>
      </c>
    </row>
    <row r="1213" spans="1:16" x14ac:dyDescent="0.35">
      <c r="A1213">
        <f t="shared" si="169"/>
        <v>0</v>
      </c>
      <c r="B1213" s="4" t="str">
        <f>IF($M1213&gt;300,"",IF(OR(INDEX(Bemenet!$E$2:$E$301,$M1213)="",INDEX(Bemenet!$F$2:$F$301,$M1213)=""),"",MAX(INDEX(Bemenet!$E$2:$E$301,$M1213),INDEX(Szabalyok!$A:$A,$N1213))))</f>
        <v/>
      </c>
      <c r="C1213" s="4" t="str">
        <f>IF($B1213="","",MIN(INDEX(Bemenet!$F$2:$F$301,$M1213),INDEX(Szabalyok!$B:$B,$N1213)))</f>
        <v/>
      </c>
      <c r="D1213" s="5" t="str">
        <f>IF(AND($B1213&lt;&gt;"",$C1213&lt;&gt;"",$B1213&lt;=$C1213),INDEX(Bemenet!$G$2:$G$301,$M1213),"")</f>
        <v/>
      </c>
      <c r="E1213" s="6" t="str">
        <f>IF(AND($B1213&lt;&gt;"",$C1213&lt;&gt;"",$B1213&lt;=$C1213),INDEX(Bemenet!$D$2:$D$301,$M1213),"")</f>
        <v/>
      </c>
      <c r="F1213" s="5" t="str">
        <f t="shared" si="162"/>
        <v/>
      </c>
      <c r="G1213" s="5" t="str">
        <f t="shared" si="163"/>
        <v/>
      </c>
      <c r="H1213" s="9" t="str">
        <f t="shared" si="164"/>
        <v/>
      </c>
      <c r="I1213" s="5" t="str">
        <f t="shared" si="165"/>
        <v/>
      </c>
      <c r="J1213" s="5" t="str">
        <f>IF(OR($L1213="",NOT(COUNTIFS($L$2:$L1213,$L1213)=1)),"",SUMIFS($G:$G,$L:$L,$L1213))</f>
        <v/>
      </c>
      <c r="K1213" s="5" t="str">
        <f>IF(OR($L1213="",NOT(COUNTIFS($L$2:$L1213,$L1213)=1)),"",SUMIFS($I:$I,$L:$L,$L1213))</f>
        <v/>
      </c>
      <c r="L1213" s="6" t="str">
        <f t="shared" si="166"/>
        <v/>
      </c>
      <c r="M1213" s="6">
        <f t="shared" si="167"/>
        <v>49</v>
      </c>
      <c r="N1213" s="6">
        <f t="shared" si="168"/>
        <v>13</v>
      </c>
      <c r="O1213" s="9" t="str">
        <f>IF(AND($B1213&lt;&gt;"",$C1213&lt;&gt;"",$B1213&lt;=$C1213),INDEX(Szabalyok!$C:$C,$N1213),"")</f>
        <v/>
      </c>
      <c r="P1213">
        <f t="shared" si="170"/>
        <v>0</v>
      </c>
    </row>
    <row r="1214" spans="1:16" x14ac:dyDescent="0.35">
      <c r="A1214">
        <f t="shared" si="169"/>
        <v>0</v>
      </c>
      <c r="B1214" s="4" t="str">
        <f>IF($M1214&gt;300,"",IF(OR(INDEX(Bemenet!$E$2:$E$301,$M1214)="",INDEX(Bemenet!$F$2:$F$301,$M1214)=""),"",MAX(INDEX(Bemenet!$E$2:$E$301,$M1214),INDEX(Szabalyok!$A:$A,$N1214))))</f>
        <v/>
      </c>
      <c r="C1214" s="4" t="str">
        <f>IF($B1214="","",MIN(INDEX(Bemenet!$F$2:$F$301,$M1214),INDEX(Szabalyok!$B:$B,$N1214)))</f>
        <v/>
      </c>
      <c r="D1214" s="5" t="str">
        <f>IF(AND($B1214&lt;&gt;"",$C1214&lt;&gt;"",$B1214&lt;=$C1214),INDEX(Bemenet!$G$2:$G$301,$M1214),"")</f>
        <v/>
      </c>
      <c r="E1214" s="6" t="str">
        <f>IF(AND($B1214&lt;&gt;"",$C1214&lt;&gt;"",$B1214&lt;=$C1214),INDEX(Bemenet!$D$2:$D$301,$M1214),"")</f>
        <v/>
      </c>
      <c r="F1214" s="5" t="str">
        <f t="shared" si="162"/>
        <v/>
      </c>
      <c r="G1214" s="5" t="str">
        <f t="shared" si="163"/>
        <v/>
      </c>
      <c r="H1214" s="9" t="str">
        <f t="shared" si="164"/>
        <v/>
      </c>
      <c r="I1214" s="5" t="str">
        <f t="shared" si="165"/>
        <v/>
      </c>
      <c r="J1214" s="5" t="str">
        <f>IF(OR($L1214="",NOT(COUNTIFS($L$2:$L1214,$L1214)=1)),"",SUMIFS($G:$G,$L:$L,$L1214))</f>
        <v/>
      </c>
      <c r="K1214" s="5" t="str">
        <f>IF(OR($L1214="",NOT(COUNTIFS($L$2:$L1214,$L1214)=1)),"",SUMIFS($I:$I,$L:$L,$L1214))</f>
        <v/>
      </c>
      <c r="L1214" s="6" t="str">
        <f t="shared" si="166"/>
        <v/>
      </c>
      <c r="M1214" s="6">
        <f t="shared" si="167"/>
        <v>49</v>
      </c>
      <c r="N1214" s="6">
        <f t="shared" si="168"/>
        <v>14</v>
      </c>
      <c r="O1214" s="9" t="str">
        <f>IF(AND($B1214&lt;&gt;"",$C1214&lt;&gt;"",$B1214&lt;=$C1214),INDEX(Szabalyok!$C:$C,$N1214),"")</f>
        <v/>
      </c>
      <c r="P1214">
        <f t="shared" si="170"/>
        <v>0</v>
      </c>
    </row>
    <row r="1215" spans="1:16" x14ac:dyDescent="0.35">
      <c r="A1215">
        <f t="shared" si="169"/>
        <v>0</v>
      </c>
      <c r="B1215" s="4" t="str">
        <f>IF($M1215&gt;300,"",IF(OR(INDEX(Bemenet!$E$2:$E$301,$M1215)="",INDEX(Bemenet!$F$2:$F$301,$M1215)=""),"",MAX(INDEX(Bemenet!$E$2:$E$301,$M1215),INDEX(Szabalyok!$A:$A,$N1215))))</f>
        <v/>
      </c>
      <c r="C1215" s="4" t="str">
        <f>IF($B1215="","",MIN(INDEX(Bemenet!$F$2:$F$301,$M1215),INDEX(Szabalyok!$B:$B,$N1215)))</f>
        <v/>
      </c>
      <c r="D1215" s="5" t="str">
        <f>IF(AND($B1215&lt;&gt;"",$C1215&lt;&gt;"",$B1215&lt;=$C1215),INDEX(Bemenet!$G$2:$G$301,$M1215),"")</f>
        <v/>
      </c>
      <c r="E1215" s="6" t="str">
        <f>IF(AND($B1215&lt;&gt;"",$C1215&lt;&gt;"",$B1215&lt;=$C1215),INDEX(Bemenet!$D$2:$D$301,$M1215),"")</f>
        <v/>
      </c>
      <c r="F1215" s="5" t="str">
        <f t="shared" si="162"/>
        <v/>
      </c>
      <c r="G1215" s="5" t="str">
        <f t="shared" si="163"/>
        <v/>
      </c>
      <c r="H1215" s="9" t="str">
        <f t="shared" si="164"/>
        <v/>
      </c>
      <c r="I1215" s="5" t="str">
        <f t="shared" si="165"/>
        <v/>
      </c>
      <c r="J1215" s="5" t="str">
        <f>IF(OR($L1215="",NOT(COUNTIFS($L$2:$L1215,$L1215)=1)),"",SUMIFS($G:$G,$L:$L,$L1215))</f>
        <v/>
      </c>
      <c r="K1215" s="5" t="str">
        <f>IF(OR($L1215="",NOT(COUNTIFS($L$2:$L1215,$L1215)=1)),"",SUMIFS($I:$I,$L:$L,$L1215))</f>
        <v/>
      </c>
      <c r="L1215" s="6" t="str">
        <f t="shared" si="166"/>
        <v/>
      </c>
      <c r="M1215" s="6">
        <f t="shared" si="167"/>
        <v>49</v>
      </c>
      <c r="N1215" s="6">
        <f t="shared" si="168"/>
        <v>15</v>
      </c>
      <c r="O1215" s="9" t="str">
        <f>IF(AND($B1215&lt;&gt;"",$C1215&lt;&gt;"",$B1215&lt;=$C1215),INDEX(Szabalyok!$C:$C,$N1215),"")</f>
        <v/>
      </c>
      <c r="P1215">
        <f t="shared" si="170"/>
        <v>0</v>
      </c>
    </row>
    <row r="1216" spans="1:16" x14ac:dyDescent="0.35">
      <c r="A1216">
        <f t="shared" si="169"/>
        <v>0</v>
      </c>
      <c r="B1216" s="4" t="str">
        <f>IF($M1216&gt;300,"",IF(OR(INDEX(Bemenet!$E$2:$E$301,$M1216)="",INDEX(Bemenet!$F$2:$F$301,$M1216)=""),"",MAX(INDEX(Bemenet!$E$2:$E$301,$M1216),INDEX(Szabalyok!$A:$A,$N1216))))</f>
        <v/>
      </c>
      <c r="C1216" s="4" t="str">
        <f>IF($B1216="","",MIN(INDEX(Bemenet!$F$2:$F$301,$M1216),INDEX(Szabalyok!$B:$B,$N1216)))</f>
        <v/>
      </c>
      <c r="D1216" s="5" t="str">
        <f>IF(AND($B1216&lt;&gt;"",$C1216&lt;&gt;"",$B1216&lt;=$C1216),INDEX(Bemenet!$G$2:$G$301,$M1216),"")</f>
        <v/>
      </c>
      <c r="E1216" s="6" t="str">
        <f>IF(AND($B1216&lt;&gt;"",$C1216&lt;&gt;"",$B1216&lt;=$C1216),INDEX(Bemenet!$D$2:$D$301,$M1216),"")</f>
        <v/>
      </c>
      <c r="F1216" s="5" t="str">
        <f t="shared" si="162"/>
        <v/>
      </c>
      <c r="G1216" s="5" t="str">
        <f t="shared" si="163"/>
        <v/>
      </c>
      <c r="H1216" s="9" t="str">
        <f t="shared" si="164"/>
        <v/>
      </c>
      <c r="I1216" s="5" t="str">
        <f t="shared" si="165"/>
        <v/>
      </c>
      <c r="J1216" s="5" t="str">
        <f>IF(OR($L1216="",NOT(COUNTIFS($L$2:$L1216,$L1216)=1)),"",SUMIFS($G:$G,$L:$L,$L1216))</f>
        <v/>
      </c>
      <c r="K1216" s="5" t="str">
        <f>IF(OR($L1216="",NOT(COUNTIFS($L$2:$L1216,$L1216)=1)),"",SUMIFS($I:$I,$L:$L,$L1216))</f>
        <v/>
      </c>
      <c r="L1216" s="6" t="str">
        <f t="shared" si="166"/>
        <v/>
      </c>
      <c r="M1216" s="6">
        <f t="shared" si="167"/>
        <v>49</v>
      </c>
      <c r="N1216" s="6">
        <f t="shared" si="168"/>
        <v>16</v>
      </c>
      <c r="O1216" s="9" t="str">
        <f>IF(AND($B1216&lt;&gt;"",$C1216&lt;&gt;"",$B1216&lt;=$C1216),INDEX(Szabalyok!$C:$C,$N1216),"")</f>
        <v/>
      </c>
      <c r="P1216">
        <f t="shared" si="170"/>
        <v>0</v>
      </c>
    </row>
    <row r="1217" spans="1:16" x14ac:dyDescent="0.35">
      <c r="A1217">
        <f t="shared" si="169"/>
        <v>0</v>
      </c>
      <c r="B1217" s="4" t="str">
        <f>IF($M1217&gt;300,"",IF(OR(INDEX(Bemenet!$E$2:$E$301,$M1217)="",INDEX(Bemenet!$F$2:$F$301,$M1217)=""),"",MAX(INDEX(Bemenet!$E$2:$E$301,$M1217),INDEX(Szabalyok!$A:$A,$N1217))))</f>
        <v/>
      </c>
      <c r="C1217" s="4" t="str">
        <f>IF($B1217="","",MIN(INDEX(Bemenet!$F$2:$F$301,$M1217),INDEX(Szabalyok!$B:$B,$N1217)))</f>
        <v/>
      </c>
      <c r="D1217" s="5" t="str">
        <f>IF(AND($B1217&lt;&gt;"",$C1217&lt;&gt;"",$B1217&lt;=$C1217),INDEX(Bemenet!$G$2:$G$301,$M1217),"")</f>
        <v/>
      </c>
      <c r="E1217" s="6" t="str">
        <f>IF(AND($B1217&lt;&gt;"",$C1217&lt;&gt;"",$B1217&lt;=$C1217),INDEX(Bemenet!$D$2:$D$301,$M1217),"")</f>
        <v/>
      </c>
      <c r="F1217" s="5" t="str">
        <f t="shared" si="162"/>
        <v/>
      </c>
      <c r="G1217" s="5" t="str">
        <f t="shared" si="163"/>
        <v/>
      </c>
      <c r="H1217" s="9" t="str">
        <f t="shared" si="164"/>
        <v/>
      </c>
      <c r="I1217" s="5" t="str">
        <f t="shared" si="165"/>
        <v/>
      </c>
      <c r="J1217" s="5" t="str">
        <f>IF(OR($L1217="",NOT(COUNTIFS($L$2:$L1217,$L1217)=1)),"",SUMIFS($G:$G,$L:$L,$L1217))</f>
        <v/>
      </c>
      <c r="K1217" s="5" t="str">
        <f>IF(OR($L1217="",NOT(COUNTIFS($L$2:$L1217,$L1217)=1)),"",SUMIFS($I:$I,$L:$L,$L1217))</f>
        <v/>
      </c>
      <c r="L1217" s="6" t="str">
        <f t="shared" si="166"/>
        <v/>
      </c>
      <c r="M1217" s="6">
        <f t="shared" si="167"/>
        <v>49</v>
      </c>
      <c r="N1217" s="6">
        <f t="shared" si="168"/>
        <v>17</v>
      </c>
      <c r="O1217" s="9" t="str">
        <f>IF(AND($B1217&lt;&gt;"",$C1217&lt;&gt;"",$B1217&lt;=$C1217),INDEX(Szabalyok!$C:$C,$N1217),"")</f>
        <v/>
      </c>
      <c r="P1217">
        <f t="shared" si="170"/>
        <v>0</v>
      </c>
    </row>
    <row r="1218" spans="1:16" x14ac:dyDescent="0.35">
      <c r="A1218">
        <f t="shared" si="169"/>
        <v>0</v>
      </c>
      <c r="B1218" s="4" t="str">
        <f>IF($M1218&gt;300,"",IF(OR(INDEX(Bemenet!$E$2:$E$301,$M1218)="",INDEX(Bemenet!$F$2:$F$301,$M1218)=""),"",MAX(INDEX(Bemenet!$E$2:$E$301,$M1218),INDEX(Szabalyok!$A:$A,$N1218))))</f>
        <v/>
      </c>
      <c r="C1218" s="4" t="str">
        <f>IF($B1218="","",MIN(INDEX(Bemenet!$F$2:$F$301,$M1218),INDEX(Szabalyok!$B:$B,$N1218)))</f>
        <v/>
      </c>
      <c r="D1218" s="5" t="str">
        <f>IF(AND($B1218&lt;&gt;"",$C1218&lt;&gt;"",$B1218&lt;=$C1218),INDEX(Bemenet!$G$2:$G$301,$M1218),"")</f>
        <v/>
      </c>
      <c r="E1218" s="6" t="str">
        <f>IF(AND($B1218&lt;&gt;"",$C1218&lt;&gt;"",$B1218&lt;=$C1218),INDEX(Bemenet!$D$2:$D$301,$M1218),"")</f>
        <v/>
      </c>
      <c r="F1218" s="5" t="str">
        <f t="shared" ref="F1218:F1281" si="171">IF(AND($B1218&lt;&gt;"",$C1218&lt;&gt;"",$B1218&lt;=$C1218),$C1218-$B1218+1,"")</f>
        <v/>
      </c>
      <c r="G1218" s="5" t="str">
        <f t="shared" ref="G1218:G1281" si="172">IF($F1218="","",$F1218*$D1218)</f>
        <v/>
      </c>
      <c r="H1218" s="9" t="str">
        <f t="shared" ref="H1218:H1281" si="173">IF($G1218="","",$O1218)</f>
        <v/>
      </c>
      <c r="I1218" s="5" t="str">
        <f t="shared" ref="I1218:I1281" si="174">IF($G1218="","",$G1218*IF($H1218="",$O1218,$H1218)/100)</f>
        <v/>
      </c>
      <c r="J1218" s="5" t="str">
        <f>IF(OR($L1218="",NOT(COUNTIFS($L$2:$L1218,$L1218)=1)),"",SUMIFS($G:$G,$L:$L,$L1218))</f>
        <v/>
      </c>
      <c r="K1218" s="5" t="str">
        <f>IF(OR($L1218="",NOT(COUNTIFS($L$2:$L1218,$L1218)=1)),"",SUMIFS($I:$I,$L:$L,$L1218))</f>
        <v/>
      </c>
      <c r="L1218" s="6" t="str">
        <f t="shared" ref="L1218:L1281" si="175">IF($B1218="","",YEAR($B1218))</f>
        <v/>
      </c>
      <c r="M1218" s="6">
        <f t="shared" ref="M1218:M1281" si="176">INT((ROW()-2)/25)+1</f>
        <v>49</v>
      </c>
      <c r="N1218" s="6">
        <f t="shared" ref="N1218:N1281" si="177">MOD(ROW()-2,25)+2</f>
        <v>18</v>
      </c>
      <c r="O1218" s="9" t="str">
        <f>IF(AND($B1218&lt;&gt;"",$C1218&lt;&gt;"",$B1218&lt;=$C1218),INDEX(Szabalyok!$C:$C,$N1218),"")</f>
        <v/>
      </c>
      <c r="P1218">
        <f t="shared" si="170"/>
        <v>0</v>
      </c>
    </row>
    <row r="1219" spans="1:16" x14ac:dyDescent="0.35">
      <c r="A1219">
        <f t="shared" si="169"/>
        <v>0</v>
      </c>
      <c r="B1219" s="4" t="str">
        <f>IF($M1219&gt;300,"",IF(OR(INDEX(Bemenet!$E$2:$E$301,$M1219)="",INDEX(Bemenet!$F$2:$F$301,$M1219)=""),"",MAX(INDEX(Bemenet!$E$2:$E$301,$M1219),INDEX(Szabalyok!$A:$A,$N1219))))</f>
        <v/>
      </c>
      <c r="C1219" s="4" t="str">
        <f>IF($B1219="","",MIN(INDEX(Bemenet!$F$2:$F$301,$M1219),INDEX(Szabalyok!$B:$B,$N1219)))</f>
        <v/>
      </c>
      <c r="D1219" s="5" t="str">
        <f>IF(AND($B1219&lt;&gt;"",$C1219&lt;&gt;"",$B1219&lt;=$C1219),INDEX(Bemenet!$G$2:$G$301,$M1219),"")</f>
        <v/>
      </c>
      <c r="E1219" s="6" t="str">
        <f>IF(AND($B1219&lt;&gt;"",$C1219&lt;&gt;"",$B1219&lt;=$C1219),INDEX(Bemenet!$D$2:$D$301,$M1219),"")</f>
        <v/>
      </c>
      <c r="F1219" s="5" t="str">
        <f t="shared" si="171"/>
        <v/>
      </c>
      <c r="G1219" s="5" t="str">
        <f t="shared" si="172"/>
        <v/>
      </c>
      <c r="H1219" s="9" t="str">
        <f t="shared" si="173"/>
        <v/>
      </c>
      <c r="I1219" s="5" t="str">
        <f t="shared" si="174"/>
        <v/>
      </c>
      <c r="J1219" s="5" t="str">
        <f>IF(OR($L1219="",NOT(COUNTIFS($L$2:$L1219,$L1219)=1)),"",SUMIFS($G:$G,$L:$L,$L1219))</f>
        <v/>
      </c>
      <c r="K1219" s="5" t="str">
        <f>IF(OR($L1219="",NOT(COUNTIFS($L$2:$L1219,$L1219)=1)),"",SUMIFS($I:$I,$L:$L,$L1219))</f>
        <v/>
      </c>
      <c r="L1219" s="6" t="str">
        <f t="shared" si="175"/>
        <v/>
      </c>
      <c r="M1219" s="6">
        <f t="shared" si="176"/>
        <v>49</v>
      </c>
      <c r="N1219" s="6">
        <f t="shared" si="177"/>
        <v>19</v>
      </c>
      <c r="O1219" s="9" t="str">
        <f>IF(AND($B1219&lt;&gt;"",$C1219&lt;&gt;"",$B1219&lt;=$C1219),INDEX(Szabalyok!$C:$C,$N1219),"")</f>
        <v/>
      </c>
      <c r="P1219">
        <f t="shared" si="170"/>
        <v>0</v>
      </c>
    </row>
    <row r="1220" spans="1:16" x14ac:dyDescent="0.35">
      <c r="A1220">
        <f t="shared" ref="A1220:A1283" si="178">IF(P1220=P1219,0,P1220)</f>
        <v>0</v>
      </c>
      <c r="B1220" s="4" t="str">
        <f>IF($M1220&gt;300,"",IF(OR(INDEX(Bemenet!$E$2:$E$301,$M1220)="",INDEX(Bemenet!$F$2:$F$301,$M1220)=""),"",MAX(INDEX(Bemenet!$E$2:$E$301,$M1220),INDEX(Szabalyok!$A:$A,$N1220))))</f>
        <v/>
      </c>
      <c r="C1220" s="4" t="str">
        <f>IF($B1220="","",MIN(INDEX(Bemenet!$F$2:$F$301,$M1220),INDEX(Szabalyok!$B:$B,$N1220)))</f>
        <v/>
      </c>
      <c r="D1220" s="5" t="str">
        <f>IF(AND($B1220&lt;&gt;"",$C1220&lt;&gt;"",$B1220&lt;=$C1220),INDEX(Bemenet!$G$2:$G$301,$M1220),"")</f>
        <v/>
      </c>
      <c r="E1220" s="6" t="str">
        <f>IF(AND($B1220&lt;&gt;"",$C1220&lt;&gt;"",$B1220&lt;=$C1220),INDEX(Bemenet!$D$2:$D$301,$M1220),"")</f>
        <v/>
      </c>
      <c r="F1220" s="5" t="str">
        <f t="shared" si="171"/>
        <v/>
      </c>
      <c r="G1220" s="5" t="str">
        <f t="shared" si="172"/>
        <v/>
      </c>
      <c r="H1220" s="9" t="str">
        <f t="shared" si="173"/>
        <v/>
      </c>
      <c r="I1220" s="5" t="str">
        <f t="shared" si="174"/>
        <v/>
      </c>
      <c r="J1220" s="5" t="str">
        <f>IF(OR($L1220="",NOT(COUNTIFS($L$2:$L1220,$L1220)=1)),"",SUMIFS($G:$G,$L:$L,$L1220))</f>
        <v/>
      </c>
      <c r="K1220" s="5" t="str">
        <f>IF(OR($L1220="",NOT(COUNTIFS($L$2:$L1220,$L1220)=1)),"",SUMIFS($I:$I,$L:$L,$L1220))</f>
        <v/>
      </c>
      <c r="L1220" s="6" t="str">
        <f t="shared" si="175"/>
        <v/>
      </c>
      <c r="M1220" s="6">
        <f t="shared" si="176"/>
        <v>49</v>
      </c>
      <c r="N1220" s="6">
        <f t="shared" si="177"/>
        <v>20</v>
      </c>
      <c r="O1220" s="9" t="str">
        <f>IF(AND($B1220&lt;&gt;"",$C1220&lt;&gt;"",$B1220&lt;=$C1220),INDEX(Szabalyok!$C:$C,$N1220),"")</f>
        <v/>
      </c>
      <c r="P1220">
        <f t="shared" ref="P1220:P1283" si="179">IF(D1220="",P1219,P1219+1)</f>
        <v>0</v>
      </c>
    </row>
    <row r="1221" spans="1:16" x14ac:dyDescent="0.35">
      <c r="A1221">
        <f t="shared" si="178"/>
        <v>0</v>
      </c>
      <c r="B1221" s="4" t="str">
        <f>IF($M1221&gt;300,"",IF(OR(INDEX(Bemenet!$E$2:$E$301,$M1221)="",INDEX(Bemenet!$F$2:$F$301,$M1221)=""),"",MAX(INDEX(Bemenet!$E$2:$E$301,$M1221),INDEX(Szabalyok!$A:$A,$N1221))))</f>
        <v/>
      </c>
      <c r="C1221" s="4" t="str">
        <f>IF($B1221="","",MIN(INDEX(Bemenet!$F$2:$F$301,$M1221),INDEX(Szabalyok!$B:$B,$N1221)))</f>
        <v/>
      </c>
      <c r="D1221" s="5" t="str">
        <f>IF(AND($B1221&lt;&gt;"",$C1221&lt;&gt;"",$B1221&lt;=$C1221),INDEX(Bemenet!$G$2:$G$301,$M1221),"")</f>
        <v/>
      </c>
      <c r="E1221" s="6" t="str">
        <f>IF(AND($B1221&lt;&gt;"",$C1221&lt;&gt;"",$B1221&lt;=$C1221),INDEX(Bemenet!$D$2:$D$301,$M1221),"")</f>
        <v/>
      </c>
      <c r="F1221" s="5" t="str">
        <f t="shared" si="171"/>
        <v/>
      </c>
      <c r="G1221" s="5" t="str">
        <f t="shared" si="172"/>
        <v/>
      </c>
      <c r="H1221" s="9" t="str">
        <f t="shared" si="173"/>
        <v/>
      </c>
      <c r="I1221" s="5" t="str">
        <f t="shared" si="174"/>
        <v/>
      </c>
      <c r="J1221" s="5" t="str">
        <f>IF(OR($L1221="",NOT(COUNTIFS($L$2:$L1221,$L1221)=1)),"",SUMIFS($G:$G,$L:$L,$L1221))</f>
        <v/>
      </c>
      <c r="K1221" s="5" t="str">
        <f>IF(OR($L1221="",NOT(COUNTIFS($L$2:$L1221,$L1221)=1)),"",SUMIFS($I:$I,$L:$L,$L1221))</f>
        <v/>
      </c>
      <c r="L1221" s="6" t="str">
        <f t="shared" si="175"/>
        <v/>
      </c>
      <c r="M1221" s="6">
        <f t="shared" si="176"/>
        <v>49</v>
      </c>
      <c r="N1221" s="6">
        <f t="shared" si="177"/>
        <v>21</v>
      </c>
      <c r="O1221" s="9" t="str">
        <f>IF(AND($B1221&lt;&gt;"",$C1221&lt;&gt;"",$B1221&lt;=$C1221),INDEX(Szabalyok!$C:$C,$N1221),"")</f>
        <v/>
      </c>
      <c r="P1221">
        <f t="shared" si="179"/>
        <v>0</v>
      </c>
    </row>
    <row r="1222" spans="1:16" x14ac:dyDescent="0.35">
      <c r="A1222">
        <f t="shared" si="178"/>
        <v>0</v>
      </c>
      <c r="B1222" s="4" t="str">
        <f>IF($M1222&gt;300,"",IF(OR(INDEX(Bemenet!$E$2:$E$301,$M1222)="",INDEX(Bemenet!$F$2:$F$301,$M1222)=""),"",MAX(INDEX(Bemenet!$E$2:$E$301,$M1222),INDEX(Szabalyok!$A:$A,$N1222))))</f>
        <v/>
      </c>
      <c r="C1222" s="4" t="str">
        <f>IF($B1222="","",MIN(INDEX(Bemenet!$F$2:$F$301,$M1222),INDEX(Szabalyok!$B:$B,$N1222)))</f>
        <v/>
      </c>
      <c r="D1222" s="5" t="str">
        <f>IF(AND($B1222&lt;&gt;"",$C1222&lt;&gt;"",$B1222&lt;=$C1222),INDEX(Bemenet!$G$2:$G$301,$M1222),"")</f>
        <v/>
      </c>
      <c r="E1222" s="6" t="str">
        <f>IF(AND($B1222&lt;&gt;"",$C1222&lt;&gt;"",$B1222&lt;=$C1222),INDEX(Bemenet!$D$2:$D$301,$M1222),"")</f>
        <v/>
      </c>
      <c r="F1222" s="5" t="str">
        <f t="shared" si="171"/>
        <v/>
      </c>
      <c r="G1222" s="5" t="str">
        <f t="shared" si="172"/>
        <v/>
      </c>
      <c r="H1222" s="9" t="str">
        <f t="shared" si="173"/>
        <v/>
      </c>
      <c r="I1222" s="5" t="str">
        <f t="shared" si="174"/>
        <v/>
      </c>
      <c r="J1222" s="5" t="str">
        <f>IF(OR($L1222="",NOT(COUNTIFS($L$2:$L1222,$L1222)=1)),"",SUMIFS($G:$G,$L:$L,$L1222))</f>
        <v/>
      </c>
      <c r="K1222" s="5" t="str">
        <f>IF(OR($L1222="",NOT(COUNTIFS($L$2:$L1222,$L1222)=1)),"",SUMIFS($I:$I,$L:$L,$L1222))</f>
        <v/>
      </c>
      <c r="L1222" s="6" t="str">
        <f t="shared" si="175"/>
        <v/>
      </c>
      <c r="M1222" s="6">
        <f t="shared" si="176"/>
        <v>49</v>
      </c>
      <c r="N1222" s="6">
        <f t="shared" si="177"/>
        <v>22</v>
      </c>
      <c r="O1222" s="9" t="str">
        <f>IF(AND($B1222&lt;&gt;"",$C1222&lt;&gt;"",$B1222&lt;=$C1222),INDEX(Szabalyok!$C:$C,$N1222),"")</f>
        <v/>
      </c>
      <c r="P1222">
        <f t="shared" si="179"/>
        <v>0</v>
      </c>
    </row>
    <row r="1223" spans="1:16" x14ac:dyDescent="0.35">
      <c r="A1223">
        <f t="shared" si="178"/>
        <v>0</v>
      </c>
      <c r="B1223" s="4" t="str">
        <f>IF($M1223&gt;300,"",IF(OR(INDEX(Bemenet!$E$2:$E$301,$M1223)="",INDEX(Bemenet!$F$2:$F$301,$M1223)=""),"",MAX(INDEX(Bemenet!$E$2:$E$301,$M1223),INDEX(Szabalyok!$A:$A,$N1223))))</f>
        <v/>
      </c>
      <c r="C1223" s="4" t="str">
        <f>IF($B1223="","",MIN(INDEX(Bemenet!$F$2:$F$301,$M1223),INDEX(Szabalyok!$B:$B,$N1223)))</f>
        <v/>
      </c>
      <c r="D1223" s="5" t="str">
        <f>IF(AND($B1223&lt;&gt;"",$C1223&lt;&gt;"",$B1223&lt;=$C1223),INDEX(Bemenet!$G$2:$G$301,$M1223),"")</f>
        <v/>
      </c>
      <c r="E1223" s="6" t="str">
        <f>IF(AND($B1223&lt;&gt;"",$C1223&lt;&gt;"",$B1223&lt;=$C1223),INDEX(Bemenet!$D$2:$D$301,$M1223),"")</f>
        <v/>
      </c>
      <c r="F1223" s="5" t="str">
        <f t="shared" si="171"/>
        <v/>
      </c>
      <c r="G1223" s="5" t="str">
        <f t="shared" si="172"/>
        <v/>
      </c>
      <c r="H1223" s="9" t="str">
        <f t="shared" si="173"/>
        <v/>
      </c>
      <c r="I1223" s="5" t="str">
        <f t="shared" si="174"/>
        <v/>
      </c>
      <c r="J1223" s="5" t="str">
        <f>IF(OR($L1223="",NOT(COUNTIFS($L$2:$L1223,$L1223)=1)),"",SUMIFS($G:$G,$L:$L,$L1223))</f>
        <v/>
      </c>
      <c r="K1223" s="5" t="str">
        <f>IF(OR($L1223="",NOT(COUNTIFS($L$2:$L1223,$L1223)=1)),"",SUMIFS($I:$I,$L:$L,$L1223))</f>
        <v/>
      </c>
      <c r="L1223" s="6" t="str">
        <f t="shared" si="175"/>
        <v/>
      </c>
      <c r="M1223" s="6">
        <f t="shared" si="176"/>
        <v>49</v>
      </c>
      <c r="N1223" s="6">
        <f t="shared" si="177"/>
        <v>23</v>
      </c>
      <c r="O1223" s="9" t="str">
        <f>IF(AND($B1223&lt;&gt;"",$C1223&lt;&gt;"",$B1223&lt;=$C1223),INDEX(Szabalyok!$C:$C,$N1223),"")</f>
        <v/>
      </c>
      <c r="P1223">
        <f t="shared" si="179"/>
        <v>0</v>
      </c>
    </row>
    <row r="1224" spans="1:16" x14ac:dyDescent="0.35">
      <c r="A1224">
        <f t="shared" si="178"/>
        <v>0</v>
      </c>
      <c r="B1224" s="4" t="str">
        <f>IF($M1224&gt;300,"",IF(OR(INDEX(Bemenet!$E$2:$E$301,$M1224)="",INDEX(Bemenet!$F$2:$F$301,$M1224)=""),"",MAX(INDEX(Bemenet!$E$2:$E$301,$M1224),INDEX(Szabalyok!$A:$A,$N1224))))</f>
        <v/>
      </c>
      <c r="C1224" s="4" t="str">
        <f>IF($B1224="","",MIN(INDEX(Bemenet!$F$2:$F$301,$M1224),INDEX(Szabalyok!$B:$B,$N1224)))</f>
        <v/>
      </c>
      <c r="D1224" s="5" t="str">
        <f>IF(AND($B1224&lt;&gt;"",$C1224&lt;&gt;"",$B1224&lt;=$C1224),INDEX(Bemenet!$G$2:$G$301,$M1224),"")</f>
        <v/>
      </c>
      <c r="E1224" s="6" t="str">
        <f>IF(AND($B1224&lt;&gt;"",$C1224&lt;&gt;"",$B1224&lt;=$C1224),INDEX(Bemenet!$D$2:$D$301,$M1224),"")</f>
        <v/>
      </c>
      <c r="F1224" s="5" t="str">
        <f t="shared" si="171"/>
        <v/>
      </c>
      <c r="G1224" s="5" t="str">
        <f t="shared" si="172"/>
        <v/>
      </c>
      <c r="H1224" s="9" t="str">
        <f t="shared" si="173"/>
        <v/>
      </c>
      <c r="I1224" s="5" t="str">
        <f t="shared" si="174"/>
        <v/>
      </c>
      <c r="J1224" s="5" t="str">
        <f>IF(OR($L1224="",NOT(COUNTIFS($L$2:$L1224,$L1224)=1)),"",SUMIFS($G:$G,$L:$L,$L1224))</f>
        <v/>
      </c>
      <c r="K1224" s="5" t="str">
        <f>IF(OR($L1224="",NOT(COUNTIFS($L$2:$L1224,$L1224)=1)),"",SUMIFS($I:$I,$L:$L,$L1224))</f>
        <v/>
      </c>
      <c r="L1224" s="6" t="str">
        <f t="shared" si="175"/>
        <v/>
      </c>
      <c r="M1224" s="6">
        <f t="shared" si="176"/>
        <v>49</v>
      </c>
      <c r="N1224" s="6">
        <f t="shared" si="177"/>
        <v>24</v>
      </c>
      <c r="O1224" s="9" t="str">
        <f>IF(AND($B1224&lt;&gt;"",$C1224&lt;&gt;"",$B1224&lt;=$C1224),INDEX(Szabalyok!$C:$C,$N1224),"")</f>
        <v/>
      </c>
      <c r="P1224">
        <f t="shared" si="179"/>
        <v>0</v>
      </c>
    </row>
    <row r="1225" spans="1:16" x14ac:dyDescent="0.35">
      <c r="A1225">
        <f t="shared" si="178"/>
        <v>0</v>
      </c>
      <c r="B1225" s="4" t="str">
        <f>IF($M1225&gt;300,"",IF(OR(INDEX(Bemenet!$E$2:$E$301,$M1225)="",INDEX(Bemenet!$F$2:$F$301,$M1225)=""),"",MAX(INDEX(Bemenet!$E$2:$E$301,$M1225),INDEX(Szabalyok!$A:$A,$N1225))))</f>
        <v/>
      </c>
      <c r="C1225" s="4" t="str">
        <f>IF($B1225="","",MIN(INDEX(Bemenet!$F$2:$F$301,$M1225),INDEX(Szabalyok!$B:$B,$N1225)))</f>
        <v/>
      </c>
      <c r="D1225" s="5" t="str">
        <f>IF(AND($B1225&lt;&gt;"",$C1225&lt;&gt;"",$B1225&lt;=$C1225),INDEX(Bemenet!$G$2:$G$301,$M1225),"")</f>
        <v/>
      </c>
      <c r="E1225" s="6" t="str">
        <f>IF(AND($B1225&lt;&gt;"",$C1225&lt;&gt;"",$B1225&lt;=$C1225),INDEX(Bemenet!$D$2:$D$301,$M1225),"")</f>
        <v/>
      </c>
      <c r="F1225" s="5" t="str">
        <f t="shared" si="171"/>
        <v/>
      </c>
      <c r="G1225" s="5" t="str">
        <f t="shared" si="172"/>
        <v/>
      </c>
      <c r="H1225" s="9" t="str">
        <f t="shared" si="173"/>
        <v/>
      </c>
      <c r="I1225" s="5" t="str">
        <f t="shared" si="174"/>
        <v/>
      </c>
      <c r="J1225" s="5" t="str">
        <f>IF(OR($L1225="",NOT(COUNTIFS($L$2:$L1225,$L1225)=1)),"",SUMIFS($G:$G,$L:$L,$L1225))</f>
        <v/>
      </c>
      <c r="K1225" s="5" t="str">
        <f>IF(OR($L1225="",NOT(COUNTIFS($L$2:$L1225,$L1225)=1)),"",SUMIFS($I:$I,$L:$L,$L1225))</f>
        <v/>
      </c>
      <c r="L1225" s="6" t="str">
        <f t="shared" si="175"/>
        <v/>
      </c>
      <c r="M1225" s="6">
        <f t="shared" si="176"/>
        <v>49</v>
      </c>
      <c r="N1225" s="6">
        <f t="shared" si="177"/>
        <v>25</v>
      </c>
      <c r="O1225" s="9" t="str">
        <f>IF(AND($B1225&lt;&gt;"",$C1225&lt;&gt;"",$B1225&lt;=$C1225),INDEX(Szabalyok!$C:$C,$N1225),"")</f>
        <v/>
      </c>
      <c r="P1225">
        <f t="shared" si="179"/>
        <v>0</v>
      </c>
    </row>
    <row r="1226" spans="1:16" x14ac:dyDescent="0.35">
      <c r="A1226">
        <f t="shared" si="178"/>
        <v>0</v>
      </c>
      <c r="B1226" s="4" t="str">
        <f>IF($M1226&gt;300,"",IF(OR(INDEX(Bemenet!$E$2:$E$301,$M1226)="",INDEX(Bemenet!$F$2:$F$301,$M1226)=""),"",MAX(INDEX(Bemenet!$E$2:$E$301,$M1226),INDEX(Szabalyok!$A:$A,$N1226))))</f>
        <v/>
      </c>
      <c r="C1226" s="4" t="str">
        <f>IF($B1226="","",MIN(INDEX(Bemenet!$F$2:$F$301,$M1226),INDEX(Szabalyok!$B:$B,$N1226)))</f>
        <v/>
      </c>
      <c r="D1226" s="5" t="str">
        <f>IF(AND($B1226&lt;&gt;"",$C1226&lt;&gt;"",$B1226&lt;=$C1226),INDEX(Bemenet!$G$2:$G$301,$M1226),"")</f>
        <v/>
      </c>
      <c r="E1226" s="6" t="str">
        <f>IF(AND($B1226&lt;&gt;"",$C1226&lt;&gt;"",$B1226&lt;=$C1226),INDEX(Bemenet!$D$2:$D$301,$M1226),"")</f>
        <v/>
      </c>
      <c r="F1226" s="5" t="str">
        <f t="shared" si="171"/>
        <v/>
      </c>
      <c r="G1226" s="5" t="str">
        <f t="shared" si="172"/>
        <v/>
      </c>
      <c r="H1226" s="9" t="str">
        <f t="shared" si="173"/>
        <v/>
      </c>
      <c r="I1226" s="5" t="str">
        <f t="shared" si="174"/>
        <v/>
      </c>
      <c r="J1226" s="5" t="str">
        <f>IF(OR($L1226="",NOT(COUNTIFS($L$2:$L1226,$L1226)=1)),"",SUMIFS($G:$G,$L:$L,$L1226))</f>
        <v/>
      </c>
      <c r="K1226" s="5" t="str">
        <f>IF(OR($L1226="",NOT(COUNTIFS($L$2:$L1226,$L1226)=1)),"",SUMIFS($I:$I,$L:$L,$L1226))</f>
        <v/>
      </c>
      <c r="L1226" s="6" t="str">
        <f t="shared" si="175"/>
        <v/>
      </c>
      <c r="M1226" s="6">
        <f t="shared" si="176"/>
        <v>49</v>
      </c>
      <c r="N1226" s="6">
        <f t="shared" si="177"/>
        <v>26</v>
      </c>
      <c r="O1226" s="9" t="str">
        <f>IF(AND($B1226&lt;&gt;"",$C1226&lt;&gt;"",$B1226&lt;=$C1226),INDEX(Szabalyok!$C:$C,$N1226),"")</f>
        <v/>
      </c>
      <c r="P1226">
        <f t="shared" si="179"/>
        <v>0</v>
      </c>
    </row>
    <row r="1227" spans="1:16" x14ac:dyDescent="0.35">
      <c r="A1227">
        <f t="shared" si="178"/>
        <v>0</v>
      </c>
      <c r="B1227" s="4" t="str">
        <f>IF($M1227&gt;300,"",IF(OR(INDEX(Bemenet!$E$2:$E$301,$M1227)="",INDEX(Bemenet!$F$2:$F$301,$M1227)=""),"",MAX(INDEX(Bemenet!$E$2:$E$301,$M1227),INDEX(Szabalyok!$A:$A,$N1227))))</f>
        <v/>
      </c>
      <c r="C1227" s="4" t="str">
        <f>IF($B1227="","",MIN(INDEX(Bemenet!$F$2:$F$301,$M1227),INDEX(Szabalyok!$B:$B,$N1227)))</f>
        <v/>
      </c>
      <c r="D1227" s="5" t="str">
        <f>IF(AND($B1227&lt;&gt;"",$C1227&lt;&gt;"",$B1227&lt;=$C1227),INDEX(Bemenet!$G$2:$G$301,$M1227),"")</f>
        <v/>
      </c>
      <c r="E1227" s="6" t="str">
        <f>IF(AND($B1227&lt;&gt;"",$C1227&lt;&gt;"",$B1227&lt;=$C1227),INDEX(Bemenet!$D$2:$D$301,$M1227),"")</f>
        <v/>
      </c>
      <c r="F1227" s="5" t="str">
        <f t="shared" si="171"/>
        <v/>
      </c>
      <c r="G1227" s="5" t="str">
        <f t="shared" si="172"/>
        <v/>
      </c>
      <c r="H1227" s="9" t="str">
        <f t="shared" si="173"/>
        <v/>
      </c>
      <c r="I1227" s="5" t="str">
        <f t="shared" si="174"/>
        <v/>
      </c>
      <c r="J1227" s="5" t="str">
        <f>IF(OR($L1227="",NOT(COUNTIFS($L$2:$L1227,$L1227)=1)),"",SUMIFS($G:$G,$L:$L,$L1227))</f>
        <v/>
      </c>
      <c r="K1227" s="5" t="str">
        <f>IF(OR($L1227="",NOT(COUNTIFS($L$2:$L1227,$L1227)=1)),"",SUMIFS($I:$I,$L:$L,$L1227))</f>
        <v/>
      </c>
      <c r="L1227" s="6" t="str">
        <f t="shared" si="175"/>
        <v/>
      </c>
      <c r="M1227" s="6">
        <f t="shared" si="176"/>
        <v>50</v>
      </c>
      <c r="N1227" s="6">
        <f t="shared" si="177"/>
        <v>2</v>
      </c>
      <c r="O1227" s="9" t="str">
        <f>IF(AND($B1227&lt;&gt;"",$C1227&lt;&gt;"",$B1227&lt;=$C1227),INDEX(Szabalyok!$C:$C,$N1227),"")</f>
        <v/>
      </c>
      <c r="P1227">
        <f t="shared" si="179"/>
        <v>0</v>
      </c>
    </row>
    <row r="1228" spans="1:16" x14ac:dyDescent="0.35">
      <c r="A1228">
        <f t="shared" si="178"/>
        <v>0</v>
      </c>
      <c r="B1228" s="4" t="str">
        <f>IF($M1228&gt;300,"",IF(OR(INDEX(Bemenet!$E$2:$E$301,$M1228)="",INDEX(Bemenet!$F$2:$F$301,$M1228)=""),"",MAX(INDEX(Bemenet!$E$2:$E$301,$M1228),INDEX(Szabalyok!$A:$A,$N1228))))</f>
        <v/>
      </c>
      <c r="C1228" s="4" t="str">
        <f>IF($B1228="","",MIN(INDEX(Bemenet!$F$2:$F$301,$M1228),INDEX(Szabalyok!$B:$B,$N1228)))</f>
        <v/>
      </c>
      <c r="D1228" s="5" t="str">
        <f>IF(AND($B1228&lt;&gt;"",$C1228&lt;&gt;"",$B1228&lt;=$C1228),INDEX(Bemenet!$G$2:$G$301,$M1228),"")</f>
        <v/>
      </c>
      <c r="E1228" s="6" t="str">
        <f>IF(AND($B1228&lt;&gt;"",$C1228&lt;&gt;"",$B1228&lt;=$C1228),INDEX(Bemenet!$D$2:$D$301,$M1228),"")</f>
        <v/>
      </c>
      <c r="F1228" s="5" t="str">
        <f t="shared" si="171"/>
        <v/>
      </c>
      <c r="G1228" s="5" t="str">
        <f t="shared" si="172"/>
        <v/>
      </c>
      <c r="H1228" s="9" t="str">
        <f t="shared" si="173"/>
        <v/>
      </c>
      <c r="I1228" s="5" t="str">
        <f t="shared" si="174"/>
        <v/>
      </c>
      <c r="J1228" s="5" t="str">
        <f>IF(OR($L1228="",NOT(COUNTIFS($L$2:$L1228,$L1228)=1)),"",SUMIFS($G:$G,$L:$L,$L1228))</f>
        <v/>
      </c>
      <c r="K1228" s="5" t="str">
        <f>IF(OR($L1228="",NOT(COUNTIFS($L$2:$L1228,$L1228)=1)),"",SUMIFS($I:$I,$L:$L,$L1228))</f>
        <v/>
      </c>
      <c r="L1228" s="6" t="str">
        <f t="shared" si="175"/>
        <v/>
      </c>
      <c r="M1228" s="6">
        <f t="shared" si="176"/>
        <v>50</v>
      </c>
      <c r="N1228" s="6">
        <f t="shared" si="177"/>
        <v>3</v>
      </c>
      <c r="O1228" s="9" t="str">
        <f>IF(AND($B1228&lt;&gt;"",$C1228&lt;&gt;"",$B1228&lt;=$C1228),INDEX(Szabalyok!$C:$C,$N1228),"")</f>
        <v/>
      </c>
      <c r="P1228">
        <f t="shared" si="179"/>
        <v>0</v>
      </c>
    </row>
    <row r="1229" spans="1:16" x14ac:dyDescent="0.35">
      <c r="A1229">
        <f t="shared" si="178"/>
        <v>0</v>
      </c>
      <c r="B1229" s="4" t="str">
        <f>IF($M1229&gt;300,"",IF(OR(INDEX(Bemenet!$E$2:$E$301,$M1229)="",INDEX(Bemenet!$F$2:$F$301,$M1229)=""),"",MAX(INDEX(Bemenet!$E$2:$E$301,$M1229),INDEX(Szabalyok!$A:$A,$N1229))))</f>
        <v/>
      </c>
      <c r="C1229" s="4" t="str">
        <f>IF($B1229="","",MIN(INDEX(Bemenet!$F$2:$F$301,$M1229),INDEX(Szabalyok!$B:$B,$N1229)))</f>
        <v/>
      </c>
      <c r="D1229" s="5" t="str">
        <f>IF(AND($B1229&lt;&gt;"",$C1229&lt;&gt;"",$B1229&lt;=$C1229),INDEX(Bemenet!$G$2:$G$301,$M1229),"")</f>
        <v/>
      </c>
      <c r="E1229" s="6" t="str">
        <f>IF(AND($B1229&lt;&gt;"",$C1229&lt;&gt;"",$B1229&lt;=$C1229),INDEX(Bemenet!$D$2:$D$301,$M1229),"")</f>
        <v/>
      </c>
      <c r="F1229" s="5" t="str">
        <f t="shared" si="171"/>
        <v/>
      </c>
      <c r="G1229" s="5" t="str">
        <f t="shared" si="172"/>
        <v/>
      </c>
      <c r="H1229" s="9" t="str">
        <f t="shared" si="173"/>
        <v/>
      </c>
      <c r="I1229" s="5" t="str">
        <f t="shared" si="174"/>
        <v/>
      </c>
      <c r="J1229" s="5" t="str">
        <f>IF(OR($L1229="",NOT(COUNTIFS($L$2:$L1229,$L1229)=1)),"",SUMIFS($G:$G,$L:$L,$L1229))</f>
        <v/>
      </c>
      <c r="K1229" s="5" t="str">
        <f>IF(OR($L1229="",NOT(COUNTIFS($L$2:$L1229,$L1229)=1)),"",SUMIFS($I:$I,$L:$L,$L1229))</f>
        <v/>
      </c>
      <c r="L1229" s="6" t="str">
        <f t="shared" si="175"/>
        <v/>
      </c>
      <c r="M1229" s="6">
        <f t="shared" si="176"/>
        <v>50</v>
      </c>
      <c r="N1229" s="6">
        <f t="shared" si="177"/>
        <v>4</v>
      </c>
      <c r="O1229" s="9" t="str">
        <f>IF(AND($B1229&lt;&gt;"",$C1229&lt;&gt;"",$B1229&lt;=$C1229),INDEX(Szabalyok!$C:$C,$N1229),"")</f>
        <v/>
      </c>
      <c r="P1229">
        <f t="shared" si="179"/>
        <v>0</v>
      </c>
    </row>
    <row r="1230" spans="1:16" x14ac:dyDescent="0.35">
      <c r="A1230">
        <f t="shared" si="178"/>
        <v>0</v>
      </c>
      <c r="B1230" s="4" t="str">
        <f>IF($M1230&gt;300,"",IF(OR(INDEX(Bemenet!$E$2:$E$301,$M1230)="",INDEX(Bemenet!$F$2:$F$301,$M1230)=""),"",MAX(INDEX(Bemenet!$E$2:$E$301,$M1230),INDEX(Szabalyok!$A:$A,$N1230))))</f>
        <v/>
      </c>
      <c r="C1230" s="4" t="str">
        <f>IF($B1230="","",MIN(INDEX(Bemenet!$F$2:$F$301,$M1230),INDEX(Szabalyok!$B:$B,$N1230)))</f>
        <v/>
      </c>
      <c r="D1230" s="5" t="str">
        <f>IF(AND($B1230&lt;&gt;"",$C1230&lt;&gt;"",$B1230&lt;=$C1230),INDEX(Bemenet!$G$2:$G$301,$M1230),"")</f>
        <v/>
      </c>
      <c r="E1230" s="6" t="str">
        <f>IF(AND($B1230&lt;&gt;"",$C1230&lt;&gt;"",$B1230&lt;=$C1230),INDEX(Bemenet!$D$2:$D$301,$M1230),"")</f>
        <v/>
      </c>
      <c r="F1230" s="5" t="str">
        <f t="shared" si="171"/>
        <v/>
      </c>
      <c r="G1230" s="5" t="str">
        <f t="shared" si="172"/>
        <v/>
      </c>
      <c r="H1230" s="9" t="str">
        <f t="shared" si="173"/>
        <v/>
      </c>
      <c r="I1230" s="5" t="str">
        <f t="shared" si="174"/>
        <v/>
      </c>
      <c r="J1230" s="5" t="str">
        <f>IF(OR($L1230="",NOT(COUNTIFS($L$2:$L1230,$L1230)=1)),"",SUMIFS($G:$G,$L:$L,$L1230))</f>
        <v/>
      </c>
      <c r="K1230" s="5" t="str">
        <f>IF(OR($L1230="",NOT(COUNTIFS($L$2:$L1230,$L1230)=1)),"",SUMIFS($I:$I,$L:$L,$L1230))</f>
        <v/>
      </c>
      <c r="L1230" s="6" t="str">
        <f t="shared" si="175"/>
        <v/>
      </c>
      <c r="M1230" s="6">
        <f t="shared" si="176"/>
        <v>50</v>
      </c>
      <c r="N1230" s="6">
        <f t="shared" si="177"/>
        <v>5</v>
      </c>
      <c r="O1230" s="9" t="str">
        <f>IF(AND($B1230&lt;&gt;"",$C1230&lt;&gt;"",$B1230&lt;=$C1230),INDEX(Szabalyok!$C:$C,$N1230),"")</f>
        <v/>
      </c>
      <c r="P1230">
        <f t="shared" si="179"/>
        <v>0</v>
      </c>
    </row>
    <row r="1231" spans="1:16" x14ac:dyDescent="0.35">
      <c r="A1231">
        <f t="shared" si="178"/>
        <v>0</v>
      </c>
      <c r="B1231" s="4" t="str">
        <f>IF($M1231&gt;300,"",IF(OR(INDEX(Bemenet!$E$2:$E$301,$M1231)="",INDEX(Bemenet!$F$2:$F$301,$M1231)=""),"",MAX(INDEX(Bemenet!$E$2:$E$301,$M1231),INDEX(Szabalyok!$A:$A,$N1231))))</f>
        <v/>
      </c>
      <c r="C1231" s="4" t="str">
        <f>IF($B1231="","",MIN(INDEX(Bemenet!$F$2:$F$301,$M1231),INDEX(Szabalyok!$B:$B,$N1231)))</f>
        <v/>
      </c>
      <c r="D1231" s="5" t="str">
        <f>IF(AND($B1231&lt;&gt;"",$C1231&lt;&gt;"",$B1231&lt;=$C1231),INDEX(Bemenet!$G$2:$G$301,$M1231),"")</f>
        <v/>
      </c>
      <c r="E1231" s="6" t="str">
        <f>IF(AND($B1231&lt;&gt;"",$C1231&lt;&gt;"",$B1231&lt;=$C1231),INDEX(Bemenet!$D$2:$D$301,$M1231),"")</f>
        <v/>
      </c>
      <c r="F1231" s="5" t="str">
        <f t="shared" si="171"/>
        <v/>
      </c>
      <c r="G1231" s="5" t="str">
        <f t="shared" si="172"/>
        <v/>
      </c>
      <c r="H1231" s="9" t="str">
        <f t="shared" si="173"/>
        <v/>
      </c>
      <c r="I1231" s="5" t="str">
        <f t="shared" si="174"/>
        <v/>
      </c>
      <c r="J1231" s="5" t="str">
        <f>IF(OR($L1231="",NOT(COUNTIFS($L$2:$L1231,$L1231)=1)),"",SUMIFS($G:$G,$L:$L,$L1231))</f>
        <v/>
      </c>
      <c r="K1231" s="5" t="str">
        <f>IF(OR($L1231="",NOT(COUNTIFS($L$2:$L1231,$L1231)=1)),"",SUMIFS($I:$I,$L:$L,$L1231))</f>
        <v/>
      </c>
      <c r="L1231" s="6" t="str">
        <f t="shared" si="175"/>
        <v/>
      </c>
      <c r="M1231" s="6">
        <f t="shared" si="176"/>
        <v>50</v>
      </c>
      <c r="N1231" s="6">
        <f t="shared" si="177"/>
        <v>6</v>
      </c>
      <c r="O1231" s="9" t="str">
        <f>IF(AND($B1231&lt;&gt;"",$C1231&lt;&gt;"",$B1231&lt;=$C1231),INDEX(Szabalyok!$C:$C,$N1231),"")</f>
        <v/>
      </c>
      <c r="P1231">
        <f t="shared" si="179"/>
        <v>0</v>
      </c>
    </row>
    <row r="1232" spans="1:16" x14ac:dyDescent="0.35">
      <c r="A1232">
        <f t="shared" si="178"/>
        <v>0</v>
      </c>
      <c r="B1232" s="4" t="str">
        <f>IF($M1232&gt;300,"",IF(OR(INDEX(Bemenet!$E$2:$E$301,$M1232)="",INDEX(Bemenet!$F$2:$F$301,$M1232)=""),"",MAX(INDEX(Bemenet!$E$2:$E$301,$M1232),INDEX(Szabalyok!$A:$A,$N1232))))</f>
        <v/>
      </c>
      <c r="C1232" s="4" t="str">
        <f>IF($B1232="","",MIN(INDEX(Bemenet!$F$2:$F$301,$M1232),INDEX(Szabalyok!$B:$B,$N1232)))</f>
        <v/>
      </c>
      <c r="D1232" s="5" t="str">
        <f>IF(AND($B1232&lt;&gt;"",$C1232&lt;&gt;"",$B1232&lt;=$C1232),INDEX(Bemenet!$G$2:$G$301,$M1232),"")</f>
        <v/>
      </c>
      <c r="E1232" s="6" t="str">
        <f>IF(AND($B1232&lt;&gt;"",$C1232&lt;&gt;"",$B1232&lt;=$C1232),INDEX(Bemenet!$D$2:$D$301,$M1232),"")</f>
        <v/>
      </c>
      <c r="F1232" s="5" t="str">
        <f t="shared" si="171"/>
        <v/>
      </c>
      <c r="G1232" s="5" t="str">
        <f t="shared" si="172"/>
        <v/>
      </c>
      <c r="H1232" s="9" t="str">
        <f t="shared" si="173"/>
        <v/>
      </c>
      <c r="I1232" s="5" t="str">
        <f t="shared" si="174"/>
        <v/>
      </c>
      <c r="J1232" s="5" t="str">
        <f>IF(OR($L1232="",NOT(COUNTIFS($L$2:$L1232,$L1232)=1)),"",SUMIFS($G:$G,$L:$L,$L1232))</f>
        <v/>
      </c>
      <c r="K1232" s="5" t="str">
        <f>IF(OR($L1232="",NOT(COUNTIFS($L$2:$L1232,$L1232)=1)),"",SUMIFS($I:$I,$L:$L,$L1232))</f>
        <v/>
      </c>
      <c r="L1232" s="6" t="str">
        <f t="shared" si="175"/>
        <v/>
      </c>
      <c r="M1232" s="6">
        <f t="shared" si="176"/>
        <v>50</v>
      </c>
      <c r="N1232" s="6">
        <f t="shared" si="177"/>
        <v>7</v>
      </c>
      <c r="O1232" s="9" t="str">
        <f>IF(AND($B1232&lt;&gt;"",$C1232&lt;&gt;"",$B1232&lt;=$C1232),INDEX(Szabalyok!$C:$C,$N1232),"")</f>
        <v/>
      </c>
      <c r="P1232">
        <f t="shared" si="179"/>
        <v>0</v>
      </c>
    </row>
    <row r="1233" spans="1:16" x14ac:dyDescent="0.35">
      <c r="A1233">
        <f t="shared" si="178"/>
        <v>0</v>
      </c>
      <c r="B1233" s="4" t="str">
        <f>IF($M1233&gt;300,"",IF(OR(INDEX(Bemenet!$E$2:$E$301,$M1233)="",INDEX(Bemenet!$F$2:$F$301,$M1233)=""),"",MAX(INDEX(Bemenet!$E$2:$E$301,$M1233),INDEX(Szabalyok!$A:$A,$N1233))))</f>
        <v/>
      </c>
      <c r="C1233" s="4" t="str">
        <f>IF($B1233="","",MIN(INDEX(Bemenet!$F$2:$F$301,$M1233),INDEX(Szabalyok!$B:$B,$N1233)))</f>
        <v/>
      </c>
      <c r="D1233" s="5" t="str">
        <f>IF(AND($B1233&lt;&gt;"",$C1233&lt;&gt;"",$B1233&lt;=$C1233),INDEX(Bemenet!$G$2:$G$301,$M1233),"")</f>
        <v/>
      </c>
      <c r="E1233" s="6" t="str">
        <f>IF(AND($B1233&lt;&gt;"",$C1233&lt;&gt;"",$B1233&lt;=$C1233),INDEX(Bemenet!$D$2:$D$301,$M1233),"")</f>
        <v/>
      </c>
      <c r="F1233" s="5" t="str">
        <f t="shared" si="171"/>
        <v/>
      </c>
      <c r="G1233" s="5" t="str">
        <f t="shared" si="172"/>
        <v/>
      </c>
      <c r="H1233" s="9" t="str">
        <f t="shared" si="173"/>
        <v/>
      </c>
      <c r="I1233" s="5" t="str">
        <f t="shared" si="174"/>
        <v/>
      </c>
      <c r="J1233" s="5" t="str">
        <f>IF(OR($L1233="",NOT(COUNTIFS($L$2:$L1233,$L1233)=1)),"",SUMIFS($G:$G,$L:$L,$L1233))</f>
        <v/>
      </c>
      <c r="K1233" s="5" t="str">
        <f>IF(OR($L1233="",NOT(COUNTIFS($L$2:$L1233,$L1233)=1)),"",SUMIFS($I:$I,$L:$L,$L1233))</f>
        <v/>
      </c>
      <c r="L1233" s="6" t="str">
        <f t="shared" si="175"/>
        <v/>
      </c>
      <c r="M1233" s="6">
        <f t="shared" si="176"/>
        <v>50</v>
      </c>
      <c r="N1233" s="6">
        <f t="shared" si="177"/>
        <v>8</v>
      </c>
      <c r="O1233" s="9" t="str">
        <f>IF(AND($B1233&lt;&gt;"",$C1233&lt;&gt;"",$B1233&lt;=$C1233),INDEX(Szabalyok!$C:$C,$N1233),"")</f>
        <v/>
      </c>
      <c r="P1233">
        <f t="shared" si="179"/>
        <v>0</v>
      </c>
    </row>
    <row r="1234" spans="1:16" x14ac:dyDescent="0.35">
      <c r="A1234">
        <f t="shared" si="178"/>
        <v>0</v>
      </c>
      <c r="B1234" s="4" t="str">
        <f>IF($M1234&gt;300,"",IF(OR(INDEX(Bemenet!$E$2:$E$301,$M1234)="",INDEX(Bemenet!$F$2:$F$301,$M1234)=""),"",MAX(INDEX(Bemenet!$E$2:$E$301,$M1234),INDEX(Szabalyok!$A:$A,$N1234))))</f>
        <v/>
      </c>
      <c r="C1234" s="4" t="str">
        <f>IF($B1234="","",MIN(INDEX(Bemenet!$F$2:$F$301,$M1234),INDEX(Szabalyok!$B:$B,$N1234)))</f>
        <v/>
      </c>
      <c r="D1234" s="5" t="str">
        <f>IF(AND($B1234&lt;&gt;"",$C1234&lt;&gt;"",$B1234&lt;=$C1234),INDEX(Bemenet!$G$2:$G$301,$M1234),"")</f>
        <v/>
      </c>
      <c r="E1234" s="6" t="str">
        <f>IF(AND($B1234&lt;&gt;"",$C1234&lt;&gt;"",$B1234&lt;=$C1234),INDEX(Bemenet!$D$2:$D$301,$M1234),"")</f>
        <v/>
      </c>
      <c r="F1234" s="5" t="str">
        <f t="shared" si="171"/>
        <v/>
      </c>
      <c r="G1234" s="5" t="str">
        <f t="shared" si="172"/>
        <v/>
      </c>
      <c r="H1234" s="9" t="str">
        <f t="shared" si="173"/>
        <v/>
      </c>
      <c r="I1234" s="5" t="str">
        <f t="shared" si="174"/>
        <v/>
      </c>
      <c r="J1234" s="5" t="str">
        <f>IF(OR($L1234="",NOT(COUNTIFS($L$2:$L1234,$L1234)=1)),"",SUMIFS($G:$G,$L:$L,$L1234))</f>
        <v/>
      </c>
      <c r="K1234" s="5" t="str">
        <f>IF(OR($L1234="",NOT(COUNTIFS($L$2:$L1234,$L1234)=1)),"",SUMIFS($I:$I,$L:$L,$L1234))</f>
        <v/>
      </c>
      <c r="L1234" s="6" t="str">
        <f t="shared" si="175"/>
        <v/>
      </c>
      <c r="M1234" s="6">
        <f t="shared" si="176"/>
        <v>50</v>
      </c>
      <c r="N1234" s="6">
        <f t="shared" si="177"/>
        <v>9</v>
      </c>
      <c r="O1234" s="9" t="str">
        <f>IF(AND($B1234&lt;&gt;"",$C1234&lt;&gt;"",$B1234&lt;=$C1234),INDEX(Szabalyok!$C:$C,$N1234),"")</f>
        <v/>
      </c>
      <c r="P1234">
        <f t="shared" si="179"/>
        <v>0</v>
      </c>
    </row>
    <row r="1235" spans="1:16" x14ac:dyDescent="0.35">
      <c r="A1235">
        <f t="shared" si="178"/>
        <v>0</v>
      </c>
      <c r="B1235" s="4" t="str">
        <f>IF($M1235&gt;300,"",IF(OR(INDEX(Bemenet!$E$2:$E$301,$M1235)="",INDEX(Bemenet!$F$2:$F$301,$M1235)=""),"",MAX(INDEX(Bemenet!$E$2:$E$301,$M1235),INDEX(Szabalyok!$A:$A,$N1235))))</f>
        <v/>
      </c>
      <c r="C1235" s="4" t="str">
        <f>IF($B1235="","",MIN(INDEX(Bemenet!$F$2:$F$301,$M1235),INDEX(Szabalyok!$B:$B,$N1235)))</f>
        <v/>
      </c>
      <c r="D1235" s="5" t="str">
        <f>IF(AND($B1235&lt;&gt;"",$C1235&lt;&gt;"",$B1235&lt;=$C1235),INDEX(Bemenet!$G$2:$G$301,$M1235),"")</f>
        <v/>
      </c>
      <c r="E1235" s="6" t="str">
        <f>IF(AND($B1235&lt;&gt;"",$C1235&lt;&gt;"",$B1235&lt;=$C1235),INDEX(Bemenet!$D$2:$D$301,$M1235),"")</f>
        <v/>
      </c>
      <c r="F1235" s="5" t="str">
        <f t="shared" si="171"/>
        <v/>
      </c>
      <c r="G1235" s="5" t="str">
        <f t="shared" si="172"/>
        <v/>
      </c>
      <c r="H1235" s="9" t="str">
        <f t="shared" si="173"/>
        <v/>
      </c>
      <c r="I1235" s="5" t="str">
        <f t="shared" si="174"/>
        <v/>
      </c>
      <c r="J1235" s="5" t="str">
        <f>IF(OR($L1235="",NOT(COUNTIFS($L$2:$L1235,$L1235)=1)),"",SUMIFS($G:$G,$L:$L,$L1235))</f>
        <v/>
      </c>
      <c r="K1235" s="5" t="str">
        <f>IF(OR($L1235="",NOT(COUNTIFS($L$2:$L1235,$L1235)=1)),"",SUMIFS($I:$I,$L:$L,$L1235))</f>
        <v/>
      </c>
      <c r="L1235" s="6" t="str">
        <f t="shared" si="175"/>
        <v/>
      </c>
      <c r="M1235" s="6">
        <f t="shared" si="176"/>
        <v>50</v>
      </c>
      <c r="N1235" s="6">
        <f t="shared" si="177"/>
        <v>10</v>
      </c>
      <c r="O1235" s="9" t="str">
        <f>IF(AND($B1235&lt;&gt;"",$C1235&lt;&gt;"",$B1235&lt;=$C1235),INDEX(Szabalyok!$C:$C,$N1235),"")</f>
        <v/>
      </c>
      <c r="P1235">
        <f t="shared" si="179"/>
        <v>0</v>
      </c>
    </row>
    <row r="1236" spans="1:16" x14ac:dyDescent="0.35">
      <c r="A1236">
        <f t="shared" si="178"/>
        <v>0</v>
      </c>
      <c r="B1236" s="4" t="str">
        <f>IF($M1236&gt;300,"",IF(OR(INDEX(Bemenet!$E$2:$E$301,$M1236)="",INDEX(Bemenet!$F$2:$F$301,$M1236)=""),"",MAX(INDEX(Bemenet!$E$2:$E$301,$M1236),INDEX(Szabalyok!$A:$A,$N1236))))</f>
        <v/>
      </c>
      <c r="C1236" s="4" t="str">
        <f>IF($B1236="","",MIN(INDEX(Bemenet!$F$2:$F$301,$M1236),INDEX(Szabalyok!$B:$B,$N1236)))</f>
        <v/>
      </c>
      <c r="D1236" s="5" t="str">
        <f>IF(AND($B1236&lt;&gt;"",$C1236&lt;&gt;"",$B1236&lt;=$C1236),INDEX(Bemenet!$G$2:$G$301,$M1236),"")</f>
        <v/>
      </c>
      <c r="E1236" s="6" t="str">
        <f>IF(AND($B1236&lt;&gt;"",$C1236&lt;&gt;"",$B1236&lt;=$C1236),INDEX(Bemenet!$D$2:$D$301,$M1236),"")</f>
        <v/>
      </c>
      <c r="F1236" s="5" t="str">
        <f t="shared" si="171"/>
        <v/>
      </c>
      <c r="G1236" s="5" t="str">
        <f t="shared" si="172"/>
        <v/>
      </c>
      <c r="H1236" s="9" t="str">
        <f t="shared" si="173"/>
        <v/>
      </c>
      <c r="I1236" s="5" t="str">
        <f t="shared" si="174"/>
        <v/>
      </c>
      <c r="J1236" s="5" t="str">
        <f>IF(OR($L1236="",NOT(COUNTIFS($L$2:$L1236,$L1236)=1)),"",SUMIFS($G:$G,$L:$L,$L1236))</f>
        <v/>
      </c>
      <c r="K1236" s="5" t="str">
        <f>IF(OR($L1236="",NOT(COUNTIFS($L$2:$L1236,$L1236)=1)),"",SUMIFS($I:$I,$L:$L,$L1236))</f>
        <v/>
      </c>
      <c r="L1236" s="6" t="str">
        <f t="shared" si="175"/>
        <v/>
      </c>
      <c r="M1236" s="6">
        <f t="shared" si="176"/>
        <v>50</v>
      </c>
      <c r="N1236" s="6">
        <f t="shared" si="177"/>
        <v>11</v>
      </c>
      <c r="O1236" s="9" t="str">
        <f>IF(AND($B1236&lt;&gt;"",$C1236&lt;&gt;"",$B1236&lt;=$C1236),INDEX(Szabalyok!$C:$C,$N1236),"")</f>
        <v/>
      </c>
      <c r="P1236">
        <f t="shared" si="179"/>
        <v>0</v>
      </c>
    </row>
    <row r="1237" spans="1:16" x14ac:dyDescent="0.35">
      <c r="A1237">
        <f t="shared" si="178"/>
        <v>0</v>
      </c>
      <c r="B1237" s="4" t="str">
        <f>IF($M1237&gt;300,"",IF(OR(INDEX(Bemenet!$E$2:$E$301,$M1237)="",INDEX(Bemenet!$F$2:$F$301,$M1237)=""),"",MAX(INDEX(Bemenet!$E$2:$E$301,$M1237),INDEX(Szabalyok!$A:$A,$N1237))))</f>
        <v/>
      </c>
      <c r="C1237" s="4" t="str">
        <f>IF($B1237="","",MIN(INDEX(Bemenet!$F$2:$F$301,$M1237),INDEX(Szabalyok!$B:$B,$N1237)))</f>
        <v/>
      </c>
      <c r="D1237" s="5" t="str">
        <f>IF(AND($B1237&lt;&gt;"",$C1237&lt;&gt;"",$B1237&lt;=$C1237),INDEX(Bemenet!$G$2:$G$301,$M1237),"")</f>
        <v/>
      </c>
      <c r="E1237" s="6" t="str">
        <f>IF(AND($B1237&lt;&gt;"",$C1237&lt;&gt;"",$B1237&lt;=$C1237),INDEX(Bemenet!$D$2:$D$301,$M1237),"")</f>
        <v/>
      </c>
      <c r="F1237" s="5" t="str">
        <f t="shared" si="171"/>
        <v/>
      </c>
      <c r="G1237" s="5" t="str">
        <f t="shared" si="172"/>
        <v/>
      </c>
      <c r="H1237" s="9" t="str">
        <f t="shared" si="173"/>
        <v/>
      </c>
      <c r="I1237" s="5" t="str">
        <f t="shared" si="174"/>
        <v/>
      </c>
      <c r="J1237" s="5" t="str">
        <f>IF(OR($L1237="",NOT(COUNTIFS($L$2:$L1237,$L1237)=1)),"",SUMIFS($G:$G,$L:$L,$L1237))</f>
        <v/>
      </c>
      <c r="K1237" s="5" t="str">
        <f>IF(OR($L1237="",NOT(COUNTIFS($L$2:$L1237,$L1237)=1)),"",SUMIFS($I:$I,$L:$L,$L1237))</f>
        <v/>
      </c>
      <c r="L1237" s="6" t="str">
        <f t="shared" si="175"/>
        <v/>
      </c>
      <c r="M1237" s="6">
        <f t="shared" si="176"/>
        <v>50</v>
      </c>
      <c r="N1237" s="6">
        <f t="shared" si="177"/>
        <v>12</v>
      </c>
      <c r="O1237" s="9" t="str">
        <f>IF(AND($B1237&lt;&gt;"",$C1237&lt;&gt;"",$B1237&lt;=$C1237),INDEX(Szabalyok!$C:$C,$N1237),"")</f>
        <v/>
      </c>
      <c r="P1237">
        <f t="shared" si="179"/>
        <v>0</v>
      </c>
    </row>
    <row r="1238" spans="1:16" x14ac:dyDescent="0.35">
      <c r="A1238">
        <f t="shared" si="178"/>
        <v>0</v>
      </c>
      <c r="B1238" s="4" t="str">
        <f>IF($M1238&gt;300,"",IF(OR(INDEX(Bemenet!$E$2:$E$301,$M1238)="",INDEX(Bemenet!$F$2:$F$301,$M1238)=""),"",MAX(INDEX(Bemenet!$E$2:$E$301,$M1238),INDEX(Szabalyok!$A:$A,$N1238))))</f>
        <v/>
      </c>
      <c r="C1238" s="4" t="str">
        <f>IF($B1238="","",MIN(INDEX(Bemenet!$F$2:$F$301,$M1238),INDEX(Szabalyok!$B:$B,$N1238)))</f>
        <v/>
      </c>
      <c r="D1238" s="5" t="str">
        <f>IF(AND($B1238&lt;&gt;"",$C1238&lt;&gt;"",$B1238&lt;=$C1238),INDEX(Bemenet!$G$2:$G$301,$M1238),"")</f>
        <v/>
      </c>
      <c r="E1238" s="6" t="str">
        <f>IF(AND($B1238&lt;&gt;"",$C1238&lt;&gt;"",$B1238&lt;=$C1238),INDEX(Bemenet!$D$2:$D$301,$M1238),"")</f>
        <v/>
      </c>
      <c r="F1238" s="5" t="str">
        <f t="shared" si="171"/>
        <v/>
      </c>
      <c r="G1238" s="5" t="str">
        <f t="shared" si="172"/>
        <v/>
      </c>
      <c r="H1238" s="9" t="str">
        <f t="shared" si="173"/>
        <v/>
      </c>
      <c r="I1238" s="5" t="str">
        <f t="shared" si="174"/>
        <v/>
      </c>
      <c r="J1238" s="5" t="str">
        <f>IF(OR($L1238="",NOT(COUNTIFS($L$2:$L1238,$L1238)=1)),"",SUMIFS($G:$G,$L:$L,$L1238))</f>
        <v/>
      </c>
      <c r="K1238" s="5" t="str">
        <f>IF(OR($L1238="",NOT(COUNTIFS($L$2:$L1238,$L1238)=1)),"",SUMIFS($I:$I,$L:$L,$L1238))</f>
        <v/>
      </c>
      <c r="L1238" s="6" t="str">
        <f t="shared" si="175"/>
        <v/>
      </c>
      <c r="M1238" s="6">
        <f t="shared" si="176"/>
        <v>50</v>
      </c>
      <c r="N1238" s="6">
        <f t="shared" si="177"/>
        <v>13</v>
      </c>
      <c r="O1238" s="9" t="str">
        <f>IF(AND($B1238&lt;&gt;"",$C1238&lt;&gt;"",$B1238&lt;=$C1238),INDEX(Szabalyok!$C:$C,$N1238),"")</f>
        <v/>
      </c>
      <c r="P1238">
        <f t="shared" si="179"/>
        <v>0</v>
      </c>
    </row>
    <row r="1239" spans="1:16" x14ac:dyDescent="0.35">
      <c r="A1239">
        <f t="shared" si="178"/>
        <v>0</v>
      </c>
      <c r="B1239" s="4" t="str">
        <f>IF($M1239&gt;300,"",IF(OR(INDEX(Bemenet!$E$2:$E$301,$M1239)="",INDEX(Bemenet!$F$2:$F$301,$M1239)=""),"",MAX(INDEX(Bemenet!$E$2:$E$301,$M1239),INDEX(Szabalyok!$A:$A,$N1239))))</f>
        <v/>
      </c>
      <c r="C1239" s="4" t="str">
        <f>IF($B1239="","",MIN(INDEX(Bemenet!$F$2:$F$301,$M1239),INDEX(Szabalyok!$B:$B,$N1239)))</f>
        <v/>
      </c>
      <c r="D1239" s="5" t="str">
        <f>IF(AND($B1239&lt;&gt;"",$C1239&lt;&gt;"",$B1239&lt;=$C1239),INDEX(Bemenet!$G$2:$G$301,$M1239),"")</f>
        <v/>
      </c>
      <c r="E1239" s="6" t="str">
        <f>IF(AND($B1239&lt;&gt;"",$C1239&lt;&gt;"",$B1239&lt;=$C1239),INDEX(Bemenet!$D$2:$D$301,$M1239),"")</f>
        <v/>
      </c>
      <c r="F1239" s="5" t="str">
        <f t="shared" si="171"/>
        <v/>
      </c>
      <c r="G1239" s="5" t="str">
        <f t="shared" si="172"/>
        <v/>
      </c>
      <c r="H1239" s="9" t="str">
        <f t="shared" si="173"/>
        <v/>
      </c>
      <c r="I1239" s="5" t="str">
        <f t="shared" si="174"/>
        <v/>
      </c>
      <c r="J1239" s="5" t="str">
        <f>IF(OR($L1239="",NOT(COUNTIFS($L$2:$L1239,$L1239)=1)),"",SUMIFS($G:$G,$L:$L,$L1239))</f>
        <v/>
      </c>
      <c r="K1239" s="5" t="str">
        <f>IF(OR($L1239="",NOT(COUNTIFS($L$2:$L1239,$L1239)=1)),"",SUMIFS($I:$I,$L:$L,$L1239))</f>
        <v/>
      </c>
      <c r="L1239" s="6" t="str">
        <f t="shared" si="175"/>
        <v/>
      </c>
      <c r="M1239" s="6">
        <f t="shared" si="176"/>
        <v>50</v>
      </c>
      <c r="N1239" s="6">
        <f t="shared" si="177"/>
        <v>14</v>
      </c>
      <c r="O1239" s="9" t="str">
        <f>IF(AND($B1239&lt;&gt;"",$C1239&lt;&gt;"",$B1239&lt;=$C1239),INDEX(Szabalyok!$C:$C,$N1239),"")</f>
        <v/>
      </c>
      <c r="P1239">
        <f t="shared" si="179"/>
        <v>0</v>
      </c>
    </row>
    <row r="1240" spans="1:16" x14ac:dyDescent="0.35">
      <c r="A1240">
        <f t="shared" si="178"/>
        <v>0</v>
      </c>
      <c r="B1240" s="4" t="str">
        <f>IF($M1240&gt;300,"",IF(OR(INDEX(Bemenet!$E$2:$E$301,$M1240)="",INDEX(Bemenet!$F$2:$F$301,$M1240)=""),"",MAX(INDEX(Bemenet!$E$2:$E$301,$M1240),INDEX(Szabalyok!$A:$A,$N1240))))</f>
        <v/>
      </c>
      <c r="C1240" s="4" t="str">
        <f>IF($B1240="","",MIN(INDEX(Bemenet!$F$2:$F$301,$M1240),INDEX(Szabalyok!$B:$B,$N1240)))</f>
        <v/>
      </c>
      <c r="D1240" s="5" t="str">
        <f>IF(AND($B1240&lt;&gt;"",$C1240&lt;&gt;"",$B1240&lt;=$C1240),INDEX(Bemenet!$G$2:$G$301,$M1240),"")</f>
        <v/>
      </c>
      <c r="E1240" s="6" t="str">
        <f>IF(AND($B1240&lt;&gt;"",$C1240&lt;&gt;"",$B1240&lt;=$C1240),INDEX(Bemenet!$D$2:$D$301,$M1240),"")</f>
        <v/>
      </c>
      <c r="F1240" s="5" t="str">
        <f t="shared" si="171"/>
        <v/>
      </c>
      <c r="G1240" s="5" t="str">
        <f t="shared" si="172"/>
        <v/>
      </c>
      <c r="H1240" s="9" t="str">
        <f t="shared" si="173"/>
        <v/>
      </c>
      <c r="I1240" s="5" t="str">
        <f t="shared" si="174"/>
        <v/>
      </c>
      <c r="J1240" s="5" t="str">
        <f>IF(OR($L1240="",NOT(COUNTIFS($L$2:$L1240,$L1240)=1)),"",SUMIFS($G:$G,$L:$L,$L1240))</f>
        <v/>
      </c>
      <c r="K1240" s="5" t="str">
        <f>IF(OR($L1240="",NOT(COUNTIFS($L$2:$L1240,$L1240)=1)),"",SUMIFS($I:$I,$L:$L,$L1240))</f>
        <v/>
      </c>
      <c r="L1240" s="6" t="str">
        <f t="shared" si="175"/>
        <v/>
      </c>
      <c r="M1240" s="6">
        <f t="shared" si="176"/>
        <v>50</v>
      </c>
      <c r="N1240" s="6">
        <f t="shared" si="177"/>
        <v>15</v>
      </c>
      <c r="O1240" s="9" t="str">
        <f>IF(AND($B1240&lt;&gt;"",$C1240&lt;&gt;"",$B1240&lt;=$C1240),INDEX(Szabalyok!$C:$C,$N1240),"")</f>
        <v/>
      </c>
      <c r="P1240">
        <f t="shared" si="179"/>
        <v>0</v>
      </c>
    </row>
    <row r="1241" spans="1:16" x14ac:dyDescent="0.35">
      <c r="A1241">
        <f t="shared" si="178"/>
        <v>0</v>
      </c>
      <c r="B1241" s="4" t="str">
        <f>IF($M1241&gt;300,"",IF(OR(INDEX(Bemenet!$E$2:$E$301,$M1241)="",INDEX(Bemenet!$F$2:$F$301,$M1241)=""),"",MAX(INDEX(Bemenet!$E$2:$E$301,$M1241),INDEX(Szabalyok!$A:$A,$N1241))))</f>
        <v/>
      </c>
      <c r="C1241" s="4" t="str">
        <f>IF($B1241="","",MIN(INDEX(Bemenet!$F$2:$F$301,$M1241),INDEX(Szabalyok!$B:$B,$N1241)))</f>
        <v/>
      </c>
      <c r="D1241" s="5" t="str">
        <f>IF(AND($B1241&lt;&gt;"",$C1241&lt;&gt;"",$B1241&lt;=$C1241),INDEX(Bemenet!$G$2:$G$301,$M1241),"")</f>
        <v/>
      </c>
      <c r="E1241" s="6" t="str">
        <f>IF(AND($B1241&lt;&gt;"",$C1241&lt;&gt;"",$B1241&lt;=$C1241),INDEX(Bemenet!$D$2:$D$301,$M1241),"")</f>
        <v/>
      </c>
      <c r="F1241" s="5" t="str">
        <f t="shared" si="171"/>
        <v/>
      </c>
      <c r="G1241" s="5" t="str">
        <f t="shared" si="172"/>
        <v/>
      </c>
      <c r="H1241" s="9" t="str">
        <f t="shared" si="173"/>
        <v/>
      </c>
      <c r="I1241" s="5" t="str">
        <f t="shared" si="174"/>
        <v/>
      </c>
      <c r="J1241" s="5" t="str">
        <f>IF(OR($L1241="",NOT(COUNTIFS($L$2:$L1241,$L1241)=1)),"",SUMIFS($G:$G,$L:$L,$L1241))</f>
        <v/>
      </c>
      <c r="K1241" s="5" t="str">
        <f>IF(OR($L1241="",NOT(COUNTIFS($L$2:$L1241,$L1241)=1)),"",SUMIFS($I:$I,$L:$L,$L1241))</f>
        <v/>
      </c>
      <c r="L1241" s="6" t="str">
        <f t="shared" si="175"/>
        <v/>
      </c>
      <c r="M1241" s="6">
        <f t="shared" si="176"/>
        <v>50</v>
      </c>
      <c r="N1241" s="6">
        <f t="shared" si="177"/>
        <v>16</v>
      </c>
      <c r="O1241" s="9" t="str">
        <f>IF(AND($B1241&lt;&gt;"",$C1241&lt;&gt;"",$B1241&lt;=$C1241),INDEX(Szabalyok!$C:$C,$N1241),"")</f>
        <v/>
      </c>
      <c r="P1241">
        <f t="shared" si="179"/>
        <v>0</v>
      </c>
    </row>
    <row r="1242" spans="1:16" x14ac:dyDescent="0.35">
      <c r="A1242">
        <f t="shared" si="178"/>
        <v>0</v>
      </c>
      <c r="B1242" s="4" t="str">
        <f>IF($M1242&gt;300,"",IF(OR(INDEX(Bemenet!$E$2:$E$301,$M1242)="",INDEX(Bemenet!$F$2:$F$301,$M1242)=""),"",MAX(INDEX(Bemenet!$E$2:$E$301,$M1242),INDEX(Szabalyok!$A:$A,$N1242))))</f>
        <v/>
      </c>
      <c r="C1242" s="4" t="str">
        <f>IF($B1242="","",MIN(INDEX(Bemenet!$F$2:$F$301,$M1242),INDEX(Szabalyok!$B:$B,$N1242)))</f>
        <v/>
      </c>
      <c r="D1242" s="5" t="str">
        <f>IF(AND($B1242&lt;&gt;"",$C1242&lt;&gt;"",$B1242&lt;=$C1242),INDEX(Bemenet!$G$2:$G$301,$M1242),"")</f>
        <v/>
      </c>
      <c r="E1242" s="6" t="str">
        <f>IF(AND($B1242&lt;&gt;"",$C1242&lt;&gt;"",$B1242&lt;=$C1242),INDEX(Bemenet!$D$2:$D$301,$M1242),"")</f>
        <v/>
      </c>
      <c r="F1242" s="5" t="str">
        <f t="shared" si="171"/>
        <v/>
      </c>
      <c r="G1242" s="5" t="str">
        <f t="shared" si="172"/>
        <v/>
      </c>
      <c r="H1242" s="9" t="str">
        <f t="shared" si="173"/>
        <v/>
      </c>
      <c r="I1242" s="5" t="str">
        <f t="shared" si="174"/>
        <v/>
      </c>
      <c r="J1242" s="5" t="str">
        <f>IF(OR($L1242="",NOT(COUNTIFS($L$2:$L1242,$L1242)=1)),"",SUMIFS($G:$G,$L:$L,$L1242))</f>
        <v/>
      </c>
      <c r="K1242" s="5" t="str">
        <f>IF(OR($L1242="",NOT(COUNTIFS($L$2:$L1242,$L1242)=1)),"",SUMIFS($I:$I,$L:$L,$L1242))</f>
        <v/>
      </c>
      <c r="L1242" s="6" t="str">
        <f t="shared" si="175"/>
        <v/>
      </c>
      <c r="M1242" s="6">
        <f t="shared" si="176"/>
        <v>50</v>
      </c>
      <c r="N1242" s="6">
        <f t="shared" si="177"/>
        <v>17</v>
      </c>
      <c r="O1242" s="9" t="str">
        <f>IF(AND($B1242&lt;&gt;"",$C1242&lt;&gt;"",$B1242&lt;=$C1242),INDEX(Szabalyok!$C:$C,$N1242),"")</f>
        <v/>
      </c>
      <c r="P1242">
        <f t="shared" si="179"/>
        <v>0</v>
      </c>
    </row>
    <row r="1243" spans="1:16" x14ac:dyDescent="0.35">
      <c r="A1243">
        <f t="shared" si="178"/>
        <v>0</v>
      </c>
      <c r="B1243" s="4" t="str">
        <f>IF($M1243&gt;300,"",IF(OR(INDEX(Bemenet!$E$2:$E$301,$M1243)="",INDEX(Bemenet!$F$2:$F$301,$M1243)=""),"",MAX(INDEX(Bemenet!$E$2:$E$301,$M1243),INDEX(Szabalyok!$A:$A,$N1243))))</f>
        <v/>
      </c>
      <c r="C1243" s="4" t="str">
        <f>IF($B1243="","",MIN(INDEX(Bemenet!$F$2:$F$301,$M1243),INDEX(Szabalyok!$B:$B,$N1243)))</f>
        <v/>
      </c>
      <c r="D1243" s="5" t="str">
        <f>IF(AND($B1243&lt;&gt;"",$C1243&lt;&gt;"",$B1243&lt;=$C1243),INDEX(Bemenet!$G$2:$G$301,$M1243),"")</f>
        <v/>
      </c>
      <c r="E1243" s="6" t="str">
        <f>IF(AND($B1243&lt;&gt;"",$C1243&lt;&gt;"",$B1243&lt;=$C1243),INDEX(Bemenet!$D$2:$D$301,$M1243),"")</f>
        <v/>
      </c>
      <c r="F1243" s="5" t="str">
        <f t="shared" si="171"/>
        <v/>
      </c>
      <c r="G1243" s="5" t="str">
        <f t="shared" si="172"/>
        <v/>
      </c>
      <c r="H1243" s="9" t="str">
        <f t="shared" si="173"/>
        <v/>
      </c>
      <c r="I1243" s="5" t="str">
        <f t="shared" si="174"/>
        <v/>
      </c>
      <c r="J1243" s="5" t="str">
        <f>IF(OR($L1243="",NOT(COUNTIFS($L$2:$L1243,$L1243)=1)),"",SUMIFS($G:$G,$L:$L,$L1243))</f>
        <v/>
      </c>
      <c r="K1243" s="5" t="str">
        <f>IF(OR($L1243="",NOT(COUNTIFS($L$2:$L1243,$L1243)=1)),"",SUMIFS($I:$I,$L:$L,$L1243))</f>
        <v/>
      </c>
      <c r="L1243" s="6" t="str">
        <f t="shared" si="175"/>
        <v/>
      </c>
      <c r="M1243" s="6">
        <f t="shared" si="176"/>
        <v>50</v>
      </c>
      <c r="N1243" s="6">
        <f t="shared" si="177"/>
        <v>18</v>
      </c>
      <c r="O1243" s="9" t="str">
        <f>IF(AND($B1243&lt;&gt;"",$C1243&lt;&gt;"",$B1243&lt;=$C1243),INDEX(Szabalyok!$C:$C,$N1243),"")</f>
        <v/>
      </c>
      <c r="P1243">
        <f t="shared" si="179"/>
        <v>0</v>
      </c>
    </row>
    <row r="1244" spans="1:16" x14ac:dyDescent="0.35">
      <c r="A1244">
        <f t="shared" si="178"/>
        <v>0</v>
      </c>
      <c r="B1244" s="4" t="str">
        <f>IF($M1244&gt;300,"",IF(OR(INDEX(Bemenet!$E$2:$E$301,$M1244)="",INDEX(Bemenet!$F$2:$F$301,$M1244)=""),"",MAX(INDEX(Bemenet!$E$2:$E$301,$M1244),INDEX(Szabalyok!$A:$A,$N1244))))</f>
        <v/>
      </c>
      <c r="C1244" s="4" t="str">
        <f>IF($B1244="","",MIN(INDEX(Bemenet!$F$2:$F$301,$M1244),INDEX(Szabalyok!$B:$B,$N1244)))</f>
        <v/>
      </c>
      <c r="D1244" s="5" t="str">
        <f>IF(AND($B1244&lt;&gt;"",$C1244&lt;&gt;"",$B1244&lt;=$C1244),INDEX(Bemenet!$G$2:$G$301,$M1244),"")</f>
        <v/>
      </c>
      <c r="E1244" s="6" t="str">
        <f>IF(AND($B1244&lt;&gt;"",$C1244&lt;&gt;"",$B1244&lt;=$C1244),INDEX(Bemenet!$D$2:$D$301,$M1244),"")</f>
        <v/>
      </c>
      <c r="F1244" s="5" t="str">
        <f t="shared" si="171"/>
        <v/>
      </c>
      <c r="G1244" s="5" t="str">
        <f t="shared" si="172"/>
        <v/>
      </c>
      <c r="H1244" s="9" t="str">
        <f t="shared" si="173"/>
        <v/>
      </c>
      <c r="I1244" s="5" t="str">
        <f t="shared" si="174"/>
        <v/>
      </c>
      <c r="J1244" s="5" t="str">
        <f>IF(OR($L1244="",NOT(COUNTIFS($L$2:$L1244,$L1244)=1)),"",SUMIFS($G:$G,$L:$L,$L1244))</f>
        <v/>
      </c>
      <c r="K1244" s="5" t="str">
        <f>IF(OR($L1244="",NOT(COUNTIFS($L$2:$L1244,$L1244)=1)),"",SUMIFS($I:$I,$L:$L,$L1244))</f>
        <v/>
      </c>
      <c r="L1244" s="6" t="str">
        <f t="shared" si="175"/>
        <v/>
      </c>
      <c r="M1244" s="6">
        <f t="shared" si="176"/>
        <v>50</v>
      </c>
      <c r="N1244" s="6">
        <f t="shared" si="177"/>
        <v>19</v>
      </c>
      <c r="O1244" s="9" t="str">
        <f>IF(AND($B1244&lt;&gt;"",$C1244&lt;&gt;"",$B1244&lt;=$C1244),INDEX(Szabalyok!$C:$C,$N1244),"")</f>
        <v/>
      </c>
      <c r="P1244">
        <f t="shared" si="179"/>
        <v>0</v>
      </c>
    </row>
    <row r="1245" spans="1:16" x14ac:dyDescent="0.35">
      <c r="A1245">
        <f t="shared" si="178"/>
        <v>0</v>
      </c>
      <c r="B1245" s="4" t="str">
        <f>IF($M1245&gt;300,"",IF(OR(INDEX(Bemenet!$E$2:$E$301,$M1245)="",INDEX(Bemenet!$F$2:$F$301,$M1245)=""),"",MAX(INDEX(Bemenet!$E$2:$E$301,$M1245),INDEX(Szabalyok!$A:$A,$N1245))))</f>
        <v/>
      </c>
      <c r="C1245" s="4" t="str">
        <f>IF($B1245="","",MIN(INDEX(Bemenet!$F$2:$F$301,$M1245),INDEX(Szabalyok!$B:$B,$N1245)))</f>
        <v/>
      </c>
      <c r="D1245" s="5" t="str">
        <f>IF(AND($B1245&lt;&gt;"",$C1245&lt;&gt;"",$B1245&lt;=$C1245),INDEX(Bemenet!$G$2:$G$301,$M1245),"")</f>
        <v/>
      </c>
      <c r="E1245" s="6" t="str">
        <f>IF(AND($B1245&lt;&gt;"",$C1245&lt;&gt;"",$B1245&lt;=$C1245),INDEX(Bemenet!$D$2:$D$301,$M1245),"")</f>
        <v/>
      </c>
      <c r="F1245" s="5" t="str">
        <f t="shared" si="171"/>
        <v/>
      </c>
      <c r="G1245" s="5" t="str">
        <f t="shared" si="172"/>
        <v/>
      </c>
      <c r="H1245" s="9" t="str">
        <f t="shared" si="173"/>
        <v/>
      </c>
      <c r="I1245" s="5" t="str">
        <f t="shared" si="174"/>
        <v/>
      </c>
      <c r="J1245" s="5" t="str">
        <f>IF(OR($L1245="",NOT(COUNTIFS($L$2:$L1245,$L1245)=1)),"",SUMIFS($G:$G,$L:$L,$L1245))</f>
        <v/>
      </c>
      <c r="K1245" s="5" t="str">
        <f>IF(OR($L1245="",NOT(COUNTIFS($L$2:$L1245,$L1245)=1)),"",SUMIFS($I:$I,$L:$L,$L1245))</f>
        <v/>
      </c>
      <c r="L1245" s="6" t="str">
        <f t="shared" si="175"/>
        <v/>
      </c>
      <c r="M1245" s="6">
        <f t="shared" si="176"/>
        <v>50</v>
      </c>
      <c r="N1245" s="6">
        <f t="shared" si="177"/>
        <v>20</v>
      </c>
      <c r="O1245" s="9" t="str">
        <f>IF(AND($B1245&lt;&gt;"",$C1245&lt;&gt;"",$B1245&lt;=$C1245),INDEX(Szabalyok!$C:$C,$N1245),"")</f>
        <v/>
      </c>
      <c r="P1245">
        <f t="shared" si="179"/>
        <v>0</v>
      </c>
    </row>
    <row r="1246" spans="1:16" x14ac:dyDescent="0.35">
      <c r="A1246">
        <f t="shared" si="178"/>
        <v>0</v>
      </c>
      <c r="B1246" s="4" t="str">
        <f>IF($M1246&gt;300,"",IF(OR(INDEX(Bemenet!$E$2:$E$301,$M1246)="",INDEX(Bemenet!$F$2:$F$301,$M1246)=""),"",MAX(INDEX(Bemenet!$E$2:$E$301,$M1246),INDEX(Szabalyok!$A:$A,$N1246))))</f>
        <v/>
      </c>
      <c r="C1246" s="4" t="str">
        <f>IF($B1246="","",MIN(INDEX(Bemenet!$F$2:$F$301,$M1246),INDEX(Szabalyok!$B:$B,$N1246)))</f>
        <v/>
      </c>
      <c r="D1246" s="5" t="str">
        <f>IF(AND($B1246&lt;&gt;"",$C1246&lt;&gt;"",$B1246&lt;=$C1246),INDEX(Bemenet!$G$2:$G$301,$M1246),"")</f>
        <v/>
      </c>
      <c r="E1246" s="6" t="str">
        <f>IF(AND($B1246&lt;&gt;"",$C1246&lt;&gt;"",$B1246&lt;=$C1246),INDEX(Bemenet!$D$2:$D$301,$M1246),"")</f>
        <v/>
      </c>
      <c r="F1246" s="5" t="str">
        <f t="shared" si="171"/>
        <v/>
      </c>
      <c r="G1246" s="5" t="str">
        <f t="shared" si="172"/>
        <v/>
      </c>
      <c r="H1246" s="9" t="str">
        <f t="shared" si="173"/>
        <v/>
      </c>
      <c r="I1246" s="5" t="str">
        <f t="shared" si="174"/>
        <v/>
      </c>
      <c r="J1246" s="5" t="str">
        <f>IF(OR($L1246="",NOT(COUNTIFS($L$2:$L1246,$L1246)=1)),"",SUMIFS($G:$G,$L:$L,$L1246))</f>
        <v/>
      </c>
      <c r="K1246" s="5" t="str">
        <f>IF(OR($L1246="",NOT(COUNTIFS($L$2:$L1246,$L1246)=1)),"",SUMIFS($I:$I,$L:$L,$L1246))</f>
        <v/>
      </c>
      <c r="L1246" s="6" t="str">
        <f t="shared" si="175"/>
        <v/>
      </c>
      <c r="M1246" s="6">
        <f t="shared" si="176"/>
        <v>50</v>
      </c>
      <c r="N1246" s="6">
        <f t="shared" si="177"/>
        <v>21</v>
      </c>
      <c r="O1246" s="9" t="str">
        <f>IF(AND($B1246&lt;&gt;"",$C1246&lt;&gt;"",$B1246&lt;=$C1246),INDEX(Szabalyok!$C:$C,$N1246),"")</f>
        <v/>
      </c>
      <c r="P1246">
        <f t="shared" si="179"/>
        <v>0</v>
      </c>
    </row>
    <row r="1247" spans="1:16" x14ac:dyDescent="0.35">
      <c r="A1247">
        <f t="shared" si="178"/>
        <v>0</v>
      </c>
      <c r="B1247" s="4" t="str">
        <f>IF($M1247&gt;300,"",IF(OR(INDEX(Bemenet!$E$2:$E$301,$M1247)="",INDEX(Bemenet!$F$2:$F$301,$M1247)=""),"",MAX(INDEX(Bemenet!$E$2:$E$301,$M1247),INDEX(Szabalyok!$A:$A,$N1247))))</f>
        <v/>
      </c>
      <c r="C1247" s="4" t="str">
        <f>IF($B1247="","",MIN(INDEX(Bemenet!$F$2:$F$301,$M1247),INDEX(Szabalyok!$B:$B,$N1247)))</f>
        <v/>
      </c>
      <c r="D1247" s="5" t="str">
        <f>IF(AND($B1247&lt;&gt;"",$C1247&lt;&gt;"",$B1247&lt;=$C1247),INDEX(Bemenet!$G$2:$G$301,$M1247),"")</f>
        <v/>
      </c>
      <c r="E1247" s="6" t="str">
        <f>IF(AND($B1247&lt;&gt;"",$C1247&lt;&gt;"",$B1247&lt;=$C1247),INDEX(Bemenet!$D$2:$D$301,$M1247),"")</f>
        <v/>
      </c>
      <c r="F1247" s="5" t="str">
        <f t="shared" si="171"/>
        <v/>
      </c>
      <c r="G1247" s="5" t="str">
        <f t="shared" si="172"/>
        <v/>
      </c>
      <c r="H1247" s="9" t="str">
        <f t="shared" si="173"/>
        <v/>
      </c>
      <c r="I1247" s="5" t="str">
        <f t="shared" si="174"/>
        <v/>
      </c>
      <c r="J1247" s="5" t="str">
        <f>IF(OR($L1247="",NOT(COUNTIFS($L$2:$L1247,$L1247)=1)),"",SUMIFS($G:$G,$L:$L,$L1247))</f>
        <v/>
      </c>
      <c r="K1247" s="5" t="str">
        <f>IF(OR($L1247="",NOT(COUNTIFS($L$2:$L1247,$L1247)=1)),"",SUMIFS($I:$I,$L:$L,$L1247))</f>
        <v/>
      </c>
      <c r="L1247" s="6" t="str">
        <f t="shared" si="175"/>
        <v/>
      </c>
      <c r="M1247" s="6">
        <f t="shared" si="176"/>
        <v>50</v>
      </c>
      <c r="N1247" s="6">
        <f t="shared" si="177"/>
        <v>22</v>
      </c>
      <c r="O1247" s="9" t="str">
        <f>IF(AND($B1247&lt;&gt;"",$C1247&lt;&gt;"",$B1247&lt;=$C1247),INDEX(Szabalyok!$C:$C,$N1247),"")</f>
        <v/>
      </c>
      <c r="P1247">
        <f t="shared" si="179"/>
        <v>0</v>
      </c>
    </row>
    <row r="1248" spans="1:16" x14ac:dyDescent="0.35">
      <c r="A1248">
        <f t="shared" si="178"/>
        <v>0</v>
      </c>
      <c r="B1248" s="4" t="str">
        <f>IF($M1248&gt;300,"",IF(OR(INDEX(Bemenet!$E$2:$E$301,$M1248)="",INDEX(Bemenet!$F$2:$F$301,$M1248)=""),"",MAX(INDEX(Bemenet!$E$2:$E$301,$M1248),INDEX(Szabalyok!$A:$A,$N1248))))</f>
        <v/>
      </c>
      <c r="C1248" s="4" t="str">
        <f>IF($B1248="","",MIN(INDEX(Bemenet!$F$2:$F$301,$M1248),INDEX(Szabalyok!$B:$B,$N1248)))</f>
        <v/>
      </c>
      <c r="D1248" s="5" t="str">
        <f>IF(AND($B1248&lt;&gt;"",$C1248&lt;&gt;"",$B1248&lt;=$C1248),INDEX(Bemenet!$G$2:$G$301,$M1248),"")</f>
        <v/>
      </c>
      <c r="E1248" s="6" t="str">
        <f>IF(AND($B1248&lt;&gt;"",$C1248&lt;&gt;"",$B1248&lt;=$C1248),INDEX(Bemenet!$D$2:$D$301,$M1248),"")</f>
        <v/>
      </c>
      <c r="F1248" s="5" t="str">
        <f t="shared" si="171"/>
        <v/>
      </c>
      <c r="G1248" s="5" t="str">
        <f t="shared" si="172"/>
        <v/>
      </c>
      <c r="H1248" s="9" t="str">
        <f t="shared" si="173"/>
        <v/>
      </c>
      <c r="I1248" s="5" t="str">
        <f t="shared" si="174"/>
        <v/>
      </c>
      <c r="J1248" s="5" t="str">
        <f>IF(OR($L1248="",NOT(COUNTIFS($L$2:$L1248,$L1248)=1)),"",SUMIFS($G:$G,$L:$L,$L1248))</f>
        <v/>
      </c>
      <c r="K1248" s="5" t="str">
        <f>IF(OR($L1248="",NOT(COUNTIFS($L$2:$L1248,$L1248)=1)),"",SUMIFS($I:$I,$L:$L,$L1248))</f>
        <v/>
      </c>
      <c r="L1248" s="6" t="str">
        <f t="shared" si="175"/>
        <v/>
      </c>
      <c r="M1248" s="6">
        <f t="shared" si="176"/>
        <v>50</v>
      </c>
      <c r="N1248" s="6">
        <f t="shared" si="177"/>
        <v>23</v>
      </c>
      <c r="O1248" s="9" t="str">
        <f>IF(AND($B1248&lt;&gt;"",$C1248&lt;&gt;"",$B1248&lt;=$C1248),INDEX(Szabalyok!$C:$C,$N1248),"")</f>
        <v/>
      </c>
      <c r="P1248">
        <f t="shared" si="179"/>
        <v>0</v>
      </c>
    </row>
    <row r="1249" spans="1:16" x14ac:dyDescent="0.35">
      <c r="A1249">
        <f t="shared" si="178"/>
        <v>0</v>
      </c>
      <c r="B1249" s="4" t="str">
        <f>IF($M1249&gt;300,"",IF(OR(INDEX(Bemenet!$E$2:$E$301,$M1249)="",INDEX(Bemenet!$F$2:$F$301,$M1249)=""),"",MAX(INDEX(Bemenet!$E$2:$E$301,$M1249),INDEX(Szabalyok!$A:$A,$N1249))))</f>
        <v/>
      </c>
      <c r="C1249" s="4" t="str">
        <f>IF($B1249="","",MIN(INDEX(Bemenet!$F$2:$F$301,$M1249),INDEX(Szabalyok!$B:$B,$N1249)))</f>
        <v/>
      </c>
      <c r="D1249" s="5" t="str">
        <f>IF(AND($B1249&lt;&gt;"",$C1249&lt;&gt;"",$B1249&lt;=$C1249),INDEX(Bemenet!$G$2:$G$301,$M1249),"")</f>
        <v/>
      </c>
      <c r="E1249" s="6" t="str">
        <f>IF(AND($B1249&lt;&gt;"",$C1249&lt;&gt;"",$B1249&lt;=$C1249),INDEX(Bemenet!$D$2:$D$301,$M1249),"")</f>
        <v/>
      </c>
      <c r="F1249" s="5" t="str">
        <f t="shared" si="171"/>
        <v/>
      </c>
      <c r="G1249" s="5" t="str">
        <f t="shared" si="172"/>
        <v/>
      </c>
      <c r="H1249" s="9" t="str">
        <f t="shared" si="173"/>
        <v/>
      </c>
      <c r="I1249" s="5" t="str">
        <f t="shared" si="174"/>
        <v/>
      </c>
      <c r="J1249" s="5" t="str">
        <f>IF(OR($L1249="",NOT(COUNTIFS($L$2:$L1249,$L1249)=1)),"",SUMIFS($G:$G,$L:$L,$L1249))</f>
        <v/>
      </c>
      <c r="K1249" s="5" t="str">
        <f>IF(OR($L1249="",NOT(COUNTIFS($L$2:$L1249,$L1249)=1)),"",SUMIFS($I:$I,$L:$L,$L1249))</f>
        <v/>
      </c>
      <c r="L1249" s="6" t="str">
        <f t="shared" si="175"/>
        <v/>
      </c>
      <c r="M1249" s="6">
        <f t="shared" si="176"/>
        <v>50</v>
      </c>
      <c r="N1249" s="6">
        <f t="shared" si="177"/>
        <v>24</v>
      </c>
      <c r="O1249" s="9" t="str">
        <f>IF(AND($B1249&lt;&gt;"",$C1249&lt;&gt;"",$B1249&lt;=$C1249),INDEX(Szabalyok!$C:$C,$N1249),"")</f>
        <v/>
      </c>
      <c r="P1249">
        <f t="shared" si="179"/>
        <v>0</v>
      </c>
    </row>
    <row r="1250" spans="1:16" x14ac:dyDescent="0.35">
      <c r="A1250">
        <f t="shared" si="178"/>
        <v>0</v>
      </c>
      <c r="B1250" s="4" t="str">
        <f>IF($M1250&gt;300,"",IF(OR(INDEX(Bemenet!$E$2:$E$301,$M1250)="",INDEX(Bemenet!$F$2:$F$301,$M1250)=""),"",MAX(INDEX(Bemenet!$E$2:$E$301,$M1250),INDEX(Szabalyok!$A:$A,$N1250))))</f>
        <v/>
      </c>
      <c r="C1250" s="4" t="str">
        <f>IF($B1250="","",MIN(INDEX(Bemenet!$F$2:$F$301,$M1250),INDEX(Szabalyok!$B:$B,$N1250)))</f>
        <v/>
      </c>
      <c r="D1250" s="5" t="str">
        <f>IF(AND($B1250&lt;&gt;"",$C1250&lt;&gt;"",$B1250&lt;=$C1250),INDEX(Bemenet!$G$2:$G$301,$M1250),"")</f>
        <v/>
      </c>
      <c r="E1250" s="6" t="str">
        <f>IF(AND($B1250&lt;&gt;"",$C1250&lt;&gt;"",$B1250&lt;=$C1250),INDEX(Bemenet!$D$2:$D$301,$M1250),"")</f>
        <v/>
      </c>
      <c r="F1250" s="5" t="str">
        <f t="shared" si="171"/>
        <v/>
      </c>
      <c r="G1250" s="5" t="str">
        <f t="shared" si="172"/>
        <v/>
      </c>
      <c r="H1250" s="9" t="str">
        <f t="shared" si="173"/>
        <v/>
      </c>
      <c r="I1250" s="5" t="str">
        <f t="shared" si="174"/>
        <v/>
      </c>
      <c r="J1250" s="5" t="str">
        <f>IF(OR($L1250="",NOT(COUNTIFS($L$2:$L1250,$L1250)=1)),"",SUMIFS($G:$G,$L:$L,$L1250))</f>
        <v/>
      </c>
      <c r="K1250" s="5" t="str">
        <f>IF(OR($L1250="",NOT(COUNTIFS($L$2:$L1250,$L1250)=1)),"",SUMIFS($I:$I,$L:$L,$L1250))</f>
        <v/>
      </c>
      <c r="L1250" s="6" t="str">
        <f t="shared" si="175"/>
        <v/>
      </c>
      <c r="M1250" s="6">
        <f t="shared" si="176"/>
        <v>50</v>
      </c>
      <c r="N1250" s="6">
        <f t="shared" si="177"/>
        <v>25</v>
      </c>
      <c r="O1250" s="9" t="str">
        <f>IF(AND($B1250&lt;&gt;"",$C1250&lt;&gt;"",$B1250&lt;=$C1250),INDEX(Szabalyok!$C:$C,$N1250),"")</f>
        <v/>
      </c>
      <c r="P1250">
        <f t="shared" si="179"/>
        <v>0</v>
      </c>
    </row>
    <row r="1251" spans="1:16" x14ac:dyDescent="0.35">
      <c r="A1251">
        <f t="shared" si="178"/>
        <v>0</v>
      </c>
      <c r="B1251" s="4" t="str">
        <f>IF($M1251&gt;300,"",IF(OR(INDEX(Bemenet!$E$2:$E$301,$M1251)="",INDEX(Bemenet!$F$2:$F$301,$M1251)=""),"",MAX(INDEX(Bemenet!$E$2:$E$301,$M1251),INDEX(Szabalyok!$A:$A,$N1251))))</f>
        <v/>
      </c>
      <c r="C1251" s="4" t="str">
        <f>IF($B1251="","",MIN(INDEX(Bemenet!$F$2:$F$301,$M1251),INDEX(Szabalyok!$B:$B,$N1251)))</f>
        <v/>
      </c>
      <c r="D1251" s="5" t="str">
        <f>IF(AND($B1251&lt;&gt;"",$C1251&lt;&gt;"",$B1251&lt;=$C1251),INDEX(Bemenet!$G$2:$G$301,$M1251),"")</f>
        <v/>
      </c>
      <c r="E1251" s="6" t="str">
        <f>IF(AND($B1251&lt;&gt;"",$C1251&lt;&gt;"",$B1251&lt;=$C1251),INDEX(Bemenet!$D$2:$D$301,$M1251),"")</f>
        <v/>
      </c>
      <c r="F1251" s="5" t="str">
        <f t="shared" si="171"/>
        <v/>
      </c>
      <c r="G1251" s="5" t="str">
        <f t="shared" si="172"/>
        <v/>
      </c>
      <c r="H1251" s="9" t="str">
        <f t="shared" si="173"/>
        <v/>
      </c>
      <c r="I1251" s="5" t="str">
        <f t="shared" si="174"/>
        <v/>
      </c>
      <c r="J1251" s="5" t="str">
        <f>IF(OR($L1251="",NOT(COUNTIFS($L$2:$L1251,$L1251)=1)),"",SUMIFS($G:$G,$L:$L,$L1251))</f>
        <v/>
      </c>
      <c r="K1251" s="5" t="str">
        <f>IF(OR($L1251="",NOT(COUNTIFS($L$2:$L1251,$L1251)=1)),"",SUMIFS($I:$I,$L:$L,$L1251))</f>
        <v/>
      </c>
      <c r="L1251" s="6" t="str">
        <f t="shared" si="175"/>
        <v/>
      </c>
      <c r="M1251" s="6">
        <f t="shared" si="176"/>
        <v>50</v>
      </c>
      <c r="N1251" s="6">
        <f t="shared" si="177"/>
        <v>26</v>
      </c>
      <c r="O1251" s="9" t="str">
        <f>IF(AND($B1251&lt;&gt;"",$C1251&lt;&gt;"",$B1251&lt;=$C1251),INDEX(Szabalyok!$C:$C,$N1251),"")</f>
        <v/>
      </c>
      <c r="P1251">
        <f t="shared" si="179"/>
        <v>0</v>
      </c>
    </row>
    <row r="1252" spans="1:16" x14ac:dyDescent="0.35">
      <c r="A1252">
        <f t="shared" si="178"/>
        <v>0</v>
      </c>
      <c r="B1252" s="4" t="str">
        <f>IF($M1252&gt;300,"",IF(OR(INDEX(Bemenet!$E$2:$E$301,$M1252)="",INDEX(Bemenet!$F$2:$F$301,$M1252)=""),"",MAX(INDEX(Bemenet!$E$2:$E$301,$M1252),INDEX(Szabalyok!$A:$A,$N1252))))</f>
        <v/>
      </c>
      <c r="C1252" s="4" t="str">
        <f>IF($B1252="","",MIN(INDEX(Bemenet!$F$2:$F$301,$M1252),INDEX(Szabalyok!$B:$B,$N1252)))</f>
        <v/>
      </c>
      <c r="D1252" s="5" t="str">
        <f>IF(AND($B1252&lt;&gt;"",$C1252&lt;&gt;"",$B1252&lt;=$C1252),INDEX(Bemenet!$G$2:$G$301,$M1252),"")</f>
        <v/>
      </c>
      <c r="E1252" s="6" t="str">
        <f>IF(AND($B1252&lt;&gt;"",$C1252&lt;&gt;"",$B1252&lt;=$C1252),INDEX(Bemenet!$D$2:$D$301,$M1252),"")</f>
        <v/>
      </c>
      <c r="F1252" s="5" t="str">
        <f t="shared" si="171"/>
        <v/>
      </c>
      <c r="G1252" s="5" t="str">
        <f t="shared" si="172"/>
        <v/>
      </c>
      <c r="H1252" s="9" t="str">
        <f t="shared" si="173"/>
        <v/>
      </c>
      <c r="I1252" s="5" t="str">
        <f t="shared" si="174"/>
        <v/>
      </c>
      <c r="J1252" s="5" t="str">
        <f>IF(OR($L1252="",NOT(COUNTIFS($L$2:$L1252,$L1252)=1)),"",SUMIFS($G:$G,$L:$L,$L1252))</f>
        <v/>
      </c>
      <c r="K1252" s="5" t="str">
        <f>IF(OR($L1252="",NOT(COUNTIFS($L$2:$L1252,$L1252)=1)),"",SUMIFS($I:$I,$L:$L,$L1252))</f>
        <v/>
      </c>
      <c r="L1252" s="6" t="str">
        <f t="shared" si="175"/>
        <v/>
      </c>
      <c r="M1252" s="6">
        <f t="shared" si="176"/>
        <v>51</v>
      </c>
      <c r="N1252" s="6">
        <f t="shared" si="177"/>
        <v>2</v>
      </c>
      <c r="O1252" s="9" t="str">
        <f>IF(AND($B1252&lt;&gt;"",$C1252&lt;&gt;"",$B1252&lt;=$C1252),INDEX(Szabalyok!$C:$C,$N1252),"")</f>
        <v/>
      </c>
      <c r="P1252">
        <f t="shared" si="179"/>
        <v>0</v>
      </c>
    </row>
    <row r="1253" spans="1:16" x14ac:dyDescent="0.35">
      <c r="A1253">
        <f t="shared" si="178"/>
        <v>0</v>
      </c>
      <c r="B1253" s="4" t="str">
        <f>IF($M1253&gt;300,"",IF(OR(INDEX(Bemenet!$E$2:$E$301,$M1253)="",INDEX(Bemenet!$F$2:$F$301,$M1253)=""),"",MAX(INDEX(Bemenet!$E$2:$E$301,$M1253),INDEX(Szabalyok!$A:$A,$N1253))))</f>
        <v/>
      </c>
      <c r="C1253" s="4" t="str">
        <f>IF($B1253="","",MIN(INDEX(Bemenet!$F$2:$F$301,$M1253),INDEX(Szabalyok!$B:$B,$N1253)))</f>
        <v/>
      </c>
      <c r="D1253" s="5" t="str">
        <f>IF(AND($B1253&lt;&gt;"",$C1253&lt;&gt;"",$B1253&lt;=$C1253),INDEX(Bemenet!$G$2:$G$301,$M1253),"")</f>
        <v/>
      </c>
      <c r="E1253" s="6" t="str">
        <f>IF(AND($B1253&lt;&gt;"",$C1253&lt;&gt;"",$B1253&lt;=$C1253),INDEX(Bemenet!$D$2:$D$301,$M1253),"")</f>
        <v/>
      </c>
      <c r="F1253" s="5" t="str">
        <f t="shared" si="171"/>
        <v/>
      </c>
      <c r="G1253" s="5" t="str">
        <f t="shared" si="172"/>
        <v/>
      </c>
      <c r="H1253" s="9" t="str">
        <f t="shared" si="173"/>
        <v/>
      </c>
      <c r="I1253" s="5" t="str">
        <f t="shared" si="174"/>
        <v/>
      </c>
      <c r="J1253" s="5" t="str">
        <f>IF(OR($L1253="",NOT(COUNTIFS($L$2:$L1253,$L1253)=1)),"",SUMIFS($G:$G,$L:$L,$L1253))</f>
        <v/>
      </c>
      <c r="K1253" s="5" t="str">
        <f>IF(OR($L1253="",NOT(COUNTIFS($L$2:$L1253,$L1253)=1)),"",SUMIFS($I:$I,$L:$L,$L1253))</f>
        <v/>
      </c>
      <c r="L1253" s="6" t="str">
        <f t="shared" si="175"/>
        <v/>
      </c>
      <c r="M1253" s="6">
        <f t="shared" si="176"/>
        <v>51</v>
      </c>
      <c r="N1253" s="6">
        <f t="shared" si="177"/>
        <v>3</v>
      </c>
      <c r="O1253" s="9" t="str">
        <f>IF(AND($B1253&lt;&gt;"",$C1253&lt;&gt;"",$B1253&lt;=$C1253),INDEX(Szabalyok!$C:$C,$N1253),"")</f>
        <v/>
      </c>
      <c r="P1253">
        <f t="shared" si="179"/>
        <v>0</v>
      </c>
    </row>
    <row r="1254" spans="1:16" x14ac:dyDescent="0.35">
      <c r="A1254">
        <f t="shared" si="178"/>
        <v>0</v>
      </c>
      <c r="B1254" s="4" t="str">
        <f>IF($M1254&gt;300,"",IF(OR(INDEX(Bemenet!$E$2:$E$301,$M1254)="",INDEX(Bemenet!$F$2:$F$301,$M1254)=""),"",MAX(INDEX(Bemenet!$E$2:$E$301,$M1254),INDEX(Szabalyok!$A:$A,$N1254))))</f>
        <v/>
      </c>
      <c r="C1254" s="4" t="str">
        <f>IF($B1254="","",MIN(INDEX(Bemenet!$F$2:$F$301,$M1254),INDEX(Szabalyok!$B:$B,$N1254)))</f>
        <v/>
      </c>
      <c r="D1254" s="5" t="str">
        <f>IF(AND($B1254&lt;&gt;"",$C1254&lt;&gt;"",$B1254&lt;=$C1254),INDEX(Bemenet!$G$2:$G$301,$M1254),"")</f>
        <v/>
      </c>
      <c r="E1254" s="6" t="str">
        <f>IF(AND($B1254&lt;&gt;"",$C1254&lt;&gt;"",$B1254&lt;=$C1254),INDEX(Bemenet!$D$2:$D$301,$M1254),"")</f>
        <v/>
      </c>
      <c r="F1254" s="5" t="str">
        <f t="shared" si="171"/>
        <v/>
      </c>
      <c r="G1254" s="5" t="str">
        <f t="shared" si="172"/>
        <v/>
      </c>
      <c r="H1254" s="9" t="str">
        <f t="shared" si="173"/>
        <v/>
      </c>
      <c r="I1254" s="5" t="str">
        <f t="shared" si="174"/>
        <v/>
      </c>
      <c r="J1254" s="5" t="str">
        <f>IF(OR($L1254="",NOT(COUNTIFS($L$2:$L1254,$L1254)=1)),"",SUMIFS($G:$G,$L:$L,$L1254))</f>
        <v/>
      </c>
      <c r="K1254" s="5" t="str">
        <f>IF(OR($L1254="",NOT(COUNTIFS($L$2:$L1254,$L1254)=1)),"",SUMIFS($I:$I,$L:$L,$L1254))</f>
        <v/>
      </c>
      <c r="L1254" s="6" t="str">
        <f t="shared" si="175"/>
        <v/>
      </c>
      <c r="M1254" s="6">
        <f t="shared" si="176"/>
        <v>51</v>
      </c>
      <c r="N1254" s="6">
        <f t="shared" si="177"/>
        <v>4</v>
      </c>
      <c r="O1254" s="9" t="str">
        <f>IF(AND($B1254&lt;&gt;"",$C1254&lt;&gt;"",$B1254&lt;=$C1254),INDEX(Szabalyok!$C:$C,$N1254),"")</f>
        <v/>
      </c>
      <c r="P1254">
        <f t="shared" si="179"/>
        <v>0</v>
      </c>
    </row>
    <row r="1255" spans="1:16" x14ac:dyDescent="0.35">
      <c r="A1255">
        <f t="shared" si="178"/>
        <v>0</v>
      </c>
      <c r="B1255" s="4" t="str">
        <f>IF($M1255&gt;300,"",IF(OR(INDEX(Bemenet!$E$2:$E$301,$M1255)="",INDEX(Bemenet!$F$2:$F$301,$M1255)=""),"",MAX(INDEX(Bemenet!$E$2:$E$301,$M1255),INDEX(Szabalyok!$A:$A,$N1255))))</f>
        <v/>
      </c>
      <c r="C1255" s="4" t="str">
        <f>IF($B1255="","",MIN(INDEX(Bemenet!$F$2:$F$301,$M1255),INDEX(Szabalyok!$B:$B,$N1255)))</f>
        <v/>
      </c>
      <c r="D1255" s="5" t="str">
        <f>IF(AND($B1255&lt;&gt;"",$C1255&lt;&gt;"",$B1255&lt;=$C1255),INDEX(Bemenet!$G$2:$G$301,$M1255),"")</f>
        <v/>
      </c>
      <c r="E1255" s="6" t="str">
        <f>IF(AND($B1255&lt;&gt;"",$C1255&lt;&gt;"",$B1255&lt;=$C1255),INDEX(Bemenet!$D$2:$D$301,$M1255),"")</f>
        <v/>
      </c>
      <c r="F1255" s="5" t="str">
        <f t="shared" si="171"/>
        <v/>
      </c>
      <c r="G1255" s="5" t="str">
        <f t="shared" si="172"/>
        <v/>
      </c>
      <c r="H1255" s="9" t="str">
        <f t="shared" si="173"/>
        <v/>
      </c>
      <c r="I1255" s="5" t="str">
        <f t="shared" si="174"/>
        <v/>
      </c>
      <c r="J1255" s="5" t="str">
        <f>IF(OR($L1255="",NOT(COUNTIFS($L$2:$L1255,$L1255)=1)),"",SUMIFS($G:$G,$L:$L,$L1255))</f>
        <v/>
      </c>
      <c r="K1255" s="5" t="str">
        <f>IF(OR($L1255="",NOT(COUNTIFS($L$2:$L1255,$L1255)=1)),"",SUMIFS($I:$I,$L:$L,$L1255))</f>
        <v/>
      </c>
      <c r="L1255" s="6" t="str">
        <f t="shared" si="175"/>
        <v/>
      </c>
      <c r="M1255" s="6">
        <f t="shared" si="176"/>
        <v>51</v>
      </c>
      <c r="N1255" s="6">
        <f t="shared" si="177"/>
        <v>5</v>
      </c>
      <c r="O1255" s="9" t="str">
        <f>IF(AND($B1255&lt;&gt;"",$C1255&lt;&gt;"",$B1255&lt;=$C1255),INDEX(Szabalyok!$C:$C,$N1255),"")</f>
        <v/>
      </c>
      <c r="P1255">
        <f t="shared" si="179"/>
        <v>0</v>
      </c>
    </row>
    <row r="1256" spans="1:16" x14ac:dyDescent="0.35">
      <c r="A1256">
        <f t="shared" si="178"/>
        <v>0</v>
      </c>
      <c r="B1256" s="4" t="str">
        <f>IF($M1256&gt;300,"",IF(OR(INDEX(Bemenet!$E$2:$E$301,$M1256)="",INDEX(Bemenet!$F$2:$F$301,$M1256)=""),"",MAX(INDEX(Bemenet!$E$2:$E$301,$M1256),INDEX(Szabalyok!$A:$A,$N1256))))</f>
        <v/>
      </c>
      <c r="C1256" s="4" t="str">
        <f>IF($B1256="","",MIN(INDEX(Bemenet!$F$2:$F$301,$M1256),INDEX(Szabalyok!$B:$B,$N1256)))</f>
        <v/>
      </c>
      <c r="D1256" s="5" t="str">
        <f>IF(AND($B1256&lt;&gt;"",$C1256&lt;&gt;"",$B1256&lt;=$C1256),INDEX(Bemenet!$G$2:$G$301,$M1256),"")</f>
        <v/>
      </c>
      <c r="E1256" s="6" t="str">
        <f>IF(AND($B1256&lt;&gt;"",$C1256&lt;&gt;"",$B1256&lt;=$C1256),INDEX(Bemenet!$D$2:$D$301,$M1256),"")</f>
        <v/>
      </c>
      <c r="F1256" s="5" t="str">
        <f t="shared" si="171"/>
        <v/>
      </c>
      <c r="G1256" s="5" t="str">
        <f t="shared" si="172"/>
        <v/>
      </c>
      <c r="H1256" s="9" t="str">
        <f t="shared" si="173"/>
        <v/>
      </c>
      <c r="I1256" s="5" t="str">
        <f t="shared" si="174"/>
        <v/>
      </c>
      <c r="J1256" s="5" t="str">
        <f>IF(OR($L1256="",NOT(COUNTIFS($L$2:$L1256,$L1256)=1)),"",SUMIFS($G:$G,$L:$L,$L1256))</f>
        <v/>
      </c>
      <c r="K1256" s="5" t="str">
        <f>IF(OR($L1256="",NOT(COUNTIFS($L$2:$L1256,$L1256)=1)),"",SUMIFS($I:$I,$L:$L,$L1256))</f>
        <v/>
      </c>
      <c r="L1256" s="6" t="str">
        <f t="shared" si="175"/>
        <v/>
      </c>
      <c r="M1256" s="6">
        <f t="shared" si="176"/>
        <v>51</v>
      </c>
      <c r="N1256" s="6">
        <f t="shared" si="177"/>
        <v>6</v>
      </c>
      <c r="O1256" s="9" t="str">
        <f>IF(AND($B1256&lt;&gt;"",$C1256&lt;&gt;"",$B1256&lt;=$C1256),INDEX(Szabalyok!$C:$C,$N1256),"")</f>
        <v/>
      </c>
      <c r="P1256">
        <f t="shared" si="179"/>
        <v>0</v>
      </c>
    </row>
    <row r="1257" spans="1:16" x14ac:dyDescent="0.35">
      <c r="A1257">
        <f t="shared" si="178"/>
        <v>0</v>
      </c>
      <c r="B1257" s="4" t="str">
        <f>IF($M1257&gt;300,"",IF(OR(INDEX(Bemenet!$E$2:$E$301,$M1257)="",INDEX(Bemenet!$F$2:$F$301,$M1257)=""),"",MAX(INDEX(Bemenet!$E$2:$E$301,$M1257),INDEX(Szabalyok!$A:$A,$N1257))))</f>
        <v/>
      </c>
      <c r="C1257" s="4" t="str">
        <f>IF($B1257="","",MIN(INDEX(Bemenet!$F$2:$F$301,$M1257),INDEX(Szabalyok!$B:$B,$N1257)))</f>
        <v/>
      </c>
      <c r="D1257" s="5" t="str">
        <f>IF(AND($B1257&lt;&gt;"",$C1257&lt;&gt;"",$B1257&lt;=$C1257),INDEX(Bemenet!$G$2:$G$301,$M1257),"")</f>
        <v/>
      </c>
      <c r="E1257" s="6" t="str">
        <f>IF(AND($B1257&lt;&gt;"",$C1257&lt;&gt;"",$B1257&lt;=$C1257),INDEX(Bemenet!$D$2:$D$301,$M1257),"")</f>
        <v/>
      </c>
      <c r="F1257" s="5" t="str">
        <f t="shared" si="171"/>
        <v/>
      </c>
      <c r="G1257" s="5" t="str">
        <f t="shared" si="172"/>
        <v/>
      </c>
      <c r="H1257" s="9" t="str">
        <f t="shared" si="173"/>
        <v/>
      </c>
      <c r="I1257" s="5" t="str">
        <f t="shared" si="174"/>
        <v/>
      </c>
      <c r="J1257" s="5" t="str">
        <f>IF(OR($L1257="",NOT(COUNTIFS($L$2:$L1257,$L1257)=1)),"",SUMIFS($G:$G,$L:$L,$L1257))</f>
        <v/>
      </c>
      <c r="K1257" s="5" t="str">
        <f>IF(OR($L1257="",NOT(COUNTIFS($L$2:$L1257,$L1257)=1)),"",SUMIFS($I:$I,$L:$L,$L1257))</f>
        <v/>
      </c>
      <c r="L1257" s="6" t="str">
        <f t="shared" si="175"/>
        <v/>
      </c>
      <c r="M1257" s="6">
        <f t="shared" si="176"/>
        <v>51</v>
      </c>
      <c r="N1257" s="6">
        <f t="shared" si="177"/>
        <v>7</v>
      </c>
      <c r="O1257" s="9" t="str">
        <f>IF(AND($B1257&lt;&gt;"",$C1257&lt;&gt;"",$B1257&lt;=$C1257),INDEX(Szabalyok!$C:$C,$N1257),"")</f>
        <v/>
      </c>
      <c r="P1257">
        <f t="shared" si="179"/>
        <v>0</v>
      </c>
    </row>
    <row r="1258" spans="1:16" x14ac:dyDescent="0.35">
      <c r="A1258">
        <f t="shared" si="178"/>
        <v>0</v>
      </c>
      <c r="B1258" s="4" t="str">
        <f>IF($M1258&gt;300,"",IF(OR(INDEX(Bemenet!$E$2:$E$301,$M1258)="",INDEX(Bemenet!$F$2:$F$301,$M1258)=""),"",MAX(INDEX(Bemenet!$E$2:$E$301,$M1258),INDEX(Szabalyok!$A:$A,$N1258))))</f>
        <v/>
      </c>
      <c r="C1258" s="4" t="str">
        <f>IF($B1258="","",MIN(INDEX(Bemenet!$F$2:$F$301,$M1258),INDEX(Szabalyok!$B:$B,$N1258)))</f>
        <v/>
      </c>
      <c r="D1258" s="5" t="str">
        <f>IF(AND($B1258&lt;&gt;"",$C1258&lt;&gt;"",$B1258&lt;=$C1258),INDEX(Bemenet!$G$2:$G$301,$M1258),"")</f>
        <v/>
      </c>
      <c r="E1258" s="6" t="str">
        <f>IF(AND($B1258&lt;&gt;"",$C1258&lt;&gt;"",$B1258&lt;=$C1258),INDEX(Bemenet!$D$2:$D$301,$M1258),"")</f>
        <v/>
      </c>
      <c r="F1258" s="5" t="str">
        <f t="shared" si="171"/>
        <v/>
      </c>
      <c r="G1258" s="5" t="str">
        <f t="shared" si="172"/>
        <v/>
      </c>
      <c r="H1258" s="9" t="str">
        <f t="shared" si="173"/>
        <v/>
      </c>
      <c r="I1258" s="5" t="str">
        <f t="shared" si="174"/>
        <v/>
      </c>
      <c r="J1258" s="5" t="str">
        <f>IF(OR($L1258="",NOT(COUNTIFS($L$2:$L1258,$L1258)=1)),"",SUMIFS($G:$G,$L:$L,$L1258))</f>
        <v/>
      </c>
      <c r="K1258" s="5" t="str">
        <f>IF(OR($L1258="",NOT(COUNTIFS($L$2:$L1258,$L1258)=1)),"",SUMIFS($I:$I,$L:$L,$L1258))</f>
        <v/>
      </c>
      <c r="L1258" s="6" t="str">
        <f t="shared" si="175"/>
        <v/>
      </c>
      <c r="M1258" s="6">
        <f t="shared" si="176"/>
        <v>51</v>
      </c>
      <c r="N1258" s="6">
        <f t="shared" si="177"/>
        <v>8</v>
      </c>
      <c r="O1258" s="9" t="str">
        <f>IF(AND($B1258&lt;&gt;"",$C1258&lt;&gt;"",$B1258&lt;=$C1258),INDEX(Szabalyok!$C:$C,$N1258),"")</f>
        <v/>
      </c>
      <c r="P1258">
        <f t="shared" si="179"/>
        <v>0</v>
      </c>
    </row>
    <row r="1259" spans="1:16" x14ac:dyDescent="0.35">
      <c r="A1259">
        <f t="shared" si="178"/>
        <v>0</v>
      </c>
      <c r="B1259" s="4" t="str">
        <f>IF($M1259&gt;300,"",IF(OR(INDEX(Bemenet!$E$2:$E$301,$M1259)="",INDEX(Bemenet!$F$2:$F$301,$M1259)=""),"",MAX(INDEX(Bemenet!$E$2:$E$301,$M1259),INDEX(Szabalyok!$A:$A,$N1259))))</f>
        <v/>
      </c>
      <c r="C1259" s="4" t="str">
        <f>IF($B1259="","",MIN(INDEX(Bemenet!$F$2:$F$301,$M1259),INDEX(Szabalyok!$B:$B,$N1259)))</f>
        <v/>
      </c>
      <c r="D1259" s="5" t="str">
        <f>IF(AND($B1259&lt;&gt;"",$C1259&lt;&gt;"",$B1259&lt;=$C1259),INDEX(Bemenet!$G$2:$G$301,$M1259),"")</f>
        <v/>
      </c>
      <c r="E1259" s="6" t="str">
        <f>IF(AND($B1259&lt;&gt;"",$C1259&lt;&gt;"",$B1259&lt;=$C1259),INDEX(Bemenet!$D$2:$D$301,$M1259),"")</f>
        <v/>
      </c>
      <c r="F1259" s="5" t="str">
        <f t="shared" si="171"/>
        <v/>
      </c>
      <c r="G1259" s="5" t="str">
        <f t="shared" si="172"/>
        <v/>
      </c>
      <c r="H1259" s="9" t="str">
        <f t="shared" si="173"/>
        <v/>
      </c>
      <c r="I1259" s="5" t="str">
        <f t="shared" si="174"/>
        <v/>
      </c>
      <c r="J1259" s="5" t="str">
        <f>IF(OR($L1259="",NOT(COUNTIFS($L$2:$L1259,$L1259)=1)),"",SUMIFS($G:$G,$L:$L,$L1259))</f>
        <v/>
      </c>
      <c r="K1259" s="5" t="str">
        <f>IF(OR($L1259="",NOT(COUNTIFS($L$2:$L1259,$L1259)=1)),"",SUMIFS($I:$I,$L:$L,$L1259))</f>
        <v/>
      </c>
      <c r="L1259" s="6" t="str">
        <f t="shared" si="175"/>
        <v/>
      </c>
      <c r="M1259" s="6">
        <f t="shared" si="176"/>
        <v>51</v>
      </c>
      <c r="N1259" s="6">
        <f t="shared" si="177"/>
        <v>9</v>
      </c>
      <c r="O1259" s="9" t="str">
        <f>IF(AND($B1259&lt;&gt;"",$C1259&lt;&gt;"",$B1259&lt;=$C1259),INDEX(Szabalyok!$C:$C,$N1259),"")</f>
        <v/>
      </c>
      <c r="P1259">
        <f t="shared" si="179"/>
        <v>0</v>
      </c>
    </row>
    <row r="1260" spans="1:16" x14ac:dyDescent="0.35">
      <c r="A1260">
        <f t="shared" si="178"/>
        <v>0</v>
      </c>
      <c r="B1260" s="4" t="str">
        <f>IF($M1260&gt;300,"",IF(OR(INDEX(Bemenet!$E$2:$E$301,$M1260)="",INDEX(Bemenet!$F$2:$F$301,$M1260)=""),"",MAX(INDEX(Bemenet!$E$2:$E$301,$M1260),INDEX(Szabalyok!$A:$A,$N1260))))</f>
        <v/>
      </c>
      <c r="C1260" s="4" t="str">
        <f>IF($B1260="","",MIN(INDEX(Bemenet!$F$2:$F$301,$M1260),INDEX(Szabalyok!$B:$B,$N1260)))</f>
        <v/>
      </c>
      <c r="D1260" s="5" t="str">
        <f>IF(AND($B1260&lt;&gt;"",$C1260&lt;&gt;"",$B1260&lt;=$C1260),INDEX(Bemenet!$G$2:$G$301,$M1260),"")</f>
        <v/>
      </c>
      <c r="E1260" s="6" t="str">
        <f>IF(AND($B1260&lt;&gt;"",$C1260&lt;&gt;"",$B1260&lt;=$C1260),INDEX(Bemenet!$D$2:$D$301,$M1260),"")</f>
        <v/>
      </c>
      <c r="F1260" s="5" t="str">
        <f t="shared" si="171"/>
        <v/>
      </c>
      <c r="G1260" s="5" t="str">
        <f t="shared" si="172"/>
        <v/>
      </c>
      <c r="H1260" s="9" t="str">
        <f t="shared" si="173"/>
        <v/>
      </c>
      <c r="I1260" s="5" t="str">
        <f t="shared" si="174"/>
        <v/>
      </c>
      <c r="J1260" s="5" t="str">
        <f>IF(OR($L1260="",NOT(COUNTIFS($L$2:$L1260,$L1260)=1)),"",SUMIFS($G:$G,$L:$L,$L1260))</f>
        <v/>
      </c>
      <c r="K1260" s="5" t="str">
        <f>IF(OR($L1260="",NOT(COUNTIFS($L$2:$L1260,$L1260)=1)),"",SUMIFS($I:$I,$L:$L,$L1260))</f>
        <v/>
      </c>
      <c r="L1260" s="6" t="str">
        <f t="shared" si="175"/>
        <v/>
      </c>
      <c r="M1260" s="6">
        <f t="shared" si="176"/>
        <v>51</v>
      </c>
      <c r="N1260" s="6">
        <f t="shared" si="177"/>
        <v>10</v>
      </c>
      <c r="O1260" s="9" t="str">
        <f>IF(AND($B1260&lt;&gt;"",$C1260&lt;&gt;"",$B1260&lt;=$C1260),INDEX(Szabalyok!$C:$C,$N1260),"")</f>
        <v/>
      </c>
      <c r="P1260">
        <f t="shared" si="179"/>
        <v>0</v>
      </c>
    </row>
    <row r="1261" spans="1:16" x14ac:dyDescent="0.35">
      <c r="A1261">
        <f t="shared" si="178"/>
        <v>0</v>
      </c>
      <c r="B1261" s="4" t="str">
        <f>IF($M1261&gt;300,"",IF(OR(INDEX(Bemenet!$E$2:$E$301,$M1261)="",INDEX(Bemenet!$F$2:$F$301,$M1261)=""),"",MAX(INDEX(Bemenet!$E$2:$E$301,$M1261),INDEX(Szabalyok!$A:$A,$N1261))))</f>
        <v/>
      </c>
      <c r="C1261" s="4" t="str">
        <f>IF($B1261="","",MIN(INDEX(Bemenet!$F$2:$F$301,$M1261),INDEX(Szabalyok!$B:$B,$N1261)))</f>
        <v/>
      </c>
      <c r="D1261" s="5" t="str">
        <f>IF(AND($B1261&lt;&gt;"",$C1261&lt;&gt;"",$B1261&lt;=$C1261),INDEX(Bemenet!$G$2:$G$301,$M1261),"")</f>
        <v/>
      </c>
      <c r="E1261" s="6" t="str">
        <f>IF(AND($B1261&lt;&gt;"",$C1261&lt;&gt;"",$B1261&lt;=$C1261),INDEX(Bemenet!$D$2:$D$301,$M1261),"")</f>
        <v/>
      </c>
      <c r="F1261" s="5" t="str">
        <f t="shared" si="171"/>
        <v/>
      </c>
      <c r="G1261" s="5" t="str">
        <f t="shared" si="172"/>
        <v/>
      </c>
      <c r="H1261" s="9" t="str">
        <f t="shared" si="173"/>
        <v/>
      </c>
      <c r="I1261" s="5" t="str">
        <f t="shared" si="174"/>
        <v/>
      </c>
      <c r="J1261" s="5" t="str">
        <f>IF(OR($L1261="",NOT(COUNTIFS($L$2:$L1261,$L1261)=1)),"",SUMIFS($G:$G,$L:$L,$L1261))</f>
        <v/>
      </c>
      <c r="K1261" s="5" t="str">
        <f>IF(OR($L1261="",NOT(COUNTIFS($L$2:$L1261,$L1261)=1)),"",SUMIFS($I:$I,$L:$L,$L1261))</f>
        <v/>
      </c>
      <c r="L1261" s="6" t="str">
        <f t="shared" si="175"/>
        <v/>
      </c>
      <c r="M1261" s="6">
        <f t="shared" si="176"/>
        <v>51</v>
      </c>
      <c r="N1261" s="6">
        <f t="shared" si="177"/>
        <v>11</v>
      </c>
      <c r="O1261" s="9" t="str">
        <f>IF(AND($B1261&lt;&gt;"",$C1261&lt;&gt;"",$B1261&lt;=$C1261),INDEX(Szabalyok!$C:$C,$N1261),"")</f>
        <v/>
      </c>
      <c r="P1261">
        <f t="shared" si="179"/>
        <v>0</v>
      </c>
    </row>
    <row r="1262" spans="1:16" x14ac:dyDescent="0.35">
      <c r="A1262">
        <f t="shared" si="178"/>
        <v>0</v>
      </c>
      <c r="B1262" s="4" t="str">
        <f>IF($M1262&gt;300,"",IF(OR(INDEX(Bemenet!$E$2:$E$301,$M1262)="",INDEX(Bemenet!$F$2:$F$301,$M1262)=""),"",MAX(INDEX(Bemenet!$E$2:$E$301,$M1262),INDEX(Szabalyok!$A:$A,$N1262))))</f>
        <v/>
      </c>
      <c r="C1262" s="4" t="str">
        <f>IF($B1262="","",MIN(INDEX(Bemenet!$F$2:$F$301,$M1262),INDEX(Szabalyok!$B:$B,$N1262)))</f>
        <v/>
      </c>
      <c r="D1262" s="5" t="str">
        <f>IF(AND($B1262&lt;&gt;"",$C1262&lt;&gt;"",$B1262&lt;=$C1262),INDEX(Bemenet!$G$2:$G$301,$M1262),"")</f>
        <v/>
      </c>
      <c r="E1262" s="6" t="str">
        <f>IF(AND($B1262&lt;&gt;"",$C1262&lt;&gt;"",$B1262&lt;=$C1262),INDEX(Bemenet!$D$2:$D$301,$M1262),"")</f>
        <v/>
      </c>
      <c r="F1262" s="5" t="str">
        <f t="shared" si="171"/>
        <v/>
      </c>
      <c r="G1262" s="5" t="str">
        <f t="shared" si="172"/>
        <v/>
      </c>
      <c r="H1262" s="9" t="str">
        <f t="shared" si="173"/>
        <v/>
      </c>
      <c r="I1262" s="5" t="str">
        <f t="shared" si="174"/>
        <v/>
      </c>
      <c r="J1262" s="5" t="str">
        <f>IF(OR($L1262="",NOT(COUNTIFS($L$2:$L1262,$L1262)=1)),"",SUMIFS($G:$G,$L:$L,$L1262))</f>
        <v/>
      </c>
      <c r="K1262" s="5" t="str">
        <f>IF(OR($L1262="",NOT(COUNTIFS($L$2:$L1262,$L1262)=1)),"",SUMIFS($I:$I,$L:$L,$L1262))</f>
        <v/>
      </c>
      <c r="L1262" s="6" t="str">
        <f t="shared" si="175"/>
        <v/>
      </c>
      <c r="M1262" s="6">
        <f t="shared" si="176"/>
        <v>51</v>
      </c>
      <c r="N1262" s="6">
        <f t="shared" si="177"/>
        <v>12</v>
      </c>
      <c r="O1262" s="9" t="str">
        <f>IF(AND($B1262&lt;&gt;"",$C1262&lt;&gt;"",$B1262&lt;=$C1262),INDEX(Szabalyok!$C:$C,$N1262),"")</f>
        <v/>
      </c>
      <c r="P1262">
        <f t="shared" si="179"/>
        <v>0</v>
      </c>
    </row>
    <row r="1263" spans="1:16" x14ac:dyDescent="0.35">
      <c r="A1263">
        <f t="shared" si="178"/>
        <v>0</v>
      </c>
      <c r="B1263" s="4" t="str">
        <f>IF($M1263&gt;300,"",IF(OR(INDEX(Bemenet!$E$2:$E$301,$M1263)="",INDEX(Bemenet!$F$2:$F$301,$M1263)=""),"",MAX(INDEX(Bemenet!$E$2:$E$301,$M1263),INDEX(Szabalyok!$A:$A,$N1263))))</f>
        <v/>
      </c>
      <c r="C1263" s="4" t="str">
        <f>IF($B1263="","",MIN(INDEX(Bemenet!$F$2:$F$301,$M1263),INDEX(Szabalyok!$B:$B,$N1263)))</f>
        <v/>
      </c>
      <c r="D1263" s="5" t="str">
        <f>IF(AND($B1263&lt;&gt;"",$C1263&lt;&gt;"",$B1263&lt;=$C1263),INDEX(Bemenet!$G$2:$G$301,$M1263),"")</f>
        <v/>
      </c>
      <c r="E1263" s="6" t="str">
        <f>IF(AND($B1263&lt;&gt;"",$C1263&lt;&gt;"",$B1263&lt;=$C1263),INDEX(Bemenet!$D$2:$D$301,$M1263),"")</f>
        <v/>
      </c>
      <c r="F1263" s="5" t="str">
        <f t="shared" si="171"/>
        <v/>
      </c>
      <c r="G1263" s="5" t="str">
        <f t="shared" si="172"/>
        <v/>
      </c>
      <c r="H1263" s="9" t="str">
        <f t="shared" si="173"/>
        <v/>
      </c>
      <c r="I1263" s="5" t="str">
        <f t="shared" si="174"/>
        <v/>
      </c>
      <c r="J1263" s="5" t="str">
        <f>IF(OR($L1263="",NOT(COUNTIFS($L$2:$L1263,$L1263)=1)),"",SUMIFS($G:$G,$L:$L,$L1263))</f>
        <v/>
      </c>
      <c r="K1263" s="5" t="str">
        <f>IF(OR($L1263="",NOT(COUNTIFS($L$2:$L1263,$L1263)=1)),"",SUMIFS($I:$I,$L:$L,$L1263))</f>
        <v/>
      </c>
      <c r="L1263" s="6" t="str">
        <f t="shared" si="175"/>
        <v/>
      </c>
      <c r="M1263" s="6">
        <f t="shared" si="176"/>
        <v>51</v>
      </c>
      <c r="N1263" s="6">
        <f t="shared" si="177"/>
        <v>13</v>
      </c>
      <c r="O1263" s="9" t="str">
        <f>IF(AND($B1263&lt;&gt;"",$C1263&lt;&gt;"",$B1263&lt;=$C1263),INDEX(Szabalyok!$C:$C,$N1263),"")</f>
        <v/>
      </c>
      <c r="P1263">
        <f t="shared" si="179"/>
        <v>0</v>
      </c>
    </row>
    <row r="1264" spans="1:16" x14ac:dyDescent="0.35">
      <c r="A1264">
        <f t="shared" si="178"/>
        <v>0</v>
      </c>
      <c r="B1264" s="4" t="str">
        <f>IF($M1264&gt;300,"",IF(OR(INDEX(Bemenet!$E$2:$E$301,$M1264)="",INDEX(Bemenet!$F$2:$F$301,$M1264)=""),"",MAX(INDEX(Bemenet!$E$2:$E$301,$M1264),INDEX(Szabalyok!$A:$A,$N1264))))</f>
        <v/>
      </c>
      <c r="C1264" s="4" t="str">
        <f>IF($B1264="","",MIN(INDEX(Bemenet!$F$2:$F$301,$M1264),INDEX(Szabalyok!$B:$B,$N1264)))</f>
        <v/>
      </c>
      <c r="D1264" s="5" t="str">
        <f>IF(AND($B1264&lt;&gt;"",$C1264&lt;&gt;"",$B1264&lt;=$C1264),INDEX(Bemenet!$G$2:$G$301,$M1264),"")</f>
        <v/>
      </c>
      <c r="E1264" s="6" t="str">
        <f>IF(AND($B1264&lt;&gt;"",$C1264&lt;&gt;"",$B1264&lt;=$C1264),INDEX(Bemenet!$D$2:$D$301,$M1264),"")</f>
        <v/>
      </c>
      <c r="F1264" s="5" t="str">
        <f t="shared" si="171"/>
        <v/>
      </c>
      <c r="G1264" s="5" t="str">
        <f t="shared" si="172"/>
        <v/>
      </c>
      <c r="H1264" s="9" t="str">
        <f t="shared" si="173"/>
        <v/>
      </c>
      <c r="I1264" s="5" t="str">
        <f t="shared" si="174"/>
        <v/>
      </c>
      <c r="J1264" s="5" t="str">
        <f>IF(OR($L1264="",NOT(COUNTIFS($L$2:$L1264,$L1264)=1)),"",SUMIFS($G:$G,$L:$L,$L1264))</f>
        <v/>
      </c>
      <c r="K1264" s="5" t="str">
        <f>IF(OR($L1264="",NOT(COUNTIFS($L$2:$L1264,$L1264)=1)),"",SUMIFS($I:$I,$L:$L,$L1264))</f>
        <v/>
      </c>
      <c r="L1264" s="6" t="str">
        <f t="shared" si="175"/>
        <v/>
      </c>
      <c r="M1264" s="6">
        <f t="shared" si="176"/>
        <v>51</v>
      </c>
      <c r="N1264" s="6">
        <f t="shared" si="177"/>
        <v>14</v>
      </c>
      <c r="O1264" s="9" t="str">
        <f>IF(AND($B1264&lt;&gt;"",$C1264&lt;&gt;"",$B1264&lt;=$C1264),INDEX(Szabalyok!$C:$C,$N1264),"")</f>
        <v/>
      </c>
      <c r="P1264">
        <f t="shared" si="179"/>
        <v>0</v>
      </c>
    </row>
    <row r="1265" spans="1:16" x14ac:dyDescent="0.35">
      <c r="A1265">
        <f t="shared" si="178"/>
        <v>0</v>
      </c>
      <c r="B1265" s="4" t="str">
        <f>IF($M1265&gt;300,"",IF(OR(INDEX(Bemenet!$E$2:$E$301,$M1265)="",INDEX(Bemenet!$F$2:$F$301,$M1265)=""),"",MAX(INDEX(Bemenet!$E$2:$E$301,$M1265),INDEX(Szabalyok!$A:$A,$N1265))))</f>
        <v/>
      </c>
      <c r="C1265" s="4" t="str">
        <f>IF($B1265="","",MIN(INDEX(Bemenet!$F$2:$F$301,$M1265),INDEX(Szabalyok!$B:$B,$N1265)))</f>
        <v/>
      </c>
      <c r="D1265" s="5" t="str">
        <f>IF(AND($B1265&lt;&gt;"",$C1265&lt;&gt;"",$B1265&lt;=$C1265),INDEX(Bemenet!$G$2:$G$301,$M1265),"")</f>
        <v/>
      </c>
      <c r="E1265" s="6" t="str">
        <f>IF(AND($B1265&lt;&gt;"",$C1265&lt;&gt;"",$B1265&lt;=$C1265),INDEX(Bemenet!$D$2:$D$301,$M1265),"")</f>
        <v/>
      </c>
      <c r="F1265" s="5" t="str">
        <f t="shared" si="171"/>
        <v/>
      </c>
      <c r="G1265" s="5" t="str">
        <f t="shared" si="172"/>
        <v/>
      </c>
      <c r="H1265" s="9" t="str">
        <f t="shared" si="173"/>
        <v/>
      </c>
      <c r="I1265" s="5" t="str">
        <f t="shared" si="174"/>
        <v/>
      </c>
      <c r="J1265" s="5" t="str">
        <f>IF(OR($L1265="",NOT(COUNTIFS($L$2:$L1265,$L1265)=1)),"",SUMIFS($G:$G,$L:$L,$L1265))</f>
        <v/>
      </c>
      <c r="K1265" s="5" t="str">
        <f>IF(OR($L1265="",NOT(COUNTIFS($L$2:$L1265,$L1265)=1)),"",SUMIFS($I:$I,$L:$L,$L1265))</f>
        <v/>
      </c>
      <c r="L1265" s="6" t="str">
        <f t="shared" si="175"/>
        <v/>
      </c>
      <c r="M1265" s="6">
        <f t="shared" si="176"/>
        <v>51</v>
      </c>
      <c r="N1265" s="6">
        <f t="shared" si="177"/>
        <v>15</v>
      </c>
      <c r="O1265" s="9" t="str">
        <f>IF(AND($B1265&lt;&gt;"",$C1265&lt;&gt;"",$B1265&lt;=$C1265),INDEX(Szabalyok!$C:$C,$N1265),"")</f>
        <v/>
      </c>
      <c r="P1265">
        <f t="shared" si="179"/>
        <v>0</v>
      </c>
    </row>
    <row r="1266" spans="1:16" x14ac:dyDescent="0.35">
      <c r="A1266">
        <f t="shared" si="178"/>
        <v>0</v>
      </c>
      <c r="B1266" s="4" t="str">
        <f>IF($M1266&gt;300,"",IF(OR(INDEX(Bemenet!$E$2:$E$301,$M1266)="",INDEX(Bemenet!$F$2:$F$301,$M1266)=""),"",MAX(INDEX(Bemenet!$E$2:$E$301,$M1266),INDEX(Szabalyok!$A:$A,$N1266))))</f>
        <v/>
      </c>
      <c r="C1266" s="4" t="str">
        <f>IF($B1266="","",MIN(INDEX(Bemenet!$F$2:$F$301,$M1266),INDEX(Szabalyok!$B:$B,$N1266)))</f>
        <v/>
      </c>
      <c r="D1266" s="5" t="str">
        <f>IF(AND($B1266&lt;&gt;"",$C1266&lt;&gt;"",$B1266&lt;=$C1266),INDEX(Bemenet!$G$2:$G$301,$M1266),"")</f>
        <v/>
      </c>
      <c r="E1266" s="6" t="str">
        <f>IF(AND($B1266&lt;&gt;"",$C1266&lt;&gt;"",$B1266&lt;=$C1266),INDEX(Bemenet!$D$2:$D$301,$M1266),"")</f>
        <v/>
      </c>
      <c r="F1266" s="5" t="str">
        <f t="shared" si="171"/>
        <v/>
      </c>
      <c r="G1266" s="5" t="str">
        <f t="shared" si="172"/>
        <v/>
      </c>
      <c r="H1266" s="9" t="str">
        <f t="shared" si="173"/>
        <v/>
      </c>
      <c r="I1266" s="5" t="str">
        <f t="shared" si="174"/>
        <v/>
      </c>
      <c r="J1266" s="5" t="str">
        <f>IF(OR($L1266="",NOT(COUNTIFS($L$2:$L1266,$L1266)=1)),"",SUMIFS($G:$G,$L:$L,$L1266))</f>
        <v/>
      </c>
      <c r="K1266" s="5" t="str">
        <f>IF(OR($L1266="",NOT(COUNTIFS($L$2:$L1266,$L1266)=1)),"",SUMIFS($I:$I,$L:$L,$L1266))</f>
        <v/>
      </c>
      <c r="L1266" s="6" t="str">
        <f t="shared" si="175"/>
        <v/>
      </c>
      <c r="M1266" s="6">
        <f t="shared" si="176"/>
        <v>51</v>
      </c>
      <c r="N1266" s="6">
        <f t="shared" si="177"/>
        <v>16</v>
      </c>
      <c r="O1266" s="9" t="str">
        <f>IF(AND($B1266&lt;&gt;"",$C1266&lt;&gt;"",$B1266&lt;=$C1266),INDEX(Szabalyok!$C:$C,$N1266),"")</f>
        <v/>
      </c>
      <c r="P1266">
        <f t="shared" si="179"/>
        <v>0</v>
      </c>
    </row>
    <row r="1267" spans="1:16" x14ac:dyDescent="0.35">
      <c r="A1267">
        <f t="shared" si="178"/>
        <v>0</v>
      </c>
      <c r="B1267" s="4" t="str">
        <f>IF($M1267&gt;300,"",IF(OR(INDEX(Bemenet!$E$2:$E$301,$M1267)="",INDEX(Bemenet!$F$2:$F$301,$M1267)=""),"",MAX(INDEX(Bemenet!$E$2:$E$301,$M1267),INDEX(Szabalyok!$A:$A,$N1267))))</f>
        <v/>
      </c>
      <c r="C1267" s="4" t="str">
        <f>IF($B1267="","",MIN(INDEX(Bemenet!$F$2:$F$301,$M1267),INDEX(Szabalyok!$B:$B,$N1267)))</f>
        <v/>
      </c>
      <c r="D1267" s="5" t="str">
        <f>IF(AND($B1267&lt;&gt;"",$C1267&lt;&gt;"",$B1267&lt;=$C1267),INDEX(Bemenet!$G$2:$G$301,$M1267),"")</f>
        <v/>
      </c>
      <c r="E1267" s="6" t="str">
        <f>IF(AND($B1267&lt;&gt;"",$C1267&lt;&gt;"",$B1267&lt;=$C1267),INDEX(Bemenet!$D$2:$D$301,$M1267),"")</f>
        <v/>
      </c>
      <c r="F1267" s="5" t="str">
        <f t="shared" si="171"/>
        <v/>
      </c>
      <c r="G1267" s="5" t="str">
        <f t="shared" si="172"/>
        <v/>
      </c>
      <c r="H1267" s="9" t="str">
        <f t="shared" si="173"/>
        <v/>
      </c>
      <c r="I1267" s="5" t="str">
        <f t="shared" si="174"/>
        <v/>
      </c>
      <c r="J1267" s="5" t="str">
        <f>IF(OR($L1267="",NOT(COUNTIFS($L$2:$L1267,$L1267)=1)),"",SUMIFS($G:$G,$L:$L,$L1267))</f>
        <v/>
      </c>
      <c r="K1267" s="5" t="str">
        <f>IF(OR($L1267="",NOT(COUNTIFS($L$2:$L1267,$L1267)=1)),"",SUMIFS($I:$I,$L:$L,$L1267))</f>
        <v/>
      </c>
      <c r="L1267" s="6" t="str">
        <f t="shared" si="175"/>
        <v/>
      </c>
      <c r="M1267" s="6">
        <f t="shared" si="176"/>
        <v>51</v>
      </c>
      <c r="N1267" s="6">
        <f t="shared" si="177"/>
        <v>17</v>
      </c>
      <c r="O1267" s="9" t="str">
        <f>IF(AND($B1267&lt;&gt;"",$C1267&lt;&gt;"",$B1267&lt;=$C1267),INDEX(Szabalyok!$C:$C,$N1267),"")</f>
        <v/>
      </c>
      <c r="P1267">
        <f t="shared" si="179"/>
        <v>0</v>
      </c>
    </row>
    <row r="1268" spans="1:16" x14ac:dyDescent="0.35">
      <c r="A1268">
        <f t="shared" si="178"/>
        <v>0</v>
      </c>
      <c r="B1268" s="4" t="str">
        <f>IF($M1268&gt;300,"",IF(OR(INDEX(Bemenet!$E$2:$E$301,$M1268)="",INDEX(Bemenet!$F$2:$F$301,$M1268)=""),"",MAX(INDEX(Bemenet!$E$2:$E$301,$M1268),INDEX(Szabalyok!$A:$A,$N1268))))</f>
        <v/>
      </c>
      <c r="C1268" s="4" t="str">
        <f>IF($B1268="","",MIN(INDEX(Bemenet!$F$2:$F$301,$M1268),INDEX(Szabalyok!$B:$B,$N1268)))</f>
        <v/>
      </c>
      <c r="D1268" s="5" t="str">
        <f>IF(AND($B1268&lt;&gt;"",$C1268&lt;&gt;"",$B1268&lt;=$C1268),INDEX(Bemenet!$G$2:$G$301,$M1268),"")</f>
        <v/>
      </c>
      <c r="E1268" s="6" t="str">
        <f>IF(AND($B1268&lt;&gt;"",$C1268&lt;&gt;"",$B1268&lt;=$C1268),INDEX(Bemenet!$D$2:$D$301,$M1268),"")</f>
        <v/>
      </c>
      <c r="F1268" s="5" t="str">
        <f t="shared" si="171"/>
        <v/>
      </c>
      <c r="G1268" s="5" t="str">
        <f t="shared" si="172"/>
        <v/>
      </c>
      <c r="H1268" s="9" t="str">
        <f t="shared" si="173"/>
        <v/>
      </c>
      <c r="I1268" s="5" t="str">
        <f t="shared" si="174"/>
        <v/>
      </c>
      <c r="J1268" s="5" t="str">
        <f>IF(OR($L1268="",NOT(COUNTIFS($L$2:$L1268,$L1268)=1)),"",SUMIFS($G:$G,$L:$L,$L1268))</f>
        <v/>
      </c>
      <c r="K1268" s="5" t="str">
        <f>IF(OR($L1268="",NOT(COUNTIFS($L$2:$L1268,$L1268)=1)),"",SUMIFS($I:$I,$L:$L,$L1268))</f>
        <v/>
      </c>
      <c r="L1268" s="6" t="str">
        <f t="shared" si="175"/>
        <v/>
      </c>
      <c r="M1268" s="6">
        <f t="shared" si="176"/>
        <v>51</v>
      </c>
      <c r="N1268" s="6">
        <f t="shared" si="177"/>
        <v>18</v>
      </c>
      <c r="O1268" s="9" t="str">
        <f>IF(AND($B1268&lt;&gt;"",$C1268&lt;&gt;"",$B1268&lt;=$C1268),INDEX(Szabalyok!$C:$C,$N1268),"")</f>
        <v/>
      </c>
      <c r="P1268">
        <f t="shared" si="179"/>
        <v>0</v>
      </c>
    </row>
    <row r="1269" spans="1:16" x14ac:dyDescent="0.35">
      <c r="A1269">
        <f t="shared" si="178"/>
        <v>0</v>
      </c>
      <c r="B1269" s="4" t="str">
        <f>IF($M1269&gt;300,"",IF(OR(INDEX(Bemenet!$E$2:$E$301,$M1269)="",INDEX(Bemenet!$F$2:$F$301,$M1269)=""),"",MAX(INDEX(Bemenet!$E$2:$E$301,$M1269),INDEX(Szabalyok!$A:$A,$N1269))))</f>
        <v/>
      </c>
      <c r="C1269" s="4" t="str">
        <f>IF($B1269="","",MIN(INDEX(Bemenet!$F$2:$F$301,$M1269),INDEX(Szabalyok!$B:$B,$N1269)))</f>
        <v/>
      </c>
      <c r="D1269" s="5" t="str">
        <f>IF(AND($B1269&lt;&gt;"",$C1269&lt;&gt;"",$B1269&lt;=$C1269),INDEX(Bemenet!$G$2:$G$301,$M1269),"")</f>
        <v/>
      </c>
      <c r="E1269" s="6" t="str">
        <f>IF(AND($B1269&lt;&gt;"",$C1269&lt;&gt;"",$B1269&lt;=$C1269),INDEX(Bemenet!$D$2:$D$301,$M1269),"")</f>
        <v/>
      </c>
      <c r="F1269" s="5" t="str">
        <f t="shared" si="171"/>
        <v/>
      </c>
      <c r="G1269" s="5" t="str">
        <f t="shared" si="172"/>
        <v/>
      </c>
      <c r="H1269" s="9" t="str">
        <f t="shared" si="173"/>
        <v/>
      </c>
      <c r="I1269" s="5" t="str">
        <f t="shared" si="174"/>
        <v/>
      </c>
      <c r="J1269" s="5" t="str">
        <f>IF(OR($L1269="",NOT(COUNTIFS($L$2:$L1269,$L1269)=1)),"",SUMIFS($G:$G,$L:$L,$L1269))</f>
        <v/>
      </c>
      <c r="K1269" s="5" t="str">
        <f>IF(OR($L1269="",NOT(COUNTIFS($L$2:$L1269,$L1269)=1)),"",SUMIFS($I:$I,$L:$L,$L1269))</f>
        <v/>
      </c>
      <c r="L1269" s="6" t="str">
        <f t="shared" si="175"/>
        <v/>
      </c>
      <c r="M1269" s="6">
        <f t="shared" si="176"/>
        <v>51</v>
      </c>
      <c r="N1269" s="6">
        <f t="shared" si="177"/>
        <v>19</v>
      </c>
      <c r="O1269" s="9" t="str">
        <f>IF(AND($B1269&lt;&gt;"",$C1269&lt;&gt;"",$B1269&lt;=$C1269),INDEX(Szabalyok!$C:$C,$N1269),"")</f>
        <v/>
      </c>
      <c r="P1269">
        <f t="shared" si="179"/>
        <v>0</v>
      </c>
    </row>
    <row r="1270" spans="1:16" x14ac:dyDescent="0.35">
      <c r="A1270">
        <f t="shared" si="178"/>
        <v>0</v>
      </c>
      <c r="B1270" s="4" t="str">
        <f>IF($M1270&gt;300,"",IF(OR(INDEX(Bemenet!$E$2:$E$301,$M1270)="",INDEX(Bemenet!$F$2:$F$301,$M1270)=""),"",MAX(INDEX(Bemenet!$E$2:$E$301,$M1270),INDEX(Szabalyok!$A:$A,$N1270))))</f>
        <v/>
      </c>
      <c r="C1270" s="4" t="str">
        <f>IF($B1270="","",MIN(INDEX(Bemenet!$F$2:$F$301,$M1270),INDEX(Szabalyok!$B:$B,$N1270)))</f>
        <v/>
      </c>
      <c r="D1270" s="5" t="str">
        <f>IF(AND($B1270&lt;&gt;"",$C1270&lt;&gt;"",$B1270&lt;=$C1270),INDEX(Bemenet!$G$2:$G$301,$M1270),"")</f>
        <v/>
      </c>
      <c r="E1270" s="6" t="str">
        <f>IF(AND($B1270&lt;&gt;"",$C1270&lt;&gt;"",$B1270&lt;=$C1270),INDEX(Bemenet!$D$2:$D$301,$M1270),"")</f>
        <v/>
      </c>
      <c r="F1270" s="5" t="str">
        <f t="shared" si="171"/>
        <v/>
      </c>
      <c r="G1270" s="5" t="str">
        <f t="shared" si="172"/>
        <v/>
      </c>
      <c r="H1270" s="9" t="str">
        <f t="shared" si="173"/>
        <v/>
      </c>
      <c r="I1270" s="5" t="str">
        <f t="shared" si="174"/>
        <v/>
      </c>
      <c r="J1270" s="5" t="str">
        <f>IF(OR($L1270="",NOT(COUNTIFS($L$2:$L1270,$L1270)=1)),"",SUMIFS($G:$G,$L:$L,$L1270))</f>
        <v/>
      </c>
      <c r="K1270" s="5" t="str">
        <f>IF(OR($L1270="",NOT(COUNTIFS($L$2:$L1270,$L1270)=1)),"",SUMIFS($I:$I,$L:$L,$L1270))</f>
        <v/>
      </c>
      <c r="L1270" s="6" t="str">
        <f t="shared" si="175"/>
        <v/>
      </c>
      <c r="M1270" s="6">
        <f t="shared" si="176"/>
        <v>51</v>
      </c>
      <c r="N1270" s="6">
        <f t="shared" si="177"/>
        <v>20</v>
      </c>
      <c r="O1270" s="9" t="str">
        <f>IF(AND($B1270&lt;&gt;"",$C1270&lt;&gt;"",$B1270&lt;=$C1270),INDEX(Szabalyok!$C:$C,$N1270),"")</f>
        <v/>
      </c>
      <c r="P1270">
        <f t="shared" si="179"/>
        <v>0</v>
      </c>
    </row>
    <row r="1271" spans="1:16" x14ac:dyDescent="0.35">
      <c r="A1271">
        <f t="shared" si="178"/>
        <v>0</v>
      </c>
      <c r="B1271" s="4" t="str">
        <f>IF($M1271&gt;300,"",IF(OR(INDEX(Bemenet!$E$2:$E$301,$M1271)="",INDEX(Bemenet!$F$2:$F$301,$M1271)=""),"",MAX(INDEX(Bemenet!$E$2:$E$301,$M1271),INDEX(Szabalyok!$A:$A,$N1271))))</f>
        <v/>
      </c>
      <c r="C1271" s="4" t="str">
        <f>IF($B1271="","",MIN(INDEX(Bemenet!$F$2:$F$301,$M1271),INDEX(Szabalyok!$B:$B,$N1271)))</f>
        <v/>
      </c>
      <c r="D1271" s="5" t="str">
        <f>IF(AND($B1271&lt;&gt;"",$C1271&lt;&gt;"",$B1271&lt;=$C1271),INDEX(Bemenet!$G$2:$G$301,$M1271),"")</f>
        <v/>
      </c>
      <c r="E1271" s="6" t="str">
        <f>IF(AND($B1271&lt;&gt;"",$C1271&lt;&gt;"",$B1271&lt;=$C1271),INDEX(Bemenet!$D$2:$D$301,$M1271),"")</f>
        <v/>
      </c>
      <c r="F1271" s="5" t="str">
        <f t="shared" si="171"/>
        <v/>
      </c>
      <c r="G1271" s="5" t="str">
        <f t="shared" si="172"/>
        <v/>
      </c>
      <c r="H1271" s="9" t="str">
        <f t="shared" si="173"/>
        <v/>
      </c>
      <c r="I1271" s="5" t="str">
        <f t="shared" si="174"/>
        <v/>
      </c>
      <c r="J1271" s="5" t="str">
        <f>IF(OR($L1271="",NOT(COUNTIFS($L$2:$L1271,$L1271)=1)),"",SUMIFS($G:$G,$L:$L,$L1271))</f>
        <v/>
      </c>
      <c r="K1271" s="5" t="str">
        <f>IF(OR($L1271="",NOT(COUNTIFS($L$2:$L1271,$L1271)=1)),"",SUMIFS($I:$I,$L:$L,$L1271))</f>
        <v/>
      </c>
      <c r="L1271" s="6" t="str">
        <f t="shared" si="175"/>
        <v/>
      </c>
      <c r="M1271" s="6">
        <f t="shared" si="176"/>
        <v>51</v>
      </c>
      <c r="N1271" s="6">
        <f t="shared" si="177"/>
        <v>21</v>
      </c>
      <c r="O1271" s="9" t="str">
        <f>IF(AND($B1271&lt;&gt;"",$C1271&lt;&gt;"",$B1271&lt;=$C1271),INDEX(Szabalyok!$C:$C,$N1271),"")</f>
        <v/>
      </c>
      <c r="P1271">
        <f t="shared" si="179"/>
        <v>0</v>
      </c>
    </row>
    <row r="1272" spans="1:16" x14ac:dyDescent="0.35">
      <c r="A1272">
        <f t="shared" si="178"/>
        <v>0</v>
      </c>
      <c r="B1272" s="4" t="str">
        <f>IF($M1272&gt;300,"",IF(OR(INDEX(Bemenet!$E$2:$E$301,$M1272)="",INDEX(Bemenet!$F$2:$F$301,$M1272)=""),"",MAX(INDEX(Bemenet!$E$2:$E$301,$M1272),INDEX(Szabalyok!$A:$A,$N1272))))</f>
        <v/>
      </c>
      <c r="C1272" s="4" t="str">
        <f>IF($B1272="","",MIN(INDEX(Bemenet!$F$2:$F$301,$M1272),INDEX(Szabalyok!$B:$B,$N1272)))</f>
        <v/>
      </c>
      <c r="D1272" s="5" t="str">
        <f>IF(AND($B1272&lt;&gt;"",$C1272&lt;&gt;"",$B1272&lt;=$C1272),INDEX(Bemenet!$G$2:$G$301,$M1272),"")</f>
        <v/>
      </c>
      <c r="E1272" s="6" t="str">
        <f>IF(AND($B1272&lt;&gt;"",$C1272&lt;&gt;"",$B1272&lt;=$C1272),INDEX(Bemenet!$D$2:$D$301,$M1272),"")</f>
        <v/>
      </c>
      <c r="F1272" s="5" t="str">
        <f t="shared" si="171"/>
        <v/>
      </c>
      <c r="G1272" s="5" t="str">
        <f t="shared" si="172"/>
        <v/>
      </c>
      <c r="H1272" s="9" t="str">
        <f t="shared" si="173"/>
        <v/>
      </c>
      <c r="I1272" s="5" t="str">
        <f t="shared" si="174"/>
        <v/>
      </c>
      <c r="J1272" s="5" t="str">
        <f>IF(OR($L1272="",NOT(COUNTIFS($L$2:$L1272,$L1272)=1)),"",SUMIFS($G:$G,$L:$L,$L1272))</f>
        <v/>
      </c>
      <c r="K1272" s="5" t="str">
        <f>IF(OR($L1272="",NOT(COUNTIFS($L$2:$L1272,$L1272)=1)),"",SUMIFS($I:$I,$L:$L,$L1272))</f>
        <v/>
      </c>
      <c r="L1272" s="6" t="str">
        <f t="shared" si="175"/>
        <v/>
      </c>
      <c r="M1272" s="6">
        <f t="shared" si="176"/>
        <v>51</v>
      </c>
      <c r="N1272" s="6">
        <f t="shared" si="177"/>
        <v>22</v>
      </c>
      <c r="O1272" s="9" t="str">
        <f>IF(AND($B1272&lt;&gt;"",$C1272&lt;&gt;"",$B1272&lt;=$C1272),INDEX(Szabalyok!$C:$C,$N1272),"")</f>
        <v/>
      </c>
      <c r="P1272">
        <f t="shared" si="179"/>
        <v>0</v>
      </c>
    </row>
    <row r="1273" spans="1:16" x14ac:dyDescent="0.35">
      <c r="A1273">
        <f t="shared" si="178"/>
        <v>0</v>
      </c>
      <c r="B1273" s="4" t="str">
        <f>IF($M1273&gt;300,"",IF(OR(INDEX(Bemenet!$E$2:$E$301,$M1273)="",INDEX(Bemenet!$F$2:$F$301,$M1273)=""),"",MAX(INDEX(Bemenet!$E$2:$E$301,$M1273),INDEX(Szabalyok!$A:$A,$N1273))))</f>
        <v/>
      </c>
      <c r="C1273" s="4" t="str">
        <f>IF($B1273="","",MIN(INDEX(Bemenet!$F$2:$F$301,$M1273),INDEX(Szabalyok!$B:$B,$N1273)))</f>
        <v/>
      </c>
      <c r="D1273" s="5" t="str">
        <f>IF(AND($B1273&lt;&gt;"",$C1273&lt;&gt;"",$B1273&lt;=$C1273),INDEX(Bemenet!$G$2:$G$301,$M1273),"")</f>
        <v/>
      </c>
      <c r="E1273" s="6" t="str">
        <f>IF(AND($B1273&lt;&gt;"",$C1273&lt;&gt;"",$B1273&lt;=$C1273),INDEX(Bemenet!$D$2:$D$301,$M1273),"")</f>
        <v/>
      </c>
      <c r="F1273" s="5" t="str">
        <f t="shared" si="171"/>
        <v/>
      </c>
      <c r="G1273" s="5" t="str">
        <f t="shared" si="172"/>
        <v/>
      </c>
      <c r="H1273" s="9" t="str">
        <f t="shared" si="173"/>
        <v/>
      </c>
      <c r="I1273" s="5" t="str">
        <f t="shared" si="174"/>
        <v/>
      </c>
      <c r="J1273" s="5" t="str">
        <f>IF(OR($L1273="",NOT(COUNTIFS($L$2:$L1273,$L1273)=1)),"",SUMIFS($G:$G,$L:$L,$L1273))</f>
        <v/>
      </c>
      <c r="K1273" s="5" t="str">
        <f>IF(OR($L1273="",NOT(COUNTIFS($L$2:$L1273,$L1273)=1)),"",SUMIFS($I:$I,$L:$L,$L1273))</f>
        <v/>
      </c>
      <c r="L1273" s="6" t="str">
        <f t="shared" si="175"/>
        <v/>
      </c>
      <c r="M1273" s="6">
        <f t="shared" si="176"/>
        <v>51</v>
      </c>
      <c r="N1273" s="6">
        <f t="shared" si="177"/>
        <v>23</v>
      </c>
      <c r="O1273" s="9" t="str">
        <f>IF(AND($B1273&lt;&gt;"",$C1273&lt;&gt;"",$B1273&lt;=$C1273),INDEX(Szabalyok!$C:$C,$N1273),"")</f>
        <v/>
      </c>
      <c r="P1273">
        <f t="shared" si="179"/>
        <v>0</v>
      </c>
    </row>
    <row r="1274" spans="1:16" x14ac:dyDescent="0.35">
      <c r="A1274">
        <f t="shared" si="178"/>
        <v>0</v>
      </c>
      <c r="B1274" s="4" t="str">
        <f>IF($M1274&gt;300,"",IF(OR(INDEX(Bemenet!$E$2:$E$301,$M1274)="",INDEX(Bemenet!$F$2:$F$301,$M1274)=""),"",MAX(INDEX(Bemenet!$E$2:$E$301,$M1274),INDEX(Szabalyok!$A:$A,$N1274))))</f>
        <v/>
      </c>
      <c r="C1274" s="4" t="str">
        <f>IF($B1274="","",MIN(INDEX(Bemenet!$F$2:$F$301,$M1274),INDEX(Szabalyok!$B:$B,$N1274)))</f>
        <v/>
      </c>
      <c r="D1274" s="5" t="str">
        <f>IF(AND($B1274&lt;&gt;"",$C1274&lt;&gt;"",$B1274&lt;=$C1274),INDEX(Bemenet!$G$2:$G$301,$M1274),"")</f>
        <v/>
      </c>
      <c r="E1274" s="6" t="str">
        <f>IF(AND($B1274&lt;&gt;"",$C1274&lt;&gt;"",$B1274&lt;=$C1274),INDEX(Bemenet!$D$2:$D$301,$M1274),"")</f>
        <v/>
      </c>
      <c r="F1274" s="5" t="str">
        <f t="shared" si="171"/>
        <v/>
      </c>
      <c r="G1274" s="5" t="str">
        <f t="shared" si="172"/>
        <v/>
      </c>
      <c r="H1274" s="9" t="str">
        <f t="shared" si="173"/>
        <v/>
      </c>
      <c r="I1274" s="5" t="str">
        <f t="shared" si="174"/>
        <v/>
      </c>
      <c r="J1274" s="5" t="str">
        <f>IF(OR($L1274="",NOT(COUNTIFS($L$2:$L1274,$L1274)=1)),"",SUMIFS($G:$G,$L:$L,$L1274))</f>
        <v/>
      </c>
      <c r="K1274" s="5" t="str">
        <f>IF(OR($L1274="",NOT(COUNTIFS($L$2:$L1274,$L1274)=1)),"",SUMIFS($I:$I,$L:$L,$L1274))</f>
        <v/>
      </c>
      <c r="L1274" s="6" t="str">
        <f t="shared" si="175"/>
        <v/>
      </c>
      <c r="M1274" s="6">
        <f t="shared" si="176"/>
        <v>51</v>
      </c>
      <c r="N1274" s="6">
        <f t="shared" si="177"/>
        <v>24</v>
      </c>
      <c r="O1274" s="9" t="str">
        <f>IF(AND($B1274&lt;&gt;"",$C1274&lt;&gt;"",$B1274&lt;=$C1274),INDEX(Szabalyok!$C:$C,$N1274),"")</f>
        <v/>
      </c>
      <c r="P1274">
        <f t="shared" si="179"/>
        <v>0</v>
      </c>
    </row>
    <row r="1275" spans="1:16" x14ac:dyDescent="0.35">
      <c r="A1275">
        <f t="shared" si="178"/>
        <v>0</v>
      </c>
      <c r="B1275" s="4" t="str">
        <f>IF($M1275&gt;300,"",IF(OR(INDEX(Bemenet!$E$2:$E$301,$M1275)="",INDEX(Bemenet!$F$2:$F$301,$M1275)=""),"",MAX(INDEX(Bemenet!$E$2:$E$301,$M1275),INDEX(Szabalyok!$A:$A,$N1275))))</f>
        <v/>
      </c>
      <c r="C1275" s="4" t="str">
        <f>IF($B1275="","",MIN(INDEX(Bemenet!$F$2:$F$301,$M1275),INDEX(Szabalyok!$B:$B,$N1275)))</f>
        <v/>
      </c>
      <c r="D1275" s="5" t="str">
        <f>IF(AND($B1275&lt;&gt;"",$C1275&lt;&gt;"",$B1275&lt;=$C1275),INDEX(Bemenet!$G$2:$G$301,$M1275),"")</f>
        <v/>
      </c>
      <c r="E1275" s="6" t="str">
        <f>IF(AND($B1275&lt;&gt;"",$C1275&lt;&gt;"",$B1275&lt;=$C1275),INDEX(Bemenet!$D$2:$D$301,$M1275),"")</f>
        <v/>
      </c>
      <c r="F1275" s="5" t="str">
        <f t="shared" si="171"/>
        <v/>
      </c>
      <c r="G1275" s="5" t="str">
        <f t="shared" si="172"/>
        <v/>
      </c>
      <c r="H1275" s="9" t="str">
        <f t="shared" si="173"/>
        <v/>
      </c>
      <c r="I1275" s="5" t="str">
        <f t="shared" si="174"/>
        <v/>
      </c>
      <c r="J1275" s="5" t="str">
        <f>IF(OR($L1275="",NOT(COUNTIFS($L$2:$L1275,$L1275)=1)),"",SUMIFS($G:$G,$L:$L,$L1275))</f>
        <v/>
      </c>
      <c r="K1275" s="5" t="str">
        <f>IF(OR($L1275="",NOT(COUNTIFS($L$2:$L1275,$L1275)=1)),"",SUMIFS($I:$I,$L:$L,$L1275))</f>
        <v/>
      </c>
      <c r="L1275" s="6" t="str">
        <f t="shared" si="175"/>
        <v/>
      </c>
      <c r="M1275" s="6">
        <f t="shared" si="176"/>
        <v>51</v>
      </c>
      <c r="N1275" s="6">
        <f t="shared" si="177"/>
        <v>25</v>
      </c>
      <c r="O1275" s="9" t="str">
        <f>IF(AND($B1275&lt;&gt;"",$C1275&lt;&gt;"",$B1275&lt;=$C1275),INDEX(Szabalyok!$C:$C,$N1275),"")</f>
        <v/>
      </c>
      <c r="P1275">
        <f t="shared" si="179"/>
        <v>0</v>
      </c>
    </row>
    <row r="1276" spans="1:16" x14ac:dyDescent="0.35">
      <c r="A1276">
        <f t="shared" si="178"/>
        <v>0</v>
      </c>
      <c r="B1276" s="4" t="str">
        <f>IF($M1276&gt;300,"",IF(OR(INDEX(Bemenet!$E$2:$E$301,$M1276)="",INDEX(Bemenet!$F$2:$F$301,$M1276)=""),"",MAX(INDEX(Bemenet!$E$2:$E$301,$M1276),INDEX(Szabalyok!$A:$A,$N1276))))</f>
        <v/>
      </c>
      <c r="C1276" s="4" t="str">
        <f>IF($B1276="","",MIN(INDEX(Bemenet!$F$2:$F$301,$M1276),INDEX(Szabalyok!$B:$B,$N1276)))</f>
        <v/>
      </c>
      <c r="D1276" s="5" t="str">
        <f>IF(AND($B1276&lt;&gt;"",$C1276&lt;&gt;"",$B1276&lt;=$C1276),INDEX(Bemenet!$G$2:$G$301,$M1276),"")</f>
        <v/>
      </c>
      <c r="E1276" s="6" t="str">
        <f>IF(AND($B1276&lt;&gt;"",$C1276&lt;&gt;"",$B1276&lt;=$C1276),INDEX(Bemenet!$D$2:$D$301,$M1276),"")</f>
        <v/>
      </c>
      <c r="F1276" s="5" t="str">
        <f t="shared" si="171"/>
        <v/>
      </c>
      <c r="G1276" s="5" t="str">
        <f t="shared" si="172"/>
        <v/>
      </c>
      <c r="H1276" s="9" t="str">
        <f t="shared" si="173"/>
        <v/>
      </c>
      <c r="I1276" s="5" t="str">
        <f t="shared" si="174"/>
        <v/>
      </c>
      <c r="J1276" s="5" t="str">
        <f>IF(OR($L1276="",NOT(COUNTIFS($L$2:$L1276,$L1276)=1)),"",SUMIFS($G:$G,$L:$L,$L1276))</f>
        <v/>
      </c>
      <c r="K1276" s="5" t="str">
        <f>IF(OR($L1276="",NOT(COUNTIFS($L$2:$L1276,$L1276)=1)),"",SUMIFS($I:$I,$L:$L,$L1276))</f>
        <v/>
      </c>
      <c r="L1276" s="6" t="str">
        <f t="shared" si="175"/>
        <v/>
      </c>
      <c r="M1276" s="6">
        <f t="shared" si="176"/>
        <v>51</v>
      </c>
      <c r="N1276" s="6">
        <f t="shared" si="177"/>
        <v>26</v>
      </c>
      <c r="O1276" s="9" t="str">
        <f>IF(AND($B1276&lt;&gt;"",$C1276&lt;&gt;"",$B1276&lt;=$C1276),INDEX(Szabalyok!$C:$C,$N1276),"")</f>
        <v/>
      </c>
      <c r="P1276">
        <f t="shared" si="179"/>
        <v>0</v>
      </c>
    </row>
    <row r="1277" spans="1:16" x14ac:dyDescent="0.35">
      <c r="A1277">
        <f t="shared" si="178"/>
        <v>0</v>
      </c>
      <c r="B1277" s="4" t="str">
        <f>IF($M1277&gt;300,"",IF(OR(INDEX(Bemenet!$E$2:$E$301,$M1277)="",INDEX(Bemenet!$F$2:$F$301,$M1277)=""),"",MAX(INDEX(Bemenet!$E$2:$E$301,$M1277),INDEX(Szabalyok!$A:$A,$N1277))))</f>
        <v/>
      </c>
      <c r="C1277" s="4" t="str">
        <f>IF($B1277="","",MIN(INDEX(Bemenet!$F$2:$F$301,$M1277),INDEX(Szabalyok!$B:$B,$N1277)))</f>
        <v/>
      </c>
      <c r="D1277" s="5" t="str">
        <f>IF(AND($B1277&lt;&gt;"",$C1277&lt;&gt;"",$B1277&lt;=$C1277),INDEX(Bemenet!$G$2:$G$301,$M1277),"")</f>
        <v/>
      </c>
      <c r="E1277" s="6" t="str">
        <f>IF(AND($B1277&lt;&gt;"",$C1277&lt;&gt;"",$B1277&lt;=$C1277),INDEX(Bemenet!$D$2:$D$301,$M1277),"")</f>
        <v/>
      </c>
      <c r="F1277" s="5" t="str">
        <f t="shared" si="171"/>
        <v/>
      </c>
      <c r="G1277" s="5" t="str">
        <f t="shared" si="172"/>
        <v/>
      </c>
      <c r="H1277" s="9" t="str">
        <f t="shared" si="173"/>
        <v/>
      </c>
      <c r="I1277" s="5" t="str">
        <f t="shared" si="174"/>
        <v/>
      </c>
      <c r="J1277" s="5" t="str">
        <f>IF(OR($L1277="",NOT(COUNTIFS($L$2:$L1277,$L1277)=1)),"",SUMIFS($G:$G,$L:$L,$L1277))</f>
        <v/>
      </c>
      <c r="K1277" s="5" t="str">
        <f>IF(OR($L1277="",NOT(COUNTIFS($L$2:$L1277,$L1277)=1)),"",SUMIFS($I:$I,$L:$L,$L1277))</f>
        <v/>
      </c>
      <c r="L1277" s="6" t="str">
        <f t="shared" si="175"/>
        <v/>
      </c>
      <c r="M1277" s="6">
        <f t="shared" si="176"/>
        <v>52</v>
      </c>
      <c r="N1277" s="6">
        <f t="shared" si="177"/>
        <v>2</v>
      </c>
      <c r="O1277" s="9" t="str">
        <f>IF(AND($B1277&lt;&gt;"",$C1277&lt;&gt;"",$B1277&lt;=$C1277),INDEX(Szabalyok!$C:$C,$N1277),"")</f>
        <v/>
      </c>
      <c r="P1277">
        <f t="shared" si="179"/>
        <v>0</v>
      </c>
    </row>
    <row r="1278" spans="1:16" x14ac:dyDescent="0.35">
      <c r="A1278">
        <f t="shared" si="178"/>
        <v>0</v>
      </c>
      <c r="B1278" s="4" t="str">
        <f>IF($M1278&gt;300,"",IF(OR(INDEX(Bemenet!$E$2:$E$301,$M1278)="",INDEX(Bemenet!$F$2:$F$301,$M1278)=""),"",MAX(INDEX(Bemenet!$E$2:$E$301,$M1278),INDEX(Szabalyok!$A:$A,$N1278))))</f>
        <v/>
      </c>
      <c r="C1278" s="4" t="str">
        <f>IF($B1278="","",MIN(INDEX(Bemenet!$F$2:$F$301,$M1278),INDEX(Szabalyok!$B:$B,$N1278)))</f>
        <v/>
      </c>
      <c r="D1278" s="5" t="str">
        <f>IF(AND($B1278&lt;&gt;"",$C1278&lt;&gt;"",$B1278&lt;=$C1278),INDEX(Bemenet!$G$2:$G$301,$M1278),"")</f>
        <v/>
      </c>
      <c r="E1278" s="6" t="str">
        <f>IF(AND($B1278&lt;&gt;"",$C1278&lt;&gt;"",$B1278&lt;=$C1278),INDEX(Bemenet!$D$2:$D$301,$M1278),"")</f>
        <v/>
      </c>
      <c r="F1278" s="5" t="str">
        <f t="shared" si="171"/>
        <v/>
      </c>
      <c r="G1278" s="5" t="str">
        <f t="shared" si="172"/>
        <v/>
      </c>
      <c r="H1278" s="9" t="str">
        <f t="shared" si="173"/>
        <v/>
      </c>
      <c r="I1278" s="5" t="str">
        <f t="shared" si="174"/>
        <v/>
      </c>
      <c r="J1278" s="5" t="str">
        <f>IF(OR($L1278="",NOT(COUNTIFS($L$2:$L1278,$L1278)=1)),"",SUMIFS($G:$G,$L:$L,$L1278))</f>
        <v/>
      </c>
      <c r="K1278" s="5" t="str">
        <f>IF(OR($L1278="",NOT(COUNTIFS($L$2:$L1278,$L1278)=1)),"",SUMIFS($I:$I,$L:$L,$L1278))</f>
        <v/>
      </c>
      <c r="L1278" s="6" t="str">
        <f t="shared" si="175"/>
        <v/>
      </c>
      <c r="M1278" s="6">
        <f t="shared" si="176"/>
        <v>52</v>
      </c>
      <c r="N1278" s="6">
        <f t="shared" si="177"/>
        <v>3</v>
      </c>
      <c r="O1278" s="9" t="str">
        <f>IF(AND($B1278&lt;&gt;"",$C1278&lt;&gt;"",$B1278&lt;=$C1278),INDEX(Szabalyok!$C:$C,$N1278),"")</f>
        <v/>
      </c>
      <c r="P1278">
        <f t="shared" si="179"/>
        <v>0</v>
      </c>
    </row>
    <row r="1279" spans="1:16" x14ac:dyDescent="0.35">
      <c r="A1279">
        <f t="shared" si="178"/>
        <v>0</v>
      </c>
      <c r="B1279" s="4" t="str">
        <f>IF($M1279&gt;300,"",IF(OR(INDEX(Bemenet!$E$2:$E$301,$M1279)="",INDEX(Bemenet!$F$2:$F$301,$M1279)=""),"",MAX(INDEX(Bemenet!$E$2:$E$301,$M1279),INDEX(Szabalyok!$A:$A,$N1279))))</f>
        <v/>
      </c>
      <c r="C1279" s="4" t="str">
        <f>IF($B1279="","",MIN(INDEX(Bemenet!$F$2:$F$301,$M1279),INDEX(Szabalyok!$B:$B,$N1279)))</f>
        <v/>
      </c>
      <c r="D1279" s="5" t="str">
        <f>IF(AND($B1279&lt;&gt;"",$C1279&lt;&gt;"",$B1279&lt;=$C1279),INDEX(Bemenet!$G$2:$G$301,$M1279),"")</f>
        <v/>
      </c>
      <c r="E1279" s="6" t="str">
        <f>IF(AND($B1279&lt;&gt;"",$C1279&lt;&gt;"",$B1279&lt;=$C1279),INDEX(Bemenet!$D$2:$D$301,$M1279),"")</f>
        <v/>
      </c>
      <c r="F1279" s="5" t="str">
        <f t="shared" si="171"/>
        <v/>
      </c>
      <c r="G1279" s="5" t="str">
        <f t="shared" si="172"/>
        <v/>
      </c>
      <c r="H1279" s="9" t="str">
        <f t="shared" si="173"/>
        <v/>
      </c>
      <c r="I1279" s="5" t="str">
        <f t="shared" si="174"/>
        <v/>
      </c>
      <c r="J1279" s="5" t="str">
        <f>IF(OR($L1279="",NOT(COUNTIFS($L$2:$L1279,$L1279)=1)),"",SUMIFS($G:$G,$L:$L,$L1279))</f>
        <v/>
      </c>
      <c r="K1279" s="5" t="str">
        <f>IF(OR($L1279="",NOT(COUNTIFS($L$2:$L1279,$L1279)=1)),"",SUMIFS($I:$I,$L:$L,$L1279))</f>
        <v/>
      </c>
      <c r="L1279" s="6" t="str">
        <f t="shared" si="175"/>
        <v/>
      </c>
      <c r="M1279" s="6">
        <f t="shared" si="176"/>
        <v>52</v>
      </c>
      <c r="N1279" s="6">
        <f t="shared" si="177"/>
        <v>4</v>
      </c>
      <c r="O1279" s="9" t="str">
        <f>IF(AND($B1279&lt;&gt;"",$C1279&lt;&gt;"",$B1279&lt;=$C1279),INDEX(Szabalyok!$C:$C,$N1279),"")</f>
        <v/>
      </c>
      <c r="P1279">
        <f t="shared" si="179"/>
        <v>0</v>
      </c>
    </row>
    <row r="1280" spans="1:16" x14ac:dyDescent="0.35">
      <c r="A1280">
        <f t="shared" si="178"/>
        <v>0</v>
      </c>
      <c r="B1280" s="4" t="str">
        <f>IF($M1280&gt;300,"",IF(OR(INDEX(Bemenet!$E$2:$E$301,$M1280)="",INDEX(Bemenet!$F$2:$F$301,$M1280)=""),"",MAX(INDEX(Bemenet!$E$2:$E$301,$M1280),INDEX(Szabalyok!$A:$A,$N1280))))</f>
        <v/>
      </c>
      <c r="C1280" s="4" t="str">
        <f>IF($B1280="","",MIN(INDEX(Bemenet!$F$2:$F$301,$M1280),INDEX(Szabalyok!$B:$B,$N1280)))</f>
        <v/>
      </c>
      <c r="D1280" s="5" t="str">
        <f>IF(AND($B1280&lt;&gt;"",$C1280&lt;&gt;"",$B1280&lt;=$C1280),INDEX(Bemenet!$G$2:$G$301,$M1280),"")</f>
        <v/>
      </c>
      <c r="E1280" s="6" t="str">
        <f>IF(AND($B1280&lt;&gt;"",$C1280&lt;&gt;"",$B1280&lt;=$C1280),INDEX(Bemenet!$D$2:$D$301,$M1280),"")</f>
        <v/>
      </c>
      <c r="F1280" s="5" t="str">
        <f t="shared" si="171"/>
        <v/>
      </c>
      <c r="G1280" s="5" t="str">
        <f t="shared" si="172"/>
        <v/>
      </c>
      <c r="H1280" s="9" t="str">
        <f t="shared" si="173"/>
        <v/>
      </c>
      <c r="I1280" s="5" t="str">
        <f t="shared" si="174"/>
        <v/>
      </c>
      <c r="J1280" s="5" t="str">
        <f>IF(OR($L1280="",NOT(COUNTIFS($L$2:$L1280,$L1280)=1)),"",SUMIFS($G:$G,$L:$L,$L1280))</f>
        <v/>
      </c>
      <c r="K1280" s="5" t="str">
        <f>IF(OR($L1280="",NOT(COUNTIFS($L$2:$L1280,$L1280)=1)),"",SUMIFS($I:$I,$L:$L,$L1280))</f>
        <v/>
      </c>
      <c r="L1280" s="6" t="str">
        <f t="shared" si="175"/>
        <v/>
      </c>
      <c r="M1280" s="6">
        <f t="shared" si="176"/>
        <v>52</v>
      </c>
      <c r="N1280" s="6">
        <f t="shared" si="177"/>
        <v>5</v>
      </c>
      <c r="O1280" s="9" t="str">
        <f>IF(AND($B1280&lt;&gt;"",$C1280&lt;&gt;"",$B1280&lt;=$C1280),INDEX(Szabalyok!$C:$C,$N1280),"")</f>
        <v/>
      </c>
      <c r="P1280">
        <f t="shared" si="179"/>
        <v>0</v>
      </c>
    </row>
    <row r="1281" spans="1:16" x14ac:dyDescent="0.35">
      <c r="A1281">
        <f t="shared" si="178"/>
        <v>0</v>
      </c>
      <c r="B1281" s="4" t="str">
        <f>IF($M1281&gt;300,"",IF(OR(INDEX(Bemenet!$E$2:$E$301,$M1281)="",INDEX(Bemenet!$F$2:$F$301,$M1281)=""),"",MAX(INDEX(Bemenet!$E$2:$E$301,$M1281),INDEX(Szabalyok!$A:$A,$N1281))))</f>
        <v/>
      </c>
      <c r="C1281" s="4" t="str">
        <f>IF($B1281="","",MIN(INDEX(Bemenet!$F$2:$F$301,$M1281),INDEX(Szabalyok!$B:$B,$N1281)))</f>
        <v/>
      </c>
      <c r="D1281" s="5" t="str">
        <f>IF(AND($B1281&lt;&gt;"",$C1281&lt;&gt;"",$B1281&lt;=$C1281),INDEX(Bemenet!$G$2:$G$301,$M1281),"")</f>
        <v/>
      </c>
      <c r="E1281" s="6" t="str">
        <f>IF(AND($B1281&lt;&gt;"",$C1281&lt;&gt;"",$B1281&lt;=$C1281),INDEX(Bemenet!$D$2:$D$301,$M1281),"")</f>
        <v/>
      </c>
      <c r="F1281" s="5" t="str">
        <f t="shared" si="171"/>
        <v/>
      </c>
      <c r="G1281" s="5" t="str">
        <f t="shared" si="172"/>
        <v/>
      </c>
      <c r="H1281" s="9" t="str">
        <f t="shared" si="173"/>
        <v/>
      </c>
      <c r="I1281" s="5" t="str">
        <f t="shared" si="174"/>
        <v/>
      </c>
      <c r="J1281" s="5" t="str">
        <f>IF(OR($L1281="",NOT(COUNTIFS($L$2:$L1281,$L1281)=1)),"",SUMIFS($G:$G,$L:$L,$L1281))</f>
        <v/>
      </c>
      <c r="K1281" s="5" t="str">
        <f>IF(OR($L1281="",NOT(COUNTIFS($L$2:$L1281,$L1281)=1)),"",SUMIFS($I:$I,$L:$L,$L1281))</f>
        <v/>
      </c>
      <c r="L1281" s="6" t="str">
        <f t="shared" si="175"/>
        <v/>
      </c>
      <c r="M1281" s="6">
        <f t="shared" si="176"/>
        <v>52</v>
      </c>
      <c r="N1281" s="6">
        <f t="shared" si="177"/>
        <v>6</v>
      </c>
      <c r="O1281" s="9" t="str">
        <f>IF(AND($B1281&lt;&gt;"",$C1281&lt;&gt;"",$B1281&lt;=$C1281),INDEX(Szabalyok!$C:$C,$N1281),"")</f>
        <v/>
      </c>
      <c r="P1281">
        <f t="shared" si="179"/>
        <v>0</v>
      </c>
    </row>
    <row r="1282" spans="1:16" x14ac:dyDescent="0.35">
      <c r="A1282">
        <f t="shared" si="178"/>
        <v>0</v>
      </c>
      <c r="B1282" s="4" t="str">
        <f>IF($M1282&gt;300,"",IF(OR(INDEX(Bemenet!$E$2:$E$301,$M1282)="",INDEX(Bemenet!$F$2:$F$301,$M1282)=""),"",MAX(INDEX(Bemenet!$E$2:$E$301,$M1282),INDEX(Szabalyok!$A:$A,$N1282))))</f>
        <v/>
      </c>
      <c r="C1282" s="4" t="str">
        <f>IF($B1282="","",MIN(INDEX(Bemenet!$F$2:$F$301,$M1282),INDEX(Szabalyok!$B:$B,$N1282)))</f>
        <v/>
      </c>
      <c r="D1282" s="5" t="str">
        <f>IF(AND($B1282&lt;&gt;"",$C1282&lt;&gt;"",$B1282&lt;=$C1282),INDEX(Bemenet!$G$2:$G$301,$M1282),"")</f>
        <v/>
      </c>
      <c r="E1282" s="6" t="str">
        <f>IF(AND($B1282&lt;&gt;"",$C1282&lt;&gt;"",$B1282&lt;=$C1282),INDEX(Bemenet!$D$2:$D$301,$M1282),"")</f>
        <v/>
      </c>
      <c r="F1282" s="5" t="str">
        <f t="shared" ref="F1282:F1345" si="180">IF(AND($B1282&lt;&gt;"",$C1282&lt;&gt;"",$B1282&lt;=$C1282),$C1282-$B1282+1,"")</f>
        <v/>
      </c>
      <c r="G1282" s="5" t="str">
        <f t="shared" ref="G1282:G1345" si="181">IF($F1282="","",$F1282*$D1282)</f>
        <v/>
      </c>
      <c r="H1282" s="9" t="str">
        <f t="shared" ref="H1282:H1345" si="182">IF($G1282="","",$O1282)</f>
        <v/>
      </c>
      <c r="I1282" s="5" t="str">
        <f t="shared" ref="I1282:I1345" si="183">IF($G1282="","",$G1282*IF($H1282="",$O1282,$H1282)/100)</f>
        <v/>
      </c>
      <c r="J1282" s="5" t="str">
        <f>IF(OR($L1282="",NOT(COUNTIFS($L$2:$L1282,$L1282)=1)),"",SUMIFS($G:$G,$L:$L,$L1282))</f>
        <v/>
      </c>
      <c r="K1282" s="5" t="str">
        <f>IF(OR($L1282="",NOT(COUNTIFS($L$2:$L1282,$L1282)=1)),"",SUMIFS($I:$I,$L:$L,$L1282))</f>
        <v/>
      </c>
      <c r="L1282" s="6" t="str">
        <f t="shared" ref="L1282:L1345" si="184">IF($B1282="","",YEAR($B1282))</f>
        <v/>
      </c>
      <c r="M1282" s="6">
        <f t="shared" ref="M1282:M1345" si="185">INT((ROW()-2)/25)+1</f>
        <v>52</v>
      </c>
      <c r="N1282" s="6">
        <f t="shared" ref="N1282:N1345" si="186">MOD(ROW()-2,25)+2</f>
        <v>7</v>
      </c>
      <c r="O1282" s="9" t="str">
        <f>IF(AND($B1282&lt;&gt;"",$C1282&lt;&gt;"",$B1282&lt;=$C1282),INDEX(Szabalyok!$C:$C,$N1282),"")</f>
        <v/>
      </c>
      <c r="P1282">
        <f t="shared" si="179"/>
        <v>0</v>
      </c>
    </row>
    <row r="1283" spans="1:16" x14ac:dyDescent="0.35">
      <c r="A1283">
        <f t="shared" si="178"/>
        <v>0</v>
      </c>
      <c r="B1283" s="4" t="str">
        <f>IF($M1283&gt;300,"",IF(OR(INDEX(Bemenet!$E$2:$E$301,$M1283)="",INDEX(Bemenet!$F$2:$F$301,$M1283)=""),"",MAX(INDEX(Bemenet!$E$2:$E$301,$M1283),INDEX(Szabalyok!$A:$A,$N1283))))</f>
        <v/>
      </c>
      <c r="C1283" s="4" t="str">
        <f>IF($B1283="","",MIN(INDEX(Bemenet!$F$2:$F$301,$M1283),INDEX(Szabalyok!$B:$B,$N1283)))</f>
        <v/>
      </c>
      <c r="D1283" s="5" t="str">
        <f>IF(AND($B1283&lt;&gt;"",$C1283&lt;&gt;"",$B1283&lt;=$C1283),INDEX(Bemenet!$G$2:$G$301,$M1283),"")</f>
        <v/>
      </c>
      <c r="E1283" s="6" t="str">
        <f>IF(AND($B1283&lt;&gt;"",$C1283&lt;&gt;"",$B1283&lt;=$C1283),INDEX(Bemenet!$D$2:$D$301,$M1283),"")</f>
        <v/>
      </c>
      <c r="F1283" s="5" t="str">
        <f t="shared" si="180"/>
        <v/>
      </c>
      <c r="G1283" s="5" t="str">
        <f t="shared" si="181"/>
        <v/>
      </c>
      <c r="H1283" s="9" t="str">
        <f t="shared" si="182"/>
        <v/>
      </c>
      <c r="I1283" s="5" t="str">
        <f t="shared" si="183"/>
        <v/>
      </c>
      <c r="J1283" s="5" t="str">
        <f>IF(OR($L1283="",NOT(COUNTIFS($L$2:$L1283,$L1283)=1)),"",SUMIFS($G:$G,$L:$L,$L1283))</f>
        <v/>
      </c>
      <c r="K1283" s="5" t="str">
        <f>IF(OR($L1283="",NOT(COUNTIFS($L$2:$L1283,$L1283)=1)),"",SUMIFS($I:$I,$L:$L,$L1283))</f>
        <v/>
      </c>
      <c r="L1283" s="6" t="str">
        <f t="shared" si="184"/>
        <v/>
      </c>
      <c r="M1283" s="6">
        <f t="shared" si="185"/>
        <v>52</v>
      </c>
      <c r="N1283" s="6">
        <f t="shared" si="186"/>
        <v>8</v>
      </c>
      <c r="O1283" s="9" t="str">
        <f>IF(AND($B1283&lt;&gt;"",$C1283&lt;&gt;"",$B1283&lt;=$C1283),INDEX(Szabalyok!$C:$C,$N1283),"")</f>
        <v/>
      </c>
      <c r="P1283">
        <f t="shared" si="179"/>
        <v>0</v>
      </c>
    </row>
    <row r="1284" spans="1:16" x14ac:dyDescent="0.35">
      <c r="A1284">
        <f t="shared" ref="A1284:A1347" si="187">IF(P1284=P1283,0,P1284)</f>
        <v>0</v>
      </c>
      <c r="B1284" s="4" t="str">
        <f>IF($M1284&gt;300,"",IF(OR(INDEX(Bemenet!$E$2:$E$301,$M1284)="",INDEX(Bemenet!$F$2:$F$301,$M1284)=""),"",MAX(INDEX(Bemenet!$E$2:$E$301,$M1284),INDEX(Szabalyok!$A:$A,$N1284))))</f>
        <v/>
      </c>
      <c r="C1284" s="4" t="str">
        <f>IF($B1284="","",MIN(INDEX(Bemenet!$F$2:$F$301,$M1284),INDEX(Szabalyok!$B:$B,$N1284)))</f>
        <v/>
      </c>
      <c r="D1284" s="5" t="str">
        <f>IF(AND($B1284&lt;&gt;"",$C1284&lt;&gt;"",$B1284&lt;=$C1284),INDEX(Bemenet!$G$2:$G$301,$M1284),"")</f>
        <v/>
      </c>
      <c r="E1284" s="6" t="str">
        <f>IF(AND($B1284&lt;&gt;"",$C1284&lt;&gt;"",$B1284&lt;=$C1284),INDEX(Bemenet!$D$2:$D$301,$M1284),"")</f>
        <v/>
      </c>
      <c r="F1284" s="5" t="str">
        <f t="shared" si="180"/>
        <v/>
      </c>
      <c r="G1284" s="5" t="str">
        <f t="shared" si="181"/>
        <v/>
      </c>
      <c r="H1284" s="9" t="str">
        <f t="shared" si="182"/>
        <v/>
      </c>
      <c r="I1284" s="5" t="str">
        <f t="shared" si="183"/>
        <v/>
      </c>
      <c r="J1284" s="5" t="str">
        <f>IF(OR($L1284="",NOT(COUNTIFS($L$2:$L1284,$L1284)=1)),"",SUMIFS($G:$G,$L:$L,$L1284))</f>
        <v/>
      </c>
      <c r="K1284" s="5" t="str">
        <f>IF(OR($L1284="",NOT(COUNTIFS($L$2:$L1284,$L1284)=1)),"",SUMIFS($I:$I,$L:$L,$L1284))</f>
        <v/>
      </c>
      <c r="L1284" s="6" t="str">
        <f t="shared" si="184"/>
        <v/>
      </c>
      <c r="M1284" s="6">
        <f t="shared" si="185"/>
        <v>52</v>
      </c>
      <c r="N1284" s="6">
        <f t="shared" si="186"/>
        <v>9</v>
      </c>
      <c r="O1284" s="9" t="str">
        <f>IF(AND($B1284&lt;&gt;"",$C1284&lt;&gt;"",$B1284&lt;=$C1284),INDEX(Szabalyok!$C:$C,$N1284),"")</f>
        <v/>
      </c>
      <c r="P1284">
        <f t="shared" ref="P1284:P1347" si="188">IF(D1284="",P1283,P1283+1)</f>
        <v>0</v>
      </c>
    </row>
    <row r="1285" spans="1:16" x14ac:dyDescent="0.35">
      <c r="A1285">
        <f t="shared" si="187"/>
        <v>0</v>
      </c>
      <c r="B1285" s="4" t="str">
        <f>IF($M1285&gt;300,"",IF(OR(INDEX(Bemenet!$E$2:$E$301,$M1285)="",INDEX(Bemenet!$F$2:$F$301,$M1285)=""),"",MAX(INDEX(Bemenet!$E$2:$E$301,$M1285),INDEX(Szabalyok!$A:$A,$N1285))))</f>
        <v/>
      </c>
      <c r="C1285" s="4" t="str">
        <f>IF($B1285="","",MIN(INDEX(Bemenet!$F$2:$F$301,$M1285),INDEX(Szabalyok!$B:$B,$N1285)))</f>
        <v/>
      </c>
      <c r="D1285" s="5" t="str">
        <f>IF(AND($B1285&lt;&gt;"",$C1285&lt;&gt;"",$B1285&lt;=$C1285),INDEX(Bemenet!$G$2:$G$301,$M1285),"")</f>
        <v/>
      </c>
      <c r="E1285" s="6" t="str">
        <f>IF(AND($B1285&lt;&gt;"",$C1285&lt;&gt;"",$B1285&lt;=$C1285),INDEX(Bemenet!$D$2:$D$301,$M1285),"")</f>
        <v/>
      </c>
      <c r="F1285" s="5" t="str">
        <f t="shared" si="180"/>
        <v/>
      </c>
      <c r="G1285" s="5" t="str">
        <f t="shared" si="181"/>
        <v/>
      </c>
      <c r="H1285" s="9" t="str">
        <f t="shared" si="182"/>
        <v/>
      </c>
      <c r="I1285" s="5" t="str">
        <f t="shared" si="183"/>
        <v/>
      </c>
      <c r="J1285" s="5" t="str">
        <f>IF(OR($L1285="",NOT(COUNTIFS($L$2:$L1285,$L1285)=1)),"",SUMIFS($G:$G,$L:$L,$L1285))</f>
        <v/>
      </c>
      <c r="K1285" s="5" t="str">
        <f>IF(OR($L1285="",NOT(COUNTIFS($L$2:$L1285,$L1285)=1)),"",SUMIFS($I:$I,$L:$L,$L1285))</f>
        <v/>
      </c>
      <c r="L1285" s="6" t="str">
        <f t="shared" si="184"/>
        <v/>
      </c>
      <c r="M1285" s="6">
        <f t="shared" si="185"/>
        <v>52</v>
      </c>
      <c r="N1285" s="6">
        <f t="shared" si="186"/>
        <v>10</v>
      </c>
      <c r="O1285" s="9" t="str">
        <f>IF(AND($B1285&lt;&gt;"",$C1285&lt;&gt;"",$B1285&lt;=$C1285),INDEX(Szabalyok!$C:$C,$N1285),"")</f>
        <v/>
      </c>
      <c r="P1285">
        <f t="shared" si="188"/>
        <v>0</v>
      </c>
    </row>
    <row r="1286" spans="1:16" x14ac:dyDescent="0.35">
      <c r="A1286">
        <f t="shared" si="187"/>
        <v>0</v>
      </c>
      <c r="B1286" s="4" t="str">
        <f>IF($M1286&gt;300,"",IF(OR(INDEX(Bemenet!$E$2:$E$301,$M1286)="",INDEX(Bemenet!$F$2:$F$301,$M1286)=""),"",MAX(INDEX(Bemenet!$E$2:$E$301,$M1286),INDEX(Szabalyok!$A:$A,$N1286))))</f>
        <v/>
      </c>
      <c r="C1286" s="4" t="str">
        <f>IF($B1286="","",MIN(INDEX(Bemenet!$F$2:$F$301,$M1286),INDEX(Szabalyok!$B:$B,$N1286)))</f>
        <v/>
      </c>
      <c r="D1286" s="5" t="str">
        <f>IF(AND($B1286&lt;&gt;"",$C1286&lt;&gt;"",$B1286&lt;=$C1286),INDEX(Bemenet!$G$2:$G$301,$M1286),"")</f>
        <v/>
      </c>
      <c r="E1286" s="6" t="str">
        <f>IF(AND($B1286&lt;&gt;"",$C1286&lt;&gt;"",$B1286&lt;=$C1286),INDEX(Bemenet!$D$2:$D$301,$M1286),"")</f>
        <v/>
      </c>
      <c r="F1286" s="5" t="str">
        <f t="shared" si="180"/>
        <v/>
      </c>
      <c r="G1286" s="5" t="str">
        <f t="shared" si="181"/>
        <v/>
      </c>
      <c r="H1286" s="9" t="str">
        <f t="shared" si="182"/>
        <v/>
      </c>
      <c r="I1286" s="5" t="str">
        <f t="shared" si="183"/>
        <v/>
      </c>
      <c r="J1286" s="5" t="str">
        <f>IF(OR($L1286="",NOT(COUNTIFS($L$2:$L1286,$L1286)=1)),"",SUMIFS($G:$G,$L:$L,$L1286))</f>
        <v/>
      </c>
      <c r="K1286" s="5" t="str">
        <f>IF(OR($L1286="",NOT(COUNTIFS($L$2:$L1286,$L1286)=1)),"",SUMIFS($I:$I,$L:$L,$L1286))</f>
        <v/>
      </c>
      <c r="L1286" s="6" t="str">
        <f t="shared" si="184"/>
        <v/>
      </c>
      <c r="M1286" s="6">
        <f t="shared" si="185"/>
        <v>52</v>
      </c>
      <c r="N1286" s="6">
        <f t="shared" si="186"/>
        <v>11</v>
      </c>
      <c r="O1286" s="9" t="str">
        <f>IF(AND($B1286&lt;&gt;"",$C1286&lt;&gt;"",$B1286&lt;=$C1286),INDEX(Szabalyok!$C:$C,$N1286),"")</f>
        <v/>
      </c>
      <c r="P1286">
        <f t="shared" si="188"/>
        <v>0</v>
      </c>
    </row>
    <row r="1287" spans="1:16" x14ac:dyDescent="0.35">
      <c r="A1287">
        <f t="shared" si="187"/>
        <v>0</v>
      </c>
      <c r="B1287" s="4" t="str">
        <f>IF($M1287&gt;300,"",IF(OR(INDEX(Bemenet!$E$2:$E$301,$M1287)="",INDEX(Bemenet!$F$2:$F$301,$M1287)=""),"",MAX(INDEX(Bemenet!$E$2:$E$301,$M1287),INDEX(Szabalyok!$A:$A,$N1287))))</f>
        <v/>
      </c>
      <c r="C1287" s="4" t="str">
        <f>IF($B1287="","",MIN(INDEX(Bemenet!$F$2:$F$301,$M1287),INDEX(Szabalyok!$B:$B,$N1287)))</f>
        <v/>
      </c>
      <c r="D1287" s="5" t="str">
        <f>IF(AND($B1287&lt;&gt;"",$C1287&lt;&gt;"",$B1287&lt;=$C1287),INDEX(Bemenet!$G$2:$G$301,$M1287),"")</f>
        <v/>
      </c>
      <c r="E1287" s="6" t="str">
        <f>IF(AND($B1287&lt;&gt;"",$C1287&lt;&gt;"",$B1287&lt;=$C1287),INDEX(Bemenet!$D$2:$D$301,$M1287),"")</f>
        <v/>
      </c>
      <c r="F1287" s="5" t="str">
        <f t="shared" si="180"/>
        <v/>
      </c>
      <c r="G1287" s="5" t="str">
        <f t="shared" si="181"/>
        <v/>
      </c>
      <c r="H1287" s="9" t="str">
        <f t="shared" si="182"/>
        <v/>
      </c>
      <c r="I1287" s="5" t="str">
        <f t="shared" si="183"/>
        <v/>
      </c>
      <c r="J1287" s="5" t="str">
        <f>IF(OR($L1287="",NOT(COUNTIFS($L$2:$L1287,$L1287)=1)),"",SUMIFS($G:$G,$L:$L,$L1287))</f>
        <v/>
      </c>
      <c r="K1287" s="5" t="str">
        <f>IF(OR($L1287="",NOT(COUNTIFS($L$2:$L1287,$L1287)=1)),"",SUMIFS($I:$I,$L:$L,$L1287))</f>
        <v/>
      </c>
      <c r="L1287" s="6" t="str">
        <f t="shared" si="184"/>
        <v/>
      </c>
      <c r="M1287" s="6">
        <f t="shared" si="185"/>
        <v>52</v>
      </c>
      <c r="N1287" s="6">
        <f t="shared" si="186"/>
        <v>12</v>
      </c>
      <c r="O1287" s="9" t="str">
        <f>IF(AND($B1287&lt;&gt;"",$C1287&lt;&gt;"",$B1287&lt;=$C1287),INDEX(Szabalyok!$C:$C,$N1287),"")</f>
        <v/>
      </c>
      <c r="P1287">
        <f t="shared" si="188"/>
        <v>0</v>
      </c>
    </row>
    <row r="1288" spans="1:16" x14ac:dyDescent="0.35">
      <c r="A1288">
        <f t="shared" si="187"/>
        <v>0</v>
      </c>
      <c r="B1288" s="4" t="str">
        <f>IF($M1288&gt;300,"",IF(OR(INDEX(Bemenet!$E$2:$E$301,$M1288)="",INDEX(Bemenet!$F$2:$F$301,$M1288)=""),"",MAX(INDEX(Bemenet!$E$2:$E$301,$M1288),INDEX(Szabalyok!$A:$A,$N1288))))</f>
        <v/>
      </c>
      <c r="C1288" s="4" t="str">
        <f>IF($B1288="","",MIN(INDEX(Bemenet!$F$2:$F$301,$M1288),INDEX(Szabalyok!$B:$B,$N1288)))</f>
        <v/>
      </c>
      <c r="D1288" s="5" t="str">
        <f>IF(AND($B1288&lt;&gt;"",$C1288&lt;&gt;"",$B1288&lt;=$C1288),INDEX(Bemenet!$G$2:$G$301,$M1288),"")</f>
        <v/>
      </c>
      <c r="E1288" s="6" t="str">
        <f>IF(AND($B1288&lt;&gt;"",$C1288&lt;&gt;"",$B1288&lt;=$C1288),INDEX(Bemenet!$D$2:$D$301,$M1288),"")</f>
        <v/>
      </c>
      <c r="F1288" s="5" t="str">
        <f t="shared" si="180"/>
        <v/>
      </c>
      <c r="G1288" s="5" t="str">
        <f t="shared" si="181"/>
        <v/>
      </c>
      <c r="H1288" s="9" t="str">
        <f t="shared" si="182"/>
        <v/>
      </c>
      <c r="I1288" s="5" t="str">
        <f t="shared" si="183"/>
        <v/>
      </c>
      <c r="J1288" s="5" t="str">
        <f>IF(OR($L1288="",NOT(COUNTIFS($L$2:$L1288,$L1288)=1)),"",SUMIFS($G:$G,$L:$L,$L1288))</f>
        <v/>
      </c>
      <c r="K1288" s="5" t="str">
        <f>IF(OR($L1288="",NOT(COUNTIFS($L$2:$L1288,$L1288)=1)),"",SUMIFS($I:$I,$L:$L,$L1288))</f>
        <v/>
      </c>
      <c r="L1288" s="6" t="str">
        <f t="shared" si="184"/>
        <v/>
      </c>
      <c r="M1288" s="6">
        <f t="shared" si="185"/>
        <v>52</v>
      </c>
      <c r="N1288" s="6">
        <f t="shared" si="186"/>
        <v>13</v>
      </c>
      <c r="O1288" s="9" t="str">
        <f>IF(AND($B1288&lt;&gt;"",$C1288&lt;&gt;"",$B1288&lt;=$C1288),INDEX(Szabalyok!$C:$C,$N1288),"")</f>
        <v/>
      </c>
      <c r="P1288">
        <f t="shared" si="188"/>
        <v>0</v>
      </c>
    </row>
    <row r="1289" spans="1:16" x14ac:dyDescent="0.35">
      <c r="A1289">
        <f t="shared" si="187"/>
        <v>0</v>
      </c>
      <c r="B1289" s="4" t="str">
        <f>IF($M1289&gt;300,"",IF(OR(INDEX(Bemenet!$E$2:$E$301,$M1289)="",INDEX(Bemenet!$F$2:$F$301,$M1289)=""),"",MAX(INDEX(Bemenet!$E$2:$E$301,$M1289),INDEX(Szabalyok!$A:$A,$N1289))))</f>
        <v/>
      </c>
      <c r="C1289" s="4" t="str">
        <f>IF($B1289="","",MIN(INDEX(Bemenet!$F$2:$F$301,$M1289),INDEX(Szabalyok!$B:$B,$N1289)))</f>
        <v/>
      </c>
      <c r="D1289" s="5" t="str">
        <f>IF(AND($B1289&lt;&gt;"",$C1289&lt;&gt;"",$B1289&lt;=$C1289),INDEX(Bemenet!$G$2:$G$301,$M1289),"")</f>
        <v/>
      </c>
      <c r="E1289" s="6" t="str">
        <f>IF(AND($B1289&lt;&gt;"",$C1289&lt;&gt;"",$B1289&lt;=$C1289),INDEX(Bemenet!$D$2:$D$301,$M1289),"")</f>
        <v/>
      </c>
      <c r="F1289" s="5" t="str">
        <f t="shared" si="180"/>
        <v/>
      </c>
      <c r="G1289" s="5" t="str">
        <f t="shared" si="181"/>
        <v/>
      </c>
      <c r="H1289" s="9" t="str">
        <f t="shared" si="182"/>
        <v/>
      </c>
      <c r="I1289" s="5" t="str">
        <f t="shared" si="183"/>
        <v/>
      </c>
      <c r="J1289" s="5" t="str">
        <f>IF(OR($L1289="",NOT(COUNTIFS($L$2:$L1289,$L1289)=1)),"",SUMIFS($G:$G,$L:$L,$L1289))</f>
        <v/>
      </c>
      <c r="K1289" s="5" t="str">
        <f>IF(OR($L1289="",NOT(COUNTIFS($L$2:$L1289,$L1289)=1)),"",SUMIFS($I:$I,$L:$L,$L1289))</f>
        <v/>
      </c>
      <c r="L1289" s="6" t="str">
        <f t="shared" si="184"/>
        <v/>
      </c>
      <c r="M1289" s="6">
        <f t="shared" si="185"/>
        <v>52</v>
      </c>
      <c r="N1289" s="6">
        <f t="shared" si="186"/>
        <v>14</v>
      </c>
      <c r="O1289" s="9" t="str">
        <f>IF(AND($B1289&lt;&gt;"",$C1289&lt;&gt;"",$B1289&lt;=$C1289),INDEX(Szabalyok!$C:$C,$N1289),"")</f>
        <v/>
      </c>
      <c r="P1289">
        <f t="shared" si="188"/>
        <v>0</v>
      </c>
    </row>
    <row r="1290" spans="1:16" x14ac:dyDescent="0.35">
      <c r="A1290">
        <f t="shared" si="187"/>
        <v>0</v>
      </c>
      <c r="B1290" s="4" t="str">
        <f>IF($M1290&gt;300,"",IF(OR(INDEX(Bemenet!$E$2:$E$301,$M1290)="",INDEX(Bemenet!$F$2:$F$301,$M1290)=""),"",MAX(INDEX(Bemenet!$E$2:$E$301,$M1290),INDEX(Szabalyok!$A:$A,$N1290))))</f>
        <v/>
      </c>
      <c r="C1290" s="4" t="str">
        <f>IF($B1290="","",MIN(INDEX(Bemenet!$F$2:$F$301,$M1290),INDEX(Szabalyok!$B:$B,$N1290)))</f>
        <v/>
      </c>
      <c r="D1290" s="5" t="str">
        <f>IF(AND($B1290&lt;&gt;"",$C1290&lt;&gt;"",$B1290&lt;=$C1290),INDEX(Bemenet!$G$2:$G$301,$M1290),"")</f>
        <v/>
      </c>
      <c r="E1290" s="6" t="str">
        <f>IF(AND($B1290&lt;&gt;"",$C1290&lt;&gt;"",$B1290&lt;=$C1290),INDEX(Bemenet!$D$2:$D$301,$M1290),"")</f>
        <v/>
      </c>
      <c r="F1290" s="5" t="str">
        <f t="shared" si="180"/>
        <v/>
      </c>
      <c r="G1290" s="5" t="str">
        <f t="shared" si="181"/>
        <v/>
      </c>
      <c r="H1290" s="9" t="str">
        <f t="shared" si="182"/>
        <v/>
      </c>
      <c r="I1290" s="5" t="str">
        <f t="shared" si="183"/>
        <v/>
      </c>
      <c r="J1290" s="5" t="str">
        <f>IF(OR($L1290="",NOT(COUNTIFS($L$2:$L1290,$L1290)=1)),"",SUMIFS($G:$G,$L:$L,$L1290))</f>
        <v/>
      </c>
      <c r="K1290" s="5" t="str">
        <f>IF(OR($L1290="",NOT(COUNTIFS($L$2:$L1290,$L1290)=1)),"",SUMIFS($I:$I,$L:$L,$L1290))</f>
        <v/>
      </c>
      <c r="L1290" s="6" t="str">
        <f t="shared" si="184"/>
        <v/>
      </c>
      <c r="M1290" s="6">
        <f t="shared" si="185"/>
        <v>52</v>
      </c>
      <c r="N1290" s="6">
        <f t="shared" si="186"/>
        <v>15</v>
      </c>
      <c r="O1290" s="9" t="str">
        <f>IF(AND($B1290&lt;&gt;"",$C1290&lt;&gt;"",$B1290&lt;=$C1290),INDEX(Szabalyok!$C:$C,$N1290),"")</f>
        <v/>
      </c>
      <c r="P1290">
        <f t="shared" si="188"/>
        <v>0</v>
      </c>
    </row>
    <row r="1291" spans="1:16" x14ac:dyDescent="0.35">
      <c r="A1291">
        <f t="shared" si="187"/>
        <v>0</v>
      </c>
      <c r="B1291" s="4" t="str">
        <f>IF($M1291&gt;300,"",IF(OR(INDEX(Bemenet!$E$2:$E$301,$M1291)="",INDEX(Bemenet!$F$2:$F$301,$M1291)=""),"",MAX(INDEX(Bemenet!$E$2:$E$301,$M1291),INDEX(Szabalyok!$A:$A,$N1291))))</f>
        <v/>
      </c>
      <c r="C1291" s="4" t="str">
        <f>IF($B1291="","",MIN(INDEX(Bemenet!$F$2:$F$301,$M1291),INDEX(Szabalyok!$B:$B,$N1291)))</f>
        <v/>
      </c>
      <c r="D1291" s="5" t="str">
        <f>IF(AND($B1291&lt;&gt;"",$C1291&lt;&gt;"",$B1291&lt;=$C1291),INDEX(Bemenet!$G$2:$G$301,$M1291),"")</f>
        <v/>
      </c>
      <c r="E1291" s="6" t="str">
        <f>IF(AND($B1291&lt;&gt;"",$C1291&lt;&gt;"",$B1291&lt;=$C1291),INDEX(Bemenet!$D$2:$D$301,$M1291),"")</f>
        <v/>
      </c>
      <c r="F1291" s="5" t="str">
        <f t="shared" si="180"/>
        <v/>
      </c>
      <c r="G1291" s="5" t="str">
        <f t="shared" si="181"/>
        <v/>
      </c>
      <c r="H1291" s="9" t="str">
        <f t="shared" si="182"/>
        <v/>
      </c>
      <c r="I1291" s="5" t="str">
        <f t="shared" si="183"/>
        <v/>
      </c>
      <c r="J1291" s="5" t="str">
        <f>IF(OR($L1291="",NOT(COUNTIFS($L$2:$L1291,$L1291)=1)),"",SUMIFS($G:$G,$L:$L,$L1291))</f>
        <v/>
      </c>
      <c r="K1291" s="5" t="str">
        <f>IF(OR($L1291="",NOT(COUNTIFS($L$2:$L1291,$L1291)=1)),"",SUMIFS($I:$I,$L:$L,$L1291))</f>
        <v/>
      </c>
      <c r="L1291" s="6" t="str">
        <f t="shared" si="184"/>
        <v/>
      </c>
      <c r="M1291" s="6">
        <f t="shared" si="185"/>
        <v>52</v>
      </c>
      <c r="N1291" s="6">
        <f t="shared" si="186"/>
        <v>16</v>
      </c>
      <c r="O1291" s="9" t="str">
        <f>IF(AND($B1291&lt;&gt;"",$C1291&lt;&gt;"",$B1291&lt;=$C1291),INDEX(Szabalyok!$C:$C,$N1291),"")</f>
        <v/>
      </c>
      <c r="P1291">
        <f t="shared" si="188"/>
        <v>0</v>
      </c>
    </row>
    <row r="1292" spans="1:16" x14ac:dyDescent="0.35">
      <c r="A1292">
        <f t="shared" si="187"/>
        <v>0</v>
      </c>
      <c r="B1292" s="4" t="str">
        <f>IF($M1292&gt;300,"",IF(OR(INDEX(Bemenet!$E$2:$E$301,$M1292)="",INDEX(Bemenet!$F$2:$F$301,$M1292)=""),"",MAX(INDEX(Bemenet!$E$2:$E$301,$M1292),INDEX(Szabalyok!$A:$A,$N1292))))</f>
        <v/>
      </c>
      <c r="C1292" s="4" t="str">
        <f>IF($B1292="","",MIN(INDEX(Bemenet!$F$2:$F$301,$M1292),INDEX(Szabalyok!$B:$B,$N1292)))</f>
        <v/>
      </c>
      <c r="D1292" s="5" t="str">
        <f>IF(AND($B1292&lt;&gt;"",$C1292&lt;&gt;"",$B1292&lt;=$C1292),INDEX(Bemenet!$G$2:$G$301,$M1292),"")</f>
        <v/>
      </c>
      <c r="E1292" s="6" t="str">
        <f>IF(AND($B1292&lt;&gt;"",$C1292&lt;&gt;"",$B1292&lt;=$C1292),INDEX(Bemenet!$D$2:$D$301,$M1292),"")</f>
        <v/>
      </c>
      <c r="F1292" s="5" t="str">
        <f t="shared" si="180"/>
        <v/>
      </c>
      <c r="G1292" s="5" t="str">
        <f t="shared" si="181"/>
        <v/>
      </c>
      <c r="H1292" s="9" t="str">
        <f t="shared" si="182"/>
        <v/>
      </c>
      <c r="I1292" s="5" t="str">
        <f t="shared" si="183"/>
        <v/>
      </c>
      <c r="J1292" s="5" t="str">
        <f>IF(OR($L1292="",NOT(COUNTIFS($L$2:$L1292,$L1292)=1)),"",SUMIFS($G:$G,$L:$L,$L1292))</f>
        <v/>
      </c>
      <c r="K1292" s="5" t="str">
        <f>IF(OR($L1292="",NOT(COUNTIFS($L$2:$L1292,$L1292)=1)),"",SUMIFS($I:$I,$L:$L,$L1292))</f>
        <v/>
      </c>
      <c r="L1292" s="6" t="str">
        <f t="shared" si="184"/>
        <v/>
      </c>
      <c r="M1292" s="6">
        <f t="shared" si="185"/>
        <v>52</v>
      </c>
      <c r="N1292" s="6">
        <f t="shared" si="186"/>
        <v>17</v>
      </c>
      <c r="O1292" s="9" t="str">
        <f>IF(AND($B1292&lt;&gt;"",$C1292&lt;&gt;"",$B1292&lt;=$C1292),INDEX(Szabalyok!$C:$C,$N1292),"")</f>
        <v/>
      </c>
      <c r="P1292">
        <f t="shared" si="188"/>
        <v>0</v>
      </c>
    </row>
    <row r="1293" spans="1:16" x14ac:dyDescent="0.35">
      <c r="A1293">
        <f t="shared" si="187"/>
        <v>0</v>
      </c>
      <c r="B1293" s="4" t="str">
        <f>IF($M1293&gt;300,"",IF(OR(INDEX(Bemenet!$E$2:$E$301,$M1293)="",INDEX(Bemenet!$F$2:$F$301,$M1293)=""),"",MAX(INDEX(Bemenet!$E$2:$E$301,$M1293),INDEX(Szabalyok!$A:$A,$N1293))))</f>
        <v/>
      </c>
      <c r="C1293" s="4" t="str">
        <f>IF($B1293="","",MIN(INDEX(Bemenet!$F$2:$F$301,$M1293),INDEX(Szabalyok!$B:$B,$N1293)))</f>
        <v/>
      </c>
      <c r="D1293" s="5" t="str">
        <f>IF(AND($B1293&lt;&gt;"",$C1293&lt;&gt;"",$B1293&lt;=$C1293),INDEX(Bemenet!$G$2:$G$301,$M1293),"")</f>
        <v/>
      </c>
      <c r="E1293" s="6" t="str">
        <f>IF(AND($B1293&lt;&gt;"",$C1293&lt;&gt;"",$B1293&lt;=$C1293),INDEX(Bemenet!$D$2:$D$301,$M1293),"")</f>
        <v/>
      </c>
      <c r="F1293" s="5" t="str">
        <f t="shared" si="180"/>
        <v/>
      </c>
      <c r="G1293" s="5" t="str">
        <f t="shared" si="181"/>
        <v/>
      </c>
      <c r="H1293" s="9" t="str">
        <f t="shared" si="182"/>
        <v/>
      </c>
      <c r="I1293" s="5" t="str">
        <f t="shared" si="183"/>
        <v/>
      </c>
      <c r="J1293" s="5" t="str">
        <f>IF(OR($L1293="",NOT(COUNTIFS($L$2:$L1293,$L1293)=1)),"",SUMIFS($G:$G,$L:$L,$L1293))</f>
        <v/>
      </c>
      <c r="K1293" s="5" t="str">
        <f>IF(OR($L1293="",NOT(COUNTIFS($L$2:$L1293,$L1293)=1)),"",SUMIFS($I:$I,$L:$L,$L1293))</f>
        <v/>
      </c>
      <c r="L1293" s="6" t="str">
        <f t="shared" si="184"/>
        <v/>
      </c>
      <c r="M1293" s="6">
        <f t="shared" si="185"/>
        <v>52</v>
      </c>
      <c r="N1293" s="6">
        <f t="shared" si="186"/>
        <v>18</v>
      </c>
      <c r="O1293" s="9" t="str">
        <f>IF(AND($B1293&lt;&gt;"",$C1293&lt;&gt;"",$B1293&lt;=$C1293),INDEX(Szabalyok!$C:$C,$N1293),"")</f>
        <v/>
      </c>
      <c r="P1293">
        <f t="shared" si="188"/>
        <v>0</v>
      </c>
    </row>
    <row r="1294" spans="1:16" x14ac:dyDescent="0.35">
      <c r="A1294">
        <f t="shared" si="187"/>
        <v>0</v>
      </c>
      <c r="B1294" s="4" t="str">
        <f>IF($M1294&gt;300,"",IF(OR(INDEX(Bemenet!$E$2:$E$301,$M1294)="",INDEX(Bemenet!$F$2:$F$301,$M1294)=""),"",MAX(INDEX(Bemenet!$E$2:$E$301,$M1294),INDEX(Szabalyok!$A:$A,$N1294))))</f>
        <v/>
      </c>
      <c r="C1294" s="4" t="str">
        <f>IF($B1294="","",MIN(INDEX(Bemenet!$F$2:$F$301,$M1294),INDEX(Szabalyok!$B:$B,$N1294)))</f>
        <v/>
      </c>
      <c r="D1294" s="5" t="str">
        <f>IF(AND($B1294&lt;&gt;"",$C1294&lt;&gt;"",$B1294&lt;=$C1294),INDEX(Bemenet!$G$2:$G$301,$M1294),"")</f>
        <v/>
      </c>
      <c r="E1294" s="6" t="str">
        <f>IF(AND($B1294&lt;&gt;"",$C1294&lt;&gt;"",$B1294&lt;=$C1294),INDEX(Bemenet!$D$2:$D$301,$M1294),"")</f>
        <v/>
      </c>
      <c r="F1294" s="5" t="str">
        <f t="shared" si="180"/>
        <v/>
      </c>
      <c r="G1294" s="5" t="str">
        <f t="shared" si="181"/>
        <v/>
      </c>
      <c r="H1294" s="9" t="str">
        <f t="shared" si="182"/>
        <v/>
      </c>
      <c r="I1294" s="5" t="str">
        <f t="shared" si="183"/>
        <v/>
      </c>
      <c r="J1294" s="5" t="str">
        <f>IF(OR($L1294="",NOT(COUNTIFS($L$2:$L1294,$L1294)=1)),"",SUMIFS($G:$G,$L:$L,$L1294))</f>
        <v/>
      </c>
      <c r="K1294" s="5" t="str">
        <f>IF(OR($L1294="",NOT(COUNTIFS($L$2:$L1294,$L1294)=1)),"",SUMIFS($I:$I,$L:$L,$L1294))</f>
        <v/>
      </c>
      <c r="L1294" s="6" t="str">
        <f t="shared" si="184"/>
        <v/>
      </c>
      <c r="M1294" s="6">
        <f t="shared" si="185"/>
        <v>52</v>
      </c>
      <c r="N1294" s="6">
        <f t="shared" si="186"/>
        <v>19</v>
      </c>
      <c r="O1294" s="9" t="str">
        <f>IF(AND($B1294&lt;&gt;"",$C1294&lt;&gt;"",$B1294&lt;=$C1294),INDEX(Szabalyok!$C:$C,$N1294),"")</f>
        <v/>
      </c>
      <c r="P1294">
        <f t="shared" si="188"/>
        <v>0</v>
      </c>
    </row>
    <row r="1295" spans="1:16" x14ac:dyDescent="0.35">
      <c r="A1295">
        <f t="shared" si="187"/>
        <v>0</v>
      </c>
      <c r="B1295" s="4" t="str">
        <f>IF($M1295&gt;300,"",IF(OR(INDEX(Bemenet!$E$2:$E$301,$M1295)="",INDEX(Bemenet!$F$2:$F$301,$M1295)=""),"",MAX(INDEX(Bemenet!$E$2:$E$301,$M1295),INDEX(Szabalyok!$A:$A,$N1295))))</f>
        <v/>
      </c>
      <c r="C1295" s="4" t="str">
        <f>IF($B1295="","",MIN(INDEX(Bemenet!$F$2:$F$301,$M1295),INDEX(Szabalyok!$B:$B,$N1295)))</f>
        <v/>
      </c>
      <c r="D1295" s="5" t="str">
        <f>IF(AND($B1295&lt;&gt;"",$C1295&lt;&gt;"",$B1295&lt;=$C1295),INDEX(Bemenet!$G$2:$G$301,$M1295),"")</f>
        <v/>
      </c>
      <c r="E1295" s="6" t="str">
        <f>IF(AND($B1295&lt;&gt;"",$C1295&lt;&gt;"",$B1295&lt;=$C1295),INDEX(Bemenet!$D$2:$D$301,$M1295),"")</f>
        <v/>
      </c>
      <c r="F1295" s="5" t="str">
        <f t="shared" si="180"/>
        <v/>
      </c>
      <c r="G1295" s="5" t="str">
        <f t="shared" si="181"/>
        <v/>
      </c>
      <c r="H1295" s="9" t="str">
        <f t="shared" si="182"/>
        <v/>
      </c>
      <c r="I1295" s="5" t="str">
        <f t="shared" si="183"/>
        <v/>
      </c>
      <c r="J1295" s="5" t="str">
        <f>IF(OR($L1295="",NOT(COUNTIFS($L$2:$L1295,$L1295)=1)),"",SUMIFS($G:$G,$L:$L,$L1295))</f>
        <v/>
      </c>
      <c r="K1295" s="5" t="str">
        <f>IF(OR($L1295="",NOT(COUNTIFS($L$2:$L1295,$L1295)=1)),"",SUMIFS($I:$I,$L:$L,$L1295))</f>
        <v/>
      </c>
      <c r="L1295" s="6" t="str">
        <f t="shared" si="184"/>
        <v/>
      </c>
      <c r="M1295" s="6">
        <f t="shared" si="185"/>
        <v>52</v>
      </c>
      <c r="N1295" s="6">
        <f t="shared" si="186"/>
        <v>20</v>
      </c>
      <c r="O1295" s="9" t="str">
        <f>IF(AND($B1295&lt;&gt;"",$C1295&lt;&gt;"",$B1295&lt;=$C1295),INDEX(Szabalyok!$C:$C,$N1295),"")</f>
        <v/>
      </c>
      <c r="P1295">
        <f t="shared" si="188"/>
        <v>0</v>
      </c>
    </row>
    <row r="1296" spans="1:16" x14ac:dyDescent="0.35">
      <c r="A1296">
        <f t="shared" si="187"/>
        <v>0</v>
      </c>
      <c r="B1296" s="4" t="str">
        <f>IF($M1296&gt;300,"",IF(OR(INDEX(Bemenet!$E$2:$E$301,$M1296)="",INDEX(Bemenet!$F$2:$F$301,$M1296)=""),"",MAX(INDEX(Bemenet!$E$2:$E$301,$M1296),INDEX(Szabalyok!$A:$A,$N1296))))</f>
        <v/>
      </c>
      <c r="C1296" s="4" t="str">
        <f>IF($B1296="","",MIN(INDEX(Bemenet!$F$2:$F$301,$M1296),INDEX(Szabalyok!$B:$B,$N1296)))</f>
        <v/>
      </c>
      <c r="D1296" s="5" t="str">
        <f>IF(AND($B1296&lt;&gt;"",$C1296&lt;&gt;"",$B1296&lt;=$C1296),INDEX(Bemenet!$G$2:$G$301,$M1296),"")</f>
        <v/>
      </c>
      <c r="E1296" s="6" t="str">
        <f>IF(AND($B1296&lt;&gt;"",$C1296&lt;&gt;"",$B1296&lt;=$C1296),INDEX(Bemenet!$D$2:$D$301,$M1296),"")</f>
        <v/>
      </c>
      <c r="F1296" s="5" t="str">
        <f t="shared" si="180"/>
        <v/>
      </c>
      <c r="G1296" s="5" t="str">
        <f t="shared" si="181"/>
        <v/>
      </c>
      <c r="H1296" s="9" t="str">
        <f t="shared" si="182"/>
        <v/>
      </c>
      <c r="I1296" s="5" t="str">
        <f t="shared" si="183"/>
        <v/>
      </c>
      <c r="J1296" s="5" t="str">
        <f>IF(OR($L1296="",NOT(COUNTIFS($L$2:$L1296,$L1296)=1)),"",SUMIFS($G:$G,$L:$L,$L1296))</f>
        <v/>
      </c>
      <c r="K1296" s="5" t="str">
        <f>IF(OR($L1296="",NOT(COUNTIFS($L$2:$L1296,$L1296)=1)),"",SUMIFS($I:$I,$L:$L,$L1296))</f>
        <v/>
      </c>
      <c r="L1296" s="6" t="str">
        <f t="shared" si="184"/>
        <v/>
      </c>
      <c r="M1296" s="6">
        <f t="shared" si="185"/>
        <v>52</v>
      </c>
      <c r="N1296" s="6">
        <f t="shared" si="186"/>
        <v>21</v>
      </c>
      <c r="O1296" s="9" t="str">
        <f>IF(AND($B1296&lt;&gt;"",$C1296&lt;&gt;"",$B1296&lt;=$C1296),INDEX(Szabalyok!$C:$C,$N1296),"")</f>
        <v/>
      </c>
      <c r="P1296">
        <f t="shared" si="188"/>
        <v>0</v>
      </c>
    </row>
    <row r="1297" spans="1:16" x14ac:dyDescent="0.35">
      <c r="A1297">
        <f t="shared" si="187"/>
        <v>0</v>
      </c>
      <c r="B1297" s="4" t="str">
        <f>IF($M1297&gt;300,"",IF(OR(INDEX(Bemenet!$E$2:$E$301,$M1297)="",INDEX(Bemenet!$F$2:$F$301,$M1297)=""),"",MAX(INDEX(Bemenet!$E$2:$E$301,$M1297),INDEX(Szabalyok!$A:$A,$N1297))))</f>
        <v/>
      </c>
      <c r="C1297" s="4" t="str">
        <f>IF($B1297="","",MIN(INDEX(Bemenet!$F$2:$F$301,$M1297),INDEX(Szabalyok!$B:$B,$N1297)))</f>
        <v/>
      </c>
      <c r="D1297" s="5" t="str">
        <f>IF(AND($B1297&lt;&gt;"",$C1297&lt;&gt;"",$B1297&lt;=$C1297),INDEX(Bemenet!$G$2:$G$301,$M1297),"")</f>
        <v/>
      </c>
      <c r="E1297" s="6" t="str">
        <f>IF(AND($B1297&lt;&gt;"",$C1297&lt;&gt;"",$B1297&lt;=$C1297),INDEX(Bemenet!$D$2:$D$301,$M1297),"")</f>
        <v/>
      </c>
      <c r="F1297" s="5" t="str">
        <f t="shared" si="180"/>
        <v/>
      </c>
      <c r="G1297" s="5" t="str">
        <f t="shared" si="181"/>
        <v/>
      </c>
      <c r="H1297" s="9" t="str">
        <f t="shared" si="182"/>
        <v/>
      </c>
      <c r="I1297" s="5" t="str">
        <f t="shared" si="183"/>
        <v/>
      </c>
      <c r="J1297" s="5" t="str">
        <f>IF(OR($L1297="",NOT(COUNTIFS($L$2:$L1297,$L1297)=1)),"",SUMIFS($G:$G,$L:$L,$L1297))</f>
        <v/>
      </c>
      <c r="K1297" s="5" t="str">
        <f>IF(OR($L1297="",NOT(COUNTIFS($L$2:$L1297,$L1297)=1)),"",SUMIFS($I:$I,$L:$L,$L1297))</f>
        <v/>
      </c>
      <c r="L1297" s="6" t="str">
        <f t="shared" si="184"/>
        <v/>
      </c>
      <c r="M1297" s="6">
        <f t="shared" si="185"/>
        <v>52</v>
      </c>
      <c r="N1297" s="6">
        <f t="shared" si="186"/>
        <v>22</v>
      </c>
      <c r="O1297" s="9" t="str">
        <f>IF(AND($B1297&lt;&gt;"",$C1297&lt;&gt;"",$B1297&lt;=$C1297),INDEX(Szabalyok!$C:$C,$N1297),"")</f>
        <v/>
      </c>
      <c r="P1297">
        <f t="shared" si="188"/>
        <v>0</v>
      </c>
    </row>
    <row r="1298" spans="1:16" x14ac:dyDescent="0.35">
      <c r="A1298">
        <f t="shared" si="187"/>
        <v>0</v>
      </c>
      <c r="B1298" s="4" t="str">
        <f>IF($M1298&gt;300,"",IF(OR(INDEX(Bemenet!$E$2:$E$301,$M1298)="",INDEX(Bemenet!$F$2:$F$301,$M1298)=""),"",MAX(INDEX(Bemenet!$E$2:$E$301,$M1298),INDEX(Szabalyok!$A:$A,$N1298))))</f>
        <v/>
      </c>
      <c r="C1298" s="4" t="str">
        <f>IF($B1298="","",MIN(INDEX(Bemenet!$F$2:$F$301,$M1298),INDEX(Szabalyok!$B:$B,$N1298)))</f>
        <v/>
      </c>
      <c r="D1298" s="5" t="str">
        <f>IF(AND($B1298&lt;&gt;"",$C1298&lt;&gt;"",$B1298&lt;=$C1298),INDEX(Bemenet!$G$2:$G$301,$M1298),"")</f>
        <v/>
      </c>
      <c r="E1298" s="6" t="str">
        <f>IF(AND($B1298&lt;&gt;"",$C1298&lt;&gt;"",$B1298&lt;=$C1298),INDEX(Bemenet!$D$2:$D$301,$M1298),"")</f>
        <v/>
      </c>
      <c r="F1298" s="5" t="str">
        <f t="shared" si="180"/>
        <v/>
      </c>
      <c r="G1298" s="5" t="str">
        <f t="shared" si="181"/>
        <v/>
      </c>
      <c r="H1298" s="9" t="str">
        <f t="shared" si="182"/>
        <v/>
      </c>
      <c r="I1298" s="5" t="str">
        <f t="shared" si="183"/>
        <v/>
      </c>
      <c r="J1298" s="5" t="str">
        <f>IF(OR($L1298="",NOT(COUNTIFS($L$2:$L1298,$L1298)=1)),"",SUMIFS($G:$G,$L:$L,$L1298))</f>
        <v/>
      </c>
      <c r="K1298" s="5" t="str">
        <f>IF(OR($L1298="",NOT(COUNTIFS($L$2:$L1298,$L1298)=1)),"",SUMIFS($I:$I,$L:$L,$L1298))</f>
        <v/>
      </c>
      <c r="L1298" s="6" t="str">
        <f t="shared" si="184"/>
        <v/>
      </c>
      <c r="M1298" s="6">
        <f t="shared" si="185"/>
        <v>52</v>
      </c>
      <c r="N1298" s="6">
        <f t="shared" si="186"/>
        <v>23</v>
      </c>
      <c r="O1298" s="9" t="str">
        <f>IF(AND($B1298&lt;&gt;"",$C1298&lt;&gt;"",$B1298&lt;=$C1298),INDEX(Szabalyok!$C:$C,$N1298),"")</f>
        <v/>
      </c>
      <c r="P1298">
        <f t="shared" si="188"/>
        <v>0</v>
      </c>
    </row>
    <row r="1299" spans="1:16" x14ac:dyDescent="0.35">
      <c r="A1299">
        <f t="shared" si="187"/>
        <v>0</v>
      </c>
      <c r="B1299" s="4" t="str">
        <f>IF($M1299&gt;300,"",IF(OR(INDEX(Bemenet!$E$2:$E$301,$M1299)="",INDEX(Bemenet!$F$2:$F$301,$M1299)=""),"",MAX(INDEX(Bemenet!$E$2:$E$301,$M1299),INDEX(Szabalyok!$A:$A,$N1299))))</f>
        <v/>
      </c>
      <c r="C1299" s="4" t="str">
        <f>IF($B1299="","",MIN(INDEX(Bemenet!$F$2:$F$301,$M1299),INDEX(Szabalyok!$B:$B,$N1299)))</f>
        <v/>
      </c>
      <c r="D1299" s="5" t="str">
        <f>IF(AND($B1299&lt;&gt;"",$C1299&lt;&gt;"",$B1299&lt;=$C1299),INDEX(Bemenet!$G$2:$G$301,$M1299),"")</f>
        <v/>
      </c>
      <c r="E1299" s="6" t="str">
        <f>IF(AND($B1299&lt;&gt;"",$C1299&lt;&gt;"",$B1299&lt;=$C1299),INDEX(Bemenet!$D$2:$D$301,$M1299),"")</f>
        <v/>
      </c>
      <c r="F1299" s="5" t="str">
        <f t="shared" si="180"/>
        <v/>
      </c>
      <c r="G1299" s="5" t="str">
        <f t="shared" si="181"/>
        <v/>
      </c>
      <c r="H1299" s="9" t="str">
        <f t="shared" si="182"/>
        <v/>
      </c>
      <c r="I1299" s="5" t="str">
        <f t="shared" si="183"/>
        <v/>
      </c>
      <c r="J1299" s="5" t="str">
        <f>IF(OR($L1299="",NOT(COUNTIFS($L$2:$L1299,$L1299)=1)),"",SUMIFS($G:$G,$L:$L,$L1299))</f>
        <v/>
      </c>
      <c r="K1299" s="5" t="str">
        <f>IF(OR($L1299="",NOT(COUNTIFS($L$2:$L1299,$L1299)=1)),"",SUMIFS($I:$I,$L:$L,$L1299))</f>
        <v/>
      </c>
      <c r="L1299" s="6" t="str">
        <f t="shared" si="184"/>
        <v/>
      </c>
      <c r="M1299" s="6">
        <f t="shared" si="185"/>
        <v>52</v>
      </c>
      <c r="N1299" s="6">
        <f t="shared" si="186"/>
        <v>24</v>
      </c>
      <c r="O1299" s="9" t="str">
        <f>IF(AND($B1299&lt;&gt;"",$C1299&lt;&gt;"",$B1299&lt;=$C1299),INDEX(Szabalyok!$C:$C,$N1299),"")</f>
        <v/>
      </c>
      <c r="P1299">
        <f t="shared" si="188"/>
        <v>0</v>
      </c>
    </row>
    <row r="1300" spans="1:16" x14ac:dyDescent="0.35">
      <c r="A1300">
        <f t="shared" si="187"/>
        <v>0</v>
      </c>
      <c r="B1300" s="4" t="str">
        <f>IF($M1300&gt;300,"",IF(OR(INDEX(Bemenet!$E$2:$E$301,$M1300)="",INDEX(Bemenet!$F$2:$F$301,$M1300)=""),"",MAX(INDEX(Bemenet!$E$2:$E$301,$M1300),INDEX(Szabalyok!$A:$A,$N1300))))</f>
        <v/>
      </c>
      <c r="C1300" s="4" t="str">
        <f>IF($B1300="","",MIN(INDEX(Bemenet!$F$2:$F$301,$M1300),INDEX(Szabalyok!$B:$B,$N1300)))</f>
        <v/>
      </c>
      <c r="D1300" s="5" t="str">
        <f>IF(AND($B1300&lt;&gt;"",$C1300&lt;&gt;"",$B1300&lt;=$C1300),INDEX(Bemenet!$G$2:$G$301,$M1300),"")</f>
        <v/>
      </c>
      <c r="E1300" s="6" t="str">
        <f>IF(AND($B1300&lt;&gt;"",$C1300&lt;&gt;"",$B1300&lt;=$C1300),INDEX(Bemenet!$D$2:$D$301,$M1300),"")</f>
        <v/>
      </c>
      <c r="F1300" s="5" t="str">
        <f t="shared" si="180"/>
        <v/>
      </c>
      <c r="G1300" s="5" t="str">
        <f t="shared" si="181"/>
        <v/>
      </c>
      <c r="H1300" s="9" t="str">
        <f t="shared" si="182"/>
        <v/>
      </c>
      <c r="I1300" s="5" t="str">
        <f t="shared" si="183"/>
        <v/>
      </c>
      <c r="J1300" s="5" t="str">
        <f>IF(OR($L1300="",NOT(COUNTIFS($L$2:$L1300,$L1300)=1)),"",SUMIFS($G:$G,$L:$L,$L1300))</f>
        <v/>
      </c>
      <c r="K1300" s="5" t="str">
        <f>IF(OR($L1300="",NOT(COUNTIFS($L$2:$L1300,$L1300)=1)),"",SUMIFS($I:$I,$L:$L,$L1300))</f>
        <v/>
      </c>
      <c r="L1300" s="6" t="str">
        <f t="shared" si="184"/>
        <v/>
      </c>
      <c r="M1300" s="6">
        <f t="shared" si="185"/>
        <v>52</v>
      </c>
      <c r="N1300" s="6">
        <f t="shared" si="186"/>
        <v>25</v>
      </c>
      <c r="O1300" s="9" t="str">
        <f>IF(AND($B1300&lt;&gt;"",$C1300&lt;&gt;"",$B1300&lt;=$C1300),INDEX(Szabalyok!$C:$C,$N1300),"")</f>
        <v/>
      </c>
      <c r="P1300">
        <f t="shared" si="188"/>
        <v>0</v>
      </c>
    </row>
    <row r="1301" spans="1:16" x14ac:dyDescent="0.35">
      <c r="A1301">
        <f t="shared" si="187"/>
        <v>0</v>
      </c>
      <c r="B1301" s="4" t="str">
        <f>IF($M1301&gt;300,"",IF(OR(INDEX(Bemenet!$E$2:$E$301,$M1301)="",INDEX(Bemenet!$F$2:$F$301,$M1301)=""),"",MAX(INDEX(Bemenet!$E$2:$E$301,$M1301),INDEX(Szabalyok!$A:$A,$N1301))))</f>
        <v/>
      </c>
      <c r="C1301" s="4" t="str">
        <f>IF($B1301="","",MIN(INDEX(Bemenet!$F$2:$F$301,$M1301),INDEX(Szabalyok!$B:$B,$N1301)))</f>
        <v/>
      </c>
      <c r="D1301" s="5" t="str">
        <f>IF(AND($B1301&lt;&gt;"",$C1301&lt;&gt;"",$B1301&lt;=$C1301),INDEX(Bemenet!$G$2:$G$301,$M1301),"")</f>
        <v/>
      </c>
      <c r="E1301" s="6" t="str">
        <f>IF(AND($B1301&lt;&gt;"",$C1301&lt;&gt;"",$B1301&lt;=$C1301),INDEX(Bemenet!$D$2:$D$301,$M1301),"")</f>
        <v/>
      </c>
      <c r="F1301" s="5" t="str">
        <f t="shared" si="180"/>
        <v/>
      </c>
      <c r="G1301" s="5" t="str">
        <f t="shared" si="181"/>
        <v/>
      </c>
      <c r="H1301" s="9" t="str">
        <f t="shared" si="182"/>
        <v/>
      </c>
      <c r="I1301" s="5" t="str">
        <f t="shared" si="183"/>
        <v/>
      </c>
      <c r="J1301" s="5" t="str">
        <f>IF(OR($L1301="",NOT(COUNTIFS($L$2:$L1301,$L1301)=1)),"",SUMIFS($G:$G,$L:$L,$L1301))</f>
        <v/>
      </c>
      <c r="K1301" s="5" t="str">
        <f>IF(OR($L1301="",NOT(COUNTIFS($L$2:$L1301,$L1301)=1)),"",SUMIFS($I:$I,$L:$L,$L1301))</f>
        <v/>
      </c>
      <c r="L1301" s="6" t="str">
        <f t="shared" si="184"/>
        <v/>
      </c>
      <c r="M1301" s="6">
        <f t="shared" si="185"/>
        <v>52</v>
      </c>
      <c r="N1301" s="6">
        <f t="shared" si="186"/>
        <v>26</v>
      </c>
      <c r="O1301" s="9" t="str">
        <f>IF(AND($B1301&lt;&gt;"",$C1301&lt;&gt;"",$B1301&lt;=$C1301),INDEX(Szabalyok!$C:$C,$N1301),"")</f>
        <v/>
      </c>
      <c r="P1301">
        <f t="shared" si="188"/>
        <v>0</v>
      </c>
    </row>
    <row r="1302" spans="1:16" x14ac:dyDescent="0.35">
      <c r="A1302">
        <f t="shared" si="187"/>
        <v>0</v>
      </c>
      <c r="B1302" s="4" t="str">
        <f>IF($M1302&gt;300,"",IF(OR(INDEX(Bemenet!$E$2:$E$301,$M1302)="",INDEX(Bemenet!$F$2:$F$301,$M1302)=""),"",MAX(INDEX(Bemenet!$E$2:$E$301,$M1302),INDEX(Szabalyok!$A:$A,$N1302))))</f>
        <v/>
      </c>
      <c r="C1302" s="4" t="str">
        <f>IF($B1302="","",MIN(INDEX(Bemenet!$F$2:$F$301,$M1302),INDEX(Szabalyok!$B:$B,$N1302)))</f>
        <v/>
      </c>
      <c r="D1302" s="5" t="str">
        <f>IF(AND($B1302&lt;&gt;"",$C1302&lt;&gt;"",$B1302&lt;=$C1302),INDEX(Bemenet!$G$2:$G$301,$M1302),"")</f>
        <v/>
      </c>
      <c r="E1302" s="6" t="str">
        <f>IF(AND($B1302&lt;&gt;"",$C1302&lt;&gt;"",$B1302&lt;=$C1302),INDEX(Bemenet!$D$2:$D$301,$M1302),"")</f>
        <v/>
      </c>
      <c r="F1302" s="5" t="str">
        <f t="shared" si="180"/>
        <v/>
      </c>
      <c r="G1302" s="5" t="str">
        <f t="shared" si="181"/>
        <v/>
      </c>
      <c r="H1302" s="9" t="str">
        <f t="shared" si="182"/>
        <v/>
      </c>
      <c r="I1302" s="5" t="str">
        <f t="shared" si="183"/>
        <v/>
      </c>
      <c r="J1302" s="5" t="str">
        <f>IF(OR($L1302="",NOT(COUNTIFS($L$2:$L1302,$L1302)=1)),"",SUMIFS($G:$G,$L:$L,$L1302))</f>
        <v/>
      </c>
      <c r="K1302" s="5" t="str">
        <f>IF(OR($L1302="",NOT(COUNTIFS($L$2:$L1302,$L1302)=1)),"",SUMIFS($I:$I,$L:$L,$L1302))</f>
        <v/>
      </c>
      <c r="L1302" s="6" t="str">
        <f t="shared" si="184"/>
        <v/>
      </c>
      <c r="M1302" s="6">
        <f t="shared" si="185"/>
        <v>53</v>
      </c>
      <c r="N1302" s="6">
        <f t="shared" si="186"/>
        <v>2</v>
      </c>
      <c r="O1302" s="9" t="str">
        <f>IF(AND($B1302&lt;&gt;"",$C1302&lt;&gt;"",$B1302&lt;=$C1302),INDEX(Szabalyok!$C:$C,$N1302),"")</f>
        <v/>
      </c>
      <c r="P1302">
        <f t="shared" si="188"/>
        <v>0</v>
      </c>
    </row>
    <row r="1303" spans="1:16" x14ac:dyDescent="0.35">
      <c r="A1303">
        <f t="shared" si="187"/>
        <v>0</v>
      </c>
      <c r="B1303" s="4" t="str">
        <f>IF($M1303&gt;300,"",IF(OR(INDEX(Bemenet!$E$2:$E$301,$M1303)="",INDEX(Bemenet!$F$2:$F$301,$M1303)=""),"",MAX(INDEX(Bemenet!$E$2:$E$301,$M1303),INDEX(Szabalyok!$A:$A,$N1303))))</f>
        <v/>
      </c>
      <c r="C1303" s="4" t="str">
        <f>IF($B1303="","",MIN(INDEX(Bemenet!$F$2:$F$301,$M1303),INDEX(Szabalyok!$B:$B,$N1303)))</f>
        <v/>
      </c>
      <c r="D1303" s="5" t="str">
        <f>IF(AND($B1303&lt;&gt;"",$C1303&lt;&gt;"",$B1303&lt;=$C1303),INDEX(Bemenet!$G$2:$G$301,$M1303),"")</f>
        <v/>
      </c>
      <c r="E1303" s="6" t="str">
        <f>IF(AND($B1303&lt;&gt;"",$C1303&lt;&gt;"",$B1303&lt;=$C1303),INDEX(Bemenet!$D$2:$D$301,$M1303),"")</f>
        <v/>
      </c>
      <c r="F1303" s="5" t="str">
        <f t="shared" si="180"/>
        <v/>
      </c>
      <c r="G1303" s="5" t="str">
        <f t="shared" si="181"/>
        <v/>
      </c>
      <c r="H1303" s="9" t="str">
        <f t="shared" si="182"/>
        <v/>
      </c>
      <c r="I1303" s="5" t="str">
        <f t="shared" si="183"/>
        <v/>
      </c>
      <c r="J1303" s="5" t="str">
        <f>IF(OR($L1303="",NOT(COUNTIFS($L$2:$L1303,$L1303)=1)),"",SUMIFS($G:$G,$L:$L,$L1303))</f>
        <v/>
      </c>
      <c r="K1303" s="5" t="str">
        <f>IF(OR($L1303="",NOT(COUNTIFS($L$2:$L1303,$L1303)=1)),"",SUMIFS($I:$I,$L:$L,$L1303))</f>
        <v/>
      </c>
      <c r="L1303" s="6" t="str">
        <f t="shared" si="184"/>
        <v/>
      </c>
      <c r="M1303" s="6">
        <f t="shared" si="185"/>
        <v>53</v>
      </c>
      <c r="N1303" s="6">
        <f t="shared" si="186"/>
        <v>3</v>
      </c>
      <c r="O1303" s="9" t="str">
        <f>IF(AND($B1303&lt;&gt;"",$C1303&lt;&gt;"",$B1303&lt;=$C1303),INDEX(Szabalyok!$C:$C,$N1303),"")</f>
        <v/>
      </c>
      <c r="P1303">
        <f t="shared" si="188"/>
        <v>0</v>
      </c>
    </row>
    <row r="1304" spans="1:16" x14ac:dyDescent="0.35">
      <c r="A1304">
        <f t="shared" si="187"/>
        <v>0</v>
      </c>
      <c r="B1304" s="4" t="str">
        <f>IF($M1304&gt;300,"",IF(OR(INDEX(Bemenet!$E$2:$E$301,$M1304)="",INDEX(Bemenet!$F$2:$F$301,$M1304)=""),"",MAX(INDEX(Bemenet!$E$2:$E$301,$M1304),INDEX(Szabalyok!$A:$A,$N1304))))</f>
        <v/>
      </c>
      <c r="C1304" s="4" t="str">
        <f>IF($B1304="","",MIN(INDEX(Bemenet!$F$2:$F$301,$M1304),INDEX(Szabalyok!$B:$B,$N1304)))</f>
        <v/>
      </c>
      <c r="D1304" s="5" t="str">
        <f>IF(AND($B1304&lt;&gt;"",$C1304&lt;&gt;"",$B1304&lt;=$C1304),INDEX(Bemenet!$G$2:$G$301,$M1304),"")</f>
        <v/>
      </c>
      <c r="E1304" s="6" t="str">
        <f>IF(AND($B1304&lt;&gt;"",$C1304&lt;&gt;"",$B1304&lt;=$C1304),INDEX(Bemenet!$D$2:$D$301,$M1304),"")</f>
        <v/>
      </c>
      <c r="F1304" s="5" t="str">
        <f t="shared" si="180"/>
        <v/>
      </c>
      <c r="G1304" s="5" t="str">
        <f t="shared" si="181"/>
        <v/>
      </c>
      <c r="H1304" s="9" t="str">
        <f t="shared" si="182"/>
        <v/>
      </c>
      <c r="I1304" s="5" t="str">
        <f t="shared" si="183"/>
        <v/>
      </c>
      <c r="J1304" s="5" t="str">
        <f>IF(OR($L1304="",NOT(COUNTIFS($L$2:$L1304,$L1304)=1)),"",SUMIFS($G:$G,$L:$L,$L1304))</f>
        <v/>
      </c>
      <c r="K1304" s="5" t="str">
        <f>IF(OR($L1304="",NOT(COUNTIFS($L$2:$L1304,$L1304)=1)),"",SUMIFS($I:$I,$L:$L,$L1304))</f>
        <v/>
      </c>
      <c r="L1304" s="6" t="str">
        <f t="shared" si="184"/>
        <v/>
      </c>
      <c r="M1304" s="6">
        <f t="shared" si="185"/>
        <v>53</v>
      </c>
      <c r="N1304" s="6">
        <f t="shared" si="186"/>
        <v>4</v>
      </c>
      <c r="O1304" s="9" t="str">
        <f>IF(AND($B1304&lt;&gt;"",$C1304&lt;&gt;"",$B1304&lt;=$C1304),INDEX(Szabalyok!$C:$C,$N1304),"")</f>
        <v/>
      </c>
      <c r="P1304">
        <f t="shared" si="188"/>
        <v>0</v>
      </c>
    </row>
    <row r="1305" spans="1:16" x14ac:dyDescent="0.35">
      <c r="A1305">
        <f t="shared" si="187"/>
        <v>0</v>
      </c>
      <c r="B1305" s="4" t="str">
        <f>IF($M1305&gt;300,"",IF(OR(INDEX(Bemenet!$E$2:$E$301,$M1305)="",INDEX(Bemenet!$F$2:$F$301,$M1305)=""),"",MAX(INDEX(Bemenet!$E$2:$E$301,$M1305),INDEX(Szabalyok!$A:$A,$N1305))))</f>
        <v/>
      </c>
      <c r="C1305" s="4" t="str">
        <f>IF($B1305="","",MIN(INDEX(Bemenet!$F$2:$F$301,$M1305),INDEX(Szabalyok!$B:$B,$N1305)))</f>
        <v/>
      </c>
      <c r="D1305" s="5" t="str">
        <f>IF(AND($B1305&lt;&gt;"",$C1305&lt;&gt;"",$B1305&lt;=$C1305),INDEX(Bemenet!$G$2:$G$301,$M1305),"")</f>
        <v/>
      </c>
      <c r="E1305" s="6" t="str">
        <f>IF(AND($B1305&lt;&gt;"",$C1305&lt;&gt;"",$B1305&lt;=$C1305),INDEX(Bemenet!$D$2:$D$301,$M1305),"")</f>
        <v/>
      </c>
      <c r="F1305" s="5" t="str">
        <f t="shared" si="180"/>
        <v/>
      </c>
      <c r="G1305" s="5" t="str">
        <f t="shared" si="181"/>
        <v/>
      </c>
      <c r="H1305" s="9" t="str">
        <f t="shared" si="182"/>
        <v/>
      </c>
      <c r="I1305" s="5" t="str">
        <f t="shared" si="183"/>
        <v/>
      </c>
      <c r="J1305" s="5" t="str">
        <f>IF(OR($L1305="",NOT(COUNTIFS($L$2:$L1305,$L1305)=1)),"",SUMIFS($G:$G,$L:$L,$L1305))</f>
        <v/>
      </c>
      <c r="K1305" s="5" t="str">
        <f>IF(OR($L1305="",NOT(COUNTIFS($L$2:$L1305,$L1305)=1)),"",SUMIFS($I:$I,$L:$L,$L1305))</f>
        <v/>
      </c>
      <c r="L1305" s="6" t="str">
        <f t="shared" si="184"/>
        <v/>
      </c>
      <c r="M1305" s="6">
        <f t="shared" si="185"/>
        <v>53</v>
      </c>
      <c r="N1305" s="6">
        <f t="shared" si="186"/>
        <v>5</v>
      </c>
      <c r="O1305" s="9" t="str">
        <f>IF(AND($B1305&lt;&gt;"",$C1305&lt;&gt;"",$B1305&lt;=$C1305),INDEX(Szabalyok!$C:$C,$N1305),"")</f>
        <v/>
      </c>
      <c r="P1305">
        <f t="shared" si="188"/>
        <v>0</v>
      </c>
    </row>
    <row r="1306" spans="1:16" x14ac:dyDescent="0.35">
      <c r="A1306">
        <f t="shared" si="187"/>
        <v>0</v>
      </c>
      <c r="B1306" s="4" t="str">
        <f>IF($M1306&gt;300,"",IF(OR(INDEX(Bemenet!$E$2:$E$301,$M1306)="",INDEX(Bemenet!$F$2:$F$301,$M1306)=""),"",MAX(INDEX(Bemenet!$E$2:$E$301,$M1306),INDEX(Szabalyok!$A:$A,$N1306))))</f>
        <v/>
      </c>
      <c r="C1306" s="4" t="str">
        <f>IF($B1306="","",MIN(INDEX(Bemenet!$F$2:$F$301,$M1306),INDEX(Szabalyok!$B:$B,$N1306)))</f>
        <v/>
      </c>
      <c r="D1306" s="5" t="str">
        <f>IF(AND($B1306&lt;&gt;"",$C1306&lt;&gt;"",$B1306&lt;=$C1306),INDEX(Bemenet!$G$2:$G$301,$M1306),"")</f>
        <v/>
      </c>
      <c r="E1306" s="6" t="str">
        <f>IF(AND($B1306&lt;&gt;"",$C1306&lt;&gt;"",$B1306&lt;=$C1306),INDEX(Bemenet!$D$2:$D$301,$M1306),"")</f>
        <v/>
      </c>
      <c r="F1306" s="5" t="str">
        <f t="shared" si="180"/>
        <v/>
      </c>
      <c r="G1306" s="5" t="str">
        <f t="shared" si="181"/>
        <v/>
      </c>
      <c r="H1306" s="9" t="str">
        <f t="shared" si="182"/>
        <v/>
      </c>
      <c r="I1306" s="5" t="str">
        <f t="shared" si="183"/>
        <v/>
      </c>
      <c r="J1306" s="5" t="str">
        <f>IF(OR($L1306="",NOT(COUNTIFS($L$2:$L1306,$L1306)=1)),"",SUMIFS($G:$G,$L:$L,$L1306))</f>
        <v/>
      </c>
      <c r="K1306" s="5" t="str">
        <f>IF(OR($L1306="",NOT(COUNTIFS($L$2:$L1306,$L1306)=1)),"",SUMIFS($I:$I,$L:$L,$L1306))</f>
        <v/>
      </c>
      <c r="L1306" s="6" t="str">
        <f t="shared" si="184"/>
        <v/>
      </c>
      <c r="M1306" s="6">
        <f t="shared" si="185"/>
        <v>53</v>
      </c>
      <c r="N1306" s="6">
        <f t="shared" si="186"/>
        <v>6</v>
      </c>
      <c r="O1306" s="9" t="str">
        <f>IF(AND($B1306&lt;&gt;"",$C1306&lt;&gt;"",$B1306&lt;=$C1306),INDEX(Szabalyok!$C:$C,$N1306),"")</f>
        <v/>
      </c>
      <c r="P1306">
        <f t="shared" si="188"/>
        <v>0</v>
      </c>
    </row>
    <row r="1307" spans="1:16" x14ac:dyDescent="0.35">
      <c r="A1307">
        <f t="shared" si="187"/>
        <v>0</v>
      </c>
      <c r="B1307" s="4" t="str">
        <f>IF($M1307&gt;300,"",IF(OR(INDEX(Bemenet!$E$2:$E$301,$M1307)="",INDEX(Bemenet!$F$2:$F$301,$M1307)=""),"",MAX(INDEX(Bemenet!$E$2:$E$301,$M1307),INDEX(Szabalyok!$A:$A,$N1307))))</f>
        <v/>
      </c>
      <c r="C1307" s="4" t="str">
        <f>IF($B1307="","",MIN(INDEX(Bemenet!$F$2:$F$301,$M1307),INDEX(Szabalyok!$B:$B,$N1307)))</f>
        <v/>
      </c>
      <c r="D1307" s="5" t="str">
        <f>IF(AND($B1307&lt;&gt;"",$C1307&lt;&gt;"",$B1307&lt;=$C1307),INDEX(Bemenet!$G$2:$G$301,$M1307),"")</f>
        <v/>
      </c>
      <c r="E1307" s="6" t="str">
        <f>IF(AND($B1307&lt;&gt;"",$C1307&lt;&gt;"",$B1307&lt;=$C1307),INDEX(Bemenet!$D$2:$D$301,$M1307),"")</f>
        <v/>
      </c>
      <c r="F1307" s="5" t="str">
        <f t="shared" si="180"/>
        <v/>
      </c>
      <c r="G1307" s="5" t="str">
        <f t="shared" si="181"/>
        <v/>
      </c>
      <c r="H1307" s="9" t="str">
        <f t="shared" si="182"/>
        <v/>
      </c>
      <c r="I1307" s="5" t="str">
        <f t="shared" si="183"/>
        <v/>
      </c>
      <c r="J1307" s="5" t="str">
        <f>IF(OR($L1307="",NOT(COUNTIFS($L$2:$L1307,$L1307)=1)),"",SUMIFS($G:$G,$L:$L,$L1307))</f>
        <v/>
      </c>
      <c r="K1307" s="5" t="str">
        <f>IF(OR($L1307="",NOT(COUNTIFS($L$2:$L1307,$L1307)=1)),"",SUMIFS($I:$I,$L:$L,$L1307))</f>
        <v/>
      </c>
      <c r="L1307" s="6" t="str">
        <f t="shared" si="184"/>
        <v/>
      </c>
      <c r="M1307" s="6">
        <f t="shared" si="185"/>
        <v>53</v>
      </c>
      <c r="N1307" s="6">
        <f t="shared" si="186"/>
        <v>7</v>
      </c>
      <c r="O1307" s="9" t="str">
        <f>IF(AND($B1307&lt;&gt;"",$C1307&lt;&gt;"",$B1307&lt;=$C1307),INDEX(Szabalyok!$C:$C,$N1307),"")</f>
        <v/>
      </c>
      <c r="P1307">
        <f t="shared" si="188"/>
        <v>0</v>
      </c>
    </row>
    <row r="1308" spans="1:16" x14ac:dyDescent="0.35">
      <c r="A1308">
        <f t="shared" si="187"/>
        <v>0</v>
      </c>
      <c r="B1308" s="4" t="str">
        <f>IF($M1308&gt;300,"",IF(OR(INDEX(Bemenet!$E$2:$E$301,$M1308)="",INDEX(Bemenet!$F$2:$F$301,$M1308)=""),"",MAX(INDEX(Bemenet!$E$2:$E$301,$M1308),INDEX(Szabalyok!$A:$A,$N1308))))</f>
        <v/>
      </c>
      <c r="C1308" s="4" t="str">
        <f>IF($B1308="","",MIN(INDEX(Bemenet!$F$2:$F$301,$M1308),INDEX(Szabalyok!$B:$B,$N1308)))</f>
        <v/>
      </c>
      <c r="D1308" s="5" t="str">
        <f>IF(AND($B1308&lt;&gt;"",$C1308&lt;&gt;"",$B1308&lt;=$C1308),INDEX(Bemenet!$G$2:$G$301,$M1308),"")</f>
        <v/>
      </c>
      <c r="E1308" s="6" t="str">
        <f>IF(AND($B1308&lt;&gt;"",$C1308&lt;&gt;"",$B1308&lt;=$C1308),INDEX(Bemenet!$D$2:$D$301,$M1308),"")</f>
        <v/>
      </c>
      <c r="F1308" s="5" t="str">
        <f t="shared" si="180"/>
        <v/>
      </c>
      <c r="G1308" s="5" t="str">
        <f t="shared" si="181"/>
        <v/>
      </c>
      <c r="H1308" s="9" t="str">
        <f t="shared" si="182"/>
        <v/>
      </c>
      <c r="I1308" s="5" t="str">
        <f t="shared" si="183"/>
        <v/>
      </c>
      <c r="J1308" s="5" t="str">
        <f>IF(OR($L1308="",NOT(COUNTIFS($L$2:$L1308,$L1308)=1)),"",SUMIFS($G:$G,$L:$L,$L1308))</f>
        <v/>
      </c>
      <c r="K1308" s="5" t="str">
        <f>IF(OR($L1308="",NOT(COUNTIFS($L$2:$L1308,$L1308)=1)),"",SUMIFS($I:$I,$L:$L,$L1308))</f>
        <v/>
      </c>
      <c r="L1308" s="6" t="str">
        <f t="shared" si="184"/>
        <v/>
      </c>
      <c r="M1308" s="6">
        <f t="shared" si="185"/>
        <v>53</v>
      </c>
      <c r="N1308" s="6">
        <f t="shared" si="186"/>
        <v>8</v>
      </c>
      <c r="O1308" s="9" t="str">
        <f>IF(AND($B1308&lt;&gt;"",$C1308&lt;&gt;"",$B1308&lt;=$C1308),INDEX(Szabalyok!$C:$C,$N1308),"")</f>
        <v/>
      </c>
      <c r="P1308">
        <f t="shared" si="188"/>
        <v>0</v>
      </c>
    </row>
    <row r="1309" spans="1:16" x14ac:dyDescent="0.35">
      <c r="A1309">
        <f t="shared" si="187"/>
        <v>0</v>
      </c>
      <c r="B1309" s="4" t="str">
        <f>IF($M1309&gt;300,"",IF(OR(INDEX(Bemenet!$E$2:$E$301,$M1309)="",INDEX(Bemenet!$F$2:$F$301,$M1309)=""),"",MAX(INDEX(Bemenet!$E$2:$E$301,$M1309),INDEX(Szabalyok!$A:$A,$N1309))))</f>
        <v/>
      </c>
      <c r="C1309" s="4" t="str">
        <f>IF($B1309="","",MIN(INDEX(Bemenet!$F$2:$F$301,$M1309),INDEX(Szabalyok!$B:$B,$N1309)))</f>
        <v/>
      </c>
      <c r="D1309" s="5" t="str">
        <f>IF(AND($B1309&lt;&gt;"",$C1309&lt;&gt;"",$B1309&lt;=$C1309),INDEX(Bemenet!$G$2:$G$301,$M1309),"")</f>
        <v/>
      </c>
      <c r="E1309" s="6" t="str">
        <f>IF(AND($B1309&lt;&gt;"",$C1309&lt;&gt;"",$B1309&lt;=$C1309),INDEX(Bemenet!$D$2:$D$301,$M1309),"")</f>
        <v/>
      </c>
      <c r="F1309" s="5" t="str">
        <f t="shared" si="180"/>
        <v/>
      </c>
      <c r="G1309" s="5" t="str">
        <f t="shared" si="181"/>
        <v/>
      </c>
      <c r="H1309" s="9" t="str">
        <f t="shared" si="182"/>
        <v/>
      </c>
      <c r="I1309" s="5" t="str">
        <f t="shared" si="183"/>
        <v/>
      </c>
      <c r="J1309" s="5" t="str">
        <f>IF(OR($L1309="",NOT(COUNTIFS($L$2:$L1309,$L1309)=1)),"",SUMIFS($G:$G,$L:$L,$L1309))</f>
        <v/>
      </c>
      <c r="K1309" s="5" t="str">
        <f>IF(OR($L1309="",NOT(COUNTIFS($L$2:$L1309,$L1309)=1)),"",SUMIFS($I:$I,$L:$L,$L1309))</f>
        <v/>
      </c>
      <c r="L1309" s="6" t="str">
        <f t="shared" si="184"/>
        <v/>
      </c>
      <c r="M1309" s="6">
        <f t="shared" si="185"/>
        <v>53</v>
      </c>
      <c r="N1309" s="6">
        <f t="shared" si="186"/>
        <v>9</v>
      </c>
      <c r="O1309" s="9" t="str">
        <f>IF(AND($B1309&lt;&gt;"",$C1309&lt;&gt;"",$B1309&lt;=$C1309),INDEX(Szabalyok!$C:$C,$N1309),"")</f>
        <v/>
      </c>
      <c r="P1309">
        <f t="shared" si="188"/>
        <v>0</v>
      </c>
    </row>
    <row r="1310" spans="1:16" x14ac:dyDescent="0.35">
      <c r="A1310">
        <f t="shared" si="187"/>
        <v>0</v>
      </c>
      <c r="B1310" s="4" t="str">
        <f>IF($M1310&gt;300,"",IF(OR(INDEX(Bemenet!$E$2:$E$301,$M1310)="",INDEX(Bemenet!$F$2:$F$301,$M1310)=""),"",MAX(INDEX(Bemenet!$E$2:$E$301,$M1310),INDEX(Szabalyok!$A:$A,$N1310))))</f>
        <v/>
      </c>
      <c r="C1310" s="4" t="str">
        <f>IF($B1310="","",MIN(INDEX(Bemenet!$F$2:$F$301,$M1310),INDEX(Szabalyok!$B:$B,$N1310)))</f>
        <v/>
      </c>
      <c r="D1310" s="5" t="str">
        <f>IF(AND($B1310&lt;&gt;"",$C1310&lt;&gt;"",$B1310&lt;=$C1310),INDEX(Bemenet!$G$2:$G$301,$M1310),"")</f>
        <v/>
      </c>
      <c r="E1310" s="6" t="str">
        <f>IF(AND($B1310&lt;&gt;"",$C1310&lt;&gt;"",$B1310&lt;=$C1310),INDEX(Bemenet!$D$2:$D$301,$M1310),"")</f>
        <v/>
      </c>
      <c r="F1310" s="5" t="str">
        <f t="shared" si="180"/>
        <v/>
      </c>
      <c r="G1310" s="5" t="str">
        <f t="shared" si="181"/>
        <v/>
      </c>
      <c r="H1310" s="9" t="str">
        <f t="shared" si="182"/>
        <v/>
      </c>
      <c r="I1310" s="5" t="str">
        <f t="shared" si="183"/>
        <v/>
      </c>
      <c r="J1310" s="5" t="str">
        <f>IF(OR($L1310="",NOT(COUNTIFS($L$2:$L1310,$L1310)=1)),"",SUMIFS($G:$G,$L:$L,$L1310))</f>
        <v/>
      </c>
      <c r="K1310" s="5" t="str">
        <f>IF(OR($L1310="",NOT(COUNTIFS($L$2:$L1310,$L1310)=1)),"",SUMIFS($I:$I,$L:$L,$L1310))</f>
        <v/>
      </c>
      <c r="L1310" s="6" t="str">
        <f t="shared" si="184"/>
        <v/>
      </c>
      <c r="M1310" s="6">
        <f t="shared" si="185"/>
        <v>53</v>
      </c>
      <c r="N1310" s="6">
        <f t="shared" si="186"/>
        <v>10</v>
      </c>
      <c r="O1310" s="9" t="str">
        <f>IF(AND($B1310&lt;&gt;"",$C1310&lt;&gt;"",$B1310&lt;=$C1310),INDEX(Szabalyok!$C:$C,$N1310),"")</f>
        <v/>
      </c>
      <c r="P1310">
        <f t="shared" si="188"/>
        <v>0</v>
      </c>
    </row>
    <row r="1311" spans="1:16" x14ac:dyDescent="0.35">
      <c r="A1311">
        <f t="shared" si="187"/>
        <v>0</v>
      </c>
      <c r="B1311" s="4" t="str">
        <f>IF($M1311&gt;300,"",IF(OR(INDEX(Bemenet!$E$2:$E$301,$M1311)="",INDEX(Bemenet!$F$2:$F$301,$M1311)=""),"",MAX(INDEX(Bemenet!$E$2:$E$301,$M1311),INDEX(Szabalyok!$A:$A,$N1311))))</f>
        <v/>
      </c>
      <c r="C1311" s="4" t="str">
        <f>IF($B1311="","",MIN(INDEX(Bemenet!$F$2:$F$301,$M1311),INDEX(Szabalyok!$B:$B,$N1311)))</f>
        <v/>
      </c>
      <c r="D1311" s="5" t="str">
        <f>IF(AND($B1311&lt;&gt;"",$C1311&lt;&gt;"",$B1311&lt;=$C1311),INDEX(Bemenet!$G$2:$G$301,$M1311),"")</f>
        <v/>
      </c>
      <c r="E1311" s="6" t="str">
        <f>IF(AND($B1311&lt;&gt;"",$C1311&lt;&gt;"",$B1311&lt;=$C1311),INDEX(Bemenet!$D$2:$D$301,$M1311),"")</f>
        <v/>
      </c>
      <c r="F1311" s="5" t="str">
        <f t="shared" si="180"/>
        <v/>
      </c>
      <c r="G1311" s="5" t="str">
        <f t="shared" si="181"/>
        <v/>
      </c>
      <c r="H1311" s="9" t="str">
        <f t="shared" si="182"/>
        <v/>
      </c>
      <c r="I1311" s="5" t="str">
        <f t="shared" si="183"/>
        <v/>
      </c>
      <c r="J1311" s="5" t="str">
        <f>IF(OR($L1311="",NOT(COUNTIFS($L$2:$L1311,$L1311)=1)),"",SUMIFS($G:$G,$L:$L,$L1311))</f>
        <v/>
      </c>
      <c r="K1311" s="5" t="str">
        <f>IF(OR($L1311="",NOT(COUNTIFS($L$2:$L1311,$L1311)=1)),"",SUMIFS($I:$I,$L:$L,$L1311))</f>
        <v/>
      </c>
      <c r="L1311" s="6" t="str">
        <f t="shared" si="184"/>
        <v/>
      </c>
      <c r="M1311" s="6">
        <f t="shared" si="185"/>
        <v>53</v>
      </c>
      <c r="N1311" s="6">
        <f t="shared" si="186"/>
        <v>11</v>
      </c>
      <c r="O1311" s="9" t="str">
        <f>IF(AND($B1311&lt;&gt;"",$C1311&lt;&gt;"",$B1311&lt;=$C1311),INDEX(Szabalyok!$C:$C,$N1311),"")</f>
        <v/>
      </c>
      <c r="P1311">
        <f t="shared" si="188"/>
        <v>0</v>
      </c>
    </row>
    <row r="1312" spans="1:16" x14ac:dyDescent="0.35">
      <c r="A1312">
        <f t="shared" si="187"/>
        <v>0</v>
      </c>
      <c r="B1312" s="4" t="str">
        <f>IF($M1312&gt;300,"",IF(OR(INDEX(Bemenet!$E$2:$E$301,$M1312)="",INDEX(Bemenet!$F$2:$F$301,$M1312)=""),"",MAX(INDEX(Bemenet!$E$2:$E$301,$M1312),INDEX(Szabalyok!$A:$A,$N1312))))</f>
        <v/>
      </c>
      <c r="C1312" s="4" t="str">
        <f>IF($B1312="","",MIN(INDEX(Bemenet!$F$2:$F$301,$M1312),INDEX(Szabalyok!$B:$B,$N1312)))</f>
        <v/>
      </c>
      <c r="D1312" s="5" t="str">
        <f>IF(AND($B1312&lt;&gt;"",$C1312&lt;&gt;"",$B1312&lt;=$C1312),INDEX(Bemenet!$G$2:$G$301,$M1312),"")</f>
        <v/>
      </c>
      <c r="E1312" s="6" t="str">
        <f>IF(AND($B1312&lt;&gt;"",$C1312&lt;&gt;"",$B1312&lt;=$C1312),INDEX(Bemenet!$D$2:$D$301,$M1312),"")</f>
        <v/>
      </c>
      <c r="F1312" s="5" t="str">
        <f t="shared" si="180"/>
        <v/>
      </c>
      <c r="G1312" s="5" t="str">
        <f t="shared" si="181"/>
        <v/>
      </c>
      <c r="H1312" s="9" t="str">
        <f t="shared" si="182"/>
        <v/>
      </c>
      <c r="I1312" s="5" t="str">
        <f t="shared" si="183"/>
        <v/>
      </c>
      <c r="J1312" s="5" t="str">
        <f>IF(OR($L1312="",NOT(COUNTIFS($L$2:$L1312,$L1312)=1)),"",SUMIFS($G:$G,$L:$L,$L1312))</f>
        <v/>
      </c>
      <c r="K1312" s="5" t="str">
        <f>IF(OR($L1312="",NOT(COUNTIFS($L$2:$L1312,$L1312)=1)),"",SUMIFS($I:$I,$L:$L,$L1312))</f>
        <v/>
      </c>
      <c r="L1312" s="6" t="str">
        <f t="shared" si="184"/>
        <v/>
      </c>
      <c r="M1312" s="6">
        <f t="shared" si="185"/>
        <v>53</v>
      </c>
      <c r="N1312" s="6">
        <f t="shared" si="186"/>
        <v>12</v>
      </c>
      <c r="O1312" s="9" t="str">
        <f>IF(AND($B1312&lt;&gt;"",$C1312&lt;&gt;"",$B1312&lt;=$C1312),INDEX(Szabalyok!$C:$C,$N1312),"")</f>
        <v/>
      </c>
      <c r="P1312">
        <f t="shared" si="188"/>
        <v>0</v>
      </c>
    </row>
    <row r="1313" spans="1:16" x14ac:dyDescent="0.35">
      <c r="A1313">
        <f t="shared" si="187"/>
        <v>0</v>
      </c>
      <c r="B1313" s="4" t="str">
        <f>IF($M1313&gt;300,"",IF(OR(INDEX(Bemenet!$E$2:$E$301,$M1313)="",INDEX(Bemenet!$F$2:$F$301,$M1313)=""),"",MAX(INDEX(Bemenet!$E$2:$E$301,$M1313),INDEX(Szabalyok!$A:$A,$N1313))))</f>
        <v/>
      </c>
      <c r="C1313" s="4" t="str">
        <f>IF($B1313="","",MIN(INDEX(Bemenet!$F$2:$F$301,$M1313),INDEX(Szabalyok!$B:$B,$N1313)))</f>
        <v/>
      </c>
      <c r="D1313" s="5" t="str">
        <f>IF(AND($B1313&lt;&gt;"",$C1313&lt;&gt;"",$B1313&lt;=$C1313),INDEX(Bemenet!$G$2:$G$301,$M1313),"")</f>
        <v/>
      </c>
      <c r="E1313" s="6" t="str">
        <f>IF(AND($B1313&lt;&gt;"",$C1313&lt;&gt;"",$B1313&lt;=$C1313),INDEX(Bemenet!$D$2:$D$301,$M1313),"")</f>
        <v/>
      </c>
      <c r="F1313" s="5" t="str">
        <f t="shared" si="180"/>
        <v/>
      </c>
      <c r="G1313" s="5" t="str">
        <f t="shared" si="181"/>
        <v/>
      </c>
      <c r="H1313" s="9" t="str">
        <f t="shared" si="182"/>
        <v/>
      </c>
      <c r="I1313" s="5" t="str">
        <f t="shared" si="183"/>
        <v/>
      </c>
      <c r="J1313" s="5" t="str">
        <f>IF(OR($L1313="",NOT(COUNTIFS($L$2:$L1313,$L1313)=1)),"",SUMIFS($G:$G,$L:$L,$L1313))</f>
        <v/>
      </c>
      <c r="K1313" s="5" t="str">
        <f>IF(OR($L1313="",NOT(COUNTIFS($L$2:$L1313,$L1313)=1)),"",SUMIFS($I:$I,$L:$L,$L1313))</f>
        <v/>
      </c>
      <c r="L1313" s="6" t="str">
        <f t="shared" si="184"/>
        <v/>
      </c>
      <c r="M1313" s="6">
        <f t="shared" si="185"/>
        <v>53</v>
      </c>
      <c r="N1313" s="6">
        <f t="shared" si="186"/>
        <v>13</v>
      </c>
      <c r="O1313" s="9" t="str">
        <f>IF(AND($B1313&lt;&gt;"",$C1313&lt;&gt;"",$B1313&lt;=$C1313),INDEX(Szabalyok!$C:$C,$N1313),"")</f>
        <v/>
      </c>
      <c r="P1313">
        <f t="shared" si="188"/>
        <v>0</v>
      </c>
    </row>
    <row r="1314" spans="1:16" x14ac:dyDescent="0.35">
      <c r="A1314">
        <f t="shared" si="187"/>
        <v>0</v>
      </c>
      <c r="B1314" s="4" t="str">
        <f>IF($M1314&gt;300,"",IF(OR(INDEX(Bemenet!$E$2:$E$301,$M1314)="",INDEX(Bemenet!$F$2:$F$301,$M1314)=""),"",MAX(INDEX(Bemenet!$E$2:$E$301,$M1314),INDEX(Szabalyok!$A:$A,$N1314))))</f>
        <v/>
      </c>
      <c r="C1314" s="4" t="str">
        <f>IF($B1314="","",MIN(INDEX(Bemenet!$F$2:$F$301,$M1314),INDEX(Szabalyok!$B:$B,$N1314)))</f>
        <v/>
      </c>
      <c r="D1314" s="5" t="str">
        <f>IF(AND($B1314&lt;&gt;"",$C1314&lt;&gt;"",$B1314&lt;=$C1314),INDEX(Bemenet!$G$2:$G$301,$M1314),"")</f>
        <v/>
      </c>
      <c r="E1314" s="6" t="str">
        <f>IF(AND($B1314&lt;&gt;"",$C1314&lt;&gt;"",$B1314&lt;=$C1314),INDEX(Bemenet!$D$2:$D$301,$M1314),"")</f>
        <v/>
      </c>
      <c r="F1314" s="5" t="str">
        <f t="shared" si="180"/>
        <v/>
      </c>
      <c r="G1314" s="5" t="str">
        <f t="shared" si="181"/>
        <v/>
      </c>
      <c r="H1314" s="9" t="str">
        <f t="shared" si="182"/>
        <v/>
      </c>
      <c r="I1314" s="5" t="str">
        <f t="shared" si="183"/>
        <v/>
      </c>
      <c r="J1314" s="5" t="str">
        <f>IF(OR($L1314="",NOT(COUNTIFS($L$2:$L1314,$L1314)=1)),"",SUMIFS($G:$G,$L:$L,$L1314))</f>
        <v/>
      </c>
      <c r="K1314" s="5" t="str">
        <f>IF(OR($L1314="",NOT(COUNTIFS($L$2:$L1314,$L1314)=1)),"",SUMIFS($I:$I,$L:$L,$L1314))</f>
        <v/>
      </c>
      <c r="L1314" s="6" t="str">
        <f t="shared" si="184"/>
        <v/>
      </c>
      <c r="M1314" s="6">
        <f t="shared" si="185"/>
        <v>53</v>
      </c>
      <c r="N1314" s="6">
        <f t="shared" si="186"/>
        <v>14</v>
      </c>
      <c r="O1314" s="9" t="str">
        <f>IF(AND($B1314&lt;&gt;"",$C1314&lt;&gt;"",$B1314&lt;=$C1314),INDEX(Szabalyok!$C:$C,$N1314),"")</f>
        <v/>
      </c>
      <c r="P1314">
        <f t="shared" si="188"/>
        <v>0</v>
      </c>
    </row>
    <row r="1315" spans="1:16" x14ac:dyDescent="0.35">
      <c r="A1315">
        <f t="shared" si="187"/>
        <v>0</v>
      </c>
      <c r="B1315" s="4" t="str">
        <f>IF($M1315&gt;300,"",IF(OR(INDEX(Bemenet!$E$2:$E$301,$M1315)="",INDEX(Bemenet!$F$2:$F$301,$M1315)=""),"",MAX(INDEX(Bemenet!$E$2:$E$301,$M1315),INDEX(Szabalyok!$A:$A,$N1315))))</f>
        <v/>
      </c>
      <c r="C1315" s="4" t="str">
        <f>IF($B1315="","",MIN(INDEX(Bemenet!$F$2:$F$301,$M1315),INDEX(Szabalyok!$B:$B,$N1315)))</f>
        <v/>
      </c>
      <c r="D1315" s="5" t="str">
        <f>IF(AND($B1315&lt;&gt;"",$C1315&lt;&gt;"",$B1315&lt;=$C1315),INDEX(Bemenet!$G$2:$G$301,$M1315),"")</f>
        <v/>
      </c>
      <c r="E1315" s="6" t="str">
        <f>IF(AND($B1315&lt;&gt;"",$C1315&lt;&gt;"",$B1315&lt;=$C1315),INDEX(Bemenet!$D$2:$D$301,$M1315),"")</f>
        <v/>
      </c>
      <c r="F1315" s="5" t="str">
        <f t="shared" si="180"/>
        <v/>
      </c>
      <c r="G1315" s="5" t="str">
        <f t="shared" si="181"/>
        <v/>
      </c>
      <c r="H1315" s="9" t="str">
        <f t="shared" si="182"/>
        <v/>
      </c>
      <c r="I1315" s="5" t="str">
        <f t="shared" si="183"/>
        <v/>
      </c>
      <c r="J1315" s="5" t="str">
        <f>IF(OR($L1315="",NOT(COUNTIFS($L$2:$L1315,$L1315)=1)),"",SUMIFS($G:$G,$L:$L,$L1315))</f>
        <v/>
      </c>
      <c r="K1315" s="5" t="str">
        <f>IF(OR($L1315="",NOT(COUNTIFS($L$2:$L1315,$L1315)=1)),"",SUMIFS($I:$I,$L:$L,$L1315))</f>
        <v/>
      </c>
      <c r="L1315" s="6" t="str">
        <f t="shared" si="184"/>
        <v/>
      </c>
      <c r="M1315" s="6">
        <f t="shared" si="185"/>
        <v>53</v>
      </c>
      <c r="N1315" s="6">
        <f t="shared" si="186"/>
        <v>15</v>
      </c>
      <c r="O1315" s="9" t="str">
        <f>IF(AND($B1315&lt;&gt;"",$C1315&lt;&gt;"",$B1315&lt;=$C1315),INDEX(Szabalyok!$C:$C,$N1315),"")</f>
        <v/>
      </c>
      <c r="P1315">
        <f t="shared" si="188"/>
        <v>0</v>
      </c>
    </row>
    <row r="1316" spans="1:16" x14ac:dyDescent="0.35">
      <c r="A1316">
        <f t="shared" si="187"/>
        <v>0</v>
      </c>
      <c r="B1316" s="4" t="str">
        <f>IF($M1316&gt;300,"",IF(OR(INDEX(Bemenet!$E$2:$E$301,$M1316)="",INDEX(Bemenet!$F$2:$F$301,$M1316)=""),"",MAX(INDEX(Bemenet!$E$2:$E$301,$M1316),INDEX(Szabalyok!$A:$A,$N1316))))</f>
        <v/>
      </c>
      <c r="C1316" s="4" t="str">
        <f>IF($B1316="","",MIN(INDEX(Bemenet!$F$2:$F$301,$M1316),INDEX(Szabalyok!$B:$B,$N1316)))</f>
        <v/>
      </c>
      <c r="D1316" s="5" t="str">
        <f>IF(AND($B1316&lt;&gt;"",$C1316&lt;&gt;"",$B1316&lt;=$C1316),INDEX(Bemenet!$G$2:$G$301,$M1316),"")</f>
        <v/>
      </c>
      <c r="E1316" s="6" t="str">
        <f>IF(AND($B1316&lt;&gt;"",$C1316&lt;&gt;"",$B1316&lt;=$C1316),INDEX(Bemenet!$D$2:$D$301,$M1316),"")</f>
        <v/>
      </c>
      <c r="F1316" s="5" t="str">
        <f t="shared" si="180"/>
        <v/>
      </c>
      <c r="G1316" s="5" t="str">
        <f t="shared" si="181"/>
        <v/>
      </c>
      <c r="H1316" s="9" t="str">
        <f t="shared" si="182"/>
        <v/>
      </c>
      <c r="I1316" s="5" t="str">
        <f t="shared" si="183"/>
        <v/>
      </c>
      <c r="J1316" s="5" t="str">
        <f>IF(OR($L1316="",NOT(COUNTIFS($L$2:$L1316,$L1316)=1)),"",SUMIFS($G:$G,$L:$L,$L1316))</f>
        <v/>
      </c>
      <c r="K1316" s="5" t="str">
        <f>IF(OR($L1316="",NOT(COUNTIFS($L$2:$L1316,$L1316)=1)),"",SUMIFS($I:$I,$L:$L,$L1316))</f>
        <v/>
      </c>
      <c r="L1316" s="6" t="str">
        <f t="shared" si="184"/>
        <v/>
      </c>
      <c r="M1316" s="6">
        <f t="shared" si="185"/>
        <v>53</v>
      </c>
      <c r="N1316" s="6">
        <f t="shared" si="186"/>
        <v>16</v>
      </c>
      <c r="O1316" s="9" t="str">
        <f>IF(AND($B1316&lt;&gt;"",$C1316&lt;&gt;"",$B1316&lt;=$C1316),INDEX(Szabalyok!$C:$C,$N1316),"")</f>
        <v/>
      </c>
      <c r="P1316">
        <f t="shared" si="188"/>
        <v>0</v>
      </c>
    </row>
    <row r="1317" spans="1:16" x14ac:dyDescent="0.35">
      <c r="A1317">
        <f t="shared" si="187"/>
        <v>0</v>
      </c>
      <c r="B1317" s="4" t="str">
        <f>IF($M1317&gt;300,"",IF(OR(INDEX(Bemenet!$E$2:$E$301,$M1317)="",INDEX(Bemenet!$F$2:$F$301,$M1317)=""),"",MAX(INDEX(Bemenet!$E$2:$E$301,$M1317),INDEX(Szabalyok!$A:$A,$N1317))))</f>
        <v/>
      </c>
      <c r="C1317" s="4" t="str">
        <f>IF($B1317="","",MIN(INDEX(Bemenet!$F$2:$F$301,$M1317),INDEX(Szabalyok!$B:$B,$N1317)))</f>
        <v/>
      </c>
      <c r="D1317" s="5" t="str">
        <f>IF(AND($B1317&lt;&gt;"",$C1317&lt;&gt;"",$B1317&lt;=$C1317),INDEX(Bemenet!$G$2:$G$301,$M1317),"")</f>
        <v/>
      </c>
      <c r="E1317" s="6" t="str">
        <f>IF(AND($B1317&lt;&gt;"",$C1317&lt;&gt;"",$B1317&lt;=$C1317),INDEX(Bemenet!$D$2:$D$301,$M1317),"")</f>
        <v/>
      </c>
      <c r="F1317" s="5" t="str">
        <f t="shared" si="180"/>
        <v/>
      </c>
      <c r="G1317" s="5" t="str">
        <f t="shared" si="181"/>
        <v/>
      </c>
      <c r="H1317" s="9" t="str">
        <f t="shared" si="182"/>
        <v/>
      </c>
      <c r="I1317" s="5" t="str">
        <f t="shared" si="183"/>
        <v/>
      </c>
      <c r="J1317" s="5" t="str">
        <f>IF(OR($L1317="",NOT(COUNTIFS($L$2:$L1317,$L1317)=1)),"",SUMIFS($G:$G,$L:$L,$L1317))</f>
        <v/>
      </c>
      <c r="K1317" s="5" t="str">
        <f>IF(OR($L1317="",NOT(COUNTIFS($L$2:$L1317,$L1317)=1)),"",SUMIFS($I:$I,$L:$L,$L1317))</f>
        <v/>
      </c>
      <c r="L1317" s="6" t="str">
        <f t="shared" si="184"/>
        <v/>
      </c>
      <c r="M1317" s="6">
        <f t="shared" si="185"/>
        <v>53</v>
      </c>
      <c r="N1317" s="6">
        <f t="shared" si="186"/>
        <v>17</v>
      </c>
      <c r="O1317" s="9" t="str">
        <f>IF(AND($B1317&lt;&gt;"",$C1317&lt;&gt;"",$B1317&lt;=$C1317),INDEX(Szabalyok!$C:$C,$N1317),"")</f>
        <v/>
      </c>
      <c r="P1317">
        <f t="shared" si="188"/>
        <v>0</v>
      </c>
    </row>
    <row r="1318" spans="1:16" x14ac:dyDescent="0.35">
      <c r="A1318">
        <f t="shared" si="187"/>
        <v>0</v>
      </c>
      <c r="B1318" s="4" t="str">
        <f>IF($M1318&gt;300,"",IF(OR(INDEX(Bemenet!$E$2:$E$301,$M1318)="",INDEX(Bemenet!$F$2:$F$301,$M1318)=""),"",MAX(INDEX(Bemenet!$E$2:$E$301,$M1318),INDEX(Szabalyok!$A:$A,$N1318))))</f>
        <v/>
      </c>
      <c r="C1318" s="4" t="str">
        <f>IF($B1318="","",MIN(INDEX(Bemenet!$F$2:$F$301,$M1318),INDEX(Szabalyok!$B:$B,$N1318)))</f>
        <v/>
      </c>
      <c r="D1318" s="5" t="str">
        <f>IF(AND($B1318&lt;&gt;"",$C1318&lt;&gt;"",$B1318&lt;=$C1318),INDEX(Bemenet!$G$2:$G$301,$M1318),"")</f>
        <v/>
      </c>
      <c r="E1318" s="6" t="str">
        <f>IF(AND($B1318&lt;&gt;"",$C1318&lt;&gt;"",$B1318&lt;=$C1318),INDEX(Bemenet!$D$2:$D$301,$M1318),"")</f>
        <v/>
      </c>
      <c r="F1318" s="5" t="str">
        <f t="shared" si="180"/>
        <v/>
      </c>
      <c r="G1318" s="5" t="str">
        <f t="shared" si="181"/>
        <v/>
      </c>
      <c r="H1318" s="9" t="str">
        <f t="shared" si="182"/>
        <v/>
      </c>
      <c r="I1318" s="5" t="str">
        <f t="shared" si="183"/>
        <v/>
      </c>
      <c r="J1318" s="5" t="str">
        <f>IF(OR($L1318="",NOT(COUNTIFS($L$2:$L1318,$L1318)=1)),"",SUMIFS($G:$G,$L:$L,$L1318))</f>
        <v/>
      </c>
      <c r="K1318" s="5" t="str">
        <f>IF(OR($L1318="",NOT(COUNTIFS($L$2:$L1318,$L1318)=1)),"",SUMIFS($I:$I,$L:$L,$L1318))</f>
        <v/>
      </c>
      <c r="L1318" s="6" t="str">
        <f t="shared" si="184"/>
        <v/>
      </c>
      <c r="M1318" s="6">
        <f t="shared" si="185"/>
        <v>53</v>
      </c>
      <c r="N1318" s="6">
        <f t="shared" si="186"/>
        <v>18</v>
      </c>
      <c r="O1318" s="9" t="str">
        <f>IF(AND($B1318&lt;&gt;"",$C1318&lt;&gt;"",$B1318&lt;=$C1318),INDEX(Szabalyok!$C:$C,$N1318),"")</f>
        <v/>
      </c>
      <c r="P1318">
        <f t="shared" si="188"/>
        <v>0</v>
      </c>
    </row>
    <row r="1319" spans="1:16" x14ac:dyDescent="0.35">
      <c r="A1319">
        <f t="shared" si="187"/>
        <v>0</v>
      </c>
      <c r="B1319" s="4" t="str">
        <f>IF($M1319&gt;300,"",IF(OR(INDEX(Bemenet!$E$2:$E$301,$M1319)="",INDEX(Bemenet!$F$2:$F$301,$M1319)=""),"",MAX(INDEX(Bemenet!$E$2:$E$301,$M1319),INDEX(Szabalyok!$A:$A,$N1319))))</f>
        <v/>
      </c>
      <c r="C1319" s="4" t="str">
        <f>IF($B1319="","",MIN(INDEX(Bemenet!$F$2:$F$301,$M1319),INDEX(Szabalyok!$B:$B,$N1319)))</f>
        <v/>
      </c>
      <c r="D1319" s="5" t="str">
        <f>IF(AND($B1319&lt;&gt;"",$C1319&lt;&gt;"",$B1319&lt;=$C1319),INDEX(Bemenet!$G$2:$G$301,$M1319),"")</f>
        <v/>
      </c>
      <c r="E1319" s="6" t="str">
        <f>IF(AND($B1319&lt;&gt;"",$C1319&lt;&gt;"",$B1319&lt;=$C1319),INDEX(Bemenet!$D$2:$D$301,$M1319),"")</f>
        <v/>
      </c>
      <c r="F1319" s="5" t="str">
        <f t="shared" si="180"/>
        <v/>
      </c>
      <c r="G1319" s="5" t="str">
        <f t="shared" si="181"/>
        <v/>
      </c>
      <c r="H1319" s="9" t="str">
        <f t="shared" si="182"/>
        <v/>
      </c>
      <c r="I1319" s="5" t="str">
        <f t="shared" si="183"/>
        <v/>
      </c>
      <c r="J1319" s="5" t="str">
        <f>IF(OR($L1319="",NOT(COUNTIFS($L$2:$L1319,$L1319)=1)),"",SUMIFS($G:$G,$L:$L,$L1319))</f>
        <v/>
      </c>
      <c r="K1319" s="5" t="str">
        <f>IF(OR($L1319="",NOT(COUNTIFS($L$2:$L1319,$L1319)=1)),"",SUMIFS($I:$I,$L:$L,$L1319))</f>
        <v/>
      </c>
      <c r="L1319" s="6" t="str">
        <f t="shared" si="184"/>
        <v/>
      </c>
      <c r="M1319" s="6">
        <f t="shared" si="185"/>
        <v>53</v>
      </c>
      <c r="N1319" s="6">
        <f t="shared" si="186"/>
        <v>19</v>
      </c>
      <c r="O1319" s="9" t="str">
        <f>IF(AND($B1319&lt;&gt;"",$C1319&lt;&gt;"",$B1319&lt;=$C1319),INDEX(Szabalyok!$C:$C,$N1319),"")</f>
        <v/>
      </c>
      <c r="P1319">
        <f t="shared" si="188"/>
        <v>0</v>
      </c>
    </row>
    <row r="1320" spans="1:16" x14ac:dyDescent="0.35">
      <c r="A1320">
        <f t="shared" si="187"/>
        <v>0</v>
      </c>
      <c r="B1320" s="4" t="str">
        <f>IF($M1320&gt;300,"",IF(OR(INDEX(Bemenet!$E$2:$E$301,$M1320)="",INDEX(Bemenet!$F$2:$F$301,$M1320)=""),"",MAX(INDEX(Bemenet!$E$2:$E$301,$M1320),INDEX(Szabalyok!$A:$A,$N1320))))</f>
        <v/>
      </c>
      <c r="C1320" s="4" t="str">
        <f>IF($B1320="","",MIN(INDEX(Bemenet!$F$2:$F$301,$M1320),INDEX(Szabalyok!$B:$B,$N1320)))</f>
        <v/>
      </c>
      <c r="D1320" s="5" t="str">
        <f>IF(AND($B1320&lt;&gt;"",$C1320&lt;&gt;"",$B1320&lt;=$C1320),INDEX(Bemenet!$G$2:$G$301,$M1320),"")</f>
        <v/>
      </c>
      <c r="E1320" s="6" t="str">
        <f>IF(AND($B1320&lt;&gt;"",$C1320&lt;&gt;"",$B1320&lt;=$C1320),INDEX(Bemenet!$D$2:$D$301,$M1320),"")</f>
        <v/>
      </c>
      <c r="F1320" s="5" t="str">
        <f t="shared" si="180"/>
        <v/>
      </c>
      <c r="G1320" s="5" t="str">
        <f t="shared" si="181"/>
        <v/>
      </c>
      <c r="H1320" s="9" t="str">
        <f t="shared" si="182"/>
        <v/>
      </c>
      <c r="I1320" s="5" t="str">
        <f t="shared" si="183"/>
        <v/>
      </c>
      <c r="J1320" s="5" t="str">
        <f>IF(OR($L1320="",NOT(COUNTIFS($L$2:$L1320,$L1320)=1)),"",SUMIFS($G:$G,$L:$L,$L1320))</f>
        <v/>
      </c>
      <c r="K1320" s="5" t="str">
        <f>IF(OR($L1320="",NOT(COUNTIFS($L$2:$L1320,$L1320)=1)),"",SUMIFS($I:$I,$L:$L,$L1320))</f>
        <v/>
      </c>
      <c r="L1320" s="6" t="str">
        <f t="shared" si="184"/>
        <v/>
      </c>
      <c r="M1320" s="6">
        <f t="shared" si="185"/>
        <v>53</v>
      </c>
      <c r="N1320" s="6">
        <f t="shared" si="186"/>
        <v>20</v>
      </c>
      <c r="O1320" s="9" t="str">
        <f>IF(AND($B1320&lt;&gt;"",$C1320&lt;&gt;"",$B1320&lt;=$C1320),INDEX(Szabalyok!$C:$C,$N1320),"")</f>
        <v/>
      </c>
      <c r="P1320">
        <f t="shared" si="188"/>
        <v>0</v>
      </c>
    </row>
    <row r="1321" spans="1:16" x14ac:dyDescent="0.35">
      <c r="A1321">
        <f t="shared" si="187"/>
        <v>0</v>
      </c>
      <c r="B1321" s="4" t="str">
        <f>IF($M1321&gt;300,"",IF(OR(INDEX(Bemenet!$E$2:$E$301,$M1321)="",INDEX(Bemenet!$F$2:$F$301,$M1321)=""),"",MAX(INDEX(Bemenet!$E$2:$E$301,$M1321),INDEX(Szabalyok!$A:$A,$N1321))))</f>
        <v/>
      </c>
      <c r="C1321" s="4" t="str">
        <f>IF($B1321="","",MIN(INDEX(Bemenet!$F$2:$F$301,$M1321),INDEX(Szabalyok!$B:$B,$N1321)))</f>
        <v/>
      </c>
      <c r="D1321" s="5" t="str">
        <f>IF(AND($B1321&lt;&gt;"",$C1321&lt;&gt;"",$B1321&lt;=$C1321),INDEX(Bemenet!$G$2:$G$301,$M1321),"")</f>
        <v/>
      </c>
      <c r="E1321" s="6" t="str">
        <f>IF(AND($B1321&lt;&gt;"",$C1321&lt;&gt;"",$B1321&lt;=$C1321),INDEX(Bemenet!$D$2:$D$301,$M1321),"")</f>
        <v/>
      </c>
      <c r="F1321" s="5" t="str">
        <f t="shared" si="180"/>
        <v/>
      </c>
      <c r="G1321" s="5" t="str">
        <f t="shared" si="181"/>
        <v/>
      </c>
      <c r="H1321" s="9" t="str">
        <f t="shared" si="182"/>
        <v/>
      </c>
      <c r="I1321" s="5" t="str">
        <f t="shared" si="183"/>
        <v/>
      </c>
      <c r="J1321" s="5" t="str">
        <f>IF(OR($L1321="",NOT(COUNTIFS($L$2:$L1321,$L1321)=1)),"",SUMIFS($G:$G,$L:$L,$L1321))</f>
        <v/>
      </c>
      <c r="K1321" s="5" t="str">
        <f>IF(OR($L1321="",NOT(COUNTIFS($L$2:$L1321,$L1321)=1)),"",SUMIFS($I:$I,$L:$L,$L1321))</f>
        <v/>
      </c>
      <c r="L1321" s="6" t="str">
        <f t="shared" si="184"/>
        <v/>
      </c>
      <c r="M1321" s="6">
        <f t="shared" si="185"/>
        <v>53</v>
      </c>
      <c r="N1321" s="6">
        <f t="shared" si="186"/>
        <v>21</v>
      </c>
      <c r="O1321" s="9" t="str">
        <f>IF(AND($B1321&lt;&gt;"",$C1321&lt;&gt;"",$B1321&lt;=$C1321),INDEX(Szabalyok!$C:$C,$N1321),"")</f>
        <v/>
      </c>
      <c r="P1321">
        <f t="shared" si="188"/>
        <v>0</v>
      </c>
    </row>
    <row r="1322" spans="1:16" x14ac:dyDescent="0.35">
      <c r="A1322">
        <f t="shared" si="187"/>
        <v>0</v>
      </c>
      <c r="B1322" s="4" t="str">
        <f>IF($M1322&gt;300,"",IF(OR(INDEX(Bemenet!$E$2:$E$301,$M1322)="",INDEX(Bemenet!$F$2:$F$301,$M1322)=""),"",MAX(INDEX(Bemenet!$E$2:$E$301,$M1322),INDEX(Szabalyok!$A:$A,$N1322))))</f>
        <v/>
      </c>
      <c r="C1322" s="4" t="str">
        <f>IF($B1322="","",MIN(INDEX(Bemenet!$F$2:$F$301,$M1322),INDEX(Szabalyok!$B:$B,$N1322)))</f>
        <v/>
      </c>
      <c r="D1322" s="5" t="str">
        <f>IF(AND($B1322&lt;&gt;"",$C1322&lt;&gt;"",$B1322&lt;=$C1322),INDEX(Bemenet!$G$2:$G$301,$M1322),"")</f>
        <v/>
      </c>
      <c r="E1322" s="6" t="str">
        <f>IF(AND($B1322&lt;&gt;"",$C1322&lt;&gt;"",$B1322&lt;=$C1322),INDEX(Bemenet!$D$2:$D$301,$M1322),"")</f>
        <v/>
      </c>
      <c r="F1322" s="5" t="str">
        <f t="shared" si="180"/>
        <v/>
      </c>
      <c r="G1322" s="5" t="str">
        <f t="shared" si="181"/>
        <v/>
      </c>
      <c r="H1322" s="9" t="str">
        <f t="shared" si="182"/>
        <v/>
      </c>
      <c r="I1322" s="5" t="str">
        <f t="shared" si="183"/>
        <v/>
      </c>
      <c r="J1322" s="5" t="str">
        <f>IF(OR($L1322="",NOT(COUNTIFS($L$2:$L1322,$L1322)=1)),"",SUMIFS($G:$G,$L:$L,$L1322))</f>
        <v/>
      </c>
      <c r="K1322" s="5" t="str">
        <f>IF(OR($L1322="",NOT(COUNTIFS($L$2:$L1322,$L1322)=1)),"",SUMIFS($I:$I,$L:$L,$L1322))</f>
        <v/>
      </c>
      <c r="L1322" s="6" t="str">
        <f t="shared" si="184"/>
        <v/>
      </c>
      <c r="M1322" s="6">
        <f t="shared" si="185"/>
        <v>53</v>
      </c>
      <c r="N1322" s="6">
        <f t="shared" si="186"/>
        <v>22</v>
      </c>
      <c r="O1322" s="9" t="str">
        <f>IF(AND($B1322&lt;&gt;"",$C1322&lt;&gt;"",$B1322&lt;=$C1322),INDEX(Szabalyok!$C:$C,$N1322),"")</f>
        <v/>
      </c>
      <c r="P1322">
        <f t="shared" si="188"/>
        <v>0</v>
      </c>
    </row>
    <row r="1323" spans="1:16" x14ac:dyDescent="0.35">
      <c r="A1323">
        <f t="shared" si="187"/>
        <v>0</v>
      </c>
      <c r="B1323" s="4" t="str">
        <f>IF($M1323&gt;300,"",IF(OR(INDEX(Bemenet!$E$2:$E$301,$M1323)="",INDEX(Bemenet!$F$2:$F$301,$M1323)=""),"",MAX(INDEX(Bemenet!$E$2:$E$301,$M1323),INDEX(Szabalyok!$A:$A,$N1323))))</f>
        <v/>
      </c>
      <c r="C1323" s="4" t="str">
        <f>IF($B1323="","",MIN(INDEX(Bemenet!$F$2:$F$301,$M1323),INDEX(Szabalyok!$B:$B,$N1323)))</f>
        <v/>
      </c>
      <c r="D1323" s="5" t="str">
        <f>IF(AND($B1323&lt;&gt;"",$C1323&lt;&gt;"",$B1323&lt;=$C1323),INDEX(Bemenet!$G$2:$G$301,$M1323),"")</f>
        <v/>
      </c>
      <c r="E1323" s="6" t="str">
        <f>IF(AND($B1323&lt;&gt;"",$C1323&lt;&gt;"",$B1323&lt;=$C1323),INDEX(Bemenet!$D$2:$D$301,$M1323),"")</f>
        <v/>
      </c>
      <c r="F1323" s="5" t="str">
        <f t="shared" si="180"/>
        <v/>
      </c>
      <c r="G1323" s="5" t="str">
        <f t="shared" si="181"/>
        <v/>
      </c>
      <c r="H1323" s="9" t="str">
        <f t="shared" si="182"/>
        <v/>
      </c>
      <c r="I1323" s="5" t="str">
        <f t="shared" si="183"/>
        <v/>
      </c>
      <c r="J1323" s="5" t="str">
        <f>IF(OR($L1323="",NOT(COUNTIFS($L$2:$L1323,$L1323)=1)),"",SUMIFS($G:$G,$L:$L,$L1323))</f>
        <v/>
      </c>
      <c r="K1323" s="5" t="str">
        <f>IF(OR($L1323="",NOT(COUNTIFS($L$2:$L1323,$L1323)=1)),"",SUMIFS($I:$I,$L:$L,$L1323))</f>
        <v/>
      </c>
      <c r="L1323" s="6" t="str">
        <f t="shared" si="184"/>
        <v/>
      </c>
      <c r="M1323" s="6">
        <f t="shared" si="185"/>
        <v>53</v>
      </c>
      <c r="N1323" s="6">
        <f t="shared" si="186"/>
        <v>23</v>
      </c>
      <c r="O1323" s="9" t="str">
        <f>IF(AND($B1323&lt;&gt;"",$C1323&lt;&gt;"",$B1323&lt;=$C1323),INDEX(Szabalyok!$C:$C,$N1323),"")</f>
        <v/>
      </c>
      <c r="P1323">
        <f t="shared" si="188"/>
        <v>0</v>
      </c>
    </row>
    <row r="1324" spans="1:16" x14ac:dyDescent="0.35">
      <c r="A1324">
        <f t="shared" si="187"/>
        <v>0</v>
      </c>
      <c r="B1324" s="4" t="str">
        <f>IF($M1324&gt;300,"",IF(OR(INDEX(Bemenet!$E$2:$E$301,$M1324)="",INDEX(Bemenet!$F$2:$F$301,$M1324)=""),"",MAX(INDEX(Bemenet!$E$2:$E$301,$M1324),INDEX(Szabalyok!$A:$A,$N1324))))</f>
        <v/>
      </c>
      <c r="C1324" s="4" t="str">
        <f>IF($B1324="","",MIN(INDEX(Bemenet!$F$2:$F$301,$M1324),INDEX(Szabalyok!$B:$B,$N1324)))</f>
        <v/>
      </c>
      <c r="D1324" s="5" t="str">
        <f>IF(AND($B1324&lt;&gt;"",$C1324&lt;&gt;"",$B1324&lt;=$C1324),INDEX(Bemenet!$G$2:$G$301,$M1324),"")</f>
        <v/>
      </c>
      <c r="E1324" s="6" t="str">
        <f>IF(AND($B1324&lt;&gt;"",$C1324&lt;&gt;"",$B1324&lt;=$C1324),INDEX(Bemenet!$D$2:$D$301,$M1324),"")</f>
        <v/>
      </c>
      <c r="F1324" s="5" t="str">
        <f t="shared" si="180"/>
        <v/>
      </c>
      <c r="G1324" s="5" t="str">
        <f t="shared" si="181"/>
        <v/>
      </c>
      <c r="H1324" s="9" t="str">
        <f t="shared" si="182"/>
        <v/>
      </c>
      <c r="I1324" s="5" t="str">
        <f t="shared" si="183"/>
        <v/>
      </c>
      <c r="J1324" s="5" t="str">
        <f>IF(OR($L1324="",NOT(COUNTIFS($L$2:$L1324,$L1324)=1)),"",SUMIFS($G:$G,$L:$L,$L1324))</f>
        <v/>
      </c>
      <c r="K1324" s="5" t="str">
        <f>IF(OR($L1324="",NOT(COUNTIFS($L$2:$L1324,$L1324)=1)),"",SUMIFS($I:$I,$L:$L,$L1324))</f>
        <v/>
      </c>
      <c r="L1324" s="6" t="str">
        <f t="shared" si="184"/>
        <v/>
      </c>
      <c r="M1324" s="6">
        <f t="shared" si="185"/>
        <v>53</v>
      </c>
      <c r="N1324" s="6">
        <f t="shared" si="186"/>
        <v>24</v>
      </c>
      <c r="O1324" s="9" t="str">
        <f>IF(AND($B1324&lt;&gt;"",$C1324&lt;&gt;"",$B1324&lt;=$C1324),INDEX(Szabalyok!$C:$C,$N1324),"")</f>
        <v/>
      </c>
      <c r="P1324">
        <f t="shared" si="188"/>
        <v>0</v>
      </c>
    </row>
    <row r="1325" spans="1:16" x14ac:dyDescent="0.35">
      <c r="A1325">
        <f t="shared" si="187"/>
        <v>0</v>
      </c>
      <c r="B1325" s="4" t="str">
        <f>IF($M1325&gt;300,"",IF(OR(INDEX(Bemenet!$E$2:$E$301,$M1325)="",INDEX(Bemenet!$F$2:$F$301,$M1325)=""),"",MAX(INDEX(Bemenet!$E$2:$E$301,$M1325),INDEX(Szabalyok!$A:$A,$N1325))))</f>
        <v/>
      </c>
      <c r="C1325" s="4" t="str">
        <f>IF($B1325="","",MIN(INDEX(Bemenet!$F$2:$F$301,$M1325),INDEX(Szabalyok!$B:$B,$N1325)))</f>
        <v/>
      </c>
      <c r="D1325" s="5" t="str">
        <f>IF(AND($B1325&lt;&gt;"",$C1325&lt;&gt;"",$B1325&lt;=$C1325),INDEX(Bemenet!$G$2:$G$301,$M1325),"")</f>
        <v/>
      </c>
      <c r="E1325" s="6" t="str">
        <f>IF(AND($B1325&lt;&gt;"",$C1325&lt;&gt;"",$B1325&lt;=$C1325),INDEX(Bemenet!$D$2:$D$301,$M1325),"")</f>
        <v/>
      </c>
      <c r="F1325" s="5" t="str">
        <f t="shared" si="180"/>
        <v/>
      </c>
      <c r="G1325" s="5" t="str">
        <f t="shared" si="181"/>
        <v/>
      </c>
      <c r="H1325" s="9" t="str">
        <f t="shared" si="182"/>
        <v/>
      </c>
      <c r="I1325" s="5" t="str">
        <f t="shared" si="183"/>
        <v/>
      </c>
      <c r="J1325" s="5" t="str">
        <f>IF(OR($L1325="",NOT(COUNTIFS($L$2:$L1325,$L1325)=1)),"",SUMIFS($G:$G,$L:$L,$L1325))</f>
        <v/>
      </c>
      <c r="K1325" s="5" t="str">
        <f>IF(OR($L1325="",NOT(COUNTIFS($L$2:$L1325,$L1325)=1)),"",SUMIFS($I:$I,$L:$L,$L1325))</f>
        <v/>
      </c>
      <c r="L1325" s="6" t="str">
        <f t="shared" si="184"/>
        <v/>
      </c>
      <c r="M1325" s="6">
        <f t="shared" si="185"/>
        <v>53</v>
      </c>
      <c r="N1325" s="6">
        <f t="shared" si="186"/>
        <v>25</v>
      </c>
      <c r="O1325" s="9" t="str">
        <f>IF(AND($B1325&lt;&gt;"",$C1325&lt;&gt;"",$B1325&lt;=$C1325),INDEX(Szabalyok!$C:$C,$N1325),"")</f>
        <v/>
      </c>
      <c r="P1325">
        <f t="shared" si="188"/>
        <v>0</v>
      </c>
    </row>
    <row r="1326" spans="1:16" x14ac:dyDescent="0.35">
      <c r="A1326">
        <f t="shared" si="187"/>
        <v>0</v>
      </c>
      <c r="B1326" s="4" t="str">
        <f>IF($M1326&gt;300,"",IF(OR(INDEX(Bemenet!$E$2:$E$301,$M1326)="",INDEX(Bemenet!$F$2:$F$301,$M1326)=""),"",MAX(INDEX(Bemenet!$E$2:$E$301,$M1326),INDEX(Szabalyok!$A:$A,$N1326))))</f>
        <v/>
      </c>
      <c r="C1326" s="4" t="str">
        <f>IF($B1326="","",MIN(INDEX(Bemenet!$F$2:$F$301,$M1326),INDEX(Szabalyok!$B:$B,$N1326)))</f>
        <v/>
      </c>
      <c r="D1326" s="5" t="str">
        <f>IF(AND($B1326&lt;&gt;"",$C1326&lt;&gt;"",$B1326&lt;=$C1326),INDEX(Bemenet!$G$2:$G$301,$M1326),"")</f>
        <v/>
      </c>
      <c r="E1326" s="6" t="str">
        <f>IF(AND($B1326&lt;&gt;"",$C1326&lt;&gt;"",$B1326&lt;=$C1326),INDEX(Bemenet!$D$2:$D$301,$M1326),"")</f>
        <v/>
      </c>
      <c r="F1326" s="5" t="str">
        <f t="shared" si="180"/>
        <v/>
      </c>
      <c r="G1326" s="5" t="str">
        <f t="shared" si="181"/>
        <v/>
      </c>
      <c r="H1326" s="9" t="str">
        <f t="shared" si="182"/>
        <v/>
      </c>
      <c r="I1326" s="5" t="str">
        <f t="shared" si="183"/>
        <v/>
      </c>
      <c r="J1326" s="5" t="str">
        <f>IF(OR($L1326="",NOT(COUNTIFS($L$2:$L1326,$L1326)=1)),"",SUMIFS($G:$G,$L:$L,$L1326))</f>
        <v/>
      </c>
      <c r="K1326" s="5" t="str">
        <f>IF(OR($L1326="",NOT(COUNTIFS($L$2:$L1326,$L1326)=1)),"",SUMIFS($I:$I,$L:$L,$L1326))</f>
        <v/>
      </c>
      <c r="L1326" s="6" t="str">
        <f t="shared" si="184"/>
        <v/>
      </c>
      <c r="M1326" s="6">
        <f t="shared" si="185"/>
        <v>53</v>
      </c>
      <c r="N1326" s="6">
        <f t="shared" si="186"/>
        <v>26</v>
      </c>
      <c r="O1326" s="9" t="str">
        <f>IF(AND($B1326&lt;&gt;"",$C1326&lt;&gt;"",$B1326&lt;=$C1326),INDEX(Szabalyok!$C:$C,$N1326),"")</f>
        <v/>
      </c>
      <c r="P1326">
        <f t="shared" si="188"/>
        <v>0</v>
      </c>
    </row>
    <row r="1327" spans="1:16" x14ac:dyDescent="0.35">
      <c r="A1327">
        <f t="shared" si="187"/>
        <v>0</v>
      </c>
      <c r="B1327" s="4" t="str">
        <f>IF($M1327&gt;300,"",IF(OR(INDEX(Bemenet!$E$2:$E$301,$M1327)="",INDEX(Bemenet!$F$2:$F$301,$M1327)=""),"",MAX(INDEX(Bemenet!$E$2:$E$301,$M1327),INDEX(Szabalyok!$A:$A,$N1327))))</f>
        <v/>
      </c>
      <c r="C1327" s="4" t="str">
        <f>IF($B1327="","",MIN(INDEX(Bemenet!$F$2:$F$301,$M1327),INDEX(Szabalyok!$B:$B,$N1327)))</f>
        <v/>
      </c>
      <c r="D1327" s="5" t="str">
        <f>IF(AND($B1327&lt;&gt;"",$C1327&lt;&gt;"",$B1327&lt;=$C1327),INDEX(Bemenet!$G$2:$G$301,$M1327),"")</f>
        <v/>
      </c>
      <c r="E1327" s="6" t="str">
        <f>IF(AND($B1327&lt;&gt;"",$C1327&lt;&gt;"",$B1327&lt;=$C1327),INDEX(Bemenet!$D$2:$D$301,$M1327),"")</f>
        <v/>
      </c>
      <c r="F1327" s="5" t="str">
        <f t="shared" si="180"/>
        <v/>
      </c>
      <c r="G1327" s="5" t="str">
        <f t="shared" si="181"/>
        <v/>
      </c>
      <c r="H1327" s="9" t="str">
        <f t="shared" si="182"/>
        <v/>
      </c>
      <c r="I1327" s="5" t="str">
        <f t="shared" si="183"/>
        <v/>
      </c>
      <c r="J1327" s="5" t="str">
        <f>IF(OR($L1327="",NOT(COUNTIFS($L$2:$L1327,$L1327)=1)),"",SUMIFS($G:$G,$L:$L,$L1327))</f>
        <v/>
      </c>
      <c r="K1327" s="5" t="str">
        <f>IF(OR($L1327="",NOT(COUNTIFS($L$2:$L1327,$L1327)=1)),"",SUMIFS($I:$I,$L:$L,$L1327))</f>
        <v/>
      </c>
      <c r="L1327" s="6" t="str">
        <f t="shared" si="184"/>
        <v/>
      </c>
      <c r="M1327" s="6">
        <f t="shared" si="185"/>
        <v>54</v>
      </c>
      <c r="N1327" s="6">
        <f t="shared" si="186"/>
        <v>2</v>
      </c>
      <c r="O1327" s="9" t="str">
        <f>IF(AND($B1327&lt;&gt;"",$C1327&lt;&gt;"",$B1327&lt;=$C1327),INDEX(Szabalyok!$C:$C,$N1327),"")</f>
        <v/>
      </c>
      <c r="P1327">
        <f t="shared" si="188"/>
        <v>0</v>
      </c>
    </row>
    <row r="1328" spans="1:16" x14ac:dyDescent="0.35">
      <c r="A1328">
        <f t="shared" si="187"/>
        <v>0</v>
      </c>
      <c r="B1328" s="4" t="str">
        <f>IF($M1328&gt;300,"",IF(OR(INDEX(Bemenet!$E$2:$E$301,$M1328)="",INDEX(Bemenet!$F$2:$F$301,$M1328)=""),"",MAX(INDEX(Bemenet!$E$2:$E$301,$M1328),INDEX(Szabalyok!$A:$A,$N1328))))</f>
        <v/>
      </c>
      <c r="C1328" s="4" t="str">
        <f>IF($B1328="","",MIN(INDEX(Bemenet!$F$2:$F$301,$M1328),INDEX(Szabalyok!$B:$B,$N1328)))</f>
        <v/>
      </c>
      <c r="D1328" s="5" t="str">
        <f>IF(AND($B1328&lt;&gt;"",$C1328&lt;&gt;"",$B1328&lt;=$C1328),INDEX(Bemenet!$G$2:$G$301,$M1328),"")</f>
        <v/>
      </c>
      <c r="E1328" s="6" t="str">
        <f>IF(AND($B1328&lt;&gt;"",$C1328&lt;&gt;"",$B1328&lt;=$C1328),INDEX(Bemenet!$D$2:$D$301,$M1328),"")</f>
        <v/>
      </c>
      <c r="F1328" s="5" t="str">
        <f t="shared" si="180"/>
        <v/>
      </c>
      <c r="G1328" s="5" t="str">
        <f t="shared" si="181"/>
        <v/>
      </c>
      <c r="H1328" s="9" t="str">
        <f t="shared" si="182"/>
        <v/>
      </c>
      <c r="I1328" s="5" t="str">
        <f t="shared" si="183"/>
        <v/>
      </c>
      <c r="J1328" s="5" t="str">
        <f>IF(OR($L1328="",NOT(COUNTIFS($L$2:$L1328,$L1328)=1)),"",SUMIFS($G:$G,$L:$L,$L1328))</f>
        <v/>
      </c>
      <c r="K1328" s="5" t="str">
        <f>IF(OR($L1328="",NOT(COUNTIFS($L$2:$L1328,$L1328)=1)),"",SUMIFS($I:$I,$L:$L,$L1328))</f>
        <v/>
      </c>
      <c r="L1328" s="6" t="str">
        <f t="shared" si="184"/>
        <v/>
      </c>
      <c r="M1328" s="6">
        <f t="shared" si="185"/>
        <v>54</v>
      </c>
      <c r="N1328" s="6">
        <f t="shared" si="186"/>
        <v>3</v>
      </c>
      <c r="O1328" s="9" t="str">
        <f>IF(AND($B1328&lt;&gt;"",$C1328&lt;&gt;"",$B1328&lt;=$C1328),INDEX(Szabalyok!$C:$C,$N1328),"")</f>
        <v/>
      </c>
      <c r="P1328">
        <f t="shared" si="188"/>
        <v>0</v>
      </c>
    </row>
    <row r="1329" spans="1:16" x14ac:dyDescent="0.35">
      <c r="A1329">
        <f t="shared" si="187"/>
        <v>0</v>
      </c>
      <c r="B1329" s="4" t="str">
        <f>IF($M1329&gt;300,"",IF(OR(INDEX(Bemenet!$E$2:$E$301,$M1329)="",INDEX(Bemenet!$F$2:$F$301,$M1329)=""),"",MAX(INDEX(Bemenet!$E$2:$E$301,$M1329),INDEX(Szabalyok!$A:$A,$N1329))))</f>
        <v/>
      </c>
      <c r="C1329" s="4" t="str">
        <f>IF($B1329="","",MIN(INDEX(Bemenet!$F$2:$F$301,$M1329),INDEX(Szabalyok!$B:$B,$N1329)))</f>
        <v/>
      </c>
      <c r="D1329" s="5" t="str">
        <f>IF(AND($B1329&lt;&gt;"",$C1329&lt;&gt;"",$B1329&lt;=$C1329),INDEX(Bemenet!$G$2:$G$301,$M1329),"")</f>
        <v/>
      </c>
      <c r="E1329" s="6" t="str">
        <f>IF(AND($B1329&lt;&gt;"",$C1329&lt;&gt;"",$B1329&lt;=$C1329),INDEX(Bemenet!$D$2:$D$301,$M1329),"")</f>
        <v/>
      </c>
      <c r="F1329" s="5" t="str">
        <f t="shared" si="180"/>
        <v/>
      </c>
      <c r="G1329" s="5" t="str">
        <f t="shared" si="181"/>
        <v/>
      </c>
      <c r="H1329" s="9" t="str">
        <f t="shared" si="182"/>
        <v/>
      </c>
      <c r="I1329" s="5" t="str">
        <f t="shared" si="183"/>
        <v/>
      </c>
      <c r="J1329" s="5" t="str">
        <f>IF(OR($L1329="",NOT(COUNTIFS($L$2:$L1329,$L1329)=1)),"",SUMIFS($G:$G,$L:$L,$L1329))</f>
        <v/>
      </c>
      <c r="K1329" s="5" t="str">
        <f>IF(OR($L1329="",NOT(COUNTIFS($L$2:$L1329,$L1329)=1)),"",SUMIFS($I:$I,$L:$L,$L1329))</f>
        <v/>
      </c>
      <c r="L1329" s="6" t="str">
        <f t="shared" si="184"/>
        <v/>
      </c>
      <c r="M1329" s="6">
        <f t="shared" si="185"/>
        <v>54</v>
      </c>
      <c r="N1329" s="6">
        <f t="shared" si="186"/>
        <v>4</v>
      </c>
      <c r="O1329" s="9" t="str">
        <f>IF(AND($B1329&lt;&gt;"",$C1329&lt;&gt;"",$B1329&lt;=$C1329),INDEX(Szabalyok!$C:$C,$N1329),"")</f>
        <v/>
      </c>
      <c r="P1329">
        <f t="shared" si="188"/>
        <v>0</v>
      </c>
    </row>
    <row r="1330" spans="1:16" x14ac:dyDescent="0.35">
      <c r="A1330">
        <f t="shared" si="187"/>
        <v>0</v>
      </c>
      <c r="B1330" s="4" t="str">
        <f>IF($M1330&gt;300,"",IF(OR(INDEX(Bemenet!$E$2:$E$301,$M1330)="",INDEX(Bemenet!$F$2:$F$301,$M1330)=""),"",MAX(INDEX(Bemenet!$E$2:$E$301,$M1330),INDEX(Szabalyok!$A:$A,$N1330))))</f>
        <v/>
      </c>
      <c r="C1330" s="4" t="str">
        <f>IF($B1330="","",MIN(INDEX(Bemenet!$F$2:$F$301,$M1330),INDEX(Szabalyok!$B:$B,$N1330)))</f>
        <v/>
      </c>
      <c r="D1330" s="5" t="str">
        <f>IF(AND($B1330&lt;&gt;"",$C1330&lt;&gt;"",$B1330&lt;=$C1330),INDEX(Bemenet!$G$2:$G$301,$M1330),"")</f>
        <v/>
      </c>
      <c r="E1330" s="6" t="str">
        <f>IF(AND($B1330&lt;&gt;"",$C1330&lt;&gt;"",$B1330&lt;=$C1330),INDEX(Bemenet!$D$2:$D$301,$M1330),"")</f>
        <v/>
      </c>
      <c r="F1330" s="5" t="str">
        <f t="shared" si="180"/>
        <v/>
      </c>
      <c r="G1330" s="5" t="str">
        <f t="shared" si="181"/>
        <v/>
      </c>
      <c r="H1330" s="9" t="str">
        <f t="shared" si="182"/>
        <v/>
      </c>
      <c r="I1330" s="5" t="str">
        <f t="shared" si="183"/>
        <v/>
      </c>
      <c r="J1330" s="5" t="str">
        <f>IF(OR($L1330="",NOT(COUNTIFS($L$2:$L1330,$L1330)=1)),"",SUMIFS($G:$G,$L:$L,$L1330))</f>
        <v/>
      </c>
      <c r="K1330" s="5" t="str">
        <f>IF(OR($L1330="",NOT(COUNTIFS($L$2:$L1330,$L1330)=1)),"",SUMIFS($I:$I,$L:$L,$L1330))</f>
        <v/>
      </c>
      <c r="L1330" s="6" t="str">
        <f t="shared" si="184"/>
        <v/>
      </c>
      <c r="M1330" s="6">
        <f t="shared" si="185"/>
        <v>54</v>
      </c>
      <c r="N1330" s="6">
        <f t="shared" si="186"/>
        <v>5</v>
      </c>
      <c r="O1330" s="9" t="str">
        <f>IF(AND($B1330&lt;&gt;"",$C1330&lt;&gt;"",$B1330&lt;=$C1330),INDEX(Szabalyok!$C:$C,$N1330),"")</f>
        <v/>
      </c>
      <c r="P1330">
        <f t="shared" si="188"/>
        <v>0</v>
      </c>
    </row>
    <row r="1331" spans="1:16" x14ac:dyDescent="0.35">
      <c r="A1331">
        <f t="shared" si="187"/>
        <v>0</v>
      </c>
      <c r="B1331" s="4" t="str">
        <f>IF($M1331&gt;300,"",IF(OR(INDEX(Bemenet!$E$2:$E$301,$M1331)="",INDEX(Bemenet!$F$2:$F$301,$M1331)=""),"",MAX(INDEX(Bemenet!$E$2:$E$301,$M1331),INDEX(Szabalyok!$A:$A,$N1331))))</f>
        <v/>
      </c>
      <c r="C1331" s="4" t="str">
        <f>IF($B1331="","",MIN(INDEX(Bemenet!$F$2:$F$301,$M1331),INDEX(Szabalyok!$B:$B,$N1331)))</f>
        <v/>
      </c>
      <c r="D1331" s="5" t="str">
        <f>IF(AND($B1331&lt;&gt;"",$C1331&lt;&gt;"",$B1331&lt;=$C1331),INDEX(Bemenet!$G$2:$G$301,$M1331),"")</f>
        <v/>
      </c>
      <c r="E1331" s="6" t="str">
        <f>IF(AND($B1331&lt;&gt;"",$C1331&lt;&gt;"",$B1331&lt;=$C1331),INDEX(Bemenet!$D$2:$D$301,$M1331),"")</f>
        <v/>
      </c>
      <c r="F1331" s="5" t="str">
        <f t="shared" si="180"/>
        <v/>
      </c>
      <c r="G1331" s="5" t="str">
        <f t="shared" si="181"/>
        <v/>
      </c>
      <c r="H1331" s="9" t="str">
        <f t="shared" si="182"/>
        <v/>
      </c>
      <c r="I1331" s="5" t="str">
        <f t="shared" si="183"/>
        <v/>
      </c>
      <c r="J1331" s="5" t="str">
        <f>IF(OR($L1331="",NOT(COUNTIFS($L$2:$L1331,$L1331)=1)),"",SUMIFS($G:$G,$L:$L,$L1331))</f>
        <v/>
      </c>
      <c r="K1331" s="5" t="str">
        <f>IF(OR($L1331="",NOT(COUNTIFS($L$2:$L1331,$L1331)=1)),"",SUMIFS($I:$I,$L:$L,$L1331))</f>
        <v/>
      </c>
      <c r="L1331" s="6" t="str">
        <f t="shared" si="184"/>
        <v/>
      </c>
      <c r="M1331" s="6">
        <f t="shared" si="185"/>
        <v>54</v>
      </c>
      <c r="N1331" s="6">
        <f t="shared" si="186"/>
        <v>6</v>
      </c>
      <c r="O1331" s="9" t="str">
        <f>IF(AND($B1331&lt;&gt;"",$C1331&lt;&gt;"",$B1331&lt;=$C1331),INDEX(Szabalyok!$C:$C,$N1331),"")</f>
        <v/>
      </c>
      <c r="P1331">
        <f t="shared" si="188"/>
        <v>0</v>
      </c>
    </row>
    <row r="1332" spans="1:16" x14ac:dyDescent="0.35">
      <c r="A1332">
        <f t="shared" si="187"/>
        <v>0</v>
      </c>
      <c r="B1332" s="4" t="str">
        <f>IF($M1332&gt;300,"",IF(OR(INDEX(Bemenet!$E$2:$E$301,$M1332)="",INDEX(Bemenet!$F$2:$F$301,$M1332)=""),"",MAX(INDEX(Bemenet!$E$2:$E$301,$M1332),INDEX(Szabalyok!$A:$A,$N1332))))</f>
        <v/>
      </c>
      <c r="C1332" s="4" t="str">
        <f>IF($B1332="","",MIN(INDEX(Bemenet!$F$2:$F$301,$M1332),INDEX(Szabalyok!$B:$B,$N1332)))</f>
        <v/>
      </c>
      <c r="D1332" s="5" t="str">
        <f>IF(AND($B1332&lt;&gt;"",$C1332&lt;&gt;"",$B1332&lt;=$C1332),INDEX(Bemenet!$G$2:$G$301,$M1332),"")</f>
        <v/>
      </c>
      <c r="E1332" s="6" t="str">
        <f>IF(AND($B1332&lt;&gt;"",$C1332&lt;&gt;"",$B1332&lt;=$C1332),INDEX(Bemenet!$D$2:$D$301,$M1332),"")</f>
        <v/>
      </c>
      <c r="F1332" s="5" t="str">
        <f t="shared" si="180"/>
        <v/>
      </c>
      <c r="G1332" s="5" t="str">
        <f t="shared" si="181"/>
        <v/>
      </c>
      <c r="H1332" s="9" t="str">
        <f t="shared" si="182"/>
        <v/>
      </c>
      <c r="I1332" s="5" t="str">
        <f t="shared" si="183"/>
        <v/>
      </c>
      <c r="J1332" s="5" t="str">
        <f>IF(OR($L1332="",NOT(COUNTIFS($L$2:$L1332,$L1332)=1)),"",SUMIFS($G:$G,$L:$L,$L1332))</f>
        <v/>
      </c>
      <c r="K1332" s="5" t="str">
        <f>IF(OR($L1332="",NOT(COUNTIFS($L$2:$L1332,$L1332)=1)),"",SUMIFS($I:$I,$L:$L,$L1332))</f>
        <v/>
      </c>
      <c r="L1332" s="6" t="str">
        <f t="shared" si="184"/>
        <v/>
      </c>
      <c r="M1332" s="6">
        <f t="shared" si="185"/>
        <v>54</v>
      </c>
      <c r="N1332" s="6">
        <f t="shared" si="186"/>
        <v>7</v>
      </c>
      <c r="O1332" s="9" t="str">
        <f>IF(AND($B1332&lt;&gt;"",$C1332&lt;&gt;"",$B1332&lt;=$C1332),INDEX(Szabalyok!$C:$C,$N1332),"")</f>
        <v/>
      </c>
      <c r="P1332">
        <f t="shared" si="188"/>
        <v>0</v>
      </c>
    </row>
    <row r="1333" spans="1:16" x14ac:dyDescent="0.35">
      <c r="A1333">
        <f t="shared" si="187"/>
        <v>0</v>
      </c>
      <c r="B1333" s="4" t="str">
        <f>IF($M1333&gt;300,"",IF(OR(INDEX(Bemenet!$E$2:$E$301,$M1333)="",INDEX(Bemenet!$F$2:$F$301,$M1333)=""),"",MAX(INDEX(Bemenet!$E$2:$E$301,$M1333),INDEX(Szabalyok!$A:$A,$N1333))))</f>
        <v/>
      </c>
      <c r="C1333" s="4" t="str">
        <f>IF($B1333="","",MIN(INDEX(Bemenet!$F$2:$F$301,$M1333),INDEX(Szabalyok!$B:$B,$N1333)))</f>
        <v/>
      </c>
      <c r="D1333" s="5" t="str">
        <f>IF(AND($B1333&lt;&gt;"",$C1333&lt;&gt;"",$B1333&lt;=$C1333),INDEX(Bemenet!$G$2:$G$301,$M1333),"")</f>
        <v/>
      </c>
      <c r="E1333" s="6" t="str">
        <f>IF(AND($B1333&lt;&gt;"",$C1333&lt;&gt;"",$B1333&lt;=$C1333),INDEX(Bemenet!$D$2:$D$301,$M1333),"")</f>
        <v/>
      </c>
      <c r="F1333" s="5" t="str">
        <f t="shared" si="180"/>
        <v/>
      </c>
      <c r="G1333" s="5" t="str">
        <f t="shared" si="181"/>
        <v/>
      </c>
      <c r="H1333" s="9" t="str">
        <f t="shared" si="182"/>
        <v/>
      </c>
      <c r="I1333" s="5" t="str">
        <f t="shared" si="183"/>
        <v/>
      </c>
      <c r="J1333" s="5" t="str">
        <f>IF(OR($L1333="",NOT(COUNTIFS($L$2:$L1333,$L1333)=1)),"",SUMIFS($G:$G,$L:$L,$L1333))</f>
        <v/>
      </c>
      <c r="K1333" s="5" t="str">
        <f>IF(OR($L1333="",NOT(COUNTIFS($L$2:$L1333,$L1333)=1)),"",SUMIFS($I:$I,$L:$L,$L1333))</f>
        <v/>
      </c>
      <c r="L1333" s="6" t="str">
        <f t="shared" si="184"/>
        <v/>
      </c>
      <c r="M1333" s="6">
        <f t="shared" si="185"/>
        <v>54</v>
      </c>
      <c r="N1333" s="6">
        <f t="shared" si="186"/>
        <v>8</v>
      </c>
      <c r="O1333" s="9" t="str">
        <f>IF(AND($B1333&lt;&gt;"",$C1333&lt;&gt;"",$B1333&lt;=$C1333),INDEX(Szabalyok!$C:$C,$N1333),"")</f>
        <v/>
      </c>
      <c r="P1333">
        <f t="shared" si="188"/>
        <v>0</v>
      </c>
    </row>
    <row r="1334" spans="1:16" x14ac:dyDescent="0.35">
      <c r="A1334">
        <f t="shared" si="187"/>
        <v>0</v>
      </c>
      <c r="B1334" s="4" t="str">
        <f>IF($M1334&gt;300,"",IF(OR(INDEX(Bemenet!$E$2:$E$301,$M1334)="",INDEX(Bemenet!$F$2:$F$301,$M1334)=""),"",MAX(INDEX(Bemenet!$E$2:$E$301,$M1334),INDEX(Szabalyok!$A:$A,$N1334))))</f>
        <v/>
      </c>
      <c r="C1334" s="4" t="str">
        <f>IF($B1334="","",MIN(INDEX(Bemenet!$F$2:$F$301,$M1334),INDEX(Szabalyok!$B:$B,$N1334)))</f>
        <v/>
      </c>
      <c r="D1334" s="5" t="str">
        <f>IF(AND($B1334&lt;&gt;"",$C1334&lt;&gt;"",$B1334&lt;=$C1334),INDEX(Bemenet!$G$2:$G$301,$M1334),"")</f>
        <v/>
      </c>
      <c r="E1334" s="6" t="str">
        <f>IF(AND($B1334&lt;&gt;"",$C1334&lt;&gt;"",$B1334&lt;=$C1334),INDEX(Bemenet!$D$2:$D$301,$M1334),"")</f>
        <v/>
      </c>
      <c r="F1334" s="5" t="str">
        <f t="shared" si="180"/>
        <v/>
      </c>
      <c r="G1334" s="5" t="str">
        <f t="shared" si="181"/>
        <v/>
      </c>
      <c r="H1334" s="9" t="str">
        <f t="shared" si="182"/>
        <v/>
      </c>
      <c r="I1334" s="5" t="str">
        <f t="shared" si="183"/>
        <v/>
      </c>
      <c r="J1334" s="5" t="str">
        <f>IF(OR($L1334="",NOT(COUNTIFS($L$2:$L1334,$L1334)=1)),"",SUMIFS($G:$G,$L:$L,$L1334))</f>
        <v/>
      </c>
      <c r="K1334" s="5" t="str">
        <f>IF(OR($L1334="",NOT(COUNTIFS($L$2:$L1334,$L1334)=1)),"",SUMIFS($I:$I,$L:$L,$L1334))</f>
        <v/>
      </c>
      <c r="L1334" s="6" t="str">
        <f t="shared" si="184"/>
        <v/>
      </c>
      <c r="M1334" s="6">
        <f t="shared" si="185"/>
        <v>54</v>
      </c>
      <c r="N1334" s="6">
        <f t="shared" si="186"/>
        <v>9</v>
      </c>
      <c r="O1334" s="9" t="str">
        <f>IF(AND($B1334&lt;&gt;"",$C1334&lt;&gt;"",$B1334&lt;=$C1334),INDEX(Szabalyok!$C:$C,$N1334),"")</f>
        <v/>
      </c>
      <c r="P1334">
        <f t="shared" si="188"/>
        <v>0</v>
      </c>
    </row>
    <row r="1335" spans="1:16" x14ac:dyDescent="0.35">
      <c r="A1335">
        <f t="shared" si="187"/>
        <v>0</v>
      </c>
      <c r="B1335" s="4" t="str">
        <f>IF($M1335&gt;300,"",IF(OR(INDEX(Bemenet!$E$2:$E$301,$M1335)="",INDEX(Bemenet!$F$2:$F$301,$M1335)=""),"",MAX(INDEX(Bemenet!$E$2:$E$301,$M1335),INDEX(Szabalyok!$A:$A,$N1335))))</f>
        <v/>
      </c>
      <c r="C1335" s="4" t="str">
        <f>IF($B1335="","",MIN(INDEX(Bemenet!$F$2:$F$301,$M1335),INDEX(Szabalyok!$B:$B,$N1335)))</f>
        <v/>
      </c>
      <c r="D1335" s="5" t="str">
        <f>IF(AND($B1335&lt;&gt;"",$C1335&lt;&gt;"",$B1335&lt;=$C1335),INDEX(Bemenet!$G$2:$G$301,$M1335),"")</f>
        <v/>
      </c>
      <c r="E1335" s="6" t="str">
        <f>IF(AND($B1335&lt;&gt;"",$C1335&lt;&gt;"",$B1335&lt;=$C1335),INDEX(Bemenet!$D$2:$D$301,$M1335),"")</f>
        <v/>
      </c>
      <c r="F1335" s="5" t="str">
        <f t="shared" si="180"/>
        <v/>
      </c>
      <c r="G1335" s="5" t="str">
        <f t="shared" si="181"/>
        <v/>
      </c>
      <c r="H1335" s="9" t="str">
        <f t="shared" si="182"/>
        <v/>
      </c>
      <c r="I1335" s="5" t="str">
        <f t="shared" si="183"/>
        <v/>
      </c>
      <c r="J1335" s="5" t="str">
        <f>IF(OR($L1335="",NOT(COUNTIFS($L$2:$L1335,$L1335)=1)),"",SUMIFS($G:$G,$L:$L,$L1335))</f>
        <v/>
      </c>
      <c r="K1335" s="5" t="str">
        <f>IF(OR($L1335="",NOT(COUNTIFS($L$2:$L1335,$L1335)=1)),"",SUMIFS($I:$I,$L:$L,$L1335))</f>
        <v/>
      </c>
      <c r="L1335" s="6" t="str">
        <f t="shared" si="184"/>
        <v/>
      </c>
      <c r="M1335" s="6">
        <f t="shared" si="185"/>
        <v>54</v>
      </c>
      <c r="N1335" s="6">
        <f t="shared" si="186"/>
        <v>10</v>
      </c>
      <c r="O1335" s="9" t="str">
        <f>IF(AND($B1335&lt;&gt;"",$C1335&lt;&gt;"",$B1335&lt;=$C1335),INDEX(Szabalyok!$C:$C,$N1335),"")</f>
        <v/>
      </c>
      <c r="P1335">
        <f t="shared" si="188"/>
        <v>0</v>
      </c>
    </row>
    <row r="1336" spans="1:16" x14ac:dyDescent="0.35">
      <c r="A1336">
        <f t="shared" si="187"/>
        <v>0</v>
      </c>
      <c r="B1336" s="4" t="str">
        <f>IF($M1336&gt;300,"",IF(OR(INDEX(Bemenet!$E$2:$E$301,$M1336)="",INDEX(Bemenet!$F$2:$F$301,$M1336)=""),"",MAX(INDEX(Bemenet!$E$2:$E$301,$M1336),INDEX(Szabalyok!$A:$A,$N1336))))</f>
        <v/>
      </c>
      <c r="C1336" s="4" t="str">
        <f>IF($B1336="","",MIN(INDEX(Bemenet!$F$2:$F$301,$M1336),INDEX(Szabalyok!$B:$B,$N1336)))</f>
        <v/>
      </c>
      <c r="D1336" s="5" t="str">
        <f>IF(AND($B1336&lt;&gt;"",$C1336&lt;&gt;"",$B1336&lt;=$C1336),INDEX(Bemenet!$G$2:$G$301,$M1336),"")</f>
        <v/>
      </c>
      <c r="E1336" s="6" t="str">
        <f>IF(AND($B1336&lt;&gt;"",$C1336&lt;&gt;"",$B1336&lt;=$C1336),INDEX(Bemenet!$D$2:$D$301,$M1336),"")</f>
        <v/>
      </c>
      <c r="F1336" s="5" t="str">
        <f t="shared" si="180"/>
        <v/>
      </c>
      <c r="G1336" s="5" t="str">
        <f t="shared" si="181"/>
        <v/>
      </c>
      <c r="H1336" s="9" t="str">
        <f t="shared" si="182"/>
        <v/>
      </c>
      <c r="I1336" s="5" t="str">
        <f t="shared" si="183"/>
        <v/>
      </c>
      <c r="J1336" s="5" t="str">
        <f>IF(OR($L1336="",NOT(COUNTIFS($L$2:$L1336,$L1336)=1)),"",SUMIFS($G:$G,$L:$L,$L1336))</f>
        <v/>
      </c>
      <c r="K1336" s="5" t="str">
        <f>IF(OR($L1336="",NOT(COUNTIFS($L$2:$L1336,$L1336)=1)),"",SUMIFS($I:$I,$L:$L,$L1336))</f>
        <v/>
      </c>
      <c r="L1336" s="6" t="str">
        <f t="shared" si="184"/>
        <v/>
      </c>
      <c r="M1336" s="6">
        <f t="shared" si="185"/>
        <v>54</v>
      </c>
      <c r="N1336" s="6">
        <f t="shared" si="186"/>
        <v>11</v>
      </c>
      <c r="O1336" s="9" t="str">
        <f>IF(AND($B1336&lt;&gt;"",$C1336&lt;&gt;"",$B1336&lt;=$C1336),INDEX(Szabalyok!$C:$C,$N1336),"")</f>
        <v/>
      </c>
      <c r="P1336">
        <f t="shared" si="188"/>
        <v>0</v>
      </c>
    </row>
    <row r="1337" spans="1:16" x14ac:dyDescent="0.35">
      <c r="A1337">
        <f t="shared" si="187"/>
        <v>0</v>
      </c>
      <c r="B1337" s="4" t="str">
        <f>IF($M1337&gt;300,"",IF(OR(INDEX(Bemenet!$E$2:$E$301,$M1337)="",INDEX(Bemenet!$F$2:$F$301,$M1337)=""),"",MAX(INDEX(Bemenet!$E$2:$E$301,$M1337),INDEX(Szabalyok!$A:$A,$N1337))))</f>
        <v/>
      </c>
      <c r="C1337" s="4" t="str">
        <f>IF($B1337="","",MIN(INDEX(Bemenet!$F$2:$F$301,$M1337),INDEX(Szabalyok!$B:$B,$N1337)))</f>
        <v/>
      </c>
      <c r="D1337" s="5" t="str">
        <f>IF(AND($B1337&lt;&gt;"",$C1337&lt;&gt;"",$B1337&lt;=$C1337),INDEX(Bemenet!$G$2:$G$301,$M1337),"")</f>
        <v/>
      </c>
      <c r="E1337" s="6" t="str">
        <f>IF(AND($B1337&lt;&gt;"",$C1337&lt;&gt;"",$B1337&lt;=$C1337),INDEX(Bemenet!$D$2:$D$301,$M1337),"")</f>
        <v/>
      </c>
      <c r="F1337" s="5" t="str">
        <f t="shared" si="180"/>
        <v/>
      </c>
      <c r="G1337" s="5" t="str">
        <f t="shared" si="181"/>
        <v/>
      </c>
      <c r="H1337" s="9" t="str">
        <f t="shared" si="182"/>
        <v/>
      </c>
      <c r="I1337" s="5" t="str">
        <f t="shared" si="183"/>
        <v/>
      </c>
      <c r="J1337" s="5" t="str">
        <f>IF(OR($L1337="",NOT(COUNTIFS($L$2:$L1337,$L1337)=1)),"",SUMIFS($G:$G,$L:$L,$L1337))</f>
        <v/>
      </c>
      <c r="K1337" s="5" t="str">
        <f>IF(OR($L1337="",NOT(COUNTIFS($L$2:$L1337,$L1337)=1)),"",SUMIFS($I:$I,$L:$L,$L1337))</f>
        <v/>
      </c>
      <c r="L1337" s="6" t="str">
        <f t="shared" si="184"/>
        <v/>
      </c>
      <c r="M1337" s="6">
        <f t="shared" si="185"/>
        <v>54</v>
      </c>
      <c r="N1337" s="6">
        <f t="shared" si="186"/>
        <v>12</v>
      </c>
      <c r="O1337" s="9" t="str">
        <f>IF(AND($B1337&lt;&gt;"",$C1337&lt;&gt;"",$B1337&lt;=$C1337),INDEX(Szabalyok!$C:$C,$N1337),"")</f>
        <v/>
      </c>
      <c r="P1337">
        <f t="shared" si="188"/>
        <v>0</v>
      </c>
    </row>
    <row r="1338" spans="1:16" x14ac:dyDescent="0.35">
      <c r="A1338">
        <f t="shared" si="187"/>
        <v>0</v>
      </c>
      <c r="B1338" s="4" t="str">
        <f>IF($M1338&gt;300,"",IF(OR(INDEX(Bemenet!$E$2:$E$301,$M1338)="",INDEX(Bemenet!$F$2:$F$301,$M1338)=""),"",MAX(INDEX(Bemenet!$E$2:$E$301,$M1338),INDEX(Szabalyok!$A:$A,$N1338))))</f>
        <v/>
      </c>
      <c r="C1338" s="4" t="str">
        <f>IF($B1338="","",MIN(INDEX(Bemenet!$F$2:$F$301,$M1338),INDEX(Szabalyok!$B:$B,$N1338)))</f>
        <v/>
      </c>
      <c r="D1338" s="5" t="str">
        <f>IF(AND($B1338&lt;&gt;"",$C1338&lt;&gt;"",$B1338&lt;=$C1338),INDEX(Bemenet!$G$2:$G$301,$M1338),"")</f>
        <v/>
      </c>
      <c r="E1338" s="6" t="str">
        <f>IF(AND($B1338&lt;&gt;"",$C1338&lt;&gt;"",$B1338&lt;=$C1338),INDEX(Bemenet!$D$2:$D$301,$M1338),"")</f>
        <v/>
      </c>
      <c r="F1338" s="5" t="str">
        <f t="shared" si="180"/>
        <v/>
      </c>
      <c r="G1338" s="5" t="str">
        <f t="shared" si="181"/>
        <v/>
      </c>
      <c r="H1338" s="9" t="str">
        <f t="shared" si="182"/>
        <v/>
      </c>
      <c r="I1338" s="5" t="str">
        <f t="shared" si="183"/>
        <v/>
      </c>
      <c r="J1338" s="5" t="str">
        <f>IF(OR($L1338="",NOT(COUNTIFS($L$2:$L1338,$L1338)=1)),"",SUMIFS($G:$G,$L:$L,$L1338))</f>
        <v/>
      </c>
      <c r="K1338" s="5" t="str">
        <f>IF(OR($L1338="",NOT(COUNTIFS($L$2:$L1338,$L1338)=1)),"",SUMIFS($I:$I,$L:$L,$L1338))</f>
        <v/>
      </c>
      <c r="L1338" s="6" t="str">
        <f t="shared" si="184"/>
        <v/>
      </c>
      <c r="M1338" s="6">
        <f t="shared" si="185"/>
        <v>54</v>
      </c>
      <c r="N1338" s="6">
        <f t="shared" si="186"/>
        <v>13</v>
      </c>
      <c r="O1338" s="9" t="str">
        <f>IF(AND($B1338&lt;&gt;"",$C1338&lt;&gt;"",$B1338&lt;=$C1338),INDEX(Szabalyok!$C:$C,$N1338),"")</f>
        <v/>
      </c>
      <c r="P1338">
        <f t="shared" si="188"/>
        <v>0</v>
      </c>
    </row>
    <row r="1339" spans="1:16" x14ac:dyDescent="0.35">
      <c r="A1339">
        <f t="shared" si="187"/>
        <v>0</v>
      </c>
      <c r="B1339" s="4" t="str">
        <f>IF($M1339&gt;300,"",IF(OR(INDEX(Bemenet!$E$2:$E$301,$M1339)="",INDEX(Bemenet!$F$2:$F$301,$M1339)=""),"",MAX(INDEX(Bemenet!$E$2:$E$301,$M1339),INDEX(Szabalyok!$A:$A,$N1339))))</f>
        <v/>
      </c>
      <c r="C1339" s="4" t="str">
        <f>IF($B1339="","",MIN(INDEX(Bemenet!$F$2:$F$301,$M1339),INDEX(Szabalyok!$B:$B,$N1339)))</f>
        <v/>
      </c>
      <c r="D1339" s="5" t="str">
        <f>IF(AND($B1339&lt;&gt;"",$C1339&lt;&gt;"",$B1339&lt;=$C1339),INDEX(Bemenet!$G$2:$G$301,$M1339),"")</f>
        <v/>
      </c>
      <c r="E1339" s="6" t="str">
        <f>IF(AND($B1339&lt;&gt;"",$C1339&lt;&gt;"",$B1339&lt;=$C1339),INDEX(Bemenet!$D$2:$D$301,$M1339),"")</f>
        <v/>
      </c>
      <c r="F1339" s="5" t="str">
        <f t="shared" si="180"/>
        <v/>
      </c>
      <c r="G1339" s="5" t="str">
        <f t="shared" si="181"/>
        <v/>
      </c>
      <c r="H1339" s="9" t="str">
        <f t="shared" si="182"/>
        <v/>
      </c>
      <c r="I1339" s="5" t="str">
        <f t="shared" si="183"/>
        <v/>
      </c>
      <c r="J1339" s="5" t="str">
        <f>IF(OR($L1339="",NOT(COUNTIFS($L$2:$L1339,$L1339)=1)),"",SUMIFS($G:$G,$L:$L,$L1339))</f>
        <v/>
      </c>
      <c r="K1339" s="5" t="str">
        <f>IF(OR($L1339="",NOT(COUNTIFS($L$2:$L1339,$L1339)=1)),"",SUMIFS($I:$I,$L:$L,$L1339))</f>
        <v/>
      </c>
      <c r="L1339" s="6" t="str">
        <f t="shared" si="184"/>
        <v/>
      </c>
      <c r="M1339" s="6">
        <f t="shared" si="185"/>
        <v>54</v>
      </c>
      <c r="N1339" s="6">
        <f t="shared" si="186"/>
        <v>14</v>
      </c>
      <c r="O1339" s="9" t="str">
        <f>IF(AND($B1339&lt;&gt;"",$C1339&lt;&gt;"",$B1339&lt;=$C1339),INDEX(Szabalyok!$C:$C,$N1339),"")</f>
        <v/>
      </c>
      <c r="P1339">
        <f t="shared" si="188"/>
        <v>0</v>
      </c>
    </row>
    <row r="1340" spans="1:16" x14ac:dyDescent="0.35">
      <c r="A1340">
        <f t="shared" si="187"/>
        <v>0</v>
      </c>
      <c r="B1340" s="4" t="str">
        <f>IF($M1340&gt;300,"",IF(OR(INDEX(Bemenet!$E$2:$E$301,$M1340)="",INDEX(Bemenet!$F$2:$F$301,$M1340)=""),"",MAX(INDEX(Bemenet!$E$2:$E$301,$M1340),INDEX(Szabalyok!$A:$A,$N1340))))</f>
        <v/>
      </c>
      <c r="C1340" s="4" t="str">
        <f>IF($B1340="","",MIN(INDEX(Bemenet!$F$2:$F$301,$M1340),INDEX(Szabalyok!$B:$B,$N1340)))</f>
        <v/>
      </c>
      <c r="D1340" s="5" t="str">
        <f>IF(AND($B1340&lt;&gt;"",$C1340&lt;&gt;"",$B1340&lt;=$C1340),INDEX(Bemenet!$G$2:$G$301,$M1340),"")</f>
        <v/>
      </c>
      <c r="E1340" s="6" t="str">
        <f>IF(AND($B1340&lt;&gt;"",$C1340&lt;&gt;"",$B1340&lt;=$C1340),INDEX(Bemenet!$D$2:$D$301,$M1340),"")</f>
        <v/>
      </c>
      <c r="F1340" s="5" t="str">
        <f t="shared" si="180"/>
        <v/>
      </c>
      <c r="G1340" s="5" t="str">
        <f t="shared" si="181"/>
        <v/>
      </c>
      <c r="H1340" s="9" t="str">
        <f t="shared" si="182"/>
        <v/>
      </c>
      <c r="I1340" s="5" t="str">
        <f t="shared" si="183"/>
        <v/>
      </c>
      <c r="J1340" s="5" t="str">
        <f>IF(OR($L1340="",NOT(COUNTIFS($L$2:$L1340,$L1340)=1)),"",SUMIFS($G:$G,$L:$L,$L1340))</f>
        <v/>
      </c>
      <c r="K1340" s="5" t="str">
        <f>IF(OR($L1340="",NOT(COUNTIFS($L$2:$L1340,$L1340)=1)),"",SUMIFS($I:$I,$L:$L,$L1340))</f>
        <v/>
      </c>
      <c r="L1340" s="6" t="str">
        <f t="shared" si="184"/>
        <v/>
      </c>
      <c r="M1340" s="6">
        <f t="shared" si="185"/>
        <v>54</v>
      </c>
      <c r="N1340" s="6">
        <f t="shared" si="186"/>
        <v>15</v>
      </c>
      <c r="O1340" s="9" t="str">
        <f>IF(AND($B1340&lt;&gt;"",$C1340&lt;&gt;"",$B1340&lt;=$C1340),INDEX(Szabalyok!$C:$C,$N1340),"")</f>
        <v/>
      </c>
      <c r="P1340">
        <f t="shared" si="188"/>
        <v>0</v>
      </c>
    </row>
    <row r="1341" spans="1:16" x14ac:dyDescent="0.35">
      <c r="A1341">
        <f t="shared" si="187"/>
        <v>0</v>
      </c>
      <c r="B1341" s="4" t="str">
        <f>IF($M1341&gt;300,"",IF(OR(INDEX(Bemenet!$E$2:$E$301,$M1341)="",INDEX(Bemenet!$F$2:$F$301,$M1341)=""),"",MAX(INDEX(Bemenet!$E$2:$E$301,$M1341),INDEX(Szabalyok!$A:$A,$N1341))))</f>
        <v/>
      </c>
      <c r="C1341" s="4" t="str">
        <f>IF($B1341="","",MIN(INDEX(Bemenet!$F$2:$F$301,$M1341),INDEX(Szabalyok!$B:$B,$N1341)))</f>
        <v/>
      </c>
      <c r="D1341" s="5" t="str">
        <f>IF(AND($B1341&lt;&gt;"",$C1341&lt;&gt;"",$B1341&lt;=$C1341),INDEX(Bemenet!$G$2:$G$301,$M1341),"")</f>
        <v/>
      </c>
      <c r="E1341" s="6" t="str">
        <f>IF(AND($B1341&lt;&gt;"",$C1341&lt;&gt;"",$B1341&lt;=$C1341),INDEX(Bemenet!$D$2:$D$301,$M1341),"")</f>
        <v/>
      </c>
      <c r="F1341" s="5" t="str">
        <f t="shared" si="180"/>
        <v/>
      </c>
      <c r="G1341" s="5" t="str">
        <f t="shared" si="181"/>
        <v/>
      </c>
      <c r="H1341" s="9" t="str">
        <f t="shared" si="182"/>
        <v/>
      </c>
      <c r="I1341" s="5" t="str">
        <f t="shared" si="183"/>
        <v/>
      </c>
      <c r="J1341" s="5" t="str">
        <f>IF(OR($L1341="",NOT(COUNTIFS($L$2:$L1341,$L1341)=1)),"",SUMIFS($G:$G,$L:$L,$L1341))</f>
        <v/>
      </c>
      <c r="K1341" s="5" t="str">
        <f>IF(OR($L1341="",NOT(COUNTIFS($L$2:$L1341,$L1341)=1)),"",SUMIFS($I:$I,$L:$L,$L1341))</f>
        <v/>
      </c>
      <c r="L1341" s="6" t="str">
        <f t="shared" si="184"/>
        <v/>
      </c>
      <c r="M1341" s="6">
        <f t="shared" si="185"/>
        <v>54</v>
      </c>
      <c r="N1341" s="6">
        <f t="shared" si="186"/>
        <v>16</v>
      </c>
      <c r="O1341" s="9" t="str">
        <f>IF(AND($B1341&lt;&gt;"",$C1341&lt;&gt;"",$B1341&lt;=$C1341),INDEX(Szabalyok!$C:$C,$N1341),"")</f>
        <v/>
      </c>
      <c r="P1341">
        <f t="shared" si="188"/>
        <v>0</v>
      </c>
    </row>
    <row r="1342" spans="1:16" x14ac:dyDescent="0.35">
      <c r="A1342">
        <f t="shared" si="187"/>
        <v>0</v>
      </c>
      <c r="B1342" s="4" t="str">
        <f>IF($M1342&gt;300,"",IF(OR(INDEX(Bemenet!$E$2:$E$301,$M1342)="",INDEX(Bemenet!$F$2:$F$301,$M1342)=""),"",MAX(INDEX(Bemenet!$E$2:$E$301,$M1342),INDEX(Szabalyok!$A:$A,$N1342))))</f>
        <v/>
      </c>
      <c r="C1342" s="4" t="str">
        <f>IF($B1342="","",MIN(INDEX(Bemenet!$F$2:$F$301,$M1342),INDEX(Szabalyok!$B:$B,$N1342)))</f>
        <v/>
      </c>
      <c r="D1342" s="5" t="str">
        <f>IF(AND($B1342&lt;&gt;"",$C1342&lt;&gt;"",$B1342&lt;=$C1342),INDEX(Bemenet!$G$2:$G$301,$M1342),"")</f>
        <v/>
      </c>
      <c r="E1342" s="6" t="str">
        <f>IF(AND($B1342&lt;&gt;"",$C1342&lt;&gt;"",$B1342&lt;=$C1342),INDEX(Bemenet!$D$2:$D$301,$M1342),"")</f>
        <v/>
      </c>
      <c r="F1342" s="5" t="str">
        <f t="shared" si="180"/>
        <v/>
      </c>
      <c r="G1342" s="5" t="str">
        <f t="shared" si="181"/>
        <v/>
      </c>
      <c r="H1342" s="9" t="str">
        <f t="shared" si="182"/>
        <v/>
      </c>
      <c r="I1342" s="5" t="str">
        <f t="shared" si="183"/>
        <v/>
      </c>
      <c r="J1342" s="5" t="str">
        <f>IF(OR($L1342="",NOT(COUNTIFS($L$2:$L1342,$L1342)=1)),"",SUMIFS($G:$G,$L:$L,$L1342))</f>
        <v/>
      </c>
      <c r="K1342" s="5" t="str">
        <f>IF(OR($L1342="",NOT(COUNTIFS($L$2:$L1342,$L1342)=1)),"",SUMIFS($I:$I,$L:$L,$L1342))</f>
        <v/>
      </c>
      <c r="L1342" s="6" t="str">
        <f t="shared" si="184"/>
        <v/>
      </c>
      <c r="M1342" s="6">
        <f t="shared" si="185"/>
        <v>54</v>
      </c>
      <c r="N1342" s="6">
        <f t="shared" si="186"/>
        <v>17</v>
      </c>
      <c r="O1342" s="9" t="str">
        <f>IF(AND($B1342&lt;&gt;"",$C1342&lt;&gt;"",$B1342&lt;=$C1342),INDEX(Szabalyok!$C:$C,$N1342),"")</f>
        <v/>
      </c>
      <c r="P1342">
        <f t="shared" si="188"/>
        <v>0</v>
      </c>
    </row>
    <row r="1343" spans="1:16" x14ac:dyDescent="0.35">
      <c r="A1343">
        <f t="shared" si="187"/>
        <v>0</v>
      </c>
      <c r="B1343" s="4" t="str">
        <f>IF($M1343&gt;300,"",IF(OR(INDEX(Bemenet!$E$2:$E$301,$M1343)="",INDEX(Bemenet!$F$2:$F$301,$M1343)=""),"",MAX(INDEX(Bemenet!$E$2:$E$301,$M1343),INDEX(Szabalyok!$A:$A,$N1343))))</f>
        <v/>
      </c>
      <c r="C1343" s="4" t="str">
        <f>IF($B1343="","",MIN(INDEX(Bemenet!$F$2:$F$301,$M1343),INDEX(Szabalyok!$B:$B,$N1343)))</f>
        <v/>
      </c>
      <c r="D1343" s="5" t="str">
        <f>IF(AND($B1343&lt;&gt;"",$C1343&lt;&gt;"",$B1343&lt;=$C1343),INDEX(Bemenet!$G$2:$G$301,$M1343),"")</f>
        <v/>
      </c>
      <c r="E1343" s="6" t="str">
        <f>IF(AND($B1343&lt;&gt;"",$C1343&lt;&gt;"",$B1343&lt;=$C1343),INDEX(Bemenet!$D$2:$D$301,$M1343),"")</f>
        <v/>
      </c>
      <c r="F1343" s="5" t="str">
        <f t="shared" si="180"/>
        <v/>
      </c>
      <c r="G1343" s="5" t="str">
        <f t="shared" si="181"/>
        <v/>
      </c>
      <c r="H1343" s="9" t="str">
        <f t="shared" si="182"/>
        <v/>
      </c>
      <c r="I1343" s="5" t="str">
        <f t="shared" si="183"/>
        <v/>
      </c>
      <c r="J1343" s="5" t="str">
        <f>IF(OR($L1343="",NOT(COUNTIFS($L$2:$L1343,$L1343)=1)),"",SUMIFS($G:$G,$L:$L,$L1343))</f>
        <v/>
      </c>
      <c r="K1343" s="5" t="str">
        <f>IF(OR($L1343="",NOT(COUNTIFS($L$2:$L1343,$L1343)=1)),"",SUMIFS($I:$I,$L:$L,$L1343))</f>
        <v/>
      </c>
      <c r="L1343" s="6" t="str">
        <f t="shared" si="184"/>
        <v/>
      </c>
      <c r="M1343" s="6">
        <f t="shared" si="185"/>
        <v>54</v>
      </c>
      <c r="N1343" s="6">
        <f t="shared" si="186"/>
        <v>18</v>
      </c>
      <c r="O1343" s="9" t="str">
        <f>IF(AND($B1343&lt;&gt;"",$C1343&lt;&gt;"",$B1343&lt;=$C1343),INDEX(Szabalyok!$C:$C,$N1343),"")</f>
        <v/>
      </c>
      <c r="P1343">
        <f t="shared" si="188"/>
        <v>0</v>
      </c>
    </row>
    <row r="1344" spans="1:16" x14ac:dyDescent="0.35">
      <c r="A1344">
        <f t="shared" si="187"/>
        <v>0</v>
      </c>
      <c r="B1344" s="4" t="str">
        <f>IF($M1344&gt;300,"",IF(OR(INDEX(Bemenet!$E$2:$E$301,$M1344)="",INDEX(Bemenet!$F$2:$F$301,$M1344)=""),"",MAX(INDEX(Bemenet!$E$2:$E$301,$M1344),INDEX(Szabalyok!$A:$A,$N1344))))</f>
        <v/>
      </c>
      <c r="C1344" s="4" t="str">
        <f>IF($B1344="","",MIN(INDEX(Bemenet!$F$2:$F$301,$M1344),INDEX(Szabalyok!$B:$B,$N1344)))</f>
        <v/>
      </c>
      <c r="D1344" s="5" t="str">
        <f>IF(AND($B1344&lt;&gt;"",$C1344&lt;&gt;"",$B1344&lt;=$C1344),INDEX(Bemenet!$G$2:$G$301,$M1344),"")</f>
        <v/>
      </c>
      <c r="E1344" s="6" t="str">
        <f>IF(AND($B1344&lt;&gt;"",$C1344&lt;&gt;"",$B1344&lt;=$C1344),INDEX(Bemenet!$D$2:$D$301,$M1344),"")</f>
        <v/>
      </c>
      <c r="F1344" s="5" t="str">
        <f t="shared" si="180"/>
        <v/>
      </c>
      <c r="G1344" s="5" t="str">
        <f t="shared" si="181"/>
        <v/>
      </c>
      <c r="H1344" s="9" t="str">
        <f t="shared" si="182"/>
        <v/>
      </c>
      <c r="I1344" s="5" t="str">
        <f t="shared" si="183"/>
        <v/>
      </c>
      <c r="J1344" s="5" t="str">
        <f>IF(OR($L1344="",NOT(COUNTIFS($L$2:$L1344,$L1344)=1)),"",SUMIFS($G:$G,$L:$L,$L1344))</f>
        <v/>
      </c>
      <c r="K1344" s="5" t="str">
        <f>IF(OR($L1344="",NOT(COUNTIFS($L$2:$L1344,$L1344)=1)),"",SUMIFS($I:$I,$L:$L,$L1344))</f>
        <v/>
      </c>
      <c r="L1344" s="6" t="str">
        <f t="shared" si="184"/>
        <v/>
      </c>
      <c r="M1344" s="6">
        <f t="shared" si="185"/>
        <v>54</v>
      </c>
      <c r="N1344" s="6">
        <f t="shared" si="186"/>
        <v>19</v>
      </c>
      <c r="O1344" s="9" t="str">
        <f>IF(AND($B1344&lt;&gt;"",$C1344&lt;&gt;"",$B1344&lt;=$C1344),INDEX(Szabalyok!$C:$C,$N1344),"")</f>
        <v/>
      </c>
      <c r="P1344">
        <f t="shared" si="188"/>
        <v>0</v>
      </c>
    </row>
    <row r="1345" spans="1:16" x14ac:dyDescent="0.35">
      <c r="A1345">
        <f t="shared" si="187"/>
        <v>0</v>
      </c>
      <c r="B1345" s="4" t="str">
        <f>IF($M1345&gt;300,"",IF(OR(INDEX(Bemenet!$E$2:$E$301,$M1345)="",INDEX(Bemenet!$F$2:$F$301,$M1345)=""),"",MAX(INDEX(Bemenet!$E$2:$E$301,$M1345),INDEX(Szabalyok!$A:$A,$N1345))))</f>
        <v/>
      </c>
      <c r="C1345" s="4" t="str">
        <f>IF($B1345="","",MIN(INDEX(Bemenet!$F$2:$F$301,$M1345),INDEX(Szabalyok!$B:$B,$N1345)))</f>
        <v/>
      </c>
      <c r="D1345" s="5" t="str">
        <f>IF(AND($B1345&lt;&gt;"",$C1345&lt;&gt;"",$B1345&lt;=$C1345),INDEX(Bemenet!$G$2:$G$301,$M1345),"")</f>
        <v/>
      </c>
      <c r="E1345" s="6" t="str">
        <f>IF(AND($B1345&lt;&gt;"",$C1345&lt;&gt;"",$B1345&lt;=$C1345),INDEX(Bemenet!$D$2:$D$301,$M1345),"")</f>
        <v/>
      </c>
      <c r="F1345" s="5" t="str">
        <f t="shared" si="180"/>
        <v/>
      </c>
      <c r="G1345" s="5" t="str">
        <f t="shared" si="181"/>
        <v/>
      </c>
      <c r="H1345" s="9" t="str">
        <f t="shared" si="182"/>
        <v/>
      </c>
      <c r="I1345" s="5" t="str">
        <f t="shared" si="183"/>
        <v/>
      </c>
      <c r="J1345" s="5" t="str">
        <f>IF(OR($L1345="",NOT(COUNTIFS($L$2:$L1345,$L1345)=1)),"",SUMIFS($G:$G,$L:$L,$L1345))</f>
        <v/>
      </c>
      <c r="K1345" s="5" t="str">
        <f>IF(OR($L1345="",NOT(COUNTIFS($L$2:$L1345,$L1345)=1)),"",SUMIFS($I:$I,$L:$L,$L1345))</f>
        <v/>
      </c>
      <c r="L1345" s="6" t="str">
        <f t="shared" si="184"/>
        <v/>
      </c>
      <c r="M1345" s="6">
        <f t="shared" si="185"/>
        <v>54</v>
      </c>
      <c r="N1345" s="6">
        <f t="shared" si="186"/>
        <v>20</v>
      </c>
      <c r="O1345" s="9" t="str">
        <f>IF(AND($B1345&lt;&gt;"",$C1345&lt;&gt;"",$B1345&lt;=$C1345),INDEX(Szabalyok!$C:$C,$N1345),"")</f>
        <v/>
      </c>
      <c r="P1345">
        <f t="shared" si="188"/>
        <v>0</v>
      </c>
    </row>
    <row r="1346" spans="1:16" x14ac:dyDescent="0.35">
      <c r="A1346">
        <f t="shared" si="187"/>
        <v>0</v>
      </c>
      <c r="B1346" s="4" t="str">
        <f>IF($M1346&gt;300,"",IF(OR(INDEX(Bemenet!$E$2:$E$301,$M1346)="",INDEX(Bemenet!$F$2:$F$301,$M1346)=""),"",MAX(INDEX(Bemenet!$E$2:$E$301,$M1346),INDEX(Szabalyok!$A:$A,$N1346))))</f>
        <v/>
      </c>
      <c r="C1346" s="4" t="str">
        <f>IF($B1346="","",MIN(INDEX(Bemenet!$F$2:$F$301,$M1346),INDEX(Szabalyok!$B:$B,$N1346)))</f>
        <v/>
      </c>
      <c r="D1346" s="5" t="str">
        <f>IF(AND($B1346&lt;&gt;"",$C1346&lt;&gt;"",$B1346&lt;=$C1346),INDEX(Bemenet!$G$2:$G$301,$M1346),"")</f>
        <v/>
      </c>
      <c r="E1346" s="6" t="str">
        <f>IF(AND($B1346&lt;&gt;"",$C1346&lt;&gt;"",$B1346&lt;=$C1346),INDEX(Bemenet!$D$2:$D$301,$M1346),"")</f>
        <v/>
      </c>
      <c r="F1346" s="5" t="str">
        <f t="shared" ref="F1346:F1409" si="189">IF(AND($B1346&lt;&gt;"",$C1346&lt;&gt;"",$B1346&lt;=$C1346),$C1346-$B1346+1,"")</f>
        <v/>
      </c>
      <c r="G1346" s="5" t="str">
        <f t="shared" ref="G1346:G1409" si="190">IF($F1346="","",$F1346*$D1346)</f>
        <v/>
      </c>
      <c r="H1346" s="9" t="str">
        <f t="shared" ref="H1346:H1409" si="191">IF($G1346="","",$O1346)</f>
        <v/>
      </c>
      <c r="I1346" s="5" t="str">
        <f t="shared" ref="I1346:I1409" si="192">IF($G1346="","",$G1346*IF($H1346="",$O1346,$H1346)/100)</f>
        <v/>
      </c>
      <c r="J1346" s="5" t="str">
        <f>IF(OR($L1346="",NOT(COUNTIFS($L$2:$L1346,$L1346)=1)),"",SUMIFS($G:$G,$L:$L,$L1346))</f>
        <v/>
      </c>
      <c r="K1346" s="5" t="str">
        <f>IF(OR($L1346="",NOT(COUNTIFS($L$2:$L1346,$L1346)=1)),"",SUMIFS($I:$I,$L:$L,$L1346))</f>
        <v/>
      </c>
      <c r="L1346" s="6" t="str">
        <f t="shared" ref="L1346:L1409" si="193">IF($B1346="","",YEAR($B1346))</f>
        <v/>
      </c>
      <c r="M1346" s="6">
        <f t="shared" ref="M1346:M1409" si="194">INT((ROW()-2)/25)+1</f>
        <v>54</v>
      </c>
      <c r="N1346" s="6">
        <f t="shared" ref="N1346:N1409" si="195">MOD(ROW()-2,25)+2</f>
        <v>21</v>
      </c>
      <c r="O1346" s="9" t="str">
        <f>IF(AND($B1346&lt;&gt;"",$C1346&lt;&gt;"",$B1346&lt;=$C1346),INDEX(Szabalyok!$C:$C,$N1346),"")</f>
        <v/>
      </c>
      <c r="P1346">
        <f t="shared" si="188"/>
        <v>0</v>
      </c>
    </row>
    <row r="1347" spans="1:16" x14ac:dyDescent="0.35">
      <c r="A1347">
        <f t="shared" si="187"/>
        <v>0</v>
      </c>
      <c r="B1347" s="4" t="str">
        <f>IF($M1347&gt;300,"",IF(OR(INDEX(Bemenet!$E$2:$E$301,$M1347)="",INDEX(Bemenet!$F$2:$F$301,$M1347)=""),"",MAX(INDEX(Bemenet!$E$2:$E$301,$M1347),INDEX(Szabalyok!$A:$A,$N1347))))</f>
        <v/>
      </c>
      <c r="C1347" s="4" t="str">
        <f>IF($B1347="","",MIN(INDEX(Bemenet!$F$2:$F$301,$M1347),INDEX(Szabalyok!$B:$B,$N1347)))</f>
        <v/>
      </c>
      <c r="D1347" s="5" t="str">
        <f>IF(AND($B1347&lt;&gt;"",$C1347&lt;&gt;"",$B1347&lt;=$C1347),INDEX(Bemenet!$G$2:$G$301,$M1347),"")</f>
        <v/>
      </c>
      <c r="E1347" s="6" t="str">
        <f>IF(AND($B1347&lt;&gt;"",$C1347&lt;&gt;"",$B1347&lt;=$C1347),INDEX(Bemenet!$D$2:$D$301,$M1347),"")</f>
        <v/>
      </c>
      <c r="F1347" s="5" t="str">
        <f t="shared" si="189"/>
        <v/>
      </c>
      <c r="G1347" s="5" t="str">
        <f t="shared" si="190"/>
        <v/>
      </c>
      <c r="H1347" s="9" t="str">
        <f t="shared" si="191"/>
        <v/>
      </c>
      <c r="I1347" s="5" t="str">
        <f t="shared" si="192"/>
        <v/>
      </c>
      <c r="J1347" s="5" t="str">
        <f>IF(OR($L1347="",NOT(COUNTIFS($L$2:$L1347,$L1347)=1)),"",SUMIFS($G:$G,$L:$L,$L1347))</f>
        <v/>
      </c>
      <c r="K1347" s="5" t="str">
        <f>IF(OR($L1347="",NOT(COUNTIFS($L$2:$L1347,$L1347)=1)),"",SUMIFS($I:$I,$L:$L,$L1347))</f>
        <v/>
      </c>
      <c r="L1347" s="6" t="str">
        <f t="shared" si="193"/>
        <v/>
      </c>
      <c r="M1347" s="6">
        <f t="shared" si="194"/>
        <v>54</v>
      </c>
      <c r="N1347" s="6">
        <f t="shared" si="195"/>
        <v>22</v>
      </c>
      <c r="O1347" s="9" t="str">
        <f>IF(AND($B1347&lt;&gt;"",$C1347&lt;&gt;"",$B1347&lt;=$C1347),INDEX(Szabalyok!$C:$C,$N1347),"")</f>
        <v/>
      </c>
      <c r="P1347">
        <f t="shared" si="188"/>
        <v>0</v>
      </c>
    </row>
    <row r="1348" spans="1:16" x14ac:dyDescent="0.35">
      <c r="A1348">
        <f t="shared" ref="A1348:A1411" si="196">IF(P1348=P1347,0,P1348)</f>
        <v>0</v>
      </c>
      <c r="B1348" s="4" t="str">
        <f>IF($M1348&gt;300,"",IF(OR(INDEX(Bemenet!$E$2:$E$301,$M1348)="",INDEX(Bemenet!$F$2:$F$301,$M1348)=""),"",MAX(INDEX(Bemenet!$E$2:$E$301,$M1348),INDEX(Szabalyok!$A:$A,$N1348))))</f>
        <v/>
      </c>
      <c r="C1348" s="4" t="str">
        <f>IF($B1348="","",MIN(INDEX(Bemenet!$F$2:$F$301,$M1348),INDEX(Szabalyok!$B:$B,$N1348)))</f>
        <v/>
      </c>
      <c r="D1348" s="5" t="str">
        <f>IF(AND($B1348&lt;&gt;"",$C1348&lt;&gt;"",$B1348&lt;=$C1348),INDEX(Bemenet!$G$2:$G$301,$M1348),"")</f>
        <v/>
      </c>
      <c r="E1348" s="6" t="str">
        <f>IF(AND($B1348&lt;&gt;"",$C1348&lt;&gt;"",$B1348&lt;=$C1348),INDEX(Bemenet!$D$2:$D$301,$M1348),"")</f>
        <v/>
      </c>
      <c r="F1348" s="5" t="str">
        <f t="shared" si="189"/>
        <v/>
      </c>
      <c r="G1348" s="5" t="str">
        <f t="shared" si="190"/>
        <v/>
      </c>
      <c r="H1348" s="9" t="str">
        <f t="shared" si="191"/>
        <v/>
      </c>
      <c r="I1348" s="5" t="str">
        <f t="shared" si="192"/>
        <v/>
      </c>
      <c r="J1348" s="5" t="str">
        <f>IF(OR($L1348="",NOT(COUNTIFS($L$2:$L1348,$L1348)=1)),"",SUMIFS($G:$G,$L:$L,$L1348))</f>
        <v/>
      </c>
      <c r="K1348" s="5" t="str">
        <f>IF(OR($L1348="",NOT(COUNTIFS($L$2:$L1348,$L1348)=1)),"",SUMIFS($I:$I,$L:$L,$L1348))</f>
        <v/>
      </c>
      <c r="L1348" s="6" t="str">
        <f t="shared" si="193"/>
        <v/>
      </c>
      <c r="M1348" s="6">
        <f t="shared" si="194"/>
        <v>54</v>
      </c>
      <c r="N1348" s="6">
        <f t="shared" si="195"/>
        <v>23</v>
      </c>
      <c r="O1348" s="9" t="str">
        <f>IF(AND($B1348&lt;&gt;"",$C1348&lt;&gt;"",$B1348&lt;=$C1348),INDEX(Szabalyok!$C:$C,$N1348),"")</f>
        <v/>
      </c>
      <c r="P1348">
        <f t="shared" ref="P1348:P1411" si="197">IF(D1348="",P1347,P1347+1)</f>
        <v>0</v>
      </c>
    </row>
    <row r="1349" spans="1:16" x14ac:dyDescent="0.35">
      <c r="A1349">
        <f t="shared" si="196"/>
        <v>0</v>
      </c>
      <c r="B1349" s="4" t="str">
        <f>IF($M1349&gt;300,"",IF(OR(INDEX(Bemenet!$E$2:$E$301,$M1349)="",INDEX(Bemenet!$F$2:$F$301,$M1349)=""),"",MAX(INDEX(Bemenet!$E$2:$E$301,$M1349),INDEX(Szabalyok!$A:$A,$N1349))))</f>
        <v/>
      </c>
      <c r="C1349" s="4" t="str">
        <f>IF($B1349="","",MIN(INDEX(Bemenet!$F$2:$F$301,$M1349),INDEX(Szabalyok!$B:$B,$N1349)))</f>
        <v/>
      </c>
      <c r="D1349" s="5" t="str">
        <f>IF(AND($B1349&lt;&gt;"",$C1349&lt;&gt;"",$B1349&lt;=$C1349),INDEX(Bemenet!$G$2:$G$301,$M1349),"")</f>
        <v/>
      </c>
      <c r="E1349" s="6" t="str">
        <f>IF(AND($B1349&lt;&gt;"",$C1349&lt;&gt;"",$B1349&lt;=$C1349),INDEX(Bemenet!$D$2:$D$301,$M1349),"")</f>
        <v/>
      </c>
      <c r="F1349" s="5" t="str">
        <f t="shared" si="189"/>
        <v/>
      </c>
      <c r="G1349" s="5" t="str">
        <f t="shared" si="190"/>
        <v/>
      </c>
      <c r="H1349" s="9" t="str">
        <f t="shared" si="191"/>
        <v/>
      </c>
      <c r="I1349" s="5" t="str">
        <f t="shared" si="192"/>
        <v/>
      </c>
      <c r="J1349" s="5" t="str">
        <f>IF(OR($L1349="",NOT(COUNTIFS($L$2:$L1349,$L1349)=1)),"",SUMIFS($G:$G,$L:$L,$L1349))</f>
        <v/>
      </c>
      <c r="K1349" s="5" t="str">
        <f>IF(OR($L1349="",NOT(COUNTIFS($L$2:$L1349,$L1349)=1)),"",SUMIFS($I:$I,$L:$L,$L1349))</f>
        <v/>
      </c>
      <c r="L1349" s="6" t="str">
        <f t="shared" si="193"/>
        <v/>
      </c>
      <c r="M1349" s="6">
        <f t="shared" si="194"/>
        <v>54</v>
      </c>
      <c r="N1349" s="6">
        <f t="shared" si="195"/>
        <v>24</v>
      </c>
      <c r="O1349" s="9" t="str">
        <f>IF(AND($B1349&lt;&gt;"",$C1349&lt;&gt;"",$B1349&lt;=$C1349),INDEX(Szabalyok!$C:$C,$N1349),"")</f>
        <v/>
      </c>
      <c r="P1349">
        <f t="shared" si="197"/>
        <v>0</v>
      </c>
    </row>
    <row r="1350" spans="1:16" x14ac:dyDescent="0.35">
      <c r="A1350">
        <f t="shared" si="196"/>
        <v>0</v>
      </c>
      <c r="B1350" s="4" t="str">
        <f>IF($M1350&gt;300,"",IF(OR(INDEX(Bemenet!$E$2:$E$301,$M1350)="",INDEX(Bemenet!$F$2:$F$301,$M1350)=""),"",MAX(INDEX(Bemenet!$E$2:$E$301,$M1350),INDEX(Szabalyok!$A:$A,$N1350))))</f>
        <v/>
      </c>
      <c r="C1350" s="4" t="str">
        <f>IF($B1350="","",MIN(INDEX(Bemenet!$F$2:$F$301,$M1350),INDEX(Szabalyok!$B:$B,$N1350)))</f>
        <v/>
      </c>
      <c r="D1350" s="5" t="str">
        <f>IF(AND($B1350&lt;&gt;"",$C1350&lt;&gt;"",$B1350&lt;=$C1350),INDEX(Bemenet!$G$2:$G$301,$M1350),"")</f>
        <v/>
      </c>
      <c r="E1350" s="6" t="str">
        <f>IF(AND($B1350&lt;&gt;"",$C1350&lt;&gt;"",$B1350&lt;=$C1350),INDEX(Bemenet!$D$2:$D$301,$M1350),"")</f>
        <v/>
      </c>
      <c r="F1350" s="5" t="str">
        <f t="shared" si="189"/>
        <v/>
      </c>
      <c r="G1350" s="5" t="str">
        <f t="shared" si="190"/>
        <v/>
      </c>
      <c r="H1350" s="9" t="str">
        <f t="shared" si="191"/>
        <v/>
      </c>
      <c r="I1350" s="5" t="str">
        <f t="shared" si="192"/>
        <v/>
      </c>
      <c r="J1350" s="5" t="str">
        <f>IF(OR($L1350="",NOT(COUNTIFS($L$2:$L1350,$L1350)=1)),"",SUMIFS($G:$G,$L:$L,$L1350))</f>
        <v/>
      </c>
      <c r="K1350" s="5" t="str">
        <f>IF(OR($L1350="",NOT(COUNTIFS($L$2:$L1350,$L1350)=1)),"",SUMIFS($I:$I,$L:$L,$L1350))</f>
        <v/>
      </c>
      <c r="L1350" s="6" t="str">
        <f t="shared" si="193"/>
        <v/>
      </c>
      <c r="M1350" s="6">
        <f t="shared" si="194"/>
        <v>54</v>
      </c>
      <c r="N1350" s="6">
        <f t="shared" si="195"/>
        <v>25</v>
      </c>
      <c r="O1350" s="9" t="str">
        <f>IF(AND($B1350&lt;&gt;"",$C1350&lt;&gt;"",$B1350&lt;=$C1350),INDEX(Szabalyok!$C:$C,$N1350),"")</f>
        <v/>
      </c>
      <c r="P1350">
        <f t="shared" si="197"/>
        <v>0</v>
      </c>
    </row>
    <row r="1351" spans="1:16" x14ac:dyDescent="0.35">
      <c r="A1351">
        <f t="shared" si="196"/>
        <v>0</v>
      </c>
      <c r="B1351" s="4" t="str">
        <f>IF($M1351&gt;300,"",IF(OR(INDEX(Bemenet!$E$2:$E$301,$M1351)="",INDEX(Bemenet!$F$2:$F$301,$M1351)=""),"",MAX(INDEX(Bemenet!$E$2:$E$301,$M1351),INDEX(Szabalyok!$A:$A,$N1351))))</f>
        <v/>
      </c>
      <c r="C1351" s="4" t="str">
        <f>IF($B1351="","",MIN(INDEX(Bemenet!$F$2:$F$301,$M1351),INDEX(Szabalyok!$B:$B,$N1351)))</f>
        <v/>
      </c>
      <c r="D1351" s="5" t="str">
        <f>IF(AND($B1351&lt;&gt;"",$C1351&lt;&gt;"",$B1351&lt;=$C1351),INDEX(Bemenet!$G$2:$G$301,$M1351),"")</f>
        <v/>
      </c>
      <c r="E1351" s="6" t="str">
        <f>IF(AND($B1351&lt;&gt;"",$C1351&lt;&gt;"",$B1351&lt;=$C1351),INDEX(Bemenet!$D$2:$D$301,$M1351),"")</f>
        <v/>
      </c>
      <c r="F1351" s="5" t="str">
        <f t="shared" si="189"/>
        <v/>
      </c>
      <c r="G1351" s="5" t="str">
        <f t="shared" si="190"/>
        <v/>
      </c>
      <c r="H1351" s="9" t="str">
        <f t="shared" si="191"/>
        <v/>
      </c>
      <c r="I1351" s="5" t="str">
        <f t="shared" si="192"/>
        <v/>
      </c>
      <c r="J1351" s="5" t="str">
        <f>IF(OR($L1351="",NOT(COUNTIFS($L$2:$L1351,$L1351)=1)),"",SUMIFS($G:$G,$L:$L,$L1351))</f>
        <v/>
      </c>
      <c r="K1351" s="5" t="str">
        <f>IF(OR($L1351="",NOT(COUNTIFS($L$2:$L1351,$L1351)=1)),"",SUMIFS($I:$I,$L:$L,$L1351))</f>
        <v/>
      </c>
      <c r="L1351" s="6" t="str">
        <f t="shared" si="193"/>
        <v/>
      </c>
      <c r="M1351" s="6">
        <f t="shared" si="194"/>
        <v>54</v>
      </c>
      <c r="N1351" s="6">
        <f t="shared" si="195"/>
        <v>26</v>
      </c>
      <c r="O1351" s="9" t="str">
        <f>IF(AND($B1351&lt;&gt;"",$C1351&lt;&gt;"",$B1351&lt;=$C1351),INDEX(Szabalyok!$C:$C,$N1351),"")</f>
        <v/>
      </c>
      <c r="P1351">
        <f t="shared" si="197"/>
        <v>0</v>
      </c>
    </row>
    <row r="1352" spans="1:16" x14ac:dyDescent="0.35">
      <c r="A1352">
        <f t="shared" si="196"/>
        <v>0</v>
      </c>
      <c r="B1352" s="4" t="str">
        <f>IF($M1352&gt;300,"",IF(OR(INDEX(Bemenet!$E$2:$E$301,$M1352)="",INDEX(Bemenet!$F$2:$F$301,$M1352)=""),"",MAX(INDEX(Bemenet!$E$2:$E$301,$M1352),INDEX(Szabalyok!$A:$A,$N1352))))</f>
        <v/>
      </c>
      <c r="C1352" s="4" t="str">
        <f>IF($B1352="","",MIN(INDEX(Bemenet!$F$2:$F$301,$M1352),INDEX(Szabalyok!$B:$B,$N1352)))</f>
        <v/>
      </c>
      <c r="D1352" s="5" t="str">
        <f>IF(AND($B1352&lt;&gt;"",$C1352&lt;&gt;"",$B1352&lt;=$C1352),INDEX(Bemenet!$G$2:$G$301,$M1352),"")</f>
        <v/>
      </c>
      <c r="E1352" s="6" t="str">
        <f>IF(AND($B1352&lt;&gt;"",$C1352&lt;&gt;"",$B1352&lt;=$C1352),INDEX(Bemenet!$D$2:$D$301,$M1352),"")</f>
        <v/>
      </c>
      <c r="F1352" s="5" t="str">
        <f t="shared" si="189"/>
        <v/>
      </c>
      <c r="G1352" s="5" t="str">
        <f t="shared" si="190"/>
        <v/>
      </c>
      <c r="H1352" s="9" t="str">
        <f t="shared" si="191"/>
        <v/>
      </c>
      <c r="I1352" s="5" t="str">
        <f t="shared" si="192"/>
        <v/>
      </c>
      <c r="J1352" s="5" t="str">
        <f>IF(OR($L1352="",NOT(COUNTIFS($L$2:$L1352,$L1352)=1)),"",SUMIFS($G:$G,$L:$L,$L1352))</f>
        <v/>
      </c>
      <c r="K1352" s="5" t="str">
        <f>IF(OR($L1352="",NOT(COUNTIFS($L$2:$L1352,$L1352)=1)),"",SUMIFS($I:$I,$L:$L,$L1352))</f>
        <v/>
      </c>
      <c r="L1352" s="6" t="str">
        <f t="shared" si="193"/>
        <v/>
      </c>
      <c r="M1352" s="6">
        <f t="shared" si="194"/>
        <v>55</v>
      </c>
      <c r="N1352" s="6">
        <f t="shared" si="195"/>
        <v>2</v>
      </c>
      <c r="O1352" s="9" t="str">
        <f>IF(AND($B1352&lt;&gt;"",$C1352&lt;&gt;"",$B1352&lt;=$C1352),INDEX(Szabalyok!$C:$C,$N1352),"")</f>
        <v/>
      </c>
      <c r="P1352">
        <f t="shared" si="197"/>
        <v>0</v>
      </c>
    </row>
    <row r="1353" spans="1:16" x14ac:dyDescent="0.35">
      <c r="A1353">
        <f t="shared" si="196"/>
        <v>0</v>
      </c>
      <c r="B1353" s="4" t="str">
        <f>IF($M1353&gt;300,"",IF(OR(INDEX(Bemenet!$E$2:$E$301,$M1353)="",INDEX(Bemenet!$F$2:$F$301,$M1353)=""),"",MAX(INDEX(Bemenet!$E$2:$E$301,$M1353),INDEX(Szabalyok!$A:$A,$N1353))))</f>
        <v/>
      </c>
      <c r="C1353" s="4" t="str">
        <f>IF($B1353="","",MIN(INDEX(Bemenet!$F$2:$F$301,$M1353),INDEX(Szabalyok!$B:$B,$N1353)))</f>
        <v/>
      </c>
      <c r="D1353" s="5" t="str">
        <f>IF(AND($B1353&lt;&gt;"",$C1353&lt;&gt;"",$B1353&lt;=$C1353),INDEX(Bemenet!$G$2:$G$301,$M1353),"")</f>
        <v/>
      </c>
      <c r="E1353" s="6" t="str">
        <f>IF(AND($B1353&lt;&gt;"",$C1353&lt;&gt;"",$B1353&lt;=$C1353),INDEX(Bemenet!$D$2:$D$301,$M1353),"")</f>
        <v/>
      </c>
      <c r="F1353" s="5" t="str">
        <f t="shared" si="189"/>
        <v/>
      </c>
      <c r="G1353" s="5" t="str">
        <f t="shared" si="190"/>
        <v/>
      </c>
      <c r="H1353" s="9" t="str">
        <f t="shared" si="191"/>
        <v/>
      </c>
      <c r="I1353" s="5" t="str">
        <f t="shared" si="192"/>
        <v/>
      </c>
      <c r="J1353" s="5" t="str">
        <f>IF(OR($L1353="",NOT(COUNTIFS($L$2:$L1353,$L1353)=1)),"",SUMIFS($G:$G,$L:$L,$L1353))</f>
        <v/>
      </c>
      <c r="K1353" s="5" t="str">
        <f>IF(OR($L1353="",NOT(COUNTIFS($L$2:$L1353,$L1353)=1)),"",SUMIFS($I:$I,$L:$L,$L1353))</f>
        <v/>
      </c>
      <c r="L1353" s="6" t="str">
        <f t="shared" si="193"/>
        <v/>
      </c>
      <c r="M1353" s="6">
        <f t="shared" si="194"/>
        <v>55</v>
      </c>
      <c r="N1353" s="6">
        <f t="shared" si="195"/>
        <v>3</v>
      </c>
      <c r="O1353" s="9" t="str">
        <f>IF(AND($B1353&lt;&gt;"",$C1353&lt;&gt;"",$B1353&lt;=$C1353),INDEX(Szabalyok!$C:$C,$N1353),"")</f>
        <v/>
      </c>
      <c r="P1353">
        <f t="shared" si="197"/>
        <v>0</v>
      </c>
    </row>
    <row r="1354" spans="1:16" x14ac:dyDescent="0.35">
      <c r="A1354">
        <f t="shared" si="196"/>
        <v>0</v>
      </c>
      <c r="B1354" s="4" t="str">
        <f>IF($M1354&gt;300,"",IF(OR(INDEX(Bemenet!$E$2:$E$301,$M1354)="",INDEX(Bemenet!$F$2:$F$301,$M1354)=""),"",MAX(INDEX(Bemenet!$E$2:$E$301,$M1354),INDEX(Szabalyok!$A:$A,$N1354))))</f>
        <v/>
      </c>
      <c r="C1354" s="4" t="str">
        <f>IF($B1354="","",MIN(INDEX(Bemenet!$F$2:$F$301,$M1354),INDEX(Szabalyok!$B:$B,$N1354)))</f>
        <v/>
      </c>
      <c r="D1354" s="5" t="str">
        <f>IF(AND($B1354&lt;&gt;"",$C1354&lt;&gt;"",$B1354&lt;=$C1354),INDEX(Bemenet!$G$2:$G$301,$M1354),"")</f>
        <v/>
      </c>
      <c r="E1354" s="6" t="str">
        <f>IF(AND($B1354&lt;&gt;"",$C1354&lt;&gt;"",$B1354&lt;=$C1354),INDEX(Bemenet!$D$2:$D$301,$M1354),"")</f>
        <v/>
      </c>
      <c r="F1354" s="5" t="str">
        <f t="shared" si="189"/>
        <v/>
      </c>
      <c r="G1354" s="5" t="str">
        <f t="shared" si="190"/>
        <v/>
      </c>
      <c r="H1354" s="9" t="str">
        <f t="shared" si="191"/>
        <v/>
      </c>
      <c r="I1354" s="5" t="str">
        <f t="shared" si="192"/>
        <v/>
      </c>
      <c r="J1354" s="5" t="str">
        <f>IF(OR($L1354="",NOT(COUNTIFS($L$2:$L1354,$L1354)=1)),"",SUMIFS($G:$G,$L:$L,$L1354))</f>
        <v/>
      </c>
      <c r="K1354" s="5" t="str">
        <f>IF(OR($L1354="",NOT(COUNTIFS($L$2:$L1354,$L1354)=1)),"",SUMIFS($I:$I,$L:$L,$L1354))</f>
        <v/>
      </c>
      <c r="L1354" s="6" t="str">
        <f t="shared" si="193"/>
        <v/>
      </c>
      <c r="M1354" s="6">
        <f t="shared" si="194"/>
        <v>55</v>
      </c>
      <c r="N1354" s="6">
        <f t="shared" si="195"/>
        <v>4</v>
      </c>
      <c r="O1354" s="9" t="str">
        <f>IF(AND($B1354&lt;&gt;"",$C1354&lt;&gt;"",$B1354&lt;=$C1354),INDEX(Szabalyok!$C:$C,$N1354),"")</f>
        <v/>
      </c>
      <c r="P1354">
        <f t="shared" si="197"/>
        <v>0</v>
      </c>
    </row>
    <row r="1355" spans="1:16" x14ac:dyDescent="0.35">
      <c r="A1355">
        <f t="shared" si="196"/>
        <v>0</v>
      </c>
      <c r="B1355" s="4" t="str">
        <f>IF($M1355&gt;300,"",IF(OR(INDEX(Bemenet!$E$2:$E$301,$M1355)="",INDEX(Bemenet!$F$2:$F$301,$M1355)=""),"",MAX(INDEX(Bemenet!$E$2:$E$301,$M1355),INDEX(Szabalyok!$A:$A,$N1355))))</f>
        <v/>
      </c>
      <c r="C1355" s="4" t="str">
        <f>IF($B1355="","",MIN(INDEX(Bemenet!$F$2:$F$301,$M1355),INDEX(Szabalyok!$B:$B,$N1355)))</f>
        <v/>
      </c>
      <c r="D1355" s="5" t="str">
        <f>IF(AND($B1355&lt;&gt;"",$C1355&lt;&gt;"",$B1355&lt;=$C1355),INDEX(Bemenet!$G$2:$G$301,$M1355),"")</f>
        <v/>
      </c>
      <c r="E1355" s="6" t="str">
        <f>IF(AND($B1355&lt;&gt;"",$C1355&lt;&gt;"",$B1355&lt;=$C1355),INDEX(Bemenet!$D$2:$D$301,$M1355),"")</f>
        <v/>
      </c>
      <c r="F1355" s="5" t="str">
        <f t="shared" si="189"/>
        <v/>
      </c>
      <c r="G1355" s="5" t="str">
        <f t="shared" si="190"/>
        <v/>
      </c>
      <c r="H1355" s="9" t="str">
        <f t="shared" si="191"/>
        <v/>
      </c>
      <c r="I1355" s="5" t="str">
        <f t="shared" si="192"/>
        <v/>
      </c>
      <c r="J1355" s="5" t="str">
        <f>IF(OR($L1355="",NOT(COUNTIFS($L$2:$L1355,$L1355)=1)),"",SUMIFS($G:$G,$L:$L,$L1355))</f>
        <v/>
      </c>
      <c r="K1355" s="5" t="str">
        <f>IF(OR($L1355="",NOT(COUNTIFS($L$2:$L1355,$L1355)=1)),"",SUMIFS($I:$I,$L:$L,$L1355))</f>
        <v/>
      </c>
      <c r="L1355" s="6" t="str">
        <f t="shared" si="193"/>
        <v/>
      </c>
      <c r="M1355" s="6">
        <f t="shared" si="194"/>
        <v>55</v>
      </c>
      <c r="N1355" s="6">
        <f t="shared" si="195"/>
        <v>5</v>
      </c>
      <c r="O1355" s="9" t="str">
        <f>IF(AND($B1355&lt;&gt;"",$C1355&lt;&gt;"",$B1355&lt;=$C1355),INDEX(Szabalyok!$C:$C,$N1355),"")</f>
        <v/>
      </c>
      <c r="P1355">
        <f t="shared" si="197"/>
        <v>0</v>
      </c>
    </row>
    <row r="1356" spans="1:16" x14ac:dyDescent="0.35">
      <c r="A1356">
        <f t="shared" si="196"/>
        <v>0</v>
      </c>
      <c r="B1356" s="4" t="str">
        <f>IF($M1356&gt;300,"",IF(OR(INDEX(Bemenet!$E$2:$E$301,$M1356)="",INDEX(Bemenet!$F$2:$F$301,$M1356)=""),"",MAX(INDEX(Bemenet!$E$2:$E$301,$M1356),INDEX(Szabalyok!$A:$A,$N1356))))</f>
        <v/>
      </c>
      <c r="C1356" s="4" t="str">
        <f>IF($B1356="","",MIN(INDEX(Bemenet!$F$2:$F$301,$M1356),INDEX(Szabalyok!$B:$B,$N1356)))</f>
        <v/>
      </c>
      <c r="D1356" s="5" t="str">
        <f>IF(AND($B1356&lt;&gt;"",$C1356&lt;&gt;"",$B1356&lt;=$C1356),INDEX(Bemenet!$G$2:$G$301,$M1356),"")</f>
        <v/>
      </c>
      <c r="E1356" s="6" t="str">
        <f>IF(AND($B1356&lt;&gt;"",$C1356&lt;&gt;"",$B1356&lt;=$C1356),INDEX(Bemenet!$D$2:$D$301,$M1356),"")</f>
        <v/>
      </c>
      <c r="F1356" s="5" t="str">
        <f t="shared" si="189"/>
        <v/>
      </c>
      <c r="G1356" s="5" t="str">
        <f t="shared" si="190"/>
        <v/>
      </c>
      <c r="H1356" s="9" t="str">
        <f t="shared" si="191"/>
        <v/>
      </c>
      <c r="I1356" s="5" t="str">
        <f t="shared" si="192"/>
        <v/>
      </c>
      <c r="J1356" s="5" t="str">
        <f>IF(OR($L1356="",NOT(COUNTIFS($L$2:$L1356,$L1356)=1)),"",SUMIFS($G:$G,$L:$L,$L1356))</f>
        <v/>
      </c>
      <c r="K1356" s="5" t="str">
        <f>IF(OR($L1356="",NOT(COUNTIFS($L$2:$L1356,$L1356)=1)),"",SUMIFS($I:$I,$L:$L,$L1356))</f>
        <v/>
      </c>
      <c r="L1356" s="6" t="str">
        <f t="shared" si="193"/>
        <v/>
      </c>
      <c r="M1356" s="6">
        <f t="shared" si="194"/>
        <v>55</v>
      </c>
      <c r="N1356" s="6">
        <f t="shared" si="195"/>
        <v>6</v>
      </c>
      <c r="O1356" s="9" t="str">
        <f>IF(AND($B1356&lt;&gt;"",$C1356&lt;&gt;"",$B1356&lt;=$C1356),INDEX(Szabalyok!$C:$C,$N1356),"")</f>
        <v/>
      </c>
      <c r="P1356">
        <f t="shared" si="197"/>
        <v>0</v>
      </c>
    </row>
    <row r="1357" spans="1:16" x14ac:dyDescent="0.35">
      <c r="A1357">
        <f t="shared" si="196"/>
        <v>0</v>
      </c>
      <c r="B1357" s="4" t="str">
        <f>IF($M1357&gt;300,"",IF(OR(INDEX(Bemenet!$E$2:$E$301,$M1357)="",INDEX(Bemenet!$F$2:$F$301,$M1357)=""),"",MAX(INDEX(Bemenet!$E$2:$E$301,$M1357),INDEX(Szabalyok!$A:$A,$N1357))))</f>
        <v/>
      </c>
      <c r="C1357" s="4" t="str">
        <f>IF($B1357="","",MIN(INDEX(Bemenet!$F$2:$F$301,$M1357),INDEX(Szabalyok!$B:$B,$N1357)))</f>
        <v/>
      </c>
      <c r="D1357" s="5" t="str">
        <f>IF(AND($B1357&lt;&gt;"",$C1357&lt;&gt;"",$B1357&lt;=$C1357),INDEX(Bemenet!$G$2:$G$301,$M1357),"")</f>
        <v/>
      </c>
      <c r="E1357" s="6" t="str">
        <f>IF(AND($B1357&lt;&gt;"",$C1357&lt;&gt;"",$B1357&lt;=$C1357),INDEX(Bemenet!$D$2:$D$301,$M1357),"")</f>
        <v/>
      </c>
      <c r="F1357" s="5" t="str">
        <f t="shared" si="189"/>
        <v/>
      </c>
      <c r="G1357" s="5" t="str">
        <f t="shared" si="190"/>
        <v/>
      </c>
      <c r="H1357" s="9" t="str">
        <f t="shared" si="191"/>
        <v/>
      </c>
      <c r="I1357" s="5" t="str">
        <f t="shared" si="192"/>
        <v/>
      </c>
      <c r="J1357" s="5" t="str">
        <f>IF(OR($L1357="",NOT(COUNTIFS($L$2:$L1357,$L1357)=1)),"",SUMIFS($G:$G,$L:$L,$L1357))</f>
        <v/>
      </c>
      <c r="K1357" s="5" t="str">
        <f>IF(OR($L1357="",NOT(COUNTIFS($L$2:$L1357,$L1357)=1)),"",SUMIFS($I:$I,$L:$L,$L1357))</f>
        <v/>
      </c>
      <c r="L1357" s="6" t="str">
        <f t="shared" si="193"/>
        <v/>
      </c>
      <c r="M1357" s="6">
        <f t="shared" si="194"/>
        <v>55</v>
      </c>
      <c r="N1357" s="6">
        <f t="shared" si="195"/>
        <v>7</v>
      </c>
      <c r="O1357" s="9" t="str">
        <f>IF(AND($B1357&lt;&gt;"",$C1357&lt;&gt;"",$B1357&lt;=$C1357),INDEX(Szabalyok!$C:$C,$N1357),"")</f>
        <v/>
      </c>
      <c r="P1357">
        <f t="shared" si="197"/>
        <v>0</v>
      </c>
    </row>
    <row r="1358" spans="1:16" x14ac:dyDescent="0.35">
      <c r="A1358">
        <f t="shared" si="196"/>
        <v>0</v>
      </c>
      <c r="B1358" s="4" t="str">
        <f>IF($M1358&gt;300,"",IF(OR(INDEX(Bemenet!$E$2:$E$301,$M1358)="",INDEX(Bemenet!$F$2:$F$301,$M1358)=""),"",MAX(INDEX(Bemenet!$E$2:$E$301,$M1358),INDEX(Szabalyok!$A:$A,$N1358))))</f>
        <v/>
      </c>
      <c r="C1358" s="4" t="str">
        <f>IF($B1358="","",MIN(INDEX(Bemenet!$F$2:$F$301,$M1358),INDEX(Szabalyok!$B:$B,$N1358)))</f>
        <v/>
      </c>
      <c r="D1358" s="5" t="str">
        <f>IF(AND($B1358&lt;&gt;"",$C1358&lt;&gt;"",$B1358&lt;=$C1358),INDEX(Bemenet!$G$2:$G$301,$M1358),"")</f>
        <v/>
      </c>
      <c r="E1358" s="6" t="str">
        <f>IF(AND($B1358&lt;&gt;"",$C1358&lt;&gt;"",$B1358&lt;=$C1358),INDEX(Bemenet!$D$2:$D$301,$M1358),"")</f>
        <v/>
      </c>
      <c r="F1358" s="5" t="str">
        <f t="shared" si="189"/>
        <v/>
      </c>
      <c r="G1358" s="5" t="str">
        <f t="shared" si="190"/>
        <v/>
      </c>
      <c r="H1358" s="9" t="str">
        <f t="shared" si="191"/>
        <v/>
      </c>
      <c r="I1358" s="5" t="str">
        <f t="shared" si="192"/>
        <v/>
      </c>
      <c r="J1358" s="5" t="str">
        <f>IF(OR($L1358="",NOT(COUNTIFS($L$2:$L1358,$L1358)=1)),"",SUMIFS($G:$G,$L:$L,$L1358))</f>
        <v/>
      </c>
      <c r="K1358" s="5" t="str">
        <f>IF(OR($L1358="",NOT(COUNTIFS($L$2:$L1358,$L1358)=1)),"",SUMIFS($I:$I,$L:$L,$L1358))</f>
        <v/>
      </c>
      <c r="L1358" s="6" t="str">
        <f t="shared" si="193"/>
        <v/>
      </c>
      <c r="M1358" s="6">
        <f t="shared" si="194"/>
        <v>55</v>
      </c>
      <c r="N1358" s="6">
        <f t="shared" si="195"/>
        <v>8</v>
      </c>
      <c r="O1358" s="9" t="str">
        <f>IF(AND($B1358&lt;&gt;"",$C1358&lt;&gt;"",$B1358&lt;=$C1358),INDEX(Szabalyok!$C:$C,$N1358),"")</f>
        <v/>
      </c>
      <c r="P1358">
        <f t="shared" si="197"/>
        <v>0</v>
      </c>
    </row>
    <row r="1359" spans="1:16" x14ac:dyDescent="0.35">
      <c r="A1359">
        <f t="shared" si="196"/>
        <v>0</v>
      </c>
      <c r="B1359" s="4" t="str">
        <f>IF($M1359&gt;300,"",IF(OR(INDEX(Bemenet!$E$2:$E$301,$M1359)="",INDEX(Bemenet!$F$2:$F$301,$M1359)=""),"",MAX(INDEX(Bemenet!$E$2:$E$301,$M1359),INDEX(Szabalyok!$A:$A,$N1359))))</f>
        <v/>
      </c>
      <c r="C1359" s="4" t="str">
        <f>IF($B1359="","",MIN(INDEX(Bemenet!$F$2:$F$301,$M1359),INDEX(Szabalyok!$B:$B,$N1359)))</f>
        <v/>
      </c>
      <c r="D1359" s="5" t="str">
        <f>IF(AND($B1359&lt;&gt;"",$C1359&lt;&gt;"",$B1359&lt;=$C1359),INDEX(Bemenet!$G$2:$G$301,$M1359),"")</f>
        <v/>
      </c>
      <c r="E1359" s="6" t="str">
        <f>IF(AND($B1359&lt;&gt;"",$C1359&lt;&gt;"",$B1359&lt;=$C1359),INDEX(Bemenet!$D$2:$D$301,$M1359),"")</f>
        <v/>
      </c>
      <c r="F1359" s="5" t="str">
        <f t="shared" si="189"/>
        <v/>
      </c>
      <c r="G1359" s="5" t="str">
        <f t="shared" si="190"/>
        <v/>
      </c>
      <c r="H1359" s="9" t="str">
        <f t="shared" si="191"/>
        <v/>
      </c>
      <c r="I1359" s="5" t="str">
        <f t="shared" si="192"/>
        <v/>
      </c>
      <c r="J1359" s="5" t="str">
        <f>IF(OR($L1359="",NOT(COUNTIFS($L$2:$L1359,$L1359)=1)),"",SUMIFS($G:$G,$L:$L,$L1359))</f>
        <v/>
      </c>
      <c r="K1359" s="5" t="str">
        <f>IF(OR($L1359="",NOT(COUNTIFS($L$2:$L1359,$L1359)=1)),"",SUMIFS($I:$I,$L:$L,$L1359))</f>
        <v/>
      </c>
      <c r="L1359" s="6" t="str">
        <f t="shared" si="193"/>
        <v/>
      </c>
      <c r="M1359" s="6">
        <f t="shared" si="194"/>
        <v>55</v>
      </c>
      <c r="N1359" s="6">
        <f t="shared" si="195"/>
        <v>9</v>
      </c>
      <c r="O1359" s="9" t="str">
        <f>IF(AND($B1359&lt;&gt;"",$C1359&lt;&gt;"",$B1359&lt;=$C1359),INDEX(Szabalyok!$C:$C,$N1359),"")</f>
        <v/>
      </c>
      <c r="P1359">
        <f t="shared" si="197"/>
        <v>0</v>
      </c>
    </row>
    <row r="1360" spans="1:16" x14ac:dyDescent="0.35">
      <c r="A1360">
        <f t="shared" si="196"/>
        <v>0</v>
      </c>
      <c r="B1360" s="4" t="str">
        <f>IF($M1360&gt;300,"",IF(OR(INDEX(Bemenet!$E$2:$E$301,$M1360)="",INDEX(Bemenet!$F$2:$F$301,$M1360)=""),"",MAX(INDEX(Bemenet!$E$2:$E$301,$M1360),INDEX(Szabalyok!$A:$A,$N1360))))</f>
        <v/>
      </c>
      <c r="C1360" s="4" t="str">
        <f>IF($B1360="","",MIN(INDEX(Bemenet!$F$2:$F$301,$M1360),INDEX(Szabalyok!$B:$B,$N1360)))</f>
        <v/>
      </c>
      <c r="D1360" s="5" t="str">
        <f>IF(AND($B1360&lt;&gt;"",$C1360&lt;&gt;"",$B1360&lt;=$C1360),INDEX(Bemenet!$G$2:$G$301,$M1360),"")</f>
        <v/>
      </c>
      <c r="E1360" s="6" t="str">
        <f>IF(AND($B1360&lt;&gt;"",$C1360&lt;&gt;"",$B1360&lt;=$C1360),INDEX(Bemenet!$D$2:$D$301,$M1360),"")</f>
        <v/>
      </c>
      <c r="F1360" s="5" t="str">
        <f t="shared" si="189"/>
        <v/>
      </c>
      <c r="G1360" s="5" t="str">
        <f t="shared" si="190"/>
        <v/>
      </c>
      <c r="H1360" s="9" t="str">
        <f t="shared" si="191"/>
        <v/>
      </c>
      <c r="I1360" s="5" t="str">
        <f t="shared" si="192"/>
        <v/>
      </c>
      <c r="J1360" s="5" t="str">
        <f>IF(OR($L1360="",NOT(COUNTIFS($L$2:$L1360,$L1360)=1)),"",SUMIFS($G:$G,$L:$L,$L1360))</f>
        <v/>
      </c>
      <c r="K1360" s="5" t="str">
        <f>IF(OR($L1360="",NOT(COUNTIFS($L$2:$L1360,$L1360)=1)),"",SUMIFS($I:$I,$L:$L,$L1360))</f>
        <v/>
      </c>
      <c r="L1360" s="6" t="str">
        <f t="shared" si="193"/>
        <v/>
      </c>
      <c r="M1360" s="6">
        <f t="shared" si="194"/>
        <v>55</v>
      </c>
      <c r="N1360" s="6">
        <f t="shared" si="195"/>
        <v>10</v>
      </c>
      <c r="O1360" s="9" t="str">
        <f>IF(AND($B1360&lt;&gt;"",$C1360&lt;&gt;"",$B1360&lt;=$C1360),INDEX(Szabalyok!$C:$C,$N1360),"")</f>
        <v/>
      </c>
      <c r="P1360">
        <f t="shared" si="197"/>
        <v>0</v>
      </c>
    </row>
    <row r="1361" spans="1:16" x14ac:dyDescent="0.35">
      <c r="A1361">
        <f t="shared" si="196"/>
        <v>0</v>
      </c>
      <c r="B1361" s="4" t="str">
        <f>IF($M1361&gt;300,"",IF(OR(INDEX(Bemenet!$E$2:$E$301,$M1361)="",INDEX(Bemenet!$F$2:$F$301,$M1361)=""),"",MAX(INDEX(Bemenet!$E$2:$E$301,$M1361),INDEX(Szabalyok!$A:$A,$N1361))))</f>
        <v/>
      </c>
      <c r="C1361" s="4" t="str">
        <f>IF($B1361="","",MIN(INDEX(Bemenet!$F$2:$F$301,$M1361),INDEX(Szabalyok!$B:$B,$N1361)))</f>
        <v/>
      </c>
      <c r="D1361" s="5" t="str">
        <f>IF(AND($B1361&lt;&gt;"",$C1361&lt;&gt;"",$B1361&lt;=$C1361),INDEX(Bemenet!$G$2:$G$301,$M1361),"")</f>
        <v/>
      </c>
      <c r="E1361" s="6" t="str">
        <f>IF(AND($B1361&lt;&gt;"",$C1361&lt;&gt;"",$B1361&lt;=$C1361),INDEX(Bemenet!$D$2:$D$301,$M1361),"")</f>
        <v/>
      </c>
      <c r="F1361" s="5" t="str">
        <f t="shared" si="189"/>
        <v/>
      </c>
      <c r="G1361" s="5" t="str">
        <f t="shared" si="190"/>
        <v/>
      </c>
      <c r="H1361" s="9" t="str">
        <f t="shared" si="191"/>
        <v/>
      </c>
      <c r="I1361" s="5" t="str">
        <f t="shared" si="192"/>
        <v/>
      </c>
      <c r="J1361" s="5" t="str">
        <f>IF(OR($L1361="",NOT(COUNTIFS($L$2:$L1361,$L1361)=1)),"",SUMIFS($G:$G,$L:$L,$L1361))</f>
        <v/>
      </c>
      <c r="K1361" s="5" t="str">
        <f>IF(OR($L1361="",NOT(COUNTIFS($L$2:$L1361,$L1361)=1)),"",SUMIFS($I:$I,$L:$L,$L1361))</f>
        <v/>
      </c>
      <c r="L1361" s="6" t="str">
        <f t="shared" si="193"/>
        <v/>
      </c>
      <c r="M1361" s="6">
        <f t="shared" si="194"/>
        <v>55</v>
      </c>
      <c r="N1361" s="6">
        <f t="shared" si="195"/>
        <v>11</v>
      </c>
      <c r="O1361" s="9" t="str">
        <f>IF(AND($B1361&lt;&gt;"",$C1361&lt;&gt;"",$B1361&lt;=$C1361),INDEX(Szabalyok!$C:$C,$N1361),"")</f>
        <v/>
      </c>
      <c r="P1361">
        <f t="shared" si="197"/>
        <v>0</v>
      </c>
    </row>
    <row r="1362" spans="1:16" x14ac:dyDescent="0.35">
      <c r="A1362">
        <f t="shared" si="196"/>
        <v>0</v>
      </c>
      <c r="B1362" s="4" t="str">
        <f>IF($M1362&gt;300,"",IF(OR(INDEX(Bemenet!$E$2:$E$301,$M1362)="",INDEX(Bemenet!$F$2:$F$301,$M1362)=""),"",MAX(INDEX(Bemenet!$E$2:$E$301,$M1362),INDEX(Szabalyok!$A:$A,$N1362))))</f>
        <v/>
      </c>
      <c r="C1362" s="4" t="str">
        <f>IF($B1362="","",MIN(INDEX(Bemenet!$F$2:$F$301,$M1362),INDEX(Szabalyok!$B:$B,$N1362)))</f>
        <v/>
      </c>
      <c r="D1362" s="5" t="str">
        <f>IF(AND($B1362&lt;&gt;"",$C1362&lt;&gt;"",$B1362&lt;=$C1362),INDEX(Bemenet!$G$2:$G$301,$M1362),"")</f>
        <v/>
      </c>
      <c r="E1362" s="6" t="str">
        <f>IF(AND($B1362&lt;&gt;"",$C1362&lt;&gt;"",$B1362&lt;=$C1362),INDEX(Bemenet!$D$2:$D$301,$M1362),"")</f>
        <v/>
      </c>
      <c r="F1362" s="5" t="str">
        <f t="shared" si="189"/>
        <v/>
      </c>
      <c r="G1362" s="5" t="str">
        <f t="shared" si="190"/>
        <v/>
      </c>
      <c r="H1362" s="9" t="str">
        <f t="shared" si="191"/>
        <v/>
      </c>
      <c r="I1362" s="5" t="str">
        <f t="shared" si="192"/>
        <v/>
      </c>
      <c r="J1362" s="5" t="str">
        <f>IF(OR($L1362="",NOT(COUNTIFS($L$2:$L1362,$L1362)=1)),"",SUMIFS($G:$G,$L:$L,$L1362))</f>
        <v/>
      </c>
      <c r="K1362" s="5" t="str">
        <f>IF(OR($L1362="",NOT(COUNTIFS($L$2:$L1362,$L1362)=1)),"",SUMIFS($I:$I,$L:$L,$L1362))</f>
        <v/>
      </c>
      <c r="L1362" s="6" t="str">
        <f t="shared" si="193"/>
        <v/>
      </c>
      <c r="M1362" s="6">
        <f t="shared" si="194"/>
        <v>55</v>
      </c>
      <c r="N1362" s="6">
        <f t="shared" si="195"/>
        <v>12</v>
      </c>
      <c r="O1362" s="9" t="str">
        <f>IF(AND($B1362&lt;&gt;"",$C1362&lt;&gt;"",$B1362&lt;=$C1362),INDEX(Szabalyok!$C:$C,$N1362),"")</f>
        <v/>
      </c>
      <c r="P1362">
        <f t="shared" si="197"/>
        <v>0</v>
      </c>
    </row>
    <row r="1363" spans="1:16" x14ac:dyDescent="0.35">
      <c r="A1363">
        <f t="shared" si="196"/>
        <v>0</v>
      </c>
      <c r="B1363" s="4" t="str">
        <f>IF($M1363&gt;300,"",IF(OR(INDEX(Bemenet!$E$2:$E$301,$M1363)="",INDEX(Bemenet!$F$2:$F$301,$M1363)=""),"",MAX(INDEX(Bemenet!$E$2:$E$301,$M1363),INDEX(Szabalyok!$A:$A,$N1363))))</f>
        <v/>
      </c>
      <c r="C1363" s="4" t="str">
        <f>IF($B1363="","",MIN(INDEX(Bemenet!$F$2:$F$301,$M1363),INDEX(Szabalyok!$B:$B,$N1363)))</f>
        <v/>
      </c>
      <c r="D1363" s="5" t="str">
        <f>IF(AND($B1363&lt;&gt;"",$C1363&lt;&gt;"",$B1363&lt;=$C1363),INDEX(Bemenet!$G$2:$G$301,$M1363),"")</f>
        <v/>
      </c>
      <c r="E1363" s="6" t="str">
        <f>IF(AND($B1363&lt;&gt;"",$C1363&lt;&gt;"",$B1363&lt;=$C1363),INDEX(Bemenet!$D$2:$D$301,$M1363),"")</f>
        <v/>
      </c>
      <c r="F1363" s="5" t="str">
        <f t="shared" si="189"/>
        <v/>
      </c>
      <c r="G1363" s="5" t="str">
        <f t="shared" si="190"/>
        <v/>
      </c>
      <c r="H1363" s="9" t="str">
        <f t="shared" si="191"/>
        <v/>
      </c>
      <c r="I1363" s="5" t="str">
        <f t="shared" si="192"/>
        <v/>
      </c>
      <c r="J1363" s="5" t="str">
        <f>IF(OR($L1363="",NOT(COUNTIFS($L$2:$L1363,$L1363)=1)),"",SUMIFS($G:$G,$L:$L,$L1363))</f>
        <v/>
      </c>
      <c r="K1363" s="5" t="str">
        <f>IF(OR($L1363="",NOT(COUNTIFS($L$2:$L1363,$L1363)=1)),"",SUMIFS($I:$I,$L:$L,$L1363))</f>
        <v/>
      </c>
      <c r="L1363" s="6" t="str">
        <f t="shared" si="193"/>
        <v/>
      </c>
      <c r="M1363" s="6">
        <f t="shared" si="194"/>
        <v>55</v>
      </c>
      <c r="N1363" s="6">
        <f t="shared" si="195"/>
        <v>13</v>
      </c>
      <c r="O1363" s="9" t="str">
        <f>IF(AND($B1363&lt;&gt;"",$C1363&lt;&gt;"",$B1363&lt;=$C1363),INDEX(Szabalyok!$C:$C,$N1363),"")</f>
        <v/>
      </c>
      <c r="P1363">
        <f t="shared" si="197"/>
        <v>0</v>
      </c>
    </row>
    <row r="1364" spans="1:16" x14ac:dyDescent="0.35">
      <c r="A1364">
        <f t="shared" si="196"/>
        <v>0</v>
      </c>
      <c r="B1364" s="4" t="str">
        <f>IF($M1364&gt;300,"",IF(OR(INDEX(Bemenet!$E$2:$E$301,$M1364)="",INDEX(Bemenet!$F$2:$F$301,$M1364)=""),"",MAX(INDEX(Bemenet!$E$2:$E$301,$M1364),INDEX(Szabalyok!$A:$A,$N1364))))</f>
        <v/>
      </c>
      <c r="C1364" s="4" t="str">
        <f>IF($B1364="","",MIN(INDEX(Bemenet!$F$2:$F$301,$M1364),INDEX(Szabalyok!$B:$B,$N1364)))</f>
        <v/>
      </c>
      <c r="D1364" s="5" t="str">
        <f>IF(AND($B1364&lt;&gt;"",$C1364&lt;&gt;"",$B1364&lt;=$C1364),INDEX(Bemenet!$G$2:$G$301,$M1364),"")</f>
        <v/>
      </c>
      <c r="E1364" s="6" t="str">
        <f>IF(AND($B1364&lt;&gt;"",$C1364&lt;&gt;"",$B1364&lt;=$C1364),INDEX(Bemenet!$D$2:$D$301,$M1364),"")</f>
        <v/>
      </c>
      <c r="F1364" s="5" t="str">
        <f t="shared" si="189"/>
        <v/>
      </c>
      <c r="G1364" s="5" t="str">
        <f t="shared" si="190"/>
        <v/>
      </c>
      <c r="H1364" s="9" t="str">
        <f t="shared" si="191"/>
        <v/>
      </c>
      <c r="I1364" s="5" t="str">
        <f t="shared" si="192"/>
        <v/>
      </c>
      <c r="J1364" s="5" t="str">
        <f>IF(OR($L1364="",NOT(COUNTIFS($L$2:$L1364,$L1364)=1)),"",SUMIFS($G:$G,$L:$L,$L1364))</f>
        <v/>
      </c>
      <c r="K1364" s="5" t="str">
        <f>IF(OR($L1364="",NOT(COUNTIFS($L$2:$L1364,$L1364)=1)),"",SUMIFS($I:$I,$L:$L,$L1364))</f>
        <v/>
      </c>
      <c r="L1364" s="6" t="str">
        <f t="shared" si="193"/>
        <v/>
      </c>
      <c r="M1364" s="6">
        <f t="shared" si="194"/>
        <v>55</v>
      </c>
      <c r="N1364" s="6">
        <f t="shared" si="195"/>
        <v>14</v>
      </c>
      <c r="O1364" s="9" t="str">
        <f>IF(AND($B1364&lt;&gt;"",$C1364&lt;&gt;"",$B1364&lt;=$C1364),INDEX(Szabalyok!$C:$C,$N1364),"")</f>
        <v/>
      </c>
      <c r="P1364">
        <f t="shared" si="197"/>
        <v>0</v>
      </c>
    </row>
    <row r="1365" spans="1:16" x14ac:dyDescent="0.35">
      <c r="A1365">
        <f t="shared" si="196"/>
        <v>0</v>
      </c>
      <c r="B1365" s="4" t="str">
        <f>IF($M1365&gt;300,"",IF(OR(INDEX(Bemenet!$E$2:$E$301,$M1365)="",INDEX(Bemenet!$F$2:$F$301,$M1365)=""),"",MAX(INDEX(Bemenet!$E$2:$E$301,$M1365),INDEX(Szabalyok!$A:$A,$N1365))))</f>
        <v/>
      </c>
      <c r="C1365" s="4" t="str">
        <f>IF($B1365="","",MIN(INDEX(Bemenet!$F$2:$F$301,$M1365),INDEX(Szabalyok!$B:$B,$N1365)))</f>
        <v/>
      </c>
      <c r="D1365" s="5" t="str">
        <f>IF(AND($B1365&lt;&gt;"",$C1365&lt;&gt;"",$B1365&lt;=$C1365),INDEX(Bemenet!$G$2:$G$301,$M1365),"")</f>
        <v/>
      </c>
      <c r="E1365" s="6" t="str">
        <f>IF(AND($B1365&lt;&gt;"",$C1365&lt;&gt;"",$B1365&lt;=$C1365),INDEX(Bemenet!$D$2:$D$301,$M1365),"")</f>
        <v/>
      </c>
      <c r="F1365" s="5" t="str">
        <f t="shared" si="189"/>
        <v/>
      </c>
      <c r="G1365" s="5" t="str">
        <f t="shared" si="190"/>
        <v/>
      </c>
      <c r="H1365" s="9" t="str">
        <f t="shared" si="191"/>
        <v/>
      </c>
      <c r="I1365" s="5" t="str">
        <f t="shared" si="192"/>
        <v/>
      </c>
      <c r="J1365" s="5" t="str">
        <f>IF(OR($L1365="",NOT(COUNTIFS($L$2:$L1365,$L1365)=1)),"",SUMIFS($G:$G,$L:$L,$L1365))</f>
        <v/>
      </c>
      <c r="K1365" s="5" t="str">
        <f>IF(OR($L1365="",NOT(COUNTIFS($L$2:$L1365,$L1365)=1)),"",SUMIFS($I:$I,$L:$L,$L1365))</f>
        <v/>
      </c>
      <c r="L1365" s="6" t="str">
        <f t="shared" si="193"/>
        <v/>
      </c>
      <c r="M1365" s="6">
        <f t="shared" si="194"/>
        <v>55</v>
      </c>
      <c r="N1365" s="6">
        <f t="shared" si="195"/>
        <v>15</v>
      </c>
      <c r="O1365" s="9" t="str">
        <f>IF(AND($B1365&lt;&gt;"",$C1365&lt;&gt;"",$B1365&lt;=$C1365),INDEX(Szabalyok!$C:$C,$N1365),"")</f>
        <v/>
      </c>
      <c r="P1365">
        <f t="shared" si="197"/>
        <v>0</v>
      </c>
    </row>
    <row r="1366" spans="1:16" x14ac:dyDescent="0.35">
      <c r="A1366">
        <f t="shared" si="196"/>
        <v>0</v>
      </c>
      <c r="B1366" s="4" t="str">
        <f>IF($M1366&gt;300,"",IF(OR(INDEX(Bemenet!$E$2:$E$301,$M1366)="",INDEX(Bemenet!$F$2:$F$301,$M1366)=""),"",MAX(INDEX(Bemenet!$E$2:$E$301,$M1366),INDEX(Szabalyok!$A:$A,$N1366))))</f>
        <v/>
      </c>
      <c r="C1366" s="4" t="str">
        <f>IF($B1366="","",MIN(INDEX(Bemenet!$F$2:$F$301,$M1366),INDEX(Szabalyok!$B:$B,$N1366)))</f>
        <v/>
      </c>
      <c r="D1366" s="5" t="str">
        <f>IF(AND($B1366&lt;&gt;"",$C1366&lt;&gt;"",$B1366&lt;=$C1366),INDEX(Bemenet!$G$2:$G$301,$M1366),"")</f>
        <v/>
      </c>
      <c r="E1366" s="6" t="str">
        <f>IF(AND($B1366&lt;&gt;"",$C1366&lt;&gt;"",$B1366&lt;=$C1366),INDEX(Bemenet!$D$2:$D$301,$M1366),"")</f>
        <v/>
      </c>
      <c r="F1366" s="5" t="str">
        <f t="shared" si="189"/>
        <v/>
      </c>
      <c r="G1366" s="5" t="str">
        <f t="shared" si="190"/>
        <v/>
      </c>
      <c r="H1366" s="9" t="str">
        <f t="shared" si="191"/>
        <v/>
      </c>
      <c r="I1366" s="5" t="str">
        <f t="shared" si="192"/>
        <v/>
      </c>
      <c r="J1366" s="5" t="str">
        <f>IF(OR($L1366="",NOT(COUNTIFS($L$2:$L1366,$L1366)=1)),"",SUMIFS($G:$G,$L:$L,$L1366))</f>
        <v/>
      </c>
      <c r="K1366" s="5" t="str">
        <f>IF(OR($L1366="",NOT(COUNTIFS($L$2:$L1366,$L1366)=1)),"",SUMIFS($I:$I,$L:$L,$L1366))</f>
        <v/>
      </c>
      <c r="L1366" s="6" t="str">
        <f t="shared" si="193"/>
        <v/>
      </c>
      <c r="M1366" s="6">
        <f t="shared" si="194"/>
        <v>55</v>
      </c>
      <c r="N1366" s="6">
        <f t="shared" si="195"/>
        <v>16</v>
      </c>
      <c r="O1366" s="9" t="str">
        <f>IF(AND($B1366&lt;&gt;"",$C1366&lt;&gt;"",$B1366&lt;=$C1366),INDEX(Szabalyok!$C:$C,$N1366),"")</f>
        <v/>
      </c>
      <c r="P1366">
        <f t="shared" si="197"/>
        <v>0</v>
      </c>
    </row>
    <row r="1367" spans="1:16" x14ac:dyDescent="0.35">
      <c r="A1367">
        <f t="shared" si="196"/>
        <v>0</v>
      </c>
      <c r="B1367" s="4" t="str">
        <f>IF($M1367&gt;300,"",IF(OR(INDEX(Bemenet!$E$2:$E$301,$M1367)="",INDEX(Bemenet!$F$2:$F$301,$M1367)=""),"",MAX(INDEX(Bemenet!$E$2:$E$301,$M1367),INDEX(Szabalyok!$A:$A,$N1367))))</f>
        <v/>
      </c>
      <c r="C1367" s="4" t="str">
        <f>IF($B1367="","",MIN(INDEX(Bemenet!$F$2:$F$301,$M1367),INDEX(Szabalyok!$B:$B,$N1367)))</f>
        <v/>
      </c>
      <c r="D1367" s="5" t="str">
        <f>IF(AND($B1367&lt;&gt;"",$C1367&lt;&gt;"",$B1367&lt;=$C1367),INDEX(Bemenet!$G$2:$G$301,$M1367),"")</f>
        <v/>
      </c>
      <c r="E1367" s="6" t="str">
        <f>IF(AND($B1367&lt;&gt;"",$C1367&lt;&gt;"",$B1367&lt;=$C1367),INDEX(Bemenet!$D$2:$D$301,$M1367),"")</f>
        <v/>
      </c>
      <c r="F1367" s="5" t="str">
        <f t="shared" si="189"/>
        <v/>
      </c>
      <c r="G1367" s="5" t="str">
        <f t="shared" si="190"/>
        <v/>
      </c>
      <c r="H1367" s="9" t="str">
        <f t="shared" si="191"/>
        <v/>
      </c>
      <c r="I1367" s="5" t="str">
        <f t="shared" si="192"/>
        <v/>
      </c>
      <c r="J1367" s="5" t="str">
        <f>IF(OR($L1367="",NOT(COUNTIFS($L$2:$L1367,$L1367)=1)),"",SUMIFS($G:$G,$L:$L,$L1367))</f>
        <v/>
      </c>
      <c r="K1367" s="5" t="str">
        <f>IF(OR($L1367="",NOT(COUNTIFS($L$2:$L1367,$L1367)=1)),"",SUMIFS($I:$I,$L:$L,$L1367))</f>
        <v/>
      </c>
      <c r="L1367" s="6" t="str">
        <f t="shared" si="193"/>
        <v/>
      </c>
      <c r="M1367" s="6">
        <f t="shared" si="194"/>
        <v>55</v>
      </c>
      <c r="N1367" s="6">
        <f t="shared" si="195"/>
        <v>17</v>
      </c>
      <c r="O1367" s="9" t="str">
        <f>IF(AND($B1367&lt;&gt;"",$C1367&lt;&gt;"",$B1367&lt;=$C1367),INDEX(Szabalyok!$C:$C,$N1367),"")</f>
        <v/>
      </c>
      <c r="P1367">
        <f t="shared" si="197"/>
        <v>0</v>
      </c>
    </row>
    <row r="1368" spans="1:16" x14ac:dyDescent="0.35">
      <c r="A1368">
        <f t="shared" si="196"/>
        <v>0</v>
      </c>
      <c r="B1368" s="4" t="str">
        <f>IF($M1368&gt;300,"",IF(OR(INDEX(Bemenet!$E$2:$E$301,$M1368)="",INDEX(Bemenet!$F$2:$F$301,$M1368)=""),"",MAX(INDEX(Bemenet!$E$2:$E$301,$M1368),INDEX(Szabalyok!$A:$A,$N1368))))</f>
        <v/>
      </c>
      <c r="C1368" s="4" t="str">
        <f>IF($B1368="","",MIN(INDEX(Bemenet!$F$2:$F$301,$M1368),INDEX(Szabalyok!$B:$B,$N1368)))</f>
        <v/>
      </c>
      <c r="D1368" s="5" t="str">
        <f>IF(AND($B1368&lt;&gt;"",$C1368&lt;&gt;"",$B1368&lt;=$C1368),INDEX(Bemenet!$G$2:$G$301,$M1368),"")</f>
        <v/>
      </c>
      <c r="E1368" s="6" t="str">
        <f>IF(AND($B1368&lt;&gt;"",$C1368&lt;&gt;"",$B1368&lt;=$C1368),INDEX(Bemenet!$D$2:$D$301,$M1368),"")</f>
        <v/>
      </c>
      <c r="F1368" s="5" t="str">
        <f t="shared" si="189"/>
        <v/>
      </c>
      <c r="G1368" s="5" t="str">
        <f t="shared" si="190"/>
        <v/>
      </c>
      <c r="H1368" s="9" t="str">
        <f t="shared" si="191"/>
        <v/>
      </c>
      <c r="I1368" s="5" t="str">
        <f t="shared" si="192"/>
        <v/>
      </c>
      <c r="J1368" s="5" t="str">
        <f>IF(OR($L1368="",NOT(COUNTIFS($L$2:$L1368,$L1368)=1)),"",SUMIFS($G:$G,$L:$L,$L1368))</f>
        <v/>
      </c>
      <c r="K1368" s="5" t="str">
        <f>IF(OR($L1368="",NOT(COUNTIFS($L$2:$L1368,$L1368)=1)),"",SUMIFS($I:$I,$L:$L,$L1368))</f>
        <v/>
      </c>
      <c r="L1368" s="6" t="str">
        <f t="shared" si="193"/>
        <v/>
      </c>
      <c r="M1368" s="6">
        <f t="shared" si="194"/>
        <v>55</v>
      </c>
      <c r="N1368" s="6">
        <f t="shared" si="195"/>
        <v>18</v>
      </c>
      <c r="O1368" s="9" t="str">
        <f>IF(AND($B1368&lt;&gt;"",$C1368&lt;&gt;"",$B1368&lt;=$C1368),INDEX(Szabalyok!$C:$C,$N1368),"")</f>
        <v/>
      </c>
      <c r="P1368">
        <f t="shared" si="197"/>
        <v>0</v>
      </c>
    </row>
    <row r="1369" spans="1:16" x14ac:dyDescent="0.35">
      <c r="A1369">
        <f t="shared" si="196"/>
        <v>0</v>
      </c>
      <c r="B1369" s="4" t="str">
        <f>IF($M1369&gt;300,"",IF(OR(INDEX(Bemenet!$E$2:$E$301,$M1369)="",INDEX(Bemenet!$F$2:$F$301,$M1369)=""),"",MAX(INDEX(Bemenet!$E$2:$E$301,$M1369),INDEX(Szabalyok!$A:$A,$N1369))))</f>
        <v/>
      </c>
      <c r="C1369" s="4" t="str">
        <f>IF($B1369="","",MIN(INDEX(Bemenet!$F$2:$F$301,$M1369),INDEX(Szabalyok!$B:$B,$N1369)))</f>
        <v/>
      </c>
      <c r="D1369" s="5" t="str">
        <f>IF(AND($B1369&lt;&gt;"",$C1369&lt;&gt;"",$B1369&lt;=$C1369),INDEX(Bemenet!$G$2:$G$301,$M1369),"")</f>
        <v/>
      </c>
      <c r="E1369" s="6" t="str">
        <f>IF(AND($B1369&lt;&gt;"",$C1369&lt;&gt;"",$B1369&lt;=$C1369),INDEX(Bemenet!$D$2:$D$301,$M1369),"")</f>
        <v/>
      </c>
      <c r="F1369" s="5" t="str">
        <f t="shared" si="189"/>
        <v/>
      </c>
      <c r="G1369" s="5" t="str">
        <f t="shared" si="190"/>
        <v/>
      </c>
      <c r="H1369" s="9" t="str">
        <f t="shared" si="191"/>
        <v/>
      </c>
      <c r="I1369" s="5" t="str">
        <f t="shared" si="192"/>
        <v/>
      </c>
      <c r="J1369" s="5" t="str">
        <f>IF(OR($L1369="",NOT(COUNTIFS($L$2:$L1369,$L1369)=1)),"",SUMIFS($G:$G,$L:$L,$L1369))</f>
        <v/>
      </c>
      <c r="K1369" s="5" t="str">
        <f>IF(OR($L1369="",NOT(COUNTIFS($L$2:$L1369,$L1369)=1)),"",SUMIFS($I:$I,$L:$L,$L1369))</f>
        <v/>
      </c>
      <c r="L1369" s="6" t="str">
        <f t="shared" si="193"/>
        <v/>
      </c>
      <c r="M1369" s="6">
        <f t="shared" si="194"/>
        <v>55</v>
      </c>
      <c r="N1369" s="6">
        <f t="shared" si="195"/>
        <v>19</v>
      </c>
      <c r="O1369" s="9" t="str">
        <f>IF(AND($B1369&lt;&gt;"",$C1369&lt;&gt;"",$B1369&lt;=$C1369),INDEX(Szabalyok!$C:$C,$N1369),"")</f>
        <v/>
      </c>
      <c r="P1369">
        <f t="shared" si="197"/>
        <v>0</v>
      </c>
    </row>
    <row r="1370" spans="1:16" x14ac:dyDescent="0.35">
      <c r="A1370">
        <f t="shared" si="196"/>
        <v>0</v>
      </c>
      <c r="B1370" s="4" t="str">
        <f>IF($M1370&gt;300,"",IF(OR(INDEX(Bemenet!$E$2:$E$301,$M1370)="",INDEX(Bemenet!$F$2:$F$301,$M1370)=""),"",MAX(INDEX(Bemenet!$E$2:$E$301,$M1370),INDEX(Szabalyok!$A:$A,$N1370))))</f>
        <v/>
      </c>
      <c r="C1370" s="4" t="str">
        <f>IF($B1370="","",MIN(INDEX(Bemenet!$F$2:$F$301,$M1370),INDEX(Szabalyok!$B:$B,$N1370)))</f>
        <v/>
      </c>
      <c r="D1370" s="5" t="str">
        <f>IF(AND($B1370&lt;&gt;"",$C1370&lt;&gt;"",$B1370&lt;=$C1370),INDEX(Bemenet!$G$2:$G$301,$M1370),"")</f>
        <v/>
      </c>
      <c r="E1370" s="6" t="str">
        <f>IF(AND($B1370&lt;&gt;"",$C1370&lt;&gt;"",$B1370&lt;=$C1370),INDEX(Bemenet!$D$2:$D$301,$M1370),"")</f>
        <v/>
      </c>
      <c r="F1370" s="5" t="str">
        <f t="shared" si="189"/>
        <v/>
      </c>
      <c r="G1370" s="5" t="str">
        <f t="shared" si="190"/>
        <v/>
      </c>
      <c r="H1370" s="9" t="str">
        <f t="shared" si="191"/>
        <v/>
      </c>
      <c r="I1370" s="5" t="str">
        <f t="shared" si="192"/>
        <v/>
      </c>
      <c r="J1370" s="5" t="str">
        <f>IF(OR($L1370="",NOT(COUNTIFS($L$2:$L1370,$L1370)=1)),"",SUMIFS($G:$G,$L:$L,$L1370))</f>
        <v/>
      </c>
      <c r="K1370" s="5" t="str">
        <f>IF(OR($L1370="",NOT(COUNTIFS($L$2:$L1370,$L1370)=1)),"",SUMIFS($I:$I,$L:$L,$L1370))</f>
        <v/>
      </c>
      <c r="L1370" s="6" t="str">
        <f t="shared" si="193"/>
        <v/>
      </c>
      <c r="M1370" s="6">
        <f t="shared" si="194"/>
        <v>55</v>
      </c>
      <c r="N1370" s="6">
        <f t="shared" si="195"/>
        <v>20</v>
      </c>
      <c r="O1370" s="9" t="str">
        <f>IF(AND($B1370&lt;&gt;"",$C1370&lt;&gt;"",$B1370&lt;=$C1370),INDEX(Szabalyok!$C:$C,$N1370),"")</f>
        <v/>
      </c>
      <c r="P1370">
        <f t="shared" si="197"/>
        <v>0</v>
      </c>
    </row>
    <row r="1371" spans="1:16" x14ac:dyDescent="0.35">
      <c r="A1371">
        <f t="shared" si="196"/>
        <v>0</v>
      </c>
      <c r="B1371" s="4" t="str">
        <f>IF($M1371&gt;300,"",IF(OR(INDEX(Bemenet!$E$2:$E$301,$M1371)="",INDEX(Bemenet!$F$2:$F$301,$M1371)=""),"",MAX(INDEX(Bemenet!$E$2:$E$301,$M1371),INDEX(Szabalyok!$A:$A,$N1371))))</f>
        <v/>
      </c>
      <c r="C1371" s="4" t="str">
        <f>IF($B1371="","",MIN(INDEX(Bemenet!$F$2:$F$301,$M1371),INDEX(Szabalyok!$B:$B,$N1371)))</f>
        <v/>
      </c>
      <c r="D1371" s="5" t="str">
        <f>IF(AND($B1371&lt;&gt;"",$C1371&lt;&gt;"",$B1371&lt;=$C1371),INDEX(Bemenet!$G$2:$G$301,$M1371),"")</f>
        <v/>
      </c>
      <c r="E1371" s="6" t="str">
        <f>IF(AND($B1371&lt;&gt;"",$C1371&lt;&gt;"",$B1371&lt;=$C1371),INDEX(Bemenet!$D$2:$D$301,$M1371),"")</f>
        <v/>
      </c>
      <c r="F1371" s="5" t="str">
        <f t="shared" si="189"/>
        <v/>
      </c>
      <c r="G1371" s="5" t="str">
        <f t="shared" si="190"/>
        <v/>
      </c>
      <c r="H1371" s="9" t="str">
        <f t="shared" si="191"/>
        <v/>
      </c>
      <c r="I1371" s="5" t="str">
        <f t="shared" si="192"/>
        <v/>
      </c>
      <c r="J1371" s="5" t="str">
        <f>IF(OR($L1371="",NOT(COUNTIFS($L$2:$L1371,$L1371)=1)),"",SUMIFS($G:$G,$L:$L,$L1371))</f>
        <v/>
      </c>
      <c r="K1371" s="5" t="str">
        <f>IF(OR($L1371="",NOT(COUNTIFS($L$2:$L1371,$L1371)=1)),"",SUMIFS($I:$I,$L:$L,$L1371))</f>
        <v/>
      </c>
      <c r="L1371" s="6" t="str">
        <f t="shared" si="193"/>
        <v/>
      </c>
      <c r="M1371" s="6">
        <f t="shared" si="194"/>
        <v>55</v>
      </c>
      <c r="N1371" s="6">
        <f t="shared" si="195"/>
        <v>21</v>
      </c>
      <c r="O1371" s="9" t="str">
        <f>IF(AND($B1371&lt;&gt;"",$C1371&lt;&gt;"",$B1371&lt;=$C1371),INDEX(Szabalyok!$C:$C,$N1371),"")</f>
        <v/>
      </c>
      <c r="P1371">
        <f t="shared" si="197"/>
        <v>0</v>
      </c>
    </row>
    <row r="1372" spans="1:16" x14ac:dyDescent="0.35">
      <c r="A1372">
        <f t="shared" si="196"/>
        <v>0</v>
      </c>
      <c r="B1372" s="4" t="str">
        <f>IF($M1372&gt;300,"",IF(OR(INDEX(Bemenet!$E$2:$E$301,$M1372)="",INDEX(Bemenet!$F$2:$F$301,$M1372)=""),"",MAX(INDEX(Bemenet!$E$2:$E$301,$M1372),INDEX(Szabalyok!$A:$A,$N1372))))</f>
        <v/>
      </c>
      <c r="C1372" s="4" t="str">
        <f>IF($B1372="","",MIN(INDEX(Bemenet!$F$2:$F$301,$M1372),INDEX(Szabalyok!$B:$B,$N1372)))</f>
        <v/>
      </c>
      <c r="D1372" s="5" t="str">
        <f>IF(AND($B1372&lt;&gt;"",$C1372&lt;&gt;"",$B1372&lt;=$C1372),INDEX(Bemenet!$G$2:$G$301,$M1372),"")</f>
        <v/>
      </c>
      <c r="E1372" s="6" t="str">
        <f>IF(AND($B1372&lt;&gt;"",$C1372&lt;&gt;"",$B1372&lt;=$C1372),INDEX(Bemenet!$D$2:$D$301,$M1372),"")</f>
        <v/>
      </c>
      <c r="F1372" s="5" t="str">
        <f t="shared" si="189"/>
        <v/>
      </c>
      <c r="G1372" s="5" t="str">
        <f t="shared" si="190"/>
        <v/>
      </c>
      <c r="H1372" s="9" t="str">
        <f t="shared" si="191"/>
        <v/>
      </c>
      <c r="I1372" s="5" t="str">
        <f t="shared" si="192"/>
        <v/>
      </c>
      <c r="J1372" s="5" t="str">
        <f>IF(OR($L1372="",NOT(COUNTIFS($L$2:$L1372,$L1372)=1)),"",SUMIFS($G:$G,$L:$L,$L1372))</f>
        <v/>
      </c>
      <c r="K1372" s="5" t="str">
        <f>IF(OR($L1372="",NOT(COUNTIFS($L$2:$L1372,$L1372)=1)),"",SUMIFS($I:$I,$L:$L,$L1372))</f>
        <v/>
      </c>
      <c r="L1372" s="6" t="str">
        <f t="shared" si="193"/>
        <v/>
      </c>
      <c r="M1372" s="6">
        <f t="shared" si="194"/>
        <v>55</v>
      </c>
      <c r="N1372" s="6">
        <f t="shared" si="195"/>
        <v>22</v>
      </c>
      <c r="O1372" s="9" t="str">
        <f>IF(AND($B1372&lt;&gt;"",$C1372&lt;&gt;"",$B1372&lt;=$C1372),INDEX(Szabalyok!$C:$C,$N1372),"")</f>
        <v/>
      </c>
      <c r="P1372">
        <f t="shared" si="197"/>
        <v>0</v>
      </c>
    </row>
    <row r="1373" spans="1:16" x14ac:dyDescent="0.35">
      <c r="A1373">
        <f t="shared" si="196"/>
        <v>0</v>
      </c>
      <c r="B1373" s="4" t="str">
        <f>IF($M1373&gt;300,"",IF(OR(INDEX(Bemenet!$E$2:$E$301,$M1373)="",INDEX(Bemenet!$F$2:$F$301,$M1373)=""),"",MAX(INDEX(Bemenet!$E$2:$E$301,$M1373),INDEX(Szabalyok!$A:$A,$N1373))))</f>
        <v/>
      </c>
      <c r="C1373" s="4" t="str">
        <f>IF($B1373="","",MIN(INDEX(Bemenet!$F$2:$F$301,$M1373),INDEX(Szabalyok!$B:$B,$N1373)))</f>
        <v/>
      </c>
      <c r="D1373" s="5" t="str">
        <f>IF(AND($B1373&lt;&gt;"",$C1373&lt;&gt;"",$B1373&lt;=$C1373),INDEX(Bemenet!$G$2:$G$301,$M1373),"")</f>
        <v/>
      </c>
      <c r="E1373" s="6" t="str">
        <f>IF(AND($B1373&lt;&gt;"",$C1373&lt;&gt;"",$B1373&lt;=$C1373),INDEX(Bemenet!$D$2:$D$301,$M1373),"")</f>
        <v/>
      </c>
      <c r="F1373" s="5" t="str">
        <f t="shared" si="189"/>
        <v/>
      </c>
      <c r="G1373" s="5" t="str">
        <f t="shared" si="190"/>
        <v/>
      </c>
      <c r="H1373" s="9" t="str">
        <f t="shared" si="191"/>
        <v/>
      </c>
      <c r="I1373" s="5" t="str">
        <f t="shared" si="192"/>
        <v/>
      </c>
      <c r="J1373" s="5" t="str">
        <f>IF(OR($L1373="",NOT(COUNTIFS($L$2:$L1373,$L1373)=1)),"",SUMIFS($G:$G,$L:$L,$L1373))</f>
        <v/>
      </c>
      <c r="K1373" s="5" t="str">
        <f>IF(OR($L1373="",NOT(COUNTIFS($L$2:$L1373,$L1373)=1)),"",SUMIFS($I:$I,$L:$L,$L1373))</f>
        <v/>
      </c>
      <c r="L1373" s="6" t="str">
        <f t="shared" si="193"/>
        <v/>
      </c>
      <c r="M1373" s="6">
        <f t="shared" si="194"/>
        <v>55</v>
      </c>
      <c r="N1373" s="6">
        <f t="shared" si="195"/>
        <v>23</v>
      </c>
      <c r="O1373" s="9" t="str">
        <f>IF(AND($B1373&lt;&gt;"",$C1373&lt;&gt;"",$B1373&lt;=$C1373),INDEX(Szabalyok!$C:$C,$N1373),"")</f>
        <v/>
      </c>
      <c r="P1373">
        <f t="shared" si="197"/>
        <v>0</v>
      </c>
    </row>
    <row r="1374" spans="1:16" x14ac:dyDescent="0.35">
      <c r="A1374">
        <f t="shared" si="196"/>
        <v>0</v>
      </c>
      <c r="B1374" s="4" t="str">
        <f>IF($M1374&gt;300,"",IF(OR(INDEX(Bemenet!$E$2:$E$301,$M1374)="",INDEX(Bemenet!$F$2:$F$301,$M1374)=""),"",MAX(INDEX(Bemenet!$E$2:$E$301,$M1374),INDEX(Szabalyok!$A:$A,$N1374))))</f>
        <v/>
      </c>
      <c r="C1374" s="4" t="str">
        <f>IF($B1374="","",MIN(INDEX(Bemenet!$F$2:$F$301,$M1374),INDEX(Szabalyok!$B:$B,$N1374)))</f>
        <v/>
      </c>
      <c r="D1374" s="5" t="str">
        <f>IF(AND($B1374&lt;&gt;"",$C1374&lt;&gt;"",$B1374&lt;=$C1374),INDEX(Bemenet!$G$2:$G$301,$M1374),"")</f>
        <v/>
      </c>
      <c r="E1374" s="6" t="str">
        <f>IF(AND($B1374&lt;&gt;"",$C1374&lt;&gt;"",$B1374&lt;=$C1374),INDEX(Bemenet!$D$2:$D$301,$M1374),"")</f>
        <v/>
      </c>
      <c r="F1374" s="5" t="str">
        <f t="shared" si="189"/>
        <v/>
      </c>
      <c r="G1374" s="5" t="str">
        <f t="shared" si="190"/>
        <v/>
      </c>
      <c r="H1374" s="9" t="str">
        <f t="shared" si="191"/>
        <v/>
      </c>
      <c r="I1374" s="5" t="str">
        <f t="shared" si="192"/>
        <v/>
      </c>
      <c r="J1374" s="5" t="str">
        <f>IF(OR($L1374="",NOT(COUNTIFS($L$2:$L1374,$L1374)=1)),"",SUMIFS($G:$G,$L:$L,$L1374))</f>
        <v/>
      </c>
      <c r="K1374" s="5" t="str">
        <f>IF(OR($L1374="",NOT(COUNTIFS($L$2:$L1374,$L1374)=1)),"",SUMIFS($I:$I,$L:$L,$L1374))</f>
        <v/>
      </c>
      <c r="L1374" s="6" t="str">
        <f t="shared" si="193"/>
        <v/>
      </c>
      <c r="M1374" s="6">
        <f t="shared" si="194"/>
        <v>55</v>
      </c>
      <c r="N1374" s="6">
        <f t="shared" si="195"/>
        <v>24</v>
      </c>
      <c r="O1374" s="9" t="str">
        <f>IF(AND($B1374&lt;&gt;"",$C1374&lt;&gt;"",$B1374&lt;=$C1374),INDEX(Szabalyok!$C:$C,$N1374),"")</f>
        <v/>
      </c>
      <c r="P1374">
        <f t="shared" si="197"/>
        <v>0</v>
      </c>
    </row>
    <row r="1375" spans="1:16" x14ac:dyDescent="0.35">
      <c r="A1375">
        <f t="shared" si="196"/>
        <v>0</v>
      </c>
      <c r="B1375" s="4" t="str">
        <f>IF($M1375&gt;300,"",IF(OR(INDEX(Bemenet!$E$2:$E$301,$M1375)="",INDEX(Bemenet!$F$2:$F$301,$M1375)=""),"",MAX(INDEX(Bemenet!$E$2:$E$301,$M1375),INDEX(Szabalyok!$A:$A,$N1375))))</f>
        <v/>
      </c>
      <c r="C1375" s="4" t="str">
        <f>IF($B1375="","",MIN(INDEX(Bemenet!$F$2:$F$301,$M1375),INDEX(Szabalyok!$B:$B,$N1375)))</f>
        <v/>
      </c>
      <c r="D1375" s="5" t="str">
        <f>IF(AND($B1375&lt;&gt;"",$C1375&lt;&gt;"",$B1375&lt;=$C1375),INDEX(Bemenet!$G$2:$G$301,$M1375),"")</f>
        <v/>
      </c>
      <c r="E1375" s="6" t="str">
        <f>IF(AND($B1375&lt;&gt;"",$C1375&lt;&gt;"",$B1375&lt;=$C1375),INDEX(Bemenet!$D$2:$D$301,$M1375),"")</f>
        <v/>
      </c>
      <c r="F1375" s="5" t="str">
        <f t="shared" si="189"/>
        <v/>
      </c>
      <c r="G1375" s="5" t="str">
        <f t="shared" si="190"/>
        <v/>
      </c>
      <c r="H1375" s="9" t="str">
        <f t="shared" si="191"/>
        <v/>
      </c>
      <c r="I1375" s="5" t="str">
        <f t="shared" si="192"/>
        <v/>
      </c>
      <c r="J1375" s="5" t="str">
        <f>IF(OR($L1375="",NOT(COUNTIFS($L$2:$L1375,$L1375)=1)),"",SUMIFS($G:$G,$L:$L,$L1375))</f>
        <v/>
      </c>
      <c r="K1375" s="5" t="str">
        <f>IF(OR($L1375="",NOT(COUNTIFS($L$2:$L1375,$L1375)=1)),"",SUMIFS($I:$I,$L:$L,$L1375))</f>
        <v/>
      </c>
      <c r="L1375" s="6" t="str">
        <f t="shared" si="193"/>
        <v/>
      </c>
      <c r="M1375" s="6">
        <f t="shared" si="194"/>
        <v>55</v>
      </c>
      <c r="N1375" s="6">
        <f t="shared" si="195"/>
        <v>25</v>
      </c>
      <c r="O1375" s="9" t="str">
        <f>IF(AND($B1375&lt;&gt;"",$C1375&lt;&gt;"",$B1375&lt;=$C1375),INDEX(Szabalyok!$C:$C,$N1375),"")</f>
        <v/>
      </c>
      <c r="P1375">
        <f t="shared" si="197"/>
        <v>0</v>
      </c>
    </row>
    <row r="1376" spans="1:16" x14ac:dyDescent="0.35">
      <c r="A1376">
        <f t="shared" si="196"/>
        <v>0</v>
      </c>
      <c r="B1376" s="4" t="str">
        <f>IF($M1376&gt;300,"",IF(OR(INDEX(Bemenet!$E$2:$E$301,$M1376)="",INDEX(Bemenet!$F$2:$F$301,$M1376)=""),"",MAX(INDEX(Bemenet!$E$2:$E$301,$M1376),INDEX(Szabalyok!$A:$A,$N1376))))</f>
        <v/>
      </c>
      <c r="C1376" s="4" t="str">
        <f>IF($B1376="","",MIN(INDEX(Bemenet!$F$2:$F$301,$M1376),INDEX(Szabalyok!$B:$B,$N1376)))</f>
        <v/>
      </c>
      <c r="D1376" s="5" t="str">
        <f>IF(AND($B1376&lt;&gt;"",$C1376&lt;&gt;"",$B1376&lt;=$C1376),INDEX(Bemenet!$G$2:$G$301,$M1376),"")</f>
        <v/>
      </c>
      <c r="E1376" s="6" t="str">
        <f>IF(AND($B1376&lt;&gt;"",$C1376&lt;&gt;"",$B1376&lt;=$C1376),INDEX(Bemenet!$D$2:$D$301,$M1376),"")</f>
        <v/>
      </c>
      <c r="F1376" s="5" t="str">
        <f t="shared" si="189"/>
        <v/>
      </c>
      <c r="G1376" s="5" t="str">
        <f t="shared" si="190"/>
        <v/>
      </c>
      <c r="H1376" s="9" t="str">
        <f t="shared" si="191"/>
        <v/>
      </c>
      <c r="I1376" s="5" t="str">
        <f t="shared" si="192"/>
        <v/>
      </c>
      <c r="J1376" s="5" t="str">
        <f>IF(OR($L1376="",NOT(COUNTIFS($L$2:$L1376,$L1376)=1)),"",SUMIFS($G:$G,$L:$L,$L1376))</f>
        <v/>
      </c>
      <c r="K1376" s="5" t="str">
        <f>IF(OR($L1376="",NOT(COUNTIFS($L$2:$L1376,$L1376)=1)),"",SUMIFS($I:$I,$L:$L,$L1376))</f>
        <v/>
      </c>
      <c r="L1376" s="6" t="str">
        <f t="shared" si="193"/>
        <v/>
      </c>
      <c r="M1376" s="6">
        <f t="shared" si="194"/>
        <v>55</v>
      </c>
      <c r="N1376" s="6">
        <f t="shared" si="195"/>
        <v>26</v>
      </c>
      <c r="O1376" s="9" t="str">
        <f>IF(AND($B1376&lt;&gt;"",$C1376&lt;&gt;"",$B1376&lt;=$C1376),INDEX(Szabalyok!$C:$C,$N1376),"")</f>
        <v/>
      </c>
      <c r="P1376">
        <f t="shared" si="197"/>
        <v>0</v>
      </c>
    </row>
    <row r="1377" spans="1:16" x14ac:dyDescent="0.35">
      <c r="A1377">
        <f t="shared" si="196"/>
        <v>0</v>
      </c>
      <c r="B1377" s="4" t="str">
        <f>IF($M1377&gt;300,"",IF(OR(INDEX(Bemenet!$E$2:$E$301,$M1377)="",INDEX(Bemenet!$F$2:$F$301,$M1377)=""),"",MAX(INDEX(Bemenet!$E$2:$E$301,$M1377),INDEX(Szabalyok!$A:$A,$N1377))))</f>
        <v/>
      </c>
      <c r="C1377" s="4" t="str">
        <f>IF($B1377="","",MIN(INDEX(Bemenet!$F$2:$F$301,$M1377),INDEX(Szabalyok!$B:$B,$N1377)))</f>
        <v/>
      </c>
      <c r="D1377" s="5" t="str">
        <f>IF(AND($B1377&lt;&gt;"",$C1377&lt;&gt;"",$B1377&lt;=$C1377),INDEX(Bemenet!$G$2:$G$301,$M1377),"")</f>
        <v/>
      </c>
      <c r="E1377" s="6" t="str">
        <f>IF(AND($B1377&lt;&gt;"",$C1377&lt;&gt;"",$B1377&lt;=$C1377),INDEX(Bemenet!$D$2:$D$301,$M1377),"")</f>
        <v/>
      </c>
      <c r="F1377" s="5" t="str">
        <f t="shared" si="189"/>
        <v/>
      </c>
      <c r="G1377" s="5" t="str">
        <f t="shared" si="190"/>
        <v/>
      </c>
      <c r="H1377" s="9" t="str">
        <f t="shared" si="191"/>
        <v/>
      </c>
      <c r="I1377" s="5" t="str">
        <f t="shared" si="192"/>
        <v/>
      </c>
      <c r="J1377" s="5" t="str">
        <f>IF(OR($L1377="",NOT(COUNTIFS($L$2:$L1377,$L1377)=1)),"",SUMIFS($G:$G,$L:$L,$L1377))</f>
        <v/>
      </c>
      <c r="K1377" s="5" t="str">
        <f>IF(OR($L1377="",NOT(COUNTIFS($L$2:$L1377,$L1377)=1)),"",SUMIFS($I:$I,$L:$L,$L1377))</f>
        <v/>
      </c>
      <c r="L1377" s="6" t="str">
        <f t="shared" si="193"/>
        <v/>
      </c>
      <c r="M1377" s="6">
        <f t="shared" si="194"/>
        <v>56</v>
      </c>
      <c r="N1377" s="6">
        <f t="shared" si="195"/>
        <v>2</v>
      </c>
      <c r="O1377" s="9" t="str">
        <f>IF(AND($B1377&lt;&gt;"",$C1377&lt;&gt;"",$B1377&lt;=$C1377),INDEX(Szabalyok!$C:$C,$N1377),"")</f>
        <v/>
      </c>
      <c r="P1377">
        <f t="shared" si="197"/>
        <v>0</v>
      </c>
    </row>
    <row r="1378" spans="1:16" x14ac:dyDescent="0.35">
      <c r="A1378">
        <f t="shared" si="196"/>
        <v>0</v>
      </c>
      <c r="B1378" s="4" t="str">
        <f>IF($M1378&gt;300,"",IF(OR(INDEX(Bemenet!$E$2:$E$301,$M1378)="",INDEX(Bemenet!$F$2:$F$301,$M1378)=""),"",MAX(INDEX(Bemenet!$E$2:$E$301,$M1378),INDEX(Szabalyok!$A:$A,$N1378))))</f>
        <v/>
      </c>
      <c r="C1378" s="4" t="str">
        <f>IF($B1378="","",MIN(INDEX(Bemenet!$F$2:$F$301,$M1378),INDEX(Szabalyok!$B:$B,$N1378)))</f>
        <v/>
      </c>
      <c r="D1378" s="5" t="str">
        <f>IF(AND($B1378&lt;&gt;"",$C1378&lt;&gt;"",$B1378&lt;=$C1378),INDEX(Bemenet!$G$2:$G$301,$M1378),"")</f>
        <v/>
      </c>
      <c r="E1378" s="6" t="str">
        <f>IF(AND($B1378&lt;&gt;"",$C1378&lt;&gt;"",$B1378&lt;=$C1378),INDEX(Bemenet!$D$2:$D$301,$M1378),"")</f>
        <v/>
      </c>
      <c r="F1378" s="5" t="str">
        <f t="shared" si="189"/>
        <v/>
      </c>
      <c r="G1378" s="5" t="str">
        <f t="shared" si="190"/>
        <v/>
      </c>
      <c r="H1378" s="9" t="str">
        <f t="shared" si="191"/>
        <v/>
      </c>
      <c r="I1378" s="5" t="str">
        <f t="shared" si="192"/>
        <v/>
      </c>
      <c r="J1378" s="5" t="str">
        <f>IF(OR($L1378="",NOT(COUNTIFS($L$2:$L1378,$L1378)=1)),"",SUMIFS($G:$G,$L:$L,$L1378))</f>
        <v/>
      </c>
      <c r="K1378" s="5" t="str">
        <f>IF(OR($L1378="",NOT(COUNTIFS($L$2:$L1378,$L1378)=1)),"",SUMIFS($I:$I,$L:$L,$L1378))</f>
        <v/>
      </c>
      <c r="L1378" s="6" t="str">
        <f t="shared" si="193"/>
        <v/>
      </c>
      <c r="M1378" s="6">
        <f t="shared" si="194"/>
        <v>56</v>
      </c>
      <c r="N1378" s="6">
        <f t="shared" si="195"/>
        <v>3</v>
      </c>
      <c r="O1378" s="9" t="str">
        <f>IF(AND($B1378&lt;&gt;"",$C1378&lt;&gt;"",$B1378&lt;=$C1378),INDEX(Szabalyok!$C:$C,$N1378),"")</f>
        <v/>
      </c>
      <c r="P1378">
        <f t="shared" si="197"/>
        <v>0</v>
      </c>
    </row>
    <row r="1379" spans="1:16" x14ac:dyDescent="0.35">
      <c r="A1379">
        <f t="shared" si="196"/>
        <v>0</v>
      </c>
      <c r="B1379" s="4" t="str">
        <f>IF($M1379&gt;300,"",IF(OR(INDEX(Bemenet!$E$2:$E$301,$M1379)="",INDEX(Bemenet!$F$2:$F$301,$M1379)=""),"",MAX(INDEX(Bemenet!$E$2:$E$301,$M1379),INDEX(Szabalyok!$A:$A,$N1379))))</f>
        <v/>
      </c>
      <c r="C1379" s="4" t="str">
        <f>IF($B1379="","",MIN(INDEX(Bemenet!$F$2:$F$301,$M1379),INDEX(Szabalyok!$B:$B,$N1379)))</f>
        <v/>
      </c>
      <c r="D1379" s="5" t="str">
        <f>IF(AND($B1379&lt;&gt;"",$C1379&lt;&gt;"",$B1379&lt;=$C1379),INDEX(Bemenet!$G$2:$G$301,$M1379),"")</f>
        <v/>
      </c>
      <c r="E1379" s="6" t="str">
        <f>IF(AND($B1379&lt;&gt;"",$C1379&lt;&gt;"",$B1379&lt;=$C1379),INDEX(Bemenet!$D$2:$D$301,$M1379),"")</f>
        <v/>
      </c>
      <c r="F1379" s="5" t="str">
        <f t="shared" si="189"/>
        <v/>
      </c>
      <c r="G1379" s="5" t="str">
        <f t="shared" si="190"/>
        <v/>
      </c>
      <c r="H1379" s="9" t="str">
        <f t="shared" si="191"/>
        <v/>
      </c>
      <c r="I1379" s="5" t="str">
        <f t="shared" si="192"/>
        <v/>
      </c>
      <c r="J1379" s="5" t="str">
        <f>IF(OR($L1379="",NOT(COUNTIFS($L$2:$L1379,$L1379)=1)),"",SUMIFS($G:$G,$L:$L,$L1379))</f>
        <v/>
      </c>
      <c r="K1379" s="5" t="str">
        <f>IF(OR($L1379="",NOT(COUNTIFS($L$2:$L1379,$L1379)=1)),"",SUMIFS($I:$I,$L:$L,$L1379))</f>
        <v/>
      </c>
      <c r="L1379" s="6" t="str">
        <f t="shared" si="193"/>
        <v/>
      </c>
      <c r="M1379" s="6">
        <f t="shared" si="194"/>
        <v>56</v>
      </c>
      <c r="N1379" s="6">
        <f t="shared" si="195"/>
        <v>4</v>
      </c>
      <c r="O1379" s="9" t="str">
        <f>IF(AND($B1379&lt;&gt;"",$C1379&lt;&gt;"",$B1379&lt;=$C1379),INDEX(Szabalyok!$C:$C,$N1379),"")</f>
        <v/>
      </c>
      <c r="P1379">
        <f t="shared" si="197"/>
        <v>0</v>
      </c>
    </row>
    <row r="1380" spans="1:16" x14ac:dyDescent="0.35">
      <c r="A1380">
        <f t="shared" si="196"/>
        <v>0</v>
      </c>
      <c r="B1380" s="4" t="str">
        <f>IF($M1380&gt;300,"",IF(OR(INDEX(Bemenet!$E$2:$E$301,$M1380)="",INDEX(Bemenet!$F$2:$F$301,$M1380)=""),"",MAX(INDEX(Bemenet!$E$2:$E$301,$M1380),INDEX(Szabalyok!$A:$A,$N1380))))</f>
        <v/>
      </c>
      <c r="C1380" s="4" t="str">
        <f>IF($B1380="","",MIN(INDEX(Bemenet!$F$2:$F$301,$M1380),INDEX(Szabalyok!$B:$B,$N1380)))</f>
        <v/>
      </c>
      <c r="D1380" s="5" t="str">
        <f>IF(AND($B1380&lt;&gt;"",$C1380&lt;&gt;"",$B1380&lt;=$C1380),INDEX(Bemenet!$G$2:$G$301,$M1380),"")</f>
        <v/>
      </c>
      <c r="E1380" s="6" t="str">
        <f>IF(AND($B1380&lt;&gt;"",$C1380&lt;&gt;"",$B1380&lt;=$C1380),INDEX(Bemenet!$D$2:$D$301,$M1380),"")</f>
        <v/>
      </c>
      <c r="F1380" s="5" t="str">
        <f t="shared" si="189"/>
        <v/>
      </c>
      <c r="G1380" s="5" t="str">
        <f t="shared" si="190"/>
        <v/>
      </c>
      <c r="H1380" s="9" t="str">
        <f t="shared" si="191"/>
        <v/>
      </c>
      <c r="I1380" s="5" t="str">
        <f t="shared" si="192"/>
        <v/>
      </c>
      <c r="J1380" s="5" t="str">
        <f>IF(OR($L1380="",NOT(COUNTIFS($L$2:$L1380,$L1380)=1)),"",SUMIFS($G:$G,$L:$L,$L1380))</f>
        <v/>
      </c>
      <c r="K1380" s="5" t="str">
        <f>IF(OR($L1380="",NOT(COUNTIFS($L$2:$L1380,$L1380)=1)),"",SUMIFS($I:$I,$L:$L,$L1380))</f>
        <v/>
      </c>
      <c r="L1380" s="6" t="str">
        <f t="shared" si="193"/>
        <v/>
      </c>
      <c r="M1380" s="6">
        <f t="shared" si="194"/>
        <v>56</v>
      </c>
      <c r="N1380" s="6">
        <f t="shared" si="195"/>
        <v>5</v>
      </c>
      <c r="O1380" s="9" t="str">
        <f>IF(AND($B1380&lt;&gt;"",$C1380&lt;&gt;"",$B1380&lt;=$C1380),INDEX(Szabalyok!$C:$C,$N1380),"")</f>
        <v/>
      </c>
      <c r="P1380">
        <f t="shared" si="197"/>
        <v>0</v>
      </c>
    </row>
    <row r="1381" spans="1:16" x14ac:dyDescent="0.35">
      <c r="A1381">
        <f t="shared" si="196"/>
        <v>0</v>
      </c>
      <c r="B1381" s="4" t="str">
        <f>IF($M1381&gt;300,"",IF(OR(INDEX(Bemenet!$E$2:$E$301,$M1381)="",INDEX(Bemenet!$F$2:$F$301,$M1381)=""),"",MAX(INDEX(Bemenet!$E$2:$E$301,$M1381),INDEX(Szabalyok!$A:$A,$N1381))))</f>
        <v/>
      </c>
      <c r="C1381" s="4" t="str">
        <f>IF($B1381="","",MIN(INDEX(Bemenet!$F$2:$F$301,$M1381),INDEX(Szabalyok!$B:$B,$N1381)))</f>
        <v/>
      </c>
      <c r="D1381" s="5" t="str">
        <f>IF(AND($B1381&lt;&gt;"",$C1381&lt;&gt;"",$B1381&lt;=$C1381),INDEX(Bemenet!$G$2:$G$301,$M1381),"")</f>
        <v/>
      </c>
      <c r="E1381" s="6" t="str">
        <f>IF(AND($B1381&lt;&gt;"",$C1381&lt;&gt;"",$B1381&lt;=$C1381),INDEX(Bemenet!$D$2:$D$301,$M1381),"")</f>
        <v/>
      </c>
      <c r="F1381" s="5" t="str">
        <f t="shared" si="189"/>
        <v/>
      </c>
      <c r="G1381" s="5" t="str">
        <f t="shared" si="190"/>
        <v/>
      </c>
      <c r="H1381" s="9" t="str">
        <f t="shared" si="191"/>
        <v/>
      </c>
      <c r="I1381" s="5" t="str">
        <f t="shared" si="192"/>
        <v/>
      </c>
      <c r="J1381" s="5" t="str">
        <f>IF(OR($L1381="",NOT(COUNTIFS($L$2:$L1381,$L1381)=1)),"",SUMIFS($G:$G,$L:$L,$L1381))</f>
        <v/>
      </c>
      <c r="K1381" s="5" t="str">
        <f>IF(OR($L1381="",NOT(COUNTIFS($L$2:$L1381,$L1381)=1)),"",SUMIFS($I:$I,$L:$L,$L1381))</f>
        <v/>
      </c>
      <c r="L1381" s="6" t="str">
        <f t="shared" si="193"/>
        <v/>
      </c>
      <c r="M1381" s="6">
        <f t="shared" si="194"/>
        <v>56</v>
      </c>
      <c r="N1381" s="6">
        <f t="shared" si="195"/>
        <v>6</v>
      </c>
      <c r="O1381" s="9" t="str">
        <f>IF(AND($B1381&lt;&gt;"",$C1381&lt;&gt;"",$B1381&lt;=$C1381),INDEX(Szabalyok!$C:$C,$N1381),"")</f>
        <v/>
      </c>
      <c r="P1381">
        <f t="shared" si="197"/>
        <v>0</v>
      </c>
    </row>
    <row r="1382" spans="1:16" x14ac:dyDescent="0.35">
      <c r="A1382">
        <f t="shared" si="196"/>
        <v>0</v>
      </c>
      <c r="B1382" s="4" t="str">
        <f>IF($M1382&gt;300,"",IF(OR(INDEX(Bemenet!$E$2:$E$301,$M1382)="",INDEX(Bemenet!$F$2:$F$301,$M1382)=""),"",MAX(INDEX(Bemenet!$E$2:$E$301,$M1382),INDEX(Szabalyok!$A:$A,$N1382))))</f>
        <v/>
      </c>
      <c r="C1382" s="4" t="str">
        <f>IF($B1382="","",MIN(INDEX(Bemenet!$F$2:$F$301,$M1382),INDEX(Szabalyok!$B:$B,$N1382)))</f>
        <v/>
      </c>
      <c r="D1382" s="5" t="str">
        <f>IF(AND($B1382&lt;&gt;"",$C1382&lt;&gt;"",$B1382&lt;=$C1382),INDEX(Bemenet!$G$2:$G$301,$M1382),"")</f>
        <v/>
      </c>
      <c r="E1382" s="6" t="str">
        <f>IF(AND($B1382&lt;&gt;"",$C1382&lt;&gt;"",$B1382&lt;=$C1382),INDEX(Bemenet!$D$2:$D$301,$M1382),"")</f>
        <v/>
      </c>
      <c r="F1382" s="5" t="str">
        <f t="shared" si="189"/>
        <v/>
      </c>
      <c r="G1382" s="5" t="str">
        <f t="shared" si="190"/>
        <v/>
      </c>
      <c r="H1382" s="9" t="str">
        <f t="shared" si="191"/>
        <v/>
      </c>
      <c r="I1382" s="5" t="str">
        <f t="shared" si="192"/>
        <v/>
      </c>
      <c r="J1382" s="5" t="str">
        <f>IF(OR($L1382="",NOT(COUNTIFS($L$2:$L1382,$L1382)=1)),"",SUMIFS($G:$G,$L:$L,$L1382))</f>
        <v/>
      </c>
      <c r="K1382" s="5" t="str">
        <f>IF(OR($L1382="",NOT(COUNTIFS($L$2:$L1382,$L1382)=1)),"",SUMIFS($I:$I,$L:$L,$L1382))</f>
        <v/>
      </c>
      <c r="L1382" s="6" t="str">
        <f t="shared" si="193"/>
        <v/>
      </c>
      <c r="M1382" s="6">
        <f t="shared" si="194"/>
        <v>56</v>
      </c>
      <c r="N1382" s="6">
        <f t="shared" si="195"/>
        <v>7</v>
      </c>
      <c r="O1382" s="9" t="str">
        <f>IF(AND($B1382&lt;&gt;"",$C1382&lt;&gt;"",$B1382&lt;=$C1382),INDEX(Szabalyok!$C:$C,$N1382),"")</f>
        <v/>
      </c>
      <c r="P1382">
        <f t="shared" si="197"/>
        <v>0</v>
      </c>
    </row>
    <row r="1383" spans="1:16" x14ac:dyDescent="0.35">
      <c r="A1383">
        <f t="shared" si="196"/>
        <v>0</v>
      </c>
      <c r="B1383" s="4" t="str">
        <f>IF($M1383&gt;300,"",IF(OR(INDEX(Bemenet!$E$2:$E$301,$M1383)="",INDEX(Bemenet!$F$2:$F$301,$M1383)=""),"",MAX(INDEX(Bemenet!$E$2:$E$301,$M1383),INDEX(Szabalyok!$A:$A,$N1383))))</f>
        <v/>
      </c>
      <c r="C1383" s="4" t="str">
        <f>IF($B1383="","",MIN(INDEX(Bemenet!$F$2:$F$301,$M1383),INDEX(Szabalyok!$B:$B,$N1383)))</f>
        <v/>
      </c>
      <c r="D1383" s="5" t="str">
        <f>IF(AND($B1383&lt;&gt;"",$C1383&lt;&gt;"",$B1383&lt;=$C1383),INDEX(Bemenet!$G$2:$G$301,$M1383),"")</f>
        <v/>
      </c>
      <c r="E1383" s="6" t="str">
        <f>IF(AND($B1383&lt;&gt;"",$C1383&lt;&gt;"",$B1383&lt;=$C1383),INDEX(Bemenet!$D$2:$D$301,$M1383),"")</f>
        <v/>
      </c>
      <c r="F1383" s="5" t="str">
        <f t="shared" si="189"/>
        <v/>
      </c>
      <c r="G1383" s="5" t="str">
        <f t="shared" si="190"/>
        <v/>
      </c>
      <c r="H1383" s="9" t="str">
        <f t="shared" si="191"/>
        <v/>
      </c>
      <c r="I1383" s="5" t="str">
        <f t="shared" si="192"/>
        <v/>
      </c>
      <c r="J1383" s="5" t="str">
        <f>IF(OR($L1383="",NOT(COUNTIFS($L$2:$L1383,$L1383)=1)),"",SUMIFS($G:$G,$L:$L,$L1383))</f>
        <v/>
      </c>
      <c r="K1383" s="5" t="str">
        <f>IF(OR($L1383="",NOT(COUNTIFS($L$2:$L1383,$L1383)=1)),"",SUMIFS($I:$I,$L:$L,$L1383))</f>
        <v/>
      </c>
      <c r="L1383" s="6" t="str">
        <f t="shared" si="193"/>
        <v/>
      </c>
      <c r="M1383" s="6">
        <f t="shared" si="194"/>
        <v>56</v>
      </c>
      <c r="N1383" s="6">
        <f t="shared" si="195"/>
        <v>8</v>
      </c>
      <c r="O1383" s="9" t="str">
        <f>IF(AND($B1383&lt;&gt;"",$C1383&lt;&gt;"",$B1383&lt;=$C1383),INDEX(Szabalyok!$C:$C,$N1383),"")</f>
        <v/>
      </c>
      <c r="P1383">
        <f t="shared" si="197"/>
        <v>0</v>
      </c>
    </row>
    <row r="1384" spans="1:16" x14ac:dyDescent="0.35">
      <c r="A1384">
        <f t="shared" si="196"/>
        <v>0</v>
      </c>
      <c r="B1384" s="4" t="str">
        <f>IF($M1384&gt;300,"",IF(OR(INDEX(Bemenet!$E$2:$E$301,$M1384)="",INDEX(Bemenet!$F$2:$F$301,$M1384)=""),"",MAX(INDEX(Bemenet!$E$2:$E$301,$M1384),INDEX(Szabalyok!$A:$A,$N1384))))</f>
        <v/>
      </c>
      <c r="C1384" s="4" t="str">
        <f>IF($B1384="","",MIN(INDEX(Bemenet!$F$2:$F$301,$M1384),INDEX(Szabalyok!$B:$B,$N1384)))</f>
        <v/>
      </c>
      <c r="D1384" s="5" t="str">
        <f>IF(AND($B1384&lt;&gt;"",$C1384&lt;&gt;"",$B1384&lt;=$C1384),INDEX(Bemenet!$G$2:$G$301,$M1384),"")</f>
        <v/>
      </c>
      <c r="E1384" s="6" t="str">
        <f>IF(AND($B1384&lt;&gt;"",$C1384&lt;&gt;"",$B1384&lt;=$C1384),INDEX(Bemenet!$D$2:$D$301,$M1384),"")</f>
        <v/>
      </c>
      <c r="F1384" s="5" t="str">
        <f t="shared" si="189"/>
        <v/>
      </c>
      <c r="G1384" s="5" t="str">
        <f t="shared" si="190"/>
        <v/>
      </c>
      <c r="H1384" s="9" t="str">
        <f t="shared" si="191"/>
        <v/>
      </c>
      <c r="I1384" s="5" t="str">
        <f t="shared" si="192"/>
        <v/>
      </c>
      <c r="J1384" s="5" t="str">
        <f>IF(OR($L1384="",NOT(COUNTIFS($L$2:$L1384,$L1384)=1)),"",SUMIFS($G:$G,$L:$L,$L1384))</f>
        <v/>
      </c>
      <c r="K1384" s="5" t="str">
        <f>IF(OR($L1384="",NOT(COUNTIFS($L$2:$L1384,$L1384)=1)),"",SUMIFS($I:$I,$L:$L,$L1384))</f>
        <v/>
      </c>
      <c r="L1384" s="6" t="str">
        <f t="shared" si="193"/>
        <v/>
      </c>
      <c r="M1384" s="6">
        <f t="shared" si="194"/>
        <v>56</v>
      </c>
      <c r="N1384" s="6">
        <f t="shared" si="195"/>
        <v>9</v>
      </c>
      <c r="O1384" s="9" t="str">
        <f>IF(AND($B1384&lt;&gt;"",$C1384&lt;&gt;"",$B1384&lt;=$C1384),INDEX(Szabalyok!$C:$C,$N1384),"")</f>
        <v/>
      </c>
      <c r="P1384">
        <f t="shared" si="197"/>
        <v>0</v>
      </c>
    </row>
    <row r="1385" spans="1:16" x14ac:dyDescent="0.35">
      <c r="A1385">
        <f t="shared" si="196"/>
        <v>0</v>
      </c>
      <c r="B1385" s="4" t="str">
        <f>IF($M1385&gt;300,"",IF(OR(INDEX(Bemenet!$E$2:$E$301,$M1385)="",INDEX(Bemenet!$F$2:$F$301,$M1385)=""),"",MAX(INDEX(Bemenet!$E$2:$E$301,$M1385),INDEX(Szabalyok!$A:$A,$N1385))))</f>
        <v/>
      </c>
      <c r="C1385" s="4" t="str">
        <f>IF($B1385="","",MIN(INDEX(Bemenet!$F$2:$F$301,$M1385),INDEX(Szabalyok!$B:$B,$N1385)))</f>
        <v/>
      </c>
      <c r="D1385" s="5" t="str">
        <f>IF(AND($B1385&lt;&gt;"",$C1385&lt;&gt;"",$B1385&lt;=$C1385),INDEX(Bemenet!$G$2:$G$301,$M1385),"")</f>
        <v/>
      </c>
      <c r="E1385" s="6" t="str">
        <f>IF(AND($B1385&lt;&gt;"",$C1385&lt;&gt;"",$B1385&lt;=$C1385),INDEX(Bemenet!$D$2:$D$301,$M1385),"")</f>
        <v/>
      </c>
      <c r="F1385" s="5" t="str">
        <f t="shared" si="189"/>
        <v/>
      </c>
      <c r="G1385" s="5" t="str">
        <f t="shared" si="190"/>
        <v/>
      </c>
      <c r="H1385" s="9" t="str">
        <f t="shared" si="191"/>
        <v/>
      </c>
      <c r="I1385" s="5" t="str">
        <f t="shared" si="192"/>
        <v/>
      </c>
      <c r="J1385" s="5" t="str">
        <f>IF(OR($L1385="",NOT(COUNTIFS($L$2:$L1385,$L1385)=1)),"",SUMIFS($G:$G,$L:$L,$L1385))</f>
        <v/>
      </c>
      <c r="K1385" s="5" t="str">
        <f>IF(OR($L1385="",NOT(COUNTIFS($L$2:$L1385,$L1385)=1)),"",SUMIFS($I:$I,$L:$L,$L1385))</f>
        <v/>
      </c>
      <c r="L1385" s="6" t="str">
        <f t="shared" si="193"/>
        <v/>
      </c>
      <c r="M1385" s="6">
        <f t="shared" si="194"/>
        <v>56</v>
      </c>
      <c r="N1385" s="6">
        <f t="shared" si="195"/>
        <v>10</v>
      </c>
      <c r="O1385" s="9" t="str">
        <f>IF(AND($B1385&lt;&gt;"",$C1385&lt;&gt;"",$B1385&lt;=$C1385),INDEX(Szabalyok!$C:$C,$N1385),"")</f>
        <v/>
      </c>
      <c r="P1385">
        <f t="shared" si="197"/>
        <v>0</v>
      </c>
    </row>
    <row r="1386" spans="1:16" x14ac:dyDescent="0.35">
      <c r="A1386">
        <f t="shared" si="196"/>
        <v>0</v>
      </c>
      <c r="B1386" s="4" t="str">
        <f>IF($M1386&gt;300,"",IF(OR(INDEX(Bemenet!$E$2:$E$301,$M1386)="",INDEX(Bemenet!$F$2:$F$301,$M1386)=""),"",MAX(INDEX(Bemenet!$E$2:$E$301,$M1386),INDEX(Szabalyok!$A:$A,$N1386))))</f>
        <v/>
      </c>
      <c r="C1386" s="4" t="str">
        <f>IF($B1386="","",MIN(INDEX(Bemenet!$F$2:$F$301,$M1386),INDEX(Szabalyok!$B:$B,$N1386)))</f>
        <v/>
      </c>
      <c r="D1386" s="5" t="str">
        <f>IF(AND($B1386&lt;&gt;"",$C1386&lt;&gt;"",$B1386&lt;=$C1386),INDEX(Bemenet!$G$2:$G$301,$M1386),"")</f>
        <v/>
      </c>
      <c r="E1386" s="6" t="str">
        <f>IF(AND($B1386&lt;&gt;"",$C1386&lt;&gt;"",$B1386&lt;=$C1386),INDEX(Bemenet!$D$2:$D$301,$M1386),"")</f>
        <v/>
      </c>
      <c r="F1386" s="5" t="str">
        <f t="shared" si="189"/>
        <v/>
      </c>
      <c r="G1386" s="5" t="str">
        <f t="shared" si="190"/>
        <v/>
      </c>
      <c r="H1386" s="9" t="str">
        <f t="shared" si="191"/>
        <v/>
      </c>
      <c r="I1386" s="5" t="str">
        <f t="shared" si="192"/>
        <v/>
      </c>
      <c r="J1386" s="5" t="str">
        <f>IF(OR($L1386="",NOT(COUNTIFS($L$2:$L1386,$L1386)=1)),"",SUMIFS($G:$G,$L:$L,$L1386))</f>
        <v/>
      </c>
      <c r="K1386" s="5" t="str">
        <f>IF(OR($L1386="",NOT(COUNTIFS($L$2:$L1386,$L1386)=1)),"",SUMIFS($I:$I,$L:$L,$L1386))</f>
        <v/>
      </c>
      <c r="L1386" s="6" t="str">
        <f t="shared" si="193"/>
        <v/>
      </c>
      <c r="M1386" s="6">
        <f t="shared" si="194"/>
        <v>56</v>
      </c>
      <c r="N1386" s="6">
        <f t="shared" si="195"/>
        <v>11</v>
      </c>
      <c r="O1386" s="9" t="str">
        <f>IF(AND($B1386&lt;&gt;"",$C1386&lt;&gt;"",$B1386&lt;=$C1386),INDEX(Szabalyok!$C:$C,$N1386),"")</f>
        <v/>
      </c>
      <c r="P1386">
        <f t="shared" si="197"/>
        <v>0</v>
      </c>
    </row>
    <row r="1387" spans="1:16" x14ac:dyDescent="0.35">
      <c r="A1387">
        <f t="shared" si="196"/>
        <v>0</v>
      </c>
      <c r="B1387" s="4" t="str">
        <f>IF($M1387&gt;300,"",IF(OR(INDEX(Bemenet!$E$2:$E$301,$M1387)="",INDEX(Bemenet!$F$2:$F$301,$M1387)=""),"",MAX(INDEX(Bemenet!$E$2:$E$301,$M1387),INDEX(Szabalyok!$A:$A,$N1387))))</f>
        <v/>
      </c>
      <c r="C1387" s="4" t="str">
        <f>IF($B1387="","",MIN(INDEX(Bemenet!$F$2:$F$301,$M1387),INDEX(Szabalyok!$B:$B,$N1387)))</f>
        <v/>
      </c>
      <c r="D1387" s="5" t="str">
        <f>IF(AND($B1387&lt;&gt;"",$C1387&lt;&gt;"",$B1387&lt;=$C1387),INDEX(Bemenet!$G$2:$G$301,$M1387),"")</f>
        <v/>
      </c>
      <c r="E1387" s="6" t="str">
        <f>IF(AND($B1387&lt;&gt;"",$C1387&lt;&gt;"",$B1387&lt;=$C1387),INDEX(Bemenet!$D$2:$D$301,$M1387),"")</f>
        <v/>
      </c>
      <c r="F1387" s="5" t="str">
        <f t="shared" si="189"/>
        <v/>
      </c>
      <c r="G1387" s="5" t="str">
        <f t="shared" si="190"/>
        <v/>
      </c>
      <c r="H1387" s="9" t="str">
        <f t="shared" si="191"/>
        <v/>
      </c>
      <c r="I1387" s="5" t="str">
        <f t="shared" si="192"/>
        <v/>
      </c>
      <c r="J1387" s="5" t="str">
        <f>IF(OR($L1387="",NOT(COUNTIFS($L$2:$L1387,$L1387)=1)),"",SUMIFS($G:$G,$L:$L,$L1387))</f>
        <v/>
      </c>
      <c r="K1387" s="5" t="str">
        <f>IF(OR($L1387="",NOT(COUNTIFS($L$2:$L1387,$L1387)=1)),"",SUMIFS($I:$I,$L:$L,$L1387))</f>
        <v/>
      </c>
      <c r="L1387" s="6" t="str">
        <f t="shared" si="193"/>
        <v/>
      </c>
      <c r="M1387" s="6">
        <f t="shared" si="194"/>
        <v>56</v>
      </c>
      <c r="N1387" s="6">
        <f t="shared" si="195"/>
        <v>12</v>
      </c>
      <c r="O1387" s="9" t="str">
        <f>IF(AND($B1387&lt;&gt;"",$C1387&lt;&gt;"",$B1387&lt;=$C1387),INDEX(Szabalyok!$C:$C,$N1387),"")</f>
        <v/>
      </c>
      <c r="P1387">
        <f t="shared" si="197"/>
        <v>0</v>
      </c>
    </row>
    <row r="1388" spans="1:16" x14ac:dyDescent="0.35">
      <c r="A1388">
        <f t="shared" si="196"/>
        <v>0</v>
      </c>
      <c r="B1388" s="4" t="str">
        <f>IF($M1388&gt;300,"",IF(OR(INDEX(Bemenet!$E$2:$E$301,$M1388)="",INDEX(Bemenet!$F$2:$F$301,$M1388)=""),"",MAX(INDEX(Bemenet!$E$2:$E$301,$M1388),INDEX(Szabalyok!$A:$A,$N1388))))</f>
        <v/>
      </c>
      <c r="C1388" s="4" t="str">
        <f>IF($B1388="","",MIN(INDEX(Bemenet!$F$2:$F$301,$M1388),INDEX(Szabalyok!$B:$B,$N1388)))</f>
        <v/>
      </c>
      <c r="D1388" s="5" t="str">
        <f>IF(AND($B1388&lt;&gt;"",$C1388&lt;&gt;"",$B1388&lt;=$C1388),INDEX(Bemenet!$G$2:$G$301,$M1388),"")</f>
        <v/>
      </c>
      <c r="E1388" s="6" t="str">
        <f>IF(AND($B1388&lt;&gt;"",$C1388&lt;&gt;"",$B1388&lt;=$C1388),INDEX(Bemenet!$D$2:$D$301,$M1388),"")</f>
        <v/>
      </c>
      <c r="F1388" s="5" t="str">
        <f t="shared" si="189"/>
        <v/>
      </c>
      <c r="G1388" s="5" t="str">
        <f t="shared" si="190"/>
        <v/>
      </c>
      <c r="H1388" s="9" t="str">
        <f t="shared" si="191"/>
        <v/>
      </c>
      <c r="I1388" s="5" t="str">
        <f t="shared" si="192"/>
        <v/>
      </c>
      <c r="J1388" s="5" t="str">
        <f>IF(OR($L1388="",NOT(COUNTIFS($L$2:$L1388,$L1388)=1)),"",SUMIFS($G:$G,$L:$L,$L1388))</f>
        <v/>
      </c>
      <c r="K1388" s="5" t="str">
        <f>IF(OR($L1388="",NOT(COUNTIFS($L$2:$L1388,$L1388)=1)),"",SUMIFS($I:$I,$L:$L,$L1388))</f>
        <v/>
      </c>
      <c r="L1388" s="6" t="str">
        <f t="shared" si="193"/>
        <v/>
      </c>
      <c r="M1388" s="6">
        <f t="shared" si="194"/>
        <v>56</v>
      </c>
      <c r="N1388" s="6">
        <f t="shared" si="195"/>
        <v>13</v>
      </c>
      <c r="O1388" s="9" t="str">
        <f>IF(AND($B1388&lt;&gt;"",$C1388&lt;&gt;"",$B1388&lt;=$C1388),INDEX(Szabalyok!$C:$C,$N1388),"")</f>
        <v/>
      </c>
      <c r="P1388">
        <f t="shared" si="197"/>
        <v>0</v>
      </c>
    </row>
    <row r="1389" spans="1:16" x14ac:dyDescent="0.35">
      <c r="A1389">
        <f t="shared" si="196"/>
        <v>0</v>
      </c>
      <c r="B1389" s="4" t="str">
        <f>IF($M1389&gt;300,"",IF(OR(INDEX(Bemenet!$E$2:$E$301,$M1389)="",INDEX(Bemenet!$F$2:$F$301,$M1389)=""),"",MAX(INDEX(Bemenet!$E$2:$E$301,$M1389),INDEX(Szabalyok!$A:$A,$N1389))))</f>
        <v/>
      </c>
      <c r="C1389" s="4" t="str">
        <f>IF($B1389="","",MIN(INDEX(Bemenet!$F$2:$F$301,$M1389),INDEX(Szabalyok!$B:$B,$N1389)))</f>
        <v/>
      </c>
      <c r="D1389" s="5" t="str">
        <f>IF(AND($B1389&lt;&gt;"",$C1389&lt;&gt;"",$B1389&lt;=$C1389),INDEX(Bemenet!$G$2:$G$301,$M1389),"")</f>
        <v/>
      </c>
      <c r="E1389" s="6" t="str">
        <f>IF(AND($B1389&lt;&gt;"",$C1389&lt;&gt;"",$B1389&lt;=$C1389),INDEX(Bemenet!$D$2:$D$301,$M1389),"")</f>
        <v/>
      </c>
      <c r="F1389" s="5" t="str">
        <f t="shared" si="189"/>
        <v/>
      </c>
      <c r="G1389" s="5" t="str">
        <f t="shared" si="190"/>
        <v/>
      </c>
      <c r="H1389" s="9" t="str">
        <f t="shared" si="191"/>
        <v/>
      </c>
      <c r="I1389" s="5" t="str">
        <f t="shared" si="192"/>
        <v/>
      </c>
      <c r="J1389" s="5" t="str">
        <f>IF(OR($L1389="",NOT(COUNTIFS($L$2:$L1389,$L1389)=1)),"",SUMIFS($G:$G,$L:$L,$L1389))</f>
        <v/>
      </c>
      <c r="K1389" s="5" t="str">
        <f>IF(OR($L1389="",NOT(COUNTIFS($L$2:$L1389,$L1389)=1)),"",SUMIFS($I:$I,$L:$L,$L1389))</f>
        <v/>
      </c>
      <c r="L1389" s="6" t="str">
        <f t="shared" si="193"/>
        <v/>
      </c>
      <c r="M1389" s="6">
        <f t="shared" si="194"/>
        <v>56</v>
      </c>
      <c r="N1389" s="6">
        <f t="shared" si="195"/>
        <v>14</v>
      </c>
      <c r="O1389" s="9" t="str">
        <f>IF(AND($B1389&lt;&gt;"",$C1389&lt;&gt;"",$B1389&lt;=$C1389),INDEX(Szabalyok!$C:$C,$N1389),"")</f>
        <v/>
      </c>
      <c r="P1389">
        <f t="shared" si="197"/>
        <v>0</v>
      </c>
    </row>
    <row r="1390" spans="1:16" x14ac:dyDescent="0.35">
      <c r="A1390">
        <f t="shared" si="196"/>
        <v>0</v>
      </c>
      <c r="B1390" s="4" t="str">
        <f>IF($M1390&gt;300,"",IF(OR(INDEX(Bemenet!$E$2:$E$301,$M1390)="",INDEX(Bemenet!$F$2:$F$301,$M1390)=""),"",MAX(INDEX(Bemenet!$E$2:$E$301,$M1390),INDEX(Szabalyok!$A:$A,$N1390))))</f>
        <v/>
      </c>
      <c r="C1390" s="4" t="str">
        <f>IF($B1390="","",MIN(INDEX(Bemenet!$F$2:$F$301,$M1390),INDEX(Szabalyok!$B:$B,$N1390)))</f>
        <v/>
      </c>
      <c r="D1390" s="5" t="str">
        <f>IF(AND($B1390&lt;&gt;"",$C1390&lt;&gt;"",$B1390&lt;=$C1390),INDEX(Bemenet!$G$2:$G$301,$M1390),"")</f>
        <v/>
      </c>
      <c r="E1390" s="6" t="str">
        <f>IF(AND($B1390&lt;&gt;"",$C1390&lt;&gt;"",$B1390&lt;=$C1390),INDEX(Bemenet!$D$2:$D$301,$M1390),"")</f>
        <v/>
      </c>
      <c r="F1390" s="5" t="str">
        <f t="shared" si="189"/>
        <v/>
      </c>
      <c r="G1390" s="5" t="str">
        <f t="shared" si="190"/>
        <v/>
      </c>
      <c r="H1390" s="9" t="str">
        <f t="shared" si="191"/>
        <v/>
      </c>
      <c r="I1390" s="5" t="str">
        <f t="shared" si="192"/>
        <v/>
      </c>
      <c r="J1390" s="5" t="str">
        <f>IF(OR($L1390="",NOT(COUNTIFS($L$2:$L1390,$L1390)=1)),"",SUMIFS($G:$G,$L:$L,$L1390))</f>
        <v/>
      </c>
      <c r="K1390" s="5" t="str">
        <f>IF(OR($L1390="",NOT(COUNTIFS($L$2:$L1390,$L1390)=1)),"",SUMIFS($I:$I,$L:$L,$L1390))</f>
        <v/>
      </c>
      <c r="L1390" s="6" t="str">
        <f t="shared" si="193"/>
        <v/>
      </c>
      <c r="M1390" s="6">
        <f t="shared" si="194"/>
        <v>56</v>
      </c>
      <c r="N1390" s="6">
        <f t="shared" si="195"/>
        <v>15</v>
      </c>
      <c r="O1390" s="9" t="str">
        <f>IF(AND($B1390&lt;&gt;"",$C1390&lt;&gt;"",$B1390&lt;=$C1390),INDEX(Szabalyok!$C:$C,$N1390),"")</f>
        <v/>
      </c>
      <c r="P1390">
        <f t="shared" si="197"/>
        <v>0</v>
      </c>
    </row>
    <row r="1391" spans="1:16" x14ac:dyDescent="0.35">
      <c r="A1391">
        <f t="shared" si="196"/>
        <v>0</v>
      </c>
      <c r="B1391" s="4" t="str">
        <f>IF($M1391&gt;300,"",IF(OR(INDEX(Bemenet!$E$2:$E$301,$M1391)="",INDEX(Bemenet!$F$2:$F$301,$M1391)=""),"",MAX(INDEX(Bemenet!$E$2:$E$301,$M1391),INDEX(Szabalyok!$A:$A,$N1391))))</f>
        <v/>
      </c>
      <c r="C1391" s="4" t="str">
        <f>IF($B1391="","",MIN(INDEX(Bemenet!$F$2:$F$301,$M1391),INDEX(Szabalyok!$B:$B,$N1391)))</f>
        <v/>
      </c>
      <c r="D1391" s="5" t="str">
        <f>IF(AND($B1391&lt;&gt;"",$C1391&lt;&gt;"",$B1391&lt;=$C1391),INDEX(Bemenet!$G$2:$G$301,$M1391),"")</f>
        <v/>
      </c>
      <c r="E1391" s="6" t="str">
        <f>IF(AND($B1391&lt;&gt;"",$C1391&lt;&gt;"",$B1391&lt;=$C1391),INDEX(Bemenet!$D$2:$D$301,$M1391),"")</f>
        <v/>
      </c>
      <c r="F1391" s="5" t="str">
        <f t="shared" si="189"/>
        <v/>
      </c>
      <c r="G1391" s="5" t="str">
        <f t="shared" si="190"/>
        <v/>
      </c>
      <c r="H1391" s="9" t="str">
        <f t="shared" si="191"/>
        <v/>
      </c>
      <c r="I1391" s="5" t="str">
        <f t="shared" si="192"/>
        <v/>
      </c>
      <c r="J1391" s="5" t="str">
        <f>IF(OR($L1391="",NOT(COUNTIFS($L$2:$L1391,$L1391)=1)),"",SUMIFS($G:$G,$L:$L,$L1391))</f>
        <v/>
      </c>
      <c r="K1391" s="5" t="str">
        <f>IF(OR($L1391="",NOT(COUNTIFS($L$2:$L1391,$L1391)=1)),"",SUMIFS($I:$I,$L:$L,$L1391))</f>
        <v/>
      </c>
      <c r="L1391" s="6" t="str">
        <f t="shared" si="193"/>
        <v/>
      </c>
      <c r="M1391" s="6">
        <f t="shared" si="194"/>
        <v>56</v>
      </c>
      <c r="N1391" s="6">
        <f t="shared" si="195"/>
        <v>16</v>
      </c>
      <c r="O1391" s="9" t="str">
        <f>IF(AND($B1391&lt;&gt;"",$C1391&lt;&gt;"",$B1391&lt;=$C1391),INDEX(Szabalyok!$C:$C,$N1391),"")</f>
        <v/>
      </c>
      <c r="P1391">
        <f t="shared" si="197"/>
        <v>0</v>
      </c>
    </row>
    <row r="1392" spans="1:16" x14ac:dyDescent="0.35">
      <c r="A1392">
        <f t="shared" si="196"/>
        <v>0</v>
      </c>
      <c r="B1392" s="4" t="str">
        <f>IF($M1392&gt;300,"",IF(OR(INDEX(Bemenet!$E$2:$E$301,$M1392)="",INDEX(Bemenet!$F$2:$F$301,$M1392)=""),"",MAX(INDEX(Bemenet!$E$2:$E$301,$M1392),INDEX(Szabalyok!$A:$A,$N1392))))</f>
        <v/>
      </c>
      <c r="C1392" s="4" t="str">
        <f>IF($B1392="","",MIN(INDEX(Bemenet!$F$2:$F$301,$M1392),INDEX(Szabalyok!$B:$B,$N1392)))</f>
        <v/>
      </c>
      <c r="D1392" s="5" t="str">
        <f>IF(AND($B1392&lt;&gt;"",$C1392&lt;&gt;"",$B1392&lt;=$C1392),INDEX(Bemenet!$G$2:$G$301,$M1392),"")</f>
        <v/>
      </c>
      <c r="E1392" s="6" t="str">
        <f>IF(AND($B1392&lt;&gt;"",$C1392&lt;&gt;"",$B1392&lt;=$C1392),INDEX(Bemenet!$D$2:$D$301,$M1392),"")</f>
        <v/>
      </c>
      <c r="F1392" s="5" t="str">
        <f t="shared" si="189"/>
        <v/>
      </c>
      <c r="G1392" s="5" t="str">
        <f t="shared" si="190"/>
        <v/>
      </c>
      <c r="H1392" s="9" t="str">
        <f t="shared" si="191"/>
        <v/>
      </c>
      <c r="I1392" s="5" t="str">
        <f t="shared" si="192"/>
        <v/>
      </c>
      <c r="J1392" s="5" t="str">
        <f>IF(OR($L1392="",NOT(COUNTIFS($L$2:$L1392,$L1392)=1)),"",SUMIFS($G:$G,$L:$L,$L1392))</f>
        <v/>
      </c>
      <c r="K1392" s="5" t="str">
        <f>IF(OR($L1392="",NOT(COUNTIFS($L$2:$L1392,$L1392)=1)),"",SUMIFS($I:$I,$L:$L,$L1392))</f>
        <v/>
      </c>
      <c r="L1392" s="6" t="str">
        <f t="shared" si="193"/>
        <v/>
      </c>
      <c r="M1392" s="6">
        <f t="shared" si="194"/>
        <v>56</v>
      </c>
      <c r="N1392" s="6">
        <f t="shared" si="195"/>
        <v>17</v>
      </c>
      <c r="O1392" s="9" t="str">
        <f>IF(AND($B1392&lt;&gt;"",$C1392&lt;&gt;"",$B1392&lt;=$C1392),INDEX(Szabalyok!$C:$C,$N1392),"")</f>
        <v/>
      </c>
      <c r="P1392">
        <f t="shared" si="197"/>
        <v>0</v>
      </c>
    </row>
    <row r="1393" spans="1:16" x14ac:dyDescent="0.35">
      <c r="A1393">
        <f t="shared" si="196"/>
        <v>0</v>
      </c>
      <c r="B1393" s="4" t="str">
        <f>IF($M1393&gt;300,"",IF(OR(INDEX(Bemenet!$E$2:$E$301,$M1393)="",INDEX(Bemenet!$F$2:$F$301,$M1393)=""),"",MAX(INDEX(Bemenet!$E$2:$E$301,$M1393),INDEX(Szabalyok!$A:$A,$N1393))))</f>
        <v/>
      </c>
      <c r="C1393" s="4" t="str">
        <f>IF($B1393="","",MIN(INDEX(Bemenet!$F$2:$F$301,$M1393),INDEX(Szabalyok!$B:$B,$N1393)))</f>
        <v/>
      </c>
      <c r="D1393" s="5" t="str">
        <f>IF(AND($B1393&lt;&gt;"",$C1393&lt;&gt;"",$B1393&lt;=$C1393),INDEX(Bemenet!$G$2:$G$301,$M1393),"")</f>
        <v/>
      </c>
      <c r="E1393" s="6" t="str">
        <f>IF(AND($B1393&lt;&gt;"",$C1393&lt;&gt;"",$B1393&lt;=$C1393),INDEX(Bemenet!$D$2:$D$301,$M1393),"")</f>
        <v/>
      </c>
      <c r="F1393" s="5" t="str">
        <f t="shared" si="189"/>
        <v/>
      </c>
      <c r="G1393" s="5" t="str">
        <f t="shared" si="190"/>
        <v/>
      </c>
      <c r="H1393" s="9" t="str">
        <f t="shared" si="191"/>
        <v/>
      </c>
      <c r="I1393" s="5" t="str">
        <f t="shared" si="192"/>
        <v/>
      </c>
      <c r="J1393" s="5" t="str">
        <f>IF(OR($L1393="",NOT(COUNTIFS($L$2:$L1393,$L1393)=1)),"",SUMIFS($G:$G,$L:$L,$L1393))</f>
        <v/>
      </c>
      <c r="K1393" s="5" t="str">
        <f>IF(OR($L1393="",NOT(COUNTIFS($L$2:$L1393,$L1393)=1)),"",SUMIFS($I:$I,$L:$L,$L1393))</f>
        <v/>
      </c>
      <c r="L1393" s="6" t="str">
        <f t="shared" si="193"/>
        <v/>
      </c>
      <c r="M1393" s="6">
        <f t="shared" si="194"/>
        <v>56</v>
      </c>
      <c r="N1393" s="6">
        <f t="shared" si="195"/>
        <v>18</v>
      </c>
      <c r="O1393" s="9" t="str">
        <f>IF(AND($B1393&lt;&gt;"",$C1393&lt;&gt;"",$B1393&lt;=$C1393),INDEX(Szabalyok!$C:$C,$N1393),"")</f>
        <v/>
      </c>
      <c r="P1393">
        <f t="shared" si="197"/>
        <v>0</v>
      </c>
    </row>
    <row r="1394" spans="1:16" x14ac:dyDescent="0.35">
      <c r="A1394">
        <f t="shared" si="196"/>
        <v>0</v>
      </c>
      <c r="B1394" s="4" t="str">
        <f>IF($M1394&gt;300,"",IF(OR(INDEX(Bemenet!$E$2:$E$301,$M1394)="",INDEX(Bemenet!$F$2:$F$301,$M1394)=""),"",MAX(INDEX(Bemenet!$E$2:$E$301,$M1394),INDEX(Szabalyok!$A:$A,$N1394))))</f>
        <v/>
      </c>
      <c r="C1394" s="4" t="str">
        <f>IF($B1394="","",MIN(INDEX(Bemenet!$F$2:$F$301,$M1394),INDEX(Szabalyok!$B:$B,$N1394)))</f>
        <v/>
      </c>
      <c r="D1394" s="5" t="str">
        <f>IF(AND($B1394&lt;&gt;"",$C1394&lt;&gt;"",$B1394&lt;=$C1394),INDEX(Bemenet!$G$2:$G$301,$M1394),"")</f>
        <v/>
      </c>
      <c r="E1394" s="6" t="str">
        <f>IF(AND($B1394&lt;&gt;"",$C1394&lt;&gt;"",$B1394&lt;=$C1394),INDEX(Bemenet!$D$2:$D$301,$M1394),"")</f>
        <v/>
      </c>
      <c r="F1394" s="5" t="str">
        <f t="shared" si="189"/>
        <v/>
      </c>
      <c r="G1394" s="5" t="str">
        <f t="shared" si="190"/>
        <v/>
      </c>
      <c r="H1394" s="9" t="str">
        <f t="shared" si="191"/>
        <v/>
      </c>
      <c r="I1394" s="5" t="str">
        <f t="shared" si="192"/>
        <v/>
      </c>
      <c r="J1394" s="5" t="str">
        <f>IF(OR($L1394="",NOT(COUNTIFS($L$2:$L1394,$L1394)=1)),"",SUMIFS($G:$G,$L:$L,$L1394))</f>
        <v/>
      </c>
      <c r="K1394" s="5" t="str">
        <f>IF(OR($L1394="",NOT(COUNTIFS($L$2:$L1394,$L1394)=1)),"",SUMIFS($I:$I,$L:$L,$L1394))</f>
        <v/>
      </c>
      <c r="L1394" s="6" t="str">
        <f t="shared" si="193"/>
        <v/>
      </c>
      <c r="M1394" s="6">
        <f t="shared" si="194"/>
        <v>56</v>
      </c>
      <c r="N1394" s="6">
        <f t="shared" si="195"/>
        <v>19</v>
      </c>
      <c r="O1394" s="9" t="str">
        <f>IF(AND($B1394&lt;&gt;"",$C1394&lt;&gt;"",$B1394&lt;=$C1394),INDEX(Szabalyok!$C:$C,$N1394),"")</f>
        <v/>
      </c>
      <c r="P1394">
        <f t="shared" si="197"/>
        <v>0</v>
      </c>
    </row>
    <row r="1395" spans="1:16" x14ac:dyDescent="0.35">
      <c r="A1395">
        <f t="shared" si="196"/>
        <v>0</v>
      </c>
      <c r="B1395" s="4" t="str">
        <f>IF($M1395&gt;300,"",IF(OR(INDEX(Bemenet!$E$2:$E$301,$M1395)="",INDEX(Bemenet!$F$2:$F$301,$M1395)=""),"",MAX(INDEX(Bemenet!$E$2:$E$301,$M1395),INDEX(Szabalyok!$A:$A,$N1395))))</f>
        <v/>
      </c>
      <c r="C1395" s="4" t="str">
        <f>IF($B1395="","",MIN(INDEX(Bemenet!$F$2:$F$301,$M1395),INDEX(Szabalyok!$B:$B,$N1395)))</f>
        <v/>
      </c>
      <c r="D1395" s="5" t="str">
        <f>IF(AND($B1395&lt;&gt;"",$C1395&lt;&gt;"",$B1395&lt;=$C1395),INDEX(Bemenet!$G$2:$G$301,$M1395),"")</f>
        <v/>
      </c>
      <c r="E1395" s="6" t="str">
        <f>IF(AND($B1395&lt;&gt;"",$C1395&lt;&gt;"",$B1395&lt;=$C1395),INDEX(Bemenet!$D$2:$D$301,$M1395),"")</f>
        <v/>
      </c>
      <c r="F1395" s="5" t="str">
        <f t="shared" si="189"/>
        <v/>
      </c>
      <c r="G1395" s="5" t="str">
        <f t="shared" si="190"/>
        <v/>
      </c>
      <c r="H1395" s="9" t="str">
        <f t="shared" si="191"/>
        <v/>
      </c>
      <c r="I1395" s="5" t="str">
        <f t="shared" si="192"/>
        <v/>
      </c>
      <c r="J1395" s="5" t="str">
        <f>IF(OR($L1395="",NOT(COUNTIFS($L$2:$L1395,$L1395)=1)),"",SUMIFS($G:$G,$L:$L,$L1395))</f>
        <v/>
      </c>
      <c r="K1395" s="5" t="str">
        <f>IF(OR($L1395="",NOT(COUNTIFS($L$2:$L1395,$L1395)=1)),"",SUMIFS($I:$I,$L:$L,$L1395))</f>
        <v/>
      </c>
      <c r="L1395" s="6" t="str">
        <f t="shared" si="193"/>
        <v/>
      </c>
      <c r="M1395" s="6">
        <f t="shared" si="194"/>
        <v>56</v>
      </c>
      <c r="N1395" s="6">
        <f t="shared" si="195"/>
        <v>20</v>
      </c>
      <c r="O1395" s="9" t="str">
        <f>IF(AND($B1395&lt;&gt;"",$C1395&lt;&gt;"",$B1395&lt;=$C1395),INDEX(Szabalyok!$C:$C,$N1395),"")</f>
        <v/>
      </c>
      <c r="P1395">
        <f t="shared" si="197"/>
        <v>0</v>
      </c>
    </row>
    <row r="1396" spans="1:16" x14ac:dyDescent="0.35">
      <c r="A1396">
        <f t="shared" si="196"/>
        <v>0</v>
      </c>
      <c r="B1396" s="4" t="str">
        <f>IF($M1396&gt;300,"",IF(OR(INDEX(Bemenet!$E$2:$E$301,$M1396)="",INDEX(Bemenet!$F$2:$F$301,$M1396)=""),"",MAX(INDEX(Bemenet!$E$2:$E$301,$M1396),INDEX(Szabalyok!$A:$A,$N1396))))</f>
        <v/>
      </c>
      <c r="C1396" s="4" t="str">
        <f>IF($B1396="","",MIN(INDEX(Bemenet!$F$2:$F$301,$M1396),INDEX(Szabalyok!$B:$B,$N1396)))</f>
        <v/>
      </c>
      <c r="D1396" s="5" t="str">
        <f>IF(AND($B1396&lt;&gt;"",$C1396&lt;&gt;"",$B1396&lt;=$C1396),INDEX(Bemenet!$G$2:$G$301,$M1396),"")</f>
        <v/>
      </c>
      <c r="E1396" s="6" t="str">
        <f>IF(AND($B1396&lt;&gt;"",$C1396&lt;&gt;"",$B1396&lt;=$C1396),INDEX(Bemenet!$D$2:$D$301,$M1396),"")</f>
        <v/>
      </c>
      <c r="F1396" s="5" t="str">
        <f t="shared" si="189"/>
        <v/>
      </c>
      <c r="G1396" s="5" t="str">
        <f t="shared" si="190"/>
        <v/>
      </c>
      <c r="H1396" s="9" t="str">
        <f t="shared" si="191"/>
        <v/>
      </c>
      <c r="I1396" s="5" t="str">
        <f t="shared" si="192"/>
        <v/>
      </c>
      <c r="J1396" s="5" t="str">
        <f>IF(OR($L1396="",NOT(COUNTIFS($L$2:$L1396,$L1396)=1)),"",SUMIFS($G:$G,$L:$L,$L1396))</f>
        <v/>
      </c>
      <c r="K1396" s="5" t="str">
        <f>IF(OR($L1396="",NOT(COUNTIFS($L$2:$L1396,$L1396)=1)),"",SUMIFS($I:$I,$L:$L,$L1396))</f>
        <v/>
      </c>
      <c r="L1396" s="6" t="str">
        <f t="shared" si="193"/>
        <v/>
      </c>
      <c r="M1396" s="6">
        <f t="shared" si="194"/>
        <v>56</v>
      </c>
      <c r="N1396" s="6">
        <f t="shared" si="195"/>
        <v>21</v>
      </c>
      <c r="O1396" s="9" t="str">
        <f>IF(AND($B1396&lt;&gt;"",$C1396&lt;&gt;"",$B1396&lt;=$C1396),INDEX(Szabalyok!$C:$C,$N1396),"")</f>
        <v/>
      </c>
      <c r="P1396">
        <f t="shared" si="197"/>
        <v>0</v>
      </c>
    </row>
    <row r="1397" spans="1:16" x14ac:dyDescent="0.35">
      <c r="A1397">
        <f t="shared" si="196"/>
        <v>0</v>
      </c>
      <c r="B1397" s="4" t="str">
        <f>IF($M1397&gt;300,"",IF(OR(INDEX(Bemenet!$E$2:$E$301,$M1397)="",INDEX(Bemenet!$F$2:$F$301,$M1397)=""),"",MAX(INDEX(Bemenet!$E$2:$E$301,$M1397),INDEX(Szabalyok!$A:$A,$N1397))))</f>
        <v/>
      </c>
      <c r="C1397" s="4" t="str">
        <f>IF($B1397="","",MIN(INDEX(Bemenet!$F$2:$F$301,$M1397),INDEX(Szabalyok!$B:$B,$N1397)))</f>
        <v/>
      </c>
      <c r="D1397" s="5" t="str">
        <f>IF(AND($B1397&lt;&gt;"",$C1397&lt;&gt;"",$B1397&lt;=$C1397),INDEX(Bemenet!$G$2:$G$301,$M1397),"")</f>
        <v/>
      </c>
      <c r="E1397" s="6" t="str">
        <f>IF(AND($B1397&lt;&gt;"",$C1397&lt;&gt;"",$B1397&lt;=$C1397),INDEX(Bemenet!$D$2:$D$301,$M1397),"")</f>
        <v/>
      </c>
      <c r="F1397" s="5" t="str">
        <f t="shared" si="189"/>
        <v/>
      </c>
      <c r="G1397" s="5" t="str">
        <f t="shared" si="190"/>
        <v/>
      </c>
      <c r="H1397" s="9" t="str">
        <f t="shared" si="191"/>
        <v/>
      </c>
      <c r="I1397" s="5" t="str">
        <f t="shared" si="192"/>
        <v/>
      </c>
      <c r="J1397" s="5" t="str">
        <f>IF(OR($L1397="",NOT(COUNTIFS($L$2:$L1397,$L1397)=1)),"",SUMIFS($G:$G,$L:$L,$L1397))</f>
        <v/>
      </c>
      <c r="K1397" s="5" t="str">
        <f>IF(OR($L1397="",NOT(COUNTIFS($L$2:$L1397,$L1397)=1)),"",SUMIFS($I:$I,$L:$L,$L1397))</f>
        <v/>
      </c>
      <c r="L1397" s="6" t="str">
        <f t="shared" si="193"/>
        <v/>
      </c>
      <c r="M1397" s="6">
        <f t="shared" si="194"/>
        <v>56</v>
      </c>
      <c r="N1397" s="6">
        <f t="shared" si="195"/>
        <v>22</v>
      </c>
      <c r="O1397" s="9" t="str">
        <f>IF(AND($B1397&lt;&gt;"",$C1397&lt;&gt;"",$B1397&lt;=$C1397),INDEX(Szabalyok!$C:$C,$N1397),"")</f>
        <v/>
      </c>
      <c r="P1397">
        <f t="shared" si="197"/>
        <v>0</v>
      </c>
    </row>
    <row r="1398" spans="1:16" x14ac:dyDescent="0.35">
      <c r="A1398">
        <f t="shared" si="196"/>
        <v>0</v>
      </c>
      <c r="B1398" s="4" t="str">
        <f>IF($M1398&gt;300,"",IF(OR(INDEX(Bemenet!$E$2:$E$301,$M1398)="",INDEX(Bemenet!$F$2:$F$301,$M1398)=""),"",MAX(INDEX(Bemenet!$E$2:$E$301,$M1398),INDEX(Szabalyok!$A:$A,$N1398))))</f>
        <v/>
      </c>
      <c r="C1398" s="4" t="str">
        <f>IF($B1398="","",MIN(INDEX(Bemenet!$F$2:$F$301,$M1398),INDEX(Szabalyok!$B:$B,$N1398)))</f>
        <v/>
      </c>
      <c r="D1398" s="5" t="str">
        <f>IF(AND($B1398&lt;&gt;"",$C1398&lt;&gt;"",$B1398&lt;=$C1398),INDEX(Bemenet!$G$2:$G$301,$M1398),"")</f>
        <v/>
      </c>
      <c r="E1398" s="6" t="str">
        <f>IF(AND($B1398&lt;&gt;"",$C1398&lt;&gt;"",$B1398&lt;=$C1398),INDEX(Bemenet!$D$2:$D$301,$M1398),"")</f>
        <v/>
      </c>
      <c r="F1398" s="5" t="str">
        <f t="shared" si="189"/>
        <v/>
      </c>
      <c r="G1398" s="5" t="str">
        <f t="shared" si="190"/>
        <v/>
      </c>
      <c r="H1398" s="9" t="str">
        <f t="shared" si="191"/>
        <v/>
      </c>
      <c r="I1398" s="5" t="str">
        <f t="shared" si="192"/>
        <v/>
      </c>
      <c r="J1398" s="5" t="str">
        <f>IF(OR($L1398="",NOT(COUNTIFS($L$2:$L1398,$L1398)=1)),"",SUMIFS($G:$G,$L:$L,$L1398))</f>
        <v/>
      </c>
      <c r="K1398" s="5" t="str">
        <f>IF(OR($L1398="",NOT(COUNTIFS($L$2:$L1398,$L1398)=1)),"",SUMIFS($I:$I,$L:$L,$L1398))</f>
        <v/>
      </c>
      <c r="L1398" s="6" t="str">
        <f t="shared" si="193"/>
        <v/>
      </c>
      <c r="M1398" s="6">
        <f t="shared" si="194"/>
        <v>56</v>
      </c>
      <c r="N1398" s="6">
        <f t="shared" si="195"/>
        <v>23</v>
      </c>
      <c r="O1398" s="9" t="str">
        <f>IF(AND($B1398&lt;&gt;"",$C1398&lt;&gt;"",$B1398&lt;=$C1398),INDEX(Szabalyok!$C:$C,$N1398),"")</f>
        <v/>
      </c>
      <c r="P1398">
        <f t="shared" si="197"/>
        <v>0</v>
      </c>
    </row>
    <row r="1399" spans="1:16" x14ac:dyDescent="0.35">
      <c r="A1399">
        <f t="shared" si="196"/>
        <v>0</v>
      </c>
      <c r="B1399" s="4" t="str">
        <f>IF($M1399&gt;300,"",IF(OR(INDEX(Bemenet!$E$2:$E$301,$M1399)="",INDEX(Bemenet!$F$2:$F$301,$M1399)=""),"",MAX(INDEX(Bemenet!$E$2:$E$301,$M1399),INDEX(Szabalyok!$A:$A,$N1399))))</f>
        <v/>
      </c>
      <c r="C1399" s="4" t="str">
        <f>IF($B1399="","",MIN(INDEX(Bemenet!$F$2:$F$301,$M1399),INDEX(Szabalyok!$B:$B,$N1399)))</f>
        <v/>
      </c>
      <c r="D1399" s="5" t="str">
        <f>IF(AND($B1399&lt;&gt;"",$C1399&lt;&gt;"",$B1399&lt;=$C1399),INDEX(Bemenet!$G$2:$G$301,$M1399),"")</f>
        <v/>
      </c>
      <c r="E1399" s="6" t="str">
        <f>IF(AND($B1399&lt;&gt;"",$C1399&lt;&gt;"",$B1399&lt;=$C1399),INDEX(Bemenet!$D$2:$D$301,$M1399),"")</f>
        <v/>
      </c>
      <c r="F1399" s="5" t="str">
        <f t="shared" si="189"/>
        <v/>
      </c>
      <c r="G1399" s="5" t="str">
        <f t="shared" si="190"/>
        <v/>
      </c>
      <c r="H1399" s="9" t="str">
        <f t="shared" si="191"/>
        <v/>
      </c>
      <c r="I1399" s="5" t="str">
        <f t="shared" si="192"/>
        <v/>
      </c>
      <c r="J1399" s="5" t="str">
        <f>IF(OR($L1399="",NOT(COUNTIFS($L$2:$L1399,$L1399)=1)),"",SUMIFS($G:$G,$L:$L,$L1399))</f>
        <v/>
      </c>
      <c r="K1399" s="5" t="str">
        <f>IF(OR($L1399="",NOT(COUNTIFS($L$2:$L1399,$L1399)=1)),"",SUMIFS($I:$I,$L:$L,$L1399))</f>
        <v/>
      </c>
      <c r="L1399" s="6" t="str">
        <f t="shared" si="193"/>
        <v/>
      </c>
      <c r="M1399" s="6">
        <f t="shared" si="194"/>
        <v>56</v>
      </c>
      <c r="N1399" s="6">
        <f t="shared" si="195"/>
        <v>24</v>
      </c>
      <c r="O1399" s="9" t="str">
        <f>IF(AND($B1399&lt;&gt;"",$C1399&lt;&gt;"",$B1399&lt;=$C1399),INDEX(Szabalyok!$C:$C,$N1399),"")</f>
        <v/>
      </c>
      <c r="P1399">
        <f t="shared" si="197"/>
        <v>0</v>
      </c>
    </row>
    <row r="1400" spans="1:16" x14ac:dyDescent="0.35">
      <c r="A1400">
        <f t="shared" si="196"/>
        <v>0</v>
      </c>
      <c r="B1400" s="4" t="str">
        <f>IF($M1400&gt;300,"",IF(OR(INDEX(Bemenet!$E$2:$E$301,$M1400)="",INDEX(Bemenet!$F$2:$F$301,$M1400)=""),"",MAX(INDEX(Bemenet!$E$2:$E$301,$M1400),INDEX(Szabalyok!$A:$A,$N1400))))</f>
        <v/>
      </c>
      <c r="C1400" s="4" t="str">
        <f>IF($B1400="","",MIN(INDEX(Bemenet!$F$2:$F$301,$M1400),INDEX(Szabalyok!$B:$B,$N1400)))</f>
        <v/>
      </c>
      <c r="D1400" s="5" t="str">
        <f>IF(AND($B1400&lt;&gt;"",$C1400&lt;&gt;"",$B1400&lt;=$C1400),INDEX(Bemenet!$G$2:$G$301,$M1400),"")</f>
        <v/>
      </c>
      <c r="E1400" s="6" t="str">
        <f>IF(AND($B1400&lt;&gt;"",$C1400&lt;&gt;"",$B1400&lt;=$C1400),INDEX(Bemenet!$D$2:$D$301,$M1400),"")</f>
        <v/>
      </c>
      <c r="F1400" s="5" t="str">
        <f t="shared" si="189"/>
        <v/>
      </c>
      <c r="G1400" s="5" t="str">
        <f t="shared" si="190"/>
        <v/>
      </c>
      <c r="H1400" s="9" t="str">
        <f t="shared" si="191"/>
        <v/>
      </c>
      <c r="I1400" s="5" t="str">
        <f t="shared" si="192"/>
        <v/>
      </c>
      <c r="J1400" s="5" t="str">
        <f>IF(OR($L1400="",NOT(COUNTIFS($L$2:$L1400,$L1400)=1)),"",SUMIFS($G:$G,$L:$L,$L1400))</f>
        <v/>
      </c>
      <c r="K1400" s="5" t="str">
        <f>IF(OR($L1400="",NOT(COUNTIFS($L$2:$L1400,$L1400)=1)),"",SUMIFS($I:$I,$L:$L,$L1400))</f>
        <v/>
      </c>
      <c r="L1400" s="6" t="str">
        <f t="shared" si="193"/>
        <v/>
      </c>
      <c r="M1400" s="6">
        <f t="shared" si="194"/>
        <v>56</v>
      </c>
      <c r="N1400" s="6">
        <f t="shared" si="195"/>
        <v>25</v>
      </c>
      <c r="O1400" s="9" t="str">
        <f>IF(AND($B1400&lt;&gt;"",$C1400&lt;&gt;"",$B1400&lt;=$C1400),INDEX(Szabalyok!$C:$C,$N1400),"")</f>
        <v/>
      </c>
      <c r="P1400">
        <f t="shared" si="197"/>
        <v>0</v>
      </c>
    </row>
    <row r="1401" spans="1:16" x14ac:dyDescent="0.35">
      <c r="A1401">
        <f t="shared" si="196"/>
        <v>0</v>
      </c>
      <c r="B1401" s="4" t="str">
        <f>IF($M1401&gt;300,"",IF(OR(INDEX(Bemenet!$E$2:$E$301,$M1401)="",INDEX(Bemenet!$F$2:$F$301,$M1401)=""),"",MAX(INDEX(Bemenet!$E$2:$E$301,$M1401),INDEX(Szabalyok!$A:$A,$N1401))))</f>
        <v/>
      </c>
      <c r="C1401" s="4" t="str">
        <f>IF($B1401="","",MIN(INDEX(Bemenet!$F$2:$F$301,$M1401),INDEX(Szabalyok!$B:$B,$N1401)))</f>
        <v/>
      </c>
      <c r="D1401" s="5" t="str">
        <f>IF(AND($B1401&lt;&gt;"",$C1401&lt;&gt;"",$B1401&lt;=$C1401),INDEX(Bemenet!$G$2:$G$301,$M1401),"")</f>
        <v/>
      </c>
      <c r="E1401" s="6" t="str">
        <f>IF(AND($B1401&lt;&gt;"",$C1401&lt;&gt;"",$B1401&lt;=$C1401),INDEX(Bemenet!$D$2:$D$301,$M1401),"")</f>
        <v/>
      </c>
      <c r="F1401" s="5" t="str">
        <f t="shared" si="189"/>
        <v/>
      </c>
      <c r="G1401" s="5" t="str">
        <f t="shared" si="190"/>
        <v/>
      </c>
      <c r="H1401" s="9" t="str">
        <f t="shared" si="191"/>
        <v/>
      </c>
      <c r="I1401" s="5" t="str">
        <f t="shared" si="192"/>
        <v/>
      </c>
      <c r="J1401" s="5" t="str">
        <f>IF(OR($L1401="",NOT(COUNTIFS($L$2:$L1401,$L1401)=1)),"",SUMIFS($G:$G,$L:$L,$L1401))</f>
        <v/>
      </c>
      <c r="K1401" s="5" t="str">
        <f>IF(OR($L1401="",NOT(COUNTIFS($L$2:$L1401,$L1401)=1)),"",SUMIFS($I:$I,$L:$L,$L1401))</f>
        <v/>
      </c>
      <c r="L1401" s="6" t="str">
        <f t="shared" si="193"/>
        <v/>
      </c>
      <c r="M1401" s="6">
        <f t="shared" si="194"/>
        <v>56</v>
      </c>
      <c r="N1401" s="6">
        <f t="shared" si="195"/>
        <v>26</v>
      </c>
      <c r="O1401" s="9" t="str">
        <f>IF(AND($B1401&lt;&gt;"",$C1401&lt;&gt;"",$B1401&lt;=$C1401),INDEX(Szabalyok!$C:$C,$N1401),"")</f>
        <v/>
      </c>
      <c r="P1401">
        <f t="shared" si="197"/>
        <v>0</v>
      </c>
    </row>
    <row r="1402" spans="1:16" x14ac:dyDescent="0.35">
      <c r="A1402">
        <f t="shared" si="196"/>
        <v>0</v>
      </c>
      <c r="B1402" s="4" t="str">
        <f>IF($M1402&gt;300,"",IF(OR(INDEX(Bemenet!$E$2:$E$301,$M1402)="",INDEX(Bemenet!$F$2:$F$301,$M1402)=""),"",MAX(INDEX(Bemenet!$E$2:$E$301,$M1402),INDEX(Szabalyok!$A:$A,$N1402))))</f>
        <v/>
      </c>
      <c r="C1402" s="4" t="str">
        <f>IF($B1402="","",MIN(INDEX(Bemenet!$F$2:$F$301,$M1402),INDEX(Szabalyok!$B:$B,$N1402)))</f>
        <v/>
      </c>
      <c r="D1402" s="5" t="str">
        <f>IF(AND($B1402&lt;&gt;"",$C1402&lt;&gt;"",$B1402&lt;=$C1402),INDEX(Bemenet!$G$2:$G$301,$M1402),"")</f>
        <v/>
      </c>
      <c r="E1402" s="6" t="str">
        <f>IF(AND($B1402&lt;&gt;"",$C1402&lt;&gt;"",$B1402&lt;=$C1402),INDEX(Bemenet!$D$2:$D$301,$M1402),"")</f>
        <v/>
      </c>
      <c r="F1402" s="5" t="str">
        <f t="shared" si="189"/>
        <v/>
      </c>
      <c r="G1402" s="5" t="str">
        <f t="shared" si="190"/>
        <v/>
      </c>
      <c r="H1402" s="9" t="str">
        <f t="shared" si="191"/>
        <v/>
      </c>
      <c r="I1402" s="5" t="str">
        <f t="shared" si="192"/>
        <v/>
      </c>
      <c r="J1402" s="5" t="str">
        <f>IF(OR($L1402="",NOT(COUNTIFS($L$2:$L1402,$L1402)=1)),"",SUMIFS($G:$G,$L:$L,$L1402))</f>
        <v/>
      </c>
      <c r="K1402" s="5" t="str">
        <f>IF(OR($L1402="",NOT(COUNTIFS($L$2:$L1402,$L1402)=1)),"",SUMIFS($I:$I,$L:$L,$L1402))</f>
        <v/>
      </c>
      <c r="L1402" s="6" t="str">
        <f t="shared" si="193"/>
        <v/>
      </c>
      <c r="M1402" s="6">
        <f t="shared" si="194"/>
        <v>57</v>
      </c>
      <c r="N1402" s="6">
        <f t="shared" si="195"/>
        <v>2</v>
      </c>
      <c r="O1402" s="9" t="str">
        <f>IF(AND($B1402&lt;&gt;"",$C1402&lt;&gt;"",$B1402&lt;=$C1402),INDEX(Szabalyok!$C:$C,$N1402),"")</f>
        <v/>
      </c>
      <c r="P1402">
        <f t="shared" si="197"/>
        <v>0</v>
      </c>
    </row>
    <row r="1403" spans="1:16" x14ac:dyDescent="0.35">
      <c r="A1403">
        <f t="shared" si="196"/>
        <v>0</v>
      </c>
      <c r="B1403" s="4" t="str">
        <f>IF($M1403&gt;300,"",IF(OR(INDEX(Bemenet!$E$2:$E$301,$M1403)="",INDEX(Bemenet!$F$2:$F$301,$M1403)=""),"",MAX(INDEX(Bemenet!$E$2:$E$301,$M1403),INDEX(Szabalyok!$A:$A,$N1403))))</f>
        <v/>
      </c>
      <c r="C1403" s="4" t="str">
        <f>IF($B1403="","",MIN(INDEX(Bemenet!$F$2:$F$301,$M1403),INDEX(Szabalyok!$B:$B,$N1403)))</f>
        <v/>
      </c>
      <c r="D1403" s="5" t="str">
        <f>IF(AND($B1403&lt;&gt;"",$C1403&lt;&gt;"",$B1403&lt;=$C1403),INDEX(Bemenet!$G$2:$G$301,$M1403),"")</f>
        <v/>
      </c>
      <c r="E1403" s="6" t="str">
        <f>IF(AND($B1403&lt;&gt;"",$C1403&lt;&gt;"",$B1403&lt;=$C1403),INDEX(Bemenet!$D$2:$D$301,$M1403),"")</f>
        <v/>
      </c>
      <c r="F1403" s="5" t="str">
        <f t="shared" si="189"/>
        <v/>
      </c>
      <c r="G1403" s="5" t="str">
        <f t="shared" si="190"/>
        <v/>
      </c>
      <c r="H1403" s="9" t="str">
        <f t="shared" si="191"/>
        <v/>
      </c>
      <c r="I1403" s="5" t="str">
        <f t="shared" si="192"/>
        <v/>
      </c>
      <c r="J1403" s="5" t="str">
        <f>IF(OR($L1403="",NOT(COUNTIFS($L$2:$L1403,$L1403)=1)),"",SUMIFS($G:$G,$L:$L,$L1403))</f>
        <v/>
      </c>
      <c r="K1403" s="5" t="str">
        <f>IF(OR($L1403="",NOT(COUNTIFS($L$2:$L1403,$L1403)=1)),"",SUMIFS($I:$I,$L:$L,$L1403))</f>
        <v/>
      </c>
      <c r="L1403" s="6" t="str">
        <f t="shared" si="193"/>
        <v/>
      </c>
      <c r="M1403" s="6">
        <f t="shared" si="194"/>
        <v>57</v>
      </c>
      <c r="N1403" s="6">
        <f t="shared" si="195"/>
        <v>3</v>
      </c>
      <c r="O1403" s="9" t="str">
        <f>IF(AND($B1403&lt;&gt;"",$C1403&lt;&gt;"",$B1403&lt;=$C1403),INDEX(Szabalyok!$C:$C,$N1403),"")</f>
        <v/>
      </c>
      <c r="P1403">
        <f t="shared" si="197"/>
        <v>0</v>
      </c>
    </row>
    <row r="1404" spans="1:16" x14ac:dyDescent="0.35">
      <c r="A1404">
        <f t="shared" si="196"/>
        <v>0</v>
      </c>
      <c r="B1404" s="4" t="str">
        <f>IF($M1404&gt;300,"",IF(OR(INDEX(Bemenet!$E$2:$E$301,$M1404)="",INDEX(Bemenet!$F$2:$F$301,$M1404)=""),"",MAX(INDEX(Bemenet!$E$2:$E$301,$M1404),INDEX(Szabalyok!$A:$A,$N1404))))</f>
        <v/>
      </c>
      <c r="C1404" s="4" t="str">
        <f>IF($B1404="","",MIN(INDEX(Bemenet!$F$2:$F$301,$M1404),INDEX(Szabalyok!$B:$B,$N1404)))</f>
        <v/>
      </c>
      <c r="D1404" s="5" t="str">
        <f>IF(AND($B1404&lt;&gt;"",$C1404&lt;&gt;"",$B1404&lt;=$C1404),INDEX(Bemenet!$G$2:$G$301,$M1404),"")</f>
        <v/>
      </c>
      <c r="E1404" s="6" t="str">
        <f>IF(AND($B1404&lt;&gt;"",$C1404&lt;&gt;"",$B1404&lt;=$C1404),INDEX(Bemenet!$D$2:$D$301,$M1404),"")</f>
        <v/>
      </c>
      <c r="F1404" s="5" t="str">
        <f t="shared" si="189"/>
        <v/>
      </c>
      <c r="G1404" s="5" t="str">
        <f t="shared" si="190"/>
        <v/>
      </c>
      <c r="H1404" s="9" t="str">
        <f t="shared" si="191"/>
        <v/>
      </c>
      <c r="I1404" s="5" t="str">
        <f t="shared" si="192"/>
        <v/>
      </c>
      <c r="J1404" s="5" t="str">
        <f>IF(OR($L1404="",NOT(COUNTIFS($L$2:$L1404,$L1404)=1)),"",SUMIFS($G:$G,$L:$L,$L1404))</f>
        <v/>
      </c>
      <c r="K1404" s="5" t="str">
        <f>IF(OR($L1404="",NOT(COUNTIFS($L$2:$L1404,$L1404)=1)),"",SUMIFS($I:$I,$L:$L,$L1404))</f>
        <v/>
      </c>
      <c r="L1404" s="6" t="str">
        <f t="shared" si="193"/>
        <v/>
      </c>
      <c r="M1404" s="6">
        <f t="shared" si="194"/>
        <v>57</v>
      </c>
      <c r="N1404" s="6">
        <f t="shared" si="195"/>
        <v>4</v>
      </c>
      <c r="O1404" s="9" t="str">
        <f>IF(AND($B1404&lt;&gt;"",$C1404&lt;&gt;"",$B1404&lt;=$C1404),INDEX(Szabalyok!$C:$C,$N1404),"")</f>
        <v/>
      </c>
      <c r="P1404">
        <f t="shared" si="197"/>
        <v>0</v>
      </c>
    </row>
    <row r="1405" spans="1:16" x14ac:dyDescent="0.35">
      <c r="A1405">
        <f t="shared" si="196"/>
        <v>0</v>
      </c>
      <c r="B1405" s="4" t="str">
        <f>IF($M1405&gt;300,"",IF(OR(INDEX(Bemenet!$E$2:$E$301,$M1405)="",INDEX(Bemenet!$F$2:$F$301,$M1405)=""),"",MAX(INDEX(Bemenet!$E$2:$E$301,$M1405),INDEX(Szabalyok!$A:$A,$N1405))))</f>
        <v/>
      </c>
      <c r="C1405" s="4" t="str">
        <f>IF($B1405="","",MIN(INDEX(Bemenet!$F$2:$F$301,$M1405),INDEX(Szabalyok!$B:$B,$N1405)))</f>
        <v/>
      </c>
      <c r="D1405" s="5" t="str">
        <f>IF(AND($B1405&lt;&gt;"",$C1405&lt;&gt;"",$B1405&lt;=$C1405),INDEX(Bemenet!$G$2:$G$301,$M1405),"")</f>
        <v/>
      </c>
      <c r="E1405" s="6" t="str">
        <f>IF(AND($B1405&lt;&gt;"",$C1405&lt;&gt;"",$B1405&lt;=$C1405),INDEX(Bemenet!$D$2:$D$301,$M1405),"")</f>
        <v/>
      </c>
      <c r="F1405" s="5" t="str">
        <f t="shared" si="189"/>
        <v/>
      </c>
      <c r="G1405" s="5" t="str">
        <f t="shared" si="190"/>
        <v/>
      </c>
      <c r="H1405" s="9" t="str">
        <f t="shared" si="191"/>
        <v/>
      </c>
      <c r="I1405" s="5" t="str">
        <f t="shared" si="192"/>
        <v/>
      </c>
      <c r="J1405" s="5" t="str">
        <f>IF(OR($L1405="",NOT(COUNTIFS($L$2:$L1405,$L1405)=1)),"",SUMIFS($G:$G,$L:$L,$L1405))</f>
        <v/>
      </c>
      <c r="K1405" s="5" t="str">
        <f>IF(OR($L1405="",NOT(COUNTIFS($L$2:$L1405,$L1405)=1)),"",SUMIFS($I:$I,$L:$L,$L1405))</f>
        <v/>
      </c>
      <c r="L1405" s="6" t="str">
        <f t="shared" si="193"/>
        <v/>
      </c>
      <c r="M1405" s="6">
        <f t="shared" si="194"/>
        <v>57</v>
      </c>
      <c r="N1405" s="6">
        <f t="shared" si="195"/>
        <v>5</v>
      </c>
      <c r="O1405" s="9" t="str">
        <f>IF(AND($B1405&lt;&gt;"",$C1405&lt;&gt;"",$B1405&lt;=$C1405),INDEX(Szabalyok!$C:$C,$N1405),"")</f>
        <v/>
      </c>
      <c r="P1405">
        <f t="shared" si="197"/>
        <v>0</v>
      </c>
    </row>
    <row r="1406" spans="1:16" x14ac:dyDescent="0.35">
      <c r="A1406">
        <f t="shared" si="196"/>
        <v>0</v>
      </c>
      <c r="B1406" s="4" t="str">
        <f>IF($M1406&gt;300,"",IF(OR(INDEX(Bemenet!$E$2:$E$301,$M1406)="",INDEX(Bemenet!$F$2:$F$301,$M1406)=""),"",MAX(INDEX(Bemenet!$E$2:$E$301,$M1406),INDEX(Szabalyok!$A:$A,$N1406))))</f>
        <v/>
      </c>
      <c r="C1406" s="4" t="str">
        <f>IF($B1406="","",MIN(INDEX(Bemenet!$F$2:$F$301,$M1406),INDEX(Szabalyok!$B:$B,$N1406)))</f>
        <v/>
      </c>
      <c r="D1406" s="5" t="str">
        <f>IF(AND($B1406&lt;&gt;"",$C1406&lt;&gt;"",$B1406&lt;=$C1406),INDEX(Bemenet!$G$2:$G$301,$M1406),"")</f>
        <v/>
      </c>
      <c r="E1406" s="6" t="str">
        <f>IF(AND($B1406&lt;&gt;"",$C1406&lt;&gt;"",$B1406&lt;=$C1406),INDEX(Bemenet!$D$2:$D$301,$M1406),"")</f>
        <v/>
      </c>
      <c r="F1406" s="5" t="str">
        <f t="shared" si="189"/>
        <v/>
      </c>
      <c r="G1406" s="5" t="str">
        <f t="shared" si="190"/>
        <v/>
      </c>
      <c r="H1406" s="9" t="str">
        <f t="shared" si="191"/>
        <v/>
      </c>
      <c r="I1406" s="5" t="str">
        <f t="shared" si="192"/>
        <v/>
      </c>
      <c r="J1406" s="5" t="str">
        <f>IF(OR($L1406="",NOT(COUNTIFS($L$2:$L1406,$L1406)=1)),"",SUMIFS($G:$G,$L:$L,$L1406))</f>
        <v/>
      </c>
      <c r="K1406" s="5" t="str">
        <f>IF(OR($L1406="",NOT(COUNTIFS($L$2:$L1406,$L1406)=1)),"",SUMIFS($I:$I,$L:$L,$L1406))</f>
        <v/>
      </c>
      <c r="L1406" s="6" t="str">
        <f t="shared" si="193"/>
        <v/>
      </c>
      <c r="M1406" s="6">
        <f t="shared" si="194"/>
        <v>57</v>
      </c>
      <c r="N1406" s="6">
        <f t="shared" si="195"/>
        <v>6</v>
      </c>
      <c r="O1406" s="9" t="str">
        <f>IF(AND($B1406&lt;&gt;"",$C1406&lt;&gt;"",$B1406&lt;=$C1406),INDEX(Szabalyok!$C:$C,$N1406),"")</f>
        <v/>
      </c>
      <c r="P1406">
        <f t="shared" si="197"/>
        <v>0</v>
      </c>
    </row>
    <row r="1407" spans="1:16" x14ac:dyDescent="0.35">
      <c r="A1407">
        <f t="shared" si="196"/>
        <v>0</v>
      </c>
      <c r="B1407" s="4" t="str">
        <f>IF($M1407&gt;300,"",IF(OR(INDEX(Bemenet!$E$2:$E$301,$M1407)="",INDEX(Bemenet!$F$2:$F$301,$M1407)=""),"",MAX(INDEX(Bemenet!$E$2:$E$301,$M1407),INDEX(Szabalyok!$A:$A,$N1407))))</f>
        <v/>
      </c>
      <c r="C1407" s="4" t="str">
        <f>IF($B1407="","",MIN(INDEX(Bemenet!$F$2:$F$301,$M1407),INDEX(Szabalyok!$B:$B,$N1407)))</f>
        <v/>
      </c>
      <c r="D1407" s="5" t="str">
        <f>IF(AND($B1407&lt;&gt;"",$C1407&lt;&gt;"",$B1407&lt;=$C1407),INDEX(Bemenet!$G$2:$G$301,$M1407),"")</f>
        <v/>
      </c>
      <c r="E1407" s="6" t="str">
        <f>IF(AND($B1407&lt;&gt;"",$C1407&lt;&gt;"",$B1407&lt;=$C1407),INDEX(Bemenet!$D$2:$D$301,$M1407),"")</f>
        <v/>
      </c>
      <c r="F1407" s="5" t="str">
        <f t="shared" si="189"/>
        <v/>
      </c>
      <c r="G1407" s="5" t="str">
        <f t="shared" si="190"/>
        <v/>
      </c>
      <c r="H1407" s="9" t="str">
        <f t="shared" si="191"/>
        <v/>
      </c>
      <c r="I1407" s="5" t="str">
        <f t="shared" si="192"/>
        <v/>
      </c>
      <c r="J1407" s="5" t="str">
        <f>IF(OR($L1407="",NOT(COUNTIFS($L$2:$L1407,$L1407)=1)),"",SUMIFS($G:$G,$L:$L,$L1407))</f>
        <v/>
      </c>
      <c r="K1407" s="5" t="str">
        <f>IF(OR($L1407="",NOT(COUNTIFS($L$2:$L1407,$L1407)=1)),"",SUMIFS($I:$I,$L:$L,$L1407))</f>
        <v/>
      </c>
      <c r="L1407" s="6" t="str">
        <f t="shared" si="193"/>
        <v/>
      </c>
      <c r="M1407" s="6">
        <f t="shared" si="194"/>
        <v>57</v>
      </c>
      <c r="N1407" s="6">
        <f t="shared" si="195"/>
        <v>7</v>
      </c>
      <c r="O1407" s="9" t="str">
        <f>IF(AND($B1407&lt;&gt;"",$C1407&lt;&gt;"",$B1407&lt;=$C1407),INDEX(Szabalyok!$C:$C,$N1407),"")</f>
        <v/>
      </c>
      <c r="P1407">
        <f t="shared" si="197"/>
        <v>0</v>
      </c>
    </row>
    <row r="1408" spans="1:16" x14ac:dyDescent="0.35">
      <c r="A1408">
        <f t="shared" si="196"/>
        <v>0</v>
      </c>
      <c r="B1408" s="4" t="str">
        <f>IF($M1408&gt;300,"",IF(OR(INDEX(Bemenet!$E$2:$E$301,$M1408)="",INDEX(Bemenet!$F$2:$F$301,$M1408)=""),"",MAX(INDEX(Bemenet!$E$2:$E$301,$M1408),INDEX(Szabalyok!$A:$A,$N1408))))</f>
        <v/>
      </c>
      <c r="C1408" s="4" t="str">
        <f>IF($B1408="","",MIN(INDEX(Bemenet!$F$2:$F$301,$M1408),INDEX(Szabalyok!$B:$B,$N1408)))</f>
        <v/>
      </c>
      <c r="D1408" s="5" t="str">
        <f>IF(AND($B1408&lt;&gt;"",$C1408&lt;&gt;"",$B1408&lt;=$C1408),INDEX(Bemenet!$G$2:$G$301,$M1408),"")</f>
        <v/>
      </c>
      <c r="E1408" s="6" t="str">
        <f>IF(AND($B1408&lt;&gt;"",$C1408&lt;&gt;"",$B1408&lt;=$C1408),INDEX(Bemenet!$D$2:$D$301,$M1408),"")</f>
        <v/>
      </c>
      <c r="F1408" s="5" t="str">
        <f t="shared" si="189"/>
        <v/>
      </c>
      <c r="G1408" s="5" t="str">
        <f t="shared" si="190"/>
        <v/>
      </c>
      <c r="H1408" s="9" t="str">
        <f t="shared" si="191"/>
        <v/>
      </c>
      <c r="I1408" s="5" t="str">
        <f t="shared" si="192"/>
        <v/>
      </c>
      <c r="J1408" s="5" t="str">
        <f>IF(OR($L1408="",NOT(COUNTIFS($L$2:$L1408,$L1408)=1)),"",SUMIFS($G:$G,$L:$L,$L1408))</f>
        <v/>
      </c>
      <c r="K1408" s="5" t="str">
        <f>IF(OR($L1408="",NOT(COUNTIFS($L$2:$L1408,$L1408)=1)),"",SUMIFS($I:$I,$L:$L,$L1408))</f>
        <v/>
      </c>
      <c r="L1408" s="6" t="str">
        <f t="shared" si="193"/>
        <v/>
      </c>
      <c r="M1408" s="6">
        <f t="shared" si="194"/>
        <v>57</v>
      </c>
      <c r="N1408" s="6">
        <f t="shared" si="195"/>
        <v>8</v>
      </c>
      <c r="O1408" s="9" t="str">
        <f>IF(AND($B1408&lt;&gt;"",$C1408&lt;&gt;"",$B1408&lt;=$C1408),INDEX(Szabalyok!$C:$C,$N1408),"")</f>
        <v/>
      </c>
      <c r="P1408">
        <f t="shared" si="197"/>
        <v>0</v>
      </c>
    </row>
    <row r="1409" spans="1:16" x14ac:dyDescent="0.35">
      <c r="A1409">
        <f t="shared" si="196"/>
        <v>0</v>
      </c>
      <c r="B1409" s="4" t="str">
        <f>IF($M1409&gt;300,"",IF(OR(INDEX(Bemenet!$E$2:$E$301,$M1409)="",INDEX(Bemenet!$F$2:$F$301,$M1409)=""),"",MAX(INDEX(Bemenet!$E$2:$E$301,$M1409),INDEX(Szabalyok!$A:$A,$N1409))))</f>
        <v/>
      </c>
      <c r="C1409" s="4" t="str">
        <f>IF($B1409="","",MIN(INDEX(Bemenet!$F$2:$F$301,$M1409),INDEX(Szabalyok!$B:$B,$N1409)))</f>
        <v/>
      </c>
      <c r="D1409" s="5" t="str">
        <f>IF(AND($B1409&lt;&gt;"",$C1409&lt;&gt;"",$B1409&lt;=$C1409),INDEX(Bemenet!$G$2:$G$301,$M1409),"")</f>
        <v/>
      </c>
      <c r="E1409" s="6" t="str">
        <f>IF(AND($B1409&lt;&gt;"",$C1409&lt;&gt;"",$B1409&lt;=$C1409),INDEX(Bemenet!$D$2:$D$301,$M1409),"")</f>
        <v/>
      </c>
      <c r="F1409" s="5" t="str">
        <f t="shared" si="189"/>
        <v/>
      </c>
      <c r="G1409" s="5" t="str">
        <f t="shared" si="190"/>
        <v/>
      </c>
      <c r="H1409" s="9" t="str">
        <f t="shared" si="191"/>
        <v/>
      </c>
      <c r="I1409" s="5" t="str">
        <f t="shared" si="192"/>
        <v/>
      </c>
      <c r="J1409" s="5" t="str">
        <f>IF(OR($L1409="",NOT(COUNTIFS($L$2:$L1409,$L1409)=1)),"",SUMIFS($G:$G,$L:$L,$L1409))</f>
        <v/>
      </c>
      <c r="K1409" s="5" t="str">
        <f>IF(OR($L1409="",NOT(COUNTIFS($L$2:$L1409,$L1409)=1)),"",SUMIFS($I:$I,$L:$L,$L1409))</f>
        <v/>
      </c>
      <c r="L1409" s="6" t="str">
        <f t="shared" si="193"/>
        <v/>
      </c>
      <c r="M1409" s="6">
        <f t="shared" si="194"/>
        <v>57</v>
      </c>
      <c r="N1409" s="6">
        <f t="shared" si="195"/>
        <v>9</v>
      </c>
      <c r="O1409" s="9" t="str">
        <f>IF(AND($B1409&lt;&gt;"",$C1409&lt;&gt;"",$B1409&lt;=$C1409),INDEX(Szabalyok!$C:$C,$N1409),"")</f>
        <v/>
      </c>
      <c r="P1409">
        <f t="shared" si="197"/>
        <v>0</v>
      </c>
    </row>
    <row r="1410" spans="1:16" x14ac:dyDescent="0.35">
      <c r="A1410">
        <f t="shared" si="196"/>
        <v>0</v>
      </c>
      <c r="B1410" s="4" t="str">
        <f>IF($M1410&gt;300,"",IF(OR(INDEX(Bemenet!$E$2:$E$301,$M1410)="",INDEX(Bemenet!$F$2:$F$301,$M1410)=""),"",MAX(INDEX(Bemenet!$E$2:$E$301,$M1410),INDEX(Szabalyok!$A:$A,$N1410))))</f>
        <v/>
      </c>
      <c r="C1410" s="4" t="str">
        <f>IF($B1410="","",MIN(INDEX(Bemenet!$F$2:$F$301,$M1410),INDEX(Szabalyok!$B:$B,$N1410)))</f>
        <v/>
      </c>
      <c r="D1410" s="5" t="str">
        <f>IF(AND($B1410&lt;&gt;"",$C1410&lt;&gt;"",$B1410&lt;=$C1410),INDEX(Bemenet!$G$2:$G$301,$M1410),"")</f>
        <v/>
      </c>
      <c r="E1410" s="6" t="str">
        <f>IF(AND($B1410&lt;&gt;"",$C1410&lt;&gt;"",$B1410&lt;=$C1410),INDEX(Bemenet!$D$2:$D$301,$M1410),"")</f>
        <v/>
      </c>
      <c r="F1410" s="5" t="str">
        <f t="shared" ref="F1410:F1473" si="198">IF(AND($B1410&lt;&gt;"",$C1410&lt;&gt;"",$B1410&lt;=$C1410),$C1410-$B1410+1,"")</f>
        <v/>
      </c>
      <c r="G1410" s="5" t="str">
        <f t="shared" ref="G1410:G1473" si="199">IF($F1410="","",$F1410*$D1410)</f>
        <v/>
      </c>
      <c r="H1410" s="9" t="str">
        <f t="shared" ref="H1410:H1473" si="200">IF($G1410="","",$O1410)</f>
        <v/>
      </c>
      <c r="I1410" s="5" t="str">
        <f t="shared" ref="I1410:I1473" si="201">IF($G1410="","",$G1410*IF($H1410="",$O1410,$H1410)/100)</f>
        <v/>
      </c>
      <c r="J1410" s="5" t="str">
        <f>IF(OR($L1410="",NOT(COUNTIFS($L$2:$L1410,$L1410)=1)),"",SUMIFS($G:$G,$L:$L,$L1410))</f>
        <v/>
      </c>
      <c r="K1410" s="5" t="str">
        <f>IF(OR($L1410="",NOT(COUNTIFS($L$2:$L1410,$L1410)=1)),"",SUMIFS($I:$I,$L:$L,$L1410))</f>
        <v/>
      </c>
      <c r="L1410" s="6" t="str">
        <f t="shared" ref="L1410:L1473" si="202">IF($B1410="","",YEAR($B1410))</f>
        <v/>
      </c>
      <c r="M1410" s="6">
        <f t="shared" ref="M1410:M1473" si="203">INT((ROW()-2)/25)+1</f>
        <v>57</v>
      </c>
      <c r="N1410" s="6">
        <f t="shared" ref="N1410:N1473" si="204">MOD(ROW()-2,25)+2</f>
        <v>10</v>
      </c>
      <c r="O1410" s="9" t="str">
        <f>IF(AND($B1410&lt;&gt;"",$C1410&lt;&gt;"",$B1410&lt;=$C1410),INDEX(Szabalyok!$C:$C,$N1410),"")</f>
        <v/>
      </c>
      <c r="P1410">
        <f t="shared" si="197"/>
        <v>0</v>
      </c>
    </row>
    <row r="1411" spans="1:16" x14ac:dyDescent="0.35">
      <c r="A1411">
        <f t="shared" si="196"/>
        <v>0</v>
      </c>
      <c r="B1411" s="4" t="str">
        <f>IF($M1411&gt;300,"",IF(OR(INDEX(Bemenet!$E$2:$E$301,$M1411)="",INDEX(Bemenet!$F$2:$F$301,$M1411)=""),"",MAX(INDEX(Bemenet!$E$2:$E$301,$M1411),INDEX(Szabalyok!$A:$A,$N1411))))</f>
        <v/>
      </c>
      <c r="C1411" s="4" t="str">
        <f>IF($B1411="","",MIN(INDEX(Bemenet!$F$2:$F$301,$M1411),INDEX(Szabalyok!$B:$B,$N1411)))</f>
        <v/>
      </c>
      <c r="D1411" s="5" t="str">
        <f>IF(AND($B1411&lt;&gt;"",$C1411&lt;&gt;"",$B1411&lt;=$C1411),INDEX(Bemenet!$G$2:$G$301,$M1411),"")</f>
        <v/>
      </c>
      <c r="E1411" s="6" t="str">
        <f>IF(AND($B1411&lt;&gt;"",$C1411&lt;&gt;"",$B1411&lt;=$C1411),INDEX(Bemenet!$D$2:$D$301,$M1411),"")</f>
        <v/>
      </c>
      <c r="F1411" s="5" t="str">
        <f t="shared" si="198"/>
        <v/>
      </c>
      <c r="G1411" s="5" t="str">
        <f t="shared" si="199"/>
        <v/>
      </c>
      <c r="H1411" s="9" t="str">
        <f t="shared" si="200"/>
        <v/>
      </c>
      <c r="I1411" s="5" t="str">
        <f t="shared" si="201"/>
        <v/>
      </c>
      <c r="J1411" s="5" t="str">
        <f>IF(OR($L1411="",NOT(COUNTIFS($L$2:$L1411,$L1411)=1)),"",SUMIFS($G:$G,$L:$L,$L1411))</f>
        <v/>
      </c>
      <c r="K1411" s="5" t="str">
        <f>IF(OR($L1411="",NOT(COUNTIFS($L$2:$L1411,$L1411)=1)),"",SUMIFS($I:$I,$L:$L,$L1411))</f>
        <v/>
      </c>
      <c r="L1411" s="6" t="str">
        <f t="shared" si="202"/>
        <v/>
      </c>
      <c r="M1411" s="6">
        <f t="shared" si="203"/>
        <v>57</v>
      </c>
      <c r="N1411" s="6">
        <f t="shared" si="204"/>
        <v>11</v>
      </c>
      <c r="O1411" s="9" t="str">
        <f>IF(AND($B1411&lt;&gt;"",$C1411&lt;&gt;"",$B1411&lt;=$C1411),INDEX(Szabalyok!$C:$C,$N1411),"")</f>
        <v/>
      </c>
      <c r="P1411">
        <f t="shared" si="197"/>
        <v>0</v>
      </c>
    </row>
    <row r="1412" spans="1:16" x14ac:dyDescent="0.35">
      <c r="A1412">
        <f t="shared" ref="A1412:A1475" si="205">IF(P1412=P1411,0,P1412)</f>
        <v>0</v>
      </c>
      <c r="B1412" s="4" t="str">
        <f>IF($M1412&gt;300,"",IF(OR(INDEX(Bemenet!$E$2:$E$301,$M1412)="",INDEX(Bemenet!$F$2:$F$301,$M1412)=""),"",MAX(INDEX(Bemenet!$E$2:$E$301,$M1412),INDEX(Szabalyok!$A:$A,$N1412))))</f>
        <v/>
      </c>
      <c r="C1412" s="4" t="str">
        <f>IF($B1412="","",MIN(INDEX(Bemenet!$F$2:$F$301,$M1412),INDEX(Szabalyok!$B:$B,$N1412)))</f>
        <v/>
      </c>
      <c r="D1412" s="5" t="str">
        <f>IF(AND($B1412&lt;&gt;"",$C1412&lt;&gt;"",$B1412&lt;=$C1412),INDEX(Bemenet!$G$2:$G$301,$M1412),"")</f>
        <v/>
      </c>
      <c r="E1412" s="6" t="str">
        <f>IF(AND($B1412&lt;&gt;"",$C1412&lt;&gt;"",$B1412&lt;=$C1412),INDEX(Bemenet!$D$2:$D$301,$M1412),"")</f>
        <v/>
      </c>
      <c r="F1412" s="5" t="str">
        <f t="shared" si="198"/>
        <v/>
      </c>
      <c r="G1412" s="5" t="str">
        <f t="shared" si="199"/>
        <v/>
      </c>
      <c r="H1412" s="9" t="str">
        <f t="shared" si="200"/>
        <v/>
      </c>
      <c r="I1412" s="5" t="str">
        <f t="shared" si="201"/>
        <v/>
      </c>
      <c r="J1412" s="5" t="str">
        <f>IF(OR($L1412="",NOT(COUNTIFS($L$2:$L1412,$L1412)=1)),"",SUMIFS($G:$G,$L:$L,$L1412))</f>
        <v/>
      </c>
      <c r="K1412" s="5" t="str">
        <f>IF(OR($L1412="",NOT(COUNTIFS($L$2:$L1412,$L1412)=1)),"",SUMIFS($I:$I,$L:$L,$L1412))</f>
        <v/>
      </c>
      <c r="L1412" s="6" t="str">
        <f t="shared" si="202"/>
        <v/>
      </c>
      <c r="M1412" s="6">
        <f t="shared" si="203"/>
        <v>57</v>
      </c>
      <c r="N1412" s="6">
        <f t="shared" si="204"/>
        <v>12</v>
      </c>
      <c r="O1412" s="9" t="str">
        <f>IF(AND($B1412&lt;&gt;"",$C1412&lt;&gt;"",$B1412&lt;=$C1412),INDEX(Szabalyok!$C:$C,$N1412),"")</f>
        <v/>
      </c>
      <c r="P1412">
        <f t="shared" ref="P1412:P1475" si="206">IF(D1412="",P1411,P1411+1)</f>
        <v>0</v>
      </c>
    </row>
    <row r="1413" spans="1:16" x14ac:dyDescent="0.35">
      <c r="A1413">
        <f t="shared" si="205"/>
        <v>0</v>
      </c>
      <c r="B1413" s="4" t="str">
        <f>IF($M1413&gt;300,"",IF(OR(INDEX(Bemenet!$E$2:$E$301,$M1413)="",INDEX(Bemenet!$F$2:$F$301,$M1413)=""),"",MAX(INDEX(Bemenet!$E$2:$E$301,$M1413),INDEX(Szabalyok!$A:$A,$N1413))))</f>
        <v/>
      </c>
      <c r="C1413" s="4" t="str">
        <f>IF($B1413="","",MIN(INDEX(Bemenet!$F$2:$F$301,$M1413),INDEX(Szabalyok!$B:$B,$N1413)))</f>
        <v/>
      </c>
      <c r="D1413" s="5" t="str">
        <f>IF(AND($B1413&lt;&gt;"",$C1413&lt;&gt;"",$B1413&lt;=$C1413),INDEX(Bemenet!$G$2:$G$301,$M1413),"")</f>
        <v/>
      </c>
      <c r="E1413" s="6" t="str">
        <f>IF(AND($B1413&lt;&gt;"",$C1413&lt;&gt;"",$B1413&lt;=$C1413),INDEX(Bemenet!$D$2:$D$301,$M1413),"")</f>
        <v/>
      </c>
      <c r="F1413" s="5" t="str">
        <f t="shared" si="198"/>
        <v/>
      </c>
      <c r="G1413" s="5" t="str">
        <f t="shared" si="199"/>
        <v/>
      </c>
      <c r="H1413" s="9" t="str">
        <f t="shared" si="200"/>
        <v/>
      </c>
      <c r="I1413" s="5" t="str">
        <f t="shared" si="201"/>
        <v/>
      </c>
      <c r="J1413" s="5" t="str">
        <f>IF(OR($L1413="",NOT(COUNTIFS($L$2:$L1413,$L1413)=1)),"",SUMIFS($G:$G,$L:$L,$L1413))</f>
        <v/>
      </c>
      <c r="K1413" s="5" t="str">
        <f>IF(OR($L1413="",NOT(COUNTIFS($L$2:$L1413,$L1413)=1)),"",SUMIFS($I:$I,$L:$L,$L1413))</f>
        <v/>
      </c>
      <c r="L1413" s="6" t="str">
        <f t="shared" si="202"/>
        <v/>
      </c>
      <c r="M1413" s="6">
        <f t="shared" si="203"/>
        <v>57</v>
      </c>
      <c r="N1413" s="6">
        <f t="shared" si="204"/>
        <v>13</v>
      </c>
      <c r="O1413" s="9" t="str">
        <f>IF(AND($B1413&lt;&gt;"",$C1413&lt;&gt;"",$B1413&lt;=$C1413),INDEX(Szabalyok!$C:$C,$N1413),"")</f>
        <v/>
      </c>
      <c r="P1413">
        <f t="shared" si="206"/>
        <v>0</v>
      </c>
    </row>
    <row r="1414" spans="1:16" x14ac:dyDescent="0.35">
      <c r="A1414">
        <f t="shared" si="205"/>
        <v>0</v>
      </c>
      <c r="B1414" s="4" t="str">
        <f>IF($M1414&gt;300,"",IF(OR(INDEX(Bemenet!$E$2:$E$301,$M1414)="",INDEX(Bemenet!$F$2:$F$301,$M1414)=""),"",MAX(INDEX(Bemenet!$E$2:$E$301,$M1414),INDEX(Szabalyok!$A:$A,$N1414))))</f>
        <v/>
      </c>
      <c r="C1414" s="4" t="str">
        <f>IF($B1414="","",MIN(INDEX(Bemenet!$F$2:$F$301,$M1414),INDEX(Szabalyok!$B:$B,$N1414)))</f>
        <v/>
      </c>
      <c r="D1414" s="5" t="str">
        <f>IF(AND($B1414&lt;&gt;"",$C1414&lt;&gt;"",$B1414&lt;=$C1414),INDEX(Bemenet!$G$2:$G$301,$M1414),"")</f>
        <v/>
      </c>
      <c r="E1414" s="6" t="str">
        <f>IF(AND($B1414&lt;&gt;"",$C1414&lt;&gt;"",$B1414&lt;=$C1414),INDEX(Bemenet!$D$2:$D$301,$M1414),"")</f>
        <v/>
      </c>
      <c r="F1414" s="5" t="str">
        <f t="shared" si="198"/>
        <v/>
      </c>
      <c r="G1414" s="5" t="str">
        <f t="shared" si="199"/>
        <v/>
      </c>
      <c r="H1414" s="9" t="str">
        <f t="shared" si="200"/>
        <v/>
      </c>
      <c r="I1414" s="5" t="str">
        <f t="shared" si="201"/>
        <v/>
      </c>
      <c r="J1414" s="5" t="str">
        <f>IF(OR($L1414="",NOT(COUNTIFS($L$2:$L1414,$L1414)=1)),"",SUMIFS($G:$G,$L:$L,$L1414))</f>
        <v/>
      </c>
      <c r="K1414" s="5" t="str">
        <f>IF(OR($L1414="",NOT(COUNTIFS($L$2:$L1414,$L1414)=1)),"",SUMIFS($I:$I,$L:$L,$L1414))</f>
        <v/>
      </c>
      <c r="L1414" s="6" t="str">
        <f t="shared" si="202"/>
        <v/>
      </c>
      <c r="M1414" s="6">
        <f t="shared" si="203"/>
        <v>57</v>
      </c>
      <c r="N1414" s="6">
        <f t="shared" si="204"/>
        <v>14</v>
      </c>
      <c r="O1414" s="9" t="str">
        <f>IF(AND($B1414&lt;&gt;"",$C1414&lt;&gt;"",$B1414&lt;=$C1414),INDEX(Szabalyok!$C:$C,$N1414),"")</f>
        <v/>
      </c>
      <c r="P1414">
        <f t="shared" si="206"/>
        <v>0</v>
      </c>
    </row>
    <row r="1415" spans="1:16" x14ac:dyDescent="0.35">
      <c r="A1415">
        <f t="shared" si="205"/>
        <v>0</v>
      </c>
      <c r="B1415" s="4" t="str">
        <f>IF($M1415&gt;300,"",IF(OR(INDEX(Bemenet!$E$2:$E$301,$M1415)="",INDEX(Bemenet!$F$2:$F$301,$M1415)=""),"",MAX(INDEX(Bemenet!$E$2:$E$301,$M1415),INDEX(Szabalyok!$A:$A,$N1415))))</f>
        <v/>
      </c>
      <c r="C1415" s="4" t="str">
        <f>IF($B1415="","",MIN(INDEX(Bemenet!$F$2:$F$301,$M1415),INDEX(Szabalyok!$B:$B,$N1415)))</f>
        <v/>
      </c>
      <c r="D1415" s="5" t="str">
        <f>IF(AND($B1415&lt;&gt;"",$C1415&lt;&gt;"",$B1415&lt;=$C1415),INDEX(Bemenet!$G$2:$G$301,$M1415),"")</f>
        <v/>
      </c>
      <c r="E1415" s="6" t="str">
        <f>IF(AND($B1415&lt;&gt;"",$C1415&lt;&gt;"",$B1415&lt;=$C1415),INDEX(Bemenet!$D$2:$D$301,$M1415),"")</f>
        <v/>
      </c>
      <c r="F1415" s="5" t="str">
        <f t="shared" si="198"/>
        <v/>
      </c>
      <c r="G1415" s="5" t="str">
        <f t="shared" si="199"/>
        <v/>
      </c>
      <c r="H1415" s="9" t="str">
        <f t="shared" si="200"/>
        <v/>
      </c>
      <c r="I1415" s="5" t="str">
        <f t="shared" si="201"/>
        <v/>
      </c>
      <c r="J1415" s="5" t="str">
        <f>IF(OR($L1415="",NOT(COUNTIFS($L$2:$L1415,$L1415)=1)),"",SUMIFS($G:$G,$L:$L,$L1415))</f>
        <v/>
      </c>
      <c r="K1415" s="5" t="str">
        <f>IF(OR($L1415="",NOT(COUNTIFS($L$2:$L1415,$L1415)=1)),"",SUMIFS($I:$I,$L:$L,$L1415))</f>
        <v/>
      </c>
      <c r="L1415" s="6" t="str">
        <f t="shared" si="202"/>
        <v/>
      </c>
      <c r="M1415" s="6">
        <f t="shared" si="203"/>
        <v>57</v>
      </c>
      <c r="N1415" s="6">
        <f t="shared" si="204"/>
        <v>15</v>
      </c>
      <c r="O1415" s="9" t="str">
        <f>IF(AND($B1415&lt;&gt;"",$C1415&lt;&gt;"",$B1415&lt;=$C1415),INDEX(Szabalyok!$C:$C,$N1415),"")</f>
        <v/>
      </c>
      <c r="P1415">
        <f t="shared" si="206"/>
        <v>0</v>
      </c>
    </row>
    <row r="1416" spans="1:16" x14ac:dyDescent="0.35">
      <c r="A1416">
        <f t="shared" si="205"/>
        <v>0</v>
      </c>
      <c r="B1416" s="4" t="str">
        <f>IF($M1416&gt;300,"",IF(OR(INDEX(Bemenet!$E$2:$E$301,$M1416)="",INDEX(Bemenet!$F$2:$F$301,$M1416)=""),"",MAX(INDEX(Bemenet!$E$2:$E$301,$M1416),INDEX(Szabalyok!$A:$A,$N1416))))</f>
        <v/>
      </c>
      <c r="C1416" s="4" t="str">
        <f>IF($B1416="","",MIN(INDEX(Bemenet!$F$2:$F$301,$M1416),INDEX(Szabalyok!$B:$B,$N1416)))</f>
        <v/>
      </c>
      <c r="D1416" s="5" t="str">
        <f>IF(AND($B1416&lt;&gt;"",$C1416&lt;&gt;"",$B1416&lt;=$C1416),INDEX(Bemenet!$G$2:$G$301,$M1416),"")</f>
        <v/>
      </c>
      <c r="E1416" s="6" t="str">
        <f>IF(AND($B1416&lt;&gt;"",$C1416&lt;&gt;"",$B1416&lt;=$C1416),INDEX(Bemenet!$D$2:$D$301,$M1416),"")</f>
        <v/>
      </c>
      <c r="F1416" s="5" t="str">
        <f t="shared" si="198"/>
        <v/>
      </c>
      <c r="G1416" s="5" t="str">
        <f t="shared" si="199"/>
        <v/>
      </c>
      <c r="H1416" s="9" t="str">
        <f t="shared" si="200"/>
        <v/>
      </c>
      <c r="I1416" s="5" t="str">
        <f t="shared" si="201"/>
        <v/>
      </c>
      <c r="J1416" s="5" t="str">
        <f>IF(OR($L1416="",NOT(COUNTIFS($L$2:$L1416,$L1416)=1)),"",SUMIFS($G:$G,$L:$L,$L1416))</f>
        <v/>
      </c>
      <c r="K1416" s="5" t="str">
        <f>IF(OR($L1416="",NOT(COUNTIFS($L$2:$L1416,$L1416)=1)),"",SUMIFS($I:$I,$L:$L,$L1416))</f>
        <v/>
      </c>
      <c r="L1416" s="6" t="str">
        <f t="shared" si="202"/>
        <v/>
      </c>
      <c r="M1416" s="6">
        <f t="shared" si="203"/>
        <v>57</v>
      </c>
      <c r="N1416" s="6">
        <f t="shared" si="204"/>
        <v>16</v>
      </c>
      <c r="O1416" s="9" t="str">
        <f>IF(AND($B1416&lt;&gt;"",$C1416&lt;&gt;"",$B1416&lt;=$C1416),INDEX(Szabalyok!$C:$C,$N1416),"")</f>
        <v/>
      </c>
      <c r="P1416">
        <f t="shared" si="206"/>
        <v>0</v>
      </c>
    </row>
    <row r="1417" spans="1:16" x14ac:dyDescent="0.35">
      <c r="A1417">
        <f t="shared" si="205"/>
        <v>0</v>
      </c>
      <c r="B1417" s="4" t="str">
        <f>IF($M1417&gt;300,"",IF(OR(INDEX(Bemenet!$E$2:$E$301,$M1417)="",INDEX(Bemenet!$F$2:$F$301,$M1417)=""),"",MAX(INDEX(Bemenet!$E$2:$E$301,$M1417),INDEX(Szabalyok!$A:$A,$N1417))))</f>
        <v/>
      </c>
      <c r="C1417" s="4" t="str">
        <f>IF($B1417="","",MIN(INDEX(Bemenet!$F$2:$F$301,$M1417),INDEX(Szabalyok!$B:$B,$N1417)))</f>
        <v/>
      </c>
      <c r="D1417" s="5" t="str">
        <f>IF(AND($B1417&lt;&gt;"",$C1417&lt;&gt;"",$B1417&lt;=$C1417),INDEX(Bemenet!$G$2:$G$301,$M1417),"")</f>
        <v/>
      </c>
      <c r="E1417" s="6" t="str">
        <f>IF(AND($B1417&lt;&gt;"",$C1417&lt;&gt;"",$B1417&lt;=$C1417),INDEX(Bemenet!$D$2:$D$301,$M1417),"")</f>
        <v/>
      </c>
      <c r="F1417" s="5" t="str">
        <f t="shared" si="198"/>
        <v/>
      </c>
      <c r="G1417" s="5" t="str">
        <f t="shared" si="199"/>
        <v/>
      </c>
      <c r="H1417" s="9" t="str">
        <f t="shared" si="200"/>
        <v/>
      </c>
      <c r="I1417" s="5" t="str">
        <f t="shared" si="201"/>
        <v/>
      </c>
      <c r="J1417" s="5" t="str">
        <f>IF(OR($L1417="",NOT(COUNTIFS($L$2:$L1417,$L1417)=1)),"",SUMIFS($G:$G,$L:$L,$L1417))</f>
        <v/>
      </c>
      <c r="K1417" s="5" t="str">
        <f>IF(OR($L1417="",NOT(COUNTIFS($L$2:$L1417,$L1417)=1)),"",SUMIFS($I:$I,$L:$L,$L1417))</f>
        <v/>
      </c>
      <c r="L1417" s="6" t="str">
        <f t="shared" si="202"/>
        <v/>
      </c>
      <c r="M1417" s="6">
        <f t="shared" si="203"/>
        <v>57</v>
      </c>
      <c r="N1417" s="6">
        <f t="shared" si="204"/>
        <v>17</v>
      </c>
      <c r="O1417" s="9" t="str">
        <f>IF(AND($B1417&lt;&gt;"",$C1417&lt;&gt;"",$B1417&lt;=$C1417),INDEX(Szabalyok!$C:$C,$N1417),"")</f>
        <v/>
      </c>
      <c r="P1417">
        <f t="shared" si="206"/>
        <v>0</v>
      </c>
    </row>
    <row r="1418" spans="1:16" x14ac:dyDescent="0.35">
      <c r="A1418">
        <f t="shared" si="205"/>
        <v>0</v>
      </c>
      <c r="B1418" s="4" t="str">
        <f>IF($M1418&gt;300,"",IF(OR(INDEX(Bemenet!$E$2:$E$301,$M1418)="",INDEX(Bemenet!$F$2:$F$301,$M1418)=""),"",MAX(INDEX(Bemenet!$E$2:$E$301,$M1418),INDEX(Szabalyok!$A:$A,$N1418))))</f>
        <v/>
      </c>
      <c r="C1418" s="4" t="str">
        <f>IF($B1418="","",MIN(INDEX(Bemenet!$F$2:$F$301,$M1418),INDEX(Szabalyok!$B:$B,$N1418)))</f>
        <v/>
      </c>
      <c r="D1418" s="5" t="str">
        <f>IF(AND($B1418&lt;&gt;"",$C1418&lt;&gt;"",$B1418&lt;=$C1418),INDEX(Bemenet!$G$2:$G$301,$M1418),"")</f>
        <v/>
      </c>
      <c r="E1418" s="6" t="str">
        <f>IF(AND($B1418&lt;&gt;"",$C1418&lt;&gt;"",$B1418&lt;=$C1418),INDEX(Bemenet!$D$2:$D$301,$M1418),"")</f>
        <v/>
      </c>
      <c r="F1418" s="5" t="str">
        <f t="shared" si="198"/>
        <v/>
      </c>
      <c r="G1418" s="5" t="str">
        <f t="shared" si="199"/>
        <v/>
      </c>
      <c r="H1418" s="9" t="str">
        <f t="shared" si="200"/>
        <v/>
      </c>
      <c r="I1418" s="5" t="str">
        <f t="shared" si="201"/>
        <v/>
      </c>
      <c r="J1418" s="5" t="str">
        <f>IF(OR($L1418="",NOT(COUNTIFS($L$2:$L1418,$L1418)=1)),"",SUMIFS($G:$G,$L:$L,$L1418))</f>
        <v/>
      </c>
      <c r="K1418" s="5" t="str">
        <f>IF(OR($L1418="",NOT(COUNTIFS($L$2:$L1418,$L1418)=1)),"",SUMIFS($I:$I,$L:$L,$L1418))</f>
        <v/>
      </c>
      <c r="L1418" s="6" t="str">
        <f t="shared" si="202"/>
        <v/>
      </c>
      <c r="M1418" s="6">
        <f t="shared" si="203"/>
        <v>57</v>
      </c>
      <c r="N1418" s="6">
        <f t="shared" si="204"/>
        <v>18</v>
      </c>
      <c r="O1418" s="9" t="str">
        <f>IF(AND($B1418&lt;&gt;"",$C1418&lt;&gt;"",$B1418&lt;=$C1418),INDEX(Szabalyok!$C:$C,$N1418),"")</f>
        <v/>
      </c>
      <c r="P1418">
        <f t="shared" si="206"/>
        <v>0</v>
      </c>
    </row>
    <row r="1419" spans="1:16" x14ac:dyDescent="0.35">
      <c r="A1419">
        <f t="shared" si="205"/>
        <v>0</v>
      </c>
      <c r="B1419" s="4" t="str">
        <f>IF($M1419&gt;300,"",IF(OR(INDEX(Bemenet!$E$2:$E$301,$M1419)="",INDEX(Bemenet!$F$2:$F$301,$M1419)=""),"",MAX(INDEX(Bemenet!$E$2:$E$301,$M1419),INDEX(Szabalyok!$A:$A,$N1419))))</f>
        <v/>
      </c>
      <c r="C1419" s="4" t="str">
        <f>IF($B1419="","",MIN(INDEX(Bemenet!$F$2:$F$301,$M1419),INDEX(Szabalyok!$B:$B,$N1419)))</f>
        <v/>
      </c>
      <c r="D1419" s="5" t="str">
        <f>IF(AND($B1419&lt;&gt;"",$C1419&lt;&gt;"",$B1419&lt;=$C1419),INDEX(Bemenet!$G$2:$G$301,$M1419),"")</f>
        <v/>
      </c>
      <c r="E1419" s="6" t="str">
        <f>IF(AND($B1419&lt;&gt;"",$C1419&lt;&gt;"",$B1419&lt;=$C1419),INDEX(Bemenet!$D$2:$D$301,$M1419),"")</f>
        <v/>
      </c>
      <c r="F1419" s="5" t="str">
        <f t="shared" si="198"/>
        <v/>
      </c>
      <c r="G1419" s="5" t="str">
        <f t="shared" si="199"/>
        <v/>
      </c>
      <c r="H1419" s="9" t="str">
        <f t="shared" si="200"/>
        <v/>
      </c>
      <c r="I1419" s="5" t="str">
        <f t="shared" si="201"/>
        <v/>
      </c>
      <c r="J1419" s="5" t="str">
        <f>IF(OR($L1419="",NOT(COUNTIFS($L$2:$L1419,$L1419)=1)),"",SUMIFS($G:$G,$L:$L,$L1419))</f>
        <v/>
      </c>
      <c r="K1419" s="5" t="str">
        <f>IF(OR($L1419="",NOT(COUNTIFS($L$2:$L1419,$L1419)=1)),"",SUMIFS($I:$I,$L:$L,$L1419))</f>
        <v/>
      </c>
      <c r="L1419" s="6" t="str">
        <f t="shared" si="202"/>
        <v/>
      </c>
      <c r="M1419" s="6">
        <f t="shared" si="203"/>
        <v>57</v>
      </c>
      <c r="N1419" s="6">
        <f t="shared" si="204"/>
        <v>19</v>
      </c>
      <c r="O1419" s="9" t="str">
        <f>IF(AND($B1419&lt;&gt;"",$C1419&lt;&gt;"",$B1419&lt;=$C1419),INDEX(Szabalyok!$C:$C,$N1419),"")</f>
        <v/>
      </c>
      <c r="P1419">
        <f t="shared" si="206"/>
        <v>0</v>
      </c>
    </row>
    <row r="1420" spans="1:16" x14ac:dyDescent="0.35">
      <c r="A1420">
        <f t="shared" si="205"/>
        <v>0</v>
      </c>
      <c r="B1420" s="4" t="str">
        <f>IF($M1420&gt;300,"",IF(OR(INDEX(Bemenet!$E$2:$E$301,$M1420)="",INDEX(Bemenet!$F$2:$F$301,$M1420)=""),"",MAX(INDEX(Bemenet!$E$2:$E$301,$M1420),INDEX(Szabalyok!$A:$A,$N1420))))</f>
        <v/>
      </c>
      <c r="C1420" s="4" t="str">
        <f>IF($B1420="","",MIN(INDEX(Bemenet!$F$2:$F$301,$M1420),INDEX(Szabalyok!$B:$B,$N1420)))</f>
        <v/>
      </c>
      <c r="D1420" s="5" t="str">
        <f>IF(AND($B1420&lt;&gt;"",$C1420&lt;&gt;"",$B1420&lt;=$C1420),INDEX(Bemenet!$G$2:$G$301,$M1420),"")</f>
        <v/>
      </c>
      <c r="E1420" s="6" t="str">
        <f>IF(AND($B1420&lt;&gt;"",$C1420&lt;&gt;"",$B1420&lt;=$C1420),INDEX(Bemenet!$D$2:$D$301,$M1420),"")</f>
        <v/>
      </c>
      <c r="F1420" s="5" t="str">
        <f t="shared" si="198"/>
        <v/>
      </c>
      <c r="G1420" s="5" t="str">
        <f t="shared" si="199"/>
        <v/>
      </c>
      <c r="H1420" s="9" t="str">
        <f t="shared" si="200"/>
        <v/>
      </c>
      <c r="I1420" s="5" t="str">
        <f t="shared" si="201"/>
        <v/>
      </c>
      <c r="J1420" s="5" t="str">
        <f>IF(OR($L1420="",NOT(COUNTIFS($L$2:$L1420,$L1420)=1)),"",SUMIFS($G:$G,$L:$L,$L1420))</f>
        <v/>
      </c>
      <c r="K1420" s="5" t="str">
        <f>IF(OR($L1420="",NOT(COUNTIFS($L$2:$L1420,$L1420)=1)),"",SUMIFS($I:$I,$L:$L,$L1420))</f>
        <v/>
      </c>
      <c r="L1420" s="6" t="str">
        <f t="shared" si="202"/>
        <v/>
      </c>
      <c r="M1420" s="6">
        <f t="shared" si="203"/>
        <v>57</v>
      </c>
      <c r="N1420" s="6">
        <f t="shared" si="204"/>
        <v>20</v>
      </c>
      <c r="O1420" s="9" t="str">
        <f>IF(AND($B1420&lt;&gt;"",$C1420&lt;&gt;"",$B1420&lt;=$C1420),INDEX(Szabalyok!$C:$C,$N1420),"")</f>
        <v/>
      </c>
      <c r="P1420">
        <f t="shared" si="206"/>
        <v>0</v>
      </c>
    </row>
    <row r="1421" spans="1:16" x14ac:dyDescent="0.35">
      <c r="A1421">
        <f t="shared" si="205"/>
        <v>0</v>
      </c>
      <c r="B1421" s="4" t="str">
        <f>IF($M1421&gt;300,"",IF(OR(INDEX(Bemenet!$E$2:$E$301,$M1421)="",INDEX(Bemenet!$F$2:$F$301,$M1421)=""),"",MAX(INDEX(Bemenet!$E$2:$E$301,$M1421),INDEX(Szabalyok!$A:$A,$N1421))))</f>
        <v/>
      </c>
      <c r="C1421" s="4" t="str">
        <f>IF($B1421="","",MIN(INDEX(Bemenet!$F$2:$F$301,$M1421),INDEX(Szabalyok!$B:$B,$N1421)))</f>
        <v/>
      </c>
      <c r="D1421" s="5" t="str">
        <f>IF(AND($B1421&lt;&gt;"",$C1421&lt;&gt;"",$B1421&lt;=$C1421),INDEX(Bemenet!$G$2:$G$301,$M1421),"")</f>
        <v/>
      </c>
      <c r="E1421" s="6" t="str">
        <f>IF(AND($B1421&lt;&gt;"",$C1421&lt;&gt;"",$B1421&lt;=$C1421),INDEX(Bemenet!$D$2:$D$301,$M1421),"")</f>
        <v/>
      </c>
      <c r="F1421" s="5" t="str">
        <f t="shared" si="198"/>
        <v/>
      </c>
      <c r="G1421" s="5" t="str">
        <f t="shared" si="199"/>
        <v/>
      </c>
      <c r="H1421" s="9" t="str">
        <f t="shared" si="200"/>
        <v/>
      </c>
      <c r="I1421" s="5" t="str">
        <f t="shared" si="201"/>
        <v/>
      </c>
      <c r="J1421" s="5" t="str">
        <f>IF(OR($L1421="",NOT(COUNTIFS($L$2:$L1421,$L1421)=1)),"",SUMIFS($G:$G,$L:$L,$L1421))</f>
        <v/>
      </c>
      <c r="K1421" s="5" t="str">
        <f>IF(OR($L1421="",NOT(COUNTIFS($L$2:$L1421,$L1421)=1)),"",SUMIFS($I:$I,$L:$L,$L1421))</f>
        <v/>
      </c>
      <c r="L1421" s="6" t="str">
        <f t="shared" si="202"/>
        <v/>
      </c>
      <c r="M1421" s="6">
        <f t="shared" si="203"/>
        <v>57</v>
      </c>
      <c r="N1421" s="6">
        <f t="shared" si="204"/>
        <v>21</v>
      </c>
      <c r="O1421" s="9" t="str">
        <f>IF(AND($B1421&lt;&gt;"",$C1421&lt;&gt;"",$B1421&lt;=$C1421),INDEX(Szabalyok!$C:$C,$N1421),"")</f>
        <v/>
      </c>
      <c r="P1421">
        <f t="shared" si="206"/>
        <v>0</v>
      </c>
    </row>
    <row r="1422" spans="1:16" x14ac:dyDescent="0.35">
      <c r="A1422">
        <f t="shared" si="205"/>
        <v>0</v>
      </c>
      <c r="B1422" s="4" t="str">
        <f>IF($M1422&gt;300,"",IF(OR(INDEX(Bemenet!$E$2:$E$301,$M1422)="",INDEX(Bemenet!$F$2:$F$301,$M1422)=""),"",MAX(INDEX(Bemenet!$E$2:$E$301,$M1422),INDEX(Szabalyok!$A:$A,$N1422))))</f>
        <v/>
      </c>
      <c r="C1422" s="4" t="str">
        <f>IF($B1422="","",MIN(INDEX(Bemenet!$F$2:$F$301,$M1422),INDEX(Szabalyok!$B:$B,$N1422)))</f>
        <v/>
      </c>
      <c r="D1422" s="5" t="str">
        <f>IF(AND($B1422&lt;&gt;"",$C1422&lt;&gt;"",$B1422&lt;=$C1422),INDEX(Bemenet!$G$2:$G$301,$M1422),"")</f>
        <v/>
      </c>
      <c r="E1422" s="6" t="str">
        <f>IF(AND($B1422&lt;&gt;"",$C1422&lt;&gt;"",$B1422&lt;=$C1422),INDEX(Bemenet!$D$2:$D$301,$M1422),"")</f>
        <v/>
      </c>
      <c r="F1422" s="5" t="str">
        <f t="shared" si="198"/>
        <v/>
      </c>
      <c r="G1422" s="5" t="str">
        <f t="shared" si="199"/>
        <v/>
      </c>
      <c r="H1422" s="9" t="str">
        <f t="shared" si="200"/>
        <v/>
      </c>
      <c r="I1422" s="5" t="str">
        <f t="shared" si="201"/>
        <v/>
      </c>
      <c r="J1422" s="5" t="str">
        <f>IF(OR($L1422="",NOT(COUNTIFS($L$2:$L1422,$L1422)=1)),"",SUMIFS($G:$G,$L:$L,$L1422))</f>
        <v/>
      </c>
      <c r="K1422" s="5" t="str">
        <f>IF(OR($L1422="",NOT(COUNTIFS($L$2:$L1422,$L1422)=1)),"",SUMIFS($I:$I,$L:$L,$L1422))</f>
        <v/>
      </c>
      <c r="L1422" s="6" t="str">
        <f t="shared" si="202"/>
        <v/>
      </c>
      <c r="M1422" s="6">
        <f t="shared" si="203"/>
        <v>57</v>
      </c>
      <c r="N1422" s="6">
        <f t="shared" si="204"/>
        <v>22</v>
      </c>
      <c r="O1422" s="9" t="str">
        <f>IF(AND($B1422&lt;&gt;"",$C1422&lt;&gt;"",$B1422&lt;=$C1422),INDEX(Szabalyok!$C:$C,$N1422),"")</f>
        <v/>
      </c>
      <c r="P1422">
        <f t="shared" si="206"/>
        <v>0</v>
      </c>
    </row>
    <row r="1423" spans="1:16" x14ac:dyDescent="0.35">
      <c r="A1423">
        <f t="shared" si="205"/>
        <v>0</v>
      </c>
      <c r="B1423" s="4" t="str">
        <f>IF($M1423&gt;300,"",IF(OR(INDEX(Bemenet!$E$2:$E$301,$M1423)="",INDEX(Bemenet!$F$2:$F$301,$M1423)=""),"",MAX(INDEX(Bemenet!$E$2:$E$301,$M1423),INDEX(Szabalyok!$A:$A,$N1423))))</f>
        <v/>
      </c>
      <c r="C1423" s="4" t="str">
        <f>IF($B1423="","",MIN(INDEX(Bemenet!$F$2:$F$301,$M1423),INDEX(Szabalyok!$B:$B,$N1423)))</f>
        <v/>
      </c>
      <c r="D1423" s="5" t="str">
        <f>IF(AND($B1423&lt;&gt;"",$C1423&lt;&gt;"",$B1423&lt;=$C1423),INDEX(Bemenet!$G$2:$G$301,$M1423),"")</f>
        <v/>
      </c>
      <c r="E1423" s="6" t="str">
        <f>IF(AND($B1423&lt;&gt;"",$C1423&lt;&gt;"",$B1423&lt;=$C1423),INDEX(Bemenet!$D$2:$D$301,$M1423),"")</f>
        <v/>
      </c>
      <c r="F1423" s="5" t="str">
        <f t="shared" si="198"/>
        <v/>
      </c>
      <c r="G1423" s="5" t="str">
        <f t="shared" si="199"/>
        <v/>
      </c>
      <c r="H1423" s="9" t="str">
        <f t="shared" si="200"/>
        <v/>
      </c>
      <c r="I1423" s="5" t="str">
        <f t="shared" si="201"/>
        <v/>
      </c>
      <c r="J1423" s="5" t="str">
        <f>IF(OR($L1423="",NOT(COUNTIFS($L$2:$L1423,$L1423)=1)),"",SUMIFS($G:$G,$L:$L,$L1423))</f>
        <v/>
      </c>
      <c r="K1423" s="5" t="str">
        <f>IF(OR($L1423="",NOT(COUNTIFS($L$2:$L1423,$L1423)=1)),"",SUMIFS($I:$I,$L:$L,$L1423))</f>
        <v/>
      </c>
      <c r="L1423" s="6" t="str">
        <f t="shared" si="202"/>
        <v/>
      </c>
      <c r="M1423" s="6">
        <f t="shared" si="203"/>
        <v>57</v>
      </c>
      <c r="N1423" s="6">
        <f t="shared" si="204"/>
        <v>23</v>
      </c>
      <c r="O1423" s="9" t="str">
        <f>IF(AND($B1423&lt;&gt;"",$C1423&lt;&gt;"",$B1423&lt;=$C1423),INDEX(Szabalyok!$C:$C,$N1423),"")</f>
        <v/>
      </c>
      <c r="P1423">
        <f t="shared" si="206"/>
        <v>0</v>
      </c>
    </row>
    <row r="1424" spans="1:16" x14ac:dyDescent="0.35">
      <c r="A1424">
        <f t="shared" si="205"/>
        <v>0</v>
      </c>
      <c r="B1424" s="4" t="str">
        <f>IF($M1424&gt;300,"",IF(OR(INDEX(Bemenet!$E$2:$E$301,$M1424)="",INDEX(Bemenet!$F$2:$F$301,$M1424)=""),"",MAX(INDEX(Bemenet!$E$2:$E$301,$M1424),INDEX(Szabalyok!$A:$A,$N1424))))</f>
        <v/>
      </c>
      <c r="C1424" s="4" t="str">
        <f>IF($B1424="","",MIN(INDEX(Bemenet!$F$2:$F$301,$M1424),INDEX(Szabalyok!$B:$B,$N1424)))</f>
        <v/>
      </c>
      <c r="D1424" s="5" t="str">
        <f>IF(AND($B1424&lt;&gt;"",$C1424&lt;&gt;"",$B1424&lt;=$C1424),INDEX(Bemenet!$G$2:$G$301,$M1424),"")</f>
        <v/>
      </c>
      <c r="E1424" s="6" t="str">
        <f>IF(AND($B1424&lt;&gt;"",$C1424&lt;&gt;"",$B1424&lt;=$C1424),INDEX(Bemenet!$D$2:$D$301,$M1424),"")</f>
        <v/>
      </c>
      <c r="F1424" s="5" t="str">
        <f t="shared" si="198"/>
        <v/>
      </c>
      <c r="G1424" s="5" t="str">
        <f t="shared" si="199"/>
        <v/>
      </c>
      <c r="H1424" s="9" t="str">
        <f t="shared" si="200"/>
        <v/>
      </c>
      <c r="I1424" s="5" t="str">
        <f t="shared" si="201"/>
        <v/>
      </c>
      <c r="J1424" s="5" t="str">
        <f>IF(OR($L1424="",NOT(COUNTIFS($L$2:$L1424,$L1424)=1)),"",SUMIFS($G:$G,$L:$L,$L1424))</f>
        <v/>
      </c>
      <c r="K1424" s="5" t="str">
        <f>IF(OR($L1424="",NOT(COUNTIFS($L$2:$L1424,$L1424)=1)),"",SUMIFS($I:$I,$L:$L,$L1424))</f>
        <v/>
      </c>
      <c r="L1424" s="6" t="str">
        <f t="shared" si="202"/>
        <v/>
      </c>
      <c r="M1424" s="6">
        <f t="shared" si="203"/>
        <v>57</v>
      </c>
      <c r="N1424" s="6">
        <f t="shared" si="204"/>
        <v>24</v>
      </c>
      <c r="O1424" s="9" t="str">
        <f>IF(AND($B1424&lt;&gt;"",$C1424&lt;&gt;"",$B1424&lt;=$C1424),INDEX(Szabalyok!$C:$C,$N1424),"")</f>
        <v/>
      </c>
      <c r="P1424">
        <f t="shared" si="206"/>
        <v>0</v>
      </c>
    </row>
    <row r="1425" spans="1:16" x14ac:dyDescent="0.35">
      <c r="A1425">
        <f t="shared" si="205"/>
        <v>0</v>
      </c>
      <c r="B1425" s="4" t="str">
        <f>IF($M1425&gt;300,"",IF(OR(INDEX(Bemenet!$E$2:$E$301,$M1425)="",INDEX(Bemenet!$F$2:$F$301,$M1425)=""),"",MAX(INDEX(Bemenet!$E$2:$E$301,$M1425),INDEX(Szabalyok!$A:$A,$N1425))))</f>
        <v/>
      </c>
      <c r="C1425" s="4" t="str">
        <f>IF($B1425="","",MIN(INDEX(Bemenet!$F$2:$F$301,$M1425),INDEX(Szabalyok!$B:$B,$N1425)))</f>
        <v/>
      </c>
      <c r="D1425" s="5" t="str">
        <f>IF(AND($B1425&lt;&gt;"",$C1425&lt;&gt;"",$B1425&lt;=$C1425),INDEX(Bemenet!$G$2:$G$301,$M1425),"")</f>
        <v/>
      </c>
      <c r="E1425" s="6" t="str">
        <f>IF(AND($B1425&lt;&gt;"",$C1425&lt;&gt;"",$B1425&lt;=$C1425),INDEX(Bemenet!$D$2:$D$301,$M1425),"")</f>
        <v/>
      </c>
      <c r="F1425" s="5" t="str">
        <f t="shared" si="198"/>
        <v/>
      </c>
      <c r="G1425" s="5" t="str">
        <f t="shared" si="199"/>
        <v/>
      </c>
      <c r="H1425" s="9" t="str">
        <f t="shared" si="200"/>
        <v/>
      </c>
      <c r="I1425" s="5" t="str">
        <f t="shared" si="201"/>
        <v/>
      </c>
      <c r="J1425" s="5" t="str">
        <f>IF(OR($L1425="",NOT(COUNTIFS($L$2:$L1425,$L1425)=1)),"",SUMIFS($G:$G,$L:$L,$L1425))</f>
        <v/>
      </c>
      <c r="K1425" s="5" t="str">
        <f>IF(OR($L1425="",NOT(COUNTIFS($L$2:$L1425,$L1425)=1)),"",SUMIFS($I:$I,$L:$L,$L1425))</f>
        <v/>
      </c>
      <c r="L1425" s="6" t="str">
        <f t="shared" si="202"/>
        <v/>
      </c>
      <c r="M1425" s="6">
        <f t="shared" si="203"/>
        <v>57</v>
      </c>
      <c r="N1425" s="6">
        <f t="shared" si="204"/>
        <v>25</v>
      </c>
      <c r="O1425" s="9" t="str">
        <f>IF(AND($B1425&lt;&gt;"",$C1425&lt;&gt;"",$B1425&lt;=$C1425),INDEX(Szabalyok!$C:$C,$N1425),"")</f>
        <v/>
      </c>
      <c r="P1425">
        <f t="shared" si="206"/>
        <v>0</v>
      </c>
    </row>
    <row r="1426" spans="1:16" x14ac:dyDescent="0.35">
      <c r="A1426">
        <f t="shared" si="205"/>
        <v>0</v>
      </c>
      <c r="B1426" s="4" t="str">
        <f>IF($M1426&gt;300,"",IF(OR(INDEX(Bemenet!$E$2:$E$301,$M1426)="",INDEX(Bemenet!$F$2:$F$301,$M1426)=""),"",MAX(INDEX(Bemenet!$E$2:$E$301,$M1426),INDEX(Szabalyok!$A:$A,$N1426))))</f>
        <v/>
      </c>
      <c r="C1426" s="4" t="str">
        <f>IF($B1426="","",MIN(INDEX(Bemenet!$F$2:$F$301,$M1426),INDEX(Szabalyok!$B:$B,$N1426)))</f>
        <v/>
      </c>
      <c r="D1426" s="5" t="str">
        <f>IF(AND($B1426&lt;&gt;"",$C1426&lt;&gt;"",$B1426&lt;=$C1426),INDEX(Bemenet!$G$2:$G$301,$M1426),"")</f>
        <v/>
      </c>
      <c r="E1426" s="6" t="str">
        <f>IF(AND($B1426&lt;&gt;"",$C1426&lt;&gt;"",$B1426&lt;=$C1426),INDEX(Bemenet!$D$2:$D$301,$M1426),"")</f>
        <v/>
      </c>
      <c r="F1426" s="5" t="str">
        <f t="shared" si="198"/>
        <v/>
      </c>
      <c r="G1426" s="5" t="str">
        <f t="shared" si="199"/>
        <v/>
      </c>
      <c r="H1426" s="9" t="str">
        <f t="shared" si="200"/>
        <v/>
      </c>
      <c r="I1426" s="5" t="str">
        <f t="shared" si="201"/>
        <v/>
      </c>
      <c r="J1426" s="5" t="str">
        <f>IF(OR($L1426="",NOT(COUNTIFS($L$2:$L1426,$L1426)=1)),"",SUMIFS($G:$G,$L:$L,$L1426))</f>
        <v/>
      </c>
      <c r="K1426" s="5" t="str">
        <f>IF(OR($L1426="",NOT(COUNTIFS($L$2:$L1426,$L1426)=1)),"",SUMIFS($I:$I,$L:$L,$L1426))</f>
        <v/>
      </c>
      <c r="L1426" s="6" t="str">
        <f t="shared" si="202"/>
        <v/>
      </c>
      <c r="M1426" s="6">
        <f t="shared" si="203"/>
        <v>57</v>
      </c>
      <c r="N1426" s="6">
        <f t="shared" si="204"/>
        <v>26</v>
      </c>
      <c r="O1426" s="9" t="str">
        <f>IF(AND($B1426&lt;&gt;"",$C1426&lt;&gt;"",$B1426&lt;=$C1426),INDEX(Szabalyok!$C:$C,$N1426),"")</f>
        <v/>
      </c>
      <c r="P1426">
        <f t="shared" si="206"/>
        <v>0</v>
      </c>
    </row>
    <row r="1427" spans="1:16" x14ac:dyDescent="0.35">
      <c r="A1427">
        <f t="shared" si="205"/>
        <v>0</v>
      </c>
      <c r="B1427" s="4" t="str">
        <f>IF($M1427&gt;300,"",IF(OR(INDEX(Bemenet!$E$2:$E$301,$M1427)="",INDEX(Bemenet!$F$2:$F$301,$M1427)=""),"",MAX(INDEX(Bemenet!$E$2:$E$301,$M1427),INDEX(Szabalyok!$A:$A,$N1427))))</f>
        <v/>
      </c>
      <c r="C1427" s="4" t="str">
        <f>IF($B1427="","",MIN(INDEX(Bemenet!$F$2:$F$301,$M1427),INDEX(Szabalyok!$B:$B,$N1427)))</f>
        <v/>
      </c>
      <c r="D1427" s="5" t="str">
        <f>IF(AND($B1427&lt;&gt;"",$C1427&lt;&gt;"",$B1427&lt;=$C1427),INDEX(Bemenet!$G$2:$G$301,$M1427),"")</f>
        <v/>
      </c>
      <c r="E1427" s="6" t="str">
        <f>IF(AND($B1427&lt;&gt;"",$C1427&lt;&gt;"",$B1427&lt;=$C1427),INDEX(Bemenet!$D$2:$D$301,$M1427),"")</f>
        <v/>
      </c>
      <c r="F1427" s="5" t="str">
        <f t="shared" si="198"/>
        <v/>
      </c>
      <c r="G1427" s="5" t="str">
        <f t="shared" si="199"/>
        <v/>
      </c>
      <c r="H1427" s="9" t="str">
        <f t="shared" si="200"/>
        <v/>
      </c>
      <c r="I1427" s="5" t="str">
        <f t="shared" si="201"/>
        <v/>
      </c>
      <c r="J1427" s="5" t="str">
        <f>IF(OR($L1427="",NOT(COUNTIFS($L$2:$L1427,$L1427)=1)),"",SUMIFS($G:$G,$L:$L,$L1427))</f>
        <v/>
      </c>
      <c r="K1427" s="5" t="str">
        <f>IF(OR($L1427="",NOT(COUNTIFS($L$2:$L1427,$L1427)=1)),"",SUMIFS($I:$I,$L:$L,$L1427))</f>
        <v/>
      </c>
      <c r="L1427" s="6" t="str">
        <f t="shared" si="202"/>
        <v/>
      </c>
      <c r="M1427" s="6">
        <f t="shared" si="203"/>
        <v>58</v>
      </c>
      <c r="N1427" s="6">
        <f t="shared" si="204"/>
        <v>2</v>
      </c>
      <c r="O1427" s="9" t="str">
        <f>IF(AND($B1427&lt;&gt;"",$C1427&lt;&gt;"",$B1427&lt;=$C1427),INDEX(Szabalyok!$C:$C,$N1427),"")</f>
        <v/>
      </c>
      <c r="P1427">
        <f t="shared" si="206"/>
        <v>0</v>
      </c>
    </row>
    <row r="1428" spans="1:16" x14ac:dyDescent="0.35">
      <c r="A1428">
        <f t="shared" si="205"/>
        <v>0</v>
      </c>
      <c r="B1428" s="4" t="str">
        <f>IF($M1428&gt;300,"",IF(OR(INDEX(Bemenet!$E$2:$E$301,$M1428)="",INDEX(Bemenet!$F$2:$F$301,$M1428)=""),"",MAX(INDEX(Bemenet!$E$2:$E$301,$M1428),INDEX(Szabalyok!$A:$A,$N1428))))</f>
        <v/>
      </c>
      <c r="C1428" s="4" t="str">
        <f>IF($B1428="","",MIN(INDEX(Bemenet!$F$2:$F$301,$M1428),INDEX(Szabalyok!$B:$B,$N1428)))</f>
        <v/>
      </c>
      <c r="D1428" s="5" t="str">
        <f>IF(AND($B1428&lt;&gt;"",$C1428&lt;&gt;"",$B1428&lt;=$C1428),INDEX(Bemenet!$G$2:$G$301,$M1428),"")</f>
        <v/>
      </c>
      <c r="E1428" s="6" t="str">
        <f>IF(AND($B1428&lt;&gt;"",$C1428&lt;&gt;"",$B1428&lt;=$C1428),INDEX(Bemenet!$D$2:$D$301,$M1428),"")</f>
        <v/>
      </c>
      <c r="F1428" s="5" t="str">
        <f t="shared" si="198"/>
        <v/>
      </c>
      <c r="G1428" s="5" t="str">
        <f t="shared" si="199"/>
        <v/>
      </c>
      <c r="H1428" s="9" t="str">
        <f t="shared" si="200"/>
        <v/>
      </c>
      <c r="I1428" s="5" t="str">
        <f t="shared" si="201"/>
        <v/>
      </c>
      <c r="J1428" s="5" t="str">
        <f>IF(OR($L1428="",NOT(COUNTIFS($L$2:$L1428,$L1428)=1)),"",SUMIFS($G:$G,$L:$L,$L1428))</f>
        <v/>
      </c>
      <c r="K1428" s="5" t="str">
        <f>IF(OR($L1428="",NOT(COUNTIFS($L$2:$L1428,$L1428)=1)),"",SUMIFS($I:$I,$L:$L,$L1428))</f>
        <v/>
      </c>
      <c r="L1428" s="6" t="str">
        <f t="shared" si="202"/>
        <v/>
      </c>
      <c r="M1428" s="6">
        <f t="shared" si="203"/>
        <v>58</v>
      </c>
      <c r="N1428" s="6">
        <f t="shared" si="204"/>
        <v>3</v>
      </c>
      <c r="O1428" s="9" t="str">
        <f>IF(AND($B1428&lt;&gt;"",$C1428&lt;&gt;"",$B1428&lt;=$C1428),INDEX(Szabalyok!$C:$C,$N1428),"")</f>
        <v/>
      </c>
      <c r="P1428">
        <f t="shared" si="206"/>
        <v>0</v>
      </c>
    </row>
    <row r="1429" spans="1:16" x14ac:dyDescent="0.35">
      <c r="A1429">
        <f t="shared" si="205"/>
        <v>0</v>
      </c>
      <c r="B1429" s="4" t="str">
        <f>IF($M1429&gt;300,"",IF(OR(INDEX(Bemenet!$E$2:$E$301,$M1429)="",INDEX(Bemenet!$F$2:$F$301,$M1429)=""),"",MAX(INDEX(Bemenet!$E$2:$E$301,$M1429),INDEX(Szabalyok!$A:$A,$N1429))))</f>
        <v/>
      </c>
      <c r="C1429" s="4" t="str">
        <f>IF($B1429="","",MIN(INDEX(Bemenet!$F$2:$F$301,$M1429),INDEX(Szabalyok!$B:$B,$N1429)))</f>
        <v/>
      </c>
      <c r="D1429" s="5" t="str">
        <f>IF(AND($B1429&lt;&gt;"",$C1429&lt;&gt;"",$B1429&lt;=$C1429),INDEX(Bemenet!$G$2:$G$301,$M1429),"")</f>
        <v/>
      </c>
      <c r="E1429" s="6" t="str">
        <f>IF(AND($B1429&lt;&gt;"",$C1429&lt;&gt;"",$B1429&lt;=$C1429),INDEX(Bemenet!$D$2:$D$301,$M1429),"")</f>
        <v/>
      </c>
      <c r="F1429" s="5" t="str">
        <f t="shared" si="198"/>
        <v/>
      </c>
      <c r="G1429" s="5" t="str">
        <f t="shared" si="199"/>
        <v/>
      </c>
      <c r="H1429" s="9" t="str">
        <f t="shared" si="200"/>
        <v/>
      </c>
      <c r="I1429" s="5" t="str">
        <f t="shared" si="201"/>
        <v/>
      </c>
      <c r="J1429" s="5" t="str">
        <f>IF(OR($L1429="",NOT(COUNTIFS($L$2:$L1429,$L1429)=1)),"",SUMIFS($G:$G,$L:$L,$L1429))</f>
        <v/>
      </c>
      <c r="K1429" s="5" t="str">
        <f>IF(OR($L1429="",NOT(COUNTIFS($L$2:$L1429,$L1429)=1)),"",SUMIFS($I:$I,$L:$L,$L1429))</f>
        <v/>
      </c>
      <c r="L1429" s="6" t="str">
        <f t="shared" si="202"/>
        <v/>
      </c>
      <c r="M1429" s="6">
        <f t="shared" si="203"/>
        <v>58</v>
      </c>
      <c r="N1429" s="6">
        <f t="shared" si="204"/>
        <v>4</v>
      </c>
      <c r="O1429" s="9" t="str">
        <f>IF(AND($B1429&lt;&gt;"",$C1429&lt;&gt;"",$B1429&lt;=$C1429),INDEX(Szabalyok!$C:$C,$N1429),"")</f>
        <v/>
      </c>
      <c r="P1429">
        <f t="shared" si="206"/>
        <v>0</v>
      </c>
    </row>
    <row r="1430" spans="1:16" x14ac:dyDescent="0.35">
      <c r="A1430">
        <f t="shared" si="205"/>
        <v>0</v>
      </c>
      <c r="B1430" s="4" t="str">
        <f>IF($M1430&gt;300,"",IF(OR(INDEX(Bemenet!$E$2:$E$301,$M1430)="",INDEX(Bemenet!$F$2:$F$301,$M1430)=""),"",MAX(INDEX(Bemenet!$E$2:$E$301,$M1430),INDEX(Szabalyok!$A:$A,$N1430))))</f>
        <v/>
      </c>
      <c r="C1430" s="4" t="str">
        <f>IF($B1430="","",MIN(INDEX(Bemenet!$F$2:$F$301,$M1430),INDEX(Szabalyok!$B:$B,$N1430)))</f>
        <v/>
      </c>
      <c r="D1430" s="5" t="str">
        <f>IF(AND($B1430&lt;&gt;"",$C1430&lt;&gt;"",$B1430&lt;=$C1430),INDEX(Bemenet!$G$2:$G$301,$M1430),"")</f>
        <v/>
      </c>
      <c r="E1430" s="6" t="str">
        <f>IF(AND($B1430&lt;&gt;"",$C1430&lt;&gt;"",$B1430&lt;=$C1430),INDEX(Bemenet!$D$2:$D$301,$M1430),"")</f>
        <v/>
      </c>
      <c r="F1430" s="5" t="str">
        <f t="shared" si="198"/>
        <v/>
      </c>
      <c r="G1430" s="5" t="str">
        <f t="shared" si="199"/>
        <v/>
      </c>
      <c r="H1430" s="9" t="str">
        <f t="shared" si="200"/>
        <v/>
      </c>
      <c r="I1430" s="5" t="str">
        <f t="shared" si="201"/>
        <v/>
      </c>
      <c r="J1430" s="5" t="str">
        <f>IF(OR($L1430="",NOT(COUNTIFS($L$2:$L1430,$L1430)=1)),"",SUMIFS($G:$G,$L:$L,$L1430))</f>
        <v/>
      </c>
      <c r="K1430" s="5" t="str">
        <f>IF(OR($L1430="",NOT(COUNTIFS($L$2:$L1430,$L1430)=1)),"",SUMIFS($I:$I,$L:$L,$L1430))</f>
        <v/>
      </c>
      <c r="L1430" s="6" t="str">
        <f t="shared" si="202"/>
        <v/>
      </c>
      <c r="M1430" s="6">
        <f t="shared" si="203"/>
        <v>58</v>
      </c>
      <c r="N1430" s="6">
        <f t="shared" si="204"/>
        <v>5</v>
      </c>
      <c r="O1430" s="9" t="str">
        <f>IF(AND($B1430&lt;&gt;"",$C1430&lt;&gt;"",$B1430&lt;=$C1430),INDEX(Szabalyok!$C:$C,$N1430),"")</f>
        <v/>
      </c>
      <c r="P1430">
        <f t="shared" si="206"/>
        <v>0</v>
      </c>
    </row>
    <row r="1431" spans="1:16" x14ac:dyDescent="0.35">
      <c r="A1431">
        <f t="shared" si="205"/>
        <v>0</v>
      </c>
      <c r="B1431" s="4" t="str">
        <f>IF($M1431&gt;300,"",IF(OR(INDEX(Bemenet!$E$2:$E$301,$M1431)="",INDEX(Bemenet!$F$2:$F$301,$M1431)=""),"",MAX(INDEX(Bemenet!$E$2:$E$301,$M1431),INDEX(Szabalyok!$A:$A,$N1431))))</f>
        <v/>
      </c>
      <c r="C1431" s="4" t="str">
        <f>IF($B1431="","",MIN(INDEX(Bemenet!$F$2:$F$301,$M1431),INDEX(Szabalyok!$B:$B,$N1431)))</f>
        <v/>
      </c>
      <c r="D1431" s="5" t="str">
        <f>IF(AND($B1431&lt;&gt;"",$C1431&lt;&gt;"",$B1431&lt;=$C1431),INDEX(Bemenet!$G$2:$G$301,$M1431),"")</f>
        <v/>
      </c>
      <c r="E1431" s="6" t="str">
        <f>IF(AND($B1431&lt;&gt;"",$C1431&lt;&gt;"",$B1431&lt;=$C1431),INDEX(Bemenet!$D$2:$D$301,$M1431),"")</f>
        <v/>
      </c>
      <c r="F1431" s="5" t="str">
        <f t="shared" si="198"/>
        <v/>
      </c>
      <c r="G1431" s="5" t="str">
        <f t="shared" si="199"/>
        <v/>
      </c>
      <c r="H1431" s="9" t="str">
        <f t="shared" si="200"/>
        <v/>
      </c>
      <c r="I1431" s="5" t="str">
        <f t="shared" si="201"/>
        <v/>
      </c>
      <c r="J1431" s="5" t="str">
        <f>IF(OR($L1431="",NOT(COUNTIFS($L$2:$L1431,$L1431)=1)),"",SUMIFS($G:$G,$L:$L,$L1431))</f>
        <v/>
      </c>
      <c r="K1431" s="5" t="str">
        <f>IF(OR($L1431="",NOT(COUNTIFS($L$2:$L1431,$L1431)=1)),"",SUMIFS($I:$I,$L:$L,$L1431))</f>
        <v/>
      </c>
      <c r="L1431" s="6" t="str">
        <f t="shared" si="202"/>
        <v/>
      </c>
      <c r="M1431" s="6">
        <f t="shared" si="203"/>
        <v>58</v>
      </c>
      <c r="N1431" s="6">
        <f t="shared" si="204"/>
        <v>6</v>
      </c>
      <c r="O1431" s="9" t="str">
        <f>IF(AND($B1431&lt;&gt;"",$C1431&lt;&gt;"",$B1431&lt;=$C1431),INDEX(Szabalyok!$C:$C,$N1431),"")</f>
        <v/>
      </c>
      <c r="P1431">
        <f t="shared" si="206"/>
        <v>0</v>
      </c>
    </row>
    <row r="1432" spans="1:16" x14ac:dyDescent="0.35">
      <c r="A1432">
        <f t="shared" si="205"/>
        <v>0</v>
      </c>
      <c r="B1432" s="4" t="str">
        <f>IF($M1432&gt;300,"",IF(OR(INDEX(Bemenet!$E$2:$E$301,$M1432)="",INDEX(Bemenet!$F$2:$F$301,$M1432)=""),"",MAX(INDEX(Bemenet!$E$2:$E$301,$M1432),INDEX(Szabalyok!$A:$A,$N1432))))</f>
        <v/>
      </c>
      <c r="C1432" s="4" t="str">
        <f>IF($B1432="","",MIN(INDEX(Bemenet!$F$2:$F$301,$M1432),INDEX(Szabalyok!$B:$B,$N1432)))</f>
        <v/>
      </c>
      <c r="D1432" s="5" t="str">
        <f>IF(AND($B1432&lt;&gt;"",$C1432&lt;&gt;"",$B1432&lt;=$C1432),INDEX(Bemenet!$G$2:$G$301,$M1432),"")</f>
        <v/>
      </c>
      <c r="E1432" s="6" t="str">
        <f>IF(AND($B1432&lt;&gt;"",$C1432&lt;&gt;"",$B1432&lt;=$C1432),INDEX(Bemenet!$D$2:$D$301,$M1432),"")</f>
        <v/>
      </c>
      <c r="F1432" s="5" t="str">
        <f t="shared" si="198"/>
        <v/>
      </c>
      <c r="G1432" s="5" t="str">
        <f t="shared" si="199"/>
        <v/>
      </c>
      <c r="H1432" s="9" t="str">
        <f t="shared" si="200"/>
        <v/>
      </c>
      <c r="I1432" s="5" t="str">
        <f t="shared" si="201"/>
        <v/>
      </c>
      <c r="J1432" s="5" t="str">
        <f>IF(OR($L1432="",NOT(COUNTIFS($L$2:$L1432,$L1432)=1)),"",SUMIFS($G:$G,$L:$L,$L1432))</f>
        <v/>
      </c>
      <c r="K1432" s="5" t="str">
        <f>IF(OR($L1432="",NOT(COUNTIFS($L$2:$L1432,$L1432)=1)),"",SUMIFS($I:$I,$L:$L,$L1432))</f>
        <v/>
      </c>
      <c r="L1432" s="6" t="str">
        <f t="shared" si="202"/>
        <v/>
      </c>
      <c r="M1432" s="6">
        <f t="shared" si="203"/>
        <v>58</v>
      </c>
      <c r="N1432" s="6">
        <f t="shared" si="204"/>
        <v>7</v>
      </c>
      <c r="O1432" s="9" t="str">
        <f>IF(AND($B1432&lt;&gt;"",$C1432&lt;&gt;"",$B1432&lt;=$C1432),INDEX(Szabalyok!$C:$C,$N1432),"")</f>
        <v/>
      </c>
      <c r="P1432">
        <f t="shared" si="206"/>
        <v>0</v>
      </c>
    </row>
    <row r="1433" spans="1:16" x14ac:dyDescent="0.35">
      <c r="A1433">
        <f t="shared" si="205"/>
        <v>0</v>
      </c>
      <c r="B1433" s="4" t="str">
        <f>IF($M1433&gt;300,"",IF(OR(INDEX(Bemenet!$E$2:$E$301,$M1433)="",INDEX(Bemenet!$F$2:$F$301,$M1433)=""),"",MAX(INDEX(Bemenet!$E$2:$E$301,$M1433),INDEX(Szabalyok!$A:$A,$N1433))))</f>
        <v/>
      </c>
      <c r="C1433" s="4" t="str">
        <f>IF($B1433="","",MIN(INDEX(Bemenet!$F$2:$F$301,$M1433),INDEX(Szabalyok!$B:$B,$N1433)))</f>
        <v/>
      </c>
      <c r="D1433" s="5" t="str">
        <f>IF(AND($B1433&lt;&gt;"",$C1433&lt;&gt;"",$B1433&lt;=$C1433),INDEX(Bemenet!$G$2:$G$301,$M1433),"")</f>
        <v/>
      </c>
      <c r="E1433" s="6" t="str">
        <f>IF(AND($B1433&lt;&gt;"",$C1433&lt;&gt;"",$B1433&lt;=$C1433),INDEX(Bemenet!$D$2:$D$301,$M1433),"")</f>
        <v/>
      </c>
      <c r="F1433" s="5" t="str">
        <f t="shared" si="198"/>
        <v/>
      </c>
      <c r="G1433" s="5" t="str">
        <f t="shared" si="199"/>
        <v/>
      </c>
      <c r="H1433" s="9" t="str">
        <f t="shared" si="200"/>
        <v/>
      </c>
      <c r="I1433" s="5" t="str">
        <f t="shared" si="201"/>
        <v/>
      </c>
      <c r="J1433" s="5" t="str">
        <f>IF(OR($L1433="",NOT(COUNTIFS($L$2:$L1433,$L1433)=1)),"",SUMIFS($G:$G,$L:$L,$L1433))</f>
        <v/>
      </c>
      <c r="K1433" s="5" t="str">
        <f>IF(OR($L1433="",NOT(COUNTIFS($L$2:$L1433,$L1433)=1)),"",SUMIFS($I:$I,$L:$L,$L1433))</f>
        <v/>
      </c>
      <c r="L1433" s="6" t="str">
        <f t="shared" si="202"/>
        <v/>
      </c>
      <c r="M1433" s="6">
        <f t="shared" si="203"/>
        <v>58</v>
      </c>
      <c r="N1433" s="6">
        <f t="shared" si="204"/>
        <v>8</v>
      </c>
      <c r="O1433" s="9" t="str">
        <f>IF(AND($B1433&lt;&gt;"",$C1433&lt;&gt;"",$B1433&lt;=$C1433),INDEX(Szabalyok!$C:$C,$N1433),"")</f>
        <v/>
      </c>
      <c r="P1433">
        <f t="shared" si="206"/>
        <v>0</v>
      </c>
    </row>
    <row r="1434" spans="1:16" x14ac:dyDescent="0.35">
      <c r="A1434">
        <f t="shared" si="205"/>
        <v>0</v>
      </c>
      <c r="B1434" s="4" t="str">
        <f>IF($M1434&gt;300,"",IF(OR(INDEX(Bemenet!$E$2:$E$301,$M1434)="",INDEX(Bemenet!$F$2:$F$301,$M1434)=""),"",MAX(INDEX(Bemenet!$E$2:$E$301,$M1434),INDEX(Szabalyok!$A:$A,$N1434))))</f>
        <v/>
      </c>
      <c r="C1434" s="4" t="str">
        <f>IF($B1434="","",MIN(INDEX(Bemenet!$F$2:$F$301,$M1434),INDEX(Szabalyok!$B:$B,$N1434)))</f>
        <v/>
      </c>
      <c r="D1434" s="5" t="str">
        <f>IF(AND($B1434&lt;&gt;"",$C1434&lt;&gt;"",$B1434&lt;=$C1434),INDEX(Bemenet!$G$2:$G$301,$M1434),"")</f>
        <v/>
      </c>
      <c r="E1434" s="6" t="str">
        <f>IF(AND($B1434&lt;&gt;"",$C1434&lt;&gt;"",$B1434&lt;=$C1434),INDEX(Bemenet!$D$2:$D$301,$M1434),"")</f>
        <v/>
      </c>
      <c r="F1434" s="5" t="str">
        <f t="shared" si="198"/>
        <v/>
      </c>
      <c r="G1434" s="5" t="str">
        <f t="shared" si="199"/>
        <v/>
      </c>
      <c r="H1434" s="9" t="str">
        <f t="shared" si="200"/>
        <v/>
      </c>
      <c r="I1434" s="5" t="str">
        <f t="shared" si="201"/>
        <v/>
      </c>
      <c r="J1434" s="5" t="str">
        <f>IF(OR($L1434="",NOT(COUNTIFS($L$2:$L1434,$L1434)=1)),"",SUMIFS($G:$G,$L:$L,$L1434))</f>
        <v/>
      </c>
      <c r="K1434" s="5" t="str">
        <f>IF(OR($L1434="",NOT(COUNTIFS($L$2:$L1434,$L1434)=1)),"",SUMIFS($I:$I,$L:$L,$L1434))</f>
        <v/>
      </c>
      <c r="L1434" s="6" t="str">
        <f t="shared" si="202"/>
        <v/>
      </c>
      <c r="M1434" s="6">
        <f t="shared" si="203"/>
        <v>58</v>
      </c>
      <c r="N1434" s="6">
        <f t="shared" si="204"/>
        <v>9</v>
      </c>
      <c r="O1434" s="9" t="str">
        <f>IF(AND($B1434&lt;&gt;"",$C1434&lt;&gt;"",$B1434&lt;=$C1434),INDEX(Szabalyok!$C:$C,$N1434),"")</f>
        <v/>
      </c>
      <c r="P1434">
        <f t="shared" si="206"/>
        <v>0</v>
      </c>
    </row>
    <row r="1435" spans="1:16" x14ac:dyDescent="0.35">
      <c r="A1435">
        <f t="shared" si="205"/>
        <v>0</v>
      </c>
      <c r="B1435" s="4" t="str">
        <f>IF($M1435&gt;300,"",IF(OR(INDEX(Bemenet!$E$2:$E$301,$M1435)="",INDEX(Bemenet!$F$2:$F$301,$M1435)=""),"",MAX(INDEX(Bemenet!$E$2:$E$301,$M1435),INDEX(Szabalyok!$A:$A,$N1435))))</f>
        <v/>
      </c>
      <c r="C1435" s="4" t="str">
        <f>IF($B1435="","",MIN(INDEX(Bemenet!$F$2:$F$301,$M1435),INDEX(Szabalyok!$B:$B,$N1435)))</f>
        <v/>
      </c>
      <c r="D1435" s="5" t="str">
        <f>IF(AND($B1435&lt;&gt;"",$C1435&lt;&gt;"",$B1435&lt;=$C1435),INDEX(Bemenet!$G$2:$G$301,$M1435),"")</f>
        <v/>
      </c>
      <c r="E1435" s="6" t="str">
        <f>IF(AND($B1435&lt;&gt;"",$C1435&lt;&gt;"",$B1435&lt;=$C1435),INDEX(Bemenet!$D$2:$D$301,$M1435),"")</f>
        <v/>
      </c>
      <c r="F1435" s="5" t="str">
        <f t="shared" si="198"/>
        <v/>
      </c>
      <c r="G1435" s="5" t="str">
        <f t="shared" si="199"/>
        <v/>
      </c>
      <c r="H1435" s="9" t="str">
        <f t="shared" si="200"/>
        <v/>
      </c>
      <c r="I1435" s="5" t="str">
        <f t="shared" si="201"/>
        <v/>
      </c>
      <c r="J1435" s="5" t="str">
        <f>IF(OR($L1435="",NOT(COUNTIFS($L$2:$L1435,$L1435)=1)),"",SUMIFS($G:$G,$L:$L,$L1435))</f>
        <v/>
      </c>
      <c r="K1435" s="5" t="str">
        <f>IF(OR($L1435="",NOT(COUNTIFS($L$2:$L1435,$L1435)=1)),"",SUMIFS($I:$I,$L:$L,$L1435))</f>
        <v/>
      </c>
      <c r="L1435" s="6" t="str">
        <f t="shared" si="202"/>
        <v/>
      </c>
      <c r="M1435" s="6">
        <f t="shared" si="203"/>
        <v>58</v>
      </c>
      <c r="N1435" s="6">
        <f t="shared" si="204"/>
        <v>10</v>
      </c>
      <c r="O1435" s="9" t="str">
        <f>IF(AND($B1435&lt;&gt;"",$C1435&lt;&gt;"",$B1435&lt;=$C1435),INDEX(Szabalyok!$C:$C,$N1435),"")</f>
        <v/>
      </c>
      <c r="P1435">
        <f t="shared" si="206"/>
        <v>0</v>
      </c>
    </row>
    <row r="1436" spans="1:16" x14ac:dyDescent="0.35">
      <c r="A1436">
        <f t="shared" si="205"/>
        <v>0</v>
      </c>
      <c r="B1436" s="4" t="str">
        <f>IF($M1436&gt;300,"",IF(OR(INDEX(Bemenet!$E$2:$E$301,$M1436)="",INDEX(Bemenet!$F$2:$F$301,$M1436)=""),"",MAX(INDEX(Bemenet!$E$2:$E$301,$M1436),INDEX(Szabalyok!$A:$A,$N1436))))</f>
        <v/>
      </c>
      <c r="C1436" s="4" t="str">
        <f>IF($B1436="","",MIN(INDEX(Bemenet!$F$2:$F$301,$M1436),INDEX(Szabalyok!$B:$B,$N1436)))</f>
        <v/>
      </c>
      <c r="D1436" s="5" t="str">
        <f>IF(AND($B1436&lt;&gt;"",$C1436&lt;&gt;"",$B1436&lt;=$C1436),INDEX(Bemenet!$G$2:$G$301,$M1436),"")</f>
        <v/>
      </c>
      <c r="E1436" s="6" t="str">
        <f>IF(AND($B1436&lt;&gt;"",$C1436&lt;&gt;"",$B1436&lt;=$C1436),INDEX(Bemenet!$D$2:$D$301,$M1436),"")</f>
        <v/>
      </c>
      <c r="F1436" s="5" t="str">
        <f t="shared" si="198"/>
        <v/>
      </c>
      <c r="G1436" s="5" t="str">
        <f t="shared" si="199"/>
        <v/>
      </c>
      <c r="H1436" s="9" t="str">
        <f t="shared" si="200"/>
        <v/>
      </c>
      <c r="I1436" s="5" t="str">
        <f t="shared" si="201"/>
        <v/>
      </c>
      <c r="J1436" s="5" t="str">
        <f>IF(OR($L1436="",NOT(COUNTIFS($L$2:$L1436,$L1436)=1)),"",SUMIFS($G:$G,$L:$L,$L1436))</f>
        <v/>
      </c>
      <c r="K1436" s="5" t="str">
        <f>IF(OR($L1436="",NOT(COUNTIFS($L$2:$L1436,$L1436)=1)),"",SUMIFS($I:$I,$L:$L,$L1436))</f>
        <v/>
      </c>
      <c r="L1436" s="6" t="str">
        <f t="shared" si="202"/>
        <v/>
      </c>
      <c r="M1436" s="6">
        <f t="shared" si="203"/>
        <v>58</v>
      </c>
      <c r="N1436" s="6">
        <f t="shared" si="204"/>
        <v>11</v>
      </c>
      <c r="O1436" s="9" t="str">
        <f>IF(AND($B1436&lt;&gt;"",$C1436&lt;&gt;"",$B1436&lt;=$C1436),INDEX(Szabalyok!$C:$C,$N1436),"")</f>
        <v/>
      </c>
      <c r="P1436">
        <f t="shared" si="206"/>
        <v>0</v>
      </c>
    </row>
    <row r="1437" spans="1:16" x14ac:dyDescent="0.35">
      <c r="A1437">
        <f t="shared" si="205"/>
        <v>0</v>
      </c>
      <c r="B1437" s="4" t="str">
        <f>IF($M1437&gt;300,"",IF(OR(INDEX(Bemenet!$E$2:$E$301,$M1437)="",INDEX(Bemenet!$F$2:$F$301,$M1437)=""),"",MAX(INDEX(Bemenet!$E$2:$E$301,$M1437),INDEX(Szabalyok!$A:$A,$N1437))))</f>
        <v/>
      </c>
      <c r="C1437" s="4" t="str">
        <f>IF($B1437="","",MIN(INDEX(Bemenet!$F$2:$F$301,$M1437),INDEX(Szabalyok!$B:$B,$N1437)))</f>
        <v/>
      </c>
      <c r="D1437" s="5" t="str">
        <f>IF(AND($B1437&lt;&gt;"",$C1437&lt;&gt;"",$B1437&lt;=$C1437),INDEX(Bemenet!$G$2:$G$301,$M1437),"")</f>
        <v/>
      </c>
      <c r="E1437" s="6" t="str">
        <f>IF(AND($B1437&lt;&gt;"",$C1437&lt;&gt;"",$B1437&lt;=$C1437),INDEX(Bemenet!$D$2:$D$301,$M1437),"")</f>
        <v/>
      </c>
      <c r="F1437" s="5" t="str">
        <f t="shared" si="198"/>
        <v/>
      </c>
      <c r="G1437" s="5" t="str">
        <f t="shared" si="199"/>
        <v/>
      </c>
      <c r="H1437" s="9" t="str">
        <f t="shared" si="200"/>
        <v/>
      </c>
      <c r="I1437" s="5" t="str">
        <f t="shared" si="201"/>
        <v/>
      </c>
      <c r="J1437" s="5" t="str">
        <f>IF(OR($L1437="",NOT(COUNTIFS($L$2:$L1437,$L1437)=1)),"",SUMIFS($G:$G,$L:$L,$L1437))</f>
        <v/>
      </c>
      <c r="K1437" s="5" t="str">
        <f>IF(OR($L1437="",NOT(COUNTIFS($L$2:$L1437,$L1437)=1)),"",SUMIFS($I:$I,$L:$L,$L1437))</f>
        <v/>
      </c>
      <c r="L1437" s="6" t="str">
        <f t="shared" si="202"/>
        <v/>
      </c>
      <c r="M1437" s="6">
        <f t="shared" si="203"/>
        <v>58</v>
      </c>
      <c r="N1437" s="6">
        <f t="shared" si="204"/>
        <v>12</v>
      </c>
      <c r="O1437" s="9" t="str">
        <f>IF(AND($B1437&lt;&gt;"",$C1437&lt;&gt;"",$B1437&lt;=$C1437),INDEX(Szabalyok!$C:$C,$N1437),"")</f>
        <v/>
      </c>
      <c r="P1437">
        <f t="shared" si="206"/>
        <v>0</v>
      </c>
    </row>
    <row r="1438" spans="1:16" x14ac:dyDescent="0.35">
      <c r="A1438">
        <f t="shared" si="205"/>
        <v>0</v>
      </c>
      <c r="B1438" s="4" t="str">
        <f>IF($M1438&gt;300,"",IF(OR(INDEX(Bemenet!$E$2:$E$301,$M1438)="",INDEX(Bemenet!$F$2:$F$301,$M1438)=""),"",MAX(INDEX(Bemenet!$E$2:$E$301,$M1438),INDEX(Szabalyok!$A:$A,$N1438))))</f>
        <v/>
      </c>
      <c r="C1438" s="4" t="str">
        <f>IF($B1438="","",MIN(INDEX(Bemenet!$F$2:$F$301,$M1438),INDEX(Szabalyok!$B:$B,$N1438)))</f>
        <v/>
      </c>
      <c r="D1438" s="5" t="str">
        <f>IF(AND($B1438&lt;&gt;"",$C1438&lt;&gt;"",$B1438&lt;=$C1438),INDEX(Bemenet!$G$2:$G$301,$M1438),"")</f>
        <v/>
      </c>
      <c r="E1438" s="6" t="str">
        <f>IF(AND($B1438&lt;&gt;"",$C1438&lt;&gt;"",$B1438&lt;=$C1438),INDEX(Bemenet!$D$2:$D$301,$M1438),"")</f>
        <v/>
      </c>
      <c r="F1438" s="5" t="str">
        <f t="shared" si="198"/>
        <v/>
      </c>
      <c r="G1438" s="5" t="str">
        <f t="shared" si="199"/>
        <v/>
      </c>
      <c r="H1438" s="9" t="str">
        <f t="shared" si="200"/>
        <v/>
      </c>
      <c r="I1438" s="5" t="str">
        <f t="shared" si="201"/>
        <v/>
      </c>
      <c r="J1438" s="5" t="str">
        <f>IF(OR($L1438="",NOT(COUNTIFS($L$2:$L1438,$L1438)=1)),"",SUMIFS($G:$G,$L:$L,$L1438))</f>
        <v/>
      </c>
      <c r="K1438" s="5" t="str">
        <f>IF(OR($L1438="",NOT(COUNTIFS($L$2:$L1438,$L1438)=1)),"",SUMIFS($I:$I,$L:$L,$L1438))</f>
        <v/>
      </c>
      <c r="L1438" s="6" t="str">
        <f t="shared" si="202"/>
        <v/>
      </c>
      <c r="M1438" s="6">
        <f t="shared" si="203"/>
        <v>58</v>
      </c>
      <c r="N1438" s="6">
        <f t="shared" si="204"/>
        <v>13</v>
      </c>
      <c r="O1438" s="9" t="str">
        <f>IF(AND($B1438&lt;&gt;"",$C1438&lt;&gt;"",$B1438&lt;=$C1438),INDEX(Szabalyok!$C:$C,$N1438),"")</f>
        <v/>
      </c>
      <c r="P1438">
        <f t="shared" si="206"/>
        <v>0</v>
      </c>
    </row>
    <row r="1439" spans="1:16" x14ac:dyDescent="0.35">
      <c r="A1439">
        <f t="shared" si="205"/>
        <v>0</v>
      </c>
      <c r="B1439" s="4" t="str">
        <f>IF($M1439&gt;300,"",IF(OR(INDEX(Bemenet!$E$2:$E$301,$M1439)="",INDEX(Bemenet!$F$2:$F$301,$M1439)=""),"",MAX(INDEX(Bemenet!$E$2:$E$301,$M1439),INDEX(Szabalyok!$A:$A,$N1439))))</f>
        <v/>
      </c>
      <c r="C1439" s="4" t="str">
        <f>IF($B1439="","",MIN(INDEX(Bemenet!$F$2:$F$301,$M1439),INDEX(Szabalyok!$B:$B,$N1439)))</f>
        <v/>
      </c>
      <c r="D1439" s="5" t="str">
        <f>IF(AND($B1439&lt;&gt;"",$C1439&lt;&gt;"",$B1439&lt;=$C1439),INDEX(Bemenet!$G$2:$G$301,$M1439),"")</f>
        <v/>
      </c>
      <c r="E1439" s="6" t="str">
        <f>IF(AND($B1439&lt;&gt;"",$C1439&lt;&gt;"",$B1439&lt;=$C1439),INDEX(Bemenet!$D$2:$D$301,$M1439),"")</f>
        <v/>
      </c>
      <c r="F1439" s="5" t="str">
        <f t="shared" si="198"/>
        <v/>
      </c>
      <c r="G1439" s="5" t="str">
        <f t="shared" si="199"/>
        <v/>
      </c>
      <c r="H1439" s="9" t="str">
        <f t="shared" si="200"/>
        <v/>
      </c>
      <c r="I1439" s="5" t="str">
        <f t="shared" si="201"/>
        <v/>
      </c>
      <c r="J1439" s="5" t="str">
        <f>IF(OR($L1439="",NOT(COUNTIFS($L$2:$L1439,$L1439)=1)),"",SUMIFS($G:$G,$L:$L,$L1439))</f>
        <v/>
      </c>
      <c r="K1439" s="5" t="str">
        <f>IF(OR($L1439="",NOT(COUNTIFS($L$2:$L1439,$L1439)=1)),"",SUMIFS($I:$I,$L:$L,$L1439))</f>
        <v/>
      </c>
      <c r="L1439" s="6" t="str">
        <f t="shared" si="202"/>
        <v/>
      </c>
      <c r="M1439" s="6">
        <f t="shared" si="203"/>
        <v>58</v>
      </c>
      <c r="N1439" s="6">
        <f t="shared" si="204"/>
        <v>14</v>
      </c>
      <c r="O1439" s="9" t="str">
        <f>IF(AND($B1439&lt;&gt;"",$C1439&lt;&gt;"",$B1439&lt;=$C1439),INDEX(Szabalyok!$C:$C,$N1439),"")</f>
        <v/>
      </c>
      <c r="P1439">
        <f t="shared" si="206"/>
        <v>0</v>
      </c>
    </row>
    <row r="1440" spans="1:16" x14ac:dyDescent="0.35">
      <c r="A1440">
        <f t="shared" si="205"/>
        <v>0</v>
      </c>
      <c r="B1440" s="4" t="str">
        <f>IF($M1440&gt;300,"",IF(OR(INDEX(Bemenet!$E$2:$E$301,$M1440)="",INDEX(Bemenet!$F$2:$F$301,$M1440)=""),"",MAX(INDEX(Bemenet!$E$2:$E$301,$M1440),INDEX(Szabalyok!$A:$A,$N1440))))</f>
        <v/>
      </c>
      <c r="C1440" s="4" t="str">
        <f>IF($B1440="","",MIN(INDEX(Bemenet!$F$2:$F$301,$M1440),INDEX(Szabalyok!$B:$B,$N1440)))</f>
        <v/>
      </c>
      <c r="D1440" s="5" t="str">
        <f>IF(AND($B1440&lt;&gt;"",$C1440&lt;&gt;"",$B1440&lt;=$C1440),INDEX(Bemenet!$G$2:$G$301,$M1440),"")</f>
        <v/>
      </c>
      <c r="E1440" s="6" t="str">
        <f>IF(AND($B1440&lt;&gt;"",$C1440&lt;&gt;"",$B1440&lt;=$C1440),INDEX(Bemenet!$D$2:$D$301,$M1440),"")</f>
        <v/>
      </c>
      <c r="F1440" s="5" t="str">
        <f t="shared" si="198"/>
        <v/>
      </c>
      <c r="G1440" s="5" t="str">
        <f t="shared" si="199"/>
        <v/>
      </c>
      <c r="H1440" s="9" t="str">
        <f t="shared" si="200"/>
        <v/>
      </c>
      <c r="I1440" s="5" t="str">
        <f t="shared" si="201"/>
        <v/>
      </c>
      <c r="J1440" s="5" t="str">
        <f>IF(OR($L1440="",NOT(COUNTIFS($L$2:$L1440,$L1440)=1)),"",SUMIFS($G:$G,$L:$L,$L1440))</f>
        <v/>
      </c>
      <c r="K1440" s="5" t="str">
        <f>IF(OR($L1440="",NOT(COUNTIFS($L$2:$L1440,$L1440)=1)),"",SUMIFS($I:$I,$L:$L,$L1440))</f>
        <v/>
      </c>
      <c r="L1440" s="6" t="str">
        <f t="shared" si="202"/>
        <v/>
      </c>
      <c r="M1440" s="6">
        <f t="shared" si="203"/>
        <v>58</v>
      </c>
      <c r="N1440" s="6">
        <f t="shared" si="204"/>
        <v>15</v>
      </c>
      <c r="O1440" s="9" t="str">
        <f>IF(AND($B1440&lt;&gt;"",$C1440&lt;&gt;"",$B1440&lt;=$C1440),INDEX(Szabalyok!$C:$C,$N1440),"")</f>
        <v/>
      </c>
      <c r="P1440">
        <f t="shared" si="206"/>
        <v>0</v>
      </c>
    </row>
    <row r="1441" spans="1:16" x14ac:dyDescent="0.35">
      <c r="A1441">
        <f t="shared" si="205"/>
        <v>0</v>
      </c>
      <c r="B1441" s="4" t="str">
        <f>IF($M1441&gt;300,"",IF(OR(INDEX(Bemenet!$E$2:$E$301,$M1441)="",INDEX(Bemenet!$F$2:$F$301,$M1441)=""),"",MAX(INDEX(Bemenet!$E$2:$E$301,$M1441),INDEX(Szabalyok!$A:$A,$N1441))))</f>
        <v/>
      </c>
      <c r="C1441" s="4" t="str">
        <f>IF($B1441="","",MIN(INDEX(Bemenet!$F$2:$F$301,$M1441),INDEX(Szabalyok!$B:$B,$N1441)))</f>
        <v/>
      </c>
      <c r="D1441" s="5" t="str">
        <f>IF(AND($B1441&lt;&gt;"",$C1441&lt;&gt;"",$B1441&lt;=$C1441),INDEX(Bemenet!$G$2:$G$301,$M1441),"")</f>
        <v/>
      </c>
      <c r="E1441" s="6" t="str">
        <f>IF(AND($B1441&lt;&gt;"",$C1441&lt;&gt;"",$B1441&lt;=$C1441),INDEX(Bemenet!$D$2:$D$301,$M1441),"")</f>
        <v/>
      </c>
      <c r="F1441" s="5" t="str">
        <f t="shared" si="198"/>
        <v/>
      </c>
      <c r="G1441" s="5" t="str">
        <f t="shared" si="199"/>
        <v/>
      </c>
      <c r="H1441" s="9" t="str">
        <f t="shared" si="200"/>
        <v/>
      </c>
      <c r="I1441" s="5" t="str">
        <f t="shared" si="201"/>
        <v/>
      </c>
      <c r="J1441" s="5" t="str">
        <f>IF(OR($L1441="",NOT(COUNTIFS($L$2:$L1441,$L1441)=1)),"",SUMIFS($G:$G,$L:$L,$L1441))</f>
        <v/>
      </c>
      <c r="K1441" s="5" t="str">
        <f>IF(OR($L1441="",NOT(COUNTIFS($L$2:$L1441,$L1441)=1)),"",SUMIFS($I:$I,$L:$L,$L1441))</f>
        <v/>
      </c>
      <c r="L1441" s="6" t="str">
        <f t="shared" si="202"/>
        <v/>
      </c>
      <c r="M1441" s="6">
        <f t="shared" si="203"/>
        <v>58</v>
      </c>
      <c r="N1441" s="6">
        <f t="shared" si="204"/>
        <v>16</v>
      </c>
      <c r="O1441" s="9" t="str">
        <f>IF(AND($B1441&lt;&gt;"",$C1441&lt;&gt;"",$B1441&lt;=$C1441),INDEX(Szabalyok!$C:$C,$N1441),"")</f>
        <v/>
      </c>
      <c r="P1441">
        <f t="shared" si="206"/>
        <v>0</v>
      </c>
    </row>
    <row r="1442" spans="1:16" x14ac:dyDescent="0.35">
      <c r="A1442">
        <f t="shared" si="205"/>
        <v>0</v>
      </c>
      <c r="B1442" s="4" t="str">
        <f>IF($M1442&gt;300,"",IF(OR(INDEX(Bemenet!$E$2:$E$301,$M1442)="",INDEX(Bemenet!$F$2:$F$301,$M1442)=""),"",MAX(INDEX(Bemenet!$E$2:$E$301,$M1442),INDEX(Szabalyok!$A:$A,$N1442))))</f>
        <v/>
      </c>
      <c r="C1442" s="4" t="str">
        <f>IF($B1442="","",MIN(INDEX(Bemenet!$F$2:$F$301,$M1442),INDEX(Szabalyok!$B:$B,$N1442)))</f>
        <v/>
      </c>
      <c r="D1442" s="5" t="str">
        <f>IF(AND($B1442&lt;&gt;"",$C1442&lt;&gt;"",$B1442&lt;=$C1442),INDEX(Bemenet!$G$2:$G$301,$M1442),"")</f>
        <v/>
      </c>
      <c r="E1442" s="6" t="str">
        <f>IF(AND($B1442&lt;&gt;"",$C1442&lt;&gt;"",$B1442&lt;=$C1442),INDEX(Bemenet!$D$2:$D$301,$M1442),"")</f>
        <v/>
      </c>
      <c r="F1442" s="5" t="str">
        <f t="shared" si="198"/>
        <v/>
      </c>
      <c r="G1442" s="5" t="str">
        <f t="shared" si="199"/>
        <v/>
      </c>
      <c r="H1442" s="9" t="str">
        <f t="shared" si="200"/>
        <v/>
      </c>
      <c r="I1442" s="5" t="str">
        <f t="shared" si="201"/>
        <v/>
      </c>
      <c r="J1442" s="5" t="str">
        <f>IF(OR($L1442="",NOT(COUNTIFS($L$2:$L1442,$L1442)=1)),"",SUMIFS($G:$G,$L:$L,$L1442))</f>
        <v/>
      </c>
      <c r="K1442" s="5" t="str">
        <f>IF(OR($L1442="",NOT(COUNTIFS($L$2:$L1442,$L1442)=1)),"",SUMIFS($I:$I,$L:$L,$L1442))</f>
        <v/>
      </c>
      <c r="L1442" s="6" t="str">
        <f t="shared" si="202"/>
        <v/>
      </c>
      <c r="M1442" s="6">
        <f t="shared" si="203"/>
        <v>58</v>
      </c>
      <c r="N1442" s="6">
        <f t="shared" si="204"/>
        <v>17</v>
      </c>
      <c r="O1442" s="9" t="str">
        <f>IF(AND($B1442&lt;&gt;"",$C1442&lt;&gt;"",$B1442&lt;=$C1442),INDEX(Szabalyok!$C:$C,$N1442),"")</f>
        <v/>
      </c>
      <c r="P1442">
        <f t="shared" si="206"/>
        <v>0</v>
      </c>
    </row>
    <row r="1443" spans="1:16" x14ac:dyDescent="0.35">
      <c r="A1443">
        <f t="shared" si="205"/>
        <v>0</v>
      </c>
      <c r="B1443" s="4" t="str">
        <f>IF($M1443&gt;300,"",IF(OR(INDEX(Bemenet!$E$2:$E$301,$M1443)="",INDEX(Bemenet!$F$2:$F$301,$M1443)=""),"",MAX(INDEX(Bemenet!$E$2:$E$301,$M1443),INDEX(Szabalyok!$A:$A,$N1443))))</f>
        <v/>
      </c>
      <c r="C1443" s="4" t="str">
        <f>IF($B1443="","",MIN(INDEX(Bemenet!$F$2:$F$301,$M1443),INDEX(Szabalyok!$B:$B,$N1443)))</f>
        <v/>
      </c>
      <c r="D1443" s="5" t="str">
        <f>IF(AND($B1443&lt;&gt;"",$C1443&lt;&gt;"",$B1443&lt;=$C1443),INDEX(Bemenet!$G$2:$G$301,$M1443),"")</f>
        <v/>
      </c>
      <c r="E1443" s="6" t="str">
        <f>IF(AND($B1443&lt;&gt;"",$C1443&lt;&gt;"",$B1443&lt;=$C1443),INDEX(Bemenet!$D$2:$D$301,$M1443),"")</f>
        <v/>
      </c>
      <c r="F1443" s="5" t="str">
        <f t="shared" si="198"/>
        <v/>
      </c>
      <c r="G1443" s="5" t="str">
        <f t="shared" si="199"/>
        <v/>
      </c>
      <c r="H1443" s="9" t="str">
        <f t="shared" si="200"/>
        <v/>
      </c>
      <c r="I1443" s="5" t="str">
        <f t="shared" si="201"/>
        <v/>
      </c>
      <c r="J1443" s="5" t="str">
        <f>IF(OR($L1443="",NOT(COUNTIFS($L$2:$L1443,$L1443)=1)),"",SUMIFS($G:$G,$L:$L,$L1443))</f>
        <v/>
      </c>
      <c r="K1443" s="5" t="str">
        <f>IF(OR($L1443="",NOT(COUNTIFS($L$2:$L1443,$L1443)=1)),"",SUMIFS($I:$I,$L:$L,$L1443))</f>
        <v/>
      </c>
      <c r="L1443" s="6" t="str">
        <f t="shared" si="202"/>
        <v/>
      </c>
      <c r="M1443" s="6">
        <f t="shared" si="203"/>
        <v>58</v>
      </c>
      <c r="N1443" s="6">
        <f t="shared" si="204"/>
        <v>18</v>
      </c>
      <c r="O1443" s="9" t="str">
        <f>IF(AND($B1443&lt;&gt;"",$C1443&lt;&gt;"",$B1443&lt;=$C1443),INDEX(Szabalyok!$C:$C,$N1443),"")</f>
        <v/>
      </c>
      <c r="P1443">
        <f t="shared" si="206"/>
        <v>0</v>
      </c>
    </row>
    <row r="1444" spans="1:16" x14ac:dyDescent="0.35">
      <c r="A1444">
        <f t="shared" si="205"/>
        <v>0</v>
      </c>
      <c r="B1444" s="4" t="str">
        <f>IF($M1444&gt;300,"",IF(OR(INDEX(Bemenet!$E$2:$E$301,$M1444)="",INDEX(Bemenet!$F$2:$F$301,$M1444)=""),"",MAX(INDEX(Bemenet!$E$2:$E$301,$M1444),INDEX(Szabalyok!$A:$A,$N1444))))</f>
        <v/>
      </c>
      <c r="C1444" s="4" t="str">
        <f>IF($B1444="","",MIN(INDEX(Bemenet!$F$2:$F$301,$M1444),INDEX(Szabalyok!$B:$B,$N1444)))</f>
        <v/>
      </c>
      <c r="D1444" s="5" t="str">
        <f>IF(AND($B1444&lt;&gt;"",$C1444&lt;&gt;"",$B1444&lt;=$C1444),INDEX(Bemenet!$G$2:$G$301,$M1444),"")</f>
        <v/>
      </c>
      <c r="E1444" s="6" t="str">
        <f>IF(AND($B1444&lt;&gt;"",$C1444&lt;&gt;"",$B1444&lt;=$C1444),INDEX(Bemenet!$D$2:$D$301,$M1444),"")</f>
        <v/>
      </c>
      <c r="F1444" s="5" t="str">
        <f t="shared" si="198"/>
        <v/>
      </c>
      <c r="G1444" s="5" t="str">
        <f t="shared" si="199"/>
        <v/>
      </c>
      <c r="H1444" s="9" t="str">
        <f t="shared" si="200"/>
        <v/>
      </c>
      <c r="I1444" s="5" t="str">
        <f t="shared" si="201"/>
        <v/>
      </c>
      <c r="J1444" s="5" t="str">
        <f>IF(OR($L1444="",NOT(COUNTIFS($L$2:$L1444,$L1444)=1)),"",SUMIFS($G:$G,$L:$L,$L1444))</f>
        <v/>
      </c>
      <c r="K1444" s="5" t="str">
        <f>IF(OR($L1444="",NOT(COUNTIFS($L$2:$L1444,$L1444)=1)),"",SUMIFS($I:$I,$L:$L,$L1444))</f>
        <v/>
      </c>
      <c r="L1444" s="6" t="str">
        <f t="shared" si="202"/>
        <v/>
      </c>
      <c r="M1444" s="6">
        <f t="shared" si="203"/>
        <v>58</v>
      </c>
      <c r="N1444" s="6">
        <f t="shared" si="204"/>
        <v>19</v>
      </c>
      <c r="O1444" s="9" t="str">
        <f>IF(AND($B1444&lt;&gt;"",$C1444&lt;&gt;"",$B1444&lt;=$C1444),INDEX(Szabalyok!$C:$C,$N1444),"")</f>
        <v/>
      </c>
      <c r="P1444">
        <f t="shared" si="206"/>
        <v>0</v>
      </c>
    </row>
    <row r="1445" spans="1:16" x14ac:dyDescent="0.35">
      <c r="A1445">
        <f t="shared" si="205"/>
        <v>0</v>
      </c>
      <c r="B1445" s="4" t="str">
        <f>IF($M1445&gt;300,"",IF(OR(INDEX(Bemenet!$E$2:$E$301,$M1445)="",INDEX(Bemenet!$F$2:$F$301,$M1445)=""),"",MAX(INDEX(Bemenet!$E$2:$E$301,$M1445),INDEX(Szabalyok!$A:$A,$N1445))))</f>
        <v/>
      </c>
      <c r="C1445" s="4" t="str">
        <f>IF($B1445="","",MIN(INDEX(Bemenet!$F$2:$F$301,$M1445),INDEX(Szabalyok!$B:$B,$N1445)))</f>
        <v/>
      </c>
      <c r="D1445" s="5" t="str">
        <f>IF(AND($B1445&lt;&gt;"",$C1445&lt;&gt;"",$B1445&lt;=$C1445),INDEX(Bemenet!$G$2:$G$301,$M1445),"")</f>
        <v/>
      </c>
      <c r="E1445" s="6" t="str">
        <f>IF(AND($B1445&lt;&gt;"",$C1445&lt;&gt;"",$B1445&lt;=$C1445),INDEX(Bemenet!$D$2:$D$301,$M1445),"")</f>
        <v/>
      </c>
      <c r="F1445" s="5" t="str">
        <f t="shared" si="198"/>
        <v/>
      </c>
      <c r="G1445" s="5" t="str">
        <f t="shared" si="199"/>
        <v/>
      </c>
      <c r="H1445" s="9" t="str">
        <f t="shared" si="200"/>
        <v/>
      </c>
      <c r="I1445" s="5" t="str">
        <f t="shared" si="201"/>
        <v/>
      </c>
      <c r="J1445" s="5" t="str">
        <f>IF(OR($L1445="",NOT(COUNTIFS($L$2:$L1445,$L1445)=1)),"",SUMIFS($G:$G,$L:$L,$L1445))</f>
        <v/>
      </c>
      <c r="K1445" s="5" t="str">
        <f>IF(OR($L1445="",NOT(COUNTIFS($L$2:$L1445,$L1445)=1)),"",SUMIFS($I:$I,$L:$L,$L1445))</f>
        <v/>
      </c>
      <c r="L1445" s="6" t="str">
        <f t="shared" si="202"/>
        <v/>
      </c>
      <c r="M1445" s="6">
        <f t="shared" si="203"/>
        <v>58</v>
      </c>
      <c r="N1445" s="6">
        <f t="shared" si="204"/>
        <v>20</v>
      </c>
      <c r="O1445" s="9" t="str">
        <f>IF(AND($B1445&lt;&gt;"",$C1445&lt;&gt;"",$B1445&lt;=$C1445),INDEX(Szabalyok!$C:$C,$N1445),"")</f>
        <v/>
      </c>
      <c r="P1445">
        <f t="shared" si="206"/>
        <v>0</v>
      </c>
    </row>
    <row r="1446" spans="1:16" x14ac:dyDescent="0.35">
      <c r="A1446">
        <f t="shared" si="205"/>
        <v>0</v>
      </c>
      <c r="B1446" s="4" t="str">
        <f>IF($M1446&gt;300,"",IF(OR(INDEX(Bemenet!$E$2:$E$301,$M1446)="",INDEX(Bemenet!$F$2:$F$301,$M1446)=""),"",MAX(INDEX(Bemenet!$E$2:$E$301,$M1446),INDEX(Szabalyok!$A:$A,$N1446))))</f>
        <v/>
      </c>
      <c r="C1446" s="4" t="str">
        <f>IF($B1446="","",MIN(INDEX(Bemenet!$F$2:$F$301,$M1446),INDEX(Szabalyok!$B:$B,$N1446)))</f>
        <v/>
      </c>
      <c r="D1446" s="5" t="str">
        <f>IF(AND($B1446&lt;&gt;"",$C1446&lt;&gt;"",$B1446&lt;=$C1446),INDEX(Bemenet!$G$2:$G$301,$M1446),"")</f>
        <v/>
      </c>
      <c r="E1446" s="6" t="str">
        <f>IF(AND($B1446&lt;&gt;"",$C1446&lt;&gt;"",$B1446&lt;=$C1446),INDEX(Bemenet!$D$2:$D$301,$M1446),"")</f>
        <v/>
      </c>
      <c r="F1446" s="5" t="str">
        <f t="shared" si="198"/>
        <v/>
      </c>
      <c r="G1446" s="5" t="str">
        <f t="shared" si="199"/>
        <v/>
      </c>
      <c r="H1446" s="9" t="str">
        <f t="shared" si="200"/>
        <v/>
      </c>
      <c r="I1446" s="5" t="str">
        <f t="shared" si="201"/>
        <v/>
      </c>
      <c r="J1446" s="5" t="str">
        <f>IF(OR($L1446="",NOT(COUNTIFS($L$2:$L1446,$L1446)=1)),"",SUMIFS($G:$G,$L:$L,$L1446))</f>
        <v/>
      </c>
      <c r="K1446" s="5" t="str">
        <f>IF(OR($L1446="",NOT(COUNTIFS($L$2:$L1446,$L1446)=1)),"",SUMIFS($I:$I,$L:$L,$L1446))</f>
        <v/>
      </c>
      <c r="L1446" s="6" t="str">
        <f t="shared" si="202"/>
        <v/>
      </c>
      <c r="M1446" s="6">
        <f t="shared" si="203"/>
        <v>58</v>
      </c>
      <c r="N1446" s="6">
        <f t="shared" si="204"/>
        <v>21</v>
      </c>
      <c r="O1446" s="9" t="str">
        <f>IF(AND($B1446&lt;&gt;"",$C1446&lt;&gt;"",$B1446&lt;=$C1446),INDEX(Szabalyok!$C:$C,$N1446),"")</f>
        <v/>
      </c>
      <c r="P1446">
        <f t="shared" si="206"/>
        <v>0</v>
      </c>
    </row>
    <row r="1447" spans="1:16" x14ac:dyDescent="0.35">
      <c r="A1447">
        <f t="shared" si="205"/>
        <v>0</v>
      </c>
      <c r="B1447" s="4" t="str">
        <f>IF($M1447&gt;300,"",IF(OR(INDEX(Bemenet!$E$2:$E$301,$M1447)="",INDEX(Bemenet!$F$2:$F$301,$M1447)=""),"",MAX(INDEX(Bemenet!$E$2:$E$301,$M1447),INDEX(Szabalyok!$A:$A,$N1447))))</f>
        <v/>
      </c>
      <c r="C1447" s="4" t="str">
        <f>IF($B1447="","",MIN(INDEX(Bemenet!$F$2:$F$301,$M1447),INDEX(Szabalyok!$B:$B,$N1447)))</f>
        <v/>
      </c>
      <c r="D1447" s="5" t="str">
        <f>IF(AND($B1447&lt;&gt;"",$C1447&lt;&gt;"",$B1447&lt;=$C1447),INDEX(Bemenet!$G$2:$G$301,$M1447),"")</f>
        <v/>
      </c>
      <c r="E1447" s="6" t="str">
        <f>IF(AND($B1447&lt;&gt;"",$C1447&lt;&gt;"",$B1447&lt;=$C1447),INDEX(Bemenet!$D$2:$D$301,$M1447),"")</f>
        <v/>
      </c>
      <c r="F1447" s="5" t="str">
        <f t="shared" si="198"/>
        <v/>
      </c>
      <c r="G1447" s="5" t="str">
        <f t="shared" si="199"/>
        <v/>
      </c>
      <c r="H1447" s="9" t="str">
        <f t="shared" si="200"/>
        <v/>
      </c>
      <c r="I1447" s="5" t="str">
        <f t="shared" si="201"/>
        <v/>
      </c>
      <c r="J1447" s="5" t="str">
        <f>IF(OR($L1447="",NOT(COUNTIFS($L$2:$L1447,$L1447)=1)),"",SUMIFS($G:$G,$L:$L,$L1447))</f>
        <v/>
      </c>
      <c r="K1447" s="5" t="str">
        <f>IF(OR($L1447="",NOT(COUNTIFS($L$2:$L1447,$L1447)=1)),"",SUMIFS($I:$I,$L:$L,$L1447))</f>
        <v/>
      </c>
      <c r="L1447" s="6" t="str">
        <f t="shared" si="202"/>
        <v/>
      </c>
      <c r="M1447" s="6">
        <f t="shared" si="203"/>
        <v>58</v>
      </c>
      <c r="N1447" s="6">
        <f t="shared" si="204"/>
        <v>22</v>
      </c>
      <c r="O1447" s="9" t="str">
        <f>IF(AND($B1447&lt;&gt;"",$C1447&lt;&gt;"",$B1447&lt;=$C1447),INDEX(Szabalyok!$C:$C,$N1447),"")</f>
        <v/>
      </c>
      <c r="P1447">
        <f t="shared" si="206"/>
        <v>0</v>
      </c>
    </row>
    <row r="1448" spans="1:16" x14ac:dyDescent="0.35">
      <c r="A1448">
        <f t="shared" si="205"/>
        <v>0</v>
      </c>
      <c r="B1448" s="4" t="str">
        <f>IF($M1448&gt;300,"",IF(OR(INDEX(Bemenet!$E$2:$E$301,$M1448)="",INDEX(Bemenet!$F$2:$F$301,$M1448)=""),"",MAX(INDEX(Bemenet!$E$2:$E$301,$M1448),INDEX(Szabalyok!$A:$A,$N1448))))</f>
        <v/>
      </c>
      <c r="C1448" s="4" t="str">
        <f>IF($B1448="","",MIN(INDEX(Bemenet!$F$2:$F$301,$M1448),INDEX(Szabalyok!$B:$B,$N1448)))</f>
        <v/>
      </c>
      <c r="D1448" s="5" t="str">
        <f>IF(AND($B1448&lt;&gt;"",$C1448&lt;&gt;"",$B1448&lt;=$C1448),INDEX(Bemenet!$G$2:$G$301,$M1448),"")</f>
        <v/>
      </c>
      <c r="E1448" s="6" t="str">
        <f>IF(AND($B1448&lt;&gt;"",$C1448&lt;&gt;"",$B1448&lt;=$C1448),INDEX(Bemenet!$D$2:$D$301,$M1448),"")</f>
        <v/>
      </c>
      <c r="F1448" s="5" t="str">
        <f t="shared" si="198"/>
        <v/>
      </c>
      <c r="G1448" s="5" t="str">
        <f t="shared" si="199"/>
        <v/>
      </c>
      <c r="H1448" s="9" t="str">
        <f t="shared" si="200"/>
        <v/>
      </c>
      <c r="I1448" s="5" t="str">
        <f t="shared" si="201"/>
        <v/>
      </c>
      <c r="J1448" s="5" t="str">
        <f>IF(OR($L1448="",NOT(COUNTIFS($L$2:$L1448,$L1448)=1)),"",SUMIFS($G:$G,$L:$L,$L1448))</f>
        <v/>
      </c>
      <c r="K1448" s="5" t="str">
        <f>IF(OR($L1448="",NOT(COUNTIFS($L$2:$L1448,$L1448)=1)),"",SUMIFS($I:$I,$L:$L,$L1448))</f>
        <v/>
      </c>
      <c r="L1448" s="6" t="str">
        <f t="shared" si="202"/>
        <v/>
      </c>
      <c r="M1448" s="6">
        <f t="shared" si="203"/>
        <v>58</v>
      </c>
      <c r="N1448" s="6">
        <f t="shared" si="204"/>
        <v>23</v>
      </c>
      <c r="O1448" s="9" t="str">
        <f>IF(AND($B1448&lt;&gt;"",$C1448&lt;&gt;"",$B1448&lt;=$C1448),INDEX(Szabalyok!$C:$C,$N1448),"")</f>
        <v/>
      </c>
      <c r="P1448">
        <f t="shared" si="206"/>
        <v>0</v>
      </c>
    </row>
    <row r="1449" spans="1:16" x14ac:dyDescent="0.35">
      <c r="A1449">
        <f t="shared" si="205"/>
        <v>0</v>
      </c>
      <c r="B1449" s="4" t="str">
        <f>IF($M1449&gt;300,"",IF(OR(INDEX(Bemenet!$E$2:$E$301,$M1449)="",INDEX(Bemenet!$F$2:$F$301,$M1449)=""),"",MAX(INDEX(Bemenet!$E$2:$E$301,$M1449),INDEX(Szabalyok!$A:$A,$N1449))))</f>
        <v/>
      </c>
      <c r="C1449" s="4" t="str">
        <f>IF($B1449="","",MIN(INDEX(Bemenet!$F$2:$F$301,$M1449),INDEX(Szabalyok!$B:$B,$N1449)))</f>
        <v/>
      </c>
      <c r="D1449" s="5" t="str">
        <f>IF(AND($B1449&lt;&gt;"",$C1449&lt;&gt;"",$B1449&lt;=$C1449),INDEX(Bemenet!$G$2:$G$301,$M1449),"")</f>
        <v/>
      </c>
      <c r="E1449" s="6" t="str">
        <f>IF(AND($B1449&lt;&gt;"",$C1449&lt;&gt;"",$B1449&lt;=$C1449),INDEX(Bemenet!$D$2:$D$301,$M1449),"")</f>
        <v/>
      </c>
      <c r="F1449" s="5" t="str">
        <f t="shared" si="198"/>
        <v/>
      </c>
      <c r="G1449" s="5" t="str">
        <f t="shared" si="199"/>
        <v/>
      </c>
      <c r="H1449" s="9" t="str">
        <f t="shared" si="200"/>
        <v/>
      </c>
      <c r="I1449" s="5" t="str">
        <f t="shared" si="201"/>
        <v/>
      </c>
      <c r="J1449" s="5" t="str">
        <f>IF(OR($L1449="",NOT(COUNTIFS($L$2:$L1449,$L1449)=1)),"",SUMIFS($G:$G,$L:$L,$L1449))</f>
        <v/>
      </c>
      <c r="K1449" s="5" t="str">
        <f>IF(OR($L1449="",NOT(COUNTIFS($L$2:$L1449,$L1449)=1)),"",SUMIFS($I:$I,$L:$L,$L1449))</f>
        <v/>
      </c>
      <c r="L1449" s="6" t="str">
        <f t="shared" si="202"/>
        <v/>
      </c>
      <c r="M1449" s="6">
        <f t="shared" si="203"/>
        <v>58</v>
      </c>
      <c r="N1449" s="6">
        <f t="shared" si="204"/>
        <v>24</v>
      </c>
      <c r="O1449" s="9" t="str">
        <f>IF(AND($B1449&lt;&gt;"",$C1449&lt;&gt;"",$B1449&lt;=$C1449),INDEX(Szabalyok!$C:$C,$N1449),"")</f>
        <v/>
      </c>
      <c r="P1449">
        <f t="shared" si="206"/>
        <v>0</v>
      </c>
    </row>
    <row r="1450" spans="1:16" x14ac:dyDescent="0.35">
      <c r="A1450">
        <f t="shared" si="205"/>
        <v>0</v>
      </c>
      <c r="B1450" s="4" t="str">
        <f>IF($M1450&gt;300,"",IF(OR(INDEX(Bemenet!$E$2:$E$301,$M1450)="",INDEX(Bemenet!$F$2:$F$301,$M1450)=""),"",MAX(INDEX(Bemenet!$E$2:$E$301,$M1450),INDEX(Szabalyok!$A:$A,$N1450))))</f>
        <v/>
      </c>
      <c r="C1450" s="4" t="str">
        <f>IF($B1450="","",MIN(INDEX(Bemenet!$F$2:$F$301,$M1450),INDEX(Szabalyok!$B:$B,$N1450)))</f>
        <v/>
      </c>
      <c r="D1450" s="5" t="str">
        <f>IF(AND($B1450&lt;&gt;"",$C1450&lt;&gt;"",$B1450&lt;=$C1450),INDEX(Bemenet!$G$2:$G$301,$M1450),"")</f>
        <v/>
      </c>
      <c r="E1450" s="6" t="str">
        <f>IF(AND($B1450&lt;&gt;"",$C1450&lt;&gt;"",$B1450&lt;=$C1450),INDEX(Bemenet!$D$2:$D$301,$M1450),"")</f>
        <v/>
      </c>
      <c r="F1450" s="5" t="str">
        <f t="shared" si="198"/>
        <v/>
      </c>
      <c r="G1450" s="5" t="str">
        <f t="shared" si="199"/>
        <v/>
      </c>
      <c r="H1450" s="9" t="str">
        <f t="shared" si="200"/>
        <v/>
      </c>
      <c r="I1450" s="5" t="str">
        <f t="shared" si="201"/>
        <v/>
      </c>
      <c r="J1450" s="5" t="str">
        <f>IF(OR($L1450="",NOT(COUNTIFS($L$2:$L1450,$L1450)=1)),"",SUMIFS($G:$G,$L:$L,$L1450))</f>
        <v/>
      </c>
      <c r="K1450" s="5" t="str">
        <f>IF(OR($L1450="",NOT(COUNTIFS($L$2:$L1450,$L1450)=1)),"",SUMIFS($I:$I,$L:$L,$L1450))</f>
        <v/>
      </c>
      <c r="L1450" s="6" t="str">
        <f t="shared" si="202"/>
        <v/>
      </c>
      <c r="M1450" s="6">
        <f t="shared" si="203"/>
        <v>58</v>
      </c>
      <c r="N1450" s="6">
        <f t="shared" si="204"/>
        <v>25</v>
      </c>
      <c r="O1450" s="9" t="str">
        <f>IF(AND($B1450&lt;&gt;"",$C1450&lt;&gt;"",$B1450&lt;=$C1450),INDEX(Szabalyok!$C:$C,$N1450),"")</f>
        <v/>
      </c>
      <c r="P1450">
        <f t="shared" si="206"/>
        <v>0</v>
      </c>
    </row>
    <row r="1451" spans="1:16" x14ac:dyDescent="0.35">
      <c r="A1451">
        <f t="shared" si="205"/>
        <v>0</v>
      </c>
      <c r="B1451" s="4" t="str">
        <f>IF($M1451&gt;300,"",IF(OR(INDEX(Bemenet!$E$2:$E$301,$M1451)="",INDEX(Bemenet!$F$2:$F$301,$M1451)=""),"",MAX(INDEX(Bemenet!$E$2:$E$301,$M1451),INDEX(Szabalyok!$A:$A,$N1451))))</f>
        <v/>
      </c>
      <c r="C1451" s="4" t="str">
        <f>IF($B1451="","",MIN(INDEX(Bemenet!$F$2:$F$301,$M1451),INDEX(Szabalyok!$B:$B,$N1451)))</f>
        <v/>
      </c>
      <c r="D1451" s="5" t="str">
        <f>IF(AND($B1451&lt;&gt;"",$C1451&lt;&gt;"",$B1451&lt;=$C1451),INDEX(Bemenet!$G$2:$G$301,$M1451),"")</f>
        <v/>
      </c>
      <c r="E1451" s="6" t="str">
        <f>IF(AND($B1451&lt;&gt;"",$C1451&lt;&gt;"",$B1451&lt;=$C1451),INDEX(Bemenet!$D$2:$D$301,$M1451),"")</f>
        <v/>
      </c>
      <c r="F1451" s="5" t="str">
        <f t="shared" si="198"/>
        <v/>
      </c>
      <c r="G1451" s="5" t="str">
        <f t="shared" si="199"/>
        <v/>
      </c>
      <c r="H1451" s="9" t="str">
        <f t="shared" si="200"/>
        <v/>
      </c>
      <c r="I1451" s="5" t="str">
        <f t="shared" si="201"/>
        <v/>
      </c>
      <c r="J1451" s="5" t="str">
        <f>IF(OR($L1451="",NOT(COUNTIFS($L$2:$L1451,$L1451)=1)),"",SUMIFS($G:$G,$L:$L,$L1451))</f>
        <v/>
      </c>
      <c r="K1451" s="5" t="str">
        <f>IF(OR($L1451="",NOT(COUNTIFS($L$2:$L1451,$L1451)=1)),"",SUMIFS($I:$I,$L:$L,$L1451))</f>
        <v/>
      </c>
      <c r="L1451" s="6" t="str">
        <f t="shared" si="202"/>
        <v/>
      </c>
      <c r="M1451" s="6">
        <f t="shared" si="203"/>
        <v>58</v>
      </c>
      <c r="N1451" s="6">
        <f t="shared" si="204"/>
        <v>26</v>
      </c>
      <c r="O1451" s="9" t="str">
        <f>IF(AND($B1451&lt;&gt;"",$C1451&lt;&gt;"",$B1451&lt;=$C1451),INDEX(Szabalyok!$C:$C,$N1451),"")</f>
        <v/>
      </c>
      <c r="P1451">
        <f t="shared" si="206"/>
        <v>0</v>
      </c>
    </row>
    <row r="1452" spans="1:16" x14ac:dyDescent="0.35">
      <c r="A1452">
        <f t="shared" si="205"/>
        <v>0</v>
      </c>
      <c r="B1452" s="4" t="str">
        <f>IF($M1452&gt;300,"",IF(OR(INDEX(Bemenet!$E$2:$E$301,$M1452)="",INDEX(Bemenet!$F$2:$F$301,$M1452)=""),"",MAX(INDEX(Bemenet!$E$2:$E$301,$M1452),INDEX(Szabalyok!$A:$A,$N1452))))</f>
        <v/>
      </c>
      <c r="C1452" s="4" t="str">
        <f>IF($B1452="","",MIN(INDEX(Bemenet!$F$2:$F$301,$M1452),INDEX(Szabalyok!$B:$B,$N1452)))</f>
        <v/>
      </c>
      <c r="D1452" s="5" t="str">
        <f>IF(AND($B1452&lt;&gt;"",$C1452&lt;&gt;"",$B1452&lt;=$C1452),INDEX(Bemenet!$G$2:$G$301,$M1452),"")</f>
        <v/>
      </c>
      <c r="E1452" s="6" t="str">
        <f>IF(AND($B1452&lt;&gt;"",$C1452&lt;&gt;"",$B1452&lt;=$C1452),INDEX(Bemenet!$D$2:$D$301,$M1452),"")</f>
        <v/>
      </c>
      <c r="F1452" s="5" t="str">
        <f t="shared" si="198"/>
        <v/>
      </c>
      <c r="G1452" s="5" t="str">
        <f t="shared" si="199"/>
        <v/>
      </c>
      <c r="H1452" s="9" t="str">
        <f t="shared" si="200"/>
        <v/>
      </c>
      <c r="I1452" s="5" t="str">
        <f t="shared" si="201"/>
        <v/>
      </c>
      <c r="J1452" s="5" t="str">
        <f>IF(OR($L1452="",NOT(COUNTIFS($L$2:$L1452,$L1452)=1)),"",SUMIFS($G:$G,$L:$L,$L1452))</f>
        <v/>
      </c>
      <c r="K1452" s="5" t="str">
        <f>IF(OR($L1452="",NOT(COUNTIFS($L$2:$L1452,$L1452)=1)),"",SUMIFS($I:$I,$L:$L,$L1452))</f>
        <v/>
      </c>
      <c r="L1452" s="6" t="str">
        <f t="shared" si="202"/>
        <v/>
      </c>
      <c r="M1452" s="6">
        <f t="shared" si="203"/>
        <v>59</v>
      </c>
      <c r="N1452" s="6">
        <f t="shared" si="204"/>
        <v>2</v>
      </c>
      <c r="O1452" s="9" t="str">
        <f>IF(AND($B1452&lt;&gt;"",$C1452&lt;&gt;"",$B1452&lt;=$C1452),INDEX(Szabalyok!$C:$C,$N1452),"")</f>
        <v/>
      </c>
      <c r="P1452">
        <f t="shared" si="206"/>
        <v>0</v>
      </c>
    </row>
    <row r="1453" spans="1:16" x14ac:dyDescent="0.35">
      <c r="A1453">
        <f t="shared" si="205"/>
        <v>0</v>
      </c>
      <c r="B1453" s="4" t="str">
        <f>IF($M1453&gt;300,"",IF(OR(INDEX(Bemenet!$E$2:$E$301,$M1453)="",INDEX(Bemenet!$F$2:$F$301,$M1453)=""),"",MAX(INDEX(Bemenet!$E$2:$E$301,$M1453),INDEX(Szabalyok!$A:$A,$N1453))))</f>
        <v/>
      </c>
      <c r="C1453" s="4" t="str">
        <f>IF($B1453="","",MIN(INDEX(Bemenet!$F$2:$F$301,$M1453),INDEX(Szabalyok!$B:$B,$N1453)))</f>
        <v/>
      </c>
      <c r="D1453" s="5" t="str">
        <f>IF(AND($B1453&lt;&gt;"",$C1453&lt;&gt;"",$B1453&lt;=$C1453),INDEX(Bemenet!$G$2:$G$301,$M1453),"")</f>
        <v/>
      </c>
      <c r="E1453" s="6" t="str">
        <f>IF(AND($B1453&lt;&gt;"",$C1453&lt;&gt;"",$B1453&lt;=$C1453),INDEX(Bemenet!$D$2:$D$301,$M1453),"")</f>
        <v/>
      </c>
      <c r="F1453" s="5" t="str">
        <f t="shared" si="198"/>
        <v/>
      </c>
      <c r="G1453" s="5" t="str">
        <f t="shared" si="199"/>
        <v/>
      </c>
      <c r="H1453" s="9" t="str">
        <f t="shared" si="200"/>
        <v/>
      </c>
      <c r="I1453" s="5" t="str">
        <f t="shared" si="201"/>
        <v/>
      </c>
      <c r="J1453" s="5" t="str">
        <f>IF(OR($L1453="",NOT(COUNTIFS($L$2:$L1453,$L1453)=1)),"",SUMIFS($G:$G,$L:$L,$L1453))</f>
        <v/>
      </c>
      <c r="K1453" s="5" t="str">
        <f>IF(OR($L1453="",NOT(COUNTIFS($L$2:$L1453,$L1453)=1)),"",SUMIFS($I:$I,$L:$L,$L1453))</f>
        <v/>
      </c>
      <c r="L1453" s="6" t="str">
        <f t="shared" si="202"/>
        <v/>
      </c>
      <c r="M1453" s="6">
        <f t="shared" si="203"/>
        <v>59</v>
      </c>
      <c r="N1453" s="6">
        <f t="shared" si="204"/>
        <v>3</v>
      </c>
      <c r="O1453" s="9" t="str">
        <f>IF(AND($B1453&lt;&gt;"",$C1453&lt;&gt;"",$B1453&lt;=$C1453),INDEX(Szabalyok!$C:$C,$N1453),"")</f>
        <v/>
      </c>
      <c r="P1453">
        <f t="shared" si="206"/>
        <v>0</v>
      </c>
    </row>
    <row r="1454" spans="1:16" x14ac:dyDescent="0.35">
      <c r="A1454">
        <f t="shared" si="205"/>
        <v>0</v>
      </c>
      <c r="B1454" s="4" t="str">
        <f>IF($M1454&gt;300,"",IF(OR(INDEX(Bemenet!$E$2:$E$301,$M1454)="",INDEX(Bemenet!$F$2:$F$301,$M1454)=""),"",MAX(INDEX(Bemenet!$E$2:$E$301,$M1454),INDEX(Szabalyok!$A:$A,$N1454))))</f>
        <v/>
      </c>
      <c r="C1454" s="4" t="str">
        <f>IF($B1454="","",MIN(INDEX(Bemenet!$F$2:$F$301,$M1454),INDEX(Szabalyok!$B:$B,$N1454)))</f>
        <v/>
      </c>
      <c r="D1454" s="5" t="str">
        <f>IF(AND($B1454&lt;&gt;"",$C1454&lt;&gt;"",$B1454&lt;=$C1454),INDEX(Bemenet!$G$2:$G$301,$M1454),"")</f>
        <v/>
      </c>
      <c r="E1454" s="6" t="str">
        <f>IF(AND($B1454&lt;&gt;"",$C1454&lt;&gt;"",$B1454&lt;=$C1454),INDEX(Bemenet!$D$2:$D$301,$M1454),"")</f>
        <v/>
      </c>
      <c r="F1454" s="5" t="str">
        <f t="shared" si="198"/>
        <v/>
      </c>
      <c r="G1454" s="5" t="str">
        <f t="shared" si="199"/>
        <v/>
      </c>
      <c r="H1454" s="9" t="str">
        <f t="shared" si="200"/>
        <v/>
      </c>
      <c r="I1454" s="5" t="str">
        <f t="shared" si="201"/>
        <v/>
      </c>
      <c r="J1454" s="5" t="str">
        <f>IF(OR($L1454="",NOT(COUNTIFS($L$2:$L1454,$L1454)=1)),"",SUMIFS($G:$G,$L:$L,$L1454))</f>
        <v/>
      </c>
      <c r="K1454" s="5" t="str">
        <f>IF(OR($L1454="",NOT(COUNTIFS($L$2:$L1454,$L1454)=1)),"",SUMIFS($I:$I,$L:$L,$L1454))</f>
        <v/>
      </c>
      <c r="L1454" s="6" t="str">
        <f t="shared" si="202"/>
        <v/>
      </c>
      <c r="M1454" s="6">
        <f t="shared" si="203"/>
        <v>59</v>
      </c>
      <c r="N1454" s="6">
        <f t="shared" si="204"/>
        <v>4</v>
      </c>
      <c r="O1454" s="9" t="str">
        <f>IF(AND($B1454&lt;&gt;"",$C1454&lt;&gt;"",$B1454&lt;=$C1454),INDEX(Szabalyok!$C:$C,$N1454),"")</f>
        <v/>
      </c>
      <c r="P1454">
        <f t="shared" si="206"/>
        <v>0</v>
      </c>
    </row>
    <row r="1455" spans="1:16" x14ac:dyDescent="0.35">
      <c r="A1455">
        <f t="shared" si="205"/>
        <v>0</v>
      </c>
      <c r="B1455" s="4" t="str">
        <f>IF($M1455&gt;300,"",IF(OR(INDEX(Bemenet!$E$2:$E$301,$M1455)="",INDEX(Bemenet!$F$2:$F$301,$M1455)=""),"",MAX(INDEX(Bemenet!$E$2:$E$301,$M1455),INDEX(Szabalyok!$A:$A,$N1455))))</f>
        <v/>
      </c>
      <c r="C1455" s="4" t="str">
        <f>IF($B1455="","",MIN(INDEX(Bemenet!$F$2:$F$301,$M1455),INDEX(Szabalyok!$B:$B,$N1455)))</f>
        <v/>
      </c>
      <c r="D1455" s="5" t="str">
        <f>IF(AND($B1455&lt;&gt;"",$C1455&lt;&gt;"",$B1455&lt;=$C1455),INDEX(Bemenet!$G$2:$G$301,$M1455),"")</f>
        <v/>
      </c>
      <c r="E1455" s="6" t="str">
        <f>IF(AND($B1455&lt;&gt;"",$C1455&lt;&gt;"",$B1455&lt;=$C1455),INDEX(Bemenet!$D$2:$D$301,$M1455),"")</f>
        <v/>
      </c>
      <c r="F1455" s="5" t="str">
        <f t="shared" si="198"/>
        <v/>
      </c>
      <c r="G1455" s="5" t="str">
        <f t="shared" si="199"/>
        <v/>
      </c>
      <c r="H1455" s="9" t="str">
        <f t="shared" si="200"/>
        <v/>
      </c>
      <c r="I1455" s="5" t="str">
        <f t="shared" si="201"/>
        <v/>
      </c>
      <c r="J1455" s="5" t="str">
        <f>IF(OR($L1455="",NOT(COUNTIFS($L$2:$L1455,$L1455)=1)),"",SUMIFS($G:$G,$L:$L,$L1455))</f>
        <v/>
      </c>
      <c r="K1455" s="5" t="str">
        <f>IF(OR($L1455="",NOT(COUNTIFS($L$2:$L1455,$L1455)=1)),"",SUMIFS($I:$I,$L:$L,$L1455))</f>
        <v/>
      </c>
      <c r="L1455" s="6" t="str">
        <f t="shared" si="202"/>
        <v/>
      </c>
      <c r="M1455" s="6">
        <f t="shared" si="203"/>
        <v>59</v>
      </c>
      <c r="N1455" s="6">
        <f t="shared" si="204"/>
        <v>5</v>
      </c>
      <c r="O1455" s="9" t="str">
        <f>IF(AND($B1455&lt;&gt;"",$C1455&lt;&gt;"",$B1455&lt;=$C1455),INDEX(Szabalyok!$C:$C,$N1455),"")</f>
        <v/>
      </c>
      <c r="P1455">
        <f t="shared" si="206"/>
        <v>0</v>
      </c>
    </row>
    <row r="1456" spans="1:16" x14ac:dyDescent="0.35">
      <c r="A1456">
        <f t="shared" si="205"/>
        <v>0</v>
      </c>
      <c r="B1456" s="4" t="str">
        <f>IF($M1456&gt;300,"",IF(OR(INDEX(Bemenet!$E$2:$E$301,$M1456)="",INDEX(Bemenet!$F$2:$F$301,$M1456)=""),"",MAX(INDEX(Bemenet!$E$2:$E$301,$M1456),INDEX(Szabalyok!$A:$A,$N1456))))</f>
        <v/>
      </c>
      <c r="C1456" s="4" t="str">
        <f>IF($B1456="","",MIN(INDEX(Bemenet!$F$2:$F$301,$M1456),INDEX(Szabalyok!$B:$B,$N1456)))</f>
        <v/>
      </c>
      <c r="D1456" s="5" t="str">
        <f>IF(AND($B1456&lt;&gt;"",$C1456&lt;&gt;"",$B1456&lt;=$C1456),INDEX(Bemenet!$G$2:$G$301,$M1456),"")</f>
        <v/>
      </c>
      <c r="E1456" s="6" t="str">
        <f>IF(AND($B1456&lt;&gt;"",$C1456&lt;&gt;"",$B1456&lt;=$C1456),INDEX(Bemenet!$D$2:$D$301,$M1456),"")</f>
        <v/>
      </c>
      <c r="F1456" s="5" t="str">
        <f t="shared" si="198"/>
        <v/>
      </c>
      <c r="G1456" s="5" t="str">
        <f t="shared" si="199"/>
        <v/>
      </c>
      <c r="H1456" s="9" t="str">
        <f t="shared" si="200"/>
        <v/>
      </c>
      <c r="I1456" s="5" t="str">
        <f t="shared" si="201"/>
        <v/>
      </c>
      <c r="J1456" s="5" t="str">
        <f>IF(OR($L1456="",NOT(COUNTIFS($L$2:$L1456,$L1456)=1)),"",SUMIFS($G:$G,$L:$L,$L1456))</f>
        <v/>
      </c>
      <c r="K1456" s="5" t="str">
        <f>IF(OR($L1456="",NOT(COUNTIFS($L$2:$L1456,$L1456)=1)),"",SUMIFS($I:$I,$L:$L,$L1456))</f>
        <v/>
      </c>
      <c r="L1456" s="6" t="str">
        <f t="shared" si="202"/>
        <v/>
      </c>
      <c r="M1456" s="6">
        <f t="shared" si="203"/>
        <v>59</v>
      </c>
      <c r="N1456" s="6">
        <f t="shared" si="204"/>
        <v>6</v>
      </c>
      <c r="O1456" s="9" t="str">
        <f>IF(AND($B1456&lt;&gt;"",$C1456&lt;&gt;"",$B1456&lt;=$C1456),INDEX(Szabalyok!$C:$C,$N1456),"")</f>
        <v/>
      </c>
      <c r="P1456">
        <f t="shared" si="206"/>
        <v>0</v>
      </c>
    </row>
    <row r="1457" spans="1:16" x14ac:dyDescent="0.35">
      <c r="A1457">
        <f t="shared" si="205"/>
        <v>0</v>
      </c>
      <c r="B1457" s="4" t="str">
        <f>IF($M1457&gt;300,"",IF(OR(INDEX(Bemenet!$E$2:$E$301,$M1457)="",INDEX(Bemenet!$F$2:$F$301,$M1457)=""),"",MAX(INDEX(Bemenet!$E$2:$E$301,$M1457),INDEX(Szabalyok!$A:$A,$N1457))))</f>
        <v/>
      </c>
      <c r="C1457" s="4" t="str">
        <f>IF($B1457="","",MIN(INDEX(Bemenet!$F$2:$F$301,$M1457),INDEX(Szabalyok!$B:$B,$N1457)))</f>
        <v/>
      </c>
      <c r="D1457" s="5" t="str">
        <f>IF(AND($B1457&lt;&gt;"",$C1457&lt;&gt;"",$B1457&lt;=$C1457),INDEX(Bemenet!$G$2:$G$301,$M1457),"")</f>
        <v/>
      </c>
      <c r="E1457" s="6" t="str">
        <f>IF(AND($B1457&lt;&gt;"",$C1457&lt;&gt;"",$B1457&lt;=$C1457),INDEX(Bemenet!$D$2:$D$301,$M1457),"")</f>
        <v/>
      </c>
      <c r="F1457" s="5" t="str">
        <f t="shared" si="198"/>
        <v/>
      </c>
      <c r="G1457" s="5" t="str">
        <f t="shared" si="199"/>
        <v/>
      </c>
      <c r="H1457" s="9" t="str">
        <f t="shared" si="200"/>
        <v/>
      </c>
      <c r="I1457" s="5" t="str">
        <f t="shared" si="201"/>
        <v/>
      </c>
      <c r="J1457" s="5" t="str">
        <f>IF(OR($L1457="",NOT(COUNTIFS($L$2:$L1457,$L1457)=1)),"",SUMIFS($G:$G,$L:$L,$L1457))</f>
        <v/>
      </c>
      <c r="K1457" s="5" t="str">
        <f>IF(OR($L1457="",NOT(COUNTIFS($L$2:$L1457,$L1457)=1)),"",SUMIFS($I:$I,$L:$L,$L1457))</f>
        <v/>
      </c>
      <c r="L1457" s="6" t="str">
        <f t="shared" si="202"/>
        <v/>
      </c>
      <c r="M1457" s="6">
        <f t="shared" si="203"/>
        <v>59</v>
      </c>
      <c r="N1457" s="6">
        <f t="shared" si="204"/>
        <v>7</v>
      </c>
      <c r="O1457" s="9" t="str">
        <f>IF(AND($B1457&lt;&gt;"",$C1457&lt;&gt;"",$B1457&lt;=$C1457),INDEX(Szabalyok!$C:$C,$N1457),"")</f>
        <v/>
      </c>
      <c r="P1457">
        <f t="shared" si="206"/>
        <v>0</v>
      </c>
    </row>
    <row r="1458" spans="1:16" x14ac:dyDescent="0.35">
      <c r="A1458">
        <f t="shared" si="205"/>
        <v>0</v>
      </c>
      <c r="B1458" s="4" t="str">
        <f>IF($M1458&gt;300,"",IF(OR(INDEX(Bemenet!$E$2:$E$301,$M1458)="",INDEX(Bemenet!$F$2:$F$301,$M1458)=""),"",MAX(INDEX(Bemenet!$E$2:$E$301,$M1458),INDEX(Szabalyok!$A:$A,$N1458))))</f>
        <v/>
      </c>
      <c r="C1458" s="4" t="str">
        <f>IF($B1458="","",MIN(INDEX(Bemenet!$F$2:$F$301,$M1458),INDEX(Szabalyok!$B:$B,$N1458)))</f>
        <v/>
      </c>
      <c r="D1458" s="5" t="str">
        <f>IF(AND($B1458&lt;&gt;"",$C1458&lt;&gt;"",$B1458&lt;=$C1458),INDEX(Bemenet!$G$2:$G$301,$M1458),"")</f>
        <v/>
      </c>
      <c r="E1458" s="6" t="str">
        <f>IF(AND($B1458&lt;&gt;"",$C1458&lt;&gt;"",$B1458&lt;=$C1458),INDEX(Bemenet!$D$2:$D$301,$M1458),"")</f>
        <v/>
      </c>
      <c r="F1458" s="5" t="str">
        <f t="shared" si="198"/>
        <v/>
      </c>
      <c r="G1458" s="5" t="str">
        <f t="shared" si="199"/>
        <v/>
      </c>
      <c r="H1458" s="9" t="str">
        <f t="shared" si="200"/>
        <v/>
      </c>
      <c r="I1458" s="5" t="str">
        <f t="shared" si="201"/>
        <v/>
      </c>
      <c r="J1458" s="5" t="str">
        <f>IF(OR($L1458="",NOT(COUNTIFS($L$2:$L1458,$L1458)=1)),"",SUMIFS($G:$G,$L:$L,$L1458))</f>
        <v/>
      </c>
      <c r="K1458" s="5" t="str">
        <f>IF(OR($L1458="",NOT(COUNTIFS($L$2:$L1458,$L1458)=1)),"",SUMIFS($I:$I,$L:$L,$L1458))</f>
        <v/>
      </c>
      <c r="L1458" s="6" t="str">
        <f t="shared" si="202"/>
        <v/>
      </c>
      <c r="M1458" s="6">
        <f t="shared" si="203"/>
        <v>59</v>
      </c>
      <c r="N1458" s="6">
        <f t="shared" si="204"/>
        <v>8</v>
      </c>
      <c r="O1458" s="9" t="str">
        <f>IF(AND($B1458&lt;&gt;"",$C1458&lt;&gt;"",$B1458&lt;=$C1458),INDEX(Szabalyok!$C:$C,$N1458),"")</f>
        <v/>
      </c>
      <c r="P1458">
        <f t="shared" si="206"/>
        <v>0</v>
      </c>
    </row>
    <row r="1459" spans="1:16" x14ac:dyDescent="0.35">
      <c r="A1459">
        <f t="shared" si="205"/>
        <v>0</v>
      </c>
      <c r="B1459" s="4" t="str">
        <f>IF($M1459&gt;300,"",IF(OR(INDEX(Bemenet!$E$2:$E$301,$M1459)="",INDEX(Bemenet!$F$2:$F$301,$M1459)=""),"",MAX(INDEX(Bemenet!$E$2:$E$301,$M1459),INDEX(Szabalyok!$A:$A,$N1459))))</f>
        <v/>
      </c>
      <c r="C1459" s="4" t="str">
        <f>IF($B1459="","",MIN(INDEX(Bemenet!$F$2:$F$301,$M1459),INDEX(Szabalyok!$B:$B,$N1459)))</f>
        <v/>
      </c>
      <c r="D1459" s="5" t="str">
        <f>IF(AND($B1459&lt;&gt;"",$C1459&lt;&gt;"",$B1459&lt;=$C1459),INDEX(Bemenet!$G$2:$G$301,$M1459),"")</f>
        <v/>
      </c>
      <c r="E1459" s="6" t="str">
        <f>IF(AND($B1459&lt;&gt;"",$C1459&lt;&gt;"",$B1459&lt;=$C1459),INDEX(Bemenet!$D$2:$D$301,$M1459),"")</f>
        <v/>
      </c>
      <c r="F1459" s="5" t="str">
        <f t="shared" si="198"/>
        <v/>
      </c>
      <c r="G1459" s="5" t="str">
        <f t="shared" si="199"/>
        <v/>
      </c>
      <c r="H1459" s="9" t="str">
        <f t="shared" si="200"/>
        <v/>
      </c>
      <c r="I1459" s="5" t="str">
        <f t="shared" si="201"/>
        <v/>
      </c>
      <c r="J1459" s="5" t="str">
        <f>IF(OR($L1459="",NOT(COUNTIFS($L$2:$L1459,$L1459)=1)),"",SUMIFS($G:$G,$L:$L,$L1459))</f>
        <v/>
      </c>
      <c r="K1459" s="5" t="str">
        <f>IF(OR($L1459="",NOT(COUNTIFS($L$2:$L1459,$L1459)=1)),"",SUMIFS($I:$I,$L:$L,$L1459))</f>
        <v/>
      </c>
      <c r="L1459" s="6" t="str">
        <f t="shared" si="202"/>
        <v/>
      </c>
      <c r="M1459" s="6">
        <f t="shared" si="203"/>
        <v>59</v>
      </c>
      <c r="N1459" s="6">
        <f t="shared" si="204"/>
        <v>9</v>
      </c>
      <c r="O1459" s="9" t="str">
        <f>IF(AND($B1459&lt;&gt;"",$C1459&lt;&gt;"",$B1459&lt;=$C1459),INDEX(Szabalyok!$C:$C,$N1459),"")</f>
        <v/>
      </c>
      <c r="P1459">
        <f t="shared" si="206"/>
        <v>0</v>
      </c>
    </row>
    <row r="1460" spans="1:16" x14ac:dyDescent="0.35">
      <c r="A1460">
        <f t="shared" si="205"/>
        <v>0</v>
      </c>
      <c r="B1460" s="4" t="str">
        <f>IF($M1460&gt;300,"",IF(OR(INDEX(Bemenet!$E$2:$E$301,$M1460)="",INDEX(Bemenet!$F$2:$F$301,$M1460)=""),"",MAX(INDEX(Bemenet!$E$2:$E$301,$M1460),INDEX(Szabalyok!$A:$A,$N1460))))</f>
        <v/>
      </c>
      <c r="C1460" s="4" t="str">
        <f>IF($B1460="","",MIN(INDEX(Bemenet!$F$2:$F$301,$M1460),INDEX(Szabalyok!$B:$B,$N1460)))</f>
        <v/>
      </c>
      <c r="D1460" s="5" t="str">
        <f>IF(AND($B1460&lt;&gt;"",$C1460&lt;&gt;"",$B1460&lt;=$C1460),INDEX(Bemenet!$G$2:$G$301,$M1460),"")</f>
        <v/>
      </c>
      <c r="E1460" s="6" t="str">
        <f>IF(AND($B1460&lt;&gt;"",$C1460&lt;&gt;"",$B1460&lt;=$C1460),INDEX(Bemenet!$D$2:$D$301,$M1460),"")</f>
        <v/>
      </c>
      <c r="F1460" s="5" t="str">
        <f t="shared" si="198"/>
        <v/>
      </c>
      <c r="G1460" s="5" t="str">
        <f t="shared" si="199"/>
        <v/>
      </c>
      <c r="H1460" s="9" t="str">
        <f t="shared" si="200"/>
        <v/>
      </c>
      <c r="I1460" s="5" t="str">
        <f t="shared" si="201"/>
        <v/>
      </c>
      <c r="J1460" s="5" t="str">
        <f>IF(OR($L1460="",NOT(COUNTIFS($L$2:$L1460,$L1460)=1)),"",SUMIFS($G:$G,$L:$L,$L1460))</f>
        <v/>
      </c>
      <c r="K1460" s="5" t="str">
        <f>IF(OR($L1460="",NOT(COUNTIFS($L$2:$L1460,$L1460)=1)),"",SUMIFS($I:$I,$L:$L,$L1460))</f>
        <v/>
      </c>
      <c r="L1460" s="6" t="str">
        <f t="shared" si="202"/>
        <v/>
      </c>
      <c r="M1460" s="6">
        <f t="shared" si="203"/>
        <v>59</v>
      </c>
      <c r="N1460" s="6">
        <f t="shared" si="204"/>
        <v>10</v>
      </c>
      <c r="O1460" s="9" t="str">
        <f>IF(AND($B1460&lt;&gt;"",$C1460&lt;&gt;"",$B1460&lt;=$C1460),INDEX(Szabalyok!$C:$C,$N1460),"")</f>
        <v/>
      </c>
      <c r="P1460">
        <f t="shared" si="206"/>
        <v>0</v>
      </c>
    </row>
    <row r="1461" spans="1:16" x14ac:dyDescent="0.35">
      <c r="A1461">
        <f t="shared" si="205"/>
        <v>0</v>
      </c>
      <c r="B1461" s="4" t="str">
        <f>IF($M1461&gt;300,"",IF(OR(INDEX(Bemenet!$E$2:$E$301,$M1461)="",INDEX(Bemenet!$F$2:$F$301,$M1461)=""),"",MAX(INDEX(Bemenet!$E$2:$E$301,$M1461),INDEX(Szabalyok!$A:$A,$N1461))))</f>
        <v/>
      </c>
      <c r="C1461" s="4" t="str">
        <f>IF($B1461="","",MIN(INDEX(Bemenet!$F$2:$F$301,$M1461),INDEX(Szabalyok!$B:$B,$N1461)))</f>
        <v/>
      </c>
      <c r="D1461" s="5" t="str">
        <f>IF(AND($B1461&lt;&gt;"",$C1461&lt;&gt;"",$B1461&lt;=$C1461),INDEX(Bemenet!$G$2:$G$301,$M1461),"")</f>
        <v/>
      </c>
      <c r="E1461" s="6" t="str">
        <f>IF(AND($B1461&lt;&gt;"",$C1461&lt;&gt;"",$B1461&lt;=$C1461),INDEX(Bemenet!$D$2:$D$301,$M1461),"")</f>
        <v/>
      </c>
      <c r="F1461" s="5" t="str">
        <f t="shared" si="198"/>
        <v/>
      </c>
      <c r="G1461" s="5" t="str">
        <f t="shared" si="199"/>
        <v/>
      </c>
      <c r="H1461" s="9" t="str">
        <f t="shared" si="200"/>
        <v/>
      </c>
      <c r="I1461" s="5" t="str">
        <f t="shared" si="201"/>
        <v/>
      </c>
      <c r="J1461" s="5" t="str">
        <f>IF(OR($L1461="",NOT(COUNTIFS($L$2:$L1461,$L1461)=1)),"",SUMIFS($G:$G,$L:$L,$L1461))</f>
        <v/>
      </c>
      <c r="K1461" s="5" t="str">
        <f>IF(OR($L1461="",NOT(COUNTIFS($L$2:$L1461,$L1461)=1)),"",SUMIFS($I:$I,$L:$L,$L1461))</f>
        <v/>
      </c>
      <c r="L1461" s="6" t="str">
        <f t="shared" si="202"/>
        <v/>
      </c>
      <c r="M1461" s="6">
        <f t="shared" si="203"/>
        <v>59</v>
      </c>
      <c r="N1461" s="6">
        <f t="shared" si="204"/>
        <v>11</v>
      </c>
      <c r="O1461" s="9" t="str">
        <f>IF(AND($B1461&lt;&gt;"",$C1461&lt;&gt;"",$B1461&lt;=$C1461),INDEX(Szabalyok!$C:$C,$N1461),"")</f>
        <v/>
      </c>
      <c r="P1461">
        <f t="shared" si="206"/>
        <v>0</v>
      </c>
    </row>
    <row r="1462" spans="1:16" x14ac:dyDescent="0.35">
      <c r="A1462">
        <f t="shared" si="205"/>
        <v>0</v>
      </c>
      <c r="B1462" s="4" t="str">
        <f>IF($M1462&gt;300,"",IF(OR(INDEX(Bemenet!$E$2:$E$301,$M1462)="",INDEX(Bemenet!$F$2:$F$301,$M1462)=""),"",MAX(INDEX(Bemenet!$E$2:$E$301,$M1462),INDEX(Szabalyok!$A:$A,$N1462))))</f>
        <v/>
      </c>
      <c r="C1462" s="4" t="str">
        <f>IF($B1462="","",MIN(INDEX(Bemenet!$F$2:$F$301,$M1462),INDEX(Szabalyok!$B:$B,$N1462)))</f>
        <v/>
      </c>
      <c r="D1462" s="5" t="str">
        <f>IF(AND($B1462&lt;&gt;"",$C1462&lt;&gt;"",$B1462&lt;=$C1462),INDEX(Bemenet!$G$2:$G$301,$M1462),"")</f>
        <v/>
      </c>
      <c r="E1462" s="6" t="str">
        <f>IF(AND($B1462&lt;&gt;"",$C1462&lt;&gt;"",$B1462&lt;=$C1462),INDEX(Bemenet!$D$2:$D$301,$M1462),"")</f>
        <v/>
      </c>
      <c r="F1462" s="5" t="str">
        <f t="shared" si="198"/>
        <v/>
      </c>
      <c r="G1462" s="5" t="str">
        <f t="shared" si="199"/>
        <v/>
      </c>
      <c r="H1462" s="9" t="str">
        <f t="shared" si="200"/>
        <v/>
      </c>
      <c r="I1462" s="5" t="str">
        <f t="shared" si="201"/>
        <v/>
      </c>
      <c r="J1462" s="5" t="str">
        <f>IF(OR($L1462="",NOT(COUNTIFS($L$2:$L1462,$L1462)=1)),"",SUMIFS($G:$G,$L:$L,$L1462))</f>
        <v/>
      </c>
      <c r="K1462" s="5" t="str">
        <f>IF(OR($L1462="",NOT(COUNTIFS($L$2:$L1462,$L1462)=1)),"",SUMIFS($I:$I,$L:$L,$L1462))</f>
        <v/>
      </c>
      <c r="L1462" s="6" t="str">
        <f t="shared" si="202"/>
        <v/>
      </c>
      <c r="M1462" s="6">
        <f t="shared" si="203"/>
        <v>59</v>
      </c>
      <c r="N1462" s="6">
        <f t="shared" si="204"/>
        <v>12</v>
      </c>
      <c r="O1462" s="9" t="str">
        <f>IF(AND($B1462&lt;&gt;"",$C1462&lt;&gt;"",$B1462&lt;=$C1462),INDEX(Szabalyok!$C:$C,$N1462),"")</f>
        <v/>
      </c>
      <c r="P1462">
        <f t="shared" si="206"/>
        <v>0</v>
      </c>
    </row>
    <row r="1463" spans="1:16" x14ac:dyDescent="0.35">
      <c r="A1463">
        <f t="shared" si="205"/>
        <v>0</v>
      </c>
      <c r="B1463" s="4" t="str">
        <f>IF($M1463&gt;300,"",IF(OR(INDEX(Bemenet!$E$2:$E$301,$M1463)="",INDEX(Bemenet!$F$2:$F$301,$M1463)=""),"",MAX(INDEX(Bemenet!$E$2:$E$301,$M1463),INDEX(Szabalyok!$A:$A,$N1463))))</f>
        <v/>
      </c>
      <c r="C1463" s="4" t="str">
        <f>IF($B1463="","",MIN(INDEX(Bemenet!$F$2:$F$301,$M1463),INDEX(Szabalyok!$B:$B,$N1463)))</f>
        <v/>
      </c>
      <c r="D1463" s="5" t="str">
        <f>IF(AND($B1463&lt;&gt;"",$C1463&lt;&gt;"",$B1463&lt;=$C1463),INDEX(Bemenet!$G$2:$G$301,$M1463),"")</f>
        <v/>
      </c>
      <c r="E1463" s="6" t="str">
        <f>IF(AND($B1463&lt;&gt;"",$C1463&lt;&gt;"",$B1463&lt;=$C1463),INDEX(Bemenet!$D$2:$D$301,$M1463),"")</f>
        <v/>
      </c>
      <c r="F1463" s="5" t="str">
        <f t="shared" si="198"/>
        <v/>
      </c>
      <c r="G1463" s="5" t="str">
        <f t="shared" si="199"/>
        <v/>
      </c>
      <c r="H1463" s="9" t="str">
        <f t="shared" si="200"/>
        <v/>
      </c>
      <c r="I1463" s="5" t="str">
        <f t="shared" si="201"/>
        <v/>
      </c>
      <c r="J1463" s="5" t="str">
        <f>IF(OR($L1463="",NOT(COUNTIFS($L$2:$L1463,$L1463)=1)),"",SUMIFS($G:$G,$L:$L,$L1463))</f>
        <v/>
      </c>
      <c r="K1463" s="5" t="str">
        <f>IF(OR($L1463="",NOT(COUNTIFS($L$2:$L1463,$L1463)=1)),"",SUMIFS($I:$I,$L:$L,$L1463))</f>
        <v/>
      </c>
      <c r="L1463" s="6" t="str">
        <f t="shared" si="202"/>
        <v/>
      </c>
      <c r="M1463" s="6">
        <f t="shared" si="203"/>
        <v>59</v>
      </c>
      <c r="N1463" s="6">
        <f t="shared" si="204"/>
        <v>13</v>
      </c>
      <c r="O1463" s="9" t="str">
        <f>IF(AND($B1463&lt;&gt;"",$C1463&lt;&gt;"",$B1463&lt;=$C1463),INDEX(Szabalyok!$C:$C,$N1463),"")</f>
        <v/>
      </c>
      <c r="P1463">
        <f t="shared" si="206"/>
        <v>0</v>
      </c>
    </row>
    <row r="1464" spans="1:16" x14ac:dyDescent="0.35">
      <c r="A1464">
        <f t="shared" si="205"/>
        <v>0</v>
      </c>
      <c r="B1464" s="4" t="str">
        <f>IF($M1464&gt;300,"",IF(OR(INDEX(Bemenet!$E$2:$E$301,$M1464)="",INDEX(Bemenet!$F$2:$F$301,$M1464)=""),"",MAX(INDEX(Bemenet!$E$2:$E$301,$M1464),INDEX(Szabalyok!$A:$A,$N1464))))</f>
        <v/>
      </c>
      <c r="C1464" s="4" t="str">
        <f>IF($B1464="","",MIN(INDEX(Bemenet!$F$2:$F$301,$M1464),INDEX(Szabalyok!$B:$B,$N1464)))</f>
        <v/>
      </c>
      <c r="D1464" s="5" t="str">
        <f>IF(AND($B1464&lt;&gt;"",$C1464&lt;&gt;"",$B1464&lt;=$C1464),INDEX(Bemenet!$G$2:$G$301,$M1464),"")</f>
        <v/>
      </c>
      <c r="E1464" s="6" t="str">
        <f>IF(AND($B1464&lt;&gt;"",$C1464&lt;&gt;"",$B1464&lt;=$C1464),INDEX(Bemenet!$D$2:$D$301,$M1464),"")</f>
        <v/>
      </c>
      <c r="F1464" s="5" t="str">
        <f t="shared" si="198"/>
        <v/>
      </c>
      <c r="G1464" s="5" t="str">
        <f t="shared" si="199"/>
        <v/>
      </c>
      <c r="H1464" s="9" t="str">
        <f t="shared" si="200"/>
        <v/>
      </c>
      <c r="I1464" s="5" t="str">
        <f t="shared" si="201"/>
        <v/>
      </c>
      <c r="J1464" s="5" t="str">
        <f>IF(OR($L1464="",NOT(COUNTIFS($L$2:$L1464,$L1464)=1)),"",SUMIFS($G:$G,$L:$L,$L1464))</f>
        <v/>
      </c>
      <c r="K1464" s="5" t="str">
        <f>IF(OR($L1464="",NOT(COUNTIFS($L$2:$L1464,$L1464)=1)),"",SUMIFS($I:$I,$L:$L,$L1464))</f>
        <v/>
      </c>
      <c r="L1464" s="6" t="str">
        <f t="shared" si="202"/>
        <v/>
      </c>
      <c r="M1464" s="6">
        <f t="shared" si="203"/>
        <v>59</v>
      </c>
      <c r="N1464" s="6">
        <f t="shared" si="204"/>
        <v>14</v>
      </c>
      <c r="O1464" s="9" t="str">
        <f>IF(AND($B1464&lt;&gt;"",$C1464&lt;&gt;"",$B1464&lt;=$C1464),INDEX(Szabalyok!$C:$C,$N1464),"")</f>
        <v/>
      </c>
      <c r="P1464">
        <f t="shared" si="206"/>
        <v>0</v>
      </c>
    </row>
    <row r="1465" spans="1:16" x14ac:dyDescent="0.35">
      <c r="A1465">
        <f t="shared" si="205"/>
        <v>0</v>
      </c>
      <c r="B1465" s="4" t="str">
        <f>IF($M1465&gt;300,"",IF(OR(INDEX(Bemenet!$E$2:$E$301,$M1465)="",INDEX(Bemenet!$F$2:$F$301,$M1465)=""),"",MAX(INDEX(Bemenet!$E$2:$E$301,$M1465),INDEX(Szabalyok!$A:$A,$N1465))))</f>
        <v/>
      </c>
      <c r="C1465" s="4" t="str">
        <f>IF($B1465="","",MIN(INDEX(Bemenet!$F$2:$F$301,$M1465),INDEX(Szabalyok!$B:$B,$N1465)))</f>
        <v/>
      </c>
      <c r="D1465" s="5" t="str">
        <f>IF(AND($B1465&lt;&gt;"",$C1465&lt;&gt;"",$B1465&lt;=$C1465),INDEX(Bemenet!$G$2:$G$301,$M1465),"")</f>
        <v/>
      </c>
      <c r="E1465" s="6" t="str">
        <f>IF(AND($B1465&lt;&gt;"",$C1465&lt;&gt;"",$B1465&lt;=$C1465),INDEX(Bemenet!$D$2:$D$301,$M1465),"")</f>
        <v/>
      </c>
      <c r="F1465" s="5" t="str">
        <f t="shared" si="198"/>
        <v/>
      </c>
      <c r="G1465" s="5" t="str">
        <f t="shared" si="199"/>
        <v/>
      </c>
      <c r="H1465" s="9" t="str">
        <f t="shared" si="200"/>
        <v/>
      </c>
      <c r="I1465" s="5" t="str">
        <f t="shared" si="201"/>
        <v/>
      </c>
      <c r="J1465" s="5" t="str">
        <f>IF(OR($L1465="",NOT(COUNTIFS($L$2:$L1465,$L1465)=1)),"",SUMIFS($G:$G,$L:$L,$L1465))</f>
        <v/>
      </c>
      <c r="K1465" s="5" t="str">
        <f>IF(OR($L1465="",NOT(COUNTIFS($L$2:$L1465,$L1465)=1)),"",SUMIFS($I:$I,$L:$L,$L1465))</f>
        <v/>
      </c>
      <c r="L1465" s="6" t="str">
        <f t="shared" si="202"/>
        <v/>
      </c>
      <c r="M1465" s="6">
        <f t="shared" si="203"/>
        <v>59</v>
      </c>
      <c r="N1465" s="6">
        <f t="shared" si="204"/>
        <v>15</v>
      </c>
      <c r="O1465" s="9" t="str">
        <f>IF(AND($B1465&lt;&gt;"",$C1465&lt;&gt;"",$B1465&lt;=$C1465),INDEX(Szabalyok!$C:$C,$N1465),"")</f>
        <v/>
      </c>
      <c r="P1465">
        <f t="shared" si="206"/>
        <v>0</v>
      </c>
    </row>
    <row r="1466" spans="1:16" x14ac:dyDescent="0.35">
      <c r="A1466">
        <f t="shared" si="205"/>
        <v>0</v>
      </c>
      <c r="B1466" s="4" t="str">
        <f>IF($M1466&gt;300,"",IF(OR(INDEX(Bemenet!$E$2:$E$301,$M1466)="",INDEX(Bemenet!$F$2:$F$301,$M1466)=""),"",MAX(INDEX(Bemenet!$E$2:$E$301,$M1466),INDEX(Szabalyok!$A:$A,$N1466))))</f>
        <v/>
      </c>
      <c r="C1466" s="4" t="str">
        <f>IF($B1466="","",MIN(INDEX(Bemenet!$F$2:$F$301,$M1466),INDEX(Szabalyok!$B:$B,$N1466)))</f>
        <v/>
      </c>
      <c r="D1466" s="5" t="str">
        <f>IF(AND($B1466&lt;&gt;"",$C1466&lt;&gt;"",$B1466&lt;=$C1466),INDEX(Bemenet!$G$2:$G$301,$M1466),"")</f>
        <v/>
      </c>
      <c r="E1466" s="6" t="str">
        <f>IF(AND($B1466&lt;&gt;"",$C1466&lt;&gt;"",$B1466&lt;=$C1466),INDEX(Bemenet!$D$2:$D$301,$M1466),"")</f>
        <v/>
      </c>
      <c r="F1466" s="5" t="str">
        <f t="shared" si="198"/>
        <v/>
      </c>
      <c r="G1466" s="5" t="str">
        <f t="shared" si="199"/>
        <v/>
      </c>
      <c r="H1466" s="9" t="str">
        <f t="shared" si="200"/>
        <v/>
      </c>
      <c r="I1466" s="5" t="str">
        <f t="shared" si="201"/>
        <v/>
      </c>
      <c r="J1466" s="5" t="str">
        <f>IF(OR($L1466="",NOT(COUNTIFS($L$2:$L1466,$L1466)=1)),"",SUMIFS($G:$G,$L:$L,$L1466))</f>
        <v/>
      </c>
      <c r="K1466" s="5" t="str">
        <f>IF(OR($L1466="",NOT(COUNTIFS($L$2:$L1466,$L1466)=1)),"",SUMIFS($I:$I,$L:$L,$L1466))</f>
        <v/>
      </c>
      <c r="L1466" s="6" t="str">
        <f t="shared" si="202"/>
        <v/>
      </c>
      <c r="M1466" s="6">
        <f t="shared" si="203"/>
        <v>59</v>
      </c>
      <c r="N1466" s="6">
        <f t="shared" si="204"/>
        <v>16</v>
      </c>
      <c r="O1466" s="9" t="str">
        <f>IF(AND($B1466&lt;&gt;"",$C1466&lt;&gt;"",$B1466&lt;=$C1466),INDEX(Szabalyok!$C:$C,$N1466),"")</f>
        <v/>
      </c>
      <c r="P1466">
        <f t="shared" si="206"/>
        <v>0</v>
      </c>
    </row>
    <row r="1467" spans="1:16" x14ac:dyDescent="0.35">
      <c r="A1467">
        <f t="shared" si="205"/>
        <v>0</v>
      </c>
      <c r="B1467" s="4" t="str">
        <f>IF($M1467&gt;300,"",IF(OR(INDEX(Bemenet!$E$2:$E$301,$M1467)="",INDEX(Bemenet!$F$2:$F$301,$M1467)=""),"",MAX(INDEX(Bemenet!$E$2:$E$301,$M1467),INDEX(Szabalyok!$A:$A,$N1467))))</f>
        <v/>
      </c>
      <c r="C1467" s="4" t="str">
        <f>IF($B1467="","",MIN(INDEX(Bemenet!$F$2:$F$301,$M1467),INDEX(Szabalyok!$B:$B,$N1467)))</f>
        <v/>
      </c>
      <c r="D1467" s="5" t="str">
        <f>IF(AND($B1467&lt;&gt;"",$C1467&lt;&gt;"",$B1467&lt;=$C1467),INDEX(Bemenet!$G$2:$G$301,$M1467),"")</f>
        <v/>
      </c>
      <c r="E1467" s="6" t="str">
        <f>IF(AND($B1467&lt;&gt;"",$C1467&lt;&gt;"",$B1467&lt;=$C1467),INDEX(Bemenet!$D$2:$D$301,$M1467),"")</f>
        <v/>
      </c>
      <c r="F1467" s="5" t="str">
        <f t="shared" si="198"/>
        <v/>
      </c>
      <c r="G1467" s="5" t="str">
        <f t="shared" si="199"/>
        <v/>
      </c>
      <c r="H1467" s="9" t="str">
        <f t="shared" si="200"/>
        <v/>
      </c>
      <c r="I1467" s="5" t="str">
        <f t="shared" si="201"/>
        <v/>
      </c>
      <c r="J1467" s="5" t="str">
        <f>IF(OR($L1467="",NOT(COUNTIFS($L$2:$L1467,$L1467)=1)),"",SUMIFS($G:$G,$L:$L,$L1467))</f>
        <v/>
      </c>
      <c r="K1467" s="5" t="str">
        <f>IF(OR($L1467="",NOT(COUNTIFS($L$2:$L1467,$L1467)=1)),"",SUMIFS($I:$I,$L:$L,$L1467))</f>
        <v/>
      </c>
      <c r="L1467" s="6" t="str">
        <f t="shared" si="202"/>
        <v/>
      </c>
      <c r="M1467" s="6">
        <f t="shared" si="203"/>
        <v>59</v>
      </c>
      <c r="N1467" s="6">
        <f t="shared" si="204"/>
        <v>17</v>
      </c>
      <c r="O1467" s="9" t="str">
        <f>IF(AND($B1467&lt;&gt;"",$C1467&lt;&gt;"",$B1467&lt;=$C1467),INDEX(Szabalyok!$C:$C,$N1467),"")</f>
        <v/>
      </c>
      <c r="P1467">
        <f t="shared" si="206"/>
        <v>0</v>
      </c>
    </row>
    <row r="1468" spans="1:16" x14ac:dyDescent="0.35">
      <c r="A1468">
        <f t="shared" si="205"/>
        <v>0</v>
      </c>
      <c r="B1468" s="4" t="str">
        <f>IF($M1468&gt;300,"",IF(OR(INDEX(Bemenet!$E$2:$E$301,$M1468)="",INDEX(Bemenet!$F$2:$F$301,$M1468)=""),"",MAX(INDEX(Bemenet!$E$2:$E$301,$M1468),INDEX(Szabalyok!$A:$A,$N1468))))</f>
        <v/>
      </c>
      <c r="C1468" s="4" t="str">
        <f>IF($B1468="","",MIN(INDEX(Bemenet!$F$2:$F$301,$M1468),INDEX(Szabalyok!$B:$B,$N1468)))</f>
        <v/>
      </c>
      <c r="D1468" s="5" t="str">
        <f>IF(AND($B1468&lt;&gt;"",$C1468&lt;&gt;"",$B1468&lt;=$C1468),INDEX(Bemenet!$G$2:$G$301,$M1468),"")</f>
        <v/>
      </c>
      <c r="E1468" s="6" t="str">
        <f>IF(AND($B1468&lt;&gt;"",$C1468&lt;&gt;"",$B1468&lt;=$C1468),INDEX(Bemenet!$D$2:$D$301,$M1468),"")</f>
        <v/>
      </c>
      <c r="F1468" s="5" t="str">
        <f t="shared" si="198"/>
        <v/>
      </c>
      <c r="G1468" s="5" t="str">
        <f t="shared" si="199"/>
        <v/>
      </c>
      <c r="H1468" s="9" t="str">
        <f t="shared" si="200"/>
        <v/>
      </c>
      <c r="I1468" s="5" t="str">
        <f t="shared" si="201"/>
        <v/>
      </c>
      <c r="J1468" s="5" t="str">
        <f>IF(OR($L1468="",NOT(COUNTIFS($L$2:$L1468,$L1468)=1)),"",SUMIFS($G:$G,$L:$L,$L1468))</f>
        <v/>
      </c>
      <c r="K1468" s="5" t="str">
        <f>IF(OR($L1468="",NOT(COUNTIFS($L$2:$L1468,$L1468)=1)),"",SUMIFS($I:$I,$L:$L,$L1468))</f>
        <v/>
      </c>
      <c r="L1468" s="6" t="str">
        <f t="shared" si="202"/>
        <v/>
      </c>
      <c r="M1468" s="6">
        <f t="shared" si="203"/>
        <v>59</v>
      </c>
      <c r="N1468" s="6">
        <f t="shared" si="204"/>
        <v>18</v>
      </c>
      <c r="O1468" s="9" t="str">
        <f>IF(AND($B1468&lt;&gt;"",$C1468&lt;&gt;"",$B1468&lt;=$C1468),INDEX(Szabalyok!$C:$C,$N1468),"")</f>
        <v/>
      </c>
      <c r="P1468">
        <f t="shared" si="206"/>
        <v>0</v>
      </c>
    </row>
    <row r="1469" spans="1:16" x14ac:dyDescent="0.35">
      <c r="A1469">
        <f t="shared" si="205"/>
        <v>0</v>
      </c>
      <c r="B1469" s="4" t="str">
        <f>IF($M1469&gt;300,"",IF(OR(INDEX(Bemenet!$E$2:$E$301,$M1469)="",INDEX(Bemenet!$F$2:$F$301,$M1469)=""),"",MAX(INDEX(Bemenet!$E$2:$E$301,$M1469),INDEX(Szabalyok!$A:$A,$N1469))))</f>
        <v/>
      </c>
      <c r="C1469" s="4" t="str">
        <f>IF($B1469="","",MIN(INDEX(Bemenet!$F$2:$F$301,$M1469),INDEX(Szabalyok!$B:$B,$N1469)))</f>
        <v/>
      </c>
      <c r="D1469" s="5" t="str">
        <f>IF(AND($B1469&lt;&gt;"",$C1469&lt;&gt;"",$B1469&lt;=$C1469),INDEX(Bemenet!$G$2:$G$301,$M1469),"")</f>
        <v/>
      </c>
      <c r="E1469" s="6" t="str">
        <f>IF(AND($B1469&lt;&gt;"",$C1469&lt;&gt;"",$B1469&lt;=$C1469),INDEX(Bemenet!$D$2:$D$301,$M1469),"")</f>
        <v/>
      </c>
      <c r="F1469" s="5" t="str">
        <f t="shared" si="198"/>
        <v/>
      </c>
      <c r="G1469" s="5" t="str">
        <f t="shared" si="199"/>
        <v/>
      </c>
      <c r="H1469" s="9" t="str">
        <f t="shared" si="200"/>
        <v/>
      </c>
      <c r="I1469" s="5" t="str">
        <f t="shared" si="201"/>
        <v/>
      </c>
      <c r="J1469" s="5" t="str">
        <f>IF(OR($L1469="",NOT(COUNTIFS($L$2:$L1469,$L1469)=1)),"",SUMIFS($G:$G,$L:$L,$L1469))</f>
        <v/>
      </c>
      <c r="K1469" s="5" t="str">
        <f>IF(OR($L1469="",NOT(COUNTIFS($L$2:$L1469,$L1469)=1)),"",SUMIFS($I:$I,$L:$L,$L1469))</f>
        <v/>
      </c>
      <c r="L1469" s="6" t="str">
        <f t="shared" si="202"/>
        <v/>
      </c>
      <c r="M1469" s="6">
        <f t="shared" si="203"/>
        <v>59</v>
      </c>
      <c r="N1469" s="6">
        <f t="shared" si="204"/>
        <v>19</v>
      </c>
      <c r="O1469" s="9" t="str">
        <f>IF(AND($B1469&lt;&gt;"",$C1469&lt;&gt;"",$B1469&lt;=$C1469),INDEX(Szabalyok!$C:$C,$N1469),"")</f>
        <v/>
      </c>
      <c r="P1469">
        <f t="shared" si="206"/>
        <v>0</v>
      </c>
    </row>
    <row r="1470" spans="1:16" x14ac:dyDescent="0.35">
      <c r="A1470">
        <f t="shared" si="205"/>
        <v>0</v>
      </c>
      <c r="B1470" s="4" t="str">
        <f>IF($M1470&gt;300,"",IF(OR(INDEX(Bemenet!$E$2:$E$301,$M1470)="",INDEX(Bemenet!$F$2:$F$301,$M1470)=""),"",MAX(INDEX(Bemenet!$E$2:$E$301,$M1470),INDEX(Szabalyok!$A:$A,$N1470))))</f>
        <v/>
      </c>
      <c r="C1470" s="4" t="str">
        <f>IF($B1470="","",MIN(INDEX(Bemenet!$F$2:$F$301,$M1470),INDEX(Szabalyok!$B:$B,$N1470)))</f>
        <v/>
      </c>
      <c r="D1470" s="5" t="str">
        <f>IF(AND($B1470&lt;&gt;"",$C1470&lt;&gt;"",$B1470&lt;=$C1470),INDEX(Bemenet!$G$2:$G$301,$M1470),"")</f>
        <v/>
      </c>
      <c r="E1470" s="6" t="str">
        <f>IF(AND($B1470&lt;&gt;"",$C1470&lt;&gt;"",$B1470&lt;=$C1470),INDEX(Bemenet!$D$2:$D$301,$M1470),"")</f>
        <v/>
      </c>
      <c r="F1470" s="5" t="str">
        <f t="shared" si="198"/>
        <v/>
      </c>
      <c r="G1470" s="5" t="str">
        <f t="shared" si="199"/>
        <v/>
      </c>
      <c r="H1470" s="9" t="str">
        <f t="shared" si="200"/>
        <v/>
      </c>
      <c r="I1470" s="5" t="str">
        <f t="shared" si="201"/>
        <v/>
      </c>
      <c r="J1470" s="5" t="str">
        <f>IF(OR($L1470="",NOT(COUNTIFS($L$2:$L1470,$L1470)=1)),"",SUMIFS($G:$G,$L:$L,$L1470))</f>
        <v/>
      </c>
      <c r="K1470" s="5" t="str">
        <f>IF(OR($L1470="",NOT(COUNTIFS($L$2:$L1470,$L1470)=1)),"",SUMIFS($I:$I,$L:$L,$L1470))</f>
        <v/>
      </c>
      <c r="L1470" s="6" t="str">
        <f t="shared" si="202"/>
        <v/>
      </c>
      <c r="M1470" s="6">
        <f t="shared" si="203"/>
        <v>59</v>
      </c>
      <c r="N1470" s="6">
        <f t="shared" si="204"/>
        <v>20</v>
      </c>
      <c r="O1470" s="9" t="str">
        <f>IF(AND($B1470&lt;&gt;"",$C1470&lt;&gt;"",$B1470&lt;=$C1470),INDEX(Szabalyok!$C:$C,$N1470),"")</f>
        <v/>
      </c>
      <c r="P1470">
        <f t="shared" si="206"/>
        <v>0</v>
      </c>
    </row>
    <row r="1471" spans="1:16" x14ac:dyDescent="0.35">
      <c r="A1471">
        <f t="shared" si="205"/>
        <v>0</v>
      </c>
      <c r="B1471" s="4" t="str">
        <f>IF($M1471&gt;300,"",IF(OR(INDEX(Bemenet!$E$2:$E$301,$M1471)="",INDEX(Bemenet!$F$2:$F$301,$M1471)=""),"",MAX(INDEX(Bemenet!$E$2:$E$301,$M1471),INDEX(Szabalyok!$A:$A,$N1471))))</f>
        <v/>
      </c>
      <c r="C1471" s="4" t="str">
        <f>IF($B1471="","",MIN(INDEX(Bemenet!$F$2:$F$301,$M1471),INDEX(Szabalyok!$B:$B,$N1471)))</f>
        <v/>
      </c>
      <c r="D1471" s="5" t="str">
        <f>IF(AND($B1471&lt;&gt;"",$C1471&lt;&gt;"",$B1471&lt;=$C1471),INDEX(Bemenet!$G$2:$G$301,$M1471),"")</f>
        <v/>
      </c>
      <c r="E1471" s="6" t="str">
        <f>IF(AND($B1471&lt;&gt;"",$C1471&lt;&gt;"",$B1471&lt;=$C1471),INDEX(Bemenet!$D$2:$D$301,$M1471),"")</f>
        <v/>
      </c>
      <c r="F1471" s="5" t="str">
        <f t="shared" si="198"/>
        <v/>
      </c>
      <c r="G1471" s="5" t="str">
        <f t="shared" si="199"/>
        <v/>
      </c>
      <c r="H1471" s="9" t="str">
        <f t="shared" si="200"/>
        <v/>
      </c>
      <c r="I1471" s="5" t="str">
        <f t="shared" si="201"/>
        <v/>
      </c>
      <c r="J1471" s="5" t="str">
        <f>IF(OR($L1471="",NOT(COUNTIFS($L$2:$L1471,$L1471)=1)),"",SUMIFS($G:$G,$L:$L,$L1471))</f>
        <v/>
      </c>
      <c r="K1471" s="5" t="str">
        <f>IF(OR($L1471="",NOT(COUNTIFS($L$2:$L1471,$L1471)=1)),"",SUMIFS($I:$I,$L:$L,$L1471))</f>
        <v/>
      </c>
      <c r="L1471" s="6" t="str">
        <f t="shared" si="202"/>
        <v/>
      </c>
      <c r="M1471" s="6">
        <f t="shared" si="203"/>
        <v>59</v>
      </c>
      <c r="N1471" s="6">
        <f t="shared" si="204"/>
        <v>21</v>
      </c>
      <c r="O1471" s="9" t="str">
        <f>IF(AND($B1471&lt;&gt;"",$C1471&lt;&gt;"",$B1471&lt;=$C1471),INDEX(Szabalyok!$C:$C,$N1471),"")</f>
        <v/>
      </c>
      <c r="P1471">
        <f t="shared" si="206"/>
        <v>0</v>
      </c>
    </row>
    <row r="1472" spans="1:16" x14ac:dyDescent="0.35">
      <c r="A1472">
        <f t="shared" si="205"/>
        <v>0</v>
      </c>
      <c r="B1472" s="4" t="str">
        <f>IF($M1472&gt;300,"",IF(OR(INDEX(Bemenet!$E$2:$E$301,$M1472)="",INDEX(Bemenet!$F$2:$F$301,$M1472)=""),"",MAX(INDEX(Bemenet!$E$2:$E$301,$M1472),INDEX(Szabalyok!$A:$A,$N1472))))</f>
        <v/>
      </c>
      <c r="C1472" s="4" t="str">
        <f>IF($B1472="","",MIN(INDEX(Bemenet!$F$2:$F$301,$M1472),INDEX(Szabalyok!$B:$B,$N1472)))</f>
        <v/>
      </c>
      <c r="D1472" s="5" t="str">
        <f>IF(AND($B1472&lt;&gt;"",$C1472&lt;&gt;"",$B1472&lt;=$C1472),INDEX(Bemenet!$G$2:$G$301,$M1472),"")</f>
        <v/>
      </c>
      <c r="E1472" s="6" t="str">
        <f>IF(AND($B1472&lt;&gt;"",$C1472&lt;&gt;"",$B1472&lt;=$C1472),INDEX(Bemenet!$D$2:$D$301,$M1472),"")</f>
        <v/>
      </c>
      <c r="F1472" s="5" t="str">
        <f t="shared" si="198"/>
        <v/>
      </c>
      <c r="G1472" s="5" t="str">
        <f t="shared" si="199"/>
        <v/>
      </c>
      <c r="H1472" s="9" t="str">
        <f t="shared" si="200"/>
        <v/>
      </c>
      <c r="I1472" s="5" t="str">
        <f t="shared" si="201"/>
        <v/>
      </c>
      <c r="J1472" s="5" t="str">
        <f>IF(OR($L1472="",NOT(COUNTIFS($L$2:$L1472,$L1472)=1)),"",SUMIFS($G:$G,$L:$L,$L1472))</f>
        <v/>
      </c>
      <c r="K1472" s="5" t="str">
        <f>IF(OR($L1472="",NOT(COUNTIFS($L$2:$L1472,$L1472)=1)),"",SUMIFS($I:$I,$L:$L,$L1472))</f>
        <v/>
      </c>
      <c r="L1472" s="6" t="str">
        <f t="shared" si="202"/>
        <v/>
      </c>
      <c r="M1472" s="6">
        <f t="shared" si="203"/>
        <v>59</v>
      </c>
      <c r="N1472" s="6">
        <f t="shared" si="204"/>
        <v>22</v>
      </c>
      <c r="O1472" s="9" t="str">
        <f>IF(AND($B1472&lt;&gt;"",$C1472&lt;&gt;"",$B1472&lt;=$C1472),INDEX(Szabalyok!$C:$C,$N1472),"")</f>
        <v/>
      </c>
      <c r="P1472">
        <f t="shared" si="206"/>
        <v>0</v>
      </c>
    </row>
    <row r="1473" spans="1:16" x14ac:dyDescent="0.35">
      <c r="A1473">
        <f t="shared" si="205"/>
        <v>0</v>
      </c>
      <c r="B1473" s="4" t="str">
        <f>IF($M1473&gt;300,"",IF(OR(INDEX(Bemenet!$E$2:$E$301,$M1473)="",INDEX(Bemenet!$F$2:$F$301,$M1473)=""),"",MAX(INDEX(Bemenet!$E$2:$E$301,$M1473),INDEX(Szabalyok!$A:$A,$N1473))))</f>
        <v/>
      </c>
      <c r="C1473" s="4" t="str">
        <f>IF($B1473="","",MIN(INDEX(Bemenet!$F$2:$F$301,$M1473),INDEX(Szabalyok!$B:$B,$N1473)))</f>
        <v/>
      </c>
      <c r="D1473" s="5" t="str">
        <f>IF(AND($B1473&lt;&gt;"",$C1473&lt;&gt;"",$B1473&lt;=$C1473),INDEX(Bemenet!$G$2:$G$301,$M1473),"")</f>
        <v/>
      </c>
      <c r="E1473" s="6" t="str">
        <f>IF(AND($B1473&lt;&gt;"",$C1473&lt;&gt;"",$B1473&lt;=$C1473),INDEX(Bemenet!$D$2:$D$301,$M1473),"")</f>
        <v/>
      </c>
      <c r="F1473" s="5" t="str">
        <f t="shared" si="198"/>
        <v/>
      </c>
      <c r="G1473" s="5" t="str">
        <f t="shared" si="199"/>
        <v/>
      </c>
      <c r="H1473" s="9" t="str">
        <f t="shared" si="200"/>
        <v/>
      </c>
      <c r="I1473" s="5" t="str">
        <f t="shared" si="201"/>
        <v/>
      </c>
      <c r="J1473" s="5" t="str">
        <f>IF(OR($L1473="",NOT(COUNTIFS($L$2:$L1473,$L1473)=1)),"",SUMIFS($G:$G,$L:$L,$L1473))</f>
        <v/>
      </c>
      <c r="K1473" s="5" t="str">
        <f>IF(OR($L1473="",NOT(COUNTIFS($L$2:$L1473,$L1473)=1)),"",SUMIFS($I:$I,$L:$L,$L1473))</f>
        <v/>
      </c>
      <c r="L1473" s="6" t="str">
        <f t="shared" si="202"/>
        <v/>
      </c>
      <c r="M1473" s="6">
        <f t="shared" si="203"/>
        <v>59</v>
      </c>
      <c r="N1473" s="6">
        <f t="shared" si="204"/>
        <v>23</v>
      </c>
      <c r="O1473" s="9" t="str">
        <f>IF(AND($B1473&lt;&gt;"",$C1473&lt;&gt;"",$B1473&lt;=$C1473),INDEX(Szabalyok!$C:$C,$N1473),"")</f>
        <v/>
      </c>
      <c r="P1473">
        <f t="shared" si="206"/>
        <v>0</v>
      </c>
    </row>
    <row r="1474" spans="1:16" x14ac:dyDescent="0.35">
      <c r="A1474">
        <f t="shared" si="205"/>
        <v>0</v>
      </c>
      <c r="B1474" s="4" t="str">
        <f>IF($M1474&gt;300,"",IF(OR(INDEX(Bemenet!$E$2:$E$301,$M1474)="",INDEX(Bemenet!$F$2:$F$301,$M1474)=""),"",MAX(INDEX(Bemenet!$E$2:$E$301,$M1474),INDEX(Szabalyok!$A:$A,$N1474))))</f>
        <v/>
      </c>
      <c r="C1474" s="4" t="str">
        <f>IF($B1474="","",MIN(INDEX(Bemenet!$F$2:$F$301,$M1474),INDEX(Szabalyok!$B:$B,$N1474)))</f>
        <v/>
      </c>
      <c r="D1474" s="5" t="str">
        <f>IF(AND($B1474&lt;&gt;"",$C1474&lt;&gt;"",$B1474&lt;=$C1474),INDEX(Bemenet!$G$2:$G$301,$M1474),"")</f>
        <v/>
      </c>
      <c r="E1474" s="6" t="str">
        <f>IF(AND($B1474&lt;&gt;"",$C1474&lt;&gt;"",$B1474&lt;=$C1474),INDEX(Bemenet!$D$2:$D$301,$M1474),"")</f>
        <v/>
      </c>
      <c r="F1474" s="5" t="str">
        <f t="shared" ref="F1474:F1537" si="207">IF(AND($B1474&lt;&gt;"",$C1474&lt;&gt;"",$B1474&lt;=$C1474),$C1474-$B1474+1,"")</f>
        <v/>
      </c>
      <c r="G1474" s="5" t="str">
        <f t="shared" ref="G1474:G1537" si="208">IF($F1474="","",$F1474*$D1474)</f>
        <v/>
      </c>
      <c r="H1474" s="9" t="str">
        <f t="shared" ref="H1474:H1537" si="209">IF($G1474="","",$O1474)</f>
        <v/>
      </c>
      <c r="I1474" s="5" t="str">
        <f t="shared" ref="I1474:I1537" si="210">IF($G1474="","",$G1474*IF($H1474="",$O1474,$H1474)/100)</f>
        <v/>
      </c>
      <c r="J1474" s="5" t="str">
        <f>IF(OR($L1474="",NOT(COUNTIFS($L$2:$L1474,$L1474)=1)),"",SUMIFS($G:$G,$L:$L,$L1474))</f>
        <v/>
      </c>
      <c r="K1474" s="5" t="str">
        <f>IF(OR($L1474="",NOT(COUNTIFS($L$2:$L1474,$L1474)=1)),"",SUMIFS($I:$I,$L:$L,$L1474))</f>
        <v/>
      </c>
      <c r="L1474" s="6" t="str">
        <f t="shared" ref="L1474:L1537" si="211">IF($B1474="","",YEAR($B1474))</f>
        <v/>
      </c>
      <c r="M1474" s="6">
        <f t="shared" ref="M1474:M1537" si="212">INT((ROW()-2)/25)+1</f>
        <v>59</v>
      </c>
      <c r="N1474" s="6">
        <f t="shared" ref="N1474:N1537" si="213">MOD(ROW()-2,25)+2</f>
        <v>24</v>
      </c>
      <c r="O1474" s="9" t="str">
        <f>IF(AND($B1474&lt;&gt;"",$C1474&lt;&gt;"",$B1474&lt;=$C1474),INDEX(Szabalyok!$C:$C,$N1474),"")</f>
        <v/>
      </c>
      <c r="P1474">
        <f t="shared" si="206"/>
        <v>0</v>
      </c>
    </row>
    <row r="1475" spans="1:16" x14ac:dyDescent="0.35">
      <c r="A1475">
        <f t="shared" si="205"/>
        <v>0</v>
      </c>
      <c r="B1475" s="4" t="str">
        <f>IF($M1475&gt;300,"",IF(OR(INDEX(Bemenet!$E$2:$E$301,$M1475)="",INDEX(Bemenet!$F$2:$F$301,$M1475)=""),"",MAX(INDEX(Bemenet!$E$2:$E$301,$M1475),INDEX(Szabalyok!$A:$A,$N1475))))</f>
        <v/>
      </c>
      <c r="C1475" s="4" t="str">
        <f>IF($B1475="","",MIN(INDEX(Bemenet!$F$2:$F$301,$M1475),INDEX(Szabalyok!$B:$B,$N1475)))</f>
        <v/>
      </c>
      <c r="D1475" s="5" t="str">
        <f>IF(AND($B1475&lt;&gt;"",$C1475&lt;&gt;"",$B1475&lt;=$C1475),INDEX(Bemenet!$G$2:$G$301,$M1475),"")</f>
        <v/>
      </c>
      <c r="E1475" s="6" t="str">
        <f>IF(AND($B1475&lt;&gt;"",$C1475&lt;&gt;"",$B1475&lt;=$C1475),INDEX(Bemenet!$D$2:$D$301,$M1475),"")</f>
        <v/>
      </c>
      <c r="F1475" s="5" t="str">
        <f t="shared" si="207"/>
        <v/>
      </c>
      <c r="G1475" s="5" t="str">
        <f t="shared" si="208"/>
        <v/>
      </c>
      <c r="H1475" s="9" t="str">
        <f t="shared" si="209"/>
        <v/>
      </c>
      <c r="I1475" s="5" t="str">
        <f t="shared" si="210"/>
        <v/>
      </c>
      <c r="J1475" s="5" t="str">
        <f>IF(OR($L1475="",NOT(COUNTIFS($L$2:$L1475,$L1475)=1)),"",SUMIFS($G:$G,$L:$L,$L1475))</f>
        <v/>
      </c>
      <c r="K1475" s="5" t="str">
        <f>IF(OR($L1475="",NOT(COUNTIFS($L$2:$L1475,$L1475)=1)),"",SUMIFS($I:$I,$L:$L,$L1475))</f>
        <v/>
      </c>
      <c r="L1475" s="6" t="str">
        <f t="shared" si="211"/>
        <v/>
      </c>
      <c r="M1475" s="6">
        <f t="shared" si="212"/>
        <v>59</v>
      </c>
      <c r="N1475" s="6">
        <f t="shared" si="213"/>
        <v>25</v>
      </c>
      <c r="O1475" s="9" t="str">
        <f>IF(AND($B1475&lt;&gt;"",$C1475&lt;&gt;"",$B1475&lt;=$C1475),INDEX(Szabalyok!$C:$C,$N1475),"")</f>
        <v/>
      </c>
      <c r="P1475">
        <f t="shared" si="206"/>
        <v>0</v>
      </c>
    </row>
    <row r="1476" spans="1:16" x14ac:dyDescent="0.35">
      <c r="A1476">
        <f t="shared" ref="A1476:A1539" si="214">IF(P1476=P1475,0,P1476)</f>
        <v>0</v>
      </c>
      <c r="B1476" s="4" t="str">
        <f>IF($M1476&gt;300,"",IF(OR(INDEX(Bemenet!$E$2:$E$301,$M1476)="",INDEX(Bemenet!$F$2:$F$301,$M1476)=""),"",MAX(INDEX(Bemenet!$E$2:$E$301,$M1476),INDEX(Szabalyok!$A:$A,$N1476))))</f>
        <v/>
      </c>
      <c r="C1476" s="4" t="str">
        <f>IF($B1476="","",MIN(INDEX(Bemenet!$F$2:$F$301,$M1476),INDEX(Szabalyok!$B:$B,$N1476)))</f>
        <v/>
      </c>
      <c r="D1476" s="5" t="str">
        <f>IF(AND($B1476&lt;&gt;"",$C1476&lt;&gt;"",$B1476&lt;=$C1476),INDEX(Bemenet!$G$2:$G$301,$M1476),"")</f>
        <v/>
      </c>
      <c r="E1476" s="6" t="str">
        <f>IF(AND($B1476&lt;&gt;"",$C1476&lt;&gt;"",$B1476&lt;=$C1476),INDEX(Bemenet!$D$2:$D$301,$M1476),"")</f>
        <v/>
      </c>
      <c r="F1476" s="5" t="str">
        <f t="shared" si="207"/>
        <v/>
      </c>
      <c r="G1476" s="5" t="str">
        <f t="shared" si="208"/>
        <v/>
      </c>
      <c r="H1476" s="9" t="str">
        <f t="shared" si="209"/>
        <v/>
      </c>
      <c r="I1476" s="5" t="str">
        <f t="shared" si="210"/>
        <v/>
      </c>
      <c r="J1476" s="5" t="str">
        <f>IF(OR($L1476="",NOT(COUNTIFS($L$2:$L1476,$L1476)=1)),"",SUMIFS($G:$G,$L:$L,$L1476))</f>
        <v/>
      </c>
      <c r="K1476" s="5" t="str">
        <f>IF(OR($L1476="",NOT(COUNTIFS($L$2:$L1476,$L1476)=1)),"",SUMIFS($I:$I,$L:$L,$L1476))</f>
        <v/>
      </c>
      <c r="L1476" s="6" t="str">
        <f t="shared" si="211"/>
        <v/>
      </c>
      <c r="M1476" s="6">
        <f t="shared" si="212"/>
        <v>59</v>
      </c>
      <c r="N1476" s="6">
        <f t="shared" si="213"/>
        <v>26</v>
      </c>
      <c r="O1476" s="9" t="str">
        <f>IF(AND($B1476&lt;&gt;"",$C1476&lt;&gt;"",$B1476&lt;=$C1476),INDEX(Szabalyok!$C:$C,$N1476),"")</f>
        <v/>
      </c>
      <c r="P1476">
        <f t="shared" ref="P1476:P1539" si="215">IF(D1476="",P1475,P1475+1)</f>
        <v>0</v>
      </c>
    </row>
    <row r="1477" spans="1:16" x14ac:dyDescent="0.35">
      <c r="A1477">
        <f t="shared" si="214"/>
        <v>0</v>
      </c>
      <c r="B1477" s="4" t="str">
        <f>IF($M1477&gt;300,"",IF(OR(INDEX(Bemenet!$E$2:$E$301,$M1477)="",INDEX(Bemenet!$F$2:$F$301,$M1477)=""),"",MAX(INDEX(Bemenet!$E$2:$E$301,$M1477),INDEX(Szabalyok!$A:$A,$N1477))))</f>
        <v/>
      </c>
      <c r="C1477" s="4" t="str">
        <f>IF($B1477="","",MIN(INDEX(Bemenet!$F$2:$F$301,$M1477),INDEX(Szabalyok!$B:$B,$N1477)))</f>
        <v/>
      </c>
      <c r="D1477" s="5" t="str">
        <f>IF(AND($B1477&lt;&gt;"",$C1477&lt;&gt;"",$B1477&lt;=$C1477),INDEX(Bemenet!$G$2:$G$301,$M1477),"")</f>
        <v/>
      </c>
      <c r="E1477" s="6" t="str">
        <f>IF(AND($B1477&lt;&gt;"",$C1477&lt;&gt;"",$B1477&lt;=$C1477),INDEX(Bemenet!$D$2:$D$301,$M1477),"")</f>
        <v/>
      </c>
      <c r="F1477" s="5" t="str">
        <f t="shared" si="207"/>
        <v/>
      </c>
      <c r="G1477" s="5" t="str">
        <f t="shared" si="208"/>
        <v/>
      </c>
      <c r="H1477" s="9" t="str">
        <f t="shared" si="209"/>
        <v/>
      </c>
      <c r="I1477" s="5" t="str">
        <f t="shared" si="210"/>
        <v/>
      </c>
      <c r="J1477" s="5" t="str">
        <f>IF(OR($L1477="",NOT(COUNTIFS($L$2:$L1477,$L1477)=1)),"",SUMIFS($G:$G,$L:$L,$L1477))</f>
        <v/>
      </c>
      <c r="K1477" s="5" t="str">
        <f>IF(OR($L1477="",NOT(COUNTIFS($L$2:$L1477,$L1477)=1)),"",SUMIFS($I:$I,$L:$L,$L1477))</f>
        <v/>
      </c>
      <c r="L1477" s="6" t="str">
        <f t="shared" si="211"/>
        <v/>
      </c>
      <c r="M1477" s="6">
        <f t="shared" si="212"/>
        <v>60</v>
      </c>
      <c r="N1477" s="6">
        <f t="shared" si="213"/>
        <v>2</v>
      </c>
      <c r="O1477" s="9" t="str">
        <f>IF(AND($B1477&lt;&gt;"",$C1477&lt;&gt;"",$B1477&lt;=$C1477),INDEX(Szabalyok!$C:$C,$N1477),"")</f>
        <v/>
      </c>
      <c r="P1477">
        <f t="shared" si="215"/>
        <v>0</v>
      </c>
    </row>
    <row r="1478" spans="1:16" x14ac:dyDescent="0.35">
      <c r="A1478">
        <f t="shared" si="214"/>
        <v>0</v>
      </c>
      <c r="B1478" s="4" t="str">
        <f>IF($M1478&gt;300,"",IF(OR(INDEX(Bemenet!$E$2:$E$301,$M1478)="",INDEX(Bemenet!$F$2:$F$301,$M1478)=""),"",MAX(INDEX(Bemenet!$E$2:$E$301,$M1478),INDEX(Szabalyok!$A:$A,$N1478))))</f>
        <v/>
      </c>
      <c r="C1478" s="4" t="str">
        <f>IF($B1478="","",MIN(INDEX(Bemenet!$F$2:$F$301,$M1478),INDEX(Szabalyok!$B:$B,$N1478)))</f>
        <v/>
      </c>
      <c r="D1478" s="5" t="str">
        <f>IF(AND($B1478&lt;&gt;"",$C1478&lt;&gt;"",$B1478&lt;=$C1478),INDEX(Bemenet!$G$2:$G$301,$M1478),"")</f>
        <v/>
      </c>
      <c r="E1478" s="6" t="str">
        <f>IF(AND($B1478&lt;&gt;"",$C1478&lt;&gt;"",$B1478&lt;=$C1478),INDEX(Bemenet!$D$2:$D$301,$M1478),"")</f>
        <v/>
      </c>
      <c r="F1478" s="5" t="str">
        <f t="shared" si="207"/>
        <v/>
      </c>
      <c r="G1478" s="5" t="str">
        <f t="shared" si="208"/>
        <v/>
      </c>
      <c r="H1478" s="9" t="str">
        <f t="shared" si="209"/>
        <v/>
      </c>
      <c r="I1478" s="5" t="str">
        <f t="shared" si="210"/>
        <v/>
      </c>
      <c r="J1478" s="5" t="str">
        <f>IF(OR($L1478="",NOT(COUNTIFS($L$2:$L1478,$L1478)=1)),"",SUMIFS($G:$G,$L:$L,$L1478))</f>
        <v/>
      </c>
      <c r="K1478" s="5" t="str">
        <f>IF(OR($L1478="",NOT(COUNTIFS($L$2:$L1478,$L1478)=1)),"",SUMIFS($I:$I,$L:$L,$L1478))</f>
        <v/>
      </c>
      <c r="L1478" s="6" t="str">
        <f t="shared" si="211"/>
        <v/>
      </c>
      <c r="M1478" s="6">
        <f t="shared" si="212"/>
        <v>60</v>
      </c>
      <c r="N1478" s="6">
        <f t="shared" si="213"/>
        <v>3</v>
      </c>
      <c r="O1478" s="9" t="str">
        <f>IF(AND($B1478&lt;&gt;"",$C1478&lt;&gt;"",$B1478&lt;=$C1478),INDEX(Szabalyok!$C:$C,$N1478),"")</f>
        <v/>
      </c>
      <c r="P1478">
        <f t="shared" si="215"/>
        <v>0</v>
      </c>
    </row>
    <row r="1479" spans="1:16" x14ac:dyDescent="0.35">
      <c r="A1479">
        <f t="shared" si="214"/>
        <v>0</v>
      </c>
      <c r="B1479" s="4" t="str">
        <f>IF($M1479&gt;300,"",IF(OR(INDEX(Bemenet!$E$2:$E$301,$M1479)="",INDEX(Bemenet!$F$2:$F$301,$M1479)=""),"",MAX(INDEX(Bemenet!$E$2:$E$301,$M1479),INDEX(Szabalyok!$A:$A,$N1479))))</f>
        <v/>
      </c>
      <c r="C1479" s="4" t="str">
        <f>IF($B1479="","",MIN(INDEX(Bemenet!$F$2:$F$301,$M1479),INDEX(Szabalyok!$B:$B,$N1479)))</f>
        <v/>
      </c>
      <c r="D1479" s="5" t="str">
        <f>IF(AND($B1479&lt;&gt;"",$C1479&lt;&gt;"",$B1479&lt;=$C1479),INDEX(Bemenet!$G$2:$G$301,$M1479),"")</f>
        <v/>
      </c>
      <c r="E1479" s="6" t="str">
        <f>IF(AND($B1479&lt;&gt;"",$C1479&lt;&gt;"",$B1479&lt;=$C1479),INDEX(Bemenet!$D$2:$D$301,$M1479),"")</f>
        <v/>
      </c>
      <c r="F1479" s="5" t="str">
        <f t="shared" si="207"/>
        <v/>
      </c>
      <c r="G1479" s="5" t="str">
        <f t="shared" si="208"/>
        <v/>
      </c>
      <c r="H1479" s="9" t="str">
        <f t="shared" si="209"/>
        <v/>
      </c>
      <c r="I1479" s="5" t="str">
        <f t="shared" si="210"/>
        <v/>
      </c>
      <c r="J1479" s="5" t="str">
        <f>IF(OR($L1479="",NOT(COUNTIFS($L$2:$L1479,$L1479)=1)),"",SUMIFS($G:$G,$L:$L,$L1479))</f>
        <v/>
      </c>
      <c r="K1479" s="5" t="str">
        <f>IF(OR($L1479="",NOT(COUNTIFS($L$2:$L1479,$L1479)=1)),"",SUMIFS($I:$I,$L:$L,$L1479))</f>
        <v/>
      </c>
      <c r="L1479" s="6" t="str">
        <f t="shared" si="211"/>
        <v/>
      </c>
      <c r="M1479" s="6">
        <f t="shared" si="212"/>
        <v>60</v>
      </c>
      <c r="N1479" s="6">
        <f t="shared" si="213"/>
        <v>4</v>
      </c>
      <c r="O1479" s="9" t="str">
        <f>IF(AND($B1479&lt;&gt;"",$C1479&lt;&gt;"",$B1479&lt;=$C1479),INDEX(Szabalyok!$C:$C,$N1479),"")</f>
        <v/>
      </c>
      <c r="P1479">
        <f t="shared" si="215"/>
        <v>0</v>
      </c>
    </row>
    <row r="1480" spans="1:16" x14ac:dyDescent="0.35">
      <c r="A1480">
        <f t="shared" si="214"/>
        <v>0</v>
      </c>
      <c r="B1480" s="4" t="str">
        <f>IF($M1480&gt;300,"",IF(OR(INDEX(Bemenet!$E$2:$E$301,$M1480)="",INDEX(Bemenet!$F$2:$F$301,$M1480)=""),"",MAX(INDEX(Bemenet!$E$2:$E$301,$M1480),INDEX(Szabalyok!$A:$A,$N1480))))</f>
        <v/>
      </c>
      <c r="C1480" s="4" t="str">
        <f>IF($B1480="","",MIN(INDEX(Bemenet!$F$2:$F$301,$M1480),INDEX(Szabalyok!$B:$B,$N1480)))</f>
        <v/>
      </c>
      <c r="D1480" s="5" t="str">
        <f>IF(AND($B1480&lt;&gt;"",$C1480&lt;&gt;"",$B1480&lt;=$C1480),INDEX(Bemenet!$G$2:$G$301,$M1480),"")</f>
        <v/>
      </c>
      <c r="E1480" s="6" t="str">
        <f>IF(AND($B1480&lt;&gt;"",$C1480&lt;&gt;"",$B1480&lt;=$C1480),INDEX(Bemenet!$D$2:$D$301,$M1480),"")</f>
        <v/>
      </c>
      <c r="F1480" s="5" t="str">
        <f t="shared" si="207"/>
        <v/>
      </c>
      <c r="G1480" s="5" t="str">
        <f t="shared" si="208"/>
        <v/>
      </c>
      <c r="H1480" s="9" t="str">
        <f t="shared" si="209"/>
        <v/>
      </c>
      <c r="I1480" s="5" t="str">
        <f t="shared" si="210"/>
        <v/>
      </c>
      <c r="J1480" s="5" t="str">
        <f>IF(OR($L1480="",NOT(COUNTIFS($L$2:$L1480,$L1480)=1)),"",SUMIFS($G:$G,$L:$L,$L1480))</f>
        <v/>
      </c>
      <c r="K1480" s="5" t="str">
        <f>IF(OR($L1480="",NOT(COUNTIFS($L$2:$L1480,$L1480)=1)),"",SUMIFS($I:$I,$L:$L,$L1480))</f>
        <v/>
      </c>
      <c r="L1480" s="6" t="str">
        <f t="shared" si="211"/>
        <v/>
      </c>
      <c r="M1480" s="6">
        <f t="shared" si="212"/>
        <v>60</v>
      </c>
      <c r="N1480" s="6">
        <f t="shared" si="213"/>
        <v>5</v>
      </c>
      <c r="O1480" s="9" t="str">
        <f>IF(AND($B1480&lt;&gt;"",$C1480&lt;&gt;"",$B1480&lt;=$C1480),INDEX(Szabalyok!$C:$C,$N1480),"")</f>
        <v/>
      </c>
      <c r="P1480">
        <f t="shared" si="215"/>
        <v>0</v>
      </c>
    </row>
    <row r="1481" spans="1:16" x14ac:dyDescent="0.35">
      <c r="A1481">
        <f t="shared" si="214"/>
        <v>0</v>
      </c>
      <c r="B1481" s="4" t="str">
        <f>IF($M1481&gt;300,"",IF(OR(INDEX(Bemenet!$E$2:$E$301,$M1481)="",INDEX(Bemenet!$F$2:$F$301,$M1481)=""),"",MAX(INDEX(Bemenet!$E$2:$E$301,$M1481),INDEX(Szabalyok!$A:$A,$N1481))))</f>
        <v/>
      </c>
      <c r="C1481" s="4" t="str">
        <f>IF($B1481="","",MIN(INDEX(Bemenet!$F$2:$F$301,$M1481),INDEX(Szabalyok!$B:$B,$N1481)))</f>
        <v/>
      </c>
      <c r="D1481" s="5" t="str">
        <f>IF(AND($B1481&lt;&gt;"",$C1481&lt;&gt;"",$B1481&lt;=$C1481),INDEX(Bemenet!$G$2:$G$301,$M1481),"")</f>
        <v/>
      </c>
      <c r="E1481" s="6" t="str">
        <f>IF(AND($B1481&lt;&gt;"",$C1481&lt;&gt;"",$B1481&lt;=$C1481),INDEX(Bemenet!$D$2:$D$301,$M1481),"")</f>
        <v/>
      </c>
      <c r="F1481" s="5" t="str">
        <f t="shared" si="207"/>
        <v/>
      </c>
      <c r="G1481" s="5" t="str">
        <f t="shared" si="208"/>
        <v/>
      </c>
      <c r="H1481" s="9" t="str">
        <f t="shared" si="209"/>
        <v/>
      </c>
      <c r="I1481" s="5" t="str">
        <f t="shared" si="210"/>
        <v/>
      </c>
      <c r="J1481" s="5" t="str">
        <f>IF(OR($L1481="",NOT(COUNTIFS($L$2:$L1481,$L1481)=1)),"",SUMIFS($G:$G,$L:$L,$L1481))</f>
        <v/>
      </c>
      <c r="K1481" s="5" t="str">
        <f>IF(OR($L1481="",NOT(COUNTIFS($L$2:$L1481,$L1481)=1)),"",SUMIFS($I:$I,$L:$L,$L1481))</f>
        <v/>
      </c>
      <c r="L1481" s="6" t="str">
        <f t="shared" si="211"/>
        <v/>
      </c>
      <c r="M1481" s="6">
        <f t="shared" si="212"/>
        <v>60</v>
      </c>
      <c r="N1481" s="6">
        <f t="shared" si="213"/>
        <v>6</v>
      </c>
      <c r="O1481" s="9" t="str">
        <f>IF(AND($B1481&lt;&gt;"",$C1481&lt;&gt;"",$B1481&lt;=$C1481),INDEX(Szabalyok!$C:$C,$N1481),"")</f>
        <v/>
      </c>
      <c r="P1481">
        <f t="shared" si="215"/>
        <v>0</v>
      </c>
    </row>
    <row r="1482" spans="1:16" x14ac:dyDescent="0.35">
      <c r="A1482">
        <f t="shared" si="214"/>
        <v>0</v>
      </c>
      <c r="B1482" s="4" t="str">
        <f>IF($M1482&gt;300,"",IF(OR(INDEX(Bemenet!$E$2:$E$301,$M1482)="",INDEX(Bemenet!$F$2:$F$301,$M1482)=""),"",MAX(INDEX(Bemenet!$E$2:$E$301,$M1482),INDEX(Szabalyok!$A:$A,$N1482))))</f>
        <v/>
      </c>
      <c r="C1482" s="4" t="str">
        <f>IF($B1482="","",MIN(INDEX(Bemenet!$F$2:$F$301,$M1482),INDEX(Szabalyok!$B:$B,$N1482)))</f>
        <v/>
      </c>
      <c r="D1482" s="5" t="str">
        <f>IF(AND($B1482&lt;&gt;"",$C1482&lt;&gt;"",$B1482&lt;=$C1482),INDEX(Bemenet!$G$2:$G$301,$M1482),"")</f>
        <v/>
      </c>
      <c r="E1482" s="6" t="str">
        <f>IF(AND($B1482&lt;&gt;"",$C1482&lt;&gt;"",$B1482&lt;=$C1482),INDEX(Bemenet!$D$2:$D$301,$M1482),"")</f>
        <v/>
      </c>
      <c r="F1482" s="5" t="str">
        <f t="shared" si="207"/>
        <v/>
      </c>
      <c r="G1482" s="5" t="str">
        <f t="shared" si="208"/>
        <v/>
      </c>
      <c r="H1482" s="9" t="str">
        <f t="shared" si="209"/>
        <v/>
      </c>
      <c r="I1482" s="5" t="str">
        <f t="shared" si="210"/>
        <v/>
      </c>
      <c r="J1482" s="5" t="str">
        <f>IF(OR($L1482="",NOT(COUNTIFS($L$2:$L1482,$L1482)=1)),"",SUMIFS($G:$G,$L:$L,$L1482))</f>
        <v/>
      </c>
      <c r="K1482" s="5" t="str">
        <f>IF(OR($L1482="",NOT(COUNTIFS($L$2:$L1482,$L1482)=1)),"",SUMIFS($I:$I,$L:$L,$L1482))</f>
        <v/>
      </c>
      <c r="L1482" s="6" t="str">
        <f t="shared" si="211"/>
        <v/>
      </c>
      <c r="M1482" s="6">
        <f t="shared" si="212"/>
        <v>60</v>
      </c>
      <c r="N1482" s="6">
        <f t="shared" si="213"/>
        <v>7</v>
      </c>
      <c r="O1482" s="9" t="str">
        <f>IF(AND($B1482&lt;&gt;"",$C1482&lt;&gt;"",$B1482&lt;=$C1482),INDEX(Szabalyok!$C:$C,$N1482),"")</f>
        <v/>
      </c>
      <c r="P1482">
        <f t="shared" si="215"/>
        <v>0</v>
      </c>
    </row>
    <row r="1483" spans="1:16" x14ac:dyDescent="0.35">
      <c r="A1483">
        <f t="shared" si="214"/>
        <v>0</v>
      </c>
      <c r="B1483" s="4" t="str">
        <f>IF($M1483&gt;300,"",IF(OR(INDEX(Bemenet!$E$2:$E$301,$M1483)="",INDEX(Bemenet!$F$2:$F$301,$M1483)=""),"",MAX(INDEX(Bemenet!$E$2:$E$301,$M1483),INDEX(Szabalyok!$A:$A,$N1483))))</f>
        <v/>
      </c>
      <c r="C1483" s="4" t="str">
        <f>IF($B1483="","",MIN(INDEX(Bemenet!$F$2:$F$301,$M1483),INDEX(Szabalyok!$B:$B,$N1483)))</f>
        <v/>
      </c>
      <c r="D1483" s="5" t="str">
        <f>IF(AND($B1483&lt;&gt;"",$C1483&lt;&gt;"",$B1483&lt;=$C1483),INDEX(Bemenet!$G$2:$G$301,$M1483),"")</f>
        <v/>
      </c>
      <c r="E1483" s="6" t="str">
        <f>IF(AND($B1483&lt;&gt;"",$C1483&lt;&gt;"",$B1483&lt;=$C1483),INDEX(Bemenet!$D$2:$D$301,$M1483),"")</f>
        <v/>
      </c>
      <c r="F1483" s="5" t="str">
        <f t="shared" si="207"/>
        <v/>
      </c>
      <c r="G1483" s="5" t="str">
        <f t="shared" si="208"/>
        <v/>
      </c>
      <c r="H1483" s="9" t="str">
        <f t="shared" si="209"/>
        <v/>
      </c>
      <c r="I1483" s="5" t="str">
        <f t="shared" si="210"/>
        <v/>
      </c>
      <c r="J1483" s="5" t="str">
        <f>IF(OR($L1483="",NOT(COUNTIFS($L$2:$L1483,$L1483)=1)),"",SUMIFS($G:$G,$L:$L,$L1483))</f>
        <v/>
      </c>
      <c r="K1483" s="5" t="str">
        <f>IF(OR($L1483="",NOT(COUNTIFS($L$2:$L1483,$L1483)=1)),"",SUMIFS($I:$I,$L:$L,$L1483))</f>
        <v/>
      </c>
      <c r="L1483" s="6" t="str">
        <f t="shared" si="211"/>
        <v/>
      </c>
      <c r="M1483" s="6">
        <f t="shared" si="212"/>
        <v>60</v>
      </c>
      <c r="N1483" s="6">
        <f t="shared" si="213"/>
        <v>8</v>
      </c>
      <c r="O1483" s="9" t="str">
        <f>IF(AND($B1483&lt;&gt;"",$C1483&lt;&gt;"",$B1483&lt;=$C1483),INDEX(Szabalyok!$C:$C,$N1483),"")</f>
        <v/>
      </c>
      <c r="P1483">
        <f t="shared" si="215"/>
        <v>0</v>
      </c>
    </row>
    <row r="1484" spans="1:16" x14ac:dyDescent="0.35">
      <c r="A1484">
        <f t="shared" si="214"/>
        <v>0</v>
      </c>
      <c r="B1484" s="4" t="str">
        <f>IF($M1484&gt;300,"",IF(OR(INDEX(Bemenet!$E$2:$E$301,$M1484)="",INDEX(Bemenet!$F$2:$F$301,$M1484)=""),"",MAX(INDEX(Bemenet!$E$2:$E$301,$M1484),INDEX(Szabalyok!$A:$A,$N1484))))</f>
        <v/>
      </c>
      <c r="C1484" s="4" t="str">
        <f>IF($B1484="","",MIN(INDEX(Bemenet!$F$2:$F$301,$M1484),INDEX(Szabalyok!$B:$B,$N1484)))</f>
        <v/>
      </c>
      <c r="D1484" s="5" t="str">
        <f>IF(AND($B1484&lt;&gt;"",$C1484&lt;&gt;"",$B1484&lt;=$C1484),INDEX(Bemenet!$G$2:$G$301,$M1484),"")</f>
        <v/>
      </c>
      <c r="E1484" s="6" t="str">
        <f>IF(AND($B1484&lt;&gt;"",$C1484&lt;&gt;"",$B1484&lt;=$C1484),INDEX(Bemenet!$D$2:$D$301,$M1484),"")</f>
        <v/>
      </c>
      <c r="F1484" s="5" t="str">
        <f t="shared" si="207"/>
        <v/>
      </c>
      <c r="G1484" s="5" t="str">
        <f t="shared" si="208"/>
        <v/>
      </c>
      <c r="H1484" s="9" t="str">
        <f t="shared" si="209"/>
        <v/>
      </c>
      <c r="I1484" s="5" t="str">
        <f t="shared" si="210"/>
        <v/>
      </c>
      <c r="J1484" s="5" t="str">
        <f>IF(OR($L1484="",NOT(COUNTIFS($L$2:$L1484,$L1484)=1)),"",SUMIFS($G:$G,$L:$L,$L1484))</f>
        <v/>
      </c>
      <c r="K1484" s="5" t="str">
        <f>IF(OR($L1484="",NOT(COUNTIFS($L$2:$L1484,$L1484)=1)),"",SUMIFS($I:$I,$L:$L,$L1484))</f>
        <v/>
      </c>
      <c r="L1484" s="6" t="str">
        <f t="shared" si="211"/>
        <v/>
      </c>
      <c r="M1484" s="6">
        <f t="shared" si="212"/>
        <v>60</v>
      </c>
      <c r="N1484" s="6">
        <f t="shared" si="213"/>
        <v>9</v>
      </c>
      <c r="O1484" s="9" t="str">
        <f>IF(AND($B1484&lt;&gt;"",$C1484&lt;&gt;"",$B1484&lt;=$C1484),INDEX(Szabalyok!$C:$C,$N1484),"")</f>
        <v/>
      </c>
      <c r="P1484">
        <f t="shared" si="215"/>
        <v>0</v>
      </c>
    </row>
    <row r="1485" spans="1:16" x14ac:dyDescent="0.35">
      <c r="A1485">
        <f t="shared" si="214"/>
        <v>0</v>
      </c>
      <c r="B1485" s="4" t="str">
        <f>IF($M1485&gt;300,"",IF(OR(INDEX(Bemenet!$E$2:$E$301,$M1485)="",INDEX(Bemenet!$F$2:$F$301,$M1485)=""),"",MAX(INDEX(Bemenet!$E$2:$E$301,$M1485),INDEX(Szabalyok!$A:$A,$N1485))))</f>
        <v/>
      </c>
      <c r="C1485" s="4" t="str">
        <f>IF($B1485="","",MIN(INDEX(Bemenet!$F$2:$F$301,$M1485),INDEX(Szabalyok!$B:$B,$N1485)))</f>
        <v/>
      </c>
      <c r="D1485" s="5" t="str">
        <f>IF(AND($B1485&lt;&gt;"",$C1485&lt;&gt;"",$B1485&lt;=$C1485),INDEX(Bemenet!$G$2:$G$301,$M1485),"")</f>
        <v/>
      </c>
      <c r="E1485" s="6" t="str">
        <f>IF(AND($B1485&lt;&gt;"",$C1485&lt;&gt;"",$B1485&lt;=$C1485),INDEX(Bemenet!$D$2:$D$301,$M1485),"")</f>
        <v/>
      </c>
      <c r="F1485" s="5" t="str">
        <f t="shared" si="207"/>
        <v/>
      </c>
      <c r="G1485" s="5" t="str">
        <f t="shared" si="208"/>
        <v/>
      </c>
      <c r="H1485" s="9" t="str">
        <f t="shared" si="209"/>
        <v/>
      </c>
      <c r="I1485" s="5" t="str">
        <f t="shared" si="210"/>
        <v/>
      </c>
      <c r="J1485" s="5" t="str">
        <f>IF(OR($L1485="",NOT(COUNTIFS($L$2:$L1485,$L1485)=1)),"",SUMIFS($G:$G,$L:$L,$L1485))</f>
        <v/>
      </c>
      <c r="K1485" s="5" t="str">
        <f>IF(OR($L1485="",NOT(COUNTIFS($L$2:$L1485,$L1485)=1)),"",SUMIFS($I:$I,$L:$L,$L1485))</f>
        <v/>
      </c>
      <c r="L1485" s="6" t="str">
        <f t="shared" si="211"/>
        <v/>
      </c>
      <c r="M1485" s="6">
        <f t="shared" si="212"/>
        <v>60</v>
      </c>
      <c r="N1485" s="6">
        <f t="shared" si="213"/>
        <v>10</v>
      </c>
      <c r="O1485" s="9" t="str">
        <f>IF(AND($B1485&lt;&gt;"",$C1485&lt;&gt;"",$B1485&lt;=$C1485),INDEX(Szabalyok!$C:$C,$N1485),"")</f>
        <v/>
      </c>
      <c r="P1485">
        <f t="shared" si="215"/>
        <v>0</v>
      </c>
    </row>
    <row r="1486" spans="1:16" x14ac:dyDescent="0.35">
      <c r="A1486">
        <f t="shared" si="214"/>
        <v>0</v>
      </c>
      <c r="B1486" s="4" t="str">
        <f>IF($M1486&gt;300,"",IF(OR(INDEX(Bemenet!$E$2:$E$301,$M1486)="",INDEX(Bemenet!$F$2:$F$301,$M1486)=""),"",MAX(INDEX(Bemenet!$E$2:$E$301,$M1486),INDEX(Szabalyok!$A:$A,$N1486))))</f>
        <v/>
      </c>
      <c r="C1486" s="4" t="str">
        <f>IF($B1486="","",MIN(INDEX(Bemenet!$F$2:$F$301,$M1486),INDEX(Szabalyok!$B:$B,$N1486)))</f>
        <v/>
      </c>
      <c r="D1486" s="5" t="str">
        <f>IF(AND($B1486&lt;&gt;"",$C1486&lt;&gt;"",$B1486&lt;=$C1486),INDEX(Bemenet!$G$2:$G$301,$M1486),"")</f>
        <v/>
      </c>
      <c r="E1486" s="6" t="str">
        <f>IF(AND($B1486&lt;&gt;"",$C1486&lt;&gt;"",$B1486&lt;=$C1486),INDEX(Bemenet!$D$2:$D$301,$M1486),"")</f>
        <v/>
      </c>
      <c r="F1486" s="5" t="str">
        <f t="shared" si="207"/>
        <v/>
      </c>
      <c r="G1486" s="5" t="str">
        <f t="shared" si="208"/>
        <v/>
      </c>
      <c r="H1486" s="9" t="str">
        <f t="shared" si="209"/>
        <v/>
      </c>
      <c r="I1486" s="5" t="str">
        <f t="shared" si="210"/>
        <v/>
      </c>
      <c r="J1486" s="5" t="str">
        <f>IF(OR($L1486="",NOT(COUNTIFS($L$2:$L1486,$L1486)=1)),"",SUMIFS($G:$G,$L:$L,$L1486))</f>
        <v/>
      </c>
      <c r="K1486" s="5" t="str">
        <f>IF(OR($L1486="",NOT(COUNTIFS($L$2:$L1486,$L1486)=1)),"",SUMIFS($I:$I,$L:$L,$L1486))</f>
        <v/>
      </c>
      <c r="L1486" s="6" t="str">
        <f t="shared" si="211"/>
        <v/>
      </c>
      <c r="M1486" s="6">
        <f t="shared" si="212"/>
        <v>60</v>
      </c>
      <c r="N1486" s="6">
        <f t="shared" si="213"/>
        <v>11</v>
      </c>
      <c r="O1486" s="9" t="str">
        <f>IF(AND($B1486&lt;&gt;"",$C1486&lt;&gt;"",$B1486&lt;=$C1486),INDEX(Szabalyok!$C:$C,$N1486),"")</f>
        <v/>
      </c>
      <c r="P1486">
        <f t="shared" si="215"/>
        <v>0</v>
      </c>
    </row>
    <row r="1487" spans="1:16" x14ac:dyDescent="0.35">
      <c r="A1487">
        <f t="shared" si="214"/>
        <v>0</v>
      </c>
      <c r="B1487" s="4" t="str">
        <f>IF($M1487&gt;300,"",IF(OR(INDEX(Bemenet!$E$2:$E$301,$M1487)="",INDEX(Bemenet!$F$2:$F$301,$M1487)=""),"",MAX(INDEX(Bemenet!$E$2:$E$301,$M1487),INDEX(Szabalyok!$A:$A,$N1487))))</f>
        <v/>
      </c>
      <c r="C1487" s="4" t="str">
        <f>IF($B1487="","",MIN(INDEX(Bemenet!$F$2:$F$301,$M1487),INDEX(Szabalyok!$B:$B,$N1487)))</f>
        <v/>
      </c>
      <c r="D1487" s="5" t="str">
        <f>IF(AND($B1487&lt;&gt;"",$C1487&lt;&gt;"",$B1487&lt;=$C1487),INDEX(Bemenet!$G$2:$G$301,$M1487),"")</f>
        <v/>
      </c>
      <c r="E1487" s="6" t="str">
        <f>IF(AND($B1487&lt;&gt;"",$C1487&lt;&gt;"",$B1487&lt;=$C1487),INDEX(Bemenet!$D$2:$D$301,$M1487),"")</f>
        <v/>
      </c>
      <c r="F1487" s="5" t="str">
        <f t="shared" si="207"/>
        <v/>
      </c>
      <c r="G1487" s="5" t="str">
        <f t="shared" si="208"/>
        <v/>
      </c>
      <c r="H1487" s="9" t="str">
        <f t="shared" si="209"/>
        <v/>
      </c>
      <c r="I1487" s="5" t="str">
        <f t="shared" si="210"/>
        <v/>
      </c>
      <c r="J1487" s="5" t="str">
        <f>IF(OR($L1487="",NOT(COUNTIFS($L$2:$L1487,$L1487)=1)),"",SUMIFS($G:$G,$L:$L,$L1487))</f>
        <v/>
      </c>
      <c r="K1487" s="5" t="str">
        <f>IF(OR($L1487="",NOT(COUNTIFS($L$2:$L1487,$L1487)=1)),"",SUMIFS($I:$I,$L:$L,$L1487))</f>
        <v/>
      </c>
      <c r="L1487" s="6" t="str">
        <f t="shared" si="211"/>
        <v/>
      </c>
      <c r="M1487" s="6">
        <f t="shared" si="212"/>
        <v>60</v>
      </c>
      <c r="N1487" s="6">
        <f t="shared" si="213"/>
        <v>12</v>
      </c>
      <c r="O1487" s="9" t="str">
        <f>IF(AND($B1487&lt;&gt;"",$C1487&lt;&gt;"",$B1487&lt;=$C1487),INDEX(Szabalyok!$C:$C,$N1487),"")</f>
        <v/>
      </c>
      <c r="P1487">
        <f t="shared" si="215"/>
        <v>0</v>
      </c>
    </row>
    <row r="1488" spans="1:16" x14ac:dyDescent="0.35">
      <c r="A1488">
        <f t="shared" si="214"/>
        <v>0</v>
      </c>
      <c r="B1488" s="4" t="str">
        <f>IF($M1488&gt;300,"",IF(OR(INDEX(Bemenet!$E$2:$E$301,$M1488)="",INDEX(Bemenet!$F$2:$F$301,$M1488)=""),"",MAX(INDEX(Bemenet!$E$2:$E$301,$M1488),INDEX(Szabalyok!$A:$A,$N1488))))</f>
        <v/>
      </c>
      <c r="C1488" s="4" t="str">
        <f>IF($B1488="","",MIN(INDEX(Bemenet!$F$2:$F$301,$M1488),INDEX(Szabalyok!$B:$B,$N1488)))</f>
        <v/>
      </c>
      <c r="D1488" s="5" t="str">
        <f>IF(AND($B1488&lt;&gt;"",$C1488&lt;&gt;"",$B1488&lt;=$C1488),INDEX(Bemenet!$G$2:$G$301,$M1488),"")</f>
        <v/>
      </c>
      <c r="E1488" s="6" t="str">
        <f>IF(AND($B1488&lt;&gt;"",$C1488&lt;&gt;"",$B1488&lt;=$C1488),INDEX(Bemenet!$D$2:$D$301,$M1488),"")</f>
        <v/>
      </c>
      <c r="F1488" s="5" t="str">
        <f t="shared" si="207"/>
        <v/>
      </c>
      <c r="G1488" s="5" t="str">
        <f t="shared" si="208"/>
        <v/>
      </c>
      <c r="H1488" s="9" t="str">
        <f t="shared" si="209"/>
        <v/>
      </c>
      <c r="I1488" s="5" t="str">
        <f t="shared" si="210"/>
        <v/>
      </c>
      <c r="J1488" s="5" t="str">
        <f>IF(OR($L1488="",NOT(COUNTIFS($L$2:$L1488,$L1488)=1)),"",SUMIFS($G:$G,$L:$L,$L1488))</f>
        <v/>
      </c>
      <c r="K1488" s="5" t="str">
        <f>IF(OR($L1488="",NOT(COUNTIFS($L$2:$L1488,$L1488)=1)),"",SUMIFS($I:$I,$L:$L,$L1488))</f>
        <v/>
      </c>
      <c r="L1488" s="6" t="str">
        <f t="shared" si="211"/>
        <v/>
      </c>
      <c r="M1488" s="6">
        <f t="shared" si="212"/>
        <v>60</v>
      </c>
      <c r="N1488" s="6">
        <f t="shared" si="213"/>
        <v>13</v>
      </c>
      <c r="O1488" s="9" t="str">
        <f>IF(AND($B1488&lt;&gt;"",$C1488&lt;&gt;"",$B1488&lt;=$C1488),INDEX(Szabalyok!$C:$C,$N1488),"")</f>
        <v/>
      </c>
      <c r="P1488">
        <f t="shared" si="215"/>
        <v>0</v>
      </c>
    </row>
    <row r="1489" spans="1:16" x14ac:dyDescent="0.35">
      <c r="A1489">
        <f t="shared" si="214"/>
        <v>0</v>
      </c>
      <c r="B1489" s="4" t="str">
        <f>IF($M1489&gt;300,"",IF(OR(INDEX(Bemenet!$E$2:$E$301,$M1489)="",INDEX(Bemenet!$F$2:$F$301,$M1489)=""),"",MAX(INDEX(Bemenet!$E$2:$E$301,$M1489),INDEX(Szabalyok!$A:$A,$N1489))))</f>
        <v/>
      </c>
      <c r="C1489" s="4" t="str">
        <f>IF($B1489="","",MIN(INDEX(Bemenet!$F$2:$F$301,$M1489),INDEX(Szabalyok!$B:$B,$N1489)))</f>
        <v/>
      </c>
      <c r="D1489" s="5" t="str">
        <f>IF(AND($B1489&lt;&gt;"",$C1489&lt;&gt;"",$B1489&lt;=$C1489),INDEX(Bemenet!$G$2:$G$301,$M1489),"")</f>
        <v/>
      </c>
      <c r="E1489" s="6" t="str">
        <f>IF(AND($B1489&lt;&gt;"",$C1489&lt;&gt;"",$B1489&lt;=$C1489),INDEX(Bemenet!$D$2:$D$301,$M1489),"")</f>
        <v/>
      </c>
      <c r="F1489" s="5" t="str">
        <f t="shared" si="207"/>
        <v/>
      </c>
      <c r="G1489" s="5" t="str">
        <f t="shared" si="208"/>
        <v/>
      </c>
      <c r="H1489" s="9" t="str">
        <f t="shared" si="209"/>
        <v/>
      </c>
      <c r="I1489" s="5" t="str">
        <f t="shared" si="210"/>
        <v/>
      </c>
      <c r="J1489" s="5" t="str">
        <f>IF(OR($L1489="",NOT(COUNTIFS($L$2:$L1489,$L1489)=1)),"",SUMIFS($G:$G,$L:$L,$L1489))</f>
        <v/>
      </c>
      <c r="K1489" s="5" t="str">
        <f>IF(OR($L1489="",NOT(COUNTIFS($L$2:$L1489,$L1489)=1)),"",SUMIFS($I:$I,$L:$L,$L1489))</f>
        <v/>
      </c>
      <c r="L1489" s="6" t="str">
        <f t="shared" si="211"/>
        <v/>
      </c>
      <c r="M1489" s="6">
        <f t="shared" si="212"/>
        <v>60</v>
      </c>
      <c r="N1489" s="6">
        <f t="shared" si="213"/>
        <v>14</v>
      </c>
      <c r="O1489" s="9" t="str">
        <f>IF(AND($B1489&lt;&gt;"",$C1489&lt;&gt;"",$B1489&lt;=$C1489),INDEX(Szabalyok!$C:$C,$N1489),"")</f>
        <v/>
      </c>
      <c r="P1489">
        <f t="shared" si="215"/>
        <v>0</v>
      </c>
    </row>
    <row r="1490" spans="1:16" x14ac:dyDescent="0.35">
      <c r="A1490">
        <f t="shared" si="214"/>
        <v>0</v>
      </c>
      <c r="B1490" s="4" t="str">
        <f>IF($M1490&gt;300,"",IF(OR(INDEX(Bemenet!$E$2:$E$301,$M1490)="",INDEX(Bemenet!$F$2:$F$301,$M1490)=""),"",MAX(INDEX(Bemenet!$E$2:$E$301,$M1490),INDEX(Szabalyok!$A:$A,$N1490))))</f>
        <v/>
      </c>
      <c r="C1490" s="4" t="str">
        <f>IF($B1490="","",MIN(INDEX(Bemenet!$F$2:$F$301,$M1490),INDEX(Szabalyok!$B:$B,$N1490)))</f>
        <v/>
      </c>
      <c r="D1490" s="5" t="str">
        <f>IF(AND($B1490&lt;&gt;"",$C1490&lt;&gt;"",$B1490&lt;=$C1490),INDEX(Bemenet!$G$2:$G$301,$M1490),"")</f>
        <v/>
      </c>
      <c r="E1490" s="6" t="str">
        <f>IF(AND($B1490&lt;&gt;"",$C1490&lt;&gt;"",$B1490&lt;=$C1490),INDEX(Bemenet!$D$2:$D$301,$M1490),"")</f>
        <v/>
      </c>
      <c r="F1490" s="5" t="str">
        <f t="shared" si="207"/>
        <v/>
      </c>
      <c r="G1490" s="5" t="str">
        <f t="shared" si="208"/>
        <v/>
      </c>
      <c r="H1490" s="9" t="str">
        <f t="shared" si="209"/>
        <v/>
      </c>
      <c r="I1490" s="5" t="str">
        <f t="shared" si="210"/>
        <v/>
      </c>
      <c r="J1490" s="5" t="str">
        <f>IF(OR($L1490="",NOT(COUNTIFS($L$2:$L1490,$L1490)=1)),"",SUMIFS($G:$G,$L:$L,$L1490))</f>
        <v/>
      </c>
      <c r="K1490" s="5" t="str">
        <f>IF(OR($L1490="",NOT(COUNTIFS($L$2:$L1490,$L1490)=1)),"",SUMIFS($I:$I,$L:$L,$L1490))</f>
        <v/>
      </c>
      <c r="L1490" s="6" t="str">
        <f t="shared" si="211"/>
        <v/>
      </c>
      <c r="M1490" s="6">
        <f t="shared" si="212"/>
        <v>60</v>
      </c>
      <c r="N1490" s="6">
        <f t="shared" si="213"/>
        <v>15</v>
      </c>
      <c r="O1490" s="9" t="str">
        <f>IF(AND($B1490&lt;&gt;"",$C1490&lt;&gt;"",$B1490&lt;=$C1490),INDEX(Szabalyok!$C:$C,$N1490),"")</f>
        <v/>
      </c>
      <c r="P1490">
        <f t="shared" si="215"/>
        <v>0</v>
      </c>
    </row>
    <row r="1491" spans="1:16" x14ac:dyDescent="0.35">
      <c r="A1491">
        <f t="shared" si="214"/>
        <v>0</v>
      </c>
      <c r="B1491" s="4" t="str">
        <f>IF($M1491&gt;300,"",IF(OR(INDEX(Bemenet!$E$2:$E$301,$M1491)="",INDEX(Bemenet!$F$2:$F$301,$M1491)=""),"",MAX(INDEX(Bemenet!$E$2:$E$301,$M1491),INDEX(Szabalyok!$A:$A,$N1491))))</f>
        <v/>
      </c>
      <c r="C1491" s="4" t="str">
        <f>IF($B1491="","",MIN(INDEX(Bemenet!$F$2:$F$301,$M1491),INDEX(Szabalyok!$B:$B,$N1491)))</f>
        <v/>
      </c>
      <c r="D1491" s="5" t="str">
        <f>IF(AND($B1491&lt;&gt;"",$C1491&lt;&gt;"",$B1491&lt;=$C1491),INDEX(Bemenet!$G$2:$G$301,$M1491),"")</f>
        <v/>
      </c>
      <c r="E1491" s="6" t="str">
        <f>IF(AND($B1491&lt;&gt;"",$C1491&lt;&gt;"",$B1491&lt;=$C1491),INDEX(Bemenet!$D$2:$D$301,$M1491),"")</f>
        <v/>
      </c>
      <c r="F1491" s="5" t="str">
        <f t="shared" si="207"/>
        <v/>
      </c>
      <c r="G1491" s="5" t="str">
        <f t="shared" si="208"/>
        <v/>
      </c>
      <c r="H1491" s="9" t="str">
        <f t="shared" si="209"/>
        <v/>
      </c>
      <c r="I1491" s="5" t="str">
        <f t="shared" si="210"/>
        <v/>
      </c>
      <c r="J1491" s="5" t="str">
        <f>IF(OR($L1491="",NOT(COUNTIFS($L$2:$L1491,$L1491)=1)),"",SUMIFS($G:$G,$L:$L,$L1491))</f>
        <v/>
      </c>
      <c r="K1491" s="5" t="str">
        <f>IF(OR($L1491="",NOT(COUNTIFS($L$2:$L1491,$L1491)=1)),"",SUMIFS($I:$I,$L:$L,$L1491))</f>
        <v/>
      </c>
      <c r="L1491" s="6" t="str">
        <f t="shared" si="211"/>
        <v/>
      </c>
      <c r="M1491" s="6">
        <f t="shared" si="212"/>
        <v>60</v>
      </c>
      <c r="N1491" s="6">
        <f t="shared" si="213"/>
        <v>16</v>
      </c>
      <c r="O1491" s="9" t="str">
        <f>IF(AND($B1491&lt;&gt;"",$C1491&lt;&gt;"",$B1491&lt;=$C1491),INDEX(Szabalyok!$C:$C,$N1491),"")</f>
        <v/>
      </c>
      <c r="P1491">
        <f t="shared" si="215"/>
        <v>0</v>
      </c>
    </row>
    <row r="1492" spans="1:16" x14ac:dyDescent="0.35">
      <c r="A1492">
        <f t="shared" si="214"/>
        <v>0</v>
      </c>
      <c r="B1492" s="4" t="str">
        <f>IF($M1492&gt;300,"",IF(OR(INDEX(Bemenet!$E$2:$E$301,$M1492)="",INDEX(Bemenet!$F$2:$F$301,$M1492)=""),"",MAX(INDEX(Bemenet!$E$2:$E$301,$M1492),INDEX(Szabalyok!$A:$A,$N1492))))</f>
        <v/>
      </c>
      <c r="C1492" s="4" t="str">
        <f>IF($B1492="","",MIN(INDEX(Bemenet!$F$2:$F$301,$M1492),INDEX(Szabalyok!$B:$B,$N1492)))</f>
        <v/>
      </c>
      <c r="D1492" s="5" t="str">
        <f>IF(AND($B1492&lt;&gt;"",$C1492&lt;&gt;"",$B1492&lt;=$C1492),INDEX(Bemenet!$G$2:$G$301,$M1492),"")</f>
        <v/>
      </c>
      <c r="E1492" s="6" t="str">
        <f>IF(AND($B1492&lt;&gt;"",$C1492&lt;&gt;"",$B1492&lt;=$C1492),INDEX(Bemenet!$D$2:$D$301,$M1492),"")</f>
        <v/>
      </c>
      <c r="F1492" s="5" t="str">
        <f t="shared" si="207"/>
        <v/>
      </c>
      <c r="G1492" s="5" t="str">
        <f t="shared" si="208"/>
        <v/>
      </c>
      <c r="H1492" s="9" t="str">
        <f t="shared" si="209"/>
        <v/>
      </c>
      <c r="I1492" s="5" t="str">
        <f t="shared" si="210"/>
        <v/>
      </c>
      <c r="J1492" s="5" t="str">
        <f>IF(OR($L1492="",NOT(COUNTIFS($L$2:$L1492,$L1492)=1)),"",SUMIFS($G:$G,$L:$L,$L1492))</f>
        <v/>
      </c>
      <c r="K1492" s="5" t="str">
        <f>IF(OR($L1492="",NOT(COUNTIFS($L$2:$L1492,$L1492)=1)),"",SUMIFS($I:$I,$L:$L,$L1492))</f>
        <v/>
      </c>
      <c r="L1492" s="6" t="str">
        <f t="shared" si="211"/>
        <v/>
      </c>
      <c r="M1492" s="6">
        <f t="shared" si="212"/>
        <v>60</v>
      </c>
      <c r="N1492" s="6">
        <f t="shared" si="213"/>
        <v>17</v>
      </c>
      <c r="O1492" s="9" t="str">
        <f>IF(AND($B1492&lt;&gt;"",$C1492&lt;&gt;"",$B1492&lt;=$C1492),INDEX(Szabalyok!$C:$C,$N1492),"")</f>
        <v/>
      </c>
      <c r="P1492">
        <f t="shared" si="215"/>
        <v>0</v>
      </c>
    </row>
    <row r="1493" spans="1:16" x14ac:dyDescent="0.35">
      <c r="A1493">
        <f t="shared" si="214"/>
        <v>0</v>
      </c>
      <c r="B1493" s="4" t="str">
        <f>IF($M1493&gt;300,"",IF(OR(INDEX(Bemenet!$E$2:$E$301,$M1493)="",INDEX(Bemenet!$F$2:$F$301,$M1493)=""),"",MAX(INDEX(Bemenet!$E$2:$E$301,$M1493),INDEX(Szabalyok!$A:$A,$N1493))))</f>
        <v/>
      </c>
      <c r="C1493" s="4" t="str">
        <f>IF($B1493="","",MIN(INDEX(Bemenet!$F$2:$F$301,$M1493),INDEX(Szabalyok!$B:$B,$N1493)))</f>
        <v/>
      </c>
      <c r="D1493" s="5" t="str">
        <f>IF(AND($B1493&lt;&gt;"",$C1493&lt;&gt;"",$B1493&lt;=$C1493),INDEX(Bemenet!$G$2:$G$301,$M1493),"")</f>
        <v/>
      </c>
      <c r="E1493" s="6" t="str">
        <f>IF(AND($B1493&lt;&gt;"",$C1493&lt;&gt;"",$B1493&lt;=$C1493),INDEX(Bemenet!$D$2:$D$301,$M1493),"")</f>
        <v/>
      </c>
      <c r="F1493" s="5" t="str">
        <f t="shared" si="207"/>
        <v/>
      </c>
      <c r="G1493" s="5" t="str">
        <f t="shared" si="208"/>
        <v/>
      </c>
      <c r="H1493" s="9" t="str">
        <f t="shared" si="209"/>
        <v/>
      </c>
      <c r="I1493" s="5" t="str">
        <f t="shared" si="210"/>
        <v/>
      </c>
      <c r="J1493" s="5" t="str">
        <f>IF(OR($L1493="",NOT(COUNTIFS($L$2:$L1493,$L1493)=1)),"",SUMIFS($G:$G,$L:$L,$L1493))</f>
        <v/>
      </c>
      <c r="K1493" s="5" t="str">
        <f>IF(OR($L1493="",NOT(COUNTIFS($L$2:$L1493,$L1493)=1)),"",SUMIFS($I:$I,$L:$L,$L1493))</f>
        <v/>
      </c>
      <c r="L1493" s="6" t="str">
        <f t="shared" si="211"/>
        <v/>
      </c>
      <c r="M1493" s="6">
        <f t="shared" si="212"/>
        <v>60</v>
      </c>
      <c r="N1493" s="6">
        <f t="shared" si="213"/>
        <v>18</v>
      </c>
      <c r="O1493" s="9" t="str">
        <f>IF(AND($B1493&lt;&gt;"",$C1493&lt;&gt;"",$B1493&lt;=$C1493),INDEX(Szabalyok!$C:$C,$N1493),"")</f>
        <v/>
      </c>
      <c r="P1493">
        <f t="shared" si="215"/>
        <v>0</v>
      </c>
    </row>
    <row r="1494" spans="1:16" x14ac:dyDescent="0.35">
      <c r="A1494">
        <f t="shared" si="214"/>
        <v>0</v>
      </c>
      <c r="B1494" s="4" t="str">
        <f>IF($M1494&gt;300,"",IF(OR(INDEX(Bemenet!$E$2:$E$301,$M1494)="",INDEX(Bemenet!$F$2:$F$301,$M1494)=""),"",MAX(INDEX(Bemenet!$E$2:$E$301,$M1494),INDEX(Szabalyok!$A:$A,$N1494))))</f>
        <v/>
      </c>
      <c r="C1494" s="4" t="str">
        <f>IF($B1494="","",MIN(INDEX(Bemenet!$F$2:$F$301,$M1494),INDEX(Szabalyok!$B:$B,$N1494)))</f>
        <v/>
      </c>
      <c r="D1494" s="5" t="str">
        <f>IF(AND($B1494&lt;&gt;"",$C1494&lt;&gt;"",$B1494&lt;=$C1494),INDEX(Bemenet!$G$2:$G$301,$M1494),"")</f>
        <v/>
      </c>
      <c r="E1494" s="6" t="str">
        <f>IF(AND($B1494&lt;&gt;"",$C1494&lt;&gt;"",$B1494&lt;=$C1494),INDEX(Bemenet!$D$2:$D$301,$M1494),"")</f>
        <v/>
      </c>
      <c r="F1494" s="5" t="str">
        <f t="shared" si="207"/>
        <v/>
      </c>
      <c r="G1494" s="5" t="str">
        <f t="shared" si="208"/>
        <v/>
      </c>
      <c r="H1494" s="9" t="str">
        <f t="shared" si="209"/>
        <v/>
      </c>
      <c r="I1494" s="5" t="str">
        <f t="shared" si="210"/>
        <v/>
      </c>
      <c r="J1494" s="5" t="str">
        <f>IF(OR($L1494="",NOT(COUNTIFS($L$2:$L1494,$L1494)=1)),"",SUMIFS($G:$G,$L:$L,$L1494))</f>
        <v/>
      </c>
      <c r="K1494" s="5" t="str">
        <f>IF(OR($L1494="",NOT(COUNTIFS($L$2:$L1494,$L1494)=1)),"",SUMIFS($I:$I,$L:$L,$L1494))</f>
        <v/>
      </c>
      <c r="L1494" s="6" t="str">
        <f t="shared" si="211"/>
        <v/>
      </c>
      <c r="M1494" s="6">
        <f t="shared" si="212"/>
        <v>60</v>
      </c>
      <c r="N1494" s="6">
        <f t="shared" si="213"/>
        <v>19</v>
      </c>
      <c r="O1494" s="9" t="str">
        <f>IF(AND($B1494&lt;&gt;"",$C1494&lt;&gt;"",$B1494&lt;=$C1494),INDEX(Szabalyok!$C:$C,$N1494),"")</f>
        <v/>
      </c>
      <c r="P1494">
        <f t="shared" si="215"/>
        <v>0</v>
      </c>
    </row>
    <row r="1495" spans="1:16" x14ac:dyDescent="0.35">
      <c r="A1495">
        <f t="shared" si="214"/>
        <v>0</v>
      </c>
      <c r="B1495" s="4" t="str">
        <f>IF($M1495&gt;300,"",IF(OR(INDEX(Bemenet!$E$2:$E$301,$M1495)="",INDEX(Bemenet!$F$2:$F$301,$M1495)=""),"",MAX(INDEX(Bemenet!$E$2:$E$301,$M1495),INDEX(Szabalyok!$A:$A,$N1495))))</f>
        <v/>
      </c>
      <c r="C1495" s="4" t="str">
        <f>IF($B1495="","",MIN(INDEX(Bemenet!$F$2:$F$301,$M1495),INDEX(Szabalyok!$B:$B,$N1495)))</f>
        <v/>
      </c>
      <c r="D1495" s="5" t="str">
        <f>IF(AND($B1495&lt;&gt;"",$C1495&lt;&gt;"",$B1495&lt;=$C1495),INDEX(Bemenet!$G$2:$G$301,$M1495),"")</f>
        <v/>
      </c>
      <c r="E1495" s="6" t="str">
        <f>IF(AND($B1495&lt;&gt;"",$C1495&lt;&gt;"",$B1495&lt;=$C1495),INDEX(Bemenet!$D$2:$D$301,$M1495),"")</f>
        <v/>
      </c>
      <c r="F1495" s="5" t="str">
        <f t="shared" si="207"/>
        <v/>
      </c>
      <c r="G1495" s="5" t="str">
        <f t="shared" si="208"/>
        <v/>
      </c>
      <c r="H1495" s="9" t="str">
        <f t="shared" si="209"/>
        <v/>
      </c>
      <c r="I1495" s="5" t="str">
        <f t="shared" si="210"/>
        <v/>
      </c>
      <c r="J1495" s="5" t="str">
        <f>IF(OR($L1495="",NOT(COUNTIFS($L$2:$L1495,$L1495)=1)),"",SUMIFS($G:$G,$L:$L,$L1495))</f>
        <v/>
      </c>
      <c r="K1495" s="5" t="str">
        <f>IF(OR($L1495="",NOT(COUNTIFS($L$2:$L1495,$L1495)=1)),"",SUMIFS($I:$I,$L:$L,$L1495))</f>
        <v/>
      </c>
      <c r="L1495" s="6" t="str">
        <f t="shared" si="211"/>
        <v/>
      </c>
      <c r="M1495" s="6">
        <f t="shared" si="212"/>
        <v>60</v>
      </c>
      <c r="N1495" s="6">
        <f t="shared" si="213"/>
        <v>20</v>
      </c>
      <c r="O1495" s="9" t="str">
        <f>IF(AND($B1495&lt;&gt;"",$C1495&lt;&gt;"",$B1495&lt;=$C1495),INDEX(Szabalyok!$C:$C,$N1495),"")</f>
        <v/>
      </c>
      <c r="P1495">
        <f t="shared" si="215"/>
        <v>0</v>
      </c>
    </row>
    <row r="1496" spans="1:16" x14ac:dyDescent="0.35">
      <c r="A1496">
        <f t="shared" si="214"/>
        <v>0</v>
      </c>
      <c r="B1496" s="4" t="str">
        <f>IF($M1496&gt;300,"",IF(OR(INDEX(Bemenet!$E$2:$E$301,$M1496)="",INDEX(Bemenet!$F$2:$F$301,$M1496)=""),"",MAX(INDEX(Bemenet!$E$2:$E$301,$M1496),INDEX(Szabalyok!$A:$A,$N1496))))</f>
        <v/>
      </c>
      <c r="C1496" s="4" t="str">
        <f>IF($B1496="","",MIN(INDEX(Bemenet!$F$2:$F$301,$M1496),INDEX(Szabalyok!$B:$B,$N1496)))</f>
        <v/>
      </c>
      <c r="D1496" s="5" t="str">
        <f>IF(AND($B1496&lt;&gt;"",$C1496&lt;&gt;"",$B1496&lt;=$C1496),INDEX(Bemenet!$G$2:$G$301,$M1496),"")</f>
        <v/>
      </c>
      <c r="E1496" s="6" t="str">
        <f>IF(AND($B1496&lt;&gt;"",$C1496&lt;&gt;"",$B1496&lt;=$C1496),INDEX(Bemenet!$D$2:$D$301,$M1496),"")</f>
        <v/>
      </c>
      <c r="F1496" s="5" t="str">
        <f t="shared" si="207"/>
        <v/>
      </c>
      <c r="G1496" s="5" t="str">
        <f t="shared" si="208"/>
        <v/>
      </c>
      <c r="H1496" s="9" t="str">
        <f t="shared" si="209"/>
        <v/>
      </c>
      <c r="I1496" s="5" t="str">
        <f t="shared" si="210"/>
        <v/>
      </c>
      <c r="J1496" s="5" t="str">
        <f>IF(OR($L1496="",NOT(COUNTIFS($L$2:$L1496,$L1496)=1)),"",SUMIFS($G:$G,$L:$L,$L1496))</f>
        <v/>
      </c>
      <c r="K1496" s="5" t="str">
        <f>IF(OR($L1496="",NOT(COUNTIFS($L$2:$L1496,$L1496)=1)),"",SUMIFS($I:$I,$L:$L,$L1496))</f>
        <v/>
      </c>
      <c r="L1496" s="6" t="str">
        <f t="shared" si="211"/>
        <v/>
      </c>
      <c r="M1496" s="6">
        <f t="shared" si="212"/>
        <v>60</v>
      </c>
      <c r="N1496" s="6">
        <f t="shared" si="213"/>
        <v>21</v>
      </c>
      <c r="O1496" s="9" t="str">
        <f>IF(AND($B1496&lt;&gt;"",$C1496&lt;&gt;"",$B1496&lt;=$C1496),INDEX(Szabalyok!$C:$C,$N1496),"")</f>
        <v/>
      </c>
      <c r="P1496">
        <f t="shared" si="215"/>
        <v>0</v>
      </c>
    </row>
    <row r="1497" spans="1:16" x14ac:dyDescent="0.35">
      <c r="A1497">
        <f t="shared" si="214"/>
        <v>0</v>
      </c>
      <c r="B1497" s="4" t="str">
        <f>IF($M1497&gt;300,"",IF(OR(INDEX(Bemenet!$E$2:$E$301,$M1497)="",INDEX(Bemenet!$F$2:$F$301,$M1497)=""),"",MAX(INDEX(Bemenet!$E$2:$E$301,$M1497),INDEX(Szabalyok!$A:$A,$N1497))))</f>
        <v/>
      </c>
      <c r="C1497" s="4" t="str">
        <f>IF($B1497="","",MIN(INDEX(Bemenet!$F$2:$F$301,$M1497),INDEX(Szabalyok!$B:$B,$N1497)))</f>
        <v/>
      </c>
      <c r="D1497" s="5" t="str">
        <f>IF(AND($B1497&lt;&gt;"",$C1497&lt;&gt;"",$B1497&lt;=$C1497),INDEX(Bemenet!$G$2:$G$301,$M1497),"")</f>
        <v/>
      </c>
      <c r="E1497" s="6" t="str">
        <f>IF(AND($B1497&lt;&gt;"",$C1497&lt;&gt;"",$B1497&lt;=$C1497),INDEX(Bemenet!$D$2:$D$301,$M1497),"")</f>
        <v/>
      </c>
      <c r="F1497" s="5" t="str">
        <f t="shared" si="207"/>
        <v/>
      </c>
      <c r="G1497" s="5" t="str">
        <f t="shared" si="208"/>
        <v/>
      </c>
      <c r="H1497" s="9" t="str">
        <f t="shared" si="209"/>
        <v/>
      </c>
      <c r="I1497" s="5" t="str">
        <f t="shared" si="210"/>
        <v/>
      </c>
      <c r="J1497" s="5" t="str">
        <f>IF(OR($L1497="",NOT(COUNTIFS($L$2:$L1497,$L1497)=1)),"",SUMIFS($G:$G,$L:$L,$L1497))</f>
        <v/>
      </c>
      <c r="K1497" s="5" t="str">
        <f>IF(OR($L1497="",NOT(COUNTIFS($L$2:$L1497,$L1497)=1)),"",SUMIFS($I:$I,$L:$L,$L1497))</f>
        <v/>
      </c>
      <c r="L1497" s="6" t="str">
        <f t="shared" si="211"/>
        <v/>
      </c>
      <c r="M1497" s="6">
        <f t="shared" si="212"/>
        <v>60</v>
      </c>
      <c r="N1497" s="6">
        <f t="shared" si="213"/>
        <v>22</v>
      </c>
      <c r="O1497" s="9" t="str">
        <f>IF(AND($B1497&lt;&gt;"",$C1497&lt;&gt;"",$B1497&lt;=$C1497),INDEX(Szabalyok!$C:$C,$N1497),"")</f>
        <v/>
      </c>
      <c r="P1497">
        <f t="shared" si="215"/>
        <v>0</v>
      </c>
    </row>
    <row r="1498" spans="1:16" x14ac:dyDescent="0.35">
      <c r="A1498">
        <f t="shared" si="214"/>
        <v>0</v>
      </c>
      <c r="B1498" s="4" t="str">
        <f>IF($M1498&gt;300,"",IF(OR(INDEX(Bemenet!$E$2:$E$301,$M1498)="",INDEX(Bemenet!$F$2:$F$301,$M1498)=""),"",MAX(INDEX(Bemenet!$E$2:$E$301,$M1498),INDEX(Szabalyok!$A:$A,$N1498))))</f>
        <v/>
      </c>
      <c r="C1498" s="4" t="str">
        <f>IF($B1498="","",MIN(INDEX(Bemenet!$F$2:$F$301,$M1498),INDEX(Szabalyok!$B:$B,$N1498)))</f>
        <v/>
      </c>
      <c r="D1498" s="5" t="str">
        <f>IF(AND($B1498&lt;&gt;"",$C1498&lt;&gt;"",$B1498&lt;=$C1498),INDEX(Bemenet!$G$2:$G$301,$M1498),"")</f>
        <v/>
      </c>
      <c r="E1498" s="6" t="str">
        <f>IF(AND($B1498&lt;&gt;"",$C1498&lt;&gt;"",$B1498&lt;=$C1498),INDEX(Bemenet!$D$2:$D$301,$M1498),"")</f>
        <v/>
      </c>
      <c r="F1498" s="5" t="str">
        <f t="shared" si="207"/>
        <v/>
      </c>
      <c r="G1498" s="5" t="str">
        <f t="shared" si="208"/>
        <v/>
      </c>
      <c r="H1498" s="9" t="str">
        <f t="shared" si="209"/>
        <v/>
      </c>
      <c r="I1498" s="5" t="str">
        <f t="shared" si="210"/>
        <v/>
      </c>
      <c r="J1498" s="5" t="str">
        <f>IF(OR($L1498="",NOT(COUNTIFS($L$2:$L1498,$L1498)=1)),"",SUMIFS($G:$G,$L:$L,$L1498))</f>
        <v/>
      </c>
      <c r="K1498" s="5" t="str">
        <f>IF(OR($L1498="",NOT(COUNTIFS($L$2:$L1498,$L1498)=1)),"",SUMIFS($I:$I,$L:$L,$L1498))</f>
        <v/>
      </c>
      <c r="L1498" s="6" t="str">
        <f t="shared" si="211"/>
        <v/>
      </c>
      <c r="M1498" s="6">
        <f t="shared" si="212"/>
        <v>60</v>
      </c>
      <c r="N1498" s="6">
        <f t="shared" si="213"/>
        <v>23</v>
      </c>
      <c r="O1498" s="9" t="str">
        <f>IF(AND($B1498&lt;&gt;"",$C1498&lt;&gt;"",$B1498&lt;=$C1498),INDEX(Szabalyok!$C:$C,$N1498),"")</f>
        <v/>
      </c>
      <c r="P1498">
        <f t="shared" si="215"/>
        <v>0</v>
      </c>
    </row>
    <row r="1499" spans="1:16" x14ac:dyDescent="0.35">
      <c r="A1499">
        <f t="shared" si="214"/>
        <v>0</v>
      </c>
      <c r="B1499" s="4" t="str">
        <f>IF($M1499&gt;300,"",IF(OR(INDEX(Bemenet!$E$2:$E$301,$M1499)="",INDEX(Bemenet!$F$2:$F$301,$M1499)=""),"",MAX(INDEX(Bemenet!$E$2:$E$301,$M1499),INDEX(Szabalyok!$A:$A,$N1499))))</f>
        <v/>
      </c>
      <c r="C1499" s="4" t="str">
        <f>IF($B1499="","",MIN(INDEX(Bemenet!$F$2:$F$301,$M1499),INDEX(Szabalyok!$B:$B,$N1499)))</f>
        <v/>
      </c>
      <c r="D1499" s="5" t="str">
        <f>IF(AND($B1499&lt;&gt;"",$C1499&lt;&gt;"",$B1499&lt;=$C1499),INDEX(Bemenet!$G$2:$G$301,$M1499),"")</f>
        <v/>
      </c>
      <c r="E1499" s="6" t="str">
        <f>IF(AND($B1499&lt;&gt;"",$C1499&lt;&gt;"",$B1499&lt;=$C1499),INDEX(Bemenet!$D$2:$D$301,$M1499),"")</f>
        <v/>
      </c>
      <c r="F1499" s="5" t="str">
        <f t="shared" si="207"/>
        <v/>
      </c>
      <c r="G1499" s="5" t="str">
        <f t="shared" si="208"/>
        <v/>
      </c>
      <c r="H1499" s="9" t="str">
        <f t="shared" si="209"/>
        <v/>
      </c>
      <c r="I1499" s="5" t="str">
        <f t="shared" si="210"/>
        <v/>
      </c>
      <c r="J1499" s="5" t="str">
        <f>IF(OR($L1499="",NOT(COUNTIFS($L$2:$L1499,$L1499)=1)),"",SUMIFS($G:$G,$L:$L,$L1499))</f>
        <v/>
      </c>
      <c r="K1499" s="5" t="str">
        <f>IF(OR($L1499="",NOT(COUNTIFS($L$2:$L1499,$L1499)=1)),"",SUMIFS($I:$I,$L:$L,$L1499))</f>
        <v/>
      </c>
      <c r="L1499" s="6" t="str">
        <f t="shared" si="211"/>
        <v/>
      </c>
      <c r="M1499" s="6">
        <f t="shared" si="212"/>
        <v>60</v>
      </c>
      <c r="N1499" s="6">
        <f t="shared" si="213"/>
        <v>24</v>
      </c>
      <c r="O1499" s="9" t="str">
        <f>IF(AND($B1499&lt;&gt;"",$C1499&lt;&gt;"",$B1499&lt;=$C1499),INDEX(Szabalyok!$C:$C,$N1499),"")</f>
        <v/>
      </c>
      <c r="P1499">
        <f t="shared" si="215"/>
        <v>0</v>
      </c>
    </row>
    <row r="1500" spans="1:16" x14ac:dyDescent="0.35">
      <c r="A1500">
        <f t="shared" si="214"/>
        <v>0</v>
      </c>
      <c r="B1500" s="4" t="str">
        <f>IF($M1500&gt;300,"",IF(OR(INDEX(Bemenet!$E$2:$E$301,$M1500)="",INDEX(Bemenet!$F$2:$F$301,$M1500)=""),"",MAX(INDEX(Bemenet!$E$2:$E$301,$M1500),INDEX(Szabalyok!$A:$A,$N1500))))</f>
        <v/>
      </c>
      <c r="C1500" s="4" t="str">
        <f>IF($B1500="","",MIN(INDEX(Bemenet!$F$2:$F$301,$M1500),INDEX(Szabalyok!$B:$B,$N1500)))</f>
        <v/>
      </c>
      <c r="D1500" s="5" t="str">
        <f>IF(AND($B1500&lt;&gt;"",$C1500&lt;&gt;"",$B1500&lt;=$C1500),INDEX(Bemenet!$G$2:$G$301,$M1500),"")</f>
        <v/>
      </c>
      <c r="E1500" s="6" t="str">
        <f>IF(AND($B1500&lt;&gt;"",$C1500&lt;&gt;"",$B1500&lt;=$C1500),INDEX(Bemenet!$D$2:$D$301,$M1500),"")</f>
        <v/>
      </c>
      <c r="F1500" s="5" t="str">
        <f t="shared" si="207"/>
        <v/>
      </c>
      <c r="G1500" s="5" t="str">
        <f t="shared" si="208"/>
        <v/>
      </c>
      <c r="H1500" s="9" t="str">
        <f t="shared" si="209"/>
        <v/>
      </c>
      <c r="I1500" s="5" t="str">
        <f t="shared" si="210"/>
        <v/>
      </c>
      <c r="J1500" s="5" t="str">
        <f>IF(OR($L1500="",NOT(COUNTIFS($L$2:$L1500,$L1500)=1)),"",SUMIFS($G:$G,$L:$L,$L1500))</f>
        <v/>
      </c>
      <c r="K1500" s="5" t="str">
        <f>IF(OR($L1500="",NOT(COUNTIFS($L$2:$L1500,$L1500)=1)),"",SUMIFS($I:$I,$L:$L,$L1500))</f>
        <v/>
      </c>
      <c r="L1500" s="6" t="str">
        <f t="shared" si="211"/>
        <v/>
      </c>
      <c r="M1500" s="6">
        <f t="shared" si="212"/>
        <v>60</v>
      </c>
      <c r="N1500" s="6">
        <f t="shared" si="213"/>
        <v>25</v>
      </c>
      <c r="O1500" s="9" t="str">
        <f>IF(AND($B1500&lt;&gt;"",$C1500&lt;&gt;"",$B1500&lt;=$C1500),INDEX(Szabalyok!$C:$C,$N1500),"")</f>
        <v/>
      </c>
      <c r="P1500">
        <f t="shared" si="215"/>
        <v>0</v>
      </c>
    </row>
    <row r="1501" spans="1:16" x14ac:dyDescent="0.35">
      <c r="A1501">
        <f t="shared" si="214"/>
        <v>0</v>
      </c>
      <c r="B1501" s="4" t="str">
        <f>IF($M1501&gt;300,"",IF(OR(INDEX(Bemenet!$E$2:$E$301,$M1501)="",INDEX(Bemenet!$F$2:$F$301,$M1501)=""),"",MAX(INDEX(Bemenet!$E$2:$E$301,$M1501),INDEX(Szabalyok!$A:$A,$N1501))))</f>
        <v/>
      </c>
      <c r="C1501" s="4" t="str">
        <f>IF($B1501="","",MIN(INDEX(Bemenet!$F$2:$F$301,$M1501),INDEX(Szabalyok!$B:$B,$N1501)))</f>
        <v/>
      </c>
      <c r="D1501" s="5" t="str">
        <f>IF(AND($B1501&lt;&gt;"",$C1501&lt;&gt;"",$B1501&lt;=$C1501),INDEX(Bemenet!$G$2:$G$301,$M1501),"")</f>
        <v/>
      </c>
      <c r="E1501" s="6" t="str">
        <f>IF(AND($B1501&lt;&gt;"",$C1501&lt;&gt;"",$B1501&lt;=$C1501),INDEX(Bemenet!$D$2:$D$301,$M1501),"")</f>
        <v/>
      </c>
      <c r="F1501" s="5" t="str">
        <f t="shared" si="207"/>
        <v/>
      </c>
      <c r="G1501" s="5" t="str">
        <f t="shared" si="208"/>
        <v/>
      </c>
      <c r="H1501" s="9" t="str">
        <f t="shared" si="209"/>
        <v/>
      </c>
      <c r="I1501" s="5" t="str">
        <f t="shared" si="210"/>
        <v/>
      </c>
      <c r="J1501" s="5" t="str">
        <f>IF(OR($L1501="",NOT(COUNTIFS($L$2:$L1501,$L1501)=1)),"",SUMIFS($G:$G,$L:$L,$L1501))</f>
        <v/>
      </c>
      <c r="K1501" s="5" t="str">
        <f>IF(OR($L1501="",NOT(COUNTIFS($L$2:$L1501,$L1501)=1)),"",SUMIFS($I:$I,$L:$L,$L1501))</f>
        <v/>
      </c>
      <c r="L1501" s="6" t="str">
        <f t="shared" si="211"/>
        <v/>
      </c>
      <c r="M1501" s="6">
        <f t="shared" si="212"/>
        <v>60</v>
      </c>
      <c r="N1501" s="6">
        <f t="shared" si="213"/>
        <v>26</v>
      </c>
      <c r="O1501" s="9" t="str">
        <f>IF(AND($B1501&lt;&gt;"",$C1501&lt;&gt;"",$B1501&lt;=$C1501),INDEX(Szabalyok!$C:$C,$N1501),"")</f>
        <v/>
      </c>
      <c r="P1501">
        <f t="shared" si="215"/>
        <v>0</v>
      </c>
    </row>
    <row r="1502" spans="1:16" x14ac:dyDescent="0.35">
      <c r="A1502">
        <f t="shared" si="214"/>
        <v>0</v>
      </c>
      <c r="B1502" s="4" t="str">
        <f>IF($M1502&gt;300,"",IF(OR(INDEX(Bemenet!$E$2:$E$301,$M1502)="",INDEX(Bemenet!$F$2:$F$301,$M1502)=""),"",MAX(INDEX(Bemenet!$E$2:$E$301,$M1502),INDEX(Szabalyok!$A:$A,$N1502))))</f>
        <v/>
      </c>
      <c r="C1502" s="4" t="str">
        <f>IF($B1502="","",MIN(INDEX(Bemenet!$F$2:$F$301,$M1502),INDEX(Szabalyok!$B:$B,$N1502)))</f>
        <v/>
      </c>
      <c r="D1502" s="5" t="str">
        <f>IF(AND($B1502&lt;&gt;"",$C1502&lt;&gt;"",$B1502&lt;=$C1502),INDEX(Bemenet!$G$2:$G$301,$M1502),"")</f>
        <v/>
      </c>
      <c r="E1502" s="6" t="str">
        <f>IF(AND($B1502&lt;&gt;"",$C1502&lt;&gt;"",$B1502&lt;=$C1502),INDEX(Bemenet!$D$2:$D$301,$M1502),"")</f>
        <v/>
      </c>
      <c r="F1502" s="5" t="str">
        <f t="shared" si="207"/>
        <v/>
      </c>
      <c r="G1502" s="5" t="str">
        <f t="shared" si="208"/>
        <v/>
      </c>
      <c r="H1502" s="9" t="str">
        <f t="shared" si="209"/>
        <v/>
      </c>
      <c r="I1502" s="5" t="str">
        <f t="shared" si="210"/>
        <v/>
      </c>
      <c r="J1502" s="5" t="str">
        <f>IF(OR($L1502="",NOT(COUNTIFS($L$2:$L1502,$L1502)=1)),"",SUMIFS($G:$G,$L:$L,$L1502))</f>
        <v/>
      </c>
      <c r="K1502" s="5" t="str">
        <f>IF(OR($L1502="",NOT(COUNTIFS($L$2:$L1502,$L1502)=1)),"",SUMIFS($I:$I,$L:$L,$L1502))</f>
        <v/>
      </c>
      <c r="L1502" s="6" t="str">
        <f t="shared" si="211"/>
        <v/>
      </c>
      <c r="M1502" s="6">
        <f t="shared" si="212"/>
        <v>61</v>
      </c>
      <c r="N1502" s="6">
        <f t="shared" si="213"/>
        <v>2</v>
      </c>
      <c r="O1502" s="9" t="str">
        <f>IF(AND($B1502&lt;&gt;"",$C1502&lt;&gt;"",$B1502&lt;=$C1502),INDEX(Szabalyok!$C:$C,$N1502),"")</f>
        <v/>
      </c>
      <c r="P1502">
        <f t="shared" si="215"/>
        <v>0</v>
      </c>
    </row>
    <row r="1503" spans="1:16" x14ac:dyDescent="0.35">
      <c r="A1503">
        <f t="shared" si="214"/>
        <v>0</v>
      </c>
      <c r="B1503" s="4" t="str">
        <f>IF($M1503&gt;300,"",IF(OR(INDEX(Bemenet!$E$2:$E$301,$M1503)="",INDEX(Bemenet!$F$2:$F$301,$M1503)=""),"",MAX(INDEX(Bemenet!$E$2:$E$301,$M1503),INDEX(Szabalyok!$A:$A,$N1503))))</f>
        <v/>
      </c>
      <c r="C1503" s="4" t="str">
        <f>IF($B1503="","",MIN(INDEX(Bemenet!$F$2:$F$301,$M1503),INDEX(Szabalyok!$B:$B,$N1503)))</f>
        <v/>
      </c>
      <c r="D1503" s="5" t="str">
        <f>IF(AND($B1503&lt;&gt;"",$C1503&lt;&gt;"",$B1503&lt;=$C1503),INDEX(Bemenet!$G$2:$G$301,$M1503),"")</f>
        <v/>
      </c>
      <c r="E1503" s="6" t="str">
        <f>IF(AND($B1503&lt;&gt;"",$C1503&lt;&gt;"",$B1503&lt;=$C1503),INDEX(Bemenet!$D$2:$D$301,$M1503),"")</f>
        <v/>
      </c>
      <c r="F1503" s="5" t="str">
        <f t="shared" si="207"/>
        <v/>
      </c>
      <c r="G1503" s="5" t="str">
        <f t="shared" si="208"/>
        <v/>
      </c>
      <c r="H1503" s="9" t="str">
        <f t="shared" si="209"/>
        <v/>
      </c>
      <c r="I1503" s="5" t="str">
        <f t="shared" si="210"/>
        <v/>
      </c>
      <c r="J1503" s="5" t="str">
        <f>IF(OR($L1503="",NOT(COUNTIFS($L$2:$L1503,$L1503)=1)),"",SUMIFS($G:$G,$L:$L,$L1503))</f>
        <v/>
      </c>
      <c r="K1503" s="5" t="str">
        <f>IF(OR($L1503="",NOT(COUNTIFS($L$2:$L1503,$L1503)=1)),"",SUMIFS($I:$I,$L:$L,$L1503))</f>
        <v/>
      </c>
      <c r="L1503" s="6" t="str">
        <f t="shared" si="211"/>
        <v/>
      </c>
      <c r="M1503" s="6">
        <f t="shared" si="212"/>
        <v>61</v>
      </c>
      <c r="N1503" s="6">
        <f t="shared" si="213"/>
        <v>3</v>
      </c>
      <c r="O1503" s="9" t="str">
        <f>IF(AND($B1503&lt;&gt;"",$C1503&lt;&gt;"",$B1503&lt;=$C1503),INDEX(Szabalyok!$C:$C,$N1503),"")</f>
        <v/>
      </c>
      <c r="P1503">
        <f t="shared" si="215"/>
        <v>0</v>
      </c>
    </row>
    <row r="1504" spans="1:16" x14ac:dyDescent="0.35">
      <c r="A1504">
        <f t="shared" si="214"/>
        <v>0</v>
      </c>
      <c r="B1504" s="4" t="str">
        <f>IF($M1504&gt;300,"",IF(OR(INDEX(Bemenet!$E$2:$E$301,$M1504)="",INDEX(Bemenet!$F$2:$F$301,$M1504)=""),"",MAX(INDEX(Bemenet!$E$2:$E$301,$M1504),INDEX(Szabalyok!$A:$A,$N1504))))</f>
        <v/>
      </c>
      <c r="C1504" s="4" t="str">
        <f>IF($B1504="","",MIN(INDEX(Bemenet!$F$2:$F$301,$M1504),INDEX(Szabalyok!$B:$B,$N1504)))</f>
        <v/>
      </c>
      <c r="D1504" s="5" t="str">
        <f>IF(AND($B1504&lt;&gt;"",$C1504&lt;&gt;"",$B1504&lt;=$C1504),INDEX(Bemenet!$G$2:$G$301,$M1504),"")</f>
        <v/>
      </c>
      <c r="E1504" s="6" t="str">
        <f>IF(AND($B1504&lt;&gt;"",$C1504&lt;&gt;"",$B1504&lt;=$C1504),INDEX(Bemenet!$D$2:$D$301,$M1504),"")</f>
        <v/>
      </c>
      <c r="F1504" s="5" t="str">
        <f t="shared" si="207"/>
        <v/>
      </c>
      <c r="G1504" s="5" t="str">
        <f t="shared" si="208"/>
        <v/>
      </c>
      <c r="H1504" s="9" t="str">
        <f t="shared" si="209"/>
        <v/>
      </c>
      <c r="I1504" s="5" t="str">
        <f t="shared" si="210"/>
        <v/>
      </c>
      <c r="J1504" s="5" t="str">
        <f>IF(OR($L1504="",NOT(COUNTIFS($L$2:$L1504,$L1504)=1)),"",SUMIFS($G:$G,$L:$L,$L1504))</f>
        <v/>
      </c>
      <c r="K1504" s="5" t="str">
        <f>IF(OR($L1504="",NOT(COUNTIFS($L$2:$L1504,$L1504)=1)),"",SUMIFS($I:$I,$L:$L,$L1504))</f>
        <v/>
      </c>
      <c r="L1504" s="6" t="str">
        <f t="shared" si="211"/>
        <v/>
      </c>
      <c r="M1504" s="6">
        <f t="shared" si="212"/>
        <v>61</v>
      </c>
      <c r="N1504" s="6">
        <f t="shared" si="213"/>
        <v>4</v>
      </c>
      <c r="O1504" s="9" t="str">
        <f>IF(AND($B1504&lt;&gt;"",$C1504&lt;&gt;"",$B1504&lt;=$C1504),INDEX(Szabalyok!$C:$C,$N1504),"")</f>
        <v/>
      </c>
      <c r="P1504">
        <f t="shared" si="215"/>
        <v>0</v>
      </c>
    </row>
    <row r="1505" spans="1:16" x14ac:dyDescent="0.35">
      <c r="A1505">
        <f t="shared" si="214"/>
        <v>0</v>
      </c>
      <c r="B1505" s="4" t="str">
        <f>IF($M1505&gt;300,"",IF(OR(INDEX(Bemenet!$E$2:$E$301,$M1505)="",INDEX(Bemenet!$F$2:$F$301,$M1505)=""),"",MAX(INDEX(Bemenet!$E$2:$E$301,$M1505),INDEX(Szabalyok!$A:$A,$N1505))))</f>
        <v/>
      </c>
      <c r="C1505" s="4" t="str">
        <f>IF($B1505="","",MIN(INDEX(Bemenet!$F$2:$F$301,$M1505),INDEX(Szabalyok!$B:$B,$N1505)))</f>
        <v/>
      </c>
      <c r="D1505" s="5" t="str">
        <f>IF(AND($B1505&lt;&gt;"",$C1505&lt;&gt;"",$B1505&lt;=$C1505),INDEX(Bemenet!$G$2:$G$301,$M1505),"")</f>
        <v/>
      </c>
      <c r="E1505" s="6" t="str">
        <f>IF(AND($B1505&lt;&gt;"",$C1505&lt;&gt;"",$B1505&lt;=$C1505),INDEX(Bemenet!$D$2:$D$301,$M1505),"")</f>
        <v/>
      </c>
      <c r="F1505" s="5" t="str">
        <f t="shared" si="207"/>
        <v/>
      </c>
      <c r="G1505" s="5" t="str">
        <f t="shared" si="208"/>
        <v/>
      </c>
      <c r="H1505" s="9" t="str">
        <f t="shared" si="209"/>
        <v/>
      </c>
      <c r="I1505" s="5" t="str">
        <f t="shared" si="210"/>
        <v/>
      </c>
      <c r="J1505" s="5" t="str">
        <f>IF(OR($L1505="",NOT(COUNTIFS($L$2:$L1505,$L1505)=1)),"",SUMIFS($G:$G,$L:$L,$L1505))</f>
        <v/>
      </c>
      <c r="K1505" s="5" t="str">
        <f>IF(OR($L1505="",NOT(COUNTIFS($L$2:$L1505,$L1505)=1)),"",SUMIFS($I:$I,$L:$L,$L1505))</f>
        <v/>
      </c>
      <c r="L1505" s="6" t="str">
        <f t="shared" si="211"/>
        <v/>
      </c>
      <c r="M1505" s="6">
        <f t="shared" si="212"/>
        <v>61</v>
      </c>
      <c r="N1505" s="6">
        <f t="shared" si="213"/>
        <v>5</v>
      </c>
      <c r="O1505" s="9" t="str">
        <f>IF(AND($B1505&lt;&gt;"",$C1505&lt;&gt;"",$B1505&lt;=$C1505),INDEX(Szabalyok!$C:$C,$N1505),"")</f>
        <v/>
      </c>
      <c r="P1505">
        <f t="shared" si="215"/>
        <v>0</v>
      </c>
    </row>
    <row r="1506" spans="1:16" x14ac:dyDescent="0.35">
      <c r="A1506">
        <f t="shared" si="214"/>
        <v>0</v>
      </c>
      <c r="B1506" s="4" t="str">
        <f>IF($M1506&gt;300,"",IF(OR(INDEX(Bemenet!$E$2:$E$301,$M1506)="",INDEX(Bemenet!$F$2:$F$301,$M1506)=""),"",MAX(INDEX(Bemenet!$E$2:$E$301,$M1506),INDEX(Szabalyok!$A:$A,$N1506))))</f>
        <v/>
      </c>
      <c r="C1506" s="4" t="str">
        <f>IF($B1506="","",MIN(INDEX(Bemenet!$F$2:$F$301,$M1506),INDEX(Szabalyok!$B:$B,$N1506)))</f>
        <v/>
      </c>
      <c r="D1506" s="5" t="str">
        <f>IF(AND($B1506&lt;&gt;"",$C1506&lt;&gt;"",$B1506&lt;=$C1506),INDEX(Bemenet!$G$2:$G$301,$M1506),"")</f>
        <v/>
      </c>
      <c r="E1506" s="6" t="str">
        <f>IF(AND($B1506&lt;&gt;"",$C1506&lt;&gt;"",$B1506&lt;=$C1506),INDEX(Bemenet!$D$2:$D$301,$M1506),"")</f>
        <v/>
      </c>
      <c r="F1506" s="5" t="str">
        <f t="shared" si="207"/>
        <v/>
      </c>
      <c r="G1506" s="5" t="str">
        <f t="shared" si="208"/>
        <v/>
      </c>
      <c r="H1506" s="9" t="str">
        <f t="shared" si="209"/>
        <v/>
      </c>
      <c r="I1506" s="5" t="str">
        <f t="shared" si="210"/>
        <v/>
      </c>
      <c r="J1506" s="5" t="str">
        <f>IF(OR($L1506="",NOT(COUNTIFS($L$2:$L1506,$L1506)=1)),"",SUMIFS($G:$G,$L:$L,$L1506))</f>
        <v/>
      </c>
      <c r="K1506" s="5" t="str">
        <f>IF(OR($L1506="",NOT(COUNTIFS($L$2:$L1506,$L1506)=1)),"",SUMIFS($I:$I,$L:$L,$L1506))</f>
        <v/>
      </c>
      <c r="L1506" s="6" t="str">
        <f t="shared" si="211"/>
        <v/>
      </c>
      <c r="M1506" s="6">
        <f t="shared" si="212"/>
        <v>61</v>
      </c>
      <c r="N1506" s="6">
        <f t="shared" si="213"/>
        <v>6</v>
      </c>
      <c r="O1506" s="9" t="str">
        <f>IF(AND($B1506&lt;&gt;"",$C1506&lt;&gt;"",$B1506&lt;=$C1506),INDEX(Szabalyok!$C:$C,$N1506),"")</f>
        <v/>
      </c>
      <c r="P1506">
        <f t="shared" si="215"/>
        <v>0</v>
      </c>
    </row>
    <row r="1507" spans="1:16" x14ac:dyDescent="0.35">
      <c r="A1507">
        <f t="shared" si="214"/>
        <v>0</v>
      </c>
      <c r="B1507" s="4" t="str">
        <f>IF($M1507&gt;300,"",IF(OR(INDEX(Bemenet!$E$2:$E$301,$M1507)="",INDEX(Bemenet!$F$2:$F$301,$M1507)=""),"",MAX(INDEX(Bemenet!$E$2:$E$301,$M1507),INDEX(Szabalyok!$A:$A,$N1507))))</f>
        <v/>
      </c>
      <c r="C1507" s="4" t="str">
        <f>IF($B1507="","",MIN(INDEX(Bemenet!$F$2:$F$301,$M1507),INDEX(Szabalyok!$B:$B,$N1507)))</f>
        <v/>
      </c>
      <c r="D1507" s="5" t="str">
        <f>IF(AND($B1507&lt;&gt;"",$C1507&lt;&gt;"",$B1507&lt;=$C1507),INDEX(Bemenet!$G$2:$G$301,$M1507),"")</f>
        <v/>
      </c>
      <c r="E1507" s="6" t="str">
        <f>IF(AND($B1507&lt;&gt;"",$C1507&lt;&gt;"",$B1507&lt;=$C1507),INDEX(Bemenet!$D$2:$D$301,$M1507),"")</f>
        <v/>
      </c>
      <c r="F1507" s="5" t="str">
        <f t="shared" si="207"/>
        <v/>
      </c>
      <c r="G1507" s="5" t="str">
        <f t="shared" si="208"/>
        <v/>
      </c>
      <c r="H1507" s="9" t="str">
        <f t="shared" si="209"/>
        <v/>
      </c>
      <c r="I1507" s="5" t="str">
        <f t="shared" si="210"/>
        <v/>
      </c>
      <c r="J1507" s="5" t="str">
        <f>IF(OR($L1507="",NOT(COUNTIFS($L$2:$L1507,$L1507)=1)),"",SUMIFS($G:$G,$L:$L,$L1507))</f>
        <v/>
      </c>
      <c r="K1507" s="5" t="str">
        <f>IF(OR($L1507="",NOT(COUNTIFS($L$2:$L1507,$L1507)=1)),"",SUMIFS($I:$I,$L:$L,$L1507))</f>
        <v/>
      </c>
      <c r="L1507" s="6" t="str">
        <f t="shared" si="211"/>
        <v/>
      </c>
      <c r="M1507" s="6">
        <f t="shared" si="212"/>
        <v>61</v>
      </c>
      <c r="N1507" s="6">
        <f t="shared" si="213"/>
        <v>7</v>
      </c>
      <c r="O1507" s="9" t="str">
        <f>IF(AND($B1507&lt;&gt;"",$C1507&lt;&gt;"",$B1507&lt;=$C1507),INDEX(Szabalyok!$C:$C,$N1507),"")</f>
        <v/>
      </c>
      <c r="P1507">
        <f t="shared" si="215"/>
        <v>0</v>
      </c>
    </row>
    <row r="1508" spans="1:16" x14ac:dyDescent="0.35">
      <c r="A1508">
        <f t="shared" si="214"/>
        <v>0</v>
      </c>
      <c r="B1508" s="4" t="str">
        <f>IF($M1508&gt;300,"",IF(OR(INDEX(Bemenet!$E$2:$E$301,$M1508)="",INDEX(Bemenet!$F$2:$F$301,$M1508)=""),"",MAX(INDEX(Bemenet!$E$2:$E$301,$M1508),INDEX(Szabalyok!$A:$A,$N1508))))</f>
        <v/>
      </c>
      <c r="C1508" s="4" t="str">
        <f>IF($B1508="","",MIN(INDEX(Bemenet!$F$2:$F$301,$M1508),INDEX(Szabalyok!$B:$B,$N1508)))</f>
        <v/>
      </c>
      <c r="D1508" s="5" t="str">
        <f>IF(AND($B1508&lt;&gt;"",$C1508&lt;&gt;"",$B1508&lt;=$C1508),INDEX(Bemenet!$G$2:$G$301,$M1508),"")</f>
        <v/>
      </c>
      <c r="E1508" s="6" t="str">
        <f>IF(AND($B1508&lt;&gt;"",$C1508&lt;&gt;"",$B1508&lt;=$C1508),INDEX(Bemenet!$D$2:$D$301,$M1508),"")</f>
        <v/>
      </c>
      <c r="F1508" s="5" t="str">
        <f t="shared" si="207"/>
        <v/>
      </c>
      <c r="G1508" s="5" t="str">
        <f t="shared" si="208"/>
        <v/>
      </c>
      <c r="H1508" s="9" t="str">
        <f t="shared" si="209"/>
        <v/>
      </c>
      <c r="I1508" s="5" t="str">
        <f t="shared" si="210"/>
        <v/>
      </c>
      <c r="J1508" s="5" t="str">
        <f>IF(OR($L1508="",NOT(COUNTIFS($L$2:$L1508,$L1508)=1)),"",SUMIFS($G:$G,$L:$L,$L1508))</f>
        <v/>
      </c>
      <c r="K1508" s="5" t="str">
        <f>IF(OR($L1508="",NOT(COUNTIFS($L$2:$L1508,$L1508)=1)),"",SUMIFS($I:$I,$L:$L,$L1508))</f>
        <v/>
      </c>
      <c r="L1508" s="6" t="str">
        <f t="shared" si="211"/>
        <v/>
      </c>
      <c r="M1508" s="6">
        <f t="shared" si="212"/>
        <v>61</v>
      </c>
      <c r="N1508" s="6">
        <f t="shared" si="213"/>
        <v>8</v>
      </c>
      <c r="O1508" s="9" t="str">
        <f>IF(AND($B1508&lt;&gt;"",$C1508&lt;&gt;"",$B1508&lt;=$C1508),INDEX(Szabalyok!$C:$C,$N1508),"")</f>
        <v/>
      </c>
      <c r="P1508">
        <f t="shared" si="215"/>
        <v>0</v>
      </c>
    </row>
    <row r="1509" spans="1:16" x14ac:dyDescent="0.35">
      <c r="A1509">
        <f t="shared" si="214"/>
        <v>0</v>
      </c>
      <c r="B1509" s="4" t="str">
        <f>IF($M1509&gt;300,"",IF(OR(INDEX(Bemenet!$E$2:$E$301,$M1509)="",INDEX(Bemenet!$F$2:$F$301,$M1509)=""),"",MAX(INDEX(Bemenet!$E$2:$E$301,$M1509),INDEX(Szabalyok!$A:$A,$N1509))))</f>
        <v/>
      </c>
      <c r="C1509" s="4" t="str">
        <f>IF($B1509="","",MIN(INDEX(Bemenet!$F$2:$F$301,$M1509),INDEX(Szabalyok!$B:$B,$N1509)))</f>
        <v/>
      </c>
      <c r="D1509" s="5" t="str">
        <f>IF(AND($B1509&lt;&gt;"",$C1509&lt;&gt;"",$B1509&lt;=$C1509),INDEX(Bemenet!$G$2:$G$301,$M1509),"")</f>
        <v/>
      </c>
      <c r="E1509" s="6" t="str">
        <f>IF(AND($B1509&lt;&gt;"",$C1509&lt;&gt;"",$B1509&lt;=$C1509),INDEX(Bemenet!$D$2:$D$301,$M1509),"")</f>
        <v/>
      </c>
      <c r="F1509" s="5" t="str">
        <f t="shared" si="207"/>
        <v/>
      </c>
      <c r="G1509" s="5" t="str">
        <f t="shared" si="208"/>
        <v/>
      </c>
      <c r="H1509" s="9" t="str">
        <f t="shared" si="209"/>
        <v/>
      </c>
      <c r="I1509" s="5" t="str">
        <f t="shared" si="210"/>
        <v/>
      </c>
      <c r="J1509" s="5" t="str">
        <f>IF(OR($L1509="",NOT(COUNTIFS($L$2:$L1509,$L1509)=1)),"",SUMIFS($G:$G,$L:$L,$L1509))</f>
        <v/>
      </c>
      <c r="K1509" s="5" t="str">
        <f>IF(OR($L1509="",NOT(COUNTIFS($L$2:$L1509,$L1509)=1)),"",SUMIFS($I:$I,$L:$L,$L1509))</f>
        <v/>
      </c>
      <c r="L1509" s="6" t="str">
        <f t="shared" si="211"/>
        <v/>
      </c>
      <c r="M1509" s="6">
        <f t="shared" si="212"/>
        <v>61</v>
      </c>
      <c r="N1509" s="6">
        <f t="shared" si="213"/>
        <v>9</v>
      </c>
      <c r="O1509" s="9" t="str">
        <f>IF(AND($B1509&lt;&gt;"",$C1509&lt;&gt;"",$B1509&lt;=$C1509),INDEX(Szabalyok!$C:$C,$N1509),"")</f>
        <v/>
      </c>
      <c r="P1509">
        <f t="shared" si="215"/>
        <v>0</v>
      </c>
    </row>
    <row r="1510" spans="1:16" x14ac:dyDescent="0.35">
      <c r="A1510">
        <f t="shared" si="214"/>
        <v>0</v>
      </c>
      <c r="B1510" s="4" t="str">
        <f>IF($M1510&gt;300,"",IF(OR(INDEX(Bemenet!$E$2:$E$301,$M1510)="",INDEX(Bemenet!$F$2:$F$301,$M1510)=""),"",MAX(INDEX(Bemenet!$E$2:$E$301,$M1510),INDEX(Szabalyok!$A:$A,$N1510))))</f>
        <v/>
      </c>
      <c r="C1510" s="4" t="str">
        <f>IF($B1510="","",MIN(INDEX(Bemenet!$F$2:$F$301,$M1510),INDEX(Szabalyok!$B:$B,$N1510)))</f>
        <v/>
      </c>
      <c r="D1510" s="5" t="str">
        <f>IF(AND($B1510&lt;&gt;"",$C1510&lt;&gt;"",$B1510&lt;=$C1510),INDEX(Bemenet!$G$2:$G$301,$M1510),"")</f>
        <v/>
      </c>
      <c r="E1510" s="6" t="str">
        <f>IF(AND($B1510&lt;&gt;"",$C1510&lt;&gt;"",$B1510&lt;=$C1510),INDEX(Bemenet!$D$2:$D$301,$M1510),"")</f>
        <v/>
      </c>
      <c r="F1510" s="5" t="str">
        <f t="shared" si="207"/>
        <v/>
      </c>
      <c r="G1510" s="5" t="str">
        <f t="shared" si="208"/>
        <v/>
      </c>
      <c r="H1510" s="9" t="str">
        <f t="shared" si="209"/>
        <v/>
      </c>
      <c r="I1510" s="5" t="str">
        <f t="shared" si="210"/>
        <v/>
      </c>
      <c r="J1510" s="5" t="str">
        <f>IF(OR($L1510="",NOT(COUNTIFS($L$2:$L1510,$L1510)=1)),"",SUMIFS($G:$G,$L:$L,$L1510))</f>
        <v/>
      </c>
      <c r="K1510" s="5" t="str">
        <f>IF(OR($L1510="",NOT(COUNTIFS($L$2:$L1510,$L1510)=1)),"",SUMIFS($I:$I,$L:$L,$L1510))</f>
        <v/>
      </c>
      <c r="L1510" s="6" t="str">
        <f t="shared" si="211"/>
        <v/>
      </c>
      <c r="M1510" s="6">
        <f t="shared" si="212"/>
        <v>61</v>
      </c>
      <c r="N1510" s="6">
        <f t="shared" si="213"/>
        <v>10</v>
      </c>
      <c r="O1510" s="9" t="str">
        <f>IF(AND($B1510&lt;&gt;"",$C1510&lt;&gt;"",$B1510&lt;=$C1510),INDEX(Szabalyok!$C:$C,$N1510),"")</f>
        <v/>
      </c>
      <c r="P1510">
        <f t="shared" si="215"/>
        <v>0</v>
      </c>
    </row>
    <row r="1511" spans="1:16" x14ac:dyDescent="0.35">
      <c r="A1511">
        <f t="shared" si="214"/>
        <v>0</v>
      </c>
      <c r="B1511" s="4" t="str">
        <f>IF($M1511&gt;300,"",IF(OR(INDEX(Bemenet!$E$2:$E$301,$M1511)="",INDEX(Bemenet!$F$2:$F$301,$M1511)=""),"",MAX(INDEX(Bemenet!$E$2:$E$301,$M1511),INDEX(Szabalyok!$A:$A,$N1511))))</f>
        <v/>
      </c>
      <c r="C1511" s="4" t="str">
        <f>IF($B1511="","",MIN(INDEX(Bemenet!$F$2:$F$301,$M1511),INDEX(Szabalyok!$B:$B,$N1511)))</f>
        <v/>
      </c>
      <c r="D1511" s="5" t="str">
        <f>IF(AND($B1511&lt;&gt;"",$C1511&lt;&gt;"",$B1511&lt;=$C1511),INDEX(Bemenet!$G$2:$G$301,$M1511),"")</f>
        <v/>
      </c>
      <c r="E1511" s="6" t="str">
        <f>IF(AND($B1511&lt;&gt;"",$C1511&lt;&gt;"",$B1511&lt;=$C1511),INDEX(Bemenet!$D$2:$D$301,$M1511),"")</f>
        <v/>
      </c>
      <c r="F1511" s="5" t="str">
        <f t="shared" si="207"/>
        <v/>
      </c>
      <c r="G1511" s="5" t="str">
        <f t="shared" si="208"/>
        <v/>
      </c>
      <c r="H1511" s="9" t="str">
        <f t="shared" si="209"/>
        <v/>
      </c>
      <c r="I1511" s="5" t="str">
        <f t="shared" si="210"/>
        <v/>
      </c>
      <c r="J1511" s="5" t="str">
        <f>IF(OR($L1511="",NOT(COUNTIFS($L$2:$L1511,$L1511)=1)),"",SUMIFS($G:$G,$L:$L,$L1511))</f>
        <v/>
      </c>
      <c r="K1511" s="5" t="str">
        <f>IF(OR($L1511="",NOT(COUNTIFS($L$2:$L1511,$L1511)=1)),"",SUMIFS($I:$I,$L:$L,$L1511))</f>
        <v/>
      </c>
      <c r="L1511" s="6" t="str">
        <f t="shared" si="211"/>
        <v/>
      </c>
      <c r="M1511" s="6">
        <f t="shared" si="212"/>
        <v>61</v>
      </c>
      <c r="N1511" s="6">
        <f t="shared" si="213"/>
        <v>11</v>
      </c>
      <c r="O1511" s="9" t="str">
        <f>IF(AND($B1511&lt;&gt;"",$C1511&lt;&gt;"",$B1511&lt;=$C1511),INDEX(Szabalyok!$C:$C,$N1511),"")</f>
        <v/>
      </c>
      <c r="P1511">
        <f t="shared" si="215"/>
        <v>0</v>
      </c>
    </row>
    <row r="1512" spans="1:16" x14ac:dyDescent="0.35">
      <c r="A1512">
        <f t="shared" si="214"/>
        <v>0</v>
      </c>
      <c r="B1512" s="4" t="str">
        <f>IF($M1512&gt;300,"",IF(OR(INDEX(Bemenet!$E$2:$E$301,$M1512)="",INDEX(Bemenet!$F$2:$F$301,$M1512)=""),"",MAX(INDEX(Bemenet!$E$2:$E$301,$M1512),INDEX(Szabalyok!$A:$A,$N1512))))</f>
        <v/>
      </c>
      <c r="C1512" s="4" t="str">
        <f>IF($B1512="","",MIN(INDEX(Bemenet!$F$2:$F$301,$M1512),INDEX(Szabalyok!$B:$B,$N1512)))</f>
        <v/>
      </c>
      <c r="D1512" s="5" t="str">
        <f>IF(AND($B1512&lt;&gt;"",$C1512&lt;&gt;"",$B1512&lt;=$C1512),INDEX(Bemenet!$G$2:$G$301,$M1512),"")</f>
        <v/>
      </c>
      <c r="E1512" s="6" t="str">
        <f>IF(AND($B1512&lt;&gt;"",$C1512&lt;&gt;"",$B1512&lt;=$C1512),INDEX(Bemenet!$D$2:$D$301,$M1512),"")</f>
        <v/>
      </c>
      <c r="F1512" s="5" t="str">
        <f t="shared" si="207"/>
        <v/>
      </c>
      <c r="G1512" s="5" t="str">
        <f t="shared" si="208"/>
        <v/>
      </c>
      <c r="H1512" s="9" t="str">
        <f t="shared" si="209"/>
        <v/>
      </c>
      <c r="I1512" s="5" t="str">
        <f t="shared" si="210"/>
        <v/>
      </c>
      <c r="J1512" s="5" t="str">
        <f>IF(OR($L1512="",NOT(COUNTIFS($L$2:$L1512,$L1512)=1)),"",SUMIFS($G:$G,$L:$L,$L1512))</f>
        <v/>
      </c>
      <c r="K1512" s="5" t="str">
        <f>IF(OR($L1512="",NOT(COUNTIFS($L$2:$L1512,$L1512)=1)),"",SUMIFS($I:$I,$L:$L,$L1512))</f>
        <v/>
      </c>
      <c r="L1512" s="6" t="str">
        <f t="shared" si="211"/>
        <v/>
      </c>
      <c r="M1512" s="6">
        <f t="shared" si="212"/>
        <v>61</v>
      </c>
      <c r="N1512" s="6">
        <f t="shared" si="213"/>
        <v>12</v>
      </c>
      <c r="O1512" s="9" t="str">
        <f>IF(AND($B1512&lt;&gt;"",$C1512&lt;&gt;"",$B1512&lt;=$C1512),INDEX(Szabalyok!$C:$C,$N1512),"")</f>
        <v/>
      </c>
      <c r="P1512">
        <f t="shared" si="215"/>
        <v>0</v>
      </c>
    </row>
    <row r="1513" spans="1:16" x14ac:dyDescent="0.35">
      <c r="A1513">
        <f t="shared" si="214"/>
        <v>0</v>
      </c>
      <c r="B1513" s="4" t="str">
        <f>IF($M1513&gt;300,"",IF(OR(INDEX(Bemenet!$E$2:$E$301,$M1513)="",INDEX(Bemenet!$F$2:$F$301,$M1513)=""),"",MAX(INDEX(Bemenet!$E$2:$E$301,$M1513),INDEX(Szabalyok!$A:$A,$N1513))))</f>
        <v/>
      </c>
      <c r="C1513" s="4" t="str">
        <f>IF($B1513="","",MIN(INDEX(Bemenet!$F$2:$F$301,$M1513),INDEX(Szabalyok!$B:$B,$N1513)))</f>
        <v/>
      </c>
      <c r="D1513" s="5" t="str">
        <f>IF(AND($B1513&lt;&gt;"",$C1513&lt;&gt;"",$B1513&lt;=$C1513),INDEX(Bemenet!$G$2:$G$301,$M1513),"")</f>
        <v/>
      </c>
      <c r="E1513" s="6" t="str">
        <f>IF(AND($B1513&lt;&gt;"",$C1513&lt;&gt;"",$B1513&lt;=$C1513),INDEX(Bemenet!$D$2:$D$301,$M1513),"")</f>
        <v/>
      </c>
      <c r="F1513" s="5" t="str">
        <f t="shared" si="207"/>
        <v/>
      </c>
      <c r="G1513" s="5" t="str">
        <f t="shared" si="208"/>
        <v/>
      </c>
      <c r="H1513" s="9" t="str">
        <f t="shared" si="209"/>
        <v/>
      </c>
      <c r="I1513" s="5" t="str">
        <f t="shared" si="210"/>
        <v/>
      </c>
      <c r="J1513" s="5" t="str">
        <f>IF(OR($L1513="",NOT(COUNTIFS($L$2:$L1513,$L1513)=1)),"",SUMIFS($G:$G,$L:$L,$L1513))</f>
        <v/>
      </c>
      <c r="K1513" s="5" t="str">
        <f>IF(OR($L1513="",NOT(COUNTIFS($L$2:$L1513,$L1513)=1)),"",SUMIFS($I:$I,$L:$L,$L1513))</f>
        <v/>
      </c>
      <c r="L1513" s="6" t="str">
        <f t="shared" si="211"/>
        <v/>
      </c>
      <c r="M1513" s="6">
        <f t="shared" si="212"/>
        <v>61</v>
      </c>
      <c r="N1513" s="6">
        <f t="shared" si="213"/>
        <v>13</v>
      </c>
      <c r="O1513" s="9" t="str">
        <f>IF(AND($B1513&lt;&gt;"",$C1513&lt;&gt;"",$B1513&lt;=$C1513),INDEX(Szabalyok!$C:$C,$N1513),"")</f>
        <v/>
      </c>
      <c r="P1513">
        <f t="shared" si="215"/>
        <v>0</v>
      </c>
    </row>
    <row r="1514" spans="1:16" x14ac:dyDescent="0.35">
      <c r="A1514">
        <f t="shared" si="214"/>
        <v>0</v>
      </c>
      <c r="B1514" s="4" t="str">
        <f>IF($M1514&gt;300,"",IF(OR(INDEX(Bemenet!$E$2:$E$301,$M1514)="",INDEX(Bemenet!$F$2:$F$301,$M1514)=""),"",MAX(INDEX(Bemenet!$E$2:$E$301,$M1514),INDEX(Szabalyok!$A:$A,$N1514))))</f>
        <v/>
      </c>
      <c r="C1514" s="4" t="str">
        <f>IF($B1514="","",MIN(INDEX(Bemenet!$F$2:$F$301,$M1514),INDEX(Szabalyok!$B:$B,$N1514)))</f>
        <v/>
      </c>
      <c r="D1514" s="5" t="str">
        <f>IF(AND($B1514&lt;&gt;"",$C1514&lt;&gt;"",$B1514&lt;=$C1514),INDEX(Bemenet!$G$2:$G$301,$M1514),"")</f>
        <v/>
      </c>
      <c r="E1514" s="6" t="str">
        <f>IF(AND($B1514&lt;&gt;"",$C1514&lt;&gt;"",$B1514&lt;=$C1514),INDEX(Bemenet!$D$2:$D$301,$M1514),"")</f>
        <v/>
      </c>
      <c r="F1514" s="5" t="str">
        <f t="shared" si="207"/>
        <v/>
      </c>
      <c r="G1514" s="5" t="str">
        <f t="shared" si="208"/>
        <v/>
      </c>
      <c r="H1514" s="9" t="str">
        <f t="shared" si="209"/>
        <v/>
      </c>
      <c r="I1514" s="5" t="str">
        <f t="shared" si="210"/>
        <v/>
      </c>
      <c r="J1514" s="5" t="str">
        <f>IF(OR($L1514="",NOT(COUNTIFS($L$2:$L1514,$L1514)=1)),"",SUMIFS($G:$G,$L:$L,$L1514))</f>
        <v/>
      </c>
      <c r="K1514" s="5" t="str">
        <f>IF(OR($L1514="",NOT(COUNTIFS($L$2:$L1514,$L1514)=1)),"",SUMIFS($I:$I,$L:$L,$L1514))</f>
        <v/>
      </c>
      <c r="L1514" s="6" t="str">
        <f t="shared" si="211"/>
        <v/>
      </c>
      <c r="M1514" s="6">
        <f t="shared" si="212"/>
        <v>61</v>
      </c>
      <c r="N1514" s="6">
        <f t="shared" si="213"/>
        <v>14</v>
      </c>
      <c r="O1514" s="9" t="str">
        <f>IF(AND($B1514&lt;&gt;"",$C1514&lt;&gt;"",$B1514&lt;=$C1514),INDEX(Szabalyok!$C:$C,$N1514),"")</f>
        <v/>
      </c>
      <c r="P1514">
        <f t="shared" si="215"/>
        <v>0</v>
      </c>
    </row>
    <row r="1515" spans="1:16" x14ac:dyDescent="0.35">
      <c r="A1515">
        <f t="shared" si="214"/>
        <v>0</v>
      </c>
      <c r="B1515" s="4" t="str">
        <f>IF($M1515&gt;300,"",IF(OR(INDEX(Bemenet!$E$2:$E$301,$M1515)="",INDEX(Bemenet!$F$2:$F$301,$M1515)=""),"",MAX(INDEX(Bemenet!$E$2:$E$301,$M1515),INDEX(Szabalyok!$A:$A,$N1515))))</f>
        <v/>
      </c>
      <c r="C1515" s="4" t="str">
        <f>IF($B1515="","",MIN(INDEX(Bemenet!$F$2:$F$301,$M1515),INDEX(Szabalyok!$B:$B,$N1515)))</f>
        <v/>
      </c>
      <c r="D1515" s="5" t="str">
        <f>IF(AND($B1515&lt;&gt;"",$C1515&lt;&gt;"",$B1515&lt;=$C1515),INDEX(Bemenet!$G$2:$G$301,$M1515),"")</f>
        <v/>
      </c>
      <c r="E1515" s="6" t="str">
        <f>IF(AND($B1515&lt;&gt;"",$C1515&lt;&gt;"",$B1515&lt;=$C1515),INDEX(Bemenet!$D$2:$D$301,$M1515),"")</f>
        <v/>
      </c>
      <c r="F1515" s="5" t="str">
        <f t="shared" si="207"/>
        <v/>
      </c>
      <c r="G1515" s="5" t="str">
        <f t="shared" si="208"/>
        <v/>
      </c>
      <c r="H1515" s="9" t="str">
        <f t="shared" si="209"/>
        <v/>
      </c>
      <c r="I1515" s="5" t="str">
        <f t="shared" si="210"/>
        <v/>
      </c>
      <c r="J1515" s="5" t="str">
        <f>IF(OR($L1515="",NOT(COUNTIFS($L$2:$L1515,$L1515)=1)),"",SUMIFS($G:$G,$L:$L,$L1515))</f>
        <v/>
      </c>
      <c r="K1515" s="5" t="str">
        <f>IF(OR($L1515="",NOT(COUNTIFS($L$2:$L1515,$L1515)=1)),"",SUMIFS($I:$I,$L:$L,$L1515))</f>
        <v/>
      </c>
      <c r="L1515" s="6" t="str">
        <f t="shared" si="211"/>
        <v/>
      </c>
      <c r="M1515" s="6">
        <f t="shared" si="212"/>
        <v>61</v>
      </c>
      <c r="N1515" s="6">
        <f t="shared" si="213"/>
        <v>15</v>
      </c>
      <c r="O1515" s="9" t="str">
        <f>IF(AND($B1515&lt;&gt;"",$C1515&lt;&gt;"",$B1515&lt;=$C1515),INDEX(Szabalyok!$C:$C,$N1515),"")</f>
        <v/>
      </c>
      <c r="P1515">
        <f t="shared" si="215"/>
        <v>0</v>
      </c>
    </row>
    <row r="1516" spans="1:16" x14ac:dyDescent="0.35">
      <c r="A1516">
        <f t="shared" si="214"/>
        <v>0</v>
      </c>
      <c r="B1516" s="4" t="str">
        <f>IF($M1516&gt;300,"",IF(OR(INDEX(Bemenet!$E$2:$E$301,$M1516)="",INDEX(Bemenet!$F$2:$F$301,$M1516)=""),"",MAX(INDEX(Bemenet!$E$2:$E$301,$M1516),INDEX(Szabalyok!$A:$A,$N1516))))</f>
        <v/>
      </c>
      <c r="C1516" s="4" t="str">
        <f>IF($B1516="","",MIN(INDEX(Bemenet!$F$2:$F$301,$M1516),INDEX(Szabalyok!$B:$B,$N1516)))</f>
        <v/>
      </c>
      <c r="D1516" s="5" t="str">
        <f>IF(AND($B1516&lt;&gt;"",$C1516&lt;&gt;"",$B1516&lt;=$C1516),INDEX(Bemenet!$G$2:$G$301,$M1516),"")</f>
        <v/>
      </c>
      <c r="E1516" s="6" t="str">
        <f>IF(AND($B1516&lt;&gt;"",$C1516&lt;&gt;"",$B1516&lt;=$C1516),INDEX(Bemenet!$D$2:$D$301,$M1516),"")</f>
        <v/>
      </c>
      <c r="F1516" s="5" t="str">
        <f t="shared" si="207"/>
        <v/>
      </c>
      <c r="G1516" s="5" t="str">
        <f t="shared" si="208"/>
        <v/>
      </c>
      <c r="H1516" s="9" t="str">
        <f t="shared" si="209"/>
        <v/>
      </c>
      <c r="I1516" s="5" t="str">
        <f t="shared" si="210"/>
        <v/>
      </c>
      <c r="J1516" s="5" t="str">
        <f>IF(OR($L1516="",NOT(COUNTIFS($L$2:$L1516,$L1516)=1)),"",SUMIFS($G:$G,$L:$L,$L1516))</f>
        <v/>
      </c>
      <c r="K1516" s="5" t="str">
        <f>IF(OR($L1516="",NOT(COUNTIFS($L$2:$L1516,$L1516)=1)),"",SUMIFS($I:$I,$L:$L,$L1516))</f>
        <v/>
      </c>
      <c r="L1516" s="6" t="str">
        <f t="shared" si="211"/>
        <v/>
      </c>
      <c r="M1516" s="6">
        <f t="shared" si="212"/>
        <v>61</v>
      </c>
      <c r="N1516" s="6">
        <f t="shared" si="213"/>
        <v>16</v>
      </c>
      <c r="O1516" s="9" t="str">
        <f>IF(AND($B1516&lt;&gt;"",$C1516&lt;&gt;"",$B1516&lt;=$C1516),INDEX(Szabalyok!$C:$C,$N1516),"")</f>
        <v/>
      </c>
      <c r="P1516">
        <f t="shared" si="215"/>
        <v>0</v>
      </c>
    </row>
    <row r="1517" spans="1:16" x14ac:dyDescent="0.35">
      <c r="A1517">
        <f t="shared" si="214"/>
        <v>0</v>
      </c>
      <c r="B1517" s="4" t="str">
        <f>IF($M1517&gt;300,"",IF(OR(INDEX(Bemenet!$E$2:$E$301,$M1517)="",INDEX(Bemenet!$F$2:$F$301,$M1517)=""),"",MAX(INDEX(Bemenet!$E$2:$E$301,$M1517),INDEX(Szabalyok!$A:$A,$N1517))))</f>
        <v/>
      </c>
      <c r="C1517" s="4" t="str">
        <f>IF($B1517="","",MIN(INDEX(Bemenet!$F$2:$F$301,$M1517),INDEX(Szabalyok!$B:$B,$N1517)))</f>
        <v/>
      </c>
      <c r="D1517" s="5" t="str">
        <f>IF(AND($B1517&lt;&gt;"",$C1517&lt;&gt;"",$B1517&lt;=$C1517),INDEX(Bemenet!$G$2:$G$301,$M1517),"")</f>
        <v/>
      </c>
      <c r="E1517" s="6" t="str">
        <f>IF(AND($B1517&lt;&gt;"",$C1517&lt;&gt;"",$B1517&lt;=$C1517),INDEX(Bemenet!$D$2:$D$301,$M1517),"")</f>
        <v/>
      </c>
      <c r="F1517" s="5" t="str">
        <f t="shared" si="207"/>
        <v/>
      </c>
      <c r="G1517" s="5" t="str">
        <f t="shared" si="208"/>
        <v/>
      </c>
      <c r="H1517" s="9" t="str">
        <f t="shared" si="209"/>
        <v/>
      </c>
      <c r="I1517" s="5" t="str">
        <f t="shared" si="210"/>
        <v/>
      </c>
      <c r="J1517" s="5" t="str">
        <f>IF(OR($L1517="",NOT(COUNTIFS($L$2:$L1517,$L1517)=1)),"",SUMIFS($G:$G,$L:$L,$L1517))</f>
        <v/>
      </c>
      <c r="K1517" s="5" t="str">
        <f>IF(OR($L1517="",NOT(COUNTIFS($L$2:$L1517,$L1517)=1)),"",SUMIFS($I:$I,$L:$L,$L1517))</f>
        <v/>
      </c>
      <c r="L1517" s="6" t="str">
        <f t="shared" si="211"/>
        <v/>
      </c>
      <c r="M1517" s="6">
        <f t="shared" si="212"/>
        <v>61</v>
      </c>
      <c r="N1517" s="6">
        <f t="shared" si="213"/>
        <v>17</v>
      </c>
      <c r="O1517" s="9" t="str">
        <f>IF(AND($B1517&lt;&gt;"",$C1517&lt;&gt;"",$B1517&lt;=$C1517),INDEX(Szabalyok!$C:$C,$N1517),"")</f>
        <v/>
      </c>
      <c r="P1517">
        <f t="shared" si="215"/>
        <v>0</v>
      </c>
    </row>
    <row r="1518" spans="1:16" x14ac:dyDescent="0.35">
      <c r="A1518">
        <f t="shared" si="214"/>
        <v>0</v>
      </c>
      <c r="B1518" s="4" t="str">
        <f>IF($M1518&gt;300,"",IF(OR(INDEX(Bemenet!$E$2:$E$301,$M1518)="",INDEX(Bemenet!$F$2:$F$301,$M1518)=""),"",MAX(INDEX(Bemenet!$E$2:$E$301,$M1518),INDEX(Szabalyok!$A:$A,$N1518))))</f>
        <v/>
      </c>
      <c r="C1518" s="4" t="str">
        <f>IF($B1518="","",MIN(INDEX(Bemenet!$F$2:$F$301,$M1518),INDEX(Szabalyok!$B:$B,$N1518)))</f>
        <v/>
      </c>
      <c r="D1518" s="5" t="str">
        <f>IF(AND($B1518&lt;&gt;"",$C1518&lt;&gt;"",$B1518&lt;=$C1518),INDEX(Bemenet!$G$2:$G$301,$M1518),"")</f>
        <v/>
      </c>
      <c r="E1518" s="6" t="str">
        <f>IF(AND($B1518&lt;&gt;"",$C1518&lt;&gt;"",$B1518&lt;=$C1518),INDEX(Bemenet!$D$2:$D$301,$M1518),"")</f>
        <v/>
      </c>
      <c r="F1518" s="5" t="str">
        <f t="shared" si="207"/>
        <v/>
      </c>
      <c r="G1518" s="5" t="str">
        <f t="shared" si="208"/>
        <v/>
      </c>
      <c r="H1518" s="9" t="str">
        <f t="shared" si="209"/>
        <v/>
      </c>
      <c r="I1518" s="5" t="str">
        <f t="shared" si="210"/>
        <v/>
      </c>
      <c r="J1518" s="5" t="str">
        <f>IF(OR($L1518="",NOT(COUNTIFS($L$2:$L1518,$L1518)=1)),"",SUMIFS($G:$G,$L:$L,$L1518))</f>
        <v/>
      </c>
      <c r="K1518" s="5" t="str">
        <f>IF(OR($L1518="",NOT(COUNTIFS($L$2:$L1518,$L1518)=1)),"",SUMIFS($I:$I,$L:$L,$L1518))</f>
        <v/>
      </c>
      <c r="L1518" s="6" t="str">
        <f t="shared" si="211"/>
        <v/>
      </c>
      <c r="M1518" s="6">
        <f t="shared" si="212"/>
        <v>61</v>
      </c>
      <c r="N1518" s="6">
        <f t="shared" si="213"/>
        <v>18</v>
      </c>
      <c r="O1518" s="9" t="str">
        <f>IF(AND($B1518&lt;&gt;"",$C1518&lt;&gt;"",$B1518&lt;=$C1518),INDEX(Szabalyok!$C:$C,$N1518),"")</f>
        <v/>
      </c>
      <c r="P1518">
        <f t="shared" si="215"/>
        <v>0</v>
      </c>
    </row>
    <row r="1519" spans="1:16" x14ac:dyDescent="0.35">
      <c r="A1519">
        <f t="shared" si="214"/>
        <v>0</v>
      </c>
      <c r="B1519" s="4" t="str">
        <f>IF($M1519&gt;300,"",IF(OR(INDEX(Bemenet!$E$2:$E$301,$M1519)="",INDEX(Bemenet!$F$2:$F$301,$M1519)=""),"",MAX(INDEX(Bemenet!$E$2:$E$301,$M1519),INDEX(Szabalyok!$A:$A,$N1519))))</f>
        <v/>
      </c>
      <c r="C1519" s="4" t="str">
        <f>IF($B1519="","",MIN(INDEX(Bemenet!$F$2:$F$301,$M1519),INDEX(Szabalyok!$B:$B,$N1519)))</f>
        <v/>
      </c>
      <c r="D1519" s="5" t="str">
        <f>IF(AND($B1519&lt;&gt;"",$C1519&lt;&gt;"",$B1519&lt;=$C1519),INDEX(Bemenet!$G$2:$G$301,$M1519),"")</f>
        <v/>
      </c>
      <c r="E1519" s="6" t="str">
        <f>IF(AND($B1519&lt;&gt;"",$C1519&lt;&gt;"",$B1519&lt;=$C1519),INDEX(Bemenet!$D$2:$D$301,$M1519),"")</f>
        <v/>
      </c>
      <c r="F1519" s="5" t="str">
        <f t="shared" si="207"/>
        <v/>
      </c>
      <c r="G1519" s="5" t="str">
        <f t="shared" si="208"/>
        <v/>
      </c>
      <c r="H1519" s="9" t="str">
        <f t="shared" si="209"/>
        <v/>
      </c>
      <c r="I1519" s="5" t="str">
        <f t="shared" si="210"/>
        <v/>
      </c>
      <c r="J1519" s="5" t="str">
        <f>IF(OR($L1519="",NOT(COUNTIFS($L$2:$L1519,$L1519)=1)),"",SUMIFS($G:$G,$L:$L,$L1519))</f>
        <v/>
      </c>
      <c r="K1519" s="5" t="str">
        <f>IF(OR($L1519="",NOT(COUNTIFS($L$2:$L1519,$L1519)=1)),"",SUMIFS($I:$I,$L:$L,$L1519))</f>
        <v/>
      </c>
      <c r="L1519" s="6" t="str">
        <f t="shared" si="211"/>
        <v/>
      </c>
      <c r="M1519" s="6">
        <f t="shared" si="212"/>
        <v>61</v>
      </c>
      <c r="N1519" s="6">
        <f t="shared" si="213"/>
        <v>19</v>
      </c>
      <c r="O1519" s="9" t="str">
        <f>IF(AND($B1519&lt;&gt;"",$C1519&lt;&gt;"",$B1519&lt;=$C1519),INDEX(Szabalyok!$C:$C,$N1519),"")</f>
        <v/>
      </c>
      <c r="P1519">
        <f t="shared" si="215"/>
        <v>0</v>
      </c>
    </row>
    <row r="1520" spans="1:16" x14ac:dyDescent="0.35">
      <c r="A1520">
        <f t="shared" si="214"/>
        <v>0</v>
      </c>
      <c r="B1520" s="4" t="str">
        <f>IF($M1520&gt;300,"",IF(OR(INDEX(Bemenet!$E$2:$E$301,$M1520)="",INDEX(Bemenet!$F$2:$F$301,$M1520)=""),"",MAX(INDEX(Bemenet!$E$2:$E$301,$M1520),INDEX(Szabalyok!$A:$A,$N1520))))</f>
        <v/>
      </c>
      <c r="C1520" s="4" t="str">
        <f>IF($B1520="","",MIN(INDEX(Bemenet!$F$2:$F$301,$M1520),INDEX(Szabalyok!$B:$B,$N1520)))</f>
        <v/>
      </c>
      <c r="D1520" s="5" t="str">
        <f>IF(AND($B1520&lt;&gt;"",$C1520&lt;&gt;"",$B1520&lt;=$C1520),INDEX(Bemenet!$G$2:$G$301,$M1520),"")</f>
        <v/>
      </c>
      <c r="E1520" s="6" t="str">
        <f>IF(AND($B1520&lt;&gt;"",$C1520&lt;&gt;"",$B1520&lt;=$C1520),INDEX(Bemenet!$D$2:$D$301,$M1520),"")</f>
        <v/>
      </c>
      <c r="F1520" s="5" t="str">
        <f t="shared" si="207"/>
        <v/>
      </c>
      <c r="G1520" s="5" t="str">
        <f t="shared" si="208"/>
        <v/>
      </c>
      <c r="H1520" s="9" t="str">
        <f t="shared" si="209"/>
        <v/>
      </c>
      <c r="I1520" s="5" t="str">
        <f t="shared" si="210"/>
        <v/>
      </c>
      <c r="J1520" s="5" t="str">
        <f>IF(OR($L1520="",NOT(COUNTIFS($L$2:$L1520,$L1520)=1)),"",SUMIFS($G:$G,$L:$L,$L1520))</f>
        <v/>
      </c>
      <c r="K1520" s="5" t="str">
        <f>IF(OR($L1520="",NOT(COUNTIFS($L$2:$L1520,$L1520)=1)),"",SUMIFS($I:$I,$L:$L,$L1520))</f>
        <v/>
      </c>
      <c r="L1520" s="6" t="str">
        <f t="shared" si="211"/>
        <v/>
      </c>
      <c r="M1520" s="6">
        <f t="shared" si="212"/>
        <v>61</v>
      </c>
      <c r="N1520" s="6">
        <f t="shared" si="213"/>
        <v>20</v>
      </c>
      <c r="O1520" s="9" t="str">
        <f>IF(AND($B1520&lt;&gt;"",$C1520&lt;&gt;"",$B1520&lt;=$C1520),INDEX(Szabalyok!$C:$C,$N1520),"")</f>
        <v/>
      </c>
      <c r="P1520">
        <f t="shared" si="215"/>
        <v>0</v>
      </c>
    </row>
    <row r="1521" spans="1:16" x14ac:dyDescent="0.35">
      <c r="A1521">
        <f t="shared" si="214"/>
        <v>0</v>
      </c>
      <c r="B1521" s="4" t="str">
        <f>IF($M1521&gt;300,"",IF(OR(INDEX(Bemenet!$E$2:$E$301,$M1521)="",INDEX(Bemenet!$F$2:$F$301,$M1521)=""),"",MAX(INDEX(Bemenet!$E$2:$E$301,$M1521),INDEX(Szabalyok!$A:$A,$N1521))))</f>
        <v/>
      </c>
      <c r="C1521" s="4" t="str">
        <f>IF($B1521="","",MIN(INDEX(Bemenet!$F$2:$F$301,$M1521),INDEX(Szabalyok!$B:$B,$N1521)))</f>
        <v/>
      </c>
      <c r="D1521" s="5" t="str">
        <f>IF(AND($B1521&lt;&gt;"",$C1521&lt;&gt;"",$B1521&lt;=$C1521),INDEX(Bemenet!$G$2:$G$301,$M1521),"")</f>
        <v/>
      </c>
      <c r="E1521" s="6" t="str">
        <f>IF(AND($B1521&lt;&gt;"",$C1521&lt;&gt;"",$B1521&lt;=$C1521),INDEX(Bemenet!$D$2:$D$301,$M1521),"")</f>
        <v/>
      </c>
      <c r="F1521" s="5" t="str">
        <f t="shared" si="207"/>
        <v/>
      </c>
      <c r="G1521" s="5" t="str">
        <f t="shared" si="208"/>
        <v/>
      </c>
      <c r="H1521" s="9" t="str">
        <f t="shared" si="209"/>
        <v/>
      </c>
      <c r="I1521" s="5" t="str">
        <f t="shared" si="210"/>
        <v/>
      </c>
      <c r="J1521" s="5" t="str">
        <f>IF(OR($L1521="",NOT(COUNTIFS($L$2:$L1521,$L1521)=1)),"",SUMIFS($G:$G,$L:$L,$L1521))</f>
        <v/>
      </c>
      <c r="K1521" s="5" t="str">
        <f>IF(OR($L1521="",NOT(COUNTIFS($L$2:$L1521,$L1521)=1)),"",SUMIFS($I:$I,$L:$L,$L1521))</f>
        <v/>
      </c>
      <c r="L1521" s="6" t="str">
        <f t="shared" si="211"/>
        <v/>
      </c>
      <c r="M1521" s="6">
        <f t="shared" si="212"/>
        <v>61</v>
      </c>
      <c r="N1521" s="6">
        <f t="shared" si="213"/>
        <v>21</v>
      </c>
      <c r="O1521" s="9" t="str">
        <f>IF(AND($B1521&lt;&gt;"",$C1521&lt;&gt;"",$B1521&lt;=$C1521),INDEX(Szabalyok!$C:$C,$N1521),"")</f>
        <v/>
      </c>
      <c r="P1521">
        <f t="shared" si="215"/>
        <v>0</v>
      </c>
    </row>
    <row r="1522" spans="1:16" x14ac:dyDescent="0.35">
      <c r="A1522">
        <f t="shared" si="214"/>
        <v>0</v>
      </c>
      <c r="B1522" s="4" t="str">
        <f>IF($M1522&gt;300,"",IF(OR(INDEX(Bemenet!$E$2:$E$301,$M1522)="",INDEX(Bemenet!$F$2:$F$301,$M1522)=""),"",MAX(INDEX(Bemenet!$E$2:$E$301,$M1522),INDEX(Szabalyok!$A:$A,$N1522))))</f>
        <v/>
      </c>
      <c r="C1522" s="4" t="str">
        <f>IF($B1522="","",MIN(INDEX(Bemenet!$F$2:$F$301,$M1522),INDEX(Szabalyok!$B:$B,$N1522)))</f>
        <v/>
      </c>
      <c r="D1522" s="5" t="str">
        <f>IF(AND($B1522&lt;&gt;"",$C1522&lt;&gt;"",$B1522&lt;=$C1522),INDEX(Bemenet!$G$2:$G$301,$M1522),"")</f>
        <v/>
      </c>
      <c r="E1522" s="6" t="str">
        <f>IF(AND($B1522&lt;&gt;"",$C1522&lt;&gt;"",$B1522&lt;=$C1522),INDEX(Bemenet!$D$2:$D$301,$M1522),"")</f>
        <v/>
      </c>
      <c r="F1522" s="5" t="str">
        <f t="shared" si="207"/>
        <v/>
      </c>
      <c r="G1522" s="5" t="str">
        <f t="shared" si="208"/>
        <v/>
      </c>
      <c r="H1522" s="9" t="str">
        <f t="shared" si="209"/>
        <v/>
      </c>
      <c r="I1522" s="5" t="str">
        <f t="shared" si="210"/>
        <v/>
      </c>
      <c r="J1522" s="5" t="str">
        <f>IF(OR($L1522="",NOT(COUNTIFS($L$2:$L1522,$L1522)=1)),"",SUMIFS($G:$G,$L:$L,$L1522))</f>
        <v/>
      </c>
      <c r="K1522" s="5" t="str">
        <f>IF(OR($L1522="",NOT(COUNTIFS($L$2:$L1522,$L1522)=1)),"",SUMIFS($I:$I,$L:$L,$L1522))</f>
        <v/>
      </c>
      <c r="L1522" s="6" t="str">
        <f t="shared" si="211"/>
        <v/>
      </c>
      <c r="M1522" s="6">
        <f t="shared" si="212"/>
        <v>61</v>
      </c>
      <c r="N1522" s="6">
        <f t="shared" si="213"/>
        <v>22</v>
      </c>
      <c r="O1522" s="9" t="str">
        <f>IF(AND($B1522&lt;&gt;"",$C1522&lt;&gt;"",$B1522&lt;=$C1522),INDEX(Szabalyok!$C:$C,$N1522),"")</f>
        <v/>
      </c>
      <c r="P1522">
        <f t="shared" si="215"/>
        <v>0</v>
      </c>
    </row>
    <row r="1523" spans="1:16" x14ac:dyDescent="0.35">
      <c r="A1523">
        <f t="shared" si="214"/>
        <v>0</v>
      </c>
      <c r="B1523" s="4" t="str">
        <f>IF($M1523&gt;300,"",IF(OR(INDEX(Bemenet!$E$2:$E$301,$M1523)="",INDEX(Bemenet!$F$2:$F$301,$M1523)=""),"",MAX(INDEX(Bemenet!$E$2:$E$301,$M1523),INDEX(Szabalyok!$A:$A,$N1523))))</f>
        <v/>
      </c>
      <c r="C1523" s="4" t="str">
        <f>IF($B1523="","",MIN(INDEX(Bemenet!$F$2:$F$301,$M1523),INDEX(Szabalyok!$B:$B,$N1523)))</f>
        <v/>
      </c>
      <c r="D1523" s="5" t="str">
        <f>IF(AND($B1523&lt;&gt;"",$C1523&lt;&gt;"",$B1523&lt;=$C1523),INDEX(Bemenet!$G$2:$G$301,$M1523),"")</f>
        <v/>
      </c>
      <c r="E1523" s="6" t="str">
        <f>IF(AND($B1523&lt;&gt;"",$C1523&lt;&gt;"",$B1523&lt;=$C1523),INDEX(Bemenet!$D$2:$D$301,$M1523),"")</f>
        <v/>
      </c>
      <c r="F1523" s="5" t="str">
        <f t="shared" si="207"/>
        <v/>
      </c>
      <c r="G1523" s="5" t="str">
        <f t="shared" si="208"/>
        <v/>
      </c>
      <c r="H1523" s="9" t="str">
        <f t="shared" si="209"/>
        <v/>
      </c>
      <c r="I1523" s="5" t="str">
        <f t="shared" si="210"/>
        <v/>
      </c>
      <c r="J1523" s="5" t="str">
        <f>IF(OR($L1523="",NOT(COUNTIFS($L$2:$L1523,$L1523)=1)),"",SUMIFS($G:$G,$L:$L,$L1523))</f>
        <v/>
      </c>
      <c r="K1523" s="5" t="str">
        <f>IF(OR($L1523="",NOT(COUNTIFS($L$2:$L1523,$L1523)=1)),"",SUMIFS($I:$I,$L:$L,$L1523))</f>
        <v/>
      </c>
      <c r="L1523" s="6" t="str">
        <f t="shared" si="211"/>
        <v/>
      </c>
      <c r="M1523" s="6">
        <f t="shared" si="212"/>
        <v>61</v>
      </c>
      <c r="N1523" s="6">
        <f t="shared" si="213"/>
        <v>23</v>
      </c>
      <c r="O1523" s="9" t="str">
        <f>IF(AND($B1523&lt;&gt;"",$C1523&lt;&gt;"",$B1523&lt;=$C1523),INDEX(Szabalyok!$C:$C,$N1523),"")</f>
        <v/>
      </c>
      <c r="P1523">
        <f t="shared" si="215"/>
        <v>0</v>
      </c>
    </row>
    <row r="1524" spans="1:16" x14ac:dyDescent="0.35">
      <c r="A1524">
        <f t="shared" si="214"/>
        <v>0</v>
      </c>
      <c r="B1524" s="4" t="str">
        <f>IF($M1524&gt;300,"",IF(OR(INDEX(Bemenet!$E$2:$E$301,$M1524)="",INDEX(Bemenet!$F$2:$F$301,$M1524)=""),"",MAX(INDEX(Bemenet!$E$2:$E$301,$M1524),INDEX(Szabalyok!$A:$A,$N1524))))</f>
        <v/>
      </c>
      <c r="C1524" s="4" t="str">
        <f>IF($B1524="","",MIN(INDEX(Bemenet!$F$2:$F$301,$M1524),INDEX(Szabalyok!$B:$B,$N1524)))</f>
        <v/>
      </c>
      <c r="D1524" s="5" t="str">
        <f>IF(AND($B1524&lt;&gt;"",$C1524&lt;&gt;"",$B1524&lt;=$C1524),INDEX(Bemenet!$G$2:$G$301,$M1524),"")</f>
        <v/>
      </c>
      <c r="E1524" s="6" t="str">
        <f>IF(AND($B1524&lt;&gt;"",$C1524&lt;&gt;"",$B1524&lt;=$C1524),INDEX(Bemenet!$D$2:$D$301,$M1524),"")</f>
        <v/>
      </c>
      <c r="F1524" s="5" t="str">
        <f t="shared" si="207"/>
        <v/>
      </c>
      <c r="G1524" s="5" t="str">
        <f t="shared" si="208"/>
        <v/>
      </c>
      <c r="H1524" s="9" t="str">
        <f t="shared" si="209"/>
        <v/>
      </c>
      <c r="I1524" s="5" t="str">
        <f t="shared" si="210"/>
        <v/>
      </c>
      <c r="J1524" s="5" t="str">
        <f>IF(OR($L1524="",NOT(COUNTIFS($L$2:$L1524,$L1524)=1)),"",SUMIFS($G:$G,$L:$L,$L1524))</f>
        <v/>
      </c>
      <c r="K1524" s="5" t="str">
        <f>IF(OR($L1524="",NOT(COUNTIFS($L$2:$L1524,$L1524)=1)),"",SUMIFS($I:$I,$L:$L,$L1524))</f>
        <v/>
      </c>
      <c r="L1524" s="6" t="str">
        <f t="shared" si="211"/>
        <v/>
      </c>
      <c r="M1524" s="6">
        <f t="shared" si="212"/>
        <v>61</v>
      </c>
      <c r="N1524" s="6">
        <f t="shared" si="213"/>
        <v>24</v>
      </c>
      <c r="O1524" s="9" t="str">
        <f>IF(AND($B1524&lt;&gt;"",$C1524&lt;&gt;"",$B1524&lt;=$C1524),INDEX(Szabalyok!$C:$C,$N1524),"")</f>
        <v/>
      </c>
      <c r="P1524">
        <f t="shared" si="215"/>
        <v>0</v>
      </c>
    </row>
    <row r="1525" spans="1:16" x14ac:dyDescent="0.35">
      <c r="A1525">
        <f t="shared" si="214"/>
        <v>0</v>
      </c>
      <c r="B1525" s="4" t="str">
        <f>IF($M1525&gt;300,"",IF(OR(INDEX(Bemenet!$E$2:$E$301,$M1525)="",INDEX(Bemenet!$F$2:$F$301,$M1525)=""),"",MAX(INDEX(Bemenet!$E$2:$E$301,$M1525),INDEX(Szabalyok!$A:$A,$N1525))))</f>
        <v/>
      </c>
      <c r="C1525" s="4" t="str">
        <f>IF($B1525="","",MIN(INDEX(Bemenet!$F$2:$F$301,$M1525),INDEX(Szabalyok!$B:$B,$N1525)))</f>
        <v/>
      </c>
      <c r="D1525" s="5" t="str">
        <f>IF(AND($B1525&lt;&gt;"",$C1525&lt;&gt;"",$B1525&lt;=$C1525),INDEX(Bemenet!$G$2:$G$301,$M1525),"")</f>
        <v/>
      </c>
      <c r="E1525" s="6" t="str">
        <f>IF(AND($B1525&lt;&gt;"",$C1525&lt;&gt;"",$B1525&lt;=$C1525),INDEX(Bemenet!$D$2:$D$301,$M1525),"")</f>
        <v/>
      </c>
      <c r="F1525" s="5" t="str">
        <f t="shared" si="207"/>
        <v/>
      </c>
      <c r="G1525" s="5" t="str">
        <f t="shared" si="208"/>
        <v/>
      </c>
      <c r="H1525" s="9" t="str">
        <f t="shared" si="209"/>
        <v/>
      </c>
      <c r="I1525" s="5" t="str">
        <f t="shared" si="210"/>
        <v/>
      </c>
      <c r="J1525" s="5" t="str">
        <f>IF(OR($L1525="",NOT(COUNTIFS($L$2:$L1525,$L1525)=1)),"",SUMIFS($G:$G,$L:$L,$L1525))</f>
        <v/>
      </c>
      <c r="K1525" s="5" t="str">
        <f>IF(OR($L1525="",NOT(COUNTIFS($L$2:$L1525,$L1525)=1)),"",SUMIFS($I:$I,$L:$L,$L1525))</f>
        <v/>
      </c>
      <c r="L1525" s="6" t="str">
        <f t="shared" si="211"/>
        <v/>
      </c>
      <c r="M1525" s="6">
        <f t="shared" si="212"/>
        <v>61</v>
      </c>
      <c r="N1525" s="6">
        <f t="shared" si="213"/>
        <v>25</v>
      </c>
      <c r="O1525" s="9" t="str">
        <f>IF(AND($B1525&lt;&gt;"",$C1525&lt;&gt;"",$B1525&lt;=$C1525),INDEX(Szabalyok!$C:$C,$N1525),"")</f>
        <v/>
      </c>
      <c r="P1525">
        <f t="shared" si="215"/>
        <v>0</v>
      </c>
    </row>
    <row r="1526" spans="1:16" x14ac:dyDescent="0.35">
      <c r="A1526">
        <f t="shared" si="214"/>
        <v>0</v>
      </c>
      <c r="B1526" s="4" t="str">
        <f>IF($M1526&gt;300,"",IF(OR(INDEX(Bemenet!$E$2:$E$301,$M1526)="",INDEX(Bemenet!$F$2:$F$301,$M1526)=""),"",MAX(INDEX(Bemenet!$E$2:$E$301,$M1526),INDEX(Szabalyok!$A:$A,$N1526))))</f>
        <v/>
      </c>
      <c r="C1526" s="4" t="str">
        <f>IF($B1526="","",MIN(INDEX(Bemenet!$F$2:$F$301,$M1526),INDEX(Szabalyok!$B:$B,$N1526)))</f>
        <v/>
      </c>
      <c r="D1526" s="5" t="str">
        <f>IF(AND($B1526&lt;&gt;"",$C1526&lt;&gt;"",$B1526&lt;=$C1526),INDEX(Bemenet!$G$2:$G$301,$M1526),"")</f>
        <v/>
      </c>
      <c r="E1526" s="6" t="str">
        <f>IF(AND($B1526&lt;&gt;"",$C1526&lt;&gt;"",$B1526&lt;=$C1526),INDEX(Bemenet!$D$2:$D$301,$M1526),"")</f>
        <v/>
      </c>
      <c r="F1526" s="5" t="str">
        <f t="shared" si="207"/>
        <v/>
      </c>
      <c r="G1526" s="5" t="str">
        <f t="shared" si="208"/>
        <v/>
      </c>
      <c r="H1526" s="9" t="str">
        <f t="shared" si="209"/>
        <v/>
      </c>
      <c r="I1526" s="5" t="str">
        <f t="shared" si="210"/>
        <v/>
      </c>
      <c r="J1526" s="5" t="str">
        <f>IF(OR($L1526="",NOT(COUNTIFS($L$2:$L1526,$L1526)=1)),"",SUMIFS($G:$G,$L:$L,$L1526))</f>
        <v/>
      </c>
      <c r="K1526" s="5" t="str">
        <f>IF(OR($L1526="",NOT(COUNTIFS($L$2:$L1526,$L1526)=1)),"",SUMIFS($I:$I,$L:$L,$L1526))</f>
        <v/>
      </c>
      <c r="L1526" s="6" t="str">
        <f t="shared" si="211"/>
        <v/>
      </c>
      <c r="M1526" s="6">
        <f t="shared" si="212"/>
        <v>61</v>
      </c>
      <c r="N1526" s="6">
        <f t="shared" si="213"/>
        <v>26</v>
      </c>
      <c r="O1526" s="9" t="str">
        <f>IF(AND($B1526&lt;&gt;"",$C1526&lt;&gt;"",$B1526&lt;=$C1526),INDEX(Szabalyok!$C:$C,$N1526),"")</f>
        <v/>
      </c>
      <c r="P1526">
        <f t="shared" si="215"/>
        <v>0</v>
      </c>
    </row>
    <row r="1527" spans="1:16" x14ac:dyDescent="0.35">
      <c r="A1527">
        <f t="shared" si="214"/>
        <v>0</v>
      </c>
      <c r="B1527" s="4" t="str">
        <f>IF($M1527&gt;300,"",IF(OR(INDEX(Bemenet!$E$2:$E$301,$M1527)="",INDEX(Bemenet!$F$2:$F$301,$M1527)=""),"",MAX(INDEX(Bemenet!$E$2:$E$301,$M1527),INDEX(Szabalyok!$A:$A,$N1527))))</f>
        <v/>
      </c>
      <c r="C1527" s="4" t="str">
        <f>IF($B1527="","",MIN(INDEX(Bemenet!$F$2:$F$301,$M1527),INDEX(Szabalyok!$B:$B,$N1527)))</f>
        <v/>
      </c>
      <c r="D1527" s="5" t="str">
        <f>IF(AND($B1527&lt;&gt;"",$C1527&lt;&gt;"",$B1527&lt;=$C1527),INDEX(Bemenet!$G$2:$G$301,$M1527),"")</f>
        <v/>
      </c>
      <c r="E1527" s="6" t="str">
        <f>IF(AND($B1527&lt;&gt;"",$C1527&lt;&gt;"",$B1527&lt;=$C1527),INDEX(Bemenet!$D$2:$D$301,$M1527),"")</f>
        <v/>
      </c>
      <c r="F1527" s="5" t="str">
        <f t="shared" si="207"/>
        <v/>
      </c>
      <c r="G1527" s="5" t="str">
        <f t="shared" si="208"/>
        <v/>
      </c>
      <c r="H1527" s="9" t="str">
        <f t="shared" si="209"/>
        <v/>
      </c>
      <c r="I1527" s="5" t="str">
        <f t="shared" si="210"/>
        <v/>
      </c>
      <c r="J1527" s="5" t="str">
        <f>IF(OR($L1527="",NOT(COUNTIFS($L$2:$L1527,$L1527)=1)),"",SUMIFS($G:$G,$L:$L,$L1527))</f>
        <v/>
      </c>
      <c r="K1527" s="5" t="str">
        <f>IF(OR($L1527="",NOT(COUNTIFS($L$2:$L1527,$L1527)=1)),"",SUMIFS($I:$I,$L:$L,$L1527))</f>
        <v/>
      </c>
      <c r="L1527" s="6" t="str">
        <f t="shared" si="211"/>
        <v/>
      </c>
      <c r="M1527" s="6">
        <f t="shared" si="212"/>
        <v>62</v>
      </c>
      <c r="N1527" s="6">
        <f t="shared" si="213"/>
        <v>2</v>
      </c>
      <c r="O1527" s="9" t="str">
        <f>IF(AND($B1527&lt;&gt;"",$C1527&lt;&gt;"",$B1527&lt;=$C1527),INDEX(Szabalyok!$C:$C,$N1527),"")</f>
        <v/>
      </c>
      <c r="P1527">
        <f t="shared" si="215"/>
        <v>0</v>
      </c>
    </row>
    <row r="1528" spans="1:16" x14ac:dyDescent="0.35">
      <c r="A1528">
        <f t="shared" si="214"/>
        <v>0</v>
      </c>
      <c r="B1528" s="4" t="str">
        <f>IF($M1528&gt;300,"",IF(OR(INDEX(Bemenet!$E$2:$E$301,$M1528)="",INDEX(Bemenet!$F$2:$F$301,$M1528)=""),"",MAX(INDEX(Bemenet!$E$2:$E$301,$M1528),INDEX(Szabalyok!$A:$A,$N1528))))</f>
        <v/>
      </c>
      <c r="C1528" s="4" t="str">
        <f>IF($B1528="","",MIN(INDEX(Bemenet!$F$2:$F$301,$M1528),INDEX(Szabalyok!$B:$B,$N1528)))</f>
        <v/>
      </c>
      <c r="D1528" s="5" t="str">
        <f>IF(AND($B1528&lt;&gt;"",$C1528&lt;&gt;"",$B1528&lt;=$C1528),INDEX(Bemenet!$G$2:$G$301,$M1528),"")</f>
        <v/>
      </c>
      <c r="E1528" s="6" t="str">
        <f>IF(AND($B1528&lt;&gt;"",$C1528&lt;&gt;"",$B1528&lt;=$C1528),INDEX(Bemenet!$D$2:$D$301,$M1528),"")</f>
        <v/>
      </c>
      <c r="F1528" s="5" t="str">
        <f t="shared" si="207"/>
        <v/>
      </c>
      <c r="G1528" s="5" t="str">
        <f t="shared" si="208"/>
        <v/>
      </c>
      <c r="H1528" s="9" t="str">
        <f t="shared" si="209"/>
        <v/>
      </c>
      <c r="I1528" s="5" t="str">
        <f t="shared" si="210"/>
        <v/>
      </c>
      <c r="J1528" s="5" t="str">
        <f>IF(OR($L1528="",NOT(COUNTIFS($L$2:$L1528,$L1528)=1)),"",SUMIFS($G:$G,$L:$L,$L1528))</f>
        <v/>
      </c>
      <c r="K1528" s="5" t="str">
        <f>IF(OR($L1528="",NOT(COUNTIFS($L$2:$L1528,$L1528)=1)),"",SUMIFS($I:$I,$L:$L,$L1528))</f>
        <v/>
      </c>
      <c r="L1528" s="6" t="str">
        <f t="shared" si="211"/>
        <v/>
      </c>
      <c r="M1528" s="6">
        <f t="shared" si="212"/>
        <v>62</v>
      </c>
      <c r="N1528" s="6">
        <f t="shared" si="213"/>
        <v>3</v>
      </c>
      <c r="O1528" s="9" t="str">
        <f>IF(AND($B1528&lt;&gt;"",$C1528&lt;&gt;"",$B1528&lt;=$C1528),INDEX(Szabalyok!$C:$C,$N1528),"")</f>
        <v/>
      </c>
      <c r="P1528">
        <f t="shared" si="215"/>
        <v>0</v>
      </c>
    </row>
    <row r="1529" spans="1:16" x14ac:dyDescent="0.35">
      <c r="A1529">
        <f t="shared" si="214"/>
        <v>0</v>
      </c>
      <c r="B1529" s="4" t="str">
        <f>IF($M1529&gt;300,"",IF(OR(INDEX(Bemenet!$E$2:$E$301,$M1529)="",INDEX(Bemenet!$F$2:$F$301,$M1529)=""),"",MAX(INDEX(Bemenet!$E$2:$E$301,$M1529),INDEX(Szabalyok!$A:$A,$N1529))))</f>
        <v/>
      </c>
      <c r="C1529" s="4" t="str">
        <f>IF($B1529="","",MIN(INDEX(Bemenet!$F$2:$F$301,$M1529),INDEX(Szabalyok!$B:$B,$N1529)))</f>
        <v/>
      </c>
      <c r="D1529" s="5" t="str">
        <f>IF(AND($B1529&lt;&gt;"",$C1529&lt;&gt;"",$B1529&lt;=$C1529),INDEX(Bemenet!$G$2:$G$301,$M1529),"")</f>
        <v/>
      </c>
      <c r="E1529" s="6" t="str">
        <f>IF(AND($B1529&lt;&gt;"",$C1529&lt;&gt;"",$B1529&lt;=$C1529),INDEX(Bemenet!$D$2:$D$301,$M1529),"")</f>
        <v/>
      </c>
      <c r="F1529" s="5" t="str">
        <f t="shared" si="207"/>
        <v/>
      </c>
      <c r="G1529" s="5" t="str">
        <f t="shared" si="208"/>
        <v/>
      </c>
      <c r="H1529" s="9" t="str">
        <f t="shared" si="209"/>
        <v/>
      </c>
      <c r="I1529" s="5" t="str">
        <f t="shared" si="210"/>
        <v/>
      </c>
      <c r="J1529" s="5" t="str">
        <f>IF(OR($L1529="",NOT(COUNTIFS($L$2:$L1529,$L1529)=1)),"",SUMIFS($G:$G,$L:$L,$L1529))</f>
        <v/>
      </c>
      <c r="K1529" s="5" t="str">
        <f>IF(OR($L1529="",NOT(COUNTIFS($L$2:$L1529,$L1529)=1)),"",SUMIFS($I:$I,$L:$L,$L1529))</f>
        <v/>
      </c>
      <c r="L1529" s="6" t="str">
        <f t="shared" si="211"/>
        <v/>
      </c>
      <c r="M1529" s="6">
        <f t="shared" si="212"/>
        <v>62</v>
      </c>
      <c r="N1529" s="6">
        <f t="shared" si="213"/>
        <v>4</v>
      </c>
      <c r="O1529" s="9" t="str">
        <f>IF(AND($B1529&lt;&gt;"",$C1529&lt;&gt;"",$B1529&lt;=$C1529),INDEX(Szabalyok!$C:$C,$N1529),"")</f>
        <v/>
      </c>
      <c r="P1529">
        <f t="shared" si="215"/>
        <v>0</v>
      </c>
    </row>
    <row r="1530" spans="1:16" x14ac:dyDescent="0.35">
      <c r="A1530">
        <f t="shared" si="214"/>
        <v>0</v>
      </c>
      <c r="B1530" s="4" t="str">
        <f>IF($M1530&gt;300,"",IF(OR(INDEX(Bemenet!$E$2:$E$301,$M1530)="",INDEX(Bemenet!$F$2:$F$301,$M1530)=""),"",MAX(INDEX(Bemenet!$E$2:$E$301,$M1530),INDEX(Szabalyok!$A:$A,$N1530))))</f>
        <v/>
      </c>
      <c r="C1530" s="4" t="str">
        <f>IF($B1530="","",MIN(INDEX(Bemenet!$F$2:$F$301,$M1530),INDEX(Szabalyok!$B:$B,$N1530)))</f>
        <v/>
      </c>
      <c r="D1530" s="5" t="str">
        <f>IF(AND($B1530&lt;&gt;"",$C1530&lt;&gt;"",$B1530&lt;=$C1530),INDEX(Bemenet!$G$2:$G$301,$M1530),"")</f>
        <v/>
      </c>
      <c r="E1530" s="6" t="str">
        <f>IF(AND($B1530&lt;&gt;"",$C1530&lt;&gt;"",$B1530&lt;=$C1530),INDEX(Bemenet!$D$2:$D$301,$M1530),"")</f>
        <v/>
      </c>
      <c r="F1530" s="5" t="str">
        <f t="shared" si="207"/>
        <v/>
      </c>
      <c r="G1530" s="5" t="str">
        <f t="shared" si="208"/>
        <v/>
      </c>
      <c r="H1530" s="9" t="str">
        <f t="shared" si="209"/>
        <v/>
      </c>
      <c r="I1530" s="5" t="str">
        <f t="shared" si="210"/>
        <v/>
      </c>
      <c r="J1530" s="5" t="str">
        <f>IF(OR($L1530="",NOT(COUNTIFS($L$2:$L1530,$L1530)=1)),"",SUMIFS($G:$G,$L:$L,$L1530))</f>
        <v/>
      </c>
      <c r="K1530" s="5" t="str">
        <f>IF(OR($L1530="",NOT(COUNTIFS($L$2:$L1530,$L1530)=1)),"",SUMIFS($I:$I,$L:$L,$L1530))</f>
        <v/>
      </c>
      <c r="L1530" s="6" t="str">
        <f t="shared" si="211"/>
        <v/>
      </c>
      <c r="M1530" s="6">
        <f t="shared" si="212"/>
        <v>62</v>
      </c>
      <c r="N1530" s="6">
        <f t="shared" si="213"/>
        <v>5</v>
      </c>
      <c r="O1530" s="9" t="str">
        <f>IF(AND($B1530&lt;&gt;"",$C1530&lt;&gt;"",$B1530&lt;=$C1530),INDEX(Szabalyok!$C:$C,$N1530),"")</f>
        <v/>
      </c>
      <c r="P1530">
        <f t="shared" si="215"/>
        <v>0</v>
      </c>
    </row>
    <row r="1531" spans="1:16" x14ac:dyDescent="0.35">
      <c r="A1531">
        <f t="shared" si="214"/>
        <v>0</v>
      </c>
      <c r="B1531" s="4" t="str">
        <f>IF($M1531&gt;300,"",IF(OR(INDEX(Bemenet!$E$2:$E$301,$M1531)="",INDEX(Bemenet!$F$2:$F$301,$M1531)=""),"",MAX(INDEX(Bemenet!$E$2:$E$301,$M1531),INDEX(Szabalyok!$A:$A,$N1531))))</f>
        <v/>
      </c>
      <c r="C1531" s="4" t="str">
        <f>IF($B1531="","",MIN(INDEX(Bemenet!$F$2:$F$301,$M1531),INDEX(Szabalyok!$B:$B,$N1531)))</f>
        <v/>
      </c>
      <c r="D1531" s="5" t="str">
        <f>IF(AND($B1531&lt;&gt;"",$C1531&lt;&gt;"",$B1531&lt;=$C1531),INDEX(Bemenet!$G$2:$G$301,$M1531),"")</f>
        <v/>
      </c>
      <c r="E1531" s="6" t="str">
        <f>IF(AND($B1531&lt;&gt;"",$C1531&lt;&gt;"",$B1531&lt;=$C1531),INDEX(Bemenet!$D$2:$D$301,$M1531),"")</f>
        <v/>
      </c>
      <c r="F1531" s="5" t="str">
        <f t="shared" si="207"/>
        <v/>
      </c>
      <c r="G1531" s="5" t="str">
        <f t="shared" si="208"/>
        <v/>
      </c>
      <c r="H1531" s="9" t="str">
        <f t="shared" si="209"/>
        <v/>
      </c>
      <c r="I1531" s="5" t="str">
        <f t="shared" si="210"/>
        <v/>
      </c>
      <c r="J1531" s="5" t="str">
        <f>IF(OR($L1531="",NOT(COUNTIFS($L$2:$L1531,$L1531)=1)),"",SUMIFS($G:$G,$L:$L,$L1531))</f>
        <v/>
      </c>
      <c r="K1531" s="5" t="str">
        <f>IF(OR($L1531="",NOT(COUNTIFS($L$2:$L1531,$L1531)=1)),"",SUMIFS($I:$I,$L:$L,$L1531))</f>
        <v/>
      </c>
      <c r="L1531" s="6" t="str">
        <f t="shared" si="211"/>
        <v/>
      </c>
      <c r="M1531" s="6">
        <f t="shared" si="212"/>
        <v>62</v>
      </c>
      <c r="N1531" s="6">
        <f t="shared" si="213"/>
        <v>6</v>
      </c>
      <c r="O1531" s="9" t="str">
        <f>IF(AND($B1531&lt;&gt;"",$C1531&lt;&gt;"",$B1531&lt;=$C1531),INDEX(Szabalyok!$C:$C,$N1531),"")</f>
        <v/>
      </c>
      <c r="P1531">
        <f t="shared" si="215"/>
        <v>0</v>
      </c>
    </row>
    <row r="1532" spans="1:16" x14ac:dyDescent="0.35">
      <c r="A1532">
        <f t="shared" si="214"/>
        <v>0</v>
      </c>
      <c r="B1532" s="4" t="str">
        <f>IF($M1532&gt;300,"",IF(OR(INDEX(Bemenet!$E$2:$E$301,$M1532)="",INDEX(Bemenet!$F$2:$F$301,$M1532)=""),"",MAX(INDEX(Bemenet!$E$2:$E$301,$M1532),INDEX(Szabalyok!$A:$A,$N1532))))</f>
        <v/>
      </c>
      <c r="C1532" s="4" t="str">
        <f>IF($B1532="","",MIN(INDEX(Bemenet!$F$2:$F$301,$M1532),INDEX(Szabalyok!$B:$B,$N1532)))</f>
        <v/>
      </c>
      <c r="D1532" s="5" t="str">
        <f>IF(AND($B1532&lt;&gt;"",$C1532&lt;&gt;"",$B1532&lt;=$C1532),INDEX(Bemenet!$G$2:$G$301,$M1532),"")</f>
        <v/>
      </c>
      <c r="E1532" s="6" t="str">
        <f>IF(AND($B1532&lt;&gt;"",$C1532&lt;&gt;"",$B1532&lt;=$C1532),INDEX(Bemenet!$D$2:$D$301,$M1532),"")</f>
        <v/>
      </c>
      <c r="F1532" s="5" t="str">
        <f t="shared" si="207"/>
        <v/>
      </c>
      <c r="G1532" s="5" t="str">
        <f t="shared" si="208"/>
        <v/>
      </c>
      <c r="H1532" s="9" t="str">
        <f t="shared" si="209"/>
        <v/>
      </c>
      <c r="I1532" s="5" t="str">
        <f t="shared" si="210"/>
        <v/>
      </c>
      <c r="J1532" s="5" t="str">
        <f>IF(OR($L1532="",NOT(COUNTIFS($L$2:$L1532,$L1532)=1)),"",SUMIFS($G:$G,$L:$L,$L1532))</f>
        <v/>
      </c>
      <c r="K1532" s="5" t="str">
        <f>IF(OR($L1532="",NOT(COUNTIFS($L$2:$L1532,$L1532)=1)),"",SUMIFS($I:$I,$L:$L,$L1532))</f>
        <v/>
      </c>
      <c r="L1532" s="6" t="str">
        <f t="shared" si="211"/>
        <v/>
      </c>
      <c r="M1532" s="6">
        <f t="shared" si="212"/>
        <v>62</v>
      </c>
      <c r="N1532" s="6">
        <f t="shared" si="213"/>
        <v>7</v>
      </c>
      <c r="O1532" s="9" t="str">
        <f>IF(AND($B1532&lt;&gt;"",$C1532&lt;&gt;"",$B1532&lt;=$C1532),INDEX(Szabalyok!$C:$C,$N1532),"")</f>
        <v/>
      </c>
      <c r="P1532">
        <f t="shared" si="215"/>
        <v>0</v>
      </c>
    </row>
    <row r="1533" spans="1:16" x14ac:dyDescent="0.35">
      <c r="A1533">
        <f t="shared" si="214"/>
        <v>0</v>
      </c>
      <c r="B1533" s="4" t="str">
        <f>IF($M1533&gt;300,"",IF(OR(INDEX(Bemenet!$E$2:$E$301,$M1533)="",INDEX(Bemenet!$F$2:$F$301,$M1533)=""),"",MAX(INDEX(Bemenet!$E$2:$E$301,$M1533),INDEX(Szabalyok!$A:$A,$N1533))))</f>
        <v/>
      </c>
      <c r="C1533" s="4" t="str">
        <f>IF($B1533="","",MIN(INDEX(Bemenet!$F$2:$F$301,$M1533),INDEX(Szabalyok!$B:$B,$N1533)))</f>
        <v/>
      </c>
      <c r="D1533" s="5" t="str">
        <f>IF(AND($B1533&lt;&gt;"",$C1533&lt;&gt;"",$B1533&lt;=$C1533),INDEX(Bemenet!$G$2:$G$301,$M1533),"")</f>
        <v/>
      </c>
      <c r="E1533" s="6" t="str">
        <f>IF(AND($B1533&lt;&gt;"",$C1533&lt;&gt;"",$B1533&lt;=$C1533),INDEX(Bemenet!$D$2:$D$301,$M1533),"")</f>
        <v/>
      </c>
      <c r="F1533" s="5" t="str">
        <f t="shared" si="207"/>
        <v/>
      </c>
      <c r="G1533" s="5" t="str">
        <f t="shared" si="208"/>
        <v/>
      </c>
      <c r="H1533" s="9" t="str">
        <f t="shared" si="209"/>
        <v/>
      </c>
      <c r="I1533" s="5" t="str">
        <f t="shared" si="210"/>
        <v/>
      </c>
      <c r="J1533" s="5" t="str">
        <f>IF(OR($L1533="",NOT(COUNTIFS($L$2:$L1533,$L1533)=1)),"",SUMIFS($G:$G,$L:$L,$L1533))</f>
        <v/>
      </c>
      <c r="K1533" s="5" t="str">
        <f>IF(OR($L1533="",NOT(COUNTIFS($L$2:$L1533,$L1533)=1)),"",SUMIFS($I:$I,$L:$L,$L1533))</f>
        <v/>
      </c>
      <c r="L1533" s="6" t="str">
        <f t="shared" si="211"/>
        <v/>
      </c>
      <c r="M1533" s="6">
        <f t="shared" si="212"/>
        <v>62</v>
      </c>
      <c r="N1533" s="6">
        <f t="shared" si="213"/>
        <v>8</v>
      </c>
      <c r="O1533" s="9" t="str">
        <f>IF(AND($B1533&lt;&gt;"",$C1533&lt;&gt;"",$B1533&lt;=$C1533),INDEX(Szabalyok!$C:$C,$N1533),"")</f>
        <v/>
      </c>
      <c r="P1533">
        <f t="shared" si="215"/>
        <v>0</v>
      </c>
    </row>
    <row r="1534" spans="1:16" x14ac:dyDescent="0.35">
      <c r="A1534">
        <f t="shared" si="214"/>
        <v>0</v>
      </c>
      <c r="B1534" s="4" t="str">
        <f>IF($M1534&gt;300,"",IF(OR(INDEX(Bemenet!$E$2:$E$301,$M1534)="",INDEX(Bemenet!$F$2:$F$301,$M1534)=""),"",MAX(INDEX(Bemenet!$E$2:$E$301,$M1534),INDEX(Szabalyok!$A:$A,$N1534))))</f>
        <v/>
      </c>
      <c r="C1534" s="4" t="str">
        <f>IF($B1534="","",MIN(INDEX(Bemenet!$F$2:$F$301,$M1534),INDEX(Szabalyok!$B:$B,$N1534)))</f>
        <v/>
      </c>
      <c r="D1534" s="5" t="str">
        <f>IF(AND($B1534&lt;&gt;"",$C1534&lt;&gt;"",$B1534&lt;=$C1534),INDEX(Bemenet!$G$2:$G$301,$M1534),"")</f>
        <v/>
      </c>
      <c r="E1534" s="6" t="str">
        <f>IF(AND($B1534&lt;&gt;"",$C1534&lt;&gt;"",$B1534&lt;=$C1534),INDEX(Bemenet!$D$2:$D$301,$M1534),"")</f>
        <v/>
      </c>
      <c r="F1534" s="5" t="str">
        <f t="shared" si="207"/>
        <v/>
      </c>
      <c r="G1534" s="5" t="str">
        <f t="shared" si="208"/>
        <v/>
      </c>
      <c r="H1534" s="9" t="str">
        <f t="shared" si="209"/>
        <v/>
      </c>
      <c r="I1534" s="5" t="str">
        <f t="shared" si="210"/>
        <v/>
      </c>
      <c r="J1534" s="5" t="str">
        <f>IF(OR($L1534="",NOT(COUNTIFS($L$2:$L1534,$L1534)=1)),"",SUMIFS($G:$G,$L:$L,$L1534))</f>
        <v/>
      </c>
      <c r="K1534" s="5" t="str">
        <f>IF(OR($L1534="",NOT(COUNTIFS($L$2:$L1534,$L1534)=1)),"",SUMIFS($I:$I,$L:$L,$L1534))</f>
        <v/>
      </c>
      <c r="L1534" s="6" t="str">
        <f t="shared" si="211"/>
        <v/>
      </c>
      <c r="M1534" s="6">
        <f t="shared" si="212"/>
        <v>62</v>
      </c>
      <c r="N1534" s="6">
        <f t="shared" si="213"/>
        <v>9</v>
      </c>
      <c r="O1534" s="9" t="str">
        <f>IF(AND($B1534&lt;&gt;"",$C1534&lt;&gt;"",$B1534&lt;=$C1534),INDEX(Szabalyok!$C:$C,$N1534),"")</f>
        <v/>
      </c>
      <c r="P1534">
        <f t="shared" si="215"/>
        <v>0</v>
      </c>
    </row>
    <row r="1535" spans="1:16" x14ac:dyDescent="0.35">
      <c r="A1535">
        <f t="shared" si="214"/>
        <v>0</v>
      </c>
      <c r="B1535" s="4" t="str">
        <f>IF($M1535&gt;300,"",IF(OR(INDEX(Bemenet!$E$2:$E$301,$M1535)="",INDEX(Bemenet!$F$2:$F$301,$M1535)=""),"",MAX(INDEX(Bemenet!$E$2:$E$301,$M1535),INDEX(Szabalyok!$A:$A,$N1535))))</f>
        <v/>
      </c>
      <c r="C1535" s="4" t="str">
        <f>IF($B1535="","",MIN(INDEX(Bemenet!$F$2:$F$301,$M1535),INDEX(Szabalyok!$B:$B,$N1535)))</f>
        <v/>
      </c>
      <c r="D1535" s="5" t="str">
        <f>IF(AND($B1535&lt;&gt;"",$C1535&lt;&gt;"",$B1535&lt;=$C1535),INDEX(Bemenet!$G$2:$G$301,$M1535),"")</f>
        <v/>
      </c>
      <c r="E1535" s="6" t="str">
        <f>IF(AND($B1535&lt;&gt;"",$C1535&lt;&gt;"",$B1535&lt;=$C1535),INDEX(Bemenet!$D$2:$D$301,$M1535),"")</f>
        <v/>
      </c>
      <c r="F1535" s="5" t="str">
        <f t="shared" si="207"/>
        <v/>
      </c>
      <c r="G1535" s="5" t="str">
        <f t="shared" si="208"/>
        <v/>
      </c>
      <c r="H1535" s="9" t="str">
        <f t="shared" si="209"/>
        <v/>
      </c>
      <c r="I1535" s="5" t="str">
        <f t="shared" si="210"/>
        <v/>
      </c>
      <c r="J1535" s="5" t="str">
        <f>IF(OR($L1535="",NOT(COUNTIFS($L$2:$L1535,$L1535)=1)),"",SUMIFS($G:$G,$L:$L,$L1535))</f>
        <v/>
      </c>
      <c r="K1535" s="5" t="str">
        <f>IF(OR($L1535="",NOT(COUNTIFS($L$2:$L1535,$L1535)=1)),"",SUMIFS($I:$I,$L:$L,$L1535))</f>
        <v/>
      </c>
      <c r="L1535" s="6" t="str">
        <f t="shared" si="211"/>
        <v/>
      </c>
      <c r="M1535" s="6">
        <f t="shared" si="212"/>
        <v>62</v>
      </c>
      <c r="N1535" s="6">
        <f t="shared" si="213"/>
        <v>10</v>
      </c>
      <c r="O1535" s="9" t="str">
        <f>IF(AND($B1535&lt;&gt;"",$C1535&lt;&gt;"",$B1535&lt;=$C1535),INDEX(Szabalyok!$C:$C,$N1535),"")</f>
        <v/>
      </c>
      <c r="P1535">
        <f t="shared" si="215"/>
        <v>0</v>
      </c>
    </row>
    <row r="1536" spans="1:16" x14ac:dyDescent="0.35">
      <c r="A1536">
        <f t="shared" si="214"/>
        <v>0</v>
      </c>
      <c r="B1536" s="4" t="str">
        <f>IF($M1536&gt;300,"",IF(OR(INDEX(Bemenet!$E$2:$E$301,$M1536)="",INDEX(Bemenet!$F$2:$F$301,$M1536)=""),"",MAX(INDEX(Bemenet!$E$2:$E$301,$M1536),INDEX(Szabalyok!$A:$A,$N1536))))</f>
        <v/>
      </c>
      <c r="C1536" s="4" t="str">
        <f>IF($B1536="","",MIN(INDEX(Bemenet!$F$2:$F$301,$M1536),INDEX(Szabalyok!$B:$B,$N1536)))</f>
        <v/>
      </c>
      <c r="D1536" s="5" t="str">
        <f>IF(AND($B1536&lt;&gt;"",$C1536&lt;&gt;"",$B1536&lt;=$C1536),INDEX(Bemenet!$G$2:$G$301,$M1536),"")</f>
        <v/>
      </c>
      <c r="E1536" s="6" t="str">
        <f>IF(AND($B1536&lt;&gt;"",$C1536&lt;&gt;"",$B1536&lt;=$C1536),INDEX(Bemenet!$D$2:$D$301,$M1536),"")</f>
        <v/>
      </c>
      <c r="F1536" s="5" t="str">
        <f t="shared" si="207"/>
        <v/>
      </c>
      <c r="G1536" s="5" t="str">
        <f t="shared" si="208"/>
        <v/>
      </c>
      <c r="H1536" s="9" t="str">
        <f t="shared" si="209"/>
        <v/>
      </c>
      <c r="I1536" s="5" t="str">
        <f t="shared" si="210"/>
        <v/>
      </c>
      <c r="J1536" s="5" t="str">
        <f>IF(OR($L1536="",NOT(COUNTIFS($L$2:$L1536,$L1536)=1)),"",SUMIFS($G:$G,$L:$L,$L1536))</f>
        <v/>
      </c>
      <c r="K1536" s="5" t="str">
        <f>IF(OR($L1536="",NOT(COUNTIFS($L$2:$L1536,$L1536)=1)),"",SUMIFS($I:$I,$L:$L,$L1536))</f>
        <v/>
      </c>
      <c r="L1536" s="6" t="str">
        <f t="shared" si="211"/>
        <v/>
      </c>
      <c r="M1536" s="6">
        <f t="shared" si="212"/>
        <v>62</v>
      </c>
      <c r="N1536" s="6">
        <f t="shared" si="213"/>
        <v>11</v>
      </c>
      <c r="O1536" s="9" t="str">
        <f>IF(AND($B1536&lt;&gt;"",$C1536&lt;&gt;"",$B1536&lt;=$C1536),INDEX(Szabalyok!$C:$C,$N1536),"")</f>
        <v/>
      </c>
      <c r="P1536">
        <f t="shared" si="215"/>
        <v>0</v>
      </c>
    </row>
    <row r="1537" spans="1:16" x14ac:dyDescent="0.35">
      <c r="A1537">
        <f t="shared" si="214"/>
        <v>0</v>
      </c>
      <c r="B1537" s="4" t="str">
        <f>IF($M1537&gt;300,"",IF(OR(INDEX(Bemenet!$E$2:$E$301,$M1537)="",INDEX(Bemenet!$F$2:$F$301,$M1537)=""),"",MAX(INDEX(Bemenet!$E$2:$E$301,$M1537),INDEX(Szabalyok!$A:$A,$N1537))))</f>
        <v/>
      </c>
      <c r="C1537" s="4" t="str">
        <f>IF($B1537="","",MIN(INDEX(Bemenet!$F$2:$F$301,$M1537),INDEX(Szabalyok!$B:$B,$N1537)))</f>
        <v/>
      </c>
      <c r="D1537" s="5" t="str">
        <f>IF(AND($B1537&lt;&gt;"",$C1537&lt;&gt;"",$B1537&lt;=$C1537),INDEX(Bemenet!$G$2:$G$301,$M1537),"")</f>
        <v/>
      </c>
      <c r="E1537" s="6" t="str">
        <f>IF(AND($B1537&lt;&gt;"",$C1537&lt;&gt;"",$B1537&lt;=$C1537),INDEX(Bemenet!$D$2:$D$301,$M1537),"")</f>
        <v/>
      </c>
      <c r="F1537" s="5" t="str">
        <f t="shared" si="207"/>
        <v/>
      </c>
      <c r="G1537" s="5" t="str">
        <f t="shared" si="208"/>
        <v/>
      </c>
      <c r="H1537" s="9" t="str">
        <f t="shared" si="209"/>
        <v/>
      </c>
      <c r="I1537" s="5" t="str">
        <f t="shared" si="210"/>
        <v/>
      </c>
      <c r="J1537" s="5" t="str">
        <f>IF(OR($L1537="",NOT(COUNTIFS($L$2:$L1537,$L1537)=1)),"",SUMIFS($G:$G,$L:$L,$L1537))</f>
        <v/>
      </c>
      <c r="K1537" s="5" t="str">
        <f>IF(OR($L1537="",NOT(COUNTIFS($L$2:$L1537,$L1537)=1)),"",SUMIFS($I:$I,$L:$L,$L1537))</f>
        <v/>
      </c>
      <c r="L1537" s="6" t="str">
        <f t="shared" si="211"/>
        <v/>
      </c>
      <c r="M1537" s="6">
        <f t="shared" si="212"/>
        <v>62</v>
      </c>
      <c r="N1537" s="6">
        <f t="shared" si="213"/>
        <v>12</v>
      </c>
      <c r="O1537" s="9" t="str">
        <f>IF(AND($B1537&lt;&gt;"",$C1537&lt;&gt;"",$B1537&lt;=$C1537),INDEX(Szabalyok!$C:$C,$N1537),"")</f>
        <v/>
      </c>
      <c r="P1537">
        <f t="shared" si="215"/>
        <v>0</v>
      </c>
    </row>
    <row r="1538" spans="1:16" x14ac:dyDescent="0.35">
      <c r="A1538">
        <f t="shared" si="214"/>
        <v>0</v>
      </c>
      <c r="B1538" s="4" t="str">
        <f>IF($M1538&gt;300,"",IF(OR(INDEX(Bemenet!$E$2:$E$301,$M1538)="",INDEX(Bemenet!$F$2:$F$301,$M1538)=""),"",MAX(INDEX(Bemenet!$E$2:$E$301,$M1538),INDEX(Szabalyok!$A:$A,$N1538))))</f>
        <v/>
      </c>
      <c r="C1538" s="4" t="str">
        <f>IF($B1538="","",MIN(INDEX(Bemenet!$F$2:$F$301,$M1538),INDEX(Szabalyok!$B:$B,$N1538)))</f>
        <v/>
      </c>
      <c r="D1538" s="5" t="str">
        <f>IF(AND($B1538&lt;&gt;"",$C1538&lt;&gt;"",$B1538&lt;=$C1538),INDEX(Bemenet!$G$2:$G$301,$M1538),"")</f>
        <v/>
      </c>
      <c r="E1538" s="6" t="str">
        <f>IF(AND($B1538&lt;&gt;"",$C1538&lt;&gt;"",$B1538&lt;=$C1538),INDEX(Bemenet!$D$2:$D$301,$M1538),"")</f>
        <v/>
      </c>
      <c r="F1538" s="5" t="str">
        <f t="shared" ref="F1538:F1601" si="216">IF(AND($B1538&lt;&gt;"",$C1538&lt;&gt;"",$B1538&lt;=$C1538),$C1538-$B1538+1,"")</f>
        <v/>
      </c>
      <c r="G1538" s="5" t="str">
        <f t="shared" ref="G1538:G1601" si="217">IF($F1538="","",$F1538*$D1538)</f>
        <v/>
      </c>
      <c r="H1538" s="9" t="str">
        <f t="shared" ref="H1538:H1601" si="218">IF($G1538="","",$O1538)</f>
        <v/>
      </c>
      <c r="I1538" s="5" t="str">
        <f t="shared" ref="I1538:I1601" si="219">IF($G1538="","",$G1538*IF($H1538="",$O1538,$H1538)/100)</f>
        <v/>
      </c>
      <c r="J1538" s="5" t="str">
        <f>IF(OR($L1538="",NOT(COUNTIFS($L$2:$L1538,$L1538)=1)),"",SUMIFS($G:$G,$L:$L,$L1538))</f>
        <v/>
      </c>
      <c r="K1538" s="5" t="str">
        <f>IF(OR($L1538="",NOT(COUNTIFS($L$2:$L1538,$L1538)=1)),"",SUMIFS($I:$I,$L:$L,$L1538))</f>
        <v/>
      </c>
      <c r="L1538" s="6" t="str">
        <f t="shared" ref="L1538:L1601" si="220">IF($B1538="","",YEAR($B1538))</f>
        <v/>
      </c>
      <c r="M1538" s="6">
        <f t="shared" ref="M1538:M1601" si="221">INT((ROW()-2)/25)+1</f>
        <v>62</v>
      </c>
      <c r="N1538" s="6">
        <f t="shared" ref="N1538:N1601" si="222">MOD(ROW()-2,25)+2</f>
        <v>13</v>
      </c>
      <c r="O1538" s="9" t="str">
        <f>IF(AND($B1538&lt;&gt;"",$C1538&lt;&gt;"",$B1538&lt;=$C1538),INDEX(Szabalyok!$C:$C,$N1538),"")</f>
        <v/>
      </c>
      <c r="P1538">
        <f t="shared" si="215"/>
        <v>0</v>
      </c>
    </row>
    <row r="1539" spans="1:16" x14ac:dyDescent="0.35">
      <c r="A1539">
        <f t="shared" si="214"/>
        <v>0</v>
      </c>
      <c r="B1539" s="4" t="str">
        <f>IF($M1539&gt;300,"",IF(OR(INDEX(Bemenet!$E$2:$E$301,$M1539)="",INDEX(Bemenet!$F$2:$F$301,$M1539)=""),"",MAX(INDEX(Bemenet!$E$2:$E$301,$M1539),INDEX(Szabalyok!$A:$A,$N1539))))</f>
        <v/>
      </c>
      <c r="C1539" s="4" t="str">
        <f>IF($B1539="","",MIN(INDEX(Bemenet!$F$2:$F$301,$M1539),INDEX(Szabalyok!$B:$B,$N1539)))</f>
        <v/>
      </c>
      <c r="D1539" s="5" t="str">
        <f>IF(AND($B1539&lt;&gt;"",$C1539&lt;&gt;"",$B1539&lt;=$C1539),INDEX(Bemenet!$G$2:$G$301,$M1539),"")</f>
        <v/>
      </c>
      <c r="E1539" s="6" t="str">
        <f>IF(AND($B1539&lt;&gt;"",$C1539&lt;&gt;"",$B1539&lt;=$C1539),INDEX(Bemenet!$D$2:$D$301,$M1539),"")</f>
        <v/>
      </c>
      <c r="F1539" s="5" t="str">
        <f t="shared" si="216"/>
        <v/>
      </c>
      <c r="G1539" s="5" t="str">
        <f t="shared" si="217"/>
        <v/>
      </c>
      <c r="H1539" s="9" t="str">
        <f t="shared" si="218"/>
        <v/>
      </c>
      <c r="I1539" s="5" t="str">
        <f t="shared" si="219"/>
        <v/>
      </c>
      <c r="J1539" s="5" t="str">
        <f>IF(OR($L1539="",NOT(COUNTIFS($L$2:$L1539,$L1539)=1)),"",SUMIFS($G:$G,$L:$L,$L1539))</f>
        <v/>
      </c>
      <c r="K1539" s="5" t="str">
        <f>IF(OR($L1539="",NOT(COUNTIFS($L$2:$L1539,$L1539)=1)),"",SUMIFS($I:$I,$L:$L,$L1539))</f>
        <v/>
      </c>
      <c r="L1539" s="6" t="str">
        <f t="shared" si="220"/>
        <v/>
      </c>
      <c r="M1539" s="6">
        <f t="shared" si="221"/>
        <v>62</v>
      </c>
      <c r="N1539" s="6">
        <f t="shared" si="222"/>
        <v>14</v>
      </c>
      <c r="O1539" s="9" t="str">
        <f>IF(AND($B1539&lt;&gt;"",$C1539&lt;&gt;"",$B1539&lt;=$C1539),INDEX(Szabalyok!$C:$C,$N1539),"")</f>
        <v/>
      </c>
      <c r="P1539">
        <f t="shared" si="215"/>
        <v>0</v>
      </c>
    </row>
    <row r="1540" spans="1:16" x14ac:dyDescent="0.35">
      <c r="A1540">
        <f t="shared" ref="A1540:A1603" si="223">IF(P1540=P1539,0,P1540)</f>
        <v>0</v>
      </c>
      <c r="B1540" s="4" t="str">
        <f>IF($M1540&gt;300,"",IF(OR(INDEX(Bemenet!$E$2:$E$301,$M1540)="",INDEX(Bemenet!$F$2:$F$301,$M1540)=""),"",MAX(INDEX(Bemenet!$E$2:$E$301,$M1540),INDEX(Szabalyok!$A:$A,$N1540))))</f>
        <v/>
      </c>
      <c r="C1540" s="4" t="str">
        <f>IF($B1540="","",MIN(INDEX(Bemenet!$F$2:$F$301,$M1540),INDEX(Szabalyok!$B:$B,$N1540)))</f>
        <v/>
      </c>
      <c r="D1540" s="5" t="str">
        <f>IF(AND($B1540&lt;&gt;"",$C1540&lt;&gt;"",$B1540&lt;=$C1540),INDEX(Bemenet!$G$2:$G$301,$M1540),"")</f>
        <v/>
      </c>
      <c r="E1540" s="6" t="str">
        <f>IF(AND($B1540&lt;&gt;"",$C1540&lt;&gt;"",$B1540&lt;=$C1540),INDEX(Bemenet!$D$2:$D$301,$M1540),"")</f>
        <v/>
      </c>
      <c r="F1540" s="5" t="str">
        <f t="shared" si="216"/>
        <v/>
      </c>
      <c r="G1540" s="5" t="str">
        <f t="shared" si="217"/>
        <v/>
      </c>
      <c r="H1540" s="9" t="str">
        <f t="shared" si="218"/>
        <v/>
      </c>
      <c r="I1540" s="5" t="str">
        <f t="shared" si="219"/>
        <v/>
      </c>
      <c r="J1540" s="5" t="str">
        <f>IF(OR($L1540="",NOT(COUNTIFS($L$2:$L1540,$L1540)=1)),"",SUMIFS($G:$G,$L:$L,$L1540))</f>
        <v/>
      </c>
      <c r="K1540" s="5" t="str">
        <f>IF(OR($L1540="",NOT(COUNTIFS($L$2:$L1540,$L1540)=1)),"",SUMIFS($I:$I,$L:$L,$L1540))</f>
        <v/>
      </c>
      <c r="L1540" s="6" t="str">
        <f t="shared" si="220"/>
        <v/>
      </c>
      <c r="M1540" s="6">
        <f t="shared" si="221"/>
        <v>62</v>
      </c>
      <c r="N1540" s="6">
        <f t="shared" si="222"/>
        <v>15</v>
      </c>
      <c r="O1540" s="9" t="str">
        <f>IF(AND($B1540&lt;&gt;"",$C1540&lt;&gt;"",$B1540&lt;=$C1540),INDEX(Szabalyok!$C:$C,$N1540),"")</f>
        <v/>
      </c>
      <c r="P1540">
        <f t="shared" ref="P1540:P1603" si="224">IF(D1540="",P1539,P1539+1)</f>
        <v>0</v>
      </c>
    </row>
    <row r="1541" spans="1:16" x14ac:dyDescent="0.35">
      <c r="A1541">
        <f t="shared" si="223"/>
        <v>0</v>
      </c>
      <c r="B1541" s="4" t="str">
        <f>IF($M1541&gt;300,"",IF(OR(INDEX(Bemenet!$E$2:$E$301,$M1541)="",INDEX(Bemenet!$F$2:$F$301,$M1541)=""),"",MAX(INDEX(Bemenet!$E$2:$E$301,$M1541),INDEX(Szabalyok!$A:$A,$N1541))))</f>
        <v/>
      </c>
      <c r="C1541" s="4" t="str">
        <f>IF($B1541="","",MIN(INDEX(Bemenet!$F$2:$F$301,$M1541),INDEX(Szabalyok!$B:$B,$N1541)))</f>
        <v/>
      </c>
      <c r="D1541" s="5" t="str">
        <f>IF(AND($B1541&lt;&gt;"",$C1541&lt;&gt;"",$B1541&lt;=$C1541),INDEX(Bemenet!$G$2:$G$301,$M1541),"")</f>
        <v/>
      </c>
      <c r="E1541" s="6" t="str">
        <f>IF(AND($B1541&lt;&gt;"",$C1541&lt;&gt;"",$B1541&lt;=$C1541),INDEX(Bemenet!$D$2:$D$301,$M1541),"")</f>
        <v/>
      </c>
      <c r="F1541" s="5" t="str">
        <f t="shared" si="216"/>
        <v/>
      </c>
      <c r="G1541" s="5" t="str">
        <f t="shared" si="217"/>
        <v/>
      </c>
      <c r="H1541" s="9" t="str">
        <f t="shared" si="218"/>
        <v/>
      </c>
      <c r="I1541" s="5" t="str">
        <f t="shared" si="219"/>
        <v/>
      </c>
      <c r="J1541" s="5" t="str">
        <f>IF(OR($L1541="",NOT(COUNTIFS($L$2:$L1541,$L1541)=1)),"",SUMIFS($G:$G,$L:$L,$L1541))</f>
        <v/>
      </c>
      <c r="K1541" s="5" t="str">
        <f>IF(OR($L1541="",NOT(COUNTIFS($L$2:$L1541,$L1541)=1)),"",SUMIFS($I:$I,$L:$L,$L1541))</f>
        <v/>
      </c>
      <c r="L1541" s="6" t="str">
        <f t="shared" si="220"/>
        <v/>
      </c>
      <c r="M1541" s="6">
        <f t="shared" si="221"/>
        <v>62</v>
      </c>
      <c r="N1541" s="6">
        <f t="shared" si="222"/>
        <v>16</v>
      </c>
      <c r="O1541" s="9" t="str">
        <f>IF(AND($B1541&lt;&gt;"",$C1541&lt;&gt;"",$B1541&lt;=$C1541),INDEX(Szabalyok!$C:$C,$N1541),"")</f>
        <v/>
      </c>
      <c r="P1541">
        <f t="shared" si="224"/>
        <v>0</v>
      </c>
    </row>
    <row r="1542" spans="1:16" x14ac:dyDescent="0.35">
      <c r="A1542">
        <f t="shared" si="223"/>
        <v>0</v>
      </c>
      <c r="B1542" s="4" t="str">
        <f>IF($M1542&gt;300,"",IF(OR(INDEX(Bemenet!$E$2:$E$301,$M1542)="",INDEX(Bemenet!$F$2:$F$301,$M1542)=""),"",MAX(INDEX(Bemenet!$E$2:$E$301,$M1542),INDEX(Szabalyok!$A:$A,$N1542))))</f>
        <v/>
      </c>
      <c r="C1542" s="4" t="str">
        <f>IF($B1542="","",MIN(INDEX(Bemenet!$F$2:$F$301,$M1542),INDEX(Szabalyok!$B:$B,$N1542)))</f>
        <v/>
      </c>
      <c r="D1542" s="5" t="str">
        <f>IF(AND($B1542&lt;&gt;"",$C1542&lt;&gt;"",$B1542&lt;=$C1542),INDEX(Bemenet!$G$2:$G$301,$M1542),"")</f>
        <v/>
      </c>
      <c r="E1542" s="6" t="str">
        <f>IF(AND($B1542&lt;&gt;"",$C1542&lt;&gt;"",$B1542&lt;=$C1542),INDEX(Bemenet!$D$2:$D$301,$M1542),"")</f>
        <v/>
      </c>
      <c r="F1542" s="5" t="str">
        <f t="shared" si="216"/>
        <v/>
      </c>
      <c r="G1542" s="5" t="str">
        <f t="shared" si="217"/>
        <v/>
      </c>
      <c r="H1542" s="9" t="str">
        <f t="shared" si="218"/>
        <v/>
      </c>
      <c r="I1542" s="5" t="str">
        <f t="shared" si="219"/>
        <v/>
      </c>
      <c r="J1542" s="5" t="str">
        <f>IF(OR($L1542="",NOT(COUNTIFS($L$2:$L1542,$L1542)=1)),"",SUMIFS($G:$G,$L:$L,$L1542))</f>
        <v/>
      </c>
      <c r="K1542" s="5" t="str">
        <f>IF(OR($L1542="",NOT(COUNTIFS($L$2:$L1542,$L1542)=1)),"",SUMIFS($I:$I,$L:$L,$L1542))</f>
        <v/>
      </c>
      <c r="L1542" s="6" t="str">
        <f t="shared" si="220"/>
        <v/>
      </c>
      <c r="M1542" s="6">
        <f t="shared" si="221"/>
        <v>62</v>
      </c>
      <c r="N1542" s="6">
        <f t="shared" si="222"/>
        <v>17</v>
      </c>
      <c r="O1542" s="9" t="str">
        <f>IF(AND($B1542&lt;&gt;"",$C1542&lt;&gt;"",$B1542&lt;=$C1542),INDEX(Szabalyok!$C:$C,$N1542),"")</f>
        <v/>
      </c>
      <c r="P1542">
        <f t="shared" si="224"/>
        <v>0</v>
      </c>
    </row>
    <row r="1543" spans="1:16" x14ac:dyDescent="0.35">
      <c r="A1543">
        <f t="shared" si="223"/>
        <v>0</v>
      </c>
      <c r="B1543" s="4" t="str">
        <f>IF($M1543&gt;300,"",IF(OR(INDEX(Bemenet!$E$2:$E$301,$M1543)="",INDEX(Bemenet!$F$2:$F$301,$M1543)=""),"",MAX(INDEX(Bemenet!$E$2:$E$301,$M1543),INDEX(Szabalyok!$A:$A,$N1543))))</f>
        <v/>
      </c>
      <c r="C1543" s="4" t="str">
        <f>IF($B1543="","",MIN(INDEX(Bemenet!$F$2:$F$301,$M1543),INDEX(Szabalyok!$B:$B,$N1543)))</f>
        <v/>
      </c>
      <c r="D1543" s="5" t="str">
        <f>IF(AND($B1543&lt;&gt;"",$C1543&lt;&gt;"",$B1543&lt;=$C1543),INDEX(Bemenet!$G$2:$G$301,$M1543),"")</f>
        <v/>
      </c>
      <c r="E1543" s="6" t="str">
        <f>IF(AND($B1543&lt;&gt;"",$C1543&lt;&gt;"",$B1543&lt;=$C1543),INDEX(Bemenet!$D$2:$D$301,$M1543),"")</f>
        <v/>
      </c>
      <c r="F1543" s="5" t="str">
        <f t="shared" si="216"/>
        <v/>
      </c>
      <c r="G1543" s="5" t="str">
        <f t="shared" si="217"/>
        <v/>
      </c>
      <c r="H1543" s="9" t="str">
        <f t="shared" si="218"/>
        <v/>
      </c>
      <c r="I1543" s="5" t="str">
        <f t="shared" si="219"/>
        <v/>
      </c>
      <c r="J1543" s="5" t="str">
        <f>IF(OR($L1543="",NOT(COUNTIFS($L$2:$L1543,$L1543)=1)),"",SUMIFS($G:$G,$L:$L,$L1543))</f>
        <v/>
      </c>
      <c r="K1543" s="5" t="str">
        <f>IF(OR($L1543="",NOT(COUNTIFS($L$2:$L1543,$L1543)=1)),"",SUMIFS($I:$I,$L:$L,$L1543))</f>
        <v/>
      </c>
      <c r="L1543" s="6" t="str">
        <f t="shared" si="220"/>
        <v/>
      </c>
      <c r="M1543" s="6">
        <f t="shared" si="221"/>
        <v>62</v>
      </c>
      <c r="N1543" s="6">
        <f t="shared" si="222"/>
        <v>18</v>
      </c>
      <c r="O1543" s="9" t="str">
        <f>IF(AND($B1543&lt;&gt;"",$C1543&lt;&gt;"",$B1543&lt;=$C1543),INDEX(Szabalyok!$C:$C,$N1543),"")</f>
        <v/>
      </c>
      <c r="P1543">
        <f t="shared" si="224"/>
        <v>0</v>
      </c>
    </row>
    <row r="1544" spans="1:16" x14ac:dyDescent="0.35">
      <c r="A1544">
        <f t="shared" si="223"/>
        <v>0</v>
      </c>
      <c r="B1544" s="4" t="str">
        <f>IF($M1544&gt;300,"",IF(OR(INDEX(Bemenet!$E$2:$E$301,$M1544)="",INDEX(Bemenet!$F$2:$F$301,$M1544)=""),"",MAX(INDEX(Bemenet!$E$2:$E$301,$M1544),INDEX(Szabalyok!$A:$A,$N1544))))</f>
        <v/>
      </c>
      <c r="C1544" s="4" t="str">
        <f>IF($B1544="","",MIN(INDEX(Bemenet!$F$2:$F$301,$M1544),INDEX(Szabalyok!$B:$B,$N1544)))</f>
        <v/>
      </c>
      <c r="D1544" s="5" t="str">
        <f>IF(AND($B1544&lt;&gt;"",$C1544&lt;&gt;"",$B1544&lt;=$C1544),INDEX(Bemenet!$G$2:$G$301,$M1544),"")</f>
        <v/>
      </c>
      <c r="E1544" s="6" t="str">
        <f>IF(AND($B1544&lt;&gt;"",$C1544&lt;&gt;"",$B1544&lt;=$C1544),INDEX(Bemenet!$D$2:$D$301,$M1544),"")</f>
        <v/>
      </c>
      <c r="F1544" s="5" t="str">
        <f t="shared" si="216"/>
        <v/>
      </c>
      <c r="G1544" s="5" t="str">
        <f t="shared" si="217"/>
        <v/>
      </c>
      <c r="H1544" s="9" t="str">
        <f t="shared" si="218"/>
        <v/>
      </c>
      <c r="I1544" s="5" t="str">
        <f t="shared" si="219"/>
        <v/>
      </c>
      <c r="J1544" s="5" t="str">
        <f>IF(OR($L1544="",NOT(COUNTIFS($L$2:$L1544,$L1544)=1)),"",SUMIFS($G:$G,$L:$L,$L1544))</f>
        <v/>
      </c>
      <c r="K1544" s="5" t="str">
        <f>IF(OR($L1544="",NOT(COUNTIFS($L$2:$L1544,$L1544)=1)),"",SUMIFS($I:$I,$L:$L,$L1544))</f>
        <v/>
      </c>
      <c r="L1544" s="6" t="str">
        <f t="shared" si="220"/>
        <v/>
      </c>
      <c r="M1544" s="6">
        <f t="shared" si="221"/>
        <v>62</v>
      </c>
      <c r="N1544" s="6">
        <f t="shared" si="222"/>
        <v>19</v>
      </c>
      <c r="O1544" s="9" t="str">
        <f>IF(AND($B1544&lt;&gt;"",$C1544&lt;&gt;"",$B1544&lt;=$C1544),INDEX(Szabalyok!$C:$C,$N1544),"")</f>
        <v/>
      </c>
      <c r="P1544">
        <f t="shared" si="224"/>
        <v>0</v>
      </c>
    </row>
    <row r="1545" spans="1:16" x14ac:dyDescent="0.35">
      <c r="A1545">
        <f t="shared" si="223"/>
        <v>0</v>
      </c>
      <c r="B1545" s="4" t="str">
        <f>IF($M1545&gt;300,"",IF(OR(INDEX(Bemenet!$E$2:$E$301,$M1545)="",INDEX(Bemenet!$F$2:$F$301,$M1545)=""),"",MAX(INDEX(Bemenet!$E$2:$E$301,$M1545),INDEX(Szabalyok!$A:$A,$N1545))))</f>
        <v/>
      </c>
      <c r="C1545" s="4" t="str">
        <f>IF($B1545="","",MIN(INDEX(Bemenet!$F$2:$F$301,$M1545),INDEX(Szabalyok!$B:$B,$N1545)))</f>
        <v/>
      </c>
      <c r="D1545" s="5" t="str">
        <f>IF(AND($B1545&lt;&gt;"",$C1545&lt;&gt;"",$B1545&lt;=$C1545),INDEX(Bemenet!$G$2:$G$301,$M1545),"")</f>
        <v/>
      </c>
      <c r="E1545" s="6" t="str">
        <f>IF(AND($B1545&lt;&gt;"",$C1545&lt;&gt;"",$B1545&lt;=$C1545),INDEX(Bemenet!$D$2:$D$301,$M1545),"")</f>
        <v/>
      </c>
      <c r="F1545" s="5" t="str">
        <f t="shared" si="216"/>
        <v/>
      </c>
      <c r="G1545" s="5" t="str">
        <f t="shared" si="217"/>
        <v/>
      </c>
      <c r="H1545" s="9" t="str">
        <f t="shared" si="218"/>
        <v/>
      </c>
      <c r="I1545" s="5" t="str">
        <f t="shared" si="219"/>
        <v/>
      </c>
      <c r="J1545" s="5" t="str">
        <f>IF(OR($L1545="",NOT(COUNTIFS($L$2:$L1545,$L1545)=1)),"",SUMIFS($G:$G,$L:$L,$L1545))</f>
        <v/>
      </c>
      <c r="K1545" s="5" t="str">
        <f>IF(OR($L1545="",NOT(COUNTIFS($L$2:$L1545,$L1545)=1)),"",SUMIFS($I:$I,$L:$L,$L1545))</f>
        <v/>
      </c>
      <c r="L1545" s="6" t="str">
        <f t="shared" si="220"/>
        <v/>
      </c>
      <c r="M1545" s="6">
        <f t="shared" si="221"/>
        <v>62</v>
      </c>
      <c r="N1545" s="6">
        <f t="shared" si="222"/>
        <v>20</v>
      </c>
      <c r="O1545" s="9" t="str">
        <f>IF(AND($B1545&lt;&gt;"",$C1545&lt;&gt;"",$B1545&lt;=$C1545),INDEX(Szabalyok!$C:$C,$N1545),"")</f>
        <v/>
      </c>
      <c r="P1545">
        <f t="shared" si="224"/>
        <v>0</v>
      </c>
    </row>
    <row r="1546" spans="1:16" x14ac:dyDescent="0.35">
      <c r="A1546">
        <f t="shared" si="223"/>
        <v>0</v>
      </c>
      <c r="B1546" s="4" t="str">
        <f>IF($M1546&gt;300,"",IF(OR(INDEX(Bemenet!$E$2:$E$301,$M1546)="",INDEX(Bemenet!$F$2:$F$301,$M1546)=""),"",MAX(INDEX(Bemenet!$E$2:$E$301,$M1546),INDEX(Szabalyok!$A:$A,$N1546))))</f>
        <v/>
      </c>
      <c r="C1546" s="4" t="str">
        <f>IF($B1546="","",MIN(INDEX(Bemenet!$F$2:$F$301,$M1546),INDEX(Szabalyok!$B:$B,$N1546)))</f>
        <v/>
      </c>
      <c r="D1546" s="5" t="str">
        <f>IF(AND($B1546&lt;&gt;"",$C1546&lt;&gt;"",$B1546&lt;=$C1546),INDEX(Bemenet!$G$2:$G$301,$M1546),"")</f>
        <v/>
      </c>
      <c r="E1546" s="6" t="str">
        <f>IF(AND($B1546&lt;&gt;"",$C1546&lt;&gt;"",$B1546&lt;=$C1546),INDEX(Bemenet!$D$2:$D$301,$M1546),"")</f>
        <v/>
      </c>
      <c r="F1546" s="5" t="str">
        <f t="shared" si="216"/>
        <v/>
      </c>
      <c r="G1546" s="5" t="str">
        <f t="shared" si="217"/>
        <v/>
      </c>
      <c r="H1546" s="9" t="str">
        <f t="shared" si="218"/>
        <v/>
      </c>
      <c r="I1546" s="5" t="str">
        <f t="shared" si="219"/>
        <v/>
      </c>
      <c r="J1546" s="5" t="str">
        <f>IF(OR($L1546="",NOT(COUNTIFS($L$2:$L1546,$L1546)=1)),"",SUMIFS($G:$G,$L:$L,$L1546))</f>
        <v/>
      </c>
      <c r="K1546" s="5" t="str">
        <f>IF(OR($L1546="",NOT(COUNTIFS($L$2:$L1546,$L1546)=1)),"",SUMIFS($I:$I,$L:$L,$L1546))</f>
        <v/>
      </c>
      <c r="L1546" s="6" t="str">
        <f t="shared" si="220"/>
        <v/>
      </c>
      <c r="M1546" s="6">
        <f t="shared" si="221"/>
        <v>62</v>
      </c>
      <c r="N1546" s="6">
        <f t="shared" si="222"/>
        <v>21</v>
      </c>
      <c r="O1546" s="9" t="str">
        <f>IF(AND($B1546&lt;&gt;"",$C1546&lt;&gt;"",$B1546&lt;=$C1546),INDEX(Szabalyok!$C:$C,$N1546),"")</f>
        <v/>
      </c>
      <c r="P1546">
        <f t="shared" si="224"/>
        <v>0</v>
      </c>
    </row>
    <row r="1547" spans="1:16" x14ac:dyDescent="0.35">
      <c r="A1547">
        <f t="shared" si="223"/>
        <v>0</v>
      </c>
      <c r="B1547" s="4" t="str">
        <f>IF($M1547&gt;300,"",IF(OR(INDEX(Bemenet!$E$2:$E$301,$M1547)="",INDEX(Bemenet!$F$2:$F$301,$M1547)=""),"",MAX(INDEX(Bemenet!$E$2:$E$301,$M1547),INDEX(Szabalyok!$A:$A,$N1547))))</f>
        <v/>
      </c>
      <c r="C1547" s="4" t="str">
        <f>IF($B1547="","",MIN(INDEX(Bemenet!$F$2:$F$301,$M1547),INDEX(Szabalyok!$B:$B,$N1547)))</f>
        <v/>
      </c>
      <c r="D1547" s="5" t="str">
        <f>IF(AND($B1547&lt;&gt;"",$C1547&lt;&gt;"",$B1547&lt;=$C1547),INDEX(Bemenet!$G$2:$G$301,$M1547),"")</f>
        <v/>
      </c>
      <c r="E1547" s="6" t="str">
        <f>IF(AND($B1547&lt;&gt;"",$C1547&lt;&gt;"",$B1547&lt;=$C1547),INDEX(Bemenet!$D$2:$D$301,$M1547),"")</f>
        <v/>
      </c>
      <c r="F1547" s="5" t="str">
        <f t="shared" si="216"/>
        <v/>
      </c>
      <c r="G1547" s="5" t="str">
        <f t="shared" si="217"/>
        <v/>
      </c>
      <c r="H1547" s="9" t="str">
        <f t="shared" si="218"/>
        <v/>
      </c>
      <c r="I1547" s="5" t="str">
        <f t="shared" si="219"/>
        <v/>
      </c>
      <c r="J1547" s="5" t="str">
        <f>IF(OR($L1547="",NOT(COUNTIFS($L$2:$L1547,$L1547)=1)),"",SUMIFS($G:$G,$L:$L,$L1547))</f>
        <v/>
      </c>
      <c r="K1547" s="5" t="str">
        <f>IF(OR($L1547="",NOT(COUNTIFS($L$2:$L1547,$L1547)=1)),"",SUMIFS($I:$I,$L:$L,$L1547))</f>
        <v/>
      </c>
      <c r="L1547" s="6" t="str">
        <f t="shared" si="220"/>
        <v/>
      </c>
      <c r="M1547" s="6">
        <f t="shared" si="221"/>
        <v>62</v>
      </c>
      <c r="N1547" s="6">
        <f t="shared" si="222"/>
        <v>22</v>
      </c>
      <c r="O1547" s="9" t="str">
        <f>IF(AND($B1547&lt;&gt;"",$C1547&lt;&gt;"",$B1547&lt;=$C1547),INDEX(Szabalyok!$C:$C,$N1547),"")</f>
        <v/>
      </c>
      <c r="P1547">
        <f t="shared" si="224"/>
        <v>0</v>
      </c>
    </row>
    <row r="1548" spans="1:16" x14ac:dyDescent="0.35">
      <c r="A1548">
        <f t="shared" si="223"/>
        <v>0</v>
      </c>
      <c r="B1548" s="4" t="str">
        <f>IF($M1548&gt;300,"",IF(OR(INDEX(Bemenet!$E$2:$E$301,$M1548)="",INDEX(Bemenet!$F$2:$F$301,$M1548)=""),"",MAX(INDEX(Bemenet!$E$2:$E$301,$M1548),INDEX(Szabalyok!$A:$A,$N1548))))</f>
        <v/>
      </c>
      <c r="C1548" s="4" t="str">
        <f>IF($B1548="","",MIN(INDEX(Bemenet!$F$2:$F$301,$M1548),INDEX(Szabalyok!$B:$B,$N1548)))</f>
        <v/>
      </c>
      <c r="D1548" s="5" t="str">
        <f>IF(AND($B1548&lt;&gt;"",$C1548&lt;&gt;"",$B1548&lt;=$C1548),INDEX(Bemenet!$G$2:$G$301,$M1548),"")</f>
        <v/>
      </c>
      <c r="E1548" s="6" t="str">
        <f>IF(AND($B1548&lt;&gt;"",$C1548&lt;&gt;"",$B1548&lt;=$C1548),INDEX(Bemenet!$D$2:$D$301,$M1548),"")</f>
        <v/>
      </c>
      <c r="F1548" s="5" t="str">
        <f t="shared" si="216"/>
        <v/>
      </c>
      <c r="G1548" s="5" t="str">
        <f t="shared" si="217"/>
        <v/>
      </c>
      <c r="H1548" s="9" t="str">
        <f t="shared" si="218"/>
        <v/>
      </c>
      <c r="I1548" s="5" t="str">
        <f t="shared" si="219"/>
        <v/>
      </c>
      <c r="J1548" s="5" t="str">
        <f>IF(OR($L1548="",NOT(COUNTIFS($L$2:$L1548,$L1548)=1)),"",SUMIFS($G:$G,$L:$L,$L1548))</f>
        <v/>
      </c>
      <c r="K1548" s="5" t="str">
        <f>IF(OR($L1548="",NOT(COUNTIFS($L$2:$L1548,$L1548)=1)),"",SUMIFS($I:$I,$L:$L,$L1548))</f>
        <v/>
      </c>
      <c r="L1548" s="6" t="str">
        <f t="shared" si="220"/>
        <v/>
      </c>
      <c r="M1548" s="6">
        <f t="shared" si="221"/>
        <v>62</v>
      </c>
      <c r="N1548" s="6">
        <f t="shared" si="222"/>
        <v>23</v>
      </c>
      <c r="O1548" s="9" t="str">
        <f>IF(AND($B1548&lt;&gt;"",$C1548&lt;&gt;"",$B1548&lt;=$C1548),INDEX(Szabalyok!$C:$C,$N1548),"")</f>
        <v/>
      </c>
      <c r="P1548">
        <f t="shared" si="224"/>
        <v>0</v>
      </c>
    </row>
    <row r="1549" spans="1:16" x14ac:dyDescent="0.35">
      <c r="A1549">
        <f t="shared" si="223"/>
        <v>0</v>
      </c>
      <c r="B1549" s="4" t="str">
        <f>IF($M1549&gt;300,"",IF(OR(INDEX(Bemenet!$E$2:$E$301,$M1549)="",INDEX(Bemenet!$F$2:$F$301,$M1549)=""),"",MAX(INDEX(Bemenet!$E$2:$E$301,$M1549),INDEX(Szabalyok!$A:$A,$N1549))))</f>
        <v/>
      </c>
      <c r="C1549" s="4" t="str">
        <f>IF($B1549="","",MIN(INDEX(Bemenet!$F$2:$F$301,$M1549),INDEX(Szabalyok!$B:$B,$N1549)))</f>
        <v/>
      </c>
      <c r="D1549" s="5" t="str">
        <f>IF(AND($B1549&lt;&gt;"",$C1549&lt;&gt;"",$B1549&lt;=$C1549),INDEX(Bemenet!$G$2:$G$301,$M1549),"")</f>
        <v/>
      </c>
      <c r="E1549" s="6" t="str">
        <f>IF(AND($B1549&lt;&gt;"",$C1549&lt;&gt;"",$B1549&lt;=$C1549),INDEX(Bemenet!$D$2:$D$301,$M1549),"")</f>
        <v/>
      </c>
      <c r="F1549" s="5" t="str">
        <f t="shared" si="216"/>
        <v/>
      </c>
      <c r="G1549" s="5" t="str">
        <f t="shared" si="217"/>
        <v/>
      </c>
      <c r="H1549" s="9" t="str">
        <f t="shared" si="218"/>
        <v/>
      </c>
      <c r="I1549" s="5" t="str">
        <f t="shared" si="219"/>
        <v/>
      </c>
      <c r="J1549" s="5" t="str">
        <f>IF(OR($L1549="",NOT(COUNTIFS($L$2:$L1549,$L1549)=1)),"",SUMIFS($G:$G,$L:$L,$L1549))</f>
        <v/>
      </c>
      <c r="K1549" s="5" t="str">
        <f>IF(OR($L1549="",NOT(COUNTIFS($L$2:$L1549,$L1549)=1)),"",SUMIFS($I:$I,$L:$L,$L1549))</f>
        <v/>
      </c>
      <c r="L1549" s="6" t="str">
        <f t="shared" si="220"/>
        <v/>
      </c>
      <c r="M1549" s="6">
        <f t="shared" si="221"/>
        <v>62</v>
      </c>
      <c r="N1549" s="6">
        <f t="shared" si="222"/>
        <v>24</v>
      </c>
      <c r="O1549" s="9" t="str">
        <f>IF(AND($B1549&lt;&gt;"",$C1549&lt;&gt;"",$B1549&lt;=$C1549),INDEX(Szabalyok!$C:$C,$N1549),"")</f>
        <v/>
      </c>
      <c r="P1549">
        <f t="shared" si="224"/>
        <v>0</v>
      </c>
    </row>
    <row r="1550" spans="1:16" x14ac:dyDescent="0.35">
      <c r="A1550">
        <f t="shared" si="223"/>
        <v>0</v>
      </c>
      <c r="B1550" s="4" t="str">
        <f>IF($M1550&gt;300,"",IF(OR(INDEX(Bemenet!$E$2:$E$301,$M1550)="",INDEX(Bemenet!$F$2:$F$301,$M1550)=""),"",MAX(INDEX(Bemenet!$E$2:$E$301,$M1550),INDEX(Szabalyok!$A:$A,$N1550))))</f>
        <v/>
      </c>
      <c r="C1550" s="4" t="str">
        <f>IF($B1550="","",MIN(INDEX(Bemenet!$F$2:$F$301,$M1550),INDEX(Szabalyok!$B:$B,$N1550)))</f>
        <v/>
      </c>
      <c r="D1550" s="5" t="str">
        <f>IF(AND($B1550&lt;&gt;"",$C1550&lt;&gt;"",$B1550&lt;=$C1550),INDEX(Bemenet!$G$2:$G$301,$M1550),"")</f>
        <v/>
      </c>
      <c r="E1550" s="6" t="str">
        <f>IF(AND($B1550&lt;&gt;"",$C1550&lt;&gt;"",$B1550&lt;=$C1550),INDEX(Bemenet!$D$2:$D$301,$M1550),"")</f>
        <v/>
      </c>
      <c r="F1550" s="5" t="str">
        <f t="shared" si="216"/>
        <v/>
      </c>
      <c r="G1550" s="5" t="str">
        <f t="shared" si="217"/>
        <v/>
      </c>
      <c r="H1550" s="9" t="str">
        <f t="shared" si="218"/>
        <v/>
      </c>
      <c r="I1550" s="5" t="str">
        <f t="shared" si="219"/>
        <v/>
      </c>
      <c r="J1550" s="5" t="str">
        <f>IF(OR($L1550="",NOT(COUNTIFS($L$2:$L1550,$L1550)=1)),"",SUMIFS($G:$G,$L:$L,$L1550))</f>
        <v/>
      </c>
      <c r="K1550" s="5" t="str">
        <f>IF(OR($L1550="",NOT(COUNTIFS($L$2:$L1550,$L1550)=1)),"",SUMIFS($I:$I,$L:$L,$L1550))</f>
        <v/>
      </c>
      <c r="L1550" s="6" t="str">
        <f t="shared" si="220"/>
        <v/>
      </c>
      <c r="M1550" s="6">
        <f t="shared" si="221"/>
        <v>62</v>
      </c>
      <c r="N1550" s="6">
        <f t="shared" si="222"/>
        <v>25</v>
      </c>
      <c r="O1550" s="9" t="str">
        <f>IF(AND($B1550&lt;&gt;"",$C1550&lt;&gt;"",$B1550&lt;=$C1550),INDEX(Szabalyok!$C:$C,$N1550),"")</f>
        <v/>
      </c>
      <c r="P1550">
        <f t="shared" si="224"/>
        <v>0</v>
      </c>
    </row>
    <row r="1551" spans="1:16" x14ac:dyDescent="0.35">
      <c r="A1551">
        <f t="shared" si="223"/>
        <v>0</v>
      </c>
      <c r="B1551" s="4" t="str">
        <f>IF($M1551&gt;300,"",IF(OR(INDEX(Bemenet!$E$2:$E$301,$M1551)="",INDEX(Bemenet!$F$2:$F$301,$M1551)=""),"",MAX(INDEX(Bemenet!$E$2:$E$301,$M1551),INDEX(Szabalyok!$A:$A,$N1551))))</f>
        <v/>
      </c>
      <c r="C1551" s="4" t="str">
        <f>IF($B1551="","",MIN(INDEX(Bemenet!$F$2:$F$301,$M1551),INDEX(Szabalyok!$B:$B,$N1551)))</f>
        <v/>
      </c>
      <c r="D1551" s="5" t="str">
        <f>IF(AND($B1551&lt;&gt;"",$C1551&lt;&gt;"",$B1551&lt;=$C1551),INDEX(Bemenet!$G$2:$G$301,$M1551),"")</f>
        <v/>
      </c>
      <c r="E1551" s="6" t="str">
        <f>IF(AND($B1551&lt;&gt;"",$C1551&lt;&gt;"",$B1551&lt;=$C1551),INDEX(Bemenet!$D$2:$D$301,$M1551),"")</f>
        <v/>
      </c>
      <c r="F1551" s="5" t="str">
        <f t="shared" si="216"/>
        <v/>
      </c>
      <c r="G1551" s="5" t="str">
        <f t="shared" si="217"/>
        <v/>
      </c>
      <c r="H1551" s="9" t="str">
        <f t="shared" si="218"/>
        <v/>
      </c>
      <c r="I1551" s="5" t="str">
        <f t="shared" si="219"/>
        <v/>
      </c>
      <c r="J1551" s="5" t="str">
        <f>IF(OR($L1551="",NOT(COUNTIFS($L$2:$L1551,$L1551)=1)),"",SUMIFS($G:$G,$L:$L,$L1551))</f>
        <v/>
      </c>
      <c r="K1551" s="5" t="str">
        <f>IF(OR($L1551="",NOT(COUNTIFS($L$2:$L1551,$L1551)=1)),"",SUMIFS($I:$I,$L:$L,$L1551))</f>
        <v/>
      </c>
      <c r="L1551" s="6" t="str">
        <f t="shared" si="220"/>
        <v/>
      </c>
      <c r="M1551" s="6">
        <f t="shared" si="221"/>
        <v>62</v>
      </c>
      <c r="N1551" s="6">
        <f t="shared" si="222"/>
        <v>26</v>
      </c>
      <c r="O1551" s="9" t="str">
        <f>IF(AND($B1551&lt;&gt;"",$C1551&lt;&gt;"",$B1551&lt;=$C1551),INDEX(Szabalyok!$C:$C,$N1551),"")</f>
        <v/>
      </c>
      <c r="P1551">
        <f t="shared" si="224"/>
        <v>0</v>
      </c>
    </row>
    <row r="1552" spans="1:16" x14ac:dyDescent="0.35">
      <c r="A1552">
        <f t="shared" si="223"/>
        <v>0</v>
      </c>
      <c r="B1552" s="4" t="str">
        <f>IF($M1552&gt;300,"",IF(OR(INDEX(Bemenet!$E$2:$E$301,$M1552)="",INDEX(Bemenet!$F$2:$F$301,$M1552)=""),"",MAX(INDEX(Bemenet!$E$2:$E$301,$M1552),INDEX(Szabalyok!$A:$A,$N1552))))</f>
        <v/>
      </c>
      <c r="C1552" s="4" t="str">
        <f>IF($B1552="","",MIN(INDEX(Bemenet!$F$2:$F$301,$M1552),INDEX(Szabalyok!$B:$B,$N1552)))</f>
        <v/>
      </c>
      <c r="D1552" s="5" t="str">
        <f>IF(AND($B1552&lt;&gt;"",$C1552&lt;&gt;"",$B1552&lt;=$C1552),INDEX(Bemenet!$G$2:$G$301,$M1552),"")</f>
        <v/>
      </c>
      <c r="E1552" s="6" t="str">
        <f>IF(AND($B1552&lt;&gt;"",$C1552&lt;&gt;"",$B1552&lt;=$C1552),INDEX(Bemenet!$D$2:$D$301,$M1552),"")</f>
        <v/>
      </c>
      <c r="F1552" s="5" t="str">
        <f t="shared" si="216"/>
        <v/>
      </c>
      <c r="G1552" s="5" t="str">
        <f t="shared" si="217"/>
        <v/>
      </c>
      <c r="H1552" s="9" t="str">
        <f t="shared" si="218"/>
        <v/>
      </c>
      <c r="I1552" s="5" t="str">
        <f t="shared" si="219"/>
        <v/>
      </c>
      <c r="J1552" s="5" t="str">
        <f>IF(OR($L1552="",NOT(COUNTIFS($L$2:$L1552,$L1552)=1)),"",SUMIFS($G:$G,$L:$L,$L1552))</f>
        <v/>
      </c>
      <c r="K1552" s="5" t="str">
        <f>IF(OR($L1552="",NOT(COUNTIFS($L$2:$L1552,$L1552)=1)),"",SUMIFS($I:$I,$L:$L,$L1552))</f>
        <v/>
      </c>
      <c r="L1552" s="6" t="str">
        <f t="shared" si="220"/>
        <v/>
      </c>
      <c r="M1552" s="6">
        <f t="shared" si="221"/>
        <v>63</v>
      </c>
      <c r="N1552" s="6">
        <f t="shared" si="222"/>
        <v>2</v>
      </c>
      <c r="O1552" s="9" t="str">
        <f>IF(AND($B1552&lt;&gt;"",$C1552&lt;&gt;"",$B1552&lt;=$C1552),INDEX(Szabalyok!$C:$C,$N1552),"")</f>
        <v/>
      </c>
      <c r="P1552">
        <f t="shared" si="224"/>
        <v>0</v>
      </c>
    </row>
    <row r="1553" spans="1:16" x14ac:dyDescent="0.35">
      <c r="A1553">
        <f t="shared" si="223"/>
        <v>0</v>
      </c>
      <c r="B1553" s="4" t="str">
        <f>IF($M1553&gt;300,"",IF(OR(INDEX(Bemenet!$E$2:$E$301,$M1553)="",INDEX(Bemenet!$F$2:$F$301,$M1553)=""),"",MAX(INDEX(Bemenet!$E$2:$E$301,$M1553),INDEX(Szabalyok!$A:$A,$N1553))))</f>
        <v/>
      </c>
      <c r="C1553" s="4" t="str">
        <f>IF($B1553="","",MIN(INDEX(Bemenet!$F$2:$F$301,$M1553),INDEX(Szabalyok!$B:$B,$N1553)))</f>
        <v/>
      </c>
      <c r="D1553" s="5" t="str">
        <f>IF(AND($B1553&lt;&gt;"",$C1553&lt;&gt;"",$B1553&lt;=$C1553),INDEX(Bemenet!$G$2:$G$301,$M1553),"")</f>
        <v/>
      </c>
      <c r="E1553" s="6" t="str">
        <f>IF(AND($B1553&lt;&gt;"",$C1553&lt;&gt;"",$B1553&lt;=$C1553),INDEX(Bemenet!$D$2:$D$301,$M1553),"")</f>
        <v/>
      </c>
      <c r="F1553" s="5" t="str">
        <f t="shared" si="216"/>
        <v/>
      </c>
      <c r="G1553" s="5" t="str">
        <f t="shared" si="217"/>
        <v/>
      </c>
      <c r="H1553" s="9" t="str">
        <f t="shared" si="218"/>
        <v/>
      </c>
      <c r="I1553" s="5" t="str">
        <f t="shared" si="219"/>
        <v/>
      </c>
      <c r="J1553" s="5" t="str">
        <f>IF(OR($L1553="",NOT(COUNTIFS($L$2:$L1553,$L1553)=1)),"",SUMIFS($G:$G,$L:$L,$L1553))</f>
        <v/>
      </c>
      <c r="K1553" s="5" t="str">
        <f>IF(OR($L1553="",NOT(COUNTIFS($L$2:$L1553,$L1553)=1)),"",SUMIFS($I:$I,$L:$L,$L1553))</f>
        <v/>
      </c>
      <c r="L1553" s="6" t="str">
        <f t="shared" si="220"/>
        <v/>
      </c>
      <c r="M1553" s="6">
        <f t="shared" si="221"/>
        <v>63</v>
      </c>
      <c r="N1553" s="6">
        <f t="shared" si="222"/>
        <v>3</v>
      </c>
      <c r="O1553" s="9" t="str">
        <f>IF(AND($B1553&lt;&gt;"",$C1553&lt;&gt;"",$B1553&lt;=$C1553),INDEX(Szabalyok!$C:$C,$N1553),"")</f>
        <v/>
      </c>
      <c r="P1553">
        <f t="shared" si="224"/>
        <v>0</v>
      </c>
    </row>
    <row r="1554" spans="1:16" x14ac:dyDescent="0.35">
      <c r="A1554">
        <f t="shared" si="223"/>
        <v>0</v>
      </c>
      <c r="B1554" s="4" t="str">
        <f>IF($M1554&gt;300,"",IF(OR(INDEX(Bemenet!$E$2:$E$301,$M1554)="",INDEX(Bemenet!$F$2:$F$301,$M1554)=""),"",MAX(INDEX(Bemenet!$E$2:$E$301,$M1554),INDEX(Szabalyok!$A:$A,$N1554))))</f>
        <v/>
      </c>
      <c r="C1554" s="4" t="str">
        <f>IF($B1554="","",MIN(INDEX(Bemenet!$F$2:$F$301,$M1554),INDEX(Szabalyok!$B:$B,$N1554)))</f>
        <v/>
      </c>
      <c r="D1554" s="5" t="str">
        <f>IF(AND($B1554&lt;&gt;"",$C1554&lt;&gt;"",$B1554&lt;=$C1554),INDEX(Bemenet!$G$2:$G$301,$M1554),"")</f>
        <v/>
      </c>
      <c r="E1554" s="6" t="str">
        <f>IF(AND($B1554&lt;&gt;"",$C1554&lt;&gt;"",$B1554&lt;=$C1554),INDEX(Bemenet!$D$2:$D$301,$M1554),"")</f>
        <v/>
      </c>
      <c r="F1554" s="5" t="str">
        <f t="shared" si="216"/>
        <v/>
      </c>
      <c r="G1554" s="5" t="str">
        <f t="shared" si="217"/>
        <v/>
      </c>
      <c r="H1554" s="9" t="str">
        <f t="shared" si="218"/>
        <v/>
      </c>
      <c r="I1554" s="5" t="str">
        <f t="shared" si="219"/>
        <v/>
      </c>
      <c r="J1554" s="5" t="str">
        <f>IF(OR($L1554="",NOT(COUNTIFS($L$2:$L1554,$L1554)=1)),"",SUMIFS($G:$G,$L:$L,$L1554))</f>
        <v/>
      </c>
      <c r="K1554" s="5" t="str">
        <f>IF(OR($L1554="",NOT(COUNTIFS($L$2:$L1554,$L1554)=1)),"",SUMIFS($I:$I,$L:$L,$L1554))</f>
        <v/>
      </c>
      <c r="L1554" s="6" t="str">
        <f t="shared" si="220"/>
        <v/>
      </c>
      <c r="M1554" s="6">
        <f t="shared" si="221"/>
        <v>63</v>
      </c>
      <c r="N1554" s="6">
        <f t="shared" si="222"/>
        <v>4</v>
      </c>
      <c r="O1554" s="9" t="str">
        <f>IF(AND($B1554&lt;&gt;"",$C1554&lt;&gt;"",$B1554&lt;=$C1554),INDEX(Szabalyok!$C:$C,$N1554),"")</f>
        <v/>
      </c>
      <c r="P1554">
        <f t="shared" si="224"/>
        <v>0</v>
      </c>
    </row>
    <row r="1555" spans="1:16" x14ac:dyDescent="0.35">
      <c r="A1555">
        <f t="shared" si="223"/>
        <v>0</v>
      </c>
      <c r="B1555" s="4" t="str">
        <f>IF($M1555&gt;300,"",IF(OR(INDEX(Bemenet!$E$2:$E$301,$M1555)="",INDEX(Bemenet!$F$2:$F$301,$M1555)=""),"",MAX(INDEX(Bemenet!$E$2:$E$301,$M1555),INDEX(Szabalyok!$A:$A,$N1555))))</f>
        <v/>
      </c>
      <c r="C1555" s="4" t="str">
        <f>IF($B1555="","",MIN(INDEX(Bemenet!$F$2:$F$301,$M1555),INDEX(Szabalyok!$B:$B,$N1555)))</f>
        <v/>
      </c>
      <c r="D1555" s="5" t="str">
        <f>IF(AND($B1555&lt;&gt;"",$C1555&lt;&gt;"",$B1555&lt;=$C1555),INDEX(Bemenet!$G$2:$G$301,$M1555),"")</f>
        <v/>
      </c>
      <c r="E1555" s="6" t="str">
        <f>IF(AND($B1555&lt;&gt;"",$C1555&lt;&gt;"",$B1555&lt;=$C1555),INDEX(Bemenet!$D$2:$D$301,$M1555),"")</f>
        <v/>
      </c>
      <c r="F1555" s="5" t="str">
        <f t="shared" si="216"/>
        <v/>
      </c>
      <c r="G1555" s="5" t="str">
        <f t="shared" si="217"/>
        <v/>
      </c>
      <c r="H1555" s="9" t="str">
        <f t="shared" si="218"/>
        <v/>
      </c>
      <c r="I1555" s="5" t="str">
        <f t="shared" si="219"/>
        <v/>
      </c>
      <c r="J1555" s="5" t="str">
        <f>IF(OR($L1555="",NOT(COUNTIFS($L$2:$L1555,$L1555)=1)),"",SUMIFS($G:$G,$L:$L,$L1555))</f>
        <v/>
      </c>
      <c r="K1555" s="5" t="str">
        <f>IF(OR($L1555="",NOT(COUNTIFS($L$2:$L1555,$L1555)=1)),"",SUMIFS($I:$I,$L:$L,$L1555))</f>
        <v/>
      </c>
      <c r="L1555" s="6" t="str">
        <f t="shared" si="220"/>
        <v/>
      </c>
      <c r="M1555" s="6">
        <f t="shared" si="221"/>
        <v>63</v>
      </c>
      <c r="N1555" s="6">
        <f t="shared" si="222"/>
        <v>5</v>
      </c>
      <c r="O1555" s="9" t="str">
        <f>IF(AND($B1555&lt;&gt;"",$C1555&lt;&gt;"",$B1555&lt;=$C1555),INDEX(Szabalyok!$C:$C,$N1555),"")</f>
        <v/>
      </c>
      <c r="P1555">
        <f t="shared" si="224"/>
        <v>0</v>
      </c>
    </row>
    <row r="1556" spans="1:16" x14ac:dyDescent="0.35">
      <c r="A1556">
        <f t="shared" si="223"/>
        <v>0</v>
      </c>
      <c r="B1556" s="4" t="str">
        <f>IF($M1556&gt;300,"",IF(OR(INDEX(Bemenet!$E$2:$E$301,$M1556)="",INDEX(Bemenet!$F$2:$F$301,$M1556)=""),"",MAX(INDEX(Bemenet!$E$2:$E$301,$M1556),INDEX(Szabalyok!$A:$A,$N1556))))</f>
        <v/>
      </c>
      <c r="C1556" s="4" t="str">
        <f>IF($B1556="","",MIN(INDEX(Bemenet!$F$2:$F$301,$M1556),INDEX(Szabalyok!$B:$B,$N1556)))</f>
        <v/>
      </c>
      <c r="D1556" s="5" t="str">
        <f>IF(AND($B1556&lt;&gt;"",$C1556&lt;&gt;"",$B1556&lt;=$C1556),INDEX(Bemenet!$G$2:$G$301,$M1556),"")</f>
        <v/>
      </c>
      <c r="E1556" s="6" t="str">
        <f>IF(AND($B1556&lt;&gt;"",$C1556&lt;&gt;"",$B1556&lt;=$C1556),INDEX(Bemenet!$D$2:$D$301,$M1556),"")</f>
        <v/>
      </c>
      <c r="F1556" s="5" t="str">
        <f t="shared" si="216"/>
        <v/>
      </c>
      <c r="G1556" s="5" t="str">
        <f t="shared" si="217"/>
        <v/>
      </c>
      <c r="H1556" s="9" t="str">
        <f t="shared" si="218"/>
        <v/>
      </c>
      <c r="I1556" s="5" t="str">
        <f t="shared" si="219"/>
        <v/>
      </c>
      <c r="J1556" s="5" t="str">
        <f>IF(OR($L1556="",NOT(COUNTIFS($L$2:$L1556,$L1556)=1)),"",SUMIFS($G:$G,$L:$L,$L1556))</f>
        <v/>
      </c>
      <c r="K1556" s="5" t="str">
        <f>IF(OR($L1556="",NOT(COUNTIFS($L$2:$L1556,$L1556)=1)),"",SUMIFS($I:$I,$L:$L,$L1556))</f>
        <v/>
      </c>
      <c r="L1556" s="6" t="str">
        <f t="shared" si="220"/>
        <v/>
      </c>
      <c r="M1556" s="6">
        <f t="shared" si="221"/>
        <v>63</v>
      </c>
      <c r="N1556" s="6">
        <f t="shared" si="222"/>
        <v>6</v>
      </c>
      <c r="O1556" s="9" t="str">
        <f>IF(AND($B1556&lt;&gt;"",$C1556&lt;&gt;"",$B1556&lt;=$C1556),INDEX(Szabalyok!$C:$C,$N1556),"")</f>
        <v/>
      </c>
      <c r="P1556">
        <f t="shared" si="224"/>
        <v>0</v>
      </c>
    </row>
    <row r="1557" spans="1:16" x14ac:dyDescent="0.35">
      <c r="A1557">
        <f t="shared" si="223"/>
        <v>0</v>
      </c>
      <c r="B1557" s="4" t="str">
        <f>IF($M1557&gt;300,"",IF(OR(INDEX(Bemenet!$E$2:$E$301,$M1557)="",INDEX(Bemenet!$F$2:$F$301,$M1557)=""),"",MAX(INDEX(Bemenet!$E$2:$E$301,$M1557),INDEX(Szabalyok!$A:$A,$N1557))))</f>
        <v/>
      </c>
      <c r="C1557" s="4" t="str">
        <f>IF($B1557="","",MIN(INDEX(Bemenet!$F$2:$F$301,$M1557),INDEX(Szabalyok!$B:$B,$N1557)))</f>
        <v/>
      </c>
      <c r="D1557" s="5" t="str">
        <f>IF(AND($B1557&lt;&gt;"",$C1557&lt;&gt;"",$B1557&lt;=$C1557),INDEX(Bemenet!$G$2:$G$301,$M1557),"")</f>
        <v/>
      </c>
      <c r="E1557" s="6" t="str">
        <f>IF(AND($B1557&lt;&gt;"",$C1557&lt;&gt;"",$B1557&lt;=$C1557),INDEX(Bemenet!$D$2:$D$301,$M1557),"")</f>
        <v/>
      </c>
      <c r="F1557" s="5" t="str">
        <f t="shared" si="216"/>
        <v/>
      </c>
      <c r="G1557" s="5" t="str">
        <f t="shared" si="217"/>
        <v/>
      </c>
      <c r="H1557" s="9" t="str">
        <f t="shared" si="218"/>
        <v/>
      </c>
      <c r="I1557" s="5" t="str">
        <f t="shared" si="219"/>
        <v/>
      </c>
      <c r="J1557" s="5" t="str">
        <f>IF(OR($L1557="",NOT(COUNTIFS($L$2:$L1557,$L1557)=1)),"",SUMIFS($G:$G,$L:$L,$L1557))</f>
        <v/>
      </c>
      <c r="K1557" s="5" t="str">
        <f>IF(OR($L1557="",NOT(COUNTIFS($L$2:$L1557,$L1557)=1)),"",SUMIFS($I:$I,$L:$L,$L1557))</f>
        <v/>
      </c>
      <c r="L1557" s="6" t="str">
        <f t="shared" si="220"/>
        <v/>
      </c>
      <c r="M1557" s="6">
        <f t="shared" si="221"/>
        <v>63</v>
      </c>
      <c r="N1557" s="6">
        <f t="shared" si="222"/>
        <v>7</v>
      </c>
      <c r="O1557" s="9" t="str">
        <f>IF(AND($B1557&lt;&gt;"",$C1557&lt;&gt;"",$B1557&lt;=$C1557),INDEX(Szabalyok!$C:$C,$N1557),"")</f>
        <v/>
      </c>
      <c r="P1557">
        <f t="shared" si="224"/>
        <v>0</v>
      </c>
    </row>
    <row r="1558" spans="1:16" x14ac:dyDescent="0.35">
      <c r="A1558">
        <f t="shared" si="223"/>
        <v>0</v>
      </c>
      <c r="B1558" s="4" t="str">
        <f>IF($M1558&gt;300,"",IF(OR(INDEX(Bemenet!$E$2:$E$301,$M1558)="",INDEX(Bemenet!$F$2:$F$301,$M1558)=""),"",MAX(INDEX(Bemenet!$E$2:$E$301,$M1558),INDEX(Szabalyok!$A:$A,$N1558))))</f>
        <v/>
      </c>
      <c r="C1558" s="4" t="str">
        <f>IF($B1558="","",MIN(INDEX(Bemenet!$F$2:$F$301,$M1558),INDEX(Szabalyok!$B:$B,$N1558)))</f>
        <v/>
      </c>
      <c r="D1558" s="5" t="str">
        <f>IF(AND($B1558&lt;&gt;"",$C1558&lt;&gt;"",$B1558&lt;=$C1558),INDEX(Bemenet!$G$2:$G$301,$M1558),"")</f>
        <v/>
      </c>
      <c r="E1558" s="6" t="str">
        <f>IF(AND($B1558&lt;&gt;"",$C1558&lt;&gt;"",$B1558&lt;=$C1558),INDEX(Bemenet!$D$2:$D$301,$M1558),"")</f>
        <v/>
      </c>
      <c r="F1558" s="5" t="str">
        <f t="shared" si="216"/>
        <v/>
      </c>
      <c r="G1558" s="5" t="str">
        <f t="shared" si="217"/>
        <v/>
      </c>
      <c r="H1558" s="9" t="str">
        <f t="shared" si="218"/>
        <v/>
      </c>
      <c r="I1558" s="5" t="str">
        <f t="shared" si="219"/>
        <v/>
      </c>
      <c r="J1558" s="5" t="str">
        <f>IF(OR($L1558="",NOT(COUNTIFS($L$2:$L1558,$L1558)=1)),"",SUMIFS($G:$G,$L:$L,$L1558))</f>
        <v/>
      </c>
      <c r="K1558" s="5" t="str">
        <f>IF(OR($L1558="",NOT(COUNTIFS($L$2:$L1558,$L1558)=1)),"",SUMIFS($I:$I,$L:$L,$L1558))</f>
        <v/>
      </c>
      <c r="L1558" s="6" t="str">
        <f t="shared" si="220"/>
        <v/>
      </c>
      <c r="M1558" s="6">
        <f t="shared" si="221"/>
        <v>63</v>
      </c>
      <c r="N1558" s="6">
        <f t="shared" si="222"/>
        <v>8</v>
      </c>
      <c r="O1558" s="9" t="str">
        <f>IF(AND($B1558&lt;&gt;"",$C1558&lt;&gt;"",$B1558&lt;=$C1558),INDEX(Szabalyok!$C:$C,$N1558),"")</f>
        <v/>
      </c>
      <c r="P1558">
        <f t="shared" si="224"/>
        <v>0</v>
      </c>
    </row>
    <row r="1559" spans="1:16" x14ac:dyDescent="0.35">
      <c r="A1559">
        <f t="shared" si="223"/>
        <v>0</v>
      </c>
      <c r="B1559" s="4" t="str">
        <f>IF($M1559&gt;300,"",IF(OR(INDEX(Bemenet!$E$2:$E$301,$M1559)="",INDEX(Bemenet!$F$2:$F$301,$M1559)=""),"",MAX(INDEX(Bemenet!$E$2:$E$301,$M1559),INDEX(Szabalyok!$A:$A,$N1559))))</f>
        <v/>
      </c>
      <c r="C1559" s="4" t="str">
        <f>IF($B1559="","",MIN(INDEX(Bemenet!$F$2:$F$301,$M1559),INDEX(Szabalyok!$B:$B,$N1559)))</f>
        <v/>
      </c>
      <c r="D1559" s="5" t="str">
        <f>IF(AND($B1559&lt;&gt;"",$C1559&lt;&gt;"",$B1559&lt;=$C1559),INDEX(Bemenet!$G$2:$G$301,$M1559),"")</f>
        <v/>
      </c>
      <c r="E1559" s="6" t="str">
        <f>IF(AND($B1559&lt;&gt;"",$C1559&lt;&gt;"",$B1559&lt;=$C1559),INDEX(Bemenet!$D$2:$D$301,$M1559),"")</f>
        <v/>
      </c>
      <c r="F1559" s="5" t="str">
        <f t="shared" si="216"/>
        <v/>
      </c>
      <c r="G1559" s="5" t="str">
        <f t="shared" si="217"/>
        <v/>
      </c>
      <c r="H1559" s="9" t="str">
        <f t="shared" si="218"/>
        <v/>
      </c>
      <c r="I1559" s="5" t="str">
        <f t="shared" si="219"/>
        <v/>
      </c>
      <c r="J1559" s="5" t="str">
        <f>IF(OR($L1559="",NOT(COUNTIFS($L$2:$L1559,$L1559)=1)),"",SUMIFS($G:$G,$L:$L,$L1559))</f>
        <v/>
      </c>
      <c r="K1559" s="5" t="str">
        <f>IF(OR($L1559="",NOT(COUNTIFS($L$2:$L1559,$L1559)=1)),"",SUMIFS($I:$I,$L:$L,$L1559))</f>
        <v/>
      </c>
      <c r="L1559" s="6" t="str">
        <f t="shared" si="220"/>
        <v/>
      </c>
      <c r="M1559" s="6">
        <f t="shared" si="221"/>
        <v>63</v>
      </c>
      <c r="N1559" s="6">
        <f t="shared" si="222"/>
        <v>9</v>
      </c>
      <c r="O1559" s="9" t="str">
        <f>IF(AND($B1559&lt;&gt;"",$C1559&lt;&gt;"",$B1559&lt;=$C1559),INDEX(Szabalyok!$C:$C,$N1559),"")</f>
        <v/>
      </c>
      <c r="P1559">
        <f t="shared" si="224"/>
        <v>0</v>
      </c>
    </row>
    <row r="1560" spans="1:16" x14ac:dyDescent="0.35">
      <c r="A1560">
        <f t="shared" si="223"/>
        <v>0</v>
      </c>
      <c r="B1560" s="4" t="str">
        <f>IF($M1560&gt;300,"",IF(OR(INDEX(Bemenet!$E$2:$E$301,$M1560)="",INDEX(Bemenet!$F$2:$F$301,$M1560)=""),"",MAX(INDEX(Bemenet!$E$2:$E$301,$M1560),INDEX(Szabalyok!$A:$A,$N1560))))</f>
        <v/>
      </c>
      <c r="C1560" s="4" t="str">
        <f>IF($B1560="","",MIN(INDEX(Bemenet!$F$2:$F$301,$M1560),INDEX(Szabalyok!$B:$B,$N1560)))</f>
        <v/>
      </c>
      <c r="D1560" s="5" t="str">
        <f>IF(AND($B1560&lt;&gt;"",$C1560&lt;&gt;"",$B1560&lt;=$C1560),INDEX(Bemenet!$G$2:$G$301,$M1560),"")</f>
        <v/>
      </c>
      <c r="E1560" s="6" t="str">
        <f>IF(AND($B1560&lt;&gt;"",$C1560&lt;&gt;"",$B1560&lt;=$C1560),INDEX(Bemenet!$D$2:$D$301,$M1560),"")</f>
        <v/>
      </c>
      <c r="F1560" s="5" t="str">
        <f t="shared" si="216"/>
        <v/>
      </c>
      <c r="G1560" s="5" t="str">
        <f t="shared" si="217"/>
        <v/>
      </c>
      <c r="H1560" s="9" t="str">
        <f t="shared" si="218"/>
        <v/>
      </c>
      <c r="I1560" s="5" t="str">
        <f t="shared" si="219"/>
        <v/>
      </c>
      <c r="J1560" s="5" t="str">
        <f>IF(OR($L1560="",NOT(COUNTIFS($L$2:$L1560,$L1560)=1)),"",SUMIFS($G:$G,$L:$L,$L1560))</f>
        <v/>
      </c>
      <c r="K1560" s="5" t="str">
        <f>IF(OR($L1560="",NOT(COUNTIFS($L$2:$L1560,$L1560)=1)),"",SUMIFS($I:$I,$L:$L,$L1560))</f>
        <v/>
      </c>
      <c r="L1560" s="6" t="str">
        <f t="shared" si="220"/>
        <v/>
      </c>
      <c r="M1560" s="6">
        <f t="shared" si="221"/>
        <v>63</v>
      </c>
      <c r="N1560" s="6">
        <f t="shared" si="222"/>
        <v>10</v>
      </c>
      <c r="O1560" s="9" t="str">
        <f>IF(AND($B1560&lt;&gt;"",$C1560&lt;&gt;"",$B1560&lt;=$C1560),INDEX(Szabalyok!$C:$C,$N1560),"")</f>
        <v/>
      </c>
      <c r="P1560">
        <f t="shared" si="224"/>
        <v>0</v>
      </c>
    </row>
    <row r="1561" spans="1:16" x14ac:dyDescent="0.35">
      <c r="A1561">
        <f t="shared" si="223"/>
        <v>0</v>
      </c>
      <c r="B1561" s="4" t="str">
        <f>IF($M1561&gt;300,"",IF(OR(INDEX(Bemenet!$E$2:$E$301,$M1561)="",INDEX(Bemenet!$F$2:$F$301,$M1561)=""),"",MAX(INDEX(Bemenet!$E$2:$E$301,$M1561),INDEX(Szabalyok!$A:$A,$N1561))))</f>
        <v/>
      </c>
      <c r="C1561" s="4" t="str">
        <f>IF($B1561="","",MIN(INDEX(Bemenet!$F$2:$F$301,$M1561),INDEX(Szabalyok!$B:$B,$N1561)))</f>
        <v/>
      </c>
      <c r="D1561" s="5" t="str">
        <f>IF(AND($B1561&lt;&gt;"",$C1561&lt;&gt;"",$B1561&lt;=$C1561),INDEX(Bemenet!$G$2:$G$301,$M1561),"")</f>
        <v/>
      </c>
      <c r="E1561" s="6" t="str">
        <f>IF(AND($B1561&lt;&gt;"",$C1561&lt;&gt;"",$B1561&lt;=$C1561),INDEX(Bemenet!$D$2:$D$301,$M1561),"")</f>
        <v/>
      </c>
      <c r="F1561" s="5" t="str">
        <f t="shared" si="216"/>
        <v/>
      </c>
      <c r="G1561" s="5" t="str">
        <f t="shared" si="217"/>
        <v/>
      </c>
      <c r="H1561" s="9" t="str">
        <f t="shared" si="218"/>
        <v/>
      </c>
      <c r="I1561" s="5" t="str">
        <f t="shared" si="219"/>
        <v/>
      </c>
      <c r="J1561" s="5" t="str">
        <f>IF(OR($L1561="",NOT(COUNTIFS($L$2:$L1561,$L1561)=1)),"",SUMIFS($G:$G,$L:$L,$L1561))</f>
        <v/>
      </c>
      <c r="K1561" s="5" t="str">
        <f>IF(OR($L1561="",NOT(COUNTIFS($L$2:$L1561,$L1561)=1)),"",SUMIFS($I:$I,$L:$L,$L1561))</f>
        <v/>
      </c>
      <c r="L1561" s="6" t="str">
        <f t="shared" si="220"/>
        <v/>
      </c>
      <c r="M1561" s="6">
        <f t="shared" si="221"/>
        <v>63</v>
      </c>
      <c r="N1561" s="6">
        <f t="shared" si="222"/>
        <v>11</v>
      </c>
      <c r="O1561" s="9" t="str">
        <f>IF(AND($B1561&lt;&gt;"",$C1561&lt;&gt;"",$B1561&lt;=$C1561),INDEX(Szabalyok!$C:$C,$N1561),"")</f>
        <v/>
      </c>
      <c r="P1561">
        <f t="shared" si="224"/>
        <v>0</v>
      </c>
    </row>
    <row r="1562" spans="1:16" x14ac:dyDescent="0.35">
      <c r="A1562">
        <f t="shared" si="223"/>
        <v>0</v>
      </c>
      <c r="B1562" s="4" t="str">
        <f>IF($M1562&gt;300,"",IF(OR(INDEX(Bemenet!$E$2:$E$301,$M1562)="",INDEX(Bemenet!$F$2:$F$301,$M1562)=""),"",MAX(INDEX(Bemenet!$E$2:$E$301,$M1562),INDEX(Szabalyok!$A:$A,$N1562))))</f>
        <v/>
      </c>
      <c r="C1562" s="4" t="str">
        <f>IF($B1562="","",MIN(INDEX(Bemenet!$F$2:$F$301,$M1562),INDEX(Szabalyok!$B:$B,$N1562)))</f>
        <v/>
      </c>
      <c r="D1562" s="5" t="str">
        <f>IF(AND($B1562&lt;&gt;"",$C1562&lt;&gt;"",$B1562&lt;=$C1562),INDEX(Bemenet!$G$2:$G$301,$M1562),"")</f>
        <v/>
      </c>
      <c r="E1562" s="6" t="str">
        <f>IF(AND($B1562&lt;&gt;"",$C1562&lt;&gt;"",$B1562&lt;=$C1562),INDEX(Bemenet!$D$2:$D$301,$M1562),"")</f>
        <v/>
      </c>
      <c r="F1562" s="5" t="str">
        <f t="shared" si="216"/>
        <v/>
      </c>
      <c r="G1562" s="5" t="str">
        <f t="shared" si="217"/>
        <v/>
      </c>
      <c r="H1562" s="9" t="str">
        <f t="shared" si="218"/>
        <v/>
      </c>
      <c r="I1562" s="5" t="str">
        <f t="shared" si="219"/>
        <v/>
      </c>
      <c r="J1562" s="5" t="str">
        <f>IF(OR($L1562="",NOT(COUNTIFS($L$2:$L1562,$L1562)=1)),"",SUMIFS($G:$G,$L:$L,$L1562))</f>
        <v/>
      </c>
      <c r="K1562" s="5" t="str">
        <f>IF(OR($L1562="",NOT(COUNTIFS($L$2:$L1562,$L1562)=1)),"",SUMIFS($I:$I,$L:$L,$L1562))</f>
        <v/>
      </c>
      <c r="L1562" s="6" t="str">
        <f t="shared" si="220"/>
        <v/>
      </c>
      <c r="M1562" s="6">
        <f t="shared" si="221"/>
        <v>63</v>
      </c>
      <c r="N1562" s="6">
        <f t="shared" si="222"/>
        <v>12</v>
      </c>
      <c r="O1562" s="9" t="str">
        <f>IF(AND($B1562&lt;&gt;"",$C1562&lt;&gt;"",$B1562&lt;=$C1562),INDEX(Szabalyok!$C:$C,$N1562),"")</f>
        <v/>
      </c>
      <c r="P1562">
        <f t="shared" si="224"/>
        <v>0</v>
      </c>
    </row>
    <row r="1563" spans="1:16" x14ac:dyDescent="0.35">
      <c r="A1563">
        <f t="shared" si="223"/>
        <v>0</v>
      </c>
      <c r="B1563" s="4" t="str">
        <f>IF($M1563&gt;300,"",IF(OR(INDEX(Bemenet!$E$2:$E$301,$M1563)="",INDEX(Bemenet!$F$2:$F$301,$M1563)=""),"",MAX(INDEX(Bemenet!$E$2:$E$301,$M1563),INDEX(Szabalyok!$A:$A,$N1563))))</f>
        <v/>
      </c>
      <c r="C1563" s="4" t="str">
        <f>IF($B1563="","",MIN(INDEX(Bemenet!$F$2:$F$301,$M1563),INDEX(Szabalyok!$B:$B,$N1563)))</f>
        <v/>
      </c>
      <c r="D1563" s="5" t="str">
        <f>IF(AND($B1563&lt;&gt;"",$C1563&lt;&gt;"",$B1563&lt;=$C1563),INDEX(Bemenet!$G$2:$G$301,$M1563),"")</f>
        <v/>
      </c>
      <c r="E1563" s="6" t="str">
        <f>IF(AND($B1563&lt;&gt;"",$C1563&lt;&gt;"",$B1563&lt;=$C1563),INDEX(Bemenet!$D$2:$D$301,$M1563),"")</f>
        <v/>
      </c>
      <c r="F1563" s="5" t="str">
        <f t="shared" si="216"/>
        <v/>
      </c>
      <c r="G1563" s="5" t="str">
        <f t="shared" si="217"/>
        <v/>
      </c>
      <c r="H1563" s="9" t="str">
        <f t="shared" si="218"/>
        <v/>
      </c>
      <c r="I1563" s="5" t="str">
        <f t="shared" si="219"/>
        <v/>
      </c>
      <c r="J1563" s="5" t="str">
        <f>IF(OR($L1563="",NOT(COUNTIFS($L$2:$L1563,$L1563)=1)),"",SUMIFS($G:$G,$L:$L,$L1563))</f>
        <v/>
      </c>
      <c r="K1563" s="5" t="str">
        <f>IF(OR($L1563="",NOT(COUNTIFS($L$2:$L1563,$L1563)=1)),"",SUMIFS($I:$I,$L:$L,$L1563))</f>
        <v/>
      </c>
      <c r="L1563" s="6" t="str">
        <f t="shared" si="220"/>
        <v/>
      </c>
      <c r="M1563" s="6">
        <f t="shared" si="221"/>
        <v>63</v>
      </c>
      <c r="N1563" s="6">
        <f t="shared" si="222"/>
        <v>13</v>
      </c>
      <c r="O1563" s="9" t="str">
        <f>IF(AND($B1563&lt;&gt;"",$C1563&lt;&gt;"",$B1563&lt;=$C1563),INDEX(Szabalyok!$C:$C,$N1563),"")</f>
        <v/>
      </c>
      <c r="P1563">
        <f t="shared" si="224"/>
        <v>0</v>
      </c>
    </row>
    <row r="1564" spans="1:16" x14ac:dyDescent="0.35">
      <c r="A1564">
        <f t="shared" si="223"/>
        <v>0</v>
      </c>
      <c r="B1564" s="4" t="str">
        <f>IF($M1564&gt;300,"",IF(OR(INDEX(Bemenet!$E$2:$E$301,$M1564)="",INDEX(Bemenet!$F$2:$F$301,$M1564)=""),"",MAX(INDEX(Bemenet!$E$2:$E$301,$M1564),INDEX(Szabalyok!$A:$A,$N1564))))</f>
        <v/>
      </c>
      <c r="C1564" s="4" t="str">
        <f>IF($B1564="","",MIN(INDEX(Bemenet!$F$2:$F$301,$M1564),INDEX(Szabalyok!$B:$B,$N1564)))</f>
        <v/>
      </c>
      <c r="D1564" s="5" t="str">
        <f>IF(AND($B1564&lt;&gt;"",$C1564&lt;&gt;"",$B1564&lt;=$C1564),INDEX(Bemenet!$G$2:$G$301,$M1564),"")</f>
        <v/>
      </c>
      <c r="E1564" s="6" t="str">
        <f>IF(AND($B1564&lt;&gt;"",$C1564&lt;&gt;"",$B1564&lt;=$C1564),INDEX(Bemenet!$D$2:$D$301,$M1564),"")</f>
        <v/>
      </c>
      <c r="F1564" s="5" t="str">
        <f t="shared" si="216"/>
        <v/>
      </c>
      <c r="G1564" s="5" t="str">
        <f t="shared" si="217"/>
        <v/>
      </c>
      <c r="H1564" s="9" t="str">
        <f t="shared" si="218"/>
        <v/>
      </c>
      <c r="I1564" s="5" t="str">
        <f t="shared" si="219"/>
        <v/>
      </c>
      <c r="J1564" s="5" t="str">
        <f>IF(OR($L1564="",NOT(COUNTIFS($L$2:$L1564,$L1564)=1)),"",SUMIFS($G:$G,$L:$L,$L1564))</f>
        <v/>
      </c>
      <c r="K1564" s="5" t="str">
        <f>IF(OR($L1564="",NOT(COUNTIFS($L$2:$L1564,$L1564)=1)),"",SUMIFS($I:$I,$L:$L,$L1564))</f>
        <v/>
      </c>
      <c r="L1564" s="6" t="str">
        <f t="shared" si="220"/>
        <v/>
      </c>
      <c r="M1564" s="6">
        <f t="shared" si="221"/>
        <v>63</v>
      </c>
      <c r="N1564" s="6">
        <f t="shared" si="222"/>
        <v>14</v>
      </c>
      <c r="O1564" s="9" t="str">
        <f>IF(AND($B1564&lt;&gt;"",$C1564&lt;&gt;"",$B1564&lt;=$C1564),INDEX(Szabalyok!$C:$C,$N1564),"")</f>
        <v/>
      </c>
      <c r="P1564">
        <f t="shared" si="224"/>
        <v>0</v>
      </c>
    </row>
    <row r="1565" spans="1:16" x14ac:dyDescent="0.35">
      <c r="A1565">
        <f t="shared" si="223"/>
        <v>0</v>
      </c>
      <c r="B1565" s="4" t="str">
        <f>IF($M1565&gt;300,"",IF(OR(INDEX(Bemenet!$E$2:$E$301,$M1565)="",INDEX(Bemenet!$F$2:$F$301,$M1565)=""),"",MAX(INDEX(Bemenet!$E$2:$E$301,$M1565),INDEX(Szabalyok!$A:$A,$N1565))))</f>
        <v/>
      </c>
      <c r="C1565" s="4" t="str">
        <f>IF($B1565="","",MIN(INDEX(Bemenet!$F$2:$F$301,$M1565),INDEX(Szabalyok!$B:$B,$N1565)))</f>
        <v/>
      </c>
      <c r="D1565" s="5" t="str">
        <f>IF(AND($B1565&lt;&gt;"",$C1565&lt;&gt;"",$B1565&lt;=$C1565),INDEX(Bemenet!$G$2:$G$301,$M1565),"")</f>
        <v/>
      </c>
      <c r="E1565" s="6" t="str">
        <f>IF(AND($B1565&lt;&gt;"",$C1565&lt;&gt;"",$B1565&lt;=$C1565),INDEX(Bemenet!$D$2:$D$301,$M1565),"")</f>
        <v/>
      </c>
      <c r="F1565" s="5" t="str">
        <f t="shared" si="216"/>
        <v/>
      </c>
      <c r="G1565" s="5" t="str">
        <f t="shared" si="217"/>
        <v/>
      </c>
      <c r="H1565" s="9" t="str">
        <f t="shared" si="218"/>
        <v/>
      </c>
      <c r="I1565" s="5" t="str">
        <f t="shared" si="219"/>
        <v/>
      </c>
      <c r="J1565" s="5" t="str">
        <f>IF(OR($L1565="",NOT(COUNTIFS($L$2:$L1565,$L1565)=1)),"",SUMIFS($G:$G,$L:$L,$L1565))</f>
        <v/>
      </c>
      <c r="K1565" s="5" t="str">
        <f>IF(OR($L1565="",NOT(COUNTIFS($L$2:$L1565,$L1565)=1)),"",SUMIFS($I:$I,$L:$L,$L1565))</f>
        <v/>
      </c>
      <c r="L1565" s="6" t="str">
        <f t="shared" si="220"/>
        <v/>
      </c>
      <c r="M1565" s="6">
        <f t="shared" si="221"/>
        <v>63</v>
      </c>
      <c r="N1565" s="6">
        <f t="shared" si="222"/>
        <v>15</v>
      </c>
      <c r="O1565" s="9" t="str">
        <f>IF(AND($B1565&lt;&gt;"",$C1565&lt;&gt;"",$B1565&lt;=$C1565),INDEX(Szabalyok!$C:$C,$N1565),"")</f>
        <v/>
      </c>
      <c r="P1565">
        <f t="shared" si="224"/>
        <v>0</v>
      </c>
    </row>
    <row r="1566" spans="1:16" x14ac:dyDescent="0.35">
      <c r="A1566">
        <f t="shared" si="223"/>
        <v>0</v>
      </c>
      <c r="B1566" s="4" t="str">
        <f>IF($M1566&gt;300,"",IF(OR(INDEX(Bemenet!$E$2:$E$301,$M1566)="",INDEX(Bemenet!$F$2:$F$301,$M1566)=""),"",MAX(INDEX(Bemenet!$E$2:$E$301,$M1566),INDEX(Szabalyok!$A:$A,$N1566))))</f>
        <v/>
      </c>
      <c r="C1566" s="4" t="str">
        <f>IF($B1566="","",MIN(INDEX(Bemenet!$F$2:$F$301,$M1566),INDEX(Szabalyok!$B:$B,$N1566)))</f>
        <v/>
      </c>
      <c r="D1566" s="5" t="str">
        <f>IF(AND($B1566&lt;&gt;"",$C1566&lt;&gt;"",$B1566&lt;=$C1566),INDEX(Bemenet!$G$2:$G$301,$M1566),"")</f>
        <v/>
      </c>
      <c r="E1566" s="6" t="str">
        <f>IF(AND($B1566&lt;&gt;"",$C1566&lt;&gt;"",$B1566&lt;=$C1566),INDEX(Bemenet!$D$2:$D$301,$M1566),"")</f>
        <v/>
      </c>
      <c r="F1566" s="5" t="str">
        <f t="shared" si="216"/>
        <v/>
      </c>
      <c r="G1566" s="5" t="str">
        <f t="shared" si="217"/>
        <v/>
      </c>
      <c r="H1566" s="9" t="str">
        <f t="shared" si="218"/>
        <v/>
      </c>
      <c r="I1566" s="5" t="str">
        <f t="shared" si="219"/>
        <v/>
      </c>
      <c r="J1566" s="5" t="str">
        <f>IF(OR($L1566="",NOT(COUNTIFS($L$2:$L1566,$L1566)=1)),"",SUMIFS($G:$G,$L:$L,$L1566))</f>
        <v/>
      </c>
      <c r="K1566" s="5" t="str">
        <f>IF(OR($L1566="",NOT(COUNTIFS($L$2:$L1566,$L1566)=1)),"",SUMIFS($I:$I,$L:$L,$L1566))</f>
        <v/>
      </c>
      <c r="L1566" s="6" t="str">
        <f t="shared" si="220"/>
        <v/>
      </c>
      <c r="M1566" s="6">
        <f t="shared" si="221"/>
        <v>63</v>
      </c>
      <c r="N1566" s="6">
        <f t="shared" si="222"/>
        <v>16</v>
      </c>
      <c r="O1566" s="9" t="str">
        <f>IF(AND($B1566&lt;&gt;"",$C1566&lt;&gt;"",$B1566&lt;=$C1566),INDEX(Szabalyok!$C:$C,$N1566),"")</f>
        <v/>
      </c>
      <c r="P1566">
        <f t="shared" si="224"/>
        <v>0</v>
      </c>
    </row>
    <row r="1567" spans="1:16" x14ac:dyDescent="0.35">
      <c r="A1567">
        <f t="shared" si="223"/>
        <v>0</v>
      </c>
      <c r="B1567" s="4" t="str">
        <f>IF($M1567&gt;300,"",IF(OR(INDEX(Bemenet!$E$2:$E$301,$M1567)="",INDEX(Bemenet!$F$2:$F$301,$M1567)=""),"",MAX(INDEX(Bemenet!$E$2:$E$301,$M1567),INDEX(Szabalyok!$A:$A,$N1567))))</f>
        <v/>
      </c>
      <c r="C1567" s="4" t="str">
        <f>IF($B1567="","",MIN(INDEX(Bemenet!$F$2:$F$301,$M1567),INDEX(Szabalyok!$B:$B,$N1567)))</f>
        <v/>
      </c>
      <c r="D1567" s="5" t="str">
        <f>IF(AND($B1567&lt;&gt;"",$C1567&lt;&gt;"",$B1567&lt;=$C1567),INDEX(Bemenet!$G$2:$G$301,$M1567),"")</f>
        <v/>
      </c>
      <c r="E1567" s="6" t="str">
        <f>IF(AND($B1567&lt;&gt;"",$C1567&lt;&gt;"",$B1567&lt;=$C1567),INDEX(Bemenet!$D$2:$D$301,$M1567),"")</f>
        <v/>
      </c>
      <c r="F1567" s="5" t="str">
        <f t="shared" si="216"/>
        <v/>
      </c>
      <c r="G1567" s="5" t="str">
        <f t="shared" si="217"/>
        <v/>
      </c>
      <c r="H1567" s="9" t="str">
        <f t="shared" si="218"/>
        <v/>
      </c>
      <c r="I1567" s="5" t="str">
        <f t="shared" si="219"/>
        <v/>
      </c>
      <c r="J1567" s="5" t="str">
        <f>IF(OR($L1567="",NOT(COUNTIFS($L$2:$L1567,$L1567)=1)),"",SUMIFS($G:$G,$L:$L,$L1567))</f>
        <v/>
      </c>
      <c r="K1567" s="5" t="str">
        <f>IF(OR($L1567="",NOT(COUNTIFS($L$2:$L1567,$L1567)=1)),"",SUMIFS($I:$I,$L:$L,$L1567))</f>
        <v/>
      </c>
      <c r="L1567" s="6" t="str">
        <f t="shared" si="220"/>
        <v/>
      </c>
      <c r="M1567" s="6">
        <f t="shared" si="221"/>
        <v>63</v>
      </c>
      <c r="N1567" s="6">
        <f t="shared" si="222"/>
        <v>17</v>
      </c>
      <c r="O1567" s="9" t="str">
        <f>IF(AND($B1567&lt;&gt;"",$C1567&lt;&gt;"",$B1567&lt;=$C1567),INDEX(Szabalyok!$C:$C,$N1567),"")</f>
        <v/>
      </c>
      <c r="P1567">
        <f t="shared" si="224"/>
        <v>0</v>
      </c>
    </row>
    <row r="1568" spans="1:16" x14ac:dyDescent="0.35">
      <c r="A1568">
        <f t="shared" si="223"/>
        <v>0</v>
      </c>
      <c r="B1568" s="4" t="str">
        <f>IF($M1568&gt;300,"",IF(OR(INDEX(Bemenet!$E$2:$E$301,$M1568)="",INDEX(Bemenet!$F$2:$F$301,$M1568)=""),"",MAX(INDEX(Bemenet!$E$2:$E$301,$M1568),INDEX(Szabalyok!$A:$A,$N1568))))</f>
        <v/>
      </c>
      <c r="C1568" s="4" t="str">
        <f>IF($B1568="","",MIN(INDEX(Bemenet!$F$2:$F$301,$M1568),INDEX(Szabalyok!$B:$B,$N1568)))</f>
        <v/>
      </c>
      <c r="D1568" s="5" t="str">
        <f>IF(AND($B1568&lt;&gt;"",$C1568&lt;&gt;"",$B1568&lt;=$C1568),INDEX(Bemenet!$G$2:$G$301,$M1568),"")</f>
        <v/>
      </c>
      <c r="E1568" s="6" t="str">
        <f>IF(AND($B1568&lt;&gt;"",$C1568&lt;&gt;"",$B1568&lt;=$C1568),INDEX(Bemenet!$D$2:$D$301,$M1568),"")</f>
        <v/>
      </c>
      <c r="F1568" s="5" t="str">
        <f t="shared" si="216"/>
        <v/>
      </c>
      <c r="G1568" s="5" t="str">
        <f t="shared" si="217"/>
        <v/>
      </c>
      <c r="H1568" s="9" t="str">
        <f t="shared" si="218"/>
        <v/>
      </c>
      <c r="I1568" s="5" t="str">
        <f t="shared" si="219"/>
        <v/>
      </c>
      <c r="J1568" s="5" t="str">
        <f>IF(OR($L1568="",NOT(COUNTIFS($L$2:$L1568,$L1568)=1)),"",SUMIFS($G:$G,$L:$L,$L1568))</f>
        <v/>
      </c>
      <c r="K1568" s="5" t="str">
        <f>IF(OR($L1568="",NOT(COUNTIFS($L$2:$L1568,$L1568)=1)),"",SUMIFS($I:$I,$L:$L,$L1568))</f>
        <v/>
      </c>
      <c r="L1568" s="6" t="str">
        <f t="shared" si="220"/>
        <v/>
      </c>
      <c r="M1568" s="6">
        <f t="shared" si="221"/>
        <v>63</v>
      </c>
      <c r="N1568" s="6">
        <f t="shared" si="222"/>
        <v>18</v>
      </c>
      <c r="O1568" s="9" t="str">
        <f>IF(AND($B1568&lt;&gt;"",$C1568&lt;&gt;"",$B1568&lt;=$C1568),INDEX(Szabalyok!$C:$C,$N1568),"")</f>
        <v/>
      </c>
      <c r="P1568">
        <f t="shared" si="224"/>
        <v>0</v>
      </c>
    </row>
    <row r="1569" spans="1:16" x14ac:dyDescent="0.35">
      <c r="A1569">
        <f t="shared" si="223"/>
        <v>0</v>
      </c>
      <c r="B1569" s="4" t="str">
        <f>IF($M1569&gt;300,"",IF(OR(INDEX(Bemenet!$E$2:$E$301,$M1569)="",INDEX(Bemenet!$F$2:$F$301,$M1569)=""),"",MAX(INDEX(Bemenet!$E$2:$E$301,$M1569),INDEX(Szabalyok!$A:$A,$N1569))))</f>
        <v/>
      </c>
      <c r="C1569" s="4" t="str">
        <f>IF($B1569="","",MIN(INDEX(Bemenet!$F$2:$F$301,$M1569),INDEX(Szabalyok!$B:$B,$N1569)))</f>
        <v/>
      </c>
      <c r="D1569" s="5" t="str">
        <f>IF(AND($B1569&lt;&gt;"",$C1569&lt;&gt;"",$B1569&lt;=$C1569),INDEX(Bemenet!$G$2:$G$301,$M1569),"")</f>
        <v/>
      </c>
      <c r="E1569" s="6" t="str">
        <f>IF(AND($B1569&lt;&gt;"",$C1569&lt;&gt;"",$B1569&lt;=$C1569),INDEX(Bemenet!$D$2:$D$301,$M1569),"")</f>
        <v/>
      </c>
      <c r="F1569" s="5" t="str">
        <f t="shared" si="216"/>
        <v/>
      </c>
      <c r="G1569" s="5" t="str">
        <f t="shared" si="217"/>
        <v/>
      </c>
      <c r="H1569" s="9" t="str">
        <f t="shared" si="218"/>
        <v/>
      </c>
      <c r="I1569" s="5" t="str">
        <f t="shared" si="219"/>
        <v/>
      </c>
      <c r="J1569" s="5" t="str">
        <f>IF(OR($L1569="",NOT(COUNTIFS($L$2:$L1569,$L1569)=1)),"",SUMIFS($G:$G,$L:$L,$L1569))</f>
        <v/>
      </c>
      <c r="K1569" s="5" t="str">
        <f>IF(OR($L1569="",NOT(COUNTIFS($L$2:$L1569,$L1569)=1)),"",SUMIFS($I:$I,$L:$L,$L1569))</f>
        <v/>
      </c>
      <c r="L1569" s="6" t="str">
        <f t="shared" si="220"/>
        <v/>
      </c>
      <c r="M1569" s="6">
        <f t="shared" si="221"/>
        <v>63</v>
      </c>
      <c r="N1569" s="6">
        <f t="shared" si="222"/>
        <v>19</v>
      </c>
      <c r="O1569" s="9" t="str">
        <f>IF(AND($B1569&lt;&gt;"",$C1569&lt;&gt;"",$B1569&lt;=$C1569),INDEX(Szabalyok!$C:$C,$N1569),"")</f>
        <v/>
      </c>
      <c r="P1569">
        <f t="shared" si="224"/>
        <v>0</v>
      </c>
    </row>
    <row r="1570" spans="1:16" x14ac:dyDescent="0.35">
      <c r="A1570">
        <f t="shared" si="223"/>
        <v>0</v>
      </c>
      <c r="B1570" s="4" t="str">
        <f>IF($M1570&gt;300,"",IF(OR(INDEX(Bemenet!$E$2:$E$301,$M1570)="",INDEX(Bemenet!$F$2:$F$301,$M1570)=""),"",MAX(INDEX(Bemenet!$E$2:$E$301,$M1570),INDEX(Szabalyok!$A:$A,$N1570))))</f>
        <v/>
      </c>
      <c r="C1570" s="4" t="str">
        <f>IF($B1570="","",MIN(INDEX(Bemenet!$F$2:$F$301,$M1570),INDEX(Szabalyok!$B:$B,$N1570)))</f>
        <v/>
      </c>
      <c r="D1570" s="5" t="str">
        <f>IF(AND($B1570&lt;&gt;"",$C1570&lt;&gt;"",$B1570&lt;=$C1570),INDEX(Bemenet!$G$2:$G$301,$M1570),"")</f>
        <v/>
      </c>
      <c r="E1570" s="6" t="str">
        <f>IF(AND($B1570&lt;&gt;"",$C1570&lt;&gt;"",$B1570&lt;=$C1570),INDEX(Bemenet!$D$2:$D$301,$M1570),"")</f>
        <v/>
      </c>
      <c r="F1570" s="5" t="str">
        <f t="shared" si="216"/>
        <v/>
      </c>
      <c r="G1570" s="5" t="str">
        <f t="shared" si="217"/>
        <v/>
      </c>
      <c r="H1570" s="9" t="str">
        <f t="shared" si="218"/>
        <v/>
      </c>
      <c r="I1570" s="5" t="str">
        <f t="shared" si="219"/>
        <v/>
      </c>
      <c r="J1570" s="5" t="str">
        <f>IF(OR($L1570="",NOT(COUNTIFS($L$2:$L1570,$L1570)=1)),"",SUMIFS($G:$G,$L:$L,$L1570))</f>
        <v/>
      </c>
      <c r="K1570" s="5" t="str">
        <f>IF(OR($L1570="",NOT(COUNTIFS($L$2:$L1570,$L1570)=1)),"",SUMIFS($I:$I,$L:$L,$L1570))</f>
        <v/>
      </c>
      <c r="L1570" s="6" t="str">
        <f t="shared" si="220"/>
        <v/>
      </c>
      <c r="M1570" s="6">
        <f t="shared" si="221"/>
        <v>63</v>
      </c>
      <c r="N1570" s="6">
        <f t="shared" si="222"/>
        <v>20</v>
      </c>
      <c r="O1570" s="9" t="str">
        <f>IF(AND($B1570&lt;&gt;"",$C1570&lt;&gt;"",$B1570&lt;=$C1570),INDEX(Szabalyok!$C:$C,$N1570),"")</f>
        <v/>
      </c>
      <c r="P1570">
        <f t="shared" si="224"/>
        <v>0</v>
      </c>
    </row>
    <row r="1571" spans="1:16" x14ac:dyDescent="0.35">
      <c r="A1571">
        <f t="shared" si="223"/>
        <v>0</v>
      </c>
      <c r="B1571" s="4" t="str">
        <f>IF($M1571&gt;300,"",IF(OR(INDEX(Bemenet!$E$2:$E$301,$M1571)="",INDEX(Bemenet!$F$2:$F$301,$M1571)=""),"",MAX(INDEX(Bemenet!$E$2:$E$301,$M1571),INDEX(Szabalyok!$A:$A,$N1571))))</f>
        <v/>
      </c>
      <c r="C1571" s="4" t="str">
        <f>IF($B1571="","",MIN(INDEX(Bemenet!$F$2:$F$301,$M1571),INDEX(Szabalyok!$B:$B,$N1571)))</f>
        <v/>
      </c>
      <c r="D1571" s="5" t="str">
        <f>IF(AND($B1571&lt;&gt;"",$C1571&lt;&gt;"",$B1571&lt;=$C1571),INDEX(Bemenet!$G$2:$G$301,$M1571),"")</f>
        <v/>
      </c>
      <c r="E1571" s="6" t="str">
        <f>IF(AND($B1571&lt;&gt;"",$C1571&lt;&gt;"",$B1571&lt;=$C1571),INDEX(Bemenet!$D$2:$D$301,$M1571),"")</f>
        <v/>
      </c>
      <c r="F1571" s="5" t="str">
        <f t="shared" si="216"/>
        <v/>
      </c>
      <c r="G1571" s="5" t="str">
        <f t="shared" si="217"/>
        <v/>
      </c>
      <c r="H1571" s="9" t="str">
        <f t="shared" si="218"/>
        <v/>
      </c>
      <c r="I1571" s="5" t="str">
        <f t="shared" si="219"/>
        <v/>
      </c>
      <c r="J1571" s="5" t="str">
        <f>IF(OR($L1571="",NOT(COUNTIFS($L$2:$L1571,$L1571)=1)),"",SUMIFS($G:$G,$L:$L,$L1571))</f>
        <v/>
      </c>
      <c r="K1571" s="5" t="str">
        <f>IF(OR($L1571="",NOT(COUNTIFS($L$2:$L1571,$L1571)=1)),"",SUMIFS($I:$I,$L:$L,$L1571))</f>
        <v/>
      </c>
      <c r="L1571" s="6" t="str">
        <f t="shared" si="220"/>
        <v/>
      </c>
      <c r="M1571" s="6">
        <f t="shared" si="221"/>
        <v>63</v>
      </c>
      <c r="N1571" s="6">
        <f t="shared" si="222"/>
        <v>21</v>
      </c>
      <c r="O1571" s="9" t="str">
        <f>IF(AND($B1571&lt;&gt;"",$C1571&lt;&gt;"",$B1571&lt;=$C1571),INDEX(Szabalyok!$C:$C,$N1571),"")</f>
        <v/>
      </c>
      <c r="P1571">
        <f t="shared" si="224"/>
        <v>0</v>
      </c>
    </row>
    <row r="1572" spans="1:16" x14ac:dyDescent="0.35">
      <c r="A1572">
        <f t="shared" si="223"/>
        <v>0</v>
      </c>
      <c r="B1572" s="4" t="str">
        <f>IF($M1572&gt;300,"",IF(OR(INDEX(Bemenet!$E$2:$E$301,$M1572)="",INDEX(Bemenet!$F$2:$F$301,$M1572)=""),"",MAX(INDEX(Bemenet!$E$2:$E$301,$M1572),INDEX(Szabalyok!$A:$A,$N1572))))</f>
        <v/>
      </c>
      <c r="C1572" s="4" t="str">
        <f>IF($B1572="","",MIN(INDEX(Bemenet!$F$2:$F$301,$M1572),INDEX(Szabalyok!$B:$B,$N1572)))</f>
        <v/>
      </c>
      <c r="D1572" s="5" t="str">
        <f>IF(AND($B1572&lt;&gt;"",$C1572&lt;&gt;"",$B1572&lt;=$C1572),INDEX(Bemenet!$G$2:$G$301,$M1572),"")</f>
        <v/>
      </c>
      <c r="E1572" s="6" t="str">
        <f>IF(AND($B1572&lt;&gt;"",$C1572&lt;&gt;"",$B1572&lt;=$C1572),INDEX(Bemenet!$D$2:$D$301,$M1572),"")</f>
        <v/>
      </c>
      <c r="F1572" s="5" t="str">
        <f t="shared" si="216"/>
        <v/>
      </c>
      <c r="G1572" s="5" t="str">
        <f t="shared" si="217"/>
        <v/>
      </c>
      <c r="H1572" s="9" t="str">
        <f t="shared" si="218"/>
        <v/>
      </c>
      <c r="I1572" s="5" t="str">
        <f t="shared" si="219"/>
        <v/>
      </c>
      <c r="J1572" s="5" t="str">
        <f>IF(OR($L1572="",NOT(COUNTIFS($L$2:$L1572,$L1572)=1)),"",SUMIFS($G:$G,$L:$L,$L1572))</f>
        <v/>
      </c>
      <c r="K1572" s="5" t="str">
        <f>IF(OR($L1572="",NOT(COUNTIFS($L$2:$L1572,$L1572)=1)),"",SUMIFS($I:$I,$L:$L,$L1572))</f>
        <v/>
      </c>
      <c r="L1572" s="6" t="str">
        <f t="shared" si="220"/>
        <v/>
      </c>
      <c r="M1572" s="6">
        <f t="shared" si="221"/>
        <v>63</v>
      </c>
      <c r="N1572" s="6">
        <f t="shared" si="222"/>
        <v>22</v>
      </c>
      <c r="O1572" s="9" t="str">
        <f>IF(AND($B1572&lt;&gt;"",$C1572&lt;&gt;"",$B1572&lt;=$C1572),INDEX(Szabalyok!$C:$C,$N1572),"")</f>
        <v/>
      </c>
      <c r="P1572">
        <f t="shared" si="224"/>
        <v>0</v>
      </c>
    </row>
    <row r="1573" spans="1:16" x14ac:dyDescent="0.35">
      <c r="A1573">
        <f t="shared" si="223"/>
        <v>0</v>
      </c>
      <c r="B1573" s="4" t="str">
        <f>IF($M1573&gt;300,"",IF(OR(INDEX(Bemenet!$E$2:$E$301,$M1573)="",INDEX(Bemenet!$F$2:$F$301,$M1573)=""),"",MAX(INDEX(Bemenet!$E$2:$E$301,$M1573),INDEX(Szabalyok!$A:$A,$N1573))))</f>
        <v/>
      </c>
      <c r="C1573" s="4" t="str">
        <f>IF($B1573="","",MIN(INDEX(Bemenet!$F$2:$F$301,$M1573),INDEX(Szabalyok!$B:$B,$N1573)))</f>
        <v/>
      </c>
      <c r="D1573" s="5" t="str">
        <f>IF(AND($B1573&lt;&gt;"",$C1573&lt;&gt;"",$B1573&lt;=$C1573),INDEX(Bemenet!$G$2:$G$301,$M1573),"")</f>
        <v/>
      </c>
      <c r="E1573" s="6" t="str">
        <f>IF(AND($B1573&lt;&gt;"",$C1573&lt;&gt;"",$B1573&lt;=$C1573),INDEX(Bemenet!$D$2:$D$301,$M1573),"")</f>
        <v/>
      </c>
      <c r="F1573" s="5" t="str">
        <f t="shared" si="216"/>
        <v/>
      </c>
      <c r="G1573" s="5" t="str">
        <f t="shared" si="217"/>
        <v/>
      </c>
      <c r="H1573" s="9" t="str">
        <f t="shared" si="218"/>
        <v/>
      </c>
      <c r="I1573" s="5" t="str">
        <f t="shared" si="219"/>
        <v/>
      </c>
      <c r="J1573" s="5" t="str">
        <f>IF(OR($L1573="",NOT(COUNTIFS($L$2:$L1573,$L1573)=1)),"",SUMIFS($G:$G,$L:$L,$L1573))</f>
        <v/>
      </c>
      <c r="K1573" s="5" t="str">
        <f>IF(OR($L1573="",NOT(COUNTIFS($L$2:$L1573,$L1573)=1)),"",SUMIFS($I:$I,$L:$L,$L1573))</f>
        <v/>
      </c>
      <c r="L1573" s="6" t="str">
        <f t="shared" si="220"/>
        <v/>
      </c>
      <c r="M1573" s="6">
        <f t="shared" si="221"/>
        <v>63</v>
      </c>
      <c r="N1573" s="6">
        <f t="shared" si="222"/>
        <v>23</v>
      </c>
      <c r="O1573" s="9" t="str">
        <f>IF(AND($B1573&lt;&gt;"",$C1573&lt;&gt;"",$B1573&lt;=$C1573),INDEX(Szabalyok!$C:$C,$N1573),"")</f>
        <v/>
      </c>
      <c r="P1573">
        <f t="shared" si="224"/>
        <v>0</v>
      </c>
    </row>
    <row r="1574" spans="1:16" x14ac:dyDescent="0.35">
      <c r="A1574">
        <f t="shared" si="223"/>
        <v>0</v>
      </c>
      <c r="B1574" s="4" t="str">
        <f>IF($M1574&gt;300,"",IF(OR(INDEX(Bemenet!$E$2:$E$301,$M1574)="",INDEX(Bemenet!$F$2:$F$301,$M1574)=""),"",MAX(INDEX(Bemenet!$E$2:$E$301,$M1574),INDEX(Szabalyok!$A:$A,$N1574))))</f>
        <v/>
      </c>
      <c r="C1574" s="4" t="str">
        <f>IF($B1574="","",MIN(INDEX(Bemenet!$F$2:$F$301,$M1574),INDEX(Szabalyok!$B:$B,$N1574)))</f>
        <v/>
      </c>
      <c r="D1574" s="5" t="str">
        <f>IF(AND($B1574&lt;&gt;"",$C1574&lt;&gt;"",$B1574&lt;=$C1574),INDEX(Bemenet!$G$2:$G$301,$M1574),"")</f>
        <v/>
      </c>
      <c r="E1574" s="6" t="str">
        <f>IF(AND($B1574&lt;&gt;"",$C1574&lt;&gt;"",$B1574&lt;=$C1574),INDEX(Bemenet!$D$2:$D$301,$M1574),"")</f>
        <v/>
      </c>
      <c r="F1574" s="5" t="str">
        <f t="shared" si="216"/>
        <v/>
      </c>
      <c r="G1574" s="5" t="str">
        <f t="shared" si="217"/>
        <v/>
      </c>
      <c r="H1574" s="9" t="str">
        <f t="shared" si="218"/>
        <v/>
      </c>
      <c r="I1574" s="5" t="str">
        <f t="shared" si="219"/>
        <v/>
      </c>
      <c r="J1574" s="5" t="str">
        <f>IF(OR($L1574="",NOT(COUNTIFS($L$2:$L1574,$L1574)=1)),"",SUMIFS($G:$G,$L:$L,$L1574))</f>
        <v/>
      </c>
      <c r="K1574" s="5" t="str">
        <f>IF(OR($L1574="",NOT(COUNTIFS($L$2:$L1574,$L1574)=1)),"",SUMIFS($I:$I,$L:$L,$L1574))</f>
        <v/>
      </c>
      <c r="L1574" s="6" t="str">
        <f t="shared" si="220"/>
        <v/>
      </c>
      <c r="M1574" s="6">
        <f t="shared" si="221"/>
        <v>63</v>
      </c>
      <c r="N1574" s="6">
        <f t="shared" si="222"/>
        <v>24</v>
      </c>
      <c r="O1574" s="9" t="str">
        <f>IF(AND($B1574&lt;&gt;"",$C1574&lt;&gt;"",$B1574&lt;=$C1574),INDEX(Szabalyok!$C:$C,$N1574),"")</f>
        <v/>
      </c>
      <c r="P1574">
        <f t="shared" si="224"/>
        <v>0</v>
      </c>
    </row>
    <row r="1575" spans="1:16" x14ac:dyDescent="0.35">
      <c r="A1575">
        <f t="shared" si="223"/>
        <v>0</v>
      </c>
      <c r="B1575" s="4" t="str">
        <f>IF($M1575&gt;300,"",IF(OR(INDEX(Bemenet!$E$2:$E$301,$M1575)="",INDEX(Bemenet!$F$2:$F$301,$M1575)=""),"",MAX(INDEX(Bemenet!$E$2:$E$301,$M1575),INDEX(Szabalyok!$A:$A,$N1575))))</f>
        <v/>
      </c>
      <c r="C1575" s="4" t="str">
        <f>IF($B1575="","",MIN(INDEX(Bemenet!$F$2:$F$301,$M1575),INDEX(Szabalyok!$B:$B,$N1575)))</f>
        <v/>
      </c>
      <c r="D1575" s="5" t="str">
        <f>IF(AND($B1575&lt;&gt;"",$C1575&lt;&gt;"",$B1575&lt;=$C1575),INDEX(Bemenet!$G$2:$G$301,$M1575),"")</f>
        <v/>
      </c>
      <c r="E1575" s="6" t="str">
        <f>IF(AND($B1575&lt;&gt;"",$C1575&lt;&gt;"",$B1575&lt;=$C1575),INDEX(Bemenet!$D$2:$D$301,$M1575),"")</f>
        <v/>
      </c>
      <c r="F1575" s="5" t="str">
        <f t="shared" si="216"/>
        <v/>
      </c>
      <c r="G1575" s="5" t="str">
        <f t="shared" si="217"/>
        <v/>
      </c>
      <c r="H1575" s="9" t="str">
        <f t="shared" si="218"/>
        <v/>
      </c>
      <c r="I1575" s="5" t="str">
        <f t="shared" si="219"/>
        <v/>
      </c>
      <c r="J1575" s="5" t="str">
        <f>IF(OR($L1575="",NOT(COUNTIFS($L$2:$L1575,$L1575)=1)),"",SUMIFS($G:$G,$L:$L,$L1575))</f>
        <v/>
      </c>
      <c r="K1575" s="5" t="str">
        <f>IF(OR($L1575="",NOT(COUNTIFS($L$2:$L1575,$L1575)=1)),"",SUMIFS($I:$I,$L:$L,$L1575))</f>
        <v/>
      </c>
      <c r="L1575" s="6" t="str">
        <f t="shared" si="220"/>
        <v/>
      </c>
      <c r="M1575" s="6">
        <f t="shared" si="221"/>
        <v>63</v>
      </c>
      <c r="N1575" s="6">
        <f t="shared" si="222"/>
        <v>25</v>
      </c>
      <c r="O1575" s="9" t="str">
        <f>IF(AND($B1575&lt;&gt;"",$C1575&lt;&gt;"",$B1575&lt;=$C1575),INDEX(Szabalyok!$C:$C,$N1575),"")</f>
        <v/>
      </c>
      <c r="P1575">
        <f t="shared" si="224"/>
        <v>0</v>
      </c>
    </row>
    <row r="1576" spans="1:16" x14ac:dyDescent="0.35">
      <c r="A1576">
        <f t="shared" si="223"/>
        <v>0</v>
      </c>
      <c r="B1576" s="4" t="str">
        <f>IF($M1576&gt;300,"",IF(OR(INDEX(Bemenet!$E$2:$E$301,$M1576)="",INDEX(Bemenet!$F$2:$F$301,$M1576)=""),"",MAX(INDEX(Bemenet!$E$2:$E$301,$M1576),INDEX(Szabalyok!$A:$A,$N1576))))</f>
        <v/>
      </c>
      <c r="C1576" s="4" t="str">
        <f>IF($B1576="","",MIN(INDEX(Bemenet!$F$2:$F$301,$M1576),INDEX(Szabalyok!$B:$B,$N1576)))</f>
        <v/>
      </c>
      <c r="D1576" s="5" t="str">
        <f>IF(AND($B1576&lt;&gt;"",$C1576&lt;&gt;"",$B1576&lt;=$C1576),INDEX(Bemenet!$G$2:$G$301,$M1576),"")</f>
        <v/>
      </c>
      <c r="E1576" s="6" t="str">
        <f>IF(AND($B1576&lt;&gt;"",$C1576&lt;&gt;"",$B1576&lt;=$C1576),INDEX(Bemenet!$D$2:$D$301,$M1576),"")</f>
        <v/>
      </c>
      <c r="F1576" s="5" t="str">
        <f t="shared" si="216"/>
        <v/>
      </c>
      <c r="G1576" s="5" t="str">
        <f t="shared" si="217"/>
        <v/>
      </c>
      <c r="H1576" s="9" t="str">
        <f t="shared" si="218"/>
        <v/>
      </c>
      <c r="I1576" s="5" t="str">
        <f t="shared" si="219"/>
        <v/>
      </c>
      <c r="J1576" s="5" t="str">
        <f>IF(OR($L1576="",NOT(COUNTIFS($L$2:$L1576,$L1576)=1)),"",SUMIFS($G:$G,$L:$L,$L1576))</f>
        <v/>
      </c>
      <c r="K1576" s="5" t="str">
        <f>IF(OR($L1576="",NOT(COUNTIFS($L$2:$L1576,$L1576)=1)),"",SUMIFS($I:$I,$L:$L,$L1576))</f>
        <v/>
      </c>
      <c r="L1576" s="6" t="str">
        <f t="shared" si="220"/>
        <v/>
      </c>
      <c r="M1576" s="6">
        <f t="shared" si="221"/>
        <v>63</v>
      </c>
      <c r="N1576" s="6">
        <f t="shared" si="222"/>
        <v>26</v>
      </c>
      <c r="O1576" s="9" t="str">
        <f>IF(AND($B1576&lt;&gt;"",$C1576&lt;&gt;"",$B1576&lt;=$C1576),INDEX(Szabalyok!$C:$C,$N1576),"")</f>
        <v/>
      </c>
      <c r="P1576">
        <f t="shared" si="224"/>
        <v>0</v>
      </c>
    </row>
    <row r="1577" spans="1:16" x14ac:dyDescent="0.35">
      <c r="A1577">
        <f t="shared" si="223"/>
        <v>0</v>
      </c>
      <c r="B1577" s="4" t="str">
        <f>IF($M1577&gt;300,"",IF(OR(INDEX(Bemenet!$E$2:$E$301,$M1577)="",INDEX(Bemenet!$F$2:$F$301,$M1577)=""),"",MAX(INDEX(Bemenet!$E$2:$E$301,$M1577),INDEX(Szabalyok!$A:$A,$N1577))))</f>
        <v/>
      </c>
      <c r="C1577" s="4" t="str">
        <f>IF($B1577="","",MIN(INDEX(Bemenet!$F$2:$F$301,$M1577),INDEX(Szabalyok!$B:$B,$N1577)))</f>
        <v/>
      </c>
      <c r="D1577" s="5" t="str">
        <f>IF(AND($B1577&lt;&gt;"",$C1577&lt;&gt;"",$B1577&lt;=$C1577),INDEX(Bemenet!$G$2:$G$301,$M1577),"")</f>
        <v/>
      </c>
      <c r="E1577" s="6" t="str">
        <f>IF(AND($B1577&lt;&gt;"",$C1577&lt;&gt;"",$B1577&lt;=$C1577),INDEX(Bemenet!$D$2:$D$301,$M1577),"")</f>
        <v/>
      </c>
      <c r="F1577" s="5" t="str">
        <f t="shared" si="216"/>
        <v/>
      </c>
      <c r="G1577" s="5" t="str">
        <f t="shared" si="217"/>
        <v/>
      </c>
      <c r="H1577" s="9" t="str">
        <f t="shared" si="218"/>
        <v/>
      </c>
      <c r="I1577" s="5" t="str">
        <f t="shared" si="219"/>
        <v/>
      </c>
      <c r="J1577" s="5" t="str">
        <f>IF(OR($L1577="",NOT(COUNTIFS($L$2:$L1577,$L1577)=1)),"",SUMIFS($G:$G,$L:$L,$L1577))</f>
        <v/>
      </c>
      <c r="K1577" s="5" t="str">
        <f>IF(OR($L1577="",NOT(COUNTIFS($L$2:$L1577,$L1577)=1)),"",SUMIFS($I:$I,$L:$L,$L1577))</f>
        <v/>
      </c>
      <c r="L1577" s="6" t="str">
        <f t="shared" si="220"/>
        <v/>
      </c>
      <c r="M1577" s="6">
        <f t="shared" si="221"/>
        <v>64</v>
      </c>
      <c r="N1577" s="6">
        <f t="shared" si="222"/>
        <v>2</v>
      </c>
      <c r="O1577" s="9" t="str">
        <f>IF(AND($B1577&lt;&gt;"",$C1577&lt;&gt;"",$B1577&lt;=$C1577),INDEX(Szabalyok!$C:$C,$N1577),"")</f>
        <v/>
      </c>
      <c r="P1577">
        <f t="shared" si="224"/>
        <v>0</v>
      </c>
    </row>
    <row r="1578" spans="1:16" x14ac:dyDescent="0.35">
      <c r="A1578">
        <f t="shared" si="223"/>
        <v>0</v>
      </c>
      <c r="B1578" s="4" t="str">
        <f>IF($M1578&gt;300,"",IF(OR(INDEX(Bemenet!$E$2:$E$301,$M1578)="",INDEX(Bemenet!$F$2:$F$301,$M1578)=""),"",MAX(INDEX(Bemenet!$E$2:$E$301,$M1578),INDEX(Szabalyok!$A:$A,$N1578))))</f>
        <v/>
      </c>
      <c r="C1578" s="4" t="str">
        <f>IF($B1578="","",MIN(INDEX(Bemenet!$F$2:$F$301,$M1578),INDEX(Szabalyok!$B:$B,$N1578)))</f>
        <v/>
      </c>
      <c r="D1578" s="5" t="str">
        <f>IF(AND($B1578&lt;&gt;"",$C1578&lt;&gt;"",$B1578&lt;=$C1578),INDEX(Bemenet!$G$2:$G$301,$M1578),"")</f>
        <v/>
      </c>
      <c r="E1578" s="6" t="str">
        <f>IF(AND($B1578&lt;&gt;"",$C1578&lt;&gt;"",$B1578&lt;=$C1578),INDEX(Bemenet!$D$2:$D$301,$M1578),"")</f>
        <v/>
      </c>
      <c r="F1578" s="5" t="str">
        <f t="shared" si="216"/>
        <v/>
      </c>
      <c r="G1578" s="5" t="str">
        <f t="shared" si="217"/>
        <v/>
      </c>
      <c r="H1578" s="9" t="str">
        <f t="shared" si="218"/>
        <v/>
      </c>
      <c r="I1578" s="5" t="str">
        <f t="shared" si="219"/>
        <v/>
      </c>
      <c r="J1578" s="5" t="str">
        <f>IF(OR($L1578="",NOT(COUNTIFS($L$2:$L1578,$L1578)=1)),"",SUMIFS($G:$G,$L:$L,$L1578))</f>
        <v/>
      </c>
      <c r="K1578" s="5" t="str">
        <f>IF(OR($L1578="",NOT(COUNTIFS($L$2:$L1578,$L1578)=1)),"",SUMIFS($I:$I,$L:$L,$L1578))</f>
        <v/>
      </c>
      <c r="L1578" s="6" t="str">
        <f t="shared" si="220"/>
        <v/>
      </c>
      <c r="M1578" s="6">
        <f t="shared" si="221"/>
        <v>64</v>
      </c>
      <c r="N1578" s="6">
        <f t="shared" si="222"/>
        <v>3</v>
      </c>
      <c r="O1578" s="9" t="str">
        <f>IF(AND($B1578&lt;&gt;"",$C1578&lt;&gt;"",$B1578&lt;=$C1578),INDEX(Szabalyok!$C:$C,$N1578),"")</f>
        <v/>
      </c>
      <c r="P1578">
        <f t="shared" si="224"/>
        <v>0</v>
      </c>
    </row>
    <row r="1579" spans="1:16" x14ac:dyDescent="0.35">
      <c r="A1579">
        <f t="shared" si="223"/>
        <v>0</v>
      </c>
      <c r="B1579" s="4" t="str">
        <f>IF($M1579&gt;300,"",IF(OR(INDEX(Bemenet!$E$2:$E$301,$M1579)="",INDEX(Bemenet!$F$2:$F$301,$M1579)=""),"",MAX(INDEX(Bemenet!$E$2:$E$301,$M1579),INDEX(Szabalyok!$A:$A,$N1579))))</f>
        <v/>
      </c>
      <c r="C1579" s="4" t="str">
        <f>IF($B1579="","",MIN(INDEX(Bemenet!$F$2:$F$301,$M1579),INDEX(Szabalyok!$B:$B,$N1579)))</f>
        <v/>
      </c>
      <c r="D1579" s="5" t="str">
        <f>IF(AND($B1579&lt;&gt;"",$C1579&lt;&gt;"",$B1579&lt;=$C1579),INDEX(Bemenet!$G$2:$G$301,$M1579),"")</f>
        <v/>
      </c>
      <c r="E1579" s="6" t="str">
        <f>IF(AND($B1579&lt;&gt;"",$C1579&lt;&gt;"",$B1579&lt;=$C1579),INDEX(Bemenet!$D$2:$D$301,$M1579),"")</f>
        <v/>
      </c>
      <c r="F1579" s="5" t="str">
        <f t="shared" si="216"/>
        <v/>
      </c>
      <c r="G1579" s="5" t="str">
        <f t="shared" si="217"/>
        <v/>
      </c>
      <c r="H1579" s="9" t="str">
        <f t="shared" si="218"/>
        <v/>
      </c>
      <c r="I1579" s="5" t="str">
        <f t="shared" si="219"/>
        <v/>
      </c>
      <c r="J1579" s="5" t="str">
        <f>IF(OR($L1579="",NOT(COUNTIFS($L$2:$L1579,$L1579)=1)),"",SUMIFS($G:$G,$L:$L,$L1579))</f>
        <v/>
      </c>
      <c r="K1579" s="5" t="str">
        <f>IF(OR($L1579="",NOT(COUNTIFS($L$2:$L1579,$L1579)=1)),"",SUMIFS($I:$I,$L:$L,$L1579))</f>
        <v/>
      </c>
      <c r="L1579" s="6" t="str">
        <f t="shared" si="220"/>
        <v/>
      </c>
      <c r="M1579" s="6">
        <f t="shared" si="221"/>
        <v>64</v>
      </c>
      <c r="N1579" s="6">
        <f t="shared" si="222"/>
        <v>4</v>
      </c>
      <c r="O1579" s="9" t="str">
        <f>IF(AND($B1579&lt;&gt;"",$C1579&lt;&gt;"",$B1579&lt;=$C1579),INDEX(Szabalyok!$C:$C,$N1579),"")</f>
        <v/>
      </c>
      <c r="P1579">
        <f t="shared" si="224"/>
        <v>0</v>
      </c>
    </row>
    <row r="1580" spans="1:16" x14ac:dyDescent="0.35">
      <c r="A1580">
        <f t="shared" si="223"/>
        <v>0</v>
      </c>
      <c r="B1580" s="4" t="str">
        <f>IF($M1580&gt;300,"",IF(OR(INDEX(Bemenet!$E$2:$E$301,$M1580)="",INDEX(Bemenet!$F$2:$F$301,$M1580)=""),"",MAX(INDEX(Bemenet!$E$2:$E$301,$M1580),INDEX(Szabalyok!$A:$A,$N1580))))</f>
        <v/>
      </c>
      <c r="C1580" s="4" t="str">
        <f>IF($B1580="","",MIN(INDEX(Bemenet!$F$2:$F$301,$M1580),INDEX(Szabalyok!$B:$B,$N1580)))</f>
        <v/>
      </c>
      <c r="D1580" s="5" t="str">
        <f>IF(AND($B1580&lt;&gt;"",$C1580&lt;&gt;"",$B1580&lt;=$C1580),INDEX(Bemenet!$G$2:$G$301,$M1580),"")</f>
        <v/>
      </c>
      <c r="E1580" s="6" t="str">
        <f>IF(AND($B1580&lt;&gt;"",$C1580&lt;&gt;"",$B1580&lt;=$C1580),INDEX(Bemenet!$D$2:$D$301,$M1580),"")</f>
        <v/>
      </c>
      <c r="F1580" s="5" t="str">
        <f t="shared" si="216"/>
        <v/>
      </c>
      <c r="G1580" s="5" t="str">
        <f t="shared" si="217"/>
        <v/>
      </c>
      <c r="H1580" s="9" t="str">
        <f t="shared" si="218"/>
        <v/>
      </c>
      <c r="I1580" s="5" t="str">
        <f t="shared" si="219"/>
        <v/>
      </c>
      <c r="J1580" s="5" t="str">
        <f>IF(OR($L1580="",NOT(COUNTIFS($L$2:$L1580,$L1580)=1)),"",SUMIFS($G:$G,$L:$L,$L1580))</f>
        <v/>
      </c>
      <c r="K1580" s="5" t="str">
        <f>IF(OR($L1580="",NOT(COUNTIFS($L$2:$L1580,$L1580)=1)),"",SUMIFS($I:$I,$L:$L,$L1580))</f>
        <v/>
      </c>
      <c r="L1580" s="6" t="str">
        <f t="shared" si="220"/>
        <v/>
      </c>
      <c r="M1580" s="6">
        <f t="shared" si="221"/>
        <v>64</v>
      </c>
      <c r="N1580" s="6">
        <f t="shared" si="222"/>
        <v>5</v>
      </c>
      <c r="O1580" s="9" t="str">
        <f>IF(AND($B1580&lt;&gt;"",$C1580&lt;&gt;"",$B1580&lt;=$C1580),INDEX(Szabalyok!$C:$C,$N1580),"")</f>
        <v/>
      </c>
      <c r="P1580">
        <f t="shared" si="224"/>
        <v>0</v>
      </c>
    </row>
    <row r="1581" spans="1:16" x14ac:dyDescent="0.35">
      <c r="A1581">
        <f t="shared" si="223"/>
        <v>0</v>
      </c>
      <c r="B1581" s="4" t="str">
        <f>IF($M1581&gt;300,"",IF(OR(INDEX(Bemenet!$E$2:$E$301,$M1581)="",INDEX(Bemenet!$F$2:$F$301,$M1581)=""),"",MAX(INDEX(Bemenet!$E$2:$E$301,$M1581),INDEX(Szabalyok!$A:$A,$N1581))))</f>
        <v/>
      </c>
      <c r="C1581" s="4" t="str">
        <f>IF($B1581="","",MIN(INDEX(Bemenet!$F$2:$F$301,$M1581),INDEX(Szabalyok!$B:$B,$N1581)))</f>
        <v/>
      </c>
      <c r="D1581" s="5" t="str">
        <f>IF(AND($B1581&lt;&gt;"",$C1581&lt;&gt;"",$B1581&lt;=$C1581),INDEX(Bemenet!$G$2:$G$301,$M1581),"")</f>
        <v/>
      </c>
      <c r="E1581" s="6" t="str">
        <f>IF(AND($B1581&lt;&gt;"",$C1581&lt;&gt;"",$B1581&lt;=$C1581),INDEX(Bemenet!$D$2:$D$301,$M1581),"")</f>
        <v/>
      </c>
      <c r="F1581" s="5" t="str">
        <f t="shared" si="216"/>
        <v/>
      </c>
      <c r="G1581" s="5" t="str">
        <f t="shared" si="217"/>
        <v/>
      </c>
      <c r="H1581" s="9" t="str">
        <f t="shared" si="218"/>
        <v/>
      </c>
      <c r="I1581" s="5" t="str">
        <f t="shared" si="219"/>
        <v/>
      </c>
      <c r="J1581" s="5" t="str">
        <f>IF(OR($L1581="",NOT(COUNTIFS($L$2:$L1581,$L1581)=1)),"",SUMIFS($G:$G,$L:$L,$L1581))</f>
        <v/>
      </c>
      <c r="K1581" s="5" t="str">
        <f>IF(OR($L1581="",NOT(COUNTIFS($L$2:$L1581,$L1581)=1)),"",SUMIFS($I:$I,$L:$L,$L1581))</f>
        <v/>
      </c>
      <c r="L1581" s="6" t="str">
        <f t="shared" si="220"/>
        <v/>
      </c>
      <c r="M1581" s="6">
        <f t="shared" si="221"/>
        <v>64</v>
      </c>
      <c r="N1581" s="6">
        <f t="shared" si="222"/>
        <v>6</v>
      </c>
      <c r="O1581" s="9" t="str">
        <f>IF(AND($B1581&lt;&gt;"",$C1581&lt;&gt;"",$B1581&lt;=$C1581),INDEX(Szabalyok!$C:$C,$N1581),"")</f>
        <v/>
      </c>
      <c r="P1581">
        <f t="shared" si="224"/>
        <v>0</v>
      </c>
    </row>
    <row r="1582" spans="1:16" x14ac:dyDescent="0.35">
      <c r="A1582">
        <f t="shared" si="223"/>
        <v>0</v>
      </c>
      <c r="B1582" s="4" t="str">
        <f>IF($M1582&gt;300,"",IF(OR(INDEX(Bemenet!$E$2:$E$301,$M1582)="",INDEX(Bemenet!$F$2:$F$301,$M1582)=""),"",MAX(INDEX(Bemenet!$E$2:$E$301,$M1582),INDEX(Szabalyok!$A:$A,$N1582))))</f>
        <v/>
      </c>
      <c r="C1582" s="4" t="str">
        <f>IF($B1582="","",MIN(INDEX(Bemenet!$F$2:$F$301,$M1582),INDEX(Szabalyok!$B:$B,$N1582)))</f>
        <v/>
      </c>
      <c r="D1582" s="5" t="str">
        <f>IF(AND($B1582&lt;&gt;"",$C1582&lt;&gt;"",$B1582&lt;=$C1582),INDEX(Bemenet!$G$2:$G$301,$M1582),"")</f>
        <v/>
      </c>
      <c r="E1582" s="6" t="str">
        <f>IF(AND($B1582&lt;&gt;"",$C1582&lt;&gt;"",$B1582&lt;=$C1582),INDEX(Bemenet!$D$2:$D$301,$M1582),"")</f>
        <v/>
      </c>
      <c r="F1582" s="5" t="str">
        <f t="shared" si="216"/>
        <v/>
      </c>
      <c r="G1582" s="5" t="str">
        <f t="shared" si="217"/>
        <v/>
      </c>
      <c r="H1582" s="9" t="str">
        <f t="shared" si="218"/>
        <v/>
      </c>
      <c r="I1582" s="5" t="str">
        <f t="shared" si="219"/>
        <v/>
      </c>
      <c r="J1582" s="5" t="str">
        <f>IF(OR($L1582="",NOT(COUNTIFS($L$2:$L1582,$L1582)=1)),"",SUMIFS($G:$G,$L:$L,$L1582))</f>
        <v/>
      </c>
      <c r="K1582" s="5" t="str">
        <f>IF(OR($L1582="",NOT(COUNTIFS($L$2:$L1582,$L1582)=1)),"",SUMIFS($I:$I,$L:$L,$L1582))</f>
        <v/>
      </c>
      <c r="L1582" s="6" t="str">
        <f t="shared" si="220"/>
        <v/>
      </c>
      <c r="M1582" s="6">
        <f t="shared" si="221"/>
        <v>64</v>
      </c>
      <c r="N1582" s="6">
        <f t="shared" si="222"/>
        <v>7</v>
      </c>
      <c r="O1582" s="9" t="str">
        <f>IF(AND($B1582&lt;&gt;"",$C1582&lt;&gt;"",$B1582&lt;=$C1582),INDEX(Szabalyok!$C:$C,$N1582),"")</f>
        <v/>
      </c>
      <c r="P1582">
        <f t="shared" si="224"/>
        <v>0</v>
      </c>
    </row>
    <row r="1583" spans="1:16" x14ac:dyDescent="0.35">
      <c r="A1583">
        <f t="shared" si="223"/>
        <v>0</v>
      </c>
      <c r="B1583" s="4" t="str">
        <f>IF($M1583&gt;300,"",IF(OR(INDEX(Bemenet!$E$2:$E$301,$M1583)="",INDEX(Bemenet!$F$2:$F$301,$M1583)=""),"",MAX(INDEX(Bemenet!$E$2:$E$301,$M1583),INDEX(Szabalyok!$A:$A,$N1583))))</f>
        <v/>
      </c>
      <c r="C1583" s="4" t="str">
        <f>IF($B1583="","",MIN(INDEX(Bemenet!$F$2:$F$301,$M1583),INDEX(Szabalyok!$B:$B,$N1583)))</f>
        <v/>
      </c>
      <c r="D1583" s="5" t="str">
        <f>IF(AND($B1583&lt;&gt;"",$C1583&lt;&gt;"",$B1583&lt;=$C1583),INDEX(Bemenet!$G$2:$G$301,$M1583),"")</f>
        <v/>
      </c>
      <c r="E1583" s="6" t="str">
        <f>IF(AND($B1583&lt;&gt;"",$C1583&lt;&gt;"",$B1583&lt;=$C1583),INDEX(Bemenet!$D$2:$D$301,$M1583),"")</f>
        <v/>
      </c>
      <c r="F1583" s="5" t="str">
        <f t="shared" si="216"/>
        <v/>
      </c>
      <c r="G1583" s="5" t="str">
        <f t="shared" si="217"/>
        <v/>
      </c>
      <c r="H1583" s="9" t="str">
        <f t="shared" si="218"/>
        <v/>
      </c>
      <c r="I1583" s="5" t="str">
        <f t="shared" si="219"/>
        <v/>
      </c>
      <c r="J1583" s="5" t="str">
        <f>IF(OR($L1583="",NOT(COUNTIFS($L$2:$L1583,$L1583)=1)),"",SUMIFS($G:$G,$L:$L,$L1583))</f>
        <v/>
      </c>
      <c r="K1583" s="5" t="str">
        <f>IF(OR($L1583="",NOT(COUNTIFS($L$2:$L1583,$L1583)=1)),"",SUMIFS($I:$I,$L:$L,$L1583))</f>
        <v/>
      </c>
      <c r="L1583" s="6" t="str">
        <f t="shared" si="220"/>
        <v/>
      </c>
      <c r="M1583" s="6">
        <f t="shared" si="221"/>
        <v>64</v>
      </c>
      <c r="N1583" s="6">
        <f t="shared" si="222"/>
        <v>8</v>
      </c>
      <c r="O1583" s="9" t="str">
        <f>IF(AND($B1583&lt;&gt;"",$C1583&lt;&gt;"",$B1583&lt;=$C1583),INDEX(Szabalyok!$C:$C,$N1583),"")</f>
        <v/>
      </c>
      <c r="P1583">
        <f t="shared" si="224"/>
        <v>0</v>
      </c>
    </row>
    <row r="1584" spans="1:16" x14ac:dyDescent="0.35">
      <c r="A1584">
        <f t="shared" si="223"/>
        <v>0</v>
      </c>
      <c r="B1584" s="4" t="str">
        <f>IF($M1584&gt;300,"",IF(OR(INDEX(Bemenet!$E$2:$E$301,$M1584)="",INDEX(Bemenet!$F$2:$F$301,$M1584)=""),"",MAX(INDEX(Bemenet!$E$2:$E$301,$M1584),INDEX(Szabalyok!$A:$A,$N1584))))</f>
        <v/>
      </c>
      <c r="C1584" s="4" t="str">
        <f>IF($B1584="","",MIN(INDEX(Bemenet!$F$2:$F$301,$M1584),INDEX(Szabalyok!$B:$B,$N1584)))</f>
        <v/>
      </c>
      <c r="D1584" s="5" t="str">
        <f>IF(AND($B1584&lt;&gt;"",$C1584&lt;&gt;"",$B1584&lt;=$C1584),INDEX(Bemenet!$G$2:$G$301,$M1584),"")</f>
        <v/>
      </c>
      <c r="E1584" s="6" t="str">
        <f>IF(AND($B1584&lt;&gt;"",$C1584&lt;&gt;"",$B1584&lt;=$C1584),INDEX(Bemenet!$D$2:$D$301,$M1584),"")</f>
        <v/>
      </c>
      <c r="F1584" s="5" t="str">
        <f t="shared" si="216"/>
        <v/>
      </c>
      <c r="G1584" s="5" t="str">
        <f t="shared" si="217"/>
        <v/>
      </c>
      <c r="H1584" s="9" t="str">
        <f t="shared" si="218"/>
        <v/>
      </c>
      <c r="I1584" s="5" t="str">
        <f t="shared" si="219"/>
        <v/>
      </c>
      <c r="J1584" s="5" t="str">
        <f>IF(OR($L1584="",NOT(COUNTIFS($L$2:$L1584,$L1584)=1)),"",SUMIFS($G:$G,$L:$L,$L1584))</f>
        <v/>
      </c>
      <c r="K1584" s="5" t="str">
        <f>IF(OR($L1584="",NOT(COUNTIFS($L$2:$L1584,$L1584)=1)),"",SUMIFS($I:$I,$L:$L,$L1584))</f>
        <v/>
      </c>
      <c r="L1584" s="6" t="str">
        <f t="shared" si="220"/>
        <v/>
      </c>
      <c r="M1584" s="6">
        <f t="shared" si="221"/>
        <v>64</v>
      </c>
      <c r="N1584" s="6">
        <f t="shared" si="222"/>
        <v>9</v>
      </c>
      <c r="O1584" s="9" t="str">
        <f>IF(AND($B1584&lt;&gt;"",$C1584&lt;&gt;"",$B1584&lt;=$C1584),INDEX(Szabalyok!$C:$C,$N1584),"")</f>
        <v/>
      </c>
      <c r="P1584">
        <f t="shared" si="224"/>
        <v>0</v>
      </c>
    </row>
    <row r="1585" spans="1:16" x14ac:dyDescent="0.35">
      <c r="A1585">
        <f t="shared" si="223"/>
        <v>0</v>
      </c>
      <c r="B1585" s="4" t="str">
        <f>IF($M1585&gt;300,"",IF(OR(INDEX(Bemenet!$E$2:$E$301,$M1585)="",INDEX(Bemenet!$F$2:$F$301,$M1585)=""),"",MAX(INDEX(Bemenet!$E$2:$E$301,$M1585),INDEX(Szabalyok!$A:$A,$N1585))))</f>
        <v/>
      </c>
      <c r="C1585" s="4" t="str">
        <f>IF($B1585="","",MIN(INDEX(Bemenet!$F$2:$F$301,$M1585),INDEX(Szabalyok!$B:$B,$N1585)))</f>
        <v/>
      </c>
      <c r="D1585" s="5" t="str">
        <f>IF(AND($B1585&lt;&gt;"",$C1585&lt;&gt;"",$B1585&lt;=$C1585),INDEX(Bemenet!$G$2:$G$301,$M1585),"")</f>
        <v/>
      </c>
      <c r="E1585" s="6" t="str">
        <f>IF(AND($B1585&lt;&gt;"",$C1585&lt;&gt;"",$B1585&lt;=$C1585),INDEX(Bemenet!$D$2:$D$301,$M1585),"")</f>
        <v/>
      </c>
      <c r="F1585" s="5" t="str">
        <f t="shared" si="216"/>
        <v/>
      </c>
      <c r="G1585" s="5" t="str">
        <f t="shared" si="217"/>
        <v/>
      </c>
      <c r="H1585" s="9" t="str">
        <f t="shared" si="218"/>
        <v/>
      </c>
      <c r="I1585" s="5" t="str">
        <f t="shared" si="219"/>
        <v/>
      </c>
      <c r="J1585" s="5" t="str">
        <f>IF(OR($L1585="",NOT(COUNTIFS($L$2:$L1585,$L1585)=1)),"",SUMIFS($G:$G,$L:$L,$L1585))</f>
        <v/>
      </c>
      <c r="K1585" s="5" t="str">
        <f>IF(OR($L1585="",NOT(COUNTIFS($L$2:$L1585,$L1585)=1)),"",SUMIFS($I:$I,$L:$L,$L1585))</f>
        <v/>
      </c>
      <c r="L1585" s="6" t="str">
        <f t="shared" si="220"/>
        <v/>
      </c>
      <c r="M1585" s="6">
        <f t="shared" si="221"/>
        <v>64</v>
      </c>
      <c r="N1585" s="6">
        <f t="shared" si="222"/>
        <v>10</v>
      </c>
      <c r="O1585" s="9" t="str">
        <f>IF(AND($B1585&lt;&gt;"",$C1585&lt;&gt;"",$B1585&lt;=$C1585),INDEX(Szabalyok!$C:$C,$N1585),"")</f>
        <v/>
      </c>
      <c r="P1585">
        <f t="shared" si="224"/>
        <v>0</v>
      </c>
    </row>
    <row r="1586" spans="1:16" x14ac:dyDescent="0.35">
      <c r="A1586">
        <f t="shared" si="223"/>
        <v>0</v>
      </c>
      <c r="B1586" s="4" t="str">
        <f>IF($M1586&gt;300,"",IF(OR(INDEX(Bemenet!$E$2:$E$301,$M1586)="",INDEX(Bemenet!$F$2:$F$301,$M1586)=""),"",MAX(INDEX(Bemenet!$E$2:$E$301,$M1586),INDEX(Szabalyok!$A:$A,$N1586))))</f>
        <v/>
      </c>
      <c r="C1586" s="4" t="str">
        <f>IF($B1586="","",MIN(INDEX(Bemenet!$F$2:$F$301,$M1586),INDEX(Szabalyok!$B:$B,$N1586)))</f>
        <v/>
      </c>
      <c r="D1586" s="5" t="str">
        <f>IF(AND($B1586&lt;&gt;"",$C1586&lt;&gt;"",$B1586&lt;=$C1586),INDEX(Bemenet!$G$2:$G$301,$M1586),"")</f>
        <v/>
      </c>
      <c r="E1586" s="6" t="str">
        <f>IF(AND($B1586&lt;&gt;"",$C1586&lt;&gt;"",$B1586&lt;=$C1586),INDEX(Bemenet!$D$2:$D$301,$M1586),"")</f>
        <v/>
      </c>
      <c r="F1586" s="5" t="str">
        <f t="shared" si="216"/>
        <v/>
      </c>
      <c r="G1586" s="5" t="str">
        <f t="shared" si="217"/>
        <v/>
      </c>
      <c r="H1586" s="9" t="str">
        <f t="shared" si="218"/>
        <v/>
      </c>
      <c r="I1586" s="5" t="str">
        <f t="shared" si="219"/>
        <v/>
      </c>
      <c r="J1586" s="5" t="str">
        <f>IF(OR($L1586="",NOT(COUNTIFS($L$2:$L1586,$L1586)=1)),"",SUMIFS($G:$G,$L:$L,$L1586))</f>
        <v/>
      </c>
      <c r="K1586" s="5" t="str">
        <f>IF(OR($L1586="",NOT(COUNTIFS($L$2:$L1586,$L1586)=1)),"",SUMIFS($I:$I,$L:$L,$L1586))</f>
        <v/>
      </c>
      <c r="L1586" s="6" t="str">
        <f t="shared" si="220"/>
        <v/>
      </c>
      <c r="M1586" s="6">
        <f t="shared" si="221"/>
        <v>64</v>
      </c>
      <c r="N1586" s="6">
        <f t="shared" si="222"/>
        <v>11</v>
      </c>
      <c r="O1586" s="9" t="str">
        <f>IF(AND($B1586&lt;&gt;"",$C1586&lt;&gt;"",$B1586&lt;=$C1586),INDEX(Szabalyok!$C:$C,$N1586),"")</f>
        <v/>
      </c>
      <c r="P1586">
        <f t="shared" si="224"/>
        <v>0</v>
      </c>
    </row>
    <row r="1587" spans="1:16" x14ac:dyDescent="0.35">
      <c r="A1587">
        <f t="shared" si="223"/>
        <v>0</v>
      </c>
      <c r="B1587" s="4" t="str">
        <f>IF($M1587&gt;300,"",IF(OR(INDEX(Bemenet!$E$2:$E$301,$M1587)="",INDEX(Bemenet!$F$2:$F$301,$M1587)=""),"",MAX(INDEX(Bemenet!$E$2:$E$301,$M1587),INDEX(Szabalyok!$A:$A,$N1587))))</f>
        <v/>
      </c>
      <c r="C1587" s="4" t="str">
        <f>IF($B1587="","",MIN(INDEX(Bemenet!$F$2:$F$301,$M1587),INDEX(Szabalyok!$B:$B,$N1587)))</f>
        <v/>
      </c>
      <c r="D1587" s="5" t="str">
        <f>IF(AND($B1587&lt;&gt;"",$C1587&lt;&gt;"",$B1587&lt;=$C1587),INDEX(Bemenet!$G$2:$G$301,$M1587),"")</f>
        <v/>
      </c>
      <c r="E1587" s="6" t="str">
        <f>IF(AND($B1587&lt;&gt;"",$C1587&lt;&gt;"",$B1587&lt;=$C1587),INDEX(Bemenet!$D$2:$D$301,$M1587),"")</f>
        <v/>
      </c>
      <c r="F1587" s="5" t="str">
        <f t="shared" si="216"/>
        <v/>
      </c>
      <c r="G1587" s="5" t="str">
        <f t="shared" si="217"/>
        <v/>
      </c>
      <c r="H1587" s="9" t="str">
        <f t="shared" si="218"/>
        <v/>
      </c>
      <c r="I1587" s="5" t="str">
        <f t="shared" si="219"/>
        <v/>
      </c>
      <c r="J1587" s="5" t="str">
        <f>IF(OR($L1587="",NOT(COUNTIFS($L$2:$L1587,$L1587)=1)),"",SUMIFS($G:$G,$L:$L,$L1587))</f>
        <v/>
      </c>
      <c r="K1587" s="5" t="str">
        <f>IF(OR($L1587="",NOT(COUNTIFS($L$2:$L1587,$L1587)=1)),"",SUMIFS($I:$I,$L:$L,$L1587))</f>
        <v/>
      </c>
      <c r="L1587" s="6" t="str">
        <f t="shared" si="220"/>
        <v/>
      </c>
      <c r="M1587" s="6">
        <f t="shared" si="221"/>
        <v>64</v>
      </c>
      <c r="N1587" s="6">
        <f t="shared" si="222"/>
        <v>12</v>
      </c>
      <c r="O1587" s="9" t="str">
        <f>IF(AND($B1587&lt;&gt;"",$C1587&lt;&gt;"",$B1587&lt;=$C1587),INDEX(Szabalyok!$C:$C,$N1587),"")</f>
        <v/>
      </c>
      <c r="P1587">
        <f t="shared" si="224"/>
        <v>0</v>
      </c>
    </row>
    <row r="1588" spans="1:16" x14ac:dyDescent="0.35">
      <c r="A1588">
        <f t="shared" si="223"/>
        <v>0</v>
      </c>
      <c r="B1588" s="4" t="str">
        <f>IF($M1588&gt;300,"",IF(OR(INDEX(Bemenet!$E$2:$E$301,$M1588)="",INDEX(Bemenet!$F$2:$F$301,$M1588)=""),"",MAX(INDEX(Bemenet!$E$2:$E$301,$M1588),INDEX(Szabalyok!$A:$A,$N1588))))</f>
        <v/>
      </c>
      <c r="C1588" s="4" t="str">
        <f>IF($B1588="","",MIN(INDEX(Bemenet!$F$2:$F$301,$M1588),INDEX(Szabalyok!$B:$B,$N1588)))</f>
        <v/>
      </c>
      <c r="D1588" s="5" t="str">
        <f>IF(AND($B1588&lt;&gt;"",$C1588&lt;&gt;"",$B1588&lt;=$C1588),INDEX(Bemenet!$G$2:$G$301,$M1588),"")</f>
        <v/>
      </c>
      <c r="E1588" s="6" t="str">
        <f>IF(AND($B1588&lt;&gt;"",$C1588&lt;&gt;"",$B1588&lt;=$C1588),INDEX(Bemenet!$D$2:$D$301,$M1588),"")</f>
        <v/>
      </c>
      <c r="F1588" s="5" t="str">
        <f t="shared" si="216"/>
        <v/>
      </c>
      <c r="G1588" s="5" t="str">
        <f t="shared" si="217"/>
        <v/>
      </c>
      <c r="H1588" s="9" t="str">
        <f t="shared" si="218"/>
        <v/>
      </c>
      <c r="I1588" s="5" t="str">
        <f t="shared" si="219"/>
        <v/>
      </c>
      <c r="J1588" s="5" t="str">
        <f>IF(OR($L1588="",NOT(COUNTIFS($L$2:$L1588,$L1588)=1)),"",SUMIFS($G:$G,$L:$L,$L1588))</f>
        <v/>
      </c>
      <c r="K1588" s="5" t="str">
        <f>IF(OR($L1588="",NOT(COUNTIFS($L$2:$L1588,$L1588)=1)),"",SUMIFS($I:$I,$L:$L,$L1588))</f>
        <v/>
      </c>
      <c r="L1588" s="6" t="str">
        <f t="shared" si="220"/>
        <v/>
      </c>
      <c r="M1588" s="6">
        <f t="shared" si="221"/>
        <v>64</v>
      </c>
      <c r="N1588" s="6">
        <f t="shared" si="222"/>
        <v>13</v>
      </c>
      <c r="O1588" s="9" t="str">
        <f>IF(AND($B1588&lt;&gt;"",$C1588&lt;&gt;"",$B1588&lt;=$C1588),INDEX(Szabalyok!$C:$C,$N1588),"")</f>
        <v/>
      </c>
      <c r="P1588">
        <f t="shared" si="224"/>
        <v>0</v>
      </c>
    </row>
    <row r="1589" spans="1:16" x14ac:dyDescent="0.35">
      <c r="A1589">
        <f t="shared" si="223"/>
        <v>0</v>
      </c>
      <c r="B1589" s="4" t="str">
        <f>IF($M1589&gt;300,"",IF(OR(INDEX(Bemenet!$E$2:$E$301,$M1589)="",INDEX(Bemenet!$F$2:$F$301,$M1589)=""),"",MAX(INDEX(Bemenet!$E$2:$E$301,$M1589),INDEX(Szabalyok!$A:$A,$N1589))))</f>
        <v/>
      </c>
      <c r="C1589" s="4" t="str">
        <f>IF($B1589="","",MIN(INDEX(Bemenet!$F$2:$F$301,$M1589),INDEX(Szabalyok!$B:$B,$N1589)))</f>
        <v/>
      </c>
      <c r="D1589" s="5" t="str">
        <f>IF(AND($B1589&lt;&gt;"",$C1589&lt;&gt;"",$B1589&lt;=$C1589),INDEX(Bemenet!$G$2:$G$301,$M1589),"")</f>
        <v/>
      </c>
      <c r="E1589" s="6" t="str">
        <f>IF(AND($B1589&lt;&gt;"",$C1589&lt;&gt;"",$B1589&lt;=$C1589),INDEX(Bemenet!$D$2:$D$301,$M1589),"")</f>
        <v/>
      </c>
      <c r="F1589" s="5" t="str">
        <f t="shared" si="216"/>
        <v/>
      </c>
      <c r="G1589" s="5" t="str">
        <f t="shared" si="217"/>
        <v/>
      </c>
      <c r="H1589" s="9" t="str">
        <f t="shared" si="218"/>
        <v/>
      </c>
      <c r="I1589" s="5" t="str">
        <f t="shared" si="219"/>
        <v/>
      </c>
      <c r="J1589" s="5" t="str">
        <f>IF(OR($L1589="",NOT(COUNTIFS($L$2:$L1589,$L1589)=1)),"",SUMIFS($G:$G,$L:$L,$L1589))</f>
        <v/>
      </c>
      <c r="K1589" s="5" t="str">
        <f>IF(OR($L1589="",NOT(COUNTIFS($L$2:$L1589,$L1589)=1)),"",SUMIFS($I:$I,$L:$L,$L1589))</f>
        <v/>
      </c>
      <c r="L1589" s="6" t="str">
        <f t="shared" si="220"/>
        <v/>
      </c>
      <c r="M1589" s="6">
        <f t="shared" si="221"/>
        <v>64</v>
      </c>
      <c r="N1589" s="6">
        <f t="shared" si="222"/>
        <v>14</v>
      </c>
      <c r="O1589" s="9" t="str">
        <f>IF(AND($B1589&lt;&gt;"",$C1589&lt;&gt;"",$B1589&lt;=$C1589),INDEX(Szabalyok!$C:$C,$N1589),"")</f>
        <v/>
      </c>
      <c r="P1589">
        <f t="shared" si="224"/>
        <v>0</v>
      </c>
    </row>
    <row r="1590" spans="1:16" x14ac:dyDescent="0.35">
      <c r="A1590">
        <f t="shared" si="223"/>
        <v>0</v>
      </c>
      <c r="B1590" s="4" t="str">
        <f>IF($M1590&gt;300,"",IF(OR(INDEX(Bemenet!$E$2:$E$301,$M1590)="",INDEX(Bemenet!$F$2:$F$301,$M1590)=""),"",MAX(INDEX(Bemenet!$E$2:$E$301,$M1590),INDEX(Szabalyok!$A:$A,$N1590))))</f>
        <v/>
      </c>
      <c r="C1590" s="4" t="str">
        <f>IF($B1590="","",MIN(INDEX(Bemenet!$F$2:$F$301,$M1590),INDEX(Szabalyok!$B:$B,$N1590)))</f>
        <v/>
      </c>
      <c r="D1590" s="5" t="str">
        <f>IF(AND($B1590&lt;&gt;"",$C1590&lt;&gt;"",$B1590&lt;=$C1590),INDEX(Bemenet!$G$2:$G$301,$M1590),"")</f>
        <v/>
      </c>
      <c r="E1590" s="6" t="str">
        <f>IF(AND($B1590&lt;&gt;"",$C1590&lt;&gt;"",$B1590&lt;=$C1590),INDEX(Bemenet!$D$2:$D$301,$M1590),"")</f>
        <v/>
      </c>
      <c r="F1590" s="5" t="str">
        <f t="shared" si="216"/>
        <v/>
      </c>
      <c r="G1590" s="5" t="str">
        <f t="shared" si="217"/>
        <v/>
      </c>
      <c r="H1590" s="9" t="str">
        <f t="shared" si="218"/>
        <v/>
      </c>
      <c r="I1590" s="5" t="str">
        <f t="shared" si="219"/>
        <v/>
      </c>
      <c r="J1590" s="5" t="str">
        <f>IF(OR($L1590="",NOT(COUNTIFS($L$2:$L1590,$L1590)=1)),"",SUMIFS($G:$G,$L:$L,$L1590))</f>
        <v/>
      </c>
      <c r="K1590" s="5" t="str">
        <f>IF(OR($L1590="",NOT(COUNTIFS($L$2:$L1590,$L1590)=1)),"",SUMIFS($I:$I,$L:$L,$L1590))</f>
        <v/>
      </c>
      <c r="L1590" s="6" t="str">
        <f t="shared" si="220"/>
        <v/>
      </c>
      <c r="M1590" s="6">
        <f t="shared" si="221"/>
        <v>64</v>
      </c>
      <c r="N1590" s="6">
        <f t="shared" si="222"/>
        <v>15</v>
      </c>
      <c r="O1590" s="9" t="str">
        <f>IF(AND($B1590&lt;&gt;"",$C1590&lt;&gt;"",$B1590&lt;=$C1590),INDEX(Szabalyok!$C:$C,$N1590),"")</f>
        <v/>
      </c>
      <c r="P1590">
        <f t="shared" si="224"/>
        <v>0</v>
      </c>
    </row>
    <row r="1591" spans="1:16" x14ac:dyDescent="0.35">
      <c r="A1591">
        <f t="shared" si="223"/>
        <v>0</v>
      </c>
      <c r="B1591" s="4" t="str">
        <f>IF($M1591&gt;300,"",IF(OR(INDEX(Bemenet!$E$2:$E$301,$M1591)="",INDEX(Bemenet!$F$2:$F$301,$M1591)=""),"",MAX(INDEX(Bemenet!$E$2:$E$301,$M1591),INDEX(Szabalyok!$A:$A,$N1591))))</f>
        <v/>
      </c>
      <c r="C1591" s="4" t="str">
        <f>IF($B1591="","",MIN(INDEX(Bemenet!$F$2:$F$301,$M1591),INDEX(Szabalyok!$B:$B,$N1591)))</f>
        <v/>
      </c>
      <c r="D1591" s="5" t="str">
        <f>IF(AND($B1591&lt;&gt;"",$C1591&lt;&gt;"",$B1591&lt;=$C1591),INDEX(Bemenet!$G$2:$G$301,$M1591),"")</f>
        <v/>
      </c>
      <c r="E1591" s="6" t="str">
        <f>IF(AND($B1591&lt;&gt;"",$C1591&lt;&gt;"",$B1591&lt;=$C1591),INDEX(Bemenet!$D$2:$D$301,$M1591),"")</f>
        <v/>
      </c>
      <c r="F1591" s="5" t="str">
        <f t="shared" si="216"/>
        <v/>
      </c>
      <c r="G1591" s="5" t="str">
        <f t="shared" si="217"/>
        <v/>
      </c>
      <c r="H1591" s="9" t="str">
        <f t="shared" si="218"/>
        <v/>
      </c>
      <c r="I1591" s="5" t="str">
        <f t="shared" si="219"/>
        <v/>
      </c>
      <c r="J1591" s="5" t="str">
        <f>IF(OR($L1591="",NOT(COUNTIFS($L$2:$L1591,$L1591)=1)),"",SUMIFS($G:$G,$L:$L,$L1591))</f>
        <v/>
      </c>
      <c r="K1591" s="5" t="str">
        <f>IF(OR($L1591="",NOT(COUNTIFS($L$2:$L1591,$L1591)=1)),"",SUMIFS($I:$I,$L:$L,$L1591))</f>
        <v/>
      </c>
      <c r="L1591" s="6" t="str">
        <f t="shared" si="220"/>
        <v/>
      </c>
      <c r="M1591" s="6">
        <f t="shared" si="221"/>
        <v>64</v>
      </c>
      <c r="N1591" s="6">
        <f t="shared" si="222"/>
        <v>16</v>
      </c>
      <c r="O1591" s="9" t="str">
        <f>IF(AND($B1591&lt;&gt;"",$C1591&lt;&gt;"",$B1591&lt;=$C1591),INDEX(Szabalyok!$C:$C,$N1591),"")</f>
        <v/>
      </c>
      <c r="P1591">
        <f t="shared" si="224"/>
        <v>0</v>
      </c>
    </row>
    <row r="1592" spans="1:16" x14ac:dyDescent="0.35">
      <c r="A1592">
        <f t="shared" si="223"/>
        <v>0</v>
      </c>
      <c r="B1592" s="4" t="str">
        <f>IF($M1592&gt;300,"",IF(OR(INDEX(Bemenet!$E$2:$E$301,$M1592)="",INDEX(Bemenet!$F$2:$F$301,$M1592)=""),"",MAX(INDEX(Bemenet!$E$2:$E$301,$M1592),INDEX(Szabalyok!$A:$A,$N1592))))</f>
        <v/>
      </c>
      <c r="C1592" s="4" t="str">
        <f>IF($B1592="","",MIN(INDEX(Bemenet!$F$2:$F$301,$M1592),INDEX(Szabalyok!$B:$B,$N1592)))</f>
        <v/>
      </c>
      <c r="D1592" s="5" t="str">
        <f>IF(AND($B1592&lt;&gt;"",$C1592&lt;&gt;"",$B1592&lt;=$C1592),INDEX(Bemenet!$G$2:$G$301,$M1592),"")</f>
        <v/>
      </c>
      <c r="E1592" s="6" t="str">
        <f>IF(AND($B1592&lt;&gt;"",$C1592&lt;&gt;"",$B1592&lt;=$C1592),INDEX(Bemenet!$D$2:$D$301,$M1592),"")</f>
        <v/>
      </c>
      <c r="F1592" s="5" t="str">
        <f t="shared" si="216"/>
        <v/>
      </c>
      <c r="G1592" s="5" t="str">
        <f t="shared" si="217"/>
        <v/>
      </c>
      <c r="H1592" s="9" t="str">
        <f t="shared" si="218"/>
        <v/>
      </c>
      <c r="I1592" s="5" t="str">
        <f t="shared" si="219"/>
        <v/>
      </c>
      <c r="J1592" s="5" t="str">
        <f>IF(OR($L1592="",NOT(COUNTIFS($L$2:$L1592,$L1592)=1)),"",SUMIFS($G:$G,$L:$L,$L1592))</f>
        <v/>
      </c>
      <c r="K1592" s="5" t="str">
        <f>IF(OR($L1592="",NOT(COUNTIFS($L$2:$L1592,$L1592)=1)),"",SUMIFS($I:$I,$L:$L,$L1592))</f>
        <v/>
      </c>
      <c r="L1592" s="6" t="str">
        <f t="shared" si="220"/>
        <v/>
      </c>
      <c r="M1592" s="6">
        <f t="shared" si="221"/>
        <v>64</v>
      </c>
      <c r="N1592" s="6">
        <f t="shared" si="222"/>
        <v>17</v>
      </c>
      <c r="O1592" s="9" t="str">
        <f>IF(AND($B1592&lt;&gt;"",$C1592&lt;&gt;"",$B1592&lt;=$C1592),INDEX(Szabalyok!$C:$C,$N1592),"")</f>
        <v/>
      </c>
      <c r="P1592">
        <f t="shared" si="224"/>
        <v>0</v>
      </c>
    </row>
    <row r="1593" spans="1:16" x14ac:dyDescent="0.35">
      <c r="A1593">
        <f t="shared" si="223"/>
        <v>0</v>
      </c>
      <c r="B1593" s="4" t="str">
        <f>IF($M1593&gt;300,"",IF(OR(INDEX(Bemenet!$E$2:$E$301,$M1593)="",INDEX(Bemenet!$F$2:$F$301,$M1593)=""),"",MAX(INDEX(Bemenet!$E$2:$E$301,$M1593),INDEX(Szabalyok!$A:$A,$N1593))))</f>
        <v/>
      </c>
      <c r="C1593" s="4" t="str">
        <f>IF($B1593="","",MIN(INDEX(Bemenet!$F$2:$F$301,$M1593),INDEX(Szabalyok!$B:$B,$N1593)))</f>
        <v/>
      </c>
      <c r="D1593" s="5" t="str">
        <f>IF(AND($B1593&lt;&gt;"",$C1593&lt;&gt;"",$B1593&lt;=$C1593),INDEX(Bemenet!$G$2:$G$301,$M1593),"")</f>
        <v/>
      </c>
      <c r="E1593" s="6" t="str">
        <f>IF(AND($B1593&lt;&gt;"",$C1593&lt;&gt;"",$B1593&lt;=$C1593),INDEX(Bemenet!$D$2:$D$301,$M1593),"")</f>
        <v/>
      </c>
      <c r="F1593" s="5" t="str">
        <f t="shared" si="216"/>
        <v/>
      </c>
      <c r="G1593" s="5" t="str">
        <f t="shared" si="217"/>
        <v/>
      </c>
      <c r="H1593" s="9" t="str">
        <f t="shared" si="218"/>
        <v/>
      </c>
      <c r="I1593" s="5" t="str">
        <f t="shared" si="219"/>
        <v/>
      </c>
      <c r="J1593" s="5" t="str">
        <f>IF(OR($L1593="",NOT(COUNTIFS($L$2:$L1593,$L1593)=1)),"",SUMIFS($G:$G,$L:$L,$L1593))</f>
        <v/>
      </c>
      <c r="K1593" s="5" t="str">
        <f>IF(OR($L1593="",NOT(COUNTIFS($L$2:$L1593,$L1593)=1)),"",SUMIFS($I:$I,$L:$L,$L1593))</f>
        <v/>
      </c>
      <c r="L1593" s="6" t="str">
        <f t="shared" si="220"/>
        <v/>
      </c>
      <c r="M1593" s="6">
        <f t="shared" si="221"/>
        <v>64</v>
      </c>
      <c r="N1593" s="6">
        <f t="shared" si="222"/>
        <v>18</v>
      </c>
      <c r="O1593" s="9" t="str">
        <f>IF(AND($B1593&lt;&gt;"",$C1593&lt;&gt;"",$B1593&lt;=$C1593),INDEX(Szabalyok!$C:$C,$N1593),"")</f>
        <v/>
      </c>
      <c r="P1593">
        <f t="shared" si="224"/>
        <v>0</v>
      </c>
    </row>
    <row r="1594" spans="1:16" x14ac:dyDescent="0.35">
      <c r="A1594">
        <f t="shared" si="223"/>
        <v>0</v>
      </c>
      <c r="B1594" s="4" t="str">
        <f>IF($M1594&gt;300,"",IF(OR(INDEX(Bemenet!$E$2:$E$301,$M1594)="",INDEX(Bemenet!$F$2:$F$301,$M1594)=""),"",MAX(INDEX(Bemenet!$E$2:$E$301,$M1594),INDEX(Szabalyok!$A:$A,$N1594))))</f>
        <v/>
      </c>
      <c r="C1594" s="4" t="str">
        <f>IF($B1594="","",MIN(INDEX(Bemenet!$F$2:$F$301,$M1594),INDEX(Szabalyok!$B:$B,$N1594)))</f>
        <v/>
      </c>
      <c r="D1594" s="5" t="str">
        <f>IF(AND($B1594&lt;&gt;"",$C1594&lt;&gt;"",$B1594&lt;=$C1594),INDEX(Bemenet!$G$2:$G$301,$M1594),"")</f>
        <v/>
      </c>
      <c r="E1594" s="6" t="str">
        <f>IF(AND($B1594&lt;&gt;"",$C1594&lt;&gt;"",$B1594&lt;=$C1594),INDEX(Bemenet!$D$2:$D$301,$M1594),"")</f>
        <v/>
      </c>
      <c r="F1594" s="5" t="str">
        <f t="shared" si="216"/>
        <v/>
      </c>
      <c r="G1594" s="5" t="str">
        <f t="shared" si="217"/>
        <v/>
      </c>
      <c r="H1594" s="9" t="str">
        <f t="shared" si="218"/>
        <v/>
      </c>
      <c r="I1594" s="5" t="str">
        <f t="shared" si="219"/>
        <v/>
      </c>
      <c r="J1594" s="5" t="str">
        <f>IF(OR($L1594="",NOT(COUNTIFS($L$2:$L1594,$L1594)=1)),"",SUMIFS($G:$G,$L:$L,$L1594))</f>
        <v/>
      </c>
      <c r="K1594" s="5" t="str">
        <f>IF(OR($L1594="",NOT(COUNTIFS($L$2:$L1594,$L1594)=1)),"",SUMIFS($I:$I,$L:$L,$L1594))</f>
        <v/>
      </c>
      <c r="L1594" s="6" t="str">
        <f t="shared" si="220"/>
        <v/>
      </c>
      <c r="M1594" s="6">
        <f t="shared" si="221"/>
        <v>64</v>
      </c>
      <c r="N1594" s="6">
        <f t="shared" si="222"/>
        <v>19</v>
      </c>
      <c r="O1594" s="9" t="str">
        <f>IF(AND($B1594&lt;&gt;"",$C1594&lt;&gt;"",$B1594&lt;=$C1594),INDEX(Szabalyok!$C:$C,$N1594),"")</f>
        <v/>
      </c>
      <c r="P1594">
        <f t="shared" si="224"/>
        <v>0</v>
      </c>
    </row>
    <row r="1595" spans="1:16" x14ac:dyDescent="0.35">
      <c r="A1595">
        <f t="shared" si="223"/>
        <v>0</v>
      </c>
      <c r="B1595" s="4" t="str">
        <f>IF($M1595&gt;300,"",IF(OR(INDEX(Bemenet!$E$2:$E$301,$M1595)="",INDEX(Bemenet!$F$2:$F$301,$M1595)=""),"",MAX(INDEX(Bemenet!$E$2:$E$301,$M1595),INDEX(Szabalyok!$A:$A,$N1595))))</f>
        <v/>
      </c>
      <c r="C1595" s="4" t="str">
        <f>IF($B1595="","",MIN(INDEX(Bemenet!$F$2:$F$301,$M1595),INDEX(Szabalyok!$B:$B,$N1595)))</f>
        <v/>
      </c>
      <c r="D1595" s="5" t="str">
        <f>IF(AND($B1595&lt;&gt;"",$C1595&lt;&gt;"",$B1595&lt;=$C1595),INDEX(Bemenet!$G$2:$G$301,$M1595),"")</f>
        <v/>
      </c>
      <c r="E1595" s="6" t="str">
        <f>IF(AND($B1595&lt;&gt;"",$C1595&lt;&gt;"",$B1595&lt;=$C1595),INDEX(Bemenet!$D$2:$D$301,$M1595),"")</f>
        <v/>
      </c>
      <c r="F1595" s="5" t="str">
        <f t="shared" si="216"/>
        <v/>
      </c>
      <c r="G1595" s="5" t="str">
        <f t="shared" si="217"/>
        <v/>
      </c>
      <c r="H1595" s="9" t="str">
        <f t="shared" si="218"/>
        <v/>
      </c>
      <c r="I1595" s="5" t="str">
        <f t="shared" si="219"/>
        <v/>
      </c>
      <c r="J1595" s="5" t="str">
        <f>IF(OR($L1595="",NOT(COUNTIFS($L$2:$L1595,$L1595)=1)),"",SUMIFS($G:$G,$L:$L,$L1595))</f>
        <v/>
      </c>
      <c r="K1595" s="5" t="str">
        <f>IF(OR($L1595="",NOT(COUNTIFS($L$2:$L1595,$L1595)=1)),"",SUMIFS($I:$I,$L:$L,$L1595))</f>
        <v/>
      </c>
      <c r="L1595" s="6" t="str">
        <f t="shared" si="220"/>
        <v/>
      </c>
      <c r="M1595" s="6">
        <f t="shared" si="221"/>
        <v>64</v>
      </c>
      <c r="N1595" s="6">
        <f t="shared" si="222"/>
        <v>20</v>
      </c>
      <c r="O1595" s="9" t="str">
        <f>IF(AND($B1595&lt;&gt;"",$C1595&lt;&gt;"",$B1595&lt;=$C1595),INDEX(Szabalyok!$C:$C,$N1595),"")</f>
        <v/>
      </c>
      <c r="P1595">
        <f t="shared" si="224"/>
        <v>0</v>
      </c>
    </row>
    <row r="1596" spans="1:16" x14ac:dyDescent="0.35">
      <c r="A1596">
        <f t="shared" si="223"/>
        <v>0</v>
      </c>
      <c r="B1596" s="4" t="str">
        <f>IF($M1596&gt;300,"",IF(OR(INDEX(Bemenet!$E$2:$E$301,$M1596)="",INDEX(Bemenet!$F$2:$F$301,$M1596)=""),"",MAX(INDEX(Bemenet!$E$2:$E$301,$M1596),INDEX(Szabalyok!$A:$A,$N1596))))</f>
        <v/>
      </c>
      <c r="C1596" s="4" t="str">
        <f>IF($B1596="","",MIN(INDEX(Bemenet!$F$2:$F$301,$M1596),INDEX(Szabalyok!$B:$B,$N1596)))</f>
        <v/>
      </c>
      <c r="D1596" s="5" t="str">
        <f>IF(AND($B1596&lt;&gt;"",$C1596&lt;&gt;"",$B1596&lt;=$C1596),INDEX(Bemenet!$G$2:$G$301,$M1596),"")</f>
        <v/>
      </c>
      <c r="E1596" s="6" t="str">
        <f>IF(AND($B1596&lt;&gt;"",$C1596&lt;&gt;"",$B1596&lt;=$C1596),INDEX(Bemenet!$D$2:$D$301,$M1596),"")</f>
        <v/>
      </c>
      <c r="F1596" s="5" t="str">
        <f t="shared" si="216"/>
        <v/>
      </c>
      <c r="G1596" s="5" t="str">
        <f t="shared" si="217"/>
        <v/>
      </c>
      <c r="H1596" s="9" t="str">
        <f t="shared" si="218"/>
        <v/>
      </c>
      <c r="I1596" s="5" t="str">
        <f t="shared" si="219"/>
        <v/>
      </c>
      <c r="J1596" s="5" t="str">
        <f>IF(OR($L1596="",NOT(COUNTIFS($L$2:$L1596,$L1596)=1)),"",SUMIFS($G:$G,$L:$L,$L1596))</f>
        <v/>
      </c>
      <c r="K1596" s="5" t="str">
        <f>IF(OR($L1596="",NOT(COUNTIFS($L$2:$L1596,$L1596)=1)),"",SUMIFS($I:$I,$L:$L,$L1596))</f>
        <v/>
      </c>
      <c r="L1596" s="6" t="str">
        <f t="shared" si="220"/>
        <v/>
      </c>
      <c r="M1596" s="6">
        <f t="shared" si="221"/>
        <v>64</v>
      </c>
      <c r="N1596" s="6">
        <f t="shared" si="222"/>
        <v>21</v>
      </c>
      <c r="O1596" s="9" t="str">
        <f>IF(AND($B1596&lt;&gt;"",$C1596&lt;&gt;"",$B1596&lt;=$C1596),INDEX(Szabalyok!$C:$C,$N1596),"")</f>
        <v/>
      </c>
      <c r="P1596">
        <f t="shared" si="224"/>
        <v>0</v>
      </c>
    </row>
    <row r="1597" spans="1:16" x14ac:dyDescent="0.35">
      <c r="A1597">
        <f t="shared" si="223"/>
        <v>0</v>
      </c>
      <c r="B1597" s="4" t="str">
        <f>IF($M1597&gt;300,"",IF(OR(INDEX(Bemenet!$E$2:$E$301,$M1597)="",INDEX(Bemenet!$F$2:$F$301,$M1597)=""),"",MAX(INDEX(Bemenet!$E$2:$E$301,$M1597),INDEX(Szabalyok!$A:$A,$N1597))))</f>
        <v/>
      </c>
      <c r="C1597" s="4" t="str">
        <f>IF($B1597="","",MIN(INDEX(Bemenet!$F$2:$F$301,$M1597),INDEX(Szabalyok!$B:$B,$N1597)))</f>
        <v/>
      </c>
      <c r="D1597" s="5" t="str">
        <f>IF(AND($B1597&lt;&gt;"",$C1597&lt;&gt;"",$B1597&lt;=$C1597),INDEX(Bemenet!$G$2:$G$301,$M1597),"")</f>
        <v/>
      </c>
      <c r="E1597" s="6" t="str">
        <f>IF(AND($B1597&lt;&gt;"",$C1597&lt;&gt;"",$B1597&lt;=$C1597),INDEX(Bemenet!$D$2:$D$301,$M1597),"")</f>
        <v/>
      </c>
      <c r="F1597" s="5" t="str">
        <f t="shared" si="216"/>
        <v/>
      </c>
      <c r="G1597" s="5" t="str">
        <f t="shared" si="217"/>
        <v/>
      </c>
      <c r="H1597" s="9" t="str">
        <f t="shared" si="218"/>
        <v/>
      </c>
      <c r="I1597" s="5" t="str">
        <f t="shared" si="219"/>
        <v/>
      </c>
      <c r="J1597" s="5" t="str">
        <f>IF(OR($L1597="",NOT(COUNTIFS($L$2:$L1597,$L1597)=1)),"",SUMIFS($G:$G,$L:$L,$L1597))</f>
        <v/>
      </c>
      <c r="K1597" s="5" t="str">
        <f>IF(OR($L1597="",NOT(COUNTIFS($L$2:$L1597,$L1597)=1)),"",SUMIFS($I:$I,$L:$L,$L1597))</f>
        <v/>
      </c>
      <c r="L1597" s="6" t="str">
        <f t="shared" si="220"/>
        <v/>
      </c>
      <c r="M1597" s="6">
        <f t="shared" si="221"/>
        <v>64</v>
      </c>
      <c r="N1597" s="6">
        <f t="shared" si="222"/>
        <v>22</v>
      </c>
      <c r="O1597" s="9" t="str">
        <f>IF(AND($B1597&lt;&gt;"",$C1597&lt;&gt;"",$B1597&lt;=$C1597),INDEX(Szabalyok!$C:$C,$N1597),"")</f>
        <v/>
      </c>
      <c r="P1597">
        <f t="shared" si="224"/>
        <v>0</v>
      </c>
    </row>
    <row r="1598" spans="1:16" x14ac:dyDescent="0.35">
      <c r="A1598">
        <f t="shared" si="223"/>
        <v>0</v>
      </c>
      <c r="B1598" s="4" t="str">
        <f>IF($M1598&gt;300,"",IF(OR(INDEX(Bemenet!$E$2:$E$301,$M1598)="",INDEX(Bemenet!$F$2:$F$301,$M1598)=""),"",MAX(INDEX(Bemenet!$E$2:$E$301,$M1598),INDEX(Szabalyok!$A:$A,$N1598))))</f>
        <v/>
      </c>
      <c r="C1598" s="4" t="str">
        <f>IF($B1598="","",MIN(INDEX(Bemenet!$F$2:$F$301,$M1598),INDEX(Szabalyok!$B:$B,$N1598)))</f>
        <v/>
      </c>
      <c r="D1598" s="5" t="str">
        <f>IF(AND($B1598&lt;&gt;"",$C1598&lt;&gt;"",$B1598&lt;=$C1598),INDEX(Bemenet!$G$2:$G$301,$M1598),"")</f>
        <v/>
      </c>
      <c r="E1598" s="6" t="str">
        <f>IF(AND($B1598&lt;&gt;"",$C1598&lt;&gt;"",$B1598&lt;=$C1598),INDEX(Bemenet!$D$2:$D$301,$M1598),"")</f>
        <v/>
      </c>
      <c r="F1598" s="5" t="str">
        <f t="shared" si="216"/>
        <v/>
      </c>
      <c r="G1598" s="5" t="str">
        <f t="shared" si="217"/>
        <v/>
      </c>
      <c r="H1598" s="9" t="str">
        <f t="shared" si="218"/>
        <v/>
      </c>
      <c r="I1598" s="5" t="str">
        <f t="shared" si="219"/>
        <v/>
      </c>
      <c r="J1598" s="5" t="str">
        <f>IF(OR($L1598="",NOT(COUNTIFS($L$2:$L1598,$L1598)=1)),"",SUMIFS($G:$G,$L:$L,$L1598))</f>
        <v/>
      </c>
      <c r="K1598" s="5" t="str">
        <f>IF(OR($L1598="",NOT(COUNTIFS($L$2:$L1598,$L1598)=1)),"",SUMIFS($I:$I,$L:$L,$L1598))</f>
        <v/>
      </c>
      <c r="L1598" s="6" t="str">
        <f t="shared" si="220"/>
        <v/>
      </c>
      <c r="M1598" s="6">
        <f t="shared" si="221"/>
        <v>64</v>
      </c>
      <c r="N1598" s="6">
        <f t="shared" si="222"/>
        <v>23</v>
      </c>
      <c r="O1598" s="9" t="str">
        <f>IF(AND($B1598&lt;&gt;"",$C1598&lt;&gt;"",$B1598&lt;=$C1598),INDEX(Szabalyok!$C:$C,$N1598),"")</f>
        <v/>
      </c>
      <c r="P1598">
        <f t="shared" si="224"/>
        <v>0</v>
      </c>
    </row>
    <row r="1599" spans="1:16" x14ac:dyDescent="0.35">
      <c r="A1599">
        <f t="shared" si="223"/>
        <v>0</v>
      </c>
      <c r="B1599" s="4" t="str">
        <f>IF($M1599&gt;300,"",IF(OR(INDEX(Bemenet!$E$2:$E$301,$M1599)="",INDEX(Bemenet!$F$2:$F$301,$M1599)=""),"",MAX(INDEX(Bemenet!$E$2:$E$301,$M1599),INDEX(Szabalyok!$A:$A,$N1599))))</f>
        <v/>
      </c>
      <c r="C1599" s="4" t="str">
        <f>IF($B1599="","",MIN(INDEX(Bemenet!$F$2:$F$301,$M1599),INDEX(Szabalyok!$B:$B,$N1599)))</f>
        <v/>
      </c>
      <c r="D1599" s="5" t="str">
        <f>IF(AND($B1599&lt;&gt;"",$C1599&lt;&gt;"",$B1599&lt;=$C1599),INDEX(Bemenet!$G$2:$G$301,$M1599),"")</f>
        <v/>
      </c>
      <c r="E1599" s="6" t="str">
        <f>IF(AND($B1599&lt;&gt;"",$C1599&lt;&gt;"",$B1599&lt;=$C1599),INDEX(Bemenet!$D$2:$D$301,$M1599),"")</f>
        <v/>
      </c>
      <c r="F1599" s="5" t="str">
        <f t="shared" si="216"/>
        <v/>
      </c>
      <c r="G1599" s="5" t="str">
        <f t="shared" si="217"/>
        <v/>
      </c>
      <c r="H1599" s="9" t="str">
        <f t="shared" si="218"/>
        <v/>
      </c>
      <c r="I1599" s="5" t="str">
        <f t="shared" si="219"/>
        <v/>
      </c>
      <c r="J1599" s="5" t="str">
        <f>IF(OR($L1599="",NOT(COUNTIFS($L$2:$L1599,$L1599)=1)),"",SUMIFS($G:$G,$L:$L,$L1599))</f>
        <v/>
      </c>
      <c r="K1599" s="5" t="str">
        <f>IF(OR($L1599="",NOT(COUNTIFS($L$2:$L1599,$L1599)=1)),"",SUMIFS($I:$I,$L:$L,$L1599))</f>
        <v/>
      </c>
      <c r="L1599" s="6" t="str">
        <f t="shared" si="220"/>
        <v/>
      </c>
      <c r="M1599" s="6">
        <f t="shared" si="221"/>
        <v>64</v>
      </c>
      <c r="N1599" s="6">
        <f t="shared" si="222"/>
        <v>24</v>
      </c>
      <c r="O1599" s="9" t="str">
        <f>IF(AND($B1599&lt;&gt;"",$C1599&lt;&gt;"",$B1599&lt;=$C1599),INDEX(Szabalyok!$C:$C,$N1599),"")</f>
        <v/>
      </c>
      <c r="P1599">
        <f t="shared" si="224"/>
        <v>0</v>
      </c>
    </row>
    <row r="1600" spans="1:16" x14ac:dyDescent="0.35">
      <c r="A1600">
        <f t="shared" si="223"/>
        <v>0</v>
      </c>
      <c r="B1600" s="4" t="str">
        <f>IF($M1600&gt;300,"",IF(OR(INDEX(Bemenet!$E$2:$E$301,$M1600)="",INDEX(Bemenet!$F$2:$F$301,$M1600)=""),"",MAX(INDEX(Bemenet!$E$2:$E$301,$M1600),INDEX(Szabalyok!$A:$A,$N1600))))</f>
        <v/>
      </c>
      <c r="C1600" s="4" t="str">
        <f>IF($B1600="","",MIN(INDEX(Bemenet!$F$2:$F$301,$M1600),INDEX(Szabalyok!$B:$B,$N1600)))</f>
        <v/>
      </c>
      <c r="D1600" s="5" t="str">
        <f>IF(AND($B1600&lt;&gt;"",$C1600&lt;&gt;"",$B1600&lt;=$C1600),INDEX(Bemenet!$G$2:$G$301,$M1600),"")</f>
        <v/>
      </c>
      <c r="E1600" s="6" t="str">
        <f>IF(AND($B1600&lt;&gt;"",$C1600&lt;&gt;"",$B1600&lt;=$C1600),INDEX(Bemenet!$D$2:$D$301,$M1600),"")</f>
        <v/>
      </c>
      <c r="F1600" s="5" t="str">
        <f t="shared" si="216"/>
        <v/>
      </c>
      <c r="G1600" s="5" t="str">
        <f t="shared" si="217"/>
        <v/>
      </c>
      <c r="H1600" s="9" t="str">
        <f t="shared" si="218"/>
        <v/>
      </c>
      <c r="I1600" s="5" t="str">
        <f t="shared" si="219"/>
        <v/>
      </c>
      <c r="J1600" s="5" t="str">
        <f>IF(OR($L1600="",NOT(COUNTIFS($L$2:$L1600,$L1600)=1)),"",SUMIFS($G:$G,$L:$L,$L1600))</f>
        <v/>
      </c>
      <c r="K1600" s="5" t="str">
        <f>IF(OR($L1600="",NOT(COUNTIFS($L$2:$L1600,$L1600)=1)),"",SUMIFS($I:$I,$L:$L,$L1600))</f>
        <v/>
      </c>
      <c r="L1600" s="6" t="str">
        <f t="shared" si="220"/>
        <v/>
      </c>
      <c r="M1600" s="6">
        <f t="shared" si="221"/>
        <v>64</v>
      </c>
      <c r="N1600" s="6">
        <f t="shared" si="222"/>
        <v>25</v>
      </c>
      <c r="O1600" s="9" t="str">
        <f>IF(AND($B1600&lt;&gt;"",$C1600&lt;&gt;"",$B1600&lt;=$C1600),INDEX(Szabalyok!$C:$C,$N1600),"")</f>
        <v/>
      </c>
      <c r="P1600">
        <f t="shared" si="224"/>
        <v>0</v>
      </c>
    </row>
    <row r="1601" spans="1:16" x14ac:dyDescent="0.35">
      <c r="A1601">
        <f t="shared" si="223"/>
        <v>0</v>
      </c>
      <c r="B1601" s="4" t="str">
        <f>IF($M1601&gt;300,"",IF(OR(INDEX(Bemenet!$E$2:$E$301,$M1601)="",INDEX(Bemenet!$F$2:$F$301,$M1601)=""),"",MAX(INDEX(Bemenet!$E$2:$E$301,$M1601),INDEX(Szabalyok!$A:$A,$N1601))))</f>
        <v/>
      </c>
      <c r="C1601" s="4" t="str">
        <f>IF($B1601="","",MIN(INDEX(Bemenet!$F$2:$F$301,$M1601),INDEX(Szabalyok!$B:$B,$N1601)))</f>
        <v/>
      </c>
      <c r="D1601" s="5" t="str">
        <f>IF(AND($B1601&lt;&gt;"",$C1601&lt;&gt;"",$B1601&lt;=$C1601),INDEX(Bemenet!$G$2:$G$301,$M1601),"")</f>
        <v/>
      </c>
      <c r="E1601" s="6" t="str">
        <f>IF(AND($B1601&lt;&gt;"",$C1601&lt;&gt;"",$B1601&lt;=$C1601),INDEX(Bemenet!$D$2:$D$301,$M1601),"")</f>
        <v/>
      </c>
      <c r="F1601" s="5" t="str">
        <f t="shared" si="216"/>
        <v/>
      </c>
      <c r="G1601" s="5" t="str">
        <f t="shared" si="217"/>
        <v/>
      </c>
      <c r="H1601" s="9" t="str">
        <f t="shared" si="218"/>
        <v/>
      </c>
      <c r="I1601" s="5" t="str">
        <f t="shared" si="219"/>
        <v/>
      </c>
      <c r="J1601" s="5" t="str">
        <f>IF(OR($L1601="",NOT(COUNTIFS($L$2:$L1601,$L1601)=1)),"",SUMIFS($G:$G,$L:$L,$L1601))</f>
        <v/>
      </c>
      <c r="K1601" s="5" t="str">
        <f>IF(OR($L1601="",NOT(COUNTIFS($L$2:$L1601,$L1601)=1)),"",SUMIFS($I:$I,$L:$L,$L1601))</f>
        <v/>
      </c>
      <c r="L1601" s="6" t="str">
        <f t="shared" si="220"/>
        <v/>
      </c>
      <c r="M1601" s="6">
        <f t="shared" si="221"/>
        <v>64</v>
      </c>
      <c r="N1601" s="6">
        <f t="shared" si="222"/>
        <v>26</v>
      </c>
      <c r="O1601" s="9" t="str">
        <f>IF(AND($B1601&lt;&gt;"",$C1601&lt;&gt;"",$B1601&lt;=$C1601),INDEX(Szabalyok!$C:$C,$N1601),"")</f>
        <v/>
      </c>
      <c r="P1601">
        <f t="shared" si="224"/>
        <v>0</v>
      </c>
    </row>
    <row r="1602" spans="1:16" x14ac:dyDescent="0.35">
      <c r="A1602">
        <f t="shared" si="223"/>
        <v>0</v>
      </c>
      <c r="B1602" s="4" t="str">
        <f>IF($M1602&gt;300,"",IF(OR(INDEX(Bemenet!$E$2:$E$301,$M1602)="",INDEX(Bemenet!$F$2:$F$301,$M1602)=""),"",MAX(INDEX(Bemenet!$E$2:$E$301,$M1602),INDEX(Szabalyok!$A:$A,$N1602))))</f>
        <v/>
      </c>
      <c r="C1602" s="4" t="str">
        <f>IF($B1602="","",MIN(INDEX(Bemenet!$F$2:$F$301,$M1602),INDEX(Szabalyok!$B:$B,$N1602)))</f>
        <v/>
      </c>
      <c r="D1602" s="5" t="str">
        <f>IF(AND($B1602&lt;&gt;"",$C1602&lt;&gt;"",$B1602&lt;=$C1602),INDEX(Bemenet!$G$2:$G$301,$M1602),"")</f>
        <v/>
      </c>
      <c r="E1602" s="6" t="str">
        <f>IF(AND($B1602&lt;&gt;"",$C1602&lt;&gt;"",$B1602&lt;=$C1602),INDEX(Bemenet!$D$2:$D$301,$M1602),"")</f>
        <v/>
      </c>
      <c r="F1602" s="5" t="str">
        <f t="shared" ref="F1602:F1665" si="225">IF(AND($B1602&lt;&gt;"",$C1602&lt;&gt;"",$B1602&lt;=$C1602),$C1602-$B1602+1,"")</f>
        <v/>
      </c>
      <c r="G1602" s="5" t="str">
        <f t="shared" ref="G1602:G1665" si="226">IF($F1602="","",$F1602*$D1602)</f>
        <v/>
      </c>
      <c r="H1602" s="9" t="str">
        <f t="shared" ref="H1602:H1665" si="227">IF($G1602="","",$O1602)</f>
        <v/>
      </c>
      <c r="I1602" s="5" t="str">
        <f t="shared" ref="I1602:I1665" si="228">IF($G1602="","",$G1602*IF($H1602="",$O1602,$H1602)/100)</f>
        <v/>
      </c>
      <c r="J1602" s="5" t="str">
        <f>IF(OR($L1602="",NOT(COUNTIFS($L$2:$L1602,$L1602)=1)),"",SUMIFS($G:$G,$L:$L,$L1602))</f>
        <v/>
      </c>
      <c r="K1602" s="5" t="str">
        <f>IF(OR($L1602="",NOT(COUNTIFS($L$2:$L1602,$L1602)=1)),"",SUMIFS($I:$I,$L:$L,$L1602))</f>
        <v/>
      </c>
      <c r="L1602" s="6" t="str">
        <f t="shared" ref="L1602:L1665" si="229">IF($B1602="","",YEAR($B1602))</f>
        <v/>
      </c>
      <c r="M1602" s="6">
        <f t="shared" ref="M1602:M1665" si="230">INT((ROW()-2)/25)+1</f>
        <v>65</v>
      </c>
      <c r="N1602" s="6">
        <f t="shared" ref="N1602:N1665" si="231">MOD(ROW()-2,25)+2</f>
        <v>2</v>
      </c>
      <c r="O1602" s="9" t="str">
        <f>IF(AND($B1602&lt;&gt;"",$C1602&lt;&gt;"",$B1602&lt;=$C1602),INDEX(Szabalyok!$C:$C,$N1602),"")</f>
        <v/>
      </c>
      <c r="P1602">
        <f t="shared" si="224"/>
        <v>0</v>
      </c>
    </row>
    <row r="1603" spans="1:16" x14ac:dyDescent="0.35">
      <c r="A1603">
        <f t="shared" si="223"/>
        <v>0</v>
      </c>
      <c r="B1603" s="4" t="str">
        <f>IF($M1603&gt;300,"",IF(OR(INDEX(Bemenet!$E$2:$E$301,$M1603)="",INDEX(Bemenet!$F$2:$F$301,$M1603)=""),"",MAX(INDEX(Bemenet!$E$2:$E$301,$M1603),INDEX(Szabalyok!$A:$A,$N1603))))</f>
        <v/>
      </c>
      <c r="C1603" s="4" t="str">
        <f>IF($B1603="","",MIN(INDEX(Bemenet!$F$2:$F$301,$M1603),INDEX(Szabalyok!$B:$B,$N1603)))</f>
        <v/>
      </c>
      <c r="D1603" s="5" t="str">
        <f>IF(AND($B1603&lt;&gt;"",$C1603&lt;&gt;"",$B1603&lt;=$C1603),INDEX(Bemenet!$G$2:$G$301,$M1603),"")</f>
        <v/>
      </c>
      <c r="E1603" s="6" t="str">
        <f>IF(AND($B1603&lt;&gt;"",$C1603&lt;&gt;"",$B1603&lt;=$C1603),INDEX(Bemenet!$D$2:$D$301,$M1603),"")</f>
        <v/>
      </c>
      <c r="F1603" s="5" t="str">
        <f t="shared" si="225"/>
        <v/>
      </c>
      <c r="G1603" s="5" t="str">
        <f t="shared" si="226"/>
        <v/>
      </c>
      <c r="H1603" s="9" t="str">
        <f t="shared" si="227"/>
        <v/>
      </c>
      <c r="I1603" s="5" t="str">
        <f t="shared" si="228"/>
        <v/>
      </c>
      <c r="J1603" s="5" t="str">
        <f>IF(OR($L1603="",NOT(COUNTIFS($L$2:$L1603,$L1603)=1)),"",SUMIFS($G:$G,$L:$L,$L1603))</f>
        <v/>
      </c>
      <c r="K1603" s="5" t="str">
        <f>IF(OR($L1603="",NOT(COUNTIFS($L$2:$L1603,$L1603)=1)),"",SUMIFS($I:$I,$L:$L,$L1603))</f>
        <v/>
      </c>
      <c r="L1603" s="6" t="str">
        <f t="shared" si="229"/>
        <v/>
      </c>
      <c r="M1603" s="6">
        <f t="shared" si="230"/>
        <v>65</v>
      </c>
      <c r="N1603" s="6">
        <f t="shared" si="231"/>
        <v>3</v>
      </c>
      <c r="O1603" s="9" t="str">
        <f>IF(AND($B1603&lt;&gt;"",$C1603&lt;&gt;"",$B1603&lt;=$C1603),INDEX(Szabalyok!$C:$C,$N1603),"")</f>
        <v/>
      </c>
      <c r="P1603">
        <f t="shared" si="224"/>
        <v>0</v>
      </c>
    </row>
    <row r="1604" spans="1:16" x14ac:dyDescent="0.35">
      <c r="A1604">
        <f t="shared" ref="A1604:A1667" si="232">IF(P1604=P1603,0,P1604)</f>
        <v>0</v>
      </c>
      <c r="B1604" s="4" t="str">
        <f>IF($M1604&gt;300,"",IF(OR(INDEX(Bemenet!$E$2:$E$301,$M1604)="",INDEX(Bemenet!$F$2:$F$301,$M1604)=""),"",MAX(INDEX(Bemenet!$E$2:$E$301,$M1604),INDEX(Szabalyok!$A:$A,$N1604))))</f>
        <v/>
      </c>
      <c r="C1604" s="4" t="str">
        <f>IF($B1604="","",MIN(INDEX(Bemenet!$F$2:$F$301,$M1604),INDEX(Szabalyok!$B:$B,$N1604)))</f>
        <v/>
      </c>
      <c r="D1604" s="5" t="str">
        <f>IF(AND($B1604&lt;&gt;"",$C1604&lt;&gt;"",$B1604&lt;=$C1604),INDEX(Bemenet!$G$2:$G$301,$M1604),"")</f>
        <v/>
      </c>
      <c r="E1604" s="6" t="str">
        <f>IF(AND($B1604&lt;&gt;"",$C1604&lt;&gt;"",$B1604&lt;=$C1604),INDEX(Bemenet!$D$2:$D$301,$M1604),"")</f>
        <v/>
      </c>
      <c r="F1604" s="5" t="str">
        <f t="shared" si="225"/>
        <v/>
      </c>
      <c r="G1604" s="5" t="str">
        <f t="shared" si="226"/>
        <v/>
      </c>
      <c r="H1604" s="9" t="str">
        <f t="shared" si="227"/>
        <v/>
      </c>
      <c r="I1604" s="5" t="str">
        <f t="shared" si="228"/>
        <v/>
      </c>
      <c r="J1604" s="5" t="str">
        <f>IF(OR($L1604="",NOT(COUNTIFS($L$2:$L1604,$L1604)=1)),"",SUMIFS($G:$G,$L:$L,$L1604))</f>
        <v/>
      </c>
      <c r="K1604" s="5" t="str">
        <f>IF(OR($L1604="",NOT(COUNTIFS($L$2:$L1604,$L1604)=1)),"",SUMIFS($I:$I,$L:$L,$L1604))</f>
        <v/>
      </c>
      <c r="L1604" s="6" t="str">
        <f t="shared" si="229"/>
        <v/>
      </c>
      <c r="M1604" s="6">
        <f t="shared" si="230"/>
        <v>65</v>
      </c>
      <c r="N1604" s="6">
        <f t="shared" si="231"/>
        <v>4</v>
      </c>
      <c r="O1604" s="9" t="str">
        <f>IF(AND($B1604&lt;&gt;"",$C1604&lt;&gt;"",$B1604&lt;=$C1604),INDEX(Szabalyok!$C:$C,$N1604),"")</f>
        <v/>
      </c>
      <c r="P1604">
        <f t="shared" ref="P1604:P1667" si="233">IF(D1604="",P1603,P1603+1)</f>
        <v>0</v>
      </c>
    </row>
    <row r="1605" spans="1:16" x14ac:dyDescent="0.35">
      <c r="A1605">
        <f t="shared" si="232"/>
        <v>0</v>
      </c>
      <c r="B1605" s="4" t="str">
        <f>IF($M1605&gt;300,"",IF(OR(INDEX(Bemenet!$E$2:$E$301,$M1605)="",INDEX(Bemenet!$F$2:$F$301,$M1605)=""),"",MAX(INDEX(Bemenet!$E$2:$E$301,$M1605),INDEX(Szabalyok!$A:$A,$N1605))))</f>
        <v/>
      </c>
      <c r="C1605" s="4" t="str">
        <f>IF($B1605="","",MIN(INDEX(Bemenet!$F$2:$F$301,$M1605),INDEX(Szabalyok!$B:$B,$N1605)))</f>
        <v/>
      </c>
      <c r="D1605" s="5" t="str">
        <f>IF(AND($B1605&lt;&gt;"",$C1605&lt;&gt;"",$B1605&lt;=$C1605),INDEX(Bemenet!$G$2:$G$301,$M1605),"")</f>
        <v/>
      </c>
      <c r="E1605" s="6" t="str">
        <f>IF(AND($B1605&lt;&gt;"",$C1605&lt;&gt;"",$B1605&lt;=$C1605),INDEX(Bemenet!$D$2:$D$301,$M1605),"")</f>
        <v/>
      </c>
      <c r="F1605" s="5" t="str">
        <f t="shared" si="225"/>
        <v/>
      </c>
      <c r="G1605" s="5" t="str">
        <f t="shared" si="226"/>
        <v/>
      </c>
      <c r="H1605" s="9" t="str">
        <f t="shared" si="227"/>
        <v/>
      </c>
      <c r="I1605" s="5" t="str">
        <f t="shared" si="228"/>
        <v/>
      </c>
      <c r="J1605" s="5" t="str">
        <f>IF(OR($L1605="",NOT(COUNTIFS($L$2:$L1605,$L1605)=1)),"",SUMIFS($G:$G,$L:$L,$L1605))</f>
        <v/>
      </c>
      <c r="K1605" s="5" t="str">
        <f>IF(OR($L1605="",NOT(COUNTIFS($L$2:$L1605,$L1605)=1)),"",SUMIFS($I:$I,$L:$L,$L1605))</f>
        <v/>
      </c>
      <c r="L1605" s="6" t="str">
        <f t="shared" si="229"/>
        <v/>
      </c>
      <c r="M1605" s="6">
        <f t="shared" si="230"/>
        <v>65</v>
      </c>
      <c r="N1605" s="6">
        <f t="shared" si="231"/>
        <v>5</v>
      </c>
      <c r="O1605" s="9" t="str">
        <f>IF(AND($B1605&lt;&gt;"",$C1605&lt;&gt;"",$B1605&lt;=$C1605),INDEX(Szabalyok!$C:$C,$N1605),"")</f>
        <v/>
      </c>
      <c r="P1605">
        <f t="shared" si="233"/>
        <v>0</v>
      </c>
    </row>
    <row r="1606" spans="1:16" x14ac:dyDescent="0.35">
      <c r="A1606">
        <f t="shared" si="232"/>
        <v>0</v>
      </c>
      <c r="B1606" s="4" t="str">
        <f>IF($M1606&gt;300,"",IF(OR(INDEX(Bemenet!$E$2:$E$301,$M1606)="",INDEX(Bemenet!$F$2:$F$301,$M1606)=""),"",MAX(INDEX(Bemenet!$E$2:$E$301,$M1606),INDEX(Szabalyok!$A:$A,$N1606))))</f>
        <v/>
      </c>
      <c r="C1606" s="4" t="str">
        <f>IF($B1606="","",MIN(INDEX(Bemenet!$F$2:$F$301,$M1606),INDEX(Szabalyok!$B:$B,$N1606)))</f>
        <v/>
      </c>
      <c r="D1606" s="5" t="str">
        <f>IF(AND($B1606&lt;&gt;"",$C1606&lt;&gt;"",$B1606&lt;=$C1606),INDEX(Bemenet!$G$2:$G$301,$M1606),"")</f>
        <v/>
      </c>
      <c r="E1606" s="6" t="str">
        <f>IF(AND($B1606&lt;&gt;"",$C1606&lt;&gt;"",$B1606&lt;=$C1606),INDEX(Bemenet!$D$2:$D$301,$M1606),"")</f>
        <v/>
      </c>
      <c r="F1606" s="5" t="str">
        <f t="shared" si="225"/>
        <v/>
      </c>
      <c r="G1606" s="5" t="str">
        <f t="shared" si="226"/>
        <v/>
      </c>
      <c r="H1606" s="9" t="str">
        <f t="shared" si="227"/>
        <v/>
      </c>
      <c r="I1606" s="5" t="str">
        <f t="shared" si="228"/>
        <v/>
      </c>
      <c r="J1606" s="5" t="str">
        <f>IF(OR($L1606="",NOT(COUNTIFS($L$2:$L1606,$L1606)=1)),"",SUMIFS($G:$G,$L:$L,$L1606))</f>
        <v/>
      </c>
      <c r="K1606" s="5" t="str">
        <f>IF(OR($L1606="",NOT(COUNTIFS($L$2:$L1606,$L1606)=1)),"",SUMIFS($I:$I,$L:$L,$L1606))</f>
        <v/>
      </c>
      <c r="L1606" s="6" t="str">
        <f t="shared" si="229"/>
        <v/>
      </c>
      <c r="M1606" s="6">
        <f t="shared" si="230"/>
        <v>65</v>
      </c>
      <c r="N1606" s="6">
        <f t="shared" si="231"/>
        <v>6</v>
      </c>
      <c r="O1606" s="9" t="str">
        <f>IF(AND($B1606&lt;&gt;"",$C1606&lt;&gt;"",$B1606&lt;=$C1606),INDEX(Szabalyok!$C:$C,$N1606),"")</f>
        <v/>
      </c>
      <c r="P1606">
        <f t="shared" si="233"/>
        <v>0</v>
      </c>
    </row>
    <row r="1607" spans="1:16" x14ac:dyDescent="0.35">
      <c r="A1607">
        <f t="shared" si="232"/>
        <v>0</v>
      </c>
      <c r="B1607" s="4" t="str">
        <f>IF($M1607&gt;300,"",IF(OR(INDEX(Bemenet!$E$2:$E$301,$M1607)="",INDEX(Bemenet!$F$2:$F$301,$M1607)=""),"",MAX(INDEX(Bemenet!$E$2:$E$301,$M1607),INDEX(Szabalyok!$A:$A,$N1607))))</f>
        <v/>
      </c>
      <c r="C1607" s="4" t="str">
        <f>IF($B1607="","",MIN(INDEX(Bemenet!$F$2:$F$301,$M1607),INDEX(Szabalyok!$B:$B,$N1607)))</f>
        <v/>
      </c>
      <c r="D1607" s="5" t="str">
        <f>IF(AND($B1607&lt;&gt;"",$C1607&lt;&gt;"",$B1607&lt;=$C1607),INDEX(Bemenet!$G$2:$G$301,$M1607),"")</f>
        <v/>
      </c>
      <c r="E1607" s="6" t="str">
        <f>IF(AND($B1607&lt;&gt;"",$C1607&lt;&gt;"",$B1607&lt;=$C1607),INDEX(Bemenet!$D$2:$D$301,$M1607),"")</f>
        <v/>
      </c>
      <c r="F1607" s="5" t="str">
        <f t="shared" si="225"/>
        <v/>
      </c>
      <c r="G1607" s="5" t="str">
        <f t="shared" si="226"/>
        <v/>
      </c>
      <c r="H1607" s="9" t="str">
        <f t="shared" si="227"/>
        <v/>
      </c>
      <c r="I1607" s="5" t="str">
        <f t="shared" si="228"/>
        <v/>
      </c>
      <c r="J1607" s="5" t="str">
        <f>IF(OR($L1607="",NOT(COUNTIFS($L$2:$L1607,$L1607)=1)),"",SUMIFS($G:$G,$L:$L,$L1607))</f>
        <v/>
      </c>
      <c r="K1607" s="5" t="str">
        <f>IF(OR($L1607="",NOT(COUNTIFS($L$2:$L1607,$L1607)=1)),"",SUMIFS($I:$I,$L:$L,$L1607))</f>
        <v/>
      </c>
      <c r="L1607" s="6" t="str">
        <f t="shared" si="229"/>
        <v/>
      </c>
      <c r="M1607" s="6">
        <f t="shared" si="230"/>
        <v>65</v>
      </c>
      <c r="N1607" s="6">
        <f t="shared" si="231"/>
        <v>7</v>
      </c>
      <c r="O1607" s="9" t="str">
        <f>IF(AND($B1607&lt;&gt;"",$C1607&lt;&gt;"",$B1607&lt;=$C1607),INDEX(Szabalyok!$C:$C,$N1607),"")</f>
        <v/>
      </c>
      <c r="P1607">
        <f t="shared" si="233"/>
        <v>0</v>
      </c>
    </row>
    <row r="1608" spans="1:16" x14ac:dyDescent="0.35">
      <c r="A1608">
        <f t="shared" si="232"/>
        <v>0</v>
      </c>
      <c r="B1608" s="4" t="str">
        <f>IF($M1608&gt;300,"",IF(OR(INDEX(Bemenet!$E$2:$E$301,$M1608)="",INDEX(Bemenet!$F$2:$F$301,$M1608)=""),"",MAX(INDEX(Bemenet!$E$2:$E$301,$M1608),INDEX(Szabalyok!$A:$A,$N1608))))</f>
        <v/>
      </c>
      <c r="C1608" s="4" t="str">
        <f>IF($B1608="","",MIN(INDEX(Bemenet!$F$2:$F$301,$M1608),INDEX(Szabalyok!$B:$B,$N1608)))</f>
        <v/>
      </c>
      <c r="D1608" s="5" t="str">
        <f>IF(AND($B1608&lt;&gt;"",$C1608&lt;&gt;"",$B1608&lt;=$C1608),INDEX(Bemenet!$G$2:$G$301,$M1608),"")</f>
        <v/>
      </c>
      <c r="E1608" s="6" t="str">
        <f>IF(AND($B1608&lt;&gt;"",$C1608&lt;&gt;"",$B1608&lt;=$C1608),INDEX(Bemenet!$D$2:$D$301,$M1608),"")</f>
        <v/>
      </c>
      <c r="F1608" s="5" t="str">
        <f t="shared" si="225"/>
        <v/>
      </c>
      <c r="G1608" s="5" t="str">
        <f t="shared" si="226"/>
        <v/>
      </c>
      <c r="H1608" s="9" t="str">
        <f t="shared" si="227"/>
        <v/>
      </c>
      <c r="I1608" s="5" t="str">
        <f t="shared" si="228"/>
        <v/>
      </c>
      <c r="J1608" s="5" t="str">
        <f>IF(OR($L1608="",NOT(COUNTIFS($L$2:$L1608,$L1608)=1)),"",SUMIFS($G:$G,$L:$L,$L1608))</f>
        <v/>
      </c>
      <c r="K1608" s="5" t="str">
        <f>IF(OR($L1608="",NOT(COUNTIFS($L$2:$L1608,$L1608)=1)),"",SUMIFS($I:$I,$L:$L,$L1608))</f>
        <v/>
      </c>
      <c r="L1608" s="6" t="str">
        <f t="shared" si="229"/>
        <v/>
      </c>
      <c r="M1608" s="6">
        <f t="shared" si="230"/>
        <v>65</v>
      </c>
      <c r="N1608" s="6">
        <f t="shared" si="231"/>
        <v>8</v>
      </c>
      <c r="O1608" s="9" t="str">
        <f>IF(AND($B1608&lt;&gt;"",$C1608&lt;&gt;"",$B1608&lt;=$C1608),INDEX(Szabalyok!$C:$C,$N1608),"")</f>
        <v/>
      </c>
      <c r="P1608">
        <f t="shared" si="233"/>
        <v>0</v>
      </c>
    </row>
    <row r="1609" spans="1:16" x14ac:dyDescent="0.35">
      <c r="A1609">
        <f t="shared" si="232"/>
        <v>0</v>
      </c>
      <c r="B1609" s="4" t="str">
        <f>IF($M1609&gt;300,"",IF(OR(INDEX(Bemenet!$E$2:$E$301,$M1609)="",INDEX(Bemenet!$F$2:$F$301,$M1609)=""),"",MAX(INDEX(Bemenet!$E$2:$E$301,$M1609),INDEX(Szabalyok!$A:$A,$N1609))))</f>
        <v/>
      </c>
      <c r="C1609" s="4" t="str">
        <f>IF($B1609="","",MIN(INDEX(Bemenet!$F$2:$F$301,$M1609),INDEX(Szabalyok!$B:$B,$N1609)))</f>
        <v/>
      </c>
      <c r="D1609" s="5" t="str">
        <f>IF(AND($B1609&lt;&gt;"",$C1609&lt;&gt;"",$B1609&lt;=$C1609),INDEX(Bemenet!$G$2:$G$301,$M1609),"")</f>
        <v/>
      </c>
      <c r="E1609" s="6" t="str">
        <f>IF(AND($B1609&lt;&gt;"",$C1609&lt;&gt;"",$B1609&lt;=$C1609),INDEX(Bemenet!$D$2:$D$301,$M1609),"")</f>
        <v/>
      </c>
      <c r="F1609" s="5" t="str">
        <f t="shared" si="225"/>
        <v/>
      </c>
      <c r="G1609" s="5" t="str">
        <f t="shared" si="226"/>
        <v/>
      </c>
      <c r="H1609" s="9" t="str">
        <f t="shared" si="227"/>
        <v/>
      </c>
      <c r="I1609" s="5" t="str">
        <f t="shared" si="228"/>
        <v/>
      </c>
      <c r="J1609" s="5" t="str">
        <f>IF(OR($L1609="",NOT(COUNTIFS($L$2:$L1609,$L1609)=1)),"",SUMIFS($G:$G,$L:$L,$L1609))</f>
        <v/>
      </c>
      <c r="K1609" s="5" t="str">
        <f>IF(OR($L1609="",NOT(COUNTIFS($L$2:$L1609,$L1609)=1)),"",SUMIFS($I:$I,$L:$L,$L1609))</f>
        <v/>
      </c>
      <c r="L1609" s="6" t="str">
        <f t="shared" si="229"/>
        <v/>
      </c>
      <c r="M1609" s="6">
        <f t="shared" si="230"/>
        <v>65</v>
      </c>
      <c r="N1609" s="6">
        <f t="shared" si="231"/>
        <v>9</v>
      </c>
      <c r="O1609" s="9" t="str">
        <f>IF(AND($B1609&lt;&gt;"",$C1609&lt;&gt;"",$B1609&lt;=$C1609),INDEX(Szabalyok!$C:$C,$N1609),"")</f>
        <v/>
      </c>
      <c r="P1609">
        <f t="shared" si="233"/>
        <v>0</v>
      </c>
    </row>
    <row r="1610" spans="1:16" x14ac:dyDescent="0.35">
      <c r="A1610">
        <f t="shared" si="232"/>
        <v>0</v>
      </c>
      <c r="B1610" s="4" t="str">
        <f>IF($M1610&gt;300,"",IF(OR(INDEX(Bemenet!$E$2:$E$301,$M1610)="",INDEX(Bemenet!$F$2:$F$301,$M1610)=""),"",MAX(INDEX(Bemenet!$E$2:$E$301,$M1610),INDEX(Szabalyok!$A:$A,$N1610))))</f>
        <v/>
      </c>
      <c r="C1610" s="4" t="str">
        <f>IF($B1610="","",MIN(INDEX(Bemenet!$F$2:$F$301,$M1610),INDEX(Szabalyok!$B:$B,$N1610)))</f>
        <v/>
      </c>
      <c r="D1610" s="5" t="str">
        <f>IF(AND($B1610&lt;&gt;"",$C1610&lt;&gt;"",$B1610&lt;=$C1610),INDEX(Bemenet!$G$2:$G$301,$M1610),"")</f>
        <v/>
      </c>
      <c r="E1610" s="6" t="str">
        <f>IF(AND($B1610&lt;&gt;"",$C1610&lt;&gt;"",$B1610&lt;=$C1610),INDEX(Bemenet!$D$2:$D$301,$M1610),"")</f>
        <v/>
      </c>
      <c r="F1610" s="5" t="str">
        <f t="shared" si="225"/>
        <v/>
      </c>
      <c r="G1610" s="5" t="str">
        <f t="shared" si="226"/>
        <v/>
      </c>
      <c r="H1610" s="9" t="str">
        <f t="shared" si="227"/>
        <v/>
      </c>
      <c r="I1610" s="5" t="str">
        <f t="shared" si="228"/>
        <v/>
      </c>
      <c r="J1610" s="5" t="str">
        <f>IF(OR($L1610="",NOT(COUNTIFS($L$2:$L1610,$L1610)=1)),"",SUMIFS($G:$G,$L:$L,$L1610))</f>
        <v/>
      </c>
      <c r="K1610" s="5" t="str">
        <f>IF(OR($L1610="",NOT(COUNTIFS($L$2:$L1610,$L1610)=1)),"",SUMIFS($I:$I,$L:$L,$L1610))</f>
        <v/>
      </c>
      <c r="L1610" s="6" t="str">
        <f t="shared" si="229"/>
        <v/>
      </c>
      <c r="M1610" s="6">
        <f t="shared" si="230"/>
        <v>65</v>
      </c>
      <c r="N1610" s="6">
        <f t="shared" si="231"/>
        <v>10</v>
      </c>
      <c r="O1610" s="9" t="str">
        <f>IF(AND($B1610&lt;&gt;"",$C1610&lt;&gt;"",$B1610&lt;=$C1610),INDEX(Szabalyok!$C:$C,$N1610),"")</f>
        <v/>
      </c>
      <c r="P1610">
        <f t="shared" si="233"/>
        <v>0</v>
      </c>
    </row>
    <row r="1611" spans="1:16" x14ac:dyDescent="0.35">
      <c r="A1611">
        <f t="shared" si="232"/>
        <v>0</v>
      </c>
      <c r="B1611" s="4" t="str">
        <f>IF($M1611&gt;300,"",IF(OR(INDEX(Bemenet!$E$2:$E$301,$M1611)="",INDEX(Bemenet!$F$2:$F$301,$M1611)=""),"",MAX(INDEX(Bemenet!$E$2:$E$301,$M1611),INDEX(Szabalyok!$A:$A,$N1611))))</f>
        <v/>
      </c>
      <c r="C1611" s="4" t="str">
        <f>IF($B1611="","",MIN(INDEX(Bemenet!$F$2:$F$301,$M1611),INDEX(Szabalyok!$B:$B,$N1611)))</f>
        <v/>
      </c>
      <c r="D1611" s="5" t="str">
        <f>IF(AND($B1611&lt;&gt;"",$C1611&lt;&gt;"",$B1611&lt;=$C1611),INDEX(Bemenet!$G$2:$G$301,$M1611),"")</f>
        <v/>
      </c>
      <c r="E1611" s="6" t="str">
        <f>IF(AND($B1611&lt;&gt;"",$C1611&lt;&gt;"",$B1611&lt;=$C1611),INDEX(Bemenet!$D$2:$D$301,$M1611),"")</f>
        <v/>
      </c>
      <c r="F1611" s="5" t="str">
        <f t="shared" si="225"/>
        <v/>
      </c>
      <c r="G1611" s="5" t="str">
        <f t="shared" si="226"/>
        <v/>
      </c>
      <c r="H1611" s="9" t="str">
        <f t="shared" si="227"/>
        <v/>
      </c>
      <c r="I1611" s="5" t="str">
        <f t="shared" si="228"/>
        <v/>
      </c>
      <c r="J1611" s="5" t="str">
        <f>IF(OR($L1611="",NOT(COUNTIFS($L$2:$L1611,$L1611)=1)),"",SUMIFS($G:$G,$L:$L,$L1611))</f>
        <v/>
      </c>
      <c r="K1611" s="5" t="str">
        <f>IF(OR($L1611="",NOT(COUNTIFS($L$2:$L1611,$L1611)=1)),"",SUMIFS($I:$I,$L:$L,$L1611))</f>
        <v/>
      </c>
      <c r="L1611" s="6" t="str">
        <f t="shared" si="229"/>
        <v/>
      </c>
      <c r="M1611" s="6">
        <f t="shared" si="230"/>
        <v>65</v>
      </c>
      <c r="N1611" s="6">
        <f t="shared" si="231"/>
        <v>11</v>
      </c>
      <c r="O1611" s="9" t="str">
        <f>IF(AND($B1611&lt;&gt;"",$C1611&lt;&gt;"",$B1611&lt;=$C1611),INDEX(Szabalyok!$C:$C,$N1611),"")</f>
        <v/>
      </c>
      <c r="P1611">
        <f t="shared" si="233"/>
        <v>0</v>
      </c>
    </row>
    <row r="1612" spans="1:16" x14ac:dyDescent="0.35">
      <c r="A1612">
        <f t="shared" si="232"/>
        <v>0</v>
      </c>
      <c r="B1612" s="4" t="str">
        <f>IF($M1612&gt;300,"",IF(OR(INDEX(Bemenet!$E$2:$E$301,$M1612)="",INDEX(Bemenet!$F$2:$F$301,$M1612)=""),"",MAX(INDEX(Bemenet!$E$2:$E$301,$M1612),INDEX(Szabalyok!$A:$A,$N1612))))</f>
        <v/>
      </c>
      <c r="C1612" s="4" t="str">
        <f>IF($B1612="","",MIN(INDEX(Bemenet!$F$2:$F$301,$M1612),INDEX(Szabalyok!$B:$B,$N1612)))</f>
        <v/>
      </c>
      <c r="D1612" s="5" t="str">
        <f>IF(AND($B1612&lt;&gt;"",$C1612&lt;&gt;"",$B1612&lt;=$C1612),INDEX(Bemenet!$G$2:$G$301,$M1612),"")</f>
        <v/>
      </c>
      <c r="E1612" s="6" t="str">
        <f>IF(AND($B1612&lt;&gt;"",$C1612&lt;&gt;"",$B1612&lt;=$C1612),INDEX(Bemenet!$D$2:$D$301,$M1612),"")</f>
        <v/>
      </c>
      <c r="F1612" s="5" t="str">
        <f t="shared" si="225"/>
        <v/>
      </c>
      <c r="G1612" s="5" t="str">
        <f t="shared" si="226"/>
        <v/>
      </c>
      <c r="H1612" s="9" t="str">
        <f t="shared" si="227"/>
        <v/>
      </c>
      <c r="I1612" s="5" t="str">
        <f t="shared" si="228"/>
        <v/>
      </c>
      <c r="J1612" s="5" t="str">
        <f>IF(OR($L1612="",NOT(COUNTIFS($L$2:$L1612,$L1612)=1)),"",SUMIFS($G:$G,$L:$L,$L1612))</f>
        <v/>
      </c>
      <c r="K1612" s="5" t="str">
        <f>IF(OR($L1612="",NOT(COUNTIFS($L$2:$L1612,$L1612)=1)),"",SUMIFS($I:$I,$L:$L,$L1612))</f>
        <v/>
      </c>
      <c r="L1612" s="6" t="str">
        <f t="shared" si="229"/>
        <v/>
      </c>
      <c r="M1612" s="6">
        <f t="shared" si="230"/>
        <v>65</v>
      </c>
      <c r="N1612" s="6">
        <f t="shared" si="231"/>
        <v>12</v>
      </c>
      <c r="O1612" s="9" t="str">
        <f>IF(AND($B1612&lt;&gt;"",$C1612&lt;&gt;"",$B1612&lt;=$C1612),INDEX(Szabalyok!$C:$C,$N1612),"")</f>
        <v/>
      </c>
      <c r="P1612">
        <f t="shared" si="233"/>
        <v>0</v>
      </c>
    </row>
    <row r="1613" spans="1:16" x14ac:dyDescent="0.35">
      <c r="A1613">
        <f t="shared" si="232"/>
        <v>0</v>
      </c>
      <c r="B1613" s="4" t="str">
        <f>IF($M1613&gt;300,"",IF(OR(INDEX(Bemenet!$E$2:$E$301,$M1613)="",INDEX(Bemenet!$F$2:$F$301,$M1613)=""),"",MAX(INDEX(Bemenet!$E$2:$E$301,$M1613),INDEX(Szabalyok!$A:$A,$N1613))))</f>
        <v/>
      </c>
      <c r="C1613" s="4" t="str">
        <f>IF($B1613="","",MIN(INDEX(Bemenet!$F$2:$F$301,$M1613),INDEX(Szabalyok!$B:$B,$N1613)))</f>
        <v/>
      </c>
      <c r="D1613" s="5" t="str">
        <f>IF(AND($B1613&lt;&gt;"",$C1613&lt;&gt;"",$B1613&lt;=$C1613),INDEX(Bemenet!$G$2:$G$301,$M1613),"")</f>
        <v/>
      </c>
      <c r="E1613" s="6" t="str">
        <f>IF(AND($B1613&lt;&gt;"",$C1613&lt;&gt;"",$B1613&lt;=$C1613),INDEX(Bemenet!$D$2:$D$301,$M1613),"")</f>
        <v/>
      </c>
      <c r="F1613" s="5" t="str">
        <f t="shared" si="225"/>
        <v/>
      </c>
      <c r="G1613" s="5" t="str">
        <f t="shared" si="226"/>
        <v/>
      </c>
      <c r="H1613" s="9" t="str">
        <f t="shared" si="227"/>
        <v/>
      </c>
      <c r="I1613" s="5" t="str">
        <f t="shared" si="228"/>
        <v/>
      </c>
      <c r="J1613" s="5" t="str">
        <f>IF(OR($L1613="",NOT(COUNTIFS($L$2:$L1613,$L1613)=1)),"",SUMIFS($G:$G,$L:$L,$L1613))</f>
        <v/>
      </c>
      <c r="K1613" s="5" t="str">
        <f>IF(OR($L1613="",NOT(COUNTIFS($L$2:$L1613,$L1613)=1)),"",SUMIFS($I:$I,$L:$L,$L1613))</f>
        <v/>
      </c>
      <c r="L1613" s="6" t="str">
        <f t="shared" si="229"/>
        <v/>
      </c>
      <c r="M1613" s="6">
        <f t="shared" si="230"/>
        <v>65</v>
      </c>
      <c r="N1613" s="6">
        <f t="shared" si="231"/>
        <v>13</v>
      </c>
      <c r="O1613" s="9" t="str">
        <f>IF(AND($B1613&lt;&gt;"",$C1613&lt;&gt;"",$B1613&lt;=$C1613),INDEX(Szabalyok!$C:$C,$N1613),"")</f>
        <v/>
      </c>
      <c r="P1613">
        <f t="shared" si="233"/>
        <v>0</v>
      </c>
    </row>
    <row r="1614" spans="1:16" x14ac:dyDescent="0.35">
      <c r="A1614">
        <f t="shared" si="232"/>
        <v>0</v>
      </c>
      <c r="B1614" s="4" t="str">
        <f>IF($M1614&gt;300,"",IF(OR(INDEX(Bemenet!$E$2:$E$301,$M1614)="",INDEX(Bemenet!$F$2:$F$301,$M1614)=""),"",MAX(INDEX(Bemenet!$E$2:$E$301,$M1614),INDEX(Szabalyok!$A:$A,$N1614))))</f>
        <v/>
      </c>
      <c r="C1614" s="4" t="str">
        <f>IF($B1614="","",MIN(INDEX(Bemenet!$F$2:$F$301,$M1614),INDEX(Szabalyok!$B:$B,$N1614)))</f>
        <v/>
      </c>
      <c r="D1614" s="5" t="str">
        <f>IF(AND($B1614&lt;&gt;"",$C1614&lt;&gt;"",$B1614&lt;=$C1614),INDEX(Bemenet!$G$2:$G$301,$M1614),"")</f>
        <v/>
      </c>
      <c r="E1614" s="6" t="str">
        <f>IF(AND($B1614&lt;&gt;"",$C1614&lt;&gt;"",$B1614&lt;=$C1614),INDEX(Bemenet!$D$2:$D$301,$M1614),"")</f>
        <v/>
      </c>
      <c r="F1614" s="5" t="str">
        <f t="shared" si="225"/>
        <v/>
      </c>
      <c r="G1614" s="5" t="str">
        <f t="shared" si="226"/>
        <v/>
      </c>
      <c r="H1614" s="9" t="str">
        <f t="shared" si="227"/>
        <v/>
      </c>
      <c r="I1614" s="5" t="str">
        <f t="shared" si="228"/>
        <v/>
      </c>
      <c r="J1614" s="5" t="str">
        <f>IF(OR($L1614="",NOT(COUNTIFS($L$2:$L1614,$L1614)=1)),"",SUMIFS($G:$G,$L:$L,$L1614))</f>
        <v/>
      </c>
      <c r="K1614" s="5" t="str">
        <f>IF(OR($L1614="",NOT(COUNTIFS($L$2:$L1614,$L1614)=1)),"",SUMIFS($I:$I,$L:$L,$L1614))</f>
        <v/>
      </c>
      <c r="L1614" s="6" t="str">
        <f t="shared" si="229"/>
        <v/>
      </c>
      <c r="M1614" s="6">
        <f t="shared" si="230"/>
        <v>65</v>
      </c>
      <c r="N1614" s="6">
        <f t="shared" si="231"/>
        <v>14</v>
      </c>
      <c r="O1614" s="9" t="str">
        <f>IF(AND($B1614&lt;&gt;"",$C1614&lt;&gt;"",$B1614&lt;=$C1614),INDEX(Szabalyok!$C:$C,$N1614),"")</f>
        <v/>
      </c>
      <c r="P1614">
        <f t="shared" si="233"/>
        <v>0</v>
      </c>
    </row>
    <row r="1615" spans="1:16" x14ac:dyDescent="0.35">
      <c r="A1615">
        <f t="shared" si="232"/>
        <v>0</v>
      </c>
      <c r="B1615" s="4" t="str">
        <f>IF($M1615&gt;300,"",IF(OR(INDEX(Bemenet!$E$2:$E$301,$M1615)="",INDEX(Bemenet!$F$2:$F$301,$M1615)=""),"",MAX(INDEX(Bemenet!$E$2:$E$301,$M1615),INDEX(Szabalyok!$A:$A,$N1615))))</f>
        <v/>
      </c>
      <c r="C1615" s="4" t="str">
        <f>IF($B1615="","",MIN(INDEX(Bemenet!$F$2:$F$301,$M1615),INDEX(Szabalyok!$B:$B,$N1615)))</f>
        <v/>
      </c>
      <c r="D1615" s="5" t="str">
        <f>IF(AND($B1615&lt;&gt;"",$C1615&lt;&gt;"",$B1615&lt;=$C1615),INDEX(Bemenet!$G$2:$G$301,$M1615),"")</f>
        <v/>
      </c>
      <c r="E1615" s="6" t="str">
        <f>IF(AND($B1615&lt;&gt;"",$C1615&lt;&gt;"",$B1615&lt;=$C1615),INDEX(Bemenet!$D$2:$D$301,$M1615),"")</f>
        <v/>
      </c>
      <c r="F1615" s="5" t="str">
        <f t="shared" si="225"/>
        <v/>
      </c>
      <c r="G1615" s="5" t="str">
        <f t="shared" si="226"/>
        <v/>
      </c>
      <c r="H1615" s="9" t="str">
        <f t="shared" si="227"/>
        <v/>
      </c>
      <c r="I1615" s="5" t="str">
        <f t="shared" si="228"/>
        <v/>
      </c>
      <c r="J1615" s="5" t="str">
        <f>IF(OR($L1615="",NOT(COUNTIFS($L$2:$L1615,$L1615)=1)),"",SUMIFS($G:$G,$L:$L,$L1615))</f>
        <v/>
      </c>
      <c r="K1615" s="5" t="str">
        <f>IF(OR($L1615="",NOT(COUNTIFS($L$2:$L1615,$L1615)=1)),"",SUMIFS($I:$I,$L:$L,$L1615))</f>
        <v/>
      </c>
      <c r="L1615" s="6" t="str">
        <f t="shared" si="229"/>
        <v/>
      </c>
      <c r="M1615" s="6">
        <f t="shared" si="230"/>
        <v>65</v>
      </c>
      <c r="N1615" s="6">
        <f t="shared" si="231"/>
        <v>15</v>
      </c>
      <c r="O1615" s="9" t="str">
        <f>IF(AND($B1615&lt;&gt;"",$C1615&lt;&gt;"",$B1615&lt;=$C1615),INDEX(Szabalyok!$C:$C,$N1615),"")</f>
        <v/>
      </c>
      <c r="P1615">
        <f t="shared" si="233"/>
        <v>0</v>
      </c>
    </row>
    <row r="1616" spans="1:16" x14ac:dyDescent="0.35">
      <c r="A1616">
        <f t="shared" si="232"/>
        <v>0</v>
      </c>
      <c r="B1616" s="4" t="str">
        <f>IF($M1616&gt;300,"",IF(OR(INDEX(Bemenet!$E$2:$E$301,$M1616)="",INDEX(Bemenet!$F$2:$F$301,$M1616)=""),"",MAX(INDEX(Bemenet!$E$2:$E$301,$M1616),INDEX(Szabalyok!$A:$A,$N1616))))</f>
        <v/>
      </c>
      <c r="C1616" s="4" t="str">
        <f>IF($B1616="","",MIN(INDEX(Bemenet!$F$2:$F$301,$M1616),INDEX(Szabalyok!$B:$B,$N1616)))</f>
        <v/>
      </c>
      <c r="D1616" s="5" t="str">
        <f>IF(AND($B1616&lt;&gt;"",$C1616&lt;&gt;"",$B1616&lt;=$C1616),INDEX(Bemenet!$G$2:$G$301,$M1616),"")</f>
        <v/>
      </c>
      <c r="E1616" s="6" t="str">
        <f>IF(AND($B1616&lt;&gt;"",$C1616&lt;&gt;"",$B1616&lt;=$C1616),INDEX(Bemenet!$D$2:$D$301,$M1616),"")</f>
        <v/>
      </c>
      <c r="F1616" s="5" t="str">
        <f t="shared" si="225"/>
        <v/>
      </c>
      <c r="G1616" s="5" t="str">
        <f t="shared" si="226"/>
        <v/>
      </c>
      <c r="H1616" s="9" t="str">
        <f t="shared" si="227"/>
        <v/>
      </c>
      <c r="I1616" s="5" t="str">
        <f t="shared" si="228"/>
        <v/>
      </c>
      <c r="J1616" s="5" t="str">
        <f>IF(OR($L1616="",NOT(COUNTIFS($L$2:$L1616,$L1616)=1)),"",SUMIFS($G:$G,$L:$L,$L1616))</f>
        <v/>
      </c>
      <c r="K1616" s="5" t="str">
        <f>IF(OR($L1616="",NOT(COUNTIFS($L$2:$L1616,$L1616)=1)),"",SUMIFS($I:$I,$L:$L,$L1616))</f>
        <v/>
      </c>
      <c r="L1616" s="6" t="str">
        <f t="shared" si="229"/>
        <v/>
      </c>
      <c r="M1616" s="6">
        <f t="shared" si="230"/>
        <v>65</v>
      </c>
      <c r="N1616" s="6">
        <f t="shared" si="231"/>
        <v>16</v>
      </c>
      <c r="O1616" s="9" t="str">
        <f>IF(AND($B1616&lt;&gt;"",$C1616&lt;&gt;"",$B1616&lt;=$C1616),INDEX(Szabalyok!$C:$C,$N1616),"")</f>
        <v/>
      </c>
      <c r="P1616">
        <f t="shared" si="233"/>
        <v>0</v>
      </c>
    </row>
    <row r="1617" spans="1:16" x14ac:dyDescent="0.35">
      <c r="A1617">
        <f t="shared" si="232"/>
        <v>0</v>
      </c>
      <c r="B1617" s="4" t="str">
        <f>IF($M1617&gt;300,"",IF(OR(INDEX(Bemenet!$E$2:$E$301,$M1617)="",INDEX(Bemenet!$F$2:$F$301,$M1617)=""),"",MAX(INDEX(Bemenet!$E$2:$E$301,$M1617),INDEX(Szabalyok!$A:$A,$N1617))))</f>
        <v/>
      </c>
      <c r="C1617" s="4" t="str">
        <f>IF($B1617="","",MIN(INDEX(Bemenet!$F$2:$F$301,$M1617),INDEX(Szabalyok!$B:$B,$N1617)))</f>
        <v/>
      </c>
      <c r="D1617" s="5" t="str">
        <f>IF(AND($B1617&lt;&gt;"",$C1617&lt;&gt;"",$B1617&lt;=$C1617),INDEX(Bemenet!$G$2:$G$301,$M1617),"")</f>
        <v/>
      </c>
      <c r="E1617" s="6" t="str">
        <f>IF(AND($B1617&lt;&gt;"",$C1617&lt;&gt;"",$B1617&lt;=$C1617),INDEX(Bemenet!$D$2:$D$301,$M1617),"")</f>
        <v/>
      </c>
      <c r="F1617" s="5" t="str">
        <f t="shared" si="225"/>
        <v/>
      </c>
      <c r="G1617" s="5" t="str">
        <f t="shared" si="226"/>
        <v/>
      </c>
      <c r="H1617" s="9" t="str">
        <f t="shared" si="227"/>
        <v/>
      </c>
      <c r="I1617" s="5" t="str">
        <f t="shared" si="228"/>
        <v/>
      </c>
      <c r="J1617" s="5" t="str">
        <f>IF(OR($L1617="",NOT(COUNTIFS($L$2:$L1617,$L1617)=1)),"",SUMIFS($G:$G,$L:$L,$L1617))</f>
        <v/>
      </c>
      <c r="K1617" s="5" t="str">
        <f>IF(OR($L1617="",NOT(COUNTIFS($L$2:$L1617,$L1617)=1)),"",SUMIFS($I:$I,$L:$L,$L1617))</f>
        <v/>
      </c>
      <c r="L1617" s="6" t="str">
        <f t="shared" si="229"/>
        <v/>
      </c>
      <c r="M1617" s="6">
        <f t="shared" si="230"/>
        <v>65</v>
      </c>
      <c r="N1617" s="6">
        <f t="shared" si="231"/>
        <v>17</v>
      </c>
      <c r="O1617" s="9" t="str">
        <f>IF(AND($B1617&lt;&gt;"",$C1617&lt;&gt;"",$B1617&lt;=$C1617),INDEX(Szabalyok!$C:$C,$N1617),"")</f>
        <v/>
      </c>
      <c r="P1617">
        <f t="shared" si="233"/>
        <v>0</v>
      </c>
    </row>
    <row r="1618" spans="1:16" x14ac:dyDescent="0.35">
      <c r="A1618">
        <f t="shared" si="232"/>
        <v>0</v>
      </c>
      <c r="B1618" s="4" t="str">
        <f>IF($M1618&gt;300,"",IF(OR(INDEX(Bemenet!$E$2:$E$301,$M1618)="",INDEX(Bemenet!$F$2:$F$301,$M1618)=""),"",MAX(INDEX(Bemenet!$E$2:$E$301,$M1618),INDEX(Szabalyok!$A:$A,$N1618))))</f>
        <v/>
      </c>
      <c r="C1618" s="4" t="str">
        <f>IF($B1618="","",MIN(INDEX(Bemenet!$F$2:$F$301,$M1618),INDEX(Szabalyok!$B:$B,$N1618)))</f>
        <v/>
      </c>
      <c r="D1618" s="5" t="str">
        <f>IF(AND($B1618&lt;&gt;"",$C1618&lt;&gt;"",$B1618&lt;=$C1618),INDEX(Bemenet!$G$2:$G$301,$M1618),"")</f>
        <v/>
      </c>
      <c r="E1618" s="6" t="str">
        <f>IF(AND($B1618&lt;&gt;"",$C1618&lt;&gt;"",$B1618&lt;=$C1618),INDEX(Bemenet!$D$2:$D$301,$M1618),"")</f>
        <v/>
      </c>
      <c r="F1618" s="5" t="str">
        <f t="shared" si="225"/>
        <v/>
      </c>
      <c r="G1618" s="5" t="str">
        <f t="shared" si="226"/>
        <v/>
      </c>
      <c r="H1618" s="9" t="str">
        <f t="shared" si="227"/>
        <v/>
      </c>
      <c r="I1618" s="5" t="str">
        <f t="shared" si="228"/>
        <v/>
      </c>
      <c r="J1618" s="5" t="str">
        <f>IF(OR($L1618="",NOT(COUNTIFS($L$2:$L1618,$L1618)=1)),"",SUMIFS($G:$G,$L:$L,$L1618))</f>
        <v/>
      </c>
      <c r="K1618" s="5" t="str">
        <f>IF(OR($L1618="",NOT(COUNTIFS($L$2:$L1618,$L1618)=1)),"",SUMIFS($I:$I,$L:$L,$L1618))</f>
        <v/>
      </c>
      <c r="L1618" s="6" t="str">
        <f t="shared" si="229"/>
        <v/>
      </c>
      <c r="M1618" s="6">
        <f t="shared" si="230"/>
        <v>65</v>
      </c>
      <c r="N1618" s="6">
        <f t="shared" si="231"/>
        <v>18</v>
      </c>
      <c r="O1618" s="9" t="str">
        <f>IF(AND($B1618&lt;&gt;"",$C1618&lt;&gt;"",$B1618&lt;=$C1618),INDEX(Szabalyok!$C:$C,$N1618),"")</f>
        <v/>
      </c>
      <c r="P1618">
        <f t="shared" si="233"/>
        <v>0</v>
      </c>
    </row>
    <row r="1619" spans="1:16" x14ac:dyDescent="0.35">
      <c r="A1619">
        <f t="shared" si="232"/>
        <v>0</v>
      </c>
      <c r="B1619" s="4" t="str">
        <f>IF($M1619&gt;300,"",IF(OR(INDEX(Bemenet!$E$2:$E$301,$M1619)="",INDEX(Bemenet!$F$2:$F$301,$M1619)=""),"",MAX(INDEX(Bemenet!$E$2:$E$301,$M1619),INDEX(Szabalyok!$A:$A,$N1619))))</f>
        <v/>
      </c>
      <c r="C1619" s="4" t="str">
        <f>IF($B1619="","",MIN(INDEX(Bemenet!$F$2:$F$301,$M1619),INDEX(Szabalyok!$B:$B,$N1619)))</f>
        <v/>
      </c>
      <c r="D1619" s="5" t="str">
        <f>IF(AND($B1619&lt;&gt;"",$C1619&lt;&gt;"",$B1619&lt;=$C1619),INDEX(Bemenet!$G$2:$G$301,$M1619),"")</f>
        <v/>
      </c>
      <c r="E1619" s="6" t="str">
        <f>IF(AND($B1619&lt;&gt;"",$C1619&lt;&gt;"",$B1619&lt;=$C1619),INDEX(Bemenet!$D$2:$D$301,$M1619),"")</f>
        <v/>
      </c>
      <c r="F1619" s="5" t="str">
        <f t="shared" si="225"/>
        <v/>
      </c>
      <c r="G1619" s="5" t="str">
        <f t="shared" si="226"/>
        <v/>
      </c>
      <c r="H1619" s="9" t="str">
        <f t="shared" si="227"/>
        <v/>
      </c>
      <c r="I1619" s="5" t="str">
        <f t="shared" si="228"/>
        <v/>
      </c>
      <c r="J1619" s="5" t="str">
        <f>IF(OR($L1619="",NOT(COUNTIFS($L$2:$L1619,$L1619)=1)),"",SUMIFS($G:$G,$L:$L,$L1619))</f>
        <v/>
      </c>
      <c r="K1619" s="5" t="str">
        <f>IF(OR($L1619="",NOT(COUNTIFS($L$2:$L1619,$L1619)=1)),"",SUMIFS($I:$I,$L:$L,$L1619))</f>
        <v/>
      </c>
      <c r="L1619" s="6" t="str">
        <f t="shared" si="229"/>
        <v/>
      </c>
      <c r="M1619" s="6">
        <f t="shared" si="230"/>
        <v>65</v>
      </c>
      <c r="N1619" s="6">
        <f t="shared" si="231"/>
        <v>19</v>
      </c>
      <c r="O1619" s="9" t="str">
        <f>IF(AND($B1619&lt;&gt;"",$C1619&lt;&gt;"",$B1619&lt;=$C1619),INDEX(Szabalyok!$C:$C,$N1619),"")</f>
        <v/>
      </c>
      <c r="P1619">
        <f t="shared" si="233"/>
        <v>0</v>
      </c>
    </row>
    <row r="1620" spans="1:16" x14ac:dyDescent="0.35">
      <c r="A1620">
        <f t="shared" si="232"/>
        <v>0</v>
      </c>
      <c r="B1620" s="4" t="str">
        <f>IF($M1620&gt;300,"",IF(OR(INDEX(Bemenet!$E$2:$E$301,$M1620)="",INDEX(Bemenet!$F$2:$F$301,$M1620)=""),"",MAX(INDEX(Bemenet!$E$2:$E$301,$M1620),INDEX(Szabalyok!$A:$A,$N1620))))</f>
        <v/>
      </c>
      <c r="C1620" s="4" t="str">
        <f>IF($B1620="","",MIN(INDEX(Bemenet!$F$2:$F$301,$M1620),INDEX(Szabalyok!$B:$B,$N1620)))</f>
        <v/>
      </c>
      <c r="D1620" s="5" t="str">
        <f>IF(AND($B1620&lt;&gt;"",$C1620&lt;&gt;"",$B1620&lt;=$C1620),INDEX(Bemenet!$G$2:$G$301,$M1620),"")</f>
        <v/>
      </c>
      <c r="E1620" s="6" t="str">
        <f>IF(AND($B1620&lt;&gt;"",$C1620&lt;&gt;"",$B1620&lt;=$C1620),INDEX(Bemenet!$D$2:$D$301,$M1620),"")</f>
        <v/>
      </c>
      <c r="F1620" s="5" t="str">
        <f t="shared" si="225"/>
        <v/>
      </c>
      <c r="G1620" s="5" t="str">
        <f t="shared" si="226"/>
        <v/>
      </c>
      <c r="H1620" s="9" t="str">
        <f t="shared" si="227"/>
        <v/>
      </c>
      <c r="I1620" s="5" t="str">
        <f t="shared" si="228"/>
        <v/>
      </c>
      <c r="J1620" s="5" t="str">
        <f>IF(OR($L1620="",NOT(COUNTIFS($L$2:$L1620,$L1620)=1)),"",SUMIFS($G:$G,$L:$L,$L1620))</f>
        <v/>
      </c>
      <c r="K1620" s="5" t="str">
        <f>IF(OR($L1620="",NOT(COUNTIFS($L$2:$L1620,$L1620)=1)),"",SUMIFS($I:$I,$L:$L,$L1620))</f>
        <v/>
      </c>
      <c r="L1620" s="6" t="str">
        <f t="shared" si="229"/>
        <v/>
      </c>
      <c r="M1620" s="6">
        <f t="shared" si="230"/>
        <v>65</v>
      </c>
      <c r="N1620" s="6">
        <f t="shared" si="231"/>
        <v>20</v>
      </c>
      <c r="O1620" s="9" t="str">
        <f>IF(AND($B1620&lt;&gt;"",$C1620&lt;&gt;"",$B1620&lt;=$C1620),INDEX(Szabalyok!$C:$C,$N1620),"")</f>
        <v/>
      </c>
      <c r="P1620">
        <f t="shared" si="233"/>
        <v>0</v>
      </c>
    </row>
    <row r="1621" spans="1:16" x14ac:dyDescent="0.35">
      <c r="A1621">
        <f t="shared" si="232"/>
        <v>0</v>
      </c>
      <c r="B1621" s="4" t="str">
        <f>IF($M1621&gt;300,"",IF(OR(INDEX(Bemenet!$E$2:$E$301,$M1621)="",INDEX(Bemenet!$F$2:$F$301,$M1621)=""),"",MAX(INDEX(Bemenet!$E$2:$E$301,$M1621),INDEX(Szabalyok!$A:$A,$N1621))))</f>
        <v/>
      </c>
      <c r="C1621" s="4" t="str">
        <f>IF($B1621="","",MIN(INDEX(Bemenet!$F$2:$F$301,$M1621),INDEX(Szabalyok!$B:$B,$N1621)))</f>
        <v/>
      </c>
      <c r="D1621" s="5" t="str">
        <f>IF(AND($B1621&lt;&gt;"",$C1621&lt;&gt;"",$B1621&lt;=$C1621),INDEX(Bemenet!$G$2:$G$301,$M1621),"")</f>
        <v/>
      </c>
      <c r="E1621" s="6" t="str">
        <f>IF(AND($B1621&lt;&gt;"",$C1621&lt;&gt;"",$B1621&lt;=$C1621),INDEX(Bemenet!$D$2:$D$301,$M1621),"")</f>
        <v/>
      </c>
      <c r="F1621" s="5" t="str">
        <f t="shared" si="225"/>
        <v/>
      </c>
      <c r="G1621" s="5" t="str">
        <f t="shared" si="226"/>
        <v/>
      </c>
      <c r="H1621" s="9" t="str">
        <f t="shared" si="227"/>
        <v/>
      </c>
      <c r="I1621" s="5" t="str">
        <f t="shared" si="228"/>
        <v/>
      </c>
      <c r="J1621" s="5" t="str">
        <f>IF(OR($L1621="",NOT(COUNTIFS($L$2:$L1621,$L1621)=1)),"",SUMIFS($G:$G,$L:$L,$L1621))</f>
        <v/>
      </c>
      <c r="K1621" s="5" t="str">
        <f>IF(OR($L1621="",NOT(COUNTIFS($L$2:$L1621,$L1621)=1)),"",SUMIFS($I:$I,$L:$L,$L1621))</f>
        <v/>
      </c>
      <c r="L1621" s="6" t="str">
        <f t="shared" si="229"/>
        <v/>
      </c>
      <c r="M1621" s="6">
        <f t="shared" si="230"/>
        <v>65</v>
      </c>
      <c r="N1621" s="6">
        <f t="shared" si="231"/>
        <v>21</v>
      </c>
      <c r="O1621" s="9" t="str">
        <f>IF(AND($B1621&lt;&gt;"",$C1621&lt;&gt;"",$B1621&lt;=$C1621),INDEX(Szabalyok!$C:$C,$N1621),"")</f>
        <v/>
      </c>
      <c r="P1621">
        <f t="shared" si="233"/>
        <v>0</v>
      </c>
    </row>
    <row r="1622" spans="1:16" x14ac:dyDescent="0.35">
      <c r="A1622">
        <f t="shared" si="232"/>
        <v>0</v>
      </c>
      <c r="B1622" s="4" t="str">
        <f>IF($M1622&gt;300,"",IF(OR(INDEX(Bemenet!$E$2:$E$301,$M1622)="",INDEX(Bemenet!$F$2:$F$301,$M1622)=""),"",MAX(INDEX(Bemenet!$E$2:$E$301,$M1622),INDEX(Szabalyok!$A:$A,$N1622))))</f>
        <v/>
      </c>
      <c r="C1622" s="4" t="str">
        <f>IF($B1622="","",MIN(INDEX(Bemenet!$F$2:$F$301,$M1622),INDEX(Szabalyok!$B:$B,$N1622)))</f>
        <v/>
      </c>
      <c r="D1622" s="5" t="str">
        <f>IF(AND($B1622&lt;&gt;"",$C1622&lt;&gt;"",$B1622&lt;=$C1622),INDEX(Bemenet!$G$2:$G$301,$M1622),"")</f>
        <v/>
      </c>
      <c r="E1622" s="6" t="str">
        <f>IF(AND($B1622&lt;&gt;"",$C1622&lt;&gt;"",$B1622&lt;=$C1622),INDEX(Bemenet!$D$2:$D$301,$M1622),"")</f>
        <v/>
      </c>
      <c r="F1622" s="5" t="str">
        <f t="shared" si="225"/>
        <v/>
      </c>
      <c r="G1622" s="5" t="str">
        <f t="shared" si="226"/>
        <v/>
      </c>
      <c r="H1622" s="9" t="str">
        <f t="shared" si="227"/>
        <v/>
      </c>
      <c r="I1622" s="5" t="str">
        <f t="shared" si="228"/>
        <v/>
      </c>
      <c r="J1622" s="5" t="str">
        <f>IF(OR($L1622="",NOT(COUNTIFS($L$2:$L1622,$L1622)=1)),"",SUMIFS($G:$G,$L:$L,$L1622))</f>
        <v/>
      </c>
      <c r="K1622" s="5" t="str">
        <f>IF(OR($L1622="",NOT(COUNTIFS($L$2:$L1622,$L1622)=1)),"",SUMIFS($I:$I,$L:$L,$L1622))</f>
        <v/>
      </c>
      <c r="L1622" s="6" t="str">
        <f t="shared" si="229"/>
        <v/>
      </c>
      <c r="M1622" s="6">
        <f t="shared" si="230"/>
        <v>65</v>
      </c>
      <c r="N1622" s="6">
        <f t="shared" si="231"/>
        <v>22</v>
      </c>
      <c r="O1622" s="9" t="str">
        <f>IF(AND($B1622&lt;&gt;"",$C1622&lt;&gt;"",$B1622&lt;=$C1622),INDEX(Szabalyok!$C:$C,$N1622),"")</f>
        <v/>
      </c>
      <c r="P1622">
        <f t="shared" si="233"/>
        <v>0</v>
      </c>
    </row>
    <row r="1623" spans="1:16" x14ac:dyDescent="0.35">
      <c r="A1623">
        <f t="shared" si="232"/>
        <v>0</v>
      </c>
      <c r="B1623" s="4" t="str">
        <f>IF($M1623&gt;300,"",IF(OR(INDEX(Bemenet!$E$2:$E$301,$M1623)="",INDEX(Bemenet!$F$2:$F$301,$M1623)=""),"",MAX(INDEX(Bemenet!$E$2:$E$301,$M1623),INDEX(Szabalyok!$A:$A,$N1623))))</f>
        <v/>
      </c>
      <c r="C1623" s="4" t="str">
        <f>IF($B1623="","",MIN(INDEX(Bemenet!$F$2:$F$301,$M1623),INDEX(Szabalyok!$B:$B,$N1623)))</f>
        <v/>
      </c>
      <c r="D1623" s="5" t="str">
        <f>IF(AND($B1623&lt;&gt;"",$C1623&lt;&gt;"",$B1623&lt;=$C1623),INDEX(Bemenet!$G$2:$G$301,$M1623),"")</f>
        <v/>
      </c>
      <c r="E1623" s="6" t="str">
        <f>IF(AND($B1623&lt;&gt;"",$C1623&lt;&gt;"",$B1623&lt;=$C1623),INDEX(Bemenet!$D$2:$D$301,$M1623),"")</f>
        <v/>
      </c>
      <c r="F1623" s="5" t="str">
        <f t="shared" si="225"/>
        <v/>
      </c>
      <c r="G1623" s="5" t="str">
        <f t="shared" si="226"/>
        <v/>
      </c>
      <c r="H1623" s="9" t="str">
        <f t="shared" si="227"/>
        <v/>
      </c>
      <c r="I1623" s="5" t="str">
        <f t="shared" si="228"/>
        <v/>
      </c>
      <c r="J1623" s="5" t="str">
        <f>IF(OR($L1623="",NOT(COUNTIFS($L$2:$L1623,$L1623)=1)),"",SUMIFS($G:$G,$L:$L,$L1623))</f>
        <v/>
      </c>
      <c r="K1623" s="5" t="str">
        <f>IF(OR($L1623="",NOT(COUNTIFS($L$2:$L1623,$L1623)=1)),"",SUMIFS($I:$I,$L:$L,$L1623))</f>
        <v/>
      </c>
      <c r="L1623" s="6" t="str">
        <f t="shared" si="229"/>
        <v/>
      </c>
      <c r="M1623" s="6">
        <f t="shared" si="230"/>
        <v>65</v>
      </c>
      <c r="N1623" s="6">
        <f t="shared" si="231"/>
        <v>23</v>
      </c>
      <c r="O1623" s="9" t="str">
        <f>IF(AND($B1623&lt;&gt;"",$C1623&lt;&gt;"",$B1623&lt;=$C1623),INDEX(Szabalyok!$C:$C,$N1623),"")</f>
        <v/>
      </c>
      <c r="P1623">
        <f t="shared" si="233"/>
        <v>0</v>
      </c>
    </row>
    <row r="1624" spans="1:16" x14ac:dyDescent="0.35">
      <c r="A1624">
        <f t="shared" si="232"/>
        <v>0</v>
      </c>
      <c r="B1624" s="4" t="str">
        <f>IF($M1624&gt;300,"",IF(OR(INDEX(Bemenet!$E$2:$E$301,$M1624)="",INDEX(Bemenet!$F$2:$F$301,$M1624)=""),"",MAX(INDEX(Bemenet!$E$2:$E$301,$M1624),INDEX(Szabalyok!$A:$A,$N1624))))</f>
        <v/>
      </c>
      <c r="C1624" s="4" t="str">
        <f>IF($B1624="","",MIN(INDEX(Bemenet!$F$2:$F$301,$M1624),INDEX(Szabalyok!$B:$B,$N1624)))</f>
        <v/>
      </c>
      <c r="D1624" s="5" t="str">
        <f>IF(AND($B1624&lt;&gt;"",$C1624&lt;&gt;"",$B1624&lt;=$C1624),INDEX(Bemenet!$G$2:$G$301,$M1624),"")</f>
        <v/>
      </c>
      <c r="E1624" s="6" t="str">
        <f>IF(AND($B1624&lt;&gt;"",$C1624&lt;&gt;"",$B1624&lt;=$C1624),INDEX(Bemenet!$D$2:$D$301,$M1624),"")</f>
        <v/>
      </c>
      <c r="F1624" s="5" t="str">
        <f t="shared" si="225"/>
        <v/>
      </c>
      <c r="G1624" s="5" t="str">
        <f t="shared" si="226"/>
        <v/>
      </c>
      <c r="H1624" s="9" t="str">
        <f t="shared" si="227"/>
        <v/>
      </c>
      <c r="I1624" s="5" t="str">
        <f t="shared" si="228"/>
        <v/>
      </c>
      <c r="J1624" s="5" t="str">
        <f>IF(OR($L1624="",NOT(COUNTIFS($L$2:$L1624,$L1624)=1)),"",SUMIFS($G:$G,$L:$L,$L1624))</f>
        <v/>
      </c>
      <c r="K1624" s="5" t="str">
        <f>IF(OR($L1624="",NOT(COUNTIFS($L$2:$L1624,$L1624)=1)),"",SUMIFS($I:$I,$L:$L,$L1624))</f>
        <v/>
      </c>
      <c r="L1624" s="6" t="str">
        <f t="shared" si="229"/>
        <v/>
      </c>
      <c r="M1624" s="6">
        <f t="shared" si="230"/>
        <v>65</v>
      </c>
      <c r="N1624" s="6">
        <f t="shared" si="231"/>
        <v>24</v>
      </c>
      <c r="O1624" s="9" t="str">
        <f>IF(AND($B1624&lt;&gt;"",$C1624&lt;&gt;"",$B1624&lt;=$C1624),INDEX(Szabalyok!$C:$C,$N1624),"")</f>
        <v/>
      </c>
      <c r="P1624">
        <f t="shared" si="233"/>
        <v>0</v>
      </c>
    </row>
    <row r="1625" spans="1:16" x14ac:dyDescent="0.35">
      <c r="A1625">
        <f t="shared" si="232"/>
        <v>0</v>
      </c>
      <c r="B1625" s="4" t="str">
        <f>IF($M1625&gt;300,"",IF(OR(INDEX(Bemenet!$E$2:$E$301,$M1625)="",INDEX(Bemenet!$F$2:$F$301,$M1625)=""),"",MAX(INDEX(Bemenet!$E$2:$E$301,$M1625),INDEX(Szabalyok!$A:$A,$N1625))))</f>
        <v/>
      </c>
      <c r="C1625" s="4" t="str">
        <f>IF($B1625="","",MIN(INDEX(Bemenet!$F$2:$F$301,$M1625),INDEX(Szabalyok!$B:$B,$N1625)))</f>
        <v/>
      </c>
      <c r="D1625" s="5" t="str">
        <f>IF(AND($B1625&lt;&gt;"",$C1625&lt;&gt;"",$B1625&lt;=$C1625),INDEX(Bemenet!$G$2:$G$301,$M1625),"")</f>
        <v/>
      </c>
      <c r="E1625" s="6" t="str">
        <f>IF(AND($B1625&lt;&gt;"",$C1625&lt;&gt;"",$B1625&lt;=$C1625),INDEX(Bemenet!$D$2:$D$301,$M1625),"")</f>
        <v/>
      </c>
      <c r="F1625" s="5" t="str">
        <f t="shared" si="225"/>
        <v/>
      </c>
      <c r="G1625" s="5" t="str">
        <f t="shared" si="226"/>
        <v/>
      </c>
      <c r="H1625" s="9" t="str">
        <f t="shared" si="227"/>
        <v/>
      </c>
      <c r="I1625" s="5" t="str">
        <f t="shared" si="228"/>
        <v/>
      </c>
      <c r="J1625" s="5" t="str">
        <f>IF(OR($L1625="",NOT(COUNTIFS($L$2:$L1625,$L1625)=1)),"",SUMIFS($G:$G,$L:$L,$L1625))</f>
        <v/>
      </c>
      <c r="K1625" s="5" t="str">
        <f>IF(OR($L1625="",NOT(COUNTIFS($L$2:$L1625,$L1625)=1)),"",SUMIFS($I:$I,$L:$L,$L1625))</f>
        <v/>
      </c>
      <c r="L1625" s="6" t="str">
        <f t="shared" si="229"/>
        <v/>
      </c>
      <c r="M1625" s="6">
        <f t="shared" si="230"/>
        <v>65</v>
      </c>
      <c r="N1625" s="6">
        <f t="shared" si="231"/>
        <v>25</v>
      </c>
      <c r="O1625" s="9" t="str">
        <f>IF(AND($B1625&lt;&gt;"",$C1625&lt;&gt;"",$B1625&lt;=$C1625),INDEX(Szabalyok!$C:$C,$N1625),"")</f>
        <v/>
      </c>
      <c r="P1625">
        <f t="shared" si="233"/>
        <v>0</v>
      </c>
    </row>
    <row r="1626" spans="1:16" x14ac:dyDescent="0.35">
      <c r="A1626">
        <f t="shared" si="232"/>
        <v>0</v>
      </c>
      <c r="B1626" s="4" t="str">
        <f>IF($M1626&gt;300,"",IF(OR(INDEX(Bemenet!$E$2:$E$301,$M1626)="",INDEX(Bemenet!$F$2:$F$301,$M1626)=""),"",MAX(INDEX(Bemenet!$E$2:$E$301,$M1626),INDEX(Szabalyok!$A:$A,$N1626))))</f>
        <v/>
      </c>
      <c r="C1626" s="4" t="str">
        <f>IF($B1626="","",MIN(INDEX(Bemenet!$F$2:$F$301,$M1626),INDEX(Szabalyok!$B:$B,$N1626)))</f>
        <v/>
      </c>
      <c r="D1626" s="5" t="str">
        <f>IF(AND($B1626&lt;&gt;"",$C1626&lt;&gt;"",$B1626&lt;=$C1626),INDEX(Bemenet!$G$2:$G$301,$M1626),"")</f>
        <v/>
      </c>
      <c r="E1626" s="6" t="str">
        <f>IF(AND($B1626&lt;&gt;"",$C1626&lt;&gt;"",$B1626&lt;=$C1626),INDEX(Bemenet!$D$2:$D$301,$M1626),"")</f>
        <v/>
      </c>
      <c r="F1626" s="5" t="str">
        <f t="shared" si="225"/>
        <v/>
      </c>
      <c r="G1626" s="5" t="str">
        <f t="shared" si="226"/>
        <v/>
      </c>
      <c r="H1626" s="9" t="str">
        <f t="shared" si="227"/>
        <v/>
      </c>
      <c r="I1626" s="5" t="str">
        <f t="shared" si="228"/>
        <v/>
      </c>
      <c r="J1626" s="5" t="str">
        <f>IF(OR($L1626="",NOT(COUNTIFS($L$2:$L1626,$L1626)=1)),"",SUMIFS($G:$G,$L:$L,$L1626))</f>
        <v/>
      </c>
      <c r="K1626" s="5" t="str">
        <f>IF(OR($L1626="",NOT(COUNTIFS($L$2:$L1626,$L1626)=1)),"",SUMIFS($I:$I,$L:$L,$L1626))</f>
        <v/>
      </c>
      <c r="L1626" s="6" t="str">
        <f t="shared" si="229"/>
        <v/>
      </c>
      <c r="M1626" s="6">
        <f t="shared" si="230"/>
        <v>65</v>
      </c>
      <c r="N1626" s="6">
        <f t="shared" si="231"/>
        <v>26</v>
      </c>
      <c r="O1626" s="9" t="str">
        <f>IF(AND($B1626&lt;&gt;"",$C1626&lt;&gt;"",$B1626&lt;=$C1626),INDEX(Szabalyok!$C:$C,$N1626),"")</f>
        <v/>
      </c>
      <c r="P1626">
        <f t="shared" si="233"/>
        <v>0</v>
      </c>
    </row>
    <row r="1627" spans="1:16" x14ac:dyDescent="0.35">
      <c r="A1627">
        <f t="shared" si="232"/>
        <v>0</v>
      </c>
      <c r="B1627" s="4" t="str">
        <f>IF($M1627&gt;300,"",IF(OR(INDEX(Bemenet!$E$2:$E$301,$M1627)="",INDEX(Bemenet!$F$2:$F$301,$M1627)=""),"",MAX(INDEX(Bemenet!$E$2:$E$301,$M1627),INDEX(Szabalyok!$A:$A,$N1627))))</f>
        <v/>
      </c>
      <c r="C1627" s="4" t="str">
        <f>IF($B1627="","",MIN(INDEX(Bemenet!$F$2:$F$301,$M1627),INDEX(Szabalyok!$B:$B,$N1627)))</f>
        <v/>
      </c>
      <c r="D1627" s="5" t="str">
        <f>IF(AND($B1627&lt;&gt;"",$C1627&lt;&gt;"",$B1627&lt;=$C1627),INDEX(Bemenet!$G$2:$G$301,$M1627),"")</f>
        <v/>
      </c>
      <c r="E1627" s="6" t="str">
        <f>IF(AND($B1627&lt;&gt;"",$C1627&lt;&gt;"",$B1627&lt;=$C1627),INDEX(Bemenet!$D$2:$D$301,$M1627),"")</f>
        <v/>
      </c>
      <c r="F1627" s="5" t="str">
        <f t="shared" si="225"/>
        <v/>
      </c>
      <c r="G1627" s="5" t="str">
        <f t="shared" si="226"/>
        <v/>
      </c>
      <c r="H1627" s="9" t="str">
        <f t="shared" si="227"/>
        <v/>
      </c>
      <c r="I1627" s="5" t="str">
        <f t="shared" si="228"/>
        <v/>
      </c>
      <c r="J1627" s="5" t="str">
        <f>IF(OR($L1627="",NOT(COUNTIFS($L$2:$L1627,$L1627)=1)),"",SUMIFS($G:$G,$L:$L,$L1627))</f>
        <v/>
      </c>
      <c r="K1627" s="5" t="str">
        <f>IF(OR($L1627="",NOT(COUNTIFS($L$2:$L1627,$L1627)=1)),"",SUMIFS($I:$I,$L:$L,$L1627))</f>
        <v/>
      </c>
      <c r="L1627" s="6" t="str">
        <f t="shared" si="229"/>
        <v/>
      </c>
      <c r="M1627" s="6">
        <f t="shared" si="230"/>
        <v>66</v>
      </c>
      <c r="N1627" s="6">
        <f t="shared" si="231"/>
        <v>2</v>
      </c>
      <c r="O1627" s="9" t="str">
        <f>IF(AND($B1627&lt;&gt;"",$C1627&lt;&gt;"",$B1627&lt;=$C1627),INDEX(Szabalyok!$C:$C,$N1627),"")</f>
        <v/>
      </c>
      <c r="P1627">
        <f t="shared" si="233"/>
        <v>0</v>
      </c>
    </row>
    <row r="1628" spans="1:16" x14ac:dyDescent="0.35">
      <c r="A1628">
        <f t="shared" si="232"/>
        <v>0</v>
      </c>
      <c r="B1628" s="4" t="str">
        <f>IF($M1628&gt;300,"",IF(OR(INDEX(Bemenet!$E$2:$E$301,$M1628)="",INDEX(Bemenet!$F$2:$F$301,$M1628)=""),"",MAX(INDEX(Bemenet!$E$2:$E$301,$M1628),INDEX(Szabalyok!$A:$A,$N1628))))</f>
        <v/>
      </c>
      <c r="C1628" s="4" t="str">
        <f>IF($B1628="","",MIN(INDEX(Bemenet!$F$2:$F$301,$M1628),INDEX(Szabalyok!$B:$B,$N1628)))</f>
        <v/>
      </c>
      <c r="D1628" s="5" t="str">
        <f>IF(AND($B1628&lt;&gt;"",$C1628&lt;&gt;"",$B1628&lt;=$C1628),INDEX(Bemenet!$G$2:$G$301,$M1628),"")</f>
        <v/>
      </c>
      <c r="E1628" s="6" t="str">
        <f>IF(AND($B1628&lt;&gt;"",$C1628&lt;&gt;"",$B1628&lt;=$C1628),INDEX(Bemenet!$D$2:$D$301,$M1628),"")</f>
        <v/>
      </c>
      <c r="F1628" s="5" t="str">
        <f t="shared" si="225"/>
        <v/>
      </c>
      <c r="G1628" s="5" t="str">
        <f t="shared" si="226"/>
        <v/>
      </c>
      <c r="H1628" s="9" t="str">
        <f t="shared" si="227"/>
        <v/>
      </c>
      <c r="I1628" s="5" t="str">
        <f t="shared" si="228"/>
        <v/>
      </c>
      <c r="J1628" s="5" t="str">
        <f>IF(OR($L1628="",NOT(COUNTIFS($L$2:$L1628,$L1628)=1)),"",SUMIFS($G:$G,$L:$L,$L1628))</f>
        <v/>
      </c>
      <c r="K1628" s="5" t="str">
        <f>IF(OR($L1628="",NOT(COUNTIFS($L$2:$L1628,$L1628)=1)),"",SUMIFS($I:$I,$L:$L,$L1628))</f>
        <v/>
      </c>
      <c r="L1628" s="6" t="str">
        <f t="shared" si="229"/>
        <v/>
      </c>
      <c r="M1628" s="6">
        <f t="shared" si="230"/>
        <v>66</v>
      </c>
      <c r="N1628" s="6">
        <f t="shared" si="231"/>
        <v>3</v>
      </c>
      <c r="O1628" s="9" t="str">
        <f>IF(AND($B1628&lt;&gt;"",$C1628&lt;&gt;"",$B1628&lt;=$C1628),INDEX(Szabalyok!$C:$C,$N1628),"")</f>
        <v/>
      </c>
      <c r="P1628">
        <f t="shared" si="233"/>
        <v>0</v>
      </c>
    </row>
    <row r="1629" spans="1:16" x14ac:dyDescent="0.35">
      <c r="A1629">
        <f t="shared" si="232"/>
        <v>0</v>
      </c>
      <c r="B1629" s="4" t="str">
        <f>IF($M1629&gt;300,"",IF(OR(INDEX(Bemenet!$E$2:$E$301,$M1629)="",INDEX(Bemenet!$F$2:$F$301,$M1629)=""),"",MAX(INDEX(Bemenet!$E$2:$E$301,$M1629),INDEX(Szabalyok!$A:$A,$N1629))))</f>
        <v/>
      </c>
      <c r="C1629" s="4" t="str">
        <f>IF($B1629="","",MIN(INDEX(Bemenet!$F$2:$F$301,$M1629),INDEX(Szabalyok!$B:$B,$N1629)))</f>
        <v/>
      </c>
      <c r="D1629" s="5" t="str">
        <f>IF(AND($B1629&lt;&gt;"",$C1629&lt;&gt;"",$B1629&lt;=$C1629),INDEX(Bemenet!$G$2:$G$301,$M1629),"")</f>
        <v/>
      </c>
      <c r="E1629" s="6" t="str">
        <f>IF(AND($B1629&lt;&gt;"",$C1629&lt;&gt;"",$B1629&lt;=$C1629),INDEX(Bemenet!$D$2:$D$301,$M1629),"")</f>
        <v/>
      </c>
      <c r="F1629" s="5" t="str">
        <f t="shared" si="225"/>
        <v/>
      </c>
      <c r="G1629" s="5" t="str">
        <f t="shared" si="226"/>
        <v/>
      </c>
      <c r="H1629" s="9" t="str">
        <f t="shared" si="227"/>
        <v/>
      </c>
      <c r="I1629" s="5" t="str">
        <f t="shared" si="228"/>
        <v/>
      </c>
      <c r="J1629" s="5" t="str">
        <f>IF(OR($L1629="",NOT(COUNTIFS($L$2:$L1629,$L1629)=1)),"",SUMIFS($G:$G,$L:$L,$L1629))</f>
        <v/>
      </c>
      <c r="K1629" s="5" t="str">
        <f>IF(OR($L1629="",NOT(COUNTIFS($L$2:$L1629,$L1629)=1)),"",SUMIFS($I:$I,$L:$L,$L1629))</f>
        <v/>
      </c>
      <c r="L1629" s="6" t="str">
        <f t="shared" si="229"/>
        <v/>
      </c>
      <c r="M1629" s="6">
        <f t="shared" si="230"/>
        <v>66</v>
      </c>
      <c r="N1629" s="6">
        <f t="shared" si="231"/>
        <v>4</v>
      </c>
      <c r="O1629" s="9" t="str">
        <f>IF(AND($B1629&lt;&gt;"",$C1629&lt;&gt;"",$B1629&lt;=$C1629),INDEX(Szabalyok!$C:$C,$N1629),"")</f>
        <v/>
      </c>
      <c r="P1629">
        <f t="shared" si="233"/>
        <v>0</v>
      </c>
    </row>
    <row r="1630" spans="1:16" x14ac:dyDescent="0.35">
      <c r="A1630">
        <f t="shared" si="232"/>
        <v>0</v>
      </c>
      <c r="B1630" s="4" t="str">
        <f>IF($M1630&gt;300,"",IF(OR(INDEX(Bemenet!$E$2:$E$301,$M1630)="",INDEX(Bemenet!$F$2:$F$301,$M1630)=""),"",MAX(INDEX(Bemenet!$E$2:$E$301,$M1630),INDEX(Szabalyok!$A:$A,$N1630))))</f>
        <v/>
      </c>
      <c r="C1630" s="4" t="str">
        <f>IF($B1630="","",MIN(INDEX(Bemenet!$F$2:$F$301,$M1630),INDEX(Szabalyok!$B:$B,$N1630)))</f>
        <v/>
      </c>
      <c r="D1630" s="5" t="str">
        <f>IF(AND($B1630&lt;&gt;"",$C1630&lt;&gt;"",$B1630&lt;=$C1630),INDEX(Bemenet!$G$2:$G$301,$M1630),"")</f>
        <v/>
      </c>
      <c r="E1630" s="6" t="str">
        <f>IF(AND($B1630&lt;&gt;"",$C1630&lt;&gt;"",$B1630&lt;=$C1630),INDEX(Bemenet!$D$2:$D$301,$M1630),"")</f>
        <v/>
      </c>
      <c r="F1630" s="5" t="str">
        <f t="shared" si="225"/>
        <v/>
      </c>
      <c r="G1630" s="5" t="str">
        <f t="shared" si="226"/>
        <v/>
      </c>
      <c r="H1630" s="9" t="str">
        <f t="shared" si="227"/>
        <v/>
      </c>
      <c r="I1630" s="5" t="str">
        <f t="shared" si="228"/>
        <v/>
      </c>
      <c r="J1630" s="5" t="str">
        <f>IF(OR($L1630="",NOT(COUNTIFS($L$2:$L1630,$L1630)=1)),"",SUMIFS($G:$G,$L:$L,$L1630))</f>
        <v/>
      </c>
      <c r="K1630" s="5" t="str">
        <f>IF(OR($L1630="",NOT(COUNTIFS($L$2:$L1630,$L1630)=1)),"",SUMIFS($I:$I,$L:$L,$L1630))</f>
        <v/>
      </c>
      <c r="L1630" s="6" t="str">
        <f t="shared" si="229"/>
        <v/>
      </c>
      <c r="M1630" s="6">
        <f t="shared" si="230"/>
        <v>66</v>
      </c>
      <c r="N1630" s="6">
        <f t="shared" si="231"/>
        <v>5</v>
      </c>
      <c r="O1630" s="9" t="str">
        <f>IF(AND($B1630&lt;&gt;"",$C1630&lt;&gt;"",$B1630&lt;=$C1630),INDEX(Szabalyok!$C:$C,$N1630),"")</f>
        <v/>
      </c>
      <c r="P1630">
        <f t="shared" si="233"/>
        <v>0</v>
      </c>
    </row>
    <row r="1631" spans="1:16" x14ac:dyDescent="0.35">
      <c r="A1631">
        <f t="shared" si="232"/>
        <v>0</v>
      </c>
      <c r="B1631" s="4" t="str">
        <f>IF($M1631&gt;300,"",IF(OR(INDEX(Bemenet!$E$2:$E$301,$M1631)="",INDEX(Bemenet!$F$2:$F$301,$M1631)=""),"",MAX(INDEX(Bemenet!$E$2:$E$301,$M1631),INDEX(Szabalyok!$A:$A,$N1631))))</f>
        <v/>
      </c>
      <c r="C1631" s="4" t="str">
        <f>IF($B1631="","",MIN(INDEX(Bemenet!$F$2:$F$301,$M1631),INDEX(Szabalyok!$B:$B,$N1631)))</f>
        <v/>
      </c>
      <c r="D1631" s="5" t="str">
        <f>IF(AND($B1631&lt;&gt;"",$C1631&lt;&gt;"",$B1631&lt;=$C1631),INDEX(Bemenet!$G$2:$G$301,$M1631),"")</f>
        <v/>
      </c>
      <c r="E1631" s="6" t="str">
        <f>IF(AND($B1631&lt;&gt;"",$C1631&lt;&gt;"",$B1631&lt;=$C1631),INDEX(Bemenet!$D$2:$D$301,$M1631),"")</f>
        <v/>
      </c>
      <c r="F1631" s="5" t="str">
        <f t="shared" si="225"/>
        <v/>
      </c>
      <c r="G1631" s="5" t="str">
        <f t="shared" si="226"/>
        <v/>
      </c>
      <c r="H1631" s="9" t="str">
        <f t="shared" si="227"/>
        <v/>
      </c>
      <c r="I1631" s="5" t="str">
        <f t="shared" si="228"/>
        <v/>
      </c>
      <c r="J1631" s="5" t="str">
        <f>IF(OR($L1631="",NOT(COUNTIFS($L$2:$L1631,$L1631)=1)),"",SUMIFS($G:$G,$L:$L,$L1631))</f>
        <v/>
      </c>
      <c r="K1631" s="5" t="str">
        <f>IF(OR($L1631="",NOT(COUNTIFS($L$2:$L1631,$L1631)=1)),"",SUMIFS($I:$I,$L:$L,$L1631))</f>
        <v/>
      </c>
      <c r="L1631" s="6" t="str">
        <f t="shared" si="229"/>
        <v/>
      </c>
      <c r="M1631" s="6">
        <f t="shared" si="230"/>
        <v>66</v>
      </c>
      <c r="N1631" s="6">
        <f t="shared" si="231"/>
        <v>6</v>
      </c>
      <c r="O1631" s="9" t="str">
        <f>IF(AND($B1631&lt;&gt;"",$C1631&lt;&gt;"",$B1631&lt;=$C1631),INDEX(Szabalyok!$C:$C,$N1631),"")</f>
        <v/>
      </c>
      <c r="P1631">
        <f t="shared" si="233"/>
        <v>0</v>
      </c>
    </row>
    <row r="1632" spans="1:16" x14ac:dyDescent="0.35">
      <c r="A1632">
        <f t="shared" si="232"/>
        <v>0</v>
      </c>
      <c r="B1632" s="4" t="str">
        <f>IF($M1632&gt;300,"",IF(OR(INDEX(Bemenet!$E$2:$E$301,$M1632)="",INDEX(Bemenet!$F$2:$F$301,$M1632)=""),"",MAX(INDEX(Bemenet!$E$2:$E$301,$M1632),INDEX(Szabalyok!$A:$A,$N1632))))</f>
        <v/>
      </c>
      <c r="C1632" s="4" t="str">
        <f>IF($B1632="","",MIN(INDEX(Bemenet!$F$2:$F$301,$M1632),INDEX(Szabalyok!$B:$B,$N1632)))</f>
        <v/>
      </c>
      <c r="D1632" s="5" t="str">
        <f>IF(AND($B1632&lt;&gt;"",$C1632&lt;&gt;"",$B1632&lt;=$C1632),INDEX(Bemenet!$G$2:$G$301,$M1632),"")</f>
        <v/>
      </c>
      <c r="E1632" s="6" t="str">
        <f>IF(AND($B1632&lt;&gt;"",$C1632&lt;&gt;"",$B1632&lt;=$C1632),INDEX(Bemenet!$D$2:$D$301,$M1632),"")</f>
        <v/>
      </c>
      <c r="F1632" s="5" t="str">
        <f t="shared" si="225"/>
        <v/>
      </c>
      <c r="G1632" s="5" t="str">
        <f t="shared" si="226"/>
        <v/>
      </c>
      <c r="H1632" s="9" t="str">
        <f t="shared" si="227"/>
        <v/>
      </c>
      <c r="I1632" s="5" t="str">
        <f t="shared" si="228"/>
        <v/>
      </c>
      <c r="J1632" s="5" t="str">
        <f>IF(OR($L1632="",NOT(COUNTIFS($L$2:$L1632,$L1632)=1)),"",SUMIFS($G:$G,$L:$L,$L1632))</f>
        <v/>
      </c>
      <c r="K1632" s="5" t="str">
        <f>IF(OR($L1632="",NOT(COUNTIFS($L$2:$L1632,$L1632)=1)),"",SUMIFS($I:$I,$L:$L,$L1632))</f>
        <v/>
      </c>
      <c r="L1632" s="6" t="str">
        <f t="shared" si="229"/>
        <v/>
      </c>
      <c r="M1632" s="6">
        <f t="shared" si="230"/>
        <v>66</v>
      </c>
      <c r="N1632" s="6">
        <f t="shared" si="231"/>
        <v>7</v>
      </c>
      <c r="O1632" s="9" t="str">
        <f>IF(AND($B1632&lt;&gt;"",$C1632&lt;&gt;"",$B1632&lt;=$C1632),INDEX(Szabalyok!$C:$C,$N1632),"")</f>
        <v/>
      </c>
      <c r="P1632">
        <f t="shared" si="233"/>
        <v>0</v>
      </c>
    </row>
    <row r="1633" spans="1:16" x14ac:dyDescent="0.35">
      <c r="A1633">
        <f t="shared" si="232"/>
        <v>0</v>
      </c>
      <c r="B1633" s="4" t="str">
        <f>IF($M1633&gt;300,"",IF(OR(INDEX(Bemenet!$E$2:$E$301,$M1633)="",INDEX(Bemenet!$F$2:$F$301,$M1633)=""),"",MAX(INDEX(Bemenet!$E$2:$E$301,$M1633),INDEX(Szabalyok!$A:$A,$N1633))))</f>
        <v/>
      </c>
      <c r="C1633" s="4" t="str">
        <f>IF($B1633="","",MIN(INDEX(Bemenet!$F$2:$F$301,$M1633),INDEX(Szabalyok!$B:$B,$N1633)))</f>
        <v/>
      </c>
      <c r="D1633" s="5" t="str">
        <f>IF(AND($B1633&lt;&gt;"",$C1633&lt;&gt;"",$B1633&lt;=$C1633),INDEX(Bemenet!$G$2:$G$301,$M1633),"")</f>
        <v/>
      </c>
      <c r="E1633" s="6" t="str">
        <f>IF(AND($B1633&lt;&gt;"",$C1633&lt;&gt;"",$B1633&lt;=$C1633),INDEX(Bemenet!$D$2:$D$301,$M1633),"")</f>
        <v/>
      </c>
      <c r="F1633" s="5" t="str">
        <f t="shared" si="225"/>
        <v/>
      </c>
      <c r="G1633" s="5" t="str">
        <f t="shared" si="226"/>
        <v/>
      </c>
      <c r="H1633" s="9" t="str">
        <f t="shared" si="227"/>
        <v/>
      </c>
      <c r="I1633" s="5" t="str">
        <f t="shared" si="228"/>
        <v/>
      </c>
      <c r="J1633" s="5" t="str">
        <f>IF(OR($L1633="",NOT(COUNTIFS($L$2:$L1633,$L1633)=1)),"",SUMIFS($G:$G,$L:$L,$L1633))</f>
        <v/>
      </c>
      <c r="K1633" s="5" t="str">
        <f>IF(OR($L1633="",NOT(COUNTIFS($L$2:$L1633,$L1633)=1)),"",SUMIFS($I:$I,$L:$L,$L1633))</f>
        <v/>
      </c>
      <c r="L1633" s="6" t="str">
        <f t="shared" si="229"/>
        <v/>
      </c>
      <c r="M1633" s="6">
        <f t="shared" si="230"/>
        <v>66</v>
      </c>
      <c r="N1633" s="6">
        <f t="shared" si="231"/>
        <v>8</v>
      </c>
      <c r="O1633" s="9" t="str">
        <f>IF(AND($B1633&lt;&gt;"",$C1633&lt;&gt;"",$B1633&lt;=$C1633),INDEX(Szabalyok!$C:$C,$N1633),"")</f>
        <v/>
      </c>
      <c r="P1633">
        <f t="shared" si="233"/>
        <v>0</v>
      </c>
    </row>
    <row r="1634" spans="1:16" x14ac:dyDescent="0.35">
      <c r="A1634">
        <f t="shared" si="232"/>
        <v>0</v>
      </c>
      <c r="B1634" s="4" t="str">
        <f>IF($M1634&gt;300,"",IF(OR(INDEX(Bemenet!$E$2:$E$301,$M1634)="",INDEX(Bemenet!$F$2:$F$301,$M1634)=""),"",MAX(INDEX(Bemenet!$E$2:$E$301,$M1634),INDEX(Szabalyok!$A:$A,$N1634))))</f>
        <v/>
      </c>
      <c r="C1634" s="4" t="str">
        <f>IF($B1634="","",MIN(INDEX(Bemenet!$F$2:$F$301,$M1634),INDEX(Szabalyok!$B:$B,$N1634)))</f>
        <v/>
      </c>
      <c r="D1634" s="5" t="str">
        <f>IF(AND($B1634&lt;&gt;"",$C1634&lt;&gt;"",$B1634&lt;=$C1634),INDEX(Bemenet!$G$2:$G$301,$M1634),"")</f>
        <v/>
      </c>
      <c r="E1634" s="6" t="str">
        <f>IF(AND($B1634&lt;&gt;"",$C1634&lt;&gt;"",$B1634&lt;=$C1634),INDEX(Bemenet!$D$2:$D$301,$M1634),"")</f>
        <v/>
      </c>
      <c r="F1634" s="5" t="str">
        <f t="shared" si="225"/>
        <v/>
      </c>
      <c r="G1634" s="5" t="str">
        <f t="shared" si="226"/>
        <v/>
      </c>
      <c r="H1634" s="9" t="str">
        <f t="shared" si="227"/>
        <v/>
      </c>
      <c r="I1634" s="5" t="str">
        <f t="shared" si="228"/>
        <v/>
      </c>
      <c r="J1634" s="5" t="str">
        <f>IF(OR($L1634="",NOT(COUNTIFS($L$2:$L1634,$L1634)=1)),"",SUMIFS($G:$G,$L:$L,$L1634))</f>
        <v/>
      </c>
      <c r="K1634" s="5" t="str">
        <f>IF(OR($L1634="",NOT(COUNTIFS($L$2:$L1634,$L1634)=1)),"",SUMIFS($I:$I,$L:$L,$L1634))</f>
        <v/>
      </c>
      <c r="L1634" s="6" t="str">
        <f t="shared" si="229"/>
        <v/>
      </c>
      <c r="M1634" s="6">
        <f t="shared" si="230"/>
        <v>66</v>
      </c>
      <c r="N1634" s="6">
        <f t="shared" si="231"/>
        <v>9</v>
      </c>
      <c r="O1634" s="9" t="str">
        <f>IF(AND($B1634&lt;&gt;"",$C1634&lt;&gt;"",$B1634&lt;=$C1634),INDEX(Szabalyok!$C:$C,$N1634),"")</f>
        <v/>
      </c>
      <c r="P1634">
        <f t="shared" si="233"/>
        <v>0</v>
      </c>
    </row>
    <row r="1635" spans="1:16" x14ac:dyDescent="0.35">
      <c r="A1635">
        <f t="shared" si="232"/>
        <v>0</v>
      </c>
      <c r="B1635" s="4" t="str">
        <f>IF($M1635&gt;300,"",IF(OR(INDEX(Bemenet!$E$2:$E$301,$M1635)="",INDEX(Bemenet!$F$2:$F$301,$M1635)=""),"",MAX(INDEX(Bemenet!$E$2:$E$301,$M1635),INDEX(Szabalyok!$A:$A,$N1635))))</f>
        <v/>
      </c>
      <c r="C1635" s="4" t="str">
        <f>IF($B1635="","",MIN(INDEX(Bemenet!$F$2:$F$301,$M1635),INDEX(Szabalyok!$B:$B,$N1635)))</f>
        <v/>
      </c>
      <c r="D1635" s="5" t="str">
        <f>IF(AND($B1635&lt;&gt;"",$C1635&lt;&gt;"",$B1635&lt;=$C1635),INDEX(Bemenet!$G$2:$G$301,$M1635),"")</f>
        <v/>
      </c>
      <c r="E1635" s="6" t="str">
        <f>IF(AND($B1635&lt;&gt;"",$C1635&lt;&gt;"",$B1635&lt;=$C1635),INDEX(Bemenet!$D$2:$D$301,$M1635),"")</f>
        <v/>
      </c>
      <c r="F1635" s="5" t="str">
        <f t="shared" si="225"/>
        <v/>
      </c>
      <c r="G1635" s="5" t="str">
        <f t="shared" si="226"/>
        <v/>
      </c>
      <c r="H1635" s="9" t="str">
        <f t="shared" si="227"/>
        <v/>
      </c>
      <c r="I1635" s="5" t="str">
        <f t="shared" si="228"/>
        <v/>
      </c>
      <c r="J1635" s="5" t="str">
        <f>IF(OR($L1635="",NOT(COUNTIFS($L$2:$L1635,$L1635)=1)),"",SUMIFS($G:$G,$L:$L,$L1635))</f>
        <v/>
      </c>
      <c r="K1635" s="5" t="str">
        <f>IF(OR($L1635="",NOT(COUNTIFS($L$2:$L1635,$L1635)=1)),"",SUMIFS($I:$I,$L:$L,$L1635))</f>
        <v/>
      </c>
      <c r="L1635" s="6" t="str">
        <f t="shared" si="229"/>
        <v/>
      </c>
      <c r="M1635" s="6">
        <f t="shared" si="230"/>
        <v>66</v>
      </c>
      <c r="N1635" s="6">
        <f t="shared" si="231"/>
        <v>10</v>
      </c>
      <c r="O1635" s="9" t="str">
        <f>IF(AND($B1635&lt;&gt;"",$C1635&lt;&gt;"",$B1635&lt;=$C1635),INDEX(Szabalyok!$C:$C,$N1635),"")</f>
        <v/>
      </c>
      <c r="P1635">
        <f t="shared" si="233"/>
        <v>0</v>
      </c>
    </row>
    <row r="1636" spans="1:16" x14ac:dyDescent="0.35">
      <c r="A1636">
        <f t="shared" si="232"/>
        <v>0</v>
      </c>
      <c r="B1636" s="4" t="str">
        <f>IF($M1636&gt;300,"",IF(OR(INDEX(Bemenet!$E$2:$E$301,$M1636)="",INDEX(Bemenet!$F$2:$F$301,$M1636)=""),"",MAX(INDEX(Bemenet!$E$2:$E$301,$M1636),INDEX(Szabalyok!$A:$A,$N1636))))</f>
        <v/>
      </c>
      <c r="C1636" s="4" t="str">
        <f>IF($B1636="","",MIN(INDEX(Bemenet!$F$2:$F$301,$M1636),INDEX(Szabalyok!$B:$B,$N1636)))</f>
        <v/>
      </c>
      <c r="D1636" s="5" t="str">
        <f>IF(AND($B1636&lt;&gt;"",$C1636&lt;&gt;"",$B1636&lt;=$C1636),INDEX(Bemenet!$G$2:$G$301,$M1636),"")</f>
        <v/>
      </c>
      <c r="E1636" s="6" t="str">
        <f>IF(AND($B1636&lt;&gt;"",$C1636&lt;&gt;"",$B1636&lt;=$C1636),INDEX(Bemenet!$D$2:$D$301,$M1636),"")</f>
        <v/>
      </c>
      <c r="F1636" s="5" t="str">
        <f t="shared" si="225"/>
        <v/>
      </c>
      <c r="G1636" s="5" t="str">
        <f t="shared" si="226"/>
        <v/>
      </c>
      <c r="H1636" s="9" t="str">
        <f t="shared" si="227"/>
        <v/>
      </c>
      <c r="I1636" s="5" t="str">
        <f t="shared" si="228"/>
        <v/>
      </c>
      <c r="J1636" s="5" t="str">
        <f>IF(OR($L1636="",NOT(COUNTIFS($L$2:$L1636,$L1636)=1)),"",SUMIFS($G:$G,$L:$L,$L1636))</f>
        <v/>
      </c>
      <c r="K1636" s="5" t="str">
        <f>IF(OR($L1636="",NOT(COUNTIFS($L$2:$L1636,$L1636)=1)),"",SUMIFS($I:$I,$L:$L,$L1636))</f>
        <v/>
      </c>
      <c r="L1636" s="6" t="str">
        <f t="shared" si="229"/>
        <v/>
      </c>
      <c r="M1636" s="6">
        <f t="shared" si="230"/>
        <v>66</v>
      </c>
      <c r="N1636" s="6">
        <f t="shared" si="231"/>
        <v>11</v>
      </c>
      <c r="O1636" s="9" t="str">
        <f>IF(AND($B1636&lt;&gt;"",$C1636&lt;&gt;"",$B1636&lt;=$C1636),INDEX(Szabalyok!$C:$C,$N1636),"")</f>
        <v/>
      </c>
      <c r="P1636">
        <f t="shared" si="233"/>
        <v>0</v>
      </c>
    </row>
    <row r="1637" spans="1:16" x14ac:dyDescent="0.35">
      <c r="A1637">
        <f t="shared" si="232"/>
        <v>0</v>
      </c>
      <c r="B1637" s="4" t="str">
        <f>IF($M1637&gt;300,"",IF(OR(INDEX(Bemenet!$E$2:$E$301,$M1637)="",INDEX(Bemenet!$F$2:$F$301,$M1637)=""),"",MAX(INDEX(Bemenet!$E$2:$E$301,$M1637),INDEX(Szabalyok!$A:$A,$N1637))))</f>
        <v/>
      </c>
      <c r="C1637" s="4" t="str">
        <f>IF($B1637="","",MIN(INDEX(Bemenet!$F$2:$F$301,$M1637),INDEX(Szabalyok!$B:$B,$N1637)))</f>
        <v/>
      </c>
      <c r="D1637" s="5" t="str">
        <f>IF(AND($B1637&lt;&gt;"",$C1637&lt;&gt;"",$B1637&lt;=$C1637),INDEX(Bemenet!$G$2:$G$301,$M1637),"")</f>
        <v/>
      </c>
      <c r="E1637" s="6" t="str">
        <f>IF(AND($B1637&lt;&gt;"",$C1637&lt;&gt;"",$B1637&lt;=$C1637),INDEX(Bemenet!$D$2:$D$301,$M1637),"")</f>
        <v/>
      </c>
      <c r="F1637" s="5" t="str">
        <f t="shared" si="225"/>
        <v/>
      </c>
      <c r="G1637" s="5" t="str">
        <f t="shared" si="226"/>
        <v/>
      </c>
      <c r="H1637" s="9" t="str">
        <f t="shared" si="227"/>
        <v/>
      </c>
      <c r="I1637" s="5" t="str">
        <f t="shared" si="228"/>
        <v/>
      </c>
      <c r="J1637" s="5" t="str">
        <f>IF(OR($L1637="",NOT(COUNTIFS($L$2:$L1637,$L1637)=1)),"",SUMIFS($G:$G,$L:$L,$L1637))</f>
        <v/>
      </c>
      <c r="K1637" s="5" t="str">
        <f>IF(OR($L1637="",NOT(COUNTIFS($L$2:$L1637,$L1637)=1)),"",SUMIFS($I:$I,$L:$L,$L1637))</f>
        <v/>
      </c>
      <c r="L1637" s="6" t="str">
        <f t="shared" si="229"/>
        <v/>
      </c>
      <c r="M1637" s="6">
        <f t="shared" si="230"/>
        <v>66</v>
      </c>
      <c r="N1637" s="6">
        <f t="shared" si="231"/>
        <v>12</v>
      </c>
      <c r="O1637" s="9" t="str">
        <f>IF(AND($B1637&lt;&gt;"",$C1637&lt;&gt;"",$B1637&lt;=$C1637),INDEX(Szabalyok!$C:$C,$N1637),"")</f>
        <v/>
      </c>
      <c r="P1637">
        <f t="shared" si="233"/>
        <v>0</v>
      </c>
    </row>
    <row r="1638" spans="1:16" x14ac:dyDescent="0.35">
      <c r="A1638">
        <f t="shared" si="232"/>
        <v>0</v>
      </c>
      <c r="B1638" s="4" t="str">
        <f>IF($M1638&gt;300,"",IF(OR(INDEX(Bemenet!$E$2:$E$301,$M1638)="",INDEX(Bemenet!$F$2:$F$301,$M1638)=""),"",MAX(INDEX(Bemenet!$E$2:$E$301,$M1638),INDEX(Szabalyok!$A:$A,$N1638))))</f>
        <v/>
      </c>
      <c r="C1638" s="4" t="str">
        <f>IF($B1638="","",MIN(INDEX(Bemenet!$F$2:$F$301,$M1638),INDEX(Szabalyok!$B:$B,$N1638)))</f>
        <v/>
      </c>
      <c r="D1638" s="5" t="str">
        <f>IF(AND($B1638&lt;&gt;"",$C1638&lt;&gt;"",$B1638&lt;=$C1638),INDEX(Bemenet!$G$2:$G$301,$M1638),"")</f>
        <v/>
      </c>
      <c r="E1638" s="6" t="str">
        <f>IF(AND($B1638&lt;&gt;"",$C1638&lt;&gt;"",$B1638&lt;=$C1638),INDEX(Bemenet!$D$2:$D$301,$M1638),"")</f>
        <v/>
      </c>
      <c r="F1638" s="5" t="str">
        <f t="shared" si="225"/>
        <v/>
      </c>
      <c r="G1638" s="5" t="str">
        <f t="shared" si="226"/>
        <v/>
      </c>
      <c r="H1638" s="9" t="str">
        <f t="shared" si="227"/>
        <v/>
      </c>
      <c r="I1638" s="5" t="str">
        <f t="shared" si="228"/>
        <v/>
      </c>
      <c r="J1638" s="5" t="str">
        <f>IF(OR($L1638="",NOT(COUNTIFS($L$2:$L1638,$L1638)=1)),"",SUMIFS($G:$G,$L:$L,$L1638))</f>
        <v/>
      </c>
      <c r="K1638" s="5" t="str">
        <f>IF(OR($L1638="",NOT(COUNTIFS($L$2:$L1638,$L1638)=1)),"",SUMIFS($I:$I,$L:$L,$L1638))</f>
        <v/>
      </c>
      <c r="L1638" s="6" t="str">
        <f t="shared" si="229"/>
        <v/>
      </c>
      <c r="M1638" s="6">
        <f t="shared" si="230"/>
        <v>66</v>
      </c>
      <c r="N1638" s="6">
        <f t="shared" si="231"/>
        <v>13</v>
      </c>
      <c r="O1638" s="9" t="str">
        <f>IF(AND($B1638&lt;&gt;"",$C1638&lt;&gt;"",$B1638&lt;=$C1638),INDEX(Szabalyok!$C:$C,$N1638),"")</f>
        <v/>
      </c>
      <c r="P1638">
        <f t="shared" si="233"/>
        <v>0</v>
      </c>
    </row>
    <row r="1639" spans="1:16" x14ac:dyDescent="0.35">
      <c r="A1639">
        <f t="shared" si="232"/>
        <v>0</v>
      </c>
      <c r="B1639" s="4" t="str">
        <f>IF($M1639&gt;300,"",IF(OR(INDEX(Bemenet!$E$2:$E$301,$M1639)="",INDEX(Bemenet!$F$2:$F$301,$M1639)=""),"",MAX(INDEX(Bemenet!$E$2:$E$301,$M1639),INDEX(Szabalyok!$A:$A,$N1639))))</f>
        <v/>
      </c>
      <c r="C1639" s="4" t="str">
        <f>IF($B1639="","",MIN(INDEX(Bemenet!$F$2:$F$301,$M1639),INDEX(Szabalyok!$B:$B,$N1639)))</f>
        <v/>
      </c>
      <c r="D1639" s="5" t="str">
        <f>IF(AND($B1639&lt;&gt;"",$C1639&lt;&gt;"",$B1639&lt;=$C1639),INDEX(Bemenet!$G$2:$G$301,$M1639),"")</f>
        <v/>
      </c>
      <c r="E1639" s="6" t="str">
        <f>IF(AND($B1639&lt;&gt;"",$C1639&lt;&gt;"",$B1639&lt;=$C1639),INDEX(Bemenet!$D$2:$D$301,$M1639),"")</f>
        <v/>
      </c>
      <c r="F1639" s="5" t="str">
        <f t="shared" si="225"/>
        <v/>
      </c>
      <c r="G1639" s="5" t="str">
        <f t="shared" si="226"/>
        <v/>
      </c>
      <c r="H1639" s="9" t="str">
        <f t="shared" si="227"/>
        <v/>
      </c>
      <c r="I1639" s="5" t="str">
        <f t="shared" si="228"/>
        <v/>
      </c>
      <c r="J1639" s="5" t="str">
        <f>IF(OR($L1639="",NOT(COUNTIFS($L$2:$L1639,$L1639)=1)),"",SUMIFS($G:$G,$L:$L,$L1639))</f>
        <v/>
      </c>
      <c r="K1639" s="5" t="str">
        <f>IF(OR($L1639="",NOT(COUNTIFS($L$2:$L1639,$L1639)=1)),"",SUMIFS($I:$I,$L:$L,$L1639))</f>
        <v/>
      </c>
      <c r="L1639" s="6" t="str">
        <f t="shared" si="229"/>
        <v/>
      </c>
      <c r="M1639" s="6">
        <f t="shared" si="230"/>
        <v>66</v>
      </c>
      <c r="N1639" s="6">
        <f t="shared" si="231"/>
        <v>14</v>
      </c>
      <c r="O1639" s="9" t="str">
        <f>IF(AND($B1639&lt;&gt;"",$C1639&lt;&gt;"",$B1639&lt;=$C1639),INDEX(Szabalyok!$C:$C,$N1639),"")</f>
        <v/>
      </c>
      <c r="P1639">
        <f t="shared" si="233"/>
        <v>0</v>
      </c>
    </row>
    <row r="1640" spans="1:16" x14ac:dyDescent="0.35">
      <c r="A1640">
        <f t="shared" si="232"/>
        <v>0</v>
      </c>
      <c r="B1640" s="4" t="str">
        <f>IF($M1640&gt;300,"",IF(OR(INDEX(Bemenet!$E$2:$E$301,$M1640)="",INDEX(Bemenet!$F$2:$F$301,$M1640)=""),"",MAX(INDEX(Bemenet!$E$2:$E$301,$M1640),INDEX(Szabalyok!$A:$A,$N1640))))</f>
        <v/>
      </c>
      <c r="C1640" s="4" t="str">
        <f>IF($B1640="","",MIN(INDEX(Bemenet!$F$2:$F$301,$M1640),INDEX(Szabalyok!$B:$B,$N1640)))</f>
        <v/>
      </c>
      <c r="D1640" s="5" t="str">
        <f>IF(AND($B1640&lt;&gt;"",$C1640&lt;&gt;"",$B1640&lt;=$C1640),INDEX(Bemenet!$G$2:$G$301,$M1640),"")</f>
        <v/>
      </c>
      <c r="E1640" s="6" t="str">
        <f>IF(AND($B1640&lt;&gt;"",$C1640&lt;&gt;"",$B1640&lt;=$C1640),INDEX(Bemenet!$D$2:$D$301,$M1640),"")</f>
        <v/>
      </c>
      <c r="F1640" s="5" t="str">
        <f t="shared" si="225"/>
        <v/>
      </c>
      <c r="G1640" s="5" t="str">
        <f t="shared" si="226"/>
        <v/>
      </c>
      <c r="H1640" s="9" t="str">
        <f t="shared" si="227"/>
        <v/>
      </c>
      <c r="I1640" s="5" t="str">
        <f t="shared" si="228"/>
        <v/>
      </c>
      <c r="J1640" s="5" t="str">
        <f>IF(OR($L1640="",NOT(COUNTIFS($L$2:$L1640,$L1640)=1)),"",SUMIFS($G:$G,$L:$L,$L1640))</f>
        <v/>
      </c>
      <c r="K1640" s="5" t="str">
        <f>IF(OR($L1640="",NOT(COUNTIFS($L$2:$L1640,$L1640)=1)),"",SUMIFS($I:$I,$L:$L,$L1640))</f>
        <v/>
      </c>
      <c r="L1640" s="6" t="str">
        <f t="shared" si="229"/>
        <v/>
      </c>
      <c r="M1640" s="6">
        <f t="shared" si="230"/>
        <v>66</v>
      </c>
      <c r="N1640" s="6">
        <f t="shared" si="231"/>
        <v>15</v>
      </c>
      <c r="O1640" s="9" t="str">
        <f>IF(AND($B1640&lt;&gt;"",$C1640&lt;&gt;"",$B1640&lt;=$C1640),INDEX(Szabalyok!$C:$C,$N1640),"")</f>
        <v/>
      </c>
      <c r="P1640">
        <f t="shared" si="233"/>
        <v>0</v>
      </c>
    </row>
    <row r="1641" spans="1:16" x14ac:dyDescent="0.35">
      <c r="A1641">
        <f t="shared" si="232"/>
        <v>0</v>
      </c>
      <c r="B1641" s="4" t="str">
        <f>IF($M1641&gt;300,"",IF(OR(INDEX(Bemenet!$E$2:$E$301,$M1641)="",INDEX(Bemenet!$F$2:$F$301,$M1641)=""),"",MAX(INDEX(Bemenet!$E$2:$E$301,$M1641),INDEX(Szabalyok!$A:$A,$N1641))))</f>
        <v/>
      </c>
      <c r="C1641" s="4" t="str">
        <f>IF($B1641="","",MIN(INDEX(Bemenet!$F$2:$F$301,$M1641),INDEX(Szabalyok!$B:$B,$N1641)))</f>
        <v/>
      </c>
      <c r="D1641" s="5" t="str">
        <f>IF(AND($B1641&lt;&gt;"",$C1641&lt;&gt;"",$B1641&lt;=$C1641),INDEX(Bemenet!$G$2:$G$301,$M1641),"")</f>
        <v/>
      </c>
      <c r="E1641" s="6" t="str">
        <f>IF(AND($B1641&lt;&gt;"",$C1641&lt;&gt;"",$B1641&lt;=$C1641),INDEX(Bemenet!$D$2:$D$301,$M1641),"")</f>
        <v/>
      </c>
      <c r="F1641" s="5" t="str">
        <f t="shared" si="225"/>
        <v/>
      </c>
      <c r="G1641" s="5" t="str">
        <f t="shared" si="226"/>
        <v/>
      </c>
      <c r="H1641" s="9" t="str">
        <f t="shared" si="227"/>
        <v/>
      </c>
      <c r="I1641" s="5" t="str">
        <f t="shared" si="228"/>
        <v/>
      </c>
      <c r="J1641" s="5" t="str">
        <f>IF(OR($L1641="",NOT(COUNTIFS($L$2:$L1641,$L1641)=1)),"",SUMIFS($G:$G,$L:$L,$L1641))</f>
        <v/>
      </c>
      <c r="K1641" s="5" t="str">
        <f>IF(OR($L1641="",NOT(COUNTIFS($L$2:$L1641,$L1641)=1)),"",SUMIFS($I:$I,$L:$L,$L1641))</f>
        <v/>
      </c>
      <c r="L1641" s="6" t="str">
        <f t="shared" si="229"/>
        <v/>
      </c>
      <c r="M1641" s="6">
        <f t="shared" si="230"/>
        <v>66</v>
      </c>
      <c r="N1641" s="6">
        <f t="shared" si="231"/>
        <v>16</v>
      </c>
      <c r="O1641" s="9" t="str">
        <f>IF(AND($B1641&lt;&gt;"",$C1641&lt;&gt;"",$B1641&lt;=$C1641),INDEX(Szabalyok!$C:$C,$N1641),"")</f>
        <v/>
      </c>
      <c r="P1641">
        <f t="shared" si="233"/>
        <v>0</v>
      </c>
    </row>
    <row r="1642" spans="1:16" x14ac:dyDescent="0.35">
      <c r="A1642">
        <f t="shared" si="232"/>
        <v>0</v>
      </c>
      <c r="B1642" s="4" t="str">
        <f>IF($M1642&gt;300,"",IF(OR(INDEX(Bemenet!$E$2:$E$301,$M1642)="",INDEX(Bemenet!$F$2:$F$301,$M1642)=""),"",MAX(INDEX(Bemenet!$E$2:$E$301,$M1642),INDEX(Szabalyok!$A:$A,$N1642))))</f>
        <v/>
      </c>
      <c r="C1642" s="4" t="str">
        <f>IF($B1642="","",MIN(INDEX(Bemenet!$F$2:$F$301,$M1642),INDEX(Szabalyok!$B:$B,$N1642)))</f>
        <v/>
      </c>
      <c r="D1642" s="5" t="str">
        <f>IF(AND($B1642&lt;&gt;"",$C1642&lt;&gt;"",$B1642&lt;=$C1642),INDEX(Bemenet!$G$2:$G$301,$M1642),"")</f>
        <v/>
      </c>
      <c r="E1642" s="6" t="str">
        <f>IF(AND($B1642&lt;&gt;"",$C1642&lt;&gt;"",$B1642&lt;=$C1642),INDEX(Bemenet!$D$2:$D$301,$M1642),"")</f>
        <v/>
      </c>
      <c r="F1642" s="5" t="str">
        <f t="shared" si="225"/>
        <v/>
      </c>
      <c r="G1642" s="5" t="str">
        <f t="shared" si="226"/>
        <v/>
      </c>
      <c r="H1642" s="9" t="str">
        <f t="shared" si="227"/>
        <v/>
      </c>
      <c r="I1642" s="5" t="str">
        <f t="shared" si="228"/>
        <v/>
      </c>
      <c r="J1642" s="5" t="str">
        <f>IF(OR($L1642="",NOT(COUNTIFS($L$2:$L1642,$L1642)=1)),"",SUMIFS($G:$G,$L:$L,$L1642))</f>
        <v/>
      </c>
      <c r="K1642" s="5" t="str">
        <f>IF(OR($L1642="",NOT(COUNTIFS($L$2:$L1642,$L1642)=1)),"",SUMIFS($I:$I,$L:$L,$L1642))</f>
        <v/>
      </c>
      <c r="L1642" s="6" t="str">
        <f t="shared" si="229"/>
        <v/>
      </c>
      <c r="M1642" s="6">
        <f t="shared" si="230"/>
        <v>66</v>
      </c>
      <c r="N1642" s="6">
        <f t="shared" si="231"/>
        <v>17</v>
      </c>
      <c r="O1642" s="9" t="str">
        <f>IF(AND($B1642&lt;&gt;"",$C1642&lt;&gt;"",$B1642&lt;=$C1642),INDEX(Szabalyok!$C:$C,$N1642),"")</f>
        <v/>
      </c>
      <c r="P1642">
        <f t="shared" si="233"/>
        <v>0</v>
      </c>
    </row>
    <row r="1643" spans="1:16" x14ac:dyDescent="0.35">
      <c r="A1643">
        <f t="shared" si="232"/>
        <v>0</v>
      </c>
      <c r="B1643" s="4" t="str">
        <f>IF($M1643&gt;300,"",IF(OR(INDEX(Bemenet!$E$2:$E$301,$M1643)="",INDEX(Bemenet!$F$2:$F$301,$M1643)=""),"",MAX(INDEX(Bemenet!$E$2:$E$301,$M1643),INDEX(Szabalyok!$A:$A,$N1643))))</f>
        <v/>
      </c>
      <c r="C1643" s="4" t="str">
        <f>IF($B1643="","",MIN(INDEX(Bemenet!$F$2:$F$301,$M1643),INDEX(Szabalyok!$B:$B,$N1643)))</f>
        <v/>
      </c>
      <c r="D1643" s="5" t="str">
        <f>IF(AND($B1643&lt;&gt;"",$C1643&lt;&gt;"",$B1643&lt;=$C1643),INDEX(Bemenet!$G$2:$G$301,$M1643),"")</f>
        <v/>
      </c>
      <c r="E1643" s="6" t="str">
        <f>IF(AND($B1643&lt;&gt;"",$C1643&lt;&gt;"",$B1643&lt;=$C1643),INDEX(Bemenet!$D$2:$D$301,$M1643),"")</f>
        <v/>
      </c>
      <c r="F1643" s="5" t="str">
        <f t="shared" si="225"/>
        <v/>
      </c>
      <c r="G1643" s="5" t="str">
        <f t="shared" si="226"/>
        <v/>
      </c>
      <c r="H1643" s="9" t="str">
        <f t="shared" si="227"/>
        <v/>
      </c>
      <c r="I1643" s="5" t="str">
        <f t="shared" si="228"/>
        <v/>
      </c>
      <c r="J1643" s="5" t="str">
        <f>IF(OR($L1643="",NOT(COUNTIFS($L$2:$L1643,$L1643)=1)),"",SUMIFS($G:$G,$L:$L,$L1643))</f>
        <v/>
      </c>
      <c r="K1643" s="5" t="str">
        <f>IF(OR($L1643="",NOT(COUNTIFS($L$2:$L1643,$L1643)=1)),"",SUMIFS($I:$I,$L:$L,$L1643))</f>
        <v/>
      </c>
      <c r="L1643" s="6" t="str">
        <f t="shared" si="229"/>
        <v/>
      </c>
      <c r="M1643" s="6">
        <f t="shared" si="230"/>
        <v>66</v>
      </c>
      <c r="N1643" s="6">
        <f t="shared" si="231"/>
        <v>18</v>
      </c>
      <c r="O1643" s="9" t="str">
        <f>IF(AND($B1643&lt;&gt;"",$C1643&lt;&gt;"",$B1643&lt;=$C1643),INDEX(Szabalyok!$C:$C,$N1643),"")</f>
        <v/>
      </c>
      <c r="P1643">
        <f t="shared" si="233"/>
        <v>0</v>
      </c>
    </row>
    <row r="1644" spans="1:16" x14ac:dyDescent="0.35">
      <c r="A1644">
        <f t="shared" si="232"/>
        <v>0</v>
      </c>
      <c r="B1644" s="4" t="str">
        <f>IF($M1644&gt;300,"",IF(OR(INDEX(Bemenet!$E$2:$E$301,$M1644)="",INDEX(Bemenet!$F$2:$F$301,$M1644)=""),"",MAX(INDEX(Bemenet!$E$2:$E$301,$M1644),INDEX(Szabalyok!$A:$A,$N1644))))</f>
        <v/>
      </c>
      <c r="C1644" s="4" t="str">
        <f>IF($B1644="","",MIN(INDEX(Bemenet!$F$2:$F$301,$M1644),INDEX(Szabalyok!$B:$B,$N1644)))</f>
        <v/>
      </c>
      <c r="D1644" s="5" t="str">
        <f>IF(AND($B1644&lt;&gt;"",$C1644&lt;&gt;"",$B1644&lt;=$C1644),INDEX(Bemenet!$G$2:$G$301,$M1644),"")</f>
        <v/>
      </c>
      <c r="E1644" s="6" t="str">
        <f>IF(AND($B1644&lt;&gt;"",$C1644&lt;&gt;"",$B1644&lt;=$C1644),INDEX(Bemenet!$D$2:$D$301,$M1644),"")</f>
        <v/>
      </c>
      <c r="F1644" s="5" t="str">
        <f t="shared" si="225"/>
        <v/>
      </c>
      <c r="G1644" s="5" t="str">
        <f t="shared" si="226"/>
        <v/>
      </c>
      <c r="H1644" s="9" t="str">
        <f t="shared" si="227"/>
        <v/>
      </c>
      <c r="I1644" s="5" t="str">
        <f t="shared" si="228"/>
        <v/>
      </c>
      <c r="J1644" s="5" t="str">
        <f>IF(OR($L1644="",NOT(COUNTIFS($L$2:$L1644,$L1644)=1)),"",SUMIFS($G:$G,$L:$L,$L1644))</f>
        <v/>
      </c>
      <c r="K1644" s="5" t="str">
        <f>IF(OR($L1644="",NOT(COUNTIFS($L$2:$L1644,$L1644)=1)),"",SUMIFS($I:$I,$L:$L,$L1644))</f>
        <v/>
      </c>
      <c r="L1644" s="6" t="str">
        <f t="shared" si="229"/>
        <v/>
      </c>
      <c r="M1644" s="6">
        <f t="shared" si="230"/>
        <v>66</v>
      </c>
      <c r="N1644" s="6">
        <f t="shared" si="231"/>
        <v>19</v>
      </c>
      <c r="O1644" s="9" t="str">
        <f>IF(AND($B1644&lt;&gt;"",$C1644&lt;&gt;"",$B1644&lt;=$C1644),INDEX(Szabalyok!$C:$C,$N1644),"")</f>
        <v/>
      </c>
      <c r="P1644">
        <f t="shared" si="233"/>
        <v>0</v>
      </c>
    </row>
    <row r="1645" spans="1:16" x14ac:dyDescent="0.35">
      <c r="A1645">
        <f t="shared" si="232"/>
        <v>0</v>
      </c>
      <c r="B1645" s="4" t="str">
        <f>IF($M1645&gt;300,"",IF(OR(INDEX(Bemenet!$E$2:$E$301,$M1645)="",INDEX(Bemenet!$F$2:$F$301,$M1645)=""),"",MAX(INDEX(Bemenet!$E$2:$E$301,$M1645),INDEX(Szabalyok!$A:$A,$N1645))))</f>
        <v/>
      </c>
      <c r="C1645" s="4" t="str">
        <f>IF($B1645="","",MIN(INDEX(Bemenet!$F$2:$F$301,$M1645),INDEX(Szabalyok!$B:$B,$N1645)))</f>
        <v/>
      </c>
      <c r="D1645" s="5" t="str">
        <f>IF(AND($B1645&lt;&gt;"",$C1645&lt;&gt;"",$B1645&lt;=$C1645),INDEX(Bemenet!$G$2:$G$301,$M1645),"")</f>
        <v/>
      </c>
      <c r="E1645" s="6" t="str">
        <f>IF(AND($B1645&lt;&gt;"",$C1645&lt;&gt;"",$B1645&lt;=$C1645),INDEX(Bemenet!$D$2:$D$301,$M1645),"")</f>
        <v/>
      </c>
      <c r="F1645" s="5" t="str">
        <f t="shared" si="225"/>
        <v/>
      </c>
      <c r="G1645" s="5" t="str">
        <f t="shared" si="226"/>
        <v/>
      </c>
      <c r="H1645" s="9" t="str">
        <f t="shared" si="227"/>
        <v/>
      </c>
      <c r="I1645" s="5" t="str">
        <f t="shared" si="228"/>
        <v/>
      </c>
      <c r="J1645" s="5" t="str">
        <f>IF(OR($L1645="",NOT(COUNTIFS($L$2:$L1645,$L1645)=1)),"",SUMIFS($G:$G,$L:$L,$L1645))</f>
        <v/>
      </c>
      <c r="K1645" s="5" t="str">
        <f>IF(OR($L1645="",NOT(COUNTIFS($L$2:$L1645,$L1645)=1)),"",SUMIFS($I:$I,$L:$L,$L1645))</f>
        <v/>
      </c>
      <c r="L1645" s="6" t="str">
        <f t="shared" si="229"/>
        <v/>
      </c>
      <c r="M1645" s="6">
        <f t="shared" si="230"/>
        <v>66</v>
      </c>
      <c r="N1645" s="6">
        <f t="shared" si="231"/>
        <v>20</v>
      </c>
      <c r="O1645" s="9" t="str">
        <f>IF(AND($B1645&lt;&gt;"",$C1645&lt;&gt;"",$B1645&lt;=$C1645),INDEX(Szabalyok!$C:$C,$N1645),"")</f>
        <v/>
      </c>
      <c r="P1645">
        <f t="shared" si="233"/>
        <v>0</v>
      </c>
    </row>
    <row r="1646" spans="1:16" x14ac:dyDescent="0.35">
      <c r="A1646">
        <f t="shared" si="232"/>
        <v>0</v>
      </c>
      <c r="B1646" s="4" t="str">
        <f>IF($M1646&gt;300,"",IF(OR(INDEX(Bemenet!$E$2:$E$301,$M1646)="",INDEX(Bemenet!$F$2:$F$301,$M1646)=""),"",MAX(INDEX(Bemenet!$E$2:$E$301,$M1646),INDEX(Szabalyok!$A:$A,$N1646))))</f>
        <v/>
      </c>
      <c r="C1646" s="4" t="str">
        <f>IF($B1646="","",MIN(INDEX(Bemenet!$F$2:$F$301,$M1646),INDEX(Szabalyok!$B:$B,$N1646)))</f>
        <v/>
      </c>
      <c r="D1646" s="5" t="str">
        <f>IF(AND($B1646&lt;&gt;"",$C1646&lt;&gt;"",$B1646&lt;=$C1646),INDEX(Bemenet!$G$2:$G$301,$M1646),"")</f>
        <v/>
      </c>
      <c r="E1646" s="6" t="str">
        <f>IF(AND($B1646&lt;&gt;"",$C1646&lt;&gt;"",$B1646&lt;=$C1646),INDEX(Bemenet!$D$2:$D$301,$M1646),"")</f>
        <v/>
      </c>
      <c r="F1646" s="5" t="str">
        <f t="shared" si="225"/>
        <v/>
      </c>
      <c r="G1646" s="5" t="str">
        <f t="shared" si="226"/>
        <v/>
      </c>
      <c r="H1646" s="9" t="str">
        <f t="shared" si="227"/>
        <v/>
      </c>
      <c r="I1646" s="5" t="str">
        <f t="shared" si="228"/>
        <v/>
      </c>
      <c r="J1646" s="5" t="str">
        <f>IF(OR($L1646="",NOT(COUNTIFS($L$2:$L1646,$L1646)=1)),"",SUMIFS($G:$G,$L:$L,$L1646))</f>
        <v/>
      </c>
      <c r="K1646" s="5" t="str">
        <f>IF(OR($L1646="",NOT(COUNTIFS($L$2:$L1646,$L1646)=1)),"",SUMIFS($I:$I,$L:$L,$L1646))</f>
        <v/>
      </c>
      <c r="L1646" s="6" t="str">
        <f t="shared" si="229"/>
        <v/>
      </c>
      <c r="M1646" s="6">
        <f t="shared" si="230"/>
        <v>66</v>
      </c>
      <c r="N1646" s="6">
        <f t="shared" si="231"/>
        <v>21</v>
      </c>
      <c r="O1646" s="9" t="str">
        <f>IF(AND($B1646&lt;&gt;"",$C1646&lt;&gt;"",$B1646&lt;=$C1646),INDEX(Szabalyok!$C:$C,$N1646),"")</f>
        <v/>
      </c>
      <c r="P1646">
        <f t="shared" si="233"/>
        <v>0</v>
      </c>
    </row>
    <row r="1647" spans="1:16" x14ac:dyDescent="0.35">
      <c r="A1647">
        <f t="shared" si="232"/>
        <v>0</v>
      </c>
      <c r="B1647" s="4" t="str">
        <f>IF($M1647&gt;300,"",IF(OR(INDEX(Bemenet!$E$2:$E$301,$M1647)="",INDEX(Bemenet!$F$2:$F$301,$M1647)=""),"",MAX(INDEX(Bemenet!$E$2:$E$301,$M1647),INDEX(Szabalyok!$A:$A,$N1647))))</f>
        <v/>
      </c>
      <c r="C1647" s="4" t="str">
        <f>IF($B1647="","",MIN(INDEX(Bemenet!$F$2:$F$301,$M1647),INDEX(Szabalyok!$B:$B,$N1647)))</f>
        <v/>
      </c>
      <c r="D1647" s="5" t="str">
        <f>IF(AND($B1647&lt;&gt;"",$C1647&lt;&gt;"",$B1647&lt;=$C1647),INDEX(Bemenet!$G$2:$G$301,$M1647),"")</f>
        <v/>
      </c>
      <c r="E1647" s="6" t="str">
        <f>IF(AND($B1647&lt;&gt;"",$C1647&lt;&gt;"",$B1647&lt;=$C1647),INDEX(Bemenet!$D$2:$D$301,$M1647),"")</f>
        <v/>
      </c>
      <c r="F1647" s="5" t="str">
        <f t="shared" si="225"/>
        <v/>
      </c>
      <c r="G1647" s="5" t="str">
        <f t="shared" si="226"/>
        <v/>
      </c>
      <c r="H1647" s="9" t="str">
        <f t="shared" si="227"/>
        <v/>
      </c>
      <c r="I1647" s="5" t="str">
        <f t="shared" si="228"/>
        <v/>
      </c>
      <c r="J1647" s="5" t="str">
        <f>IF(OR($L1647="",NOT(COUNTIFS($L$2:$L1647,$L1647)=1)),"",SUMIFS($G:$G,$L:$L,$L1647))</f>
        <v/>
      </c>
      <c r="K1647" s="5" t="str">
        <f>IF(OR($L1647="",NOT(COUNTIFS($L$2:$L1647,$L1647)=1)),"",SUMIFS($I:$I,$L:$L,$L1647))</f>
        <v/>
      </c>
      <c r="L1647" s="6" t="str">
        <f t="shared" si="229"/>
        <v/>
      </c>
      <c r="M1647" s="6">
        <f t="shared" si="230"/>
        <v>66</v>
      </c>
      <c r="N1647" s="6">
        <f t="shared" si="231"/>
        <v>22</v>
      </c>
      <c r="O1647" s="9" t="str">
        <f>IF(AND($B1647&lt;&gt;"",$C1647&lt;&gt;"",$B1647&lt;=$C1647),INDEX(Szabalyok!$C:$C,$N1647),"")</f>
        <v/>
      </c>
      <c r="P1647">
        <f t="shared" si="233"/>
        <v>0</v>
      </c>
    </row>
    <row r="1648" spans="1:16" x14ac:dyDescent="0.35">
      <c r="A1648">
        <f t="shared" si="232"/>
        <v>0</v>
      </c>
      <c r="B1648" s="4" t="str">
        <f>IF($M1648&gt;300,"",IF(OR(INDEX(Bemenet!$E$2:$E$301,$M1648)="",INDEX(Bemenet!$F$2:$F$301,$M1648)=""),"",MAX(INDEX(Bemenet!$E$2:$E$301,$M1648),INDEX(Szabalyok!$A:$A,$N1648))))</f>
        <v/>
      </c>
      <c r="C1648" s="4" t="str">
        <f>IF($B1648="","",MIN(INDEX(Bemenet!$F$2:$F$301,$M1648),INDEX(Szabalyok!$B:$B,$N1648)))</f>
        <v/>
      </c>
      <c r="D1648" s="5" t="str">
        <f>IF(AND($B1648&lt;&gt;"",$C1648&lt;&gt;"",$B1648&lt;=$C1648),INDEX(Bemenet!$G$2:$G$301,$M1648),"")</f>
        <v/>
      </c>
      <c r="E1648" s="6" t="str">
        <f>IF(AND($B1648&lt;&gt;"",$C1648&lt;&gt;"",$B1648&lt;=$C1648),INDEX(Bemenet!$D$2:$D$301,$M1648),"")</f>
        <v/>
      </c>
      <c r="F1648" s="5" t="str">
        <f t="shared" si="225"/>
        <v/>
      </c>
      <c r="G1648" s="5" t="str">
        <f t="shared" si="226"/>
        <v/>
      </c>
      <c r="H1648" s="9" t="str">
        <f t="shared" si="227"/>
        <v/>
      </c>
      <c r="I1648" s="5" t="str">
        <f t="shared" si="228"/>
        <v/>
      </c>
      <c r="J1648" s="5" t="str">
        <f>IF(OR($L1648="",NOT(COUNTIFS($L$2:$L1648,$L1648)=1)),"",SUMIFS($G:$G,$L:$L,$L1648))</f>
        <v/>
      </c>
      <c r="K1648" s="5" t="str">
        <f>IF(OR($L1648="",NOT(COUNTIFS($L$2:$L1648,$L1648)=1)),"",SUMIFS($I:$I,$L:$L,$L1648))</f>
        <v/>
      </c>
      <c r="L1648" s="6" t="str">
        <f t="shared" si="229"/>
        <v/>
      </c>
      <c r="M1648" s="6">
        <f t="shared" si="230"/>
        <v>66</v>
      </c>
      <c r="N1648" s="6">
        <f t="shared" si="231"/>
        <v>23</v>
      </c>
      <c r="O1648" s="9" t="str">
        <f>IF(AND($B1648&lt;&gt;"",$C1648&lt;&gt;"",$B1648&lt;=$C1648),INDEX(Szabalyok!$C:$C,$N1648),"")</f>
        <v/>
      </c>
      <c r="P1648">
        <f t="shared" si="233"/>
        <v>0</v>
      </c>
    </row>
    <row r="1649" spans="1:16" x14ac:dyDescent="0.35">
      <c r="A1649">
        <f t="shared" si="232"/>
        <v>0</v>
      </c>
      <c r="B1649" s="4" t="str">
        <f>IF($M1649&gt;300,"",IF(OR(INDEX(Bemenet!$E$2:$E$301,$M1649)="",INDEX(Bemenet!$F$2:$F$301,$M1649)=""),"",MAX(INDEX(Bemenet!$E$2:$E$301,$M1649),INDEX(Szabalyok!$A:$A,$N1649))))</f>
        <v/>
      </c>
      <c r="C1649" s="4" t="str">
        <f>IF($B1649="","",MIN(INDEX(Bemenet!$F$2:$F$301,$M1649),INDEX(Szabalyok!$B:$B,$N1649)))</f>
        <v/>
      </c>
      <c r="D1649" s="5" t="str">
        <f>IF(AND($B1649&lt;&gt;"",$C1649&lt;&gt;"",$B1649&lt;=$C1649),INDEX(Bemenet!$G$2:$G$301,$M1649),"")</f>
        <v/>
      </c>
      <c r="E1649" s="6" t="str">
        <f>IF(AND($B1649&lt;&gt;"",$C1649&lt;&gt;"",$B1649&lt;=$C1649),INDEX(Bemenet!$D$2:$D$301,$M1649),"")</f>
        <v/>
      </c>
      <c r="F1649" s="5" t="str">
        <f t="shared" si="225"/>
        <v/>
      </c>
      <c r="G1649" s="5" t="str">
        <f t="shared" si="226"/>
        <v/>
      </c>
      <c r="H1649" s="9" t="str">
        <f t="shared" si="227"/>
        <v/>
      </c>
      <c r="I1649" s="5" t="str">
        <f t="shared" si="228"/>
        <v/>
      </c>
      <c r="J1649" s="5" t="str">
        <f>IF(OR($L1649="",NOT(COUNTIFS($L$2:$L1649,$L1649)=1)),"",SUMIFS($G:$G,$L:$L,$L1649))</f>
        <v/>
      </c>
      <c r="K1649" s="5" t="str">
        <f>IF(OR($L1649="",NOT(COUNTIFS($L$2:$L1649,$L1649)=1)),"",SUMIFS($I:$I,$L:$L,$L1649))</f>
        <v/>
      </c>
      <c r="L1649" s="6" t="str">
        <f t="shared" si="229"/>
        <v/>
      </c>
      <c r="M1649" s="6">
        <f t="shared" si="230"/>
        <v>66</v>
      </c>
      <c r="N1649" s="6">
        <f t="shared" si="231"/>
        <v>24</v>
      </c>
      <c r="O1649" s="9" t="str">
        <f>IF(AND($B1649&lt;&gt;"",$C1649&lt;&gt;"",$B1649&lt;=$C1649),INDEX(Szabalyok!$C:$C,$N1649),"")</f>
        <v/>
      </c>
      <c r="P1649">
        <f t="shared" si="233"/>
        <v>0</v>
      </c>
    </row>
    <row r="1650" spans="1:16" x14ac:dyDescent="0.35">
      <c r="A1650">
        <f t="shared" si="232"/>
        <v>0</v>
      </c>
      <c r="B1650" s="4" t="str">
        <f>IF($M1650&gt;300,"",IF(OR(INDEX(Bemenet!$E$2:$E$301,$M1650)="",INDEX(Bemenet!$F$2:$F$301,$M1650)=""),"",MAX(INDEX(Bemenet!$E$2:$E$301,$M1650),INDEX(Szabalyok!$A:$A,$N1650))))</f>
        <v/>
      </c>
      <c r="C1650" s="4" t="str">
        <f>IF($B1650="","",MIN(INDEX(Bemenet!$F$2:$F$301,$M1650),INDEX(Szabalyok!$B:$B,$N1650)))</f>
        <v/>
      </c>
      <c r="D1650" s="5" t="str">
        <f>IF(AND($B1650&lt;&gt;"",$C1650&lt;&gt;"",$B1650&lt;=$C1650),INDEX(Bemenet!$G$2:$G$301,$M1650),"")</f>
        <v/>
      </c>
      <c r="E1650" s="6" t="str">
        <f>IF(AND($B1650&lt;&gt;"",$C1650&lt;&gt;"",$B1650&lt;=$C1650),INDEX(Bemenet!$D$2:$D$301,$M1650),"")</f>
        <v/>
      </c>
      <c r="F1650" s="5" t="str">
        <f t="shared" si="225"/>
        <v/>
      </c>
      <c r="G1650" s="5" t="str">
        <f t="shared" si="226"/>
        <v/>
      </c>
      <c r="H1650" s="9" t="str">
        <f t="shared" si="227"/>
        <v/>
      </c>
      <c r="I1650" s="5" t="str">
        <f t="shared" si="228"/>
        <v/>
      </c>
      <c r="J1650" s="5" t="str">
        <f>IF(OR($L1650="",NOT(COUNTIFS($L$2:$L1650,$L1650)=1)),"",SUMIFS($G:$G,$L:$L,$L1650))</f>
        <v/>
      </c>
      <c r="K1650" s="5" t="str">
        <f>IF(OR($L1650="",NOT(COUNTIFS($L$2:$L1650,$L1650)=1)),"",SUMIFS($I:$I,$L:$L,$L1650))</f>
        <v/>
      </c>
      <c r="L1650" s="6" t="str">
        <f t="shared" si="229"/>
        <v/>
      </c>
      <c r="M1650" s="6">
        <f t="shared" si="230"/>
        <v>66</v>
      </c>
      <c r="N1650" s="6">
        <f t="shared" si="231"/>
        <v>25</v>
      </c>
      <c r="O1650" s="9" t="str">
        <f>IF(AND($B1650&lt;&gt;"",$C1650&lt;&gt;"",$B1650&lt;=$C1650),INDEX(Szabalyok!$C:$C,$N1650),"")</f>
        <v/>
      </c>
      <c r="P1650">
        <f t="shared" si="233"/>
        <v>0</v>
      </c>
    </row>
    <row r="1651" spans="1:16" x14ac:dyDescent="0.35">
      <c r="A1651">
        <f t="shared" si="232"/>
        <v>0</v>
      </c>
      <c r="B1651" s="4" t="str">
        <f>IF($M1651&gt;300,"",IF(OR(INDEX(Bemenet!$E$2:$E$301,$M1651)="",INDEX(Bemenet!$F$2:$F$301,$M1651)=""),"",MAX(INDEX(Bemenet!$E$2:$E$301,$M1651),INDEX(Szabalyok!$A:$A,$N1651))))</f>
        <v/>
      </c>
      <c r="C1651" s="4" t="str">
        <f>IF($B1651="","",MIN(INDEX(Bemenet!$F$2:$F$301,$M1651),INDEX(Szabalyok!$B:$B,$N1651)))</f>
        <v/>
      </c>
      <c r="D1651" s="5" t="str">
        <f>IF(AND($B1651&lt;&gt;"",$C1651&lt;&gt;"",$B1651&lt;=$C1651),INDEX(Bemenet!$G$2:$G$301,$M1651),"")</f>
        <v/>
      </c>
      <c r="E1651" s="6" t="str">
        <f>IF(AND($B1651&lt;&gt;"",$C1651&lt;&gt;"",$B1651&lt;=$C1651),INDEX(Bemenet!$D$2:$D$301,$M1651),"")</f>
        <v/>
      </c>
      <c r="F1651" s="5" t="str">
        <f t="shared" si="225"/>
        <v/>
      </c>
      <c r="G1651" s="5" t="str">
        <f t="shared" si="226"/>
        <v/>
      </c>
      <c r="H1651" s="9" t="str">
        <f t="shared" si="227"/>
        <v/>
      </c>
      <c r="I1651" s="5" t="str">
        <f t="shared" si="228"/>
        <v/>
      </c>
      <c r="J1651" s="5" t="str">
        <f>IF(OR($L1651="",NOT(COUNTIFS($L$2:$L1651,$L1651)=1)),"",SUMIFS($G:$G,$L:$L,$L1651))</f>
        <v/>
      </c>
      <c r="K1651" s="5" t="str">
        <f>IF(OR($L1651="",NOT(COUNTIFS($L$2:$L1651,$L1651)=1)),"",SUMIFS($I:$I,$L:$L,$L1651))</f>
        <v/>
      </c>
      <c r="L1651" s="6" t="str">
        <f t="shared" si="229"/>
        <v/>
      </c>
      <c r="M1651" s="6">
        <f t="shared" si="230"/>
        <v>66</v>
      </c>
      <c r="N1651" s="6">
        <f t="shared" si="231"/>
        <v>26</v>
      </c>
      <c r="O1651" s="9" t="str">
        <f>IF(AND($B1651&lt;&gt;"",$C1651&lt;&gt;"",$B1651&lt;=$C1651),INDEX(Szabalyok!$C:$C,$N1651),"")</f>
        <v/>
      </c>
      <c r="P1651">
        <f t="shared" si="233"/>
        <v>0</v>
      </c>
    </row>
    <row r="1652" spans="1:16" x14ac:dyDescent="0.35">
      <c r="A1652">
        <f t="shared" si="232"/>
        <v>0</v>
      </c>
      <c r="B1652" s="4" t="str">
        <f>IF($M1652&gt;300,"",IF(OR(INDEX(Bemenet!$E$2:$E$301,$M1652)="",INDEX(Bemenet!$F$2:$F$301,$M1652)=""),"",MAX(INDEX(Bemenet!$E$2:$E$301,$M1652),INDEX(Szabalyok!$A:$A,$N1652))))</f>
        <v/>
      </c>
      <c r="C1652" s="4" t="str">
        <f>IF($B1652="","",MIN(INDEX(Bemenet!$F$2:$F$301,$M1652),INDEX(Szabalyok!$B:$B,$N1652)))</f>
        <v/>
      </c>
      <c r="D1652" s="5" t="str">
        <f>IF(AND($B1652&lt;&gt;"",$C1652&lt;&gt;"",$B1652&lt;=$C1652),INDEX(Bemenet!$G$2:$G$301,$M1652),"")</f>
        <v/>
      </c>
      <c r="E1652" s="6" t="str">
        <f>IF(AND($B1652&lt;&gt;"",$C1652&lt;&gt;"",$B1652&lt;=$C1652),INDEX(Bemenet!$D$2:$D$301,$M1652),"")</f>
        <v/>
      </c>
      <c r="F1652" s="5" t="str">
        <f t="shared" si="225"/>
        <v/>
      </c>
      <c r="G1652" s="5" t="str">
        <f t="shared" si="226"/>
        <v/>
      </c>
      <c r="H1652" s="9" t="str">
        <f t="shared" si="227"/>
        <v/>
      </c>
      <c r="I1652" s="5" t="str">
        <f t="shared" si="228"/>
        <v/>
      </c>
      <c r="J1652" s="5" t="str">
        <f>IF(OR($L1652="",NOT(COUNTIFS($L$2:$L1652,$L1652)=1)),"",SUMIFS($G:$G,$L:$L,$L1652))</f>
        <v/>
      </c>
      <c r="K1652" s="5" t="str">
        <f>IF(OR($L1652="",NOT(COUNTIFS($L$2:$L1652,$L1652)=1)),"",SUMIFS($I:$I,$L:$L,$L1652))</f>
        <v/>
      </c>
      <c r="L1652" s="6" t="str">
        <f t="shared" si="229"/>
        <v/>
      </c>
      <c r="M1652" s="6">
        <f t="shared" si="230"/>
        <v>67</v>
      </c>
      <c r="N1652" s="6">
        <f t="shared" si="231"/>
        <v>2</v>
      </c>
      <c r="O1652" s="9" t="str">
        <f>IF(AND($B1652&lt;&gt;"",$C1652&lt;&gt;"",$B1652&lt;=$C1652),INDEX(Szabalyok!$C:$C,$N1652),"")</f>
        <v/>
      </c>
      <c r="P1652">
        <f t="shared" si="233"/>
        <v>0</v>
      </c>
    </row>
    <row r="1653" spans="1:16" x14ac:dyDescent="0.35">
      <c r="A1653">
        <f t="shared" si="232"/>
        <v>0</v>
      </c>
      <c r="B1653" s="4" t="str">
        <f>IF($M1653&gt;300,"",IF(OR(INDEX(Bemenet!$E$2:$E$301,$M1653)="",INDEX(Bemenet!$F$2:$F$301,$M1653)=""),"",MAX(INDEX(Bemenet!$E$2:$E$301,$M1653),INDEX(Szabalyok!$A:$A,$N1653))))</f>
        <v/>
      </c>
      <c r="C1653" s="4" t="str">
        <f>IF($B1653="","",MIN(INDEX(Bemenet!$F$2:$F$301,$M1653),INDEX(Szabalyok!$B:$B,$N1653)))</f>
        <v/>
      </c>
      <c r="D1653" s="5" t="str">
        <f>IF(AND($B1653&lt;&gt;"",$C1653&lt;&gt;"",$B1653&lt;=$C1653),INDEX(Bemenet!$G$2:$G$301,$M1653),"")</f>
        <v/>
      </c>
      <c r="E1653" s="6" t="str">
        <f>IF(AND($B1653&lt;&gt;"",$C1653&lt;&gt;"",$B1653&lt;=$C1653),INDEX(Bemenet!$D$2:$D$301,$M1653),"")</f>
        <v/>
      </c>
      <c r="F1653" s="5" t="str">
        <f t="shared" si="225"/>
        <v/>
      </c>
      <c r="G1653" s="5" t="str">
        <f t="shared" si="226"/>
        <v/>
      </c>
      <c r="H1653" s="9" t="str">
        <f t="shared" si="227"/>
        <v/>
      </c>
      <c r="I1653" s="5" t="str">
        <f t="shared" si="228"/>
        <v/>
      </c>
      <c r="J1653" s="5" t="str">
        <f>IF(OR($L1653="",NOT(COUNTIFS($L$2:$L1653,$L1653)=1)),"",SUMIFS($G:$G,$L:$L,$L1653))</f>
        <v/>
      </c>
      <c r="K1653" s="5" t="str">
        <f>IF(OR($L1653="",NOT(COUNTIFS($L$2:$L1653,$L1653)=1)),"",SUMIFS($I:$I,$L:$L,$L1653))</f>
        <v/>
      </c>
      <c r="L1653" s="6" t="str">
        <f t="shared" si="229"/>
        <v/>
      </c>
      <c r="M1653" s="6">
        <f t="shared" si="230"/>
        <v>67</v>
      </c>
      <c r="N1653" s="6">
        <f t="shared" si="231"/>
        <v>3</v>
      </c>
      <c r="O1653" s="9" t="str">
        <f>IF(AND($B1653&lt;&gt;"",$C1653&lt;&gt;"",$B1653&lt;=$C1653),INDEX(Szabalyok!$C:$C,$N1653),"")</f>
        <v/>
      </c>
      <c r="P1653">
        <f t="shared" si="233"/>
        <v>0</v>
      </c>
    </row>
    <row r="1654" spans="1:16" x14ac:dyDescent="0.35">
      <c r="A1654">
        <f t="shared" si="232"/>
        <v>0</v>
      </c>
      <c r="B1654" s="4" t="str">
        <f>IF($M1654&gt;300,"",IF(OR(INDEX(Bemenet!$E$2:$E$301,$M1654)="",INDEX(Bemenet!$F$2:$F$301,$M1654)=""),"",MAX(INDEX(Bemenet!$E$2:$E$301,$M1654),INDEX(Szabalyok!$A:$A,$N1654))))</f>
        <v/>
      </c>
      <c r="C1654" s="4" t="str">
        <f>IF($B1654="","",MIN(INDEX(Bemenet!$F$2:$F$301,$M1654),INDEX(Szabalyok!$B:$B,$N1654)))</f>
        <v/>
      </c>
      <c r="D1654" s="5" t="str">
        <f>IF(AND($B1654&lt;&gt;"",$C1654&lt;&gt;"",$B1654&lt;=$C1654),INDEX(Bemenet!$G$2:$G$301,$M1654),"")</f>
        <v/>
      </c>
      <c r="E1654" s="6" t="str">
        <f>IF(AND($B1654&lt;&gt;"",$C1654&lt;&gt;"",$B1654&lt;=$C1654),INDEX(Bemenet!$D$2:$D$301,$M1654),"")</f>
        <v/>
      </c>
      <c r="F1654" s="5" t="str">
        <f t="shared" si="225"/>
        <v/>
      </c>
      <c r="G1654" s="5" t="str">
        <f t="shared" si="226"/>
        <v/>
      </c>
      <c r="H1654" s="9" t="str">
        <f t="shared" si="227"/>
        <v/>
      </c>
      <c r="I1654" s="5" t="str">
        <f t="shared" si="228"/>
        <v/>
      </c>
      <c r="J1654" s="5" t="str">
        <f>IF(OR($L1654="",NOT(COUNTIFS($L$2:$L1654,$L1654)=1)),"",SUMIFS($G:$G,$L:$L,$L1654))</f>
        <v/>
      </c>
      <c r="K1654" s="5" t="str">
        <f>IF(OR($L1654="",NOT(COUNTIFS($L$2:$L1654,$L1654)=1)),"",SUMIFS($I:$I,$L:$L,$L1654))</f>
        <v/>
      </c>
      <c r="L1654" s="6" t="str">
        <f t="shared" si="229"/>
        <v/>
      </c>
      <c r="M1654" s="6">
        <f t="shared" si="230"/>
        <v>67</v>
      </c>
      <c r="N1654" s="6">
        <f t="shared" si="231"/>
        <v>4</v>
      </c>
      <c r="O1654" s="9" t="str">
        <f>IF(AND($B1654&lt;&gt;"",$C1654&lt;&gt;"",$B1654&lt;=$C1654),INDEX(Szabalyok!$C:$C,$N1654),"")</f>
        <v/>
      </c>
      <c r="P1654">
        <f t="shared" si="233"/>
        <v>0</v>
      </c>
    </row>
    <row r="1655" spans="1:16" x14ac:dyDescent="0.35">
      <c r="A1655">
        <f t="shared" si="232"/>
        <v>0</v>
      </c>
      <c r="B1655" s="4" t="str">
        <f>IF($M1655&gt;300,"",IF(OR(INDEX(Bemenet!$E$2:$E$301,$M1655)="",INDEX(Bemenet!$F$2:$F$301,$M1655)=""),"",MAX(INDEX(Bemenet!$E$2:$E$301,$M1655),INDEX(Szabalyok!$A:$A,$N1655))))</f>
        <v/>
      </c>
      <c r="C1655" s="4" t="str">
        <f>IF($B1655="","",MIN(INDEX(Bemenet!$F$2:$F$301,$M1655),INDEX(Szabalyok!$B:$B,$N1655)))</f>
        <v/>
      </c>
      <c r="D1655" s="5" t="str">
        <f>IF(AND($B1655&lt;&gt;"",$C1655&lt;&gt;"",$B1655&lt;=$C1655),INDEX(Bemenet!$G$2:$G$301,$M1655),"")</f>
        <v/>
      </c>
      <c r="E1655" s="6" t="str">
        <f>IF(AND($B1655&lt;&gt;"",$C1655&lt;&gt;"",$B1655&lt;=$C1655),INDEX(Bemenet!$D$2:$D$301,$M1655),"")</f>
        <v/>
      </c>
      <c r="F1655" s="5" t="str">
        <f t="shared" si="225"/>
        <v/>
      </c>
      <c r="G1655" s="5" t="str">
        <f t="shared" si="226"/>
        <v/>
      </c>
      <c r="H1655" s="9" t="str">
        <f t="shared" si="227"/>
        <v/>
      </c>
      <c r="I1655" s="5" t="str">
        <f t="shared" si="228"/>
        <v/>
      </c>
      <c r="J1655" s="5" t="str">
        <f>IF(OR($L1655="",NOT(COUNTIFS($L$2:$L1655,$L1655)=1)),"",SUMIFS($G:$G,$L:$L,$L1655))</f>
        <v/>
      </c>
      <c r="K1655" s="5" t="str">
        <f>IF(OR($L1655="",NOT(COUNTIFS($L$2:$L1655,$L1655)=1)),"",SUMIFS($I:$I,$L:$L,$L1655))</f>
        <v/>
      </c>
      <c r="L1655" s="6" t="str">
        <f t="shared" si="229"/>
        <v/>
      </c>
      <c r="M1655" s="6">
        <f t="shared" si="230"/>
        <v>67</v>
      </c>
      <c r="N1655" s="6">
        <f t="shared" si="231"/>
        <v>5</v>
      </c>
      <c r="O1655" s="9" t="str">
        <f>IF(AND($B1655&lt;&gt;"",$C1655&lt;&gt;"",$B1655&lt;=$C1655),INDEX(Szabalyok!$C:$C,$N1655),"")</f>
        <v/>
      </c>
      <c r="P1655">
        <f t="shared" si="233"/>
        <v>0</v>
      </c>
    </row>
    <row r="1656" spans="1:16" x14ac:dyDescent="0.35">
      <c r="A1656">
        <f t="shared" si="232"/>
        <v>0</v>
      </c>
      <c r="B1656" s="4" t="str">
        <f>IF($M1656&gt;300,"",IF(OR(INDEX(Bemenet!$E$2:$E$301,$M1656)="",INDEX(Bemenet!$F$2:$F$301,$M1656)=""),"",MAX(INDEX(Bemenet!$E$2:$E$301,$M1656),INDEX(Szabalyok!$A:$A,$N1656))))</f>
        <v/>
      </c>
      <c r="C1656" s="4" t="str">
        <f>IF($B1656="","",MIN(INDEX(Bemenet!$F$2:$F$301,$M1656),INDEX(Szabalyok!$B:$B,$N1656)))</f>
        <v/>
      </c>
      <c r="D1656" s="5" t="str">
        <f>IF(AND($B1656&lt;&gt;"",$C1656&lt;&gt;"",$B1656&lt;=$C1656),INDEX(Bemenet!$G$2:$G$301,$M1656),"")</f>
        <v/>
      </c>
      <c r="E1656" s="6" t="str">
        <f>IF(AND($B1656&lt;&gt;"",$C1656&lt;&gt;"",$B1656&lt;=$C1656),INDEX(Bemenet!$D$2:$D$301,$M1656),"")</f>
        <v/>
      </c>
      <c r="F1656" s="5" t="str">
        <f t="shared" si="225"/>
        <v/>
      </c>
      <c r="G1656" s="5" t="str">
        <f t="shared" si="226"/>
        <v/>
      </c>
      <c r="H1656" s="9" t="str">
        <f t="shared" si="227"/>
        <v/>
      </c>
      <c r="I1656" s="5" t="str">
        <f t="shared" si="228"/>
        <v/>
      </c>
      <c r="J1656" s="5" t="str">
        <f>IF(OR($L1656="",NOT(COUNTIFS($L$2:$L1656,$L1656)=1)),"",SUMIFS($G:$G,$L:$L,$L1656))</f>
        <v/>
      </c>
      <c r="K1656" s="5" t="str">
        <f>IF(OR($L1656="",NOT(COUNTIFS($L$2:$L1656,$L1656)=1)),"",SUMIFS($I:$I,$L:$L,$L1656))</f>
        <v/>
      </c>
      <c r="L1656" s="6" t="str">
        <f t="shared" si="229"/>
        <v/>
      </c>
      <c r="M1656" s="6">
        <f t="shared" si="230"/>
        <v>67</v>
      </c>
      <c r="N1656" s="6">
        <f t="shared" si="231"/>
        <v>6</v>
      </c>
      <c r="O1656" s="9" t="str">
        <f>IF(AND($B1656&lt;&gt;"",$C1656&lt;&gt;"",$B1656&lt;=$C1656),INDEX(Szabalyok!$C:$C,$N1656),"")</f>
        <v/>
      </c>
      <c r="P1656">
        <f t="shared" si="233"/>
        <v>0</v>
      </c>
    </row>
    <row r="1657" spans="1:16" x14ac:dyDescent="0.35">
      <c r="A1657">
        <f t="shared" si="232"/>
        <v>0</v>
      </c>
      <c r="B1657" s="4" t="str">
        <f>IF($M1657&gt;300,"",IF(OR(INDEX(Bemenet!$E$2:$E$301,$M1657)="",INDEX(Bemenet!$F$2:$F$301,$M1657)=""),"",MAX(INDEX(Bemenet!$E$2:$E$301,$M1657),INDEX(Szabalyok!$A:$A,$N1657))))</f>
        <v/>
      </c>
      <c r="C1657" s="4" t="str">
        <f>IF($B1657="","",MIN(INDEX(Bemenet!$F$2:$F$301,$M1657),INDEX(Szabalyok!$B:$B,$N1657)))</f>
        <v/>
      </c>
      <c r="D1657" s="5" t="str">
        <f>IF(AND($B1657&lt;&gt;"",$C1657&lt;&gt;"",$B1657&lt;=$C1657),INDEX(Bemenet!$G$2:$G$301,$M1657),"")</f>
        <v/>
      </c>
      <c r="E1657" s="6" t="str">
        <f>IF(AND($B1657&lt;&gt;"",$C1657&lt;&gt;"",$B1657&lt;=$C1657),INDEX(Bemenet!$D$2:$D$301,$M1657),"")</f>
        <v/>
      </c>
      <c r="F1657" s="5" t="str">
        <f t="shared" si="225"/>
        <v/>
      </c>
      <c r="G1657" s="5" t="str">
        <f t="shared" si="226"/>
        <v/>
      </c>
      <c r="H1657" s="9" t="str">
        <f t="shared" si="227"/>
        <v/>
      </c>
      <c r="I1657" s="5" t="str">
        <f t="shared" si="228"/>
        <v/>
      </c>
      <c r="J1657" s="5" t="str">
        <f>IF(OR($L1657="",NOT(COUNTIFS($L$2:$L1657,$L1657)=1)),"",SUMIFS($G:$G,$L:$L,$L1657))</f>
        <v/>
      </c>
      <c r="K1657" s="5" t="str">
        <f>IF(OR($L1657="",NOT(COUNTIFS($L$2:$L1657,$L1657)=1)),"",SUMIFS($I:$I,$L:$L,$L1657))</f>
        <v/>
      </c>
      <c r="L1657" s="6" t="str">
        <f t="shared" si="229"/>
        <v/>
      </c>
      <c r="M1657" s="6">
        <f t="shared" si="230"/>
        <v>67</v>
      </c>
      <c r="N1657" s="6">
        <f t="shared" si="231"/>
        <v>7</v>
      </c>
      <c r="O1657" s="9" t="str">
        <f>IF(AND($B1657&lt;&gt;"",$C1657&lt;&gt;"",$B1657&lt;=$C1657),INDEX(Szabalyok!$C:$C,$N1657),"")</f>
        <v/>
      </c>
      <c r="P1657">
        <f t="shared" si="233"/>
        <v>0</v>
      </c>
    </row>
    <row r="1658" spans="1:16" x14ac:dyDescent="0.35">
      <c r="A1658">
        <f t="shared" si="232"/>
        <v>0</v>
      </c>
      <c r="B1658" s="4" t="str">
        <f>IF($M1658&gt;300,"",IF(OR(INDEX(Bemenet!$E$2:$E$301,$M1658)="",INDEX(Bemenet!$F$2:$F$301,$M1658)=""),"",MAX(INDEX(Bemenet!$E$2:$E$301,$M1658),INDEX(Szabalyok!$A:$A,$N1658))))</f>
        <v/>
      </c>
      <c r="C1658" s="4" t="str">
        <f>IF($B1658="","",MIN(INDEX(Bemenet!$F$2:$F$301,$M1658),INDEX(Szabalyok!$B:$B,$N1658)))</f>
        <v/>
      </c>
      <c r="D1658" s="5" t="str">
        <f>IF(AND($B1658&lt;&gt;"",$C1658&lt;&gt;"",$B1658&lt;=$C1658),INDEX(Bemenet!$G$2:$G$301,$M1658),"")</f>
        <v/>
      </c>
      <c r="E1658" s="6" t="str">
        <f>IF(AND($B1658&lt;&gt;"",$C1658&lt;&gt;"",$B1658&lt;=$C1658),INDEX(Bemenet!$D$2:$D$301,$M1658),"")</f>
        <v/>
      </c>
      <c r="F1658" s="5" t="str">
        <f t="shared" si="225"/>
        <v/>
      </c>
      <c r="G1658" s="5" t="str">
        <f t="shared" si="226"/>
        <v/>
      </c>
      <c r="H1658" s="9" t="str">
        <f t="shared" si="227"/>
        <v/>
      </c>
      <c r="I1658" s="5" t="str">
        <f t="shared" si="228"/>
        <v/>
      </c>
      <c r="J1658" s="5" t="str">
        <f>IF(OR($L1658="",NOT(COUNTIFS($L$2:$L1658,$L1658)=1)),"",SUMIFS($G:$G,$L:$L,$L1658))</f>
        <v/>
      </c>
      <c r="K1658" s="5" t="str">
        <f>IF(OR($L1658="",NOT(COUNTIFS($L$2:$L1658,$L1658)=1)),"",SUMIFS($I:$I,$L:$L,$L1658))</f>
        <v/>
      </c>
      <c r="L1658" s="6" t="str">
        <f t="shared" si="229"/>
        <v/>
      </c>
      <c r="M1658" s="6">
        <f t="shared" si="230"/>
        <v>67</v>
      </c>
      <c r="N1658" s="6">
        <f t="shared" si="231"/>
        <v>8</v>
      </c>
      <c r="O1658" s="9" t="str">
        <f>IF(AND($B1658&lt;&gt;"",$C1658&lt;&gt;"",$B1658&lt;=$C1658),INDEX(Szabalyok!$C:$C,$N1658),"")</f>
        <v/>
      </c>
      <c r="P1658">
        <f t="shared" si="233"/>
        <v>0</v>
      </c>
    </row>
    <row r="1659" spans="1:16" x14ac:dyDescent="0.35">
      <c r="A1659">
        <f t="shared" si="232"/>
        <v>0</v>
      </c>
      <c r="B1659" s="4" t="str">
        <f>IF($M1659&gt;300,"",IF(OR(INDEX(Bemenet!$E$2:$E$301,$M1659)="",INDEX(Bemenet!$F$2:$F$301,$M1659)=""),"",MAX(INDEX(Bemenet!$E$2:$E$301,$M1659),INDEX(Szabalyok!$A:$A,$N1659))))</f>
        <v/>
      </c>
      <c r="C1659" s="4" t="str">
        <f>IF($B1659="","",MIN(INDEX(Bemenet!$F$2:$F$301,$M1659),INDEX(Szabalyok!$B:$B,$N1659)))</f>
        <v/>
      </c>
      <c r="D1659" s="5" t="str">
        <f>IF(AND($B1659&lt;&gt;"",$C1659&lt;&gt;"",$B1659&lt;=$C1659),INDEX(Bemenet!$G$2:$G$301,$M1659),"")</f>
        <v/>
      </c>
      <c r="E1659" s="6" t="str">
        <f>IF(AND($B1659&lt;&gt;"",$C1659&lt;&gt;"",$B1659&lt;=$C1659),INDEX(Bemenet!$D$2:$D$301,$M1659),"")</f>
        <v/>
      </c>
      <c r="F1659" s="5" t="str">
        <f t="shared" si="225"/>
        <v/>
      </c>
      <c r="G1659" s="5" t="str">
        <f t="shared" si="226"/>
        <v/>
      </c>
      <c r="H1659" s="9" t="str">
        <f t="shared" si="227"/>
        <v/>
      </c>
      <c r="I1659" s="5" t="str">
        <f t="shared" si="228"/>
        <v/>
      </c>
      <c r="J1659" s="5" t="str">
        <f>IF(OR($L1659="",NOT(COUNTIFS($L$2:$L1659,$L1659)=1)),"",SUMIFS($G:$G,$L:$L,$L1659))</f>
        <v/>
      </c>
      <c r="K1659" s="5" t="str">
        <f>IF(OR($L1659="",NOT(COUNTIFS($L$2:$L1659,$L1659)=1)),"",SUMIFS($I:$I,$L:$L,$L1659))</f>
        <v/>
      </c>
      <c r="L1659" s="6" t="str">
        <f t="shared" si="229"/>
        <v/>
      </c>
      <c r="M1659" s="6">
        <f t="shared" si="230"/>
        <v>67</v>
      </c>
      <c r="N1659" s="6">
        <f t="shared" si="231"/>
        <v>9</v>
      </c>
      <c r="O1659" s="9" t="str">
        <f>IF(AND($B1659&lt;&gt;"",$C1659&lt;&gt;"",$B1659&lt;=$C1659),INDEX(Szabalyok!$C:$C,$N1659),"")</f>
        <v/>
      </c>
      <c r="P1659">
        <f t="shared" si="233"/>
        <v>0</v>
      </c>
    </row>
    <row r="1660" spans="1:16" x14ac:dyDescent="0.35">
      <c r="A1660">
        <f t="shared" si="232"/>
        <v>0</v>
      </c>
      <c r="B1660" s="4" t="str">
        <f>IF($M1660&gt;300,"",IF(OR(INDEX(Bemenet!$E$2:$E$301,$M1660)="",INDEX(Bemenet!$F$2:$F$301,$M1660)=""),"",MAX(INDEX(Bemenet!$E$2:$E$301,$M1660),INDEX(Szabalyok!$A:$A,$N1660))))</f>
        <v/>
      </c>
      <c r="C1660" s="4" t="str">
        <f>IF($B1660="","",MIN(INDEX(Bemenet!$F$2:$F$301,$M1660),INDEX(Szabalyok!$B:$B,$N1660)))</f>
        <v/>
      </c>
      <c r="D1660" s="5" t="str">
        <f>IF(AND($B1660&lt;&gt;"",$C1660&lt;&gt;"",$B1660&lt;=$C1660),INDEX(Bemenet!$G$2:$G$301,$M1660),"")</f>
        <v/>
      </c>
      <c r="E1660" s="6" t="str">
        <f>IF(AND($B1660&lt;&gt;"",$C1660&lt;&gt;"",$B1660&lt;=$C1660),INDEX(Bemenet!$D$2:$D$301,$M1660),"")</f>
        <v/>
      </c>
      <c r="F1660" s="5" t="str">
        <f t="shared" si="225"/>
        <v/>
      </c>
      <c r="G1660" s="5" t="str">
        <f t="shared" si="226"/>
        <v/>
      </c>
      <c r="H1660" s="9" t="str">
        <f t="shared" si="227"/>
        <v/>
      </c>
      <c r="I1660" s="5" t="str">
        <f t="shared" si="228"/>
        <v/>
      </c>
      <c r="J1660" s="5" t="str">
        <f>IF(OR($L1660="",NOT(COUNTIFS($L$2:$L1660,$L1660)=1)),"",SUMIFS($G:$G,$L:$L,$L1660))</f>
        <v/>
      </c>
      <c r="K1660" s="5" t="str">
        <f>IF(OR($L1660="",NOT(COUNTIFS($L$2:$L1660,$L1660)=1)),"",SUMIFS($I:$I,$L:$L,$L1660))</f>
        <v/>
      </c>
      <c r="L1660" s="6" t="str">
        <f t="shared" si="229"/>
        <v/>
      </c>
      <c r="M1660" s="6">
        <f t="shared" si="230"/>
        <v>67</v>
      </c>
      <c r="N1660" s="6">
        <f t="shared" si="231"/>
        <v>10</v>
      </c>
      <c r="O1660" s="9" t="str">
        <f>IF(AND($B1660&lt;&gt;"",$C1660&lt;&gt;"",$B1660&lt;=$C1660),INDEX(Szabalyok!$C:$C,$N1660),"")</f>
        <v/>
      </c>
      <c r="P1660">
        <f t="shared" si="233"/>
        <v>0</v>
      </c>
    </row>
    <row r="1661" spans="1:16" x14ac:dyDescent="0.35">
      <c r="A1661">
        <f t="shared" si="232"/>
        <v>0</v>
      </c>
      <c r="B1661" s="4" t="str">
        <f>IF($M1661&gt;300,"",IF(OR(INDEX(Bemenet!$E$2:$E$301,$M1661)="",INDEX(Bemenet!$F$2:$F$301,$M1661)=""),"",MAX(INDEX(Bemenet!$E$2:$E$301,$M1661),INDEX(Szabalyok!$A:$A,$N1661))))</f>
        <v/>
      </c>
      <c r="C1661" s="4" t="str">
        <f>IF($B1661="","",MIN(INDEX(Bemenet!$F$2:$F$301,$M1661),INDEX(Szabalyok!$B:$B,$N1661)))</f>
        <v/>
      </c>
      <c r="D1661" s="5" t="str">
        <f>IF(AND($B1661&lt;&gt;"",$C1661&lt;&gt;"",$B1661&lt;=$C1661),INDEX(Bemenet!$G$2:$G$301,$M1661),"")</f>
        <v/>
      </c>
      <c r="E1661" s="6" t="str">
        <f>IF(AND($B1661&lt;&gt;"",$C1661&lt;&gt;"",$B1661&lt;=$C1661),INDEX(Bemenet!$D$2:$D$301,$M1661),"")</f>
        <v/>
      </c>
      <c r="F1661" s="5" t="str">
        <f t="shared" si="225"/>
        <v/>
      </c>
      <c r="G1661" s="5" t="str">
        <f t="shared" si="226"/>
        <v/>
      </c>
      <c r="H1661" s="9" t="str">
        <f t="shared" si="227"/>
        <v/>
      </c>
      <c r="I1661" s="5" t="str">
        <f t="shared" si="228"/>
        <v/>
      </c>
      <c r="J1661" s="5" t="str">
        <f>IF(OR($L1661="",NOT(COUNTIFS($L$2:$L1661,$L1661)=1)),"",SUMIFS($G:$G,$L:$L,$L1661))</f>
        <v/>
      </c>
      <c r="K1661" s="5" t="str">
        <f>IF(OR($L1661="",NOT(COUNTIFS($L$2:$L1661,$L1661)=1)),"",SUMIFS($I:$I,$L:$L,$L1661))</f>
        <v/>
      </c>
      <c r="L1661" s="6" t="str">
        <f t="shared" si="229"/>
        <v/>
      </c>
      <c r="M1661" s="6">
        <f t="shared" si="230"/>
        <v>67</v>
      </c>
      <c r="N1661" s="6">
        <f t="shared" si="231"/>
        <v>11</v>
      </c>
      <c r="O1661" s="9" t="str">
        <f>IF(AND($B1661&lt;&gt;"",$C1661&lt;&gt;"",$B1661&lt;=$C1661),INDEX(Szabalyok!$C:$C,$N1661),"")</f>
        <v/>
      </c>
      <c r="P1661">
        <f t="shared" si="233"/>
        <v>0</v>
      </c>
    </row>
    <row r="1662" spans="1:16" x14ac:dyDescent="0.35">
      <c r="A1662">
        <f t="shared" si="232"/>
        <v>0</v>
      </c>
      <c r="B1662" s="4" t="str">
        <f>IF($M1662&gt;300,"",IF(OR(INDEX(Bemenet!$E$2:$E$301,$M1662)="",INDEX(Bemenet!$F$2:$F$301,$M1662)=""),"",MAX(INDEX(Bemenet!$E$2:$E$301,$M1662),INDEX(Szabalyok!$A:$A,$N1662))))</f>
        <v/>
      </c>
      <c r="C1662" s="4" t="str">
        <f>IF($B1662="","",MIN(INDEX(Bemenet!$F$2:$F$301,$M1662),INDEX(Szabalyok!$B:$B,$N1662)))</f>
        <v/>
      </c>
      <c r="D1662" s="5" t="str">
        <f>IF(AND($B1662&lt;&gt;"",$C1662&lt;&gt;"",$B1662&lt;=$C1662),INDEX(Bemenet!$G$2:$G$301,$M1662),"")</f>
        <v/>
      </c>
      <c r="E1662" s="6" t="str">
        <f>IF(AND($B1662&lt;&gt;"",$C1662&lt;&gt;"",$B1662&lt;=$C1662),INDEX(Bemenet!$D$2:$D$301,$M1662),"")</f>
        <v/>
      </c>
      <c r="F1662" s="5" t="str">
        <f t="shared" si="225"/>
        <v/>
      </c>
      <c r="G1662" s="5" t="str">
        <f t="shared" si="226"/>
        <v/>
      </c>
      <c r="H1662" s="9" t="str">
        <f t="shared" si="227"/>
        <v/>
      </c>
      <c r="I1662" s="5" t="str">
        <f t="shared" si="228"/>
        <v/>
      </c>
      <c r="J1662" s="5" t="str">
        <f>IF(OR($L1662="",NOT(COUNTIFS($L$2:$L1662,$L1662)=1)),"",SUMIFS($G:$G,$L:$L,$L1662))</f>
        <v/>
      </c>
      <c r="K1662" s="5" t="str">
        <f>IF(OR($L1662="",NOT(COUNTIFS($L$2:$L1662,$L1662)=1)),"",SUMIFS($I:$I,$L:$L,$L1662))</f>
        <v/>
      </c>
      <c r="L1662" s="6" t="str">
        <f t="shared" si="229"/>
        <v/>
      </c>
      <c r="M1662" s="6">
        <f t="shared" si="230"/>
        <v>67</v>
      </c>
      <c r="N1662" s="6">
        <f t="shared" si="231"/>
        <v>12</v>
      </c>
      <c r="O1662" s="9" t="str">
        <f>IF(AND($B1662&lt;&gt;"",$C1662&lt;&gt;"",$B1662&lt;=$C1662),INDEX(Szabalyok!$C:$C,$N1662),"")</f>
        <v/>
      </c>
      <c r="P1662">
        <f t="shared" si="233"/>
        <v>0</v>
      </c>
    </row>
    <row r="1663" spans="1:16" x14ac:dyDescent="0.35">
      <c r="A1663">
        <f t="shared" si="232"/>
        <v>0</v>
      </c>
      <c r="B1663" s="4" t="str">
        <f>IF($M1663&gt;300,"",IF(OR(INDEX(Bemenet!$E$2:$E$301,$M1663)="",INDEX(Bemenet!$F$2:$F$301,$M1663)=""),"",MAX(INDEX(Bemenet!$E$2:$E$301,$M1663),INDEX(Szabalyok!$A:$A,$N1663))))</f>
        <v/>
      </c>
      <c r="C1663" s="4" t="str">
        <f>IF($B1663="","",MIN(INDEX(Bemenet!$F$2:$F$301,$M1663),INDEX(Szabalyok!$B:$B,$N1663)))</f>
        <v/>
      </c>
      <c r="D1663" s="5" t="str">
        <f>IF(AND($B1663&lt;&gt;"",$C1663&lt;&gt;"",$B1663&lt;=$C1663),INDEX(Bemenet!$G$2:$G$301,$M1663),"")</f>
        <v/>
      </c>
      <c r="E1663" s="6" t="str">
        <f>IF(AND($B1663&lt;&gt;"",$C1663&lt;&gt;"",$B1663&lt;=$C1663),INDEX(Bemenet!$D$2:$D$301,$M1663),"")</f>
        <v/>
      </c>
      <c r="F1663" s="5" t="str">
        <f t="shared" si="225"/>
        <v/>
      </c>
      <c r="G1663" s="5" t="str">
        <f t="shared" si="226"/>
        <v/>
      </c>
      <c r="H1663" s="9" t="str">
        <f t="shared" si="227"/>
        <v/>
      </c>
      <c r="I1663" s="5" t="str">
        <f t="shared" si="228"/>
        <v/>
      </c>
      <c r="J1663" s="5" t="str">
        <f>IF(OR($L1663="",NOT(COUNTIFS($L$2:$L1663,$L1663)=1)),"",SUMIFS($G:$G,$L:$L,$L1663))</f>
        <v/>
      </c>
      <c r="K1663" s="5" t="str">
        <f>IF(OR($L1663="",NOT(COUNTIFS($L$2:$L1663,$L1663)=1)),"",SUMIFS($I:$I,$L:$L,$L1663))</f>
        <v/>
      </c>
      <c r="L1663" s="6" t="str">
        <f t="shared" si="229"/>
        <v/>
      </c>
      <c r="M1663" s="6">
        <f t="shared" si="230"/>
        <v>67</v>
      </c>
      <c r="N1663" s="6">
        <f t="shared" si="231"/>
        <v>13</v>
      </c>
      <c r="O1663" s="9" t="str">
        <f>IF(AND($B1663&lt;&gt;"",$C1663&lt;&gt;"",$B1663&lt;=$C1663),INDEX(Szabalyok!$C:$C,$N1663),"")</f>
        <v/>
      </c>
      <c r="P1663">
        <f t="shared" si="233"/>
        <v>0</v>
      </c>
    </row>
    <row r="1664" spans="1:16" x14ac:dyDescent="0.35">
      <c r="A1664">
        <f t="shared" si="232"/>
        <v>0</v>
      </c>
      <c r="B1664" s="4" t="str">
        <f>IF($M1664&gt;300,"",IF(OR(INDEX(Bemenet!$E$2:$E$301,$M1664)="",INDEX(Bemenet!$F$2:$F$301,$M1664)=""),"",MAX(INDEX(Bemenet!$E$2:$E$301,$M1664),INDEX(Szabalyok!$A:$A,$N1664))))</f>
        <v/>
      </c>
      <c r="C1664" s="4" t="str">
        <f>IF($B1664="","",MIN(INDEX(Bemenet!$F$2:$F$301,$M1664),INDEX(Szabalyok!$B:$B,$N1664)))</f>
        <v/>
      </c>
      <c r="D1664" s="5" t="str">
        <f>IF(AND($B1664&lt;&gt;"",$C1664&lt;&gt;"",$B1664&lt;=$C1664),INDEX(Bemenet!$G$2:$G$301,$M1664),"")</f>
        <v/>
      </c>
      <c r="E1664" s="6" t="str">
        <f>IF(AND($B1664&lt;&gt;"",$C1664&lt;&gt;"",$B1664&lt;=$C1664),INDEX(Bemenet!$D$2:$D$301,$M1664),"")</f>
        <v/>
      </c>
      <c r="F1664" s="5" t="str">
        <f t="shared" si="225"/>
        <v/>
      </c>
      <c r="G1664" s="5" t="str">
        <f t="shared" si="226"/>
        <v/>
      </c>
      <c r="H1664" s="9" t="str">
        <f t="shared" si="227"/>
        <v/>
      </c>
      <c r="I1664" s="5" t="str">
        <f t="shared" si="228"/>
        <v/>
      </c>
      <c r="J1664" s="5" t="str">
        <f>IF(OR($L1664="",NOT(COUNTIFS($L$2:$L1664,$L1664)=1)),"",SUMIFS($G:$G,$L:$L,$L1664))</f>
        <v/>
      </c>
      <c r="K1664" s="5" t="str">
        <f>IF(OR($L1664="",NOT(COUNTIFS($L$2:$L1664,$L1664)=1)),"",SUMIFS($I:$I,$L:$L,$L1664))</f>
        <v/>
      </c>
      <c r="L1664" s="6" t="str">
        <f t="shared" si="229"/>
        <v/>
      </c>
      <c r="M1664" s="6">
        <f t="shared" si="230"/>
        <v>67</v>
      </c>
      <c r="N1664" s="6">
        <f t="shared" si="231"/>
        <v>14</v>
      </c>
      <c r="O1664" s="9" t="str">
        <f>IF(AND($B1664&lt;&gt;"",$C1664&lt;&gt;"",$B1664&lt;=$C1664),INDEX(Szabalyok!$C:$C,$N1664),"")</f>
        <v/>
      </c>
      <c r="P1664">
        <f t="shared" si="233"/>
        <v>0</v>
      </c>
    </row>
    <row r="1665" spans="1:16" x14ac:dyDescent="0.35">
      <c r="A1665">
        <f t="shared" si="232"/>
        <v>0</v>
      </c>
      <c r="B1665" s="4" t="str">
        <f>IF($M1665&gt;300,"",IF(OR(INDEX(Bemenet!$E$2:$E$301,$M1665)="",INDEX(Bemenet!$F$2:$F$301,$M1665)=""),"",MAX(INDEX(Bemenet!$E$2:$E$301,$M1665),INDEX(Szabalyok!$A:$A,$N1665))))</f>
        <v/>
      </c>
      <c r="C1665" s="4" t="str">
        <f>IF($B1665="","",MIN(INDEX(Bemenet!$F$2:$F$301,$M1665),INDEX(Szabalyok!$B:$B,$N1665)))</f>
        <v/>
      </c>
      <c r="D1665" s="5" t="str">
        <f>IF(AND($B1665&lt;&gt;"",$C1665&lt;&gt;"",$B1665&lt;=$C1665),INDEX(Bemenet!$G$2:$G$301,$M1665),"")</f>
        <v/>
      </c>
      <c r="E1665" s="6" t="str">
        <f>IF(AND($B1665&lt;&gt;"",$C1665&lt;&gt;"",$B1665&lt;=$C1665),INDEX(Bemenet!$D$2:$D$301,$M1665),"")</f>
        <v/>
      </c>
      <c r="F1665" s="5" t="str">
        <f t="shared" si="225"/>
        <v/>
      </c>
      <c r="G1665" s="5" t="str">
        <f t="shared" si="226"/>
        <v/>
      </c>
      <c r="H1665" s="9" t="str">
        <f t="shared" si="227"/>
        <v/>
      </c>
      <c r="I1665" s="5" t="str">
        <f t="shared" si="228"/>
        <v/>
      </c>
      <c r="J1665" s="5" t="str">
        <f>IF(OR($L1665="",NOT(COUNTIFS($L$2:$L1665,$L1665)=1)),"",SUMIFS($G:$G,$L:$L,$L1665))</f>
        <v/>
      </c>
      <c r="K1665" s="5" t="str">
        <f>IF(OR($L1665="",NOT(COUNTIFS($L$2:$L1665,$L1665)=1)),"",SUMIFS($I:$I,$L:$L,$L1665))</f>
        <v/>
      </c>
      <c r="L1665" s="6" t="str">
        <f t="shared" si="229"/>
        <v/>
      </c>
      <c r="M1665" s="6">
        <f t="shared" si="230"/>
        <v>67</v>
      </c>
      <c r="N1665" s="6">
        <f t="shared" si="231"/>
        <v>15</v>
      </c>
      <c r="O1665" s="9" t="str">
        <f>IF(AND($B1665&lt;&gt;"",$C1665&lt;&gt;"",$B1665&lt;=$C1665),INDEX(Szabalyok!$C:$C,$N1665),"")</f>
        <v/>
      </c>
      <c r="P1665">
        <f t="shared" si="233"/>
        <v>0</v>
      </c>
    </row>
    <row r="1666" spans="1:16" x14ac:dyDescent="0.35">
      <c r="A1666">
        <f t="shared" si="232"/>
        <v>0</v>
      </c>
      <c r="B1666" s="4" t="str">
        <f>IF($M1666&gt;300,"",IF(OR(INDEX(Bemenet!$E$2:$E$301,$M1666)="",INDEX(Bemenet!$F$2:$F$301,$M1666)=""),"",MAX(INDEX(Bemenet!$E$2:$E$301,$M1666),INDEX(Szabalyok!$A:$A,$N1666))))</f>
        <v/>
      </c>
      <c r="C1666" s="4" t="str">
        <f>IF($B1666="","",MIN(INDEX(Bemenet!$F$2:$F$301,$M1666),INDEX(Szabalyok!$B:$B,$N1666)))</f>
        <v/>
      </c>
      <c r="D1666" s="5" t="str">
        <f>IF(AND($B1666&lt;&gt;"",$C1666&lt;&gt;"",$B1666&lt;=$C1666),INDEX(Bemenet!$G$2:$G$301,$M1666),"")</f>
        <v/>
      </c>
      <c r="E1666" s="6" t="str">
        <f>IF(AND($B1666&lt;&gt;"",$C1666&lt;&gt;"",$B1666&lt;=$C1666),INDEX(Bemenet!$D$2:$D$301,$M1666),"")</f>
        <v/>
      </c>
      <c r="F1666" s="5" t="str">
        <f t="shared" ref="F1666:F1729" si="234">IF(AND($B1666&lt;&gt;"",$C1666&lt;&gt;"",$B1666&lt;=$C1666),$C1666-$B1666+1,"")</f>
        <v/>
      </c>
      <c r="G1666" s="5" t="str">
        <f t="shared" ref="G1666:G1729" si="235">IF($F1666="","",$F1666*$D1666)</f>
        <v/>
      </c>
      <c r="H1666" s="9" t="str">
        <f t="shared" ref="H1666:H1729" si="236">IF($G1666="","",$O1666)</f>
        <v/>
      </c>
      <c r="I1666" s="5" t="str">
        <f t="shared" ref="I1666:I1729" si="237">IF($G1666="","",$G1666*IF($H1666="",$O1666,$H1666)/100)</f>
        <v/>
      </c>
      <c r="J1666" s="5" t="str">
        <f>IF(OR($L1666="",NOT(COUNTIFS($L$2:$L1666,$L1666)=1)),"",SUMIFS($G:$G,$L:$L,$L1666))</f>
        <v/>
      </c>
      <c r="K1666" s="5" t="str">
        <f>IF(OR($L1666="",NOT(COUNTIFS($L$2:$L1666,$L1666)=1)),"",SUMIFS($I:$I,$L:$L,$L1666))</f>
        <v/>
      </c>
      <c r="L1666" s="6" t="str">
        <f t="shared" ref="L1666:L1729" si="238">IF($B1666="","",YEAR($B1666))</f>
        <v/>
      </c>
      <c r="M1666" s="6">
        <f t="shared" ref="M1666:M1729" si="239">INT((ROW()-2)/25)+1</f>
        <v>67</v>
      </c>
      <c r="N1666" s="6">
        <f t="shared" ref="N1666:N1729" si="240">MOD(ROW()-2,25)+2</f>
        <v>16</v>
      </c>
      <c r="O1666" s="9" t="str">
        <f>IF(AND($B1666&lt;&gt;"",$C1666&lt;&gt;"",$B1666&lt;=$C1666),INDEX(Szabalyok!$C:$C,$N1666),"")</f>
        <v/>
      </c>
      <c r="P1666">
        <f t="shared" si="233"/>
        <v>0</v>
      </c>
    </row>
    <row r="1667" spans="1:16" x14ac:dyDescent="0.35">
      <c r="A1667">
        <f t="shared" si="232"/>
        <v>0</v>
      </c>
      <c r="B1667" s="4" t="str">
        <f>IF($M1667&gt;300,"",IF(OR(INDEX(Bemenet!$E$2:$E$301,$M1667)="",INDEX(Bemenet!$F$2:$F$301,$M1667)=""),"",MAX(INDEX(Bemenet!$E$2:$E$301,$M1667),INDEX(Szabalyok!$A:$A,$N1667))))</f>
        <v/>
      </c>
      <c r="C1667" s="4" t="str">
        <f>IF($B1667="","",MIN(INDEX(Bemenet!$F$2:$F$301,$M1667),INDEX(Szabalyok!$B:$B,$N1667)))</f>
        <v/>
      </c>
      <c r="D1667" s="5" t="str">
        <f>IF(AND($B1667&lt;&gt;"",$C1667&lt;&gt;"",$B1667&lt;=$C1667),INDEX(Bemenet!$G$2:$G$301,$M1667),"")</f>
        <v/>
      </c>
      <c r="E1667" s="6" t="str">
        <f>IF(AND($B1667&lt;&gt;"",$C1667&lt;&gt;"",$B1667&lt;=$C1667),INDEX(Bemenet!$D$2:$D$301,$M1667),"")</f>
        <v/>
      </c>
      <c r="F1667" s="5" t="str">
        <f t="shared" si="234"/>
        <v/>
      </c>
      <c r="G1667" s="5" t="str">
        <f t="shared" si="235"/>
        <v/>
      </c>
      <c r="H1667" s="9" t="str">
        <f t="shared" si="236"/>
        <v/>
      </c>
      <c r="I1667" s="5" t="str">
        <f t="shared" si="237"/>
        <v/>
      </c>
      <c r="J1667" s="5" t="str">
        <f>IF(OR($L1667="",NOT(COUNTIFS($L$2:$L1667,$L1667)=1)),"",SUMIFS($G:$G,$L:$L,$L1667))</f>
        <v/>
      </c>
      <c r="K1667" s="5" t="str">
        <f>IF(OR($L1667="",NOT(COUNTIFS($L$2:$L1667,$L1667)=1)),"",SUMIFS($I:$I,$L:$L,$L1667))</f>
        <v/>
      </c>
      <c r="L1667" s="6" t="str">
        <f t="shared" si="238"/>
        <v/>
      </c>
      <c r="M1667" s="6">
        <f t="shared" si="239"/>
        <v>67</v>
      </c>
      <c r="N1667" s="6">
        <f t="shared" si="240"/>
        <v>17</v>
      </c>
      <c r="O1667" s="9" t="str">
        <f>IF(AND($B1667&lt;&gt;"",$C1667&lt;&gt;"",$B1667&lt;=$C1667),INDEX(Szabalyok!$C:$C,$N1667),"")</f>
        <v/>
      </c>
      <c r="P1667">
        <f t="shared" si="233"/>
        <v>0</v>
      </c>
    </row>
    <row r="1668" spans="1:16" x14ac:dyDescent="0.35">
      <c r="A1668">
        <f t="shared" ref="A1668:A1731" si="241">IF(P1668=P1667,0,P1668)</f>
        <v>0</v>
      </c>
      <c r="B1668" s="4" t="str">
        <f>IF($M1668&gt;300,"",IF(OR(INDEX(Bemenet!$E$2:$E$301,$M1668)="",INDEX(Bemenet!$F$2:$F$301,$M1668)=""),"",MAX(INDEX(Bemenet!$E$2:$E$301,$M1668),INDEX(Szabalyok!$A:$A,$N1668))))</f>
        <v/>
      </c>
      <c r="C1668" s="4" t="str">
        <f>IF($B1668="","",MIN(INDEX(Bemenet!$F$2:$F$301,$M1668),INDEX(Szabalyok!$B:$B,$N1668)))</f>
        <v/>
      </c>
      <c r="D1668" s="5" t="str">
        <f>IF(AND($B1668&lt;&gt;"",$C1668&lt;&gt;"",$B1668&lt;=$C1668),INDEX(Bemenet!$G$2:$G$301,$M1668),"")</f>
        <v/>
      </c>
      <c r="E1668" s="6" t="str">
        <f>IF(AND($B1668&lt;&gt;"",$C1668&lt;&gt;"",$B1668&lt;=$C1668),INDEX(Bemenet!$D$2:$D$301,$M1668),"")</f>
        <v/>
      </c>
      <c r="F1668" s="5" t="str">
        <f t="shared" si="234"/>
        <v/>
      </c>
      <c r="G1668" s="5" t="str">
        <f t="shared" si="235"/>
        <v/>
      </c>
      <c r="H1668" s="9" t="str">
        <f t="shared" si="236"/>
        <v/>
      </c>
      <c r="I1668" s="5" t="str">
        <f t="shared" si="237"/>
        <v/>
      </c>
      <c r="J1668" s="5" t="str">
        <f>IF(OR($L1668="",NOT(COUNTIFS($L$2:$L1668,$L1668)=1)),"",SUMIFS($G:$G,$L:$L,$L1668))</f>
        <v/>
      </c>
      <c r="K1668" s="5" t="str">
        <f>IF(OR($L1668="",NOT(COUNTIFS($L$2:$L1668,$L1668)=1)),"",SUMIFS($I:$I,$L:$L,$L1668))</f>
        <v/>
      </c>
      <c r="L1668" s="6" t="str">
        <f t="shared" si="238"/>
        <v/>
      </c>
      <c r="M1668" s="6">
        <f t="shared" si="239"/>
        <v>67</v>
      </c>
      <c r="N1668" s="6">
        <f t="shared" si="240"/>
        <v>18</v>
      </c>
      <c r="O1668" s="9" t="str">
        <f>IF(AND($B1668&lt;&gt;"",$C1668&lt;&gt;"",$B1668&lt;=$C1668),INDEX(Szabalyok!$C:$C,$N1668),"")</f>
        <v/>
      </c>
      <c r="P1668">
        <f t="shared" ref="P1668:P1731" si="242">IF(D1668="",P1667,P1667+1)</f>
        <v>0</v>
      </c>
    </row>
    <row r="1669" spans="1:16" x14ac:dyDescent="0.35">
      <c r="A1669">
        <f t="shared" si="241"/>
        <v>0</v>
      </c>
      <c r="B1669" s="4" t="str">
        <f>IF($M1669&gt;300,"",IF(OR(INDEX(Bemenet!$E$2:$E$301,$M1669)="",INDEX(Bemenet!$F$2:$F$301,$M1669)=""),"",MAX(INDEX(Bemenet!$E$2:$E$301,$M1669),INDEX(Szabalyok!$A:$A,$N1669))))</f>
        <v/>
      </c>
      <c r="C1669" s="4" t="str">
        <f>IF($B1669="","",MIN(INDEX(Bemenet!$F$2:$F$301,$M1669),INDEX(Szabalyok!$B:$B,$N1669)))</f>
        <v/>
      </c>
      <c r="D1669" s="5" t="str">
        <f>IF(AND($B1669&lt;&gt;"",$C1669&lt;&gt;"",$B1669&lt;=$C1669),INDEX(Bemenet!$G$2:$G$301,$M1669),"")</f>
        <v/>
      </c>
      <c r="E1669" s="6" t="str">
        <f>IF(AND($B1669&lt;&gt;"",$C1669&lt;&gt;"",$B1669&lt;=$C1669),INDEX(Bemenet!$D$2:$D$301,$M1669),"")</f>
        <v/>
      </c>
      <c r="F1669" s="5" t="str">
        <f t="shared" si="234"/>
        <v/>
      </c>
      <c r="G1669" s="5" t="str">
        <f t="shared" si="235"/>
        <v/>
      </c>
      <c r="H1669" s="9" t="str">
        <f t="shared" si="236"/>
        <v/>
      </c>
      <c r="I1669" s="5" t="str">
        <f t="shared" si="237"/>
        <v/>
      </c>
      <c r="J1669" s="5" t="str">
        <f>IF(OR($L1669="",NOT(COUNTIFS($L$2:$L1669,$L1669)=1)),"",SUMIFS($G:$G,$L:$L,$L1669))</f>
        <v/>
      </c>
      <c r="K1669" s="5" t="str">
        <f>IF(OR($L1669="",NOT(COUNTIFS($L$2:$L1669,$L1669)=1)),"",SUMIFS($I:$I,$L:$L,$L1669))</f>
        <v/>
      </c>
      <c r="L1669" s="6" t="str">
        <f t="shared" si="238"/>
        <v/>
      </c>
      <c r="M1669" s="6">
        <f t="shared" si="239"/>
        <v>67</v>
      </c>
      <c r="N1669" s="6">
        <f t="shared" si="240"/>
        <v>19</v>
      </c>
      <c r="O1669" s="9" t="str">
        <f>IF(AND($B1669&lt;&gt;"",$C1669&lt;&gt;"",$B1669&lt;=$C1669),INDEX(Szabalyok!$C:$C,$N1669),"")</f>
        <v/>
      </c>
      <c r="P1669">
        <f t="shared" si="242"/>
        <v>0</v>
      </c>
    </row>
    <row r="1670" spans="1:16" x14ac:dyDescent="0.35">
      <c r="A1670">
        <f t="shared" si="241"/>
        <v>0</v>
      </c>
      <c r="B1670" s="4" t="str">
        <f>IF($M1670&gt;300,"",IF(OR(INDEX(Bemenet!$E$2:$E$301,$M1670)="",INDEX(Bemenet!$F$2:$F$301,$M1670)=""),"",MAX(INDEX(Bemenet!$E$2:$E$301,$M1670),INDEX(Szabalyok!$A:$A,$N1670))))</f>
        <v/>
      </c>
      <c r="C1670" s="4" t="str">
        <f>IF($B1670="","",MIN(INDEX(Bemenet!$F$2:$F$301,$M1670),INDEX(Szabalyok!$B:$B,$N1670)))</f>
        <v/>
      </c>
      <c r="D1670" s="5" t="str">
        <f>IF(AND($B1670&lt;&gt;"",$C1670&lt;&gt;"",$B1670&lt;=$C1670),INDEX(Bemenet!$G$2:$G$301,$M1670),"")</f>
        <v/>
      </c>
      <c r="E1670" s="6" t="str">
        <f>IF(AND($B1670&lt;&gt;"",$C1670&lt;&gt;"",$B1670&lt;=$C1670),INDEX(Bemenet!$D$2:$D$301,$M1670),"")</f>
        <v/>
      </c>
      <c r="F1670" s="5" t="str">
        <f t="shared" si="234"/>
        <v/>
      </c>
      <c r="G1670" s="5" t="str">
        <f t="shared" si="235"/>
        <v/>
      </c>
      <c r="H1670" s="9" t="str">
        <f t="shared" si="236"/>
        <v/>
      </c>
      <c r="I1670" s="5" t="str">
        <f t="shared" si="237"/>
        <v/>
      </c>
      <c r="J1670" s="5" t="str">
        <f>IF(OR($L1670="",NOT(COUNTIFS($L$2:$L1670,$L1670)=1)),"",SUMIFS($G:$G,$L:$L,$L1670))</f>
        <v/>
      </c>
      <c r="K1670" s="5" t="str">
        <f>IF(OR($L1670="",NOT(COUNTIFS($L$2:$L1670,$L1670)=1)),"",SUMIFS($I:$I,$L:$L,$L1670))</f>
        <v/>
      </c>
      <c r="L1670" s="6" t="str">
        <f t="shared" si="238"/>
        <v/>
      </c>
      <c r="M1670" s="6">
        <f t="shared" si="239"/>
        <v>67</v>
      </c>
      <c r="N1670" s="6">
        <f t="shared" si="240"/>
        <v>20</v>
      </c>
      <c r="O1670" s="9" t="str">
        <f>IF(AND($B1670&lt;&gt;"",$C1670&lt;&gt;"",$B1670&lt;=$C1670),INDEX(Szabalyok!$C:$C,$N1670),"")</f>
        <v/>
      </c>
      <c r="P1670">
        <f t="shared" si="242"/>
        <v>0</v>
      </c>
    </row>
    <row r="1671" spans="1:16" x14ac:dyDescent="0.35">
      <c r="A1671">
        <f t="shared" si="241"/>
        <v>0</v>
      </c>
      <c r="B1671" s="4" t="str">
        <f>IF($M1671&gt;300,"",IF(OR(INDEX(Bemenet!$E$2:$E$301,$M1671)="",INDEX(Bemenet!$F$2:$F$301,$M1671)=""),"",MAX(INDEX(Bemenet!$E$2:$E$301,$M1671),INDEX(Szabalyok!$A:$A,$N1671))))</f>
        <v/>
      </c>
      <c r="C1671" s="4" t="str">
        <f>IF($B1671="","",MIN(INDEX(Bemenet!$F$2:$F$301,$M1671),INDEX(Szabalyok!$B:$B,$N1671)))</f>
        <v/>
      </c>
      <c r="D1671" s="5" t="str">
        <f>IF(AND($B1671&lt;&gt;"",$C1671&lt;&gt;"",$B1671&lt;=$C1671),INDEX(Bemenet!$G$2:$G$301,$M1671),"")</f>
        <v/>
      </c>
      <c r="E1671" s="6" t="str">
        <f>IF(AND($B1671&lt;&gt;"",$C1671&lt;&gt;"",$B1671&lt;=$C1671),INDEX(Bemenet!$D$2:$D$301,$M1671),"")</f>
        <v/>
      </c>
      <c r="F1671" s="5" t="str">
        <f t="shared" si="234"/>
        <v/>
      </c>
      <c r="G1671" s="5" t="str">
        <f t="shared" si="235"/>
        <v/>
      </c>
      <c r="H1671" s="9" t="str">
        <f t="shared" si="236"/>
        <v/>
      </c>
      <c r="I1671" s="5" t="str">
        <f t="shared" si="237"/>
        <v/>
      </c>
      <c r="J1671" s="5" t="str">
        <f>IF(OR($L1671="",NOT(COUNTIFS($L$2:$L1671,$L1671)=1)),"",SUMIFS($G:$G,$L:$L,$L1671))</f>
        <v/>
      </c>
      <c r="K1671" s="5" t="str">
        <f>IF(OR($L1671="",NOT(COUNTIFS($L$2:$L1671,$L1671)=1)),"",SUMIFS($I:$I,$L:$L,$L1671))</f>
        <v/>
      </c>
      <c r="L1671" s="6" t="str">
        <f t="shared" si="238"/>
        <v/>
      </c>
      <c r="M1671" s="6">
        <f t="shared" si="239"/>
        <v>67</v>
      </c>
      <c r="N1671" s="6">
        <f t="shared" si="240"/>
        <v>21</v>
      </c>
      <c r="O1671" s="9" t="str">
        <f>IF(AND($B1671&lt;&gt;"",$C1671&lt;&gt;"",$B1671&lt;=$C1671),INDEX(Szabalyok!$C:$C,$N1671),"")</f>
        <v/>
      </c>
      <c r="P1671">
        <f t="shared" si="242"/>
        <v>0</v>
      </c>
    </row>
    <row r="1672" spans="1:16" x14ac:dyDescent="0.35">
      <c r="A1672">
        <f t="shared" si="241"/>
        <v>0</v>
      </c>
      <c r="B1672" s="4" t="str">
        <f>IF($M1672&gt;300,"",IF(OR(INDEX(Bemenet!$E$2:$E$301,$M1672)="",INDEX(Bemenet!$F$2:$F$301,$M1672)=""),"",MAX(INDEX(Bemenet!$E$2:$E$301,$M1672),INDEX(Szabalyok!$A:$A,$N1672))))</f>
        <v/>
      </c>
      <c r="C1672" s="4" t="str">
        <f>IF($B1672="","",MIN(INDEX(Bemenet!$F$2:$F$301,$M1672),INDEX(Szabalyok!$B:$B,$N1672)))</f>
        <v/>
      </c>
      <c r="D1672" s="5" t="str">
        <f>IF(AND($B1672&lt;&gt;"",$C1672&lt;&gt;"",$B1672&lt;=$C1672),INDEX(Bemenet!$G$2:$G$301,$M1672),"")</f>
        <v/>
      </c>
      <c r="E1672" s="6" t="str">
        <f>IF(AND($B1672&lt;&gt;"",$C1672&lt;&gt;"",$B1672&lt;=$C1672),INDEX(Bemenet!$D$2:$D$301,$M1672),"")</f>
        <v/>
      </c>
      <c r="F1672" s="5" t="str">
        <f t="shared" si="234"/>
        <v/>
      </c>
      <c r="G1672" s="5" t="str">
        <f t="shared" si="235"/>
        <v/>
      </c>
      <c r="H1672" s="9" t="str">
        <f t="shared" si="236"/>
        <v/>
      </c>
      <c r="I1672" s="5" t="str">
        <f t="shared" si="237"/>
        <v/>
      </c>
      <c r="J1672" s="5" t="str">
        <f>IF(OR($L1672="",NOT(COUNTIFS($L$2:$L1672,$L1672)=1)),"",SUMIFS($G:$G,$L:$L,$L1672))</f>
        <v/>
      </c>
      <c r="K1672" s="5" t="str">
        <f>IF(OR($L1672="",NOT(COUNTIFS($L$2:$L1672,$L1672)=1)),"",SUMIFS($I:$I,$L:$L,$L1672))</f>
        <v/>
      </c>
      <c r="L1672" s="6" t="str">
        <f t="shared" si="238"/>
        <v/>
      </c>
      <c r="M1672" s="6">
        <f t="shared" si="239"/>
        <v>67</v>
      </c>
      <c r="N1672" s="6">
        <f t="shared" si="240"/>
        <v>22</v>
      </c>
      <c r="O1672" s="9" t="str">
        <f>IF(AND($B1672&lt;&gt;"",$C1672&lt;&gt;"",$B1672&lt;=$C1672),INDEX(Szabalyok!$C:$C,$N1672),"")</f>
        <v/>
      </c>
      <c r="P1672">
        <f t="shared" si="242"/>
        <v>0</v>
      </c>
    </row>
    <row r="1673" spans="1:16" x14ac:dyDescent="0.35">
      <c r="A1673">
        <f t="shared" si="241"/>
        <v>0</v>
      </c>
      <c r="B1673" s="4" t="str">
        <f>IF($M1673&gt;300,"",IF(OR(INDEX(Bemenet!$E$2:$E$301,$M1673)="",INDEX(Bemenet!$F$2:$F$301,$M1673)=""),"",MAX(INDEX(Bemenet!$E$2:$E$301,$M1673),INDEX(Szabalyok!$A:$A,$N1673))))</f>
        <v/>
      </c>
      <c r="C1673" s="4" t="str">
        <f>IF($B1673="","",MIN(INDEX(Bemenet!$F$2:$F$301,$M1673),INDEX(Szabalyok!$B:$B,$N1673)))</f>
        <v/>
      </c>
      <c r="D1673" s="5" t="str">
        <f>IF(AND($B1673&lt;&gt;"",$C1673&lt;&gt;"",$B1673&lt;=$C1673),INDEX(Bemenet!$G$2:$G$301,$M1673),"")</f>
        <v/>
      </c>
      <c r="E1673" s="6" t="str">
        <f>IF(AND($B1673&lt;&gt;"",$C1673&lt;&gt;"",$B1673&lt;=$C1673),INDEX(Bemenet!$D$2:$D$301,$M1673),"")</f>
        <v/>
      </c>
      <c r="F1673" s="5" t="str">
        <f t="shared" si="234"/>
        <v/>
      </c>
      <c r="G1673" s="5" t="str">
        <f t="shared" si="235"/>
        <v/>
      </c>
      <c r="H1673" s="9" t="str">
        <f t="shared" si="236"/>
        <v/>
      </c>
      <c r="I1673" s="5" t="str">
        <f t="shared" si="237"/>
        <v/>
      </c>
      <c r="J1673" s="5" t="str">
        <f>IF(OR($L1673="",NOT(COUNTIFS($L$2:$L1673,$L1673)=1)),"",SUMIFS($G:$G,$L:$L,$L1673))</f>
        <v/>
      </c>
      <c r="K1673" s="5" t="str">
        <f>IF(OR($L1673="",NOT(COUNTIFS($L$2:$L1673,$L1673)=1)),"",SUMIFS($I:$I,$L:$L,$L1673))</f>
        <v/>
      </c>
      <c r="L1673" s="6" t="str">
        <f t="shared" si="238"/>
        <v/>
      </c>
      <c r="M1673" s="6">
        <f t="shared" si="239"/>
        <v>67</v>
      </c>
      <c r="N1673" s="6">
        <f t="shared" si="240"/>
        <v>23</v>
      </c>
      <c r="O1673" s="9" t="str">
        <f>IF(AND($B1673&lt;&gt;"",$C1673&lt;&gt;"",$B1673&lt;=$C1673),INDEX(Szabalyok!$C:$C,$N1673),"")</f>
        <v/>
      </c>
      <c r="P1673">
        <f t="shared" si="242"/>
        <v>0</v>
      </c>
    </row>
    <row r="1674" spans="1:16" x14ac:dyDescent="0.35">
      <c r="A1674">
        <f t="shared" si="241"/>
        <v>0</v>
      </c>
      <c r="B1674" s="4" t="str">
        <f>IF($M1674&gt;300,"",IF(OR(INDEX(Bemenet!$E$2:$E$301,$M1674)="",INDEX(Bemenet!$F$2:$F$301,$M1674)=""),"",MAX(INDEX(Bemenet!$E$2:$E$301,$M1674),INDEX(Szabalyok!$A:$A,$N1674))))</f>
        <v/>
      </c>
      <c r="C1674" s="4" t="str">
        <f>IF($B1674="","",MIN(INDEX(Bemenet!$F$2:$F$301,$M1674),INDEX(Szabalyok!$B:$B,$N1674)))</f>
        <v/>
      </c>
      <c r="D1674" s="5" t="str">
        <f>IF(AND($B1674&lt;&gt;"",$C1674&lt;&gt;"",$B1674&lt;=$C1674),INDEX(Bemenet!$G$2:$G$301,$M1674),"")</f>
        <v/>
      </c>
      <c r="E1674" s="6" t="str">
        <f>IF(AND($B1674&lt;&gt;"",$C1674&lt;&gt;"",$B1674&lt;=$C1674),INDEX(Bemenet!$D$2:$D$301,$M1674),"")</f>
        <v/>
      </c>
      <c r="F1674" s="5" t="str">
        <f t="shared" si="234"/>
        <v/>
      </c>
      <c r="G1674" s="5" t="str">
        <f t="shared" si="235"/>
        <v/>
      </c>
      <c r="H1674" s="9" t="str">
        <f t="shared" si="236"/>
        <v/>
      </c>
      <c r="I1674" s="5" t="str">
        <f t="shared" si="237"/>
        <v/>
      </c>
      <c r="J1674" s="5" t="str">
        <f>IF(OR($L1674="",NOT(COUNTIFS($L$2:$L1674,$L1674)=1)),"",SUMIFS($G:$G,$L:$L,$L1674))</f>
        <v/>
      </c>
      <c r="K1674" s="5" t="str">
        <f>IF(OR($L1674="",NOT(COUNTIFS($L$2:$L1674,$L1674)=1)),"",SUMIFS($I:$I,$L:$L,$L1674))</f>
        <v/>
      </c>
      <c r="L1674" s="6" t="str">
        <f t="shared" si="238"/>
        <v/>
      </c>
      <c r="M1674" s="6">
        <f t="shared" si="239"/>
        <v>67</v>
      </c>
      <c r="N1674" s="6">
        <f t="shared" si="240"/>
        <v>24</v>
      </c>
      <c r="O1674" s="9" t="str">
        <f>IF(AND($B1674&lt;&gt;"",$C1674&lt;&gt;"",$B1674&lt;=$C1674),INDEX(Szabalyok!$C:$C,$N1674),"")</f>
        <v/>
      </c>
      <c r="P1674">
        <f t="shared" si="242"/>
        <v>0</v>
      </c>
    </row>
    <row r="1675" spans="1:16" x14ac:dyDescent="0.35">
      <c r="A1675">
        <f t="shared" si="241"/>
        <v>0</v>
      </c>
      <c r="B1675" s="4" t="str">
        <f>IF($M1675&gt;300,"",IF(OR(INDEX(Bemenet!$E$2:$E$301,$M1675)="",INDEX(Bemenet!$F$2:$F$301,$M1675)=""),"",MAX(INDEX(Bemenet!$E$2:$E$301,$M1675),INDEX(Szabalyok!$A:$A,$N1675))))</f>
        <v/>
      </c>
      <c r="C1675" s="4" t="str">
        <f>IF($B1675="","",MIN(INDEX(Bemenet!$F$2:$F$301,$M1675),INDEX(Szabalyok!$B:$B,$N1675)))</f>
        <v/>
      </c>
      <c r="D1675" s="5" t="str">
        <f>IF(AND($B1675&lt;&gt;"",$C1675&lt;&gt;"",$B1675&lt;=$C1675),INDEX(Bemenet!$G$2:$G$301,$M1675),"")</f>
        <v/>
      </c>
      <c r="E1675" s="6" t="str">
        <f>IF(AND($B1675&lt;&gt;"",$C1675&lt;&gt;"",$B1675&lt;=$C1675),INDEX(Bemenet!$D$2:$D$301,$M1675),"")</f>
        <v/>
      </c>
      <c r="F1675" s="5" t="str">
        <f t="shared" si="234"/>
        <v/>
      </c>
      <c r="G1675" s="5" t="str">
        <f t="shared" si="235"/>
        <v/>
      </c>
      <c r="H1675" s="9" t="str">
        <f t="shared" si="236"/>
        <v/>
      </c>
      <c r="I1675" s="5" t="str">
        <f t="shared" si="237"/>
        <v/>
      </c>
      <c r="J1675" s="5" t="str">
        <f>IF(OR($L1675="",NOT(COUNTIFS($L$2:$L1675,$L1675)=1)),"",SUMIFS($G:$G,$L:$L,$L1675))</f>
        <v/>
      </c>
      <c r="K1675" s="5" t="str">
        <f>IF(OR($L1675="",NOT(COUNTIFS($L$2:$L1675,$L1675)=1)),"",SUMIFS($I:$I,$L:$L,$L1675))</f>
        <v/>
      </c>
      <c r="L1675" s="6" t="str">
        <f t="shared" si="238"/>
        <v/>
      </c>
      <c r="M1675" s="6">
        <f t="shared" si="239"/>
        <v>67</v>
      </c>
      <c r="N1675" s="6">
        <f t="shared" si="240"/>
        <v>25</v>
      </c>
      <c r="O1675" s="9" t="str">
        <f>IF(AND($B1675&lt;&gt;"",$C1675&lt;&gt;"",$B1675&lt;=$C1675),INDEX(Szabalyok!$C:$C,$N1675),"")</f>
        <v/>
      </c>
      <c r="P1675">
        <f t="shared" si="242"/>
        <v>0</v>
      </c>
    </row>
    <row r="1676" spans="1:16" x14ac:dyDescent="0.35">
      <c r="A1676">
        <f t="shared" si="241"/>
        <v>0</v>
      </c>
      <c r="B1676" s="4" t="str">
        <f>IF($M1676&gt;300,"",IF(OR(INDEX(Bemenet!$E$2:$E$301,$M1676)="",INDEX(Bemenet!$F$2:$F$301,$M1676)=""),"",MAX(INDEX(Bemenet!$E$2:$E$301,$M1676),INDEX(Szabalyok!$A:$A,$N1676))))</f>
        <v/>
      </c>
      <c r="C1676" s="4" t="str">
        <f>IF($B1676="","",MIN(INDEX(Bemenet!$F$2:$F$301,$M1676),INDEX(Szabalyok!$B:$B,$N1676)))</f>
        <v/>
      </c>
      <c r="D1676" s="5" t="str">
        <f>IF(AND($B1676&lt;&gt;"",$C1676&lt;&gt;"",$B1676&lt;=$C1676),INDEX(Bemenet!$G$2:$G$301,$M1676),"")</f>
        <v/>
      </c>
      <c r="E1676" s="6" t="str">
        <f>IF(AND($B1676&lt;&gt;"",$C1676&lt;&gt;"",$B1676&lt;=$C1676),INDEX(Bemenet!$D$2:$D$301,$M1676),"")</f>
        <v/>
      </c>
      <c r="F1676" s="5" t="str">
        <f t="shared" si="234"/>
        <v/>
      </c>
      <c r="G1676" s="5" t="str">
        <f t="shared" si="235"/>
        <v/>
      </c>
      <c r="H1676" s="9" t="str">
        <f t="shared" si="236"/>
        <v/>
      </c>
      <c r="I1676" s="5" t="str">
        <f t="shared" si="237"/>
        <v/>
      </c>
      <c r="J1676" s="5" t="str">
        <f>IF(OR($L1676="",NOT(COUNTIFS($L$2:$L1676,$L1676)=1)),"",SUMIFS($G:$G,$L:$L,$L1676))</f>
        <v/>
      </c>
      <c r="K1676" s="5" t="str">
        <f>IF(OR($L1676="",NOT(COUNTIFS($L$2:$L1676,$L1676)=1)),"",SUMIFS($I:$I,$L:$L,$L1676))</f>
        <v/>
      </c>
      <c r="L1676" s="6" t="str">
        <f t="shared" si="238"/>
        <v/>
      </c>
      <c r="M1676" s="6">
        <f t="shared" si="239"/>
        <v>67</v>
      </c>
      <c r="N1676" s="6">
        <f t="shared" si="240"/>
        <v>26</v>
      </c>
      <c r="O1676" s="9" t="str">
        <f>IF(AND($B1676&lt;&gt;"",$C1676&lt;&gt;"",$B1676&lt;=$C1676),INDEX(Szabalyok!$C:$C,$N1676),"")</f>
        <v/>
      </c>
      <c r="P1676">
        <f t="shared" si="242"/>
        <v>0</v>
      </c>
    </row>
    <row r="1677" spans="1:16" x14ac:dyDescent="0.35">
      <c r="A1677">
        <f t="shared" si="241"/>
        <v>0</v>
      </c>
      <c r="B1677" s="4" t="str">
        <f>IF($M1677&gt;300,"",IF(OR(INDEX(Bemenet!$E$2:$E$301,$M1677)="",INDEX(Bemenet!$F$2:$F$301,$M1677)=""),"",MAX(INDEX(Bemenet!$E$2:$E$301,$M1677),INDEX(Szabalyok!$A:$A,$N1677))))</f>
        <v/>
      </c>
      <c r="C1677" s="4" t="str">
        <f>IF($B1677="","",MIN(INDEX(Bemenet!$F$2:$F$301,$M1677),INDEX(Szabalyok!$B:$B,$N1677)))</f>
        <v/>
      </c>
      <c r="D1677" s="5" t="str">
        <f>IF(AND($B1677&lt;&gt;"",$C1677&lt;&gt;"",$B1677&lt;=$C1677),INDEX(Bemenet!$G$2:$G$301,$M1677),"")</f>
        <v/>
      </c>
      <c r="E1677" s="6" t="str">
        <f>IF(AND($B1677&lt;&gt;"",$C1677&lt;&gt;"",$B1677&lt;=$C1677),INDEX(Bemenet!$D$2:$D$301,$M1677),"")</f>
        <v/>
      </c>
      <c r="F1677" s="5" t="str">
        <f t="shared" si="234"/>
        <v/>
      </c>
      <c r="G1677" s="5" t="str">
        <f t="shared" si="235"/>
        <v/>
      </c>
      <c r="H1677" s="9" t="str">
        <f t="shared" si="236"/>
        <v/>
      </c>
      <c r="I1677" s="5" t="str">
        <f t="shared" si="237"/>
        <v/>
      </c>
      <c r="J1677" s="5" t="str">
        <f>IF(OR($L1677="",NOT(COUNTIFS($L$2:$L1677,$L1677)=1)),"",SUMIFS($G:$G,$L:$L,$L1677))</f>
        <v/>
      </c>
      <c r="K1677" s="5" t="str">
        <f>IF(OR($L1677="",NOT(COUNTIFS($L$2:$L1677,$L1677)=1)),"",SUMIFS($I:$I,$L:$L,$L1677))</f>
        <v/>
      </c>
      <c r="L1677" s="6" t="str">
        <f t="shared" si="238"/>
        <v/>
      </c>
      <c r="M1677" s="6">
        <f t="shared" si="239"/>
        <v>68</v>
      </c>
      <c r="N1677" s="6">
        <f t="shared" si="240"/>
        <v>2</v>
      </c>
      <c r="O1677" s="9" t="str">
        <f>IF(AND($B1677&lt;&gt;"",$C1677&lt;&gt;"",$B1677&lt;=$C1677),INDEX(Szabalyok!$C:$C,$N1677),"")</f>
        <v/>
      </c>
      <c r="P1677">
        <f t="shared" si="242"/>
        <v>0</v>
      </c>
    </row>
    <row r="1678" spans="1:16" x14ac:dyDescent="0.35">
      <c r="A1678">
        <f t="shared" si="241"/>
        <v>0</v>
      </c>
      <c r="B1678" s="4" t="str">
        <f>IF($M1678&gt;300,"",IF(OR(INDEX(Bemenet!$E$2:$E$301,$M1678)="",INDEX(Bemenet!$F$2:$F$301,$M1678)=""),"",MAX(INDEX(Bemenet!$E$2:$E$301,$M1678),INDEX(Szabalyok!$A:$A,$N1678))))</f>
        <v/>
      </c>
      <c r="C1678" s="4" t="str">
        <f>IF($B1678="","",MIN(INDEX(Bemenet!$F$2:$F$301,$M1678),INDEX(Szabalyok!$B:$B,$N1678)))</f>
        <v/>
      </c>
      <c r="D1678" s="5" t="str">
        <f>IF(AND($B1678&lt;&gt;"",$C1678&lt;&gt;"",$B1678&lt;=$C1678),INDEX(Bemenet!$G$2:$G$301,$M1678),"")</f>
        <v/>
      </c>
      <c r="E1678" s="6" t="str">
        <f>IF(AND($B1678&lt;&gt;"",$C1678&lt;&gt;"",$B1678&lt;=$C1678),INDEX(Bemenet!$D$2:$D$301,$M1678),"")</f>
        <v/>
      </c>
      <c r="F1678" s="5" t="str">
        <f t="shared" si="234"/>
        <v/>
      </c>
      <c r="G1678" s="5" t="str">
        <f t="shared" si="235"/>
        <v/>
      </c>
      <c r="H1678" s="9" t="str">
        <f t="shared" si="236"/>
        <v/>
      </c>
      <c r="I1678" s="5" t="str">
        <f t="shared" si="237"/>
        <v/>
      </c>
      <c r="J1678" s="5" t="str">
        <f>IF(OR($L1678="",NOT(COUNTIFS($L$2:$L1678,$L1678)=1)),"",SUMIFS($G:$G,$L:$L,$L1678))</f>
        <v/>
      </c>
      <c r="K1678" s="5" t="str">
        <f>IF(OR($L1678="",NOT(COUNTIFS($L$2:$L1678,$L1678)=1)),"",SUMIFS($I:$I,$L:$L,$L1678))</f>
        <v/>
      </c>
      <c r="L1678" s="6" t="str">
        <f t="shared" si="238"/>
        <v/>
      </c>
      <c r="M1678" s="6">
        <f t="shared" si="239"/>
        <v>68</v>
      </c>
      <c r="N1678" s="6">
        <f t="shared" si="240"/>
        <v>3</v>
      </c>
      <c r="O1678" s="9" t="str">
        <f>IF(AND($B1678&lt;&gt;"",$C1678&lt;&gt;"",$B1678&lt;=$C1678),INDEX(Szabalyok!$C:$C,$N1678),"")</f>
        <v/>
      </c>
      <c r="P1678">
        <f t="shared" si="242"/>
        <v>0</v>
      </c>
    </row>
    <row r="1679" spans="1:16" x14ac:dyDescent="0.35">
      <c r="A1679">
        <f t="shared" si="241"/>
        <v>0</v>
      </c>
      <c r="B1679" s="4" t="str">
        <f>IF($M1679&gt;300,"",IF(OR(INDEX(Bemenet!$E$2:$E$301,$M1679)="",INDEX(Bemenet!$F$2:$F$301,$M1679)=""),"",MAX(INDEX(Bemenet!$E$2:$E$301,$M1679),INDEX(Szabalyok!$A:$A,$N1679))))</f>
        <v/>
      </c>
      <c r="C1679" s="4" t="str">
        <f>IF($B1679="","",MIN(INDEX(Bemenet!$F$2:$F$301,$M1679),INDEX(Szabalyok!$B:$B,$N1679)))</f>
        <v/>
      </c>
      <c r="D1679" s="5" t="str">
        <f>IF(AND($B1679&lt;&gt;"",$C1679&lt;&gt;"",$B1679&lt;=$C1679),INDEX(Bemenet!$G$2:$G$301,$M1679),"")</f>
        <v/>
      </c>
      <c r="E1679" s="6" t="str">
        <f>IF(AND($B1679&lt;&gt;"",$C1679&lt;&gt;"",$B1679&lt;=$C1679),INDEX(Bemenet!$D$2:$D$301,$M1679),"")</f>
        <v/>
      </c>
      <c r="F1679" s="5" t="str">
        <f t="shared" si="234"/>
        <v/>
      </c>
      <c r="G1679" s="5" t="str">
        <f t="shared" si="235"/>
        <v/>
      </c>
      <c r="H1679" s="9" t="str">
        <f t="shared" si="236"/>
        <v/>
      </c>
      <c r="I1679" s="5" t="str">
        <f t="shared" si="237"/>
        <v/>
      </c>
      <c r="J1679" s="5" t="str">
        <f>IF(OR($L1679="",NOT(COUNTIFS($L$2:$L1679,$L1679)=1)),"",SUMIFS($G:$G,$L:$L,$L1679))</f>
        <v/>
      </c>
      <c r="K1679" s="5" t="str">
        <f>IF(OR($L1679="",NOT(COUNTIFS($L$2:$L1679,$L1679)=1)),"",SUMIFS($I:$I,$L:$L,$L1679))</f>
        <v/>
      </c>
      <c r="L1679" s="6" t="str">
        <f t="shared" si="238"/>
        <v/>
      </c>
      <c r="M1679" s="6">
        <f t="shared" si="239"/>
        <v>68</v>
      </c>
      <c r="N1679" s="6">
        <f t="shared" si="240"/>
        <v>4</v>
      </c>
      <c r="O1679" s="9" t="str">
        <f>IF(AND($B1679&lt;&gt;"",$C1679&lt;&gt;"",$B1679&lt;=$C1679),INDEX(Szabalyok!$C:$C,$N1679),"")</f>
        <v/>
      </c>
      <c r="P1679">
        <f t="shared" si="242"/>
        <v>0</v>
      </c>
    </row>
    <row r="1680" spans="1:16" x14ac:dyDescent="0.35">
      <c r="A1680">
        <f t="shared" si="241"/>
        <v>0</v>
      </c>
      <c r="B1680" s="4" t="str">
        <f>IF($M1680&gt;300,"",IF(OR(INDEX(Bemenet!$E$2:$E$301,$M1680)="",INDEX(Bemenet!$F$2:$F$301,$M1680)=""),"",MAX(INDEX(Bemenet!$E$2:$E$301,$M1680),INDEX(Szabalyok!$A:$A,$N1680))))</f>
        <v/>
      </c>
      <c r="C1680" s="4" t="str">
        <f>IF($B1680="","",MIN(INDEX(Bemenet!$F$2:$F$301,$M1680),INDEX(Szabalyok!$B:$B,$N1680)))</f>
        <v/>
      </c>
      <c r="D1680" s="5" t="str">
        <f>IF(AND($B1680&lt;&gt;"",$C1680&lt;&gt;"",$B1680&lt;=$C1680),INDEX(Bemenet!$G$2:$G$301,$M1680),"")</f>
        <v/>
      </c>
      <c r="E1680" s="6" t="str">
        <f>IF(AND($B1680&lt;&gt;"",$C1680&lt;&gt;"",$B1680&lt;=$C1680),INDEX(Bemenet!$D$2:$D$301,$M1680),"")</f>
        <v/>
      </c>
      <c r="F1680" s="5" t="str">
        <f t="shared" si="234"/>
        <v/>
      </c>
      <c r="G1680" s="5" t="str">
        <f t="shared" si="235"/>
        <v/>
      </c>
      <c r="H1680" s="9" t="str">
        <f t="shared" si="236"/>
        <v/>
      </c>
      <c r="I1680" s="5" t="str">
        <f t="shared" si="237"/>
        <v/>
      </c>
      <c r="J1680" s="5" t="str">
        <f>IF(OR($L1680="",NOT(COUNTIFS($L$2:$L1680,$L1680)=1)),"",SUMIFS($G:$G,$L:$L,$L1680))</f>
        <v/>
      </c>
      <c r="K1680" s="5" t="str">
        <f>IF(OR($L1680="",NOT(COUNTIFS($L$2:$L1680,$L1680)=1)),"",SUMIFS($I:$I,$L:$L,$L1680))</f>
        <v/>
      </c>
      <c r="L1680" s="6" t="str">
        <f t="shared" si="238"/>
        <v/>
      </c>
      <c r="M1680" s="6">
        <f t="shared" si="239"/>
        <v>68</v>
      </c>
      <c r="N1680" s="6">
        <f t="shared" si="240"/>
        <v>5</v>
      </c>
      <c r="O1680" s="9" t="str">
        <f>IF(AND($B1680&lt;&gt;"",$C1680&lt;&gt;"",$B1680&lt;=$C1680),INDEX(Szabalyok!$C:$C,$N1680),"")</f>
        <v/>
      </c>
      <c r="P1680">
        <f t="shared" si="242"/>
        <v>0</v>
      </c>
    </row>
    <row r="1681" spans="1:16" x14ac:dyDescent="0.35">
      <c r="A1681">
        <f t="shared" si="241"/>
        <v>0</v>
      </c>
      <c r="B1681" s="4" t="str">
        <f>IF($M1681&gt;300,"",IF(OR(INDEX(Bemenet!$E$2:$E$301,$M1681)="",INDEX(Bemenet!$F$2:$F$301,$M1681)=""),"",MAX(INDEX(Bemenet!$E$2:$E$301,$M1681),INDEX(Szabalyok!$A:$A,$N1681))))</f>
        <v/>
      </c>
      <c r="C1681" s="4" t="str">
        <f>IF($B1681="","",MIN(INDEX(Bemenet!$F$2:$F$301,$M1681),INDEX(Szabalyok!$B:$B,$N1681)))</f>
        <v/>
      </c>
      <c r="D1681" s="5" t="str">
        <f>IF(AND($B1681&lt;&gt;"",$C1681&lt;&gt;"",$B1681&lt;=$C1681),INDEX(Bemenet!$G$2:$G$301,$M1681),"")</f>
        <v/>
      </c>
      <c r="E1681" s="6" t="str">
        <f>IF(AND($B1681&lt;&gt;"",$C1681&lt;&gt;"",$B1681&lt;=$C1681),INDEX(Bemenet!$D$2:$D$301,$M1681),"")</f>
        <v/>
      </c>
      <c r="F1681" s="5" t="str">
        <f t="shared" si="234"/>
        <v/>
      </c>
      <c r="G1681" s="5" t="str">
        <f t="shared" si="235"/>
        <v/>
      </c>
      <c r="H1681" s="9" t="str">
        <f t="shared" si="236"/>
        <v/>
      </c>
      <c r="I1681" s="5" t="str">
        <f t="shared" si="237"/>
        <v/>
      </c>
      <c r="J1681" s="5" t="str">
        <f>IF(OR($L1681="",NOT(COUNTIFS($L$2:$L1681,$L1681)=1)),"",SUMIFS($G:$G,$L:$L,$L1681))</f>
        <v/>
      </c>
      <c r="K1681" s="5" t="str">
        <f>IF(OR($L1681="",NOT(COUNTIFS($L$2:$L1681,$L1681)=1)),"",SUMIFS($I:$I,$L:$L,$L1681))</f>
        <v/>
      </c>
      <c r="L1681" s="6" t="str">
        <f t="shared" si="238"/>
        <v/>
      </c>
      <c r="M1681" s="6">
        <f t="shared" si="239"/>
        <v>68</v>
      </c>
      <c r="N1681" s="6">
        <f t="shared" si="240"/>
        <v>6</v>
      </c>
      <c r="O1681" s="9" t="str">
        <f>IF(AND($B1681&lt;&gt;"",$C1681&lt;&gt;"",$B1681&lt;=$C1681),INDEX(Szabalyok!$C:$C,$N1681),"")</f>
        <v/>
      </c>
      <c r="P1681">
        <f t="shared" si="242"/>
        <v>0</v>
      </c>
    </row>
    <row r="1682" spans="1:16" x14ac:dyDescent="0.35">
      <c r="A1682">
        <f t="shared" si="241"/>
        <v>0</v>
      </c>
      <c r="B1682" s="4" t="str">
        <f>IF($M1682&gt;300,"",IF(OR(INDEX(Bemenet!$E$2:$E$301,$M1682)="",INDEX(Bemenet!$F$2:$F$301,$M1682)=""),"",MAX(INDEX(Bemenet!$E$2:$E$301,$M1682),INDEX(Szabalyok!$A:$A,$N1682))))</f>
        <v/>
      </c>
      <c r="C1682" s="4" t="str">
        <f>IF($B1682="","",MIN(INDEX(Bemenet!$F$2:$F$301,$M1682),INDEX(Szabalyok!$B:$B,$N1682)))</f>
        <v/>
      </c>
      <c r="D1682" s="5" t="str">
        <f>IF(AND($B1682&lt;&gt;"",$C1682&lt;&gt;"",$B1682&lt;=$C1682),INDEX(Bemenet!$G$2:$G$301,$M1682),"")</f>
        <v/>
      </c>
      <c r="E1682" s="6" t="str">
        <f>IF(AND($B1682&lt;&gt;"",$C1682&lt;&gt;"",$B1682&lt;=$C1682),INDEX(Bemenet!$D$2:$D$301,$M1682),"")</f>
        <v/>
      </c>
      <c r="F1682" s="5" t="str">
        <f t="shared" si="234"/>
        <v/>
      </c>
      <c r="G1682" s="5" t="str">
        <f t="shared" si="235"/>
        <v/>
      </c>
      <c r="H1682" s="9" t="str">
        <f t="shared" si="236"/>
        <v/>
      </c>
      <c r="I1682" s="5" t="str">
        <f t="shared" si="237"/>
        <v/>
      </c>
      <c r="J1682" s="5" t="str">
        <f>IF(OR($L1682="",NOT(COUNTIFS($L$2:$L1682,$L1682)=1)),"",SUMIFS($G:$G,$L:$L,$L1682))</f>
        <v/>
      </c>
      <c r="K1682" s="5" t="str">
        <f>IF(OR($L1682="",NOT(COUNTIFS($L$2:$L1682,$L1682)=1)),"",SUMIFS($I:$I,$L:$L,$L1682))</f>
        <v/>
      </c>
      <c r="L1682" s="6" t="str">
        <f t="shared" si="238"/>
        <v/>
      </c>
      <c r="M1682" s="6">
        <f t="shared" si="239"/>
        <v>68</v>
      </c>
      <c r="N1682" s="6">
        <f t="shared" si="240"/>
        <v>7</v>
      </c>
      <c r="O1682" s="9" t="str">
        <f>IF(AND($B1682&lt;&gt;"",$C1682&lt;&gt;"",$B1682&lt;=$C1682),INDEX(Szabalyok!$C:$C,$N1682),"")</f>
        <v/>
      </c>
      <c r="P1682">
        <f t="shared" si="242"/>
        <v>0</v>
      </c>
    </row>
    <row r="1683" spans="1:16" x14ac:dyDescent="0.35">
      <c r="A1683">
        <f t="shared" si="241"/>
        <v>0</v>
      </c>
      <c r="B1683" s="4" t="str">
        <f>IF($M1683&gt;300,"",IF(OR(INDEX(Bemenet!$E$2:$E$301,$M1683)="",INDEX(Bemenet!$F$2:$F$301,$M1683)=""),"",MAX(INDEX(Bemenet!$E$2:$E$301,$M1683),INDEX(Szabalyok!$A:$A,$N1683))))</f>
        <v/>
      </c>
      <c r="C1683" s="4" t="str">
        <f>IF($B1683="","",MIN(INDEX(Bemenet!$F$2:$F$301,$M1683),INDEX(Szabalyok!$B:$B,$N1683)))</f>
        <v/>
      </c>
      <c r="D1683" s="5" t="str">
        <f>IF(AND($B1683&lt;&gt;"",$C1683&lt;&gt;"",$B1683&lt;=$C1683),INDEX(Bemenet!$G$2:$G$301,$M1683),"")</f>
        <v/>
      </c>
      <c r="E1683" s="6" t="str">
        <f>IF(AND($B1683&lt;&gt;"",$C1683&lt;&gt;"",$B1683&lt;=$C1683),INDEX(Bemenet!$D$2:$D$301,$M1683),"")</f>
        <v/>
      </c>
      <c r="F1683" s="5" t="str">
        <f t="shared" si="234"/>
        <v/>
      </c>
      <c r="G1683" s="5" t="str">
        <f t="shared" si="235"/>
        <v/>
      </c>
      <c r="H1683" s="9" t="str">
        <f t="shared" si="236"/>
        <v/>
      </c>
      <c r="I1683" s="5" t="str">
        <f t="shared" si="237"/>
        <v/>
      </c>
      <c r="J1683" s="5" t="str">
        <f>IF(OR($L1683="",NOT(COUNTIFS($L$2:$L1683,$L1683)=1)),"",SUMIFS($G:$G,$L:$L,$L1683))</f>
        <v/>
      </c>
      <c r="K1683" s="5" t="str">
        <f>IF(OR($L1683="",NOT(COUNTIFS($L$2:$L1683,$L1683)=1)),"",SUMIFS($I:$I,$L:$L,$L1683))</f>
        <v/>
      </c>
      <c r="L1683" s="6" t="str">
        <f t="shared" si="238"/>
        <v/>
      </c>
      <c r="M1683" s="6">
        <f t="shared" si="239"/>
        <v>68</v>
      </c>
      <c r="N1683" s="6">
        <f t="shared" si="240"/>
        <v>8</v>
      </c>
      <c r="O1683" s="9" t="str">
        <f>IF(AND($B1683&lt;&gt;"",$C1683&lt;&gt;"",$B1683&lt;=$C1683),INDEX(Szabalyok!$C:$C,$N1683),"")</f>
        <v/>
      </c>
      <c r="P1683">
        <f t="shared" si="242"/>
        <v>0</v>
      </c>
    </row>
    <row r="1684" spans="1:16" x14ac:dyDescent="0.35">
      <c r="A1684">
        <f t="shared" si="241"/>
        <v>0</v>
      </c>
      <c r="B1684" s="4" t="str">
        <f>IF($M1684&gt;300,"",IF(OR(INDEX(Bemenet!$E$2:$E$301,$M1684)="",INDEX(Bemenet!$F$2:$F$301,$M1684)=""),"",MAX(INDEX(Bemenet!$E$2:$E$301,$M1684),INDEX(Szabalyok!$A:$A,$N1684))))</f>
        <v/>
      </c>
      <c r="C1684" s="4" t="str">
        <f>IF($B1684="","",MIN(INDEX(Bemenet!$F$2:$F$301,$M1684),INDEX(Szabalyok!$B:$B,$N1684)))</f>
        <v/>
      </c>
      <c r="D1684" s="5" t="str">
        <f>IF(AND($B1684&lt;&gt;"",$C1684&lt;&gt;"",$B1684&lt;=$C1684),INDEX(Bemenet!$G$2:$G$301,$M1684),"")</f>
        <v/>
      </c>
      <c r="E1684" s="6" t="str">
        <f>IF(AND($B1684&lt;&gt;"",$C1684&lt;&gt;"",$B1684&lt;=$C1684),INDEX(Bemenet!$D$2:$D$301,$M1684),"")</f>
        <v/>
      </c>
      <c r="F1684" s="5" t="str">
        <f t="shared" si="234"/>
        <v/>
      </c>
      <c r="G1684" s="5" t="str">
        <f t="shared" si="235"/>
        <v/>
      </c>
      <c r="H1684" s="9" t="str">
        <f t="shared" si="236"/>
        <v/>
      </c>
      <c r="I1684" s="5" t="str">
        <f t="shared" si="237"/>
        <v/>
      </c>
      <c r="J1684" s="5" t="str">
        <f>IF(OR($L1684="",NOT(COUNTIFS($L$2:$L1684,$L1684)=1)),"",SUMIFS($G:$G,$L:$L,$L1684))</f>
        <v/>
      </c>
      <c r="K1684" s="5" t="str">
        <f>IF(OR($L1684="",NOT(COUNTIFS($L$2:$L1684,$L1684)=1)),"",SUMIFS($I:$I,$L:$L,$L1684))</f>
        <v/>
      </c>
      <c r="L1684" s="6" t="str">
        <f t="shared" si="238"/>
        <v/>
      </c>
      <c r="M1684" s="6">
        <f t="shared" si="239"/>
        <v>68</v>
      </c>
      <c r="N1684" s="6">
        <f t="shared" si="240"/>
        <v>9</v>
      </c>
      <c r="O1684" s="9" t="str">
        <f>IF(AND($B1684&lt;&gt;"",$C1684&lt;&gt;"",$B1684&lt;=$C1684),INDEX(Szabalyok!$C:$C,$N1684),"")</f>
        <v/>
      </c>
      <c r="P1684">
        <f t="shared" si="242"/>
        <v>0</v>
      </c>
    </row>
    <row r="1685" spans="1:16" x14ac:dyDescent="0.35">
      <c r="A1685">
        <f t="shared" si="241"/>
        <v>0</v>
      </c>
      <c r="B1685" s="4" t="str">
        <f>IF($M1685&gt;300,"",IF(OR(INDEX(Bemenet!$E$2:$E$301,$M1685)="",INDEX(Bemenet!$F$2:$F$301,$M1685)=""),"",MAX(INDEX(Bemenet!$E$2:$E$301,$M1685),INDEX(Szabalyok!$A:$A,$N1685))))</f>
        <v/>
      </c>
      <c r="C1685" s="4" t="str">
        <f>IF($B1685="","",MIN(INDEX(Bemenet!$F$2:$F$301,$M1685),INDEX(Szabalyok!$B:$B,$N1685)))</f>
        <v/>
      </c>
      <c r="D1685" s="5" t="str">
        <f>IF(AND($B1685&lt;&gt;"",$C1685&lt;&gt;"",$B1685&lt;=$C1685),INDEX(Bemenet!$G$2:$G$301,$M1685),"")</f>
        <v/>
      </c>
      <c r="E1685" s="6" t="str">
        <f>IF(AND($B1685&lt;&gt;"",$C1685&lt;&gt;"",$B1685&lt;=$C1685),INDEX(Bemenet!$D$2:$D$301,$M1685),"")</f>
        <v/>
      </c>
      <c r="F1685" s="5" t="str">
        <f t="shared" si="234"/>
        <v/>
      </c>
      <c r="G1685" s="5" t="str">
        <f t="shared" si="235"/>
        <v/>
      </c>
      <c r="H1685" s="9" t="str">
        <f t="shared" si="236"/>
        <v/>
      </c>
      <c r="I1685" s="5" t="str">
        <f t="shared" si="237"/>
        <v/>
      </c>
      <c r="J1685" s="5" t="str">
        <f>IF(OR($L1685="",NOT(COUNTIFS($L$2:$L1685,$L1685)=1)),"",SUMIFS($G:$G,$L:$L,$L1685))</f>
        <v/>
      </c>
      <c r="K1685" s="5" t="str">
        <f>IF(OR($L1685="",NOT(COUNTIFS($L$2:$L1685,$L1685)=1)),"",SUMIFS($I:$I,$L:$L,$L1685))</f>
        <v/>
      </c>
      <c r="L1685" s="6" t="str">
        <f t="shared" si="238"/>
        <v/>
      </c>
      <c r="M1685" s="6">
        <f t="shared" si="239"/>
        <v>68</v>
      </c>
      <c r="N1685" s="6">
        <f t="shared" si="240"/>
        <v>10</v>
      </c>
      <c r="O1685" s="9" t="str">
        <f>IF(AND($B1685&lt;&gt;"",$C1685&lt;&gt;"",$B1685&lt;=$C1685),INDEX(Szabalyok!$C:$C,$N1685),"")</f>
        <v/>
      </c>
      <c r="P1685">
        <f t="shared" si="242"/>
        <v>0</v>
      </c>
    </row>
    <row r="1686" spans="1:16" x14ac:dyDescent="0.35">
      <c r="A1686">
        <f t="shared" si="241"/>
        <v>0</v>
      </c>
      <c r="B1686" s="4" t="str">
        <f>IF($M1686&gt;300,"",IF(OR(INDEX(Bemenet!$E$2:$E$301,$M1686)="",INDEX(Bemenet!$F$2:$F$301,$M1686)=""),"",MAX(INDEX(Bemenet!$E$2:$E$301,$M1686),INDEX(Szabalyok!$A:$A,$N1686))))</f>
        <v/>
      </c>
      <c r="C1686" s="4" t="str">
        <f>IF($B1686="","",MIN(INDEX(Bemenet!$F$2:$F$301,$M1686),INDEX(Szabalyok!$B:$B,$N1686)))</f>
        <v/>
      </c>
      <c r="D1686" s="5" t="str">
        <f>IF(AND($B1686&lt;&gt;"",$C1686&lt;&gt;"",$B1686&lt;=$C1686),INDEX(Bemenet!$G$2:$G$301,$M1686),"")</f>
        <v/>
      </c>
      <c r="E1686" s="6" t="str">
        <f>IF(AND($B1686&lt;&gt;"",$C1686&lt;&gt;"",$B1686&lt;=$C1686),INDEX(Bemenet!$D$2:$D$301,$M1686),"")</f>
        <v/>
      </c>
      <c r="F1686" s="5" t="str">
        <f t="shared" si="234"/>
        <v/>
      </c>
      <c r="G1686" s="5" t="str">
        <f t="shared" si="235"/>
        <v/>
      </c>
      <c r="H1686" s="9" t="str">
        <f t="shared" si="236"/>
        <v/>
      </c>
      <c r="I1686" s="5" t="str">
        <f t="shared" si="237"/>
        <v/>
      </c>
      <c r="J1686" s="5" t="str">
        <f>IF(OR($L1686="",NOT(COUNTIFS($L$2:$L1686,$L1686)=1)),"",SUMIFS($G:$G,$L:$L,$L1686))</f>
        <v/>
      </c>
      <c r="K1686" s="5" t="str">
        <f>IF(OR($L1686="",NOT(COUNTIFS($L$2:$L1686,$L1686)=1)),"",SUMIFS($I:$I,$L:$L,$L1686))</f>
        <v/>
      </c>
      <c r="L1686" s="6" t="str">
        <f t="shared" si="238"/>
        <v/>
      </c>
      <c r="M1686" s="6">
        <f t="shared" si="239"/>
        <v>68</v>
      </c>
      <c r="N1686" s="6">
        <f t="shared" si="240"/>
        <v>11</v>
      </c>
      <c r="O1686" s="9" t="str">
        <f>IF(AND($B1686&lt;&gt;"",$C1686&lt;&gt;"",$B1686&lt;=$C1686),INDEX(Szabalyok!$C:$C,$N1686),"")</f>
        <v/>
      </c>
      <c r="P1686">
        <f t="shared" si="242"/>
        <v>0</v>
      </c>
    </row>
    <row r="1687" spans="1:16" x14ac:dyDescent="0.35">
      <c r="A1687">
        <f t="shared" si="241"/>
        <v>0</v>
      </c>
      <c r="B1687" s="4" t="str">
        <f>IF($M1687&gt;300,"",IF(OR(INDEX(Bemenet!$E$2:$E$301,$M1687)="",INDEX(Bemenet!$F$2:$F$301,$M1687)=""),"",MAX(INDEX(Bemenet!$E$2:$E$301,$M1687),INDEX(Szabalyok!$A:$A,$N1687))))</f>
        <v/>
      </c>
      <c r="C1687" s="4" t="str">
        <f>IF($B1687="","",MIN(INDEX(Bemenet!$F$2:$F$301,$M1687),INDEX(Szabalyok!$B:$B,$N1687)))</f>
        <v/>
      </c>
      <c r="D1687" s="5" t="str">
        <f>IF(AND($B1687&lt;&gt;"",$C1687&lt;&gt;"",$B1687&lt;=$C1687),INDEX(Bemenet!$G$2:$G$301,$M1687),"")</f>
        <v/>
      </c>
      <c r="E1687" s="6" t="str">
        <f>IF(AND($B1687&lt;&gt;"",$C1687&lt;&gt;"",$B1687&lt;=$C1687),INDEX(Bemenet!$D$2:$D$301,$M1687),"")</f>
        <v/>
      </c>
      <c r="F1687" s="5" t="str">
        <f t="shared" si="234"/>
        <v/>
      </c>
      <c r="G1687" s="5" t="str">
        <f t="shared" si="235"/>
        <v/>
      </c>
      <c r="H1687" s="9" t="str">
        <f t="shared" si="236"/>
        <v/>
      </c>
      <c r="I1687" s="5" t="str">
        <f t="shared" si="237"/>
        <v/>
      </c>
      <c r="J1687" s="5" t="str">
        <f>IF(OR($L1687="",NOT(COUNTIFS($L$2:$L1687,$L1687)=1)),"",SUMIFS($G:$G,$L:$L,$L1687))</f>
        <v/>
      </c>
      <c r="K1687" s="5" t="str">
        <f>IF(OR($L1687="",NOT(COUNTIFS($L$2:$L1687,$L1687)=1)),"",SUMIFS($I:$I,$L:$L,$L1687))</f>
        <v/>
      </c>
      <c r="L1687" s="6" t="str">
        <f t="shared" si="238"/>
        <v/>
      </c>
      <c r="M1687" s="6">
        <f t="shared" si="239"/>
        <v>68</v>
      </c>
      <c r="N1687" s="6">
        <f t="shared" si="240"/>
        <v>12</v>
      </c>
      <c r="O1687" s="9" t="str">
        <f>IF(AND($B1687&lt;&gt;"",$C1687&lt;&gt;"",$B1687&lt;=$C1687),INDEX(Szabalyok!$C:$C,$N1687),"")</f>
        <v/>
      </c>
      <c r="P1687">
        <f t="shared" si="242"/>
        <v>0</v>
      </c>
    </row>
    <row r="1688" spans="1:16" x14ac:dyDescent="0.35">
      <c r="A1688">
        <f t="shared" si="241"/>
        <v>0</v>
      </c>
      <c r="B1688" s="4" t="str">
        <f>IF($M1688&gt;300,"",IF(OR(INDEX(Bemenet!$E$2:$E$301,$M1688)="",INDEX(Bemenet!$F$2:$F$301,$M1688)=""),"",MAX(INDEX(Bemenet!$E$2:$E$301,$M1688),INDEX(Szabalyok!$A:$A,$N1688))))</f>
        <v/>
      </c>
      <c r="C1688" s="4" t="str">
        <f>IF($B1688="","",MIN(INDEX(Bemenet!$F$2:$F$301,$M1688),INDEX(Szabalyok!$B:$B,$N1688)))</f>
        <v/>
      </c>
      <c r="D1688" s="5" t="str">
        <f>IF(AND($B1688&lt;&gt;"",$C1688&lt;&gt;"",$B1688&lt;=$C1688),INDEX(Bemenet!$G$2:$G$301,$M1688),"")</f>
        <v/>
      </c>
      <c r="E1688" s="6" t="str">
        <f>IF(AND($B1688&lt;&gt;"",$C1688&lt;&gt;"",$B1688&lt;=$C1688),INDEX(Bemenet!$D$2:$D$301,$M1688),"")</f>
        <v/>
      </c>
      <c r="F1688" s="5" t="str">
        <f t="shared" si="234"/>
        <v/>
      </c>
      <c r="G1688" s="5" t="str">
        <f t="shared" si="235"/>
        <v/>
      </c>
      <c r="H1688" s="9" t="str">
        <f t="shared" si="236"/>
        <v/>
      </c>
      <c r="I1688" s="5" t="str">
        <f t="shared" si="237"/>
        <v/>
      </c>
      <c r="J1688" s="5" t="str">
        <f>IF(OR($L1688="",NOT(COUNTIFS($L$2:$L1688,$L1688)=1)),"",SUMIFS($G:$G,$L:$L,$L1688))</f>
        <v/>
      </c>
      <c r="K1688" s="5" t="str">
        <f>IF(OR($L1688="",NOT(COUNTIFS($L$2:$L1688,$L1688)=1)),"",SUMIFS($I:$I,$L:$L,$L1688))</f>
        <v/>
      </c>
      <c r="L1688" s="6" t="str">
        <f t="shared" si="238"/>
        <v/>
      </c>
      <c r="M1688" s="6">
        <f t="shared" si="239"/>
        <v>68</v>
      </c>
      <c r="N1688" s="6">
        <f t="shared" si="240"/>
        <v>13</v>
      </c>
      <c r="O1688" s="9" t="str">
        <f>IF(AND($B1688&lt;&gt;"",$C1688&lt;&gt;"",$B1688&lt;=$C1688),INDEX(Szabalyok!$C:$C,$N1688),"")</f>
        <v/>
      </c>
      <c r="P1688">
        <f t="shared" si="242"/>
        <v>0</v>
      </c>
    </row>
    <row r="1689" spans="1:16" x14ac:dyDescent="0.35">
      <c r="A1689">
        <f t="shared" si="241"/>
        <v>0</v>
      </c>
      <c r="B1689" s="4" t="str">
        <f>IF($M1689&gt;300,"",IF(OR(INDEX(Bemenet!$E$2:$E$301,$M1689)="",INDEX(Bemenet!$F$2:$F$301,$M1689)=""),"",MAX(INDEX(Bemenet!$E$2:$E$301,$M1689),INDEX(Szabalyok!$A:$A,$N1689))))</f>
        <v/>
      </c>
      <c r="C1689" s="4" t="str">
        <f>IF($B1689="","",MIN(INDEX(Bemenet!$F$2:$F$301,$M1689),INDEX(Szabalyok!$B:$B,$N1689)))</f>
        <v/>
      </c>
      <c r="D1689" s="5" t="str">
        <f>IF(AND($B1689&lt;&gt;"",$C1689&lt;&gt;"",$B1689&lt;=$C1689),INDEX(Bemenet!$G$2:$G$301,$M1689),"")</f>
        <v/>
      </c>
      <c r="E1689" s="6" t="str">
        <f>IF(AND($B1689&lt;&gt;"",$C1689&lt;&gt;"",$B1689&lt;=$C1689),INDEX(Bemenet!$D$2:$D$301,$M1689),"")</f>
        <v/>
      </c>
      <c r="F1689" s="5" t="str">
        <f t="shared" si="234"/>
        <v/>
      </c>
      <c r="G1689" s="5" t="str">
        <f t="shared" si="235"/>
        <v/>
      </c>
      <c r="H1689" s="9" t="str">
        <f t="shared" si="236"/>
        <v/>
      </c>
      <c r="I1689" s="5" t="str">
        <f t="shared" si="237"/>
        <v/>
      </c>
      <c r="J1689" s="5" t="str">
        <f>IF(OR($L1689="",NOT(COUNTIFS($L$2:$L1689,$L1689)=1)),"",SUMIFS($G:$G,$L:$L,$L1689))</f>
        <v/>
      </c>
      <c r="K1689" s="5" t="str">
        <f>IF(OR($L1689="",NOT(COUNTIFS($L$2:$L1689,$L1689)=1)),"",SUMIFS($I:$I,$L:$L,$L1689))</f>
        <v/>
      </c>
      <c r="L1689" s="6" t="str">
        <f t="shared" si="238"/>
        <v/>
      </c>
      <c r="M1689" s="6">
        <f t="shared" si="239"/>
        <v>68</v>
      </c>
      <c r="N1689" s="6">
        <f t="shared" si="240"/>
        <v>14</v>
      </c>
      <c r="O1689" s="9" t="str">
        <f>IF(AND($B1689&lt;&gt;"",$C1689&lt;&gt;"",$B1689&lt;=$C1689),INDEX(Szabalyok!$C:$C,$N1689),"")</f>
        <v/>
      </c>
      <c r="P1689">
        <f t="shared" si="242"/>
        <v>0</v>
      </c>
    </row>
    <row r="1690" spans="1:16" x14ac:dyDescent="0.35">
      <c r="A1690">
        <f t="shared" si="241"/>
        <v>0</v>
      </c>
      <c r="B1690" s="4" t="str">
        <f>IF($M1690&gt;300,"",IF(OR(INDEX(Bemenet!$E$2:$E$301,$M1690)="",INDEX(Bemenet!$F$2:$F$301,$M1690)=""),"",MAX(INDEX(Bemenet!$E$2:$E$301,$M1690),INDEX(Szabalyok!$A:$A,$N1690))))</f>
        <v/>
      </c>
      <c r="C1690" s="4" t="str">
        <f>IF($B1690="","",MIN(INDEX(Bemenet!$F$2:$F$301,$M1690),INDEX(Szabalyok!$B:$B,$N1690)))</f>
        <v/>
      </c>
      <c r="D1690" s="5" t="str">
        <f>IF(AND($B1690&lt;&gt;"",$C1690&lt;&gt;"",$B1690&lt;=$C1690),INDEX(Bemenet!$G$2:$G$301,$M1690),"")</f>
        <v/>
      </c>
      <c r="E1690" s="6" t="str">
        <f>IF(AND($B1690&lt;&gt;"",$C1690&lt;&gt;"",$B1690&lt;=$C1690),INDEX(Bemenet!$D$2:$D$301,$M1690),"")</f>
        <v/>
      </c>
      <c r="F1690" s="5" t="str">
        <f t="shared" si="234"/>
        <v/>
      </c>
      <c r="G1690" s="5" t="str">
        <f t="shared" si="235"/>
        <v/>
      </c>
      <c r="H1690" s="9" t="str">
        <f t="shared" si="236"/>
        <v/>
      </c>
      <c r="I1690" s="5" t="str">
        <f t="shared" si="237"/>
        <v/>
      </c>
      <c r="J1690" s="5" t="str">
        <f>IF(OR($L1690="",NOT(COUNTIFS($L$2:$L1690,$L1690)=1)),"",SUMIFS($G:$G,$L:$L,$L1690))</f>
        <v/>
      </c>
      <c r="K1690" s="5" t="str">
        <f>IF(OR($L1690="",NOT(COUNTIFS($L$2:$L1690,$L1690)=1)),"",SUMIFS($I:$I,$L:$L,$L1690))</f>
        <v/>
      </c>
      <c r="L1690" s="6" t="str">
        <f t="shared" si="238"/>
        <v/>
      </c>
      <c r="M1690" s="6">
        <f t="shared" si="239"/>
        <v>68</v>
      </c>
      <c r="N1690" s="6">
        <f t="shared" si="240"/>
        <v>15</v>
      </c>
      <c r="O1690" s="9" t="str">
        <f>IF(AND($B1690&lt;&gt;"",$C1690&lt;&gt;"",$B1690&lt;=$C1690),INDEX(Szabalyok!$C:$C,$N1690),"")</f>
        <v/>
      </c>
      <c r="P1690">
        <f t="shared" si="242"/>
        <v>0</v>
      </c>
    </row>
    <row r="1691" spans="1:16" x14ac:dyDescent="0.35">
      <c r="A1691">
        <f t="shared" si="241"/>
        <v>0</v>
      </c>
      <c r="B1691" s="4" t="str">
        <f>IF($M1691&gt;300,"",IF(OR(INDEX(Bemenet!$E$2:$E$301,$M1691)="",INDEX(Bemenet!$F$2:$F$301,$M1691)=""),"",MAX(INDEX(Bemenet!$E$2:$E$301,$M1691),INDEX(Szabalyok!$A:$A,$N1691))))</f>
        <v/>
      </c>
      <c r="C1691" s="4" t="str">
        <f>IF($B1691="","",MIN(INDEX(Bemenet!$F$2:$F$301,$M1691),INDEX(Szabalyok!$B:$B,$N1691)))</f>
        <v/>
      </c>
      <c r="D1691" s="5" t="str">
        <f>IF(AND($B1691&lt;&gt;"",$C1691&lt;&gt;"",$B1691&lt;=$C1691),INDEX(Bemenet!$G$2:$G$301,$M1691),"")</f>
        <v/>
      </c>
      <c r="E1691" s="6" t="str">
        <f>IF(AND($B1691&lt;&gt;"",$C1691&lt;&gt;"",$B1691&lt;=$C1691),INDEX(Bemenet!$D$2:$D$301,$M1691),"")</f>
        <v/>
      </c>
      <c r="F1691" s="5" t="str">
        <f t="shared" si="234"/>
        <v/>
      </c>
      <c r="G1691" s="5" t="str">
        <f t="shared" si="235"/>
        <v/>
      </c>
      <c r="H1691" s="9" t="str">
        <f t="shared" si="236"/>
        <v/>
      </c>
      <c r="I1691" s="5" t="str">
        <f t="shared" si="237"/>
        <v/>
      </c>
      <c r="J1691" s="5" t="str">
        <f>IF(OR($L1691="",NOT(COUNTIFS($L$2:$L1691,$L1691)=1)),"",SUMIFS($G:$G,$L:$L,$L1691))</f>
        <v/>
      </c>
      <c r="K1691" s="5" t="str">
        <f>IF(OR($L1691="",NOT(COUNTIFS($L$2:$L1691,$L1691)=1)),"",SUMIFS($I:$I,$L:$L,$L1691))</f>
        <v/>
      </c>
      <c r="L1691" s="6" t="str">
        <f t="shared" si="238"/>
        <v/>
      </c>
      <c r="M1691" s="6">
        <f t="shared" si="239"/>
        <v>68</v>
      </c>
      <c r="N1691" s="6">
        <f t="shared" si="240"/>
        <v>16</v>
      </c>
      <c r="O1691" s="9" t="str">
        <f>IF(AND($B1691&lt;&gt;"",$C1691&lt;&gt;"",$B1691&lt;=$C1691),INDEX(Szabalyok!$C:$C,$N1691),"")</f>
        <v/>
      </c>
      <c r="P1691">
        <f t="shared" si="242"/>
        <v>0</v>
      </c>
    </row>
    <row r="1692" spans="1:16" x14ac:dyDescent="0.35">
      <c r="A1692">
        <f t="shared" si="241"/>
        <v>0</v>
      </c>
      <c r="B1692" s="4" t="str">
        <f>IF($M1692&gt;300,"",IF(OR(INDEX(Bemenet!$E$2:$E$301,$M1692)="",INDEX(Bemenet!$F$2:$F$301,$M1692)=""),"",MAX(INDEX(Bemenet!$E$2:$E$301,$M1692),INDEX(Szabalyok!$A:$A,$N1692))))</f>
        <v/>
      </c>
      <c r="C1692" s="4" t="str">
        <f>IF($B1692="","",MIN(INDEX(Bemenet!$F$2:$F$301,$M1692),INDEX(Szabalyok!$B:$B,$N1692)))</f>
        <v/>
      </c>
      <c r="D1692" s="5" t="str">
        <f>IF(AND($B1692&lt;&gt;"",$C1692&lt;&gt;"",$B1692&lt;=$C1692),INDEX(Bemenet!$G$2:$G$301,$M1692),"")</f>
        <v/>
      </c>
      <c r="E1692" s="6" t="str">
        <f>IF(AND($B1692&lt;&gt;"",$C1692&lt;&gt;"",$B1692&lt;=$C1692),INDEX(Bemenet!$D$2:$D$301,$M1692),"")</f>
        <v/>
      </c>
      <c r="F1692" s="5" t="str">
        <f t="shared" si="234"/>
        <v/>
      </c>
      <c r="G1692" s="5" t="str">
        <f t="shared" si="235"/>
        <v/>
      </c>
      <c r="H1692" s="9" t="str">
        <f t="shared" si="236"/>
        <v/>
      </c>
      <c r="I1692" s="5" t="str">
        <f t="shared" si="237"/>
        <v/>
      </c>
      <c r="J1692" s="5" t="str">
        <f>IF(OR($L1692="",NOT(COUNTIFS($L$2:$L1692,$L1692)=1)),"",SUMIFS($G:$G,$L:$L,$L1692))</f>
        <v/>
      </c>
      <c r="K1692" s="5" t="str">
        <f>IF(OR($L1692="",NOT(COUNTIFS($L$2:$L1692,$L1692)=1)),"",SUMIFS($I:$I,$L:$L,$L1692))</f>
        <v/>
      </c>
      <c r="L1692" s="6" t="str">
        <f t="shared" si="238"/>
        <v/>
      </c>
      <c r="M1692" s="6">
        <f t="shared" si="239"/>
        <v>68</v>
      </c>
      <c r="N1692" s="6">
        <f t="shared" si="240"/>
        <v>17</v>
      </c>
      <c r="O1692" s="9" t="str">
        <f>IF(AND($B1692&lt;&gt;"",$C1692&lt;&gt;"",$B1692&lt;=$C1692),INDEX(Szabalyok!$C:$C,$N1692),"")</f>
        <v/>
      </c>
      <c r="P1692">
        <f t="shared" si="242"/>
        <v>0</v>
      </c>
    </row>
    <row r="1693" spans="1:16" x14ac:dyDescent="0.35">
      <c r="A1693">
        <f t="shared" si="241"/>
        <v>0</v>
      </c>
      <c r="B1693" s="4" t="str">
        <f>IF($M1693&gt;300,"",IF(OR(INDEX(Bemenet!$E$2:$E$301,$M1693)="",INDEX(Bemenet!$F$2:$F$301,$M1693)=""),"",MAX(INDEX(Bemenet!$E$2:$E$301,$M1693),INDEX(Szabalyok!$A:$A,$N1693))))</f>
        <v/>
      </c>
      <c r="C1693" s="4" t="str">
        <f>IF($B1693="","",MIN(INDEX(Bemenet!$F$2:$F$301,$M1693),INDEX(Szabalyok!$B:$B,$N1693)))</f>
        <v/>
      </c>
      <c r="D1693" s="5" t="str">
        <f>IF(AND($B1693&lt;&gt;"",$C1693&lt;&gt;"",$B1693&lt;=$C1693),INDEX(Bemenet!$G$2:$G$301,$M1693),"")</f>
        <v/>
      </c>
      <c r="E1693" s="6" t="str">
        <f>IF(AND($B1693&lt;&gt;"",$C1693&lt;&gt;"",$B1693&lt;=$C1693),INDEX(Bemenet!$D$2:$D$301,$M1693),"")</f>
        <v/>
      </c>
      <c r="F1693" s="5" t="str">
        <f t="shared" si="234"/>
        <v/>
      </c>
      <c r="G1693" s="5" t="str">
        <f t="shared" si="235"/>
        <v/>
      </c>
      <c r="H1693" s="9" t="str">
        <f t="shared" si="236"/>
        <v/>
      </c>
      <c r="I1693" s="5" t="str">
        <f t="shared" si="237"/>
        <v/>
      </c>
      <c r="J1693" s="5" t="str">
        <f>IF(OR($L1693="",NOT(COUNTIFS($L$2:$L1693,$L1693)=1)),"",SUMIFS($G:$G,$L:$L,$L1693))</f>
        <v/>
      </c>
      <c r="K1693" s="5" t="str">
        <f>IF(OR($L1693="",NOT(COUNTIFS($L$2:$L1693,$L1693)=1)),"",SUMIFS($I:$I,$L:$L,$L1693))</f>
        <v/>
      </c>
      <c r="L1693" s="6" t="str">
        <f t="shared" si="238"/>
        <v/>
      </c>
      <c r="M1693" s="6">
        <f t="shared" si="239"/>
        <v>68</v>
      </c>
      <c r="N1693" s="6">
        <f t="shared" si="240"/>
        <v>18</v>
      </c>
      <c r="O1693" s="9" t="str">
        <f>IF(AND($B1693&lt;&gt;"",$C1693&lt;&gt;"",$B1693&lt;=$C1693),INDEX(Szabalyok!$C:$C,$N1693),"")</f>
        <v/>
      </c>
      <c r="P1693">
        <f t="shared" si="242"/>
        <v>0</v>
      </c>
    </row>
    <row r="1694" spans="1:16" x14ac:dyDescent="0.35">
      <c r="A1694">
        <f t="shared" si="241"/>
        <v>0</v>
      </c>
      <c r="B1694" s="4" t="str">
        <f>IF($M1694&gt;300,"",IF(OR(INDEX(Bemenet!$E$2:$E$301,$M1694)="",INDEX(Bemenet!$F$2:$F$301,$M1694)=""),"",MAX(INDEX(Bemenet!$E$2:$E$301,$M1694),INDEX(Szabalyok!$A:$A,$N1694))))</f>
        <v/>
      </c>
      <c r="C1694" s="4" t="str">
        <f>IF($B1694="","",MIN(INDEX(Bemenet!$F$2:$F$301,$M1694),INDEX(Szabalyok!$B:$B,$N1694)))</f>
        <v/>
      </c>
      <c r="D1694" s="5" t="str">
        <f>IF(AND($B1694&lt;&gt;"",$C1694&lt;&gt;"",$B1694&lt;=$C1694),INDEX(Bemenet!$G$2:$G$301,$M1694),"")</f>
        <v/>
      </c>
      <c r="E1694" s="6" t="str">
        <f>IF(AND($B1694&lt;&gt;"",$C1694&lt;&gt;"",$B1694&lt;=$C1694),INDEX(Bemenet!$D$2:$D$301,$M1694),"")</f>
        <v/>
      </c>
      <c r="F1694" s="5" t="str">
        <f t="shared" si="234"/>
        <v/>
      </c>
      <c r="G1694" s="5" t="str">
        <f t="shared" si="235"/>
        <v/>
      </c>
      <c r="H1694" s="9" t="str">
        <f t="shared" si="236"/>
        <v/>
      </c>
      <c r="I1694" s="5" t="str">
        <f t="shared" si="237"/>
        <v/>
      </c>
      <c r="J1694" s="5" t="str">
        <f>IF(OR($L1694="",NOT(COUNTIFS($L$2:$L1694,$L1694)=1)),"",SUMIFS($G:$G,$L:$L,$L1694))</f>
        <v/>
      </c>
      <c r="K1694" s="5" t="str">
        <f>IF(OR($L1694="",NOT(COUNTIFS($L$2:$L1694,$L1694)=1)),"",SUMIFS($I:$I,$L:$L,$L1694))</f>
        <v/>
      </c>
      <c r="L1694" s="6" t="str">
        <f t="shared" si="238"/>
        <v/>
      </c>
      <c r="M1694" s="6">
        <f t="shared" si="239"/>
        <v>68</v>
      </c>
      <c r="N1694" s="6">
        <f t="shared" si="240"/>
        <v>19</v>
      </c>
      <c r="O1694" s="9" t="str">
        <f>IF(AND($B1694&lt;&gt;"",$C1694&lt;&gt;"",$B1694&lt;=$C1694),INDEX(Szabalyok!$C:$C,$N1694),"")</f>
        <v/>
      </c>
      <c r="P1694">
        <f t="shared" si="242"/>
        <v>0</v>
      </c>
    </row>
    <row r="1695" spans="1:16" x14ac:dyDescent="0.35">
      <c r="A1695">
        <f t="shared" si="241"/>
        <v>0</v>
      </c>
      <c r="B1695" s="4" t="str">
        <f>IF($M1695&gt;300,"",IF(OR(INDEX(Bemenet!$E$2:$E$301,$M1695)="",INDEX(Bemenet!$F$2:$F$301,$M1695)=""),"",MAX(INDEX(Bemenet!$E$2:$E$301,$M1695),INDEX(Szabalyok!$A:$A,$N1695))))</f>
        <v/>
      </c>
      <c r="C1695" s="4" t="str">
        <f>IF($B1695="","",MIN(INDEX(Bemenet!$F$2:$F$301,$M1695),INDEX(Szabalyok!$B:$B,$N1695)))</f>
        <v/>
      </c>
      <c r="D1695" s="5" t="str">
        <f>IF(AND($B1695&lt;&gt;"",$C1695&lt;&gt;"",$B1695&lt;=$C1695),INDEX(Bemenet!$G$2:$G$301,$M1695),"")</f>
        <v/>
      </c>
      <c r="E1695" s="6" t="str">
        <f>IF(AND($B1695&lt;&gt;"",$C1695&lt;&gt;"",$B1695&lt;=$C1695),INDEX(Bemenet!$D$2:$D$301,$M1695),"")</f>
        <v/>
      </c>
      <c r="F1695" s="5" t="str">
        <f t="shared" si="234"/>
        <v/>
      </c>
      <c r="G1695" s="5" t="str">
        <f t="shared" si="235"/>
        <v/>
      </c>
      <c r="H1695" s="9" t="str">
        <f t="shared" si="236"/>
        <v/>
      </c>
      <c r="I1695" s="5" t="str">
        <f t="shared" si="237"/>
        <v/>
      </c>
      <c r="J1695" s="5" t="str">
        <f>IF(OR($L1695="",NOT(COUNTIFS($L$2:$L1695,$L1695)=1)),"",SUMIFS($G:$G,$L:$L,$L1695))</f>
        <v/>
      </c>
      <c r="K1695" s="5" t="str">
        <f>IF(OR($L1695="",NOT(COUNTIFS($L$2:$L1695,$L1695)=1)),"",SUMIFS($I:$I,$L:$L,$L1695))</f>
        <v/>
      </c>
      <c r="L1695" s="6" t="str">
        <f t="shared" si="238"/>
        <v/>
      </c>
      <c r="M1695" s="6">
        <f t="shared" si="239"/>
        <v>68</v>
      </c>
      <c r="N1695" s="6">
        <f t="shared" si="240"/>
        <v>20</v>
      </c>
      <c r="O1695" s="9" t="str">
        <f>IF(AND($B1695&lt;&gt;"",$C1695&lt;&gt;"",$B1695&lt;=$C1695),INDEX(Szabalyok!$C:$C,$N1695),"")</f>
        <v/>
      </c>
      <c r="P1695">
        <f t="shared" si="242"/>
        <v>0</v>
      </c>
    </row>
    <row r="1696" spans="1:16" x14ac:dyDescent="0.35">
      <c r="A1696">
        <f t="shared" si="241"/>
        <v>0</v>
      </c>
      <c r="B1696" s="4" t="str">
        <f>IF($M1696&gt;300,"",IF(OR(INDEX(Bemenet!$E$2:$E$301,$M1696)="",INDEX(Bemenet!$F$2:$F$301,$M1696)=""),"",MAX(INDEX(Bemenet!$E$2:$E$301,$M1696),INDEX(Szabalyok!$A:$A,$N1696))))</f>
        <v/>
      </c>
      <c r="C1696" s="4" t="str">
        <f>IF($B1696="","",MIN(INDEX(Bemenet!$F$2:$F$301,$M1696),INDEX(Szabalyok!$B:$B,$N1696)))</f>
        <v/>
      </c>
      <c r="D1696" s="5" t="str">
        <f>IF(AND($B1696&lt;&gt;"",$C1696&lt;&gt;"",$B1696&lt;=$C1696),INDEX(Bemenet!$G$2:$G$301,$M1696),"")</f>
        <v/>
      </c>
      <c r="E1696" s="6" t="str">
        <f>IF(AND($B1696&lt;&gt;"",$C1696&lt;&gt;"",$B1696&lt;=$C1696),INDEX(Bemenet!$D$2:$D$301,$M1696),"")</f>
        <v/>
      </c>
      <c r="F1696" s="5" t="str">
        <f t="shared" si="234"/>
        <v/>
      </c>
      <c r="G1696" s="5" t="str">
        <f t="shared" si="235"/>
        <v/>
      </c>
      <c r="H1696" s="9" t="str">
        <f t="shared" si="236"/>
        <v/>
      </c>
      <c r="I1696" s="5" t="str">
        <f t="shared" si="237"/>
        <v/>
      </c>
      <c r="J1696" s="5" t="str">
        <f>IF(OR($L1696="",NOT(COUNTIFS($L$2:$L1696,$L1696)=1)),"",SUMIFS($G:$G,$L:$L,$L1696))</f>
        <v/>
      </c>
      <c r="K1696" s="5" t="str">
        <f>IF(OR($L1696="",NOT(COUNTIFS($L$2:$L1696,$L1696)=1)),"",SUMIFS($I:$I,$L:$L,$L1696))</f>
        <v/>
      </c>
      <c r="L1696" s="6" t="str">
        <f t="shared" si="238"/>
        <v/>
      </c>
      <c r="M1696" s="6">
        <f t="shared" si="239"/>
        <v>68</v>
      </c>
      <c r="N1696" s="6">
        <f t="shared" si="240"/>
        <v>21</v>
      </c>
      <c r="O1696" s="9" t="str">
        <f>IF(AND($B1696&lt;&gt;"",$C1696&lt;&gt;"",$B1696&lt;=$C1696),INDEX(Szabalyok!$C:$C,$N1696),"")</f>
        <v/>
      </c>
      <c r="P1696">
        <f t="shared" si="242"/>
        <v>0</v>
      </c>
    </row>
    <row r="1697" spans="1:16" x14ac:dyDescent="0.35">
      <c r="A1697">
        <f t="shared" si="241"/>
        <v>0</v>
      </c>
      <c r="B1697" s="4" t="str">
        <f>IF($M1697&gt;300,"",IF(OR(INDEX(Bemenet!$E$2:$E$301,$M1697)="",INDEX(Bemenet!$F$2:$F$301,$M1697)=""),"",MAX(INDEX(Bemenet!$E$2:$E$301,$M1697),INDEX(Szabalyok!$A:$A,$N1697))))</f>
        <v/>
      </c>
      <c r="C1697" s="4" t="str">
        <f>IF($B1697="","",MIN(INDEX(Bemenet!$F$2:$F$301,$M1697),INDEX(Szabalyok!$B:$B,$N1697)))</f>
        <v/>
      </c>
      <c r="D1697" s="5" t="str">
        <f>IF(AND($B1697&lt;&gt;"",$C1697&lt;&gt;"",$B1697&lt;=$C1697),INDEX(Bemenet!$G$2:$G$301,$M1697),"")</f>
        <v/>
      </c>
      <c r="E1697" s="6" t="str">
        <f>IF(AND($B1697&lt;&gt;"",$C1697&lt;&gt;"",$B1697&lt;=$C1697),INDEX(Bemenet!$D$2:$D$301,$M1697),"")</f>
        <v/>
      </c>
      <c r="F1697" s="5" t="str">
        <f t="shared" si="234"/>
        <v/>
      </c>
      <c r="G1697" s="5" t="str">
        <f t="shared" si="235"/>
        <v/>
      </c>
      <c r="H1697" s="9" t="str">
        <f t="shared" si="236"/>
        <v/>
      </c>
      <c r="I1697" s="5" t="str">
        <f t="shared" si="237"/>
        <v/>
      </c>
      <c r="J1697" s="5" t="str">
        <f>IF(OR($L1697="",NOT(COUNTIFS($L$2:$L1697,$L1697)=1)),"",SUMIFS($G:$G,$L:$L,$L1697))</f>
        <v/>
      </c>
      <c r="K1697" s="5" t="str">
        <f>IF(OR($L1697="",NOT(COUNTIFS($L$2:$L1697,$L1697)=1)),"",SUMIFS($I:$I,$L:$L,$L1697))</f>
        <v/>
      </c>
      <c r="L1697" s="6" t="str">
        <f t="shared" si="238"/>
        <v/>
      </c>
      <c r="M1697" s="6">
        <f t="shared" si="239"/>
        <v>68</v>
      </c>
      <c r="N1697" s="6">
        <f t="shared" si="240"/>
        <v>22</v>
      </c>
      <c r="O1697" s="9" t="str">
        <f>IF(AND($B1697&lt;&gt;"",$C1697&lt;&gt;"",$B1697&lt;=$C1697),INDEX(Szabalyok!$C:$C,$N1697),"")</f>
        <v/>
      </c>
      <c r="P1697">
        <f t="shared" si="242"/>
        <v>0</v>
      </c>
    </row>
    <row r="1698" spans="1:16" x14ac:dyDescent="0.35">
      <c r="A1698">
        <f t="shared" si="241"/>
        <v>0</v>
      </c>
      <c r="B1698" s="4" t="str">
        <f>IF($M1698&gt;300,"",IF(OR(INDEX(Bemenet!$E$2:$E$301,$M1698)="",INDEX(Bemenet!$F$2:$F$301,$M1698)=""),"",MAX(INDEX(Bemenet!$E$2:$E$301,$M1698),INDEX(Szabalyok!$A:$A,$N1698))))</f>
        <v/>
      </c>
      <c r="C1698" s="4" t="str">
        <f>IF($B1698="","",MIN(INDEX(Bemenet!$F$2:$F$301,$M1698),INDEX(Szabalyok!$B:$B,$N1698)))</f>
        <v/>
      </c>
      <c r="D1698" s="5" t="str">
        <f>IF(AND($B1698&lt;&gt;"",$C1698&lt;&gt;"",$B1698&lt;=$C1698),INDEX(Bemenet!$G$2:$G$301,$M1698),"")</f>
        <v/>
      </c>
      <c r="E1698" s="6" t="str">
        <f>IF(AND($B1698&lt;&gt;"",$C1698&lt;&gt;"",$B1698&lt;=$C1698),INDEX(Bemenet!$D$2:$D$301,$M1698),"")</f>
        <v/>
      </c>
      <c r="F1698" s="5" t="str">
        <f t="shared" si="234"/>
        <v/>
      </c>
      <c r="G1698" s="5" t="str">
        <f t="shared" si="235"/>
        <v/>
      </c>
      <c r="H1698" s="9" t="str">
        <f t="shared" si="236"/>
        <v/>
      </c>
      <c r="I1698" s="5" t="str">
        <f t="shared" si="237"/>
        <v/>
      </c>
      <c r="J1698" s="5" t="str">
        <f>IF(OR($L1698="",NOT(COUNTIFS($L$2:$L1698,$L1698)=1)),"",SUMIFS($G:$G,$L:$L,$L1698))</f>
        <v/>
      </c>
      <c r="K1698" s="5" t="str">
        <f>IF(OR($L1698="",NOT(COUNTIFS($L$2:$L1698,$L1698)=1)),"",SUMIFS($I:$I,$L:$L,$L1698))</f>
        <v/>
      </c>
      <c r="L1698" s="6" t="str">
        <f t="shared" si="238"/>
        <v/>
      </c>
      <c r="M1698" s="6">
        <f t="shared" si="239"/>
        <v>68</v>
      </c>
      <c r="N1698" s="6">
        <f t="shared" si="240"/>
        <v>23</v>
      </c>
      <c r="O1698" s="9" t="str">
        <f>IF(AND($B1698&lt;&gt;"",$C1698&lt;&gt;"",$B1698&lt;=$C1698),INDEX(Szabalyok!$C:$C,$N1698),"")</f>
        <v/>
      </c>
      <c r="P1698">
        <f t="shared" si="242"/>
        <v>0</v>
      </c>
    </row>
    <row r="1699" spans="1:16" x14ac:dyDescent="0.35">
      <c r="A1699">
        <f t="shared" si="241"/>
        <v>0</v>
      </c>
      <c r="B1699" s="4" t="str">
        <f>IF($M1699&gt;300,"",IF(OR(INDEX(Bemenet!$E$2:$E$301,$M1699)="",INDEX(Bemenet!$F$2:$F$301,$M1699)=""),"",MAX(INDEX(Bemenet!$E$2:$E$301,$M1699),INDEX(Szabalyok!$A:$A,$N1699))))</f>
        <v/>
      </c>
      <c r="C1699" s="4" t="str">
        <f>IF($B1699="","",MIN(INDEX(Bemenet!$F$2:$F$301,$M1699),INDEX(Szabalyok!$B:$B,$N1699)))</f>
        <v/>
      </c>
      <c r="D1699" s="5" t="str">
        <f>IF(AND($B1699&lt;&gt;"",$C1699&lt;&gt;"",$B1699&lt;=$C1699),INDEX(Bemenet!$G$2:$G$301,$M1699),"")</f>
        <v/>
      </c>
      <c r="E1699" s="6" t="str">
        <f>IF(AND($B1699&lt;&gt;"",$C1699&lt;&gt;"",$B1699&lt;=$C1699),INDEX(Bemenet!$D$2:$D$301,$M1699),"")</f>
        <v/>
      </c>
      <c r="F1699" s="5" t="str">
        <f t="shared" si="234"/>
        <v/>
      </c>
      <c r="G1699" s="5" t="str">
        <f t="shared" si="235"/>
        <v/>
      </c>
      <c r="H1699" s="9" t="str">
        <f t="shared" si="236"/>
        <v/>
      </c>
      <c r="I1699" s="5" t="str">
        <f t="shared" si="237"/>
        <v/>
      </c>
      <c r="J1699" s="5" t="str">
        <f>IF(OR($L1699="",NOT(COUNTIFS($L$2:$L1699,$L1699)=1)),"",SUMIFS($G:$G,$L:$L,$L1699))</f>
        <v/>
      </c>
      <c r="K1699" s="5" t="str">
        <f>IF(OR($L1699="",NOT(COUNTIFS($L$2:$L1699,$L1699)=1)),"",SUMIFS($I:$I,$L:$L,$L1699))</f>
        <v/>
      </c>
      <c r="L1699" s="6" t="str">
        <f t="shared" si="238"/>
        <v/>
      </c>
      <c r="M1699" s="6">
        <f t="shared" si="239"/>
        <v>68</v>
      </c>
      <c r="N1699" s="6">
        <f t="shared" si="240"/>
        <v>24</v>
      </c>
      <c r="O1699" s="9" t="str">
        <f>IF(AND($B1699&lt;&gt;"",$C1699&lt;&gt;"",$B1699&lt;=$C1699),INDEX(Szabalyok!$C:$C,$N1699),"")</f>
        <v/>
      </c>
      <c r="P1699">
        <f t="shared" si="242"/>
        <v>0</v>
      </c>
    </row>
    <row r="1700" spans="1:16" x14ac:dyDescent="0.35">
      <c r="A1700">
        <f t="shared" si="241"/>
        <v>0</v>
      </c>
      <c r="B1700" s="4" t="str">
        <f>IF($M1700&gt;300,"",IF(OR(INDEX(Bemenet!$E$2:$E$301,$M1700)="",INDEX(Bemenet!$F$2:$F$301,$M1700)=""),"",MAX(INDEX(Bemenet!$E$2:$E$301,$M1700),INDEX(Szabalyok!$A:$A,$N1700))))</f>
        <v/>
      </c>
      <c r="C1700" s="4" t="str">
        <f>IF($B1700="","",MIN(INDEX(Bemenet!$F$2:$F$301,$M1700),INDEX(Szabalyok!$B:$B,$N1700)))</f>
        <v/>
      </c>
      <c r="D1700" s="5" t="str">
        <f>IF(AND($B1700&lt;&gt;"",$C1700&lt;&gt;"",$B1700&lt;=$C1700),INDEX(Bemenet!$G$2:$G$301,$M1700),"")</f>
        <v/>
      </c>
      <c r="E1700" s="6" t="str">
        <f>IF(AND($B1700&lt;&gt;"",$C1700&lt;&gt;"",$B1700&lt;=$C1700),INDEX(Bemenet!$D$2:$D$301,$M1700),"")</f>
        <v/>
      </c>
      <c r="F1700" s="5" t="str">
        <f t="shared" si="234"/>
        <v/>
      </c>
      <c r="G1700" s="5" t="str">
        <f t="shared" si="235"/>
        <v/>
      </c>
      <c r="H1700" s="9" t="str">
        <f t="shared" si="236"/>
        <v/>
      </c>
      <c r="I1700" s="5" t="str">
        <f t="shared" si="237"/>
        <v/>
      </c>
      <c r="J1700" s="5" t="str">
        <f>IF(OR($L1700="",NOT(COUNTIFS($L$2:$L1700,$L1700)=1)),"",SUMIFS($G:$G,$L:$L,$L1700))</f>
        <v/>
      </c>
      <c r="K1700" s="5" t="str">
        <f>IF(OR($L1700="",NOT(COUNTIFS($L$2:$L1700,$L1700)=1)),"",SUMIFS($I:$I,$L:$L,$L1700))</f>
        <v/>
      </c>
      <c r="L1700" s="6" t="str">
        <f t="shared" si="238"/>
        <v/>
      </c>
      <c r="M1700" s="6">
        <f t="shared" si="239"/>
        <v>68</v>
      </c>
      <c r="N1700" s="6">
        <f t="shared" si="240"/>
        <v>25</v>
      </c>
      <c r="O1700" s="9" t="str">
        <f>IF(AND($B1700&lt;&gt;"",$C1700&lt;&gt;"",$B1700&lt;=$C1700),INDEX(Szabalyok!$C:$C,$N1700),"")</f>
        <v/>
      </c>
      <c r="P1700">
        <f t="shared" si="242"/>
        <v>0</v>
      </c>
    </row>
    <row r="1701" spans="1:16" x14ac:dyDescent="0.35">
      <c r="A1701">
        <f t="shared" si="241"/>
        <v>0</v>
      </c>
      <c r="B1701" s="4" t="str">
        <f>IF($M1701&gt;300,"",IF(OR(INDEX(Bemenet!$E$2:$E$301,$M1701)="",INDEX(Bemenet!$F$2:$F$301,$M1701)=""),"",MAX(INDEX(Bemenet!$E$2:$E$301,$M1701),INDEX(Szabalyok!$A:$A,$N1701))))</f>
        <v/>
      </c>
      <c r="C1701" s="4" t="str">
        <f>IF($B1701="","",MIN(INDEX(Bemenet!$F$2:$F$301,$M1701),INDEX(Szabalyok!$B:$B,$N1701)))</f>
        <v/>
      </c>
      <c r="D1701" s="5" t="str">
        <f>IF(AND($B1701&lt;&gt;"",$C1701&lt;&gt;"",$B1701&lt;=$C1701),INDEX(Bemenet!$G$2:$G$301,$M1701),"")</f>
        <v/>
      </c>
      <c r="E1701" s="6" t="str">
        <f>IF(AND($B1701&lt;&gt;"",$C1701&lt;&gt;"",$B1701&lt;=$C1701),INDEX(Bemenet!$D$2:$D$301,$M1701),"")</f>
        <v/>
      </c>
      <c r="F1701" s="5" t="str">
        <f t="shared" si="234"/>
        <v/>
      </c>
      <c r="G1701" s="5" t="str">
        <f t="shared" si="235"/>
        <v/>
      </c>
      <c r="H1701" s="9" t="str">
        <f t="shared" si="236"/>
        <v/>
      </c>
      <c r="I1701" s="5" t="str">
        <f t="shared" si="237"/>
        <v/>
      </c>
      <c r="J1701" s="5" t="str">
        <f>IF(OR($L1701="",NOT(COUNTIFS($L$2:$L1701,$L1701)=1)),"",SUMIFS($G:$G,$L:$L,$L1701))</f>
        <v/>
      </c>
      <c r="K1701" s="5" t="str">
        <f>IF(OR($L1701="",NOT(COUNTIFS($L$2:$L1701,$L1701)=1)),"",SUMIFS($I:$I,$L:$L,$L1701))</f>
        <v/>
      </c>
      <c r="L1701" s="6" t="str">
        <f t="shared" si="238"/>
        <v/>
      </c>
      <c r="M1701" s="6">
        <f t="shared" si="239"/>
        <v>68</v>
      </c>
      <c r="N1701" s="6">
        <f t="shared" si="240"/>
        <v>26</v>
      </c>
      <c r="O1701" s="9" t="str">
        <f>IF(AND($B1701&lt;&gt;"",$C1701&lt;&gt;"",$B1701&lt;=$C1701),INDEX(Szabalyok!$C:$C,$N1701),"")</f>
        <v/>
      </c>
      <c r="P1701">
        <f t="shared" si="242"/>
        <v>0</v>
      </c>
    </row>
    <row r="1702" spans="1:16" x14ac:dyDescent="0.35">
      <c r="A1702">
        <f t="shared" si="241"/>
        <v>0</v>
      </c>
      <c r="B1702" s="4" t="str">
        <f>IF($M1702&gt;300,"",IF(OR(INDEX(Bemenet!$E$2:$E$301,$M1702)="",INDEX(Bemenet!$F$2:$F$301,$M1702)=""),"",MAX(INDEX(Bemenet!$E$2:$E$301,$M1702),INDEX(Szabalyok!$A:$A,$N1702))))</f>
        <v/>
      </c>
      <c r="C1702" s="4" t="str">
        <f>IF($B1702="","",MIN(INDEX(Bemenet!$F$2:$F$301,$M1702),INDEX(Szabalyok!$B:$B,$N1702)))</f>
        <v/>
      </c>
      <c r="D1702" s="5" t="str">
        <f>IF(AND($B1702&lt;&gt;"",$C1702&lt;&gt;"",$B1702&lt;=$C1702),INDEX(Bemenet!$G$2:$G$301,$M1702),"")</f>
        <v/>
      </c>
      <c r="E1702" s="6" t="str">
        <f>IF(AND($B1702&lt;&gt;"",$C1702&lt;&gt;"",$B1702&lt;=$C1702),INDEX(Bemenet!$D$2:$D$301,$M1702),"")</f>
        <v/>
      </c>
      <c r="F1702" s="5" t="str">
        <f t="shared" si="234"/>
        <v/>
      </c>
      <c r="G1702" s="5" t="str">
        <f t="shared" si="235"/>
        <v/>
      </c>
      <c r="H1702" s="9" t="str">
        <f t="shared" si="236"/>
        <v/>
      </c>
      <c r="I1702" s="5" t="str">
        <f t="shared" si="237"/>
        <v/>
      </c>
      <c r="J1702" s="5" t="str">
        <f>IF(OR($L1702="",NOT(COUNTIFS($L$2:$L1702,$L1702)=1)),"",SUMIFS($G:$G,$L:$L,$L1702))</f>
        <v/>
      </c>
      <c r="K1702" s="5" t="str">
        <f>IF(OR($L1702="",NOT(COUNTIFS($L$2:$L1702,$L1702)=1)),"",SUMIFS($I:$I,$L:$L,$L1702))</f>
        <v/>
      </c>
      <c r="L1702" s="6" t="str">
        <f t="shared" si="238"/>
        <v/>
      </c>
      <c r="M1702" s="6">
        <f t="shared" si="239"/>
        <v>69</v>
      </c>
      <c r="N1702" s="6">
        <f t="shared" si="240"/>
        <v>2</v>
      </c>
      <c r="O1702" s="9" t="str">
        <f>IF(AND($B1702&lt;&gt;"",$C1702&lt;&gt;"",$B1702&lt;=$C1702),INDEX(Szabalyok!$C:$C,$N1702),"")</f>
        <v/>
      </c>
      <c r="P1702">
        <f t="shared" si="242"/>
        <v>0</v>
      </c>
    </row>
    <row r="1703" spans="1:16" x14ac:dyDescent="0.35">
      <c r="A1703">
        <f t="shared" si="241"/>
        <v>0</v>
      </c>
      <c r="B1703" s="4" t="str">
        <f>IF($M1703&gt;300,"",IF(OR(INDEX(Bemenet!$E$2:$E$301,$M1703)="",INDEX(Bemenet!$F$2:$F$301,$M1703)=""),"",MAX(INDEX(Bemenet!$E$2:$E$301,$M1703),INDEX(Szabalyok!$A:$A,$N1703))))</f>
        <v/>
      </c>
      <c r="C1703" s="4" t="str">
        <f>IF($B1703="","",MIN(INDEX(Bemenet!$F$2:$F$301,$M1703),INDEX(Szabalyok!$B:$B,$N1703)))</f>
        <v/>
      </c>
      <c r="D1703" s="5" t="str">
        <f>IF(AND($B1703&lt;&gt;"",$C1703&lt;&gt;"",$B1703&lt;=$C1703),INDEX(Bemenet!$G$2:$G$301,$M1703),"")</f>
        <v/>
      </c>
      <c r="E1703" s="6" t="str">
        <f>IF(AND($B1703&lt;&gt;"",$C1703&lt;&gt;"",$B1703&lt;=$C1703),INDEX(Bemenet!$D$2:$D$301,$M1703),"")</f>
        <v/>
      </c>
      <c r="F1703" s="5" t="str">
        <f t="shared" si="234"/>
        <v/>
      </c>
      <c r="G1703" s="5" t="str">
        <f t="shared" si="235"/>
        <v/>
      </c>
      <c r="H1703" s="9" t="str">
        <f t="shared" si="236"/>
        <v/>
      </c>
      <c r="I1703" s="5" t="str">
        <f t="shared" si="237"/>
        <v/>
      </c>
      <c r="J1703" s="5" t="str">
        <f>IF(OR($L1703="",NOT(COUNTIFS($L$2:$L1703,$L1703)=1)),"",SUMIFS($G:$G,$L:$L,$L1703))</f>
        <v/>
      </c>
      <c r="K1703" s="5" t="str">
        <f>IF(OR($L1703="",NOT(COUNTIFS($L$2:$L1703,$L1703)=1)),"",SUMIFS($I:$I,$L:$L,$L1703))</f>
        <v/>
      </c>
      <c r="L1703" s="6" t="str">
        <f t="shared" si="238"/>
        <v/>
      </c>
      <c r="M1703" s="6">
        <f t="shared" si="239"/>
        <v>69</v>
      </c>
      <c r="N1703" s="6">
        <f t="shared" si="240"/>
        <v>3</v>
      </c>
      <c r="O1703" s="9" t="str">
        <f>IF(AND($B1703&lt;&gt;"",$C1703&lt;&gt;"",$B1703&lt;=$C1703),INDEX(Szabalyok!$C:$C,$N1703),"")</f>
        <v/>
      </c>
      <c r="P1703">
        <f t="shared" si="242"/>
        <v>0</v>
      </c>
    </row>
    <row r="1704" spans="1:16" x14ac:dyDescent="0.35">
      <c r="A1704">
        <f t="shared" si="241"/>
        <v>0</v>
      </c>
      <c r="B1704" s="4" t="str">
        <f>IF($M1704&gt;300,"",IF(OR(INDEX(Bemenet!$E$2:$E$301,$M1704)="",INDEX(Bemenet!$F$2:$F$301,$M1704)=""),"",MAX(INDEX(Bemenet!$E$2:$E$301,$M1704),INDEX(Szabalyok!$A:$A,$N1704))))</f>
        <v/>
      </c>
      <c r="C1704" s="4" t="str">
        <f>IF($B1704="","",MIN(INDEX(Bemenet!$F$2:$F$301,$M1704),INDEX(Szabalyok!$B:$B,$N1704)))</f>
        <v/>
      </c>
      <c r="D1704" s="5" t="str">
        <f>IF(AND($B1704&lt;&gt;"",$C1704&lt;&gt;"",$B1704&lt;=$C1704),INDEX(Bemenet!$G$2:$G$301,$M1704),"")</f>
        <v/>
      </c>
      <c r="E1704" s="6" t="str">
        <f>IF(AND($B1704&lt;&gt;"",$C1704&lt;&gt;"",$B1704&lt;=$C1704),INDEX(Bemenet!$D$2:$D$301,$M1704),"")</f>
        <v/>
      </c>
      <c r="F1704" s="5" t="str">
        <f t="shared" si="234"/>
        <v/>
      </c>
      <c r="G1704" s="5" t="str">
        <f t="shared" si="235"/>
        <v/>
      </c>
      <c r="H1704" s="9" t="str">
        <f t="shared" si="236"/>
        <v/>
      </c>
      <c r="I1704" s="5" t="str">
        <f t="shared" si="237"/>
        <v/>
      </c>
      <c r="J1704" s="5" t="str">
        <f>IF(OR($L1704="",NOT(COUNTIFS($L$2:$L1704,$L1704)=1)),"",SUMIFS($G:$G,$L:$L,$L1704))</f>
        <v/>
      </c>
      <c r="K1704" s="5" t="str">
        <f>IF(OR($L1704="",NOT(COUNTIFS($L$2:$L1704,$L1704)=1)),"",SUMIFS($I:$I,$L:$L,$L1704))</f>
        <v/>
      </c>
      <c r="L1704" s="6" t="str">
        <f t="shared" si="238"/>
        <v/>
      </c>
      <c r="M1704" s="6">
        <f t="shared" si="239"/>
        <v>69</v>
      </c>
      <c r="N1704" s="6">
        <f t="shared" si="240"/>
        <v>4</v>
      </c>
      <c r="O1704" s="9" t="str">
        <f>IF(AND($B1704&lt;&gt;"",$C1704&lt;&gt;"",$B1704&lt;=$C1704),INDEX(Szabalyok!$C:$C,$N1704),"")</f>
        <v/>
      </c>
      <c r="P1704">
        <f t="shared" si="242"/>
        <v>0</v>
      </c>
    </row>
    <row r="1705" spans="1:16" x14ac:dyDescent="0.35">
      <c r="A1705">
        <f t="shared" si="241"/>
        <v>0</v>
      </c>
      <c r="B1705" s="4" t="str">
        <f>IF($M1705&gt;300,"",IF(OR(INDEX(Bemenet!$E$2:$E$301,$M1705)="",INDEX(Bemenet!$F$2:$F$301,$M1705)=""),"",MAX(INDEX(Bemenet!$E$2:$E$301,$M1705),INDEX(Szabalyok!$A:$A,$N1705))))</f>
        <v/>
      </c>
      <c r="C1705" s="4" t="str">
        <f>IF($B1705="","",MIN(INDEX(Bemenet!$F$2:$F$301,$M1705),INDEX(Szabalyok!$B:$B,$N1705)))</f>
        <v/>
      </c>
      <c r="D1705" s="5" t="str">
        <f>IF(AND($B1705&lt;&gt;"",$C1705&lt;&gt;"",$B1705&lt;=$C1705),INDEX(Bemenet!$G$2:$G$301,$M1705),"")</f>
        <v/>
      </c>
      <c r="E1705" s="6" t="str">
        <f>IF(AND($B1705&lt;&gt;"",$C1705&lt;&gt;"",$B1705&lt;=$C1705),INDEX(Bemenet!$D$2:$D$301,$M1705),"")</f>
        <v/>
      </c>
      <c r="F1705" s="5" t="str">
        <f t="shared" si="234"/>
        <v/>
      </c>
      <c r="G1705" s="5" t="str">
        <f t="shared" si="235"/>
        <v/>
      </c>
      <c r="H1705" s="9" t="str">
        <f t="shared" si="236"/>
        <v/>
      </c>
      <c r="I1705" s="5" t="str">
        <f t="shared" si="237"/>
        <v/>
      </c>
      <c r="J1705" s="5" t="str">
        <f>IF(OR($L1705="",NOT(COUNTIFS($L$2:$L1705,$L1705)=1)),"",SUMIFS($G:$G,$L:$L,$L1705))</f>
        <v/>
      </c>
      <c r="K1705" s="5" t="str">
        <f>IF(OR($L1705="",NOT(COUNTIFS($L$2:$L1705,$L1705)=1)),"",SUMIFS($I:$I,$L:$L,$L1705))</f>
        <v/>
      </c>
      <c r="L1705" s="6" t="str">
        <f t="shared" si="238"/>
        <v/>
      </c>
      <c r="M1705" s="6">
        <f t="shared" si="239"/>
        <v>69</v>
      </c>
      <c r="N1705" s="6">
        <f t="shared" si="240"/>
        <v>5</v>
      </c>
      <c r="O1705" s="9" t="str">
        <f>IF(AND($B1705&lt;&gt;"",$C1705&lt;&gt;"",$B1705&lt;=$C1705),INDEX(Szabalyok!$C:$C,$N1705),"")</f>
        <v/>
      </c>
      <c r="P1705">
        <f t="shared" si="242"/>
        <v>0</v>
      </c>
    </row>
    <row r="1706" spans="1:16" x14ac:dyDescent="0.35">
      <c r="A1706">
        <f t="shared" si="241"/>
        <v>0</v>
      </c>
      <c r="B1706" s="4" t="str">
        <f>IF($M1706&gt;300,"",IF(OR(INDEX(Bemenet!$E$2:$E$301,$M1706)="",INDEX(Bemenet!$F$2:$F$301,$M1706)=""),"",MAX(INDEX(Bemenet!$E$2:$E$301,$M1706),INDEX(Szabalyok!$A:$A,$N1706))))</f>
        <v/>
      </c>
      <c r="C1706" s="4" t="str">
        <f>IF($B1706="","",MIN(INDEX(Bemenet!$F$2:$F$301,$M1706),INDEX(Szabalyok!$B:$B,$N1706)))</f>
        <v/>
      </c>
      <c r="D1706" s="5" t="str">
        <f>IF(AND($B1706&lt;&gt;"",$C1706&lt;&gt;"",$B1706&lt;=$C1706),INDEX(Bemenet!$G$2:$G$301,$M1706),"")</f>
        <v/>
      </c>
      <c r="E1706" s="6" t="str">
        <f>IF(AND($B1706&lt;&gt;"",$C1706&lt;&gt;"",$B1706&lt;=$C1706),INDEX(Bemenet!$D$2:$D$301,$M1706),"")</f>
        <v/>
      </c>
      <c r="F1706" s="5" t="str">
        <f t="shared" si="234"/>
        <v/>
      </c>
      <c r="G1706" s="5" t="str">
        <f t="shared" si="235"/>
        <v/>
      </c>
      <c r="H1706" s="9" t="str">
        <f t="shared" si="236"/>
        <v/>
      </c>
      <c r="I1706" s="5" t="str">
        <f t="shared" si="237"/>
        <v/>
      </c>
      <c r="J1706" s="5" t="str">
        <f>IF(OR($L1706="",NOT(COUNTIFS($L$2:$L1706,$L1706)=1)),"",SUMIFS($G:$G,$L:$L,$L1706))</f>
        <v/>
      </c>
      <c r="K1706" s="5" t="str">
        <f>IF(OR($L1706="",NOT(COUNTIFS($L$2:$L1706,$L1706)=1)),"",SUMIFS($I:$I,$L:$L,$L1706))</f>
        <v/>
      </c>
      <c r="L1706" s="6" t="str">
        <f t="shared" si="238"/>
        <v/>
      </c>
      <c r="M1706" s="6">
        <f t="shared" si="239"/>
        <v>69</v>
      </c>
      <c r="N1706" s="6">
        <f t="shared" si="240"/>
        <v>6</v>
      </c>
      <c r="O1706" s="9" t="str">
        <f>IF(AND($B1706&lt;&gt;"",$C1706&lt;&gt;"",$B1706&lt;=$C1706),INDEX(Szabalyok!$C:$C,$N1706),"")</f>
        <v/>
      </c>
      <c r="P1706">
        <f t="shared" si="242"/>
        <v>0</v>
      </c>
    </row>
    <row r="1707" spans="1:16" x14ac:dyDescent="0.35">
      <c r="A1707">
        <f t="shared" si="241"/>
        <v>0</v>
      </c>
      <c r="B1707" s="4" t="str">
        <f>IF($M1707&gt;300,"",IF(OR(INDEX(Bemenet!$E$2:$E$301,$M1707)="",INDEX(Bemenet!$F$2:$F$301,$M1707)=""),"",MAX(INDEX(Bemenet!$E$2:$E$301,$M1707),INDEX(Szabalyok!$A:$A,$N1707))))</f>
        <v/>
      </c>
      <c r="C1707" s="4" t="str">
        <f>IF($B1707="","",MIN(INDEX(Bemenet!$F$2:$F$301,$M1707),INDEX(Szabalyok!$B:$B,$N1707)))</f>
        <v/>
      </c>
      <c r="D1707" s="5" t="str">
        <f>IF(AND($B1707&lt;&gt;"",$C1707&lt;&gt;"",$B1707&lt;=$C1707),INDEX(Bemenet!$G$2:$G$301,$M1707),"")</f>
        <v/>
      </c>
      <c r="E1707" s="6" t="str">
        <f>IF(AND($B1707&lt;&gt;"",$C1707&lt;&gt;"",$B1707&lt;=$C1707),INDEX(Bemenet!$D$2:$D$301,$M1707),"")</f>
        <v/>
      </c>
      <c r="F1707" s="5" t="str">
        <f t="shared" si="234"/>
        <v/>
      </c>
      <c r="G1707" s="5" t="str">
        <f t="shared" si="235"/>
        <v/>
      </c>
      <c r="H1707" s="9" t="str">
        <f t="shared" si="236"/>
        <v/>
      </c>
      <c r="I1707" s="5" t="str">
        <f t="shared" si="237"/>
        <v/>
      </c>
      <c r="J1707" s="5" t="str">
        <f>IF(OR($L1707="",NOT(COUNTIFS($L$2:$L1707,$L1707)=1)),"",SUMIFS($G:$G,$L:$L,$L1707))</f>
        <v/>
      </c>
      <c r="K1707" s="5" t="str">
        <f>IF(OR($L1707="",NOT(COUNTIFS($L$2:$L1707,$L1707)=1)),"",SUMIFS($I:$I,$L:$L,$L1707))</f>
        <v/>
      </c>
      <c r="L1707" s="6" t="str">
        <f t="shared" si="238"/>
        <v/>
      </c>
      <c r="M1707" s="6">
        <f t="shared" si="239"/>
        <v>69</v>
      </c>
      <c r="N1707" s="6">
        <f t="shared" si="240"/>
        <v>7</v>
      </c>
      <c r="O1707" s="9" t="str">
        <f>IF(AND($B1707&lt;&gt;"",$C1707&lt;&gt;"",$B1707&lt;=$C1707),INDEX(Szabalyok!$C:$C,$N1707),"")</f>
        <v/>
      </c>
      <c r="P1707">
        <f t="shared" si="242"/>
        <v>0</v>
      </c>
    </row>
    <row r="1708" spans="1:16" x14ac:dyDescent="0.35">
      <c r="A1708">
        <f t="shared" si="241"/>
        <v>0</v>
      </c>
      <c r="B1708" s="4" t="str">
        <f>IF($M1708&gt;300,"",IF(OR(INDEX(Bemenet!$E$2:$E$301,$M1708)="",INDEX(Bemenet!$F$2:$F$301,$M1708)=""),"",MAX(INDEX(Bemenet!$E$2:$E$301,$M1708),INDEX(Szabalyok!$A:$A,$N1708))))</f>
        <v/>
      </c>
      <c r="C1708" s="4" t="str">
        <f>IF($B1708="","",MIN(INDEX(Bemenet!$F$2:$F$301,$M1708),INDEX(Szabalyok!$B:$B,$N1708)))</f>
        <v/>
      </c>
      <c r="D1708" s="5" t="str">
        <f>IF(AND($B1708&lt;&gt;"",$C1708&lt;&gt;"",$B1708&lt;=$C1708),INDEX(Bemenet!$G$2:$G$301,$M1708),"")</f>
        <v/>
      </c>
      <c r="E1708" s="6" t="str">
        <f>IF(AND($B1708&lt;&gt;"",$C1708&lt;&gt;"",$B1708&lt;=$C1708),INDEX(Bemenet!$D$2:$D$301,$M1708),"")</f>
        <v/>
      </c>
      <c r="F1708" s="5" t="str">
        <f t="shared" si="234"/>
        <v/>
      </c>
      <c r="G1708" s="5" t="str">
        <f t="shared" si="235"/>
        <v/>
      </c>
      <c r="H1708" s="9" t="str">
        <f t="shared" si="236"/>
        <v/>
      </c>
      <c r="I1708" s="5" t="str">
        <f t="shared" si="237"/>
        <v/>
      </c>
      <c r="J1708" s="5" t="str">
        <f>IF(OR($L1708="",NOT(COUNTIFS($L$2:$L1708,$L1708)=1)),"",SUMIFS($G:$G,$L:$L,$L1708))</f>
        <v/>
      </c>
      <c r="K1708" s="5" t="str">
        <f>IF(OR($L1708="",NOT(COUNTIFS($L$2:$L1708,$L1708)=1)),"",SUMIFS($I:$I,$L:$L,$L1708))</f>
        <v/>
      </c>
      <c r="L1708" s="6" t="str">
        <f t="shared" si="238"/>
        <v/>
      </c>
      <c r="M1708" s="6">
        <f t="shared" si="239"/>
        <v>69</v>
      </c>
      <c r="N1708" s="6">
        <f t="shared" si="240"/>
        <v>8</v>
      </c>
      <c r="O1708" s="9" t="str">
        <f>IF(AND($B1708&lt;&gt;"",$C1708&lt;&gt;"",$B1708&lt;=$C1708),INDEX(Szabalyok!$C:$C,$N1708),"")</f>
        <v/>
      </c>
      <c r="P1708">
        <f t="shared" si="242"/>
        <v>0</v>
      </c>
    </row>
    <row r="1709" spans="1:16" x14ac:dyDescent="0.35">
      <c r="A1709">
        <f t="shared" si="241"/>
        <v>0</v>
      </c>
      <c r="B1709" s="4" t="str">
        <f>IF($M1709&gt;300,"",IF(OR(INDEX(Bemenet!$E$2:$E$301,$M1709)="",INDEX(Bemenet!$F$2:$F$301,$M1709)=""),"",MAX(INDEX(Bemenet!$E$2:$E$301,$M1709),INDEX(Szabalyok!$A:$A,$N1709))))</f>
        <v/>
      </c>
      <c r="C1709" s="4" t="str">
        <f>IF($B1709="","",MIN(INDEX(Bemenet!$F$2:$F$301,$M1709),INDEX(Szabalyok!$B:$B,$N1709)))</f>
        <v/>
      </c>
      <c r="D1709" s="5" t="str">
        <f>IF(AND($B1709&lt;&gt;"",$C1709&lt;&gt;"",$B1709&lt;=$C1709),INDEX(Bemenet!$G$2:$G$301,$M1709),"")</f>
        <v/>
      </c>
      <c r="E1709" s="6" t="str">
        <f>IF(AND($B1709&lt;&gt;"",$C1709&lt;&gt;"",$B1709&lt;=$C1709),INDEX(Bemenet!$D$2:$D$301,$M1709),"")</f>
        <v/>
      </c>
      <c r="F1709" s="5" t="str">
        <f t="shared" si="234"/>
        <v/>
      </c>
      <c r="G1709" s="5" t="str">
        <f t="shared" si="235"/>
        <v/>
      </c>
      <c r="H1709" s="9" t="str">
        <f t="shared" si="236"/>
        <v/>
      </c>
      <c r="I1709" s="5" t="str">
        <f t="shared" si="237"/>
        <v/>
      </c>
      <c r="J1709" s="5" t="str">
        <f>IF(OR($L1709="",NOT(COUNTIFS($L$2:$L1709,$L1709)=1)),"",SUMIFS($G:$G,$L:$L,$L1709))</f>
        <v/>
      </c>
      <c r="K1709" s="5" t="str">
        <f>IF(OR($L1709="",NOT(COUNTIFS($L$2:$L1709,$L1709)=1)),"",SUMIFS($I:$I,$L:$L,$L1709))</f>
        <v/>
      </c>
      <c r="L1709" s="6" t="str">
        <f t="shared" si="238"/>
        <v/>
      </c>
      <c r="M1709" s="6">
        <f t="shared" si="239"/>
        <v>69</v>
      </c>
      <c r="N1709" s="6">
        <f t="shared" si="240"/>
        <v>9</v>
      </c>
      <c r="O1709" s="9" t="str">
        <f>IF(AND($B1709&lt;&gt;"",$C1709&lt;&gt;"",$B1709&lt;=$C1709),INDEX(Szabalyok!$C:$C,$N1709),"")</f>
        <v/>
      </c>
      <c r="P1709">
        <f t="shared" si="242"/>
        <v>0</v>
      </c>
    </row>
    <row r="1710" spans="1:16" x14ac:dyDescent="0.35">
      <c r="A1710">
        <f t="shared" si="241"/>
        <v>0</v>
      </c>
      <c r="B1710" s="4" t="str">
        <f>IF($M1710&gt;300,"",IF(OR(INDEX(Bemenet!$E$2:$E$301,$M1710)="",INDEX(Bemenet!$F$2:$F$301,$M1710)=""),"",MAX(INDEX(Bemenet!$E$2:$E$301,$M1710),INDEX(Szabalyok!$A:$A,$N1710))))</f>
        <v/>
      </c>
      <c r="C1710" s="4" t="str">
        <f>IF($B1710="","",MIN(INDEX(Bemenet!$F$2:$F$301,$M1710),INDEX(Szabalyok!$B:$B,$N1710)))</f>
        <v/>
      </c>
      <c r="D1710" s="5" t="str">
        <f>IF(AND($B1710&lt;&gt;"",$C1710&lt;&gt;"",$B1710&lt;=$C1710),INDEX(Bemenet!$G$2:$G$301,$M1710),"")</f>
        <v/>
      </c>
      <c r="E1710" s="6" t="str">
        <f>IF(AND($B1710&lt;&gt;"",$C1710&lt;&gt;"",$B1710&lt;=$C1710),INDEX(Bemenet!$D$2:$D$301,$M1710),"")</f>
        <v/>
      </c>
      <c r="F1710" s="5" t="str">
        <f t="shared" si="234"/>
        <v/>
      </c>
      <c r="G1710" s="5" t="str">
        <f t="shared" si="235"/>
        <v/>
      </c>
      <c r="H1710" s="9" t="str">
        <f t="shared" si="236"/>
        <v/>
      </c>
      <c r="I1710" s="5" t="str">
        <f t="shared" si="237"/>
        <v/>
      </c>
      <c r="J1710" s="5" t="str">
        <f>IF(OR($L1710="",NOT(COUNTIFS($L$2:$L1710,$L1710)=1)),"",SUMIFS($G:$G,$L:$L,$L1710))</f>
        <v/>
      </c>
      <c r="K1710" s="5" t="str">
        <f>IF(OR($L1710="",NOT(COUNTIFS($L$2:$L1710,$L1710)=1)),"",SUMIFS($I:$I,$L:$L,$L1710))</f>
        <v/>
      </c>
      <c r="L1710" s="6" t="str">
        <f t="shared" si="238"/>
        <v/>
      </c>
      <c r="M1710" s="6">
        <f t="shared" si="239"/>
        <v>69</v>
      </c>
      <c r="N1710" s="6">
        <f t="shared" si="240"/>
        <v>10</v>
      </c>
      <c r="O1710" s="9" t="str">
        <f>IF(AND($B1710&lt;&gt;"",$C1710&lt;&gt;"",$B1710&lt;=$C1710),INDEX(Szabalyok!$C:$C,$N1710),"")</f>
        <v/>
      </c>
      <c r="P1710">
        <f t="shared" si="242"/>
        <v>0</v>
      </c>
    </row>
    <row r="1711" spans="1:16" x14ac:dyDescent="0.35">
      <c r="A1711">
        <f t="shared" si="241"/>
        <v>0</v>
      </c>
      <c r="B1711" s="4" t="str">
        <f>IF($M1711&gt;300,"",IF(OR(INDEX(Bemenet!$E$2:$E$301,$M1711)="",INDEX(Bemenet!$F$2:$F$301,$M1711)=""),"",MAX(INDEX(Bemenet!$E$2:$E$301,$M1711),INDEX(Szabalyok!$A:$A,$N1711))))</f>
        <v/>
      </c>
      <c r="C1711" s="4" t="str">
        <f>IF($B1711="","",MIN(INDEX(Bemenet!$F$2:$F$301,$M1711),INDEX(Szabalyok!$B:$B,$N1711)))</f>
        <v/>
      </c>
      <c r="D1711" s="5" t="str">
        <f>IF(AND($B1711&lt;&gt;"",$C1711&lt;&gt;"",$B1711&lt;=$C1711),INDEX(Bemenet!$G$2:$G$301,$M1711),"")</f>
        <v/>
      </c>
      <c r="E1711" s="6" t="str">
        <f>IF(AND($B1711&lt;&gt;"",$C1711&lt;&gt;"",$B1711&lt;=$C1711),INDEX(Bemenet!$D$2:$D$301,$M1711),"")</f>
        <v/>
      </c>
      <c r="F1711" s="5" t="str">
        <f t="shared" si="234"/>
        <v/>
      </c>
      <c r="G1711" s="5" t="str">
        <f t="shared" si="235"/>
        <v/>
      </c>
      <c r="H1711" s="9" t="str">
        <f t="shared" si="236"/>
        <v/>
      </c>
      <c r="I1711" s="5" t="str">
        <f t="shared" si="237"/>
        <v/>
      </c>
      <c r="J1711" s="5" t="str">
        <f>IF(OR($L1711="",NOT(COUNTIFS($L$2:$L1711,$L1711)=1)),"",SUMIFS($G:$G,$L:$L,$L1711))</f>
        <v/>
      </c>
      <c r="K1711" s="5" t="str">
        <f>IF(OR($L1711="",NOT(COUNTIFS($L$2:$L1711,$L1711)=1)),"",SUMIFS($I:$I,$L:$L,$L1711))</f>
        <v/>
      </c>
      <c r="L1711" s="6" t="str">
        <f t="shared" si="238"/>
        <v/>
      </c>
      <c r="M1711" s="6">
        <f t="shared" si="239"/>
        <v>69</v>
      </c>
      <c r="N1711" s="6">
        <f t="shared" si="240"/>
        <v>11</v>
      </c>
      <c r="O1711" s="9" t="str">
        <f>IF(AND($B1711&lt;&gt;"",$C1711&lt;&gt;"",$B1711&lt;=$C1711),INDEX(Szabalyok!$C:$C,$N1711),"")</f>
        <v/>
      </c>
      <c r="P1711">
        <f t="shared" si="242"/>
        <v>0</v>
      </c>
    </row>
    <row r="1712" spans="1:16" x14ac:dyDescent="0.35">
      <c r="A1712">
        <f t="shared" si="241"/>
        <v>0</v>
      </c>
      <c r="B1712" s="4" t="str">
        <f>IF($M1712&gt;300,"",IF(OR(INDEX(Bemenet!$E$2:$E$301,$M1712)="",INDEX(Bemenet!$F$2:$F$301,$M1712)=""),"",MAX(INDEX(Bemenet!$E$2:$E$301,$M1712),INDEX(Szabalyok!$A:$A,$N1712))))</f>
        <v/>
      </c>
      <c r="C1712" s="4" t="str">
        <f>IF($B1712="","",MIN(INDEX(Bemenet!$F$2:$F$301,$M1712),INDEX(Szabalyok!$B:$B,$N1712)))</f>
        <v/>
      </c>
      <c r="D1712" s="5" t="str">
        <f>IF(AND($B1712&lt;&gt;"",$C1712&lt;&gt;"",$B1712&lt;=$C1712),INDEX(Bemenet!$G$2:$G$301,$M1712),"")</f>
        <v/>
      </c>
      <c r="E1712" s="6" t="str">
        <f>IF(AND($B1712&lt;&gt;"",$C1712&lt;&gt;"",$B1712&lt;=$C1712),INDEX(Bemenet!$D$2:$D$301,$M1712),"")</f>
        <v/>
      </c>
      <c r="F1712" s="5" t="str">
        <f t="shared" si="234"/>
        <v/>
      </c>
      <c r="G1712" s="5" t="str">
        <f t="shared" si="235"/>
        <v/>
      </c>
      <c r="H1712" s="9" t="str">
        <f t="shared" si="236"/>
        <v/>
      </c>
      <c r="I1712" s="5" t="str">
        <f t="shared" si="237"/>
        <v/>
      </c>
      <c r="J1712" s="5" t="str">
        <f>IF(OR($L1712="",NOT(COUNTIFS($L$2:$L1712,$L1712)=1)),"",SUMIFS($G:$G,$L:$L,$L1712))</f>
        <v/>
      </c>
      <c r="K1712" s="5" t="str">
        <f>IF(OR($L1712="",NOT(COUNTIFS($L$2:$L1712,$L1712)=1)),"",SUMIFS($I:$I,$L:$L,$L1712))</f>
        <v/>
      </c>
      <c r="L1712" s="6" t="str">
        <f t="shared" si="238"/>
        <v/>
      </c>
      <c r="M1712" s="6">
        <f t="shared" si="239"/>
        <v>69</v>
      </c>
      <c r="N1712" s="6">
        <f t="shared" si="240"/>
        <v>12</v>
      </c>
      <c r="O1712" s="9" t="str">
        <f>IF(AND($B1712&lt;&gt;"",$C1712&lt;&gt;"",$B1712&lt;=$C1712),INDEX(Szabalyok!$C:$C,$N1712),"")</f>
        <v/>
      </c>
      <c r="P1712">
        <f t="shared" si="242"/>
        <v>0</v>
      </c>
    </row>
    <row r="1713" spans="1:16" x14ac:dyDescent="0.35">
      <c r="A1713">
        <f t="shared" si="241"/>
        <v>0</v>
      </c>
      <c r="B1713" s="4" t="str">
        <f>IF($M1713&gt;300,"",IF(OR(INDEX(Bemenet!$E$2:$E$301,$M1713)="",INDEX(Bemenet!$F$2:$F$301,$M1713)=""),"",MAX(INDEX(Bemenet!$E$2:$E$301,$M1713),INDEX(Szabalyok!$A:$A,$N1713))))</f>
        <v/>
      </c>
      <c r="C1713" s="4" t="str">
        <f>IF($B1713="","",MIN(INDEX(Bemenet!$F$2:$F$301,$M1713),INDEX(Szabalyok!$B:$B,$N1713)))</f>
        <v/>
      </c>
      <c r="D1713" s="5" t="str">
        <f>IF(AND($B1713&lt;&gt;"",$C1713&lt;&gt;"",$B1713&lt;=$C1713),INDEX(Bemenet!$G$2:$G$301,$M1713),"")</f>
        <v/>
      </c>
      <c r="E1713" s="6" t="str">
        <f>IF(AND($B1713&lt;&gt;"",$C1713&lt;&gt;"",$B1713&lt;=$C1713),INDEX(Bemenet!$D$2:$D$301,$M1713),"")</f>
        <v/>
      </c>
      <c r="F1713" s="5" t="str">
        <f t="shared" si="234"/>
        <v/>
      </c>
      <c r="G1713" s="5" t="str">
        <f t="shared" si="235"/>
        <v/>
      </c>
      <c r="H1713" s="9" t="str">
        <f t="shared" si="236"/>
        <v/>
      </c>
      <c r="I1713" s="5" t="str">
        <f t="shared" si="237"/>
        <v/>
      </c>
      <c r="J1713" s="5" t="str">
        <f>IF(OR($L1713="",NOT(COUNTIFS($L$2:$L1713,$L1713)=1)),"",SUMIFS($G:$G,$L:$L,$L1713))</f>
        <v/>
      </c>
      <c r="K1713" s="5" t="str">
        <f>IF(OR($L1713="",NOT(COUNTIFS($L$2:$L1713,$L1713)=1)),"",SUMIFS($I:$I,$L:$L,$L1713))</f>
        <v/>
      </c>
      <c r="L1713" s="6" t="str">
        <f t="shared" si="238"/>
        <v/>
      </c>
      <c r="M1713" s="6">
        <f t="shared" si="239"/>
        <v>69</v>
      </c>
      <c r="N1713" s="6">
        <f t="shared" si="240"/>
        <v>13</v>
      </c>
      <c r="O1713" s="9" t="str">
        <f>IF(AND($B1713&lt;&gt;"",$C1713&lt;&gt;"",$B1713&lt;=$C1713),INDEX(Szabalyok!$C:$C,$N1713),"")</f>
        <v/>
      </c>
      <c r="P1713">
        <f t="shared" si="242"/>
        <v>0</v>
      </c>
    </row>
    <row r="1714" spans="1:16" x14ac:dyDescent="0.35">
      <c r="A1714">
        <f t="shared" si="241"/>
        <v>0</v>
      </c>
      <c r="B1714" s="4" t="str">
        <f>IF($M1714&gt;300,"",IF(OR(INDEX(Bemenet!$E$2:$E$301,$M1714)="",INDEX(Bemenet!$F$2:$F$301,$M1714)=""),"",MAX(INDEX(Bemenet!$E$2:$E$301,$M1714),INDEX(Szabalyok!$A:$A,$N1714))))</f>
        <v/>
      </c>
      <c r="C1714" s="4" t="str">
        <f>IF($B1714="","",MIN(INDEX(Bemenet!$F$2:$F$301,$M1714),INDEX(Szabalyok!$B:$B,$N1714)))</f>
        <v/>
      </c>
      <c r="D1714" s="5" t="str">
        <f>IF(AND($B1714&lt;&gt;"",$C1714&lt;&gt;"",$B1714&lt;=$C1714),INDEX(Bemenet!$G$2:$G$301,$M1714),"")</f>
        <v/>
      </c>
      <c r="E1714" s="6" t="str">
        <f>IF(AND($B1714&lt;&gt;"",$C1714&lt;&gt;"",$B1714&lt;=$C1714),INDEX(Bemenet!$D$2:$D$301,$M1714),"")</f>
        <v/>
      </c>
      <c r="F1714" s="5" t="str">
        <f t="shared" si="234"/>
        <v/>
      </c>
      <c r="G1714" s="5" t="str">
        <f t="shared" si="235"/>
        <v/>
      </c>
      <c r="H1714" s="9" t="str">
        <f t="shared" si="236"/>
        <v/>
      </c>
      <c r="I1714" s="5" t="str">
        <f t="shared" si="237"/>
        <v/>
      </c>
      <c r="J1714" s="5" t="str">
        <f>IF(OR($L1714="",NOT(COUNTIFS($L$2:$L1714,$L1714)=1)),"",SUMIFS($G:$G,$L:$L,$L1714))</f>
        <v/>
      </c>
      <c r="K1714" s="5" t="str">
        <f>IF(OR($L1714="",NOT(COUNTIFS($L$2:$L1714,$L1714)=1)),"",SUMIFS($I:$I,$L:$L,$L1714))</f>
        <v/>
      </c>
      <c r="L1714" s="6" t="str">
        <f t="shared" si="238"/>
        <v/>
      </c>
      <c r="M1714" s="6">
        <f t="shared" si="239"/>
        <v>69</v>
      </c>
      <c r="N1714" s="6">
        <f t="shared" si="240"/>
        <v>14</v>
      </c>
      <c r="O1714" s="9" t="str">
        <f>IF(AND($B1714&lt;&gt;"",$C1714&lt;&gt;"",$B1714&lt;=$C1714),INDEX(Szabalyok!$C:$C,$N1714),"")</f>
        <v/>
      </c>
      <c r="P1714">
        <f t="shared" si="242"/>
        <v>0</v>
      </c>
    </row>
    <row r="1715" spans="1:16" x14ac:dyDescent="0.35">
      <c r="A1715">
        <f t="shared" si="241"/>
        <v>0</v>
      </c>
      <c r="B1715" s="4" t="str">
        <f>IF($M1715&gt;300,"",IF(OR(INDEX(Bemenet!$E$2:$E$301,$M1715)="",INDEX(Bemenet!$F$2:$F$301,$M1715)=""),"",MAX(INDEX(Bemenet!$E$2:$E$301,$M1715),INDEX(Szabalyok!$A:$A,$N1715))))</f>
        <v/>
      </c>
      <c r="C1715" s="4" t="str">
        <f>IF($B1715="","",MIN(INDEX(Bemenet!$F$2:$F$301,$M1715),INDEX(Szabalyok!$B:$B,$N1715)))</f>
        <v/>
      </c>
      <c r="D1715" s="5" t="str">
        <f>IF(AND($B1715&lt;&gt;"",$C1715&lt;&gt;"",$B1715&lt;=$C1715),INDEX(Bemenet!$G$2:$G$301,$M1715),"")</f>
        <v/>
      </c>
      <c r="E1715" s="6" t="str">
        <f>IF(AND($B1715&lt;&gt;"",$C1715&lt;&gt;"",$B1715&lt;=$C1715),INDEX(Bemenet!$D$2:$D$301,$M1715),"")</f>
        <v/>
      </c>
      <c r="F1715" s="5" t="str">
        <f t="shared" si="234"/>
        <v/>
      </c>
      <c r="G1715" s="5" t="str">
        <f t="shared" si="235"/>
        <v/>
      </c>
      <c r="H1715" s="9" t="str">
        <f t="shared" si="236"/>
        <v/>
      </c>
      <c r="I1715" s="5" t="str">
        <f t="shared" si="237"/>
        <v/>
      </c>
      <c r="J1715" s="5" t="str">
        <f>IF(OR($L1715="",NOT(COUNTIFS($L$2:$L1715,$L1715)=1)),"",SUMIFS($G:$G,$L:$L,$L1715))</f>
        <v/>
      </c>
      <c r="K1715" s="5" t="str">
        <f>IF(OR($L1715="",NOT(COUNTIFS($L$2:$L1715,$L1715)=1)),"",SUMIFS($I:$I,$L:$L,$L1715))</f>
        <v/>
      </c>
      <c r="L1715" s="6" t="str">
        <f t="shared" si="238"/>
        <v/>
      </c>
      <c r="M1715" s="6">
        <f t="shared" si="239"/>
        <v>69</v>
      </c>
      <c r="N1715" s="6">
        <f t="shared" si="240"/>
        <v>15</v>
      </c>
      <c r="O1715" s="9" t="str">
        <f>IF(AND($B1715&lt;&gt;"",$C1715&lt;&gt;"",$B1715&lt;=$C1715),INDEX(Szabalyok!$C:$C,$N1715),"")</f>
        <v/>
      </c>
      <c r="P1715">
        <f t="shared" si="242"/>
        <v>0</v>
      </c>
    </row>
    <row r="1716" spans="1:16" x14ac:dyDescent="0.35">
      <c r="A1716">
        <f t="shared" si="241"/>
        <v>0</v>
      </c>
      <c r="B1716" s="4" t="str">
        <f>IF($M1716&gt;300,"",IF(OR(INDEX(Bemenet!$E$2:$E$301,$M1716)="",INDEX(Bemenet!$F$2:$F$301,$M1716)=""),"",MAX(INDEX(Bemenet!$E$2:$E$301,$M1716),INDEX(Szabalyok!$A:$A,$N1716))))</f>
        <v/>
      </c>
      <c r="C1716" s="4" t="str">
        <f>IF($B1716="","",MIN(INDEX(Bemenet!$F$2:$F$301,$M1716),INDEX(Szabalyok!$B:$B,$N1716)))</f>
        <v/>
      </c>
      <c r="D1716" s="5" t="str">
        <f>IF(AND($B1716&lt;&gt;"",$C1716&lt;&gt;"",$B1716&lt;=$C1716),INDEX(Bemenet!$G$2:$G$301,$M1716),"")</f>
        <v/>
      </c>
      <c r="E1716" s="6" t="str">
        <f>IF(AND($B1716&lt;&gt;"",$C1716&lt;&gt;"",$B1716&lt;=$C1716),INDEX(Bemenet!$D$2:$D$301,$M1716),"")</f>
        <v/>
      </c>
      <c r="F1716" s="5" t="str">
        <f t="shared" si="234"/>
        <v/>
      </c>
      <c r="G1716" s="5" t="str">
        <f t="shared" si="235"/>
        <v/>
      </c>
      <c r="H1716" s="9" t="str">
        <f t="shared" si="236"/>
        <v/>
      </c>
      <c r="I1716" s="5" t="str">
        <f t="shared" si="237"/>
        <v/>
      </c>
      <c r="J1716" s="5" t="str">
        <f>IF(OR($L1716="",NOT(COUNTIFS($L$2:$L1716,$L1716)=1)),"",SUMIFS($G:$G,$L:$L,$L1716))</f>
        <v/>
      </c>
      <c r="K1716" s="5" t="str">
        <f>IF(OR($L1716="",NOT(COUNTIFS($L$2:$L1716,$L1716)=1)),"",SUMIFS($I:$I,$L:$L,$L1716))</f>
        <v/>
      </c>
      <c r="L1716" s="6" t="str">
        <f t="shared" si="238"/>
        <v/>
      </c>
      <c r="M1716" s="6">
        <f t="shared" si="239"/>
        <v>69</v>
      </c>
      <c r="N1716" s="6">
        <f t="shared" si="240"/>
        <v>16</v>
      </c>
      <c r="O1716" s="9" t="str">
        <f>IF(AND($B1716&lt;&gt;"",$C1716&lt;&gt;"",$B1716&lt;=$C1716),INDEX(Szabalyok!$C:$C,$N1716),"")</f>
        <v/>
      </c>
      <c r="P1716">
        <f t="shared" si="242"/>
        <v>0</v>
      </c>
    </row>
    <row r="1717" spans="1:16" x14ac:dyDescent="0.35">
      <c r="A1717">
        <f t="shared" si="241"/>
        <v>0</v>
      </c>
      <c r="B1717" s="4" t="str">
        <f>IF($M1717&gt;300,"",IF(OR(INDEX(Bemenet!$E$2:$E$301,$M1717)="",INDEX(Bemenet!$F$2:$F$301,$M1717)=""),"",MAX(INDEX(Bemenet!$E$2:$E$301,$M1717),INDEX(Szabalyok!$A:$A,$N1717))))</f>
        <v/>
      </c>
      <c r="C1717" s="4" t="str">
        <f>IF($B1717="","",MIN(INDEX(Bemenet!$F$2:$F$301,$M1717),INDEX(Szabalyok!$B:$B,$N1717)))</f>
        <v/>
      </c>
      <c r="D1717" s="5" t="str">
        <f>IF(AND($B1717&lt;&gt;"",$C1717&lt;&gt;"",$B1717&lt;=$C1717),INDEX(Bemenet!$G$2:$G$301,$M1717),"")</f>
        <v/>
      </c>
      <c r="E1717" s="6" t="str">
        <f>IF(AND($B1717&lt;&gt;"",$C1717&lt;&gt;"",$B1717&lt;=$C1717),INDEX(Bemenet!$D$2:$D$301,$M1717),"")</f>
        <v/>
      </c>
      <c r="F1717" s="5" t="str">
        <f t="shared" si="234"/>
        <v/>
      </c>
      <c r="G1717" s="5" t="str">
        <f t="shared" si="235"/>
        <v/>
      </c>
      <c r="H1717" s="9" t="str">
        <f t="shared" si="236"/>
        <v/>
      </c>
      <c r="I1717" s="5" t="str">
        <f t="shared" si="237"/>
        <v/>
      </c>
      <c r="J1717" s="5" t="str">
        <f>IF(OR($L1717="",NOT(COUNTIFS($L$2:$L1717,$L1717)=1)),"",SUMIFS($G:$G,$L:$L,$L1717))</f>
        <v/>
      </c>
      <c r="K1717" s="5" t="str">
        <f>IF(OR($L1717="",NOT(COUNTIFS($L$2:$L1717,$L1717)=1)),"",SUMIFS($I:$I,$L:$L,$L1717))</f>
        <v/>
      </c>
      <c r="L1717" s="6" t="str">
        <f t="shared" si="238"/>
        <v/>
      </c>
      <c r="M1717" s="6">
        <f t="shared" si="239"/>
        <v>69</v>
      </c>
      <c r="N1717" s="6">
        <f t="shared" si="240"/>
        <v>17</v>
      </c>
      <c r="O1717" s="9" t="str">
        <f>IF(AND($B1717&lt;&gt;"",$C1717&lt;&gt;"",$B1717&lt;=$C1717),INDEX(Szabalyok!$C:$C,$N1717),"")</f>
        <v/>
      </c>
      <c r="P1717">
        <f t="shared" si="242"/>
        <v>0</v>
      </c>
    </row>
    <row r="1718" spans="1:16" x14ac:dyDescent="0.35">
      <c r="A1718">
        <f t="shared" si="241"/>
        <v>0</v>
      </c>
      <c r="B1718" s="4" t="str">
        <f>IF($M1718&gt;300,"",IF(OR(INDEX(Bemenet!$E$2:$E$301,$M1718)="",INDEX(Bemenet!$F$2:$F$301,$M1718)=""),"",MAX(INDEX(Bemenet!$E$2:$E$301,$M1718),INDEX(Szabalyok!$A:$A,$N1718))))</f>
        <v/>
      </c>
      <c r="C1718" s="4" t="str">
        <f>IF($B1718="","",MIN(INDEX(Bemenet!$F$2:$F$301,$M1718),INDEX(Szabalyok!$B:$B,$N1718)))</f>
        <v/>
      </c>
      <c r="D1718" s="5" t="str">
        <f>IF(AND($B1718&lt;&gt;"",$C1718&lt;&gt;"",$B1718&lt;=$C1718),INDEX(Bemenet!$G$2:$G$301,$M1718),"")</f>
        <v/>
      </c>
      <c r="E1718" s="6" t="str">
        <f>IF(AND($B1718&lt;&gt;"",$C1718&lt;&gt;"",$B1718&lt;=$C1718),INDEX(Bemenet!$D$2:$D$301,$M1718),"")</f>
        <v/>
      </c>
      <c r="F1718" s="5" t="str">
        <f t="shared" si="234"/>
        <v/>
      </c>
      <c r="G1718" s="5" t="str">
        <f t="shared" si="235"/>
        <v/>
      </c>
      <c r="H1718" s="9" t="str">
        <f t="shared" si="236"/>
        <v/>
      </c>
      <c r="I1718" s="5" t="str">
        <f t="shared" si="237"/>
        <v/>
      </c>
      <c r="J1718" s="5" t="str">
        <f>IF(OR($L1718="",NOT(COUNTIFS($L$2:$L1718,$L1718)=1)),"",SUMIFS($G:$G,$L:$L,$L1718))</f>
        <v/>
      </c>
      <c r="K1718" s="5" t="str">
        <f>IF(OR($L1718="",NOT(COUNTIFS($L$2:$L1718,$L1718)=1)),"",SUMIFS($I:$I,$L:$L,$L1718))</f>
        <v/>
      </c>
      <c r="L1718" s="6" t="str">
        <f t="shared" si="238"/>
        <v/>
      </c>
      <c r="M1718" s="6">
        <f t="shared" si="239"/>
        <v>69</v>
      </c>
      <c r="N1718" s="6">
        <f t="shared" si="240"/>
        <v>18</v>
      </c>
      <c r="O1718" s="9" t="str">
        <f>IF(AND($B1718&lt;&gt;"",$C1718&lt;&gt;"",$B1718&lt;=$C1718),INDEX(Szabalyok!$C:$C,$N1718),"")</f>
        <v/>
      </c>
      <c r="P1718">
        <f t="shared" si="242"/>
        <v>0</v>
      </c>
    </row>
    <row r="1719" spans="1:16" x14ac:dyDescent="0.35">
      <c r="A1719">
        <f t="shared" si="241"/>
        <v>0</v>
      </c>
      <c r="B1719" s="4" t="str">
        <f>IF($M1719&gt;300,"",IF(OR(INDEX(Bemenet!$E$2:$E$301,$M1719)="",INDEX(Bemenet!$F$2:$F$301,$M1719)=""),"",MAX(INDEX(Bemenet!$E$2:$E$301,$M1719),INDEX(Szabalyok!$A:$A,$N1719))))</f>
        <v/>
      </c>
      <c r="C1719" s="4" t="str">
        <f>IF($B1719="","",MIN(INDEX(Bemenet!$F$2:$F$301,$M1719),INDEX(Szabalyok!$B:$B,$N1719)))</f>
        <v/>
      </c>
      <c r="D1719" s="5" t="str">
        <f>IF(AND($B1719&lt;&gt;"",$C1719&lt;&gt;"",$B1719&lt;=$C1719),INDEX(Bemenet!$G$2:$G$301,$M1719),"")</f>
        <v/>
      </c>
      <c r="E1719" s="6" t="str">
        <f>IF(AND($B1719&lt;&gt;"",$C1719&lt;&gt;"",$B1719&lt;=$C1719),INDEX(Bemenet!$D$2:$D$301,$M1719),"")</f>
        <v/>
      </c>
      <c r="F1719" s="5" t="str">
        <f t="shared" si="234"/>
        <v/>
      </c>
      <c r="G1719" s="5" t="str">
        <f t="shared" si="235"/>
        <v/>
      </c>
      <c r="H1719" s="9" t="str">
        <f t="shared" si="236"/>
        <v/>
      </c>
      <c r="I1719" s="5" t="str">
        <f t="shared" si="237"/>
        <v/>
      </c>
      <c r="J1719" s="5" t="str">
        <f>IF(OR($L1719="",NOT(COUNTIFS($L$2:$L1719,$L1719)=1)),"",SUMIFS($G:$G,$L:$L,$L1719))</f>
        <v/>
      </c>
      <c r="K1719" s="5" t="str">
        <f>IF(OR($L1719="",NOT(COUNTIFS($L$2:$L1719,$L1719)=1)),"",SUMIFS($I:$I,$L:$L,$L1719))</f>
        <v/>
      </c>
      <c r="L1719" s="6" t="str">
        <f t="shared" si="238"/>
        <v/>
      </c>
      <c r="M1719" s="6">
        <f t="shared" si="239"/>
        <v>69</v>
      </c>
      <c r="N1719" s="6">
        <f t="shared" si="240"/>
        <v>19</v>
      </c>
      <c r="O1719" s="9" t="str">
        <f>IF(AND($B1719&lt;&gt;"",$C1719&lt;&gt;"",$B1719&lt;=$C1719),INDEX(Szabalyok!$C:$C,$N1719),"")</f>
        <v/>
      </c>
      <c r="P1719">
        <f t="shared" si="242"/>
        <v>0</v>
      </c>
    </row>
    <row r="1720" spans="1:16" x14ac:dyDescent="0.35">
      <c r="A1720">
        <f t="shared" si="241"/>
        <v>0</v>
      </c>
      <c r="B1720" s="4" t="str">
        <f>IF($M1720&gt;300,"",IF(OR(INDEX(Bemenet!$E$2:$E$301,$M1720)="",INDEX(Bemenet!$F$2:$F$301,$M1720)=""),"",MAX(INDEX(Bemenet!$E$2:$E$301,$M1720),INDEX(Szabalyok!$A:$A,$N1720))))</f>
        <v/>
      </c>
      <c r="C1720" s="4" t="str">
        <f>IF($B1720="","",MIN(INDEX(Bemenet!$F$2:$F$301,$M1720),INDEX(Szabalyok!$B:$B,$N1720)))</f>
        <v/>
      </c>
      <c r="D1720" s="5" t="str">
        <f>IF(AND($B1720&lt;&gt;"",$C1720&lt;&gt;"",$B1720&lt;=$C1720),INDEX(Bemenet!$G$2:$G$301,$M1720),"")</f>
        <v/>
      </c>
      <c r="E1720" s="6" t="str">
        <f>IF(AND($B1720&lt;&gt;"",$C1720&lt;&gt;"",$B1720&lt;=$C1720),INDEX(Bemenet!$D$2:$D$301,$M1720),"")</f>
        <v/>
      </c>
      <c r="F1720" s="5" t="str">
        <f t="shared" si="234"/>
        <v/>
      </c>
      <c r="G1720" s="5" t="str">
        <f t="shared" si="235"/>
        <v/>
      </c>
      <c r="H1720" s="9" t="str">
        <f t="shared" si="236"/>
        <v/>
      </c>
      <c r="I1720" s="5" t="str">
        <f t="shared" si="237"/>
        <v/>
      </c>
      <c r="J1720" s="5" t="str">
        <f>IF(OR($L1720="",NOT(COUNTIFS($L$2:$L1720,$L1720)=1)),"",SUMIFS($G:$G,$L:$L,$L1720))</f>
        <v/>
      </c>
      <c r="K1720" s="5" t="str">
        <f>IF(OR($L1720="",NOT(COUNTIFS($L$2:$L1720,$L1720)=1)),"",SUMIFS($I:$I,$L:$L,$L1720))</f>
        <v/>
      </c>
      <c r="L1720" s="6" t="str">
        <f t="shared" si="238"/>
        <v/>
      </c>
      <c r="M1720" s="6">
        <f t="shared" si="239"/>
        <v>69</v>
      </c>
      <c r="N1720" s="6">
        <f t="shared" si="240"/>
        <v>20</v>
      </c>
      <c r="O1720" s="9" t="str">
        <f>IF(AND($B1720&lt;&gt;"",$C1720&lt;&gt;"",$B1720&lt;=$C1720),INDEX(Szabalyok!$C:$C,$N1720),"")</f>
        <v/>
      </c>
      <c r="P1720">
        <f t="shared" si="242"/>
        <v>0</v>
      </c>
    </row>
    <row r="1721" spans="1:16" x14ac:dyDescent="0.35">
      <c r="A1721">
        <f t="shared" si="241"/>
        <v>0</v>
      </c>
      <c r="B1721" s="4" t="str">
        <f>IF($M1721&gt;300,"",IF(OR(INDEX(Bemenet!$E$2:$E$301,$M1721)="",INDEX(Bemenet!$F$2:$F$301,$M1721)=""),"",MAX(INDEX(Bemenet!$E$2:$E$301,$M1721),INDEX(Szabalyok!$A:$A,$N1721))))</f>
        <v/>
      </c>
      <c r="C1721" s="4" t="str">
        <f>IF($B1721="","",MIN(INDEX(Bemenet!$F$2:$F$301,$M1721),INDEX(Szabalyok!$B:$B,$N1721)))</f>
        <v/>
      </c>
      <c r="D1721" s="5" t="str">
        <f>IF(AND($B1721&lt;&gt;"",$C1721&lt;&gt;"",$B1721&lt;=$C1721),INDEX(Bemenet!$G$2:$G$301,$M1721),"")</f>
        <v/>
      </c>
      <c r="E1721" s="6" t="str">
        <f>IF(AND($B1721&lt;&gt;"",$C1721&lt;&gt;"",$B1721&lt;=$C1721),INDEX(Bemenet!$D$2:$D$301,$M1721),"")</f>
        <v/>
      </c>
      <c r="F1721" s="5" t="str">
        <f t="shared" si="234"/>
        <v/>
      </c>
      <c r="G1721" s="5" t="str">
        <f t="shared" si="235"/>
        <v/>
      </c>
      <c r="H1721" s="9" t="str">
        <f t="shared" si="236"/>
        <v/>
      </c>
      <c r="I1721" s="5" t="str">
        <f t="shared" si="237"/>
        <v/>
      </c>
      <c r="J1721" s="5" t="str">
        <f>IF(OR($L1721="",NOT(COUNTIFS($L$2:$L1721,$L1721)=1)),"",SUMIFS($G:$G,$L:$L,$L1721))</f>
        <v/>
      </c>
      <c r="K1721" s="5" t="str">
        <f>IF(OR($L1721="",NOT(COUNTIFS($L$2:$L1721,$L1721)=1)),"",SUMIFS($I:$I,$L:$L,$L1721))</f>
        <v/>
      </c>
      <c r="L1721" s="6" t="str">
        <f t="shared" si="238"/>
        <v/>
      </c>
      <c r="M1721" s="6">
        <f t="shared" si="239"/>
        <v>69</v>
      </c>
      <c r="N1721" s="6">
        <f t="shared" si="240"/>
        <v>21</v>
      </c>
      <c r="O1721" s="9" t="str">
        <f>IF(AND($B1721&lt;&gt;"",$C1721&lt;&gt;"",$B1721&lt;=$C1721),INDEX(Szabalyok!$C:$C,$N1721),"")</f>
        <v/>
      </c>
      <c r="P1721">
        <f t="shared" si="242"/>
        <v>0</v>
      </c>
    </row>
    <row r="1722" spans="1:16" x14ac:dyDescent="0.35">
      <c r="A1722">
        <f t="shared" si="241"/>
        <v>0</v>
      </c>
      <c r="B1722" s="4" t="str">
        <f>IF($M1722&gt;300,"",IF(OR(INDEX(Bemenet!$E$2:$E$301,$M1722)="",INDEX(Bemenet!$F$2:$F$301,$M1722)=""),"",MAX(INDEX(Bemenet!$E$2:$E$301,$M1722),INDEX(Szabalyok!$A:$A,$N1722))))</f>
        <v/>
      </c>
      <c r="C1722" s="4" t="str">
        <f>IF($B1722="","",MIN(INDEX(Bemenet!$F$2:$F$301,$M1722),INDEX(Szabalyok!$B:$B,$N1722)))</f>
        <v/>
      </c>
      <c r="D1722" s="5" t="str">
        <f>IF(AND($B1722&lt;&gt;"",$C1722&lt;&gt;"",$B1722&lt;=$C1722),INDEX(Bemenet!$G$2:$G$301,$M1722),"")</f>
        <v/>
      </c>
      <c r="E1722" s="6" t="str">
        <f>IF(AND($B1722&lt;&gt;"",$C1722&lt;&gt;"",$B1722&lt;=$C1722),INDEX(Bemenet!$D$2:$D$301,$M1722),"")</f>
        <v/>
      </c>
      <c r="F1722" s="5" t="str">
        <f t="shared" si="234"/>
        <v/>
      </c>
      <c r="G1722" s="5" t="str">
        <f t="shared" si="235"/>
        <v/>
      </c>
      <c r="H1722" s="9" t="str">
        <f t="shared" si="236"/>
        <v/>
      </c>
      <c r="I1722" s="5" t="str">
        <f t="shared" si="237"/>
        <v/>
      </c>
      <c r="J1722" s="5" t="str">
        <f>IF(OR($L1722="",NOT(COUNTIFS($L$2:$L1722,$L1722)=1)),"",SUMIFS($G:$G,$L:$L,$L1722))</f>
        <v/>
      </c>
      <c r="K1722" s="5" t="str">
        <f>IF(OR($L1722="",NOT(COUNTIFS($L$2:$L1722,$L1722)=1)),"",SUMIFS($I:$I,$L:$L,$L1722))</f>
        <v/>
      </c>
      <c r="L1722" s="6" t="str">
        <f t="shared" si="238"/>
        <v/>
      </c>
      <c r="M1722" s="6">
        <f t="shared" si="239"/>
        <v>69</v>
      </c>
      <c r="N1722" s="6">
        <f t="shared" si="240"/>
        <v>22</v>
      </c>
      <c r="O1722" s="9" t="str">
        <f>IF(AND($B1722&lt;&gt;"",$C1722&lt;&gt;"",$B1722&lt;=$C1722),INDEX(Szabalyok!$C:$C,$N1722),"")</f>
        <v/>
      </c>
      <c r="P1722">
        <f t="shared" si="242"/>
        <v>0</v>
      </c>
    </row>
    <row r="1723" spans="1:16" x14ac:dyDescent="0.35">
      <c r="A1723">
        <f t="shared" si="241"/>
        <v>0</v>
      </c>
      <c r="B1723" s="4" t="str">
        <f>IF($M1723&gt;300,"",IF(OR(INDEX(Bemenet!$E$2:$E$301,$M1723)="",INDEX(Bemenet!$F$2:$F$301,$M1723)=""),"",MAX(INDEX(Bemenet!$E$2:$E$301,$M1723),INDEX(Szabalyok!$A:$A,$N1723))))</f>
        <v/>
      </c>
      <c r="C1723" s="4" t="str">
        <f>IF($B1723="","",MIN(INDEX(Bemenet!$F$2:$F$301,$M1723),INDEX(Szabalyok!$B:$B,$N1723)))</f>
        <v/>
      </c>
      <c r="D1723" s="5" t="str">
        <f>IF(AND($B1723&lt;&gt;"",$C1723&lt;&gt;"",$B1723&lt;=$C1723),INDEX(Bemenet!$G$2:$G$301,$M1723),"")</f>
        <v/>
      </c>
      <c r="E1723" s="6" t="str">
        <f>IF(AND($B1723&lt;&gt;"",$C1723&lt;&gt;"",$B1723&lt;=$C1723),INDEX(Bemenet!$D$2:$D$301,$M1723),"")</f>
        <v/>
      </c>
      <c r="F1723" s="5" t="str">
        <f t="shared" si="234"/>
        <v/>
      </c>
      <c r="G1723" s="5" t="str">
        <f t="shared" si="235"/>
        <v/>
      </c>
      <c r="H1723" s="9" t="str">
        <f t="shared" si="236"/>
        <v/>
      </c>
      <c r="I1723" s="5" t="str">
        <f t="shared" si="237"/>
        <v/>
      </c>
      <c r="J1723" s="5" t="str">
        <f>IF(OR($L1723="",NOT(COUNTIFS($L$2:$L1723,$L1723)=1)),"",SUMIFS($G:$G,$L:$L,$L1723))</f>
        <v/>
      </c>
      <c r="K1723" s="5" t="str">
        <f>IF(OR($L1723="",NOT(COUNTIFS($L$2:$L1723,$L1723)=1)),"",SUMIFS($I:$I,$L:$L,$L1723))</f>
        <v/>
      </c>
      <c r="L1723" s="6" t="str">
        <f t="shared" si="238"/>
        <v/>
      </c>
      <c r="M1723" s="6">
        <f t="shared" si="239"/>
        <v>69</v>
      </c>
      <c r="N1723" s="6">
        <f t="shared" si="240"/>
        <v>23</v>
      </c>
      <c r="O1723" s="9" t="str">
        <f>IF(AND($B1723&lt;&gt;"",$C1723&lt;&gt;"",$B1723&lt;=$C1723),INDEX(Szabalyok!$C:$C,$N1723),"")</f>
        <v/>
      </c>
      <c r="P1723">
        <f t="shared" si="242"/>
        <v>0</v>
      </c>
    </row>
    <row r="1724" spans="1:16" x14ac:dyDescent="0.35">
      <c r="A1724">
        <f t="shared" si="241"/>
        <v>0</v>
      </c>
      <c r="B1724" s="4" t="str">
        <f>IF($M1724&gt;300,"",IF(OR(INDEX(Bemenet!$E$2:$E$301,$M1724)="",INDEX(Bemenet!$F$2:$F$301,$M1724)=""),"",MAX(INDEX(Bemenet!$E$2:$E$301,$M1724),INDEX(Szabalyok!$A:$A,$N1724))))</f>
        <v/>
      </c>
      <c r="C1724" s="4" t="str">
        <f>IF($B1724="","",MIN(INDEX(Bemenet!$F$2:$F$301,$M1724),INDEX(Szabalyok!$B:$B,$N1724)))</f>
        <v/>
      </c>
      <c r="D1724" s="5" t="str">
        <f>IF(AND($B1724&lt;&gt;"",$C1724&lt;&gt;"",$B1724&lt;=$C1724),INDEX(Bemenet!$G$2:$G$301,$M1724),"")</f>
        <v/>
      </c>
      <c r="E1724" s="6" t="str">
        <f>IF(AND($B1724&lt;&gt;"",$C1724&lt;&gt;"",$B1724&lt;=$C1724),INDEX(Bemenet!$D$2:$D$301,$M1724),"")</f>
        <v/>
      </c>
      <c r="F1724" s="5" t="str">
        <f t="shared" si="234"/>
        <v/>
      </c>
      <c r="G1724" s="5" t="str">
        <f t="shared" si="235"/>
        <v/>
      </c>
      <c r="H1724" s="9" t="str">
        <f t="shared" si="236"/>
        <v/>
      </c>
      <c r="I1724" s="5" t="str">
        <f t="shared" si="237"/>
        <v/>
      </c>
      <c r="J1724" s="5" t="str">
        <f>IF(OR($L1724="",NOT(COUNTIFS($L$2:$L1724,$L1724)=1)),"",SUMIFS($G:$G,$L:$L,$L1724))</f>
        <v/>
      </c>
      <c r="K1724" s="5" t="str">
        <f>IF(OR($L1724="",NOT(COUNTIFS($L$2:$L1724,$L1724)=1)),"",SUMIFS($I:$I,$L:$L,$L1724))</f>
        <v/>
      </c>
      <c r="L1724" s="6" t="str">
        <f t="shared" si="238"/>
        <v/>
      </c>
      <c r="M1724" s="6">
        <f t="shared" si="239"/>
        <v>69</v>
      </c>
      <c r="N1724" s="6">
        <f t="shared" si="240"/>
        <v>24</v>
      </c>
      <c r="O1724" s="9" t="str">
        <f>IF(AND($B1724&lt;&gt;"",$C1724&lt;&gt;"",$B1724&lt;=$C1724),INDEX(Szabalyok!$C:$C,$N1724),"")</f>
        <v/>
      </c>
      <c r="P1724">
        <f t="shared" si="242"/>
        <v>0</v>
      </c>
    </row>
    <row r="1725" spans="1:16" x14ac:dyDescent="0.35">
      <c r="A1725">
        <f t="shared" si="241"/>
        <v>0</v>
      </c>
      <c r="B1725" s="4" t="str">
        <f>IF($M1725&gt;300,"",IF(OR(INDEX(Bemenet!$E$2:$E$301,$M1725)="",INDEX(Bemenet!$F$2:$F$301,$M1725)=""),"",MAX(INDEX(Bemenet!$E$2:$E$301,$M1725),INDEX(Szabalyok!$A:$A,$N1725))))</f>
        <v/>
      </c>
      <c r="C1725" s="4" t="str">
        <f>IF($B1725="","",MIN(INDEX(Bemenet!$F$2:$F$301,$M1725),INDEX(Szabalyok!$B:$B,$N1725)))</f>
        <v/>
      </c>
      <c r="D1725" s="5" t="str">
        <f>IF(AND($B1725&lt;&gt;"",$C1725&lt;&gt;"",$B1725&lt;=$C1725),INDEX(Bemenet!$G$2:$G$301,$M1725),"")</f>
        <v/>
      </c>
      <c r="E1725" s="6" t="str">
        <f>IF(AND($B1725&lt;&gt;"",$C1725&lt;&gt;"",$B1725&lt;=$C1725),INDEX(Bemenet!$D$2:$D$301,$M1725),"")</f>
        <v/>
      </c>
      <c r="F1725" s="5" t="str">
        <f t="shared" si="234"/>
        <v/>
      </c>
      <c r="G1725" s="5" t="str">
        <f t="shared" si="235"/>
        <v/>
      </c>
      <c r="H1725" s="9" t="str">
        <f t="shared" si="236"/>
        <v/>
      </c>
      <c r="I1725" s="5" t="str">
        <f t="shared" si="237"/>
        <v/>
      </c>
      <c r="J1725" s="5" t="str">
        <f>IF(OR($L1725="",NOT(COUNTIFS($L$2:$L1725,$L1725)=1)),"",SUMIFS($G:$G,$L:$L,$L1725))</f>
        <v/>
      </c>
      <c r="K1725" s="5" t="str">
        <f>IF(OR($L1725="",NOT(COUNTIFS($L$2:$L1725,$L1725)=1)),"",SUMIFS($I:$I,$L:$L,$L1725))</f>
        <v/>
      </c>
      <c r="L1725" s="6" t="str">
        <f t="shared" si="238"/>
        <v/>
      </c>
      <c r="M1725" s="6">
        <f t="shared" si="239"/>
        <v>69</v>
      </c>
      <c r="N1725" s="6">
        <f t="shared" si="240"/>
        <v>25</v>
      </c>
      <c r="O1725" s="9" t="str">
        <f>IF(AND($B1725&lt;&gt;"",$C1725&lt;&gt;"",$B1725&lt;=$C1725),INDEX(Szabalyok!$C:$C,$N1725),"")</f>
        <v/>
      </c>
      <c r="P1725">
        <f t="shared" si="242"/>
        <v>0</v>
      </c>
    </row>
    <row r="1726" spans="1:16" x14ac:dyDescent="0.35">
      <c r="A1726">
        <f t="shared" si="241"/>
        <v>0</v>
      </c>
      <c r="B1726" s="4" t="str">
        <f>IF($M1726&gt;300,"",IF(OR(INDEX(Bemenet!$E$2:$E$301,$M1726)="",INDEX(Bemenet!$F$2:$F$301,$M1726)=""),"",MAX(INDEX(Bemenet!$E$2:$E$301,$M1726),INDEX(Szabalyok!$A:$A,$N1726))))</f>
        <v/>
      </c>
      <c r="C1726" s="4" t="str">
        <f>IF($B1726="","",MIN(INDEX(Bemenet!$F$2:$F$301,$M1726),INDEX(Szabalyok!$B:$B,$N1726)))</f>
        <v/>
      </c>
      <c r="D1726" s="5" t="str">
        <f>IF(AND($B1726&lt;&gt;"",$C1726&lt;&gt;"",$B1726&lt;=$C1726),INDEX(Bemenet!$G$2:$G$301,$M1726),"")</f>
        <v/>
      </c>
      <c r="E1726" s="6" t="str">
        <f>IF(AND($B1726&lt;&gt;"",$C1726&lt;&gt;"",$B1726&lt;=$C1726),INDEX(Bemenet!$D$2:$D$301,$M1726),"")</f>
        <v/>
      </c>
      <c r="F1726" s="5" t="str">
        <f t="shared" si="234"/>
        <v/>
      </c>
      <c r="G1726" s="5" t="str">
        <f t="shared" si="235"/>
        <v/>
      </c>
      <c r="H1726" s="9" t="str">
        <f t="shared" si="236"/>
        <v/>
      </c>
      <c r="I1726" s="5" t="str">
        <f t="shared" si="237"/>
        <v/>
      </c>
      <c r="J1726" s="5" t="str">
        <f>IF(OR($L1726="",NOT(COUNTIFS($L$2:$L1726,$L1726)=1)),"",SUMIFS($G:$G,$L:$L,$L1726))</f>
        <v/>
      </c>
      <c r="K1726" s="5" t="str">
        <f>IF(OR($L1726="",NOT(COUNTIFS($L$2:$L1726,$L1726)=1)),"",SUMIFS($I:$I,$L:$L,$L1726))</f>
        <v/>
      </c>
      <c r="L1726" s="6" t="str">
        <f t="shared" si="238"/>
        <v/>
      </c>
      <c r="M1726" s="6">
        <f t="shared" si="239"/>
        <v>69</v>
      </c>
      <c r="N1726" s="6">
        <f t="shared" si="240"/>
        <v>26</v>
      </c>
      <c r="O1726" s="9" t="str">
        <f>IF(AND($B1726&lt;&gt;"",$C1726&lt;&gt;"",$B1726&lt;=$C1726),INDEX(Szabalyok!$C:$C,$N1726),"")</f>
        <v/>
      </c>
      <c r="P1726">
        <f t="shared" si="242"/>
        <v>0</v>
      </c>
    </row>
    <row r="1727" spans="1:16" x14ac:dyDescent="0.35">
      <c r="A1727">
        <f t="shared" si="241"/>
        <v>0</v>
      </c>
      <c r="B1727" s="4" t="str">
        <f>IF($M1727&gt;300,"",IF(OR(INDEX(Bemenet!$E$2:$E$301,$M1727)="",INDEX(Bemenet!$F$2:$F$301,$M1727)=""),"",MAX(INDEX(Bemenet!$E$2:$E$301,$M1727),INDEX(Szabalyok!$A:$A,$N1727))))</f>
        <v/>
      </c>
      <c r="C1727" s="4" t="str">
        <f>IF($B1727="","",MIN(INDEX(Bemenet!$F$2:$F$301,$M1727),INDEX(Szabalyok!$B:$B,$N1727)))</f>
        <v/>
      </c>
      <c r="D1727" s="5" t="str">
        <f>IF(AND($B1727&lt;&gt;"",$C1727&lt;&gt;"",$B1727&lt;=$C1727),INDEX(Bemenet!$G$2:$G$301,$M1727),"")</f>
        <v/>
      </c>
      <c r="E1727" s="6" t="str">
        <f>IF(AND($B1727&lt;&gt;"",$C1727&lt;&gt;"",$B1727&lt;=$C1727),INDEX(Bemenet!$D$2:$D$301,$M1727),"")</f>
        <v/>
      </c>
      <c r="F1727" s="5" t="str">
        <f t="shared" si="234"/>
        <v/>
      </c>
      <c r="G1727" s="5" t="str">
        <f t="shared" si="235"/>
        <v/>
      </c>
      <c r="H1727" s="9" t="str">
        <f t="shared" si="236"/>
        <v/>
      </c>
      <c r="I1727" s="5" t="str">
        <f t="shared" si="237"/>
        <v/>
      </c>
      <c r="J1727" s="5" t="str">
        <f>IF(OR($L1727="",NOT(COUNTIFS($L$2:$L1727,$L1727)=1)),"",SUMIFS($G:$G,$L:$L,$L1727))</f>
        <v/>
      </c>
      <c r="K1727" s="5" t="str">
        <f>IF(OR($L1727="",NOT(COUNTIFS($L$2:$L1727,$L1727)=1)),"",SUMIFS($I:$I,$L:$L,$L1727))</f>
        <v/>
      </c>
      <c r="L1727" s="6" t="str">
        <f t="shared" si="238"/>
        <v/>
      </c>
      <c r="M1727" s="6">
        <f t="shared" si="239"/>
        <v>70</v>
      </c>
      <c r="N1727" s="6">
        <f t="shared" si="240"/>
        <v>2</v>
      </c>
      <c r="O1727" s="9" t="str">
        <f>IF(AND($B1727&lt;&gt;"",$C1727&lt;&gt;"",$B1727&lt;=$C1727),INDEX(Szabalyok!$C:$C,$N1727),"")</f>
        <v/>
      </c>
      <c r="P1727">
        <f t="shared" si="242"/>
        <v>0</v>
      </c>
    </row>
    <row r="1728" spans="1:16" x14ac:dyDescent="0.35">
      <c r="A1728">
        <f t="shared" si="241"/>
        <v>0</v>
      </c>
      <c r="B1728" s="4" t="str">
        <f>IF($M1728&gt;300,"",IF(OR(INDEX(Bemenet!$E$2:$E$301,$M1728)="",INDEX(Bemenet!$F$2:$F$301,$M1728)=""),"",MAX(INDEX(Bemenet!$E$2:$E$301,$M1728),INDEX(Szabalyok!$A:$A,$N1728))))</f>
        <v/>
      </c>
      <c r="C1728" s="4" t="str">
        <f>IF($B1728="","",MIN(INDEX(Bemenet!$F$2:$F$301,$M1728),INDEX(Szabalyok!$B:$B,$N1728)))</f>
        <v/>
      </c>
      <c r="D1728" s="5" t="str">
        <f>IF(AND($B1728&lt;&gt;"",$C1728&lt;&gt;"",$B1728&lt;=$C1728),INDEX(Bemenet!$G$2:$G$301,$M1728),"")</f>
        <v/>
      </c>
      <c r="E1728" s="6" t="str">
        <f>IF(AND($B1728&lt;&gt;"",$C1728&lt;&gt;"",$B1728&lt;=$C1728),INDEX(Bemenet!$D$2:$D$301,$M1728),"")</f>
        <v/>
      </c>
      <c r="F1728" s="5" t="str">
        <f t="shared" si="234"/>
        <v/>
      </c>
      <c r="G1728" s="5" t="str">
        <f t="shared" si="235"/>
        <v/>
      </c>
      <c r="H1728" s="9" t="str">
        <f t="shared" si="236"/>
        <v/>
      </c>
      <c r="I1728" s="5" t="str">
        <f t="shared" si="237"/>
        <v/>
      </c>
      <c r="J1728" s="5" t="str">
        <f>IF(OR($L1728="",NOT(COUNTIFS($L$2:$L1728,$L1728)=1)),"",SUMIFS($G:$G,$L:$L,$L1728))</f>
        <v/>
      </c>
      <c r="K1728" s="5" t="str">
        <f>IF(OR($L1728="",NOT(COUNTIFS($L$2:$L1728,$L1728)=1)),"",SUMIFS($I:$I,$L:$L,$L1728))</f>
        <v/>
      </c>
      <c r="L1728" s="6" t="str">
        <f t="shared" si="238"/>
        <v/>
      </c>
      <c r="M1728" s="6">
        <f t="shared" si="239"/>
        <v>70</v>
      </c>
      <c r="N1728" s="6">
        <f t="shared" si="240"/>
        <v>3</v>
      </c>
      <c r="O1728" s="9" t="str">
        <f>IF(AND($B1728&lt;&gt;"",$C1728&lt;&gt;"",$B1728&lt;=$C1728),INDEX(Szabalyok!$C:$C,$N1728),"")</f>
        <v/>
      </c>
      <c r="P1728">
        <f t="shared" si="242"/>
        <v>0</v>
      </c>
    </row>
    <row r="1729" spans="1:16" x14ac:dyDescent="0.35">
      <c r="A1729">
        <f t="shared" si="241"/>
        <v>0</v>
      </c>
      <c r="B1729" s="4" t="str">
        <f>IF($M1729&gt;300,"",IF(OR(INDEX(Bemenet!$E$2:$E$301,$M1729)="",INDEX(Bemenet!$F$2:$F$301,$M1729)=""),"",MAX(INDEX(Bemenet!$E$2:$E$301,$M1729),INDEX(Szabalyok!$A:$A,$N1729))))</f>
        <v/>
      </c>
      <c r="C1729" s="4" t="str">
        <f>IF($B1729="","",MIN(INDEX(Bemenet!$F$2:$F$301,$M1729),INDEX(Szabalyok!$B:$B,$N1729)))</f>
        <v/>
      </c>
      <c r="D1729" s="5" t="str">
        <f>IF(AND($B1729&lt;&gt;"",$C1729&lt;&gt;"",$B1729&lt;=$C1729),INDEX(Bemenet!$G$2:$G$301,$M1729),"")</f>
        <v/>
      </c>
      <c r="E1729" s="6" t="str">
        <f>IF(AND($B1729&lt;&gt;"",$C1729&lt;&gt;"",$B1729&lt;=$C1729),INDEX(Bemenet!$D$2:$D$301,$M1729),"")</f>
        <v/>
      </c>
      <c r="F1729" s="5" t="str">
        <f t="shared" si="234"/>
        <v/>
      </c>
      <c r="G1729" s="5" t="str">
        <f t="shared" si="235"/>
        <v/>
      </c>
      <c r="H1729" s="9" t="str">
        <f t="shared" si="236"/>
        <v/>
      </c>
      <c r="I1729" s="5" t="str">
        <f t="shared" si="237"/>
        <v/>
      </c>
      <c r="J1729" s="5" t="str">
        <f>IF(OR($L1729="",NOT(COUNTIFS($L$2:$L1729,$L1729)=1)),"",SUMIFS($G:$G,$L:$L,$L1729))</f>
        <v/>
      </c>
      <c r="K1729" s="5" t="str">
        <f>IF(OR($L1729="",NOT(COUNTIFS($L$2:$L1729,$L1729)=1)),"",SUMIFS($I:$I,$L:$L,$L1729))</f>
        <v/>
      </c>
      <c r="L1729" s="6" t="str">
        <f t="shared" si="238"/>
        <v/>
      </c>
      <c r="M1729" s="6">
        <f t="shared" si="239"/>
        <v>70</v>
      </c>
      <c r="N1729" s="6">
        <f t="shared" si="240"/>
        <v>4</v>
      </c>
      <c r="O1729" s="9" t="str">
        <f>IF(AND($B1729&lt;&gt;"",$C1729&lt;&gt;"",$B1729&lt;=$C1729),INDEX(Szabalyok!$C:$C,$N1729),"")</f>
        <v/>
      </c>
      <c r="P1729">
        <f t="shared" si="242"/>
        <v>0</v>
      </c>
    </row>
    <row r="1730" spans="1:16" x14ac:dyDescent="0.35">
      <c r="A1730">
        <f t="shared" si="241"/>
        <v>0</v>
      </c>
      <c r="B1730" s="4" t="str">
        <f>IF($M1730&gt;300,"",IF(OR(INDEX(Bemenet!$E$2:$E$301,$M1730)="",INDEX(Bemenet!$F$2:$F$301,$M1730)=""),"",MAX(INDEX(Bemenet!$E$2:$E$301,$M1730),INDEX(Szabalyok!$A:$A,$N1730))))</f>
        <v/>
      </c>
      <c r="C1730" s="4" t="str">
        <f>IF($B1730="","",MIN(INDEX(Bemenet!$F$2:$F$301,$M1730),INDEX(Szabalyok!$B:$B,$N1730)))</f>
        <v/>
      </c>
      <c r="D1730" s="5" t="str">
        <f>IF(AND($B1730&lt;&gt;"",$C1730&lt;&gt;"",$B1730&lt;=$C1730),INDEX(Bemenet!$G$2:$G$301,$M1730),"")</f>
        <v/>
      </c>
      <c r="E1730" s="6" t="str">
        <f>IF(AND($B1730&lt;&gt;"",$C1730&lt;&gt;"",$B1730&lt;=$C1730),INDEX(Bemenet!$D$2:$D$301,$M1730),"")</f>
        <v/>
      </c>
      <c r="F1730" s="5" t="str">
        <f t="shared" ref="F1730:F1793" si="243">IF(AND($B1730&lt;&gt;"",$C1730&lt;&gt;"",$B1730&lt;=$C1730),$C1730-$B1730+1,"")</f>
        <v/>
      </c>
      <c r="G1730" s="5" t="str">
        <f t="shared" ref="G1730:G1793" si="244">IF($F1730="","",$F1730*$D1730)</f>
        <v/>
      </c>
      <c r="H1730" s="9" t="str">
        <f t="shared" ref="H1730:H1793" si="245">IF($G1730="","",$O1730)</f>
        <v/>
      </c>
      <c r="I1730" s="5" t="str">
        <f t="shared" ref="I1730:I1793" si="246">IF($G1730="","",$G1730*IF($H1730="",$O1730,$H1730)/100)</f>
        <v/>
      </c>
      <c r="J1730" s="5" t="str">
        <f>IF(OR($L1730="",NOT(COUNTIFS($L$2:$L1730,$L1730)=1)),"",SUMIFS($G:$G,$L:$L,$L1730))</f>
        <v/>
      </c>
      <c r="K1730" s="5" t="str">
        <f>IF(OR($L1730="",NOT(COUNTIFS($L$2:$L1730,$L1730)=1)),"",SUMIFS($I:$I,$L:$L,$L1730))</f>
        <v/>
      </c>
      <c r="L1730" s="6" t="str">
        <f t="shared" ref="L1730:L1793" si="247">IF($B1730="","",YEAR($B1730))</f>
        <v/>
      </c>
      <c r="M1730" s="6">
        <f t="shared" ref="M1730:M1793" si="248">INT((ROW()-2)/25)+1</f>
        <v>70</v>
      </c>
      <c r="N1730" s="6">
        <f t="shared" ref="N1730:N1793" si="249">MOD(ROW()-2,25)+2</f>
        <v>5</v>
      </c>
      <c r="O1730" s="9" t="str">
        <f>IF(AND($B1730&lt;&gt;"",$C1730&lt;&gt;"",$B1730&lt;=$C1730),INDEX(Szabalyok!$C:$C,$N1730),"")</f>
        <v/>
      </c>
      <c r="P1730">
        <f t="shared" si="242"/>
        <v>0</v>
      </c>
    </row>
    <row r="1731" spans="1:16" x14ac:dyDescent="0.35">
      <c r="A1731">
        <f t="shared" si="241"/>
        <v>0</v>
      </c>
      <c r="B1731" s="4" t="str">
        <f>IF($M1731&gt;300,"",IF(OR(INDEX(Bemenet!$E$2:$E$301,$M1731)="",INDEX(Bemenet!$F$2:$F$301,$M1731)=""),"",MAX(INDEX(Bemenet!$E$2:$E$301,$M1731),INDEX(Szabalyok!$A:$A,$N1731))))</f>
        <v/>
      </c>
      <c r="C1731" s="4" t="str">
        <f>IF($B1731="","",MIN(INDEX(Bemenet!$F$2:$F$301,$M1731),INDEX(Szabalyok!$B:$B,$N1731)))</f>
        <v/>
      </c>
      <c r="D1731" s="5" t="str">
        <f>IF(AND($B1731&lt;&gt;"",$C1731&lt;&gt;"",$B1731&lt;=$C1731),INDEX(Bemenet!$G$2:$G$301,$M1731),"")</f>
        <v/>
      </c>
      <c r="E1731" s="6" t="str">
        <f>IF(AND($B1731&lt;&gt;"",$C1731&lt;&gt;"",$B1731&lt;=$C1731),INDEX(Bemenet!$D$2:$D$301,$M1731),"")</f>
        <v/>
      </c>
      <c r="F1731" s="5" t="str">
        <f t="shared" si="243"/>
        <v/>
      </c>
      <c r="G1731" s="5" t="str">
        <f t="shared" si="244"/>
        <v/>
      </c>
      <c r="H1731" s="9" t="str">
        <f t="shared" si="245"/>
        <v/>
      </c>
      <c r="I1731" s="5" t="str">
        <f t="shared" si="246"/>
        <v/>
      </c>
      <c r="J1731" s="5" t="str">
        <f>IF(OR($L1731="",NOT(COUNTIFS($L$2:$L1731,$L1731)=1)),"",SUMIFS($G:$G,$L:$L,$L1731))</f>
        <v/>
      </c>
      <c r="K1731" s="5" t="str">
        <f>IF(OR($L1731="",NOT(COUNTIFS($L$2:$L1731,$L1731)=1)),"",SUMIFS($I:$I,$L:$L,$L1731))</f>
        <v/>
      </c>
      <c r="L1731" s="6" t="str">
        <f t="shared" si="247"/>
        <v/>
      </c>
      <c r="M1731" s="6">
        <f t="shared" si="248"/>
        <v>70</v>
      </c>
      <c r="N1731" s="6">
        <f t="shared" si="249"/>
        <v>6</v>
      </c>
      <c r="O1731" s="9" t="str">
        <f>IF(AND($B1731&lt;&gt;"",$C1731&lt;&gt;"",$B1731&lt;=$C1731),INDEX(Szabalyok!$C:$C,$N1731),"")</f>
        <v/>
      </c>
      <c r="P1731">
        <f t="shared" si="242"/>
        <v>0</v>
      </c>
    </row>
    <row r="1732" spans="1:16" x14ac:dyDescent="0.35">
      <c r="A1732">
        <f t="shared" ref="A1732:A1795" si="250">IF(P1732=P1731,0,P1732)</f>
        <v>0</v>
      </c>
      <c r="B1732" s="4" t="str">
        <f>IF($M1732&gt;300,"",IF(OR(INDEX(Bemenet!$E$2:$E$301,$M1732)="",INDEX(Bemenet!$F$2:$F$301,$M1732)=""),"",MAX(INDEX(Bemenet!$E$2:$E$301,$M1732),INDEX(Szabalyok!$A:$A,$N1732))))</f>
        <v/>
      </c>
      <c r="C1732" s="4" t="str">
        <f>IF($B1732="","",MIN(INDEX(Bemenet!$F$2:$F$301,$M1732),INDEX(Szabalyok!$B:$B,$N1732)))</f>
        <v/>
      </c>
      <c r="D1732" s="5" t="str">
        <f>IF(AND($B1732&lt;&gt;"",$C1732&lt;&gt;"",$B1732&lt;=$C1732),INDEX(Bemenet!$G$2:$G$301,$M1732),"")</f>
        <v/>
      </c>
      <c r="E1732" s="6" t="str">
        <f>IF(AND($B1732&lt;&gt;"",$C1732&lt;&gt;"",$B1732&lt;=$C1732),INDEX(Bemenet!$D$2:$D$301,$M1732),"")</f>
        <v/>
      </c>
      <c r="F1732" s="5" t="str">
        <f t="shared" si="243"/>
        <v/>
      </c>
      <c r="G1732" s="5" t="str">
        <f t="shared" si="244"/>
        <v/>
      </c>
      <c r="H1732" s="9" t="str">
        <f t="shared" si="245"/>
        <v/>
      </c>
      <c r="I1732" s="5" t="str">
        <f t="shared" si="246"/>
        <v/>
      </c>
      <c r="J1732" s="5" t="str">
        <f>IF(OR($L1732="",NOT(COUNTIFS($L$2:$L1732,$L1732)=1)),"",SUMIFS($G:$G,$L:$L,$L1732))</f>
        <v/>
      </c>
      <c r="K1732" s="5" t="str">
        <f>IF(OR($L1732="",NOT(COUNTIFS($L$2:$L1732,$L1732)=1)),"",SUMIFS($I:$I,$L:$L,$L1732))</f>
        <v/>
      </c>
      <c r="L1732" s="6" t="str">
        <f t="shared" si="247"/>
        <v/>
      </c>
      <c r="M1732" s="6">
        <f t="shared" si="248"/>
        <v>70</v>
      </c>
      <c r="N1732" s="6">
        <f t="shared" si="249"/>
        <v>7</v>
      </c>
      <c r="O1732" s="9" t="str">
        <f>IF(AND($B1732&lt;&gt;"",$C1732&lt;&gt;"",$B1732&lt;=$C1732),INDEX(Szabalyok!$C:$C,$N1732),"")</f>
        <v/>
      </c>
      <c r="P1732">
        <f t="shared" ref="P1732:P1795" si="251">IF(D1732="",P1731,P1731+1)</f>
        <v>0</v>
      </c>
    </row>
    <row r="1733" spans="1:16" x14ac:dyDescent="0.35">
      <c r="A1733">
        <f t="shared" si="250"/>
        <v>0</v>
      </c>
      <c r="B1733" s="4" t="str">
        <f>IF($M1733&gt;300,"",IF(OR(INDEX(Bemenet!$E$2:$E$301,$M1733)="",INDEX(Bemenet!$F$2:$F$301,$M1733)=""),"",MAX(INDEX(Bemenet!$E$2:$E$301,$M1733),INDEX(Szabalyok!$A:$A,$N1733))))</f>
        <v/>
      </c>
      <c r="C1733" s="4" t="str">
        <f>IF($B1733="","",MIN(INDEX(Bemenet!$F$2:$F$301,$M1733),INDEX(Szabalyok!$B:$B,$N1733)))</f>
        <v/>
      </c>
      <c r="D1733" s="5" t="str">
        <f>IF(AND($B1733&lt;&gt;"",$C1733&lt;&gt;"",$B1733&lt;=$C1733),INDEX(Bemenet!$G$2:$G$301,$M1733),"")</f>
        <v/>
      </c>
      <c r="E1733" s="6" t="str">
        <f>IF(AND($B1733&lt;&gt;"",$C1733&lt;&gt;"",$B1733&lt;=$C1733),INDEX(Bemenet!$D$2:$D$301,$M1733),"")</f>
        <v/>
      </c>
      <c r="F1733" s="5" t="str">
        <f t="shared" si="243"/>
        <v/>
      </c>
      <c r="G1733" s="5" t="str">
        <f t="shared" si="244"/>
        <v/>
      </c>
      <c r="H1733" s="9" t="str">
        <f t="shared" si="245"/>
        <v/>
      </c>
      <c r="I1733" s="5" t="str">
        <f t="shared" si="246"/>
        <v/>
      </c>
      <c r="J1733" s="5" t="str">
        <f>IF(OR($L1733="",NOT(COUNTIFS($L$2:$L1733,$L1733)=1)),"",SUMIFS($G:$G,$L:$L,$L1733))</f>
        <v/>
      </c>
      <c r="K1733" s="5" t="str">
        <f>IF(OR($L1733="",NOT(COUNTIFS($L$2:$L1733,$L1733)=1)),"",SUMIFS($I:$I,$L:$L,$L1733))</f>
        <v/>
      </c>
      <c r="L1733" s="6" t="str">
        <f t="shared" si="247"/>
        <v/>
      </c>
      <c r="M1733" s="6">
        <f t="shared" si="248"/>
        <v>70</v>
      </c>
      <c r="N1733" s="6">
        <f t="shared" si="249"/>
        <v>8</v>
      </c>
      <c r="O1733" s="9" t="str">
        <f>IF(AND($B1733&lt;&gt;"",$C1733&lt;&gt;"",$B1733&lt;=$C1733),INDEX(Szabalyok!$C:$C,$N1733),"")</f>
        <v/>
      </c>
      <c r="P1733">
        <f t="shared" si="251"/>
        <v>0</v>
      </c>
    </row>
    <row r="1734" spans="1:16" x14ac:dyDescent="0.35">
      <c r="A1734">
        <f t="shared" si="250"/>
        <v>0</v>
      </c>
      <c r="B1734" s="4" t="str">
        <f>IF($M1734&gt;300,"",IF(OR(INDEX(Bemenet!$E$2:$E$301,$M1734)="",INDEX(Bemenet!$F$2:$F$301,$M1734)=""),"",MAX(INDEX(Bemenet!$E$2:$E$301,$M1734),INDEX(Szabalyok!$A:$A,$N1734))))</f>
        <v/>
      </c>
      <c r="C1734" s="4" t="str">
        <f>IF($B1734="","",MIN(INDEX(Bemenet!$F$2:$F$301,$M1734),INDEX(Szabalyok!$B:$B,$N1734)))</f>
        <v/>
      </c>
      <c r="D1734" s="5" t="str">
        <f>IF(AND($B1734&lt;&gt;"",$C1734&lt;&gt;"",$B1734&lt;=$C1734),INDEX(Bemenet!$G$2:$G$301,$M1734),"")</f>
        <v/>
      </c>
      <c r="E1734" s="6" t="str">
        <f>IF(AND($B1734&lt;&gt;"",$C1734&lt;&gt;"",$B1734&lt;=$C1734),INDEX(Bemenet!$D$2:$D$301,$M1734),"")</f>
        <v/>
      </c>
      <c r="F1734" s="5" t="str">
        <f t="shared" si="243"/>
        <v/>
      </c>
      <c r="G1734" s="5" t="str">
        <f t="shared" si="244"/>
        <v/>
      </c>
      <c r="H1734" s="9" t="str">
        <f t="shared" si="245"/>
        <v/>
      </c>
      <c r="I1734" s="5" t="str">
        <f t="shared" si="246"/>
        <v/>
      </c>
      <c r="J1734" s="5" t="str">
        <f>IF(OR($L1734="",NOT(COUNTIFS($L$2:$L1734,$L1734)=1)),"",SUMIFS($G:$G,$L:$L,$L1734))</f>
        <v/>
      </c>
      <c r="K1734" s="5" t="str">
        <f>IF(OR($L1734="",NOT(COUNTIFS($L$2:$L1734,$L1734)=1)),"",SUMIFS($I:$I,$L:$L,$L1734))</f>
        <v/>
      </c>
      <c r="L1734" s="6" t="str">
        <f t="shared" si="247"/>
        <v/>
      </c>
      <c r="M1734" s="6">
        <f t="shared" si="248"/>
        <v>70</v>
      </c>
      <c r="N1734" s="6">
        <f t="shared" si="249"/>
        <v>9</v>
      </c>
      <c r="O1734" s="9" t="str">
        <f>IF(AND($B1734&lt;&gt;"",$C1734&lt;&gt;"",$B1734&lt;=$C1734),INDEX(Szabalyok!$C:$C,$N1734),"")</f>
        <v/>
      </c>
      <c r="P1734">
        <f t="shared" si="251"/>
        <v>0</v>
      </c>
    </row>
    <row r="1735" spans="1:16" x14ac:dyDescent="0.35">
      <c r="A1735">
        <f t="shared" si="250"/>
        <v>0</v>
      </c>
      <c r="B1735" s="4" t="str">
        <f>IF($M1735&gt;300,"",IF(OR(INDEX(Bemenet!$E$2:$E$301,$M1735)="",INDEX(Bemenet!$F$2:$F$301,$M1735)=""),"",MAX(INDEX(Bemenet!$E$2:$E$301,$M1735),INDEX(Szabalyok!$A:$A,$N1735))))</f>
        <v/>
      </c>
      <c r="C1735" s="4" t="str">
        <f>IF($B1735="","",MIN(INDEX(Bemenet!$F$2:$F$301,$M1735),INDEX(Szabalyok!$B:$B,$N1735)))</f>
        <v/>
      </c>
      <c r="D1735" s="5" t="str">
        <f>IF(AND($B1735&lt;&gt;"",$C1735&lt;&gt;"",$B1735&lt;=$C1735),INDEX(Bemenet!$G$2:$G$301,$M1735),"")</f>
        <v/>
      </c>
      <c r="E1735" s="6" t="str">
        <f>IF(AND($B1735&lt;&gt;"",$C1735&lt;&gt;"",$B1735&lt;=$C1735),INDEX(Bemenet!$D$2:$D$301,$M1735),"")</f>
        <v/>
      </c>
      <c r="F1735" s="5" t="str">
        <f t="shared" si="243"/>
        <v/>
      </c>
      <c r="G1735" s="5" t="str">
        <f t="shared" si="244"/>
        <v/>
      </c>
      <c r="H1735" s="9" t="str">
        <f t="shared" si="245"/>
        <v/>
      </c>
      <c r="I1735" s="5" t="str">
        <f t="shared" si="246"/>
        <v/>
      </c>
      <c r="J1735" s="5" t="str">
        <f>IF(OR($L1735="",NOT(COUNTIFS($L$2:$L1735,$L1735)=1)),"",SUMIFS($G:$G,$L:$L,$L1735))</f>
        <v/>
      </c>
      <c r="K1735" s="5" t="str">
        <f>IF(OR($L1735="",NOT(COUNTIFS($L$2:$L1735,$L1735)=1)),"",SUMIFS($I:$I,$L:$L,$L1735))</f>
        <v/>
      </c>
      <c r="L1735" s="6" t="str">
        <f t="shared" si="247"/>
        <v/>
      </c>
      <c r="M1735" s="6">
        <f t="shared" si="248"/>
        <v>70</v>
      </c>
      <c r="N1735" s="6">
        <f t="shared" si="249"/>
        <v>10</v>
      </c>
      <c r="O1735" s="9" t="str">
        <f>IF(AND($B1735&lt;&gt;"",$C1735&lt;&gt;"",$B1735&lt;=$C1735),INDEX(Szabalyok!$C:$C,$N1735),"")</f>
        <v/>
      </c>
      <c r="P1735">
        <f t="shared" si="251"/>
        <v>0</v>
      </c>
    </row>
    <row r="1736" spans="1:16" x14ac:dyDescent="0.35">
      <c r="A1736">
        <f t="shared" si="250"/>
        <v>0</v>
      </c>
      <c r="B1736" s="4" t="str">
        <f>IF($M1736&gt;300,"",IF(OR(INDEX(Bemenet!$E$2:$E$301,$M1736)="",INDEX(Bemenet!$F$2:$F$301,$M1736)=""),"",MAX(INDEX(Bemenet!$E$2:$E$301,$M1736),INDEX(Szabalyok!$A:$A,$N1736))))</f>
        <v/>
      </c>
      <c r="C1736" s="4" t="str">
        <f>IF($B1736="","",MIN(INDEX(Bemenet!$F$2:$F$301,$M1736),INDEX(Szabalyok!$B:$B,$N1736)))</f>
        <v/>
      </c>
      <c r="D1736" s="5" t="str">
        <f>IF(AND($B1736&lt;&gt;"",$C1736&lt;&gt;"",$B1736&lt;=$C1736),INDEX(Bemenet!$G$2:$G$301,$M1736),"")</f>
        <v/>
      </c>
      <c r="E1736" s="6" t="str">
        <f>IF(AND($B1736&lt;&gt;"",$C1736&lt;&gt;"",$B1736&lt;=$C1736),INDEX(Bemenet!$D$2:$D$301,$M1736),"")</f>
        <v/>
      </c>
      <c r="F1736" s="5" t="str">
        <f t="shared" si="243"/>
        <v/>
      </c>
      <c r="G1736" s="5" t="str">
        <f t="shared" si="244"/>
        <v/>
      </c>
      <c r="H1736" s="9" t="str">
        <f t="shared" si="245"/>
        <v/>
      </c>
      <c r="I1736" s="5" t="str">
        <f t="shared" si="246"/>
        <v/>
      </c>
      <c r="J1736" s="5" t="str">
        <f>IF(OR($L1736="",NOT(COUNTIFS($L$2:$L1736,$L1736)=1)),"",SUMIFS($G:$G,$L:$L,$L1736))</f>
        <v/>
      </c>
      <c r="K1736" s="5" t="str">
        <f>IF(OR($L1736="",NOT(COUNTIFS($L$2:$L1736,$L1736)=1)),"",SUMIFS($I:$I,$L:$L,$L1736))</f>
        <v/>
      </c>
      <c r="L1736" s="6" t="str">
        <f t="shared" si="247"/>
        <v/>
      </c>
      <c r="M1736" s="6">
        <f t="shared" si="248"/>
        <v>70</v>
      </c>
      <c r="N1736" s="6">
        <f t="shared" si="249"/>
        <v>11</v>
      </c>
      <c r="O1736" s="9" t="str">
        <f>IF(AND($B1736&lt;&gt;"",$C1736&lt;&gt;"",$B1736&lt;=$C1736),INDEX(Szabalyok!$C:$C,$N1736),"")</f>
        <v/>
      </c>
      <c r="P1736">
        <f t="shared" si="251"/>
        <v>0</v>
      </c>
    </row>
    <row r="1737" spans="1:16" x14ac:dyDescent="0.35">
      <c r="A1737">
        <f t="shared" si="250"/>
        <v>0</v>
      </c>
      <c r="B1737" s="4" t="str">
        <f>IF($M1737&gt;300,"",IF(OR(INDEX(Bemenet!$E$2:$E$301,$M1737)="",INDEX(Bemenet!$F$2:$F$301,$M1737)=""),"",MAX(INDEX(Bemenet!$E$2:$E$301,$M1737),INDEX(Szabalyok!$A:$A,$N1737))))</f>
        <v/>
      </c>
      <c r="C1737" s="4" t="str">
        <f>IF($B1737="","",MIN(INDEX(Bemenet!$F$2:$F$301,$M1737),INDEX(Szabalyok!$B:$B,$N1737)))</f>
        <v/>
      </c>
      <c r="D1737" s="5" t="str">
        <f>IF(AND($B1737&lt;&gt;"",$C1737&lt;&gt;"",$B1737&lt;=$C1737),INDEX(Bemenet!$G$2:$G$301,$M1737),"")</f>
        <v/>
      </c>
      <c r="E1737" s="6" t="str">
        <f>IF(AND($B1737&lt;&gt;"",$C1737&lt;&gt;"",$B1737&lt;=$C1737),INDEX(Bemenet!$D$2:$D$301,$M1737),"")</f>
        <v/>
      </c>
      <c r="F1737" s="5" t="str">
        <f t="shared" si="243"/>
        <v/>
      </c>
      <c r="G1737" s="5" t="str">
        <f t="shared" si="244"/>
        <v/>
      </c>
      <c r="H1737" s="9" t="str">
        <f t="shared" si="245"/>
        <v/>
      </c>
      <c r="I1737" s="5" t="str">
        <f t="shared" si="246"/>
        <v/>
      </c>
      <c r="J1737" s="5" t="str">
        <f>IF(OR($L1737="",NOT(COUNTIFS($L$2:$L1737,$L1737)=1)),"",SUMIFS($G:$G,$L:$L,$L1737))</f>
        <v/>
      </c>
      <c r="K1737" s="5" t="str">
        <f>IF(OR($L1737="",NOT(COUNTIFS($L$2:$L1737,$L1737)=1)),"",SUMIFS($I:$I,$L:$L,$L1737))</f>
        <v/>
      </c>
      <c r="L1737" s="6" t="str">
        <f t="shared" si="247"/>
        <v/>
      </c>
      <c r="M1737" s="6">
        <f t="shared" si="248"/>
        <v>70</v>
      </c>
      <c r="N1737" s="6">
        <f t="shared" si="249"/>
        <v>12</v>
      </c>
      <c r="O1737" s="9" t="str">
        <f>IF(AND($B1737&lt;&gt;"",$C1737&lt;&gt;"",$B1737&lt;=$C1737),INDEX(Szabalyok!$C:$C,$N1737),"")</f>
        <v/>
      </c>
      <c r="P1737">
        <f t="shared" si="251"/>
        <v>0</v>
      </c>
    </row>
    <row r="1738" spans="1:16" x14ac:dyDescent="0.35">
      <c r="A1738">
        <f t="shared" si="250"/>
        <v>0</v>
      </c>
      <c r="B1738" s="4" t="str">
        <f>IF($M1738&gt;300,"",IF(OR(INDEX(Bemenet!$E$2:$E$301,$M1738)="",INDEX(Bemenet!$F$2:$F$301,$M1738)=""),"",MAX(INDEX(Bemenet!$E$2:$E$301,$M1738),INDEX(Szabalyok!$A:$A,$N1738))))</f>
        <v/>
      </c>
      <c r="C1738" s="4" t="str">
        <f>IF($B1738="","",MIN(INDEX(Bemenet!$F$2:$F$301,$M1738),INDEX(Szabalyok!$B:$B,$N1738)))</f>
        <v/>
      </c>
      <c r="D1738" s="5" t="str">
        <f>IF(AND($B1738&lt;&gt;"",$C1738&lt;&gt;"",$B1738&lt;=$C1738),INDEX(Bemenet!$G$2:$G$301,$M1738),"")</f>
        <v/>
      </c>
      <c r="E1738" s="6" t="str">
        <f>IF(AND($B1738&lt;&gt;"",$C1738&lt;&gt;"",$B1738&lt;=$C1738),INDEX(Bemenet!$D$2:$D$301,$M1738),"")</f>
        <v/>
      </c>
      <c r="F1738" s="5" t="str">
        <f t="shared" si="243"/>
        <v/>
      </c>
      <c r="G1738" s="5" t="str">
        <f t="shared" si="244"/>
        <v/>
      </c>
      <c r="H1738" s="9" t="str">
        <f t="shared" si="245"/>
        <v/>
      </c>
      <c r="I1738" s="5" t="str">
        <f t="shared" si="246"/>
        <v/>
      </c>
      <c r="J1738" s="5" t="str">
        <f>IF(OR($L1738="",NOT(COUNTIFS($L$2:$L1738,$L1738)=1)),"",SUMIFS($G:$G,$L:$L,$L1738))</f>
        <v/>
      </c>
      <c r="K1738" s="5" t="str">
        <f>IF(OR($L1738="",NOT(COUNTIFS($L$2:$L1738,$L1738)=1)),"",SUMIFS($I:$I,$L:$L,$L1738))</f>
        <v/>
      </c>
      <c r="L1738" s="6" t="str">
        <f t="shared" si="247"/>
        <v/>
      </c>
      <c r="M1738" s="6">
        <f t="shared" si="248"/>
        <v>70</v>
      </c>
      <c r="N1738" s="6">
        <f t="shared" si="249"/>
        <v>13</v>
      </c>
      <c r="O1738" s="9" t="str">
        <f>IF(AND($B1738&lt;&gt;"",$C1738&lt;&gt;"",$B1738&lt;=$C1738),INDEX(Szabalyok!$C:$C,$N1738),"")</f>
        <v/>
      </c>
      <c r="P1738">
        <f t="shared" si="251"/>
        <v>0</v>
      </c>
    </row>
    <row r="1739" spans="1:16" x14ac:dyDescent="0.35">
      <c r="A1739">
        <f t="shared" si="250"/>
        <v>0</v>
      </c>
      <c r="B1739" s="4" t="str">
        <f>IF($M1739&gt;300,"",IF(OR(INDEX(Bemenet!$E$2:$E$301,$M1739)="",INDEX(Bemenet!$F$2:$F$301,$M1739)=""),"",MAX(INDEX(Bemenet!$E$2:$E$301,$M1739),INDEX(Szabalyok!$A:$A,$N1739))))</f>
        <v/>
      </c>
      <c r="C1739" s="4" t="str">
        <f>IF($B1739="","",MIN(INDEX(Bemenet!$F$2:$F$301,$M1739),INDEX(Szabalyok!$B:$B,$N1739)))</f>
        <v/>
      </c>
      <c r="D1739" s="5" t="str">
        <f>IF(AND($B1739&lt;&gt;"",$C1739&lt;&gt;"",$B1739&lt;=$C1739),INDEX(Bemenet!$G$2:$G$301,$M1739),"")</f>
        <v/>
      </c>
      <c r="E1739" s="6" t="str">
        <f>IF(AND($B1739&lt;&gt;"",$C1739&lt;&gt;"",$B1739&lt;=$C1739),INDEX(Bemenet!$D$2:$D$301,$M1739),"")</f>
        <v/>
      </c>
      <c r="F1739" s="5" t="str">
        <f t="shared" si="243"/>
        <v/>
      </c>
      <c r="G1739" s="5" t="str">
        <f t="shared" si="244"/>
        <v/>
      </c>
      <c r="H1739" s="9" t="str">
        <f t="shared" si="245"/>
        <v/>
      </c>
      <c r="I1739" s="5" t="str">
        <f t="shared" si="246"/>
        <v/>
      </c>
      <c r="J1739" s="5" t="str">
        <f>IF(OR($L1739="",NOT(COUNTIFS($L$2:$L1739,$L1739)=1)),"",SUMIFS($G:$G,$L:$L,$L1739))</f>
        <v/>
      </c>
      <c r="K1739" s="5" t="str">
        <f>IF(OR($L1739="",NOT(COUNTIFS($L$2:$L1739,$L1739)=1)),"",SUMIFS($I:$I,$L:$L,$L1739))</f>
        <v/>
      </c>
      <c r="L1739" s="6" t="str">
        <f t="shared" si="247"/>
        <v/>
      </c>
      <c r="M1739" s="6">
        <f t="shared" si="248"/>
        <v>70</v>
      </c>
      <c r="N1739" s="6">
        <f t="shared" si="249"/>
        <v>14</v>
      </c>
      <c r="O1739" s="9" t="str">
        <f>IF(AND($B1739&lt;&gt;"",$C1739&lt;&gt;"",$B1739&lt;=$C1739),INDEX(Szabalyok!$C:$C,$N1739),"")</f>
        <v/>
      </c>
      <c r="P1739">
        <f t="shared" si="251"/>
        <v>0</v>
      </c>
    </row>
    <row r="1740" spans="1:16" x14ac:dyDescent="0.35">
      <c r="A1740">
        <f t="shared" si="250"/>
        <v>0</v>
      </c>
      <c r="B1740" s="4" t="str">
        <f>IF($M1740&gt;300,"",IF(OR(INDEX(Bemenet!$E$2:$E$301,$M1740)="",INDEX(Bemenet!$F$2:$F$301,$M1740)=""),"",MAX(INDEX(Bemenet!$E$2:$E$301,$M1740),INDEX(Szabalyok!$A:$A,$N1740))))</f>
        <v/>
      </c>
      <c r="C1740" s="4" t="str">
        <f>IF($B1740="","",MIN(INDEX(Bemenet!$F$2:$F$301,$M1740),INDEX(Szabalyok!$B:$B,$N1740)))</f>
        <v/>
      </c>
      <c r="D1740" s="5" t="str">
        <f>IF(AND($B1740&lt;&gt;"",$C1740&lt;&gt;"",$B1740&lt;=$C1740),INDEX(Bemenet!$G$2:$G$301,$M1740),"")</f>
        <v/>
      </c>
      <c r="E1740" s="6" t="str">
        <f>IF(AND($B1740&lt;&gt;"",$C1740&lt;&gt;"",$B1740&lt;=$C1740),INDEX(Bemenet!$D$2:$D$301,$M1740),"")</f>
        <v/>
      </c>
      <c r="F1740" s="5" t="str">
        <f t="shared" si="243"/>
        <v/>
      </c>
      <c r="G1740" s="5" t="str">
        <f t="shared" si="244"/>
        <v/>
      </c>
      <c r="H1740" s="9" t="str">
        <f t="shared" si="245"/>
        <v/>
      </c>
      <c r="I1740" s="5" t="str">
        <f t="shared" si="246"/>
        <v/>
      </c>
      <c r="J1740" s="5" t="str">
        <f>IF(OR($L1740="",NOT(COUNTIFS($L$2:$L1740,$L1740)=1)),"",SUMIFS($G:$G,$L:$L,$L1740))</f>
        <v/>
      </c>
      <c r="K1740" s="5" t="str">
        <f>IF(OR($L1740="",NOT(COUNTIFS($L$2:$L1740,$L1740)=1)),"",SUMIFS($I:$I,$L:$L,$L1740))</f>
        <v/>
      </c>
      <c r="L1740" s="6" t="str">
        <f t="shared" si="247"/>
        <v/>
      </c>
      <c r="M1740" s="6">
        <f t="shared" si="248"/>
        <v>70</v>
      </c>
      <c r="N1740" s="6">
        <f t="shared" si="249"/>
        <v>15</v>
      </c>
      <c r="O1740" s="9" t="str">
        <f>IF(AND($B1740&lt;&gt;"",$C1740&lt;&gt;"",$B1740&lt;=$C1740),INDEX(Szabalyok!$C:$C,$N1740),"")</f>
        <v/>
      </c>
      <c r="P1740">
        <f t="shared" si="251"/>
        <v>0</v>
      </c>
    </row>
    <row r="1741" spans="1:16" x14ac:dyDescent="0.35">
      <c r="A1741">
        <f t="shared" si="250"/>
        <v>0</v>
      </c>
      <c r="B1741" s="4" t="str">
        <f>IF($M1741&gt;300,"",IF(OR(INDEX(Bemenet!$E$2:$E$301,$M1741)="",INDEX(Bemenet!$F$2:$F$301,$M1741)=""),"",MAX(INDEX(Bemenet!$E$2:$E$301,$M1741),INDEX(Szabalyok!$A:$A,$N1741))))</f>
        <v/>
      </c>
      <c r="C1741" s="4" t="str">
        <f>IF($B1741="","",MIN(INDEX(Bemenet!$F$2:$F$301,$M1741),INDEX(Szabalyok!$B:$B,$N1741)))</f>
        <v/>
      </c>
      <c r="D1741" s="5" t="str">
        <f>IF(AND($B1741&lt;&gt;"",$C1741&lt;&gt;"",$B1741&lt;=$C1741),INDEX(Bemenet!$G$2:$G$301,$M1741),"")</f>
        <v/>
      </c>
      <c r="E1741" s="6" t="str">
        <f>IF(AND($B1741&lt;&gt;"",$C1741&lt;&gt;"",$B1741&lt;=$C1741),INDEX(Bemenet!$D$2:$D$301,$M1741),"")</f>
        <v/>
      </c>
      <c r="F1741" s="5" t="str">
        <f t="shared" si="243"/>
        <v/>
      </c>
      <c r="G1741" s="5" t="str">
        <f t="shared" si="244"/>
        <v/>
      </c>
      <c r="H1741" s="9" t="str">
        <f t="shared" si="245"/>
        <v/>
      </c>
      <c r="I1741" s="5" t="str">
        <f t="shared" si="246"/>
        <v/>
      </c>
      <c r="J1741" s="5" t="str">
        <f>IF(OR($L1741="",NOT(COUNTIFS($L$2:$L1741,$L1741)=1)),"",SUMIFS($G:$G,$L:$L,$L1741))</f>
        <v/>
      </c>
      <c r="K1741" s="5" t="str">
        <f>IF(OR($L1741="",NOT(COUNTIFS($L$2:$L1741,$L1741)=1)),"",SUMIFS($I:$I,$L:$L,$L1741))</f>
        <v/>
      </c>
      <c r="L1741" s="6" t="str">
        <f t="shared" si="247"/>
        <v/>
      </c>
      <c r="M1741" s="6">
        <f t="shared" si="248"/>
        <v>70</v>
      </c>
      <c r="N1741" s="6">
        <f t="shared" si="249"/>
        <v>16</v>
      </c>
      <c r="O1741" s="9" t="str">
        <f>IF(AND($B1741&lt;&gt;"",$C1741&lt;&gt;"",$B1741&lt;=$C1741),INDEX(Szabalyok!$C:$C,$N1741),"")</f>
        <v/>
      </c>
      <c r="P1741">
        <f t="shared" si="251"/>
        <v>0</v>
      </c>
    </row>
    <row r="1742" spans="1:16" x14ac:dyDescent="0.35">
      <c r="A1742">
        <f t="shared" si="250"/>
        <v>0</v>
      </c>
      <c r="B1742" s="4" t="str">
        <f>IF($M1742&gt;300,"",IF(OR(INDEX(Bemenet!$E$2:$E$301,$M1742)="",INDEX(Bemenet!$F$2:$F$301,$M1742)=""),"",MAX(INDEX(Bemenet!$E$2:$E$301,$M1742),INDEX(Szabalyok!$A:$A,$N1742))))</f>
        <v/>
      </c>
      <c r="C1742" s="4" t="str">
        <f>IF($B1742="","",MIN(INDEX(Bemenet!$F$2:$F$301,$M1742),INDEX(Szabalyok!$B:$B,$N1742)))</f>
        <v/>
      </c>
      <c r="D1742" s="5" t="str">
        <f>IF(AND($B1742&lt;&gt;"",$C1742&lt;&gt;"",$B1742&lt;=$C1742),INDEX(Bemenet!$G$2:$G$301,$M1742),"")</f>
        <v/>
      </c>
      <c r="E1742" s="6" t="str">
        <f>IF(AND($B1742&lt;&gt;"",$C1742&lt;&gt;"",$B1742&lt;=$C1742),INDEX(Bemenet!$D$2:$D$301,$M1742),"")</f>
        <v/>
      </c>
      <c r="F1742" s="5" t="str">
        <f t="shared" si="243"/>
        <v/>
      </c>
      <c r="G1742" s="5" t="str">
        <f t="shared" si="244"/>
        <v/>
      </c>
      <c r="H1742" s="9" t="str">
        <f t="shared" si="245"/>
        <v/>
      </c>
      <c r="I1742" s="5" t="str">
        <f t="shared" si="246"/>
        <v/>
      </c>
      <c r="J1742" s="5" t="str">
        <f>IF(OR($L1742="",NOT(COUNTIFS($L$2:$L1742,$L1742)=1)),"",SUMIFS($G:$G,$L:$L,$L1742))</f>
        <v/>
      </c>
      <c r="K1742" s="5" t="str">
        <f>IF(OR($L1742="",NOT(COUNTIFS($L$2:$L1742,$L1742)=1)),"",SUMIFS($I:$I,$L:$L,$L1742))</f>
        <v/>
      </c>
      <c r="L1742" s="6" t="str">
        <f t="shared" si="247"/>
        <v/>
      </c>
      <c r="M1742" s="6">
        <f t="shared" si="248"/>
        <v>70</v>
      </c>
      <c r="N1742" s="6">
        <f t="shared" si="249"/>
        <v>17</v>
      </c>
      <c r="O1742" s="9" t="str">
        <f>IF(AND($B1742&lt;&gt;"",$C1742&lt;&gt;"",$B1742&lt;=$C1742),INDEX(Szabalyok!$C:$C,$N1742),"")</f>
        <v/>
      </c>
      <c r="P1742">
        <f t="shared" si="251"/>
        <v>0</v>
      </c>
    </row>
    <row r="1743" spans="1:16" x14ac:dyDescent="0.35">
      <c r="A1743">
        <f t="shared" si="250"/>
        <v>0</v>
      </c>
      <c r="B1743" s="4" t="str">
        <f>IF($M1743&gt;300,"",IF(OR(INDEX(Bemenet!$E$2:$E$301,$M1743)="",INDEX(Bemenet!$F$2:$F$301,$M1743)=""),"",MAX(INDEX(Bemenet!$E$2:$E$301,$M1743),INDEX(Szabalyok!$A:$A,$N1743))))</f>
        <v/>
      </c>
      <c r="C1743" s="4" t="str">
        <f>IF($B1743="","",MIN(INDEX(Bemenet!$F$2:$F$301,$M1743),INDEX(Szabalyok!$B:$B,$N1743)))</f>
        <v/>
      </c>
      <c r="D1743" s="5" t="str">
        <f>IF(AND($B1743&lt;&gt;"",$C1743&lt;&gt;"",$B1743&lt;=$C1743),INDEX(Bemenet!$G$2:$G$301,$M1743),"")</f>
        <v/>
      </c>
      <c r="E1743" s="6" t="str">
        <f>IF(AND($B1743&lt;&gt;"",$C1743&lt;&gt;"",$B1743&lt;=$C1743),INDEX(Bemenet!$D$2:$D$301,$M1743),"")</f>
        <v/>
      </c>
      <c r="F1743" s="5" t="str">
        <f t="shared" si="243"/>
        <v/>
      </c>
      <c r="G1743" s="5" t="str">
        <f t="shared" si="244"/>
        <v/>
      </c>
      <c r="H1743" s="9" t="str">
        <f t="shared" si="245"/>
        <v/>
      </c>
      <c r="I1743" s="5" t="str">
        <f t="shared" si="246"/>
        <v/>
      </c>
      <c r="J1743" s="5" t="str">
        <f>IF(OR($L1743="",NOT(COUNTIFS($L$2:$L1743,$L1743)=1)),"",SUMIFS($G:$G,$L:$L,$L1743))</f>
        <v/>
      </c>
      <c r="K1743" s="5" t="str">
        <f>IF(OR($L1743="",NOT(COUNTIFS($L$2:$L1743,$L1743)=1)),"",SUMIFS($I:$I,$L:$L,$L1743))</f>
        <v/>
      </c>
      <c r="L1743" s="6" t="str">
        <f t="shared" si="247"/>
        <v/>
      </c>
      <c r="M1743" s="6">
        <f t="shared" si="248"/>
        <v>70</v>
      </c>
      <c r="N1743" s="6">
        <f t="shared" si="249"/>
        <v>18</v>
      </c>
      <c r="O1743" s="9" t="str">
        <f>IF(AND($B1743&lt;&gt;"",$C1743&lt;&gt;"",$B1743&lt;=$C1743),INDEX(Szabalyok!$C:$C,$N1743),"")</f>
        <v/>
      </c>
      <c r="P1743">
        <f t="shared" si="251"/>
        <v>0</v>
      </c>
    </row>
    <row r="1744" spans="1:16" x14ac:dyDescent="0.35">
      <c r="A1744">
        <f t="shared" si="250"/>
        <v>0</v>
      </c>
      <c r="B1744" s="4" t="str">
        <f>IF($M1744&gt;300,"",IF(OR(INDEX(Bemenet!$E$2:$E$301,$M1744)="",INDEX(Bemenet!$F$2:$F$301,$M1744)=""),"",MAX(INDEX(Bemenet!$E$2:$E$301,$M1744),INDEX(Szabalyok!$A:$A,$N1744))))</f>
        <v/>
      </c>
      <c r="C1744" s="4" t="str">
        <f>IF($B1744="","",MIN(INDEX(Bemenet!$F$2:$F$301,$M1744),INDEX(Szabalyok!$B:$B,$N1744)))</f>
        <v/>
      </c>
      <c r="D1744" s="5" t="str">
        <f>IF(AND($B1744&lt;&gt;"",$C1744&lt;&gt;"",$B1744&lt;=$C1744),INDEX(Bemenet!$G$2:$G$301,$M1744),"")</f>
        <v/>
      </c>
      <c r="E1744" s="6" t="str">
        <f>IF(AND($B1744&lt;&gt;"",$C1744&lt;&gt;"",$B1744&lt;=$C1744),INDEX(Bemenet!$D$2:$D$301,$M1744),"")</f>
        <v/>
      </c>
      <c r="F1744" s="5" t="str">
        <f t="shared" si="243"/>
        <v/>
      </c>
      <c r="G1744" s="5" t="str">
        <f t="shared" si="244"/>
        <v/>
      </c>
      <c r="H1744" s="9" t="str">
        <f t="shared" si="245"/>
        <v/>
      </c>
      <c r="I1744" s="5" t="str">
        <f t="shared" si="246"/>
        <v/>
      </c>
      <c r="J1744" s="5" t="str">
        <f>IF(OR($L1744="",NOT(COUNTIFS($L$2:$L1744,$L1744)=1)),"",SUMIFS($G:$G,$L:$L,$L1744))</f>
        <v/>
      </c>
      <c r="K1744" s="5" t="str">
        <f>IF(OR($L1744="",NOT(COUNTIFS($L$2:$L1744,$L1744)=1)),"",SUMIFS($I:$I,$L:$L,$L1744))</f>
        <v/>
      </c>
      <c r="L1744" s="6" t="str">
        <f t="shared" si="247"/>
        <v/>
      </c>
      <c r="M1744" s="6">
        <f t="shared" si="248"/>
        <v>70</v>
      </c>
      <c r="N1744" s="6">
        <f t="shared" si="249"/>
        <v>19</v>
      </c>
      <c r="O1744" s="9" t="str">
        <f>IF(AND($B1744&lt;&gt;"",$C1744&lt;&gt;"",$B1744&lt;=$C1744),INDEX(Szabalyok!$C:$C,$N1744),"")</f>
        <v/>
      </c>
      <c r="P1744">
        <f t="shared" si="251"/>
        <v>0</v>
      </c>
    </row>
    <row r="1745" spans="1:16" x14ac:dyDescent="0.35">
      <c r="A1745">
        <f t="shared" si="250"/>
        <v>0</v>
      </c>
      <c r="B1745" s="4" t="str">
        <f>IF($M1745&gt;300,"",IF(OR(INDEX(Bemenet!$E$2:$E$301,$M1745)="",INDEX(Bemenet!$F$2:$F$301,$M1745)=""),"",MAX(INDEX(Bemenet!$E$2:$E$301,$M1745),INDEX(Szabalyok!$A:$A,$N1745))))</f>
        <v/>
      </c>
      <c r="C1745" s="4" t="str">
        <f>IF($B1745="","",MIN(INDEX(Bemenet!$F$2:$F$301,$M1745),INDEX(Szabalyok!$B:$B,$N1745)))</f>
        <v/>
      </c>
      <c r="D1745" s="5" t="str">
        <f>IF(AND($B1745&lt;&gt;"",$C1745&lt;&gt;"",$B1745&lt;=$C1745),INDEX(Bemenet!$G$2:$G$301,$M1745),"")</f>
        <v/>
      </c>
      <c r="E1745" s="6" t="str">
        <f>IF(AND($B1745&lt;&gt;"",$C1745&lt;&gt;"",$B1745&lt;=$C1745),INDEX(Bemenet!$D$2:$D$301,$M1745),"")</f>
        <v/>
      </c>
      <c r="F1745" s="5" t="str">
        <f t="shared" si="243"/>
        <v/>
      </c>
      <c r="G1745" s="5" t="str">
        <f t="shared" si="244"/>
        <v/>
      </c>
      <c r="H1745" s="9" t="str">
        <f t="shared" si="245"/>
        <v/>
      </c>
      <c r="I1745" s="5" t="str">
        <f t="shared" si="246"/>
        <v/>
      </c>
      <c r="J1745" s="5" t="str">
        <f>IF(OR($L1745="",NOT(COUNTIFS($L$2:$L1745,$L1745)=1)),"",SUMIFS($G:$G,$L:$L,$L1745))</f>
        <v/>
      </c>
      <c r="K1745" s="5" t="str">
        <f>IF(OR($L1745="",NOT(COUNTIFS($L$2:$L1745,$L1745)=1)),"",SUMIFS($I:$I,$L:$L,$L1745))</f>
        <v/>
      </c>
      <c r="L1745" s="6" t="str">
        <f t="shared" si="247"/>
        <v/>
      </c>
      <c r="M1745" s="6">
        <f t="shared" si="248"/>
        <v>70</v>
      </c>
      <c r="N1745" s="6">
        <f t="shared" si="249"/>
        <v>20</v>
      </c>
      <c r="O1745" s="9" t="str">
        <f>IF(AND($B1745&lt;&gt;"",$C1745&lt;&gt;"",$B1745&lt;=$C1745),INDEX(Szabalyok!$C:$C,$N1745),"")</f>
        <v/>
      </c>
      <c r="P1745">
        <f t="shared" si="251"/>
        <v>0</v>
      </c>
    </row>
    <row r="1746" spans="1:16" x14ac:dyDescent="0.35">
      <c r="A1746">
        <f t="shared" si="250"/>
        <v>0</v>
      </c>
      <c r="B1746" s="4" t="str">
        <f>IF($M1746&gt;300,"",IF(OR(INDEX(Bemenet!$E$2:$E$301,$M1746)="",INDEX(Bemenet!$F$2:$F$301,$M1746)=""),"",MAX(INDEX(Bemenet!$E$2:$E$301,$M1746),INDEX(Szabalyok!$A:$A,$N1746))))</f>
        <v/>
      </c>
      <c r="C1746" s="4" t="str">
        <f>IF($B1746="","",MIN(INDEX(Bemenet!$F$2:$F$301,$M1746),INDEX(Szabalyok!$B:$B,$N1746)))</f>
        <v/>
      </c>
      <c r="D1746" s="5" t="str">
        <f>IF(AND($B1746&lt;&gt;"",$C1746&lt;&gt;"",$B1746&lt;=$C1746),INDEX(Bemenet!$G$2:$G$301,$M1746),"")</f>
        <v/>
      </c>
      <c r="E1746" s="6" t="str">
        <f>IF(AND($B1746&lt;&gt;"",$C1746&lt;&gt;"",$B1746&lt;=$C1746),INDEX(Bemenet!$D$2:$D$301,$M1746),"")</f>
        <v/>
      </c>
      <c r="F1746" s="5" t="str">
        <f t="shared" si="243"/>
        <v/>
      </c>
      <c r="G1746" s="5" t="str">
        <f t="shared" si="244"/>
        <v/>
      </c>
      <c r="H1746" s="9" t="str">
        <f t="shared" si="245"/>
        <v/>
      </c>
      <c r="I1746" s="5" t="str">
        <f t="shared" si="246"/>
        <v/>
      </c>
      <c r="J1746" s="5" t="str">
        <f>IF(OR($L1746="",NOT(COUNTIFS($L$2:$L1746,$L1746)=1)),"",SUMIFS($G:$G,$L:$L,$L1746))</f>
        <v/>
      </c>
      <c r="K1746" s="5" t="str">
        <f>IF(OR($L1746="",NOT(COUNTIFS($L$2:$L1746,$L1746)=1)),"",SUMIFS($I:$I,$L:$L,$L1746))</f>
        <v/>
      </c>
      <c r="L1746" s="6" t="str">
        <f t="shared" si="247"/>
        <v/>
      </c>
      <c r="M1746" s="6">
        <f t="shared" si="248"/>
        <v>70</v>
      </c>
      <c r="N1746" s="6">
        <f t="shared" si="249"/>
        <v>21</v>
      </c>
      <c r="O1746" s="9" t="str">
        <f>IF(AND($B1746&lt;&gt;"",$C1746&lt;&gt;"",$B1746&lt;=$C1746),INDEX(Szabalyok!$C:$C,$N1746),"")</f>
        <v/>
      </c>
      <c r="P1746">
        <f t="shared" si="251"/>
        <v>0</v>
      </c>
    </row>
    <row r="1747" spans="1:16" x14ac:dyDescent="0.35">
      <c r="A1747">
        <f t="shared" si="250"/>
        <v>0</v>
      </c>
      <c r="B1747" s="4" t="str">
        <f>IF($M1747&gt;300,"",IF(OR(INDEX(Bemenet!$E$2:$E$301,$M1747)="",INDEX(Bemenet!$F$2:$F$301,$M1747)=""),"",MAX(INDEX(Bemenet!$E$2:$E$301,$M1747),INDEX(Szabalyok!$A:$A,$N1747))))</f>
        <v/>
      </c>
      <c r="C1747" s="4" t="str">
        <f>IF($B1747="","",MIN(INDEX(Bemenet!$F$2:$F$301,$M1747),INDEX(Szabalyok!$B:$B,$N1747)))</f>
        <v/>
      </c>
      <c r="D1747" s="5" t="str">
        <f>IF(AND($B1747&lt;&gt;"",$C1747&lt;&gt;"",$B1747&lt;=$C1747),INDEX(Bemenet!$G$2:$G$301,$M1747),"")</f>
        <v/>
      </c>
      <c r="E1747" s="6" t="str">
        <f>IF(AND($B1747&lt;&gt;"",$C1747&lt;&gt;"",$B1747&lt;=$C1747),INDEX(Bemenet!$D$2:$D$301,$M1747),"")</f>
        <v/>
      </c>
      <c r="F1747" s="5" t="str">
        <f t="shared" si="243"/>
        <v/>
      </c>
      <c r="G1747" s="5" t="str">
        <f t="shared" si="244"/>
        <v/>
      </c>
      <c r="H1747" s="9" t="str">
        <f t="shared" si="245"/>
        <v/>
      </c>
      <c r="I1747" s="5" t="str">
        <f t="shared" si="246"/>
        <v/>
      </c>
      <c r="J1747" s="5" t="str">
        <f>IF(OR($L1747="",NOT(COUNTIFS($L$2:$L1747,$L1747)=1)),"",SUMIFS($G:$G,$L:$L,$L1747))</f>
        <v/>
      </c>
      <c r="K1747" s="5" t="str">
        <f>IF(OR($L1747="",NOT(COUNTIFS($L$2:$L1747,$L1747)=1)),"",SUMIFS($I:$I,$L:$L,$L1747))</f>
        <v/>
      </c>
      <c r="L1747" s="6" t="str">
        <f t="shared" si="247"/>
        <v/>
      </c>
      <c r="M1747" s="6">
        <f t="shared" si="248"/>
        <v>70</v>
      </c>
      <c r="N1747" s="6">
        <f t="shared" si="249"/>
        <v>22</v>
      </c>
      <c r="O1747" s="9" t="str">
        <f>IF(AND($B1747&lt;&gt;"",$C1747&lt;&gt;"",$B1747&lt;=$C1747),INDEX(Szabalyok!$C:$C,$N1747),"")</f>
        <v/>
      </c>
      <c r="P1747">
        <f t="shared" si="251"/>
        <v>0</v>
      </c>
    </row>
    <row r="1748" spans="1:16" x14ac:dyDescent="0.35">
      <c r="A1748">
        <f t="shared" si="250"/>
        <v>0</v>
      </c>
      <c r="B1748" s="4" t="str">
        <f>IF($M1748&gt;300,"",IF(OR(INDEX(Bemenet!$E$2:$E$301,$M1748)="",INDEX(Bemenet!$F$2:$F$301,$M1748)=""),"",MAX(INDEX(Bemenet!$E$2:$E$301,$M1748),INDEX(Szabalyok!$A:$A,$N1748))))</f>
        <v/>
      </c>
      <c r="C1748" s="4" t="str">
        <f>IF($B1748="","",MIN(INDEX(Bemenet!$F$2:$F$301,$M1748),INDEX(Szabalyok!$B:$B,$N1748)))</f>
        <v/>
      </c>
      <c r="D1748" s="5" t="str">
        <f>IF(AND($B1748&lt;&gt;"",$C1748&lt;&gt;"",$B1748&lt;=$C1748),INDEX(Bemenet!$G$2:$G$301,$M1748),"")</f>
        <v/>
      </c>
      <c r="E1748" s="6" t="str">
        <f>IF(AND($B1748&lt;&gt;"",$C1748&lt;&gt;"",$B1748&lt;=$C1748),INDEX(Bemenet!$D$2:$D$301,$M1748),"")</f>
        <v/>
      </c>
      <c r="F1748" s="5" t="str">
        <f t="shared" si="243"/>
        <v/>
      </c>
      <c r="G1748" s="5" t="str">
        <f t="shared" si="244"/>
        <v/>
      </c>
      <c r="H1748" s="9" t="str">
        <f t="shared" si="245"/>
        <v/>
      </c>
      <c r="I1748" s="5" t="str">
        <f t="shared" si="246"/>
        <v/>
      </c>
      <c r="J1748" s="5" t="str">
        <f>IF(OR($L1748="",NOT(COUNTIFS($L$2:$L1748,$L1748)=1)),"",SUMIFS($G:$G,$L:$L,$L1748))</f>
        <v/>
      </c>
      <c r="K1748" s="5" t="str">
        <f>IF(OR($L1748="",NOT(COUNTIFS($L$2:$L1748,$L1748)=1)),"",SUMIFS($I:$I,$L:$L,$L1748))</f>
        <v/>
      </c>
      <c r="L1748" s="6" t="str">
        <f t="shared" si="247"/>
        <v/>
      </c>
      <c r="M1748" s="6">
        <f t="shared" si="248"/>
        <v>70</v>
      </c>
      <c r="N1748" s="6">
        <f t="shared" si="249"/>
        <v>23</v>
      </c>
      <c r="O1748" s="9" t="str">
        <f>IF(AND($B1748&lt;&gt;"",$C1748&lt;&gt;"",$B1748&lt;=$C1748),INDEX(Szabalyok!$C:$C,$N1748),"")</f>
        <v/>
      </c>
      <c r="P1748">
        <f t="shared" si="251"/>
        <v>0</v>
      </c>
    </row>
    <row r="1749" spans="1:16" x14ac:dyDescent="0.35">
      <c r="A1749">
        <f t="shared" si="250"/>
        <v>0</v>
      </c>
      <c r="B1749" s="4" t="str">
        <f>IF($M1749&gt;300,"",IF(OR(INDEX(Bemenet!$E$2:$E$301,$M1749)="",INDEX(Bemenet!$F$2:$F$301,$M1749)=""),"",MAX(INDEX(Bemenet!$E$2:$E$301,$M1749),INDEX(Szabalyok!$A:$A,$N1749))))</f>
        <v/>
      </c>
      <c r="C1749" s="4" t="str">
        <f>IF($B1749="","",MIN(INDEX(Bemenet!$F$2:$F$301,$M1749),INDEX(Szabalyok!$B:$B,$N1749)))</f>
        <v/>
      </c>
      <c r="D1749" s="5" t="str">
        <f>IF(AND($B1749&lt;&gt;"",$C1749&lt;&gt;"",$B1749&lt;=$C1749),INDEX(Bemenet!$G$2:$G$301,$M1749),"")</f>
        <v/>
      </c>
      <c r="E1749" s="6" t="str">
        <f>IF(AND($B1749&lt;&gt;"",$C1749&lt;&gt;"",$B1749&lt;=$C1749),INDEX(Bemenet!$D$2:$D$301,$M1749),"")</f>
        <v/>
      </c>
      <c r="F1749" s="5" t="str">
        <f t="shared" si="243"/>
        <v/>
      </c>
      <c r="G1749" s="5" t="str">
        <f t="shared" si="244"/>
        <v/>
      </c>
      <c r="H1749" s="9" t="str">
        <f t="shared" si="245"/>
        <v/>
      </c>
      <c r="I1749" s="5" t="str">
        <f t="shared" si="246"/>
        <v/>
      </c>
      <c r="J1749" s="5" t="str">
        <f>IF(OR($L1749="",NOT(COUNTIFS($L$2:$L1749,$L1749)=1)),"",SUMIFS($G:$G,$L:$L,$L1749))</f>
        <v/>
      </c>
      <c r="K1749" s="5" t="str">
        <f>IF(OR($L1749="",NOT(COUNTIFS($L$2:$L1749,$L1749)=1)),"",SUMIFS($I:$I,$L:$L,$L1749))</f>
        <v/>
      </c>
      <c r="L1749" s="6" t="str">
        <f t="shared" si="247"/>
        <v/>
      </c>
      <c r="M1749" s="6">
        <f t="shared" si="248"/>
        <v>70</v>
      </c>
      <c r="N1749" s="6">
        <f t="shared" si="249"/>
        <v>24</v>
      </c>
      <c r="O1749" s="9" t="str">
        <f>IF(AND($B1749&lt;&gt;"",$C1749&lt;&gt;"",$B1749&lt;=$C1749),INDEX(Szabalyok!$C:$C,$N1749),"")</f>
        <v/>
      </c>
      <c r="P1749">
        <f t="shared" si="251"/>
        <v>0</v>
      </c>
    </row>
    <row r="1750" spans="1:16" x14ac:dyDescent="0.35">
      <c r="A1750">
        <f t="shared" si="250"/>
        <v>0</v>
      </c>
      <c r="B1750" s="4" t="str">
        <f>IF($M1750&gt;300,"",IF(OR(INDEX(Bemenet!$E$2:$E$301,$M1750)="",INDEX(Bemenet!$F$2:$F$301,$M1750)=""),"",MAX(INDEX(Bemenet!$E$2:$E$301,$M1750),INDEX(Szabalyok!$A:$A,$N1750))))</f>
        <v/>
      </c>
      <c r="C1750" s="4" t="str">
        <f>IF($B1750="","",MIN(INDEX(Bemenet!$F$2:$F$301,$M1750),INDEX(Szabalyok!$B:$B,$N1750)))</f>
        <v/>
      </c>
      <c r="D1750" s="5" t="str">
        <f>IF(AND($B1750&lt;&gt;"",$C1750&lt;&gt;"",$B1750&lt;=$C1750),INDEX(Bemenet!$G$2:$G$301,$M1750),"")</f>
        <v/>
      </c>
      <c r="E1750" s="6" t="str">
        <f>IF(AND($B1750&lt;&gt;"",$C1750&lt;&gt;"",$B1750&lt;=$C1750),INDEX(Bemenet!$D$2:$D$301,$M1750),"")</f>
        <v/>
      </c>
      <c r="F1750" s="5" t="str">
        <f t="shared" si="243"/>
        <v/>
      </c>
      <c r="G1750" s="5" t="str">
        <f t="shared" si="244"/>
        <v/>
      </c>
      <c r="H1750" s="9" t="str">
        <f t="shared" si="245"/>
        <v/>
      </c>
      <c r="I1750" s="5" t="str">
        <f t="shared" si="246"/>
        <v/>
      </c>
      <c r="J1750" s="5" t="str">
        <f>IF(OR($L1750="",NOT(COUNTIFS($L$2:$L1750,$L1750)=1)),"",SUMIFS($G:$G,$L:$L,$L1750))</f>
        <v/>
      </c>
      <c r="K1750" s="5" t="str">
        <f>IF(OR($L1750="",NOT(COUNTIFS($L$2:$L1750,$L1750)=1)),"",SUMIFS($I:$I,$L:$L,$L1750))</f>
        <v/>
      </c>
      <c r="L1750" s="6" t="str">
        <f t="shared" si="247"/>
        <v/>
      </c>
      <c r="M1750" s="6">
        <f t="shared" si="248"/>
        <v>70</v>
      </c>
      <c r="N1750" s="6">
        <f t="shared" si="249"/>
        <v>25</v>
      </c>
      <c r="O1750" s="9" t="str">
        <f>IF(AND($B1750&lt;&gt;"",$C1750&lt;&gt;"",$B1750&lt;=$C1750),INDEX(Szabalyok!$C:$C,$N1750),"")</f>
        <v/>
      </c>
      <c r="P1750">
        <f t="shared" si="251"/>
        <v>0</v>
      </c>
    </row>
    <row r="1751" spans="1:16" x14ac:dyDescent="0.35">
      <c r="A1751">
        <f t="shared" si="250"/>
        <v>0</v>
      </c>
      <c r="B1751" s="4" t="str">
        <f>IF($M1751&gt;300,"",IF(OR(INDEX(Bemenet!$E$2:$E$301,$M1751)="",INDEX(Bemenet!$F$2:$F$301,$M1751)=""),"",MAX(INDEX(Bemenet!$E$2:$E$301,$M1751),INDEX(Szabalyok!$A:$A,$N1751))))</f>
        <v/>
      </c>
      <c r="C1751" s="4" t="str">
        <f>IF($B1751="","",MIN(INDEX(Bemenet!$F$2:$F$301,$M1751),INDEX(Szabalyok!$B:$B,$N1751)))</f>
        <v/>
      </c>
      <c r="D1751" s="5" t="str">
        <f>IF(AND($B1751&lt;&gt;"",$C1751&lt;&gt;"",$B1751&lt;=$C1751),INDEX(Bemenet!$G$2:$G$301,$M1751),"")</f>
        <v/>
      </c>
      <c r="E1751" s="6" t="str">
        <f>IF(AND($B1751&lt;&gt;"",$C1751&lt;&gt;"",$B1751&lt;=$C1751),INDEX(Bemenet!$D$2:$D$301,$M1751),"")</f>
        <v/>
      </c>
      <c r="F1751" s="5" t="str">
        <f t="shared" si="243"/>
        <v/>
      </c>
      <c r="G1751" s="5" t="str">
        <f t="shared" si="244"/>
        <v/>
      </c>
      <c r="H1751" s="9" t="str">
        <f t="shared" si="245"/>
        <v/>
      </c>
      <c r="I1751" s="5" t="str">
        <f t="shared" si="246"/>
        <v/>
      </c>
      <c r="J1751" s="5" t="str">
        <f>IF(OR($L1751="",NOT(COUNTIFS($L$2:$L1751,$L1751)=1)),"",SUMIFS($G:$G,$L:$L,$L1751))</f>
        <v/>
      </c>
      <c r="K1751" s="5" t="str">
        <f>IF(OR($L1751="",NOT(COUNTIFS($L$2:$L1751,$L1751)=1)),"",SUMIFS($I:$I,$L:$L,$L1751))</f>
        <v/>
      </c>
      <c r="L1751" s="6" t="str">
        <f t="shared" si="247"/>
        <v/>
      </c>
      <c r="M1751" s="6">
        <f t="shared" si="248"/>
        <v>70</v>
      </c>
      <c r="N1751" s="6">
        <f t="shared" si="249"/>
        <v>26</v>
      </c>
      <c r="O1751" s="9" t="str">
        <f>IF(AND($B1751&lt;&gt;"",$C1751&lt;&gt;"",$B1751&lt;=$C1751),INDEX(Szabalyok!$C:$C,$N1751),"")</f>
        <v/>
      </c>
      <c r="P1751">
        <f t="shared" si="251"/>
        <v>0</v>
      </c>
    </row>
    <row r="1752" spans="1:16" x14ac:dyDescent="0.35">
      <c r="A1752">
        <f t="shared" si="250"/>
        <v>0</v>
      </c>
      <c r="B1752" s="4" t="str">
        <f>IF($M1752&gt;300,"",IF(OR(INDEX(Bemenet!$E$2:$E$301,$M1752)="",INDEX(Bemenet!$F$2:$F$301,$M1752)=""),"",MAX(INDEX(Bemenet!$E$2:$E$301,$M1752),INDEX(Szabalyok!$A:$A,$N1752))))</f>
        <v/>
      </c>
      <c r="C1752" s="4" t="str">
        <f>IF($B1752="","",MIN(INDEX(Bemenet!$F$2:$F$301,$M1752),INDEX(Szabalyok!$B:$B,$N1752)))</f>
        <v/>
      </c>
      <c r="D1752" s="5" t="str">
        <f>IF(AND($B1752&lt;&gt;"",$C1752&lt;&gt;"",$B1752&lt;=$C1752),INDEX(Bemenet!$G$2:$G$301,$M1752),"")</f>
        <v/>
      </c>
      <c r="E1752" s="6" t="str">
        <f>IF(AND($B1752&lt;&gt;"",$C1752&lt;&gt;"",$B1752&lt;=$C1752),INDEX(Bemenet!$D$2:$D$301,$M1752),"")</f>
        <v/>
      </c>
      <c r="F1752" s="5" t="str">
        <f t="shared" si="243"/>
        <v/>
      </c>
      <c r="G1752" s="5" t="str">
        <f t="shared" si="244"/>
        <v/>
      </c>
      <c r="H1752" s="9" t="str">
        <f t="shared" si="245"/>
        <v/>
      </c>
      <c r="I1752" s="5" t="str">
        <f t="shared" si="246"/>
        <v/>
      </c>
      <c r="J1752" s="5" t="str">
        <f>IF(OR($L1752="",NOT(COUNTIFS($L$2:$L1752,$L1752)=1)),"",SUMIFS($G:$G,$L:$L,$L1752))</f>
        <v/>
      </c>
      <c r="K1752" s="5" t="str">
        <f>IF(OR($L1752="",NOT(COUNTIFS($L$2:$L1752,$L1752)=1)),"",SUMIFS($I:$I,$L:$L,$L1752))</f>
        <v/>
      </c>
      <c r="L1752" s="6" t="str">
        <f t="shared" si="247"/>
        <v/>
      </c>
      <c r="M1752" s="6">
        <f t="shared" si="248"/>
        <v>71</v>
      </c>
      <c r="N1752" s="6">
        <f t="shared" si="249"/>
        <v>2</v>
      </c>
      <c r="O1752" s="9" t="str">
        <f>IF(AND($B1752&lt;&gt;"",$C1752&lt;&gt;"",$B1752&lt;=$C1752),INDEX(Szabalyok!$C:$C,$N1752),"")</f>
        <v/>
      </c>
      <c r="P1752">
        <f t="shared" si="251"/>
        <v>0</v>
      </c>
    </row>
    <row r="1753" spans="1:16" x14ac:dyDescent="0.35">
      <c r="A1753">
        <f t="shared" si="250"/>
        <v>0</v>
      </c>
      <c r="B1753" s="4" t="str">
        <f>IF($M1753&gt;300,"",IF(OR(INDEX(Bemenet!$E$2:$E$301,$M1753)="",INDEX(Bemenet!$F$2:$F$301,$M1753)=""),"",MAX(INDEX(Bemenet!$E$2:$E$301,$M1753),INDEX(Szabalyok!$A:$A,$N1753))))</f>
        <v/>
      </c>
      <c r="C1753" s="4" t="str">
        <f>IF($B1753="","",MIN(INDEX(Bemenet!$F$2:$F$301,$M1753),INDEX(Szabalyok!$B:$B,$N1753)))</f>
        <v/>
      </c>
      <c r="D1753" s="5" t="str">
        <f>IF(AND($B1753&lt;&gt;"",$C1753&lt;&gt;"",$B1753&lt;=$C1753),INDEX(Bemenet!$G$2:$G$301,$M1753),"")</f>
        <v/>
      </c>
      <c r="E1753" s="6" t="str">
        <f>IF(AND($B1753&lt;&gt;"",$C1753&lt;&gt;"",$B1753&lt;=$C1753),INDEX(Bemenet!$D$2:$D$301,$M1753),"")</f>
        <v/>
      </c>
      <c r="F1753" s="5" t="str">
        <f t="shared" si="243"/>
        <v/>
      </c>
      <c r="G1753" s="5" t="str">
        <f t="shared" si="244"/>
        <v/>
      </c>
      <c r="H1753" s="9" t="str">
        <f t="shared" si="245"/>
        <v/>
      </c>
      <c r="I1753" s="5" t="str">
        <f t="shared" si="246"/>
        <v/>
      </c>
      <c r="J1753" s="5" t="str">
        <f>IF(OR($L1753="",NOT(COUNTIFS($L$2:$L1753,$L1753)=1)),"",SUMIFS($G:$G,$L:$L,$L1753))</f>
        <v/>
      </c>
      <c r="K1753" s="5" t="str">
        <f>IF(OR($L1753="",NOT(COUNTIFS($L$2:$L1753,$L1753)=1)),"",SUMIFS($I:$I,$L:$L,$L1753))</f>
        <v/>
      </c>
      <c r="L1753" s="6" t="str">
        <f t="shared" si="247"/>
        <v/>
      </c>
      <c r="M1753" s="6">
        <f t="shared" si="248"/>
        <v>71</v>
      </c>
      <c r="N1753" s="6">
        <f t="shared" si="249"/>
        <v>3</v>
      </c>
      <c r="O1753" s="9" t="str">
        <f>IF(AND($B1753&lt;&gt;"",$C1753&lt;&gt;"",$B1753&lt;=$C1753),INDEX(Szabalyok!$C:$C,$N1753),"")</f>
        <v/>
      </c>
      <c r="P1753">
        <f t="shared" si="251"/>
        <v>0</v>
      </c>
    </row>
    <row r="1754" spans="1:16" x14ac:dyDescent="0.35">
      <c r="A1754">
        <f t="shared" si="250"/>
        <v>0</v>
      </c>
      <c r="B1754" s="4" t="str">
        <f>IF($M1754&gt;300,"",IF(OR(INDEX(Bemenet!$E$2:$E$301,$M1754)="",INDEX(Bemenet!$F$2:$F$301,$M1754)=""),"",MAX(INDEX(Bemenet!$E$2:$E$301,$M1754),INDEX(Szabalyok!$A:$A,$N1754))))</f>
        <v/>
      </c>
      <c r="C1754" s="4" t="str">
        <f>IF($B1754="","",MIN(INDEX(Bemenet!$F$2:$F$301,$M1754),INDEX(Szabalyok!$B:$B,$N1754)))</f>
        <v/>
      </c>
      <c r="D1754" s="5" t="str">
        <f>IF(AND($B1754&lt;&gt;"",$C1754&lt;&gt;"",$B1754&lt;=$C1754),INDEX(Bemenet!$G$2:$G$301,$M1754),"")</f>
        <v/>
      </c>
      <c r="E1754" s="6" t="str">
        <f>IF(AND($B1754&lt;&gt;"",$C1754&lt;&gt;"",$B1754&lt;=$C1754),INDEX(Bemenet!$D$2:$D$301,$M1754),"")</f>
        <v/>
      </c>
      <c r="F1754" s="5" t="str">
        <f t="shared" si="243"/>
        <v/>
      </c>
      <c r="G1754" s="5" t="str">
        <f t="shared" si="244"/>
        <v/>
      </c>
      <c r="H1754" s="9" t="str">
        <f t="shared" si="245"/>
        <v/>
      </c>
      <c r="I1754" s="5" t="str">
        <f t="shared" si="246"/>
        <v/>
      </c>
      <c r="J1754" s="5" t="str">
        <f>IF(OR($L1754="",NOT(COUNTIFS($L$2:$L1754,$L1754)=1)),"",SUMIFS($G:$G,$L:$L,$L1754))</f>
        <v/>
      </c>
      <c r="K1754" s="5" t="str">
        <f>IF(OR($L1754="",NOT(COUNTIFS($L$2:$L1754,$L1754)=1)),"",SUMIFS($I:$I,$L:$L,$L1754))</f>
        <v/>
      </c>
      <c r="L1754" s="6" t="str">
        <f t="shared" si="247"/>
        <v/>
      </c>
      <c r="M1754" s="6">
        <f t="shared" si="248"/>
        <v>71</v>
      </c>
      <c r="N1754" s="6">
        <f t="shared" si="249"/>
        <v>4</v>
      </c>
      <c r="O1754" s="9" t="str">
        <f>IF(AND($B1754&lt;&gt;"",$C1754&lt;&gt;"",$B1754&lt;=$C1754),INDEX(Szabalyok!$C:$C,$N1754),"")</f>
        <v/>
      </c>
      <c r="P1754">
        <f t="shared" si="251"/>
        <v>0</v>
      </c>
    </row>
    <row r="1755" spans="1:16" x14ac:dyDescent="0.35">
      <c r="A1755">
        <f t="shared" si="250"/>
        <v>0</v>
      </c>
      <c r="B1755" s="4" t="str">
        <f>IF($M1755&gt;300,"",IF(OR(INDEX(Bemenet!$E$2:$E$301,$M1755)="",INDEX(Bemenet!$F$2:$F$301,$M1755)=""),"",MAX(INDEX(Bemenet!$E$2:$E$301,$M1755),INDEX(Szabalyok!$A:$A,$N1755))))</f>
        <v/>
      </c>
      <c r="C1755" s="4" t="str">
        <f>IF($B1755="","",MIN(INDEX(Bemenet!$F$2:$F$301,$M1755),INDEX(Szabalyok!$B:$B,$N1755)))</f>
        <v/>
      </c>
      <c r="D1755" s="5" t="str">
        <f>IF(AND($B1755&lt;&gt;"",$C1755&lt;&gt;"",$B1755&lt;=$C1755),INDEX(Bemenet!$G$2:$G$301,$M1755),"")</f>
        <v/>
      </c>
      <c r="E1755" s="6" t="str">
        <f>IF(AND($B1755&lt;&gt;"",$C1755&lt;&gt;"",$B1755&lt;=$C1755),INDEX(Bemenet!$D$2:$D$301,$M1755),"")</f>
        <v/>
      </c>
      <c r="F1755" s="5" t="str">
        <f t="shared" si="243"/>
        <v/>
      </c>
      <c r="G1755" s="5" t="str">
        <f t="shared" si="244"/>
        <v/>
      </c>
      <c r="H1755" s="9" t="str">
        <f t="shared" si="245"/>
        <v/>
      </c>
      <c r="I1755" s="5" t="str">
        <f t="shared" si="246"/>
        <v/>
      </c>
      <c r="J1755" s="5" t="str">
        <f>IF(OR($L1755="",NOT(COUNTIFS($L$2:$L1755,$L1755)=1)),"",SUMIFS($G:$G,$L:$L,$L1755))</f>
        <v/>
      </c>
      <c r="K1755" s="5" t="str">
        <f>IF(OR($L1755="",NOT(COUNTIFS($L$2:$L1755,$L1755)=1)),"",SUMIFS($I:$I,$L:$L,$L1755))</f>
        <v/>
      </c>
      <c r="L1755" s="6" t="str">
        <f t="shared" si="247"/>
        <v/>
      </c>
      <c r="M1755" s="6">
        <f t="shared" si="248"/>
        <v>71</v>
      </c>
      <c r="N1755" s="6">
        <f t="shared" si="249"/>
        <v>5</v>
      </c>
      <c r="O1755" s="9" t="str">
        <f>IF(AND($B1755&lt;&gt;"",$C1755&lt;&gt;"",$B1755&lt;=$C1755),INDEX(Szabalyok!$C:$C,$N1755),"")</f>
        <v/>
      </c>
      <c r="P1755">
        <f t="shared" si="251"/>
        <v>0</v>
      </c>
    </row>
    <row r="1756" spans="1:16" x14ac:dyDescent="0.35">
      <c r="A1756">
        <f t="shared" si="250"/>
        <v>0</v>
      </c>
      <c r="B1756" s="4" t="str">
        <f>IF($M1756&gt;300,"",IF(OR(INDEX(Bemenet!$E$2:$E$301,$M1756)="",INDEX(Bemenet!$F$2:$F$301,$M1756)=""),"",MAX(INDEX(Bemenet!$E$2:$E$301,$M1756),INDEX(Szabalyok!$A:$A,$N1756))))</f>
        <v/>
      </c>
      <c r="C1756" s="4" t="str">
        <f>IF($B1756="","",MIN(INDEX(Bemenet!$F$2:$F$301,$M1756),INDEX(Szabalyok!$B:$B,$N1756)))</f>
        <v/>
      </c>
      <c r="D1756" s="5" t="str">
        <f>IF(AND($B1756&lt;&gt;"",$C1756&lt;&gt;"",$B1756&lt;=$C1756),INDEX(Bemenet!$G$2:$G$301,$M1756),"")</f>
        <v/>
      </c>
      <c r="E1756" s="6" t="str">
        <f>IF(AND($B1756&lt;&gt;"",$C1756&lt;&gt;"",$B1756&lt;=$C1756),INDEX(Bemenet!$D$2:$D$301,$M1756),"")</f>
        <v/>
      </c>
      <c r="F1756" s="5" t="str">
        <f t="shared" si="243"/>
        <v/>
      </c>
      <c r="G1756" s="5" t="str">
        <f t="shared" si="244"/>
        <v/>
      </c>
      <c r="H1756" s="9" t="str">
        <f t="shared" si="245"/>
        <v/>
      </c>
      <c r="I1756" s="5" t="str">
        <f t="shared" si="246"/>
        <v/>
      </c>
      <c r="J1756" s="5" t="str">
        <f>IF(OR($L1756="",NOT(COUNTIFS($L$2:$L1756,$L1756)=1)),"",SUMIFS($G:$G,$L:$L,$L1756))</f>
        <v/>
      </c>
      <c r="K1756" s="5" t="str">
        <f>IF(OR($L1756="",NOT(COUNTIFS($L$2:$L1756,$L1756)=1)),"",SUMIFS($I:$I,$L:$L,$L1756))</f>
        <v/>
      </c>
      <c r="L1756" s="6" t="str">
        <f t="shared" si="247"/>
        <v/>
      </c>
      <c r="M1756" s="6">
        <f t="shared" si="248"/>
        <v>71</v>
      </c>
      <c r="N1756" s="6">
        <f t="shared" si="249"/>
        <v>6</v>
      </c>
      <c r="O1756" s="9" t="str">
        <f>IF(AND($B1756&lt;&gt;"",$C1756&lt;&gt;"",$B1756&lt;=$C1756),INDEX(Szabalyok!$C:$C,$N1756),"")</f>
        <v/>
      </c>
      <c r="P1756">
        <f t="shared" si="251"/>
        <v>0</v>
      </c>
    </row>
    <row r="1757" spans="1:16" x14ac:dyDescent="0.35">
      <c r="A1757">
        <f t="shared" si="250"/>
        <v>0</v>
      </c>
      <c r="B1757" s="4" t="str">
        <f>IF($M1757&gt;300,"",IF(OR(INDEX(Bemenet!$E$2:$E$301,$M1757)="",INDEX(Bemenet!$F$2:$F$301,$M1757)=""),"",MAX(INDEX(Bemenet!$E$2:$E$301,$M1757),INDEX(Szabalyok!$A:$A,$N1757))))</f>
        <v/>
      </c>
      <c r="C1757" s="4" t="str">
        <f>IF($B1757="","",MIN(INDEX(Bemenet!$F$2:$F$301,$M1757),INDEX(Szabalyok!$B:$B,$N1757)))</f>
        <v/>
      </c>
      <c r="D1757" s="5" t="str">
        <f>IF(AND($B1757&lt;&gt;"",$C1757&lt;&gt;"",$B1757&lt;=$C1757),INDEX(Bemenet!$G$2:$G$301,$M1757),"")</f>
        <v/>
      </c>
      <c r="E1757" s="6" t="str">
        <f>IF(AND($B1757&lt;&gt;"",$C1757&lt;&gt;"",$B1757&lt;=$C1757),INDEX(Bemenet!$D$2:$D$301,$M1757),"")</f>
        <v/>
      </c>
      <c r="F1757" s="5" t="str">
        <f t="shared" si="243"/>
        <v/>
      </c>
      <c r="G1757" s="5" t="str">
        <f t="shared" si="244"/>
        <v/>
      </c>
      <c r="H1757" s="9" t="str">
        <f t="shared" si="245"/>
        <v/>
      </c>
      <c r="I1757" s="5" t="str">
        <f t="shared" si="246"/>
        <v/>
      </c>
      <c r="J1757" s="5" t="str">
        <f>IF(OR($L1757="",NOT(COUNTIFS($L$2:$L1757,$L1757)=1)),"",SUMIFS($G:$G,$L:$L,$L1757))</f>
        <v/>
      </c>
      <c r="K1757" s="5" t="str">
        <f>IF(OR($L1757="",NOT(COUNTIFS($L$2:$L1757,$L1757)=1)),"",SUMIFS($I:$I,$L:$L,$L1757))</f>
        <v/>
      </c>
      <c r="L1757" s="6" t="str">
        <f t="shared" si="247"/>
        <v/>
      </c>
      <c r="M1757" s="6">
        <f t="shared" si="248"/>
        <v>71</v>
      </c>
      <c r="N1757" s="6">
        <f t="shared" si="249"/>
        <v>7</v>
      </c>
      <c r="O1757" s="9" t="str">
        <f>IF(AND($B1757&lt;&gt;"",$C1757&lt;&gt;"",$B1757&lt;=$C1757),INDEX(Szabalyok!$C:$C,$N1757),"")</f>
        <v/>
      </c>
      <c r="P1757">
        <f t="shared" si="251"/>
        <v>0</v>
      </c>
    </row>
    <row r="1758" spans="1:16" x14ac:dyDescent="0.35">
      <c r="A1758">
        <f t="shared" si="250"/>
        <v>0</v>
      </c>
      <c r="B1758" s="4" t="str">
        <f>IF($M1758&gt;300,"",IF(OR(INDEX(Bemenet!$E$2:$E$301,$M1758)="",INDEX(Bemenet!$F$2:$F$301,$M1758)=""),"",MAX(INDEX(Bemenet!$E$2:$E$301,$M1758),INDEX(Szabalyok!$A:$A,$N1758))))</f>
        <v/>
      </c>
      <c r="C1758" s="4" t="str">
        <f>IF($B1758="","",MIN(INDEX(Bemenet!$F$2:$F$301,$M1758),INDEX(Szabalyok!$B:$B,$N1758)))</f>
        <v/>
      </c>
      <c r="D1758" s="5" t="str">
        <f>IF(AND($B1758&lt;&gt;"",$C1758&lt;&gt;"",$B1758&lt;=$C1758),INDEX(Bemenet!$G$2:$G$301,$M1758),"")</f>
        <v/>
      </c>
      <c r="E1758" s="6" t="str">
        <f>IF(AND($B1758&lt;&gt;"",$C1758&lt;&gt;"",$B1758&lt;=$C1758),INDEX(Bemenet!$D$2:$D$301,$M1758),"")</f>
        <v/>
      </c>
      <c r="F1758" s="5" t="str">
        <f t="shared" si="243"/>
        <v/>
      </c>
      <c r="G1758" s="5" t="str">
        <f t="shared" si="244"/>
        <v/>
      </c>
      <c r="H1758" s="9" t="str">
        <f t="shared" si="245"/>
        <v/>
      </c>
      <c r="I1758" s="5" t="str">
        <f t="shared" si="246"/>
        <v/>
      </c>
      <c r="J1758" s="5" t="str">
        <f>IF(OR($L1758="",NOT(COUNTIFS($L$2:$L1758,$L1758)=1)),"",SUMIFS($G:$G,$L:$L,$L1758))</f>
        <v/>
      </c>
      <c r="K1758" s="5" t="str">
        <f>IF(OR($L1758="",NOT(COUNTIFS($L$2:$L1758,$L1758)=1)),"",SUMIFS($I:$I,$L:$L,$L1758))</f>
        <v/>
      </c>
      <c r="L1758" s="6" t="str">
        <f t="shared" si="247"/>
        <v/>
      </c>
      <c r="M1758" s="6">
        <f t="shared" si="248"/>
        <v>71</v>
      </c>
      <c r="N1758" s="6">
        <f t="shared" si="249"/>
        <v>8</v>
      </c>
      <c r="O1758" s="9" t="str">
        <f>IF(AND($B1758&lt;&gt;"",$C1758&lt;&gt;"",$B1758&lt;=$C1758),INDEX(Szabalyok!$C:$C,$N1758),"")</f>
        <v/>
      </c>
      <c r="P1758">
        <f t="shared" si="251"/>
        <v>0</v>
      </c>
    </row>
    <row r="1759" spans="1:16" x14ac:dyDescent="0.35">
      <c r="A1759">
        <f t="shared" si="250"/>
        <v>0</v>
      </c>
      <c r="B1759" s="4" t="str">
        <f>IF($M1759&gt;300,"",IF(OR(INDEX(Bemenet!$E$2:$E$301,$M1759)="",INDEX(Bemenet!$F$2:$F$301,$M1759)=""),"",MAX(INDEX(Bemenet!$E$2:$E$301,$M1759),INDEX(Szabalyok!$A:$A,$N1759))))</f>
        <v/>
      </c>
      <c r="C1759" s="4" t="str">
        <f>IF($B1759="","",MIN(INDEX(Bemenet!$F$2:$F$301,$M1759),INDEX(Szabalyok!$B:$B,$N1759)))</f>
        <v/>
      </c>
      <c r="D1759" s="5" t="str">
        <f>IF(AND($B1759&lt;&gt;"",$C1759&lt;&gt;"",$B1759&lt;=$C1759),INDEX(Bemenet!$G$2:$G$301,$M1759),"")</f>
        <v/>
      </c>
      <c r="E1759" s="6" t="str">
        <f>IF(AND($B1759&lt;&gt;"",$C1759&lt;&gt;"",$B1759&lt;=$C1759),INDEX(Bemenet!$D$2:$D$301,$M1759),"")</f>
        <v/>
      </c>
      <c r="F1759" s="5" t="str">
        <f t="shared" si="243"/>
        <v/>
      </c>
      <c r="G1759" s="5" t="str">
        <f t="shared" si="244"/>
        <v/>
      </c>
      <c r="H1759" s="9" t="str">
        <f t="shared" si="245"/>
        <v/>
      </c>
      <c r="I1759" s="5" t="str">
        <f t="shared" si="246"/>
        <v/>
      </c>
      <c r="J1759" s="5" t="str">
        <f>IF(OR($L1759="",NOT(COUNTIFS($L$2:$L1759,$L1759)=1)),"",SUMIFS($G:$G,$L:$L,$L1759))</f>
        <v/>
      </c>
      <c r="K1759" s="5" t="str">
        <f>IF(OR($L1759="",NOT(COUNTIFS($L$2:$L1759,$L1759)=1)),"",SUMIFS($I:$I,$L:$L,$L1759))</f>
        <v/>
      </c>
      <c r="L1759" s="6" t="str">
        <f t="shared" si="247"/>
        <v/>
      </c>
      <c r="M1759" s="6">
        <f t="shared" si="248"/>
        <v>71</v>
      </c>
      <c r="N1759" s="6">
        <f t="shared" si="249"/>
        <v>9</v>
      </c>
      <c r="O1759" s="9" t="str">
        <f>IF(AND($B1759&lt;&gt;"",$C1759&lt;&gt;"",$B1759&lt;=$C1759),INDEX(Szabalyok!$C:$C,$N1759),"")</f>
        <v/>
      </c>
      <c r="P1759">
        <f t="shared" si="251"/>
        <v>0</v>
      </c>
    </row>
    <row r="1760" spans="1:16" x14ac:dyDescent="0.35">
      <c r="A1760">
        <f t="shared" si="250"/>
        <v>0</v>
      </c>
      <c r="B1760" s="4" t="str">
        <f>IF($M1760&gt;300,"",IF(OR(INDEX(Bemenet!$E$2:$E$301,$M1760)="",INDEX(Bemenet!$F$2:$F$301,$M1760)=""),"",MAX(INDEX(Bemenet!$E$2:$E$301,$M1760),INDEX(Szabalyok!$A:$A,$N1760))))</f>
        <v/>
      </c>
      <c r="C1760" s="4" t="str">
        <f>IF($B1760="","",MIN(INDEX(Bemenet!$F$2:$F$301,$M1760),INDEX(Szabalyok!$B:$B,$N1760)))</f>
        <v/>
      </c>
      <c r="D1760" s="5" t="str">
        <f>IF(AND($B1760&lt;&gt;"",$C1760&lt;&gt;"",$B1760&lt;=$C1760),INDEX(Bemenet!$G$2:$G$301,$M1760),"")</f>
        <v/>
      </c>
      <c r="E1760" s="6" t="str">
        <f>IF(AND($B1760&lt;&gt;"",$C1760&lt;&gt;"",$B1760&lt;=$C1760),INDEX(Bemenet!$D$2:$D$301,$M1760),"")</f>
        <v/>
      </c>
      <c r="F1760" s="5" t="str">
        <f t="shared" si="243"/>
        <v/>
      </c>
      <c r="G1760" s="5" t="str">
        <f t="shared" si="244"/>
        <v/>
      </c>
      <c r="H1760" s="9" t="str">
        <f t="shared" si="245"/>
        <v/>
      </c>
      <c r="I1760" s="5" t="str">
        <f t="shared" si="246"/>
        <v/>
      </c>
      <c r="J1760" s="5" t="str">
        <f>IF(OR($L1760="",NOT(COUNTIFS($L$2:$L1760,$L1760)=1)),"",SUMIFS($G:$G,$L:$L,$L1760))</f>
        <v/>
      </c>
      <c r="K1760" s="5" t="str">
        <f>IF(OR($L1760="",NOT(COUNTIFS($L$2:$L1760,$L1760)=1)),"",SUMIFS($I:$I,$L:$L,$L1760))</f>
        <v/>
      </c>
      <c r="L1760" s="6" t="str">
        <f t="shared" si="247"/>
        <v/>
      </c>
      <c r="M1760" s="6">
        <f t="shared" si="248"/>
        <v>71</v>
      </c>
      <c r="N1760" s="6">
        <f t="shared" si="249"/>
        <v>10</v>
      </c>
      <c r="O1760" s="9" t="str">
        <f>IF(AND($B1760&lt;&gt;"",$C1760&lt;&gt;"",$B1760&lt;=$C1760),INDEX(Szabalyok!$C:$C,$N1760),"")</f>
        <v/>
      </c>
      <c r="P1760">
        <f t="shared" si="251"/>
        <v>0</v>
      </c>
    </row>
    <row r="1761" spans="1:16" x14ac:dyDescent="0.35">
      <c r="A1761">
        <f t="shared" si="250"/>
        <v>0</v>
      </c>
      <c r="B1761" s="4" t="str">
        <f>IF($M1761&gt;300,"",IF(OR(INDEX(Bemenet!$E$2:$E$301,$M1761)="",INDEX(Bemenet!$F$2:$F$301,$M1761)=""),"",MAX(INDEX(Bemenet!$E$2:$E$301,$M1761),INDEX(Szabalyok!$A:$A,$N1761))))</f>
        <v/>
      </c>
      <c r="C1761" s="4" t="str">
        <f>IF($B1761="","",MIN(INDEX(Bemenet!$F$2:$F$301,$M1761),INDEX(Szabalyok!$B:$B,$N1761)))</f>
        <v/>
      </c>
      <c r="D1761" s="5" t="str">
        <f>IF(AND($B1761&lt;&gt;"",$C1761&lt;&gt;"",$B1761&lt;=$C1761),INDEX(Bemenet!$G$2:$G$301,$M1761),"")</f>
        <v/>
      </c>
      <c r="E1761" s="6" t="str">
        <f>IF(AND($B1761&lt;&gt;"",$C1761&lt;&gt;"",$B1761&lt;=$C1761),INDEX(Bemenet!$D$2:$D$301,$M1761),"")</f>
        <v/>
      </c>
      <c r="F1761" s="5" t="str">
        <f t="shared" si="243"/>
        <v/>
      </c>
      <c r="G1761" s="5" t="str">
        <f t="shared" si="244"/>
        <v/>
      </c>
      <c r="H1761" s="9" t="str">
        <f t="shared" si="245"/>
        <v/>
      </c>
      <c r="I1761" s="5" t="str">
        <f t="shared" si="246"/>
        <v/>
      </c>
      <c r="J1761" s="5" t="str">
        <f>IF(OR($L1761="",NOT(COUNTIFS($L$2:$L1761,$L1761)=1)),"",SUMIFS($G:$G,$L:$L,$L1761))</f>
        <v/>
      </c>
      <c r="K1761" s="5" t="str">
        <f>IF(OR($L1761="",NOT(COUNTIFS($L$2:$L1761,$L1761)=1)),"",SUMIFS($I:$I,$L:$L,$L1761))</f>
        <v/>
      </c>
      <c r="L1761" s="6" t="str">
        <f t="shared" si="247"/>
        <v/>
      </c>
      <c r="M1761" s="6">
        <f t="shared" si="248"/>
        <v>71</v>
      </c>
      <c r="N1761" s="6">
        <f t="shared" si="249"/>
        <v>11</v>
      </c>
      <c r="O1761" s="9" t="str">
        <f>IF(AND($B1761&lt;&gt;"",$C1761&lt;&gt;"",$B1761&lt;=$C1761),INDEX(Szabalyok!$C:$C,$N1761),"")</f>
        <v/>
      </c>
      <c r="P1761">
        <f t="shared" si="251"/>
        <v>0</v>
      </c>
    </row>
    <row r="1762" spans="1:16" x14ac:dyDescent="0.35">
      <c r="A1762">
        <f t="shared" si="250"/>
        <v>0</v>
      </c>
      <c r="B1762" s="4" t="str">
        <f>IF($M1762&gt;300,"",IF(OR(INDEX(Bemenet!$E$2:$E$301,$M1762)="",INDEX(Bemenet!$F$2:$F$301,$M1762)=""),"",MAX(INDEX(Bemenet!$E$2:$E$301,$M1762),INDEX(Szabalyok!$A:$A,$N1762))))</f>
        <v/>
      </c>
      <c r="C1762" s="4" t="str">
        <f>IF($B1762="","",MIN(INDEX(Bemenet!$F$2:$F$301,$M1762),INDEX(Szabalyok!$B:$B,$N1762)))</f>
        <v/>
      </c>
      <c r="D1762" s="5" t="str">
        <f>IF(AND($B1762&lt;&gt;"",$C1762&lt;&gt;"",$B1762&lt;=$C1762),INDEX(Bemenet!$G$2:$G$301,$M1762),"")</f>
        <v/>
      </c>
      <c r="E1762" s="6" t="str">
        <f>IF(AND($B1762&lt;&gt;"",$C1762&lt;&gt;"",$B1762&lt;=$C1762),INDEX(Bemenet!$D$2:$D$301,$M1762),"")</f>
        <v/>
      </c>
      <c r="F1762" s="5" t="str">
        <f t="shared" si="243"/>
        <v/>
      </c>
      <c r="G1762" s="5" t="str">
        <f t="shared" si="244"/>
        <v/>
      </c>
      <c r="H1762" s="9" t="str">
        <f t="shared" si="245"/>
        <v/>
      </c>
      <c r="I1762" s="5" t="str">
        <f t="shared" si="246"/>
        <v/>
      </c>
      <c r="J1762" s="5" t="str">
        <f>IF(OR($L1762="",NOT(COUNTIFS($L$2:$L1762,$L1762)=1)),"",SUMIFS($G:$G,$L:$L,$L1762))</f>
        <v/>
      </c>
      <c r="K1762" s="5" t="str">
        <f>IF(OR($L1762="",NOT(COUNTIFS($L$2:$L1762,$L1762)=1)),"",SUMIFS($I:$I,$L:$L,$L1762))</f>
        <v/>
      </c>
      <c r="L1762" s="6" t="str">
        <f t="shared" si="247"/>
        <v/>
      </c>
      <c r="M1762" s="6">
        <f t="shared" si="248"/>
        <v>71</v>
      </c>
      <c r="N1762" s="6">
        <f t="shared" si="249"/>
        <v>12</v>
      </c>
      <c r="O1762" s="9" t="str">
        <f>IF(AND($B1762&lt;&gt;"",$C1762&lt;&gt;"",$B1762&lt;=$C1762),INDEX(Szabalyok!$C:$C,$N1762),"")</f>
        <v/>
      </c>
      <c r="P1762">
        <f t="shared" si="251"/>
        <v>0</v>
      </c>
    </row>
    <row r="1763" spans="1:16" x14ac:dyDescent="0.35">
      <c r="A1763">
        <f t="shared" si="250"/>
        <v>0</v>
      </c>
      <c r="B1763" s="4" t="str">
        <f>IF($M1763&gt;300,"",IF(OR(INDEX(Bemenet!$E$2:$E$301,$M1763)="",INDEX(Bemenet!$F$2:$F$301,$M1763)=""),"",MAX(INDEX(Bemenet!$E$2:$E$301,$M1763),INDEX(Szabalyok!$A:$A,$N1763))))</f>
        <v/>
      </c>
      <c r="C1763" s="4" t="str">
        <f>IF($B1763="","",MIN(INDEX(Bemenet!$F$2:$F$301,$M1763),INDEX(Szabalyok!$B:$B,$N1763)))</f>
        <v/>
      </c>
      <c r="D1763" s="5" t="str">
        <f>IF(AND($B1763&lt;&gt;"",$C1763&lt;&gt;"",$B1763&lt;=$C1763),INDEX(Bemenet!$G$2:$G$301,$M1763),"")</f>
        <v/>
      </c>
      <c r="E1763" s="6" t="str">
        <f>IF(AND($B1763&lt;&gt;"",$C1763&lt;&gt;"",$B1763&lt;=$C1763),INDEX(Bemenet!$D$2:$D$301,$M1763),"")</f>
        <v/>
      </c>
      <c r="F1763" s="5" t="str">
        <f t="shared" si="243"/>
        <v/>
      </c>
      <c r="G1763" s="5" t="str">
        <f t="shared" si="244"/>
        <v/>
      </c>
      <c r="H1763" s="9" t="str">
        <f t="shared" si="245"/>
        <v/>
      </c>
      <c r="I1763" s="5" t="str">
        <f t="shared" si="246"/>
        <v/>
      </c>
      <c r="J1763" s="5" t="str">
        <f>IF(OR($L1763="",NOT(COUNTIFS($L$2:$L1763,$L1763)=1)),"",SUMIFS($G:$G,$L:$L,$L1763))</f>
        <v/>
      </c>
      <c r="K1763" s="5" t="str">
        <f>IF(OR($L1763="",NOT(COUNTIFS($L$2:$L1763,$L1763)=1)),"",SUMIFS($I:$I,$L:$L,$L1763))</f>
        <v/>
      </c>
      <c r="L1763" s="6" t="str">
        <f t="shared" si="247"/>
        <v/>
      </c>
      <c r="M1763" s="6">
        <f t="shared" si="248"/>
        <v>71</v>
      </c>
      <c r="N1763" s="6">
        <f t="shared" si="249"/>
        <v>13</v>
      </c>
      <c r="O1763" s="9" t="str">
        <f>IF(AND($B1763&lt;&gt;"",$C1763&lt;&gt;"",$B1763&lt;=$C1763),INDEX(Szabalyok!$C:$C,$N1763),"")</f>
        <v/>
      </c>
      <c r="P1763">
        <f t="shared" si="251"/>
        <v>0</v>
      </c>
    </row>
    <row r="1764" spans="1:16" x14ac:dyDescent="0.35">
      <c r="A1764">
        <f t="shared" si="250"/>
        <v>0</v>
      </c>
      <c r="B1764" s="4" t="str">
        <f>IF($M1764&gt;300,"",IF(OR(INDEX(Bemenet!$E$2:$E$301,$M1764)="",INDEX(Bemenet!$F$2:$F$301,$M1764)=""),"",MAX(INDEX(Bemenet!$E$2:$E$301,$M1764),INDEX(Szabalyok!$A:$A,$N1764))))</f>
        <v/>
      </c>
      <c r="C1764" s="4" t="str">
        <f>IF($B1764="","",MIN(INDEX(Bemenet!$F$2:$F$301,$M1764),INDEX(Szabalyok!$B:$B,$N1764)))</f>
        <v/>
      </c>
      <c r="D1764" s="5" t="str">
        <f>IF(AND($B1764&lt;&gt;"",$C1764&lt;&gt;"",$B1764&lt;=$C1764),INDEX(Bemenet!$G$2:$G$301,$M1764),"")</f>
        <v/>
      </c>
      <c r="E1764" s="6" t="str">
        <f>IF(AND($B1764&lt;&gt;"",$C1764&lt;&gt;"",$B1764&lt;=$C1764),INDEX(Bemenet!$D$2:$D$301,$M1764),"")</f>
        <v/>
      </c>
      <c r="F1764" s="5" t="str">
        <f t="shared" si="243"/>
        <v/>
      </c>
      <c r="G1764" s="5" t="str">
        <f t="shared" si="244"/>
        <v/>
      </c>
      <c r="H1764" s="9" t="str">
        <f t="shared" si="245"/>
        <v/>
      </c>
      <c r="I1764" s="5" t="str">
        <f t="shared" si="246"/>
        <v/>
      </c>
      <c r="J1764" s="5" t="str">
        <f>IF(OR($L1764="",NOT(COUNTIFS($L$2:$L1764,$L1764)=1)),"",SUMIFS($G:$G,$L:$L,$L1764))</f>
        <v/>
      </c>
      <c r="K1764" s="5" t="str">
        <f>IF(OR($L1764="",NOT(COUNTIFS($L$2:$L1764,$L1764)=1)),"",SUMIFS($I:$I,$L:$L,$L1764))</f>
        <v/>
      </c>
      <c r="L1764" s="6" t="str">
        <f t="shared" si="247"/>
        <v/>
      </c>
      <c r="M1764" s="6">
        <f t="shared" si="248"/>
        <v>71</v>
      </c>
      <c r="N1764" s="6">
        <f t="shared" si="249"/>
        <v>14</v>
      </c>
      <c r="O1764" s="9" t="str">
        <f>IF(AND($B1764&lt;&gt;"",$C1764&lt;&gt;"",$B1764&lt;=$C1764),INDEX(Szabalyok!$C:$C,$N1764),"")</f>
        <v/>
      </c>
      <c r="P1764">
        <f t="shared" si="251"/>
        <v>0</v>
      </c>
    </row>
    <row r="1765" spans="1:16" x14ac:dyDescent="0.35">
      <c r="A1765">
        <f t="shared" si="250"/>
        <v>0</v>
      </c>
      <c r="B1765" s="4" t="str">
        <f>IF($M1765&gt;300,"",IF(OR(INDEX(Bemenet!$E$2:$E$301,$M1765)="",INDEX(Bemenet!$F$2:$F$301,$M1765)=""),"",MAX(INDEX(Bemenet!$E$2:$E$301,$M1765),INDEX(Szabalyok!$A:$A,$N1765))))</f>
        <v/>
      </c>
      <c r="C1765" s="4" t="str">
        <f>IF($B1765="","",MIN(INDEX(Bemenet!$F$2:$F$301,$M1765),INDEX(Szabalyok!$B:$B,$N1765)))</f>
        <v/>
      </c>
      <c r="D1765" s="5" t="str">
        <f>IF(AND($B1765&lt;&gt;"",$C1765&lt;&gt;"",$B1765&lt;=$C1765),INDEX(Bemenet!$G$2:$G$301,$M1765),"")</f>
        <v/>
      </c>
      <c r="E1765" s="6" t="str">
        <f>IF(AND($B1765&lt;&gt;"",$C1765&lt;&gt;"",$B1765&lt;=$C1765),INDEX(Bemenet!$D$2:$D$301,$M1765),"")</f>
        <v/>
      </c>
      <c r="F1765" s="5" t="str">
        <f t="shared" si="243"/>
        <v/>
      </c>
      <c r="G1765" s="5" t="str">
        <f t="shared" si="244"/>
        <v/>
      </c>
      <c r="H1765" s="9" t="str">
        <f t="shared" si="245"/>
        <v/>
      </c>
      <c r="I1765" s="5" t="str">
        <f t="shared" si="246"/>
        <v/>
      </c>
      <c r="J1765" s="5" t="str">
        <f>IF(OR($L1765="",NOT(COUNTIFS($L$2:$L1765,$L1765)=1)),"",SUMIFS($G:$G,$L:$L,$L1765))</f>
        <v/>
      </c>
      <c r="K1765" s="5" t="str">
        <f>IF(OR($L1765="",NOT(COUNTIFS($L$2:$L1765,$L1765)=1)),"",SUMIFS($I:$I,$L:$L,$L1765))</f>
        <v/>
      </c>
      <c r="L1765" s="6" t="str">
        <f t="shared" si="247"/>
        <v/>
      </c>
      <c r="M1765" s="6">
        <f t="shared" si="248"/>
        <v>71</v>
      </c>
      <c r="N1765" s="6">
        <f t="shared" si="249"/>
        <v>15</v>
      </c>
      <c r="O1765" s="9" t="str">
        <f>IF(AND($B1765&lt;&gt;"",$C1765&lt;&gt;"",$B1765&lt;=$C1765),INDEX(Szabalyok!$C:$C,$N1765),"")</f>
        <v/>
      </c>
      <c r="P1765">
        <f t="shared" si="251"/>
        <v>0</v>
      </c>
    </row>
    <row r="1766" spans="1:16" x14ac:dyDescent="0.35">
      <c r="A1766">
        <f t="shared" si="250"/>
        <v>0</v>
      </c>
      <c r="B1766" s="4" t="str">
        <f>IF($M1766&gt;300,"",IF(OR(INDEX(Bemenet!$E$2:$E$301,$M1766)="",INDEX(Bemenet!$F$2:$F$301,$M1766)=""),"",MAX(INDEX(Bemenet!$E$2:$E$301,$M1766),INDEX(Szabalyok!$A:$A,$N1766))))</f>
        <v/>
      </c>
      <c r="C1766" s="4" t="str">
        <f>IF($B1766="","",MIN(INDEX(Bemenet!$F$2:$F$301,$M1766),INDEX(Szabalyok!$B:$B,$N1766)))</f>
        <v/>
      </c>
      <c r="D1766" s="5" t="str">
        <f>IF(AND($B1766&lt;&gt;"",$C1766&lt;&gt;"",$B1766&lt;=$C1766),INDEX(Bemenet!$G$2:$G$301,$M1766),"")</f>
        <v/>
      </c>
      <c r="E1766" s="6" t="str">
        <f>IF(AND($B1766&lt;&gt;"",$C1766&lt;&gt;"",$B1766&lt;=$C1766),INDEX(Bemenet!$D$2:$D$301,$M1766),"")</f>
        <v/>
      </c>
      <c r="F1766" s="5" t="str">
        <f t="shared" si="243"/>
        <v/>
      </c>
      <c r="G1766" s="5" t="str">
        <f t="shared" si="244"/>
        <v/>
      </c>
      <c r="H1766" s="9" t="str">
        <f t="shared" si="245"/>
        <v/>
      </c>
      <c r="I1766" s="5" t="str">
        <f t="shared" si="246"/>
        <v/>
      </c>
      <c r="J1766" s="5" t="str">
        <f>IF(OR($L1766="",NOT(COUNTIFS($L$2:$L1766,$L1766)=1)),"",SUMIFS($G:$G,$L:$L,$L1766))</f>
        <v/>
      </c>
      <c r="K1766" s="5" t="str">
        <f>IF(OR($L1766="",NOT(COUNTIFS($L$2:$L1766,$L1766)=1)),"",SUMIFS($I:$I,$L:$L,$L1766))</f>
        <v/>
      </c>
      <c r="L1766" s="6" t="str">
        <f t="shared" si="247"/>
        <v/>
      </c>
      <c r="M1766" s="6">
        <f t="shared" si="248"/>
        <v>71</v>
      </c>
      <c r="N1766" s="6">
        <f t="shared" si="249"/>
        <v>16</v>
      </c>
      <c r="O1766" s="9" t="str">
        <f>IF(AND($B1766&lt;&gt;"",$C1766&lt;&gt;"",$B1766&lt;=$C1766),INDEX(Szabalyok!$C:$C,$N1766),"")</f>
        <v/>
      </c>
      <c r="P1766">
        <f t="shared" si="251"/>
        <v>0</v>
      </c>
    </row>
    <row r="1767" spans="1:16" x14ac:dyDescent="0.35">
      <c r="A1767">
        <f t="shared" si="250"/>
        <v>0</v>
      </c>
      <c r="B1767" s="4" t="str">
        <f>IF($M1767&gt;300,"",IF(OR(INDEX(Bemenet!$E$2:$E$301,$M1767)="",INDEX(Bemenet!$F$2:$F$301,$M1767)=""),"",MAX(INDEX(Bemenet!$E$2:$E$301,$M1767),INDEX(Szabalyok!$A:$A,$N1767))))</f>
        <v/>
      </c>
      <c r="C1767" s="4" t="str">
        <f>IF($B1767="","",MIN(INDEX(Bemenet!$F$2:$F$301,$M1767),INDEX(Szabalyok!$B:$B,$N1767)))</f>
        <v/>
      </c>
      <c r="D1767" s="5" t="str">
        <f>IF(AND($B1767&lt;&gt;"",$C1767&lt;&gt;"",$B1767&lt;=$C1767),INDEX(Bemenet!$G$2:$G$301,$M1767),"")</f>
        <v/>
      </c>
      <c r="E1767" s="6" t="str">
        <f>IF(AND($B1767&lt;&gt;"",$C1767&lt;&gt;"",$B1767&lt;=$C1767),INDEX(Bemenet!$D$2:$D$301,$M1767),"")</f>
        <v/>
      </c>
      <c r="F1767" s="5" t="str">
        <f t="shared" si="243"/>
        <v/>
      </c>
      <c r="G1767" s="5" t="str">
        <f t="shared" si="244"/>
        <v/>
      </c>
      <c r="H1767" s="9" t="str">
        <f t="shared" si="245"/>
        <v/>
      </c>
      <c r="I1767" s="5" t="str">
        <f t="shared" si="246"/>
        <v/>
      </c>
      <c r="J1767" s="5" t="str">
        <f>IF(OR($L1767="",NOT(COUNTIFS($L$2:$L1767,$L1767)=1)),"",SUMIFS($G:$G,$L:$L,$L1767))</f>
        <v/>
      </c>
      <c r="K1767" s="5" t="str">
        <f>IF(OR($L1767="",NOT(COUNTIFS($L$2:$L1767,$L1767)=1)),"",SUMIFS($I:$I,$L:$L,$L1767))</f>
        <v/>
      </c>
      <c r="L1767" s="6" t="str">
        <f t="shared" si="247"/>
        <v/>
      </c>
      <c r="M1767" s="6">
        <f t="shared" si="248"/>
        <v>71</v>
      </c>
      <c r="N1767" s="6">
        <f t="shared" si="249"/>
        <v>17</v>
      </c>
      <c r="O1767" s="9" t="str">
        <f>IF(AND($B1767&lt;&gt;"",$C1767&lt;&gt;"",$B1767&lt;=$C1767),INDEX(Szabalyok!$C:$C,$N1767),"")</f>
        <v/>
      </c>
      <c r="P1767">
        <f t="shared" si="251"/>
        <v>0</v>
      </c>
    </row>
    <row r="1768" spans="1:16" x14ac:dyDescent="0.35">
      <c r="A1768">
        <f t="shared" si="250"/>
        <v>0</v>
      </c>
      <c r="B1768" s="4" t="str">
        <f>IF($M1768&gt;300,"",IF(OR(INDEX(Bemenet!$E$2:$E$301,$M1768)="",INDEX(Bemenet!$F$2:$F$301,$M1768)=""),"",MAX(INDEX(Bemenet!$E$2:$E$301,$M1768),INDEX(Szabalyok!$A:$A,$N1768))))</f>
        <v/>
      </c>
      <c r="C1768" s="4" t="str">
        <f>IF($B1768="","",MIN(INDEX(Bemenet!$F$2:$F$301,$M1768),INDEX(Szabalyok!$B:$B,$N1768)))</f>
        <v/>
      </c>
      <c r="D1768" s="5" t="str">
        <f>IF(AND($B1768&lt;&gt;"",$C1768&lt;&gt;"",$B1768&lt;=$C1768),INDEX(Bemenet!$G$2:$G$301,$M1768),"")</f>
        <v/>
      </c>
      <c r="E1768" s="6" t="str">
        <f>IF(AND($B1768&lt;&gt;"",$C1768&lt;&gt;"",$B1768&lt;=$C1768),INDEX(Bemenet!$D$2:$D$301,$M1768),"")</f>
        <v/>
      </c>
      <c r="F1768" s="5" t="str">
        <f t="shared" si="243"/>
        <v/>
      </c>
      <c r="G1768" s="5" t="str">
        <f t="shared" si="244"/>
        <v/>
      </c>
      <c r="H1768" s="9" t="str">
        <f t="shared" si="245"/>
        <v/>
      </c>
      <c r="I1768" s="5" t="str">
        <f t="shared" si="246"/>
        <v/>
      </c>
      <c r="J1768" s="5" t="str">
        <f>IF(OR($L1768="",NOT(COUNTIFS($L$2:$L1768,$L1768)=1)),"",SUMIFS($G:$G,$L:$L,$L1768))</f>
        <v/>
      </c>
      <c r="K1768" s="5" t="str">
        <f>IF(OR($L1768="",NOT(COUNTIFS($L$2:$L1768,$L1768)=1)),"",SUMIFS($I:$I,$L:$L,$L1768))</f>
        <v/>
      </c>
      <c r="L1768" s="6" t="str">
        <f t="shared" si="247"/>
        <v/>
      </c>
      <c r="M1768" s="6">
        <f t="shared" si="248"/>
        <v>71</v>
      </c>
      <c r="N1768" s="6">
        <f t="shared" si="249"/>
        <v>18</v>
      </c>
      <c r="O1768" s="9" t="str">
        <f>IF(AND($B1768&lt;&gt;"",$C1768&lt;&gt;"",$B1768&lt;=$C1768),INDEX(Szabalyok!$C:$C,$N1768),"")</f>
        <v/>
      </c>
      <c r="P1768">
        <f t="shared" si="251"/>
        <v>0</v>
      </c>
    </row>
    <row r="1769" spans="1:16" x14ac:dyDescent="0.35">
      <c r="A1769">
        <f t="shared" si="250"/>
        <v>0</v>
      </c>
      <c r="B1769" s="4" t="str">
        <f>IF($M1769&gt;300,"",IF(OR(INDEX(Bemenet!$E$2:$E$301,$M1769)="",INDEX(Bemenet!$F$2:$F$301,$M1769)=""),"",MAX(INDEX(Bemenet!$E$2:$E$301,$M1769),INDEX(Szabalyok!$A:$A,$N1769))))</f>
        <v/>
      </c>
      <c r="C1769" s="4" t="str">
        <f>IF($B1769="","",MIN(INDEX(Bemenet!$F$2:$F$301,$M1769),INDEX(Szabalyok!$B:$B,$N1769)))</f>
        <v/>
      </c>
      <c r="D1769" s="5" t="str">
        <f>IF(AND($B1769&lt;&gt;"",$C1769&lt;&gt;"",$B1769&lt;=$C1769),INDEX(Bemenet!$G$2:$G$301,$M1769),"")</f>
        <v/>
      </c>
      <c r="E1769" s="6" t="str">
        <f>IF(AND($B1769&lt;&gt;"",$C1769&lt;&gt;"",$B1769&lt;=$C1769),INDEX(Bemenet!$D$2:$D$301,$M1769),"")</f>
        <v/>
      </c>
      <c r="F1769" s="5" t="str">
        <f t="shared" si="243"/>
        <v/>
      </c>
      <c r="G1769" s="5" t="str">
        <f t="shared" si="244"/>
        <v/>
      </c>
      <c r="H1769" s="9" t="str">
        <f t="shared" si="245"/>
        <v/>
      </c>
      <c r="I1769" s="5" t="str">
        <f t="shared" si="246"/>
        <v/>
      </c>
      <c r="J1769" s="5" t="str">
        <f>IF(OR($L1769="",NOT(COUNTIFS($L$2:$L1769,$L1769)=1)),"",SUMIFS($G:$G,$L:$L,$L1769))</f>
        <v/>
      </c>
      <c r="K1769" s="5" t="str">
        <f>IF(OR($L1769="",NOT(COUNTIFS($L$2:$L1769,$L1769)=1)),"",SUMIFS($I:$I,$L:$L,$L1769))</f>
        <v/>
      </c>
      <c r="L1769" s="6" t="str">
        <f t="shared" si="247"/>
        <v/>
      </c>
      <c r="M1769" s="6">
        <f t="shared" si="248"/>
        <v>71</v>
      </c>
      <c r="N1769" s="6">
        <f t="shared" si="249"/>
        <v>19</v>
      </c>
      <c r="O1769" s="9" t="str">
        <f>IF(AND($B1769&lt;&gt;"",$C1769&lt;&gt;"",$B1769&lt;=$C1769),INDEX(Szabalyok!$C:$C,$N1769),"")</f>
        <v/>
      </c>
      <c r="P1769">
        <f t="shared" si="251"/>
        <v>0</v>
      </c>
    </row>
    <row r="1770" spans="1:16" x14ac:dyDescent="0.35">
      <c r="A1770">
        <f t="shared" si="250"/>
        <v>0</v>
      </c>
      <c r="B1770" s="4" t="str">
        <f>IF($M1770&gt;300,"",IF(OR(INDEX(Bemenet!$E$2:$E$301,$M1770)="",INDEX(Bemenet!$F$2:$F$301,$M1770)=""),"",MAX(INDEX(Bemenet!$E$2:$E$301,$M1770),INDEX(Szabalyok!$A:$A,$N1770))))</f>
        <v/>
      </c>
      <c r="C1770" s="4" t="str">
        <f>IF($B1770="","",MIN(INDEX(Bemenet!$F$2:$F$301,$M1770),INDEX(Szabalyok!$B:$B,$N1770)))</f>
        <v/>
      </c>
      <c r="D1770" s="5" t="str">
        <f>IF(AND($B1770&lt;&gt;"",$C1770&lt;&gt;"",$B1770&lt;=$C1770),INDEX(Bemenet!$G$2:$G$301,$M1770),"")</f>
        <v/>
      </c>
      <c r="E1770" s="6" t="str">
        <f>IF(AND($B1770&lt;&gt;"",$C1770&lt;&gt;"",$B1770&lt;=$C1770),INDEX(Bemenet!$D$2:$D$301,$M1770),"")</f>
        <v/>
      </c>
      <c r="F1770" s="5" t="str">
        <f t="shared" si="243"/>
        <v/>
      </c>
      <c r="G1770" s="5" t="str">
        <f t="shared" si="244"/>
        <v/>
      </c>
      <c r="H1770" s="9" t="str">
        <f t="shared" si="245"/>
        <v/>
      </c>
      <c r="I1770" s="5" t="str">
        <f t="shared" si="246"/>
        <v/>
      </c>
      <c r="J1770" s="5" t="str">
        <f>IF(OR($L1770="",NOT(COUNTIFS($L$2:$L1770,$L1770)=1)),"",SUMIFS($G:$G,$L:$L,$L1770))</f>
        <v/>
      </c>
      <c r="K1770" s="5" t="str">
        <f>IF(OR($L1770="",NOT(COUNTIFS($L$2:$L1770,$L1770)=1)),"",SUMIFS($I:$I,$L:$L,$L1770))</f>
        <v/>
      </c>
      <c r="L1770" s="6" t="str">
        <f t="shared" si="247"/>
        <v/>
      </c>
      <c r="M1770" s="6">
        <f t="shared" si="248"/>
        <v>71</v>
      </c>
      <c r="N1770" s="6">
        <f t="shared" si="249"/>
        <v>20</v>
      </c>
      <c r="O1770" s="9" t="str">
        <f>IF(AND($B1770&lt;&gt;"",$C1770&lt;&gt;"",$B1770&lt;=$C1770),INDEX(Szabalyok!$C:$C,$N1770),"")</f>
        <v/>
      </c>
      <c r="P1770">
        <f t="shared" si="251"/>
        <v>0</v>
      </c>
    </row>
    <row r="1771" spans="1:16" x14ac:dyDescent="0.35">
      <c r="A1771">
        <f t="shared" si="250"/>
        <v>0</v>
      </c>
      <c r="B1771" s="4" t="str">
        <f>IF($M1771&gt;300,"",IF(OR(INDEX(Bemenet!$E$2:$E$301,$M1771)="",INDEX(Bemenet!$F$2:$F$301,$M1771)=""),"",MAX(INDEX(Bemenet!$E$2:$E$301,$M1771),INDEX(Szabalyok!$A:$A,$N1771))))</f>
        <v/>
      </c>
      <c r="C1771" s="4" t="str">
        <f>IF($B1771="","",MIN(INDEX(Bemenet!$F$2:$F$301,$M1771),INDEX(Szabalyok!$B:$B,$N1771)))</f>
        <v/>
      </c>
      <c r="D1771" s="5" t="str">
        <f>IF(AND($B1771&lt;&gt;"",$C1771&lt;&gt;"",$B1771&lt;=$C1771),INDEX(Bemenet!$G$2:$G$301,$M1771),"")</f>
        <v/>
      </c>
      <c r="E1771" s="6" t="str">
        <f>IF(AND($B1771&lt;&gt;"",$C1771&lt;&gt;"",$B1771&lt;=$C1771),INDEX(Bemenet!$D$2:$D$301,$M1771),"")</f>
        <v/>
      </c>
      <c r="F1771" s="5" t="str">
        <f t="shared" si="243"/>
        <v/>
      </c>
      <c r="G1771" s="5" t="str">
        <f t="shared" si="244"/>
        <v/>
      </c>
      <c r="H1771" s="9" t="str">
        <f t="shared" si="245"/>
        <v/>
      </c>
      <c r="I1771" s="5" t="str">
        <f t="shared" si="246"/>
        <v/>
      </c>
      <c r="J1771" s="5" t="str">
        <f>IF(OR($L1771="",NOT(COUNTIFS($L$2:$L1771,$L1771)=1)),"",SUMIFS($G:$G,$L:$L,$L1771))</f>
        <v/>
      </c>
      <c r="K1771" s="5" t="str">
        <f>IF(OR($L1771="",NOT(COUNTIFS($L$2:$L1771,$L1771)=1)),"",SUMIFS($I:$I,$L:$L,$L1771))</f>
        <v/>
      </c>
      <c r="L1771" s="6" t="str">
        <f t="shared" si="247"/>
        <v/>
      </c>
      <c r="M1771" s="6">
        <f t="shared" si="248"/>
        <v>71</v>
      </c>
      <c r="N1771" s="6">
        <f t="shared" si="249"/>
        <v>21</v>
      </c>
      <c r="O1771" s="9" t="str">
        <f>IF(AND($B1771&lt;&gt;"",$C1771&lt;&gt;"",$B1771&lt;=$C1771),INDEX(Szabalyok!$C:$C,$N1771),"")</f>
        <v/>
      </c>
      <c r="P1771">
        <f t="shared" si="251"/>
        <v>0</v>
      </c>
    </row>
    <row r="1772" spans="1:16" x14ac:dyDescent="0.35">
      <c r="A1772">
        <f t="shared" si="250"/>
        <v>0</v>
      </c>
      <c r="B1772" s="4" t="str">
        <f>IF($M1772&gt;300,"",IF(OR(INDEX(Bemenet!$E$2:$E$301,$M1772)="",INDEX(Bemenet!$F$2:$F$301,$M1772)=""),"",MAX(INDEX(Bemenet!$E$2:$E$301,$M1772),INDEX(Szabalyok!$A:$A,$N1772))))</f>
        <v/>
      </c>
      <c r="C1772" s="4" t="str">
        <f>IF($B1772="","",MIN(INDEX(Bemenet!$F$2:$F$301,$M1772),INDEX(Szabalyok!$B:$B,$N1772)))</f>
        <v/>
      </c>
      <c r="D1772" s="5" t="str">
        <f>IF(AND($B1772&lt;&gt;"",$C1772&lt;&gt;"",$B1772&lt;=$C1772),INDEX(Bemenet!$G$2:$G$301,$M1772),"")</f>
        <v/>
      </c>
      <c r="E1772" s="6" t="str">
        <f>IF(AND($B1772&lt;&gt;"",$C1772&lt;&gt;"",$B1772&lt;=$C1772),INDEX(Bemenet!$D$2:$D$301,$M1772),"")</f>
        <v/>
      </c>
      <c r="F1772" s="5" t="str">
        <f t="shared" si="243"/>
        <v/>
      </c>
      <c r="G1772" s="5" t="str">
        <f t="shared" si="244"/>
        <v/>
      </c>
      <c r="H1772" s="9" t="str">
        <f t="shared" si="245"/>
        <v/>
      </c>
      <c r="I1772" s="5" t="str">
        <f t="shared" si="246"/>
        <v/>
      </c>
      <c r="J1772" s="5" t="str">
        <f>IF(OR($L1772="",NOT(COUNTIFS($L$2:$L1772,$L1772)=1)),"",SUMIFS($G:$G,$L:$L,$L1772))</f>
        <v/>
      </c>
      <c r="K1772" s="5" t="str">
        <f>IF(OR($L1772="",NOT(COUNTIFS($L$2:$L1772,$L1772)=1)),"",SUMIFS($I:$I,$L:$L,$L1772))</f>
        <v/>
      </c>
      <c r="L1772" s="6" t="str">
        <f t="shared" si="247"/>
        <v/>
      </c>
      <c r="M1772" s="6">
        <f t="shared" si="248"/>
        <v>71</v>
      </c>
      <c r="N1772" s="6">
        <f t="shared" si="249"/>
        <v>22</v>
      </c>
      <c r="O1772" s="9" t="str">
        <f>IF(AND($B1772&lt;&gt;"",$C1772&lt;&gt;"",$B1772&lt;=$C1772),INDEX(Szabalyok!$C:$C,$N1772),"")</f>
        <v/>
      </c>
      <c r="P1772">
        <f t="shared" si="251"/>
        <v>0</v>
      </c>
    </row>
    <row r="1773" spans="1:16" x14ac:dyDescent="0.35">
      <c r="A1773">
        <f t="shared" si="250"/>
        <v>0</v>
      </c>
      <c r="B1773" s="4" t="str">
        <f>IF($M1773&gt;300,"",IF(OR(INDEX(Bemenet!$E$2:$E$301,$M1773)="",INDEX(Bemenet!$F$2:$F$301,$M1773)=""),"",MAX(INDEX(Bemenet!$E$2:$E$301,$M1773),INDEX(Szabalyok!$A:$A,$N1773))))</f>
        <v/>
      </c>
      <c r="C1773" s="4" t="str">
        <f>IF($B1773="","",MIN(INDEX(Bemenet!$F$2:$F$301,$M1773),INDEX(Szabalyok!$B:$B,$N1773)))</f>
        <v/>
      </c>
      <c r="D1773" s="5" t="str">
        <f>IF(AND($B1773&lt;&gt;"",$C1773&lt;&gt;"",$B1773&lt;=$C1773),INDEX(Bemenet!$G$2:$G$301,$M1773),"")</f>
        <v/>
      </c>
      <c r="E1773" s="6" t="str">
        <f>IF(AND($B1773&lt;&gt;"",$C1773&lt;&gt;"",$B1773&lt;=$C1773),INDEX(Bemenet!$D$2:$D$301,$M1773),"")</f>
        <v/>
      </c>
      <c r="F1773" s="5" t="str">
        <f t="shared" si="243"/>
        <v/>
      </c>
      <c r="G1773" s="5" t="str">
        <f t="shared" si="244"/>
        <v/>
      </c>
      <c r="H1773" s="9" t="str">
        <f t="shared" si="245"/>
        <v/>
      </c>
      <c r="I1773" s="5" t="str">
        <f t="shared" si="246"/>
        <v/>
      </c>
      <c r="J1773" s="5" t="str">
        <f>IF(OR($L1773="",NOT(COUNTIFS($L$2:$L1773,$L1773)=1)),"",SUMIFS($G:$G,$L:$L,$L1773))</f>
        <v/>
      </c>
      <c r="K1773" s="5" t="str">
        <f>IF(OR($L1773="",NOT(COUNTIFS($L$2:$L1773,$L1773)=1)),"",SUMIFS($I:$I,$L:$L,$L1773))</f>
        <v/>
      </c>
      <c r="L1773" s="6" t="str">
        <f t="shared" si="247"/>
        <v/>
      </c>
      <c r="M1773" s="6">
        <f t="shared" si="248"/>
        <v>71</v>
      </c>
      <c r="N1773" s="6">
        <f t="shared" si="249"/>
        <v>23</v>
      </c>
      <c r="O1773" s="9" t="str">
        <f>IF(AND($B1773&lt;&gt;"",$C1773&lt;&gt;"",$B1773&lt;=$C1773),INDEX(Szabalyok!$C:$C,$N1773),"")</f>
        <v/>
      </c>
      <c r="P1773">
        <f t="shared" si="251"/>
        <v>0</v>
      </c>
    </row>
    <row r="1774" spans="1:16" x14ac:dyDescent="0.35">
      <c r="A1774">
        <f t="shared" si="250"/>
        <v>0</v>
      </c>
      <c r="B1774" s="4" t="str">
        <f>IF($M1774&gt;300,"",IF(OR(INDEX(Bemenet!$E$2:$E$301,$M1774)="",INDEX(Bemenet!$F$2:$F$301,$M1774)=""),"",MAX(INDEX(Bemenet!$E$2:$E$301,$M1774),INDEX(Szabalyok!$A:$A,$N1774))))</f>
        <v/>
      </c>
      <c r="C1774" s="4" t="str">
        <f>IF($B1774="","",MIN(INDEX(Bemenet!$F$2:$F$301,$M1774),INDEX(Szabalyok!$B:$B,$N1774)))</f>
        <v/>
      </c>
      <c r="D1774" s="5" t="str">
        <f>IF(AND($B1774&lt;&gt;"",$C1774&lt;&gt;"",$B1774&lt;=$C1774),INDEX(Bemenet!$G$2:$G$301,$M1774),"")</f>
        <v/>
      </c>
      <c r="E1774" s="6" t="str">
        <f>IF(AND($B1774&lt;&gt;"",$C1774&lt;&gt;"",$B1774&lt;=$C1774),INDEX(Bemenet!$D$2:$D$301,$M1774),"")</f>
        <v/>
      </c>
      <c r="F1774" s="5" t="str">
        <f t="shared" si="243"/>
        <v/>
      </c>
      <c r="G1774" s="5" t="str">
        <f t="shared" si="244"/>
        <v/>
      </c>
      <c r="H1774" s="9" t="str">
        <f t="shared" si="245"/>
        <v/>
      </c>
      <c r="I1774" s="5" t="str">
        <f t="shared" si="246"/>
        <v/>
      </c>
      <c r="J1774" s="5" t="str">
        <f>IF(OR($L1774="",NOT(COUNTIFS($L$2:$L1774,$L1774)=1)),"",SUMIFS($G:$G,$L:$L,$L1774))</f>
        <v/>
      </c>
      <c r="K1774" s="5" t="str">
        <f>IF(OR($L1774="",NOT(COUNTIFS($L$2:$L1774,$L1774)=1)),"",SUMIFS($I:$I,$L:$L,$L1774))</f>
        <v/>
      </c>
      <c r="L1774" s="6" t="str">
        <f t="shared" si="247"/>
        <v/>
      </c>
      <c r="M1774" s="6">
        <f t="shared" si="248"/>
        <v>71</v>
      </c>
      <c r="N1774" s="6">
        <f t="shared" si="249"/>
        <v>24</v>
      </c>
      <c r="O1774" s="9" t="str">
        <f>IF(AND($B1774&lt;&gt;"",$C1774&lt;&gt;"",$B1774&lt;=$C1774),INDEX(Szabalyok!$C:$C,$N1774),"")</f>
        <v/>
      </c>
      <c r="P1774">
        <f t="shared" si="251"/>
        <v>0</v>
      </c>
    </row>
    <row r="1775" spans="1:16" x14ac:dyDescent="0.35">
      <c r="A1775">
        <f t="shared" si="250"/>
        <v>0</v>
      </c>
      <c r="B1775" s="4" t="str">
        <f>IF($M1775&gt;300,"",IF(OR(INDEX(Bemenet!$E$2:$E$301,$M1775)="",INDEX(Bemenet!$F$2:$F$301,$M1775)=""),"",MAX(INDEX(Bemenet!$E$2:$E$301,$M1775),INDEX(Szabalyok!$A:$A,$N1775))))</f>
        <v/>
      </c>
      <c r="C1775" s="4" t="str">
        <f>IF($B1775="","",MIN(INDEX(Bemenet!$F$2:$F$301,$M1775),INDEX(Szabalyok!$B:$B,$N1775)))</f>
        <v/>
      </c>
      <c r="D1775" s="5" t="str">
        <f>IF(AND($B1775&lt;&gt;"",$C1775&lt;&gt;"",$B1775&lt;=$C1775),INDEX(Bemenet!$G$2:$G$301,$M1775),"")</f>
        <v/>
      </c>
      <c r="E1775" s="6" t="str">
        <f>IF(AND($B1775&lt;&gt;"",$C1775&lt;&gt;"",$B1775&lt;=$C1775),INDEX(Bemenet!$D$2:$D$301,$M1775),"")</f>
        <v/>
      </c>
      <c r="F1775" s="5" t="str">
        <f t="shared" si="243"/>
        <v/>
      </c>
      <c r="G1775" s="5" t="str">
        <f t="shared" si="244"/>
        <v/>
      </c>
      <c r="H1775" s="9" t="str">
        <f t="shared" si="245"/>
        <v/>
      </c>
      <c r="I1775" s="5" t="str">
        <f t="shared" si="246"/>
        <v/>
      </c>
      <c r="J1775" s="5" t="str">
        <f>IF(OR($L1775="",NOT(COUNTIFS($L$2:$L1775,$L1775)=1)),"",SUMIFS($G:$G,$L:$L,$L1775))</f>
        <v/>
      </c>
      <c r="K1775" s="5" t="str">
        <f>IF(OR($L1775="",NOT(COUNTIFS($L$2:$L1775,$L1775)=1)),"",SUMIFS($I:$I,$L:$L,$L1775))</f>
        <v/>
      </c>
      <c r="L1775" s="6" t="str">
        <f t="shared" si="247"/>
        <v/>
      </c>
      <c r="M1775" s="6">
        <f t="shared" si="248"/>
        <v>71</v>
      </c>
      <c r="N1775" s="6">
        <f t="shared" si="249"/>
        <v>25</v>
      </c>
      <c r="O1775" s="9" t="str">
        <f>IF(AND($B1775&lt;&gt;"",$C1775&lt;&gt;"",$B1775&lt;=$C1775),INDEX(Szabalyok!$C:$C,$N1775),"")</f>
        <v/>
      </c>
      <c r="P1775">
        <f t="shared" si="251"/>
        <v>0</v>
      </c>
    </row>
    <row r="1776" spans="1:16" x14ac:dyDescent="0.35">
      <c r="A1776">
        <f t="shared" si="250"/>
        <v>0</v>
      </c>
      <c r="B1776" s="4" t="str">
        <f>IF($M1776&gt;300,"",IF(OR(INDEX(Bemenet!$E$2:$E$301,$M1776)="",INDEX(Bemenet!$F$2:$F$301,$M1776)=""),"",MAX(INDEX(Bemenet!$E$2:$E$301,$M1776),INDEX(Szabalyok!$A:$A,$N1776))))</f>
        <v/>
      </c>
      <c r="C1776" s="4" t="str">
        <f>IF($B1776="","",MIN(INDEX(Bemenet!$F$2:$F$301,$M1776),INDEX(Szabalyok!$B:$B,$N1776)))</f>
        <v/>
      </c>
      <c r="D1776" s="5" t="str">
        <f>IF(AND($B1776&lt;&gt;"",$C1776&lt;&gt;"",$B1776&lt;=$C1776),INDEX(Bemenet!$G$2:$G$301,$M1776),"")</f>
        <v/>
      </c>
      <c r="E1776" s="6" t="str">
        <f>IF(AND($B1776&lt;&gt;"",$C1776&lt;&gt;"",$B1776&lt;=$C1776),INDEX(Bemenet!$D$2:$D$301,$M1776),"")</f>
        <v/>
      </c>
      <c r="F1776" s="5" t="str">
        <f t="shared" si="243"/>
        <v/>
      </c>
      <c r="G1776" s="5" t="str">
        <f t="shared" si="244"/>
        <v/>
      </c>
      <c r="H1776" s="9" t="str">
        <f t="shared" si="245"/>
        <v/>
      </c>
      <c r="I1776" s="5" t="str">
        <f t="shared" si="246"/>
        <v/>
      </c>
      <c r="J1776" s="5" t="str">
        <f>IF(OR($L1776="",NOT(COUNTIFS($L$2:$L1776,$L1776)=1)),"",SUMIFS($G:$G,$L:$L,$L1776))</f>
        <v/>
      </c>
      <c r="K1776" s="5" t="str">
        <f>IF(OR($L1776="",NOT(COUNTIFS($L$2:$L1776,$L1776)=1)),"",SUMIFS($I:$I,$L:$L,$L1776))</f>
        <v/>
      </c>
      <c r="L1776" s="6" t="str">
        <f t="shared" si="247"/>
        <v/>
      </c>
      <c r="M1776" s="6">
        <f t="shared" si="248"/>
        <v>71</v>
      </c>
      <c r="N1776" s="6">
        <f t="shared" si="249"/>
        <v>26</v>
      </c>
      <c r="O1776" s="9" t="str">
        <f>IF(AND($B1776&lt;&gt;"",$C1776&lt;&gt;"",$B1776&lt;=$C1776),INDEX(Szabalyok!$C:$C,$N1776),"")</f>
        <v/>
      </c>
      <c r="P1776">
        <f t="shared" si="251"/>
        <v>0</v>
      </c>
    </row>
    <row r="1777" spans="1:16" x14ac:dyDescent="0.35">
      <c r="A1777">
        <f t="shared" si="250"/>
        <v>0</v>
      </c>
      <c r="B1777" s="4" t="str">
        <f>IF($M1777&gt;300,"",IF(OR(INDEX(Bemenet!$E$2:$E$301,$M1777)="",INDEX(Bemenet!$F$2:$F$301,$M1777)=""),"",MAX(INDEX(Bemenet!$E$2:$E$301,$M1777),INDEX(Szabalyok!$A:$A,$N1777))))</f>
        <v/>
      </c>
      <c r="C1777" s="4" t="str">
        <f>IF($B1777="","",MIN(INDEX(Bemenet!$F$2:$F$301,$M1777),INDEX(Szabalyok!$B:$B,$N1777)))</f>
        <v/>
      </c>
      <c r="D1777" s="5" t="str">
        <f>IF(AND($B1777&lt;&gt;"",$C1777&lt;&gt;"",$B1777&lt;=$C1777),INDEX(Bemenet!$G$2:$G$301,$M1777),"")</f>
        <v/>
      </c>
      <c r="E1777" s="6" t="str">
        <f>IF(AND($B1777&lt;&gt;"",$C1777&lt;&gt;"",$B1777&lt;=$C1777),INDEX(Bemenet!$D$2:$D$301,$M1777),"")</f>
        <v/>
      </c>
      <c r="F1777" s="5" t="str">
        <f t="shared" si="243"/>
        <v/>
      </c>
      <c r="G1777" s="5" t="str">
        <f t="shared" si="244"/>
        <v/>
      </c>
      <c r="H1777" s="9" t="str">
        <f t="shared" si="245"/>
        <v/>
      </c>
      <c r="I1777" s="5" t="str">
        <f t="shared" si="246"/>
        <v/>
      </c>
      <c r="J1777" s="5" t="str">
        <f>IF(OR($L1777="",NOT(COUNTIFS($L$2:$L1777,$L1777)=1)),"",SUMIFS($G:$G,$L:$L,$L1777))</f>
        <v/>
      </c>
      <c r="K1777" s="5" t="str">
        <f>IF(OR($L1777="",NOT(COUNTIFS($L$2:$L1777,$L1777)=1)),"",SUMIFS($I:$I,$L:$L,$L1777))</f>
        <v/>
      </c>
      <c r="L1777" s="6" t="str">
        <f t="shared" si="247"/>
        <v/>
      </c>
      <c r="M1777" s="6">
        <f t="shared" si="248"/>
        <v>72</v>
      </c>
      <c r="N1777" s="6">
        <f t="shared" si="249"/>
        <v>2</v>
      </c>
      <c r="O1777" s="9" t="str">
        <f>IF(AND($B1777&lt;&gt;"",$C1777&lt;&gt;"",$B1777&lt;=$C1777),INDEX(Szabalyok!$C:$C,$N1777),"")</f>
        <v/>
      </c>
      <c r="P1777">
        <f t="shared" si="251"/>
        <v>0</v>
      </c>
    </row>
    <row r="1778" spans="1:16" x14ac:dyDescent="0.35">
      <c r="A1778">
        <f t="shared" si="250"/>
        <v>0</v>
      </c>
      <c r="B1778" s="4" t="str">
        <f>IF($M1778&gt;300,"",IF(OR(INDEX(Bemenet!$E$2:$E$301,$M1778)="",INDEX(Bemenet!$F$2:$F$301,$M1778)=""),"",MAX(INDEX(Bemenet!$E$2:$E$301,$M1778),INDEX(Szabalyok!$A:$A,$N1778))))</f>
        <v/>
      </c>
      <c r="C1778" s="4" t="str">
        <f>IF($B1778="","",MIN(INDEX(Bemenet!$F$2:$F$301,$M1778),INDEX(Szabalyok!$B:$B,$N1778)))</f>
        <v/>
      </c>
      <c r="D1778" s="5" t="str">
        <f>IF(AND($B1778&lt;&gt;"",$C1778&lt;&gt;"",$B1778&lt;=$C1778),INDEX(Bemenet!$G$2:$G$301,$M1778),"")</f>
        <v/>
      </c>
      <c r="E1778" s="6" t="str">
        <f>IF(AND($B1778&lt;&gt;"",$C1778&lt;&gt;"",$B1778&lt;=$C1778),INDEX(Bemenet!$D$2:$D$301,$M1778),"")</f>
        <v/>
      </c>
      <c r="F1778" s="5" t="str">
        <f t="shared" si="243"/>
        <v/>
      </c>
      <c r="G1778" s="5" t="str">
        <f t="shared" si="244"/>
        <v/>
      </c>
      <c r="H1778" s="9" t="str">
        <f t="shared" si="245"/>
        <v/>
      </c>
      <c r="I1778" s="5" t="str">
        <f t="shared" si="246"/>
        <v/>
      </c>
      <c r="J1778" s="5" t="str">
        <f>IF(OR($L1778="",NOT(COUNTIFS($L$2:$L1778,$L1778)=1)),"",SUMIFS($G:$G,$L:$L,$L1778))</f>
        <v/>
      </c>
      <c r="K1778" s="5" t="str">
        <f>IF(OR($L1778="",NOT(COUNTIFS($L$2:$L1778,$L1778)=1)),"",SUMIFS($I:$I,$L:$L,$L1778))</f>
        <v/>
      </c>
      <c r="L1778" s="6" t="str">
        <f t="shared" si="247"/>
        <v/>
      </c>
      <c r="M1778" s="6">
        <f t="shared" si="248"/>
        <v>72</v>
      </c>
      <c r="N1778" s="6">
        <f t="shared" si="249"/>
        <v>3</v>
      </c>
      <c r="O1778" s="9" t="str">
        <f>IF(AND($B1778&lt;&gt;"",$C1778&lt;&gt;"",$B1778&lt;=$C1778),INDEX(Szabalyok!$C:$C,$N1778),"")</f>
        <v/>
      </c>
      <c r="P1778">
        <f t="shared" si="251"/>
        <v>0</v>
      </c>
    </row>
    <row r="1779" spans="1:16" x14ac:dyDescent="0.35">
      <c r="A1779">
        <f t="shared" si="250"/>
        <v>0</v>
      </c>
      <c r="B1779" s="4" t="str">
        <f>IF($M1779&gt;300,"",IF(OR(INDEX(Bemenet!$E$2:$E$301,$M1779)="",INDEX(Bemenet!$F$2:$F$301,$M1779)=""),"",MAX(INDEX(Bemenet!$E$2:$E$301,$M1779),INDEX(Szabalyok!$A:$A,$N1779))))</f>
        <v/>
      </c>
      <c r="C1779" s="4" t="str">
        <f>IF($B1779="","",MIN(INDEX(Bemenet!$F$2:$F$301,$M1779),INDEX(Szabalyok!$B:$B,$N1779)))</f>
        <v/>
      </c>
      <c r="D1779" s="5" t="str">
        <f>IF(AND($B1779&lt;&gt;"",$C1779&lt;&gt;"",$B1779&lt;=$C1779),INDEX(Bemenet!$G$2:$G$301,$M1779),"")</f>
        <v/>
      </c>
      <c r="E1779" s="6" t="str">
        <f>IF(AND($B1779&lt;&gt;"",$C1779&lt;&gt;"",$B1779&lt;=$C1779),INDEX(Bemenet!$D$2:$D$301,$M1779),"")</f>
        <v/>
      </c>
      <c r="F1779" s="5" t="str">
        <f t="shared" si="243"/>
        <v/>
      </c>
      <c r="G1779" s="5" t="str">
        <f t="shared" si="244"/>
        <v/>
      </c>
      <c r="H1779" s="9" t="str">
        <f t="shared" si="245"/>
        <v/>
      </c>
      <c r="I1779" s="5" t="str">
        <f t="shared" si="246"/>
        <v/>
      </c>
      <c r="J1779" s="5" t="str">
        <f>IF(OR($L1779="",NOT(COUNTIFS($L$2:$L1779,$L1779)=1)),"",SUMIFS($G:$G,$L:$L,$L1779))</f>
        <v/>
      </c>
      <c r="K1779" s="5" t="str">
        <f>IF(OR($L1779="",NOT(COUNTIFS($L$2:$L1779,$L1779)=1)),"",SUMIFS($I:$I,$L:$L,$L1779))</f>
        <v/>
      </c>
      <c r="L1779" s="6" t="str">
        <f t="shared" si="247"/>
        <v/>
      </c>
      <c r="M1779" s="6">
        <f t="shared" si="248"/>
        <v>72</v>
      </c>
      <c r="N1779" s="6">
        <f t="shared" si="249"/>
        <v>4</v>
      </c>
      <c r="O1779" s="9" t="str">
        <f>IF(AND($B1779&lt;&gt;"",$C1779&lt;&gt;"",$B1779&lt;=$C1779),INDEX(Szabalyok!$C:$C,$N1779),"")</f>
        <v/>
      </c>
      <c r="P1779">
        <f t="shared" si="251"/>
        <v>0</v>
      </c>
    </row>
    <row r="1780" spans="1:16" x14ac:dyDescent="0.35">
      <c r="A1780">
        <f t="shared" si="250"/>
        <v>0</v>
      </c>
      <c r="B1780" s="4" t="str">
        <f>IF($M1780&gt;300,"",IF(OR(INDEX(Bemenet!$E$2:$E$301,$M1780)="",INDEX(Bemenet!$F$2:$F$301,$M1780)=""),"",MAX(INDEX(Bemenet!$E$2:$E$301,$M1780),INDEX(Szabalyok!$A:$A,$N1780))))</f>
        <v/>
      </c>
      <c r="C1780" s="4" t="str">
        <f>IF($B1780="","",MIN(INDEX(Bemenet!$F$2:$F$301,$M1780),INDEX(Szabalyok!$B:$B,$N1780)))</f>
        <v/>
      </c>
      <c r="D1780" s="5" t="str">
        <f>IF(AND($B1780&lt;&gt;"",$C1780&lt;&gt;"",$B1780&lt;=$C1780),INDEX(Bemenet!$G$2:$G$301,$M1780),"")</f>
        <v/>
      </c>
      <c r="E1780" s="6" t="str">
        <f>IF(AND($B1780&lt;&gt;"",$C1780&lt;&gt;"",$B1780&lt;=$C1780),INDEX(Bemenet!$D$2:$D$301,$M1780),"")</f>
        <v/>
      </c>
      <c r="F1780" s="5" t="str">
        <f t="shared" si="243"/>
        <v/>
      </c>
      <c r="G1780" s="5" t="str">
        <f t="shared" si="244"/>
        <v/>
      </c>
      <c r="H1780" s="9" t="str">
        <f t="shared" si="245"/>
        <v/>
      </c>
      <c r="I1780" s="5" t="str">
        <f t="shared" si="246"/>
        <v/>
      </c>
      <c r="J1780" s="5" t="str">
        <f>IF(OR($L1780="",NOT(COUNTIFS($L$2:$L1780,$L1780)=1)),"",SUMIFS($G:$G,$L:$L,$L1780))</f>
        <v/>
      </c>
      <c r="K1780" s="5" t="str">
        <f>IF(OR($L1780="",NOT(COUNTIFS($L$2:$L1780,$L1780)=1)),"",SUMIFS($I:$I,$L:$L,$L1780))</f>
        <v/>
      </c>
      <c r="L1780" s="6" t="str">
        <f t="shared" si="247"/>
        <v/>
      </c>
      <c r="M1780" s="6">
        <f t="shared" si="248"/>
        <v>72</v>
      </c>
      <c r="N1780" s="6">
        <f t="shared" si="249"/>
        <v>5</v>
      </c>
      <c r="O1780" s="9" t="str">
        <f>IF(AND($B1780&lt;&gt;"",$C1780&lt;&gt;"",$B1780&lt;=$C1780),INDEX(Szabalyok!$C:$C,$N1780),"")</f>
        <v/>
      </c>
      <c r="P1780">
        <f t="shared" si="251"/>
        <v>0</v>
      </c>
    </row>
    <row r="1781" spans="1:16" x14ac:dyDescent="0.35">
      <c r="A1781">
        <f t="shared" si="250"/>
        <v>0</v>
      </c>
      <c r="B1781" s="4" t="str">
        <f>IF($M1781&gt;300,"",IF(OR(INDEX(Bemenet!$E$2:$E$301,$M1781)="",INDEX(Bemenet!$F$2:$F$301,$M1781)=""),"",MAX(INDEX(Bemenet!$E$2:$E$301,$M1781),INDEX(Szabalyok!$A:$A,$N1781))))</f>
        <v/>
      </c>
      <c r="C1781" s="4" t="str">
        <f>IF($B1781="","",MIN(INDEX(Bemenet!$F$2:$F$301,$M1781),INDEX(Szabalyok!$B:$B,$N1781)))</f>
        <v/>
      </c>
      <c r="D1781" s="5" t="str">
        <f>IF(AND($B1781&lt;&gt;"",$C1781&lt;&gt;"",$B1781&lt;=$C1781),INDEX(Bemenet!$G$2:$G$301,$M1781),"")</f>
        <v/>
      </c>
      <c r="E1781" s="6" t="str">
        <f>IF(AND($B1781&lt;&gt;"",$C1781&lt;&gt;"",$B1781&lt;=$C1781),INDEX(Bemenet!$D$2:$D$301,$M1781),"")</f>
        <v/>
      </c>
      <c r="F1781" s="5" t="str">
        <f t="shared" si="243"/>
        <v/>
      </c>
      <c r="G1781" s="5" t="str">
        <f t="shared" si="244"/>
        <v/>
      </c>
      <c r="H1781" s="9" t="str">
        <f t="shared" si="245"/>
        <v/>
      </c>
      <c r="I1781" s="5" t="str">
        <f t="shared" si="246"/>
        <v/>
      </c>
      <c r="J1781" s="5" t="str">
        <f>IF(OR($L1781="",NOT(COUNTIFS($L$2:$L1781,$L1781)=1)),"",SUMIFS($G:$G,$L:$L,$L1781))</f>
        <v/>
      </c>
      <c r="K1781" s="5" t="str">
        <f>IF(OR($L1781="",NOT(COUNTIFS($L$2:$L1781,$L1781)=1)),"",SUMIFS($I:$I,$L:$L,$L1781))</f>
        <v/>
      </c>
      <c r="L1781" s="6" t="str">
        <f t="shared" si="247"/>
        <v/>
      </c>
      <c r="M1781" s="6">
        <f t="shared" si="248"/>
        <v>72</v>
      </c>
      <c r="N1781" s="6">
        <f t="shared" si="249"/>
        <v>6</v>
      </c>
      <c r="O1781" s="9" t="str">
        <f>IF(AND($B1781&lt;&gt;"",$C1781&lt;&gt;"",$B1781&lt;=$C1781),INDEX(Szabalyok!$C:$C,$N1781),"")</f>
        <v/>
      </c>
      <c r="P1781">
        <f t="shared" si="251"/>
        <v>0</v>
      </c>
    </row>
    <row r="1782" spans="1:16" x14ac:dyDescent="0.35">
      <c r="A1782">
        <f t="shared" si="250"/>
        <v>0</v>
      </c>
      <c r="B1782" s="4" t="str">
        <f>IF($M1782&gt;300,"",IF(OR(INDEX(Bemenet!$E$2:$E$301,$M1782)="",INDEX(Bemenet!$F$2:$F$301,$M1782)=""),"",MAX(INDEX(Bemenet!$E$2:$E$301,$M1782),INDEX(Szabalyok!$A:$A,$N1782))))</f>
        <v/>
      </c>
      <c r="C1782" s="4" t="str">
        <f>IF($B1782="","",MIN(INDEX(Bemenet!$F$2:$F$301,$M1782),INDEX(Szabalyok!$B:$B,$N1782)))</f>
        <v/>
      </c>
      <c r="D1782" s="5" t="str">
        <f>IF(AND($B1782&lt;&gt;"",$C1782&lt;&gt;"",$B1782&lt;=$C1782),INDEX(Bemenet!$G$2:$G$301,$M1782),"")</f>
        <v/>
      </c>
      <c r="E1782" s="6" t="str">
        <f>IF(AND($B1782&lt;&gt;"",$C1782&lt;&gt;"",$B1782&lt;=$C1782),INDEX(Bemenet!$D$2:$D$301,$M1782),"")</f>
        <v/>
      </c>
      <c r="F1782" s="5" t="str">
        <f t="shared" si="243"/>
        <v/>
      </c>
      <c r="G1782" s="5" t="str">
        <f t="shared" si="244"/>
        <v/>
      </c>
      <c r="H1782" s="9" t="str">
        <f t="shared" si="245"/>
        <v/>
      </c>
      <c r="I1782" s="5" t="str">
        <f t="shared" si="246"/>
        <v/>
      </c>
      <c r="J1782" s="5" t="str">
        <f>IF(OR($L1782="",NOT(COUNTIFS($L$2:$L1782,$L1782)=1)),"",SUMIFS($G:$G,$L:$L,$L1782))</f>
        <v/>
      </c>
      <c r="K1782" s="5" t="str">
        <f>IF(OR($L1782="",NOT(COUNTIFS($L$2:$L1782,$L1782)=1)),"",SUMIFS($I:$I,$L:$L,$L1782))</f>
        <v/>
      </c>
      <c r="L1782" s="6" t="str">
        <f t="shared" si="247"/>
        <v/>
      </c>
      <c r="M1782" s="6">
        <f t="shared" si="248"/>
        <v>72</v>
      </c>
      <c r="N1782" s="6">
        <f t="shared" si="249"/>
        <v>7</v>
      </c>
      <c r="O1782" s="9" t="str">
        <f>IF(AND($B1782&lt;&gt;"",$C1782&lt;&gt;"",$B1782&lt;=$C1782),INDEX(Szabalyok!$C:$C,$N1782),"")</f>
        <v/>
      </c>
      <c r="P1782">
        <f t="shared" si="251"/>
        <v>0</v>
      </c>
    </row>
    <row r="1783" spans="1:16" x14ac:dyDescent="0.35">
      <c r="A1783">
        <f t="shared" si="250"/>
        <v>0</v>
      </c>
      <c r="B1783" s="4" t="str">
        <f>IF($M1783&gt;300,"",IF(OR(INDEX(Bemenet!$E$2:$E$301,$M1783)="",INDEX(Bemenet!$F$2:$F$301,$M1783)=""),"",MAX(INDEX(Bemenet!$E$2:$E$301,$M1783),INDEX(Szabalyok!$A:$A,$N1783))))</f>
        <v/>
      </c>
      <c r="C1783" s="4" t="str">
        <f>IF($B1783="","",MIN(INDEX(Bemenet!$F$2:$F$301,$M1783),INDEX(Szabalyok!$B:$B,$N1783)))</f>
        <v/>
      </c>
      <c r="D1783" s="5" t="str">
        <f>IF(AND($B1783&lt;&gt;"",$C1783&lt;&gt;"",$B1783&lt;=$C1783),INDEX(Bemenet!$G$2:$G$301,$M1783),"")</f>
        <v/>
      </c>
      <c r="E1783" s="6" t="str">
        <f>IF(AND($B1783&lt;&gt;"",$C1783&lt;&gt;"",$B1783&lt;=$C1783),INDEX(Bemenet!$D$2:$D$301,$M1783),"")</f>
        <v/>
      </c>
      <c r="F1783" s="5" t="str">
        <f t="shared" si="243"/>
        <v/>
      </c>
      <c r="G1783" s="5" t="str">
        <f t="shared" si="244"/>
        <v/>
      </c>
      <c r="H1783" s="9" t="str">
        <f t="shared" si="245"/>
        <v/>
      </c>
      <c r="I1783" s="5" t="str">
        <f t="shared" si="246"/>
        <v/>
      </c>
      <c r="J1783" s="5" t="str">
        <f>IF(OR($L1783="",NOT(COUNTIFS($L$2:$L1783,$L1783)=1)),"",SUMIFS($G:$G,$L:$L,$L1783))</f>
        <v/>
      </c>
      <c r="K1783" s="5" t="str">
        <f>IF(OR($L1783="",NOT(COUNTIFS($L$2:$L1783,$L1783)=1)),"",SUMIFS($I:$I,$L:$L,$L1783))</f>
        <v/>
      </c>
      <c r="L1783" s="6" t="str">
        <f t="shared" si="247"/>
        <v/>
      </c>
      <c r="M1783" s="6">
        <f t="shared" si="248"/>
        <v>72</v>
      </c>
      <c r="N1783" s="6">
        <f t="shared" si="249"/>
        <v>8</v>
      </c>
      <c r="O1783" s="9" t="str">
        <f>IF(AND($B1783&lt;&gt;"",$C1783&lt;&gt;"",$B1783&lt;=$C1783),INDEX(Szabalyok!$C:$C,$N1783),"")</f>
        <v/>
      </c>
      <c r="P1783">
        <f t="shared" si="251"/>
        <v>0</v>
      </c>
    </row>
    <row r="1784" spans="1:16" x14ac:dyDescent="0.35">
      <c r="A1784">
        <f t="shared" si="250"/>
        <v>0</v>
      </c>
      <c r="B1784" s="4" t="str">
        <f>IF($M1784&gt;300,"",IF(OR(INDEX(Bemenet!$E$2:$E$301,$M1784)="",INDEX(Bemenet!$F$2:$F$301,$M1784)=""),"",MAX(INDEX(Bemenet!$E$2:$E$301,$M1784),INDEX(Szabalyok!$A:$A,$N1784))))</f>
        <v/>
      </c>
      <c r="C1784" s="4" t="str">
        <f>IF($B1784="","",MIN(INDEX(Bemenet!$F$2:$F$301,$M1784),INDEX(Szabalyok!$B:$B,$N1784)))</f>
        <v/>
      </c>
      <c r="D1784" s="5" t="str">
        <f>IF(AND($B1784&lt;&gt;"",$C1784&lt;&gt;"",$B1784&lt;=$C1784),INDEX(Bemenet!$G$2:$G$301,$M1784),"")</f>
        <v/>
      </c>
      <c r="E1784" s="6" t="str">
        <f>IF(AND($B1784&lt;&gt;"",$C1784&lt;&gt;"",$B1784&lt;=$C1784),INDEX(Bemenet!$D$2:$D$301,$M1784),"")</f>
        <v/>
      </c>
      <c r="F1784" s="5" t="str">
        <f t="shared" si="243"/>
        <v/>
      </c>
      <c r="G1784" s="5" t="str">
        <f t="shared" si="244"/>
        <v/>
      </c>
      <c r="H1784" s="9" t="str">
        <f t="shared" si="245"/>
        <v/>
      </c>
      <c r="I1784" s="5" t="str">
        <f t="shared" si="246"/>
        <v/>
      </c>
      <c r="J1784" s="5" t="str">
        <f>IF(OR($L1784="",NOT(COUNTIFS($L$2:$L1784,$L1784)=1)),"",SUMIFS($G:$G,$L:$L,$L1784))</f>
        <v/>
      </c>
      <c r="K1784" s="5" t="str">
        <f>IF(OR($L1784="",NOT(COUNTIFS($L$2:$L1784,$L1784)=1)),"",SUMIFS($I:$I,$L:$L,$L1784))</f>
        <v/>
      </c>
      <c r="L1784" s="6" t="str">
        <f t="shared" si="247"/>
        <v/>
      </c>
      <c r="M1784" s="6">
        <f t="shared" si="248"/>
        <v>72</v>
      </c>
      <c r="N1784" s="6">
        <f t="shared" si="249"/>
        <v>9</v>
      </c>
      <c r="O1784" s="9" t="str">
        <f>IF(AND($B1784&lt;&gt;"",$C1784&lt;&gt;"",$B1784&lt;=$C1784),INDEX(Szabalyok!$C:$C,$N1784),"")</f>
        <v/>
      </c>
      <c r="P1784">
        <f t="shared" si="251"/>
        <v>0</v>
      </c>
    </row>
    <row r="1785" spans="1:16" x14ac:dyDescent="0.35">
      <c r="A1785">
        <f t="shared" si="250"/>
        <v>0</v>
      </c>
      <c r="B1785" s="4" t="str">
        <f>IF($M1785&gt;300,"",IF(OR(INDEX(Bemenet!$E$2:$E$301,$M1785)="",INDEX(Bemenet!$F$2:$F$301,$M1785)=""),"",MAX(INDEX(Bemenet!$E$2:$E$301,$M1785),INDEX(Szabalyok!$A:$A,$N1785))))</f>
        <v/>
      </c>
      <c r="C1785" s="4" t="str">
        <f>IF($B1785="","",MIN(INDEX(Bemenet!$F$2:$F$301,$M1785),INDEX(Szabalyok!$B:$B,$N1785)))</f>
        <v/>
      </c>
      <c r="D1785" s="5" t="str">
        <f>IF(AND($B1785&lt;&gt;"",$C1785&lt;&gt;"",$B1785&lt;=$C1785),INDEX(Bemenet!$G$2:$G$301,$M1785),"")</f>
        <v/>
      </c>
      <c r="E1785" s="6" t="str">
        <f>IF(AND($B1785&lt;&gt;"",$C1785&lt;&gt;"",$B1785&lt;=$C1785),INDEX(Bemenet!$D$2:$D$301,$M1785),"")</f>
        <v/>
      </c>
      <c r="F1785" s="5" t="str">
        <f t="shared" si="243"/>
        <v/>
      </c>
      <c r="G1785" s="5" t="str">
        <f t="shared" si="244"/>
        <v/>
      </c>
      <c r="H1785" s="9" t="str">
        <f t="shared" si="245"/>
        <v/>
      </c>
      <c r="I1785" s="5" t="str">
        <f t="shared" si="246"/>
        <v/>
      </c>
      <c r="J1785" s="5" t="str">
        <f>IF(OR($L1785="",NOT(COUNTIFS($L$2:$L1785,$L1785)=1)),"",SUMIFS($G:$G,$L:$L,$L1785))</f>
        <v/>
      </c>
      <c r="K1785" s="5" t="str">
        <f>IF(OR($L1785="",NOT(COUNTIFS($L$2:$L1785,$L1785)=1)),"",SUMIFS($I:$I,$L:$L,$L1785))</f>
        <v/>
      </c>
      <c r="L1785" s="6" t="str">
        <f t="shared" si="247"/>
        <v/>
      </c>
      <c r="M1785" s="6">
        <f t="shared" si="248"/>
        <v>72</v>
      </c>
      <c r="N1785" s="6">
        <f t="shared" si="249"/>
        <v>10</v>
      </c>
      <c r="O1785" s="9" t="str">
        <f>IF(AND($B1785&lt;&gt;"",$C1785&lt;&gt;"",$B1785&lt;=$C1785),INDEX(Szabalyok!$C:$C,$N1785),"")</f>
        <v/>
      </c>
      <c r="P1785">
        <f t="shared" si="251"/>
        <v>0</v>
      </c>
    </row>
    <row r="1786" spans="1:16" x14ac:dyDescent="0.35">
      <c r="A1786">
        <f t="shared" si="250"/>
        <v>0</v>
      </c>
      <c r="B1786" s="4" t="str">
        <f>IF($M1786&gt;300,"",IF(OR(INDEX(Bemenet!$E$2:$E$301,$M1786)="",INDEX(Bemenet!$F$2:$F$301,$M1786)=""),"",MAX(INDEX(Bemenet!$E$2:$E$301,$M1786),INDEX(Szabalyok!$A:$A,$N1786))))</f>
        <v/>
      </c>
      <c r="C1786" s="4" t="str">
        <f>IF($B1786="","",MIN(INDEX(Bemenet!$F$2:$F$301,$M1786),INDEX(Szabalyok!$B:$B,$N1786)))</f>
        <v/>
      </c>
      <c r="D1786" s="5" t="str">
        <f>IF(AND($B1786&lt;&gt;"",$C1786&lt;&gt;"",$B1786&lt;=$C1786),INDEX(Bemenet!$G$2:$G$301,$M1786),"")</f>
        <v/>
      </c>
      <c r="E1786" s="6" t="str">
        <f>IF(AND($B1786&lt;&gt;"",$C1786&lt;&gt;"",$B1786&lt;=$C1786),INDEX(Bemenet!$D$2:$D$301,$M1786),"")</f>
        <v/>
      </c>
      <c r="F1786" s="5" t="str">
        <f t="shared" si="243"/>
        <v/>
      </c>
      <c r="G1786" s="5" t="str">
        <f t="shared" si="244"/>
        <v/>
      </c>
      <c r="H1786" s="9" t="str">
        <f t="shared" si="245"/>
        <v/>
      </c>
      <c r="I1786" s="5" t="str">
        <f t="shared" si="246"/>
        <v/>
      </c>
      <c r="J1786" s="5" t="str">
        <f>IF(OR($L1786="",NOT(COUNTIFS($L$2:$L1786,$L1786)=1)),"",SUMIFS($G:$G,$L:$L,$L1786))</f>
        <v/>
      </c>
      <c r="K1786" s="5" t="str">
        <f>IF(OR($L1786="",NOT(COUNTIFS($L$2:$L1786,$L1786)=1)),"",SUMIFS($I:$I,$L:$L,$L1786))</f>
        <v/>
      </c>
      <c r="L1786" s="6" t="str">
        <f t="shared" si="247"/>
        <v/>
      </c>
      <c r="M1786" s="6">
        <f t="shared" si="248"/>
        <v>72</v>
      </c>
      <c r="N1786" s="6">
        <f t="shared" si="249"/>
        <v>11</v>
      </c>
      <c r="O1786" s="9" t="str">
        <f>IF(AND($B1786&lt;&gt;"",$C1786&lt;&gt;"",$B1786&lt;=$C1786),INDEX(Szabalyok!$C:$C,$N1786),"")</f>
        <v/>
      </c>
      <c r="P1786">
        <f t="shared" si="251"/>
        <v>0</v>
      </c>
    </row>
    <row r="1787" spans="1:16" x14ac:dyDescent="0.35">
      <c r="A1787">
        <f t="shared" si="250"/>
        <v>0</v>
      </c>
      <c r="B1787" s="4" t="str">
        <f>IF($M1787&gt;300,"",IF(OR(INDEX(Bemenet!$E$2:$E$301,$M1787)="",INDEX(Bemenet!$F$2:$F$301,$M1787)=""),"",MAX(INDEX(Bemenet!$E$2:$E$301,$M1787),INDEX(Szabalyok!$A:$A,$N1787))))</f>
        <v/>
      </c>
      <c r="C1787" s="4" t="str">
        <f>IF($B1787="","",MIN(INDEX(Bemenet!$F$2:$F$301,$M1787),INDEX(Szabalyok!$B:$B,$N1787)))</f>
        <v/>
      </c>
      <c r="D1787" s="5" t="str">
        <f>IF(AND($B1787&lt;&gt;"",$C1787&lt;&gt;"",$B1787&lt;=$C1787),INDEX(Bemenet!$G$2:$G$301,$M1787),"")</f>
        <v/>
      </c>
      <c r="E1787" s="6" t="str">
        <f>IF(AND($B1787&lt;&gt;"",$C1787&lt;&gt;"",$B1787&lt;=$C1787),INDEX(Bemenet!$D$2:$D$301,$M1787),"")</f>
        <v/>
      </c>
      <c r="F1787" s="5" t="str">
        <f t="shared" si="243"/>
        <v/>
      </c>
      <c r="G1787" s="5" t="str">
        <f t="shared" si="244"/>
        <v/>
      </c>
      <c r="H1787" s="9" t="str">
        <f t="shared" si="245"/>
        <v/>
      </c>
      <c r="I1787" s="5" t="str">
        <f t="shared" si="246"/>
        <v/>
      </c>
      <c r="J1787" s="5" t="str">
        <f>IF(OR($L1787="",NOT(COUNTIFS($L$2:$L1787,$L1787)=1)),"",SUMIFS($G:$G,$L:$L,$L1787))</f>
        <v/>
      </c>
      <c r="K1787" s="5" t="str">
        <f>IF(OR($L1787="",NOT(COUNTIFS($L$2:$L1787,$L1787)=1)),"",SUMIFS($I:$I,$L:$L,$L1787))</f>
        <v/>
      </c>
      <c r="L1787" s="6" t="str">
        <f t="shared" si="247"/>
        <v/>
      </c>
      <c r="M1787" s="6">
        <f t="shared" si="248"/>
        <v>72</v>
      </c>
      <c r="N1787" s="6">
        <f t="shared" si="249"/>
        <v>12</v>
      </c>
      <c r="O1787" s="9" t="str">
        <f>IF(AND($B1787&lt;&gt;"",$C1787&lt;&gt;"",$B1787&lt;=$C1787),INDEX(Szabalyok!$C:$C,$N1787),"")</f>
        <v/>
      </c>
      <c r="P1787">
        <f t="shared" si="251"/>
        <v>0</v>
      </c>
    </row>
    <row r="1788" spans="1:16" x14ac:dyDescent="0.35">
      <c r="A1788">
        <f t="shared" si="250"/>
        <v>0</v>
      </c>
      <c r="B1788" s="4" t="str">
        <f>IF($M1788&gt;300,"",IF(OR(INDEX(Bemenet!$E$2:$E$301,$M1788)="",INDEX(Bemenet!$F$2:$F$301,$M1788)=""),"",MAX(INDEX(Bemenet!$E$2:$E$301,$M1788),INDEX(Szabalyok!$A:$A,$N1788))))</f>
        <v/>
      </c>
      <c r="C1788" s="4" t="str">
        <f>IF($B1788="","",MIN(INDEX(Bemenet!$F$2:$F$301,$M1788),INDEX(Szabalyok!$B:$B,$N1788)))</f>
        <v/>
      </c>
      <c r="D1788" s="5" t="str">
        <f>IF(AND($B1788&lt;&gt;"",$C1788&lt;&gt;"",$B1788&lt;=$C1788),INDEX(Bemenet!$G$2:$G$301,$M1788),"")</f>
        <v/>
      </c>
      <c r="E1788" s="6" t="str">
        <f>IF(AND($B1788&lt;&gt;"",$C1788&lt;&gt;"",$B1788&lt;=$C1788),INDEX(Bemenet!$D$2:$D$301,$M1788),"")</f>
        <v/>
      </c>
      <c r="F1788" s="5" t="str">
        <f t="shared" si="243"/>
        <v/>
      </c>
      <c r="G1788" s="5" t="str">
        <f t="shared" si="244"/>
        <v/>
      </c>
      <c r="H1788" s="9" t="str">
        <f t="shared" si="245"/>
        <v/>
      </c>
      <c r="I1788" s="5" t="str">
        <f t="shared" si="246"/>
        <v/>
      </c>
      <c r="J1788" s="5" t="str">
        <f>IF(OR($L1788="",NOT(COUNTIFS($L$2:$L1788,$L1788)=1)),"",SUMIFS($G:$G,$L:$L,$L1788))</f>
        <v/>
      </c>
      <c r="K1788" s="5" t="str">
        <f>IF(OR($L1788="",NOT(COUNTIFS($L$2:$L1788,$L1788)=1)),"",SUMIFS($I:$I,$L:$L,$L1788))</f>
        <v/>
      </c>
      <c r="L1788" s="6" t="str">
        <f t="shared" si="247"/>
        <v/>
      </c>
      <c r="M1788" s="6">
        <f t="shared" si="248"/>
        <v>72</v>
      </c>
      <c r="N1788" s="6">
        <f t="shared" si="249"/>
        <v>13</v>
      </c>
      <c r="O1788" s="9" t="str">
        <f>IF(AND($B1788&lt;&gt;"",$C1788&lt;&gt;"",$B1788&lt;=$C1788),INDEX(Szabalyok!$C:$C,$N1788),"")</f>
        <v/>
      </c>
      <c r="P1788">
        <f t="shared" si="251"/>
        <v>0</v>
      </c>
    </row>
    <row r="1789" spans="1:16" x14ac:dyDescent="0.35">
      <c r="A1789">
        <f t="shared" si="250"/>
        <v>0</v>
      </c>
      <c r="B1789" s="4" t="str">
        <f>IF($M1789&gt;300,"",IF(OR(INDEX(Bemenet!$E$2:$E$301,$M1789)="",INDEX(Bemenet!$F$2:$F$301,$M1789)=""),"",MAX(INDEX(Bemenet!$E$2:$E$301,$M1789),INDEX(Szabalyok!$A:$A,$N1789))))</f>
        <v/>
      </c>
      <c r="C1789" s="4" t="str">
        <f>IF($B1789="","",MIN(INDEX(Bemenet!$F$2:$F$301,$M1789),INDEX(Szabalyok!$B:$B,$N1789)))</f>
        <v/>
      </c>
      <c r="D1789" s="5" t="str">
        <f>IF(AND($B1789&lt;&gt;"",$C1789&lt;&gt;"",$B1789&lt;=$C1789),INDEX(Bemenet!$G$2:$G$301,$M1789),"")</f>
        <v/>
      </c>
      <c r="E1789" s="6" t="str">
        <f>IF(AND($B1789&lt;&gt;"",$C1789&lt;&gt;"",$B1789&lt;=$C1789),INDEX(Bemenet!$D$2:$D$301,$M1789),"")</f>
        <v/>
      </c>
      <c r="F1789" s="5" t="str">
        <f t="shared" si="243"/>
        <v/>
      </c>
      <c r="G1789" s="5" t="str">
        <f t="shared" si="244"/>
        <v/>
      </c>
      <c r="H1789" s="9" t="str">
        <f t="shared" si="245"/>
        <v/>
      </c>
      <c r="I1789" s="5" t="str">
        <f t="shared" si="246"/>
        <v/>
      </c>
      <c r="J1789" s="5" t="str">
        <f>IF(OR($L1789="",NOT(COUNTIFS($L$2:$L1789,$L1789)=1)),"",SUMIFS($G:$G,$L:$L,$L1789))</f>
        <v/>
      </c>
      <c r="K1789" s="5" t="str">
        <f>IF(OR($L1789="",NOT(COUNTIFS($L$2:$L1789,$L1789)=1)),"",SUMIFS($I:$I,$L:$L,$L1789))</f>
        <v/>
      </c>
      <c r="L1789" s="6" t="str">
        <f t="shared" si="247"/>
        <v/>
      </c>
      <c r="M1789" s="6">
        <f t="shared" si="248"/>
        <v>72</v>
      </c>
      <c r="N1789" s="6">
        <f t="shared" si="249"/>
        <v>14</v>
      </c>
      <c r="O1789" s="9" t="str">
        <f>IF(AND($B1789&lt;&gt;"",$C1789&lt;&gt;"",$B1789&lt;=$C1789),INDEX(Szabalyok!$C:$C,$N1789),"")</f>
        <v/>
      </c>
      <c r="P1789">
        <f t="shared" si="251"/>
        <v>0</v>
      </c>
    </row>
    <row r="1790" spans="1:16" x14ac:dyDescent="0.35">
      <c r="A1790">
        <f t="shared" si="250"/>
        <v>0</v>
      </c>
      <c r="B1790" s="4" t="str">
        <f>IF($M1790&gt;300,"",IF(OR(INDEX(Bemenet!$E$2:$E$301,$M1790)="",INDEX(Bemenet!$F$2:$F$301,$M1790)=""),"",MAX(INDEX(Bemenet!$E$2:$E$301,$M1790),INDEX(Szabalyok!$A:$A,$N1790))))</f>
        <v/>
      </c>
      <c r="C1790" s="4" t="str">
        <f>IF($B1790="","",MIN(INDEX(Bemenet!$F$2:$F$301,$M1790),INDEX(Szabalyok!$B:$B,$N1790)))</f>
        <v/>
      </c>
      <c r="D1790" s="5" t="str">
        <f>IF(AND($B1790&lt;&gt;"",$C1790&lt;&gt;"",$B1790&lt;=$C1790),INDEX(Bemenet!$G$2:$G$301,$M1790),"")</f>
        <v/>
      </c>
      <c r="E1790" s="6" t="str">
        <f>IF(AND($B1790&lt;&gt;"",$C1790&lt;&gt;"",$B1790&lt;=$C1790),INDEX(Bemenet!$D$2:$D$301,$M1790),"")</f>
        <v/>
      </c>
      <c r="F1790" s="5" t="str">
        <f t="shared" si="243"/>
        <v/>
      </c>
      <c r="G1790" s="5" t="str">
        <f t="shared" si="244"/>
        <v/>
      </c>
      <c r="H1790" s="9" t="str">
        <f t="shared" si="245"/>
        <v/>
      </c>
      <c r="I1790" s="5" t="str">
        <f t="shared" si="246"/>
        <v/>
      </c>
      <c r="J1790" s="5" t="str">
        <f>IF(OR($L1790="",NOT(COUNTIFS($L$2:$L1790,$L1790)=1)),"",SUMIFS($G:$G,$L:$L,$L1790))</f>
        <v/>
      </c>
      <c r="K1790" s="5" t="str">
        <f>IF(OR($L1790="",NOT(COUNTIFS($L$2:$L1790,$L1790)=1)),"",SUMIFS($I:$I,$L:$L,$L1790))</f>
        <v/>
      </c>
      <c r="L1790" s="6" t="str">
        <f t="shared" si="247"/>
        <v/>
      </c>
      <c r="M1790" s="6">
        <f t="shared" si="248"/>
        <v>72</v>
      </c>
      <c r="N1790" s="6">
        <f t="shared" si="249"/>
        <v>15</v>
      </c>
      <c r="O1790" s="9" t="str">
        <f>IF(AND($B1790&lt;&gt;"",$C1790&lt;&gt;"",$B1790&lt;=$C1790),INDEX(Szabalyok!$C:$C,$N1790),"")</f>
        <v/>
      </c>
      <c r="P1790">
        <f t="shared" si="251"/>
        <v>0</v>
      </c>
    </row>
    <row r="1791" spans="1:16" x14ac:dyDescent="0.35">
      <c r="A1791">
        <f t="shared" si="250"/>
        <v>0</v>
      </c>
      <c r="B1791" s="4" t="str">
        <f>IF($M1791&gt;300,"",IF(OR(INDEX(Bemenet!$E$2:$E$301,$M1791)="",INDEX(Bemenet!$F$2:$F$301,$M1791)=""),"",MAX(INDEX(Bemenet!$E$2:$E$301,$M1791),INDEX(Szabalyok!$A:$A,$N1791))))</f>
        <v/>
      </c>
      <c r="C1791" s="4" t="str">
        <f>IF($B1791="","",MIN(INDEX(Bemenet!$F$2:$F$301,$M1791),INDEX(Szabalyok!$B:$B,$N1791)))</f>
        <v/>
      </c>
      <c r="D1791" s="5" t="str">
        <f>IF(AND($B1791&lt;&gt;"",$C1791&lt;&gt;"",$B1791&lt;=$C1791),INDEX(Bemenet!$G$2:$G$301,$M1791),"")</f>
        <v/>
      </c>
      <c r="E1791" s="6" t="str">
        <f>IF(AND($B1791&lt;&gt;"",$C1791&lt;&gt;"",$B1791&lt;=$C1791),INDEX(Bemenet!$D$2:$D$301,$M1791),"")</f>
        <v/>
      </c>
      <c r="F1791" s="5" t="str">
        <f t="shared" si="243"/>
        <v/>
      </c>
      <c r="G1791" s="5" t="str">
        <f t="shared" si="244"/>
        <v/>
      </c>
      <c r="H1791" s="9" t="str">
        <f t="shared" si="245"/>
        <v/>
      </c>
      <c r="I1791" s="5" t="str">
        <f t="shared" si="246"/>
        <v/>
      </c>
      <c r="J1791" s="5" t="str">
        <f>IF(OR($L1791="",NOT(COUNTIFS($L$2:$L1791,$L1791)=1)),"",SUMIFS($G:$G,$L:$L,$L1791))</f>
        <v/>
      </c>
      <c r="K1791" s="5" t="str">
        <f>IF(OR($L1791="",NOT(COUNTIFS($L$2:$L1791,$L1791)=1)),"",SUMIFS($I:$I,$L:$L,$L1791))</f>
        <v/>
      </c>
      <c r="L1791" s="6" t="str">
        <f t="shared" si="247"/>
        <v/>
      </c>
      <c r="M1791" s="6">
        <f t="shared" si="248"/>
        <v>72</v>
      </c>
      <c r="N1791" s="6">
        <f t="shared" si="249"/>
        <v>16</v>
      </c>
      <c r="O1791" s="9" t="str">
        <f>IF(AND($B1791&lt;&gt;"",$C1791&lt;&gt;"",$B1791&lt;=$C1791),INDEX(Szabalyok!$C:$C,$N1791),"")</f>
        <v/>
      </c>
      <c r="P1791">
        <f t="shared" si="251"/>
        <v>0</v>
      </c>
    </row>
    <row r="1792" spans="1:16" x14ac:dyDescent="0.35">
      <c r="A1792">
        <f t="shared" si="250"/>
        <v>0</v>
      </c>
      <c r="B1792" s="4" t="str">
        <f>IF($M1792&gt;300,"",IF(OR(INDEX(Bemenet!$E$2:$E$301,$M1792)="",INDEX(Bemenet!$F$2:$F$301,$M1792)=""),"",MAX(INDEX(Bemenet!$E$2:$E$301,$M1792),INDEX(Szabalyok!$A:$A,$N1792))))</f>
        <v/>
      </c>
      <c r="C1792" s="4" t="str">
        <f>IF($B1792="","",MIN(INDEX(Bemenet!$F$2:$F$301,$M1792),INDEX(Szabalyok!$B:$B,$N1792)))</f>
        <v/>
      </c>
      <c r="D1792" s="5" t="str">
        <f>IF(AND($B1792&lt;&gt;"",$C1792&lt;&gt;"",$B1792&lt;=$C1792),INDEX(Bemenet!$G$2:$G$301,$M1792),"")</f>
        <v/>
      </c>
      <c r="E1792" s="6" t="str">
        <f>IF(AND($B1792&lt;&gt;"",$C1792&lt;&gt;"",$B1792&lt;=$C1792),INDEX(Bemenet!$D$2:$D$301,$M1792),"")</f>
        <v/>
      </c>
      <c r="F1792" s="5" t="str">
        <f t="shared" si="243"/>
        <v/>
      </c>
      <c r="G1792" s="5" t="str">
        <f t="shared" si="244"/>
        <v/>
      </c>
      <c r="H1792" s="9" t="str">
        <f t="shared" si="245"/>
        <v/>
      </c>
      <c r="I1792" s="5" t="str">
        <f t="shared" si="246"/>
        <v/>
      </c>
      <c r="J1792" s="5" t="str">
        <f>IF(OR($L1792="",NOT(COUNTIFS($L$2:$L1792,$L1792)=1)),"",SUMIFS($G:$G,$L:$L,$L1792))</f>
        <v/>
      </c>
      <c r="K1792" s="5" t="str">
        <f>IF(OR($L1792="",NOT(COUNTIFS($L$2:$L1792,$L1792)=1)),"",SUMIFS($I:$I,$L:$L,$L1792))</f>
        <v/>
      </c>
      <c r="L1792" s="6" t="str">
        <f t="shared" si="247"/>
        <v/>
      </c>
      <c r="M1792" s="6">
        <f t="shared" si="248"/>
        <v>72</v>
      </c>
      <c r="N1792" s="6">
        <f t="shared" si="249"/>
        <v>17</v>
      </c>
      <c r="O1792" s="9" t="str">
        <f>IF(AND($B1792&lt;&gt;"",$C1792&lt;&gt;"",$B1792&lt;=$C1792),INDEX(Szabalyok!$C:$C,$N1792),"")</f>
        <v/>
      </c>
      <c r="P1792">
        <f t="shared" si="251"/>
        <v>0</v>
      </c>
    </row>
    <row r="1793" spans="1:16" x14ac:dyDescent="0.35">
      <c r="A1793">
        <f t="shared" si="250"/>
        <v>0</v>
      </c>
      <c r="B1793" s="4" t="str">
        <f>IF($M1793&gt;300,"",IF(OR(INDEX(Bemenet!$E$2:$E$301,$M1793)="",INDEX(Bemenet!$F$2:$F$301,$M1793)=""),"",MAX(INDEX(Bemenet!$E$2:$E$301,$M1793),INDEX(Szabalyok!$A:$A,$N1793))))</f>
        <v/>
      </c>
      <c r="C1793" s="4" t="str">
        <f>IF($B1793="","",MIN(INDEX(Bemenet!$F$2:$F$301,$M1793),INDEX(Szabalyok!$B:$B,$N1793)))</f>
        <v/>
      </c>
      <c r="D1793" s="5" t="str">
        <f>IF(AND($B1793&lt;&gt;"",$C1793&lt;&gt;"",$B1793&lt;=$C1793),INDEX(Bemenet!$G$2:$G$301,$M1793),"")</f>
        <v/>
      </c>
      <c r="E1793" s="6" t="str">
        <f>IF(AND($B1793&lt;&gt;"",$C1793&lt;&gt;"",$B1793&lt;=$C1793),INDEX(Bemenet!$D$2:$D$301,$M1793),"")</f>
        <v/>
      </c>
      <c r="F1793" s="5" t="str">
        <f t="shared" si="243"/>
        <v/>
      </c>
      <c r="G1793" s="5" t="str">
        <f t="shared" si="244"/>
        <v/>
      </c>
      <c r="H1793" s="9" t="str">
        <f t="shared" si="245"/>
        <v/>
      </c>
      <c r="I1793" s="5" t="str">
        <f t="shared" si="246"/>
        <v/>
      </c>
      <c r="J1793" s="5" t="str">
        <f>IF(OR($L1793="",NOT(COUNTIFS($L$2:$L1793,$L1793)=1)),"",SUMIFS($G:$G,$L:$L,$L1793))</f>
        <v/>
      </c>
      <c r="K1793" s="5" t="str">
        <f>IF(OR($L1793="",NOT(COUNTIFS($L$2:$L1793,$L1793)=1)),"",SUMIFS($I:$I,$L:$L,$L1793))</f>
        <v/>
      </c>
      <c r="L1793" s="6" t="str">
        <f t="shared" si="247"/>
        <v/>
      </c>
      <c r="M1793" s="6">
        <f t="shared" si="248"/>
        <v>72</v>
      </c>
      <c r="N1793" s="6">
        <f t="shared" si="249"/>
        <v>18</v>
      </c>
      <c r="O1793" s="9" t="str">
        <f>IF(AND($B1793&lt;&gt;"",$C1793&lt;&gt;"",$B1793&lt;=$C1793),INDEX(Szabalyok!$C:$C,$N1793),"")</f>
        <v/>
      </c>
      <c r="P1793">
        <f t="shared" si="251"/>
        <v>0</v>
      </c>
    </row>
    <row r="1794" spans="1:16" x14ac:dyDescent="0.35">
      <c r="A1794">
        <f t="shared" si="250"/>
        <v>0</v>
      </c>
      <c r="B1794" s="4" t="str">
        <f>IF($M1794&gt;300,"",IF(OR(INDEX(Bemenet!$E$2:$E$301,$M1794)="",INDEX(Bemenet!$F$2:$F$301,$M1794)=""),"",MAX(INDEX(Bemenet!$E$2:$E$301,$M1794),INDEX(Szabalyok!$A:$A,$N1794))))</f>
        <v/>
      </c>
      <c r="C1794" s="4" t="str">
        <f>IF($B1794="","",MIN(INDEX(Bemenet!$F$2:$F$301,$M1794),INDEX(Szabalyok!$B:$B,$N1794)))</f>
        <v/>
      </c>
      <c r="D1794" s="5" t="str">
        <f>IF(AND($B1794&lt;&gt;"",$C1794&lt;&gt;"",$B1794&lt;=$C1794),INDEX(Bemenet!$G$2:$G$301,$M1794),"")</f>
        <v/>
      </c>
      <c r="E1794" s="6" t="str">
        <f>IF(AND($B1794&lt;&gt;"",$C1794&lt;&gt;"",$B1794&lt;=$C1794),INDEX(Bemenet!$D$2:$D$301,$M1794),"")</f>
        <v/>
      </c>
      <c r="F1794" s="5" t="str">
        <f t="shared" ref="F1794:F1857" si="252">IF(AND($B1794&lt;&gt;"",$C1794&lt;&gt;"",$B1794&lt;=$C1794),$C1794-$B1794+1,"")</f>
        <v/>
      </c>
      <c r="G1794" s="5" t="str">
        <f t="shared" ref="G1794:G1857" si="253">IF($F1794="","",$F1794*$D1794)</f>
        <v/>
      </c>
      <c r="H1794" s="9" t="str">
        <f t="shared" ref="H1794:H1857" si="254">IF($G1794="","",$O1794)</f>
        <v/>
      </c>
      <c r="I1794" s="5" t="str">
        <f t="shared" ref="I1794:I1857" si="255">IF($G1794="","",$G1794*IF($H1794="",$O1794,$H1794)/100)</f>
        <v/>
      </c>
      <c r="J1794" s="5" t="str">
        <f>IF(OR($L1794="",NOT(COUNTIFS($L$2:$L1794,$L1794)=1)),"",SUMIFS($G:$G,$L:$L,$L1794))</f>
        <v/>
      </c>
      <c r="K1794" s="5" t="str">
        <f>IF(OR($L1794="",NOT(COUNTIFS($L$2:$L1794,$L1794)=1)),"",SUMIFS($I:$I,$L:$L,$L1794))</f>
        <v/>
      </c>
      <c r="L1794" s="6" t="str">
        <f t="shared" ref="L1794:L1857" si="256">IF($B1794="","",YEAR($B1794))</f>
        <v/>
      </c>
      <c r="M1794" s="6">
        <f t="shared" ref="M1794:M1857" si="257">INT((ROW()-2)/25)+1</f>
        <v>72</v>
      </c>
      <c r="N1794" s="6">
        <f t="shared" ref="N1794:N1857" si="258">MOD(ROW()-2,25)+2</f>
        <v>19</v>
      </c>
      <c r="O1794" s="9" t="str">
        <f>IF(AND($B1794&lt;&gt;"",$C1794&lt;&gt;"",$B1794&lt;=$C1794),INDEX(Szabalyok!$C:$C,$N1794),"")</f>
        <v/>
      </c>
      <c r="P1794">
        <f t="shared" si="251"/>
        <v>0</v>
      </c>
    </row>
    <row r="1795" spans="1:16" x14ac:dyDescent="0.35">
      <c r="A1795">
        <f t="shared" si="250"/>
        <v>0</v>
      </c>
      <c r="B1795" s="4" t="str">
        <f>IF($M1795&gt;300,"",IF(OR(INDEX(Bemenet!$E$2:$E$301,$M1795)="",INDEX(Bemenet!$F$2:$F$301,$M1795)=""),"",MAX(INDEX(Bemenet!$E$2:$E$301,$M1795),INDEX(Szabalyok!$A:$A,$N1795))))</f>
        <v/>
      </c>
      <c r="C1795" s="4" t="str">
        <f>IF($B1795="","",MIN(INDEX(Bemenet!$F$2:$F$301,$M1795),INDEX(Szabalyok!$B:$B,$N1795)))</f>
        <v/>
      </c>
      <c r="D1795" s="5" t="str">
        <f>IF(AND($B1795&lt;&gt;"",$C1795&lt;&gt;"",$B1795&lt;=$C1795),INDEX(Bemenet!$G$2:$G$301,$M1795),"")</f>
        <v/>
      </c>
      <c r="E1795" s="6" t="str">
        <f>IF(AND($B1795&lt;&gt;"",$C1795&lt;&gt;"",$B1795&lt;=$C1795),INDEX(Bemenet!$D$2:$D$301,$M1795),"")</f>
        <v/>
      </c>
      <c r="F1795" s="5" t="str">
        <f t="shared" si="252"/>
        <v/>
      </c>
      <c r="G1795" s="5" t="str">
        <f t="shared" si="253"/>
        <v/>
      </c>
      <c r="H1795" s="9" t="str">
        <f t="shared" si="254"/>
        <v/>
      </c>
      <c r="I1795" s="5" t="str">
        <f t="shared" si="255"/>
        <v/>
      </c>
      <c r="J1795" s="5" t="str">
        <f>IF(OR($L1795="",NOT(COUNTIFS($L$2:$L1795,$L1795)=1)),"",SUMIFS($G:$G,$L:$L,$L1795))</f>
        <v/>
      </c>
      <c r="K1795" s="5" t="str">
        <f>IF(OR($L1795="",NOT(COUNTIFS($L$2:$L1795,$L1795)=1)),"",SUMIFS($I:$I,$L:$L,$L1795))</f>
        <v/>
      </c>
      <c r="L1795" s="6" t="str">
        <f t="shared" si="256"/>
        <v/>
      </c>
      <c r="M1795" s="6">
        <f t="shared" si="257"/>
        <v>72</v>
      </c>
      <c r="N1795" s="6">
        <f t="shared" si="258"/>
        <v>20</v>
      </c>
      <c r="O1795" s="9" t="str">
        <f>IF(AND($B1795&lt;&gt;"",$C1795&lt;&gt;"",$B1795&lt;=$C1795),INDEX(Szabalyok!$C:$C,$N1795),"")</f>
        <v/>
      </c>
      <c r="P1795">
        <f t="shared" si="251"/>
        <v>0</v>
      </c>
    </row>
    <row r="1796" spans="1:16" x14ac:dyDescent="0.35">
      <c r="A1796">
        <f t="shared" ref="A1796:A1859" si="259">IF(P1796=P1795,0,P1796)</f>
        <v>0</v>
      </c>
      <c r="B1796" s="4" t="str">
        <f>IF($M1796&gt;300,"",IF(OR(INDEX(Bemenet!$E$2:$E$301,$M1796)="",INDEX(Bemenet!$F$2:$F$301,$M1796)=""),"",MAX(INDEX(Bemenet!$E$2:$E$301,$M1796),INDEX(Szabalyok!$A:$A,$N1796))))</f>
        <v/>
      </c>
      <c r="C1796" s="4" t="str">
        <f>IF($B1796="","",MIN(INDEX(Bemenet!$F$2:$F$301,$M1796),INDEX(Szabalyok!$B:$B,$N1796)))</f>
        <v/>
      </c>
      <c r="D1796" s="5" t="str">
        <f>IF(AND($B1796&lt;&gt;"",$C1796&lt;&gt;"",$B1796&lt;=$C1796),INDEX(Bemenet!$G$2:$G$301,$M1796),"")</f>
        <v/>
      </c>
      <c r="E1796" s="6" t="str">
        <f>IF(AND($B1796&lt;&gt;"",$C1796&lt;&gt;"",$B1796&lt;=$C1796),INDEX(Bemenet!$D$2:$D$301,$M1796),"")</f>
        <v/>
      </c>
      <c r="F1796" s="5" t="str">
        <f t="shared" si="252"/>
        <v/>
      </c>
      <c r="G1796" s="5" t="str">
        <f t="shared" si="253"/>
        <v/>
      </c>
      <c r="H1796" s="9" t="str">
        <f t="shared" si="254"/>
        <v/>
      </c>
      <c r="I1796" s="5" t="str">
        <f t="shared" si="255"/>
        <v/>
      </c>
      <c r="J1796" s="5" t="str">
        <f>IF(OR($L1796="",NOT(COUNTIFS($L$2:$L1796,$L1796)=1)),"",SUMIFS($G:$G,$L:$L,$L1796))</f>
        <v/>
      </c>
      <c r="K1796" s="5" t="str">
        <f>IF(OR($L1796="",NOT(COUNTIFS($L$2:$L1796,$L1796)=1)),"",SUMIFS($I:$I,$L:$L,$L1796))</f>
        <v/>
      </c>
      <c r="L1796" s="6" t="str">
        <f t="shared" si="256"/>
        <v/>
      </c>
      <c r="M1796" s="6">
        <f t="shared" si="257"/>
        <v>72</v>
      </c>
      <c r="N1796" s="6">
        <f t="shared" si="258"/>
        <v>21</v>
      </c>
      <c r="O1796" s="9" t="str">
        <f>IF(AND($B1796&lt;&gt;"",$C1796&lt;&gt;"",$B1796&lt;=$C1796),INDEX(Szabalyok!$C:$C,$N1796),"")</f>
        <v/>
      </c>
      <c r="P1796">
        <f t="shared" ref="P1796:P1859" si="260">IF(D1796="",P1795,P1795+1)</f>
        <v>0</v>
      </c>
    </row>
    <row r="1797" spans="1:16" x14ac:dyDescent="0.35">
      <c r="A1797">
        <f t="shared" si="259"/>
        <v>0</v>
      </c>
      <c r="B1797" s="4" t="str">
        <f>IF($M1797&gt;300,"",IF(OR(INDEX(Bemenet!$E$2:$E$301,$M1797)="",INDEX(Bemenet!$F$2:$F$301,$M1797)=""),"",MAX(INDEX(Bemenet!$E$2:$E$301,$M1797),INDEX(Szabalyok!$A:$A,$N1797))))</f>
        <v/>
      </c>
      <c r="C1797" s="4" t="str">
        <f>IF($B1797="","",MIN(INDEX(Bemenet!$F$2:$F$301,$M1797),INDEX(Szabalyok!$B:$B,$N1797)))</f>
        <v/>
      </c>
      <c r="D1797" s="5" t="str">
        <f>IF(AND($B1797&lt;&gt;"",$C1797&lt;&gt;"",$B1797&lt;=$C1797),INDEX(Bemenet!$G$2:$G$301,$M1797),"")</f>
        <v/>
      </c>
      <c r="E1797" s="6" t="str">
        <f>IF(AND($B1797&lt;&gt;"",$C1797&lt;&gt;"",$B1797&lt;=$C1797),INDEX(Bemenet!$D$2:$D$301,$M1797),"")</f>
        <v/>
      </c>
      <c r="F1797" s="5" t="str">
        <f t="shared" si="252"/>
        <v/>
      </c>
      <c r="G1797" s="5" t="str">
        <f t="shared" si="253"/>
        <v/>
      </c>
      <c r="H1797" s="9" t="str">
        <f t="shared" si="254"/>
        <v/>
      </c>
      <c r="I1797" s="5" t="str">
        <f t="shared" si="255"/>
        <v/>
      </c>
      <c r="J1797" s="5" t="str">
        <f>IF(OR($L1797="",NOT(COUNTIFS($L$2:$L1797,$L1797)=1)),"",SUMIFS($G:$G,$L:$L,$L1797))</f>
        <v/>
      </c>
      <c r="K1797" s="5" t="str">
        <f>IF(OR($L1797="",NOT(COUNTIFS($L$2:$L1797,$L1797)=1)),"",SUMIFS($I:$I,$L:$L,$L1797))</f>
        <v/>
      </c>
      <c r="L1797" s="6" t="str">
        <f t="shared" si="256"/>
        <v/>
      </c>
      <c r="M1797" s="6">
        <f t="shared" si="257"/>
        <v>72</v>
      </c>
      <c r="N1797" s="6">
        <f t="shared" si="258"/>
        <v>22</v>
      </c>
      <c r="O1797" s="9" t="str">
        <f>IF(AND($B1797&lt;&gt;"",$C1797&lt;&gt;"",$B1797&lt;=$C1797),INDEX(Szabalyok!$C:$C,$N1797),"")</f>
        <v/>
      </c>
      <c r="P1797">
        <f t="shared" si="260"/>
        <v>0</v>
      </c>
    </row>
    <row r="1798" spans="1:16" x14ac:dyDescent="0.35">
      <c r="A1798">
        <f t="shared" si="259"/>
        <v>0</v>
      </c>
      <c r="B1798" s="4" t="str">
        <f>IF($M1798&gt;300,"",IF(OR(INDEX(Bemenet!$E$2:$E$301,$M1798)="",INDEX(Bemenet!$F$2:$F$301,$M1798)=""),"",MAX(INDEX(Bemenet!$E$2:$E$301,$M1798),INDEX(Szabalyok!$A:$A,$N1798))))</f>
        <v/>
      </c>
      <c r="C1798" s="4" t="str">
        <f>IF($B1798="","",MIN(INDEX(Bemenet!$F$2:$F$301,$M1798),INDEX(Szabalyok!$B:$B,$N1798)))</f>
        <v/>
      </c>
      <c r="D1798" s="5" t="str">
        <f>IF(AND($B1798&lt;&gt;"",$C1798&lt;&gt;"",$B1798&lt;=$C1798),INDEX(Bemenet!$G$2:$G$301,$M1798),"")</f>
        <v/>
      </c>
      <c r="E1798" s="6" t="str">
        <f>IF(AND($B1798&lt;&gt;"",$C1798&lt;&gt;"",$B1798&lt;=$C1798),INDEX(Bemenet!$D$2:$D$301,$M1798),"")</f>
        <v/>
      </c>
      <c r="F1798" s="5" t="str">
        <f t="shared" si="252"/>
        <v/>
      </c>
      <c r="G1798" s="5" t="str">
        <f t="shared" si="253"/>
        <v/>
      </c>
      <c r="H1798" s="9" t="str">
        <f t="shared" si="254"/>
        <v/>
      </c>
      <c r="I1798" s="5" t="str">
        <f t="shared" si="255"/>
        <v/>
      </c>
      <c r="J1798" s="5" t="str">
        <f>IF(OR($L1798="",NOT(COUNTIFS($L$2:$L1798,$L1798)=1)),"",SUMIFS($G:$G,$L:$L,$L1798))</f>
        <v/>
      </c>
      <c r="K1798" s="5" t="str">
        <f>IF(OR($L1798="",NOT(COUNTIFS($L$2:$L1798,$L1798)=1)),"",SUMIFS($I:$I,$L:$L,$L1798))</f>
        <v/>
      </c>
      <c r="L1798" s="6" t="str">
        <f t="shared" si="256"/>
        <v/>
      </c>
      <c r="M1798" s="6">
        <f t="shared" si="257"/>
        <v>72</v>
      </c>
      <c r="N1798" s="6">
        <f t="shared" si="258"/>
        <v>23</v>
      </c>
      <c r="O1798" s="9" t="str">
        <f>IF(AND($B1798&lt;&gt;"",$C1798&lt;&gt;"",$B1798&lt;=$C1798),INDEX(Szabalyok!$C:$C,$N1798),"")</f>
        <v/>
      </c>
      <c r="P1798">
        <f t="shared" si="260"/>
        <v>0</v>
      </c>
    </row>
    <row r="1799" spans="1:16" x14ac:dyDescent="0.35">
      <c r="A1799">
        <f t="shared" si="259"/>
        <v>0</v>
      </c>
      <c r="B1799" s="4" t="str">
        <f>IF($M1799&gt;300,"",IF(OR(INDEX(Bemenet!$E$2:$E$301,$M1799)="",INDEX(Bemenet!$F$2:$F$301,$M1799)=""),"",MAX(INDEX(Bemenet!$E$2:$E$301,$M1799),INDEX(Szabalyok!$A:$A,$N1799))))</f>
        <v/>
      </c>
      <c r="C1799" s="4" t="str">
        <f>IF($B1799="","",MIN(INDEX(Bemenet!$F$2:$F$301,$M1799),INDEX(Szabalyok!$B:$B,$N1799)))</f>
        <v/>
      </c>
      <c r="D1799" s="5" t="str">
        <f>IF(AND($B1799&lt;&gt;"",$C1799&lt;&gt;"",$B1799&lt;=$C1799),INDEX(Bemenet!$G$2:$G$301,$M1799),"")</f>
        <v/>
      </c>
      <c r="E1799" s="6" t="str">
        <f>IF(AND($B1799&lt;&gt;"",$C1799&lt;&gt;"",$B1799&lt;=$C1799),INDEX(Bemenet!$D$2:$D$301,$M1799),"")</f>
        <v/>
      </c>
      <c r="F1799" s="5" t="str">
        <f t="shared" si="252"/>
        <v/>
      </c>
      <c r="G1799" s="5" t="str">
        <f t="shared" si="253"/>
        <v/>
      </c>
      <c r="H1799" s="9" t="str">
        <f t="shared" si="254"/>
        <v/>
      </c>
      <c r="I1799" s="5" t="str">
        <f t="shared" si="255"/>
        <v/>
      </c>
      <c r="J1799" s="5" t="str">
        <f>IF(OR($L1799="",NOT(COUNTIFS($L$2:$L1799,$L1799)=1)),"",SUMIFS($G:$G,$L:$L,$L1799))</f>
        <v/>
      </c>
      <c r="K1799" s="5" t="str">
        <f>IF(OR($L1799="",NOT(COUNTIFS($L$2:$L1799,$L1799)=1)),"",SUMIFS($I:$I,$L:$L,$L1799))</f>
        <v/>
      </c>
      <c r="L1799" s="6" t="str">
        <f t="shared" si="256"/>
        <v/>
      </c>
      <c r="M1799" s="6">
        <f t="shared" si="257"/>
        <v>72</v>
      </c>
      <c r="N1799" s="6">
        <f t="shared" si="258"/>
        <v>24</v>
      </c>
      <c r="O1799" s="9" t="str">
        <f>IF(AND($B1799&lt;&gt;"",$C1799&lt;&gt;"",$B1799&lt;=$C1799),INDEX(Szabalyok!$C:$C,$N1799),"")</f>
        <v/>
      </c>
      <c r="P1799">
        <f t="shared" si="260"/>
        <v>0</v>
      </c>
    </row>
    <row r="1800" spans="1:16" x14ac:dyDescent="0.35">
      <c r="A1800">
        <f t="shared" si="259"/>
        <v>0</v>
      </c>
      <c r="B1800" s="4" t="str">
        <f>IF($M1800&gt;300,"",IF(OR(INDEX(Bemenet!$E$2:$E$301,$M1800)="",INDEX(Bemenet!$F$2:$F$301,$M1800)=""),"",MAX(INDEX(Bemenet!$E$2:$E$301,$M1800),INDEX(Szabalyok!$A:$A,$N1800))))</f>
        <v/>
      </c>
      <c r="C1800" s="4" t="str">
        <f>IF($B1800="","",MIN(INDEX(Bemenet!$F$2:$F$301,$M1800),INDEX(Szabalyok!$B:$B,$N1800)))</f>
        <v/>
      </c>
      <c r="D1800" s="5" t="str">
        <f>IF(AND($B1800&lt;&gt;"",$C1800&lt;&gt;"",$B1800&lt;=$C1800),INDEX(Bemenet!$G$2:$G$301,$M1800),"")</f>
        <v/>
      </c>
      <c r="E1800" s="6" t="str">
        <f>IF(AND($B1800&lt;&gt;"",$C1800&lt;&gt;"",$B1800&lt;=$C1800),INDEX(Bemenet!$D$2:$D$301,$M1800),"")</f>
        <v/>
      </c>
      <c r="F1800" s="5" t="str">
        <f t="shared" si="252"/>
        <v/>
      </c>
      <c r="G1800" s="5" t="str">
        <f t="shared" si="253"/>
        <v/>
      </c>
      <c r="H1800" s="9" t="str">
        <f t="shared" si="254"/>
        <v/>
      </c>
      <c r="I1800" s="5" t="str">
        <f t="shared" si="255"/>
        <v/>
      </c>
      <c r="J1800" s="5" t="str">
        <f>IF(OR($L1800="",NOT(COUNTIFS($L$2:$L1800,$L1800)=1)),"",SUMIFS($G:$G,$L:$L,$L1800))</f>
        <v/>
      </c>
      <c r="K1800" s="5" t="str">
        <f>IF(OR($L1800="",NOT(COUNTIFS($L$2:$L1800,$L1800)=1)),"",SUMIFS($I:$I,$L:$L,$L1800))</f>
        <v/>
      </c>
      <c r="L1800" s="6" t="str">
        <f t="shared" si="256"/>
        <v/>
      </c>
      <c r="M1800" s="6">
        <f t="shared" si="257"/>
        <v>72</v>
      </c>
      <c r="N1800" s="6">
        <f t="shared" si="258"/>
        <v>25</v>
      </c>
      <c r="O1800" s="9" t="str">
        <f>IF(AND($B1800&lt;&gt;"",$C1800&lt;&gt;"",$B1800&lt;=$C1800),INDEX(Szabalyok!$C:$C,$N1800),"")</f>
        <v/>
      </c>
      <c r="P1800">
        <f t="shared" si="260"/>
        <v>0</v>
      </c>
    </row>
    <row r="1801" spans="1:16" x14ac:dyDescent="0.35">
      <c r="A1801">
        <f t="shared" si="259"/>
        <v>0</v>
      </c>
      <c r="B1801" s="4" t="str">
        <f>IF($M1801&gt;300,"",IF(OR(INDEX(Bemenet!$E$2:$E$301,$M1801)="",INDEX(Bemenet!$F$2:$F$301,$M1801)=""),"",MAX(INDEX(Bemenet!$E$2:$E$301,$M1801),INDEX(Szabalyok!$A:$A,$N1801))))</f>
        <v/>
      </c>
      <c r="C1801" s="4" t="str">
        <f>IF($B1801="","",MIN(INDEX(Bemenet!$F$2:$F$301,$M1801),INDEX(Szabalyok!$B:$B,$N1801)))</f>
        <v/>
      </c>
      <c r="D1801" s="5" t="str">
        <f>IF(AND($B1801&lt;&gt;"",$C1801&lt;&gt;"",$B1801&lt;=$C1801),INDEX(Bemenet!$G$2:$G$301,$M1801),"")</f>
        <v/>
      </c>
      <c r="E1801" s="6" t="str">
        <f>IF(AND($B1801&lt;&gt;"",$C1801&lt;&gt;"",$B1801&lt;=$C1801),INDEX(Bemenet!$D$2:$D$301,$M1801),"")</f>
        <v/>
      </c>
      <c r="F1801" s="5" t="str">
        <f t="shared" si="252"/>
        <v/>
      </c>
      <c r="G1801" s="5" t="str">
        <f t="shared" si="253"/>
        <v/>
      </c>
      <c r="H1801" s="9" t="str">
        <f t="shared" si="254"/>
        <v/>
      </c>
      <c r="I1801" s="5" t="str">
        <f t="shared" si="255"/>
        <v/>
      </c>
      <c r="J1801" s="5" t="str">
        <f>IF(OR($L1801="",NOT(COUNTIFS($L$2:$L1801,$L1801)=1)),"",SUMIFS($G:$G,$L:$L,$L1801))</f>
        <v/>
      </c>
      <c r="K1801" s="5" t="str">
        <f>IF(OR($L1801="",NOT(COUNTIFS($L$2:$L1801,$L1801)=1)),"",SUMIFS($I:$I,$L:$L,$L1801))</f>
        <v/>
      </c>
      <c r="L1801" s="6" t="str">
        <f t="shared" si="256"/>
        <v/>
      </c>
      <c r="M1801" s="6">
        <f t="shared" si="257"/>
        <v>72</v>
      </c>
      <c r="N1801" s="6">
        <f t="shared" si="258"/>
        <v>26</v>
      </c>
      <c r="O1801" s="9" t="str">
        <f>IF(AND($B1801&lt;&gt;"",$C1801&lt;&gt;"",$B1801&lt;=$C1801),INDEX(Szabalyok!$C:$C,$N1801),"")</f>
        <v/>
      </c>
      <c r="P1801">
        <f t="shared" si="260"/>
        <v>0</v>
      </c>
    </row>
    <row r="1802" spans="1:16" x14ac:dyDescent="0.35">
      <c r="A1802">
        <f t="shared" si="259"/>
        <v>0</v>
      </c>
      <c r="B1802" s="4" t="str">
        <f>IF($M1802&gt;300,"",IF(OR(INDEX(Bemenet!$E$2:$E$301,$M1802)="",INDEX(Bemenet!$F$2:$F$301,$M1802)=""),"",MAX(INDEX(Bemenet!$E$2:$E$301,$M1802),INDEX(Szabalyok!$A:$A,$N1802))))</f>
        <v/>
      </c>
      <c r="C1802" s="4" t="str">
        <f>IF($B1802="","",MIN(INDEX(Bemenet!$F$2:$F$301,$M1802),INDEX(Szabalyok!$B:$B,$N1802)))</f>
        <v/>
      </c>
      <c r="D1802" s="5" t="str">
        <f>IF(AND($B1802&lt;&gt;"",$C1802&lt;&gt;"",$B1802&lt;=$C1802),INDEX(Bemenet!$G$2:$G$301,$M1802),"")</f>
        <v/>
      </c>
      <c r="E1802" s="6" t="str">
        <f>IF(AND($B1802&lt;&gt;"",$C1802&lt;&gt;"",$B1802&lt;=$C1802),INDEX(Bemenet!$D$2:$D$301,$M1802),"")</f>
        <v/>
      </c>
      <c r="F1802" s="5" t="str">
        <f t="shared" si="252"/>
        <v/>
      </c>
      <c r="G1802" s="5" t="str">
        <f t="shared" si="253"/>
        <v/>
      </c>
      <c r="H1802" s="9" t="str">
        <f t="shared" si="254"/>
        <v/>
      </c>
      <c r="I1802" s="5" t="str">
        <f t="shared" si="255"/>
        <v/>
      </c>
      <c r="J1802" s="5" t="str">
        <f>IF(OR($L1802="",NOT(COUNTIFS($L$2:$L1802,$L1802)=1)),"",SUMIFS($G:$G,$L:$L,$L1802))</f>
        <v/>
      </c>
      <c r="K1802" s="5" t="str">
        <f>IF(OR($L1802="",NOT(COUNTIFS($L$2:$L1802,$L1802)=1)),"",SUMIFS($I:$I,$L:$L,$L1802))</f>
        <v/>
      </c>
      <c r="L1802" s="6" t="str">
        <f t="shared" si="256"/>
        <v/>
      </c>
      <c r="M1802" s="6">
        <f t="shared" si="257"/>
        <v>73</v>
      </c>
      <c r="N1802" s="6">
        <f t="shared" si="258"/>
        <v>2</v>
      </c>
      <c r="O1802" s="9" t="str">
        <f>IF(AND($B1802&lt;&gt;"",$C1802&lt;&gt;"",$B1802&lt;=$C1802),INDEX(Szabalyok!$C:$C,$N1802),"")</f>
        <v/>
      </c>
      <c r="P1802">
        <f t="shared" si="260"/>
        <v>0</v>
      </c>
    </row>
    <row r="1803" spans="1:16" x14ac:dyDescent="0.35">
      <c r="A1803">
        <f t="shared" si="259"/>
        <v>0</v>
      </c>
      <c r="B1803" s="4" t="str">
        <f>IF($M1803&gt;300,"",IF(OR(INDEX(Bemenet!$E$2:$E$301,$M1803)="",INDEX(Bemenet!$F$2:$F$301,$M1803)=""),"",MAX(INDEX(Bemenet!$E$2:$E$301,$M1803),INDEX(Szabalyok!$A:$A,$N1803))))</f>
        <v/>
      </c>
      <c r="C1803" s="4" t="str">
        <f>IF($B1803="","",MIN(INDEX(Bemenet!$F$2:$F$301,$M1803),INDEX(Szabalyok!$B:$B,$N1803)))</f>
        <v/>
      </c>
      <c r="D1803" s="5" t="str">
        <f>IF(AND($B1803&lt;&gt;"",$C1803&lt;&gt;"",$B1803&lt;=$C1803),INDEX(Bemenet!$G$2:$G$301,$M1803),"")</f>
        <v/>
      </c>
      <c r="E1803" s="6" t="str">
        <f>IF(AND($B1803&lt;&gt;"",$C1803&lt;&gt;"",$B1803&lt;=$C1803),INDEX(Bemenet!$D$2:$D$301,$M1803),"")</f>
        <v/>
      </c>
      <c r="F1803" s="5" t="str">
        <f t="shared" si="252"/>
        <v/>
      </c>
      <c r="G1803" s="5" t="str">
        <f t="shared" si="253"/>
        <v/>
      </c>
      <c r="H1803" s="9" t="str">
        <f t="shared" si="254"/>
        <v/>
      </c>
      <c r="I1803" s="5" t="str">
        <f t="shared" si="255"/>
        <v/>
      </c>
      <c r="J1803" s="5" t="str">
        <f>IF(OR($L1803="",NOT(COUNTIFS($L$2:$L1803,$L1803)=1)),"",SUMIFS($G:$G,$L:$L,$L1803))</f>
        <v/>
      </c>
      <c r="K1803" s="5" t="str">
        <f>IF(OR($L1803="",NOT(COUNTIFS($L$2:$L1803,$L1803)=1)),"",SUMIFS($I:$I,$L:$L,$L1803))</f>
        <v/>
      </c>
      <c r="L1803" s="6" t="str">
        <f t="shared" si="256"/>
        <v/>
      </c>
      <c r="M1803" s="6">
        <f t="shared" si="257"/>
        <v>73</v>
      </c>
      <c r="N1803" s="6">
        <f t="shared" si="258"/>
        <v>3</v>
      </c>
      <c r="O1803" s="9" t="str">
        <f>IF(AND($B1803&lt;&gt;"",$C1803&lt;&gt;"",$B1803&lt;=$C1803),INDEX(Szabalyok!$C:$C,$N1803),"")</f>
        <v/>
      </c>
      <c r="P1803">
        <f t="shared" si="260"/>
        <v>0</v>
      </c>
    </row>
    <row r="1804" spans="1:16" x14ac:dyDescent="0.35">
      <c r="A1804">
        <f t="shared" si="259"/>
        <v>0</v>
      </c>
      <c r="B1804" s="4" t="str">
        <f>IF($M1804&gt;300,"",IF(OR(INDEX(Bemenet!$E$2:$E$301,$M1804)="",INDEX(Bemenet!$F$2:$F$301,$M1804)=""),"",MAX(INDEX(Bemenet!$E$2:$E$301,$M1804),INDEX(Szabalyok!$A:$A,$N1804))))</f>
        <v/>
      </c>
      <c r="C1804" s="4" t="str">
        <f>IF($B1804="","",MIN(INDEX(Bemenet!$F$2:$F$301,$M1804),INDEX(Szabalyok!$B:$B,$N1804)))</f>
        <v/>
      </c>
      <c r="D1804" s="5" t="str">
        <f>IF(AND($B1804&lt;&gt;"",$C1804&lt;&gt;"",$B1804&lt;=$C1804),INDEX(Bemenet!$G$2:$G$301,$M1804),"")</f>
        <v/>
      </c>
      <c r="E1804" s="6" t="str">
        <f>IF(AND($B1804&lt;&gt;"",$C1804&lt;&gt;"",$B1804&lt;=$C1804),INDEX(Bemenet!$D$2:$D$301,$M1804),"")</f>
        <v/>
      </c>
      <c r="F1804" s="5" t="str">
        <f t="shared" si="252"/>
        <v/>
      </c>
      <c r="G1804" s="5" t="str">
        <f t="shared" si="253"/>
        <v/>
      </c>
      <c r="H1804" s="9" t="str">
        <f t="shared" si="254"/>
        <v/>
      </c>
      <c r="I1804" s="5" t="str">
        <f t="shared" si="255"/>
        <v/>
      </c>
      <c r="J1804" s="5" t="str">
        <f>IF(OR($L1804="",NOT(COUNTIFS($L$2:$L1804,$L1804)=1)),"",SUMIFS($G:$G,$L:$L,$L1804))</f>
        <v/>
      </c>
      <c r="K1804" s="5" t="str">
        <f>IF(OR($L1804="",NOT(COUNTIFS($L$2:$L1804,$L1804)=1)),"",SUMIFS($I:$I,$L:$L,$L1804))</f>
        <v/>
      </c>
      <c r="L1804" s="6" t="str">
        <f t="shared" si="256"/>
        <v/>
      </c>
      <c r="M1804" s="6">
        <f t="shared" si="257"/>
        <v>73</v>
      </c>
      <c r="N1804" s="6">
        <f t="shared" si="258"/>
        <v>4</v>
      </c>
      <c r="O1804" s="9" t="str">
        <f>IF(AND($B1804&lt;&gt;"",$C1804&lt;&gt;"",$B1804&lt;=$C1804),INDEX(Szabalyok!$C:$C,$N1804),"")</f>
        <v/>
      </c>
      <c r="P1804">
        <f t="shared" si="260"/>
        <v>0</v>
      </c>
    </row>
    <row r="1805" spans="1:16" x14ac:dyDescent="0.35">
      <c r="A1805">
        <f t="shared" si="259"/>
        <v>0</v>
      </c>
      <c r="B1805" s="4" t="str">
        <f>IF($M1805&gt;300,"",IF(OR(INDEX(Bemenet!$E$2:$E$301,$M1805)="",INDEX(Bemenet!$F$2:$F$301,$M1805)=""),"",MAX(INDEX(Bemenet!$E$2:$E$301,$M1805),INDEX(Szabalyok!$A:$A,$N1805))))</f>
        <v/>
      </c>
      <c r="C1805" s="4" t="str">
        <f>IF($B1805="","",MIN(INDEX(Bemenet!$F$2:$F$301,$M1805),INDEX(Szabalyok!$B:$B,$N1805)))</f>
        <v/>
      </c>
      <c r="D1805" s="5" t="str">
        <f>IF(AND($B1805&lt;&gt;"",$C1805&lt;&gt;"",$B1805&lt;=$C1805),INDEX(Bemenet!$G$2:$G$301,$M1805),"")</f>
        <v/>
      </c>
      <c r="E1805" s="6" t="str">
        <f>IF(AND($B1805&lt;&gt;"",$C1805&lt;&gt;"",$B1805&lt;=$C1805),INDEX(Bemenet!$D$2:$D$301,$M1805),"")</f>
        <v/>
      </c>
      <c r="F1805" s="5" t="str">
        <f t="shared" si="252"/>
        <v/>
      </c>
      <c r="G1805" s="5" t="str">
        <f t="shared" si="253"/>
        <v/>
      </c>
      <c r="H1805" s="9" t="str">
        <f t="shared" si="254"/>
        <v/>
      </c>
      <c r="I1805" s="5" t="str">
        <f t="shared" si="255"/>
        <v/>
      </c>
      <c r="J1805" s="5" t="str">
        <f>IF(OR($L1805="",NOT(COUNTIFS($L$2:$L1805,$L1805)=1)),"",SUMIFS($G:$G,$L:$L,$L1805))</f>
        <v/>
      </c>
      <c r="K1805" s="5" t="str">
        <f>IF(OR($L1805="",NOT(COUNTIFS($L$2:$L1805,$L1805)=1)),"",SUMIFS($I:$I,$L:$L,$L1805))</f>
        <v/>
      </c>
      <c r="L1805" s="6" t="str">
        <f t="shared" si="256"/>
        <v/>
      </c>
      <c r="M1805" s="6">
        <f t="shared" si="257"/>
        <v>73</v>
      </c>
      <c r="N1805" s="6">
        <f t="shared" si="258"/>
        <v>5</v>
      </c>
      <c r="O1805" s="9" t="str">
        <f>IF(AND($B1805&lt;&gt;"",$C1805&lt;&gt;"",$B1805&lt;=$C1805),INDEX(Szabalyok!$C:$C,$N1805),"")</f>
        <v/>
      </c>
      <c r="P1805">
        <f t="shared" si="260"/>
        <v>0</v>
      </c>
    </row>
    <row r="1806" spans="1:16" x14ac:dyDescent="0.35">
      <c r="A1806">
        <f t="shared" si="259"/>
        <v>0</v>
      </c>
      <c r="B1806" s="4" t="str">
        <f>IF($M1806&gt;300,"",IF(OR(INDEX(Bemenet!$E$2:$E$301,$M1806)="",INDEX(Bemenet!$F$2:$F$301,$M1806)=""),"",MAX(INDEX(Bemenet!$E$2:$E$301,$M1806),INDEX(Szabalyok!$A:$A,$N1806))))</f>
        <v/>
      </c>
      <c r="C1806" s="4" t="str">
        <f>IF($B1806="","",MIN(INDEX(Bemenet!$F$2:$F$301,$M1806),INDEX(Szabalyok!$B:$B,$N1806)))</f>
        <v/>
      </c>
      <c r="D1806" s="5" t="str">
        <f>IF(AND($B1806&lt;&gt;"",$C1806&lt;&gt;"",$B1806&lt;=$C1806),INDEX(Bemenet!$G$2:$G$301,$M1806),"")</f>
        <v/>
      </c>
      <c r="E1806" s="6" t="str">
        <f>IF(AND($B1806&lt;&gt;"",$C1806&lt;&gt;"",$B1806&lt;=$C1806),INDEX(Bemenet!$D$2:$D$301,$M1806),"")</f>
        <v/>
      </c>
      <c r="F1806" s="5" t="str">
        <f t="shared" si="252"/>
        <v/>
      </c>
      <c r="G1806" s="5" t="str">
        <f t="shared" si="253"/>
        <v/>
      </c>
      <c r="H1806" s="9" t="str">
        <f t="shared" si="254"/>
        <v/>
      </c>
      <c r="I1806" s="5" t="str">
        <f t="shared" si="255"/>
        <v/>
      </c>
      <c r="J1806" s="5" t="str">
        <f>IF(OR($L1806="",NOT(COUNTIFS($L$2:$L1806,$L1806)=1)),"",SUMIFS($G:$G,$L:$L,$L1806))</f>
        <v/>
      </c>
      <c r="K1806" s="5" t="str">
        <f>IF(OR($L1806="",NOT(COUNTIFS($L$2:$L1806,$L1806)=1)),"",SUMIFS($I:$I,$L:$L,$L1806))</f>
        <v/>
      </c>
      <c r="L1806" s="6" t="str">
        <f t="shared" si="256"/>
        <v/>
      </c>
      <c r="M1806" s="6">
        <f t="shared" si="257"/>
        <v>73</v>
      </c>
      <c r="N1806" s="6">
        <f t="shared" si="258"/>
        <v>6</v>
      </c>
      <c r="O1806" s="9" t="str">
        <f>IF(AND($B1806&lt;&gt;"",$C1806&lt;&gt;"",$B1806&lt;=$C1806),INDEX(Szabalyok!$C:$C,$N1806),"")</f>
        <v/>
      </c>
      <c r="P1806">
        <f t="shared" si="260"/>
        <v>0</v>
      </c>
    </row>
    <row r="1807" spans="1:16" x14ac:dyDescent="0.35">
      <c r="A1807">
        <f t="shared" si="259"/>
        <v>0</v>
      </c>
      <c r="B1807" s="4" t="str">
        <f>IF($M1807&gt;300,"",IF(OR(INDEX(Bemenet!$E$2:$E$301,$M1807)="",INDEX(Bemenet!$F$2:$F$301,$M1807)=""),"",MAX(INDEX(Bemenet!$E$2:$E$301,$M1807),INDEX(Szabalyok!$A:$A,$N1807))))</f>
        <v/>
      </c>
      <c r="C1807" s="4" t="str">
        <f>IF($B1807="","",MIN(INDEX(Bemenet!$F$2:$F$301,$M1807),INDEX(Szabalyok!$B:$B,$N1807)))</f>
        <v/>
      </c>
      <c r="D1807" s="5" t="str">
        <f>IF(AND($B1807&lt;&gt;"",$C1807&lt;&gt;"",$B1807&lt;=$C1807),INDEX(Bemenet!$G$2:$G$301,$M1807),"")</f>
        <v/>
      </c>
      <c r="E1807" s="6" t="str">
        <f>IF(AND($B1807&lt;&gt;"",$C1807&lt;&gt;"",$B1807&lt;=$C1807),INDEX(Bemenet!$D$2:$D$301,$M1807),"")</f>
        <v/>
      </c>
      <c r="F1807" s="5" t="str">
        <f t="shared" si="252"/>
        <v/>
      </c>
      <c r="G1807" s="5" t="str">
        <f t="shared" si="253"/>
        <v/>
      </c>
      <c r="H1807" s="9" t="str">
        <f t="shared" si="254"/>
        <v/>
      </c>
      <c r="I1807" s="5" t="str">
        <f t="shared" si="255"/>
        <v/>
      </c>
      <c r="J1807" s="5" t="str">
        <f>IF(OR($L1807="",NOT(COUNTIFS($L$2:$L1807,$L1807)=1)),"",SUMIFS($G:$G,$L:$L,$L1807))</f>
        <v/>
      </c>
      <c r="K1807" s="5" t="str">
        <f>IF(OR($L1807="",NOT(COUNTIFS($L$2:$L1807,$L1807)=1)),"",SUMIFS($I:$I,$L:$L,$L1807))</f>
        <v/>
      </c>
      <c r="L1807" s="6" t="str">
        <f t="shared" si="256"/>
        <v/>
      </c>
      <c r="M1807" s="6">
        <f t="shared" si="257"/>
        <v>73</v>
      </c>
      <c r="N1807" s="6">
        <f t="shared" si="258"/>
        <v>7</v>
      </c>
      <c r="O1807" s="9" t="str">
        <f>IF(AND($B1807&lt;&gt;"",$C1807&lt;&gt;"",$B1807&lt;=$C1807),INDEX(Szabalyok!$C:$C,$N1807),"")</f>
        <v/>
      </c>
      <c r="P1807">
        <f t="shared" si="260"/>
        <v>0</v>
      </c>
    </row>
    <row r="1808" spans="1:16" x14ac:dyDescent="0.35">
      <c r="A1808">
        <f t="shared" si="259"/>
        <v>0</v>
      </c>
      <c r="B1808" s="4" t="str">
        <f>IF($M1808&gt;300,"",IF(OR(INDEX(Bemenet!$E$2:$E$301,$M1808)="",INDEX(Bemenet!$F$2:$F$301,$M1808)=""),"",MAX(INDEX(Bemenet!$E$2:$E$301,$M1808),INDEX(Szabalyok!$A:$A,$N1808))))</f>
        <v/>
      </c>
      <c r="C1808" s="4" t="str">
        <f>IF($B1808="","",MIN(INDEX(Bemenet!$F$2:$F$301,$M1808),INDEX(Szabalyok!$B:$B,$N1808)))</f>
        <v/>
      </c>
      <c r="D1808" s="5" t="str">
        <f>IF(AND($B1808&lt;&gt;"",$C1808&lt;&gt;"",$B1808&lt;=$C1808),INDEX(Bemenet!$G$2:$G$301,$M1808),"")</f>
        <v/>
      </c>
      <c r="E1808" s="6" t="str">
        <f>IF(AND($B1808&lt;&gt;"",$C1808&lt;&gt;"",$B1808&lt;=$C1808),INDEX(Bemenet!$D$2:$D$301,$M1808),"")</f>
        <v/>
      </c>
      <c r="F1808" s="5" t="str">
        <f t="shared" si="252"/>
        <v/>
      </c>
      <c r="G1808" s="5" t="str">
        <f t="shared" si="253"/>
        <v/>
      </c>
      <c r="H1808" s="9" t="str">
        <f t="shared" si="254"/>
        <v/>
      </c>
      <c r="I1808" s="5" t="str">
        <f t="shared" si="255"/>
        <v/>
      </c>
      <c r="J1808" s="5" t="str">
        <f>IF(OR($L1808="",NOT(COUNTIFS($L$2:$L1808,$L1808)=1)),"",SUMIFS($G:$G,$L:$L,$L1808))</f>
        <v/>
      </c>
      <c r="K1808" s="5" t="str">
        <f>IF(OR($L1808="",NOT(COUNTIFS($L$2:$L1808,$L1808)=1)),"",SUMIFS($I:$I,$L:$L,$L1808))</f>
        <v/>
      </c>
      <c r="L1808" s="6" t="str">
        <f t="shared" si="256"/>
        <v/>
      </c>
      <c r="M1808" s="6">
        <f t="shared" si="257"/>
        <v>73</v>
      </c>
      <c r="N1808" s="6">
        <f t="shared" si="258"/>
        <v>8</v>
      </c>
      <c r="O1808" s="9" t="str">
        <f>IF(AND($B1808&lt;&gt;"",$C1808&lt;&gt;"",$B1808&lt;=$C1808),INDEX(Szabalyok!$C:$C,$N1808),"")</f>
        <v/>
      </c>
      <c r="P1808">
        <f t="shared" si="260"/>
        <v>0</v>
      </c>
    </row>
    <row r="1809" spans="1:16" x14ac:dyDescent="0.35">
      <c r="A1809">
        <f t="shared" si="259"/>
        <v>0</v>
      </c>
      <c r="B1809" s="4" t="str">
        <f>IF($M1809&gt;300,"",IF(OR(INDEX(Bemenet!$E$2:$E$301,$M1809)="",INDEX(Bemenet!$F$2:$F$301,$M1809)=""),"",MAX(INDEX(Bemenet!$E$2:$E$301,$M1809),INDEX(Szabalyok!$A:$A,$N1809))))</f>
        <v/>
      </c>
      <c r="C1809" s="4" t="str">
        <f>IF($B1809="","",MIN(INDEX(Bemenet!$F$2:$F$301,$M1809),INDEX(Szabalyok!$B:$B,$N1809)))</f>
        <v/>
      </c>
      <c r="D1809" s="5" t="str">
        <f>IF(AND($B1809&lt;&gt;"",$C1809&lt;&gt;"",$B1809&lt;=$C1809),INDEX(Bemenet!$G$2:$G$301,$M1809),"")</f>
        <v/>
      </c>
      <c r="E1809" s="6" t="str">
        <f>IF(AND($B1809&lt;&gt;"",$C1809&lt;&gt;"",$B1809&lt;=$C1809),INDEX(Bemenet!$D$2:$D$301,$M1809),"")</f>
        <v/>
      </c>
      <c r="F1809" s="5" t="str">
        <f t="shared" si="252"/>
        <v/>
      </c>
      <c r="G1809" s="5" t="str">
        <f t="shared" si="253"/>
        <v/>
      </c>
      <c r="H1809" s="9" t="str">
        <f t="shared" si="254"/>
        <v/>
      </c>
      <c r="I1809" s="5" t="str">
        <f t="shared" si="255"/>
        <v/>
      </c>
      <c r="J1809" s="5" t="str">
        <f>IF(OR($L1809="",NOT(COUNTIFS($L$2:$L1809,$L1809)=1)),"",SUMIFS($G:$G,$L:$L,$L1809))</f>
        <v/>
      </c>
      <c r="K1809" s="5" t="str">
        <f>IF(OR($L1809="",NOT(COUNTIFS($L$2:$L1809,$L1809)=1)),"",SUMIFS($I:$I,$L:$L,$L1809))</f>
        <v/>
      </c>
      <c r="L1809" s="6" t="str">
        <f t="shared" si="256"/>
        <v/>
      </c>
      <c r="M1809" s="6">
        <f t="shared" si="257"/>
        <v>73</v>
      </c>
      <c r="N1809" s="6">
        <f t="shared" si="258"/>
        <v>9</v>
      </c>
      <c r="O1809" s="9" t="str">
        <f>IF(AND($B1809&lt;&gt;"",$C1809&lt;&gt;"",$B1809&lt;=$C1809),INDEX(Szabalyok!$C:$C,$N1809),"")</f>
        <v/>
      </c>
      <c r="P1809">
        <f t="shared" si="260"/>
        <v>0</v>
      </c>
    </row>
    <row r="1810" spans="1:16" x14ac:dyDescent="0.35">
      <c r="A1810">
        <f t="shared" si="259"/>
        <v>0</v>
      </c>
      <c r="B1810" s="4" t="str">
        <f>IF($M1810&gt;300,"",IF(OR(INDEX(Bemenet!$E$2:$E$301,$M1810)="",INDEX(Bemenet!$F$2:$F$301,$M1810)=""),"",MAX(INDEX(Bemenet!$E$2:$E$301,$M1810),INDEX(Szabalyok!$A:$A,$N1810))))</f>
        <v/>
      </c>
      <c r="C1810" s="4" t="str">
        <f>IF($B1810="","",MIN(INDEX(Bemenet!$F$2:$F$301,$M1810),INDEX(Szabalyok!$B:$B,$N1810)))</f>
        <v/>
      </c>
      <c r="D1810" s="5" t="str">
        <f>IF(AND($B1810&lt;&gt;"",$C1810&lt;&gt;"",$B1810&lt;=$C1810),INDEX(Bemenet!$G$2:$G$301,$M1810),"")</f>
        <v/>
      </c>
      <c r="E1810" s="6" t="str">
        <f>IF(AND($B1810&lt;&gt;"",$C1810&lt;&gt;"",$B1810&lt;=$C1810),INDEX(Bemenet!$D$2:$D$301,$M1810),"")</f>
        <v/>
      </c>
      <c r="F1810" s="5" t="str">
        <f t="shared" si="252"/>
        <v/>
      </c>
      <c r="G1810" s="5" t="str">
        <f t="shared" si="253"/>
        <v/>
      </c>
      <c r="H1810" s="9" t="str">
        <f t="shared" si="254"/>
        <v/>
      </c>
      <c r="I1810" s="5" t="str">
        <f t="shared" si="255"/>
        <v/>
      </c>
      <c r="J1810" s="5" t="str">
        <f>IF(OR($L1810="",NOT(COUNTIFS($L$2:$L1810,$L1810)=1)),"",SUMIFS($G:$G,$L:$L,$L1810))</f>
        <v/>
      </c>
      <c r="K1810" s="5" t="str">
        <f>IF(OR($L1810="",NOT(COUNTIFS($L$2:$L1810,$L1810)=1)),"",SUMIFS($I:$I,$L:$L,$L1810))</f>
        <v/>
      </c>
      <c r="L1810" s="6" t="str">
        <f t="shared" si="256"/>
        <v/>
      </c>
      <c r="M1810" s="6">
        <f t="shared" si="257"/>
        <v>73</v>
      </c>
      <c r="N1810" s="6">
        <f t="shared" si="258"/>
        <v>10</v>
      </c>
      <c r="O1810" s="9" t="str">
        <f>IF(AND($B1810&lt;&gt;"",$C1810&lt;&gt;"",$B1810&lt;=$C1810),INDEX(Szabalyok!$C:$C,$N1810),"")</f>
        <v/>
      </c>
      <c r="P1810">
        <f t="shared" si="260"/>
        <v>0</v>
      </c>
    </row>
    <row r="1811" spans="1:16" x14ac:dyDescent="0.35">
      <c r="A1811">
        <f t="shared" si="259"/>
        <v>0</v>
      </c>
      <c r="B1811" s="4" t="str">
        <f>IF($M1811&gt;300,"",IF(OR(INDEX(Bemenet!$E$2:$E$301,$M1811)="",INDEX(Bemenet!$F$2:$F$301,$M1811)=""),"",MAX(INDEX(Bemenet!$E$2:$E$301,$M1811),INDEX(Szabalyok!$A:$A,$N1811))))</f>
        <v/>
      </c>
      <c r="C1811" s="4" t="str">
        <f>IF($B1811="","",MIN(INDEX(Bemenet!$F$2:$F$301,$M1811),INDEX(Szabalyok!$B:$B,$N1811)))</f>
        <v/>
      </c>
      <c r="D1811" s="5" t="str">
        <f>IF(AND($B1811&lt;&gt;"",$C1811&lt;&gt;"",$B1811&lt;=$C1811),INDEX(Bemenet!$G$2:$G$301,$M1811),"")</f>
        <v/>
      </c>
      <c r="E1811" s="6" t="str">
        <f>IF(AND($B1811&lt;&gt;"",$C1811&lt;&gt;"",$B1811&lt;=$C1811),INDEX(Bemenet!$D$2:$D$301,$M1811),"")</f>
        <v/>
      </c>
      <c r="F1811" s="5" t="str">
        <f t="shared" si="252"/>
        <v/>
      </c>
      <c r="G1811" s="5" t="str">
        <f t="shared" si="253"/>
        <v/>
      </c>
      <c r="H1811" s="9" t="str">
        <f t="shared" si="254"/>
        <v/>
      </c>
      <c r="I1811" s="5" t="str">
        <f t="shared" si="255"/>
        <v/>
      </c>
      <c r="J1811" s="5" t="str">
        <f>IF(OR($L1811="",NOT(COUNTIFS($L$2:$L1811,$L1811)=1)),"",SUMIFS($G:$G,$L:$L,$L1811))</f>
        <v/>
      </c>
      <c r="K1811" s="5" t="str">
        <f>IF(OR($L1811="",NOT(COUNTIFS($L$2:$L1811,$L1811)=1)),"",SUMIFS($I:$I,$L:$L,$L1811))</f>
        <v/>
      </c>
      <c r="L1811" s="6" t="str">
        <f t="shared" si="256"/>
        <v/>
      </c>
      <c r="M1811" s="6">
        <f t="shared" si="257"/>
        <v>73</v>
      </c>
      <c r="N1811" s="6">
        <f t="shared" si="258"/>
        <v>11</v>
      </c>
      <c r="O1811" s="9" t="str">
        <f>IF(AND($B1811&lt;&gt;"",$C1811&lt;&gt;"",$B1811&lt;=$C1811),INDEX(Szabalyok!$C:$C,$N1811),"")</f>
        <v/>
      </c>
      <c r="P1811">
        <f t="shared" si="260"/>
        <v>0</v>
      </c>
    </row>
    <row r="1812" spans="1:16" x14ac:dyDescent="0.35">
      <c r="A1812">
        <f t="shared" si="259"/>
        <v>0</v>
      </c>
      <c r="B1812" s="4" t="str">
        <f>IF($M1812&gt;300,"",IF(OR(INDEX(Bemenet!$E$2:$E$301,$M1812)="",INDEX(Bemenet!$F$2:$F$301,$M1812)=""),"",MAX(INDEX(Bemenet!$E$2:$E$301,$M1812),INDEX(Szabalyok!$A:$A,$N1812))))</f>
        <v/>
      </c>
      <c r="C1812" s="4" t="str">
        <f>IF($B1812="","",MIN(INDEX(Bemenet!$F$2:$F$301,$M1812),INDEX(Szabalyok!$B:$B,$N1812)))</f>
        <v/>
      </c>
      <c r="D1812" s="5" t="str">
        <f>IF(AND($B1812&lt;&gt;"",$C1812&lt;&gt;"",$B1812&lt;=$C1812),INDEX(Bemenet!$G$2:$G$301,$M1812),"")</f>
        <v/>
      </c>
      <c r="E1812" s="6" t="str">
        <f>IF(AND($B1812&lt;&gt;"",$C1812&lt;&gt;"",$B1812&lt;=$C1812),INDEX(Bemenet!$D$2:$D$301,$M1812),"")</f>
        <v/>
      </c>
      <c r="F1812" s="5" t="str">
        <f t="shared" si="252"/>
        <v/>
      </c>
      <c r="G1812" s="5" t="str">
        <f t="shared" si="253"/>
        <v/>
      </c>
      <c r="H1812" s="9" t="str">
        <f t="shared" si="254"/>
        <v/>
      </c>
      <c r="I1812" s="5" t="str">
        <f t="shared" si="255"/>
        <v/>
      </c>
      <c r="J1812" s="5" t="str">
        <f>IF(OR($L1812="",NOT(COUNTIFS($L$2:$L1812,$L1812)=1)),"",SUMIFS($G:$G,$L:$L,$L1812))</f>
        <v/>
      </c>
      <c r="K1812" s="5" t="str">
        <f>IF(OR($L1812="",NOT(COUNTIFS($L$2:$L1812,$L1812)=1)),"",SUMIFS($I:$I,$L:$L,$L1812))</f>
        <v/>
      </c>
      <c r="L1812" s="6" t="str">
        <f t="shared" si="256"/>
        <v/>
      </c>
      <c r="M1812" s="6">
        <f t="shared" si="257"/>
        <v>73</v>
      </c>
      <c r="N1812" s="6">
        <f t="shared" si="258"/>
        <v>12</v>
      </c>
      <c r="O1812" s="9" t="str">
        <f>IF(AND($B1812&lt;&gt;"",$C1812&lt;&gt;"",$B1812&lt;=$C1812),INDEX(Szabalyok!$C:$C,$N1812),"")</f>
        <v/>
      </c>
      <c r="P1812">
        <f t="shared" si="260"/>
        <v>0</v>
      </c>
    </row>
    <row r="1813" spans="1:16" x14ac:dyDescent="0.35">
      <c r="A1813">
        <f t="shared" si="259"/>
        <v>0</v>
      </c>
      <c r="B1813" s="4" t="str">
        <f>IF($M1813&gt;300,"",IF(OR(INDEX(Bemenet!$E$2:$E$301,$M1813)="",INDEX(Bemenet!$F$2:$F$301,$M1813)=""),"",MAX(INDEX(Bemenet!$E$2:$E$301,$M1813),INDEX(Szabalyok!$A:$A,$N1813))))</f>
        <v/>
      </c>
      <c r="C1813" s="4" t="str">
        <f>IF($B1813="","",MIN(INDEX(Bemenet!$F$2:$F$301,$M1813),INDEX(Szabalyok!$B:$B,$N1813)))</f>
        <v/>
      </c>
      <c r="D1813" s="5" t="str">
        <f>IF(AND($B1813&lt;&gt;"",$C1813&lt;&gt;"",$B1813&lt;=$C1813),INDEX(Bemenet!$G$2:$G$301,$M1813),"")</f>
        <v/>
      </c>
      <c r="E1813" s="6" t="str">
        <f>IF(AND($B1813&lt;&gt;"",$C1813&lt;&gt;"",$B1813&lt;=$C1813),INDEX(Bemenet!$D$2:$D$301,$M1813),"")</f>
        <v/>
      </c>
      <c r="F1813" s="5" t="str">
        <f t="shared" si="252"/>
        <v/>
      </c>
      <c r="G1813" s="5" t="str">
        <f t="shared" si="253"/>
        <v/>
      </c>
      <c r="H1813" s="9" t="str">
        <f t="shared" si="254"/>
        <v/>
      </c>
      <c r="I1813" s="5" t="str">
        <f t="shared" si="255"/>
        <v/>
      </c>
      <c r="J1813" s="5" t="str">
        <f>IF(OR($L1813="",NOT(COUNTIFS($L$2:$L1813,$L1813)=1)),"",SUMIFS($G:$G,$L:$L,$L1813))</f>
        <v/>
      </c>
      <c r="K1813" s="5" t="str">
        <f>IF(OR($L1813="",NOT(COUNTIFS($L$2:$L1813,$L1813)=1)),"",SUMIFS($I:$I,$L:$L,$L1813))</f>
        <v/>
      </c>
      <c r="L1813" s="6" t="str">
        <f t="shared" si="256"/>
        <v/>
      </c>
      <c r="M1813" s="6">
        <f t="shared" si="257"/>
        <v>73</v>
      </c>
      <c r="N1813" s="6">
        <f t="shared" si="258"/>
        <v>13</v>
      </c>
      <c r="O1813" s="9" t="str">
        <f>IF(AND($B1813&lt;&gt;"",$C1813&lt;&gt;"",$B1813&lt;=$C1813),INDEX(Szabalyok!$C:$C,$N1813),"")</f>
        <v/>
      </c>
      <c r="P1813">
        <f t="shared" si="260"/>
        <v>0</v>
      </c>
    </row>
    <row r="1814" spans="1:16" x14ac:dyDescent="0.35">
      <c r="A1814">
        <f t="shared" si="259"/>
        <v>0</v>
      </c>
      <c r="B1814" s="4" t="str">
        <f>IF($M1814&gt;300,"",IF(OR(INDEX(Bemenet!$E$2:$E$301,$M1814)="",INDEX(Bemenet!$F$2:$F$301,$M1814)=""),"",MAX(INDEX(Bemenet!$E$2:$E$301,$M1814),INDEX(Szabalyok!$A:$A,$N1814))))</f>
        <v/>
      </c>
      <c r="C1814" s="4" t="str">
        <f>IF($B1814="","",MIN(INDEX(Bemenet!$F$2:$F$301,$M1814),INDEX(Szabalyok!$B:$B,$N1814)))</f>
        <v/>
      </c>
      <c r="D1814" s="5" t="str">
        <f>IF(AND($B1814&lt;&gt;"",$C1814&lt;&gt;"",$B1814&lt;=$C1814),INDEX(Bemenet!$G$2:$G$301,$M1814),"")</f>
        <v/>
      </c>
      <c r="E1814" s="6" t="str">
        <f>IF(AND($B1814&lt;&gt;"",$C1814&lt;&gt;"",$B1814&lt;=$C1814),INDEX(Bemenet!$D$2:$D$301,$M1814),"")</f>
        <v/>
      </c>
      <c r="F1814" s="5" t="str">
        <f t="shared" si="252"/>
        <v/>
      </c>
      <c r="G1814" s="5" t="str">
        <f t="shared" si="253"/>
        <v/>
      </c>
      <c r="H1814" s="9" t="str">
        <f t="shared" si="254"/>
        <v/>
      </c>
      <c r="I1814" s="5" t="str">
        <f t="shared" si="255"/>
        <v/>
      </c>
      <c r="J1814" s="5" t="str">
        <f>IF(OR($L1814="",NOT(COUNTIFS($L$2:$L1814,$L1814)=1)),"",SUMIFS($G:$G,$L:$L,$L1814))</f>
        <v/>
      </c>
      <c r="K1814" s="5" t="str">
        <f>IF(OR($L1814="",NOT(COUNTIFS($L$2:$L1814,$L1814)=1)),"",SUMIFS($I:$I,$L:$L,$L1814))</f>
        <v/>
      </c>
      <c r="L1814" s="6" t="str">
        <f t="shared" si="256"/>
        <v/>
      </c>
      <c r="M1814" s="6">
        <f t="shared" si="257"/>
        <v>73</v>
      </c>
      <c r="N1814" s="6">
        <f t="shared" si="258"/>
        <v>14</v>
      </c>
      <c r="O1814" s="9" t="str">
        <f>IF(AND($B1814&lt;&gt;"",$C1814&lt;&gt;"",$B1814&lt;=$C1814),INDEX(Szabalyok!$C:$C,$N1814),"")</f>
        <v/>
      </c>
      <c r="P1814">
        <f t="shared" si="260"/>
        <v>0</v>
      </c>
    </row>
    <row r="1815" spans="1:16" x14ac:dyDescent="0.35">
      <c r="A1815">
        <f t="shared" si="259"/>
        <v>0</v>
      </c>
      <c r="B1815" s="4" t="str">
        <f>IF($M1815&gt;300,"",IF(OR(INDEX(Bemenet!$E$2:$E$301,$M1815)="",INDEX(Bemenet!$F$2:$F$301,$M1815)=""),"",MAX(INDEX(Bemenet!$E$2:$E$301,$M1815),INDEX(Szabalyok!$A:$A,$N1815))))</f>
        <v/>
      </c>
      <c r="C1815" s="4" t="str">
        <f>IF($B1815="","",MIN(INDEX(Bemenet!$F$2:$F$301,$M1815),INDEX(Szabalyok!$B:$B,$N1815)))</f>
        <v/>
      </c>
      <c r="D1815" s="5" t="str">
        <f>IF(AND($B1815&lt;&gt;"",$C1815&lt;&gt;"",$B1815&lt;=$C1815),INDEX(Bemenet!$G$2:$G$301,$M1815),"")</f>
        <v/>
      </c>
      <c r="E1815" s="6" t="str">
        <f>IF(AND($B1815&lt;&gt;"",$C1815&lt;&gt;"",$B1815&lt;=$C1815),INDEX(Bemenet!$D$2:$D$301,$M1815),"")</f>
        <v/>
      </c>
      <c r="F1815" s="5" t="str">
        <f t="shared" si="252"/>
        <v/>
      </c>
      <c r="G1815" s="5" t="str">
        <f t="shared" si="253"/>
        <v/>
      </c>
      <c r="H1815" s="9" t="str">
        <f t="shared" si="254"/>
        <v/>
      </c>
      <c r="I1815" s="5" t="str">
        <f t="shared" si="255"/>
        <v/>
      </c>
      <c r="J1815" s="5" t="str">
        <f>IF(OR($L1815="",NOT(COUNTIFS($L$2:$L1815,$L1815)=1)),"",SUMIFS($G:$G,$L:$L,$L1815))</f>
        <v/>
      </c>
      <c r="K1815" s="5" t="str">
        <f>IF(OR($L1815="",NOT(COUNTIFS($L$2:$L1815,$L1815)=1)),"",SUMIFS($I:$I,$L:$L,$L1815))</f>
        <v/>
      </c>
      <c r="L1815" s="6" t="str">
        <f t="shared" si="256"/>
        <v/>
      </c>
      <c r="M1815" s="6">
        <f t="shared" si="257"/>
        <v>73</v>
      </c>
      <c r="N1815" s="6">
        <f t="shared" si="258"/>
        <v>15</v>
      </c>
      <c r="O1815" s="9" t="str">
        <f>IF(AND($B1815&lt;&gt;"",$C1815&lt;&gt;"",$B1815&lt;=$C1815),INDEX(Szabalyok!$C:$C,$N1815),"")</f>
        <v/>
      </c>
      <c r="P1815">
        <f t="shared" si="260"/>
        <v>0</v>
      </c>
    </row>
    <row r="1816" spans="1:16" x14ac:dyDescent="0.35">
      <c r="A1816">
        <f t="shared" si="259"/>
        <v>0</v>
      </c>
      <c r="B1816" s="4" t="str">
        <f>IF($M1816&gt;300,"",IF(OR(INDEX(Bemenet!$E$2:$E$301,$M1816)="",INDEX(Bemenet!$F$2:$F$301,$M1816)=""),"",MAX(INDEX(Bemenet!$E$2:$E$301,$M1816),INDEX(Szabalyok!$A:$A,$N1816))))</f>
        <v/>
      </c>
      <c r="C1816" s="4" t="str">
        <f>IF($B1816="","",MIN(INDEX(Bemenet!$F$2:$F$301,$M1816),INDEX(Szabalyok!$B:$B,$N1816)))</f>
        <v/>
      </c>
      <c r="D1816" s="5" t="str">
        <f>IF(AND($B1816&lt;&gt;"",$C1816&lt;&gt;"",$B1816&lt;=$C1816),INDEX(Bemenet!$G$2:$G$301,$M1816),"")</f>
        <v/>
      </c>
      <c r="E1816" s="6" t="str">
        <f>IF(AND($B1816&lt;&gt;"",$C1816&lt;&gt;"",$B1816&lt;=$C1816),INDEX(Bemenet!$D$2:$D$301,$M1816),"")</f>
        <v/>
      </c>
      <c r="F1816" s="5" t="str">
        <f t="shared" si="252"/>
        <v/>
      </c>
      <c r="G1816" s="5" t="str">
        <f t="shared" si="253"/>
        <v/>
      </c>
      <c r="H1816" s="9" t="str">
        <f t="shared" si="254"/>
        <v/>
      </c>
      <c r="I1816" s="5" t="str">
        <f t="shared" si="255"/>
        <v/>
      </c>
      <c r="J1816" s="5" t="str">
        <f>IF(OR($L1816="",NOT(COUNTIFS($L$2:$L1816,$L1816)=1)),"",SUMIFS($G:$G,$L:$L,$L1816))</f>
        <v/>
      </c>
      <c r="K1816" s="5" t="str">
        <f>IF(OR($L1816="",NOT(COUNTIFS($L$2:$L1816,$L1816)=1)),"",SUMIFS($I:$I,$L:$L,$L1816))</f>
        <v/>
      </c>
      <c r="L1816" s="6" t="str">
        <f t="shared" si="256"/>
        <v/>
      </c>
      <c r="M1816" s="6">
        <f t="shared" si="257"/>
        <v>73</v>
      </c>
      <c r="N1816" s="6">
        <f t="shared" si="258"/>
        <v>16</v>
      </c>
      <c r="O1816" s="9" t="str">
        <f>IF(AND($B1816&lt;&gt;"",$C1816&lt;&gt;"",$B1816&lt;=$C1816),INDEX(Szabalyok!$C:$C,$N1816),"")</f>
        <v/>
      </c>
      <c r="P1816">
        <f t="shared" si="260"/>
        <v>0</v>
      </c>
    </row>
    <row r="1817" spans="1:16" x14ac:dyDescent="0.35">
      <c r="A1817">
        <f t="shared" si="259"/>
        <v>0</v>
      </c>
      <c r="B1817" s="4" t="str">
        <f>IF($M1817&gt;300,"",IF(OR(INDEX(Bemenet!$E$2:$E$301,$M1817)="",INDEX(Bemenet!$F$2:$F$301,$M1817)=""),"",MAX(INDEX(Bemenet!$E$2:$E$301,$M1817),INDEX(Szabalyok!$A:$A,$N1817))))</f>
        <v/>
      </c>
      <c r="C1817" s="4" t="str">
        <f>IF($B1817="","",MIN(INDEX(Bemenet!$F$2:$F$301,$M1817),INDEX(Szabalyok!$B:$B,$N1817)))</f>
        <v/>
      </c>
      <c r="D1817" s="5" t="str">
        <f>IF(AND($B1817&lt;&gt;"",$C1817&lt;&gt;"",$B1817&lt;=$C1817),INDEX(Bemenet!$G$2:$G$301,$M1817),"")</f>
        <v/>
      </c>
      <c r="E1817" s="6" t="str">
        <f>IF(AND($B1817&lt;&gt;"",$C1817&lt;&gt;"",$B1817&lt;=$C1817),INDEX(Bemenet!$D$2:$D$301,$M1817),"")</f>
        <v/>
      </c>
      <c r="F1817" s="5" t="str">
        <f t="shared" si="252"/>
        <v/>
      </c>
      <c r="G1817" s="5" t="str">
        <f t="shared" si="253"/>
        <v/>
      </c>
      <c r="H1817" s="9" t="str">
        <f t="shared" si="254"/>
        <v/>
      </c>
      <c r="I1817" s="5" t="str">
        <f t="shared" si="255"/>
        <v/>
      </c>
      <c r="J1817" s="5" t="str">
        <f>IF(OR($L1817="",NOT(COUNTIFS($L$2:$L1817,$L1817)=1)),"",SUMIFS($G:$G,$L:$L,$L1817))</f>
        <v/>
      </c>
      <c r="K1817" s="5" t="str">
        <f>IF(OR($L1817="",NOT(COUNTIFS($L$2:$L1817,$L1817)=1)),"",SUMIFS($I:$I,$L:$L,$L1817))</f>
        <v/>
      </c>
      <c r="L1817" s="6" t="str">
        <f t="shared" si="256"/>
        <v/>
      </c>
      <c r="M1817" s="6">
        <f t="shared" si="257"/>
        <v>73</v>
      </c>
      <c r="N1817" s="6">
        <f t="shared" si="258"/>
        <v>17</v>
      </c>
      <c r="O1817" s="9" t="str">
        <f>IF(AND($B1817&lt;&gt;"",$C1817&lt;&gt;"",$B1817&lt;=$C1817),INDEX(Szabalyok!$C:$C,$N1817),"")</f>
        <v/>
      </c>
      <c r="P1817">
        <f t="shared" si="260"/>
        <v>0</v>
      </c>
    </row>
    <row r="1818" spans="1:16" x14ac:dyDescent="0.35">
      <c r="A1818">
        <f t="shared" si="259"/>
        <v>0</v>
      </c>
      <c r="B1818" s="4" t="str">
        <f>IF($M1818&gt;300,"",IF(OR(INDEX(Bemenet!$E$2:$E$301,$M1818)="",INDEX(Bemenet!$F$2:$F$301,$M1818)=""),"",MAX(INDEX(Bemenet!$E$2:$E$301,$M1818),INDEX(Szabalyok!$A:$A,$N1818))))</f>
        <v/>
      </c>
      <c r="C1818" s="4" t="str">
        <f>IF($B1818="","",MIN(INDEX(Bemenet!$F$2:$F$301,$M1818),INDEX(Szabalyok!$B:$B,$N1818)))</f>
        <v/>
      </c>
      <c r="D1818" s="5" t="str">
        <f>IF(AND($B1818&lt;&gt;"",$C1818&lt;&gt;"",$B1818&lt;=$C1818),INDEX(Bemenet!$G$2:$G$301,$M1818),"")</f>
        <v/>
      </c>
      <c r="E1818" s="6" t="str">
        <f>IF(AND($B1818&lt;&gt;"",$C1818&lt;&gt;"",$B1818&lt;=$C1818),INDEX(Bemenet!$D$2:$D$301,$M1818),"")</f>
        <v/>
      </c>
      <c r="F1818" s="5" t="str">
        <f t="shared" si="252"/>
        <v/>
      </c>
      <c r="G1818" s="5" t="str">
        <f t="shared" si="253"/>
        <v/>
      </c>
      <c r="H1818" s="9" t="str">
        <f t="shared" si="254"/>
        <v/>
      </c>
      <c r="I1818" s="5" t="str">
        <f t="shared" si="255"/>
        <v/>
      </c>
      <c r="J1818" s="5" t="str">
        <f>IF(OR($L1818="",NOT(COUNTIFS($L$2:$L1818,$L1818)=1)),"",SUMIFS($G:$G,$L:$L,$L1818))</f>
        <v/>
      </c>
      <c r="K1818" s="5" t="str">
        <f>IF(OR($L1818="",NOT(COUNTIFS($L$2:$L1818,$L1818)=1)),"",SUMIFS($I:$I,$L:$L,$L1818))</f>
        <v/>
      </c>
      <c r="L1818" s="6" t="str">
        <f t="shared" si="256"/>
        <v/>
      </c>
      <c r="M1818" s="6">
        <f t="shared" si="257"/>
        <v>73</v>
      </c>
      <c r="N1818" s="6">
        <f t="shared" si="258"/>
        <v>18</v>
      </c>
      <c r="O1818" s="9" t="str">
        <f>IF(AND($B1818&lt;&gt;"",$C1818&lt;&gt;"",$B1818&lt;=$C1818),INDEX(Szabalyok!$C:$C,$N1818),"")</f>
        <v/>
      </c>
      <c r="P1818">
        <f t="shared" si="260"/>
        <v>0</v>
      </c>
    </row>
    <row r="1819" spans="1:16" x14ac:dyDescent="0.35">
      <c r="A1819">
        <f t="shared" si="259"/>
        <v>0</v>
      </c>
      <c r="B1819" s="4" t="str">
        <f>IF($M1819&gt;300,"",IF(OR(INDEX(Bemenet!$E$2:$E$301,$M1819)="",INDEX(Bemenet!$F$2:$F$301,$M1819)=""),"",MAX(INDEX(Bemenet!$E$2:$E$301,$M1819),INDEX(Szabalyok!$A:$A,$N1819))))</f>
        <v/>
      </c>
      <c r="C1819" s="4" t="str">
        <f>IF($B1819="","",MIN(INDEX(Bemenet!$F$2:$F$301,$M1819),INDEX(Szabalyok!$B:$B,$N1819)))</f>
        <v/>
      </c>
      <c r="D1819" s="5" t="str">
        <f>IF(AND($B1819&lt;&gt;"",$C1819&lt;&gt;"",$B1819&lt;=$C1819),INDEX(Bemenet!$G$2:$G$301,$M1819),"")</f>
        <v/>
      </c>
      <c r="E1819" s="6" t="str">
        <f>IF(AND($B1819&lt;&gt;"",$C1819&lt;&gt;"",$B1819&lt;=$C1819),INDEX(Bemenet!$D$2:$D$301,$M1819),"")</f>
        <v/>
      </c>
      <c r="F1819" s="5" t="str">
        <f t="shared" si="252"/>
        <v/>
      </c>
      <c r="G1819" s="5" t="str">
        <f t="shared" si="253"/>
        <v/>
      </c>
      <c r="H1819" s="9" t="str">
        <f t="shared" si="254"/>
        <v/>
      </c>
      <c r="I1819" s="5" t="str">
        <f t="shared" si="255"/>
        <v/>
      </c>
      <c r="J1819" s="5" t="str">
        <f>IF(OR($L1819="",NOT(COUNTIFS($L$2:$L1819,$L1819)=1)),"",SUMIFS($G:$G,$L:$L,$L1819))</f>
        <v/>
      </c>
      <c r="K1819" s="5" t="str">
        <f>IF(OR($L1819="",NOT(COUNTIFS($L$2:$L1819,$L1819)=1)),"",SUMIFS($I:$I,$L:$L,$L1819))</f>
        <v/>
      </c>
      <c r="L1819" s="6" t="str">
        <f t="shared" si="256"/>
        <v/>
      </c>
      <c r="M1819" s="6">
        <f t="shared" si="257"/>
        <v>73</v>
      </c>
      <c r="N1819" s="6">
        <f t="shared" si="258"/>
        <v>19</v>
      </c>
      <c r="O1819" s="9" t="str">
        <f>IF(AND($B1819&lt;&gt;"",$C1819&lt;&gt;"",$B1819&lt;=$C1819),INDEX(Szabalyok!$C:$C,$N1819),"")</f>
        <v/>
      </c>
      <c r="P1819">
        <f t="shared" si="260"/>
        <v>0</v>
      </c>
    </row>
    <row r="1820" spans="1:16" x14ac:dyDescent="0.35">
      <c r="A1820">
        <f t="shared" si="259"/>
        <v>0</v>
      </c>
      <c r="B1820" s="4" t="str">
        <f>IF($M1820&gt;300,"",IF(OR(INDEX(Bemenet!$E$2:$E$301,$M1820)="",INDEX(Bemenet!$F$2:$F$301,$M1820)=""),"",MAX(INDEX(Bemenet!$E$2:$E$301,$M1820),INDEX(Szabalyok!$A:$A,$N1820))))</f>
        <v/>
      </c>
      <c r="C1820" s="4" t="str">
        <f>IF($B1820="","",MIN(INDEX(Bemenet!$F$2:$F$301,$M1820),INDEX(Szabalyok!$B:$B,$N1820)))</f>
        <v/>
      </c>
      <c r="D1820" s="5" t="str">
        <f>IF(AND($B1820&lt;&gt;"",$C1820&lt;&gt;"",$B1820&lt;=$C1820),INDEX(Bemenet!$G$2:$G$301,$M1820),"")</f>
        <v/>
      </c>
      <c r="E1820" s="6" t="str">
        <f>IF(AND($B1820&lt;&gt;"",$C1820&lt;&gt;"",$B1820&lt;=$C1820),INDEX(Bemenet!$D$2:$D$301,$M1820),"")</f>
        <v/>
      </c>
      <c r="F1820" s="5" t="str">
        <f t="shared" si="252"/>
        <v/>
      </c>
      <c r="G1820" s="5" t="str">
        <f t="shared" si="253"/>
        <v/>
      </c>
      <c r="H1820" s="9" t="str">
        <f t="shared" si="254"/>
        <v/>
      </c>
      <c r="I1820" s="5" t="str">
        <f t="shared" si="255"/>
        <v/>
      </c>
      <c r="J1820" s="5" t="str">
        <f>IF(OR($L1820="",NOT(COUNTIFS($L$2:$L1820,$L1820)=1)),"",SUMIFS($G:$G,$L:$L,$L1820))</f>
        <v/>
      </c>
      <c r="K1820" s="5" t="str">
        <f>IF(OR($L1820="",NOT(COUNTIFS($L$2:$L1820,$L1820)=1)),"",SUMIFS($I:$I,$L:$L,$L1820))</f>
        <v/>
      </c>
      <c r="L1820" s="6" t="str">
        <f t="shared" si="256"/>
        <v/>
      </c>
      <c r="M1820" s="6">
        <f t="shared" si="257"/>
        <v>73</v>
      </c>
      <c r="N1820" s="6">
        <f t="shared" si="258"/>
        <v>20</v>
      </c>
      <c r="O1820" s="9" t="str">
        <f>IF(AND($B1820&lt;&gt;"",$C1820&lt;&gt;"",$B1820&lt;=$C1820),INDEX(Szabalyok!$C:$C,$N1820),"")</f>
        <v/>
      </c>
      <c r="P1820">
        <f t="shared" si="260"/>
        <v>0</v>
      </c>
    </row>
    <row r="1821" spans="1:16" x14ac:dyDescent="0.35">
      <c r="A1821">
        <f t="shared" si="259"/>
        <v>0</v>
      </c>
      <c r="B1821" s="4" t="str">
        <f>IF($M1821&gt;300,"",IF(OR(INDEX(Bemenet!$E$2:$E$301,$M1821)="",INDEX(Bemenet!$F$2:$F$301,$M1821)=""),"",MAX(INDEX(Bemenet!$E$2:$E$301,$M1821),INDEX(Szabalyok!$A:$A,$N1821))))</f>
        <v/>
      </c>
      <c r="C1821" s="4" t="str">
        <f>IF($B1821="","",MIN(INDEX(Bemenet!$F$2:$F$301,$M1821),INDEX(Szabalyok!$B:$B,$N1821)))</f>
        <v/>
      </c>
      <c r="D1821" s="5" t="str">
        <f>IF(AND($B1821&lt;&gt;"",$C1821&lt;&gt;"",$B1821&lt;=$C1821),INDEX(Bemenet!$G$2:$G$301,$M1821),"")</f>
        <v/>
      </c>
      <c r="E1821" s="6" t="str">
        <f>IF(AND($B1821&lt;&gt;"",$C1821&lt;&gt;"",$B1821&lt;=$C1821),INDEX(Bemenet!$D$2:$D$301,$M1821),"")</f>
        <v/>
      </c>
      <c r="F1821" s="5" t="str">
        <f t="shared" si="252"/>
        <v/>
      </c>
      <c r="G1821" s="5" t="str">
        <f t="shared" si="253"/>
        <v/>
      </c>
      <c r="H1821" s="9" t="str">
        <f t="shared" si="254"/>
        <v/>
      </c>
      <c r="I1821" s="5" t="str">
        <f t="shared" si="255"/>
        <v/>
      </c>
      <c r="J1821" s="5" t="str">
        <f>IF(OR($L1821="",NOT(COUNTIFS($L$2:$L1821,$L1821)=1)),"",SUMIFS($G:$G,$L:$L,$L1821))</f>
        <v/>
      </c>
      <c r="K1821" s="5" t="str">
        <f>IF(OR($L1821="",NOT(COUNTIFS($L$2:$L1821,$L1821)=1)),"",SUMIFS($I:$I,$L:$L,$L1821))</f>
        <v/>
      </c>
      <c r="L1821" s="6" t="str">
        <f t="shared" si="256"/>
        <v/>
      </c>
      <c r="M1821" s="6">
        <f t="shared" si="257"/>
        <v>73</v>
      </c>
      <c r="N1821" s="6">
        <f t="shared" si="258"/>
        <v>21</v>
      </c>
      <c r="O1821" s="9" t="str">
        <f>IF(AND($B1821&lt;&gt;"",$C1821&lt;&gt;"",$B1821&lt;=$C1821),INDEX(Szabalyok!$C:$C,$N1821),"")</f>
        <v/>
      </c>
      <c r="P1821">
        <f t="shared" si="260"/>
        <v>0</v>
      </c>
    </row>
    <row r="1822" spans="1:16" x14ac:dyDescent="0.35">
      <c r="A1822">
        <f t="shared" si="259"/>
        <v>0</v>
      </c>
      <c r="B1822" s="4" t="str">
        <f>IF($M1822&gt;300,"",IF(OR(INDEX(Bemenet!$E$2:$E$301,$M1822)="",INDEX(Bemenet!$F$2:$F$301,$M1822)=""),"",MAX(INDEX(Bemenet!$E$2:$E$301,$M1822),INDEX(Szabalyok!$A:$A,$N1822))))</f>
        <v/>
      </c>
      <c r="C1822" s="4" t="str">
        <f>IF($B1822="","",MIN(INDEX(Bemenet!$F$2:$F$301,$M1822),INDEX(Szabalyok!$B:$B,$N1822)))</f>
        <v/>
      </c>
      <c r="D1822" s="5" t="str">
        <f>IF(AND($B1822&lt;&gt;"",$C1822&lt;&gt;"",$B1822&lt;=$C1822),INDEX(Bemenet!$G$2:$G$301,$M1822),"")</f>
        <v/>
      </c>
      <c r="E1822" s="6" t="str">
        <f>IF(AND($B1822&lt;&gt;"",$C1822&lt;&gt;"",$B1822&lt;=$C1822),INDEX(Bemenet!$D$2:$D$301,$M1822),"")</f>
        <v/>
      </c>
      <c r="F1822" s="5" t="str">
        <f t="shared" si="252"/>
        <v/>
      </c>
      <c r="G1822" s="5" t="str">
        <f t="shared" si="253"/>
        <v/>
      </c>
      <c r="H1822" s="9" t="str">
        <f t="shared" si="254"/>
        <v/>
      </c>
      <c r="I1822" s="5" t="str">
        <f t="shared" si="255"/>
        <v/>
      </c>
      <c r="J1822" s="5" t="str">
        <f>IF(OR($L1822="",NOT(COUNTIFS($L$2:$L1822,$L1822)=1)),"",SUMIFS($G:$G,$L:$L,$L1822))</f>
        <v/>
      </c>
      <c r="K1822" s="5" t="str">
        <f>IF(OR($L1822="",NOT(COUNTIFS($L$2:$L1822,$L1822)=1)),"",SUMIFS($I:$I,$L:$L,$L1822))</f>
        <v/>
      </c>
      <c r="L1822" s="6" t="str">
        <f t="shared" si="256"/>
        <v/>
      </c>
      <c r="M1822" s="6">
        <f t="shared" si="257"/>
        <v>73</v>
      </c>
      <c r="N1822" s="6">
        <f t="shared" si="258"/>
        <v>22</v>
      </c>
      <c r="O1822" s="9" t="str">
        <f>IF(AND($B1822&lt;&gt;"",$C1822&lt;&gt;"",$B1822&lt;=$C1822),INDEX(Szabalyok!$C:$C,$N1822),"")</f>
        <v/>
      </c>
      <c r="P1822">
        <f t="shared" si="260"/>
        <v>0</v>
      </c>
    </row>
    <row r="1823" spans="1:16" x14ac:dyDescent="0.35">
      <c r="A1823">
        <f t="shared" si="259"/>
        <v>0</v>
      </c>
      <c r="B1823" s="4" t="str">
        <f>IF($M1823&gt;300,"",IF(OR(INDEX(Bemenet!$E$2:$E$301,$M1823)="",INDEX(Bemenet!$F$2:$F$301,$M1823)=""),"",MAX(INDEX(Bemenet!$E$2:$E$301,$M1823),INDEX(Szabalyok!$A:$A,$N1823))))</f>
        <v/>
      </c>
      <c r="C1823" s="4" t="str">
        <f>IF($B1823="","",MIN(INDEX(Bemenet!$F$2:$F$301,$M1823),INDEX(Szabalyok!$B:$B,$N1823)))</f>
        <v/>
      </c>
      <c r="D1823" s="5" t="str">
        <f>IF(AND($B1823&lt;&gt;"",$C1823&lt;&gt;"",$B1823&lt;=$C1823),INDEX(Bemenet!$G$2:$G$301,$M1823),"")</f>
        <v/>
      </c>
      <c r="E1823" s="6" t="str">
        <f>IF(AND($B1823&lt;&gt;"",$C1823&lt;&gt;"",$B1823&lt;=$C1823),INDEX(Bemenet!$D$2:$D$301,$M1823),"")</f>
        <v/>
      </c>
      <c r="F1823" s="5" t="str">
        <f t="shared" si="252"/>
        <v/>
      </c>
      <c r="G1823" s="5" t="str">
        <f t="shared" si="253"/>
        <v/>
      </c>
      <c r="H1823" s="9" t="str">
        <f t="shared" si="254"/>
        <v/>
      </c>
      <c r="I1823" s="5" t="str">
        <f t="shared" si="255"/>
        <v/>
      </c>
      <c r="J1823" s="5" t="str">
        <f>IF(OR($L1823="",NOT(COUNTIFS($L$2:$L1823,$L1823)=1)),"",SUMIFS($G:$G,$L:$L,$L1823))</f>
        <v/>
      </c>
      <c r="K1823" s="5" t="str">
        <f>IF(OR($L1823="",NOT(COUNTIFS($L$2:$L1823,$L1823)=1)),"",SUMIFS($I:$I,$L:$L,$L1823))</f>
        <v/>
      </c>
      <c r="L1823" s="6" t="str">
        <f t="shared" si="256"/>
        <v/>
      </c>
      <c r="M1823" s="6">
        <f t="shared" si="257"/>
        <v>73</v>
      </c>
      <c r="N1823" s="6">
        <f t="shared" si="258"/>
        <v>23</v>
      </c>
      <c r="O1823" s="9" t="str">
        <f>IF(AND($B1823&lt;&gt;"",$C1823&lt;&gt;"",$B1823&lt;=$C1823),INDEX(Szabalyok!$C:$C,$N1823),"")</f>
        <v/>
      </c>
      <c r="P1823">
        <f t="shared" si="260"/>
        <v>0</v>
      </c>
    </row>
    <row r="1824" spans="1:16" x14ac:dyDescent="0.35">
      <c r="A1824">
        <f t="shared" si="259"/>
        <v>0</v>
      </c>
      <c r="B1824" s="4" t="str">
        <f>IF($M1824&gt;300,"",IF(OR(INDEX(Bemenet!$E$2:$E$301,$M1824)="",INDEX(Bemenet!$F$2:$F$301,$M1824)=""),"",MAX(INDEX(Bemenet!$E$2:$E$301,$M1824),INDEX(Szabalyok!$A:$A,$N1824))))</f>
        <v/>
      </c>
      <c r="C1824" s="4" t="str">
        <f>IF($B1824="","",MIN(INDEX(Bemenet!$F$2:$F$301,$M1824),INDEX(Szabalyok!$B:$B,$N1824)))</f>
        <v/>
      </c>
      <c r="D1824" s="5" t="str">
        <f>IF(AND($B1824&lt;&gt;"",$C1824&lt;&gt;"",$B1824&lt;=$C1824),INDEX(Bemenet!$G$2:$G$301,$M1824),"")</f>
        <v/>
      </c>
      <c r="E1824" s="6" t="str">
        <f>IF(AND($B1824&lt;&gt;"",$C1824&lt;&gt;"",$B1824&lt;=$C1824),INDEX(Bemenet!$D$2:$D$301,$M1824),"")</f>
        <v/>
      </c>
      <c r="F1824" s="5" t="str">
        <f t="shared" si="252"/>
        <v/>
      </c>
      <c r="G1824" s="5" t="str">
        <f t="shared" si="253"/>
        <v/>
      </c>
      <c r="H1824" s="9" t="str">
        <f t="shared" si="254"/>
        <v/>
      </c>
      <c r="I1824" s="5" t="str">
        <f t="shared" si="255"/>
        <v/>
      </c>
      <c r="J1824" s="5" t="str">
        <f>IF(OR($L1824="",NOT(COUNTIFS($L$2:$L1824,$L1824)=1)),"",SUMIFS($G:$G,$L:$L,$L1824))</f>
        <v/>
      </c>
      <c r="K1824" s="5" t="str">
        <f>IF(OR($L1824="",NOT(COUNTIFS($L$2:$L1824,$L1824)=1)),"",SUMIFS($I:$I,$L:$L,$L1824))</f>
        <v/>
      </c>
      <c r="L1824" s="6" t="str">
        <f t="shared" si="256"/>
        <v/>
      </c>
      <c r="M1824" s="6">
        <f t="shared" si="257"/>
        <v>73</v>
      </c>
      <c r="N1824" s="6">
        <f t="shared" si="258"/>
        <v>24</v>
      </c>
      <c r="O1824" s="9" t="str">
        <f>IF(AND($B1824&lt;&gt;"",$C1824&lt;&gt;"",$B1824&lt;=$C1824),INDEX(Szabalyok!$C:$C,$N1824),"")</f>
        <v/>
      </c>
      <c r="P1824">
        <f t="shared" si="260"/>
        <v>0</v>
      </c>
    </row>
    <row r="1825" spans="1:16" x14ac:dyDescent="0.35">
      <c r="A1825">
        <f t="shared" si="259"/>
        <v>0</v>
      </c>
      <c r="B1825" s="4" t="str">
        <f>IF($M1825&gt;300,"",IF(OR(INDEX(Bemenet!$E$2:$E$301,$M1825)="",INDEX(Bemenet!$F$2:$F$301,$M1825)=""),"",MAX(INDEX(Bemenet!$E$2:$E$301,$M1825),INDEX(Szabalyok!$A:$A,$N1825))))</f>
        <v/>
      </c>
      <c r="C1825" s="4" t="str">
        <f>IF($B1825="","",MIN(INDEX(Bemenet!$F$2:$F$301,$M1825),INDEX(Szabalyok!$B:$B,$N1825)))</f>
        <v/>
      </c>
      <c r="D1825" s="5" t="str">
        <f>IF(AND($B1825&lt;&gt;"",$C1825&lt;&gt;"",$B1825&lt;=$C1825),INDEX(Bemenet!$G$2:$G$301,$M1825),"")</f>
        <v/>
      </c>
      <c r="E1825" s="6" t="str">
        <f>IF(AND($B1825&lt;&gt;"",$C1825&lt;&gt;"",$B1825&lt;=$C1825),INDEX(Bemenet!$D$2:$D$301,$M1825),"")</f>
        <v/>
      </c>
      <c r="F1825" s="5" t="str">
        <f t="shared" si="252"/>
        <v/>
      </c>
      <c r="G1825" s="5" t="str">
        <f t="shared" si="253"/>
        <v/>
      </c>
      <c r="H1825" s="9" t="str">
        <f t="shared" si="254"/>
        <v/>
      </c>
      <c r="I1825" s="5" t="str">
        <f t="shared" si="255"/>
        <v/>
      </c>
      <c r="J1825" s="5" t="str">
        <f>IF(OR($L1825="",NOT(COUNTIFS($L$2:$L1825,$L1825)=1)),"",SUMIFS($G:$G,$L:$L,$L1825))</f>
        <v/>
      </c>
      <c r="K1825" s="5" t="str">
        <f>IF(OR($L1825="",NOT(COUNTIFS($L$2:$L1825,$L1825)=1)),"",SUMIFS($I:$I,$L:$L,$L1825))</f>
        <v/>
      </c>
      <c r="L1825" s="6" t="str">
        <f t="shared" si="256"/>
        <v/>
      </c>
      <c r="M1825" s="6">
        <f t="shared" si="257"/>
        <v>73</v>
      </c>
      <c r="N1825" s="6">
        <f t="shared" si="258"/>
        <v>25</v>
      </c>
      <c r="O1825" s="9" t="str">
        <f>IF(AND($B1825&lt;&gt;"",$C1825&lt;&gt;"",$B1825&lt;=$C1825),INDEX(Szabalyok!$C:$C,$N1825),"")</f>
        <v/>
      </c>
      <c r="P1825">
        <f t="shared" si="260"/>
        <v>0</v>
      </c>
    </row>
    <row r="1826" spans="1:16" x14ac:dyDescent="0.35">
      <c r="A1826">
        <f t="shared" si="259"/>
        <v>0</v>
      </c>
      <c r="B1826" s="4" t="str">
        <f>IF($M1826&gt;300,"",IF(OR(INDEX(Bemenet!$E$2:$E$301,$M1826)="",INDEX(Bemenet!$F$2:$F$301,$M1826)=""),"",MAX(INDEX(Bemenet!$E$2:$E$301,$M1826),INDEX(Szabalyok!$A:$A,$N1826))))</f>
        <v/>
      </c>
      <c r="C1826" s="4" t="str">
        <f>IF($B1826="","",MIN(INDEX(Bemenet!$F$2:$F$301,$M1826),INDEX(Szabalyok!$B:$B,$N1826)))</f>
        <v/>
      </c>
      <c r="D1826" s="5" t="str">
        <f>IF(AND($B1826&lt;&gt;"",$C1826&lt;&gt;"",$B1826&lt;=$C1826),INDEX(Bemenet!$G$2:$G$301,$M1826),"")</f>
        <v/>
      </c>
      <c r="E1826" s="6" t="str">
        <f>IF(AND($B1826&lt;&gt;"",$C1826&lt;&gt;"",$B1826&lt;=$C1826),INDEX(Bemenet!$D$2:$D$301,$M1826),"")</f>
        <v/>
      </c>
      <c r="F1826" s="5" t="str">
        <f t="shared" si="252"/>
        <v/>
      </c>
      <c r="G1826" s="5" t="str">
        <f t="shared" si="253"/>
        <v/>
      </c>
      <c r="H1826" s="9" t="str">
        <f t="shared" si="254"/>
        <v/>
      </c>
      <c r="I1826" s="5" t="str">
        <f t="shared" si="255"/>
        <v/>
      </c>
      <c r="J1826" s="5" t="str">
        <f>IF(OR($L1826="",NOT(COUNTIFS($L$2:$L1826,$L1826)=1)),"",SUMIFS($G:$G,$L:$L,$L1826))</f>
        <v/>
      </c>
      <c r="K1826" s="5" t="str">
        <f>IF(OR($L1826="",NOT(COUNTIFS($L$2:$L1826,$L1826)=1)),"",SUMIFS($I:$I,$L:$L,$L1826))</f>
        <v/>
      </c>
      <c r="L1826" s="6" t="str">
        <f t="shared" si="256"/>
        <v/>
      </c>
      <c r="M1826" s="6">
        <f t="shared" si="257"/>
        <v>73</v>
      </c>
      <c r="N1826" s="6">
        <f t="shared" si="258"/>
        <v>26</v>
      </c>
      <c r="O1826" s="9" t="str">
        <f>IF(AND($B1826&lt;&gt;"",$C1826&lt;&gt;"",$B1826&lt;=$C1826),INDEX(Szabalyok!$C:$C,$N1826),"")</f>
        <v/>
      </c>
      <c r="P1826">
        <f t="shared" si="260"/>
        <v>0</v>
      </c>
    </row>
    <row r="1827" spans="1:16" x14ac:dyDescent="0.35">
      <c r="A1827">
        <f t="shared" si="259"/>
        <v>0</v>
      </c>
      <c r="B1827" s="4" t="str">
        <f>IF($M1827&gt;300,"",IF(OR(INDEX(Bemenet!$E$2:$E$301,$M1827)="",INDEX(Bemenet!$F$2:$F$301,$M1827)=""),"",MAX(INDEX(Bemenet!$E$2:$E$301,$M1827),INDEX(Szabalyok!$A:$A,$N1827))))</f>
        <v/>
      </c>
      <c r="C1827" s="4" t="str">
        <f>IF($B1827="","",MIN(INDEX(Bemenet!$F$2:$F$301,$M1827),INDEX(Szabalyok!$B:$B,$N1827)))</f>
        <v/>
      </c>
      <c r="D1827" s="5" t="str">
        <f>IF(AND($B1827&lt;&gt;"",$C1827&lt;&gt;"",$B1827&lt;=$C1827),INDEX(Bemenet!$G$2:$G$301,$M1827),"")</f>
        <v/>
      </c>
      <c r="E1827" s="6" t="str">
        <f>IF(AND($B1827&lt;&gt;"",$C1827&lt;&gt;"",$B1827&lt;=$C1827),INDEX(Bemenet!$D$2:$D$301,$M1827),"")</f>
        <v/>
      </c>
      <c r="F1827" s="5" t="str">
        <f t="shared" si="252"/>
        <v/>
      </c>
      <c r="G1827" s="5" t="str">
        <f t="shared" si="253"/>
        <v/>
      </c>
      <c r="H1827" s="9" t="str">
        <f t="shared" si="254"/>
        <v/>
      </c>
      <c r="I1827" s="5" t="str">
        <f t="shared" si="255"/>
        <v/>
      </c>
      <c r="J1827" s="5" t="str">
        <f>IF(OR($L1827="",NOT(COUNTIFS($L$2:$L1827,$L1827)=1)),"",SUMIFS($G:$G,$L:$L,$L1827))</f>
        <v/>
      </c>
      <c r="K1827" s="5" t="str">
        <f>IF(OR($L1827="",NOT(COUNTIFS($L$2:$L1827,$L1827)=1)),"",SUMIFS($I:$I,$L:$L,$L1827))</f>
        <v/>
      </c>
      <c r="L1827" s="6" t="str">
        <f t="shared" si="256"/>
        <v/>
      </c>
      <c r="M1827" s="6">
        <f t="shared" si="257"/>
        <v>74</v>
      </c>
      <c r="N1827" s="6">
        <f t="shared" si="258"/>
        <v>2</v>
      </c>
      <c r="O1827" s="9" t="str">
        <f>IF(AND($B1827&lt;&gt;"",$C1827&lt;&gt;"",$B1827&lt;=$C1827),INDEX(Szabalyok!$C:$C,$N1827),"")</f>
        <v/>
      </c>
      <c r="P1827">
        <f t="shared" si="260"/>
        <v>0</v>
      </c>
    </row>
    <row r="1828" spans="1:16" x14ac:dyDescent="0.35">
      <c r="A1828">
        <f t="shared" si="259"/>
        <v>0</v>
      </c>
      <c r="B1828" s="4" t="str">
        <f>IF($M1828&gt;300,"",IF(OR(INDEX(Bemenet!$E$2:$E$301,$M1828)="",INDEX(Bemenet!$F$2:$F$301,$M1828)=""),"",MAX(INDEX(Bemenet!$E$2:$E$301,$M1828),INDEX(Szabalyok!$A:$A,$N1828))))</f>
        <v/>
      </c>
      <c r="C1828" s="4" t="str">
        <f>IF($B1828="","",MIN(INDEX(Bemenet!$F$2:$F$301,$M1828),INDEX(Szabalyok!$B:$B,$N1828)))</f>
        <v/>
      </c>
      <c r="D1828" s="5" t="str">
        <f>IF(AND($B1828&lt;&gt;"",$C1828&lt;&gt;"",$B1828&lt;=$C1828),INDEX(Bemenet!$G$2:$G$301,$M1828),"")</f>
        <v/>
      </c>
      <c r="E1828" s="6" t="str">
        <f>IF(AND($B1828&lt;&gt;"",$C1828&lt;&gt;"",$B1828&lt;=$C1828),INDEX(Bemenet!$D$2:$D$301,$M1828),"")</f>
        <v/>
      </c>
      <c r="F1828" s="5" t="str">
        <f t="shared" si="252"/>
        <v/>
      </c>
      <c r="G1828" s="5" t="str">
        <f t="shared" si="253"/>
        <v/>
      </c>
      <c r="H1828" s="9" t="str">
        <f t="shared" si="254"/>
        <v/>
      </c>
      <c r="I1828" s="5" t="str">
        <f t="shared" si="255"/>
        <v/>
      </c>
      <c r="J1828" s="5" t="str">
        <f>IF(OR($L1828="",NOT(COUNTIFS($L$2:$L1828,$L1828)=1)),"",SUMIFS($G:$G,$L:$L,$L1828))</f>
        <v/>
      </c>
      <c r="K1828" s="5" t="str">
        <f>IF(OR($L1828="",NOT(COUNTIFS($L$2:$L1828,$L1828)=1)),"",SUMIFS($I:$I,$L:$L,$L1828))</f>
        <v/>
      </c>
      <c r="L1828" s="6" t="str">
        <f t="shared" si="256"/>
        <v/>
      </c>
      <c r="M1828" s="6">
        <f t="shared" si="257"/>
        <v>74</v>
      </c>
      <c r="N1828" s="6">
        <f t="shared" si="258"/>
        <v>3</v>
      </c>
      <c r="O1828" s="9" t="str">
        <f>IF(AND($B1828&lt;&gt;"",$C1828&lt;&gt;"",$B1828&lt;=$C1828),INDEX(Szabalyok!$C:$C,$N1828),"")</f>
        <v/>
      </c>
      <c r="P1828">
        <f t="shared" si="260"/>
        <v>0</v>
      </c>
    </row>
    <row r="1829" spans="1:16" x14ac:dyDescent="0.35">
      <c r="A1829">
        <f t="shared" si="259"/>
        <v>0</v>
      </c>
      <c r="B1829" s="4" t="str">
        <f>IF($M1829&gt;300,"",IF(OR(INDEX(Bemenet!$E$2:$E$301,$M1829)="",INDEX(Bemenet!$F$2:$F$301,$M1829)=""),"",MAX(INDEX(Bemenet!$E$2:$E$301,$M1829),INDEX(Szabalyok!$A:$A,$N1829))))</f>
        <v/>
      </c>
      <c r="C1829" s="4" t="str">
        <f>IF($B1829="","",MIN(INDEX(Bemenet!$F$2:$F$301,$M1829),INDEX(Szabalyok!$B:$B,$N1829)))</f>
        <v/>
      </c>
      <c r="D1829" s="5" t="str">
        <f>IF(AND($B1829&lt;&gt;"",$C1829&lt;&gt;"",$B1829&lt;=$C1829),INDEX(Bemenet!$G$2:$G$301,$M1829),"")</f>
        <v/>
      </c>
      <c r="E1829" s="6" t="str">
        <f>IF(AND($B1829&lt;&gt;"",$C1829&lt;&gt;"",$B1829&lt;=$C1829),INDEX(Bemenet!$D$2:$D$301,$M1829),"")</f>
        <v/>
      </c>
      <c r="F1829" s="5" t="str">
        <f t="shared" si="252"/>
        <v/>
      </c>
      <c r="G1829" s="5" t="str">
        <f t="shared" si="253"/>
        <v/>
      </c>
      <c r="H1829" s="9" t="str">
        <f t="shared" si="254"/>
        <v/>
      </c>
      <c r="I1829" s="5" t="str">
        <f t="shared" si="255"/>
        <v/>
      </c>
      <c r="J1829" s="5" t="str">
        <f>IF(OR($L1829="",NOT(COUNTIFS($L$2:$L1829,$L1829)=1)),"",SUMIFS($G:$G,$L:$L,$L1829))</f>
        <v/>
      </c>
      <c r="K1829" s="5" t="str">
        <f>IF(OR($L1829="",NOT(COUNTIFS($L$2:$L1829,$L1829)=1)),"",SUMIFS($I:$I,$L:$L,$L1829))</f>
        <v/>
      </c>
      <c r="L1829" s="6" t="str">
        <f t="shared" si="256"/>
        <v/>
      </c>
      <c r="M1829" s="6">
        <f t="shared" si="257"/>
        <v>74</v>
      </c>
      <c r="N1829" s="6">
        <f t="shared" si="258"/>
        <v>4</v>
      </c>
      <c r="O1829" s="9" t="str">
        <f>IF(AND($B1829&lt;&gt;"",$C1829&lt;&gt;"",$B1829&lt;=$C1829),INDEX(Szabalyok!$C:$C,$N1829),"")</f>
        <v/>
      </c>
      <c r="P1829">
        <f t="shared" si="260"/>
        <v>0</v>
      </c>
    </row>
    <row r="1830" spans="1:16" x14ac:dyDescent="0.35">
      <c r="A1830">
        <f t="shared" si="259"/>
        <v>0</v>
      </c>
      <c r="B1830" s="4" t="str">
        <f>IF($M1830&gt;300,"",IF(OR(INDEX(Bemenet!$E$2:$E$301,$M1830)="",INDEX(Bemenet!$F$2:$F$301,$M1830)=""),"",MAX(INDEX(Bemenet!$E$2:$E$301,$M1830),INDEX(Szabalyok!$A:$A,$N1830))))</f>
        <v/>
      </c>
      <c r="C1830" s="4" t="str">
        <f>IF($B1830="","",MIN(INDEX(Bemenet!$F$2:$F$301,$M1830),INDEX(Szabalyok!$B:$B,$N1830)))</f>
        <v/>
      </c>
      <c r="D1830" s="5" t="str">
        <f>IF(AND($B1830&lt;&gt;"",$C1830&lt;&gt;"",$B1830&lt;=$C1830),INDEX(Bemenet!$G$2:$G$301,$M1830),"")</f>
        <v/>
      </c>
      <c r="E1830" s="6" t="str">
        <f>IF(AND($B1830&lt;&gt;"",$C1830&lt;&gt;"",$B1830&lt;=$C1830),INDEX(Bemenet!$D$2:$D$301,$M1830),"")</f>
        <v/>
      </c>
      <c r="F1830" s="5" t="str">
        <f t="shared" si="252"/>
        <v/>
      </c>
      <c r="G1830" s="5" t="str">
        <f t="shared" si="253"/>
        <v/>
      </c>
      <c r="H1830" s="9" t="str">
        <f t="shared" si="254"/>
        <v/>
      </c>
      <c r="I1830" s="5" t="str">
        <f t="shared" si="255"/>
        <v/>
      </c>
      <c r="J1830" s="5" t="str">
        <f>IF(OR($L1830="",NOT(COUNTIFS($L$2:$L1830,$L1830)=1)),"",SUMIFS($G:$G,$L:$L,$L1830))</f>
        <v/>
      </c>
      <c r="K1830" s="5" t="str">
        <f>IF(OR($L1830="",NOT(COUNTIFS($L$2:$L1830,$L1830)=1)),"",SUMIFS($I:$I,$L:$L,$L1830))</f>
        <v/>
      </c>
      <c r="L1830" s="6" t="str">
        <f t="shared" si="256"/>
        <v/>
      </c>
      <c r="M1830" s="6">
        <f t="shared" si="257"/>
        <v>74</v>
      </c>
      <c r="N1830" s="6">
        <f t="shared" si="258"/>
        <v>5</v>
      </c>
      <c r="O1830" s="9" t="str">
        <f>IF(AND($B1830&lt;&gt;"",$C1830&lt;&gt;"",$B1830&lt;=$C1830),INDEX(Szabalyok!$C:$C,$N1830),"")</f>
        <v/>
      </c>
      <c r="P1830">
        <f t="shared" si="260"/>
        <v>0</v>
      </c>
    </row>
    <row r="1831" spans="1:16" x14ac:dyDescent="0.35">
      <c r="A1831">
        <f t="shared" si="259"/>
        <v>0</v>
      </c>
      <c r="B1831" s="4" t="str">
        <f>IF($M1831&gt;300,"",IF(OR(INDEX(Bemenet!$E$2:$E$301,$M1831)="",INDEX(Bemenet!$F$2:$F$301,$M1831)=""),"",MAX(INDEX(Bemenet!$E$2:$E$301,$M1831),INDEX(Szabalyok!$A:$A,$N1831))))</f>
        <v/>
      </c>
      <c r="C1831" s="4" t="str">
        <f>IF($B1831="","",MIN(INDEX(Bemenet!$F$2:$F$301,$M1831),INDEX(Szabalyok!$B:$B,$N1831)))</f>
        <v/>
      </c>
      <c r="D1831" s="5" t="str">
        <f>IF(AND($B1831&lt;&gt;"",$C1831&lt;&gt;"",$B1831&lt;=$C1831),INDEX(Bemenet!$G$2:$G$301,$M1831),"")</f>
        <v/>
      </c>
      <c r="E1831" s="6" t="str">
        <f>IF(AND($B1831&lt;&gt;"",$C1831&lt;&gt;"",$B1831&lt;=$C1831),INDEX(Bemenet!$D$2:$D$301,$M1831),"")</f>
        <v/>
      </c>
      <c r="F1831" s="5" t="str">
        <f t="shared" si="252"/>
        <v/>
      </c>
      <c r="G1831" s="5" t="str">
        <f t="shared" si="253"/>
        <v/>
      </c>
      <c r="H1831" s="9" t="str">
        <f t="shared" si="254"/>
        <v/>
      </c>
      <c r="I1831" s="5" t="str">
        <f t="shared" si="255"/>
        <v/>
      </c>
      <c r="J1831" s="5" t="str">
        <f>IF(OR($L1831="",NOT(COUNTIFS($L$2:$L1831,$L1831)=1)),"",SUMIFS($G:$G,$L:$L,$L1831))</f>
        <v/>
      </c>
      <c r="K1831" s="5" t="str">
        <f>IF(OR($L1831="",NOT(COUNTIFS($L$2:$L1831,$L1831)=1)),"",SUMIFS($I:$I,$L:$L,$L1831))</f>
        <v/>
      </c>
      <c r="L1831" s="6" t="str">
        <f t="shared" si="256"/>
        <v/>
      </c>
      <c r="M1831" s="6">
        <f t="shared" si="257"/>
        <v>74</v>
      </c>
      <c r="N1831" s="6">
        <f t="shared" si="258"/>
        <v>6</v>
      </c>
      <c r="O1831" s="9" t="str">
        <f>IF(AND($B1831&lt;&gt;"",$C1831&lt;&gt;"",$B1831&lt;=$C1831),INDEX(Szabalyok!$C:$C,$N1831),"")</f>
        <v/>
      </c>
      <c r="P1831">
        <f t="shared" si="260"/>
        <v>0</v>
      </c>
    </row>
    <row r="1832" spans="1:16" x14ac:dyDescent="0.35">
      <c r="A1832">
        <f t="shared" si="259"/>
        <v>0</v>
      </c>
      <c r="B1832" s="4" t="str">
        <f>IF($M1832&gt;300,"",IF(OR(INDEX(Bemenet!$E$2:$E$301,$M1832)="",INDEX(Bemenet!$F$2:$F$301,$M1832)=""),"",MAX(INDEX(Bemenet!$E$2:$E$301,$M1832),INDEX(Szabalyok!$A:$A,$N1832))))</f>
        <v/>
      </c>
      <c r="C1832" s="4" t="str">
        <f>IF($B1832="","",MIN(INDEX(Bemenet!$F$2:$F$301,$M1832),INDEX(Szabalyok!$B:$B,$N1832)))</f>
        <v/>
      </c>
      <c r="D1832" s="5" t="str">
        <f>IF(AND($B1832&lt;&gt;"",$C1832&lt;&gt;"",$B1832&lt;=$C1832),INDEX(Bemenet!$G$2:$G$301,$M1832),"")</f>
        <v/>
      </c>
      <c r="E1832" s="6" t="str">
        <f>IF(AND($B1832&lt;&gt;"",$C1832&lt;&gt;"",$B1832&lt;=$C1832),INDEX(Bemenet!$D$2:$D$301,$M1832),"")</f>
        <v/>
      </c>
      <c r="F1832" s="5" t="str">
        <f t="shared" si="252"/>
        <v/>
      </c>
      <c r="G1832" s="5" t="str">
        <f t="shared" si="253"/>
        <v/>
      </c>
      <c r="H1832" s="9" t="str">
        <f t="shared" si="254"/>
        <v/>
      </c>
      <c r="I1832" s="5" t="str">
        <f t="shared" si="255"/>
        <v/>
      </c>
      <c r="J1832" s="5" t="str">
        <f>IF(OR($L1832="",NOT(COUNTIFS($L$2:$L1832,$L1832)=1)),"",SUMIFS($G:$G,$L:$L,$L1832))</f>
        <v/>
      </c>
      <c r="K1832" s="5" t="str">
        <f>IF(OR($L1832="",NOT(COUNTIFS($L$2:$L1832,$L1832)=1)),"",SUMIFS($I:$I,$L:$L,$L1832))</f>
        <v/>
      </c>
      <c r="L1832" s="6" t="str">
        <f t="shared" si="256"/>
        <v/>
      </c>
      <c r="M1832" s="6">
        <f t="shared" si="257"/>
        <v>74</v>
      </c>
      <c r="N1832" s="6">
        <f t="shared" si="258"/>
        <v>7</v>
      </c>
      <c r="O1832" s="9" t="str">
        <f>IF(AND($B1832&lt;&gt;"",$C1832&lt;&gt;"",$B1832&lt;=$C1832),INDEX(Szabalyok!$C:$C,$N1832),"")</f>
        <v/>
      </c>
      <c r="P1832">
        <f t="shared" si="260"/>
        <v>0</v>
      </c>
    </row>
    <row r="1833" spans="1:16" x14ac:dyDescent="0.35">
      <c r="A1833">
        <f t="shared" si="259"/>
        <v>0</v>
      </c>
      <c r="B1833" s="4" t="str">
        <f>IF($M1833&gt;300,"",IF(OR(INDEX(Bemenet!$E$2:$E$301,$M1833)="",INDEX(Bemenet!$F$2:$F$301,$M1833)=""),"",MAX(INDEX(Bemenet!$E$2:$E$301,$M1833),INDEX(Szabalyok!$A:$A,$N1833))))</f>
        <v/>
      </c>
      <c r="C1833" s="4" t="str">
        <f>IF($B1833="","",MIN(INDEX(Bemenet!$F$2:$F$301,$M1833),INDEX(Szabalyok!$B:$B,$N1833)))</f>
        <v/>
      </c>
      <c r="D1833" s="5" t="str">
        <f>IF(AND($B1833&lt;&gt;"",$C1833&lt;&gt;"",$B1833&lt;=$C1833),INDEX(Bemenet!$G$2:$G$301,$M1833),"")</f>
        <v/>
      </c>
      <c r="E1833" s="6" t="str">
        <f>IF(AND($B1833&lt;&gt;"",$C1833&lt;&gt;"",$B1833&lt;=$C1833),INDEX(Bemenet!$D$2:$D$301,$M1833),"")</f>
        <v/>
      </c>
      <c r="F1833" s="5" t="str">
        <f t="shared" si="252"/>
        <v/>
      </c>
      <c r="G1833" s="5" t="str">
        <f t="shared" si="253"/>
        <v/>
      </c>
      <c r="H1833" s="9" t="str">
        <f t="shared" si="254"/>
        <v/>
      </c>
      <c r="I1833" s="5" t="str">
        <f t="shared" si="255"/>
        <v/>
      </c>
      <c r="J1833" s="5" t="str">
        <f>IF(OR($L1833="",NOT(COUNTIFS($L$2:$L1833,$L1833)=1)),"",SUMIFS($G:$G,$L:$L,$L1833))</f>
        <v/>
      </c>
      <c r="K1833" s="5" t="str">
        <f>IF(OR($L1833="",NOT(COUNTIFS($L$2:$L1833,$L1833)=1)),"",SUMIFS($I:$I,$L:$L,$L1833))</f>
        <v/>
      </c>
      <c r="L1833" s="6" t="str">
        <f t="shared" si="256"/>
        <v/>
      </c>
      <c r="M1833" s="6">
        <f t="shared" si="257"/>
        <v>74</v>
      </c>
      <c r="N1833" s="6">
        <f t="shared" si="258"/>
        <v>8</v>
      </c>
      <c r="O1833" s="9" t="str">
        <f>IF(AND($B1833&lt;&gt;"",$C1833&lt;&gt;"",$B1833&lt;=$C1833),INDEX(Szabalyok!$C:$C,$N1833),"")</f>
        <v/>
      </c>
      <c r="P1833">
        <f t="shared" si="260"/>
        <v>0</v>
      </c>
    </row>
    <row r="1834" spans="1:16" x14ac:dyDescent="0.35">
      <c r="A1834">
        <f t="shared" si="259"/>
        <v>0</v>
      </c>
      <c r="B1834" s="4" t="str">
        <f>IF($M1834&gt;300,"",IF(OR(INDEX(Bemenet!$E$2:$E$301,$M1834)="",INDEX(Bemenet!$F$2:$F$301,$M1834)=""),"",MAX(INDEX(Bemenet!$E$2:$E$301,$M1834),INDEX(Szabalyok!$A:$A,$N1834))))</f>
        <v/>
      </c>
      <c r="C1834" s="4" t="str">
        <f>IF($B1834="","",MIN(INDEX(Bemenet!$F$2:$F$301,$M1834),INDEX(Szabalyok!$B:$B,$N1834)))</f>
        <v/>
      </c>
      <c r="D1834" s="5" t="str">
        <f>IF(AND($B1834&lt;&gt;"",$C1834&lt;&gt;"",$B1834&lt;=$C1834),INDEX(Bemenet!$G$2:$G$301,$M1834),"")</f>
        <v/>
      </c>
      <c r="E1834" s="6" t="str">
        <f>IF(AND($B1834&lt;&gt;"",$C1834&lt;&gt;"",$B1834&lt;=$C1834),INDEX(Bemenet!$D$2:$D$301,$M1834),"")</f>
        <v/>
      </c>
      <c r="F1834" s="5" t="str">
        <f t="shared" si="252"/>
        <v/>
      </c>
      <c r="G1834" s="5" t="str">
        <f t="shared" si="253"/>
        <v/>
      </c>
      <c r="H1834" s="9" t="str">
        <f t="shared" si="254"/>
        <v/>
      </c>
      <c r="I1834" s="5" t="str">
        <f t="shared" si="255"/>
        <v/>
      </c>
      <c r="J1834" s="5" t="str">
        <f>IF(OR($L1834="",NOT(COUNTIFS($L$2:$L1834,$L1834)=1)),"",SUMIFS($G:$G,$L:$L,$L1834))</f>
        <v/>
      </c>
      <c r="K1834" s="5" t="str">
        <f>IF(OR($L1834="",NOT(COUNTIFS($L$2:$L1834,$L1834)=1)),"",SUMIFS($I:$I,$L:$L,$L1834))</f>
        <v/>
      </c>
      <c r="L1834" s="6" t="str">
        <f t="shared" si="256"/>
        <v/>
      </c>
      <c r="M1834" s="6">
        <f t="shared" si="257"/>
        <v>74</v>
      </c>
      <c r="N1834" s="6">
        <f t="shared" si="258"/>
        <v>9</v>
      </c>
      <c r="O1834" s="9" t="str">
        <f>IF(AND($B1834&lt;&gt;"",$C1834&lt;&gt;"",$B1834&lt;=$C1834),INDEX(Szabalyok!$C:$C,$N1834),"")</f>
        <v/>
      </c>
      <c r="P1834">
        <f t="shared" si="260"/>
        <v>0</v>
      </c>
    </row>
    <row r="1835" spans="1:16" x14ac:dyDescent="0.35">
      <c r="A1835">
        <f t="shared" si="259"/>
        <v>0</v>
      </c>
      <c r="B1835" s="4" t="str">
        <f>IF($M1835&gt;300,"",IF(OR(INDEX(Bemenet!$E$2:$E$301,$M1835)="",INDEX(Bemenet!$F$2:$F$301,$M1835)=""),"",MAX(INDEX(Bemenet!$E$2:$E$301,$M1835),INDEX(Szabalyok!$A:$A,$N1835))))</f>
        <v/>
      </c>
      <c r="C1835" s="4" t="str">
        <f>IF($B1835="","",MIN(INDEX(Bemenet!$F$2:$F$301,$M1835),INDEX(Szabalyok!$B:$B,$N1835)))</f>
        <v/>
      </c>
      <c r="D1835" s="5" t="str">
        <f>IF(AND($B1835&lt;&gt;"",$C1835&lt;&gt;"",$B1835&lt;=$C1835),INDEX(Bemenet!$G$2:$G$301,$M1835),"")</f>
        <v/>
      </c>
      <c r="E1835" s="6" t="str">
        <f>IF(AND($B1835&lt;&gt;"",$C1835&lt;&gt;"",$B1835&lt;=$C1835),INDEX(Bemenet!$D$2:$D$301,$M1835),"")</f>
        <v/>
      </c>
      <c r="F1835" s="5" t="str">
        <f t="shared" si="252"/>
        <v/>
      </c>
      <c r="G1835" s="5" t="str">
        <f t="shared" si="253"/>
        <v/>
      </c>
      <c r="H1835" s="9" t="str">
        <f t="shared" si="254"/>
        <v/>
      </c>
      <c r="I1835" s="5" t="str">
        <f t="shared" si="255"/>
        <v/>
      </c>
      <c r="J1835" s="5" t="str">
        <f>IF(OR($L1835="",NOT(COUNTIFS($L$2:$L1835,$L1835)=1)),"",SUMIFS($G:$G,$L:$L,$L1835))</f>
        <v/>
      </c>
      <c r="K1835" s="5" t="str">
        <f>IF(OR($L1835="",NOT(COUNTIFS($L$2:$L1835,$L1835)=1)),"",SUMIFS($I:$I,$L:$L,$L1835))</f>
        <v/>
      </c>
      <c r="L1835" s="6" t="str">
        <f t="shared" si="256"/>
        <v/>
      </c>
      <c r="M1835" s="6">
        <f t="shared" si="257"/>
        <v>74</v>
      </c>
      <c r="N1835" s="6">
        <f t="shared" si="258"/>
        <v>10</v>
      </c>
      <c r="O1835" s="9" t="str">
        <f>IF(AND($B1835&lt;&gt;"",$C1835&lt;&gt;"",$B1835&lt;=$C1835),INDEX(Szabalyok!$C:$C,$N1835),"")</f>
        <v/>
      </c>
      <c r="P1835">
        <f t="shared" si="260"/>
        <v>0</v>
      </c>
    </row>
    <row r="1836" spans="1:16" x14ac:dyDescent="0.35">
      <c r="A1836">
        <f t="shared" si="259"/>
        <v>0</v>
      </c>
      <c r="B1836" s="4" t="str">
        <f>IF($M1836&gt;300,"",IF(OR(INDEX(Bemenet!$E$2:$E$301,$M1836)="",INDEX(Bemenet!$F$2:$F$301,$M1836)=""),"",MAX(INDEX(Bemenet!$E$2:$E$301,$M1836),INDEX(Szabalyok!$A:$A,$N1836))))</f>
        <v/>
      </c>
      <c r="C1836" s="4" t="str">
        <f>IF($B1836="","",MIN(INDEX(Bemenet!$F$2:$F$301,$M1836),INDEX(Szabalyok!$B:$B,$N1836)))</f>
        <v/>
      </c>
      <c r="D1836" s="5" t="str">
        <f>IF(AND($B1836&lt;&gt;"",$C1836&lt;&gt;"",$B1836&lt;=$C1836),INDEX(Bemenet!$G$2:$G$301,$M1836),"")</f>
        <v/>
      </c>
      <c r="E1836" s="6" t="str">
        <f>IF(AND($B1836&lt;&gt;"",$C1836&lt;&gt;"",$B1836&lt;=$C1836),INDEX(Bemenet!$D$2:$D$301,$M1836),"")</f>
        <v/>
      </c>
      <c r="F1836" s="5" t="str">
        <f t="shared" si="252"/>
        <v/>
      </c>
      <c r="G1836" s="5" t="str">
        <f t="shared" si="253"/>
        <v/>
      </c>
      <c r="H1836" s="9" t="str">
        <f t="shared" si="254"/>
        <v/>
      </c>
      <c r="I1836" s="5" t="str">
        <f t="shared" si="255"/>
        <v/>
      </c>
      <c r="J1836" s="5" t="str">
        <f>IF(OR($L1836="",NOT(COUNTIFS($L$2:$L1836,$L1836)=1)),"",SUMIFS($G:$G,$L:$L,$L1836))</f>
        <v/>
      </c>
      <c r="K1836" s="5" t="str">
        <f>IF(OR($L1836="",NOT(COUNTIFS($L$2:$L1836,$L1836)=1)),"",SUMIFS($I:$I,$L:$L,$L1836))</f>
        <v/>
      </c>
      <c r="L1836" s="6" t="str">
        <f t="shared" si="256"/>
        <v/>
      </c>
      <c r="M1836" s="6">
        <f t="shared" si="257"/>
        <v>74</v>
      </c>
      <c r="N1836" s="6">
        <f t="shared" si="258"/>
        <v>11</v>
      </c>
      <c r="O1836" s="9" t="str">
        <f>IF(AND($B1836&lt;&gt;"",$C1836&lt;&gt;"",$B1836&lt;=$C1836),INDEX(Szabalyok!$C:$C,$N1836),"")</f>
        <v/>
      </c>
      <c r="P1836">
        <f t="shared" si="260"/>
        <v>0</v>
      </c>
    </row>
    <row r="1837" spans="1:16" x14ac:dyDescent="0.35">
      <c r="A1837">
        <f t="shared" si="259"/>
        <v>0</v>
      </c>
      <c r="B1837" s="4" t="str">
        <f>IF($M1837&gt;300,"",IF(OR(INDEX(Bemenet!$E$2:$E$301,$M1837)="",INDEX(Bemenet!$F$2:$F$301,$M1837)=""),"",MAX(INDEX(Bemenet!$E$2:$E$301,$M1837),INDEX(Szabalyok!$A:$A,$N1837))))</f>
        <v/>
      </c>
      <c r="C1837" s="4" t="str">
        <f>IF($B1837="","",MIN(INDEX(Bemenet!$F$2:$F$301,$M1837),INDEX(Szabalyok!$B:$B,$N1837)))</f>
        <v/>
      </c>
      <c r="D1837" s="5" t="str">
        <f>IF(AND($B1837&lt;&gt;"",$C1837&lt;&gt;"",$B1837&lt;=$C1837),INDEX(Bemenet!$G$2:$G$301,$M1837),"")</f>
        <v/>
      </c>
      <c r="E1837" s="6" t="str">
        <f>IF(AND($B1837&lt;&gt;"",$C1837&lt;&gt;"",$B1837&lt;=$C1837),INDEX(Bemenet!$D$2:$D$301,$M1837),"")</f>
        <v/>
      </c>
      <c r="F1837" s="5" t="str">
        <f t="shared" si="252"/>
        <v/>
      </c>
      <c r="G1837" s="5" t="str">
        <f t="shared" si="253"/>
        <v/>
      </c>
      <c r="H1837" s="9" t="str">
        <f t="shared" si="254"/>
        <v/>
      </c>
      <c r="I1837" s="5" t="str">
        <f t="shared" si="255"/>
        <v/>
      </c>
      <c r="J1837" s="5" t="str">
        <f>IF(OR($L1837="",NOT(COUNTIFS($L$2:$L1837,$L1837)=1)),"",SUMIFS($G:$G,$L:$L,$L1837))</f>
        <v/>
      </c>
      <c r="K1837" s="5" t="str">
        <f>IF(OR($L1837="",NOT(COUNTIFS($L$2:$L1837,$L1837)=1)),"",SUMIFS($I:$I,$L:$L,$L1837))</f>
        <v/>
      </c>
      <c r="L1837" s="6" t="str">
        <f t="shared" si="256"/>
        <v/>
      </c>
      <c r="M1837" s="6">
        <f t="shared" si="257"/>
        <v>74</v>
      </c>
      <c r="N1837" s="6">
        <f t="shared" si="258"/>
        <v>12</v>
      </c>
      <c r="O1837" s="9" t="str">
        <f>IF(AND($B1837&lt;&gt;"",$C1837&lt;&gt;"",$B1837&lt;=$C1837),INDEX(Szabalyok!$C:$C,$N1837),"")</f>
        <v/>
      </c>
      <c r="P1837">
        <f t="shared" si="260"/>
        <v>0</v>
      </c>
    </row>
    <row r="1838" spans="1:16" x14ac:dyDescent="0.35">
      <c r="A1838">
        <f t="shared" si="259"/>
        <v>0</v>
      </c>
      <c r="B1838" s="4" t="str">
        <f>IF($M1838&gt;300,"",IF(OR(INDEX(Bemenet!$E$2:$E$301,$M1838)="",INDEX(Bemenet!$F$2:$F$301,$M1838)=""),"",MAX(INDEX(Bemenet!$E$2:$E$301,$M1838),INDEX(Szabalyok!$A:$A,$N1838))))</f>
        <v/>
      </c>
      <c r="C1838" s="4" t="str">
        <f>IF($B1838="","",MIN(INDEX(Bemenet!$F$2:$F$301,$M1838),INDEX(Szabalyok!$B:$B,$N1838)))</f>
        <v/>
      </c>
      <c r="D1838" s="5" t="str">
        <f>IF(AND($B1838&lt;&gt;"",$C1838&lt;&gt;"",$B1838&lt;=$C1838),INDEX(Bemenet!$G$2:$G$301,$M1838),"")</f>
        <v/>
      </c>
      <c r="E1838" s="6" t="str">
        <f>IF(AND($B1838&lt;&gt;"",$C1838&lt;&gt;"",$B1838&lt;=$C1838),INDEX(Bemenet!$D$2:$D$301,$M1838),"")</f>
        <v/>
      </c>
      <c r="F1838" s="5" t="str">
        <f t="shared" si="252"/>
        <v/>
      </c>
      <c r="G1838" s="5" t="str">
        <f t="shared" si="253"/>
        <v/>
      </c>
      <c r="H1838" s="9" t="str">
        <f t="shared" si="254"/>
        <v/>
      </c>
      <c r="I1838" s="5" t="str">
        <f t="shared" si="255"/>
        <v/>
      </c>
      <c r="J1838" s="5" t="str">
        <f>IF(OR($L1838="",NOT(COUNTIFS($L$2:$L1838,$L1838)=1)),"",SUMIFS($G:$G,$L:$L,$L1838))</f>
        <v/>
      </c>
      <c r="K1838" s="5" t="str">
        <f>IF(OR($L1838="",NOT(COUNTIFS($L$2:$L1838,$L1838)=1)),"",SUMIFS($I:$I,$L:$L,$L1838))</f>
        <v/>
      </c>
      <c r="L1838" s="6" t="str">
        <f t="shared" si="256"/>
        <v/>
      </c>
      <c r="M1838" s="6">
        <f t="shared" si="257"/>
        <v>74</v>
      </c>
      <c r="N1838" s="6">
        <f t="shared" si="258"/>
        <v>13</v>
      </c>
      <c r="O1838" s="9" t="str">
        <f>IF(AND($B1838&lt;&gt;"",$C1838&lt;&gt;"",$B1838&lt;=$C1838),INDEX(Szabalyok!$C:$C,$N1838),"")</f>
        <v/>
      </c>
      <c r="P1838">
        <f t="shared" si="260"/>
        <v>0</v>
      </c>
    </row>
    <row r="1839" spans="1:16" x14ac:dyDescent="0.35">
      <c r="A1839">
        <f t="shared" si="259"/>
        <v>0</v>
      </c>
      <c r="B1839" s="4" t="str">
        <f>IF($M1839&gt;300,"",IF(OR(INDEX(Bemenet!$E$2:$E$301,$M1839)="",INDEX(Bemenet!$F$2:$F$301,$M1839)=""),"",MAX(INDEX(Bemenet!$E$2:$E$301,$M1839),INDEX(Szabalyok!$A:$A,$N1839))))</f>
        <v/>
      </c>
      <c r="C1839" s="4" t="str">
        <f>IF($B1839="","",MIN(INDEX(Bemenet!$F$2:$F$301,$M1839),INDEX(Szabalyok!$B:$B,$N1839)))</f>
        <v/>
      </c>
      <c r="D1839" s="5" t="str">
        <f>IF(AND($B1839&lt;&gt;"",$C1839&lt;&gt;"",$B1839&lt;=$C1839),INDEX(Bemenet!$G$2:$G$301,$M1839),"")</f>
        <v/>
      </c>
      <c r="E1839" s="6" t="str">
        <f>IF(AND($B1839&lt;&gt;"",$C1839&lt;&gt;"",$B1839&lt;=$C1839),INDEX(Bemenet!$D$2:$D$301,$M1839),"")</f>
        <v/>
      </c>
      <c r="F1839" s="5" t="str">
        <f t="shared" si="252"/>
        <v/>
      </c>
      <c r="G1839" s="5" t="str">
        <f t="shared" si="253"/>
        <v/>
      </c>
      <c r="H1839" s="9" t="str">
        <f t="shared" si="254"/>
        <v/>
      </c>
      <c r="I1839" s="5" t="str">
        <f t="shared" si="255"/>
        <v/>
      </c>
      <c r="J1839" s="5" t="str">
        <f>IF(OR($L1839="",NOT(COUNTIFS($L$2:$L1839,$L1839)=1)),"",SUMIFS($G:$G,$L:$L,$L1839))</f>
        <v/>
      </c>
      <c r="K1839" s="5" t="str">
        <f>IF(OR($L1839="",NOT(COUNTIFS($L$2:$L1839,$L1839)=1)),"",SUMIFS($I:$I,$L:$L,$L1839))</f>
        <v/>
      </c>
      <c r="L1839" s="6" t="str">
        <f t="shared" si="256"/>
        <v/>
      </c>
      <c r="M1839" s="6">
        <f t="shared" si="257"/>
        <v>74</v>
      </c>
      <c r="N1839" s="6">
        <f t="shared" si="258"/>
        <v>14</v>
      </c>
      <c r="O1839" s="9" t="str">
        <f>IF(AND($B1839&lt;&gt;"",$C1839&lt;&gt;"",$B1839&lt;=$C1839),INDEX(Szabalyok!$C:$C,$N1839),"")</f>
        <v/>
      </c>
      <c r="P1839">
        <f t="shared" si="260"/>
        <v>0</v>
      </c>
    </row>
    <row r="1840" spans="1:16" x14ac:dyDescent="0.35">
      <c r="A1840">
        <f t="shared" si="259"/>
        <v>0</v>
      </c>
      <c r="B1840" s="4" t="str">
        <f>IF($M1840&gt;300,"",IF(OR(INDEX(Bemenet!$E$2:$E$301,$M1840)="",INDEX(Bemenet!$F$2:$F$301,$M1840)=""),"",MAX(INDEX(Bemenet!$E$2:$E$301,$M1840),INDEX(Szabalyok!$A:$A,$N1840))))</f>
        <v/>
      </c>
      <c r="C1840" s="4" t="str">
        <f>IF($B1840="","",MIN(INDEX(Bemenet!$F$2:$F$301,$M1840),INDEX(Szabalyok!$B:$B,$N1840)))</f>
        <v/>
      </c>
      <c r="D1840" s="5" t="str">
        <f>IF(AND($B1840&lt;&gt;"",$C1840&lt;&gt;"",$B1840&lt;=$C1840),INDEX(Bemenet!$G$2:$G$301,$M1840),"")</f>
        <v/>
      </c>
      <c r="E1840" s="6" t="str">
        <f>IF(AND($B1840&lt;&gt;"",$C1840&lt;&gt;"",$B1840&lt;=$C1840),INDEX(Bemenet!$D$2:$D$301,$M1840),"")</f>
        <v/>
      </c>
      <c r="F1840" s="5" t="str">
        <f t="shared" si="252"/>
        <v/>
      </c>
      <c r="G1840" s="5" t="str">
        <f t="shared" si="253"/>
        <v/>
      </c>
      <c r="H1840" s="9" t="str">
        <f t="shared" si="254"/>
        <v/>
      </c>
      <c r="I1840" s="5" t="str">
        <f t="shared" si="255"/>
        <v/>
      </c>
      <c r="J1840" s="5" t="str">
        <f>IF(OR($L1840="",NOT(COUNTIFS($L$2:$L1840,$L1840)=1)),"",SUMIFS($G:$G,$L:$L,$L1840))</f>
        <v/>
      </c>
      <c r="K1840" s="5" t="str">
        <f>IF(OR($L1840="",NOT(COUNTIFS($L$2:$L1840,$L1840)=1)),"",SUMIFS($I:$I,$L:$L,$L1840))</f>
        <v/>
      </c>
      <c r="L1840" s="6" t="str">
        <f t="shared" si="256"/>
        <v/>
      </c>
      <c r="M1840" s="6">
        <f t="shared" si="257"/>
        <v>74</v>
      </c>
      <c r="N1840" s="6">
        <f t="shared" si="258"/>
        <v>15</v>
      </c>
      <c r="O1840" s="9" t="str">
        <f>IF(AND($B1840&lt;&gt;"",$C1840&lt;&gt;"",$B1840&lt;=$C1840),INDEX(Szabalyok!$C:$C,$N1840),"")</f>
        <v/>
      </c>
      <c r="P1840">
        <f t="shared" si="260"/>
        <v>0</v>
      </c>
    </row>
    <row r="1841" spans="1:16" x14ac:dyDescent="0.35">
      <c r="A1841">
        <f t="shared" si="259"/>
        <v>0</v>
      </c>
      <c r="B1841" s="4" t="str">
        <f>IF($M1841&gt;300,"",IF(OR(INDEX(Bemenet!$E$2:$E$301,$M1841)="",INDEX(Bemenet!$F$2:$F$301,$M1841)=""),"",MAX(INDEX(Bemenet!$E$2:$E$301,$M1841),INDEX(Szabalyok!$A:$A,$N1841))))</f>
        <v/>
      </c>
      <c r="C1841" s="4" t="str">
        <f>IF($B1841="","",MIN(INDEX(Bemenet!$F$2:$F$301,$M1841),INDEX(Szabalyok!$B:$B,$N1841)))</f>
        <v/>
      </c>
      <c r="D1841" s="5" t="str">
        <f>IF(AND($B1841&lt;&gt;"",$C1841&lt;&gt;"",$B1841&lt;=$C1841),INDEX(Bemenet!$G$2:$G$301,$M1841),"")</f>
        <v/>
      </c>
      <c r="E1841" s="6" t="str">
        <f>IF(AND($B1841&lt;&gt;"",$C1841&lt;&gt;"",$B1841&lt;=$C1841),INDEX(Bemenet!$D$2:$D$301,$M1841),"")</f>
        <v/>
      </c>
      <c r="F1841" s="5" t="str">
        <f t="shared" si="252"/>
        <v/>
      </c>
      <c r="G1841" s="5" t="str">
        <f t="shared" si="253"/>
        <v/>
      </c>
      <c r="H1841" s="9" t="str">
        <f t="shared" si="254"/>
        <v/>
      </c>
      <c r="I1841" s="5" t="str">
        <f t="shared" si="255"/>
        <v/>
      </c>
      <c r="J1841" s="5" t="str">
        <f>IF(OR($L1841="",NOT(COUNTIFS($L$2:$L1841,$L1841)=1)),"",SUMIFS($G:$G,$L:$L,$L1841))</f>
        <v/>
      </c>
      <c r="K1841" s="5" t="str">
        <f>IF(OR($L1841="",NOT(COUNTIFS($L$2:$L1841,$L1841)=1)),"",SUMIFS($I:$I,$L:$L,$L1841))</f>
        <v/>
      </c>
      <c r="L1841" s="6" t="str">
        <f t="shared" si="256"/>
        <v/>
      </c>
      <c r="M1841" s="6">
        <f t="shared" si="257"/>
        <v>74</v>
      </c>
      <c r="N1841" s="6">
        <f t="shared" si="258"/>
        <v>16</v>
      </c>
      <c r="O1841" s="9" t="str">
        <f>IF(AND($B1841&lt;&gt;"",$C1841&lt;&gt;"",$B1841&lt;=$C1841),INDEX(Szabalyok!$C:$C,$N1841),"")</f>
        <v/>
      </c>
      <c r="P1841">
        <f t="shared" si="260"/>
        <v>0</v>
      </c>
    </row>
    <row r="1842" spans="1:16" x14ac:dyDescent="0.35">
      <c r="A1842">
        <f t="shared" si="259"/>
        <v>0</v>
      </c>
      <c r="B1842" s="4" t="str">
        <f>IF($M1842&gt;300,"",IF(OR(INDEX(Bemenet!$E$2:$E$301,$M1842)="",INDEX(Bemenet!$F$2:$F$301,$M1842)=""),"",MAX(INDEX(Bemenet!$E$2:$E$301,$M1842),INDEX(Szabalyok!$A:$A,$N1842))))</f>
        <v/>
      </c>
      <c r="C1842" s="4" t="str">
        <f>IF($B1842="","",MIN(INDEX(Bemenet!$F$2:$F$301,$M1842),INDEX(Szabalyok!$B:$B,$N1842)))</f>
        <v/>
      </c>
      <c r="D1842" s="5" t="str">
        <f>IF(AND($B1842&lt;&gt;"",$C1842&lt;&gt;"",$B1842&lt;=$C1842),INDEX(Bemenet!$G$2:$G$301,$M1842),"")</f>
        <v/>
      </c>
      <c r="E1842" s="6" t="str">
        <f>IF(AND($B1842&lt;&gt;"",$C1842&lt;&gt;"",$B1842&lt;=$C1842),INDEX(Bemenet!$D$2:$D$301,$M1842),"")</f>
        <v/>
      </c>
      <c r="F1842" s="5" t="str">
        <f t="shared" si="252"/>
        <v/>
      </c>
      <c r="G1842" s="5" t="str">
        <f t="shared" si="253"/>
        <v/>
      </c>
      <c r="H1842" s="9" t="str">
        <f t="shared" si="254"/>
        <v/>
      </c>
      <c r="I1842" s="5" t="str">
        <f t="shared" si="255"/>
        <v/>
      </c>
      <c r="J1842" s="5" t="str">
        <f>IF(OR($L1842="",NOT(COUNTIFS($L$2:$L1842,$L1842)=1)),"",SUMIFS($G:$G,$L:$L,$L1842))</f>
        <v/>
      </c>
      <c r="K1842" s="5" t="str">
        <f>IF(OR($L1842="",NOT(COUNTIFS($L$2:$L1842,$L1842)=1)),"",SUMIFS($I:$I,$L:$L,$L1842))</f>
        <v/>
      </c>
      <c r="L1842" s="6" t="str">
        <f t="shared" si="256"/>
        <v/>
      </c>
      <c r="M1842" s="6">
        <f t="shared" si="257"/>
        <v>74</v>
      </c>
      <c r="N1842" s="6">
        <f t="shared" si="258"/>
        <v>17</v>
      </c>
      <c r="O1842" s="9" t="str">
        <f>IF(AND($B1842&lt;&gt;"",$C1842&lt;&gt;"",$B1842&lt;=$C1842),INDEX(Szabalyok!$C:$C,$N1842),"")</f>
        <v/>
      </c>
      <c r="P1842">
        <f t="shared" si="260"/>
        <v>0</v>
      </c>
    </row>
    <row r="1843" spans="1:16" x14ac:dyDescent="0.35">
      <c r="A1843">
        <f t="shared" si="259"/>
        <v>0</v>
      </c>
      <c r="B1843" s="4" t="str">
        <f>IF($M1843&gt;300,"",IF(OR(INDEX(Bemenet!$E$2:$E$301,$M1843)="",INDEX(Bemenet!$F$2:$F$301,$M1843)=""),"",MAX(INDEX(Bemenet!$E$2:$E$301,$M1843),INDEX(Szabalyok!$A:$A,$N1843))))</f>
        <v/>
      </c>
      <c r="C1843" s="4" t="str">
        <f>IF($B1843="","",MIN(INDEX(Bemenet!$F$2:$F$301,$M1843),INDEX(Szabalyok!$B:$B,$N1843)))</f>
        <v/>
      </c>
      <c r="D1843" s="5" t="str">
        <f>IF(AND($B1843&lt;&gt;"",$C1843&lt;&gt;"",$B1843&lt;=$C1843),INDEX(Bemenet!$G$2:$G$301,$M1843),"")</f>
        <v/>
      </c>
      <c r="E1843" s="6" t="str">
        <f>IF(AND($B1843&lt;&gt;"",$C1843&lt;&gt;"",$B1843&lt;=$C1843),INDEX(Bemenet!$D$2:$D$301,$M1843),"")</f>
        <v/>
      </c>
      <c r="F1843" s="5" t="str">
        <f t="shared" si="252"/>
        <v/>
      </c>
      <c r="G1843" s="5" t="str">
        <f t="shared" si="253"/>
        <v/>
      </c>
      <c r="H1843" s="9" t="str">
        <f t="shared" si="254"/>
        <v/>
      </c>
      <c r="I1843" s="5" t="str">
        <f t="shared" si="255"/>
        <v/>
      </c>
      <c r="J1843" s="5" t="str">
        <f>IF(OR($L1843="",NOT(COUNTIFS($L$2:$L1843,$L1843)=1)),"",SUMIFS($G:$G,$L:$L,$L1843))</f>
        <v/>
      </c>
      <c r="K1843" s="5" t="str">
        <f>IF(OR($L1843="",NOT(COUNTIFS($L$2:$L1843,$L1843)=1)),"",SUMIFS($I:$I,$L:$L,$L1843))</f>
        <v/>
      </c>
      <c r="L1843" s="6" t="str">
        <f t="shared" si="256"/>
        <v/>
      </c>
      <c r="M1843" s="6">
        <f t="shared" si="257"/>
        <v>74</v>
      </c>
      <c r="N1843" s="6">
        <f t="shared" si="258"/>
        <v>18</v>
      </c>
      <c r="O1843" s="9" t="str">
        <f>IF(AND($B1843&lt;&gt;"",$C1843&lt;&gt;"",$B1843&lt;=$C1843),INDEX(Szabalyok!$C:$C,$N1843),"")</f>
        <v/>
      </c>
      <c r="P1843">
        <f t="shared" si="260"/>
        <v>0</v>
      </c>
    </row>
    <row r="1844" spans="1:16" x14ac:dyDescent="0.35">
      <c r="A1844">
        <f t="shared" si="259"/>
        <v>0</v>
      </c>
      <c r="B1844" s="4" t="str">
        <f>IF($M1844&gt;300,"",IF(OR(INDEX(Bemenet!$E$2:$E$301,$M1844)="",INDEX(Bemenet!$F$2:$F$301,$M1844)=""),"",MAX(INDEX(Bemenet!$E$2:$E$301,$M1844),INDEX(Szabalyok!$A:$A,$N1844))))</f>
        <v/>
      </c>
      <c r="C1844" s="4" t="str">
        <f>IF($B1844="","",MIN(INDEX(Bemenet!$F$2:$F$301,$M1844),INDEX(Szabalyok!$B:$B,$N1844)))</f>
        <v/>
      </c>
      <c r="D1844" s="5" t="str">
        <f>IF(AND($B1844&lt;&gt;"",$C1844&lt;&gt;"",$B1844&lt;=$C1844),INDEX(Bemenet!$G$2:$G$301,$M1844),"")</f>
        <v/>
      </c>
      <c r="E1844" s="6" t="str">
        <f>IF(AND($B1844&lt;&gt;"",$C1844&lt;&gt;"",$B1844&lt;=$C1844),INDEX(Bemenet!$D$2:$D$301,$M1844),"")</f>
        <v/>
      </c>
      <c r="F1844" s="5" t="str">
        <f t="shared" si="252"/>
        <v/>
      </c>
      <c r="G1844" s="5" t="str">
        <f t="shared" si="253"/>
        <v/>
      </c>
      <c r="H1844" s="9" t="str">
        <f t="shared" si="254"/>
        <v/>
      </c>
      <c r="I1844" s="5" t="str">
        <f t="shared" si="255"/>
        <v/>
      </c>
      <c r="J1844" s="5" t="str">
        <f>IF(OR($L1844="",NOT(COUNTIFS($L$2:$L1844,$L1844)=1)),"",SUMIFS($G:$G,$L:$L,$L1844))</f>
        <v/>
      </c>
      <c r="K1844" s="5" t="str">
        <f>IF(OR($L1844="",NOT(COUNTIFS($L$2:$L1844,$L1844)=1)),"",SUMIFS($I:$I,$L:$L,$L1844))</f>
        <v/>
      </c>
      <c r="L1844" s="6" t="str">
        <f t="shared" si="256"/>
        <v/>
      </c>
      <c r="M1844" s="6">
        <f t="shared" si="257"/>
        <v>74</v>
      </c>
      <c r="N1844" s="6">
        <f t="shared" si="258"/>
        <v>19</v>
      </c>
      <c r="O1844" s="9" t="str">
        <f>IF(AND($B1844&lt;&gt;"",$C1844&lt;&gt;"",$B1844&lt;=$C1844),INDEX(Szabalyok!$C:$C,$N1844),"")</f>
        <v/>
      </c>
      <c r="P1844">
        <f t="shared" si="260"/>
        <v>0</v>
      </c>
    </row>
    <row r="1845" spans="1:16" x14ac:dyDescent="0.35">
      <c r="A1845">
        <f t="shared" si="259"/>
        <v>0</v>
      </c>
      <c r="B1845" s="4" t="str">
        <f>IF($M1845&gt;300,"",IF(OR(INDEX(Bemenet!$E$2:$E$301,$M1845)="",INDEX(Bemenet!$F$2:$F$301,$M1845)=""),"",MAX(INDEX(Bemenet!$E$2:$E$301,$M1845),INDEX(Szabalyok!$A:$A,$N1845))))</f>
        <v/>
      </c>
      <c r="C1845" s="4" t="str">
        <f>IF($B1845="","",MIN(INDEX(Bemenet!$F$2:$F$301,$M1845),INDEX(Szabalyok!$B:$B,$N1845)))</f>
        <v/>
      </c>
      <c r="D1845" s="5" t="str">
        <f>IF(AND($B1845&lt;&gt;"",$C1845&lt;&gt;"",$B1845&lt;=$C1845),INDEX(Bemenet!$G$2:$G$301,$M1845),"")</f>
        <v/>
      </c>
      <c r="E1845" s="6" t="str">
        <f>IF(AND($B1845&lt;&gt;"",$C1845&lt;&gt;"",$B1845&lt;=$C1845),INDEX(Bemenet!$D$2:$D$301,$M1845),"")</f>
        <v/>
      </c>
      <c r="F1845" s="5" t="str">
        <f t="shared" si="252"/>
        <v/>
      </c>
      <c r="G1845" s="5" t="str">
        <f t="shared" si="253"/>
        <v/>
      </c>
      <c r="H1845" s="9" t="str">
        <f t="shared" si="254"/>
        <v/>
      </c>
      <c r="I1845" s="5" t="str">
        <f t="shared" si="255"/>
        <v/>
      </c>
      <c r="J1845" s="5" t="str">
        <f>IF(OR($L1845="",NOT(COUNTIFS($L$2:$L1845,$L1845)=1)),"",SUMIFS($G:$G,$L:$L,$L1845))</f>
        <v/>
      </c>
      <c r="K1845" s="5" t="str">
        <f>IF(OR($L1845="",NOT(COUNTIFS($L$2:$L1845,$L1845)=1)),"",SUMIFS($I:$I,$L:$L,$L1845))</f>
        <v/>
      </c>
      <c r="L1845" s="6" t="str">
        <f t="shared" si="256"/>
        <v/>
      </c>
      <c r="M1845" s="6">
        <f t="shared" si="257"/>
        <v>74</v>
      </c>
      <c r="N1845" s="6">
        <f t="shared" si="258"/>
        <v>20</v>
      </c>
      <c r="O1845" s="9" t="str">
        <f>IF(AND($B1845&lt;&gt;"",$C1845&lt;&gt;"",$B1845&lt;=$C1845),INDEX(Szabalyok!$C:$C,$N1845),"")</f>
        <v/>
      </c>
      <c r="P1845">
        <f t="shared" si="260"/>
        <v>0</v>
      </c>
    </row>
    <row r="1846" spans="1:16" x14ac:dyDescent="0.35">
      <c r="A1846">
        <f t="shared" si="259"/>
        <v>0</v>
      </c>
      <c r="B1846" s="4" t="str">
        <f>IF($M1846&gt;300,"",IF(OR(INDEX(Bemenet!$E$2:$E$301,$M1846)="",INDEX(Bemenet!$F$2:$F$301,$M1846)=""),"",MAX(INDEX(Bemenet!$E$2:$E$301,$M1846),INDEX(Szabalyok!$A:$A,$N1846))))</f>
        <v/>
      </c>
      <c r="C1846" s="4" t="str">
        <f>IF($B1846="","",MIN(INDEX(Bemenet!$F$2:$F$301,$M1846),INDEX(Szabalyok!$B:$B,$N1846)))</f>
        <v/>
      </c>
      <c r="D1846" s="5" t="str">
        <f>IF(AND($B1846&lt;&gt;"",$C1846&lt;&gt;"",$B1846&lt;=$C1846),INDEX(Bemenet!$G$2:$G$301,$M1846),"")</f>
        <v/>
      </c>
      <c r="E1846" s="6" t="str">
        <f>IF(AND($B1846&lt;&gt;"",$C1846&lt;&gt;"",$B1846&lt;=$C1846),INDEX(Bemenet!$D$2:$D$301,$M1846),"")</f>
        <v/>
      </c>
      <c r="F1846" s="5" t="str">
        <f t="shared" si="252"/>
        <v/>
      </c>
      <c r="G1846" s="5" t="str">
        <f t="shared" si="253"/>
        <v/>
      </c>
      <c r="H1846" s="9" t="str">
        <f t="shared" si="254"/>
        <v/>
      </c>
      <c r="I1846" s="5" t="str">
        <f t="shared" si="255"/>
        <v/>
      </c>
      <c r="J1846" s="5" t="str">
        <f>IF(OR($L1846="",NOT(COUNTIFS($L$2:$L1846,$L1846)=1)),"",SUMIFS($G:$G,$L:$L,$L1846))</f>
        <v/>
      </c>
      <c r="K1846" s="5" t="str">
        <f>IF(OR($L1846="",NOT(COUNTIFS($L$2:$L1846,$L1846)=1)),"",SUMIFS($I:$I,$L:$L,$L1846))</f>
        <v/>
      </c>
      <c r="L1846" s="6" t="str">
        <f t="shared" si="256"/>
        <v/>
      </c>
      <c r="M1846" s="6">
        <f t="shared" si="257"/>
        <v>74</v>
      </c>
      <c r="N1846" s="6">
        <f t="shared" si="258"/>
        <v>21</v>
      </c>
      <c r="O1846" s="9" t="str">
        <f>IF(AND($B1846&lt;&gt;"",$C1846&lt;&gt;"",$B1846&lt;=$C1846),INDEX(Szabalyok!$C:$C,$N1846),"")</f>
        <v/>
      </c>
      <c r="P1846">
        <f t="shared" si="260"/>
        <v>0</v>
      </c>
    </row>
    <row r="1847" spans="1:16" x14ac:dyDescent="0.35">
      <c r="A1847">
        <f t="shared" si="259"/>
        <v>0</v>
      </c>
      <c r="B1847" s="4" t="str">
        <f>IF($M1847&gt;300,"",IF(OR(INDEX(Bemenet!$E$2:$E$301,$M1847)="",INDEX(Bemenet!$F$2:$F$301,$M1847)=""),"",MAX(INDEX(Bemenet!$E$2:$E$301,$M1847),INDEX(Szabalyok!$A:$A,$N1847))))</f>
        <v/>
      </c>
      <c r="C1847" s="4" t="str">
        <f>IF($B1847="","",MIN(INDEX(Bemenet!$F$2:$F$301,$M1847),INDEX(Szabalyok!$B:$B,$N1847)))</f>
        <v/>
      </c>
      <c r="D1847" s="5" t="str">
        <f>IF(AND($B1847&lt;&gt;"",$C1847&lt;&gt;"",$B1847&lt;=$C1847),INDEX(Bemenet!$G$2:$G$301,$M1847),"")</f>
        <v/>
      </c>
      <c r="E1847" s="6" t="str">
        <f>IF(AND($B1847&lt;&gt;"",$C1847&lt;&gt;"",$B1847&lt;=$C1847),INDEX(Bemenet!$D$2:$D$301,$M1847),"")</f>
        <v/>
      </c>
      <c r="F1847" s="5" t="str">
        <f t="shared" si="252"/>
        <v/>
      </c>
      <c r="G1847" s="5" t="str">
        <f t="shared" si="253"/>
        <v/>
      </c>
      <c r="H1847" s="9" t="str">
        <f t="shared" si="254"/>
        <v/>
      </c>
      <c r="I1847" s="5" t="str">
        <f t="shared" si="255"/>
        <v/>
      </c>
      <c r="J1847" s="5" t="str">
        <f>IF(OR($L1847="",NOT(COUNTIFS($L$2:$L1847,$L1847)=1)),"",SUMIFS($G:$G,$L:$L,$L1847))</f>
        <v/>
      </c>
      <c r="K1847" s="5" t="str">
        <f>IF(OR($L1847="",NOT(COUNTIFS($L$2:$L1847,$L1847)=1)),"",SUMIFS($I:$I,$L:$L,$L1847))</f>
        <v/>
      </c>
      <c r="L1847" s="6" t="str">
        <f t="shared" si="256"/>
        <v/>
      </c>
      <c r="M1847" s="6">
        <f t="shared" si="257"/>
        <v>74</v>
      </c>
      <c r="N1847" s="6">
        <f t="shared" si="258"/>
        <v>22</v>
      </c>
      <c r="O1847" s="9" t="str">
        <f>IF(AND($B1847&lt;&gt;"",$C1847&lt;&gt;"",$B1847&lt;=$C1847),INDEX(Szabalyok!$C:$C,$N1847),"")</f>
        <v/>
      </c>
      <c r="P1847">
        <f t="shared" si="260"/>
        <v>0</v>
      </c>
    </row>
    <row r="1848" spans="1:16" x14ac:dyDescent="0.35">
      <c r="A1848">
        <f t="shared" si="259"/>
        <v>0</v>
      </c>
      <c r="B1848" s="4" t="str">
        <f>IF($M1848&gt;300,"",IF(OR(INDEX(Bemenet!$E$2:$E$301,$M1848)="",INDEX(Bemenet!$F$2:$F$301,$M1848)=""),"",MAX(INDEX(Bemenet!$E$2:$E$301,$M1848),INDEX(Szabalyok!$A:$A,$N1848))))</f>
        <v/>
      </c>
      <c r="C1848" s="4" t="str">
        <f>IF($B1848="","",MIN(INDEX(Bemenet!$F$2:$F$301,$M1848),INDEX(Szabalyok!$B:$B,$N1848)))</f>
        <v/>
      </c>
      <c r="D1848" s="5" t="str">
        <f>IF(AND($B1848&lt;&gt;"",$C1848&lt;&gt;"",$B1848&lt;=$C1848),INDEX(Bemenet!$G$2:$G$301,$M1848),"")</f>
        <v/>
      </c>
      <c r="E1848" s="6" t="str">
        <f>IF(AND($B1848&lt;&gt;"",$C1848&lt;&gt;"",$B1848&lt;=$C1848),INDEX(Bemenet!$D$2:$D$301,$M1848),"")</f>
        <v/>
      </c>
      <c r="F1848" s="5" t="str">
        <f t="shared" si="252"/>
        <v/>
      </c>
      <c r="G1848" s="5" t="str">
        <f t="shared" si="253"/>
        <v/>
      </c>
      <c r="H1848" s="9" t="str">
        <f t="shared" si="254"/>
        <v/>
      </c>
      <c r="I1848" s="5" t="str">
        <f t="shared" si="255"/>
        <v/>
      </c>
      <c r="J1848" s="5" t="str">
        <f>IF(OR($L1848="",NOT(COUNTIFS($L$2:$L1848,$L1848)=1)),"",SUMIFS($G:$G,$L:$L,$L1848))</f>
        <v/>
      </c>
      <c r="K1848" s="5" t="str">
        <f>IF(OR($L1848="",NOT(COUNTIFS($L$2:$L1848,$L1848)=1)),"",SUMIFS($I:$I,$L:$L,$L1848))</f>
        <v/>
      </c>
      <c r="L1848" s="6" t="str">
        <f t="shared" si="256"/>
        <v/>
      </c>
      <c r="M1848" s="6">
        <f t="shared" si="257"/>
        <v>74</v>
      </c>
      <c r="N1848" s="6">
        <f t="shared" si="258"/>
        <v>23</v>
      </c>
      <c r="O1848" s="9" t="str">
        <f>IF(AND($B1848&lt;&gt;"",$C1848&lt;&gt;"",$B1848&lt;=$C1848),INDEX(Szabalyok!$C:$C,$N1848),"")</f>
        <v/>
      </c>
      <c r="P1848">
        <f t="shared" si="260"/>
        <v>0</v>
      </c>
    </row>
    <row r="1849" spans="1:16" x14ac:dyDescent="0.35">
      <c r="A1849">
        <f t="shared" si="259"/>
        <v>0</v>
      </c>
      <c r="B1849" s="4" t="str">
        <f>IF($M1849&gt;300,"",IF(OR(INDEX(Bemenet!$E$2:$E$301,$M1849)="",INDEX(Bemenet!$F$2:$F$301,$M1849)=""),"",MAX(INDEX(Bemenet!$E$2:$E$301,$M1849),INDEX(Szabalyok!$A:$A,$N1849))))</f>
        <v/>
      </c>
      <c r="C1849" s="4" t="str">
        <f>IF($B1849="","",MIN(INDEX(Bemenet!$F$2:$F$301,$M1849),INDEX(Szabalyok!$B:$B,$N1849)))</f>
        <v/>
      </c>
      <c r="D1849" s="5" t="str">
        <f>IF(AND($B1849&lt;&gt;"",$C1849&lt;&gt;"",$B1849&lt;=$C1849),INDEX(Bemenet!$G$2:$G$301,$M1849),"")</f>
        <v/>
      </c>
      <c r="E1849" s="6" t="str">
        <f>IF(AND($B1849&lt;&gt;"",$C1849&lt;&gt;"",$B1849&lt;=$C1849),INDEX(Bemenet!$D$2:$D$301,$M1849),"")</f>
        <v/>
      </c>
      <c r="F1849" s="5" t="str">
        <f t="shared" si="252"/>
        <v/>
      </c>
      <c r="G1849" s="5" t="str">
        <f t="shared" si="253"/>
        <v/>
      </c>
      <c r="H1849" s="9" t="str">
        <f t="shared" si="254"/>
        <v/>
      </c>
      <c r="I1849" s="5" t="str">
        <f t="shared" si="255"/>
        <v/>
      </c>
      <c r="J1849" s="5" t="str">
        <f>IF(OR($L1849="",NOT(COUNTIFS($L$2:$L1849,$L1849)=1)),"",SUMIFS($G:$G,$L:$L,$L1849))</f>
        <v/>
      </c>
      <c r="K1849" s="5" t="str">
        <f>IF(OR($L1849="",NOT(COUNTIFS($L$2:$L1849,$L1849)=1)),"",SUMIFS($I:$I,$L:$L,$L1849))</f>
        <v/>
      </c>
      <c r="L1849" s="6" t="str">
        <f t="shared" si="256"/>
        <v/>
      </c>
      <c r="M1849" s="6">
        <f t="shared" si="257"/>
        <v>74</v>
      </c>
      <c r="N1849" s="6">
        <f t="shared" si="258"/>
        <v>24</v>
      </c>
      <c r="O1849" s="9" t="str">
        <f>IF(AND($B1849&lt;&gt;"",$C1849&lt;&gt;"",$B1849&lt;=$C1849),INDEX(Szabalyok!$C:$C,$N1849),"")</f>
        <v/>
      </c>
      <c r="P1849">
        <f t="shared" si="260"/>
        <v>0</v>
      </c>
    </row>
    <row r="1850" spans="1:16" x14ac:dyDescent="0.35">
      <c r="A1850">
        <f t="shared" si="259"/>
        <v>0</v>
      </c>
      <c r="B1850" s="4" t="str">
        <f>IF($M1850&gt;300,"",IF(OR(INDEX(Bemenet!$E$2:$E$301,$M1850)="",INDEX(Bemenet!$F$2:$F$301,$M1850)=""),"",MAX(INDEX(Bemenet!$E$2:$E$301,$M1850),INDEX(Szabalyok!$A:$A,$N1850))))</f>
        <v/>
      </c>
      <c r="C1850" s="4" t="str">
        <f>IF($B1850="","",MIN(INDEX(Bemenet!$F$2:$F$301,$M1850),INDEX(Szabalyok!$B:$B,$N1850)))</f>
        <v/>
      </c>
      <c r="D1850" s="5" t="str">
        <f>IF(AND($B1850&lt;&gt;"",$C1850&lt;&gt;"",$B1850&lt;=$C1850),INDEX(Bemenet!$G$2:$G$301,$M1850),"")</f>
        <v/>
      </c>
      <c r="E1850" s="6" t="str">
        <f>IF(AND($B1850&lt;&gt;"",$C1850&lt;&gt;"",$B1850&lt;=$C1850),INDEX(Bemenet!$D$2:$D$301,$M1850),"")</f>
        <v/>
      </c>
      <c r="F1850" s="5" t="str">
        <f t="shared" si="252"/>
        <v/>
      </c>
      <c r="G1850" s="5" t="str">
        <f t="shared" si="253"/>
        <v/>
      </c>
      <c r="H1850" s="9" t="str">
        <f t="shared" si="254"/>
        <v/>
      </c>
      <c r="I1850" s="5" t="str">
        <f t="shared" si="255"/>
        <v/>
      </c>
      <c r="J1850" s="5" t="str">
        <f>IF(OR($L1850="",NOT(COUNTIFS($L$2:$L1850,$L1850)=1)),"",SUMIFS($G:$G,$L:$L,$L1850))</f>
        <v/>
      </c>
      <c r="K1850" s="5" t="str">
        <f>IF(OR($L1850="",NOT(COUNTIFS($L$2:$L1850,$L1850)=1)),"",SUMIFS($I:$I,$L:$L,$L1850))</f>
        <v/>
      </c>
      <c r="L1850" s="6" t="str">
        <f t="shared" si="256"/>
        <v/>
      </c>
      <c r="M1850" s="6">
        <f t="shared" si="257"/>
        <v>74</v>
      </c>
      <c r="N1850" s="6">
        <f t="shared" si="258"/>
        <v>25</v>
      </c>
      <c r="O1850" s="9" t="str">
        <f>IF(AND($B1850&lt;&gt;"",$C1850&lt;&gt;"",$B1850&lt;=$C1850),INDEX(Szabalyok!$C:$C,$N1850),"")</f>
        <v/>
      </c>
      <c r="P1850">
        <f t="shared" si="260"/>
        <v>0</v>
      </c>
    </row>
    <row r="1851" spans="1:16" x14ac:dyDescent="0.35">
      <c r="A1851">
        <f t="shared" si="259"/>
        <v>0</v>
      </c>
      <c r="B1851" s="4" t="str">
        <f>IF($M1851&gt;300,"",IF(OR(INDEX(Bemenet!$E$2:$E$301,$M1851)="",INDEX(Bemenet!$F$2:$F$301,$M1851)=""),"",MAX(INDEX(Bemenet!$E$2:$E$301,$M1851),INDEX(Szabalyok!$A:$A,$N1851))))</f>
        <v/>
      </c>
      <c r="C1851" s="4" t="str">
        <f>IF($B1851="","",MIN(INDEX(Bemenet!$F$2:$F$301,$M1851),INDEX(Szabalyok!$B:$B,$N1851)))</f>
        <v/>
      </c>
      <c r="D1851" s="5" t="str">
        <f>IF(AND($B1851&lt;&gt;"",$C1851&lt;&gt;"",$B1851&lt;=$C1851),INDEX(Bemenet!$G$2:$G$301,$M1851),"")</f>
        <v/>
      </c>
      <c r="E1851" s="6" t="str">
        <f>IF(AND($B1851&lt;&gt;"",$C1851&lt;&gt;"",$B1851&lt;=$C1851),INDEX(Bemenet!$D$2:$D$301,$M1851),"")</f>
        <v/>
      </c>
      <c r="F1851" s="5" t="str">
        <f t="shared" si="252"/>
        <v/>
      </c>
      <c r="G1851" s="5" t="str">
        <f t="shared" si="253"/>
        <v/>
      </c>
      <c r="H1851" s="9" t="str">
        <f t="shared" si="254"/>
        <v/>
      </c>
      <c r="I1851" s="5" t="str">
        <f t="shared" si="255"/>
        <v/>
      </c>
      <c r="J1851" s="5" t="str">
        <f>IF(OR($L1851="",NOT(COUNTIFS($L$2:$L1851,$L1851)=1)),"",SUMIFS($G:$G,$L:$L,$L1851))</f>
        <v/>
      </c>
      <c r="K1851" s="5" t="str">
        <f>IF(OR($L1851="",NOT(COUNTIFS($L$2:$L1851,$L1851)=1)),"",SUMIFS($I:$I,$L:$L,$L1851))</f>
        <v/>
      </c>
      <c r="L1851" s="6" t="str">
        <f t="shared" si="256"/>
        <v/>
      </c>
      <c r="M1851" s="6">
        <f t="shared" si="257"/>
        <v>74</v>
      </c>
      <c r="N1851" s="6">
        <f t="shared" si="258"/>
        <v>26</v>
      </c>
      <c r="O1851" s="9" t="str">
        <f>IF(AND($B1851&lt;&gt;"",$C1851&lt;&gt;"",$B1851&lt;=$C1851),INDEX(Szabalyok!$C:$C,$N1851),"")</f>
        <v/>
      </c>
      <c r="P1851">
        <f t="shared" si="260"/>
        <v>0</v>
      </c>
    </row>
    <row r="1852" spans="1:16" x14ac:dyDescent="0.35">
      <c r="A1852">
        <f t="shared" si="259"/>
        <v>0</v>
      </c>
      <c r="B1852" s="4" t="str">
        <f>IF($M1852&gt;300,"",IF(OR(INDEX(Bemenet!$E$2:$E$301,$M1852)="",INDEX(Bemenet!$F$2:$F$301,$M1852)=""),"",MAX(INDEX(Bemenet!$E$2:$E$301,$M1852),INDEX(Szabalyok!$A:$A,$N1852))))</f>
        <v/>
      </c>
      <c r="C1852" s="4" t="str">
        <f>IF($B1852="","",MIN(INDEX(Bemenet!$F$2:$F$301,$M1852),INDEX(Szabalyok!$B:$B,$N1852)))</f>
        <v/>
      </c>
      <c r="D1852" s="5" t="str">
        <f>IF(AND($B1852&lt;&gt;"",$C1852&lt;&gt;"",$B1852&lt;=$C1852),INDEX(Bemenet!$G$2:$G$301,$M1852),"")</f>
        <v/>
      </c>
      <c r="E1852" s="6" t="str">
        <f>IF(AND($B1852&lt;&gt;"",$C1852&lt;&gt;"",$B1852&lt;=$C1852),INDEX(Bemenet!$D$2:$D$301,$M1852),"")</f>
        <v/>
      </c>
      <c r="F1852" s="5" t="str">
        <f t="shared" si="252"/>
        <v/>
      </c>
      <c r="G1852" s="5" t="str">
        <f t="shared" si="253"/>
        <v/>
      </c>
      <c r="H1852" s="9" t="str">
        <f t="shared" si="254"/>
        <v/>
      </c>
      <c r="I1852" s="5" t="str">
        <f t="shared" si="255"/>
        <v/>
      </c>
      <c r="J1852" s="5" t="str">
        <f>IF(OR($L1852="",NOT(COUNTIFS($L$2:$L1852,$L1852)=1)),"",SUMIFS($G:$G,$L:$L,$L1852))</f>
        <v/>
      </c>
      <c r="K1852" s="5" t="str">
        <f>IF(OR($L1852="",NOT(COUNTIFS($L$2:$L1852,$L1852)=1)),"",SUMIFS($I:$I,$L:$L,$L1852))</f>
        <v/>
      </c>
      <c r="L1852" s="6" t="str">
        <f t="shared" si="256"/>
        <v/>
      </c>
      <c r="M1852" s="6">
        <f t="shared" si="257"/>
        <v>75</v>
      </c>
      <c r="N1852" s="6">
        <f t="shared" si="258"/>
        <v>2</v>
      </c>
      <c r="O1852" s="9" t="str">
        <f>IF(AND($B1852&lt;&gt;"",$C1852&lt;&gt;"",$B1852&lt;=$C1852),INDEX(Szabalyok!$C:$C,$N1852),"")</f>
        <v/>
      </c>
      <c r="P1852">
        <f t="shared" si="260"/>
        <v>0</v>
      </c>
    </row>
    <row r="1853" spans="1:16" x14ac:dyDescent="0.35">
      <c r="A1853">
        <f t="shared" si="259"/>
        <v>0</v>
      </c>
      <c r="B1853" s="4" t="str">
        <f>IF($M1853&gt;300,"",IF(OR(INDEX(Bemenet!$E$2:$E$301,$M1853)="",INDEX(Bemenet!$F$2:$F$301,$M1853)=""),"",MAX(INDEX(Bemenet!$E$2:$E$301,$M1853),INDEX(Szabalyok!$A:$A,$N1853))))</f>
        <v/>
      </c>
      <c r="C1853" s="4" t="str">
        <f>IF($B1853="","",MIN(INDEX(Bemenet!$F$2:$F$301,$M1853),INDEX(Szabalyok!$B:$B,$N1853)))</f>
        <v/>
      </c>
      <c r="D1853" s="5" t="str">
        <f>IF(AND($B1853&lt;&gt;"",$C1853&lt;&gt;"",$B1853&lt;=$C1853),INDEX(Bemenet!$G$2:$G$301,$M1853),"")</f>
        <v/>
      </c>
      <c r="E1853" s="6" t="str">
        <f>IF(AND($B1853&lt;&gt;"",$C1853&lt;&gt;"",$B1853&lt;=$C1853),INDEX(Bemenet!$D$2:$D$301,$M1853),"")</f>
        <v/>
      </c>
      <c r="F1853" s="5" t="str">
        <f t="shared" si="252"/>
        <v/>
      </c>
      <c r="G1853" s="5" t="str">
        <f t="shared" si="253"/>
        <v/>
      </c>
      <c r="H1853" s="9" t="str">
        <f t="shared" si="254"/>
        <v/>
      </c>
      <c r="I1853" s="5" t="str">
        <f t="shared" si="255"/>
        <v/>
      </c>
      <c r="J1853" s="5" t="str">
        <f>IF(OR($L1853="",NOT(COUNTIFS($L$2:$L1853,$L1853)=1)),"",SUMIFS($G:$G,$L:$L,$L1853))</f>
        <v/>
      </c>
      <c r="K1853" s="5" t="str">
        <f>IF(OR($L1853="",NOT(COUNTIFS($L$2:$L1853,$L1853)=1)),"",SUMIFS($I:$I,$L:$L,$L1853))</f>
        <v/>
      </c>
      <c r="L1853" s="6" t="str">
        <f t="shared" si="256"/>
        <v/>
      </c>
      <c r="M1853" s="6">
        <f t="shared" si="257"/>
        <v>75</v>
      </c>
      <c r="N1853" s="6">
        <f t="shared" si="258"/>
        <v>3</v>
      </c>
      <c r="O1853" s="9" t="str">
        <f>IF(AND($B1853&lt;&gt;"",$C1853&lt;&gt;"",$B1853&lt;=$C1853),INDEX(Szabalyok!$C:$C,$N1853),"")</f>
        <v/>
      </c>
      <c r="P1853">
        <f t="shared" si="260"/>
        <v>0</v>
      </c>
    </row>
    <row r="1854" spans="1:16" x14ac:dyDescent="0.35">
      <c r="A1854">
        <f t="shared" si="259"/>
        <v>0</v>
      </c>
      <c r="B1854" s="4" t="str">
        <f>IF($M1854&gt;300,"",IF(OR(INDEX(Bemenet!$E$2:$E$301,$M1854)="",INDEX(Bemenet!$F$2:$F$301,$M1854)=""),"",MAX(INDEX(Bemenet!$E$2:$E$301,$M1854),INDEX(Szabalyok!$A:$A,$N1854))))</f>
        <v/>
      </c>
      <c r="C1854" s="4" t="str">
        <f>IF($B1854="","",MIN(INDEX(Bemenet!$F$2:$F$301,$M1854),INDEX(Szabalyok!$B:$B,$N1854)))</f>
        <v/>
      </c>
      <c r="D1854" s="5" t="str">
        <f>IF(AND($B1854&lt;&gt;"",$C1854&lt;&gt;"",$B1854&lt;=$C1854),INDEX(Bemenet!$G$2:$G$301,$M1854),"")</f>
        <v/>
      </c>
      <c r="E1854" s="6" t="str">
        <f>IF(AND($B1854&lt;&gt;"",$C1854&lt;&gt;"",$B1854&lt;=$C1854),INDEX(Bemenet!$D$2:$D$301,$M1854),"")</f>
        <v/>
      </c>
      <c r="F1854" s="5" t="str">
        <f t="shared" si="252"/>
        <v/>
      </c>
      <c r="G1854" s="5" t="str">
        <f t="shared" si="253"/>
        <v/>
      </c>
      <c r="H1854" s="9" t="str">
        <f t="shared" si="254"/>
        <v/>
      </c>
      <c r="I1854" s="5" t="str">
        <f t="shared" si="255"/>
        <v/>
      </c>
      <c r="J1854" s="5" t="str">
        <f>IF(OR($L1854="",NOT(COUNTIFS($L$2:$L1854,$L1854)=1)),"",SUMIFS($G:$G,$L:$L,$L1854))</f>
        <v/>
      </c>
      <c r="K1854" s="5" t="str">
        <f>IF(OR($L1854="",NOT(COUNTIFS($L$2:$L1854,$L1854)=1)),"",SUMIFS($I:$I,$L:$L,$L1854))</f>
        <v/>
      </c>
      <c r="L1854" s="6" t="str">
        <f t="shared" si="256"/>
        <v/>
      </c>
      <c r="M1854" s="6">
        <f t="shared" si="257"/>
        <v>75</v>
      </c>
      <c r="N1854" s="6">
        <f t="shared" si="258"/>
        <v>4</v>
      </c>
      <c r="O1854" s="9" t="str">
        <f>IF(AND($B1854&lt;&gt;"",$C1854&lt;&gt;"",$B1854&lt;=$C1854),INDEX(Szabalyok!$C:$C,$N1854),"")</f>
        <v/>
      </c>
      <c r="P1854">
        <f t="shared" si="260"/>
        <v>0</v>
      </c>
    </row>
    <row r="1855" spans="1:16" x14ac:dyDescent="0.35">
      <c r="A1855">
        <f t="shared" si="259"/>
        <v>0</v>
      </c>
      <c r="B1855" s="4" t="str">
        <f>IF($M1855&gt;300,"",IF(OR(INDEX(Bemenet!$E$2:$E$301,$M1855)="",INDEX(Bemenet!$F$2:$F$301,$M1855)=""),"",MAX(INDEX(Bemenet!$E$2:$E$301,$M1855),INDEX(Szabalyok!$A:$A,$N1855))))</f>
        <v/>
      </c>
      <c r="C1855" s="4" t="str">
        <f>IF($B1855="","",MIN(INDEX(Bemenet!$F$2:$F$301,$M1855),INDEX(Szabalyok!$B:$B,$N1855)))</f>
        <v/>
      </c>
      <c r="D1855" s="5" t="str">
        <f>IF(AND($B1855&lt;&gt;"",$C1855&lt;&gt;"",$B1855&lt;=$C1855),INDEX(Bemenet!$G$2:$G$301,$M1855),"")</f>
        <v/>
      </c>
      <c r="E1855" s="6" t="str">
        <f>IF(AND($B1855&lt;&gt;"",$C1855&lt;&gt;"",$B1855&lt;=$C1855),INDEX(Bemenet!$D$2:$D$301,$M1855),"")</f>
        <v/>
      </c>
      <c r="F1855" s="5" t="str">
        <f t="shared" si="252"/>
        <v/>
      </c>
      <c r="G1855" s="5" t="str">
        <f t="shared" si="253"/>
        <v/>
      </c>
      <c r="H1855" s="9" t="str">
        <f t="shared" si="254"/>
        <v/>
      </c>
      <c r="I1855" s="5" t="str">
        <f t="shared" si="255"/>
        <v/>
      </c>
      <c r="J1855" s="5" t="str">
        <f>IF(OR($L1855="",NOT(COUNTIFS($L$2:$L1855,$L1855)=1)),"",SUMIFS($G:$G,$L:$L,$L1855))</f>
        <v/>
      </c>
      <c r="K1855" s="5" t="str">
        <f>IF(OR($L1855="",NOT(COUNTIFS($L$2:$L1855,$L1855)=1)),"",SUMIFS($I:$I,$L:$L,$L1855))</f>
        <v/>
      </c>
      <c r="L1855" s="6" t="str">
        <f t="shared" si="256"/>
        <v/>
      </c>
      <c r="M1855" s="6">
        <f t="shared" si="257"/>
        <v>75</v>
      </c>
      <c r="N1855" s="6">
        <f t="shared" si="258"/>
        <v>5</v>
      </c>
      <c r="O1855" s="9" t="str">
        <f>IF(AND($B1855&lt;&gt;"",$C1855&lt;&gt;"",$B1855&lt;=$C1855),INDEX(Szabalyok!$C:$C,$N1855),"")</f>
        <v/>
      </c>
      <c r="P1855">
        <f t="shared" si="260"/>
        <v>0</v>
      </c>
    </row>
    <row r="1856" spans="1:16" x14ac:dyDescent="0.35">
      <c r="A1856">
        <f t="shared" si="259"/>
        <v>0</v>
      </c>
      <c r="B1856" s="4" t="str">
        <f>IF($M1856&gt;300,"",IF(OR(INDEX(Bemenet!$E$2:$E$301,$M1856)="",INDEX(Bemenet!$F$2:$F$301,$M1856)=""),"",MAX(INDEX(Bemenet!$E$2:$E$301,$M1856),INDEX(Szabalyok!$A:$A,$N1856))))</f>
        <v/>
      </c>
      <c r="C1856" s="4" t="str">
        <f>IF($B1856="","",MIN(INDEX(Bemenet!$F$2:$F$301,$M1856),INDEX(Szabalyok!$B:$B,$N1856)))</f>
        <v/>
      </c>
      <c r="D1856" s="5" t="str">
        <f>IF(AND($B1856&lt;&gt;"",$C1856&lt;&gt;"",$B1856&lt;=$C1856),INDEX(Bemenet!$G$2:$G$301,$M1856),"")</f>
        <v/>
      </c>
      <c r="E1856" s="6" t="str">
        <f>IF(AND($B1856&lt;&gt;"",$C1856&lt;&gt;"",$B1856&lt;=$C1856),INDEX(Bemenet!$D$2:$D$301,$M1856),"")</f>
        <v/>
      </c>
      <c r="F1856" s="5" t="str">
        <f t="shared" si="252"/>
        <v/>
      </c>
      <c r="G1856" s="5" t="str">
        <f t="shared" si="253"/>
        <v/>
      </c>
      <c r="H1856" s="9" t="str">
        <f t="shared" si="254"/>
        <v/>
      </c>
      <c r="I1856" s="5" t="str">
        <f t="shared" si="255"/>
        <v/>
      </c>
      <c r="J1856" s="5" t="str">
        <f>IF(OR($L1856="",NOT(COUNTIFS($L$2:$L1856,$L1856)=1)),"",SUMIFS($G:$G,$L:$L,$L1856))</f>
        <v/>
      </c>
      <c r="K1856" s="5" t="str">
        <f>IF(OR($L1856="",NOT(COUNTIFS($L$2:$L1856,$L1856)=1)),"",SUMIFS($I:$I,$L:$L,$L1856))</f>
        <v/>
      </c>
      <c r="L1856" s="6" t="str">
        <f t="shared" si="256"/>
        <v/>
      </c>
      <c r="M1856" s="6">
        <f t="shared" si="257"/>
        <v>75</v>
      </c>
      <c r="N1856" s="6">
        <f t="shared" si="258"/>
        <v>6</v>
      </c>
      <c r="O1856" s="9" t="str">
        <f>IF(AND($B1856&lt;&gt;"",$C1856&lt;&gt;"",$B1856&lt;=$C1856),INDEX(Szabalyok!$C:$C,$N1856),"")</f>
        <v/>
      </c>
      <c r="P1856">
        <f t="shared" si="260"/>
        <v>0</v>
      </c>
    </row>
    <row r="1857" spans="1:16" x14ac:dyDescent="0.35">
      <c r="A1857">
        <f t="shared" si="259"/>
        <v>0</v>
      </c>
      <c r="B1857" s="4" t="str">
        <f>IF($M1857&gt;300,"",IF(OR(INDEX(Bemenet!$E$2:$E$301,$M1857)="",INDEX(Bemenet!$F$2:$F$301,$M1857)=""),"",MAX(INDEX(Bemenet!$E$2:$E$301,$M1857),INDEX(Szabalyok!$A:$A,$N1857))))</f>
        <v/>
      </c>
      <c r="C1857" s="4" t="str">
        <f>IF($B1857="","",MIN(INDEX(Bemenet!$F$2:$F$301,$M1857),INDEX(Szabalyok!$B:$B,$N1857)))</f>
        <v/>
      </c>
      <c r="D1857" s="5" t="str">
        <f>IF(AND($B1857&lt;&gt;"",$C1857&lt;&gt;"",$B1857&lt;=$C1857),INDEX(Bemenet!$G$2:$G$301,$M1857),"")</f>
        <v/>
      </c>
      <c r="E1857" s="6" t="str">
        <f>IF(AND($B1857&lt;&gt;"",$C1857&lt;&gt;"",$B1857&lt;=$C1857),INDEX(Bemenet!$D$2:$D$301,$M1857),"")</f>
        <v/>
      </c>
      <c r="F1857" s="5" t="str">
        <f t="shared" si="252"/>
        <v/>
      </c>
      <c r="G1857" s="5" t="str">
        <f t="shared" si="253"/>
        <v/>
      </c>
      <c r="H1857" s="9" t="str">
        <f t="shared" si="254"/>
        <v/>
      </c>
      <c r="I1857" s="5" t="str">
        <f t="shared" si="255"/>
        <v/>
      </c>
      <c r="J1857" s="5" t="str">
        <f>IF(OR($L1857="",NOT(COUNTIFS($L$2:$L1857,$L1857)=1)),"",SUMIFS($G:$G,$L:$L,$L1857))</f>
        <v/>
      </c>
      <c r="K1857" s="5" t="str">
        <f>IF(OR($L1857="",NOT(COUNTIFS($L$2:$L1857,$L1857)=1)),"",SUMIFS($I:$I,$L:$L,$L1857))</f>
        <v/>
      </c>
      <c r="L1857" s="6" t="str">
        <f t="shared" si="256"/>
        <v/>
      </c>
      <c r="M1857" s="6">
        <f t="shared" si="257"/>
        <v>75</v>
      </c>
      <c r="N1857" s="6">
        <f t="shared" si="258"/>
        <v>7</v>
      </c>
      <c r="O1857" s="9" t="str">
        <f>IF(AND($B1857&lt;&gt;"",$C1857&lt;&gt;"",$B1857&lt;=$C1857),INDEX(Szabalyok!$C:$C,$N1857),"")</f>
        <v/>
      </c>
      <c r="P1857">
        <f t="shared" si="260"/>
        <v>0</v>
      </c>
    </row>
    <row r="1858" spans="1:16" x14ac:dyDescent="0.35">
      <c r="A1858">
        <f t="shared" si="259"/>
        <v>0</v>
      </c>
      <c r="B1858" s="4" t="str">
        <f>IF($M1858&gt;300,"",IF(OR(INDEX(Bemenet!$E$2:$E$301,$M1858)="",INDEX(Bemenet!$F$2:$F$301,$M1858)=""),"",MAX(INDEX(Bemenet!$E$2:$E$301,$M1858),INDEX(Szabalyok!$A:$A,$N1858))))</f>
        <v/>
      </c>
      <c r="C1858" s="4" t="str">
        <f>IF($B1858="","",MIN(INDEX(Bemenet!$F$2:$F$301,$M1858),INDEX(Szabalyok!$B:$B,$N1858)))</f>
        <v/>
      </c>
      <c r="D1858" s="5" t="str">
        <f>IF(AND($B1858&lt;&gt;"",$C1858&lt;&gt;"",$B1858&lt;=$C1858),INDEX(Bemenet!$G$2:$G$301,$M1858),"")</f>
        <v/>
      </c>
      <c r="E1858" s="6" t="str">
        <f>IF(AND($B1858&lt;&gt;"",$C1858&lt;&gt;"",$B1858&lt;=$C1858),INDEX(Bemenet!$D$2:$D$301,$M1858),"")</f>
        <v/>
      </c>
      <c r="F1858" s="5" t="str">
        <f t="shared" ref="F1858:F1921" si="261">IF(AND($B1858&lt;&gt;"",$C1858&lt;&gt;"",$B1858&lt;=$C1858),$C1858-$B1858+1,"")</f>
        <v/>
      </c>
      <c r="G1858" s="5" t="str">
        <f t="shared" ref="G1858:G1921" si="262">IF($F1858="","",$F1858*$D1858)</f>
        <v/>
      </c>
      <c r="H1858" s="9" t="str">
        <f t="shared" ref="H1858:H1921" si="263">IF($G1858="","",$O1858)</f>
        <v/>
      </c>
      <c r="I1858" s="5" t="str">
        <f t="shared" ref="I1858:I1921" si="264">IF($G1858="","",$G1858*IF($H1858="",$O1858,$H1858)/100)</f>
        <v/>
      </c>
      <c r="J1858" s="5" t="str">
        <f>IF(OR($L1858="",NOT(COUNTIFS($L$2:$L1858,$L1858)=1)),"",SUMIFS($G:$G,$L:$L,$L1858))</f>
        <v/>
      </c>
      <c r="K1858" s="5" t="str">
        <f>IF(OR($L1858="",NOT(COUNTIFS($L$2:$L1858,$L1858)=1)),"",SUMIFS($I:$I,$L:$L,$L1858))</f>
        <v/>
      </c>
      <c r="L1858" s="6" t="str">
        <f t="shared" ref="L1858:L1921" si="265">IF($B1858="","",YEAR($B1858))</f>
        <v/>
      </c>
      <c r="M1858" s="6">
        <f t="shared" ref="M1858:M1921" si="266">INT((ROW()-2)/25)+1</f>
        <v>75</v>
      </c>
      <c r="N1858" s="6">
        <f t="shared" ref="N1858:N1921" si="267">MOD(ROW()-2,25)+2</f>
        <v>8</v>
      </c>
      <c r="O1858" s="9" t="str">
        <f>IF(AND($B1858&lt;&gt;"",$C1858&lt;&gt;"",$B1858&lt;=$C1858),INDEX(Szabalyok!$C:$C,$N1858),"")</f>
        <v/>
      </c>
      <c r="P1858">
        <f t="shared" si="260"/>
        <v>0</v>
      </c>
    </row>
    <row r="1859" spans="1:16" x14ac:dyDescent="0.35">
      <c r="A1859">
        <f t="shared" si="259"/>
        <v>0</v>
      </c>
      <c r="B1859" s="4" t="str">
        <f>IF($M1859&gt;300,"",IF(OR(INDEX(Bemenet!$E$2:$E$301,$M1859)="",INDEX(Bemenet!$F$2:$F$301,$M1859)=""),"",MAX(INDEX(Bemenet!$E$2:$E$301,$M1859),INDEX(Szabalyok!$A:$A,$N1859))))</f>
        <v/>
      </c>
      <c r="C1859" s="4" t="str">
        <f>IF($B1859="","",MIN(INDEX(Bemenet!$F$2:$F$301,$M1859),INDEX(Szabalyok!$B:$B,$N1859)))</f>
        <v/>
      </c>
      <c r="D1859" s="5" t="str">
        <f>IF(AND($B1859&lt;&gt;"",$C1859&lt;&gt;"",$B1859&lt;=$C1859),INDEX(Bemenet!$G$2:$G$301,$M1859),"")</f>
        <v/>
      </c>
      <c r="E1859" s="6" t="str">
        <f>IF(AND($B1859&lt;&gt;"",$C1859&lt;&gt;"",$B1859&lt;=$C1859),INDEX(Bemenet!$D$2:$D$301,$M1859),"")</f>
        <v/>
      </c>
      <c r="F1859" s="5" t="str">
        <f t="shared" si="261"/>
        <v/>
      </c>
      <c r="G1859" s="5" t="str">
        <f t="shared" si="262"/>
        <v/>
      </c>
      <c r="H1859" s="9" t="str">
        <f t="shared" si="263"/>
        <v/>
      </c>
      <c r="I1859" s="5" t="str">
        <f t="shared" si="264"/>
        <v/>
      </c>
      <c r="J1859" s="5" t="str">
        <f>IF(OR($L1859="",NOT(COUNTIFS($L$2:$L1859,$L1859)=1)),"",SUMIFS($G:$G,$L:$L,$L1859))</f>
        <v/>
      </c>
      <c r="K1859" s="5" t="str">
        <f>IF(OR($L1859="",NOT(COUNTIFS($L$2:$L1859,$L1859)=1)),"",SUMIFS($I:$I,$L:$L,$L1859))</f>
        <v/>
      </c>
      <c r="L1859" s="6" t="str">
        <f t="shared" si="265"/>
        <v/>
      </c>
      <c r="M1859" s="6">
        <f t="shared" si="266"/>
        <v>75</v>
      </c>
      <c r="N1859" s="6">
        <f t="shared" si="267"/>
        <v>9</v>
      </c>
      <c r="O1859" s="9" t="str">
        <f>IF(AND($B1859&lt;&gt;"",$C1859&lt;&gt;"",$B1859&lt;=$C1859),INDEX(Szabalyok!$C:$C,$N1859),"")</f>
        <v/>
      </c>
      <c r="P1859">
        <f t="shared" si="260"/>
        <v>0</v>
      </c>
    </row>
    <row r="1860" spans="1:16" x14ac:dyDescent="0.35">
      <c r="A1860">
        <f t="shared" ref="A1860:A1923" si="268">IF(P1860=P1859,0,P1860)</f>
        <v>0</v>
      </c>
      <c r="B1860" s="4" t="str">
        <f>IF($M1860&gt;300,"",IF(OR(INDEX(Bemenet!$E$2:$E$301,$M1860)="",INDEX(Bemenet!$F$2:$F$301,$M1860)=""),"",MAX(INDEX(Bemenet!$E$2:$E$301,$M1860),INDEX(Szabalyok!$A:$A,$N1860))))</f>
        <v/>
      </c>
      <c r="C1860" s="4" t="str">
        <f>IF($B1860="","",MIN(INDEX(Bemenet!$F$2:$F$301,$M1860),INDEX(Szabalyok!$B:$B,$N1860)))</f>
        <v/>
      </c>
      <c r="D1860" s="5" t="str">
        <f>IF(AND($B1860&lt;&gt;"",$C1860&lt;&gt;"",$B1860&lt;=$C1860),INDEX(Bemenet!$G$2:$G$301,$M1860),"")</f>
        <v/>
      </c>
      <c r="E1860" s="6" t="str">
        <f>IF(AND($B1860&lt;&gt;"",$C1860&lt;&gt;"",$B1860&lt;=$C1860),INDEX(Bemenet!$D$2:$D$301,$M1860),"")</f>
        <v/>
      </c>
      <c r="F1860" s="5" t="str">
        <f t="shared" si="261"/>
        <v/>
      </c>
      <c r="G1860" s="5" t="str">
        <f t="shared" si="262"/>
        <v/>
      </c>
      <c r="H1860" s="9" t="str">
        <f t="shared" si="263"/>
        <v/>
      </c>
      <c r="I1860" s="5" t="str">
        <f t="shared" si="264"/>
        <v/>
      </c>
      <c r="J1860" s="5" t="str">
        <f>IF(OR($L1860="",NOT(COUNTIFS($L$2:$L1860,$L1860)=1)),"",SUMIFS($G:$G,$L:$L,$L1860))</f>
        <v/>
      </c>
      <c r="K1860" s="5" t="str">
        <f>IF(OR($L1860="",NOT(COUNTIFS($L$2:$L1860,$L1860)=1)),"",SUMIFS($I:$I,$L:$L,$L1860))</f>
        <v/>
      </c>
      <c r="L1860" s="6" t="str">
        <f t="shared" si="265"/>
        <v/>
      </c>
      <c r="M1860" s="6">
        <f t="shared" si="266"/>
        <v>75</v>
      </c>
      <c r="N1860" s="6">
        <f t="shared" si="267"/>
        <v>10</v>
      </c>
      <c r="O1860" s="9" t="str">
        <f>IF(AND($B1860&lt;&gt;"",$C1860&lt;&gt;"",$B1860&lt;=$C1860),INDEX(Szabalyok!$C:$C,$N1860),"")</f>
        <v/>
      </c>
      <c r="P1860">
        <f t="shared" ref="P1860:P1923" si="269">IF(D1860="",P1859,P1859+1)</f>
        <v>0</v>
      </c>
    </row>
    <row r="1861" spans="1:16" x14ac:dyDescent="0.35">
      <c r="A1861">
        <f t="shared" si="268"/>
        <v>0</v>
      </c>
      <c r="B1861" s="4" t="str">
        <f>IF($M1861&gt;300,"",IF(OR(INDEX(Bemenet!$E$2:$E$301,$M1861)="",INDEX(Bemenet!$F$2:$F$301,$M1861)=""),"",MAX(INDEX(Bemenet!$E$2:$E$301,$M1861),INDEX(Szabalyok!$A:$A,$N1861))))</f>
        <v/>
      </c>
      <c r="C1861" s="4" t="str">
        <f>IF($B1861="","",MIN(INDEX(Bemenet!$F$2:$F$301,$M1861),INDEX(Szabalyok!$B:$B,$N1861)))</f>
        <v/>
      </c>
      <c r="D1861" s="5" t="str">
        <f>IF(AND($B1861&lt;&gt;"",$C1861&lt;&gt;"",$B1861&lt;=$C1861),INDEX(Bemenet!$G$2:$G$301,$M1861),"")</f>
        <v/>
      </c>
      <c r="E1861" s="6" t="str">
        <f>IF(AND($B1861&lt;&gt;"",$C1861&lt;&gt;"",$B1861&lt;=$C1861),INDEX(Bemenet!$D$2:$D$301,$M1861),"")</f>
        <v/>
      </c>
      <c r="F1861" s="5" t="str">
        <f t="shared" si="261"/>
        <v/>
      </c>
      <c r="G1861" s="5" t="str">
        <f t="shared" si="262"/>
        <v/>
      </c>
      <c r="H1861" s="9" t="str">
        <f t="shared" si="263"/>
        <v/>
      </c>
      <c r="I1861" s="5" t="str">
        <f t="shared" si="264"/>
        <v/>
      </c>
      <c r="J1861" s="5" t="str">
        <f>IF(OR($L1861="",NOT(COUNTIFS($L$2:$L1861,$L1861)=1)),"",SUMIFS($G:$G,$L:$L,$L1861))</f>
        <v/>
      </c>
      <c r="K1861" s="5" t="str">
        <f>IF(OR($L1861="",NOT(COUNTIFS($L$2:$L1861,$L1861)=1)),"",SUMIFS($I:$I,$L:$L,$L1861))</f>
        <v/>
      </c>
      <c r="L1861" s="6" t="str">
        <f t="shared" si="265"/>
        <v/>
      </c>
      <c r="M1861" s="6">
        <f t="shared" si="266"/>
        <v>75</v>
      </c>
      <c r="N1861" s="6">
        <f t="shared" si="267"/>
        <v>11</v>
      </c>
      <c r="O1861" s="9" t="str">
        <f>IF(AND($B1861&lt;&gt;"",$C1861&lt;&gt;"",$B1861&lt;=$C1861),INDEX(Szabalyok!$C:$C,$N1861),"")</f>
        <v/>
      </c>
      <c r="P1861">
        <f t="shared" si="269"/>
        <v>0</v>
      </c>
    </row>
    <row r="1862" spans="1:16" x14ac:dyDescent="0.35">
      <c r="A1862">
        <f t="shared" si="268"/>
        <v>0</v>
      </c>
      <c r="B1862" s="4" t="str">
        <f>IF($M1862&gt;300,"",IF(OR(INDEX(Bemenet!$E$2:$E$301,$M1862)="",INDEX(Bemenet!$F$2:$F$301,$M1862)=""),"",MAX(INDEX(Bemenet!$E$2:$E$301,$M1862),INDEX(Szabalyok!$A:$A,$N1862))))</f>
        <v/>
      </c>
      <c r="C1862" s="4" t="str">
        <f>IF($B1862="","",MIN(INDEX(Bemenet!$F$2:$F$301,$M1862),INDEX(Szabalyok!$B:$B,$N1862)))</f>
        <v/>
      </c>
      <c r="D1862" s="5" t="str">
        <f>IF(AND($B1862&lt;&gt;"",$C1862&lt;&gt;"",$B1862&lt;=$C1862),INDEX(Bemenet!$G$2:$G$301,$M1862),"")</f>
        <v/>
      </c>
      <c r="E1862" s="6" t="str">
        <f>IF(AND($B1862&lt;&gt;"",$C1862&lt;&gt;"",$B1862&lt;=$C1862),INDEX(Bemenet!$D$2:$D$301,$M1862),"")</f>
        <v/>
      </c>
      <c r="F1862" s="5" t="str">
        <f t="shared" si="261"/>
        <v/>
      </c>
      <c r="G1862" s="5" t="str">
        <f t="shared" si="262"/>
        <v/>
      </c>
      <c r="H1862" s="9" t="str">
        <f t="shared" si="263"/>
        <v/>
      </c>
      <c r="I1862" s="5" t="str">
        <f t="shared" si="264"/>
        <v/>
      </c>
      <c r="J1862" s="5" t="str">
        <f>IF(OR($L1862="",NOT(COUNTIFS($L$2:$L1862,$L1862)=1)),"",SUMIFS($G:$G,$L:$L,$L1862))</f>
        <v/>
      </c>
      <c r="K1862" s="5" t="str">
        <f>IF(OR($L1862="",NOT(COUNTIFS($L$2:$L1862,$L1862)=1)),"",SUMIFS($I:$I,$L:$L,$L1862))</f>
        <v/>
      </c>
      <c r="L1862" s="6" t="str">
        <f t="shared" si="265"/>
        <v/>
      </c>
      <c r="M1862" s="6">
        <f t="shared" si="266"/>
        <v>75</v>
      </c>
      <c r="N1862" s="6">
        <f t="shared" si="267"/>
        <v>12</v>
      </c>
      <c r="O1862" s="9" t="str">
        <f>IF(AND($B1862&lt;&gt;"",$C1862&lt;&gt;"",$B1862&lt;=$C1862),INDEX(Szabalyok!$C:$C,$N1862),"")</f>
        <v/>
      </c>
      <c r="P1862">
        <f t="shared" si="269"/>
        <v>0</v>
      </c>
    </row>
    <row r="1863" spans="1:16" x14ac:dyDescent="0.35">
      <c r="A1863">
        <f t="shared" si="268"/>
        <v>0</v>
      </c>
      <c r="B1863" s="4" t="str">
        <f>IF($M1863&gt;300,"",IF(OR(INDEX(Bemenet!$E$2:$E$301,$M1863)="",INDEX(Bemenet!$F$2:$F$301,$M1863)=""),"",MAX(INDEX(Bemenet!$E$2:$E$301,$M1863),INDEX(Szabalyok!$A:$A,$N1863))))</f>
        <v/>
      </c>
      <c r="C1863" s="4" t="str">
        <f>IF($B1863="","",MIN(INDEX(Bemenet!$F$2:$F$301,$M1863),INDEX(Szabalyok!$B:$B,$N1863)))</f>
        <v/>
      </c>
      <c r="D1863" s="5" t="str">
        <f>IF(AND($B1863&lt;&gt;"",$C1863&lt;&gt;"",$B1863&lt;=$C1863),INDEX(Bemenet!$G$2:$G$301,$M1863),"")</f>
        <v/>
      </c>
      <c r="E1863" s="6" t="str">
        <f>IF(AND($B1863&lt;&gt;"",$C1863&lt;&gt;"",$B1863&lt;=$C1863),INDEX(Bemenet!$D$2:$D$301,$M1863),"")</f>
        <v/>
      </c>
      <c r="F1863" s="5" t="str">
        <f t="shared" si="261"/>
        <v/>
      </c>
      <c r="G1863" s="5" t="str">
        <f t="shared" si="262"/>
        <v/>
      </c>
      <c r="H1863" s="9" t="str">
        <f t="shared" si="263"/>
        <v/>
      </c>
      <c r="I1863" s="5" t="str">
        <f t="shared" si="264"/>
        <v/>
      </c>
      <c r="J1863" s="5" t="str">
        <f>IF(OR($L1863="",NOT(COUNTIFS($L$2:$L1863,$L1863)=1)),"",SUMIFS($G:$G,$L:$L,$L1863))</f>
        <v/>
      </c>
      <c r="K1863" s="5" t="str">
        <f>IF(OR($L1863="",NOT(COUNTIFS($L$2:$L1863,$L1863)=1)),"",SUMIFS($I:$I,$L:$L,$L1863))</f>
        <v/>
      </c>
      <c r="L1863" s="6" t="str">
        <f t="shared" si="265"/>
        <v/>
      </c>
      <c r="M1863" s="6">
        <f t="shared" si="266"/>
        <v>75</v>
      </c>
      <c r="N1863" s="6">
        <f t="shared" si="267"/>
        <v>13</v>
      </c>
      <c r="O1863" s="9" t="str">
        <f>IF(AND($B1863&lt;&gt;"",$C1863&lt;&gt;"",$B1863&lt;=$C1863),INDEX(Szabalyok!$C:$C,$N1863),"")</f>
        <v/>
      </c>
      <c r="P1863">
        <f t="shared" si="269"/>
        <v>0</v>
      </c>
    </row>
    <row r="1864" spans="1:16" x14ac:dyDescent="0.35">
      <c r="A1864">
        <f t="shared" si="268"/>
        <v>0</v>
      </c>
      <c r="B1864" s="4" t="str">
        <f>IF($M1864&gt;300,"",IF(OR(INDEX(Bemenet!$E$2:$E$301,$M1864)="",INDEX(Bemenet!$F$2:$F$301,$M1864)=""),"",MAX(INDEX(Bemenet!$E$2:$E$301,$M1864),INDEX(Szabalyok!$A:$A,$N1864))))</f>
        <v/>
      </c>
      <c r="C1864" s="4" t="str">
        <f>IF($B1864="","",MIN(INDEX(Bemenet!$F$2:$F$301,$M1864),INDEX(Szabalyok!$B:$B,$N1864)))</f>
        <v/>
      </c>
      <c r="D1864" s="5" t="str">
        <f>IF(AND($B1864&lt;&gt;"",$C1864&lt;&gt;"",$B1864&lt;=$C1864),INDEX(Bemenet!$G$2:$G$301,$M1864),"")</f>
        <v/>
      </c>
      <c r="E1864" s="6" t="str">
        <f>IF(AND($B1864&lt;&gt;"",$C1864&lt;&gt;"",$B1864&lt;=$C1864),INDEX(Bemenet!$D$2:$D$301,$M1864),"")</f>
        <v/>
      </c>
      <c r="F1864" s="5" t="str">
        <f t="shared" si="261"/>
        <v/>
      </c>
      <c r="G1864" s="5" t="str">
        <f t="shared" si="262"/>
        <v/>
      </c>
      <c r="H1864" s="9" t="str">
        <f t="shared" si="263"/>
        <v/>
      </c>
      <c r="I1864" s="5" t="str">
        <f t="shared" si="264"/>
        <v/>
      </c>
      <c r="J1864" s="5" t="str">
        <f>IF(OR($L1864="",NOT(COUNTIFS($L$2:$L1864,$L1864)=1)),"",SUMIFS($G:$G,$L:$L,$L1864))</f>
        <v/>
      </c>
      <c r="K1864" s="5" t="str">
        <f>IF(OR($L1864="",NOT(COUNTIFS($L$2:$L1864,$L1864)=1)),"",SUMIFS($I:$I,$L:$L,$L1864))</f>
        <v/>
      </c>
      <c r="L1864" s="6" t="str">
        <f t="shared" si="265"/>
        <v/>
      </c>
      <c r="M1864" s="6">
        <f t="shared" si="266"/>
        <v>75</v>
      </c>
      <c r="N1864" s="6">
        <f t="shared" si="267"/>
        <v>14</v>
      </c>
      <c r="O1864" s="9" t="str">
        <f>IF(AND($B1864&lt;&gt;"",$C1864&lt;&gt;"",$B1864&lt;=$C1864),INDEX(Szabalyok!$C:$C,$N1864),"")</f>
        <v/>
      </c>
      <c r="P1864">
        <f t="shared" si="269"/>
        <v>0</v>
      </c>
    </row>
    <row r="1865" spans="1:16" x14ac:dyDescent="0.35">
      <c r="A1865">
        <f t="shared" si="268"/>
        <v>0</v>
      </c>
      <c r="B1865" s="4" t="str">
        <f>IF($M1865&gt;300,"",IF(OR(INDEX(Bemenet!$E$2:$E$301,$M1865)="",INDEX(Bemenet!$F$2:$F$301,$M1865)=""),"",MAX(INDEX(Bemenet!$E$2:$E$301,$M1865),INDEX(Szabalyok!$A:$A,$N1865))))</f>
        <v/>
      </c>
      <c r="C1865" s="4" t="str">
        <f>IF($B1865="","",MIN(INDEX(Bemenet!$F$2:$F$301,$M1865),INDEX(Szabalyok!$B:$B,$N1865)))</f>
        <v/>
      </c>
      <c r="D1865" s="5" t="str">
        <f>IF(AND($B1865&lt;&gt;"",$C1865&lt;&gt;"",$B1865&lt;=$C1865),INDEX(Bemenet!$G$2:$G$301,$M1865),"")</f>
        <v/>
      </c>
      <c r="E1865" s="6" t="str">
        <f>IF(AND($B1865&lt;&gt;"",$C1865&lt;&gt;"",$B1865&lt;=$C1865),INDEX(Bemenet!$D$2:$D$301,$M1865),"")</f>
        <v/>
      </c>
      <c r="F1865" s="5" t="str">
        <f t="shared" si="261"/>
        <v/>
      </c>
      <c r="G1865" s="5" t="str">
        <f t="shared" si="262"/>
        <v/>
      </c>
      <c r="H1865" s="9" t="str">
        <f t="shared" si="263"/>
        <v/>
      </c>
      <c r="I1865" s="5" t="str">
        <f t="shared" si="264"/>
        <v/>
      </c>
      <c r="J1865" s="5" t="str">
        <f>IF(OR($L1865="",NOT(COUNTIFS($L$2:$L1865,$L1865)=1)),"",SUMIFS($G:$G,$L:$L,$L1865))</f>
        <v/>
      </c>
      <c r="K1865" s="5" t="str">
        <f>IF(OR($L1865="",NOT(COUNTIFS($L$2:$L1865,$L1865)=1)),"",SUMIFS($I:$I,$L:$L,$L1865))</f>
        <v/>
      </c>
      <c r="L1865" s="6" t="str">
        <f t="shared" si="265"/>
        <v/>
      </c>
      <c r="M1865" s="6">
        <f t="shared" si="266"/>
        <v>75</v>
      </c>
      <c r="N1865" s="6">
        <f t="shared" si="267"/>
        <v>15</v>
      </c>
      <c r="O1865" s="9" t="str">
        <f>IF(AND($B1865&lt;&gt;"",$C1865&lt;&gt;"",$B1865&lt;=$C1865),INDEX(Szabalyok!$C:$C,$N1865),"")</f>
        <v/>
      </c>
      <c r="P1865">
        <f t="shared" si="269"/>
        <v>0</v>
      </c>
    </row>
    <row r="1866" spans="1:16" x14ac:dyDescent="0.35">
      <c r="A1866">
        <f t="shared" si="268"/>
        <v>0</v>
      </c>
      <c r="B1866" s="4" t="str">
        <f>IF($M1866&gt;300,"",IF(OR(INDEX(Bemenet!$E$2:$E$301,$M1866)="",INDEX(Bemenet!$F$2:$F$301,$M1866)=""),"",MAX(INDEX(Bemenet!$E$2:$E$301,$M1866),INDEX(Szabalyok!$A:$A,$N1866))))</f>
        <v/>
      </c>
      <c r="C1866" s="4" t="str">
        <f>IF($B1866="","",MIN(INDEX(Bemenet!$F$2:$F$301,$M1866),INDEX(Szabalyok!$B:$B,$N1866)))</f>
        <v/>
      </c>
      <c r="D1866" s="5" t="str">
        <f>IF(AND($B1866&lt;&gt;"",$C1866&lt;&gt;"",$B1866&lt;=$C1866),INDEX(Bemenet!$G$2:$G$301,$M1866),"")</f>
        <v/>
      </c>
      <c r="E1866" s="6" t="str">
        <f>IF(AND($B1866&lt;&gt;"",$C1866&lt;&gt;"",$B1866&lt;=$C1866),INDEX(Bemenet!$D$2:$D$301,$M1866),"")</f>
        <v/>
      </c>
      <c r="F1866" s="5" t="str">
        <f t="shared" si="261"/>
        <v/>
      </c>
      <c r="G1866" s="5" t="str">
        <f t="shared" si="262"/>
        <v/>
      </c>
      <c r="H1866" s="9" t="str">
        <f t="shared" si="263"/>
        <v/>
      </c>
      <c r="I1866" s="5" t="str">
        <f t="shared" si="264"/>
        <v/>
      </c>
      <c r="J1866" s="5" t="str">
        <f>IF(OR($L1866="",NOT(COUNTIFS($L$2:$L1866,$L1866)=1)),"",SUMIFS($G:$G,$L:$L,$L1866))</f>
        <v/>
      </c>
      <c r="K1866" s="5" t="str">
        <f>IF(OR($L1866="",NOT(COUNTIFS($L$2:$L1866,$L1866)=1)),"",SUMIFS($I:$I,$L:$L,$L1866))</f>
        <v/>
      </c>
      <c r="L1866" s="6" t="str">
        <f t="shared" si="265"/>
        <v/>
      </c>
      <c r="M1866" s="6">
        <f t="shared" si="266"/>
        <v>75</v>
      </c>
      <c r="N1866" s="6">
        <f t="shared" si="267"/>
        <v>16</v>
      </c>
      <c r="O1866" s="9" t="str">
        <f>IF(AND($B1866&lt;&gt;"",$C1866&lt;&gt;"",$B1866&lt;=$C1866),INDEX(Szabalyok!$C:$C,$N1866),"")</f>
        <v/>
      </c>
      <c r="P1866">
        <f t="shared" si="269"/>
        <v>0</v>
      </c>
    </row>
    <row r="1867" spans="1:16" x14ac:dyDescent="0.35">
      <c r="A1867">
        <f t="shared" si="268"/>
        <v>0</v>
      </c>
      <c r="B1867" s="4" t="str">
        <f>IF($M1867&gt;300,"",IF(OR(INDEX(Bemenet!$E$2:$E$301,$M1867)="",INDEX(Bemenet!$F$2:$F$301,$M1867)=""),"",MAX(INDEX(Bemenet!$E$2:$E$301,$M1867),INDEX(Szabalyok!$A:$A,$N1867))))</f>
        <v/>
      </c>
      <c r="C1867" s="4" t="str">
        <f>IF($B1867="","",MIN(INDEX(Bemenet!$F$2:$F$301,$M1867),INDEX(Szabalyok!$B:$B,$N1867)))</f>
        <v/>
      </c>
      <c r="D1867" s="5" t="str">
        <f>IF(AND($B1867&lt;&gt;"",$C1867&lt;&gt;"",$B1867&lt;=$C1867),INDEX(Bemenet!$G$2:$G$301,$M1867),"")</f>
        <v/>
      </c>
      <c r="E1867" s="6" t="str">
        <f>IF(AND($B1867&lt;&gt;"",$C1867&lt;&gt;"",$B1867&lt;=$C1867),INDEX(Bemenet!$D$2:$D$301,$M1867),"")</f>
        <v/>
      </c>
      <c r="F1867" s="5" t="str">
        <f t="shared" si="261"/>
        <v/>
      </c>
      <c r="G1867" s="5" t="str">
        <f t="shared" si="262"/>
        <v/>
      </c>
      <c r="H1867" s="9" t="str">
        <f t="shared" si="263"/>
        <v/>
      </c>
      <c r="I1867" s="5" t="str">
        <f t="shared" si="264"/>
        <v/>
      </c>
      <c r="J1867" s="5" t="str">
        <f>IF(OR($L1867="",NOT(COUNTIFS($L$2:$L1867,$L1867)=1)),"",SUMIFS($G:$G,$L:$L,$L1867))</f>
        <v/>
      </c>
      <c r="K1867" s="5" t="str">
        <f>IF(OR($L1867="",NOT(COUNTIFS($L$2:$L1867,$L1867)=1)),"",SUMIFS($I:$I,$L:$L,$L1867))</f>
        <v/>
      </c>
      <c r="L1867" s="6" t="str">
        <f t="shared" si="265"/>
        <v/>
      </c>
      <c r="M1867" s="6">
        <f t="shared" si="266"/>
        <v>75</v>
      </c>
      <c r="N1867" s="6">
        <f t="shared" si="267"/>
        <v>17</v>
      </c>
      <c r="O1867" s="9" t="str">
        <f>IF(AND($B1867&lt;&gt;"",$C1867&lt;&gt;"",$B1867&lt;=$C1867),INDEX(Szabalyok!$C:$C,$N1867),"")</f>
        <v/>
      </c>
      <c r="P1867">
        <f t="shared" si="269"/>
        <v>0</v>
      </c>
    </row>
    <row r="1868" spans="1:16" x14ac:dyDescent="0.35">
      <c r="A1868">
        <f t="shared" si="268"/>
        <v>0</v>
      </c>
      <c r="B1868" s="4" t="str">
        <f>IF($M1868&gt;300,"",IF(OR(INDEX(Bemenet!$E$2:$E$301,$M1868)="",INDEX(Bemenet!$F$2:$F$301,$M1868)=""),"",MAX(INDEX(Bemenet!$E$2:$E$301,$M1868),INDEX(Szabalyok!$A:$A,$N1868))))</f>
        <v/>
      </c>
      <c r="C1868" s="4" t="str">
        <f>IF($B1868="","",MIN(INDEX(Bemenet!$F$2:$F$301,$M1868),INDEX(Szabalyok!$B:$B,$N1868)))</f>
        <v/>
      </c>
      <c r="D1868" s="5" t="str">
        <f>IF(AND($B1868&lt;&gt;"",$C1868&lt;&gt;"",$B1868&lt;=$C1868),INDEX(Bemenet!$G$2:$G$301,$M1868),"")</f>
        <v/>
      </c>
      <c r="E1868" s="6" t="str">
        <f>IF(AND($B1868&lt;&gt;"",$C1868&lt;&gt;"",$B1868&lt;=$C1868),INDEX(Bemenet!$D$2:$D$301,$M1868),"")</f>
        <v/>
      </c>
      <c r="F1868" s="5" t="str">
        <f t="shared" si="261"/>
        <v/>
      </c>
      <c r="G1868" s="5" t="str">
        <f t="shared" si="262"/>
        <v/>
      </c>
      <c r="H1868" s="9" t="str">
        <f t="shared" si="263"/>
        <v/>
      </c>
      <c r="I1868" s="5" t="str">
        <f t="shared" si="264"/>
        <v/>
      </c>
      <c r="J1868" s="5" t="str">
        <f>IF(OR($L1868="",NOT(COUNTIFS($L$2:$L1868,$L1868)=1)),"",SUMIFS($G:$G,$L:$L,$L1868))</f>
        <v/>
      </c>
      <c r="K1868" s="5" t="str">
        <f>IF(OR($L1868="",NOT(COUNTIFS($L$2:$L1868,$L1868)=1)),"",SUMIFS($I:$I,$L:$L,$L1868))</f>
        <v/>
      </c>
      <c r="L1868" s="6" t="str">
        <f t="shared" si="265"/>
        <v/>
      </c>
      <c r="M1868" s="6">
        <f t="shared" si="266"/>
        <v>75</v>
      </c>
      <c r="N1868" s="6">
        <f t="shared" si="267"/>
        <v>18</v>
      </c>
      <c r="O1868" s="9" t="str">
        <f>IF(AND($B1868&lt;&gt;"",$C1868&lt;&gt;"",$B1868&lt;=$C1868),INDEX(Szabalyok!$C:$C,$N1868),"")</f>
        <v/>
      </c>
      <c r="P1868">
        <f t="shared" si="269"/>
        <v>0</v>
      </c>
    </row>
    <row r="1869" spans="1:16" x14ac:dyDescent="0.35">
      <c r="A1869">
        <f t="shared" si="268"/>
        <v>0</v>
      </c>
      <c r="B1869" s="4" t="str">
        <f>IF($M1869&gt;300,"",IF(OR(INDEX(Bemenet!$E$2:$E$301,$M1869)="",INDEX(Bemenet!$F$2:$F$301,$M1869)=""),"",MAX(INDEX(Bemenet!$E$2:$E$301,$M1869),INDEX(Szabalyok!$A:$A,$N1869))))</f>
        <v/>
      </c>
      <c r="C1869" s="4" t="str">
        <f>IF($B1869="","",MIN(INDEX(Bemenet!$F$2:$F$301,$M1869),INDEX(Szabalyok!$B:$B,$N1869)))</f>
        <v/>
      </c>
      <c r="D1869" s="5" t="str">
        <f>IF(AND($B1869&lt;&gt;"",$C1869&lt;&gt;"",$B1869&lt;=$C1869),INDEX(Bemenet!$G$2:$G$301,$M1869),"")</f>
        <v/>
      </c>
      <c r="E1869" s="6" t="str">
        <f>IF(AND($B1869&lt;&gt;"",$C1869&lt;&gt;"",$B1869&lt;=$C1869),INDEX(Bemenet!$D$2:$D$301,$M1869),"")</f>
        <v/>
      </c>
      <c r="F1869" s="5" t="str">
        <f t="shared" si="261"/>
        <v/>
      </c>
      <c r="G1869" s="5" t="str">
        <f t="shared" si="262"/>
        <v/>
      </c>
      <c r="H1869" s="9" t="str">
        <f t="shared" si="263"/>
        <v/>
      </c>
      <c r="I1869" s="5" t="str">
        <f t="shared" si="264"/>
        <v/>
      </c>
      <c r="J1869" s="5" t="str">
        <f>IF(OR($L1869="",NOT(COUNTIFS($L$2:$L1869,$L1869)=1)),"",SUMIFS($G:$G,$L:$L,$L1869))</f>
        <v/>
      </c>
      <c r="K1869" s="5" t="str">
        <f>IF(OR($L1869="",NOT(COUNTIFS($L$2:$L1869,$L1869)=1)),"",SUMIFS($I:$I,$L:$L,$L1869))</f>
        <v/>
      </c>
      <c r="L1869" s="6" t="str">
        <f t="shared" si="265"/>
        <v/>
      </c>
      <c r="M1869" s="6">
        <f t="shared" si="266"/>
        <v>75</v>
      </c>
      <c r="N1869" s="6">
        <f t="shared" si="267"/>
        <v>19</v>
      </c>
      <c r="O1869" s="9" t="str">
        <f>IF(AND($B1869&lt;&gt;"",$C1869&lt;&gt;"",$B1869&lt;=$C1869),INDEX(Szabalyok!$C:$C,$N1869),"")</f>
        <v/>
      </c>
      <c r="P1869">
        <f t="shared" si="269"/>
        <v>0</v>
      </c>
    </row>
    <row r="1870" spans="1:16" x14ac:dyDescent="0.35">
      <c r="A1870">
        <f t="shared" si="268"/>
        <v>0</v>
      </c>
      <c r="B1870" s="4" t="str">
        <f>IF($M1870&gt;300,"",IF(OR(INDEX(Bemenet!$E$2:$E$301,$M1870)="",INDEX(Bemenet!$F$2:$F$301,$M1870)=""),"",MAX(INDEX(Bemenet!$E$2:$E$301,$M1870),INDEX(Szabalyok!$A:$A,$N1870))))</f>
        <v/>
      </c>
      <c r="C1870" s="4" t="str">
        <f>IF($B1870="","",MIN(INDEX(Bemenet!$F$2:$F$301,$M1870),INDEX(Szabalyok!$B:$B,$N1870)))</f>
        <v/>
      </c>
      <c r="D1870" s="5" t="str">
        <f>IF(AND($B1870&lt;&gt;"",$C1870&lt;&gt;"",$B1870&lt;=$C1870),INDEX(Bemenet!$G$2:$G$301,$M1870),"")</f>
        <v/>
      </c>
      <c r="E1870" s="6" t="str">
        <f>IF(AND($B1870&lt;&gt;"",$C1870&lt;&gt;"",$B1870&lt;=$C1870),INDEX(Bemenet!$D$2:$D$301,$M1870),"")</f>
        <v/>
      </c>
      <c r="F1870" s="5" t="str">
        <f t="shared" si="261"/>
        <v/>
      </c>
      <c r="G1870" s="5" t="str">
        <f t="shared" si="262"/>
        <v/>
      </c>
      <c r="H1870" s="9" t="str">
        <f t="shared" si="263"/>
        <v/>
      </c>
      <c r="I1870" s="5" t="str">
        <f t="shared" si="264"/>
        <v/>
      </c>
      <c r="J1870" s="5" t="str">
        <f>IF(OR($L1870="",NOT(COUNTIFS($L$2:$L1870,$L1870)=1)),"",SUMIFS($G:$G,$L:$L,$L1870))</f>
        <v/>
      </c>
      <c r="K1870" s="5" t="str">
        <f>IF(OR($L1870="",NOT(COUNTIFS($L$2:$L1870,$L1870)=1)),"",SUMIFS($I:$I,$L:$L,$L1870))</f>
        <v/>
      </c>
      <c r="L1870" s="6" t="str">
        <f t="shared" si="265"/>
        <v/>
      </c>
      <c r="M1870" s="6">
        <f t="shared" si="266"/>
        <v>75</v>
      </c>
      <c r="N1870" s="6">
        <f t="shared" si="267"/>
        <v>20</v>
      </c>
      <c r="O1870" s="9" t="str">
        <f>IF(AND($B1870&lt;&gt;"",$C1870&lt;&gt;"",$B1870&lt;=$C1870),INDEX(Szabalyok!$C:$C,$N1870),"")</f>
        <v/>
      </c>
      <c r="P1870">
        <f t="shared" si="269"/>
        <v>0</v>
      </c>
    </row>
    <row r="1871" spans="1:16" x14ac:dyDescent="0.35">
      <c r="A1871">
        <f t="shared" si="268"/>
        <v>0</v>
      </c>
      <c r="B1871" s="4" t="str">
        <f>IF($M1871&gt;300,"",IF(OR(INDEX(Bemenet!$E$2:$E$301,$M1871)="",INDEX(Bemenet!$F$2:$F$301,$M1871)=""),"",MAX(INDEX(Bemenet!$E$2:$E$301,$M1871),INDEX(Szabalyok!$A:$A,$N1871))))</f>
        <v/>
      </c>
      <c r="C1871" s="4" t="str">
        <f>IF($B1871="","",MIN(INDEX(Bemenet!$F$2:$F$301,$M1871),INDEX(Szabalyok!$B:$B,$N1871)))</f>
        <v/>
      </c>
      <c r="D1871" s="5" t="str">
        <f>IF(AND($B1871&lt;&gt;"",$C1871&lt;&gt;"",$B1871&lt;=$C1871),INDEX(Bemenet!$G$2:$G$301,$M1871),"")</f>
        <v/>
      </c>
      <c r="E1871" s="6" t="str">
        <f>IF(AND($B1871&lt;&gt;"",$C1871&lt;&gt;"",$B1871&lt;=$C1871),INDEX(Bemenet!$D$2:$D$301,$M1871),"")</f>
        <v/>
      </c>
      <c r="F1871" s="5" t="str">
        <f t="shared" si="261"/>
        <v/>
      </c>
      <c r="G1871" s="5" t="str">
        <f t="shared" si="262"/>
        <v/>
      </c>
      <c r="H1871" s="9" t="str">
        <f t="shared" si="263"/>
        <v/>
      </c>
      <c r="I1871" s="5" t="str">
        <f t="shared" si="264"/>
        <v/>
      </c>
      <c r="J1871" s="5" t="str">
        <f>IF(OR($L1871="",NOT(COUNTIFS($L$2:$L1871,$L1871)=1)),"",SUMIFS($G:$G,$L:$L,$L1871))</f>
        <v/>
      </c>
      <c r="K1871" s="5" t="str">
        <f>IF(OR($L1871="",NOT(COUNTIFS($L$2:$L1871,$L1871)=1)),"",SUMIFS($I:$I,$L:$L,$L1871))</f>
        <v/>
      </c>
      <c r="L1871" s="6" t="str">
        <f t="shared" si="265"/>
        <v/>
      </c>
      <c r="M1871" s="6">
        <f t="shared" si="266"/>
        <v>75</v>
      </c>
      <c r="N1871" s="6">
        <f t="shared" si="267"/>
        <v>21</v>
      </c>
      <c r="O1871" s="9" t="str">
        <f>IF(AND($B1871&lt;&gt;"",$C1871&lt;&gt;"",$B1871&lt;=$C1871),INDEX(Szabalyok!$C:$C,$N1871),"")</f>
        <v/>
      </c>
      <c r="P1871">
        <f t="shared" si="269"/>
        <v>0</v>
      </c>
    </row>
    <row r="1872" spans="1:16" x14ac:dyDescent="0.35">
      <c r="A1872">
        <f t="shared" si="268"/>
        <v>0</v>
      </c>
      <c r="B1872" s="4" t="str">
        <f>IF($M1872&gt;300,"",IF(OR(INDEX(Bemenet!$E$2:$E$301,$M1872)="",INDEX(Bemenet!$F$2:$F$301,$M1872)=""),"",MAX(INDEX(Bemenet!$E$2:$E$301,$M1872),INDEX(Szabalyok!$A:$A,$N1872))))</f>
        <v/>
      </c>
      <c r="C1872" s="4" t="str">
        <f>IF($B1872="","",MIN(INDEX(Bemenet!$F$2:$F$301,$M1872),INDEX(Szabalyok!$B:$B,$N1872)))</f>
        <v/>
      </c>
      <c r="D1872" s="5" t="str">
        <f>IF(AND($B1872&lt;&gt;"",$C1872&lt;&gt;"",$B1872&lt;=$C1872),INDEX(Bemenet!$G$2:$G$301,$M1872),"")</f>
        <v/>
      </c>
      <c r="E1872" s="6" t="str">
        <f>IF(AND($B1872&lt;&gt;"",$C1872&lt;&gt;"",$B1872&lt;=$C1872),INDEX(Bemenet!$D$2:$D$301,$M1872),"")</f>
        <v/>
      </c>
      <c r="F1872" s="5" t="str">
        <f t="shared" si="261"/>
        <v/>
      </c>
      <c r="G1872" s="5" t="str">
        <f t="shared" si="262"/>
        <v/>
      </c>
      <c r="H1872" s="9" t="str">
        <f t="shared" si="263"/>
        <v/>
      </c>
      <c r="I1872" s="5" t="str">
        <f t="shared" si="264"/>
        <v/>
      </c>
      <c r="J1872" s="5" t="str">
        <f>IF(OR($L1872="",NOT(COUNTIFS($L$2:$L1872,$L1872)=1)),"",SUMIFS($G:$G,$L:$L,$L1872))</f>
        <v/>
      </c>
      <c r="K1872" s="5" t="str">
        <f>IF(OR($L1872="",NOT(COUNTIFS($L$2:$L1872,$L1872)=1)),"",SUMIFS($I:$I,$L:$L,$L1872))</f>
        <v/>
      </c>
      <c r="L1872" s="6" t="str">
        <f t="shared" si="265"/>
        <v/>
      </c>
      <c r="M1872" s="6">
        <f t="shared" si="266"/>
        <v>75</v>
      </c>
      <c r="N1872" s="6">
        <f t="shared" si="267"/>
        <v>22</v>
      </c>
      <c r="O1872" s="9" t="str">
        <f>IF(AND($B1872&lt;&gt;"",$C1872&lt;&gt;"",$B1872&lt;=$C1872),INDEX(Szabalyok!$C:$C,$N1872),"")</f>
        <v/>
      </c>
      <c r="P1872">
        <f t="shared" si="269"/>
        <v>0</v>
      </c>
    </row>
    <row r="1873" spans="1:16" x14ac:dyDescent="0.35">
      <c r="A1873">
        <f t="shared" si="268"/>
        <v>0</v>
      </c>
      <c r="B1873" s="4" t="str">
        <f>IF($M1873&gt;300,"",IF(OR(INDEX(Bemenet!$E$2:$E$301,$M1873)="",INDEX(Bemenet!$F$2:$F$301,$M1873)=""),"",MAX(INDEX(Bemenet!$E$2:$E$301,$M1873),INDEX(Szabalyok!$A:$A,$N1873))))</f>
        <v/>
      </c>
      <c r="C1873" s="4" t="str">
        <f>IF($B1873="","",MIN(INDEX(Bemenet!$F$2:$F$301,$M1873),INDEX(Szabalyok!$B:$B,$N1873)))</f>
        <v/>
      </c>
      <c r="D1873" s="5" t="str">
        <f>IF(AND($B1873&lt;&gt;"",$C1873&lt;&gt;"",$B1873&lt;=$C1873),INDEX(Bemenet!$G$2:$G$301,$M1873),"")</f>
        <v/>
      </c>
      <c r="E1873" s="6" t="str">
        <f>IF(AND($B1873&lt;&gt;"",$C1873&lt;&gt;"",$B1873&lt;=$C1873),INDEX(Bemenet!$D$2:$D$301,$M1873),"")</f>
        <v/>
      </c>
      <c r="F1873" s="5" t="str">
        <f t="shared" si="261"/>
        <v/>
      </c>
      <c r="G1873" s="5" t="str">
        <f t="shared" si="262"/>
        <v/>
      </c>
      <c r="H1873" s="9" t="str">
        <f t="shared" si="263"/>
        <v/>
      </c>
      <c r="I1873" s="5" t="str">
        <f t="shared" si="264"/>
        <v/>
      </c>
      <c r="J1873" s="5" t="str">
        <f>IF(OR($L1873="",NOT(COUNTIFS($L$2:$L1873,$L1873)=1)),"",SUMIFS($G:$G,$L:$L,$L1873))</f>
        <v/>
      </c>
      <c r="K1873" s="5" t="str">
        <f>IF(OR($L1873="",NOT(COUNTIFS($L$2:$L1873,$L1873)=1)),"",SUMIFS($I:$I,$L:$L,$L1873))</f>
        <v/>
      </c>
      <c r="L1873" s="6" t="str">
        <f t="shared" si="265"/>
        <v/>
      </c>
      <c r="M1873" s="6">
        <f t="shared" si="266"/>
        <v>75</v>
      </c>
      <c r="N1873" s="6">
        <f t="shared" si="267"/>
        <v>23</v>
      </c>
      <c r="O1873" s="9" t="str">
        <f>IF(AND($B1873&lt;&gt;"",$C1873&lt;&gt;"",$B1873&lt;=$C1873),INDEX(Szabalyok!$C:$C,$N1873),"")</f>
        <v/>
      </c>
      <c r="P1873">
        <f t="shared" si="269"/>
        <v>0</v>
      </c>
    </row>
    <row r="1874" spans="1:16" x14ac:dyDescent="0.35">
      <c r="A1874">
        <f t="shared" si="268"/>
        <v>0</v>
      </c>
      <c r="B1874" s="4" t="str">
        <f>IF($M1874&gt;300,"",IF(OR(INDEX(Bemenet!$E$2:$E$301,$M1874)="",INDEX(Bemenet!$F$2:$F$301,$M1874)=""),"",MAX(INDEX(Bemenet!$E$2:$E$301,$M1874),INDEX(Szabalyok!$A:$A,$N1874))))</f>
        <v/>
      </c>
      <c r="C1874" s="4" t="str">
        <f>IF($B1874="","",MIN(INDEX(Bemenet!$F$2:$F$301,$M1874),INDEX(Szabalyok!$B:$B,$N1874)))</f>
        <v/>
      </c>
      <c r="D1874" s="5" t="str">
        <f>IF(AND($B1874&lt;&gt;"",$C1874&lt;&gt;"",$B1874&lt;=$C1874),INDEX(Bemenet!$G$2:$G$301,$M1874),"")</f>
        <v/>
      </c>
      <c r="E1874" s="6" t="str">
        <f>IF(AND($B1874&lt;&gt;"",$C1874&lt;&gt;"",$B1874&lt;=$C1874),INDEX(Bemenet!$D$2:$D$301,$M1874),"")</f>
        <v/>
      </c>
      <c r="F1874" s="5" t="str">
        <f t="shared" si="261"/>
        <v/>
      </c>
      <c r="G1874" s="5" t="str">
        <f t="shared" si="262"/>
        <v/>
      </c>
      <c r="H1874" s="9" t="str">
        <f t="shared" si="263"/>
        <v/>
      </c>
      <c r="I1874" s="5" t="str">
        <f t="shared" si="264"/>
        <v/>
      </c>
      <c r="J1874" s="5" t="str">
        <f>IF(OR($L1874="",NOT(COUNTIFS($L$2:$L1874,$L1874)=1)),"",SUMIFS($G:$G,$L:$L,$L1874))</f>
        <v/>
      </c>
      <c r="K1874" s="5" t="str">
        <f>IF(OR($L1874="",NOT(COUNTIFS($L$2:$L1874,$L1874)=1)),"",SUMIFS($I:$I,$L:$L,$L1874))</f>
        <v/>
      </c>
      <c r="L1874" s="6" t="str">
        <f t="shared" si="265"/>
        <v/>
      </c>
      <c r="M1874" s="6">
        <f t="shared" si="266"/>
        <v>75</v>
      </c>
      <c r="N1874" s="6">
        <f t="shared" si="267"/>
        <v>24</v>
      </c>
      <c r="O1874" s="9" t="str">
        <f>IF(AND($B1874&lt;&gt;"",$C1874&lt;&gt;"",$B1874&lt;=$C1874),INDEX(Szabalyok!$C:$C,$N1874),"")</f>
        <v/>
      </c>
      <c r="P1874">
        <f t="shared" si="269"/>
        <v>0</v>
      </c>
    </row>
    <row r="1875" spans="1:16" x14ac:dyDescent="0.35">
      <c r="A1875">
        <f t="shared" si="268"/>
        <v>0</v>
      </c>
      <c r="B1875" s="4" t="str">
        <f>IF($M1875&gt;300,"",IF(OR(INDEX(Bemenet!$E$2:$E$301,$M1875)="",INDEX(Bemenet!$F$2:$F$301,$M1875)=""),"",MAX(INDEX(Bemenet!$E$2:$E$301,$M1875),INDEX(Szabalyok!$A:$A,$N1875))))</f>
        <v/>
      </c>
      <c r="C1875" s="4" t="str">
        <f>IF($B1875="","",MIN(INDEX(Bemenet!$F$2:$F$301,$M1875),INDEX(Szabalyok!$B:$B,$N1875)))</f>
        <v/>
      </c>
      <c r="D1875" s="5" t="str">
        <f>IF(AND($B1875&lt;&gt;"",$C1875&lt;&gt;"",$B1875&lt;=$C1875),INDEX(Bemenet!$G$2:$G$301,$M1875),"")</f>
        <v/>
      </c>
      <c r="E1875" s="6" t="str">
        <f>IF(AND($B1875&lt;&gt;"",$C1875&lt;&gt;"",$B1875&lt;=$C1875),INDEX(Bemenet!$D$2:$D$301,$M1875),"")</f>
        <v/>
      </c>
      <c r="F1875" s="5" t="str">
        <f t="shared" si="261"/>
        <v/>
      </c>
      <c r="G1875" s="5" t="str">
        <f t="shared" si="262"/>
        <v/>
      </c>
      <c r="H1875" s="9" t="str">
        <f t="shared" si="263"/>
        <v/>
      </c>
      <c r="I1875" s="5" t="str">
        <f t="shared" si="264"/>
        <v/>
      </c>
      <c r="J1875" s="5" t="str">
        <f>IF(OR($L1875="",NOT(COUNTIFS($L$2:$L1875,$L1875)=1)),"",SUMIFS($G:$G,$L:$L,$L1875))</f>
        <v/>
      </c>
      <c r="K1875" s="5" t="str">
        <f>IF(OR($L1875="",NOT(COUNTIFS($L$2:$L1875,$L1875)=1)),"",SUMIFS($I:$I,$L:$L,$L1875))</f>
        <v/>
      </c>
      <c r="L1875" s="6" t="str">
        <f t="shared" si="265"/>
        <v/>
      </c>
      <c r="M1875" s="6">
        <f t="shared" si="266"/>
        <v>75</v>
      </c>
      <c r="N1875" s="6">
        <f t="shared" si="267"/>
        <v>25</v>
      </c>
      <c r="O1875" s="9" t="str">
        <f>IF(AND($B1875&lt;&gt;"",$C1875&lt;&gt;"",$B1875&lt;=$C1875),INDEX(Szabalyok!$C:$C,$N1875),"")</f>
        <v/>
      </c>
      <c r="P1875">
        <f t="shared" si="269"/>
        <v>0</v>
      </c>
    </row>
    <row r="1876" spans="1:16" x14ac:dyDescent="0.35">
      <c r="A1876">
        <f t="shared" si="268"/>
        <v>0</v>
      </c>
      <c r="B1876" s="4" t="str">
        <f>IF($M1876&gt;300,"",IF(OR(INDEX(Bemenet!$E$2:$E$301,$M1876)="",INDEX(Bemenet!$F$2:$F$301,$M1876)=""),"",MAX(INDEX(Bemenet!$E$2:$E$301,$M1876),INDEX(Szabalyok!$A:$A,$N1876))))</f>
        <v/>
      </c>
      <c r="C1876" s="4" t="str">
        <f>IF($B1876="","",MIN(INDEX(Bemenet!$F$2:$F$301,$M1876),INDEX(Szabalyok!$B:$B,$N1876)))</f>
        <v/>
      </c>
      <c r="D1876" s="5" t="str">
        <f>IF(AND($B1876&lt;&gt;"",$C1876&lt;&gt;"",$B1876&lt;=$C1876),INDEX(Bemenet!$G$2:$G$301,$M1876),"")</f>
        <v/>
      </c>
      <c r="E1876" s="6" t="str">
        <f>IF(AND($B1876&lt;&gt;"",$C1876&lt;&gt;"",$B1876&lt;=$C1876),INDEX(Bemenet!$D$2:$D$301,$M1876),"")</f>
        <v/>
      </c>
      <c r="F1876" s="5" t="str">
        <f t="shared" si="261"/>
        <v/>
      </c>
      <c r="G1876" s="5" t="str">
        <f t="shared" si="262"/>
        <v/>
      </c>
      <c r="H1876" s="9" t="str">
        <f t="shared" si="263"/>
        <v/>
      </c>
      <c r="I1876" s="5" t="str">
        <f t="shared" si="264"/>
        <v/>
      </c>
      <c r="J1876" s="5" t="str">
        <f>IF(OR($L1876="",NOT(COUNTIFS($L$2:$L1876,$L1876)=1)),"",SUMIFS($G:$G,$L:$L,$L1876))</f>
        <v/>
      </c>
      <c r="K1876" s="5" t="str">
        <f>IF(OR($L1876="",NOT(COUNTIFS($L$2:$L1876,$L1876)=1)),"",SUMIFS($I:$I,$L:$L,$L1876))</f>
        <v/>
      </c>
      <c r="L1876" s="6" t="str">
        <f t="shared" si="265"/>
        <v/>
      </c>
      <c r="M1876" s="6">
        <f t="shared" si="266"/>
        <v>75</v>
      </c>
      <c r="N1876" s="6">
        <f t="shared" si="267"/>
        <v>26</v>
      </c>
      <c r="O1876" s="9" t="str">
        <f>IF(AND($B1876&lt;&gt;"",$C1876&lt;&gt;"",$B1876&lt;=$C1876),INDEX(Szabalyok!$C:$C,$N1876),"")</f>
        <v/>
      </c>
      <c r="P1876">
        <f t="shared" si="269"/>
        <v>0</v>
      </c>
    </row>
    <row r="1877" spans="1:16" x14ac:dyDescent="0.35">
      <c r="A1877">
        <f t="shared" si="268"/>
        <v>0</v>
      </c>
      <c r="B1877" s="4" t="str">
        <f>IF($M1877&gt;300,"",IF(OR(INDEX(Bemenet!$E$2:$E$301,$M1877)="",INDEX(Bemenet!$F$2:$F$301,$M1877)=""),"",MAX(INDEX(Bemenet!$E$2:$E$301,$M1877),INDEX(Szabalyok!$A:$A,$N1877))))</f>
        <v/>
      </c>
      <c r="C1877" s="4" t="str">
        <f>IF($B1877="","",MIN(INDEX(Bemenet!$F$2:$F$301,$M1877),INDEX(Szabalyok!$B:$B,$N1877)))</f>
        <v/>
      </c>
      <c r="D1877" s="5" t="str">
        <f>IF(AND($B1877&lt;&gt;"",$C1877&lt;&gt;"",$B1877&lt;=$C1877),INDEX(Bemenet!$G$2:$G$301,$M1877),"")</f>
        <v/>
      </c>
      <c r="E1877" s="6" t="str">
        <f>IF(AND($B1877&lt;&gt;"",$C1877&lt;&gt;"",$B1877&lt;=$C1877),INDEX(Bemenet!$D$2:$D$301,$M1877),"")</f>
        <v/>
      </c>
      <c r="F1877" s="5" t="str">
        <f t="shared" si="261"/>
        <v/>
      </c>
      <c r="G1877" s="5" t="str">
        <f t="shared" si="262"/>
        <v/>
      </c>
      <c r="H1877" s="9" t="str">
        <f t="shared" si="263"/>
        <v/>
      </c>
      <c r="I1877" s="5" t="str">
        <f t="shared" si="264"/>
        <v/>
      </c>
      <c r="J1877" s="5" t="str">
        <f>IF(OR($L1877="",NOT(COUNTIFS($L$2:$L1877,$L1877)=1)),"",SUMIFS($G:$G,$L:$L,$L1877))</f>
        <v/>
      </c>
      <c r="K1877" s="5" t="str">
        <f>IF(OR($L1877="",NOT(COUNTIFS($L$2:$L1877,$L1877)=1)),"",SUMIFS($I:$I,$L:$L,$L1877))</f>
        <v/>
      </c>
      <c r="L1877" s="6" t="str">
        <f t="shared" si="265"/>
        <v/>
      </c>
      <c r="M1877" s="6">
        <f t="shared" si="266"/>
        <v>76</v>
      </c>
      <c r="N1877" s="6">
        <f t="shared" si="267"/>
        <v>2</v>
      </c>
      <c r="O1877" s="9" t="str">
        <f>IF(AND($B1877&lt;&gt;"",$C1877&lt;&gt;"",$B1877&lt;=$C1877),INDEX(Szabalyok!$C:$C,$N1877),"")</f>
        <v/>
      </c>
      <c r="P1877">
        <f t="shared" si="269"/>
        <v>0</v>
      </c>
    </row>
    <row r="1878" spans="1:16" x14ac:dyDescent="0.35">
      <c r="A1878">
        <f t="shared" si="268"/>
        <v>0</v>
      </c>
      <c r="B1878" s="4" t="str">
        <f>IF($M1878&gt;300,"",IF(OR(INDEX(Bemenet!$E$2:$E$301,$M1878)="",INDEX(Bemenet!$F$2:$F$301,$M1878)=""),"",MAX(INDEX(Bemenet!$E$2:$E$301,$M1878),INDEX(Szabalyok!$A:$A,$N1878))))</f>
        <v/>
      </c>
      <c r="C1878" s="4" t="str">
        <f>IF($B1878="","",MIN(INDEX(Bemenet!$F$2:$F$301,$M1878),INDEX(Szabalyok!$B:$B,$N1878)))</f>
        <v/>
      </c>
      <c r="D1878" s="5" t="str">
        <f>IF(AND($B1878&lt;&gt;"",$C1878&lt;&gt;"",$B1878&lt;=$C1878),INDEX(Bemenet!$G$2:$G$301,$M1878),"")</f>
        <v/>
      </c>
      <c r="E1878" s="6" t="str">
        <f>IF(AND($B1878&lt;&gt;"",$C1878&lt;&gt;"",$B1878&lt;=$C1878),INDEX(Bemenet!$D$2:$D$301,$M1878),"")</f>
        <v/>
      </c>
      <c r="F1878" s="5" t="str">
        <f t="shared" si="261"/>
        <v/>
      </c>
      <c r="G1878" s="5" t="str">
        <f t="shared" si="262"/>
        <v/>
      </c>
      <c r="H1878" s="9" t="str">
        <f t="shared" si="263"/>
        <v/>
      </c>
      <c r="I1878" s="5" t="str">
        <f t="shared" si="264"/>
        <v/>
      </c>
      <c r="J1878" s="5" t="str">
        <f>IF(OR($L1878="",NOT(COUNTIFS($L$2:$L1878,$L1878)=1)),"",SUMIFS($G:$G,$L:$L,$L1878))</f>
        <v/>
      </c>
      <c r="K1878" s="5" t="str">
        <f>IF(OR($L1878="",NOT(COUNTIFS($L$2:$L1878,$L1878)=1)),"",SUMIFS($I:$I,$L:$L,$L1878))</f>
        <v/>
      </c>
      <c r="L1878" s="6" t="str">
        <f t="shared" si="265"/>
        <v/>
      </c>
      <c r="M1878" s="6">
        <f t="shared" si="266"/>
        <v>76</v>
      </c>
      <c r="N1878" s="6">
        <f t="shared" si="267"/>
        <v>3</v>
      </c>
      <c r="O1878" s="9" t="str">
        <f>IF(AND($B1878&lt;&gt;"",$C1878&lt;&gt;"",$B1878&lt;=$C1878),INDEX(Szabalyok!$C:$C,$N1878),"")</f>
        <v/>
      </c>
      <c r="P1878">
        <f t="shared" si="269"/>
        <v>0</v>
      </c>
    </row>
    <row r="1879" spans="1:16" x14ac:dyDescent="0.35">
      <c r="A1879">
        <f t="shared" si="268"/>
        <v>0</v>
      </c>
      <c r="B1879" s="4" t="str">
        <f>IF($M1879&gt;300,"",IF(OR(INDEX(Bemenet!$E$2:$E$301,$M1879)="",INDEX(Bemenet!$F$2:$F$301,$M1879)=""),"",MAX(INDEX(Bemenet!$E$2:$E$301,$M1879),INDEX(Szabalyok!$A:$A,$N1879))))</f>
        <v/>
      </c>
      <c r="C1879" s="4" t="str">
        <f>IF($B1879="","",MIN(INDEX(Bemenet!$F$2:$F$301,$M1879),INDEX(Szabalyok!$B:$B,$N1879)))</f>
        <v/>
      </c>
      <c r="D1879" s="5" t="str">
        <f>IF(AND($B1879&lt;&gt;"",$C1879&lt;&gt;"",$B1879&lt;=$C1879),INDEX(Bemenet!$G$2:$G$301,$M1879),"")</f>
        <v/>
      </c>
      <c r="E1879" s="6" t="str">
        <f>IF(AND($B1879&lt;&gt;"",$C1879&lt;&gt;"",$B1879&lt;=$C1879),INDEX(Bemenet!$D$2:$D$301,$M1879),"")</f>
        <v/>
      </c>
      <c r="F1879" s="5" t="str">
        <f t="shared" si="261"/>
        <v/>
      </c>
      <c r="G1879" s="5" t="str">
        <f t="shared" si="262"/>
        <v/>
      </c>
      <c r="H1879" s="9" t="str">
        <f t="shared" si="263"/>
        <v/>
      </c>
      <c r="I1879" s="5" t="str">
        <f t="shared" si="264"/>
        <v/>
      </c>
      <c r="J1879" s="5" t="str">
        <f>IF(OR($L1879="",NOT(COUNTIFS($L$2:$L1879,$L1879)=1)),"",SUMIFS($G:$G,$L:$L,$L1879))</f>
        <v/>
      </c>
      <c r="K1879" s="5" t="str">
        <f>IF(OR($L1879="",NOT(COUNTIFS($L$2:$L1879,$L1879)=1)),"",SUMIFS($I:$I,$L:$L,$L1879))</f>
        <v/>
      </c>
      <c r="L1879" s="6" t="str">
        <f t="shared" si="265"/>
        <v/>
      </c>
      <c r="M1879" s="6">
        <f t="shared" si="266"/>
        <v>76</v>
      </c>
      <c r="N1879" s="6">
        <f t="shared" si="267"/>
        <v>4</v>
      </c>
      <c r="O1879" s="9" t="str">
        <f>IF(AND($B1879&lt;&gt;"",$C1879&lt;&gt;"",$B1879&lt;=$C1879),INDEX(Szabalyok!$C:$C,$N1879),"")</f>
        <v/>
      </c>
      <c r="P1879">
        <f t="shared" si="269"/>
        <v>0</v>
      </c>
    </row>
    <row r="1880" spans="1:16" x14ac:dyDescent="0.35">
      <c r="A1880">
        <f t="shared" si="268"/>
        <v>0</v>
      </c>
      <c r="B1880" s="4" t="str">
        <f>IF($M1880&gt;300,"",IF(OR(INDEX(Bemenet!$E$2:$E$301,$M1880)="",INDEX(Bemenet!$F$2:$F$301,$M1880)=""),"",MAX(INDEX(Bemenet!$E$2:$E$301,$M1880),INDEX(Szabalyok!$A:$A,$N1880))))</f>
        <v/>
      </c>
      <c r="C1880" s="4" t="str">
        <f>IF($B1880="","",MIN(INDEX(Bemenet!$F$2:$F$301,$M1880),INDEX(Szabalyok!$B:$B,$N1880)))</f>
        <v/>
      </c>
      <c r="D1880" s="5" t="str">
        <f>IF(AND($B1880&lt;&gt;"",$C1880&lt;&gt;"",$B1880&lt;=$C1880),INDEX(Bemenet!$G$2:$G$301,$M1880),"")</f>
        <v/>
      </c>
      <c r="E1880" s="6" t="str">
        <f>IF(AND($B1880&lt;&gt;"",$C1880&lt;&gt;"",$B1880&lt;=$C1880),INDEX(Bemenet!$D$2:$D$301,$M1880),"")</f>
        <v/>
      </c>
      <c r="F1880" s="5" t="str">
        <f t="shared" si="261"/>
        <v/>
      </c>
      <c r="G1880" s="5" t="str">
        <f t="shared" si="262"/>
        <v/>
      </c>
      <c r="H1880" s="9" t="str">
        <f t="shared" si="263"/>
        <v/>
      </c>
      <c r="I1880" s="5" t="str">
        <f t="shared" si="264"/>
        <v/>
      </c>
      <c r="J1880" s="5" t="str">
        <f>IF(OR($L1880="",NOT(COUNTIFS($L$2:$L1880,$L1880)=1)),"",SUMIFS($G:$G,$L:$L,$L1880))</f>
        <v/>
      </c>
      <c r="K1880" s="5" t="str">
        <f>IF(OR($L1880="",NOT(COUNTIFS($L$2:$L1880,$L1880)=1)),"",SUMIFS($I:$I,$L:$L,$L1880))</f>
        <v/>
      </c>
      <c r="L1880" s="6" t="str">
        <f t="shared" si="265"/>
        <v/>
      </c>
      <c r="M1880" s="6">
        <f t="shared" si="266"/>
        <v>76</v>
      </c>
      <c r="N1880" s="6">
        <f t="shared" si="267"/>
        <v>5</v>
      </c>
      <c r="O1880" s="9" t="str">
        <f>IF(AND($B1880&lt;&gt;"",$C1880&lt;&gt;"",$B1880&lt;=$C1880),INDEX(Szabalyok!$C:$C,$N1880),"")</f>
        <v/>
      </c>
      <c r="P1880">
        <f t="shared" si="269"/>
        <v>0</v>
      </c>
    </row>
    <row r="1881" spans="1:16" x14ac:dyDescent="0.35">
      <c r="A1881">
        <f t="shared" si="268"/>
        <v>0</v>
      </c>
      <c r="B1881" s="4" t="str">
        <f>IF($M1881&gt;300,"",IF(OR(INDEX(Bemenet!$E$2:$E$301,$M1881)="",INDEX(Bemenet!$F$2:$F$301,$M1881)=""),"",MAX(INDEX(Bemenet!$E$2:$E$301,$M1881),INDEX(Szabalyok!$A:$A,$N1881))))</f>
        <v/>
      </c>
      <c r="C1881" s="4" t="str">
        <f>IF($B1881="","",MIN(INDEX(Bemenet!$F$2:$F$301,$M1881),INDEX(Szabalyok!$B:$B,$N1881)))</f>
        <v/>
      </c>
      <c r="D1881" s="5" t="str">
        <f>IF(AND($B1881&lt;&gt;"",$C1881&lt;&gt;"",$B1881&lt;=$C1881),INDEX(Bemenet!$G$2:$G$301,$M1881),"")</f>
        <v/>
      </c>
      <c r="E1881" s="6" t="str">
        <f>IF(AND($B1881&lt;&gt;"",$C1881&lt;&gt;"",$B1881&lt;=$C1881),INDEX(Bemenet!$D$2:$D$301,$M1881),"")</f>
        <v/>
      </c>
      <c r="F1881" s="5" t="str">
        <f t="shared" si="261"/>
        <v/>
      </c>
      <c r="G1881" s="5" t="str">
        <f t="shared" si="262"/>
        <v/>
      </c>
      <c r="H1881" s="9" t="str">
        <f t="shared" si="263"/>
        <v/>
      </c>
      <c r="I1881" s="5" t="str">
        <f t="shared" si="264"/>
        <v/>
      </c>
      <c r="J1881" s="5" t="str">
        <f>IF(OR($L1881="",NOT(COUNTIFS($L$2:$L1881,$L1881)=1)),"",SUMIFS($G:$G,$L:$L,$L1881))</f>
        <v/>
      </c>
      <c r="K1881" s="5" t="str">
        <f>IF(OR($L1881="",NOT(COUNTIFS($L$2:$L1881,$L1881)=1)),"",SUMIFS($I:$I,$L:$L,$L1881))</f>
        <v/>
      </c>
      <c r="L1881" s="6" t="str">
        <f t="shared" si="265"/>
        <v/>
      </c>
      <c r="M1881" s="6">
        <f t="shared" si="266"/>
        <v>76</v>
      </c>
      <c r="N1881" s="6">
        <f t="shared" si="267"/>
        <v>6</v>
      </c>
      <c r="O1881" s="9" t="str">
        <f>IF(AND($B1881&lt;&gt;"",$C1881&lt;&gt;"",$B1881&lt;=$C1881),INDEX(Szabalyok!$C:$C,$N1881),"")</f>
        <v/>
      </c>
      <c r="P1881">
        <f t="shared" si="269"/>
        <v>0</v>
      </c>
    </row>
    <row r="1882" spans="1:16" x14ac:dyDescent="0.35">
      <c r="A1882">
        <f t="shared" si="268"/>
        <v>0</v>
      </c>
      <c r="B1882" s="4" t="str">
        <f>IF($M1882&gt;300,"",IF(OR(INDEX(Bemenet!$E$2:$E$301,$M1882)="",INDEX(Bemenet!$F$2:$F$301,$M1882)=""),"",MAX(INDEX(Bemenet!$E$2:$E$301,$M1882),INDEX(Szabalyok!$A:$A,$N1882))))</f>
        <v/>
      </c>
      <c r="C1882" s="4" t="str">
        <f>IF($B1882="","",MIN(INDEX(Bemenet!$F$2:$F$301,$M1882),INDEX(Szabalyok!$B:$B,$N1882)))</f>
        <v/>
      </c>
      <c r="D1882" s="5" t="str">
        <f>IF(AND($B1882&lt;&gt;"",$C1882&lt;&gt;"",$B1882&lt;=$C1882),INDEX(Bemenet!$G$2:$G$301,$M1882),"")</f>
        <v/>
      </c>
      <c r="E1882" s="6" t="str">
        <f>IF(AND($B1882&lt;&gt;"",$C1882&lt;&gt;"",$B1882&lt;=$C1882),INDEX(Bemenet!$D$2:$D$301,$M1882),"")</f>
        <v/>
      </c>
      <c r="F1882" s="5" t="str">
        <f t="shared" si="261"/>
        <v/>
      </c>
      <c r="G1882" s="5" t="str">
        <f t="shared" si="262"/>
        <v/>
      </c>
      <c r="H1882" s="9" t="str">
        <f t="shared" si="263"/>
        <v/>
      </c>
      <c r="I1882" s="5" t="str">
        <f t="shared" si="264"/>
        <v/>
      </c>
      <c r="J1882" s="5" t="str">
        <f>IF(OR($L1882="",NOT(COUNTIFS($L$2:$L1882,$L1882)=1)),"",SUMIFS($G:$G,$L:$L,$L1882))</f>
        <v/>
      </c>
      <c r="K1882" s="5" t="str">
        <f>IF(OR($L1882="",NOT(COUNTIFS($L$2:$L1882,$L1882)=1)),"",SUMIFS($I:$I,$L:$L,$L1882))</f>
        <v/>
      </c>
      <c r="L1882" s="6" t="str">
        <f t="shared" si="265"/>
        <v/>
      </c>
      <c r="M1882" s="6">
        <f t="shared" si="266"/>
        <v>76</v>
      </c>
      <c r="N1882" s="6">
        <f t="shared" si="267"/>
        <v>7</v>
      </c>
      <c r="O1882" s="9" t="str">
        <f>IF(AND($B1882&lt;&gt;"",$C1882&lt;&gt;"",$B1882&lt;=$C1882),INDEX(Szabalyok!$C:$C,$N1882),"")</f>
        <v/>
      </c>
      <c r="P1882">
        <f t="shared" si="269"/>
        <v>0</v>
      </c>
    </row>
    <row r="1883" spans="1:16" x14ac:dyDescent="0.35">
      <c r="A1883">
        <f t="shared" si="268"/>
        <v>0</v>
      </c>
      <c r="B1883" s="4" t="str">
        <f>IF($M1883&gt;300,"",IF(OR(INDEX(Bemenet!$E$2:$E$301,$M1883)="",INDEX(Bemenet!$F$2:$F$301,$M1883)=""),"",MAX(INDEX(Bemenet!$E$2:$E$301,$M1883),INDEX(Szabalyok!$A:$A,$N1883))))</f>
        <v/>
      </c>
      <c r="C1883" s="4" t="str">
        <f>IF($B1883="","",MIN(INDEX(Bemenet!$F$2:$F$301,$M1883),INDEX(Szabalyok!$B:$B,$N1883)))</f>
        <v/>
      </c>
      <c r="D1883" s="5" t="str">
        <f>IF(AND($B1883&lt;&gt;"",$C1883&lt;&gt;"",$B1883&lt;=$C1883),INDEX(Bemenet!$G$2:$G$301,$M1883),"")</f>
        <v/>
      </c>
      <c r="E1883" s="6" t="str">
        <f>IF(AND($B1883&lt;&gt;"",$C1883&lt;&gt;"",$B1883&lt;=$C1883),INDEX(Bemenet!$D$2:$D$301,$M1883),"")</f>
        <v/>
      </c>
      <c r="F1883" s="5" t="str">
        <f t="shared" si="261"/>
        <v/>
      </c>
      <c r="G1883" s="5" t="str">
        <f t="shared" si="262"/>
        <v/>
      </c>
      <c r="H1883" s="9" t="str">
        <f t="shared" si="263"/>
        <v/>
      </c>
      <c r="I1883" s="5" t="str">
        <f t="shared" si="264"/>
        <v/>
      </c>
      <c r="J1883" s="5" t="str">
        <f>IF(OR($L1883="",NOT(COUNTIFS($L$2:$L1883,$L1883)=1)),"",SUMIFS($G:$G,$L:$L,$L1883))</f>
        <v/>
      </c>
      <c r="K1883" s="5" t="str">
        <f>IF(OR($L1883="",NOT(COUNTIFS($L$2:$L1883,$L1883)=1)),"",SUMIFS($I:$I,$L:$L,$L1883))</f>
        <v/>
      </c>
      <c r="L1883" s="6" t="str">
        <f t="shared" si="265"/>
        <v/>
      </c>
      <c r="M1883" s="6">
        <f t="shared" si="266"/>
        <v>76</v>
      </c>
      <c r="N1883" s="6">
        <f t="shared" si="267"/>
        <v>8</v>
      </c>
      <c r="O1883" s="9" t="str">
        <f>IF(AND($B1883&lt;&gt;"",$C1883&lt;&gt;"",$B1883&lt;=$C1883),INDEX(Szabalyok!$C:$C,$N1883),"")</f>
        <v/>
      </c>
      <c r="P1883">
        <f t="shared" si="269"/>
        <v>0</v>
      </c>
    </row>
    <row r="1884" spans="1:16" x14ac:dyDescent="0.35">
      <c r="A1884">
        <f t="shared" si="268"/>
        <v>0</v>
      </c>
      <c r="B1884" s="4" t="str">
        <f>IF($M1884&gt;300,"",IF(OR(INDEX(Bemenet!$E$2:$E$301,$M1884)="",INDEX(Bemenet!$F$2:$F$301,$M1884)=""),"",MAX(INDEX(Bemenet!$E$2:$E$301,$M1884),INDEX(Szabalyok!$A:$A,$N1884))))</f>
        <v/>
      </c>
      <c r="C1884" s="4" t="str">
        <f>IF($B1884="","",MIN(INDEX(Bemenet!$F$2:$F$301,$M1884),INDEX(Szabalyok!$B:$B,$N1884)))</f>
        <v/>
      </c>
      <c r="D1884" s="5" t="str">
        <f>IF(AND($B1884&lt;&gt;"",$C1884&lt;&gt;"",$B1884&lt;=$C1884),INDEX(Bemenet!$G$2:$G$301,$M1884),"")</f>
        <v/>
      </c>
      <c r="E1884" s="6" t="str">
        <f>IF(AND($B1884&lt;&gt;"",$C1884&lt;&gt;"",$B1884&lt;=$C1884),INDEX(Bemenet!$D$2:$D$301,$M1884),"")</f>
        <v/>
      </c>
      <c r="F1884" s="5" t="str">
        <f t="shared" si="261"/>
        <v/>
      </c>
      <c r="G1884" s="5" t="str">
        <f t="shared" si="262"/>
        <v/>
      </c>
      <c r="H1884" s="9" t="str">
        <f t="shared" si="263"/>
        <v/>
      </c>
      <c r="I1884" s="5" t="str">
        <f t="shared" si="264"/>
        <v/>
      </c>
      <c r="J1884" s="5" t="str">
        <f>IF(OR($L1884="",NOT(COUNTIFS($L$2:$L1884,$L1884)=1)),"",SUMIFS($G:$G,$L:$L,$L1884))</f>
        <v/>
      </c>
      <c r="K1884" s="5" t="str">
        <f>IF(OR($L1884="",NOT(COUNTIFS($L$2:$L1884,$L1884)=1)),"",SUMIFS($I:$I,$L:$L,$L1884))</f>
        <v/>
      </c>
      <c r="L1884" s="6" t="str">
        <f t="shared" si="265"/>
        <v/>
      </c>
      <c r="M1884" s="6">
        <f t="shared" si="266"/>
        <v>76</v>
      </c>
      <c r="N1884" s="6">
        <f t="shared" si="267"/>
        <v>9</v>
      </c>
      <c r="O1884" s="9" t="str">
        <f>IF(AND($B1884&lt;&gt;"",$C1884&lt;&gt;"",$B1884&lt;=$C1884),INDEX(Szabalyok!$C:$C,$N1884),"")</f>
        <v/>
      </c>
      <c r="P1884">
        <f t="shared" si="269"/>
        <v>0</v>
      </c>
    </row>
    <row r="1885" spans="1:16" x14ac:dyDescent="0.35">
      <c r="A1885">
        <f t="shared" si="268"/>
        <v>0</v>
      </c>
      <c r="B1885" s="4" t="str">
        <f>IF($M1885&gt;300,"",IF(OR(INDEX(Bemenet!$E$2:$E$301,$M1885)="",INDEX(Bemenet!$F$2:$F$301,$M1885)=""),"",MAX(INDEX(Bemenet!$E$2:$E$301,$M1885),INDEX(Szabalyok!$A:$A,$N1885))))</f>
        <v/>
      </c>
      <c r="C1885" s="4" t="str">
        <f>IF($B1885="","",MIN(INDEX(Bemenet!$F$2:$F$301,$M1885),INDEX(Szabalyok!$B:$B,$N1885)))</f>
        <v/>
      </c>
      <c r="D1885" s="5" t="str">
        <f>IF(AND($B1885&lt;&gt;"",$C1885&lt;&gt;"",$B1885&lt;=$C1885),INDEX(Bemenet!$G$2:$G$301,$M1885),"")</f>
        <v/>
      </c>
      <c r="E1885" s="6" t="str">
        <f>IF(AND($B1885&lt;&gt;"",$C1885&lt;&gt;"",$B1885&lt;=$C1885),INDEX(Bemenet!$D$2:$D$301,$M1885),"")</f>
        <v/>
      </c>
      <c r="F1885" s="5" t="str">
        <f t="shared" si="261"/>
        <v/>
      </c>
      <c r="G1885" s="5" t="str">
        <f t="shared" si="262"/>
        <v/>
      </c>
      <c r="H1885" s="9" t="str">
        <f t="shared" si="263"/>
        <v/>
      </c>
      <c r="I1885" s="5" t="str">
        <f t="shared" si="264"/>
        <v/>
      </c>
      <c r="J1885" s="5" t="str">
        <f>IF(OR($L1885="",NOT(COUNTIFS($L$2:$L1885,$L1885)=1)),"",SUMIFS($G:$G,$L:$L,$L1885))</f>
        <v/>
      </c>
      <c r="K1885" s="5" t="str">
        <f>IF(OR($L1885="",NOT(COUNTIFS($L$2:$L1885,$L1885)=1)),"",SUMIFS($I:$I,$L:$L,$L1885))</f>
        <v/>
      </c>
      <c r="L1885" s="6" t="str">
        <f t="shared" si="265"/>
        <v/>
      </c>
      <c r="M1885" s="6">
        <f t="shared" si="266"/>
        <v>76</v>
      </c>
      <c r="N1885" s="6">
        <f t="shared" si="267"/>
        <v>10</v>
      </c>
      <c r="O1885" s="9" t="str">
        <f>IF(AND($B1885&lt;&gt;"",$C1885&lt;&gt;"",$B1885&lt;=$C1885),INDEX(Szabalyok!$C:$C,$N1885),"")</f>
        <v/>
      </c>
      <c r="P1885">
        <f t="shared" si="269"/>
        <v>0</v>
      </c>
    </row>
    <row r="1886" spans="1:16" x14ac:dyDescent="0.35">
      <c r="A1886">
        <f t="shared" si="268"/>
        <v>0</v>
      </c>
      <c r="B1886" s="4" t="str">
        <f>IF($M1886&gt;300,"",IF(OR(INDEX(Bemenet!$E$2:$E$301,$M1886)="",INDEX(Bemenet!$F$2:$F$301,$M1886)=""),"",MAX(INDEX(Bemenet!$E$2:$E$301,$M1886),INDEX(Szabalyok!$A:$A,$N1886))))</f>
        <v/>
      </c>
      <c r="C1886" s="4" t="str">
        <f>IF($B1886="","",MIN(INDEX(Bemenet!$F$2:$F$301,$M1886),INDEX(Szabalyok!$B:$B,$N1886)))</f>
        <v/>
      </c>
      <c r="D1886" s="5" t="str">
        <f>IF(AND($B1886&lt;&gt;"",$C1886&lt;&gt;"",$B1886&lt;=$C1886),INDEX(Bemenet!$G$2:$G$301,$M1886),"")</f>
        <v/>
      </c>
      <c r="E1886" s="6" t="str">
        <f>IF(AND($B1886&lt;&gt;"",$C1886&lt;&gt;"",$B1886&lt;=$C1886),INDEX(Bemenet!$D$2:$D$301,$M1886),"")</f>
        <v/>
      </c>
      <c r="F1886" s="5" t="str">
        <f t="shared" si="261"/>
        <v/>
      </c>
      <c r="G1886" s="5" t="str">
        <f t="shared" si="262"/>
        <v/>
      </c>
      <c r="H1886" s="9" t="str">
        <f t="shared" si="263"/>
        <v/>
      </c>
      <c r="I1886" s="5" t="str">
        <f t="shared" si="264"/>
        <v/>
      </c>
      <c r="J1886" s="5" t="str">
        <f>IF(OR($L1886="",NOT(COUNTIFS($L$2:$L1886,$L1886)=1)),"",SUMIFS($G:$G,$L:$L,$L1886))</f>
        <v/>
      </c>
      <c r="K1886" s="5" t="str">
        <f>IF(OR($L1886="",NOT(COUNTIFS($L$2:$L1886,$L1886)=1)),"",SUMIFS($I:$I,$L:$L,$L1886))</f>
        <v/>
      </c>
      <c r="L1886" s="6" t="str">
        <f t="shared" si="265"/>
        <v/>
      </c>
      <c r="M1886" s="6">
        <f t="shared" si="266"/>
        <v>76</v>
      </c>
      <c r="N1886" s="6">
        <f t="shared" si="267"/>
        <v>11</v>
      </c>
      <c r="O1886" s="9" t="str">
        <f>IF(AND($B1886&lt;&gt;"",$C1886&lt;&gt;"",$B1886&lt;=$C1886),INDEX(Szabalyok!$C:$C,$N1886),"")</f>
        <v/>
      </c>
      <c r="P1886">
        <f t="shared" si="269"/>
        <v>0</v>
      </c>
    </row>
    <row r="1887" spans="1:16" x14ac:dyDescent="0.35">
      <c r="A1887">
        <f t="shared" si="268"/>
        <v>0</v>
      </c>
      <c r="B1887" s="4" t="str">
        <f>IF($M1887&gt;300,"",IF(OR(INDEX(Bemenet!$E$2:$E$301,$M1887)="",INDEX(Bemenet!$F$2:$F$301,$M1887)=""),"",MAX(INDEX(Bemenet!$E$2:$E$301,$M1887),INDEX(Szabalyok!$A:$A,$N1887))))</f>
        <v/>
      </c>
      <c r="C1887" s="4" t="str">
        <f>IF($B1887="","",MIN(INDEX(Bemenet!$F$2:$F$301,$M1887),INDEX(Szabalyok!$B:$B,$N1887)))</f>
        <v/>
      </c>
      <c r="D1887" s="5" t="str">
        <f>IF(AND($B1887&lt;&gt;"",$C1887&lt;&gt;"",$B1887&lt;=$C1887),INDEX(Bemenet!$G$2:$G$301,$M1887),"")</f>
        <v/>
      </c>
      <c r="E1887" s="6" t="str">
        <f>IF(AND($B1887&lt;&gt;"",$C1887&lt;&gt;"",$B1887&lt;=$C1887),INDEX(Bemenet!$D$2:$D$301,$M1887),"")</f>
        <v/>
      </c>
      <c r="F1887" s="5" t="str">
        <f t="shared" si="261"/>
        <v/>
      </c>
      <c r="G1887" s="5" t="str">
        <f t="shared" si="262"/>
        <v/>
      </c>
      <c r="H1887" s="9" t="str">
        <f t="shared" si="263"/>
        <v/>
      </c>
      <c r="I1887" s="5" t="str">
        <f t="shared" si="264"/>
        <v/>
      </c>
      <c r="J1887" s="5" t="str">
        <f>IF(OR($L1887="",NOT(COUNTIFS($L$2:$L1887,$L1887)=1)),"",SUMIFS($G:$G,$L:$L,$L1887))</f>
        <v/>
      </c>
      <c r="K1887" s="5" t="str">
        <f>IF(OR($L1887="",NOT(COUNTIFS($L$2:$L1887,$L1887)=1)),"",SUMIFS($I:$I,$L:$L,$L1887))</f>
        <v/>
      </c>
      <c r="L1887" s="6" t="str">
        <f t="shared" si="265"/>
        <v/>
      </c>
      <c r="M1887" s="6">
        <f t="shared" si="266"/>
        <v>76</v>
      </c>
      <c r="N1887" s="6">
        <f t="shared" si="267"/>
        <v>12</v>
      </c>
      <c r="O1887" s="9" t="str">
        <f>IF(AND($B1887&lt;&gt;"",$C1887&lt;&gt;"",$B1887&lt;=$C1887),INDEX(Szabalyok!$C:$C,$N1887),"")</f>
        <v/>
      </c>
      <c r="P1887">
        <f t="shared" si="269"/>
        <v>0</v>
      </c>
    </row>
    <row r="1888" spans="1:16" x14ac:dyDescent="0.35">
      <c r="A1888">
        <f t="shared" si="268"/>
        <v>0</v>
      </c>
      <c r="B1888" s="4" t="str">
        <f>IF($M1888&gt;300,"",IF(OR(INDEX(Bemenet!$E$2:$E$301,$M1888)="",INDEX(Bemenet!$F$2:$F$301,$M1888)=""),"",MAX(INDEX(Bemenet!$E$2:$E$301,$M1888),INDEX(Szabalyok!$A:$A,$N1888))))</f>
        <v/>
      </c>
      <c r="C1888" s="4" t="str">
        <f>IF($B1888="","",MIN(INDEX(Bemenet!$F$2:$F$301,$M1888),INDEX(Szabalyok!$B:$B,$N1888)))</f>
        <v/>
      </c>
      <c r="D1888" s="5" t="str">
        <f>IF(AND($B1888&lt;&gt;"",$C1888&lt;&gt;"",$B1888&lt;=$C1888),INDEX(Bemenet!$G$2:$G$301,$M1888),"")</f>
        <v/>
      </c>
      <c r="E1888" s="6" t="str">
        <f>IF(AND($B1888&lt;&gt;"",$C1888&lt;&gt;"",$B1888&lt;=$C1888),INDEX(Bemenet!$D$2:$D$301,$M1888),"")</f>
        <v/>
      </c>
      <c r="F1888" s="5" t="str">
        <f t="shared" si="261"/>
        <v/>
      </c>
      <c r="G1888" s="5" t="str">
        <f t="shared" si="262"/>
        <v/>
      </c>
      <c r="H1888" s="9" t="str">
        <f t="shared" si="263"/>
        <v/>
      </c>
      <c r="I1888" s="5" t="str">
        <f t="shared" si="264"/>
        <v/>
      </c>
      <c r="J1888" s="5" t="str">
        <f>IF(OR($L1888="",NOT(COUNTIFS($L$2:$L1888,$L1888)=1)),"",SUMIFS($G:$G,$L:$L,$L1888))</f>
        <v/>
      </c>
      <c r="K1888" s="5" t="str">
        <f>IF(OR($L1888="",NOT(COUNTIFS($L$2:$L1888,$L1888)=1)),"",SUMIFS($I:$I,$L:$L,$L1888))</f>
        <v/>
      </c>
      <c r="L1888" s="6" t="str">
        <f t="shared" si="265"/>
        <v/>
      </c>
      <c r="M1888" s="6">
        <f t="shared" si="266"/>
        <v>76</v>
      </c>
      <c r="N1888" s="6">
        <f t="shared" si="267"/>
        <v>13</v>
      </c>
      <c r="O1888" s="9" t="str">
        <f>IF(AND($B1888&lt;&gt;"",$C1888&lt;&gt;"",$B1888&lt;=$C1888),INDEX(Szabalyok!$C:$C,$N1888),"")</f>
        <v/>
      </c>
      <c r="P1888">
        <f t="shared" si="269"/>
        <v>0</v>
      </c>
    </row>
    <row r="1889" spans="1:16" x14ac:dyDescent="0.35">
      <c r="A1889">
        <f t="shared" si="268"/>
        <v>0</v>
      </c>
      <c r="B1889" s="4" t="str">
        <f>IF($M1889&gt;300,"",IF(OR(INDEX(Bemenet!$E$2:$E$301,$M1889)="",INDEX(Bemenet!$F$2:$F$301,$M1889)=""),"",MAX(INDEX(Bemenet!$E$2:$E$301,$M1889),INDEX(Szabalyok!$A:$A,$N1889))))</f>
        <v/>
      </c>
      <c r="C1889" s="4" t="str">
        <f>IF($B1889="","",MIN(INDEX(Bemenet!$F$2:$F$301,$M1889),INDEX(Szabalyok!$B:$B,$N1889)))</f>
        <v/>
      </c>
      <c r="D1889" s="5" t="str">
        <f>IF(AND($B1889&lt;&gt;"",$C1889&lt;&gt;"",$B1889&lt;=$C1889),INDEX(Bemenet!$G$2:$G$301,$M1889),"")</f>
        <v/>
      </c>
      <c r="E1889" s="6" t="str">
        <f>IF(AND($B1889&lt;&gt;"",$C1889&lt;&gt;"",$B1889&lt;=$C1889),INDEX(Bemenet!$D$2:$D$301,$M1889),"")</f>
        <v/>
      </c>
      <c r="F1889" s="5" t="str">
        <f t="shared" si="261"/>
        <v/>
      </c>
      <c r="G1889" s="5" t="str">
        <f t="shared" si="262"/>
        <v/>
      </c>
      <c r="H1889" s="9" t="str">
        <f t="shared" si="263"/>
        <v/>
      </c>
      <c r="I1889" s="5" t="str">
        <f t="shared" si="264"/>
        <v/>
      </c>
      <c r="J1889" s="5" t="str">
        <f>IF(OR($L1889="",NOT(COUNTIFS($L$2:$L1889,$L1889)=1)),"",SUMIFS($G:$G,$L:$L,$L1889))</f>
        <v/>
      </c>
      <c r="K1889" s="5" t="str">
        <f>IF(OR($L1889="",NOT(COUNTIFS($L$2:$L1889,$L1889)=1)),"",SUMIFS($I:$I,$L:$L,$L1889))</f>
        <v/>
      </c>
      <c r="L1889" s="6" t="str">
        <f t="shared" si="265"/>
        <v/>
      </c>
      <c r="M1889" s="6">
        <f t="shared" si="266"/>
        <v>76</v>
      </c>
      <c r="N1889" s="6">
        <f t="shared" si="267"/>
        <v>14</v>
      </c>
      <c r="O1889" s="9" t="str">
        <f>IF(AND($B1889&lt;&gt;"",$C1889&lt;&gt;"",$B1889&lt;=$C1889),INDEX(Szabalyok!$C:$C,$N1889),"")</f>
        <v/>
      </c>
      <c r="P1889">
        <f t="shared" si="269"/>
        <v>0</v>
      </c>
    </row>
    <row r="1890" spans="1:16" x14ac:dyDescent="0.35">
      <c r="A1890">
        <f t="shared" si="268"/>
        <v>0</v>
      </c>
      <c r="B1890" s="4" t="str">
        <f>IF($M1890&gt;300,"",IF(OR(INDEX(Bemenet!$E$2:$E$301,$M1890)="",INDEX(Bemenet!$F$2:$F$301,$M1890)=""),"",MAX(INDEX(Bemenet!$E$2:$E$301,$M1890),INDEX(Szabalyok!$A:$A,$N1890))))</f>
        <v/>
      </c>
      <c r="C1890" s="4" t="str">
        <f>IF($B1890="","",MIN(INDEX(Bemenet!$F$2:$F$301,$M1890),INDEX(Szabalyok!$B:$B,$N1890)))</f>
        <v/>
      </c>
      <c r="D1890" s="5" t="str">
        <f>IF(AND($B1890&lt;&gt;"",$C1890&lt;&gt;"",$B1890&lt;=$C1890),INDEX(Bemenet!$G$2:$G$301,$M1890),"")</f>
        <v/>
      </c>
      <c r="E1890" s="6" t="str">
        <f>IF(AND($B1890&lt;&gt;"",$C1890&lt;&gt;"",$B1890&lt;=$C1890),INDEX(Bemenet!$D$2:$D$301,$M1890),"")</f>
        <v/>
      </c>
      <c r="F1890" s="5" t="str">
        <f t="shared" si="261"/>
        <v/>
      </c>
      <c r="G1890" s="5" t="str">
        <f t="shared" si="262"/>
        <v/>
      </c>
      <c r="H1890" s="9" t="str">
        <f t="shared" si="263"/>
        <v/>
      </c>
      <c r="I1890" s="5" t="str">
        <f t="shared" si="264"/>
        <v/>
      </c>
      <c r="J1890" s="5" t="str">
        <f>IF(OR($L1890="",NOT(COUNTIFS($L$2:$L1890,$L1890)=1)),"",SUMIFS($G:$G,$L:$L,$L1890))</f>
        <v/>
      </c>
      <c r="K1890" s="5" t="str">
        <f>IF(OR($L1890="",NOT(COUNTIFS($L$2:$L1890,$L1890)=1)),"",SUMIFS($I:$I,$L:$L,$L1890))</f>
        <v/>
      </c>
      <c r="L1890" s="6" t="str">
        <f t="shared" si="265"/>
        <v/>
      </c>
      <c r="M1890" s="6">
        <f t="shared" si="266"/>
        <v>76</v>
      </c>
      <c r="N1890" s="6">
        <f t="shared" si="267"/>
        <v>15</v>
      </c>
      <c r="O1890" s="9" t="str">
        <f>IF(AND($B1890&lt;&gt;"",$C1890&lt;&gt;"",$B1890&lt;=$C1890),INDEX(Szabalyok!$C:$C,$N1890),"")</f>
        <v/>
      </c>
      <c r="P1890">
        <f t="shared" si="269"/>
        <v>0</v>
      </c>
    </row>
    <row r="1891" spans="1:16" x14ac:dyDescent="0.35">
      <c r="A1891">
        <f t="shared" si="268"/>
        <v>0</v>
      </c>
      <c r="B1891" s="4" t="str">
        <f>IF($M1891&gt;300,"",IF(OR(INDEX(Bemenet!$E$2:$E$301,$M1891)="",INDEX(Bemenet!$F$2:$F$301,$M1891)=""),"",MAX(INDEX(Bemenet!$E$2:$E$301,$M1891),INDEX(Szabalyok!$A:$A,$N1891))))</f>
        <v/>
      </c>
      <c r="C1891" s="4" t="str">
        <f>IF($B1891="","",MIN(INDEX(Bemenet!$F$2:$F$301,$M1891),INDEX(Szabalyok!$B:$B,$N1891)))</f>
        <v/>
      </c>
      <c r="D1891" s="5" t="str">
        <f>IF(AND($B1891&lt;&gt;"",$C1891&lt;&gt;"",$B1891&lt;=$C1891),INDEX(Bemenet!$G$2:$G$301,$M1891),"")</f>
        <v/>
      </c>
      <c r="E1891" s="6" t="str">
        <f>IF(AND($B1891&lt;&gt;"",$C1891&lt;&gt;"",$B1891&lt;=$C1891),INDEX(Bemenet!$D$2:$D$301,$M1891),"")</f>
        <v/>
      </c>
      <c r="F1891" s="5" t="str">
        <f t="shared" si="261"/>
        <v/>
      </c>
      <c r="G1891" s="5" t="str">
        <f t="shared" si="262"/>
        <v/>
      </c>
      <c r="H1891" s="9" t="str">
        <f t="shared" si="263"/>
        <v/>
      </c>
      <c r="I1891" s="5" t="str">
        <f t="shared" si="264"/>
        <v/>
      </c>
      <c r="J1891" s="5" t="str">
        <f>IF(OR($L1891="",NOT(COUNTIFS($L$2:$L1891,$L1891)=1)),"",SUMIFS($G:$G,$L:$L,$L1891))</f>
        <v/>
      </c>
      <c r="K1891" s="5" t="str">
        <f>IF(OR($L1891="",NOT(COUNTIFS($L$2:$L1891,$L1891)=1)),"",SUMIFS($I:$I,$L:$L,$L1891))</f>
        <v/>
      </c>
      <c r="L1891" s="6" t="str">
        <f t="shared" si="265"/>
        <v/>
      </c>
      <c r="M1891" s="6">
        <f t="shared" si="266"/>
        <v>76</v>
      </c>
      <c r="N1891" s="6">
        <f t="shared" si="267"/>
        <v>16</v>
      </c>
      <c r="O1891" s="9" t="str">
        <f>IF(AND($B1891&lt;&gt;"",$C1891&lt;&gt;"",$B1891&lt;=$C1891),INDEX(Szabalyok!$C:$C,$N1891),"")</f>
        <v/>
      </c>
      <c r="P1891">
        <f t="shared" si="269"/>
        <v>0</v>
      </c>
    </row>
    <row r="1892" spans="1:16" x14ac:dyDescent="0.35">
      <c r="A1892">
        <f t="shared" si="268"/>
        <v>0</v>
      </c>
      <c r="B1892" s="4" t="str">
        <f>IF($M1892&gt;300,"",IF(OR(INDEX(Bemenet!$E$2:$E$301,$M1892)="",INDEX(Bemenet!$F$2:$F$301,$M1892)=""),"",MAX(INDEX(Bemenet!$E$2:$E$301,$M1892),INDEX(Szabalyok!$A:$A,$N1892))))</f>
        <v/>
      </c>
      <c r="C1892" s="4" t="str">
        <f>IF($B1892="","",MIN(INDEX(Bemenet!$F$2:$F$301,$M1892),INDEX(Szabalyok!$B:$B,$N1892)))</f>
        <v/>
      </c>
      <c r="D1892" s="5" t="str">
        <f>IF(AND($B1892&lt;&gt;"",$C1892&lt;&gt;"",$B1892&lt;=$C1892),INDEX(Bemenet!$G$2:$G$301,$M1892),"")</f>
        <v/>
      </c>
      <c r="E1892" s="6" t="str">
        <f>IF(AND($B1892&lt;&gt;"",$C1892&lt;&gt;"",$B1892&lt;=$C1892),INDEX(Bemenet!$D$2:$D$301,$M1892),"")</f>
        <v/>
      </c>
      <c r="F1892" s="5" t="str">
        <f t="shared" si="261"/>
        <v/>
      </c>
      <c r="G1892" s="5" t="str">
        <f t="shared" si="262"/>
        <v/>
      </c>
      <c r="H1892" s="9" t="str">
        <f t="shared" si="263"/>
        <v/>
      </c>
      <c r="I1892" s="5" t="str">
        <f t="shared" si="264"/>
        <v/>
      </c>
      <c r="J1892" s="5" t="str">
        <f>IF(OR($L1892="",NOT(COUNTIFS($L$2:$L1892,$L1892)=1)),"",SUMIFS($G:$G,$L:$L,$L1892))</f>
        <v/>
      </c>
      <c r="K1892" s="5" t="str">
        <f>IF(OR($L1892="",NOT(COUNTIFS($L$2:$L1892,$L1892)=1)),"",SUMIFS($I:$I,$L:$L,$L1892))</f>
        <v/>
      </c>
      <c r="L1892" s="6" t="str">
        <f t="shared" si="265"/>
        <v/>
      </c>
      <c r="M1892" s="6">
        <f t="shared" si="266"/>
        <v>76</v>
      </c>
      <c r="N1892" s="6">
        <f t="shared" si="267"/>
        <v>17</v>
      </c>
      <c r="O1892" s="9" t="str">
        <f>IF(AND($B1892&lt;&gt;"",$C1892&lt;&gt;"",$B1892&lt;=$C1892),INDEX(Szabalyok!$C:$C,$N1892),"")</f>
        <v/>
      </c>
      <c r="P1892">
        <f t="shared" si="269"/>
        <v>0</v>
      </c>
    </row>
    <row r="1893" spans="1:16" x14ac:dyDescent="0.35">
      <c r="A1893">
        <f t="shared" si="268"/>
        <v>0</v>
      </c>
      <c r="B1893" s="4" t="str">
        <f>IF($M1893&gt;300,"",IF(OR(INDEX(Bemenet!$E$2:$E$301,$M1893)="",INDEX(Bemenet!$F$2:$F$301,$M1893)=""),"",MAX(INDEX(Bemenet!$E$2:$E$301,$M1893),INDEX(Szabalyok!$A:$A,$N1893))))</f>
        <v/>
      </c>
      <c r="C1893" s="4" t="str">
        <f>IF($B1893="","",MIN(INDEX(Bemenet!$F$2:$F$301,$M1893),INDEX(Szabalyok!$B:$B,$N1893)))</f>
        <v/>
      </c>
      <c r="D1893" s="5" t="str">
        <f>IF(AND($B1893&lt;&gt;"",$C1893&lt;&gt;"",$B1893&lt;=$C1893),INDEX(Bemenet!$G$2:$G$301,$M1893),"")</f>
        <v/>
      </c>
      <c r="E1893" s="6" t="str">
        <f>IF(AND($B1893&lt;&gt;"",$C1893&lt;&gt;"",$B1893&lt;=$C1893),INDEX(Bemenet!$D$2:$D$301,$M1893),"")</f>
        <v/>
      </c>
      <c r="F1893" s="5" t="str">
        <f t="shared" si="261"/>
        <v/>
      </c>
      <c r="G1893" s="5" t="str">
        <f t="shared" si="262"/>
        <v/>
      </c>
      <c r="H1893" s="9" t="str">
        <f t="shared" si="263"/>
        <v/>
      </c>
      <c r="I1893" s="5" t="str">
        <f t="shared" si="264"/>
        <v/>
      </c>
      <c r="J1893" s="5" t="str">
        <f>IF(OR($L1893="",NOT(COUNTIFS($L$2:$L1893,$L1893)=1)),"",SUMIFS($G:$G,$L:$L,$L1893))</f>
        <v/>
      </c>
      <c r="K1893" s="5" t="str">
        <f>IF(OR($L1893="",NOT(COUNTIFS($L$2:$L1893,$L1893)=1)),"",SUMIFS($I:$I,$L:$L,$L1893))</f>
        <v/>
      </c>
      <c r="L1893" s="6" t="str">
        <f t="shared" si="265"/>
        <v/>
      </c>
      <c r="M1893" s="6">
        <f t="shared" si="266"/>
        <v>76</v>
      </c>
      <c r="N1893" s="6">
        <f t="shared" si="267"/>
        <v>18</v>
      </c>
      <c r="O1893" s="9" t="str">
        <f>IF(AND($B1893&lt;&gt;"",$C1893&lt;&gt;"",$B1893&lt;=$C1893),INDEX(Szabalyok!$C:$C,$N1893),"")</f>
        <v/>
      </c>
      <c r="P1893">
        <f t="shared" si="269"/>
        <v>0</v>
      </c>
    </row>
    <row r="1894" spans="1:16" x14ac:dyDescent="0.35">
      <c r="A1894">
        <f t="shared" si="268"/>
        <v>0</v>
      </c>
      <c r="B1894" s="4" t="str">
        <f>IF($M1894&gt;300,"",IF(OR(INDEX(Bemenet!$E$2:$E$301,$M1894)="",INDEX(Bemenet!$F$2:$F$301,$M1894)=""),"",MAX(INDEX(Bemenet!$E$2:$E$301,$M1894),INDEX(Szabalyok!$A:$A,$N1894))))</f>
        <v/>
      </c>
      <c r="C1894" s="4" t="str">
        <f>IF($B1894="","",MIN(INDEX(Bemenet!$F$2:$F$301,$M1894),INDEX(Szabalyok!$B:$B,$N1894)))</f>
        <v/>
      </c>
      <c r="D1894" s="5" t="str">
        <f>IF(AND($B1894&lt;&gt;"",$C1894&lt;&gt;"",$B1894&lt;=$C1894),INDEX(Bemenet!$G$2:$G$301,$M1894),"")</f>
        <v/>
      </c>
      <c r="E1894" s="6" t="str">
        <f>IF(AND($B1894&lt;&gt;"",$C1894&lt;&gt;"",$B1894&lt;=$C1894),INDEX(Bemenet!$D$2:$D$301,$M1894),"")</f>
        <v/>
      </c>
      <c r="F1894" s="5" t="str">
        <f t="shared" si="261"/>
        <v/>
      </c>
      <c r="G1894" s="5" t="str">
        <f t="shared" si="262"/>
        <v/>
      </c>
      <c r="H1894" s="9" t="str">
        <f t="shared" si="263"/>
        <v/>
      </c>
      <c r="I1894" s="5" t="str">
        <f t="shared" si="264"/>
        <v/>
      </c>
      <c r="J1894" s="5" t="str">
        <f>IF(OR($L1894="",NOT(COUNTIFS($L$2:$L1894,$L1894)=1)),"",SUMIFS($G:$G,$L:$L,$L1894))</f>
        <v/>
      </c>
      <c r="K1894" s="5" t="str">
        <f>IF(OR($L1894="",NOT(COUNTIFS($L$2:$L1894,$L1894)=1)),"",SUMIFS($I:$I,$L:$L,$L1894))</f>
        <v/>
      </c>
      <c r="L1894" s="6" t="str">
        <f t="shared" si="265"/>
        <v/>
      </c>
      <c r="M1894" s="6">
        <f t="shared" si="266"/>
        <v>76</v>
      </c>
      <c r="N1894" s="6">
        <f t="shared" si="267"/>
        <v>19</v>
      </c>
      <c r="O1894" s="9" t="str">
        <f>IF(AND($B1894&lt;&gt;"",$C1894&lt;&gt;"",$B1894&lt;=$C1894),INDEX(Szabalyok!$C:$C,$N1894),"")</f>
        <v/>
      </c>
      <c r="P1894">
        <f t="shared" si="269"/>
        <v>0</v>
      </c>
    </row>
    <row r="1895" spans="1:16" x14ac:dyDescent="0.35">
      <c r="A1895">
        <f t="shared" si="268"/>
        <v>0</v>
      </c>
      <c r="B1895" s="4" t="str">
        <f>IF($M1895&gt;300,"",IF(OR(INDEX(Bemenet!$E$2:$E$301,$M1895)="",INDEX(Bemenet!$F$2:$F$301,$M1895)=""),"",MAX(INDEX(Bemenet!$E$2:$E$301,$M1895),INDEX(Szabalyok!$A:$A,$N1895))))</f>
        <v/>
      </c>
      <c r="C1895" s="4" t="str">
        <f>IF($B1895="","",MIN(INDEX(Bemenet!$F$2:$F$301,$M1895),INDEX(Szabalyok!$B:$B,$N1895)))</f>
        <v/>
      </c>
      <c r="D1895" s="5" t="str">
        <f>IF(AND($B1895&lt;&gt;"",$C1895&lt;&gt;"",$B1895&lt;=$C1895),INDEX(Bemenet!$G$2:$G$301,$M1895),"")</f>
        <v/>
      </c>
      <c r="E1895" s="6" t="str">
        <f>IF(AND($B1895&lt;&gt;"",$C1895&lt;&gt;"",$B1895&lt;=$C1895),INDEX(Bemenet!$D$2:$D$301,$M1895),"")</f>
        <v/>
      </c>
      <c r="F1895" s="5" t="str">
        <f t="shared" si="261"/>
        <v/>
      </c>
      <c r="G1895" s="5" t="str">
        <f t="shared" si="262"/>
        <v/>
      </c>
      <c r="H1895" s="9" t="str">
        <f t="shared" si="263"/>
        <v/>
      </c>
      <c r="I1895" s="5" t="str">
        <f t="shared" si="264"/>
        <v/>
      </c>
      <c r="J1895" s="5" t="str">
        <f>IF(OR($L1895="",NOT(COUNTIFS($L$2:$L1895,$L1895)=1)),"",SUMIFS($G:$G,$L:$L,$L1895))</f>
        <v/>
      </c>
      <c r="K1895" s="5" t="str">
        <f>IF(OR($L1895="",NOT(COUNTIFS($L$2:$L1895,$L1895)=1)),"",SUMIFS($I:$I,$L:$L,$L1895))</f>
        <v/>
      </c>
      <c r="L1895" s="6" t="str">
        <f t="shared" si="265"/>
        <v/>
      </c>
      <c r="M1895" s="6">
        <f t="shared" si="266"/>
        <v>76</v>
      </c>
      <c r="N1895" s="6">
        <f t="shared" si="267"/>
        <v>20</v>
      </c>
      <c r="O1895" s="9" t="str">
        <f>IF(AND($B1895&lt;&gt;"",$C1895&lt;&gt;"",$B1895&lt;=$C1895),INDEX(Szabalyok!$C:$C,$N1895),"")</f>
        <v/>
      </c>
      <c r="P1895">
        <f t="shared" si="269"/>
        <v>0</v>
      </c>
    </row>
    <row r="1896" spans="1:16" x14ac:dyDescent="0.35">
      <c r="A1896">
        <f t="shared" si="268"/>
        <v>0</v>
      </c>
      <c r="B1896" s="4" t="str">
        <f>IF($M1896&gt;300,"",IF(OR(INDEX(Bemenet!$E$2:$E$301,$M1896)="",INDEX(Bemenet!$F$2:$F$301,$M1896)=""),"",MAX(INDEX(Bemenet!$E$2:$E$301,$M1896),INDEX(Szabalyok!$A:$A,$N1896))))</f>
        <v/>
      </c>
      <c r="C1896" s="4" t="str">
        <f>IF($B1896="","",MIN(INDEX(Bemenet!$F$2:$F$301,$M1896),INDEX(Szabalyok!$B:$B,$N1896)))</f>
        <v/>
      </c>
      <c r="D1896" s="5" t="str">
        <f>IF(AND($B1896&lt;&gt;"",$C1896&lt;&gt;"",$B1896&lt;=$C1896),INDEX(Bemenet!$G$2:$G$301,$M1896),"")</f>
        <v/>
      </c>
      <c r="E1896" s="6" t="str">
        <f>IF(AND($B1896&lt;&gt;"",$C1896&lt;&gt;"",$B1896&lt;=$C1896),INDEX(Bemenet!$D$2:$D$301,$M1896),"")</f>
        <v/>
      </c>
      <c r="F1896" s="5" t="str">
        <f t="shared" si="261"/>
        <v/>
      </c>
      <c r="G1896" s="5" t="str">
        <f t="shared" si="262"/>
        <v/>
      </c>
      <c r="H1896" s="9" t="str">
        <f t="shared" si="263"/>
        <v/>
      </c>
      <c r="I1896" s="5" t="str">
        <f t="shared" si="264"/>
        <v/>
      </c>
      <c r="J1896" s="5" t="str">
        <f>IF(OR($L1896="",NOT(COUNTIFS($L$2:$L1896,$L1896)=1)),"",SUMIFS($G:$G,$L:$L,$L1896))</f>
        <v/>
      </c>
      <c r="K1896" s="5" t="str">
        <f>IF(OR($L1896="",NOT(COUNTIFS($L$2:$L1896,$L1896)=1)),"",SUMIFS($I:$I,$L:$L,$L1896))</f>
        <v/>
      </c>
      <c r="L1896" s="6" t="str">
        <f t="shared" si="265"/>
        <v/>
      </c>
      <c r="M1896" s="6">
        <f t="shared" si="266"/>
        <v>76</v>
      </c>
      <c r="N1896" s="6">
        <f t="shared" si="267"/>
        <v>21</v>
      </c>
      <c r="O1896" s="9" t="str">
        <f>IF(AND($B1896&lt;&gt;"",$C1896&lt;&gt;"",$B1896&lt;=$C1896),INDEX(Szabalyok!$C:$C,$N1896),"")</f>
        <v/>
      </c>
      <c r="P1896">
        <f t="shared" si="269"/>
        <v>0</v>
      </c>
    </row>
    <row r="1897" spans="1:16" x14ac:dyDescent="0.35">
      <c r="A1897">
        <f t="shared" si="268"/>
        <v>0</v>
      </c>
      <c r="B1897" s="4" t="str">
        <f>IF($M1897&gt;300,"",IF(OR(INDEX(Bemenet!$E$2:$E$301,$M1897)="",INDEX(Bemenet!$F$2:$F$301,$M1897)=""),"",MAX(INDEX(Bemenet!$E$2:$E$301,$M1897),INDEX(Szabalyok!$A:$A,$N1897))))</f>
        <v/>
      </c>
      <c r="C1897" s="4" t="str">
        <f>IF($B1897="","",MIN(INDEX(Bemenet!$F$2:$F$301,$M1897),INDEX(Szabalyok!$B:$B,$N1897)))</f>
        <v/>
      </c>
      <c r="D1897" s="5" t="str">
        <f>IF(AND($B1897&lt;&gt;"",$C1897&lt;&gt;"",$B1897&lt;=$C1897),INDEX(Bemenet!$G$2:$G$301,$M1897),"")</f>
        <v/>
      </c>
      <c r="E1897" s="6" t="str">
        <f>IF(AND($B1897&lt;&gt;"",$C1897&lt;&gt;"",$B1897&lt;=$C1897),INDEX(Bemenet!$D$2:$D$301,$M1897),"")</f>
        <v/>
      </c>
      <c r="F1897" s="5" t="str">
        <f t="shared" si="261"/>
        <v/>
      </c>
      <c r="G1897" s="5" t="str">
        <f t="shared" si="262"/>
        <v/>
      </c>
      <c r="H1897" s="9" t="str">
        <f t="shared" si="263"/>
        <v/>
      </c>
      <c r="I1897" s="5" t="str">
        <f t="shared" si="264"/>
        <v/>
      </c>
      <c r="J1897" s="5" t="str">
        <f>IF(OR($L1897="",NOT(COUNTIFS($L$2:$L1897,$L1897)=1)),"",SUMIFS($G:$G,$L:$L,$L1897))</f>
        <v/>
      </c>
      <c r="K1897" s="5" t="str">
        <f>IF(OR($L1897="",NOT(COUNTIFS($L$2:$L1897,$L1897)=1)),"",SUMIFS($I:$I,$L:$L,$L1897))</f>
        <v/>
      </c>
      <c r="L1897" s="6" t="str">
        <f t="shared" si="265"/>
        <v/>
      </c>
      <c r="M1897" s="6">
        <f t="shared" si="266"/>
        <v>76</v>
      </c>
      <c r="N1897" s="6">
        <f t="shared" si="267"/>
        <v>22</v>
      </c>
      <c r="O1897" s="9" t="str">
        <f>IF(AND($B1897&lt;&gt;"",$C1897&lt;&gt;"",$B1897&lt;=$C1897),INDEX(Szabalyok!$C:$C,$N1897),"")</f>
        <v/>
      </c>
      <c r="P1897">
        <f t="shared" si="269"/>
        <v>0</v>
      </c>
    </row>
    <row r="1898" spans="1:16" x14ac:dyDescent="0.35">
      <c r="A1898">
        <f t="shared" si="268"/>
        <v>0</v>
      </c>
      <c r="B1898" s="4" t="str">
        <f>IF($M1898&gt;300,"",IF(OR(INDEX(Bemenet!$E$2:$E$301,$M1898)="",INDEX(Bemenet!$F$2:$F$301,$M1898)=""),"",MAX(INDEX(Bemenet!$E$2:$E$301,$M1898),INDEX(Szabalyok!$A:$A,$N1898))))</f>
        <v/>
      </c>
      <c r="C1898" s="4" t="str">
        <f>IF($B1898="","",MIN(INDEX(Bemenet!$F$2:$F$301,$M1898),INDEX(Szabalyok!$B:$B,$N1898)))</f>
        <v/>
      </c>
      <c r="D1898" s="5" t="str">
        <f>IF(AND($B1898&lt;&gt;"",$C1898&lt;&gt;"",$B1898&lt;=$C1898),INDEX(Bemenet!$G$2:$G$301,$M1898),"")</f>
        <v/>
      </c>
      <c r="E1898" s="6" t="str">
        <f>IF(AND($B1898&lt;&gt;"",$C1898&lt;&gt;"",$B1898&lt;=$C1898),INDEX(Bemenet!$D$2:$D$301,$M1898),"")</f>
        <v/>
      </c>
      <c r="F1898" s="5" t="str">
        <f t="shared" si="261"/>
        <v/>
      </c>
      <c r="G1898" s="5" t="str">
        <f t="shared" si="262"/>
        <v/>
      </c>
      <c r="H1898" s="9" t="str">
        <f t="shared" si="263"/>
        <v/>
      </c>
      <c r="I1898" s="5" t="str">
        <f t="shared" si="264"/>
        <v/>
      </c>
      <c r="J1898" s="5" t="str">
        <f>IF(OR($L1898="",NOT(COUNTIFS($L$2:$L1898,$L1898)=1)),"",SUMIFS($G:$G,$L:$L,$L1898))</f>
        <v/>
      </c>
      <c r="K1898" s="5" t="str">
        <f>IF(OR($L1898="",NOT(COUNTIFS($L$2:$L1898,$L1898)=1)),"",SUMIFS($I:$I,$L:$L,$L1898))</f>
        <v/>
      </c>
      <c r="L1898" s="6" t="str">
        <f t="shared" si="265"/>
        <v/>
      </c>
      <c r="M1898" s="6">
        <f t="shared" si="266"/>
        <v>76</v>
      </c>
      <c r="N1898" s="6">
        <f t="shared" si="267"/>
        <v>23</v>
      </c>
      <c r="O1898" s="9" t="str">
        <f>IF(AND($B1898&lt;&gt;"",$C1898&lt;&gt;"",$B1898&lt;=$C1898),INDEX(Szabalyok!$C:$C,$N1898),"")</f>
        <v/>
      </c>
      <c r="P1898">
        <f t="shared" si="269"/>
        <v>0</v>
      </c>
    </row>
    <row r="1899" spans="1:16" x14ac:dyDescent="0.35">
      <c r="A1899">
        <f t="shared" si="268"/>
        <v>0</v>
      </c>
      <c r="B1899" s="4" t="str">
        <f>IF($M1899&gt;300,"",IF(OR(INDEX(Bemenet!$E$2:$E$301,$M1899)="",INDEX(Bemenet!$F$2:$F$301,$M1899)=""),"",MAX(INDEX(Bemenet!$E$2:$E$301,$M1899),INDEX(Szabalyok!$A:$A,$N1899))))</f>
        <v/>
      </c>
      <c r="C1899" s="4" t="str">
        <f>IF($B1899="","",MIN(INDEX(Bemenet!$F$2:$F$301,$M1899),INDEX(Szabalyok!$B:$B,$N1899)))</f>
        <v/>
      </c>
      <c r="D1899" s="5" t="str">
        <f>IF(AND($B1899&lt;&gt;"",$C1899&lt;&gt;"",$B1899&lt;=$C1899),INDEX(Bemenet!$G$2:$G$301,$M1899),"")</f>
        <v/>
      </c>
      <c r="E1899" s="6" t="str">
        <f>IF(AND($B1899&lt;&gt;"",$C1899&lt;&gt;"",$B1899&lt;=$C1899),INDEX(Bemenet!$D$2:$D$301,$M1899),"")</f>
        <v/>
      </c>
      <c r="F1899" s="5" t="str">
        <f t="shared" si="261"/>
        <v/>
      </c>
      <c r="G1899" s="5" t="str">
        <f t="shared" si="262"/>
        <v/>
      </c>
      <c r="H1899" s="9" t="str">
        <f t="shared" si="263"/>
        <v/>
      </c>
      <c r="I1899" s="5" t="str">
        <f t="shared" si="264"/>
        <v/>
      </c>
      <c r="J1899" s="5" t="str">
        <f>IF(OR($L1899="",NOT(COUNTIFS($L$2:$L1899,$L1899)=1)),"",SUMIFS($G:$G,$L:$L,$L1899))</f>
        <v/>
      </c>
      <c r="K1899" s="5" t="str">
        <f>IF(OR($L1899="",NOT(COUNTIFS($L$2:$L1899,$L1899)=1)),"",SUMIFS($I:$I,$L:$L,$L1899))</f>
        <v/>
      </c>
      <c r="L1899" s="6" t="str">
        <f t="shared" si="265"/>
        <v/>
      </c>
      <c r="M1899" s="6">
        <f t="shared" si="266"/>
        <v>76</v>
      </c>
      <c r="N1899" s="6">
        <f t="shared" si="267"/>
        <v>24</v>
      </c>
      <c r="O1899" s="9" t="str">
        <f>IF(AND($B1899&lt;&gt;"",$C1899&lt;&gt;"",$B1899&lt;=$C1899),INDEX(Szabalyok!$C:$C,$N1899),"")</f>
        <v/>
      </c>
      <c r="P1899">
        <f t="shared" si="269"/>
        <v>0</v>
      </c>
    </row>
    <row r="1900" spans="1:16" x14ac:dyDescent="0.35">
      <c r="A1900">
        <f t="shared" si="268"/>
        <v>0</v>
      </c>
      <c r="B1900" s="4" t="str">
        <f>IF($M1900&gt;300,"",IF(OR(INDEX(Bemenet!$E$2:$E$301,$M1900)="",INDEX(Bemenet!$F$2:$F$301,$M1900)=""),"",MAX(INDEX(Bemenet!$E$2:$E$301,$M1900),INDEX(Szabalyok!$A:$A,$N1900))))</f>
        <v/>
      </c>
      <c r="C1900" s="4" t="str">
        <f>IF($B1900="","",MIN(INDEX(Bemenet!$F$2:$F$301,$M1900),INDEX(Szabalyok!$B:$B,$N1900)))</f>
        <v/>
      </c>
      <c r="D1900" s="5" t="str">
        <f>IF(AND($B1900&lt;&gt;"",$C1900&lt;&gt;"",$B1900&lt;=$C1900),INDEX(Bemenet!$G$2:$G$301,$M1900),"")</f>
        <v/>
      </c>
      <c r="E1900" s="6" t="str">
        <f>IF(AND($B1900&lt;&gt;"",$C1900&lt;&gt;"",$B1900&lt;=$C1900),INDEX(Bemenet!$D$2:$D$301,$M1900),"")</f>
        <v/>
      </c>
      <c r="F1900" s="5" t="str">
        <f t="shared" si="261"/>
        <v/>
      </c>
      <c r="G1900" s="5" t="str">
        <f t="shared" si="262"/>
        <v/>
      </c>
      <c r="H1900" s="9" t="str">
        <f t="shared" si="263"/>
        <v/>
      </c>
      <c r="I1900" s="5" t="str">
        <f t="shared" si="264"/>
        <v/>
      </c>
      <c r="J1900" s="5" t="str">
        <f>IF(OR($L1900="",NOT(COUNTIFS($L$2:$L1900,$L1900)=1)),"",SUMIFS($G:$G,$L:$L,$L1900))</f>
        <v/>
      </c>
      <c r="K1900" s="5" t="str">
        <f>IF(OR($L1900="",NOT(COUNTIFS($L$2:$L1900,$L1900)=1)),"",SUMIFS($I:$I,$L:$L,$L1900))</f>
        <v/>
      </c>
      <c r="L1900" s="6" t="str">
        <f t="shared" si="265"/>
        <v/>
      </c>
      <c r="M1900" s="6">
        <f t="shared" si="266"/>
        <v>76</v>
      </c>
      <c r="N1900" s="6">
        <f t="shared" si="267"/>
        <v>25</v>
      </c>
      <c r="O1900" s="9" t="str">
        <f>IF(AND($B1900&lt;&gt;"",$C1900&lt;&gt;"",$B1900&lt;=$C1900),INDEX(Szabalyok!$C:$C,$N1900),"")</f>
        <v/>
      </c>
      <c r="P1900">
        <f t="shared" si="269"/>
        <v>0</v>
      </c>
    </row>
    <row r="1901" spans="1:16" x14ac:dyDescent="0.35">
      <c r="A1901">
        <f t="shared" si="268"/>
        <v>0</v>
      </c>
      <c r="B1901" s="4" t="str">
        <f>IF($M1901&gt;300,"",IF(OR(INDEX(Bemenet!$E$2:$E$301,$M1901)="",INDEX(Bemenet!$F$2:$F$301,$M1901)=""),"",MAX(INDEX(Bemenet!$E$2:$E$301,$M1901),INDEX(Szabalyok!$A:$A,$N1901))))</f>
        <v/>
      </c>
      <c r="C1901" s="4" t="str">
        <f>IF($B1901="","",MIN(INDEX(Bemenet!$F$2:$F$301,$M1901),INDEX(Szabalyok!$B:$B,$N1901)))</f>
        <v/>
      </c>
      <c r="D1901" s="5" t="str">
        <f>IF(AND($B1901&lt;&gt;"",$C1901&lt;&gt;"",$B1901&lt;=$C1901),INDEX(Bemenet!$G$2:$G$301,$M1901),"")</f>
        <v/>
      </c>
      <c r="E1901" s="6" t="str">
        <f>IF(AND($B1901&lt;&gt;"",$C1901&lt;&gt;"",$B1901&lt;=$C1901),INDEX(Bemenet!$D$2:$D$301,$M1901),"")</f>
        <v/>
      </c>
      <c r="F1901" s="5" t="str">
        <f t="shared" si="261"/>
        <v/>
      </c>
      <c r="G1901" s="5" t="str">
        <f t="shared" si="262"/>
        <v/>
      </c>
      <c r="H1901" s="9" t="str">
        <f t="shared" si="263"/>
        <v/>
      </c>
      <c r="I1901" s="5" t="str">
        <f t="shared" si="264"/>
        <v/>
      </c>
      <c r="J1901" s="5" t="str">
        <f>IF(OR($L1901="",NOT(COUNTIFS($L$2:$L1901,$L1901)=1)),"",SUMIFS($G:$G,$L:$L,$L1901))</f>
        <v/>
      </c>
      <c r="K1901" s="5" t="str">
        <f>IF(OR($L1901="",NOT(COUNTIFS($L$2:$L1901,$L1901)=1)),"",SUMIFS($I:$I,$L:$L,$L1901))</f>
        <v/>
      </c>
      <c r="L1901" s="6" t="str">
        <f t="shared" si="265"/>
        <v/>
      </c>
      <c r="M1901" s="6">
        <f t="shared" si="266"/>
        <v>76</v>
      </c>
      <c r="N1901" s="6">
        <f t="shared" si="267"/>
        <v>26</v>
      </c>
      <c r="O1901" s="9" t="str">
        <f>IF(AND($B1901&lt;&gt;"",$C1901&lt;&gt;"",$B1901&lt;=$C1901),INDEX(Szabalyok!$C:$C,$N1901),"")</f>
        <v/>
      </c>
      <c r="P1901">
        <f t="shared" si="269"/>
        <v>0</v>
      </c>
    </row>
    <row r="1902" spans="1:16" x14ac:dyDescent="0.35">
      <c r="A1902">
        <f t="shared" si="268"/>
        <v>0</v>
      </c>
      <c r="B1902" s="4" t="str">
        <f>IF($M1902&gt;300,"",IF(OR(INDEX(Bemenet!$E$2:$E$301,$M1902)="",INDEX(Bemenet!$F$2:$F$301,$M1902)=""),"",MAX(INDEX(Bemenet!$E$2:$E$301,$M1902),INDEX(Szabalyok!$A:$A,$N1902))))</f>
        <v/>
      </c>
      <c r="C1902" s="4" t="str">
        <f>IF($B1902="","",MIN(INDEX(Bemenet!$F$2:$F$301,$M1902),INDEX(Szabalyok!$B:$B,$N1902)))</f>
        <v/>
      </c>
      <c r="D1902" s="5" t="str">
        <f>IF(AND($B1902&lt;&gt;"",$C1902&lt;&gt;"",$B1902&lt;=$C1902),INDEX(Bemenet!$G$2:$G$301,$M1902),"")</f>
        <v/>
      </c>
      <c r="E1902" s="6" t="str">
        <f>IF(AND($B1902&lt;&gt;"",$C1902&lt;&gt;"",$B1902&lt;=$C1902),INDEX(Bemenet!$D$2:$D$301,$M1902),"")</f>
        <v/>
      </c>
      <c r="F1902" s="5" t="str">
        <f t="shared" si="261"/>
        <v/>
      </c>
      <c r="G1902" s="5" t="str">
        <f t="shared" si="262"/>
        <v/>
      </c>
      <c r="H1902" s="9" t="str">
        <f t="shared" si="263"/>
        <v/>
      </c>
      <c r="I1902" s="5" t="str">
        <f t="shared" si="264"/>
        <v/>
      </c>
      <c r="J1902" s="5" t="str">
        <f>IF(OR($L1902="",NOT(COUNTIFS($L$2:$L1902,$L1902)=1)),"",SUMIFS($G:$G,$L:$L,$L1902))</f>
        <v/>
      </c>
      <c r="K1902" s="5" t="str">
        <f>IF(OR($L1902="",NOT(COUNTIFS($L$2:$L1902,$L1902)=1)),"",SUMIFS($I:$I,$L:$L,$L1902))</f>
        <v/>
      </c>
      <c r="L1902" s="6" t="str">
        <f t="shared" si="265"/>
        <v/>
      </c>
      <c r="M1902" s="6">
        <f t="shared" si="266"/>
        <v>77</v>
      </c>
      <c r="N1902" s="6">
        <f t="shared" si="267"/>
        <v>2</v>
      </c>
      <c r="O1902" s="9" t="str">
        <f>IF(AND($B1902&lt;&gt;"",$C1902&lt;&gt;"",$B1902&lt;=$C1902),INDEX(Szabalyok!$C:$C,$N1902),"")</f>
        <v/>
      </c>
      <c r="P1902">
        <f t="shared" si="269"/>
        <v>0</v>
      </c>
    </row>
    <row r="1903" spans="1:16" x14ac:dyDescent="0.35">
      <c r="A1903">
        <f t="shared" si="268"/>
        <v>0</v>
      </c>
      <c r="B1903" s="4" t="str">
        <f>IF($M1903&gt;300,"",IF(OR(INDEX(Bemenet!$E$2:$E$301,$M1903)="",INDEX(Bemenet!$F$2:$F$301,$M1903)=""),"",MAX(INDEX(Bemenet!$E$2:$E$301,$M1903),INDEX(Szabalyok!$A:$A,$N1903))))</f>
        <v/>
      </c>
      <c r="C1903" s="4" t="str">
        <f>IF($B1903="","",MIN(INDEX(Bemenet!$F$2:$F$301,$M1903),INDEX(Szabalyok!$B:$B,$N1903)))</f>
        <v/>
      </c>
      <c r="D1903" s="5" t="str">
        <f>IF(AND($B1903&lt;&gt;"",$C1903&lt;&gt;"",$B1903&lt;=$C1903),INDEX(Bemenet!$G$2:$G$301,$M1903),"")</f>
        <v/>
      </c>
      <c r="E1903" s="6" t="str">
        <f>IF(AND($B1903&lt;&gt;"",$C1903&lt;&gt;"",$B1903&lt;=$C1903),INDEX(Bemenet!$D$2:$D$301,$M1903),"")</f>
        <v/>
      </c>
      <c r="F1903" s="5" t="str">
        <f t="shared" si="261"/>
        <v/>
      </c>
      <c r="G1903" s="5" t="str">
        <f t="shared" si="262"/>
        <v/>
      </c>
      <c r="H1903" s="9" t="str">
        <f t="shared" si="263"/>
        <v/>
      </c>
      <c r="I1903" s="5" t="str">
        <f t="shared" si="264"/>
        <v/>
      </c>
      <c r="J1903" s="5" t="str">
        <f>IF(OR($L1903="",NOT(COUNTIFS($L$2:$L1903,$L1903)=1)),"",SUMIFS($G:$G,$L:$L,$L1903))</f>
        <v/>
      </c>
      <c r="K1903" s="5" t="str">
        <f>IF(OR($L1903="",NOT(COUNTIFS($L$2:$L1903,$L1903)=1)),"",SUMIFS($I:$I,$L:$L,$L1903))</f>
        <v/>
      </c>
      <c r="L1903" s="6" t="str">
        <f t="shared" si="265"/>
        <v/>
      </c>
      <c r="M1903" s="6">
        <f t="shared" si="266"/>
        <v>77</v>
      </c>
      <c r="N1903" s="6">
        <f t="shared" si="267"/>
        <v>3</v>
      </c>
      <c r="O1903" s="9" t="str">
        <f>IF(AND($B1903&lt;&gt;"",$C1903&lt;&gt;"",$B1903&lt;=$C1903),INDEX(Szabalyok!$C:$C,$N1903),"")</f>
        <v/>
      </c>
      <c r="P1903">
        <f t="shared" si="269"/>
        <v>0</v>
      </c>
    </row>
    <row r="1904" spans="1:16" x14ac:dyDescent="0.35">
      <c r="A1904">
        <f t="shared" si="268"/>
        <v>0</v>
      </c>
      <c r="B1904" s="4" t="str">
        <f>IF($M1904&gt;300,"",IF(OR(INDEX(Bemenet!$E$2:$E$301,$M1904)="",INDEX(Bemenet!$F$2:$F$301,$M1904)=""),"",MAX(INDEX(Bemenet!$E$2:$E$301,$M1904),INDEX(Szabalyok!$A:$A,$N1904))))</f>
        <v/>
      </c>
      <c r="C1904" s="4" t="str">
        <f>IF($B1904="","",MIN(INDEX(Bemenet!$F$2:$F$301,$M1904),INDEX(Szabalyok!$B:$B,$N1904)))</f>
        <v/>
      </c>
      <c r="D1904" s="5" t="str">
        <f>IF(AND($B1904&lt;&gt;"",$C1904&lt;&gt;"",$B1904&lt;=$C1904),INDEX(Bemenet!$G$2:$G$301,$M1904),"")</f>
        <v/>
      </c>
      <c r="E1904" s="6" t="str">
        <f>IF(AND($B1904&lt;&gt;"",$C1904&lt;&gt;"",$B1904&lt;=$C1904),INDEX(Bemenet!$D$2:$D$301,$M1904),"")</f>
        <v/>
      </c>
      <c r="F1904" s="5" t="str">
        <f t="shared" si="261"/>
        <v/>
      </c>
      <c r="G1904" s="5" t="str">
        <f t="shared" si="262"/>
        <v/>
      </c>
      <c r="H1904" s="9" t="str">
        <f t="shared" si="263"/>
        <v/>
      </c>
      <c r="I1904" s="5" t="str">
        <f t="shared" si="264"/>
        <v/>
      </c>
      <c r="J1904" s="5" t="str">
        <f>IF(OR($L1904="",NOT(COUNTIFS($L$2:$L1904,$L1904)=1)),"",SUMIFS($G:$G,$L:$L,$L1904))</f>
        <v/>
      </c>
      <c r="K1904" s="5" t="str">
        <f>IF(OR($L1904="",NOT(COUNTIFS($L$2:$L1904,$L1904)=1)),"",SUMIFS($I:$I,$L:$L,$L1904))</f>
        <v/>
      </c>
      <c r="L1904" s="6" t="str">
        <f t="shared" si="265"/>
        <v/>
      </c>
      <c r="M1904" s="6">
        <f t="shared" si="266"/>
        <v>77</v>
      </c>
      <c r="N1904" s="6">
        <f t="shared" si="267"/>
        <v>4</v>
      </c>
      <c r="O1904" s="9" t="str">
        <f>IF(AND($B1904&lt;&gt;"",$C1904&lt;&gt;"",$B1904&lt;=$C1904),INDEX(Szabalyok!$C:$C,$N1904),"")</f>
        <v/>
      </c>
      <c r="P1904">
        <f t="shared" si="269"/>
        <v>0</v>
      </c>
    </row>
    <row r="1905" spans="1:16" x14ac:dyDescent="0.35">
      <c r="A1905">
        <f t="shared" si="268"/>
        <v>0</v>
      </c>
      <c r="B1905" s="4" t="str">
        <f>IF($M1905&gt;300,"",IF(OR(INDEX(Bemenet!$E$2:$E$301,$M1905)="",INDEX(Bemenet!$F$2:$F$301,$M1905)=""),"",MAX(INDEX(Bemenet!$E$2:$E$301,$M1905),INDEX(Szabalyok!$A:$A,$N1905))))</f>
        <v/>
      </c>
      <c r="C1905" s="4" t="str">
        <f>IF($B1905="","",MIN(INDEX(Bemenet!$F$2:$F$301,$M1905),INDEX(Szabalyok!$B:$B,$N1905)))</f>
        <v/>
      </c>
      <c r="D1905" s="5" t="str">
        <f>IF(AND($B1905&lt;&gt;"",$C1905&lt;&gt;"",$B1905&lt;=$C1905),INDEX(Bemenet!$G$2:$G$301,$M1905),"")</f>
        <v/>
      </c>
      <c r="E1905" s="6" t="str">
        <f>IF(AND($B1905&lt;&gt;"",$C1905&lt;&gt;"",$B1905&lt;=$C1905),INDEX(Bemenet!$D$2:$D$301,$M1905),"")</f>
        <v/>
      </c>
      <c r="F1905" s="5" t="str">
        <f t="shared" si="261"/>
        <v/>
      </c>
      <c r="G1905" s="5" t="str">
        <f t="shared" si="262"/>
        <v/>
      </c>
      <c r="H1905" s="9" t="str">
        <f t="shared" si="263"/>
        <v/>
      </c>
      <c r="I1905" s="5" t="str">
        <f t="shared" si="264"/>
        <v/>
      </c>
      <c r="J1905" s="5" t="str">
        <f>IF(OR($L1905="",NOT(COUNTIFS($L$2:$L1905,$L1905)=1)),"",SUMIFS($G:$G,$L:$L,$L1905))</f>
        <v/>
      </c>
      <c r="K1905" s="5" t="str">
        <f>IF(OR($L1905="",NOT(COUNTIFS($L$2:$L1905,$L1905)=1)),"",SUMIFS($I:$I,$L:$L,$L1905))</f>
        <v/>
      </c>
      <c r="L1905" s="6" t="str">
        <f t="shared" si="265"/>
        <v/>
      </c>
      <c r="M1905" s="6">
        <f t="shared" si="266"/>
        <v>77</v>
      </c>
      <c r="N1905" s="6">
        <f t="shared" si="267"/>
        <v>5</v>
      </c>
      <c r="O1905" s="9" t="str">
        <f>IF(AND($B1905&lt;&gt;"",$C1905&lt;&gt;"",$B1905&lt;=$C1905),INDEX(Szabalyok!$C:$C,$N1905),"")</f>
        <v/>
      </c>
      <c r="P1905">
        <f t="shared" si="269"/>
        <v>0</v>
      </c>
    </row>
    <row r="1906" spans="1:16" x14ac:dyDescent="0.35">
      <c r="A1906">
        <f t="shared" si="268"/>
        <v>0</v>
      </c>
      <c r="B1906" s="4" t="str">
        <f>IF($M1906&gt;300,"",IF(OR(INDEX(Bemenet!$E$2:$E$301,$M1906)="",INDEX(Bemenet!$F$2:$F$301,$M1906)=""),"",MAX(INDEX(Bemenet!$E$2:$E$301,$M1906),INDEX(Szabalyok!$A:$A,$N1906))))</f>
        <v/>
      </c>
      <c r="C1906" s="4" t="str">
        <f>IF($B1906="","",MIN(INDEX(Bemenet!$F$2:$F$301,$M1906),INDEX(Szabalyok!$B:$B,$N1906)))</f>
        <v/>
      </c>
      <c r="D1906" s="5" t="str">
        <f>IF(AND($B1906&lt;&gt;"",$C1906&lt;&gt;"",$B1906&lt;=$C1906),INDEX(Bemenet!$G$2:$G$301,$M1906),"")</f>
        <v/>
      </c>
      <c r="E1906" s="6" t="str">
        <f>IF(AND($B1906&lt;&gt;"",$C1906&lt;&gt;"",$B1906&lt;=$C1906),INDEX(Bemenet!$D$2:$D$301,$M1906),"")</f>
        <v/>
      </c>
      <c r="F1906" s="5" t="str">
        <f t="shared" si="261"/>
        <v/>
      </c>
      <c r="G1906" s="5" t="str">
        <f t="shared" si="262"/>
        <v/>
      </c>
      <c r="H1906" s="9" t="str">
        <f t="shared" si="263"/>
        <v/>
      </c>
      <c r="I1906" s="5" t="str">
        <f t="shared" si="264"/>
        <v/>
      </c>
      <c r="J1906" s="5" t="str">
        <f>IF(OR($L1906="",NOT(COUNTIFS($L$2:$L1906,$L1906)=1)),"",SUMIFS($G:$G,$L:$L,$L1906))</f>
        <v/>
      </c>
      <c r="K1906" s="5" t="str">
        <f>IF(OR($L1906="",NOT(COUNTIFS($L$2:$L1906,$L1906)=1)),"",SUMIFS($I:$I,$L:$L,$L1906))</f>
        <v/>
      </c>
      <c r="L1906" s="6" t="str">
        <f t="shared" si="265"/>
        <v/>
      </c>
      <c r="M1906" s="6">
        <f t="shared" si="266"/>
        <v>77</v>
      </c>
      <c r="N1906" s="6">
        <f t="shared" si="267"/>
        <v>6</v>
      </c>
      <c r="O1906" s="9" t="str">
        <f>IF(AND($B1906&lt;&gt;"",$C1906&lt;&gt;"",$B1906&lt;=$C1906),INDEX(Szabalyok!$C:$C,$N1906),"")</f>
        <v/>
      </c>
      <c r="P1906">
        <f t="shared" si="269"/>
        <v>0</v>
      </c>
    </row>
    <row r="1907" spans="1:16" x14ac:dyDescent="0.35">
      <c r="A1907">
        <f t="shared" si="268"/>
        <v>0</v>
      </c>
      <c r="B1907" s="4" t="str">
        <f>IF($M1907&gt;300,"",IF(OR(INDEX(Bemenet!$E$2:$E$301,$M1907)="",INDEX(Bemenet!$F$2:$F$301,$M1907)=""),"",MAX(INDEX(Bemenet!$E$2:$E$301,$M1907),INDEX(Szabalyok!$A:$A,$N1907))))</f>
        <v/>
      </c>
      <c r="C1907" s="4" t="str">
        <f>IF($B1907="","",MIN(INDEX(Bemenet!$F$2:$F$301,$M1907),INDEX(Szabalyok!$B:$B,$N1907)))</f>
        <v/>
      </c>
      <c r="D1907" s="5" t="str">
        <f>IF(AND($B1907&lt;&gt;"",$C1907&lt;&gt;"",$B1907&lt;=$C1907),INDEX(Bemenet!$G$2:$G$301,$M1907),"")</f>
        <v/>
      </c>
      <c r="E1907" s="6" t="str">
        <f>IF(AND($B1907&lt;&gt;"",$C1907&lt;&gt;"",$B1907&lt;=$C1907),INDEX(Bemenet!$D$2:$D$301,$M1907),"")</f>
        <v/>
      </c>
      <c r="F1907" s="5" t="str">
        <f t="shared" si="261"/>
        <v/>
      </c>
      <c r="G1907" s="5" t="str">
        <f t="shared" si="262"/>
        <v/>
      </c>
      <c r="H1907" s="9" t="str">
        <f t="shared" si="263"/>
        <v/>
      </c>
      <c r="I1907" s="5" t="str">
        <f t="shared" si="264"/>
        <v/>
      </c>
      <c r="J1907" s="5" t="str">
        <f>IF(OR($L1907="",NOT(COUNTIFS($L$2:$L1907,$L1907)=1)),"",SUMIFS($G:$G,$L:$L,$L1907))</f>
        <v/>
      </c>
      <c r="K1907" s="5" t="str">
        <f>IF(OR($L1907="",NOT(COUNTIFS($L$2:$L1907,$L1907)=1)),"",SUMIFS($I:$I,$L:$L,$L1907))</f>
        <v/>
      </c>
      <c r="L1907" s="6" t="str">
        <f t="shared" si="265"/>
        <v/>
      </c>
      <c r="M1907" s="6">
        <f t="shared" si="266"/>
        <v>77</v>
      </c>
      <c r="N1907" s="6">
        <f t="shared" si="267"/>
        <v>7</v>
      </c>
      <c r="O1907" s="9" t="str">
        <f>IF(AND($B1907&lt;&gt;"",$C1907&lt;&gt;"",$B1907&lt;=$C1907),INDEX(Szabalyok!$C:$C,$N1907),"")</f>
        <v/>
      </c>
      <c r="P1907">
        <f t="shared" si="269"/>
        <v>0</v>
      </c>
    </row>
    <row r="1908" spans="1:16" x14ac:dyDescent="0.35">
      <c r="A1908">
        <f t="shared" si="268"/>
        <v>0</v>
      </c>
      <c r="B1908" s="4" t="str">
        <f>IF($M1908&gt;300,"",IF(OR(INDEX(Bemenet!$E$2:$E$301,$M1908)="",INDEX(Bemenet!$F$2:$F$301,$M1908)=""),"",MAX(INDEX(Bemenet!$E$2:$E$301,$M1908),INDEX(Szabalyok!$A:$A,$N1908))))</f>
        <v/>
      </c>
      <c r="C1908" s="4" t="str">
        <f>IF($B1908="","",MIN(INDEX(Bemenet!$F$2:$F$301,$M1908),INDEX(Szabalyok!$B:$B,$N1908)))</f>
        <v/>
      </c>
      <c r="D1908" s="5" t="str">
        <f>IF(AND($B1908&lt;&gt;"",$C1908&lt;&gt;"",$B1908&lt;=$C1908),INDEX(Bemenet!$G$2:$G$301,$M1908),"")</f>
        <v/>
      </c>
      <c r="E1908" s="6" t="str">
        <f>IF(AND($B1908&lt;&gt;"",$C1908&lt;&gt;"",$B1908&lt;=$C1908),INDEX(Bemenet!$D$2:$D$301,$M1908),"")</f>
        <v/>
      </c>
      <c r="F1908" s="5" t="str">
        <f t="shared" si="261"/>
        <v/>
      </c>
      <c r="G1908" s="5" t="str">
        <f t="shared" si="262"/>
        <v/>
      </c>
      <c r="H1908" s="9" t="str">
        <f t="shared" si="263"/>
        <v/>
      </c>
      <c r="I1908" s="5" t="str">
        <f t="shared" si="264"/>
        <v/>
      </c>
      <c r="J1908" s="5" t="str">
        <f>IF(OR($L1908="",NOT(COUNTIFS($L$2:$L1908,$L1908)=1)),"",SUMIFS($G:$G,$L:$L,$L1908))</f>
        <v/>
      </c>
      <c r="K1908" s="5" t="str">
        <f>IF(OR($L1908="",NOT(COUNTIFS($L$2:$L1908,$L1908)=1)),"",SUMIFS($I:$I,$L:$L,$L1908))</f>
        <v/>
      </c>
      <c r="L1908" s="6" t="str">
        <f t="shared" si="265"/>
        <v/>
      </c>
      <c r="M1908" s="6">
        <f t="shared" si="266"/>
        <v>77</v>
      </c>
      <c r="N1908" s="6">
        <f t="shared" si="267"/>
        <v>8</v>
      </c>
      <c r="O1908" s="9" t="str">
        <f>IF(AND($B1908&lt;&gt;"",$C1908&lt;&gt;"",$B1908&lt;=$C1908),INDEX(Szabalyok!$C:$C,$N1908),"")</f>
        <v/>
      </c>
      <c r="P1908">
        <f t="shared" si="269"/>
        <v>0</v>
      </c>
    </row>
    <row r="1909" spans="1:16" x14ac:dyDescent="0.35">
      <c r="A1909">
        <f t="shared" si="268"/>
        <v>0</v>
      </c>
      <c r="B1909" s="4" t="str">
        <f>IF($M1909&gt;300,"",IF(OR(INDEX(Bemenet!$E$2:$E$301,$M1909)="",INDEX(Bemenet!$F$2:$F$301,$M1909)=""),"",MAX(INDEX(Bemenet!$E$2:$E$301,$M1909),INDEX(Szabalyok!$A:$A,$N1909))))</f>
        <v/>
      </c>
      <c r="C1909" s="4" t="str">
        <f>IF($B1909="","",MIN(INDEX(Bemenet!$F$2:$F$301,$M1909),INDEX(Szabalyok!$B:$B,$N1909)))</f>
        <v/>
      </c>
      <c r="D1909" s="5" t="str">
        <f>IF(AND($B1909&lt;&gt;"",$C1909&lt;&gt;"",$B1909&lt;=$C1909),INDEX(Bemenet!$G$2:$G$301,$M1909),"")</f>
        <v/>
      </c>
      <c r="E1909" s="6" t="str">
        <f>IF(AND($B1909&lt;&gt;"",$C1909&lt;&gt;"",$B1909&lt;=$C1909),INDEX(Bemenet!$D$2:$D$301,$M1909),"")</f>
        <v/>
      </c>
      <c r="F1909" s="5" t="str">
        <f t="shared" si="261"/>
        <v/>
      </c>
      <c r="G1909" s="5" t="str">
        <f t="shared" si="262"/>
        <v/>
      </c>
      <c r="H1909" s="9" t="str">
        <f t="shared" si="263"/>
        <v/>
      </c>
      <c r="I1909" s="5" t="str">
        <f t="shared" si="264"/>
        <v/>
      </c>
      <c r="J1909" s="5" t="str">
        <f>IF(OR($L1909="",NOT(COUNTIFS($L$2:$L1909,$L1909)=1)),"",SUMIFS($G:$G,$L:$L,$L1909))</f>
        <v/>
      </c>
      <c r="K1909" s="5" t="str">
        <f>IF(OR($L1909="",NOT(COUNTIFS($L$2:$L1909,$L1909)=1)),"",SUMIFS($I:$I,$L:$L,$L1909))</f>
        <v/>
      </c>
      <c r="L1909" s="6" t="str">
        <f t="shared" si="265"/>
        <v/>
      </c>
      <c r="M1909" s="6">
        <f t="shared" si="266"/>
        <v>77</v>
      </c>
      <c r="N1909" s="6">
        <f t="shared" si="267"/>
        <v>9</v>
      </c>
      <c r="O1909" s="9" t="str">
        <f>IF(AND($B1909&lt;&gt;"",$C1909&lt;&gt;"",$B1909&lt;=$C1909),INDEX(Szabalyok!$C:$C,$N1909),"")</f>
        <v/>
      </c>
      <c r="P1909">
        <f t="shared" si="269"/>
        <v>0</v>
      </c>
    </row>
    <row r="1910" spans="1:16" x14ac:dyDescent="0.35">
      <c r="A1910">
        <f t="shared" si="268"/>
        <v>0</v>
      </c>
      <c r="B1910" s="4" t="str">
        <f>IF($M1910&gt;300,"",IF(OR(INDEX(Bemenet!$E$2:$E$301,$M1910)="",INDEX(Bemenet!$F$2:$F$301,$M1910)=""),"",MAX(INDEX(Bemenet!$E$2:$E$301,$M1910),INDEX(Szabalyok!$A:$A,$N1910))))</f>
        <v/>
      </c>
      <c r="C1910" s="4" t="str">
        <f>IF($B1910="","",MIN(INDEX(Bemenet!$F$2:$F$301,$M1910),INDEX(Szabalyok!$B:$B,$N1910)))</f>
        <v/>
      </c>
      <c r="D1910" s="5" t="str">
        <f>IF(AND($B1910&lt;&gt;"",$C1910&lt;&gt;"",$B1910&lt;=$C1910),INDEX(Bemenet!$G$2:$G$301,$M1910),"")</f>
        <v/>
      </c>
      <c r="E1910" s="6" t="str">
        <f>IF(AND($B1910&lt;&gt;"",$C1910&lt;&gt;"",$B1910&lt;=$C1910),INDEX(Bemenet!$D$2:$D$301,$M1910),"")</f>
        <v/>
      </c>
      <c r="F1910" s="5" t="str">
        <f t="shared" si="261"/>
        <v/>
      </c>
      <c r="G1910" s="5" t="str">
        <f t="shared" si="262"/>
        <v/>
      </c>
      <c r="H1910" s="9" t="str">
        <f t="shared" si="263"/>
        <v/>
      </c>
      <c r="I1910" s="5" t="str">
        <f t="shared" si="264"/>
        <v/>
      </c>
      <c r="J1910" s="5" t="str">
        <f>IF(OR($L1910="",NOT(COUNTIFS($L$2:$L1910,$L1910)=1)),"",SUMIFS($G:$G,$L:$L,$L1910))</f>
        <v/>
      </c>
      <c r="K1910" s="5" t="str">
        <f>IF(OR($L1910="",NOT(COUNTIFS($L$2:$L1910,$L1910)=1)),"",SUMIFS($I:$I,$L:$L,$L1910))</f>
        <v/>
      </c>
      <c r="L1910" s="6" t="str">
        <f t="shared" si="265"/>
        <v/>
      </c>
      <c r="M1910" s="6">
        <f t="shared" si="266"/>
        <v>77</v>
      </c>
      <c r="N1910" s="6">
        <f t="shared" si="267"/>
        <v>10</v>
      </c>
      <c r="O1910" s="9" t="str">
        <f>IF(AND($B1910&lt;&gt;"",$C1910&lt;&gt;"",$B1910&lt;=$C1910),INDEX(Szabalyok!$C:$C,$N1910),"")</f>
        <v/>
      </c>
      <c r="P1910">
        <f t="shared" si="269"/>
        <v>0</v>
      </c>
    </row>
    <row r="1911" spans="1:16" x14ac:dyDescent="0.35">
      <c r="A1911">
        <f t="shared" si="268"/>
        <v>0</v>
      </c>
      <c r="B1911" s="4" t="str">
        <f>IF($M1911&gt;300,"",IF(OR(INDEX(Bemenet!$E$2:$E$301,$M1911)="",INDEX(Bemenet!$F$2:$F$301,$M1911)=""),"",MAX(INDEX(Bemenet!$E$2:$E$301,$M1911),INDEX(Szabalyok!$A:$A,$N1911))))</f>
        <v/>
      </c>
      <c r="C1911" s="4" t="str">
        <f>IF($B1911="","",MIN(INDEX(Bemenet!$F$2:$F$301,$M1911),INDEX(Szabalyok!$B:$B,$N1911)))</f>
        <v/>
      </c>
      <c r="D1911" s="5" t="str">
        <f>IF(AND($B1911&lt;&gt;"",$C1911&lt;&gt;"",$B1911&lt;=$C1911),INDEX(Bemenet!$G$2:$G$301,$M1911),"")</f>
        <v/>
      </c>
      <c r="E1911" s="6" t="str">
        <f>IF(AND($B1911&lt;&gt;"",$C1911&lt;&gt;"",$B1911&lt;=$C1911),INDEX(Bemenet!$D$2:$D$301,$M1911),"")</f>
        <v/>
      </c>
      <c r="F1911" s="5" t="str">
        <f t="shared" si="261"/>
        <v/>
      </c>
      <c r="G1911" s="5" t="str">
        <f t="shared" si="262"/>
        <v/>
      </c>
      <c r="H1911" s="9" t="str">
        <f t="shared" si="263"/>
        <v/>
      </c>
      <c r="I1911" s="5" t="str">
        <f t="shared" si="264"/>
        <v/>
      </c>
      <c r="J1911" s="5" t="str">
        <f>IF(OR($L1911="",NOT(COUNTIFS($L$2:$L1911,$L1911)=1)),"",SUMIFS($G:$G,$L:$L,$L1911))</f>
        <v/>
      </c>
      <c r="K1911" s="5" t="str">
        <f>IF(OR($L1911="",NOT(COUNTIFS($L$2:$L1911,$L1911)=1)),"",SUMIFS($I:$I,$L:$L,$L1911))</f>
        <v/>
      </c>
      <c r="L1911" s="6" t="str">
        <f t="shared" si="265"/>
        <v/>
      </c>
      <c r="M1911" s="6">
        <f t="shared" si="266"/>
        <v>77</v>
      </c>
      <c r="N1911" s="6">
        <f t="shared" si="267"/>
        <v>11</v>
      </c>
      <c r="O1911" s="9" t="str">
        <f>IF(AND($B1911&lt;&gt;"",$C1911&lt;&gt;"",$B1911&lt;=$C1911),INDEX(Szabalyok!$C:$C,$N1911),"")</f>
        <v/>
      </c>
      <c r="P1911">
        <f t="shared" si="269"/>
        <v>0</v>
      </c>
    </row>
    <row r="1912" spans="1:16" x14ac:dyDescent="0.35">
      <c r="A1912">
        <f t="shared" si="268"/>
        <v>0</v>
      </c>
      <c r="B1912" s="4" t="str">
        <f>IF($M1912&gt;300,"",IF(OR(INDEX(Bemenet!$E$2:$E$301,$M1912)="",INDEX(Bemenet!$F$2:$F$301,$M1912)=""),"",MAX(INDEX(Bemenet!$E$2:$E$301,$M1912),INDEX(Szabalyok!$A:$A,$N1912))))</f>
        <v/>
      </c>
      <c r="C1912" s="4" t="str">
        <f>IF($B1912="","",MIN(INDEX(Bemenet!$F$2:$F$301,$M1912),INDEX(Szabalyok!$B:$B,$N1912)))</f>
        <v/>
      </c>
      <c r="D1912" s="5" t="str">
        <f>IF(AND($B1912&lt;&gt;"",$C1912&lt;&gt;"",$B1912&lt;=$C1912),INDEX(Bemenet!$G$2:$G$301,$M1912),"")</f>
        <v/>
      </c>
      <c r="E1912" s="6" t="str">
        <f>IF(AND($B1912&lt;&gt;"",$C1912&lt;&gt;"",$B1912&lt;=$C1912),INDEX(Bemenet!$D$2:$D$301,$M1912),"")</f>
        <v/>
      </c>
      <c r="F1912" s="5" t="str">
        <f t="shared" si="261"/>
        <v/>
      </c>
      <c r="G1912" s="5" t="str">
        <f t="shared" si="262"/>
        <v/>
      </c>
      <c r="H1912" s="9" t="str">
        <f t="shared" si="263"/>
        <v/>
      </c>
      <c r="I1912" s="5" t="str">
        <f t="shared" si="264"/>
        <v/>
      </c>
      <c r="J1912" s="5" t="str">
        <f>IF(OR($L1912="",NOT(COUNTIFS($L$2:$L1912,$L1912)=1)),"",SUMIFS($G:$G,$L:$L,$L1912))</f>
        <v/>
      </c>
      <c r="K1912" s="5" t="str">
        <f>IF(OR($L1912="",NOT(COUNTIFS($L$2:$L1912,$L1912)=1)),"",SUMIFS($I:$I,$L:$L,$L1912))</f>
        <v/>
      </c>
      <c r="L1912" s="6" t="str">
        <f t="shared" si="265"/>
        <v/>
      </c>
      <c r="M1912" s="6">
        <f t="shared" si="266"/>
        <v>77</v>
      </c>
      <c r="N1912" s="6">
        <f t="shared" si="267"/>
        <v>12</v>
      </c>
      <c r="O1912" s="9" t="str">
        <f>IF(AND($B1912&lt;&gt;"",$C1912&lt;&gt;"",$B1912&lt;=$C1912),INDEX(Szabalyok!$C:$C,$N1912),"")</f>
        <v/>
      </c>
      <c r="P1912">
        <f t="shared" si="269"/>
        <v>0</v>
      </c>
    </row>
    <row r="1913" spans="1:16" x14ac:dyDescent="0.35">
      <c r="A1913">
        <f t="shared" si="268"/>
        <v>0</v>
      </c>
      <c r="B1913" s="4" t="str">
        <f>IF($M1913&gt;300,"",IF(OR(INDEX(Bemenet!$E$2:$E$301,$M1913)="",INDEX(Bemenet!$F$2:$F$301,$M1913)=""),"",MAX(INDEX(Bemenet!$E$2:$E$301,$M1913),INDEX(Szabalyok!$A:$A,$N1913))))</f>
        <v/>
      </c>
      <c r="C1913" s="4" t="str">
        <f>IF($B1913="","",MIN(INDEX(Bemenet!$F$2:$F$301,$M1913),INDEX(Szabalyok!$B:$B,$N1913)))</f>
        <v/>
      </c>
      <c r="D1913" s="5" t="str">
        <f>IF(AND($B1913&lt;&gt;"",$C1913&lt;&gt;"",$B1913&lt;=$C1913),INDEX(Bemenet!$G$2:$G$301,$M1913),"")</f>
        <v/>
      </c>
      <c r="E1913" s="6" t="str">
        <f>IF(AND($B1913&lt;&gt;"",$C1913&lt;&gt;"",$B1913&lt;=$C1913),INDEX(Bemenet!$D$2:$D$301,$M1913),"")</f>
        <v/>
      </c>
      <c r="F1913" s="5" t="str">
        <f t="shared" si="261"/>
        <v/>
      </c>
      <c r="G1913" s="5" t="str">
        <f t="shared" si="262"/>
        <v/>
      </c>
      <c r="H1913" s="9" t="str">
        <f t="shared" si="263"/>
        <v/>
      </c>
      <c r="I1913" s="5" t="str">
        <f t="shared" si="264"/>
        <v/>
      </c>
      <c r="J1913" s="5" t="str">
        <f>IF(OR($L1913="",NOT(COUNTIFS($L$2:$L1913,$L1913)=1)),"",SUMIFS($G:$G,$L:$L,$L1913))</f>
        <v/>
      </c>
      <c r="K1913" s="5" t="str">
        <f>IF(OR($L1913="",NOT(COUNTIFS($L$2:$L1913,$L1913)=1)),"",SUMIFS($I:$I,$L:$L,$L1913))</f>
        <v/>
      </c>
      <c r="L1913" s="6" t="str">
        <f t="shared" si="265"/>
        <v/>
      </c>
      <c r="M1913" s="6">
        <f t="shared" si="266"/>
        <v>77</v>
      </c>
      <c r="N1913" s="6">
        <f t="shared" si="267"/>
        <v>13</v>
      </c>
      <c r="O1913" s="9" t="str">
        <f>IF(AND($B1913&lt;&gt;"",$C1913&lt;&gt;"",$B1913&lt;=$C1913),INDEX(Szabalyok!$C:$C,$N1913),"")</f>
        <v/>
      </c>
      <c r="P1913">
        <f t="shared" si="269"/>
        <v>0</v>
      </c>
    </row>
    <row r="1914" spans="1:16" x14ac:dyDescent="0.35">
      <c r="A1914">
        <f t="shared" si="268"/>
        <v>0</v>
      </c>
      <c r="B1914" s="4" t="str">
        <f>IF($M1914&gt;300,"",IF(OR(INDEX(Bemenet!$E$2:$E$301,$M1914)="",INDEX(Bemenet!$F$2:$F$301,$M1914)=""),"",MAX(INDEX(Bemenet!$E$2:$E$301,$M1914),INDEX(Szabalyok!$A:$A,$N1914))))</f>
        <v/>
      </c>
      <c r="C1914" s="4" t="str">
        <f>IF($B1914="","",MIN(INDEX(Bemenet!$F$2:$F$301,$M1914),INDEX(Szabalyok!$B:$B,$N1914)))</f>
        <v/>
      </c>
      <c r="D1914" s="5" t="str">
        <f>IF(AND($B1914&lt;&gt;"",$C1914&lt;&gt;"",$B1914&lt;=$C1914),INDEX(Bemenet!$G$2:$G$301,$M1914),"")</f>
        <v/>
      </c>
      <c r="E1914" s="6" t="str">
        <f>IF(AND($B1914&lt;&gt;"",$C1914&lt;&gt;"",$B1914&lt;=$C1914),INDEX(Bemenet!$D$2:$D$301,$M1914),"")</f>
        <v/>
      </c>
      <c r="F1914" s="5" t="str">
        <f t="shared" si="261"/>
        <v/>
      </c>
      <c r="G1914" s="5" t="str">
        <f t="shared" si="262"/>
        <v/>
      </c>
      <c r="H1914" s="9" t="str">
        <f t="shared" si="263"/>
        <v/>
      </c>
      <c r="I1914" s="5" t="str">
        <f t="shared" si="264"/>
        <v/>
      </c>
      <c r="J1914" s="5" t="str">
        <f>IF(OR($L1914="",NOT(COUNTIFS($L$2:$L1914,$L1914)=1)),"",SUMIFS($G:$G,$L:$L,$L1914))</f>
        <v/>
      </c>
      <c r="K1914" s="5" t="str">
        <f>IF(OR($L1914="",NOT(COUNTIFS($L$2:$L1914,$L1914)=1)),"",SUMIFS($I:$I,$L:$L,$L1914))</f>
        <v/>
      </c>
      <c r="L1914" s="6" t="str">
        <f t="shared" si="265"/>
        <v/>
      </c>
      <c r="M1914" s="6">
        <f t="shared" si="266"/>
        <v>77</v>
      </c>
      <c r="N1914" s="6">
        <f t="shared" si="267"/>
        <v>14</v>
      </c>
      <c r="O1914" s="9" t="str">
        <f>IF(AND($B1914&lt;&gt;"",$C1914&lt;&gt;"",$B1914&lt;=$C1914),INDEX(Szabalyok!$C:$C,$N1914),"")</f>
        <v/>
      </c>
      <c r="P1914">
        <f t="shared" si="269"/>
        <v>0</v>
      </c>
    </row>
    <row r="1915" spans="1:16" x14ac:dyDescent="0.35">
      <c r="A1915">
        <f t="shared" si="268"/>
        <v>0</v>
      </c>
      <c r="B1915" s="4" t="str">
        <f>IF($M1915&gt;300,"",IF(OR(INDEX(Bemenet!$E$2:$E$301,$M1915)="",INDEX(Bemenet!$F$2:$F$301,$M1915)=""),"",MAX(INDEX(Bemenet!$E$2:$E$301,$M1915),INDEX(Szabalyok!$A:$A,$N1915))))</f>
        <v/>
      </c>
      <c r="C1915" s="4" t="str">
        <f>IF($B1915="","",MIN(INDEX(Bemenet!$F$2:$F$301,$M1915),INDEX(Szabalyok!$B:$B,$N1915)))</f>
        <v/>
      </c>
      <c r="D1915" s="5" t="str">
        <f>IF(AND($B1915&lt;&gt;"",$C1915&lt;&gt;"",$B1915&lt;=$C1915),INDEX(Bemenet!$G$2:$G$301,$M1915),"")</f>
        <v/>
      </c>
      <c r="E1915" s="6" t="str">
        <f>IF(AND($B1915&lt;&gt;"",$C1915&lt;&gt;"",$B1915&lt;=$C1915),INDEX(Bemenet!$D$2:$D$301,$M1915),"")</f>
        <v/>
      </c>
      <c r="F1915" s="5" t="str">
        <f t="shared" si="261"/>
        <v/>
      </c>
      <c r="G1915" s="5" t="str">
        <f t="shared" si="262"/>
        <v/>
      </c>
      <c r="H1915" s="9" t="str">
        <f t="shared" si="263"/>
        <v/>
      </c>
      <c r="I1915" s="5" t="str">
        <f t="shared" si="264"/>
        <v/>
      </c>
      <c r="J1915" s="5" t="str">
        <f>IF(OR($L1915="",NOT(COUNTIFS($L$2:$L1915,$L1915)=1)),"",SUMIFS($G:$G,$L:$L,$L1915))</f>
        <v/>
      </c>
      <c r="K1915" s="5" t="str">
        <f>IF(OR($L1915="",NOT(COUNTIFS($L$2:$L1915,$L1915)=1)),"",SUMIFS($I:$I,$L:$L,$L1915))</f>
        <v/>
      </c>
      <c r="L1915" s="6" t="str">
        <f t="shared" si="265"/>
        <v/>
      </c>
      <c r="M1915" s="6">
        <f t="shared" si="266"/>
        <v>77</v>
      </c>
      <c r="N1915" s="6">
        <f t="shared" si="267"/>
        <v>15</v>
      </c>
      <c r="O1915" s="9" t="str">
        <f>IF(AND($B1915&lt;&gt;"",$C1915&lt;&gt;"",$B1915&lt;=$C1915),INDEX(Szabalyok!$C:$C,$N1915),"")</f>
        <v/>
      </c>
      <c r="P1915">
        <f t="shared" si="269"/>
        <v>0</v>
      </c>
    </row>
    <row r="1916" spans="1:16" x14ac:dyDescent="0.35">
      <c r="A1916">
        <f t="shared" si="268"/>
        <v>0</v>
      </c>
      <c r="B1916" s="4" t="str">
        <f>IF($M1916&gt;300,"",IF(OR(INDEX(Bemenet!$E$2:$E$301,$M1916)="",INDEX(Bemenet!$F$2:$F$301,$M1916)=""),"",MAX(INDEX(Bemenet!$E$2:$E$301,$M1916),INDEX(Szabalyok!$A:$A,$N1916))))</f>
        <v/>
      </c>
      <c r="C1916" s="4" t="str">
        <f>IF($B1916="","",MIN(INDEX(Bemenet!$F$2:$F$301,$M1916),INDEX(Szabalyok!$B:$B,$N1916)))</f>
        <v/>
      </c>
      <c r="D1916" s="5" t="str">
        <f>IF(AND($B1916&lt;&gt;"",$C1916&lt;&gt;"",$B1916&lt;=$C1916),INDEX(Bemenet!$G$2:$G$301,$M1916),"")</f>
        <v/>
      </c>
      <c r="E1916" s="6" t="str">
        <f>IF(AND($B1916&lt;&gt;"",$C1916&lt;&gt;"",$B1916&lt;=$C1916),INDEX(Bemenet!$D$2:$D$301,$M1916),"")</f>
        <v/>
      </c>
      <c r="F1916" s="5" t="str">
        <f t="shared" si="261"/>
        <v/>
      </c>
      <c r="G1916" s="5" t="str">
        <f t="shared" si="262"/>
        <v/>
      </c>
      <c r="H1916" s="9" t="str">
        <f t="shared" si="263"/>
        <v/>
      </c>
      <c r="I1916" s="5" t="str">
        <f t="shared" si="264"/>
        <v/>
      </c>
      <c r="J1916" s="5" t="str">
        <f>IF(OR($L1916="",NOT(COUNTIFS($L$2:$L1916,$L1916)=1)),"",SUMIFS($G:$G,$L:$L,$L1916))</f>
        <v/>
      </c>
      <c r="K1916" s="5" t="str">
        <f>IF(OR($L1916="",NOT(COUNTIFS($L$2:$L1916,$L1916)=1)),"",SUMIFS($I:$I,$L:$L,$L1916))</f>
        <v/>
      </c>
      <c r="L1916" s="6" t="str">
        <f t="shared" si="265"/>
        <v/>
      </c>
      <c r="M1916" s="6">
        <f t="shared" si="266"/>
        <v>77</v>
      </c>
      <c r="N1916" s="6">
        <f t="shared" si="267"/>
        <v>16</v>
      </c>
      <c r="O1916" s="9" t="str">
        <f>IF(AND($B1916&lt;&gt;"",$C1916&lt;&gt;"",$B1916&lt;=$C1916),INDEX(Szabalyok!$C:$C,$N1916),"")</f>
        <v/>
      </c>
      <c r="P1916">
        <f t="shared" si="269"/>
        <v>0</v>
      </c>
    </row>
    <row r="1917" spans="1:16" x14ac:dyDescent="0.35">
      <c r="A1917">
        <f t="shared" si="268"/>
        <v>0</v>
      </c>
      <c r="B1917" s="4" t="str">
        <f>IF($M1917&gt;300,"",IF(OR(INDEX(Bemenet!$E$2:$E$301,$M1917)="",INDEX(Bemenet!$F$2:$F$301,$M1917)=""),"",MAX(INDEX(Bemenet!$E$2:$E$301,$M1917),INDEX(Szabalyok!$A:$A,$N1917))))</f>
        <v/>
      </c>
      <c r="C1917" s="4" t="str">
        <f>IF($B1917="","",MIN(INDEX(Bemenet!$F$2:$F$301,$M1917),INDEX(Szabalyok!$B:$B,$N1917)))</f>
        <v/>
      </c>
      <c r="D1917" s="5" t="str">
        <f>IF(AND($B1917&lt;&gt;"",$C1917&lt;&gt;"",$B1917&lt;=$C1917),INDEX(Bemenet!$G$2:$G$301,$M1917),"")</f>
        <v/>
      </c>
      <c r="E1917" s="6" t="str">
        <f>IF(AND($B1917&lt;&gt;"",$C1917&lt;&gt;"",$B1917&lt;=$C1917),INDEX(Bemenet!$D$2:$D$301,$M1917),"")</f>
        <v/>
      </c>
      <c r="F1917" s="5" t="str">
        <f t="shared" si="261"/>
        <v/>
      </c>
      <c r="G1917" s="5" t="str">
        <f t="shared" si="262"/>
        <v/>
      </c>
      <c r="H1917" s="9" t="str">
        <f t="shared" si="263"/>
        <v/>
      </c>
      <c r="I1917" s="5" t="str">
        <f t="shared" si="264"/>
        <v/>
      </c>
      <c r="J1917" s="5" t="str">
        <f>IF(OR($L1917="",NOT(COUNTIFS($L$2:$L1917,$L1917)=1)),"",SUMIFS($G:$G,$L:$L,$L1917))</f>
        <v/>
      </c>
      <c r="K1917" s="5" t="str">
        <f>IF(OR($L1917="",NOT(COUNTIFS($L$2:$L1917,$L1917)=1)),"",SUMIFS($I:$I,$L:$L,$L1917))</f>
        <v/>
      </c>
      <c r="L1917" s="6" t="str">
        <f t="shared" si="265"/>
        <v/>
      </c>
      <c r="M1917" s="6">
        <f t="shared" si="266"/>
        <v>77</v>
      </c>
      <c r="N1917" s="6">
        <f t="shared" si="267"/>
        <v>17</v>
      </c>
      <c r="O1917" s="9" t="str">
        <f>IF(AND($B1917&lt;&gt;"",$C1917&lt;&gt;"",$B1917&lt;=$C1917),INDEX(Szabalyok!$C:$C,$N1917),"")</f>
        <v/>
      </c>
      <c r="P1917">
        <f t="shared" si="269"/>
        <v>0</v>
      </c>
    </row>
    <row r="1918" spans="1:16" x14ac:dyDescent="0.35">
      <c r="A1918">
        <f t="shared" si="268"/>
        <v>0</v>
      </c>
      <c r="B1918" s="4" t="str">
        <f>IF($M1918&gt;300,"",IF(OR(INDEX(Bemenet!$E$2:$E$301,$M1918)="",INDEX(Bemenet!$F$2:$F$301,$M1918)=""),"",MAX(INDEX(Bemenet!$E$2:$E$301,$M1918),INDEX(Szabalyok!$A:$A,$N1918))))</f>
        <v/>
      </c>
      <c r="C1918" s="4" t="str">
        <f>IF($B1918="","",MIN(INDEX(Bemenet!$F$2:$F$301,$M1918),INDEX(Szabalyok!$B:$B,$N1918)))</f>
        <v/>
      </c>
      <c r="D1918" s="5" t="str">
        <f>IF(AND($B1918&lt;&gt;"",$C1918&lt;&gt;"",$B1918&lt;=$C1918),INDEX(Bemenet!$G$2:$G$301,$M1918),"")</f>
        <v/>
      </c>
      <c r="E1918" s="6" t="str">
        <f>IF(AND($B1918&lt;&gt;"",$C1918&lt;&gt;"",$B1918&lt;=$C1918),INDEX(Bemenet!$D$2:$D$301,$M1918),"")</f>
        <v/>
      </c>
      <c r="F1918" s="5" t="str">
        <f t="shared" si="261"/>
        <v/>
      </c>
      <c r="G1918" s="5" t="str">
        <f t="shared" si="262"/>
        <v/>
      </c>
      <c r="H1918" s="9" t="str">
        <f t="shared" si="263"/>
        <v/>
      </c>
      <c r="I1918" s="5" t="str">
        <f t="shared" si="264"/>
        <v/>
      </c>
      <c r="J1918" s="5" t="str">
        <f>IF(OR($L1918="",NOT(COUNTIFS($L$2:$L1918,$L1918)=1)),"",SUMIFS($G:$G,$L:$L,$L1918))</f>
        <v/>
      </c>
      <c r="K1918" s="5" t="str">
        <f>IF(OR($L1918="",NOT(COUNTIFS($L$2:$L1918,$L1918)=1)),"",SUMIFS($I:$I,$L:$L,$L1918))</f>
        <v/>
      </c>
      <c r="L1918" s="6" t="str">
        <f t="shared" si="265"/>
        <v/>
      </c>
      <c r="M1918" s="6">
        <f t="shared" si="266"/>
        <v>77</v>
      </c>
      <c r="N1918" s="6">
        <f t="shared" si="267"/>
        <v>18</v>
      </c>
      <c r="O1918" s="9" t="str">
        <f>IF(AND($B1918&lt;&gt;"",$C1918&lt;&gt;"",$B1918&lt;=$C1918),INDEX(Szabalyok!$C:$C,$N1918),"")</f>
        <v/>
      </c>
      <c r="P1918">
        <f t="shared" si="269"/>
        <v>0</v>
      </c>
    </row>
    <row r="1919" spans="1:16" x14ac:dyDescent="0.35">
      <c r="A1919">
        <f t="shared" si="268"/>
        <v>0</v>
      </c>
      <c r="B1919" s="4" t="str">
        <f>IF($M1919&gt;300,"",IF(OR(INDEX(Bemenet!$E$2:$E$301,$M1919)="",INDEX(Bemenet!$F$2:$F$301,$M1919)=""),"",MAX(INDEX(Bemenet!$E$2:$E$301,$M1919),INDEX(Szabalyok!$A:$A,$N1919))))</f>
        <v/>
      </c>
      <c r="C1919" s="4" t="str">
        <f>IF($B1919="","",MIN(INDEX(Bemenet!$F$2:$F$301,$M1919),INDEX(Szabalyok!$B:$B,$N1919)))</f>
        <v/>
      </c>
      <c r="D1919" s="5" t="str">
        <f>IF(AND($B1919&lt;&gt;"",$C1919&lt;&gt;"",$B1919&lt;=$C1919),INDEX(Bemenet!$G$2:$G$301,$M1919),"")</f>
        <v/>
      </c>
      <c r="E1919" s="6" t="str">
        <f>IF(AND($B1919&lt;&gt;"",$C1919&lt;&gt;"",$B1919&lt;=$C1919),INDEX(Bemenet!$D$2:$D$301,$M1919),"")</f>
        <v/>
      </c>
      <c r="F1919" s="5" t="str">
        <f t="shared" si="261"/>
        <v/>
      </c>
      <c r="G1919" s="5" t="str">
        <f t="shared" si="262"/>
        <v/>
      </c>
      <c r="H1919" s="9" t="str">
        <f t="shared" si="263"/>
        <v/>
      </c>
      <c r="I1919" s="5" t="str">
        <f t="shared" si="264"/>
        <v/>
      </c>
      <c r="J1919" s="5" t="str">
        <f>IF(OR($L1919="",NOT(COUNTIFS($L$2:$L1919,$L1919)=1)),"",SUMIFS($G:$G,$L:$L,$L1919))</f>
        <v/>
      </c>
      <c r="K1919" s="5" t="str">
        <f>IF(OR($L1919="",NOT(COUNTIFS($L$2:$L1919,$L1919)=1)),"",SUMIFS($I:$I,$L:$L,$L1919))</f>
        <v/>
      </c>
      <c r="L1919" s="6" t="str">
        <f t="shared" si="265"/>
        <v/>
      </c>
      <c r="M1919" s="6">
        <f t="shared" si="266"/>
        <v>77</v>
      </c>
      <c r="N1919" s="6">
        <f t="shared" si="267"/>
        <v>19</v>
      </c>
      <c r="O1919" s="9" t="str">
        <f>IF(AND($B1919&lt;&gt;"",$C1919&lt;&gt;"",$B1919&lt;=$C1919),INDEX(Szabalyok!$C:$C,$N1919),"")</f>
        <v/>
      </c>
      <c r="P1919">
        <f t="shared" si="269"/>
        <v>0</v>
      </c>
    </row>
    <row r="1920" spans="1:16" x14ac:dyDescent="0.35">
      <c r="A1920">
        <f t="shared" si="268"/>
        <v>0</v>
      </c>
      <c r="B1920" s="4" t="str">
        <f>IF($M1920&gt;300,"",IF(OR(INDEX(Bemenet!$E$2:$E$301,$M1920)="",INDEX(Bemenet!$F$2:$F$301,$M1920)=""),"",MAX(INDEX(Bemenet!$E$2:$E$301,$M1920),INDEX(Szabalyok!$A:$A,$N1920))))</f>
        <v/>
      </c>
      <c r="C1920" s="4" t="str">
        <f>IF($B1920="","",MIN(INDEX(Bemenet!$F$2:$F$301,$M1920),INDEX(Szabalyok!$B:$B,$N1920)))</f>
        <v/>
      </c>
      <c r="D1920" s="5" t="str">
        <f>IF(AND($B1920&lt;&gt;"",$C1920&lt;&gt;"",$B1920&lt;=$C1920),INDEX(Bemenet!$G$2:$G$301,$M1920),"")</f>
        <v/>
      </c>
      <c r="E1920" s="6" t="str">
        <f>IF(AND($B1920&lt;&gt;"",$C1920&lt;&gt;"",$B1920&lt;=$C1920),INDEX(Bemenet!$D$2:$D$301,$M1920),"")</f>
        <v/>
      </c>
      <c r="F1920" s="5" t="str">
        <f t="shared" si="261"/>
        <v/>
      </c>
      <c r="G1920" s="5" t="str">
        <f t="shared" si="262"/>
        <v/>
      </c>
      <c r="H1920" s="9" t="str">
        <f t="shared" si="263"/>
        <v/>
      </c>
      <c r="I1920" s="5" t="str">
        <f t="shared" si="264"/>
        <v/>
      </c>
      <c r="J1920" s="5" t="str">
        <f>IF(OR($L1920="",NOT(COUNTIFS($L$2:$L1920,$L1920)=1)),"",SUMIFS($G:$G,$L:$L,$L1920))</f>
        <v/>
      </c>
      <c r="K1920" s="5" t="str">
        <f>IF(OR($L1920="",NOT(COUNTIFS($L$2:$L1920,$L1920)=1)),"",SUMIFS($I:$I,$L:$L,$L1920))</f>
        <v/>
      </c>
      <c r="L1920" s="6" t="str">
        <f t="shared" si="265"/>
        <v/>
      </c>
      <c r="M1920" s="6">
        <f t="shared" si="266"/>
        <v>77</v>
      </c>
      <c r="N1920" s="6">
        <f t="shared" si="267"/>
        <v>20</v>
      </c>
      <c r="O1920" s="9" t="str">
        <f>IF(AND($B1920&lt;&gt;"",$C1920&lt;&gt;"",$B1920&lt;=$C1920),INDEX(Szabalyok!$C:$C,$N1920),"")</f>
        <v/>
      </c>
      <c r="P1920">
        <f t="shared" si="269"/>
        <v>0</v>
      </c>
    </row>
    <row r="1921" spans="1:16" x14ac:dyDescent="0.35">
      <c r="A1921">
        <f t="shared" si="268"/>
        <v>0</v>
      </c>
      <c r="B1921" s="4" t="str">
        <f>IF($M1921&gt;300,"",IF(OR(INDEX(Bemenet!$E$2:$E$301,$M1921)="",INDEX(Bemenet!$F$2:$F$301,$M1921)=""),"",MAX(INDEX(Bemenet!$E$2:$E$301,$M1921),INDEX(Szabalyok!$A:$A,$N1921))))</f>
        <v/>
      </c>
      <c r="C1921" s="4" t="str">
        <f>IF($B1921="","",MIN(INDEX(Bemenet!$F$2:$F$301,$M1921),INDEX(Szabalyok!$B:$B,$N1921)))</f>
        <v/>
      </c>
      <c r="D1921" s="5" t="str">
        <f>IF(AND($B1921&lt;&gt;"",$C1921&lt;&gt;"",$B1921&lt;=$C1921),INDEX(Bemenet!$G$2:$G$301,$M1921),"")</f>
        <v/>
      </c>
      <c r="E1921" s="6" t="str">
        <f>IF(AND($B1921&lt;&gt;"",$C1921&lt;&gt;"",$B1921&lt;=$C1921),INDEX(Bemenet!$D$2:$D$301,$M1921),"")</f>
        <v/>
      </c>
      <c r="F1921" s="5" t="str">
        <f t="shared" si="261"/>
        <v/>
      </c>
      <c r="G1921" s="5" t="str">
        <f t="shared" si="262"/>
        <v/>
      </c>
      <c r="H1921" s="9" t="str">
        <f t="shared" si="263"/>
        <v/>
      </c>
      <c r="I1921" s="5" t="str">
        <f t="shared" si="264"/>
        <v/>
      </c>
      <c r="J1921" s="5" t="str">
        <f>IF(OR($L1921="",NOT(COUNTIFS($L$2:$L1921,$L1921)=1)),"",SUMIFS($G:$G,$L:$L,$L1921))</f>
        <v/>
      </c>
      <c r="K1921" s="5" t="str">
        <f>IF(OR($L1921="",NOT(COUNTIFS($L$2:$L1921,$L1921)=1)),"",SUMIFS($I:$I,$L:$L,$L1921))</f>
        <v/>
      </c>
      <c r="L1921" s="6" t="str">
        <f t="shared" si="265"/>
        <v/>
      </c>
      <c r="M1921" s="6">
        <f t="shared" si="266"/>
        <v>77</v>
      </c>
      <c r="N1921" s="6">
        <f t="shared" si="267"/>
        <v>21</v>
      </c>
      <c r="O1921" s="9" t="str">
        <f>IF(AND($B1921&lt;&gt;"",$C1921&lt;&gt;"",$B1921&lt;=$C1921),INDEX(Szabalyok!$C:$C,$N1921),"")</f>
        <v/>
      </c>
      <c r="P1921">
        <f t="shared" si="269"/>
        <v>0</v>
      </c>
    </row>
    <row r="1922" spans="1:16" x14ac:dyDescent="0.35">
      <c r="A1922">
        <f t="shared" si="268"/>
        <v>0</v>
      </c>
      <c r="B1922" s="4" t="str">
        <f>IF($M1922&gt;300,"",IF(OR(INDEX(Bemenet!$E$2:$E$301,$M1922)="",INDEX(Bemenet!$F$2:$F$301,$M1922)=""),"",MAX(INDEX(Bemenet!$E$2:$E$301,$M1922),INDEX(Szabalyok!$A:$A,$N1922))))</f>
        <v/>
      </c>
      <c r="C1922" s="4" t="str">
        <f>IF($B1922="","",MIN(INDEX(Bemenet!$F$2:$F$301,$M1922),INDEX(Szabalyok!$B:$B,$N1922)))</f>
        <v/>
      </c>
      <c r="D1922" s="5" t="str">
        <f>IF(AND($B1922&lt;&gt;"",$C1922&lt;&gt;"",$B1922&lt;=$C1922),INDEX(Bemenet!$G$2:$G$301,$M1922),"")</f>
        <v/>
      </c>
      <c r="E1922" s="6" t="str">
        <f>IF(AND($B1922&lt;&gt;"",$C1922&lt;&gt;"",$B1922&lt;=$C1922),INDEX(Bemenet!$D$2:$D$301,$M1922),"")</f>
        <v/>
      </c>
      <c r="F1922" s="5" t="str">
        <f t="shared" ref="F1922:F1985" si="270">IF(AND($B1922&lt;&gt;"",$C1922&lt;&gt;"",$B1922&lt;=$C1922),$C1922-$B1922+1,"")</f>
        <v/>
      </c>
      <c r="G1922" s="5" t="str">
        <f t="shared" ref="G1922:G1985" si="271">IF($F1922="","",$F1922*$D1922)</f>
        <v/>
      </c>
      <c r="H1922" s="9" t="str">
        <f t="shared" ref="H1922:H1985" si="272">IF($G1922="","",$O1922)</f>
        <v/>
      </c>
      <c r="I1922" s="5" t="str">
        <f t="shared" ref="I1922:I1985" si="273">IF($G1922="","",$G1922*IF($H1922="",$O1922,$H1922)/100)</f>
        <v/>
      </c>
      <c r="J1922" s="5" t="str">
        <f>IF(OR($L1922="",NOT(COUNTIFS($L$2:$L1922,$L1922)=1)),"",SUMIFS($G:$G,$L:$L,$L1922))</f>
        <v/>
      </c>
      <c r="K1922" s="5" t="str">
        <f>IF(OR($L1922="",NOT(COUNTIFS($L$2:$L1922,$L1922)=1)),"",SUMIFS($I:$I,$L:$L,$L1922))</f>
        <v/>
      </c>
      <c r="L1922" s="6" t="str">
        <f t="shared" ref="L1922:L1985" si="274">IF($B1922="","",YEAR($B1922))</f>
        <v/>
      </c>
      <c r="M1922" s="6">
        <f t="shared" ref="M1922:M1985" si="275">INT((ROW()-2)/25)+1</f>
        <v>77</v>
      </c>
      <c r="N1922" s="6">
        <f t="shared" ref="N1922:N1985" si="276">MOD(ROW()-2,25)+2</f>
        <v>22</v>
      </c>
      <c r="O1922" s="9" t="str">
        <f>IF(AND($B1922&lt;&gt;"",$C1922&lt;&gt;"",$B1922&lt;=$C1922),INDEX(Szabalyok!$C:$C,$N1922),"")</f>
        <v/>
      </c>
      <c r="P1922">
        <f t="shared" si="269"/>
        <v>0</v>
      </c>
    </row>
    <row r="1923" spans="1:16" x14ac:dyDescent="0.35">
      <c r="A1923">
        <f t="shared" si="268"/>
        <v>0</v>
      </c>
      <c r="B1923" s="4" t="str">
        <f>IF($M1923&gt;300,"",IF(OR(INDEX(Bemenet!$E$2:$E$301,$M1923)="",INDEX(Bemenet!$F$2:$F$301,$M1923)=""),"",MAX(INDEX(Bemenet!$E$2:$E$301,$M1923),INDEX(Szabalyok!$A:$A,$N1923))))</f>
        <v/>
      </c>
      <c r="C1923" s="4" t="str">
        <f>IF($B1923="","",MIN(INDEX(Bemenet!$F$2:$F$301,$M1923),INDEX(Szabalyok!$B:$B,$N1923)))</f>
        <v/>
      </c>
      <c r="D1923" s="5" t="str">
        <f>IF(AND($B1923&lt;&gt;"",$C1923&lt;&gt;"",$B1923&lt;=$C1923),INDEX(Bemenet!$G$2:$G$301,$M1923),"")</f>
        <v/>
      </c>
      <c r="E1923" s="6" t="str">
        <f>IF(AND($B1923&lt;&gt;"",$C1923&lt;&gt;"",$B1923&lt;=$C1923),INDEX(Bemenet!$D$2:$D$301,$M1923),"")</f>
        <v/>
      </c>
      <c r="F1923" s="5" t="str">
        <f t="shared" si="270"/>
        <v/>
      </c>
      <c r="G1923" s="5" t="str">
        <f t="shared" si="271"/>
        <v/>
      </c>
      <c r="H1923" s="9" t="str">
        <f t="shared" si="272"/>
        <v/>
      </c>
      <c r="I1923" s="5" t="str">
        <f t="shared" si="273"/>
        <v/>
      </c>
      <c r="J1923" s="5" t="str">
        <f>IF(OR($L1923="",NOT(COUNTIFS($L$2:$L1923,$L1923)=1)),"",SUMIFS($G:$G,$L:$L,$L1923))</f>
        <v/>
      </c>
      <c r="K1923" s="5" t="str">
        <f>IF(OR($L1923="",NOT(COUNTIFS($L$2:$L1923,$L1923)=1)),"",SUMIFS($I:$I,$L:$L,$L1923))</f>
        <v/>
      </c>
      <c r="L1923" s="6" t="str">
        <f t="shared" si="274"/>
        <v/>
      </c>
      <c r="M1923" s="6">
        <f t="shared" si="275"/>
        <v>77</v>
      </c>
      <c r="N1923" s="6">
        <f t="shared" si="276"/>
        <v>23</v>
      </c>
      <c r="O1923" s="9" t="str">
        <f>IF(AND($B1923&lt;&gt;"",$C1923&lt;&gt;"",$B1923&lt;=$C1923),INDEX(Szabalyok!$C:$C,$N1923),"")</f>
        <v/>
      </c>
      <c r="P1923">
        <f t="shared" si="269"/>
        <v>0</v>
      </c>
    </row>
    <row r="1924" spans="1:16" x14ac:dyDescent="0.35">
      <c r="A1924">
        <f t="shared" ref="A1924:A1987" si="277">IF(P1924=P1923,0,P1924)</f>
        <v>0</v>
      </c>
      <c r="B1924" s="4" t="str">
        <f>IF($M1924&gt;300,"",IF(OR(INDEX(Bemenet!$E$2:$E$301,$M1924)="",INDEX(Bemenet!$F$2:$F$301,$M1924)=""),"",MAX(INDEX(Bemenet!$E$2:$E$301,$M1924),INDEX(Szabalyok!$A:$A,$N1924))))</f>
        <v/>
      </c>
      <c r="C1924" s="4" t="str">
        <f>IF($B1924="","",MIN(INDEX(Bemenet!$F$2:$F$301,$M1924),INDEX(Szabalyok!$B:$B,$N1924)))</f>
        <v/>
      </c>
      <c r="D1924" s="5" t="str">
        <f>IF(AND($B1924&lt;&gt;"",$C1924&lt;&gt;"",$B1924&lt;=$C1924),INDEX(Bemenet!$G$2:$G$301,$M1924),"")</f>
        <v/>
      </c>
      <c r="E1924" s="6" t="str">
        <f>IF(AND($B1924&lt;&gt;"",$C1924&lt;&gt;"",$B1924&lt;=$C1924),INDEX(Bemenet!$D$2:$D$301,$M1924),"")</f>
        <v/>
      </c>
      <c r="F1924" s="5" t="str">
        <f t="shared" si="270"/>
        <v/>
      </c>
      <c r="G1924" s="5" t="str">
        <f t="shared" si="271"/>
        <v/>
      </c>
      <c r="H1924" s="9" t="str">
        <f t="shared" si="272"/>
        <v/>
      </c>
      <c r="I1924" s="5" t="str">
        <f t="shared" si="273"/>
        <v/>
      </c>
      <c r="J1924" s="5" t="str">
        <f>IF(OR($L1924="",NOT(COUNTIFS($L$2:$L1924,$L1924)=1)),"",SUMIFS($G:$G,$L:$L,$L1924))</f>
        <v/>
      </c>
      <c r="K1924" s="5" t="str">
        <f>IF(OR($L1924="",NOT(COUNTIFS($L$2:$L1924,$L1924)=1)),"",SUMIFS($I:$I,$L:$L,$L1924))</f>
        <v/>
      </c>
      <c r="L1924" s="6" t="str">
        <f t="shared" si="274"/>
        <v/>
      </c>
      <c r="M1924" s="6">
        <f t="shared" si="275"/>
        <v>77</v>
      </c>
      <c r="N1924" s="6">
        <f t="shared" si="276"/>
        <v>24</v>
      </c>
      <c r="O1924" s="9" t="str">
        <f>IF(AND($B1924&lt;&gt;"",$C1924&lt;&gt;"",$B1924&lt;=$C1924),INDEX(Szabalyok!$C:$C,$N1924),"")</f>
        <v/>
      </c>
      <c r="P1924">
        <f t="shared" ref="P1924:P1987" si="278">IF(D1924="",P1923,P1923+1)</f>
        <v>0</v>
      </c>
    </row>
    <row r="1925" spans="1:16" x14ac:dyDescent="0.35">
      <c r="A1925">
        <f t="shared" si="277"/>
        <v>0</v>
      </c>
      <c r="B1925" s="4" t="str">
        <f>IF($M1925&gt;300,"",IF(OR(INDEX(Bemenet!$E$2:$E$301,$M1925)="",INDEX(Bemenet!$F$2:$F$301,$M1925)=""),"",MAX(INDEX(Bemenet!$E$2:$E$301,$M1925),INDEX(Szabalyok!$A:$A,$N1925))))</f>
        <v/>
      </c>
      <c r="C1925" s="4" t="str">
        <f>IF($B1925="","",MIN(INDEX(Bemenet!$F$2:$F$301,$M1925),INDEX(Szabalyok!$B:$B,$N1925)))</f>
        <v/>
      </c>
      <c r="D1925" s="5" t="str">
        <f>IF(AND($B1925&lt;&gt;"",$C1925&lt;&gt;"",$B1925&lt;=$C1925),INDEX(Bemenet!$G$2:$G$301,$M1925),"")</f>
        <v/>
      </c>
      <c r="E1925" s="6" t="str">
        <f>IF(AND($B1925&lt;&gt;"",$C1925&lt;&gt;"",$B1925&lt;=$C1925),INDEX(Bemenet!$D$2:$D$301,$M1925),"")</f>
        <v/>
      </c>
      <c r="F1925" s="5" t="str">
        <f t="shared" si="270"/>
        <v/>
      </c>
      <c r="G1925" s="5" t="str">
        <f t="shared" si="271"/>
        <v/>
      </c>
      <c r="H1925" s="9" t="str">
        <f t="shared" si="272"/>
        <v/>
      </c>
      <c r="I1925" s="5" t="str">
        <f t="shared" si="273"/>
        <v/>
      </c>
      <c r="J1925" s="5" t="str">
        <f>IF(OR($L1925="",NOT(COUNTIFS($L$2:$L1925,$L1925)=1)),"",SUMIFS($G:$G,$L:$L,$L1925))</f>
        <v/>
      </c>
      <c r="K1925" s="5" t="str">
        <f>IF(OR($L1925="",NOT(COUNTIFS($L$2:$L1925,$L1925)=1)),"",SUMIFS($I:$I,$L:$L,$L1925))</f>
        <v/>
      </c>
      <c r="L1925" s="6" t="str">
        <f t="shared" si="274"/>
        <v/>
      </c>
      <c r="M1925" s="6">
        <f t="shared" si="275"/>
        <v>77</v>
      </c>
      <c r="N1925" s="6">
        <f t="shared" si="276"/>
        <v>25</v>
      </c>
      <c r="O1925" s="9" t="str">
        <f>IF(AND($B1925&lt;&gt;"",$C1925&lt;&gt;"",$B1925&lt;=$C1925),INDEX(Szabalyok!$C:$C,$N1925),"")</f>
        <v/>
      </c>
      <c r="P1925">
        <f t="shared" si="278"/>
        <v>0</v>
      </c>
    </row>
    <row r="1926" spans="1:16" x14ac:dyDescent="0.35">
      <c r="A1926">
        <f t="shared" si="277"/>
        <v>0</v>
      </c>
      <c r="B1926" s="4" t="str">
        <f>IF($M1926&gt;300,"",IF(OR(INDEX(Bemenet!$E$2:$E$301,$M1926)="",INDEX(Bemenet!$F$2:$F$301,$M1926)=""),"",MAX(INDEX(Bemenet!$E$2:$E$301,$M1926),INDEX(Szabalyok!$A:$A,$N1926))))</f>
        <v/>
      </c>
      <c r="C1926" s="4" t="str">
        <f>IF($B1926="","",MIN(INDEX(Bemenet!$F$2:$F$301,$M1926),INDEX(Szabalyok!$B:$B,$N1926)))</f>
        <v/>
      </c>
      <c r="D1926" s="5" t="str">
        <f>IF(AND($B1926&lt;&gt;"",$C1926&lt;&gt;"",$B1926&lt;=$C1926),INDEX(Bemenet!$G$2:$G$301,$M1926),"")</f>
        <v/>
      </c>
      <c r="E1926" s="6" t="str">
        <f>IF(AND($B1926&lt;&gt;"",$C1926&lt;&gt;"",$B1926&lt;=$C1926),INDEX(Bemenet!$D$2:$D$301,$M1926),"")</f>
        <v/>
      </c>
      <c r="F1926" s="5" t="str">
        <f t="shared" si="270"/>
        <v/>
      </c>
      <c r="G1926" s="5" t="str">
        <f t="shared" si="271"/>
        <v/>
      </c>
      <c r="H1926" s="9" t="str">
        <f t="shared" si="272"/>
        <v/>
      </c>
      <c r="I1926" s="5" t="str">
        <f t="shared" si="273"/>
        <v/>
      </c>
      <c r="J1926" s="5" t="str">
        <f>IF(OR($L1926="",NOT(COUNTIFS($L$2:$L1926,$L1926)=1)),"",SUMIFS($G:$G,$L:$L,$L1926))</f>
        <v/>
      </c>
      <c r="K1926" s="5" t="str">
        <f>IF(OR($L1926="",NOT(COUNTIFS($L$2:$L1926,$L1926)=1)),"",SUMIFS($I:$I,$L:$L,$L1926))</f>
        <v/>
      </c>
      <c r="L1926" s="6" t="str">
        <f t="shared" si="274"/>
        <v/>
      </c>
      <c r="M1926" s="6">
        <f t="shared" si="275"/>
        <v>77</v>
      </c>
      <c r="N1926" s="6">
        <f t="shared" si="276"/>
        <v>26</v>
      </c>
      <c r="O1926" s="9" t="str">
        <f>IF(AND($B1926&lt;&gt;"",$C1926&lt;&gt;"",$B1926&lt;=$C1926),INDEX(Szabalyok!$C:$C,$N1926),"")</f>
        <v/>
      </c>
      <c r="P1926">
        <f t="shared" si="278"/>
        <v>0</v>
      </c>
    </row>
    <row r="1927" spans="1:16" x14ac:dyDescent="0.35">
      <c r="A1927">
        <f t="shared" si="277"/>
        <v>0</v>
      </c>
      <c r="B1927" s="4" t="str">
        <f>IF($M1927&gt;300,"",IF(OR(INDEX(Bemenet!$E$2:$E$301,$M1927)="",INDEX(Bemenet!$F$2:$F$301,$M1927)=""),"",MAX(INDEX(Bemenet!$E$2:$E$301,$M1927),INDEX(Szabalyok!$A:$A,$N1927))))</f>
        <v/>
      </c>
      <c r="C1927" s="4" t="str">
        <f>IF($B1927="","",MIN(INDEX(Bemenet!$F$2:$F$301,$M1927),INDEX(Szabalyok!$B:$B,$N1927)))</f>
        <v/>
      </c>
      <c r="D1927" s="5" t="str">
        <f>IF(AND($B1927&lt;&gt;"",$C1927&lt;&gt;"",$B1927&lt;=$C1927),INDEX(Bemenet!$G$2:$G$301,$M1927),"")</f>
        <v/>
      </c>
      <c r="E1927" s="6" t="str">
        <f>IF(AND($B1927&lt;&gt;"",$C1927&lt;&gt;"",$B1927&lt;=$C1927),INDEX(Bemenet!$D$2:$D$301,$M1927),"")</f>
        <v/>
      </c>
      <c r="F1927" s="5" t="str">
        <f t="shared" si="270"/>
        <v/>
      </c>
      <c r="G1927" s="5" t="str">
        <f t="shared" si="271"/>
        <v/>
      </c>
      <c r="H1927" s="9" t="str">
        <f t="shared" si="272"/>
        <v/>
      </c>
      <c r="I1927" s="5" t="str">
        <f t="shared" si="273"/>
        <v/>
      </c>
      <c r="J1927" s="5" t="str">
        <f>IF(OR($L1927="",NOT(COUNTIFS($L$2:$L1927,$L1927)=1)),"",SUMIFS($G:$G,$L:$L,$L1927))</f>
        <v/>
      </c>
      <c r="K1927" s="5" t="str">
        <f>IF(OR($L1927="",NOT(COUNTIFS($L$2:$L1927,$L1927)=1)),"",SUMIFS($I:$I,$L:$L,$L1927))</f>
        <v/>
      </c>
      <c r="L1927" s="6" t="str">
        <f t="shared" si="274"/>
        <v/>
      </c>
      <c r="M1927" s="6">
        <f t="shared" si="275"/>
        <v>78</v>
      </c>
      <c r="N1927" s="6">
        <f t="shared" si="276"/>
        <v>2</v>
      </c>
      <c r="O1927" s="9" t="str">
        <f>IF(AND($B1927&lt;&gt;"",$C1927&lt;&gt;"",$B1927&lt;=$C1927),INDEX(Szabalyok!$C:$C,$N1927),"")</f>
        <v/>
      </c>
      <c r="P1927">
        <f t="shared" si="278"/>
        <v>0</v>
      </c>
    </row>
    <row r="1928" spans="1:16" x14ac:dyDescent="0.35">
      <c r="A1928">
        <f t="shared" si="277"/>
        <v>0</v>
      </c>
      <c r="B1928" s="4" t="str">
        <f>IF($M1928&gt;300,"",IF(OR(INDEX(Bemenet!$E$2:$E$301,$M1928)="",INDEX(Bemenet!$F$2:$F$301,$M1928)=""),"",MAX(INDEX(Bemenet!$E$2:$E$301,$M1928),INDEX(Szabalyok!$A:$A,$N1928))))</f>
        <v/>
      </c>
      <c r="C1928" s="4" t="str">
        <f>IF($B1928="","",MIN(INDEX(Bemenet!$F$2:$F$301,$M1928),INDEX(Szabalyok!$B:$B,$N1928)))</f>
        <v/>
      </c>
      <c r="D1928" s="5" t="str">
        <f>IF(AND($B1928&lt;&gt;"",$C1928&lt;&gt;"",$B1928&lt;=$C1928),INDEX(Bemenet!$G$2:$G$301,$M1928),"")</f>
        <v/>
      </c>
      <c r="E1928" s="6" t="str">
        <f>IF(AND($B1928&lt;&gt;"",$C1928&lt;&gt;"",$B1928&lt;=$C1928),INDEX(Bemenet!$D$2:$D$301,$M1928),"")</f>
        <v/>
      </c>
      <c r="F1928" s="5" t="str">
        <f t="shared" si="270"/>
        <v/>
      </c>
      <c r="G1928" s="5" t="str">
        <f t="shared" si="271"/>
        <v/>
      </c>
      <c r="H1928" s="9" t="str">
        <f t="shared" si="272"/>
        <v/>
      </c>
      <c r="I1928" s="5" t="str">
        <f t="shared" si="273"/>
        <v/>
      </c>
      <c r="J1928" s="5" t="str">
        <f>IF(OR($L1928="",NOT(COUNTIFS($L$2:$L1928,$L1928)=1)),"",SUMIFS($G:$G,$L:$L,$L1928))</f>
        <v/>
      </c>
      <c r="K1928" s="5" t="str">
        <f>IF(OR($L1928="",NOT(COUNTIFS($L$2:$L1928,$L1928)=1)),"",SUMIFS($I:$I,$L:$L,$L1928))</f>
        <v/>
      </c>
      <c r="L1928" s="6" t="str">
        <f t="shared" si="274"/>
        <v/>
      </c>
      <c r="M1928" s="6">
        <f t="shared" si="275"/>
        <v>78</v>
      </c>
      <c r="N1928" s="6">
        <f t="shared" si="276"/>
        <v>3</v>
      </c>
      <c r="O1928" s="9" t="str">
        <f>IF(AND($B1928&lt;&gt;"",$C1928&lt;&gt;"",$B1928&lt;=$C1928),INDEX(Szabalyok!$C:$C,$N1928),"")</f>
        <v/>
      </c>
      <c r="P1928">
        <f t="shared" si="278"/>
        <v>0</v>
      </c>
    </row>
    <row r="1929" spans="1:16" x14ac:dyDescent="0.35">
      <c r="A1929">
        <f t="shared" si="277"/>
        <v>0</v>
      </c>
      <c r="B1929" s="4" t="str">
        <f>IF($M1929&gt;300,"",IF(OR(INDEX(Bemenet!$E$2:$E$301,$M1929)="",INDEX(Bemenet!$F$2:$F$301,$M1929)=""),"",MAX(INDEX(Bemenet!$E$2:$E$301,$M1929),INDEX(Szabalyok!$A:$A,$N1929))))</f>
        <v/>
      </c>
      <c r="C1929" s="4" t="str">
        <f>IF($B1929="","",MIN(INDEX(Bemenet!$F$2:$F$301,$M1929),INDEX(Szabalyok!$B:$B,$N1929)))</f>
        <v/>
      </c>
      <c r="D1929" s="5" t="str">
        <f>IF(AND($B1929&lt;&gt;"",$C1929&lt;&gt;"",$B1929&lt;=$C1929),INDEX(Bemenet!$G$2:$G$301,$M1929),"")</f>
        <v/>
      </c>
      <c r="E1929" s="6" t="str">
        <f>IF(AND($B1929&lt;&gt;"",$C1929&lt;&gt;"",$B1929&lt;=$C1929),INDEX(Bemenet!$D$2:$D$301,$M1929),"")</f>
        <v/>
      </c>
      <c r="F1929" s="5" t="str">
        <f t="shared" si="270"/>
        <v/>
      </c>
      <c r="G1929" s="5" t="str">
        <f t="shared" si="271"/>
        <v/>
      </c>
      <c r="H1929" s="9" t="str">
        <f t="shared" si="272"/>
        <v/>
      </c>
      <c r="I1929" s="5" t="str">
        <f t="shared" si="273"/>
        <v/>
      </c>
      <c r="J1929" s="5" t="str">
        <f>IF(OR($L1929="",NOT(COUNTIFS($L$2:$L1929,$L1929)=1)),"",SUMIFS($G:$G,$L:$L,$L1929))</f>
        <v/>
      </c>
      <c r="K1929" s="5" t="str">
        <f>IF(OR($L1929="",NOT(COUNTIFS($L$2:$L1929,$L1929)=1)),"",SUMIFS($I:$I,$L:$L,$L1929))</f>
        <v/>
      </c>
      <c r="L1929" s="6" t="str">
        <f t="shared" si="274"/>
        <v/>
      </c>
      <c r="M1929" s="6">
        <f t="shared" si="275"/>
        <v>78</v>
      </c>
      <c r="N1929" s="6">
        <f t="shared" si="276"/>
        <v>4</v>
      </c>
      <c r="O1929" s="9" t="str">
        <f>IF(AND($B1929&lt;&gt;"",$C1929&lt;&gt;"",$B1929&lt;=$C1929),INDEX(Szabalyok!$C:$C,$N1929),"")</f>
        <v/>
      </c>
      <c r="P1929">
        <f t="shared" si="278"/>
        <v>0</v>
      </c>
    </row>
    <row r="1930" spans="1:16" x14ac:dyDescent="0.35">
      <c r="A1930">
        <f t="shared" si="277"/>
        <v>0</v>
      </c>
      <c r="B1930" s="4" t="str">
        <f>IF($M1930&gt;300,"",IF(OR(INDEX(Bemenet!$E$2:$E$301,$M1930)="",INDEX(Bemenet!$F$2:$F$301,$M1930)=""),"",MAX(INDEX(Bemenet!$E$2:$E$301,$M1930),INDEX(Szabalyok!$A:$A,$N1930))))</f>
        <v/>
      </c>
      <c r="C1930" s="4" t="str">
        <f>IF($B1930="","",MIN(INDEX(Bemenet!$F$2:$F$301,$M1930),INDEX(Szabalyok!$B:$B,$N1930)))</f>
        <v/>
      </c>
      <c r="D1930" s="5" t="str">
        <f>IF(AND($B1930&lt;&gt;"",$C1930&lt;&gt;"",$B1930&lt;=$C1930),INDEX(Bemenet!$G$2:$G$301,$M1930),"")</f>
        <v/>
      </c>
      <c r="E1930" s="6" t="str">
        <f>IF(AND($B1930&lt;&gt;"",$C1930&lt;&gt;"",$B1930&lt;=$C1930),INDEX(Bemenet!$D$2:$D$301,$M1930),"")</f>
        <v/>
      </c>
      <c r="F1930" s="5" t="str">
        <f t="shared" si="270"/>
        <v/>
      </c>
      <c r="G1930" s="5" t="str">
        <f t="shared" si="271"/>
        <v/>
      </c>
      <c r="H1930" s="9" t="str">
        <f t="shared" si="272"/>
        <v/>
      </c>
      <c r="I1930" s="5" t="str">
        <f t="shared" si="273"/>
        <v/>
      </c>
      <c r="J1930" s="5" t="str">
        <f>IF(OR($L1930="",NOT(COUNTIFS($L$2:$L1930,$L1930)=1)),"",SUMIFS($G:$G,$L:$L,$L1930))</f>
        <v/>
      </c>
      <c r="K1930" s="5" t="str">
        <f>IF(OR($L1930="",NOT(COUNTIFS($L$2:$L1930,$L1930)=1)),"",SUMIFS($I:$I,$L:$L,$L1930))</f>
        <v/>
      </c>
      <c r="L1930" s="6" t="str">
        <f t="shared" si="274"/>
        <v/>
      </c>
      <c r="M1930" s="6">
        <f t="shared" si="275"/>
        <v>78</v>
      </c>
      <c r="N1930" s="6">
        <f t="shared" si="276"/>
        <v>5</v>
      </c>
      <c r="O1930" s="9" t="str">
        <f>IF(AND($B1930&lt;&gt;"",$C1930&lt;&gt;"",$B1930&lt;=$C1930),INDEX(Szabalyok!$C:$C,$N1930),"")</f>
        <v/>
      </c>
      <c r="P1930">
        <f t="shared" si="278"/>
        <v>0</v>
      </c>
    </row>
    <row r="1931" spans="1:16" x14ac:dyDescent="0.35">
      <c r="A1931">
        <f t="shared" si="277"/>
        <v>0</v>
      </c>
      <c r="B1931" s="4" t="str">
        <f>IF($M1931&gt;300,"",IF(OR(INDEX(Bemenet!$E$2:$E$301,$M1931)="",INDEX(Bemenet!$F$2:$F$301,$M1931)=""),"",MAX(INDEX(Bemenet!$E$2:$E$301,$M1931),INDEX(Szabalyok!$A:$A,$N1931))))</f>
        <v/>
      </c>
      <c r="C1931" s="4" t="str">
        <f>IF($B1931="","",MIN(INDEX(Bemenet!$F$2:$F$301,$M1931),INDEX(Szabalyok!$B:$B,$N1931)))</f>
        <v/>
      </c>
      <c r="D1931" s="5" t="str">
        <f>IF(AND($B1931&lt;&gt;"",$C1931&lt;&gt;"",$B1931&lt;=$C1931),INDEX(Bemenet!$G$2:$G$301,$M1931),"")</f>
        <v/>
      </c>
      <c r="E1931" s="6" t="str">
        <f>IF(AND($B1931&lt;&gt;"",$C1931&lt;&gt;"",$B1931&lt;=$C1931),INDEX(Bemenet!$D$2:$D$301,$M1931),"")</f>
        <v/>
      </c>
      <c r="F1931" s="5" t="str">
        <f t="shared" si="270"/>
        <v/>
      </c>
      <c r="G1931" s="5" t="str">
        <f t="shared" si="271"/>
        <v/>
      </c>
      <c r="H1931" s="9" t="str">
        <f t="shared" si="272"/>
        <v/>
      </c>
      <c r="I1931" s="5" t="str">
        <f t="shared" si="273"/>
        <v/>
      </c>
      <c r="J1931" s="5" t="str">
        <f>IF(OR($L1931="",NOT(COUNTIFS($L$2:$L1931,$L1931)=1)),"",SUMIFS($G:$G,$L:$L,$L1931))</f>
        <v/>
      </c>
      <c r="K1931" s="5" t="str">
        <f>IF(OR($L1931="",NOT(COUNTIFS($L$2:$L1931,$L1931)=1)),"",SUMIFS($I:$I,$L:$L,$L1931))</f>
        <v/>
      </c>
      <c r="L1931" s="6" t="str">
        <f t="shared" si="274"/>
        <v/>
      </c>
      <c r="M1931" s="6">
        <f t="shared" si="275"/>
        <v>78</v>
      </c>
      <c r="N1931" s="6">
        <f t="shared" si="276"/>
        <v>6</v>
      </c>
      <c r="O1931" s="9" t="str">
        <f>IF(AND($B1931&lt;&gt;"",$C1931&lt;&gt;"",$B1931&lt;=$C1931),INDEX(Szabalyok!$C:$C,$N1931),"")</f>
        <v/>
      </c>
      <c r="P1931">
        <f t="shared" si="278"/>
        <v>0</v>
      </c>
    </row>
    <row r="1932" spans="1:16" x14ac:dyDescent="0.35">
      <c r="A1932">
        <f t="shared" si="277"/>
        <v>0</v>
      </c>
      <c r="B1932" s="4" t="str">
        <f>IF($M1932&gt;300,"",IF(OR(INDEX(Bemenet!$E$2:$E$301,$M1932)="",INDEX(Bemenet!$F$2:$F$301,$M1932)=""),"",MAX(INDEX(Bemenet!$E$2:$E$301,$M1932),INDEX(Szabalyok!$A:$A,$N1932))))</f>
        <v/>
      </c>
      <c r="C1932" s="4" t="str">
        <f>IF($B1932="","",MIN(INDEX(Bemenet!$F$2:$F$301,$M1932),INDEX(Szabalyok!$B:$B,$N1932)))</f>
        <v/>
      </c>
      <c r="D1932" s="5" t="str">
        <f>IF(AND($B1932&lt;&gt;"",$C1932&lt;&gt;"",$B1932&lt;=$C1932),INDEX(Bemenet!$G$2:$G$301,$M1932),"")</f>
        <v/>
      </c>
      <c r="E1932" s="6" t="str">
        <f>IF(AND($B1932&lt;&gt;"",$C1932&lt;&gt;"",$B1932&lt;=$C1932),INDEX(Bemenet!$D$2:$D$301,$M1932),"")</f>
        <v/>
      </c>
      <c r="F1932" s="5" t="str">
        <f t="shared" si="270"/>
        <v/>
      </c>
      <c r="G1932" s="5" t="str">
        <f t="shared" si="271"/>
        <v/>
      </c>
      <c r="H1932" s="9" t="str">
        <f t="shared" si="272"/>
        <v/>
      </c>
      <c r="I1932" s="5" t="str">
        <f t="shared" si="273"/>
        <v/>
      </c>
      <c r="J1932" s="5" t="str">
        <f>IF(OR($L1932="",NOT(COUNTIFS($L$2:$L1932,$L1932)=1)),"",SUMIFS($G:$G,$L:$L,$L1932))</f>
        <v/>
      </c>
      <c r="K1932" s="5" t="str">
        <f>IF(OR($L1932="",NOT(COUNTIFS($L$2:$L1932,$L1932)=1)),"",SUMIFS($I:$I,$L:$L,$L1932))</f>
        <v/>
      </c>
      <c r="L1932" s="6" t="str">
        <f t="shared" si="274"/>
        <v/>
      </c>
      <c r="M1932" s="6">
        <f t="shared" si="275"/>
        <v>78</v>
      </c>
      <c r="N1932" s="6">
        <f t="shared" si="276"/>
        <v>7</v>
      </c>
      <c r="O1932" s="9" t="str">
        <f>IF(AND($B1932&lt;&gt;"",$C1932&lt;&gt;"",$B1932&lt;=$C1932),INDEX(Szabalyok!$C:$C,$N1932),"")</f>
        <v/>
      </c>
      <c r="P1932">
        <f t="shared" si="278"/>
        <v>0</v>
      </c>
    </row>
    <row r="1933" spans="1:16" x14ac:dyDescent="0.35">
      <c r="A1933">
        <f t="shared" si="277"/>
        <v>0</v>
      </c>
      <c r="B1933" s="4" t="str">
        <f>IF($M1933&gt;300,"",IF(OR(INDEX(Bemenet!$E$2:$E$301,$M1933)="",INDEX(Bemenet!$F$2:$F$301,$M1933)=""),"",MAX(INDEX(Bemenet!$E$2:$E$301,$M1933),INDEX(Szabalyok!$A:$A,$N1933))))</f>
        <v/>
      </c>
      <c r="C1933" s="4" t="str">
        <f>IF($B1933="","",MIN(INDEX(Bemenet!$F$2:$F$301,$M1933),INDEX(Szabalyok!$B:$B,$N1933)))</f>
        <v/>
      </c>
      <c r="D1933" s="5" t="str">
        <f>IF(AND($B1933&lt;&gt;"",$C1933&lt;&gt;"",$B1933&lt;=$C1933),INDEX(Bemenet!$G$2:$G$301,$M1933),"")</f>
        <v/>
      </c>
      <c r="E1933" s="6" t="str">
        <f>IF(AND($B1933&lt;&gt;"",$C1933&lt;&gt;"",$B1933&lt;=$C1933),INDEX(Bemenet!$D$2:$D$301,$M1933),"")</f>
        <v/>
      </c>
      <c r="F1933" s="5" t="str">
        <f t="shared" si="270"/>
        <v/>
      </c>
      <c r="G1933" s="5" t="str">
        <f t="shared" si="271"/>
        <v/>
      </c>
      <c r="H1933" s="9" t="str">
        <f t="shared" si="272"/>
        <v/>
      </c>
      <c r="I1933" s="5" t="str">
        <f t="shared" si="273"/>
        <v/>
      </c>
      <c r="J1933" s="5" t="str">
        <f>IF(OR($L1933="",NOT(COUNTIFS($L$2:$L1933,$L1933)=1)),"",SUMIFS($G:$G,$L:$L,$L1933))</f>
        <v/>
      </c>
      <c r="K1933" s="5" t="str">
        <f>IF(OR($L1933="",NOT(COUNTIFS($L$2:$L1933,$L1933)=1)),"",SUMIFS($I:$I,$L:$L,$L1933))</f>
        <v/>
      </c>
      <c r="L1933" s="6" t="str">
        <f t="shared" si="274"/>
        <v/>
      </c>
      <c r="M1933" s="6">
        <f t="shared" si="275"/>
        <v>78</v>
      </c>
      <c r="N1933" s="6">
        <f t="shared" si="276"/>
        <v>8</v>
      </c>
      <c r="O1933" s="9" t="str">
        <f>IF(AND($B1933&lt;&gt;"",$C1933&lt;&gt;"",$B1933&lt;=$C1933),INDEX(Szabalyok!$C:$C,$N1933),"")</f>
        <v/>
      </c>
      <c r="P1933">
        <f t="shared" si="278"/>
        <v>0</v>
      </c>
    </row>
    <row r="1934" spans="1:16" x14ac:dyDescent="0.35">
      <c r="A1934">
        <f t="shared" si="277"/>
        <v>0</v>
      </c>
      <c r="B1934" s="4" t="str">
        <f>IF($M1934&gt;300,"",IF(OR(INDEX(Bemenet!$E$2:$E$301,$M1934)="",INDEX(Bemenet!$F$2:$F$301,$M1934)=""),"",MAX(INDEX(Bemenet!$E$2:$E$301,$M1934),INDEX(Szabalyok!$A:$A,$N1934))))</f>
        <v/>
      </c>
      <c r="C1934" s="4" t="str">
        <f>IF($B1934="","",MIN(INDEX(Bemenet!$F$2:$F$301,$M1934),INDEX(Szabalyok!$B:$B,$N1934)))</f>
        <v/>
      </c>
      <c r="D1934" s="5" t="str">
        <f>IF(AND($B1934&lt;&gt;"",$C1934&lt;&gt;"",$B1934&lt;=$C1934),INDEX(Bemenet!$G$2:$G$301,$M1934),"")</f>
        <v/>
      </c>
      <c r="E1934" s="6" t="str">
        <f>IF(AND($B1934&lt;&gt;"",$C1934&lt;&gt;"",$B1934&lt;=$C1934),INDEX(Bemenet!$D$2:$D$301,$M1934),"")</f>
        <v/>
      </c>
      <c r="F1934" s="5" t="str">
        <f t="shared" si="270"/>
        <v/>
      </c>
      <c r="G1934" s="5" t="str">
        <f t="shared" si="271"/>
        <v/>
      </c>
      <c r="H1934" s="9" t="str">
        <f t="shared" si="272"/>
        <v/>
      </c>
      <c r="I1934" s="5" t="str">
        <f t="shared" si="273"/>
        <v/>
      </c>
      <c r="J1934" s="5" t="str">
        <f>IF(OR($L1934="",NOT(COUNTIFS($L$2:$L1934,$L1934)=1)),"",SUMIFS($G:$G,$L:$L,$L1934))</f>
        <v/>
      </c>
      <c r="K1934" s="5" t="str">
        <f>IF(OR($L1934="",NOT(COUNTIFS($L$2:$L1934,$L1934)=1)),"",SUMIFS($I:$I,$L:$L,$L1934))</f>
        <v/>
      </c>
      <c r="L1934" s="6" t="str">
        <f t="shared" si="274"/>
        <v/>
      </c>
      <c r="M1934" s="6">
        <f t="shared" si="275"/>
        <v>78</v>
      </c>
      <c r="N1934" s="6">
        <f t="shared" si="276"/>
        <v>9</v>
      </c>
      <c r="O1934" s="9" t="str">
        <f>IF(AND($B1934&lt;&gt;"",$C1934&lt;&gt;"",$B1934&lt;=$C1934),INDEX(Szabalyok!$C:$C,$N1934),"")</f>
        <v/>
      </c>
      <c r="P1934">
        <f t="shared" si="278"/>
        <v>0</v>
      </c>
    </row>
    <row r="1935" spans="1:16" x14ac:dyDescent="0.35">
      <c r="A1935">
        <f t="shared" si="277"/>
        <v>0</v>
      </c>
      <c r="B1935" s="4" t="str">
        <f>IF($M1935&gt;300,"",IF(OR(INDEX(Bemenet!$E$2:$E$301,$M1935)="",INDEX(Bemenet!$F$2:$F$301,$M1935)=""),"",MAX(INDEX(Bemenet!$E$2:$E$301,$M1935),INDEX(Szabalyok!$A:$A,$N1935))))</f>
        <v/>
      </c>
      <c r="C1935" s="4" t="str">
        <f>IF($B1935="","",MIN(INDEX(Bemenet!$F$2:$F$301,$M1935),INDEX(Szabalyok!$B:$B,$N1935)))</f>
        <v/>
      </c>
      <c r="D1935" s="5" t="str">
        <f>IF(AND($B1935&lt;&gt;"",$C1935&lt;&gt;"",$B1935&lt;=$C1935),INDEX(Bemenet!$G$2:$G$301,$M1935),"")</f>
        <v/>
      </c>
      <c r="E1935" s="6" t="str">
        <f>IF(AND($B1935&lt;&gt;"",$C1935&lt;&gt;"",$B1935&lt;=$C1935),INDEX(Bemenet!$D$2:$D$301,$M1935),"")</f>
        <v/>
      </c>
      <c r="F1935" s="5" t="str">
        <f t="shared" si="270"/>
        <v/>
      </c>
      <c r="G1935" s="5" t="str">
        <f t="shared" si="271"/>
        <v/>
      </c>
      <c r="H1935" s="9" t="str">
        <f t="shared" si="272"/>
        <v/>
      </c>
      <c r="I1935" s="5" t="str">
        <f t="shared" si="273"/>
        <v/>
      </c>
      <c r="J1935" s="5" t="str">
        <f>IF(OR($L1935="",NOT(COUNTIFS($L$2:$L1935,$L1935)=1)),"",SUMIFS($G:$G,$L:$L,$L1935))</f>
        <v/>
      </c>
      <c r="K1935" s="5" t="str">
        <f>IF(OR($L1935="",NOT(COUNTIFS($L$2:$L1935,$L1935)=1)),"",SUMIFS($I:$I,$L:$L,$L1935))</f>
        <v/>
      </c>
      <c r="L1935" s="6" t="str">
        <f t="shared" si="274"/>
        <v/>
      </c>
      <c r="M1935" s="6">
        <f t="shared" si="275"/>
        <v>78</v>
      </c>
      <c r="N1935" s="6">
        <f t="shared" si="276"/>
        <v>10</v>
      </c>
      <c r="O1935" s="9" t="str">
        <f>IF(AND($B1935&lt;&gt;"",$C1935&lt;&gt;"",$B1935&lt;=$C1935),INDEX(Szabalyok!$C:$C,$N1935),"")</f>
        <v/>
      </c>
      <c r="P1935">
        <f t="shared" si="278"/>
        <v>0</v>
      </c>
    </row>
    <row r="1936" spans="1:16" x14ac:dyDescent="0.35">
      <c r="A1936">
        <f t="shared" si="277"/>
        <v>0</v>
      </c>
      <c r="B1936" s="4" t="str">
        <f>IF($M1936&gt;300,"",IF(OR(INDEX(Bemenet!$E$2:$E$301,$M1936)="",INDEX(Bemenet!$F$2:$F$301,$M1936)=""),"",MAX(INDEX(Bemenet!$E$2:$E$301,$M1936),INDEX(Szabalyok!$A:$A,$N1936))))</f>
        <v/>
      </c>
      <c r="C1936" s="4" t="str">
        <f>IF($B1936="","",MIN(INDEX(Bemenet!$F$2:$F$301,$M1936),INDEX(Szabalyok!$B:$B,$N1936)))</f>
        <v/>
      </c>
      <c r="D1936" s="5" t="str">
        <f>IF(AND($B1936&lt;&gt;"",$C1936&lt;&gt;"",$B1936&lt;=$C1936),INDEX(Bemenet!$G$2:$G$301,$M1936),"")</f>
        <v/>
      </c>
      <c r="E1936" s="6" t="str">
        <f>IF(AND($B1936&lt;&gt;"",$C1936&lt;&gt;"",$B1936&lt;=$C1936),INDEX(Bemenet!$D$2:$D$301,$M1936),"")</f>
        <v/>
      </c>
      <c r="F1936" s="5" t="str">
        <f t="shared" si="270"/>
        <v/>
      </c>
      <c r="G1936" s="5" t="str">
        <f t="shared" si="271"/>
        <v/>
      </c>
      <c r="H1936" s="9" t="str">
        <f t="shared" si="272"/>
        <v/>
      </c>
      <c r="I1936" s="5" t="str">
        <f t="shared" si="273"/>
        <v/>
      </c>
      <c r="J1936" s="5" t="str">
        <f>IF(OR($L1936="",NOT(COUNTIFS($L$2:$L1936,$L1936)=1)),"",SUMIFS($G:$G,$L:$L,$L1936))</f>
        <v/>
      </c>
      <c r="K1936" s="5" t="str">
        <f>IF(OR($L1936="",NOT(COUNTIFS($L$2:$L1936,$L1936)=1)),"",SUMIFS($I:$I,$L:$L,$L1936))</f>
        <v/>
      </c>
      <c r="L1936" s="6" t="str">
        <f t="shared" si="274"/>
        <v/>
      </c>
      <c r="M1936" s="6">
        <f t="shared" si="275"/>
        <v>78</v>
      </c>
      <c r="N1936" s="6">
        <f t="shared" si="276"/>
        <v>11</v>
      </c>
      <c r="O1936" s="9" t="str">
        <f>IF(AND($B1936&lt;&gt;"",$C1936&lt;&gt;"",$B1936&lt;=$C1936),INDEX(Szabalyok!$C:$C,$N1936),"")</f>
        <v/>
      </c>
      <c r="P1936">
        <f t="shared" si="278"/>
        <v>0</v>
      </c>
    </row>
    <row r="1937" spans="1:16" x14ac:dyDescent="0.35">
      <c r="A1937">
        <f t="shared" si="277"/>
        <v>0</v>
      </c>
      <c r="B1937" s="4" t="str">
        <f>IF($M1937&gt;300,"",IF(OR(INDEX(Bemenet!$E$2:$E$301,$M1937)="",INDEX(Bemenet!$F$2:$F$301,$M1937)=""),"",MAX(INDEX(Bemenet!$E$2:$E$301,$M1937),INDEX(Szabalyok!$A:$A,$N1937))))</f>
        <v/>
      </c>
      <c r="C1937" s="4" t="str">
        <f>IF($B1937="","",MIN(INDEX(Bemenet!$F$2:$F$301,$M1937),INDEX(Szabalyok!$B:$B,$N1937)))</f>
        <v/>
      </c>
      <c r="D1937" s="5" t="str">
        <f>IF(AND($B1937&lt;&gt;"",$C1937&lt;&gt;"",$B1937&lt;=$C1937),INDEX(Bemenet!$G$2:$G$301,$M1937),"")</f>
        <v/>
      </c>
      <c r="E1937" s="6" t="str">
        <f>IF(AND($B1937&lt;&gt;"",$C1937&lt;&gt;"",$B1937&lt;=$C1937),INDEX(Bemenet!$D$2:$D$301,$M1937),"")</f>
        <v/>
      </c>
      <c r="F1937" s="5" t="str">
        <f t="shared" si="270"/>
        <v/>
      </c>
      <c r="G1937" s="5" t="str">
        <f t="shared" si="271"/>
        <v/>
      </c>
      <c r="H1937" s="9" t="str">
        <f t="shared" si="272"/>
        <v/>
      </c>
      <c r="I1937" s="5" t="str">
        <f t="shared" si="273"/>
        <v/>
      </c>
      <c r="J1937" s="5" t="str">
        <f>IF(OR($L1937="",NOT(COUNTIFS($L$2:$L1937,$L1937)=1)),"",SUMIFS($G:$G,$L:$L,$L1937))</f>
        <v/>
      </c>
      <c r="K1937" s="5" t="str">
        <f>IF(OR($L1937="",NOT(COUNTIFS($L$2:$L1937,$L1937)=1)),"",SUMIFS($I:$I,$L:$L,$L1937))</f>
        <v/>
      </c>
      <c r="L1937" s="6" t="str">
        <f t="shared" si="274"/>
        <v/>
      </c>
      <c r="M1937" s="6">
        <f t="shared" si="275"/>
        <v>78</v>
      </c>
      <c r="N1937" s="6">
        <f t="shared" si="276"/>
        <v>12</v>
      </c>
      <c r="O1937" s="9" t="str">
        <f>IF(AND($B1937&lt;&gt;"",$C1937&lt;&gt;"",$B1937&lt;=$C1937),INDEX(Szabalyok!$C:$C,$N1937),"")</f>
        <v/>
      </c>
      <c r="P1937">
        <f t="shared" si="278"/>
        <v>0</v>
      </c>
    </row>
    <row r="1938" spans="1:16" x14ac:dyDescent="0.35">
      <c r="A1938">
        <f t="shared" si="277"/>
        <v>0</v>
      </c>
      <c r="B1938" s="4" t="str">
        <f>IF($M1938&gt;300,"",IF(OR(INDEX(Bemenet!$E$2:$E$301,$M1938)="",INDEX(Bemenet!$F$2:$F$301,$M1938)=""),"",MAX(INDEX(Bemenet!$E$2:$E$301,$M1938),INDEX(Szabalyok!$A:$A,$N1938))))</f>
        <v/>
      </c>
      <c r="C1938" s="4" t="str">
        <f>IF($B1938="","",MIN(INDEX(Bemenet!$F$2:$F$301,$M1938),INDEX(Szabalyok!$B:$B,$N1938)))</f>
        <v/>
      </c>
      <c r="D1938" s="5" t="str">
        <f>IF(AND($B1938&lt;&gt;"",$C1938&lt;&gt;"",$B1938&lt;=$C1938),INDEX(Bemenet!$G$2:$G$301,$M1938),"")</f>
        <v/>
      </c>
      <c r="E1938" s="6" t="str">
        <f>IF(AND($B1938&lt;&gt;"",$C1938&lt;&gt;"",$B1938&lt;=$C1938),INDEX(Bemenet!$D$2:$D$301,$M1938),"")</f>
        <v/>
      </c>
      <c r="F1938" s="5" t="str">
        <f t="shared" si="270"/>
        <v/>
      </c>
      <c r="G1938" s="5" t="str">
        <f t="shared" si="271"/>
        <v/>
      </c>
      <c r="H1938" s="9" t="str">
        <f t="shared" si="272"/>
        <v/>
      </c>
      <c r="I1938" s="5" t="str">
        <f t="shared" si="273"/>
        <v/>
      </c>
      <c r="J1938" s="5" t="str">
        <f>IF(OR($L1938="",NOT(COUNTIFS($L$2:$L1938,$L1938)=1)),"",SUMIFS($G:$G,$L:$L,$L1938))</f>
        <v/>
      </c>
      <c r="K1938" s="5" t="str">
        <f>IF(OR($L1938="",NOT(COUNTIFS($L$2:$L1938,$L1938)=1)),"",SUMIFS($I:$I,$L:$L,$L1938))</f>
        <v/>
      </c>
      <c r="L1938" s="6" t="str">
        <f t="shared" si="274"/>
        <v/>
      </c>
      <c r="M1938" s="6">
        <f t="shared" si="275"/>
        <v>78</v>
      </c>
      <c r="N1938" s="6">
        <f t="shared" si="276"/>
        <v>13</v>
      </c>
      <c r="O1938" s="9" t="str">
        <f>IF(AND($B1938&lt;&gt;"",$C1938&lt;&gt;"",$B1938&lt;=$C1938),INDEX(Szabalyok!$C:$C,$N1938),"")</f>
        <v/>
      </c>
      <c r="P1938">
        <f t="shared" si="278"/>
        <v>0</v>
      </c>
    </row>
    <row r="1939" spans="1:16" x14ac:dyDescent="0.35">
      <c r="A1939">
        <f t="shared" si="277"/>
        <v>0</v>
      </c>
      <c r="B1939" s="4" t="str">
        <f>IF($M1939&gt;300,"",IF(OR(INDEX(Bemenet!$E$2:$E$301,$M1939)="",INDEX(Bemenet!$F$2:$F$301,$M1939)=""),"",MAX(INDEX(Bemenet!$E$2:$E$301,$M1939),INDEX(Szabalyok!$A:$A,$N1939))))</f>
        <v/>
      </c>
      <c r="C1939" s="4" t="str">
        <f>IF($B1939="","",MIN(INDEX(Bemenet!$F$2:$F$301,$M1939),INDEX(Szabalyok!$B:$B,$N1939)))</f>
        <v/>
      </c>
      <c r="D1939" s="5" t="str">
        <f>IF(AND($B1939&lt;&gt;"",$C1939&lt;&gt;"",$B1939&lt;=$C1939),INDEX(Bemenet!$G$2:$G$301,$M1939),"")</f>
        <v/>
      </c>
      <c r="E1939" s="6" t="str">
        <f>IF(AND($B1939&lt;&gt;"",$C1939&lt;&gt;"",$B1939&lt;=$C1939),INDEX(Bemenet!$D$2:$D$301,$M1939),"")</f>
        <v/>
      </c>
      <c r="F1939" s="5" t="str">
        <f t="shared" si="270"/>
        <v/>
      </c>
      <c r="G1939" s="5" t="str">
        <f t="shared" si="271"/>
        <v/>
      </c>
      <c r="H1939" s="9" t="str">
        <f t="shared" si="272"/>
        <v/>
      </c>
      <c r="I1939" s="5" t="str">
        <f t="shared" si="273"/>
        <v/>
      </c>
      <c r="J1939" s="5" t="str">
        <f>IF(OR($L1939="",NOT(COUNTIFS($L$2:$L1939,$L1939)=1)),"",SUMIFS($G:$G,$L:$L,$L1939))</f>
        <v/>
      </c>
      <c r="K1939" s="5" t="str">
        <f>IF(OR($L1939="",NOT(COUNTIFS($L$2:$L1939,$L1939)=1)),"",SUMIFS($I:$I,$L:$L,$L1939))</f>
        <v/>
      </c>
      <c r="L1939" s="6" t="str">
        <f t="shared" si="274"/>
        <v/>
      </c>
      <c r="M1939" s="6">
        <f t="shared" si="275"/>
        <v>78</v>
      </c>
      <c r="N1939" s="6">
        <f t="shared" si="276"/>
        <v>14</v>
      </c>
      <c r="O1939" s="9" t="str">
        <f>IF(AND($B1939&lt;&gt;"",$C1939&lt;&gt;"",$B1939&lt;=$C1939),INDEX(Szabalyok!$C:$C,$N1939),"")</f>
        <v/>
      </c>
      <c r="P1939">
        <f t="shared" si="278"/>
        <v>0</v>
      </c>
    </row>
    <row r="1940" spans="1:16" x14ac:dyDescent="0.35">
      <c r="A1940">
        <f t="shared" si="277"/>
        <v>0</v>
      </c>
      <c r="B1940" s="4" t="str">
        <f>IF($M1940&gt;300,"",IF(OR(INDEX(Bemenet!$E$2:$E$301,$M1940)="",INDEX(Bemenet!$F$2:$F$301,$M1940)=""),"",MAX(INDEX(Bemenet!$E$2:$E$301,$M1940),INDEX(Szabalyok!$A:$A,$N1940))))</f>
        <v/>
      </c>
      <c r="C1940" s="4" t="str">
        <f>IF($B1940="","",MIN(INDEX(Bemenet!$F$2:$F$301,$M1940),INDEX(Szabalyok!$B:$B,$N1940)))</f>
        <v/>
      </c>
      <c r="D1940" s="5" t="str">
        <f>IF(AND($B1940&lt;&gt;"",$C1940&lt;&gt;"",$B1940&lt;=$C1940),INDEX(Bemenet!$G$2:$G$301,$M1940),"")</f>
        <v/>
      </c>
      <c r="E1940" s="6" t="str">
        <f>IF(AND($B1940&lt;&gt;"",$C1940&lt;&gt;"",$B1940&lt;=$C1940),INDEX(Bemenet!$D$2:$D$301,$M1940),"")</f>
        <v/>
      </c>
      <c r="F1940" s="5" t="str">
        <f t="shared" si="270"/>
        <v/>
      </c>
      <c r="G1940" s="5" t="str">
        <f t="shared" si="271"/>
        <v/>
      </c>
      <c r="H1940" s="9" t="str">
        <f t="shared" si="272"/>
        <v/>
      </c>
      <c r="I1940" s="5" t="str">
        <f t="shared" si="273"/>
        <v/>
      </c>
      <c r="J1940" s="5" t="str">
        <f>IF(OR($L1940="",NOT(COUNTIFS($L$2:$L1940,$L1940)=1)),"",SUMIFS($G:$G,$L:$L,$L1940))</f>
        <v/>
      </c>
      <c r="K1940" s="5" t="str">
        <f>IF(OR($L1940="",NOT(COUNTIFS($L$2:$L1940,$L1940)=1)),"",SUMIFS($I:$I,$L:$L,$L1940))</f>
        <v/>
      </c>
      <c r="L1940" s="6" t="str">
        <f t="shared" si="274"/>
        <v/>
      </c>
      <c r="M1940" s="6">
        <f t="shared" si="275"/>
        <v>78</v>
      </c>
      <c r="N1940" s="6">
        <f t="shared" si="276"/>
        <v>15</v>
      </c>
      <c r="O1940" s="9" t="str">
        <f>IF(AND($B1940&lt;&gt;"",$C1940&lt;&gt;"",$B1940&lt;=$C1940),INDEX(Szabalyok!$C:$C,$N1940),"")</f>
        <v/>
      </c>
      <c r="P1940">
        <f t="shared" si="278"/>
        <v>0</v>
      </c>
    </row>
    <row r="1941" spans="1:16" x14ac:dyDescent="0.35">
      <c r="A1941">
        <f t="shared" si="277"/>
        <v>0</v>
      </c>
      <c r="B1941" s="4" t="str">
        <f>IF($M1941&gt;300,"",IF(OR(INDEX(Bemenet!$E$2:$E$301,$M1941)="",INDEX(Bemenet!$F$2:$F$301,$M1941)=""),"",MAX(INDEX(Bemenet!$E$2:$E$301,$M1941),INDEX(Szabalyok!$A:$A,$N1941))))</f>
        <v/>
      </c>
      <c r="C1941" s="4" t="str">
        <f>IF($B1941="","",MIN(INDEX(Bemenet!$F$2:$F$301,$M1941),INDEX(Szabalyok!$B:$B,$N1941)))</f>
        <v/>
      </c>
      <c r="D1941" s="5" t="str">
        <f>IF(AND($B1941&lt;&gt;"",$C1941&lt;&gt;"",$B1941&lt;=$C1941),INDEX(Bemenet!$G$2:$G$301,$M1941),"")</f>
        <v/>
      </c>
      <c r="E1941" s="6" t="str">
        <f>IF(AND($B1941&lt;&gt;"",$C1941&lt;&gt;"",$B1941&lt;=$C1941),INDEX(Bemenet!$D$2:$D$301,$M1941),"")</f>
        <v/>
      </c>
      <c r="F1941" s="5" t="str">
        <f t="shared" si="270"/>
        <v/>
      </c>
      <c r="G1941" s="5" t="str">
        <f t="shared" si="271"/>
        <v/>
      </c>
      <c r="H1941" s="9" t="str">
        <f t="shared" si="272"/>
        <v/>
      </c>
      <c r="I1941" s="5" t="str">
        <f t="shared" si="273"/>
        <v/>
      </c>
      <c r="J1941" s="5" t="str">
        <f>IF(OR($L1941="",NOT(COUNTIFS($L$2:$L1941,$L1941)=1)),"",SUMIFS($G:$G,$L:$L,$L1941))</f>
        <v/>
      </c>
      <c r="K1941" s="5" t="str">
        <f>IF(OR($L1941="",NOT(COUNTIFS($L$2:$L1941,$L1941)=1)),"",SUMIFS($I:$I,$L:$L,$L1941))</f>
        <v/>
      </c>
      <c r="L1941" s="6" t="str">
        <f t="shared" si="274"/>
        <v/>
      </c>
      <c r="M1941" s="6">
        <f t="shared" si="275"/>
        <v>78</v>
      </c>
      <c r="N1941" s="6">
        <f t="shared" si="276"/>
        <v>16</v>
      </c>
      <c r="O1941" s="9" t="str">
        <f>IF(AND($B1941&lt;&gt;"",$C1941&lt;&gt;"",$B1941&lt;=$C1941),INDEX(Szabalyok!$C:$C,$N1941),"")</f>
        <v/>
      </c>
      <c r="P1941">
        <f t="shared" si="278"/>
        <v>0</v>
      </c>
    </row>
    <row r="1942" spans="1:16" x14ac:dyDescent="0.35">
      <c r="A1942">
        <f t="shared" si="277"/>
        <v>0</v>
      </c>
      <c r="B1942" s="4" t="str">
        <f>IF($M1942&gt;300,"",IF(OR(INDEX(Bemenet!$E$2:$E$301,$M1942)="",INDEX(Bemenet!$F$2:$F$301,$M1942)=""),"",MAX(INDEX(Bemenet!$E$2:$E$301,$M1942),INDEX(Szabalyok!$A:$A,$N1942))))</f>
        <v/>
      </c>
      <c r="C1942" s="4" t="str">
        <f>IF($B1942="","",MIN(INDEX(Bemenet!$F$2:$F$301,$M1942),INDEX(Szabalyok!$B:$B,$N1942)))</f>
        <v/>
      </c>
      <c r="D1942" s="5" t="str">
        <f>IF(AND($B1942&lt;&gt;"",$C1942&lt;&gt;"",$B1942&lt;=$C1942),INDEX(Bemenet!$G$2:$G$301,$M1942),"")</f>
        <v/>
      </c>
      <c r="E1942" s="6" t="str">
        <f>IF(AND($B1942&lt;&gt;"",$C1942&lt;&gt;"",$B1942&lt;=$C1942),INDEX(Bemenet!$D$2:$D$301,$M1942),"")</f>
        <v/>
      </c>
      <c r="F1942" s="5" t="str">
        <f t="shared" si="270"/>
        <v/>
      </c>
      <c r="G1942" s="5" t="str">
        <f t="shared" si="271"/>
        <v/>
      </c>
      <c r="H1942" s="9" t="str">
        <f t="shared" si="272"/>
        <v/>
      </c>
      <c r="I1942" s="5" t="str">
        <f t="shared" si="273"/>
        <v/>
      </c>
      <c r="J1942" s="5" t="str">
        <f>IF(OR($L1942="",NOT(COUNTIFS($L$2:$L1942,$L1942)=1)),"",SUMIFS($G:$G,$L:$L,$L1942))</f>
        <v/>
      </c>
      <c r="K1942" s="5" t="str">
        <f>IF(OR($L1942="",NOT(COUNTIFS($L$2:$L1942,$L1942)=1)),"",SUMIFS($I:$I,$L:$L,$L1942))</f>
        <v/>
      </c>
      <c r="L1942" s="6" t="str">
        <f t="shared" si="274"/>
        <v/>
      </c>
      <c r="M1942" s="6">
        <f t="shared" si="275"/>
        <v>78</v>
      </c>
      <c r="N1942" s="6">
        <f t="shared" si="276"/>
        <v>17</v>
      </c>
      <c r="O1942" s="9" t="str">
        <f>IF(AND($B1942&lt;&gt;"",$C1942&lt;&gt;"",$B1942&lt;=$C1942),INDEX(Szabalyok!$C:$C,$N1942),"")</f>
        <v/>
      </c>
      <c r="P1942">
        <f t="shared" si="278"/>
        <v>0</v>
      </c>
    </row>
    <row r="1943" spans="1:16" x14ac:dyDescent="0.35">
      <c r="A1943">
        <f t="shared" si="277"/>
        <v>0</v>
      </c>
      <c r="B1943" s="4" t="str">
        <f>IF($M1943&gt;300,"",IF(OR(INDEX(Bemenet!$E$2:$E$301,$M1943)="",INDEX(Bemenet!$F$2:$F$301,$M1943)=""),"",MAX(INDEX(Bemenet!$E$2:$E$301,$M1943),INDEX(Szabalyok!$A:$A,$N1943))))</f>
        <v/>
      </c>
      <c r="C1943" s="4" t="str">
        <f>IF($B1943="","",MIN(INDEX(Bemenet!$F$2:$F$301,$M1943),INDEX(Szabalyok!$B:$B,$N1943)))</f>
        <v/>
      </c>
      <c r="D1943" s="5" t="str">
        <f>IF(AND($B1943&lt;&gt;"",$C1943&lt;&gt;"",$B1943&lt;=$C1943),INDEX(Bemenet!$G$2:$G$301,$M1943),"")</f>
        <v/>
      </c>
      <c r="E1943" s="6" t="str">
        <f>IF(AND($B1943&lt;&gt;"",$C1943&lt;&gt;"",$B1943&lt;=$C1943),INDEX(Bemenet!$D$2:$D$301,$M1943),"")</f>
        <v/>
      </c>
      <c r="F1943" s="5" t="str">
        <f t="shared" si="270"/>
        <v/>
      </c>
      <c r="G1943" s="5" t="str">
        <f t="shared" si="271"/>
        <v/>
      </c>
      <c r="H1943" s="9" t="str">
        <f t="shared" si="272"/>
        <v/>
      </c>
      <c r="I1943" s="5" t="str">
        <f t="shared" si="273"/>
        <v/>
      </c>
      <c r="J1943" s="5" t="str">
        <f>IF(OR($L1943="",NOT(COUNTIFS($L$2:$L1943,$L1943)=1)),"",SUMIFS($G:$G,$L:$L,$L1943))</f>
        <v/>
      </c>
      <c r="K1943" s="5" t="str">
        <f>IF(OR($L1943="",NOT(COUNTIFS($L$2:$L1943,$L1943)=1)),"",SUMIFS($I:$I,$L:$L,$L1943))</f>
        <v/>
      </c>
      <c r="L1943" s="6" t="str">
        <f t="shared" si="274"/>
        <v/>
      </c>
      <c r="M1943" s="6">
        <f t="shared" si="275"/>
        <v>78</v>
      </c>
      <c r="N1943" s="6">
        <f t="shared" si="276"/>
        <v>18</v>
      </c>
      <c r="O1943" s="9" t="str">
        <f>IF(AND($B1943&lt;&gt;"",$C1943&lt;&gt;"",$B1943&lt;=$C1943),INDEX(Szabalyok!$C:$C,$N1943),"")</f>
        <v/>
      </c>
      <c r="P1943">
        <f t="shared" si="278"/>
        <v>0</v>
      </c>
    </row>
    <row r="1944" spans="1:16" x14ac:dyDescent="0.35">
      <c r="A1944">
        <f t="shared" si="277"/>
        <v>0</v>
      </c>
      <c r="B1944" s="4" t="str">
        <f>IF($M1944&gt;300,"",IF(OR(INDEX(Bemenet!$E$2:$E$301,$M1944)="",INDEX(Bemenet!$F$2:$F$301,$M1944)=""),"",MAX(INDEX(Bemenet!$E$2:$E$301,$M1944),INDEX(Szabalyok!$A:$A,$N1944))))</f>
        <v/>
      </c>
      <c r="C1944" s="4" t="str">
        <f>IF($B1944="","",MIN(INDEX(Bemenet!$F$2:$F$301,$M1944),INDEX(Szabalyok!$B:$B,$N1944)))</f>
        <v/>
      </c>
      <c r="D1944" s="5" t="str">
        <f>IF(AND($B1944&lt;&gt;"",$C1944&lt;&gt;"",$B1944&lt;=$C1944),INDEX(Bemenet!$G$2:$G$301,$M1944),"")</f>
        <v/>
      </c>
      <c r="E1944" s="6" t="str">
        <f>IF(AND($B1944&lt;&gt;"",$C1944&lt;&gt;"",$B1944&lt;=$C1944),INDEX(Bemenet!$D$2:$D$301,$M1944),"")</f>
        <v/>
      </c>
      <c r="F1944" s="5" t="str">
        <f t="shared" si="270"/>
        <v/>
      </c>
      <c r="G1944" s="5" t="str">
        <f t="shared" si="271"/>
        <v/>
      </c>
      <c r="H1944" s="9" t="str">
        <f t="shared" si="272"/>
        <v/>
      </c>
      <c r="I1944" s="5" t="str">
        <f t="shared" si="273"/>
        <v/>
      </c>
      <c r="J1944" s="5" t="str">
        <f>IF(OR($L1944="",NOT(COUNTIFS($L$2:$L1944,$L1944)=1)),"",SUMIFS($G:$G,$L:$L,$L1944))</f>
        <v/>
      </c>
      <c r="K1944" s="5" t="str">
        <f>IF(OR($L1944="",NOT(COUNTIFS($L$2:$L1944,$L1944)=1)),"",SUMIFS($I:$I,$L:$L,$L1944))</f>
        <v/>
      </c>
      <c r="L1944" s="6" t="str">
        <f t="shared" si="274"/>
        <v/>
      </c>
      <c r="M1944" s="6">
        <f t="shared" si="275"/>
        <v>78</v>
      </c>
      <c r="N1944" s="6">
        <f t="shared" si="276"/>
        <v>19</v>
      </c>
      <c r="O1944" s="9" t="str">
        <f>IF(AND($B1944&lt;&gt;"",$C1944&lt;&gt;"",$B1944&lt;=$C1944),INDEX(Szabalyok!$C:$C,$N1944),"")</f>
        <v/>
      </c>
      <c r="P1944">
        <f t="shared" si="278"/>
        <v>0</v>
      </c>
    </row>
    <row r="1945" spans="1:16" x14ac:dyDescent="0.35">
      <c r="A1945">
        <f t="shared" si="277"/>
        <v>0</v>
      </c>
      <c r="B1945" s="4" t="str">
        <f>IF($M1945&gt;300,"",IF(OR(INDEX(Bemenet!$E$2:$E$301,$M1945)="",INDEX(Bemenet!$F$2:$F$301,$M1945)=""),"",MAX(INDEX(Bemenet!$E$2:$E$301,$M1945),INDEX(Szabalyok!$A:$A,$N1945))))</f>
        <v/>
      </c>
      <c r="C1945" s="4" t="str">
        <f>IF($B1945="","",MIN(INDEX(Bemenet!$F$2:$F$301,$M1945),INDEX(Szabalyok!$B:$B,$N1945)))</f>
        <v/>
      </c>
      <c r="D1945" s="5" t="str">
        <f>IF(AND($B1945&lt;&gt;"",$C1945&lt;&gt;"",$B1945&lt;=$C1945),INDEX(Bemenet!$G$2:$G$301,$M1945),"")</f>
        <v/>
      </c>
      <c r="E1945" s="6" t="str">
        <f>IF(AND($B1945&lt;&gt;"",$C1945&lt;&gt;"",$B1945&lt;=$C1945),INDEX(Bemenet!$D$2:$D$301,$M1945),"")</f>
        <v/>
      </c>
      <c r="F1945" s="5" t="str">
        <f t="shared" si="270"/>
        <v/>
      </c>
      <c r="G1945" s="5" t="str">
        <f t="shared" si="271"/>
        <v/>
      </c>
      <c r="H1945" s="9" t="str">
        <f t="shared" si="272"/>
        <v/>
      </c>
      <c r="I1945" s="5" t="str">
        <f t="shared" si="273"/>
        <v/>
      </c>
      <c r="J1945" s="5" t="str">
        <f>IF(OR($L1945="",NOT(COUNTIFS($L$2:$L1945,$L1945)=1)),"",SUMIFS($G:$G,$L:$L,$L1945))</f>
        <v/>
      </c>
      <c r="K1945" s="5" t="str">
        <f>IF(OR($L1945="",NOT(COUNTIFS($L$2:$L1945,$L1945)=1)),"",SUMIFS($I:$I,$L:$L,$L1945))</f>
        <v/>
      </c>
      <c r="L1945" s="6" t="str">
        <f t="shared" si="274"/>
        <v/>
      </c>
      <c r="M1945" s="6">
        <f t="shared" si="275"/>
        <v>78</v>
      </c>
      <c r="N1945" s="6">
        <f t="shared" si="276"/>
        <v>20</v>
      </c>
      <c r="O1945" s="9" t="str">
        <f>IF(AND($B1945&lt;&gt;"",$C1945&lt;&gt;"",$B1945&lt;=$C1945),INDEX(Szabalyok!$C:$C,$N1945),"")</f>
        <v/>
      </c>
      <c r="P1945">
        <f t="shared" si="278"/>
        <v>0</v>
      </c>
    </row>
    <row r="1946" spans="1:16" x14ac:dyDescent="0.35">
      <c r="A1946">
        <f t="shared" si="277"/>
        <v>0</v>
      </c>
      <c r="B1946" s="4" t="str">
        <f>IF($M1946&gt;300,"",IF(OR(INDEX(Bemenet!$E$2:$E$301,$M1946)="",INDEX(Bemenet!$F$2:$F$301,$M1946)=""),"",MAX(INDEX(Bemenet!$E$2:$E$301,$M1946),INDEX(Szabalyok!$A:$A,$N1946))))</f>
        <v/>
      </c>
      <c r="C1946" s="4" t="str">
        <f>IF($B1946="","",MIN(INDEX(Bemenet!$F$2:$F$301,$M1946),INDEX(Szabalyok!$B:$B,$N1946)))</f>
        <v/>
      </c>
      <c r="D1946" s="5" t="str">
        <f>IF(AND($B1946&lt;&gt;"",$C1946&lt;&gt;"",$B1946&lt;=$C1946),INDEX(Bemenet!$G$2:$G$301,$M1946),"")</f>
        <v/>
      </c>
      <c r="E1946" s="6" t="str">
        <f>IF(AND($B1946&lt;&gt;"",$C1946&lt;&gt;"",$B1946&lt;=$C1946),INDEX(Bemenet!$D$2:$D$301,$M1946),"")</f>
        <v/>
      </c>
      <c r="F1946" s="5" t="str">
        <f t="shared" si="270"/>
        <v/>
      </c>
      <c r="G1946" s="5" t="str">
        <f t="shared" si="271"/>
        <v/>
      </c>
      <c r="H1946" s="9" t="str">
        <f t="shared" si="272"/>
        <v/>
      </c>
      <c r="I1946" s="5" t="str">
        <f t="shared" si="273"/>
        <v/>
      </c>
      <c r="J1946" s="5" t="str">
        <f>IF(OR($L1946="",NOT(COUNTIFS($L$2:$L1946,$L1946)=1)),"",SUMIFS($G:$G,$L:$L,$L1946))</f>
        <v/>
      </c>
      <c r="K1946" s="5" t="str">
        <f>IF(OR($L1946="",NOT(COUNTIFS($L$2:$L1946,$L1946)=1)),"",SUMIFS($I:$I,$L:$L,$L1946))</f>
        <v/>
      </c>
      <c r="L1946" s="6" t="str">
        <f t="shared" si="274"/>
        <v/>
      </c>
      <c r="M1946" s="6">
        <f t="shared" si="275"/>
        <v>78</v>
      </c>
      <c r="N1946" s="6">
        <f t="shared" si="276"/>
        <v>21</v>
      </c>
      <c r="O1946" s="9" t="str">
        <f>IF(AND($B1946&lt;&gt;"",$C1946&lt;&gt;"",$B1946&lt;=$C1946),INDEX(Szabalyok!$C:$C,$N1946),"")</f>
        <v/>
      </c>
      <c r="P1946">
        <f t="shared" si="278"/>
        <v>0</v>
      </c>
    </row>
    <row r="1947" spans="1:16" x14ac:dyDescent="0.35">
      <c r="A1947">
        <f t="shared" si="277"/>
        <v>0</v>
      </c>
      <c r="B1947" s="4" t="str">
        <f>IF($M1947&gt;300,"",IF(OR(INDEX(Bemenet!$E$2:$E$301,$M1947)="",INDEX(Bemenet!$F$2:$F$301,$M1947)=""),"",MAX(INDEX(Bemenet!$E$2:$E$301,$M1947),INDEX(Szabalyok!$A:$A,$N1947))))</f>
        <v/>
      </c>
      <c r="C1947" s="4" t="str">
        <f>IF($B1947="","",MIN(INDEX(Bemenet!$F$2:$F$301,$M1947),INDEX(Szabalyok!$B:$B,$N1947)))</f>
        <v/>
      </c>
      <c r="D1947" s="5" t="str">
        <f>IF(AND($B1947&lt;&gt;"",$C1947&lt;&gt;"",$B1947&lt;=$C1947),INDEX(Bemenet!$G$2:$G$301,$M1947),"")</f>
        <v/>
      </c>
      <c r="E1947" s="6" t="str">
        <f>IF(AND($B1947&lt;&gt;"",$C1947&lt;&gt;"",$B1947&lt;=$C1947),INDEX(Bemenet!$D$2:$D$301,$M1947),"")</f>
        <v/>
      </c>
      <c r="F1947" s="5" t="str">
        <f t="shared" si="270"/>
        <v/>
      </c>
      <c r="G1947" s="5" t="str">
        <f t="shared" si="271"/>
        <v/>
      </c>
      <c r="H1947" s="9" t="str">
        <f t="shared" si="272"/>
        <v/>
      </c>
      <c r="I1947" s="5" t="str">
        <f t="shared" si="273"/>
        <v/>
      </c>
      <c r="J1947" s="5" t="str">
        <f>IF(OR($L1947="",NOT(COUNTIFS($L$2:$L1947,$L1947)=1)),"",SUMIFS($G:$G,$L:$L,$L1947))</f>
        <v/>
      </c>
      <c r="K1947" s="5" t="str">
        <f>IF(OR($L1947="",NOT(COUNTIFS($L$2:$L1947,$L1947)=1)),"",SUMIFS($I:$I,$L:$L,$L1947))</f>
        <v/>
      </c>
      <c r="L1947" s="6" t="str">
        <f t="shared" si="274"/>
        <v/>
      </c>
      <c r="M1947" s="6">
        <f t="shared" si="275"/>
        <v>78</v>
      </c>
      <c r="N1947" s="6">
        <f t="shared" si="276"/>
        <v>22</v>
      </c>
      <c r="O1947" s="9" t="str">
        <f>IF(AND($B1947&lt;&gt;"",$C1947&lt;&gt;"",$B1947&lt;=$C1947),INDEX(Szabalyok!$C:$C,$N1947),"")</f>
        <v/>
      </c>
      <c r="P1947">
        <f t="shared" si="278"/>
        <v>0</v>
      </c>
    </row>
    <row r="1948" spans="1:16" x14ac:dyDescent="0.35">
      <c r="A1948">
        <f t="shared" si="277"/>
        <v>0</v>
      </c>
      <c r="B1948" s="4" t="str">
        <f>IF($M1948&gt;300,"",IF(OR(INDEX(Bemenet!$E$2:$E$301,$M1948)="",INDEX(Bemenet!$F$2:$F$301,$M1948)=""),"",MAX(INDEX(Bemenet!$E$2:$E$301,$M1948),INDEX(Szabalyok!$A:$A,$N1948))))</f>
        <v/>
      </c>
      <c r="C1948" s="4" t="str">
        <f>IF($B1948="","",MIN(INDEX(Bemenet!$F$2:$F$301,$M1948),INDEX(Szabalyok!$B:$B,$N1948)))</f>
        <v/>
      </c>
      <c r="D1948" s="5" t="str">
        <f>IF(AND($B1948&lt;&gt;"",$C1948&lt;&gt;"",$B1948&lt;=$C1948),INDEX(Bemenet!$G$2:$G$301,$M1948),"")</f>
        <v/>
      </c>
      <c r="E1948" s="6" t="str">
        <f>IF(AND($B1948&lt;&gt;"",$C1948&lt;&gt;"",$B1948&lt;=$C1948),INDEX(Bemenet!$D$2:$D$301,$M1948),"")</f>
        <v/>
      </c>
      <c r="F1948" s="5" t="str">
        <f t="shared" si="270"/>
        <v/>
      </c>
      <c r="G1948" s="5" t="str">
        <f t="shared" si="271"/>
        <v/>
      </c>
      <c r="H1948" s="9" t="str">
        <f t="shared" si="272"/>
        <v/>
      </c>
      <c r="I1948" s="5" t="str">
        <f t="shared" si="273"/>
        <v/>
      </c>
      <c r="J1948" s="5" t="str">
        <f>IF(OR($L1948="",NOT(COUNTIFS($L$2:$L1948,$L1948)=1)),"",SUMIFS($G:$G,$L:$L,$L1948))</f>
        <v/>
      </c>
      <c r="K1948" s="5" t="str">
        <f>IF(OR($L1948="",NOT(COUNTIFS($L$2:$L1948,$L1948)=1)),"",SUMIFS($I:$I,$L:$L,$L1948))</f>
        <v/>
      </c>
      <c r="L1948" s="6" t="str">
        <f t="shared" si="274"/>
        <v/>
      </c>
      <c r="M1948" s="6">
        <f t="shared" si="275"/>
        <v>78</v>
      </c>
      <c r="N1948" s="6">
        <f t="shared" si="276"/>
        <v>23</v>
      </c>
      <c r="O1948" s="9" t="str">
        <f>IF(AND($B1948&lt;&gt;"",$C1948&lt;&gt;"",$B1948&lt;=$C1948),INDEX(Szabalyok!$C:$C,$N1948),"")</f>
        <v/>
      </c>
      <c r="P1948">
        <f t="shared" si="278"/>
        <v>0</v>
      </c>
    </row>
    <row r="1949" spans="1:16" x14ac:dyDescent="0.35">
      <c r="A1949">
        <f t="shared" si="277"/>
        <v>0</v>
      </c>
      <c r="B1949" s="4" t="str">
        <f>IF($M1949&gt;300,"",IF(OR(INDEX(Bemenet!$E$2:$E$301,$M1949)="",INDEX(Bemenet!$F$2:$F$301,$M1949)=""),"",MAX(INDEX(Bemenet!$E$2:$E$301,$M1949),INDEX(Szabalyok!$A:$A,$N1949))))</f>
        <v/>
      </c>
      <c r="C1949" s="4" t="str">
        <f>IF($B1949="","",MIN(INDEX(Bemenet!$F$2:$F$301,$M1949),INDEX(Szabalyok!$B:$B,$N1949)))</f>
        <v/>
      </c>
      <c r="D1949" s="5" t="str">
        <f>IF(AND($B1949&lt;&gt;"",$C1949&lt;&gt;"",$B1949&lt;=$C1949),INDEX(Bemenet!$G$2:$G$301,$M1949),"")</f>
        <v/>
      </c>
      <c r="E1949" s="6" t="str">
        <f>IF(AND($B1949&lt;&gt;"",$C1949&lt;&gt;"",$B1949&lt;=$C1949),INDEX(Bemenet!$D$2:$D$301,$M1949),"")</f>
        <v/>
      </c>
      <c r="F1949" s="5" t="str">
        <f t="shared" si="270"/>
        <v/>
      </c>
      <c r="G1949" s="5" t="str">
        <f t="shared" si="271"/>
        <v/>
      </c>
      <c r="H1949" s="9" t="str">
        <f t="shared" si="272"/>
        <v/>
      </c>
      <c r="I1949" s="5" t="str">
        <f t="shared" si="273"/>
        <v/>
      </c>
      <c r="J1949" s="5" t="str">
        <f>IF(OR($L1949="",NOT(COUNTIFS($L$2:$L1949,$L1949)=1)),"",SUMIFS($G:$G,$L:$L,$L1949))</f>
        <v/>
      </c>
      <c r="K1949" s="5" t="str">
        <f>IF(OR($L1949="",NOT(COUNTIFS($L$2:$L1949,$L1949)=1)),"",SUMIFS($I:$I,$L:$L,$L1949))</f>
        <v/>
      </c>
      <c r="L1949" s="6" t="str">
        <f t="shared" si="274"/>
        <v/>
      </c>
      <c r="M1949" s="6">
        <f t="shared" si="275"/>
        <v>78</v>
      </c>
      <c r="N1949" s="6">
        <f t="shared" si="276"/>
        <v>24</v>
      </c>
      <c r="O1949" s="9" t="str">
        <f>IF(AND($B1949&lt;&gt;"",$C1949&lt;&gt;"",$B1949&lt;=$C1949),INDEX(Szabalyok!$C:$C,$N1949),"")</f>
        <v/>
      </c>
      <c r="P1949">
        <f t="shared" si="278"/>
        <v>0</v>
      </c>
    </row>
    <row r="1950" spans="1:16" x14ac:dyDescent="0.35">
      <c r="A1950">
        <f t="shared" si="277"/>
        <v>0</v>
      </c>
      <c r="B1950" s="4" t="str">
        <f>IF($M1950&gt;300,"",IF(OR(INDEX(Bemenet!$E$2:$E$301,$M1950)="",INDEX(Bemenet!$F$2:$F$301,$M1950)=""),"",MAX(INDEX(Bemenet!$E$2:$E$301,$M1950),INDEX(Szabalyok!$A:$A,$N1950))))</f>
        <v/>
      </c>
      <c r="C1950" s="4" t="str">
        <f>IF($B1950="","",MIN(INDEX(Bemenet!$F$2:$F$301,$M1950),INDEX(Szabalyok!$B:$B,$N1950)))</f>
        <v/>
      </c>
      <c r="D1950" s="5" t="str">
        <f>IF(AND($B1950&lt;&gt;"",$C1950&lt;&gt;"",$B1950&lt;=$C1950),INDEX(Bemenet!$G$2:$G$301,$M1950),"")</f>
        <v/>
      </c>
      <c r="E1950" s="6" t="str">
        <f>IF(AND($B1950&lt;&gt;"",$C1950&lt;&gt;"",$B1950&lt;=$C1950),INDEX(Bemenet!$D$2:$D$301,$M1950),"")</f>
        <v/>
      </c>
      <c r="F1950" s="5" t="str">
        <f t="shared" si="270"/>
        <v/>
      </c>
      <c r="G1950" s="5" t="str">
        <f t="shared" si="271"/>
        <v/>
      </c>
      <c r="H1950" s="9" t="str">
        <f t="shared" si="272"/>
        <v/>
      </c>
      <c r="I1950" s="5" t="str">
        <f t="shared" si="273"/>
        <v/>
      </c>
      <c r="J1950" s="5" t="str">
        <f>IF(OR($L1950="",NOT(COUNTIFS($L$2:$L1950,$L1950)=1)),"",SUMIFS($G:$G,$L:$L,$L1950))</f>
        <v/>
      </c>
      <c r="K1950" s="5" t="str">
        <f>IF(OR($L1950="",NOT(COUNTIFS($L$2:$L1950,$L1950)=1)),"",SUMIFS($I:$I,$L:$L,$L1950))</f>
        <v/>
      </c>
      <c r="L1950" s="6" t="str">
        <f t="shared" si="274"/>
        <v/>
      </c>
      <c r="M1950" s="6">
        <f t="shared" si="275"/>
        <v>78</v>
      </c>
      <c r="N1950" s="6">
        <f t="shared" si="276"/>
        <v>25</v>
      </c>
      <c r="O1950" s="9" t="str">
        <f>IF(AND($B1950&lt;&gt;"",$C1950&lt;&gt;"",$B1950&lt;=$C1950),INDEX(Szabalyok!$C:$C,$N1950),"")</f>
        <v/>
      </c>
      <c r="P1950">
        <f t="shared" si="278"/>
        <v>0</v>
      </c>
    </row>
    <row r="1951" spans="1:16" x14ac:dyDescent="0.35">
      <c r="A1951">
        <f t="shared" si="277"/>
        <v>0</v>
      </c>
      <c r="B1951" s="4" t="str">
        <f>IF($M1951&gt;300,"",IF(OR(INDEX(Bemenet!$E$2:$E$301,$M1951)="",INDEX(Bemenet!$F$2:$F$301,$M1951)=""),"",MAX(INDEX(Bemenet!$E$2:$E$301,$M1951),INDEX(Szabalyok!$A:$A,$N1951))))</f>
        <v/>
      </c>
      <c r="C1951" s="4" t="str">
        <f>IF($B1951="","",MIN(INDEX(Bemenet!$F$2:$F$301,$M1951),INDEX(Szabalyok!$B:$B,$N1951)))</f>
        <v/>
      </c>
      <c r="D1951" s="5" t="str">
        <f>IF(AND($B1951&lt;&gt;"",$C1951&lt;&gt;"",$B1951&lt;=$C1951),INDEX(Bemenet!$G$2:$G$301,$M1951),"")</f>
        <v/>
      </c>
      <c r="E1951" s="6" t="str">
        <f>IF(AND($B1951&lt;&gt;"",$C1951&lt;&gt;"",$B1951&lt;=$C1951),INDEX(Bemenet!$D$2:$D$301,$M1951),"")</f>
        <v/>
      </c>
      <c r="F1951" s="5" t="str">
        <f t="shared" si="270"/>
        <v/>
      </c>
      <c r="G1951" s="5" t="str">
        <f t="shared" si="271"/>
        <v/>
      </c>
      <c r="H1951" s="9" t="str">
        <f t="shared" si="272"/>
        <v/>
      </c>
      <c r="I1951" s="5" t="str">
        <f t="shared" si="273"/>
        <v/>
      </c>
      <c r="J1951" s="5" t="str">
        <f>IF(OR($L1951="",NOT(COUNTIFS($L$2:$L1951,$L1951)=1)),"",SUMIFS($G:$G,$L:$L,$L1951))</f>
        <v/>
      </c>
      <c r="K1951" s="5" t="str">
        <f>IF(OR($L1951="",NOT(COUNTIFS($L$2:$L1951,$L1951)=1)),"",SUMIFS($I:$I,$L:$L,$L1951))</f>
        <v/>
      </c>
      <c r="L1951" s="6" t="str">
        <f t="shared" si="274"/>
        <v/>
      </c>
      <c r="M1951" s="6">
        <f t="shared" si="275"/>
        <v>78</v>
      </c>
      <c r="N1951" s="6">
        <f t="shared" si="276"/>
        <v>26</v>
      </c>
      <c r="O1951" s="9" t="str">
        <f>IF(AND($B1951&lt;&gt;"",$C1951&lt;&gt;"",$B1951&lt;=$C1951),INDEX(Szabalyok!$C:$C,$N1951),"")</f>
        <v/>
      </c>
      <c r="P1951">
        <f t="shared" si="278"/>
        <v>0</v>
      </c>
    </row>
    <row r="1952" spans="1:16" x14ac:dyDescent="0.35">
      <c r="A1952">
        <f t="shared" si="277"/>
        <v>0</v>
      </c>
      <c r="B1952" s="4" t="str">
        <f>IF($M1952&gt;300,"",IF(OR(INDEX(Bemenet!$E$2:$E$301,$M1952)="",INDEX(Bemenet!$F$2:$F$301,$M1952)=""),"",MAX(INDEX(Bemenet!$E$2:$E$301,$M1952),INDEX(Szabalyok!$A:$A,$N1952))))</f>
        <v/>
      </c>
      <c r="C1952" s="4" t="str">
        <f>IF($B1952="","",MIN(INDEX(Bemenet!$F$2:$F$301,$M1952),INDEX(Szabalyok!$B:$B,$N1952)))</f>
        <v/>
      </c>
      <c r="D1952" s="5" t="str">
        <f>IF(AND($B1952&lt;&gt;"",$C1952&lt;&gt;"",$B1952&lt;=$C1952),INDEX(Bemenet!$G$2:$G$301,$M1952),"")</f>
        <v/>
      </c>
      <c r="E1952" s="6" t="str">
        <f>IF(AND($B1952&lt;&gt;"",$C1952&lt;&gt;"",$B1952&lt;=$C1952),INDEX(Bemenet!$D$2:$D$301,$M1952),"")</f>
        <v/>
      </c>
      <c r="F1952" s="5" t="str">
        <f t="shared" si="270"/>
        <v/>
      </c>
      <c r="G1952" s="5" t="str">
        <f t="shared" si="271"/>
        <v/>
      </c>
      <c r="H1952" s="9" t="str">
        <f t="shared" si="272"/>
        <v/>
      </c>
      <c r="I1952" s="5" t="str">
        <f t="shared" si="273"/>
        <v/>
      </c>
      <c r="J1952" s="5" t="str">
        <f>IF(OR($L1952="",NOT(COUNTIFS($L$2:$L1952,$L1952)=1)),"",SUMIFS($G:$G,$L:$L,$L1952))</f>
        <v/>
      </c>
      <c r="K1952" s="5" t="str">
        <f>IF(OR($L1952="",NOT(COUNTIFS($L$2:$L1952,$L1952)=1)),"",SUMIFS($I:$I,$L:$L,$L1952))</f>
        <v/>
      </c>
      <c r="L1952" s="6" t="str">
        <f t="shared" si="274"/>
        <v/>
      </c>
      <c r="M1952" s="6">
        <f t="shared" si="275"/>
        <v>79</v>
      </c>
      <c r="N1952" s="6">
        <f t="shared" si="276"/>
        <v>2</v>
      </c>
      <c r="O1952" s="9" t="str">
        <f>IF(AND($B1952&lt;&gt;"",$C1952&lt;&gt;"",$B1952&lt;=$C1952),INDEX(Szabalyok!$C:$C,$N1952),"")</f>
        <v/>
      </c>
      <c r="P1952">
        <f t="shared" si="278"/>
        <v>0</v>
      </c>
    </row>
    <row r="1953" spans="1:16" x14ac:dyDescent="0.35">
      <c r="A1953">
        <f t="shared" si="277"/>
        <v>0</v>
      </c>
      <c r="B1953" s="4" t="str">
        <f>IF($M1953&gt;300,"",IF(OR(INDEX(Bemenet!$E$2:$E$301,$M1953)="",INDEX(Bemenet!$F$2:$F$301,$M1953)=""),"",MAX(INDEX(Bemenet!$E$2:$E$301,$M1953),INDEX(Szabalyok!$A:$A,$N1953))))</f>
        <v/>
      </c>
      <c r="C1953" s="4" t="str">
        <f>IF($B1953="","",MIN(INDEX(Bemenet!$F$2:$F$301,$M1953),INDEX(Szabalyok!$B:$B,$N1953)))</f>
        <v/>
      </c>
      <c r="D1953" s="5" t="str">
        <f>IF(AND($B1953&lt;&gt;"",$C1953&lt;&gt;"",$B1953&lt;=$C1953),INDEX(Bemenet!$G$2:$G$301,$M1953),"")</f>
        <v/>
      </c>
      <c r="E1953" s="6" t="str">
        <f>IF(AND($B1953&lt;&gt;"",$C1953&lt;&gt;"",$B1953&lt;=$C1953),INDEX(Bemenet!$D$2:$D$301,$M1953),"")</f>
        <v/>
      </c>
      <c r="F1953" s="5" t="str">
        <f t="shared" si="270"/>
        <v/>
      </c>
      <c r="G1953" s="5" t="str">
        <f t="shared" si="271"/>
        <v/>
      </c>
      <c r="H1953" s="9" t="str">
        <f t="shared" si="272"/>
        <v/>
      </c>
      <c r="I1953" s="5" t="str">
        <f t="shared" si="273"/>
        <v/>
      </c>
      <c r="J1953" s="5" t="str">
        <f>IF(OR($L1953="",NOT(COUNTIFS($L$2:$L1953,$L1953)=1)),"",SUMIFS($G:$G,$L:$L,$L1953))</f>
        <v/>
      </c>
      <c r="K1953" s="5" t="str">
        <f>IF(OR($L1953="",NOT(COUNTIFS($L$2:$L1953,$L1953)=1)),"",SUMIFS($I:$I,$L:$L,$L1953))</f>
        <v/>
      </c>
      <c r="L1953" s="6" t="str">
        <f t="shared" si="274"/>
        <v/>
      </c>
      <c r="M1953" s="6">
        <f t="shared" si="275"/>
        <v>79</v>
      </c>
      <c r="N1953" s="6">
        <f t="shared" si="276"/>
        <v>3</v>
      </c>
      <c r="O1953" s="9" t="str">
        <f>IF(AND($B1953&lt;&gt;"",$C1953&lt;&gt;"",$B1953&lt;=$C1953),INDEX(Szabalyok!$C:$C,$N1953),"")</f>
        <v/>
      </c>
      <c r="P1953">
        <f t="shared" si="278"/>
        <v>0</v>
      </c>
    </row>
    <row r="1954" spans="1:16" x14ac:dyDescent="0.35">
      <c r="A1954">
        <f t="shared" si="277"/>
        <v>0</v>
      </c>
      <c r="B1954" s="4" t="str">
        <f>IF($M1954&gt;300,"",IF(OR(INDEX(Bemenet!$E$2:$E$301,$M1954)="",INDEX(Bemenet!$F$2:$F$301,$M1954)=""),"",MAX(INDEX(Bemenet!$E$2:$E$301,$M1954),INDEX(Szabalyok!$A:$A,$N1954))))</f>
        <v/>
      </c>
      <c r="C1954" s="4" t="str">
        <f>IF($B1954="","",MIN(INDEX(Bemenet!$F$2:$F$301,$M1954),INDEX(Szabalyok!$B:$B,$N1954)))</f>
        <v/>
      </c>
      <c r="D1954" s="5" t="str">
        <f>IF(AND($B1954&lt;&gt;"",$C1954&lt;&gt;"",$B1954&lt;=$C1954),INDEX(Bemenet!$G$2:$G$301,$M1954),"")</f>
        <v/>
      </c>
      <c r="E1954" s="6" t="str">
        <f>IF(AND($B1954&lt;&gt;"",$C1954&lt;&gt;"",$B1954&lt;=$C1954),INDEX(Bemenet!$D$2:$D$301,$M1954),"")</f>
        <v/>
      </c>
      <c r="F1954" s="5" t="str">
        <f t="shared" si="270"/>
        <v/>
      </c>
      <c r="G1954" s="5" t="str">
        <f t="shared" si="271"/>
        <v/>
      </c>
      <c r="H1954" s="9" t="str">
        <f t="shared" si="272"/>
        <v/>
      </c>
      <c r="I1954" s="5" t="str">
        <f t="shared" si="273"/>
        <v/>
      </c>
      <c r="J1954" s="5" t="str">
        <f>IF(OR($L1954="",NOT(COUNTIFS($L$2:$L1954,$L1954)=1)),"",SUMIFS($G:$G,$L:$L,$L1954))</f>
        <v/>
      </c>
      <c r="K1954" s="5" t="str">
        <f>IF(OR($L1954="",NOT(COUNTIFS($L$2:$L1954,$L1954)=1)),"",SUMIFS($I:$I,$L:$L,$L1954))</f>
        <v/>
      </c>
      <c r="L1954" s="6" t="str">
        <f t="shared" si="274"/>
        <v/>
      </c>
      <c r="M1954" s="6">
        <f t="shared" si="275"/>
        <v>79</v>
      </c>
      <c r="N1954" s="6">
        <f t="shared" si="276"/>
        <v>4</v>
      </c>
      <c r="O1954" s="9" t="str">
        <f>IF(AND($B1954&lt;&gt;"",$C1954&lt;&gt;"",$B1954&lt;=$C1954),INDEX(Szabalyok!$C:$C,$N1954),"")</f>
        <v/>
      </c>
      <c r="P1954">
        <f t="shared" si="278"/>
        <v>0</v>
      </c>
    </row>
    <row r="1955" spans="1:16" x14ac:dyDescent="0.35">
      <c r="A1955">
        <f t="shared" si="277"/>
        <v>0</v>
      </c>
      <c r="B1955" s="4" t="str">
        <f>IF($M1955&gt;300,"",IF(OR(INDEX(Bemenet!$E$2:$E$301,$M1955)="",INDEX(Bemenet!$F$2:$F$301,$M1955)=""),"",MAX(INDEX(Bemenet!$E$2:$E$301,$M1955),INDEX(Szabalyok!$A:$A,$N1955))))</f>
        <v/>
      </c>
      <c r="C1955" s="4" t="str">
        <f>IF($B1955="","",MIN(INDEX(Bemenet!$F$2:$F$301,$M1955),INDEX(Szabalyok!$B:$B,$N1955)))</f>
        <v/>
      </c>
      <c r="D1955" s="5" t="str">
        <f>IF(AND($B1955&lt;&gt;"",$C1955&lt;&gt;"",$B1955&lt;=$C1955),INDEX(Bemenet!$G$2:$G$301,$M1955),"")</f>
        <v/>
      </c>
      <c r="E1955" s="6" t="str">
        <f>IF(AND($B1955&lt;&gt;"",$C1955&lt;&gt;"",$B1955&lt;=$C1955),INDEX(Bemenet!$D$2:$D$301,$M1955),"")</f>
        <v/>
      </c>
      <c r="F1955" s="5" t="str">
        <f t="shared" si="270"/>
        <v/>
      </c>
      <c r="G1955" s="5" t="str">
        <f t="shared" si="271"/>
        <v/>
      </c>
      <c r="H1955" s="9" t="str">
        <f t="shared" si="272"/>
        <v/>
      </c>
      <c r="I1955" s="5" t="str">
        <f t="shared" si="273"/>
        <v/>
      </c>
      <c r="J1955" s="5" t="str">
        <f>IF(OR($L1955="",NOT(COUNTIFS($L$2:$L1955,$L1955)=1)),"",SUMIFS($G:$G,$L:$L,$L1955))</f>
        <v/>
      </c>
      <c r="K1955" s="5" t="str">
        <f>IF(OR($L1955="",NOT(COUNTIFS($L$2:$L1955,$L1955)=1)),"",SUMIFS($I:$I,$L:$L,$L1955))</f>
        <v/>
      </c>
      <c r="L1955" s="6" t="str">
        <f t="shared" si="274"/>
        <v/>
      </c>
      <c r="M1955" s="6">
        <f t="shared" si="275"/>
        <v>79</v>
      </c>
      <c r="N1955" s="6">
        <f t="shared" si="276"/>
        <v>5</v>
      </c>
      <c r="O1955" s="9" t="str">
        <f>IF(AND($B1955&lt;&gt;"",$C1955&lt;&gt;"",$B1955&lt;=$C1955),INDEX(Szabalyok!$C:$C,$N1955),"")</f>
        <v/>
      </c>
      <c r="P1955">
        <f t="shared" si="278"/>
        <v>0</v>
      </c>
    </row>
    <row r="1956" spans="1:16" x14ac:dyDescent="0.35">
      <c r="A1956">
        <f t="shared" si="277"/>
        <v>0</v>
      </c>
      <c r="B1956" s="4" t="str">
        <f>IF($M1956&gt;300,"",IF(OR(INDEX(Bemenet!$E$2:$E$301,$M1956)="",INDEX(Bemenet!$F$2:$F$301,$M1956)=""),"",MAX(INDEX(Bemenet!$E$2:$E$301,$M1956),INDEX(Szabalyok!$A:$A,$N1956))))</f>
        <v/>
      </c>
      <c r="C1956" s="4" t="str">
        <f>IF($B1956="","",MIN(INDEX(Bemenet!$F$2:$F$301,$M1956),INDEX(Szabalyok!$B:$B,$N1956)))</f>
        <v/>
      </c>
      <c r="D1956" s="5" t="str">
        <f>IF(AND($B1956&lt;&gt;"",$C1956&lt;&gt;"",$B1956&lt;=$C1956),INDEX(Bemenet!$G$2:$G$301,$M1956),"")</f>
        <v/>
      </c>
      <c r="E1956" s="6" t="str">
        <f>IF(AND($B1956&lt;&gt;"",$C1956&lt;&gt;"",$B1956&lt;=$C1956),INDEX(Bemenet!$D$2:$D$301,$M1956),"")</f>
        <v/>
      </c>
      <c r="F1956" s="5" t="str">
        <f t="shared" si="270"/>
        <v/>
      </c>
      <c r="G1956" s="5" t="str">
        <f t="shared" si="271"/>
        <v/>
      </c>
      <c r="H1956" s="9" t="str">
        <f t="shared" si="272"/>
        <v/>
      </c>
      <c r="I1956" s="5" t="str">
        <f t="shared" si="273"/>
        <v/>
      </c>
      <c r="J1956" s="5" t="str">
        <f>IF(OR($L1956="",NOT(COUNTIFS($L$2:$L1956,$L1956)=1)),"",SUMIFS($G:$G,$L:$L,$L1956))</f>
        <v/>
      </c>
      <c r="K1956" s="5" t="str">
        <f>IF(OR($L1956="",NOT(COUNTIFS($L$2:$L1956,$L1956)=1)),"",SUMIFS($I:$I,$L:$L,$L1956))</f>
        <v/>
      </c>
      <c r="L1956" s="6" t="str">
        <f t="shared" si="274"/>
        <v/>
      </c>
      <c r="M1956" s="6">
        <f t="shared" si="275"/>
        <v>79</v>
      </c>
      <c r="N1956" s="6">
        <f t="shared" si="276"/>
        <v>6</v>
      </c>
      <c r="O1956" s="9" t="str">
        <f>IF(AND($B1956&lt;&gt;"",$C1956&lt;&gt;"",$B1956&lt;=$C1956),INDEX(Szabalyok!$C:$C,$N1956),"")</f>
        <v/>
      </c>
      <c r="P1956">
        <f t="shared" si="278"/>
        <v>0</v>
      </c>
    </row>
    <row r="1957" spans="1:16" x14ac:dyDescent="0.35">
      <c r="A1957">
        <f t="shared" si="277"/>
        <v>0</v>
      </c>
      <c r="B1957" s="4" t="str">
        <f>IF($M1957&gt;300,"",IF(OR(INDEX(Bemenet!$E$2:$E$301,$M1957)="",INDEX(Bemenet!$F$2:$F$301,$M1957)=""),"",MAX(INDEX(Bemenet!$E$2:$E$301,$M1957),INDEX(Szabalyok!$A:$A,$N1957))))</f>
        <v/>
      </c>
      <c r="C1957" s="4" t="str">
        <f>IF($B1957="","",MIN(INDEX(Bemenet!$F$2:$F$301,$M1957),INDEX(Szabalyok!$B:$B,$N1957)))</f>
        <v/>
      </c>
      <c r="D1957" s="5" t="str">
        <f>IF(AND($B1957&lt;&gt;"",$C1957&lt;&gt;"",$B1957&lt;=$C1957),INDEX(Bemenet!$G$2:$G$301,$M1957),"")</f>
        <v/>
      </c>
      <c r="E1957" s="6" t="str">
        <f>IF(AND($B1957&lt;&gt;"",$C1957&lt;&gt;"",$B1957&lt;=$C1957),INDEX(Bemenet!$D$2:$D$301,$M1957),"")</f>
        <v/>
      </c>
      <c r="F1957" s="5" t="str">
        <f t="shared" si="270"/>
        <v/>
      </c>
      <c r="G1957" s="5" t="str">
        <f t="shared" si="271"/>
        <v/>
      </c>
      <c r="H1957" s="9" t="str">
        <f t="shared" si="272"/>
        <v/>
      </c>
      <c r="I1957" s="5" t="str">
        <f t="shared" si="273"/>
        <v/>
      </c>
      <c r="J1957" s="5" t="str">
        <f>IF(OR($L1957="",NOT(COUNTIFS($L$2:$L1957,$L1957)=1)),"",SUMIFS($G:$G,$L:$L,$L1957))</f>
        <v/>
      </c>
      <c r="K1957" s="5" t="str">
        <f>IF(OR($L1957="",NOT(COUNTIFS($L$2:$L1957,$L1957)=1)),"",SUMIFS($I:$I,$L:$L,$L1957))</f>
        <v/>
      </c>
      <c r="L1957" s="6" t="str">
        <f t="shared" si="274"/>
        <v/>
      </c>
      <c r="M1957" s="6">
        <f t="shared" si="275"/>
        <v>79</v>
      </c>
      <c r="N1957" s="6">
        <f t="shared" si="276"/>
        <v>7</v>
      </c>
      <c r="O1957" s="9" t="str">
        <f>IF(AND($B1957&lt;&gt;"",$C1957&lt;&gt;"",$B1957&lt;=$C1957),INDEX(Szabalyok!$C:$C,$N1957),"")</f>
        <v/>
      </c>
      <c r="P1957">
        <f t="shared" si="278"/>
        <v>0</v>
      </c>
    </row>
    <row r="1958" spans="1:16" x14ac:dyDescent="0.35">
      <c r="A1958">
        <f t="shared" si="277"/>
        <v>0</v>
      </c>
      <c r="B1958" s="4" t="str">
        <f>IF($M1958&gt;300,"",IF(OR(INDEX(Bemenet!$E$2:$E$301,$M1958)="",INDEX(Bemenet!$F$2:$F$301,$M1958)=""),"",MAX(INDEX(Bemenet!$E$2:$E$301,$M1958),INDEX(Szabalyok!$A:$A,$N1958))))</f>
        <v/>
      </c>
      <c r="C1958" s="4" t="str">
        <f>IF($B1958="","",MIN(INDEX(Bemenet!$F$2:$F$301,$M1958),INDEX(Szabalyok!$B:$B,$N1958)))</f>
        <v/>
      </c>
      <c r="D1958" s="5" t="str">
        <f>IF(AND($B1958&lt;&gt;"",$C1958&lt;&gt;"",$B1958&lt;=$C1958),INDEX(Bemenet!$G$2:$G$301,$M1958),"")</f>
        <v/>
      </c>
      <c r="E1958" s="6" t="str">
        <f>IF(AND($B1958&lt;&gt;"",$C1958&lt;&gt;"",$B1958&lt;=$C1958),INDEX(Bemenet!$D$2:$D$301,$M1958),"")</f>
        <v/>
      </c>
      <c r="F1958" s="5" t="str">
        <f t="shared" si="270"/>
        <v/>
      </c>
      <c r="G1958" s="5" t="str">
        <f t="shared" si="271"/>
        <v/>
      </c>
      <c r="H1958" s="9" t="str">
        <f t="shared" si="272"/>
        <v/>
      </c>
      <c r="I1958" s="5" t="str">
        <f t="shared" si="273"/>
        <v/>
      </c>
      <c r="J1958" s="5" t="str">
        <f>IF(OR($L1958="",NOT(COUNTIFS($L$2:$L1958,$L1958)=1)),"",SUMIFS($G:$G,$L:$L,$L1958))</f>
        <v/>
      </c>
      <c r="K1958" s="5" t="str">
        <f>IF(OR($L1958="",NOT(COUNTIFS($L$2:$L1958,$L1958)=1)),"",SUMIFS($I:$I,$L:$L,$L1958))</f>
        <v/>
      </c>
      <c r="L1958" s="6" t="str">
        <f t="shared" si="274"/>
        <v/>
      </c>
      <c r="M1958" s="6">
        <f t="shared" si="275"/>
        <v>79</v>
      </c>
      <c r="N1958" s="6">
        <f t="shared" si="276"/>
        <v>8</v>
      </c>
      <c r="O1958" s="9" t="str">
        <f>IF(AND($B1958&lt;&gt;"",$C1958&lt;&gt;"",$B1958&lt;=$C1958),INDEX(Szabalyok!$C:$C,$N1958),"")</f>
        <v/>
      </c>
      <c r="P1958">
        <f t="shared" si="278"/>
        <v>0</v>
      </c>
    </row>
    <row r="1959" spans="1:16" x14ac:dyDescent="0.35">
      <c r="A1959">
        <f t="shared" si="277"/>
        <v>0</v>
      </c>
      <c r="B1959" s="4" t="str">
        <f>IF($M1959&gt;300,"",IF(OR(INDEX(Bemenet!$E$2:$E$301,$M1959)="",INDEX(Bemenet!$F$2:$F$301,$M1959)=""),"",MAX(INDEX(Bemenet!$E$2:$E$301,$M1959),INDEX(Szabalyok!$A:$A,$N1959))))</f>
        <v/>
      </c>
      <c r="C1959" s="4" t="str">
        <f>IF($B1959="","",MIN(INDEX(Bemenet!$F$2:$F$301,$M1959),INDEX(Szabalyok!$B:$B,$N1959)))</f>
        <v/>
      </c>
      <c r="D1959" s="5" t="str">
        <f>IF(AND($B1959&lt;&gt;"",$C1959&lt;&gt;"",$B1959&lt;=$C1959),INDEX(Bemenet!$G$2:$G$301,$M1959),"")</f>
        <v/>
      </c>
      <c r="E1959" s="6" t="str">
        <f>IF(AND($B1959&lt;&gt;"",$C1959&lt;&gt;"",$B1959&lt;=$C1959),INDEX(Bemenet!$D$2:$D$301,$M1959),"")</f>
        <v/>
      </c>
      <c r="F1959" s="5" t="str">
        <f t="shared" si="270"/>
        <v/>
      </c>
      <c r="G1959" s="5" t="str">
        <f t="shared" si="271"/>
        <v/>
      </c>
      <c r="H1959" s="9" t="str">
        <f t="shared" si="272"/>
        <v/>
      </c>
      <c r="I1959" s="5" t="str">
        <f t="shared" si="273"/>
        <v/>
      </c>
      <c r="J1959" s="5" t="str">
        <f>IF(OR($L1959="",NOT(COUNTIFS($L$2:$L1959,$L1959)=1)),"",SUMIFS($G:$G,$L:$L,$L1959))</f>
        <v/>
      </c>
      <c r="K1959" s="5" t="str">
        <f>IF(OR($L1959="",NOT(COUNTIFS($L$2:$L1959,$L1959)=1)),"",SUMIFS($I:$I,$L:$L,$L1959))</f>
        <v/>
      </c>
      <c r="L1959" s="6" t="str">
        <f t="shared" si="274"/>
        <v/>
      </c>
      <c r="M1959" s="6">
        <f t="shared" si="275"/>
        <v>79</v>
      </c>
      <c r="N1959" s="6">
        <f t="shared" si="276"/>
        <v>9</v>
      </c>
      <c r="O1959" s="9" t="str">
        <f>IF(AND($B1959&lt;&gt;"",$C1959&lt;&gt;"",$B1959&lt;=$C1959),INDEX(Szabalyok!$C:$C,$N1959),"")</f>
        <v/>
      </c>
      <c r="P1959">
        <f t="shared" si="278"/>
        <v>0</v>
      </c>
    </row>
    <row r="1960" spans="1:16" x14ac:dyDescent="0.35">
      <c r="A1960">
        <f t="shared" si="277"/>
        <v>0</v>
      </c>
      <c r="B1960" s="4" t="str">
        <f>IF($M1960&gt;300,"",IF(OR(INDEX(Bemenet!$E$2:$E$301,$M1960)="",INDEX(Bemenet!$F$2:$F$301,$M1960)=""),"",MAX(INDEX(Bemenet!$E$2:$E$301,$M1960),INDEX(Szabalyok!$A:$A,$N1960))))</f>
        <v/>
      </c>
      <c r="C1960" s="4" t="str">
        <f>IF($B1960="","",MIN(INDEX(Bemenet!$F$2:$F$301,$M1960),INDEX(Szabalyok!$B:$B,$N1960)))</f>
        <v/>
      </c>
      <c r="D1960" s="5" t="str">
        <f>IF(AND($B1960&lt;&gt;"",$C1960&lt;&gt;"",$B1960&lt;=$C1960),INDEX(Bemenet!$G$2:$G$301,$M1960),"")</f>
        <v/>
      </c>
      <c r="E1960" s="6" t="str">
        <f>IF(AND($B1960&lt;&gt;"",$C1960&lt;&gt;"",$B1960&lt;=$C1960),INDEX(Bemenet!$D$2:$D$301,$M1960),"")</f>
        <v/>
      </c>
      <c r="F1960" s="5" t="str">
        <f t="shared" si="270"/>
        <v/>
      </c>
      <c r="G1960" s="5" t="str">
        <f t="shared" si="271"/>
        <v/>
      </c>
      <c r="H1960" s="9" t="str">
        <f t="shared" si="272"/>
        <v/>
      </c>
      <c r="I1960" s="5" t="str">
        <f t="shared" si="273"/>
        <v/>
      </c>
      <c r="J1960" s="5" t="str">
        <f>IF(OR($L1960="",NOT(COUNTIFS($L$2:$L1960,$L1960)=1)),"",SUMIFS($G:$G,$L:$L,$L1960))</f>
        <v/>
      </c>
      <c r="K1960" s="5" t="str">
        <f>IF(OR($L1960="",NOT(COUNTIFS($L$2:$L1960,$L1960)=1)),"",SUMIFS($I:$I,$L:$L,$L1960))</f>
        <v/>
      </c>
      <c r="L1960" s="6" t="str">
        <f t="shared" si="274"/>
        <v/>
      </c>
      <c r="M1960" s="6">
        <f t="shared" si="275"/>
        <v>79</v>
      </c>
      <c r="N1960" s="6">
        <f t="shared" si="276"/>
        <v>10</v>
      </c>
      <c r="O1960" s="9" t="str">
        <f>IF(AND($B1960&lt;&gt;"",$C1960&lt;&gt;"",$B1960&lt;=$C1960),INDEX(Szabalyok!$C:$C,$N1960),"")</f>
        <v/>
      </c>
      <c r="P1960">
        <f t="shared" si="278"/>
        <v>0</v>
      </c>
    </row>
    <row r="1961" spans="1:16" x14ac:dyDescent="0.35">
      <c r="A1961">
        <f t="shared" si="277"/>
        <v>0</v>
      </c>
      <c r="B1961" s="4" t="str">
        <f>IF($M1961&gt;300,"",IF(OR(INDEX(Bemenet!$E$2:$E$301,$M1961)="",INDEX(Bemenet!$F$2:$F$301,$M1961)=""),"",MAX(INDEX(Bemenet!$E$2:$E$301,$M1961),INDEX(Szabalyok!$A:$A,$N1961))))</f>
        <v/>
      </c>
      <c r="C1961" s="4" t="str">
        <f>IF($B1961="","",MIN(INDEX(Bemenet!$F$2:$F$301,$M1961),INDEX(Szabalyok!$B:$B,$N1961)))</f>
        <v/>
      </c>
      <c r="D1961" s="5" t="str">
        <f>IF(AND($B1961&lt;&gt;"",$C1961&lt;&gt;"",$B1961&lt;=$C1961),INDEX(Bemenet!$G$2:$G$301,$M1961),"")</f>
        <v/>
      </c>
      <c r="E1961" s="6" t="str">
        <f>IF(AND($B1961&lt;&gt;"",$C1961&lt;&gt;"",$B1961&lt;=$C1961),INDEX(Bemenet!$D$2:$D$301,$M1961),"")</f>
        <v/>
      </c>
      <c r="F1961" s="5" t="str">
        <f t="shared" si="270"/>
        <v/>
      </c>
      <c r="G1961" s="5" t="str">
        <f t="shared" si="271"/>
        <v/>
      </c>
      <c r="H1961" s="9" t="str">
        <f t="shared" si="272"/>
        <v/>
      </c>
      <c r="I1961" s="5" t="str">
        <f t="shared" si="273"/>
        <v/>
      </c>
      <c r="J1961" s="5" t="str">
        <f>IF(OR($L1961="",NOT(COUNTIFS($L$2:$L1961,$L1961)=1)),"",SUMIFS($G:$G,$L:$L,$L1961))</f>
        <v/>
      </c>
      <c r="K1961" s="5" t="str">
        <f>IF(OR($L1961="",NOT(COUNTIFS($L$2:$L1961,$L1961)=1)),"",SUMIFS($I:$I,$L:$L,$L1961))</f>
        <v/>
      </c>
      <c r="L1961" s="6" t="str">
        <f t="shared" si="274"/>
        <v/>
      </c>
      <c r="M1961" s="6">
        <f t="shared" si="275"/>
        <v>79</v>
      </c>
      <c r="N1961" s="6">
        <f t="shared" si="276"/>
        <v>11</v>
      </c>
      <c r="O1961" s="9" t="str">
        <f>IF(AND($B1961&lt;&gt;"",$C1961&lt;&gt;"",$B1961&lt;=$C1961),INDEX(Szabalyok!$C:$C,$N1961),"")</f>
        <v/>
      </c>
      <c r="P1961">
        <f t="shared" si="278"/>
        <v>0</v>
      </c>
    </row>
    <row r="1962" spans="1:16" x14ac:dyDescent="0.35">
      <c r="A1962">
        <f t="shared" si="277"/>
        <v>0</v>
      </c>
      <c r="B1962" s="4" t="str">
        <f>IF($M1962&gt;300,"",IF(OR(INDEX(Bemenet!$E$2:$E$301,$M1962)="",INDEX(Bemenet!$F$2:$F$301,$M1962)=""),"",MAX(INDEX(Bemenet!$E$2:$E$301,$M1962),INDEX(Szabalyok!$A:$A,$N1962))))</f>
        <v/>
      </c>
      <c r="C1962" s="4" t="str">
        <f>IF($B1962="","",MIN(INDEX(Bemenet!$F$2:$F$301,$M1962),INDEX(Szabalyok!$B:$B,$N1962)))</f>
        <v/>
      </c>
      <c r="D1962" s="5" t="str">
        <f>IF(AND($B1962&lt;&gt;"",$C1962&lt;&gt;"",$B1962&lt;=$C1962),INDEX(Bemenet!$G$2:$G$301,$M1962),"")</f>
        <v/>
      </c>
      <c r="E1962" s="6" t="str">
        <f>IF(AND($B1962&lt;&gt;"",$C1962&lt;&gt;"",$B1962&lt;=$C1962),INDEX(Bemenet!$D$2:$D$301,$M1962),"")</f>
        <v/>
      </c>
      <c r="F1962" s="5" t="str">
        <f t="shared" si="270"/>
        <v/>
      </c>
      <c r="G1962" s="5" t="str">
        <f t="shared" si="271"/>
        <v/>
      </c>
      <c r="H1962" s="9" t="str">
        <f t="shared" si="272"/>
        <v/>
      </c>
      <c r="I1962" s="5" t="str">
        <f t="shared" si="273"/>
        <v/>
      </c>
      <c r="J1962" s="5" t="str">
        <f>IF(OR($L1962="",NOT(COUNTIFS($L$2:$L1962,$L1962)=1)),"",SUMIFS($G:$G,$L:$L,$L1962))</f>
        <v/>
      </c>
      <c r="K1962" s="5" t="str">
        <f>IF(OR($L1962="",NOT(COUNTIFS($L$2:$L1962,$L1962)=1)),"",SUMIFS($I:$I,$L:$L,$L1962))</f>
        <v/>
      </c>
      <c r="L1962" s="6" t="str">
        <f t="shared" si="274"/>
        <v/>
      </c>
      <c r="M1962" s="6">
        <f t="shared" si="275"/>
        <v>79</v>
      </c>
      <c r="N1962" s="6">
        <f t="shared" si="276"/>
        <v>12</v>
      </c>
      <c r="O1962" s="9" t="str">
        <f>IF(AND($B1962&lt;&gt;"",$C1962&lt;&gt;"",$B1962&lt;=$C1962),INDEX(Szabalyok!$C:$C,$N1962),"")</f>
        <v/>
      </c>
      <c r="P1962">
        <f t="shared" si="278"/>
        <v>0</v>
      </c>
    </row>
    <row r="1963" spans="1:16" x14ac:dyDescent="0.35">
      <c r="A1963">
        <f t="shared" si="277"/>
        <v>0</v>
      </c>
      <c r="B1963" s="4" t="str">
        <f>IF($M1963&gt;300,"",IF(OR(INDEX(Bemenet!$E$2:$E$301,$M1963)="",INDEX(Bemenet!$F$2:$F$301,$M1963)=""),"",MAX(INDEX(Bemenet!$E$2:$E$301,$M1963),INDEX(Szabalyok!$A:$A,$N1963))))</f>
        <v/>
      </c>
      <c r="C1963" s="4" t="str">
        <f>IF($B1963="","",MIN(INDEX(Bemenet!$F$2:$F$301,$M1963),INDEX(Szabalyok!$B:$B,$N1963)))</f>
        <v/>
      </c>
      <c r="D1963" s="5" t="str">
        <f>IF(AND($B1963&lt;&gt;"",$C1963&lt;&gt;"",$B1963&lt;=$C1963),INDEX(Bemenet!$G$2:$G$301,$M1963),"")</f>
        <v/>
      </c>
      <c r="E1963" s="6" t="str">
        <f>IF(AND($B1963&lt;&gt;"",$C1963&lt;&gt;"",$B1963&lt;=$C1963),INDEX(Bemenet!$D$2:$D$301,$M1963),"")</f>
        <v/>
      </c>
      <c r="F1963" s="5" t="str">
        <f t="shared" si="270"/>
        <v/>
      </c>
      <c r="G1963" s="5" t="str">
        <f t="shared" si="271"/>
        <v/>
      </c>
      <c r="H1963" s="9" t="str">
        <f t="shared" si="272"/>
        <v/>
      </c>
      <c r="I1963" s="5" t="str">
        <f t="shared" si="273"/>
        <v/>
      </c>
      <c r="J1963" s="5" t="str">
        <f>IF(OR($L1963="",NOT(COUNTIFS($L$2:$L1963,$L1963)=1)),"",SUMIFS($G:$G,$L:$L,$L1963))</f>
        <v/>
      </c>
      <c r="K1963" s="5" t="str">
        <f>IF(OR($L1963="",NOT(COUNTIFS($L$2:$L1963,$L1963)=1)),"",SUMIFS($I:$I,$L:$L,$L1963))</f>
        <v/>
      </c>
      <c r="L1963" s="6" t="str">
        <f t="shared" si="274"/>
        <v/>
      </c>
      <c r="M1963" s="6">
        <f t="shared" si="275"/>
        <v>79</v>
      </c>
      <c r="N1963" s="6">
        <f t="shared" si="276"/>
        <v>13</v>
      </c>
      <c r="O1963" s="9" t="str">
        <f>IF(AND($B1963&lt;&gt;"",$C1963&lt;&gt;"",$B1963&lt;=$C1963),INDEX(Szabalyok!$C:$C,$N1963),"")</f>
        <v/>
      </c>
      <c r="P1963">
        <f t="shared" si="278"/>
        <v>0</v>
      </c>
    </row>
    <row r="1964" spans="1:16" x14ac:dyDescent="0.35">
      <c r="A1964">
        <f t="shared" si="277"/>
        <v>0</v>
      </c>
      <c r="B1964" s="4" t="str">
        <f>IF($M1964&gt;300,"",IF(OR(INDEX(Bemenet!$E$2:$E$301,$M1964)="",INDEX(Bemenet!$F$2:$F$301,$M1964)=""),"",MAX(INDEX(Bemenet!$E$2:$E$301,$M1964),INDEX(Szabalyok!$A:$A,$N1964))))</f>
        <v/>
      </c>
      <c r="C1964" s="4" t="str">
        <f>IF($B1964="","",MIN(INDEX(Bemenet!$F$2:$F$301,$M1964),INDEX(Szabalyok!$B:$B,$N1964)))</f>
        <v/>
      </c>
      <c r="D1964" s="5" t="str">
        <f>IF(AND($B1964&lt;&gt;"",$C1964&lt;&gt;"",$B1964&lt;=$C1964),INDEX(Bemenet!$G$2:$G$301,$M1964),"")</f>
        <v/>
      </c>
      <c r="E1964" s="6" t="str">
        <f>IF(AND($B1964&lt;&gt;"",$C1964&lt;&gt;"",$B1964&lt;=$C1964),INDEX(Bemenet!$D$2:$D$301,$M1964),"")</f>
        <v/>
      </c>
      <c r="F1964" s="5" t="str">
        <f t="shared" si="270"/>
        <v/>
      </c>
      <c r="G1964" s="5" t="str">
        <f t="shared" si="271"/>
        <v/>
      </c>
      <c r="H1964" s="9" t="str">
        <f t="shared" si="272"/>
        <v/>
      </c>
      <c r="I1964" s="5" t="str">
        <f t="shared" si="273"/>
        <v/>
      </c>
      <c r="J1964" s="5" t="str">
        <f>IF(OR($L1964="",NOT(COUNTIFS($L$2:$L1964,$L1964)=1)),"",SUMIFS($G:$G,$L:$L,$L1964))</f>
        <v/>
      </c>
      <c r="K1964" s="5" t="str">
        <f>IF(OR($L1964="",NOT(COUNTIFS($L$2:$L1964,$L1964)=1)),"",SUMIFS($I:$I,$L:$L,$L1964))</f>
        <v/>
      </c>
      <c r="L1964" s="6" t="str">
        <f t="shared" si="274"/>
        <v/>
      </c>
      <c r="M1964" s="6">
        <f t="shared" si="275"/>
        <v>79</v>
      </c>
      <c r="N1964" s="6">
        <f t="shared" si="276"/>
        <v>14</v>
      </c>
      <c r="O1964" s="9" t="str">
        <f>IF(AND($B1964&lt;&gt;"",$C1964&lt;&gt;"",$B1964&lt;=$C1964),INDEX(Szabalyok!$C:$C,$N1964),"")</f>
        <v/>
      </c>
      <c r="P1964">
        <f t="shared" si="278"/>
        <v>0</v>
      </c>
    </row>
    <row r="1965" spans="1:16" x14ac:dyDescent="0.35">
      <c r="A1965">
        <f t="shared" si="277"/>
        <v>0</v>
      </c>
      <c r="B1965" s="4" t="str">
        <f>IF($M1965&gt;300,"",IF(OR(INDEX(Bemenet!$E$2:$E$301,$M1965)="",INDEX(Bemenet!$F$2:$F$301,$M1965)=""),"",MAX(INDEX(Bemenet!$E$2:$E$301,$M1965),INDEX(Szabalyok!$A:$A,$N1965))))</f>
        <v/>
      </c>
      <c r="C1965" s="4" t="str">
        <f>IF($B1965="","",MIN(INDEX(Bemenet!$F$2:$F$301,$M1965),INDEX(Szabalyok!$B:$B,$N1965)))</f>
        <v/>
      </c>
      <c r="D1965" s="5" t="str">
        <f>IF(AND($B1965&lt;&gt;"",$C1965&lt;&gt;"",$B1965&lt;=$C1965),INDEX(Bemenet!$G$2:$G$301,$M1965),"")</f>
        <v/>
      </c>
      <c r="E1965" s="6" t="str">
        <f>IF(AND($B1965&lt;&gt;"",$C1965&lt;&gt;"",$B1965&lt;=$C1965),INDEX(Bemenet!$D$2:$D$301,$M1965),"")</f>
        <v/>
      </c>
      <c r="F1965" s="5" t="str">
        <f t="shared" si="270"/>
        <v/>
      </c>
      <c r="G1965" s="5" t="str">
        <f t="shared" si="271"/>
        <v/>
      </c>
      <c r="H1965" s="9" t="str">
        <f t="shared" si="272"/>
        <v/>
      </c>
      <c r="I1965" s="5" t="str">
        <f t="shared" si="273"/>
        <v/>
      </c>
      <c r="J1965" s="5" t="str">
        <f>IF(OR($L1965="",NOT(COUNTIFS($L$2:$L1965,$L1965)=1)),"",SUMIFS($G:$G,$L:$L,$L1965))</f>
        <v/>
      </c>
      <c r="K1965" s="5" t="str">
        <f>IF(OR($L1965="",NOT(COUNTIFS($L$2:$L1965,$L1965)=1)),"",SUMIFS($I:$I,$L:$L,$L1965))</f>
        <v/>
      </c>
      <c r="L1965" s="6" t="str">
        <f t="shared" si="274"/>
        <v/>
      </c>
      <c r="M1965" s="6">
        <f t="shared" si="275"/>
        <v>79</v>
      </c>
      <c r="N1965" s="6">
        <f t="shared" si="276"/>
        <v>15</v>
      </c>
      <c r="O1965" s="9" t="str">
        <f>IF(AND($B1965&lt;&gt;"",$C1965&lt;&gt;"",$B1965&lt;=$C1965),INDEX(Szabalyok!$C:$C,$N1965),"")</f>
        <v/>
      </c>
      <c r="P1965">
        <f t="shared" si="278"/>
        <v>0</v>
      </c>
    </row>
    <row r="1966" spans="1:16" x14ac:dyDescent="0.35">
      <c r="A1966">
        <f t="shared" si="277"/>
        <v>0</v>
      </c>
      <c r="B1966" s="4" t="str">
        <f>IF($M1966&gt;300,"",IF(OR(INDEX(Bemenet!$E$2:$E$301,$M1966)="",INDEX(Bemenet!$F$2:$F$301,$M1966)=""),"",MAX(INDEX(Bemenet!$E$2:$E$301,$M1966),INDEX(Szabalyok!$A:$A,$N1966))))</f>
        <v/>
      </c>
      <c r="C1966" s="4" t="str">
        <f>IF($B1966="","",MIN(INDEX(Bemenet!$F$2:$F$301,$M1966),INDEX(Szabalyok!$B:$B,$N1966)))</f>
        <v/>
      </c>
      <c r="D1966" s="5" t="str">
        <f>IF(AND($B1966&lt;&gt;"",$C1966&lt;&gt;"",$B1966&lt;=$C1966),INDEX(Bemenet!$G$2:$G$301,$M1966),"")</f>
        <v/>
      </c>
      <c r="E1966" s="6" t="str">
        <f>IF(AND($B1966&lt;&gt;"",$C1966&lt;&gt;"",$B1966&lt;=$C1966),INDEX(Bemenet!$D$2:$D$301,$M1966),"")</f>
        <v/>
      </c>
      <c r="F1966" s="5" t="str">
        <f t="shared" si="270"/>
        <v/>
      </c>
      <c r="G1966" s="5" t="str">
        <f t="shared" si="271"/>
        <v/>
      </c>
      <c r="H1966" s="9" t="str">
        <f t="shared" si="272"/>
        <v/>
      </c>
      <c r="I1966" s="5" t="str">
        <f t="shared" si="273"/>
        <v/>
      </c>
      <c r="J1966" s="5" t="str">
        <f>IF(OR($L1966="",NOT(COUNTIFS($L$2:$L1966,$L1966)=1)),"",SUMIFS($G:$G,$L:$L,$L1966))</f>
        <v/>
      </c>
      <c r="K1966" s="5" t="str">
        <f>IF(OR($L1966="",NOT(COUNTIFS($L$2:$L1966,$L1966)=1)),"",SUMIFS($I:$I,$L:$L,$L1966))</f>
        <v/>
      </c>
      <c r="L1966" s="6" t="str">
        <f t="shared" si="274"/>
        <v/>
      </c>
      <c r="M1966" s="6">
        <f t="shared" si="275"/>
        <v>79</v>
      </c>
      <c r="N1966" s="6">
        <f t="shared" si="276"/>
        <v>16</v>
      </c>
      <c r="O1966" s="9" t="str">
        <f>IF(AND($B1966&lt;&gt;"",$C1966&lt;&gt;"",$B1966&lt;=$C1966),INDEX(Szabalyok!$C:$C,$N1966),"")</f>
        <v/>
      </c>
      <c r="P1966">
        <f t="shared" si="278"/>
        <v>0</v>
      </c>
    </row>
    <row r="1967" spans="1:16" x14ac:dyDescent="0.35">
      <c r="A1967">
        <f t="shared" si="277"/>
        <v>0</v>
      </c>
      <c r="B1967" s="4" t="str">
        <f>IF($M1967&gt;300,"",IF(OR(INDEX(Bemenet!$E$2:$E$301,$M1967)="",INDEX(Bemenet!$F$2:$F$301,$M1967)=""),"",MAX(INDEX(Bemenet!$E$2:$E$301,$M1967),INDEX(Szabalyok!$A:$A,$N1967))))</f>
        <v/>
      </c>
      <c r="C1967" s="4" t="str">
        <f>IF($B1967="","",MIN(INDEX(Bemenet!$F$2:$F$301,$M1967),INDEX(Szabalyok!$B:$B,$N1967)))</f>
        <v/>
      </c>
      <c r="D1967" s="5" t="str">
        <f>IF(AND($B1967&lt;&gt;"",$C1967&lt;&gt;"",$B1967&lt;=$C1967),INDEX(Bemenet!$G$2:$G$301,$M1967),"")</f>
        <v/>
      </c>
      <c r="E1967" s="6" t="str">
        <f>IF(AND($B1967&lt;&gt;"",$C1967&lt;&gt;"",$B1967&lt;=$C1967),INDEX(Bemenet!$D$2:$D$301,$M1967),"")</f>
        <v/>
      </c>
      <c r="F1967" s="5" t="str">
        <f t="shared" si="270"/>
        <v/>
      </c>
      <c r="G1967" s="5" t="str">
        <f t="shared" si="271"/>
        <v/>
      </c>
      <c r="H1967" s="9" t="str">
        <f t="shared" si="272"/>
        <v/>
      </c>
      <c r="I1967" s="5" t="str">
        <f t="shared" si="273"/>
        <v/>
      </c>
      <c r="J1967" s="5" t="str">
        <f>IF(OR($L1967="",NOT(COUNTIFS($L$2:$L1967,$L1967)=1)),"",SUMIFS($G:$G,$L:$L,$L1967))</f>
        <v/>
      </c>
      <c r="K1967" s="5" t="str">
        <f>IF(OR($L1967="",NOT(COUNTIFS($L$2:$L1967,$L1967)=1)),"",SUMIFS($I:$I,$L:$L,$L1967))</f>
        <v/>
      </c>
      <c r="L1967" s="6" t="str">
        <f t="shared" si="274"/>
        <v/>
      </c>
      <c r="M1967" s="6">
        <f t="shared" si="275"/>
        <v>79</v>
      </c>
      <c r="N1967" s="6">
        <f t="shared" si="276"/>
        <v>17</v>
      </c>
      <c r="O1967" s="9" t="str">
        <f>IF(AND($B1967&lt;&gt;"",$C1967&lt;&gt;"",$B1967&lt;=$C1967),INDEX(Szabalyok!$C:$C,$N1967),"")</f>
        <v/>
      </c>
      <c r="P1967">
        <f t="shared" si="278"/>
        <v>0</v>
      </c>
    </row>
    <row r="1968" spans="1:16" x14ac:dyDescent="0.35">
      <c r="A1968">
        <f t="shared" si="277"/>
        <v>0</v>
      </c>
      <c r="B1968" s="4" t="str">
        <f>IF($M1968&gt;300,"",IF(OR(INDEX(Bemenet!$E$2:$E$301,$M1968)="",INDEX(Bemenet!$F$2:$F$301,$M1968)=""),"",MAX(INDEX(Bemenet!$E$2:$E$301,$M1968),INDEX(Szabalyok!$A:$A,$N1968))))</f>
        <v/>
      </c>
      <c r="C1968" s="4" t="str">
        <f>IF($B1968="","",MIN(INDEX(Bemenet!$F$2:$F$301,$M1968),INDEX(Szabalyok!$B:$B,$N1968)))</f>
        <v/>
      </c>
      <c r="D1968" s="5" t="str">
        <f>IF(AND($B1968&lt;&gt;"",$C1968&lt;&gt;"",$B1968&lt;=$C1968),INDEX(Bemenet!$G$2:$G$301,$M1968),"")</f>
        <v/>
      </c>
      <c r="E1968" s="6" t="str">
        <f>IF(AND($B1968&lt;&gt;"",$C1968&lt;&gt;"",$B1968&lt;=$C1968),INDEX(Bemenet!$D$2:$D$301,$M1968),"")</f>
        <v/>
      </c>
      <c r="F1968" s="5" t="str">
        <f t="shared" si="270"/>
        <v/>
      </c>
      <c r="G1968" s="5" t="str">
        <f t="shared" si="271"/>
        <v/>
      </c>
      <c r="H1968" s="9" t="str">
        <f t="shared" si="272"/>
        <v/>
      </c>
      <c r="I1968" s="5" t="str">
        <f t="shared" si="273"/>
        <v/>
      </c>
      <c r="J1968" s="5" t="str">
        <f>IF(OR($L1968="",NOT(COUNTIFS($L$2:$L1968,$L1968)=1)),"",SUMIFS($G:$G,$L:$L,$L1968))</f>
        <v/>
      </c>
      <c r="K1968" s="5" t="str">
        <f>IF(OR($L1968="",NOT(COUNTIFS($L$2:$L1968,$L1968)=1)),"",SUMIFS($I:$I,$L:$L,$L1968))</f>
        <v/>
      </c>
      <c r="L1968" s="6" t="str">
        <f t="shared" si="274"/>
        <v/>
      </c>
      <c r="M1968" s="6">
        <f t="shared" si="275"/>
        <v>79</v>
      </c>
      <c r="N1968" s="6">
        <f t="shared" si="276"/>
        <v>18</v>
      </c>
      <c r="O1968" s="9" t="str">
        <f>IF(AND($B1968&lt;&gt;"",$C1968&lt;&gt;"",$B1968&lt;=$C1968),INDEX(Szabalyok!$C:$C,$N1968),"")</f>
        <v/>
      </c>
      <c r="P1968">
        <f t="shared" si="278"/>
        <v>0</v>
      </c>
    </row>
    <row r="1969" spans="1:16" x14ac:dyDescent="0.35">
      <c r="A1969">
        <f t="shared" si="277"/>
        <v>0</v>
      </c>
      <c r="B1969" s="4" t="str">
        <f>IF($M1969&gt;300,"",IF(OR(INDEX(Bemenet!$E$2:$E$301,$M1969)="",INDEX(Bemenet!$F$2:$F$301,$M1969)=""),"",MAX(INDEX(Bemenet!$E$2:$E$301,$M1969),INDEX(Szabalyok!$A:$A,$N1969))))</f>
        <v/>
      </c>
      <c r="C1969" s="4" t="str">
        <f>IF($B1969="","",MIN(INDEX(Bemenet!$F$2:$F$301,$M1969),INDEX(Szabalyok!$B:$B,$N1969)))</f>
        <v/>
      </c>
      <c r="D1969" s="5" t="str">
        <f>IF(AND($B1969&lt;&gt;"",$C1969&lt;&gt;"",$B1969&lt;=$C1969),INDEX(Bemenet!$G$2:$G$301,$M1969),"")</f>
        <v/>
      </c>
      <c r="E1969" s="6" t="str">
        <f>IF(AND($B1969&lt;&gt;"",$C1969&lt;&gt;"",$B1969&lt;=$C1969),INDEX(Bemenet!$D$2:$D$301,$M1969),"")</f>
        <v/>
      </c>
      <c r="F1969" s="5" t="str">
        <f t="shared" si="270"/>
        <v/>
      </c>
      <c r="G1969" s="5" t="str">
        <f t="shared" si="271"/>
        <v/>
      </c>
      <c r="H1969" s="9" t="str">
        <f t="shared" si="272"/>
        <v/>
      </c>
      <c r="I1969" s="5" t="str">
        <f t="shared" si="273"/>
        <v/>
      </c>
      <c r="J1969" s="5" t="str">
        <f>IF(OR($L1969="",NOT(COUNTIFS($L$2:$L1969,$L1969)=1)),"",SUMIFS($G:$G,$L:$L,$L1969))</f>
        <v/>
      </c>
      <c r="K1969" s="5" t="str">
        <f>IF(OR($L1969="",NOT(COUNTIFS($L$2:$L1969,$L1969)=1)),"",SUMIFS($I:$I,$L:$L,$L1969))</f>
        <v/>
      </c>
      <c r="L1969" s="6" t="str">
        <f t="shared" si="274"/>
        <v/>
      </c>
      <c r="M1969" s="6">
        <f t="shared" si="275"/>
        <v>79</v>
      </c>
      <c r="N1969" s="6">
        <f t="shared" si="276"/>
        <v>19</v>
      </c>
      <c r="O1969" s="9" t="str">
        <f>IF(AND($B1969&lt;&gt;"",$C1969&lt;&gt;"",$B1969&lt;=$C1969),INDEX(Szabalyok!$C:$C,$N1969),"")</f>
        <v/>
      </c>
      <c r="P1969">
        <f t="shared" si="278"/>
        <v>0</v>
      </c>
    </row>
    <row r="1970" spans="1:16" x14ac:dyDescent="0.35">
      <c r="A1970">
        <f t="shared" si="277"/>
        <v>0</v>
      </c>
      <c r="B1970" s="4" t="str">
        <f>IF($M1970&gt;300,"",IF(OR(INDEX(Bemenet!$E$2:$E$301,$M1970)="",INDEX(Bemenet!$F$2:$F$301,$M1970)=""),"",MAX(INDEX(Bemenet!$E$2:$E$301,$M1970),INDEX(Szabalyok!$A:$A,$N1970))))</f>
        <v/>
      </c>
      <c r="C1970" s="4" t="str">
        <f>IF($B1970="","",MIN(INDEX(Bemenet!$F$2:$F$301,$M1970),INDEX(Szabalyok!$B:$B,$N1970)))</f>
        <v/>
      </c>
      <c r="D1970" s="5" t="str">
        <f>IF(AND($B1970&lt;&gt;"",$C1970&lt;&gt;"",$B1970&lt;=$C1970),INDEX(Bemenet!$G$2:$G$301,$M1970),"")</f>
        <v/>
      </c>
      <c r="E1970" s="6" t="str">
        <f>IF(AND($B1970&lt;&gt;"",$C1970&lt;&gt;"",$B1970&lt;=$C1970),INDEX(Bemenet!$D$2:$D$301,$M1970),"")</f>
        <v/>
      </c>
      <c r="F1970" s="5" t="str">
        <f t="shared" si="270"/>
        <v/>
      </c>
      <c r="G1970" s="5" t="str">
        <f t="shared" si="271"/>
        <v/>
      </c>
      <c r="H1970" s="9" t="str">
        <f t="shared" si="272"/>
        <v/>
      </c>
      <c r="I1970" s="5" t="str">
        <f t="shared" si="273"/>
        <v/>
      </c>
      <c r="J1970" s="5" t="str">
        <f>IF(OR($L1970="",NOT(COUNTIFS($L$2:$L1970,$L1970)=1)),"",SUMIFS($G:$G,$L:$L,$L1970))</f>
        <v/>
      </c>
      <c r="K1970" s="5" t="str">
        <f>IF(OR($L1970="",NOT(COUNTIFS($L$2:$L1970,$L1970)=1)),"",SUMIFS($I:$I,$L:$L,$L1970))</f>
        <v/>
      </c>
      <c r="L1970" s="6" t="str">
        <f t="shared" si="274"/>
        <v/>
      </c>
      <c r="M1970" s="6">
        <f t="shared" si="275"/>
        <v>79</v>
      </c>
      <c r="N1970" s="6">
        <f t="shared" si="276"/>
        <v>20</v>
      </c>
      <c r="O1970" s="9" t="str">
        <f>IF(AND($B1970&lt;&gt;"",$C1970&lt;&gt;"",$B1970&lt;=$C1970),INDEX(Szabalyok!$C:$C,$N1970),"")</f>
        <v/>
      </c>
      <c r="P1970">
        <f t="shared" si="278"/>
        <v>0</v>
      </c>
    </row>
    <row r="1971" spans="1:16" x14ac:dyDescent="0.35">
      <c r="A1971">
        <f t="shared" si="277"/>
        <v>0</v>
      </c>
      <c r="B1971" s="4" t="str">
        <f>IF($M1971&gt;300,"",IF(OR(INDEX(Bemenet!$E$2:$E$301,$M1971)="",INDEX(Bemenet!$F$2:$F$301,$M1971)=""),"",MAX(INDEX(Bemenet!$E$2:$E$301,$M1971),INDEX(Szabalyok!$A:$A,$N1971))))</f>
        <v/>
      </c>
      <c r="C1971" s="4" t="str">
        <f>IF($B1971="","",MIN(INDEX(Bemenet!$F$2:$F$301,$M1971),INDEX(Szabalyok!$B:$B,$N1971)))</f>
        <v/>
      </c>
      <c r="D1971" s="5" t="str">
        <f>IF(AND($B1971&lt;&gt;"",$C1971&lt;&gt;"",$B1971&lt;=$C1971),INDEX(Bemenet!$G$2:$G$301,$M1971),"")</f>
        <v/>
      </c>
      <c r="E1971" s="6" t="str">
        <f>IF(AND($B1971&lt;&gt;"",$C1971&lt;&gt;"",$B1971&lt;=$C1971),INDEX(Bemenet!$D$2:$D$301,$M1971),"")</f>
        <v/>
      </c>
      <c r="F1971" s="5" t="str">
        <f t="shared" si="270"/>
        <v/>
      </c>
      <c r="G1971" s="5" t="str">
        <f t="shared" si="271"/>
        <v/>
      </c>
      <c r="H1971" s="9" t="str">
        <f t="shared" si="272"/>
        <v/>
      </c>
      <c r="I1971" s="5" t="str">
        <f t="shared" si="273"/>
        <v/>
      </c>
      <c r="J1971" s="5" t="str">
        <f>IF(OR($L1971="",NOT(COUNTIFS($L$2:$L1971,$L1971)=1)),"",SUMIFS($G:$G,$L:$L,$L1971))</f>
        <v/>
      </c>
      <c r="K1971" s="5" t="str">
        <f>IF(OR($L1971="",NOT(COUNTIFS($L$2:$L1971,$L1971)=1)),"",SUMIFS($I:$I,$L:$L,$L1971))</f>
        <v/>
      </c>
      <c r="L1971" s="6" t="str">
        <f t="shared" si="274"/>
        <v/>
      </c>
      <c r="M1971" s="6">
        <f t="shared" si="275"/>
        <v>79</v>
      </c>
      <c r="N1971" s="6">
        <f t="shared" si="276"/>
        <v>21</v>
      </c>
      <c r="O1971" s="9" t="str">
        <f>IF(AND($B1971&lt;&gt;"",$C1971&lt;&gt;"",$B1971&lt;=$C1971),INDEX(Szabalyok!$C:$C,$N1971),"")</f>
        <v/>
      </c>
      <c r="P1971">
        <f t="shared" si="278"/>
        <v>0</v>
      </c>
    </row>
    <row r="1972" spans="1:16" x14ac:dyDescent="0.35">
      <c r="A1972">
        <f t="shared" si="277"/>
        <v>0</v>
      </c>
      <c r="B1972" s="4" t="str">
        <f>IF($M1972&gt;300,"",IF(OR(INDEX(Bemenet!$E$2:$E$301,$M1972)="",INDEX(Bemenet!$F$2:$F$301,$M1972)=""),"",MAX(INDEX(Bemenet!$E$2:$E$301,$M1972),INDEX(Szabalyok!$A:$A,$N1972))))</f>
        <v/>
      </c>
      <c r="C1972" s="4" t="str">
        <f>IF($B1972="","",MIN(INDEX(Bemenet!$F$2:$F$301,$M1972),INDEX(Szabalyok!$B:$B,$N1972)))</f>
        <v/>
      </c>
      <c r="D1972" s="5" t="str">
        <f>IF(AND($B1972&lt;&gt;"",$C1972&lt;&gt;"",$B1972&lt;=$C1972),INDEX(Bemenet!$G$2:$G$301,$M1972),"")</f>
        <v/>
      </c>
      <c r="E1972" s="6" t="str">
        <f>IF(AND($B1972&lt;&gt;"",$C1972&lt;&gt;"",$B1972&lt;=$C1972),INDEX(Bemenet!$D$2:$D$301,$M1972),"")</f>
        <v/>
      </c>
      <c r="F1972" s="5" t="str">
        <f t="shared" si="270"/>
        <v/>
      </c>
      <c r="G1972" s="5" t="str">
        <f t="shared" si="271"/>
        <v/>
      </c>
      <c r="H1972" s="9" t="str">
        <f t="shared" si="272"/>
        <v/>
      </c>
      <c r="I1972" s="5" t="str">
        <f t="shared" si="273"/>
        <v/>
      </c>
      <c r="J1972" s="5" t="str">
        <f>IF(OR($L1972="",NOT(COUNTIFS($L$2:$L1972,$L1972)=1)),"",SUMIFS($G:$G,$L:$L,$L1972))</f>
        <v/>
      </c>
      <c r="K1972" s="5" t="str">
        <f>IF(OR($L1972="",NOT(COUNTIFS($L$2:$L1972,$L1972)=1)),"",SUMIFS($I:$I,$L:$L,$L1972))</f>
        <v/>
      </c>
      <c r="L1972" s="6" t="str">
        <f t="shared" si="274"/>
        <v/>
      </c>
      <c r="M1972" s="6">
        <f t="shared" si="275"/>
        <v>79</v>
      </c>
      <c r="N1972" s="6">
        <f t="shared" si="276"/>
        <v>22</v>
      </c>
      <c r="O1972" s="9" t="str">
        <f>IF(AND($B1972&lt;&gt;"",$C1972&lt;&gt;"",$B1972&lt;=$C1972),INDEX(Szabalyok!$C:$C,$N1972),"")</f>
        <v/>
      </c>
      <c r="P1972">
        <f t="shared" si="278"/>
        <v>0</v>
      </c>
    </row>
    <row r="1973" spans="1:16" x14ac:dyDescent="0.35">
      <c r="A1973">
        <f t="shared" si="277"/>
        <v>0</v>
      </c>
      <c r="B1973" s="4" t="str">
        <f>IF($M1973&gt;300,"",IF(OR(INDEX(Bemenet!$E$2:$E$301,$M1973)="",INDEX(Bemenet!$F$2:$F$301,$M1973)=""),"",MAX(INDEX(Bemenet!$E$2:$E$301,$M1973),INDEX(Szabalyok!$A:$A,$N1973))))</f>
        <v/>
      </c>
      <c r="C1973" s="4" t="str">
        <f>IF($B1973="","",MIN(INDEX(Bemenet!$F$2:$F$301,$M1973),INDEX(Szabalyok!$B:$B,$N1973)))</f>
        <v/>
      </c>
      <c r="D1973" s="5" t="str">
        <f>IF(AND($B1973&lt;&gt;"",$C1973&lt;&gt;"",$B1973&lt;=$C1973),INDEX(Bemenet!$G$2:$G$301,$M1973),"")</f>
        <v/>
      </c>
      <c r="E1973" s="6" t="str">
        <f>IF(AND($B1973&lt;&gt;"",$C1973&lt;&gt;"",$B1973&lt;=$C1973),INDEX(Bemenet!$D$2:$D$301,$M1973),"")</f>
        <v/>
      </c>
      <c r="F1973" s="5" t="str">
        <f t="shared" si="270"/>
        <v/>
      </c>
      <c r="G1973" s="5" t="str">
        <f t="shared" si="271"/>
        <v/>
      </c>
      <c r="H1973" s="9" t="str">
        <f t="shared" si="272"/>
        <v/>
      </c>
      <c r="I1973" s="5" t="str">
        <f t="shared" si="273"/>
        <v/>
      </c>
      <c r="J1973" s="5" t="str">
        <f>IF(OR($L1973="",NOT(COUNTIFS($L$2:$L1973,$L1973)=1)),"",SUMIFS($G:$G,$L:$L,$L1973))</f>
        <v/>
      </c>
      <c r="K1973" s="5" t="str">
        <f>IF(OR($L1973="",NOT(COUNTIFS($L$2:$L1973,$L1973)=1)),"",SUMIFS($I:$I,$L:$L,$L1973))</f>
        <v/>
      </c>
      <c r="L1973" s="6" t="str">
        <f t="shared" si="274"/>
        <v/>
      </c>
      <c r="M1973" s="6">
        <f t="shared" si="275"/>
        <v>79</v>
      </c>
      <c r="N1973" s="6">
        <f t="shared" si="276"/>
        <v>23</v>
      </c>
      <c r="O1973" s="9" t="str">
        <f>IF(AND($B1973&lt;&gt;"",$C1973&lt;&gt;"",$B1973&lt;=$C1973),INDEX(Szabalyok!$C:$C,$N1973),"")</f>
        <v/>
      </c>
      <c r="P1973">
        <f t="shared" si="278"/>
        <v>0</v>
      </c>
    </row>
    <row r="1974" spans="1:16" x14ac:dyDescent="0.35">
      <c r="A1974">
        <f t="shared" si="277"/>
        <v>0</v>
      </c>
      <c r="B1974" s="4" t="str">
        <f>IF($M1974&gt;300,"",IF(OR(INDEX(Bemenet!$E$2:$E$301,$M1974)="",INDEX(Bemenet!$F$2:$F$301,$M1974)=""),"",MAX(INDEX(Bemenet!$E$2:$E$301,$M1974),INDEX(Szabalyok!$A:$A,$N1974))))</f>
        <v/>
      </c>
      <c r="C1974" s="4" t="str">
        <f>IF($B1974="","",MIN(INDEX(Bemenet!$F$2:$F$301,$M1974),INDEX(Szabalyok!$B:$B,$N1974)))</f>
        <v/>
      </c>
      <c r="D1974" s="5" t="str">
        <f>IF(AND($B1974&lt;&gt;"",$C1974&lt;&gt;"",$B1974&lt;=$C1974),INDEX(Bemenet!$G$2:$G$301,$M1974),"")</f>
        <v/>
      </c>
      <c r="E1974" s="6" t="str">
        <f>IF(AND($B1974&lt;&gt;"",$C1974&lt;&gt;"",$B1974&lt;=$C1974),INDEX(Bemenet!$D$2:$D$301,$M1974),"")</f>
        <v/>
      </c>
      <c r="F1974" s="5" t="str">
        <f t="shared" si="270"/>
        <v/>
      </c>
      <c r="G1974" s="5" t="str">
        <f t="shared" si="271"/>
        <v/>
      </c>
      <c r="H1974" s="9" t="str">
        <f t="shared" si="272"/>
        <v/>
      </c>
      <c r="I1974" s="5" t="str">
        <f t="shared" si="273"/>
        <v/>
      </c>
      <c r="J1974" s="5" t="str">
        <f>IF(OR($L1974="",NOT(COUNTIFS($L$2:$L1974,$L1974)=1)),"",SUMIFS($G:$G,$L:$L,$L1974))</f>
        <v/>
      </c>
      <c r="K1974" s="5" t="str">
        <f>IF(OR($L1974="",NOT(COUNTIFS($L$2:$L1974,$L1974)=1)),"",SUMIFS($I:$I,$L:$L,$L1974))</f>
        <v/>
      </c>
      <c r="L1974" s="6" t="str">
        <f t="shared" si="274"/>
        <v/>
      </c>
      <c r="M1974" s="6">
        <f t="shared" si="275"/>
        <v>79</v>
      </c>
      <c r="N1974" s="6">
        <f t="shared" si="276"/>
        <v>24</v>
      </c>
      <c r="O1974" s="9" t="str">
        <f>IF(AND($B1974&lt;&gt;"",$C1974&lt;&gt;"",$B1974&lt;=$C1974),INDEX(Szabalyok!$C:$C,$N1974),"")</f>
        <v/>
      </c>
      <c r="P1974">
        <f t="shared" si="278"/>
        <v>0</v>
      </c>
    </row>
    <row r="1975" spans="1:16" x14ac:dyDescent="0.35">
      <c r="A1975">
        <f t="shared" si="277"/>
        <v>0</v>
      </c>
      <c r="B1975" s="4" t="str">
        <f>IF($M1975&gt;300,"",IF(OR(INDEX(Bemenet!$E$2:$E$301,$M1975)="",INDEX(Bemenet!$F$2:$F$301,$M1975)=""),"",MAX(INDEX(Bemenet!$E$2:$E$301,$M1975),INDEX(Szabalyok!$A:$A,$N1975))))</f>
        <v/>
      </c>
      <c r="C1975" s="4" t="str">
        <f>IF($B1975="","",MIN(INDEX(Bemenet!$F$2:$F$301,$M1975),INDEX(Szabalyok!$B:$B,$N1975)))</f>
        <v/>
      </c>
      <c r="D1975" s="5" t="str">
        <f>IF(AND($B1975&lt;&gt;"",$C1975&lt;&gt;"",$B1975&lt;=$C1975),INDEX(Bemenet!$G$2:$G$301,$M1975),"")</f>
        <v/>
      </c>
      <c r="E1975" s="6" t="str">
        <f>IF(AND($B1975&lt;&gt;"",$C1975&lt;&gt;"",$B1975&lt;=$C1975),INDEX(Bemenet!$D$2:$D$301,$M1975),"")</f>
        <v/>
      </c>
      <c r="F1975" s="5" t="str">
        <f t="shared" si="270"/>
        <v/>
      </c>
      <c r="G1975" s="5" t="str">
        <f t="shared" si="271"/>
        <v/>
      </c>
      <c r="H1975" s="9" t="str">
        <f t="shared" si="272"/>
        <v/>
      </c>
      <c r="I1975" s="5" t="str">
        <f t="shared" si="273"/>
        <v/>
      </c>
      <c r="J1975" s="5" t="str">
        <f>IF(OR($L1975="",NOT(COUNTIFS($L$2:$L1975,$L1975)=1)),"",SUMIFS($G:$G,$L:$L,$L1975))</f>
        <v/>
      </c>
      <c r="K1975" s="5" t="str">
        <f>IF(OR($L1975="",NOT(COUNTIFS($L$2:$L1975,$L1975)=1)),"",SUMIFS($I:$I,$L:$L,$L1975))</f>
        <v/>
      </c>
      <c r="L1975" s="6" t="str">
        <f t="shared" si="274"/>
        <v/>
      </c>
      <c r="M1975" s="6">
        <f t="shared" si="275"/>
        <v>79</v>
      </c>
      <c r="N1975" s="6">
        <f t="shared" si="276"/>
        <v>25</v>
      </c>
      <c r="O1975" s="9" t="str">
        <f>IF(AND($B1975&lt;&gt;"",$C1975&lt;&gt;"",$B1975&lt;=$C1975),INDEX(Szabalyok!$C:$C,$N1975),"")</f>
        <v/>
      </c>
      <c r="P1975">
        <f t="shared" si="278"/>
        <v>0</v>
      </c>
    </row>
    <row r="1976" spans="1:16" x14ac:dyDescent="0.35">
      <c r="A1976">
        <f t="shared" si="277"/>
        <v>0</v>
      </c>
      <c r="B1976" s="4" t="str">
        <f>IF($M1976&gt;300,"",IF(OR(INDEX(Bemenet!$E$2:$E$301,$M1976)="",INDEX(Bemenet!$F$2:$F$301,$M1976)=""),"",MAX(INDEX(Bemenet!$E$2:$E$301,$M1976),INDEX(Szabalyok!$A:$A,$N1976))))</f>
        <v/>
      </c>
      <c r="C1976" s="4" t="str">
        <f>IF($B1976="","",MIN(INDEX(Bemenet!$F$2:$F$301,$M1976),INDEX(Szabalyok!$B:$B,$N1976)))</f>
        <v/>
      </c>
      <c r="D1976" s="5" t="str">
        <f>IF(AND($B1976&lt;&gt;"",$C1976&lt;&gt;"",$B1976&lt;=$C1976),INDEX(Bemenet!$G$2:$G$301,$M1976),"")</f>
        <v/>
      </c>
      <c r="E1976" s="6" t="str">
        <f>IF(AND($B1976&lt;&gt;"",$C1976&lt;&gt;"",$B1976&lt;=$C1976),INDEX(Bemenet!$D$2:$D$301,$M1976),"")</f>
        <v/>
      </c>
      <c r="F1976" s="5" t="str">
        <f t="shared" si="270"/>
        <v/>
      </c>
      <c r="G1976" s="5" t="str">
        <f t="shared" si="271"/>
        <v/>
      </c>
      <c r="H1976" s="9" t="str">
        <f t="shared" si="272"/>
        <v/>
      </c>
      <c r="I1976" s="5" t="str">
        <f t="shared" si="273"/>
        <v/>
      </c>
      <c r="J1976" s="5" t="str">
        <f>IF(OR($L1976="",NOT(COUNTIFS($L$2:$L1976,$L1976)=1)),"",SUMIFS($G:$G,$L:$L,$L1976))</f>
        <v/>
      </c>
      <c r="K1976" s="5" t="str">
        <f>IF(OR($L1976="",NOT(COUNTIFS($L$2:$L1976,$L1976)=1)),"",SUMIFS($I:$I,$L:$L,$L1976))</f>
        <v/>
      </c>
      <c r="L1976" s="6" t="str">
        <f t="shared" si="274"/>
        <v/>
      </c>
      <c r="M1976" s="6">
        <f t="shared" si="275"/>
        <v>79</v>
      </c>
      <c r="N1976" s="6">
        <f t="shared" si="276"/>
        <v>26</v>
      </c>
      <c r="O1976" s="9" t="str">
        <f>IF(AND($B1976&lt;&gt;"",$C1976&lt;&gt;"",$B1976&lt;=$C1976),INDEX(Szabalyok!$C:$C,$N1976),"")</f>
        <v/>
      </c>
      <c r="P1976">
        <f t="shared" si="278"/>
        <v>0</v>
      </c>
    </row>
    <row r="1977" spans="1:16" x14ac:dyDescent="0.35">
      <c r="A1977">
        <f t="shared" si="277"/>
        <v>0</v>
      </c>
      <c r="B1977" s="4" t="str">
        <f>IF($M1977&gt;300,"",IF(OR(INDEX(Bemenet!$E$2:$E$301,$M1977)="",INDEX(Bemenet!$F$2:$F$301,$M1977)=""),"",MAX(INDEX(Bemenet!$E$2:$E$301,$M1977),INDEX(Szabalyok!$A:$A,$N1977))))</f>
        <v/>
      </c>
      <c r="C1977" s="4" t="str">
        <f>IF($B1977="","",MIN(INDEX(Bemenet!$F$2:$F$301,$M1977),INDEX(Szabalyok!$B:$B,$N1977)))</f>
        <v/>
      </c>
      <c r="D1977" s="5" t="str">
        <f>IF(AND($B1977&lt;&gt;"",$C1977&lt;&gt;"",$B1977&lt;=$C1977),INDEX(Bemenet!$G$2:$G$301,$M1977),"")</f>
        <v/>
      </c>
      <c r="E1977" s="6" t="str">
        <f>IF(AND($B1977&lt;&gt;"",$C1977&lt;&gt;"",$B1977&lt;=$C1977),INDEX(Bemenet!$D$2:$D$301,$M1977),"")</f>
        <v/>
      </c>
      <c r="F1977" s="5" t="str">
        <f t="shared" si="270"/>
        <v/>
      </c>
      <c r="G1977" s="5" t="str">
        <f t="shared" si="271"/>
        <v/>
      </c>
      <c r="H1977" s="9" t="str">
        <f t="shared" si="272"/>
        <v/>
      </c>
      <c r="I1977" s="5" t="str">
        <f t="shared" si="273"/>
        <v/>
      </c>
      <c r="J1977" s="5" t="str">
        <f>IF(OR($L1977="",NOT(COUNTIFS($L$2:$L1977,$L1977)=1)),"",SUMIFS($G:$G,$L:$L,$L1977))</f>
        <v/>
      </c>
      <c r="K1977" s="5" t="str">
        <f>IF(OR($L1977="",NOT(COUNTIFS($L$2:$L1977,$L1977)=1)),"",SUMIFS($I:$I,$L:$L,$L1977))</f>
        <v/>
      </c>
      <c r="L1977" s="6" t="str">
        <f t="shared" si="274"/>
        <v/>
      </c>
      <c r="M1977" s="6">
        <f t="shared" si="275"/>
        <v>80</v>
      </c>
      <c r="N1977" s="6">
        <f t="shared" si="276"/>
        <v>2</v>
      </c>
      <c r="O1977" s="9" t="str">
        <f>IF(AND($B1977&lt;&gt;"",$C1977&lt;&gt;"",$B1977&lt;=$C1977),INDEX(Szabalyok!$C:$C,$N1977),"")</f>
        <v/>
      </c>
      <c r="P1977">
        <f t="shared" si="278"/>
        <v>0</v>
      </c>
    </row>
    <row r="1978" spans="1:16" x14ac:dyDescent="0.35">
      <c r="A1978">
        <f t="shared" si="277"/>
        <v>0</v>
      </c>
      <c r="B1978" s="4" t="str">
        <f>IF($M1978&gt;300,"",IF(OR(INDEX(Bemenet!$E$2:$E$301,$M1978)="",INDEX(Bemenet!$F$2:$F$301,$M1978)=""),"",MAX(INDEX(Bemenet!$E$2:$E$301,$M1978),INDEX(Szabalyok!$A:$A,$N1978))))</f>
        <v/>
      </c>
      <c r="C1978" s="4" t="str">
        <f>IF($B1978="","",MIN(INDEX(Bemenet!$F$2:$F$301,$M1978),INDEX(Szabalyok!$B:$B,$N1978)))</f>
        <v/>
      </c>
      <c r="D1978" s="5" t="str">
        <f>IF(AND($B1978&lt;&gt;"",$C1978&lt;&gt;"",$B1978&lt;=$C1978),INDEX(Bemenet!$G$2:$G$301,$M1978),"")</f>
        <v/>
      </c>
      <c r="E1978" s="6" t="str">
        <f>IF(AND($B1978&lt;&gt;"",$C1978&lt;&gt;"",$B1978&lt;=$C1978),INDEX(Bemenet!$D$2:$D$301,$M1978),"")</f>
        <v/>
      </c>
      <c r="F1978" s="5" t="str">
        <f t="shared" si="270"/>
        <v/>
      </c>
      <c r="G1978" s="5" t="str">
        <f t="shared" si="271"/>
        <v/>
      </c>
      <c r="H1978" s="9" t="str">
        <f t="shared" si="272"/>
        <v/>
      </c>
      <c r="I1978" s="5" t="str">
        <f t="shared" si="273"/>
        <v/>
      </c>
      <c r="J1978" s="5" t="str">
        <f>IF(OR($L1978="",NOT(COUNTIFS($L$2:$L1978,$L1978)=1)),"",SUMIFS($G:$G,$L:$L,$L1978))</f>
        <v/>
      </c>
      <c r="K1978" s="5" t="str">
        <f>IF(OR($L1978="",NOT(COUNTIFS($L$2:$L1978,$L1978)=1)),"",SUMIFS($I:$I,$L:$L,$L1978))</f>
        <v/>
      </c>
      <c r="L1978" s="6" t="str">
        <f t="shared" si="274"/>
        <v/>
      </c>
      <c r="M1978" s="6">
        <f t="shared" si="275"/>
        <v>80</v>
      </c>
      <c r="N1978" s="6">
        <f t="shared" si="276"/>
        <v>3</v>
      </c>
      <c r="O1978" s="9" t="str">
        <f>IF(AND($B1978&lt;&gt;"",$C1978&lt;&gt;"",$B1978&lt;=$C1978),INDEX(Szabalyok!$C:$C,$N1978),"")</f>
        <v/>
      </c>
      <c r="P1978">
        <f t="shared" si="278"/>
        <v>0</v>
      </c>
    </row>
    <row r="1979" spans="1:16" x14ac:dyDescent="0.35">
      <c r="A1979">
        <f t="shared" si="277"/>
        <v>0</v>
      </c>
      <c r="B1979" s="4" t="str">
        <f>IF($M1979&gt;300,"",IF(OR(INDEX(Bemenet!$E$2:$E$301,$M1979)="",INDEX(Bemenet!$F$2:$F$301,$M1979)=""),"",MAX(INDEX(Bemenet!$E$2:$E$301,$M1979),INDEX(Szabalyok!$A:$A,$N1979))))</f>
        <v/>
      </c>
      <c r="C1979" s="4" t="str">
        <f>IF($B1979="","",MIN(INDEX(Bemenet!$F$2:$F$301,$M1979),INDEX(Szabalyok!$B:$B,$N1979)))</f>
        <v/>
      </c>
      <c r="D1979" s="5" t="str">
        <f>IF(AND($B1979&lt;&gt;"",$C1979&lt;&gt;"",$B1979&lt;=$C1979),INDEX(Bemenet!$G$2:$G$301,$M1979),"")</f>
        <v/>
      </c>
      <c r="E1979" s="6" t="str">
        <f>IF(AND($B1979&lt;&gt;"",$C1979&lt;&gt;"",$B1979&lt;=$C1979),INDEX(Bemenet!$D$2:$D$301,$M1979),"")</f>
        <v/>
      </c>
      <c r="F1979" s="5" t="str">
        <f t="shared" si="270"/>
        <v/>
      </c>
      <c r="G1979" s="5" t="str">
        <f t="shared" si="271"/>
        <v/>
      </c>
      <c r="H1979" s="9" t="str">
        <f t="shared" si="272"/>
        <v/>
      </c>
      <c r="I1979" s="5" t="str">
        <f t="shared" si="273"/>
        <v/>
      </c>
      <c r="J1979" s="5" t="str">
        <f>IF(OR($L1979="",NOT(COUNTIFS($L$2:$L1979,$L1979)=1)),"",SUMIFS($G:$G,$L:$L,$L1979))</f>
        <v/>
      </c>
      <c r="K1979" s="5" t="str">
        <f>IF(OR($L1979="",NOT(COUNTIFS($L$2:$L1979,$L1979)=1)),"",SUMIFS($I:$I,$L:$L,$L1979))</f>
        <v/>
      </c>
      <c r="L1979" s="6" t="str">
        <f t="shared" si="274"/>
        <v/>
      </c>
      <c r="M1979" s="6">
        <f t="shared" si="275"/>
        <v>80</v>
      </c>
      <c r="N1979" s="6">
        <f t="shared" si="276"/>
        <v>4</v>
      </c>
      <c r="O1979" s="9" t="str">
        <f>IF(AND($B1979&lt;&gt;"",$C1979&lt;&gt;"",$B1979&lt;=$C1979),INDEX(Szabalyok!$C:$C,$N1979),"")</f>
        <v/>
      </c>
      <c r="P1979">
        <f t="shared" si="278"/>
        <v>0</v>
      </c>
    </row>
    <row r="1980" spans="1:16" x14ac:dyDescent="0.35">
      <c r="A1980">
        <f t="shared" si="277"/>
        <v>0</v>
      </c>
      <c r="B1980" s="4" t="str">
        <f>IF($M1980&gt;300,"",IF(OR(INDEX(Bemenet!$E$2:$E$301,$M1980)="",INDEX(Bemenet!$F$2:$F$301,$M1980)=""),"",MAX(INDEX(Bemenet!$E$2:$E$301,$M1980),INDEX(Szabalyok!$A:$A,$N1980))))</f>
        <v/>
      </c>
      <c r="C1980" s="4" t="str">
        <f>IF($B1980="","",MIN(INDEX(Bemenet!$F$2:$F$301,$M1980),INDEX(Szabalyok!$B:$B,$N1980)))</f>
        <v/>
      </c>
      <c r="D1980" s="5" t="str">
        <f>IF(AND($B1980&lt;&gt;"",$C1980&lt;&gt;"",$B1980&lt;=$C1980),INDEX(Bemenet!$G$2:$G$301,$M1980),"")</f>
        <v/>
      </c>
      <c r="E1980" s="6" t="str">
        <f>IF(AND($B1980&lt;&gt;"",$C1980&lt;&gt;"",$B1980&lt;=$C1980),INDEX(Bemenet!$D$2:$D$301,$M1980),"")</f>
        <v/>
      </c>
      <c r="F1980" s="5" t="str">
        <f t="shared" si="270"/>
        <v/>
      </c>
      <c r="G1980" s="5" t="str">
        <f t="shared" si="271"/>
        <v/>
      </c>
      <c r="H1980" s="9" t="str">
        <f t="shared" si="272"/>
        <v/>
      </c>
      <c r="I1980" s="5" t="str">
        <f t="shared" si="273"/>
        <v/>
      </c>
      <c r="J1980" s="5" t="str">
        <f>IF(OR($L1980="",NOT(COUNTIFS($L$2:$L1980,$L1980)=1)),"",SUMIFS($G:$G,$L:$L,$L1980))</f>
        <v/>
      </c>
      <c r="K1980" s="5" t="str">
        <f>IF(OR($L1980="",NOT(COUNTIFS($L$2:$L1980,$L1980)=1)),"",SUMIFS($I:$I,$L:$L,$L1980))</f>
        <v/>
      </c>
      <c r="L1980" s="6" t="str">
        <f t="shared" si="274"/>
        <v/>
      </c>
      <c r="M1980" s="6">
        <f t="shared" si="275"/>
        <v>80</v>
      </c>
      <c r="N1980" s="6">
        <f t="shared" si="276"/>
        <v>5</v>
      </c>
      <c r="O1980" s="9" t="str">
        <f>IF(AND($B1980&lt;&gt;"",$C1980&lt;&gt;"",$B1980&lt;=$C1980),INDEX(Szabalyok!$C:$C,$N1980),"")</f>
        <v/>
      </c>
      <c r="P1980">
        <f t="shared" si="278"/>
        <v>0</v>
      </c>
    </row>
    <row r="1981" spans="1:16" x14ac:dyDescent="0.35">
      <c r="A1981">
        <f t="shared" si="277"/>
        <v>0</v>
      </c>
      <c r="B1981" s="4" t="str">
        <f>IF($M1981&gt;300,"",IF(OR(INDEX(Bemenet!$E$2:$E$301,$M1981)="",INDEX(Bemenet!$F$2:$F$301,$M1981)=""),"",MAX(INDEX(Bemenet!$E$2:$E$301,$M1981),INDEX(Szabalyok!$A:$A,$N1981))))</f>
        <v/>
      </c>
      <c r="C1981" s="4" t="str">
        <f>IF($B1981="","",MIN(INDEX(Bemenet!$F$2:$F$301,$M1981),INDEX(Szabalyok!$B:$B,$N1981)))</f>
        <v/>
      </c>
      <c r="D1981" s="5" t="str">
        <f>IF(AND($B1981&lt;&gt;"",$C1981&lt;&gt;"",$B1981&lt;=$C1981),INDEX(Bemenet!$G$2:$G$301,$M1981),"")</f>
        <v/>
      </c>
      <c r="E1981" s="6" t="str">
        <f>IF(AND($B1981&lt;&gt;"",$C1981&lt;&gt;"",$B1981&lt;=$C1981),INDEX(Bemenet!$D$2:$D$301,$M1981),"")</f>
        <v/>
      </c>
      <c r="F1981" s="5" t="str">
        <f t="shared" si="270"/>
        <v/>
      </c>
      <c r="G1981" s="5" t="str">
        <f t="shared" si="271"/>
        <v/>
      </c>
      <c r="H1981" s="9" t="str">
        <f t="shared" si="272"/>
        <v/>
      </c>
      <c r="I1981" s="5" t="str">
        <f t="shared" si="273"/>
        <v/>
      </c>
      <c r="J1981" s="5" t="str">
        <f>IF(OR($L1981="",NOT(COUNTIFS($L$2:$L1981,$L1981)=1)),"",SUMIFS($G:$G,$L:$L,$L1981))</f>
        <v/>
      </c>
      <c r="K1981" s="5" t="str">
        <f>IF(OR($L1981="",NOT(COUNTIFS($L$2:$L1981,$L1981)=1)),"",SUMIFS($I:$I,$L:$L,$L1981))</f>
        <v/>
      </c>
      <c r="L1981" s="6" t="str">
        <f t="shared" si="274"/>
        <v/>
      </c>
      <c r="M1981" s="6">
        <f t="shared" si="275"/>
        <v>80</v>
      </c>
      <c r="N1981" s="6">
        <f t="shared" si="276"/>
        <v>6</v>
      </c>
      <c r="O1981" s="9" t="str">
        <f>IF(AND($B1981&lt;&gt;"",$C1981&lt;&gt;"",$B1981&lt;=$C1981),INDEX(Szabalyok!$C:$C,$N1981),"")</f>
        <v/>
      </c>
      <c r="P1981">
        <f t="shared" si="278"/>
        <v>0</v>
      </c>
    </row>
    <row r="1982" spans="1:16" x14ac:dyDescent="0.35">
      <c r="A1982">
        <f t="shared" si="277"/>
        <v>0</v>
      </c>
      <c r="B1982" s="4" t="str">
        <f>IF($M1982&gt;300,"",IF(OR(INDEX(Bemenet!$E$2:$E$301,$M1982)="",INDEX(Bemenet!$F$2:$F$301,$M1982)=""),"",MAX(INDEX(Bemenet!$E$2:$E$301,$M1982),INDEX(Szabalyok!$A:$A,$N1982))))</f>
        <v/>
      </c>
      <c r="C1982" s="4" t="str">
        <f>IF($B1982="","",MIN(INDEX(Bemenet!$F$2:$F$301,$M1982),INDEX(Szabalyok!$B:$B,$N1982)))</f>
        <v/>
      </c>
      <c r="D1982" s="5" t="str">
        <f>IF(AND($B1982&lt;&gt;"",$C1982&lt;&gt;"",$B1982&lt;=$C1982),INDEX(Bemenet!$G$2:$G$301,$M1982),"")</f>
        <v/>
      </c>
      <c r="E1982" s="6" t="str">
        <f>IF(AND($B1982&lt;&gt;"",$C1982&lt;&gt;"",$B1982&lt;=$C1982),INDEX(Bemenet!$D$2:$D$301,$M1982),"")</f>
        <v/>
      </c>
      <c r="F1982" s="5" t="str">
        <f t="shared" si="270"/>
        <v/>
      </c>
      <c r="G1982" s="5" t="str">
        <f t="shared" si="271"/>
        <v/>
      </c>
      <c r="H1982" s="9" t="str">
        <f t="shared" si="272"/>
        <v/>
      </c>
      <c r="I1982" s="5" t="str">
        <f t="shared" si="273"/>
        <v/>
      </c>
      <c r="J1982" s="5" t="str">
        <f>IF(OR($L1982="",NOT(COUNTIFS($L$2:$L1982,$L1982)=1)),"",SUMIFS($G:$G,$L:$L,$L1982))</f>
        <v/>
      </c>
      <c r="K1982" s="5" t="str">
        <f>IF(OR($L1982="",NOT(COUNTIFS($L$2:$L1982,$L1982)=1)),"",SUMIFS($I:$I,$L:$L,$L1982))</f>
        <v/>
      </c>
      <c r="L1982" s="6" t="str">
        <f t="shared" si="274"/>
        <v/>
      </c>
      <c r="M1982" s="6">
        <f t="shared" si="275"/>
        <v>80</v>
      </c>
      <c r="N1982" s="6">
        <f t="shared" si="276"/>
        <v>7</v>
      </c>
      <c r="O1982" s="9" t="str">
        <f>IF(AND($B1982&lt;&gt;"",$C1982&lt;&gt;"",$B1982&lt;=$C1982),INDEX(Szabalyok!$C:$C,$N1982),"")</f>
        <v/>
      </c>
      <c r="P1982">
        <f t="shared" si="278"/>
        <v>0</v>
      </c>
    </row>
    <row r="1983" spans="1:16" x14ac:dyDescent="0.35">
      <c r="A1983">
        <f t="shared" si="277"/>
        <v>0</v>
      </c>
      <c r="B1983" s="4" t="str">
        <f>IF($M1983&gt;300,"",IF(OR(INDEX(Bemenet!$E$2:$E$301,$M1983)="",INDEX(Bemenet!$F$2:$F$301,$M1983)=""),"",MAX(INDEX(Bemenet!$E$2:$E$301,$M1983),INDEX(Szabalyok!$A:$A,$N1983))))</f>
        <v/>
      </c>
      <c r="C1983" s="4" t="str">
        <f>IF($B1983="","",MIN(INDEX(Bemenet!$F$2:$F$301,$M1983),INDEX(Szabalyok!$B:$B,$N1983)))</f>
        <v/>
      </c>
      <c r="D1983" s="5" t="str">
        <f>IF(AND($B1983&lt;&gt;"",$C1983&lt;&gt;"",$B1983&lt;=$C1983),INDEX(Bemenet!$G$2:$G$301,$M1983),"")</f>
        <v/>
      </c>
      <c r="E1983" s="6" t="str">
        <f>IF(AND($B1983&lt;&gt;"",$C1983&lt;&gt;"",$B1983&lt;=$C1983),INDEX(Bemenet!$D$2:$D$301,$M1983),"")</f>
        <v/>
      </c>
      <c r="F1983" s="5" t="str">
        <f t="shared" si="270"/>
        <v/>
      </c>
      <c r="G1983" s="5" t="str">
        <f t="shared" si="271"/>
        <v/>
      </c>
      <c r="H1983" s="9" t="str">
        <f t="shared" si="272"/>
        <v/>
      </c>
      <c r="I1983" s="5" t="str">
        <f t="shared" si="273"/>
        <v/>
      </c>
      <c r="J1983" s="5" t="str">
        <f>IF(OR($L1983="",NOT(COUNTIFS($L$2:$L1983,$L1983)=1)),"",SUMIFS($G:$G,$L:$L,$L1983))</f>
        <v/>
      </c>
      <c r="K1983" s="5" t="str">
        <f>IF(OR($L1983="",NOT(COUNTIFS($L$2:$L1983,$L1983)=1)),"",SUMIFS($I:$I,$L:$L,$L1983))</f>
        <v/>
      </c>
      <c r="L1983" s="6" t="str">
        <f t="shared" si="274"/>
        <v/>
      </c>
      <c r="M1983" s="6">
        <f t="shared" si="275"/>
        <v>80</v>
      </c>
      <c r="N1983" s="6">
        <f t="shared" si="276"/>
        <v>8</v>
      </c>
      <c r="O1983" s="9" t="str">
        <f>IF(AND($B1983&lt;&gt;"",$C1983&lt;&gt;"",$B1983&lt;=$C1983),INDEX(Szabalyok!$C:$C,$N1983),"")</f>
        <v/>
      </c>
      <c r="P1983">
        <f t="shared" si="278"/>
        <v>0</v>
      </c>
    </row>
    <row r="1984" spans="1:16" x14ac:dyDescent="0.35">
      <c r="A1984">
        <f t="shared" si="277"/>
        <v>0</v>
      </c>
      <c r="B1984" s="4" t="str">
        <f>IF($M1984&gt;300,"",IF(OR(INDEX(Bemenet!$E$2:$E$301,$M1984)="",INDEX(Bemenet!$F$2:$F$301,$M1984)=""),"",MAX(INDEX(Bemenet!$E$2:$E$301,$M1984),INDEX(Szabalyok!$A:$A,$N1984))))</f>
        <v/>
      </c>
      <c r="C1984" s="4" t="str">
        <f>IF($B1984="","",MIN(INDEX(Bemenet!$F$2:$F$301,$M1984),INDEX(Szabalyok!$B:$B,$N1984)))</f>
        <v/>
      </c>
      <c r="D1984" s="5" t="str">
        <f>IF(AND($B1984&lt;&gt;"",$C1984&lt;&gt;"",$B1984&lt;=$C1984),INDEX(Bemenet!$G$2:$G$301,$M1984),"")</f>
        <v/>
      </c>
      <c r="E1984" s="6" t="str">
        <f>IF(AND($B1984&lt;&gt;"",$C1984&lt;&gt;"",$B1984&lt;=$C1984),INDEX(Bemenet!$D$2:$D$301,$M1984),"")</f>
        <v/>
      </c>
      <c r="F1984" s="5" t="str">
        <f t="shared" si="270"/>
        <v/>
      </c>
      <c r="G1984" s="5" t="str">
        <f t="shared" si="271"/>
        <v/>
      </c>
      <c r="H1984" s="9" t="str">
        <f t="shared" si="272"/>
        <v/>
      </c>
      <c r="I1984" s="5" t="str">
        <f t="shared" si="273"/>
        <v/>
      </c>
      <c r="J1984" s="5" t="str">
        <f>IF(OR($L1984="",NOT(COUNTIFS($L$2:$L1984,$L1984)=1)),"",SUMIFS($G:$G,$L:$L,$L1984))</f>
        <v/>
      </c>
      <c r="K1984" s="5" t="str">
        <f>IF(OR($L1984="",NOT(COUNTIFS($L$2:$L1984,$L1984)=1)),"",SUMIFS($I:$I,$L:$L,$L1984))</f>
        <v/>
      </c>
      <c r="L1984" s="6" t="str">
        <f t="shared" si="274"/>
        <v/>
      </c>
      <c r="M1984" s="6">
        <f t="shared" si="275"/>
        <v>80</v>
      </c>
      <c r="N1984" s="6">
        <f t="shared" si="276"/>
        <v>9</v>
      </c>
      <c r="O1984" s="9" t="str">
        <f>IF(AND($B1984&lt;&gt;"",$C1984&lt;&gt;"",$B1984&lt;=$C1984),INDEX(Szabalyok!$C:$C,$N1984),"")</f>
        <v/>
      </c>
      <c r="P1984">
        <f t="shared" si="278"/>
        <v>0</v>
      </c>
    </row>
    <row r="1985" spans="1:16" x14ac:dyDescent="0.35">
      <c r="A1985">
        <f t="shared" si="277"/>
        <v>0</v>
      </c>
      <c r="B1985" s="4" t="str">
        <f>IF($M1985&gt;300,"",IF(OR(INDEX(Bemenet!$E$2:$E$301,$M1985)="",INDEX(Bemenet!$F$2:$F$301,$M1985)=""),"",MAX(INDEX(Bemenet!$E$2:$E$301,$M1985),INDEX(Szabalyok!$A:$A,$N1985))))</f>
        <v/>
      </c>
      <c r="C1985" s="4" t="str">
        <f>IF($B1985="","",MIN(INDEX(Bemenet!$F$2:$F$301,$M1985),INDEX(Szabalyok!$B:$B,$N1985)))</f>
        <v/>
      </c>
      <c r="D1985" s="5" t="str">
        <f>IF(AND($B1985&lt;&gt;"",$C1985&lt;&gt;"",$B1985&lt;=$C1985),INDEX(Bemenet!$G$2:$G$301,$M1985),"")</f>
        <v/>
      </c>
      <c r="E1985" s="6" t="str">
        <f>IF(AND($B1985&lt;&gt;"",$C1985&lt;&gt;"",$B1985&lt;=$C1985),INDEX(Bemenet!$D$2:$D$301,$M1985),"")</f>
        <v/>
      </c>
      <c r="F1985" s="5" t="str">
        <f t="shared" si="270"/>
        <v/>
      </c>
      <c r="G1985" s="5" t="str">
        <f t="shared" si="271"/>
        <v/>
      </c>
      <c r="H1985" s="9" t="str">
        <f t="shared" si="272"/>
        <v/>
      </c>
      <c r="I1985" s="5" t="str">
        <f t="shared" si="273"/>
        <v/>
      </c>
      <c r="J1985" s="5" t="str">
        <f>IF(OR($L1985="",NOT(COUNTIFS($L$2:$L1985,$L1985)=1)),"",SUMIFS($G:$G,$L:$L,$L1985))</f>
        <v/>
      </c>
      <c r="K1985" s="5" t="str">
        <f>IF(OR($L1985="",NOT(COUNTIFS($L$2:$L1985,$L1985)=1)),"",SUMIFS($I:$I,$L:$L,$L1985))</f>
        <v/>
      </c>
      <c r="L1985" s="6" t="str">
        <f t="shared" si="274"/>
        <v/>
      </c>
      <c r="M1985" s="6">
        <f t="shared" si="275"/>
        <v>80</v>
      </c>
      <c r="N1985" s="6">
        <f t="shared" si="276"/>
        <v>10</v>
      </c>
      <c r="O1985" s="9" t="str">
        <f>IF(AND($B1985&lt;&gt;"",$C1985&lt;&gt;"",$B1985&lt;=$C1985),INDEX(Szabalyok!$C:$C,$N1985),"")</f>
        <v/>
      </c>
      <c r="P1985">
        <f t="shared" si="278"/>
        <v>0</v>
      </c>
    </row>
    <row r="1986" spans="1:16" x14ac:dyDescent="0.35">
      <c r="A1986">
        <f t="shared" si="277"/>
        <v>0</v>
      </c>
      <c r="B1986" s="4" t="str">
        <f>IF($M1986&gt;300,"",IF(OR(INDEX(Bemenet!$E$2:$E$301,$M1986)="",INDEX(Bemenet!$F$2:$F$301,$M1986)=""),"",MAX(INDEX(Bemenet!$E$2:$E$301,$M1986),INDEX(Szabalyok!$A:$A,$N1986))))</f>
        <v/>
      </c>
      <c r="C1986" s="4" t="str">
        <f>IF($B1986="","",MIN(INDEX(Bemenet!$F$2:$F$301,$M1986),INDEX(Szabalyok!$B:$B,$N1986)))</f>
        <v/>
      </c>
      <c r="D1986" s="5" t="str">
        <f>IF(AND($B1986&lt;&gt;"",$C1986&lt;&gt;"",$B1986&lt;=$C1986),INDEX(Bemenet!$G$2:$G$301,$M1986),"")</f>
        <v/>
      </c>
      <c r="E1986" s="6" t="str">
        <f>IF(AND($B1986&lt;&gt;"",$C1986&lt;&gt;"",$B1986&lt;=$C1986),INDEX(Bemenet!$D$2:$D$301,$M1986),"")</f>
        <v/>
      </c>
      <c r="F1986" s="5" t="str">
        <f t="shared" ref="F1986:F2049" si="279">IF(AND($B1986&lt;&gt;"",$C1986&lt;&gt;"",$B1986&lt;=$C1986),$C1986-$B1986+1,"")</f>
        <v/>
      </c>
      <c r="G1986" s="5" t="str">
        <f t="shared" ref="G1986:G2049" si="280">IF($F1986="","",$F1986*$D1986)</f>
        <v/>
      </c>
      <c r="H1986" s="9" t="str">
        <f t="shared" ref="H1986:H2049" si="281">IF($G1986="","",$O1986)</f>
        <v/>
      </c>
      <c r="I1986" s="5" t="str">
        <f t="shared" ref="I1986:I2049" si="282">IF($G1986="","",$G1986*IF($H1986="",$O1986,$H1986)/100)</f>
        <v/>
      </c>
      <c r="J1986" s="5" t="str">
        <f>IF(OR($L1986="",NOT(COUNTIFS($L$2:$L1986,$L1986)=1)),"",SUMIFS($G:$G,$L:$L,$L1986))</f>
        <v/>
      </c>
      <c r="K1986" s="5" t="str">
        <f>IF(OR($L1986="",NOT(COUNTIFS($L$2:$L1986,$L1986)=1)),"",SUMIFS($I:$I,$L:$L,$L1986))</f>
        <v/>
      </c>
      <c r="L1986" s="6" t="str">
        <f t="shared" ref="L1986:L2049" si="283">IF($B1986="","",YEAR($B1986))</f>
        <v/>
      </c>
      <c r="M1986" s="6">
        <f t="shared" ref="M1986:M2049" si="284">INT((ROW()-2)/25)+1</f>
        <v>80</v>
      </c>
      <c r="N1986" s="6">
        <f t="shared" ref="N1986:N2049" si="285">MOD(ROW()-2,25)+2</f>
        <v>11</v>
      </c>
      <c r="O1986" s="9" t="str">
        <f>IF(AND($B1986&lt;&gt;"",$C1986&lt;&gt;"",$B1986&lt;=$C1986),INDEX(Szabalyok!$C:$C,$N1986),"")</f>
        <v/>
      </c>
      <c r="P1986">
        <f t="shared" si="278"/>
        <v>0</v>
      </c>
    </row>
    <row r="1987" spans="1:16" x14ac:dyDescent="0.35">
      <c r="A1987">
        <f t="shared" si="277"/>
        <v>0</v>
      </c>
      <c r="B1987" s="4" t="str">
        <f>IF($M1987&gt;300,"",IF(OR(INDEX(Bemenet!$E$2:$E$301,$M1987)="",INDEX(Bemenet!$F$2:$F$301,$M1987)=""),"",MAX(INDEX(Bemenet!$E$2:$E$301,$M1987),INDEX(Szabalyok!$A:$A,$N1987))))</f>
        <v/>
      </c>
      <c r="C1987" s="4" t="str">
        <f>IF($B1987="","",MIN(INDEX(Bemenet!$F$2:$F$301,$M1987),INDEX(Szabalyok!$B:$B,$N1987)))</f>
        <v/>
      </c>
      <c r="D1987" s="5" t="str">
        <f>IF(AND($B1987&lt;&gt;"",$C1987&lt;&gt;"",$B1987&lt;=$C1987),INDEX(Bemenet!$G$2:$G$301,$M1987),"")</f>
        <v/>
      </c>
      <c r="E1987" s="6" t="str">
        <f>IF(AND($B1987&lt;&gt;"",$C1987&lt;&gt;"",$B1987&lt;=$C1987),INDEX(Bemenet!$D$2:$D$301,$M1987),"")</f>
        <v/>
      </c>
      <c r="F1987" s="5" t="str">
        <f t="shared" si="279"/>
        <v/>
      </c>
      <c r="G1987" s="5" t="str">
        <f t="shared" si="280"/>
        <v/>
      </c>
      <c r="H1987" s="9" t="str">
        <f t="shared" si="281"/>
        <v/>
      </c>
      <c r="I1987" s="5" t="str">
        <f t="shared" si="282"/>
        <v/>
      </c>
      <c r="J1987" s="5" t="str">
        <f>IF(OR($L1987="",NOT(COUNTIFS($L$2:$L1987,$L1987)=1)),"",SUMIFS($G:$G,$L:$L,$L1987))</f>
        <v/>
      </c>
      <c r="K1987" s="5" t="str">
        <f>IF(OR($L1987="",NOT(COUNTIFS($L$2:$L1987,$L1987)=1)),"",SUMIFS($I:$I,$L:$L,$L1987))</f>
        <v/>
      </c>
      <c r="L1987" s="6" t="str">
        <f t="shared" si="283"/>
        <v/>
      </c>
      <c r="M1987" s="6">
        <f t="shared" si="284"/>
        <v>80</v>
      </c>
      <c r="N1987" s="6">
        <f t="shared" si="285"/>
        <v>12</v>
      </c>
      <c r="O1987" s="9" t="str">
        <f>IF(AND($B1987&lt;&gt;"",$C1987&lt;&gt;"",$B1987&lt;=$C1987),INDEX(Szabalyok!$C:$C,$N1987),"")</f>
        <v/>
      </c>
      <c r="P1987">
        <f t="shared" si="278"/>
        <v>0</v>
      </c>
    </row>
    <row r="1988" spans="1:16" x14ac:dyDescent="0.35">
      <c r="A1988">
        <f t="shared" ref="A1988:A2051" si="286">IF(P1988=P1987,0,P1988)</f>
        <v>0</v>
      </c>
      <c r="B1988" s="4" t="str">
        <f>IF($M1988&gt;300,"",IF(OR(INDEX(Bemenet!$E$2:$E$301,$M1988)="",INDEX(Bemenet!$F$2:$F$301,$M1988)=""),"",MAX(INDEX(Bemenet!$E$2:$E$301,$M1988),INDEX(Szabalyok!$A:$A,$N1988))))</f>
        <v/>
      </c>
      <c r="C1988" s="4" t="str">
        <f>IF($B1988="","",MIN(INDEX(Bemenet!$F$2:$F$301,$M1988),INDEX(Szabalyok!$B:$B,$N1988)))</f>
        <v/>
      </c>
      <c r="D1988" s="5" t="str">
        <f>IF(AND($B1988&lt;&gt;"",$C1988&lt;&gt;"",$B1988&lt;=$C1988),INDEX(Bemenet!$G$2:$G$301,$M1988),"")</f>
        <v/>
      </c>
      <c r="E1988" s="6" t="str">
        <f>IF(AND($B1988&lt;&gt;"",$C1988&lt;&gt;"",$B1988&lt;=$C1988),INDEX(Bemenet!$D$2:$D$301,$M1988),"")</f>
        <v/>
      </c>
      <c r="F1988" s="5" t="str">
        <f t="shared" si="279"/>
        <v/>
      </c>
      <c r="G1988" s="5" t="str">
        <f t="shared" si="280"/>
        <v/>
      </c>
      <c r="H1988" s="9" t="str">
        <f t="shared" si="281"/>
        <v/>
      </c>
      <c r="I1988" s="5" t="str">
        <f t="shared" si="282"/>
        <v/>
      </c>
      <c r="J1988" s="5" t="str">
        <f>IF(OR($L1988="",NOT(COUNTIFS($L$2:$L1988,$L1988)=1)),"",SUMIFS($G:$G,$L:$L,$L1988))</f>
        <v/>
      </c>
      <c r="K1988" s="5" t="str">
        <f>IF(OR($L1988="",NOT(COUNTIFS($L$2:$L1988,$L1988)=1)),"",SUMIFS($I:$I,$L:$L,$L1988))</f>
        <v/>
      </c>
      <c r="L1988" s="6" t="str">
        <f t="shared" si="283"/>
        <v/>
      </c>
      <c r="M1988" s="6">
        <f t="shared" si="284"/>
        <v>80</v>
      </c>
      <c r="N1988" s="6">
        <f t="shared" si="285"/>
        <v>13</v>
      </c>
      <c r="O1988" s="9" t="str">
        <f>IF(AND($B1988&lt;&gt;"",$C1988&lt;&gt;"",$B1988&lt;=$C1988),INDEX(Szabalyok!$C:$C,$N1988),"")</f>
        <v/>
      </c>
      <c r="P1988">
        <f t="shared" ref="P1988:P2051" si="287">IF(D1988="",P1987,P1987+1)</f>
        <v>0</v>
      </c>
    </row>
    <row r="1989" spans="1:16" x14ac:dyDescent="0.35">
      <c r="A1989">
        <f t="shared" si="286"/>
        <v>0</v>
      </c>
      <c r="B1989" s="4" t="str">
        <f>IF($M1989&gt;300,"",IF(OR(INDEX(Bemenet!$E$2:$E$301,$M1989)="",INDEX(Bemenet!$F$2:$F$301,$M1989)=""),"",MAX(INDEX(Bemenet!$E$2:$E$301,$M1989),INDEX(Szabalyok!$A:$A,$N1989))))</f>
        <v/>
      </c>
      <c r="C1989" s="4" t="str">
        <f>IF($B1989="","",MIN(INDEX(Bemenet!$F$2:$F$301,$M1989),INDEX(Szabalyok!$B:$B,$N1989)))</f>
        <v/>
      </c>
      <c r="D1989" s="5" t="str">
        <f>IF(AND($B1989&lt;&gt;"",$C1989&lt;&gt;"",$B1989&lt;=$C1989),INDEX(Bemenet!$G$2:$G$301,$M1989),"")</f>
        <v/>
      </c>
      <c r="E1989" s="6" t="str">
        <f>IF(AND($B1989&lt;&gt;"",$C1989&lt;&gt;"",$B1989&lt;=$C1989),INDEX(Bemenet!$D$2:$D$301,$M1989),"")</f>
        <v/>
      </c>
      <c r="F1989" s="5" t="str">
        <f t="shared" si="279"/>
        <v/>
      </c>
      <c r="G1989" s="5" t="str">
        <f t="shared" si="280"/>
        <v/>
      </c>
      <c r="H1989" s="9" t="str">
        <f t="shared" si="281"/>
        <v/>
      </c>
      <c r="I1989" s="5" t="str">
        <f t="shared" si="282"/>
        <v/>
      </c>
      <c r="J1989" s="5" t="str">
        <f>IF(OR($L1989="",NOT(COUNTIFS($L$2:$L1989,$L1989)=1)),"",SUMIFS($G:$G,$L:$L,$L1989))</f>
        <v/>
      </c>
      <c r="K1989" s="5" t="str">
        <f>IF(OR($L1989="",NOT(COUNTIFS($L$2:$L1989,$L1989)=1)),"",SUMIFS($I:$I,$L:$L,$L1989))</f>
        <v/>
      </c>
      <c r="L1989" s="6" t="str">
        <f t="shared" si="283"/>
        <v/>
      </c>
      <c r="M1989" s="6">
        <f t="shared" si="284"/>
        <v>80</v>
      </c>
      <c r="N1989" s="6">
        <f t="shared" si="285"/>
        <v>14</v>
      </c>
      <c r="O1989" s="9" t="str">
        <f>IF(AND($B1989&lt;&gt;"",$C1989&lt;&gt;"",$B1989&lt;=$C1989),INDEX(Szabalyok!$C:$C,$N1989),"")</f>
        <v/>
      </c>
      <c r="P1989">
        <f t="shared" si="287"/>
        <v>0</v>
      </c>
    </row>
    <row r="1990" spans="1:16" x14ac:dyDescent="0.35">
      <c r="A1990">
        <f t="shared" si="286"/>
        <v>0</v>
      </c>
      <c r="B1990" s="4" t="str">
        <f>IF($M1990&gt;300,"",IF(OR(INDEX(Bemenet!$E$2:$E$301,$M1990)="",INDEX(Bemenet!$F$2:$F$301,$M1990)=""),"",MAX(INDEX(Bemenet!$E$2:$E$301,$M1990),INDEX(Szabalyok!$A:$A,$N1990))))</f>
        <v/>
      </c>
      <c r="C1990" s="4" t="str">
        <f>IF($B1990="","",MIN(INDEX(Bemenet!$F$2:$F$301,$M1990),INDEX(Szabalyok!$B:$B,$N1990)))</f>
        <v/>
      </c>
      <c r="D1990" s="5" t="str">
        <f>IF(AND($B1990&lt;&gt;"",$C1990&lt;&gt;"",$B1990&lt;=$C1990),INDEX(Bemenet!$G$2:$G$301,$M1990),"")</f>
        <v/>
      </c>
      <c r="E1990" s="6" t="str">
        <f>IF(AND($B1990&lt;&gt;"",$C1990&lt;&gt;"",$B1990&lt;=$C1990),INDEX(Bemenet!$D$2:$D$301,$M1990),"")</f>
        <v/>
      </c>
      <c r="F1990" s="5" t="str">
        <f t="shared" si="279"/>
        <v/>
      </c>
      <c r="G1990" s="5" t="str">
        <f t="shared" si="280"/>
        <v/>
      </c>
      <c r="H1990" s="9" t="str">
        <f t="shared" si="281"/>
        <v/>
      </c>
      <c r="I1990" s="5" t="str">
        <f t="shared" si="282"/>
        <v/>
      </c>
      <c r="J1990" s="5" t="str">
        <f>IF(OR($L1990="",NOT(COUNTIFS($L$2:$L1990,$L1990)=1)),"",SUMIFS($G:$G,$L:$L,$L1990))</f>
        <v/>
      </c>
      <c r="K1990" s="5" t="str">
        <f>IF(OR($L1990="",NOT(COUNTIFS($L$2:$L1990,$L1990)=1)),"",SUMIFS($I:$I,$L:$L,$L1990))</f>
        <v/>
      </c>
      <c r="L1990" s="6" t="str">
        <f t="shared" si="283"/>
        <v/>
      </c>
      <c r="M1990" s="6">
        <f t="shared" si="284"/>
        <v>80</v>
      </c>
      <c r="N1990" s="6">
        <f t="shared" si="285"/>
        <v>15</v>
      </c>
      <c r="O1990" s="9" t="str">
        <f>IF(AND($B1990&lt;&gt;"",$C1990&lt;&gt;"",$B1990&lt;=$C1990),INDEX(Szabalyok!$C:$C,$N1990),"")</f>
        <v/>
      </c>
      <c r="P1990">
        <f t="shared" si="287"/>
        <v>0</v>
      </c>
    </row>
    <row r="1991" spans="1:16" x14ac:dyDescent="0.35">
      <c r="A1991">
        <f t="shared" si="286"/>
        <v>0</v>
      </c>
      <c r="B1991" s="4" t="str">
        <f>IF($M1991&gt;300,"",IF(OR(INDEX(Bemenet!$E$2:$E$301,$M1991)="",INDEX(Bemenet!$F$2:$F$301,$M1991)=""),"",MAX(INDEX(Bemenet!$E$2:$E$301,$M1991),INDEX(Szabalyok!$A:$A,$N1991))))</f>
        <v/>
      </c>
      <c r="C1991" s="4" t="str">
        <f>IF($B1991="","",MIN(INDEX(Bemenet!$F$2:$F$301,$M1991),INDEX(Szabalyok!$B:$B,$N1991)))</f>
        <v/>
      </c>
      <c r="D1991" s="5" t="str">
        <f>IF(AND($B1991&lt;&gt;"",$C1991&lt;&gt;"",$B1991&lt;=$C1991),INDEX(Bemenet!$G$2:$G$301,$M1991),"")</f>
        <v/>
      </c>
      <c r="E1991" s="6" t="str">
        <f>IF(AND($B1991&lt;&gt;"",$C1991&lt;&gt;"",$B1991&lt;=$C1991),INDEX(Bemenet!$D$2:$D$301,$M1991),"")</f>
        <v/>
      </c>
      <c r="F1991" s="5" t="str">
        <f t="shared" si="279"/>
        <v/>
      </c>
      <c r="G1991" s="5" t="str">
        <f t="shared" si="280"/>
        <v/>
      </c>
      <c r="H1991" s="9" t="str">
        <f t="shared" si="281"/>
        <v/>
      </c>
      <c r="I1991" s="5" t="str">
        <f t="shared" si="282"/>
        <v/>
      </c>
      <c r="J1991" s="5" t="str">
        <f>IF(OR($L1991="",NOT(COUNTIFS($L$2:$L1991,$L1991)=1)),"",SUMIFS($G:$G,$L:$L,$L1991))</f>
        <v/>
      </c>
      <c r="K1991" s="5" t="str">
        <f>IF(OR($L1991="",NOT(COUNTIFS($L$2:$L1991,$L1991)=1)),"",SUMIFS($I:$I,$L:$L,$L1991))</f>
        <v/>
      </c>
      <c r="L1991" s="6" t="str">
        <f t="shared" si="283"/>
        <v/>
      </c>
      <c r="M1991" s="6">
        <f t="shared" si="284"/>
        <v>80</v>
      </c>
      <c r="N1991" s="6">
        <f t="shared" si="285"/>
        <v>16</v>
      </c>
      <c r="O1991" s="9" t="str">
        <f>IF(AND($B1991&lt;&gt;"",$C1991&lt;&gt;"",$B1991&lt;=$C1991),INDEX(Szabalyok!$C:$C,$N1991),"")</f>
        <v/>
      </c>
      <c r="P1991">
        <f t="shared" si="287"/>
        <v>0</v>
      </c>
    </row>
    <row r="1992" spans="1:16" x14ac:dyDescent="0.35">
      <c r="A1992">
        <f t="shared" si="286"/>
        <v>0</v>
      </c>
      <c r="B1992" s="4" t="str">
        <f>IF($M1992&gt;300,"",IF(OR(INDEX(Bemenet!$E$2:$E$301,$M1992)="",INDEX(Bemenet!$F$2:$F$301,$M1992)=""),"",MAX(INDEX(Bemenet!$E$2:$E$301,$M1992),INDEX(Szabalyok!$A:$A,$N1992))))</f>
        <v/>
      </c>
      <c r="C1992" s="4" t="str">
        <f>IF($B1992="","",MIN(INDEX(Bemenet!$F$2:$F$301,$M1992),INDEX(Szabalyok!$B:$B,$N1992)))</f>
        <v/>
      </c>
      <c r="D1992" s="5" t="str">
        <f>IF(AND($B1992&lt;&gt;"",$C1992&lt;&gt;"",$B1992&lt;=$C1992),INDEX(Bemenet!$G$2:$G$301,$M1992),"")</f>
        <v/>
      </c>
      <c r="E1992" s="6" t="str">
        <f>IF(AND($B1992&lt;&gt;"",$C1992&lt;&gt;"",$B1992&lt;=$C1992),INDEX(Bemenet!$D$2:$D$301,$M1992),"")</f>
        <v/>
      </c>
      <c r="F1992" s="5" t="str">
        <f t="shared" si="279"/>
        <v/>
      </c>
      <c r="G1992" s="5" t="str">
        <f t="shared" si="280"/>
        <v/>
      </c>
      <c r="H1992" s="9" t="str">
        <f t="shared" si="281"/>
        <v/>
      </c>
      <c r="I1992" s="5" t="str">
        <f t="shared" si="282"/>
        <v/>
      </c>
      <c r="J1992" s="5" t="str">
        <f>IF(OR($L1992="",NOT(COUNTIFS($L$2:$L1992,$L1992)=1)),"",SUMIFS($G:$G,$L:$L,$L1992))</f>
        <v/>
      </c>
      <c r="K1992" s="5" t="str">
        <f>IF(OR($L1992="",NOT(COUNTIFS($L$2:$L1992,$L1992)=1)),"",SUMIFS($I:$I,$L:$L,$L1992))</f>
        <v/>
      </c>
      <c r="L1992" s="6" t="str">
        <f t="shared" si="283"/>
        <v/>
      </c>
      <c r="M1992" s="6">
        <f t="shared" si="284"/>
        <v>80</v>
      </c>
      <c r="N1992" s="6">
        <f t="shared" si="285"/>
        <v>17</v>
      </c>
      <c r="O1992" s="9" t="str">
        <f>IF(AND($B1992&lt;&gt;"",$C1992&lt;&gt;"",$B1992&lt;=$C1992),INDEX(Szabalyok!$C:$C,$N1992),"")</f>
        <v/>
      </c>
      <c r="P1992">
        <f t="shared" si="287"/>
        <v>0</v>
      </c>
    </row>
    <row r="1993" spans="1:16" x14ac:dyDescent="0.35">
      <c r="A1993">
        <f t="shared" si="286"/>
        <v>0</v>
      </c>
      <c r="B1993" s="4" t="str">
        <f>IF($M1993&gt;300,"",IF(OR(INDEX(Bemenet!$E$2:$E$301,$M1993)="",INDEX(Bemenet!$F$2:$F$301,$M1993)=""),"",MAX(INDEX(Bemenet!$E$2:$E$301,$M1993),INDEX(Szabalyok!$A:$A,$N1993))))</f>
        <v/>
      </c>
      <c r="C1993" s="4" t="str">
        <f>IF($B1993="","",MIN(INDEX(Bemenet!$F$2:$F$301,$M1993),INDEX(Szabalyok!$B:$B,$N1993)))</f>
        <v/>
      </c>
      <c r="D1993" s="5" t="str">
        <f>IF(AND($B1993&lt;&gt;"",$C1993&lt;&gt;"",$B1993&lt;=$C1993),INDEX(Bemenet!$G$2:$G$301,$M1993),"")</f>
        <v/>
      </c>
      <c r="E1993" s="6" t="str">
        <f>IF(AND($B1993&lt;&gt;"",$C1993&lt;&gt;"",$B1993&lt;=$C1993),INDEX(Bemenet!$D$2:$D$301,$M1993),"")</f>
        <v/>
      </c>
      <c r="F1993" s="5" t="str">
        <f t="shared" si="279"/>
        <v/>
      </c>
      <c r="G1993" s="5" t="str">
        <f t="shared" si="280"/>
        <v/>
      </c>
      <c r="H1993" s="9" t="str">
        <f t="shared" si="281"/>
        <v/>
      </c>
      <c r="I1993" s="5" t="str">
        <f t="shared" si="282"/>
        <v/>
      </c>
      <c r="J1993" s="5" t="str">
        <f>IF(OR($L1993="",NOT(COUNTIFS($L$2:$L1993,$L1993)=1)),"",SUMIFS($G:$G,$L:$L,$L1993))</f>
        <v/>
      </c>
      <c r="K1993" s="5" t="str">
        <f>IF(OR($L1993="",NOT(COUNTIFS($L$2:$L1993,$L1993)=1)),"",SUMIFS($I:$I,$L:$L,$L1993))</f>
        <v/>
      </c>
      <c r="L1993" s="6" t="str">
        <f t="shared" si="283"/>
        <v/>
      </c>
      <c r="M1993" s="6">
        <f t="shared" si="284"/>
        <v>80</v>
      </c>
      <c r="N1993" s="6">
        <f t="shared" si="285"/>
        <v>18</v>
      </c>
      <c r="O1993" s="9" t="str">
        <f>IF(AND($B1993&lt;&gt;"",$C1993&lt;&gt;"",$B1993&lt;=$C1993),INDEX(Szabalyok!$C:$C,$N1993),"")</f>
        <v/>
      </c>
      <c r="P1993">
        <f t="shared" si="287"/>
        <v>0</v>
      </c>
    </row>
    <row r="1994" spans="1:16" x14ac:dyDescent="0.35">
      <c r="A1994">
        <f t="shared" si="286"/>
        <v>0</v>
      </c>
      <c r="B1994" s="4" t="str">
        <f>IF($M1994&gt;300,"",IF(OR(INDEX(Bemenet!$E$2:$E$301,$M1994)="",INDEX(Bemenet!$F$2:$F$301,$M1994)=""),"",MAX(INDEX(Bemenet!$E$2:$E$301,$M1994),INDEX(Szabalyok!$A:$A,$N1994))))</f>
        <v/>
      </c>
      <c r="C1994" s="4" t="str">
        <f>IF($B1994="","",MIN(INDEX(Bemenet!$F$2:$F$301,$M1994),INDEX(Szabalyok!$B:$B,$N1994)))</f>
        <v/>
      </c>
      <c r="D1994" s="5" t="str">
        <f>IF(AND($B1994&lt;&gt;"",$C1994&lt;&gt;"",$B1994&lt;=$C1994),INDEX(Bemenet!$G$2:$G$301,$M1994),"")</f>
        <v/>
      </c>
      <c r="E1994" s="6" t="str">
        <f>IF(AND($B1994&lt;&gt;"",$C1994&lt;&gt;"",$B1994&lt;=$C1994),INDEX(Bemenet!$D$2:$D$301,$M1994),"")</f>
        <v/>
      </c>
      <c r="F1994" s="5" t="str">
        <f t="shared" si="279"/>
        <v/>
      </c>
      <c r="G1994" s="5" t="str">
        <f t="shared" si="280"/>
        <v/>
      </c>
      <c r="H1994" s="9" t="str">
        <f t="shared" si="281"/>
        <v/>
      </c>
      <c r="I1994" s="5" t="str">
        <f t="shared" si="282"/>
        <v/>
      </c>
      <c r="J1994" s="5" t="str">
        <f>IF(OR($L1994="",NOT(COUNTIFS($L$2:$L1994,$L1994)=1)),"",SUMIFS($G:$G,$L:$L,$L1994))</f>
        <v/>
      </c>
      <c r="K1994" s="5" t="str">
        <f>IF(OR($L1994="",NOT(COUNTIFS($L$2:$L1994,$L1994)=1)),"",SUMIFS($I:$I,$L:$L,$L1994))</f>
        <v/>
      </c>
      <c r="L1994" s="6" t="str">
        <f t="shared" si="283"/>
        <v/>
      </c>
      <c r="M1994" s="6">
        <f t="shared" si="284"/>
        <v>80</v>
      </c>
      <c r="N1994" s="6">
        <f t="shared" si="285"/>
        <v>19</v>
      </c>
      <c r="O1994" s="9" t="str">
        <f>IF(AND($B1994&lt;&gt;"",$C1994&lt;&gt;"",$B1994&lt;=$C1994),INDEX(Szabalyok!$C:$C,$N1994),"")</f>
        <v/>
      </c>
      <c r="P1994">
        <f t="shared" si="287"/>
        <v>0</v>
      </c>
    </row>
    <row r="1995" spans="1:16" x14ac:dyDescent="0.35">
      <c r="A1995">
        <f t="shared" si="286"/>
        <v>0</v>
      </c>
      <c r="B1995" s="4" t="str">
        <f>IF($M1995&gt;300,"",IF(OR(INDEX(Bemenet!$E$2:$E$301,$M1995)="",INDEX(Bemenet!$F$2:$F$301,$M1995)=""),"",MAX(INDEX(Bemenet!$E$2:$E$301,$M1995),INDEX(Szabalyok!$A:$A,$N1995))))</f>
        <v/>
      </c>
      <c r="C1995" s="4" t="str">
        <f>IF($B1995="","",MIN(INDEX(Bemenet!$F$2:$F$301,$M1995),INDEX(Szabalyok!$B:$B,$N1995)))</f>
        <v/>
      </c>
      <c r="D1995" s="5" t="str">
        <f>IF(AND($B1995&lt;&gt;"",$C1995&lt;&gt;"",$B1995&lt;=$C1995),INDEX(Bemenet!$G$2:$G$301,$M1995),"")</f>
        <v/>
      </c>
      <c r="E1995" s="6" t="str">
        <f>IF(AND($B1995&lt;&gt;"",$C1995&lt;&gt;"",$B1995&lt;=$C1995),INDEX(Bemenet!$D$2:$D$301,$M1995),"")</f>
        <v/>
      </c>
      <c r="F1995" s="5" t="str">
        <f t="shared" si="279"/>
        <v/>
      </c>
      <c r="G1995" s="5" t="str">
        <f t="shared" si="280"/>
        <v/>
      </c>
      <c r="H1995" s="9" t="str">
        <f t="shared" si="281"/>
        <v/>
      </c>
      <c r="I1995" s="5" t="str">
        <f t="shared" si="282"/>
        <v/>
      </c>
      <c r="J1995" s="5" t="str">
        <f>IF(OR($L1995="",NOT(COUNTIFS($L$2:$L1995,$L1995)=1)),"",SUMIFS($G:$G,$L:$L,$L1995))</f>
        <v/>
      </c>
      <c r="K1995" s="5" t="str">
        <f>IF(OR($L1995="",NOT(COUNTIFS($L$2:$L1995,$L1995)=1)),"",SUMIFS($I:$I,$L:$L,$L1995))</f>
        <v/>
      </c>
      <c r="L1995" s="6" t="str">
        <f t="shared" si="283"/>
        <v/>
      </c>
      <c r="M1995" s="6">
        <f t="shared" si="284"/>
        <v>80</v>
      </c>
      <c r="N1995" s="6">
        <f t="shared" si="285"/>
        <v>20</v>
      </c>
      <c r="O1995" s="9" t="str">
        <f>IF(AND($B1995&lt;&gt;"",$C1995&lt;&gt;"",$B1995&lt;=$C1995),INDEX(Szabalyok!$C:$C,$N1995),"")</f>
        <v/>
      </c>
      <c r="P1995">
        <f t="shared" si="287"/>
        <v>0</v>
      </c>
    </row>
    <row r="1996" spans="1:16" x14ac:dyDescent="0.35">
      <c r="A1996">
        <f t="shared" si="286"/>
        <v>0</v>
      </c>
      <c r="B1996" s="4" t="str">
        <f>IF($M1996&gt;300,"",IF(OR(INDEX(Bemenet!$E$2:$E$301,$M1996)="",INDEX(Bemenet!$F$2:$F$301,$M1996)=""),"",MAX(INDEX(Bemenet!$E$2:$E$301,$M1996),INDEX(Szabalyok!$A:$A,$N1996))))</f>
        <v/>
      </c>
      <c r="C1996" s="4" t="str">
        <f>IF($B1996="","",MIN(INDEX(Bemenet!$F$2:$F$301,$M1996),INDEX(Szabalyok!$B:$B,$N1996)))</f>
        <v/>
      </c>
      <c r="D1996" s="5" t="str">
        <f>IF(AND($B1996&lt;&gt;"",$C1996&lt;&gt;"",$B1996&lt;=$C1996),INDEX(Bemenet!$G$2:$G$301,$M1996),"")</f>
        <v/>
      </c>
      <c r="E1996" s="6" t="str">
        <f>IF(AND($B1996&lt;&gt;"",$C1996&lt;&gt;"",$B1996&lt;=$C1996),INDEX(Bemenet!$D$2:$D$301,$M1996),"")</f>
        <v/>
      </c>
      <c r="F1996" s="5" t="str">
        <f t="shared" si="279"/>
        <v/>
      </c>
      <c r="G1996" s="5" t="str">
        <f t="shared" si="280"/>
        <v/>
      </c>
      <c r="H1996" s="9" t="str">
        <f t="shared" si="281"/>
        <v/>
      </c>
      <c r="I1996" s="5" t="str">
        <f t="shared" si="282"/>
        <v/>
      </c>
      <c r="J1996" s="5" t="str">
        <f>IF(OR($L1996="",NOT(COUNTIFS($L$2:$L1996,$L1996)=1)),"",SUMIFS($G:$G,$L:$L,$L1996))</f>
        <v/>
      </c>
      <c r="K1996" s="5" t="str">
        <f>IF(OR($L1996="",NOT(COUNTIFS($L$2:$L1996,$L1996)=1)),"",SUMIFS($I:$I,$L:$L,$L1996))</f>
        <v/>
      </c>
      <c r="L1996" s="6" t="str">
        <f t="shared" si="283"/>
        <v/>
      </c>
      <c r="M1996" s="6">
        <f t="shared" si="284"/>
        <v>80</v>
      </c>
      <c r="N1996" s="6">
        <f t="shared" si="285"/>
        <v>21</v>
      </c>
      <c r="O1996" s="9" t="str">
        <f>IF(AND($B1996&lt;&gt;"",$C1996&lt;&gt;"",$B1996&lt;=$C1996),INDEX(Szabalyok!$C:$C,$N1996),"")</f>
        <v/>
      </c>
      <c r="P1996">
        <f t="shared" si="287"/>
        <v>0</v>
      </c>
    </row>
    <row r="1997" spans="1:16" x14ac:dyDescent="0.35">
      <c r="A1997">
        <f t="shared" si="286"/>
        <v>0</v>
      </c>
      <c r="B1997" s="4" t="str">
        <f>IF($M1997&gt;300,"",IF(OR(INDEX(Bemenet!$E$2:$E$301,$M1997)="",INDEX(Bemenet!$F$2:$F$301,$M1997)=""),"",MAX(INDEX(Bemenet!$E$2:$E$301,$M1997),INDEX(Szabalyok!$A:$A,$N1997))))</f>
        <v/>
      </c>
      <c r="C1997" s="4" t="str">
        <f>IF($B1997="","",MIN(INDEX(Bemenet!$F$2:$F$301,$M1997),INDEX(Szabalyok!$B:$B,$N1997)))</f>
        <v/>
      </c>
      <c r="D1997" s="5" t="str">
        <f>IF(AND($B1997&lt;&gt;"",$C1997&lt;&gt;"",$B1997&lt;=$C1997),INDEX(Bemenet!$G$2:$G$301,$M1997),"")</f>
        <v/>
      </c>
      <c r="E1997" s="6" t="str">
        <f>IF(AND($B1997&lt;&gt;"",$C1997&lt;&gt;"",$B1997&lt;=$C1997),INDEX(Bemenet!$D$2:$D$301,$M1997),"")</f>
        <v/>
      </c>
      <c r="F1997" s="5" t="str">
        <f t="shared" si="279"/>
        <v/>
      </c>
      <c r="G1997" s="5" t="str">
        <f t="shared" si="280"/>
        <v/>
      </c>
      <c r="H1997" s="9" t="str">
        <f t="shared" si="281"/>
        <v/>
      </c>
      <c r="I1997" s="5" t="str">
        <f t="shared" si="282"/>
        <v/>
      </c>
      <c r="J1997" s="5" t="str">
        <f>IF(OR($L1997="",NOT(COUNTIFS($L$2:$L1997,$L1997)=1)),"",SUMIFS($G:$G,$L:$L,$L1997))</f>
        <v/>
      </c>
      <c r="K1997" s="5" t="str">
        <f>IF(OR($L1997="",NOT(COUNTIFS($L$2:$L1997,$L1997)=1)),"",SUMIFS($I:$I,$L:$L,$L1997))</f>
        <v/>
      </c>
      <c r="L1997" s="6" t="str">
        <f t="shared" si="283"/>
        <v/>
      </c>
      <c r="M1997" s="6">
        <f t="shared" si="284"/>
        <v>80</v>
      </c>
      <c r="N1997" s="6">
        <f t="shared" si="285"/>
        <v>22</v>
      </c>
      <c r="O1997" s="9" t="str">
        <f>IF(AND($B1997&lt;&gt;"",$C1997&lt;&gt;"",$B1997&lt;=$C1997),INDEX(Szabalyok!$C:$C,$N1997),"")</f>
        <v/>
      </c>
      <c r="P1997">
        <f t="shared" si="287"/>
        <v>0</v>
      </c>
    </row>
    <row r="1998" spans="1:16" x14ac:dyDescent="0.35">
      <c r="A1998">
        <f t="shared" si="286"/>
        <v>0</v>
      </c>
      <c r="B1998" s="4" t="str">
        <f>IF($M1998&gt;300,"",IF(OR(INDEX(Bemenet!$E$2:$E$301,$M1998)="",INDEX(Bemenet!$F$2:$F$301,$M1998)=""),"",MAX(INDEX(Bemenet!$E$2:$E$301,$M1998),INDEX(Szabalyok!$A:$A,$N1998))))</f>
        <v/>
      </c>
      <c r="C1998" s="4" t="str">
        <f>IF($B1998="","",MIN(INDEX(Bemenet!$F$2:$F$301,$M1998),INDEX(Szabalyok!$B:$B,$N1998)))</f>
        <v/>
      </c>
      <c r="D1998" s="5" t="str">
        <f>IF(AND($B1998&lt;&gt;"",$C1998&lt;&gt;"",$B1998&lt;=$C1998),INDEX(Bemenet!$G$2:$G$301,$M1998),"")</f>
        <v/>
      </c>
      <c r="E1998" s="6" t="str">
        <f>IF(AND($B1998&lt;&gt;"",$C1998&lt;&gt;"",$B1998&lt;=$C1998),INDEX(Bemenet!$D$2:$D$301,$M1998),"")</f>
        <v/>
      </c>
      <c r="F1998" s="5" t="str">
        <f t="shared" si="279"/>
        <v/>
      </c>
      <c r="G1998" s="5" t="str">
        <f t="shared" si="280"/>
        <v/>
      </c>
      <c r="H1998" s="9" t="str">
        <f t="shared" si="281"/>
        <v/>
      </c>
      <c r="I1998" s="5" t="str">
        <f t="shared" si="282"/>
        <v/>
      </c>
      <c r="J1998" s="5" t="str">
        <f>IF(OR($L1998="",NOT(COUNTIFS($L$2:$L1998,$L1998)=1)),"",SUMIFS($G:$G,$L:$L,$L1998))</f>
        <v/>
      </c>
      <c r="K1998" s="5" t="str">
        <f>IF(OR($L1998="",NOT(COUNTIFS($L$2:$L1998,$L1998)=1)),"",SUMIFS($I:$I,$L:$L,$L1998))</f>
        <v/>
      </c>
      <c r="L1998" s="6" t="str">
        <f t="shared" si="283"/>
        <v/>
      </c>
      <c r="M1998" s="6">
        <f t="shared" si="284"/>
        <v>80</v>
      </c>
      <c r="N1998" s="6">
        <f t="shared" si="285"/>
        <v>23</v>
      </c>
      <c r="O1998" s="9" t="str">
        <f>IF(AND($B1998&lt;&gt;"",$C1998&lt;&gt;"",$B1998&lt;=$C1998),INDEX(Szabalyok!$C:$C,$N1998),"")</f>
        <v/>
      </c>
      <c r="P1998">
        <f t="shared" si="287"/>
        <v>0</v>
      </c>
    </row>
    <row r="1999" spans="1:16" x14ac:dyDescent="0.35">
      <c r="A1999">
        <f t="shared" si="286"/>
        <v>0</v>
      </c>
      <c r="B1999" s="4" t="str">
        <f>IF($M1999&gt;300,"",IF(OR(INDEX(Bemenet!$E$2:$E$301,$M1999)="",INDEX(Bemenet!$F$2:$F$301,$M1999)=""),"",MAX(INDEX(Bemenet!$E$2:$E$301,$M1999),INDEX(Szabalyok!$A:$A,$N1999))))</f>
        <v/>
      </c>
      <c r="C1999" s="4" t="str">
        <f>IF($B1999="","",MIN(INDEX(Bemenet!$F$2:$F$301,$M1999),INDEX(Szabalyok!$B:$B,$N1999)))</f>
        <v/>
      </c>
      <c r="D1999" s="5" t="str">
        <f>IF(AND($B1999&lt;&gt;"",$C1999&lt;&gt;"",$B1999&lt;=$C1999),INDEX(Bemenet!$G$2:$G$301,$M1999),"")</f>
        <v/>
      </c>
      <c r="E1999" s="6" t="str">
        <f>IF(AND($B1999&lt;&gt;"",$C1999&lt;&gt;"",$B1999&lt;=$C1999),INDEX(Bemenet!$D$2:$D$301,$M1999),"")</f>
        <v/>
      </c>
      <c r="F1999" s="5" t="str">
        <f t="shared" si="279"/>
        <v/>
      </c>
      <c r="G1999" s="5" t="str">
        <f t="shared" si="280"/>
        <v/>
      </c>
      <c r="H1999" s="9" t="str">
        <f t="shared" si="281"/>
        <v/>
      </c>
      <c r="I1999" s="5" t="str">
        <f t="shared" si="282"/>
        <v/>
      </c>
      <c r="J1999" s="5" t="str">
        <f>IF(OR($L1999="",NOT(COUNTIFS($L$2:$L1999,$L1999)=1)),"",SUMIFS($G:$G,$L:$L,$L1999))</f>
        <v/>
      </c>
      <c r="K1999" s="5" t="str">
        <f>IF(OR($L1999="",NOT(COUNTIFS($L$2:$L1999,$L1999)=1)),"",SUMIFS($I:$I,$L:$L,$L1999))</f>
        <v/>
      </c>
      <c r="L1999" s="6" t="str">
        <f t="shared" si="283"/>
        <v/>
      </c>
      <c r="M1999" s="6">
        <f t="shared" si="284"/>
        <v>80</v>
      </c>
      <c r="N1999" s="6">
        <f t="shared" si="285"/>
        <v>24</v>
      </c>
      <c r="O1999" s="9" t="str">
        <f>IF(AND($B1999&lt;&gt;"",$C1999&lt;&gt;"",$B1999&lt;=$C1999),INDEX(Szabalyok!$C:$C,$N1999),"")</f>
        <v/>
      </c>
      <c r="P1999">
        <f t="shared" si="287"/>
        <v>0</v>
      </c>
    </row>
    <row r="2000" spans="1:16" x14ac:dyDescent="0.35">
      <c r="A2000">
        <f t="shared" si="286"/>
        <v>0</v>
      </c>
      <c r="B2000" s="4" t="str">
        <f>IF($M2000&gt;300,"",IF(OR(INDEX(Bemenet!$E$2:$E$301,$M2000)="",INDEX(Bemenet!$F$2:$F$301,$M2000)=""),"",MAX(INDEX(Bemenet!$E$2:$E$301,$M2000),INDEX(Szabalyok!$A:$A,$N2000))))</f>
        <v/>
      </c>
      <c r="C2000" s="4" t="str">
        <f>IF($B2000="","",MIN(INDEX(Bemenet!$F$2:$F$301,$M2000),INDEX(Szabalyok!$B:$B,$N2000)))</f>
        <v/>
      </c>
      <c r="D2000" s="5" t="str">
        <f>IF(AND($B2000&lt;&gt;"",$C2000&lt;&gt;"",$B2000&lt;=$C2000),INDEX(Bemenet!$G$2:$G$301,$M2000),"")</f>
        <v/>
      </c>
      <c r="E2000" s="6" t="str">
        <f>IF(AND($B2000&lt;&gt;"",$C2000&lt;&gt;"",$B2000&lt;=$C2000),INDEX(Bemenet!$D$2:$D$301,$M2000),"")</f>
        <v/>
      </c>
      <c r="F2000" s="5" t="str">
        <f t="shared" si="279"/>
        <v/>
      </c>
      <c r="G2000" s="5" t="str">
        <f t="shared" si="280"/>
        <v/>
      </c>
      <c r="H2000" s="9" t="str">
        <f t="shared" si="281"/>
        <v/>
      </c>
      <c r="I2000" s="5" t="str">
        <f t="shared" si="282"/>
        <v/>
      </c>
      <c r="J2000" s="5" t="str">
        <f>IF(OR($L2000="",NOT(COUNTIFS($L$2:$L2000,$L2000)=1)),"",SUMIFS($G:$G,$L:$L,$L2000))</f>
        <v/>
      </c>
      <c r="K2000" s="5" t="str">
        <f>IF(OR($L2000="",NOT(COUNTIFS($L$2:$L2000,$L2000)=1)),"",SUMIFS($I:$I,$L:$L,$L2000))</f>
        <v/>
      </c>
      <c r="L2000" s="6" t="str">
        <f t="shared" si="283"/>
        <v/>
      </c>
      <c r="M2000" s="6">
        <f t="shared" si="284"/>
        <v>80</v>
      </c>
      <c r="N2000" s="6">
        <f t="shared" si="285"/>
        <v>25</v>
      </c>
      <c r="O2000" s="9" t="str">
        <f>IF(AND($B2000&lt;&gt;"",$C2000&lt;&gt;"",$B2000&lt;=$C2000),INDEX(Szabalyok!$C:$C,$N2000),"")</f>
        <v/>
      </c>
      <c r="P2000">
        <f t="shared" si="287"/>
        <v>0</v>
      </c>
    </row>
    <row r="2001" spans="1:16" x14ac:dyDescent="0.35">
      <c r="A2001">
        <f t="shared" si="286"/>
        <v>0</v>
      </c>
      <c r="B2001" s="4" t="str">
        <f>IF($M2001&gt;300,"",IF(OR(INDEX(Bemenet!$E$2:$E$301,$M2001)="",INDEX(Bemenet!$F$2:$F$301,$M2001)=""),"",MAX(INDEX(Bemenet!$E$2:$E$301,$M2001),INDEX(Szabalyok!$A:$A,$N2001))))</f>
        <v/>
      </c>
      <c r="C2001" s="4" t="str">
        <f>IF($B2001="","",MIN(INDEX(Bemenet!$F$2:$F$301,$M2001),INDEX(Szabalyok!$B:$B,$N2001)))</f>
        <v/>
      </c>
      <c r="D2001" s="5" t="str">
        <f>IF(AND($B2001&lt;&gt;"",$C2001&lt;&gt;"",$B2001&lt;=$C2001),INDEX(Bemenet!$G$2:$G$301,$M2001),"")</f>
        <v/>
      </c>
      <c r="E2001" s="6" t="str">
        <f>IF(AND($B2001&lt;&gt;"",$C2001&lt;&gt;"",$B2001&lt;=$C2001),INDEX(Bemenet!$D$2:$D$301,$M2001),"")</f>
        <v/>
      </c>
      <c r="F2001" s="5" t="str">
        <f t="shared" si="279"/>
        <v/>
      </c>
      <c r="G2001" s="5" t="str">
        <f t="shared" si="280"/>
        <v/>
      </c>
      <c r="H2001" s="9" t="str">
        <f t="shared" si="281"/>
        <v/>
      </c>
      <c r="I2001" s="5" t="str">
        <f t="shared" si="282"/>
        <v/>
      </c>
      <c r="J2001" s="5" t="str">
        <f>IF(OR($L2001="",NOT(COUNTIFS($L$2:$L2001,$L2001)=1)),"",SUMIFS($G:$G,$L:$L,$L2001))</f>
        <v/>
      </c>
      <c r="K2001" s="5" t="str">
        <f>IF(OR($L2001="",NOT(COUNTIFS($L$2:$L2001,$L2001)=1)),"",SUMIFS($I:$I,$L:$L,$L2001))</f>
        <v/>
      </c>
      <c r="L2001" s="6" t="str">
        <f t="shared" si="283"/>
        <v/>
      </c>
      <c r="M2001" s="6">
        <f t="shared" si="284"/>
        <v>80</v>
      </c>
      <c r="N2001" s="6">
        <f t="shared" si="285"/>
        <v>26</v>
      </c>
      <c r="O2001" s="9" t="str">
        <f>IF(AND($B2001&lt;&gt;"",$C2001&lt;&gt;"",$B2001&lt;=$C2001),INDEX(Szabalyok!$C:$C,$N2001),"")</f>
        <v/>
      </c>
      <c r="P2001">
        <f t="shared" si="287"/>
        <v>0</v>
      </c>
    </row>
    <row r="2002" spans="1:16" x14ac:dyDescent="0.35">
      <c r="A2002">
        <f t="shared" si="286"/>
        <v>0</v>
      </c>
      <c r="B2002" s="4" t="str">
        <f>IF($M2002&gt;300,"",IF(OR(INDEX(Bemenet!$E$2:$E$301,$M2002)="",INDEX(Bemenet!$F$2:$F$301,$M2002)=""),"",MAX(INDEX(Bemenet!$E$2:$E$301,$M2002),INDEX(Szabalyok!$A:$A,$N2002))))</f>
        <v/>
      </c>
      <c r="C2002" s="4" t="str">
        <f>IF($B2002="","",MIN(INDEX(Bemenet!$F$2:$F$301,$M2002),INDEX(Szabalyok!$B:$B,$N2002)))</f>
        <v/>
      </c>
      <c r="D2002" s="5" t="str">
        <f>IF(AND($B2002&lt;&gt;"",$C2002&lt;&gt;"",$B2002&lt;=$C2002),INDEX(Bemenet!$G$2:$G$301,$M2002),"")</f>
        <v/>
      </c>
      <c r="E2002" s="6" t="str">
        <f>IF(AND($B2002&lt;&gt;"",$C2002&lt;&gt;"",$B2002&lt;=$C2002),INDEX(Bemenet!$D$2:$D$301,$M2002),"")</f>
        <v/>
      </c>
      <c r="F2002" s="5" t="str">
        <f t="shared" si="279"/>
        <v/>
      </c>
      <c r="G2002" s="5" t="str">
        <f t="shared" si="280"/>
        <v/>
      </c>
      <c r="H2002" s="9" t="str">
        <f t="shared" si="281"/>
        <v/>
      </c>
      <c r="I2002" s="5" t="str">
        <f t="shared" si="282"/>
        <v/>
      </c>
      <c r="J2002" s="5" t="str">
        <f>IF(OR($L2002="",NOT(COUNTIFS($L$2:$L2002,$L2002)=1)),"",SUMIFS($G:$G,$L:$L,$L2002))</f>
        <v/>
      </c>
      <c r="K2002" s="5" t="str">
        <f>IF(OR($L2002="",NOT(COUNTIFS($L$2:$L2002,$L2002)=1)),"",SUMIFS($I:$I,$L:$L,$L2002))</f>
        <v/>
      </c>
      <c r="L2002" s="6" t="str">
        <f t="shared" si="283"/>
        <v/>
      </c>
      <c r="M2002" s="6">
        <f t="shared" si="284"/>
        <v>81</v>
      </c>
      <c r="N2002" s="6">
        <f t="shared" si="285"/>
        <v>2</v>
      </c>
      <c r="O2002" s="9" t="str">
        <f>IF(AND($B2002&lt;&gt;"",$C2002&lt;&gt;"",$B2002&lt;=$C2002),INDEX(Szabalyok!$C:$C,$N2002),"")</f>
        <v/>
      </c>
      <c r="P2002">
        <f t="shared" si="287"/>
        <v>0</v>
      </c>
    </row>
    <row r="2003" spans="1:16" x14ac:dyDescent="0.35">
      <c r="A2003">
        <f t="shared" si="286"/>
        <v>0</v>
      </c>
      <c r="B2003" s="4" t="str">
        <f>IF($M2003&gt;300,"",IF(OR(INDEX(Bemenet!$E$2:$E$301,$M2003)="",INDEX(Bemenet!$F$2:$F$301,$M2003)=""),"",MAX(INDEX(Bemenet!$E$2:$E$301,$M2003),INDEX(Szabalyok!$A:$A,$N2003))))</f>
        <v/>
      </c>
      <c r="C2003" s="4" t="str">
        <f>IF($B2003="","",MIN(INDEX(Bemenet!$F$2:$F$301,$M2003),INDEX(Szabalyok!$B:$B,$N2003)))</f>
        <v/>
      </c>
      <c r="D2003" s="5" t="str">
        <f>IF(AND($B2003&lt;&gt;"",$C2003&lt;&gt;"",$B2003&lt;=$C2003),INDEX(Bemenet!$G$2:$G$301,$M2003),"")</f>
        <v/>
      </c>
      <c r="E2003" s="6" t="str">
        <f>IF(AND($B2003&lt;&gt;"",$C2003&lt;&gt;"",$B2003&lt;=$C2003),INDEX(Bemenet!$D$2:$D$301,$M2003),"")</f>
        <v/>
      </c>
      <c r="F2003" s="5" t="str">
        <f t="shared" si="279"/>
        <v/>
      </c>
      <c r="G2003" s="5" t="str">
        <f t="shared" si="280"/>
        <v/>
      </c>
      <c r="H2003" s="9" t="str">
        <f t="shared" si="281"/>
        <v/>
      </c>
      <c r="I2003" s="5" t="str">
        <f t="shared" si="282"/>
        <v/>
      </c>
      <c r="J2003" s="5" t="str">
        <f>IF(OR($L2003="",NOT(COUNTIFS($L$2:$L2003,$L2003)=1)),"",SUMIFS($G:$G,$L:$L,$L2003))</f>
        <v/>
      </c>
      <c r="K2003" s="5" t="str">
        <f>IF(OR($L2003="",NOT(COUNTIFS($L$2:$L2003,$L2003)=1)),"",SUMIFS($I:$I,$L:$L,$L2003))</f>
        <v/>
      </c>
      <c r="L2003" s="6" t="str">
        <f t="shared" si="283"/>
        <v/>
      </c>
      <c r="M2003" s="6">
        <f t="shared" si="284"/>
        <v>81</v>
      </c>
      <c r="N2003" s="6">
        <f t="shared" si="285"/>
        <v>3</v>
      </c>
      <c r="O2003" s="9" t="str">
        <f>IF(AND($B2003&lt;&gt;"",$C2003&lt;&gt;"",$B2003&lt;=$C2003),INDEX(Szabalyok!$C:$C,$N2003),"")</f>
        <v/>
      </c>
      <c r="P2003">
        <f t="shared" si="287"/>
        <v>0</v>
      </c>
    </row>
    <row r="2004" spans="1:16" x14ac:dyDescent="0.35">
      <c r="A2004">
        <f t="shared" si="286"/>
        <v>0</v>
      </c>
      <c r="B2004" s="4" t="str">
        <f>IF($M2004&gt;300,"",IF(OR(INDEX(Bemenet!$E$2:$E$301,$M2004)="",INDEX(Bemenet!$F$2:$F$301,$M2004)=""),"",MAX(INDEX(Bemenet!$E$2:$E$301,$M2004),INDEX(Szabalyok!$A:$A,$N2004))))</f>
        <v/>
      </c>
      <c r="C2004" s="4" t="str">
        <f>IF($B2004="","",MIN(INDEX(Bemenet!$F$2:$F$301,$M2004),INDEX(Szabalyok!$B:$B,$N2004)))</f>
        <v/>
      </c>
      <c r="D2004" s="5" t="str">
        <f>IF(AND($B2004&lt;&gt;"",$C2004&lt;&gt;"",$B2004&lt;=$C2004),INDEX(Bemenet!$G$2:$G$301,$M2004),"")</f>
        <v/>
      </c>
      <c r="E2004" s="6" t="str">
        <f>IF(AND($B2004&lt;&gt;"",$C2004&lt;&gt;"",$B2004&lt;=$C2004),INDEX(Bemenet!$D$2:$D$301,$M2004),"")</f>
        <v/>
      </c>
      <c r="F2004" s="5" t="str">
        <f t="shared" si="279"/>
        <v/>
      </c>
      <c r="G2004" s="5" t="str">
        <f t="shared" si="280"/>
        <v/>
      </c>
      <c r="H2004" s="9" t="str">
        <f t="shared" si="281"/>
        <v/>
      </c>
      <c r="I2004" s="5" t="str">
        <f t="shared" si="282"/>
        <v/>
      </c>
      <c r="J2004" s="5" t="str">
        <f>IF(OR($L2004="",NOT(COUNTIFS($L$2:$L2004,$L2004)=1)),"",SUMIFS($G:$G,$L:$L,$L2004))</f>
        <v/>
      </c>
      <c r="K2004" s="5" t="str">
        <f>IF(OR($L2004="",NOT(COUNTIFS($L$2:$L2004,$L2004)=1)),"",SUMIFS($I:$I,$L:$L,$L2004))</f>
        <v/>
      </c>
      <c r="L2004" s="6" t="str">
        <f t="shared" si="283"/>
        <v/>
      </c>
      <c r="M2004" s="6">
        <f t="shared" si="284"/>
        <v>81</v>
      </c>
      <c r="N2004" s="6">
        <f t="shared" si="285"/>
        <v>4</v>
      </c>
      <c r="O2004" s="9" t="str">
        <f>IF(AND($B2004&lt;&gt;"",$C2004&lt;&gt;"",$B2004&lt;=$C2004),INDEX(Szabalyok!$C:$C,$N2004),"")</f>
        <v/>
      </c>
      <c r="P2004">
        <f t="shared" si="287"/>
        <v>0</v>
      </c>
    </row>
    <row r="2005" spans="1:16" x14ac:dyDescent="0.35">
      <c r="A2005">
        <f t="shared" si="286"/>
        <v>0</v>
      </c>
      <c r="B2005" s="4" t="str">
        <f>IF($M2005&gt;300,"",IF(OR(INDEX(Bemenet!$E$2:$E$301,$M2005)="",INDEX(Bemenet!$F$2:$F$301,$M2005)=""),"",MAX(INDEX(Bemenet!$E$2:$E$301,$M2005),INDEX(Szabalyok!$A:$A,$N2005))))</f>
        <v/>
      </c>
      <c r="C2005" s="4" t="str">
        <f>IF($B2005="","",MIN(INDEX(Bemenet!$F$2:$F$301,$M2005),INDEX(Szabalyok!$B:$B,$N2005)))</f>
        <v/>
      </c>
      <c r="D2005" s="5" t="str">
        <f>IF(AND($B2005&lt;&gt;"",$C2005&lt;&gt;"",$B2005&lt;=$C2005),INDEX(Bemenet!$G$2:$G$301,$M2005),"")</f>
        <v/>
      </c>
      <c r="E2005" s="6" t="str">
        <f>IF(AND($B2005&lt;&gt;"",$C2005&lt;&gt;"",$B2005&lt;=$C2005),INDEX(Bemenet!$D$2:$D$301,$M2005),"")</f>
        <v/>
      </c>
      <c r="F2005" s="5" t="str">
        <f t="shared" si="279"/>
        <v/>
      </c>
      <c r="G2005" s="5" t="str">
        <f t="shared" si="280"/>
        <v/>
      </c>
      <c r="H2005" s="9" t="str">
        <f t="shared" si="281"/>
        <v/>
      </c>
      <c r="I2005" s="5" t="str">
        <f t="shared" si="282"/>
        <v/>
      </c>
      <c r="J2005" s="5" t="str">
        <f>IF(OR($L2005="",NOT(COUNTIFS($L$2:$L2005,$L2005)=1)),"",SUMIFS($G:$G,$L:$L,$L2005))</f>
        <v/>
      </c>
      <c r="K2005" s="5" t="str">
        <f>IF(OR($L2005="",NOT(COUNTIFS($L$2:$L2005,$L2005)=1)),"",SUMIFS($I:$I,$L:$L,$L2005))</f>
        <v/>
      </c>
      <c r="L2005" s="6" t="str">
        <f t="shared" si="283"/>
        <v/>
      </c>
      <c r="M2005" s="6">
        <f t="shared" si="284"/>
        <v>81</v>
      </c>
      <c r="N2005" s="6">
        <f t="shared" si="285"/>
        <v>5</v>
      </c>
      <c r="O2005" s="9" t="str">
        <f>IF(AND($B2005&lt;&gt;"",$C2005&lt;&gt;"",$B2005&lt;=$C2005),INDEX(Szabalyok!$C:$C,$N2005),"")</f>
        <v/>
      </c>
      <c r="P2005">
        <f t="shared" si="287"/>
        <v>0</v>
      </c>
    </row>
    <row r="2006" spans="1:16" x14ac:dyDescent="0.35">
      <c r="A2006">
        <f t="shared" si="286"/>
        <v>0</v>
      </c>
      <c r="B2006" s="4" t="str">
        <f>IF($M2006&gt;300,"",IF(OR(INDEX(Bemenet!$E$2:$E$301,$M2006)="",INDEX(Bemenet!$F$2:$F$301,$M2006)=""),"",MAX(INDEX(Bemenet!$E$2:$E$301,$M2006),INDEX(Szabalyok!$A:$A,$N2006))))</f>
        <v/>
      </c>
      <c r="C2006" s="4" t="str">
        <f>IF($B2006="","",MIN(INDEX(Bemenet!$F$2:$F$301,$M2006),INDEX(Szabalyok!$B:$B,$N2006)))</f>
        <v/>
      </c>
      <c r="D2006" s="5" t="str">
        <f>IF(AND($B2006&lt;&gt;"",$C2006&lt;&gt;"",$B2006&lt;=$C2006),INDEX(Bemenet!$G$2:$G$301,$M2006),"")</f>
        <v/>
      </c>
      <c r="E2006" s="6" t="str">
        <f>IF(AND($B2006&lt;&gt;"",$C2006&lt;&gt;"",$B2006&lt;=$C2006),INDEX(Bemenet!$D$2:$D$301,$M2006),"")</f>
        <v/>
      </c>
      <c r="F2006" s="5" t="str">
        <f t="shared" si="279"/>
        <v/>
      </c>
      <c r="G2006" s="5" t="str">
        <f t="shared" si="280"/>
        <v/>
      </c>
      <c r="H2006" s="9" t="str">
        <f t="shared" si="281"/>
        <v/>
      </c>
      <c r="I2006" s="5" t="str">
        <f t="shared" si="282"/>
        <v/>
      </c>
      <c r="J2006" s="5" t="str">
        <f>IF(OR($L2006="",NOT(COUNTIFS($L$2:$L2006,$L2006)=1)),"",SUMIFS($G:$G,$L:$L,$L2006))</f>
        <v/>
      </c>
      <c r="K2006" s="5" t="str">
        <f>IF(OR($L2006="",NOT(COUNTIFS($L$2:$L2006,$L2006)=1)),"",SUMIFS($I:$I,$L:$L,$L2006))</f>
        <v/>
      </c>
      <c r="L2006" s="6" t="str">
        <f t="shared" si="283"/>
        <v/>
      </c>
      <c r="M2006" s="6">
        <f t="shared" si="284"/>
        <v>81</v>
      </c>
      <c r="N2006" s="6">
        <f t="shared" si="285"/>
        <v>6</v>
      </c>
      <c r="O2006" s="9" t="str">
        <f>IF(AND($B2006&lt;&gt;"",$C2006&lt;&gt;"",$B2006&lt;=$C2006),INDEX(Szabalyok!$C:$C,$N2006),"")</f>
        <v/>
      </c>
      <c r="P2006">
        <f t="shared" si="287"/>
        <v>0</v>
      </c>
    </row>
    <row r="2007" spans="1:16" x14ac:dyDescent="0.35">
      <c r="A2007">
        <f t="shared" si="286"/>
        <v>0</v>
      </c>
      <c r="B2007" s="4" t="str">
        <f>IF($M2007&gt;300,"",IF(OR(INDEX(Bemenet!$E$2:$E$301,$M2007)="",INDEX(Bemenet!$F$2:$F$301,$M2007)=""),"",MAX(INDEX(Bemenet!$E$2:$E$301,$M2007),INDEX(Szabalyok!$A:$A,$N2007))))</f>
        <v/>
      </c>
      <c r="C2007" s="4" t="str">
        <f>IF($B2007="","",MIN(INDEX(Bemenet!$F$2:$F$301,$M2007),INDEX(Szabalyok!$B:$B,$N2007)))</f>
        <v/>
      </c>
      <c r="D2007" s="5" t="str">
        <f>IF(AND($B2007&lt;&gt;"",$C2007&lt;&gt;"",$B2007&lt;=$C2007),INDEX(Bemenet!$G$2:$G$301,$M2007),"")</f>
        <v/>
      </c>
      <c r="E2007" s="6" t="str">
        <f>IF(AND($B2007&lt;&gt;"",$C2007&lt;&gt;"",$B2007&lt;=$C2007),INDEX(Bemenet!$D$2:$D$301,$M2007),"")</f>
        <v/>
      </c>
      <c r="F2007" s="5" t="str">
        <f t="shared" si="279"/>
        <v/>
      </c>
      <c r="G2007" s="5" t="str">
        <f t="shared" si="280"/>
        <v/>
      </c>
      <c r="H2007" s="9" t="str">
        <f t="shared" si="281"/>
        <v/>
      </c>
      <c r="I2007" s="5" t="str">
        <f t="shared" si="282"/>
        <v/>
      </c>
      <c r="J2007" s="5" t="str">
        <f>IF(OR($L2007="",NOT(COUNTIFS($L$2:$L2007,$L2007)=1)),"",SUMIFS($G:$G,$L:$L,$L2007))</f>
        <v/>
      </c>
      <c r="K2007" s="5" t="str">
        <f>IF(OR($L2007="",NOT(COUNTIFS($L$2:$L2007,$L2007)=1)),"",SUMIFS($I:$I,$L:$L,$L2007))</f>
        <v/>
      </c>
      <c r="L2007" s="6" t="str">
        <f t="shared" si="283"/>
        <v/>
      </c>
      <c r="M2007" s="6">
        <f t="shared" si="284"/>
        <v>81</v>
      </c>
      <c r="N2007" s="6">
        <f t="shared" si="285"/>
        <v>7</v>
      </c>
      <c r="O2007" s="9" t="str">
        <f>IF(AND($B2007&lt;&gt;"",$C2007&lt;&gt;"",$B2007&lt;=$C2007),INDEX(Szabalyok!$C:$C,$N2007),"")</f>
        <v/>
      </c>
      <c r="P2007">
        <f t="shared" si="287"/>
        <v>0</v>
      </c>
    </row>
    <row r="2008" spans="1:16" x14ac:dyDescent="0.35">
      <c r="A2008">
        <f t="shared" si="286"/>
        <v>0</v>
      </c>
      <c r="B2008" s="4" t="str">
        <f>IF($M2008&gt;300,"",IF(OR(INDEX(Bemenet!$E$2:$E$301,$M2008)="",INDEX(Bemenet!$F$2:$F$301,$M2008)=""),"",MAX(INDEX(Bemenet!$E$2:$E$301,$M2008),INDEX(Szabalyok!$A:$A,$N2008))))</f>
        <v/>
      </c>
      <c r="C2008" s="4" t="str">
        <f>IF($B2008="","",MIN(INDEX(Bemenet!$F$2:$F$301,$M2008),INDEX(Szabalyok!$B:$B,$N2008)))</f>
        <v/>
      </c>
      <c r="D2008" s="5" t="str">
        <f>IF(AND($B2008&lt;&gt;"",$C2008&lt;&gt;"",$B2008&lt;=$C2008),INDEX(Bemenet!$G$2:$G$301,$M2008),"")</f>
        <v/>
      </c>
      <c r="E2008" s="6" t="str">
        <f>IF(AND($B2008&lt;&gt;"",$C2008&lt;&gt;"",$B2008&lt;=$C2008),INDEX(Bemenet!$D$2:$D$301,$M2008),"")</f>
        <v/>
      </c>
      <c r="F2008" s="5" t="str">
        <f t="shared" si="279"/>
        <v/>
      </c>
      <c r="G2008" s="5" t="str">
        <f t="shared" si="280"/>
        <v/>
      </c>
      <c r="H2008" s="9" t="str">
        <f t="shared" si="281"/>
        <v/>
      </c>
      <c r="I2008" s="5" t="str">
        <f t="shared" si="282"/>
        <v/>
      </c>
      <c r="J2008" s="5" t="str">
        <f>IF(OR($L2008="",NOT(COUNTIFS($L$2:$L2008,$L2008)=1)),"",SUMIFS($G:$G,$L:$L,$L2008))</f>
        <v/>
      </c>
      <c r="K2008" s="5" t="str">
        <f>IF(OR($L2008="",NOT(COUNTIFS($L$2:$L2008,$L2008)=1)),"",SUMIFS($I:$I,$L:$L,$L2008))</f>
        <v/>
      </c>
      <c r="L2008" s="6" t="str">
        <f t="shared" si="283"/>
        <v/>
      </c>
      <c r="M2008" s="6">
        <f t="shared" si="284"/>
        <v>81</v>
      </c>
      <c r="N2008" s="6">
        <f t="shared" si="285"/>
        <v>8</v>
      </c>
      <c r="O2008" s="9" t="str">
        <f>IF(AND($B2008&lt;&gt;"",$C2008&lt;&gt;"",$B2008&lt;=$C2008),INDEX(Szabalyok!$C:$C,$N2008),"")</f>
        <v/>
      </c>
      <c r="P2008">
        <f t="shared" si="287"/>
        <v>0</v>
      </c>
    </row>
    <row r="2009" spans="1:16" x14ac:dyDescent="0.35">
      <c r="A2009">
        <f t="shared" si="286"/>
        <v>0</v>
      </c>
      <c r="B2009" s="4" t="str">
        <f>IF($M2009&gt;300,"",IF(OR(INDEX(Bemenet!$E$2:$E$301,$M2009)="",INDEX(Bemenet!$F$2:$F$301,$M2009)=""),"",MAX(INDEX(Bemenet!$E$2:$E$301,$M2009),INDEX(Szabalyok!$A:$A,$N2009))))</f>
        <v/>
      </c>
      <c r="C2009" s="4" t="str">
        <f>IF($B2009="","",MIN(INDEX(Bemenet!$F$2:$F$301,$M2009),INDEX(Szabalyok!$B:$B,$N2009)))</f>
        <v/>
      </c>
      <c r="D2009" s="5" t="str">
        <f>IF(AND($B2009&lt;&gt;"",$C2009&lt;&gt;"",$B2009&lt;=$C2009),INDEX(Bemenet!$G$2:$G$301,$M2009),"")</f>
        <v/>
      </c>
      <c r="E2009" s="6" t="str">
        <f>IF(AND($B2009&lt;&gt;"",$C2009&lt;&gt;"",$B2009&lt;=$C2009),INDEX(Bemenet!$D$2:$D$301,$M2009),"")</f>
        <v/>
      </c>
      <c r="F2009" s="5" t="str">
        <f t="shared" si="279"/>
        <v/>
      </c>
      <c r="G2009" s="5" t="str">
        <f t="shared" si="280"/>
        <v/>
      </c>
      <c r="H2009" s="9" t="str">
        <f t="shared" si="281"/>
        <v/>
      </c>
      <c r="I2009" s="5" t="str">
        <f t="shared" si="282"/>
        <v/>
      </c>
      <c r="J2009" s="5" t="str">
        <f>IF(OR($L2009="",NOT(COUNTIFS($L$2:$L2009,$L2009)=1)),"",SUMIFS($G:$G,$L:$L,$L2009))</f>
        <v/>
      </c>
      <c r="K2009" s="5" t="str">
        <f>IF(OR($L2009="",NOT(COUNTIFS($L$2:$L2009,$L2009)=1)),"",SUMIFS($I:$I,$L:$L,$L2009))</f>
        <v/>
      </c>
      <c r="L2009" s="6" t="str">
        <f t="shared" si="283"/>
        <v/>
      </c>
      <c r="M2009" s="6">
        <f t="shared" si="284"/>
        <v>81</v>
      </c>
      <c r="N2009" s="6">
        <f t="shared" si="285"/>
        <v>9</v>
      </c>
      <c r="O2009" s="9" t="str">
        <f>IF(AND($B2009&lt;&gt;"",$C2009&lt;&gt;"",$B2009&lt;=$C2009),INDEX(Szabalyok!$C:$C,$N2009),"")</f>
        <v/>
      </c>
      <c r="P2009">
        <f t="shared" si="287"/>
        <v>0</v>
      </c>
    </row>
    <row r="2010" spans="1:16" x14ac:dyDescent="0.35">
      <c r="A2010">
        <f t="shared" si="286"/>
        <v>0</v>
      </c>
      <c r="B2010" s="4" t="str">
        <f>IF($M2010&gt;300,"",IF(OR(INDEX(Bemenet!$E$2:$E$301,$M2010)="",INDEX(Bemenet!$F$2:$F$301,$M2010)=""),"",MAX(INDEX(Bemenet!$E$2:$E$301,$M2010),INDEX(Szabalyok!$A:$A,$N2010))))</f>
        <v/>
      </c>
      <c r="C2010" s="4" t="str">
        <f>IF($B2010="","",MIN(INDEX(Bemenet!$F$2:$F$301,$M2010),INDEX(Szabalyok!$B:$B,$N2010)))</f>
        <v/>
      </c>
      <c r="D2010" s="5" t="str">
        <f>IF(AND($B2010&lt;&gt;"",$C2010&lt;&gt;"",$B2010&lt;=$C2010),INDEX(Bemenet!$G$2:$G$301,$M2010),"")</f>
        <v/>
      </c>
      <c r="E2010" s="6" t="str">
        <f>IF(AND($B2010&lt;&gt;"",$C2010&lt;&gt;"",$B2010&lt;=$C2010),INDEX(Bemenet!$D$2:$D$301,$M2010),"")</f>
        <v/>
      </c>
      <c r="F2010" s="5" t="str">
        <f t="shared" si="279"/>
        <v/>
      </c>
      <c r="G2010" s="5" t="str">
        <f t="shared" si="280"/>
        <v/>
      </c>
      <c r="H2010" s="9" t="str">
        <f t="shared" si="281"/>
        <v/>
      </c>
      <c r="I2010" s="5" t="str">
        <f t="shared" si="282"/>
        <v/>
      </c>
      <c r="J2010" s="5" t="str">
        <f>IF(OR($L2010="",NOT(COUNTIFS($L$2:$L2010,$L2010)=1)),"",SUMIFS($G:$G,$L:$L,$L2010))</f>
        <v/>
      </c>
      <c r="K2010" s="5" t="str">
        <f>IF(OR($L2010="",NOT(COUNTIFS($L$2:$L2010,$L2010)=1)),"",SUMIFS($I:$I,$L:$L,$L2010))</f>
        <v/>
      </c>
      <c r="L2010" s="6" t="str">
        <f t="shared" si="283"/>
        <v/>
      </c>
      <c r="M2010" s="6">
        <f t="shared" si="284"/>
        <v>81</v>
      </c>
      <c r="N2010" s="6">
        <f t="shared" si="285"/>
        <v>10</v>
      </c>
      <c r="O2010" s="9" t="str">
        <f>IF(AND($B2010&lt;&gt;"",$C2010&lt;&gt;"",$B2010&lt;=$C2010),INDEX(Szabalyok!$C:$C,$N2010),"")</f>
        <v/>
      </c>
      <c r="P2010">
        <f t="shared" si="287"/>
        <v>0</v>
      </c>
    </row>
    <row r="2011" spans="1:16" x14ac:dyDescent="0.35">
      <c r="A2011">
        <f t="shared" si="286"/>
        <v>0</v>
      </c>
      <c r="B2011" s="4" t="str">
        <f>IF($M2011&gt;300,"",IF(OR(INDEX(Bemenet!$E$2:$E$301,$M2011)="",INDEX(Bemenet!$F$2:$F$301,$M2011)=""),"",MAX(INDEX(Bemenet!$E$2:$E$301,$M2011),INDEX(Szabalyok!$A:$A,$N2011))))</f>
        <v/>
      </c>
      <c r="C2011" s="4" t="str">
        <f>IF($B2011="","",MIN(INDEX(Bemenet!$F$2:$F$301,$M2011),INDEX(Szabalyok!$B:$B,$N2011)))</f>
        <v/>
      </c>
      <c r="D2011" s="5" t="str">
        <f>IF(AND($B2011&lt;&gt;"",$C2011&lt;&gt;"",$B2011&lt;=$C2011),INDEX(Bemenet!$G$2:$G$301,$M2011),"")</f>
        <v/>
      </c>
      <c r="E2011" s="6" t="str">
        <f>IF(AND($B2011&lt;&gt;"",$C2011&lt;&gt;"",$B2011&lt;=$C2011),INDEX(Bemenet!$D$2:$D$301,$M2011),"")</f>
        <v/>
      </c>
      <c r="F2011" s="5" t="str">
        <f t="shared" si="279"/>
        <v/>
      </c>
      <c r="G2011" s="5" t="str">
        <f t="shared" si="280"/>
        <v/>
      </c>
      <c r="H2011" s="9" t="str">
        <f t="shared" si="281"/>
        <v/>
      </c>
      <c r="I2011" s="5" t="str">
        <f t="shared" si="282"/>
        <v/>
      </c>
      <c r="J2011" s="5" t="str">
        <f>IF(OR($L2011="",NOT(COUNTIFS($L$2:$L2011,$L2011)=1)),"",SUMIFS($G:$G,$L:$L,$L2011))</f>
        <v/>
      </c>
      <c r="K2011" s="5" t="str">
        <f>IF(OR($L2011="",NOT(COUNTIFS($L$2:$L2011,$L2011)=1)),"",SUMIFS($I:$I,$L:$L,$L2011))</f>
        <v/>
      </c>
      <c r="L2011" s="6" t="str">
        <f t="shared" si="283"/>
        <v/>
      </c>
      <c r="M2011" s="6">
        <f t="shared" si="284"/>
        <v>81</v>
      </c>
      <c r="N2011" s="6">
        <f t="shared" si="285"/>
        <v>11</v>
      </c>
      <c r="O2011" s="9" t="str">
        <f>IF(AND($B2011&lt;&gt;"",$C2011&lt;&gt;"",$B2011&lt;=$C2011),INDEX(Szabalyok!$C:$C,$N2011),"")</f>
        <v/>
      </c>
      <c r="P2011">
        <f t="shared" si="287"/>
        <v>0</v>
      </c>
    </row>
    <row r="2012" spans="1:16" x14ac:dyDescent="0.35">
      <c r="A2012">
        <f t="shared" si="286"/>
        <v>0</v>
      </c>
      <c r="B2012" s="4" t="str">
        <f>IF($M2012&gt;300,"",IF(OR(INDEX(Bemenet!$E$2:$E$301,$M2012)="",INDEX(Bemenet!$F$2:$F$301,$M2012)=""),"",MAX(INDEX(Bemenet!$E$2:$E$301,$M2012),INDEX(Szabalyok!$A:$A,$N2012))))</f>
        <v/>
      </c>
      <c r="C2012" s="4" t="str">
        <f>IF($B2012="","",MIN(INDEX(Bemenet!$F$2:$F$301,$M2012),INDEX(Szabalyok!$B:$B,$N2012)))</f>
        <v/>
      </c>
      <c r="D2012" s="5" t="str">
        <f>IF(AND($B2012&lt;&gt;"",$C2012&lt;&gt;"",$B2012&lt;=$C2012),INDEX(Bemenet!$G$2:$G$301,$M2012),"")</f>
        <v/>
      </c>
      <c r="E2012" s="6" t="str">
        <f>IF(AND($B2012&lt;&gt;"",$C2012&lt;&gt;"",$B2012&lt;=$C2012),INDEX(Bemenet!$D$2:$D$301,$M2012),"")</f>
        <v/>
      </c>
      <c r="F2012" s="5" t="str">
        <f t="shared" si="279"/>
        <v/>
      </c>
      <c r="G2012" s="5" t="str">
        <f t="shared" si="280"/>
        <v/>
      </c>
      <c r="H2012" s="9" t="str">
        <f t="shared" si="281"/>
        <v/>
      </c>
      <c r="I2012" s="5" t="str">
        <f t="shared" si="282"/>
        <v/>
      </c>
      <c r="J2012" s="5" t="str">
        <f>IF(OR($L2012="",NOT(COUNTIFS($L$2:$L2012,$L2012)=1)),"",SUMIFS($G:$G,$L:$L,$L2012))</f>
        <v/>
      </c>
      <c r="K2012" s="5" t="str">
        <f>IF(OR($L2012="",NOT(COUNTIFS($L$2:$L2012,$L2012)=1)),"",SUMIFS($I:$I,$L:$L,$L2012))</f>
        <v/>
      </c>
      <c r="L2012" s="6" t="str">
        <f t="shared" si="283"/>
        <v/>
      </c>
      <c r="M2012" s="6">
        <f t="shared" si="284"/>
        <v>81</v>
      </c>
      <c r="N2012" s="6">
        <f t="shared" si="285"/>
        <v>12</v>
      </c>
      <c r="O2012" s="9" t="str">
        <f>IF(AND($B2012&lt;&gt;"",$C2012&lt;&gt;"",$B2012&lt;=$C2012),INDEX(Szabalyok!$C:$C,$N2012),"")</f>
        <v/>
      </c>
      <c r="P2012">
        <f t="shared" si="287"/>
        <v>0</v>
      </c>
    </row>
    <row r="2013" spans="1:16" x14ac:dyDescent="0.35">
      <c r="A2013">
        <f t="shared" si="286"/>
        <v>0</v>
      </c>
      <c r="B2013" s="4" t="str">
        <f>IF($M2013&gt;300,"",IF(OR(INDEX(Bemenet!$E$2:$E$301,$M2013)="",INDEX(Bemenet!$F$2:$F$301,$M2013)=""),"",MAX(INDEX(Bemenet!$E$2:$E$301,$M2013),INDEX(Szabalyok!$A:$A,$N2013))))</f>
        <v/>
      </c>
      <c r="C2013" s="4" t="str">
        <f>IF($B2013="","",MIN(INDEX(Bemenet!$F$2:$F$301,$M2013),INDEX(Szabalyok!$B:$B,$N2013)))</f>
        <v/>
      </c>
      <c r="D2013" s="5" t="str">
        <f>IF(AND($B2013&lt;&gt;"",$C2013&lt;&gt;"",$B2013&lt;=$C2013),INDEX(Bemenet!$G$2:$G$301,$M2013),"")</f>
        <v/>
      </c>
      <c r="E2013" s="6" t="str">
        <f>IF(AND($B2013&lt;&gt;"",$C2013&lt;&gt;"",$B2013&lt;=$C2013),INDEX(Bemenet!$D$2:$D$301,$M2013),"")</f>
        <v/>
      </c>
      <c r="F2013" s="5" t="str">
        <f t="shared" si="279"/>
        <v/>
      </c>
      <c r="G2013" s="5" t="str">
        <f t="shared" si="280"/>
        <v/>
      </c>
      <c r="H2013" s="9" t="str">
        <f t="shared" si="281"/>
        <v/>
      </c>
      <c r="I2013" s="5" t="str">
        <f t="shared" si="282"/>
        <v/>
      </c>
      <c r="J2013" s="5" t="str">
        <f>IF(OR($L2013="",NOT(COUNTIFS($L$2:$L2013,$L2013)=1)),"",SUMIFS($G:$G,$L:$L,$L2013))</f>
        <v/>
      </c>
      <c r="K2013" s="5" t="str">
        <f>IF(OR($L2013="",NOT(COUNTIFS($L$2:$L2013,$L2013)=1)),"",SUMIFS($I:$I,$L:$L,$L2013))</f>
        <v/>
      </c>
      <c r="L2013" s="6" t="str">
        <f t="shared" si="283"/>
        <v/>
      </c>
      <c r="M2013" s="6">
        <f t="shared" si="284"/>
        <v>81</v>
      </c>
      <c r="N2013" s="6">
        <f t="shared" si="285"/>
        <v>13</v>
      </c>
      <c r="O2013" s="9" t="str">
        <f>IF(AND($B2013&lt;&gt;"",$C2013&lt;&gt;"",$B2013&lt;=$C2013),INDEX(Szabalyok!$C:$C,$N2013),"")</f>
        <v/>
      </c>
      <c r="P2013">
        <f t="shared" si="287"/>
        <v>0</v>
      </c>
    </row>
    <row r="2014" spans="1:16" x14ac:dyDescent="0.35">
      <c r="A2014">
        <f t="shared" si="286"/>
        <v>0</v>
      </c>
      <c r="B2014" s="4" t="str">
        <f>IF($M2014&gt;300,"",IF(OR(INDEX(Bemenet!$E$2:$E$301,$M2014)="",INDEX(Bemenet!$F$2:$F$301,$M2014)=""),"",MAX(INDEX(Bemenet!$E$2:$E$301,$M2014),INDEX(Szabalyok!$A:$A,$N2014))))</f>
        <v/>
      </c>
      <c r="C2014" s="4" t="str">
        <f>IF($B2014="","",MIN(INDEX(Bemenet!$F$2:$F$301,$M2014),INDEX(Szabalyok!$B:$B,$N2014)))</f>
        <v/>
      </c>
      <c r="D2014" s="5" t="str">
        <f>IF(AND($B2014&lt;&gt;"",$C2014&lt;&gt;"",$B2014&lt;=$C2014),INDEX(Bemenet!$G$2:$G$301,$M2014),"")</f>
        <v/>
      </c>
      <c r="E2014" s="6" t="str">
        <f>IF(AND($B2014&lt;&gt;"",$C2014&lt;&gt;"",$B2014&lt;=$C2014),INDEX(Bemenet!$D$2:$D$301,$M2014),"")</f>
        <v/>
      </c>
      <c r="F2014" s="5" t="str">
        <f t="shared" si="279"/>
        <v/>
      </c>
      <c r="G2014" s="5" t="str">
        <f t="shared" si="280"/>
        <v/>
      </c>
      <c r="H2014" s="9" t="str">
        <f t="shared" si="281"/>
        <v/>
      </c>
      <c r="I2014" s="5" t="str">
        <f t="shared" si="282"/>
        <v/>
      </c>
      <c r="J2014" s="5" t="str">
        <f>IF(OR($L2014="",NOT(COUNTIFS($L$2:$L2014,$L2014)=1)),"",SUMIFS($G:$G,$L:$L,$L2014))</f>
        <v/>
      </c>
      <c r="K2014" s="5" t="str">
        <f>IF(OR($L2014="",NOT(COUNTIFS($L$2:$L2014,$L2014)=1)),"",SUMIFS($I:$I,$L:$L,$L2014))</f>
        <v/>
      </c>
      <c r="L2014" s="6" t="str">
        <f t="shared" si="283"/>
        <v/>
      </c>
      <c r="M2014" s="6">
        <f t="shared" si="284"/>
        <v>81</v>
      </c>
      <c r="N2014" s="6">
        <f t="shared" si="285"/>
        <v>14</v>
      </c>
      <c r="O2014" s="9" t="str">
        <f>IF(AND($B2014&lt;&gt;"",$C2014&lt;&gt;"",$B2014&lt;=$C2014),INDEX(Szabalyok!$C:$C,$N2014),"")</f>
        <v/>
      </c>
      <c r="P2014">
        <f t="shared" si="287"/>
        <v>0</v>
      </c>
    </row>
    <row r="2015" spans="1:16" x14ac:dyDescent="0.35">
      <c r="A2015">
        <f t="shared" si="286"/>
        <v>0</v>
      </c>
      <c r="B2015" s="4" t="str">
        <f>IF($M2015&gt;300,"",IF(OR(INDEX(Bemenet!$E$2:$E$301,$M2015)="",INDEX(Bemenet!$F$2:$F$301,$M2015)=""),"",MAX(INDEX(Bemenet!$E$2:$E$301,$M2015),INDEX(Szabalyok!$A:$A,$N2015))))</f>
        <v/>
      </c>
      <c r="C2015" s="4" t="str">
        <f>IF($B2015="","",MIN(INDEX(Bemenet!$F$2:$F$301,$M2015),INDEX(Szabalyok!$B:$B,$N2015)))</f>
        <v/>
      </c>
      <c r="D2015" s="5" t="str">
        <f>IF(AND($B2015&lt;&gt;"",$C2015&lt;&gt;"",$B2015&lt;=$C2015),INDEX(Bemenet!$G$2:$G$301,$M2015),"")</f>
        <v/>
      </c>
      <c r="E2015" s="6" t="str">
        <f>IF(AND($B2015&lt;&gt;"",$C2015&lt;&gt;"",$B2015&lt;=$C2015),INDEX(Bemenet!$D$2:$D$301,$M2015),"")</f>
        <v/>
      </c>
      <c r="F2015" s="5" t="str">
        <f t="shared" si="279"/>
        <v/>
      </c>
      <c r="G2015" s="5" t="str">
        <f t="shared" si="280"/>
        <v/>
      </c>
      <c r="H2015" s="9" t="str">
        <f t="shared" si="281"/>
        <v/>
      </c>
      <c r="I2015" s="5" t="str">
        <f t="shared" si="282"/>
        <v/>
      </c>
      <c r="J2015" s="5" t="str">
        <f>IF(OR($L2015="",NOT(COUNTIFS($L$2:$L2015,$L2015)=1)),"",SUMIFS($G:$G,$L:$L,$L2015))</f>
        <v/>
      </c>
      <c r="K2015" s="5" t="str">
        <f>IF(OR($L2015="",NOT(COUNTIFS($L$2:$L2015,$L2015)=1)),"",SUMIFS($I:$I,$L:$L,$L2015))</f>
        <v/>
      </c>
      <c r="L2015" s="6" t="str">
        <f t="shared" si="283"/>
        <v/>
      </c>
      <c r="M2015" s="6">
        <f t="shared" si="284"/>
        <v>81</v>
      </c>
      <c r="N2015" s="6">
        <f t="shared" si="285"/>
        <v>15</v>
      </c>
      <c r="O2015" s="9" t="str">
        <f>IF(AND($B2015&lt;&gt;"",$C2015&lt;&gt;"",$B2015&lt;=$C2015),INDEX(Szabalyok!$C:$C,$N2015),"")</f>
        <v/>
      </c>
      <c r="P2015">
        <f t="shared" si="287"/>
        <v>0</v>
      </c>
    </row>
    <row r="2016" spans="1:16" x14ac:dyDescent="0.35">
      <c r="A2016">
        <f t="shared" si="286"/>
        <v>0</v>
      </c>
      <c r="B2016" s="4" t="str">
        <f>IF($M2016&gt;300,"",IF(OR(INDEX(Bemenet!$E$2:$E$301,$M2016)="",INDEX(Bemenet!$F$2:$F$301,$M2016)=""),"",MAX(INDEX(Bemenet!$E$2:$E$301,$M2016),INDEX(Szabalyok!$A:$A,$N2016))))</f>
        <v/>
      </c>
      <c r="C2016" s="4" t="str">
        <f>IF($B2016="","",MIN(INDEX(Bemenet!$F$2:$F$301,$M2016),INDEX(Szabalyok!$B:$B,$N2016)))</f>
        <v/>
      </c>
      <c r="D2016" s="5" t="str">
        <f>IF(AND($B2016&lt;&gt;"",$C2016&lt;&gt;"",$B2016&lt;=$C2016),INDEX(Bemenet!$G$2:$G$301,$M2016),"")</f>
        <v/>
      </c>
      <c r="E2016" s="6" t="str">
        <f>IF(AND($B2016&lt;&gt;"",$C2016&lt;&gt;"",$B2016&lt;=$C2016),INDEX(Bemenet!$D$2:$D$301,$M2016),"")</f>
        <v/>
      </c>
      <c r="F2016" s="5" t="str">
        <f t="shared" si="279"/>
        <v/>
      </c>
      <c r="G2016" s="5" t="str">
        <f t="shared" si="280"/>
        <v/>
      </c>
      <c r="H2016" s="9" t="str">
        <f t="shared" si="281"/>
        <v/>
      </c>
      <c r="I2016" s="5" t="str">
        <f t="shared" si="282"/>
        <v/>
      </c>
      <c r="J2016" s="5" t="str">
        <f>IF(OR($L2016="",NOT(COUNTIFS($L$2:$L2016,$L2016)=1)),"",SUMIFS($G:$G,$L:$L,$L2016))</f>
        <v/>
      </c>
      <c r="K2016" s="5" t="str">
        <f>IF(OR($L2016="",NOT(COUNTIFS($L$2:$L2016,$L2016)=1)),"",SUMIFS($I:$I,$L:$L,$L2016))</f>
        <v/>
      </c>
      <c r="L2016" s="6" t="str">
        <f t="shared" si="283"/>
        <v/>
      </c>
      <c r="M2016" s="6">
        <f t="shared" si="284"/>
        <v>81</v>
      </c>
      <c r="N2016" s="6">
        <f t="shared" si="285"/>
        <v>16</v>
      </c>
      <c r="O2016" s="9" t="str">
        <f>IF(AND($B2016&lt;&gt;"",$C2016&lt;&gt;"",$B2016&lt;=$C2016),INDEX(Szabalyok!$C:$C,$N2016),"")</f>
        <v/>
      </c>
      <c r="P2016">
        <f t="shared" si="287"/>
        <v>0</v>
      </c>
    </row>
    <row r="2017" spans="1:16" x14ac:dyDescent="0.35">
      <c r="A2017">
        <f t="shared" si="286"/>
        <v>0</v>
      </c>
      <c r="B2017" s="4" t="str">
        <f>IF($M2017&gt;300,"",IF(OR(INDEX(Bemenet!$E$2:$E$301,$M2017)="",INDEX(Bemenet!$F$2:$F$301,$M2017)=""),"",MAX(INDEX(Bemenet!$E$2:$E$301,$M2017),INDEX(Szabalyok!$A:$A,$N2017))))</f>
        <v/>
      </c>
      <c r="C2017" s="4" t="str">
        <f>IF($B2017="","",MIN(INDEX(Bemenet!$F$2:$F$301,$M2017),INDEX(Szabalyok!$B:$B,$N2017)))</f>
        <v/>
      </c>
      <c r="D2017" s="5" t="str">
        <f>IF(AND($B2017&lt;&gt;"",$C2017&lt;&gt;"",$B2017&lt;=$C2017),INDEX(Bemenet!$G$2:$G$301,$M2017),"")</f>
        <v/>
      </c>
      <c r="E2017" s="6" t="str">
        <f>IF(AND($B2017&lt;&gt;"",$C2017&lt;&gt;"",$B2017&lt;=$C2017),INDEX(Bemenet!$D$2:$D$301,$M2017),"")</f>
        <v/>
      </c>
      <c r="F2017" s="5" t="str">
        <f t="shared" si="279"/>
        <v/>
      </c>
      <c r="G2017" s="5" t="str">
        <f t="shared" si="280"/>
        <v/>
      </c>
      <c r="H2017" s="9" t="str">
        <f t="shared" si="281"/>
        <v/>
      </c>
      <c r="I2017" s="5" t="str">
        <f t="shared" si="282"/>
        <v/>
      </c>
      <c r="J2017" s="5" t="str">
        <f>IF(OR($L2017="",NOT(COUNTIFS($L$2:$L2017,$L2017)=1)),"",SUMIFS($G:$G,$L:$L,$L2017))</f>
        <v/>
      </c>
      <c r="K2017" s="5" t="str">
        <f>IF(OR($L2017="",NOT(COUNTIFS($L$2:$L2017,$L2017)=1)),"",SUMIFS($I:$I,$L:$L,$L2017))</f>
        <v/>
      </c>
      <c r="L2017" s="6" t="str">
        <f t="shared" si="283"/>
        <v/>
      </c>
      <c r="M2017" s="6">
        <f t="shared" si="284"/>
        <v>81</v>
      </c>
      <c r="N2017" s="6">
        <f t="shared" si="285"/>
        <v>17</v>
      </c>
      <c r="O2017" s="9" t="str">
        <f>IF(AND($B2017&lt;&gt;"",$C2017&lt;&gt;"",$B2017&lt;=$C2017),INDEX(Szabalyok!$C:$C,$N2017),"")</f>
        <v/>
      </c>
      <c r="P2017">
        <f t="shared" si="287"/>
        <v>0</v>
      </c>
    </row>
    <row r="2018" spans="1:16" x14ac:dyDescent="0.35">
      <c r="A2018">
        <f t="shared" si="286"/>
        <v>0</v>
      </c>
      <c r="B2018" s="4" t="str">
        <f>IF($M2018&gt;300,"",IF(OR(INDEX(Bemenet!$E$2:$E$301,$M2018)="",INDEX(Bemenet!$F$2:$F$301,$M2018)=""),"",MAX(INDEX(Bemenet!$E$2:$E$301,$M2018),INDEX(Szabalyok!$A:$A,$N2018))))</f>
        <v/>
      </c>
      <c r="C2018" s="4" t="str">
        <f>IF($B2018="","",MIN(INDEX(Bemenet!$F$2:$F$301,$M2018),INDEX(Szabalyok!$B:$B,$N2018)))</f>
        <v/>
      </c>
      <c r="D2018" s="5" t="str">
        <f>IF(AND($B2018&lt;&gt;"",$C2018&lt;&gt;"",$B2018&lt;=$C2018),INDEX(Bemenet!$G$2:$G$301,$M2018),"")</f>
        <v/>
      </c>
      <c r="E2018" s="6" t="str">
        <f>IF(AND($B2018&lt;&gt;"",$C2018&lt;&gt;"",$B2018&lt;=$C2018),INDEX(Bemenet!$D$2:$D$301,$M2018),"")</f>
        <v/>
      </c>
      <c r="F2018" s="5" t="str">
        <f t="shared" si="279"/>
        <v/>
      </c>
      <c r="G2018" s="5" t="str">
        <f t="shared" si="280"/>
        <v/>
      </c>
      <c r="H2018" s="9" t="str">
        <f t="shared" si="281"/>
        <v/>
      </c>
      <c r="I2018" s="5" t="str">
        <f t="shared" si="282"/>
        <v/>
      </c>
      <c r="J2018" s="5" t="str">
        <f>IF(OR($L2018="",NOT(COUNTIFS($L$2:$L2018,$L2018)=1)),"",SUMIFS($G:$G,$L:$L,$L2018))</f>
        <v/>
      </c>
      <c r="K2018" s="5" t="str">
        <f>IF(OR($L2018="",NOT(COUNTIFS($L$2:$L2018,$L2018)=1)),"",SUMIFS($I:$I,$L:$L,$L2018))</f>
        <v/>
      </c>
      <c r="L2018" s="6" t="str">
        <f t="shared" si="283"/>
        <v/>
      </c>
      <c r="M2018" s="6">
        <f t="shared" si="284"/>
        <v>81</v>
      </c>
      <c r="N2018" s="6">
        <f t="shared" si="285"/>
        <v>18</v>
      </c>
      <c r="O2018" s="9" t="str">
        <f>IF(AND($B2018&lt;&gt;"",$C2018&lt;&gt;"",$B2018&lt;=$C2018),INDEX(Szabalyok!$C:$C,$N2018),"")</f>
        <v/>
      </c>
      <c r="P2018">
        <f t="shared" si="287"/>
        <v>0</v>
      </c>
    </row>
    <row r="2019" spans="1:16" x14ac:dyDescent="0.35">
      <c r="A2019">
        <f t="shared" si="286"/>
        <v>0</v>
      </c>
      <c r="B2019" s="4" t="str">
        <f>IF($M2019&gt;300,"",IF(OR(INDEX(Bemenet!$E$2:$E$301,$M2019)="",INDEX(Bemenet!$F$2:$F$301,$M2019)=""),"",MAX(INDEX(Bemenet!$E$2:$E$301,$M2019),INDEX(Szabalyok!$A:$A,$N2019))))</f>
        <v/>
      </c>
      <c r="C2019" s="4" t="str">
        <f>IF($B2019="","",MIN(INDEX(Bemenet!$F$2:$F$301,$M2019),INDEX(Szabalyok!$B:$B,$N2019)))</f>
        <v/>
      </c>
      <c r="D2019" s="5" t="str">
        <f>IF(AND($B2019&lt;&gt;"",$C2019&lt;&gt;"",$B2019&lt;=$C2019),INDEX(Bemenet!$G$2:$G$301,$M2019),"")</f>
        <v/>
      </c>
      <c r="E2019" s="6" t="str">
        <f>IF(AND($B2019&lt;&gt;"",$C2019&lt;&gt;"",$B2019&lt;=$C2019),INDEX(Bemenet!$D$2:$D$301,$M2019),"")</f>
        <v/>
      </c>
      <c r="F2019" s="5" t="str">
        <f t="shared" si="279"/>
        <v/>
      </c>
      <c r="G2019" s="5" t="str">
        <f t="shared" si="280"/>
        <v/>
      </c>
      <c r="H2019" s="9" t="str">
        <f t="shared" si="281"/>
        <v/>
      </c>
      <c r="I2019" s="5" t="str">
        <f t="shared" si="282"/>
        <v/>
      </c>
      <c r="J2019" s="5" t="str">
        <f>IF(OR($L2019="",NOT(COUNTIFS($L$2:$L2019,$L2019)=1)),"",SUMIFS($G:$G,$L:$L,$L2019))</f>
        <v/>
      </c>
      <c r="K2019" s="5" t="str">
        <f>IF(OR($L2019="",NOT(COUNTIFS($L$2:$L2019,$L2019)=1)),"",SUMIFS($I:$I,$L:$L,$L2019))</f>
        <v/>
      </c>
      <c r="L2019" s="6" t="str">
        <f t="shared" si="283"/>
        <v/>
      </c>
      <c r="M2019" s="6">
        <f t="shared" si="284"/>
        <v>81</v>
      </c>
      <c r="N2019" s="6">
        <f t="shared" si="285"/>
        <v>19</v>
      </c>
      <c r="O2019" s="9" t="str">
        <f>IF(AND($B2019&lt;&gt;"",$C2019&lt;&gt;"",$B2019&lt;=$C2019),INDEX(Szabalyok!$C:$C,$N2019),"")</f>
        <v/>
      </c>
      <c r="P2019">
        <f t="shared" si="287"/>
        <v>0</v>
      </c>
    </row>
    <row r="2020" spans="1:16" x14ac:dyDescent="0.35">
      <c r="A2020">
        <f t="shared" si="286"/>
        <v>0</v>
      </c>
      <c r="B2020" s="4" t="str">
        <f>IF($M2020&gt;300,"",IF(OR(INDEX(Bemenet!$E$2:$E$301,$M2020)="",INDEX(Bemenet!$F$2:$F$301,$M2020)=""),"",MAX(INDEX(Bemenet!$E$2:$E$301,$M2020),INDEX(Szabalyok!$A:$A,$N2020))))</f>
        <v/>
      </c>
      <c r="C2020" s="4" t="str">
        <f>IF($B2020="","",MIN(INDEX(Bemenet!$F$2:$F$301,$M2020),INDEX(Szabalyok!$B:$B,$N2020)))</f>
        <v/>
      </c>
      <c r="D2020" s="5" t="str">
        <f>IF(AND($B2020&lt;&gt;"",$C2020&lt;&gt;"",$B2020&lt;=$C2020),INDEX(Bemenet!$G$2:$G$301,$M2020),"")</f>
        <v/>
      </c>
      <c r="E2020" s="6" t="str">
        <f>IF(AND($B2020&lt;&gt;"",$C2020&lt;&gt;"",$B2020&lt;=$C2020),INDEX(Bemenet!$D$2:$D$301,$M2020),"")</f>
        <v/>
      </c>
      <c r="F2020" s="5" t="str">
        <f t="shared" si="279"/>
        <v/>
      </c>
      <c r="G2020" s="5" t="str">
        <f t="shared" si="280"/>
        <v/>
      </c>
      <c r="H2020" s="9" t="str">
        <f t="shared" si="281"/>
        <v/>
      </c>
      <c r="I2020" s="5" t="str">
        <f t="shared" si="282"/>
        <v/>
      </c>
      <c r="J2020" s="5" t="str">
        <f>IF(OR($L2020="",NOT(COUNTIFS($L$2:$L2020,$L2020)=1)),"",SUMIFS($G:$G,$L:$L,$L2020))</f>
        <v/>
      </c>
      <c r="K2020" s="5" t="str">
        <f>IF(OR($L2020="",NOT(COUNTIFS($L$2:$L2020,$L2020)=1)),"",SUMIFS($I:$I,$L:$L,$L2020))</f>
        <v/>
      </c>
      <c r="L2020" s="6" t="str">
        <f t="shared" si="283"/>
        <v/>
      </c>
      <c r="M2020" s="6">
        <f t="shared" si="284"/>
        <v>81</v>
      </c>
      <c r="N2020" s="6">
        <f t="shared" si="285"/>
        <v>20</v>
      </c>
      <c r="O2020" s="9" t="str">
        <f>IF(AND($B2020&lt;&gt;"",$C2020&lt;&gt;"",$B2020&lt;=$C2020),INDEX(Szabalyok!$C:$C,$N2020),"")</f>
        <v/>
      </c>
      <c r="P2020">
        <f t="shared" si="287"/>
        <v>0</v>
      </c>
    </row>
    <row r="2021" spans="1:16" x14ac:dyDescent="0.35">
      <c r="A2021">
        <f t="shared" si="286"/>
        <v>0</v>
      </c>
      <c r="B2021" s="4" t="str">
        <f>IF($M2021&gt;300,"",IF(OR(INDEX(Bemenet!$E$2:$E$301,$M2021)="",INDEX(Bemenet!$F$2:$F$301,$M2021)=""),"",MAX(INDEX(Bemenet!$E$2:$E$301,$M2021),INDEX(Szabalyok!$A:$A,$N2021))))</f>
        <v/>
      </c>
      <c r="C2021" s="4" t="str">
        <f>IF($B2021="","",MIN(INDEX(Bemenet!$F$2:$F$301,$M2021),INDEX(Szabalyok!$B:$B,$N2021)))</f>
        <v/>
      </c>
      <c r="D2021" s="5" t="str">
        <f>IF(AND($B2021&lt;&gt;"",$C2021&lt;&gt;"",$B2021&lt;=$C2021),INDEX(Bemenet!$G$2:$G$301,$M2021),"")</f>
        <v/>
      </c>
      <c r="E2021" s="6" t="str">
        <f>IF(AND($B2021&lt;&gt;"",$C2021&lt;&gt;"",$B2021&lt;=$C2021),INDEX(Bemenet!$D$2:$D$301,$M2021),"")</f>
        <v/>
      </c>
      <c r="F2021" s="5" t="str">
        <f t="shared" si="279"/>
        <v/>
      </c>
      <c r="G2021" s="5" t="str">
        <f t="shared" si="280"/>
        <v/>
      </c>
      <c r="H2021" s="9" t="str">
        <f t="shared" si="281"/>
        <v/>
      </c>
      <c r="I2021" s="5" t="str">
        <f t="shared" si="282"/>
        <v/>
      </c>
      <c r="J2021" s="5" t="str">
        <f>IF(OR($L2021="",NOT(COUNTIFS($L$2:$L2021,$L2021)=1)),"",SUMIFS($G:$G,$L:$L,$L2021))</f>
        <v/>
      </c>
      <c r="K2021" s="5" t="str">
        <f>IF(OR($L2021="",NOT(COUNTIFS($L$2:$L2021,$L2021)=1)),"",SUMIFS($I:$I,$L:$L,$L2021))</f>
        <v/>
      </c>
      <c r="L2021" s="6" t="str">
        <f t="shared" si="283"/>
        <v/>
      </c>
      <c r="M2021" s="6">
        <f t="shared" si="284"/>
        <v>81</v>
      </c>
      <c r="N2021" s="6">
        <f t="shared" si="285"/>
        <v>21</v>
      </c>
      <c r="O2021" s="9" t="str">
        <f>IF(AND($B2021&lt;&gt;"",$C2021&lt;&gt;"",$B2021&lt;=$C2021),INDEX(Szabalyok!$C:$C,$N2021),"")</f>
        <v/>
      </c>
      <c r="P2021">
        <f t="shared" si="287"/>
        <v>0</v>
      </c>
    </row>
    <row r="2022" spans="1:16" x14ac:dyDescent="0.35">
      <c r="A2022">
        <f t="shared" si="286"/>
        <v>0</v>
      </c>
      <c r="B2022" s="4" t="str">
        <f>IF($M2022&gt;300,"",IF(OR(INDEX(Bemenet!$E$2:$E$301,$M2022)="",INDEX(Bemenet!$F$2:$F$301,$M2022)=""),"",MAX(INDEX(Bemenet!$E$2:$E$301,$M2022),INDEX(Szabalyok!$A:$A,$N2022))))</f>
        <v/>
      </c>
      <c r="C2022" s="4" t="str">
        <f>IF($B2022="","",MIN(INDEX(Bemenet!$F$2:$F$301,$M2022),INDEX(Szabalyok!$B:$B,$N2022)))</f>
        <v/>
      </c>
      <c r="D2022" s="5" t="str">
        <f>IF(AND($B2022&lt;&gt;"",$C2022&lt;&gt;"",$B2022&lt;=$C2022),INDEX(Bemenet!$G$2:$G$301,$M2022),"")</f>
        <v/>
      </c>
      <c r="E2022" s="6" t="str">
        <f>IF(AND($B2022&lt;&gt;"",$C2022&lt;&gt;"",$B2022&lt;=$C2022),INDEX(Bemenet!$D$2:$D$301,$M2022),"")</f>
        <v/>
      </c>
      <c r="F2022" s="5" t="str">
        <f t="shared" si="279"/>
        <v/>
      </c>
      <c r="G2022" s="5" t="str">
        <f t="shared" si="280"/>
        <v/>
      </c>
      <c r="H2022" s="9" t="str">
        <f t="shared" si="281"/>
        <v/>
      </c>
      <c r="I2022" s="5" t="str">
        <f t="shared" si="282"/>
        <v/>
      </c>
      <c r="J2022" s="5" t="str">
        <f>IF(OR($L2022="",NOT(COUNTIFS($L$2:$L2022,$L2022)=1)),"",SUMIFS($G:$G,$L:$L,$L2022))</f>
        <v/>
      </c>
      <c r="K2022" s="5" t="str">
        <f>IF(OR($L2022="",NOT(COUNTIFS($L$2:$L2022,$L2022)=1)),"",SUMIFS($I:$I,$L:$L,$L2022))</f>
        <v/>
      </c>
      <c r="L2022" s="6" t="str">
        <f t="shared" si="283"/>
        <v/>
      </c>
      <c r="M2022" s="6">
        <f t="shared" si="284"/>
        <v>81</v>
      </c>
      <c r="N2022" s="6">
        <f t="shared" si="285"/>
        <v>22</v>
      </c>
      <c r="O2022" s="9" t="str">
        <f>IF(AND($B2022&lt;&gt;"",$C2022&lt;&gt;"",$B2022&lt;=$C2022),INDEX(Szabalyok!$C:$C,$N2022),"")</f>
        <v/>
      </c>
      <c r="P2022">
        <f t="shared" si="287"/>
        <v>0</v>
      </c>
    </row>
    <row r="2023" spans="1:16" x14ac:dyDescent="0.35">
      <c r="A2023">
        <f t="shared" si="286"/>
        <v>0</v>
      </c>
      <c r="B2023" s="4" t="str">
        <f>IF($M2023&gt;300,"",IF(OR(INDEX(Bemenet!$E$2:$E$301,$M2023)="",INDEX(Bemenet!$F$2:$F$301,$M2023)=""),"",MAX(INDEX(Bemenet!$E$2:$E$301,$M2023),INDEX(Szabalyok!$A:$A,$N2023))))</f>
        <v/>
      </c>
      <c r="C2023" s="4" t="str">
        <f>IF($B2023="","",MIN(INDEX(Bemenet!$F$2:$F$301,$M2023),INDEX(Szabalyok!$B:$B,$N2023)))</f>
        <v/>
      </c>
      <c r="D2023" s="5" t="str">
        <f>IF(AND($B2023&lt;&gt;"",$C2023&lt;&gt;"",$B2023&lt;=$C2023),INDEX(Bemenet!$G$2:$G$301,$M2023),"")</f>
        <v/>
      </c>
      <c r="E2023" s="6" t="str">
        <f>IF(AND($B2023&lt;&gt;"",$C2023&lt;&gt;"",$B2023&lt;=$C2023),INDEX(Bemenet!$D$2:$D$301,$M2023),"")</f>
        <v/>
      </c>
      <c r="F2023" s="5" t="str">
        <f t="shared" si="279"/>
        <v/>
      </c>
      <c r="G2023" s="5" t="str">
        <f t="shared" si="280"/>
        <v/>
      </c>
      <c r="H2023" s="9" t="str">
        <f t="shared" si="281"/>
        <v/>
      </c>
      <c r="I2023" s="5" t="str">
        <f t="shared" si="282"/>
        <v/>
      </c>
      <c r="J2023" s="5" t="str">
        <f>IF(OR($L2023="",NOT(COUNTIFS($L$2:$L2023,$L2023)=1)),"",SUMIFS($G:$G,$L:$L,$L2023))</f>
        <v/>
      </c>
      <c r="K2023" s="5" t="str">
        <f>IF(OR($L2023="",NOT(COUNTIFS($L$2:$L2023,$L2023)=1)),"",SUMIFS($I:$I,$L:$L,$L2023))</f>
        <v/>
      </c>
      <c r="L2023" s="6" t="str">
        <f t="shared" si="283"/>
        <v/>
      </c>
      <c r="M2023" s="6">
        <f t="shared" si="284"/>
        <v>81</v>
      </c>
      <c r="N2023" s="6">
        <f t="shared" si="285"/>
        <v>23</v>
      </c>
      <c r="O2023" s="9" t="str">
        <f>IF(AND($B2023&lt;&gt;"",$C2023&lt;&gt;"",$B2023&lt;=$C2023),INDEX(Szabalyok!$C:$C,$N2023),"")</f>
        <v/>
      </c>
      <c r="P2023">
        <f t="shared" si="287"/>
        <v>0</v>
      </c>
    </row>
    <row r="2024" spans="1:16" x14ac:dyDescent="0.35">
      <c r="A2024">
        <f t="shared" si="286"/>
        <v>0</v>
      </c>
      <c r="B2024" s="4" t="str">
        <f>IF($M2024&gt;300,"",IF(OR(INDEX(Bemenet!$E$2:$E$301,$M2024)="",INDEX(Bemenet!$F$2:$F$301,$M2024)=""),"",MAX(INDEX(Bemenet!$E$2:$E$301,$M2024),INDEX(Szabalyok!$A:$A,$N2024))))</f>
        <v/>
      </c>
      <c r="C2024" s="4" t="str">
        <f>IF($B2024="","",MIN(INDEX(Bemenet!$F$2:$F$301,$M2024),INDEX(Szabalyok!$B:$B,$N2024)))</f>
        <v/>
      </c>
      <c r="D2024" s="5" t="str">
        <f>IF(AND($B2024&lt;&gt;"",$C2024&lt;&gt;"",$B2024&lt;=$C2024),INDEX(Bemenet!$G$2:$G$301,$M2024),"")</f>
        <v/>
      </c>
      <c r="E2024" s="6" t="str">
        <f>IF(AND($B2024&lt;&gt;"",$C2024&lt;&gt;"",$B2024&lt;=$C2024),INDEX(Bemenet!$D$2:$D$301,$M2024),"")</f>
        <v/>
      </c>
      <c r="F2024" s="5" t="str">
        <f t="shared" si="279"/>
        <v/>
      </c>
      <c r="G2024" s="5" t="str">
        <f t="shared" si="280"/>
        <v/>
      </c>
      <c r="H2024" s="9" t="str">
        <f t="shared" si="281"/>
        <v/>
      </c>
      <c r="I2024" s="5" t="str">
        <f t="shared" si="282"/>
        <v/>
      </c>
      <c r="J2024" s="5" t="str">
        <f>IF(OR($L2024="",NOT(COUNTIFS($L$2:$L2024,$L2024)=1)),"",SUMIFS($G:$G,$L:$L,$L2024))</f>
        <v/>
      </c>
      <c r="K2024" s="5" t="str">
        <f>IF(OR($L2024="",NOT(COUNTIFS($L$2:$L2024,$L2024)=1)),"",SUMIFS($I:$I,$L:$L,$L2024))</f>
        <v/>
      </c>
      <c r="L2024" s="6" t="str">
        <f t="shared" si="283"/>
        <v/>
      </c>
      <c r="M2024" s="6">
        <f t="shared" si="284"/>
        <v>81</v>
      </c>
      <c r="N2024" s="6">
        <f t="shared" si="285"/>
        <v>24</v>
      </c>
      <c r="O2024" s="9" t="str">
        <f>IF(AND($B2024&lt;&gt;"",$C2024&lt;&gt;"",$B2024&lt;=$C2024),INDEX(Szabalyok!$C:$C,$N2024),"")</f>
        <v/>
      </c>
      <c r="P2024">
        <f t="shared" si="287"/>
        <v>0</v>
      </c>
    </row>
    <row r="2025" spans="1:16" x14ac:dyDescent="0.35">
      <c r="A2025">
        <f t="shared" si="286"/>
        <v>0</v>
      </c>
      <c r="B2025" s="4" t="str">
        <f>IF($M2025&gt;300,"",IF(OR(INDEX(Bemenet!$E$2:$E$301,$M2025)="",INDEX(Bemenet!$F$2:$F$301,$M2025)=""),"",MAX(INDEX(Bemenet!$E$2:$E$301,$M2025),INDEX(Szabalyok!$A:$A,$N2025))))</f>
        <v/>
      </c>
      <c r="C2025" s="4" t="str">
        <f>IF($B2025="","",MIN(INDEX(Bemenet!$F$2:$F$301,$M2025),INDEX(Szabalyok!$B:$B,$N2025)))</f>
        <v/>
      </c>
      <c r="D2025" s="5" t="str">
        <f>IF(AND($B2025&lt;&gt;"",$C2025&lt;&gt;"",$B2025&lt;=$C2025),INDEX(Bemenet!$G$2:$G$301,$M2025),"")</f>
        <v/>
      </c>
      <c r="E2025" s="6" t="str">
        <f>IF(AND($B2025&lt;&gt;"",$C2025&lt;&gt;"",$B2025&lt;=$C2025),INDEX(Bemenet!$D$2:$D$301,$M2025),"")</f>
        <v/>
      </c>
      <c r="F2025" s="5" t="str">
        <f t="shared" si="279"/>
        <v/>
      </c>
      <c r="G2025" s="5" t="str">
        <f t="shared" si="280"/>
        <v/>
      </c>
      <c r="H2025" s="9" t="str">
        <f t="shared" si="281"/>
        <v/>
      </c>
      <c r="I2025" s="5" t="str">
        <f t="shared" si="282"/>
        <v/>
      </c>
      <c r="J2025" s="5" t="str">
        <f>IF(OR($L2025="",NOT(COUNTIFS($L$2:$L2025,$L2025)=1)),"",SUMIFS($G:$G,$L:$L,$L2025))</f>
        <v/>
      </c>
      <c r="K2025" s="5" t="str">
        <f>IF(OR($L2025="",NOT(COUNTIFS($L$2:$L2025,$L2025)=1)),"",SUMIFS($I:$I,$L:$L,$L2025))</f>
        <v/>
      </c>
      <c r="L2025" s="6" t="str">
        <f t="shared" si="283"/>
        <v/>
      </c>
      <c r="M2025" s="6">
        <f t="shared" si="284"/>
        <v>81</v>
      </c>
      <c r="N2025" s="6">
        <f t="shared" si="285"/>
        <v>25</v>
      </c>
      <c r="O2025" s="9" t="str">
        <f>IF(AND($B2025&lt;&gt;"",$C2025&lt;&gt;"",$B2025&lt;=$C2025),INDEX(Szabalyok!$C:$C,$N2025),"")</f>
        <v/>
      </c>
      <c r="P2025">
        <f t="shared" si="287"/>
        <v>0</v>
      </c>
    </row>
    <row r="2026" spans="1:16" x14ac:dyDescent="0.35">
      <c r="A2026">
        <f t="shared" si="286"/>
        <v>0</v>
      </c>
      <c r="B2026" s="4" t="str">
        <f>IF($M2026&gt;300,"",IF(OR(INDEX(Bemenet!$E$2:$E$301,$M2026)="",INDEX(Bemenet!$F$2:$F$301,$M2026)=""),"",MAX(INDEX(Bemenet!$E$2:$E$301,$M2026),INDEX(Szabalyok!$A:$A,$N2026))))</f>
        <v/>
      </c>
      <c r="C2026" s="4" t="str">
        <f>IF($B2026="","",MIN(INDEX(Bemenet!$F$2:$F$301,$M2026),INDEX(Szabalyok!$B:$B,$N2026)))</f>
        <v/>
      </c>
      <c r="D2026" s="5" t="str">
        <f>IF(AND($B2026&lt;&gt;"",$C2026&lt;&gt;"",$B2026&lt;=$C2026),INDEX(Bemenet!$G$2:$G$301,$M2026),"")</f>
        <v/>
      </c>
      <c r="E2026" s="6" t="str">
        <f>IF(AND($B2026&lt;&gt;"",$C2026&lt;&gt;"",$B2026&lt;=$C2026),INDEX(Bemenet!$D$2:$D$301,$M2026),"")</f>
        <v/>
      </c>
      <c r="F2026" s="5" t="str">
        <f t="shared" si="279"/>
        <v/>
      </c>
      <c r="G2026" s="5" t="str">
        <f t="shared" si="280"/>
        <v/>
      </c>
      <c r="H2026" s="9" t="str">
        <f t="shared" si="281"/>
        <v/>
      </c>
      <c r="I2026" s="5" t="str">
        <f t="shared" si="282"/>
        <v/>
      </c>
      <c r="J2026" s="5" t="str">
        <f>IF(OR($L2026="",NOT(COUNTIFS($L$2:$L2026,$L2026)=1)),"",SUMIFS($G:$G,$L:$L,$L2026))</f>
        <v/>
      </c>
      <c r="K2026" s="5" t="str">
        <f>IF(OR($L2026="",NOT(COUNTIFS($L$2:$L2026,$L2026)=1)),"",SUMIFS($I:$I,$L:$L,$L2026))</f>
        <v/>
      </c>
      <c r="L2026" s="6" t="str">
        <f t="shared" si="283"/>
        <v/>
      </c>
      <c r="M2026" s="6">
        <f t="shared" si="284"/>
        <v>81</v>
      </c>
      <c r="N2026" s="6">
        <f t="shared" si="285"/>
        <v>26</v>
      </c>
      <c r="O2026" s="9" t="str">
        <f>IF(AND($B2026&lt;&gt;"",$C2026&lt;&gt;"",$B2026&lt;=$C2026),INDEX(Szabalyok!$C:$C,$N2026),"")</f>
        <v/>
      </c>
      <c r="P2026">
        <f t="shared" si="287"/>
        <v>0</v>
      </c>
    </row>
    <row r="2027" spans="1:16" x14ac:dyDescent="0.35">
      <c r="A2027">
        <f t="shared" si="286"/>
        <v>0</v>
      </c>
      <c r="B2027" s="4" t="str">
        <f>IF($M2027&gt;300,"",IF(OR(INDEX(Bemenet!$E$2:$E$301,$M2027)="",INDEX(Bemenet!$F$2:$F$301,$M2027)=""),"",MAX(INDEX(Bemenet!$E$2:$E$301,$M2027),INDEX(Szabalyok!$A:$A,$N2027))))</f>
        <v/>
      </c>
      <c r="C2027" s="4" t="str">
        <f>IF($B2027="","",MIN(INDEX(Bemenet!$F$2:$F$301,$M2027),INDEX(Szabalyok!$B:$B,$N2027)))</f>
        <v/>
      </c>
      <c r="D2027" s="5" t="str">
        <f>IF(AND($B2027&lt;&gt;"",$C2027&lt;&gt;"",$B2027&lt;=$C2027),INDEX(Bemenet!$G$2:$G$301,$M2027),"")</f>
        <v/>
      </c>
      <c r="E2027" s="6" t="str">
        <f>IF(AND($B2027&lt;&gt;"",$C2027&lt;&gt;"",$B2027&lt;=$C2027),INDEX(Bemenet!$D$2:$D$301,$M2027),"")</f>
        <v/>
      </c>
      <c r="F2027" s="5" t="str">
        <f t="shared" si="279"/>
        <v/>
      </c>
      <c r="G2027" s="5" t="str">
        <f t="shared" si="280"/>
        <v/>
      </c>
      <c r="H2027" s="9" t="str">
        <f t="shared" si="281"/>
        <v/>
      </c>
      <c r="I2027" s="5" t="str">
        <f t="shared" si="282"/>
        <v/>
      </c>
      <c r="J2027" s="5" t="str">
        <f>IF(OR($L2027="",NOT(COUNTIFS($L$2:$L2027,$L2027)=1)),"",SUMIFS($G:$G,$L:$L,$L2027))</f>
        <v/>
      </c>
      <c r="K2027" s="5" t="str">
        <f>IF(OR($L2027="",NOT(COUNTIFS($L$2:$L2027,$L2027)=1)),"",SUMIFS($I:$I,$L:$L,$L2027))</f>
        <v/>
      </c>
      <c r="L2027" s="6" t="str">
        <f t="shared" si="283"/>
        <v/>
      </c>
      <c r="M2027" s="6">
        <f t="shared" si="284"/>
        <v>82</v>
      </c>
      <c r="N2027" s="6">
        <f t="shared" si="285"/>
        <v>2</v>
      </c>
      <c r="O2027" s="9" t="str">
        <f>IF(AND($B2027&lt;&gt;"",$C2027&lt;&gt;"",$B2027&lt;=$C2027),INDEX(Szabalyok!$C:$C,$N2027),"")</f>
        <v/>
      </c>
      <c r="P2027">
        <f t="shared" si="287"/>
        <v>0</v>
      </c>
    </row>
    <row r="2028" spans="1:16" x14ac:dyDescent="0.35">
      <c r="A2028">
        <f t="shared" si="286"/>
        <v>0</v>
      </c>
      <c r="B2028" s="4" t="str">
        <f>IF($M2028&gt;300,"",IF(OR(INDEX(Bemenet!$E$2:$E$301,$M2028)="",INDEX(Bemenet!$F$2:$F$301,$M2028)=""),"",MAX(INDEX(Bemenet!$E$2:$E$301,$M2028),INDEX(Szabalyok!$A:$A,$N2028))))</f>
        <v/>
      </c>
      <c r="C2028" s="4" t="str">
        <f>IF($B2028="","",MIN(INDEX(Bemenet!$F$2:$F$301,$M2028),INDEX(Szabalyok!$B:$B,$N2028)))</f>
        <v/>
      </c>
      <c r="D2028" s="5" t="str">
        <f>IF(AND($B2028&lt;&gt;"",$C2028&lt;&gt;"",$B2028&lt;=$C2028),INDEX(Bemenet!$G$2:$G$301,$M2028),"")</f>
        <v/>
      </c>
      <c r="E2028" s="6" t="str">
        <f>IF(AND($B2028&lt;&gt;"",$C2028&lt;&gt;"",$B2028&lt;=$C2028),INDEX(Bemenet!$D$2:$D$301,$M2028),"")</f>
        <v/>
      </c>
      <c r="F2028" s="5" t="str">
        <f t="shared" si="279"/>
        <v/>
      </c>
      <c r="G2028" s="5" t="str">
        <f t="shared" si="280"/>
        <v/>
      </c>
      <c r="H2028" s="9" t="str">
        <f t="shared" si="281"/>
        <v/>
      </c>
      <c r="I2028" s="5" t="str">
        <f t="shared" si="282"/>
        <v/>
      </c>
      <c r="J2028" s="5" t="str">
        <f>IF(OR($L2028="",NOT(COUNTIFS($L$2:$L2028,$L2028)=1)),"",SUMIFS($G:$G,$L:$L,$L2028))</f>
        <v/>
      </c>
      <c r="K2028" s="5" t="str">
        <f>IF(OR($L2028="",NOT(COUNTIFS($L$2:$L2028,$L2028)=1)),"",SUMIFS($I:$I,$L:$L,$L2028))</f>
        <v/>
      </c>
      <c r="L2028" s="6" t="str">
        <f t="shared" si="283"/>
        <v/>
      </c>
      <c r="M2028" s="6">
        <f t="shared" si="284"/>
        <v>82</v>
      </c>
      <c r="N2028" s="6">
        <f t="shared" si="285"/>
        <v>3</v>
      </c>
      <c r="O2028" s="9" t="str">
        <f>IF(AND($B2028&lt;&gt;"",$C2028&lt;&gt;"",$B2028&lt;=$C2028),INDEX(Szabalyok!$C:$C,$N2028),"")</f>
        <v/>
      </c>
      <c r="P2028">
        <f t="shared" si="287"/>
        <v>0</v>
      </c>
    </row>
    <row r="2029" spans="1:16" x14ac:dyDescent="0.35">
      <c r="A2029">
        <f t="shared" si="286"/>
        <v>0</v>
      </c>
      <c r="B2029" s="4" t="str">
        <f>IF($M2029&gt;300,"",IF(OR(INDEX(Bemenet!$E$2:$E$301,$M2029)="",INDEX(Bemenet!$F$2:$F$301,$M2029)=""),"",MAX(INDEX(Bemenet!$E$2:$E$301,$M2029),INDEX(Szabalyok!$A:$A,$N2029))))</f>
        <v/>
      </c>
      <c r="C2029" s="4" t="str">
        <f>IF($B2029="","",MIN(INDEX(Bemenet!$F$2:$F$301,$M2029),INDEX(Szabalyok!$B:$B,$N2029)))</f>
        <v/>
      </c>
      <c r="D2029" s="5" t="str">
        <f>IF(AND($B2029&lt;&gt;"",$C2029&lt;&gt;"",$B2029&lt;=$C2029),INDEX(Bemenet!$G$2:$G$301,$M2029),"")</f>
        <v/>
      </c>
      <c r="E2029" s="6" t="str">
        <f>IF(AND($B2029&lt;&gt;"",$C2029&lt;&gt;"",$B2029&lt;=$C2029),INDEX(Bemenet!$D$2:$D$301,$M2029),"")</f>
        <v/>
      </c>
      <c r="F2029" s="5" t="str">
        <f t="shared" si="279"/>
        <v/>
      </c>
      <c r="G2029" s="5" t="str">
        <f t="shared" si="280"/>
        <v/>
      </c>
      <c r="H2029" s="9" t="str">
        <f t="shared" si="281"/>
        <v/>
      </c>
      <c r="I2029" s="5" t="str">
        <f t="shared" si="282"/>
        <v/>
      </c>
      <c r="J2029" s="5" t="str">
        <f>IF(OR($L2029="",NOT(COUNTIFS($L$2:$L2029,$L2029)=1)),"",SUMIFS($G:$G,$L:$L,$L2029))</f>
        <v/>
      </c>
      <c r="K2029" s="5" t="str">
        <f>IF(OR($L2029="",NOT(COUNTIFS($L$2:$L2029,$L2029)=1)),"",SUMIFS($I:$I,$L:$L,$L2029))</f>
        <v/>
      </c>
      <c r="L2029" s="6" t="str">
        <f t="shared" si="283"/>
        <v/>
      </c>
      <c r="M2029" s="6">
        <f t="shared" si="284"/>
        <v>82</v>
      </c>
      <c r="N2029" s="6">
        <f t="shared" si="285"/>
        <v>4</v>
      </c>
      <c r="O2029" s="9" t="str">
        <f>IF(AND($B2029&lt;&gt;"",$C2029&lt;&gt;"",$B2029&lt;=$C2029),INDEX(Szabalyok!$C:$C,$N2029),"")</f>
        <v/>
      </c>
      <c r="P2029">
        <f t="shared" si="287"/>
        <v>0</v>
      </c>
    </row>
    <row r="2030" spans="1:16" x14ac:dyDescent="0.35">
      <c r="A2030">
        <f t="shared" si="286"/>
        <v>0</v>
      </c>
      <c r="B2030" s="4" t="str">
        <f>IF($M2030&gt;300,"",IF(OR(INDEX(Bemenet!$E$2:$E$301,$M2030)="",INDEX(Bemenet!$F$2:$F$301,$M2030)=""),"",MAX(INDEX(Bemenet!$E$2:$E$301,$M2030),INDEX(Szabalyok!$A:$A,$N2030))))</f>
        <v/>
      </c>
      <c r="C2030" s="4" t="str">
        <f>IF($B2030="","",MIN(INDEX(Bemenet!$F$2:$F$301,$M2030),INDEX(Szabalyok!$B:$B,$N2030)))</f>
        <v/>
      </c>
      <c r="D2030" s="5" t="str">
        <f>IF(AND($B2030&lt;&gt;"",$C2030&lt;&gt;"",$B2030&lt;=$C2030),INDEX(Bemenet!$G$2:$G$301,$M2030),"")</f>
        <v/>
      </c>
      <c r="E2030" s="6" t="str">
        <f>IF(AND($B2030&lt;&gt;"",$C2030&lt;&gt;"",$B2030&lt;=$C2030),INDEX(Bemenet!$D$2:$D$301,$M2030),"")</f>
        <v/>
      </c>
      <c r="F2030" s="5" t="str">
        <f t="shared" si="279"/>
        <v/>
      </c>
      <c r="G2030" s="5" t="str">
        <f t="shared" si="280"/>
        <v/>
      </c>
      <c r="H2030" s="9" t="str">
        <f t="shared" si="281"/>
        <v/>
      </c>
      <c r="I2030" s="5" t="str">
        <f t="shared" si="282"/>
        <v/>
      </c>
      <c r="J2030" s="5" t="str">
        <f>IF(OR($L2030="",NOT(COUNTIFS($L$2:$L2030,$L2030)=1)),"",SUMIFS($G:$G,$L:$L,$L2030))</f>
        <v/>
      </c>
      <c r="K2030" s="5" t="str">
        <f>IF(OR($L2030="",NOT(COUNTIFS($L$2:$L2030,$L2030)=1)),"",SUMIFS($I:$I,$L:$L,$L2030))</f>
        <v/>
      </c>
      <c r="L2030" s="6" t="str">
        <f t="shared" si="283"/>
        <v/>
      </c>
      <c r="M2030" s="6">
        <f t="shared" si="284"/>
        <v>82</v>
      </c>
      <c r="N2030" s="6">
        <f t="shared" si="285"/>
        <v>5</v>
      </c>
      <c r="O2030" s="9" t="str">
        <f>IF(AND($B2030&lt;&gt;"",$C2030&lt;&gt;"",$B2030&lt;=$C2030),INDEX(Szabalyok!$C:$C,$N2030),"")</f>
        <v/>
      </c>
      <c r="P2030">
        <f t="shared" si="287"/>
        <v>0</v>
      </c>
    </row>
    <row r="2031" spans="1:16" x14ac:dyDescent="0.35">
      <c r="A2031">
        <f t="shared" si="286"/>
        <v>0</v>
      </c>
      <c r="B2031" s="4" t="str">
        <f>IF($M2031&gt;300,"",IF(OR(INDEX(Bemenet!$E$2:$E$301,$M2031)="",INDEX(Bemenet!$F$2:$F$301,$M2031)=""),"",MAX(INDEX(Bemenet!$E$2:$E$301,$M2031),INDEX(Szabalyok!$A:$A,$N2031))))</f>
        <v/>
      </c>
      <c r="C2031" s="4" t="str">
        <f>IF($B2031="","",MIN(INDEX(Bemenet!$F$2:$F$301,$M2031),INDEX(Szabalyok!$B:$B,$N2031)))</f>
        <v/>
      </c>
      <c r="D2031" s="5" t="str">
        <f>IF(AND($B2031&lt;&gt;"",$C2031&lt;&gt;"",$B2031&lt;=$C2031),INDEX(Bemenet!$G$2:$G$301,$M2031),"")</f>
        <v/>
      </c>
      <c r="E2031" s="6" t="str">
        <f>IF(AND($B2031&lt;&gt;"",$C2031&lt;&gt;"",$B2031&lt;=$C2031),INDEX(Bemenet!$D$2:$D$301,$M2031),"")</f>
        <v/>
      </c>
      <c r="F2031" s="5" t="str">
        <f t="shared" si="279"/>
        <v/>
      </c>
      <c r="G2031" s="5" t="str">
        <f t="shared" si="280"/>
        <v/>
      </c>
      <c r="H2031" s="9" t="str">
        <f t="shared" si="281"/>
        <v/>
      </c>
      <c r="I2031" s="5" t="str">
        <f t="shared" si="282"/>
        <v/>
      </c>
      <c r="J2031" s="5" t="str">
        <f>IF(OR($L2031="",NOT(COUNTIFS($L$2:$L2031,$L2031)=1)),"",SUMIFS($G:$G,$L:$L,$L2031))</f>
        <v/>
      </c>
      <c r="K2031" s="5" t="str">
        <f>IF(OR($L2031="",NOT(COUNTIFS($L$2:$L2031,$L2031)=1)),"",SUMIFS($I:$I,$L:$L,$L2031))</f>
        <v/>
      </c>
      <c r="L2031" s="6" t="str">
        <f t="shared" si="283"/>
        <v/>
      </c>
      <c r="M2031" s="6">
        <f t="shared" si="284"/>
        <v>82</v>
      </c>
      <c r="N2031" s="6">
        <f t="shared" si="285"/>
        <v>6</v>
      </c>
      <c r="O2031" s="9" t="str">
        <f>IF(AND($B2031&lt;&gt;"",$C2031&lt;&gt;"",$B2031&lt;=$C2031),INDEX(Szabalyok!$C:$C,$N2031),"")</f>
        <v/>
      </c>
      <c r="P2031">
        <f t="shared" si="287"/>
        <v>0</v>
      </c>
    </row>
    <row r="2032" spans="1:16" x14ac:dyDescent="0.35">
      <c r="A2032">
        <f t="shared" si="286"/>
        <v>0</v>
      </c>
      <c r="B2032" s="4" t="str">
        <f>IF($M2032&gt;300,"",IF(OR(INDEX(Bemenet!$E$2:$E$301,$M2032)="",INDEX(Bemenet!$F$2:$F$301,$M2032)=""),"",MAX(INDEX(Bemenet!$E$2:$E$301,$M2032),INDEX(Szabalyok!$A:$A,$N2032))))</f>
        <v/>
      </c>
      <c r="C2032" s="4" t="str">
        <f>IF($B2032="","",MIN(INDEX(Bemenet!$F$2:$F$301,$M2032),INDEX(Szabalyok!$B:$B,$N2032)))</f>
        <v/>
      </c>
      <c r="D2032" s="5" t="str">
        <f>IF(AND($B2032&lt;&gt;"",$C2032&lt;&gt;"",$B2032&lt;=$C2032),INDEX(Bemenet!$G$2:$G$301,$M2032),"")</f>
        <v/>
      </c>
      <c r="E2032" s="6" t="str">
        <f>IF(AND($B2032&lt;&gt;"",$C2032&lt;&gt;"",$B2032&lt;=$C2032),INDEX(Bemenet!$D$2:$D$301,$M2032),"")</f>
        <v/>
      </c>
      <c r="F2032" s="5" t="str">
        <f t="shared" si="279"/>
        <v/>
      </c>
      <c r="G2032" s="5" t="str">
        <f t="shared" si="280"/>
        <v/>
      </c>
      <c r="H2032" s="9" t="str">
        <f t="shared" si="281"/>
        <v/>
      </c>
      <c r="I2032" s="5" t="str">
        <f t="shared" si="282"/>
        <v/>
      </c>
      <c r="J2032" s="5" t="str">
        <f>IF(OR($L2032="",NOT(COUNTIFS($L$2:$L2032,$L2032)=1)),"",SUMIFS($G:$G,$L:$L,$L2032))</f>
        <v/>
      </c>
      <c r="K2032" s="5" t="str">
        <f>IF(OR($L2032="",NOT(COUNTIFS($L$2:$L2032,$L2032)=1)),"",SUMIFS($I:$I,$L:$L,$L2032))</f>
        <v/>
      </c>
      <c r="L2032" s="6" t="str">
        <f t="shared" si="283"/>
        <v/>
      </c>
      <c r="M2032" s="6">
        <f t="shared" si="284"/>
        <v>82</v>
      </c>
      <c r="N2032" s="6">
        <f t="shared" si="285"/>
        <v>7</v>
      </c>
      <c r="O2032" s="9" t="str">
        <f>IF(AND($B2032&lt;&gt;"",$C2032&lt;&gt;"",$B2032&lt;=$C2032),INDEX(Szabalyok!$C:$C,$N2032),"")</f>
        <v/>
      </c>
      <c r="P2032">
        <f t="shared" si="287"/>
        <v>0</v>
      </c>
    </row>
    <row r="2033" spans="1:16" x14ac:dyDescent="0.35">
      <c r="A2033">
        <f t="shared" si="286"/>
        <v>0</v>
      </c>
      <c r="B2033" s="4" t="str">
        <f>IF($M2033&gt;300,"",IF(OR(INDEX(Bemenet!$E$2:$E$301,$M2033)="",INDEX(Bemenet!$F$2:$F$301,$M2033)=""),"",MAX(INDEX(Bemenet!$E$2:$E$301,$M2033),INDEX(Szabalyok!$A:$A,$N2033))))</f>
        <v/>
      </c>
      <c r="C2033" s="4" t="str">
        <f>IF($B2033="","",MIN(INDEX(Bemenet!$F$2:$F$301,$M2033),INDEX(Szabalyok!$B:$B,$N2033)))</f>
        <v/>
      </c>
      <c r="D2033" s="5" t="str">
        <f>IF(AND($B2033&lt;&gt;"",$C2033&lt;&gt;"",$B2033&lt;=$C2033),INDEX(Bemenet!$G$2:$G$301,$M2033),"")</f>
        <v/>
      </c>
      <c r="E2033" s="6" t="str">
        <f>IF(AND($B2033&lt;&gt;"",$C2033&lt;&gt;"",$B2033&lt;=$C2033),INDEX(Bemenet!$D$2:$D$301,$M2033),"")</f>
        <v/>
      </c>
      <c r="F2033" s="5" t="str">
        <f t="shared" si="279"/>
        <v/>
      </c>
      <c r="G2033" s="5" t="str">
        <f t="shared" si="280"/>
        <v/>
      </c>
      <c r="H2033" s="9" t="str">
        <f t="shared" si="281"/>
        <v/>
      </c>
      <c r="I2033" s="5" t="str">
        <f t="shared" si="282"/>
        <v/>
      </c>
      <c r="J2033" s="5" t="str">
        <f>IF(OR($L2033="",NOT(COUNTIFS($L$2:$L2033,$L2033)=1)),"",SUMIFS($G:$G,$L:$L,$L2033))</f>
        <v/>
      </c>
      <c r="K2033" s="5" t="str">
        <f>IF(OR($L2033="",NOT(COUNTIFS($L$2:$L2033,$L2033)=1)),"",SUMIFS($I:$I,$L:$L,$L2033))</f>
        <v/>
      </c>
      <c r="L2033" s="6" t="str">
        <f t="shared" si="283"/>
        <v/>
      </c>
      <c r="M2033" s="6">
        <f t="shared" si="284"/>
        <v>82</v>
      </c>
      <c r="N2033" s="6">
        <f t="shared" si="285"/>
        <v>8</v>
      </c>
      <c r="O2033" s="9" t="str">
        <f>IF(AND($B2033&lt;&gt;"",$C2033&lt;&gt;"",$B2033&lt;=$C2033),INDEX(Szabalyok!$C:$C,$N2033),"")</f>
        <v/>
      </c>
      <c r="P2033">
        <f t="shared" si="287"/>
        <v>0</v>
      </c>
    </row>
    <row r="2034" spans="1:16" x14ac:dyDescent="0.35">
      <c r="A2034">
        <f t="shared" si="286"/>
        <v>0</v>
      </c>
      <c r="B2034" s="4" t="str">
        <f>IF($M2034&gt;300,"",IF(OR(INDEX(Bemenet!$E$2:$E$301,$M2034)="",INDEX(Bemenet!$F$2:$F$301,$M2034)=""),"",MAX(INDEX(Bemenet!$E$2:$E$301,$M2034),INDEX(Szabalyok!$A:$A,$N2034))))</f>
        <v/>
      </c>
      <c r="C2034" s="4" t="str">
        <f>IF($B2034="","",MIN(INDEX(Bemenet!$F$2:$F$301,$M2034),INDEX(Szabalyok!$B:$B,$N2034)))</f>
        <v/>
      </c>
      <c r="D2034" s="5" t="str">
        <f>IF(AND($B2034&lt;&gt;"",$C2034&lt;&gt;"",$B2034&lt;=$C2034),INDEX(Bemenet!$G$2:$G$301,$M2034),"")</f>
        <v/>
      </c>
      <c r="E2034" s="6" t="str">
        <f>IF(AND($B2034&lt;&gt;"",$C2034&lt;&gt;"",$B2034&lt;=$C2034),INDEX(Bemenet!$D$2:$D$301,$M2034),"")</f>
        <v/>
      </c>
      <c r="F2034" s="5" t="str">
        <f t="shared" si="279"/>
        <v/>
      </c>
      <c r="G2034" s="5" t="str">
        <f t="shared" si="280"/>
        <v/>
      </c>
      <c r="H2034" s="9" t="str">
        <f t="shared" si="281"/>
        <v/>
      </c>
      <c r="I2034" s="5" t="str">
        <f t="shared" si="282"/>
        <v/>
      </c>
      <c r="J2034" s="5" t="str">
        <f>IF(OR($L2034="",NOT(COUNTIFS($L$2:$L2034,$L2034)=1)),"",SUMIFS($G:$G,$L:$L,$L2034))</f>
        <v/>
      </c>
      <c r="K2034" s="5" t="str">
        <f>IF(OR($L2034="",NOT(COUNTIFS($L$2:$L2034,$L2034)=1)),"",SUMIFS($I:$I,$L:$L,$L2034))</f>
        <v/>
      </c>
      <c r="L2034" s="6" t="str">
        <f t="shared" si="283"/>
        <v/>
      </c>
      <c r="M2034" s="6">
        <f t="shared" si="284"/>
        <v>82</v>
      </c>
      <c r="N2034" s="6">
        <f t="shared" si="285"/>
        <v>9</v>
      </c>
      <c r="O2034" s="9" t="str">
        <f>IF(AND($B2034&lt;&gt;"",$C2034&lt;&gt;"",$B2034&lt;=$C2034),INDEX(Szabalyok!$C:$C,$N2034),"")</f>
        <v/>
      </c>
      <c r="P2034">
        <f t="shared" si="287"/>
        <v>0</v>
      </c>
    </row>
    <row r="2035" spans="1:16" x14ac:dyDescent="0.35">
      <c r="A2035">
        <f t="shared" si="286"/>
        <v>0</v>
      </c>
      <c r="B2035" s="4" t="str">
        <f>IF($M2035&gt;300,"",IF(OR(INDEX(Bemenet!$E$2:$E$301,$M2035)="",INDEX(Bemenet!$F$2:$F$301,$M2035)=""),"",MAX(INDEX(Bemenet!$E$2:$E$301,$M2035),INDEX(Szabalyok!$A:$A,$N2035))))</f>
        <v/>
      </c>
      <c r="C2035" s="4" t="str">
        <f>IF($B2035="","",MIN(INDEX(Bemenet!$F$2:$F$301,$M2035),INDEX(Szabalyok!$B:$B,$N2035)))</f>
        <v/>
      </c>
      <c r="D2035" s="5" t="str">
        <f>IF(AND($B2035&lt;&gt;"",$C2035&lt;&gt;"",$B2035&lt;=$C2035),INDEX(Bemenet!$G$2:$G$301,$M2035),"")</f>
        <v/>
      </c>
      <c r="E2035" s="6" t="str">
        <f>IF(AND($B2035&lt;&gt;"",$C2035&lt;&gt;"",$B2035&lt;=$C2035),INDEX(Bemenet!$D$2:$D$301,$M2035),"")</f>
        <v/>
      </c>
      <c r="F2035" s="5" t="str">
        <f t="shared" si="279"/>
        <v/>
      </c>
      <c r="G2035" s="5" t="str">
        <f t="shared" si="280"/>
        <v/>
      </c>
      <c r="H2035" s="9" t="str">
        <f t="shared" si="281"/>
        <v/>
      </c>
      <c r="I2035" s="5" t="str">
        <f t="shared" si="282"/>
        <v/>
      </c>
      <c r="J2035" s="5" t="str">
        <f>IF(OR($L2035="",NOT(COUNTIFS($L$2:$L2035,$L2035)=1)),"",SUMIFS($G:$G,$L:$L,$L2035))</f>
        <v/>
      </c>
      <c r="K2035" s="5" t="str">
        <f>IF(OR($L2035="",NOT(COUNTIFS($L$2:$L2035,$L2035)=1)),"",SUMIFS($I:$I,$L:$L,$L2035))</f>
        <v/>
      </c>
      <c r="L2035" s="6" t="str">
        <f t="shared" si="283"/>
        <v/>
      </c>
      <c r="M2035" s="6">
        <f t="shared" si="284"/>
        <v>82</v>
      </c>
      <c r="N2035" s="6">
        <f t="shared" si="285"/>
        <v>10</v>
      </c>
      <c r="O2035" s="9" t="str">
        <f>IF(AND($B2035&lt;&gt;"",$C2035&lt;&gt;"",$B2035&lt;=$C2035),INDEX(Szabalyok!$C:$C,$N2035),"")</f>
        <v/>
      </c>
      <c r="P2035">
        <f t="shared" si="287"/>
        <v>0</v>
      </c>
    </row>
    <row r="2036" spans="1:16" x14ac:dyDescent="0.35">
      <c r="A2036">
        <f t="shared" si="286"/>
        <v>0</v>
      </c>
      <c r="B2036" s="4" t="str">
        <f>IF($M2036&gt;300,"",IF(OR(INDEX(Bemenet!$E$2:$E$301,$M2036)="",INDEX(Bemenet!$F$2:$F$301,$M2036)=""),"",MAX(INDEX(Bemenet!$E$2:$E$301,$M2036),INDEX(Szabalyok!$A:$A,$N2036))))</f>
        <v/>
      </c>
      <c r="C2036" s="4" t="str">
        <f>IF($B2036="","",MIN(INDEX(Bemenet!$F$2:$F$301,$M2036),INDEX(Szabalyok!$B:$B,$N2036)))</f>
        <v/>
      </c>
      <c r="D2036" s="5" t="str">
        <f>IF(AND($B2036&lt;&gt;"",$C2036&lt;&gt;"",$B2036&lt;=$C2036),INDEX(Bemenet!$G$2:$G$301,$M2036),"")</f>
        <v/>
      </c>
      <c r="E2036" s="6" t="str">
        <f>IF(AND($B2036&lt;&gt;"",$C2036&lt;&gt;"",$B2036&lt;=$C2036),INDEX(Bemenet!$D$2:$D$301,$M2036),"")</f>
        <v/>
      </c>
      <c r="F2036" s="5" t="str">
        <f t="shared" si="279"/>
        <v/>
      </c>
      <c r="G2036" s="5" t="str">
        <f t="shared" si="280"/>
        <v/>
      </c>
      <c r="H2036" s="9" t="str">
        <f t="shared" si="281"/>
        <v/>
      </c>
      <c r="I2036" s="5" t="str">
        <f t="shared" si="282"/>
        <v/>
      </c>
      <c r="J2036" s="5" t="str">
        <f>IF(OR($L2036="",NOT(COUNTIFS($L$2:$L2036,$L2036)=1)),"",SUMIFS($G:$G,$L:$L,$L2036))</f>
        <v/>
      </c>
      <c r="K2036" s="5" t="str">
        <f>IF(OR($L2036="",NOT(COUNTIFS($L$2:$L2036,$L2036)=1)),"",SUMIFS($I:$I,$L:$L,$L2036))</f>
        <v/>
      </c>
      <c r="L2036" s="6" t="str">
        <f t="shared" si="283"/>
        <v/>
      </c>
      <c r="M2036" s="6">
        <f t="shared" si="284"/>
        <v>82</v>
      </c>
      <c r="N2036" s="6">
        <f t="shared" si="285"/>
        <v>11</v>
      </c>
      <c r="O2036" s="9" t="str">
        <f>IF(AND($B2036&lt;&gt;"",$C2036&lt;&gt;"",$B2036&lt;=$C2036),INDEX(Szabalyok!$C:$C,$N2036),"")</f>
        <v/>
      </c>
      <c r="P2036">
        <f t="shared" si="287"/>
        <v>0</v>
      </c>
    </row>
    <row r="2037" spans="1:16" x14ac:dyDescent="0.35">
      <c r="A2037">
        <f t="shared" si="286"/>
        <v>0</v>
      </c>
      <c r="B2037" s="4" t="str">
        <f>IF($M2037&gt;300,"",IF(OR(INDEX(Bemenet!$E$2:$E$301,$M2037)="",INDEX(Bemenet!$F$2:$F$301,$M2037)=""),"",MAX(INDEX(Bemenet!$E$2:$E$301,$M2037),INDEX(Szabalyok!$A:$A,$N2037))))</f>
        <v/>
      </c>
      <c r="C2037" s="4" t="str">
        <f>IF($B2037="","",MIN(INDEX(Bemenet!$F$2:$F$301,$M2037),INDEX(Szabalyok!$B:$B,$N2037)))</f>
        <v/>
      </c>
      <c r="D2037" s="5" t="str">
        <f>IF(AND($B2037&lt;&gt;"",$C2037&lt;&gt;"",$B2037&lt;=$C2037),INDEX(Bemenet!$G$2:$G$301,$M2037),"")</f>
        <v/>
      </c>
      <c r="E2037" s="6" t="str">
        <f>IF(AND($B2037&lt;&gt;"",$C2037&lt;&gt;"",$B2037&lt;=$C2037),INDEX(Bemenet!$D$2:$D$301,$M2037),"")</f>
        <v/>
      </c>
      <c r="F2037" s="5" t="str">
        <f t="shared" si="279"/>
        <v/>
      </c>
      <c r="G2037" s="5" t="str">
        <f t="shared" si="280"/>
        <v/>
      </c>
      <c r="H2037" s="9" t="str">
        <f t="shared" si="281"/>
        <v/>
      </c>
      <c r="I2037" s="5" t="str">
        <f t="shared" si="282"/>
        <v/>
      </c>
      <c r="J2037" s="5" t="str">
        <f>IF(OR($L2037="",NOT(COUNTIFS($L$2:$L2037,$L2037)=1)),"",SUMIFS($G:$G,$L:$L,$L2037))</f>
        <v/>
      </c>
      <c r="K2037" s="5" t="str">
        <f>IF(OR($L2037="",NOT(COUNTIFS($L$2:$L2037,$L2037)=1)),"",SUMIFS($I:$I,$L:$L,$L2037))</f>
        <v/>
      </c>
      <c r="L2037" s="6" t="str">
        <f t="shared" si="283"/>
        <v/>
      </c>
      <c r="M2037" s="6">
        <f t="shared" si="284"/>
        <v>82</v>
      </c>
      <c r="N2037" s="6">
        <f t="shared" si="285"/>
        <v>12</v>
      </c>
      <c r="O2037" s="9" t="str">
        <f>IF(AND($B2037&lt;&gt;"",$C2037&lt;&gt;"",$B2037&lt;=$C2037),INDEX(Szabalyok!$C:$C,$N2037),"")</f>
        <v/>
      </c>
      <c r="P2037">
        <f t="shared" si="287"/>
        <v>0</v>
      </c>
    </row>
    <row r="2038" spans="1:16" x14ac:dyDescent="0.35">
      <c r="A2038">
        <f t="shared" si="286"/>
        <v>0</v>
      </c>
      <c r="B2038" s="4" t="str">
        <f>IF($M2038&gt;300,"",IF(OR(INDEX(Bemenet!$E$2:$E$301,$M2038)="",INDEX(Bemenet!$F$2:$F$301,$M2038)=""),"",MAX(INDEX(Bemenet!$E$2:$E$301,$M2038),INDEX(Szabalyok!$A:$A,$N2038))))</f>
        <v/>
      </c>
      <c r="C2038" s="4" t="str">
        <f>IF($B2038="","",MIN(INDEX(Bemenet!$F$2:$F$301,$M2038),INDEX(Szabalyok!$B:$B,$N2038)))</f>
        <v/>
      </c>
      <c r="D2038" s="5" t="str">
        <f>IF(AND($B2038&lt;&gt;"",$C2038&lt;&gt;"",$B2038&lt;=$C2038),INDEX(Bemenet!$G$2:$G$301,$M2038),"")</f>
        <v/>
      </c>
      <c r="E2038" s="6" t="str">
        <f>IF(AND($B2038&lt;&gt;"",$C2038&lt;&gt;"",$B2038&lt;=$C2038),INDEX(Bemenet!$D$2:$D$301,$M2038),"")</f>
        <v/>
      </c>
      <c r="F2038" s="5" t="str">
        <f t="shared" si="279"/>
        <v/>
      </c>
      <c r="G2038" s="5" t="str">
        <f t="shared" si="280"/>
        <v/>
      </c>
      <c r="H2038" s="9" t="str">
        <f t="shared" si="281"/>
        <v/>
      </c>
      <c r="I2038" s="5" t="str">
        <f t="shared" si="282"/>
        <v/>
      </c>
      <c r="J2038" s="5" t="str">
        <f>IF(OR($L2038="",NOT(COUNTIFS($L$2:$L2038,$L2038)=1)),"",SUMIFS($G:$G,$L:$L,$L2038))</f>
        <v/>
      </c>
      <c r="K2038" s="5" t="str">
        <f>IF(OR($L2038="",NOT(COUNTIFS($L$2:$L2038,$L2038)=1)),"",SUMIFS($I:$I,$L:$L,$L2038))</f>
        <v/>
      </c>
      <c r="L2038" s="6" t="str">
        <f t="shared" si="283"/>
        <v/>
      </c>
      <c r="M2038" s="6">
        <f t="shared" si="284"/>
        <v>82</v>
      </c>
      <c r="N2038" s="6">
        <f t="shared" si="285"/>
        <v>13</v>
      </c>
      <c r="O2038" s="9" t="str">
        <f>IF(AND($B2038&lt;&gt;"",$C2038&lt;&gt;"",$B2038&lt;=$C2038),INDEX(Szabalyok!$C:$C,$N2038),"")</f>
        <v/>
      </c>
      <c r="P2038">
        <f t="shared" si="287"/>
        <v>0</v>
      </c>
    </row>
    <row r="2039" spans="1:16" x14ac:dyDescent="0.35">
      <c r="A2039">
        <f t="shared" si="286"/>
        <v>0</v>
      </c>
      <c r="B2039" s="4" t="str">
        <f>IF($M2039&gt;300,"",IF(OR(INDEX(Bemenet!$E$2:$E$301,$M2039)="",INDEX(Bemenet!$F$2:$F$301,$M2039)=""),"",MAX(INDEX(Bemenet!$E$2:$E$301,$M2039),INDEX(Szabalyok!$A:$A,$N2039))))</f>
        <v/>
      </c>
      <c r="C2039" s="4" t="str">
        <f>IF($B2039="","",MIN(INDEX(Bemenet!$F$2:$F$301,$M2039),INDEX(Szabalyok!$B:$B,$N2039)))</f>
        <v/>
      </c>
      <c r="D2039" s="5" t="str">
        <f>IF(AND($B2039&lt;&gt;"",$C2039&lt;&gt;"",$B2039&lt;=$C2039),INDEX(Bemenet!$G$2:$G$301,$M2039),"")</f>
        <v/>
      </c>
      <c r="E2039" s="6" t="str">
        <f>IF(AND($B2039&lt;&gt;"",$C2039&lt;&gt;"",$B2039&lt;=$C2039),INDEX(Bemenet!$D$2:$D$301,$M2039),"")</f>
        <v/>
      </c>
      <c r="F2039" s="5" t="str">
        <f t="shared" si="279"/>
        <v/>
      </c>
      <c r="G2039" s="5" t="str">
        <f t="shared" si="280"/>
        <v/>
      </c>
      <c r="H2039" s="9" t="str">
        <f t="shared" si="281"/>
        <v/>
      </c>
      <c r="I2039" s="5" t="str">
        <f t="shared" si="282"/>
        <v/>
      </c>
      <c r="J2039" s="5" t="str">
        <f>IF(OR($L2039="",NOT(COUNTIFS($L$2:$L2039,$L2039)=1)),"",SUMIFS($G:$G,$L:$L,$L2039))</f>
        <v/>
      </c>
      <c r="K2039" s="5" t="str">
        <f>IF(OR($L2039="",NOT(COUNTIFS($L$2:$L2039,$L2039)=1)),"",SUMIFS($I:$I,$L:$L,$L2039))</f>
        <v/>
      </c>
      <c r="L2039" s="6" t="str">
        <f t="shared" si="283"/>
        <v/>
      </c>
      <c r="M2039" s="6">
        <f t="shared" si="284"/>
        <v>82</v>
      </c>
      <c r="N2039" s="6">
        <f t="shared" si="285"/>
        <v>14</v>
      </c>
      <c r="O2039" s="9" t="str">
        <f>IF(AND($B2039&lt;&gt;"",$C2039&lt;&gt;"",$B2039&lt;=$C2039),INDEX(Szabalyok!$C:$C,$N2039),"")</f>
        <v/>
      </c>
      <c r="P2039">
        <f t="shared" si="287"/>
        <v>0</v>
      </c>
    </row>
    <row r="2040" spans="1:16" x14ac:dyDescent="0.35">
      <c r="A2040">
        <f t="shared" si="286"/>
        <v>0</v>
      </c>
      <c r="B2040" s="4" t="str">
        <f>IF($M2040&gt;300,"",IF(OR(INDEX(Bemenet!$E$2:$E$301,$M2040)="",INDEX(Bemenet!$F$2:$F$301,$M2040)=""),"",MAX(INDEX(Bemenet!$E$2:$E$301,$M2040),INDEX(Szabalyok!$A:$A,$N2040))))</f>
        <v/>
      </c>
      <c r="C2040" s="4" t="str">
        <f>IF($B2040="","",MIN(INDEX(Bemenet!$F$2:$F$301,$M2040),INDEX(Szabalyok!$B:$B,$N2040)))</f>
        <v/>
      </c>
      <c r="D2040" s="5" t="str">
        <f>IF(AND($B2040&lt;&gt;"",$C2040&lt;&gt;"",$B2040&lt;=$C2040),INDEX(Bemenet!$G$2:$G$301,$M2040),"")</f>
        <v/>
      </c>
      <c r="E2040" s="6" t="str">
        <f>IF(AND($B2040&lt;&gt;"",$C2040&lt;&gt;"",$B2040&lt;=$C2040),INDEX(Bemenet!$D$2:$D$301,$M2040),"")</f>
        <v/>
      </c>
      <c r="F2040" s="5" t="str">
        <f t="shared" si="279"/>
        <v/>
      </c>
      <c r="G2040" s="5" t="str">
        <f t="shared" si="280"/>
        <v/>
      </c>
      <c r="H2040" s="9" t="str">
        <f t="shared" si="281"/>
        <v/>
      </c>
      <c r="I2040" s="5" t="str">
        <f t="shared" si="282"/>
        <v/>
      </c>
      <c r="J2040" s="5" t="str">
        <f>IF(OR($L2040="",NOT(COUNTIFS($L$2:$L2040,$L2040)=1)),"",SUMIFS($G:$G,$L:$L,$L2040))</f>
        <v/>
      </c>
      <c r="K2040" s="5" t="str">
        <f>IF(OR($L2040="",NOT(COUNTIFS($L$2:$L2040,$L2040)=1)),"",SUMIFS($I:$I,$L:$L,$L2040))</f>
        <v/>
      </c>
      <c r="L2040" s="6" t="str">
        <f t="shared" si="283"/>
        <v/>
      </c>
      <c r="M2040" s="6">
        <f t="shared" si="284"/>
        <v>82</v>
      </c>
      <c r="N2040" s="6">
        <f t="shared" si="285"/>
        <v>15</v>
      </c>
      <c r="O2040" s="9" t="str">
        <f>IF(AND($B2040&lt;&gt;"",$C2040&lt;&gt;"",$B2040&lt;=$C2040),INDEX(Szabalyok!$C:$C,$N2040),"")</f>
        <v/>
      </c>
      <c r="P2040">
        <f t="shared" si="287"/>
        <v>0</v>
      </c>
    </row>
    <row r="2041" spans="1:16" x14ac:dyDescent="0.35">
      <c r="A2041">
        <f t="shared" si="286"/>
        <v>0</v>
      </c>
      <c r="B2041" s="4" t="str">
        <f>IF($M2041&gt;300,"",IF(OR(INDEX(Bemenet!$E$2:$E$301,$M2041)="",INDEX(Bemenet!$F$2:$F$301,$M2041)=""),"",MAX(INDEX(Bemenet!$E$2:$E$301,$M2041),INDEX(Szabalyok!$A:$A,$N2041))))</f>
        <v/>
      </c>
      <c r="C2041" s="4" t="str">
        <f>IF($B2041="","",MIN(INDEX(Bemenet!$F$2:$F$301,$M2041),INDEX(Szabalyok!$B:$B,$N2041)))</f>
        <v/>
      </c>
      <c r="D2041" s="5" t="str">
        <f>IF(AND($B2041&lt;&gt;"",$C2041&lt;&gt;"",$B2041&lt;=$C2041),INDEX(Bemenet!$G$2:$G$301,$M2041),"")</f>
        <v/>
      </c>
      <c r="E2041" s="6" t="str">
        <f>IF(AND($B2041&lt;&gt;"",$C2041&lt;&gt;"",$B2041&lt;=$C2041),INDEX(Bemenet!$D$2:$D$301,$M2041),"")</f>
        <v/>
      </c>
      <c r="F2041" s="5" t="str">
        <f t="shared" si="279"/>
        <v/>
      </c>
      <c r="G2041" s="5" t="str">
        <f t="shared" si="280"/>
        <v/>
      </c>
      <c r="H2041" s="9" t="str">
        <f t="shared" si="281"/>
        <v/>
      </c>
      <c r="I2041" s="5" t="str">
        <f t="shared" si="282"/>
        <v/>
      </c>
      <c r="J2041" s="5" t="str">
        <f>IF(OR($L2041="",NOT(COUNTIFS($L$2:$L2041,$L2041)=1)),"",SUMIFS($G:$G,$L:$L,$L2041))</f>
        <v/>
      </c>
      <c r="K2041" s="5" t="str">
        <f>IF(OR($L2041="",NOT(COUNTIFS($L$2:$L2041,$L2041)=1)),"",SUMIFS($I:$I,$L:$L,$L2041))</f>
        <v/>
      </c>
      <c r="L2041" s="6" t="str">
        <f t="shared" si="283"/>
        <v/>
      </c>
      <c r="M2041" s="6">
        <f t="shared" si="284"/>
        <v>82</v>
      </c>
      <c r="N2041" s="6">
        <f t="shared" si="285"/>
        <v>16</v>
      </c>
      <c r="O2041" s="9" t="str">
        <f>IF(AND($B2041&lt;&gt;"",$C2041&lt;&gt;"",$B2041&lt;=$C2041),INDEX(Szabalyok!$C:$C,$N2041),"")</f>
        <v/>
      </c>
      <c r="P2041">
        <f t="shared" si="287"/>
        <v>0</v>
      </c>
    </row>
    <row r="2042" spans="1:16" x14ac:dyDescent="0.35">
      <c r="A2042">
        <f t="shared" si="286"/>
        <v>0</v>
      </c>
      <c r="B2042" s="4" t="str">
        <f>IF($M2042&gt;300,"",IF(OR(INDEX(Bemenet!$E$2:$E$301,$M2042)="",INDEX(Bemenet!$F$2:$F$301,$M2042)=""),"",MAX(INDEX(Bemenet!$E$2:$E$301,$M2042),INDEX(Szabalyok!$A:$A,$N2042))))</f>
        <v/>
      </c>
      <c r="C2042" s="4" t="str">
        <f>IF($B2042="","",MIN(INDEX(Bemenet!$F$2:$F$301,$M2042),INDEX(Szabalyok!$B:$B,$N2042)))</f>
        <v/>
      </c>
      <c r="D2042" s="5" t="str">
        <f>IF(AND($B2042&lt;&gt;"",$C2042&lt;&gt;"",$B2042&lt;=$C2042),INDEX(Bemenet!$G$2:$G$301,$M2042),"")</f>
        <v/>
      </c>
      <c r="E2042" s="6" t="str">
        <f>IF(AND($B2042&lt;&gt;"",$C2042&lt;&gt;"",$B2042&lt;=$C2042),INDEX(Bemenet!$D$2:$D$301,$M2042),"")</f>
        <v/>
      </c>
      <c r="F2042" s="5" t="str">
        <f t="shared" si="279"/>
        <v/>
      </c>
      <c r="G2042" s="5" t="str">
        <f t="shared" si="280"/>
        <v/>
      </c>
      <c r="H2042" s="9" t="str">
        <f t="shared" si="281"/>
        <v/>
      </c>
      <c r="I2042" s="5" t="str">
        <f t="shared" si="282"/>
        <v/>
      </c>
      <c r="J2042" s="5" t="str">
        <f>IF(OR($L2042="",NOT(COUNTIFS($L$2:$L2042,$L2042)=1)),"",SUMIFS($G:$G,$L:$L,$L2042))</f>
        <v/>
      </c>
      <c r="K2042" s="5" t="str">
        <f>IF(OR($L2042="",NOT(COUNTIFS($L$2:$L2042,$L2042)=1)),"",SUMIFS($I:$I,$L:$L,$L2042))</f>
        <v/>
      </c>
      <c r="L2042" s="6" t="str">
        <f t="shared" si="283"/>
        <v/>
      </c>
      <c r="M2042" s="6">
        <f t="shared" si="284"/>
        <v>82</v>
      </c>
      <c r="N2042" s="6">
        <f t="shared" si="285"/>
        <v>17</v>
      </c>
      <c r="O2042" s="9" t="str">
        <f>IF(AND($B2042&lt;&gt;"",$C2042&lt;&gt;"",$B2042&lt;=$C2042),INDEX(Szabalyok!$C:$C,$N2042),"")</f>
        <v/>
      </c>
      <c r="P2042">
        <f t="shared" si="287"/>
        <v>0</v>
      </c>
    </row>
    <row r="2043" spans="1:16" x14ac:dyDescent="0.35">
      <c r="A2043">
        <f t="shared" si="286"/>
        <v>0</v>
      </c>
      <c r="B2043" s="4" t="str">
        <f>IF($M2043&gt;300,"",IF(OR(INDEX(Bemenet!$E$2:$E$301,$M2043)="",INDEX(Bemenet!$F$2:$F$301,$M2043)=""),"",MAX(INDEX(Bemenet!$E$2:$E$301,$M2043),INDEX(Szabalyok!$A:$A,$N2043))))</f>
        <v/>
      </c>
      <c r="C2043" s="4" t="str">
        <f>IF($B2043="","",MIN(INDEX(Bemenet!$F$2:$F$301,$M2043),INDEX(Szabalyok!$B:$B,$N2043)))</f>
        <v/>
      </c>
      <c r="D2043" s="5" t="str">
        <f>IF(AND($B2043&lt;&gt;"",$C2043&lt;&gt;"",$B2043&lt;=$C2043),INDEX(Bemenet!$G$2:$G$301,$M2043),"")</f>
        <v/>
      </c>
      <c r="E2043" s="6" t="str">
        <f>IF(AND($B2043&lt;&gt;"",$C2043&lt;&gt;"",$B2043&lt;=$C2043),INDEX(Bemenet!$D$2:$D$301,$M2043),"")</f>
        <v/>
      </c>
      <c r="F2043" s="5" t="str">
        <f t="shared" si="279"/>
        <v/>
      </c>
      <c r="G2043" s="5" t="str">
        <f t="shared" si="280"/>
        <v/>
      </c>
      <c r="H2043" s="9" t="str">
        <f t="shared" si="281"/>
        <v/>
      </c>
      <c r="I2043" s="5" t="str">
        <f t="shared" si="282"/>
        <v/>
      </c>
      <c r="J2043" s="5" t="str">
        <f>IF(OR($L2043="",NOT(COUNTIFS($L$2:$L2043,$L2043)=1)),"",SUMIFS($G:$G,$L:$L,$L2043))</f>
        <v/>
      </c>
      <c r="K2043" s="5" t="str">
        <f>IF(OR($L2043="",NOT(COUNTIFS($L$2:$L2043,$L2043)=1)),"",SUMIFS($I:$I,$L:$L,$L2043))</f>
        <v/>
      </c>
      <c r="L2043" s="6" t="str">
        <f t="shared" si="283"/>
        <v/>
      </c>
      <c r="M2043" s="6">
        <f t="shared" si="284"/>
        <v>82</v>
      </c>
      <c r="N2043" s="6">
        <f t="shared" si="285"/>
        <v>18</v>
      </c>
      <c r="O2043" s="9" t="str">
        <f>IF(AND($B2043&lt;&gt;"",$C2043&lt;&gt;"",$B2043&lt;=$C2043),INDEX(Szabalyok!$C:$C,$N2043),"")</f>
        <v/>
      </c>
      <c r="P2043">
        <f t="shared" si="287"/>
        <v>0</v>
      </c>
    </row>
    <row r="2044" spans="1:16" x14ac:dyDescent="0.35">
      <c r="A2044">
        <f t="shared" si="286"/>
        <v>0</v>
      </c>
      <c r="B2044" s="4" t="str">
        <f>IF($M2044&gt;300,"",IF(OR(INDEX(Bemenet!$E$2:$E$301,$M2044)="",INDEX(Bemenet!$F$2:$F$301,$M2044)=""),"",MAX(INDEX(Bemenet!$E$2:$E$301,$M2044),INDEX(Szabalyok!$A:$A,$N2044))))</f>
        <v/>
      </c>
      <c r="C2044" s="4" t="str">
        <f>IF($B2044="","",MIN(INDEX(Bemenet!$F$2:$F$301,$M2044),INDEX(Szabalyok!$B:$B,$N2044)))</f>
        <v/>
      </c>
      <c r="D2044" s="5" t="str">
        <f>IF(AND($B2044&lt;&gt;"",$C2044&lt;&gt;"",$B2044&lt;=$C2044),INDEX(Bemenet!$G$2:$G$301,$M2044),"")</f>
        <v/>
      </c>
      <c r="E2044" s="6" t="str">
        <f>IF(AND($B2044&lt;&gt;"",$C2044&lt;&gt;"",$B2044&lt;=$C2044),INDEX(Bemenet!$D$2:$D$301,$M2044),"")</f>
        <v/>
      </c>
      <c r="F2044" s="5" t="str">
        <f t="shared" si="279"/>
        <v/>
      </c>
      <c r="G2044" s="5" t="str">
        <f t="shared" si="280"/>
        <v/>
      </c>
      <c r="H2044" s="9" t="str">
        <f t="shared" si="281"/>
        <v/>
      </c>
      <c r="I2044" s="5" t="str">
        <f t="shared" si="282"/>
        <v/>
      </c>
      <c r="J2044" s="5" t="str">
        <f>IF(OR($L2044="",NOT(COUNTIFS($L$2:$L2044,$L2044)=1)),"",SUMIFS($G:$G,$L:$L,$L2044))</f>
        <v/>
      </c>
      <c r="K2044" s="5" t="str">
        <f>IF(OR($L2044="",NOT(COUNTIFS($L$2:$L2044,$L2044)=1)),"",SUMIFS($I:$I,$L:$L,$L2044))</f>
        <v/>
      </c>
      <c r="L2044" s="6" t="str">
        <f t="shared" si="283"/>
        <v/>
      </c>
      <c r="M2044" s="6">
        <f t="shared" si="284"/>
        <v>82</v>
      </c>
      <c r="N2044" s="6">
        <f t="shared" si="285"/>
        <v>19</v>
      </c>
      <c r="O2044" s="9" t="str">
        <f>IF(AND($B2044&lt;&gt;"",$C2044&lt;&gt;"",$B2044&lt;=$C2044),INDEX(Szabalyok!$C:$C,$N2044),"")</f>
        <v/>
      </c>
      <c r="P2044">
        <f t="shared" si="287"/>
        <v>0</v>
      </c>
    </row>
    <row r="2045" spans="1:16" x14ac:dyDescent="0.35">
      <c r="A2045">
        <f t="shared" si="286"/>
        <v>0</v>
      </c>
      <c r="B2045" s="4" t="str">
        <f>IF($M2045&gt;300,"",IF(OR(INDEX(Bemenet!$E$2:$E$301,$M2045)="",INDEX(Bemenet!$F$2:$F$301,$M2045)=""),"",MAX(INDEX(Bemenet!$E$2:$E$301,$M2045),INDEX(Szabalyok!$A:$A,$N2045))))</f>
        <v/>
      </c>
      <c r="C2045" s="4" t="str">
        <f>IF($B2045="","",MIN(INDEX(Bemenet!$F$2:$F$301,$M2045),INDEX(Szabalyok!$B:$B,$N2045)))</f>
        <v/>
      </c>
      <c r="D2045" s="5" t="str">
        <f>IF(AND($B2045&lt;&gt;"",$C2045&lt;&gt;"",$B2045&lt;=$C2045),INDEX(Bemenet!$G$2:$G$301,$M2045),"")</f>
        <v/>
      </c>
      <c r="E2045" s="6" t="str">
        <f>IF(AND($B2045&lt;&gt;"",$C2045&lt;&gt;"",$B2045&lt;=$C2045),INDEX(Bemenet!$D$2:$D$301,$M2045),"")</f>
        <v/>
      </c>
      <c r="F2045" s="5" t="str">
        <f t="shared" si="279"/>
        <v/>
      </c>
      <c r="G2045" s="5" t="str">
        <f t="shared" si="280"/>
        <v/>
      </c>
      <c r="H2045" s="9" t="str">
        <f t="shared" si="281"/>
        <v/>
      </c>
      <c r="I2045" s="5" t="str">
        <f t="shared" si="282"/>
        <v/>
      </c>
      <c r="J2045" s="5" t="str">
        <f>IF(OR($L2045="",NOT(COUNTIFS($L$2:$L2045,$L2045)=1)),"",SUMIFS($G:$G,$L:$L,$L2045))</f>
        <v/>
      </c>
      <c r="K2045" s="5" t="str">
        <f>IF(OR($L2045="",NOT(COUNTIFS($L$2:$L2045,$L2045)=1)),"",SUMIFS($I:$I,$L:$L,$L2045))</f>
        <v/>
      </c>
      <c r="L2045" s="6" t="str">
        <f t="shared" si="283"/>
        <v/>
      </c>
      <c r="M2045" s="6">
        <f t="shared" si="284"/>
        <v>82</v>
      </c>
      <c r="N2045" s="6">
        <f t="shared" si="285"/>
        <v>20</v>
      </c>
      <c r="O2045" s="9" t="str">
        <f>IF(AND($B2045&lt;&gt;"",$C2045&lt;&gt;"",$B2045&lt;=$C2045),INDEX(Szabalyok!$C:$C,$N2045),"")</f>
        <v/>
      </c>
      <c r="P2045">
        <f t="shared" si="287"/>
        <v>0</v>
      </c>
    </row>
    <row r="2046" spans="1:16" x14ac:dyDescent="0.35">
      <c r="A2046">
        <f t="shared" si="286"/>
        <v>0</v>
      </c>
      <c r="B2046" s="4" t="str">
        <f>IF($M2046&gt;300,"",IF(OR(INDEX(Bemenet!$E$2:$E$301,$M2046)="",INDEX(Bemenet!$F$2:$F$301,$M2046)=""),"",MAX(INDEX(Bemenet!$E$2:$E$301,$M2046),INDEX(Szabalyok!$A:$A,$N2046))))</f>
        <v/>
      </c>
      <c r="C2046" s="4" t="str">
        <f>IF($B2046="","",MIN(INDEX(Bemenet!$F$2:$F$301,$M2046),INDEX(Szabalyok!$B:$B,$N2046)))</f>
        <v/>
      </c>
      <c r="D2046" s="5" t="str">
        <f>IF(AND($B2046&lt;&gt;"",$C2046&lt;&gt;"",$B2046&lt;=$C2046),INDEX(Bemenet!$G$2:$G$301,$M2046),"")</f>
        <v/>
      </c>
      <c r="E2046" s="6" t="str">
        <f>IF(AND($B2046&lt;&gt;"",$C2046&lt;&gt;"",$B2046&lt;=$C2046),INDEX(Bemenet!$D$2:$D$301,$M2046),"")</f>
        <v/>
      </c>
      <c r="F2046" s="5" t="str">
        <f t="shared" si="279"/>
        <v/>
      </c>
      <c r="G2046" s="5" t="str">
        <f t="shared" si="280"/>
        <v/>
      </c>
      <c r="H2046" s="9" t="str">
        <f t="shared" si="281"/>
        <v/>
      </c>
      <c r="I2046" s="5" t="str">
        <f t="shared" si="282"/>
        <v/>
      </c>
      <c r="J2046" s="5" t="str">
        <f>IF(OR($L2046="",NOT(COUNTIFS($L$2:$L2046,$L2046)=1)),"",SUMIFS($G:$G,$L:$L,$L2046))</f>
        <v/>
      </c>
      <c r="K2046" s="5" t="str">
        <f>IF(OR($L2046="",NOT(COUNTIFS($L$2:$L2046,$L2046)=1)),"",SUMIFS($I:$I,$L:$L,$L2046))</f>
        <v/>
      </c>
      <c r="L2046" s="6" t="str">
        <f t="shared" si="283"/>
        <v/>
      </c>
      <c r="M2046" s="6">
        <f t="shared" si="284"/>
        <v>82</v>
      </c>
      <c r="N2046" s="6">
        <f t="shared" si="285"/>
        <v>21</v>
      </c>
      <c r="O2046" s="9" t="str">
        <f>IF(AND($B2046&lt;&gt;"",$C2046&lt;&gt;"",$B2046&lt;=$C2046),INDEX(Szabalyok!$C:$C,$N2046),"")</f>
        <v/>
      </c>
      <c r="P2046">
        <f t="shared" si="287"/>
        <v>0</v>
      </c>
    </row>
    <row r="2047" spans="1:16" x14ac:dyDescent="0.35">
      <c r="A2047">
        <f t="shared" si="286"/>
        <v>0</v>
      </c>
      <c r="B2047" s="4" t="str">
        <f>IF($M2047&gt;300,"",IF(OR(INDEX(Bemenet!$E$2:$E$301,$M2047)="",INDEX(Bemenet!$F$2:$F$301,$M2047)=""),"",MAX(INDEX(Bemenet!$E$2:$E$301,$M2047),INDEX(Szabalyok!$A:$A,$N2047))))</f>
        <v/>
      </c>
      <c r="C2047" s="4" t="str">
        <f>IF($B2047="","",MIN(INDEX(Bemenet!$F$2:$F$301,$M2047),INDEX(Szabalyok!$B:$B,$N2047)))</f>
        <v/>
      </c>
      <c r="D2047" s="5" t="str">
        <f>IF(AND($B2047&lt;&gt;"",$C2047&lt;&gt;"",$B2047&lt;=$C2047),INDEX(Bemenet!$G$2:$G$301,$M2047),"")</f>
        <v/>
      </c>
      <c r="E2047" s="6" t="str">
        <f>IF(AND($B2047&lt;&gt;"",$C2047&lt;&gt;"",$B2047&lt;=$C2047),INDEX(Bemenet!$D$2:$D$301,$M2047),"")</f>
        <v/>
      </c>
      <c r="F2047" s="5" t="str">
        <f t="shared" si="279"/>
        <v/>
      </c>
      <c r="G2047" s="5" t="str">
        <f t="shared" si="280"/>
        <v/>
      </c>
      <c r="H2047" s="9" t="str">
        <f t="shared" si="281"/>
        <v/>
      </c>
      <c r="I2047" s="5" t="str">
        <f t="shared" si="282"/>
        <v/>
      </c>
      <c r="J2047" s="5" t="str">
        <f>IF(OR($L2047="",NOT(COUNTIFS($L$2:$L2047,$L2047)=1)),"",SUMIFS($G:$G,$L:$L,$L2047))</f>
        <v/>
      </c>
      <c r="K2047" s="5" t="str">
        <f>IF(OR($L2047="",NOT(COUNTIFS($L$2:$L2047,$L2047)=1)),"",SUMIFS($I:$I,$L:$L,$L2047))</f>
        <v/>
      </c>
      <c r="L2047" s="6" t="str">
        <f t="shared" si="283"/>
        <v/>
      </c>
      <c r="M2047" s="6">
        <f t="shared" si="284"/>
        <v>82</v>
      </c>
      <c r="N2047" s="6">
        <f t="shared" si="285"/>
        <v>22</v>
      </c>
      <c r="O2047" s="9" t="str">
        <f>IF(AND($B2047&lt;&gt;"",$C2047&lt;&gt;"",$B2047&lt;=$C2047),INDEX(Szabalyok!$C:$C,$N2047),"")</f>
        <v/>
      </c>
      <c r="P2047">
        <f t="shared" si="287"/>
        <v>0</v>
      </c>
    </row>
    <row r="2048" spans="1:16" x14ac:dyDescent="0.35">
      <c r="A2048">
        <f t="shared" si="286"/>
        <v>0</v>
      </c>
      <c r="B2048" s="4" t="str">
        <f>IF($M2048&gt;300,"",IF(OR(INDEX(Bemenet!$E$2:$E$301,$M2048)="",INDEX(Bemenet!$F$2:$F$301,$M2048)=""),"",MAX(INDEX(Bemenet!$E$2:$E$301,$M2048),INDEX(Szabalyok!$A:$A,$N2048))))</f>
        <v/>
      </c>
      <c r="C2048" s="4" t="str">
        <f>IF($B2048="","",MIN(INDEX(Bemenet!$F$2:$F$301,$M2048),INDEX(Szabalyok!$B:$B,$N2048)))</f>
        <v/>
      </c>
      <c r="D2048" s="5" t="str">
        <f>IF(AND($B2048&lt;&gt;"",$C2048&lt;&gt;"",$B2048&lt;=$C2048),INDEX(Bemenet!$G$2:$G$301,$M2048),"")</f>
        <v/>
      </c>
      <c r="E2048" s="6" t="str">
        <f>IF(AND($B2048&lt;&gt;"",$C2048&lt;&gt;"",$B2048&lt;=$C2048),INDEX(Bemenet!$D$2:$D$301,$M2048),"")</f>
        <v/>
      </c>
      <c r="F2048" s="5" t="str">
        <f t="shared" si="279"/>
        <v/>
      </c>
      <c r="G2048" s="5" t="str">
        <f t="shared" si="280"/>
        <v/>
      </c>
      <c r="H2048" s="9" t="str">
        <f t="shared" si="281"/>
        <v/>
      </c>
      <c r="I2048" s="5" t="str">
        <f t="shared" si="282"/>
        <v/>
      </c>
      <c r="J2048" s="5" t="str">
        <f>IF(OR($L2048="",NOT(COUNTIFS($L$2:$L2048,$L2048)=1)),"",SUMIFS($G:$G,$L:$L,$L2048))</f>
        <v/>
      </c>
      <c r="K2048" s="5" t="str">
        <f>IF(OR($L2048="",NOT(COUNTIFS($L$2:$L2048,$L2048)=1)),"",SUMIFS($I:$I,$L:$L,$L2048))</f>
        <v/>
      </c>
      <c r="L2048" s="6" t="str">
        <f t="shared" si="283"/>
        <v/>
      </c>
      <c r="M2048" s="6">
        <f t="shared" si="284"/>
        <v>82</v>
      </c>
      <c r="N2048" s="6">
        <f t="shared" si="285"/>
        <v>23</v>
      </c>
      <c r="O2048" s="9" t="str">
        <f>IF(AND($B2048&lt;&gt;"",$C2048&lt;&gt;"",$B2048&lt;=$C2048),INDEX(Szabalyok!$C:$C,$N2048),"")</f>
        <v/>
      </c>
      <c r="P2048">
        <f t="shared" si="287"/>
        <v>0</v>
      </c>
    </row>
    <row r="2049" spans="1:16" x14ac:dyDescent="0.35">
      <c r="A2049">
        <f t="shared" si="286"/>
        <v>0</v>
      </c>
      <c r="B2049" s="4" t="str">
        <f>IF($M2049&gt;300,"",IF(OR(INDEX(Bemenet!$E$2:$E$301,$M2049)="",INDEX(Bemenet!$F$2:$F$301,$M2049)=""),"",MAX(INDEX(Bemenet!$E$2:$E$301,$M2049),INDEX(Szabalyok!$A:$A,$N2049))))</f>
        <v/>
      </c>
      <c r="C2049" s="4" t="str">
        <f>IF($B2049="","",MIN(INDEX(Bemenet!$F$2:$F$301,$M2049),INDEX(Szabalyok!$B:$B,$N2049)))</f>
        <v/>
      </c>
      <c r="D2049" s="5" t="str">
        <f>IF(AND($B2049&lt;&gt;"",$C2049&lt;&gt;"",$B2049&lt;=$C2049),INDEX(Bemenet!$G$2:$G$301,$M2049),"")</f>
        <v/>
      </c>
      <c r="E2049" s="6" t="str">
        <f>IF(AND($B2049&lt;&gt;"",$C2049&lt;&gt;"",$B2049&lt;=$C2049),INDEX(Bemenet!$D$2:$D$301,$M2049),"")</f>
        <v/>
      </c>
      <c r="F2049" s="5" t="str">
        <f t="shared" si="279"/>
        <v/>
      </c>
      <c r="G2049" s="5" t="str">
        <f t="shared" si="280"/>
        <v/>
      </c>
      <c r="H2049" s="9" t="str">
        <f t="shared" si="281"/>
        <v/>
      </c>
      <c r="I2049" s="5" t="str">
        <f t="shared" si="282"/>
        <v/>
      </c>
      <c r="J2049" s="5" t="str">
        <f>IF(OR($L2049="",NOT(COUNTIFS($L$2:$L2049,$L2049)=1)),"",SUMIFS($G:$G,$L:$L,$L2049))</f>
        <v/>
      </c>
      <c r="K2049" s="5" t="str">
        <f>IF(OR($L2049="",NOT(COUNTIFS($L$2:$L2049,$L2049)=1)),"",SUMIFS($I:$I,$L:$L,$L2049))</f>
        <v/>
      </c>
      <c r="L2049" s="6" t="str">
        <f t="shared" si="283"/>
        <v/>
      </c>
      <c r="M2049" s="6">
        <f t="shared" si="284"/>
        <v>82</v>
      </c>
      <c r="N2049" s="6">
        <f t="shared" si="285"/>
        <v>24</v>
      </c>
      <c r="O2049" s="9" t="str">
        <f>IF(AND($B2049&lt;&gt;"",$C2049&lt;&gt;"",$B2049&lt;=$C2049),INDEX(Szabalyok!$C:$C,$N2049),"")</f>
        <v/>
      </c>
      <c r="P2049">
        <f t="shared" si="287"/>
        <v>0</v>
      </c>
    </row>
    <row r="2050" spans="1:16" x14ac:dyDescent="0.35">
      <c r="A2050">
        <f t="shared" si="286"/>
        <v>0</v>
      </c>
      <c r="B2050" s="4" t="str">
        <f>IF($M2050&gt;300,"",IF(OR(INDEX(Bemenet!$E$2:$E$301,$M2050)="",INDEX(Bemenet!$F$2:$F$301,$M2050)=""),"",MAX(INDEX(Bemenet!$E$2:$E$301,$M2050),INDEX(Szabalyok!$A:$A,$N2050))))</f>
        <v/>
      </c>
      <c r="C2050" s="4" t="str">
        <f>IF($B2050="","",MIN(INDEX(Bemenet!$F$2:$F$301,$M2050),INDEX(Szabalyok!$B:$B,$N2050)))</f>
        <v/>
      </c>
      <c r="D2050" s="5" t="str">
        <f>IF(AND($B2050&lt;&gt;"",$C2050&lt;&gt;"",$B2050&lt;=$C2050),INDEX(Bemenet!$G$2:$G$301,$M2050),"")</f>
        <v/>
      </c>
      <c r="E2050" s="6" t="str">
        <f>IF(AND($B2050&lt;&gt;"",$C2050&lt;&gt;"",$B2050&lt;=$C2050),INDEX(Bemenet!$D$2:$D$301,$M2050),"")</f>
        <v/>
      </c>
      <c r="F2050" s="5" t="str">
        <f t="shared" ref="F2050:F2113" si="288">IF(AND($B2050&lt;&gt;"",$C2050&lt;&gt;"",$B2050&lt;=$C2050),$C2050-$B2050+1,"")</f>
        <v/>
      </c>
      <c r="G2050" s="5" t="str">
        <f t="shared" ref="G2050:G2113" si="289">IF($F2050="","",$F2050*$D2050)</f>
        <v/>
      </c>
      <c r="H2050" s="9" t="str">
        <f t="shared" ref="H2050:H2113" si="290">IF($G2050="","",$O2050)</f>
        <v/>
      </c>
      <c r="I2050" s="5" t="str">
        <f t="shared" ref="I2050:I2113" si="291">IF($G2050="","",$G2050*IF($H2050="",$O2050,$H2050)/100)</f>
        <v/>
      </c>
      <c r="J2050" s="5" t="str">
        <f>IF(OR($L2050="",NOT(COUNTIFS($L$2:$L2050,$L2050)=1)),"",SUMIFS($G:$G,$L:$L,$L2050))</f>
        <v/>
      </c>
      <c r="K2050" s="5" t="str">
        <f>IF(OR($L2050="",NOT(COUNTIFS($L$2:$L2050,$L2050)=1)),"",SUMIFS($I:$I,$L:$L,$L2050))</f>
        <v/>
      </c>
      <c r="L2050" s="6" t="str">
        <f t="shared" ref="L2050:L2113" si="292">IF($B2050="","",YEAR($B2050))</f>
        <v/>
      </c>
      <c r="M2050" s="6">
        <f t="shared" ref="M2050:M2113" si="293">INT((ROW()-2)/25)+1</f>
        <v>82</v>
      </c>
      <c r="N2050" s="6">
        <f t="shared" ref="N2050:N2113" si="294">MOD(ROW()-2,25)+2</f>
        <v>25</v>
      </c>
      <c r="O2050" s="9" t="str">
        <f>IF(AND($B2050&lt;&gt;"",$C2050&lt;&gt;"",$B2050&lt;=$C2050),INDEX(Szabalyok!$C:$C,$N2050),"")</f>
        <v/>
      </c>
      <c r="P2050">
        <f t="shared" si="287"/>
        <v>0</v>
      </c>
    </row>
    <row r="2051" spans="1:16" x14ac:dyDescent="0.35">
      <c r="A2051">
        <f t="shared" si="286"/>
        <v>0</v>
      </c>
      <c r="B2051" s="4" t="str">
        <f>IF($M2051&gt;300,"",IF(OR(INDEX(Bemenet!$E$2:$E$301,$M2051)="",INDEX(Bemenet!$F$2:$F$301,$M2051)=""),"",MAX(INDEX(Bemenet!$E$2:$E$301,$M2051),INDEX(Szabalyok!$A:$A,$N2051))))</f>
        <v/>
      </c>
      <c r="C2051" s="4" t="str">
        <f>IF($B2051="","",MIN(INDEX(Bemenet!$F$2:$F$301,$M2051),INDEX(Szabalyok!$B:$B,$N2051)))</f>
        <v/>
      </c>
      <c r="D2051" s="5" t="str">
        <f>IF(AND($B2051&lt;&gt;"",$C2051&lt;&gt;"",$B2051&lt;=$C2051),INDEX(Bemenet!$G$2:$G$301,$M2051),"")</f>
        <v/>
      </c>
      <c r="E2051" s="6" t="str">
        <f>IF(AND($B2051&lt;&gt;"",$C2051&lt;&gt;"",$B2051&lt;=$C2051),INDEX(Bemenet!$D$2:$D$301,$M2051),"")</f>
        <v/>
      </c>
      <c r="F2051" s="5" t="str">
        <f t="shared" si="288"/>
        <v/>
      </c>
      <c r="G2051" s="5" t="str">
        <f t="shared" si="289"/>
        <v/>
      </c>
      <c r="H2051" s="9" t="str">
        <f t="shared" si="290"/>
        <v/>
      </c>
      <c r="I2051" s="5" t="str">
        <f t="shared" si="291"/>
        <v/>
      </c>
      <c r="J2051" s="5" t="str">
        <f>IF(OR($L2051="",NOT(COUNTIFS($L$2:$L2051,$L2051)=1)),"",SUMIFS($G:$G,$L:$L,$L2051))</f>
        <v/>
      </c>
      <c r="K2051" s="5" t="str">
        <f>IF(OR($L2051="",NOT(COUNTIFS($L$2:$L2051,$L2051)=1)),"",SUMIFS($I:$I,$L:$L,$L2051))</f>
        <v/>
      </c>
      <c r="L2051" s="6" t="str">
        <f t="shared" si="292"/>
        <v/>
      </c>
      <c r="M2051" s="6">
        <f t="shared" si="293"/>
        <v>82</v>
      </c>
      <c r="N2051" s="6">
        <f t="shared" si="294"/>
        <v>26</v>
      </c>
      <c r="O2051" s="9" t="str">
        <f>IF(AND($B2051&lt;&gt;"",$C2051&lt;&gt;"",$B2051&lt;=$C2051),INDEX(Szabalyok!$C:$C,$N2051),"")</f>
        <v/>
      </c>
      <c r="P2051">
        <f t="shared" si="287"/>
        <v>0</v>
      </c>
    </row>
    <row r="2052" spans="1:16" x14ac:dyDescent="0.35">
      <c r="A2052">
        <f t="shared" ref="A2052:A2115" si="295">IF(P2052=P2051,0,P2052)</f>
        <v>0</v>
      </c>
      <c r="B2052" s="4" t="str">
        <f>IF($M2052&gt;300,"",IF(OR(INDEX(Bemenet!$E$2:$E$301,$M2052)="",INDEX(Bemenet!$F$2:$F$301,$M2052)=""),"",MAX(INDEX(Bemenet!$E$2:$E$301,$M2052),INDEX(Szabalyok!$A:$A,$N2052))))</f>
        <v/>
      </c>
      <c r="C2052" s="4" t="str">
        <f>IF($B2052="","",MIN(INDEX(Bemenet!$F$2:$F$301,$M2052),INDEX(Szabalyok!$B:$B,$N2052)))</f>
        <v/>
      </c>
      <c r="D2052" s="5" t="str">
        <f>IF(AND($B2052&lt;&gt;"",$C2052&lt;&gt;"",$B2052&lt;=$C2052),INDEX(Bemenet!$G$2:$G$301,$M2052),"")</f>
        <v/>
      </c>
      <c r="E2052" s="6" t="str">
        <f>IF(AND($B2052&lt;&gt;"",$C2052&lt;&gt;"",$B2052&lt;=$C2052),INDEX(Bemenet!$D$2:$D$301,$M2052),"")</f>
        <v/>
      </c>
      <c r="F2052" s="5" t="str">
        <f t="shared" si="288"/>
        <v/>
      </c>
      <c r="G2052" s="5" t="str">
        <f t="shared" si="289"/>
        <v/>
      </c>
      <c r="H2052" s="9" t="str">
        <f t="shared" si="290"/>
        <v/>
      </c>
      <c r="I2052" s="5" t="str">
        <f t="shared" si="291"/>
        <v/>
      </c>
      <c r="J2052" s="5" t="str">
        <f>IF(OR($L2052="",NOT(COUNTIFS($L$2:$L2052,$L2052)=1)),"",SUMIFS($G:$G,$L:$L,$L2052))</f>
        <v/>
      </c>
      <c r="K2052" s="5" t="str">
        <f>IF(OR($L2052="",NOT(COUNTIFS($L$2:$L2052,$L2052)=1)),"",SUMIFS($I:$I,$L:$L,$L2052))</f>
        <v/>
      </c>
      <c r="L2052" s="6" t="str">
        <f t="shared" si="292"/>
        <v/>
      </c>
      <c r="M2052" s="6">
        <f t="shared" si="293"/>
        <v>83</v>
      </c>
      <c r="N2052" s="6">
        <f t="shared" si="294"/>
        <v>2</v>
      </c>
      <c r="O2052" s="9" t="str">
        <f>IF(AND($B2052&lt;&gt;"",$C2052&lt;&gt;"",$B2052&lt;=$C2052),INDEX(Szabalyok!$C:$C,$N2052),"")</f>
        <v/>
      </c>
      <c r="P2052">
        <f t="shared" ref="P2052:P2115" si="296">IF(D2052="",P2051,P2051+1)</f>
        <v>0</v>
      </c>
    </row>
    <row r="2053" spans="1:16" x14ac:dyDescent="0.35">
      <c r="A2053">
        <f t="shared" si="295"/>
        <v>0</v>
      </c>
      <c r="B2053" s="4" t="str">
        <f>IF($M2053&gt;300,"",IF(OR(INDEX(Bemenet!$E$2:$E$301,$M2053)="",INDEX(Bemenet!$F$2:$F$301,$M2053)=""),"",MAX(INDEX(Bemenet!$E$2:$E$301,$M2053),INDEX(Szabalyok!$A:$A,$N2053))))</f>
        <v/>
      </c>
      <c r="C2053" s="4" t="str">
        <f>IF($B2053="","",MIN(INDEX(Bemenet!$F$2:$F$301,$M2053),INDEX(Szabalyok!$B:$B,$N2053)))</f>
        <v/>
      </c>
      <c r="D2053" s="5" t="str">
        <f>IF(AND($B2053&lt;&gt;"",$C2053&lt;&gt;"",$B2053&lt;=$C2053),INDEX(Bemenet!$G$2:$G$301,$M2053),"")</f>
        <v/>
      </c>
      <c r="E2053" s="6" t="str">
        <f>IF(AND($B2053&lt;&gt;"",$C2053&lt;&gt;"",$B2053&lt;=$C2053),INDEX(Bemenet!$D$2:$D$301,$M2053),"")</f>
        <v/>
      </c>
      <c r="F2053" s="5" t="str">
        <f t="shared" si="288"/>
        <v/>
      </c>
      <c r="G2053" s="5" t="str">
        <f t="shared" si="289"/>
        <v/>
      </c>
      <c r="H2053" s="9" t="str">
        <f t="shared" si="290"/>
        <v/>
      </c>
      <c r="I2053" s="5" t="str">
        <f t="shared" si="291"/>
        <v/>
      </c>
      <c r="J2053" s="5" t="str">
        <f>IF(OR($L2053="",NOT(COUNTIFS($L$2:$L2053,$L2053)=1)),"",SUMIFS($G:$G,$L:$L,$L2053))</f>
        <v/>
      </c>
      <c r="K2053" s="5" t="str">
        <f>IF(OR($L2053="",NOT(COUNTIFS($L$2:$L2053,$L2053)=1)),"",SUMIFS($I:$I,$L:$L,$L2053))</f>
        <v/>
      </c>
      <c r="L2053" s="6" t="str">
        <f t="shared" si="292"/>
        <v/>
      </c>
      <c r="M2053" s="6">
        <f t="shared" si="293"/>
        <v>83</v>
      </c>
      <c r="N2053" s="6">
        <f t="shared" si="294"/>
        <v>3</v>
      </c>
      <c r="O2053" s="9" t="str">
        <f>IF(AND($B2053&lt;&gt;"",$C2053&lt;&gt;"",$B2053&lt;=$C2053),INDEX(Szabalyok!$C:$C,$N2053),"")</f>
        <v/>
      </c>
      <c r="P2053">
        <f t="shared" si="296"/>
        <v>0</v>
      </c>
    </row>
    <row r="2054" spans="1:16" x14ac:dyDescent="0.35">
      <c r="A2054">
        <f t="shared" si="295"/>
        <v>0</v>
      </c>
      <c r="B2054" s="4" t="str">
        <f>IF($M2054&gt;300,"",IF(OR(INDEX(Bemenet!$E$2:$E$301,$M2054)="",INDEX(Bemenet!$F$2:$F$301,$M2054)=""),"",MAX(INDEX(Bemenet!$E$2:$E$301,$M2054),INDEX(Szabalyok!$A:$A,$N2054))))</f>
        <v/>
      </c>
      <c r="C2054" s="4" t="str">
        <f>IF($B2054="","",MIN(INDEX(Bemenet!$F$2:$F$301,$M2054),INDEX(Szabalyok!$B:$B,$N2054)))</f>
        <v/>
      </c>
      <c r="D2054" s="5" t="str">
        <f>IF(AND($B2054&lt;&gt;"",$C2054&lt;&gt;"",$B2054&lt;=$C2054),INDEX(Bemenet!$G$2:$G$301,$M2054),"")</f>
        <v/>
      </c>
      <c r="E2054" s="6" t="str">
        <f>IF(AND($B2054&lt;&gt;"",$C2054&lt;&gt;"",$B2054&lt;=$C2054),INDEX(Bemenet!$D$2:$D$301,$M2054),"")</f>
        <v/>
      </c>
      <c r="F2054" s="5" t="str">
        <f t="shared" si="288"/>
        <v/>
      </c>
      <c r="G2054" s="5" t="str">
        <f t="shared" si="289"/>
        <v/>
      </c>
      <c r="H2054" s="9" t="str">
        <f t="shared" si="290"/>
        <v/>
      </c>
      <c r="I2054" s="5" t="str">
        <f t="shared" si="291"/>
        <v/>
      </c>
      <c r="J2054" s="5" t="str">
        <f>IF(OR($L2054="",NOT(COUNTIFS($L$2:$L2054,$L2054)=1)),"",SUMIFS($G:$G,$L:$L,$L2054))</f>
        <v/>
      </c>
      <c r="K2054" s="5" t="str">
        <f>IF(OR($L2054="",NOT(COUNTIFS($L$2:$L2054,$L2054)=1)),"",SUMIFS($I:$I,$L:$L,$L2054))</f>
        <v/>
      </c>
      <c r="L2054" s="6" t="str">
        <f t="shared" si="292"/>
        <v/>
      </c>
      <c r="M2054" s="6">
        <f t="shared" si="293"/>
        <v>83</v>
      </c>
      <c r="N2054" s="6">
        <f t="shared" si="294"/>
        <v>4</v>
      </c>
      <c r="O2054" s="9" t="str">
        <f>IF(AND($B2054&lt;&gt;"",$C2054&lt;&gt;"",$B2054&lt;=$C2054),INDEX(Szabalyok!$C:$C,$N2054),"")</f>
        <v/>
      </c>
      <c r="P2054">
        <f t="shared" si="296"/>
        <v>0</v>
      </c>
    </row>
    <row r="2055" spans="1:16" x14ac:dyDescent="0.35">
      <c r="A2055">
        <f t="shared" si="295"/>
        <v>0</v>
      </c>
      <c r="B2055" s="4" t="str">
        <f>IF($M2055&gt;300,"",IF(OR(INDEX(Bemenet!$E$2:$E$301,$M2055)="",INDEX(Bemenet!$F$2:$F$301,$M2055)=""),"",MAX(INDEX(Bemenet!$E$2:$E$301,$M2055),INDEX(Szabalyok!$A:$A,$N2055))))</f>
        <v/>
      </c>
      <c r="C2055" s="4" t="str">
        <f>IF($B2055="","",MIN(INDEX(Bemenet!$F$2:$F$301,$M2055),INDEX(Szabalyok!$B:$B,$N2055)))</f>
        <v/>
      </c>
      <c r="D2055" s="5" t="str">
        <f>IF(AND($B2055&lt;&gt;"",$C2055&lt;&gt;"",$B2055&lt;=$C2055),INDEX(Bemenet!$G$2:$G$301,$M2055),"")</f>
        <v/>
      </c>
      <c r="E2055" s="6" t="str">
        <f>IF(AND($B2055&lt;&gt;"",$C2055&lt;&gt;"",$B2055&lt;=$C2055),INDEX(Bemenet!$D$2:$D$301,$M2055),"")</f>
        <v/>
      </c>
      <c r="F2055" s="5" t="str">
        <f t="shared" si="288"/>
        <v/>
      </c>
      <c r="G2055" s="5" t="str">
        <f t="shared" si="289"/>
        <v/>
      </c>
      <c r="H2055" s="9" t="str">
        <f t="shared" si="290"/>
        <v/>
      </c>
      <c r="I2055" s="5" t="str">
        <f t="shared" si="291"/>
        <v/>
      </c>
      <c r="J2055" s="5" t="str">
        <f>IF(OR($L2055="",NOT(COUNTIFS($L$2:$L2055,$L2055)=1)),"",SUMIFS($G:$G,$L:$L,$L2055))</f>
        <v/>
      </c>
      <c r="K2055" s="5" t="str">
        <f>IF(OR($L2055="",NOT(COUNTIFS($L$2:$L2055,$L2055)=1)),"",SUMIFS($I:$I,$L:$L,$L2055))</f>
        <v/>
      </c>
      <c r="L2055" s="6" t="str">
        <f t="shared" si="292"/>
        <v/>
      </c>
      <c r="M2055" s="6">
        <f t="shared" si="293"/>
        <v>83</v>
      </c>
      <c r="N2055" s="6">
        <f t="shared" si="294"/>
        <v>5</v>
      </c>
      <c r="O2055" s="9" t="str">
        <f>IF(AND($B2055&lt;&gt;"",$C2055&lt;&gt;"",$B2055&lt;=$C2055),INDEX(Szabalyok!$C:$C,$N2055),"")</f>
        <v/>
      </c>
      <c r="P2055">
        <f t="shared" si="296"/>
        <v>0</v>
      </c>
    </row>
    <row r="2056" spans="1:16" x14ac:dyDescent="0.35">
      <c r="A2056">
        <f t="shared" si="295"/>
        <v>0</v>
      </c>
      <c r="B2056" s="4" t="str">
        <f>IF($M2056&gt;300,"",IF(OR(INDEX(Bemenet!$E$2:$E$301,$M2056)="",INDEX(Bemenet!$F$2:$F$301,$M2056)=""),"",MAX(INDEX(Bemenet!$E$2:$E$301,$M2056),INDEX(Szabalyok!$A:$A,$N2056))))</f>
        <v/>
      </c>
      <c r="C2056" s="4" t="str">
        <f>IF($B2056="","",MIN(INDEX(Bemenet!$F$2:$F$301,$M2056),INDEX(Szabalyok!$B:$B,$N2056)))</f>
        <v/>
      </c>
      <c r="D2056" s="5" t="str">
        <f>IF(AND($B2056&lt;&gt;"",$C2056&lt;&gt;"",$B2056&lt;=$C2056),INDEX(Bemenet!$G$2:$G$301,$M2056),"")</f>
        <v/>
      </c>
      <c r="E2056" s="6" t="str">
        <f>IF(AND($B2056&lt;&gt;"",$C2056&lt;&gt;"",$B2056&lt;=$C2056),INDEX(Bemenet!$D$2:$D$301,$M2056),"")</f>
        <v/>
      </c>
      <c r="F2056" s="5" t="str">
        <f t="shared" si="288"/>
        <v/>
      </c>
      <c r="G2056" s="5" t="str">
        <f t="shared" si="289"/>
        <v/>
      </c>
      <c r="H2056" s="9" t="str">
        <f t="shared" si="290"/>
        <v/>
      </c>
      <c r="I2056" s="5" t="str">
        <f t="shared" si="291"/>
        <v/>
      </c>
      <c r="J2056" s="5" t="str">
        <f>IF(OR($L2056="",NOT(COUNTIFS($L$2:$L2056,$L2056)=1)),"",SUMIFS($G:$G,$L:$L,$L2056))</f>
        <v/>
      </c>
      <c r="K2056" s="5" t="str">
        <f>IF(OR($L2056="",NOT(COUNTIFS($L$2:$L2056,$L2056)=1)),"",SUMIFS($I:$I,$L:$L,$L2056))</f>
        <v/>
      </c>
      <c r="L2056" s="6" t="str">
        <f t="shared" si="292"/>
        <v/>
      </c>
      <c r="M2056" s="6">
        <f t="shared" si="293"/>
        <v>83</v>
      </c>
      <c r="N2056" s="6">
        <f t="shared" si="294"/>
        <v>6</v>
      </c>
      <c r="O2056" s="9" t="str">
        <f>IF(AND($B2056&lt;&gt;"",$C2056&lt;&gt;"",$B2056&lt;=$C2056),INDEX(Szabalyok!$C:$C,$N2056),"")</f>
        <v/>
      </c>
      <c r="P2056">
        <f t="shared" si="296"/>
        <v>0</v>
      </c>
    </row>
    <row r="2057" spans="1:16" x14ac:dyDescent="0.35">
      <c r="A2057">
        <f t="shared" si="295"/>
        <v>0</v>
      </c>
      <c r="B2057" s="4" t="str">
        <f>IF($M2057&gt;300,"",IF(OR(INDEX(Bemenet!$E$2:$E$301,$M2057)="",INDEX(Bemenet!$F$2:$F$301,$M2057)=""),"",MAX(INDEX(Bemenet!$E$2:$E$301,$M2057),INDEX(Szabalyok!$A:$A,$N2057))))</f>
        <v/>
      </c>
      <c r="C2057" s="4" t="str">
        <f>IF($B2057="","",MIN(INDEX(Bemenet!$F$2:$F$301,$M2057),INDEX(Szabalyok!$B:$B,$N2057)))</f>
        <v/>
      </c>
      <c r="D2057" s="5" t="str">
        <f>IF(AND($B2057&lt;&gt;"",$C2057&lt;&gt;"",$B2057&lt;=$C2057),INDEX(Bemenet!$G$2:$G$301,$M2057),"")</f>
        <v/>
      </c>
      <c r="E2057" s="6" t="str">
        <f>IF(AND($B2057&lt;&gt;"",$C2057&lt;&gt;"",$B2057&lt;=$C2057),INDEX(Bemenet!$D$2:$D$301,$M2057),"")</f>
        <v/>
      </c>
      <c r="F2057" s="5" t="str">
        <f t="shared" si="288"/>
        <v/>
      </c>
      <c r="G2057" s="5" t="str">
        <f t="shared" si="289"/>
        <v/>
      </c>
      <c r="H2057" s="9" t="str">
        <f t="shared" si="290"/>
        <v/>
      </c>
      <c r="I2057" s="5" t="str">
        <f t="shared" si="291"/>
        <v/>
      </c>
      <c r="J2057" s="5" t="str">
        <f>IF(OR($L2057="",NOT(COUNTIFS($L$2:$L2057,$L2057)=1)),"",SUMIFS($G:$G,$L:$L,$L2057))</f>
        <v/>
      </c>
      <c r="K2057" s="5" t="str">
        <f>IF(OR($L2057="",NOT(COUNTIFS($L$2:$L2057,$L2057)=1)),"",SUMIFS($I:$I,$L:$L,$L2057))</f>
        <v/>
      </c>
      <c r="L2057" s="6" t="str">
        <f t="shared" si="292"/>
        <v/>
      </c>
      <c r="M2057" s="6">
        <f t="shared" si="293"/>
        <v>83</v>
      </c>
      <c r="N2057" s="6">
        <f t="shared" si="294"/>
        <v>7</v>
      </c>
      <c r="O2057" s="9" t="str">
        <f>IF(AND($B2057&lt;&gt;"",$C2057&lt;&gt;"",$B2057&lt;=$C2057),INDEX(Szabalyok!$C:$C,$N2057),"")</f>
        <v/>
      </c>
      <c r="P2057">
        <f t="shared" si="296"/>
        <v>0</v>
      </c>
    </row>
    <row r="2058" spans="1:16" x14ac:dyDescent="0.35">
      <c r="A2058">
        <f t="shared" si="295"/>
        <v>0</v>
      </c>
      <c r="B2058" s="4" t="str">
        <f>IF($M2058&gt;300,"",IF(OR(INDEX(Bemenet!$E$2:$E$301,$M2058)="",INDEX(Bemenet!$F$2:$F$301,$M2058)=""),"",MAX(INDEX(Bemenet!$E$2:$E$301,$M2058),INDEX(Szabalyok!$A:$A,$N2058))))</f>
        <v/>
      </c>
      <c r="C2058" s="4" t="str">
        <f>IF($B2058="","",MIN(INDEX(Bemenet!$F$2:$F$301,$M2058),INDEX(Szabalyok!$B:$B,$N2058)))</f>
        <v/>
      </c>
      <c r="D2058" s="5" t="str">
        <f>IF(AND($B2058&lt;&gt;"",$C2058&lt;&gt;"",$B2058&lt;=$C2058),INDEX(Bemenet!$G$2:$G$301,$M2058),"")</f>
        <v/>
      </c>
      <c r="E2058" s="6" t="str">
        <f>IF(AND($B2058&lt;&gt;"",$C2058&lt;&gt;"",$B2058&lt;=$C2058),INDEX(Bemenet!$D$2:$D$301,$M2058),"")</f>
        <v/>
      </c>
      <c r="F2058" s="5" t="str">
        <f t="shared" si="288"/>
        <v/>
      </c>
      <c r="G2058" s="5" t="str">
        <f t="shared" si="289"/>
        <v/>
      </c>
      <c r="H2058" s="9" t="str">
        <f t="shared" si="290"/>
        <v/>
      </c>
      <c r="I2058" s="5" t="str">
        <f t="shared" si="291"/>
        <v/>
      </c>
      <c r="J2058" s="5" t="str">
        <f>IF(OR($L2058="",NOT(COUNTIFS($L$2:$L2058,$L2058)=1)),"",SUMIFS($G:$G,$L:$L,$L2058))</f>
        <v/>
      </c>
      <c r="K2058" s="5" t="str">
        <f>IF(OR($L2058="",NOT(COUNTIFS($L$2:$L2058,$L2058)=1)),"",SUMIFS($I:$I,$L:$L,$L2058))</f>
        <v/>
      </c>
      <c r="L2058" s="6" t="str">
        <f t="shared" si="292"/>
        <v/>
      </c>
      <c r="M2058" s="6">
        <f t="shared" si="293"/>
        <v>83</v>
      </c>
      <c r="N2058" s="6">
        <f t="shared" si="294"/>
        <v>8</v>
      </c>
      <c r="O2058" s="9" t="str">
        <f>IF(AND($B2058&lt;&gt;"",$C2058&lt;&gt;"",$B2058&lt;=$C2058),INDEX(Szabalyok!$C:$C,$N2058),"")</f>
        <v/>
      </c>
      <c r="P2058">
        <f t="shared" si="296"/>
        <v>0</v>
      </c>
    </row>
    <row r="2059" spans="1:16" x14ac:dyDescent="0.35">
      <c r="A2059">
        <f t="shared" si="295"/>
        <v>0</v>
      </c>
      <c r="B2059" s="4" t="str">
        <f>IF($M2059&gt;300,"",IF(OR(INDEX(Bemenet!$E$2:$E$301,$M2059)="",INDEX(Bemenet!$F$2:$F$301,$M2059)=""),"",MAX(INDEX(Bemenet!$E$2:$E$301,$M2059),INDEX(Szabalyok!$A:$A,$N2059))))</f>
        <v/>
      </c>
      <c r="C2059" s="4" t="str">
        <f>IF($B2059="","",MIN(INDEX(Bemenet!$F$2:$F$301,$M2059),INDEX(Szabalyok!$B:$B,$N2059)))</f>
        <v/>
      </c>
      <c r="D2059" s="5" t="str">
        <f>IF(AND($B2059&lt;&gt;"",$C2059&lt;&gt;"",$B2059&lt;=$C2059),INDEX(Bemenet!$G$2:$G$301,$M2059),"")</f>
        <v/>
      </c>
      <c r="E2059" s="6" t="str">
        <f>IF(AND($B2059&lt;&gt;"",$C2059&lt;&gt;"",$B2059&lt;=$C2059),INDEX(Bemenet!$D$2:$D$301,$M2059),"")</f>
        <v/>
      </c>
      <c r="F2059" s="5" t="str">
        <f t="shared" si="288"/>
        <v/>
      </c>
      <c r="G2059" s="5" t="str">
        <f t="shared" si="289"/>
        <v/>
      </c>
      <c r="H2059" s="9" t="str">
        <f t="shared" si="290"/>
        <v/>
      </c>
      <c r="I2059" s="5" t="str">
        <f t="shared" si="291"/>
        <v/>
      </c>
      <c r="J2059" s="5" t="str">
        <f>IF(OR($L2059="",NOT(COUNTIFS($L$2:$L2059,$L2059)=1)),"",SUMIFS($G:$G,$L:$L,$L2059))</f>
        <v/>
      </c>
      <c r="K2059" s="5" t="str">
        <f>IF(OR($L2059="",NOT(COUNTIFS($L$2:$L2059,$L2059)=1)),"",SUMIFS($I:$I,$L:$L,$L2059))</f>
        <v/>
      </c>
      <c r="L2059" s="6" t="str">
        <f t="shared" si="292"/>
        <v/>
      </c>
      <c r="M2059" s="6">
        <f t="shared" si="293"/>
        <v>83</v>
      </c>
      <c r="N2059" s="6">
        <f t="shared" si="294"/>
        <v>9</v>
      </c>
      <c r="O2059" s="9" t="str">
        <f>IF(AND($B2059&lt;&gt;"",$C2059&lt;&gt;"",$B2059&lt;=$C2059),INDEX(Szabalyok!$C:$C,$N2059),"")</f>
        <v/>
      </c>
      <c r="P2059">
        <f t="shared" si="296"/>
        <v>0</v>
      </c>
    </row>
    <row r="2060" spans="1:16" x14ac:dyDescent="0.35">
      <c r="A2060">
        <f t="shared" si="295"/>
        <v>0</v>
      </c>
      <c r="B2060" s="4" t="str">
        <f>IF($M2060&gt;300,"",IF(OR(INDEX(Bemenet!$E$2:$E$301,$M2060)="",INDEX(Bemenet!$F$2:$F$301,$M2060)=""),"",MAX(INDEX(Bemenet!$E$2:$E$301,$M2060),INDEX(Szabalyok!$A:$A,$N2060))))</f>
        <v/>
      </c>
      <c r="C2060" s="4" t="str">
        <f>IF($B2060="","",MIN(INDEX(Bemenet!$F$2:$F$301,$M2060),INDEX(Szabalyok!$B:$B,$N2060)))</f>
        <v/>
      </c>
      <c r="D2060" s="5" t="str">
        <f>IF(AND($B2060&lt;&gt;"",$C2060&lt;&gt;"",$B2060&lt;=$C2060),INDEX(Bemenet!$G$2:$G$301,$M2060),"")</f>
        <v/>
      </c>
      <c r="E2060" s="6" t="str">
        <f>IF(AND($B2060&lt;&gt;"",$C2060&lt;&gt;"",$B2060&lt;=$C2060),INDEX(Bemenet!$D$2:$D$301,$M2060),"")</f>
        <v/>
      </c>
      <c r="F2060" s="5" t="str">
        <f t="shared" si="288"/>
        <v/>
      </c>
      <c r="G2060" s="5" t="str">
        <f t="shared" si="289"/>
        <v/>
      </c>
      <c r="H2060" s="9" t="str">
        <f t="shared" si="290"/>
        <v/>
      </c>
      <c r="I2060" s="5" t="str">
        <f t="shared" si="291"/>
        <v/>
      </c>
      <c r="J2060" s="5" t="str">
        <f>IF(OR($L2060="",NOT(COUNTIFS($L$2:$L2060,$L2060)=1)),"",SUMIFS($G:$G,$L:$L,$L2060))</f>
        <v/>
      </c>
      <c r="K2060" s="5" t="str">
        <f>IF(OR($L2060="",NOT(COUNTIFS($L$2:$L2060,$L2060)=1)),"",SUMIFS($I:$I,$L:$L,$L2060))</f>
        <v/>
      </c>
      <c r="L2060" s="6" t="str">
        <f t="shared" si="292"/>
        <v/>
      </c>
      <c r="M2060" s="6">
        <f t="shared" si="293"/>
        <v>83</v>
      </c>
      <c r="N2060" s="6">
        <f t="shared" si="294"/>
        <v>10</v>
      </c>
      <c r="O2060" s="9" t="str">
        <f>IF(AND($B2060&lt;&gt;"",$C2060&lt;&gt;"",$B2060&lt;=$C2060),INDEX(Szabalyok!$C:$C,$N2060),"")</f>
        <v/>
      </c>
      <c r="P2060">
        <f t="shared" si="296"/>
        <v>0</v>
      </c>
    </row>
    <row r="2061" spans="1:16" x14ac:dyDescent="0.35">
      <c r="A2061">
        <f t="shared" si="295"/>
        <v>0</v>
      </c>
      <c r="B2061" s="4" t="str">
        <f>IF($M2061&gt;300,"",IF(OR(INDEX(Bemenet!$E$2:$E$301,$M2061)="",INDEX(Bemenet!$F$2:$F$301,$M2061)=""),"",MAX(INDEX(Bemenet!$E$2:$E$301,$M2061),INDEX(Szabalyok!$A:$A,$N2061))))</f>
        <v/>
      </c>
      <c r="C2061" s="4" t="str">
        <f>IF($B2061="","",MIN(INDEX(Bemenet!$F$2:$F$301,$M2061),INDEX(Szabalyok!$B:$B,$N2061)))</f>
        <v/>
      </c>
      <c r="D2061" s="5" t="str">
        <f>IF(AND($B2061&lt;&gt;"",$C2061&lt;&gt;"",$B2061&lt;=$C2061),INDEX(Bemenet!$G$2:$G$301,$M2061),"")</f>
        <v/>
      </c>
      <c r="E2061" s="6" t="str">
        <f>IF(AND($B2061&lt;&gt;"",$C2061&lt;&gt;"",$B2061&lt;=$C2061),INDEX(Bemenet!$D$2:$D$301,$M2061),"")</f>
        <v/>
      </c>
      <c r="F2061" s="5" t="str">
        <f t="shared" si="288"/>
        <v/>
      </c>
      <c r="G2061" s="5" t="str">
        <f t="shared" si="289"/>
        <v/>
      </c>
      <c r="H2061" s="9" t="str">
        <f t="shared" si="290"/>
        <v/>
      </c>
      <c r="I2061" s="5" t="str">
        <f t="shared" si="291"/>
        <v/>
      </c>
      <c r="J2061" s="5" t="str">
        <f>IF(OR($L2061="",NOT(COUNTIFS($L$2:$L2061,$L2061)=1)),"",SUMIFS($G:$G,$L:$L,$L2061))</f>
        <v/>
      </c>
      <c r="K2061" s="5" t="str">
        <f>IF(OR($L2061="",NOT(COUNTIFS($L$2:$L2061,$L2061)=1)),"",SUMIFS($I:$I,$L:$L,$L2061))</f>
        <v/>
      </c>
      <c r="L2061" s="6" t="str">
        <f t="shared" si="292"/>
        <v/>
      </c>
      <c r="M2061" s="6">
        <f t="shared" si="293"/>
        <v>83</v>
      </c>
      <c r="N2061" s="6">
        <f t="shared" si="294"/>
        <v>11</v>
      </c>
      <c r="O2061" s="9" t="str">
        <f>IF(AND($B2061&lt;&gt;"",$C2061&lt;&gt;"",$B2061&lt;=$C2061),INDEX(Szabalyok!$C:$C,$N2061),"")</f>
        <v/>
      </c>
      <c r="P2061">
        <f t="shared" si="296"/>
        <v>0</v>
      </c>
    </row>
    <row r="2062" spans="1:16" x14ac:dyDescent="0.35">
      <c r="A2062">
        <f t="shared" si="295"/>
        <v>0</v>
      </c>
      <c r="B2062" s="4" t="str">
        <f>IF($M2062&gt;300,"",IF(OR(INDEX(Bemenet!$E$2:$E$301,$M2062)="",INDEX(Bemenet!$F$2:$F$301,$M2062)=""),"",MAX(INDEX(Bemenet!$E$2:$E$301,$M2062),INDEX(Szabalyok!$A:$A,$N2062))))</f>
        <v/>
      </c>
      <c r="C2062" s="4" t="str">
        <f>IF($B2062="","",MIN(INDEX(Bemenet!$F$2:$F$301,$M2062),INDEX(Szabalyok!$B:$B,$N2062)))</f>
        <v/>
      </c>
      <c r="D2062" s="5" t="str">
        <f>IF(AND($B2062&lt;&gt;"",$C2062&lt;&gt;"",$B2062&lt;=$C2062),INDEX(Bemenet!$G$2:$G$301,$M2062),"")</f>
        <v/>
      </c>
      <c r="E2062" s="6" t="str">
        <f>IF(AND($B2062&lt;&gt;"",$C2062&lt;&gt;"",$B2062&lt;=$C2062),INDEX(Bemenet!$D$2:$D$301,$M2062),"")</f>
        <v/>
      </c>
      <c r="F2062" s="5" t="str">
        <f t="shared" si="288"/>
        <v/>
      </c>
      <c r="G2062" s="5" t="str">
        <f t="shared" si="289"/>
        <v/>
      </c>
      <c r="H2062" s="9" t="str">
        <f t="shared" si="290"/>
        <v/>
      </c>
      <c r="I2062" s="5" t="str">
        <f t="shared" si="291"/>
        <v/>
      </c>
      <c r="J2062" s="5" t="str">
        <f>IF(OR($L2062="",NOT(COUNTIFS($L$2:$L2062,$L2062)=1)),"",SUMIFS($G:$G,$L:$L,$L2062))</f>
        <v/>
      </c>
      <c r="K2062" s="5" t="str">
        <f>IF(OR($L2062="",NOT(COUNTIFS($L$2:$L2062,$L2062)=1)),"",SUMIFS($I:$I,$L:$L,$L2062))</f>
        <v/>
      </c>
      <c r="L2062" s="6" t="str">
        <f t="shared" si="292"/>
        <v/>
      </c>
      <c r="M2062" s="6">
        <f t="shared" si="293"/>
        <v>83</v>
      </c>
      <c r="N2062" s="6">
        <f t="shared" si="294"/>
        <v>12</v>
      </c>
      <c r="O2062" s="9" t="str">
        <f>IF(AND($B2062&lt;&gt;"",$C2062&lt;&gt;"",$B2062&lt;=$C2062),INDEX(Szabalyok!$C:$C,$N2062),"")</f>
        <v/>
      </c>
      <c r="P2062">
        <f t="shared" si="296"/>
        <v>0</v>
      </c>
    </row>
    <row r="2063" spans="1:16" x14ac:dyDescent="0.35">
      <c r="A2063">
        <f t="shared" si="295"/>
        <v>0</v>
      </c>
      <c r="B2063" s="4" t="str">
        <f>IF($M2063&gt;300,"",IF(OR(INDEX(Bemenet!$E$2:$E$301,$M2063)="",INDEX(Bemenet!$F$2:$F$301,$M2063)=""),"",MAX(INDEX(Bemenet!$E$2:$E$301,$M2063),INDEX(Szabalyok!$A:$A,$N2063))))</f>
        <v/>
      </c>
      <c r="C2063" s="4" t="str">
        <f>IF($B2063="","",MIN(INDEX(Bemenet!$F$2:$F$301,$M2063),INDEX(Szabalyok!$B:$B,$N2063)))</f>
        <v/>
      </c>
      <c r="D2063" s="5" t="str">
        <f>IF(AND($B2063&lt;&gt;"",$C2063&lt;&gt;"",$B2063&lt;=$C2063),INDEX(Bemenet!$G$2:$G$301,$M2063),"")</f>
        <v/>
      </c>
      <c r="E2063" s="6" t="str">
        <f>IF(AND($B2063&lt;&gt;"",$C2063&lt;&gt;"",$B2063&lt;=$C2063),INDEX(Bemenet!$D$2:$D$301,$M2063),"")</f>
        <v/>
      </c>
      <c r="F2063" s="5" t="str">
        <f t="shared" si="288"/>
        <v/>
      </c>
      <c r="G2063" s="5" t="str">
        <f t="shared" si="289"/>
        <v/>
      </c>
      <c r="H2063" s="9" t="str">
        <f t="shared" si="290"/>
        <v/>
      </c>
      <c r="I2063" s="5" t="str">
        <f t="shared" si="291"/>
        <v/>
      </c>
      <c r="J2063" s="5" t="str">
        <f>IF(OR($L2063="",NOT(COUNTIFS($L$2:$L2063,$L2063)=1)),"",SUMIFS($G:$G,$L:$L,$L2063))</f>
        <v/>
      </c>
      <c r="K2063" s="5" t="str">
        <f>IF(OR($L2063="",NOT(COUNTIFS($L$2:$L2063,$L2063)=1)),"",SUMIFS($I:$I,$L:$L,$L2063))</f>
        <v/>
      </c>
      <c r="L2063" s="6" t="str">
        <f t="shared" si="292"/>
        <v/>
      </c>
      <c r="M2063" s="6">
        <f t="shared" si="293"/>
        <v>83</v>
      </c>
      <c r="N2063" s="6">
        <f t="shared" si="294"/>
        <v>13</v>
      </c>
      <c r="O2063" s="9" t="str">
        <f>IF(AND($B2063&lt;&gt;"",$C2063&lt;&gt;"",$B2063&lt;=$C2063),INDEX(Szabalyok!$C:$C,$N2063),"")</f>
        <v/>
      </c>
      <c r="P2063">
        <f t="shared" si="296"/>
        <v>0</v>
      </c>
    </row>
    <row r="2064" spans="1:16" x14ac:dyDescent="0.35">
      <c r="A2064">
        <f t="shared" si="295"/>
        <v>0</v>
      </c>
      <c r="B2064" s="4" t="str">
        <f>IF($M2064&gt;300,"",IF(OR(INDEX(Bemenet!$E$2:$E$301,$M2064)="",INDEX(Bemenet!$F$2:$F$301,$M2064)=""),"",MAX(INDEX(Bemenet!$E$2:$E$301,$M2064),INDEX(Szabalyok!$A:$A,$N2064))))</f>
        <v/>
      </c>
      <c r="C2064" s="4" t="str">
        <f>IF($B2064="","",MIN(INDEX(Bemenet!$F$2:$F$301,$M2064),INDEX(Szabalyok!$B:$B,$N2064)))</f>
        <v/>
      </c>
      <c r="D2064" s="5" t="str">
        <f>IF(AND($B2064&lt;&gt;"",$C2064&lt;&gt;"",$B2064&lt;=$C2064),INDEX(Bemenet!$G$2:$G$301,$M2064),"")</f>
        <v/>
      </c>
      <c r="E2064" s="6" t="str">
        <f>IF(AND($B2064&lt;&gt;"",$C2064&lt;&gt;"",$B2064&lt;=$C2064),INDEX(Bemenet!$D$2:$D$301,$M2064),"")</f>
        <v/>
      </c>
      <c r="F2064" s="5" t="str">
        <f t="shared" si="288"/>
        <v/>
      </c>
      <c r="G2064" s="5" t="str">
        <f t="shared" si="289"/>
        <v/>
      </c>
      <c r="H2064" s="9" t="str">
        <f t="shared" si="290"/>
        <v/>
      </c>
      <c r="I2064" s="5" t="str">
        <f t="shared" si="291"/>
        <v/>
      </c>
      <c r="J2064" s="5" t="str">
        <f>IF(OR($L2064="",NOT(COUNTIFS($L$2:$L2064,$L2064)=1)),"",SUMIFS($G:$G,$L:$L,$L2064))</f>
        <v/>
      </c>
      <c r="K2064" s="5" t="str">
        <f>IF(OR($L2064="",NOT(COUNTIFS($L$2:$L2064,$L2064)=1)),"",SUMIFS($I:$I,$L:$L,$L2064))</f>
        <v/>
      </c>
      <c r="L2064" s="6" t="str">
        <f t="shared" si="292"/>
        <v/>
      </c>
      <c r="M2064" s="6">
        <f t="shared" si="293"/>
        <v>83</v>
      </c>
      <c r="N2064" s="6">
        <f t="shared" si="294"/>
        <v>14</v>
      </c>
      <c r="O2064" s="9" t="str">
        <f>IF(AND($B2064&lt;&gt;"",$C2064&lt;&gt;"",$B2064&lt;=$C2064),INDEX(Szabalyok!$C:$C,$N2064),"")</f>
        <v/>
      </c>
      <c r="P2064">
        <f t="shared" si="296"/>
        <v>0</v>
      </c>
    </row>
    <row r="2065" spans="1:16" x14ac:dyDescent="0.35">
      <c r="A2065">
        <f t="shared" si="295"/>
        <v>0</v>
      </c>
      <c r="B2065" s="4" t="str">
        <f>IF($M2065&gt;300,"",IF(OR(INDEX(Bemenet!$E$2:$E$301,$M2065)="",INDEX(Bemenet!$F$2:$F$301,$M2065)=""),"",MAX(INDEX(Bemenet!$E$2:$E$301,$M2065),INDEX(Szabalyok!$A:$A,$N2065))))</f>
        <v/>
      </c>
      <c r="C2065" s="4" t="str">
        <f>IF($B2065="","",MIN(INDEX(Bemenet!$F$2:$F$301,$M2065),INDEX(Szabalyok!$B:$B,$N2065)))</f>
        <v/>
      </c>
      <c r="D2065" s="5" t="str">
        <f>IF(AND($B2065&lt;&gt;"",$C2065&lt;&gt;"",$B2065&lt;=$C2065),INDEX(Bemenet!$G$2:$G$301,$M2065),"")</f>
        <v/>
      </c>
      <c r="E2065" s="6" t="str">
        <f>IF(AND($B2065&lt;&gt;"",$C2065&lt;&gt;"",$B2065&lt;=$C2065),INDEX(Bemenet!$D$2:$D$301,$M2065),"")</f>
        <v/>
      </c>
      <c r="F2065" s="5" t="str">
        <f t="shared" si="288"/>
        <v/>
      </c>
      <c r="G2065" s="5" t="str">
        <f t="shared" si="289"/>
        <v/>
      </c>
      <c r="H2065" s="9" t="str">
        <f t="shared" si="290"/>
        <v/>
      </c>
      <c r="I2065" s="5" t="str">
        <f t="shared" si="291"/>
        <v/>
      </c>
      <c r="J2065" s="5" t="str">
        <f>IF(OR($L2065="",NOT(COUNTIFS($L$2:$L2065,$L2065)=1)),"",SUMIFS($G:$G,$L:$L,$L2065))</f>
        <v/>
      </c>
      <c r="K2065" s="5" t="str">
        <f>IF(OR($L2065="",NOT(COUNTIFS($L$2:$L2065,$L2065)=1)),"",SUMIFS($I:$I,$L:$L,$L2065))</f>
        <v/>
      </c>
      <c r="L2065" s="6" t="str">
        <f t="shared" si="292"/>
        <v/>
      </c>
      <c r="M2065" s="6">
        <f t="shared" si="293"/>
        <v>83</v>
      </c>
      <c r="N2065" s="6">
        <f t="shared" si="294"/>
        <v>15</v>
      </c>
      <c r="O2065" s="9" t="str">
        <f>IF(AND($B2065&lt;&gt;"",$C2065&lt;&gt;"",$B2065&lt;=$C2065),INDEX(Szabalyok!$C:$C,$N2065),"")</f>
        <v/>
      </c>
      <c r="P2065">
        <f t="shared" si="296"/>
        <v>0</v>
      </c>
    </row>
    <row r="2066" spans="1:16" x14ac:dyDescent="0.35">
      <c r="A2066">
        <f t="shared" si="295"/>
        <v>0</v>
      </c>
      <c r="B2066" s="4" t="str">
        <f>IF($M2066&gt;300,"",IF(OR(INDEX(Bemenet!$E$2:$E$301,$M2066)="",INDEX(Bemenet!$F$2:$F$301,$M2066)=""),"",MAX(INDEX(Bemenet!$E$2:$E$301,$M2066),INDEX(Szabalyok!$A:$A,$N2066))))</f>
        <v/>
      </c>
      <c r="C2066" s="4" t="str">
        <f>IF($B2066="","",MIN(INDEX(Bemenet!$F$2:$F$301,$M2066),INDEX(Szabalyok!$B:$B,$N2066)))</f>
        <v/>
      </c>
      <c r="D2066" s="5" t="str">
        <f>IF(AND($B2066&lt;&gt;"",$C2066&lt;&gt;"",$B2066&lt;=$C2066),INDEX(Bemenet!$G$2:$G$301,$M2066),"")</f>
        <v/>
      </c>
      <c r="E2066" s="6" t="str">
        <f>IF(AND($B2066&lt;&gt;"",$C2066&lt;&gt;"",$B2066&lt;=$C2066),INDEX(Bemenet!$D$2:$D$301,$M2066),"")</f>
        <v/>
      </c>
      <c r="F2066" s="5" t="str">
        <f t="shared" si="288"/>
        <v/>
      </c>
      <c r="G2066" s="5" t="str">
        <f t="shared" si="289"/>
        <v/>
      </c>
      <c r="H2066" s="9" t="str">
        <f t="shared" si="290"/>
        <v/>
      </c>
      <c r="I2066" s="5" t="str">
        <f t="shared" si="291"/>
        <v/>
      </c>
      <c r="J2066" s="5" t="str">
        <f>IF(OR($L2066="",NOT(COUNTIFS($L$2:$L2066,$L2066)=1)),"",SUMIFS($G:$G,$L:$L,$L2066))</f>
        <v/>
      </c>
      <c r="K2066" s="5" t="str">
        <f>IF(OR($L2066="",NOT(COUNTIFS($L$2:$L2066,$L2066)=1)),"",SUMIFS($I:$I,$L:$L,$L2066))</f>
        <v/>
      </c>
      <c r="L2066" s="6" t="str">
        <f t="shared" si="292"/>
        <v/>
      </c>
      <c r="M2066" s="6">
        <f t="shared" si="293"/>
        <v>83</v>
      </c>
      <c r="N2066" s="6">
        <f t="shared" si="294"/>
        <v>16</v>
      </c>
      <c r="O2066" s="9" t="str">
        <f>IF(AND($B2066&lt;&gt;"",$C2066&lt;&gt;"",$B2066&lt;=$C2066),INDEX(Szabalyok!$C:$C,$N2066),"")</f>
        <v/>
      </c>
      <c r="P2066">
        <f t="shared" si="296"/>
        <v>0</v>
      </c>
    </row>
    <row r="2067" spans="1:16" x14ac:dyDescent="0.35">
      <c r="A2067">
        <f t="shared" si="295"/>
        <v>0</v>
      </c>
      <c r="B2067" s="4" t="str">
        <f>IF($M2067&gt;300,"",IF(OR(INDEX(Bemenet!$E$2:$E$301,$M2067)="",INDEX(Bemenet!$F$2:$F$301,$M2067)=""),"",MAX(INDEX(Bemenet!$E$2:$E$301,$M2067),INDEX(Szabalyok!$A:$A,$N2067))))</f>
        <v/>
      </c>
      <c r="C2067" s="4" t="str">
        <f>IF($B2067="","",MIN(INDEX(Bemenet!$F$2:$F$301,$M2067),INDEX(Szabalyok!$B:$B,$N2067)))</f>
        <v/>
      </c>
      <c r="D2067" s="5" t="str">
        <f>IF(AND($B2067&lt;&gt;"",$C2067&lt;&gt;"",$B2067&lt;=$C2067),INDEX(Bemenet!$G$2:$G$301,$M2067),"")</f>
        <v/>
      </c>
      <c r="E2067" s="6" t="str">
        <f>IF(AND($B2067&lt;&gt;"",$C2067&lt;&gt;"",$B2067&lt;=$C2067),INDEX(Bemenet!$D$2:$D$301,$M2067),"")</f>
        <v/>
      </c>
      <c r="F2067" s="5" t="str">
        <f t="shared" si="288"/>
        <v/>
      </c>
      <c r="G2067" s="5" t="str">
        <f t="shared" si="289"/>
        <v/>
      </c>
      <c r="H2067" s="9" t="str">
        <f t="shared" si="290"/>
        <v/>
      </c>
      <c r="I2067" s="5" t="str">
        <f t="shared" si="291"/>
        <v/>
      </c>
      <c r="J2067" s="5" t="str">
        <f>IF(OR($L2067="",NOT(COUNTIFS($L$2:$L2067,$L2067)=1)),"",SUMIFS($G:$G,$L:$L,$L2067))</f>
        <v/>
      </c>
      <c r="K2067" s="5" t="str">
        <f>IF(OR($L2067="",NOT(COUNTIFS($L$2:$L2067,$L2067)=1)),"",SUMIFS($I:$I,$L:$L,$L2067))</f>
        <v/>
      </c>
      <c r="L2067" s="6" t="str">
        <f t="shared" si="292"/>
        <v/>
      </c>
      <c r="M2067" s="6">
        <f t="shared" si="293"/>
        <v>83</v>
      </c>
      <c r="N2067" s="6">
        <f t="shared" si="294"/>
        <v>17</v>
      </c>
      <c r="O2067" s="9" t="str">
        <f>IF(AND($B2067&lt;&gt;"",$C2067&lt;&gt;"",$B2067&lt;=$C2067),INDEX(Szabalyok!$C:$C,$N2067),"")</f>
        <v/>
      </c>
      <c r="P2067">
        <f t="shared" si="296"/>
        <v>0</v>
      </c>
    </row>
    <row r="2068" spans="1:16" x14ac:dyDescent="0.35">
      <c r="A2068">
        <f t="shared" si="295"/>
        <v>0</v>
      </c>
      <c r="B2068" s="4" t="str">
        <f>IF($M2068&gt;300,"",IF(OR(INDEX(Bemenet!$E$2:$E$301,$M2068)="",INDEX(Bemenet!$F$2:$F$301,$M2068)=""),"",MAX(INDEX(Bemenet!$E$2:$E$301,$M2068),INDEX(Szabalyok!$A:$A,$N2068))))</f>
        <v/>
      </c>
      <c r="C2068" s="4" t="str">
        <f>IF($B2068="","",MIN(INDEX(Bemenet!$F$2:$F$301,$M2068),INDEX(Szabalyok!$B:$B,$N2068)))</f>
        <v/>
      </c>
      <c r="D2068" s="5" t="str">
        <f>IF(AND($B2068&lt;&gt;"",$C2068&lt;&gt;"",$B2068&lt;=$C2068),INDEX(Bemenet!$G$2:$G$301,$M2068),"")</f>
        <v/>
      </c>
      <c r="E2068" s="6" t="str">
        <f>IF(AND($B2068&lt;&gt;"",$C2068&lt;&gt;"",$B2068&lt;=$C2068),INDEX(Bemenet!$D$2:$D$301,$M2068),"")</f>
        <v/>
      </c>
      <c r="F2068" s="5" t="str">
        <f t="shared" si="288"/>
        <v/>
      </c>
      <c r="G2068" s="5" t="str">
        <f t="shared" si="289"/>
        <v/>
      </c>
      <c r="H2068" s="9" t="str">
        <f t="shared" si="290"/>
        <v/>
      </c>
      <c r="I2068" s="5" t="str">
        <f t="shared" si="291"/>
        <v/>
      </c>
      <c r="J2068" s="5" t="str">
        <f>IF(OR($L2068="",NOT(COUNTIFS($L$2:$L2068,$L2068)=1)),"",SUMIFS($G:$G,$L:$L,$L2068))</f>
        <v/>
      </c>
      <c r="K2068" s="5" t="str">
        <f>IF(OR($L2068="",NOT(COUNTIFS($L$2:$L2068,$L2068)=1)),"",SUMIFS($I:$I,$L:$L,$L2068))</f>
        <v/>
      </c>
      <c r="L2068" s="6" t="str">
        <f t="shared" si="292"/>
        <v/>
      </c>
      <c r="M2068" s="6">
        <f t="shared" si="293"/>
        <v>83</v>
      </c>
      <c r="N2068" s="6">
        <f t="shared" si="294"/>
        <v>18</v>
      </c>
      <c r="O2068" s="9" t="str">
        <f>IF(AND($B2068&lt;&gt;"",$C2068&lt;&gt;"",$B2068&lt;=$C2068),INDEX(Szabalyok!$C:$C,$N2068),"")</f>
        <v/>
      </c>
      <c r="P2068">
        <f t="shared" si="296"/>
        <v>0</v>
      </c>
    </row>
    <row r="2069" spans="1:16" x14ac:dyDescent="0.35">
      <c r="A2069">
        <f t="shared" si="295"/>
        <v>0</v>
      </c>
      <c r="B2069" s="4" t="str">
        <f>IF($M2069&gt;300,"",IF(OR(INDEX(Bemenet!$E$2:$E$301,$M2069)="",INDEX(Bemenet!$F$2:$F$301,$M2069)=""),"",MAX(INDEX(Bemenet!$E$2:$E$301,$M2069),INDEX(Szabalyok!$A:$A,$N2069))))</f>
        <v/>
      </c>
      <c r="C2069" s="4" t="str">
        <f>IF($B2069="","",MIN(INDEX(Bemenet!$F$2:$F$301,$M2069),INDEX(Szabalyok!$B:$B,$N2069)))</f>
        <v/>
      </c>
      <c r="D2069" s="5" t="str">
        <f>IF(AND($B2069&lt;&gt;"",$C2069&lt;&gt;"",$B2069&lt;=$C2069),INDEX(Bemenet!$G$2:$G$301,$M2069),"")</f>
        <v/>
      </c>
      <c r="E2069" s="6" t="str">
        <f>IF(AND($B2069&lt;&gt;"",$C2069&lt;&gt;"",$B2069&lt;=$C2069),INDEX(Bemenet!$D$2:$D$301,$M2069),"")</f>
        <v/>
      </c>
      <c r="F2069" s="5" t="str">
        <f t="shared" si="288"/>
        <v/>
      </c>
      <c r="G2069" s="5" t="str">
        <f t="shared" si="289"/>
        <v/>
      </c>
      <c r="H2069" s="9" t="str">
        <f t="shared" si="290"/>
        <v/>
      </c>
      <c r="I2069" s="5" t="str">
        <f t="shared" si="291"/>
        <v/>
      </c>
      <c r="J2069" s="5" t="str">
        <f>IF(OR($L2069="",NOT(COUNTIFS($L$2:$L2069,$L2069)=1)),"",SUMIFS($G:$G,$L:$L,$L2069))</f>
        <v/>
      </c>
      <c r="K2069" s="5" t="str">
        <f>IF(OR($L2069="",NOT(COUNTIFS($L$2:$L2069,$L2069)=1)),"",SUMIFS($I:$I,$L:$L,$L2069))</f>
        <v/>
      </c>
      <c r="L2069" s="6" t="str">
        <f t="shared" si="292"/>
        <v/>
      </c>
      <c r="M2069" s="6">
        <f t="shared" si="293"/>
        <v>83</v>
      </c>
      <c r="N2069" s="6">
        <f t="shared" si="294"/>
        <v>19</v>
      </c>
      <c r="O2069" s="9" t="str">
        <f>IF(AND($B2069&lt;&gt;"",$C2069&lt;&gt;"",$B2069&lt;=$C2069),INDEX(Szabalyok!$C:$C,$N2069),"")</f>
        <v/>
      </c>
      <c r="P2069">
        <f t="shared" si="296"/>
        <v>0</v>
      </c>
    </row>
    <row r="2070" spans="1:16" x14ac:dyDescent="0.35">
      <c r="A2070">
        <f t="shared" si="295"/>
        <v>0</v>
      </c>
      <c r="B2070" s="4" t="str">
        <f>IF($M2070&gt;300,"",IF(OR(INDEX(Bemenet!$E$2:$E$301,$M2070)="",INDEX(Bemenet!$F$2:$F$301,$M2070)=""),"",MAX(INDEX(Bemenet!$E$2:$E$301,$M2070),INDEX(Szabalyok!$A:$A,$N2070))))</f>
        <v/>
      </c>
      <c r="C2070" s="4" t="str">
        <f>IF($B2070="","",MIN(INDEX(Bemenet!$F$2:$F$301,$M2070),INDEX(Szabalyok!$B:$B,$N2070)))</f>
        <v/>
      </c>
      <c r="D2070" s="5" t="str">
        <f>IF(AND($B2070&lt;&gt;"",$C2070&lt;&gt;"",$B2070&lt;=$C2070),INDEX(Bemenet!$G$2:$G$301,$M2070),"")</f>
        <v/>
      </c>
      <c r="E2070" s="6" t="str">
        <f>IF(AND($B2070&lt;&gt;"",$C2070&lt;&gt;"",$B2070&lt;=$C2070),INDEX(Bemenet!$D$2:$D$301,$M2070),"")</f>
        <v/>
      </c>
      <c r="F2070" s="5" t="str">
        <f t="shared" si="288"/>
        <v/>
      </c>
      <c r="G2070" s="5" t="str">
        <f t="shared" si="289"/>
        <v/>
      </c>
      <c r="H2070" s="9" t="str">
        <f t="shared" si="290"/>
        <v/>
      </c>
      <c r="I2070" s="5" t="str">
        <f t="shared" si="291"/>
        <v/>
      </c>
      <c r="J2070" s="5" t="str">
        <f>IF(OR($L2070="",NOT(COUNTIFS($L$2:$L2070,$L2070)=1)),"",SUMIFS($G:$G,$L:$L,$L2070))</f>
        <v/>
      </c>
      <c r="K2070" s="5" t="str">
        <f>IF(OR($L2070="",NOT(COUNTIFS($L$2:$L2070,$L2070)=1)),"",SUMIFS($I:$I,$L:$L,$L2070))</f>
        <v/>
      </c>
      <c r="L2070" s="6" t="str">
        <f t="shared" si="292"/>
        <v/>
      </c>
      <c r="M2070" s="6">
        <f t="shared" si="293"/>
        <v>83</v>
      </c>
      <c r="N2070" s="6">
        <f t="shared" si="294"/>
        <v>20</v>
      </c>
      <c r="O2070" s="9" t="str">
        <f>IF(AND($B2070&lt;&gt;"",$C2070&lt;&gt;"",$B2070&lt;=$C2070),INDEX(Szabalyok!$C:$C,$N2070),"")</f>
        <v/>
      </c>
      <c r="P2070">
        <f t="shared" si="296"/>
        <v>0</v>
      </c>
    </row>
    <row r="2071" spans="1:16" x14ac:dyDescent="0.35">
      <c r="A2071">
        <f t="shared" si="295"/>
        <v>0</v>
      </c>
      <c r="B2071" s="4" t="str">
        <f>IF($M2071&gt;300,"",IF(OR(INDEX(Bemenet!$E$2:$E$301,$M2071)="",INDEX(Bemenet!$F$2:$F$301,$M2071)=""),"",MAX(INDEX(Bemenet!$E$2:$E$301,$M2071),INDEX(Szabalyok!$A:$A,$N2071))))</f>
        <v/>
      </c>
      <c r="C2071" s="4" t="str">
        <f>IF($B2071="","",MIN(INDEX(Bemenet!$F$2:$F$301,$M2071),INDEX(Szabalyok!$B:$B,$N2071)))</f>
        <v/>
      </c>
      <c r="D2071" s="5" t="str">
        <f>IF(AND($B2071&lt;&gt;"",$C2071&lt;&gt;"",$B2071&lt;=$C2071),INDEX(Bemenet!$G$2:$G$301,$M2071),"")</f>
        <v/>
      </c>
      <c r="E2071" s="6" t="str">
        <f>IF(AND($B2071&lt;&gt;"",$C2071&lt;&gt;"",$B2071&lt;=$C2071),INDEX(Bemenet!$D$2:$D$301,$M2071),"")</f>
        <v/>
      </c>
      <c r="F2071" s="5" t="str">
        <f t="shared" si="288"/>
        <v/>
      </c>
      <c r="G2071" s="5" t="str">
        <f t="shared" si="289"/>
        <v/>
      </c>
      <c r="H2071" s="9" t="str">
        <f t="shared" si="290"/>
        <v/>
      </c>
      <c r="I2071" s="5" t="str">
        <f t="shared" si="291"/>
        <v/>
      </c>
      <c r="J2071" s="5" t="str">
        <f>IF(OR($L2071="",NOT(COUNTIFS($L$2:$L2071,$L2071)=1)),"",SUMIFS($G:$G,$L:$L,$L2071))</f>
        <v/>
      </c>
      <c r="K2071" s="5" t="str">
        <f>IF(OR($L2071="",NOT(COUNTIFS($L$2:$L2071,$L2071)=1)),"",SUMIFS($I:$I,$L:$L,$L2071))</f>
        <v/>
      </c>
      <c r="L2071" s="6" t="str">
        <f t="shared" si="292"/>
        <v/>
      </c>
      <c r="M2071" s="6">
        <f t="shared" si="293"/>
        <v>83</v>
      </c>
      <c r="N2071" s="6">
        <f t="shared" si="294"/>
        <v>21</v>
      </c>
      <c r="O2071" s="9" t="str">
        <f>IF(AND($B2071&lt;&gt;"",$C2071&lt;&gt;"",$B2071&lt;=$C2071),INDEX(Szabalyok!$C:$C,$N2071),"")</f>
        <v/>
      </c>
      <c r="P2071">
        <f t="shared" si="296"/>
        <v>0</v>
      </c>
    </row>
    <row r="2072" spans="1:16" x14ac:dyDescent="0.35">
      <c r="A2072">
        <f t="shared" si="295"/>
        <v>0</v>
      </c>
      <c r="B2072" s="4" t="str">
        <f>IF($M2072&gt;300,"",IF(OR(INDEX(Bemenet!$E$2:$E$301,$M2072)="",INDEX(Bemenet!$F$2:$F$301,$M2072)=""),"",MAX(INDEX(Bemenet!$E$2:$E$301,$M2072),INDEX(Szabalyok!$A:$A,$N2072))))</f>
        <v/>
      </c>
      <c r="C2072" s="4" t="str">
        <f>IF($B2072="","",MIN(INDEX(Bemenet!$F$2:$F$301,$M2072),INDEX(Szabalyok!$B:$B,$N2072)))</f>
        <v/>
      </c>
      <c r="D2072" s="5" t="str">
        <f>IF(AND($B2072&lt;&gt;"",$C2072&lt;&gt;"",$B2072&lt;=$C2072),INDEX(Bemenet!$G$2:$G$301,$M2072),"")</f>
        <v/>
      </c>
      <c r="E2072" s="6" t="str">
        <f>IF(AND($B2072&lt;&gt;"",$C2072&lt;&gt;"",$B2072&lt;=$C2072),INDEX(Bemenet!$D$2:$D$301,$M2072),"")</f>
        <v/>
      </c>
      <c r="F2072" s="5" t="str">
        <f t="shared" si="288"/>
        <v/>
      </c>
      <c r="G2072" s="5" t="str">
        <f t="shared" si="289"/>
        <v/>
      </c>
      <c r="H2072" s="9" t="str">
        <f t="shared" si="290"/>
        <v/>
      </c>
      <c r="I2072" s="5" t="str">
        <f t="shared" si="291"/>
        <v/>
      </c>
      <c r="J2072" s="5" t="str">
        <f>IF(OR($L2072="",NOT(COUNTIFS($L$2:$L2072,$L2072)=1)),"",SUMIFS($G:$G,$L:$L,$L2072))</f>
        <v/>
      </c>
      <c r="K2072" s="5" t="str">
        <f>IF(OR($L2072="",NOT(COUNTIFS($L$2:$L2072,$L2072)=1)),"",SUMIFS($I:$I,$L:$L,$L2072))</f>
        <v/>
      </c>
      <c r="L2072" s="6" t="str">
        <f t="shared" si="292"/>
        <v/>
      </c>
      <c r="M2072" s="6">
        <f t="shared" si="293"/>
        <v>83</v>
      </c>
      <c r="N2072" s="6">
        <f t="shared" si="294"/>
        <v>22</v>
      </c>
      <c r="O2072" s="9" t="str">
        <f>IF(AND($B2072&lt;&gt;"",$C2072&lt;&gt;"",$B2072&lt;=$C2072),INDEX(Szabalyok!$C:$C,$N2072),"")</f>
        <v/>
      </c>
      <c r="P2072">
        <f t="shared" si="296"/>
        <v>0</v>
      </c>
    </row>
    <row r="2073" spans="1:16" x14ac:dyDescent="0.35">
      <c r="A2073">
        <f t="shared" si="295"/>
        <v>0</v>
      </c>
      <c r="B2073" s="4" t="str">
        <f>IF($M2073&gt;300,"",IF(OR(INDEX(Bemenet!$E$2:$E$301,$M2073)="",INDEX(Bemenet!$F$2:$F$301,$M2073)=""),"",MAX(INDEX(Bemenet!$E$2:$E$301,$M2073),INDEX(Szabalyok!$A:$A,$N2073))))</f>
        <v/>
      </c>
      <c r="C2073" s="4" t="str">
        <f>IF($B2073="","",MIN(INDEX(Bemenet!$F$2:$F$301,$M2073),INDEX(Szabalyok!$B:$B,$N2073)))</f>
        <v/>
      </c>
      <c r="D2073" s="5" t="str">
        <f>IF(AND($B2073&lt;&gt;"",$C2073&lt;&gt;"",$B2073&lt;=$C2073),INDEX(Bemenet!$G$2:$G$301,$M2073),"")</f>
        <v/>
      </c>
      <c r="E2073" s="6" t="str">
        <f>IF(AND($B2073&lt;&gt;"",$C2073&lt;&gt;"",$B2073&lt;=$C2073),INDEX(Bemenet!$D$2:$D$301,$M2073),"")</f>
        <v/>
      </c>
      <c r="F2073" s="5" t="str">
        <f t="shared" si="288"/>
        <v/>
      </c>
      <c r="G2073" s="5" t="str">
        <f t="shared" si="289"/>
        <v/>
      </c>
      <c r="H2073" s="9" t="str">
        <f t="shared" si="290"/>
        <v/>
      </c>
      <c r="I2073" s="5" t="str">
        <f t="shared" si="291"/>
        <v/>
      </c>
      <c r="J2073" s="5" t="str">
        <f>IF(OR($L2073="",NOT(COUNTIFS($L$2:$L2073,$L2073)=1)),"",SUMIFS($G:$G,$L:$L,$L2073))</f>
        <v/>
      </c>
      <c r="K2073" s="5" t="str">
        <f>IF(OR($L2073="",NOT(COUNTIFS($L$2:$L2073,$L2073)=1)),"",SUMIFS($I:$I,$L:$L,$L2073))</f>
        <v/>
      </c>
      <c r="L2073" s="6" t="str">
        <f t="shared" si="292"/>
        <v/>
      </c>
      <c r="M2073" s="6">
        <f t="shared" si="293"/>
        <v>83</v>
      </c>
      <c r="N2073" s="6">
        <f t="shared" si="294"/>
        <v>23</v>
      </c>
      <c r="O2073" s="9" t="str">
        <f>IF(AND($B2073&lt;&gt;"",$C2073&lt;&gt;"",$B2073&lt;=$C2073),INDEX(Szabalyok!$C:$C,$N2073),"")</f>
        <v/>
      </c>
      <c r="P2073">
        <f t="shared" si="296"/>
        <v>0</v>
      </c>
    </row>
    <row r="2074" spans="1:16" x14ac:dyDescent="0.35">
      <c r="A2074">
        <f t="shared" si="295"/>
        <v>0</v>
      </c>
      <c r="B2074" s="4" t="str">
        <f>IF($M2074&gt;300,"",IF(OR(INDEX(Bemenet!$E$2:$E$301,$M2074)="",INDEX(Bemenet!$F$2:$F$301,$M2074)=""),"",MAX(INDEX(Bemenet!$E$2:$E$301,$M2074),INDEX(Szabalyok!$A:$A,$N2074))))</f>
        <v/>
      </c>
      <c r="C2074" s="4" t="str">
        <f>IF($B2074="","",MIN(INDEX(Bemenet!$F$2:$F$301,$M2074),INDEX(Szabalyok!$B:$B,$N2074)))</f>
        <v/>
      </c>
      <c r="D2074" s="5" t="str">
        <f>IF(AND($B2074&lt;&gt;"",$C2074&lt;&gt;"",$B2074&lt;=$C2074),INDEX(Bemenet!$G$2:$G$301,$M2074),"")</f>
        <v/>
      </c>
      <c r="E2074" s="6" t="str">
        <f>IF(AND($B2074&lt;&gt;"",$C2074&lt;&gt;"",$B2074&lt;=$C2074),INDEX(Bemenet!$D$2:$D$301,$M2074),"")</f>
        <v/>
      </c>
      <c r="F2074" s="5" t="str">
        <f t="shared" si="288"/>
        <v/>
      </c>
      <c r="G2074" s="5" t="str">
        <f t="shared" si="289"/>
        <v/>
      </c>
      <c r="H2074" s="9" t="str">
        <f t="shared" si="290"/>
        <v/>
      </c>
      <c r="I2074" s="5" t="str">
        <f t="shared" si="291"/>
        <v/>
      </c>
      <c r="J2074" s="5" t="str">
        <f>IF(OR($L2074="",NOT(COUNTIFS($L$2:$L2074,$L2074)=1)),"",SUMIFS($G:$G,$L:$L,$L2074))</f>
        <v/>
      </c>
      <c r="K2074" s="5" t="str">
        <f>IF(OR($L2074="",NOT(COUNTIFS($L$2:$L2074,$L2074)=1)),"",SUMIFS($I:$I,$L:$L,$L2074))</f>
        <v/>
      </c>
      <c r="L2074" s="6" t="str">
        <f t="shared" si="292"/>
        <v/>
      </c>
      <c r="M2074" s="6">
        <f t="shared" si="293"/>
        <v>83</v>
      </c>
      <c r="N2074" s="6">
        <f t="shared" si="294"/>
        <v>24</v>
      </c>
      <c r="O2074" s="9" t="str">
        <f>IF(AND($B2074&lt;&gt;"",$C2074&lt;&gt;"",$B2074&lt;=$C2074),INDEX(Szabalyok!$C:$C,$N2074),"")</f>
        <v/>
      </c>
      <c r="P2074">
        <f t="shared" si="296"/>
        <v>0</v>
      </c>
    </row>
    <row r="2075" spans="1:16" x14ac:dyDescent="0.35">
      <c r="A2075">
        <f t="shared" si="295"/>
        <v>0</v>
      </c>
      <c r="B2075" s="4" t="str">
        <f>IF($M2075&gt;300,"",IF(OR(INDEX(Bemenet!$E$2:$E$301,$M2075)="",INDEX(Bemenet!$F$2:$F$301,$M2075)=""),"",MAX(INDEX(Bemenet!$E$2:$E$301,$M2075),INDEX(Szabalyok!$A:$A,$N2075))))</f>
        <v/>
      </c>
      <c r="C2075" s="4" t="str">
        <f>IF($B2075="","",MIN(INDEX(Bemenet!$F$2:$F$301,$M2075),INDEX(Szabalyok!$B:$B,$N2075)))</f>
        <v/>
      </c>
      <c r="D2075" s="5" t="str">
        <f>IF(AND($B2075&lt;&gt;"",$C2075&lt;&gt;"",$B2075&lt;=$C2075),INDEX(Bemenet!$G$2:$G$301,$M2075),"")</f>
        <v/>
      </c>
      <c r="E2075" s="6" t="str">
        <f>IF(AND($B2075&lt;&gt;"",$C2075&lt;&gt;"",$B2075&lt;=$C2075),INDEX(Bemenet!$D$2:$D$301,$M2075),"")</f>
        <v/>
      </c>
      <c r="F2075" s="5" t="str">
        <f t="shared" si="288"/>
        <v/>
      </c>
      <c r="G2075" s="5" t="str">
        <f t="shared" si="289"/>
        <v/>
      </c>
      <c r="H2075" s="9" t="str">
        <f t="shared" si="290"/>
        <v/>
      </c>
      <c r="I2075" s="5" t="str">
        <f t="shared" si="291"/>
        <v/>
      </c>
      <c r="J2075" s="5" t="str">
        <f>IF(OR($L2075="",NOT(COUNTIFS($L$2:$L2075,$L2075)=1)),"",SUMIFS($G:$G,$L:$L,$L2075))</f>
        <v/>
      </c>
      <c r="K2075" s="5" t="str">
        <f>IF(OR($L2075="",NOT(COUNTIFS($L$2:$L2075,$L2075)=1)),"",SUMIFS($I:$I,$L:$L,$L2075))</f>
        <v/>
      </c>
      <c r="L2075" s="6" t="str">
        <f t="shared" si="292"/>
        <v/>
      </c>
      <c r="M2075" s="6">
        <f t="shared" si="293"/>
        <v>83</v>
      </c>
      <c r="N2075" s="6">
        <f t="shared" si="294"/>
        <v>25</v>
      </c>
      <c r="O2075" s="9" t="str">
        <f>IF(AND($B2075&lt;&gt;"",$C2075&lt;&gt;"",$B2075&lt;=$C2075),INDEX(Szabalyok!$C:$C,$N2075),"")</f>
        <v/>
      </c>
      <c r="P2075">
        <f t="shared" si="296"/>
        <v>0</v>
      </c>
    </row>
    <row r="2076" spans="1:16" x14ac:dyDescent="0.35">
      <c r="A2076">
        <f t="shared" si="295"/>
        <v>0</v>
      </c>
      <c r="B2076" s="4" t="str">
        <f>IF($M2076&gt;300,"",IF(OR(INDEX(Bemenet!$E$2:$E$301,$M2076)="",INDEX(Bemenet!$F$2:$F$301,$M2076)=""),"",MAX(INDEX(Bemenet!$E$2:$E$301,$M2076),INDEX(Szabalyok!$A:$A,$N2076))))</f>
        <v/>
      </c>
      <c r="C2076" s="4" t="str">
        <f>IF($B2076="","",MIN(INDEX(Bemenet!$F$2:$F$301,$M2076),INDEX(Szabalyok!$B:$B,$N2076)))</f>
        <v/>
      </c>
      <c r="D2076" s="5" t="str">
        <f>IF(AND($B2076&lt;&gt;"",$C2076&lt;&gt;"",$B2076&lt;=$C2076),INDEX(Bemenet!$G$2:$G$301,$M2076),"")</f>
        <v/>
      </c>
      <c r="E2076" s="6" t="str">
        <f>IF(AND($B2076&lt;&gt;"",$C2076&lt;&gt;"",$B2076&lt;=$C2076),INDEX(Bemenet!$D$2:$D$301,$M2076),"")</f>
        <v/>
      </c>
      <c r="F2076" s="5" t="str">
        <f t="shared" si="288"/>
        <v/>
      </c>
      <c r="G2076" s="5" t="str">
        <f t="shared" si="289"/>
        <v/>
      </c>
      <c r="H2076" s="9" t="str">
        <f t="shared" si="290"/>
        <v/>
      </c>
      <c r="I2076" s="5" t="str">
        <f t="shared" si="291"/>
        <v/>
      </c>
      <c r="J2076" s="5" t="str">
        <f>IF(OR($L2076="",NOT(COUNTIFS($L$2:$L2076,$L2076)=1)),"",SUMIFS($G:$G,$L:$L,$L2076))</f>
        <v/>
      </c>
      <c r="K2076" s="5" t="str">
        <f>IF(OR($L2076="",NOT(COUNTIFS($L$2:$L2076,$L2076)=1)),"",SUMIFS($I:$I,$L:$L,$L2076))</f>
        <v/>
      </c>
      <c r="L2076" s="6" t="str">
        <f t="shared" si="292"/>
        <v/>
      </c>
      <c r="M2076" s="6">
        <f t="shared" si="293"/>
        <v>83</v>
      </c>
      <c r="N2076" s="6">
        <f t="shared" si="294"/>
        <v>26</v>
      </c>
      <c r="O2076" s="9" t="str">
        <f>IF(AND($B2076&lt;&gt;"",$C2076&lt;&gt;"",$B2076&lt;=$C2076),INDEX(Szabalyok!$C:$C,$N2076),"")</f>
        <v/>
      </c>
      <c r="P2076">
        <f t="shared" si="296"/>
        <v>0</v>
      </c>
    </row>
    <row r="2077" spans="1:16" x14ac:dyDescent="0.35">
      <c r="A2077">
        <f t="shared" si="295"/>
        <v>0</v>
      </c>
      <c r="B2077" s="4" t="str">
        <f>IF($M2077&gt;300,"",IF(OR(INDEX(Bemenet!$E$2:$E$301,$M2077)="",INDEX(Bemenet!$F$2:$F$301,$M2077)=""),"",MAX(INDEX(Bemenet!$E$2:$E$301,$M2077),INDEX(Szabalyok!$A:$A,$N2077))))</f>
        <v/>
      </c>
      <c r="C2077" s="4" t="str">
        <f>IF($B2077="","",MIN(INDEX(Bemenet!$F$2:$F$301,$M2077),INDEX(Szabalyok!$B:$B,$N2077)))</f>
        <v/>
      </c>
      <c r="D2077" s="5" t="str">
        <f>IF(AND($B2077&lt;&gt;"",$C2077&lt;&gt;"",$B2077&lt;=$C2077),INDEX(Bemenet!$G$2:$G$301,$M2077),"")</f>
        <v/>
      </c>
      <c r="E2077" s="6" t="str">
        <f>IF(AND($B2077&lt;&gt;"",$C2077&lt;&gt;"",$B2077&lt;=$C2077),INDEX(Bemenet!$D$2:$D$301,$M2077),"")</f>
        <v/>
      </c>
      <c r="F2077" s="5" t="str">
        <f t="shared" si="288"/>
        <v/>
      </c>
      <c r="G2077" s="5" t="str">
        <f t="shared" si="289"/>
        <v/>
      </c>
      <c r="H2077" s="9" t="str">
        <f t="shared" si="290"/>
        <v/>
      </c>
      <c r="I2077" s="5" t="str">
        <f t="shared" si="291"/>
        <v/>
      </c>
      <c r="J2077" s="5" t="str">
        <f>IF(OR($L2077="",NOT(COUNTIFS($L$2:$L2077,$L2077)=1)),"",SUMIFS($G:$G,$L:$L,$L2077))</f>
        <v/>
      </c>
      <c r="K2077" s="5" t="str">
        <f>IF(OR($L2077="",NOT(COUNTIFS($L$2:$L2077,$L2077)=1)),"",SUMIFS($I:$I,$L:$L,$L2077))</f>
        <v/>
      </c>
      <c r="L2077" s="6" t="str">
        <f t="shared" si="292"/>
        <v/>
      </c>
      <c r="M2077" s="6">
        <f t="shared" si="293"/>
        <v>84</v>
      </c>
      <c r="N2077" s="6">
        <f t="shared" si="294"/>
        <v>2</v>
      </c>
      <c r="O2077" s="9" t="str">
        <f>IF(AND($B2077&lt;&gt;"",$C2077&lt;&gt;"",$B2077&lt;=$C2077),INDEX(Szabalyok!$C:$C,$N2077),"")</f>
        <v/>
      </c>
      <c r="P2077">
        <f t="shared" si="296"/>
        <v>0</v>
      </c>
    </row>
    <row r="2078" spans="1:16" x14ac:dyDescent="0.35">
      <c r="A2078">
        <f t="shared" si="295"/>
        <v>0</v>
      </c>
      <c r="B2078" s="4" t="str">
        <f>IF($M2078&gt;300,"",IF(OR(INDEX(Bemenet!$E$2:$E$301,$M2078)="",INDEX(Bemenet!$F$2:$F$301,$M2078)=""),"",MAX(INDEX(Bemenet!$E$2:$E$301,$M2078),INDEX(Szabalyok!$A:$A,$N2078))))</f>
        <v/>
      </c>
      <c r="C2078" s="4" t="str">
        <f>IF($B2078="","",MIN(INDEX(Bemenet!$F$2:$F$301,$M2078),INDEX(Szabalyok!$B:$B,$N2078)))</f>
        <v/>
      </c>
      <c r="D2078" s="5" t="str">
        <f>IF(AND($B2078&lt;&gt;"",$C2078&lt;&gt;"",$B2078&lt;=$C2078),INDEX(Bemenet!$G$2:$G$301,$M2078),"")</f>
        <v/>
      </c>
      <c r="E2078" s="6" t="str">
        <f>IF(AND($B2078&lt;&gt;"",$C2078&lt;&gt;"",$B2078&lt;=$C2078),INDEX(Bemenet!$D$2:$D$301,$M2078),"")</f>
        <v/>
      </c>
      <c r="F2078" s="5" t="str">
        <f t="shared" si="288"/>
        <v/>
      </c>
      <c r="G2078" s="5" t="str">
        <f t="shared" si="289"/>
        <v/>
      </c>
      <c r="H2078" s="9" t="str">
        <f t="shared" si="290"/>
        <v/>
      </c>
      <c r="I2078" s="5" t="str">
        <f t="shared" si="291"/>
        <v/>
      </c>
      <c r="J2078" s="5" t="str">
        <f>IF(OR($L2078="",NOT(COUNTIFS($L$2:$L2078,$L2078)=1)),"",SUMIFS($G:$G,$L:$L,$L2078))</f>
        <v/>
      </c>
      <c r="K2078" s="5" t="str">
        <f>IF(OR($L2078="",NOT(COUNTIFS($L$2:$L2078,$L2078)=1)),"",SUMIFS($I:$I,$L:$L,$L2078))</f>
        <v/>
      </c>
      <c r="L2078" s="6" t="str">
        <f t="shared" si="292"/>
        <v/>
      </c>
      <c r="M2078" s="6">
        <f t="shared" si="293"/>
        <v>84</v>
      </c>
      <c r="N2078" s="6">
        <f t="shared" si="294"/>
        <v>3</v>
      </c>
      <c r="O2078" s="9" t="str">
        <f>IF(AND($B2078&lt;&gt;"",$C2078&lt;&gt;"",$B2078&lt;=$C2078),INDEX(Szabalyok!$C:$C,$N2078),"")</f>
        <v/>
      </c>
      <c r="P2078">
        <f t="shared" si="296"/>
        <v>0</v>
      </c>
    </row>
    <row r="2079" spans="1:16" x14ac:dyDescent="0.35">
      <c r="A2079">
        <f t="shared" si="295"/>
        <v>0</v>
      </c>
      <c r="B2079" s="4" t="str">
        <f>IF($M2079&gt;300,"",IF(OR(INDEX(Bemenet!$E$2:$E$301,$M2079)="",INDEX(Bemenet!$F$2:$F$301,$M2079)=""),"",MAX(INDEX(Bemenet!$E$2:$E$301,$M2079),INDEX(Szabalyok!$A:$A,$N2079))))</f>
        <v/>
      </c>
      <c r="C2079" s="4" t="str">
        <f>IF($B2079="","",MIN(INDEX(Bemenet!$F$2:$F$301,$M2079),INDEX(Szabalyok!$B:$B,$N2079)))</f>
        <v/>
      </c>
      <c r="D2079" s="5" t="str">
        <f>IF(AND($B2079&lt;&gt;"",$C2079&lt;&gt;"",$B2079&lt;=$C2079),INDEX(Bemenet!$G$2:$G$301,$M2079),"")</f>
        <v/>
      </c>
      <c r="E2079" s="6" t="str">
        <f>IF(AND($B2079&lt;&gt;"",$C2079&lt;&gt;"",$B2079&lt;=$C2079),INDEX(Bemenet!$D$2:$D$301,$M2079),"")</f>
        <v/>
      </c>
      <c r="F2079" s="5" t="str">
        <f t="shared" si="288"/>
        <v/>
      </c>
      <c r="G2079" s="5" t="str">
        <f t="shared" si="289"/>
        <v/>
      </c>
      <c r="H2079" s="9" t="str">
        <f t="shared" si="290"/>
        <v/>
      </c>
      <c r="I2079" s="5" t="str">
        <f t="shared" si="291"/>
        <v/>
      </c>
      <c r="J2079" s="5" t="str">
        <f>IF(OR($L2079="",NOT(COUNTIFS($L$2:$L2079,$L2079)=1)),"",SUMIFS($G:$G,$L:$L,$L2079))</f>
        <v/>
      </c>
      <c r="K2079" s="5" t="str">
        <f>IF(OR($L2079="",NOT(COUNTIFS($L$2:$L2079,$L2079)=1)),"",SUMIFS($I:$I,$L:$L,$L2079))</f>
        <v/>
      </c>
      <c r="L2079" s="6" t="str">
        <f t="shared" si="292"/>
        <v/>
      </c>
      <c r="M2079" s="6">
        <f t="shared" si="293"/>
        <v>84</v>
      </c>
      <c r="N2079" s="6">
        <f t="shared" si="294"/>
        <v>4</v>
      </c>
      <c r="O2079" s="9" t="str">
        <f>IF(AND($B2079&lt;&gt;"",$C2079&lt;&gt;"",$B2079&lt;=$C2079),INDEX(Szabalyok!$C:$C,$N2079),"")</f>
        <v/>
      </c>
      <c r="P2079">
        <f t="shared" si="296"/>
        <v>0</v>
      </c>
    </row>
    <row r="2080" spans="1:16" x14ac:dyDescent="0.35">
      <c r="A2080">
        <f t="shared" si="295"/>
        <v>0</v>
      </c>
      <c r="B2080" s="4" t="str">
        <f>IF($M2080&gt;300,"",IF(OR(INDEX(Bemenet!$E$2:$E$301,$M2080)="",INDEX(Bemenet!$F$2:$F$301,$M2080)=""),"",MAX(INDEX(Bemenet!$E$2:$E$301,$M2080),INDEX(Szabalyok!$A:$A,$N2080))))</f>
        <v/>
      </c>
      <c r="C2080" s="4" t="str">
        <f>IF($B2080="","",MIN(INDEX(Bemenet!$F$2:$F$301,$M2080),INDEX(Szabalyok!$B:$B,$N2080)))</f>
        <v/>
      </c>
      <c r="D2080" s="5" t="str">
        <f>IF(AND($B2080&lt;&gt;"",$C2080&lt;&gt;"",$B2080&lt;=$C2080),INDEX(Bemenet!$G$2:$G$301,$M2080),"")</f>
        <v/>
      </c>
      <c r="E2080" s="6" t="str">
        <f>IF(AND($B2080&lt;&gt;"",$C2080&lt;&gt;"",$B2080&lt;=$C2080),INDEX(Bemenet!$D$2:$D$301,$M2080),"")</f>
        <v/>
      </c>
      <c r="F2080" s="5" t="str">
        <f t="shared" si="288"/>
        <v/>
      </c>
      <c r="G2080" s="5" t="str">
        <f t="shared" si="289"/>
        <v/>
      </c>
      <c r="H2080" s="9" t="str">
        <f t="shared" si="290"/>
        <v/>
      </c>
      <c r="I2080" s="5" t="str">
        <f t="shared" si="291"/>
        <v/>
      </c>
      <c r="J2080" s="5" t="str">
        <f>IF(OR($L2080="",NOT(COUNTIFS($L$2:$L2080,$L2080)=1)),"",SUMIFS($G:$G,$L:$L,$L2080))</f>
        <v/>
      </c>
      <c r="K2080" s="5" t="str">
        <f>IF(OR($L2080="",NOT(COUNTIFS($L$2:$L2080,$L2080)=1)),"",SUMIFS($I:$I,$L:$L,$L2080))</f>
        <v/>
      </c>
      <c r="L2080" s="6" t="str">
        <f t="shared" si="292"/>
        <v/>
      </c>
      <c r="M2080" s="6">
        <f t="shared" si="293"/>
        <v>84</v>
      </c>
      <c r="N2080" s="6">
        <f t="shared" si="294"/>
        <v>5</v>
      </c>
      <c r="O2080" s="9" t="str">
        <f>IF(AND($B2080&lt;&gt;"",$C2080&lt;&gt;"",$B2080&lt;=$C2080),INDEX(Szabalyok!$C:$C,$N2080),"")</f>
        <v/>
      </c>
      <c r="P2080">
        <f t="shared" si="296"/>
        <v>0</v>
      </c>
    </row>
    <row r="2081" spans="1:16" x14ac:dyDescent="0.35">
      <c r="A2081">
        <f t="shared" si="295"/>
        <v>0</v>
      </c>
      <c r="B2081" s="4" t="str">
        <f>IF($M2081&gt;300,"",IF(OR(INDEX(Bemenet!$E$2:$E$301,$M2081)="",INDEX(Bemenet!$F$2:$F$301,$M2081)=""),"",MAX(INDEX(Bemenet!$E$2:$E$301,$M2081),INDEX(Szabalyok!$A:$A,$N2081))))</f>
        <v/>
      </c>
      <c r="C2081" s="4" t="str">
        <f>IF($B2081="","",MIN(INDEX(Bemenet!$F$2:$F$301,$M2081),INDEX(Szabalyok!$B:$B,$N2081)))</f>
        <v/>
      </c>
      <c r="D2081" s="5" t="str">
        <f>IF(AND($B2081&lt;&gt;"",$C2081&lt;&gt;"",$B2081&lt;=$C2081),INDEX(Bemenet!$G$2:$G$301,$M2081),"")</f>
        <v/>
      </c>
      <c r="E2081" s="6" t="str">
        <f>IF(AND($B2081&lt;&gt;"",$C2081&lt;&gt;"",$B2081&lt;=$C2081),INDEX(Bemenet!$D$2:$D$301,$M2081),"")</f>
        <v/>
      </c>
      <c r="F2081" s="5" t="str">
        <f t="shared" si="288"/>
        <v/>
      </c>
      <c r="G2081" s="5" t="str">
        <f t="shared" si="289"/>
        <v/>
      </c>
      <c r="H2081" s="9" t="str">
        <f t="shared" si="290"/>
        <v/>
      </c>
      <c r="I2081" s="5" t="str">
        <f t="shared" si="291"/>
        <v/>
      </c>
      <c r="J2081" s="5" t="str">
        <f>IF(OR($L2081="",NOT(COUNTIFS($L$2:$L2081,$L2081)=1)),"",SUMIFS($G:$G,$L:$L,$L2081))</f>
        <v/>
      </c>
      <c r="K2081" s="5" t="str">
        <f>IF(OR($L2081="",NOT(COUNTIFS($L$2:$L2081,$L2081)=1)),"",SUMIFS($I:$I,$L:$L,$L2081))</f>
        <v/>
      </c>
      <c r="L2081" s="6" t="str">
        <f t="shared" si="292"/>
        <v/>
      </c>
      <c r="M2081" s="6">
        <f t="shared" si="293"/>
        <v>84</v>
      </c>
      <c r="N2081" s="6">
        <f t="shared" si="294"/>
        <v>6</v>
      </c>
      <c r="O2081" s="9" t="str">
        <f>IF(AND($B2081&lt;&gt;"",$C2081&lt;&gt;"",$B2081&lt;=$C2081),INDEX(Szabalyok!$C:$C,$N2081),"")</f>
        <v/>
      </c>
      <c r="P2081">
        <f t="shared" si="296"/>
        <v>0</v>
      </c>
    </row>
    <row r="2082" spans="1:16" x14ac:dyDescent="0.35">
      <c r="A2082">
        <f t="shared" si="295"/>
        <v>0</v>
      </c>
      <c r="B2082" s="4" t="str">
        <f>IF($M2082&gt;300,"",IF(OR(INDEX(Bemenet!$E$2:$E$301,$M2082)="",INDEX(Bemenet!$F$2:$F$301,$M2082)=""),"",MAX(INDEX(Bemenet!$E$2:$E$301,$M2082),INDEX(Szabalyok!$A:$A,$N2082))))</f>
        <v/>
      </c>
      <c r="C2082" s="4" t="str">
        <f>IF($B2082="","",MIN(INDEX(Bemenet!$F$2:$F$301,$M2082),INDEX(Szabalyok!$B:$B,$N2082)))</f>
        <v/>
      </c>
      <c r="D2082" s="5" t="str">
        <f>IF(AND($B2082&lt;&gt;"",$C2082&lt;&gt;"",$B2082&lt;=$C2082),INDEX(Bemenet!$G$2:$G$301,$M2082),"")</f>
        <v/>
      </c>
      <c r="E2082" s="6" t="str">
        <f>IF(AND($B2082&lt;&gt;"",$C2082&lt;&gt;"",$B2082&lt;=$C2082),INDEX(Bemenet!$D$2:$D$301,$M2082),"")</f>
        <v/>
      </c>
      <c r="F2082" s="5" t="str">
        <f t="shared" si="288"/>
        <v/>
      </c>
      <c r="G2082" s="5" t="str">
        <f t="shared" si="289"/>
        <v/>
      </c>
      <c r="H2082" s="9" t="str">
        <f t="shared" si="290"/>
        <v/>
      </c>
      <c r="I2082" s="5" t="str">
        <f t="shared" si="291"/>
        <v/>
      </c>
      <c r="J2082" s="5" t="str">
        <f>IF(OR($L2082="",NOT(COUNTIFS($L$2:$L2082,$L2082)=1)),"",SUMIFS($G:$G,$L:$L,$L2082))</f>
        <v/>
      </c>
      <c r="K2082" s="5" t="str">
        <f>IF(OR($L2082="",NOT(COUNTIFS($L$2:$L2082,$L2082)=1)),"",SUMIFS($I:$I,$L:$L,$L2082))</f>
        <v/>
      </c>
      <c r="L2082" s="6" t="str">
        <f t="shared" si="292"/>
        <v/>
      </c>
      <c r="M2082" s="6">
        <f t="shared" si="293"/>
        <v>84</v>
      </c>
      <c r="N2082" s="6">
        <f t="shared" si="294"/>
        <v>7</v>
      </c>
      <c r="O2082" s="9" t="str">
        <f>IF(AND($B2082&lt;&gt;"",$C2082&lt;&gt;"",$B2082&lt;=$C2082),INDEX(Szabalyok!$C:$C,$N2082),"")</f>
        <v/>
      </c>
      <c r="P2082">
        <f t="shared" si="296"/>
        <v>0</v>
      </c>
    </row>
    <row r="2083" spans="1:16" x14ac:dyDescent="0.35">
      <c r="A2083">
        <f t="shared" si="295"/>
        <v>0</v>
      </c>
      <c r="B2083" s="4" t="str">
        <f>IF($M2083&gt;300,"",IF(OR(INDEX(Bemenet!$E$2:$E$301,$M2083)="",INDEX(Bemenet!$F$2:$F$301,$M2083)=""),"",MAX(INDEX(Bemenet!$E$2:$E$301,$M2083),INDEX(Szabalyok!$A:$A,$N2083))))</f>
        <v/>
      </c>
      <c r="C2083" s="4" t="str">
        <f>IF($B2083="","",MIN(INDEX(Bemenet!$F$2:$F$301,$M2083),INDEX(Szabalyok!$B:$B,$N2083)))</f>
        <v/>
      </c>
      <c r="D2083" s="5" t="str">
        <f>IF(AND($B2083&lt;&gt;"",$C2083&lt;&gt;"",$B2083&lt;=$C2083),INDEX(Bemenet!$G$2:$G$301,$M2083),"")</f>
        <v/>
      </c>
      <c r="E2083" s="6" t="str">
        <f>IF(AND($B2083&lt;&gt;"",$C2083&lt;&gt;"",$B2083&lt;=$C2083),INDEX(Bemenet!$D$2:$D$301,$M2083),"")</f>
        <v/>
      </c>
      <c r="F2083" s="5" t="str">
        <f t="shared" si="288"/>
        <v/>
      </c>
      <c r="G2083" s="5" t="str">
        <f t="shared" si="289"/>
        <v/>
      </c>
      <c r="H2083" s="9" t="str">
        <f t="shared" si="290"/>
        <v/>
      </c>
      <c r="I2083" s="5" t="str">
        <f t="shared" si="291"/>
        <v/>
      </c>
      <c r="J2083" s="5" t="str">
        <f>IF(OR($L2083="",NOT(COUNTIFS($L$2:$L2083,$L2083)=1)),"",SUMIFS($G:$G,$L:$L,$L2083))</f>
        <v/>
      </c>
      <c r="K2083" s="5" t="str">
        <f>IF(OR($L2083="",NOT(COUNTIFS($L$2:$L2083,$L2083)=1)),"",SUMIFS($I:$I,$L:$L,$L2083))</f>
        <v/>
      </c>
      <c r="L2083" s="6" t="str">
        <f t="shared" si="292"/>
        <v/>
      </c>
      <c r="M2083" s="6">
        <f t="shared" si="293"/>
        <v>84</v>
      </c>
      <c r="N2083" s="6">
        <f t="shared" si="294"/>
        <v>8</v>
      </c>
      <c r="O2083" s="9" t="str">
        <f>IF(AND($B2083&lt;&gt;"",$C2083&lt;&gt;"",$B2083&lt;=$C2083),INDEX(Szabalyok!$C:$C,$N2083),"")</f>
        <v/>
      </c>
      <c r="P2083">
        <f t="shared" si="296"/>
        <v>0</v>
      </c>
    </row>
    <row r="2084" spans="1:16" x14ac:dyDescent="0.35">
      <c r="A2084">
        <f t="shared" si="295"/>
        <v>0</v>
      </c>
      <c r="B2084" s="4" t="str">
        <f>IF($M2084&gt;300,"",IF(OR(INDEX(Bemenet!$E$2:$E$301,$M2084)="",INDEX(Bemenet!$F$2:$F$301,$M2084)=""),"",MAX(INDEX(Bemenet!$E$2:$E$301,$M2084),INDEX(Szabalyok!$A:$A,$N2084))))</f>
        <v/>
      </c>
      <c r="C2084" s="4" t="str">
        <f>IF($B2084="","",MIN(INDEX(Bemenet!$F$2:$F$301,$M2084),INDEX(Szabalyok!$B:$B,$N2084)))</f>
        <v/>
      </c>
      <c r="D2084" s="5" t="str">
        <f>IF(AND($B2084&lt;&gt;"",$C2084&lt;&gt;"",$B2084&lt;=$C2084),INDEX(Bemenet!$G$2:$G$301,$M2084),"")</f>
        <v/>
      </c>
      <c r="E2084" s="6" t="str">
        <f>IF(AND($B2084&lt;&gt;"",$C2084&lt;&gt;"",$B2084&lt;=$C2084),INDEX(Bemenet!$D$2:$D$301,$M2084),"")</f>
        <v/>
      </c>
      <c r="F2084" s="5" t="str">
        <f t="shared" si="288"/>
        <v/>
      </c>
      <c r="G2084" s="5" t="str">
        <f t="shared" si="289"/>
        <v/>
      </c>
      <c r="H2084" s="9" t="str">
        <f t="shared" si="290"/>
        <v/>
      </c>
      <c r="I2084" s="5" t="str">
        <f t="shared" si="291"/>
        <v/>
      </c>
      <c r="J2084" s="5" t="str">
        <f>IF(OR($L2084="",NOT(COUNTIFS($L$2:$L2084,$L2084)=1)),"",SUMIFS($G:$G,$L:$L,$L2084))</f>
        <v/>
      </c>
      <c r="K2084" s="5" t="str">
        <f>IF(OR($L2084="",NOT(COUNTIFS($L$2:$L2084,$L2084)=1)),"",SUMIFS($I:$I,$L:$L,$L2084))</f>
        <v/>
      </c>
      <c r="L2084" s="6" t="str">
        <f t="shared" si="292"/>
        <v/>
      </c>
      <c r="M2084" s="6">
        <f t="shared" si="293"/>
        <v>84</v>
      </c>
      <c r="N2084" s="6">
        <f t="shared" si="294"/>
        <v>9</v>
      </c>
      <c r="O2084" s="9" t="str">
        <f>IF(AND($B2084&lt;&gt;"",$C2084&lt;&gt;"",$B2084&lt;=$C2084),INDEX(Szabalyok!$C:$C,$N2084),"")</f>
        <v/>
      </c>
      <c r="P2084">
        <f t="shared" si="296"/>
        <v>0</v>
      </c>
    </row>
    <row r="2085" spans="1:16" x14ac:dyDescent="0.35">
      <c r="A2085">
        <f t="shared" si="295"/>
        <v>0</v>
      </c>
      <c r="B2085" s="4" t="str">
        <f>IF($M2085&gt;300,"",IF(OR(INDEX(Bemenet!$E$2:$E$301,$M2085)="",INDEX(Bemenet!$F$2:$F$301,$M2085)=""),"",MAX(INDEX(Bemenet!$E$2:$E$301,$M2085),INDEX(Szabalyok!$A:$A,$N2085))))</f>
        <v/>
      </c>
      <c r="C2085" s="4" t="str">
        <f>IF($B2085="","",MIN(INDEX(Bemenet!$F$2:$F$301,$M2085),INDEX(Szabalyok!$B:$B,$N2085)))</f>
        <v/>
      </c>
      <c r="D2085" s="5" t="str">
        <f>IF(AND($B2085&lt;&gt;"",$C2085&lt;&gt;"",$B2085&lt;=$C2085),INDEX(Bemenet!$G$2:$G$301,$M2085),"")</f>
        <v/>
      </c>
      <c r="E2085" s="6" t="str">
        <f>IF(AND($B2085&lt;&gt;"",$C2085&lt;&gt;"",$B2085&lt;=$C2085),INDEX(Bemenet!$D$2:$D$301,$M2085),"")</f>
        <v/>
      </c>
      <c r="F2085" s="5" t="str">
        <f t="shared" si="288"/>
        <v/>
      </c>
      <c r="G2085" s="5" t="str">
        <f t="shared" si="289"/>
        <v/>
      </c>
      <c r="H2085" s="9" t="str">
        <f t="shared" si="290"/>
        <v/>
      </c>
      <c r="I2085" s="5" t="str">
        <f t="shared" si="291"/>
        <v/>
      </c>
      <c r="J2085" s="5" t="str">
        <f>IF(OR($L2085="",NOT(COUNTIFS($L$2:$L2085,$L2085)=1)),"",SUMIFS($G:$G,$L:$L,$L2085))</f>
        <v/>
      </c>
      <c r="K2085" s="5" t="str">
        <f>IF(OR($L2085="",NOT(COUNTIFS($L$2:$L2085,$L2085)=1)),"",SUMIFS($I:$I,$L:$L,$L2085))</f>
        <v/>
      </c>
      <c r="L2085" s="6" t="str">
        <f t="shared" si="292"/>
        <v/>
      </c>
      <c r="M2085" s="6">
        <f t="shared" si="293"/>
        <v>84</v>
      </c>
      <c r="N2085" s="6">
        <f t="shared" si="294"/>
        <v>10</v>
      </c>
      <c r="O2085" s="9" t="str">
        <f>IF(AND($B2085&lt;&gt;"",$C2085&lt;&gt;"",$B2085&lt;=$C2085),INDEX(Szabalyok!$C:$C,$N2085),"")</f>
        <v/>
      </c>
      <c r="P2085">
        <f t="shared" si="296"/>
        <v>0</v>
      </c>
    </row>
    <row r="2086" spans="1:16" x14ac:dyDescent="0.35">
      <c r="A2086">
        <f t="shared" si="295"/>
        <v>0</v>
      </c>
      <c r="B2086" s="4" t="str">
        <f>IF($M2086&gt;300,"",IF(OR(INDEX(Bemenet!$E$2:$E$301,$M2086)="",INDEX(Bemenet!$F$2:$F$301,$M2086)=""),"",MAX(INDEX(Bemenet!$E$2:$E$301,$M2086),INDEX(Szabalyok!$A:$A,$N2086))))</f>
        <v/>
      </c>
      <c r="C2086" s="4" t="str">
        <f>IF($B2086="","",MIN(INDEX(Bemenet!$F$2:$F$301,$M2086),INDEX(Szabalyok!$B:$B,$N2086)))</f>
        <v/>
      </c>
      <c r="D2086" s="5" t="str">
        <f>IF(AND($B2086&lt;&gt;"",$C2086&lt;&gt;"",$B2086&lt;=$C2086),INDEX(Bemenet!$G$2:$G$301,$M2086),"")</f>
        <v/>
      </c>
      <c r="E2086" s="6" t="str">
        <f>IF(AND($B2086&lt;&gt;"",$C2086&lt;&gt;"",$B2086&lt;=$C2086),INDEX(Bemenet!$D$2:$D$301,$M2086),"")</f>
        <v/>
      </c>
      <c r="F2086" s="5" t="str">
        <f t="shared" si="288"/>
        <v/>
      </c>
      <c r="G2086" s="5" t="str">
        <f t="shared" si="289"/>
        <v/>
      </c>
      <c r="H2086" s="9" t="str">
        <f t="shared" si="290"/>
        <v/>
      </c>
      <c r="I2086" s="5" t="str">
        <f t="shared" si="291"/>
        <v/>
      </c>
      <c r="J2086" s="5" t="str">
        <f>IF(OR($L2086="",NOT(COUNTIFS($L$2:$L2086,$L2086)=1)),"",SUMIFS($G:$G,$L:$L,$L2086))</f>
        <v/>
      </c>
      <c r="K2086" s="5" t="str">
        <f>IF(OR($L2086="",NOT(COUNTIFS($L$2:$L2086,$L2086)=1)),"",SUMIFS($I:$I,$L:$L,$L2086))</f>
        <v/>
      </c>
      <c r="L2086" s="6" t="str">
        <f t="shared" si="292"/>
        <v/>
      </c>
      <c r="M2086" s="6">
        <f t="shared" si="293"/>
        <v>84</v>
      </c>
      <c r="N2086" s="6">
        <f t="shared" si="294"/>
        <v>11</v>
      </c>
      <c r="O2086" s="9" t="str">
        <f>IF(AND($B2086&lt;&gt;"",$C2086&lt;&gt;"",$B2086&lt;=$C2086),INDEX(Szabalyok!$C:$C,$N2086),"")</f>
        <v/>
      </c>
      <c r="P2086">
        <f t="shared" si="296"/>
        <v>0</v>
      </c>
    </row>
    <row r="2087" spans="1:16" x14ac:dyDescent="0.35">
      <c r="A2087">
        <f t="shared" si="295"/>
        <v>0</v>
      </c>
      <c r="B2087" s="4" t="str">
        <f>IF($M2087&gt;300,"",IF(OR(INDEX(Bemenet!$E$2:$E$301,$M2087)="",INDEX(Bemenet!$F$2:$F$301,$M2087)=""),"",MAX(INDEX(Bemenet!$E$2:$E$301,$M2087),INDEX(Szabalyok!$A:$A,$N2087))))</f>
        <v/>
      </c>
      <c r="C2087" s="4" t="str">
        <f>IF($B2087="","",MIN(INDEX(Bemenet!$F$2:$F$301,$M2087),INDEX(Szabalyok!$B:$B,$N2087)))</f>
        <v/>
      </c>
      <c r="D2087" s="5" t="str">
        <f>IF(AND($B2087&lt;&gt;"",$C2087&lt;&gt;"",$B2087&lt;=$C2087),INDEX(Bemenet!$G$2:$G$301,$M2087),"")</f>
        <v/>
      </c>
      <c r="E2087" s="6" t="str">
        <f>IF(AND($B2087&lt;&gt;"",$C2087&lt;&gt;"",$B2087&lt;=$C2087),INDEX(Bemenet!$D$2:$D$301,$M2087),"")</f>
        <v/>
      </c>
      <c r="F2087" s="5" t="str">
        <f t="shared" si="288"/>
        <v/>
      </c>
      <c r="G2087" s="5" t="str">
        <f t="shared" si="289"/>
        <v/>
      </c>
      <c r="H2087" s="9" t="str">
        <f t="shared" si="290"/>
        <v/>
      </c>
      <c r="I2087" s="5" t="str">
        <f t="shared" si="291"/>
        <v/>
      </c>
      <c r="J2087" s="5" t="str">
        <f>IF(OR($L2087="",NOT(COUNTIFS($L$2:$L2087,$L2087)=1)),"",SUMIFS($G:$G,$L:$L,$L2087))</f>
        <v/>
      </c>
      <c r="K2087" s="5" t="str">
        <f>IF(OR($L2087="",NOT(COUNTIFS($L$2:$L2087,$L2087)=1)),"",SUMIFS($I:$I,$L:$L,$L2087))</f>
        <v/>
      </c>
      <c r="L2087" s="6" t="str">
        <f t="shared" si="292"/>
        <v/>
      </c>
      <c r="M2087" s="6">
        <f t="shared" si="293"/>
        <v>84</v>
      </c>
      <c r="N2087" s="6">
        <f t="shared" si="294"/>
        <v>12</v>
      </c>
      <c r="O2087" s="9" t="str">
        <f>IF(AND($B2087&lt;&gt;"",$C2087&lt;&gt;"",$B2087&lt;=$C2087),INDEX(Szabalyok!$C:$C,$N2087),"")</f>
        <v/>
      </c>
      <c r="P2087">
        <f t="shared" si="296"/>
        <v>0</v>
      </c>
    </row>
    <row r="2088" spans="1:16" x14ac:dyDescent="0.35">
      <c r="A2088">
        <f t="shared" si="295"/>
        <v>0</v>
      </c>
      <c r="B2088" s="4" t="str">
        <f>IF($M2088&gt;300,"",IF(OR(INDEX(Bemenet!$E$2:$E$301,$M2088)="",INDEX(Bemenet!$F$2:$F$301,$M2088)=""),"",MAX(INDEX(Bemenet!$E$2:$E$301,$M2088),INDEX(Szabalyok!$A:$A,$N2088))))</f>
        <v/>
      </c>
      <c r="C2088" s="4" t="str">
        <f>IF($B2088="","",MIN(INDEX(Bemenet!$F$2:$F$301,$M2088),INDEX(Szabalyok!$B:$B,$N2088)))</f>
        <v/>
      </c>
      <c r="D2088" s="5" t="str">
        <f>IF(AND($B2088&lt;&gt;"",$C2088&lt;&gt;"",$B2088&lt;=$C2088),INDEX(Bemenet!$G$2:$G$301,$M2088),"")</f>
        <v/>
      </c>
      <c r="E2088" s="6" t="str">
        <f>IF(AND($B2088&lt;&gt;"",$C2088&lt;&gt;"",$B2088&lt;=$C2088),INDEX(Bemenet!$D$2:$D$301,$M2088),"")</f>
        <v/>
      </c>
      <c r="F2088" s="5" t="str">
        <f t="shared" si="288"/>
        <v/>
      </c>
      <c r="G2088" s="5" t="str">
        <f t="shared" si="289"/>
        <v/>
      </c>
      <c r="H2088" s="9" t="str">
        <f t="shared" si="290"/>
        <v/>
      </c>
      <c r="I2088" s="5" t="str">
        <f t="shared" si="291"/>
        <v/>
      </c>
      <c r="J2088" s="5" t="str">
        <f>IF(OR($L2088="",NOT(COUNTIFS($L$2:$L2088,$L2088)=1)),"",SUMIFS($G:$G,$L:$L,$L2088))</f>
        <v/>
      </c>
      <c r="K2088" s="5" t="str">
        <f>IF(OR($L2088="",NOT(COUNTIFS($L$2:$L2088,$L2088)=1)),"",SUMIFS($I:$I,$L:$L,$L2088))</f>
        <v/>
      </c>
      <c r="L2088" s="6" t="str">
        <f t="shared" si="292"/>
        <v/>
      </c>
      <c r="M2088" s="6">
        <f t="shared" si="293"/>
        <v>84</v>
      </c>
      <c r="N2088" s="6">
        <f t="shared" si="294"/>
        <v>13</v>
      </c>
      <c r="O2088" s="9" t="str">
        <f>IF(AND($B2088&lt;&gt;"",$C2088&lt;&gt;"",$B2088&lt;=$C2088),INDEX(Szabalyok!$C:$C,$N2088),"")</f>
        <v/>
      </c>
      <c r="P2088">
        <f t="shared" si="296"/>
        <v>0</v>
      </c>
    </row>
    <row r="2089" spans="1:16" x14ac:dyDescent="0.35">
      <c r="A2089">
        <f t="shared" si="295"/>
        <v>0</v>
      </c>
      <c r="B2089" s="4" t="str">
        <f>IF($M2089&gt;300,"",IF(OR(INDEX(Bemenet!$E$2:$E$301,$M2089)="",INDEX(Bemenet!$F$2:$F$301,$M2089)=""),"",MAX(INDEX(Bemenet!$E$2:$E$301,$M2089),INDEX(Szabalyok!$A:$A,$N2089))))</f>
        <v/>
      </c>
      <c r="C2089" s="4" t="str">
        <f>IF($B2089="","",MIN(INDEX(Bemenet!$F$2:$F$301,$M2089),INDEX(Szabalyok!$B:$B,$N2089)))</f>
        <v/>
      </c>
      <c r="D2089" s="5" t="str">
        <f>IF(AND($B2089&lt;&gt;"",$C2089&lt;&gt;"",$B2089&lt;=$C2089),INDEX(Bemenet!$G$2:$G$301,$M2089),"")</f>
        <v/>
      </c>
      <c r="E2089" s="6" t="str">
        <f>IF(AND($B2089&lt;&gt;"",$C2089&lt;&gt;"",$B2089&lt;=$C2089),INDEX(Bemenet!$D$2:$D$301,$M2089),"")</f>
        <v/>
      </c>
      <c r="F2089" s="5" t="str">
        <f t="shared" si="288"/>
        <v/>
      </c>
      <c r="G2089" s="5" t="str">
        <f t="shared" si="289"/>
        <v/>
      </c>
      <c r="H2089" s="9" t="str">
        <f t="shared" si="290"/>
        <v/>
      </c>
      <c r="I2089" s="5" t="str">
        <f t="shared" si="291"/>
        <v/>
      </c>
      <c r="J2089" s="5" t="str">
        <f>IF(OR($L2089="",NOT(COUNTIFS($L$2:$L2089,$L2089)=1)),"",SUMIFS($G:$G,$L:$L,$L2089))</f>
        <v/>
      </c>
      <c r="K2089" s="5" t="str">
        <f>IF(OR($L2089="",NOT(COUNTIFS($L$2:$L2089,$L2089)=1)),"",SUMIFS($I:$I,$L:$L,$L2089))</f>
        <v/>
      </c>
      <c r="L2089" s="6" t="str">
        <f t="shared" si="292"/>
        <v/>
      </c>
      <c r="M2089" s="6">
        <f t="shared" si="293"/>
        <v>84</v>
      </c>
      <c r="N2089" s="6">
        <f t="shared" si="294"/>
        <v>14</v>
      </c>
      <c r="O2089" s="9" t="str">
        <f>IF(AND($B2089&lt;&gt;"",$C2089&lt;&gt;"",$B2089&lt;=$C2089),INDEX(Szabalyok!$C:$C,$N2089),"")</f>
        <v/>
      </c>
      <c r="P2089">
        <f t="shared" si="296"/>
        <v>0</v>
      </c>
    </row>
    <row r="2090" spans="1:16" x14ac:dyDescent="0.35">
      <c r="A2090">
        <f t="shared" si="295"/>
        <v>0</v>
      </c>
      <c r="B2090" s="4" t="str">
        <f>IF($M2090&gt;300,"",IF(OR(INDEX(Bemenet!$E$2:$E$301,$M2090)="",INDEX(Bemenet!$F$2:$F$301,$M2090)=""),"",MAX(INDEX(Bemenet!$E$2:$E$301,$M2090),INDEX(Szabalyok!$A:$A,$N2090))))</f>
        <v/>
      </c>
      <c r="C2090" s="4" t="str">
        <f>IF($B2090="","",MIN(INDEX(Bemenet!$F$2:$F$301,$M2090),INDEX(Szabalyok!$B:$B,$N2090)))</f>
        <v/>
      </c>
      <c r="D2090" s="5" t="str">
        <f>IF(AND($B2090&lt;&gt;"",$C2090&lt;&gt;"",$B2090&lt;=$C2090),INDEX(Bemenet!$G$2:$G$301,$M2090),"")</f>
        <v/>
      </c>
      <c r="E2090" s="6" t="str">
        <f>IF(AND($B2090&lt;&gt;"",$C2090&lt;&gt;"",$B2090&lt;=$C2090),INDEX(Bemenet!$D$2:$D$301,$M2090),"")</f>
        <v/>
      </c>
      <c r="F2090" s="5" t="str">
        <f t="shared" si="288"/>
        <v/>
      </c>
      <c r="G2090" s="5" t="str">
        <f t="shared" si="289"/>
        <v/>
      </c>
      <c r="H2090" s="9" t="str">
        <f t="shared" si="290"/>
        <v/>
      </c>
      <c r="I2090" s="5" t="str">
        <f t="shared" si="291"/>
        <v/>
      </c>
      <c r="J2090" s="5" t="str">
        <f>IF(OR($L2090="",NOT(COUNTIFS($L$2:$L2090,$L2090)=1)),"",SUMIFS($G:$G,$L:$L,$L2090))</f>
        <v/>
      </c>
      <c r="K2090" s="5" t="str">
        <f>IF(OR($L2090="",NOT(COUNTIFS($L$2:$L2090,$L2090)=1)),"",SUMIFS($I:$I,$L:$L,$L2090))</f>
        <v/>
      </c>
      <c r="L2090" s="6" t="str">
        <f t="shared" si="292"/>
        <v/>
      </c>
      <c r="M2090" s="6">
        <f t="shared" si="293"/>
        <v>84</v>
      </c>
      <c r="N2090" s="6">
        <f t="shared" si="294"/>
        <v>15</v>
      </c>
      <c r="O2090" s="9" t="str">
        <f>IF(AND($B2090&lt;&gt;"",$C2090&lt;&gt;"",$B2090&lt;=$C2090),INDEX(Szabalyok!$C:$C,$N2090),"")</f>
        <v/>
      </c>
      <c r="P2090">
        <f t="shared" si="296"/>
        <v>0</v>
      </c>
    </row>
    <row r="2091" spans="1:16" x14ac:dyDescent="0.35">
      <c r="A2091">
        <f t="shared" si="295"/>
        <v>0</v>
      </c>
      <c r="B2091" s="4" t="str">
        <f>IF($M2091&gt;300,"",IF(OR(INDEX(Bemenet!$E$2:$E$301,$M2091)="",INDEX(Bemenet!$F$2:$F$301,$M2091)=""),"",MAX(INDEX(Bemenet!$E$2:$E$301,$M2091),INDEX(Szabalyok!$A:$A,$N2091))))</f>
        <v/>
      </c>
      <c r="C2091" s="4" t="str">
        <f>IF($B2091="","",MIN(INDEX(Bemenet!$F$2:$F$301,$M2091),INDEX(Szabalyok!$B:$B,$N2091)))</f>
        <v/>
      </c>
      <c r="D2091" s="5" t="str">
        <f>IF(AND($B2091&lt;&gt;"",$C2091&lt;&gt;"",$B2091&lt;=$C2091),INDEX(Bemenet!$G$2:$G$301,$M2091),"")</f>
        <v/>
      </c>
      <c r="E2091" s="6" t="str">
        <f>IF(AND($B2091&lt;&gt;"",$C2091&lt;&gt;"",$B2091&lt;=$C2091),INDEX(Bemenet!$D$2:$D$301,$M2091),"")</f>
        <v/>
      </c>
      <c r="F2091" s="5" t="str">
        <f t="shared" si="288"/>
        <v/>
      </c>
      <c r="G2091" s="5" t="str">
        <f t="shared" si="289"/>
        <v/>
      </c>
      <c r="H2091" s="9" t="str">
        <f t="shared" si="290"/>
        <v/>
      </c>
      <c r="I2091" s="5" t="str">
        <f t="shared" si="291"/>
        <v/>
      </c>
      <c r="J2091" s="5" t="str">
        <f>IF(OR($L2091="",NOT(COUNTIFS($L$2:$L2091,$L2091)=1)),"",SUMIFS($G:$G,$L:$L,$L2091))</f>
        <v/>
      </c>
      <c r="K2091" s="5" t="str">
        <f>IF(OR($L2091="",NOT(COUNTIFS($L$2:$L2091,$L2091)=1)),"",SUMIFS($I:$I,$L:$L,$L2091))</f>
        <v/>
      </c>
      <c r="L2091" s="6" t="str">
        <f t="shared" si="292"/>
        <v/>
      </c>
      <c r="M2091" s="6">
        <f t="shared" si="293"/>
        <v>84</v>
      </c>
      <c r="N2091" s="6">
        <f t="shared" si="294"/>
        <v>16</v>
      </c>
      <c r="O2091" s="9" t="str">
        <f>IF(AND($B2091&lt;&gt;"",$C2091&lt;&gt;"",$B2091&lt;=$C2091),INDEX(Szabalyok!$C:$C,$N2091),"")</f>
        <v/>
      </c>
      <c r="P2091">
        <f t="shared" si="296"/>
        <v>0</v>
      </c>
    </row>
    <row r="2092" spans="1:16" x14ac:dyDescent="0.35">
      <c r="A2092">
        <f t="shared" si="295"/>
        <v>0</v>
      </c>
      <c r="B2092" s="4" t="str">
        <f>IF($M2092&gt;300,"",IF(OR(INDEX(Bemenet!$E$2:$E$301,$M2092)="",INDEX(Bemenet!$F$2:$F$301,$M2092)=""),"",MAX(INDEX(Bemenet!$E$2:$E$301,$M2092),INDEX(Szabalyok!$A:$A,$N2092))))</f>
        <v/>
      </c>
      <c r="C2092" s="4" t="str">
        <f>IF($B2092="","",MIN(INDEX(Bemenet!$F$2:$F$301,$M2092),INDEX(Szabalyok!$B:$B,$N2092)))</f>
        <v/>
      </c>
      <c r="D2092" s="5" t="str">
        <f>IF(AND($B2092&lt;&gt;"",$C2092&lt;&gt;"",$B2092&lt;=$C2092),INDEX(Bemenet!$G$2:$G$301,$M2092),"")</f>
        <v/>
      </c>
      <c r="E2092" s="6" t="str">
        <f>IF(AND($B2092&lt;&gt;"",$C2092&lt;&gt;"",$B2092&lt;=$C2092),INDEX(Bemenet!$D$2:$D$301,$M2092),"")</f>
        <v/>
      </c>
      <c r="F2092" s="5" t="str">
        <f t="shared" si="288"/>
        <v/>
      </c>
      <c r="G2092" s="5" t="str">
        <f t="shared" si="289"/>
        <v/>
      </c>
      <c r="H2092" s="9" t="str">
        <f t="shared" si="290"/>
        <v/>
      </c>
      <c r="I2092" s="5" t="str">
        <f t="shared" si="291"/>
        <v/>
      </c>
      <c r="J2092" s="5" t="str">
        <f>IF(OR($L2092="",NOT(COUNTIFS($L$2:$L2092,$L2092)=1)),"",SUMIFS($G:$G,$L:$L,$L2092))</f>
        <v/>
      </c>
      <c r="K2092" s="5" t="str">
        <f>IF(OR($L2092="",NOT(COUNTIFS($L$2:$L2092,$L2092)=1)),"",SUMIFS($I:$I,$L:$L,$L2092))</f>
        <v/>
      </c>
      <c r="L2092" s="6" t="str">
        <f t="shared" si="292"/>
        <v/>
      </c>
      <c r="M2092" s="6">
        <f t="shared" si="293"/>
        <v>84</v>
      </c>
      <c r="N2092" s="6">
        <f t="shared" si="294"/>
        <v>17</v>
      </c>
      <c r="O2092" s="9" t="str">
        <f>IF(AND($B2092&lt;&gt;"",$C2092&lt;&gt;"",$B2092&lt;=$C2092),INDEX(Szabalyok!$C:$C,$N2092),"")</f>
        <v/>
      </c>
      <c r="P2092">
        <f t="shared" si="296"/>
        <v>0</v>
      </c>
    </row>
    <row r="2093" spans="1:16" x14ac:dyDescent="0.35">
      <c r="A2093">
        <f t="shared" si="295"/>
        <v>0</v>
      </c>
      <c r="B2093" s="4" t="str">
        <f>IF($M2093&gt;300,"",IF(OR(INDEX(Bemenet!$E$2:$E$301,$M2093)="",INDEX(Bemenet!$F$2:$F$301,$M2093)=""),"",MAX(INDEX(Bemenet!$E$2:$E$301,$M2093),INDEX(Szabalyok!$A:$A,$N2093))))</f>
        <v/>
      </c>
      <c r="C2093" s="4" t="str">
        <f>IF($B2093="","",MIN(INDEX(Bemenet!$F$2:$F$301,$M2093),INDEX(Szabalyok!$B:$B,$N2093)))</f>
        <v/>
      </c>
      <c r="D2093" s="5" t="str">
        <f>IF(AND($B2093&lt;&gt;"",$C2093&lt;&gt;"",$B2093&lt;=$C2093),INDEX(Bemenet!$G$2:$G$301,$M2093),"")</f>
        <v/>
      </c>
      <c r="E2093" s="6" t="str">
        <f>IF(AND($B2093&lt;&gt;"",$C2093&lt;&gt;"",$B2093&lt;=$C2093),INDEX(Bemenet!$D$2:$D$301,$M2093),"")</f>
        <v/>
      </c>
      <c r="F2093" s="5" t="str">
        <f t="shared" si="288"/>
        <v/>
      </c>
      <c r="G2093" s="5" t="str">
        <f t="shared" si="289"/>
        <v/>
      </c>
      <c r="H2093" s="9" t="str">
        <f t="shared" si="290"/>
        <v/>
      </c>
      <c r="I2093" s="5" t="str">
        <f t="shared" si="291"/>
        <v/>
      </c>
      <c r="J2093" s="5" t="str">
        <f>IF(OR($L2093="",NOT(COUNTIFS($L$2:$L2093,$L2093)=1)),"",SUMIFS($G:$G,$L:$L,$L2093))</f>
        <v/>
      </c>
      <c r="K2093" s="5" t="str">
        <f>IF(OR($L2093="",NOT(COUNTIFS($L$2:$L2093,$L2093)=1)),"",SUMIFS($I:$I,$L:$L,$L2093))</f>
        <v/>
      </c>
      <c r="L2093" s="6" t="str">
        <f t="shared" si="292"/>
        <v/>
      </c>
      <c r="M2093" s="6">
        <f t="shared" si="293"/>
        <v>84</v>
      </c>
      <c r="N2093" s="6">
        <f t="shared" si="294"/>
        <v>18</v>
      </c>
      <c r="O2093" s="9" t="str">
        <f>IF(AND($B2093&lt;&gt;"",$C2093&lt;&gt;"",$B2093&lt;=$C2093),INDEX(Szabalyok!$C:$C,$N2093),"")</f>
        <v/>
      </c>
      <c r="P2093">
        <f t="shared" si="296"/>
        <v>0</v>
      </c>
    </row>
    <row r="2094" spans="1:16" x14ac:dyDescent="0.35">
      <c r="A2094">
        <f t="shared" si="295"/>
        <v>0</v>
      </c>
      <c r="B2094" s="4" t="str">
        <f>IF($M2094&gt;300,"",IF(OR(INDEX(Bemenet!$E$2:$E$301,$M2094)="",INDEX(Bemenet!$F$2:$F$301,$M2094)=""),"",MAX(INDEX(Bemenet!$E$2:$E$301,$M2094),INDEX(Szabalyok!$A:$A,$N2094))))</f>
        <v/>
      </c>
      <c r="C2094" s="4" t="str">
        <f>IF($B2094="","",MIN(INDEX(Bemenet!$F$2:$F$301,$M2094),INDEX(Szabalyok!$B:$B,$N2094)))</f>
        <v/>
      </c>
      <c r="D2094" s="5" t="str">
        <f>IF(AND($B2094&lt;&gt;"",$C2094&lt;&gt;"",$B2094&lt;=$C2094),INDEX(Bemenet!$G$2:$G$301,$M2094),"")</f>
        <v/>
      </c>
      <c r="E2094" s="6" t="str">
        <f>IF(AND($B2094&lt;&gt;"",$C2094&lt;&gt;"",$B2094&lt;=$C2094),INDEX(Bemenet!$D$2:$D$301,$M2094),"")</f>
        <v/>
      </c>
      <c r="F2094" s="5" t="str">
        <f t="shared" si="288"/>
        <v/>
      </c>
      <c r="G2094" s="5" t="str">
        <f t="shared" si="289"/>
        <v/>
      </c>
      <c r="H2094" s="9" t="str">
        <f t="shared" si="290"/>
        <v/>
      </c>
      <c r="I2094" s="5" t="str">
        <f t="shared" si="291"/>
        <v/>
      </c>
      <c r="J2094" s="5" t="str">
        <f>IF(OR($L2094="",NOT(COUNTIFS($L$2:$L2094,$L2094)=1)),"",SUMIFS($G:$G,$L:$L,$L2094))</f>
        <v/>
      </c>
      <c r="K2094" s="5" t="str">
        <f>IF(OR($L2094="",NOT(COUNTIFS($L$2:$L2094,$L2094)=1)),"",SUMIFS($I:$I,$L:$L,$L2094))</f>
        <v/>
      </c>
      <c r="L2094" s="6" t="str">
        <f t="shared" si="292"/>
        <v/>
      </c>
      <c r="M2094" s="6">
        <f t="shared" si="293"/>
        <v>84</v>
      </c>
      <c r="N2094" s="6">
        <f t="shared" si="294"/>
        <v>19</v>
      </c>
      <c r="O2094" s="9" t="str">
        <f>IF(AND($B2094&lt;&gt;"",$C2094&lt;&gt;"",$B2094&lt;=$C2094),INDEX(Szabalyok!$C:$C,$N2094),"")</f>
        <v/>
      </c>
      <c r="P2094">
        <f t="shared" si="296"/>
        <v>0</v>
      </c>
    </row>
    <row r="2095" spans="1:16" x14ac:dyDescent="0.35">
      <c r="A2095">
        <f t="shared" si="295"/>
        <v>0</v>
      </c>
      <c r="B2095" s="4" t="str">
        <f>IF($M2095&gt;300,"",IF(OR(INDEX(Bemenet!$E$2:$E$301,$M2095)="",INDEX(Bemenet!$F$2:$F$301,$M2095)=""),"",MAX(INDEX(Bemenet!$E$2:$E$301,$M2095),INDEX(Szabalyok!$A:$A,$N2095))))</f>
        <v/>
      </c>
      <c r="C2095" s="4" t="str">
        <f>IF($B2095="","",MIN(INDEX(Bemenet!$F$2:$F$301,$M2095),INDEX(Szabalyok!$B:$B,$N2095)))</f>
        <v/>
      </c>
      <c r="D2095" s="5" t="str">
        <f>IF(AND($B2095&lt;&gt;"",$C2095&lt;&gt;"",$B2095&lt;=$C2095),INDEX(Bemenet!$G$2:$G$301,$M2095),"")</f>
        <v/>
      </c>
      <c r="E2095" s="6" t="str">
        <f>IF(AND($B2095&lt;&gt;"",$C2095&lt;&gt;"",$B2095&lt;=$C2095),INDEX(Bemenet!$D$2:$D$301,$M2095),"")</f>
        <v/>
      </c>
      <c r="F2095" s="5" t="str">
        <f t="shared" si="288"/>
        <v/>
      </c>
      <c r="G2095" s="5" t="str">
        <f t="shared" si="289"/>
        <v/>
      </c>
      <c r="H2095" s="9" t="str">
        <f t="shared" si="290"/>
        <v/>
      </c>
      <c r="I2095" s="5" t="str">
        <f t="shared" si="291"/>
        <v/>
      </c>
      <c r="J2095" s="5" t="str">
        <f>IF(OR($L2095="",NOT(COUNTIFS($L$2:$L2095,$L2095)=1)),"",SUMIFS($G:$G,$L:$L,$L2095))</f>
        <v/>
      </c>
      <c r="K2095" s="5" t="str">
        <f>IF(OR($L2095="",NOT(COUNTIFS($L$2:$L2095,$L2095)=1)),"",SUMIFS($I:$I,$L:$L,$L2095))</f>
        <v/>
      </c>
      <c r="L2095" s="6" t="str">
        <f t="shared" si="292"/>
        <v/>
      </c>
      <c r="M2095" s="6">
        <f t="shared" si="293"/>
        <v>84</v>
      </c>
      <c r="N2095" s="6">
        <f t="shared" si="294"/>
        <v>20</v>
      </c>
      <c r="O2095" s="9" t="str">
        <f>IF(AND($B2095&lt;&gt;"",$C2095&lt;&gt;"",$B2095&lt;=$C2095),INDEX(Szabalyok!$C:$C,$N2095),"")</f>
        <v/>
      </c>
      <c r="P2095">
        <f t="shared" si="296"/>
        <v>0</v>
      </c>
    </row>
    <row r="2096" spans="1:16" x14ac:dyDescent="0.35">
      <c r="A2096">
        <f t="shared" si="295"/>
        <v>0</v>
      </c>
      <c r="B2096" s="4" t="str">
        <f>IF($M2096&gt;300,"",IF(OR(INDEX(Bemenet!$E$2:$E$301,$M2096)="",INDEX(Bemenet!$F$2:$F$301,$M2096)=""),"",MAX(INDEX(Bemenet!$E$2:$E$301,$M2096),INDEX(Szabalyok!$A:$A,$N2096))))</f>
        <v/>
      </c>
      <c r="C2096" s="4" t="str">
        <f>IF($B2096="","",MIN(INDEX(Bemenet!$F$2:$F$301,$M2096),INDEX(Szabalyok!$B:$B,$N2096)))</f>
        <v/>
      </c>
      <c r="D2096" s="5" t="str">
        <f>IF(AND($B2096&lt;&gt;"",$C2096&lt;&gt;"",$B2096&lt;=$C2096),INDEX(Bemenet!$G$2:$G$301,$M2096),"")</f>
        <v/>
      </c>
      <c r="E2096" s="6" t="str">
        <f>IF(AND($B2096&lt;&gt;"",$C2096&lt;&gt;"",$B2096&lt;=$C2096),INDEX(Bemenet!$D$2:$D$301,$M2096),"")</f>
        <v/>
      </c>
      <c r="F2096" s="5" t="str">
        <f t="shared" si="288"/>
        <v/>
      </c>
      <c r="G2096" s="5" t="str">
        <f t="shared" si="289"/>
        <v/>
      </c>
      <c r="H2096" s="9" t="str">
        <f t="shared" si="290"/>
        <v/>
      </c>
      <c r="I2096" s="5" t="str">
        <f t="shared" si="291"/>
        <v/>
      </c>
      <c r="J2096" s="5" t="str">
        <f>IF(OR($L2096="",NOT(COUNTIFS($L$2:$L2096,$L2096)=1)),"",SUMIFS($G:$G,$L:$L,$L2096))</f>
        <v/>
      </c>
      <c r="K2096" s="5" t="str">
        <f>IF(OR($L2096="",NOT(COUNTIFS($L$2:$L2096,$L2096)=1)),"",SUMIFS($I:$I,$L:$L,$L2096))</f>
        <v/>
      </c>
      <c r="L2096" s="6" t="str">
        <f t="shared" si="292"/>
        <v/>
      </c>
      <c r="M2096" s="6">
        <f t="shared" si="293"/>
        <v>84</v>
      </c>
      <c r="N2096" s="6">
        <f t="shared" si="294"/>
        <v>21</v>
      </c>
      <c r="O2096" s="9" t="str">
        <f>IF(AND($B2096&lt;&gt;"",$C2096&lt;&gt;"",$B2096&lt;=$C2096),INDEX(Szabalyok!$C:$C,$N2096),"")</f>
        <v/>
      </c>
      <c r="P2096">
        <f t="shared" si="296"/>
        <v>0</v>
      </c>
    </row>
    <row r="2097" spans="1:16" x14ac:dyDescent="0.35">
      <c r="A2097">
        <f t="shared" si="295"/>
        <v>0</v>
      </c>
      <c r="B2097" s="4" t="str">
        <f>IF($M2097&gt;300,"",IF(OR(INDEX(Bemenet!$E$2:$E$301,$M2097)="",INDEX(Bemenet!$F$2:$F$301,$M2097)=""),"",MAX(INDEX(Bemenet!$E$2:$E$301,$M2097),INDEX(Szabalyok!$A:$A,$N2097))))</f>
        <v/>
      </c>
      <c r="C2097" s="4" t="str">
        <f>IF($B2097="","",MIN(INDEX(Bemenet!$F$2:$F$301,$M2097),INDEX(Szabalyok!$B:$B,$N2097)))</f>
        <v/>
      </c>
      <c r="D2097" s="5" t="str">
        <f>IF(AND($B2097&lt;&gt;"",$C2097&lt;&gt;"",$B2097&lt;=$C2097),INDEX(Bemenet!$G$2:$G$301,$M2097),"")</f>
        <v/>
      </c>
      <c r="E2097" s="6" t="str">
        <f>IF(AND($B2097&lt;&gt;"",$C2097&lt;&gt;"",$B2097&lt;=$C2097),INDEX(Bemenet!$D$2:$D$301,$M2097),"")</f>
        <v/>
      </c>
      <c r="F2097" s="5" t="str">
        <f t="shared" si="288"/>
        <v/>
      </c>
      <c r="G2097" s="5" t="str">
        <f t="shared" si="289"/>
        <v/>
      </c>
      <c r="H2097" s="9" t="str">
        <f t="shared" si="290"/>
        <v/>
      </c>
      <c r="I2097" s="5" t="str">
        <f t="shared" si="291"/>
        <v/>
      </c>
      <c r="J2097" s="5" t="str">
        <f>IF(OR($L2097="",NOT(COUNTIFS($L$2:$L2097,$L2097)=1)),"",SUMIFS($G:$G,$L:$L,$L2097))</f>
        <v/>
      </c>
      <c r="K2097" s="5" t="str">
        <f>IF(OR($L2097="",NOT(COUNTIFS($L$2:$L2097,$L2097)=1)),"",SUMIFS($I:$I,$L:$L,$L2097))</f>
        <v/>
      </c>
      <c r="L2097" s="6" t="str">
        <f t="shared" si="292"/>
        <v/>
      </c>
      <c r="M2097" s="6">
        <f t="shared" si="293"/>
        <v>84</v>
      </c>
      <c r="N2097" s="6">
        <f t="shared" si="294"/>
        <v>22</v>
      </c>
      <c r="O2097" s="9" t="str">
        <f>IF(AND($B2097&lt;&gt;"",$C2097&lt;&gt;"",$B2097&lt;=$C2097),INDEX(Szabalyok!$C:$C,$N2097),"")</f>
        <v/>
      </c>
      <c r="P2097">
        <f t="shared" si="296"/>
        <v>0</v>
      </c>
    </row>
    <row r="2098" spans="1:16" x14ac:dyDescent="0.35">
      <c r="A2098">
        <f t="shared" si="295"/>
        <v>0</v>
      </c>
      <c r="B2098" s="4" t="str">
        <f>IF($M2098&gt;300,"",IF(OR(INDEX(Bemenet!$E$2:$E$301,$M2098)="",INDEX(Bemenet!$F$2:$F$301,$M2098)=""),"",MAX(INDEX(Bemenet!$E$2:$E$301,$M2098),INDEX(Szabalyok!$A:$A,$N2098))))</f>
        <v/>
      </c>
      <c r="C2098" s="4" t="str">
        <f>IF($B2098="","",MIN(INDEX(Bemenet!$F$2:$F$301,$M2098),INDEX(Szabalyok!$B:$B,$N2098)))</f>
        <v/>
      </c>
      <c r="D2098" s="5" t="str">
        <f>IF(AND($B2098&lt;&gt;"",$C2098&lt;&gt;"",$B2098&lt;=$C2098),INDEX(Bemenet!$G$2:$G$301,$M2098),"")</f>
        <v/>
      </c>
      <c r="E2098" s="6" t="str">
        <f>IF(AND($B2098&lt;&gt;"",$C2098&lt;&gt;"",$B2098&lt;=$C2098),INDEX(Bemenet!$D$2:$D$301,$M2098),"")</f>
        <v/>
      </c>
      <c r="F2098" s="5" t="str">
        <f t="shared" si="288"/>
        <v/>
      </c>
      <c r="G2098" s="5" t="str">
        <f t="shared" si="289"/>
        <v/>
      </c>
      <c r="H2098" s="9" t="str">
        <f t="shared" si="290"/>
        <v/>
      </c>
      <c r="I2098" s="5" t="str">
        <f t="shared" si="291"/>
        <v/>
      </c>
      <c r="J2098" s="5" t="str">
        <f>IF(OR($L2098="",NOT(COUNTIFS($L$2:$L2098,$L2098)=1)),"",SUMIFS($G:$G,$L:$L,$L2098))</f>
        <v/>
      </c>
      <c r="K2098" s="5" t="str">
        <f>IF(OR($L2098="",NOT(COUNTIFS($L$2:$L2098,$L2098)=1)),"",SUMIFS($I:$I,$L:$L,$L2098))</f>
        <v/>
      </c>
      <c r="L2098" s="6" t="str">
        <f t="shared" si="292"/>
        <v/>
      </c>
      <c r="M2098" s="6">
        <f t="shared" si="293"/>
        <v>84</v>
      </c>
      <c r="N2098" s="6">
        <f t="shared" si="294"/>
        <v>23</v>
      </c>
      <c r="O2098" s="9" t="str">
        <f>IF(AND($B2098&lt;&gt;"",$C2098&lt;&gt;"",$B2098&lt;=$C2098),INDEX(Szabalyok!$C:$C,$N2098),"")</f>
        <v/>
      </c>
      <c r="P2098">
        <f t="shared" si="296"/>
        <v>0</v>
      </c>
    </row>
    <row r="2099" spans="1:16" x14ac:dyDescent="0.35">
      <c r="A2099">
        <f t="shared" si="295"/>
        <v>0</v>
      </c>
      <c r="B2099" s="4" t="str">
        <f>IF($M2099&gt;300,"",IF(OR(INDEX(Bemenet!$E$2:$E$301,$M2099)="",INDEX(Bemenet!$F$2:$F$301,$M2099)=""),"",MAX(INDEX(Bemenet!$E$2:$E$301,$M2099),INDEX(Szabalyok!$A:$A,$N2099))))</f>
        <v/>
      </c>
      <c r="C2099" s="4" t="str">
        <f>IF($B2099="","",MIN(INDEX(Bemenet!$F$2:$F$301,$M2099),INDEX(Szabalyok!$B:$B,$N2099)))</f>
        <v/>
      </c>
      <c r="D2099" s="5" t="str">
        <f>IF(AND($B2099&lt;&gt;"",$C2099&lt;&gt;"",$B2099&lt;=$C2099),INDEX(Bemenet!$G$2:$G$301,$M2099),"")</f>
        <v/>
      </c>
      <c r="E2099" s="6" t="str">
        <f>IF(AND($B2099&lt;&gt;"",$C2099&lt;&gt;"",$B2099&lt;=$C2099),INDEX(Bemenet!$D$2:$D$301,$M2099),"")</f>
        <v/>
      </c>
      <c r="F2099" s="5" t="str">
        <f t="shared" si="288"/>
        <v/>
      </c>
      <c r="G2099" s="5" t="str">
        <f t="shared" si="289"/>
        <v/>
      </c>
      <c r="H2099" s="9" t="str">
        <f t="shared" si="290"/>
        <v/>
      </c>
      <c r="I2099" s="5" t="str">
        <f t="shared" si="291"/>
        <v/>
      </c>
      <c r="J2099" s="5" t="str">
        <f>IF(OR($L2099="",NOT(COUNTIFS($L$2:$L2099,$L2099)=1)),"",SUMIFS($G:$G,$L:$L,$L2099))</f>
        <v/>
      </c>
      <c r="K2099" s="5" t="str">
        <f>IF(OR($L2099="",NOT(COUNTIFS($L$2:$L2099,$L2099)=1)),"",SUMIFS($I:$I,$L:$L,$L2099))</f>
        <v/>
      </c>
      <c r="L2099" s="6" t="str">
        <f t="shared" si="292"/>
        <v/>
      </c>
      <c r="M2099" s="6">
        <f t="shared" si="293"/>
        <v>84</v>
      </c>
      <c r="N2099" s="6">
        <f t="shared" si="294"/>
        <v>24</v>
      </c>
      <c r="O2099" s="9" t="str">
        <f>IF(AND($B2099&lt;&gt;"",$C2099&lt;&gt;"",$B2099&lt;=$C2099),INDEX(Szabalyok!$C:$C,$N2099),"")</f>
        <v/>
      </c>
      <c r="P2099">
        <f t="shared" si="296"/>
        <v>0</v>
      </c>
    </row>
    <row r="2100" spans="1:16" x14ac:dyDescent="0.35">
      <c r="A2100">
        <f t="shared" si="295"/>
        <v>0</v>
      </c>
      <c r="B2100" s="4" t="str">
        <f>IF($M2100&gt;300,"",IF(OR(INDEX(Bemenet!$E$2:$E$301,$M2100)="",INDEX(Bemenet!$F$2:$F$301,$M2100)=""),"",MAX(INDEX(Bemenet!$E$2:$E$301,$M2100),INDEX(Szabalyok!$A:$A,$N2100))))</f>
        <v/>
      </c>
      <c r="C2100" s="4" t="str">
        <f>IF($B2100="","",MIN(INDEX(Bemenet!$F$2:$F$301,$M2100),INDEX(Szabalyok!$B:$B,$N2100)))</f>
        <v/>
      </c>
      <c r="D2100" s="5" t="str">
        <f>IF(AND($B2100&lt;&gt;"",$C2100&lt;&gt;"",$B2100&lt;=$C2100),INDEX(Bemenet!$G$2:$G$301,$M2100),"")</f>
        <v/>
      </c>
      <c r="E2100" s="6" t="str">
        <f>IF(AND($B2100&lt;&gt;"",$C2100&lt;&gt;"",$B2100&lt;=$C2100),INDEX(Bemenet!$D$2:$D$301,$M2100),"")</f>
        <v/>
      </c>
      <c r="F2100" s="5" t="str">
        <f t="shared" si="288"/>
        <v/>
      </c>
      <c r="G2100" s="5" t="str">
        <f t="shared" si="289"/>
        <v/>
      </c>
      <c r="H2100" s="9" t="str">
        <f t="shared" si="290"/>
        <v/>
      </c>
      <c r="I2100" s="5" t="str">
        <f t="shared" si="291"/>
        <v/>
      </c>
      <c r="J2100" s="5" t="str">
        <f>IF(OR($L2100="",NOT(COUNTIFS($L$2:$L2100,$L2100)=1)),"",SUMIFS($G:$G,$L:$L,$L2100))</f>
        <v/>
      </c>
      <c r="K2100" s="5" t="str">
        <f>IF(OR($L2100="",NOT(COUNTIFS($L$2:$L2100,$L2100)=1)),"",SUMIFS($I:$I,$L:$L,$L2100))</f>
        <v/>
      </c>
      <c r="L2100" s="6" t="str">
        <f t="shared" si="292"/>
        <v/>
      </c>
      <c r="M2100" s="6">
        <f t="shared" si="293"/>
        <v>84</v>
      </c>
      <c r="N2100" s="6">
        <f t="shared" si="294"/>
        <v>25</v>
      </c>
      <c r="O2100" s="9" t="str">
        <f>IF(AND($B2100&lt;&gt;"",$C2100&lt;&gt;"",$B2100&lt;=$C2100),INDEX(Szabalyok!$C:$C,$N2100),"")</f>
        <v/>
      </c>
      <c r="P2100">
        <f t="shared" si="296"/>
        <v>0</v>
      </c>
    </row>
    <row r="2101" spans="1:16" x14ac:dyDescent="0.35">
      <c r="A2101">
        <f t="shared" si="295"/>
        <v>0</v>
      </c>
      <c r="B2101" s="4" t="str">
        <f>IF($M2101&gt;300,"",IF(OR(INDEX(Bemenet!$E$2:$E$301,$M2101)="",INDEX(Bemenet!$F$2:$F$301,$M2101)=""),"",MAX(INDEX(Bemenet!$E$2:$E$301,$M2101),INDEX(Szabalyok!$A:$A,$N2101))))</f>
        <v/>
      </c>
      <c r="C2101" s="4" t="str">
        <f>IF($B2101="","",MIN(INDEX(Bemenet!$F$2:$F$301,$M2101),INDEX(Szabalyok!$B:$B,$N2101)))</f>
        <v/>
      </c>
      <c r="D2101" s="5" t="str">
        <f>IF(AND($B2101&lt;&gt;"",$C2101&lt;&gt;"",$B2101&lt;=$C2101),INDEX(Bemenet!$G$2:$G$301,$M2101),"")</f>
        <v/>
      </c>
      <c r="E2101" s="6" t="str">
        <f>IF(AND($B2101&lt;&gt;"",$C2101&lt;&gt;"",$B2101&lt;=$C2101),INDEX(Bemenet!$D$2:$D$301,$M2101),"")</f>
        <v/>
      </c>
      <c r="F2101" s="5" t="str">
        <f t="shared" si="288"/>
        <v/>
      </c>
      <c r="G2101" s="5" t="str">
        <f t="shared" si="289"/>
        <v/>
      </c>
      <c r="H2101" s="9" t="str">
        <f t="shared" si="290"/>
        <v/>
      </c>
      <c r="I2101" s="5" t="str">
        <f t="shared" si="291"/>
        <v/>
      </c>
      <c r="J2101" s="5" t="str">
        <f>IF(OR($L2101="",NOT(COUNTIFS($L$2:$L2101,$L2101)=1)),"",SUMIFS($G:$G,$L:$L,$L2101))</f>
        <v/>
      </c>
      <c r="K2101" s="5" t="str">
        <f>IF(OR($L2101="",NOT(COUNTIFS($L$2:$L2101,$L2101)=1)),"",SUMIFS($I:$I,$L:$L,$L2101))</f>
        <v/>
      </c>
      <c r="L2101" s="6" t="str">
        <f t="shared" si="292"/>
        <v/>
      </c>
      <c r="M2101" s="6">
        <f t="shared" si="293"/>
        <v>84</v>
      </c>
      <c r="N2101" s="6">
        <f t="shared" si="294"/>
        <v>26</v>
      </c>
      <c r="O2101" s="9" t="str">
        <f>IF(AND($B2101&lt;&gt;"",$C2101&lt;&gt;"",$B2101&lt;=$C2101),INDEX(Szabalyok!$C:$C,$N2101),"")</f>
        <v/>
      </c>
      <c r="P2101">
        <f t="shared" si="296"/>
        <v>0</v>
      </c>
    </row>
    <row r="2102" spans="1:16" x14ac:dyDescent="0.35">
      <c r="A2102">
        <f t="shared" si="295"/>
        <v>0</v>
      </c>
      <c r="B2102" s="4" t="str">
        <f>IF($M2102&gt;300,"",IF(OR(INDEX(Bemenet!$E$2:$E$301,$M2102)="",INDEX(Bemenet!$F$2:$F$301,$M2102)=""),"",MAX(INDEX(Bemenet!$E$2:$E$301,$M2102),INDEX(Szabalyok!$A:$A,$N2102))))</f>
        <v/>
      </c>
      <c r="C2102" s="4" t="str">
        <f>IF($B2102="","",MIN(INDEX(Bemenet!$F$2:$F$301,$M2102),INDEX(Szabalyok!$B:$B,$N2102)))</f>
        <v/>
      </c>
      <c r="D2102" s="5" t="str">
        <f>IF(AND($B2102&lt;&gt;"",$C2102&lt;&gt;"",$B2102&lt;=$C2102),INDEX(Bemenet!$G$2:$G$301,$M2102),"")</f>
        <v/>
      </c>
      <c r="E2102" s="6" t="str">
        <f>IF(AND($B2102&lt;&gt;"",$C2102&lt;&gt;"",$B2102&lt;=$C2102),INDEX(Bemenet!$D$2:$D$301,$M2102),"")</f>
        <v/>
      </c>
      <c r="F2102" s="5" t="str">
        <f t="shared" si="288"/>
        <v/>
      </c>
      <c r="G2102" s="5" t="str">
        <f t="shared" si="289"/>
        <v/>
      </c>
      <c r="H2102" s="9" t="str">
        <f t="shared" si="290"/>
        <v/>
      </c>
      <c r="I2102" s="5" t="str">
        <f t="shared" si="291"/>
        <v/>
      </c>
      <c r="J2102" s="5" t="str">
        <f>IF(OR($L2102="",NOT(COUNTIFS($L$2:$L2102,$L2102)=1)),"",SUMIFS($G:$G,$L:$L,$L2102))</f>
        <v/>
      </c>
      <c r="K2102" s="5" t="str">
        <f>IF(OR($L2102="",NOT(COUNTIFS($L$2:$L2102,$L2102)=1)),"",SUMIFS($I:$I,$L:$L,$L2102))</f>
        <v/>
      </c>
      <c r="L2102" s="6" t="str">
        <f t="shared" si="292"/>
        <v/>
      </c>
      <c r="M2102" s="6">
        <f t="shared" si="293"/>
        <v>85</v>
      </c>
      <c r="N2102" s="6">
        <f t="shared" si="294"/>
        <v>2</v>
      </c>
      <c r="O2102" s="9" t="str">
        <f>IF(AND($B2102&lt;&gt;"",$C2102&lt;&gt;"",$B2102&lt;=$C2102),INDEX(Szabalyok!$C:$C,$N2102),"")</f>
        <v/>
      </c>
      <c r="P2102">
        <f t="shared" si="296"/>
        <v>0</v>
      </c>
    </row>
    <row r="2103" spans="1:16" x14ac:dyDescent="0.35">
      <c r="A2103">
        <f t="shared" si="295"/>
        <v>0</v>
      </c>
      <c r="B2103" s="4" t="str">
        <f>IF($M2103&gt;300,"",IF(OR(INDEX(Bemenet!$E$2:$E$301,$M2103)="",INDEX(Bemenet!$F$2:$F$301,$M2103)=""),"",MAX(INDEX(Bemenet!$E$2:$E$301,$M2103),INDEX(Szabalyok!$A:$A,$N2103))))</f>
        <v/>
      </c>
      <c r="C2103" s="4" t="str">
        <f>IF($B2103="","",MIN(INDEX(Bemenet!$F$2:$F$301,$M2103),INDEX(Szabalyok!$B:$B,$N2103)))</f>
        <v/>
      </c>
      <c r="D2103" s="5" t="str">
        <f>IF(AND($B2103&lt;&gt;"",$C2103&lt;&gt;"",$B2103&lt;=$C2103),INDEX(Bemenet!$G$2:$G$301,$M2103),"")</f>
        <v/>
      </c>
      <c r="E2103" s="6" t="str">
        <f>IF(AND($B2103&lt;&gt;"",$C2103&lt;&gt;"",$B2103&lt;=$C2103),INDEX(Bemenet!$D$2:$D$301,$M2103),"")</f>
        <v/>
      </c>
      <c r="F2103" s="5" t="str">
        <f t="shared" si="288"/>
        <v/>
      </c>
      <c r="G2103" s="5" t="str">
        <f t="shared" si="289"/>
        <v/>
      </c>
      <c r="H2103" s="9" t="str">
        <f t="shared" si="290"/>
        <v/>
      </c>
      <c r="I2103" s="5" t="str">
        <f t="shared" si="291"/>
        <v/>
      </c>
      <c r="J2103" s="5" t="str">
        <f>IF(OR($L2103="",NOT(COUNTIFS($L$2:$L2103,$L2103)=1)),"",SUMIFS($G:$G,$L:$L,$L2103))</f>
        <v/>
      </c>
      <c r="K2103" s="5" t="str">
        <f>IF(OR($L2103="",NOT(COUNTIFS($L$2:$L2103,$L2103)=1)),"",SUMIFS($I:$I,$L:$L,$L2103))</f>
        <v/>
      </c>
      <c r="L2103" s="6" t="str">
        <f t="shared" si="292"/>
        <v/>
      </c>
      <c r="M2103" s="6">
        <f t="shared" si="293"/>
        <v>85</v>
      </c>
      <c r="N2103" s="6">
        <f t="shared" si="294"/>
        <v>3</v>
      </c>
      <c r="O2103" s="9" t="str">
        <f>IF(AND($B2103&lt;&gt;"",$C2103&lt;&gt;"",$B2103&lt;=$C2103),INDEX(Szabalyok!$C:$C,$N2103),"")</f>
        <v/>
      </c>
      <c r="P2103">
        <f t="shared" si="296"/>
        <v>0</v>
      </c>
    </row>
    <row r="2104" spans="1:16" x14ac:dyDescent="0.35">
      <c r="A2104">
        <f t="shared" si="295"/>
        <v>0</v>
      </c>
      <c r="B2104" s="4" t="str">
        <f>IF($M2104&gt;300,"",IF(OR(INDEX(Bemenet!$E$2:$E$301,$M2104)="",INDEX(Bemenet!$F$2:$F$301,$M2104)=""),"",MAX(INDEX(Bemenet!$E$2:$E$301,$M2104),INDEX(Szabalyok!$A:$A,$N2104))))</f>
        <v/>
      </c>
      <c r="C2104" s="4" t="str">
        <f>IF($B2104="","",MIN(INDEX(Bemenet!$F$2:$F$301,$M2104),INDEX(Szabalyok!$B:$B,$N2104)))</f>
        <v/>
      </c>
      <c r="D2104" s="5" t="str">
        <f>IF(AND($B2104&lt;&gt;"",$C2104&lt;&gt;"",$B2104&lt;=$C2104),INDEX(Bemenet!$G$2:$G$301,$M2104),"")</f>
        <v/>
      </c>
      <c r="E2104" s="6" t="str">
        <f>IF(AND($B2104&lt;&gt;"",$C2104&lt;&gt;"",$B2104&lt;=$C2104),INDEX(Bemenet!$D$2:$D$301,$M2104),"")</f>
        <v/>
      </c>
      <c r="F2104" s="5" t="str">
        <f t="shared" si="288"/>
        <v/>
      </c>
      <c r="G2104" s="5" t="str">
        <f t="shared" si="289"/>
        <v/>
      </c>
      <c r="H2104" s="9" t="str">
        <f t="shared" si="290"/>
        <v/>
      </c>
      <c r="I2104" s="5" t="str">
        <f t="shared" si="291"/>
        <v/>
      </c>
      <c r="J2104" s="5" t="str">
        <f>IF(OR($L2104="",NOT(COUNTIFS($L$2:$L2104,$L2104)=1)),"",SUMIFS($G:$G,$L:$L,$L2104))</f>
        <v/>
      </c>
      <c r="K2104" s="5" t="str">
        <f>IF(OR($L2104="",NOT(COUNTIFS($L$2:$L2104,$L2104)=1)),"",SUMIFS($I:$I,$L:$L,$L2104))</f>
        <v/>
      </c>
      <c r="L2104" s="6" t="str">
        <f t="shared" si="292"/>
        <v/>
      </c>
      <c r="M2104" s="6">
        <f t="shared" si="293"/>
        <v>85</v>
      </c>
      <c r="N2104" s="6">
        <f t="shared" si="294"/>
        <v>4</v>
      </c>
      <c r="O2104" s="9" t="str">
        <f>IF(AND($B2104&lt;&gt;"",$C2104&lt;&gt;"",$B2104&lt;=$C2104),INDEX(Szabalyok!$C:$C,$N2104),"")</f>
        <v/>
      </c>
      <c r="P2104">
        <f t="shared" si="296"/>
        <v>0</v>
      </c>
    </row>
    <row r="2105" spans="1:16" x14ac:dyDescent="0.35">
      <c r="A2105">
        <f t="shared" si="295"/>
        <v>0</v>
      </c>
      <c r="B2105" s="4" t="str">
        <f>IF($M2105&gt;300,"",IF(OR(INDEX(Bemenet!$E$2:$E$301,$M2105)="",INDEX(Bemenet!$F$2:$F$301,$M2105)=""),"",MAX(INDEX(Bemenet!$E$2:$E$301,$M2105),INDEX(Szabalyok!$A:$A,$N2105))))</f>
        <v/>
      </c>
      <c r="C2105" s="4" t="str">
        <f>IF($B2105="","",MIN(INDEX(Bemenet!$F$2:$F$301,$M2105),INDEX(Szabalyok!$B:$B,$N2105)))</f>
        <v/>
      </c>
      <c r="D2105" s="5" t="str">
        <f>IF(AND($B2105&lt;&gt;"",$C2105&lt;&gt;"",$B2105&lt;=$C2105),INDEX(Bemenet!$G$2:$G$301,$M2105),"")</f>
        <v/>
      </c>
      <c r="E2105" s="6" t="str">
        <f>IF(AND($B2105&lt;&gt;"",$C2105&lt;&gt;"",$B2105&lt;=$C2105),INDEX(Bemenet!$D$2:$D$301,$M2105),"")</f>
        <v/>
      </c>
      <c r="F2105" s="5" t="str">
        <f t="shared" si="288"/>
        <v/>
      </c>
      <c r="G2105" s="5" t="str">
        <f t="shared" si="289"/>
        <v/>
      </c>
      <c r="H2105" s="9" t="str">
        <f t="shared" si="290"/>
        <v/>
      </c>
      <c r="I2105" s="5" t="str">
        <f t="shared" si="291"/>
        <v/>
      </c>
      <c r="J2105" s="5" t="str">
        <f>IF(OR($L2105="",NOT(COUNTIFS($L$2:$L2105,$L2105)=1)),"",SUMIFS($G:$G,$L:$L,$L2105))</f>
        <v/>
      </c>
      <c r="K2105" s="5" t="str">
        <f>IF(OR($L2105="",NOT(COUNTIFS($L$2:$L2105,$L2105)=1)),"",SUMIFS($I:$I,$L:$L,$L2105))</f>
        <v/>
      </c>
      <c r="L2105" s="6" t="str">
        <f t="shared" si="292"/>
        <v/>
      </c>
      <c r="M2105" s="6">
        <f t="shared" si="293"/>
        <v>85</v>
      </c>
      <c r="N2105" s="6">
        <f t="shared" si="294"/>
        <v>5</v>
      </c>
      <c r="O2105" s="9" t="str">
        <f>IF(AND($B2105&lt;&gt;"",$C2105&lt;&gt;"",$B2105&lt;=$C2105),INDEX(Szabalyok!$C:$C,$N2105),"")</f>
        <v/>
      </c>
      <c r="P2105">
        <f t="shared" si="296"/>
        <v>0</v>
      </c>
    </row>
    <row r="2106" spans="1:16" x14ac:dyDescent="0.35">
      <c r="A2106">
        <f t="shared" si="295"/>
        <v>0</v>
      </c>
      <c r="B2106" s="4" t="str">
        <f>IF($M2106&gt;300,"",IF(OR(INDEX(Bemenet!$E$2:$E$301,$M2106)="",INDEX(Bemenet!$F$2:$F$301,$M2106)=""),"",MAX(INDEX(Bemenet!$E$2:$E$301,$M2106),INDEX(Szabalyok!$A:$A,$N2106))))</f>
        <v/>
      </c>
      <c r="C2106" s="4" t="str">
        <f>IF($B2106="","",MIN(INDEX(Bemenet!$F$2:$F$301,$M2106),INDEX(Szabalyok!$B:$B,$N2106)))</f>
        <v/>
      </c>
      <c r="D2106" s="5" t="str">
        <f>IF(AND($B2106&lt;&gt;"",$C2106&lt;&gt;"",$B2106&lt;=$C2106),INDEX(Bemenet!$G$2:$G$301,$M2106),"")</f>
        <v/>
      </c>
      <c r="E2106" s="6" t="str">
        <f>IF(AND($B2106&lt;&gt;"",$C2106&lt;&gt;"",$B2106&lt;=$C2106),INDEX(Bemenet!$D$2:$D$301,$M2106),"")</f>
        <v/>
      </c>
      <c r="F2106" s="5" t="str">
        <f t="shared" si="288"/>
        <v/>
      </c>
      <c r="G2106" s="5" t="str">
        <f t="shared" si="289"/>
        <v/>
      </c>
      <c r="H2106" s="9" t="str">
        <f t="shared" si="290"/>
        <v/>
      </c>
      <c r="I2106" s="5" t="str">
        <f t="shared" si="291"/>
        <v/>
      </c>
      <c r="J2106" s="5" t="str">
        <f>IF(OR($L2106="",NOT(COUNTIFS($L$2:$L2106,$L2106)=1)),"",SUMIFS($G:$G,$L:$L,$L2106))</f>
        <v/>
      </c>
      <c r="K2106" s="5" t="str">
        <f>IF(OR($L2106="",NOT(COUNTIFS($L$2:$L2106,$L2106)=1)),"",SUMIFS($I:$I,$L:$L,$L2106))</f>
        <v/>
      </c>
      <c r="L2106" s="6" t="str">
        <f t="shared" si="292"/>
        <v/>
      </c>
      <c r="M2106" s="6">
        <f t="shared" si="293"/>
        <v>85</v>
      </c>
      <c r="N2106" s="6">
        <f t="shared" si="294"/>
        <v>6</v>
      </c>
      <c r="O2106" s="9" t="str">
        <f>IF(AND($B2106&lt;&gt;"",$C2106&lt;&gt;"",$B2106&lt;=$C2106),INDEX(Szabalyok!$C:$C,$N2106),"")</f>
        <v/>
      </c>
      <c r="P2106">
        <f t="shared" si="296"/>
        <v>0</v>
      </c>
    </row>
    <row r="2107" spans="1:16" x14ac:dyDescent="0.35">
      <c r="A2107">
        <f t="shared" si="295"/>
        <v>0</v>
      </c>
      <c r="B2107" s="4" t="str">
        <f>IF($M2107&gt;300,"",IF(OR(INDEX(Bemenet!$E$2:$E$301,$M2107)="",INDEX(Bemenet!$F$2:$F$301,$M2107)=""),"",MAX(INDEX(Bemenet!$E$2:$E$301,$M2107),INDEX(Szabalyok!$A:$A,$N2107))))</f>
        <v/>
      </c>
      <c r="C2107" s="4" t="str">
        <f>IF($B2107="","",MIN(INDEX(Bemenet!$F$2:$F$301,$M2107),INDEX(Szabalyok!$B:$B,$N2107)))</f>
        <v/>
      </c>
      <c r="D2107" s="5" t="str">
        <f>IF(AND($B2107&lt;&gt;"",$C2107&lt;&gt;"",$B2107&lt;=$C2107),INDEX(Bemenet!$G$2:$G$301,$M2107),"")</f>
        <v/>
      </c>
      <c r="E2107" s="6" t="str">
        <f>IF(AND($B2107&lt;&gt;"",$C2107&lt;&gt;"",$B2107&lt;=$C2107),INDEX(Bemenet!$D$2:$D$301,$M2107),"")</f>
        <v/>
      </c>
      <c r="F2107" s="5" t="str">
        <f t="shared" si="288"/>
        <v/>
      </c>
      <c r="G2107" s="5" t="str">
        <f t="shared" si="289"/>
        <v/>
      </c>
      <c r="H2107" s="9" t="str">
        <f t="shared" si="290"/>
        <v/>
      </c>
      <c r="I2107" s="5" t="str">
        <f t="shared" si="291"/>
        <v/>
      </c>
      <c r="J2107" s="5" t="str">
        <f>IF(OR($L2107="",NOT(COUNTIFS($L$2:$L2107,$L2107)=1)),"",SUMIFS($G:$G,$L:$L,$L2107))</f>
        <v/>
      </c>
      <c r="K2107" s="5" t="str">
        <f>IF(OR($L2107="",NOT(COUNTIFS($L$2:$L2107,$L2107)=1)),"",SUMIFS($I:$I,$L:$L,$L2107))</f>
        <v/>
      </c>
      <c r="L2107" s="6" t="str">
        <f t="shared" si="292"/>
        <v/>
      </c>
      <c r="M2107" s="6">
        <f t="shared" si="293"/>
        <v>85</v>
      </c>
      <c r="N2107" s="6">
        <f t="shared" si="294"/>
        <v>7</v>
      </c>
      <c r="O2107" s="9" t="str">
        <f>IF(AND($B2107&lt;&gt;"",$C2107&lt;&gt;"",$B2107&lt;=$C2107),INDEX(Szabalyok!$C:$C,$N2107),"")</f>
        <v/>
      </c>
      <c r="P2107">
        <f t="shared" si="296"/>
        <v>0</v>
      </c>
    </row>
    <row r="2108" spans="1:16" x14ac:dyDescent="0.35">
      <c r="A2108">
        <f t="shared" si="295"/>
        <v>0</v>
      </c>
      <c r="B2108" s="4" t="str">
        <f>IF($M2108&gt;300,"",IF(OR(INDEX(Bemenet!$E$2:$E$301,$M2108)="",INDEX(Bemenet!$F$2:$F$301,$M2108)=""),"",MAX(INDEX(Bemenet!$E$2:$E$301,$M2108),INDEX(Szabalyok!$A:$A,$N2108))))</f>
        <v/>
      </c>
      <c r="C2108" s="4" t="str">
        <f>IF($B2108="","",MIN(INDEX(Bemenet!$F$2:$F$301,$M2108),INDEX(Szabalyok!$B:$B,$N2108)))</f>
        <v/>
      </c>
      <c r="D2108" s="5" t="str">
        <f>IF(AND($B2108&lt;&gt;"",$C2108&lt;&gt;"",$B2108&lt;=$C2108),INDEX(Bemenet!$G$2:$G$301,$M2108),"")</f>
        <v/>
      </c>
      <c r="E2108" s="6" t="str">
        <f>IF(AND($B2108&lt;&gt;"",$C2108&lt;&gt;"",$B2108&lt;=$C2108),INDEX(Bemenet!$D$2:$D$301,$M2108),"")</f>
        <v/>
      </c>
      <c r="F2108" s="5" t="str">
        <f t="shared" si="288"/>
        <v/>
      </c>
      <c r="G2108" s="5" t="str">
        <f t="shared" si="289"/>
        <v/>
      </c>
      <c r="H2108" s="9" t="str">
        <f t="shared" si="290"/>
        <v/>
      </c>
      <c r="I2108" s="5" t="str">
        <f t="shared" si="291"/>
        <v/>
      </c>
      <c r="J2108" s="5" t="str">
        <f>IF(OR($L2108="",NOT(COUNTIFS($L$2:$L2108,$L2108)=1)),"",SUMIFS($G:$G,$L:$L,$L2108))</f>
        <v/>
      </c>
      <c r="K2108" s="5" t="str">
        <f>IF(OR($L2108="",NOT(COUNTIFS($L$2:$L2108,$L2108)=1)),"",SUMIFS($I:$I,$L:$L,$L2108))</f>
        <v/>
      </c>
      <c r="L2108" s="6" t="str">
        <f t="shared" si="292"/>
        <v/>
      </c>
      <c r="M2108" s="6">
        <f t="shared" si="293"/>
        <v>85</v>
      </c>
      <c r="N2108" s="6">
        <f t="shared" si="294"/>
        <v>8</v>
      </c>
      <c r="O2108" s="9" t="str">
        <f>IF(AND($B2108&lt;&gt;"",$C2108&lt;&gt;"",$B2108&lt;=$C2108),INDEX(Szabalyok!$C:$C,$N2108),"")</f>
        <v/>
      </c>
      <c r="P2108">
        <f t="shared" si="296"/>
        <v>0</v>
      </c>
    </row>
    <row r="2109" spans="1:16" x14ac:dyDescent="0.35">
      <c r="A2109">
        <f t="shared" si="295"/>
        <v>0</v>
      </c>
      <c r="B2109" s="4" t="str">
        <f>IF($M2109&gt;300,"",IF(OR(INDEX(Bemenet!$E$2:$E$301,$M2109)="",INDEX(Bemenet!$F$2:$F$301,$M2109)=""),"",MAX(INDEX(Bemenet!$E$2:$E$301,$M2109),INDEX(Szabalyok!$A:$A,$N2109))))</f>
        <v/>
      </c>
      <c r="C2109" s="4" t="str">
        <f>IF($B2109="","",MIN(INDEX(Bemenet!$F$2:$F$301,$M2109),INDEX(Szabalyok!$B:$B,$N2109)))</f>
        <v/>
      </c>
      <c r="D2109" s="5" t="str">
        <f>IF(AND($B2109&lt;&gt;"",$C2109&lt;&gt;"",$B2109&lt;=$C2109),INDEX(Bemenet!$G$2:$G$301,$M2109),"")</f>
        <v/>
      </c>
      <c r="E2109" s="6" t="str">
        <f>IF(AND($B2109&lt;&gt;"",$C2109&lt;&gt;"",$B2109&lt;=$C2109),INDEX(Bemenet!$D$2:$D$301,$M2109),"")</f>
        <v/>
      </c>
      <c r="F2109" s="5" t="str">
        <f t="shared" si="288"/>
        <v/>
      </c>
      <c r="G2109" s="5" t="str">
        <f t="shared" si="289"/>
        <v/>
      </c>
      <c r="H2109" s="9" t="str">
        <f t="shared" si="290"/>
        <v/>
      </c>
      <c r="I2109" s="5" t="str">
        <f t="shared" si="291"/>
        <v/>
      </c>
      <c r="J2109" s="5" t="str">
        <f>IF(OR($L2109="",NOT(COUNTIFS($L$2:$L2109,$L2109)=1)),"",SUMIFS($G:$G,$L:$L,$L2109))</f>
        <v/>
      </c>
      <c r="K2109" s="5" t="str">
        <f>IF(OR($L2109="",NOT(COUNTIFS($L$2:$L2109,$L2109)=1)),"",SUMIFS($I:$I,$L:$L,$L2109))</f>
        <v/>
      </c>
      <c r="L2109" s="6" t="str">
        <f t="shared" si="292"/>
        <v/>
      </c>
      <c r="M2109" s="6">
        <f t="shared" si="293"/>
        <v>85</v>
      </c>
      <c r="N2109" s="6">
        <f t="shared" si="294"/>
        <v>9</v>
      </c>
      <c r="O2109" s="9" t="str">
        <f>IF(AND($B2109&lt;&gt;"",$C2109&lt;&gt;"",$B2109&lt;=$C2109),INDEX(Szabalyok!$C:$C,$N2109),"")</f>
        <v/>
      </c>
      <c r="P2109">
        <f t="shared" si="296"/>
        <v>0</v>
      </c>
    </row>
    <row r="2110" spans="1:16" x14ac:dyDescent="0.35">
      <c r="A2110">
        <f t="shared" si="295"/>
        <v>0</v>
      </c>
      <c r="B2110" s="4" t="str">
        <f>IF($M2110&gt;300,"",IF(OR(INDEX(Bemenet!$E$2:$E$301,$M2110)="",INDEX(Bemenet!$F$2:$F$301,$M2110)=""),"",MAX(INDEX(Bemenet!$E$2:$E$301,$M2110),INDEX(Szabalyok!$A:$A,$N2110))))</f>
        <v/>
      </c>
      <c r="C2110" s="4" t="str">
        <f>IF($B2110="","",MIN(INDEX(Bemenet!$F$2:$F$301,$M2110),INDEX(Szabalyok!$B:$B,$N2110)))</f>
        <v/>
      </c>
      <c r="D2110" s="5" t="str">
        <f>IF(AND($B2110&lt;&gt;"",$C2110&lt;&gt;"",$B2110&lt;=$C2110),INDEX(Bemenet!$G$2:$G$301,$M2110),"")</f>
        <v/>
      </c>
      <c r="E2110" s="6" t="str">
        <f>IF(AND($B2110&lt;&gt;"",$C2110&lt;&gt;"",$B2110&lt;=$C2110),INDEX(Bemenet!$D$2:$D$301,$M2110),"")</f>
        <v/>
      </c>
      <c r="F2110" s="5" t="str">
        <f t="shared" si="288"/>
        <v/>
      </c>
      <c r="G2110" s="5" t="str">
        <f t="shared" si="289"/>
        <v/>
      </c>
      <c r="H2110" s="9" t="str">
        <f t="shared" si="290"/>
        <v/>
      </c>
      <c r="I2110" s="5" t="str">
        <f t="shared" si="291"/>
        <v/>
      </c>
      <c r="J2110" s="5" t="str">
        <f>IF(OR($L2110="",NOT(COUNTIFS($L$2:$L2110,$L2110)=1)),"",SUMIFS($G:$G,$L:$L,$L2110))</f>
        <v/>
      </c>
      <c r="K2110" s="5" t="str">
        <f>IF(OR($L2110="",NOT(COUNTIFS($L$2:$L2110,$L2110)=1)),"",SUMIFS($I:$I,$L:$L,$L2110))</f>
        <v/>
      </c>
      <c r="L2110" s="6" t="str">
        <f t="shared" si="292"/>
        <v/>
      </c>
      <c r="M2110" s="6">
        <f t="shared" si="293"/>
        <v>85</v>
      </c>
      <c r="N2110" s="6">
        <f t="shared" si="294"/>
        <v>10</v>
      </c>
      <c r="O2110" s="9" t="str">
        <f>IF(AND($B2110&lt;&gt;"",$C2110&lt;&gt;"",$B2110&lt;=$C2110),INDEX(Szabalyok!$C:$C,$N2110),"")</f>
        <v/>
      </c>
      <c r="P2110">
        <f t="shared" si="296"/>
        <v>0</v>
      </c>
    </row>
    <row r="2111" spans="1:16" x14ac:dyDescent="0.35">
      <c r="A2111">
        <f t="shared" si="295"/>
        <v>0</v>
      </c>
      <c r="B2111" s="4" t="str">
        <f>IF($M2111&gt;300,"",IF(OR(INDEX(Bemenet!$E$2:$E$301,$M2111)="",INDEX(Bemenet!$F$2:$F$301,$M2111)=""),"",MAX(INDEX(Bemenet!$E$2:$E$301,$M2111),INDEX(Szabalyok!$A:$A,$N2111))))</f>
        <v/>
      </c>
      <c r="C2111" s="4" t="str">
        <f>IF($B2111="","",MIN(INDEX(Bemenet!$F$2:$F$301,$M2111),INDEX(Szabalyok!$B:$B,$N2111)))</f>
        <v/>
      </c>
      <c r="D2111" s="5" t="str">
        <f>IF(AND($B2111&lt;&gt;"",$C2111&lt;&gt;"",$B2111&lt;=$C2111),INDEX(Bemenet!$G$2:$G$301,$M2111),"")</f>
        <v/>
      </c>
      <c r="E2111" s="6" t="str">
        <f>IF(AND($B2111&lt;&gt;"",$C2111&lt;&gt;"",$B2111&lt;=$C2111),INDEX(Bemenet!$D$2:$D$301,$M2111),"")</f>
        <v/>
      </c>
      <c r="F2111" s="5" t="str">
        <f t="shared" si="288"/>
        <v/>
      </c>
      <c r="G2111" s="5" t="str">
        <f t="shared" si="289"/>
        <v/>
      </c>
      <c r="H2111" s="9" t="str">
        <f t="shared" si="290"/>
        <v/>
      </c>
      <c r="I2111" s="5" t="str">
        <f t="shared" si="291"/>
        <v/>
      </c>
      <c r="J2111" s="5" t="str">
        <f>IF(OR($L2111="",NOT(COUNTIFS($L$2:$L2111,$L2111)=1)),"",SUMIFS($G:$G,$L:$L,$L2111))</f>
        <v/>
      </c>
      <c r="K2111" s="5" t="str">
        <f>IF(OR($L2111="",NOT(COUNTIFS($L$2:$L2111,$L2111)=1)),"",SUMIFS($I:$I,$L:$L,$L2111))</f>
        <v/>
      </c>
      <c r="L2111" s="6" t="str">
        <f t="shared" si="292"/>
        <v/>
      </c>
      <c r="M2111" s="6">
        <f t="shared" si="293"/>
        <v>85</v>
      </c>
      <c r="N2111" s="6">
        <f t="shared" si="294"/>
        <v>11</v>
      </c>
      <c r="O2111" s="9" t="str">
        <f>IF(AND($B2111&lt;&gt;"",$C2111&lt;&gt;"",$B2111&lt;=$C2111),INDEX(Szabalyok!$C:$C,$N2111),"")</f>
        <v/>
      </c>
      <c r="P2111">
        <f t="shared" si="296"/>
        <v>0</v>
      </c>
    </row>
    <row r="2112" spans="1:16" x14ac:dyDescent="0.35">
      <c r="A2112">
        <f t="shared" si="295"/>
        <v>0</v>
      </c>
      <c r="B2112" s="4" t="str">
        <f>IF($M2112&gt;300,"",IF(OR(INDEX(Bemenet!$E$2:$E$301,$M2112)="",INDEX(Bemenet!$F$2:$F$301,$M2112)=""),"",MAX(INDEX(Bemenet!$E$2:$E$301,$M2112),INDEX(Szabalyok!$A:$A,$N2112))))</f>
        <v/>
      </c>
      <c r="C2112" s="4" t="str">
        <f>IF($B2112="","",MIN(INDEX(Bemenet!$F$2:$F$301,$M2112),INDEX(Szabalyok!$B:$B,$N2112)))</f>
        <v/>
      </c>
      <c r="D2112" s="5" t="str">
        <f>IF(AND($B2112&lt;&gt;"",$C2112&lt;&gt;"",$B2112&lt;=$C2112),INDEX(Bemenet!$G$2:$G$301,$M2112),"")</f>
        <v/>
      </c>
      <c r="E2112" s="6" t="str">
        <f>IF(AND($B2112&lt;&gt;"",$C2112&lt;&gt;"",$B2112&lt;=$C2112),INDEX(Bemenet!$D$2:$D$301,$M2112),"")</f>
        <v/>
      </c>
      <c r="F2112" s="5" t="str">
        <f t="shared" si="288"/>
        <v/>
      </c>
      <c r="G2112" s="5" t="str">
        <f t="shared" si="289"/>
        <v/>
      </c>
      <c r="H2112" s="9" t="str">
        <f t="shared" si="290"/>
        <v/>
      </c>
      <c r="I2112" s="5" t="str">
        <f t="shared" si="291"/>
        <v/>
      </c>
      <c r="J2112" s="5" t="str">
        <f>IF(OR($L2112="",NOT(COUNTIFS($L$2:$L2112,$L2112)=1)),"",SUMIFS($G:$G,$L:$L,$L2112))</f>
        <v/>
      </c>
      <c r="K2112" s="5" t="str">
        <f>IF(OR($L2112="",NOT(COUNTIFS($L$2:$L2112,$L2112)=1)),"",SUMIFS($I:$I,$L:$L,$L2112))</f>
        <v/>
      </c>
      <c r="L2112" s="6" t="str">
        <f t="shared" si="292"/>
        <v/>
      </c>
      <c r="M2112" s="6">
        <f t="shared" si="293"/>
        <v>85</v>
      </c>
      <c r="N2112" s="6">
        <f t="shared" si="294"/>
        <v>12</v>
      </c>
      <c r="O2112" s="9" t="str">
        <f>IF(AND($B2112&lt;&gt;"",$C2112&lt;&gt;"",$B2112&lt;=$C2112),INDEX(Szabalyok!$C:$C,$N2112),"")</f>
        <v/>
      </c>
      <c r="P2112">
        <f t="shared" si="296"/>
        <v>0</v>
      </c>
    </row>
    <row r="2113" spans="1:16" x14ac:dyDescent="0.35">
      <c r="A2113">
        <f t="shared" si="295"/>
        <v>0</v>
      </c>
      <c r="B2113" s="4" t="str">
        <f>IF($M2113&gt;300,"",IF(OR(INDEX(Bemenet!$E$2:$E$301,$M2113)="",INDEX(Bemenet!$F$2:$F$301,$M2113)=""),"",MAX(INDEX(Bemenet!$E$2:$E$301,$M2113),INDEX(Szabalyok!$A:$A,$N2113))))</f>
        <v/>
      </c>
      <c r="C2113" s="4" t="str">
        <f>IF($B2113="","",MIN(INDEX(Bemenet!$F$2:$F$301,$M2113),INDEX(Szabalyok!$B:$B,$N2113)))</f>
        <v/>
      </c>
      <c r="D2113" s="5" t="str">
        <f>IF(AND($B2113&lt;&gt;"",$C2113&lt;&gt;"",$B2113&lt;=$C2113),INDEX(Bemenet!$G$2:$G$301,$M2113),"")</f>
        <v/>
      </c>
      <c r="E2113" s="6" t="str">
        <f>IF(AND($B2113&lt;&gt;"",$C2113&lt;&gt;"",$B2113&lt;=$C2113),INDEX(Bemenet!$D$2:$D$301,$M2113),"")</f>
        <v/>
      </c>
      <c r="F2113" s="5" t="str">
        <f t="shared" si="288"/>
        <v/>
      </c>
      <c r="G2113" s="5" t="str">
        <f t="shared" si="289"/>
        <v/>
      </c>
      <c r="H2113" s="9" t="str">
        <f t="shared" si="290"/>
        <v/>
      </c>
      <c r="I2113" s="5" t="str">
        <f t="shared" si="291"/>
        <v/>
      </c>
      <c r="J2113" s="5" t="str">
        <f>IF(OR($L2113="",NOT(COUNTIFS($L$2:$L2113,$L2113)=1)),"",SUMIFS($G:$G,$L:$L,$L2113))</f>
        <v/>
      </c>
      <c r="K2113" s="5" t="str">
        <f>IF(OR($L2113="",NOT(COUNTIFS($L$2:$L2113,$L2113)=1)),"",SUMIFS($I:$I,$L:$L,$L2113))</f>
        <v/>
      </c>
      <c r="L2113" s="6" t="str">
        <f t="shared" si="292"/>
        <v/>
      </c>
      <c r="M2113" s="6">
        <f t="shared" si="293"/>
        <v>85</v>
      </c>
      <c r="N2113" s="6">
        <f t="shared" si="294"/>
        <v>13</v>
      </c>
      <c r="O2113" s="9" t="str">
        <f>IF(AND($B2113&lt;&gt;"",$C2113&lt;&gt;"",$B2113&lt;=$C2113),INDEX(Szabalyok!$C:$C,$N2113),"")</f>
        <v/>
      </c>
      <c r="P2113">
        <f t="shared" si="296"/>
        <v>0</v>
      </c>
    </row>
    <row r="2114" spans="1:16" x14ac:dyDescent="0.35">
      <c r="A2114">
        <f t="shared" si="295"/>
        <v>0</v>
      </c>
      <c r="B2114" s="4" t="str">
        <f>IF($M2114&gt;300,"",IF(OR(INDEX(Bemenet!$E$2:$E$301,$M2114)="",INDEX(Bemenet!$F$2:$F$301,$M2114)=""),"",MAX(INDEX(Bemenet!$E$2:$E$301,$M2114),INDEX(Szabalyok!$A:$A,$N2114))))</f>
        <v/>
      </c>
      <c r="C2114" s="4" t="str">
        <f>IF($B2114="","",MIN(INDEX(Bemenet!$F$2:$F$301,$M2114),INDEX(Szabalyok!$B:$B,$N2114)))</f>
        <v/>
      </c>
      <c r="D2114" s="5" t="str">
        <f>IF(AND($B2114&lt;&gt;"",$C2114&lt;&gt;"",$B2114&lt;=$C2114),INDEX(Bemenet!$G$2:$G$301,$M2114),"")</f>
        <v/>
      </c>
      <c r="E2114" s="6" t="str">
        <f>IF(AND($B2114&lt;&gt;"",$C2114&lt;&gt;"",$B2114&lt;=$C2114),INDEX(Bemenet!$D$2:$D$301,$M2114),"")</f>
        <v/>
      </c>
      <c r="F2114" s="5" t="str">
        <f t="shared" ref="F2114:F2177" si="297">IF(AND($B2114&lt;&gt;"",$C2114&lt;&gt;"",$B2114&lt;=$C2114),$C2114-$B2114+1,"")</f>
        <v/>
      </c>
      <c r="G2114" s="5" t="str">
        <f t="shared" ref="G2114:G2177" si="298">IF($F2114="","",$F2114*$D2114)</f>
        <v/>
      </c>
      <c r="H2114" s="9" t="str">
        <f t="shared" ref="H2114:H2177" si="299">IF($G2114="","",$O2114)</f>
        <v/>
      </c>
      <c r="I2114" s="5" t="str">
        <f t="shared" ref="I2114:I2177" si="300">IF($G2114="","",$G2114*IF($H2114="",$O2114,$H2114)/100)</f>
        <v/>
      </c>
      <c r="J2114" s="5" t="str">
        <f>IF(OR($L2114="",NOT(COUNTIFS($L$2:$L2114,$L2114)=1)),"",SUMIFS($G:$G,$L:$L,$L2114))</f>
        <v/>
      </c>
      <c r="K2114" s="5" t="str">
        <f>IF(OR($L2114="",NOT(COUNTIFS($L$2:$L2114,$L2114)=1)),"",SUMIFS($I:$I,$L:$L,$L2114))</f>
        <v/>
      </c>
      <c r="L2114" s="6" t="str">
        <f t="shared" ref="L2114:L2177" si="301">IF($B2114="","",YEAR($B2114))</f>
        <v/>
      </c>
      <c r="M2114" s="6">
        <f t="shared" ref="M2114:M2177" si="302">INT((ROW()-2)/25)+1</f>
        <v>85</v>
      </c>
      <c r="N2114" s="6">
        <f t="shared" ref="N2114:N2177" si="303">MOD(ROW()-2,25)+2</f>
        <v>14</v>
      </c>
      <c r="O2114" s="9" t="str">
        <f>IF(AND($B2114&lt;&gt;"",$C2114&lt;&gt;"",$B2114&lt;=$C2114),INDEX(Szabalyok!$C:$C,$N2114),"")</f>
        <v/>
      </c>
      <c r="P2114">
        <f t="shared" si="296"/>
        <v>0</v>
      </c>
    </row>
    <row r="2115" spans="1:16" x14ac:dyDescent="0.35">
      <c r="A2115">
        <f t="shared" si="295"/>
        <v>0</v>
      </c>
      <c r="B2115" s="4" t="str">
        <f>IF($M2115&gt;300,"",IF(OR(INDEX(Bemenet!$E$2:$E$301,$M2115)="",INDEX(Bemenet!$F$2:$F$301,$M2115)=""),"",MAX(INDEX(Bemenet!$E$2:$E$301,$M2115),INDEX(Szabalyok!$A:$A,$N2115))))</f>
        <v/>
      </c>
      <c r="C2115" s="4" t="str">
        <f>IF($B2115="","",MIN(INDEX(Bemenet!$F$2:$F$301,$M2115),INDEX(Szabalyok!$B:$B,$N2115)))</f>
        <v/>
      </c>
      <c r="D2115" s="5" t="str">
        <f>IF(AND($B2115&lt;&gt;"",$C2115&lt;&gt;"",$B2115&lt;=$C2115),INDEX(Bemenet!$G$2:$G$301,$M2115),"")</f>
        <v/>
      </c>
      <c r="E2115" s="6" t="str">
        <f>IF(AND($B2115&lt;&gt;"",$C2115&lt;&gt;"",$B2115&lt;=$C2115),INDEX(Bemenet!$D$2:$D$301,$M2115),"")</f>
        <v/>
      </c>
      <c r="F2115" s="5" t="str">
        <f t="shared" si="297"/>
        <v/>
      </c>
      <c r="G2115" s="5" t="str">
        <f t="shared" si="298"/>
        <v/>
      </c>
      <c r="H2115" s="9" t="str">
        <f t="shared" si="299"/>
        <v/>
      </c>
      <c r="I2115" s="5" t="str">
        <f t="shared" si="300"/>
        <v/>
      </c>
      <c r="J2115" s="5" t="str">
        <f>IF(OR($L2115="",NOT(COUNTIFS($L$2:$L2115,$L2115)=1)),"",SUMIFS($G:$G,$L:$L,$L2115))</f>
        <v/>
      </c>
      <c r="K2115" s="5" t="str">
        <f>IF(OR($L2115="",NOT(COUNTIFS($L$2:$L2115,$L2115)=1)),"",SUMIFS($I:$I,$L:$L,$L2115))</f>
        <v/>
      </c>
      <c r="L2115" s="6" t="str">
        <f t="shared" si="301"/>
        <v/>
      </c>
      <c r="M2115" s="6">
        <f t="shared" si="302"/>
        <v>85</v>
      </c>
      <c r="N2115" s="6">
        <f t="shared" si="303"/>
        <v>15</v>
      </c>
      <c r="O2115" s="9" t="str">
        <f>IF(AND($B2115&lt;&gt;"",$C2115&lt;&gt;"",$B2115&lt;=$C2115),INDEX(Szabalyok!$C:$C,$N2115),"")</f>
        <v/>
      </c>
      <c r="P2115">
        <f t="shared" si="296"/>
        <v>0</v>
      </c>
    </row>
    <row r="2116" spans="1:16" x14ac:dyDescent="0.35">
      <c r="A2116">
        <f t="shared" ref="A2116:A2179" si="304">IF(P2116=P2115,0,P2116)</f>
        <v>0</v>
      </c>
      <c r="B2116" s="4" t="str">
        <f>IF($M2116&gt;300,"",IF(OR(INDEX(Bemenet!$E$2:$E$301,$M2116)="",INDEX(Bemenet!$F$2:$F$301,$M2116)=""),"",MAX(INDEX(Bemenet!$E$2:$E$301,$M2116),INDEX(Szabalyok!$A:$A,$N2116))))</f>
        <v/>
      </c>
      <c r="C2116" s="4" t="str">
        <f>IF($B2116="","",MIN(INDEX(Bemenet!$F$2:$F$301,$M2116),INDEX(Szabalyok!$B:$B,$N2116)))</f>
        <v/>
      </c>
      <c r="D2116" s="5" t="str">
        <f>IF(AND($B2116&lt;&gt;"",$C2116&lt;&gt;"",$B2116&lt;=$C2116),INDEX(Bemenet!$G$2:$G$301,$M2116),"")</f>
        <v/>
      </c>
      <c r="E2116" s="6" t="str">
        <f>IF(AND($B2116&lt;&gt;"",$C2116&lt;&gt;"",$B2116&lt;=$C2116),INDEX(Bemenet!$D$2:$D$301,$M2116),"")</f>
        <v/>
      </c>
      <c r="F2116" s="5" t="str">
        <f t="shared" si="297"/>
        <v/>
      </c>
      <c r="G2116" s="5" t="str">
        <f t="shared" si="298"/>
        <v/>
      </c>
      <c r="H2116" s="9" t="str">
        <f t="shared" si="299"/>
        <v/>
      </c>
      <c r="I2116" s="5" t="str">
        <f t="shared" si="300"/>
        <v/>
      </c>
      <c r="J2116" s="5" t="str">
        <f>IF(OR($L2116="",NOT(COUNTIFS($L$2:$L2116,$L2116)=1)),"",SUMIFS($G:$G,$L:$L,$L2116))</f>
        <v/>
      </c>
      <c r="K2116" s="5" t="str">
        <f>IF(OR($L2116="",NOT(COUNTIFS($L$2:$L2116,$L2116)=1)),"",SUMIFS($I:$I,$L:$L,$L2116))</f>
        <v/>
      </c>
      <c r="L2116" s="6" t="str">
        <f t="shared" si="301"/>
        <v/>
      </c>
      <c r="M2116" s="6">
        <f t="shared" si="302"/>
        <v>85</v>
      </c>
      <c r="N2116" s="6">
        <f t="shared" si="303"/>
        <v>16</v>
      </c>
      <c r="O2116" s="9" t="str">
        <f>IF(AND($B2116&lt;&gt;"",$C2116&lt;&gt;"",$B2116&lt;=$C2116),INDEX(Szabalyok!$C:$C,$N2116),"")</f>
        <v/>
      </c>
      <c r="P2116">
        <f t="shared" ref="P2116:P2179" si="305">IF(D2116="",P2115,P2115+1)</f>
        <v>0</v>
      </c>
    </row>
    <row r="2117" spans="1:16" x14ac:dyDescent="0.35">
      <c r="A2117">
        <f t="shared" si="304"/>
        <v>0</v>
      </c>
      <c r="B2117" s="4" t="str">
        <f>IF($M2117&gt;300,"",IF(OR(INDEX(Bemenet!$E$2:$E$301,$M2117)="",INDEX(Bemenet!$F$2:$F$301,$M2117)=""),"",MAX(INDEX(Bemenet!$E$2:$E$301,$M2117),INDEX(Szabalyok!$A:$A,$N2117))))</f>
        <v/>
      </c>
      <c r="C2117" s="4" t="str">
        <f>IF($B2117="","",MIN(INDEX(Bemenet!$F$2:$F$301,$M2117),INDEX(Szabalyok!$B:$B,$N2117)))</f>
        <v/>
      </c>
      <c r="D2117" s="5" t="str">
        <f>IF(AND($B2117&lt;&gt;"",$C2117&lt;&gt;"",$B2117&lt;=$C2117),INDEX(Bemenet!$G$2:$G$301,$M2117),"")</f>
        <v/>
      </c>
      <c r="E2117" s="6" t="str">
        <f>IF(AND($B2117&lt;&gt;"",$C2117&lt;&gt;"",$B2117&lt;=$C2117),INDEX(Bemenet!$D$2:$D$301,$M2117),"")</f>
        <v/>
      </c>
      <c r="F2117" s="5" t="str">
        <f t="shared" si="297"/>
        <v/>
      </c>
      <c r="G2117" s="5" t="str">
        <f t="shared" si="298"/>
        <v/>
      </c>
      <c r="H2117" s="9" t="str">
        <f t="shared" si="299"/>
        <v/>
      </c>
      <c r="I2117" s="5" t="str">
        <f t="shared" si="300"/>
        <v/>
      </c>
      <c r="J2117" s="5" t="str">
        <f>IF(OR($L2117="",NOT(COUNTIFS($L$2:$L2117,$L2117)=1)),"",SUMIFS($G:$G,$L:$L,$L2117))</f>
        <v/>
      </c>
      <c r="K2117" s="5" t="str">
        <f>IF(OR($L2117="",NOT(COUNTIFS($L$2:$L2117,$L2117)=1)),"",SUMIFS($I:$I,$L:$L,$L2117))</f>
        <v/>
      </c>
      <c r="L2117" s="6" t="str">
        <f t="shared" si="301"/>
        <v/>
      </c>
      <c r="M2117" s="6">
        <f t="shared" si="302"/>
        <v>85</v>
      </c>
      <c r="N2117" s="6">
        <f t="shared" si="303"/>
        <v>17</v>
      </c>
      <c r="O2117" s="9" t="str">
        <f>IF(AND($B2117&lt;&gt;"",$C2117&lt;&gt;"",$B2117&lt;=$C2117),INDEX(Szabalyok!$C:$C,$N2117),"")</f>
        <v/>
      </c>
      <c r="P2117">
        <f t="shared" si="305"/>
        <v>0</v>
      </c>
    </row>
    <row r="2118" spans="1:16" x14ac:dyDescent="0.35">
      <c r="A2118">
        <f t="shared" si="304"/>
        <v>0</v>
      </c>
      <c r="B2118" s="4" t="str">
        <f>IF($M2118&gt;300,"",IF(OR(INDEX(Bemenet!$E$2:$E$301,$M2118)="",INDEX(Bemenet!$F$2:$F$301,$M2118)=""),"",MAX(INDEX(Bemenet!$E$2:$E$301,$M2118),INDEX(Szabalyok!$A:$A,$N2118))))</f>
        <v/>
      </c>
      <c r="C2118" s="4" t="str">
        <f>IF($B2118="","",MIN(INDEX(Bemenet!$F$2:$F$301,$M2118),INDEX(Szabalyok!$B:$B,$N2118)))</f>
        <v/>
      </c>
      <c r="D2118" s="5" t="str">
        <f>IF(AND($B2118&lt;&gt;"",$C2118&lt;&gt;"",$B2118&lt;=$C2118),INDEX(Bemenet!$G$2:$G$301,$M2118),"")</f>
        <v/>
      </c>
      <c r="E2118" s="6" t="str">
        <f>IF(AND($B2118&lt;&gt;"",$C2118&lt;&gt;"",$B2118&lt;=$C2118),INDEX(Bemenet!$D$2:$D$301,$M2118),"")</f>
        <v/>
      </c>
      <c r="F2118" s="5" t="str">
        <f t="shared" si="297"/>
        <v/>
      </c>
      <c r="G2118" s="5" t="str">
        <f t="shared" si="298"/>
        <v/>
      </c>
      <c r="H2118" s="9" t="str">
        <f t="shared" si="299"/>
        <v/>
      </c>
      <c r="I2118" s="5" t="str">
        <f t="shared" si="300"/>
        <v/>
      </c>
      <c r="J2118" s="5" t="str">
        <f>IF(OR($L2118="",NOT(COUNTIFS($L$2:$L2118,$L2118)=1)),"",SUMIFS($G:$G,$L:$L,$L2118))</f>
        <v/>
      </c>
      <c r="K2118" s="5" t="str">
        <f>IF(OR($L2118="",NOT(COUNTIFS($L$2:$L2118,$L2118)=1)),"",SUMIFS($I:$I,$L:$L,$L2118))</f>
        <v/>
      </c>
      <c r="L2118" s="6" t="str">
        <f t="shared" si="301"/>
        <v/>
      </c>
      <c r="M2118" s="6">
        <f t="shared" si="302"/>
        <v>85</v>
      </c>
      <c r="N2118" s="6">
        <f t="shared" si="303"/>
        <v>18</v>
      </c>
      <c r="O2118" s="9" t="str">
        <f>IF(AND($B2118&lt;&gt;"",$C2118&lt;&gt;"",$B2118&lt;=$C2118),INDEX(Szabalyok!$C:$C,$N2118),"")</f>
        <v/>
      </c>
      <c r="P2118">
        <f t="shared" si="305"/>
        <v>0</v>
      </c>
    </row>
    <row r="2119" spans="1:16" x14ac:dyDescent="0.35">
      <c r="A2119">
        <f t="shared" si="304"/>
        <v>0</v>
      </c>
      <c r="B2119" s="4" t="str">
        <f>IF($M2119&gt;300,"",IF(OR(INDEX(Bemenet!$E$2:$E$301,$M2119)="",INDEX(Bemenet!$F$2:$F$301,$M2119)=""),"",MAX(INDEX(Bemenet!$E$2:$E$301,$M2119),INDEX(Szabalyok!$A:$A,$N2119))))</f>
        <v/>
      </c>
      <c r="C2119" s="4" t="str">
        <f>IF($B2119="","",MIN(INDEX(Bemenet!$F$2:$F$301,$M2119),INDEX(Szabalyok!$B:$B,$N2119)))</f>
        <v/>
      </c>
      <c r="D2119" s="5" t="str">
        <f>IF(AND($B2119&lt;&gt;"",$C2119&lt;&gt;"",$B2119&lt;=$C2119),INDEX(Bemenet!$G$2:$G$301,$M2119),"")</f>
        <v/>
      </c>
      <c r="E2119" s="6" t="str">
        <f>IF(AND($B2119&lt;&gt;"",$C2119&lt;&gt;"",$B2119&lt;=$C2119),INDEX(Bemenet!$D$2:$D$301,$M2119),"")</f>
        <v/>
      </c>
      <c r="F2119" s="5" t="str">
        <f t="shared" si="297"/>
        <v/>
      </c>
      <c r="G2119" s="5" t="str">
        <f t="shared" si="298"/>
        <v/>
      </c>
      <c r="H2119" s="9" t="str">
        <f t="shared" si="299"/>
        <v/>
      </c>
      <c r="I2119" s="5" t="str">
        <f t="shared" si="300"/>
        <v/>
      </c>
      <c r="J2119" s="5" t="str">
        <f>IF(OR($L2119="",NOT(COUNTIFS($L$2:$L2119,$L2119)=1)),"",SUMIFS($G:$G,$L:$L,$L2119))</f>
        <v/>
      </c>
      <c r="K2119" s="5" t="str">
        <f>IF(OR($L2119="",NOT(COUNTIFS($L$2:$L2119,$L2119)=1)),"",SUMIFS($I:$I,$L:$L,$L2119))</f>
        <v/>
      </c>
      <c r="L2119" s="6" t="str">
        <f t="shared" si="301"/>
        <v/>
      </c>
      <c r="M2119" s="6">
        <f t="shared" si="302"/>
        <v>85</v>
      </c>
      <c r="N2119" s="6">
        <f t="shared" si="303"/>
        <v>19</v>
      </c>
      <c r="O2119" s="9" t="str">
        <f>IF(AND($B2119&lt;&gt;"",$C2119&lt;&gt;"",$B2119&lt;=$C2119),INDEX(Szabalyok!$C:$C,$N2119),"")</f>
        <v/>
      </c>
      <c r="P2119">
        <f t="shared" si="305"/>
        <v>0</v>
      </c>
    </row>
    <row r="2120" spans="1:16" x14ac:dyDescent="0.35">
      <c r="A2120">
        <f t="shared" si="304"/>
        <v>0</v>
      </c>
      <c r="B2120" s="4" t="str">
        <f>IF($M2120&gt;300,"",IF(OR(INDEX(Bemenet!$E$2:$E$301,$M2120)="",INDEX(Bemenet!$F$2:$F$301,$M2120)=""),"",MAX(INDEX(Bemenet!$E$2:$E$301,$M2120),INDEX(Szabalyok!$A:$A,$N2120))))</f>
        <v/>
      </c>
      <c r="C2120" s="4" t="str">
        <f>IF($B2120="","",MIN(INDEX(Bemenet!$F$2:$F$301,$M2120),INDEX(Szabalyok!$B:$B,$N2120)))</f>
        <v/>
      </c>
      <c r="D2120" s="5" t="str">
        <f>IF(AND($B2120&lt;&gt;"",$C2120&lt;&gt;"",$B2120&lt;=$C2120),INDEX(Bemenet!$G$2:$G$301,$M2120),"")</f>
        <v/>
      </c>
      <c r="E2120" s="6" t="str">
        <f>IF(AND($B2120&lt;&gt;"",$C2120&lt;&gt;"",$B2120&lt;=$C2120),INDEX(Bemenet!$D$2:$D$301,$M2120),"")</f>
        <v/>
      </c>
      <c r="F2120" s="5" t="str">
        <f t="shared" si="297"/>
        <v/>
      </c>
      <c r="G2120" s="5" t="str">
        <f t="shared" si="298"/>
        <v/>
      </c>
      <c r="H2120" s="9" t="str">
        <f t="shared" si="299"/>
        <v/>
      </c>
      <c r="I2120" s="5" t="str">
        <f t="shared" si="300"/>
        <v/>
      </c>
      <c r="J2120" s="5" t="str">
        <f>IF(OR($L2120="",NOT(COUNTIFS($L$2:$L2120,$L2120)=1)),"",SUMIFS($G:$G,$L:$L,$L2120))</f>
        <v/>
      </c>
      <c r="K2120" s="5" t="str">
        <f>IF(OR($L2120="",NOT(COUNTIFS($L$2:$L2120,$L2120)=1)),"",SUMIFS($I:$I,$L:$L,$L2120))</f>
        <v/>
      </c>
      <c r="L2120" s="6" t="str">
        <f t="shared" si="301"/>
        <v/>
      </c>
      <c r="M2120" s="6">
        <f t="shared" si="302"/>
        <v>85</v>
      </c>
      <c r="N2120" s="6">
        <f t="shared" si="303"/>
        <v>20</v>
      </c>
      <c r="O2120" s="9" t="str">
        <f>IF(AND($B2120&lt;&gt;"",$C2120&lt;&gt;"",$B2120&lt;=$C2120),INDEX(Szabalyok!$C:$C,$N2120),"")</f>
        <v/>
      </c>
      <c r="P2120">
        <f t="shared" si="305"/>
        <v>0</v>
      </c>
    </row>
    <row r="2121" spans="1:16" x14ac:dyDescent="0.35">
      <c r="A2121">
        <f t="shared" si="304"/>
        <v>0</v>
      </c>
      <c r="B2121" s="4" t="str">
        <f>IF($M2121&gt;300,"",IF(OR(INDEX(Bemenet!$E$2:$E$301,$M2121)="",INDEX(Bemenet!$F$2:$F$301,$M2121)=""),"",MAX(INDEX(Bemenet!$E$2:$E$301,$M2121),INDEX(Szabalyok!$A:$A,$N2121))))</f>
        <v/>
      </c>
      <c r="C2121" s="4" t="str">
        <f>IF($B2121="","",MIN(INDEX(Bemenet!$F$2:$F$301,$M2121),INDEX(Szabalyok!$B:$B,$N2121)))</f>
        <v/>
      </c>
      <c r="D2121" s="5" t="str">
        <f>IF(AND($B2121&lt;&gt;"",$C2121&lt;&gt;"",$B2121&lt;=$C2121),INDEX(Bemenet!$G$2:$G$301,$M2121),"")</f>
        <v/>
      </c>
      <c r="E2121" s="6" t="str">
        <f>IF(AND($B2121&lt;&gt;"",$C2121&lt;&gt;"",$B2121&lt;=$C2121),INDEX(Bemenet!$D$2:$D$301,$M2121),"")</f>
        <v/>
      </c>
      <c r="F2121" s="5" t="str">
        <f t="shared" si="297"/>
        <v/>
      </c>
      <c r="G2121" s="5" t="str">
        <f t="shared" si="298"/>
        <v/>
      </c>
      <c r="H2121" s="9" t="str">
        <f t="shared" si="299"/>
        <v/>
      </c>
      <c r="I2121" s="5" t="str">
        <f t="shared" si="300"/>
        <v/>
      </c>
      <c r="J2121" s="5" t="str">
        <f>IF(OR($L2121="",NOT(COUNTIFS($L$2:$L2121,$L2121)=1)),"",SUMIFS($G:$G,$L:$L,$L2121))</f>
        <v/>
      </c>
      <c r="K2121" s="5" t="str">
        <f>IF(OR($L2121="",NOT(COUNTIFS($L$2:$L2121,$L2121)=1)),"",SUMIFS($I:$I,$L:$L,$L2121))</f>
        <v/>
      </c>
      <c r="L2121" s="6" t="str">
        <f t="shared" si="301"/>
        <v/>
      </c>
      <c r="M2121" s="6">
        <f t="shared" si="302"/>
        <v>85</v>
      </c>
      <c r="N2121" s="6">
        <f t="shared" si="303"/>
        <v>21</v>
      </c>
      <c r="O2121" s="9" t="str">
        <f>IF(AND($B2121&lt;&gt;"",$C2121&lt;&gt;"",$B2121&lt;=$C2121),INDEX(Szabalyok!$C:$C,$N2121),"")</f>
        <v/>
      </c>
      <c r="P2121">
        <f t="shared" si="305"/>
        <v>0</v>
      </c>
    </row>
    <row r="2122" spans="1:16" x14ac:dyDescent="0.35">
      <c r="A2122">
        <f t="shared" si="304"/>
        <v>0</v>
      </c>
      <c r="B2122" s="4" t="str">
        <f>IF($M2122&gt;300,"",IF(OR(INDEX(Bemenet!$E$2:$E$301,$M2122)="",INDEX(Bemenet!$F$2:$F$301,$M2122)=""),"",MAX(INDEX(Bemenet!$E$2:$E$301,$M2122),INDEX(Szabalyok!$A:$A,$N2122))))</f>
        <v/>
      </c>
      <c r="C2122" s="4" t="str">
        <f>IF($B2122="","",MIN(INDEX(Bemenet!$F$2:$F$301,$M2122),INDEX(Szabalyok!$B:$B,$N2122)))</f>
        <v/>
      </c>
      <c r="D2122" s="5" t="str">
        <f>IF(AND($B2122&lt;&gt;"",$C2122&lt;&gt;"",$B2122&lt;=$C2122),INDEX(Bemenet!$G$2:$G$301,$M2122),"")</f>
        <v/>
      </c>
      <c r="E2122" s="6" t="str">
        <f>IF(AND($B2122&lt;&gt;"",$C2122&lt;&gt;"",$B2122&lt;=$C2122),INDEX(Bemenet!$D$2:$D$301,$M2122),"")</f>
        <v/>
      </c>
      <c r="F2122" s="5" t="str">
        <f t="shared" si="297"/>
        <v/>
      </c>
      <c r="G2122" s="5" t="str">
        <f t="shared" si="298"/>
        <v/>
      </c>
      <c r="H2122" s="9" t="str">
        <f t="shared" si="299"/>
        <v/>
      </c>
      <c r="I2122" s="5" t="str">
        <f t="shared" si="300"/>
        <v/>
      </c>
      <c r="J2122" s="5" t="str">
        <f>IF(OR($L2122="",NOT(COUNTIFS($L$2:$L2122,$L2122)=1)),"",SUMIFS($G:$G,$L:$L,$L2122))</f>
        <v/>
      </c>
      <c r="K2122" s="5" t="str">
        <f>IF(OR($L2122="",NOT(COUNTIFS($L$2:$L2122,$L2122)=1)),"",SUMIFS($I:$I,$L:$L,$L2122))</f>
        <v/>
      </c>
      <c r="L2122" s="6" t="str">
        <f t="shared" si="301"/>
        <v/>
      </c>
      <c r="M2122" s="6">
        <f t="shared" si="302"/>
        <v>85</v>
      </c>
      <c r="N2122" s="6">
        <f t="shared" si="303"/>
        <v>22</v>
      </c>
      <c r="O2122" s="9" t="str">
        <f>IF(AND($B2122&lt;&gt;"",$C2122&lt;&gt;"",$B2122&lt;=$C2122),INDEX(Szabalyok!$C:$C,$N2122),"")</f>
        <v/>
      </c>
      <c r="P2122">
        <f t="shared" si="305"/>
        <v>0</v>
      </c>
    </row>
    <row r="2123" spans="1:16" x14ac:dyDescent="0.35">
      <c r="A2123">
        <f t="shared" si="304"/>
        <v>0</v>
      </c>
      <c r="B2123" s="4" t="str">
        <f>IF($M2123&gt;300,"",IF(OR(INDEX(Bemenet!$E$2:$E$301,$M2123)="",INDEX(Bemenet!$F$2:$F$301,$M2123)=""),"",MAX(INDEX(Bemenet!$E$2:$E$301,$M2123),INDEX(Szabalyok!$A:$A,$N2123))))</f>
        <v/>
      </c>
      <c r="C2123" s="4" t="str">
        <f>IF($B2123="","",MIN(INDEX(Bemenet!$F$2:$F$301,$M2123),INDEX(Szabalyok!$B:$B,$N2123)))</f>
        <v/>
      </c>
      <c r="D2123" s="5" t="str">
        <f>IF(AND($B2123&lt;&gt;"",$C2123&lt;&gt;"",$B2123&lt;=$C2123),INDEX(Bemenet!$G$2:$G$301,$M2123),"")</f>
        <v/>
      </c>
      <c r="E2123" s="6" t="str">
        <f>IF(AND($B2123&lt;&gt;"",$C2123&lt;&gt;"",$B2123&lt;=$C2123),INDEX(Bemenet!$D$2:$D$301,$M2123),"")</f>
        <v/>
      </c>
      <c r="F2123" s="5" t="str">
        <f t="shared" si="297"/>
        <v/>
      </c>
      <c r="G2123" s="5" t="str">
        <f t="shared" si="298"/>
        <v/>
      </c>
      <c r="H2123" s="9" t="str">
        <f t="shared" si="299"/>
        <v/>
      </c>
      <c r="I2123" s="5" t="str">
        <f t="shared" si="300"/>
        <v/>
      </c>
      <c r="J2123" s="5" t="str">
        <f>IF(OR($L2123="",NOT(COUNTIFS($L$2:$L2123,$L2123)=1)),"",SUMIFS($G:$G,$L:$L,$L2123))</f>
        <v/>
      </c>
      <c r="K2123" s="5" t="str">
        <f>IF(OR($L2123="",NOT(COUNTIFS($L$2:$L2123,$L2123)=1)),"",SUMIFS($I:$I,$L:$L,$L2123))</f>
        <v/>
      </c>
      <c r="L2123" s="6" t="str">
        <f t="shared" si="301"/>
        <v/>
      </c>
      <c r="M2123" s="6">
        <f t="shared" si="302"/>
        <v>85</v>
      </c>
      <c r="N2123" s="6">
        <f t="shared" si="303"/>
        <v>23</v>
      </c>
      <c r="O2123" s="9" t="str">
        <f>IF(AND($B2123&lt;&gt;"",$C2123&lt;&gt;"",$B2123&lt;=$C2123),INDEX(Szabalyok!$C:$C,$N2123),"")</f>
        <v/>
      </c>
      <c r="P2123">
        <f t="shared" si="305"/>
        <v>0</v>
      </c>
    </row>
    <row r="2124" spans="1:16" x14ac:dyDescent="0.35">
      <c r="A2124">
        <f t="shared" si="304"/>
        <v>0</v>
      </c>
      <c r="B2124" s="4" t="str">
        <f>IF($M2124&gt;300,"",IF(OR(INDEX(Bemenet!$E$2:$E$301,$M2124)="",INDEX(Bemenet!$F$2:$F$301,$M2124)=""),"",MAX(INDEX(Bemenet!$E$2:$E$301,$M2124),INDEX(Szabalyok!$A:$A,$N2124))))</f>
        <v/>
      </c>
      <c r="C2124" s="4" t="str">
        <f>IF($B2124="","",MIN(INDEX(Bemenet!$F$2:$F$301,$M2124),INDEX(Szabalyok!$B:$B,$N2124)))</f>
        <v/>
      </c>
      <c r="D2124" s="5" t="str">
        <f>IF(AND($B2124&lt;&gt;"",$C2124&lt;&gt;"",$B2124&lt;=$C2124),INDEX(Bemenet!$G$2:$G$301,$M2124),"")</f>
        <v/>
      </c>
      <c r="E2124" s="6" t="str">
        <f>IF(AND($B2124&lt;&gt;"",$C2124&lt;&gt;"",$B2124&lt;=$C2124),INDEX(Bemenet!$D$2:$D$301,$M2124),"")</f>
        <v/>
      </c>
      <c r="F2124" s="5" t="str">
        <f t="shared" si="297"/>
        <v/>
      </c>
      <c r="G2124" s="5" t="str">
        <f t="shared" si="298"/>
        <v/>
      </c>
      <c r="H2124" s="9" t="str">
        <f t="shared" si="299"/>
        <v/>
      </c>
      <c r="I2124" s="5" t="str">
        <f t="shared" si="300"/>
        <v/>
      </c>
      <c r="J2124" s="5" t="str">
        <f>IF(OR($L2124="",NOT(COUNTIFS($L$2:$L2124,$L2124)=1)),"",SUMIFS($G:$G,$L:$L,$L2124))</f>
        <v/>
      </c>
      <c r="K2124" s="5" t="str">
        <f>IF(OR($L2124="",NOT(COUNTIFS($L$2:$L2124,$L2124)=1)),"",SUMIFS($I:$I,$L:$L,$L2124))</f>
        <v/>
      </c>
      <c r="L2124" s="6" t="str">
        <f t="shared" si="301"/>
        <v/>
      </c>
      <c r="M2124" s="6">
        <f t="shared" si="302"/>
        <v>85</v>
      </c>
      <c r="N2124" s="6">
        <f t="shared" si="303"/>
        <v>24</v>
      </c>
      <c r="O2124" s="9" t="str">
        <f>IF(AND($B2124&lt;&gt;"",$C2124&lt;&gt;"",$B2124&lt;=$C2124),INDEX(Szabalyok!$C:$C,$N2124),"")</f>
        <v/>
      </c>
      <c r="P2124">
        <f t="shared" si="305"/>
        <v>0</v>
      </c>
    </row>
    <row r="2125" spans="1:16" x14ac:dyDescent="0.35">
      <c r="A2125">
        <f t="shared" si="304"/>
        <v>0</v>
      </c>
      <c r="B2125" s="4" t="str">
        <f>IF($M2125&gt;300,"",IF(OR(INDEX(Bemenet!$E$2:$E$301,$M2125)="",INDEX(Bemenet!$F$2:$F$301,$M2125)=""),"",MAX(INDEX(Bemenet!$E$2:$E$301,$M2125),INDEX(Szabalyok!$A:$A,$N2125))))</f>
        <v/>
      </c>
      <c r="C2125" s="4" t="str">
        <f>IF($B2125="","",MIN(INDEX(Bemenet!$F$2:$F$301,$M2125),INDEX(Szabalyok!$B:$B,$N2125)))</f>
        <v/>
      </c>
      <c r="D2125" s="5" t="str">
        <f>IF(AND($B2125&lt;&gt;"",$C2125&lt;&gt;"",$B2125&lt;=$C2125),INDEX(Bemenet!$G$2:$G$301,$M2125),"")</f>
        <v/>
      </c>
      <c r="E2125" s="6" t="str">
        <f>IF(AND($B2125&lt;&gt;"",$C2125&lt;&gt;"",$B2125&lt;=$C2125),INDEX(Bemenet!$D$2:$D$301,$M2125),"")</f>
        <v/>
      </c>
      <c r="F2125" s="5" t="str">
        <f t="shared" si="297"/>
        <v/>
      </c>
      <c r="G2125" s="5" t="str">
        <f t="shared" si="298"/>
        <v/>
      </c>
      <c r="H2125" s="9" t="str">
        <f t="shared" si="299"/>
        <v/>
      </c>
      <c r="I2125" s="5" t="str">
        <f t="shared" si="300"/>
        <v/>
      </c>
      <c r="J2125" s="5" t="str">
        <f>IF(OR($L2125="",NOT(COUNTIFS($L$2:$L2125,$L2125)=1)),"",SUMIFS($G:$G,$L:$L,$L2125))</f>
        <v/>
      </c>
      <c r="K2125" s="5" t="str">
        <f>IF(OR($L2125="",NOT(COUNTIFS($L$2:$L2125,$L2125)=1)),"",SUMIFS($I:$I,$L:$L,$L2125))</f>
        <v/>
      </c>
      <c r="L2125" s="6" t="str">
        <f t="shared" si="301"/>
        <v/>
      </c>
      <c r="M2125" s="6">
        <f t="shared" si="302"/>
        <v>85</v>
      </c>
      <c r="N2125" s="6">
        <f t="shared" si="303"/>
        <v>25</v>
      </c>
      <c r="O2125" s="9" t="str">
        <f>IF(AND($B2125&lt;&gt;"",$C2125&lt;&gt;"",$B2125&lt;=$C2125),INDEX(Szabalyok!$C:$C,$N2125),"")</f>
        <v/>
      </c>
      <c r="P2125">
        <f t="shared" si="305"/>
        <v>0</v>
      </c>
    </row>
    <row r="2126" spans="1:16" x14ac:dyDescent="0.35">
      <c r="A2126">
        <f t="shared" si="304"/>
        <v>0</v>
      </c>
      <c r="B2126" s="4" t="str">
        <f>IF($M2126&gt;300,"",IF(OR(INDEX(Bemenet!$E$2:$E$301,$M2126)="",INDEX(Bemenet!$F$2:$F$301,$M2126)=""),"",MAX(INDEX(Bemenet!$E$2:$E$301,$M2126),INDEX(Szabalyok!$A:$A,$N2126))))</f>
        <v/>
      </c>
      <c r="C2126" s="4" t="str">
        <f>IF($B2126="","",MIN(INDEX(Bemenet!$F$2:$F$301,$M2126),INDEX(Szabalyok!$B:$B,$N2126)))</f>
        <v/>
      </c>
      <c r="D2126" s="5" t="str">
        <f>IF(AND($B2126&lt;&gt;"",$C2126&lt;&gt;"",$B2126&lt;=$C2126),INDEX(Bemenet!$G$2:$G$301,$M2126),"")</f>
        <v/>
      </c>
      <c r="E2126" s="6" t="str">
        <f>IF(AND($B2126&lt;&gt;"",$C2126&lt;&gt;"",$B2126&lt;=$C2126),INDEX(Bemenet!$D$2:$D$301,$M2126),"")</f>
        <v/>
      </c>
      <c r="F2126" s="5" t="str">
        <f t="shared" si="297"/>
        <v/>
      </c>
      <c r="G2126" s="5" t="str">
        <f t="shared" si="298"/>
        <v/>
      </c>
      <c r="H2126" s="9" t="str">
        <f t="shared" si="299"/>
        <v/>
      </c>
      <c r="I2126" s="5" t="str">
        <f t="shared" si="300"/>
        <v/>
      </c>
      <c r="J2126" s="5" t="str">
        <f>IF(OR($L2126="",NOT(COUNTIFS($L$2:$L2126,$L2126)=1)),"",SUMIFS($G:$G,$L:$L,$L2126))</f>
        <v/>
      </c>
      <c r="K2126" s="5" t="str">
        <f>IF(OR($L2126="",NOT(COUNTIFS($L$2:$L2126,$L2126)=1)),"",SUMIFS($I:$I,$L:$L,$L2126))</f>
        <v/>
      </c>
      <c r="L2126" s="6" t="str">
        <f t="shared" si="301"/>
        <v/>
      </c>
      <c r="M2126" s="6">
        <f t="shared" si="302"/>
        <v>85</v>
      </c>
      <c r="N2126" s="6">
        <f t="shared" si="303"/>
        <v>26</v>
      </c>
      <c r="O2126" s="9" t="str">
        <f>IF(AND($B2126&lt;&gt;"",$C2126&lt;&gt;"",$B2126&lt;=$C2126),INDEX(Szabalyok!$C:$C,$N2126),"")</f>
        <v/>
      </c>
      <c r="P2126">
        <f t="shared" si="305"/>
        <v>0</v>
      </c>
    </row>
    <row r="2127" spans="1:16" x14ac:dyDescent="0.35">
      <c r="A2127">
        <f t="shared" si="304"/>
        <v>0</v>
      </c>
      <c r="B2127" s="4" t="str">
        <f>IF($M2127&gt;300,"",IF(OR(INDEX(Bemenet!$E$2:$E$301,$M2127)="",INDEX(Bemenet!$F$2:$F$301,$M2127)=""),"",MAX(INDEX(Bemenet!$E$2:$E$301,$M2127),INDEX(Szabalyok!$A:$A,$N2127))))</f>
        <v/>
      </c>
      <c r="C2127" s="4" t="str">
        <f>IF($B2127="","",MIN(INDEX(Bemenet!$F$2:$F$301,$M2127),INDEX(Szabalyok!$B:$B,$N2127)))</f>
        <v/>
      </c>
      <c r="D2127" s="5" t="str">
        <f>IF(AND($B2127&lt;&gt;"",$C2127&lt;&gt;"",$B2127&lt;=$C2127),INDEX(Bemenet!$G$2:$G$301,$M2127),"")</f>
        <v/>
      </c>
      <c r="E2127" s="6" t="str">
        <f>IF(AND($B2127&lt;&gt;"",$C2127&lt;&gt;"",$B2127&lt;=$C2127),INDEX(Bemenet!$D$2:$D$301,$M2127),"")</f>
        <v/>
      </c>
      <c r="F2127" s="5" t="str">
        <f t="shared" si="297"/>
        <v/>
      </c>
      <c r="G2127" s="5" t="str">
        <f t="shared" si="298"/>
        <v/>
      </c>
      <c r="H2127" s="9" t="str">
        <f t="shared" si="299"/>
        <v/>
      </c>
      <c r="I2127" s="5" t="str">
        <f t="shared" si="300"/>
        <v/>
      </c>
      <c r="J2127" s="5" t="str">
        <f>IF(OR($L2127="",NOT(COUNTIFS($L$2:$L2127,$L2127)=1)),"",SUMIFS($G:$G,$L:$L,$L2127))</f>
        <v/>
      </c>
      <c r="K2127" s="5" t="str">
        <f>IF(OR($L2127="",NOT(COUNTIFS($L$2:$L2127,$L2127)=1)),"",SUMIFS($I:$I,$L:$L,$L2127))</f>
        <v/>
      </c>
      <c r="L2127" s="6" t="str">
        <f t="shared" si="301"/>
        <v/>
      </c>
      <c r="M2127" s="6">
        <f t="shared" si="302"/>
        <v>86</v>
      </c>
      <c r="N2127" s="6">
        <f t="shared" si="303"/>
        <v>2</v>
      </c>
      <c r="O2127" s="9" t="str">
        <f>IF(AND($B2127&lt;&gt;"",$C2127&lt;&gt;"",$B2127&lt;=$C2127),INDEX(Szabalyok!$C:$C,$N2127),"")</f>
        <v/>
      </c>
      <c r="P2127">
        <f t="shared" si="305"/>
        <v>0</v>
      </c>
    </row>
    <row r="2128" spans="1:16" x14ac:dyDescent="0.35">
      <c r="A2128">
        <f t="shared" si="304"/>
        <v>0</v>
      </c>
      <c r="B2128" s="4" t="str">
        <f>IF($M2128&gt;300,"",IF(OR(INDEX(Bemenet!$E$2:$E$301,$M2128)="",INDEX(Bemenet!$F$2:$F$301,$M2128)=""),"",MAX(INDEX(Bemenet!$E$2:$E$301,$M2128),INDEX(Szabalyok!$A:$A,$N2128))))</f>
        <v/>
      </c>
      <c r="C2128" s="4" t="str">
        <f>IF($B2128="","",MIN(INDEX(Bemenet!$F$2:$F$301,$M2128),INDEX(Szabalyok!$B:$B,$N2128)))</f>
        <v/>
      </c>
      <c r="D2128" s="5" t="str">
        <f>IF(AND($B2128&lt;&gt;"",$C2128&lt;&gt;"",$B2128&lt;=$C2128),INDEX(Bemenet!$G$2:$G$301,$M2128),"")</f>
        <v/>
      </c>
      <c r="E2128" s="6" t="str">
        <f>IF(AND($B2128&lt;&gt;"",$C2128&lt;&gt;"",$B2128&lt;=$C2128),INDEX(Bemenet!$D$2:$D$301,$M2128),"")</f>
        <v/>
      </c>
      <c r="F2128" s="5" t="str">
        <f t="shared" si="297"/>
        <v/>
      </c>
      <c r="G2128" s="5" t="str">
        <f t="shared" si="298"/>
        <v/>
      </c>
      <c r="H2128" s="9" t="str">
        <f t="shared" si="299"/>
        <v/>
      </c>
      <c r="I2128" s="5" t="str">
        <f t="shared" si="300"/>
        <v/>
      </c>
      <c r="J2128" s="5" t="str">
        <f>IF(OR($L2128="",NOT(COUNTIFS($L$2:$L2128,$L2128)=1)),"",SUMIFS($G:$G,$L:$L,$L2128))</f>
        <v/>
      </c>
      <c r="K2128" s="5" t="str">
        <f>IF(OR($L2128="",NOT(COUNTIFS($L$2:$L2128,$L2128)=1)),"",SUMIFS($I:$I,$L:$L,$L2128))</f>
        <v/>
      </c>
      <c r="L2128" s="6" t="str">
        <f t="shared" si="301"/>
        <v/>
      </c>
      <c r="M2128" s="6">
        <f t="shared" si="302"/>
        <v>86</v>
      </c>
      <c r="N2128" s="6">
        <f t="shared" si="303"/>
        <v>3</v>
      </c>
      <c r="O2128" s="9" t="str">
        <f>IF(AND($B2128&lt;&gt;"",$C2128&lt;&gt;"",$B2128&lt;=$C2128),INDEX(Szabalyok!$C:$C,$N2128),"")</f>
        <v/>
      </c>
      <c r="P2128">
        <f t="shared" si="305"/>
        <v>0</v>
      </c>
    </row>
    <row r="2129" spans="1:16" x14ac:dyDescent="0.35">
      <c r="A2129">
        <f t="shared" si="304"/>
        <v>0</v>
      </c>
      <c r="B2129" s="4" t="str">
        <f>IF($M2129&gt;300,"",IF(OR(INDEX(Bemenet!$E$2:$E$301,$M2129)="",INDEX(Bemenet!$F$2:$F$301,$M2129)=""),"",MAX(INDEX(Bemenet!$E$2:$E$301,$M2129),INDEX(Szabalyok!$A:$A,$N2129))))</f>
        <v/>
      </c>
      <c r="C2129" s="4" t="str">
        <f>IF($B2129="","",MIN(INDEX(Bemenet!$F$2:$F$301,$M2129),INDEX(Szabalyok!$B:$B,$N2129)))</f>
        <v/>
      </c>
      <c r="D2129" s="5" t="str">
        <f>IF(AND($B2129&lt;&gt;"",$C2129&lt;&gt;"",$B2129&lt;=$C2129),INDEX(Bemenet!$G$2:$G$301,$M2129),"")</f>
        <v/>
      </c>
      <c r="E2129" s="6" t="str">
        <f>IF(AND($B2129&lt;&gt;"",$C2129&lt;&gt;"",$B2129&lt;=$C2129),INDEX(Bemenet!$D$2:$D$301,$M2129),"")</f>
        <v/>
      </c>
      <c r="F2129" s="5" t="str">
        <f t="shared" si="297"/>
        <v/>
      </c>
      <c r="G2129" s="5" t="str">
        <f t="shared" si="298"/>
        <v/>
      </c>
      <c r="H2129" s="9" t="str">
        <f t="shared" si="299"/>
        <v/>
      </c>
      <c r="I2129" s="5" t="str">
        <f t="shared" si="300"/>
        <v/>
      </c>
      <c r="J2129" s="5" t="str">
        <f>IF(OR($L2129="",NOT(COUNTIFS($L$2:$L2129,$L2129)=1)),"",SUMIFS($G:$G,$L:$L,$L2129))</f>
        <v/>
      </c>
      <c r="K2129" s="5" t="str">
        <f>IF(OR($L2129="",NOT(COUNTIFS($L$2:$L2129,$L2129)=1)),"",SUMIFS($I:$I,$L:$L,$L2129))</f>
        <v/>
      </c>
      <c r="L2129" s="6" t="str">
        <f t="shared" si="301"/>
        <v/>
      </c>
      <c r="M2129" s="6">
        <f t="shared" si="302"/>
        <v>86</v>
      </c>
      <c r="N2129" s="6">
        <f t="shared" si="303"/>
        <v>4</v>
      </c>
      <c r="O2129" s="9" t="str">
        <f>IF(AND($B2129&lt;&gt;"",$C2129&lt;&gt;"",$B2129&lt;=$C2129),INDEX(Szabalyok!$C:$C,$N2129),"")</f>
        <v/>
      </c>
      <c r="P2129">
        <f t="shared" si="305"/>
        <v>0</v>
      </c>
    </row>
    <row r="2130" spans="1:16" x14ac:dyDescent="0.35">
      <c r="A2130">
        <f t="shared" si="304"/>
        <v>0</v>
      </c>
      <c r="B2130" s="4" t="str">
        <f>IF($M2130&gt;300,"",IF(OR(INDEX(Bemenet!$E$2:$E$301,$M2130)="",INDEX(Bemenet!$F$2:$F$301,$M2130)=""),"",MAX(INDEX(Bemenet!$E$2:$E$301,$M2130),INDEX(Szabalyok!$A:$A,$N2130))))</f>
        <v/>
      </c>
      <c r="C2130" s="4" t="str">
        <f>IF($B2130="","",MIN(INDEX(Bemenet!$F$2:$F$301,$M2130),INDEX(Szabalyok!$B:$B,$N2130)))</f>
        <v/>
      </c>
      <c r="D2130" s="5" t="str">
        <f>IF(AND($B2130&lt;&gt;"",$C2130&lt;&gt;"",$B2130&lt;=$C2130),INDEX(Bemenet!$G$2:$G$301,$M2130),"")</f>
        <v/>
      </c>
      <c r="E2130" s="6" t="str">
        <f>IF(AND($B2130&lt;&gt;"",$C2130&lt;&gt;"",$B2130&lt;=$C2130),INDEX(Bemenet!$D$2:$D$301,$M2130),"")</f>
        <v/>
      </c>
      <c r="F2130" s="5" t="str">
        <f t="shared" si="297"/>
        <v/>
      </c>
      <c r="G2130" s="5" t="str">
        <f t="shared" si="298"/>
        <v/>
      </c>
      <c r="H2130" s="9" t="str">
        <f t="shared" si="299"/>
        <v/>
      </c>
      <c r="I2130" s="5" t="str">
        <f t="shared" si="300"/>
        <v/>
      </c>
      <c r="J2130" s="5" t="str">
        <f>IF(OR($L2130="",NOT(COUNTIFS($L$2:$L2130,$L2130)=1)),"",SUMIFS($G:$G,$L:$L,$L2130))</f>
        <v/>
      </c>
      <c r="K2130" s="5" t="str">
        <f>IF(OR($L2130="",NOT(COUNTIFS($L$2:$L2130,$L2130)=1)),"",SUMIFS($I:$I,$L:$L,$L2130))</f>
        <v/>
      </c>
      <c r="L2130" s="6" t="str">
        <f t="shared" si="301"/>
        <v/>
      </c>
      <c r="M2130" s="6">
        <f t="shared" si="302"/>
        <v>86</v>
      </c>
      <c r="N2130" s="6">
        <f t="shared" si="303"/>
        <v>5</v>
      </c>
      <c r="O2130" s="9" t="str">
        <f>IF(AND($B2130&lt;&gt;"",$C2130&lt;&gt;"",$B2130&lt;=$C2130),INDEX(Szabalyok!$C:$C,$N2130),"")</f>
        <v/>
      </c>
      <c r="P2130">
        <f t="shared" si="305"/>
        <v>0</v>
      </c>
    </row>
    <row r="2131" spans="1:16" x14ac:dyDescent="0.35">
      <c r="A2131">
        <f t="shared" si="304"/>
        <v>0</v>
      </c>
      <c r="B2131" s="4" t="str">
        <f>IF($M2131&gt;300,"",IF(OR(INDEX(Bemenet!$E$2:$E$301,$M2131)="",INDEX(Bemenet!$F$2:$F$301,$M2131)=""),"",MAX(INDEX(Bemenet!$E$2:$E$301,$M2131),INDEX(Szabalyok!$A:$A,$N2131))))</f>
        <v/>
      </c>
      <c r="C2131" s="4" t="str">
        <f>IF($B2131="","",MIN(INDEX(Bemenet!$F$2:$F$301,$M2131),INDEX(Szabalyok!$B:$B,$N2131)))</f>
        <v/>
      </c>
      <c r="D2131" s="5" t="str">
        <f>IF(AND($B2131&lt;&gt;"",$C2131&lt;&gt;"",$B2131&lt;=$C2131),INDEX(Bemenet!$G$2:$G$301,$M2131),"")</f>
        <v/>
      </c>
      <c r="E2131" s="6" t="str">
        <f>IF(AND($B2131&lt;&gt;"",$C2131&lt;&gt;"",$B2131&lt;=$C2131),INDEX(Bemenet!$D$2:$D$301,$M2131),"")</f>
        <v/>
      </c>
      <c r="F2131" s="5" t="str">
        <f t="shared" si="297"/>
        <v/>
      </c>
      <c r="G2131" s="5" t="str">
        <f t="shared" si="298"/>
        <v/>
      </c>
      <c r="H2131" s="9" t="str">
        <f t="shared" si="299"/>
        <v/>
      </c>
      <c r="I2131" s="5" t="str">
        <f t="shared" si="300"/>
        <v/>
      </c>
      <c r="J2131" s="5" t="str">
        <f>IF(OR($L2131="",NOT(COUNTIFS($L$2:$L2131,$L2131)=1)),"",SUMIFS($G:$G,$L:$L,$L2131))</f>
        <v/>
      </c>
      <c r="K2131" s="5" t="str">
        <f>IF(OR($L2131="",NOT(COUNTIFS($L$2:$L2131,$L2131)=1)),"",SUMIFS($I:$I,$L:$L,$L2131))</f>
        <v/>
      </c>
      <c r="L2131" s="6" t="str">
        <f t="shared" si="301"/>
        <v/>
      </c>
      <c r="M2131" s="6">
        <f t="shared" si="302"/>
        <v>86</v>
      </c>
      <c r="N2131" s="6">
        <f t="shared" si="303"/>
        <v>6</v>
      </c>
      <c r="O2131" s="9" t="str">
        <f>IF(AND($B2131&lt;&gt;"",$C2131&lt;&gt;"",$B2131&lt;=$C2131),INDEX(Szabalyok!$C:$C,$N2131),"")</f>
        <v/>
      </c>
      <c r="P2131">
        <f t="shared" si="305"/>
        <v>0</v>
      </c>
    </row>
    <row r="2132" spans="1:16" x14ac:dyDescent="0.35">
      <c r="A2132">
        <f t="shared" si="304"/>
        <v>0</v>
      </c>
      <c r="B2132" s="4" t="str">
        <f>IF($M2132&gt;300,"",IF(OR(INDEX(Bemenet!$E$2:$E$301,$M2132)="",INDEX(Bemenet!$F$2:$F$301,$M2132)=""),"",MAX(INDEX(Bemenet!$E$2:$E$301,$M2132),INDEX(Szabalyok!$A:$A,$N2132))))</f>
        <v/>
      </c>
      <c r="C2132" s="4" t="str">
        <f>IF($B2132="","",MIN(INDEX(Bemenet!$F$2:$F$301,$M2132),INDEX(Szabalyok!$B:$B,$N2132)))</f>
        <v/>
      </c>
      <c r="D2132" s="5" t="str">
        <f>IF(AND($B2132&lt;&gt;"",$C2132&lt;&gt;"",$B2132&lt;=$C2132),INDEX(Bemenet!$G$2:$G$301,$M2132),"")</f>
        <v/>
      </c>
      <c r="E2132" s="6" t="str">
        <f>IF(AND($B2132&lt;&gt;"",$C2132&lt;&gt;"",$B2132&lt;=$C2132),INDEX(Bemenet!$D$2:$D$301,$M2132),"")</f>
        <v/>
      </c>
      <c r="F2132" s="5" t="str">
        <f t="shared" si="297"/>
        <v/>
      </c>
      <c r="G2132" s="5" t="str">
        <f t="shared" si="298"/>
        <v/>
      </c>
      <c r="H2132" s="9" t="str">
        <f t="shared" si="299"/>
        <v/>
      </c>
      <c r="I2132" s="5" t="str">
        <f t="shared" si="300"/>
        <v/>
      </c>
      <c r="J2132" s="5" t="str">
        <f>IF(OR($L2132="",NOT(COUNTIFS($L$2:$L2132,$L2132)=1)),"",SUMIFS($G:$G,$L:$L,$L2132))</f>
        <v/>
      </c>
      <c r="K2132" s="5" t="str">
        <f>IF(OR($L2132="",NOT(COUNTIFS($L$2:$L2132,$L2132)=1)),"",SUMIFS($I:$I,$L:$L,$L2132))</f>
        <v/>
      </c>
      <c r="L2132" s="6" t="str">
        <f t="shared" si="301"/>
        <v/>
      </c>
      <c r="M2132" s="6">
        <f t="shared" si="302"/>
        <v>86</v>
      </c>
      <c r="N2132" s="6">
        <f t="shared" si="303"/>
        <v>7</v>
      </c>
      <c r="O2132" s="9" t="str">
        <f>IF(AND($B2132&lt;&gt;"",$C2132&lt;&gt;"",$B2132&lt;=$C2132),INDEX(Szabalyok!$C:$C,$N2132),"")</f>
        <v/>
      </c>
      <c r="P2132">
        <f t="shared" si="305"/>
        <v>0</v>
      </c>
    </row>
    <row r="2133" spans="1:16" x14ac:dyDescent="0.35">
      <c r="A2133">
        <f t="shared" si="304"/>
        <v>0</v>
      </c>
      <c r="B2133" s="4" t="str">
        <f>IF($M2133&gt;300,"",IF(OR(INDEX(Bemenet!$E$2:$E$301,$M2133)="",INDEX(Bemenet!$F$2:$F$301,$M2133)=""),"",MAX(INDEX(Bemenet!$E$2:$E$301,$M2133),INDEX(Szabalyok!$A:$A,$N2133))))</f>
        <v/>
      </c>
      <c r="C2133" s="4" t="str">
        <f>IF($B2133="","",MIN(INDEX(Bemenet!$F$2:$F$301,$M2133),INDEX(Szabalyok!$B:$B,$N2133)))</f>
        <v/>
      </c>
      <c r="D2133" s="5" t="str">
        <f>IF(AND($B2133&lt;&gt;"",$C2133&lt;&gt;"",$B2133&lt;=$C2133),INDEX(Bemenet!$G$2:$G$301,$M2133),"")</f>
        <v/>
      </c>
      <c r="E2133" s="6" t="str">
        <f>IF(AND($B2133&lt;&gt;"",$C2133&lt;&gt;"",$B2133&lt;=$C2133),INDEX(Bemenet!$D$2:$D$301,$M2133),"")</f>
        <v/>
      </c>
      <c r="F2133" s="5" t="str">
        <f t="shared" si="297"/>
        <v/>
      </c>
      <c r="G2133" s="5" t="str">
        <f t="shared" si="298"/>
        <v/>
      </c>
      <c r="H2133" s="9" t="str">
        <f t="shared" si="299"/>
        <v/>
      </c>
      <c r="I2133" s="5" t="str">
        <f t="shared" si="300"/>
        <v/>
      </c>
      <c r="J2133" s="5" t="str">
        <f>IF(OR($L2133="",NOT(COUNTIFS($L$2:$L2133,$L2133)=1)),"",SUMIFS($G:$G,$L:$L,$L2133))</f>
        <v/>
      </c>
      <c r="K2133" s="5" t="str">
        <f>IF(OR($L2133="",NOT(COUNTIFS($L$2:$L2133,$L2133)=1)),"",SUMIFS($I:$I,$L:$L,$L2133))</f>
        <v/>
      </c>
      <c r="L2133" s="6" t="str">
        <f t="shared" si="301"/>
        <v/>
      </c>
      <c r="M2133" s="6">
        <f t="shared" si="302"/>
        <v>86</v>
      </c>
      <c r="N2133" s="6">
        <f t="shared" si="303"/>
        <v>8</v>
      </c>
      <c r="O2133" s="9" t="str">
        <f>IF(AND($B2133&lt;&gt;"",$C2133&lt;&gt;"",$B2133&lt;=$C2133),INDEX(Szabalyok!$C:$C,$N2133),"")</f>
        <v/>
      </c>
      <c r="P2133">
        <f t="shared" si="305"/>
        <v>0</v>
      </c>
    </row>
    <row r="2134" spans="1:16" x14ac:dyDescent="0.35">
      <c r="A2134">
        <f t="shared" si="304"/>
        <v>0</v>
      </c>
      <c r="B2134" s="4" t="str">
        <f>IF($M2134&gt;300,"",IF(OR(INDEX(Bemenet!$E$2:$E$301,$M2134)="",INDEX(Bemenet!$F$2:$F$301,$M2134)=""),"",MAX(INDEX(Bemenet!$E$2:$E$301,$M2134),INDEX(Szabalyok!$A:$A,$N2134))))</f>
        <v/>
      </c>
      <c r="C2134" s="4" t="str">
        <f>IF($B2134="","",MIN(INDEX(Bemenet!$F$2:$F$301,$M2134),INDEX(Szabalyok!$B:$B,$N2134)))</f>
        <v/>
      </c>
      <c r="D2134" s="5" t="str">
        <f>IF(AND($B2134&lt;&gt;"",$C2134&lt;&gt;"",$B2134&lt;=$C2134),INDEX(Bemenet!$G$2:$G$301,$M2134),"")</f>
        <v/>
      </c>
      <c r="E2134" s="6" t="str">
        <f>IF(AND($B2134&lt;&gt;"",$C2134&lt;&gt;"",$B2134&lt;=$C2134),INDEX(Bemenet!$D$2:$D$301,$M2134),"")</f>
        <v/>
      </c>
      <c r="F2134" s="5" t="str">
        <f t="shared" si="297"/>
        <v/>
      </c>
      <c r="G2134" s="5" t="str">
        <f t="shared" si="298"/>
        <v/>
      </c>
      <c r="H2134" s="9" t="str">
        <f t="shared" si="299"/>
        <v/>
      </c>
      <c r="I2134" s="5" t="str">
        <f t="shared" si="300"/>
        <v/>
      </c>
      <c r="J2134" s="5" t="str">
        <f>IF(OR($L2134="",NOT(COUNTIFS($L$2:$L2134,$L2134)=1)),"",SUMIFS($G:$G,$L:$L,$L2134))</f>
        <v/>
      </c>
      <c r="K2134" s="5" t="str">
        <f>IF(OR($L2134="",NOT(COUNTIFS($L$2:$L2134,$L2134)=1)),"",SUMIFS($I:$I,$L:$L,$L2134))</f>
        <v/>
      </c>
      <c r="L2134" s="6" t="str">
        <f t="shared" si="301"/>
        <v/>
      </c>
      <c r="M2134" s="6">
        <f t="shared" si="302"/>
        <v>86</v>
      </c>
      <c r="N2134" s="6">
        <f t="shared" si="303"/>
        <v>9</v>
      </c>
      <c r="O2134" s="9" t="str">
        <f>IF(AND($B2134&lt;&gt;"",$C2134&lt;&gt;"",$B2134&lt;=$C2134),INDEX(Szabalyok!$C:$C,$N2134),"")</f>
        <v/>
      </c>
      <c r="P2134">
        <f t="shared" si="305"/>
        <v>0</v>
      </c>
    </row>
    <row r="2135" spans="1:16" x14ac:dyDescent="0.35">
      <c r="A2135">
        <f t="shared" si="304"/>
        <v>0</v>
      </c>
      <c r="B2135" s="4" t="str">
        <f>IF($M2135&gt;300,"",IF(OR(INDEX(Bemenet!$E$2:$E$301,$M2135)="",INDEX(Bemenet!$F$2:$F$301,$M2135)=""),"",MAX(INDEX(Bemenet!$E$2:$E$301,$M2135),INDEX(Szabalyok!$A:$A,$N2135))))</f>
        <v/>
      </c>
      <c r="C2135" s="4" t="str">
        <f>IF($B2135="","",MIN(INDEX(Bemenet!$F$2:$F$301,$M2135),INDEX(Szabalyok!$B:$B,$N2135)))</f>
        <v/>
      </c>
      <c r="D2135" s="5" t="str">
        <f>IF(AND($B2135&lt;&gt;"",$C2135&lt;&gt;"",$B2135&lt;=$C2135),INDEX(Bemenet!$G$2:$G$301,$M2135),"")</f>
        <v/>
      </c>
      <c r="E2135" s="6" t="str">
        <f>IF(AND($B2135&lt;&gt;"",$C2135&lt;&gt;"",$B2135&lt;=$C2135),INDEX(Bemenet!$D$2:$D$301,$M2135),"")</f>
        <v/>
      </c>
      <c r="F2135" s="5" t="str">
        <f t="shared" si="297"/>
        <v/>
      </c>
      <c r="G2135" s="5" t="str">
        <f t="shared" si="298"/>
        <v/>
      </c>
      <c r="H2135" s="9" t="str">
        <f t="shared" si="299"/>
        <v/>
      </c>
      <c r="I2135" s="5" t="str">
        <f t="shared" si="300"/>
        <v/>
      </c>
      <c r="J2135" s="5" t="str">
        <f>IF(OR($L2135="",NOT(COUNTIFS($L$2:$L2135,$L2135)=1)),"",SUMIFS($G:$G,$L:$L,$L2135))</f>
        <v/>
      </c>
      <c r="K2135" s="5" t="str">
        <f>IF(OR($L2135="",NOT(COUNTIFS($L$2:$L2135,$L2135)=1)),"",SUMIFS($I:$I,$L:$L,$L2135))</f>
        <v/>
      </c>
      <c r="L2135" s="6" t="str">
        <f t="shared" si="301"/>
        <v/>
      </c>
      <c r="M2135" s="6">
        <f t="shared" si="302"/>
        <v>86</v>
      </c>
      <c r="N2135" s="6">
        <f t="shared" si="303"/>
        <v>10</v>
      </c>
      <c r="O2135" s="9" t="str">
        <f>IF(AND($B2135&lt;&gt;"",$C2135&lt;&gt;"",$B2135&lt;=$C2135),INDEX(Szabalyok!$C:$C,$N2135),"")</f>
        <v/>
      </c>
      <c r="P2135">
        <f t="shared" si="305"/>
        <v>0</v>
      </c>
    </row>
    <row r="2136" spans="1:16" x14ac:dyDescent="0.35">
      <c r="A2136">
        <f t="shared" si="304"/>
        <v>0</v>
      </c>
      <c r="B2136" s="4" t="str">
        <f>IF($M2136&gt;300,"",IF(OR(INDEX(Bemenet!$E$2:$E$301,$M2136)="",INDEX(Bemenet!$F$2:$F$301,$M2136)=""),"",MAX(INDEX(Bemenet!$E$2:$E$301,$M2136),INDEX(Szabalyok!$A:$A,$N2136))))</f>
        <v/>
      </c>
      <c r="C2136" s="4" t="str">
        <f>IF($B2136="","",MIN(INDEX(Bemenet!$F$2:$F$301,$M2136),INDEX(Szabalyok!$B:$B,$N2136)))</f>
        <v/>
      </c>
      <c r="D2136" s="5" t="str">
        <f>IF(AND($B2136&lt;&gt;"",$C2136&lt;&gt;"",$B2136&lt;=$C2136),INDEX(Bemenet!$G$2:$G$301,$M2136),"")</f>
        <v/>
      </c>
      <c r="E2136" s="6" t="str">
        <f>IF(AND($B2136&lt;&gt;"",$C2136&lt;&gt;"",$B2136&lt;=$C2136),INDEX(Bemenet!$D$2:$D$301,$M2136),"")</f>
        <v/>
      </c>
      <c r="F2136" s="5" t="str">
        <f t="shared" si="297"/>
        <v/>
      </c>
      <c r="G2136" s="5" t="str">
        <f t="shared" si="298"/>
        <v/>
      </c>
      <c r="H2136" s="9" t="str">
        <f t="shared" si="299"/>
        <v/>
      </c>
      <c r="I2136" s="5" t="str">
        <f t="shared" si="300"/>
        <v/>
      </c>
      <c r="J2136" s="5" t="str">
        <f>IF(OR($L2136="",NOT(COUNTIFS($L$2:$L2136,$L2136)=1)),"",SUMIFS($G:$G,$L:$L,$L2136))</f>
        <v/>
      </c>
      <c r="K2136" s="5" t="str">
        <f>IF(OR($L2136="",NOT(COUNTIFS($L$2:$L2136,$L2136)=1)),"",SUMIFS($I:$I,$L:$L,$L2136))</f>
        <v/>
      </c>
      <c r="L2136" s="6" t="str">
        <f t="shared" si="301"/>
        <v/>
      </c>
      <c r="M2136" s="6">
        <f t="shared" si="302"/>
        <v>86</v>
      </c>
      <c r="N2136" s="6">
        <f t="shared" si="303"/>
        <v>11</v>
      </c>
      <c r="O2136" s="9" t="str">
        <f>IF(AND($B2136&lt;&gt;"",$C2136&lt;&gt;"",$B2136&lt;=$C2136),INDEX(Szabalyok!$C:$C,$N2136),"")</f>
        <v/>
      </c>
      <c r="P2136">
        <f t="shared" si="305"/>
        <v>0</v>
      </c>
    </row>
    <row r="2137" spans="1:16" x14ac:dyDescent="0.35">
      <c r="A2137">
        <f t="shared" si="304"/>
        <v>0</v>
      </c>
      <c r="B2137" s="4" t="str">
        <f>IF($M2137&gt;300,"",IF(OR(INDEX(Bemenet!$E$2:$E$301,$M2137)="",INDEX(Bemenet!$F$2:$F$301,$M2137)=""),"",MAX(INDEX(Bemenet!$E$2:$E$301,$M2137),INDEX(Szabalyok!$A:$A,$N2137))))</f>
        <v/>
      </c>
      <c r="C2137" s="4" t="str">
        <f>IF($B2137="","",MIN(INDEX(Bemenet!$F$2:$F$301,$M2137),INDEX(Szabalyok!$B:$B,$N2137)))</f>
        <v/>
      </c>
      <c r="D2137" s="5" t="str">
        <f>IF(AND($B2137&lt;&gt;"",$C2137&lt;&gt;"",$B2137&lt;=$C2137),INDEX(Bemenet!$G$2:$G$301,$M2137),"")</f>
        <v/>
      </c>
      <c r="E2137" s="6" t="str">
        <f>IF(AND($B2137&lt;&gt;"",$C2137&lt;&gt;"",$B2137&lt;=$C2137),INDEX(Bemenet!$D$2:$D$301,$M2137),"")</f>
        <v/>
      </c>
      <c r="F2137" s="5" t="str">
        <f t="shared" si="297"/>
        <v/>
      </c>
      <c r="G2137" s="5" t="str">
        <f t="shared" si="298"/>
        <v/>
      </c>
      <c r="H2137" s="9" t="str">
        <f t="shared" si="299"/>
        <v/>
      </c>
      <c r="I2137" s="5" t="str">
        <f t="shared" si="300"/>
        <v/>
      </c>
      <c r="J2137" s="5" t="str">
        <f>IF(OR($L2137="",NOT(COUNTIFS($L$2:$L2137,$L2137)=1)),"",SUMIFS($G:$G,$L:$L,$L2137))</f>
        <v/>
      </c>
      <c r="K2137" s="5" t="str">
        <f>IF(OR($L2137="",NOT(COUNTIFS($L$2:$L2137,$L2137)=1)),"",SUMIFS($I:$I,$L:$L,$L2137))</f>
        <v/>
      </c>
      <c r="L2137" s="6" t="str">
        <f t="shared" si="301"/>
        <v/>
      </c>
      <c r="M2137" s="6">
        <f t="shared" si="302"/>
        <v>86</v>
      </c>
      <c r="N2137" s="6">
        <f t="shared" si="303"/>
        <v>12</v>
      </c>
      <c r="O2137" s="9" t="str">
        <f>IF(AND($B2137&lt;&gt;"",$C2137&lt;&gt;"",$B2137&lt;=$C2137),INDEX(Szabalyok!$C:$C,$N2137),"")</f>
        <v/>
      </c>
      <c r="P2137">
        <f t="shared" si="305"/>
        <v>0</v>
      </c>
    </row>
    <row r="2138" spans="1:16" x14ac:dyDescent="0.35">
      <c r="A2138">
        <f t="shared" si="304"/>
        <v>0</v>
      </c>
      <c r="B2138" s="4" t="str">
        <f>IF($M2138&gt;300,"",IF(OR(INDEX(Bemenet!$E$2:$E$301,$M2138)="",INDEX(Bemenet!$F$2:$F$301,$M2138)=""),"",MAX(INDEX(Bemenet!$E$2:$E$301,$M2138),INDEX(Szabalyok!$A:$A,$N2138))))</f>
        <v/>
      </c>
      <c r="C2138" s="4" t="str">
        <f>IF($B2138="","",MIN(INDEX(Bemenet!$F$2:$F$301,$M2138),INDEX(Szabalyok!$B:$B,$N2138)))</f>
        <v/>
      </c>
      <c r="D2138" s="5" t="str">
        <f>IF(AND($B2138&lt;&gt;"",$C2138&lt;&gt;"",$B2138&lt;=$C2138),INDEX(Bemenet!$G$2:$G$301,$M2138),"")</f>
        <v/>
      </c>
      <c r="E2138" s="6" t="str">
        <f>IF(AND($B2138&lt;&gt;"",$C2138&lt;&gt;"",$B2138&lt;=$C2138),INDEX(Bemenet!$D$2:$D$301,$M2138),"")</f>
        <v/>
      </c>
      <c r="F2138" s="5" t="str">
        <f t="shared" si="297"/>
        <v/>
      </c>
      <c r="G2138" s="5" t="str">
        <f t="shared" si="298"/>
        <v/>
      </c>
      <c r="H2138" s="9" t="str">
        <f t="shared" si="299"/>
        <v/>
      </c>
      <c r="I2138" s="5" t="str">
        <f t="shared" si="300"/>
        <v/>
      </c>
      <c r="J2138" s="5" t="str">
        <f>IF(OR($L2138="",NOT(COUNTIFS($L$2:$L2138,$L2138)=1)),"",SUMIFS($G:$G,$L:$L,$L2138))</f>
        <v/>
      </c>
      <c r="K2138" s="5" t="str">
        <f>IF(OR($L2138="",NOT(COUNTIFS($L$2:$L2138,$L2138)=1)),"",SUMIFS($I:$I,$L:$L,$L2138))</f>
        <v/>
      </c>
      <c r="L2138" s="6" t="str">
        <f t="shared" si="301"/>
        <v/>
      </c>
      <c r="M2138" s="6">
        <f t="shared" si="302"/>
        <v>86</v>
      </c>
      <c r="N2138" s="6">
        <f t="shared" si="303"/>
        <v>13</v>
      </c>
      <c r="O2138" s="9" t="str">
        <f>IF(AND($B2138&lt;&gt;"",$C2138&lt;&gt;"",$B2138&lt;=$C2138),INDEX(Szabalyok!$C:$C,$N2138),"")</f>
        <v/>
      </c>
      <c r="P2138">
        <f t="shared" si="305"/>
        <v>0</v>
      </c>
    </row>
    <row r="2139" spans="1:16" x14ac:dyDescent="0.35">
      <c r="A2139">
        <f t="shared" si="304"/>
        <v>0</v>
      </c>
      <c r="B2139" s="4" t="str">
        <f>IF($M2139&gt;300,"",IF(OR(INDEX(Bemenet!$E$2:$E$301,$M2139)="",INDEX(Bemenet!$F$2:$F$301,$M2139)=""),"",MAX(INDEX(Bemenet!$E$2:$E$301,$M2139),INDEX(Szabalyok!$A:$A,$N2139))))</f>
        <v/>
      </c>
      <c r="C2139" s="4" t="str">
        <f>IF($B2139="","",MIN(INDEX(Bemenet!$F$2:$F$301,$M2139),INDEX(Szabalyok!$B:$B,$N2139)))</f>
        <v/>
      </c>
      <c r="D2139" s="5" t="str">
        <f>IF(AND($B2139&lt;&gt;"",$C2139&lt;&gt;"",$B2139&lt;=$C2139),INDEX(Bemenet!$G$2:$G$301,$M2139),"")</f>
        <v/>
      </c>
      <c r="E2139" s="6" t="str">
        <f>IF(AND($B2139&lt;&gt;"",$C2139&lt;&gt;"",$B2139&lt;=$C2139),INDEX(Bemenet!$D$2:$D$301,$M2139),"")</f>
        <v/>
      </c>
      <c r="F2139" s="5" t="str">
        <f t="shared" si="297"/>
        <v/>
      </c>
      <c r="G2139" s="5" t="str">
        <f t="shared" si="298"/>
        <v/>
      </c>
      <c r="H2139" s="9" t="str">
        <f t="shared" si="299"/>
        <v/>
      </c>
      <c r="I2139" s="5" t="str">
        <f t="shared" si="300"/>
        <v/>
      </c>
      <c r="J2139" s="5" t="str">
        <f>IF(OR($L2139="",NOT(COUNTIFS($L$2:$L2139,$L2139)=1)),"",SUMIFS($G:$G,$L:$L,$L2139))</f>
        <v/>
      </c>
      <c r="K2139" s="5" t="str">
        <f>IF(OR($L2139="",NOT(COUNTIFS($L$2:$L2139,$L2139)=1)),"",SUMIFS($I:$I,$L:$L,$L2139))</f>
        <v/>
      </c>
      <c r="L2139" s="6" t="str">
        <f t="shared" si="301"/>
        <v/>
      </c>
      <c r="M2139" s="6">
        <f t="shared" si="302"/>
        <v>86</v>
      </c>
      <c r="N2139" s="6">
        <f t="shared" si="303"/>
        <v>14</v>
      </c>
      <c r="O2139" s="9" t="str">
        <f>IF(AND($B2139&lt;&gt;"",$C2139&lt;&gt;"",$B2139&lt;=$C2139),INDEX(Szabalyok!$C:$C,$N2139),"")</f>
        <v/>
      </c>
      <c r="P2139">
        <f t="shared" si="305"/>
        <v>0</v>
      </c>
    </row>
    <row r="2140" spans="1:16" x14ac:dyDescent="0.35">
      <c r="A2140">
        <f t="shared" si="304"/>
        <v>0</v>
      </c>
      <c r="B2140" s="4" t="str">
        <f>IF($M2140&gt;300,"",IF(OR(INDEX(Bemenet!$E$2:$E$301,$M2140)="",INDEX(Bemenet!$F$2:$F$301,$M2140)=""),"",MAX(INDEX(Bemenet!$E$2:$E$301,$M2140),INDEX(Szabalyok!$A:$A,$N2140))))</f>
        <v/>
      </c>
      <c r="C2140" s="4" t="str">
        <f>IF($B2140="","",MIN(INDEX(Bemenet!$F$2:$F$301,$M2140),INDEX(Szabalyok!$B:$B,$N2140)))</f>
        <v/>
      </c>
      <c r="D2140" s="5" t="str">
        <f>IF(AND($B2140&lt;&gt;"",$C2140&lt;&gt;"",$B2140&lt;=$C2140),INDEX(Bemenet!$G$2:$G$301,$M2140),"")</f>
        <v/>
      </c>
      <c r="E2140" s="6" t="str">
        <f>IF(AND($B2140&lt;&gt;"",$C2140&lt;&gt;"",$B2140&lt;=$C2140),INDEX(Bemenet!$D$2:$D$301,$M2140),"")</f>
        <v/>
      </c>
      <c r="F2140" s="5" t="str">
        <f t="shared" si="297"/>
        <v/>
      </c>
      <c r="G2140" s="5" t="str">
        <f t="shared" si="298"/>
        <v/>
      </c>
      <c r="H2140" s="9" t="str">
        <f t="shared" si="299"/>
        <v/>
      </c>
      <c r="I2140" s="5" t="str">
        <f t="shared" si="300"/>
        <v/>
      </c>
      <c r="J2140" s="5" t="str">
        <f>IF(OR($L2140="",NOT(COUNTIFS($L$2:$L2140,$L2140)=1)),"",SUMIFS($G:$G,$L:$L,$L2140))</f>
        <v/>
      </c>
      <c r="K2140" s="5" t="str">
        <f>IF(OR($L2140="",NOT(COUNTIFS($L$2:$L2140,$L2140)=1)),"",SUMIFS($I:$I,$L:$L,$L2140))</f>
        <v/>
      </c>
      <c r="L2140" s="6" t="str">
        <f t="shared" si="301"/>
        <v/>
      </c>
      <c r="M2140" s="6">
        <f t="shared" si="302"/>
        <v>86</v>
      </c>
      <c r="N2140" s="6">
        <f t="shared" si="303"/>
        <v>15</v>
      </c>
      <c r="O2140" s="9" t="str">
        <f>IF(AND($B2140&lt;&gt;"",$C2140&lt;&gt;"",$B2140&lt;=$C2140),INDEX(Szabalyok!$C:$C,$N2140),"")</f>
        <v/>
      </c>
      <c r="P2140">
        <f t="shared" si="305"/>
        <v>0</v>
      </c>
    </row>
    <row r="2141" spans="1:16" x14ac:dyDescent="0.35">
      <c r="A2141">
        <f t="shared" si="304"/>
        <v>0</v>
      </c>
      <c r="B2141" s="4" t="str">
        <f>IF($M2141&gt;300,"",IF(OR(INDEX(Bemenet!$E$2:$E$301,$M2141)="",INDEX(Bemenet!$F$2:$F$301,$M2141)=""),"",MAX(INDEX(Bemenet!$E$2:$E$301,$M2141),INDEX(Szabalyok!$A:$A,$N2141))))</f>
        <v/>
      </c>
      <c r="C2141" s="4" t="str">
        <f>IF($B2141="","",MIN(INDEX(Bemenet!$F$2:$F$301,$M2141),INDEX(Szabalyok!$B:$B,$N2141)))</f>
        <v/>
      </c>
      <c r="D2141" s="5" t="str">
        <f>IF(AND($B2141&lt;&gt;"",$C2141&lt;&gt;"",$B2141&lt;=$C2141),INDEX(Bemenet!$G$2:$G$301,$M2141),"")</f>
        <v/>
      </c>
      <c r="E2141" s="6" t="str">
        <f>IF(AND($B2141&lt;&gt;"",$C2141&lt;&gt;"",$B2141&lt;=$C2141),INDEX(Bemenet!$D$2:$D$301,$M2141),"")</f>
        <v/>
      </c>
      <c r="F2141" s="5" t="str">
        <f t="shared" si="297"/>
        <v/>
      </c>
      <c r="G2141" s="5" t="str">
        <f t="shared" si="298"/>
        <v/>
      </c>
      <c r="H2141" s="9" t="str">
        <f t="shared" si="299"/>
        <v/>
      </c>
      <c r="I2141" s="5" t="str">
        <f t="shared" si="300"/>
        <v/>
      </c>
      <c r="J2141" s="5" t="str">
        <f>IF(OR($L2141="",NOT(COUNTIFS($L$2:$L2141,$L2141)=1)),"",SUMIFS($G:$G,$L:$L,$L2141))</f>
        <v/>
      </c>
      <c r="K2141" s="5" t="str">
        <f>IF(OR($L2141="",NOT(COUNTIFS($L$2:$L2141,$L2141)=1)),"",SUMIFS($I:$I,$L:$L,$L2141))</f>
        <v/>
      </c>
      <c r="L2141" s="6" t="str">
        <f t="shared" si="301"/>
        <v/>
      </c>
      <c r="M2141" s="6">
        <f t="shared" si="302"/>
        <v>86</v>
      </c>
      <c r="N2141" s="6">
        <f t="shared" si="303"/>
        <v>16</v>
      </c>
      <c r="O2141" s="9" t="str">
        <f>IF(AND($B2141&lt;&gt;"",$C2141&lt;&gt;"",$B2141&lt;=$C2141),INDEX(Szabalyok!$C:$C,$N2141),"")</f>
        <v/>
      </c>
      <c r="P2141">
        <f t="shared" si="305"/>
        <v>0</v>
      </c>
    </row>
    <row r="2142" spans="1:16" x14ac:dyDescent="0.35">
      <c r="A2142">
        <f t="shared" si="304"/>
        <v>0</v>
      </c>
      <c r="B2142" s="4" t="str">
        <f>IF($M2142&gt;300,"",IF(OR(INDEX(Bemenet!$E$2:$E$301,$M2142)="",INDEX(Bemenet!$F$2:$F$301,$M2142)=""),"",MAX(INDEX(Bemenet!$E$2:$E$301,$M2142),INDEX(Szabalyok!$A:$A,$N2142))))</f>
        <v/>
      </c>
      <c r="C2142" s="4" t="str">
        <f>IF($B2142="","",MIN(INDEX(Bemenet!$F$2:$F$301,$M2142),INDEX(Szabalyok!$B:$B,$N2142)))</f>
        <v/>
      </c>
      <c r="D2142" s="5" t="str">
        <f>IF(AND($B2142&lt;&gt;"",$C2142&lt;&gt;"",$B2142&lt;=$C2142),INDEX(Bemenet!$G$2:$G$301,$M2142),"")</f>
        <v/>
      </c>
      <c r="E2142" s="6" t="str">
        <f>IF(AND($B2142&lt;&gt;"",$C2142&lt;&gt;"",$B2142&lt;=$C2142),INDEX(Bemenet!$D$2:$D$301,$M2142),"")</f>
        <v/>
      </c>
      <c r="F2142" s="5" t="str">
        <f t="shared" si="297"/>
        <v/>
      </c>
      <c r="G2142" s="5" t="str">
        <f t="shared" si="298"/>
        <v/>
      </c>
      <c r="H2142" s="9" t="str">
        <f t="shared" si="299"/>
        <v/>
      </c>
      <c r="I2142" s="5" t="str">
        <f t="shared" si="300"/>
        <v/>
      </c>
      <c r="J2142" s="5" t="str">
        <f>IF(OR($L2142="",NOT(COUNTIFS($L$2:$L2142,$L2142)=1)),"",SUMIFS($G:$G,$L:$L,$L2142))</f>
        <v/>
      </c>
      <c r="K2142" s="5" t="str">
        <f>IF(OR($L2142="",NOT(COUNTIFS($L$2:$L2142,$L2142)=1)),"",SUMIFS($I:$I,$L:$L,$L2142))</f>
        <v/>
      </c>
      <c r="L2142" s="6" t="str">
        <f t="shared" si="301"/>
        <v/>
      </c>
      <c r="M2142" s="6">
        <f t="shared" si="302"/>
        <v>86</v>
      </c>
      <c r="N2142" s="6">
        <f t="shared" si="303"/>
        <v>17</v>
      </c>
      <c r="O2142" s="9" t="str">
        <f>IF(AND($B2142&lt;&gt;"",$C2142&lt;&gt;"",$B2142&lt;=$C2142),INDEX(Szabalyok!$C:$C,$N2142),"")</f>
        <v/>
      </c>
      <c r="P2142">
        <f t="shared" si="305"/>
        <v>0</v>
      </c>
    </row>
    <row r="2143" spans="1:16" x14ac:dyDescent="0.35">
      <c r="A2143">
        <f t="shared" si="304"/>
        <v>0</v>
      </c>
      <c r="B2143" s="4" t="str">
        <f>IF($M2143&gt;300,"",IF(OR(INDEX(Bemenet!$E$2:$E$301,$M2143)="",INDEX(Bemenet!$F$2:$F$301,$M2143)=""),"",MAX(INDEX(Bemenet!$E$2:$E$301,$M2143),INDEX(Szabalyok!$A:$A,$N2143))))</f>
        <v/>
      </c>
      <c r="C2143" s="4" t="str">
        <f>IF($B2143="","",MIN(INDEX(Bemenet!$F$2:$F$301,$M2143),INDEX(Szabalyok!$B:$B,$N2143)))</f>
        <v/>
      </c>
      <c r="D2143" s="5" t="str">
        <f>IF(AND($B2143&lt;&gt;"",$C2143&lt;&gt;"",$B2143&lt;=$C2143),INDEX(Bemenet!$G$2:$G$301,$M2143),"")</f>
        <v/>
      </c>
      <c r="E2143" s="6" t="str">
        <f>IF(AND($B2143&lt;&gt;"",$C2143&lt;&gt;"",$B2143&lt;=$C2143),INDEX(Bemenet!$D$2:$D$301,$M2143),"")</f>
        <v/>
      </c>
      <c r="F2143" s="5" t="str">
        <f t="shared" si="297"/>
        <v/>
      </c>
      <c r="G2143" s="5" t="str">
        <f t="shared" si="298"/>
        <v/>
      </c>
      <c r="H2143" s="9" t="str">
        <f t="shared" si="299"/>
        <v/>
      </c>
      <c r="I2143" s="5" t="str">
        <f t="shared" si="300"/>
        <v/>
      </c>
      <c r="J2143" s="5" t="str">
        <f>IF(OR($L2143="",NOT(COUNTIFS($L$2:$L2143,$L2143)=1)),"",SUMIFS($G:$G,$L:$L,$L2143))</f>
        <v/>
      </c>
      <c r="K2143" s="5" t="str">
        <f>IF(OR($L2143="",NOT(COUNTIFS($L$2:$L2143,$L2143)=1)),"",SUMIFS($I:$I,$L:$L,$L2143))</f>
        <v/>
      </c>
      <c r="L2143" s="6" t="str">
        <f t="shared" si="301"/>
        <v/>
      </c>
      <c r="M2143" s="6">
        <f t="shared" si="302"/>
        <v>86</v>
      </c>
      <c r="N2143" s="6">
        <f t="shared" si="303"/>
        <v>18</v>
      </c>
      <c r="O2143" s="9" t="str">
        <f>IF(AND($B2143&lt;&gt;"",$C2143&lt;&gt;"",$B2143&lt;=$C2143),INDEX(Szabalyok!$C:$C,$N2143),"")</f>
        <v/>
      </c>
      <c r="P2143">
        <f t="shared" si="305"/>
        <v>0</v>
      </c>
    </row>
    <row r="2144" spans="1:16" x14ac:dyDescent="0.35">
      <c r="A2144">
        <f t="shared" si="304"/>
        <v>0</v>
      </c>
      <c r="B2144" s="4" t="str">
        <f>IF($M2144&gt;300,"",IF(OR(INDEX(Bemenet!$E$2:$E$301,$M2144)="",INDEX(Bemenet!$F$2:$F$301,$M2144)=""),"",MAX(INDEX(Bemenet!$E$2:$E$301,$M2144),INDEX(Szabalyok!$A:$A,$N2144))))</f>
        <v/>
      </c>
      <c r="C2144" s="4" t="str">
        <f>IF($B2144="","",MIN(INDEX(Bemenet!$F$2:$F$301,$M2144),INDEX(Szabalyok!$B:$B,$N2144)))</f>
        <v/>
      </c>
      <c r="D2144" s="5" t="str">
        <f>IF(AND($B2144&lt;&gt;"",$C2144&lt;&gt;"",$B2144&lt;=$C2144),INDEX(Bemenet!$G$2:$G$301,$M2144),"")</f>
        <v/>
      </c>
      <c r="E2144" s="6" t="str">
        <f>IF(AND($B2144&lt;&gt;"",$C2144&lt;&gt;"",$B2144&lt;=$C2144),INDEX(Bemenet!$D$2:$D$301,$M2144),"")</f>
        <v/>
      </c>
      <c r="F2144" s="5" t="str">
        <f t="shared" si="297"/>
        <v/>
      </c>
      <c r="G2144" s="5" t="str">
        <f t="shared" si="298"/>
        <v/>
      </c>
      <c r="H2144" s="9" t="str">
        <f t="shared" si="299"/>
        <v/>
      </c>
      <c r="I2144" s="5" t="str">
        <f t="shared" si="300"/>
        <v/>
      </c>
      <c r="J2144" s="5" t="str">
        <f>IF(OR($L2144="",NOT(COUNTIFS($L$2:$L2144,$L2144)=1)),"",SUMIFS($G:$G,$L:$L,$L2144))</f>
        <v/>
      </c>
      <c r="K2144" s="5" t="str">
        <f>IF(OR($L2144="",NOT(COUNTIFS($L$2:$L2144,$L2144)=1)),"",SUMIFS($I:$I,$L:$L,$L2144))</f>
        <v/>
      </c>
      <c r="L2144" s="6" t="str">
        <f t="shared" si="301"/>
        <v/>
      </c>
      <c r="M2144" s="6">
        <f t="shared" si="302"/>
        <v>86</v>
      </c>
      <c r="N2144" s="6">
        <f t="shared" si="303"/>
        <v>19</v>
      </c>
      <c r="O2144" s="9" t="str">
        <f>IF(AND($B2144&lt;&gt;"",$C2144&lt;&gt;"",$B2144&lt;=$C2144),INDEX(Szabalyok!$C:$C,$N2144),"")</f>
        <v/>
      </c>
      <c r="P2144">
        <f t="shared" si="305"/>
        <v>0</v>
      </c>
    </row>
    <row r="2145" spans="1:16" x14ac:dyDescent="0.35">
      <c r="A2145">
        <f t="shared" si="304"/>
        <v>0</v>
      </c>
      <c r="B2145" s="4" t="str">
        <f>IF($M2145&gt;300,"",IF(OR(INDEX(Bemenet!$E$2:$E$301,$M2145)="",INDEX(Bemenet!$F$2:$F$301,$M2145)=""),"",MAX(INDEX(Bemenet!$E$2:$E$301,$M2145),INDEX(Szabalyok!$A:$A,$N2145))))</f>
        <v/>
      </c>
      <c r="C2145" s="4" t="str">
        <f>IF($B2145="","",MIN(INDEX(Bemenet!$F$2:$F$301,$M2145),INDEX(Szabalyok!$B:$B,$N2145)))</f>
        <v/>
      </c>
      <c r="D2145" s="5" t="str">
        <f>IF(AND($B2145&lt;&gt;"",$C2145&lt;&gt;"",$B2145&lt;=$C2145),INDEX(Bemenet!$G$2:$G$301,$M2145),"")</f>
        <v/>
      </c>
      <c r="E2145" s="6" t="str">
        <f>IF(AND($B2145&lt;&gt;"",$C2145&lt;&gt;"",$B2145&lt;=$C2145),INDEX(Bemenet!$D$2:$D$301,$M2145),"")</f>
        <v/>
      </c>
      <c r="F2145" s="5" t="str">
        <f t="shared" si="297"/>
        <v/>
      </c>
      <c r="G2145" s="5" t="str">
        <f t="shared" si="298"/>
        <v/>
      </c>
      <c r="H2145" s="9" t="str">
        <f t="shared" si="299"/>
        <v/>
      </c>
      <c r="I2145" s="5" t="str">
        <f t="shared" si="300"/>
        <v/>
      </c>
      <c r="J2145" s="5" t="str">
        <f>IF(OR($L2145="",NOT(COUNTIFS($L$2:$L2145,$L2145)=1)),"",SUMIFS($G:$G,$L:$L,$L2145))</f>
        <v/>
      </c>
      <c r="K2145" s="5" t="str">
        <f>IF(OR($L2145="",NOT(COUNTIFS($L$2:$L2145,$L2145)=1)),"",SUMIFS($I:$I,$L:$L,$L2145))</f>
        <v/>
      </c>
      <c r="L2145" s="6" t="str">
        <f t="shared" si="301"/>
        <v/>
      </c>
      <c r="M2145" s="6">
        <f t="shared" si="302"/>
        <v>86</v>
      </c>
      <c r="N2145" s="6">
        <f t="shared" si="303"/>
        <v>20</v>
      </c>
      <c r="O2145" s="9" t="str">
        <f>IF(AND($B2145&lt;&gt;"",$C2145&lt;&gt;"",$B2145&lt;=$C2145),INDEX(Szabalyok!$C:$C,$N2145),"")</f>
        <v/>
      </c>
      <c r="P2145">
        <f t="shared" si="305"/>
        <v>0</v>
      </c>
    </row>
    <row r="2146" spans="1:16" x14ac:dyDescent="0.35">
      <c r="A2146">
        <f t="shared" si="304"/>
        <v>0</v>
      </c>
      <c r="B2146" s="4" t="str">
        <f>IF($M2146&gt;300,"",IF(OR(INDEX(Bemenet!$E$2:$E$301,$M2146)="",INDEX(Bemenet!$F$2:$F$301,$M2146)=""),"",MAX(INDEX(Bemenet!$E$2:$E$301,$M2146),INDEX(Szabalyok!$A:$A,$N2146))))</f>
        <v/>
      </c>
      <c r="C2146" s="4" t="str">
        <f>IF($B2146="","",MIN(INDEX(Bemenet!$F$2:$F$301,$M2146),INDEX(Szabalyok!$B:$B,$N2146)))</f>
        <v/>
      </c>
      <c r="D2146" s="5" t="str">
        <f>IF(AND($B2146&lt;&gt;"",$C2146&lt;&gt;"",$B2146&lt;=$C2146),INDEX(Bemenet!$G$2:$G$301,$M2146),"")</f>
        <v/>
      </c>
      <c r="E2146" s="6" t="str">
        <f>IF(AND($B2146&lt;&gt;"",$C2146&lt;&gt;"",$B2146&lt;=$C2146),INDEX(Bemenet!$D$2:$D$301,$M2146),"")</f>
        <v/>
      </c>
      <c r="F2146" s="5" t="str">
        <f t="shared" si="297"/>
        <v/>
      </c>
      <c r="G2146" s="5" t="str">
        <f t="shared" si="298"/>
        <v/>
      </c>
      <c r="H2146" s="9" t="str">
        <f t="shared" si="299"/>
        <v/>
      </c>
      <c r="I2146" s="5" t="str">
        <f t="shared" si="300"/>
        <v/>
      </c>
      <c r="J2146" s="5" t="str">
        <f>IF(OR($L2146="",NOT(COUNTIFS($L$2:$L2146,$L2146)=1)),"",SUMIFS($G:$G,$L:$L,$L2146))</f>
        <v/>
      </c>
      <c r="K2146" s="5" t="str">
        <f>IF(OR($L2146="",NOT(COUNTIFS($L$2:$L2146,$L2146)=1)),"",SUMIFS($I:$I,$L:$L,$L2146))</f>
        <v/>
      </c>
      <c r="L2146" s="6" t="str">
        <f t="shared" si="301"/>
        <v/>
      </c>
      <c r="M2146" s="6">
        <f t="shared" si="302"/>
        <v>86</v>
      </c>
      <c r="N2146" s="6">
        <f t="shared" si="303"/>
        <v>21</v>
      </c>
      <c r="O2146" s="9" t="str">
        <f>IF(AND($B2146&lt;&gt;"",$C2146&lt;&gt;"",$B2146&lt;=$C2146),INDEX(Szabalyok!$C:$C,$N2146),"")</f>
        <v/>
      </c>
      <c r="P2146">
        <f t="shared" si="305"/>
        <v>0</v>
      </c>
    </row>
    <row r="2147" spans="1:16" x14ac:dyDescent="0.35">
      <c r="A2147">
        <f t="shared" si="304"/>
        <v>0</v>
      </c>
      <c r="B2147" s="4" t="str">
        <f>IF($M2147&gt;300,"",IF(OR(INDEX(Bemenet!$E$2:$E$301,$M2147)="",INDEX(Bemenet!$F$2:$F$301,$M2147)=""),"",MAX(INDEX(Bemenet!$E$2:$E$301,$M2147),INDEX(Szabalyok!$A:$A,$N2147))))</f>
        <v/>
      </c>
      <c r="C2147" s="4" t="str">
        <f>IF($B2147="","",MIN(INDEX(Bemenet!$F$2:$F$301,$M2147),INDEX(Szabalyok!$B:$B,$N2147)))</f>
        <v/>
      </c>
      <c r="D2147" s="5" t="str">
        <f>IF(AND($B2147&lt;&gt;"",$C2147&lt;&gt;"",$B2147&lt;=$C2147),INDEX(Bemenet!$G$2:$G$301,$M2147),"")</f>
        <v/>
      </c>
      <c r="E2147" s="6" t="str">
        <f>IF(AND($B2147&lt;&gt;"",$C2147&lt;&gt;"",$B2147&lt;=$C2147),INDEX(Bemenet!$D$2:$D$301,$M2147),"")</f>
        <v/>
      </c>
      <c r="F2147" s="5" t="str">
        <f t="shared" si="297"/>
        <v/>
      </c>
      <c r="G2147" s="5" t="str">
        <f t="shared" si="298"/>
        <v/>
      </c>
      <c r="H2147" s="9" t="str">
        <f t="shared" si="299"/>
        <v/>
      </c>
      <c r="I2147" s="5" t="str">
        <f t="shared" si="300"/>
        <v/>
      </c>
      <c r="J2147" s="5" t="str">
        <f>IF(OR($L2147="",NOT(COUNTIFS($L$2:$L2147,$L2147)=1)),"",SUMIFS($G:$G,$L:$L,$L2147))</f>
        <v/>
      </c>
      <c r="K2147" s="5" t="str">
        <f>IF(OR($L2147="",NOT(COUNTIFS($L$2:$L2147,$L2147)=1)),"",SUMIFS($I:$I,$L:$L,$L2147))</f>
        <v/>
      </c>
      <c r="L2147" s="6" t="str">
        <f t="shared" si="301"/>
        <v/>
      </c>
      <c r="M2147" s="6">
        <f t="shared" si="302"/>
        <v>86</v>
      </c>
      <c r="N2147" s="6">
        <f t="shared" si="303"/>
        <v>22</v>
      </c>
      <c r="O2147" s="9" t="str">
        <f>IF(AND($B2147&lt;&gt;"",$C2147&lt;&gt;"",$B2147&lt;=$C2147),INDEX(Szabalyok!$C:$C,$N2147),"")</f>
        <v/>
      </c>
      <c r="P2147">
        <f t="shared" si="305"/>
        <v>0</v>
      </c>
    </row>
    <row r="2148" spans="1:16" x14ac:dyDescent="0.35">
      <c r="A2148">
        <f t="shared" si="304"/>
        <v>0</v>
      </c>
      <c r="B2148" s="4" t="str">
        <f>IF($M2148&gt;300,"",IF(OR(INDEX(Bemenet!$E$2:$E$301,$M2148)="",INDEX(Bemenet!$F$2:$F$301,$M2148)=""),"",MAX(INDEX(Bemenet!$E$2:$E$301,$M2148),INDEX(Szabalyok!$A:$A,$N2148))))</f>
        <v/>
      </c>
      <c r="C2148" s="4" t="str">
        <f>IF($B2148="","",MIN(INDEX(Bemenet!$F$2:$F$301,$M2148),INDEX(Szabalyok!$B:$B,$N2148)))</f>
        <v/>
      </c>
      <c r="D2148" s="5" t="str">
        <f>IF(AND($B2148&lt;&gt;"",$C2148&lt;&gt;"",$B2148&lt;=$C2148),INDEX(Bemenet!$G$2:$G$301,$M2148),"")</f>
        <v/>
      </c>
      <c r="E2148" s="6" t="str">
        <f>IF(AND($B2148&lt;&gt;"",$C2148&lt;&gt;"",$B2148&lt;=$C2148),INDEX(Bemenet!$D$2:$D$301,$M2148),"")</f>
        <v/>
      </c>
      <c r="F2148" s="5" t="str">
        <f t="shared" si="297"/>
        <v/>
      </c>
      <c r="G2148" s="5" t="str">
        <f t="shared" si="298"/>
        <v/>
      </c>
      <c r="H2148" s="9" t="str">
        <f t="shared" si="299"/>
        <v/>
      </c>
      <c r="I2148" s="5" t="str">
        <f t="shared" si="300"/>
        <v/>
      </c>
      <c r="J2148" s="5" t="str">
        <f>IF(OR($L2148="",NOT(COUNTIFS($L$2:$L2148,$L2148)=1)),"",SUMIFS($G:$G,$L:$L,$L2148))</f>
        <v/>
      </c>
      <c r="K2148" s="5" t="str">
        <f>IF(OR($L2148="",NOT(COUNTIFS($L$2:$L2148,$L2148)=1)),"",SUMIFS($I:$I,$L:$L,$L2148))</f>
        <v/>
      </c>
      <c r="L2148" s="6" t="str">
        <f t="shared" si="301"/>
        <v/>
      </c>
      <c r="M2148" s="6">
        <f t="shared" si="302"/>
        <v>86</v>
      </c>
      <c r="N2148" s="6">
        <f t="shared" si="303"/>
        <v>23</v>
      </c>
      <c r="O2148" s="9" t="str">
        <f>IF(AND($B2148&lt;&gt;"",$C2148&lt;&gt;"",$B2148&lt;=$C2148),INDEX(Szabalyok!$C:$C,$N2148),"")</f>
        <v/>
      </c>
      <c r="P2148">
        <f t="shared" si="305"/>
        <v>0</v>
      </c>
    </row>
    <row r="2149" spans="1:16" x14ac:dyDescent="0.35">
      <c r="A2149">
        <f t="shared" si="304"/>
        <v>0</v>
      </c>
      <c r="B2149" s="4" t="str">
        <f>IF($M2149&gt;300,"",IF(OR(INDEX(Bemenet!$E$2:$E$301,$M2149)="",INDEX(Bemenet!$F$2:$F$301,$M2149)=""),"",MAX(INDEX(Bemenet!$E$2:$E$301,$M2149),INDEX(Szabalyok!$A:$A,$N2149))))</f>
        <v/>
      </c>
      <c r="C2149" s="4" t="str">
        <f>IF($B2149="","",MIN(INDEX(Bemenet!$F$2:$F$301,$M2149),INDEX(Szabalyok!$B:$B,$N2149)))</f>
        <v/>
      </c>
      <c r="D2149" s="5" t="str">
        <f>IF(AND($B2149&lt;&gt;"",$C2149&lt;&gt;"",$B2149&lt;=$C2149),INDEX(Bemenet!$G$2:$G$301,$M2149),"")</f>
        <v/>
      </c>
      <c r="E2149" s="6" t="str">
        <f>IF(AND($B2149&lt;&gt;"",$C2149&lt;&gt;"",$B2149&lt;=$C2149),INDEX(Bemenet!$D$2:$D$301,$M2149),"")</f>
        <v/>
      </c>
      <c r="F2149" s="5" t="str">
        <f t="shared" si="297"/>
        <v/>
      </c>
      <c r="G2149" s="5" t="str">
        <f t="shared" si="298"/>
        <v/>
      </c>
      <c r="H2149" s="9" t="str">
        <f t="shared" si="299"/>
        <v/>
      </c>
      <c r="I2149" s="5" t="str">
        <f t="shared" si="300"/>
        <v/>
      </c>
      <c r="J2149" s="5" t="str">
        <f>IF(OR($L2149="",NOT(COUNTIFS($L$2:$L2149,$L2149)=1)),"",SUMIFS($G:$G,$L:$L,$L2149))</f>
        <v/>
      </c>
      <c r="K2149" s="5" t="str">
        <f>IF(OR($L2149="",NOT(COUNTIFS($L$2:$L2149,$L2149)=1)),"",SUMIFS($I:$I,$L:$L,$L2149))</f>
        <v/>
      </c>
      <c r="L2149" s="6" t="str">
        <f t="shared" si="301"/>
        <v/>
      </c>
      <c r="M2149" s="6">
        <f t="shared" si="302"/>
        <v>86</v>
      </c>
      <c r="N2149" s="6">
        <f t="shared" si="303"/>
        <v>24</v>
      </c>
      <c r="O2149" s="9" t="str">
        <f>IF(AND($B2149&lt;&gt;"",$C2149&lt;&gt;"",$B2149&lt;=$C2149),INDEX(Szabalyok!$C:$C,$N2149),"")</f>
        <v/>
      </c>
      <c r="P2149">
        <f t="shared" si="305"/>
        <v>0</v>
      </c>
    </row>
    <row r="2150" spans="1:16" x14ac:dyDescent="0.35">
      <c r="A2150">
        <f t="shared" si="304"/>
        <v>0</v>
      </c>
      <c r="B2150" s="4" t="str">
        <f>IF($M2150&gt;300,"",IF(OR(INDEX(Bemenet!$E$2:$E$301,$M2150)="",INDEX(Bemenet!$F$2:$F$301,$M2150)=""),"",MAX(INDEX(Bemenet!$E$2:$E$301,$M2150),INDEX(Szabalyok!$A:$A,$N2150))))</f>
        <v/>
      </c>
      <c r="C2150" s="4" t="str">
        <f>IF($B2150="","",MIN(INDEX(Bemenet!$F$2:$F$301,$M2150),INDEX(Szabalyok!$B:$B,$N2150)))</f>
        <v/>
      </c>
      <c r="D2150" s="5" t="str">
        <f>IF(AND($B2150&lt;&gt;"",$C2150&lt;&gt;"",$B2150&lt;=$C2150),INDEX(Bemenet!$G$2:$G$301,$M2150),"")</f>
        <v/>
      </c>
      <c r="E2150" s="6" t="str">
        <f>IF(AND($B2150&lt;&gt;"",$C2150&lt;&gt;"",$B2150&lt;=$C2150),INDEX(Bemenet!$D$2:$D$301,$M2150),"")</f>
        <v/>
      </c>
      <c r="F2150" s="5" t="str">
        <f t="shared" si="297"/>
        <v/>
      </c>
      <c r="G2150" s="5" t="str">
        <f t="shared" si="298"/>
        <v/>
      </c>
      <c r="H2150" s="9" t="str">
        <f t="shared" si="299"/>
        <v/>
      </c>
      <c r="I2150" s="5" t="str">
        <f t="shared" si="300"/>
        <v/>
      </c>
      <c r="J2150" s="5" t="str">
        <f>IF(OR($L2150="",NOT(COUNTIFS($L$2:$L2150,$L2150)=1)),"",SUMIFS($G:$G,$L:$L,$L2150))</f>
        <v/>
      </c>
      <c r="K2150" s="5" t="str">
        <f>IF(OR($L2150="",NOT(COUNTIFS($L$2:$L2150,$L2150)=1)),"",SUMIFS($I:$I,$L:$L,$L2150))</f>
        <v/>
      </c>
      <c r="L2150" s="6" t="str">
        <f t="shared" si="301"/>
        <v/>
      </c>
      <c r="M2150" s="6">
        <f t="shared" si="302"/>
        <v>86</v>
      </c>
      <c r="N2150" s="6">
        <f t="shared" si="303"/>
        <v>25</v>
      </c>
      <c r="O2150" s="9" t="str">
        <f>IF(AND($B2150&lt;&gt;"",$C2150&lt;&gt;"",$B2150&lt;=$C2150),INDEX(Szabalyok!$C:$C,$N2150),"")</f>
        <v/>
      </c>
      <c r="P2150">
        <f t="shared" si="305"/>
        <v>0</v>
      </c>
    </row>
    <row r="2151" spans="1:16" x14ac:dyDescent="0.35">
      <c r="A2151">
        <f t="shared" si="304"/>
        <v>0</v>
      </c>
      <c r="B2151" s="4" t="str">
        <f>IF($M2151&gt;300,"",IF(OR(INDEX(Bemenet!$E$2:$E$301,$M2151)="",INDEX(Bemenet!$F$2:$F$301,$M2151)=""),"",MAX(INDEX(Bemenet!$E$2:$E$301,$M2151),INDEX(Szabalyok!$A:$A,$N2151))))</f>
        <v/>
      </c>
      <c r="C2151" s="4" t="str">
        <f>IF($B2151="","",MIN(INDEX(Bemenet!$F$2:$F$301,$M2151),INDEX(Szabalyok!$B:$B,$N2151)))</f>
        <v/>
      </c>
      <c r="D2151" s="5" t="str">
        <f>IF(AND($B2151&lt;&gt;"",$C2151&lt;&gt;"",$B2151&lt;=$C2151),INDEX(Bemenet!$G$2:$G$301,$M2151),"")</f>
        <v/>
      </c>
      <c r="E2151" s="6" t="str">
        <f>IF(AND($B2151&lt;&gt;"",$C2151&lt;&gt;"",$B2151&lt;=$C2151),INDEX(Bemenet!$D$2:$D$301,$M2151),"")</f>
        <v/>
      </c>
      <c r="F2151" s="5" t="str">
        <f t="shared" si="297"/>
        <v/>
      </c>
      <c r="G2151" s="5" t="str">
        <f t="shared" si="298"/>
        <v/>
      </c>
      <c r="H2151" s="9" t="str">
        <f t="shared" si="299"/>
        <v/>
      </c>
      <c r="I2151" s="5" t="str">
        <f t="shared" si="300"/>
        <v/>
      </c>
      <c r="J2151" s="5" t="str">
        <f>IF(OR($L2151="",NOT(COUNTIFS($L$2:$L2151,$L2151)=1)),"",SUMIFS($G:$G,$L:$L,$L2151))</f>
        <v/>
      </c>
      <c r="K2151" s="5" t="str">
        <f>IF(OR($L2151="",NOT(COUNTIFS($L$2:$L2151,$L2151)=1)),"",SUMIFS($I:$I,$L:$L,$L2151))</f>
        <v/>
      </c>
      <c r="L2151" s="6" t="str">
        <f t="shared" si="301"/>
        <v/>
      </c>
      <c r="M2151" s="6">
        <f t="shared" si="302"/>
        <v>86</v>
      </c>
      <c r="N2151" s="6">
        <f t="shared" si="303"/>
        <v>26</v>
      </c>
      <c r="O2151" s="9" t="str">
        <f>IF(AND($B2151&lt;&gt;"",$C2151&lt;&gt;"",$B2151&lt;=$C2151),INDEX(Szabalyok!$C:$C,$N2151),"")</f>
        <v/>
      </c>
      <c r="P2151">
        <f t="shared" si="305"/>
        <v>0</v>
      </c>
    </row>
    <row r="2152" spans="1:16" x14ac:dyDescent="0.35">
      <c r="A2152">
        <f t="shared" si="304"/>
        <v>0</v>
      </c>
      <c r="B2152" s="4" t="str">
        <f>IF($M2152&gt;300,"",IF(OR(INDEX(Bemenet!$E$2:$E$301,$M2152)="",INDEX(Bemenet!$F$2:$F$301,$M2152)=""),"",MAX(INDEX(Bemenet!$E$2:$E$301,$M2152),INDEX(Szabalyok!$A:$A,$N2152))))</f>
        <v/>
      </c>
      <c r="C2152" s="4" t="str">
        <f>IF($B2152="","",MIN(INDEX(Bemenet!$F$2:$F$301,$M2152),INDEX(Szabalyok!$B:$B,$N2152)))</f>
        <v/>
      </c>
      <c r="D2152" s="5" t="str">
        <f>IF(AND($B2152&lt;&gt;"",$C2152&lt;&gt;"",$B2152&lt;=$C2152),INDEX(Bemenet!$G$2:$G$301,$M2152),"")</f>
        <v/>
      </c>
      <c r="E2152" s="6" t="str">
        <f>IF(AND($B2152&lt;&gt;"",$C2152&lt;&gt;"",$B2152&lt;=$C2152),INDEX(Bemenet!$D$2:$D$301,$M2152),"")</f>
        <v/>
      </c>
      <c r="F2152" s="5" t="str">
        <f t="shared" si="297"/>
        <v/>
      </c>
      <c r="G2152" s="5" t="str">
        <f t="shared" si="298"/>
        <v/>
      </c>
      <c r="H2152" s="9" t="str">
        <f t="shared" si="299"/>
        <v/>
      </c>
      <c r="I2152" s="5" t="str">
        <f t="shared" si="300"/>
        <v/>
      </c>
      <c r="J2152" s="5" t="str">
        <f>IF(OR($L2152="",NOT(COUNTIFS($L$2:$L2152,$L2152)=1)),"",SUMIFS($G:$G,$L:$L,$L2152))</f>
        <v/>
      </c>
      <c r="K2152" s="5" t="str">
        <f>IF(OR($L2152="",NOT(COUNTIFS($L$2:$L2152,$L2152)=1)),"",SUMIFS($I:$I,$L:$L,$L2152))</f>
        <v/>
      </c>
      <c r="L2152" s="6" t="str">
        <f t="shared" si="301"/>
        <v/>
      </c>
      <c r="M2152" s="6">
        <f t="shared" si="302"/>
        <v>87</v>
      </c>
      <c r="N2152" s="6">
        <f t="shared" si="303"/>
        <v>2</v>
      </c>
      <c r="O2152" s="9" t="str">
        <f>IF(AND($B2152&lt;&gt;"",$C2152&lt;&gt;"",$B2152&lt;=$C2152),INDEX(Szabalyok!$C:$C,$N2152),"")</f>
        <v/>
      </c>
      <c r="P2152">
        <f t="shared" si="305"/>
        <v>0</v>
      </c>
    </row>
    <row r="2153" spans="1:16" x14ac:dyDescent="0.35">
      <c r="A2153">
        <f t="shared" si="304"/>
        <v>0</v>
      </c>
      <c r="B2153" s="4" t="str">
        <f>IF($M2153&gt;300,"",IF(OR(INDEX(Bemenet!$E$2:$E$301,$M2153)="",INDEX(Bemenet!$F$2:$F$301,$M2153)=""),"",MAX(INDEX(Bemenet!$E$2:$E$301,$M2153),INDEX(Szabalyok!$A:$A,$N2153))))</f>
        <v/>
      </c>
      <c r="C2153" s="4" t="str">
        <f>IF($B2153="","",MIN(INDEX(Bemenet!$F$2:$F$301,$M2153),INDEX(Szabalyok!$B:$B,$N2153)))</f>
        <v/>
      </c>
      <c r="D2153" s="5" t="str">
        <f>IF(AND($B2153&lt;&gt;"",$C2153&lt;&gt;"",$B2153&lt;=$C2153),INDEX(Bemenet!$G$2:$G$301,$M2153),"")</f>
        <v/>
      </c>
      <c r="E2153" s="6" t="str">
        <f>IF(AND($B2153&lt;&gt;"",$C2153&lt;&gt;"",$B2153&lt;=$C2153),INDEX(Bemenet!$D$2:$D$301,$M2153),"")</f>
        <v/>
      </c>
      <c r="F2153" s="5" t="str">
        <f t="shared" si="297"/>
        <v/>
      </c>
      <c r="G2153" s="5" t="str">
        <f t="shared" si="298"/>
        <v/>
      </c>
      <c r="H2153" s="9" t="str">
        <f t="shared" si="299"/>
        <v/>
      </c>
      <c r="I2153" s="5" t="str">
        <f t="shared" si="300"/>
        <v/>
      </c>
      <c r="J2153" s="5" t="str">
        <f>IF(OR($L2153="",NOT(COUNTIFS($L$2:$L2153,$L2153)=1)),"",SUMIFS($G:$G,$L:$L,$L2153))</f>
        <v/>
      </c>
      <c r="K2153" s="5" t="str">
        <f>IF(OR($L2153="",NOT(COUNTIFS($L$2:$L2153,$L2153)=1)),"",SUMIFS($I:$I,$L:$L,$L2153))</f>
        <v/>
      </c>
      <c r="L2153" s="6" t="str">
        <f t="shared" si="301"/>
        <v/>
      </c>
      <c r="M2153" s="6">
        <f t="shared" si="302"/>
        <v>87</v>
      </c>
      <c r="N2153" s="6">
        <f t="shared" si="303"/>
        <v>3</v>
      </c>
      <c r="O2153" s="9" t="str">
        <f>IF(AND($B2153&lt;&gt;"",$C2153&lt;&gt;"",$B2153&lt;=$C2153),INDEX(Szabalyok!$C:$C,$N2153),"")</f>
        <v/>
      </c>
      <c r="P2153">
        <f t="shared" si="305"/>
        <v>0</v>
      </c>
    </row>
    <row r="2154" spans="1:16" x14ac:dyDescent="0.35">
      <c r="A2154">
        <f t="shared" si="304"/>
        <v>0</v>
      </c>
      <c r="B2154" s="4" t="str">
        <f>IF($M2154&gt;300,"",IF(OR(INDEX(Bemenet!$E$2:$E$301,$M2154)="",INDEX(Bemenet!$F$2:$F$301,$M2154)=""),"",MAX(INDEX(Bemenet!$E$2:$E$301,$M2154),INDEX(Szabalyok!$A:$A,$N2154))))</f>
        <v/>
      </c>
      <c r="C2154" s="4" t="str">
        <f>IF($B2154="","",MIN(INDEX(Bemenet!$F$2:$F$301,$M2154),INDEX(Szabalyok!$B:$B,$N2154)))</f>
        <v/>
      </c>
      <c r="D2154" s="5" t="str">
        <f>IF(AND($B2154&lt;&gt;"",$C2154&lt;&gt;"",$B2154&lt;=$C2154),INDEX(Bemenet!$G$2:$G$301,$M2154),"")</f>
        <v/>
      </c>
      <c r="E2154" s="6" t="str">
        <f>IF(AND($B2154&lt;&gt;"",$C2154&lt;&gt;"",$B2154&lt;=$C2154),INDEX(Bemenet!$D$2:$D$301,$M2154),"")</f>
        <v/>
      </c>
      <c r="F2154" s="5" t="str">
        <f t="shared" si="297"/>
        <v/>
      </c>
      <c r="G2154" s="5" t="str">
        <f t="shared" si="298"/>
        <v/>
      </c>
      <c r="H2154" s="9" t="str">
        <f t="shared" si="299"/>
        <v/>
      </c>
      <c r="I2154" s="5" t="str">
        <f t="shared" si="300"/>
        <v/>
      </c>
      <c r="J2154" s="5" t="str">
        <f>IF(OR($L2154="",NOT(COUNTIFS($L$2:$L2154,$L2154)=1)),"",SUMIFS($G:$G,$L:$L,$L2154))</f>
        <v/>
      </c>
      <c r="K2154" s="5" t="str">
        <f>IF(OR($L2154="",NOT(COUNTIFS($L$2:$L2154,$L2154)=1)),"",SUMIFS($I:$I,$L:$L,$L2154))</f>
        <v/>
      </c>
      <c r="L2154" s="6" t="str">
        <f t="shared" si="301"/>
        <v/>
      </c>
      <c r="M2154" s="6">
        <f t="shared" si="302"/>
        <v>87</v>
      </c>
      <c r="N2154" s="6">
        <f t="shared" si="303"/>
        <v>4</v>
      </c>
      <c r="O2154" s="9" t="str">
        <f>IF(AND($B2154&lt;&gt;"",$C2154&lt;&gt;"",$B2154&lt;=$C2154),INDEX(Szabalyok!$C:$C,$N2154),"")</f>
        <v/>
      </c>
      <c r="P2154">
        <f t="shared" si="305"/>
        <v>0</v>
      </c>
    </row>
    <row r="2155" spans="1:16" x14ac:dyDescent="0.35">
      <c r="A2155">
        <f t="shared" si="304"/>
        <v>0</v>
      </c>
      <c r="B2155" s="4" t="str">
        <f>IF($M2155&gt;300,"",IF(OR(INDEX(Bemenet!$E$2:$E$301,$M2155)="",INDEX(Bemenet!$F$2:$F$301,$M2155)=""),"",MAX(INDEX(Bemenet!$E$2:$E$301,$M2155),INDEX(Szabalyok!$A:$A,$N2155))))</f>
        <v/>
      </c>
      <c r="C2155" s="4" t="str">
        <f>IF($B2155="","",MIN(INDEX(Bemenet!$F$2:$F$301,$M2155),INDEX(Szabalyok!$B:$B,$N2155)))</f>
        <v/>
      </c>
      <c r="D2155" s="5" t="str">
        <f>IF(AND($B2155&lt;&gt;"",$C2155&lt;&gt;"",$B2155&lt;=$C2155),INDEX(Bemenet!$G$2:$G$301,$M2155),"")</f>
        <v/>
      </c>
      <c r="E2155" s="6" t="str">
        <f>IF(AND($B2155&lt;&gt;"",$C2155&lt;&gt;"",$B2155&lt;=$C2155),INDEX(Bemenet!$D$2:$D$301,$M2155),"")</f>
        <v/>
      </c>
      <c r="F2155" s="5" t="str">
        <f t="shared" si="297"/>
        <v/>
      </c>
      <c r="G2155" s="5" t="str">
        <f t="shared" si="298"/>
        <v/>
      </c>
      <c r="H2155" s="9" t="str">
        <f t="shared" si="299"/>
        <v/>
      </c>
      <c r="I2155" s="5" t="str">
        <f t="shared" si="300"/>
        <v/>
      </c>
      <c r="J2155" s="5" t="str">
        <f>IF(OR($L2155="",NOT(COUNTIFS($L$2:$L2155,$L2155)=1)),"",SUMIFS($G:$G,$L:$L,$L2155))</f>
        <v/>
      </c>
      <c r="K2155" s="5" t="str">
        <f>IF(OR($L2155="",NOT(COUNTIFS($L$2:$L2155,$L2155)=1)),"",SUMIFS($I:$I,$L:$L,$L2155))</f>
        <v/>
      </c>
      <c r="L2155" s="6" t="str">
        <f t="shared" si="301"/>
        <v/>
      </c>
      <c r="M2155" s="6">
        <f t="shared" si="302"/>
        <v>87</v>
      </c>
      <c r="N2155" s="6">
        <f t="shared" si="303"/>
        <v>5</v>
      </c>
      <c r="O2155" s="9" t="str">
        <f>IF(AND($B2155&lt;&gt;"",$C2155&lt;&gt;"",$B2155&lt;=$C2155),INDEX(Szabalyok!$C:$C,$N2155),"")</f>
        <v/>
      </c>
      <c r="P2155">
        <f t="shared" si="305"/>
        <v>0</v>
      </c>
    </row>
    <row r="2156" spans="1:16" x14ac:dyDescent="0.35">
      <c r="A2156">
        <f t="shared" si="304"/>
        <v>0</v>
      </c>
      <c r="B2156" s="4" t="str">
        <f>IF($M2156&gt;300,"",IF(OR(INDEX(Bemenet!$E$2:$E$301,$M2156)="",INDEX(Bemenet!$F$2:$F$301,$M2156)=""),"",MAX(INDEX(Bemenet!$E$2:$E$301,$M2156),INDEX(Szabalyok!$A:$A,$N2156))))</f>
        <v/>
      </c>
      <c r="C2156" s="4" t="str">
        <f>IF($B2156="","",MIN(INDEX(Bemenet!$F$2:$F$301,$M2156),INDEX(Szabalyok!$B:$B,$N2156)))</f>
        <v/>
      </c>
      <c r="D2156" s="5" t="str">
        <f>IF(AND($B2156&lt;&gt;"",$C2156&lt;&gt;"",$B2156&lt;=$C2156),INDEX(Bemenet!$G$2:$G$301,$M2156),"")</f>
        <v/>
      </c>
      <c r="E2156" s="6" t="str">
        <f>IF(AND($B2156&lt;&gt;"",$C2156&lt;&gt;"",$B2156&lt;=$C2156),INDEX(Bemenet!$D$2:$D$301,$M2156),"")</f>
        <v/>
      </c>
      <c r="F2156" s="5" t="str">
        <f t="shared" si="297"/>
        <v/>
      </c>
      <c r="G2156" s="5" t="str">
        <f t="shared" si="298"/>
        <v/>
      </c>
      <c r="H2156" s="9" t="str">
        <f t="shared" si="299"/>
        <v/>
      </c>
      <c r="I2156" s="5" t="str">
        <f t="shared" si="300"/>
        <v/>
      </c>
      <c r="J2156" s="5" t="str">
        <f>IF(OR($L2156="",NOT(COUNTIFS($L$2:$L2156,$L2156)=1)),"",SUMIFS($G:$G,$L:$L,$L2156))</f>
        <v/>
      </c>
      <c r="K2156" s="5" t="str">
        <f>IF(OR($L2156="",NOT(COUNTIFS($L$2:$L2156,$L2156)=1)),"",SUMIFS($I:$I,$L:$L,$L2156))</f>
        <v/>
      </c>
      <c r="L2156" s="6" t="str">
        <f t="shared" si="301"/>
        <v/>
      </c>
      <c r="M2156" s="6">
        <f t="shared" si="302"/>
        <v>87</v>
      </c>
      <c r="N2156" s="6">
        <f t="shared" si="303"/>
        <v>6</v>
      </c>
      <c r="O2156" s="9" t="str">
        <f>IF(AND($B2156&lt;&gt;"",$C2156&lt;&gt;"",$B2156&lt;=$C2156),INDEX(Szabalyok!$C:$C,$N2156),"")</f>
        <v/>
      </c>
      <c r="P2156">
        <f t="shared" si="305"/>
        <v>0</v>
      </c>
    </row>
    <row r="2157" spans="1:16" x14ac:dyDescent="0.35">
      <c r="A2157">
        <f t="shared" si="304"/>
        <v>0</v>
      </c>
      <c r="B2157" s="4" t="str">
        <f>IF($M2157&gt;300,"",IF(OR(INDEX(Bemenet!$E$2:$E$301,$M2157)="",INDEX(Bemenet!$F$2:$F$301,$M2157)=""),"",MAX(INDEX(Bemenet!$E$2:$E$301,$M2157),INDEX(Szabalyok!$A:$A,$N2157))))</f>
        <v/>
      </c>
      <c r="C2157" s="4" t="str">
        <f>IF($B2157="","",MIN(INDEX(Bemenet!$F$2:$F$301,$M2157),INDEX(Szabalyok!$B:$B,$N2157)))</f>
        <v/>
      </c>
      <c r="D2157" s="5" t="str">
        <f>IF(AND($B2157&lt;&gt;"",$C2157&lt;&gt;"",$B2157&lt;=$C2157),INDEX(Bemenet!$G$2:$G$301,$M2157),"")</f>
        <v/>
      </c>
      <c r="E2157" s="6" t="str">
        <f>IF(AND($B2157&lt;&gt;"",$C2157&lt;&gt;"",$B2157&lt;=$C2157),INDEX(Bemenet!$D$2:$D$301,$M2157),"")</f>
        <v/>
      </c>
      <c r="F2157" s="5" t="str">
        <f t="shared" si="297"/>
        <v/>
      </c>
      <c r="G2157" s="5" t="str">
        <f t="shared" si="298"/>
        <v/>
      </c>
      <c r="H2157" s="9" t="str">
        <f t="shared" si="299"/>
        <v/>
      </c>
      <c r="I2157" s="5" t="str">
        <f t="shared" si="300"/>
        <v/>
      </c>
      <c r="J2157" s="5" t="str">
        <f>IF(OR($L2157="",NOT(COUNTIFS($L$2:$L2157,$L2157)=1)),"",SUMIFS($G:$G,$L:$L,$L2157))</f>
        <v/>
      </c>
      <c r="K2157" s="5" t="str">
        <f>IF(OR($L2157="",NOT(COUNTIFS($L$2:$L2157,$L2157)=1)),"",SUMIFS($I:$I,$L:$L,$L2157))</f>
        <v/>
      </c>
      <c r="L2157" s="6" t="str">
        <f t="shared" si="301"/>
        <v/>
      </c>
      <c r="M2157" s="6">
        <f t="shared" si="302"/>
        <v>87</v>
      </c>
      <c r="N2157" s="6">
        <f t="shared" si="303"/>
        <v>7</v>
      </c>
      <c r="O2157" s="9" t="str">
        <f>IF(AND($B2157&lt;&gt;"",$C2157&lt;&gt;"",$B2157&lt;=$C2157),INDEX(Szabalyok!$C:$C,$N2157),"")</f>
        <v/>
      </c>
      <c r="P2157">
        <f t="shared" si="305"/>
        <v>0</v>
      </c>
    </row>
    <row r="2158" spans="1:16" x14ac:dyDescent="0.35">
      <c r="A2158">
        <f t="shared" si="304"/>
        <v>0</v>
      </c>
      <c r="B2158" s="4" t="str">
        <f>IF($M2158&gt;300,"",IF(OR(INDEX(Bemenet!$E$2:$E$301,$M2158)="",INDEX(Bemenet!$F$2:$F$301,$M2158)=""),"",MAX(INDEX(Bemenet!$E$2:$E$301,$M2158),INDEX(Szabalyok!$A:$A,$N2158))))</f>
        <v/>
      </c>
      <c r="C2158" s="4" t="str">
        <f>IF($B2158="","",MIN(INDEX(Bemenet!$F$2:$F$301,$M2158),INDEX(Szabalyok!$B:$B,$N2158)))</f>
        <v/>
      </c>
      <c r="D2158" s="5" t="str">
        <f>IF(AND($B2158&lt;&gt;"",$C2158&lt;&gt;"",$B2158&lt;=$C2158),INDEX(Bemenet!$G$2:$G$301,$M2158),"")</f>
        <v/>
      </c>
      <c r="E2158" s="6" t="str">
        <f>IF(AND($B2158&lt;&gt;"",$C2158&lt;&gt;"",$B2158&lt;=$C2158),INDEX(Bemenet!$D$2:$D$301,$M2158),"")</f>
        <v/>
      </c>
      <c r="F2158" s="5" t="str">
        <f t="shared" si="297"/>
        <v/>
      </c>
      <c r="G2158" s="5" t="str">
        <f t="shared" si="298"/>
        <v/>
      </c>
      <c r="H2158" s="9" t="str">
        <f t="shared" si="299"/>
        <v/>
      </c>
      <c r="I2158" s="5" t="str">
        <f t="shared" si="300"/>
        <v/>
      </c>
      <c r="J2158" s="5" t="str">
        <f>IF(OR($L2158="",NOT(COUNTIFS($L$2:$L2158,$L2158)=1)),"",SUMIFS($G:$G,$L:$L,$L2158))</f>
        <v/>
      </c>
      <c r="K2158" s="5" t="str">
        <f>IF(OR($L2158="",NOT(COUNTIFS($L$2:$L2158,$L2158)=1)),"",SUMIFS($I:$I,$L:$L,$L2158))</f>
        <v/>
      </c>
      <c r="L2158" s="6" t="str">
        <f t="shared" si="301"/>
        <v/>
      </c>
      <c r="M2158" s="6">
        <f t="shared" si="302"/>
        <v>87</v>
      </c>
      <c r="N2158" s="6">
        <f t="shared" si="303"/>
        <v>8</v>
      </c>
      <c r="O2158" s="9" t="str">
        <f>IF(AND($B2158&lt;&gt;"",$C2158&lt;&gt;"",$B2158&lt;=$C2158),INDEX(Szabalyok!$C:$C,$N2158),"")</f>
        <v/>
      </c>
      <c r="P2158">
        <f t="shared" si="305"/>
        <v>0</v>
      </c>
    </row>
    <row r="2159" spans="1:16" x14ac:dyDescent="0.35">
      <c r="A2159">
        <f t="shared" si="304"/>
        <v>0</v>
      </c>
      <c r="B2159" s="4" t="str">
        <f>IF($M2159&gt;300,"",IF(OR(INDEX(Bemenet!$E$2:$E$301,$M2159)="",INDEX(Bemenet!$F$2:$F$301,$M2159)=""),"",MAX(INDEX(Bemenet!$E$2:$E$301,$M2159),INDEX(Szabalyok!$A:$A,$N2159))))</f>
        <v/>
      </c>
      <c r="C2159" s="4" t="str">
        <f>IF($B2159="","",MIN(INDEX(Bemenet!$F$2:$F$301,$M2159),INDEX(Szabalyok!$B:$B,$N2159)))</f>
        <v/>
      </c>
      <c r="D2159" s="5" t="str">
        <f>IF(AND($B2159&lt;&gt;"",$C2159&lt;&gt;"",$B2159&lt;=$C2159),INDEX(Bemenet!$G$2:$G$301,$M2159),"")</f>
        <v/>
      </c>
      <c r="E2159" s="6" t="str">
        <f>IF(AND($B2159&lt;&gt;"",$C2159&lt;&gt;"",$B2159&lt;=$C2159),INDEX(Bemenet!$D$2:$D$301,$M2159),"")</f>
        <v/>
      </c>
      <c r="F2159" s="5" t="str">
        <f t="shared" si="297"/>
        <v/>
      </c>
      <c r="G2159" s="5" t="str">
        <f t="shared" si="298"/>
        <v/>
      </c>
      <c r="H2159" s="9" t="str">
        <f t="shared" si="299"/>
        <v/>
      </c>
      <c r="I2159" s="5" t="str">
        <f t="shared" si="300"/>
        <v/>
      </c>
      <c r="J2159" s="5" t="str">
        <f>IF(OR($L2159="",NOT(COUNTIFS($L$2:$L2159,$L2159)=1)),"",SUMIFS($G:$G,$L:$L,$L2159))</f>
        <v/>
      </c>
      <c r="K2159" s="5" t="str">
        <f>IF(OR($L2159="",NOT(COUNTIFS($L$2:$L2159,$L2159)=1)),"",SUMIFS($I:$I,$L:$L,$L2159))</f>
        <v/>
      </c>
      <c r="L2159" s="6" t="str">
        <f t="shared" si="301"/>
        <v/>
      </c>
      <c r="M2159" s="6">
        <f t="shared" si="302"/>
        <v>87</v>
      </c>
      <c r="N2159" s="6">
        <f t="shared" si="303"/>
        <v>9</v>
      </c>
      <c r="O2159" s="9" t="str">
        <f>IF(AND($B2159&lt;&gt;"",$C2159&lt;&gt;"",$B2159&lt;=$C2159),INDEX(Szabalyok!$C:$C,$N2159),"")</f>
        <v/>
      </c>
      <c r="P2159">
        <f t="shared" si="305"/>
        <v>0</v>
      </c>
    </row>
    <row r="2160" spans="1:16" x14ac:dyDescent="0.35">
      <c r="A2160">
        <f t="shared" si="304"/>
        <v>0</v>
      </c>
      <c r="B2160" s="4" t="str">
        <f>IF($M2160&gt;300,"",IF(OR(INDEX(Bemenet!$E$2:$E$301,$M2160)="",INDEX(Bemenet!$F$2:$F$301,$M2160)=""),"",MAX(INDEX(Bemenet!$E$2:$E$301,$M2160),INDEX(Szabalyok!$A:$A,$N2160))))</f>
        <v/>
      </c>
      <c r="C2160" s="4" t="str">
        <f>IF($B2160="","",MIN(INDEX(Bemenet!$F$2:$F$301,$M2160),INDEX(Szabalyok!$B:$B,$N2160)))</f>
        <v/>
      </c>
      <c r="D2160" s="5" t="str">
        <f>IF(AND($B2160&lt;&gt;"",$C2160&lt;&gt;"",$B2160&lt;=$C2160),INDEX(Bemenet!$G$2:$G$301,$M2160),"")</f>
        <v/>
      </c>
      <c r="E2160" s="6" t="str">
        <f>IF(AND($B2160&lt;&gt;"",$C2160&lt;&gt;"",$B2160&lt;=$C2160),INDEX(Bemenet!$D$2:$D$301,$M2160),"")</f>
        <v/>
      </c>
      <c r="F2160" s="5" t="str">
        <f t="shared" si="297"/>
        <v/>
      </c>
      <c r="G2160" s="5" t="str">
        <f t="shared" si="298"/>
        <v/>
      </c>
      <c r="H2160" s="9" t="str">
        <f t="shared" si="299"/>
        <v/>
      </c>
      <c r="I2160" s="5" t="str">
        <f t="shared" si="300"/>
        <v/>
      </c>
      <c r="J2160" s="5" t="str">
        <f>IF(OR($L2160="",NOT(COUNTIFS($L$2:$L2160,$L2160)=1)),"",SUMIFS($G:$G,$L:$L,$L2160))</f>
        <v/>
      </c>
      <c r="K2160" s="5" t="str">
        <f>IF(OR($L2160="",NOT(COUNTIFS($L$2:$L2160,$L2160)=1)),"",SUMIFS($I:$I,$L:$L,$L2160))</f>
        <v/>
      </c>
      <c r="L2160" s="6" t="str">
        <f t="shared" si="301"/>
        <v/>
      </c>
      <c r="M2160" s="6">
        <f t="shared" si="302"/>
        <v>87</v>
      </c>
      <c r="N2160" s="6">
        <f t="shared" si="303"/>
        <v>10</v>
      </c>
      <c r="O2160" s="9" t="str">
        <f>IF(AND($B2160&lt;&gt;"",$C2160&lt;&gt;"",$B2160&lt;=$C2160),INDEX(Szabalyok!$C:$C,$N2160),"")</f>
        <v/>
      </c>
      <c r="P2160">
        <f t="shared" si="305"/>
        <v>0</v>
      </c>
    </row>
    <row r="2161" spans="1:16" x14ac:dyDescent="0.35">
      <c r="A2161">
        <f t="shared" si="304"/>
        <v>0</v>
      </c>
      <c r="B2161" s="4" t="str">
        <f>IF($M2161&gt;300,"",IF(OR(INDEX(Bemenet!$E$2:$E$301,$M2161)="",INDEX(Bemenet!$F$2:$F$301,$M2161)=""),"",MAX(INDEX(Bemenet!$E$2:$E$301,$M2161),INDEX(Szabalyok!$A:$A,$N2161))))</f>
        <v/>
      </c>
      <c r="C2161" s="4" t="str">
        <f>IF($B2161="","",MIN(INDEX(Bemenet!$F$2:$F$301,$M2161),INDEX(Szabalyok!$B:$B,$N2161)))</f>
        <v/>
      </c>
      <c r="D2161" s="5" t="str">
        <f>IF(AND($B2161&lt;&gt;"",$C2161&lt;&gt;"",$B2161&lt;=$C2161),INDEX(Bemenet!$G$2:$G$301,$M2161),"")</f>
        <v/>
      </c>
      <c r="E2161" s="6" t="str">
        <f>IF(AND($B2161&lt;&gt;"",$C2161&lt;&gt;"",$B2161&lt;=$C2161),INDEX(Bemenet!$D$2:$D$301,$M2161),"")</f>
        <v/>
      </c>
      <c r="F2161" s="5" t="str">
        <f t="shared" si="297"/>
        <v/>
      </c>
      <c r="G2161" s="5" t="str">
        <f t="shared" si="298"/>
        <v/>
      </c>
      <c r="H2161" s="9" t="str">
        <f t="shared" si="299"/>
        <v/>
      </c>
      <c r="I2161" s="5" t="str">
        <f t="shared" si="300"/>
        <v/>
      </c>
      <c r="J2161" s="5" t="str">
        <f>IF(OR($L2161="",NOT(COUNTIFS($L$2:$L2161,$L2161)=1)),"",SUMIFS($G:$G,$L:$L,$L2161))</f>
        <v/>
      </c>
      <c r="K2161" s="5" t="str">
        <f>IF(OR($L2161="",NOT(COUNTIFS($L$2:$L2161,$L2161)=1)),"",SUMIFS($I:$I,$L:$L,$L2161))</f>
        <v/>
      </c>
      <c r="L2161" s="6" t="str">
        <f t="shared" si="301"/>
        <v/>
      </c>
      <c r="M2161" s="6">
        <f t="shared" si="302"/>
        <v>87</v>
      </c>
      <c r="N2161" s="6">
        <f t="shared" si="303"/>
        <v>11</v>
      </c>
      <c r="O2161" s="9" t="str">
        <f>IF(AND($B2161&lt;&gt;"",$C2161&lt;&gt;"",$B2161&lt;=$C2161),INDEX(Szabalyok!$C:$C,$N2161),"")</f>
        <v/>
      </c>
      <c r="P2161">
        <f t="shared" si="305"/>
        <v>0</v>
      </c>
    </row>
    <row r="2162" spans="1:16" x14ac:dyDescent="0.35">
      <c r="A2162">
        <f t="shared" si="304"/>
        <v>0</v>
      </c>
      <c r="B2162" s="4" t="str">
        <f>IF($M2162&gt;300,"",IF(OR(INDEX(Bemenet!$E$2:$E$301,$M2162)="",INDEX(Bemenet!$F$2:$F$301,$M2162)=""),"",MAX(INDEX(Bemenet!$E$2:$E$301,$M2162),INDEX(Szabalyok!$A:$A,$N2162))))</f>
        <v/>
      </c>
      <c r="C2162" s="4" t="str">
        <f>IF($B2162="","",MIN(INDEX(Bemenet!$F$2:$F$301,$M2162),INDEX(Szabalyok!$B:$B,$N2162)))</f>
        <v/>
      </c>
      <c r="D2162" s="5" t="str">
        <f>IF(AND($B2162&lt;&gt;"",$C2162&lt;&gt;"",$B2162&lt;=$C2162),INDEX(Bemenet!$G$2:$G$301,$M2162),"")</f>
        <v/>
      </c>
      <c r="E2162" s="6" t="str">
        <f>IF(AND($B2162&lt;&gt;"",$C2162&lt;&gt;"",$B2162&lt;=$C2162),INDEX(Bemenet!$D$2:$D$301,$M2162),"")</f>
        <v/>
      </c>
      <c r="F2162" s="5" t="str">
        <f t="shared" si="297"/>
        <v/>
      </c>
      <c r="G2162" s="5" t="str">
        <f t="shared" si="298"/>
        <v/>
      </c>
      <c r="H2162" s="9" t="str">
        <f t="shared" si="299"/>
        <v/>
      </c>
      <c r="I2162" s="5" t="str">
        <f t="shared" si="300"/>
        <v/>
      </c>
      <c r="J2162" s="5" t="str">
        <f>IF(OR($L2162="",NOT(COUNTIFS($L$2:$L2162,$L2162)=1)),"",SUMIFS($G:$G,$L:$L,$L2162))</f>
        <v/>
      </c>
      <c r="K2162" s="5" t="str">
        <f>IF(OR($L2162="",NOT(COUNTIFS($L$2:$L2162,$L2162)=1)),"",SUMIFS($I:$I,$L:$L,$L2162))</f>
        <v/>
      </c>
      <c r="L2162" s="6" t="str">
        <f t="shared" si="301"/>
        <v/>
      </c>
      <c r="M2162" s="6">
        <f t="shared" si="302"/>
        <v>87</v>
      </c>
      <c r="N2162" s="6">
        <f t="shared" si="303"/>
        <v>12</v>
      </c>
      <c r="O2162" s="9" t="str">
        <f>IF(AND($B2162&lt;&gt;"",$C2162&lt;&gt;"",$B2162&lt;=$C2162),INDEX(Szabalyok!$C:$C,$N2162),"")</f>
        <v/>
      </c>
      <c r="P2162">
        <f t="shared" si="305"/>
        <v>0</v>
      </c>
    </row>
    <row r="2163" spans="1:16" x14ac:dyDescent="0.35">
      <c r="A2163">
        <f t="shared" si="304"/>
        <v>0</v>
      </c>
      <c r="B2163" s="4" t="str">
        <f>IF($M2163&gt;300,"",IF(OR(INDEX(Bemenet!$E$2:$E$301,$M2163)="",INDEX(Bemenet!$F$2:$F$301,$M2163)=""),"",MAX(INDEX(Bemenet!$E$2:$E$301,$M2163),INDEX(Szabalyok!$A:$A,$N2163))))</f>
        <v/>
      </c>
      <c r="C2163" s="4" t="str">
        <f>IF($B2163="","",MIN(INDEX(Bemenet!$F$2:$F$301,$M2163),INDEX(Szabalyok!$B:$B,$N2163)))</f>
        <v/>
      </c>
      <c r="D2163" s="5" t="str">
        <f>IF(AND($B2163&lt;&gt;"",$C2163&lt;&gt;"",$B2163&lt;=$C2163),INDEX(Bemenet!$G$2:$G$301,$M2163),"")</f>
        <v/>
      </c>
      <c r="E2163" s="6" t="str">
        <f>IF(AND($B2163&lt;&gt;"",$C2163&lt;&gt;"",$B2163&lt;=$C2163),INDEX(Bemenet!$D$2:$D$301,$M2163),"")</f>
        <v/>
      </c>
      <c r="F2163" s="5" t="str">
        <f t="shared" si="297"/>
        <v/>
      </c>
      <c r="G2163" s="5" t="str">
        <f t="shared" si="298"/>
        <v/>
      </c>
      <c r="H2163" s="9" t="str">
        <f t="shared" si="299"/>
        <v/>
      </c>
      <c r="I2163" s="5" t="str">
        <f t="shared" si="300"/>
        <v/>
      </c>
      <c r="J2163" s="5" t="str">
        <f>IF(OR($L2163="",NOT(COUNTIFS($L$2:$L2163,$L2163)=1)),"",SUMIFS($G:$G,$L:$L,$L2163))</f>
        <v/>
      </c>
      <c r="K2163" s="5" t="str">
        <f>IF(OR($L2163="",NOT(COUNTIFS($L$2:$L2163,$L2163)=1)),"",SUMIFS($I:$I,$L:$L,$L2163))</f>
        <v/>
      </c>
      <c r="L2163" s="6" t="str">
        <f t="shared" si="301"/>
        <v/>
      </c>
      <c r="M2163" s="6">
        <f t="shared" si="302"/>
        <v>87</v>
      </c>
      <c r="N2163" s="6">
        <f t="shared" si="303"/>
        <v>13</v>
      </c>
      <c r="O2163" s="9" t="str">
        <f>IF(AND($B2163&lt;&gt;"",$C2163&lt;&gt;"",$B2163&lt;=$C2163),INDEX(Szabalyok!$C:$C,$N2163),"")</f>
        <v/>
      </c>
      <c r="P2163">
        <f t="shared" si="305"/>
        <v>0</v>
      </c>
    </row>
    <row r="2164" spans="1:16" x14ac:dyDescent="0.35">
      <c r="A2164">
        <f t="shared" si="304"/>
        <v>0</v>
      </c>
      <c r="B2164" s="4" t="str">
        <f>IF($M2164&gt;300,"",IF(OR(INDEX(Bemenet!$E$2:$E$301,$M2164)="",INDEX(Bemenet!$F$2:$F$301,$M2164)=""),"",MAX(INDEX(Bemenet!$E$2:$E$301,$M2164),INDEX(Szabalyok!$A:$A,$N2164))))</f>
        <v/>
      </c>
      <c r="C2164" s="4" t="str">
        <f>IF($B2164="","",MIN(INDEX(Bemenet!$F$2:$F$301,$M2164),INDEX(Szabalyok!$B:$B,$N2164)))</f>
        <v/>
      </c>
      <c r="D2164" s="5" t="str">
        <f>IF(AND($B2164&lt;&gt;"",$C2164&lt;&gt;"",$B2164&lt;=$C2164),INDEX(Bemenet!$G$2:$G$301,$M2164),"")</f>
        <v/>
      </c>
      <c r="E2164" s="6" t="str">
        <f>IF(AND($B2164&lt;&gt;"",$C2164&lt;&gt;"",$B2164&lt;=$C2164),INDEX(Bemenet!$D$2:$D$301,$M2164),"")</f>
        <v/>
      </c>
      <c r="F2164" s="5" t="str">
        <f t="shared" si="297"/>
        <v/>
      </c>
      <c r="G2164" s="5" t="str">
        <f t="shared" si="298"/>
        <v/>
      </c>
      <c r="H2164" s="9" t="str">
        <f t="shared" si="299"/>
        <v/>
      </c>
      <c r="I2164" s="5" t="str">
        <f t="shared" si="300"/>
        <v/>
      </c>
      <c r="J2164" s="5" t="str">
        <f>IF(OR($L2164="",NOT(COUNTIFS($L$2:$L2164,$L2164)=1)),"",SUMIFS($G:$G,$L:$L,$L2164))</f>
        <v/>
      </c>
      <c r="K2164" s="5" t="str">
        <f>IF(OR($L2164="",NOT(COUNTIFS($L$2:$L2164,$L2164)=1)),"",SUMIFS($I:$I,$L:$L,$L2164))</f>
        <v/>
      </c>
      <c r="L2164" s="6" t="str">
        <f t="shared" si="301"/>
        <v/>
      </c>
      <c r="M2164" s="6">
        <f t="shared" si="302"/>
        <v>87</v>
      </c>
      <c r="N2164" s="6">
        <f t="shared" si="303"/>
        <v>14</v>
      </c>
      <c r="O2164" s="9" t="str">
        <f>IF(AND($B2164&lt;&gt;"",$C2164&lt;&gt;"",$B2164&lt;=$C2164),INDEX(Szabalyok!$C:$C,$N2164),"")</f>
        <v/>
      </c>
      <c r="P2164">
        <f t="shared" si="305"/>
        <v>0</v>
      </c>
    </row>
    <row r="2165" spans="1:16" x14ac:dyDescent="0.35">
      <c r="A2165">
        <f t="shared" si="304"/>
        <v>0</v>
      </c>
      <c r="B2165" s="4" t="str">
        <f>IF($M2165&gt;300,"",IF(OR(INDEX(Bemenet!$E$2:$E$301,$M2165)="",INDEX(Bemenet!$F$2:$F$301,$M2165)=""),"",MAX(INDEX(Bemenet!$E$2:$E$301,$M2165),INDEX(Szabalyok!$A:$A,$N2165))))</f>
        <v/>
      </c>
      <c r="C2165" s="4" t="str">
        <f>IF($B2165="","",MIN(INDEX(Bemenet!$F$2:$F$301,$M2165),INDEX(Szabalyok!$B:$B,$N2165)))</f>
        <v/>
      </c>
      <c r="D2165" s="5" t="str">
        <f>IF(AND($B2165&lt;&gt;"",$C2165&lt;&gt;"",$B2165&lt;=$C2165),INDEX(Bemenet!$G$2:$G$301,$M2165),"")</f>
        <v/>
      </c>
      <c r="E2165" s="6" t="str">
        <f>IF(AND($B2165&lt;&gt;"",$C2165&lt;&gt;"",$B2165&lt;=$C2165),INDEX(Bemenet!$D$2:$D$301,$M2165),"")</f>
        <v/>
      </c>
      <c r="F2165" s="5" t="str">
        <f t="shared" si="297"/>
        <v/>
      </c>
      <c r="G2165" s="5" t="str">
        <f t="shared" si="298"/>
        <v/>
      </c>
      <c r="H2165" s="9" t="str">
        <f t="shared" si="299"/>
        <v/>
      </c>
      <c r="I2165" s="5" t="str">
        <f t="shared" si="300"/>
        <v/>
      </c>
      <c r="J2165" s="5" t="str">
        <f>IF(OR($L2165="",NOT(COUNTIFS($L$2:$L2165,$L2165)=1)),"",SUMIFS($G:$G,$L:$L,$L2165))</f>
        <v/>
      </c>
      <c r="K2165" s="5" t="str">
        <f>IF(OR($L2165="",NOT(COUNTIFS($L$2:$L2165,$L2165)=1)),"",SUMIFS($I:$I,$L:$L,$L2165))</f>
        <v/>
      </c>
      <c r="L2165" s="6" t="str">
        <f t="shared" si="301"/>
        <v/>
      </c>
      <c r="M2165" s="6">
        <f t="shared" si="302"/>
        <v>87</v>
      </c>
      <c r="N2165" s="6">
        <f t="shared" si="303"/>
        <v>15</v>
      </c>
      <c r="O2165" s="9" t="str">
        <f>IF(AND($B2165&lt;&gt;"",$C2165&lt;&gt;"",$B2165&lt;=$C2165),INDEX(Szabalyok!$C:$C,$N2165),"")</f>
        <v/>
      </c>
      <c r="P2165">
        <f t="shared" si="305"/>
        <v>0</v>
      </c>
    </row>
    <row r="2166" spans="1:16" x14ac:dyDescent="0.35">
      <c r="A2166">
        <f t="shared" si="304"/>
        <v>0</v>
      </c>
      <c r="B2166" s="4" t="str">
        <f>IF($M2166&gt;300,"",IF(OR(INDEX(Bemenet!$E$2:$E$301,$M2166)="",INDEX(Bemenet!$F$2:$F$301,$M2166)=""),"",MAX(INDEX(Bemenet!$E$2:$E$301,$M2166),INDEX(Szabalyok!$A:$A,$N2166))))</f>
        <v/>
      </c>
      <c r="C2166" s="4" t="str">
        <f>IF($B2166="","",MIN(INDEX(Bemenet!$F$2:$F$301,$M2166),INDEX(Szabalyok!$B:$B,$N2166)))</f>
        <v/>
      </c>
      <c r="D2166" s="5" t="str">
        <f>IF(AND($B2166&lt;&gt;"",$C2166&lt;&gt;"",$B2166&lt;=$C2166),INDEX(Bemenet!$G$2:$G$301,$M2166),"")</f>
        <v/>
      </c>
      <c r="E2166" s="6" t="str">
        <f>IF(AND($B2166&lt;&gt;"",$C2166&lt;&gt;"",$B2166&lt;=$C2166),INDEX(Bemenet!$D$2:$D$301,$M2166),"")</f>
        <v/>
      </c>
      <c r="F2166" s="5" t="str">
        <f t="shared" si="297"/>
        <v/>
      </c>
      <c r="G2166" s="5" t="str">
        <f t="shared" si="298"/>
        <v/>
      </c>
      <c r="H2166" s="9" t="str">
        <f t="shared" si="299"/>
        <v/>
      </c>
      <c r="I2166" s="5" t="str">
        <f t="shared" si="300"/>
        <v/>
      </c>
      <c r="J2166" s="5" t="str">
        <f>IF(OR($L2166="",NOT(COUNTIFS($L$2:$L2166,$L2166)=1)),"",SUMIFS($G:$G,$L:$L,$L2166))</f>
        <v/>
      </c>
      <c r="K2166" s="5" t="str">
        <f>IF(OR($L2166="",NOT(COUNTIFS($L$2:$L2166,$L2166)=1)),"",SUMIFS($I:$I,$L:$L,$L2166))</f>
        <v/>
      </c>
      <c r="L2166" s="6" t="str">
        <f t="shared" si="301"/>
        <v/>
      </c>
      <c r="M2166" s="6">
        <f t="shared" si="302"/>
        <v>87</v>
      </c>
      <c r="N2166" s="6">
        <f t="shared" si="303"/>
        <v>16</v>
      </c>
      <c r="O2166" s="9" t="str">
        <f>IF(AND($B2166&lt;&gt;"",$C2166&lt;&gt;"",$B2166&lt;=$C2166),INDEX(Szabalyok!$C:$C,$N2166),"")</f>
        <v/>
      </c>
      <c r="P2166">
        <f t="shared" si="305"/>
        <v>0</v>
      </c>
    </row>
    <row r="2167" spans="1:16" x14ac:dyDescent="0.35">
      <c r="A2167">
        <f t="shared" si="304"/>
        <v>0</v>
      </c>
      <c r="B2167" s="4" t="str">
        <f>IF($M2167&gt;300,"",IF(OR(INDEX(Bemenet!$E$2:$E$301,$M2167)="",INDEX(Bemenet!$F$2:$F$301,$M2167)=""),"",MAX(INDEX(Bemenet!$E$2:$E$301,$M2167),INDEX(Szabalyok!$A:$A,$N2167))))</f>
        <v/>
      </c>
      <c r="C2167" s="4" t="str">
        <f>IF($B2167="","",MIN(INDEX(Bemenet!$F$2:$F$301,$M2167),INDEX(Szabalyok!$B:$B,$N2167)))</f>
        <v/>
      </c>
      <c r="D2167" s="5" t="str">
        <f>IF(AND($B2167&lt;&gt;"",$C2167&lt;&gt;"",$B2167&lt;=$C2167),INDEX(Bemenet!$G$2:$G$301,$M2167),"")</f>
        <v/>
      </c>
      <c r="E2167" s="6" t="str">
        <f>IF(AND($B2167&lt;&gt;"",$C2167&lt;&gt;"",$B2167&lt;=$C2167),INDEX(Bemenet!$D$2:$D$301,$M2167),"")</f>
        <v/>
      </c>
      <c r="F2167" s="5" t="str">
        <f t="shared" si="297"/>
        <v/>
      </c>
      <c r="G2167" s="5" t="str">
        <f t="shared" si="298"/>
        <v/>
      </c>
      <c r="H2167" s="9" t="str">
        <f t="shared" si="299"/>
        <v/>
      </c>
      <c r="I2167" s="5" t="str">
        <f t="shared" si="300"/>
        <v/>
      </c>
      <c r="J2167" s="5" t="str">
        <f>IF(OR($L2167="",NOT(COUNTIFS($L$2:$L2167,$L2167)=1)),"",SUMIFS($G:$G,$L:$L,$L2167))</f>
        <v/>
      </c>
      <c r="K2167" s="5" t="str">
        <f>IF(OR($L2167="",NOT(COUNTIFS($L$2:$L2167,$L2167)=1)),"",SUMIFS($I:$I,$L:$L,$L2167))</f>
        <v/>
      </c>
      <c r="L2167" s="6" t="str">
        <f t="shared" si="301"/>
        <v/>
      </c>
      <c r="M2167" s="6">
        <f t="shared" si="302"/>
        <v>87</v>
      </c>
      <c r="N2167" s="6">
        <f t="shared" si="303"/>
        <v>17</v>
      </c>
      <c r="O2167" s="9" t="str">
        <f>IF(AND($B2167&lt;&gt;"",$C2167&lt;&gt;"",$B2167&lt;=$C2167),INDEX(Szabalyok!$C:$C,$N2167),"")</f>
        <v/>
      </c>
      <c r="P2167">
        <f t="shared" si="305"/>
        <v>0</v>
      </c>
    </row>
    <row r="2168" spans="1:16" x14ac:dyDescent="0.35">
      <c r="A2168">
        <f t="shared" si="304"/>
        <v>0</v>
      </c>
      <c r="B2168" s="4" t="str">
        <f>IF($M2168&gt;300,"",IF(OR(INDEX(Bemenet!$E$2:$E$301,$M2168)="",INDEX(Bemenet!$F$2:$F$301,$M2168)=""),"",MAX(INDEX(Bemenet!$E$2:$E$301,$M2168),INDEX(Szabalyok!$A:$A,$N2168))))</f>
        <v/>
      </c>
      <c r="C2168" s="4" t="str">
        <f>IF($B2168="","",MIN(INDEX(Bemenet!$F$2:$F$301,$M2168),INDEX(Szabalyok!$B:$B,$N2168)))</f>
        <v/>
      </c>
      <c r="D2168" s="5" t="str">
        <f>IF(AND($B2168&lt;&gt;"",$C2168&lt;&gt;"",$B2168&lt;=$C2168),INDEX(Bemenet!$G$2:$G$301,$M2168),"")</f>
        <v/>
      </c>
      <c r="E2168" s="6" t="str">
        <f>IF(AND($B2168&lt;&gt;"",$C2168&lt;&gt;"",$B2168&lt;=$C2168),INDEX(Bemenet!$D$2:$D$301,$M2168),"")</f>
        <v/>
      </c>
      <c r="F2168" s="5" t="str">
        <f t="shared" si="297"/>
        <v/>
      </c>
      <c r="G2168" s="5" t="str">
        <f t="shared" si="298"/>
        <v/>
      </c>
      <c r="H2168" s="9" t="str">
        <f t="shared" si="299"/>
        <v/>
      </c>
      <c r="I2168" s="5" t="str">
        <f t="shared" si="300"/>
        <v/>
      </c>
      <c r="J2168" s="5" t="str">
        <f>IF(OR($L2168="",NOT(COUNTIFS($L$2:$L2168,$L2168)=1)),"",SUMIFS($G:$G,$L:$L,$L2168))</f>
        <v/>
      </c>
      <c r="K2168" s="5" t="str">
        <f>IF(OR($L2168="",NOT(COUNTIFS($L$2:$L2168,$L2168)=1)),"",SUMIFS($I:$I,$L:$L,$L2168))</f>
        <v/>
      </c>
      <c r="L2168" s="6" t="str">
        <f t="shared" si="301"/>
        <v/>
      </c>
      <c r="M2168" s="6">
        <f t="shared" si="302"/>
        <v>87</v>
      </c>
      <c r="N2168" s="6">
        <f t="shared" si="303"/>
        <v>18</v>
      </c>
      <c r="O2168" s="9" t="str">
        <f>IF(AND($B2168&lt;&gt;"",$C2168&lt;&gt;"",$B2168&lt;=$C2168),INDEX(Szabalyok!$C:$C,$N2168),"")</f>
        <v/>
      </c>
      <c r="P2168">
        <f t="shared" si="305"/>
        <v>0</v>
      </c>
    </row>
    <row r="2169" spans="1:16" x14ac:dyDescent="0.35">
      <c r="A2169">
        <f t="shared" si="304"/>
        <v>0</v>
      </c>
      <c r="B2169" s="4" t="str">
        <f>IF($M2169&gt;300,"",IF(OR(INDEX(Bemenet!$E$2:$E$301,$M2169)="",INDEX(Bemenet!$F$2:$F$301,$M2169)=""),"",MAX(INDEX(Bemenet!$E$2:$E$301,$M2169),INDEX(Szabalyok!$A:$A,$N2169))))</f>
        <v/>
      </c>
      <c r="C2169" s="4" t="str">
        <f>IF($B2169="","",MIN(INDEX(Bemenet!$F$2:$F$301,$M2169),INDEX(Szabalyok!$B:$B,$N2169)))</f>
        <v/>
      </c>
      <c r="D2169" s="5" t="str">
        <f>IF(AND($B2169&lt;&gt;"",$C2169&lt;&gt;"",$B2169&lt;=$C2169),INDEX(Bemenet!$G$2:$G$301,$M2169),"")</f>
        <v/>
      </c>
      <c r="E2169" s="6" t="str">
        <f>IF(AND($B2169&lt;&gt;"",$C2169&lt;&gt;"",$B2169&lt;=$C2169),INDEX(Bemenet!$D$2:$D$301,$M2169),"")</f>
        <v/>
      </c>
      <c r="F2169" s="5" t="str">
        <f t="shared" si="297"/>
        <v/>
      </c>
      <c r="G2169" s="5" t="str">
        <f t="shared" si="298"/>
        <v/>
      </c>
      <c r="H2169" s="9" t="str">
        <f t="shared" si="299"/>
        <v/>
      </c>
      <c r="I2169" s="5" t="str">
        <f t="shared" si="300"/>
        <v/>
      </c>
      <c r="J2169" s="5" t="str">
        <f>IF(OR($L2169="",NOT(COUNTIFS($L$2:$L2169,$L2169)=1)),"",SUMIFS($G:$G,$L:$L,$L2169))</f>
        <v/>
      </c>
      <c r="K2169" s="5" t="str">
        <f>IF(OR($L2169="",NOT(COUNTIFS($L$2:$L2169,$L2169)=1)),"",SUMIFS($I:$I,$L:$L,$L2169))</f>
        <v/>
      </c>
      <c r="L2169" s="6" t="str">
        <f t="shared" si="301"/>
        <v/>
      </c>
      <c r="M2169" s="6">
        <f t="shared" si="302"/>
        <v>87</v>
      </c>
      <c r="N2169" s="6">
        <f t="shared" si="303"/>
        <v>19</v>
      </c>
      <c r="O2169" s="9" t="str">
        <f>IF(AND($B2169&lt;&gt;"",$C2169&lt;&gt;"",$B2169&lt;=$C2169),INDEX(Szabalyok!$C:$C,$N2169),"")</f>
        <v/>
      </c>
      <c r="P2169">
        <f t="shared" si="305"/>
        <v>0</v>
      </c>
    </row>
    <row r="2170" spans="1:16" x14ac:dyDescent="0.35">
      <c r="A2170">
        <f t="shared" si="304"/>
        <v>0</v>
      </c>
      <c r="B2170" s="4" t="str">
        <f>IF($M2170&gt;300,"",IF(OR(INDEX(Bemenet!$E$2:$E$301,$M2170)="",INDEX(Bemenet!$F$2:$F$301,$M2170)=""),"",MAX(INDEX(Bemenet!$E$2:$E$301,$M2170),INDEX(Szabalyok!$A:$A,$N2170))))</f>
        <v/>
      </c>
      <c r="C2170" s="4" t="str">
        <f>IF($B2170="","",MIN(INDEX(Bemenet!$F$2:$F$301,$M2170),INDEX(Szabalyok!$B:$B,$N2170)))</f>
        <v/>
      </c>
      <c r="D2170" s="5" t="str">
        <f>IF(AND($B2170&lt;&gt;"",$C2170&lt;&gt;"",$B2170&lt;=$C2170),INDEX(Bemenet!$G$2:$G$301,$M2170),"")</f>
        <v/>
      </c>
      <c r="E2170" s="6" t="str">
        <f>IF(AND($B2170&lt;&gt;"",$C2170&lt;&gt;"",$B2170&lt;=$C2170),INDEX(Bemenet!$D$2:$D$301,$M2170),"")</f>
        <v/>
      </c>
      <c r="F2170" s="5" t="str">
        <f t="shared" si="297"/>
        <v/>
      </c>
      <c r="G2170" s="5" t="str">
        <f t="shared" si="298"/>
        <v/>
      </c>
      <c r="H2170" s="9" t="str">
        <f t="shared" si="299"/>
        <v/>
      </c>
      <c r="I2170" s="5" t="str">
        <f t="shared" si="300"/>
        <v/>
      </c>
      <c r="J2170" s="5" t="str">
        <f>IF(OR($L2170="",NOT(COUNTIFS($L$2:$L2170,$L2170)=1)),"",SUMIFS($G:$G,$L:$L,$L2170))</f>
        <v/>
      </c>
      <c r="K2170" s="5" t="str">
        <f>IF(OR($L2170="",NOT(COUNTIFS($L$2:$L2170,$L2170)=1)),"",SUMIFS($I:$I,$L:$L,$L2170))</f>
        <v/>
      </c>
      <c r="L2170" s="6" t="str">
        <f t="shared" si="301"/>
        <v/>
      </c>
      <c r="M2170" s="6">
        <f t="shared" si="302"/>
        <v>87</v>
      </c>
      <c r="N2170" s="6">
        <f t="shared" si="303"/>
        <v>20</v>
      </c>
      <c r="O2170" s="9" t="str">
        <f>IF(AND($B2170&lt;&gt;"",$C2170&lt;&gt;"",$B2170&lt;=$C2170),INDEX(Szabalyok!$C:$C,$N2170),"")</f>
        <v/>
      </c>
      <c r="P2170">
        <f t="shared" si="305"/>
        <v>0</v>
      </c>
    </row>
    <row r="2171" spans="1:16" x14ac:dyDescent="0.35">
      <c r="A2171">
        <f t="shared" si="304"/>
        <v>0</v>
      </c>
      <c r="B2171" s="4" t="str">
        <f>IF($M2171&gt;300,"",IF(OR(INDEX(Bemenet!$E$2:$E$301,$M2171)="",INDEX(Bemenet!$F$2:$F$301,$M2171)=""),"",MAX(INDEX(Bemenet!$E$2:$E$301,$M2171),INDEX(Szabalyok!$A:$A,$N2171))))</f>
        <v/>
      </c>
      <c r="C2171" s="4" t="str">
        <f>IF($B2171="","",MIN(INDEX(Bemenet!$F$2:$F$301,$M2171),INDEX(Szabalyok!$B:$B,$N2171)))</f>
        <v/>
      </c>
      <c r="D2171" s="5" t="str">
        <f>IF(AND($B2171&lt;&gt;"",$C2171&lt;&gt;"",$B2171&lt;=$C2171),INDEX(Bemenet!$G$2:$G$301,$M2171),"")</f>
        <v/>
      </c>
      <c r="E2171" s="6" t="str">
        <f>IF(AND($B2171&lt;&gt;"",$C2171&lt;&gt;"",$B2171&lt;=$C2171),INDEX(Bemenet!$D$2:$D$301,$M2171),"")</f>
        <v/>
      </c>
      <c r="F2171" s="5" t="str">
        <f t="shared" si="297"/>
        <v/>
      </c>
      <c r="G2171" s="5" t="str">
        <f t="shared" si="298"/>
        <v/>
      </c>
      <c r="H2171" s="9" t="str">
        <f t="shared" si="299"/>
        <v/>
      </c>
      <c r="I2171" s="5" t="str">
        <f t="shared" si="300"/>
        <v/>
      </c>
      <c r="J2171" s="5" t="str">
        <f>IF(OR($L2171="",NOT(COUNTIFS($L$2:$L2171,$L2171)=1)),"",SUMIFS($G:$G,$L:$L,$L2171))</f>
        <v/>
      </c>
      <c r="K2171" s="5" t="str">
        <f>IF(OR($L2171="",NOT(COUNTIFS($L$2:$L2171,$L2171)=1)),"",SUMIFS($I:$I,$L:$L,$L2171))</f>
        <v/>
      </c>
      <c r="L2171" s="6" t="str">
        <f t="shared" si="301"/>
        <v/>
      </c>
      <c r="M2171" s="6">
        <f t="shared" si="302"/>
        <v>87</v>
      </c>
      <c r="N2171" s="6">
        <f t="shared" si="303"/>
        <v>21</v>
      </c>
      <c r="O2171" s="9" t="str">
        <f>IF(AND($B2171&lt;&gt;"",$C2171&lt;&gt;"",$B2171&lt;=$C2171),INDEX(Szabalyok!$C:$C,$N2171),"")</f>
        <v/>
      </c>
      <c r="P2171">
        <f t="shared" si="305"/>
        <v>0</v>
      </c>
    </row>
    <row r="2172" spans="1:16" x14ac:dyDescent="0.35">
      <c r="A2172">
        <f t="shared" si="304"/>
        <v>0</v>
      </c>
      <c r="B2172" s="4" t="str">
        <f>IF($M2172&gt;300,"",IF(OR(INDEX(Bemenet!$E$2:$E$301,$M2172)="",INDEX(Bemenet!$F$2:$F$301,$M2172)=""),"",MAX(INDEX(Bemenet!$E$2:$E$301,$M2172),INDEX(Szabalyok!$A:$A,$N2172))))</f>
        <v/>
      </c>
      <c r="C2172" s="4" t="str">
        <f>IF($B2172="","",MIN(INDEX(Bemenet!$F$2:$F$301,$M2172),INDEX(Szabalyok!$B:$B,$N2172)))</f>
        <v/>
      </c>
      <c r="D2172" s="5" t="str">
        <f>IF(AND($B2172&lt;&gt;"",$C2172&lt;&gt;"",$B2172&lt;=$C2172),INDEX(Bemenet!$G$2:$G$301,$M2172),"")</f>
        <v/>
      </c>
      <c r="E2172" s="6" t="str">
        <f>IF(AND($B2172&lt;&gt;"",$C2172&lt;&gt;"",$B2172&lt;=$C2172),INDEX(Bemenet!$D$2:$D$301,$M2172),"")</f>
        <v/>
      </c>
      <c r="F2172" s="5" t="str">
        <f t="shared" si="297"/>
        <v/>
      </c>
      <c r="G2172" s="5" t="str">
        <f t="shared" si="298"/>
        <v/>
      </c>
      <c r="H2172" s="9" t="str">
        <f t="shared" si="299"/>
        <v/>
      </c>
      <c r="I2172" s="5" t="str">
        <f t="shared" si="300"/>
        <v/>
      </c>
      <c r="J2172" s="5" t="str">
        <f>IF(OR($L2172="",NOT(COUNTIFS($L$2:$L2172,$L2172)=1)),"",SUMIFS($G:$G,$L:$L,$L2172))</f>
        <v/>
      </c>
      <c r="K2172" s="5" t="str">
        <f>IF(OR($L2172="",NOT(COUNTIFS($L$2:$L2172,$L2172)=1)),"",SUMIFS($I:$I,$L:$L,$L2172))</f>
        <v/>
      </c>
      <c r="L2172" s="6" t="str">
        <f t="shared" si="301"/>
        <v/>
      </c>
      <c r="M2172" s="6">
        <f t="shared" si="302"/>
        <v>87</v>
      </c>
      <c r="N2172" s="6">
        <f t="shared" si="303"/>
        <v>22</v>
      </c>
      <c r="O2172" s="9" t="str">
        <f>IF(AND($B2172&lt;&gt;"",$C2172&lt;&gt;"",$B2172&lt;=$C2172),INDEX(Szabalyok!$C:$C,$N2172),"")</f>
        <v/>
      </c>
      <c r="P2172">
        <f t="shared" si="305"/>
        <v>0</v>
      </c>
    </row>
    <row r="2173" spans="1:16" x14ac:dyDescent="0.35">
      <c r="A2173">
        <f t="shared" si="304"/>
        <v>0</v>
      </c>
      <c r="B2173" s="4" t="str">
        <f>IF($M2173&gt;300,"",IF(OR(INDEX(Bemenet!$E$2:$E$301,$M2173)="",INDEX(Bemenet!$F$2:$F$301,$M2173)=""),"",MAX(INDEX(Bemenet!$E$2:$E$301,$M2173),INDEX(Szabalyok!$A:$A,$N2173))))</f>
        <v/>
      </c>
      <c r="C2173" s="4" t="str">
        <f>IF($B2173="","",MIN(INDEX(Bemenet!$F$2:$F$301,$M2173),INDEX(Szabalyok!$B:$B,$N2173)))</f>
        <v/>
      </c>
      <c r="D2173" s="5" t="str">
        <f>IF(AND($B2173&lt;&gt;"",$C2173&lt;&gt;"",$B2173&lt;=$C2173),INDEX(Bemenet!$G$2:$G$301,$M2173),"")</f>
        <v/>
      </c>
      <c r="E2173" s="6" t="str">
        <f>IF(AND($B2173&lt;&gt;"",$C2173&lt;&gt;"",$B2173&lt;=$C2173),INDEX(Bemenet!$D$2:$D$301,$M2173),"")</f>
        <v/>
      </c>
      <c r="F2173" s="5" t="str">
        <f t="shared" si="297"/>
        <v/>
      </c>
      <c r="G2173" s="5" t="str">
        <f t="shared" si="298"/>
        <v/>
      </c>
      <c r="H2173" s="9" t="str">
        <f t="shared" si="299"/>
        <v/>
      </c>
      <c r="I2173" s="5" t="str">
        <f t="shared" si="300"/>
        <v/>
      </c>
      <c r="J2173" s="5" t="str">
        <f>IF(OR($L2173="",NOT(COUNTIFS($L$2:$L2173,$L2173)=1)),"",SUMIFS($G:$G,$L:$L,$L2173))</f>
        <v/>
      </c>
      <c r="K2173" s="5" t="str">
        <f>IF(OR($L2173="",NOT(COUNTIFS($L$2:$L2173,$L2173)=1)),"",SUMIFS($I:$I,$L:$L,$L2173))</f>
        <v/>
      </c>
      <c r="L2173" s="6" t="str">
        <f t="shared" si="301"/>
        <v/>
      </c>
      <c r="M2173" s="6">
        <f t="shared" si="302"/>
        <v>87</v>
      </c>
      <c r="N2173" s="6">
        <f t="shared" si="303"/>
        <v>23</v>
      </c>
      <c r="O2173" s="9" t="str">
        <f>IF(AND($B2173&lt;&gt;"",$C2173&lt;&gt;"",$B2173&lt;=$C2173),INDEX(Szabalyok!$C:$C,$N2173),"")</f>
        <v/>
      </c>
      <c r="P2173">
        <f t="shared" si="305"/>
        <v>0</v>
      </c>
    </row>
    <row r="2174" spans="1:16" x14ac:dyDescent="0.35">
      <c r="A2174">
        <f t="shared" si="304"/>
        <v>0</v>
      </c>
      <c r="B2174" s="4" t="str">
        <f>IF($M2174&gt;300,"",IF(OR(INDEX(Bemenet!$E$2:$E$301,$M2174)="",INDEX(Bemenet!$F$2:$F$301,$M2174)=""),"",MAX(INDEX(Bemenet!$E$2:$E$301,$M2174),INDEX(Szabalyok!$A:$A,$N2174))))</f>
        <v/>
      </c>
      <c r="C2174" s="4" t="str">
        <f>IF($B2174="","",MIN(INDEX(Bemenet!$F$2:$F$301,$M2174),INDEX(Szabalyok!$B:$B,$N2174)))</f>
        <v/>
      </c>
      <c r="D2174" s="5" t="str">
        <f>IF(AND($B2174&lt;&gt;"",$C2174&lt;&gt;"",$B2174&lt;=$C2174),INDEX(Bemenet!$G$2:$G$301,$M2174),"")</f>
        <v/>
      </c>
      <c r="E2174" s="6" t="str">
        <f>IF(AND($B2174&lt;&gt;"",$C2174&lt;&gt;"",$B2174&lt;=$C2174),INDEX(Bemenet!$D$2:$D$301,$M2174),"")</f>
        <v/>
      </c>
      <c r="F2174" s="5" t="str">
        <f t="shared" si="297"/>
        <v/>
      </c>
      <c r="G2174" s="5" t="str">
        <f t="shared" si="298"/>
        <v/>
      </c>
      <c r="H2174" s="9" t="str">
        <f t="shared" si="299"/>
        <v/>
      </c>
      <c r="I2174" s="5" t="str">
        <f t="shared" si="300"/>
        <v/>
      </c>
      <c r="J2174" s="5" t="str">
        <f>IF(OR($L2174="",NOT(COUNTIFS($L$2:$L2174,$L2174)=1)),"",SUMIFS($G:$G,$L:$L,$L2174))</f>
        <v/>
      </c>
      <c r="K2174" s="5" t="str">
        <f>IF(OR($L2174="",NOT(COUNTIFS($L$2:$L2174,$L2174)=1)),"",SUMIFS($I:$I,$L:$L,$L2174))</f>
        <v/>
      </c>
      <c r="L2174" s="6" t="str">
        <f t="shared" si="301"/>
        <v/>
      </c>
      <c r="M2174" s="6">
        <f t="shared" si="302"/>
        <v>87</v>
      </c>
      <c r="N2174" s="6">
        <f t="shared" si="303"/>
        <v>24</v>
      </c>
      <c r="O2174" s="9" t="str">
        <f>IF(AND($B2174&lt;&gt;"",$C2174&lt;&gt;"",$B2174&lt;=$C2174),INDEX(Szabalyok!$C:$C,$N2174),"")</f>
        <v/>
      </c>
      <c r="P2174">
        <f t="shared" si="305"/>
        <v>0</v>
      </c>
    </row>
    <row r="2175" spans="1:16" x14ac:dyDescent="0.35">
      <c r="A2175">
        <f t="shared" si="304"/>
        <v>0</v>
      </c>
      <c r="B2175" s="4" t="str">
        <f>IF($M2175&gt;300,"",IF(OR(INDEX(Bemenet!$E$2:$E$301,$M2175)="",INDEX(Bemenet!$F$2:$F$301,$M2175)=""),"",MAX(INDEX(Bemenet!$E$2:$E$301,$M2175),INDEX(Szabalyok!$A:$A,$N2175))))</f>
        <v/>
      </c>
      <c r="C2175" s="4" t="str">
        <f>IF($B2175="","",MIN(INDEX(Bemenet!$F$2:$F$301,$M2175),INDEX(Szabalyok!$B:$B,$N2175)))</f>
        <v/>
      </c>
      <c r="D2175" s="5" t="str">
        <f>IF(AND($B2175&lt;&gt;"",$C2175&lt;&gt;"",$B2175&lt;=$C2175),INDEX(Bemenet!$G$2:$G$301,$M2175),"")</f>
        <v/>
      </c>
      <c r="E2175" s="6" t="str">
        <f>IF(AND($B2175&lt;&gt;"",$C2175&lt;&gt;"",$B2175&lt;=$C2175),INDEX(Bemenet!$D$2:$D$301,$M2175),"")</f>
        <v/>
      </c>
      <c r="F2175" s="5" t="str">
        <f t="shared" si="297"/>
        <v/>
      </c>
      <c r="G2175" s="5" t="str">
        <f t="shared" si="298"/>
        <v/>
      </c>
      <c r="H2175" s="9" t="str">
        <f t="shared" si="299"/>
        <v/>
      </c>
      <c r="I2175" s="5" t="str">
        <f t="shared" si="300"/>
        <v/>
      </c>
      <c r="J2175" s="5" t="str">
        <f>IF(OR($L2175="",NOT(COUNTIFS($L$2:$L2175,$L2175)=1)),"",SUMIFS($G:$G,$L:$L,$L2175))</f>
        <v/>
      </c>
      <c r="K2175" s="5" t="str">
        <f>IF(OR($L2175="",NOT(COUNTIFS($L$2:$L2175,$L2175)=1)),"",SUMIFS($I:$I,$L:$L,$L2175))</f>
        <v/>
      </c>
      <c r="L2175" s="6" t="str">
        <f t="shared" si="301"/>
        <v/>
      </c>
      <c r="M2175" s="6">
        <f t="shared" si="302"/>
        <v>87</v>
      </c>
      <c r="N2175" s="6">
        <f t="shared" si="303"/>
        <v>25</v>
      </c>
      <c r="O2175" s="9" t="str">
        <f>IF(AND($B2175&lt;&gt;"",$C2175&lt;&gt;"",$B2175&lt;=$C2175),INDEX(Szabalyok!$C:$C,$N2175),"")</f>
        <v/>
      </c>
      <c r="P2175">
        <f t="shared" si="305"/>
        <v>0</v>
      </c>
    </row>
    <row r="2176" spans="1:16" x14ac:dyDescent="0.35">
      <c r="A2176">
        <f t="shared" si="304"/>
        <v>0</v>
      </c>
      <c r="B2176" s="4" t="str">
        <f>IF($M2176&gt;300,"",IF(OR(INDEX(Bemenet!$E$2:$E$301,$M2176)="",INDEX(Bemenet!$F$2:$F$301,$M2176)=""),"",MAX(INDEX(Bemenet!$E$2:$E$301,$M2176),INDEX(Szabalyok!$A:$A,$N2176))))</f>
        <v/>
      </c>
      <c r="C2176" s="4" t="str">
        <f>IF($B2176="","",MIN(INDEX(Bemenet!$F$2:$F$301,$M2176),INDEX(Szabalyok!$B:$B,$N2176)))</f>
        <v/>
      </c>
      <c r="D2176" s="5" t="str">
        <f>IF(AND($B2176&lt;&gt;"",$C2176&lt;&gt;"",$B2176&lt;=$C2176),INDEX(Bemenet!$G$2:$G$301,$M2176),"")</f>
        <v/>
      </c>
      <c r="E2176" s="6" t="str">
        <f>IF(AND($B2176&lt;&gt;"",$C2176&lt;&gt;"",$B2176&lt;=$C2176),INDEX(Bemenet!$D$2:$D$301,$M2176),"")</f>
        <v/>
      </c>
      <c r="F2176" s="5" t="str">
        <f t="shared" si="297"/>
        <v/>
      </c>
      <c r="G2176" s="5" t="str">
        <f t="shared" si="298"/>
        <v/>
      </c>
      <c r="H2176" s="9" t="str">
        <f t="shared" si="299"/>
        <v/>
      </c>
      <c r="I2176" s="5" t="str">
        <f t="shared" si="300"/>
        <v/>
      </c>
      <c r="J2176" s="5" t="str">
        <f>IF(OR($L2176="",NOT(COUNTIFS($L$2:$L2176,$L2176)=1)),"",SUMIFS($G:$G,$L:$L,$L2176))</f>
        <v/>
      </c>
      <c r="K2176" s="5" t="str">
        <f>IF(OR($L2176="",NOT(COUNTIFS($L$2:$L2176,$L2176)=1)),"",SUMIFS($I:$I,$L:$L,$L2176))</f>
        <v/>
      </c>
      <c r="L2176" s="6" t="str">
        <f t="shared" si="301"/>
        <v/>
      </c>
      <c r="M2176" s="6">
        <f t="shared" si="302"/>
        <v>87</v>
      </c>
      <c r="N2176" s="6">
        <f t="shared" si="303"/>
        <v>26</v>
      </c>
      <c r="O2176" s="9" t="str">
        <f>IF(AND($B2176&lt;&gt;"",$C2176&lt;&gt;"",$B2176&lt;=$C2176),INDEX(Szabalyok!$C:$C,$N2176),"")</f>
        <v/>
      </c>
      <c r="P2176">
        <f t="shared" si="305"/>
        <v>0</v>
      </c>
    </row>
    <row r="2177" spans="1:16" x14ac:dyDescent="0.35">
      <c r="A2177">
        <f t="shared" si="304"/>
        <v>0</v>
      </c>
      <c r="B2177" s="4" t="str">
        <f>IF($M2177&gt;300,"",IF(OR(INDEX(Bemenet!$E$2:$E$301,$M2177)="",INDEX(Bemenet!$F$2:$F$301,$M2177)=""),"",MAX(INDEX(Bemenet!$E$2:$E$301,$M2177),INDEX(Szabalyok!$A:$A,$N2177))))</f>
        <v/>
      </c>
      <c r="C2177" s="4" t="str">
        <f>IF($B2177="","",MIN(INDEX(Bemenet!$F$2:$F$301,$M2177),INDEX(Szabalyok!$B:$B,$N2177)))</f>
        <v/>
      </c>
      <c r="D2177" s="5" t="str">
        <f>IF(AND($B2177&lt;&gt;"",$C2177&lt;&gt;"",$B2177&lt;=$C2177),INDEX(Bemenet!$G$2:$G$301,$M2177),"")</f>
        <v/>
      </c>
      <c r="E2177" s="6" t="str">
        <f>IF(AND($B2177&lt;&gt;"",$C2177&lt;&gt;"",$B2177&lt;=$C2177),INDEX(Bemenet!$D$2:$D$301,$M2177),"")</f>
        <v/>
      </c>
      <c r="F2177" s="5" t="str">
        <f t="shared" si="297"/>
        <v/>
      </c>
      <c r="G2177" s="5" t="str">
        <f t="shared" si="298"/>
        <v/>
      </c>
      <c r="H2177" s="9" t="str">
        <f t="shared" si="299"/>
        <v/>
      </c>
      <c r="I2177" s="5" t="str">
        <f t="shared" si="300"/>
        <v/>
      </c>
      <c r="J2177" s="5" t="str">
        <f>IF(OR($L2177="",NOT(COUNTIFS($L$2:$L2177,$L2177)=1)),"",SUMIFS($G:$G,$L:$L,$L2177))</f>
        <v/>
      </c>
      <c r="K2177" s="5" t="str">
        <f>IF(OR($L2177="",NOT(COUNTIFS($L$2:$L2177,$L2177)=1)),"",SUMIFS($I:$I,$L:$L,$L2177))</f>
        <v/>
      </c>
      <c r="L2177" s="6" t="str">
        <f t="shared" si="301"/>
        <v/>
      </c>
      <c r="M2177" s="6">
        <f t="shared" si="302"/>
        <v>88</v>
      </c>
      <c r="N2177" s="6">
        <f t="shared" si="303"/>
        <v>2</v>
      </c>
      <c r="O2177" s="9" t="str">
        <f>IF(AND($B2177&lt;&gt;"",$C2177&lt;&gt;"",$B2177&lt;=$C2177),INDEX(Szabalyok!$C:$C,$N2177),"")</f>
        <v/>
      </c>
      <c r="P2177">
        <f t="shared" si="305"/>
        <v>0</v>
      </c>
    </row>
    <row r="2178" spans="1:16" x14ac:dyDescent="0.35">
      <c r="A2178">
        <f t="shared" si="304"/>
        <v>0</v>
      </c>
      <c r="B2178" s="4" t="str">
        <f>IF($M2178&gt;300,"",IF(OR(INDEX(Bemenet!$E$2:$E$301,$M2178)="",INDEX(Bemenet!$F$2:$F$301,$M2178)=""),"",MAX(INDEX(Bemenet!$E$2:$E$301,$M2178),INDEX(Szabalyok!$A:$A,$N2178))))</f>
        <v/>
      </c>
      <c r="C2178" s="4" t="str">
        <f>IF($B2178="","",MIN(INDEX(Bemenet!$F$2:$F$301,$M2178),INDEX(Szabalyok!$B:$B,$N2178)))</f>
        <v/>
      </c>
      <c r="D2178" s="5" t="str">
        <f>IF(AND($B2178&lt;&gt;"",$C2178&lt;&gt;"",$B2178&lt;=$C2178),INDEX(Bemenet!$G$2:$G$301,$M2178),"")</f>
        <v/>
      </c>
      <c r="E2178" s="6" t="str">
        <f>IF(AND($B2178&lt;&gt;"",$C2178&lt;&gt;"",$B2178&lt;=$C2178),INDEX(Bemenet!$D$2:$D$301,$M2178),"")</f>
        <v/>
      </c>
      <c r="F2178" s="5" t="str">
        <f t="shared" ref="F2178:F2241" si="306">IF(AND($B2178&lt;&gt;"",$C2178&lt;&gt;"",$B2178&lt;=$C2178),$C2178-$B2178+1,"")</f>
        <v/>
      </c>
      <c r="G2178" s="5" t="str">
        <f t="shared" ref="G2178:G2241" si="307">IF($F2178="","",$F2178*$D2178)</f>
        <v/>
      </c>
      <c r="H2178" s="9" t="str">
        <f t="shared" ref="H2178:H2241" si="308">IF($G2178="","",$O2178)</f>
        <v/>
      </c>
      <c r="I2178" s="5" t="str">
        <f t="shared" ref="I2178:I2241" si="309">IF($G2178="","",$G2178*IF($H2178="",$O2178,$H2178)/100)</f>
        <v/>
      </c>
      <c r="J2178" s="5" t="str">
        <f>IF(OR($L2178="",NOT(COUNTIFS($L$2:$L2178,$L2178)=1)),"",SUMIFS($G:$G,$L:$L,$L2178))</f>
        <v/>
      </c>
      <c r="K2178" s="5" t="str">
        <f>IF(OR($L2178="",NOT(COUNTIFS($L$2:$L2178,$L2178)=1)),"",SUMIFS($I:$I,$L:$L,$L2178))</f>
        <v/>
      </c>
      <c r="L2178" s="6" t="str">
        <f t="shared" ref="L2178:L2241" si="310">IF($B2178="","",YEAR($B2178))</f>
        <v/>
      </c>
      <c r="M2178" s="6">
        <f t="shared" ref="M2178:M2241" si="311">INT((ROW()-2)/25)+1</f>
        <v>88</v>
      </c>
      <c r="N2178" s="6">
        <f t="shared" ref="N2178:N2241" si="312">MOD(ROW()-2,25)+2</f>
        <v>3</v>
      </c>
      <c r="O2178" s="9" t="str">
        <f>IF(AND($B2178&lt;&gt;"",$C2178&lt;&gt;"",$B2178&lt;=$C2178),INDEX(Szabalyok!$C:$C,$N2178),"")</f>
        <v/>
      </c>
      <c r="P2178">
        <f t="shared" si="305"/>
        <v>0</v>
      </c>
    </row>
    <row r="2179" spans="1:16" x14ac:dyDescent="0.35">
      <c r="A2179">
        <f t="shared" si="304"/>
        <v>0</v>
      </c>
      <c r="B2179" s="4" t="str">
        <f>IF($M2179&gt;300,"",IF(OR(INDEX(Bemenet!$E$2:$E$301,$M2179)="",INDEX(Bemenet!$F$2:$F$301,$M2179)=""),"",MAX(INDEX(Bemenet!$E$2:$E$301,$M2179),INDEX(Szabalyok!$A:$A,$N2179))))</f>
        <v/>
      </c>
      <c r="C2179" s="4" t="str">
        <f>IF($B2179="","",MIN(INDEX(Bemenet!$F$2:$F$301,$M2179),INDEX(Szabalyok!$B:$B,$N2179)))</f>
        <v/>
      </c>
      <c r="D2179" s="5" t="str">
        <f>IF(AND($B2179&lt;&gt;"",$C2179&lt;&gt;"",$B2179&lt;=$C2179),INDEX(Bemenet!$G$2:$G$301,$M2179),"")</f>
        <v/>
      </c>
      <c r="E2179" s="6" t="str">
        <f>IF(AND($B2179&lt;&gt;"",$C2179&lt;&gt;"",$B2179&lt;=$C2179),INDEX(Bemenet!$D$2:$D$301,$M2179),"")</f>
        <v/>
      </c>
      <c r="F2179" s="5" t="str">
        <f t="shared" si="306"/>
        <v/>
      </c>
      <c r="G2179" s="5" t="str">
        <f t="shared" si="307"/>
        <v/>
      </c>
      <c r="H2179" s="9" t="str">
        <f t="shared" si="308"/>
        <v/>
      </c>
      <c r="I2179" s="5" t="str">
        <f t="shared" si="309"/>
        <v/>
      </c>
      <c r="J2179" s="5" t="str">
        <f>IF(OR($L2179="",NOT(COUNTIFS($L$2:$L2179,$L2179)=1)),"",SUMIFS($G:$G,$L:$L,$L2179))</f>
        <v/>
      </c>
      <c r="K2179" s="5" t="str">
        <f>IF(OR($L2179="",NOT(COUNTIFS($L$2:$L2179,$L2179)=1)),"",SUMIFS($I:$I,$L:$L,$L2179))</f>
        <v/>
      </c>
      <c r="L2179" s="6" t="str">
        <f t="shared" si="310"/>
        <v/>
      </c>
      <c r="M2179" s="6">
        <f t="shared" si="311"/>
        <v>88</v>
      </c>
      <c r="N2179" s="6">
        <f t="shared" si="312"/>
        <v>4</v>
      </c>
      <c r="O2179" s="9" t="str">
        <f>IF(AND($B2179&lt;&gt;"",$C2179&lt;&gt;"",$B2179&lt;=$C2179),INDEX(Szabalyok!$C:$C,$N2179),"")</f>
        <v/>
      </c>
      <c r="P2179">
        <f t="shared" si="305"/>
        <v>0</v>
      </c>
    </row>
    <row r="2180" spans="1:16" x14ac:dyDescent="0.35">
      <c r="A2180">
        <f t="shared" ref="A2180:A2243" si="313">IF(P2180=P2179,0,P2180)</f>
        <v>0</v>
      </c>
      <c r="B2180" s="4" t="str">
        <f>IF($M2180&gt;300,"",IF(OR(INDEX(Bemenet!$E$2:$E$301,$M2180)="",INDEX(Bemenet!$F$2:$F$301,$M2180)=""),"",MAX(INDEX(Bemenet!$E$2:$E$301,$M2180),INDEX(Szabalyok!$A:$A,$N2180))))</f>
        <v/>
      </c>
      <c r="C2180" s="4" t="str">
        <f>IF($B2180="","",MIN(INDEX(Bemenet!$F$2:$F$301,$M2180),INDEX(Szabalyok!$B:$B,$N2180)))</f>
        <v/>
      </c>
      <c r="D2180" s="5" t="str">
        <f>IF(AND($B2180&lt;&gt;"",$C2180&lt;&gt;"",$B2180&lt;=$C2180),INDEX(Bemenet!$G$2:$G$301,$M2180),"")</f>
        <v/>
      </c>
      <c r="E2180" s="6" t="str">
        <f>IF(AND($B2180&lt;&gt;"",$C2180&lt;&gt;"",$B2180&lt;=$C2180),INDEX(Bemenet!$D$2:$D$301,$M2180),"")</f>
        <v/>
      </c>
      <c r="F2180" s="5" t="str">
        <f t="shared" si="306"/>
        <v/>
      </c>
      <c r="G2180" s="5" t="str">
        <f t="shared" si="307"/>
        <v/>
      </c>
      <c r="H2180" s="9" t="str">
        <f t="shared" si="308"/>
        <v/>
      </c>
      <c r="I2180" s="5" t="str">
        <f t="shared" si="309"/>
        <v/>
      </c>
      <c r="J2180" s="5" t="str">
        <f>IF(OR($L2180="",NOT(COUNTIFS($L$2:$L2180,$L2180)=1)),"",SUMIFS($G:$G,$L:$L,$L2180))</f>
        <v/>
      </c>
      <c r="K2180" s="5" t="str">
        <f>IF(OR($L2180="",NOT(COUNTIFS($L$2:$L2180,$L2180)=1)),"",SUMIFS($I:$I,$L:$L,$L2180))</f>
        <v/>
      </c>
      <c r="L2180" s="6" t="str">
        <f t="shared" si="310"/>
        <v/>
      </c>
      <c r="M2180" s="6">
        <f t="shared" si="311"/>
        <v>88</v>
      </c>
      <c r="N2180" s="6">
        <f t="shared" si="312"/>
        <v>5</v>
      </c>
      <c r="O2180" s="9" t="str">
        <f>IF(AND($B2180&lt;&gt;"",$C2180&lt;&gt;"",$B2180&lt;=$C2180),INDEX(Szabalyok!$C:$C,$N2180),"")</f>
        <v/>
      </c>
      <c r="P2180">
        <f t="shared" ref="P2180:P2243" si="314">IF(D2180="",P2179,P2179+1)</f>
        <v>0</v>
      </c>
    </row>
    <row r="2181" spans="1:16" x14ac:dyDescent="0.35">
      <c r="A2181">
        <f t="shared" si="313"/>
        <v>0</v>
      </c>
      <c r="B2181" s="4" t="str">
        <f>IF($M2181&gt;300,"",IF(OR(INDEX(Bemenet!$E$2:$E$301,$M2181)="",INDEX(Bemenet!$F$2:$F$301,$M2181)=""),"",MAX(INDEX(Bemenet!$E$2:$E$301,$M2181),INDEX(Szabalyok!$A:$A,$N2181))))</f>
        <v/>
      </c>
      <c r="C2181" s="4" t="str">
        <f>IF($B2181="","",MIN(INDEX(Bemenet!$F$2:$F$301,$M2181),INDEX(Szabalyok!$B:$B,$N2181)))</f>
        <v/>
      </c>
      <c r="D2181" s="5" t="str">
        <f>IF(AND($B2181&lt;&gt;"",$C2181&lt;&gt;"",$B2181&lt;=$C2181),INDEX(Bemenet!$G$2:$G$301,$M2181),"")</f>
        <v/>
      </c>
      <c r="E2181" s="6" t="str">
        <f>IF(AND($B2181&lt;&gt;"",$C2181&lt;&gt;"",$B2181&lt;=$C2181),INDEX(Bemenet!$D$2:$D$301,$M2181),"")</f>
        <v/>
      </c>
      <c r="F2181" s="5" t="str">
        <f t="shared" si="306"/>
        <v/>
      </c>
      <c r="G2181" s="5" t="str">
        <f t="shared" si="307"/>
        <v/>
      </c>
      <c r="H2181" s="9" t="str">
        <f t="shared" si="308"/>
        <v/>
      </c>
      <c r="I2181" s="5" t="str">
        <f t="shared" si="309"/>
        <v/>
      </c>
      <c r="J2181" s="5" t="str">
        <f>IF(OR($L2181="",NOT(COUNTIFS($L$2:$L2181,$L2181)=1)),"",SUMIFS($G:$G,$L:$L,$L2181))</f>
        <v/>
      </c>
      <c r="K2181" s="5" t="str">
        <f>IF(OR($L2181="",NOT(COUNTIFS($L$2:$L2181,$L2181)=1)),"",SUMIFS($I:$I,$L:$L,$L2181))</f>
        <v/>
      </c>
      <c r="L2181" s="6" t="str">
        <f t="shared" si="310"/>
        <v/>
      </c>
      <c r="M2181" s="6">
        <f t="shared" si="311"/>
        <v>88</v>
      </c>
      <c r="N2181" s="6">
        <f t="shared" si="312"/>
        <v>6</v>
      </c>
      <c r="O2181" s="9" t="str">
        <f>IF(AND($B2181&lt;&gt;"",$C2181&lt;&gt;"",$B2181&lt;=$C2181),INDEX(Szabalyok!$C:$C,$N2181),"")</f>
        <v/>
      </c>
      <c r="P2181">
        <f t="shared" si="314"/>
        <v>0</v>
      </c>
    </row>
    <row r="2182" spans="1:16" x14ac:dyDescent="0.35">
      <c r="A2182">
        <f t="shared" si="313"/>
        <v>0</v>
      </c>
      <c r="B2182" s="4" t="str">
        <f>IF($M2182&gt;300,"",IF(OR(INDEX(Bemenet!$E$2:$E$301,$M2182)="",INDEX(Bemenet!$F$2:$F$301,$M2182)=""),"",MAX(INDEX(Bemenet!$E$2:$E$301,$M2182),INDEX(Szabalyok!$A:$A,$N2182))))</f>
        <v/>
      </c>
      <c r="C2182" s="4" t="str">
        <f>IF($B2182="","",MIN(INDEX(Bemenet!$F$2:$F$301,$M2182),INDEX(Szabalyok!$B:$B,$N2182)))</f>
        <v/>
      </c>
      <c r="D2182" s="5" t="str">
        <f>IF(AND($B2182&lt;&gt;"",$C2182&lt;&gt;"",$B2182&lt;=$C2182),INDEX(Bemenet!$G$2:$G$301,$M2182),"")</f>
        <v/>
      </c>
      <c r="E2182" s="6" t="str">
        <f>IF(AND($B2182&lt;&gt;"",$C2182&lt;&gt;"",$B2182&lt;=$C2182),INDEX(Bemenet!$D$2:$D$301,$M2182),"")</f>
        <v/>
      </c>
      <c r="F2182" s="5" t="str">
        <f t="shared" si="306"/>
        <v/>
      </c>
      <c r="G2182" s="5" t="str">
        <f t="shared" si="307"/>
        <v/>
      </c>
      <c r="H2182" s="9" t="str">
        <f t="shared" si="308"/>
        <v/>
      </c>
      <c r="I2182" s="5" t="str">
        <f t="shared" si="309"/>
        <v/>
      </c>
      <c r="J2182" s="5" t="str">
        <f>IF(OR($L2182="",NOT(COUNTIFS($L$2:$L2182,$L2182)=1)),"",SUMIFS($G:$G,$L:$L,$L2182))</f>
        <v/>
      </c>
      <c r="K2182" s="5" t="str">
        <f>IF(OR($L2182="",NOT(COUNTIFS($L$2:$L2182,$L2182)=1)),"",SUMIFS($I:$I,$L:$L,$L2182))</f>
        <v/>
      </c>
      <c r="L2182" s="6" t="str">
        <f t="shared" si="310"/>
        <v/>
      </c>
      <c r="M2182" s="6">
        <f t="shared" si="311"/>
        <v>88</v>
      </c>
      <c r="N2182" s="6">
        <f t="shared" si="312"/>
        <v>7</v>
      </c>
      <c r="O2182" s="9" t="str">
        <f>IF(AND($B2182&lt;&gt;"",$C2182&lt;&gt;"",$B2182&lt;=$C2182),INDEX(Szabalyok!$C:$C,$N2182),"")</f>
        <v/>
      </c>
      <c r="P2182">
        <f t="shared" si="314"/>
        <v>0</v>
      </c>
    </row>
    <row r="2183" spans="1:16" x14ac:dyDescent="0.35">
      <c r="A2183">
        <f t="shared" si="313"/>
        <v>0</v>
      </c>
      <c r="B2183" s="4" t="str">
        <f>IF($M2183&gt;300,"",IF(OR(INDEX(Bemenet!$E$2:$E$301,$M2183)="",INDEX(Bemenet!$F$2:$F$301,$M2183)=""),"",MAX(INDEX(Bemenet!$E$2:$E$301,$M2183),INDEX(Szabalyok!$A:$A,$N2183))))</f>
        <v/>
      </c>
      <c r="C2183" s="4" t="str">
        <f>IF($B2183="","",MIN(INDEX(Bemenet!$F$2:$F$301,$M2183),INDEX(Szabalyok!$B:$B,$N2183)))</f>
        <v/>
      </c>
      <c r="D2183" s="5" t="str">
        <f>IF(AND($B2183&lt;&gt;"",$C2183&lt;&gt;"",$B2183&lt;=$C2183),INDEX(Bemenet!$G$2:$G$301,$M2183),"")</f>
        <v/>
      </c>
      <c r="E2183" s="6" t="str">
        <f>IF(AND($B2183&lt;&gt;"",$C2183&lt;&gt;"",$B2183&lt;=$C2183),INDEX(Bemenet!$D$2:$D$301,$M2183),"")</f>
        <v/>
      </c>
      <c r="F2183" s="5" t="str">
        <f t="shared" si="306"/>
        <v/>
      </c>
      <c r="G2183" s="5" t="str">
        <f t="shared" si="307"/>
        <v/>
      </c>
      <c r="H2183" s="9" t="str">
        <f t="shared" si="308"/>
        <v/>
      </c>
      <c r="I2183" s="5" t="str">
        <f t="shared" si="309"/>
        <v/>
      </c>
      <c r="J2183" s="5" t="str">
        <f>IF(OR($L2183="",NOT(COUNTIFS($L$2:$L2183,$L2183)=1)),"",SUMIFS($G:$G,$L:$L,$L2183))</f>
        <v/>
      </c>
      <c r="K2183" s="5" t="str">
        <f>IF(OR($L2183="",NOT(COUNTIFS($L$2:$L2183,$L2183)=1)),"",SUMIFS($I:$I,$L:$L,$L2183))</f>
        <v/>
      </c>
      <c r="L2183" s="6" t="str">
        <f t="shared" si="310"/>
        <v/>
      </c>
      <c r="M2183" s="6">
        <f t="shared" si="311"/>
        <v>88</v>
      </c>
      <c r="N2183" s="6">
        <f t="shared" si="312"/>
        <v>8</v>
      </c>
      <c r="O2183" s="9" t="str">
        <f>IF(AND($B2183&lt;&gt;"",$C2183&lt;&gt;"",$B2183&lt;=$C2183),INDEX(Szabalyok!$C:$C,$N2183),"")</f>
        <v/>
      </c>
      <c r="P2183">
        <f t="shared" si="314"/>
        <v>0</v>
      </c>
    </row>
    <row r="2184" spans="1:16" x14ac:dyDescent="0.35">
      <c r="A2184">
        <f t="shared" si="313"/>
        <v>0</v>
      </c>
      <c r="B2184" s="4" t="str">
        <f>IF($M2184&gt;300,"",IF(OR(INDEX(Bemenet!$E$2:$E$301,$M2184)="",INDEX(Bemenet!$F$2:$F$301,$M2184)=""),"",MAX(INDEX(Bemenet!$E$2:$E$301,$M2184),INDEX(Szabalyok!$A:$A,$N2184))))</f>
        <v/>
      </c>
      <c r="C2184" s="4" t="str">
        <f>IF($B2184="","",MIN(INDEX(Bemenet!$F$2:$F$301,$M2184),INDEX(Szabalyok!$B:$B,$N2184)))</f>
        <v/>
      </c>
      <c r="D2184" s="5" t="str">
        <f>IF(AND($B2184&lt;&gt;"",$C2184&lt;&gt;"",$B2184&lt;=$C2184),INDEX(Bemenet!$G$2:$G$301,$M2184),"")</f>
        <v/>
      </c>
      <c r="E2184" s="6" t="str">
        <f>IF(AND($B2184&lt;&gt;"",$C2184&lt;&gt;"",$B2184&lt;=$C2184),INDEX(Bemenet!$D$2:$D$301,$M2184),"")</f>
        <v/>
      </c>
      <c r="F2184" s="5" t="str">
        <f t="shared" si="306"/>
        <v/>
      </c>
      <c r="G2184" s="5" t="str">
        <f t="shared" si="307"/>
        <v/>
      </c>
      <c r="H2184" s="9" t="str">
        <f t="shared" si="308"/>
        <v/>
      </c>
      <c r="I2184" s="5" t="str">
        <f t="shared" si="309"/>
        <v/>
      </c>
      <c r="J2184" s="5" t="str">
        <f>IF(OR($L2184="",NOT(COUNTIFS($L$2:$L2184,$L2184)=1)),"",SUMIFS($G:$G,$L:$L,$L2184))</f>
        <v/>
      </c>
      <c r="K2184" s="5" t="str">
        <f>IF(OR($L2184="",NOT(COUNTIFS($L$2:$L2184,$L2184)=1)),"",SUMIFS($I:$I,$L:$L,$L2184))</f>
        <v/>
      </c>
      <c r="L2184" s="6" t="str">
        <f t="shared" si="310"/>
        <v/>
      </c>
      <c r="M2184" s="6">
        <f t="shared" si="311"/>
        <v>88</v>
      </c>
      <c r="N2184" s="6">
        <f t="shared" si="312"/>
        <v>9</v>
      </c>
      <c r="O2184" s="9" t="str">
        <f>IF(AND($B2184&lt;&gt;"",$C2184&lt;&gt;"",$B2184&lt;=$C2184),INDEX(Szabalyok!$C:$C,$N2184),"")</f>
        <v/>
      </c>
      <c r="P2184">
        <f t="shared" si="314"/>
        <v>0</v>
      </c>
    </row>
    <row r="2185" spans="1:16" x14ac:dyDescent="0.35">
      <c r="A2185">
        <f t="shared" si="313"/>
        <v>0</v>
      </c>
      <c r="B2185" s="4" t="str">
        <f>IF($M2185&gt;300,"",IF(OR(INDEX(Bemenet!$E$2:$E$301,$M2185)="",INDEX(Bemenet!$F$2:$F$301,$M2185)=""),"",MAX(INDEX(Bemenet!$E$2:$E$301,$M2185),INDEX(Szabalyok!$A:$A,$N2185))))</f>
        <v/>
      </c>
      <c r="C2185" s="4" t="str">
        <f>IF($B2185="","",MIN(INDEX(Bemenet!$F$2:$F$301,$M2185),INDEX(Szabalyok!$B:$B,$N2185)))</f>
        <v/>
      </c>
      <c r="D2185" s="5" t="str">
        <f>IF(AND($B2185&lt;&gt;"",$C2185&lt;&gt;"",$B2185&lt;=$C2185),INDEX(Bemenet!$G$2:$G$301,$M2185),"")</f>
        <v/>
      </c>
      <c r="E2185" s="6" t="str">
        <f>IF(AND($B2185&lt;&gt;"",$C2185&lt;&gt;"",$B2185&lt;=$C2185),INDEX(Bemenet!$D$2:$D$301,$M2185),"")</f>
        <v/>
      </c>
      <c r="F2185" s="5" t="str">
        <f t="shared" si="306"/>
        <v/>
      </c>
      <c r="G2185" s="5" t="str">
        <f t="shared" si="307"/>
        <v/>
      </c>
      <c r="H2185" s="9" t="str">
        <f t="shared" si="308"/>
        <v/>
      </c>
      <c r="I2185" s="5" t="str">
        <f t="shared" si="309"/>
        <v/>
      </c>
      <c r="J2185" s="5" t="str">
        <f>IF(OR($L2185="",NOT(COUNTIFS($L$2:$L2185,$L2185)=1)),"",SUMIFS($G:$G,$L:$L,$L2185))</f>
        <v/>
      </c>
      <c r="K2185" s="5" t="str">
        <f>IF(OR($L2185="",NOT(COUNTIFS($L$2:$L2185,$L2185)=1)),"",SUMIFS($I:$I,$L:$L,$L2185))</f>
        <v/>
      </c>
      <c r="L2185" s="6" t="str">
        <f t="shared" si="310"/>
        <v/>
      </c>
      <c r="M2185" s="6">
        <f t="shared" si="311"/>
        <v>88</v>
      </c>
      <c r="N2185" s="6">
        <f t="shared" si="312"/>
        <v>10</v>
      </c>
      <c r="O2185" s="9" t="str">
        <f>IF(AND($B2185&lt;&gt;"",$C2185&lt;&gt;"",$B2185&lt;=$C2185),INDEX(Szabalyok!$C:$C,$N2185),"")</f>
        <v/>
      </c>
      <c r="P2185">
        <f t="shared" si="314"/>
        <v>0</v>
      </c>
    </row>
    <row r="2186" spans="1:16" x14ac:dyDescent="0.35">
      <c r="A2186">
        <f t="shared" si="313"/>
        <v>0</v>
      </c>
      <c r="B2186" s="4" t="str">
        <f>IF($M2186&gt;300,"",IF(OR(INDEX(Bemenet!$E$2:$E$301,$M2186)="",INDEX(Bemenet!$F$2:$F$301,$M2186)=""),"",MAX(INDEX(Bemenet!$E$2:$E$301,$M2186),INDEX(Szabalyok!$A:$A,$N2186))))</f>
        <v/>
      </c>
      <c r="C2186" s="4" t="str">
        <f>IF($B2186="","",MIN(INDEX(Bemenet!$F$2:$F$301,$M2186),INDEX(Szabalyok!$B:$B,$N2186)))</f>
        <v/>
      </c>
      <c r="D2186" s="5" t="str">
        <f>IF(AND($B2186&lt;&gt;"",$C2186&lt;&gt;"",$B2186&lt;=$C2186),INDEX(Bemenet!$G$2:$G$301,$M2186),"")</f>
        <v/>
      </c>
      <c r="E2186" s="6" t="str">
        <f>IF(AND($B2186&lt;&gt;"",$C2186&lt;&gt;"",$B2186&lt;=$C2186),INDEX(Bemenet!$D$2:$D$301,$M2186),"")</f>
        <v/>
      </c>
      <c r="F2186" s="5" t="str">
        <f t="shared" si="306"/>
        <v/>
      </c>
      <c r="G2186" s="5" t="str">
        <f t="shared" si="307"/>
        <v/>
      </c>
      <c r="H2186" s="9" t="str">
        <f t="shared" si="308"/>
        <v/>
      </c>
      <c r="I2186" s="5" t="str">
        <f t="shared" si="309"/>
        <v/>
      </c>
      <c r="J2186" s="5" t="str">
        <f>IF(OR($L2186="",NOT(COUNTIFS($L$2:$L2186,$L2186)=1)),"",SUMIFS($G:$G,$L:$L,$L2186))</f>
        <v/>
      </c>
      <c r="K2186" s="5" t="str">
        <f>IF(OR($L2186="",NOT(COUNTIFS($L$2:$L2186,$L2186)=1)),"",SUMIFS($I:$I,$L:$L,$L2186))</f>
        <v/>
      </c>
      <c r="L2186" s="6" t="str">
        <f t="shared" si="310"/>
        <v/>
      </c>
      <c r="M2186" s="6">
        <f t="shared" si="311"/>
        <v>88</v>
      </c>
      <c r="N2186" s="6">
        <f t="shared" si="312"/>
        <v>11</v>
      </c>
      <c r="O2186" s="9" t="str">
        <f>IF(AND($B2186&lt;&gt;"",$C2186&lt;&gt;"",$B2186&lt;=$C2186),INDEX(Szabalyok!$C:$C,$N2186),"")</f>
        <v/>
      </c>
      <c r="P2186">
        <f t="shared" si="314"/>
        <v>0</v>
      </c>
    </row>
    <row r="2187" spans="1:16" x14ac:dyDescent="0.35">
      <c r="A2187">
        <f t="shared" si="313"/>
        <v>0</v>
      </c>
      <c r="B2187" s="4" t="str">
        <f>IF($M2187&gt;300,"",IF(OR(INDEX(Bemenet!$E$2:$E$301,$M2187)="",INDEX(Bemenet!$F$2:$F$301,$M2187)=""),"",MAX(INDEX(Bemenet!$E$2:$E$301,$M2187),INDEX(Szabalyok!$A:$A,$N2187))))</f>
        <v/>
      </c>
      <c r="C2187" s="4" t="str">
        <f>IF($B2187="","",MIN(INDEX(Bemenet!$F$2:$F$301,$M2187),INDEX(Szabalyok!$B:$B,$N2187)))</f>
        <v/>
      </c>
      <c r="D2187" s="5" t="str">
        <f>IF(AND($B2187&lt;&gt;"",$C2187&lt;&gt;"",$B2187&lt;=$C2187),INDEX(Bemenet!$G$2:$G$301,$M2187),"")</f>
        <v/>
      </c>
      <c r="E2187" s="6" t="str">
        <f>IF(AND($B2187&lt;&gt;"",$C2187&lt;&gt;"",$B2187&lt;=$C2187),INDEX(Bemenet!$D$2:$D$301,$M2187),"")</f>
        <v/>
      </c>
      <c r="F2187" s="5" t="str">
        <f t="shared" si="306"/>
        <v/>
      </c>
      <c r="G2187" s="5" t="str">
        <f t="shared" si="307"/>
        <v/>
      </c>
      <c r="H2187" s="9" t="str">
        <f t="shared" si="308"/>
        <v/>
      </c>
      <c r="I2187" s="5" t="str">
        <f t="shared" si="309"/>
        <v/>
      </c>
      <c r="J2187" s="5" t="str">
        <f>IF(OR($L2187="",NOT(COUNTIFS($L$2:$L2187,$L2187)=1)),"",SUMIFS($G:$G,$L:$L,$L2187))</f>
        <v/>
      </c>
      <c r="K2187" s="5" t="str">
        <f>IF(OR($L2187="",NOT(COUNTIFS($L$2:$L2187,$L2187)=1)),"",SUMIFS($I:$I,$L:$L,$L2187))</f>
        <v/>
      </c>
      <c r="L2187" s="6" t="str">
        <f t="shared" si="310"/>
        <v/>
      </c>
      <c r="M2187" s="6">
        <f t="shared" si="311"/>
        <v>88</v>
      </c>
      <c r="N2187" s="6">
        <f t="shared" si="312"/>
        <v>12</v>
      </c>
      <c r="O2187" s="9" t="str">
        <f>IF(AND($B2187&lt;&gt;"",$C2187&lt;&gt;"",$B2187&lt;=$C2187),INDEX(Szabalyok!$C:$C,$N2187),"")</f>
        <v/>
      </c>
      <c r="P2187">
        <f t="shared" si="314"/>
        <v>0</v>
      </c>
    </row>
    <row r="2188" spans="1:16" x14ac:dyDescent="0.35">
      <c r="A2188">
        <f t="shared" si="313"/>
        <v>0</v>
      </c>
      <c r="B2188" s="4" t="str">
        <f>IF($M2188&gt;300,"",IF(OR(INDEX(Bemenet!$E$2:$E$301,$M2188)="",INDEX(Bemenet!$F$2:$F$301,$M2188)=""),"",MAX(INDEX(Bemenet!$E$2:$E$301,$M2188),INDEX(Szabalyok!$A:$A,$N2188))))</f>
        <v/>
      </c>
      <c r="C2188" s="4" t="str">
        <f>IF($B2188="","",MIN(INDEX(Bemenet!$F$2:$F$301,$M2188),INDEX(Szabalyok!$B:$B,$N2188)))</f>
        <v/>
      </c>
      <c r="D2188" s="5" t="str">
        <f>IF(AND($B2188&lt;&gt;"",$C2188&lt;&gt;"",$B2188&lt;=$C2188),INDEX(Bemenet!$G$2:$G$301,$M2188),"")</f>
        <v/>
      </c>
      <c r="E2188" s="6" t="str">
        <f>IF(AND($B2188&lt;&gt;"",$C2188&lt;&gt;"",$B2188&lt;=$C2188),INDEX(Bemenet!$D$2:$D$301,$M2188),"")</f>
        <v/>
      </c>
      <c r="F2188" s="5" t="str">
        <f t="shared" si="306"/>
        <v/>
      </c>
      <c r="G2188" s="5" t="str">
        <f t="shared" si="307"/>
        <v/>
      </c>
      <c r="H2188" s="9" t="str">
        <f t="shared" si="308"/>
        <v/>
      </c>
      <c r="I2188" s="5" t="str">
        <f t="shared" si="309"/>
        <v/>
      </c>
      <c r="J2188" s="5" t="str">
        <f>IF(OR($L2188="",NOT(COUNTIFS($L$2:$L2188,$L2188)=1)),"",SUMIFS($G:$G,$L:$L,$L2188))</f>
        <v/>
      </c>
      <c r="K2188" s="5" t="str">
        <f>IF(OR($L2188="",NOT(COUNTIFS($L$2:$L2188,$L2188)=1)),"",SUMIFS($I:$I,$L:$L,$L2188))</f>
        <v/>
      </c>
      <c r="L2188" s="6" t="str">
        <f t="shared" si="310"/>
        <v/>
      </c>
      <c r="M2188" s="6">
        <f t="shared" si="311"/>
        <v>88</v>
      </c>
      <c r="N2188" s="6">
        <f t="shared" si="312"/>
        <v>13</v>
      </c>
      <c r="O2188" s="9" t="str">
        <f>IF(AND($B2188&lt;&gt;"",$C2188&lt;&gt;"",$B2188&lt;=$C2188),INDEX(Szabalyok!$C:$C,$N2188),"")</f>
        <v/>
      </c>
      <c r="P2188">
        <f t="shared" si="314"/>
        <v>0</v>
      </c>
    </row>
    <row r="2189" spans="1:16" x14ac:dyDescent="0.35">
      <c r="A2189">
        <f t="shared" si="313"/>
        <v>0</v>
      </c>
      <c r="B2189" s="4" t="str">
        <f>IF($M2189&gt;300,"",IF(OR(INDEX(Bemenet!$E$2:$E$301,$M2189)="",INDEX(Bemenet!$F$2:$F$301,$M2189)=""),"",MAX(INDEX(Bemenet!$E$2:$E$301,$M2189),INDEX(Szabalyok!$A:$A,$N2189))))</f>
        <v/>
      </c>
      <c r="C2189" s="4" t="str">
        <f>IF($B2189="","",MIN(INDEX(Bemenet!$F$2:$F$301,$M2189),INDEX(Szabalyok!$B:$B,$N2189)))</f>
        <v/>
      </c>
      <c r="D2189" s="5" t="str">
        <f>IF(AND($B2189&lt;&gt;"",$C2189&lt;&gt;"",$B2189&lt;=$C2189),INDEX(Bemenet!$G$2:$G$301,$M2189),"")</f>
        <v/>
      </c>
      <c r="E2189" s="6" t="str">
        <f>IF(AND($B2189&lt;&gt;"",$C2189&lt;&gt;"",$B2189&lt;=$C2189),INDEX(Bemenet!$D$2:$D$301,$M2189),"")</f>
        <v/>
      </c>
      <c r="F2189" s="5" t="str">
        <f t="shared" si="306"/>
        <v/>
      </c>
      <c r="G2189" s="5" t="str">
        <f t="shared" si="307"/>
        <v/>
      </c>
      <c r="H2189" s="9" t="str">
        <f t="shared" si="308"/>
        <v/>
      </c>
      <c r="I2189" s="5" t="str">
        <f t="shared" si="309"/>
        <v/>
      </c>
      <c r="J2189" s="5" t="str">
        <f>IF(OR($L2189="",NOT(COUNTIFS($L$2:$L2189,$L2189)=1)),"",SUMIFS($G:$G,$L:$L,$L2189))</f>
        <v/>
      </c>
      <c r="K2189" s="5" t="str">
        <f>IF(OR($L2189="",NOT(COUNTIFS($L$2:$L2189,$L2189)=1)),"",SUMIFS($I:$I,$L:$L,$L2189))</f>
        <v/>
      </c>
      <c r="L2189" s="6" t="str">
        <f t="shared" si="310"/>
        <v/>
      </c>
      <c r="M2189" s="6">
        <f t="shared" si="311"/>
        <v>88</v>
      </c>
      <c r="N2189" s="6">
        <f t="shared" si="312"/>
        <v>14</v>
      </c>
      <c r="O2189" s="9" t="str">
        <f>IF(AND($B2189&lt;&gt;"",$C2189&lt;&gt;"",$B2189&lt;=$C2189),INDEX(Szabalyok!$C:$C,$N2189),"")</f>
        <v/>
      </c>
      <c r="P2189">
        <f t="shared" si="314"/>
        <v>0</v>
      </c>
    </row>
    <row r="2190" spans="1:16" x14ac:dyDescent="0.35">
      <c r="A2190">
        <f t="shared" si="313"/>
        <v>0</v>
      </c>
      <c r="B2190" s="4" t="str">
        <f>IF($M2190&gt;300,"",IF(OR(INDEX(Bemenet!$E$2:$E$301,$M2190)="",INDEX(Bemenet!$F$2:$F$301,$M2190)=""),"",MAX(INDEX(Bemenet!$E$2:$E$301,$M2190),INDEX(Szabalyok!$A:$A,$N2190))))</f>
        <v/>
      </c>
      <c r="C2190" s="4" t="str">
        <f>IF($B2190="","",MIN(INDEX(Bemenet!$F$2:$F$301,$M2190),INDEX(Szabalyok!$B:$B,$N2190)))</f>
        <v/>
      </c>
      <c r="D2190" s="5" t="str">
        <f>IF(AND($B2190&lt;&gt;"",$C2190&lt;&gt;"",$B2190&lt;=$C2190),INDEX(Bemenet!$G$2:$G$301,$M2190),"")</f>
        <v/>
      </c>
      <c r="E2190" s="6" t="str">
        <f>IF(AND($B2190&lt;&gt;"",$C2190&lt;&gt;"",$B2190&lt;=$C2190),INDEX(Bemenet!$D$2:$D$301,$M2190),"")</f>
        <v/>
      </c>
      <c r="F2190" s="5" t="str">
        <f t="shared" si="306"/>
        <v/>
      </c>
      <c r="G2190" s="5" t="str">
        <f t="shared" si="307"/>
        <v/>
      </c>
      <c r="H2190" s="9" t="str">
        <f t="shared" si="308"/>
        <v/>
      </c>
      <c r="I2190" s="5" t="str">
        <f t="shared" si="309"/>
        <v/>
      </c>
      <c r="J2190" s="5" t="str">
        <f>IF(OR($L2190="",NOT(COUNTIFS($L$2:$L2190,$L2190)=1)),"",SUMIFS($G:$G,$L:$L,$L2190))</f>
        <v/>
      </c>
      <c r="K2190" s="5" t="str">
        <f>IF(OR($L2190="",NOT(COUNTIFS($L$2:$L2190,$L2190)=1)),"",SUMIFS($I:$I,$L:$L,$L2190))</f>
        <v/>
      </c>
      <c r="L2190" s="6" t="str">
        <f t="shared" si="310"/>
        <v/>
      </c>
      <c r="M2190" s="6">
        <f t="shared" si="311"/>
        <v>88</v>
      </c>
      <c r="N2190" s="6">
        <f t="shared" si="312"/>
        <v>15</v>
      </c>
      <c r="O2190" s="9" t="str">
        <f>IF(AND($B2190&lt;&gt;"",$C2190&lt;&gt;"",$B2190&lt;=$C2190),INDEX(Szabalyok!$C:$C,$N2190),"")</f>
        <v/>
      </c>
      <c r="P2190">
        <f t="shared" si="314"/>
        <v>0</v>
      </c>
    </row>
    <row r="2191" spans="1:16" x14ac:dyDescent="0.35">
      <c r="A2191">
        <f t="shared" si="313"/>
        <v>0</v>
      </c>
      <c r="B2191" s="4" t="str">
        <f>IF($M2191&gt;300,"",IF(OR(INDEX(Bemenet!$E$2:$E$301,$M2191)="",INDEX(Bemenet!$F$2:$F$301,$M2191)=""),"",MAX(INDEX(Bemenet!$E$2:$E$301,$M2191),INDEX(Szabalyok!$A:$A,$N2191))))</f>
        <v/>
      </c>
      <c r="C2191" s="4" t="str">
        <f>IF($B2191="","",MIN(INDEX(Bemenet!$F$2:$F$301,$M2191),INDEX(Szabalyok!$B:$B,$N2191)))</f>
        <v/>
      </c>
      <c r="D2191" s="5" t="str">
        <f>IF(AND($B2191&lt;&gt;"",$C2191&lt;&gt;"",$B2191&lt;=$C2191),INDEX(Bemenet!$G$2:$G$301,$M2191),"")</f>
        <v/>
      </c>
      <c r="E2191" s="6" t="str">
        <f>IF(AND($B2191&lt;&gt;"",$C2191&lt;&gt;"",$B2191&lt;=$C2191),INDEX(Bemenet!$D$2:$D$301,$M2191),"")</f>
        <v/>
      </c>
      <c r="F2191" s="5" t="str">
        <f t="shared" si="306"/>
        <v/>
      </c>
      <c r="G2191" s="5" t="str">
        <f t="shared" si="307"/>
        <v/>
      </c>
      <c r="H2191" s="9" t="str">
        <f t="shared" si="308"/>
        <v/>
      </c>
      <c r="I2191" s="5" t="str">
        <f t="shared" si="309"/>
        <v/>
      </c>
      <c r="J2191" s="5" t="str">
        <f>IF(OR($L2191="",NOT(COUNTIFS($L$2:$L2191,$L2191)=1)),"",SUMIFS($G:$G,$L:$L,$L2191))</f>
        <v/>
      </c>
      <c r="K2191" s="5" t="str">
        <f>IF(OR($L2191="",NOT(COUNTIFS($L$2:$L2191,$L2191)=1)),"",SUMIFS($I:$I,$L:$L,$L2191))</f>
        <v/>
      </c>
      <c r="L2191" s="6" t="str">
        <f t="shared" si="310"/>
        <v/>
      </c>
      <c r="M2191" s="6">
        <f t="shared" si="311"/>
        <v>88</v>
      </c>
      <c r="N2191" s="6">
        <f t="shared" si="312"/>
        <v>16</v>
      </c>
      <c r="O2191" s="9" t="str">
        <f>IF(AND($B2191&lt;&gt;"",$C2191&lt;&gt;"",$B2191&lt;=$C2191),INDEX(Szabalyok!$C:$C,$N2191),"")</f>
        <v/>
      </c>
      <c r="P2191">
        <f t="shared" si="314"/>
        <v>0</v>
      </c>
    </row>
    <row r="2192" spans="1:16" x14ac:dyDescent="0.35">
      <c r="A2192">
        <f t="shared" si="313"/>
        <v>0</v>
      </c>
      <c r="B2192" s="4" t="str">
        <f>IF($M2192&gt;300,"",IF(OR(INDEX(Bemenet!$E$2:$E$301,$M2192)="",INDEX(Bemenet!$F$2:$F$301,$M2192)=""),"",MAX(INDEX(Bemenet!$E$2:$E$301,$M2192),INDEX(Szabalyok!$A:$A,$N2192))))</f>
        <v/>
      </c>
      <c r="C2192" s="4" t="str">
        <f>IF($B2192="","",MIN(INDEX(Bemenet!$F$2:$F$301,$M2192),INDEX(Szabalyok!$B:$B,$N2192)))</f>
        <v/>
      </c>
      <c r="D2192" s="5" t="str">
        <f>IF(AND($B2192&lt;&gt;"",$C2192&lt;&gt;"",$B2192&lt;=$C2192),INDEX(Bemenet!$G$2:$G$301,$M2192),"")</f>
        <v/>
      </c>
      <c r="E2192" s="6" t="str">
        <f>IF(AND($B2192&lt;&gt;"",$C2192&lt;&gt;"",$B2192&lt;=$C2192),INDEX(Bemenet!$D$2:$D$301,$M2192),"")</f>
        <v/>
      </c>
      <c r="F2192" s="5" t="str">
        <f t="shared" si="306"/>
        <v/>
      </c>
      <c r="G2192" s="5" t="str">
        <f t="shared" si="307"/>
        <v/>
      </c>
      <c r="H2192" s="9" t="str">
        <f t="shared" si="308"/>
        <v/>
      </c>
      <c r="I2192" s="5" t="str">
        <f t="shared" si="309"/>
        <v/>
      </c>
      <c r="J2192" s="5" t="str">
        <f>IF(OR($L2192="",NOT(COUNTIFS($L$2:$L2192,$L2192)=1)),"",SUMIFS($G:$G,$L:$L,$L2192))</f>
        <v/>
      </c>
      <c r="K2192" s="5" t="str">
        <f>IF(OR($L2192="",NOT(COUNTIFS($L$2:$L2192,$L2192)=1)),"",SUMIFS($I:$I,$L:$L,$L2192))</f>
        <v/>
      </c>
      <c r="L2192" s="6" t="str">
        <f t="shared" si="310"/>
        <v/>
      </c>
      <c r="M2192" s="6">
        <f t="shared" si="311"/>
        <v>88</v>
      </c>
      <c r="N2192" s="6">
        <f t="shared" si="312"/>
        <v>17</v>
      </c>
      <c r="O2192" s="9" t="str">
        <f>IF(AND($B2192&lt;&gt;"",$C2192&lt;&gt;"",$B2192&lt;=$C2192),INDEX(Szabalyok!$C:$C,$N2192),"")</f>
        <v/>
      </c>
      <c r="P2192">
        <f t="shared" si="314"/>
        <v>0</v>
      </c>
    </row>
    <row r="2193" spans="1:16" x14ac:dyDescent="0.35">
      <c r="A2193">
        <f t="shared" si="313"/>
        <v>0</v>
      </c>
      <c r="B2193" s="4" t="str">
        <f>IF($M2193&gt;300,"",IF(OR(INDEX(Bemenet!$E$2:$E$301,$M2193)="",INDEX(Bemenet!$F$2:$F$301,$M2193)=""),"",MAX(INDEX(Bemenet!$E$2:$E$301,$M2193),INDEX(Szabalyok!$A:$A,$N2193))))</f>
        <v/>
      </c>
      <c r="C2193" s="4" t="str">
        <f>IF($B2193="","",MIN(INDEX(Bemenet!$F$2:$F$301,$M2193),INDEX(Szabalyok!$B:$B,$N2193)))</f>
        <v/>
      </c>
      <c r="D2193" s="5" t="str">
        <f>IF(AND($B2193&lt;&gt;"",$C2193&lt;&gt;"",$B2193&lt;=$C2193),INDEX(Bemenet!$G$2:$G$301,$M2193),"")</f>
        <v/>
      </c>
      <c r="E2193" s="6" t="str">
        <f>IF(AND($B2193&lt;&gt;"",$C2193&lt;&gt;"",$B2193&lt;=$C2193),INDEX(Bemenet!$D$2:$D$301,$M2193),"")</f>
        <v/>
      </c>
      <c r="F2193" s="5" t="str">
        <f t="shared" si="306"/>
        <v/>
      </c>
      <c r="G2193" s="5" t="str">
        <f t="shared" si="307"/>
        <v/>
      </c>
      <c r="H2193" s="9" t="str">
        <f t="shared" si="308"/>
        <v/>
      </c>
      <c r="I2193" s="5" t="str">
        <f t="shared" si="309"/>
        <v/>
      </c>
      <c r="J2193" s="5" t="str">
        <f>IF(OR($L2193="",NOT(COUNTIFS($L$2:$L2193,$L2193)=1)),"",SUMIFS($G:$G,$L:$L,$L2193))</f>
        <v/>
      </c>
      <c r="K2193" s="5" t="str">
        <f>IF(OR($L2193="",NOT(COUNTIFS($L$2:$L2193,$L2193)=1)),"",SUMIFS($I:$I,$L:$L,$L2193))</f>
        <v/>
      </c>
      <c r="L2193" s="6" t="str">
        <f t="shared" si="310"/>
        <v/>
      </c>
      <c r="M2193" s="6">
        <f t="shared" si="311"/>
        <v>88</v>
      </c>
      <c r="N2193" s="6">
        <f t="shared" si="312"/>
        <v>18</v>
      </c>
      <c r="O2193" s="9" t="str">
        <f>IF(AND($B2193&lt;&gt;"",$C2193&lt;&gt;"",$B2193&lt;=$C2193),INDEX(Szabalyok!$C:$C,$N2193),"")</f>
        <v/>
      </c>
      <c r="P2193">
        <f t="shared" si="314"/>
        <v>0</v>
      </c>
    </row>
    <row r="2194" spans="1:16" x14ac:dyDescent="0.35">
      <c r="A2194">
        <f t="shared" si="313"/>
        <v>0</v>
      </c>
      <c r="B2194" s="4" t="str">
        <f>IF($M2194&gt;300,"",IF(OR(INDEX(Bemenet!$E$2:$E$301,$M2194)="",INDEX(Bemenet!$F$2:$F$301,$M2194)=""),"",MAX(INDEX(Bemenet!$E$2:$E$301,$M2194),INDEX(Szabalyok!$A:$A,$N2194))))</f>
        <v/>
      </c>
      <c r="C2194" s="4" t="str">
        <f>IF($B2194="","",MIN(INDEX(Bemenet!$F$2:$F$301,$M2194),INDEX(Szabalyok!$B:$B,$N2194)))</f>
        <v/>
      </c>
      <c r="D2194" s="5" t="str">
        <f>IF(AND($B2194&lt;&gt;"",$C2194&lt;&gt;"",$B2194&lt;=$C2194),INDEX(Bemenet!$G$2:$G$301,$M2194),"")</f>
        <v/>
      </c>
      <c r="E2194" s="6" t="str">
        <f>IF(AND($B2194&lt;&gt;"",$C2194&lt;&gt;"",$B2194&lt;=$C2194),INDEX(Bemenet!$D$2:$D$301,$M2194),"")</f>
        <v/>
      </c>
      <c r="F2194" s="5" t="str">
        <f t="shared" si="306"/>
        <v/>
      </c>
      <c r="G2194" s="5" t="str">
        <f t="shared" si="307"/>
        <v/>
      </c>
      <c r="H2194" s="9" t="str">
        <f t="shared" si="308"/>
        <v/>
      </c>
      <c r="I2194" s="5" t="str">
        <f t="shared" si="309"/>
        <v/>
      </c>
      <c r="J2194" s="5" t="str">
        <f>IF(OR($L2194="",NOT(COUNTIFS($L$2:$L2194,$L2194)=1)),"",SUMIFS($G:$G,$L:$L,$L2194))</f>
        <v/>
      </c>
      <c r="K2194" s="5" t="str">
        <f>IF(OR($L2194="",NOT(COUNTIFS($L$2:$L2194,$L2194)=1)),"",SUMIFS($I:$I,$L:$L,$L2194))</f>
        <v/>
      </c>
      <c r="L2194" s="6" t="str">
        <f t="shared" si="310"/>
        <v/>
      </c>
      <c r="M2194" s="6">
        <f t="shared" si="311"/>
        <v>88</v>
      </c>
      <c r="N2194" s="6">
        <f t="shared" si="312"/>
        <v>19</v>
      </c>
      <c r="O2194" s="9" t="str">
        <f>IF(AND($B2194&lt;&gt;"",$C2194&lt;&gt;"",$B2194&lt;=$C2194),INDEX(Szabalyok!$C:$C,$N2194),"")</f>
        <v/>
      </c>
      <c r="P2194">
        <f t="shared" si="314"/>
        <v>0</v>
      </c>
    </row>
    <row r="2195" spans="1:16" x14ac:dyDescent="0.35">
      <c r="A2195">
        <f t="shared" si="313"/>
        <v>0</v>
      </c>
      <c r="B2195" s="4" t="str">
        <f>IF($M2195&gt;300,"",IF(OR(INDEX(Bemenet!$E$2:$E$301,$M2195)="",INDEX(Bemenet!$F$2:$F$301,$M2195)=""),"",MAX(INDEX(Bemenet!$E$2:$E$301,$M2195),INDEX(Szabalyok!$A:$A,$N2195))))</f>
        <v/>
      </c>
      <c r="C2195" s="4" t="str">
        <f>IF($B2195="","",MIN(INDEX(Bemenet!$F$2:$F$301,$M2195),INDEX(Szabalyok!$B:$B,$N2195)))</f>
        <v/>
      </c>
      <c r="D2195" s="5" t="str">
        <f>IF(AND($B2195&lt;&gt;"",$C2195&lt;&gt;"",$B2195&lt;=$C2195),INDEX(Bemenet!$G$2:$G$301,$M2195),"")</f>
        <v/>
      </c>
      <c r="E2195" s="6" t="str">
        <f>IF(AND($B2195&lt;&gt;"",$C2195&lt;&gt;"",$B2195&lt;=$C2195),INDEX(Bemenet!$D$2:$D$301,$M2195),"")</f>
        <v/>
      </c>
      <c r="F2195" s="5" t="str">
        <f t="shared" si="306"/>
        <v/>
      </c>
      <c r="G2195" s="5" t="str">
        <f t="shared" si="307"/>
        <v/>
      </c>
      <c r="H2195" s="9" t="str">
        <f t="shared" si="308"/>
        <v/>
      </c>
      <c r="I2195" s="5" t="str">
        <f t="shared" si="309"/>
        <v/>
      </c>
      <c r="J2195" s="5" t="str">
        <f>IF(OR($L2195="",NOT(COUNTIFS($L$2:$L2195,$L2195)=1)),"",SUMIFS($G:$G,$L:$L,$L2195))</f>
        <v/>
      </c>
      <c r="K2195" s="5" t="str">
        <f>IF(OR($L2195="",NOT(COUNTIFS($L$2:$L2195,$L2195)=1)),"",SUMIFS($I:$I,$L:$L,$L2195))</f>
        <v/>
      </c>
      <c r="L2195" s="6" t="str">
        <f t="shared" si="310"/>
        <v/>
      </c>
      <c r="M2195" s="6">
        <f t="shared" si="311"/>
        <v>88</v>
      </c>
      <c r="N2195" s="6">
        <f t="shared" si="312"/>
        <v>20</v>
      </c>
      <c r="O2195" s="9" t="str">
        <f>IF(AND($B2195&lt;&gt;"",$C2195&lt;&gt;"",$B2195&lt;=$C2195),INDEX(Szabalyok!$C:$C,$N2195),"")</f>
        <v/>
      </c>
      <c r="P2195">
        <f t="shared" si="314"/>
        <v>0</v>
      </c>
    </row>
    <row r="2196" spans="1:16" x14ac:dyDescent="0.35">
      <c r="A2196">
        <f t="shared" si="313"/>
        <v>0</v>
      </c>
      <c r="B2196" s="4" t="str">
        <f>IF($M2196&gt;300,"",IF(OR(INDEX(Bemenet!$E$2:$E$301,$M2196)="",INDEX(Bemenet!$F$2:$F$301,$M2196)=""),"",MAX(INDEX(Bemenet!$E$2:$E$301,$M2196),INDEX(Szabalyok!$A:$A,$N2196))))</f>
        <v/>
      </c>
      <c r="C2196" s="4" t="str">
        <f>IF($B2196="","",MIN(INDEX(Bemenet!$F$2:$F$301,$M2196),INDEX(Szabalyok!$B:$B,$N2196)))</f>
        <v/>
      </c>
      <c r="D2196" s="5" t="str">
        <f>IF(AND($B2196&lt;&gt;"",$C2196&lt;&gt;"",$B2196&lt;=$C2196),INDEX(Bemenet!$G$2:$G$301,$M2196),"")</f>
        <v/>
      </c>
      <c r="E2196" s="6" t="str">
        <f>IF(AND($B2196&lt;&gt;"",$C2196&lt;&gt;"",$B2196&lt;=$C2196),INDEX(Bemenet!$D$2:$D$301,$M2196),"")</f>
        <v/>
      </c>
      <c r="F2196" s="5" t="str">
        <f t="shared" si="306"/>
        <v/>
      </c>
      <c r="G2196" s="5" t="str">
        <f t="shared" si="307"/>
        <v/>
      </c>
      <c r="H2196" s="9" t="str">
        <f t="shared" si="308"/>
        <v/>
      </c>
      <c r="I2196" s="5" t="str">
        <f t="shared" si="309"/>
        <v/>
      </c>
      <c r="J2196" s="5" t="str">
        <f>IF(OR($L2196="",NOT(COUNTIFS($L$2:$L2196,$L2196)=1)),"",SUMIFS($G:$G,$L:$L,$L2196))</f>
        <v/>
      </c>
      <c r="K2196" s="5" t="str">
        <f>IF(OR($L2196="",NOT(COUNTIFS($L$2:$L2196,$L2196)=1)),"",SUMIFS($I:$I,$L:$L,$L2196))</f>
        <v/>
      </c>
      <c r="L2196" s="6" t="str">
        <f t="shared" si="310"/>
        <v/>
      </c>
      <c r="M2196" s="6">
        <f t="shared" si="311"/>
        <v>88</v>
      </c>
      <c r="N2196" s="6">
        <f t="shared" si="312"/>
        <v>21</v>
      </c>
      <c r="O2196" s="9" t="str">
        <f>IF(AND($B2196&lt;&gt;"",$C2196&lt;&gt;"",$B2196&lt;=$C2196),INDEX(Szabalyok!$C:$C,$N2196),"")</f>
        <v/>
      </c>
      <c r="P2196">
        <f t="shared" si="314"/>
        <v>0</v>
      </c>
    </row>
    <row r="2197" spans="1:16" x14ac:dyDescent="0.35">
      <c r="A2197">
        <f t="shared" si="313"/>
        <v>0</v>
      </c>
      <c r="B2197" s="4" t="str">
        <f>IF($M2197&gt;300,"",IF(OR(INDEX(Bemenet!$E$2:$E$301,$M2197)="",INDEX(Bemenet!$F$2:$F$301,$M2197)=""),"",MAX(INDEX(Bemenet!$E$2:$E$301,$M2197),INDEX(Szabalyok!$A:$A,$N2197))))</f>
        <v/>
      </c>
      <c r="C2197" s="4" t="str">
        <f>IF($B2197="","",MIN(INDEX(Bemenet!$F$2:$F$301,$M2197),INDEX(Szabalyok!$B:$B,$N2197)))</f>
        <v/>
      </c>
      <c r="D2197" s="5" t="str">
        <f>IF(AND($B2197&lt;&gt;"",$C2197&lt;&gt;"",$B2197&lt;=$C2197),INDEX(Bemenet!$G$2:$G$301,$M2197),"")</f>
        <v/>
      </c>
      <c r="E2197" s="6" t="str">
        <f>IF(AND($B2197&lt;&gt;"",$C2197&lt;&gt;"",$B2197&lt;=$C2197),INDEX(Bemenet!$D$2:$D$301,$M2197),"")</f>
        <v/>
      </c>
      <c r="F2197" s="5" t="str">
        <f t="shared" si="306"/>
        <v/>
      </c>
      <c r="G2197" s="5" t="str">
        <f t="shared" si="307"/>
        <v/>
      </c>
      <c r="H2197" s="9" t="str">
        <f t="shared" si="308"/>
        <v/>
      </c>
      <c r="I2197" s="5" t="str">
        <f t="shared" si="309"/>
        <v/>
      </c>
      <c r="J2197" s="5" t="str">
        <f>IF(OR($L2197="",NOT(COUNTIFS($L$2:$L2197,$L2197)=1)),"",SUMIFS($G:$G,$L:$L,$L2197))</f>
        <v/>
      </c>
      <c r="K2197" s="5" t="str">
        <f>IF(OR($L2197="",NOT(COUNTIFS($L$2:$L2197,$L2197)=1)),"",SUMIFS($I:$I,$L:$L,$L2197))</f>
        <v/>
      </c>
      <c r="L2197" s="6" t="str">
        <f t="shared" si="310"/>
        <v/>
      </c>
      <c r="M2197" s="6">
        <f t="shared" si="311"/>
        <v>88</v>
      </c>
      <c r="N2197" s="6">
        <f t="shared" si="312"/>
        <v>22</v>
      </c>
      <c r="O2197" s="9" t="str">
        <f>IF(AND($B2197&lt;&gt;"",$C2197&lt;&gt;"",$B2197&lt;=$C2197),INDEX(Szabalyok!$C:$C,$N2197),"")</f>
        <v/>
      </c>
      <c r="P2197">
        <f t="shared" si="314"/>
        <v>0</v>
      </c>
    </row>
    <row r="2198" spans="1:16" x14ac:dyDescent="0.35">
      <c r="A2198">
        <f t="shared" si="313"/>
        <v>0</v>
      </c>
      <c r="B2198" s="4" t="str">
        <f>IF($M2198&gt;300,"",IF(OR(INDEX(Bemenet!$E$2:$E$301,$M2198)="",INDEX(Bemenet!$F$2:$F$301,$M2198)=""),"",MAX(INDEX(Bemenet!$E$2:$E$301,$M2198),INDEX(Szabalyok!$A:$A,$N2198))))</f>
        <v/>
      </c>
      <c r="C2198" s="4" t="str">
        <f>IF($B2198="","",MIN(INDEX(Bemenet!$F$2:$F$301,$M2198),INDEX(Szabalyok!$B:$B,$N2198)))</f>
        <v/>
      </c>
      <c r="D2198" s="5" t="str">
        <f>IF(AND($B2198&lt;&gt;"",$C2198&lt;&gt;"",$B2198&lt;=$C2198),INDEX(Bemenet!$G$2:$G$301,$M2198),"")</f>
        <v/>
      </c>
      <c r="E2198" s="6" t="str">
        <f>IF(AND($B2198&lt;&gt;"",$C2198&lt;&gt;"",$B2198&lt;=$C2198),INDEX(Bemenet!$D$2:$D$301,$M2198),"")</f>
        <v/>
      </c>
      <c r="F2198" s="5" t="str">
        <f t="shared" si="306"/>
        <v/>
      </c>
      <c r="G2198" s="5" t="str">
        <f t="shared" si="307"/>
        <v/>
      </c>
      <c r="H2198" s="9" t="str">
        <f t="shared" si="308"/>
        <v/>
      </c>
      <c r="I2198" s="5" t="str">
        <f t="shared" si="309"/>
        <v/>
      </c>
      <c r="J2198" s="5" t="str">
        <f>IF(OR($L2198="",NOT(COUNTIFS($L$2:$L2198,$L2198)=1)),"",SUMIFS($G:$G,$L:$L,$L2198))</f>
        <v/>
      </c>
      <c r="K2198" s="5" t="str">
        <f>IF(OR($L2198="",NOT(COUNTIFS($L$2:$L2198,$L2198)=1)),"",SUMIFS($I:$I,$L:$L,$L2198))</f>
        <v/>
      </c>
      <c r="L2198" s="6" t="str">
        <f t="shared" si="310"/>
        <v/>
      </c>
      <c r="M2198" s="6">
        <f t="shared" si="311"/>
        <v>88</v>
      </c>
      <c r="N2198" s="6">
        <f t="shared" si="312"/>
        <v>23</v>
      </c>
      <c r="O2198" s="9" t="str">
        <f>IF(AND($B2198&lt;&gt;"",$C2198&lt;&gt;"",$B2198&lt;=$C2198),INDEX(Szabalyok!$C:$C,$N2198),"")</f>
        <v/>
      </c>
      <c r="P2198">
        <f t="shared" si="314"/>
        <v>0</v>
      </c>
    </row>
    <row r="2199" spans="1:16" x14ac:dyDescent="0.35">
      <c r="A2199">
        <f t="shared" si="313"/>
        <v>0</v>
      </c>
      <c r="B2199" s="4" t="str">
        <f>IF($M2199&gt;300,"",IF(OR(INDEX(Bemenet!$E$2:$E$301,$M2199)="",INDEX(Bemenet!$F$2:$F$301,$M2199)=""),"",MAX(INDEX(Bemenet!$E$2:$E$301,$M2199),INDEX(Szabalyok!$A:$A,$N2199))))</f>
        <v/>
      </c>
      <c r="C2199" s="4" t="str">
        <f>IF($B2199="","",MIN(INDEX(Bemenet!$F$2:$F$301,$M2199),INDEX(Szabalyok!$B:$B,$N2199)))</f>
        <v/>
      </c>
      <c r="D2199" s="5" t="str">
        <f>IF(AND($B2199&lt;&gt;"",$C2199&lt;&gt;"",$B2199&lt;=$C2199),INDEX(Bemenet!$G$2:$G$301,$M2199),"")</f>
        <v/>
      </c>
      <c r="E2199" s="6" t="str">
        <f>IF(AND($B2199&lt;&gt;"",$C2199&lt;&gt;"",$B2199&lt;=$C2199),INDEX(Bemenet!$D$2:$D$301,$M2199),"")</f>
        <v/>
      </c>
      <c r="F2199" s="5" t="str">
        <f t="shared" si="306"/>
        <v/>
      </c>
      <c r="G2199" s="5" t="str">
        <f t="shared" si="307"/>
        <v/>
      </c>
      <c r="H2199" s="9" t="str">
        <f t="shared" si="308"/>
        <v/>
      </c>
      <c r="I2199" s="5" t="str">
        <f t="shared" si="309"/>
        <v/>
      </c>
      <c r="J2199" s="5" t="str">
        <f>IF(OR($L2199="",NOT(COUNTIFS($L$2:$L2199,$L2199)=1)),"",SUMIFS($G:$G,$L:$L,$L2199))</f>
        <v/>
      </c>
      <c r="K2199" s="5" t="str">
        <f>IF(OR($L2199="",NOT(COUNTIFS($L$2:$L2199,$L2199)=1)),"",SUMIFS($I:$I,$L:$L,$L2199))</f>
        <v/>
      </c>
      <c r="L2199" s="6" t="str">
        <f t="shared" si="310"/>
        <v/>
      </c>
      <c r="M2199" s="6">
        <f t="shared" si="311"/>
        <v>88</v>
      </c>
      <c r="N2199" s="6">
        <f t="shared" si="312"/>
        <v>24</v>
      </c>
      <c r="O2199" s="9" t="str">
        <f>IF(AND($B2199&lt;&gt;"",$C2199&lt;&gt;"",$B2199&lt;=$C2199),INDEX(Szabalyok!$C:$C,$N2199),"")</f>
        <v/>
      </c>
      <c r="P2199">
        <f t="shared" si="314"/>
        <v>0</v>
      </c>
    </row>
    <row r="2200" spans="1:16" x14ac:dyDescent="0.35">
      <c r="A2200">
        <f t="shared" si="313"/>
        <v>0</v>
      </c>
      <c r="B2200" s="4" t="str">
        <f>IF($M2200&gt;300,"",IF(OR(INDEX(Bemenet!$E$2:$E$301,$M2200)="",INDEX(Bemenet!$F$2:$F$301,$M2200)=""),"",MAX(INDEX(Bemenet!$E$2:$E$301,$M2200),INDEX(Szabalyok!$A:$A,$N2200))))</f>
        <v/>
      </c>
      <c r="C2200" s="4" t="str">
        <f>IF($B2200="","",MIN(INDEX(Bemenet!$F$2:$F$301,$M2200),INDEX(Szabalyok!$B:$B,$N2200)))</f>
        <v/>
      </c>
      <c r="D2200" s="5" t="str">
        <f>IF(AND($B2200&lt;&gt;"",$C2200&lt;&gt;"",$B2200&lt;=$C2200),INDEX(Bemenet!$G$2:$G$301,$M2200),"")</f>
        <v/>
      </c>
      <c r="E2200" s="6" t="str">
        <f>IF(AND($B2200&lt;&gt;"",$C2200&lt;&gt;"",$B2200&lt;=$C2200),INDEX(Bemenet!$D$2:$D$301,$M2200),"")</f>
        <v/>
      </c>
      <c r="F2200" s="5" t="str">
        <f t="shared" si="306"/>
        <v/>
      </c>
      <c r="G2200" s="5" t="str">
        <f t="shared" si="307"/>
        <v/>
      </c>
      <c r="H2200" s="9" t="str">
        <f t="shared" si="308"/>
        <v/>
      </c>
      <c r="I2200" s="5" t="str">
        <f t="shared" si="309"/>
        <v/>
      </c>
      <c r="J2200" s="5" t="str">
        <f>IF(OR($L2200="",NOT(COUNTIFS($L$2:$L2200,$L2200)=1)),"",SUMIFS($G:$G,$L:$L,$L2200))</f>
        <v/>
      </c>
      <c r="K2200" s="5" t="str">
        <f>IF(OR($L2200="",NOT(COUNTIFS($L$2:$L2200,$L2200)=1)),"",SUMIFS($I:$I,$L:$L,$L2200))</f>
        <v/>
      </c>
      <c r="L2200" s="6" t="str">
        <f t="shared" si="310"/>
        <v/>
      </c>
      <c r="M2200" s="6">
        <f t="shared" si="311"/>
        <v>88</v>
      </c>
      <c r="N2200" s="6">
        <f t="shared" si="312"/>
        <v>25</v>
      </c>
      <c r="O2200" s="9" t="str">
        <f>IF(AND($B2200&lt;&gt;"",$C2200&lt;&gt;"",$B2200&lt;=$C2200),INDEX(Szabalyok!$C:$C,$N2200),"")</f>
        <v/>
      </c>
      <c r="P2200">
        <f t="shared" si="314"/>
        <v>0</v>
      </c>
    </row>
    <row r="2201" spans="1:16" x14ac:dyDescent="0.35">
      <c r="A2201">
        <f t="shared" si="313"/>
        <v>0</v>
      </c>
      <c r="B2201" s="4" t="str">
        <f>IF($M2201&gt;300,"",IF(OR(INDEX(Bemenet!$E$2:$E$301,$M2201)="",INDEX(Bemenet!$F$2:$F$301,$M2201)=""),"",MAX(INDEX(Bemenet!$E$2:$E$301,$M2201),INDEX(Szabalyok!$A:$A,$N2201))))</f>
        <v/>
      </c>
      <c r="C2201" s="4" t="str">
        <f>IF($B2201="","",MIN(INDEX(Bemenet!$F$2:$F$301,$M2201),INDEX(Szabalyok!$B:$B,$N2201)))</f>
        <v/>
      </c>
      <c r="D2201" s="5" t="str">
        <f>IF(AND($B2201&lt;&gt;"",$C2201&lt;&gt;"",$B2201&lt;=$C2201),INDEX(Bemenet!$G$2:$G$301,$M2201),"")</f>
        <v/>
      </c>
      <c r="E2201" s="6" t="str">
        <f>IF(AND($B2201&lt;&gt;"",$C2201&lt;&gt;"",$B2201&lt;=$C2201),INDEX(Bemenet!$D$2:$D$301,$M2201),"")</f>
        <v/>
      </c>
      <c r="F2201" s="5" t="str">
        <f t="shared" si="306"/>
        <v/>
      </c>
      <c r="G2201" s="5" t="str">
        <f t="shared" si="307"/>
        <v/>
      </c>
      <c r="H2201" s="9" t="str">
        <f t="shared" si="308"/>
        <v/>
      </c>
      <c r="I2201" s="5" t="str">
        <f t="shared" si="309"/>
        <v/>
      </c>
      <c r="J2201" s="5" t="str">
        <f>IF(OR($L2201="",NOT(COUNTIFS($L$2:$L2201,$L2201)=1)),"",SUMIFS($G:$G,$L:$L,$L2201))</f>
        <v/>
      </c>
      <c r="K2201" s="5" t="str">
        <f>IF(OR($L2201="",NOT(COUNTIFS($L$2:$L2201,$L2201)=1)),"",SUMIFS($I:$I,$L:$L,$L2201))</f>
        <v/>
      </c>
      <c r="L2201" s="6" t="str">
        <f t="shared" si="310"/>
        <v/>
      </c>
      <c r="M2201" s="6">
        <f t="shared" si="311"/>
        <v>88</v>
      </c>
      <c r="N2201" s="6">
        <f t="shared" si="312"/>
        <v>26</v>
      </c>
      <c r="O2201" s="9" t="str">
        <f>IF(AND($B2201&lt;&gt;"",$C2201&lt;&gt;"",$B2201&lt;=$C2201),INDEX(Szabalyok!$C:$C,$N2201),"")</f>
        <v/>
      </c>
      <c r="P2201">
        <f t="shared" si="314"/>
        <v>0</v>
      </c>
    </row>
    <row r="2202" spans="1:16" x14ac:dyDescent="0.35">
      <c r="A2202">
        <f t="shared" si="313"/>
        <v>0</v>
      </c>
      <c r="B2202" s="4" t="str">
        <f>IF($M2202&gt;300,"",IF(OR(INDEX(Bemenet!$E$2:$E$301,$M2202)="",INDEX(Bemenet!$F$2:$F$301,$M2202)=""),"",MAX(INDEX(Bemenet!$E$2:$E$301,$M2202),INDEX(Szabalyok!$A:$A,$N2202))))</f>
        <v/>
      </c>
      <c r="C2202" s="4" t="str">
        <f>IF($B2202="","",MIN(INDEX(Bemenet!$F$2:$F$301,$M2202),INDEX(Szabalyok!$B:$B,$N2202)))</f>
        <v/>
      </c>
      <c r="D2202" s="5" t="str">
        <f>IF(AND($B2202&lt;&gt;"",$C2202&lt;&gt;"",$B2202&lt;=$C2202),INDEX(Bemenet!$G$2:$G$301,$M2202),"")</f>
        <v/>
      </c>
      <c r="E2202" s="6" t="str">
        <f>IF(AND($B2202&lt;&gt;"",$C2202&lt;&gt;"",$B2202&lt;=$C2202),INDEX(Bemenet!$D$2:$D$301,$M2202),"")</f>
        <v/>
      </c>
      <c r="F2202" s="5" t="str">
        <f t="shared" si="306"/>
        <v/>
      </c>
      <c r="G2202" s="5" t="str">
        <f t="shared" si="307"/>
        <v/>
      </c>
      <c r="H2202" s="9" t="str">
        <f t="shared" si="308"/>
        <v/>
      </c>
      <c r="I2202" s="5" t="str">
        <f t="shared" si="309"/>
        <v/>
      </c>
      <c r="J2202" s="5" t="str">
        <f>IF(OR($L2202="",NOT(COUNTIFS($L$2:$L2202,$L2202)=1)),"",SUMIFS($G:$G,$L:$L,$L2202))</f>
        <v/>
      </c>
      <c r="K2202" s="5" t="str">
        <f>IF(OR($L2202="",NOT(COUNTIFS($L$2:$L2202,$L2202)=1)),"",SUMIFS($I:$I,$L:$L,$L2202))</f>
        <v/>
      </c>
      <c r="L2202" s="6" t="str">
        <f t="shared" si="310"/>
        <v/>
      </c>
      <c r="M2202" s="6">
        <f t="shared" si="311"/>
        <v>89</v>
      </c>
      <c r="N2202" s="6">
        <f t="shared" si="312"/>
        <v>2</v>
      </c>
      <c r="O2202" s="9" t="str">
        <f>IF(AND($B2202&lt;&gt;"",$C2202&lt;&gt;"",$B2202&lt;=$C2202),INDEX(Szabalyok!$C:$C,$N2202),"")</f>
        <v/>
      </c>
      <c r="P2202">
        <f t="shared" si="314"/>
        <v>0</v>
      </c>
    </row>
    <row r="2203" spans="1:16" x14ac:dyDescent="0.35">
      <c r="A2203">
        <f t="shared" si="313"/>
        <v>0</v>
      </c>
      <c r="B2203" s="4" t="str">
        <f>IF($M2203&gt;300,"",IF(OR(INDEX(Bemenet!$E$2:$E$301,$M2203)="",INDEX(Bemenet!$F$2:$F$301,$M2203)=""),"",MAX(INDEX(Bemenet!$E$2:$E$301,$M2203),INDEX(Szabalyok!$A:$A,$N2203))))</f>
        <v/>
      </c>
      <c r="C2203" s="4" t="str">
        <f>IF($B2203="","",MIN(INDEX(Bemenet!$F$2:$F$301,$M2203),INDEX(Szabalyok!$B:$B,$N2203)))</f>
        <v/>
      </c>
      <c r="D2203" s="5" t="str">
        <f>IF(AND($B2203&lt;&gt;"",$C2203&lt;&gt;"",$B2203&lt;=$C2203),INDEX(Bemenet!$G$2:$G$301,$M2203),"")</f>
        <v/>
      </c>
      <c r="E2203" s="6" t="str">
        <f>IF(AND($B2203&lt;&gt;"",$C2203&lt;&gt;"",$B2203&lt;=$C2203),INDEX(Bemenet!$D$2:$D$301,$M2203),"")</f>
        <v/>
      </c>
      <c r="F2203" s="5" t="str">
        <f t="shared" si="306"/>
        <v/>
      </c>
      <c r="G2203" s="5" t="str">
        <f t="shared" si="307"/>
        <v/>
      </c>
      <c r="H2203" s="9" t="str">
        <f t="shared" si="308"/>
        <v/>
      </c>
      <c r="I2203" s="5" t="str">
        <f t="shared" si="309"/>
        <v/>
      </c>
      <c r="J2203" s="5" t="str">
        <f>IF(OR($L2203="",NOT(COUNTIFS($L$2:$L2203,$L2203)=1)),"",SUMIFS($G:$G,$L:$L,$L2203))</f>
        <v/>
      </c>
      <c r="K2203" s="5" t="str">
        <f>IF(OR($L2203="",NOT(COUNTIFS($L$2:$L2203,$L2203)=1)),"",SUMIFS($I:$I,$L:$L,$L2203))</f>
        <v/>
      </c>
      <c r="L2203" s="6" t="str">
        <f t="shared" si="310"/>
        <v/>
      </c>
      <c r="M2203" s="6">
        <f t="shared" si="311"/>
        <v>89</v>
      </c>
      <c r="N2203" s="6">
        <f t="shared" si="312"/>
        <v>3</v>
      </c>
      <c r="O2203" s="9" t="str">
        <f>IF(AND($B2203&lt;&gt;"",$C2203&lt;&gt;"",$B2203&lt;=$C2203),INDEX(Szabalyok!$C:$C,$N2203),"")</f>
        <v/>
      </c>
      <c r="P2203">
        <f t="shared" si="314"/>
        <v>0</v>
      </c>
    </row>
    <row r="2204" spans="1:16" x14ac:dyDescent="0.35">
      <c r="A2204">
        <f t="shared" si="313"/>
        <v>0</v>
      </c>
      <c r="B2204" s="4" t="str">
        <f>IF($M2204&gt;300,"",IF(OR(INDEX(Bemenet!$E$2:$E$301,$M2204)="",INDEX(Bemenet!$F$2:$F$301,$M2204)=""),"",MAX(INDEX(Bemenet!$E$2:$E$301,$M2204),INDEX(Szabalyok!$A:$A,$N2204))))</f>
        <v/>
      </c>
      <c r="C2204" s="4" t="str">
        <f>IF($B2204="","",MIN(INDEX(Bemenet!$F$2:$F$301,$M2204),INDEX(Szabalyok!$B:$B,$N2204)))</f>
        <v/>
      </c>
      <c r="D2204" s="5" t="str">
        <f>IF(AND($B2204&lt;&gt;"",$C2204&lt;&gt;"",$B2204&lt;=$C2204),INDEX(Bemenet!$G$2:$G$301,$M2204),"")</f>
        <v/>
      </c>
      <c r="E2204" s="6" t="str">
        <f>IF(AND($B2204&lt;&gt;"",$C2204&lt;&gt;"",$B2204&lt;=$C2204),INDEX(Bemenet!$D$2:$D$301,$M2204),"")</f>
        <v/>
      </c>
      <c r="F2204" s="5" t="str">
        <f t="shared" si="306"/>
        <v/>
      </c>
      <c r="G2204" s="5" t="str">
        <f t="shared" si="307"/>
        <v/>
      </c>
      <c r="H2204" s="9" t="str">
        <f t="shared" si="308"/>
        <v/>
      </c>
      <c r="I2204" s="5" t="str">
        <f t="shared" si="309"/>
        <v/>
      </c>
      <c r="J2204" s="5" t="str">
        <f>IF(OR($L2204="",NOT(COUNTIFS($L$2:$L2204,$L2204)=1)),"",SUMIFS($G:$G,$L:$L,$L2204))</f>
        <v/>
      </c>
      <c r="K2204" s="5" t="str">
        <f>IF(OR($L2204="",NOT(COUNTIFS($L$2:$L2204,$L2204)=1)),"",SUMIFS($I:$I,$L:$L,$L2204))</f>
        <v/>
      </c>
      <c r="L2204" s="6" t="str">
        <f t="shared" si="310"/>
        <v/>
      </c>
      <c r="M2204" s="6">
        <f t="shared" si="311"/>
        <v>89</v>
      </c>
      <c r="N2204" s="6">
        <f t="shared" si="312"/>
        <v>4</v>
      </c>
      <c r="O2204" s="9" t="str">
        <f>IF(AND($B2204&lt;&gt;"",$C2204&lt;&gt;"",$B2204&lt;=$C2204),INDEX(Szabalyok!$C:$C,$N2204),"")</f>
        <v/>
      </c>
      <c r="P2204">
        <f t="shared" si="314"/>
        <v>0</v>
      </c>
    </row>
    <row r="2205" spans="1:16" x14ac:dyDescent="0.35">
      <c r="A2205">
        <f t="shared" si="313"/>
        <v>0</v>
      </c>
      <c r="B2205" s="4" t="str">
        <f>IF($M2205&gt;300,"",IF(OR(INDEX(Bemenet!$E$2:$E$301,$M2205)="",INDEX(Bemenet!$F$2:$F$301,$M2205)=""),"",MAX(INDEX(Bemenet!$E$2:$E$301,$M2205),INDEX(Szabalyok!$A:$A,$N2205))))</f>
        <v/>
      </c>
      <c r="C2205" s="4" t="str">
        <f>IF($B2205="","",MIN(INDEX(Bemenet!$F$2:$F$301,$M2205),INDEX(Szabalyok!$B:$B,$N2205)))</f>
        <v/>
      </c>
      <c r="D2205" s="5" t="str">
        <f>IF(AND($B2205&lt;&gt;"",$C2205&lt;&gt;"",$B2205&lt;=$C2205),INDEX(Bemenet!$G$2:$G$301,$M2205),"")</f>
        <v/>
      </c>
      <c r="E2205" s="6" t="str">
        <f>IF(AND($B2205&lt;&gt;"",$C2205&lt;&gt;"",$B2205&lt;=$C2205),INDEX(Bemenet!$D$2:$D$301,$M2205),"")</f>
        <v/>
      </c>
      <c r="F2205" s="5" t="str">
        <f t="shared" si="306"/>
        <v/>
      </c>
      <c r="G2205" s="5" t="str">
        <f t="shared" si="307"/>
        <v/>
      </c>
      <c r="H2205" s="9" t="str">
        <f t="shared" si="308"/>
        <v/>
      </c>
      <c r="I2205" s="5" t="str">
        <f t="shared" si="309"/>
        <v/>
      </c>
      <c r="J2205" s="5" t="str">
        <f>IF(OR($L2205="",NOT(COUNTIFS($L$2:$L2205,$L2205)=1)),"",SUMIFS($G:$G,$L:$L,$L2205))</f>
        <v/>
      </c>
      <c r="K2205" s="5" t="str">
        <f>IF(OR($L2205="",NOT(COUNTIFS($L$2:$L2205,$L2205)=1)),"",SUMIFS($I:$I,$L:$L,$L2205))</f>
        <v/>
      </c>
      <c r="L2205" s="6" t="str">
        <f t="shared" si="310"/>
        <v/>
      </c>
      <c r="M2205" s="6">
        <f t="shared" si="311"/>
        <v>89</v>
      </c>
      <c r="N2205" s="6">
        <f t="shared" si="312"/>
        <v>5</v>
      </c>
      <c r="O2205" s="9" t="str">
        <f>IF(AND($B2205&lt;&gt;"",$C2205&lt;&gt;"",$B2205&lt;=$C2205),INDEX(Szabalyok!$C:$C,$N2205),"")</f>
        <v/>
      </c>
      <c r="P2205">
        <f t="shared" si="314"/>
        <v>0</v>
      </c>
    </row>
    <row r="2206" spans="1:16" x14ac:dyDescent="0.35">
      <c r="A2206">
        <f t="shared" si="313"/>
        <v>0</v>
      </c>
      <c r="B2206" s="4" t="str">
        <f>IF($M2206&gt;300,"",IF(OR(INDEX(Bemenet!$E$2:$E$301,$M2206)="",INDEX(Bemenet!$F$2:$F$301,$M2206)=""),"",MAX(INDEX(Bemenet!$E$2:$E$301,$M2206),INDEX(Szabalyok!$A:$A,$N2206))))</f>
        <v/>
      </c>
      <c r="C2206" s="4" t="str">
        <f>IF($B2206="","",MIN(INDEX(Bemenet!$F$2:$F$301,$M2206),INDEX(Szabalyok!$B:$B,$N2206)))</f>
        <v/>
      </c>
      <c r="D2206" s="5" t="str">
        <f>IF(AND($B2206&lt;&gt;"",$C2206&lt;&gt;"",$B2206&lt;=$C2206),INDEX(Bemenet!$G$2:$G$301,$M2206),"")</f>
        <v/>
      </c>
      <c r="E2206" s="6" t="str">
        <f>IF(AND($B2206&lt;&gt;"",$C2206&lt;&gt;"",$B2206&lt;=$C2206),INDEX(Bemenet!$D$2:$D$301,$M2206),"")</f>
        <v/>
      </c>
      <c r="F2206" s="5" t="str">
        <f t="shared" si="306"/>
        <v/>
      </c>
      <c r="G2206" s="5" t="str">
        <f t="shared" si="307"/>
        <v/>
      </c>
      <c r="H2206" s="9" t="str">
        <f t="shared" si="308"/>
        <v/>
      </c>
      <c r="I2206" s="5" t="str">
        <f t="shared" si="309"/>
        <v/>
      </c>
      <c r="J2206" s="5" t="str">
        <f>IF(OR($L2206="",NOT(COUNTIFS($L$2:$L2206,$L2206)=1)),"",SUMIFS($G:$G,$L:$L,$L2206))</f>
        <v/>
      </c>
      <c r="K2206" s="5" t="str">
        <f>IF(OR($L2206="",NOT(COUNTIFS($L$2:$L2206,$L2206)=1)),"",SUMIFS($I:$I,$L:$L,$L2206))</f>
        <v/>
      </c>
      <c r="L2206" s="6" t="str">
        <f t="shared" si="310"/>
        <v/>
      </c>
      <c r="M2206" s="6">
        <f t="shared" si="311"/>
        <v>89</v>
      </c>
      <c r="N2206" s="6">
        <f t="shared" si="312"/>
        <v>6</v>
      </c>
      <c r="O2206" s="9" t="str">
        <f>IF(AND($B2206&lt;&gt;"",$C2206&lt;&gt;"",$B2206&lt;=$C2206),INDEX(Szabalyok!$C:$C,$N2206),"")</f>
        <v/>
      </c>
      <c r="P2206">
        <f t="shared" si="314"/>
        <v>0</v>
      </c>
    </row>
    <row r="2207" spans="1:16" x14ac:dyDescent="0.35">
      <c r="A2207">
        <f t="shared" si="313"/>
        <v>0</v>
      </c>
      <c r="B2207" s="4" t="str">
        <f>IF($M2207&gt;300,"",IF(OR(INDEX(Bemenet!$E$2:$E$301,$M2207)="",INDEX(Bemenet!$F$2:$F$301,$M2207)=""),"",MAX(INDEX(Bemenet!$E$2:$E$301,$M2207),INDEX(Szabalyok!$A:$A,$N2207))))</f>
        <v/>
      </c>
      <c r="C2207" s="4" t="str">
        <f>IF($B2207="","",MIN(INDEX(Bemenet!$F$2:$F$301,$M2207),INDEX(Szabalyok!$B:$B,$N2207)))</f>
        <v/>
      </c>
      <c r="D2207" s="5" t="str">
        <f>IF(AND($B2207&lt;&gt;"",$C2207&lt;&gt;"",$B2207&lt;=$C2207),INDEX(Bemenet!$G$2:$G$301,$M2207),"")</f>
        <v/>
      </c>
      <c r="E2207" s="6" t="str">
        <f>IF(AND($B2207&lt;&gt;"",$C2207&lt;&gt;"",$B2207&lt;=$C2207),INDEX(Bemenet!$D$2:$D$301,$M2207),"")</f>
        <v/>
      </c>
      <c r="F2207" s="5" t="str">
        <f t="shared" si="306"/>
        <v/>
      </c>
      <c r="G2207" s="5" t="str">
        <f t="shared" si="307"/>
        <v/>
      </c>
      <c r="H2207" s="9" t="str">
        <f t="shared" si="308"/>
        <v/>
      </c>
      <c r="I2207" s="5" t="str">
        <f t="shared" si="309"/>
        <v/>
      </c>
      <c r="J2207" s="5" t="str">
        <f>IF(OR($L2207="",NOT(COUNTIFS($L$2:$L2207,$L2207)=1)),"",SUMIFS($G:$G,$L:$L,$L2207))</f>
        <v/>
      </c>
      <c r="K2207" s="5" t="str">
        <f>IF(OR($L2207="",NOT(COUNTIFS($L$2:$L2207,$L2207)=1)),"",SUMIFS($I:$I,$L:$L,$L2207))</f>
        <v/>
      </c>
      <c r="L2207" s="6" t="str">
        <f t="shared" si="310"/>
        <v/>
      </c>
      <c r="M2207" s="6">
        <f t="shared" si="311"/>
        <v>89</v>
      </c>
      <c r="N2207" s="6">
        <f t="shared" si="312"/>
        <v>7</v>
      </c>
      <c r="O2207" s="9" t="str">
        <f>IF(AND($B2207&lt;&gt;"",$C2207&lt;&gt;"",$B2207&lt;=$C2207),INDEX(Szabalyok!$C:$C,$N2207),"")</f>
        <v/>
      </c>
      <c r="P2207">
        <f t="shared" si="314"/>
        <v>0</v>
      </c>
    </row>
    <row r="2208" spans="1:16" x14ac:dyDescent="0.35">
      <c r="A2208">
        <f t="shared" si="313"/>
        <v>0</v>
      </c>
      <c r="B2208" s="4" t="str">
        <f>IF($M2208&gt;300,"",IF(OR(INDEX(Bemenet!$E$2:$E$301,$M2208)="",INDEX(Bemenet!$F$2:$F$301,$M2208)=""),"",MAX(INDEX(Bemenet!$E$2:$E$301,$M2208),INDEX(Szabalyok!$A:$A,$N2208))))</f>
        <v/>
      </c>
      <c r="C2208" s="4" t="str">
        <f>IF($B2208="","",MIN(INDEX(Bemenet!$F$2:$F$301,$M2208),INDEX(Szabalyok!$B:$B,$N2208)))</f>
        <v/>
      </c>
      <c r="D2208" s="5" t="str">
        <f>IF(AND($B2208&lt;&gt;"",$C2208&lt;&gt;"",$B2208&lt;=$C2208),INDEX(Bemenet!$G$2:$G$301,$M2208),"")</f>
        <v/>
      </c>
      <c r="E2208" s="6" t="str">
        <f>IF(AND($B2208&lt;&gt;"",$C2208&lt;&gt;"",$B2208&lt;=$C2208),INDEX(Bemenet!$D$2:$D$301,$M2208),"")</f>
        <v/>
      </c>
      <c r="F2208" s="5" t="str">
        <f t="shared" si="306"/>
        <v/>
      </c>
      <c r="G2208" s="5" t="str">
        <f t="shared" si="307"/>
        <v/>
      </c>
      <c r="H2208" s="9" t="str">
        <f t="shared" si="308"/>
        <v/>
      </c>
      <c r="I2208" s="5" t="str">
        <f t="shared" si="309"/>
        <v/>
      </c>
      <c r="J2208" s="5" t="str">
        <f>IF(OR($L2208="",NOT(COUNTIFS($L$2:$L2208,$L2208)=1)),"",SUMIFS($G:$G,$L:$L,$L2208))</f>
        <v/>
      </c>
      <c r="K2208" s="5" t="str">
        <f>IF(OR($L2208="",NOT(COUNTIFS($L$2:$L2208,$L2208)=1)),"",SUMIFS($I:$I,$L:$L,$L2208))</f>
        <v/>
      </c>
      <c r="L2208" s="6" t="str">
        <f t="shared" si="310"/>
        <v/>
      </c>
      <c r="M2208" s="6">
        <f t="shared" si="311"/>
        <v>89</v>
      </c>
      <c r="N2208" s="6">
        <f t="shared" si="312"/>
        <v>8</v>
      </c>
      <c r="O2208" s="9" t="str">
        <f>IF(AND($B2208&lt;&gt;"",$C2208&lt;&gt;"",$B2208&lt;=$C2208),INDEX(Szabalyok!$C:$C,$N2208),"")</f>
        <v/>
      </c>
      <c r="P2208">
        <f t="shared" si="314"/>
        <v>0</v>
      </c>
    </row>
    <row r="2209" spans="1:16" x14ac:dyDescent="0.35">
      <c r="A2209">
        <f t="shared" si="313"/>
        <v>0</v>
      </c>
      <c r="B2209" s="4" t="str">
        <f>IF($M2209&gt;300,"",IF(OR(INDEX(Bemenet!$E$2:$E$301,$M2209)="",INDEX(Bemenet!$F$2:$F$301,$M2209)=""),"",MAX(INDEX(Bemenet!$E$2:$E$301,$M2209),INDEX(Szabalyok!$A:$A,$N2209))))</f>
        <v/>
      </c>
      <c r="C2209" s="4" t="str">
        <f>IF($B2209="","",MIN(INDEX(Bemenet!$F$2:$F$301,$M2209),INDEX(Szabalyok!$B:$B,$N2209)))</f>
        <v/>
      </c>
      <c r="D2209" s="5" t="str">
        <f>IF(AND($B2209&lt;&gt;"",$C2209&lt;&gt;"",$B2209&lt;=$C2209),INDEX(Bemenet!$G$2:$G$301,$M2209),"")</f>
        <v/>
      </c>
      <c r="E2209" s="6" t="str">
        <f>IF(AND($B2209&lt;&gt;"",$C2209&lt;&gt;"",$B2209&lt;=$C2209),INDEX(Bemenet!$D$2:$D$301,$M2209),"")</f>
        <v/>
      </c>
      <c r="F2209" s="5" t="str">
        <f t="shared" si="306"/>
        <v/>
      </c>
      <c r="G2209" s="5" t="str">
        <f t="shared" si="307"/>
        <v/>
      </c>
      <c r="H2209" s="9" t="str">
        <f t="shared" si="308"/>
        <v/>
      </c>
      <c r="I2209" s="5" t="str">
        <f t="shared" si="309"/>
        <v/>
      </c>
      <c r="J2209" s="5" t="str">
        <f>IF(OR($L2209="",NOT(COUNTIFS($L$2:$L2209,$L2209)=1)),"",SUMIFS($G:$G,$L:$L,$L2209))</f>
        <v/>
      </c>
      <c r="K2209" s="5" t="str">
        <f>IF(OR($L2209="",NOT(COUNTIFS($L$2:$L2209,$L2209)=1)),"",SUMIFS($I:$I,$L:$L,$L2209))</f>
        <v/>
      </c>
      <c r="L2209" s="6" t="str">
        <f t="shared" si="310"/>
        <v/>
      </c>
      <c r="M2209" s="6">
        <f t="shared" si="311"/>
        <v>89</v>
      </c>
      <c r="N2209" s="6">
        <f t="shared" si="312"/>
        <v>9</v>
      </c>
      <c r="O2209" s="9" t="str">
        <f>IF(AND($B2209&lt;&gt;"",$C2209&lt;&gt;"",$B2209&lt;=$C2209),INDEX(Szabalyok!$C:$C,$N2209),"")</f>
        <v/>
      </c>
      <c r="P2209">
        <f t="shared" si="314"/>
        <v>0</v>
      </c>
    </row>
    <row r="2210" spans="1:16" x14ac:dyDescent="0.35">
      <c r="A2210">
        <f t="shared" si="313"/>
        <v>0</v>
      </c>
      <c r="B2210" s="4" t="str">
        <f>IF($M2210&gt;300,"",IF(OR(INDEX(Bemenet!$E$2:$E$301,$M2210)="",INDEX(Bemenet!$F$2:$F$301,$M2210)=""),"",MAX(INDEX(Bemenet!$E$2:$E$301,$M2210),INDEX(Szabalyok!$A:$A,$N2210))))</f>
        <v/>
      </c>
      <c r="C2210" s="4" t="str">
        <f>IF($B2210="","",MIN(INDEX(Bemenet!$F$2:$F$301,$M2210),INDEX(Szabalyok!$B:$B,$N2210)))</f>
        <v/>
      </c>
      <c r="D2210" s="5" t="str">
        <f>IF(AND($B2210&lt;&gt;"",$C2210&lt;&gt;"",$B2210&lt;=$C2210),INDEX(Bemenet!$G$2:$G$301,$M2210),"")</f>
        <v/>
      </c>
      <c r="E2210" s="6" t="str">
        <f>IF(AND($B2210&lt;&gt;"",$C2210&lt;&gt;"",$B2210&lt;=$C2210),INDEX(Bemenet!$D$2:$D$301,$M2210),"")</f>
        <v/>
      </c>
      <c r="F2210" s="5" t="str">
        <f t="shared" si="306"/>
        <v/>
      </c>
      <c r="G2210" s="5" t="str">
        <f t="shared" si="307"/>
        <v/>
      </c>
      <c r="H2210" s="9" t="str">
        <f t="shared" si="308"/>
        <v/>
      </c>
      <c r="I2210" s="5" t="str">
        <f t="shared" si="309"/>
        <v/>
      </c>
      <c r="J2210" s="5" t="str">
        <f>IF(OR($L2210="",NOT(COUNTIFS($L$2:$L2210,$L2210)=1)),"",SUMIFS($G:$G,$L:$L,$L2210))</f>
        <v/>
      </c>
      <c r="K2210" s="5" t="str">
        <f>IF(OR($L2210="",NOT(COUNTIFS($L$2:$L2210,$L2210)=1)),"",SUMIFS($I:$I,$L:$L,$L2210))</f>
        <v/>
      </c>
      <c r="L2210" s="6" t="str">
        <f t="shared" si="310"/>
        <v/>
      </c>
      <c r="M2210" s="6">
        <f t="shared" si="311"/>
        <v>89</v>
      </c>
      <c r="N2210" s="6">
        <f t="shared" si="312"/>
        <v>10</v>
      </c>
      <c r="O2210" s="9" t="str">
        <f>IF(AND($B2210&lt;&gt;"",$C2210&lt;&gt;"",$B2210&lt;=$C2210),INDEX(Szabalyok!$C:$C,$N2210),"")</f>
        <v/>
      </c>
      <c r="P2210">
        <f t="shared" si="314"/>
        <v>0</v>
      </c>
    </row>
    <row r="2211" spans="1:16" x14ac:dyDescent="0.35">
      <c r="A2211">
        <f t="shared" si="313"/>
        <v>0</v>
      </c>
      <c r="B2211" s="4" t="str">
        <f>IF($M2211&gt;300,"",IF(OR(INDEX(Bemenet!$E$2:$E$301,$M2211)="",INDEX(Bemenet!$F$2:$F$301,$M2211)=""),"",MAX(INDEX(Bemenet!$E$2:$E$301,$M2211),INDEX(Szabalyok!$A:$A,$N2211))))</f>
        <v/>
      </c>
      <c r="C2211" s="4" t="str">
        <f>IF($B2211="","",MIN(INDEX(Bemenet!$F$2:$F$301,$M2211),INDEX(Szabalyok!$B:$B,$N2211)))</f>
        <v/>
      </c>
      <c r="D2211" s="5" t="str">
        <f>IF(AND($B2211&lt;&gt;"",$C2211&lt;&gt;"",$B2211&lt;=$C2211),INDEX(Bemenet!$G$2:$G$301,$M2211),"")</f>
        <v/>
      </c>
      <c r="E2211" s="6" t="str">
        <f>IF(AND($B2211&lt;&gt;"",$C2211&lt;&gt;"",$B2211&lt;=$C2211),INDEX(Bemenet!$D$2:$D$301,$M2211),"")</f>
        <v/>
      </c>
      <c r="F2211" s="5" t="str">
        <f t="shared" si="306"/>
        <v/>
      </c>
      <c r="G2211" s="5" t="str">
        <f t="shared" si="307"/>
        <v/>
      </c>
      <c r="H2211" s="9" t="str">
        <f t="shared" si="308"/>
        <v/>
      </c>
      <c r="I2211" s="5" t="str">
        <f t="shared" si="309"/>
        <v/>
      </c>
      <c r="J2211" s="5" t="str">
        <f>IF(OR($L2211="",NOT(COUNTIFS($L$2:$L2211,$L2211)=1)),"",SUMIFS($G:$G,$L:$L,$L2211))</f>
        <v/>
      </c>
      <c r="K2211" s="5" t="str">
        <f>IF(OR($L2211="",NOT(COUNTIFS($L$2:$L2211,$L2211)=1)),"",SUMIFS($I:$I,$L:$L,$L2211))</f>
        <v/>
      </c>
      <c r="L2211" s="6" t="str">
        <f t="shared" si="310"/>
        <v/>
      </c>
      <c r="M2211" s="6">
        <f t="shared" si="311"/>
        <v>89</v>
      </c>
      <c r="N2211" s="6">
        <f t="shared" si="312"/>
        <v>11</v>
      </c>
      <c r="O2211" s="9" t="str">
        <f>IF(AND($B2211&lt;&gt;"",$C2211&lt;&gt;"",$B2211&lt;=$C2211),INDEX(Szabalyok!$C:$C,$N2211),"")</f>
        <v/>
      </c>
      <c r="P2211">
        <f t="shared" si="314"/>
        <v>0</v>
      </c>
    </row>
    <row r="2212" spans="1:16" x14ac:dyDescent="0.35">
      <c r="A2212">
        <f t="shared" si="313"/>
        <v>0</v>
      </c>
      <c r="B2212" s="4" t="str">
        <f>IF($M2212&gt;300,"",IF(OR(INDEX(Bemenet!$E$2:$E$301,$M2212)="",INDEX(Bemenet!$F$2:$F$301,$M2212)=""),"",MAX(INDEX(Bemenet!$E$2:$E$301,$M2212),INDEX(Szabalyok!$A:$A,$N2212))))</f>
        <v/>
      </c>
      <c r="C2212" s="4" t="str">
        <f>IF($B2212="","",MIN(INDEX(Bemenet!$F$2:$F$301,$M2212),INDEX(Szabalyok!$B:$B,$N2212)))</f>
        <v/>
      </c>
      <c r="D2212" s="5" t="str">
        <f>IF(AND($B2212&lt;&gt;"",$C2212&lt;&gt;"",$B2212&lt;=$C2212),INDEX(Bemenet!$G$2:$G$301,$M2212),"")</f>
        <v/>
      </c>
      <c r="E2212" s="6" t="str">
        <f>IF(AND($B2212&lt;&gt;"",$C2212&lt;&gt;"",$B2212&lt;=$C2212),INDEX(Bemenet!$D$2:$D$301,$M2212),"")</f>
        <v/>
      </c>
      <c r="F2212" s="5" t="str">
        <f t="shared" si="306"/>
        <v/>
      </c>
      <c r="G2212" s="5" t="str">
        <f t="shared" si="307"/>
        <v/>
      </c>
      <c r="H2212" s="9" t="str">
        <f t="shared" si="308"/>
        <v/>
      </c>
      <c r="I2212" s="5" t="str">
        <f t="shared" si="309"/>
        <v/>
      </c>
      <c r="J2212" s="5" t="str">
        <f>IF(OR($L2212="",NOT(COUNTIFS($L$2:$L2212,$L2212)=1)),"",SUMIFS($G:$G,$L:$L,$L2212))</f>
        <v/>
      </c>
      <c r="K2212" s="5" t="str">
        <f>IF(OR($L2212="",NOT(COUNTIFS($L$2:$L2212,$L2212)=1)),"",SUMIFS($I:$I,$L:$L,$L2212))</f>
        <v/>
      </c>
      <c r="L2212" s="6" t="str">
        <f t="shared" si="310"/>
        <v/>
      </c>
      <c r="M2212" s="6">
        <f t="shared" si="311"/>
        <v>89</v>
      </c>
      <c r="N2212" s="6">
        <f t="shared" si="312"/>
        <v>12</v>
      </c>
      <c r="O2212" s="9" t="str">
        <f>IF(AND($B2212&lt;&gt;"",$C2212&lt;&gt;"",$B2212&lt;=$C2212),INDEX(Szabalyok!$C:$C,$N2212),"")</f>
        <v/>
      </c>
      <c r="P2212">
        <f t="shared" si="314"/>
        <v>0</v>
      </c>
    </row>
    <row r="2213" spans="1:16" x14ac:dyDescent="0.35">
      <c r="A2213">
        <f t="shared" si="313"/>
        <v>0</v>
      </c>
      <c r="B2213" s="4" t="str">
        <f>IF($M2213&gt;300,"",IF(OR(INDEX(Bemenet!$E$2:$E$301,$M2213)="",INDEX(Bemenet!$F$2:$F$301,$M2213)=""),"",MAX(INDEX(Bemenet!$E$2:$E$301,$M2213),INDEX(Szabalyok!$A:$A,$N2213))))</f>
        <v/>
      </c>
      <c r="C2213" s="4" t="str">
        <f>IF($B2213="","",MIN(INDEX(Bemenet!$F$2:$F$301,$M2213),INDEX(Szabalyok!$B:$B,$N2213)))</f>
        <v/>
      </c>
      <c r="D2213" s="5" t="str">
        <f>IF(AND($B2213&lt;&gt;"",$C2213&lt;&gt;"",$B2213&lt;=$C2213),INDEX(Bemenet!$G$2:$G$301,$M2213),"")</f>
        <v/>
      </c>
      <c r="E2213" s="6" t="str">
        <f>IF(AND($B2213&lt;&gt;"",$C2213&lt;&gt;"",$B2213&lt;=$C2213),INDEX(Bemenet!$D$2:$D$301,$M2213),"")</f>
        <v/>
      </c>
      <c r="F2213" s="5" t="str">
        <f t="shared" si="306"/>
        <v/>
      </c>
      <c r="G2213" s="5" t="str">
        <f t="shared" si="307"/>
        <v/>
      </c>
      <c r="H2213" s="9" t="str">
        <f t="shared" si="308"/>
        <v/>
      </c>
      <c r="I2213" s="5" t="str">
        <f t="shared" si="309"/>
        <v/>
      </c>
      <c r="J2213" s="5" t="str">
        <f>IF(OR($L2213="",NOT(COUNTIFS($L$2:$L2213,$L2213)=1)),"",SUMIFS($G:$G,$L:$L,$L2213))</f>
        <v/>
      </c>
      <c r="K2213" s="5" t="str">
        <f>IF(OR($L2213="",NOT(COUNTIFS($L$2:$L2213,$L2213)=1)),"",SUMIFS($I:$I,$L:$L,$L2213))</f>
        <v/>
      </c>
      <c r="L2213" s="6" t="str">
        <f t="shared" si="310"/>
        <v/>
      </c>
      <c r="M2213" s="6">
        <f t="shared" si="311"/>
        <v>89</v>
      </c>
      <c r="N2213" s="6">
        <f t="shared" si="312"/>
        <v>13</v>
      </c>
      <c r="O2213" s="9" t="str">
        <f>IF(AND($B2213&lt;&gt;"",$C2213&lt;&gt;"",$B2213&lt;=$C2213),INDEX(Szabalyok!$C:$C,$N2213),"")</f>
        <v/>
      </c>
      <c r="P2213">
        <f t="shared" si="314"/>
        <v>0</v>
      </c>
    </row>
    <row r="2214" spans="1:16" x14ac:dyDescent="0.35">
      <c r="A2214">
        <f t="shared" si="313"/>
        <v>0</v>
      </c>
      <c r="B2214" s="4" t="str">
        <f>IF($M2214&gt;300,"",IF(OR(INDEX(Bemenet!$E$2:$E$301,$M2214)="",INDEX(Bemenet!$F$2:$F$301,$M2214)=""),"",MAX(INDEX(Bemenet!$E$2:$E$301,$M2214),INDEX(Szabalyok!$A:$A,$N2214))))</f>
        <v/>
      </c>
      <c r="C2214" s="4" t="str">
        <f>IF($B2214="","",MIN(INDEX(Bemenet!$F$2:$F$301,$M2214),INDEX(Szabalyok!$B:$B,$N2214)))</f>
        <v/>
      </c>
      <c r="D2214" s="5" t="str">
        <f>IF(AND($B2214&lt;&gt;"",$C2214&lt;&gt;"",$B2214&lt;=$C2214),INDEX(Bemenet!$G$2:$G$301,$M2214),"")</f>
        <v/>
      </c>
      <c r="E2214" s="6" t="str">
        <f>IF(AND($B2214&lt;&gt;"",$C2214&lt;&gt;"",$B2214&lt;=$C2214),INDEX(Bemenet!$D$2:$D$301,$M2214),"")</f>
        <v/>
      </c>
      <c r="F2214" s="5" t="str">
        <f t="shared" si="306"/>
        <v/>
      </c>
      <c r="G2214" s="5" t="str">
        <f t="shared" si="307"/>
        <v/>
      </c>
      <c r="H2214" s="9" t="str">
        <f t="shared" si="308"/>
        <v/>
      </c>
      <c r="I2214" s="5" t="str">
        <f t="shared" si="309"/>
        <v/>
      </c>
      <c r="J2214" s="5" t="str">
        <f>IF(OR($L2214="",NOT(COUNTIFS($L$2:$L2214,$L2214)=1)),"",SUMIFS($G:$G,$L:$L,$L2214))</f>
        <v/>
      </c>
      <c r="K2214" s="5" t="str">
        <f>IF(OR($L2214="",NOT(COUNTIFS($L$2:$L2214,$L2214)=1)),"",SUMIFS($I:$I,$L:$L,$L2214))</f>
        <v/>
      </c>
      <c r="L2214" s="6" t="str">
        <f t="shared" si="310"/>
        <v/>
      </c>
      <c r="M2214" s="6">
        <f t="shared" si="311"/>
        <v>89</v>
      </c>
      <c r="N2214" s="6">
        <f t="shared" si="312"/>
        <v>14</v>
      </c>
      <c r="O2214" s="9" t="str">
        <f>IF(AND($B2214&lt;&gt;"",$C2214&lt;&gt;"",$B2214&lt;=$C2214),INDEX(Szabalyok!$C:$C,$N2214),"")</f>
        <v/>
      </c>
      <c r="P2214">
        <f t="shared" si="314"/>
        <v>0</v>
      </c>
    </row>
    <row r="2215" spans="1:16" x14ac:dyDescent="0.35">
      <c r="A2215">
        <f t="shared" si="313"/>
        <v>0</v>
      </c>
      <c r="B2215" s="4" t="str">
        <f>IF($M2215&gt;300,"",IF(OR(INDEX(Bemenet!$E$2:$E$301,$M2215)="",INDEX(Bemenet!$F$2:$F$301,$M2215)=""),"",MAX(INDEX(Bemenet!$E$2:$E$301,$M2215),INDEX(Szabalyok!$A:$A,$N2215))))</f>
        <v/>
      </c>
      <c r="C2215" s="4" t="str">
        <f>IF($B2215="","",MIN(INDEX(Bemenet!$F$2:$F$301,$M2215),INDEX(Szabalyok!$B:$B,$N2215)))</f>
        <v/>
      </c>
      <c r="D2215" s="5" t="str">
        <f>IF(AND($B2215&lt;&gt;"",$C2215&lt;&gt;"",$B2215&lt;=$C2215),INDEX(Bemenet!$G$2:$G$301,$M2215),"")</f>
        <v/>
      </c>
      <c r="E2215" s="6" t="str">
        <f>IF(AND($B2215&lt;&gt;"",$C2215&lt;&gt;"",$B2215&lt;=$C2215),INDEX(Bemenet!$D$2:$D$301,$M2215),"")</f>
        <v/>
      </c>
      <c r="F2215" s="5" t="str">
        <f t="shared" si="306"/>
        <v/>
      </c>
      <c r="G2215" s="5" t="str">
        <f t="shared" si="307"/>
        <v/>
      </c>
      <c r="H2215" s="9" t="str">
        <f t="shared" si="308"/>
        <v/>
      </c>
      <c r="I2215" s="5" t="str">
        <f t="shared" si="309"/>
        <v/>
      </c>
      <c r="J2215" s="5" t="str">
        <f>IF(OR($L2215="",NOT(COUNTIFS($L$2:$L2215,$L2215)=1)),"",SUMIFS($G:$G,$L:$L,$L2215))</f>
        <v/>
      </c>
      <c r="K2215" s="5" t="str">
        <f>IF(OR($L2215="",NOT(COUNTIFS($L$2:$L2215,$L2215)=1)),"",SUMIFS($I:$I,$L:$L,$L2215))</f>
        <v/>
      </c>
      <c r="L2215" s="6" t="str">
        <f t="shared" si="310"/>
        <v/>
      </c>
      <c r="M2215" s="6">
        <f t="shared" si="311"/>
        <v>89</v>
      </c>
      <c r="N2215" s="6">
        <f t="shared" si="312"/>
        <v>15</v>
      </c>
      <c r="O2215" s="9" t="str">
        <f>IF(AND($B2215&lt;&gt;"",$C2215&lt;&gt;"",$B2215&lt;=$C2215),INDEX(Szabalyok!$C:$C,$N2215),"")</f>
        <v/>
      </c>
      <c r="P2215">
        <f t="shared" si="314"/>
        <v>0</v>
      </c>
    </row>
    <row r="2216" spans="1:16" x14ac:dyDescent="0.35">
      <c r="A2216">
        <f t="shared" si="313"/>
        <v>0</v>
      </c>
      <c r="B2216" s="4" t="str">
        <f>IF($M2216&gt;300,"",IF(OR(INDEX(Bemenet!$E$2:$E$301,$M2216)="",INDEX(Bemenet!$F$2:$F$301,$M2216)=""),"",MAX(INDEX(Bemenet!$E$2:$E$301,$M2216),INDEX(Szabalyok!$A:$A,$N2216))))</f>
        <v/>
      </c>
      <c r="C2216" s="4" t="str">
        <f>IF($B2216="","",MIN(INDEX(Bemenet!$F$2:$F$301,$M2216),INDEX(Szabalyok!$B:$B,$N2216)))</f>
        <v/>
      </c>
      <c r="D2216" s="5" t="str">
        <f>IF(AND($B2216&lt;&gt;"",$C2216&lt;&gt;"",$B2216&lt;=$C2216),INDEX(Bemenet!$G$2:$G$301,$M2216),"")</f>
        <v/>
      </c>
      <c r="E2216" s="6" t="str">
        <f>IF(AND($B2216&lt;&gt;"",$C2216&lt;&gt;"",$B2216&lt;=$C2216),INDEX(Bemenet!$D$2:$D$301,$M2216),"")</f>
        <v/>
      </c>
      <c r="F2216" s="5" t="str">
        <f t="shared" si="306"/>
        <v/>
      </c>
      <c r="G2216" s="5" t="str">
        <f t="shared" si="307"/>
        <v/>
      </c>
      <c r="H2216" s="9" t="str">
        <f t="shared" si="308"/>
        <v/>
      </c>
      <c r="I2216" s="5" t="str">
        <f t="shared" si="309"/>
        <v/>
      </c>
      <c r="J2216" s="5" t="str">
        <f>IF(OR($L2216="",NOT(COUNTIFS($L$2:$L2216,$L2216)=1)),"",SUMIFS($G:$G,$L:$L,$L2216))</f>
        <v/>
      </c>
      <c r="K2216" s="5" t="str">
        <f>IF(OR($L2216="",NOT(COUNTIFS($L$2:$L2216,$L2216)=1)),"",SUMIFS($I:$I,$L:$L,$L2216))</f>
        <v/>
      </c>
      <c r="L2216" s="6" t="str">
        <f t="shared" si="310"/>
        <v/>
      </c>
      <c r="M2216" s="6">
        <f t="shared" si="311"/>
        <v>89</v>
      </c>
      <c r="N2216" s="6">
        <f t="shared" si="312"/>
        <v>16</v>
      </c>
      <c r="O2216" s="9" t="str">
        <f>IF(AND($B2216&lt;&gt;"",$C2216&lt;&gt;"",$B2216&lt;=$C2216),INDEX(Szabalyok!$C:$C,$N2216),"")</f>
        <v/>
      </c>
      <c r="P2216">
        <f t="shared" si="314"/>
        <v>0</v>
      </c>
    </row>
    <row r="2217" spans="1:16" x14ac:dyDescent="0.35">
      <c r="A2217">
        <f t="shared" si="313"/>
        <v>0</v>
      </c>
      <c r="B2217" s="4" t="str">
        <f>IF($M2217&gt;300,"",IF(OR(INDEX(Bemenet!$E$2:$E$301,$M2217)="",INDEX(Bemenet!$F$2:$F$301,$M2217)=""),"",MAX(INDEX(Bemenet!$E$2:$E$301,$M2217),INDEX(Szabalyok!$A:$A,$N2217))))</f>
        <v/>
      </c>
      <c r="C2217" s="4" t="str">
        <f>IF($B2217="","",MIN(INDEX(Bemenet!$F$2:$F$301,$M2217),INDEX(Szabalyok!$B:$B,$N2217)))</f>
        <v/>
      </c>
      <c r="D2217" s="5" t="str">
        <f>IF(AND($B2217&lt;&gt;"",$C2217&lt;&gt;"",$B2217&lt;=$C2217),INDEX(Bemenet!$G$2:$G$301,$M2217),"")</f>
        <v/>
      </c>
      <c r="E2217" s="6" t="str">
        <f>IF(AND($B2217&lt;&gt;"",$C2217&lt;&gt;"",$B2217&lt;=$C2217),INDEX(Bemenet!$D$2:$D$301,$M2217),"")</f>
        <v/>
      </c>
      <c r="F2217" s="5" t="str">
        <f t="shared" si="306"/>
        <v/>
      </c>
      <c r="G2217" s="5" t="str">
        <f t="shared" si="307"/>
        <v/>
      </c>
      <c r="H2217" s="9" t="str">
        <f t="shared" si="308"/>
        <v/>
      </c>
      <c r="I2217" s="5" t="str">
        <f t="shared" si="309"/>
        <v/>
      </c>
      <c r="J2217" s="5" t="str">
        <f>IF(OR($L2217="",NOT(COUNTIFS($L$2:$L2217,$L2217)=1)),"",SUMIFS($G:$G,$L:$L,$L2217))</f>
        <v/>
      </c>
      <c r="K2217" s="5" t="str">
        <f>IF(OR($L2217="",NOT(COUNTIFS($L$2:$L2217,$L2217)=1)),"",SUMIFS($I:$I,$L:$L,$L2217))</f>
        <v/>
      </c>
      <c r="L2217" s="6" t="str">
        <f t="shared" si="310"/>
        <v/>
      </c>
      <c r="M2217" s="6">
        <f t="shared" si="311"/>
        <v>89</v>
      </c>
      <c r="N2217" s="6">
        <f t="shared" si="312"/>
        <v>17</v>
      </c>
      <c r="O2217" s="9" t="str">
        <f>IF(AND($B2217&lt;&gt;"",$C2217&lt;&gt;"",$B2217&lt;=$C2217),INDEX(Szabalyok!$C:$C,$N2217),"")</f>
        <v/>
      </c>
      <c r="P2217">
        <f t="shared" si="314"/>
        <v>0</v>
      </c>
    </row>
    <row r="2218" spans="1:16" x14ac:dyDescent="0.35">
      <c r="A2218">
        <f t="shared" si="313"/>
        <v>0</v>
      </c>
      <c r="B2218" s="4" t="str">
        <f>IF($M2218&gt;300,"",IF(OR(INDEX(Bemenet!$E$2:$E$301,$M2218)="",INDEX(Bemenet!$F$2:$F$301,$M2218)=""),"",MAX(INDEX(Bemenet!$E$2:$E$301,$M2218),INDEX(Szabalyok!$A:$A,$N2218))))</f>
        <v/>
      </c>
      <c r="C2218" s="4" t="str">
        <f>IF($B2218="","",MIN(INDEX(Bemenet!$F$2:$F$301,$M2218),INDEX(Szabalyok!$B:$B,$N2218)))</f>
        <v/>
      </c>
      <c r="D2218" s="5" t="str">
        <f>IF(AND($B2218&lt;&gt;"",$C2218&lt;&gt;"",$B2218&lt;=$C2218),INDEX(Bemenet!$G$2:$G$301,$M2218),"")</f>
        <v/>
      </c>
      <c r="E2218" s="6" t="str">
        <f>IF(AND($B2218&lt;&gt;"",$C2218&lt;&gt;"",$B2218&lt;=$C2218),INDEX(Bemenet!$D$2:$D$301,$M2218),"")</f>
        <v/>
      </c>
      <c r="F2218" s="5" t="str">
        <f t="shared" si="306"/>
        <v/>
      </c>
      <c r="G2218" s="5" t="str">
        <f t="shared" si="307"/>
        <v/>
      </c>
      <c r="H2218" s="9" t="str">
        <f t="shared" si="308"/>
        <v/>
      </c>
      <c r="I2218" s="5" t="str">
        <f t="shared" si="309"/>
        <v/>
      </c>
      <c r="J2218" s="5" t="str">
        <f>IF(OR($L2218="",NOT(COUNTIFS($L$2:$L2218,$L2218)=1)),"",SUMIFS($G:$G,$L:$L,$L2218))</f>
        <v/>
      </c>
      <c r="K2218" s="5" t="str">
        <f>IF(OR($L2218="",NOT(COUNTIFS($L$2:$L2218,$L2218)=1)),"",SUMIFS($I:$I,$L:$L,$L2218))</f>
        <v/>
      </c>
      <c r="L2218" s="6" t="str">
        <f t="shared" si="310"/>
        <v/>
      </c>
      <c r="M2218" s="6">
        <f t="shared" si="311"/>
        <v>89</v>
      </c>
      <c r="N2218" s="6">
        <f t="shared" si="312"/>
        <v>18</v>
      </c>
      <c r="O2218" s="9" t="str">
        <f>IF(AND($B2218&lt;&gt;"",$C2218&lt;&gt;"",$B2218&lt;=$C2218),INDEX(Szabalyok!$C:$C,$N2218),"")</f>
        <v/>
      </c>
      <c r="P2218">
        <f t="shared" si="314"/>
        <v>0</v>
      </c>
    </row>
    <row r="2219" spans="1:16" x14ac:dyDescent="0.35">
      <c r="A2219">
        <f t="shared" si="313"/>
        <v>0</v>
      </c>
      <c r="B2219" s="4" t="str">
        <f>IF($M2219&gt;300,"",IF(OR(INDEX(Bemenet!$E$2:$E$301,$M2219)="",INDEX(Bemenet!$F$2:$F$301,$M2219)=""),"",MAX(INDEX(Bemenet!$E$2:$E$301,$M2219),INDEX(Szabalyok!$A:$A,$N2219))))</f>
        <v/>
      </c>
      <c r="C2219" s="4" t="str">
        <f>IF($B2219="","",MIN(INDEX(Bemenet!$F$2:$F$301,$M2219),INDEX(Szabalyok!$B:$B,$N2219)))</f>
        <v/>
      </c>
      <c r="D2219" s="5" t="str">
        <f>IF(AND($B2219&lt;&gt;"",$C2219&lt;&gt;"",$B2219&lt;=$C2219),INDEX(Bemenet!$G$2:$G$301,$M2219),"")</f>
        <v/>
      </c>
      <c r="E2219" s="6" t="str">
        <f>IF(AND($B2219&lt;&gt;"",$C2219&lt;&gt;"",$B2219&lt;=$C2219),INDEX(Bemenet!$D$2:$D$301,$M2219),"")</f>
        <v/>
      </c>
      <c r="F2219" s="5" t="str">
        <f t="shared" si="306"/>
        <v/>
      </c>
      <c r="G2219" s="5" t="str">
        <f t="shared" si="307"/>
        <v/>
      </c>
      <c r="H2219" s="9" t="str">
        <f t="shared" si="308"/>
        <v/>
      </c>
      <c r="I2219" s="5" t="str">
        <f t="shared" si="309"/>
        <v/>
      </c>
      <c r="J2219" s="5" t="str">
        <f>IF(OR($L2219="",NOT(COUNTIFS($L$2:$L2219,$L2219)=1)),"",SUMIFS($G:$G,$L:$L,$L2219))</f>
        <v/>
      </c>
      <c r="K2219" s="5" t="str">
        <f>IF(OR($L2219="",NOT(COUNTIFS($L$2:$L2219,$L2219)=1)),"",SUMIFS($I:$I,$L:$L,$L2219))</f>
        <v/>
      </c>
      <c r="L2219" s="6" t="str">
        <f t="shared" si="310"/>
        <v/>
      </c>
      <c r="M2219" s="6">
        <f t="shared" si="311"/>
        <v>89</v>
      </c>
      <c r="N2219" s="6">
        <f t="shared" si="312"/>
        <v>19</v>
      </c>
      <c r="O2219" s="9" t="str">
        <f>IF(AND($B2219&lt;&gt;"",$C2219&lt;&gt;"",$B2219&lt;=$C2219),INDEX(Szabalyok!$C:$C,$N2219),"")</f>
        <v/>
      </c>
      <c r="P2219">
        <f t="shared" si="314"/>
        <v>0</v>
      </c>
    </row>
    <row r="2220" spans="1:16" x14ac:dyDescent="0.35">
      <c r="A2220">
        <f t="shared" si="313"/>
        <v>0</v>
      </c>
      <c r="B2220" s="4" t="str">
        <f>IF($M2220&gt;300,"",IF(OR(INDEX(Bemenet!$E$2:$E$301,$M2220)="",INDEX(Bemenet!$F$2:$F$301,$M2220)=""),"",MAX(INDEX(Bemenet!$E$2:$E$301,$M2220),INDEX(Szabalyok!$A:$A,$N2220))))</f>
        <v/>
      </c>
      <c r="C2220" s="4" t="str">
        <f>IF($B2220="","",MIN(INDEX(Bemenet!$F$2:$F$301,$M2220),INDEX(Szabalyok!$B:$B,$N2220)))</f>
        <v/>
      </c>
      <c r="D2220" s="5" t="str">
        <f>IF(AND($B2220&lt;&gt;"",$C2220&lt;&gt;"",$B2220&lt;=$C2220),INDEX(Bemenet!$G$2:$G$301,$M2220),"")</f>
        <v/>
      </c>
      <c r="E2220" s="6" t="str">
        <f>IF(AND($B2220&lt;&gt;"",$C2220&lt;&gt;"",$B2220&lt;=$C2220),INDEX(Bemenet!$D$2:$D$301,$M2220),"")</f>
        <v/>
      </c>
      <c r="F2220" s="5" t="str">
        <f t="shared" si="306"/>
        <v/>
      </c>
      <c r="G2220" s="5" t="str">
        <f t="shared" si="307"/>
        <v/>
      </c>
      <c r="H2220" s="9" t="str">
        <f t="shared" si="308"/>
        <v/>
      </c>
      <c r="I2220" s="5" t="str">
        <f t="shared" si="309"/>
        <v/>
      </c>
      <c r="J2220" s="5" t="str">
        <f>IF(OR($L2220="",NOT(COUNTIFS($L$2:$L2220,$L2220)=1)),"",SUMIFS($G:$G,$L:$L,$L2220))</f>
        <v/>
      </c>
      <c r="K2220" s="5" t="str">
        <f>IF(OR($L2220="",NOT(COUNTIFS($L$2:$L2220,$L2220)=1)),"",SUMIFS($I:$I,$L:$L,$L2220))</f>
        <v/>
      </c>
      <c r="L2220" s="6" t="str">
        <f t="shared" si="310"/>
        <v/>
      </c>
      <c r="M2220" s="6">
        <f t="shared" si="311"/>
        <v>89</v>
      </c>
      <c r="N2220" s="6">
        <f t="shared" si="312"/>
        <v>20</v>
      </c>
      <c r="O2220" s="9" t="str">
        <f>IF(AND($B2220&lt;&gt;"",$C2220&lt;&gt;"",$B2220&lt;=$C2220),INDEX(Szabalyok!$C:$C,$N2220),"")</f>
        <v/>
      </c>
      <c r="P2220">
        <f t="shared" si="314"/>
        <v>0</v>
      </c>
    </row>
    <row r="2221" spans="1:16" x14ac:dyDescent="0.35">
      <c r="A2221">
        <f t="shared" si="313"/>
        <v>0</v>
      </c>
      <c r="B2221" s="4" t="str">
        <f>IF($M2221&gt;300,"",IF(OR(INDEX(Bemenet!$E$2:$E$301,$M2221)="",INDEX(Bemenet!$F$2:$F$301,$M2221)=""),"",MAX(INDEX(Bemenet!$E$2:$E$301,$M2221),INDEX(Szabalyok!$A:$A,$N2221))))</f>
        <v/>
      </c>
      <c r="C2221" s="4" t="str">
        <f>IF($B2221="","",MIN(INDEX(Bemenet!$F$2:$F$301,$M2221),INDEX(Szabalyok!$B:$B,$N2221)))</f>
        <v/>
      </c>
      <c r="D2221" s="5" t="str">
        <f>IF(AND($B2221&lt;&gt;"",$C2221&lt;&gt;"",$B2221&lt;=$C2221),INDEX(Bemenet!$G$2:$G$301,$M2221),"")</f>
        <v/>
      </c>
      <c r="E2221" s="6" t="str">
        <f>IF(AND($B2221&lt;&gt;"",$C2221&lt;&gt;"",$B2221&lt;=$C2221),INDEX(Bemenet!$D$2:$D$301,$M2221),"")</f>
        <v/>
      </c>
      <c r="F2221" s="5" t="str">
        <f t="shared" si="306"/>
        <v/>
      </c>
      <c r="G2221" s="5" t="str">
        <f t="shared" si="307"/>
        <v/>
      </c>
      <c r="H2221" s="9" t="str">
        <f t="shared" si="308"/>
        <v/>
      </c>
      <c r="I2221" s="5" t="str">
        <f t="shared" si="309"/>
        <v/>
      </c>
      <c r="J2221" s="5" t="str">
        <f>IF(OR($L2221="",NOT(COUNTIFS($L$2:$L2221,$L2221)=1)),"",SUMIFS($G:$G,$L:$L,$L2221))</f>
        <v/>
      </c>
      <c r="K2221" s="5" t="str">
        <f>IF(OR($L2221="",NOT(COUNTIFS($L$2:$L2221,$L2221)=1)),"",SUMIFS($I:$I,$L:$L,$L2221))</f>
        <v/>
      </c>
      <c r="L2221" s="6" t="str">
        <f t="shared" si="310"/>
        <v/>
      </c>
      <c r="M2221" s="6">
        <f t="shared" si="311"/>
        <v>89</v>
      </c>
      <c r="N2221" s="6">
        <f t="shared" si="312"/>
        <v>21</v>
      </c>
      <c r="O2221" s="9" t="str">
        <f>IF(AND($B2221&lt;&gt;"",$C2221&lt;&gt;"",$B2221&lt;=$C2221),INDEX(Szabalyok!$C:$C,$N2221),"")</f>
        <v/>
      </c>
      <c r="P2221">
        <f t="shared" si="314"/>
        <v>0</v>
      </c>
    </row>
    <row r="2222" spans="1:16" x14ac:dyDescent="0.35">
      <c r="A2222">
        <f t="shared" si="313"/>
        <v>0</v>
      </c>
      <c r="B2222" s="4" t="str">
        <f>IF($M2222&gt;300,"",IF(OR(INDEX(Bemenet!$E$2:$E$301,$M2222)="",INDEX(Bemenet!$F$2:$F$301,$M2222)=""),"",MAX(INDEX(Bemenet!$E$2:$E$301,$M2222),INDEX(Szabalyok!$A:$A,$N2222))))</f>
        <v/>
      </c>
      <c r="C2222" s="4" t="str">
        <f>IF($B2222="","",MIN(INDEX(Bemenet!$F$2:$F$301,$M2222),INDEX(Szabalyok!$B:$B,$N2222)))</f>
        <v/>
      </c>
      <c r="D2222" s="5" t="str">
        <f>IF(AND($B2222&lt;&gt;"",$C2222&lt;&gt;"",$B2222&lt;=$C2222),INDEX(Bemenet!$G$2:$G$301,$M2222),"")</f>
        <v/>
      </c>
      <c r="E2222" s="6" t="str">
        <f>IF(AND($B2222&lt;&gt;"",$C2222&lt;&gt;"",$B2222&lt;=$C2222),INDEX(Bemenet!$D$2:$D$301,$M2222),"")</f>
        <v/>
      </c>
      <c r="F2222" s="5" t="str">
        <f t="shared" si="306"/>
        <v/>
      </c>
      <c r="G2222" s="5" t="str">
        <f t="shared" si="307"/>
        <v/>
      </c>
      <c r="H2222" s="9" t="str">
        <f t="shared" si="308"/>
        <v/>
      </c>
      <c r="I2222" s="5" t="str">
        <f t="shared" si="309"/>
        <v/>
      </c>
      <c r="J2222" s="5" t="str">
        <f>IF(OR($L2222="",NOT(COUNTIFS($L$2:$L2222,$L2222)=1)),"",SUMIFS($G:$G,$L:$L,$L2222))</f>
        <v/>
      </c>
      <c r="K2222" s="5" t="str">
        <f>IF(OR($L2222="",NOT(COUNTIFS($L$2:$L2222,$L2222)=1)),"",SUMIFS($I:$I,$L:$L,$L2222))</f>
        <v/>
      </c>
      <c r="L2222" s="6" t="str">
        <f t="shared" si="310"/>
        <v/>
      </c>
      <c r="M2222" s="6">
        <f t="shared" si="311"/>
        <v>89</v>
      </c>
      <c r="N2222" s="6">
        <f t="shared" si="312"/>
        <v>22</v>
      </c>
      <c r="O2222" s="9" t="str">
        <f>IF(AND($B2222&lt;&gt;"",$C2222&lt;&gt;"",$B2222&lt;=$C2222),INDEX(Szabalyok!$C:$C,$N2222),"")</f>
        <v/>
      </c>
      <c r="P2222">
        <f t="shared" si="314"/>
        <v>0</v>
      </c>
    </row>
    <row r="2223" spans="1:16" x14ac:dyDescent="0.35">
      <c r="A2223">
        <f t="shared" si="313"/>
        <v>0</v>
      </c>
      <c r="B2223" s="4" t="str">
        <f>IF($M2223&gt;300,"",IF(OR(INDEX(Bemenet!$E$2:$E$301,$M2223)="",INDEX(Bemenet!$F$2:$F$301,$M2223)=""),"",MAX(INDEX(Bemenet!$E$2:$E$301,$M2223),INDEX(Szabalyok!$A:$A,$N2223))))</f>
        <v/>
      </c>
      <c r="C2223" s="4" t="str">
        <f>IF($B2223="","",MIN(INDEX(Bemenet!$F$2:$F$301,$M2223),INDEX(Szabalyok!$B:$B,$N2223)))</f>
        <v/>
      </c>
      <c r="D2223" s="5" t="str">
        <f>IF(AND($B2223&lt;&gt;"",$C2223&lt;&gt;"",$B2223&lt;=$C2223),INDEX(Bemenet!$G$2:$G$301,$M2223),"")</f>
        <v/>
      </c>
      <c r="E2223" s="6" t="str">
        <f>IF(AND($B2223&lt;&gt;"",$C2223&lt;&gt;"",$B2223&lt;=$C2223),INDEX(Bemenet!$D$2:$D$301,$M2223),"")</f>
        <v/>
      </c>
      <c r="F2223" s="5" t="str">
        <f t="shared" si="306"/>
        <v/>
      </c>
      <c r="G2223" s="5" t="str">
        <f t="shared" si="307"/>
        <v/>
      </c>
      <c r="H2223" s="9" t="str">
        <f t="shared" si="308"/>
        <v/>
      </c>
      <c r="I2223" s="5" t="str">
        <f t="shared" si="309"/>
        <v/>
      </c>
      <c r="J2223" s="5" t="str">
        <f>IF(OR($L2223="",NOT(COUNTIFS($L$2:$L2223,$L2223)=1)),"",SUMIFS($G:$G,$L:$L,$L2223))</f>
        <v/>
      </c>
      <c r="K2223" s="5" t="str">
        <f>IF(OR($L2223="",NOT(COUNTIFS($L$2:$L2223,$L2223)=1)),"",SUMIFS($I:$I,$L:$L,$L2223))</f>
        <v/>
      </c>
      <c r="L2223" s="6" t="str">
        <f t="shared" si="310"/>
        <v/>
      </c>
      <c r="M2223" s="6">
        <f t="shared" si="311"/>
        <v>89</v>
      </c>
      <c r="N2223" s="6">
        <f t="shared" si="312"/>
        <v>23</v>
      </c>
      <c r="O2223" s="9" t="str">
        <f>IF(AND($B2223&lt;&gt;"",$C2223&lt;&gt;"",$B2223&lt;=$C2223),INDEX(Szabalyok!$C:$C,$N2223),"")</f>
        <v/>
      </c>
      <c r="P2223">
        <f t="shared" si="314"/>
        <v>0</v>
      </c>
    </row>
    <row r="2224" spans="1:16" x14ac:dyDescent="0.35">
      <c r="A2224">
        <f t="shared" si="313"/>
        <v>0</v>
      </c>
      <c r="B2224" s="4" t="str">
        <f>IF($M2224&gt;300,"",IF(OR(INDEX(Bemenet!$E$2:$E$301,$M2224)="",INDEX(Bemenet!$F$2:$F$301,$M2224)=""),"",MAX(INDEX(Bemenet!$E$2:$E$301,$M2224),INDEX(Szabalyok!$A:$A,$N2224))))</f>
        <v/>
      </c>
      <c r="C2224" s="4" t="str">
        <f>IF($B2224="","",MIN(INDEX(Bemenet!$F$2:$F$301,$M2224),INDEX(Szabalyok!$B:$B,$N2224)))</f>
        <v/>
      </c>
      <c r="D2224" s="5" t="str">
        <f>IF(AND($B2224&lt;&gt;"",$C2224&lt;&gt;"",$B2224&lt;=$C2224),INDEX(Bemenet!$G$2:$G$301,$M2224),"")</f>
        <v/>
      </c>
      <c r="E2224" s="6" t="str">
        <f>IF(AND($B2224&lt;&gt;"",$C2224&lt;&gt;"",$B2224&lt;=$C2224),INDEX(Bemenet!$D$2:$D$301,$M2224),"")</f>
        <v/>
      </c>
      <c r="F2224" s="5" t="str">
        <f t="shared" si="306"/>
        <v/>
      </c>
      <c r="G2224" s="5" t="str">
        <f t="shared" si="307"/>
        <v/>
      </c>
      <c r="H2224" s="9" t="str">
        <f t="shared" si="308"/>
        <v/>
      </c>
      <c r="I2224" s="5" t="str">
        <f t="shared" si="309"/>
        <v/>
      </c>
      <c r="J2224" s="5" t="str">
        <f>IF(OR($L2224="",NOT(COUNTIFS($L$2:$L2224,$L2224)=1)),"",SUMIFS($G:$G,$L:$L,$L2224))</f>
        <v/>
      </c>
      <c r="K2224" s="5" t="str">
        <f>IF(OR($L2224="",NOT(COUNTIFS($L$2:$L2224,$L2224)=1)),"",SUMIFS($I:$I,$L:$L,$L2224))</f>
        <v/>
      </c>
      <c r="L2224" s="6" t="str">
        <f t="shared" si="310"/>
        <v/>
      </c>
      <c r="M2224" s="6">
        <f t="shared" si="311"/>
        <v>89</v>
      </c>
      <c r="N2224" s="6">
        <f t="shared" si="312"/>
        <v>24</v>
      </c>
      <c r="O2224" s="9" t="str">
        <f>IF(AND($B2224&lt;&gt;"",$C2224&lt;&gt;"",$B2224&lt;=$C2224),INDEX(Szabalyok!$C:$C,$N2224),"")</f>
        <v/>
      </c>
      <c r="P2224">
        <f t="shared" si="314"/>
        <v>0</v>
      </c>
    </row>
    <row r="2225" spans="1:16" x14ac:dyDescent="0.35">
      <c r="A2225">
        <f t="shared" si="313"/>
        <v>0</v>
      </c>
      <c r="B2225" s="4" t="str">
        <f>IF($M2225&gt;300,"",IF(OR(INDEX(Bemenet!$E$2:$E$301,$M2225)="",INDEX(Bemenet!$F$2:$F$301,$M2225)=""),"",MAX(INDEX(Bemenet!$E$2:$E$301,$M2225),INDEX(Szabalyok!$A:$A,$N2225))))</f>
        <v/>
      </c>
      <c r="C2225" s="4" t="str">
        <f>IF($B2225="","",MIN(INDEX(Bemenet!$F$2:$F$301,$M2225),INDEX(Szabalyok!$B:$B,$N2225)))</f>
        <v/>
      </c>
      <c r="D2225" s="5" t="str">
        <f>IF(AND($B2225&lt;&gt;"",$C2225&lt;&gt;"",$B2225&lt;=$C2225),INDEX(Bemenet!$G$2:$G$301,$M2225),"")</f>
        <v/>
      </c>
      <c r="E2225" s="6" t="str">
        <f>IF(AND($B2225&lt;&gt;"",$C2225&lt;&gt;"",$B2225&lt;=$C2225),INDEX(Bemenet!$D$2:$D$301,$M2225),"")</f>
        <v/>
      </c>
      <c r="F2225" s="5" t="str">
        <f t="shared" si="306"/>
        <v/>
      </c>
      <c r="G2225" s="5" t="str">
        <f t="shared" si="307"/>
        <v/>
      </c>
      <c r="H2225" s="9" t="str">
        <f t="shared" si="308"/>
        <v/>
      </c>
      <c r="I2225" s="5" t="str">
        <f t="shared" si="309"/>
        <v/>
      </c>
      <c r="J2225" s="5" t="str">
        <f>IF(OR($L2225="",NOT(COUNTIFS($L$2:$L2225,$L2225)=1)),"",SUMIFS($G:$G,$L:$L,$L2225))</f>
        <v/>
      </c>
      <c r="K2225" s="5" t="str">
        <f>IF(OR($L2225="",NOT(COUNTIFS($L$2:$L2225,$L2225)=1)),"",SUMIFS($I:$I,$L:$L,$L2225))</f>
        <v/>
      </c>
      <c r="L2225" s="6" t="str">
        <f t="shared" si="310"/>
        <v/>
      </c>
      <c r="M2225" s="6">
        <f t="shared" si="311"/>
        <v>89</v>
      </c>
      <c r="N2225" s="6">
        <f t="shared" si="312"/>
        <v>25</v>
      </c>
      <c r="O2225" s="9" t="str">
        <f>IF(AND($B2225&lt;&gt;"",$C2225&lt;&gt;"",$B2225&lt;=$C2225),INDEX(Szabalyok!$C:$C,$N2225),"")</f>
        <v/>
      </c>
      <c r="P2225">
        <f t="shared" si="314"/>
        <v>0</v>
      </c>
    </row>
    <row r="2226" spans="1:16" x14ac:dyDescent="0.35">
      <c r="A2226">
        <f t="shared" si="313"/>
        <v>0</v>
      </c>
      <c r="B2226" s="4" t="str">
        <f>IF($M2226&gt;300,"",IF(OR(INDEX(Bemenet!$E$2:$E$301,$M2226)="",INDEX(Bemenet!$F$2:$F$301,$M2226)=""),"",MAX(INDEX(Bemenet!$E$2:$E$301,$M2226),INDEX(Szabalyok!$A:$A,$N2226))))</f>
        <v/>
      </c>
      <c r="C2226" s="4" t="str">
        <f>IF($B2226="","",MIN(INDEX(Bemenet!$F$2:$F$301,$M2226),INDEX(Szabalyok!$B:$B,$N2226)))</f>
        <v/>
      </c>
      <c r="D2226" s="5" t="str">
        <f>IF(AND($B2226&lt;&gt;"",$C2226&lt;&gt;"",$B2226&lt;=$C2226),INDEX(Bemenet!$G$2:$G$301,$M2226),"")</f>
        <v/>
      </c>
      <c r="E2226" s="6" t="str">
        <f>IF(AND($B2226&lt;&gt;"",$C2226&lt;&gt;"",$B2226&lt;=$C2226),INDEX(Bemenet!$D$2:$D$301,$M2226),"")</f>
        <v/>
      </c>
      <c r="F2226" s="5" t="str">
        <f t="shared" si="306"/>
        <v/>
      </c>
      <c r="G2226" s="5" t="str">
        <f t="shared" si="307"/>
        <v/>
      </c>
      <c r="H2226" s="9" t="str">
        <f t="shared" si="308"/>
        <v/>
      </c>
      <c r="I2226" s="5" t="str">
        <f t="shared" si="309"/>
        <v/>
      </c>
      <c r="J2226" s="5" t="str">
        <f>IF(OR($L2226="",NOT(COUNTIFS($L$2:$L2226,$L2226)=1)),"",SUMIFS($G:$G,$L:$L,$L2226))</f>
        <v/>
      </c>
      <c r="K2226" s="5" t="str">
        <f>IF(OR($L2226="",NOT(COUNTIFS($L$2:$L2226,$L2226)=1)),"",SUMIFS($I:$I,$L:$L,$L2226))</f>
        <v/>
      </c>
      <c r="L2226" s="6" t="str">
        <f t="shared" si="310"/>
        <v/>
      </c>
      <c r="M2226" s="6">
        <f t="shared" si="311"/>
        <v>89</v>
      </c>
      <c r="N2226" s="6">
        <f t="shared" si="312"/>
        <v>26</v>
      </c>
      <c r="O2226" s="9" t="str">
        <f>IF(AND($B2226&lt;&gt;"",$C2226&lt;&gt;"",$B2226&lt;=$C2226),INDEX(Szabalyok!$C:$C,$N2226),"")</f>
        <v/>
      </c>
      <c r="P2226">
        <f t="shared" si="314"/>
        <v>0</v>
      </c>
    </row>
    <row r="2227" spans="1:16" x14ac:dyDescent="0.35">
      <c r="A2227">
        <f t="shared" si="313"/>
        <v>0</v>
      </c>
      <c r="B2227" s="4" t="str">
        <f>IF($M2227&gt;300,"",IF(OR(INDEX(Bemenet!$E$2:$E$301,$M2227)="",INDEX(Bemenet!$F$2:$F$301,$M2227)=""),"",MAX(INDEX(Bemenet!$E$2:$E$301,$M2227),INDEX(Szabalyok!$A:$A,$N2227))))</f>
        <v/>
      </c>
      <c r="C2227" s="4" t="str">
        <f>IF($B2227="","",MIN(INDEX(Bemenet!$F$2:$F$301,$M2227),INDEX(Szabalyok!$B:$B,$N2227)))</f>
        <v/>
      </c>
      <c r="D2227" s="5" t="str">
        <f>IF(AND($B2227&lt;&gt;"",$C2227&lt;&gt;"",$B2227&lt;=$C2227),INDEX(Bemenet!$G$2:$G$301,$M2227),"")</f>
        <v/>
      </c>
      <c r="E2227" s="6" t="str">
        <f>IF(AND($B2227&lt;&gt;"",$C2227&lt;&gt;"",$B2227&lt;=$C2227),INDEX(Bemenet!$D$2:$D$301,$M2227),"")</f>
        <v/>
      </c>
      <c r="F2227" s="5" t="str">
        <f t="shared" si="306"/>
        <v/>
      </c>
      <c r="G2227" s="5" t="str">
        <f t="shared" si="307"/>
        <v/>
      </c>
      <c r="H2227" s="9" t="str">
        <f t="shared" si="308"/>
        <v/>
      </c>
      <c r="I2227" s="5" t="str">
        <f t="shared" si="309"/>
        <v/>
      </c>
      <c r="J2227" s="5" t="str">
        <f>IF(OR($L2227="",NOT(COUNTIFS($L$2:$L2227,$L2227)=1)),"",SUMIFS($G:$G,$L:$L,$L2227))</f>
        <v/>
      </c>
      <c r="K2227" s="5" t="str">
        <f>IF(OR($L2227="",NOT(COUNTIFS($L$2:$L2227,$L2227)=1)),"",SUMIFS($I:$I,$L:$L,$L2227))</f>
        <v/>
      </c>
      <c r="L2227" s="6" t="str">
        <f t="shared" si="310"/>
        <v/>
      </c>
      <c r="M2227" s="6">
        <f t="shared" si="311"/>
        <v>90</v>
      </c>
      <c r="N2227" s="6">
        <f t="shared" si="312"/>
        <v>2</v>
      </c>
      <c r="O2227" s="9" t="str">
        <f>IF(AND($B2227&lt;&gt;"",$C2227&lt;&gt;"",$B2227&lt;=$C2227),INDEX(Szabalyok!$C:$C,$N2227),"")</f>
        <v/>
      </c>
      <c r="P2227">
        <f t="shared" si="314"/>
        <v>0</v>
      </c>
    </row>
    <row r="2228" spans="1:16" x14ac:dyDescent="0.35">
      <c r="A2228">
        <f t="shared" si="313"/>
        <v>0</v>
      </c>
      <c r="B2228" s="4" t="str">
        <f>IF($M2228&gt;300,"",IF(OR(INDEX(Bemenet!$E$2:$E$301,$M2228)="",INDEX(Bemenet!$F$2:$F$301,$M2228)=""),"",MAX(INDEX(Bemenet!$E$2:$E$301,$M2228),INDEX(Szabalyok!$A:$A,$N2228))))</f>
        <v/>
      </c>
      <c r="C2228" s="4" t="str">
        <f>IF($B2228="","",MIN(INDEX(Bemenet!$F$2:$F$301,$M2228),INDEX(Szabalyok!$B:$B,$N2228)))</f>
        <v/>
      </c>
      <c r="D2228" s="5" t="str">
        <f>IF(AND($B2228&lt;&gt;"",$C2228&lt;&gt;"",$B2228&lt;=$C2228),INDEX(Bemenet!$G$2:$G$301,$M2228),"")</f>
        <v/>
      </c>
      <c r="E2228" s="6" t="str">
        <f>IF(AND($B2228&lt;&gt;"",$C2228&lt;&gt;"",$B2228&lt;=$C2228),INDEX(Bemenet!$D$2:$D$301,$M2228),"")</f>
        <v/>
      </c>
      <c r="F2228" s="5" t="str">
        <f t="shared" si="306"/>
        <v/>
      </c>
      <c r="G2228" s="5" t="str">
        <f t="shared" si="307"/>
        <v/>
      </c>
      <c r="H2228" s="9" t="str">
        <f t="shared" si="308"/>
        <v/>
      </c>
      <c r="I2228" s="5" t="str">
        <f t="shared" si="309"/>
        <v/>
      </c>
      <c r="J2228" s="5" t="str">
        <f>IF(OR($L2228="",NOT(COUNTIFS($L$2:$L2228,$L2228)=1)),"",SUMIFS($G:$G,$L:$L,$L2228))</f>
        <v/>
      </c>
      <c r="K2228" s="5" t="str">
        <f>IF(OR($L2228="",NOT(COUNTIFS($L$2:$L2228,$L2228)=1)),"",SUMIFS($I:$I,$L:$L,$L2228))</f>
        <v/>
      </c>
      <c r="L2228" s="6" t="str">
        <f t="shared" si="310"/>
        <v/>
      </c>
      <c r="M2228" s="6">
        <f t="shared" si="311"/>
        <v>90</v>
      </c>
      <c r="N2228" s="6">
        <f t="shared" si="312"/>
        <v>3</v>
      </c>
      <c r="O2228" s="9" t="str">
        <f>IF(AND($B2228&lt;&gt;"",$C2228&lt;&gt;"",$B2228&lt;=$C2228),INDEX(Szabalyok!$C:$C,$N2228),"")</f>
        <v/>
      </c>
      <c r="P2228">
        <f t="shared" si="314"/>
        <v>0</v>
      </c>
    </row>
    <row r="2229" spans="1:16" x14ac:dyDescent="0.35">
      <c r="A2229">
        <f t="shared" si="313"/>
        <v>0</v>
      </c>
      <c r="B2229" s="4" t="str">
        <f>IF($M2229&gt;300,"",IF(OR(INDEX(Bemenet!$E$2:$E$301,$M2229)="",INDEX(Bemenet!$F$2:$F$301,$M2229)=""),"",MAX(INDEX(Bemenet!$E$2:$E$301,$M2229),INDEX(Szabalyok!$A:$A,$N2229))))</f>
        <v/>
      </c>
      <c r="C2229" s="4" t="str">
        <f>IF($B2229="","",MIN(INDEX(Bemenet!$F$2:$F$301,$M2229),INDEX(Szabalyok!$B:$B,$N2229)))</f>
        <v/>
      </c>
      <c r="D2229" s="5" t="str">
        <f>IF(AND($B2229&lt;&gt;"",$C2229&lt;&gt;"",$B2229&lt;=$C2229),INDEX(Bemenet!$G$2:$G$301,$M2229),"")</f>
        <v/>
      </c>
      <c r="E2229" s="6" t="str">
        <f>IF(AND($B2229&lt;&gt;"",$C2229&lt;&gt;"",$B2229&lt;=$C2229),INDEX(Bemenet!$D$2:$D$301,$M2229),"")</f>
        <v/>
      </c>
      <c r="F2229" s="5" t="str">
        <f t="shared" si="306"/>
        <v/>
      </c>
      <c r="G2229" s="5" t="str">
        <f t="shared" si="307"/>
        <v/>
      </c>
      <c r="H2229" s="9" t="str">
        <f t="shared" si="308"/>
        <v/>
      </c>
      <c r="I2229" s="5" t="str">
        <f t="shared" si="309"/>
        <v/>
      </c>
      <c r="J2229" s="5" t="str">
        <f>IF(OR($L2229="",NOT(COUNTIFS($L$2:$L2229,$L2229)=1)),"",SUMIFS($G:$G,$L:$L,$L2229))</f>
        <v/>
      </c>
      <c r="K2229" s="5" t="str">
        <f>IF(OR($L2229="",NOT(COUNTIFS($L$2:$L2229,$L2229)=1)),"",SUMIFS($I:$I,$L:$L,$L2229))</f>
        <v/>
      </c>
      <c r="L2229" s="6" t="str">
        <f t="shared" si="310"/>
        <v/>
      </c>
      <c r="M2229" s="6">
        <f t="shared" si="311"/>
        <v>90</v>
      </c>
      <c r="N2229" s="6">
        <f t="shared" si="312"/>
        <v>4</v>
      </c>
      <c r="O2229" s="9" t="str">
        <f>IF(AND($B2229&lt;&gt;"",$C2229&lt;&gt;"",$B2229&lt;=$C2229),INDEX(Szabalyok!$C:$C,$N2229),"")</f>
        <v/>
      </c>
      <c r="P2229">
        <f t="shared" si="314"/>
        <v>0</v>
      </c>
    </row>
    <row r="2230" spans="1:16" x14ac:dyDescent="0.35">
      <c r="A2230">
        <f t="shared" si="313"/>
        <v>0</v>
      </c>
      <c r="B2230" s="4" t="str">
        <f>IF($M2230&gt;300,"",IF(OR(INDEX(Bemenet!$E$2:$E$301,$M2230)="",INDEX(Bemenet!$F$2:$F$301,$M2230)=""),"",MAX(INDEX(Bemenet!$E$2:$E$301,$M2230),INDEX(Szabalyok!$A:$A,$N2230))))</f>
        <v/>
      </c>
      <c r="C2230" s="4" t="str">
        <f>IF($B2230="","",MIN(INDEX(Bemenet!$F$2:$F$301,$M2230),INDEX(Szabalyok!$B:$B,$N2230)))</f>
        <v/>
      </c>
      <c r="D2230" s="5" t="str">
        <f>IF(AND($B2230&lt;&gt;"",$C2230&lt;&gt;"",$B2230&lt;=$C2230),INDEX(Bemenet!$G$2:$G$301,$M2230),"")</f>
        <v/>
      </c>
      <c r="E2230" s="6" t="str">
        <f>IF(AND($B2230&lt;&gt;"",$C2230&lt;&gt;"",$B2230&lt;=$C2230),INDEX(Bemenet!$D$2:$D$301,$M2230),"")</f>
        <v/>
      </c>
      <c r="F2230" s="5" t="str">
        <f t="shared" si="306"/>
        <v/>
      </c>
      <c r="G2230" s="5" t="str">
        <f t="shared" si="307"/>
        <v/>
      </c>
      <c r="H2230" s="9" t="str">
        <f t="shared" si="308"/>
        <v/>
      </c>
      <c r="I2230" s="5" t="str">
        <f t="shared" si="309"/>
        <v/>
      </c>
      <c r="J2230" s="5" t="str">
        <f>IF(OR($L2230="",NOT(COUNTIFS($L$2:$L2230,$L2230)=1)),"",SUMIFS($G:$G,$L:$L,$L2230))</f>
        <v/>
      </c>
      <c r="K2230" s="5" t="str">
        <f>IF(OR($L2230="",NOT(COUNTIFS($L$2:$L2230,$L2230)=1)),"",SUMIFS($I:$I,$L:$L,$L2230))</f>
        <v/>
      </c>
      <c r="L2230" s="6" t="str">
        <f t="shared" si="310"/>
        <v/>
      </c>
      <c r="M2230" s="6">
        <f t="shared" si="311"/>
        <v>90</v>
      </c>
      <c r="N2230" s="6">
        <f t="shared" si="312"/>
        <v>5</v>
      </c>
      <c r="O2230" s="9" t="str">
        <f>IF(AND($B2230&lt;&gt;"",$C2230&lt;&gt;"",$B2230&lt;=$C2230),INDEX(Szabalyok!$C:$C,$N2230),"")</f>
        <v/>
      </c>
      <c r="P2230">
        <f t="shared" si="314"/>
        <v>0</v>
      </c>
    </row>
    <row r="2231" spans="1:16" x14ac:dyDescent="0.35">
      <c r="A2231">
        <f t="shared" si="313"/>
        <v>0</v>
      </c>
      <c r="B2231" s="4" t="str">
        <f>IF($M2231&gt;300,"",IF(OR(INDEX(Bemenet!$E$2:$E$301,$M2231)="",INDEX(Bemenet!$F$2:$F$301,$M2231)=""),"",MAX(INDEX(Bemenet!$E$2:$E$301,$M2231),INDEX(Szabalyok!$A:$A,$N2231))))</f>
        <v/>
      </c>
      <c r="C2231" s="4" t="str">
        <f>IF($B2231="","",MIN(INDEX(Bemenet!$F$2:$F$301,$M2231),INDEX(Szabalyok!$B:$B,$N2231)))</f>
        <v/>
      </c>
      <c r="D2231" s="5" t="str">
        <f>IF(AND($B2231&lt;&gt;"",$C2231&lt;&gt;"",$B2231&lt;=$C2231),INDEX(Bemenet!$G$2:$G$301,$M2231),"")</f>
        <v/>
      </c>
      <c r="E2231" s="6" t="str">
        <f>IF(AND($B2231&lt;&gt;"",$C2231&lt;&gt;"",$B2231&lt;=$C2231),INDEX(Bemenet!$D$2:$D$301,$M2231),"")</f>
        <v/>
      </c>
      <c r="F2231" s="5" t="str">
        <f t="shared" si="306"/>
        <v/>
      </c>
      <c r="G2231" s="5" t="str">
        <f t="shared" si="307"/>
        <v/>
      </c>
      <c r="H2231" s="9" t="str">
        <f t="shared" si="308"/>
        <v/>
      </c>
      <c r="I2231" s="5" t="str">
        <f t="shared" si="309"/>
        <v/>
      </c>
      <c r="J2231" s="5" t="str">
        <f>IF(OR($L2231="",NOT(COUNTIFS($L$2:$L2231,$L2231)=1)),"",SUMIFS($G:$G,$L:$L,$L2231))</f>
        <v/>
      </c>
      <c r="K2231" s="5" t="str">
        <f>IF(OR($L2231="",NOT(COUNTIFS($L$2:$L2231,$L2231)=1)),"",SUMIFS($I:$I,$L:$L,$L2231))</f>
        <v/>
      </c>
      <c r="L2231" s="6" t="str">
        <f t="shared" si="310"/>
        <v/>
      </c>
      <c r="M2231" s="6">
        <f t="shared" si="311"/>
        <v>90</v>
      </c>
      <c r="N2231" s="6">
        <f t="shared" si="312"/>
        <v>6</v>
      </c>
      <c r="O2231" s="9" t="str">
        <f>IF(AND($B2231&lt;&gt;"",$C2231&lt;&gt;"",$B2231&lt;=$C2231),INDEX(Szabalyok!$C:$C,$N2231),"")</f>
        <v/>
      </c>
      <c r="P2231">
        <f t="shared" si="314"/>
        <v>0</v>
      </c>
    </row>
    <row r="2232" spans="1:16" x14ac:dyDescent="0.35">
      <c r="A2232">
        <f t="shared" si="313"/>
        <v>0</v>
      </c>
      <c r="B2232" s="4" t="str">
        <f>IF($M2232&gt;300,"",IF(OR(INDEX(Bemenet!$E$2:$E$301,$M2232)="",INDEX(Bemenet!$F$2:$F$301,$M2232)=""),"",MAX(INDEX(Bemenet!$E$2:$E$301,$M2232),INDEX(Szabalyok!$A:$A,$N2232))))</f>
        <v/>
      </c>
      <c r="C2232" s="4" t="str">
        <f>IF($B2232="","",MIN(INDEX(Bemenet!$F$2:$F$301,$M2232),INDEX(Szabalyok!$B:$B,$N2232)))</f>
        <v/>
      </c>
      <c r="D2232" s="5" t="str">
        <f>IF(AND($B2232&lt;&gt;"",$C2232&lt;&gt;"",$B2232&lt;=$C2232),INDEX(Bemenet!$G$2:$G$301,$M2232),"")</f>
        <v/>
      </c>
      <c r="E2232" s="6" t="str">
        <f>IF(AND($B2232&lt;&gt;"",$C2232&lt;&gt;"",$B2232&lt;=$C2232),INDEX(Bemenet!$D$2:$D$301,$M2232),"")</f>
        <v/>
      </c>
      <c r="F2232" s="5" t="str">
        <f t="shared" si="306"/>
        <v/>
      </c>
      <c r="G2232" s="5" t="str">
        <f t="shared" si="307"/>
        <v/>
      </c>
      <c r="H2232" s="9" t="str">
        <f t="shared" si="308"/>
        <v/>
      </c>
      <c r="I2232" s="5" t="str">
        <f t="shared" si="309"/>
        <v/>
      </c>
      <c r="J2232" s="5" t="str">
        <f>IF(OR($L2232="",NOT(COUNTIFS($L$2:$L2232,$L2232)=1)),"",SUMIFS($G:$G,$L:$L,$L2232))</f>
        <v/>
      </c>
      <c r="K2232" s="5" t="str">
        <f>IF(OR($L2232="",NOT(COUNTIFS($L$2:$L2232,$L2232)=1)),"",SUMIFS($I:$I,$L:$L,$L2232))</f>
        <v/>
      </c>
      <c r="L2232" s="6" t="str">
        <f t="shared" si="310"/>
        <v/>
      </c>
      <c r="M2232" s="6">
        <f t="shared" si="311"/>
        <v>90</v>
      </c>
      <c r="N2232" s="6">
        <f t="shared" si="312"/>
        <v>7</v>
      </c>
      <c r="O2232" s="9" t="str">
        <f>IF(AND($B2232&lt;&gt;"",$C2232&lt;&gt;"",$B2232&lt;=$C2232),INDEX(Szabalyok!$C:$C,$N2232),"")</f>
        <v/>
      </c>
      <c r="P2232">
        <f t="shared" si="314"/>
        <v>0</v>
      </c>
    </row>
    <row r="2233" spans="1:16" x14ac:dyDescent="0.35">
      <c r="A2233">
        <f t="shared" si="313"/>
        <v>0</v>
      </c>
      <c r="B2233" s="4" t="str">
        <f>IF($M2233&gt;300,"",IF(OR(INDEX(Bemenet!$E$2:$E$301,$M2233)="",INDEX(Bemenet!$F$2:$F$301,$M2233)=""),"",MAX(INDEX(Bemenet!$E$2:$E$301,$M2233),INDEX(Szabalyok!$A:$A,$N2233))))</f>
        <v/>
      </c>
      <c r="C2233" s="4" t="str">
        <f>IF($B2233="","",MIN(INDEX(Bemenet!$F$2:$F$301,$M2233),INDEX(Szabalyok!$B:$B,$N2233)))</f>
        <v/>
      </c>
      <c r="D2233" s="5" t="str">
        <f>IF(AND($B2233&lt;&gt;"",$C2233&lt;&gt;"",$B2233&lt;=$C2233),INDEX(Bemenet!$G$2:$G$301,$M2233),"")</f>
        <v/>
      </c>
      <c r="E2233" s="6" t="str">
        <f>IF(AND($B2233&lt;&gt;"",$C2233&lt;&gt;"",$B2233&lt;=$C2233),INDEX(Bemenet!$D$2:$D$301,$M2233),"")</f>
        <v/>
      </c>
      <c r="F2233" s="5" t="str">
        <f t="shared" si="306"/>
        <v/>
      </c>
      <c r="G2233" s="5" t="str">
        <f t="shared" si="307"/>
        <v/>
      </c>
      <c r="H2233" s="9" t="str">
        <f t="shared" si="308"/>
        <v/>
      </c>
      <c r="I2233" s="5" t="str">
        <f t="shared" si="309"/>
        <v/>
      </c>
      <c r="J2233" s="5" t="str">
        <f>IF(OR($L2233="",NOT(COUNTIFS($L$2:$L2233,$L2233)=1)),"",SUMIFS($G:$G,$L:$L,$L2233))</f>
        <v/>
      </c>
      <c r="K2233" s="5" t="str">
        <f>IF(OR($L2233="",NOT(COUNTIFS($L$2:$L2233,$L2233)=1)),"",SUMIFS($I:$I,$L:$L,$L2233))</f>
        <v/>
      </c>
      <c r="L2233" s="6" t="str">
        <f t="shared" si="310"/>
        <v/>
      </c>
      <c r="M2233" s="6">
        <f t="shared" si="311"/>
        <v>90</v>
      </c>
      <c r="N2233" s="6">
        <f t="shared" si="312"/>
        <v>8</v>
      </c>
      <c r="O2233" s="9" t="str">
        <f>IF(AND($B2233&lt;&gt;"",$C2233&lt;&gt;"",$B2233&lt;=$C2233),INDEX(Szabalyok!$C:$C,$N2233),"")</f>
        <v/>
      </c>
      <c r="P2233">
        <f t="shared" si="314"/>
        <v>0</v>
      </c>
    </row>
    <row r="2234" spans="1:16" x14ac:dyDescent="0.35">
      <c r="A2234">
        <f t="shared" si="313"/>
        <v>0</v>
      </c>
      <c r="B2234" s="4" t="str">
        <f>IF($M2234&gt;300,"",IF(OR(INDEX(Bemenet!$E$2:$E$301,$M2234)="",INDEX(Bemenet!$F$2:$F$301,$M2234)=""),"",MAX(INDEX(Bemenet!$E$2:$E$301,$M2234),INDEX(Szabalyok!$A:$A,$N2234))))</f>
        <v/>
      </c>
      <c r="C2234" s="4" t="str">
        <f>IF($B2234="","",MIN(INDEX(Bemenet!$F$2:$F$301,$M2234),INDEX(Szabalyok!$B:$B,$N2234)))</f>
        <v/>
      </c>
      <c r="D2234" s="5" t="str">
        <f>IF(AND($B2234&lt;&gt;"",$C2234&lt;&gt;"",$B2234&lt;=$C2234),INDEX(Bemenet!$G$2:$G$301,$M2234),"")</f>
        <v/>
      </c>
      <c r="E2234" s="6" t="str">
        <f>IF(AND($B2234&lt;&gt;"",$C2234&lt;&gt;"",$B2234&lt;=$C2234),INDEX(Bemenet!$D$2:$D$301,$M2234),"")</f>
        <v/>
      </c>
      <c r="F2234" s="5" t="str">
        <f t="shared" si="306"/>
        <v/>
      </c>
      <c r="G2234" s="5" t="str">
        <f t="shared" si="307"/>
        <v/>
      </c>
      <c r="H2234" s="9" t="str">
        <f t="shared" si="308"/>
        <v/>
      </c>
      <c r="I2234" s="5" t="str">
        <f t="shared" si="309"/>
        <v/>
      </c>
      <c r="J2234" s="5" t="str">
        <f>IF(OR($L2234="",NOT(COUNTIFS($L$2:$L2234,$L2234)=1)),"",SUMIFS($G:$G,$L:$L,$L2234))</f>
        <v/>
      </c>
      <c r="K2234" s="5" t="str">
        <f>IF(OR($L2234="",NOT(COUNTIFS($L$2:$L2234,$L2234)=1)),"",SUMIFS($I:$I,$L:$L,$L2234))</f>
        <v/>
      </c>
      <c r="L2234" s="6" t="str">
        <f t="shared" si="310"/>
        <v/>
      </c>
      <c r="M2234" s="6">
        <f t="shared" si="311"/>
        <v>90</v>
      </c>
      <c r="N2234" s="6">
        <f t="shared" si="312"/>
        <v>9</v>
      </c>
      <c r="O2234" s="9" t="str">
        <f>IF(AND($B2234&lt;&gt;"",$C2234&lt;&gt;"",$B2234&lt;=$C2234),INDEX(Szabalyok!$C:$C,$N2234),"")</f>
        <v/>
      </c>
      <c r="P2234">
        <f t="shared" si="314"/>
        <v>0</v>
      </c>
    </row>
    <row r="2235" spans="1:16" x14ac:dyDescent="0.35">
      <c r="A2235">
        <f t="shared" si="313"/>
        <v>0</v>
      </c>
      <c r="B2235" s="4" t="str">
        <f>IF($M2235&gt;300,"",IF(OR(INDEX(Bemenet!$E$2:$E$301,$M2235)="",INDEX(Bemenet!$F$2:$F$301,$M2235)=""),"",MAX(INDEX(Bemenet!$E$2:$E$301,$M2235),INDEX(Szabalyok!$A:$A,$N2235))))</f>
        <v/>
      </c>
      <c r="C2235" s="4" t="str">
        <f>IF($B2235="","",MIN(INDEX(Bemenet!$F$2:$F$301,$M2235),INDEX(Szabalyok!$B:$B,$N2235)))</f>
        <v/>
      </c>
      <c r="D2235" s="5" t="str">
        <f>IF(AND($B2235&lt;&gt;"",$C2235&lt;&gt;"",$B2235&lt;=$C2235),INDEX(Bemenet!$G$2:$G$301,$M2235),"")</f>
        <v/>
      </c>
      <c r="E2235" s="6" t="str">
        <f>IF(AND($B2235&lt;&gt;"",$C2235&lt;&gt;"",$B2235&lt;=$C2235),INDEX(Bemenet!$D$2:$D$301,$M2235),"")</f>
        <v/>
      </c>
      <c r="F2235" s="5" t="str">
        <f t="shared" si="306"/>
        <v/>
      </c>
      <c r="G2235" s="5" t="str">
        <f t="shared" si="307"/>
        <v/>
      </c>
      <c r="H2235" s="9" t="str">
        <f t="shared" si="308"/>
        <v/>
      </c>
      <c r="I2235" s="5" t="str">
        <f t="shared" si="309"/>
        <v/>
      </c>
      <c r="J2235" s="5" t="str">
        <f>IF(OR($L2235="",NOT(COUNTIFS($L$2:$L2235,$L2235)=1)),"",SUMIFS($G:$G,$L:$L,$L2235))</f>
        <v/>
      </c>
      <c r="K2235" s="5" t="str">
        <f>IF(OR($L2235="",NOT(COUNTIFS($L$2:$L2235,$L2235)=1)),"",SUMIFS($I:$I,$L:$L,$L2235))</f>
        <v/>
      </c>
      <c r="L2235" s="6" t="str">
        <f t="shared" si="310"/>
        <v/>
      </c>
      <c r="M2235" s="6">
        <f t="shared" si="311"/>
        <v>90</v>
      </c>
      <c r="N2235" s="6">
        <f t="shared" si="312"/>
        <v>10</v>
      </c>
      <c r="O2235" s="9" t="str">
        <f>IF(AND($B2235&lt;&gt;"",$C2235&lt;&gt;"",$B2235&lt;=$C2235),INDEX(Szabalyok!$C:$C,$N2235),"")</f>
        <v/>
      </c>
      <c r="P2235">
        <f t="shared" si="314"/>
        <v>0</v>
      </c>
    </row>
    <row r="2236" spans="1:16" x14ac:dyDescent="0.35">
      <c r="A2236">
        <f t="shared" si="313"/>
        <v>0</v>
      </c>
      <c r="B2236" s="4" t="str">
        <f>IF($M2236&gt;300,"",IF(OR(INDEX(Bemenet!$E$2:$E$301,$M2236)="",INDEX(Bemenet!$F$2:$F$301,$M2236)=""),"",MAX(INDEX(Bemenet!$E$2:$E$301,$M2236),INDEX(Szabalyok!$A:$A,$N2236))))</f>
        <v/>
      </c>
      <c r="C2236" s="4" t="str">
        <f>IF($B2236="","",MIN(INDEX(Bemenet!$F$2:$F$301,$M2236),INDEX(Szabalyok!$B:$B,$N2236)))</f>
        <v/>
      </c>
      <c r="D2236" s="5" t="str">
        <f>IF(AND($B2236&lt;&gt;"",$C2236&lt;&gt;"",$B2236&lt;=$C2236),INDEX(Bemenet!$G$2:$G$301,$M2236),"")</f>
        <v/>
      </c>
      <c r="E2236" s="6" t="str">
        <f>IF(AND($B2236&lt;&gt;"",$C2236&lt;&gt;"",$B2236&lt;=$C2236),INDEX(Bemenet!$D$2:$D$301,$M2236),"")</f>
        <v/>
      </c>
      <c r="F2236" s="5" t="str">
        <f t="shared" si="306"/>
        <v/>
      </c>
      <c r="G2236" s="5" t="str">
        <f t="shared" si="307"/>
        <v/>
      </c>
      <c r="H2236" s="9" t="str">
        <f t="shared" si="308"/>
        <v/>
      </c>
      <c r="I2236" s="5" t="str">
        <f t="shared" si="309"/>
        <v/>
      </c>
      <c r="J2236" s="5" t="str">
        <f>IF(OR($L2236="",NOT(COUNTIFS($L$2:$L2236,$L2236)=1)),"",SUMIFS($G:$G,$L:$L,$L2236))</f>
        <v/>
      </c>
      <c r="K2236" s="5" t="str">
        <f>IF(OR($L2236="",NOT(COUNTIFS($L$2:$L2236,$L2236)=1)),"",SUMIFS($I:$I,$L:$L,$L2236))</f>
        <v/>
      </c>
      <c r="L2236" s="6" t="str">
        <f t="shared" si="310"/>
        <v/>
      </c>
      <c r="M2236" s="6">
        <f t="shared" si="311"/>
        <v>90</v>
      </c>
      <c r="N2236" s="6">
        <f t="shared" si="312"/>
        <v>11</v>
      </c>
      <c r="O2236" s="9" t="str">
        <f>IF(AND($B2236&lt;&gt;"",$C2236&lt;&gt;"",$B2236&lt;=$C2236),INDEX(Szabalyok!$C:$C,$N2236),"")</f>
        <v/>
      </c>
      <c r="P2236">
        <f t="shared" si="314"/>
        <v>0</v>
      </c>
    </row>
    <row r="2237" spans="1:16" x14ac:dyDescent="0.35">
      <c r="A2237">
        <f t="shared" si="313"/>
        <v>0</v>
      </c>
      <c r="B2237" s="4" t="str">
        <f>IF($M2237&gt;300,"",IF(OR(INDEX(Bemenet!$E$2:$E$301,$M2237)="",INDEX(Bemenet!$F$2:$F$301,$M2237)=""),"",MAX(INDEX(Bemenet!$E$2:$E$301,$M2237),INDEX(Szabalyok!$A:$A,$N2237))))</f>
        <v/>
      </c>
      <c r="C2237" s="4" t="str">
        <f>IF($B2237="","",MIN(INDEX(Bemenet!$F$2:$F$301,$M2237),INDEX(Szabalyok!$B:$B,$N2237)))</f>
        <v/>
      </c>
      <c r="D2237" s="5" t="str">
        <f>IF(AND($B2237&lt;&gt;"",$C2237&lt;&gt;"",$B2237&lt;=$C2237),INDEX(Bemenet!$G$2:$G$301,$M2237),"")</f>
        <v/>
      </c>
      <c r="E2237" s="6" t="str">
        <f>IF(AND($B2237&lt;&gt;"",$C2237&lt;&gt;"",$B2237&lt;=$C2237),INDEX(Bemenet!$D$2:$D$301,$M2237),"")</f>
        <v/>
      </c>
      <c r="F2237" s="5" t="str">
        <f t="shared" si="306"/>
        <v/>
      </c>
      <c r="G2237" s="5" t="str">
        <f t="shared" si="307"/>
        <v/>
      </c>
      <c r="H2237" s="9" t="str">
        <f t="shared" si="308"/>
        <v/>
      </c>
      <c r="I2237" s="5" t="str">
        <f t="shared" si="309"/>
        <v/>
      </c>
      <c r="J2237" s="5" t="str">
        <f>IF(OR($L2237="",NOT(COUNTIFS($L$2:$L2237,$L2237)=1)),"",SUMIFS($G:$G,$L:$L,$L2237))</f>
        <v/>
      </c>
      <c r="K2237" s="5" t="str">
        <f>IF(OR($L2237="",NOT(COUNTIFS($L$2:$L2237,$L2237)=1)),"",SUMIFS($I:$I,$L:$L,$L2237))</f>
        <v/>
      </c>
      <c r="L2237" s="6" t="str">
        <f t="shared" si="310"/>
        <v/>
      </c>
      <c r="M2237" s="6">
        <f t="shared" si="311"/>
        <v>90</v>
      </c>
      <c r="N2237" s="6">
        <f t="shared" si="312"/>
        <v>12</v>
      </c>
      <c r="O2237" s="9" t="str">
        <f>IF(AND($B2237&lt;&gt;"",$C2237&lt;&gt;"",$B2237&lt;=$C2237),INDEX(Szabalyok!$C:$C,$N2237),"")</f>
        <v/>
      </c>
      <c r="P2237">
        <f t="shared" si="314"/>
        <v>0</v>
      </c>
    </row>
    <row r="2238" spans="1:16" x14ac:dyDescent="0.35">
      <c r="A2238">
        <f t="shared" si="313"/>
        <v>0</v>
      </c>
      <c r="B2238" s="4" t="str">
        <f>IF($M2238&gt;300,"",IF(OR(INDEX(Bemenet!$E$2:$E$301,$M2238)="",INDEX(Bemenet!$F$2:$F$301,$M2238)=""),"",MAX(INDEX(Bemenet!$E$2:$E$301,$M2238),INDEX(Szabalyok!$A:$A,$N2238))))</f>
        <v/>
      </c>
      <c r="C2238" s="4" t="str">
        <f>IF($B2238="","",MIN(INDEX(Bemenet!$F$2:$F$301,$M2238),INDEX(Szabalyok!$B:$B,$N2238)))</f>
        <v/>
      </c>
      <c r="D2238" s="5" t="str">
        <f>IF(AND($B2238&lt;&gt;"",$C2238&lt;&gt;"",$B2238&lt;=$C2238),INDEX(Bemenet!$G$2:$G$301,$M2238),"")</f>
        <v/>
      </c>
      <c r="E2238" s="6" t="str">
        <f>IF(AND($B2238&lt;&gt;"",$C2238&lt;&gt;"",$B2238&lt;=$C2238),INDEX(Bemenet!$D$2:$D$301,$M2238),"")</f>
        <v/>
      </c>
      <c r="F2238" s="5" t="str">
        <f t="shared" si="306"/>
        <v/>
      </c>
      <c r="G2238" s="5" t="str">
        <f t="shared" si="307"/>
        <v/>
      </c>
      <c r="H2238" s="9" t="str">
        <f t="shared" si="308"/>
        <v/>
      </c>
      <c r="I2238" s="5" t="str">
        <f t="shared" si="309"/>
        <v/>
      </c>
      <c r="J2238" s="5" t="str">
        <f>IF(OR($L2238="",NOT(COUNTIFS($L$2:$L2238,$L2238)=1)),"",SUMIFS($G:$G,$L:$L,$L2238))</f>
        <v/>
      </c>
      <c r="K2238" s="5" t="str">
        <f>IF(OR($L2238="",NOT(COUNTIFS($L$2:$L2238,$L2238)=1)),"",SUMIFS($I:$I,$L:$L,$L2238))</f>
        <v/>
      </c>
      <c r="L2238" s="6" t="str">
        <f t="shared" si="310"/>
        <v/>
      </c>
      <c r="M2238" s="6">
        <f t="shared" si="311"/>
        <v>90</v>
      </c>
      <c r="N2238" s="6">
        <f t="shared" si="312"/>
        <v>13</v>
      </c>
      <c r="O2238" s="9" t="str">
        <f>IF(AND($B2238&lt;&gt;"",$C2238&lt;&gt;"",$B2238&lt;=$C2238),INDEX(Szabalyok!$C:$C,$N2238),"")</f>
        <v/>
      </c>
      <c r="P2238">
        <f t="shared" si="314"/>
        <v>0</v>
      </c>
    </row>
    <row r="2239" spans="1:16" x14ac:dyDescent="0.35">
      <c r="A2239">
        <f t="shared" si="313"/>
        <v>0</v>
      </c>
      <c r="B2239" s="4" t="str">
        <f>IF($M2239&gt;300,"",IF(OR(INDEX(Bemenet!$E$2:$E$301,$M2239)="",INDEX(Bemenet!$F$2:$F$301,$M2239)=""),"",MAX(INDEX(Bemenet!$E$2:$E$301,$M2239),INDEX(Szabalyok!$A:$A,$N2239))))</f>
        <v/>
      </c>
      <c r="C2239" s="4" t="str">
        <f>IF($B2239="","",MIN(INDEX(Bemenet!$F$2:$F$301,$M2239),INDEX(Szabalyok!$B:$B,$N2239)))</f>
        <v/>
      </c>
      <c r="D2239" s="5" t="str">
        <f>IF(AND($B2239&lt;&gt;"",$C2239&lt;&gt;"",$B2239&lt;=$C2239),INDEX(Bemenet!$G$2:$G$301,$M2239),"")</f>
        <v/>
      </c>
      <c r="E2239" s="6" t="str">
        <f>IF(AND($B2239&lt;&gt;"",$C2239&lt;&gt;"",$B2239&lt;=$C2239),INDEX(Bemenet!$D$2:$D$301,$M2239),"")</f>
        <v/>
      </c>
      <c r="F2239" s="5" t="str">
        <f t="shared" si="306"/>
        <v/>
      </c>
      <c r="G2239" s="5" t="str">
        <f t="shared" si="307"/>
        <v/>
      </c>
      <c r="H2239" s="9" t="str">
        <f t="shared" si="308"/>
        <v/>
      </c>
      <c r="I2239" s="5" t="str">
        <f t="shared" si="309"/>
        <v/>
      </c>
      <c r="J2239" s="5" t="str">
        <f>IF(OR($L2239="",NOT(COUNTIFS($L$2:$L2239,$L2239)=1)),"",SUMIFS($G:$G,$L:$L,$L2239))</f>
        <v/>
      </c>
      <c r="K2239" s="5" t="str">
        <f>IF(OR($L2239="",NOT(COUNTIFS($L$2:$L2239,$L2239)=1)),"",SUMIFS($I:$I,$L:$L,$L2239))</f>
        <v/>
      </c>
      <c r="L2239" s="6" t="str">
        <f t="shared" si="310"/>
        <v/>
      </c>
      <c r="M2239" s="6">
        <f t="shared" si="311"/>
        <v>90</v>
      </c>
      <c r="N2239" s="6">
        <f t="shared" si="312"/>
        <v>14</v>
      </c>
      <c r="O2239" s="9" t="str">
        <f>IF(AND($B2239&lt;&gt;"",$C2239&lt;&gt;"",$B2239&lt;=$C2239),INDEX(Szabalyok!$C:$C,$N2239),"")</f>
        <v/>
      </c>
      <c r="P2239">
        <f t="shared" si="314"/>
        <v>0</v>
      </c>
    </row>
    <row r="2240" spans="1:16" x14ac:dyDescent="0.35">
      <c r="A2240">
        <f t="shared" si="313"/>
        <v>0</v>
      </c>
      <c r="B2240" s="4" t="str">
        <f>IF($M2240&gt;300,"",IF(OR(INDEX(Bemenet!$E$2:$E$301,$M2240)="",INDEX(Bemenet!$F$2:$F$301,$M2240)=""),"",MAX(INDEX(Bemenet!$E$2:$E$301,$M2240),INDEX(Szabalyok!$A:$A,$N2240))))</f>
        <v/>
      </c>
      <c r="C2240" s="4" t="str">
        <f>IF($B2240="","",MIN(INDEX(Bemenet!$F$2:$F$301,$M2240),INDEX(Szabalyok!$B:$B,$N2240)))</f>
        <v/>
      </c>
      <c r="D2240" s="5" t="str">
        <f>IF(AND($B2240&lt;&gt;"",$C2240&lt;&gt;"",$B2240&lt;=$C2240),INDEX(Bemenet!$G$2:$G$301,$M2240),"")</f>
        <v/>
      </c>
      <c r="E2240" s="6" t="str">
        <f>IF(AND($B2240&lt;&gt;"",$C2240&lt;&gt;"",$B2240&lt;=$C2240),INDEX(Bemenet!$D$2:$D$301,$M2240),"")</f>
        <v/>
      </c>
      <c r="F2240" s="5" t="str">
        <f t="shared" si="306"/>
        <v/>
      </c>
      <c r="G2240" s="5" t="str">
        <f t="shared" si="307"/>
        <v/>
      </c>
      <c r="H2240" s="9" t="str">
        <f t="shared" si="308"/>
        <v/>
      </c>
      <c r="I2240" s="5" t="str">
        <f t="shared" si="309"/>
        <v/>
      </c>
      <c r="J2240" s="5" t="str">
        <f>IF(OR($L2240="",NOT(COUNTIFS($L$2:$L2240,$L2240)=1)),"",SUMIFS($G:$G,$L:$L,$L2240))</f>
        <v/>
      </c>
      <c r="K2240" s="5" t="str">
        <f>IF(OR($L2240="",NOT(COUNTIFS($L$2:$L2240,$L2240)=1)),"",SUMIFS($I:$I,$L:$L,$L2240))</f>
        <v/>
      </c>
      <c r="L2240" s="6" t="str">
        <f t="shared" si="310"/>
        <v/>
      </c>
      <c r="M2240" s="6">
        <f t="shared" si="311"/>
        <v>90</v>
      </c>
      <c r="N2240" s="6">
        <f t="shared" si="312"/>
        <v>15</v>
      </c>
      <c r="O2240" s="9" t="str">
        <f>IF(AND($B2240&lt;&gt;"",$C2240&lt;&gt;"",$B2240&lt;=$C2240),INDEX(Szabalyok!$C:$C,$N2240),"")</f>
        <v/>
      </c>
      <c r="P2240">
        <f t="shared" si="314"/>
        <v>0</v>
      </c>
    </row>
    <row r="2241" spans="1:16" x14ac:dyDescent="0.35">
      <c r="A2241">
        <f t="shared" si="313"/>
        <v>0</v>
      </c>
      <c r="B2241" s="4" t="str">
        <f>IF($M2241&gt;300,"",IF(OR(INDEX(Bemenet!$E$2:$E$301,$M2241)="",INDEX(Bemenet!$F$2:$F$301,$M2241)=""),"",MAX(INDEX(Bemenet!$E$2:$E$301,$M2241),INDEX(Szabalyok!$A:$A,$N2241))))</f>
        <v/>
      </c>
      <c r="C2241" s="4" t="str">
        <f>IF($B2241="","",MIN(INDEX(Bemenet!$F$2:$F$301,$M2241),INDEX(Szabalyok!$B:$B,$N2241)))</f>
        <v/>
      </c>
      <c r="D2241" s="5" t="str">
        <f>IF(AND($B2241&lt;&gt;"",$C2241&lt;&gt;"",$B2241&lt;=$C2241),INDEX(Bemenet!$G$2:$G$301,$M2241),"")</f>
        <v/>
      </c>
      <c r="E2241" s="6" t="str">
        <f>IF(AND($B2241&lt;&gt;"",$C2241&lt;&gt;"",$B2241&lt;=$C2241),INDEX(Bemenet!$D$2:$D$301,$M2241),"")</f>
        <v/>
      </c>
      <c r="F2241" s="5" t="str">
        <f t="shared" si="306"/>
        <v/>
      </c>
      <c r="G2241" s="5" t="str">
        <f t="shared" si="307"/>
        <v/>
      </c>
      <c r="H2241" s="9" t="str">
        <f t="shared" si="308"/>
        <v/>
      </c>
      <c r="I2241" s="5" t="str">
        <f t="shared" si="309"/>
        <v/>
      </c>
      <c r="J2241" s="5" t="str">
        <f>IF(OR($L2241="",NOT(COUNTIFS($L$2:$L2241,$L2241)=1)),"",SUMIFS($G:$G,$L:$L,$L2241))</f>
        <v/>
      </c>
      <c r="K2241" s="5" t="str">
        <f>IF(OR($L2241="",NOT(COUNTIFS($L$2:$L2241,$L2241)=1)),"",SUMIFS($I:$I,$L:$L,$L2241))</f>
        <v/>
      </c>
      <c r="L2241" s="6" t="str">
        <f t="shared" si="310"/>
        <v/>
      </c>
      <c r="M2241" s="6">
        <f t="shared" si="311"/>
        <v>90</v>
      </c>
      <c r="N2241" s="6">
        <f t="shared" si="312"/>
        <v>16</v>
      </c>
      <c r="O2241" s="9" t="str">
        <f>IF(AND($B2241&lt;&gt;"",$C2241&lt;&gt;"",$B2241&lt;=$C2241),INDEX(Szabalyok!$C:$C,$N2241),"")</f>
        <v/>
      </c>
      <c r="P2241">
        <f t="shared" si="314"/>
        <v>0</v>
      </c>
    </row>
    <row r="2242" spans="1:16" x14ac:dyDescent="0.35">
      <c r="A2242">
        <f t="shared" si="313"/>
        <v>0</v>
      </c>
      <c r="B2242" s="4" t="str">
        <f>IF($M2242&gt;300,"",IF(OR(INDEX(Bemenet!$E$2:$E$301,$M2242)="",INDEX(Bemenet!$F$2:$F$301,$M2242)=""),"",MAX(INDEX(Bemenet!$E$2:$E$301,$M2242),INDEX(Szabalyok!$A:$A,$N2242))))</f>
        <v/>
      </c>
      <c r="C2242" s="4" t="str">
        <f>IF($B2242="","",MIN(INDEX(Bemenet!$F$2:$F$301,$M2242),INDEX(Szabalyok!$B:$B,$N2242)))</f>
        <v/>
      </c>
      <c r="D2242" s="5" t="str">
        <f>IF(AND($B2242&lt;&gt;"",$C2242&lt;&gt;"",$B2242&lt;=$C2242),INDEX(Bemenet!$G$2:$G$301,$M2242),"")</f>
        <v/>
      </c>
      <c r="E2242" s="6" t="str">
        <f>IF(AND($B2242&lt;&gt;"",$C2242&lt;&gt;"",$B2242&lt;=$C2242),INDEX(Bemenet!$D$2:$D$301,$M2242),"")</f>
        <v/>
      </c>
      <c r="F2242" s="5" t="str">
        <f t="shared" ref="F2242:F2305" si="315">IF(AND($B2242&lt;&gt;"",$C2242&lt;&gt;"",$B2242&lt;=$C2242),$C2242-$B2242+1,"")</f>
        <v/>
      </c>
      <c r="G2242" s="5" t="str">
        <f t="shared" ref="G2242:G2305" si="316">IF($F2242="","",$F2242*$D2242)</f>
        <v/>
      </c>
      <c r="H2242" s="9" t="str">
        <f t="shared" ref="H2242:H2305" si="317">IF($G2242="","",$O2242)</f>
        <v/>
      </c>
      <c r="I2242" s="5" t="str">
        <f t="shared" ref="I2242:I2305" si="318">IF($G2242="","",$G2242*IF($H2242="",$O2242,$H2242)/100)</f>
        <v/>
      </c>
      <c r="J2242" s="5" t="str">
        <f>IF(OR($L2242="",NOT(COUNTIFS($L$2:$L2242,$L2242)=1)),"",SUMIFS($G:$G,$L:$L,$L2242))</f>
        <v/>
      </c>
      <c r="K2242" s="5" t="str">
        <f>IF(OR($L2242="",NOT(COUNTIFS($L$2:$L2242,$L2242)=1)),"",SUMIFS($I:$I,$L:$L,$L2242))</f>
        <v/>
      </c>
      <c r="L2242" s="6" t="str">
        <f t="shared" ref="L2242:L2305" si="319">IF($B2242="","",YEAR($B2242))</f>
        <v/>
      </c>
      <c r="M2242" s="6">
        <f t="shared" ref="M2242:M2305" si="320">INT((ROW()-2)/25)+1</f>
        <v>90</v>
      </c>
      <c r="N2242" s="6">
        <f t="shared" ref="N2242:N2305" si="321">MOD(ROW()-2,25)+2</f>
        <v>17</v>
      </c>
      <c r="O2242" s="9" t="str">
        <f>IF(AND($B2242&lt;&gt;"",$C2242&lt;&gt;"",$B2242&lt;=$C2242),INDEX(Szabalyok!$C:$C,$N2242),"")</f>
        <v/>
      </c>
      <c r="P2242">
        <f t="shared" si="314"/>
        <v>0</v>
      </c>
    </row>
    <row r="2243" spans="1:16" x14ac:dyDescent="0.35">
      <c r="A2243">
        <f t="shared" si="313"/>
        <v>0</v>
      </c>
      <c r="B2243" s="4" t="str">
        <f>IF($M2243&gt;300,"",IF(OR(INDEX(Bemenet!$E$2:$E$301,$M2243)="",INDEX(Bemenet!$F$2:$F$301,$M2243)=""),"",MAX(INDEX(Bemenet!$E$2:$E$301,$M2243),INDEX(Szabalyok!$A:$A,$N2243))))</f>
        <v/>
      </c>
      <c r="C2243" s="4" t="str">
        <f>IF($B2243="","",MIN(INDEX(Bemenet!$F$2:$F$301,$M2243),INDEX(Szabalyok!$B:$B,$N2243)))</f>
        <v/>
      </c>
      <c r="D2243" s="5" t="str">
        <f>IF(AND($B2243&lt;&gt;"",$C2243&lt;&gt;"",$B2243&lt;=$C2243),INDEX(Bemenet!$G$2:$G$301,$M2243),"")</f>
        <v/>
      </c>
      <c r="E2243" s="6" t="str">
        <f>IF(AND($B2243&lt;&gt;"",$C2243&lt;&gt;"",$B2243&lt;=$C2243),INDEX(Bemenet!$D$2:$D$301,$M2243),"")</f>
        <v/>
      </c>
      <c r="F2243" s="5" t="str">
        <f t="shared" si="315"/>
        <v/>
      </c>
      <c r="G2243" s="5" t="str">
        <f t="shared" si="316"/>
        <v/>
      </c>
      <c r="H2243" s="9" t="str">
        <f t="shared" si="317"/>
        <v/>
      </c>
      <c r="I2243" s="5" t="str">
        <f t="shared" si="318"/>
        <v/>
      </c>
      <c r="J2243" s="5" t="str">
        <f>IF(OR($L2243="",NOT(COUNTIFS($L$2:$L2243,$L2243)=1)),"",SUMIFS($G:$G,$L:$L,$L2243))</f>
        <v/>
      </c>
      <c r="K2243" s="5" t="str">
        <f>IF(OR($L2243="",NOT(COUNTIFS($L$2:$L2243,$L2243)=1)),"",SUMIFS($I:$I,$L:$L,$L2243))</f>
        <v/>
      </c>
      <c r="L2243" s="6" t="str">
        <f t="shared" si="319"/>
        <v/>
      </c>
      <c r="M2243" s="6">
        <f t="shared" si="320"/>
        <v>90</v>
      </c>
      <c r="N2243" s="6">
        <f t="shared" si="321"/>
        <v>18</v>
      </c>
      <c r="O2243" s="9" t="str">
        <f>IF(AND($B2243&lt;&gt;"",$C2243&lt;&gt;"",$B2243&lt;=$C2243),INDEX(Szabalyok!$C:$C,$N2243),"")</f>
        <v/>
      </c>
      <c r="P2243">
        <f t="shared" si="314"/>
        <v>0</v>
      </c>
    </row>
    <row r="2244" spans="1:16" x14ac:dyDescent="0.35">
      <c r="A2244">
        <f t="shared" ref="A2244:A2307" si="322">IF(P2244=P2243,0,P2244)</f>
        <v>0</v>
      </c>
      <c r="B2244" s="4" t="str">
        <f>IF($M2244&gt;300,"",IF(OR(INDEX(Bemenet!$E$2:$E$301,$M2244)="",INDEX(Bemenet!$F$2:$F$301,$M2244)=""),"",MAX(INDEX(Bemenet!$E$2:$E$301,$M2244),INDEX(Szabalyok!$A:$A,$N2244))))</f>
        <v/>
      </c>
      <c r="C2244" s="4" t="str">
        <f>IF($B2244="","",MIN(INDEX(Bemenet!$F$2:$F$301,$M2244),INDEX(Szabalyok!$B:$B,$N2244)))</f>
        <v/>
      </c>
      <c r="D2244" s="5" t="str">
        <f>IF(AND($B2244&lt;&gt;"",$C2244&lt;&gt;"",$B2244&lt;=$C2244),INDEX(Bemenet!$G$2:$G$301,$M2244),"")</f>
        <v/>
      </c>
      <c r="E2244" s="6" t="str">
        <f>IF(AND($B2244&lt;&gt;"",$C2244&lt;&gt;"",$B2244&lt;=$C2244),INDEX(Bemenet!$D$2:$D$301,$M2244),"")</f>
        <v/>
      </c>
      <c r="F2244" s="5" t="str">
        <f t="shared" si="315"/>
        <v/>
      </c>
      <c r="G2244" s="5" t="str">
        <f t="shared" si="316"/>
        <v/>
      </c>
      <c r="H2244" s="9" t="str">
        <f t="shared" si="317"/>
        <v/>
      </c>
      <c r="I2244" s="5" t="str">
        <f t="shared" si="318"/>
        <v/>
      </c>
      <c r="J2244" s="5" t="str">
        <f>IF(OR($L2244="",NOT(COUNTIFS($L$2:$L2244,$L2244)=1)),"",SUMIFS($G:$G,$L:$L,$L2244))</f>
        <v/>
      </c>
      <c r="K2244" s="5" t="str">
        <f>IF(OR($L2244="",NOT(COUNTIFS($L$2:$L2244,$L2244)=1)),"",SUMIFS($I:$I,$L:$L,$L2244))</f>
        <v/>
      </c>
      <c r="L2244" s="6" t="str">
        <f t="shared" si="319"/>
        <v/>
      </c>
      <c r="M2244" s="6">
        <f t="shared" si="320"/>
        <v>90</v>
      </c>
      <c r="N2244" s="6">
        <f t="shared" si="321"/>
        <v>19</v>
      </c>
      <c r="O2244" s="9" t="str">
        <f>IF(AND($B2244&lt;&gt;"",$C2244&lt;&gt;"",$B2244&lt;=$C2244),INDEX(Szabalyok!$C:$C,$N2244),"")</f>
        <v/>
      </c>
      <c r="P2244">
        <f t="shared" ref="P2244:P2307" si="323">IF(D2244="",P2243,P2243+1)</f>
        <v>0</v>
      </c>
    </row>
    <row r="2245" spans="1:16" x14ac:dyDescent="0.35">
      <c r="A2245">
        <f t="shared" si="322"/>
        <v>0</v>
      </c>
      <c r="B2245" s="4" t="str">
        <f>IF($M2245&gt;300,"",IF(OR(INDEX(Bemenet!$E$2:$E$301,$M2245)="",INDEX(Bemenet!$F$2:$F$301,$M2245)=""),"",MAX(INDEX(Bemenet!$E$2:$E$301,$M2245),INDEX(Szabalyok!$A:$A,$N2245))))</f>
        <v/>
      </c>
      <c r="C2245" s="4" t="str">
        <f>IF($B2245="","",MIN(INDEX(Bemenet!$F$2:$F$301,$M2245),INDEX(Szabalyok!$B:$B,$N2245)))</f>
        <v/>
      </c>
      <c r="D2245" s="5" t="str">
        <f>IF(AND($B2245&lt;&gt;"",$C2245&lt;&gt;"",$B2245&lt;=$C2245),INDEX(Bemenet!$G$2:$G$301,$M2245),"")</f>
        <v/>
      </c>
      <c r="E2245" s="6" t="str">
        <f>IF(AND($B2245&lt;&gt;"",$C2245&lt;&gt;"",$B2245&lt;=$C2245),INDEX(Bemenet!$D$2:$D$301,$M2245),"")</f>
        <v/>
      </c>
      <c r="F2245" s="5" t="str">
        <f t="shared" si="315"/>
        <v/>
      </c>
      <c r="G2245" s="5" t="str">
        <f t="shared" si="316"/>
        <v/>
      </c>
      <c r="H2245" s="9" t="str">
        <f t="shared" si="317"/>
        <v/>
      </c>
      <c r="I2245" s="5" t="str">
        <f t="shared" si="318"/>
        <v/>
      </c>
      <c r="J2245" s="5" t="str">
        <f>IF(OR($L2245="",NOT(COUNTIFS($L$2:$L2245,$L2245)=1)),"",SUMIFS($G:$G,$L:$L,$L2245))</f>
        <v/>
      </c>
      <c r="K2245" s="5" t="str">
        <f>IF(OR($L2245="",NOT(COUNTIFS($L$2:$L2245,$L2245)=1)),"",SUMIFS($I:$I,$L:$L,$L2245))</f>
        <v/>
      </c>
      <c r="L2245" s="6" t="str">
        <f t="shared" si="319"/>
        <v/>
      </c>
      <c r="M2245" s="6">
        <f t="shared" si="320"/>
        <v>90</v>
      </c>
      <c r="N2245" s="6">
        <f t="shared" si="321"/>
        <v>20</v>
      </c>
      <c r="O2245" s="9" t="str">
        <f>IF(AND($B2245&lt;&gt;"",$C2245&lt;&gt;"",$B2245&lt;=$C2245),INDEX(Szabalyok!$C:$C,$N2245),"")</f>
        <v/>
      </c>
      <c r="P2245">
        <f t="shared" si="323"/>
        <v>0</v>
      </c>
    </row>
    <row r="2246" spans="1:16" x14ac:dyDescent="0.35">
      <c r="A2246">
        <f t="shared" si="322"/>
        <v>0</v>
      </c>
      <c r="B2246" s="4" t="str">
        <f>IF($M2246&gt;300,"",IF(OR(INDEX(Bemenet!$E$2:$E$301,$M2246)="",INDEX(Bemenet!$F$2:$F$301,$M2246)=""),"",MAX(INDEX(Bemenet!$E$2:$E$301,$M2246),INDEX(Szabalyok!$A:$A,$N2246))))</f>
        <v/>
      </c>
      <c r="C2246" s="4" t="str">
        <f>IF($B2246="","",MIN(INDEX(Bemenet!$F$2:$F$301,$M2246),INDEX(Szabalyok!$B:$B,$N2246)))</f>
        <v/>
      </c>
      <c r="D2246" s="5" t="str">
        <f>IF(AND($B2246&lt;&gt;"",$C2246&lt;&gt;"",$B2246&lt;=$C2246),INDEX(Bemenet!$G$2:$G$301,$M2246),"")</f>
        <v/>
      </c>
      <c r="E2246" s="6" t="str">
        <f>IF(AND($B2246&lt;&gt;"",$C2246&lt;&gt;"",$B2246&lt;=$C2246),INDEX(Bemenet!$D$2:$D$301,$M2246),"")</f>
        <v/>
      </c>
      <c r="F2246" s="5" t="str">
        <f t="shared" si="315"/>
        <v/>
      </c>
      <c r="G2246" s="5" t="str">
        <f t="shared" si="316"/>
        <v/>
      </c>
      <c r="H2246" s="9" t="str">
        <f t="shared" si="317"/>
        <v/>
      </c>
      <c r="I2246" s="5" t="str">
        <f t="shared" si="318"/>
        <v/>
      </c>
      <c r="J2246" s="5" t="str">
        <f>IF(OR($L2246="",NOT(COUNTIFS($L$2:$L2246,$L2246)=1)),"",SUMIFS($G:$G,$L:$L,$L2246))</f>
        <v/>
      </c>
      <c r="K2246" s="5" t="str">
        <f>IF(OR($L2246="",NOT(COUNTIFS($L$2:$L2246,$L2246)=1)),"",SUMIFS($I:$I,$L:$L,$L2246))</f>
        <v/>
      </c>
      <c r="L2246" s="6" t="str">
        <f t="shared" si="319"/>
        <v/>
      </c>
      <c r="M2246" s="6">
        <f t="shared" si="320"/>
        <v>90</v>
      </c>
      <c r="N2246" s="6">
        <f t="shared" si="321"/>
        <v>21</v>
      </c>
      <c r="O2246" s="9" t="str">
        <f>IF(AND($B2246&lt;&gt;"",$C2246&lt;&gt;"",$B2246&lt;=$C2246),INDEX(Szabalyok!$C:$C,$N2246),"")</f>
        <v/>
      </c>
      <c r="P2246">
        <f t="shared" si="323"/>
        <v>0</v>
      </c>
    </row>
    <row r="2247" spans="1:16" x14ac:dyDescent="0.35">
      <c r="A2247">
        <f t="shared" si="322"/>
        <v>0</v>
      </c>
      <c r="B2247" s="4" t="str">
        <f>IF($M2247&gt;300,"",IF(OR(INDEX(Bemenet!$E$2:$E$301,$M2247)="",INDEX(Bemenet!$F$2:$F$301,$M2247)=""),"",MAX(INDEX(Bemenet!$E$2:$E$301,$M2247),INDEX(Szabalyok!$A:$A,$N2247))))</f>
        <v/>
      </c>
      <c r="C2247" s="4" t="str">
        <f>IF($B2247="","",MIN(INDEX(Bemenet!$F$2:$F$301,$M2247),INDEX(Szabalyok!$B:$B,$N2247)))</f>
        <v/>
      </c>
      <c r="D2247" s="5" t="str">
        <f>IF(AND($B2247&lt;&gt;"",$C2247&lt;&gt;"",$B2247&lt;=$C2247),INDEX(Bemenet!$G$2:$G$301,$M2247),"")</f>
        <v/>
      </c>
      <c r="E2247" s="6" t="str">
        <f>IF(AND($B2247&lt;&gt;"",$C2247&lt;&gt;"",$B2247&lt;=$C2247),INDEX(Bemenet!$D$2:$D$301,$M2247),"")</f>
        <v/>
      </c>
      <c r="F2247" s="5" t="str">
        <f t="shared" si="315"/>
        <v/>
      </c>
      <c r="G2247" s="5" t="str">
        <f t="shared" si="316"/>
        <v/>
      </c>
      <c r="H2247" s="9" t="str">
        <f t="shared" si="317"/>
        <v/>
      </c>
      <c r="I2247" s="5" t="str">
        <f t="shared" si="318"/>
        <v/>
      </c>
      <c r="J2247" s="5" t="str">
        <f>IF(OR($L2247="",NOT(COUNTIFS($L$2:$L2247,$L2247)=1)),"",SUMIFS($G:$G,$L:$L,$L2247))</f>
        <v/>
      </c>
      <c r="K2247" s="5" t="str">
        <f>IF(OR($L2247="",NOT(COUNTIFS($L$2:$L2247,$L2247)=1)),"",SUMIFS($I:$I,$L:$L,$L2247))</f>
        <v/>
      </c>
      <c r="L2247" s="6" t="str">
        <f t="shared" si="319"/>
        <v/>
      </c>
      <c r="M2247" s="6">
        <f t="shared" si="320"/>
        <v>90</v>
      </c>
      <c r="N2247" s="6">
        <f t="shared" si="321"/>
        <v>22</v>
      </c>
      <c r="O2247" s="9" t="str">
        <f>IF(AND($B2247&lt;&gt;"",$C2247&lt;&gt;"",$B2247&lt;=$C2247),INDEX(Szabalyok!$C:$C,$N2247),"")</f>
        <v/>
      </c>
      <c r="P2247">
        <f t="shared" si="323"/>
        <v>0</v>
      </c>
    </row>
    <row r="2248" spans="1:16" x14ac:dyDescent="0.35">
      <c r="A2248">
        <f t="shared" si="322"/>
        <v>0</v>
      </c>
      <c r="B2248" s="4" t="str">
        <f>IF($M2248&gt;300,"",IF(OR(INDEX(Bemenet!$E$2:$E$301,$M2248)="",INDEX(Bemenet!$F$2:$F$301,$M2248)=""),"",MAX(INDEX(Bemenet!$E$2:$E$301,$M2248),INDEX(Szabalyok!$A:$A,$N2248))))</f>
        <v/>
      </c>
      <c r="C2248" s="4" t="str">
        <f>IF($B2248="","",MIN(INDEX(Bemenet!$F$2:$F$301,$M2248),INDEX(Szabalyok!$B:$B,$N2248)))</f>
        <v/>
      </c>
      <c r="D2248" s="5" t="str">
        <f>IF(AND($B2248&lt;&gt;"",$C2248&lt;&gt;"",$B2248&lt;=$C2248),INDEX(Bemenet!$G$2:$G$301,$M2248),"")</f>
        <v/>
      </c>
      <c r="E2248" s="6" t="str">
        <f>IF(AND($B2248&lt;&gt;"",$C2248&lt;&gt;"",$B2248&lt;=$C2248),INDEX(Bemenet!$D$2:$D$301,$M2248),"")</f>
        <v/>
      </c>
      <c r="F2248" s="5" t="str">
        <f t="shared" si="315"/>
        <v/>
      </c>
      <c r="G2248" s="5" t="str">
        <f t="shared" si="316"/>
        <v/>
      </c>
      <c r="H2248" s="9" t="str">
        <f t="shared" si="317"/>
        <v/>
      </c>
      <c r="I2248" s="5" t="str">
        <f t="shared" si="318"/>
        <v/>
      </c>
      <c r="J2248" s="5" t="str">
        <f>IF(OR($L2248="",NOT(COUNTIFS($L$2:$L2248,$L2248)=1)),"",SUMIFS($G:$G,$L:$L,$L2248))</f>
        <v/>
      </c>
      <c r="K2248" s="5" t="str">
        <f>IF(OR($L2248="",NOT(COUNTIFS($L$2:$L2248,$L2248)=1)),"",SUMIFS($I:$I,$L:$L,$L2248))</f>
        <v/>
      </c>
      <c r="L2248" s="6" t="str">
        <f t="shared" si="319"/>
        <v/>
      </c>
      <c r="M2248" s="6">
        <f t="shared" si="320"/>
        <v>90</v>
      </c>
      <c r="N2248" s="6">
        <f t="shared" si="321"/>
        <v>23</v>
      </c>
      <c r="O2248" s="9" t="str">
        <f>IF(AND($B2248&lt;&gt;"",$C2248&lt;&gt;"",$B2248&lt;=$C2248),INDEX(Szabalyok!$C:$C,$N2248),"")</f>
        <v/>
      </c>
      <c r="P2248">
        <f t="shared" si="323"/>
        <v>0</v>
      </c>
    </row>
    <row r="2249" spans="1:16" x14ac:dyDescent="0.35">
      <c r="A2249">
        <f t="shared" si="322"/>
        <v>0</v>
      </c>
      <c r="B2249" s="4" t="str">
        <f>IF($M2249&gt;300,"",IF(OR(INDEX(Bemenet!$E$2:$E$301,$M2249)="",INDEX(Bemenet!$F$2:$F$301,$M2249)=""),"",MAX(INDEX(Bemenet!$E$2:$E$301,$M2249),INDEX(Szabalyok!$A:$A,$N2249))))</f>
        <v/>
      </c>
      <c r="C2249" s="4" t="str">
        <f>IF($B2249="","",MIN(INDEX(Bemenet!$F$2:$F$301,$M2249),INDEX(Szabalyok!$B:$B,$N2249)))</f>
        <v/>
      </c>
      <c r="D2249" s="5" t="str">
        <f>IF(AND($B2249&lt;&gt;"",$C2249&lt;&gt;"",$B2249&lt;=$C2249),INDEX(Bemenet!$G$2:$G$301,$M2249),"")</f>
        <v/>
      </c>
      <c r="E2249" s="6" t="str">
        <f>IF(AND($B2249&lt;&gt;"",$C2249&lt;&gt;"",$B2249&lt;=$C2249),INDEX(Bemenet!$D$2:$D$301,$M2249),"")</f>
        <v/>
      </c>
      <c r="F2249" s="5" t="str">
        <f t="shared" si="315"/>
        <v/>
      </c>
      <c r="G2249" s="5" t="str">
        <f t="shared" si="316"/>
        <v/>
      </c>
      <c r="H2249" s="9" t="str">
        <f t="shared" si="317"/>
        <v/>
      </c>
      <c r="I2249" s="5" t="str">
        <f t="shared" si="318"/>
        <v/>
      </c>
      <c r="J2249" s="5" t="str">
        <f>IF(OR($L2249="",NOT(COUNTIFS($L$2:$L2249,$L2249)=1)),"",SUMIFS($G:$G,$L:$L,$L2249))</f>
        <v/>
      </c>
      <c r="K2249" s="5" t="str">
        <f>IF(OR($L2249="",NOT(COUNTIFS($L$2:$L2249,$L2249)=1)),"",SUMIFS($I:$I,$L:$L,$L2249))</f>
        <v/>
      </c>
      <c r="L2249" s="6" t="str">
        <f t="shared" si="319"/>
        <v/>
      </c>
      <c r="M2249" s="6">
        <f t="shared" si="320"/>
        <v>90</v>
      </c>
      <c r="N2249" s="6">
        <f t="shared" si="321"/>
        <v>24</v>
      </c>
      <c r="O2249" s="9" t="str">
        <f>IF(AND($B2249&lt;&gt;"",$C2249&lt;&gt;"",$B2249&lt;=$C2249),INDEX(Szabalyok!$C:$C,$N2249),"")</f>
        <v/>
      </c>
      <c r="P2249">
        <f t="shared" si="323"/>
        <v>0</v>
      </c>
    </row>
    <row r="2250" spans="1:16" x14ac:dyDescent="0.35">
      <c r="A2250">
        <f t="shared" si="322"/>
        <v>0</v>
      </c>
      <c r="B2250" s="4" t="str">
        <f>IF($M2250&gt;300,"",IF(OR(INDEX(Bemenet!$E$2:$E$301,$M2250)="",INDEX(Bemenet!$F$2:$F$301,$M2250)=""),"",MAX(INDEX(Bemenet!$E$2:$E$301,$M2250),INDEX(Szabalyok!$A:$A,$N2250))))</f>
        <v/>
      </c>
      <c r="C2250" s="4" t="str">
        <f>IF($B2250="","",MIN(INDEX(Bemenet!$F$2:$F$301,$M2250),INDEX(Szabalyok!$B:$B,$N2250)))</f>
        <v/>
      </c>
      <c r="D2250" s="5" t="str">
        <f>IF(AND($B2250&lt;&gt;"",$C2250&lt;&gt;"",$B2250&lt;=$C2250),INDEX(Bemenet!$G$2:$G$301,$M2250),"")</f>
        <v/>
      </c>
      <c r="E2250" s="6" t="str">
        <f>IF(AND($B2250&lt;&gt;"",$C2250&lt;&gt;"",$B2250&lt;=$C2250),INDEX(Bemenet!$D$2:$D$301,$M2250),"")</f>
        <v/>
      </c>
      <c r="F2250" s="5" t="str">
        <f t="shared" si="315"/>
        <v/>
      </c>
      <c r="G2250" s="5" t="str">
        <f t="shared" si="316"/>
        <v/>
      </c>
      <c r="H2250" s="9" t="str">
        <f t="shared" si="317"/>
        <v/>
      </c>
      <c r="I2250" s="5" t="str">
        <f t="shared" si="318"/>
        <v/>
      </c>
      <c r="J2250" s="5" t="str">
        <f>IF(OR($L2250="",NOT(COUNTIFS($L$2:$L2250,$L2250)=1)),"",SUMIFS($G:$G,$L:$L,$L2250))</f>
        <v/>
      </c>
      <c r="K2250" s="5" t="str">
        <f>IF(OR($L2250="",NOT(COUNTIFS($L$2:$L2250,$L2250)=1)),"",SUMIFS($I:$I,$L:$L,$L2250))</f>
        <v/>
      </c>
      <c r="L2250" s="6" t="str">
        <f t="shared" si="319"/>
        <v/>
      </c>
      <c r="M2250" s="6">
        <f t="shared" si="320"/>
        <v>90</v>
      </c>
      <c r="N2250" s="6">
        <f t="shared" si="321"/>
        <v>25</v>
      </c>
      <c r="O2250" s="9" t="str">
        <f>IF(AND($B2250&lt;&gt;"",$C2250&lt;&gt;"",$B2250&lt;=$C2250),INDEX(Szabalyok!$C:$C,$N2250),"")</f>
        <v/>
      </c>
      <c r="P2250">
        <f t="shared" si="323"/>
        <v>0</v>
      </c>
    </row>
    <row r="2251" spans="1:16" x14ac:dyDescent="0.35">
      <c r="A2251">
        <f t="shared" si="322"/>
        <v>0</v>
      </c>
      <c r="B2251" s="4" t="str">
        <f>IF($M2251&gt;300,"",IF(OR(INDEX(Bemenet!$E$2:$E$301,$M2251)="",INDEX(Bemenet!$F$2:$F$301,$M2251)=""),"",MAX(INDEX(Bemenet!$E$2:$E$301,$M2251),INDEX(Szabalyok!$A:$A,$N2251))))</f>
        <v/>
      </c>
      <c r="C2251" s="4" t="str">
        <f>IF($B2251="","",MIN(INDEX(Bemenet!$F$2:$F$301,$M2251),INDEX(Szabalyok!$B:$B,$N2251)))</f>
        <v/>
      </c>
      <c r="D2251" s="5" t="str">
        <f>IF(AND($B2251&lt;&gt;"",$C2251&lt;&gt;"",$B2251&lt;=$C2251),INDEX(Bemenet!$G$2:$G$301,$M2251),"")</f>
        <v/>
      </c>
      <c r="E2251" s="6" t="str">
        <f>IF(AND($B2251&lt;&gt;"",$C2251&lt;&gt;"",$B2251&lt;=$C2251),INDEX(Bemenet!$D$2:$D$301,$M2251),"")</f>
        <v/>
      </c>
      <c r="F2251" s="5" t="str">
        <f t="shared" si="315"/>
        <v/>
      </c>
      <c r="G2251" s="5" t="str">
        <f t="shared" si="316"/>
        <v/>
      </c>
      <c r="H2251" s="9" t="str">
        <f t="shared" si="317"/>
        <v/>
      </c>
      <c r="I2251" s="5" t="str">
        <f t="shared" si="318"/>
        <v/>
      </c>
      <c r="J2251" s="5" t="str">
        <f>IF(OR($L2251="",NOT(COUNTIFS($L$2:$L2251,$L2251)=1)),"",SUMIFS($G:$G,$L:$L,$L2251))</f>
        <v/>
      </c>
      <c r="K2251" s="5" t="str">
        <f>IF(OR($L2251="",NOT(COUNTIFS($L$2:$L2251,$L2251)=1)),"",SUMIFS($I:$I,$L:$L,$L2251))</f>
        <v/>
      </c>
      <c r="L2251" s="6" t="str">
        <f t="shared" si="319"/>
        <v/>
      </c>
      <c r="M2251" s="6">
        <f t="shared" si="320"/>
        <v>90</v>
      </c>
      <c r="N2251" s="6">
        <f t="shared" si="321"/>
        <v>26</v>
      </c>
      <c r="O2251" s="9" t="str">
        <f>IF(AND($B2251&lt;&gt;"",$C2251&lt;&gt;"",$B2251&lt;=$C2251),INDEX(Szabalyok!$C:$C,$N2251),"")</f>
        <v/>
      </c>
      <c r="P2251">
        <f t="shared" si="323"/>
        <v>0</v>
      </c>
    </row>
    <row r="2252" spans="1:16" x14ac:dyDescent="0.35">
      <c r="A2252">
        <f t="shared" si="322"/>
        <v>0</v>
      </c>
      <c r="B2252" s="4" t="str">
        <f>IF($M2252&gt;300,"",IF(OR(INDEX(Bemenet!$E$2:$E$301,$M2252)="",INDEX(Bemenet!$F$2:$F$301,$M2252)=""),"",MAX(INDEX(Bemenet!$E$2:$E$301,$M2252),INDEX(Szabalyok!$A:$A,$N2252))))</f>
        <v/>
      </c>
      <c r="C2252" s="4" t="str">
        <f>IF($B2252="","",MIN(INDEX(Bemenet!$F$2:$F$301,$M2252),INDEX(Szabalyok!$B:$B,$N2252)))</f>
        <v/>
      </c>
      <c r="D2252" s="5" t="str">
        <f>IF(AND($B2252&lt;&gt;"",$C2252&lt;&gt;"",$B2252&lt;=$C2252),INDEX(Bemenet!$G$2:$G$301,$M2252),"")</f>
        <v/>
      </c>
      <c r="E2252" s="6" t="str">
        <f>IF(AND($B2252&lt;&gt;"",$C2252&lt;&gt;"",$B2252&lt;=$C2252),INDEX(Bemenet!$D$2:$D$301,$M2252),"")</f>
        <v/>
      </c>
      <c r="F2252" s="5" t="str">
        <f t="shared" si="315"/>
        <v/>
      </c>
      <c r="G2252" s="5" t="str">
        <f t="shared" si="316"/>
        <v/>
      </c>
      <c r="H2252" s="9" t="str">
        <f t="shared" si="317"/>
        <v/>
      </c>
      <c r="I2252" s="5" t="str">
        <f t="shared" si="318"/>
        <v/>
      </c>
      <c r="J2252" s="5" t="str">
        <f>IF(OR($L2252="",NOT(COUNTIFS($L$2:$L2252,$L2252)=1)),"",SUMIFS($G:$G,$L:$L,$L2252))</f>
        <v/>
      </c>
      <c r="K2252" s="5" t="str">
        <f>IF(OR($L2252="",NOT(COUNTIFS($L$2:$L2252,$L2252)=1)),"",SUMIFS($I:$I,$L:$L,$L2252))</f>
        <v/>
      </c>
      <c r="L2252" s="6" t="str">
        <f t="shared" si="319"/>
        <v/>
      </c>
      <c r="M2252" s="6">
        <f t="shared" si="320"/>
        <v>91</v>
      </c>
      <c r="N2252" s="6">
        <f t="shared" si="321"/>
        <v>2</v>
      </c>
      <c r="O2252" s="9" t="str">
        <f>IF(AND($B2252&lt;&gt;"",$C2252&lt;&gt;"",$B2252&lt;=$C2252),INDEX(Szabalyok!$C:$C,$N2252),"")</f>
        <v/>
      </c>
      <c r="P2252">
        <f t="shared" si="323"/>
        <v>0</v>
      </c>
    </row>
    <row r="2253" spans="1:16" x14ac:dyDescent="0.35">
      <c r="A2253">
        <f t="shared" si="322"/>
        <v>0</v>
      </c>
      <c r="B2253" s="4" t="str">
        <f>IF($M2253&gt;300,"",IF(OR(INDEX(Bemenet!$E$2:$E$301,$M2253)="",INDEX(Bemenet!$F$2:$F$301,$M2253)=""),"",MAX(INDEX(Bemenet!$E$2:$E$301,$M2253),INDEX(Szabalyok!$A:$A,$N2253))))</f>
        <v/>
      </c>
      <c r="C2253" s="4" t="str">
        <f>IF($B2253="","",MIN(INDEX(Bemenet!$F$2:$F$301,$M2253),INDEX(Szabalyok!$B:$B,$N2253)))</f>
        <v/>
      </c>
      <c r="D2253" s="5" t="str">
        <f>IF(AND($B2253&lt;&gt;"",$C2253&lt;&gt;"",$B2253&lt;=$C2253),INDEX(Bemenet!$G$2:$G$301,$M2253),"")</f>
        <v/>
      </c>
      <c r="E2253" s="6" t="str">
        <f>IF(AND($B2253&lt;&gt;"",$C2253&lt;&gt;"",$B2253&lt;=$C2253),INDEX(Bemenet!$D$2:$D$301,$M2253),"")</f>
        <v/>
      </c>
      <c r="F2253" s="5" t="str">
        <f t="shared" si="315"/>
        <v/>
      </c>
      <c r="G2253" s="5" t="str">
        <f t="shared" si="316"/>
        <v/>
      </c>
      <c r="H2253" s="9" t="str">
        <f t="shared" si="317"/>
        <v/>
      </c>
      <c r="I2253" s="5" t="str">
        <f t="shared" si="318"/>
        <v/>
      </c>
      <c r="J2253" s="5" t="str">
        <f>IF(OR($L2253="",NOT(COUNTIFS($L$2:$L2253,$L2253)=1)),"",SUMIFS($G:$G,$L:$L,$L2253))</f>
        <v/>
      </c>
      <c r="K2253" s="5" t="str">
        <f>IF(OR($L2253="",NOT(COUNTIFS($L$2:$L2253,$L2253)=1)),"",SUMIFS($I:$I,$L:$L,$L2253))</f>
        <v/>
      </c>
      <c r="L2253" s="6" t="str">
        <f t="shared" si="319"/>
        <v/>
      </c>
      <c r="M2253" s="6">
        <f t="shared" si="320"/>
        <v>91</v>
      </c>
      <c r="N2253" s="6">
        <f t="shared" si="321"/>
        <v>3</v>
      </c>
      <c r="O2253" s="9" t="str">
        <f>IF(AND($B2253&lt;&gt;"",$C2253&lt;&gt;"",$B2253&lt;=$C2253),INDEX(Szabalyok!$C:$C,$N2253),"")</f>
        <v/>
      </c>
      <c r="P2253">
        <f t="shared" si="323"/>
        <v>0</v>
      </c>
    </row>
    <row r="2254" spans="1:16" x14ac:dyDescent="0.35">
      <c r="A2254">
        <f t="shared" si="322"/>
        <v>0</v>
      </c>
      <c r="B2254" s="4" t="str">
        <f>IF($M2254&gt;300,"",IF(OR(INDEX(Bemenet!$E$2:$E$301,$M2254)="",INDEX(Bemenet!$F$2:$F$301,$M2254)=""),"",MAX(INDEX(Bemenet!$E$2:$E$301,$M2254),INDEX(Szabalyok!$A:$A,$N2254))))</f>
        <v/>
      </c>
      <c r="C2254" s="4" t="str">
        <f>IF($B2254="","",MIN(INDEX(Bemenet!$F$2:$F$301,$M2254),INDEX(Szabalyok!$B:$B,$N2254)))</f>
        <v/>
      </c>
      <c r="D2254" s="5" t="str">
        <f>IF(AND($B2254&lt;&gt;"",$C2254&lt;&gt;"",$B2254&lt;=$C2254),INDEX(Bemenet!$G$2:$G$301,$M2254),"")</f>
        <v/>
      </c>
      <c r="E2254" s="6" t="str">
        <f>IF(AND($B2254&lt;&gt;"",$C2254&lt;&gt;"",$B2254&lt;=$C2254),INDEX(Bemenet!$D$2:$D$301,$M2254),"")</f>
        <v/>
      </c>
      <c r="F2254" s="5" t="str">
        <f t="shared" si="315"/>
        <v/>
      </c>
      <c r="G2254" s="5" t="str">
        <f t="shared" si="316"/>
        <v/>
      </c>
      <c r="H2254" s="9" t="str">
        <f t="shared" si="317"/>
        <v/>
      </c>
      <c r="I2254" s="5" t="str">
        <f t="shared" si="318"/>
        <v/>
      </c>
      <c r="J2254" s="5" t="str">
        <f>IF(OR($L2254="",NOT(COUNTIFS($L$2:$L2254,$L2254)=1)),"",SUMIFS($G:$G,$L:$L,$L2254))</f>
        <v/>
      </c>
      <c r="K2254" s="5" t="str">
        <f>IF(OR($L2254="",NOT(COUNTIFS($L$2:$L2254,$L2254)=1)),"",SUMIFS($I:$I,$L:$L,$L2254))</f>
        <v/>
      </c>
      <c r="L2254" s="6" t="str">
        <f t="shared" si="319"/>
        <v/>
      </c>
      <c r="M2254" s="6">
        <f t="shared" si="320"/>
        <v>91</v>
      </c>
      <c r="N2254" s="6">
        <f t="shared" si="321"/>
        <v>4</v>
      </c>
      <c r="O2254" s="9" t="str">
        <f>IF(AND($B2254&lt;&gt;"",$C2254&lt;&gt;"",$B2254&lt;=$C2254),INDEX(Szabalyok!$C:$C,$N2254),"")</f>
        <v/>
      </c>
      <c r="P2254">
        <f t="shared" si="323"/>
        <v>0</v>
      </c>
    </row>
    <row r="2255" spans="1:16" x14ac:dyDescent="0.35">
      <c r="A2255">
        <f t="shared" si="322"/>
        <v>0</v>
      </c>
      <c r="B2255" s="4" t="str">
        <f>IF($M2255&gt;300,"",IF(OR(INDEX(Bemenet!$E$2:$E$301,$M2255)="",INDEX(Bemenet!$F$2:$F$301,$M2255)=""),"",MAX(INDEX(Bemenet!$E$2:$E$301,$M2255),INDEX(Szabalyok!$A:$A,$N2255))))</f>
        <v/>
      </c>
      <c r="C2255" s="4" t="str">
        <f>IF($B2255="","",MIN(INDEX(Bemenet!$F$2:$F$301,$M2255),INDEX(Szabalyok!$B:$B,$N2255)))</f>
        <v/>
      </c>
      <c r="D2255" s="5" t="str">
        <f>IF(AND($B2255&lt;&gt;"",$C2255&lt;&gt;"",$B2255&lt;=$C2255),INDEX(Bemenet!$G$2:$G$301,$M2255),"")</f>
        <v/>
      </c>
      <c r="E2255" s="6" t="str">
        <f>IF(AND($B2255&lt;&gt;"",$C2255&lt;&gt;"",$B2255&lt;=$C2255),INDEX(Bemenet!$D$2:$D$301,$M2255),"")</f>
        <v/>
      </c>
      <c r="F2255" s="5" t="str">
        <f t="shared" si="315"/>
        <v/>
      </c>
      <c r="G2255" s="5" t="str">
        <f t="shared" si="316"/>
        <v/>
      </c>
      <c r="H2255" s="9" t="str">
        <f t="shared" si="317"/>
        <v/>
      </c>
      <c r="I2255" s="5" t="str">
        <f t="shared" si="318"/>
        <v/>
      </c>
      <c r="J2255" s="5" t="str">
        <f>IF(OR($L2255="",NOT(COUNTIFS($L$2:$L2255,$L2255)=1)),"",SUMIFS($G:$G,$L:$L,$L2255))</f>
        <v/>
      </c>
      <c r="K2255" s="5" t="str">
        <f>IF(OR($L2255="",NOT(COUNTIFS($L$2:$L2255,$L2255)=1)),"",SUMIFS($I:$I,$L:$L,$L2255))</f>
        <v/>
      </c>
      <c r="L2255" s="6" t="str">
        <f t="shared" si="319"/>
        <v/>
      </c>
      <c r="M2255" s="6">
        <f t="shared" si="320"/>
        <v>91</v>
      </c>
      <c r="N2255" s="6">
        <f t="shared" si="321"/>
        <v>5</v>
      </c>
      <c r="O2255" s="9" t="str">
        <f>IF(AND($B2255&lt;&gt;"",$C2255&lt;&gt;"",$B2255&lt;=$C2255),INDEX(Szabalyok!$C:$C,$N2255),"")</f>
        <v/>
      </c>
      <c r="P2255">
        <f t="shared" si="323"/>
        <v>0</v>
      </c>
    </row>
    <row r="2256" spans="1:16" x14ac:dyDescent="0.35">
      <c r="A2256">
        <f t="shared" si="322"/>
        <v>0</v>
      </c>
      <c r="B2256" s="4" t="str">
        <f>IF($M2256&gt;300,"",IF(OR(INDEX(Bemenet!$E$2:$E$301,$M2256)="",INDEX(Bemenet!$F$2:$F$301,$M2256)=""),"",MAX(INDEX(Bemenet!$E$2:$E$301,$M2256),INDEX(Szabalyok!$A:$A,$N2256))))</f>
        <v/>
      </c>
      <c r="C2256" s="4" t="str">
        <f>IF($B2256="","",MIN(INDEX(Bemenet!$F$2:$F$301,$M2256),INDEX(Szabalyok!$B:$B,$N2256)))</f>
        <v/>
      </c>
      <c r="D2256" s="5" t="str">
        <f>IF(AND($B2256&lt;&gt;"",$C2256&lt;&gt;"",$B2256&lt;=$C2256),INDEX(Bemenet!$G$2:$G$301,$M2256),"")</f>
        <v/>
      </c>
      <c r="E2256" s="6" t="str">
        <f>IF(AND($B2256&lt;&gt;"",$C2256&lt;&gt;"",$B2256&lt;=$C2256),INDEX(Bemenet!$D$2:$D$301,$M2256),"")</f>
        <v/>
      </c>
      <c r="F2256" s="5" t="str">
        <f t="shared" si="315"/>
        <v/>
      </c>
      <c r="G2256" s="5" t="str">
        <f t="shared" si="316"/>
        <v/>
      </c>
      <c r="H2256" s="9" t="str">
        <f t="shared" si="317"/>
        <v/>
      </c>
      <c r="I2256" s="5" t="str">
        <f t="shared" si="318"/>
        <v/>
      </c>
      <c r="J2256" s="5" t="str">
        <f>IF(OR($L2256="",NOT(COUNTIFS($L$2:$L2256,$L2256)=1)),"",SUMIFS($G:$G,$L:$L,$L2256))</f>
        <v/>
      </c>
      <c r="K2256" s="5" t="str">
        <f>IF(OR($L2256="",NOT(COUNTIFS($L$2:$L2256,$L2256)=1)),"",SUMIFS($I:$I,$L:$L,$L2256))</f>
        <v/>
      </c>
      <c r="L2256" s="6" t="str">
        <f t="shared" si="319"/>
        <v/>
      </c>
      <c r="M2256" s="6">
        <f t="shared" si="320"/>
        <v>91</v>
      </c>
      <c r="N2256" s="6">
        <f t="shared" si="321"/>
        <v>6</v>
      </c>
      <c r="O2256" s="9" t="str">
        <f>IF(AND($B2256&lt;&gt;"",$C2256&lt;&gt;"",$B2256&lt;=$C2256),INDEX(Szabalyok!$C:$C,$N2256),"")</f>
        <v/>
      </c>
      <c r="P2256">
        <f t="shared" si="323"/>
        <v>0</v>
      </c>
    </row>
    <row r="2257" spans="1:16" x14ac:dyDescent="0.35">
      <c r="A2257">
        <f t="shared" si="322"/>
        <v>0</v>
      </c>
      <c r="B2257" s="4" t="str">
        <f>IF($M2257&gt;300,"",IF(OR(INDEX(Bemenet!$E$2:$E$301,$M2257)="",INDEX(Bemenet!$F$2:$F$301,$M2257)=""),"",MAX(INDEX(Bemenet!$E$2:$E$301,$M2257),INDEX(Szabalyok!$A:$A,$N2257))))</f>
        <v/>
      </c>
      <c r="C2257" s="4" t="str">
        <f>IF($B2257="","",MIN(INDEX(Bemenet!$F$2:$F$301,$M2257),INDEX(Szabalyok!$B:$B,$N2257)))</f>
        <v/>
      </c>
      <c r="D2257" s="5" t="str">
        <f>IF(AND($B2257&lt;&gt;"",$C2257&lt;&gt;"",$B2257&lt;=$C2257),INDEX(Bemenet!$G$2:$G$301,$M2257),"")</f>
        <v/>
      </c>
      <c r="E2257" s="6" t="str">
        <f>IF(AND($B2257&lt;&gt;"",$C2257&lt;&gt;"",$B2257&lt;=$C2257),INDEX(Bemenet!$D$2:$D$301,$M2257),"")</f>
        <v/>
      </c>
      <c r="F2257" s="5" t="str">
        <f t="shared" si="315"/>
        <v/>
      </c>
      <c r="G2257" s="5" t="str">
        <f t="shared" si="316"/>
        <v/>
      </c>
      <c r="H2257" s="9" t="str">
        <f t="shared" si="317"/>
        <v/>
      </c>
      <c r="I2257" s="5" t="str">
        <f t="shared" si="318"/>
        <v/>
      </c>
      <c r="J2257" s="5" t="str">
        <f>IF(OR($L2257="",NOT(COUNTIFS($L$2:$L2257,$L2257)=1)),"",SUMIFS($G:$G,$L:$L,$L2257))</f>
        <v/>
      </c>
      <c r="K2257" s="5" t="str">
        <f>IF(OR($L2257="",NOT(COUNTIFS($L$2:$L2257,$L2257)=1)),"",SUMIFS($I:$I,$L:$L,$L2257))</f>
        <v/>
      </c>
      <c r="L2257" s="6" t="str">
        <f t="shared" si="319"/>
        <v/>
      </c>
      <c r="M2257" s="6">
        <f t="shared" si="320"/>
        <v>91</v>
      </c>
      <c r="N2257" s="6">
        <f t="shared" si="321"/>
        <v>7</v>
      </c>
      <c r="O2257" s="9" t="str">
        <f>IF(AND($B2257&lt;&gt;"",$C2257&lt;&gt;"",$B2257&lt;=$C2257),INDEX(Szabalyok!$C:$C,$N2257),"")</f>
        <v/>
      </c>
      <c r="P2257">
        <f t="shared" si="323"/>
        <v>0</v>
      </c>
    </row>
    <row r="2258" spans="1:16" x14ac:dyDescent="0.35">
      <c r="A2258">
        <f t="shared" si="322"/>
        <v>0</v>
      </c>
      <c r="B2258" s="4" t="str">
        <f>IF($M2258&gt;300,"",IF(OR(INDEX(Bemenet!$E$2:$E$301,$M2258)="",INDEX(Bemenet!$F$2:$F$301,$M2258)=""),"",MAX(INDEX(Bemenet!$E$2:$E$301,$M2258),INDEX(Szabalyok!$A:$A,$N2258))))</f>
        <v/>
      </c>
      <c r="C2258" s="4" t="str">
        <f>IF($B2258="","",MIN(INDEX(Bemenet!$F$2:$F$301,$M2258),INDEX(Szabalyok!$B:$B,$N2258)))</f>
        <v/>
      </c>
      <c r="D2258" s="5" t="str">
        <f>IF(AND($B2258&lt;&gt;"",$C2258&lt;&gt;"",$B2258&lt;=$C2258),INDEX(Bemenet!$G$2:$G$301,$M2258),"")</f>
        <v/>
      </c>
      <c r="E2258" s="6" t="str">
        <f>IF(AND($B2258&lt;&gt;"",$C2258&lt;&gt;"",$B2258&lt;=$C2258),INDEX(Bemenet!$D$2:$D$301,$M2258),"")</f>
        <v/>
      </c>
      <c r="F2258" s="5" t="str">
        <f t="shared" si="315"/>
        <v/>
      </c>
      <c r="G2258" s="5" t="str">
        <f t="shared" si="316"/>
        <v/>
      </c>
      <c r="H2258" s="9" t="str">
        <f t="shared" si="317"/>
        <v/>
      </c>
      <c r="I2258" s="5" t="str">
        <f t="shared" si="318"/>
        <v/>
      </c>
      <c r="J2258" s="5" t="str">
        <f>IF(OR($L2258="",NOT(COUNTIFS($L$2:$L2258,$L2258)=1)),"",SUMIFS($G:$G,$L:$L,$L2258))</f>
        <v/>
      </c>
      <c r="K2258" s="5" t="str">
        <f>IF(OR($L2258="",NOT(COUNTIFS($L$2:$L2258,$L2258)=1)),"",SUMIFS($I:$I,$L:$L,$L2258))</f>
        <v/>
      </c>
      <c r="L2258" s="6" t="str">
        <f t="shared" si="319"/>
        <v/>
      </c>
      <c r="M2258" s="6">
        <f t="shared" si="320"/>
        <v>91</v>
      </c>
      <c r="N2258" s="6">
        <f t="shared" si="321"/>
        <v>8</v>
      </c>
      <c r="O2258" s="9" t="str">
        <f>IF(AND($B2258&lt;&gt;"",$C2258&lt;&gt;"",$B2258&lt;=$C2258),INDEX(Szabalyok!$C:$C,$N2258),"")</f>
        <v/>
      </c>
      <c r="P2258">
        <f t="shared" si="323"/>
        <v>0</v>
      </c>
    </row>
    <row r="2259" spans="1:16" x14ac:dyDescent="0.35">
      <c r="A2259">
        <f t="shared" si="322"/>
        <v>0</v>
      </c>
      <c r="B2259" s="4" t="str">
        <f>IF($M2259&gt;300,"",IF(OR(INDEX(Bemenet!$E$2:$E$301,$M2259)="",INDEX(Bemenet!$F$2:$F$301,$M2259)=""),"",MAX(INDEX(Bemenet!$E$2:$E$301,$M2259),INDEX(Szabalyok!$A:$A,$N2259))))</f>
        <v/>
      </c>
      <c r="C2259" s="4" t="str">
        <f>IF($B2259="","",MIN(INDEX(Bemenet!$F$2:$F$301,$M2259),INDEX(Szabalyok!$B:$B,$N2259)))</f>
        <v/>
      </c>
      <c r="D2259" s="5" t="str">
        <f>IF(AND($B2259&lt;&gt;"",$C2259&lt;&gt;"",$B2259&lt;=$C2259),INDEX(Bemenet!$G$2:$G$301,$M2259),"")</f>
        <v/>
      </c>
      <c r="E2259" s="6" t="str">
        <f>IF(AND($B2259&lt;&gt;"",$C2259&lt;&gt;"",$B2259&lt;=$C2259),INDEX(Bemenet!$D$2:$D$301,$M2259),"")</f>
        <v/>
      </c>
      <c r="F2259" s="5" t="str">
        <f t="shared" si="315"/>
        <v/>
      </c>
      <c r="G2259" s="5" t="str">
        <f t="shared" si="316"/>
        <v/>
      </c>
      <c r="H2259" s="9" t="str">
        <f t="shared" si="317"/>
        <v/>
      </c>
      <c r="I2259" s="5" t="str">
        <f t="shared" si="318"/>
        <v/>
      </c>
      <c r="J2259" s="5" t="str">
        <f>IF(OR($L2259="",NOT(COUNTIFS($L$2:$L2259,$L2259)=1)),"",SUMIFS($G:$G,$L:$L,$L2259))</f>
        <v/>
      </c>
      <c r="K2259" s="5" t="str">
        <f>IF(OR($L2259="",NOT(COUNTIFS($L$2:$L2259,$L2259)=1)),"",SUMIFS($I:$I,$L:$L,$L2259))</f>
        <v/>
      </c>
      <c r="L2259" s="6" t="str">
        <f t="shared" si="319"/>
        <v/>
      </c>
      <c r="M2259" s="6">
        <f t="shared" si="320"/>
        <v>91</v>
      </c>
      <c r="N2259" s="6">
        <f t="shared" si="321"/>
        <v>9</v>
      </c>
      <c r="O2259" s="9" t="str">
        <f>IF(AND($B2259&lt;&gt;"",$C2259&lt;&gt;"",$B2259&lt;=$C2259),INDEX(Szabalyok!$C:$C,$N2259),"")</f>
        <v/>
      </c>
      <c r="P2259">
        <f t="shared" si="323"/>
        <v>0</v>
      </c>
    </row>
    <row r="2260" spans="1:16" x14ac:dyDescent="0.35">
      <c r="A2260">
        <f t="shared" si="322"/>
        <v>0</v>
      </c>
      <c r="B2260" s="4" t="str">
        <f>IF($M2260&gt;300,"",IF(OR(INDEX(Bemenet!$E$2:$E$301,$M2260)="",INDEX(Bemenet!$F$2:$F$301,$M2260)=""),"",MAX(INDEX(Bemenet!$E$2:$E$301,$M2260),INDEX(Szabalyok!$A:$A,$N2260))))</f>
        <v/>
      </c>
      <c r="C2260" s="4" t="str">
        <f>IF($B2260="","",MIN(INDEX(Bemenet!$F$2:$F$301,$M2260),INDEX(Szabalyok!$B:$B,$N2260)))</f>
        <v/>
      </c>
      <c r="D2260" s="5" t="str">
        <f>IF(AND($B2260&lt;&gt;"",$C2260&lt;&gt;"",$B2260&lt;=$C2260),INDEX(Bemenet!$G$2:$G$301,$M2260),"")</f>
        <v/>
      </c>
      <c r="E2260" s="6" t="str">
        <f>IF(AND($B2260&lt;&gt;"",$C2260&lt;&gt;"",$B2260&lt;=$C2260),INDEX(Bemenet!$D$2:$D$301,$M2260),"")</f>
        <v/>
      </c>
      <c r="F2260" s="5" t="str">
        <f t="shared" si="315"/>
        <v/>
      </c>
      <c r="G2260" s="5" t="str">
        <f t="shared" si="316"/>
        <v/>
      </c>
      <c r="H2260" s="9" t="str">
        <f t="shared" si="317"/>
        <v/>
      </c>
      <c r="I2260" s="5" t="str">
        <f t="shared" si="318"/>
        <v/>
      </c>
      <c r="J2260" s="5" t="str">
        <f>IF(OR($L2260="",NOT(COUNTIFS($L$2:$L2260,$L2260)=1)),"",SUMIFS($G:$G,$L:$L,$L2260))</f>
        <v/>
      </c>
      <c r="K2260" s="5" t="str">
        <f>IF(OR($L2260="",NOT(COUNTIFS($L$2:$L2260,$L2260)=1)),"",SUMIFS($I:$I,$L:$L,$L2260))</f>
        <v/>
      </c>
      <c r="L2260" s="6" t="str">
        <f t="shared" si="319"/>
        <v/>
      </c>
      <c r="M2260" s="6">
        <f t="shared" si="320"/>
        <v>91</v>
      </c>
      <c r="N2260" s="6">
        <f t="shared" si="321"/>
        <v>10</v>
      </c>
      <c r="O2260" s="9" t="str">
        <f>IF(AND($B2260&lt;&gt;"",$C2260&lt;&gt;"",$B2260&lt;=$C2260),INDEX(Szabalyok!$C:$C,$N2260),"")</f>
        <v/>
      </c>
      <c r="P2260">
        <f t="shared" si="323"/>
        <v>0</v>
      </c>
    </row>
    <row r="2261" spans="1:16" x14ac:dyDescent="0.35">
      <c r="A2261">
        <f t="shared" si="322"/>
        <v>0</v>
      </c>
      <c r="B2261" s="4" t="str">
        <f>IF($M2261&gt;300,"",IF(OR(INDEX(Bemenet!$E$2:$E$301,$M2261)="",INDEX(Bemenet!$F$2:$F$301,$M2261)=""),"",MAX(INDEX(Bemenet!$E$2:$E$301,$M2261),INDEX(Szabalyok!$A:$A,$N2261))))</f>
        <v/>
      </c>
      <c r="C2261" s="4" t="str">
        <f>IF($B2261="","",MIN(INDEX(Bemenet!$F$2:$F$301,$M2261),INDEX(Szabalyok!$B:$B,$N2261)))</f>
        <v/>
      </c>
      <c r="D2261" s="5" t="str">
        <f>IF(AND($B2261&lt;&gt;"",$C2261&lt;&gt;"",$B2261&lt;=$C2261),INDEX(Bemenet!$G$2:$G$301,$M2261),"")</f>
        <v/>
      </c>
      <c r="E2261" s="6" t="str">
        <f>IF(AND($B2261&lt;&gt;"",$C2261&lt;&gt;"",$B2261&lt;=$C2261),INDEX(Bemenet!$D$2:$D$301,$M2261),"")</f>
        <v/>
      </c>
      <c r="F2261" s="5" t="str">
        <f t="shared" si="315"/>
        <v/>
      </c>
      <c r="G2261" s="5" t="str">
        <f t="shared" si="316"/>
        <v/>
      </c>
      <c r="H2261" s="9" t="str">
        <f t="shared" si="317"/>
        <v/>
      </c>
      <c r="I2261" s="5" t="str">
        <f t="shared" si="318"/>
        <v/>
      </c>
      <c r="J2261" s="5" t="str">
        <f>IF(OR($L2261="",NOT(COUNTIFS($L$2:$L2261,$L2261)=1)),"",SUMIFS($G:$G,$L:$L,$L2261))</f>
        <v/>
      </c>
      <c r="K2261" s="5" t="str">
        <f>IF(OR($L2261="",NOT(COUNTIFS($L$2:$L2261,$L2261)=1)),"",SUMIFS($I:$I,$L:$L,$L2261))</f>
        <v/>
      </c>
      <c r="L2261" s="6" t="str">
        <f t="shared" si="319"/>
        <v/>
      </c>
      <c r="M2261" s="6">
        <f t="shared" si="320"/>
        <v>91</v>
      </c>
      <c r="N2261" s="6">
        <f t="shared" si="321"/>
        <v>11</v>
      </c>
      <c r="O2261" s="9" t="str">
        <f>IF(AND($B2261&lt;&gt;"",$C2261&lt;&gt;"",$B2261&lt;=$C2261),INDEX(Szabalyok!$C:$C,$N2261),"")</f>
        <v/>
      </c>
      <c r="P2261">
        <f t="shared" si="323"/>
        <v>0</v>
      </c>
    </row>
    <row r="2262" spans="1:16" x14ac:dyDescent="0.35">
      <c r="A2262">
        <f t="shared" si="322"/>
        <v>0</v>
      </c>
      <c r="B2262" s="4" t="str">
        <f>IF($M2262&gt;300,"",IF(OR(INDEX(Bemenet!$E$2:$E$301,$M2262)="",INDEX(Bemenet!$F$2:$F$301,$M2262)=""),"",MAX(INDEX(Bemenet!$E$2:$E$301,$M2262),INDEX(Szabalyok!$A:$A,$N2262))))</f>
        <v/>
      </c>
      <c r="C2262" s="4" t="str">
        <f>IF($B2262="","",MIN(INDEX(Bemenet!$F$2:$F$301,$M2262),INDEX(Szabalyok!$B:$B,$N2262)))</f>
        <v/>
      </c>
      <c r="D2262" s="5" t="str">
        <f>IF(AND($B2262&lt;&gt;"",$C2262&lt;&gt;"",$B2262&lt;=$C2262),INDEX(Bemenet!$G$2:$G$301,$M2262),"")</f>
        <v/>
      </c>
      <c r="E2262" s="6" t="str">
        <f>IF(AND($B2262&lt;&gt;"",$C2262&lt;&gt;"",$B2262&lt;=$C2262),INDEX(Bemenet!$D$2:$D$301,$M2262),"")</f>
        <v/>
      </c>
      <c r="F2262" s="5" t="str">
        <f t="shared" si="315"/>
        <v/>
      </c>
      <c r="G2262" s="5" t="str">
        <f t="shared" si="316"/>
        <v/>
      </c>
      <c r="H2262" s="9" t="str">
        <f t="shared" si="317"/>
        <v/>
      </c>
      <c r="I2262" s="5" t="str">
        <f t="shared" si="318"/>
        <v/>
      </c>
      <c r="J2262" s="5" t="str">
        <f>IF(OR($L2262="",NOT(COUNTIFS($L$2:$L2262,$L2262)=1)),"",SUMIFS($G:$G,$L:$L,$L2262))</f>
        <v/>
      </c>
      <c r="K2262" s="5" t="str">
        <f>IF(OR($L2262="",NOT(COUNTIFS($L$2:$L2262,$L2262)=1)),"",SUMIFS($I:$I,$L:$L,$L2262))</f>
        <v/>
      </c>
      <c r="L2262" s="6" t="str">
        <f t="shared" si="319"/>
        <v/>
      </c>
      <c r="M2262" s="6">
        <f t="shared" si="320"/>
        <v>91</v>
      </c>
      <c r="N2262" s="6">
        <f t="shared" si="321"/>
        <v>12</v>
      </c>
      <c r="O2262" s="9" t="str">
        <f>IF(AND($B2262&lt;&gt;"",$C2262&lt;&gt;"",$B2262&lt;=$C2262),INDEX(Szabalyok!$C:$C,$N2262),"")</f>
        <v/>
      </c>
      <c r="P2262">
        <f t="shared" si="323"/>
        <v>0</v>
      </c>
    </row>
    <row r="2263" spans="1:16" x14ac:dyDescent="0.35">
      <c r="A2263">
        <f t="shared" si="322"/>
        <v>0</v>
      </c>
      <c r="B2263" s="4" t="str">
        <f>IF($M2263&gt;300,"",IF(OR(INDEX(Bemenet!$E$2:$E$301,$M2263)="",INDEX(Bemenet!$F$2:$F$301,$M2263)=""),"",MAX(INDEX(Bemenet!$E$2:$E$301,$M2263),INDEX(Szabalyok!$A:$A,$N2263))))</f>
        <v/>
      </c>
      <c r="C2263" s="4" t="str">
        <f>IF($B2263="","",MIN(INDEX(Bemenet!$F$2:$F$301,$M2263),INDEX(Szabalyok!$B:$B,$N2263)))</f>
        <v/>
      </c>
      <c r="D2263" s="5" t="str">
        <f>IF(AND($B2263&lt;&gt;"",$C2263&lt;&gt;"",$B2263&lt;=$C2263),INDEX(Bemenet!$G$2:$G$301,$M2263),"")</f>
        <v/>
      </c>
      <c r="E2263" s="6" t="str">
        <f>IF(AND($B2263&lt;&gt;"",$C2263&lt;&gt;"",$B2263&lt;=$C2263),INDEX(Bemenet!$D$2:$D$301,$M2263),"")</f>
        <v/>
      </c>
      <c r="F2263" s="5" t="str">
        <f t="shared" si="315"/>
        <v/>
      </c>
      <c r="G2263" s="5" t="str">
        <f t="shared" si="316"/>
        <v/>
      </c>
      <c r="H2263" s="9" t="str">
        <f t="shared" si="317"/>
        <v/>
      </c>
      <c r="I2263" s="5" t="str">
        <f t="shared" si="318"/>
        <v/>
      </c>
      <c r="J2263" s="5" t="str">
        <f>IF(OR($L2263="",NOT(COUNTIFS($L$2:$L2263,$L2263)=1)),"",SUMIFS($G:$G,$L:$L,$L2263))</f>
        <v/>
      </c>
      <c r="K2263" s="5" t="str">
        <f>IF(OR($L2263="",NOT(COUNTIFS($L$2:$L2263,$L2263)=1)),"",SUMIFS($I:$I,$L:$L,$L2263))</f>
        <v/>
      </c>
      <c r="L2263" s="6" t="str">
        <f t="shared" si="319"/>
        <v/>
      </c>
      <c r="M2263" s="6">
        <f t="shared" si="320"/>
        <v>91</v>
      </c>
      <c r="N2263" s="6">
        <f t="shared" si="321"/>
        <v>13</v>
      </c>
      <c r="O2263" s="9" t="str">
        <f>IF(AND($B2263&lt;&gt;"",$C2263&lt;&gt;"",$B2263&lt;=$C2263),INDEX(Szabalyok!$C:$C,$N2263),"")</f>
        <v/>
      </c>
      <c r="P2263">
        <f t="shared" si="323"/>
        <v>0</v>
      </c>
    </row>
    <row r="2264" spans="1:16" x14ac:dyDescent="0.35">
      <c r="A2264">
        <f t="shared" si="322"/>
        <v>0</v>
      </c>
      <c r="B2264" s="4" t="str">
        <f>IF($M2264&gt;300,"",IF(OR(INDEX(Bemenet!$E$2:$E$301,$M2264)="",INDEX(Bemenet!$F$2:$F$301,$M2264)=""),"",MAX(INDEX(Bemenet!$E$2:$E$301,$M2264),INDEX(Szabalyok!$A:$A,$N2264))))</f>
        <v/>
      </c>
      <c r="C2264" s="4" t="str">
        <f>IF($B2264="","",MIN(INDEX(Bemenet!$F$2:$F$301,$M2264),INDEX(Szabalyok!$B:$B,$N2264)))</f>
        <v/>
      </c>
      <c r="D2264" s="5" t="str">
        <f>IF(AND($B2264&lt;&gt;"",$C2264&lt;&gt;"",$B2264&lt;=$C2264),INDEX(Bemenet!$G$2:$G$301,$M2264),"")</f>
        <v/>
      </c>
      <c r="E2264" s="6" t="str">
        <f>IF(AND($B2264&lt;&gt;"",$C2264&lt;&gt;"",$B2264&lt;=$C2264),INDEX(Bemenet!$D$2:$D$301,$M2264),"")</f>
        <v/>
      </c>
      <c r="F2264" s="5" t="str">
        <f t="shared" si="315"/>
        <v/>
      </c>
      <c r="G2264" s="5" t="str">
        <f t="shared" si="316"/>
        <v/>
      </c>
      <c r="H2264" s="9" t="str">
        <f t="shared" si="317"/>
        <v/>
      </c>
      <c r="I2264" s="5" t="str">
        <f t="shared" si="318"/>
        <v/>
      </c>
      <c r="J2264" s="5" t="str">
        <f>IF(OR($L2264="",NOT(COUNTIFS($L$2:$L2264,$L2264)=1)),"",SUMIFS($G:$G,$L:$L,$L2264))</f>
        <v/>
      </c>
      <c r="K2264" s="5" t="str">
        <f>IF(OR($L2264="",NOT(COUNTIFS($L$2:$L2264,$L2264)=1)),"",SUMIFS($I:$I,$L:$L,$L2264))</f>
        <v/>
      </c>
      <c r="L2264" s="6" t="str">
        <f t="shared" si="319"/>
        <v/>
      </c>
      <c r="M2264" s="6">
        <f t="shared" si="320"/>
        <v>91</v>
      </c>
      <c r="N2264" s="6">
        <f t="shared" si="321"/>
        <v>14</v>
      </c>
      <c r="O2264" s="9" t="str">
        <f>IF(AND($B2264&lt;&gt;"",$C2264&lt;&gt;"",$B2264&lt;=$C2264),INDEX(Szabalyok!$C:$C,$N2264),"")</f>
        <v/>
      </c>
      <c r="P2264">
        <f t="shared" si="323"/>
        <v>0</v>
      </c>
    </row>
    <row r="2265" spans="1:16" x14ac:dyDescent="0.35">
      <c r="A2265">
        <f t="shared" si="322"/>
        <v>0</v>
      </c>
      <c r="B2265" s="4" t="str">
        <f>IF($M2265&gt;300,"",IF(OR(INDEX(Bemenet!$E$2:$E$301,$M2265)="",INDEX(Bemenet!$F$2:$F$301,$M2265)=""),"",MAX(INDEX(Bemenet!$E$2:$E$301,$M2265),INDEX(Szabalyok!$A:$A,$N2265))))</f>
        <v/>
      </c>
      <c r="C2265" s="4" t="str">
        <f>IF($B2265="","",MIN(INDEX(Bemenet!$F$2:$F$301,$M2265),INDEX(Szabalyok!$B:$B,$N2265)))</f>
        <v/>
      </c>
      <c r="D2265" s="5" t="str">
        <f>IF(AND($B2265&lt;&gt;"",$C2265&lt;&gt;"",$B2265&lt;=$C2265),INDEX(Bemenet!$G$2:$G$301,$M2265),"")</f>
        <v/>
      </c>
      <c r="E2265" s="6" t="str">
        <f>IF(AND($B2265&lt;&gt;"",$C2265&lt;&gt;"",$B2265&lt;=$C2265),INDEX(Bemenet!$D$2:$D$301,$M2265),"")</f>
        <v/>
      </c>
      <c r="F2265" s="5" t="str">
        <f t="shared" si="315"/>
        <v/>
      </c>
      <c r="G2265" s="5" t="str">
        <f t="shared" si="316"/>
        <v/>
      </c>
      <c r="H2265" s="9" t="str">
        <f t="shared" si="317"/>
        <v/>
      </c>
      <c r="I2265" s="5" t="str">
        <f t="shared" si="318"/>
        <v/>
      </c>
      <c r="J2265" s="5" t="str">
        <f>IF(OR($L2265="",NOT(COUNTIFS($L$2:$L2265,$L2265)=1)),"",SUMIFS($G:$G,$L:$L,$L2265))</f>
        <v/>
      </c>
      <c r="K2265" s="5" t="str">
        <f>IF(OR($L2265="",NOT(COUNTIFS($L$2:$L2265,$L2265)=1)),"",SUMIFS($I:$I,$L:$L,$L2265))</f>
        <v/>
      </c>
      <c r="L2265" s="6" t="str">
        <f t="shared" si="319"/>
        <v/>
      </c>
      <c r="M2265" s="6">
        <f t="shared" si="320"/>
        <v>91</v>
      </c>
      <c r="N2265" s="6">
        <f t="shared" si="321"/>
        <v>15</v>
      </c>
      <c r="O2265" s="9" t="str">
        <f>IF(AND($B2265&lt;&gt;"",$C2265&lt;&gt;"",$B2265&lt;=$C2265),INDEX(Szabalyok!$C:$C,$N2265),"")</f>
        <v/>
      </c>
      <c r="P2265">
        <f t="shared" si="323"/>
        <v>0</v>
      </c>
    </row>
    <row r="2266" spans="1:16" x14ac:dyDescent="0.35">
      <c r="A2266">
        <f t="shared" si="322"/>
        <v>0</v>
      </c>
      <c r="B2266" s="4" t="str">
        <f>IF($M2266&gt;300,"",IF(OR(INDEX(Bemenet!$E$2:$E$301,$M2266)="",INDEX(Bemenet!$F$2:$F$301,$M2266)=""),"",MAX(INDEX(Bemenet!$E$2:$E$301,$M2266),INDEX(Szabalyok!$A:$A,$N2266))))</f>
        <v/>
      </c>
      <c r="C2266" s="4" t="str">
        <f>IF($B2266="","",MIN(INDEX(Bemenet!$F$2:$F$301,$M2266),INDEX(Szabalyok!$B:$B,$N2266)))</f>
        <v/>
      </c>
      <c r="D2266" s="5" t="str">
        <f>IF(AND($B2266&lt;&gt;"",$C2266&lt;&gt;"",$B2266&lt;=$C2266),INDEX(Bemenet!$G$2:$G$301,$M2266),"")</f>
        <v/>
      </c>
      <c r="E2266" s="6" t="str">
        <f>IF(AND($B2266&lt;&gt;"",$C2266&lt;&gt;"",$B2266&lt;=$C2266),INDEX(Bemenet!$D$2:$D$301,$M2266),"")</f>
        <v/>
      </c>
      <c r="F2266" s="5" t="str">
        <f t="shared" si="315"/>
        <v/>
      </c>
      <c r="G2266" s="5" t="str">
        <f t="shared" si="316"/>
        <v/>
      </c>
      <c r="H2266" s="9" t="str">
        <f t="shared" si="317"/>
        <v/>
      </c>
      <c r="I2266" s="5" t="str">
        <f t="shared" si="318"/>
        <v/>
      </c>
      <c r="J2266" s="5" t="str">
        <f>IF(OR($L2266="",NOT(COUNTIFS($L$2:$L2266,$L2266)=1)),"",SUMIFS($G:$G,$L:$L,$L2266))</f>
        <v/>
      </c>
      <c r="K2266" s="5" t="str">
        <f>IF(OR($L2266="",NOT(COUNTIFS($L$2:$L2266,$L2266)=1)),"",SUMIFS($I:$I,$L:$L,$L2266))</f>
        <v/>
      </c>
      <c r="L2266" s="6" t="str">
        <f t="shared" si="319"/>
        <v/>
      </c>
      <c r="M2266" s="6">
        <f t="shared" si="320"/>
        <v>91</v>
      </c>
      <c r="N2266" s="6">
        <f t="shared" si="321"/>
        <v>16</v>
      </c>
      <c r="O2266" s="9" t="str">
        <f>IF(AND($B2266&lt;&gt;"",$C2266&lt;&gt;"",$B2266&lt;=$C2266),INDEX(Szabalyok!$C:$C,$N2266),"")</f>
        <v/>
      </c>
      <c r="P2266">
        <f t="shared" si="323"/>
        <v>0</v>
      </c>
    </row>
    <row r="2267" spans="1:16" x14ac:dyDescent="0.35">
      <c r="A2267">
        <f t="shared" si="322"/>
        <v>0</v>
      </c>
      <c r="B2267" s="4" t="str">
        <f>IF($M2267&gt;300,"",IF(OR(INDEX(Bemenet!$E$2:$E$301,$M2267)="",INDEX(Bemenet!$F$2:$F$301,$M2267)=""),"",MAX(INDEX(Bemenet!$E$2:$E$301,$M2267),INDEX(Szabalyok!$A:$A,$N2267))))</f>
        <v/>
      </c>
      <c r="C2267" s="4" t="str">
        <f>IF($B2267="","",MIN(INDEX(Bemenet!$F$2:$F$301,$M2267),INDEX(Szabalyok!$B:$B,$N2267)))</f>
        <v/>
      </c>
      <c r="D2267" s="5" t="str">
        <f>IF(AND($B2267&lt;&gt;"",$C2267&lt;&gt;"",$B2267&lt;=$C2267),INDEX(Bemenet!$G$2:$G$301,$M2267),"")</f>
        <v/>
      </c>
      <c r="E2267" s="6" t="str">
        <f>IF(AND($B2267&lt;&gt;"",$C2267&lt;&gt;"",$B2267&lt;=$C2267),INDEX(Bemenet!$D$2:$D$301,$M2267),"")</f>
        <v/>
      </c>
      <c r="F2267" s="5" t="str">
        <f t="shared" si="315"/>
        <v/>
      </c>
      <c r="G2267" s="5" t="str">
        <f t="shared" si="316"/>
        <v/>
      </c>
      <c r="H2267" s="9" t="str">
        <f t="shared" si="317"/>
        <v/>
      </c>
      <c r="I2267" s="5" t="str">
        <f t="shared" si="318"/>
        <v/>
      </c>
      <c r="J2267" s="5" t="str">
        <f>IF(OR($L2267="",NOT(COUNTIFS($L$2:$L2267,$L2267)=1)),"",SUMIFS($G:$G,$L:$L,$L2267))</f>
        <v/>
      </c>
      <c r="K2267" s="5" t="str">
        <f>IF(OR($L2267="",NOT(COUNTIFS($L$2:$L2267,$L2267)=1)),"",SUMIFS($I:$I,$L:$L,$L2267))</f>
        <v/>
      </c>
      <c r="L2267" s="6" t="str">
        <f t="shared" si="319"/>
        <v/>
      </c>
      <c r="M2267" s="6">
        <f t="shared" si="320"/>
        <v>91</v>
      </c>
      <c r="N2267" s="6">
        <f t="shared" si="321"/>
        <v>17</v>
      </c>
      <c r="O2267" s="9" t="str">
        <f>IF(AND($B2267&lt;&gt;"",$C2267&lt;&gt;"",$B2267&lt;=$C2267),INDEX(Szabalyok!$C:$C,$N2267),"")</f>
        <v/>
      </c>
      <c r="P2267">
        <f t="shared" si="323"/>
        <v>0</v>
      </c>
    </row>
    <row r="2268" spans="1:16" x14ac:dyDescent="0.35">
      <c r="A2268">
        <f t="shared" si="322"/>
        <v>0</v>
      </c>
      <c r="B2268" s="4" t="str">
        <f>IF($M2268&gt;300,"",IF(OR(INDEX(Bemenet!$E$2:$E$301,$M2268)="",INDEX(Bemenet!$F$2:$F$301,$M2268)=""),"",MAX(INDEX(Bemenet!$E$2:$E$301,$M2268),INDEX(Szabalyok!$A:$A,$N2268))))</f>
        <v/>
      </c>
      <c r="C2268" s="4" t="str">
        <f>IF($B2268="","",MIN(INDEX(Bemenet!$F$2:$F$301,$M2268),INDEX(Szabalyok!$B:$B,$N2268)))</f>
        <v/>
      </c>
      <c r="D2268" s="5" t="str">
        <f>IF(AND($B2268&lt;&gt;"",$C2268&lt;&gt;"",$B2268&lt;=$C2268),INDEX(Bemenet!$G$2:$G$301,$M2268),"")</f>
        <v/>
      </c>
      <c r="E2268" s="6" t="str">
        <f>IF(AND($B2268&lt;&gt;"",$C2268&lt;&gt;"",$B2268&lt;=$C2268),INDEX(Bemenet!$D$2:$D$301,$M2268),"")</f>
        <v/>
      </c>
      <c r="F2268" s="5" t="str">
        <f t="shared" si="315"/>
        <v/>
      </c>
      <c r="G2268" s="5" t="str">
        <f t="shared" si="316"/>
        <v/>
      </c>
      <c r="H2268" s="9" t="str">
        <f t="shared" si="317"/>
        <v/>
      </c>
      <c r="I2268" s="5" t="str">
        <f t="shared" si="318"/>
        <v/>
      </c>
      <c r="J2268" s="5" t="str">
        <f>IF(OR($L2268="",NOT(COUNTIFS($L$2:$L2268,$L2268)=1)),"",SUMIFS($G:$G,$L:$L,$L2268))</f>
        <v/>
      </c>
      <c r="K2268" s="5" t="str">
        <f>IF(OR($L2268="",NOT(COUNTIFS($L$2:$L2268,$L2268)=1)),"",SUMIFS($I:$I,$L:$L,$L2268))</f>
        <v/>
      </c>
      <c r="L2268" s="6" t="str">
        <f t="shared" si="319"/>
        <v/>
      </c>
      <c r="M2268" s="6">
        <f t="shared" si="320"/>
        <v>91</v>
      </c>
      <c r="N2268" s="6">
        <f t="shared" si="321"/>
        <v>18</v>
      </c>
      <c r="O2268" s="9" t="str">
        <f>IF(AND($B2268&lt;&gt;"",$C2268&lt;&gt;"",$B2268&lt;=$C2268),INDEX(Szabalyok!$C:$C,$N2268),"")</f>
        <v/>
      </c>
      <c r="P2268">
        <f t="shared" si="323"/>
        <v>0</v>
      </c>
    </row>
    <row r="2269" spans="1:16" x14ac:dyDescent="0.35">
      <c r="A2269">
        <f t="shared" si="322"/>
        <v>0</v>
      </c>
      <c r="B2269" s="4" t="str">
        <f>IF($M2269&gt;300,"",IF(OR(INDEX(Bemenet!$E$2:$E$301,$M2269)="",INDEX(Bemenet!$F$2:$F$301,$M2269)=""),"",MAX(INDEX(Bemenet!$E$2:$E$301,$M2269),INDEX(Szabalyok!$A:$A,$N2269))))</f>
        <v/>
      </c>
      <c r="C2269" s="4" t="str">
        <f>IF($B2269="","",MIN(INDEX(Bemenet!$F$2:$F$301,$M2269),INDEX(Szabalyok!$B:$B,$N2269)))</f>
        <v/>
      </c>
      <c r="D2269" s="5" t="str">
        <f>IF(AND($B2269&lt;&gt;"",$C2269&lt;&gt;"",$B2269&lt;=$C2269),INDEX(Bemenet!$G$2:$G$301,$M2269),"")</f>
        <v/>
      </c>
      <c r="E2269" s="6" t="str">
        <f>IF(AND($B2269&lt;&gt;"",$C2269&lt;&gt;"",$B2269&lt;=$C2269),INDEX(Bemenet!$D$2:$D$301,$M2269),"")</f>
        <v/>
      </c>
      <c r="F2269" s="5" t="str">
        <f t="shared" si="315"/>
        <v/>
      </c>
      <c r="G2269" s="5" t="str">
        <f t="shared" si="316"/>
        <v/>
      </c>
      <c r="H2269" s="9" t="str">
        <f t="shared" si="317"/>
        <v/>
      </c>
      <c r="I2269" s="5" t="str">
        <f t="shared" si="318"/>
        <v/>
      </c>
      <c r="J2269" s="5" t="str">
        <f>IF(OR($L2269="",NOT(COUNTIFS($L$2:$L2269,$L2269)=1)),"",SUMIFS($G:$G,$L:$L,$L2269))</f>
        <v/>
      </c>
      <c r="K2269" s="5" t="str">
        <f>IF(OR($L2269="",NOT(COUNTIFS($L$2:$L2269,$L2269)=1)),"",SUMIFS($I:$I,$L:$L,$L2269))</f>
        <v/>
      </c>
      <c r="L2269" s="6" t="str">
        <f t="shared" si="319"/>
        <v/>
      </c>
      <c r="M2269" s="6">
        <f t="shared" si="320"/>
        <v>91</v>
      </c>
      <c r="N2269" s="6">
        <f t="shared" si="321"/>
        <v>19</v>
      </c>
      <c r="O2269" s="9" t="str">
        <f>IF(AND($B2269&lt;&gt;"",$C2269&lt;&gt;"",$B2269&lt;=$C2269),INDEX(Szabalyok!$C:$C,$N2269),"")</f>
        <v/>
      </c>
      <c r="P2269">
        <f t="shared" si="323"/>
        <v>0</v>
      </c>
    </row>
    <row r="2270" spans="1:16" x14ac:dyDescent="0.35">
      <c r="A2270">
        <f t="shared" si="322"/>
        <v>0</v>
      </c>
      <c r="B2270" s="4" t="str">
        <f>IF($M2270&gt;300,"",IF(OR(INDEX(Bemenet!$E$2:$E$301,$M2270)="",INDEX(Bemenet!$F$2:$F$301,$M2270)=""),"",MAX(INDEX(Bemenet!$E$2:$E$301,$M2270),INDEX(Szabalyok!$A:$A,$N2270))))</f>
        <v/>
      </c>
      <c r="C2270" s="4" t="str">
        <f>IF($B2270="","",MIN(INDEX(Bemenet!$F$2:$F$301,$M2270),INDEX(Szabalyok!$B:$B,$N2270)))</f>
        <v/>
      </c>
      <c r="D2270" s="5" t="str">
        <f>IF(AND($B2270&lt;&gt;"",$C2270&lt;&gt;"",$B2270&lt;=$C2270),INDEX(Bemenet!$G$2:$G$301,$M2270),"")</f>
        <v/>
      </c>
      <c r="E2270" s="6" t="str">
        <f>IF(AND($B2270&lt;&gt;"",$C2270&lt;&gt;"",$B2270&lt;=$C2270),INDEX(Bemenet!$D$2:$D$301,$M2270),"")</f>
        <v/>
      </c>
      <c r="F2270" s="5" t="str">
        <f t="shared" si="315"/>
        <v/>
      </c>
      <c r="G2270" s="5" t="str">
        <f t="shared" si="316"/>
        <v/>
      </c>
      <c r="H2270" s="9" t="str">
        <f t="shared" si="317"/>
        <v/>
      </c>
      <c r="I2270" s="5" t="str">
        <f t="shared" si="318"/>
        <v/>
      </c>
      <c r="J2270" s="5" t="str">
        <f>IF(OR($L2270="",NOT(COUNTIFS($L$2:$L2270,$L2270)=1)),"",SUMIFS($G:$G,$L:$L,$L2270))</f>
        <v/>
      </c>
      <c r="K2270" s="5" t="str">
        <f>IF(OR($L2270="",NOT(COUNTIFS($L$2:$L2270,$L2270)=1)),"",SUMIFS($I:$I,$L:$L,$L2270))</f>
        <v/>
      </c>
      <c r="L2270" s="6" t="str">
        <f t="shared" si="319"/>
        <v/>
      </c>
      <c r="M2270" s="6">
        <f t="shared" si="320"/>
        <v>91</v>
      </c>
      <c r="N2270" s="6">
        <f t="shared" si="321"/>
        <v>20</v>
      </c>
      <c r="O2270" s="9" t="str">
        <f>IF(AND($B2270&lt;&gt;"",$C2270&lt;&gt;"",$B2270&lt;=$C2270),INDEX(Szabalyok!$C:$C,$N2270),"")</f>
        <v/>
      </c>
      <c r="P2270">
        <f t="shared" si="323"/>
        <v>0</v>
      </c>
    </row>
    <row r="2271" spans="1:16" x14ac:dyDescent="0.35">
      <c r="A2271">
        <f t="shared" si="322"/>
        <v>0</v>
      </c>
      <c r="B2271" s="4" t="str">
        <f>IF($M2271&gt;300,"",IF(OR(INDEX(Bemenet!$E$2:$E$301,$M2271)="",INDEX(Bemenet!$F$2:$F$301,$M2271)=""),"",MAX(INDEX(Bemenet!$E$2:$E$301,$M2271),INDEX(Szabalyok!$A:$A,$N2271))))</f>
        <v/>
      </c>
      <c r="C2271" s="4" t="str">
        <f>IF($B2271="","",MIN(INDEX(Bemenet!$F$2:$F$301,$M2271),INDEX(Szabalyok!$B:$B,$N2271)))</f>
        <v/>
      </c>
      <c r="D2271" s="5" t="str">
        <f>IF(AND($B2271&lt;&gt;"",$C2271&lt;&gt;"",$B2271&lt;=$C2271),INDEX(Bemenet!$G$2:$G$301,$M2271),"")</f>
        <v/>
      </c>
      <c r="E2271" s="6" t="str">
        <f>IF(AND($B2271&lt;&gt;"",$C2271&lt;&gt;"",$B2271&lt;=$C2271),INDEX(Bemenet!$D$2:$D$301,$M2271),"")</f>
        <v/>
      </c>
      <c r="F2271" s="5" t="str">
        <f t="shared" si="315"/>
        <v/>
      </c>
      <c r="G2271" s="5" t="str">
        <f t="shared" si="316"/>
        <v/>
      </c>
      <c r="H2271" s="9" t="str">
        <f t="shared" si="317"/>
        <v/>
      </c>
      <c r="I2271" s="5" t="str">
        <f t="shared" si="318"/>
        <v/>
      </c>
      <c r="J2271" s="5" t="str">
        <f>IF(OR($L2271="",NOT(COUNTIFS($L$2:$L2271,$L2271)=1)),"",SUMIFS($G:$G,$L:$L,$L2271))</f>
        <v/>
      </c>
      <c r="K2271" s="5" t="str">
        <f>IF(OR($L2271="",NOT(COUNTIFS($L$2:$L2271,$L2271)=1)),"",SUMIFS($I:$I,$L:$L,$L2271))</f>
        <v/>
      </c>
      <c r="L2271" s="6" t="str">
        <f t="shared" si="319"/>
        <v/>
      </c>
      <c r="M2271" s="6">
        <f t="shared" si="320"/>
        <v>91</v>
      </c>
      <c r="N2271" s="6">
        <f t="shared" si="321"/>
        <v>21</v>
      </c>
      <c r="O2271" s="9" t="str">
        <f>IF(AND($B2271&lt;&gt;"",$C2271&lt;&gt;"",$B2271&lt;=$C2271),INDEX(Szabalyok!$C:$C,$N2271),"")</f>
        <v/>
      </c>
      <c r="P2271">
        <f t="shared" si="323"/>
        <v>0</v>
      </c>
    </row>
    <row r="2272" spans="1:16" x14ac:dyDescent="0.35">
      <c r="A2272">
        <f t="shared" si="322"/>
        <v>0</v>
      </c>
      <c r="B2272" s="4" t="str">
        <f>IF($M2272&gt;300,"",IF(OR(INDEX(Bemenet!$E$2:$E$301,$M2272)="",INDEX(Bemenet!$F$2:$F$301,$M2272)=""),"",MAX(INDEX(Bemenet!$E$2:$E$301,$M2272),INDEX(Szabalyok!$A:$A,$N2272))))</f>
        <v/>
      </c>
      <c r="C2272" s="4" t="str">
        <f>IF($B2272="","",MIN(INDEX(Bemenet!$F$2:$F$301,$M2272),INDEX(Szabalyok!$B:$B,$N2272)))</f>
        <v/>
      </c>
      <c r="D2272" s="5" t="str">
        <f>IF(AND($B2272&lt;&gt;"",$C2272&lt;&gt;"",$B2272&lt;=$C2272),INDEX(Bemenet!$G$2:$G$301,$M2272),"")</f>
        <v/>
      </c>
      <c r="E2272" s="6" t="str">
        <f>IF(AND($B2272&lt;&gt;"",$C2272&lt;&gt;"",$B2272&lt;=$C2272),INDEX(Bemenet!$D$2:$D$301,$M2272),"")</f>
        <v/>
      </c>
      <c r="F2272" s="5" t="str">
        <f t="shared" si="315"/>
        <v/>
      </c>
      <c r="G2272" s="5" t="str">
        <f t="shared" si="316"/>
        <v/>
      </c>
      <c r="H2272" s="9" t="str">
        <f t="shared" si="317"/>
        <v/>
      </c>
      <c r="I2272" s="5" t="str">
        <f t="shared" si="318"/>
        <v/>
      </c>
      <c r="J2272" s="5" t="str">
        <f>IF(OR($L2272="",NOT(COUNTIFS($L$2:$L2272,$L2272)=1)),"",SUMIFS($G:$G,$L:$L,$L2272))</f>
        <v/>
      </c>
      <c r="K2272" s="5" t="str">
        <f>IF(OR($L2272="",NOT(COUNTIFS($L$2:$L2272,$L2272)=1)),"",SUMIFS($I:$I,$L:$L,$L2272))</f>
        <v/>
      </c>
      <c r="L2272" s="6" t="str">
        <f t="shared" si="319"/>
        <v/>
      </c>
      <c r="M2272" s="6">
        <f t="shared" si="320"/>
        <v>91</v>
      </c>
      <c r="N2272" s="6">
        <f t="shared" si="321"/>
        <v>22</v>
      </c>
      <c r="O2272" s="9" t="str">
        <f>IF(AND($B2272&lt;&gt;"",$C2272&lt;&gt;"",$B2272&lt;=$C2272),INDEX(Szabalyok!$C:$C,$N2272),"")</f>
        <v/>
      </c>
      <c r="P2272">
        <f t="shared" si="323"/>
        <v>0</v>
      </c>
    </row>
    <row r="2273" spans="1:16" x14ac:dyDescent="0.35">
      <c r="A2273">
        <f t="shared" si="322"/>
        <v>0</v>
      </c>
      <c r="B2273" s="4" t="str">
        <f>IF($M2273&gt;300,"",IF(OR(INDEX(Bemenet!$E$2:$E$301,$M2273)="",INDEX(Bemenet!$F$2:$F$301,$M2273)=""),"",MAX(INDEX(Bemenet!$E$2:$E$301,$M2273),INDEX(Szabalyok!$A:$A,$N2273))))</f>
        <v/>
      </c>
      <c r="C2273" s="4" t="str">
        <f>IF($B2273="","",MIN(INDEX(Bemenet!$F$2:$F$301,$M2273),INDEX(Szabalyok!$B:$B,$N2273)))</f>
        <v/>
      </c>
      <c r="D2273" s="5" t="str">
        <f>IF(AND($B2273&lt;&gt;"",$C2273&lt;&gt;"",$B2273&lt;=$C2273),INDEX(Bemenet!$G$2:$G$301,$M2273),"")</f>
        <v/>
      </c>
      <c r="E2273" s="6" t="str">
        <f>IF(AND($B2273&lt;&gt;"",$C2273&lt;&gt;"",$B2273&lt;=$C2273),INDEX(Bemenet!$D$2:$D$301,$M2273),"")</f>
        <v/>
      </c>
      <c r="F2273" s="5" t="str">
        <f t="shared" si="315"/>
        <v/>
      </c>
      <c r="G2273" s="5" t="str">
        <f t="shared" si="316"/>
        <v/>
      </c>
      <c r="H2273" s="9" t="str">
        <f t="shared" si="317"/>
        <v/>
      </c>
      <c r="I2273" s="5" t="str">
        <f t="shared" si="318"/>
        <v/>
      </c>
      <c r="J2273" s="5" t="str">
        <f>IF(OR($L2273="",NOT(COUNTIFS($L$2:$L2273,$L2273)=1)),"",SUMIFS($G:$G,$L:$L,$L2273))</f>
        <v/>
      </c>
      <c r="K2273" s="5" t="str">
        <f>IF(OR($L2273="",NOT(COUNTIFS($L$2:$L2273,$L2273)=1)),"",SUMIFS($I:$I,$L:$L,$L2273))</f>
        <v/>
      </c>
      <c r="L2273" s="6" t="str">
        <f t="shared" si="319"/>
        <v/>
      </c>
      <c r="M2273" s="6">
        <f t="shared" si="320"/>
        <v>91</v>
      </c>
      <c r="N2273" s="6">
        <f t="shared" si="321"/>
        <v>23</v>
      </c>
      <c r="O2273" s="9" t="str">
        <f>IF(AND($B2273&lt;&gt;"",$C2273&lt;&gt;"",$B2273&lt;=$C2273),INDEX(Szabalyok!$C:$C,$N2273),"")</f>
        <v/>
      </c>
      <c r="P2273">
        <f t="shared" si="323"/>
        <v>0</v>
      </c>
    </row>
    <row r="2274" spans="1:16" x14ac:dyDescent="0.35">
      <c r="A2274">
        <f t="shared" si="322"/>
        <v>0</v>
      </c>
      <c r="B2274" s="4" t="str">
        <f>IF($M2274&gt;300,"",IF(OR(INDEX(Bemenet!$E$2:$E$301,$M2274)="",INDEX(Bemenet!$F$2:$F$301,$M2274)=""),"",MAX(INDEX(Bemenet!$E$2:$E$301,$M2274),INDEX(Szabalyok!$A:$A,$N2274))))</f>
        <v/>
      </c>
      <c r="C2274" s="4" t="str">
        <f>IF($B2274="","",MIN(INDEX(Bemenet!$F$2:$F$301,$M2274),INDEX(Szabalyok!$B:$B,$N2274)))</f>
        <v/>
      </c>
      <c r="D2274" s="5" t="str">
        <f>IF(AND($B2274&lt;&gt;"",$C2274&lt;&gt;"",$B2274&lt;=$C2274),INDEX(Bemenet!$G$2:$G$301,$M2274),"")</f>
        <v/>
      </c>
      <c r="E2274" s="6" t="str">
        <f>IF(AND($B2274&lt;&gt;"",$C2274&lt;&gt;"",$B2274&lt;=$C2274),INDEX(Bemenet!$D$2:$D$301,$M2274),"")</f>
        <v/>
      </c>
      <c r="F2274" s="5" t="str">
        <f t="shared" si="315"/>
        <v/>
      </c>
      <c r="G2274" s="5" t="str">
        <f t="shared" si="316"/>
        <v/>
      </c>
      <c r="H2274" s="9" t="str">
        <f t="shared" si="317"/>
        <v/>
      </c>
      <c r="I2274" s="5" t="str">
        <f t="shared" si="318"/>
        <v/>
      </c>
      <c r="J2274" s="5" t="str">
        <f>IF(OR($L2274="",NOT(COUNTIFS($L$2:$L2274,$L2274)=1)),"",SUMIFS($G:$G,$L:$L,$L2274))</f>
        <v/>
      </c>
      <c r="K2274" s="5" t="str">
        <f>IF(OR($L2274="",NOT(COUNTIFS($L$2:$L2274,$L2274)=1)),"",SUMIFS($I:$I,$L:$L,$L2274))</f>
        <v/>
      </c>
      <c r="L2274" s="6" t="str">
        <f t="shared" si="319"/>
        <v/>
      </c>
      <c r="M2274" s="6">
        <f t="shared" si="320"/>
        <v>91</v>
      </c>
      <c r="N2274" s="6">
        <f t="shared" si="321"/>
        <v>24</v>
      </c>
      <c r="O2274" s="9" t="str">
        <f>IF(AND($B2274&lt;&gt;"",$C2274&lt;&gt;"",$B2274&lt;=$C2274),INDEX(Szabalyok!$C:$C,$N2274),"")</f>
        <v/>
      </c>
      <c r="P2274">
        <f t="shared" si="323"/>
        <v>0</v>
      </c>
    </row>
    <row r="2275" spans="1:16" x14ac:dyDescent="0.35">
      <c r="A2275">
        <f t="shared" si="322"/>
        <v>0</v>
      </c>
      <c r="B2275" s="4" t="str">
        <f>IF($M2275&gt;300,"",IF(OR(INDEX(Bemenet!$E$2:$E$301,$M2275)="",INDEX(Bemenet!$F$2:$F$301,$M2275)=""),"",MAX(INDEX(Bemenet!$E$2:$E$301,$M2275),INDEX(Szabalyok!$A:$A,$N2275))))</f>
        <v/>
      </c>
      <c r="C2275" s="4" t="str">
        <f>IF($B2275="","",MIN(INDEX(Bemenet!$F$2:$F$301,$M2275),INDEX(Szabalyok!$B:$B,$N2275)))</f>
        <v/>
      </c>
      <c r="D2275" s="5" t="str">
        <f>IF(AND($B2275&lt;&gt;"",$C2275&lt;&gt;"",$B2275&lt;=$C2275),INDEX(Bemenet!$G$2:$G$301,$M2275),"")</f>
        <v/>
      </c>
      <c r="E2275" s="6" t="str">
        <f>IF(AND($B2275&lt;&gt;"",$C2275&lt;&gt;"",$B2275&lt;=$C2275),INDEX(Bemenet!$D$2:$D$301,$M2275),"")</f>
        <v/>
      </c>
      <c r="F2275" s="5" t="str">
        <f t="shared" si="315"/>
        <v/>
      </c>
      <c r="G2275" s="5" t="str">
        <f t="shared" si="316"/>
        <v/>
      </c>
      <c r="H2275" s="9" t="str">
        <f t="shared" si="317"/>
        <v/>
      </c>
      <c r="I2275" s="5" t="str">
        <f t="shared" si="318"/>
        <v/>
      </c>
      <c r="J2275" s="5" t="str">
        <f>IF(OR($L2275="",NOT(COUNTIFS($L$2:$L2275,$L2275)=1)),"",SUMIFS($G:$G,$L:$L,$L2275))</f>
        <v/>
      </c>
      <c r="K2275" s="5" t="str">
        <f>IF(OR($L2275="",NOT(COUNTIFS($L$2:$L2275,$L2275)=1)),"",SUMIFS($I:$I,$L:$L,$L2275))</f>
        <v/>
      </c>
      <c r="L2275" s="6" t="str">
        <f t="shared" si="319"/>
        <v/>
      </c>
      <c r="M2275" s="6">
        <f t="shared" si="320"/>
        <v>91</v>
      </c>
      <c r="N2275" s="6">
        <f t="shared" si="321"/>
        <v>25</v>
      </c>
      <c r="O2275" s="9" t="str">
        <f>IF(AND($B2275&lt;&gt;"",$C2275&lt;&gt;"",$B2275&lt;=$C2275),INDEX(Szabalyok!$C:$C,$N2275),"")</f>
        <v/>
      </c>
      <c r="P2275">
        <f t="shared" si="323"/>
        <v>0</v>
      </c>
    </row>
    <row r="2276" spans="1:16" x14ac:dyDescent="0.35">
      <c r="A2276">
        <f t="shared" si="322"/>
        <v>0</v>
      </c>
      <c r="B2276" s="4" t="str">
        <f>IF($M2276&gt;300,"",IF(OR(INDEX(Bemenet!$E$2:$E$301,$M2276)="",INDEX(Bemenet!$F$2:$F$301,$M2276)=""),"",MAX(INDEX(Bemenet!$E$2:$E$301,$M2276),INDEX(Szabalyok!$A:$A,$N2276))))</f>
        <v/>
      </c>
      <c r="C2276" s="4" t="str">
        <f>IF($B2276="","",MIN(INDEX(Bemenet!$F$2:$F$301,$M2276),INDEX(Szabalyok!$B:$B,$N2276)))</f>
        <v/>
      </c>
      <c r="D2276" s="5" t="str">
        <f>IF(AND($B2276&lt;&gt;"",$C2276&lt;&gt;"",$B2276&lt;=$C2276),INDEX(Bemenet!$G$2:$G$301,$M2276),"")</f>
        <v/>
      </c>
      <c r="E2276" s="6" t="str">
        <f>IF(AND($B2276&lt;&gt;"",$C2276&lt;&gt;"",$B2276&lt;=$C2276),INDEX(Bemenet!$D$2:$D$301,$M2276),"")</f>
        <v/>
      </c>
      <c r="F2276" s="5" t="str">
        <f t="shared" si="315"/>
        <v/>
      </c>
      <c r="G2276" s="5" t="str">
        <f t="shared" si="316"/>
        <v/>
      </c>
      <c r="H2276" s="9" t="str">
        <f t="shared" si="317"/>
        <v/>
      </c>
      <c r="I2276" s="5" t="str">
        <f t="shared" si="318"/>
        <v/>
      </c>
      <c r="J2276" s="5" t="str">
        <f>IF(OR($L2276="",NOT(COUNTIFS($L$2:$L2276,$L2276)=1)),"",SUMIFS($G:$G,$L:$L,$L2276))</f>
        <v/>
      </c>
      <c r="K2276" s="5" t="str">
        <f>IF(OR($L2276="",NOT(COUNTIFS($L$2:$L2276,$L2276)=1)),"",SUMIFS($I:$I,$L:$L,$L2276))</f>
        <v/>
      </c>
      <c r="L2276" s="6" t="str">
        <f t="shared" si="319"/>
        <v/>
      </c>
      <c r="M2276" s="6">
        <f t="shared" si="320"/>
        <v>91</v>
      </c>
      <c r="N2276" s="6">
        <f t="shared" si="321"/>
        <v>26</v>
      </c>
      <c r="O2276" s="9" t="str">
        <f>IF(AND($B2276&lt;&gt;"",$C2276&lt;&gt;"",$B2276&lt;=$C2276),INDEX(Szabalyok!$C:$C,$N2276),"")</f>
        <v/>
      </c>
      <c r="P2276">
        <f t="shared" si="323"/>
        <v>0</v>
      </c>
    </row>
    <row r="2277" spans="1:16" x14ac:dyDescent="0.35">
      <c r="A2277">
        <f t="shared" si="322"/>
        <v>0</v>
      </c>
      <c r="B2277" s="4" t="str">
        <f>IF($M2277&gt;300,"",IF(OR(INDEX(Bemenet!$E$2:$E$301,$M2277)="",INDEX(Bemenet!$F$2:$F$301,$M2277)=""),"",MAX(INDEX(Bemenet!$E$2:$E$301,$M2277),INDEX(Szabalyok!$A:$A,$N2277))))</f>
        <v/>
      </c>
      <c r="C2277" s="4" t="str">
        <f>IF($B2277="","",MIN(INDEX(Bemenet!$F$2:$F$301,$M2277),INDEX(Szabalyok!$B:$B,$N2277)))</f>
        <v/>
      </c>
      <c r="D2277" s="5" t="str">
        <f>IF(AND($B2277&lt;&gt;"",$C2277&lt;&gt;"",$B2277&lt;=$C2277),INDEX(Bemenet!$G$2:$G$301,$M2277),"")</f>
        <v/>
      </c>
      <c r="E2277" s="6" t="str">
        <f>IF(AND($B2277&lt;&gt;"",$C2277&lt;&gt;"",$B2277&lt;=$C2277),INDEX(Bemenet!$D$2:$D$301,$M2277),"")</f>
        <v/>
      </c>
      <c r="F2277" s="5" t="str">
        <f t="shared" si="315"/>
        <v/>
      </c>
      <c r="G2277" s="5" t="str">
        <f t="shared" si="316"/>
        <v/>
      </c>
      <c r="H2277" s="9" t="str">
        <f t="shared" si="317"/>
        <v/>
      </c>
      <c r="I2277" s="5" t="str">
        <f t="shared" si="318"/>
        <v/>
      </c>
      <c r="J2277" s="5" t="str">
        <f>IF(OR($L2277="",NOT(COUNTIFS($L$2:$L2277,$L2277)=1)),"",SUMIFS($G:$G,$L:$L,$L2277))</f>
        <v/>
      </c>
      <c r="K2277" s="5" t="str">
        <f>IF(OR($L2277="",NOT(COUNTIFS($L$2:$L2277,$L2277)=1)),"",SUMIFS($I:$I,$L:$L,$L2277))</f>
        <v/>
      </c>
      <c r="L2277" s="6" t="str">
        <f t="shared" si="319"/>
        <v/>
      </c>
      <c r="M2277" s="6">
        <f t="shared" si="320"/>
        <v>92</v>
      </c>
      <c r="N2277" s="6">
        <f t="shared" si="321"/>
        <v>2</v>
      </c>
      <c r="O2277" s="9" t="str">
        <f>IF(AND($B2277&lt;&gt;"",$C2277&lt;&gt;"",$B2277&lt;=$C2277),INDEX(Szabalyok!$C:$C,$N2277),"")</f>
        <v/>
      </c>
      <c r="P2277">
        <f t="shared" si="323"/>
        <v>0</v>
      </c>
    </row>
    <row r="2278" spans="1:16" x14ac:dyDescent="0.35">
      <c r="A2278">
        <f t="shared" si="322"/>
        <v>0</v>
      </c>
      <c r="B2278" s="4" t="str">
        <f>IF($M2278&gt;300,"",IF(OR(INDEX(Bemenet!$E$2:$E$301,$M2278)="",INDEX(Bemenet!$F$2:$F$301,$M2278)=""),"",MAX(INDEX(Bemenet!$E$2:$E$301,$M2278),INDEX(Szabalyok!$A:$A,$N2278))))</f>
        <v/>
      </c>
      <c r="C2278" s="4" t="str">
        <f>IF($B2278="","",MIN(INDEX(Bemenet!$F$2:$F$301,$M2278),INDEX(Szabalyok!$B:$B,$N2278)))</f>
        <v/>
      </c>
      <c r="D2278" s="5" t="str">
        <f>IF(AND($B2278&lt;&gt;"",$C2278&lt;&gt;"",$B2278&lt;=$C2278),INDEX(Bemenet!$G$2:$G$301,$M2278),"")</f>
        <v/>
      </c>
      <c r="E2278" s="6" t="str">
        <f>IF(AND($B2278&lt;&gt;"",$C2278&lt;&gt;"",$B2278&lt;=$C2278),INDEX(Bemenet!$D$2:$D$301,$M2278),"")</f>
        <v/>
      </c>
      <c r="F2278" s="5" t="str">
        <f t="shared" si="315"/>
        <v/>
      </c>
      <c r="G2278" s="5" t="str">
        <f t="shared" si="316"/>
        <v/>
      </c>
      <c r="H2278" s="9" t="str">
        <f t="shared" si="317"/>
        <v/>
      </c>
      <c r="I2278" s="5" t="str">
        <f t="shared" si="318"/>
        <v/>
      </c>
      <c r="J2278" s="5" t="str">
        <f>IF(OR($L2278="",NOT(COUNTIFS($L$2:$L2278,$L2278)=1)),"",SUMIFS($G:$G,$L:$L,$L2278))</f>
        <v/>
      </c>
      <c r="K2278" s="5" t="str">
        <f>IF(OR($L2278="",NOT(COUNTIFS($L$2:$L2278,$L2278)=1)),"",SUMIFS($I:$I,$L:$L,$L2278))</f>
        <v/>
      </c>
      <c r="L2278" s="6" t="str">
        <f t="shared" si="319"/>
        <v/>
      </c>
      <c r="M2278" s="6">
        <f t="shared" si="320"/>
        <v>92</v>
      </c>
      <c r="N2278" s="6">
        <f t="shared" si="321"/>
        <v>3</v>
      </c>
      <c r="O2278" s="9" t="str">
        <f>IF(AND($B2278&lt;&gt;"",$C2278&lt;&gt;"",$B2278&lt;=$C2278),INDEX(Szabalyok!$C:$C,$N2278),"")</f>
        <v/>
      </c>
      <c r="P2278">
        <f t="shared" si="323"/>
        <v>0</v>
      </c>
    </row>
    <row r="2279" spans="1:16" x14ac:dyDescent="0.35">
      <c r="A2279">
        <f t="shared" si="322"/>
        <v>0</v>
      </c>
      <c r="B2279" s="4" t="str">
        <f>IF($M2279&gt;300,"",IF(OR(INDEX(Bemenet!$E$2:$E$301,$M2279)="",INDEX(Bemenet!$F$2:$F$301,$M2279)=""),"",MAX(INDEX(Bemenet!$E$2:$E$301,$M2279),INDEX(Szabalyok!$A:$A,$N2279))))</f>
        <v/>
      </c>
      <c r="C2279" s="4" t="str">
        <f>IF($B2279="","",MIN(INDEX(Bemenet!$F$2:$F$301,$M2279),INDEX(Szabalyok!$B:$B,$N2279)))</f>
        <v/>
      </c>
      <c r="D2279" s="5" t="str">
        <f>IF(AND($B2279&lt;&gt;"",$C2279&lt;&gt;"",$B2279&lt;=$C2279),INDEX(Bemenet!$G$2:$G$301,$M2279),"")</f>
        <v/>
      </c>
      <c r="E2279" s="6" t="str">
        <f>IF(AND($B2279&lt;&gt;"",$C2279&lt;&gt;"",$B2279&lt;=$C2279),INDEX(Bemenet!$D$2:$D$301,$M2279),"")</f>
        <v/>
      </c>
      <c r="F2279" s="5" t="str">
        <f t="shared" si="315"/>
        <v/>
      </c>
      <c r="G2279" s="5" t="str">
        <f t="shared" si="316"/>
        <v/>
      </c>
      <c r="H2279" s="9" t="str">
        <f t="shared" si="317"/>
        <v/>
      </c>
      <c r="I2279" s="5" t="str">
        <f t="shared" si="318"/>
        <v/>
      </c>
      <c r="J2279" s="5" t="str">
        <f>IF(OR($L2279="",NOT(COUNTIFS($L$2:$L2279,$L2279)=1)),"",SUMIFS($G:$G,$L:$L,$L2279))</f>
        <v/>
      </c>
      <c r="K2279" s="5" t="str">
        <f>IF(OR($L2279="",NOT(COUNTIFS($L$2:$L2279,$L2279)=1)),"",SUMIFS($I:$I,$L:$L,$L2279))</f>
        <v/>
      </c>
      <c r="L2279" s="6" t="str">
        <f t="shared" si="319"/>
        <v/>
      </c>
      <c r="M2279" s="6">
        <f t="shared" si="320"/>
        <v>92</v>
      </c>
      <c r="N2279" s="6">
        <f t="shared" si="321"/>
        <v>4</v>
      </c>
      <c r="O2279" s="9" t="str">
        <f>IF(AND($B2279&lt;&gt;"",$C2279&lt;&gt;"",$B2279&lt;=$C2279),INDEX(Szabalyok!$C:$C,$N2279),"")</f>
        <v/>
      </c>
      <c r="P2279">
        <f t="shared" si="323"/>
        <v>0</v>
      </c>
    </row>
    <row r="2280" spans="1:16" x14ac:dyDescent="0.35">
      <c r="A2280">
        <f t="shared" si="322"/>
        <v>0</v>
      </c>
      <c r="B2280" s="4" t="str">
        <f>IF($M2280&gt;300,"",IF(OR(INDEX(Bemenet!$E$2:$E$301,$M2280)="",INDEX(Bemenet!$F$2:$F$301,$M2280)=""),"",MAX(INDEX(Bemenet!$E$2:$E$301,$M2280),INDEX(Szabalyok!$A:$A,$N2280))))</f>
        <v/>
      </c>
      <c r="C2280" s="4" t="str">
        <f>IF($B2280="","",MIN(INDEX(Bemenet!$F$2:$F$301,$M2280),INDEX(Szabalyok!$B:$B,$N2280)))</f>
        <v/>
      </c>
      <c r="D2280" s="5" t="str">
        <f>IF(AND($B2280&lt;&gt;"",$C2280&lt;&gt;"",$B2280&lt;=$C2280),INDEX(Bemenet!$G$2:$G$301,$M2280),"")</f>
        <v/>
      </c>
      <c r="E2280" s="6" t="str">
        <f>IF(AND($B2280&lt;&gt;"",$C2280&lt;&gt;"",$B2280&lt;=$C2280),INDEX(Bemenet!$D$2:$D$301,$M2280),"")</f>
        <v/>
      </c>
      <c r="F2280" s="5" t="str">
        <f t="shared" si="315"/>
        <v/>
      </c>
      <c r="G2280" s="5" t="str">
        <f t="shared" si="316"/>
        <v/>
      </c>
      <c r="H2280" s="9" t="str">
        <f t="shared" si="317"/>
        <v/>
      </c>
      <c r="I2280" s="5" t="str">
        <f t="shared" si="318"/>
        <v/>
      </c>
      <c r="J2280" s="5" t="str">
        <f>IF(OR($L2280="",NOT(COUNTIFS($L$2:$L2280,$L2280)=1)),"",SUMIFS($G:$G,$L:$L,$L2280))</f>
        <v/>
      </c>
      <c r="K2280" s="5" t="str">
        <f>IF(OR($L2280="",NOT(COUNTIFS($L$2:$L2280,$L2280)=1)),"",SUMIFS($I:$I,$L:$L,$L2280))</f>
        <v/>
      </c>
      <c r="L2280" s="6" t="str">
        <f t="shared" si="319"/>
        <v/>
      </c>
      <c r="M2280" s="6">
        <f t="shared" si="320"/>
        <v>92</v>
      </c>
      <c r="N2280" s="6">
        <f t="shared" si="321"/>
        <v>5</v>
      </c>
      <c r="O2280" s="9" t="str">
        <f>IF(AND($B2280&lt;&gt;"",$C2280&lt;&gt;"",$B2280&lt;=$C2280),INDEX(Szabalyok!$C:$C,$N2280),"")</f>
        <v/>
      </c>
      <c r="P2280">
        <f t="shared" si="323"/>
        <v>0</v>
      </c>
    </row>
    <row r="2281" spans="1:16" x14ac:dyDescent="0.35">
      <c r="A2281">
        <f t="shared" si="322"/>
        <v>0</v>
      </c>
      <c r="B2281" s="4" t="str">
        <f>IF($M2281&gt;300,"",IF(OR(INDEX(Bemenet!$E$2:$E$301,$M2281)="",INDEX(Bemenet!$F$2:$F$301,$M2281)=""),"",MAX(INDEX(Bemenet!$E$2:$E$301,$M2281),INDEX(Szabalyok!$A:$A,$N2281))))</f>
        <v/>
      </c>
      <c r="C2281" s="4" t="str">
        <f>IF($B2281="","",MIN(INDEX(Bemenet!$F$2:$F$301,$M2281),INDEX(Szabalyok!$B:$B,$N2281)))</f>
        <v/>
      </c>
      <c r="D2281" s="5" t="str">
        <f>IF(AND($B2281&lt;&gt;"",$C2281&lt;&gt;"",$B2281&lt;=$C2281),INDEX(Bemenet!$G$2:$G$301,$M2281),"")</f>
        <v/>
      </c>
      <c r="E2281" s="6" t="str">
        <f>IF(AND($B2281&lt;&gt;"",$C2281&lt;&gt;"",$B2281&lt;=$C2281),INDEX(Bemenet!$D$2:$D$301,$M2281),"")</f>
        <v/>
      </c>
      <c r="F2281" s="5" t="str">
        <f t="shared" si="315"/>
        <v/>
      </c>
      <c r="G2281" s="5" t="str">
        <f t="shared" si="316"/>
        <v/>
      </c>
      <c r="H2281" s="9" t="str">
        <f t="shared" si="317"/>
        <v/>
      </c>
      <c r="I2281" s="5" t="str">
        <f t="shared" si="318"/>
        <v/>
      </c>
      <c r="J2281" s="5" t="str">
        <f>IF(OR($L2281="",NOT(COUNTIFS($L$2:$L2281,$L2281)=1)),"",SUMIFS($G:$G,$L:$L,$L2281))</f>
        <v/>
      </c>
      <c r="K2281" s="5" t="str">
        <f>IF(OR($L2281="",NOT(COUNTIFS($L$2:$L2281,$L2281)=1)),"",SUMIFS($I:$I,$L:$L,$L2281))</f>
        <v/>
      </c>
      <c r="L2281" s="6" t="str">
        <f t="shared" si="319"/>
        <v/>
      </c>
      <c r="M2281" s="6">
        <f t="shared" si="320"/>
        <v>92</v>
      </c>
      <c r="N2281" s="6">
        <f t="shared" si="321"/>
        <v>6</v>
      </c>
      <c r="O2281" s="9" t="str">
        <f>IF(AND($B2281&lt;&gt;"",$C2281&lt;&gt;"",$B2281&lt;=$C2281),INDEX(Szabalyok!$C:$C,$N2281),"")</f>
        <v/>
      </c>
      <c r="P2281">
        <f t="shared" si="323"/>
        <v>0</v>
      </c>
    </row>
    <row r="2282" spans="1:16" x14ac:dyDescent="0.35">
      <c r="A2282">
        <f t="shared" si="322"/>
        <v>0</v>
      </c>
      <c r="B2282" s="4" t="str">
        <f>IF($M2282&gt;300,"",IF(OR(INDEX(Bemenet!$E$2:$E$301,$M2282)="",INDEX(Bemenet!$F$2:$F$301,$M2282)=""),"",MAX(INDEX(Bemenet!$E$2:$E$301,$M2282),INDEX(Szabalyok!$A:$A,$N2282))))</f>
        <v/>
      </c>
      <c r="C2282" s="4" t="str">
        <f>IF($B2282="","",MIN(INDEX(Bemenet!$F$2:$F$301,$M2282),INDEX(Szabalyok!$B:$B,$N2282)))</f>
        <v/>
      </c>
      <c r="D2282" s="5" t="str">
        <f>IF(AND($B2282&lt;&gt;"",$C2282&lt;&gt;"",$B2282&lt;=$C2282),INDEX(Bemenet!$G$2:$G$301,$M2282),"")</f>
        <v/>
      </c>
      <c r="E2282" s="6" t="str">
        <f>IF(AND($B2282&lt;&gt;"",$C2282&lt;&gt;"",$B2282&lt;=$C2282),INDEX(Bemenet!$D$2:$D$301,$M2282),"")</f>
        <v/>
      </c>
      <c r="F2282" s="5" t="str">
        <f t="shared" si="315"/>
        <v/>
      </c>
      <c r="G2282" s="5" t="str">
        <f t="shared" si="316"/>
        <v/>
      </c>
      <c r="H2282" s="9" t="str">
        <f t="shared" si="317"/>
        <v/>
      </c>
      <c r="I2282" s="5" t="str">
        <f t="shared" si="318"/>
        <v/>
      </c>
      <c r="J2282" s="5" t="str">
        <f>IF(OR($L2282="",NOT(COUNTIFS($L$2:$L2282,$L2282)=1)),"",SUMIFS($G:$G,$L:$L,$L2282))</f>
        <v/>
      </c>
      <c r="K2282" s="5" t="str">
        <f>IF(OR($L2282="",NOT(COUNTIFS($L$2:$L2282,$L2282)=1)),"",SUMIFS($I:$I,$L:$L,$L2282))</f>
        <v/>
      </c>
      <c r="L2282" s="6" t="str">
        <f t="shared" si="319"/>
        <v/>
      </c>
      <c r="M2282" s="6">
        <f t="shared" si="320"/>
        <v>92</v>
      </c>
      <c r="N2282" s="6">
        <f t="shared" si="321"/>
        <v>7</v>
      </c>
      <c r="O2282" s="9" t="str">
        <f>IF(AND($B2282&lt;&gt;"",$C2282&lt;&gt;"",$B2282&lt;=$C2282),INDEX(Szabalyok!$C:$C,$N2282),"")</f>
        <v/>
      </c>
      <c r="P2282">
        <f t="shared" si="323"/>
        <v>0</v>
      </c>
    </row>
    <row r="2283" spans="1:16" x14ac:dyDescent="0.35">
      <c r="A2283">
        <f t="shared" si="322"/>
        <v>0</v>
      </c>
      <c r="B2283" s="4" t="str">
        <f>IF($M2283&gt;300,"",IF(OR(INDEX(Bemenet!$E$2:$E$301,$M2283)="",INDEX(Bemenet!$F$2:$F$301,$M2283)=""),"",MAX(INDEX(Bemenet!$E$2:$E$301,$M2283),INDEX(Szabalyok!$A:$A,$N2283))))</f>
        <v/>
      </c>
      <c r="C2283" s="4" t="str">
        <f>IF($B2283="","",MIN(INDEX(Bemenet!$F$2:$F$301,$M2283),INDEX(Szabalyok!$B:$B,$N2283)))</f>
        <v/>
      </c>
      <c r="D2283" s="5" t="str">
        <f>IF(AND($B2283&lt;&gt;"",$C2283&lt;&gt;"",$B2283&lt;=$C2283),INDEX(Bemenet!$G$2:$G$301,$M2283),"")</f>
        <v/>
      </c>
      <c r="E2283" s="6" t="str">
        <f>IF(AND($B2283&lt;&gt;"",$C2283&lt;&gt;"",$B2283&lt;=$C2283),INDEX(Bemenet!$D$2:$D$301,$M2283),"")</f>
        <v/>
      </c>
      <c r="F2283" s="5" t="str">
        <f t="shared" si="315"/>
        <v/>
      </c>
      <c r="G2283" s="5" t="str">
        <f t="shared" si="316"/>
        <v/>
      </c>
      <c r="H2283" s="9" t="str">
        <f t="shared" si="317"/>
        <v/>
      </c>
      <c r="I2283" s="5" t="str">
        <f t="shared" si="318"/>
        <v/>
      </c>
      <c r="J2283" s="5" t="str">
        <f>IF(OR($L2283="",NOT(COUNTIFS($L$2:$L2283,$L2283)=1)),"",SUMIFS($G:$G,$L:$L,$L2283))</f>
        <v/>
      </c>
      <c r="K2283" s="5" t="str">
        <f>IF(OR($L2283="",NOT(COUNTIFS($L$2:$L2283,$L2283)=1)),"",SUMIFS($I:$I,$L:$L,$L2283))</f>
        <v/>
      </c>
      <c r="L2283" s="6" t="str">
        <f t="shared" si="319"/>
        <v/>
      </c>
      <c r="M2283" s="6">
        <f t="shared" si="320"/>
        <v>92</v>
      </c>
      <c r="N2283" s="6">
        <f t="shared" si="321"/>
        <v>8</v>
      </c>
      <c r="O2283" s="9" t="str">
        <f>IF(AND($B2283&lt;&gt;"",$C2283&lt;&gt;"",$B2283&lt;=$C2283),INDEX(Szabalyok!$C:$C,$N2283),"")</f>
        <v/>
      </c>
      <c r="P2283">
        <f t="shared" si="323"/>
        <v>0</v>
      </c>
    </row>
    <row r="2284" spans="1:16" x14ac:dyDescent="0.35">
      <c r="A2284">
        <f t="shared" si="322"/>
        <v>0</v>
      </c>
      <c r="B2284" s="4" t="str">
        <f>IF($M2284&gt;300,"",IF(OR(INDEX(Bemenet!$E$2:$E$301,$M2284)="",INDEX(Bemenet!$F$2:$F$301,$M2284)=""),"",MAX(INDEX(Bemenet!$E$2:$E$301,$M2284),INDEX(Szabalyok!$A:$A,$N2284))))</f>
        <v/>
      </c>
      <c r="C2284" s="4" t="str">
        <f>IF($B2284="","",MIN(INDEX(Bemenet!$F$2:$F$301,$M2284),INDEX(Szabalyok!$B:$B,$N2284)))</f>
        <v/>
      </c>
      <c r="D2284" s="5" t="str">
        <f>IF(AND($B2284&lt;&gt;"",$C2284&lt;&gt;"",$B2284&lt;=$C2284),INDEX(Bemenet!$G$2:$G$301,$M2284),"")</f>
        <v/>
      </c>
      <c r="E2284" s="6" t="str">
        <f>IF(AND($B2284&lt;&gt;"",$C2284&lt;&gt;"",$B2284&lt;=$C2284),INDEX(Bemenet!$D$2:$D$301,$M2284),"")</f>
        <v/>
      </c>
      <c r="F2284" s="5" t="str">
        <f t="shared" si="315"/>
        <v/>
      </c>
      <c r="G2284" s="5" t="str">
        <f t="shared" si="316"/>
        <v/>
      </c>
      <c r="H2284" s="9" t="str">
        <f t="shared" si="317"/>
        <v/>
      </c>
      <c r="I2284" s="5" t="str">
        <f t="shared" si="318"/>
        <v/>
      </c>
      <c r="J2284" s="5" t="str">
        <f>IF(OR($L2284="",NOT(COUNTIFS($L$2:$L2284,$L2284)=1)),"",SUMIFS($G:$G,$L:$L,$L2284))</f>
        <v/>
      </c>
      <c r="K2284" s="5" t="str">
        <f>IF(OR($L2284="",NOT(COUNTIFS($L$2:$L2284,$L2284)=1)),"",SUMIFS($I:$I,$L:$L,$L2284))</f>
        <v/>
      </c>
      <c r="L2284" s="6" t="str">
        <f t="shared" si="319"/>
        <v/>
      </c>
      <c r="M2284" s="6">
        <f t="shared" si="320"/>
        <v>92</v>
      </c>
      <c r="N2284" s="6">
        <f t="shared" si="321"/>
        <v>9</v>
      </c>
      <c r="O2284" s="9" t="str">
        <f>IF(AND($B2284&lt;&gt;"",$C2284&lt;&gt;"",$B2284&lt;=$C2284),INDEX(Szabalyok!$C:$C,$N2284),"")</f>
        <v/>
      </c>
      <c r="P2284">
        <f t="shared" si="323"/>
        <v>0</v>
      </c>
    </row>
    <row r="2285" spans="1:16" x14ac:dyDescent="0.35">
      <c r="A2285">
        <f t="shared" si="322"/>
        <v>0</v>
      </c>
      <c r="B2285" s="4" t="str">
        <f>IF($M2285&gt;300,"",IF(OR(INDEX(Bemenet!$E$2:$E$301,$M2285)="",INDEX(Bemenet!$F$2:$F$301,$M2285)=""),"",MAX(INDEX(Bemenet!$E$2:$E$301,$M2285),INDEX(Szabalyok!$A:$A,$N2285))))</f>
        <v/>
      </c>
      <c r="C2285" s="4" t="str">
        <f>IF($B2285="","",MIN(INDEX(Bemenet!$F$2:$F$301,$M2285),INDEX(Szabalyok!$B:$B,$N2285)))</f>
        <v/>
      </c>
      <c r="D2285" s="5" t="str">
        <f>IF(AND($B2285&lt;&gt;"",$C2285&lt;&gt;"",$B2285&lt;=$C2285),INDEX(Bemenet!$G$2:$G$301,$M2285),"")</f>
        <v/>
      </c>
      <c r="E2285" s="6" t="str">
        <f>IF(AND($B2285&lt;&gt;"",$C2285&lt;&gt;"",$B2285&lt;=$C2285),INDEX(Bemenet!$D$2:$D$301,$M2285),"")</f>
        <v/>
      </c>
      <c r="F2285" s="5" t="str">
        <f t="shared" si="315"/>
        <v/>
      </c>
      <c r="G2285" s="5" t="str">
        <f t="shared" si="316"/>
        <v/>
      </c>
      <c r="H2285" s="9" t="str">
        <f t="shared" si="317"/>
        <v/>
      </c>
      <c r="I2285" s="5" t="str">
        <f t="shared" si="318"/>
        <v/>
      </c>
      <c r="J2285" s="5" t="str">
        <f>IF(OR($L2285="",NOT(COUNTIFS($L$2:$L2285,$L2285)=1)),"",SUMIFS($G:$G,$L:$L,$L2285))</f>
        <v/>
      </c>
      <c r="K2285" s="5" t="str">
        <f>IF(OR($L2285="",NOT(COUNTIFS($L$2:$L2285,$L2285)=1)),"",SUMIFS($I:$I,$L:$L,$L2285))</f>
        <v/>
      </c>
      <c r="L2285" s="6" t="str">
        <f t="shared" si="319"/>
        <v/>
      </c>
      <c r="M2285" s="6">
        <f t="shared" si="320"/>
        <v>92</v>
      </c>
      <c r="N2285" s="6">
        <f t="shared" si="321"/>
        <v>10</v>
      </c>
      <c r="O2285" s="9" t="str">
        <f>IF(AND($B2285&lt;&gt;"",$C2285&lt;&gt;"",$B2285&lt;=$C2285),INDEX(Szabalyok!$C:$C,$N2285),"")</f>
        <v/>
      </c>
      <c r="P2285">
        <f t="shared" si="323"/>
        <v>0</v>
      </c>
    </row>
    <row r="2286" spans="1:16" x14ac:dyDescent="0.35">
      <c r="A2286">
        <f t="shared" si="322"/>
        <v>0</v>
      </c>
      <c r="B2286" s="4" t="str">
        <f>IF($M2286&gt;300,"",IF(OR(INDEX(Bemenet!$E$2:$E$301,$M2286)="",INDEX(Bemenet!$F$2:$F$301,$M2286)=""),"",MAX(INDEX(Bemenet!$E$2:$E$301,$M2286),INDEX(Szabalyok!$A:$A,$N2286))))</f>
        <v/>
      </c>
      <c r="C2286" s="4" t="str">
        <f>IF($B2286="","",MIN(INDEX(Bemenet!$F$2:$F$301,$M2286),INDEX(Szabalyok!$B:$B,$N2286)))</f>
        <v/>
      </c>
      <c r="D2286" s="5" t="str">
        <f>IF(AND($B2286&lt;&gt;"",$C2286&lt;&gt;"",$B2286&lt;=$C2286),INDEX(Bemenet!$G$2:$G$301,$M2286),"")</f>
        <v/>
      </c>
      <c r="E2286" s="6" t="str">
        <f>IF(AND($B2286&lt;&gt;"",$C2286&lt;&gt;"",$B2286&lt;=$C2286),INDEX(Bemenet!$D$2:$D$301,$M2286),"")</f>
        <v/>
      </c>
      <c r="F2286" s="5" t="str">
        <f t="shared" si="315"/>
        <v/>
      </c>
      <c r="G2286" s="5" t="str">
        <f t="shared" si="316"/>
        <v/>
      </c>
      <c r="H2286" s="9" t="str">
        <f t="shared" si="317"/>
        <v/>
      </c>
      <c r="I2286" s="5" t="str">
        <f t="shared" si="318"/>
        <v/>
      </c>
      <c r="J2286" s="5" t="str">
        <f>IF(OR($L2286="",NOT(COUNTIFS($L$2:$L2286,$L2286)=1)),"",SUMIFS($G:$G,$L:$L,$L2286))</f>
        <v/>
      </c>
      <c r="K2286" s="5" t="str">
        <f>IF(OR($L2286="",NOT(COUNTIFS($L$2:$L2286,$L2286)=1)),"",SUMIFS($I:$I,$L:$L,$L2286))</f>
        <v/>
      </c>
      <c r="L2286" s="6" t="str">
        <f t="shared" si="319"/>
        <v/>
      </c>
      <c r="M2286" s="6">
        <f t="shared" si="320"/>
        <v>92</v>
      </c>
      <c r="N2286" s="6">
        <f t="shared" si="321"/>
        <v>11</v>
      </c>
      <c r="O2286" s="9" t="str">
        <f>IF(AND($B2286&lt;&gt;"",$C2286&lt;&gt;"",$B2286&lt;=$C2286),INDEX(Szabalyok!$C:$C,$N2286),"")</f>
        <v/>
      </c>
      <c r="P2286">
        <f t="shared" si="323"/>
        <v>0</v>
      </c>
    </row>
    <row r="2287" spans="1:16" x14ac:dyDescent="0.35">
      <c r="A2287">
        <f t="shared" si="322"/>
        <v>0</v>
      </c>
      <c r="B2287" s="4" t="str">
        <f>IF($M2287&gt;300,"",IF(OR(INDEX(Bemenet!$E$2:$E$301,$M2287)="",INDEX(Bemenet!$F$2:$F$301,$M2287)=""),"",MAX(INDEX(Bemenet!$E$2:$E$301,$M2287),INDEX(Szabalyok!$A:$A,$N2287))))</f>
        <v/>
      </c>
      <c r="C2287" s="4" t="str">
        <f>IF($B2287="","",MIN(INDEX(Bemenet!$F$2:$F$301,$M2287),INDEX(Szabalyok!$B:$B,$N2287)))</f>
        <v/>
      </c>
      <c r="D2287" s="5" t="str">
        <f>IF(AND($B2287&lt;&gt;"",$C2287&lt;&gt;"",$B2287&lt;=$C2287),INDEX(Bemenet!$G$2:$G$301,$M2287),"")</f>
        <v/>
      </c>
      <c r="E2287" s="6" t="str">
        <f>IF(AND($B2287&lt;&gt;"",$C2287&lt;&gt;"",$B2287&lt;=$C2287),INDEX(Bemenet!$D$2:$D$301,$M2287),"")</f>
        <v/>
      </c>
      <c r="F2287" s="5" t="str">
        <f t="shared" si="315"/>
        <v/>
      </c>
      <c r="G2287" s="5" t="str">
        <f t="shared" si="316"/>
        <v/>
      </c>
      <c r="H2287" s="9" t="str">
        <f t="shared" si="317"/>
        <v/>
      </c>
      <c r="I2287" s="5" t="str">
        <f t="shared" si="318"/>
        <v/>
      </c>
      <c r="J2287" s="5" t="str">
        <f>IF(OR($L2287="",NOT(COUNTIFS($L$2:$L2287,$L2287)=1)),"",SUMIFS($G:$G,$L:$L,$L2287))</f>
        <v/>
      </c>
      <c r="K2287" s="5" t="str">
        <f>IF(OR($L2287="",NOT(COUNTIFS($L$2:$L2287,$L2287)=1)),"",SUMIFS($I:$I,$L:$L,$L2287))</f>
        <v/>
      </c>
      <c r="L2287" s="6" t="str">
        <f t="shared" si="319"/>
        <v/>
      </c>
      <c r="M2287" s="6">
        <f t="shared" si="320"/>
        <v>92</v>
      </c>
      <c r="N2287" s="6">
        <f t="shared" si="321"/>
        <v>12</v>
      </c>
      <c r="O2287" s="9" t="str">
        <f>IF(AND($B2287&lt;&gt;"",$C2287&lt;&gt;"",$B2287&lt;=$C2287),INDEX(Szabalyok!$C:$C,$N2287),"")</f>
        <v/>
      </c>
      <c r="P2287">
        <f t="shared" si="323"/>
        <v>0</v>
      </c>
    </row>
    <row r="2288" spans="1:16" x14ac:dyDescent="0.35">
      <c r="A2288">
        <f t="shared" si="322"/>
        <v>0</v>
      </c>
      <c r="B2288" s="4" t="str">
        <f>IF($M2288&gt;300,"",IF(OR(INDEX(Bemenet!$E$2:$E$301,$M2288)="",INDEX(Bemenet!$F$2:$F$301,$M2288)=""),"",MAX(INDEX(Bemenet!$E$2:$E$301,$M2288),INDEX(Szabalyok!$A:$A,$N2288))))</f>
        <v/>
      </c>
      <c r="C2288" s="4" t="str">
        <f>IF($B2288="","",MIN(INDEX(Bemenet!$F$2:$F$301,$M2288),INDEX(Szabalyok!$B:$B,$N2288)))</f>
        <v/>
      </c>
      <c r="D2288" s="5" t="str">
        <f>IF(AND($B2288&lt;&gt;"",$C2288&lt;&gt;"",$B2288&lt;=$C2288),INDEX(Bemenet!$G$2:$G$301,$M2288),"")</f>
        <v/>
      </c>
      <c r="E2288" s="6" t="str">
        <f>IF(AND($B2288&lt;&gt;"",$C2288&lt;&gt;"",$B2288&lt;=$C2288),INDEX(Bemenet!$D$2:$D$301,$M2288),"")</f>
        <v/>
      </c>
      <c r="F2288" s="5" t="str">
        <f t="shared" si="315"/>
        <v/>
      </c>
      <c r="G2288" s="5" t="str">
        <f t="shared" si="316"/>
        <v/>
      </c>
      <c r="H2288" s="9" t="str">
        <f t="shared" si="317"/>
        <v/>
      </c>
      <c r="I2288" s="5" t="str">
        <f t="shared" si="318"/>
        <v/>
      </c>
      <c r="J2288" s="5" t="str">
        <f>IF(OR($L2288="",NOT(COUNTIFS($L$2:$L2288,$L2288)=1)),"",SUMIFS($G:$G,$L:$L,$L2288))</f>
        <v/>
      </c>
      <c r="K2288" s="5" t="str">
        <f>IF(OR($L2288="",NOT(COUNTIFS($L$2:$L2288,$L2288)=1)),"",SUMIFS($I:$I,$L:$L,$L2288))</f>
        <v/>
      </c>
      <c r="L2288" s="6" t="str">
        <f t="shared" si="319"/>
        <v/>
      </c>
      <c r="M2288" s="6">
        <f t="shared" si="320"/>
        <v>92</v>
      </c>
      <c r="N2288" s="6">
        <f t="shared" si="321"/>
        <v>13</v>
      </c>
      <c r="O2288" s="9" t="str">
        <f>IF(AND($B2288&lt;&gt;"",$C2288&lt;&gt;"",$B2288&lt;=$C2288),INDEX(Szabalyok!$C:$C,$N2288),"")</f>
        <v/>
      </c>
      <c r="P2288">
        <f t="shared" si="323"/>
        <v>0</v>
      </c>
    </row>
    <row r="2289" spans="1:16" x14ac:dyDescent="0.35">
      <c r="A2289">
        <f t="shared" si="322"/>
        <v>0</v>
      </c>
      <c r="B2289" s="4" t="str">
        <f>IF($M2289&gt;300,"",IF(OR(INDEX(Bemenet!$E$2:$E$301,$M2289)="",INDEX(Bemenet!$F$2:$F$301,$M2289)=""),"",MAX(INDEX(Bemenet!$E$2:$E$301,$M2289),INDEX(Szabalyok!$A:$A,$N2289))))</f>
        <v/>
      </c>
      <c r="C2289" s="4" t="str">
        <f>IF($B2289="","",MIN(INDEX(Bemenet!$F$2:$F$301,$M2289),INDEX(Szabalyok!$B:$B,$N2289)))</f>
        <v/>
      </c>
      <c r="D2289" s="5" t="str">
        <f>IF(AND($B2289&lt;&gt;"",$C2289&lt;&gt;"",$B2289&lt;=$C2289),INDEX(Bemenet!$G$2:$G$301,$M2289),"")</f>
        <v/>
      </c>
      <c r="E2289" s="6" t="str">
        <f>IF(AND($B2289&lt;&gt;"",$C2289&lt;&gt;"",$B2289&lt;=$C2289),INDEX(Bemenet!$D$2:$D$301,$M2289),"")</f>
        <v/>
      </c>
      <c r="F2289" s="5" t="str">
        <f t="shared" si="315"/>
        <v/>
      </c>
      <c r="G2289" s="5" t="str">
        <f t="shared" si="316"/>
        <v/>
      </c>
      <c r="H2289" s="9" t="str">
        <f t="shared" si="317"/>
        <v/>
      </c>
      <c r="I2289" s="5" t="str">
        <f t="shared" si="318"/>
        <v/>
      </c>
      <c r="J2289" s="5" t="str">
        <f>IF(OR($L2289="",NOT(COUNTIFS($L$2:$L2289,$L2289)=1)),"",SUMIFS($G:$G,$L:$L,$L2289))</f>
        <v/>
      </c>
      <c r="K2289" s="5" t="str">
        <f>IF(OR($L2289="",NOT(COUNTIFS($L$2:$L2289,$L2289)=1)),"",SUMIFS($I:$I,$L:$L,$L2289))</f>
        <v/>
      </c>
      <c r="L2289" s="6" t="str">
        <f t="shared" si="319"/>
        <v/>
      </c>
      <c r="M2289" s="6">
        <f t="shared" si="320"/>
        <v>92</v>
      </c>
      <c r="N2289" s="6">
        <f t="shared" si="321"/>
        <v>14</v>
      </c>
      <c r="O2289" s="9" t="str">
        <f>IF(AND($B2289&lt;&gt;"",$C2289&lt;&gt;"",$B2289&lt;=$C2289),INDEX(Szabalyok!$C:$C,$N2289),"")</f>
        <v/>
      </c>
      <c r="P2289">
        <f t="shared" si="323"/>
        <v>0</v>
      </c>
    </row>
    <row r="2290" spans="1:16" x14ac:dyDescent="0.35">
      <c r="A2290">
        <f t="shared" si="322"/>
        <v>0</v>
      </c>
      <c r="B2290" s="4" t="str">
        <f>IF($M2290&gt;300,"",IF(OR(INDEX(Bemenet!$E$2:$E$301,$M2290)="",INDEX(Bemenet!$F$2:$F$301,$M2290)=""),"",MAX(INDEX(Bemenet!$E$2:$E$301,$M2290),INDEX(Szabalyok!$A:$A,$N2290))))</f>
        <v/>
      </c>
      <c r="C2290" s="4" t="str">
        <f>IF($B2290="","",MIN(INDEX(Bemenet!$F$2:$F$301,$M2290),INDEX(Szabalyok!$B:$B,$N2290)))</f>
        <v/>
      </c>
      <c r="D2290" s="5" t="str">
        <f>IF(AND($B2290&lt;&gt;"",$C2290&lt;&gt;"",$B2290&lt;=$C2290),INDEX(Bemenet!$G$2:$G$301,$M2290),"")</f>
        <v/>
      </c>
      <c r="E2290" s="6" t="str">
        <f>IF(AND($B2290&lt;&gt;"",$C2290&lt;&gt;"",$B2290&lt;=$C2290),INDEX(Bemenet!$D$2:$D$301,$M2290),"")</f>
        <v/>
      </c>
      <c r="F2290" s="5" t="str">
        <f t="shared" si="315"/>
        <v/>
      </c>
      <c r="G2290" s="5" t="str">
        <f t="shared" si="316"/>
        <v/>
      </c>
      <c r="H2290" s="9" t="str">
        <f t="shared" si="317"/>
        <v/>
      </c>
      <c r="I2290" s="5" t="str">
        <f t="shared" si="318"/>
        <v/>
      </c>
      <c r="J2290" s="5" t="str">
        <f>IF(OR($L2290="",NOT(COUNTIFS($L$2:$L2290,$L2290)=1)),"",SUMIFS($G:$G,$L:$L,$L2290))</f>
        <v/>
      </c>
      <c r="K2290" s="5" t="str">
        <f>IF(OR($L2290="",NOT(COUNTIFS($L$2:$L2290,$L2290)=1)),"",SUMIFS($I:$I,$L:$L,$L2290))</f>
        <v/>
      </c>
      <c r="L2290" s="6" t="str">
        <f t="shared" si="319"/>
        <v/>
      </c>
      <c r="M2290" s="6">
        <f t="shared" si="320"/>
        <v>92</v>
      </c>
      <c r="N2290" s="6">
        <f t="shared" si="321"/>
        <v>15</v>
      </c>
      <c r="O2290" s="9" t="str">
        <f>IF(AND($B2290&lt;&gt;"",$C2290&lt;&gt;"",$B2290&lt;=$C2290),INDEX(Szabalyok!$C:$C,$N2290),"")</f>
        <v/>
      </c>
      <c r="P2290">
        <f t="shared" si="323"/>
        <v>0</v>
      </c>
    </row>
    <row r="2291" spans="1:16" x14ac:dyDescent="0.35">
      <c r="A2291">
        <f t="shared" si="322"/>
        <v>0</v>
      </c>
      <c r="B2291" s="4" t="str">
        <f>IF($M2291&gt;300,"",IF(OR(INDEX(Bemenet!$E$2:$E$301,$M2291)="",INDEX(Bemenet!$F$2:$F$301,$M2291)=""),"",MAX(INDEX(Bemenet!$E$2:$E$301,$M2291),INDEX(Szabalyok!$A:$A,$N2291))))</f>
        <v/>
      </c>
      <c r="C2291" s="4" t="str">
        <f>IF($B2291="","",MIN(INDEX(Bemenet!$F$2:$F$301,$M2291),INDEX(Szabalyok!$B:$B,$N2291)))</f>
        <v/>
      </c>
      <c r="D2291" s="5" t="str">
        <f>IF(AND($B2291&lt;&gt;"",$C2291&lt;&gt;"",$B2291&lt;=$C2291),INDEX(Bemenet!$G$2:$G$301,$M2291),"")</f>
        <v/>
      </c>
      <c r="E2291" s="6" t="str">
        <f>IF(AND($B2291&lt;&gt;"",$C2291&lt;&gt;"",$B2291&lt;=$C2291),INDEX(Bemenet!$D$2:$D$301,$M2291),"")</f>
        <v/>
      </c>
      <c r="F2291" s="5" t="str">
        <f t="shared" si="315"/>
        <v/>
      </c>
      <c r="G2291" s="5" t="str">
        <f t="shared" si="316"/>
        <v/>
      </c>
      <c r="H2291" s="9" t="str">
        <f t="shared" si="317"/>
        <v/>
      </c>
      <c r="I2291" s="5" t="str">
        <f t="shared" si="318"/>
        <v/>
      </c>
      <c r="J2291" s="5" t="str">
        <f>IF(OR($L2291="",NOT(COUNTIFS($L$2:$L2291,$L2291)=1)),"",SUMIFS($G:$G,$L:$L,$L2291))</f>
        <v/>
      </c>
      <c r="K2291" s="5" t="str">
        <f>IF(OR($L2291="",NOT(COUNTIFS($L$2:$L2291,$L2291)=1)),"",SUMIFS($I:$I,$L:$L,$L2291))</f>
        <v/>
      </c>
      <c r="L2291" s="6" t="str">
        <f t="shared" si="319"/>
        <v/>
      </c>
      <c r="M2291" s="6">
        <f t="shared" si="320"/>
        <v>92</v>
      </c>
      <c r="N2291" s="6">
        <f t="shared" si="321"/>
        <v>16</v>
      </c>
      <c r="O2291" s="9" t="str">
        <f>IF(AND($B2291&lt;&gt;"",$C2291&lt;&gt;"",$B2291&lt;=$C2291),INDEX(Szabalyok!$C:$C,$N2291),"")</f>
        <v/>
      </c>
      <c r="P2291">
        <f t="shared" si="323"/>
        <v>0</v>
      </c>
    </row>
    <row r="2292" spans="1:16" x14ac:dyDescent="0.35">
      <c r="A2292">
        <f t="shared" si="322"/>
        <v>0</v>
      </c>
      <c r="B2292" s="4" t="str">
        <f>IF($M2292&gt;300,"",IF(OR(INDEX(Bemenet!$E$2:$E$301,$M2292)="",INDEX(Bemenet!$F$2:$F$301,$M2292)=""),"",MAX(INDEX(Bemenet!$E$2:$E$301,$M2292),INDEX(Szabalyok!$A:$A,$N2292))))</f>
        <v/>
      </c>
      <c r="C2292" s="4" t="str">
        <f>IF($B2292="","",MIN(INDEX(Bemenet!$F$2:$F$301,$M2292),INDEX(Szabalyok!$B:$B,$N2292)))</f>
        <v/>
      </c>
      <c r="D2292" s="5" t="str">
        <f>IF(AND($B2292&lt;&gt;"",$C2292&lt;&gt;"",$B2292&lt;=$C2292),INDEX(Bemenet!$G$2:$G$301,$M2292),"")</f>
        <v/>
      </c>
      <c r="E2292" s="6" t="str">
        <f>IF(AND($B2292&lt;&gt;"",$C2292&lt;&gt;"",$B2292&lt;=$C2292),INDEX(Bemenet!$D$2:$D$301,$M2292),"")</f>
        <v/>
      </c>
      <c r="F2292" s="5" t="str">
        <f t="shared" si="315"/>
        <v/>
      </c>
      <c r="G2292" s="5" t="str">
        <f t="shared" si="316"/>
        <v/>
      </c>
      <c r="H2292" s="9" t="str">
        <f t="shared" si="317"/>
        <v/>
      </c>
      <c r="I2292" s="5" t="str">
        <f t="shared" si="318"/>
        <v/>
      </c>
      <c r="J2292" s="5" t="str">
        <f>IF(OR($L2292="",NOT(COUNTIFS($L$2:$L2292,$L2292)=1)),"",SUMIFS($G:$G,$L:$L,$L2292))</f>
        <v/>
      </c>
      <c r="K2292" s="5" t="str">
        <f>IF(OR($L2292="",NOT(COUNTIFS($L$2:$L2292,$L2292)=1)),"",SUMIFS($I:$I,$L:$L,$L2292))</f>
        <v/>
      </c>
      <c r="L2292" s="6" t="str">
        <f t="shared" si="319"/>
        <v/>
      </c>
      <c r="M2292" s="6">
        <f t="shared" si="320"/>
        <v>92</v>
      </c>
      <c r="N2292" s="6">
        <f t="shared" si="321"/>
        <v>17</v>
      </c>
      <c r="O2292" s="9" t="str">
        <f>IF(AND($B2292&lt;&gt;"",$C2292&lt;&gt;"",$B2292&lt;=$C2292),INDEX(Szabalyok!$C:$C,$N2292),"")</f>
        <v/>
      </c>
      <c r="P2292">
        <f t="shared" si="323"/>
        <v>0</v>
      </c>
    </row>
    <row r="2293" spans="1:16" x14ac:dyDescent="0.35">
      <c r="A2293">
        <f t="shared" si="322"/>
        <v>0</v>
      </c>
      <c r="B2293" s="4" t="str">
        <f>IF($M2293&gt;300,"",IF(OR(INDEX(Bemenet!$E$2:$E$301,$M2293)="",INDEX(Bemenet!$F$2:$F$301,$M2293)=""),"",MAX(INDEX(Bemenet!$E$2:$E$301,$M2293),INDEX(Szabalyok!$A:$A,$N2293))))</f>
        <v/>
      </c>
      <c r="C2293" s="4" t="str">
        <f>IF($B2293="","",MIN(INDEX(Bemenet!$F$2:$F$301,$M2293),INDEX(Szabalyok!$B:$B,$N2293)))</f>
        <v/>
      </c>
      <c r="D2293" s="5" t="str">
        <f>IF(AND($B2293&lt;&gt;"",$C2293&lt;&gt;"",$B2293&lt;=$C2293),INDEX(Bemenet!$G$2:$G$301,$M2293),"")</f>
        <v/>
      </c>
      <c r="E2293" s="6" t="str">
        <f>IF(AND($B2293&lt;&gt;"",$C2293&lt;&gt;"",$B2293&lt;=$C2293),INDEX(Bemenet!$D$2:$D$301,$M2293),"")</f>
        <v/>
      </c>
      <c r="F2293" s="5" t="str">
        <f t="shared" si="315"/>
        <v/>
      </c>
      <c r="G2293" s="5" t="str">
        <f t="shared" si="316"/>
        <v/>
      </c>
      <c r="H2293" s="9" t="str">
        <f t="shared" si="317"/>
        <v/>
      </c>
      <c r="I2293" s="5" t="str">
        <f t="shared" si="318"/>
        <v/>
      </c>
      <c r="J2293" s="5" t="str">
        <f>IF(OR($L2293="",NOT(COUNTIFS($L$2:$L2293,$L2293)=1)),"",SUMIFS($G:$G,$L:$L,$L2293))</f>
        <v/>
      </c>
      <c r="K2293" s="5" t="str">
        <f>IF(OR($L2293="",NOT(COUNTIFS($L$2:$L2293,$L2293)=1)),"",SUMIFS($I:$I,$L:$L,$L2293))</f>
        <v/>
      </c>
      <c r="L2293" s="6" t="str">
        <f t="shared" si="319"/>
        <v/>
      </c>
      <c r="M2293" s="6">
        <f t="shared" si="320"/>
        <v>92</v>
      </c>
      <c r="N2293" s="6">
        <f t="shared" si="321"/>
        <v>18</v>
      </c>
      <c r="O2293" s="9" t="str">
        <f>IF(AND($B2293&lt;&gt;"",$C2293&lt;&gt;"",$B2293&lt;=$C2293),INDEX(Szabalyok!$C:$C,$N2293),"")</f>
        <v/>
      </c>
      <c r="P2293">
        <f t="shared" si="323"/>
        <v>0</v>
      </c>
    </row>
    <row r="2294" spans="1:16" x14ac:dyDescent="0.35">
      <c r="A2294">
        <f t="shared" si="322"/>
        <v>0</v>
      </c>
      <c r="B2294" s="4" t="str">
        <f>IF($M2294&gt;300,"",IF(OR(INDEX(Bemenet!$E$2:$E$301,$M2294)="",INDEX(Bemenet!$F$2:$F$301,$M2294)=""),"",MAX(INDEX(Bemenet!$E$2:$E$301,$M2294),INDEX(Szabalyok!$A:$A,$N2294))))</f>
        <v/>
      </c>
      <c r="C2294" s="4" t="str">
        <f>IF($B2294="","",MIN(INDEX(Bemenet!$F$2:$F$301,$M2294),INDEX(Szabalyok!$B:$B,$N2294)))</f>
        <v/>
      </c>
      <c r="D2294" s="5" t="str">
        <f>IF(AND($B2294&lt;&gt;"",$C2294&lt;&gt;"",$B2294&lt;=$C2294),INDEX(Bemenet!$G$2:$G$301,$M2294),"")</f>
        <v/>
      </c>
      <c r="E2294" s="6" t="str">
        <f>IF(AND($B2294&lt;&gt;"",$C2294&lt;&gt;"",$B2294&lt;=$C2294),INDEX(Bemenet!$D$2:$D$301,$M2294),"")</f>
        <v/>
      </c>
      <c r="F2294" s="5" t="str">
        <f t="shared" si="315"/>
        <v/>
      </c>
      <c r="G2294" s="5" t="str">
        <f t="shared" si="316"/>
        <v/>
      </c>
      <c r="H2294" s="9" t="str">
        <f t="shared" si="317"/>
        <v/>
      </c>
      <c r="I2294" s="5" t="str">
        <f t="shared" si="318"/>
        <v/>
      </c>
      <c r="J2294" s="5" t="str">
        <f>IF(OR($L2294="",NOT(COUNTIFS($L$2:$L2294,$L2294)=1)),"",SUMIFS($G:$G,$L:$L,$L2294))</f>
        <v/>
      </c>
      <c r="K2294" s="5" t="str">
        <f>IF(OR($L2294="",NOT(COUNTIFS($L$2:$L2294,$L2294)=1)),"",SUMIFS($I:$I,$L:$L,$L2294))</f>
        <v/>
      </c>
      <c r="L2294" s="6" t="str">
        <f t="shared" si="319"/>
        <v/>
      </c>
      <c r="M2294" s="6">
        <f t="shared" si="320"/>
        <v>92</v>
      </c>
      <c r="N2294" s="6">
        <f t="shared" si="321"/>
        <v>19</v>
      </c>
      <c r="O2294" s="9" t="str">
        <f>IF(AND($B2294&lt;&gt;"",$C2294&lt;&gt;"",$B2294&lt;=$C2294),INDEX(Szabalyok!$C:$C,$N2294),"")</f>
        <v/>
      </c>
      <c r="P2294">
        <f t="shared" si="323"/>
        <v>0</v>
      </c>
    </row>
    <row r="2295" spans="1:16" x14ac:dyDescent="0.35">
      <c r="A2295">
        <f t="shared" si="322"/>
        <v>0</v>
      </c>
      <c r="B2295" s="4" t="str">
        <f>IF($M2295&gt;300,"",IF(OR(INDEX(Bemenet!$E$2:$E$301,$M2295)="",INDEX(Bemenet!$F$2:$F$301,$M2295)=""),"",MAX(INDEX(Bemenet!$E$2:$E$301,$M2295),INDEX(Szabalyok!$A:$A,$N2295))))</f>
        <v/>
      </c>
      <c r="C2295" s="4" t="str">
        <f>IF($B2295="","",MIN(INDEX(Bemenet!$F$2:$F$301,$M2295),INDEX(Szabalyok!$B:$B,$N2295)))</f>
        <v/>
      </c>
      <c r="D2295" s="5" t="str">
        <f>IF(AND($B2295&lt;&gt;"",$C2295&lt;&gt;"",$B2295&lt;=$C2295),INDEX(Bemenet!$G$2:$G$301,$M2295),"")</f>
        <v/>
      </c>
      <c r="E2295" s="6" t="str">
        <f>IF(AND($B2295&lt;&gt;"",$C2295&lt;&gt;"",$B2295&lt;=$C2295),INDEX(Bemenet!$D$2:$D$301,$M2295),"")</f>
        <v/>
      </c>
      <c r="F2295" s="5" t="str">
        <f t="shared" si="315"/>
        <v/>
      </c>
      <c r="G2295" s="5" t="str">
        <f t="shared" si="316"/>
        <v/>
      </c>
      <c r="H2295" s="9" t="str">
        <f t="shared" si="317"/>
        <v/>
      </c>
      <c r="I2295" s="5" t="str">
        <f t="shared" si="318"/>
        <v/>
      </c>
      <c r="J2295" s="5" t="str">
        <f>IF(OR($L2295="",NOT(COUNTIFS($L$2:$L2295,$L2295)=1)),"",SUMIFS($G:$G,$L:$L,$L2295))</f>
        <v/>
      </c>
      <c r="K2295" s="5" t="str">
        <f>IF(OR($L2295="",NOT(COUNTIFS($L$2:$L2295,$L2295)=1)),"",SUMIFS($I:$I,$L:$L,$L2295))</f>
        <v/>
      </c>
      <c r="L2295" s="6" t="str">
        <f t="shared" si="319"/>
        <v/>
      </c>
      <c r="M2295" s="6">
        <f t="shared" si="320"/>
        <v>92</v>
      </c>
      <c r="N2295" s="6">
        <f t="shared" si="321"/>
        <v>20</v>
      </c>
      <c r="O2295" s="9" t="str">
        <f>IF(AND($B2295&lt;&gt;"",$C2295&lt;&gt;"",$B2295&lt;=$C2295),INDEX(Szabalyok!$C:$C,$N2295),"")</f>
        <v/>
      </c>
      <c r="P2295">
        <f t="shared" si="323"/>
        <v>0</v>
      </c>
    </row>
    <row r="2296" spans="1:16" x14ac:dyDescent="0.35">
      <c r="A2296">
        <f t="shared" si="322"/>
        <v>0</v>
      </c>
      <c r="B2296" s="4" t="str">
        <f>IF($M2296&gt;300,"",IF(OR(INDEX(Bemenet!$E$2:$E$301,$M2296)="",INDEX(Bemenet!$F$2:$F$301,$M2296)=""),"",MAX(INDEX(Bemenet!$E$2:$E$301,$M2296),INDEX(Szabalyok!$A:$A,$N2296))))</f>
        <v/>
      </c>
      <c r="C2296" s="4" t="str">
        <f>IF($B2296="","",MIN(INDEX(Bemenet!$F$2:$F$301,$M2296),INDEX(Szabalyok!$B:$B,$N2296)))</f>
        <v/>
      </c>
      <c r="D2296" s="5" t="str">
        <f>IF(AND($B2296&lt;&gt;"",$C2296&lt;&gt;"",$B2296&lt;=$C2296),INDEX(Bemenet!$G$2:$G$301,$M2296),"")</f>
        <v/>
      </c>
      <c r="E2296" s="6" t="str">
        <f>IF(AND($B2296&lt;&gt;"",$C2296&lt;&gt;"",$B2296&lt;=$C2296),INDEX(Bemenet!$D$2:$D$301,$M2296),"")</f>
        <v/>
      </c>
      <c r="F2296" s="5" t="str">
        <f t="shared" si="315"/>
        <v/>
      </c>
      <c r="G2296" s="5" t="str">
        <f t="shared" si="316"/>
        <v/>
      </c>
      <c r="H2296" s="9" t="str">
        <f t="shared" si="317"/>
        <v/>
      </c>
      <c r="I2296" s="5" t="str">
        <f t="shared" si="318"/>
        <v/>
      </c>
      <c r="J2296" s="5" t="str">
        <f>IF(OR($L2296="",NOT(COUNTIFS($L$2:$L2296,$L2296)=1)),"",SUMIFS($G:$G,$L:$L,$L2296))</f>
        <v/>
      </c>
      <c r="K2296" s="5" t="str">
        <f>IF(OR($L2296="",NOT(COUNTIFS($L$2:$L2296,$L2296)=1)),"",SUMIFS($I:$I,$L:$L,$L2296))</f>
        <v/>
      </c>
      <c r="L2296" s="6" t="str">
        <f t="shared" si="319"/>
        <v/>
      </c>
      <c r="M2296" s="6">
        <f t="shared" si="320"/>
        <v>92</v>
      </c>
      <c r="N2296" s="6">
        <f t="shared" si="321"/>
        <v>21</v>
      </c>
      <c r="O2296" s="9" t="str">
        <f>IF(AND($B2296&lt;&gt;"",$C2296&lt;&gt;"",$B2296&lt;=$C2296),INDEX(Szabalyok!$C:$C,$N2296),"")</f>
        <v/>
      </c>
      <c r="P2296">
        <f t="shared" si="323"/>
        <v>0</v>
      </c>
    </row>
    <row r="2297" spans="1:16" x14ac:dyDescent="0.35">
      <c r="A2297">
        <f t="shared" si="322"/>
        <v>0</v>
      </c>
      <c r="B2297" s="4" t="str">
        <f>IF($M2297&gt;300,"",IF(OR(INDEX(Bemenet!$E$2:$E$301,$M2297)="",INDEX(Bemenet!$F$2:$F$301,$M2297)=""),"",MAX(INDEX(Bemenet!$E$2:$E$301,$M2297),INDEX(Szabalyok!$A:$A,$N2297))))</f>
        <v/>
      </c>
      <c r="C2297" s="4" t="str">
        <f>IF($B2297="","",MIN(INDEX(Bemenet!$F$2:$F$301,$M2297),INDEX(Szabalyok!$B:$B,$N2297)))</f>
        <v/>
      </c>
      <c r="D2297" s="5" t="str">
        <f>IF(AND($B2297&lt;&gt;"",$C2297&lt;&gt;"",$B2297&lt;=$C2297),INDEX(Bemenet!$G$2:$G$301,$M2297),"")</f>
        <v/>
      </c>
      <c r="E2297" s="6" t="str">
        <f>IF(AND($B2297&lt;&gt;"",$C2297&lt;&gt;"",$B2297&lt;=$C2297),INDEX(Bemenet!$D$2:$D$301,$M2297),"")</f>
        <v/>
      </c>
      <c r="F2297" s="5" t="str">
        <f t="shared" si="315"/>
        <v/>
      </c>
      <c r="G2297" s="5" t="str">
        <f t="shared" si="316"/>
        <v/>
      </c>
      <c r="H2297" s="9" t="str">
        <f t="shared" si="317"/>
        <v/>
      </c>
      <c r="I2297" s="5" t="str">
        <f t="shared" si="318"/>
        <v/>
      </c>
      <c r="J2297" s="5" t="str">
        <f>IF(OR($L2297="",NOT(COUNTIFS($L$2:$L2297,$L2297)=1)),"",SUMIFS($G:$G,$L:$L,$L2297))</f>
        <v/>
      </c>
      <c r="K2297" s="5" t="str">
        <f>IF(OR($L2297="",NOT(COUNTIFS($L$2:$L2297,$L2297)=1)),"",SUMIFS($I:$I,$L:$L,$L2297))</f>
        <v/>
      </c>
      <c r="L2297" s="6" t="str">
        <f t="shared" si="319"/>
        <v/>
      </c>
      <c r="M2297" s="6">
        <f t="shared" si="320"/>
        <v>92</v>
      </c>
      <c r="N2297" s="6">
        <f t="shared" si="321"/>
        <v>22</v>
      </c>
      <c r="O2297" s="9" t="str">
        <f>IF(AND($B2297&lt;&gt;"",$C2297&lt;&gt;"",$B2297&lt;=$C2297),INDEX(Szabalyok!$C:$C,$N2297),"")</f>
        <v/>
      </c>
      <c r="P2297">
        <f t="shared" si="323"/>
        <v>0</v>
      </c>
    </row>
    <row r="2298" spans="1:16" x14ac:dyDescent="0.35">
      <c r="A2298">
        <f t="shared" si="322"/>
        <v>0</v>
      </c>
      <c r="B2298" s="4" t="str">
        <f>IF($M2298&gt;300,"",IF(OR(INDEX(Bemenet!$E$2:$E$301,$M2298)="",INDEX(Bemenet!$F$2:$F$301,$M2298)=""),"",MAX(INDEX(Bemenet!$E$2:$E$301,$M2298),INDEX(Szabalyok!$A:$A,$N2298))))</f>
        <v/>
      </c>
      <c r="C2298" s="4" t="str">
        <f>IF($B2298="","",MIN(INDEX(Bemenet!$F$2:$F$301,$M2298),INDEX(Szabalyok!$B:$B,$N2298)))</f>
        <v/>
      </c>
      <c r="D2298" s="5" t="str">
        <f>IF(AND($B2298&lt;&gt;"",$C2298&lt;&gt;"",$B2298&lt;=$C2298),INDEX(Bemenet!$G$2:$G$301,$M2298),"")</f>
        <v/>
      </c>
      <c r="E2298" s="6" t="str">
        <f>IF(AND($B2298&lt;&gt;"",$C2298&lt;&gt;"",$B2298&lt;=$C2298),INDEX(Bemenet!$D$2:$D$301,$M2298),"")</f>
        <v/>
      </c>
      <c r="F2298" s="5" t="str">
        <f t="shared" si="315"/>
        <v/>
      </c>
      <c r="G2298" s="5" t="str">
        <f t="shared" si="316"/>
        <v/>
      </c>
      <c r="H2298" s="9" t="str">
        <f t="shared" si="317"/>
        <v/>
      </c>
      <c r="I2298" s="5" t="str">
        <f t="shared" si="318"/>
        <v/>
      </c>
      <c r="J2298" s="5" t="str">
        <f>IF(OR($L2298="",NOT(COUNTIFS($L$2:$L2298,$L2298)=1)),"",SUMIFS($G:$G,$L:$L,$L2298))</f>
        <v/>
      </c>
      <c r="K2298" s="5" t="str">
        <f>IF(OR($L2298="",NOT(COUNTIFS($L$2:$L2298,$L2298)=1)),"",SUMIFS($I:$I,$L:$L,$L2298))</f>
        <v/>
      </c>
      <c r="L2298" s="6" t="str">
        <f t="shared" si="319"/>
        <v/>
      </c>
      <c r="M2298" s="6">
        <f t="shared" si="320"/>
        <v>92</v>
      </c>
      <c r="N2298" s="6">
        <f t="shared" si="321"/>
        <v>23</v>
      </c>
      <c r="O2298" s="9" t="str">
        <f>IF(AND($B2298&lt;&gt;"",$C2298&lt;&gt;"",$B2298&lt;=$C2298),INDEX(Szabalyok!$C:$C,$N2298),"")</f>
        <v/>
      </c>
      <c r="P2298">
        <f t="shared" si="323"/>
        <v>0</v>
      </c>
    </row>
    <row r="2299" spans="1:16" x14ac:dyDescent="0.35">
      <c r="A2299">
        <f t="shared" si="322"/>
        <v>0</v>
      </c>
      <c r="B2299" s="4" t="str">
        <f>IF($M2299&gt;300,"",IF(OR(INDEX(Bemenet!$E$2:$E$301,$M2299)="",INDEX(Bemenet!$F$2:$F$301,$M2299)=""),"",MAX(INDEX(Bemenet!$E$2:$E$301,$M2299),INDEX(Szabalyok!$A:$A,$N2299))))</f>
        <v/>
      </c>
      <c r="C2299" s="4" t="str">
        <f>IF($B2299="","",MIN(INDEX(Bemenet!$F$2:$F$301,$M2299),INDEX(Szabalyok!$B:$B,$N2299)))</f>
        <v/>
      </c>
      <c r="D2299" s="5" t="str">
        <f>IF(AND($B2299&lt;&gt;"",$C2299&lt;&gt;"",$B2299&lt;=$C2299),INDEX(Bemenet!$G$2:$G$301,$M2299),"")</f>
        <v/>
      </c>
      <c r="E2299" s="6" t="str">
        <f>IF(AND($B2299&lt;&gt;"",$C2299&lt;&gt;"",$B2299&lt;=$C2299),INDEX(Bemenet!$D$2:$D$301,$M2299),"")</f>
        <v/>
      </c>
      <c r="F2299" s="5" t="str">
        <f t="shared" si="315"/>
        <v/>
      </c>
      <c r="G2299" s="5" t="str">
        <f t="shared" si="316"/>
        <v/>
      </c>
      <c r="H2299" s="9" t="str">
        <f t="shared" si="317"/>
        <v/>
      </c>
      <c r="I2299" s="5" t="str">
        <f t="shared" si="318"/>
        <v/>
      </c>
      <c r="J2299" s="5" t="str">
        <f>IF(OR($L2299="",NOT(COUNTIFS($L$2:$L2299,$L2299)=1)),"",SUMIFS($G:$G,$L:$L,$L2299))</f>
        <v/>
      </c>
      <c r="K2299" s="5" t="str">
        <f>IF(OR($L2299="",NOT(COUNTIFS($L$2:$L2299,$L2299)=1)),"",SUMIFS($I:$I,$L:$L,$L2299))</f>
        <v/>
      </c>
      <c r="L2299" s="6" t="str">
        <f t="shared" si="319"/>
        <v/>
      </c>
      <c r="M2299" s="6">
        <f t="shared" si="320"/>
        <v>92</v>
      </c>
      <c r="N2299" s="6">
        <f t="shared" si="321"/>
        <v>24</v>
      </c>
      <c r="O2299" s="9" t="str">
        <f>IF(AND($B2299&lt;&gt;"",$C2299&lt;&gt;"",$B2299&lt;=$C2299),INDEX(Szabalyok!$C:$C,$N2299),"")</f>
        <v/>
      </c>
      <c r="P2299">
        <f t="shared" si="323"/>
        <v>0</v>
      </c>
    </row>
    <row r="2300" spans="1:16" x14ac:dyDescent="0.35">
      <c r="A2300">
        <f t="shared" si="322"/>
        <v>0</v>
      </c>
      <c r="B2300" s="4" t="str">
        <f>IF($M2300&gt;300,"",IF(OR(INDEX(Bemenet!$E$2:$E$301,$M2300)="",INDEX(Bemenet!$F$2:$F$301,$M2300)=""),"",MAX(INDEX(Bemenet!$E$2:$E$301,$M2300),INDEX(Szabalyok!$A:$A,$N2300))))</f>
        <v/>
      </c>
      <c r="C2300" s="4" t="str">
        <f>IF($B2300="","",MIN(INDEX(Bemenet!$F$2:$F$301,$M2300),INDEX(Szabalyok!$B:$B,$N2300)))</f>
        <v/>
      </c>
      <c r="D2300" s="5" t="str">
        <f>IF(AND($B2300&lt;&gt;"",$C2300&lt;&gt;"",$B2300&lt;=$C2300),INDEX(Bemenet!$G$2:$G$301,$M2300),"")</f>
        <v/>
      </c>
      <c r="E2300" s="6" t="str">
        <f>IF(AND($B2300&lt;&gt;"",$C2300&lt;&gt;"",$B2300&lt;=$C2300),INDEX(Bemenet!$D$2:$D$301,$M2300),"")</f>
        <v/>
      </c>
      <c r="F2300" s="5" t="str">
        <f t="shared" si="315"/>
        <v/>
      </c>
      <c r="G2300" s="5" t="str">
        <f t="shared" si="316"/>
        <v/>
      </c>
      <c r="H2300" s="9" t="str">
        <f t="shared" si="317"/>
        <v/>
      </c>
      <c r="I2300" s="5" t="str">
        <f t="shared" si="318"/>
        <v/>
      </c>
      <c r="J2300" s="5" t="str">
        <f>IF(OR($L2300="",NOT(COUNTIFS($L$2:$L2300,$L2300)=1)),"",SUMIFS($G:$G,$L:$L,$L2300))</f>
        <v/>
      </c>
      <c r="K2300" s="5" t="str">
        <f>IF(OR($L2300="",NOT(COUNTIFS($L$2:$L2300,$L2300)=1)),"",SUMIFS($I:$I,$L:$L,$L2300))</f>
        <v/>
      </c>
      <c r="L2300" s="6" t="str">
        <f t="shared" si="319"/>
        <v/>
      </c>
      <c r="M2300" s="6">
        <f t="shared" si="320"/>
        <v>92</v>
      </c>
      <c r="N2300" s="6">
        <f t="shared" si="321"/>
        <v>25</v>
      </c>
      <c r="O2300" s="9" t="str">
        <f>IF(AND($B2300&lt;&gt;"",$C2300&lt;&gt;"",$B2300&lt;=$C2300),INDEX(Szabalyok!$C:$C,$N2300),"")</f>
        <v/>
      </c>
      <c r="P2300">
        <f t="shared" si="323"/>
        <v>0</v>
      </c>
    </row>
    <row r="2301" spans="1:16" x14ac:dyDescent="0.35">
      <c r="A2301">
        <f t="shared" si="322"/>
        <v>0</v>
      </c>
      <c r="B2301" s="4" t="str">
        <f>IF($M2301&gt;300,"",IF(OR(INDEX(Bemenet!$E$2:$E$301,$M2301)="",INDEX(Bemenet!$F$2:$F$301,$M2301)=""),"",MAX(INDEX(Bemenet!$E$2:$E$301,$M2301),INDEX(Szabalyok!$A:$A,$N2301))))</f>
        <v/>
      </c>
      <c r="C2301" s="4" t="str">
        <f>IF($B2301="","",MIN(INDEX(Bemenet!$F$2:$F$301,$M2301),INDEX(Szabalyok!$B:$B,$N2301)))</f>
        <v/>
      </c>
      <c r="D2301" s="5" t="str">
        <f>IF(AND($B2301&lt;&gt;"",$C2301&lt;&gt;"",$B2301&lt;=$C2301),INDEX(Bemenet!$G$2:$G$301,$M2301),"")</f>
        <v/>
      </c>
      <c r="E2301" s="6" t="str">
        <f>IF(AND($B2301&lt;&gt;"",$C2301&lt;&gt;"",$B2301&lt;=$C2301),INDEX(Bemenet!$D$2:$D$301,$M2301),"")</f>
        <v/>
      </c>
      <c r="F2301" s="5" t="str">
        <f t="shared" si="315"/>
        <v/>
      </c>
      <c r="G2301" s="5" t="str">
        <f t="shared" si="316"/>
        <v/>
      </c>
      <c r="H2301" s="9" t="str">
        <f t="shared" si="317"/>
        <v/>
      </c>
      <c r="I2301" s="5" t="str">
        <f t="shared" si="318"/>
        <v/>
      </c>
      <c r="J2301" s="5" t="str">
        <f>IF(OR($L2301="",NOT(COUNTIFS($L$2:$L2301,$L2301)=1)),"",SUMIFS($G:$G,$L:$L,$L2301))</f>
        <v/>
      </c>
      <c r="K2301" s="5" t="str">
        <f>IF(OR($L2301="",NOT(COUNTIFS($L$2:$L2301,$L2301)=1)),"",SUMIFS($I:$I,$L:$L,$L2301))</f>
        <v/>
      </c>
      <c r="L2301" s="6" t="str">
        <f t="shared" si="319"/>
        <v/>
      </c>
      <c r="M2301" s="6">
        <f t="shared" si="320"/>
        <v>92</v>
      </c>
      <c r="N2301" s="6">
        <f t="shared" si="321"/>
        <v>26</v>
      </c>
      <c r="O2301" s="9" t="str">
        <f>IF(AND($B2301&lt;&gt;"",$C2301&lt;&gt;"",$B2301&lt;=$C2301),INDEX(Szabalyok!$C:$C,$N2301),"")</f>
        <v/>
      </c>
      <c r="P2301">
        <f t="shared" si="323"/>
        <v>0</v>
      </c>
    </row>
    <row r="2302" spans="1:16" x14ac:dyDescent="0.35">
      <c r="A2302">
        <f t="shared" si="322"/>
        <v>0</v>
      </c>
      <c r="B2302" s="4" t="str">
        <f>IF($M2302&gt;300,"",IF(OR(INDEX(Bemenet!$E$2:$E$301,$M2302)="",INDEX(Bemenet!$F$2:$F$301,$M2302)=""),"",MAX(INDEX(Bemenet!$E$2:$E$301,$M2302),INDEX(Szabalyok!$A:$A,$N2302))))</f>
        <v/>
      </c>
      <c r="C2302" s="4" t="str">
        <f>IF($B2302="","",MIN(INDEX(Bemenet!$F$2:$F$301,$M2302),INDEX(Szabalyok!$B:$B,$N2302)))</f>
        <v/>
      </c>
      <c r="D2302" s="5" t="str">
        <f>IF(AND($B2302&lt;&gt;"",$C2302&lt;&gt;"",$B2302&lt;=$C2302),INDEX(Bemenet!$G$2:$G$301,$M2302),"")</f>
        <v/>
      </c>
      <c r="E2302" s="6" t="str">
        <f>IF(AND($B2302&lt;&gt;"",$C2302&lt;&gt;"",$B2302&lt;=$C2302),INDEX(Bemenet!$D$2:$D$301,$M2302),"")</f>
        <v/>
      </c>
      <c r="F2302" s="5" t="str">
        <f t="shared" si="315"/>
        <v/>
      </c>
      <c r="G2302" s="5" t="str">
        <f t="shared" si="316"/>
        <v/>
      </c>
      <c r="H2302" s="9" t="str">
        <f t="shared" si="317"/>
        <v/>
      </c>
      <c r="I2302" s="5" t="str">
        <f t="shared" si="318"/>
        <v/>
      </c>
      <c r="J2302" s="5" t="str">
        <f>IF(OR($L2302="",NOT(COUNTIFS($L$2:$L2302,$L2302)=1)),"",SUMIFS($G:$G,$L:$L,$L2302))</f>
        <v/>
      </c>
      <c r="K2302" s="5" t="str">
        <f>IF(OR($L2302="",NOT(COUNTIFS($L$2:$L2302,$L2302)=1)),"",SUMIFS($I:$I,$L:$L,$L2302))</f>
        <v/>
      </c>
      <c r="L2302" s="6" t="str">
        <f t="shared" si="319"/>
        <v/>
      </c>
      <c r="M2302" s="6">
        <f t="shared" si="320"/>
        <v>93</v>
      </c>
      <c r="N2302" s="6">
        <f t="shared" si="321"/>
        <v>2</v>
      </c>
      <c r="O2302" s="9" t="str">
        <f>IF(AND($B2302&lt;&gt;"",$C2302&lt;&gt;"",$B2302&lt;=$C2302),INDEX(Szabalyok!$C:$C,$N2302),"")</f>
        <v/>
      </c>
      <c r="P2302">
        <f t="shared" si="323"/>
        <v>0</v>
      </c>
    </row>
    <row r="2303" spans="1:16" x14ac:dyDescent="0.35">
      <c r="A2303">
        <f t="shared" si="322"/>
        <v>0</v>
      </c>
      <c r="B2303" s="4" t="str">
        <f>IF($M2303&gt;300,"",IF(OR(INDEX(Bemenet!$E$2:$E$301,$M2303)="",INDEX(Bemenet!$F$2:$F$301,$M2303)=""),"",MAX(INDEX(Bemenet!$E$2:$E$301,$M2303),INDEX(Szabalyok!$A:$A,$N2303))))</f>
        <v/>
      </c>
      <c r="C2303" s="4" t="str">
        <f>IF($B2303="","",MIN(INDEX(Bemenet!$F$2:$F$301,$M2303),INDEX(Szabalyok!$B:$B,$N2303)))</f>
        <v/>
      </c>
      <c r="D2303" s="5" t="str">
        <f>IF(AND($B2303&lt;&gt;"",$C2303&lt;&gt;"",$B2303&lt;=$C2303),INDEX(Bemenet!$G$2:$G$301,$M2303),"")</f>
        <v/>
      </c>
      <c r="E2303" s="6" t="str">
        <f>IF(AND($B2303&lt;&gt;"",$C2303&lt;&gt;"",$B2303&lt;=$C2303),INDEX(Bemenet!$D$2:$D$301,$M2303),"")</f>
        <v/>
      </c>
      <c r="F2303" s="5" t="str">
        <f t="shared" si="315"/>
        <v/>
      </c>
      <c r="G2303" s="5" t="str">
        <f t="shared" si="316"/>
        <v/>
      </c>
      <c r="H2303" s="9" t="str">
        <f t="shared" si="317"/>
        <v/>
      </c>
      <c r="I2303" s="5" t="str">
        <f t="shared" si="318"/>
        <v/>
      </c>
      <c r="J2303" s="5" t="str">
        <f>IF(OR($L2303="",NOT(COUNTIFS($L$2:$L2303,$L2303)=1)),"",SUMIFS($G:$G,$L:$L,$L2303))</f>
        <v/>
      </c>
      <c r="K2303" s="5" t="str">
        <f>IF(OR($L2303="",NOT(COUNTIFS($L$2:$L2303,$L2303)=1)),"",SUMIFS($I:$I,$L:$L,$L2303))</f>
        <v/>
      </c>
      <c r="L2303" s="6" t="str">
        <f t="shared" si="319"/>
        <v/>
      </c>
      <c r="M2303" s="6">
        <f t="shared" si="320"/>
        <v>93</v>
      </c>
      <c r="N2303" s="6">
        <f t="shared" si="321"/>
        <v>3</v>
      </c>
      <c r="O2303" s="9" t="str">
        <f>IF(AND($B2303&lt;&gt;"",$C2303&lt;&gt;"",$B2303&lt;=$C2303),INDEX(Szabalyok!$C:$C,$N2303),"")</f>
        <v/>
      </c>
      <c r="P2303">
        <f t="shared" si="323"/>
        <v>0</v>
      </c>
    </row>
    <row r="2304" spans="1:16" x14ac:dyDescent="0.35">
      <c r="A2304">
        <f t="shared" si="322"/>
        <v>0</v>
      </c>
      <c r="B2304" s="4" t="str">
        <f>IF($M2304&gt;300,"",IF(OR(INDEX(Bemenet!$E$2:$E$301,$M2304)="",INDEX(Bemenet!$F$2:$F$301,$M2304)=""),"",MAX(INDEX(Bemenet!$E$2:$E$301,$M2304),INDEX(Szabalyok!$A:$A,$N2304))))</f>
        <v/>
      </c>
      <c r="C2304" s="4" t="str">
        <f>IF($B2304="","",MIN(INDEX(Bemenet!$F$2:$F$301,$M2304),INDEX(Szabalyok!$B:$B,$N2304)))</f>
        <v/>
      </c>
      <c r="D2304" s="5" t="str">
        <f>IF(AND($B2304&lt;&gt;"",$C2304&lt;&gt;"",$B2304&lt;=$C2304),INDEX(Bemenet!$G$2:$G$301,$M2304),"")</f>
        <v/>
      </c>
      <c r="E2304" s="6" t="str">
        <f>IF(AND($B2304&lt;&gt;"",$C2304&lt;&gt;"",$B2304&lt;=$C2304),INDEX(Bemenet!$D$2:$D$301,$M2304),"")</f>
        <v/>
      </c>
      <c r="F2304" s="5" t="str">
        <f t="shared" si="315"/>
        <v/>
      </c>
      <c r="G2304" s="5" t="str">
        <f t="shared" si="316"/>
        <v/>
      </c>
      <c r="H2304" s="9" t="str">
        <f t="shared" si="317"/>
        <v/>
      </c>
      <c r="I2304" s="5" t="str">
        <f t="shared" si="318"/>
        <v/>
      </c>
      <c r="J2304" s="5" t="str">
        <f>IF(OR($L2304="",NOT(COUNTIFS($L$2:$L2304,$L2304)=1)),"",SUMIFS($G:$G,$L:$L,$L2304))</f>
        <v/>
      </c>
      <c r="K2304" s="5" t="str">
        <f>IF(OR($L2304="",NOT(COUNTIFS($L$2:$L2304,$L2304)=1)),"",SUMIFS($I:$I,$L:$L,$L2304))</f>
        <v/>
      </c>
      <c r="L2304" s="6" t="str">
        <f t="shared" si="319"/>
        <v/>
      </c>
      <c r="M2304" s="6">
        <f t="shared" si="320"/>
        <v>93</v>
      </c>
      <c r="N2304" s="6">
        <f t="shared" si="321"/>
        <v>4</v>
      </c>
      <c r="O2304" s="9" t="str">
        <f>IF(AND($B2304&lt;&gt;"",$C2304&lt;&gt;"",$B2304&lt;=$C2304),INDEX(Szabalyok!$C:$C,$N2304),"")</f>
        <v/>
      </c>
      <c r="P2304">
        <f t="shared" si="323"/>
        <v>0</v>
      </c>
    </row>
    <row r="2305" spans="1:16" x14ac:dyDescent="0.35">
      <c r="A2305">
        <f t="shared" si="322"/>
        <v>0</v>
      </c>
      <c r="B2305" s="4" t="str">
        <f>IF($M2305&gt;300,"",IF(OR(INDEX(Bemenet!$E$2:$E$301,$M2305)="",INDEX(Bemenet!$F$2:$F$301,$M2305)=""),"",MAX(INDEX(Bemenet!$E$2:$E$301,$M2305),INDEX(Szabalyok!$A:$A,$N2305))))</f>
        <v/>
      </c>
      <c r="C2305" s="4" t="str">
        <f>IF($B2305="","",MIN(INDEX(Bemenet!$F$2:$F$301,$M2305),INDEX(Szabalyok!$B:$B,$N2305)))</f>
        <v/>
      </c>
      <c r="D2305" s="5" t="str">
        <f>IF(AND($B2305&lt;&gt;"",$C2305&lt;&gt;"",$B2305&lt;=$C2305),INDEX(Bemenet!$G$2:$G$301,$M2305),"")</f>
        <v/>
      </c>
      <c r="E2305" s="6" t="str">
        <f>IF(AND($B2305&lt;&gt;"",$C2305&lt;&gt;"",$B2305&lt;=$C2305),INDEX(Bemenet!$D$2:$D$301,$M2305),"")</f>
        <v/>
      </c>
      <c r="F2305" s="5" t="str">
        <f t="shared" si="315"/>
        <v/>
      </c>
      <c r="G2305" s="5" t="str">
        <f t="shared" si="316"/>
        <v/>
      </c>
      <c r="H2305" s="9" t="str">
        <f t="shared" si="317"/>
        <v/>
      </c>
      <c r="I2305" s="5" t="str">
        <f t="shared" si="318"/>
        <v/>
      </c>
      <c r="J2305" s="5" t="str">
        <f>IF(OR($L2305="",NOT(COUNTIFS($L$2:$L2305,$L2305)=1)),"",SUMIFS($G:$G,$L:$L,$L2305))</f>
        <v/>
      </c>
      <c r="K2305" s="5" t="str">
        <f>IF(OR($L2305="",NOT(COUNTIFS($L$2:$L2305,$L2305)=1)),"",SUMIFS($I:$I,$L:$L,$L2305))</f>
        <v/>
      </c>
      <c r="L2305" s="6" t="str">
        <f t="shared" si="319"/>
        <v/>
      </c>
      <c r="M2305" s="6">
        <f t="shared" si="320"/>
        <v>93</v>
      </c>
      <c r="N2305" s="6">
        <f t="shared" si="321"/>
        <v>5</v>
      </c>
      <c r="O2305" s="9" t="str">
        <f>IF(AND($B2305&lt;&gt;"",$C2305&lt;&gt;"",$B2305&lt;=$C2305),INDEX(Szabalyok!$C:$C,$N2305),"")</f>
        <v/>
      </c>
      <c r="P2305">
        <f t="shared" si="323"/>
        <v>0</v>
      </c>
    </row>
    <row r="2306" spans="1:16" x14ac:dyDescent="0.35">
      <c r="A2306">
        <f t="shared" si="322"/>
        <v>0</v>
      </c>
      <c r="B2306" s="4" t="str">
        <f>IF($M2306&gt;300,"",IF(OR(INDEX(Bemenet!$E$2:$E$301,$M2306)="",INDEX(Bemenet!$F$2:$F$301,$M2306)=""),"",MAX(INDEX(Bemenet!$E$2:$E$301,$M2306),INDEX(Szabalyok!$A:$A,$N2306))))</f>
        <v/>
      </c>
      <c r="C2306" s="4" t="str">
        <f>IF($B2306="","",MIN(INDEX(Bemenet!$F$2:$F$301,$M2306),INDEX(Szabalyok!$B:$B,$N2306)))</f>
        <v/>
      </c>
      <c r="D2306" s="5" t="str">
        <f>IF(AND($B2306&lt;&gt;"",$C2306&lt;&gt;"",$B2306&lt;=$C2306),INDEX(Bemenet!$G$2:$G$301,$M2306),"")</f>
        <v/>
      </c>
      <c r="E2306" s="6" t="str">
        <f>IF(AND($B2306&lt;&gt;"",$C2306&lt;&gt;"",$B2306&lt;=$C2306),INDEX(Bemenet!$D$2:$D$301,$M2306),"")</f>
        <v/>
      </c>
      <c r="F2306" s="5" t="str">
        <f t="shared" ref="F2306:F2369" si="324">IF(AND($B2306&lt;&gt;"",$C2306&lt;&gt;"",$B2306&lt;=$C2306),$C2306-$B2306+1,"")</f>
        <v/>
      </c>
      <c r="G2306" s="5" t="str">
        <f t="shared" ref="G2306:G2369" si="325">IF($F2306="","",$F2306*$D2306)</f>
        <v/>
      </c>
      <c r="H2306" s="9" t="str">
        <f t="shared" ref="H2306:H2369" si="326">IF($G2306="","",$O2306)</f>
        <v/>
      </c>
      <c r="I2306" s="5" t="str">
        <f t="shared" ref="I2306:I2369" si="327">IF($G2306="","",$G2306*IF($H2306="",$O2306,$H2306)/100)</f>
        <v/>
      </c>
      <c r="J2306" s="5" t="str">
        <f>IF(OR($L2306="",NOT(COUNTIFS($L$2:$L2306,$L2306)=1)),"",SUMIFS($G:$G,$L:$L,$L2306))</f>
        <v/>
      </c>
      <c r="K2306" s="5" t="str">
        <f>IF(OR($L2306="",NOT(COUNTIFS($L$2:$L2306,$L2306)=1)),"",SUMIFS($I:$I,$L:$L,$L2306))</f>
        <v/>
      </c>
      <c r="L2306" s="6" t="str">
        <f t="shared" ref="L2306:L2369" si="328">IF($B2306="","",YEAR($B2306))</f>
        <v/>
      </c>
      <c r="M2306" s="6">
        <f t="shared" ref="M2306:M2369" si="329">INT((ROW()-2)/25)+1</f>
        <v>93</v>
      </c>
      <c r="N2306" s="6">
        <f t="shared" ref="N2306:N2369" si="330">MOD(ROW()-2,25)+2</f>
        <v>6</v>
      </c>
      <c r="O2306" s="9" t="str">
        <f>IF(AND($B2306&lt;&gt;"",$C2306&lt;&gt;"",$B2306&lt;=$C2306),INDEX(Szabalyok!$C:$C,$N2306),"")</f>
        <v/>
      </c>
      <c r="P2306">
        <f t="shared" si="323"/>
        <v>0</v>
      </c>
    </row>
    <row r="2307" spans="1:16" x14ac:dyDescent="0.35">
      <c r="A2307">
        <f t="shared" si="322"/>
        <v>0</v>
      </c>
      <c r="B2307" s="4" t="str">
        <f>IF($M2307&gt;300,"",IF(OR(INDEX(Bemenet!$E$2:$E$301,$M2307)="",INDEX(Bemenet!$F$2:$F$301,$M2307)=""),"",MAX(INDEX(Bemenet!$E$2:$E$301,$M2307),INDEX(Szabalyok!$A:$A,$N2307))))</f>
        <v/>
      </c>
      <c r="C2307" s="4" t="str">
        <f>IF($B2307="","",MIN(INDEX(Bemenet!$F$2:$F$301,$M2307),INDEX(Szabalyok!$B:$B,$N2307)))</f>
        <v/>
      </c>
      <c r="D2307" s="5" t="str">
        <f>IF(AND($B2307&lt;&gt;"",$C2307&lt;&gt;"",$B2307&lt;=$C2307),INDEX(Bemenet!$G$2:$G$301,$M2307),"")</f>
        <v/>
      </c>
      <c r="E2307" s="6" t="str">
        <f>IF(AND($B2307&lt;&gt;"",$C2307&lt;&gt;"",$B2307&lt;=$C2307),INDEX(Bemenet!$D$2:$D$301,$M2307),"")</f>
        <v/>
      </c>
      <c r="F2307" s="5" t="str">
        <f t="shared" si="324"/>
        <v/>
      </c>
      <c r="G2307" s="5" t="str">
        <f t="shared" si="325"/>
        <v/>
      </c>
      <c r="H2307" s="9" t="str">
        <f t="shared" si="326"/>
        <v/>
      </c>
      <c r="I2307" s="5" t="str">
        <f t="shared" si="327"/>
        <v/>
      </c>
      <c r="J2307" s="5" t="str">
        <f>IF(OR($L2307="",NOT(COUNTIFS($L$2:$L2307,$L2307)=1)),"",SUMIFS($G:$G,$L:$L,$L2307))</f>
        <v/>
      </c>
      <c r="K2307" s="5" t="str">
        <f>IF(OR($L2307="",NOT(COUNTIFS($L$2:$L2307,$L2307)=1)),"",SUMIFS($I:$I,$L:$L,$L2307))</f>
        <v/>
      </c>
      <c r="L2307" s="6" t="str">
        <f t="shared" si="328"/>
        <v/>
      </c>
      <c r="M2307" s="6">
        <f t="shared" si="329"/>
        <v>93</v>
      </c>
      <c r="N2307" s="6">
        <f t="shared" si="330"/>
        <v>7</v>
      </c>
      <c r="O2307" s="9" t="str">
        <f>IF(AND($B2307&lt;&gt;"",$C2307&lt;&gt;"",$B2307&lt;=$C2307),INDEX(Szabalyok!$C:$C,$N2307),"")</f>
        <v/>
      </c>
      <c r="P2307">
        <f t="shared" si="323"/>
        <v>0</v>
      </c>
    </row>
    <row r="2308" spans="1:16" x14ac:dyDescent="0.35">
      <c r="A2308">
        <f t="shared" ref="A2308:A2371" si="331">IF(P2308=P2307,0,P2308)</f>
        <v>0</v>
      </c>
      <c r="B2308" s="4" t="str">
        <f>IF($M2308&gt;300,"",IF(OR(INDEX(Bemenet!$E$2:$E$301,$M2308)="",INDEX(Bemenet!$F$2:$F$301,$M2308)=""),"",MAX(INDEX(Bemenet!$E$2:$E$301,$M2308),INDEX(Szabalyok!$A:$A,$N2308))))</f>
        <v/>
      </c>
      <c r="C2308" s="4" t="str">
        <f>IF($B2308="","",MIN(INDEX(Bemenet!$F$2:$F$301,$M2308),INDEX(Szabalyok!$B:$B,$N2308)))</f>
        <v/>
      </c>
      <c r="D2308" s="5" t="str">
        <f>IF(AND($B2308&lt;&gt;"",$C2308&lt;&gt;"",$B2308&lt;=$C2308),INDEX(Bemenet!$G$2:$G$301,$M2308),"")</f>
        <v/>
      </c>
      <c r="E2308" s="6" t="str">
        <f>IF(AND($B2308&lt;&gt;"",$C2308&lt;&gt;"",$B2308&lt;=$C2308),INDEX(Bemenet!$D$2:$D$301,$M2308),"")</f>
        <v/>
      </c>
      <c r="F2308" s="5" t="str">
        <f t="shared" si="324"/>
        <v/>
      </c>
      <c r="G2308" s="5" t="str">
        <f t="shared" si="325"/>
        <v/>
      </c>
      <c r="H2308" s="9" t="str">
        <f t="shared" si="326"/>
        <v/>
      </c>
      <c r="I2308" s="5" t="str">
        <f t="shared" si="327"/>
        <v/>
      </c>
      <c r="J2308" s="5" t="str">
        <f>IF(OR($L2308="",NOT(COUNTIFS($L$2:$L2308,$L2308)=1)),"",SUMIFS($G:$G,$L:$L,$L2308))</f>
        <v/>
      </c>
      <c r="K2308" s="5" t="str">
        <f>IF(OR($L2308="",NOT(COUNTIFS($L$2:$L2308,$L2308)=1)),"",SUMIFS($I:$I,$L:$L,$L2308))</f>
        <v/>
      </c>
      <c r="L2308" s="6" t="str">
        <f t="shared" si="328"/>
        <v/>
      </c>
      <c r="M2308" s="6">
        <f t="shared" si="329"/>
        <v>93</v>
      </c>
      <c r="N2308" s="6">
        <f t="shared" si="330"/>
        <v>8</v>
      </c>
      <c r="O2308" s="9" t="str">
        <f>IF(AND($B2308&lt;&gt;"",$C2308&lt;&gt;"",$B2308&lt;=$C2308),INDEX(Szabalyok!$C:$C,$N2308),"")</f>
        <v/>
      </c>
      <c r="P2308">
        <f t="shared" ref="P2308:P2371" si="332">IF(D2308="",P2307,P2307+1)</f>
        <v>0</v>
      </c>
    </row>
    <row r="2309" spans="1:16" x14ac:dyDescent="0.35">
      <c r="A2309">
        <f t="shared" si="331"/>
        <v>0</v>
      </c>
      <c r="B2309" s="4" t="str">
        <f>IF($M2309&gt;300,"",IF(OR(INDEX(Bemenet!$E$2:$E$301,$M2309)="",INDEX(Bemenet!$F$2:$F$301,$M2309)=""),"",MAX(INDEX(Bemenet!$E$2:$E$301,$M2309),INDEX(Szabalyok!$A:$A,$N2309))))</f>
        <v/>
      </c>
      <c r="C2309" s="4" t="str">
        <f>IF($B2309="","",MIN(INDEX(Bemenet!$F$2:$F$301,$M2309),INDEX(Szabalyok!$B:$B,$N2309)))</f>
        <v/>
      </c>
      <c r="D2309" s="5" t="str">
        <f>IF(AND($B2309&lt;&gt;"",$C2309&lt;&gt;"",$B2309&lt;=$C2309),INDEX(Bemenet!$G$2:$G$301,$M2309),"")</f>
        <v/>
      </c>
      <c r="E2309" s="6" t="str">
        <f>IF(AND($B2309&lt;&gt;"",$C2309&lt;&gt;"",$B2309&lt;=$C2309),INDEX(Bemenet!$D$2:$D$301,$M2309),"")</f>
        <v/>
      </c>
      <c r="F2309" s="5" t="str">
        <f t="shared" si="324"/>
        <v/>
      </c>
      <c r="G2309" s="5" t="str">
        <f t="shared" si="325"/>
        <v/>
      </c>
      <c r="H2309" s="9" t="str">
        <f t="shared" si="326"/>
        <v/>
      </c>
      <c r="I2309" s="5" t="str">
        <f t="shared" si="327"/>
        <v/>
      </c>
      <c r="J2309" s="5" t="str">
        <f>IF(OR($L2309="",NOT(COUNTIFS($L$2:$L2309,$L2309)=1)),"",SUMIFS($G:$G,$L:$L,$L2309))</f>
        <v/>
      </c>
      <c r="K2309" s="5" t="str">
        <f>IF(OR($L2309="",NOT(COUNTIFS($L$2:$L2309,$L2309)=1)),"",SUMIFS($I:$I,$L:$L,$L2309))</f>
        <v/>
      </c>
      <c r="L2309" s="6" t="str">
        <f t="shared" si="328"/>
        <v/>
      </c>
      <c r="M2309" s="6">
        <f t="shared" si="329"/>
        <v>93</v>
      </c>
      <c r="N2309" s="6">
        <f t="shared" si="330"/>
        <v>9</v>
      </c>
      <c r="O2309" s="9" t="str">
        <f>IF(AND($B2309&lt;&gt;"",$C2309&lt;&gt;"",$B2309&lt;=$C2309),INDEX(Szabalyok!$C:$C,$N2309),"")</f>
        <v/>
      </c>
      <c r="P2309">
        <f t="shared" si="332"/>
        <v>0</v>
      </c>
    </row>
    <row r="2310" spans="1:16" x14ac:dyDescent="0.35">
      <c r="A2310">
        <f t="shared" si="331"/>
        <v>0</v>
      </c>
      <c r="B2310" s="4" t="str">
        <f>IF($M2310&gt;300,"",IF(OR(INDEX(Bemenet!$E$2:$E$301,$M2310)="",INDEX(Bemenet!$F$2:$F$301,$M2310)=""),"",MAX(INDEX(Bemenet!$E$2:$E$301,$M2310),INDEX(Szabalyok!$A:$A,$N2310))))</f>
        <v/>
      </c>
      <c r="C2310" s="4" t="str">
        <f>IF($B2310="","",MIN(INDEX(Bemenet!$F$2:$F$301,$M2310),INDEX(Szabalyok!$B:$B,$N2310)))</f>
        <v/>
      </c>
      <c r="D2310" s="5" t="str">
        <f>IF(AND($B2310&lt;&gt;"",$C2310&lt;&gt;"",$B2310&lt;=$C2310),INDEX(Bemenet!$G$2:$G$301,$M2310),"")</f>
        <v/>
      </c>
      <c r="E2310" s="6" t="str">
        <f>IF(AND($B2310&lt;&gt;"",$C2310&lt;&gt;"",$B2310&lt;=$C2310),INDEX(Bemenet!$D$2:$D$301,$M2310),"")</f>
        <v/>
      </c>
      <c r="F2310" s="5" t="str">
        <f t="shared" si="324"/>
        <v/>
      </c>
      <c r="G2310" s="5" t="str">
        <f t="shared" si="325"/>
        <v/>
      </c>
      <c r="H2310" s="9" t="str">
        <f t="shared" si="326"/>
        <v/>
      </c>
      <c r="I2310" s="5" t="str">
        <f t="shared" si="327"/>
        <v/>
      </c>
      <c r="J2310" s="5" t="str">
        <f>IF(OR($L2310="",NOT(COUNTIFS($L$2:$L2310,$L2310)=1)),"",SUMIFS($G:$G,$L:$L,$L2310))</f>
        <v/>
      </c>
      <c r="K2310" s="5" t="str">
        <f>IF(OR($L2310="",NOT(COUNTIFS($L$2:$L2310,$L2310)=1)),"",SUMIFS($I:$I,$L:$L,$L2310))</f>
        <v/>
      </c>
      <c r="L2310" s="6" t="str">
        <f t="shared" si="328"/>
        <v/>
      </c>
      <c r="M2310" s="6">
        <f t="shared" si="329"/>
        <v>93</v>
      </c>
      <c r="N2310" s="6">
        <f t="shared" si="330"/>
        <v>10</v>
      </c>
      <c r="O2310" s="9" t="str">
        <f>IF(AND($B2310&lt;&gt;"",$C2310&lt;&gt;"",$B2310&lt;=$C2310),INDEX(Szabalyok!$C:$C,$N2310),"")</f>
        <v/>
      </c>
      <c r="P2310">
        <f t="shared" si="332"/>
        <v>0</v>
      </c>
    </row>
    <row r="2311" spans="1:16" x14ac:dyDescent="0.35">
      <c r="A2311">
        <f t="shared" si="331"/>
        <v>0</v>
      </c>
      <c r="B2311" s="4" t="str">
        <f>IF($M2311&gt;300,"",IF(OR(INDEX(Bemenet!$E$2:$E$301,$M2311)="",INDEX(Bemenet!$F$2:$F$301,$M2311)=""),"",MAX(INDEX(Bemenet!$E$2:$E$301,$M2311),INDEX(Szabalyok!$A:$A,$N2311))))</f>
        <v/>
      </c>
      <c r="C2311" s="4" t="str">
        <f>IF($B2311="","",MIN(INDEX(Bemenet!$F$2:$F$301,$M2311),INDEX(Szabalyok!$B:$B,$N2311)))</f>
        <v/>
      </c>
      <c r="D2311" s="5" t="str">
        <f>IF(AND($B2311&lt;&gt;"",$C2311&lt;&gt;"",$B2311&lt;=$C2311),INDEX(Bemenet!$G$2:$G$301,$M2311),"")</f>
        <v/>
      </c>
      <c r="E2311" s="6" t="str">
        <f>IF(AND($B2311&lt;&gt;"",$C2311&lt;&gt;"",$B2311&lt;=$C2311),INDEX(Bemenet!$D$2:$D$301,$M2311),"")</f>
        <v/>
      </c>
      <c r="F2311" s="5" t="str">
        <f t="shared" si="324"/>
        <v/>
      </c>
      <c r="G2311" s="5" t="str">
        <f t="shared" si="325"/>
        <v/>
      </c>
      <c r="H2311" s="9" t="str">
        <f t="shared" si="326"/>
        <v/>
      </c>
      <c r="I2311" s="5" t="str">
        <f t="shared" si="327"/>
        <v/>
      </c>
      <c r="J2311" s="5" t="str">
        <f>IF(OR($L2311="",NOT(COUNTIFS($L$2:$L2311,$L2311)=1)),"",SUMIFS($G:$G,$L:$L,$L2311))</f>
        <v/>
      </c>
      <c r="K2311" s="5" t="str">
        <f>IF(OR($L2311="",NOT(COUNTIFS($L$2:$L2311,$L2311)=1)),"",SUMIFS($I:$I,$L:$L,$L2311))</f>
        <v/>
      </c>
      <c r="L2311" s="6" t="str">
        <f t="shared" si="328"/>
        <v/>
      </c>
      <c r="M2311" s="6">
        <f t="shared" si="329"/>
        <v>93</v>
      </c>
      <c r="N2311" s="6">
        <f t="shared" si="330"/>
        <v>11</v>
      </c>
      <c r="O2311" s="9" t="str">
        <f>IF(AND($B2311&lt;&gt;"",$C2311&lt;&gt;"",$B2311&lt;=$C2311),INDEX(Szabalyok!$C:$C,$N2311),"")</f>
        <v/>
      </c>
      <c r="P2311">
        <f t="shared" si="332"/>
        <v>0</v>
      </c>
    </row>
    <row r="2312" spans="1:16" x14ac:dyDescent="0.35">
      <c r="A2312">
        <f t="shared" si="331"/>
        <v>0</v>
      </c>
      <c r="B2312" s="4" t="str">
        <f>IF($M2312&gt;300,"",IF(OR(INDEX(Bemenet!$E$2:$E$301,$M2312)="",INDEX(Bemenet!$F$2:$F$301,$M2312)=""),"",MAX(INDEX(Bemenet!$E$2:$E$301,$M2312),INDEX(Szabalyok!$A:$A,$N2312))))</f>
        <v/>
      </c>
      <c r="C2312" s="4" t="str">
        <f>IF($B2312="","",MIN(INDEX(Bemenet!$F$2:$F$301,$M2312),INDEX(Szabalyok!$B:$B,$N2312)))</f>
        <v/>
      </c>
      <c r="D2312" s="5" t="str">
        <f>IF(AND($B2312&lt;&gt;"",$C2312&lt;&gt;"",$B2312&lt;=$C2312),INDEX(Bemenet!$G$2:$G$301,$M2312),"")</f>
        <v/>
      </c>
      <c r="E2312" s="6" t="str">
        <f>IF(AND($B2312&lt;&gt;"",$C2312&lt;&gt;"",$B2312&lt;=$C2312),INDEX(Bemenet!$D$2:$D$301,$M2312),"")</f>
        <v/>
      </c>
      <c r="F2312" s="5" t="str">
        <f t="shared" si="324"/>
        <v/>
      </c>
      <c r="G2312" s="5" t="str">
        <f t="shared" si="325"/>
        <v/>
      </c>
      <c r="H2312" s="9" t="str">
        <f t="shared" si="326"/>
        <v/>
      </c>
      <c r="I2312" s="5" t="str">
        <f t="shared" si="327"/>
        <v/>
      </c>
      <c r="J2312" s="5" t="str">
        <f>IF(OR($L2312="",NOT(COUNTIFS($L$2:$L2312,$L2312)=1)),"",SUMIFS($G:$G,$L:$L,$L2312))</f>
        <v/>
      </c>
      <c r="K2312" s="5" t="str">
        <f>IF(OR($L2312="",NOT(COUNTIFS($L$2:$L2312,$L2312)=1)),"",SUMIFS($I:$I,$L:$L,$L2312))</f>
        <v/>
      </c>
      <c r="L2312" s="6" t="str">
        <f t="shared" si="328"/>
        <v/>
      </c>
      <c r="M2312" s="6">
        <f t="shared" si="329"/>
        <v>93</v>
      </c>
      <c r="N2312" s="6">
        <f t="shared" si="330"/>
        <v>12</v>
      </c>
      <c r="O2312" s="9" t="str">
        <f>IF(AND($B2312&lt;&gt;"",$C2312&lt;&gt;"",$B2312&lt;=$C2312),INDEX(Szabalyok!$C:$C,$N2312),"")</f>
        <v/>
      </c>
      <c r="P2312">
        <f t="shared" si="332"/>
        <v>0</v>
      </c>
    </row>
    <row r="2313" spans="1:16" x14ac:dyDescent="0.35">
      <c r="A2313">
        <f t="shared" si="331"/>
        <v>0</v>
      </c>
      <c r="B2313" s="4" t="str">
        <f>IF($M2313&gt;300,"",IF(OR(INDEX(Bemenet!$E$2:$E$301,$M2313)="",INDEX(Bemenet!$F$2:$F$301,$M2313)=""),"",MAX(INDEX(Bemenet!$E$2:$E$301,$M2313),INDEX(Szabalyok!$A:$A,$N2313))))</f>
        <v/>
      </c>
      <c r="C2313" s="4" t="str">
        <f>IF($B2313="","",MIN(INDEX(Bemenet!$F$2:$F$301,$M2313),INDEX(Szabalyok!$B:$B,$N2313)))</f>
        <v/>
      </c>
      <c r="D2313" s="5" t="str">
        <f>IF(AND($B2313&lt;&gt;"",$C2313&lt;&gt;"",$B2313&lt;=$C2313),INDEX(Bemenet!$G$2:$G$301,$M2313),"")</f>
        <v/>
      </c>
      <c r="E2313" s="6" t="str">
        <f>IF(AND($B2313&lt;&gt;"",$C2313&lt;&gt;"",$B2313&lt;=$C2313),INDEX(Bemenet!$D$2:$D$301,$M2313),"")</f>
        <v/>
      </c>
      <c r="F2313" s="5" t="str">
        <f t="shared" si="324"/>
        <v/>
      </c>
      <c r="G2313" s="5" t="str">
        <f t="shared" si="325"/>
        <v/>
      </c>
      <c r="H2313" s="9" t="str">
        <f t="shared" si="326"/>
        <v/>
      </c>
      <c r="I2313" s="5" t="str">
        <f t="shared" si="327"/>
        <v/>
      </c>
      <c r="J2313" s="5" t="str">
        <f>IF(OR($L2313="",NOT(COUNTIFS($L$2:$L2313,$L2313)=1)),"",SUMIFS($G:$G,$L:$L,$L2313))</f>
        <v/>
      </c>
      <c r="K2313" s="5" t="str">
        <f>IF(OR($L2313="",NOT(COUNTIFS($L$2:$L2313,$L2313)=1)),"",SUMIFS($I:$I,$L:$L,$L2313))</f>
        <v/>
      </c>
      <c r="L2313" s="6" t="str">
        <f t="shared" si="328"/>
        <v/>
      </c>
      <c r="M2313" s="6">
        <f t="shared" si="329"/>
        <v>93</v>
      </c>
      <c r="N2313" s="6">
        <f t="shared" si="330"/>
        <v>13</v>
      </c>
      <c r="O2313" s="9" t="str">
        <f>IF(AND($B2313&lt;&gt;"",$C2313&lt;&gt;"",$B2313&lt;=$C2313),INDEX(Szabalyok!$C:$C,$N2313),"")</f>
        <v/>
      </c>
      <c r="P2313">
        <f t="shared" si="332"/>
        <v>0</v>
      </c>
    </row>
    <row r="2314" spans="1:16" x14ac:dyDescent="0.35">
      <c r="A2314">
        <f t="shared" si="331"/>
        <v>0</v>
      </c>
      <c r="B2314" s="4" t="str">
        <f>IF($M2314&gt;300,"",IF(OR(INDEX(Bemenet!$E$2:$E$301,$M2314)="",INDEX(Bemenet!$F$2:$F$301,$M2314)=""),"",MAX(INDEX(Bemenet!$E$2:$E$301,$M2314),INDEX(Szabalyok!$A:$A,$N2314))))</f>
        <v/>
      </c>
      <c r="C2314" s="4" t="str">
        <f>IF($B2314="","",MIN(INDEX(Bemenet!$F$2:$F$301,$M2314),INDEX(Szabalyok!$B:$B,$N2314)))</f>
        <v/>
      </c>
      <c r="D2314" s="5" t="str">
        <f>IF(AND($B2314&lt;&gt;"",$C2314&lt;&gt;"",$B2314&lt;=$C2314),INDEX(Bemenet!$G$2:$G$301,$M2314),"")</f>
        <v/>
      </c>
      <c r="E2314" s="6" t="str">
        <f>IF(AND($B2314&lt;&gt;"",$C2314&lt;&gt;"",$B2314&lt;=$C2314),INDEX(Bemenet!$D$2:$D$301,$M2314),"")</f>
        <v/>
      </c>
      <c r="F2314" s="5" t="str">
        <f t="shared" si="324"/>
        <v/>
      </c>
      <c r="G2314" s="5" t="str">
        <f t="shared" si="325"/>
        <v/>
      </c>
      <c r="H2314" s="9" t="str">
        <f t="shared" si="326"/>
        <v/>
      </c>
      <c r="I2314" s="5" t="str">
        <f t="shared" si="327"/>
        <v/>
      </c>
      <c r="J2314" s="5" t="str">
        <f>IF(OR($L2314="",NOT(COUNTIFS($L$2:$L2314,$L2314)=1)),"",SUMIFS($G:$G,$L:$L,$L2314))</f>
        <v/>
      </c>
      <c r="K2314" s="5" t="str">
        <f>IF(OR($L2314="",NOT(COUNTIFS($L$2:$L2314,$L2314)=1)),"",SUMIFS($I:$I,$L:$L,$L2314))</f>
        <v/>
      </c>
      <c r="L2314" s="6" t="str">
        <f t="shared" si="328"/>
        <v/>
      </c>
      <c r="M2314" s="6">
        <f t="shared" si="329"/>
        <v>93</v>
      </c>
      <c r="N2314" s="6">
        <f t="shared" si="330"/>
        <v>14</v>
      </c>
      <c r="O2314" s="9" t="str">
        <f>IF(AND($B2314&lt;&gt;"",$C2314&lt;&gt;"",$B2314&lt;=$C2314),INDEX(Szabalyok!$C:$C,$N2314),"")</f>
        <v/>
      </c>
      <c r="P2314">
        <f t="shared" si="332"/>
        <v>0</v>
      </c>
    </row>
    <row r="2315" spans="1:16" x14ac:dyDescent="0.35">
      <c r="A2315">
        <f t="shared" si="331"/>
        <v>0</v>
      </c>
      <c r="B2315" s="4" t="str">
        <f>IF($M2315&gt;300,"",IF(OR(INDEX(Bemenet!$E$2:$E$301,$M2315)="",INDEX(Bemenet!$F$2:$F$301,$M2315)=""),"",MAX(INDEX(Bemenet!$E$2:$E$301,$M2315),INDEX(Szabalyok!$A:$A,$N2315))))</f>
        <v/>
      </c>
      <c r="C2315" s="4" t="str">
        <f>IF($B2315="","",MIN(INDEX(Bemenet!$F$2:$F$301,$M2315),INDEX(Szabalyok!$B:$B,$N2315)))</f>
        <v/>
      </c>
      <c r="D2315" s="5" t="str">
        <f>IF(AND($B2315&lt;&gt;"",$C2315&lt;&gt;"",$B2315&lt;=$C2315),INDEX(Bemenet!$G$2:$G$301,$M2315),"")</f>
        <v/>
      </c>
      <c r="E2315" s="6" t="str">
        <f>IF(AND($B2315&lt;&gt;"",$C2315&lt;&gt;"",$B2315&lt;=$C2315),INDEX(Bemenet!$D$2:$D$301,$M2315),"")</f>
        <v/>
      </c>
      <c r="F2315" s="5" t="str">
        <f t="shared" si="324"/>
        <v/>
      </c>
      <c r="G2315" s="5" t="str">
        <f t="shared" si="325"/>
        <v/>
      </c>
      <c r="H2315" s="9" t="str">
        <f t="shared" si="326"/>
        <v/>
      </c>
      <c r="I2315" s="5" t="str">
        <f t="shared" si="327"/>
        <v/>
      </c>
      <c r="J2315" s="5" t="str">
        <f>IF(OR($L2315="",NOT(COUNTIFS($L$2:$L2315,$L2315)=1)),"",SUMIFS($G:$G,$L:$L,$L2315))</f>
        <v/>
      </c>
      <c r="K2315" s="5" t="str">
        <f>IF(OR($L2315="",NOT(COUNTIFS($L$2:$L2315,$L2315)=1)),"",SUMIFS($I:$I,$L:$L,$L2315))</f>
        <v/>
      </c>
      <c r="L2315" s="6" t="str">
        <f t="shared" si="328"/>
        <v/>
      </c>
      <c r="M2315" s="6">
        <f t="shared" si="329"/>
        <v>93</v>
      </c>
      <c r="N2315" s="6">
        <f t="shared" si="330"/>
        <v>15</v>
      </c>
      <c r="O2315" s="9" t="str">
        <f>IF(AND($B2315&lt;&gt;"",$C2315&lt;&gt;"",$B2315&lt;=$C2315),INDEX(Szabalyok!$C:$C,$N2315),"")</f>
        <v/>
      </c>
      <c r="P2315">
        <f t="shared" si="332"/>
        <v>0</v>
      </c>
    </row>
    <row r="2316" spans="1:16" x14ac:dyDescent="0.35">
      <c r="A2316">
        <f t="shared" si="331"/>
        <v>0</v>
      </c>
      <c r="B2316" s="4" t="str">
        <f>IF($M2316&gt;300,"",IF(OR(INDEX(Bemenet!$E$2:$E$301,$M2316)="",INDEX(Bemenet!$F$2:$F$301,$M2316)=""),"",MAX(INDEX(Bemenet!$E$2:$E$301,$M2316),INDEX(Szabalyok!$A:$A,$N2316))))</f>
        <v/>
      </c>
      <c r="C2316" s="4" t="str">
        <f>IF($B2316="","",MIN(INDEX(Bemenet!$F$2:$F$301,$M2316),INDEX(Szabalyok!$B:$B,$N2316)))</f>
        <v/>
      </c>
      <c r="D2316" s="5" t="str">
        <f>IF(AND($B2316&lt;&gt;"",$C2316&lt;&gt;"",$B2316&lt;=$C2316),INDEX(Bemenet!$G$2:$G$301,$M2316),"")</f>
        <v/>
      </c>
      <c r="E2316" s="6" t="str">
        <f>IF(AND($B2316&lt;&gt;"",$C2316&lt;&gt;"",$B2316&lt;=$C2316),INDEX(Bemenet!$D$2:$D$301,$M2316),"")</f>
        <v/>
      </c>
      <c r="F2316" s="5" t="str">
        <f t="shared" si="324"/>
        <v/>
      </c>
      <c r="G2316" s="5" t="str">
        <f t="shared" si="325"/>
        <v/>
      </c>
      <c r="H2316" s="9" t="str">
        <f t="shared" si="326"/>
        <v/>
      </c>
      <c r="I2316" s="5" t="str">
        <f t="shared" si="327"/>
        <v/>
      </c>
      <c r="J2316" s="5" t="str">
        <f>IF(OR($L2316="",NOT(COUNTIFS($L$2:$L2316,$L2316)=1)),"",SUMIFS($G:$G,$L:$L,$L2316))</f>
        <v/>
      </c>
      <c r="K2316" s="5" t="str">
        <f>IF(OR($L2316="",NOT(COUNTIFS($L$2:$L2316,$L2316)=1)),"",SUMIFS($I:$I,$L:$L,$L2316))</f>
        <v/>
      </c>
      <c r="L2316" s="6" t="str">
        <f t="shared" si="328"/>
        <v/>
      </c>
      <c r="M2316" s="6">
        <f t="shared" si="329"/>
        <v>93</v>
      </c>
      <c r="N2316" s="6">
        <f t="shared" si="330"/>
        <v>16</v>
      </c>
      <c r="O2316" s="9" t="str">
        <f>IF(AND($B2316&lt;&gt;"",$C2316&lt;&gt;"",$B2316&lt;=$C2316),INDEX(Szabalyok!$C:$C,$N2316),"")</f>
        <v/>
      </c>
      <c r="P2316">
        <f t="shared" si="332"/>
        <v>0</v>
      </c>
    </row>
    <row r="2317" spans="1:16" x14ac:dyDescent="0.35">
      <c r="A2317">
        <f t="shared" si="331"/>
        <v>0</v>
      </c>
      <c r="B2317" s="4" t="str">
        <f>IF($M2317&gt;300,"",IF(OR(INDEX(Bemenet!$E$2:$E$301,$M2317)="",INDEX(Bemenet!$F$2:$F$301,$M2317)=""),"",MAX(INDEX(Bemenet!$E$2:$E$301,$M2317),INDEX(Szabalyok!$A:$A,$N2317))))</f>
        <v/>
      </c>
      <c r="C2317" s="4" t="str">
        <f>IF($B2317="","",MIN(INDEX(Bemenet!$F$2:$F$301,$M2317),INDEX(Szabalyok!$B:$B,$N2317)))</f>
        <v/>
      </c>
      <c r="D2317" s="5" t="str">
        <f>IF(AND($B2317&lt;&gt;"",$C2317&lt;&gt;"",$B2317&lt;=$C2317),INDEX(Bemenet!$G$2:$G$301,$M2317),"")</f>
        <v/>
      </c>
      <c r="E2317" s="6" t="str">
        <f>IF(AND($B2317&lt;&gt;"",$C2317&lt;&gt;"",$B2317&lt;=$C2317),INDEX(Bemenet!$D$2:$D$301,$M2317),"")</f>
        <v/>
      </c>
      <c r="F2317" s="5" t="str">
        <f t="shared" si="324"/>
        <v/>
      </c>
      <c r="G2317" s="5" t="str">
        <f t="shared" si="325"/>
        <v/>
      </c>
      <c r="H2317" s="9" t="str">
        <f t="shared" si="326"/>
        <v/>
      </c>
      <c r="I2317" s="5" t="str">
        <f t="shared" si="327"/>
        <v/>
      </c>
      <c r="J2317" s="5" t="str">
        <f>IF(OR($L2317="",NOT(COUNTIFS($L$2:$L2317,$L2317)=1)),"",SUMIFS($G:$G,$L:$L,$L2317))</f>
        <v/>
      </c>
      <c r="K2317" s="5" t="str">
        <f>IF(OR($L2317="",NOT(COUNTIFS($L$2:$L2317,$L2317)=1)),"",SUMIFS($I:$I,$L:$L,$L2317))</f>
        <v/>
      </c>
      <c r="L2317" s="6" t="str">
        <f t="shared" si="328"/>
        <v/>
      </c>
      <c r="M2317" s="6">
        <f t="shared" si="329"/>
        <v>93</v>
      </c>
      <c r="N2317" s="6">
        <f t="shared" si="330"/>
        <v>17</v>
      </c>
      <c r="O2317" s="9" t="str">
        <f>IF(AND($B2317&lt;&gt;"",$C2317&lt;&gt;"",$B2317&lt;=$C2317),INDEX(Szabalyok!$C:$C,$N2317),"")</f>
        <v/>
      </c>
      <c r="P2317">
        <f t="shared" si="332"/>
        <v>0</v>
      </c>
    </row>
    <row r="2318" spans="1:16" x14ac:dyDescent="0.35">
      <c r="A2318">
        <f t="shared" si="331"/>
        <v>0</v>
      </c>
      <c r="B2318" s="4" t="str">
        <f>IF($M2318&gt;300,"",IF(OR(INDEX(Bemenet!$E$2:$E$301,$M2318)="",INDEX(Bemenet!$F$2:$F$301,$M2318)=""),"",MAX(INDEX(Bemenet!$E$2:$E$301,$M2318),INDEX(Szabalyok!$A:$A,$N2318))))</f>
        <v/>
      </c>
      <c r="C2318" s="4" t="str">
        <f>IF($B2318="","",MIN(INDEX(Bemenet!$F$2:$F$301,$M2318),INDEX(Szabalyok!$B:$B,$N2318)))</f>
        <v/>
      </c>
      <c r="D2318" s="5" t="str">
        <f>IF(AND($B2318&lt;&gt;"",$C2318&lt;&gt;"",$B2318&lt;=$C2318),INDEX(Bemenet!$G$2:$G$301,$M2318),"")</f>
        <v/>
      </c>
      <c r="E2318" s="6" t="str">
        <f>IF(AND($B2318&lt;&gt;"",$C2318&lt;&gt;"",$B2318&lt;=$C2318),INDEX(Bemenet!$D$2:$D$301,$M2318),"")</f>
        <v/>
      </c>
      <c r="F2318" s="5" t="str">
        <f t="shared" si="324"/>
        <v/>
      </c>
      <c r="G2318" s="5" t="str">
        <f t="shared" si="325"/>
        <v/>
      </c>
      <c r="H2318" s="9" t="str">
        <f t="shared" si="326"/>
        <v/>
      </c>
      <c r="I2318" s="5" t="str">
        <f t="shared" si="327"/>
        <v/>
      </c>
      <c r="J2318" s="5" t="str">
        <f>IF(OR($L2318="",NOT(COUNTIFS($L$2:$L2318,$L2318)=1)),"",SUMIFS($G:$G,$L:$L,$L2318))</f>
        <v/>
      </c>
      <c r="K2318" s="5" t="str">
        <f>IF(OR($L2318="",NOT(COUNTIFS($L$2:$L2318,$L2318)=1)),"",SUMIFS($I:$I,$L:$L,$L2318))</f>
        <v/>
      </c>
      <c r="L2318" s="6" t="str">
        <f t="shared" si="328"/>
        <v/>
      </c>
      <c r="M2318" s="6">
        <f t="shared" si="329"/>
        <v>93</v>
      </c>
      <c r="N2318" s="6">
        <f t="shared" si="330"/>
        <v>18</v>
      </c>
      <c r="O2318" s="9" t="str">
        <f>IF(AND($B2318&lt;&gt;"",$C2318&lt;&gt;"",$B2318&lt;=$C2318),INDEX(Szabalyok!$C:$C,$N2318),"")</f>
        <v/>
      </c>
      <c r="P2318">
        <f t="shared" si="332"/>
        <v>0</v>
      </c>
    </row>
    <row r="2319" spans="1:16" x14ac:dyDescent="0.35">
      <c r="A2319">
        <f t="shared" si="331"/>
        <v>0</v>
      </c>
      <c r="B2319" s="4" t="str">
        <f>IF($M2319&gt;300,"",IF(OR(INDEX(Bemenet!$E$2:$E$301,$M2319)="",INDEX(Bemenet!$F$2:$F$301,$M2319)=""),"",MAX(INDEX(Bemenet!$E$2:$E$301,$M2319),INDEX(Szabalyok!$A:$A,$N2319))))</f>
        <v/>
      </c>
      <c r="C2319" s="4" t="str">
        <f>IF($B2319="","",MIN(INDEX(Bemenet!$F$2:$F$301,$M2319),INDEX(Szabalyok!$B:$B,$N2319)))</f>
        <v/>
      </c>
      <c r="D2319" s="5" t="str">
        <f>IF(AND($B2319&lt;&gt;"",$C2319&lt;&gt;"",$B2319&lt;=$C2319),INDEX(Bemenet!$G$2:$G$301,$M2319),"")</f>
        <v/>
      </c>
      <c r="E2319" s="6" t="str">
        <f>IF(AND($B2319&lt;&gt;"",$C2319&lt;&gt;"",$B2319&lt;=$C2319),INDEX(Bemenet!$D$2:$D$301,$M2319),"")</f>
        <v/>
      </c>
      <c r="F2319" s="5" t="str">
        <f t="shared" si="324"/>
        <v/>
      </c>
      <c r="G2319" s="5" t="str">
        <f t="shared" si="325"/>
        <v/>
      </c>
      <c r="H2319" s="9" t="str">
        <f t="shared" si="326"/>
        <v/>
      </c>
      <c r="I2319" s="5" t="str">
        <f t="shared" si="327"/>
        <v/>
      </c>
      <c r="J2319" s="5" t="str">
        <f>IF(OR($L2319="",NOT(COUNTIFS($L$2:$L2319,$L2319)=1)),"",SUMIFS($G:$G,$L:$L,$L2319))</f>
        <v/>
      </c>
      <c r="K2319" s="5" t="str">
        <f>IF(OR($L2319="",NOT(COUNTIFS($L$2:$L2319,$L2319)=1)),"",SUMIFS($I:$I,$L:$L,$L2319))</f>
        <v/>
      </c>
      <c r="L2319" s="6" t="str">
        <f t="shared" si="328"/>
        <v/>
      </c>
      <c r="M2319" s="6">
        <f t="shared" si="329"/>
        <v>93</v>
      </c>
      <c r="N2319" s="6">
        <f t="shared" si="330"/>
        <v>19</v>
      </c>
      <c r="O2319" s="9" t="str">
        <f>IF(AND($B2319&lt;&gt;"",$C2319&lt;&gt;"",$B2319&lt;=$C2319),INDEX(Szabalyok!$C:$C,$N2319),"")</f>
        <v/>
      </c>
      <c r="P2319">
        <f t="shared" si="332"/>
        <v>0</v>
      </c>
    </row>
    <row r="2320" spans="1:16" x14ac:dyDescent="0.35">
      <c r="A2320">
        <f t="shared" si="331"/>
        <v>0</v>
      </c>
      <c r="B2320" s="4" t="str">
        <f>IF($M2320&gt;300,"",IF(OR(INDEX(Bemenet!$E$2:$E$301,$M2320)="",INDEX(Bemenet!$F$2:$F$301,$M2320)=""),"",MAX(INDEX(Bemenet!$E$2:$E$301,$M2320),INDEX(Szabalyok!$A:$A,$N2320))))</f>
        <v/>
      </c>
      <c r="C2320" s="4" t="str">
        <f>IF($B2320="","",MIN(INDEX(Bemenet!$F$2:$F$301,$M2320),INDEX(Szabalyok!$B:$B,$N2320)))</f>
        <v/>
      </c>
      <c r="D2320" s="5" t="str">
        <f>IF(AND($B2320&lt;&gt;"",$C2320&lt;&gt;"",$B2320&lt;=$C2320),INDEX(Bemenet!$G$2:$G$301,$M2320),"")</f>
        <v/>
      </c>
      <c r="E2320" s="6" t="str">
        <f>IF(AND($B2320&lt;&gt;"",$C2320&lt;&gt;"",$B2320&lt;=$C2320),INDEX(Bemenet!$D$2:$D$301,$M2320),"")</f>
        <v/>
      </c>
      <c r="F2320" s="5" t="str">
        <f t="shared" si="324"/>
        <v/>
      </c>
      <c r="G2320" s="5" t="str">
        <f t="shared" si="325"/>
        <v/>
      </c>
      <c r="H2320" s="9" t="str">
        <f t="shared" si="326"/>
        <v/>
      </c>
      <c r="I2320" s="5" t="str">
        <f t="shared" si="327"/>
        <v/>
      </c>
      <c r="J2320" s="5" t="str">
        <f>IF(OR($L2320="",NOT(COUNTIFS($L$2:$L2320,$L2320)=1)),"",SUMIFS($G:$G,$L:$L,$L2320))</f>
        <v/>
      </c>
      <c r="K2320" s="5" t="str">
        <f>IF(OR($L2320="",NOT(COUNTIFS($L$2:$L2320,$L2320)=1)),"",SUMIFS($I:$I,$L:$L,$L2320))</f>
        <v/>
      </c>
      <c r="L2320" s="6" t="str">
        <f t="shared" si="328"/>
        <v/>
      </c>
      <c r="M2320" s="6">
        <f t="shared" si="329"/>
        <v>93</v>
      </c>
      <c r="N2320" s="6">
        <f t="shared" si="330"/>
        <v>20</v>
      </c>
      <c r="O2320" s="9" t="str">
        <f>IF(AND($B2320&lt;&gt;"",$C2320&lt;&gt;"",$B2320&lt;=$C2320),INDEX(Szabalyok!$C:$C,$N2320),"")</f>
        <v/>
      </c>
      <c r="P2320">
        <f t="shared" si="332"/>
        <v>0</v>
      </c>
    </row>
    <row r="2321" spans="1:16" x14ac:dyDescent="0.35">
      <c r="A2321">
        <f t="shared" si="331"/>
        <v>0</v>
      </c>
      <c r="B2321" s="4" t="str">
        <f>IF($M2321&gt;300,"",IF(OR(INDEX(Bemenet!$E$2:$E$301,$M2321)="",INDEX(Bemenet!$F$2:$F$301,$M2321)=""),"",MAX(INDEX(Bemenet!$E$2:$E$301,$M2321),INDEX(Szabalyok!$A:$A,$N2321))))</f>
        <v/>
      </c>
      <c r="C2321" s="4" t="str">
        <f>IF($B2321="","",MIN(INDEX(Bemenet!$F$2:$F$301,$M2321),INDEX(Szabalyok!$B:$B,$N2321)))</f>
        <v/>
      </c>
      <c r="D2321" s="5" t="str">
        <f>IF(AND($B2321&lt;&gt;"",$C2321&lt;&gt;"",$B2321&lt;=$C2321),INDEX(Bemenet!$G$2:$G$301,$M2321),"")</f>
        <v/>
      </c>
      <c r="E2321" s="6" t="str">
        <f>IF(AND($B2321&lt;&gt;"",$C2321&lt;&gt;"",$B2321&lt;=$C2321),INDEX(Bemenet!$D$2:$D$301,$M2321),"")</f>
        <v/>
      </c>
      <c r="F2321" s="5" t="str">
        <f t="shared" si="324"/>
        <v/>
      </c>
      <c r="G2321" s="5" t="str">
        <f t="shared" si="325"/>
        <v/>
      </c>
      <c r="H2321" s="9" t="str">
        <f t="shared" si="326"/>
        <v/>
      </c>
      <c r="I2321" s="5" t="str">
        <f t="shared" si="327"/>
        <v/>
      </c>
      <c r="J2321" s="5" t="str">
        <f>IF(OR($L2321="",NOT(COUNTIFS($L$2:$L2321,$L2321)=1)),"",SUMIFS($G:$G,$L:$L,$L2321))</f>
        <v/>
      </c>
      <c r="K2321" s="5" t="str">
        <f>IF(OR($L2321="",NOT(COUNTIFS($L$2:$L2321,$L2321)=1)),"",SUMIFS($I:$I,$L:$L,$L2321))</f>
        <v/>
      </c>
      <c r="L2321" s="6" t="str">
        <f t="shared" si="328"/>
        <v/>
      </c>
      <c r="M2321" s="6">
        <f t="shared" si="329"/>
        <v>93</v>
      </c>
      <c r="N2321" s="6">
        <f t="shared" si="330"/>
        <v>21</v>
      </c>
      <c r="O2321" s="9" t="str">
        <f>IF(AND($B2321&lt;&gt;"",$C2321&lt;&gt;"",$B2321&lt;=$C2321),INDEX(Szabalyok!$C:$C,$N2321),"")</f>
        <v/>
      </c>
      <c r="P2321">
        <f t="shared" si="332"/>
        <v>0</v>
      </c>
    </row>
    <row r="2322" spans="1:16" x14ac:dyDescent="0.35">
      <c r="A2322">
        <f t="shared" si="331"/>
        <v>0</v>
      </c>
      <c r="B2322" s="4" t="str">
        <f>IF($M2322&gt;300,"",IF(OR(INDEX(Bemenet!$E$2:$E$301,$M2322)="",INDEX(Bemenet!$F$2:$F$301,$M2322)=""),"",MAX(INDEX(Bemenet!$E$2:$E$301,$M2322),INDEX(Szabalyok!$A:$A,$N2322))))</f>
        <v/>
      </c>
      <c r="C2322" s="4" t="str">
        <f>IF($B2322="","",MIN(INDEX(Bemenet!$F$2:$F$301,$M2322),INDEX(Szabalyok!$B:$B,$N2322)))</f>
        <v/>
      </c>
      <c r="D2322" s="5" t="str">
        <f>IF(AND($B2322&lt;&gt;"",$C2322&lt;&gt;"",$B2322&lt;=$C2322),INDEX(Bemenet!$G$2:$G$301,$M2322),"")</f>
        <v/>
      </c>
      <c r="E2322" s="6" t="str">
        <f>IF(AND($B2322&lt;&gt;"",$C2322&lt;&gt;"",$B2322&lt;=$C2322),INDEX(Bemenet!$D$2:$D$301,$M2322),"")</f>
        <v/>
      </c>
      <c r="F2322" s="5" t="str">
        <f t="shared" si="324"/>
        <v/>
      </c>
      <c r="G2322" s="5" t="str">
        <f t="shared" si="325"/>
        <v/>
      </c>
      <c r="H2322" s="9" t="str">
        <f t="shared" si="326"/>
        <v/>
      </c>
      <c r="I2322" s="5" t="str">
        <f t="shared" si="327"/>
        <v/>
      </c>
      <c r="J2322" s="5" t="str">
        <f>IF(OR($L2322="",NOT(COUNTIFS($L$2:$L2322,$L2322)=1)),"",SUMIFS($G:$G,$L:$L,$L2322))</f>
        <v/>
      </c>
      <c r="K2322" s="5" t="str">
        <f>IF(OR($L2322="",NOT(COUNTIFS($L$2:$L2322,$L2322)=1)),"",SUMIFS($I:$I,$L:$L,$L2322))</f>
        <v/>
      </c>
      <c r="L2322" s="6" t="str">
        <f t="shared" si="328"/>
        <v/>
      </c>
      <c r="M2322" s="6">
        <f t="shared" si="329"/>
        <v>93</v>
      </c>
      <c r="N2322" s="6">
        <f t="shared" si="330"/>
        <v>22</v>
      </c>
      <c r="O2322" s="9" t="str">
        <f>IF(AND($B2322&lt;&gt;"",$C2322&lt;&gt;"",$B2322&lt;=$C2322),INDEX(Szabalyok!$C:$C,$N2322),"")</f>
        <v/>
      </c>
      <c r="P2322">
        <f t="shared" si="332"/>
        <v>0</v>
      </c>
    </row>
    <row r="2323" spans="1:16" x14ac:dyDescent="0.35">
      <c r="A2323">
        <f t="shared" si="331"/>
        <v>0</v>
      </c>
      <c r="B2323" s="4" t="str">
        <f>IF($M2323&gt;300,"",IF(OR(INDEX(Bemenet!$E$2:$E$301,$M2323)="",INDEX(Bemenet!$F$2:$F$301,$M2323)=""),"",MAX(INDEX(Bemenet!$E$2:$E$301,$M2323),INDEX(Szabalyok!$A:$A,$N2323))))</f>
        <v/>
      </c>
      <c r="C2323" s="4" t="str">
        <f>IF($B2323="","",MIN(INDEX(Bemenet!$F$2:$F$301,$M2323),INDEX(Szabalyok!$B:$B,$N2323)))</f>
        <v/>
      </c>
      <c r="D2323" s="5" t="str">
        <f>IF(AND($B2323&lt;&gt;"",$C2323&lt;&gt;"",$B2323&lt;=$C2323),INDEX(Bemenet!$G$2:$G$301,$M2323),"")</f>
        <v/>
      </c>
      <c r="E2323" s="6" t="str">
        <f>IF(AND($B2323&lt;&gt;"",$C2323&lt;&gt;"",$B2323&lt;=$C2323),INDEX(Bemenet!$D$2:$D$301,$M2323),"")</f>
        <v/>
      </c>
      <c r="F2323" s="5" t="str">
        <f t="shared" si="324"/>
        <v/>
      </c>
      <c r="G2323" s="5" t="str">
        <f t="shared" si="325"/>
        <v/>
      </c>
      <c r="H2323" s="9" t="str">
        <f t="shared" si="326"/>
        <v/>
      </c>
      <c r="I2323" s="5" t="str">
        <f t="shared" si="327"/>
        <v/>
      </c>
      <c r="J2323" s="5" t="str">
        <f>IF(OR($L2323="",NOT(COUNTIFS($L$2:$L2323,$L2323)=1)),"",SUMIFS($G:$G,$L:$L,$L2323))</f>
        <v/>
      </c>
      <c r="K2323" s="5" t="str">
        <f>IF(OR($L2323="",NOT(COUNTIFS($L$2:$L2323,$L2323)=1)),"",SUMIFS($I:$I,$L:$L,$L2323))</f>
        <v/>
      </c>
      <c r="L2323" s="6" t="str">
        <f t="shared" si="328"/>
        <v/>
      </c>
      <c r="M2323" s="6">
        <f t="shared" si="329"/>
        <v>93</v>
      </c>
      <c r="N2323" s="6">
        <f t="shared" si="330"/>
        <v>23</v>
      </c>
      <c r="O2323" s="9" t="str">
        <f>IF(AND($B2323&lt;&gt;"",$C2323&lt;&gt;"",$B2323&lt;=$C2323),INDEX(Szabalyok!$C:$C,$N2323),"")</f>
        <v/>
      </c>
      <c r="P2323">
        <f t="shared" si="332"/>
        <v>0</v>
      </c>
    </row>
    <row r="2324" spans="1:16" x14ac:dyDescent="0.35">
      <c r="A2324">
        <f t="shared" si="331"/>
        <v>0</v>
      </c>
      <c r="B2324" s="4" t="str">
        <f>IF($M2324&gt;300,"",IF(OR(INDEX(Bemenet!$E$2:$E$301,$M2324)="",INDEX(Bemenet!$F$2:$F$301,$M2324)=""),"",MAX(INDEX(Bemenet!$E$2:$E$301,$M2324),INDEX(Szabalyok!$A:$A,$N2324))))</f>
        <v/>
      </c>
      <c r="C2324" s="4" t="str">
        <f>IF($B2324="","",MIN(INDEX(Bemenet!$F$2:$F$301,$M2324),INDEX(Szabalyok!$B:$B,$N2324)))</f>
        <v/>
      </c>
      <c r="D2324" s="5" t="str">
        <f>IF(AND($B2324&lt;&gt;"",$C2324&lt;&gt;"",$B2324&lt;=$C2324),INDEX(Bemenet!$G$2:$G$301,$M2324),"")</f>
        <v/>
      </c>
      <c r="E2324" s="6" t="str">
        <f>IF(AND($B2324&lt;&gt;"",$C2324&lt;&gt;"",$B2324&lt;=$C2324),INDEX(Bemenet!$D$2:$D$301,$M2324),"")</f>
        <v/>
      </c>
      <c r="F2324" s="5" t="str">
        <f t="shared" si="324"/>
        <v/>
      </c>
      <c r="G2324" s="5" t="str">
        <f t="shared" si="325"/>
        <v/>
      </c>
      <c r="H2324" s="9" t="str">
        <f t="shared" si="326"/>
        <v/>
      </c>
      <c r="I2324" s="5" t="str">
        <f t="shared" si="327"/>
        <v/>
      </c>
      <c r="J2324" s="5" t="str">
        <f>IF(OR($L2324="",NOT(COUNTIFS($L$2:$L2324,$L2324)=1)),"",SUMIFS($G:$G,$L:$L,$L2324))</f>
        <v/>
      </c>
      <c r="K2324" s="5" t="str">
        <f>IF(OR($L2324="",NOT(COUNTIFS($L$2:$L2324,$L2324)=1)),"",SUMIFS($I:$I,$L:$L,$L2324))</f>
        <v/>
      </c>
      <c r="L2324" s="6" t="str">
        <f t="shared" si="328"/>
        <v/>
      </c>
      <c r="M2324" s="6">
        <f t="shared" si="329"/>
        <v>93</v>
      </c>
      <c r="N2324" s="6">
        <f t="shared" si="330"/>
        <v>24</v>
      </c>
      <c r="O2324" s="9" t="str">
        <f>IF(AND($B2324&lt;&gt;"",$C2324&lt;&gt;"",$B2324&lt;=$C2324),INDEX(Szabalyok!$C:$C,$N2324),"")</f>
        <v/>
      </c>
      <c r="P2324">
        <f t="shared" si="332"/>
        <v>0</v>
      </c>
    </row>
    <row r="2325" spans="1:16" x14ac:dyDescent="0.35">
      <c r="A2325">
        <f t="shared" si="331"/>
        <v>0</v>
      </c>
      <c r="B2325" s="4" t="str">
        <f>IF($M2325&gt;300,"",IF(OR(INDEX(Bemenet!$E$2:$E$301,$M2325)="",INDEX(Bemenet!$F$2:$F$301,$M2325)=""),"",MAX(INDEX(Bemenet!$E$2:$E$301,$M2325),INDEX(Szabalyok!$A:$A,$N2325))))</f>
        <v/>
      </c>
      <c r="C2325" s="4" t="str">
        <f>IF($B2325="","",MIN(INDEX(Bemenet!$F$2:$F$301,$M2325),INDEX(Szabalyok!$B:$B,$N2325)))</f>
        <v/>
      </c>
      <c r="D2325" s="5" t="str">
        <f>IF(AND($B2325&lt;&gt;"",$C2325&lt;&gt;"",$B2325&lt;=$C2325),INDEX(Bemenet!$G$2:$G$301,$M2325),"")</f>
        <v/>
      </c>
      <c r="E2325" s="6" t="str">
        <f>IF(AND($B2325&lt;&gt;"",$C2325&lt;&gt;"",$B2325&lt;=$C2325),INDEX(Bemenet!$D$2:$D$301,$M2325),"")</f>
        <v/>
      </c>
      <c r="F2325" s="5" t="str">
        <f t="shared" si="324"/>
        <v/>
      </c>
      <c r="G2325" s="5" t="str">
        <f t="shared" si="325"/>
        <v/>
      </c>
      <c r="H2325" s="9" t="str">
        <f t="shared" si="326"/>
        <v/>
      </c>
      <c r="I2325" s="5" t="str">
        <f t="shared" si="327"/>
        <v/>
      </c>
      <c r="J2325" s="5" t="str">
        <f>IF(OR($L2325="",NOT(COUNTIFS($L$2:$L2325,$L2325)=1)),"",SUMIFS($G:$G,$L:$L,$L2325))</f>
        <v/>
      </c>
      <c r="K2325" s="5" t="str">
        <f>IF(OR($L2325="",NOT(COUNTIFS($L$2:$L2325,$L2325)=1)),"",SUMIFS($I:$I,$L:$L,$L2325))</f>
        <v/>
      </c>
      <c r="L2325" s="6" t="str">
        <f t="shared" si="328"/>
        <v/>
      </c>
      <c r="M2325" s="6">
        <f t="shared" si="329"/>
        <v>93</v>
      </c>
      <c r="N2325" s="6">
        <f t="shared" si="330"/>
        <v>25</v>
      </c>
      <c r="O2325" s="9" t="str">
        <f>IF(AND($B2325&lt;&gt;"",$C2325&lt;&gt;"",$B2325&lt;=$C2325),INDEX(Szabalyok!$C:$C,$N2325),"")</f>
        <v/>
      </c>
      <c r="P2325">
        <f t="shared" si="332"/>
        <v>0</v>
      </c>
    </row>
    <row r="2326" spans="1:16" x14ac:dyDescent="0.35">
      <c r="A2326">
        <f t="shared" si="331"/>
        <v>0</v>
      </c>
      <c r="B2326" s="4" t="str">
        <f>IF($M2326&gt;300,"",IF(OR(INDEX(Bemenet!$E$2:$E$301,$M2326)="",INDEX(Bemenet!$F$2:$F$301,$M2326)=""),"",MAX(INDEX(Bemenet!$E$2:$E$301,$M2326),INDEX(Szabalyok!$A:$A,$N2326))))</f>
        <v/>
      </c>
      <c r="C2326" s="4" t="str">
        <f>IF($B2326="","",MIN(INDEX(Bemenet!$F$2:$F$301,$M2326),INDEX(Szabalyok!$B:$B,$N2326)))</f>
        <v/>
      </c>
      <c r="D2326" s="5" t="str">
        <f>IF(AND($B2326&lt;&gt;"",$C2326&lt;&gt;"",$B2326&lt;=$C2326),INDEX(Bemenet!$G$2:$G$301,$M2326),"")</f>
        <v/>
      </c>
      <c r="E2326" s="6" t="str">
        <f>IF(AND($B2326&lt;&gt;"",$C2326&lt;&gt;"",$B2326&lt;=$C2326),INDEX(Bemenet!$D$2:$D$301,$M2326),"")</f>
        <v/>
      </c>
      <c r="F2326" s="5" t="str">
        <f t="shared" si="324"/>
        <v/>
      </c>
      <c r="G2326" s="5" t="str">
        <f t="shared" si="325"/>
        <v/>
      </c>
      <c r="H2326" s="9" t="str">
        <f t="shared" si="326"/>
        <v/>
      </c>
      <c r="I2326" s="5" t="str">
        <f t="shared" si="327"/>
        <v/>
      </c>
      <c r="J2326" s="5" t="str">
        <f>IF(OR($L2326="",NOT(COUNTIFS($L$2:$L2326,$L2326)=1)),"",SUMIFS($G:$G,$L:$L,$L2326))</f>
        <v/>
      </c>
      <c r="K2326" s="5" t="str">
        <f>IF(OR($L2326="",NOT(COUNTIFS($L$2:$L2326,$L2326)=1)),"",SUMIFS($I:$I,$L:$L,$L2326))</f>
        <v/>
      </c>
      <c r="L2326" s="6" t="str">
        <f t="shared" si="328"/>
        <v/>
      </c>
      <c r="M2326" s="6">
        <f t="shared" si="329"/>
        <v>93</v>
      </c>
      <c r="N2326" s="6">
        <f t="shared" si="330"/>
        <v>26</v>
      </c>
      <c r="O2326" s="9" t="str">
        <f>IF(AND($B2326&lt;&gt;"",$C2326&lt;&gt;"",$B2326&lt;=$C2326),INDEX(Szabalyok!$C:$C,$N2326),"")</f>
        <v/>
      </c>
      <c r="P2326">
        <f t="shared" si="332"/>
        <v>0</v>
      </c>
    </row>
    <row r="2327" spans="1:16" x14ac:dyDescent="0.35">
      <c r="A2327">
        <f t="shared" si="331"/>
        <v>0</v>
      </c>
      <c r="B2327" s="4" t="str">
        <f>IF($M2327&gt;300,"",IF(OR(INDEX(Bemenet!$E$2:$E$301,$M2327)="",INDEX(Bemenet!$F$2:$F$301,$M2327)=""),"",MAX(INDEX(Bemenet!$E$2:$E$301,$M2327),INDEX(Szabalyok!$A:$A,$N2327))))</f>
        <v/>
      </c>
      <c r="C2327" s="4" t="str">
        <f>IF($B2327="","",MIN(INDEX(Bemenet!$F$2:$F$301,$M2327),INDEX(Szabalyok!$B:$B,$N2327)))</f>
        <v/>
      </c>
      <c r="D2327" s="5" t="str">
        <f>IF(AND($B2327&lt;&gt;"",$C2327&lt;&gt;"",$B2327&lt;=$C2327),INDEX(Bemenet!$G$2:$G$301,$M2327),"")</f>
        <v/>
      </c>
      <c r="E2327" s="6" t="str">
        <f>IF(AND($B2327&lt;&gt;"",$C2327&lt;&gt;"",$B2327&lt;=$C2327),INDEX(Bemenet!$D$2:$D$301,$M2327),"")</f>
        <v/>
      </c>
      <c r="F2327" s="5" t="str">
        <f t="shared" si="324"/>
        <v/>
      </c>
      <c r="G2327" s="5" t="str">
        <f t="shared" si="325"/>
        <v/>
      </c>
      <c r="H2327" s="9" t="str">
        <f t="shared" si="326"/>
        <v/>
      </c>
      <c r="I2327" s="5" t="str">
        <f t="shared" si="327"/>
        <v/>
      </c>
      <c r="J2327" s="5" t="str">
        <f>IF(OR($L2327="",NOT(COUNTIFS($L$2:$L2327,$L2327)=1)),"",SUMIFS($G:$G,$L:$L,$L2327))</f>
        <v/>
      </c>
      <c r="K2327" s="5" t="str">
        <f>IF(OR($L2327="",NOT(COUNTIFS($L$2:$L2327,$L2327)=1)),"",SUMIFS($I:$I,$L:$L,$L2327))</f>
        <v/>
      </c>
      <c r="L2327" s="6" t="str">
        <f t="shared" si="328"/>
        <v/>
      </c>
      <c r="M2327" s="6">
        <f t="shared" si="329"/>
        <v>94</v>
      </c>
      <c r="N2327" s="6">
        <f t="shared" si="330"/>
        <v>2</v>
      </c>
      <c r="O2327" s="9" t="str">
        <f>IF(AND($B2327&lt;&gt;"",$C2327&lt;&gt;"",$B2327&lt;=$C2327),INDEX(Szabalyok!$C:$C,$N2327),"")</f>
        <v/>
      </c>
      <c r="P2327">
        <f t="shared" si="332"/>
        <v>0</v>
      </c>
    </row>
    <row r="2328" spans="1:16" x14ac:dyDescent="0.35">
      <c r="A2328">
        <f t="shared" si="331"/>
        <v>0</v>
      </c>
      <c r="B2328" s="4" t="str">
        <f>IF($M2328&gt;300,"",IF(OR(INDEX(Bemenet!$E$2:$E$301,$M2328)="",INDEX(Bemenet!$F$2:$F$301,$M2328)=""),"",MAX(INDEX(Bemenet!$E$2:$E$301,$M2328),INDEX(Szabalyok!$A:$A,$N2328))))</f>
        <v/>
      </c>
      <c r="C2328" s="4" t="str">
        <f>IF($B2328="","",MIN(INDEX(Bemenet!$F$2:$F$301,$M2328),INDEX(Szabalyok!$B:$B,$N2328)))</f>
        <v/>
      </c>
      <c r="D2328" s="5" t="str">
        <f>IF(AND($B2328&lt;&gt;"",$C2328&lt;&gt;"",$B2328&lt;=$C2328),INDEX(Bemenet!$G$2:$G$301,$M2328),"")</f>
        <v/>
      </c>
      <c r="E2328" s="6" t="str">
        <f>IF(AND($B2328&lt;&gt;"",$C2328&lt;&gt;"",$B2328&lt;=$C2328),INDEX(Bemenet!$D$2:$D$301,$M2328),"")</f>
        <v/>
      </c>
      <c r="F2328" s="5" t="str">
        <f t="shared" si="324"/>
        <v/>
      </c>
      <c r="G2328" s="5" t="str">
        <f t="shared" si="325"/>
        <v/>
      </c>
      <c r="H2328" s="9" t="str">
        <f t="shared" si="326"/>
        <v/>
      </c>
      <c r="I2328" s="5" t="str">
        <f t="shared" si="327"/>
        <v/>
      </c>
      <c r="J2328" s="5" t="str">
        <f>IF(OR($L2328="",NOT(COUNTIFS($L$2:$L2328,$L2328)=1)),"",SUMIFS($G:$G,$L:$L,$L2328))</f>
        <v/>
      </c>
      <c r="K2328" s="5" t="str">
        <f>IF(OR($L2328="",NOT(COUNTIFS($L$2:$L2328,$L2328)=1)),"",SUMIFS($I:$I,$L:$L,$L2328))</f>
        <v/>
      </c>
      <c r="L2328" s="6" t="str">
        <f t="shared" si="328"/>
        <v/>
      </c>
      <c r="M2328" s="6">
        <f t="shared" si="329"/>
        <v>94</v>
      </c>
      <c r="N2328" s="6">
        <f t="shared" si="330"/>
        <v>3</v>
      </c>
      <c r="O2328" s="9" t="str">
        <f>IF(AND($B2328&lt;&gt;"",$C2328&lt;&gt;"",$B2328&lt;=$C2328),INDEX(Szabalyok!$C:$C,$N2328),"")</f>
        <v/>
      </c>
      <c r="P2328">
        <f t="shared" si="332"/>
        <v>0</v>
      </c>
    </row>
    <row r="2329" spans="1:16" x14ac:dyDescent="0.35">
      <c r="A2329">
        <f t="shared" si="331"/>
        <v>0</v>
      </c>
      <c r="B2329" s="4" t="str">
        <f>IF($M2329&gt;300,"",IF(OR(INDEX(Bemenet!$E$2:$E$301,$M2329)="",INDEX(Bemenet!$F$2:$F$301,$M2329)=""),"",MAX(INDEX(Bemenet!$E$2:$E$301,$M2329),INDEX(Szabalyok!$A:$A,$N2329))))</f>
        <v/>
      </c>
      <c r="C2329" s="4" t="str">
        <f>IF($B2329="","",MIN(INDEX(Bemenet!$F$2:$F$301,$M2329),INDEX(Szabalyok!$B:$B,$N2329)))</f>
        <v/>
      </c>
      <c r="D2329" s="5" t="str">
        <f>IF(AND($B2329&lt;&gt;"",$C2329&lt;&gt;"",$B2329&lt;=$C2329),INDEX(Bemenet!$G$2:$G$301,$M2329),"")</f>
        <v/>
      </c>
      <c r="E2329" s="6" t="str">
        <f>IF(AND($B2329&lt;&gt;"",$C2329&lt;&gt;"",$B2329&lt;=$C2329),INDEX(Bemenet!$D$2:$D$301,$M2329),"")</f>
        <v/>
      </c>
      <c r="F2329" s="5" t="str">
        <f t="shared" si="324"/>
        <v/>
      </c>
      <c r="G2329" s="5" t="str">
        <f t="shared" si="325"/>
        <v/>
      </c>
      <c r="H2329" s="9" t="str">
        <f t="shared" si="326"/>
        <v/>
      </c>
      <c r="I2329" s="5" t="str">
        <f t="shared" si="327"/>
        <v/>
      </c>
      <c r="J2329" s="5" t="str">
        <f>IF(OR($L2329="",NOT(COUNTIFS($L$2:$L2329,$L2329)=1)),"",SUMIFS($G:$G,$L:$L,$L2329))</f>
        <v/>
      </c>
      <c r="K2329" s="5" t="str">
        <f>IF(OR($L2329="",NOT(COUNTIFS($L$2:$L2329,$L2329)=1)),"",SUMIFS($I:$I,$L:$L,$L2329))</f>
        <v/>
      </c>
      <c r="L2329" s="6" t="str">
        <f t="shared" si="328"/>
        <v/>
      </c>
      <c r="M2329" s="6">
        <f t="shared" si="329"/>
        <v>94</v>
      </c>
      <c r="N2329" s="6">
        <f t="shared" si="330"/>
        <v>4</v>
      </c>
      <c r="O2329" s="9" t="str">
        <f>IF(AND($B2329&lt;&gt;"",$C2329&lt;&gt;"",$B2329&lt;=$C2329),INDEX(Szabalyok!$C:$C,$N2329),"")</f>
        <v/>
      </c>
      <c r="P2329">
        <f t="shared" si="332"/>
        <v>0</v>
      </c>
    </row>
    <row r="2330" spans="1:16" x14ac:dyDescent="0.35">
      <c r="A2330">
        <f t="shared" si="331"/>
        <v>0</v>
      </c>
      <c r="B2330" s="4" t="str">
        <f>IF($M2330&gt;300,"",IF(OR(INDEX(Bemenet!$E$2:$E$301,$M2330)="",INDEX(Bemenet!$F$2:$F$301,$M2330)=""),"",MAX(INDEX(Bemenet!$E$2:$E$301,$M2330),INDEX(Szabalyok!$A:$A,$N2330))))</f>
        <v/>
      </c>
      <c r="C2330" s="4" t="str">
        <f>IF($B2330="","",MIN(INDEX(Bemenet!$F$2:$F$301,$M2330),INDEX(Szabalyok!$B:$B,$N2330)))</f>
        <v/>
      </c>
      <c r="D2330" s="5" t="str">
        <f>IF(AND($B2330&lt;&gt;"",$C2330&lt;&gt;"",$B2330&lt;=$C2330),INDEX(Bemenet!$G$2:$G$301,$M2330),"")</f>
        <v/>
      </c>
      <c r="E2330" s="6" t="str">
        <f>IF(AND($B2330&lt;&gt;"",$C2330&lt;&gt;"",$B2330&lt;=$C2330),INDEX(Bemenet!$D$2:$D$301,$M2330),"")</f>
        <v/>
      </c>
      <c r="F2330" s="5" t="str">
        <f t="shared" si="324"/>
        <v/>
      </c>
      <c r="G2330" s="5" t="str">
        <f t="shared" si="325"/>
        <v/>
      </c>
      <c r="H2330" s="9" t="str">
        <f t="shared" si="326"/>
        <v/>
      </c>
      <c r="I2330" s="5" t="str">
        <f t="shared" si="327"/>
        <v/>
      </c>
      <c r="J2330" s="5" t="str">
        <f>IF(OR($L2330="",NOT(COUNTIFS($L$2:$L2330,$L2330)=1)),"",SUMIFS($G:$G,$L:$L,$L2330))</f>
        <v/>
      </c>
      <c r="K2330" s="5" t="str">
        <f>IF(OR($L2330="",NOT(COUNTIFS($L$2:$L2330,$L2330)=1)),"",SUMIFS($I:$I,$L:$L,$L2330))</f>
        <v/>
      </c>
      <c r="L2330" s="6" t="str">
        <f t="shared" si="328"/>
        <v/>
      </c>
      <c r="M2330" s="6">
        <f t="shared" si="329"/>
        <v>94</v>
      </c>
      <c r="N2330" s="6">
        <f t="shared" si="330"/>
        <v>5</v>
      </c>
      <c r="O2330" s="9" t="str">
        <f>IF(AND($B2330&lt;&gt;"",$C2330&lt;&gt;"",$B2330&lt;=$C2330),INDEX(Szabalyok!$C:$C,$N2330),"")</f>
        <v/>
      </c>
      <c r="P2330">
        <f t="shared" si="332"/>
        <v>0</v>
      </c>
    </row>
    <row r="2331" spans="1:16" x14ac:dyDescent="0.35">
      <c r="A2331">
        <f t="shared" si="331"/>
        <v>0</v>
      </c>
      <c r="B2331" s="4" t="str">
        <f>IF($M2331&gt;300,"",IF(OR(INDEX(Bemenet!$E$2:$E$301,$M2331)="",INDEX(Bemenet!$F$2:$F$301,$M2331)=""),"",MAX(INDEX(Bemenet!$E$2:$E$301,$M2331),INDEX(Szabalyok!$A:$A,$N2331))))</f>
        <v/>
      </c>
      <c r="C2331" s="4" t="str">
        <f>IF($B2331="","",MIN(INDEX(Bemenet!$F$2:$F$301,$M2331),INDEX(Szabalyok!$B:$B,$N2331)))</f>
        <v/>
      </c>
      <c r="D2331" s="5" t="str">
        <f>IF(AND($B2331&lt;&gt;"",$C2331&lt;&gt;"",$B2331&lt;=$C2331),INDEX(Bemenet!$G$2:$G$301,$M2331),"")</f>
        <v/>
      </c>
      <c r="E2331" s="6" t="str">
        <f>IF(AND($B2331&lt;&gt;"",$C2331&lt;&gt;"",$B2331&lt;=$C2331),INDEX(Bemenet!$D$2:$D$301,$M2331),"")</f>
        <v/>
      </c>
      <c r="F2331" s="5" t="str">
        <f t="shared" si="324"/>
        <v/>
      </c>
      <c r="G2331" s="5" t="str">
        <f t="shared" si="325"/>
        <v/>
      </c>
      <c r="H2331" s="9" t="str">
        <f t="shared" si="326"/>
        <v/>
      </c>
      <c r="I2331" s="5" t="str">
        <f t="shared" si="327"/>
        <v/>
      </c>
      <c r="J2331" s="5" t="str">
        <f>IF(OR($L2331="",NOT(COUNTIFS($L$2:$L2331,$L2331)=1)),"",SUMIFS($G:$G,$L:$L,$L2331))</f>
        <v/>
      </c>
      <c r="K2331" s="5" t="str">
        <f>IF(OR($L2331="",NOT(COUNTIFS($L$2:$L2331,$L2331)=1)),"",SUMIFS($I:$I,$L:$L,$L2331))</f>
        <v/>
      </c>
      <c r="L2331" s="6" t="str">
        <f t="shared" si="328"/>
        <v/>
      </c>
      <c r="M2331" s="6">
        <f t="shared" si="329"/>
        <v>94</v>
      </c>
      <c r="N2331" s="6">
        <f t="shared" si="330"/>
        <v>6</v>
      </c>
      <c r="O2331" s="9" t="str">
        <f>IF(AND($B2331&lt;&gt;"",$C2331&lt;&gt;"",$B2331&lt;=$C2331),INDEX(Szabalyok!$C:$C,$N2331),"")</f>
        <v/>
      </c>
      <c r="P2331">
        <f t="shared" si="332"/>
        <v>0</v>
      </c>
    </row>
    <row r="2332" spans="1:16" x14ac:dyDescent="0.35">
      <c r="A2332">
        <f t="shared" si="331"/>
        <v>0</v>
      </c>
      <c r="B2332" s="4" t="str">
        <f>IF($M2332&gt;300,"",IF(OR(INDEX(Bemenet!$E$2:$E$301,$M2332)="",INDEX(Bemenet!$F$2:$F$301,$M2332)=""),"",MAX(INDEX(Bemenet!$E$2:$E$301,$M2332),INDEX(Szabalyok!$A:$A,$N2332))))</f>
        <v/>
      </c>
      <c r="C2332" s="4" t="str">
        <f>IF($B2332="","",MIN(INDEX(Bemenet!$F$2:$F$301,$M2332),INDEX(Szabalyok!$B:$B,$N2332)))</f>
        <v/>
      </c>
      <c r="D2332" s="5" t="str">
        <f>IF(AND($B2332&lt;&gt;"",$C2332&lt;&gt;"",$B2332&lt;=$C2332),INDEX(Bemenet!$G$2:$G$301,$M2332),"")</f>
        <v/>
      </c>
      <c r="E2332" s="6" t="str">
        <f>IF(AND($B2332&lt;&gt;"",$C2332&lt;&gt;"",$B2332&lt;=$C2332),INDEX(Bemenet!$D$2:$D$301,$M2332),"")</f>
        <v/>
      </c>
      <c r="F2332" s="5" t="str">
        <f t="shared" si="324"/>
        <v/>
      </c>
      <c r="G2332" s="5" t="str">
        <f t="shared" si="325"/>
        <v/>
      </c>
      <c r="H2332" s="9" t="str">
        <f t="shared" si="326"/>
        <v/>
      </c>
      <c r="I2332" s="5" t="str">
        <f t="shared" si="327"/>
        <v/>
      </c>
      <c r="J2332" s="5" t="str">
        <f>IF(OR($L2332="",NOT(COUNTIFS($L$2:$L2332,$L2332)=1)),"",SUMIFS($G:$G,$L:$L,$L2332))</f>
        <v/>
      </c>
      <c r="K2332" s="5" t="str">
        <f>IF(OR($L2332="",NOT(COUNTIFS($L$2:$L2332,$L2332)=1)),"",SUMIFS($I:$I,$L:$L,$L2332))</f>
        <v/>
      </c>
      <c r="L2332" s="6" t="str">
        <f t="shared" si="328"/>
        <v/>
      </c>
      <c r="M2332" s="6">
        <f t="shared" si="329"/>
        <v>94</v>
      </c>
      <c r="N2332" s="6">
        <f t="shared" si="330"/>
        <v>7</v>
      </c>
      <c r="O2332" s="9" t="str">
        <f>IF(AND($B2332&lt;&gt;"",$C2332&lt;&gt;"",$B2332&lt;=$C2332),INDEX(Szabalyok!$C:$C,$N2332),"")</f>
        <v/>
      </c>
      <c r="P2332">
        <f t="shared" si="332"/>
        <v>0</v>
      </c>
    </row>
    <row r="2333" spans="1:16" x14ac:dyDescent="0.35">
      <c r="A2333">
        <f t="shared" si="331"/>
        <v>0</v>
      </c>
      <c r="B2333" s="4" t="str">
        <f>IF($M2333&gt;300,"",IF(OR(INDEX(Bemenet!$E$2:$E$301,$M2333)="",INDEX(Bemenet!$F$2:$F$301,$M2333)=""),"",MAX(INDEX(Bemenet!$E$2:$E$301,$M2333),INDEX(Szabalyok!$A:$A,$N2333))))</f>
        <v/>
      </c>
      <c r="C2333" s="4" t="str">
        <f>IF($B2333="","",MIN(INDEX(Bemenet!$F$2:$F$301,$M2333),INDEX(Szabalyok!$B:$B,$N2333)))</f>
        <v/>
      </c>
      <c r="D2333" s="5" t="str">
        <f>IF(AND($B2333&lt;&gt;"",$C2333&lt;&gt;"",$B2333&lt;=$C2333),INDEX(Bemenet!$G$2:$G$301,$M2333),"")</f>
        <v/>
      </c>
      <c r="E2333" s="6" t="str">
        <f>IF(AND($B2333&lt;&gt;"",$C2333&lt;&gt;"",$B2333&lt;=$C2333),INDEX(Bemenet!$D$2:$D$301,$M2333),"")</f>
        <v/>
      </c>
      <c r="F2333" s="5" t="str">
        <f t="shared" si="324"/>
        <v/>
      </c>
      <c r="G2333" s="5" t="str">
        <f t="shared" si="325"/>
        <v/>
      </c>
      <c r="H2333" s="9" t="str">
        <f t="shared" si="326"/>
        <v/>
      </c>
      <c r="I2333" s="5" t="str">
        <f t="shared" si="327"/>
        <v/>
      </c>
      <c r="J2333" s="5" t="str">
        <f>IF(OR($L2333="",NOT(COUNTIFS($L$2:$L2333,$L2333)=1)),"",SUMIFS($G:$G,$L:$L,$L2333))</f>
        <v/>
      </c>
      <c r="K2333" s="5" t="str">
        <f>IF(OR($L2333="",NOT(COUNTIFS($L$2:$L2333,$L2333)=1)),"",SUMIFS($I:$I,$L:$L,$L2333))</f>
        <v/>
      </c>
      <c r="L2333" s="6" t="str">
        <f t="shared" si="328"/>
        <v/>
      </c>
      <c r="M2333" s="6">
        <f t="shared" si="329"/>
        <v>94</v>
      </c>
      <c r="N2333" s="6">
        <f t="shared" si="330"/>
        <v>8</v>
      </c>
      <c r="O2333" s="9" t="str">
        <f>IF(AND($B2333&lt;&gt;"",$C2333&lt;&gt;"",$B2333&lt;=$C2333),INDEX(Szabalyok!$C:$C,$N2333),"")</f>
        <v/>
      </c>
      <c r="P2333">
        <f t="shared" si="332"/>
        <v>0</v>
      </c>
    </row>
    <row r="2334" spans="1:16" x14ac:dyDescent="0.35">
      <c r="A2334">
        <f t="shared" si="331"/>
        <v>0</v>
      </c>
      <c r="B2334" s="4" t="str">
        <f>IF($M2334&gt;300,"",IF(OR(INDEX(Bemenet!$E$2:$E$301,$M2334)="",INDEX(Bemenet!$F$2:$F$301,$M2334)=""),"",MAX(INDEX(Bemenet!$E$2:$E$301,$M2334),INDEX(Szabalyok!$A:$A,$N2334))))</f>
        <v/>
      </c>
      <c r="C2334" s="4" t="str">
        <f>IF($B2334="","",MIN(INDEX(Bemenet!$F$2:$F$301,$M2334),INDEX(Szabalyok!$B:$B,$N2334)))</f>
        <v/>
      </c>
      <c r="D2334" s="5" t="str">
        <f>IF(AND($B2334&lt;&gt;"",$C2334&lt;&gt;"",$B2334&lt;=$C2334),INDEX(Bemenet!$G$2:$G$301,$M2334),"")</f>
        <v/>
      </c>
      <c r="E2334" s="6" t="str">
        <f>IF(AND($B2334&lt;&gt;"",$C2334&lt;&gt;"",$B2334&lt;=$C2334),INDEX(Bemenet!$D$2:$D$301,$M2334),"")</f>
        <v/>
      </c>
      <c r="F2334" s="5" t="str">
        <f t="shared" si="324"/>
        <v/>
      </c>
      <c r="G2334" s="5" t="str">
        <f t="shared" si="325"/>
        <v/>
      </c>
      <c r="H2334" s="9" t="str">
        <f t="shared" si="326"/>
        <v/>
      </c>
      <c r="I2334" s="5" t="str">
        <f t="shared" si="327"/>
        <v/>
      </c>
      <c r="J2334" s="5" t="str">
        <f>IF(OR($L2334="",NOT(COUNTIFS($L$2:$L2334,$L2334)=1)),"",SUMIFS($G:$G,$L:$L,$L2334))</f>
        <v/>
      </c>
      <c r="K2334" s="5" t="str">
        <f>IF(OR($L2334="",NOT(COUNTIFS($L$2:$L2334,$L2334)=1)),"",SUMIFS($I:$I,$L:$L,$L2334))</f>
        <v/>
      </c>
      <c r="L2334" s="6" t="str">
        <f t="shared" si="328"/>
        <v/>
      </c>
      <c r="M2334" s="6">
        <f t="shared" si="329"/>
        <v>94</v>
      </c>
      <c r="N2334" s="6">
        <f t="shared" si="330"/>
        <v>9</v>
      </c>
      <c r="O2334" s="9" t="str">
        <f>IF(AND($B2334&lt;&gt;"",$C2334&lt;&gt;"",$B2334&lt;=$C2334),INDEX(Szabalyok!$C:$C,$N2334),"")</f>
        <v/>
      </c>
      <c r="P2334">
        <f t="shared" si="332"/>
        <v>0</v>
      </c>
    </row>
    <row r="2335" spans="1:16" x14ac:dyDescent="0.35">
      <c r="A2335">
        <f t="shared" si="331"/>
        <v>0</v>
      </c>
      <c r="B2335" s="4" t="str">
        <f>IF($M2335&gt;300,"",IF(OR(INDEX(Bemenet!$E$2:$E$301,$M2335)="",INDEX(Bemenet!$F$2:$F$301,$M2335)=""),"",MAX(INDEX(Bemenet!$E$2:$E$301,$M2335),INDEX(Szabalyok!$A:$A,$N2335))))</f>
        <v/>
      </c>
      <c r="C2335" s="4" t="str">
        <f>IF($B2335="","",MIN(INDEX(Bemenet!$F$2:$F$301,$M2335),INDEX(Szabalyok!$B:$B,$N2335)))</f>
        <v/>
      </c>
      <c r="D2335" s="5" t="str">
        <f>IF(AND($B2335&lt;&gt;"",$C2335&lt;&gt;"",$B2335&lt;=$C2335),INDEX(Bemenet!$G$2:$G$301,$M2335),"")</f>
        <v/>
      </c>
      <c r="E2335" s="6" t="str">
        <f>IF(AND($B2335&lt;&gt;"",$C2335&lt;&gt;"",$B2335&lt;=$C2335),INDEX(Bemenet!$D$2:$D$301,$M2335),"")</f>
        <v/>
      </c>
      <c r="F2335" s="5" t="str">
        <f t="shared" si="324"/>
        <v/>
      </c>
      <c r="G2335" s="5" t="str">
        <f t="shared" si="325"/>
        <v/>
      </c>
      <c r="H2335" s="9" t="str">
        <f t="shared" si="326"/>
        <v/>
      </c>
      <c r="I2335" s="5" t="str">
        <f t="shared" si="327"/>
        <v/>
      </c>
      <c r="J2335" s="5" t="str">
        <f>IF(OR($L2335="",NOT(COUNTIFS($L$2:$L2335,$L2335)=1)),"",SUMIFS($G:$G,$L:$L,$L2335))</f>
        <v/>
      </c>
      <c r="K2335" s="5" t="str">
        <f>IF(OR($L2335="",NOT(COUNTIFS($L$2:$L2335,$L2335)=1)),"",SUMIFS($I:$I,$L:$L,$L2335))</f>
        <v/>
      </c>
      <c r="L2335" s="6" t="str">
        <f t="shared" si="328"/>
        <v/>
      </c>
      <c r="M2335" s="6">
        <f t="shared" si="329"/>
        <v>94</v>
      </c>
      <c r="N2335" s="6">
        <f t="shared" si="330"/>
        <v>10</v>
      </c>
      <c r="O2335" s="9" t="str">
        <f>IF(AND($B2335&lt;&gt;"",$C2335&lt;&gt;"",$B2335&lt;=$C2335),INDEX(Szabalyok!$C:$C,$N2335),"")</f>
        <v/>
      </c>
      <c r="P2335">
        <f t="shared" si="332"/>
        <v>0</v>
      </c>
    </row>
    <row r="2336" spans="1:16" x14ac:dyDescent="0.35">
      <c r="A2336">
        <f t="shared" si="331"/>
        <v>0</v>
      </c>
      <c r="B2336" s="4" t="str">
        <f>IF($M2336&gt;300,"",IF(OR(INDEX(Bemenet!$E$2:$E$301,$M2336)="",INDEX(Bemenet!$F$2:$F$301,$M2336)=""),"",MAX(INDEX(Bemenet!$E$2:$E$301,$M2336),INDEX(Szabalyok!$A:$A,$N2336))))</f>
        <v/>
      </c>
      <c r="C2336" s="4" t="str">
        <f>IF($B2336="","",MIN(INDEX(Bemenet!$F$2:$F$301,$M2336),INDEX(Szabalyok!$B:$B,$N2336)))</f>
        <v/>
      </c>
      <c r="D2336" s="5" t="str">
        <f>IF(AND($B2336&lt;&gt;"",$C2336&lt;&gt;"",$B2336&lt;=$C2336),INDEX(Bemenet!$G$2:$G$301,$M2336),"")</f>
        <v/>
      </c>
      <c r="E2336" s="6" t="str">
        <f>IF(AND($B2336&lt;&gt;"",$C2336&lt;&gt;"",$B2336&lt;=$C2336),INDEX(Bemenet!$D$2:$D$301,$M2336),"")</f>
        <v/>
      </c>
      <c r="F2336" s="5" t="str">
        <f t="shared" si="324"/>
        <v/>
      </c>
      <c r="G2336" s="5" t="str">
        <f t="shared" si="325"/>
        <v/>
      </c>
      <c r="H2336" s="9" t="str">
        <f t="shared" si="326"/>
        <v/>
      </c>
      <c r="I2336" s="5" t="str">
        <f t="shared" si="327"/>
        <v/>
      </c>
      <c r="J2336" s="5" t="str">
        <f>IF(OR($L2336="",NOT(COUNTIFS($L$2:$L2336,$L2336)=1)),"",SUMIFS($G:$G,$L:$L,$L2336))</f>
        <v/>
      </c>
      <c r="K2336" s="5" t="str">
        <f>IF(OR($L2336="",NOT(COUNTIFS($L$2:$L2336,$L2336)=1)),"",SUMIFS($I:$I,$L:$L,$L2336))</f>
        <v/>
      </c>
      <c r="L2336" s="6" t="str">
        <f t="shared" si="328"/>
        <v/>
      </c>
      <c r="M2336" s="6">
        <f t="shared" si="329"/>
        <v>94</v>
      </c>
      <c r="N2336" s="6">
        <f t="shared" si="330"/>
        <v>11</v>
      </c>
      <c r="O2336" s="9" t="str">
        <f>IF(AND($B2336&lt;&gt;"",$C2336&lt;&gt;"",$B2336&lt;=$C2336),INDEX(Szabalyok!$C:$C,$N2336),"")</f>
        <v/>
      </c>
      <c r="P2336">
        <f t="shared" si="332"/>
        <v>0</v>
      </c>
    </row>
    <row r="2337" spans="1:16" x14ac:dyDescent="0.35">
      <c r="A2337">
        <f t="shared" si="331"/>
        <v>0</v>
      </c>
      <c r="B2337" s="4" t="str">
        <f>IF($M2337&gt;300,"",IF(OR(INDEX(Bemenet!$E$2:$E$301,$M2337)="",INDEX(Bemenet!$F$2:$F$301,$M2337)=""),"",MAX(INDEX(Bemenet!$E$2:$E$301,$M2337),INDEX(Szabalyok!$A:$A,$N2337))))</f>
        <v/>
      </c>
      <c r="C2337" s="4" t="str">
        <f>IF($B2337="","",MIN(INDEX(Bemenet!$F$2:$F$301,$M2337),INDEX(Szabalyok!$B:$B,$N2337)))</f>
        <v/>
      </c>
      <c r="D2337" s="5" t="str">
        <f>IF(AND($B2337&lt;&gt;"",$C2337&lt;&gt;"",$B2337&lt;=$C2337),INDEX(Bemenet!$G$2:$G$301,$M2337),"")</f>
        <v/>
      </c>
      <c r="E2337" s="6" t="str">
        <f>IF(AND($B2337&lt;&gt;"",$C2337&lt;&gt;"",$B2337&lt;=$C2337),INDEX(Bemenet!$D$2:$D$301,$M2337),"")</f>
        <v/>
      </c>
      <c r="F2337" s="5" t="str">
        <f t="shared" si="324"/>
        <v/>
      </c>
      <c r="G2337" s="5" t="str">
        <f t="shared" si="325"/>
        <v/>
      </c>
      <c r="H2337" s="9" t="str">
        <f t="shared" si="326"/>
        <v/>
      </c>
      <c r="I2337" s="5" t="str">
        <f t="shared" si="327"/>
        <v/>
      </c>
      <c r="J2337" s="5" t="str">
        <f>IF(OR($L2337="",NOT(COUNTIFS($L$2:$L2337,$L2337)=1)),"",SUMIFS($G:$G,$L:$L,$L2337))</f>
        <v/>
      </c>
      <c r="K2337" s="5" t="str">
        <f>IF(OR($L2337="",NOT(COUNTIFS($L$2:$L2337,$L2337)=1)),"",SUMIFS($I:$I,$L:$L,$L2337))</f>
        <v/>
      </c>
      <c r="L2337" s="6" t="str">
        <f t="shared" si="328"/>
        <v/>
      </c>
      <c r="M2337" s="6">
        <f t="shared" si="329"/>
        <v>94</v>
      </c>
      <c r="N2337" s="6">
        <f t="shared" si="330"/>
        <v>12</v>
      </c>
      <c r="O2337" s="9" t="str">
        <f>IF(AND($B2337&lt;&gt;"",$C2337&lt;&gt;"",$B2337&lt;=$C2337),INDEX(Szabalyok!$C:$C,$N2337),"")</f>
        <v/>
      </c>
      <c r="P2337">
        <f t="shared" si="332"/>
        <v>0</v>
      </c>
    </row>
    <row r="2338" spans="1:16" x14ac:dyDescent="0.35">
      <c r="A2338">
        <f t="shared" si="331"/>
        <v>0</v>
      </c>
      <c r="B2338" s="4" t="str">
        <f>IF($M2338&gt;300,"",IF(OR(INDEX(Bemenet!$E$2:$E$301,$M2338)="",INDEX(Bemenet!$F$2:$F$301,$M2338)=""),"",MAX(INDEX(Bemenet!$E$2:$E$301,$M2338),INDEX(Szabalyok!$A:$A,$N2338))))</f>
        <v/>
      </c>
      <c r="C2338" s="4" t="str">
        <f>IF($B2338="","",MIN(INDEX(Bemenet!$F$2:$F$301,$M2338),INDEX(Szabalyok!$B:$B,$N2338)))</f>
        <v/>
      </c>
      <c r="D2338" s="5" t="str">
        <f>IF(AND($B2338&lt;&gt;"",$C2338&lt;&gt;"",$B2338&lt;=$C2338),INDEX(Bemenet!$G$2:$G$301,$M2338),"")</f>
        <v/>
      </c>
      <c r="E2338" s="6" t="str">
        <f>IF(AND($B2338&lt;&gt;"",$C2338&lt;&gt;"",$B2338&lt;=$C2338),INDEX(Bemenet!$D$2:$D$301,$M2338),"")</f>
        <v/>
      </c>
      <c r="F2338" s="5" t="str">
        <f t="shared" si="324"/>
        <v/>
      </c>
      <c r="G2338" s="5" t="str">
        <f t="shared" si="325"/>
        <v/>
      </c>
      <c r="H2338" s="9" t="str">
        <f t="shared" si="326"/>
        <v/>
      </c>
      <c r="I2338" s="5" t="str">
        <f t="shared" si="327"/>
        <v/>
      </c>
      <c r="J2338" s="5" t="str">
        <f>IF(OR($L2338="",NOT(COUNTIFS($L$2:$L2338,$L2338)=1)),"",SUMIFS($G:$G,$L:$L,$L2338))</f>
        <v/>
      </c>
      <c r="K2338" s="5" t="str">
        <f>IF(OR($L2338="",NOT(COUNTIFS($L$2:$L2338,$L2338)=1)),"",SUMIFS($I:$I,$L:$L,$L2338))</f>
        <v/>
      </c>
      <c r="L2338" s="6" t="str">
        <f t="shared" si="328"/>
        <v/>
      </c>
      <c r="M2338" s="6">
        <f t="shared" si="329"/>
        <v>94</v>
      </c>
      <c r="N2338" s="6">
        <f t="shared" si="330"/>
        <v>13</v>
      </c>
      <c r="O2338" s="9" t="str">
        <f>IF(AND($B2338&lt;&gt;"",$C2338&lt;&gt;"",$B2338&lt;=$C2338),INDEX(Szabalyok!$C:$C,$N2338),"")</f>
        <v/>
      </c>
      <c r="P2338">
        <f t="shared" si="332"/>
        <v>0</v>
      </c>
    </row>
    <row r="2339" spans="1:16" x14ac:dyDescent="0.35">
      <c r="A2339">
        <f t="shared" si="331"/>
        <v>0</v>
      </c>
      <c r="B2339" s="4" t="str">
        <f>IF($M2339&gt;300,"",IF(OR(INDEX(Bemenet!$E$2:$E$301,$M2339)="",INDEX(Bemenet!$F$2:$F$301,$M2339)=""),"",MAX(INDEX(Bemenet!$E$2:$E$301,$M2339),INDEX(Szabalyok!$A:$A,$N2339))))</f>
        <v/>
      </c>
      <c r="C2339" s="4" t="str">
        <f>IF($B2339="","",MIN(INDEX(Bemenet!$F$2:$F$301,$M2339),INDEX(Szabalyok!$B:$B,$N2339)))</f>
        <v/>
      </c>
      <c r="D2339" s="5" t="str">
        <f>IF(AND($B2339&lt;&gt;"",$C2339&lt;&gt;"",$B2339&lt;=$C2339),INDEX(Bemenet!$G$2:$G$301,$M2339),"")</f>
        <v/>
      </c>
      <c r="E2339" s="6" t="str">
        <f>IF(AND($B2339&lt;&gt;"",$C2339&lt;&gt;"",$B2339&lt;=$C2339),INDEX(Bemenet!$D$2:$D$301,$M2339),"")</f>
        <v/>
      </c>
      <c r="F2339" s="5" t="str">
        <f t="shared" si="324"/>
        <v/>
      </c>
      <c r="G2339" s="5" t="str">
        <f t="shared" si="325"/>
        <v/>
      </c>
      <c r="H2339" s="9" t="str">
        <f t="shared" si="326"/>
        <v/>
      </c>
      <c r="I2339" s="5" t="str">
        <f t="shared" si="327"/>
        <v/>
      </c>
      <c r="J2339" s="5" t="str">
        <f>IF(OR($L2339="",NOT(COUNTIFS($L$2:$L2339,$L2339)=1)),"",SUMIFS($G:$G,$L:$L,$L2339))</f>
        <v/>
      </c>
      <c r="K2339" s="5" t="str">
        <f>IF(OR($L2339="",NOT(COUNTIFS($L$2:$L2339,$L2339)=1)),"",SUMIFS($I:$I,$L:$L,$L2339))</f>
        <v/>
      </c>
      <c r="L2339" s="6" t="str">
        <f t="shared" si="328"/>
        <v/>
      </c>
      <c r="M2339" s="6">
        <f t="shared" si="329"/>
        <v>94</v>
      </c>
      <c r="N2339" s="6">
        <f t="shared" si="330"/>
        <v>14</v>
      </c>
      <c r="O2339" s="9" t="str">
        <f>IF(AND($B2339&lt;&gt;"",$C2339&lt;&gt;"",$B2339&lt;=$C2339),INDEX(Szabalyok!$C:$C,$N2339),"")</f>
        <v/>
      </c>
      <c r="P2339">
        <f t="shared" si="332"/>
        <v>0</v>
      </c>
    </row>
    <row r="2340" spans="1:16" x14ac:dyDescent="0.35">
      <c r="A2340">
        <f t="shared" si="331"/>
        <v>0</v>
      </c>
      <c r="B2340" s="4" t="str">
        <f>IF($M2340&gt;300,"",IF(OR(INDEX(Bemenet!$E$2:$E$301,$M2340)="",INDEX(Bemenet!$F$2:$F$301,$M2340)=""),"",MAX(INDEX(Bemenet!$E$2:$E$301,$M2340),INDEX(Szabalyok!$A:$A,$N2340))))</f>
        <v/>
      </c>
      <c r="C2340" s="4" t="str">
        <f>IF($B2340="","",MIN(INDEX(Bemenet!$F$2:$F$301,$M2340),INDEX(Szabalyok!$B:$B,$N2340)))</f>
        <v/>
      </c>
      <c r="D2340" s="5" t="str">
        <f>IF(AND($B2340&lt;&gt;"",$C2340&lt;&gt;"",$B2340&lt;=$C2340),INDEX(Bemenet!$G$2:$G$301,$M2340),"")</f>
        <v/>
      </c>
      <c r="E2340" s="6" t="str">
        <f>IF(AND($B2340&lt;&gt;"",$C2340&lt;&gt;"",$B2340&lt;=$C2340),INDEX(Bemenet!$D$2:$D$301,$M2340),"")</f>
        <v/>
      </c>
      <c r="F2340" s="5" t="str">
        <f t="shared" si="324"/>
        <v/>
      </c>
      <c r="G2340" s="5" t="str">
        <f t="shared" si="325"/>
        <v/>
      </c>
      <c r="H2340" s="9" t="str">
        <f t="shared" si="326"/>
        <v/>
      </c>
      <c r="I2340" s="5" t="str">
        <f t="shared" si="327"/>
        <v/>
      </c>
      <c r="J2340" s="5" t="str">
        <f>IF(OR($L2340="",NOT(COUNTIFS($L$2:$L2340,$L2340)=1)),"",SUMIFS($G:$G,$L:$L,$L2340))</f>
        <v/>
      </c>
      <c r="K2340" s="5" t="str">
        <f>IF(OR($L2340="",NOT(COUNTIFS($L$2:$L2340,$L2340)=1)),"",SUMIFS($I:$I,$L:$L,$L2340))</f>
        <v/>
      </c>
      <c r="L2340" s="6" t="str">
        <f t="shared" si="328"/>
        <v/>
      </c>
      <c r="M2340" s="6">
        <f t="shared" si="329"/>
        <v>94</v>
      </c>
      <c r="N2340" s="6">
        <f t="shared" si="330"/>
        <v>15</v>
      </c>
      <c r="O2340" s="9" t="str">
        <f>IF(AND($B2340&lt;&gt;"",$C2340&lt;&gt;"",$B2340&lt;=$C2340),INDEX(Szabalyok!$C:$C,$N2340),"")</f>
        <v/>
      </c>
      <c r="P2340">
        <f t="shared" si="332"/>
        <v>0</v>
      </c>
    </row>
    <row r="2341" spans="1:16" x14ac:dyDescent="0.35">
      <c r="A2341">
        <f t="shared" si="331"/>
        <v>0</v>
      </c>
      <c r="B2341" s="4" t="str">
        <f>IF($M2341&gt;300,"",IF(OR(INDEX(Bemenet!$E$2:$E$301,$M2341)="",INDEX(Bemenet!$F$2:$F$301,$M2341)=""),"",MAX(INDEX(Bemenet!$E$2:$E$301,$M2341),INDEX(Szabalyok!$A:$A,$N2341))))</f>
        <v/>
      </c>
      <c r="C2341" s="4" t="str">
        <f>IF($B2341="","",MIN(INDEX(Bemenet!$F$2:$F$301,$M2341),INDEX(Szabalyok!$B:$B,$N2341)))</f>
        <v/>
      </c>
      <c r="D2341" s="5" t="str">
        <f>IF(AND($B2341&lt;&gt;"",$C2341&lt;&gt;"",$B2341&lt;=$C2341),INDEX(Bemenet!$G$2:$G$301,$M2341),"")</f>
        <v/>
      </c>
      <c r="E2341" s="6" t="str">
        <f>IF(AND($B2341&lt;&gt;"",$C2341&lt;&gt;"",$B2341&lt;=$C2341),INDEX(Bemenet!$D$2:$D$301,$M2341),"")</f>
        <v/>
      </c>
      <c r="F2341" s="5" t="str">
        <f t="shared" si="324"/>
        <v/>
      </c>
      <c r="G2341" s="5" t="str">
        <f t="shared" si="325"/>
        <v/>
      </c>
      <c r="H2341" s="9" t="str">
        <f t="shared" si="326"/>
        <v/>
      </c>
      <c r="I2341" s="5" t="str">
        <f t="shared" si="327"/>
        <v/>
      </c>
      <c r="J2341" s="5" t="str">
        <f>IF(OR($L2341="",NOT(COUNTIFS($L$2:$L2341,$L2341)=1)),"",SUMIFS($G:$G,$L:$L,$L2341))</f>
        <v/>
      </c>
      <c r="K2341" s="5" t="str">
        <f>IF(OR($L2341="",NOT(COUNTIFS($L$2:$L2341,$L2341)=1)),"",SUMIFS($I:$I,$L:$L,$L2341))</f>
        <v/>
      </c>
      <c r="L2341" s="6" t="str">
        <f t="shared" si="328"/>
        <v/>
      </c>
      <c r="M2341" s="6">
        <f t="shared" si="329"/>
        <v>94</v>
      </c>
      <c r="N2341" s="6">
        <f t="shared" si="330"/>
        <v>16</v>
      </c>
      <c r="O2341" s="9" t="str">
        <f>IF(AND($B2341&lt;&gt;"",$C2341&lt;&gt;"",$B2341&lt;=$C2341),INDEX(Szabalyok!$C:$C,$N2341),"")</f>
        <v/>
      </c>
      <c r="P2341">
        <f t="shared" si="332"/>
        <v>0</v>
      </c>
    </row>
    <row r="2342" spans="1:16" x14ac:dyDescent="0.35">
      <c r="A2342">
        <f t="shared" si="331"/>
        <v>0</v>
      </c>
      <c r="B2342" s="4" t="str">
        <f>IF($M2342&gt;300,"",IF(OR(INDEX(Bemenet!$E$2:$E$301,$M2342)="",INDEX(Bemenet!$F$2:$F$301,$M2342)=""),"",MAX(INDEX(Bemenet!$E$2:$E$301,$M2342),INDEX(Szabalyok!$A:$A,$N2342))))</f>
        <v/>
      </c>
      <c r="C2342" s="4" t="str">
        <f>IF($B2342="","",MIN(INDEX(Bemenet!$F$2:$F$301,$M2342),INDEX(Szabalyok!$B:$B,$N2342)))</f>
        <v/>
      </c>
      <c r="D2342" s="5" t="str">
        <f>IF(AND($B2342&lt;&gt;"",$C2342&lt;&gt;"",$B2342&lt;=$C2342),INDEX(Bemenet!$G$2:$G$301,$M2342),"")</f>
        <v/>
      </c>
      <c r="E2342" s="6" t="str">
        <f>IF(AND($B2342&lt;&gt;"",$C2342&lt;&gt;"",$B2342&lt;=$C2342),INDEX(Bemenet!$D$2:$D$301,$M2342),"")</f>
        <v/>
      </c>
      <c r="F2342" s="5" t="str">
        <f t="shared" si="324"/>
        <v/>
      </c>
      <c r="G2342" s="5" t="str">
        <f t="shared" si="325"/>
        <v/>
      </c>
      <c r="H2342" s="9" t="str">
        <f t="shared" si="326"/>
        <v/>
      </c>
      <c r="I2342" s="5" t="str">
        <f t="shared" si="327"/>
        <v/>
      </c>
      <c r="J2342" s="5" t="str">
        <f>IF(OR($L2342="",NOT(COUNTIFS($L$2:$L2342,$L2342)=1)),"",SUMIFS($G:$G,$L:$L,$L2342))</f>
        <v/>
      </c>
      <c r="K2342" s="5" t="str">
        <f>IF(OR($L2342="",NOT(COUNTIFS($L$2:$L2342,$L2342)=1)),"",SUMIFS($I:$I,$L:$L,$L2342))</f>
        <v/>
      </c>
      <c r="L2342" s="6" t="str">
        <f t="shared" si="328"/>
        <v/>
      </c>
      <c r="M2342" s="6">
        <f t="shared" si="329"/>
        <v>94</v>
      </c>
      <c r="N2342" s="6">
        <f t="shared" si="330"/>
        <v>17</v>
      </c>
      <c r="O2342" s="9" t="str">
        <f>IF(AND($B2342&lt;&gt;"",$C2342&lt;&gt;"",$B2342&lt;=$C2342),INDEX(Szabalyok!$C:$C,$N2342),"")</f>
        <v/>
      </c>
      <c r="P2342">
        <f t="shared" si="332"/>
        <v>0</v>
      </c>
    </row>
    <row r="2343" spans="1:16" x14ac:dyDescent="0.35">
      <c r="A2343">
        <f t="shared" si="331"/>
        <v>0</v>
      </c>
      <c r="B2343" s="4" t="str">
        <f>IF($M2343&gt;300,"",IF(OR(INDEX(Bemenet!$E$2:$E$301,$M2343)="",INDEX(Bemenet!$F$2:$F$301,$M2343)=""),"",MAX(INDEX(Bemenet!$E$2:$E$301,$M2343),INDEX(Szabalyok!$A:$A,$N2343))))</f>
        <v/>
      </c>
      <c r="C2343" s="4" t="str">
        <f>IF($B2343="","",MIN(INDEX(Bemenet!$F$2:$F$301,$M2343),INDEX(Szabalyok!$B:$B,$N2343)))</f>
        <v/>
      </c>
      <c r="D2343" s="5" t="str">
        <f>IF(AND($B2343&lt;&gt;"",$C2343&lt;&gt;"",$B2343&lt;=$C2343),INDEX(Bemenet!$G$2:$G$301,$M2343),"")</f>
        <v/>
      </c>
      <c r="E2343" s="6" t="str">
        <f>IF(AND($B2343&lt;&gt;"",$C2343&lt;&gt;"",$B2343&lt;=$C2343),INDEX(Bemenet!$D$2:$D$301,$M2343),"")</f>
        <v/>
      </c>
      <c r="F2343" s="5" t="str">
        <f t="shared" si="324"/>
        <v/>
      </c>
      <c r="G2343" s="5" t="str">
        <f t="shared" si="325"/>
        <v/>
      </c>
      <c r="H2343" s="9" t="str">
        <f t="shared" si="326"/>
        <v/>
      </c>
      <c r="I2343" s="5" t="str">
        <f t="shared" si="327"/>
        <v/>
      </c>
      <c r="J2343" s="5" t="str">
        <f>IF(OR($L2343="",NOT(COUNTIFS($L$2:$L2343,$L2343)=1)),"",SUMIFS($G:$G,$L:$L,$L2343))</f>
        <v/>
      </c>
      <c r="K2343" s="5" t="str">
        <f>IF(OR($L2343="",NOT(COUNTIFS($L$2:$L2343,$L2343)=1)),"",SUMIFS($I:$I,$L:$L,$L2343))</f>
        <v/>
      </c>
      <c r="L2343" s="6" t="str">
        <f t="shared" si="328"/>
        <v/>
      </c>
      <c r="M2343" s="6">
        <f t="shared" si="329"/>
        <v>94</v>
      </c>
      <c r="N2343" s="6">
        <f t="shared" si="330"/>
        <v>18</v>
      </c>
      <c r="O2343" s="9" t="str">
        <f>IF(AND($B2343&lt;&gt;"",$C2343&lt;&gt;"",$B2343&lt;=$C2343),INDEX(Szabalyok!$C:$C,$N2343),"")</f>
        <v/>
      </c>
      <c r="P2343">
        <f t="shared" si="332"/>
        <v>0</v>
      </c>
    </row>
    <row r="2344" spans="1:16" x14ac:dyDescent="0.35">
      <c r="A2344">
        <f t="shared" si="331"/>
        <v>0</v>
      </c>
      <c r="B2344" s="4" t="str">
        <f>IF($M2344&gt;300,"",IF(OR(INDEX(Bemenet!$E$2:$E$301,$M2344)="",INDEX(Bemenet!$F$2:$F$301,$M2344)=""),"",MAX(INDEX(Bemenet!$E$2:$E$301,$M2344),INDEX(Szabalyok!$A:$A,$N2344))))</f>
        <v/>
      </c>
      <c r="C2344" s="4" t="str">
        <f>IF($B2344="","",MIN(INDEX(Bemenet!$F$2:$F$301,$M2344),INDEX(Szabalyok!$B:$B,$N2344)))</f>
        <v/>
      </c>
      <c r="D2344" s="5" t="str">
        <f>IF(AND($B2344&lt;&gt;"",$C2344&lt;&gt;"",$B2344&lt;=$C2344),INDEX(Bemenet!$G$2:$G$301,$M2344),"")</f>
        <v/>
      </c>
      <c r="E2344" s="6" t="str">
        <f>IF(AND($B2344&lt;&gt;"",$C2344&lt;&gt;"",$B2344&lt;=$C2344),INDEX(Bemenet!$D$2:$D$301,$M2344),"")</f>
        <v/>
      </c>
      <c r="F2344" s="5" t="str">
        <f t="shared" si="324"/>
        <v/>
      </c>
      <c r="G2344" s="5" t="str">
        <f t="shared" si="325"/>
        <v/>
      </c>
      <c r="H2344" s="9" t="str">
        <f t="shared" si="326"/>
        <v/>
      </c>
      <c r="I2344" s="5" t="str">
        <f t="shared" si="327"/>
        <v/>
      </c>
      <c r="J2344" s="5" t="str">
        <f>IF(OR($L2344="",NOT(COUNTIFS($L$2:$L2344,$L2344)=1)),"",SUMIFS($G:$G,$L:$L,$L2344))</f>
        <v/>
      </c>
      <c r="K2344" s="5" t="str">
        <f>IF(OR($L2344="",NOT(COUNTIFS($L$2:$L2344,$L2344)=1)),"",SUMIFS($I:$I,$L:$L,$L2344))</f>
        <v/>
      </c>
      <c r="L2344" s="6" t="str">
        <f t="shared" si="328"/>
        <v/>
      </c>
      <c r="M2344" s="6">
        <f t="shared" si="329"/>
        <v>94</v>
      </c>
      <c r="N2344" s="6">
        <f t="shared" si="330"/>
        <v>19</v>
      </c>
      <c r="O2344" s="9" t="str">
        <f>IF(AND($B2344&lt;&gt;"",$C2344&lt;&gt;"",$B2344&lt;=$C2344),INDEX(Szabalyok!$C:$C,$N2344),"")</f>
        <v/>
      </c>
      <c r="P2344">
        <f t="shared" si="332"/>
        <v>0</v>
      </c>
    </row>
    <row r="2345" spans="1:16" x14ac:dyDescent="0.35">
      <c r="A2345">
        <f t="shared" si="331"/>
        <v>0</v>
      </c>
      <c r="B2345" s="4" t="str">
        <f>IF($M2345&gt;300,"",IF(OR(INDEX(Bemenet!$E$2:$E$301,$M2345)="",INDEX(Bemenet!$F$2:$F$301,$M2345)=""),"",MAX(INDEX(Bemenet!$E$2:$E$301,$M2345),INDEX(Szabalyok!$A:$A,$N2345))))</f>
        <v/>
      </c>
      <c r="C2345" s="4" t="str">
        <f>IF($B2345="","",MIN(INDEX(Bemenet!$F$2:$F$301,$M2345),INDEX(Szabalyok!$B:$B,$N2345)))</f>
        <v/>
      </c>
      <c r="D2345" s="5" t="str">
        <f>IF(AND($B2345&lt;&gt;"",$C2345&lt;&gt;"",$B2345&lt;=$C2345),INDEX(Bemenet!$G$2:$G$301,$M2345),"")</f>
        <v/>
      </c>
      <c r="E2345" s="6" t="str">
        <f>IF(AND($B2345&lt;&gt;"",$C2345&lt;&gt;"",$B2345&lt;=$C2345),INDEX(Bemenet!$D$2:$D$301,$M2345),"")</f>
        <v/>
      </c>
      <c r="F2345" s="5" t="str">
        <f t="shared" si="324"/>
        <v/>
      </c>
      <c r="G2345" s="5" t="str">
        <f t="shared" si="325"/>
        <v/>
      </c>
      <c r="H2345" s="9" t="str">
        <f t="shared" si="326"/>
        <v/>
      </c>
      <c r="I2345" s="5" t="str">
        <f t="shared" si="327"/>
        <v/>
      </c>
      <c r="J2345" s="5" t="str">
        <f>IF(OR($L2345="",NOT(COUNTIFS($L$2:$L2345,$L2345)=1)),"",SUMIFS($G:$G,$L:$L,$L2345))</f>
        <v/>
      </c>
      <c r="K2345" s="5" t="str">
        <f>IF(OR($L2345="",NOT(COUNTIFS($L$2:$L2345,$L2345)=1)),"",SUMIFS($I:$I,$L:$L,$L2345))</f>
        <v/>
      </c>
      <c r="L2345" s="6" t="str">
        <f t="shared" si="328"/>
        <v/>
      </c>
      <c r="M2345" s="6">
        <f t="shared" si="329"/>
        <v>94</v>
      </c>
      <c r="N2345" s="6">
        <f t="shared" si="330"/>
        <v>20</v>
      </c>
      <c r="O2345" s="9" t="str">
        <f>IF(AND($B2345&lt;&gt;"",$C2345&lt;&gt;"",$B2345&lt;=$C2345),INDEX(Szabalyok!$C:$C,$N2345),"")</f>
        <v/>
      </c>
      <c r="P2345">
        <f t="shared" si="332"/>
        <v>0</v>
      </c>
    </row>
    <row r="2346" spans="1:16" x14ac:dyDescent="0.35">
      <c r="A2346">
        <f t="shared" si="331"/>
        <v>0</v>
      </c>
      <c r="B2346" s="4" t="str">
        <f>IF($M2346&gt;300,"",IF(OR(INDEX(Bemenet!$E$2:$E$301,$M2346)="",INDEX(Bemenet!$F$2:$F$301,$M2346)=""),"",MAX(INDEX(Bemenet!$E$2:$E$301,$M2346),INDEX(Szabalyok!$A:$A,$N2346))))</f>
        <v/>
      </c>
      <c r="C2346" s="4" t="str">
        <f>IF($B2346="","",MIN(INDEX(Bemenet!$F$2:$F$301,$M2346),INDEX(Szabalyok!$B:$B,$N2346)))</f>
        <v/>
      </c>
      <c r="D2346" s="5" t="str">
        <f>IF(AND($B2346&lt;&gt;"",$C2346&lt;&gt;"",$B2346&lt;=$C2346),INDEX(Bemenet!$G$2:$G$301,$M2346),"")</f>
        <v/>
      </c>
      <c r="E2346" s="6" t="str">
        <f>IF(AND($B2346&lt;&gt;"",$C2346&lt;&gt;"",$B2346&lt;=$C2346),INDEX(Bemenet!$D$2:$D$301,$M2346),"")</f>
        <v/>
      </c>
      <c r="F2346" s="5" t="str">
        <f t="shared" si="324"/>
        <v/>
      </c>
      <c r="G2346" s="5" t="str">
        <f t="shared" si="325"/>
        <v/>
      </c>
      <c r="H2346" s="9" t="str">
        <f t="shared" si="326"/>
        <v/>
      </c>
      <c r="I2346" s="5" t="str">
        <f t="shared" si="327"/>
        <v/>
      </c>
      <c r="J2346" s="5" t="str">
        <f>IF(OR($L2346="",NOT(COUNTIFS($L$2:$L2346,$L2346)=1)),"",SUMIFS($G:$G,$L:$L,$L2346))</f>
        <v/>
      </c>
      <c r="K2346" s="5" t="str">
        <f>IF(OR($L2346="",NOT(COUNTIFS($L$2:$L2346,$L2346)=1)),"",SUMIFS($I:$I,$L:$L,$L2346))</f>
        <v/>
      </c>
      <c r="L2346" s="6" t="str">
        <f t="shared" si="328"/>
        <v/>
      </c>
      <c r="M2346" s="6">
        <f t="shared" si="329"/>
        <v>94</v>
      </c>
      <c r="N2346" s="6">
        <f t="shared" si="330"/>
        <v>21</v>
      </c>
      <c r="O2346" s="9" t="str">
        <f>IF(AND($B2346&lt;&gt;"",$C2346&lt;&gt;"",$B2346&lt;=$C2346),INDEX(Szabalyok!$C:$C,$N2346),"")</f>
        <v/>
      </c>
      <c r="P2346">
        <f t="shared" si="332"/>
        <v>0</v>
      </c>
    </row>
    <row r="2347" spans="1:16" x14ac:dyDescent="0.35">
      <c r="A2347">
        <f t="shared" si="331"/>
        <v>0</v>
      </c>
      <c r="B2347" s="4" t="str">
        <f>IF($M2347&gt;300,"",IF(OR(INDEX(Bemenet!$E$2:$E$301,$M2347)="",INDEX(Bemenet!$F$2:$F$301,$M2347)=""),"",MAX(INDEX(Bemenet!$E$2:$E$301,$M2347),INDEX(Szabalyok!$A:$A,$N2347))))</f>
        <v/>
      </c>
      <c r="C2347" s="4" t="str">
        <f>IF($B2347="","",MIN(INDEX(Bemenet!$F$2:$F$301,$M2347),INDEX(Szabalyok!$B:$B,$N2347)))</f>
        <v/>
      </c>
      <c r="D2347" s="5" t="str">
        <f>IF(AND($B2347&lt;&gt;"",$C2347&lt;&gt;"",$B2347&lt;=$C2347),INDEX(Bemenet!$G$2:$G$301,$M2347),"")</f>
        <v/>
      </c>
      <c r="E2347" s="6" t="str">
        <f>IF(AND($B2347&lt;&gt;"",$C2347&lt;&gt;"",$B2347&lt;=$C2347),INDEX(Bemenet!$D$2:$D$301,$M2347),"")</f>
        <v/>
      </c>
      <c r="F2347" s="5" t="str">
        <f t="shared" si="324"/>
        <v/>
      </c>
      <c r="G2347" s="5" t="str">
        <f t="shared" si="325"/>
        <v/>
      </c>
      <c r="H2347" s="9" t="str">
        <f t="shared" si="326"/>
        <v/>
      </c>
      <c r="I2347" s="5" t="str">
        <f t="shared" si="327"/>
        <v/>
      </c>
      <c r="J2347" s="5" t="str">
        <f>IF(OR($L2347="",NOT(COUNTIFS($L$2:$L2347,$L2347)=1)),"",SUMIFS($G:$G,$L:$L,$L2347))</f>
        <v/>
      </c>
      <c r="K2347" s="5" t="str">
        <f>IF(OR($L2347="",NOT(COUNTIFS($L$2:$L2347,$L2347)=1)),"",SUMIFS($I:$I,$L:$L,$L2347))</f>
        <v/>
      </c>
      <c r="L2347" s="6" t="str">
        <f t="shared" si="328"/>
        <v/>
      </c>
      <c r="M2347" s="6">
        <f t="shared" si="329"/>
        <v>94</v>
      </c>
      <c r="N2347" s="6">
        <f t="shared" si="330"/>
        <v>22</v>
      </c>
      <c r="O2347" s="9" t="str">
        <f>IF(AND($B2347&lt;&gt;"",$C2347&lt;&gt;"",$B2347&lt;=$C2347),INDEX(Szabalyok!$C:$C,$N2347),"")</f>
        <v/>
      </c>
      <c r="P2347">
        <f t="shared" si="332"/>
        <v>0</v>
      </c>
    </row>
    <row r="2348" spans="1:16" x14ac:dyDescent="0.35">
      <c r="A2348">
        <f t="shared" si="331"/>
        <v>0</v>
      </c>
      <c r="B2348" s="4" t="str">
        <f>IF($M2348&gt;300,"",IF(OR(INDEX(Bemenet!$E$2:$E$301,$M2348)="",INDEX(Bemenet!$F$2:$F$301,$M2348)=""),"",MAX(INDEX(Bemenet!$E$2:$E$301,$M2348),INDEX(Szabalyok!$A:$A,$N2348))))</f>
        <v/>
      </c>
      <c r="C2348" s="4" t="str">
        <f>IF($B2348="","",MIN(INDEX(Bemenet!$F$2:$F$301,$M2348),INDEX(Szabalyok!$B:$B,$N2348)))</f>
        <v/>
      </c>
      <c r="D2348" s="5" t="str">
        <f>IF(AND($B2348&lt;&gt;"",$C2348&lt;&gt;"",$B2348&lt;=$C2348),INDEX(Bemenet!$G$2:$G$301,$M2348),"")</f>
        <v/>
      </c>
      <c r="E2348" s="6" t="str">
        <f>IF(AND($B2348&lt;&gt;"",$C2348&lt;&gt;"",$B2348&lt;=$C2348),INDEX(Bemenet!$D$2:$D$301,$M2348),"")</f>
        <v/>
      </c>
      <c r="F2348" s="5" t="str">
        <f t="shared" si="324"/>
        <v/>
      </c>
      <c r="G2348" s="5" t="str">
        <f t="shared" si="325"/>
        <v/>
      </c>
      <c r="H2348" s="9" t="str">
        <f t="shared" si="326"/>
        <v/>
      </c>
      <c r="I2348" s="5" t="str">
        <f t="shared" si="327"/>
        <v/>
      </c>
      <c r="J2348" s="5" t="str">
        <f>IF(OR($L2348="",NOT(COUNTIFS($L$2:$L2348,$L2348)=1)),"",SUMIFS($G:$G,$L:$L,$L2348))</f>
        <v/>
      </c>
      <c r="K2348" s="5" t="str">
        <f>IF(OR($L2348="",NOT(COUNTIFS($L$2:$L2348,$L2348)=1)),"",SUMIFS($I:$I,$L:$L,$L2348))</f>
        <v/>
      </c>
      <c r="L2348" s="6" t="str">
        <f t="shared" si="328"/>
        <v/>
      </c>
      <c r="M2348" s="6">
        <f t="shared" si="329"/>
        <v>94</v>
      </c>
      <c r="N2348" s="6">
        <f t="shared" si="330"/>
        <v>23</v>
      </c>
      <c r="O2348" s="9" t="str">
        <f>IF(AND($B2348&lt;&gt;"",$C2348&lt;&gt;"",$B2348&lt;=$C2348),INDEX(Szabalyok!$C:$C,$N2348),"")</f>
        <v/>
      </c>
      <c r="P2348">
        <f t="shared" si="332"/>
        <v>0</v>
      </c>
    </row>
    <row r="2349" spans="1:16" x14ac:dyDescent="0.35">
      <c r="A2349">
        <f t="shared" si="331"/>
        <v>0</v>
      </c>
      <c r="B2349" s="4" t="str">
        <f>IF($M2349&gt;300,"",IF(OR(INDEX(Bemenet!$E$2:$E$301,$M2349)="",INDEX(Bemenet!$F$2:$F$301,$M2349)=""),"",MAX(INDEX(Bemenet!$E$2:$E$301,$M2349),INDEX(Szabalyok!$A:$A,$N2349))))</f>
        <v/>
      </c>
      <c r="C2349" s="4" t="str">
        <f>IF($B2349="","",MIN(INDEX(Bemenet!$F$2:$F$301,$M2349),INDEX(Szabalyok!$B:$B,$N2349)))</f>
        <v/>
      </c>
      <c r="D2349" s="5" t="str">
        <f>IF(AND($B2349&lt;&gt;"",$C2349&lt;&gt;"",$B2349&lt;=$C2349),INDEX(Bemenet!$G$2:$G$301,$M2349),"")</f>
        <v/>
      </c>
      <c r="E2349" s="6" t="str">
        <f>IF(AND($B2349&lt;&gt;"",$C2349&lt;&gt;"",$B2349&lt;=$C2349),INDEX(Bemenet!$D$2:$D$301,$M2349),"")</f>
        <v/>
      </c>
      <c r="F2349" s="5" t="str">
        <f t="shared" si="324"/>
        <v/>
      </c>
      <c r="G2349" s="5" t="str">
        <f t="shared" si="325"/>
        <v/>
      </c>
      <c r="H2349" s="9" t="str">
        <f t="shared" si="326"/>
        <v/>
      </c>
      <c r="I2349" s="5" t="str">
        <f t="shared" si="327"/>
        <v/>
      </c>
      <c r="J2349" s="5" t="str">
        <f>IF(OR($L2349="",NOT(COUNTIFS($L$2:$L2349,$L2349)=1)),"",SUMIFS($G:$G,$L:$L,$L2349))</f>
        <v/>
      </c>
      <c r="K2349" s="5" t="str">
        <f>IF(OR($L2349="",NOT(COUNTIFS($L$2:$L2349,$L2349)=1)),"",SUMIFS($I:$I,$L:$L,$L2349))</f>
        <v/>
      </c>
      <c r="L2349" s="6" t="str">
        <f t="shared" si="328"/>
        <v/>
      </c>
      <c r="M2349" s="6">
        <f t="shared" si="329"/>
        <v>94</v>
      </c>
      <c r="N2349" s="6">
        <f t="shared" si="330"/>
        <v>24</v>
      </c>
      <c r="O2349" s="9" t="str">
        <f>IF(AND($B2349&lt;&gt;"",$C2349&lt;&gt;"",$B2349&lt;=$C2349),INDEX(Szabalyok!$C:$C,$N2349),"")</f>
        <v/>
      </c>
      <c r="P2349">
        <f t="shared" si="332"/>
        <v>0</v>
      </c>
    </row>
    <row r="2350" spans="1:16" x14ac:dyDescent="0.35">
      <c r="A2350">
        <f t="shared" si="331"/>
        <v>0</v>
      </c>
      <c r="B2350" s="4" t="str">
        <f>IF($M2350&gt;300,"",IF(OR(INDEX(Bemenet!$E$2:$E$301,$M2350)="",INDEX(Bemenet!$F$2:$F$301,$M2350)=""),"",MAX(INDEX(Bemenet!$E$2:$E$301,$M2350),INDEX(Szabalyok!$A:$A,$N2350))))</f>
        <v/>
      </c>
      <c r="C2350" s="4" t="str">
        <f>IF($B2350="","",MIN(INDEX(Bemenet!$F$2:$F$301,$M2350),INDEX(Szabalyok!$B:$B,$N2350)))</f>
        <v/>
      </c>
      <c r="D2350" s="5" t="str">
        <f>IF(AND($B2350&lt;&gt;"",$C2350&lt;&gt;"",$B2350&lt;=$C2350),INDEX(Bemenet!$G$2:$G$301,$M2350),"")</f>
        <v/>
      </c>
      <c r="E2350" s="6" t="str">
        <f>IF(AND($B2350&lt;&gt;"",$C2350&lt;&gt;"",$B2350&lt;=$C2350),INDEX(Bemenet!$D$2:$D$301,$M2350),"")</f>
        <v/>
      </c>
      <c r="F2350" s="5" t="str">
        <f t="shared" si="324"/>
        <v/>
      </c>
      <c r="G2350" s="5" t="str">
        <f t="shared" si="325"/>
        <v/>
      </c>
      <c r="H2350" s="9" t="str">
        <f t="shared" si="326"/>
        <v/>
      </c>
      <c r="I2350" s="5" t="str">
        <f t="shared" si="327"/>
        <v/>
      </c>
      <c r="J2350" s="5" t="str">
        <f>IF(OR($L2350="",NOT(COUNTIFS($L$2:$L2350,$L2350)=1)),"",SUMIFS($G:$G,$L:$L,$L2350))</f>
        <v/>
      </c>
      <c r="K2350" s="5" t="str">
        <f>IF(OR($L2350="",NOT(COUNTIFS($L$2:$L2350,$L2350)=1)),"",SUMIFS($I:$I,$L:$L,$L2350))</f>
        <v/>
      </c>
      <c r="L2350" s="6" t="str">
        <f t="shared" si="328"/>
        <v/>
      </c>
      <c r="M2350" s="6">
        <f t="shared" si="329"/>
        <v>94</v>
      </c>
      <c r="N2350" s="6">
        <f t="shared" si="330"/>
        <v>25</v>
      </c>
      <c r="O2350" s="9" t="str">
        <f>IF(AND($B2350&lt;&gt;"",$C2350&lt;&gt;"",$B2350&lt;=$C2350),INDEX(Szabalyok!$C:$C,$N2350),"")</f>
        <v/>
      </c>
      <c r="P2350">
        <f t="shared" si="332"/>
        <v>0</v>
      </c>
    </row>
    <row r="2351" spans="1:16" x14ac:dyDescent="0.35">
      <c r="A2351">
        <f t="shared" si="331"/>
        <v>0</v>
      </c>
      <c r="B2351" s="4" t="str">
        <f>IF($M2351&gt;300,"",IF(OR(INDEX(Bemenet!$E$2:$E$301,$M2351)="",INDEX(Bemenet!$F$2:$F$301,$M2351)=""),"",MAX(INDEX(Bemenet!$E$2:$E$301,$M2351),INDEX(Szabalyok!$A:$A,$N2351))))</f>
        <v/>
      </c>
      <c r="C2351" s="4" t="str">
        <f>IF($B2351="","",MIN(INDEX(Bemenet!$F$2:$F$301,$M2351),INDEX(Szabalyok!$B:$B,$N2351)))</f>
        <v/>
      </c>
      <c r="D2351" s="5" t="str">
        <f>IF(AND($B2351&lt;&gt;"",$C2351&lt;&gt;"",$B2351&lt;=$C2351),INDEX(Bemenet!$G$2:$G$301,$M2351),"")</f>
        <v/>
      </c>
      <c r="E2351" s="6" t="str">
        <f>IF(AND($B2351&lt;&gt;"",$C2351&lt;&gt;"",$B2351&lt;=$C2351),INDEX(Bemenet!$D$2:$D$301,$M2351),"")</f>
        <v/>
      </c>
      <c r="F2351" s="5" t="str">
        <f t="shared" si="324"/>
        <v/>
      </c>
      <c r="G2351" s="5" t="str">
        <f t="shared" si="325"/>
        <v/>
      </c>
      <c r="H2351" s="9" t="str">
        <f t="shared" si="326"/>
        <v/>
      </c>
      <c r="I2351" s="5" t="str">
        <f t="shared" si="327"/>
        <v/>
      </c>
      <c r="J2351" s="5" t="str">
        <f>IF(OR($L2351="",NOT(COUNTIFS($L$2:$L2351,$L2351)=1)),"",SUMIFS($G:$G,$L:$L,$L2351))</f>
        <v/>
      </c>
      <c r="K2351" s="5" t="str">
        <f>IF(OR($L2351="",NOT(COUNTIFS($L$2:$L2351,$L2351)=1)),"",SUMIFS($I:$I,$L:$L,$L2351))</f>
        <v/>
      </c>
      <c r="L2351" s="6" t="str">
        <f t="shared" si="328"/>
        <v/>
      </c>
      <c r="M2351" s="6">
        <f t="shared" si="329"/>
        <v>94</v>
      </c>
      <c r="N2351" s="6">
        <f t="shared" si="330"/>
        <v>26</v>
      </c>
      <c r="O2351" s="9" t="str">
        <f>IF(AND($B2351&lt;&gt;"",$C2351&lt;&gt;"",$B2351&lt;=$C2351),INDEX(Szabalyok!$C:$C,$N2351),"")</f>
        <v/>
      </c>
      <c r="P2351">
        <f t="shared" si="332"/>
        <v>0</v>
      </c>
    </row>
    <row r="2352" spans="1:16" x14ac:dyDescent="0.35">
      <c r="A2352">
        <f t="shared" si="331"/>
        <v>0</v>
      </c>
      <c r="B2352" s="4" t="str">
        <f>IF($M2352&gt;300,"",IF(OR(INDEX(Bemenet!$E$2:$E$301,$M2352)="",INDEX(Bemenet!$F$2:$F$301,$M2352)=""),"",MAX(INDEX(Bemenet!$E$2:$E$301,$M2352),INDEX(Szabalyok!$A:$A,$N2352))))</f>
        <v/>
      </c>
      <c r="C2352" s="4" t="str">
        <f>IF($B2352="","",MIN(INDEX(Bemenet!$F$2:$F$301,$M2352),INDEX(Szabalyok!$B:$B,$N2352)))</f>
        <v/>
      </c>
      <c r="D2352" s="5" t="str">
        <f>IF(AND($B2352&lt;&gt;"",$C2352&lt;&gt;"",$B2352&lt;=$C2352),INDEX(Bemenet!$G$2:$G$301,$M2352),"")</f>
        <v/>
      </c>
      <c r="E2352" s="6" t="str">
        <f>IF(AND($B2352&lt;&gt;"",$C2352&lt;&gt;"",$B2352&lt;=$C2352),INDEX(Bemenet!$D$2:$D$301,$M2352),"")</f>
        <v/>
      </c>
      <c r="F2352" s="5" t="str">
        <f t="shared" si="324"/>
        <v/>
      </c>
      <c r="G2352" s="5" t="str">
        <f t="shared" si="325"/>
        <v/>
      </c>
      <c r="H2352" s="9" t="str">
        <f t="shared" si="326"/>
        <v/>
      </c>
      <c r="I2352" s="5" t="str">
        <f t="shared" si="327"/>
        <v/>
      </c>
      <c r="J2352" s="5" t="str">
        <f>IF(OR($L2352="",NOT(COUNTIFS($L$2:$L2352,$L2352)=1)),"",SUMIFS($G:$G,$L:$L,$L2352))</f>
        <v/>
      </c>
      <c r="K2352" s="5" t="str">
        <f>IF(OR($L2352="",NOT(COUNTIFS($L$2:$L2352,$L2352)=1)),"",SUMIFS($I:$I,$L:$L,$L2352))</f>
        <v/>
      </c>
      <c r="L2352" s="6" t="str">
        <f t="shared" si="328"/>
        <v/>
      </c>
      <c r="M2352" s="6">
        <f t="shared" si="329"/>
        <v>95</v>
      </c>
      <c r="N2352" s="6">
        <f t="shared" si="330"/>
        <v>2</v>
      </c>
      <c r="O2352" s="9" t="str">
        <f>IF(AND($B2352&lt;&gt;"",$C2352&lt;&gt;"",$B2352&lt;=$C2352),INDEX(Szabalyok!$C:$C,$N2352),"")</f>
        <v/>
      </c>
      <c r="P2352">
        <f t="shared" si="332"/>
        <v>0</v>
      </c>
    </row>
    <row r="2353" spans="1:16" x14ac:dyDescent="0.35">
      <c r="A2353">
        <f t="shared" si="331"/>
        <v>0</v>
      </c>
      <c r="B2353" s="4" t="str">
        <f>IF($M2353&gt;300,"",IF(OR(INDEX(Bemenet!$E$2:$E$301,$M2353)="",INDEX(Bemenet!$F$2:$F$301,$M2353)=""),"",MAX(INDEX(Bemenet!$E$2:$E$301,$M2353),INDEX(Szabalyok!$A:$A,$N2353))))</f>
        <v/>
      </c>
      <c r="C2353" s="4" t="str">
        <f>IF($B2353="","",MIN(INDEX(Bemenet!$F$2:$F$301,$M2353),INDEX(Szabalyok!$B:$B,$N2353)))</f>
        <v/>
      </c>
      <c r="D2353" s="5" t="str">
        <f>IF(AND($B2353&lt;&gt;"",$C2353&lt;&gt;"",$B2353&lt;=$C2353),INDEX(Bemenet!$G$2:$G$301,$M2353),"")</f>
        <v/>
      </c>
      <c r="E2353" s="6" t="str">
        <f>IF(AND($B2353&lt;&gt;"",$C2353&lt;&gt;"",$B2353&lt;=$C2353),INDEX(Bemenet!$D$2:$D$301,$M2353),"")</f>
        <v/>
      </c>
      <c r="F2353" s="5" t="str">
        <f t="shared" si="324"/>
        <v/>
      </c>
      <c r="G2353" s="5" t="str">
        <f t="shared" si="325"/>
        <v/>
      </c>
      <c r="H2353" s="9" t="str">
        <f t="shared" si="326"/>
        <v/>
      </c>
      <c r="I2353" s="5" t="str">
        <f t="shared" si="327"/>
        <v/>
      </c>
      <c r="J2353" s="5" t="str">
        <f>IF(OR($L2353="",NOT(COUNTIFS($L$2:$L2353,$L2353)=1)),"",SUMIFS($G:$G,$L:$L,$L2353))</f>
        <v/>
      </c>
      <c r="K2353" s="5" t="str">
        <f>IF(OR($L2353="",NOT(COUNTIFS($L$2:$L2353,$L2353)=1)),"",SUMIFS($I:$I,$L:$L,$L2353))</f>
        <v/>
      </c>
      <c r="L2353" s="6" t="str">
        <f t="shared" si="328"/>
        <v/>
      </c>
      <c r="M2353" s="6">
        <f t="shared" si="329"/>
        <v>95</v>
      </c>
      <c r="N2353" s="6">
        <f t="shared" si="330"/>
        <v>3</v>
      </c>
      <c r="O2353" s="9" t="str">
        <f>IF(AND($B2353&lt;&gt;"",$C2353&lt;&gt;"",$B2353&lt;=$C2353),INDEX(Szabalyok!$C:$C,$N2353),"")</f>
        <v/>
      </c>
      <c r="P2353">
        <f t="shared" si="332"/>
        <v>0</v>
      </c>
    </row>
    <row r="2354" spans="1:16" x14ac:dyDescent="0.35">
      <c r="A2354">
        <f t="shared" si="331"/>
        <v>0</v>
      </c>
      <c r="B2354" s="4" t="str">
        <f>IF($M2354&gt;300,"",IF(OR(INDEX(Bemenet!$E$2:$E$301,$M2354)="",INDEX(Bemenet!$F$2:$F$301,$M2354)=""),"",MAX(INDEX(Bemenet!$E$2:$E$301,$M2354),INDEX(Szabalyok!$A:$A,$N2354))))</f>
        <v/>
      </c>
      <c r="C2354" s="4" t="str">
        <f>IF($B2354="","",MIN(INDEX(Bemenet!$F$2:$F$301,$M2354),INDEX(Szabalyok!$B:$B,$N2354)))</f>
        <v/>
      </c>
      <c r="D2354" s="5" t="str">
        <f>IF(AND($B2354&lt;&gt;"",$C2354&lt;&gt;"",$B2354&lt;=$C2354),INDEX(Bemenet!$G$2:$G$301,$M2354),"")</f>
        <v/>
      </c>
      <c r="E2354" s="6" t="str">
        <f>IF(AND($B2354&lt;&gt;"",$C2354&lt;&gt;"",$B2354&lt;=$C2354),INDEX(Bemenet!$D$2:$D$301,$M2354),"")</f>
        <v/>
      </c>
      <c r="F2354" s="5" t="str">
        <f t="shared" si="324"/>
        <v/>
      </c>
      <c r="G2354" s="5" t="str">
        <f t="shared" si="325"/>
        <v/>
      </c>
      <c r="H2354" s="9" t="str">
        <f t="shared" si="326"/>
        <v/>
      </c>
      <c r="I2354" s="5" t="str">
        <f t="shared" si="327"/>
        <v/>
      </c>
      <c r="J2354" s="5" t="str">
        <f>IF(OR($L2354="",NOT(COUNTIFS($L$2:$L2354,$L2354)=1)),"",SUMIFS($G:$G,$L:$L,$L2354))</f>
        <v/>
      </c>
      <c r="K2354" s="5" t="str">
        <f>IF(OR($L2354="",NOT(COUNTIFS($L$2:$L2354,$L2354)=1)),"",SUMIFS($I:$I,$L:$L,$L2354))</f>
        <v/>
      </c>
      <c r="L2354" s="6" t="str">
        <f t="shared" si="328"/>
        <v/>
      </c>
      <c r="M2354" s="6">
        <f t="shared" si="329"/>
        <v>95</v>
      </c>
      <c r="N2354" s="6">
        <f t="shared" si="330"/>
        <v>4</v>
      </c>
      <c r="O2354" s="9" t="str">
        <f>IF(AND($B2354&lt;&gt;"",$C2354&lt;&gt;"",$B2354&lt;=$C2354),INDEX(Szabalyok!$C:$C,$N2354),"")</f>
        <v/>
      </c>
      <c r="P2354">
        <f t="shared" si="332"/>
        <v>0</v>
      </c>
    </row>
    <row r="2355" spans="1:16" x14ac:dyDescent="0.35">
      <c r="A2355">
        <f t="shared" si="331"/>
        <v>0</v>
      </c>
      <c r="B2355" s="4" t="str">
        <f>IF($M2355&gt;300,"",IF(OR(INDEX(Bemenet!$E$2:$E$301,$M2355)="",INDEX(Bemenet!$F$2:$F$301,$M2355)=""),"",MAX(INDEX(Bemenet!$E$2:$E$301,$M2355),INDEX(Szabalyok!$A:$A,$N2355))))</f>
        <v/>
      </c>
      <c r="C2355" s="4" t="str">
        <f>IF($B2355="","",MIN(INDEX(Bemenet!$F$2:$F$301,$M2355),INDEX(Szabalyok!$B:$B,$N2355)))</f>
        <v/>
      </c>
      <c r="D2355" s="5" t="str">
        <f>IF(AND($B2355&lt;&gt;"",$C2355&lt;&gt;"",$B2355&lt;=$C2355),INDEX(Bemenet!$G$2:$G$301,$M2355),"")</f>
        <v/>
      </c>
      <c r="E2355" s="6" t="str">
        <f>IF(AND($B2355&lt;&gt;"",$C2355&lt;&gt;"",$B2355&lt;=$C2355),INDEX(Bemenet!$D$2:$D$301,$M2355),"")</f>
        <v/>
      </c>
      <c r="F2355" s="5" t="str">
        <f t="shared" si="324"/>
        <v/>
      </c>
      <c r="G2355" s="5" t="str">
        <f t="shared" si="325"/>
        <v/>
      </c>
      <c r="H2355" s="9" t="str">
        <f t="shared" si="326"/>
        <v/>
      </c>
      <c r="I2355" s="5" t="str">
        <f t="shared" si="327"/>
        <v/>
      </c>
      <c r="J2355" s="5" t="str">
        <f>IF(OR($L2355="",NOT(COUNTIFS($L$2:$L2355,$L2355)=1)),"",SUMIFS($G:$G,$L:$L,$L2355))</f>
        <v/>
      </c>
      <c r="K2355" s="5" t="str">
        <f>IF(OR($L2355="",NOT(COUNTIFS($L$2:$L2355,$L2355)=1)),"",SUMIFS($I:$I,$L:$L,$L2355))</f>
        <v/>
      </c>
      <c r="L2355" s="6" t="str">
        <f t="shared" si="328"/>
        <v/>
      </c>
      <c r="M2355" s="6">
        <f t="shared" si="329"/>
        <v>95</v>
      </c>
      <c r="N2355" s="6">
        <f t="shared" si="330"/>
        <v>5</v>
      </c>
      <c r="O2355" s="9" t="str">
        <f>IF(AND($B2355&lt;&gt;"",$C2355&lt;&gt;"",$B2355&lt;=$C2355),INDEX(Szabalyok!$C:$C,$N2355),"")</f>
        <v/>
      </c>
      <c r="P2355">
        <f t="shared" si="332"/>
        <v>0</v>
      </c>
    </row>
    <row r="2356" spans="1:16" x14ac:dyDescent="0.35">
      <c r="A2356">
        <f t="shared" si="331"/>
        <v>0</v>
      </c>
      <c r="B2356" s="4" t="str">
        <f>IF($M2356&gt;300,"",IF(OR(INDEX(Bemenet!$E$2:$E$301,$M2356)="",INDEX(Bemenet!$F$2:$F$301,$M2356)=""),"",MAX(INDEX(Bemenet!$E$2:$E$301,$M2356),INDEX(Szabalyok!$A:$A,$N2356))))</f>
        <v/>
      </c>
      <c r="C2356" s="4" t="str">
        <f>IF($B2356="","",MIN(INDEX(Bemenet!$F$2:$F$301,$M2356),INDEX(Szabalyok!$B:$B,$N2356)))</f>
        <v/>
      </c>
      <c r="D2356" s="5" t="str">
        <f>IF(AND($B2356&lt;&gt;"",$C2356&lt;&gt;"",$B2356&lt;=$C2356),INDEX(Bemenet!$G$2:$G$301,$M2356),"")</f>
        <v/>
      </c>
      <c r="E2356" s="6" t="str">
        <f>IF(AND($B2356&lt;&gt;"",$C2356&lt;&gt;"",$B2356&lt;=$C2356),INDEX(Bemenet!$D$2:$D$301,$M2356),"")</f>
        <v/>
      </c>
      <c r="F2356" s="5" t="str">
        <f t="shared" si="324"/>
        <v/>
      </c>
      <c r="G2356" s="5" t="str">
        <f t="shared" si="325"/>
        <v/>
      </c>
      <c r="H2356" s="9" t="str">
        <f t="shared" si="326"/>
        <v/>
      </c>
      <c r="I2356" s="5" t="str">
        <f t="shared" si="327"/>
        <v/>
      </c>
      <c r="J2356" s="5" t="str">
        <f>IF(OR($L2356="",NOT(COUNTIFS($L$2:$L2356,$L2356)=1)),"",SUMIFS($G:$G,$L:$L,$L2356))</f>
        <v/>
      </c>
      <c r="K2356" s="5" t="str">
        <f>IF(OR($L2356="",NOT(COUNTIFS($L$2:$L2356,$L2356)=1)),"",SUMIFS($I:$I,$L:$L,$L2356))</f>
        <v/>
      </c>
      <c r="L2356" s="6" t="str">
        <f t="shared" si="328"/>
        <v/>
      </c>
      <c r="M2356" s="6">
        <f t="shared" si="329"/>
        <v>95</v>
      </c>
      <c r="N2356" s="6">
        <f t="shared" si="330"/>
        <v>6</v>
      </c>
      <c r="O2356" s="9" t="str">
        <f>IF(AND($B2356&lt;&gt;"",$C2356&lt;&gt;"",$B2356&lt;=$C2356),INDEX(Szabalyok!$C:$C,$N2356),"")</f>
        <v/>
      </c>
      <c r="P2356">
        <f t="shared" si="332"/>
        <v>0</v>
      </c>
    </row>
    <row r="2357" spans="1:16" x14ac:dyDescent="0.35">
      <c r="A2357">
        <f t="shared" si="331"/>
        <v>0</v>
      </c>
      <c r="B2357" s="4" t="str">
        <f>IF($M2357&gt;300,"",IF(OR(INDEX(Bemenet!$E$2:$E$301,$M2357)="",INDEX(Bemenet!$F$2:$F$301,$M2357)=""),"",MAX(INDEX(Bemenet!$E$2:$E$301,$M2357),INDEX(Szabalyok!$A:$A,$N2357))))</f>
        <v/>
      </c>
      <c r="C2357" s="4" t="str">
        <f>IF($B2357="","",MIN(INDEX(Bemenet!$F$2:$F$301,$M2357),INDEX(Szabalyok!$B:$B,$N2357)))</f>
        <v/>
      </c>
      <c r="D2357" s="5" t="str">
        <f>IF(AND($B2357&lt;&gt;"",$C2357&lt;&gt;"",$B2357&lt;=$C2357),INDEX(Bemenet!$G$2:$G$301,$M2357),"")</f>
        <v/>
      </c>
      <c r="E2357" s="6" t="str">
        <f>IF(AND($B2357&lt;&gt;"",$C2357&lt;&gt;"",$B2357&lt;=$C2357),INDEX(Bemenet!$D$2:$D$301,$M2357),"")</f>
        <v/>
      </c>
      <c r="F2357" s="5" t="str">
        <f t="shared" si="324"/>
        <v/>
      </c>
      <c r="G2357" s="5" t="str">
        <f t="shared" si="325"/>
        <v/>
      </c>
      <c r="H2357" s="9" t="str">
        <f t="shared" si="326"/>
        <v/>
      </c>
      <c r="I2357" s="5" t="str">
        <f t="shared" si="327"/>
        <v/>
      </c>
      <c r="J2357" s="5" t="str">
        <f>IF(OR($L2357="",NOT(COUNTIFS($L$2:$L2357,$L2357)=1)),"",SUMIFS($G:$G,$L:$L,$L2357))</f>
        <v/>
      </c>
      <c r="K2357" s="5" t="str">
        <f>IF(OR($L2357="",NOT(COUNTIFS($L$2:$L2357,$L2357)=1)),"",SUMIFS($I:$I,$L:$L,$L2357))</f>
        <v/>
      </c>
      <c r="L2357" s="6" t="str">
        <f t="shared" si="328"/>
        <v/>
      </c>
      <c r="M2357" s="6">
        <f t="shared" si="329"/>
        <v>95</v>
      </c>
      <c r="N2357" s="6">
        <f t="shared" si="330"/>
        <v>7</v>
      </c>
      <c r="O2357" s="9" t="str">
        <f>IF(AND($B2357&lt;&gt;"",$C2357&lt;&gt;"",$B2357&lt;=$C2357),INDEX(Szabalyok!$C:$C,$N2357),"")</f>
        <v/>
      </c>
      <c r="P2357">
        <f t="shared" si="332"/>
        <v>0</v>
      </c>
    </row>
    <row r="2358" spans="1:16" x14ac:dyDescent="0.35">
      <c r="A2358">
        <f t="shared" si="331"/>
        <v>0</v>
      </c>
      <c r="B2358" s="4" t="str">
        <f>IF($M2358&gt;300,"",IF(OR(INDEX(Bemenet!$E$2:$E$301,$M2358)="",INDEX(Bemenet!$F$2:$F$301,$M2358)=""),"",MAX(INDEX(Bemenet!$E$2:$E$301,$M2358),INDEX(Szabalyok!$A:$A,$N2358))))</f>
        <v/>
      </c>
      <c r="C2358" s="4" t="str">
        <f>IF($B2358="","",MIN(INDEX(Bemenet!$F$2:$F$301,$M2358),INDEX(Szabalyok!$B:$B,$N2358)))</f>
        <v/>
      </c>
      <c r="D2358" s="5" t="str">
        <f>IF(AND($B2358&lt;&gt;"",$C2358&lt;&gt;"",$B2358&lt;=$C2358),INDEX(Bemenet!$G$2:$G$301,$M2358),"")</f>
        <v/>
      </c>
      <c r="E2358" s="6" t="str">
        <f>IF(AND($B2358&lt;&gt;"",$C2358&lt;&gt;"",$B2358&lt;=$C2358),INDEX(Bemenet!$D$2:$D$301,$M2358),"")</f>
        <v/>
      </c>
      <c r="F2358" s="5" t="str">
        <f t="shared" si="324"/>
        <v/>
      </c>
      <c r="G2358" s="5" t="str">
        <f t="shared" si="325"/>
        <v/>
      </c>
      <c r="H2358" s="9" t="str">
        <f t="shared" si="326"/>
        <v/>
      </c>
      <c r="I2358" s="5" t="str">
        <f t="shared" si="327"/>
        <v/>
      </c>
      <c r="J2358" s="5" t="str">
        <f>IF(OR($L2358="",NOT(COUNTIFS($L$2:$L2358,$L2358)=1)),"",SUMIFS($G:$G,$L:$L,$L2358))</f>
        <v/>
      </c>
      <c r="K2358" s="5" t="str">
        <f>IF(OR($L2358="",NOT(COUNTIFS($L$2:$L2358,$L2358)=1)),"",SUMIFS($I:$I,$L:$L,$L2358))</f>
        <v/>
      </c>
      <c r="L2358" s="6" t="str">
        <f t="shared" si="328"/>
        <v/>
      </c>
      <c r="M2358" s="6">
        <f t="shared" si="329"/>
        <v>95</v>
      </c>
      <c r="N2358" s="6">
        <f t="shared" si="330"/>
        <v>8</v>
      </c>
      <c r="O2358" s="9" t="str">
        <f>IF(AND($B2358&lt;&gt;"",$C2358&lt;&gt;"",$B2358&lt;=$C2358),INDEX(Szabalyok!$C:$C,$N2358),"")</f>
        <v/>
      </c>
      <c r="P2358">
        <f t="shared" si="332"/>
        <v>0</v>
      </c>
    </row>
    <row r="2359" spans="1:16" x14ac:dyDescent="0.35">
      <c r="A2359">
        <f t="shared" si="331"/>
        <v>0</v>
      </c>
      <c r="B2359" s="4" t="str">
        <f>IF($M2359&gt;300,"",IF(OR(INDEX(Bemenet!$E$2:$E$301,$M2359)="",INDEX(Bemenet!$F$2:$F$301,$M2359)=""),"",MAX(INDEX(Bemenet!$E$2:$E$301,$M2359),INDEX(Szabalyok!$A:$A,$N2359))))</f>
        <v/>
      </c>
      <c r="C2359" s="4" t="str">
        <f>IF($B2359="","",MIN(INDEX(Bemenet!$F$2:$F$301,$M2359),INDEX(Szabalyok!$B:$B,$N2359)))</f>
        <v/>
      </c>
      <c r="D2359" s="5" t="str">
        <f>IF(AND($B2359&lt;&gt;"",$C2359&lt;&gt;"",$B2359&lt;=$C2359),INDEX(Bemenet!$G$2:$G$301,$M2359),"")</f>
        <v/>
      </c>
      <c r="E2359" s="6" t="str">
        <f>IF(AND($B2359&lt;&gt;"",$C2359&lt;&gt;"",$B2359&lt;=$C2359),INDEX(Bemenet!$D$2:$D$301,$M2359),"")</f>
        <v/>
      </c>
      <c r="F2359" s="5" t="str">
        <f t="shared" si="324"/>
        <v/>
      </c>
      <c r="G2359" s="5" t="str">
        <f t="shared" si="325"/>
        <v/>
      </c>
      <c r="H2359" s="9" t="str">
        <f t="shared" si="326"/>
        <v/>
      </c>
      <c r="I2359" s="5" t="str">
        <f t="shared" si="327"/>
        <v/>
      </c>
      <c r="J2359" s="5" t="str">
        <f>IF(OR($L2359="",NOT(COUNTIFS($L$2:$L2359,$L2359)=1)),"",SUMIFS($G:$G,$L:$L,$L2359))</f>
        <v/>
      </c>
      <c r="K2359" s="5" t="str">
        <f>IF(OR($L2359="",NOT(COUNTIFS($L$2:$L2359,$L2359)=1)),"",SUMIFS($I:$I,$L:$L,$L2359))</f>
        <v/>
      </c>
      <c r="L2359" s="6" t="str">
        <f t="shared" si="328"/>
        <v/>
      </c>
      <c r="M2359" s="6">
        <f t="shared" si="329"/>
        <v>95</v>
      </c>
      <c r="N2359" s="6">
        <f t="shared" si="330"/>
        <v>9</v>
      </c>
      <c r="O2359" s="9" t="str">
        <f>IF(AND($B2359&lt;&gt;"",$C2359&lt;&gt;"",$B2359&lt;=$C2359),INDEX(Szabalyok!$C:$C,$N2359),"")</f>
        <v/>
      </c>
      <c r="P2359">
        <f t="shared" si="332"/>
        <v>0</v>
      </c>
    </row>
    <row r="2360" spans="1:16" x14ac:dyDescent="0.35">
      <c r="A2360">
        <f t="shared" si="331"/>
        <v>0</v>
      </c>
      <c r="B2360" s="4" t="str">
        <f>IF($M2360&gt;300,"",IF(OR(INDEX(Bemenet!$E$2:$E$301,$M2360)="",INDEX(Bemenet!$F$2:$F$301,$M2360)=""),"",MAX(INDEX(Bemenet!$E$2:$E$301,$M2360),INDEX(Szabalyok!$A:$A,$N2360))))</f>
        <v/>
      </c>
      <c r="C2360" s="4" t="str">
        <f>IF($B2360="","",MIN(INDEX(Bemenet!$F$2:$F$301,$M2360),INDEX(Szabalyok!$B:$B,$N2360)))</f>
        <v/>
      </c>
      <c r="D2360" s="5" t="str">
        <f>IF(AND($B2360&lt;&gt;"",$C2360&lt;&gt;"",$B2360&lt;=$C2360),INDEX(Bemenet!$G$2:$G$301,$M2360),"")</f>
        <v/>
      </c>
      <c r="E2360" s="6" t="str">
        <f>IF(AND($B2360&lt;&gt;"",$C2360&lt;&gt;"",$B2360&lt;=$C2360),INDEX(Bemenet!$D$2:$D$301,$M2360),"")</f>
        <v/>
      </c>
      <c r="F2360" s="5" t="str">
        <f t="shared" si="324"/>
        <v/>
      </c>
      <c r="G2360" s="5" t="str">
        <f t="shared" si="325"/>
        <v/>
      </c>
      <c r="H2360" s="9" t="str">
        <f t="shared" si="326"/>
        <v/>
      </c>
      <c r="I2360" s="5" t="str">
        <f t="shared" si="327"/>
        <v/>
      </c>
      <c r="J2360" s="5" t="str">
        <f>IF(OR($L2360="",NOT(COUNTIFS($L$2:$L2360,$L2360)=1)),"",SUMIFS($G:$G,$L:$L,$L2360))</f>
        <v/>
      </c>
      <c r="K2360" s="5" t="str">
        <f>IF(OR($L2360="",NOT(COUNTIFS($L$2:$L2360,$L2360)=1)),"",SUMIFS($I:$I,$L:$L,$L2360))</f>
        <v/>
      </c>
      <c r="L2360" s="6" t="str">
        <f t="shared" si="328"/>
        <v/>
      </c>
      <c r="M2360" s="6">
        <f t="shared" si="329"/>
        <v>95</v>
      </c>
      <c r="N2360" s="6">
        <f t="shared" si="330"/>
        <v>10</v>
      </c>
      <c r="O2360" s="9" t="str">
        <f>IF(AND($B2360&lt;&gt;"",$C2360&lt;&gt;"",$B2360&lt;=$C2360),INDEX(Szabalyok!$C:$C,$N2360),"")</f>
        <v/>
      </c>
      <c r="P2360">
        <f t="shared" si="332"/>
        <v>0</v>
      </c>
    </row>
    <row r="2361" spans="1:16" x14ac:dyDescent="0.35">
      <c r="A2361">
        <f t="shared" si="331"/>
        <v>0</v>
      </c>
      <c r="B2361" s="4" t="str">
        <f>IF($M2361&gt;300,"",IF(OR(INDEX(Bemenet!$E$2:$E$301,$M2361)="",INDEX(Bemenet!$F$2:$F$301,$M2361)=""),"",MAX(INDEX(Bemenet!$E$2:$E$301,$M2361),INDEX(Szabalyok!$A:$A,$N2361))))</f>
        <v/>
      </c>
      <c r="C2361" s="4" t="str">
        <f>IF($B2361="","",MIN(INDEX(Bemenet!$F$2:$F$301,$M2361),INDEX(Szabalyok!$B:$B,$N2361)))</f>
        <v/>
      </c>
      <c r="D2361" s="5" t="str">
        <f>IF(AND($B2361&lt;&gt;"",$C2361&lt;&gt;"",$B2361&lt;=$C2361),INDEX(Bemenet!$G$2:$G$301,$M2361),"")</f>
        <v/>
      </c>
      <c r="E2361" s="6" t="str">
        <f>IF(AND($B2361&lt;&gt;"",$C2361&lt;&gt;"",$B2361&lt;=$C2361),INDEX(Bemenet!$D$2:$D$301,$M2361),"")</f>
        <v/>
      </c>
      <c r="F2361" s="5" t="str">
        <f t="shared" si="324"/>
        <v/>
      </c>
      <c r="G2361" s="5" t="str">
        <f t="shared" si="325"/>
        <v/>
      </c>
      <c r="H2361" s="9" t="str">
        <f t="shared" si="326"/>
        <v/>
      </c>
      <c r="I2361" s="5" t="str">
        <f t="shared" si="327"/>
        <v/>
      </c>
      <c r="J2361" s="5" t="str">
        <f>IF(OR($L2361="",NOT(COUNTIFS($L$2:$L2361,$L2361)=1)),"",SUMIFS($G:$G,$L:$L,$L2361))</f>
        <v/>
      </c>
      <c r="K2361" s="5" t="str">
        <f>IF(OR($L2361="",NOT(COUNTIFS($L$2:$L2361,$L2361)=1)),"",SUMIFS($I:$I,$L:$L,$L2361))</f>
        <v/>
      </c>
      <c r="L2361" s="6" t="str">
        <f t="shared" si="328"/>
        <v/>
      </c>
      <c r="M2361" s="6">
        <f t="shared" si="329"/>
        <v>95</v>
      </c>
      <c r="N2361" s="6">
        <f t="shared" si="330"/>
        <v>11</v>
      </c>
      <c r="O2361" s="9" t="str">
        <f>IF(AND($B2361&lt;&gt;"",$C2361&lt;&gt;"",$B2361&lt;=$C2361),INDEX(Szabalyok!$C:$C,$N2361),"")</f>
        <v/>
      </c>
      <c r="P2361">
        <f t="shared" si="332"/>
        <v>0</v>
      </c>
    </row>
    <row r="2362" spans="1:16" x14ac:dyDescent="0.35">
      <c r="A2362">
        <f t="shared" si="331"/>
        <v>0</v>
      </c>
      <c r="B2362" s="4" t="str">
        <f>IF($M2362&gt;300,"",IF(OR(INDEX(Bemenet!$E$2:$E$301,$M2362)="",INDEX(Bemenet!$F$2:$F$301,$M2362)=""),"",MAX(INDEX(Bemenet!$E$2:$E$301,$M2362),INDEX(Szabalyok!$A:$A,$N2362))))</f>
        <v/>
      </c>
      <c r="C2362" s="4" t="str">
        <f>IF($B2362="","",MIN(INDEX(Bemenet!$F$2:$F$301,$M2362),INDEX(Szabalyok!$B:$B,$N2362)))</f>
        <v/>
      </c>
      <c r="D2362" s="5" t="str">
        <f>IF(AND($B2362&lt;&gt;"",$C2362&lt;&gt;"",$B2362&lt;=$C2362),INDEX(Bemenet!$G$2:$G$301,$M2362),"")</f>
        <v/>
      </c>
      <c r="E2362" s="6" t="str">
        <f>IF(AND($B2362&lt;&gt;"",$C2362&lt;&gt;"",$B2362&lt;=$C2362),INDEX(Bemenet!$D$2:$D$301,$M2362),"")</f>
        <v/>
      </c>
      <c r="F2362" s="5" t="str">
        <f t="shared" si="324"/>
        <v/>
      </c>
      <c r="G2362" s="5" t="str">
        <f t="shared" si="325"/>
        <v/>
      </c>
      <c r="H2362" s="9" t="str">
        <f t="shared" si="326"/>
        <v/>
      </c>
      <c r="I2362" s="5" t="str">
        <f t="shared" si="327"/>
        <v/>
      </c>
      <c r="J2362" s="5" t="str">
        <f>IF(OR($L2362="",NOT(COUNTIFS($L$2:$L2362,$L2362)=1)),"",SUMIFS($G:$G,$L:$L,$L2362))</f>
        <v/>
      </c>
      <c r="K2362" s="5" t="str">
        <f>IF(OR($L2362="",NOT(COUNTIFS($L$2:$L2362,$L2362)=1)),"",SUMIFS($I:$I,$L:$L,$L2362))</f>
        <v/>
      </c>
      <c r="L2362" s="6" t="str">
        <f t="shared" si="328"/>
        <v/>
      </c>
      <c r="M2362" s="6">
        <f t="shared" si="329"/>
        <v>95</v>
      </c>
      <c r="N2362" s="6">
        <f t="shared" si="330"/>
        <v>12</v>
      </c>
      <c r="O2362" s="9" t="str">
        <f>IF(AND($B2362&lt;&gt;"",$C2362&lt;&gt;"",$B2362&lt;=$C2362),INDEX(Szabalyok!$C:$C,$N2362),"")</f>
        <v/>
      </c>
      <c r="P2362">
        <f t="shared" si="332"/>
        <v>0</v>
      </c>
    </row>
    <row r="2363" spans="1:16" x14ac:dyDescent="0.35">
      <c r="A2363">
        <f t="shared" si="331"/>
        <v>0</v>
      </c>
      <c r="B2363" s="4" t="str">
        <f>IF($M2363&gt;300,"",IF(OR(INDEX(Bemenet!$E$2:$E$301,$M2363)="",INDEX(Bemenet!$F$2:$F$301,$M2363)=""),"",MAX(INDEX(Bemenet!$E$2:$E$301,$M2363),INDEX(Szabalyok!$A:$A,$N2363))))</f>
        <v/>
      </c>
      <c r="C2363" s="4" t="str">
        <f>IF($B2363="","",MIN(INDEX(Bemenet!$F$2:$F$301,$M2363),INDEX(Szabalyok!$B:$B,$N2363)))</f>
        <v/>
      </c>
      <c r="D2363" s="5" t="str">
        <f>IF(AND($B2363&lt;&gt;"",$C2363&lt;&gt;"",$B2363&lt;=$C2363),INDEX(Bemenet!$G$2:$G$301,$M2363),"")</f>
        <v/>
      </c>
      <c r="E2363" s="6" t="str">
        <f>IF(AND($B2363&lt;&gt;"",$C2363&lt;&gt;"",$B2363&lt;=$C2363),INDEX(Bemenet!$D$2:$D$301,$M2363),"")</f>
        <v/>
      </c>
      <c r="F2363" s="5" t="str">
        <f t="shared" si="324"/>
        <v/>
      </c>
      <c r="G2363" s="5" t="str">
        <f t="shared" si="325"/>
        <v/>
      </c>
      <c r="H2363" s="9" t="str">
        <f t="shared" si="326"/>
        <v/>
      </c>
      <c r="I2363" s="5" t="str">
        <f t="shared" si="327"/>
        <v/>
      </c>
      <c r="J2363" s="5" t="str">
        <f>IF(OR($L2363="",NOT(COUNTIFS($L$2:$L2363,$L2363)=1)),"",SUMIFS($G:$G,$L:$L,$L2363))</f>
        <v/>
      </c>
      <c r="K2363" s="5" t="str">
        <f>IF(OR($L2363="",NOT(COUNTIFS($L$2:$L2363,$L2363)=1)),"",SUMIFS($I:$I,$L:$L,$L2363))</f>
        <v/>
      </c>
      <c r="L2363" s="6" t="str">
        <f t="shared" si="328"/>
        <v/>
      </c>
      <c r="M2363" s="6">
        <f t="shared" si="329"/>
        <v>95</v>
      </c>
      <c r="N2363" s="6">
        <f t="shared" si="330"/>
        <v>13</v>
      </c>
      <c r="O2363" s="9" t="str">
        <f>IF(AND($B2363&lt;&gt;"",$C2363&lt;&gt;"",$B2363&lt;=$C2363),INDEX(Szabalyok!$C:$C,$N2363),"")</f>
        <v/>
      </c>
      <c r="P2363">
        <f t="shared" si="332"/>
        <v>0</v>
      </c>
    </row>
    <row r="2364" spans="1:16" x14ac:dyDescent="0.35">
      <c r="A2364">
        <f t="shared" si="331"/>
        <v>0</v>
      </c>
      <c r="B2364" s="4" t="str">
        <f>IF($M2364&gt;300,"",IF(OR(INDEX(Bemenet!$E$2:$E$301,$M2364)="",INDEX(Bemenet!$F$2:$F$301,$M2364)=""),"",MAX(INDEX(Bemenet!$E$2:$E$301,$M2364),INDEX(Szabalyok!$A:$A,$N2364))))</f>
        <v/>
      </c>
      <c r="C2364" s="4" t="str">
        <f>IF($B2364="","",MIN(INDEX(Bemenet!$F$2:$F$301,$M2364),INDEX(Szabalyok!$B:$B,$N2364)))</f>
        <v/>
      </c>
      <c r="D2364" s="5" t="str">
        <f>IF(AND($B2364&lt;&gt;"",$C2364&lt;&gt;"",$B2364&lt;=$C2364),INDEX(Bemenet!$G$2:$G$301,$M2364),"")</f>
        <v/>
      </c>
      <c r="E2364" s="6" t="str">
        <f>IF(AND($B2364&lt;&gt;"",$C2364&lt;&gt;"",$B2364&lt;=$C2364),INDEX(Bemenet!$D$2:$D$301,$M2364),"")</f>
        <v/>
      </c>
      <c r="F2364" s="5" t="str">
        <f t="shared" si="324"/>
        <v/>
      </c>
      <c r="G2364" s="5" t="str">
        <f t="shared" si="325"/>
        <v/>
      </c>
      <c r="H2364" s="9" t="str">
        <f t="shared" si="326"/>
        <v/>
      </c>
      <c r="I2364" s="5" t="str">
        <f t="shared" si="327"/>
        <v/>
      </c>
      <c r="J2364" s="5" t="str">
        <f>IF(OR($L2364="",NOT(COUNTIFS($L$2:$L2364,$L2364)=1)),"",SUMIFS($G:$G,$L:$L,$L2364))</f>
        <v/>
      </c>
      <c r="K2364" s="5" t="str">
        <f>IF(OR($L2364="",NOT(COUNTIFS($L$2:$L2364,$L2364)=1)),"",SUMIFS($I:$I,$L:$L,$L2364))</f>
        <v/>
      </c>
      <c r="L2364" s="6" t="str">
        <f t="shared" si="328"/>
        <v/>
      </c>
      <c r="M2364" s="6">
        <f t="shared" si="329"/>
        <v>95</v>
      </c>
      <c r="N2364" s="6">
        <f t="shared" si="330"/>
        <v>14</v>
      </c>
      <c r="O2364" s="9" t="str">
        <f>IF(AND($B2364&lt;&gt;"",$C2364&lt;&gt;"",$B2364&lt;=$C2364),INDEX(Szabalyok!$C:$C,$N2364),"")</f>
        <v/>
      </c>
      <c r="P2364">
        <f t="shared" si="332"/>
        <v>0</v>
      </c>
    </row>
    <row r="2365" spans="1:16" x14ac:dyDescent="0.35">
      <c r="A2365">
        <f t="shared" si="331"/>
        <v>0</v>
      </c>
      <c r="B2365" s="4" t="str">
        <f>IF($M2365&gt;300,"",IF(OR(INDEX(Bemenet!$E$2:$E$301,$M2365)="",INDEX(Bemenet!$F$2:$F$301,$M2365)=""),"",MAX(INDEX(Bemenet!$E$2:$E$301,$M2365),INDEX(Szabalyok!$A:$A,$N2365))))</f>
        <v/>
      </c>
      <c r="C2365" s="4" t="str">
        <f>IF($B2365="","",MIN(INDEX(Bemenet!$F$2:$F$301,$M2365),INDEX(Szabalyok!$B:$B,$N2365)))</f>
        <v/>
      </c>
      <c r="D2365" s="5" t="str">
        <f>IF(AND($B2365&lt;&gt;"",$C2365&lt;&gt;"",$B2365&lt;=$C2365),INDEX(Bemenet!$G$2:$G$301,$M2365),"")</f>
        <v/>
      </c>
      <c r="E2365" s="6" t="str">
        <f>IF(AND($B2365&lt;&gt;"",$C2365&lt;&gt;"",$B2365&lt;=$C2365),INDEX(Bemenet!$D$2:$D$301,$M2365),"")</f>
        <v/>
      </c>
      <c r="F2365" s="5" t="str">
        <f t="shared" si="324"/>
        <v/>
      </c>
      <c r="G2365" s="5" t="str">
        <f t="shared" si="325"/>
        <v/>
      </c>
      <c r="H2365" s="9" t="str">
        <f t="shared" si="326"/>
        <v/>
      </c>
      <c r="I2365" s="5" t="str">
        <f t="shared" si="327"/>
        <v/>
      </c>
      <c r="J2365" s="5" t="str">
        <f>IF(OR($L2365="",NOT(COUNTIFS($L$2:$L2365,$L2365)=1)),"",SUMIFS($G:$G,$L:$L,$L2365))</f>
        <v/>
      </c>
      <c r="K2365" s="5" t="str">
        <f>IF(OR($L2365="",NOT(COUNTIFS($L$2:$L2365,$L2365)=1)),"",SUMIFS($I:$I,$L:$L,$L2365))</f>
        <v/>
      </c>
      <c r="L2365" s="6" t="str">
        <f t="shared" si="328"/>
        <v/>
      </c>
      <c r="M2365" s="6">
        <f t="shared" si="329"/>
        <v>95</v>
      </c>
      <c r="N2365" s="6">
        <f t="shared" si="330"/>
        <v>15</v>
      </c>
      <c r="O2365" s="9" t="str">
        <f>IF(AND($B2365&lt;&gt;"",$C2365&lt;&gt;"",$B2365&lt;=$C2365),INDEX(Szabalyok!$C:$C,$N2365),"")</f>
        <v/>
      </c>
      <c r="P2365">
        <f t="shared" si="332"/>
        <v>0</v>
      </c>
    </row>
    <row r="2366" spans="1:16" x14ac:dyDescent="0.35">
      <c r="A2366">
        <f t="shared" si="331"/>
        <v>0</v>
      </c>
      <c r="B2366" s="4" t="str">
        <f>IF($M2366&gt;300,"",IF(OR(INDEX(Bemenet!$E$2:$E$301,$M2366)="",INDEX(Bemenet!$F$2:$F$301,$M2366)=""),"",MAX(INDEX(Bemenet!$E$2:$E$301,$M2366),INDEX(Szabalyok!$A:$A,$N2366))))</f>
        <v/>
      </c>
      <c r="C2366" s="4" t="str">
        <f>IF($B2366="","",MIN(INDEX(Bemenet!$F$2:$F$301,$M2366),INDEX(Szabalyok!$B:$B,$N2366)))</f>
        <v/>
      </c>
      <c r="D2366" s="5" t="str">
        <f>IF(AND($B2366&lt;&gt;"",$C2366&lt;&gt;"",$B2366&lt;=$C2366),INDEX(Bemenet!$G$2:$G$301,$M2366),"")</f>
        <v/>
      </c>
      <c r="E2366" s="6" t="str">
        <f>IF(AND($B2366&lt;&gt;"",$C2366&lt;&gt;"",$B2366&lt;=$C2366),INDEX(Bemenet!$D$2:$D$301,$M2366),"")</f>
        <v/>
      </c>
      <c r="F2366" s="5" t="str">
        <f t="shared" si="324"/>
        <v/>
      </c>
      <c r="G2366" s="5" t="str">
        <f t="shared" si="325"/>
        <v/>
      </c>
      <c r="H2366" s="9" t="str">
        <f t="shared" si="326"/>
        <v/>
      </c>
      <c r="I2366" s="5" t="str">
        <f t="shared" si="327"/>
        <v/>
      </c>
      <c r="J2366" s="5" t="str">
        <f>IF(OR($L2366="",NOT(COUNTIFS($L$2:$L2366,$L2366)=1)),"",SUMIFS($G:$G,$L:$L,$L2366))</f>
        <v/>
      </c>
      <c r="K2366" s="5" t="str">
        <f>IF(OR($L2366="",NOT(COUNTIFS($L$2:$L2366,$L2366)=1)),"",SUMIFS($I:$I,$L:$L,$L2366))</f>
        <v/>
      </c>
      <c r="L2366" s="6" t="str">
        <f t="shared" si="328"/>
        <v/>
      </c>
      <c r="M2366" s="6">
        <f t="shared" si="329"/>
        <v>95</v>
      </c>
      <c r="N2366" s="6">
        <f t="shared" si="330"/>
        <v>16</v>
      </c>
      <c r="O2366" s="9" t="str">
        <f>IF(AND($B2366&lt;&gt;"",$C2366&lt;&gt;"",$B2366&lt;=$C2366),INDEX(Szabalyok!$C:$C,$N2366),"")</f>
        <v/>
      </c>
      <c r="P2366">
        <f t="shared" si="332"/>
        <v>0</v>
      </c>
    </row>
    <row r="2367" spans="1:16" x14ac:dyDescent="0.35">
      <c r="A2367">
        <f t="shared" si="331"/>
        <v>0</v>
      </c>
      <c r="B2367" s="4" t="str">
        <f>IF($M2367&gt;300,"",IF(OR(INDEX(Bemenet!$E$2:$E$301,$M2367)="",INDEX(Bemenet!$F$2:$F$301,$M2367)=""),"",MAX(INDEX(Bemenet!$E$2:$E$301,$M2367),INDEX(Szabalyok!$A:$A,$N2367))))</f>
        <v/>
      </c>
      <c r="C2367" s="4" t="str">
        <f>IF($B2367="","",MIN(INDEX(Bemenet!$F$2:$F$301,$M2367),INDEX(Szabalyok!$B:$B,$N2367)))</f>
        <v/>
      </c>
      <c r="D2367" s="5" t="str">
        <f>IF(AND($B2367&lt;&gt;"",$C2367&lt;&gt;"",$B2367&lt;=$C2367),INDEX(Bemenet!$G$2:$G$301,$M2367),"")</f>
        <v/>
      </c>
      <c r="E2367" s="6" t="str">
        <f>IF(AND($B2367&lt;&gt;"",$C2367&lt;&gt;"",$B2367&lt;=$C2367),INDEX(Bemenet!$D$2:$D$301,$M2367),"")</f>
        <v/>
      </c>
      <c r="F2367" s="5" t="str">
        <f t="shared" si="324"/>
        <v/>
      </c>
      <c r="G2367" s="5" t="str">
        <f t="shared" si="325"/>
        <v/>
      </c>
      <c r="H2367" s="9" t="str">
        <f t="shared" si="326"/>
        <v/>
      </c>
      <c r="I2367" s="5" t="str">
        <f t="shared" si="327"/>
        <v/>
      </c>
      <c r="J2367" s="5" t="str">
        <f>IF(OR($L2367="",NOT(COUNTIFS($L$2:$L2367,$L2367)=1)),"",SUMIFS($G:$G,$L:$L,$L2367))</f>
        <v/>
      </c>
      <c r="K2367" s="5" t="str">
        <f>IF(OR($L2367="",NOT(COUNTIFS($L$2:$L2367,$L2367)=1)),"",SUMIFS($I:$I,$L:$L,$L2367))</f>
        <v/>
      </c>
      <c r="L2367" s="6" t="str">
        <f t="shared" si="328"/>
        <v/>
      </c>
      <c r="M2367" s="6">
        <f t="shared" si="329"/>
        <v>95</v>
      </c>
      <c r="N2367" s="6">
        <f t="shared" si="330"/>
        <v>17</v>
      </c>
      <c r="O2367" s="9" t="str">
        <f>IF(AND($B2367&lt;&gt;"",$C2367&lt;&gt;"",$B2367&lt;=$C2367),INDEX(Szabalyok!$C:$C,$N2367),"")</f>
        <v/>
      </c>
      <c r="P2367">
        <f t="shared" si="332"/>
        <v>0</v>
      </c>
    </row>
    <row r="2368" spans="1:16" x14ac:dyDescent="0.35">
      <c r="A2368">
        <f t="shared" si="331"/>
        <v>0</v>
      </c>
      <c r="B2368" s="4" t="str">
        <f>IF($M2368&gt;300,"",IF(OR(INDEX(Bemenet!$E$2:$E$301,$M2368)="",INDEX(Bemenet!$F$2:$F$301,$M2368)=""),"",MAX(INDEX(Bemenet!$E$2:$E$301,$M2368),INDEX(Szabalyok!$A:$A,$N2368))))</f>
        <v/>
      </c>
      <c r="C2368" s="4" t="str">
        <f>IF($B2368="","",MIN(INDEX(Bemenet!$F$2:$F$301,$M2368),INDEX(Szabalyok!$B:$B,$N2368)))</f>
        <v/>
      </c>
      <c r="D2368" s="5" t="str">
        <f>IF(AND($B2368&lt;&gt;"",$C2368&lt;&gt;"",$B2368&lt;=$C2368),INDEX(Bemenet!$G$2:$G$301,$M2368),"")</f>
        <v/>
      </c>
      <c r="E2368" s="6" t="str">
        <f>IF(AND($B2368&lt;&gt;"",$C2368&lt;&gt;"",$B2368&lt;=$C2368),INDEX(Bemenet!$D$2:$D$301,$M2368),"")</f>
        <v/>
      </c>
      <c r="F2368" s="5" t="str">
        <f t="shared" si="324"/>
        <v/>
      </c>
      <c r="G2368" s="5" t="str">
        <f t="shared" si="325"/>
        <v/>
      </c>
      <c r="H2368" s="9" t="str">
        <f t="shared" si="326"/>
        <v/>
      </c>
      <c r="I2368" s="5" t="str">
        <f t="shared" si="327"/>
        <v/>
      </c>
      <c r="J2368" s="5" t="str">
        <f>IF(OR($L2368="",NOT(COUNTIFS($L$2:$L2368,$L2368)=1)),"",SUMIFS($G:$G,$L:$L,$L2368))</f>
        <v/>
      </c>
      <c r="K2368" s="5" t="str">
        <f>IF(OR($L2368="",NOT(COUNTIFS($L$2:$L2368,$L2368)=1)),"",SUMIFS($I:$I,$L:$L,$L2368))</f>
        <v/>
      </c>
      <c r="L2368" s="6" t="str">
        <f t="shared" si="328"/>
        <v/>
      </c>
      <c r="M2368" s="6">
        <f t="shared" si="329"/>
        <v>95</v>
      </c>
      <c r="N2368" s="6">
        <f t="shared" si="330"/>
        <v>18</v>
      </c>
      <c r="O2368" s="9" t="str">
        <f>IF(AND($B2368&lt;&gt;"",$C2368&lt;&gt;"",$B2368&lt;=$C2368),INDEX(Szabalyok!$C:$C,$N2368),"")</f>
        <v/>
      </c>
      <c r="P2368">
        <f t="shared" si="332"/>
        <v>0</v>
      </c>
    </row>
    <row r="2369" spans="1:16" x14ac:dyDescent="0.35">
      <c r="A2369">
        <f t="shared" si="331"/>
        <v>0</v>
      </c>
      <c r="B2369" s="4" t="str">
        <f>IF($M2369&gt;300,"",IF(OR(INDEX(Bemenet!$E$2:$E$301,$M2369)="",INDEX(Bemenet!$F$2:$F$301,$M2369)=""),"",MAX(INDEX(Bemenet!$E$2:$E$301,$M2369),INDEX(Szabalyok!$A:$A,$N2369))))</f>
        <v/>
      </c>
      <c r="C2369" s="4" t="str">
        <f>IF($B2369="","",MIN(INDEX(Bemenet!$F$2:$F$301,$M2369),INDEX(Szabalyok!$B:$B,$N2369)))</f>
        <v/>
      </c>
      <c r="D2369" s="5" t="str">
        <f>IF(AND($B2369&lt;&gt;"",$C2369&lt;&gt;"",$B2369&lt;=$C2369),INDEX(Bemenet!$G$2:$G$301,$M2369),"")</f>
        <v/>
      </c>
      <c r="E2369" s="6" t="str">
        <f>IF(AND($B2369&lt;&gt;"",$C2369&lt;&gt;"",$B2369&lt;=$C2369),INDEX(Bemenet!$D$2:$D$301,$M2369),"")</f>
        <v/>
      </c>
      <c r="F2369" s="5" t="str">
        <f t="shared" si="324"/>
        <v/>
      </c>
      <c r="G2369" s="5" t="str">
        <f t="shared" si="325"/>
        <v/>
      </c>
      <c r="H2369" s="9" t="str">
        <f t="shared" si="326"/>
        <v/>
      </c>
      <c r="I2369" s="5" t="str">
        <f t="shared" si="327"/>
        <v/>
      </c>
      <c r="J2369" s="5" t="str">
        <f>IF(OR($L2369="",NOT(COUNTIFS($L$2:$L2369,$L2369)=1)),"",SUMIFS($G:$G,$L:$L,$L2369))</f>
        <v/>
      </c>
      <c r="K2369" s="5" t="str">
        <f>IF(OR($L2369="",NOT(COUNTIFS($L$2:$L2369,$L2369)=1)),"",SUMIFS($I:$I,$L:$L,$L2369))</f>
        <v/>
      </c>
      <c r="L2369" s="6" t="str">
        <f t="shared" si="328"/>
        <v/>
      </c>
      <c r="M2369" s="6">
        <f t="shared" si="329"/>
        <v>95</v>
      </c>
      <c r="N2369" s="6">
        <f t="shared" si="330"/>
        <v>19</v>
      </c>
      <c r="O2369" s="9" t="str">
        <f>IF(AND($B2369&lt;&gt;"",$C2369&lt;&gt;"",$B2369&lt;=$C2369),INDEX(Szabalyok!$C:$C,$N2369),"")</f>
        <v/>
      </c>
      <c r="P2369">
        <f t="shared" si="332"/>
        <v>0</v>
      </c>
    </row>
    <row r="2370" spans="1:16" x14ac:dyDescent="0.35">
      <c r="A2370">
        <f t="shared" si="331"/>
        <v>0</v>
      </c>
      <c r="B2370" s="4" t="str">
        <f>IF($M2370&gt;300,"",IF(OR(INDEX(Bemenet!$E$2:$E$301,$M2370)="",INDEX(Bemenet!$F$2:$F$301,$M2370)=""),"",MAX(INDEX(Bemenet!$E$2:$E$301,$M2370),INDEX(Szabalyok!$A:$A,$N2370))))</f>
        <v/>
      </c>
      <c r="C2370" s="4" t="str">
        <f>IF($B2370="","",MIN(INDEX(Bemenet!$F$2:$F$301,$M2370),INDEX(Szabalyok!$B:$B,$N2370)))</f>
        <v/>
      </c>
      <c r="D2370" s="5" t="str">
        <f>IF(AND($B2370&lt;&gt;"",$C2370&lt;&gt;"",$B2370&lt;=$C2370),INDEX(Bemenet!$G$2:$G$301,$M2370),"")</f>
        <v/>
      </c>
      <c r="E2370" s="6" t="str">
        <f>IF(AND($B2370&lt;&gt;"",$C2370&lt;&gt;"",$B2370&lt;=$C2370),INDEX(Bemenet!$D$2:$D$301,$M2370),"")</f>
        <v/>
      </c>
      <c r="F2370" s="5" t="str">
        <f t="shared" ref="F2370:F2433" si="333">IF(AND($B2370&lt;&gt;"",$C2370&lt;&gt;"",$B2370&lt;=$C2370),$C2370-$B2370+1,"")</f>
        <v/>
      </c>
      <c r="G2370" s="5" t="str">
        <f t="shared" ref="G2370:G2433" si="334">IF($F2370="","",$F2370*$D2370)</f>
        <v/>
      </c>
      <c r="H2370" s="9" t="str">
        <f t="shared" ref="H2370:H2433" si="335">IF($G2370="","",$O2370)</f>
        <v/>
      </c>
      <c r="I2370" s="5" t="str">
        <f t="shared" ref="I2370:I2433" si="336">IF($G2370="","",$G2370*IF($H2370="",$O2370,$H2370)/100)</f>
        <v/>
      </c>
      <c r="J2370" s="5" t="str">
        <f>IF(OR($L2370="",NOT(COUNTIFS($L$2:$L2370,$L2370)=1)),"",SUMIFS($G:$G,$L:$L,$L2370))</f>
        <v/>
      </c>
      <c r="K2370" s="5" t="str">
        <f>IF(OR($L2370="",NOT(COUNTIFS($L$2:$L2370,$L2370)=1)),"",SUMIFS($I:$I,$L:$L,$L2370))</f>
        <v/>
      </c>
      <c r="L2370" s="6" t="str">
        <f t="shared" ref="L2370:L2433" si="337">IF($B2370="","",YEAR($B2370))</f>
        <v/>
      </c>
      <c r="M2370" s="6">
        <f t="shared" ref="M2370:M2433" si="338">INT((ROW()-2)/25)+1</f>
        <v>95</v>
      </c>
      <c r="N2370" s="6">
        <f t="shared" ref="N2370:N2433" si="339">MOD(ROW()-2,25)+2</f>
        <v>20</v>
      </c>
      <c r="O2370" s="9" t="str">
        <f>IF(AND($B2370&lt;&gt;"",$C2370&lt;&gt;"",$B2370&lt;=$C2370),INDEX(Szabalyok!$C:$C,$N2370),"")</f>
        <v/>
      </c>
      <c r="P2370">
        <f t="shared" si="332"/>
        <v>0</v>
      </c>
    </row>
    <row r="2371" spans="1:16" x14ac:dyDescent="0.35">
      <c r="A2371">
        <f t="shared" si="331"/>
        <v>0</v>
      </c>
      <c r="B2371" s="4" t="str">
        <f>IF($M2371&gt;300,"",IF(OR(INDEX(Bemenet!$E$2:$E$301,$M2371)="",INDEX(Bemenet!$F$2:$F$301,$M2371)=""),"",MAX(INDEX(Bemenet!$E$2:$E$301,$M2371),INDEX(Szabalyok!$A:$A,$N2371))))</f>
        <v/>
      </c>
      <c r="C2371" s="4" t="str">
        <f>IF($B2371="","",MIN(INDEX(Bemenet!$F$2:$F$301,$M2371),INDEX(Szabalyok!$B:$B,$N2371)))</f>
        <v/>
      </c>
      <c r="D2371" s="5" t="str">
        <f>IF(AND($B2371&lt;&gt;"",$C2371&lt;&gt;"",$B2371&lt;=$C2371),INDEX(Bemenet!$G$2:$G$301,$M2371),"")</f>
        <v/>
      </c>
      <c r="E2371" s="6" t="str">
        <f>IF(AND($B2371&lt;&gt;"",$C2371&lt;&gt;"",$B2371&lt;=$C2371),INDEX(Bemenet!$D$2:$D$301,$M2371),"")</f>
        <v/>
      </c>
      <c r="F2371" s="5" t="str">
        <f t="shared" si="333"/>
        <v/>
      </c>
      <c r="G2371" s="5" t="str">
        <f t="shared" si="334"/>
        <v/>
      </c>
      <c r="H2371" s="9" t="str">
        <f t="shared" si="335"/>
        <v/>
      </c>
      <c r="I2371" s="5" t="str">
        <f t="shared" si="336"/>
        <v/>
      </c>
      <c r="J2371" s="5" t="str">
        <f>IF(OR($L2371="",NOT(COUNTIFS($L$2:$L2371,$L2371)=1)),"",SUMIFS($G:$G,$L:$L,$L2371))</f>
        <v/>
      </c>
      <c r="K2371" s="5" t="str">
        <f>IF(OR($L2371="",NOT(COUNTIFS($L$2:$L2371,$L2371)=1)),"",SUMIFS($I:$I,$L:$L,$L2371))</f>
        <v/>
      </c>
      <c r="L2371" s="6" t="str">
        <f t="shared" si="337"/>
        <v/>
      </c>
      <c r="M2371" s="6">
        <f t="shared" si="338"/>
        <v>95</v>
      </c>
      <c r="N2371" s="6">
        <f t="shared" si="339"/>
        <v>21</v>
      </c>
      <c r="O2371" s="9" t="str">
        <f>IF(AND($B2371&lt;&gt;"",$C2371&lt;&gt;"",$B2371&lt;=$C2371),INDEX(Szabalyok!$C:$C,$N2371),"")</f>
        <v/>
      </c>
      <c r="P2371">
        <f t="shared" si="332"/>
        <v>0</v>
      </c>
    </row>
    <row r="2372" spans="1:16" x14ac:dyDescent="0.35">
      <c r="A2372">
        <f t="shared" ref="A2372:A2435" si="340">IF(P2372=P2371,0,P2372)</f>
        <v>0</v>
      </c>
      <c r="B2372" s="4" t="str">
        <f>IF($M2372&gt;300,"",IF(OR(INDEX(Bemenet!$E$2:$E$301,$M2372)="",INDEX(Bemenet!$F$2:$F$301,$M2372)=""),"",MAX(INDEX(Bemenet!$E$2:$E$301,$M2372),INDEX(Szabalyok!$A:$A,$N2372))))</f>
        <v/>
      </c>
      <c r="C2372" s="4" t="str">
        <f>IF($B2372="","",MIN(INDEX(Bemenet!$F$2:$F$301,$M2372),INDEX(Szabalyok!$B:$B,$N2372)))</f>
        <v/>
      </c>
      <c r="D2372" s="5" t="str">
        <f>IF(AND($B2372&lt;&gt;"",$C2372&lt;&gt;"",$B2372&lt;=$C2372),INDEX(Bemenet!$G$2:$G$301,$M2372),"")</f>
        <v/>
      </c>
      <c r="E2372" s="6" t="str">
        <f>IF(AND($B2372&lt;&gt;"",$C2372&lt;&gt;"",$B2372&lt;=$C2372),INDEX(Bemenet!$D$2:$D$301,$M2372),"")</f>
        <v/>
      </c>
      <c r="F2372" s="5" t="str">
        <f t="shared" si="333"/>
        <v/>
      </c>
      <c r="G2372" s="5" t="str">
        <f t="shared" si="334"/>
        <v/>
      </c>
      <c r="H2372" s="9" t="str">
        <f t="shared" si="335"/>
        <v/>
      </c>
      <c r="I2372" s="5" t="str">
        <f t="shared" si="336"/>
        <v/>
      </c>
      <c r="J2372" s="5" t="str">
        <f>IF(OR($L2372="",NOT(COUNTIFS($L$2:$L2372,$L2372)=1)),"",SUMIFS($G:$G,$L:$L,$L2372))</f>
        <v/>
      </c>
      <c r="K2372" s="5" t="str">
        <f>IF(OR($L2372="",NOT(COUNTIFS($L$2:$L2372,$L2372)=1)),"",SUMIFS($I:$I,$L:$L,$L2372))</f>
        <v/>
      </c>
      <c r="L2372" s="6" t="str">
        <f t="shared" si="337"/>
        <v/>
      </c>
      <c r="M2372" s="6">
        <f t="shared" si="338"/>
        <v>95</v>
      </c>
      <c r="N2372" s="6">
        <f t="shared" si="339"/>
        <v>22</v>
      </c>
      <c r="O2372" s="9" t="str">
        <f>IF(AND($B2372&lt;&gt;"",$C2372&lt;&gt;"",$B2372&lt;=$C2372),INDEX(Szabalyok!$C:$C,$N2372),"")</f>
        <v/>
      </c>
      <c r="P2372">
        <f t="shared" ref="P2372:P2435" si="341">IF(D2372="",P2371,P2371+1)</f>
        <v>0</v>
      </c>
    </row>
    <row r="2373" spans="1:16" x14ac:dyDescent="0.35">
      <c r="A2373">
        <f t="shared" si="340"/>
        <v>0</v>
      </c>
      <c r="B2373" s="4" t="str">
        <f>IF($M2373&gt;300,"",IF(OR(INDEX(Bemenet!$E$2:$E$301,$M2373)="",INDEX(Bemenet!$F$2:$F$301,$M2373)=""),"",MAX(INDEX(Bemenet!$E$2:$E$301,$M2373),INDEX(Szabalyok!$A:$A,$N2373))))</f>
        <v/>
      </c>
      <c r="C2373" s="4" t="str">
        <f>IF($B2373="","",MIN(INDEX(Bemenet!$F$2:$F$301,$M2373),INDEX(Szabalyok!$B:$B,$N2373)))</f>
        <v/>
      </c>
      <c r="D2373" s="5" t="str">
        <f>IF(AND($B2373&lt;&gt;"",$C2373&lt;&gt;"",$B2373&lt;=$C2373),INDEX(Bemenet!$G$2:$G$301,$M2373),"")</f>
        <v/>
      </c>
      <c r="E2373" s="6" t="str">
        <f>IF(AND($B2373&lt;&gt;"",$C2373&lt;&gt;"",$B2373&lt;=$C2373),INDEX(Bemenet!$D$2:$D$301,$M2373),"")</f>
        <v/>
      </c>
      <c r="F2373" s="5" t="str">
        <f t="shared" si="333"/>
        <v/>
      </c>
      <c r="G2373" s="5" t="str">
        <f t="shared" si="334"/>
        <v/>
      </c>
      <c r="H2373" s="9" t="str">
        <f t="shared" si="335"/>
        <v/>
      </c>
      <c r="I2373" s="5" t="str">
        <f t="shared" si="336"/>
        <v/>
      </c>
      <c r="J2373" s="5" t="str">
        <f>IF(OR($L2373="",NOT(COUNTIFS($L$2:$L2373,$L2373)=1)),"",SUMIFS($G:$G,$L:$L,$L2373))</f>
        <v/>
      </c>
      <c r="K2373" s="5" t="str">
        <f>IF(OR($L2373="",NOT(COUNTIFS($L$2:$L2373,$L2373)=1)),"",SUMIFS($I:$I,$L:$L,$L2373))</f>
        <v/>
      </c>
      <c r="L2373" s="6" t="str">
        <f t="shared" si="337"/>
        <v/>
      </c>
      <c r="M2373" s="6">
        <f t="shared" si="338"/>
        <v>95</v>
      </c>
      <c r="N2373" s="6">
        <f t="shared" si="339"/>
        <v>23</v>
      </c>
      <c r="O2373" s="9" t="str">
        <f>IF(AND($B2373&lt;&gt;"",$C2373&lt;&gt;"",$B2373&lt;=$C2373),INDEX(Szabalyok!$C:$C,$N2373),"")</f>
        <v/>
      </c>
      <c r="P2373">
        <f t="shared" si="341"/>
        <v>0</v>
      </c>
    </row>
    <row r="2374" spans="1:16" x14ac:dyDescent="0.35">
      <c r="A2374">
        <f t="shared" si="340"/>
        <v>0</v>
      </c>
      <c r="B2374" s="4" t="str">
        <f>IF($M2374&gt;300,"",IF(OR(INDEX(Bemenet!$E$2:$E$301,$M2374)="",INDEX(Bemenet!$F$2:$F$301,$M2374)=""),"",MAX(INDEX(Bemenet!$E$2:$E$301,$M2374),INDEX(Szabalyok!$A:$A,$N2374))))</f>
        <v/>
      </c>
      <c r="C2374" s="4" t="str">
        <f>IF($B2374="","",MIN(INDEX(Bemenet!$F$2:$F$301,$M2374),INDEX(Szabalyok!$B:$B,$N2374)))</f>
        <v/>
      </c>
      <c r="D2374" s="5" t="str">
        <f>IF(AND($B2374&lt;&gt;"",$C2374&lt;&gt;"",$B2374&lt;=$C2374),INDEX(Bemenet!$G$2:$G$301,$M2374),"")</f>
        <v/>
      </c>
      <c r="E2374" s="6" t="str">
        <f>IF(AND($B2374&lt;&gt;"",$C2374&lt;&gt;"",$B2374&lt;=$C2374),INDEX(Bemenet!$D$2:$D$301,$M2374),"")</f>
        <v/>
      </c>
      <c r="F2374" s="5" t="str">
        <f t="shared" si="333"/>
        <v/>
      </c>
      <c r="G2374" s="5" t="str">
        <f t="shared" si="334"/>
        <v/>
      </c>
      <c r="H2374" s="9" t="str">
        <f t="shared" si="335"/>
        <v/>
      </c>
      <c r="I2374" s="5" t="str">
        <f t="shared" si="336"/>
        <v/>
      </c>
      <c r="J2374" s="5" t="str">
        <f>IF(OR($L2374="",NOT(COUNTIFS($L$2:$L2374,$L2374)=1)),"",SUMIFS($G:$G,$L:$L,$L2374))</f>
        <v/>
      </c>
      <c r="K2374" s="5" t="str">
        <f>IF(OR($L2374="",NOT(COUNTIFS($L$2:$L2374,$L2374)=1)),"",SUMIFS($I:$I,$L:$L,$L2374))</f>
        <v/>
      </c>
      <c r="L2374" s="6" t="str">
        <f t="shared" si="337"/>
        <v/>
      </c>
      <c r="M2374" s="6">
        <f t="shared" si="338"/>
        <v>95</v>
      </c>
      <c r="N2374" s="6">
        <f t="shared" si="339"/>
        <v>24</v>
      </c>
      <c r="O2374" s="9" t="str">
        <f>IF(AND($B2374&lt;&gt;"",$C2374&lt;&gt;"",$B2374&lt;=$C2374),INDEX(Szabalyok!$C:$C,$N2374),"")</f>
        <v/>
      </c>
      <c r="P2374">
        <f t="shared" si="341"/>
        <v>0</v>
      </c>
    </row>
    <row r="2375" spans="1:16" x14ac:dyDescent="0.35">
      <c r="A2375">
        <f t="shared" si="340"/>
        <v>0</v>
      </c>
      <c r="B2375" s="4" t="str">
        <f>IF($M2375&gt;300,"",IF(OR(INDEX(Bemenet!$E$2:$E$301,$M2375)="",INDEX(Bemenet!$F$2:$F$301,$M2375)=""),"",MAX(INDEX(Bemenet!$E$2:$E$301,$M2375),INDEX(Szabalyok!$A:$A,$N2375))))</f>
        <v/>
      </c>
      <c r="C2375" s="4" t="str">
        <f>IF($B2375="","",MIN(INDEX(Bemenet!$F$2:$F$301,$M2375),INDEX(Szabalyok!$B:$B,$N2375)))</f>
        <v/>
      </c>
      <c r="D2375" s="5" t="str">
        <f>IF(AND($B2375&lt;&gt;"",$C2375&lt;&gt;"",$B2375&lt;=$C2375),INDEX(Bemenet!$G$2:$G$301,$M2375),"")</f>
        <v/>
      </c>
      <c r="E2375" s="6" t="str">
        <f>IF(AND($B2375&lt;&gt;"",$C2375&lt;&gt;"",$B2375&lt;=$C2375),INDEX(Bemenet!$D$2:$D$301,$M2375),"")</f>
        <v/>
      </c>
      <c r="F2375" s="5" t="str">
        <f t="shared" si="333"/>
        <v/>
      </c>
      <c r="G2375" s="5" t="str">
        <f t="shared" si="334"/>
        <v/>
      </c>
      <c r="H2375" s="9" t="str">
        <f t="shared" si="335"/>
        <v/>
      </c>
      <c r="I2375" s="5" t="str">
        <f t="shared" si="336"/>
        <v/>
      </c>
      <c r="J2375" s="5" t="str">
        <f>IF(OR($L2375="",NOT(COUNTIFS($L$2:$L2375,$L2375)=1)),"",SUMIFS($G:$G,$L:$L,$L2375))</f>
        <v/>
      </c>
      <c r="K2375" s="5" t="str">
        <f>IF(OR($L2375="",NOT(COUNTIFS($L$2:$L2375,$L2375)=1)),"",SUMIFS($I:$I,$L:$L,$L2375))</f>
        <v/>
      </c>
      <c r="L2375" s="6" t="str">
        <f t="shared" si="337"/>
        <v/>
      </c>
      <c r="M2375" s="6">
        <f t="shared" si="338"/>
        <v>95</v>
      </c>
      <c r="N2375" s="6">
        <f t="shared" si="339"/>
        <v>25</v>
      </c>
      <c r="O2375" s="9" t="str">
        <f>IF(AND($B2375&lt;&gt;"",$C2375&lt;&gt;"",$B2375&lt;=$C2375),INDEX(Szabalyok!$C:$C,$N2375),"")</f>
        <v/>
      </c>
      <c r="P2375">
        <f t="shared" si="341"/>
        <v>0</v>
      </c>
    </row>
    <row r="2376" spans="1:16" x14ac:dyDescent="0.35">
      <c r="A2376">
        <f t="shared" si="340"/>
        <v>0</v>
      </c>
      <c r="B2376" s="4" t="str">
        <f>IF($M2376&gt;300,"",IF(OR(INDEX(Bemenet!$E$2:$E$301,$M2376)="",INDEX(Bemenet!$F$2:$F$301,$M2376)=""),"",MAX(INDEX(Bemenet!$E$2:$E$301,$M2376),INDEX(Szabalyok!$A:$A,$N2376))))</f>
        <v/>
      </c>
      <c r="C2376" s="4" t="str">
        <f>IF($B2376="","",MIN(INDEX(Bemenet!$F$2:$F$301,$M2376),INDEX(Szabalyok!$B:$B,$N2376)))</f>
        <v/>
      </c>
      <c r="D2376" s="5" t="str">
        <f>IF(AND($B2376&lt;&gt;"",$C2376&lt;&gt;"",$B2376&lt;=$C2376),INDEX(Bemenet!$G$2:$G$301,$M2376),"")</f>
        <v/>
      </c>
      <c r="E2376" s="6" t="str">
        <f>IF(AND($B2376&lt;&gt;"",$C2376&lt;&gt;"",$B2376&lt;=$C2376),INDEX(Bemenet!$D$2:$D$301,$M2376),"")</f>
        <v/>
      </c>
      <c r="F2376" s="5" t="str">
        <f t="shared" si="333"/>
        <v/>
      </c>
      <c r="G2376" s="5" t="str">
        <f t="shared" si="334"/>
        <v/>
      </c>
      <c r="H2376" s="9" t="str">
        <f t="shared" si="335"/>
        <v/>
      </c>
      <c r="I2376" s="5" t="str">
        <f t="shared" si="336"/>
        <v/>
      </c>
      <c r="J2376" s="5" t="str">
        <f>IF(OR($L2376="",NOT(COUNTIFS($L$2:$L2376,$L2376)=1)),"",SUMIFS($G:$G,$L:$L,$L2376))</f>
        <v/>
      </c>
      <c r="K2376" s="5" t="str">
        <f>IF(OR($L2376="",NOT(COUNTIFS($L$2:$L2376,$L2376)=1)),"",SUMIFS($I:$I,$L:$L,$L2376))</f>
        <v/>
      </c>
      <c r="L2376" s="6" t="str">
        <f t="shared" si="337"/>
        <v/>
      </c>
      <c r="M2376" s="6">
        <f t="shared" si="338"/>
        <v>95</v>
      </c>
      <c r="N2376" s="6">
        <f t="shared" si="339"/>
        <v>26</v>
      </c>
      <c r="O2376" s="9" t="str">
        <f>IF(AND($B2376&lt;&gt;"",$C2376&lt;&gt;"",$B2376&lt;=$C2376),INDEX(Szabalyok!$C:$C,$N2376),"")</f>
        <v/>
      </c>
      <c r="P2376">
        <f t="shared" si="341"/>
        <v>0</v>
      </c>
    </row>
    <row r="2377" spans="1:16" x14ac:dyDescent="0.35">
      <c r="A2377">
        <f t="shared" si="340"/>
        <v>0</v>
      </c>
      <c r="B2377" s="4" t="str">
        <f>IF($M2377&gt;300,"",IF(OR(INDEX(Bemenet!$E$2:$E$301,$M2377)="",INDEX(Bemenet!$F$2:$F$301,$M2377)=""),"",MAX(INDEX(Bemenet!$E$2:$E$301,$M2377),INDEX(Szabalyok!$A:$A,$N2377))))</f>
        <v/>
      </c>
      <c r="C2377" s="4" t="str">
        <f>IF($B2377="","",MIN(INDEX(Bemenet!$F$2:$F$301,$M2377),INDEX(Szabalyok!$B:$B,$N2377)))</f>
        <v/>
      </c>
      <c r="D2377" s="5" t="str">
        <f>IF(AND($B2377&lt;&gt;"",$C2377&lt;&gt;"",$B2377&lt;=$C2377),INDEX(Bemenet!$G$2:$G$301,$M2377),"")</f>
        <v/>
      </c>
      <c r="E2377" s="6" t="str">
        <f>IF(AND($B2377&lt;&gt;"",$C2377&lt;&gt;"",$B2377&lt;=$C2377),INDEX(Bemenet!$D$2:$D$301,$M2377),"")</f>
        <v/>
      </c>
      <c r="F2377" s="5" t="str">
        <f t="shared" si="333"/>
        <v/>
      </c>
      <c r="G2377" s="5" t="str">
        <f t="shared" si="334"/>
        <v/>
      </c>
      <c r="H2377" s="9" t="str">
        <f t="shared" si="335"/>
        <v/>
      </c>
      <c r="I2377" s="5" t="str">
        <f t="shared" si="336"/>
        <v/>
      </c>
      <c r="J2377" s="5" t="str">
        <f>IF(OR($L2377="",NOT(COUNTIFS($L$2:$L2377,$L2377)=1)),"",SUMIFS($G:$G,$L:$L,$L2377))</f>
        <v/>
      </c>
      <c r="K2377" s="5" t="str">
        <f>IF(OR($L2377="",NOT(COUNTIFS($L$2:$L2377,$L2377)=1)),"",SUMIFS($I:$I,$L:$L,$L2377))</f>
        <v/>
      </c>
      <c r="L2377" s="6" t="str">
        <f t="shared" si="337"/>
        <v/>
      </c>
      <c r="M2377" s="6">
        <f t="shared" si="338"/>
        <v>96</v>
      </c>
      <c r="N2377" s="6">
        <f t="shared" si="339"/>
        <v>2</v>
      </c>
      <c r="O2377" s="9" t="str">
        <f>IF(AND($B2377&lt;&gt;"",$C2377&lt;&gt;"",$B2377&lt;=$C2377),INDEX(Szabalyok!$C:$C,$N2377),"")</f>
        <v/>
      </c>
      <c r="P2377">
        <f t="shared" si="341"/>
        <v>0</v>
      </c>
    </row>
    <row r="2378" spans="1:16" x14ac:dyDescent="0.35">
      <c r="A2378">
        <f t="shared" si="340"/>
        <v>0</v>
      </c>
      <c r="B2378" s="4" t="str">
        <f>IF($M2378&gt;300,"",IF(OR(INDEX(Bemenet!$E$2:$E$301,$M2378)="",INDEX(Bemenet!$F$2:$F$301,$M2378)=""),"",MAX(INDEX(Bemenet!$E$2:$E$301,$M2378),INDEX(Szabalyok!$A:$A,$N2378))))</f>
        <v/>
      </c>
      <c r="C2378" s="4" t="str">
        <f>IF($B2378="","",MIN(INDEX(Bemenet!$F$2:$F$301,$M2378),INDEX(Szabalyok!$B:$B,$N2378)))</f>
        <v/>
      </c>
      <c r="D2378" s="5" t="str">
        <f>IF(AND($B2378&lt;&gt;"",$C2378&lt;&gt;"",$B2378&lt;=$C2378),INDEX(Bemenet!$G$2:$G$301,$M2378),"")</f>
        <v/>
      </c>
      <c r="E2378" s="6" t="str">
        <f>IF(AND($B2378&lt;&gt;"",$C2378&lt;&gt;"",$B2378&lt;=$C2378),INDEX(Bemenet!$D$2:$D$301,$M2378),"")</f>
        <v/>
      </c>
      <c r="F2378" s="5" t="str">
        <f t="shared" si="333"/>
        <v/>
      </c>
      <c r="G2378" s="5" t="str">
        <f t="shared" si="334"/>
        <v/>
      </c>
      <c r="H2378" s="9" t="str">
        <f t="shared" si="335"/>
        <v/>
      </c>
      <c r="I2378" s="5" t="str">
        <f t="shared" si="336"/>
        <v/>
      </c>
      <c r="J2378" s="5" t="str">
        <f>IF(OR($L2378="",NOT(COUNTIFS($L$2:$L2378,$L2378)=1)),"",SUMIFS($G:$G,$L:$L,$L2378))</f>
        <v/>
      </c>
      <c r="K2378" s="5" t="str">
        <f>IF(OR($L2378="",NOT(COUNTIFS($L$2:$L2378,$L2378)=1)),"",SUMIFS($I:$I,$L:$L,$L2378))</f>
        <v/>
      </c>
      <c r="L2378" s="6" t="str">
        <f t="shared" si="337"/>
        <v/>
      </c>
      <c r="M2378" s="6">
        <f t="shared" si="338"/>
        <v>96</v>
      </c>
      <c r="N2378" s="6">
        <f t="shared" si="339"/>
        <v>3</v>
      </c>
      <c r="O2378" s="9" t="str">
        <f>IF(AND($B2378&lt;&gt;"",$C2378&lt;&gt;"",$B2378&lt;=$C2378),INDEX(Szabalyok!$C:$C,$N2378),"")</f>
        <v/>
      </c>
      <c r="P2378">
        <f t="shared" si="341"/>
        <v>0</v>
      </c>
    </row>
    <row r="2379" spans="1:16" x14ac:dyDescent="0.35">
      <c r="A2379">
        <f t="shared" si="340"/>
        <v>0</v>
      </c>
      <c r="B2379" s="4" t="str">
        <f>IF($M2379&gt;300,"",IF(OR(INDEX(Bemenet!$E$2:$E$301,$M2379)="",INDEX(Bemenet!$F$2:$F$301,$M2379)=""),"",MAX(INDEX(Bemenet!$E$2:$E$301,$M2379),INDEX(Szabalyok!$A:$A,$N2379))))</f>
        <v/>
      </c>
      <c r="C2379" s="4" t="str">
        <f>IF($B2379="","",MIN(INDEX(Bemenet!$F$2:$F$301,$M2379),INDEX(Szabalyok!$B:$B,$N2379)))</f>
        <v/>
      </c>
      <c r="D2379" s="5" t="str">
        <f>IF(AND($B2379&lt;&gt;"",$C2379&lt;&gt;"",$B2379&lt;=$C2379),INDEX(Bemenet!$G$2:$G$301,$M2379),"")</f>
        <v/>
      </c>
      <c r="E2379" s="6" t="str">
        <f>IF(AND($B2379&lt;&gt;"",$C2379&lt;&gt;"",$B2379&lt;=$C2379),INDEX(Bemenet!$D$2:$D$301,$M2379),"")</f>
        <v/>
      </c>
      <c r="F2379" s="5" t="str">
        <f t="shared" si="333"/>
        <v/>
      </c>
      <c r="G2379" s="5" t="str">
        <f t="shared" si="334"/>
        <v/>
      </c>
      <c r="H2379" s="9" t="str">
        <f t="shared" si="335"/>
        <v/>
      </c>
      <c r="I2379" s="5" t="str">
        <f t="shared" si="336"/>
        <v/>
      </c>
      <c r="J2379" s="5" t="str">
        <f>IF(OR($L2379="",NOT(COUNTIFS($L$2:$L2379,$L2379)=1)),"",SUMIFS($G:$G,$L:$L,$L2379))</f>
        <v/>
      </c>
      <c r="K2379" s="5" t="str">
        <f>IF(OR($L2379="",NOT(COUNTIFS($L$2:$L2379,$L2379)=1)),"",SUMIFS($I:$I,$L:$L,$L2379))</f>
        <v/>
      </c>
      <c r="L2379" s="6" t="str">
        <f t="shared" si="337"/>
        <v/>
      </c>
      <c r="M2379" s="6">
        <f t="shared" si="338"/>
        <v>96</v>
      </c>
      <c r="N2379" s="6">
        <f t="shared" si="339"/>
        <v>4</v>
      </c>
      <c r="O2379" s="9" t="str">
        <f>IF(AND($B2379&lt;&gt;"",$C2379&lt;&gt;"",$B2379&lt;=$C2379),INDEX(Szabalyok!$C:$C,$N2379),"")</f>
        <v/>
      </c>
      <c r="P2379">
        <f t="shared" si="341"/>
        <v>0</v>
      </c>
    </row>
    <row r="2380" spans="1:16" x14ac:dyDescent="0.35">
      <c r="A2380">
        <f t="shared" si="340"/>
        <v>0</v>
      </c>
      <c r="B2380" s="4" t="str">
        <f>IF($M2380&gt;300,"",IF(OR(INDEX(Bemenet!$E$2:$E$301,$M2380)="",INDEX(Bemenet!$F$2:$F$301,$M2380)=""),"",MAX(INDEX(Bemenet!$E$2:$E$301,$M2380),INDEX(Szabalyok!$A:$A,$N2380))))</f>
        <v/>
      </c>
      <c r="C2380" s="4" t="str">
        <f>IF($B2380="","",MIN(INDEX(Bemenet!$F$2:$F$301,$M2380),INDEX(Szabalyok!$B:$B,$N2380)))</f>
        <v/>
      </c>
      <c r="D2380" s="5" t="str">
        <f>IF(AND($B2380&lt;&gt;"",$C2380&lt;&gt;"",$B2380&lt;=$C2380),INDEX(Bemenet!$G$2:$G$301,$M2380),"")</f>
        <v/>
      </c>
      <c r="E2380" s="6" t="str">
        <f>IF(AND($B2380&lt;&gt;"",$C2380&lt;&gt;"",$B2380&lt;=$C2380),INDEX(Bemenet!$D$2:$D$301,$M2380),"")</f>
        <v/>
      </c>
      <c r="F2380" s="5" t="str">
        <f t="shared" si="333"/>
        <v/>
      </c>
      <c r="G2380" s="5" t="str">
        <f t="shared" si="334"/>
        <v/>
      </c>
      <c r="H2380" s="9" t="str">
        <f t="shared" si="335"/>
        <v/>
      </c>
      <c r="I2380" s="5" t="str">
        <f t="shared" si="336"/>
        <v/>
      </c>
      <c r="J2380" s="5" t="str">
        <f>IF(OR($L2380="",NOT(COUNTIFS($L$2:$L2380,$L2380)=1)),"",SUMIFS($G:$G,$L:$L,$L2380))</f>
        <v/>
      </c>
      <c r="K2380" s="5" t="str">
        <f>IF(OR($L2380="",NOT(COUNTIFS($L$2:$L2380,$L2380)=1)),"",SUMIFS($I:$I,$L:$L,$L2380))</f>
        <v/>
      </c>
      <c r="L2380" s="6" t="str">
        <f t="shared" si="337"/>
        <v/>
      </c>
      <c r="M2380" s="6">
        <f t="shared" si="338"/>
        <v>96</v>
      </c>
      <c r="N2380" s="6">
        <f t="shared" si="339"/>
        <v>5</v>
      </c>
      <c r="O2380" s="9" t="str">
        <f>IF(AND($B2380&lt;&gt;"",$C2380&lt;&gt;"",$B2380&lt;=$C2380),INDEX(Szabalyok!$C:$C,$N2380),"")</f>
        <v/>
      </c>
      <c r="P2380">
        <f t="shared" si="341"/>
        <v>0</v>
      </c>
    </row>
    <row r="2381" spans="1:16" x14ac:dyDescent="0.35">
      <c r="A2381">
        <f t="shared" si="340"/>
        <v>0</v>
      </c>
      <c r="B2381" s="4" t="str">
        <f>IF($M2381&gt;300,"",IF(OR(INDEX(Bemenet!$E$2:$E$301,$M2381)="",INDEX(Bemenet!$F$2:$F$301,$M2381)=""),"",MAX(INDEX(Bemenet!$E$2:$E$301,$M2381),INDEX(Szabalyok!$A:$A,$N2381))))</f>
        <v/>
      </c>
      <c r="C2381" s="4" t="str">
        <f>IF($B2381="","",MIN(INDEX(Bemenet!$F$2:$F$301,$M2381),INDEX(Szabalyok!$B:$B,$N2381)))</f>
        <v/>
      </c>
      <c r="D2381" s="5" t="str">
        <f>IF(AND($B2381&lt;&gt;"",$C2381&lt;&gt;"",$B2381&lt;=$C2381),INDEX(Bemenet!$G$2:$G$301,$M2381),"")</f>
        <v/>
      </c>
      <c r="E2381" s="6" t="str">
        <f>IF(AND($B2381&lt;&gt;"",$C2381&lt;&gt;"",$B2381&lt;=$C2381),INDEX(Bemenet!$D$2:$D$301,$M2381),"")</f>
        <v/>
      </c>
      <c r="F2381" s="5" t="str">
        <f t="shared" si="333"/>
        <v/>
      </c>
      <c r="G2381" s="5" t="str">
        <f t="shared" si="334"/>
        <v/>
      </c>
      <c r="H2381" s="9" t="str">
        <f t="shared" si="335"/>
        <v/>
      </c>
      <c r="I2381" s="5" t="str">
        <f t="shared" si="336"/>
        <v/>
      </c>
      <c r="J2381" s="5" t="str">
        <f>IF(OR($L2381="",NOT(COUNTIFS($L$2:$L2381,$L2381)=1)),"",SUMIFS($G:$G,$L:$L,$L2381))</f>
        <v/>
      </c>
      <c r="K2381" s="5" t="str">
        <f>IF(OR($L2381="",NOT(COUNTIFS($L$2:$L2381,$L2381)=1)),"",SUMIFS($I:$I,$L:$L,$L2381))</f>
        <v/>
      </c>
      <c r="L2381" s="6" t="str">
        <f t="shared" si="337"/>
        <v/>
      </c>
      <c r="M2381" s="6">
        <f t="shared" si="338"/>
        <v>96</v>
      </c>
      <c r="N2381" s="6">
        <f t="shared" si="339"/>
        <v>6</v>
      </c>
      <c r="O2381" s="9" t="str">
        <f>IF(AND($B2381&lt;&gt;"",$C2381&lt;&gt;"",$B2381&lt;=$C2381),INDEX(Szabalyok!$C:$C,$N2381),"")</f>
        <v/>
      </c>
      <c r="P2381">
        <f t="shared" si="341"/>
        <v>0</v>
      </c>
    </row>
    <row r="2382" spans="1:16" x14ac:dyDescent="0.35">
      <c r="A2382">
        <f t="shared" si="340"/>
        <v>0</v>
      </c>
      <c r="B2382" s="4" t="str">
        <f>IF($M2382&gt;300,"",IF(OR(INDEX(Bemenet!$E$2:$E$301,$M2382)="",INDEX(Bemenet!$F$2:$F$301,$M2382)=""),"",MAX(INDEX(Bemenet!$E$2:$E$301,$M2382),INDEX(Szabalyok!$A:$A,$N2382))))</f>
        <v/>
      </c>
      <c r="C2382" s="4" t="str">
        <f>IF($B2382="","",MIN(INDEX(Bemenet!$F$2:$F$301,$M2382),INDEX(Szabalyok!$B:$B,$N2382)))</f>
        <v/>
      </c>
      <c r="D2382" s="5" t="str">
        <f>IF(AND($B2382&lt;&gt;"",$C2382&lt;&gt;"",$B2382&lt;=$C2382),INDEX(Bemenet!$G$2:$G$301,$M2382),"")</f>
        <v/>
      </c>
      <c r="E2382" s="6" t="str">
        <f>IF(AND($B2382&lt;&gt;"",$C2382&lt;&gt;"",$B2382&lt;=$C2382),INDEX(Bemenet!$D$2:$D$301,$M2382),"")</f>
        <v/>
      </c>
      <c r="F2382" s="5" t="str">
        <f t="shared" si="333"/>
        <v/>
      </c>
      <c r="G2382" s="5" t="str">
        <f t="shared" si="334"/>
        <v/>
      </c>
      <c r="H2382" s="9" t="str">
        <f t="shared" si="335"/>
        <v/>
      </c>
      <c r="I2382" s="5" t="str">
        <f t="shared" si="336"/>
        <v/>
      </c>
      <c r="J2382" s="5" t="str">
        <f>IF(OR($L2382="",NOT(COUNTIFS($L$2:$L2382,$L2382)=1)),"",SUMIFS($G:$G,$L:$L,$L2382))</f>
        <v/>
      </c>
      <c r="K2382" s="5" t="str">
        <f>IF(OR($L2382="",NOT(COUNTIFS($L$2:$L2382,$L2382)=1)),"",SUMIFS($I:$I,$L:$L,$L2382))</f>
        <v/>
      </c>
      <c r="L2382" s="6" t="str">
        <f t="shared" si="337"/>
        <v/>
      </c>
      <c r="M2382" s="6">
        <f t="shared" si="338"/>
        <v>96</v>
      </c>
      <c r="N2382" s="6">
        <f t="shared" si="339"/>
        <v>7</v>
      </c>
      <c r="O2382" s="9" t="str">
        <f>IF(AND($B2382&lt;&gt;"",$C2382&lt;&gt;"",$B2382&lt;=$C2382),INDEX(Szabalyok!$C:$C,$N2382),"")</f>
        <v/>
      </c>
      <c r="P2382">
        <f t="shared" si="341"/>
        <v>0</v>
      </c>
    </row>
    <row r="2383" spans="1:16" x14ac:dyDescent="0.35">
      <c r="A2383">
        <f t="shared" si="340"/>
        <v>0</v>
      </c>
      <c r="B2383" s="4" t="str">
        <f>IF($M2383&gt;300,"",IF(OR(INDEX(Bemenet!$E$2:$E$301,$M2383)="",INDEX(Bemenet!$F$2:$F$301,$M2383)=""),"",MAX(INDEX(Bemenet!$E$2:$E$301,$M2383),INDEX(Szabalyok!$A:$A,$N2383))))</f>
        <v/>
      </c>
      <c r="C2383" s="4" t="str">
        <f>IF($B2383="","",MIN(INDEX(Bemenet!$F$2:$F$301,$M2383),INDEX(Szabalyok!$B:$B,$N2383)))</f>
        <v/>
      </c>
      <c r="D2383" s="5" t="str">
        <f>IF(AND($B2383&lt;&gt;"",$C2383&lt;&gt;"",$B2383&lt;=$C2383),INDEX(Bemenet!$G$2:$G$301,$M2383),"")</f>
        <v/>
      </c>
      <c r="E2383" s="6" t="str">
        <f>IF(AND($B2383&lt;&gt;"",$C2383&lt;&gt;"",$B2383&lt;=$C2383),INDEX(Bemenet!$D$2:$D$301,$M2383),"")</f>
        <v/>
      </c>
      <c r="F2383" s="5" t="str">
        <f t="shared" si="333"/>
        <v/>
      </c>
      <c r="G2383" s="5" t="str">
        <f t="shared" si="334"/>
        <v/>
      </c>
      <c r="H2383" s="9" t="str">
        <f t="shared" si="335"/>
        <v/>
      </c>
      <c r="I2383" s="5" t="str">
        <f t="shared" si="336"/>
        <v/>
      </c>
      <c r="J2383" s="5" t="str">
        <f>IF(OR($L2383="",NOT(COUNTIFS($L$2:$L2383,$L2383)=1)),"",SUMIFS($G:$G,$L:$L,$L2383))</f>
        <v/>
      </c>
      <c r="K2383" s="5" t="str">
        <f>IF(OR($L2383="",NOT(COUNTIFS($L$2:$L2383,$L2383)=1)),"",SUMIFS($I:$I,$L:$L,$L2383))</f>
        <v/>
      </c>
      <c r="L2383" s="6" t="str">
        <f t="shared" si="337"/>
        <v/>
      </c>
      <c r="M2383" s="6">
        <f t="shared" si="338"/>
        <v>96</v>
      </c>
      <c r="N2383" s="6">
        <f t="shared" si="339"/>
        <v>8</v>
      </c>
      <c r="O2383" s="9" t="str">
        <f>IF(AND($B2383&lt;&gt;"",$C2383&lt;&gt;"",$B2383&lt;=$C2383),INDEX(Szabalyok!$C:$C,$N2383),"")</f>
        <v/>
      </c>
      <c r="P2383">
        <f t="shared" si="341"/>
        <v>0</v>
      </c>
    </row>
    <row r="2384" spans="1:16" x14ac:dyDescent="0.35">
      <c r="A2384">
        <f t="shared" si="340"/>
        <v>0</v>
      </c>
      <c r="B2384" s="4" t="str">
        <f>IF($M2384&gt;300,"",IF(OR(INDEX(Bemenet!$E$2:$E$301,$M2384)="",INDEX(Bemenet!$F$2:$F$301,$M2384)=""),"",MAX(INDEX(Bemenet!$E$2:$E$301,$M2384),INDEX(Szabalyok!$A:$A,$N2384))))</f>
        <v/>
      </c>
      <c r="C2384" s="4" t="str">
        <f>IF($B2384="","",MIN(INDEX(Bemenet!$F$2:$F$301,$M2384),INDEX(Szabalyok!$B:$B,$N2384)))</f>
        <v/>
      </c>
      <c r="D2384" s="5" t="str">
        <f>IF(AND($B2384&lt;&gt;"",$C2384&lt;&gt;"",$B2384&lt;=$C2384),INDEX(Bemenet!$G$2:$G$301,$M2384),"")</f>
        <v/>
      </c>
      <c r="E2384" s="6" t="str">
        <f>IF(AND($B2384&lt;&gt;"",$C2384&lt;&gt;"",$B2384&lt;=$C2384),INDEX(Bemenet!$D$2:$D$301,$M2384),"")</f>
        <v/>
      </c>
      <c r="F2384" s="5" t="str">
        <f t="shared" si="333"/>
        <v/>
      </c>
      <c r="G2384" s="5" t="str">
        <f t="shared" si="334"/>
        <v/>
      </c>
      <c r="H2384" s="9" t="str">
        <f t="shared" si="335"/>
        <v/>
      </c>
      <c r="I2384" s="5" t="str">
        <f t="shared" si="336"/>
        <v/>
      </c>
      <c r="J2384" s="5" t="str">
        <f>IF(OR($L2384="",NOT(COUNTIFS($L$2:$L2384,$L2384)=1)),"",SUMIFS($G:$G,$L:$L,$L2384))</f>
        <v/>
      </c>
      <c r="K2384" s="5" t="str">
        <f>IF(OR($L2384="",NOT(COUNTIFS($L$2:$L2384,$L2384)=1)),"",SUMIFS($I:$I,$L:$L,$L2384))</f>
        <v/>
      </c>
      <c r="L2384" s="6" t="str">
        <f t="shared" si="337"/>
        <v/>
      </c>
      <c r="M2384" s="6">
        <f t="shared" si="338"/>
        <v>96</v>
      </c>
      <c r="N2384" s="6">
        <f t="shared" si="339"/>
        <v>9</v>
      </c>
      <c r="O2384" s="9" t="str">
        <f>IF(AND($B2384&lt;&gt;"",$C2384&lt;&gt;"",$B2384&lt;=$C2384),INDEX(Szabalyok!$C:$C,$N2384),"")</f>
        <v/>
      </c>
      <c r="P2384">
        <f t="shared" si="341"/>
        <v>0</v>
      </c>
    </row>
    <row r="2385" spans="1:16" x14ac:dyDescent="0.35">
      <c r="A2385">
        <f t="shared" si="340"/>
        <v>0</v>
      </c>
      <c r="B2385" s="4" t="str">
        <f>IF($M2385&gt;300,"",IF(OR(INDEX(Bemenet!$E$2:$E$301,$M2385)="",INDEX(Bemenet!$F$2:$F$301,$M2385)=""),"",MAX(INDEX(Bemenet!$E$2:$E$301,$M2385),INDEX(Szabalyok!$A:$A,$N2385))))</f>
        <v/>
      </c>
      <c r="C2385" s="4" t="str">
        <f>IF($B2385="","",MIN(INDEX(Bemenet!$F$2:$F$301,$M2385),INDEX(Szabalyok!$B:$B,$N2385)))</f>
        <v/>
      </c>
      <c r="D2385" s="5" t="str">
        <f>IF(AND($B2385&lt;&gt;"",$C2385&lt;&gt;"",$B2385&lt;=$C2385),INDEX(Bemenet!$G$2:$G$301,$M2385),"")</f>
        <v/>
      </c>
      <c r="E2385" s="6" t="str">
        <f>IF(AND($B2385&lt;&gt;"",$C2385&lt;&gt;"",$B2385&lt;=$C2385),INDEX(Bemenet!$D$2:$D$301,$M2385),"")</f>
        <v/>
      </c>
      <c r="F2385" s="5" t="str">
        <f t="shared" si="333"/>
        <v/>
      </c>
      <c r="G2385" s="5" t="str">
        <f t="shared" si="334"/>
        <v/>
      </c>
      <c r="H2385" s="9" t="str">
        <f t="shared" si="335"/>
        <v/>
      </c>
      <c r="I2385" s="5" t="str">
        <f t="shared" si="336"/>
        <v/>
      </c>
      <c r="J2385" s="5" t="str">
        <f>IF(OR($L2385="",NOT(COUNTIFS($L$2:$L2385,$L2385)=1)),"",SUMIFS($G:$G,$L:$L,$L2385))</f>
        <v/>
      </c>
      <c r="K2385" s="5" t="str">
        <f>IF(OR($L2385="",NOT(COUNTIFS($L$2:$L2385,$L2385)=1)),"",SUMIFS($I:$I,$L:$L,$L2385))</f>
        <v/>
      </c>
      <c r="L2385" s="6" t="str">
        <f t="shared" si="337"/>
        <v/>
      </c>
      <c r="M2385" s="6">
        <f t="shared" si="338"/>
        <v>96</v>
      </c>
      <c r="N2385" s="6">
        <f t="shared" si="339"/>
        <v>10</v>
      </c>
      <c r="O2385" s="9" t="str">
        <f>IF(AND($B2385&lt;&gt;"",$C2385&lt;&gt;"",$B2385&lt;=$C2385),INDEX(Szabalyok!$C:$C,$N2385),"")</f>
        <v/>
      </c>
      <c r="P2385">
        <f t="shared" si="341"/>
        <v>0</v>
      </c>
    </row>
    <row r="2386" spans="1:16" x14ac:dyDescent="0.35">
      <c r="A2386">
        <f t="shared" si="340"/>
        <v>0</v>
      </c>
      <c r="B2386" s="4" t="str">
        <f>IF($M2386&gt;300,"",IF(OR(INDEX(Bemenet!$E$2:$E$301,$M2386)="",INDEX(Bemenet!$F$2:$F$301,$M2386)=""),"",MAX(INDEX(Bemenet!$E$2:$E$301,$M2386),INDEX(Szabalyok!$A:$A,$N2386))))</f>
        <v/>
      </c>
      <c r="C2386" s="4" t="str">
        <f>IF($B2386="","",MIN(INDEX(Bemenet!$F$2:$F$301,$M2386),INDEX(Szabalyok!$B:$B,$N2386)))</f>
        <v/>
      </c>
      <c r="D2386" s="5" t="str">
        <f>IF(AND($B2386&lt;&gt;"",$C2386&lt;&gt;"",$B2386&lt;=$C2386),INDEX(Bemenet!$G$2:$G$301,$M2386),"")</f>
        <v/>
      </c>
      <c r="E2386" s="6" t="str">
        <f>IF(AND($B2386&lt;&gt;"",$C2386&lt;&gt;"",$B2386&lt;=$C2386),INDEX(Bemenet!$D$2:$D$301,$M2386),"")</f>
        <v/>
      </c>
      <c r="F2386" s="5" t="str">
        <f t="shared" si="333"/>
        <v/>
      </c>
      <c r="G2386" s="5" t="str">
        <f t="shared" si="334"/>
        <v/>
      </c>
      <c r="H2386" s="9" t="str">
        <f t="shared" si="335"/>
        <v/>
      </c>
      <c r="I2386" s="5" t="str">
        <f t="shared" si="336"/>
        <v/>
      </c>
      <c r="J2386" s="5" t="str">
        <f>IF(OR($L2386="",NOT(COUNTIFS($L$2:$L2386,$L2386)=1)),"",SUMIFS($G:$G,$L:$L,$L2386))</f>
        <v/>
      </c>
      <c r="K2386" s="5" t="str">
        <f>IF(OR($L2386="",NOT(COUNTIFS($L$2:$L2386,$L2386)=1)),"",SUMIFS($I:$I,$L:$L,$L2386))</f>
        <v/>
      </c>
      <c r="L2386" s="6" t="str">
        <f t="shared" si="337"/>
        <v/>
      </c>
      <c r="M2386" s="6">
        <f t="shared" si="338"/>
        <v>96</v>
      </c>
      <c r="N2386" s="6">
        <f t="shared" si="339"/>
        <v>11</v>
      </c>
      <c r="O2386" s="9" t="str">
        <f>IF(AND($B2386&lt;&gt;"",$C2386&lt;&gt;"",$B2386&lt;=$C2386),INDEX(Szabalyok!$C:$C,$N2386),"")</f>
        <v/>
      </c>
      <c r="P2386">
        <f t="shared" si="341"/>
        <v>0</v>
      </c>
    </row>
    <row r="2387" spans="1:16" x14ac:dyDescent="0.35">
      <c r="A2387">
        <f t="shared" si="340"/>
        <v>0</v>
      </c>
      <c r="B2387" s="4" t="str">
        <f>IF($M2387&gt;300,"",IF(OR(INDEX(Bemenet!$E$2:$E$301,$M2387)="",INDEX(Bemenet!$F$2:$F$301,$M2387)=""),"",MAX(INDEX(Bemenet!$E$2:$E$301,$M2387),INDEX(Szabalyok!$A:$A,$N2387))))</f>
        <v/>
      </c>
      <c r="C2387" s="4" t="str">
        <f>IF($B2387="","",MIN(INDEX(Bemenet!$F$2:$F$301,$M2387),INDEX(Szabalyok!$B:$B,$N2387)))</f>
        <v/>
      </c>
      <c r="D2387" s="5" t="str">
        <f>IF(AND($B2387&lt;&gt;"",$C2387&lt;&gt;"",$B2387&lt;=$C2387),INDEX(Bemenet!$G$2:$G$301,$M2387),"")</f>
        <v/>
      </c>
      <c r="E2387" s="6" t="str">
        <f>IF(AND($B2387&lt;&gt;"",$C2387&lt;&gt;"",$B2387&lt;=$C2387),INDEX(Bemenet!$D$2:$D$301,$M2387),"")</f>
        <v/>
      </c>
      <c r="F2387" s="5" t="str">
        <f t="shared" si="333"/>
        <v/>
      </c>
      <c r="G2387" s="5" t="str">
        <f t="shared" si="334"/>
        <v/>
      </c>
      <c r="H2387" s="9" t="str">
        <f t="shared" si="335"/>
        <v/>
      </c>
      <c r="I2387" s="5" t="str">
        <f t="shared" si="336"/>
        <v/>
      </c>
      <c r="J2387" s="5" t="str">
        <f>IF(OR($L2387="",NOT(COUNTIFS($L$2:$L2387,$L2387)=1)),"",SUMIFS($G:$G,$L:$L,$L2387))</f>
        <v/>
      </c>
      <c r="K2387" s="5" t="str">
        <f>IF(OR($L2387="",NOT(COUNTIFS($L$2:$L2387,$L2387)=1)),"",SUMIFS($I:$I,$L:$L,$L2387))</f>
        <v/>
      </c>
      <c r="L2387" s="6" t="str">
        <f t="shared" si="337"/>
        <v/>
      </c>
      <c r="M2387" s="6">
        <f t="shared" si="338"/>
        <v>96</v>
      </c>
      <c r="N2387" s="6">
        <f t="shared" si="339"/>
        <v>12</v>
      </c>
      <c r="O2387" s="9" t="str">
        <f>IF(AND($B2387&lt;&gt;"",$C2387&lt;&gt;"",$B2387&lt;=$C2387),INDEX(Szabalyok!$C:$C,$N2387),"")</f>
        <v/>
      </c>
      <c r="P2387">
        <f t="shared" si="341"/>
        <v>0</v>
      </c>
    </row>
    <row r="2388" spans="1:16" x14ac:dyDescent="0.35">
      <c r="A2388">
        <f t="shared" si="340"/>
        <v>0</v>
      </c>
      <c r="B2388" s="4" t="str">
        <f>IF($M2388&gt;300,"",IF(OR(INDEX(Bemenet!$E$2:$E$301,$M2388)="",INDEX(Bemenet!$F$2:$F$301,$M2388)=""),"",MAX(INDEX(Bemenet!$E$2:$E$301,$M2388),INDEX(Szabalyok!$A:$A,$N2388))))</f>
        <v/>
      </c>
      <c r="C2388" s="4" t="str">
        <f>IF($B2388="","",MIN(INDEX(Bemenet!$F$2:$F$301,$M2388),INDEX(Szabalyok!$B:$B,$N2388)))</f>
        <v/>
      </c>
      <c r="D2388" s="5" t="str">
        <f>IF(AND($B2388&lt;&gt;"",$C2388&lt;&gt;"",$B2388&lt;=$C2388),INDEX(Bemenet!$G$2:$G$301,$M2388),"")</f>
        <v/>
      </c>
      <c r="E2388" s="6" t="str">
        <f>IF(AND($B2388&lt;&gt;"",$C2388&lt;&gt;"",$B2388&lt;=$C2388),INDEX(Bemenet!$D$2:$D$301,$M2388),"")</f>
        <v/>
      </c>
      <c r="F2388" s="5" t="str">
        <f t="shared" si="333"/>
        <v/>
      </c>
      <c r="G2388" s="5" t="str">
        <f t="shared" si="334"/>
        <v/>
      </c>
      <c r="H2388" s="9" t="str">
        <f t="shared" si="335"/>
        <v/>
      </c>
      <c r="I2388" s="5" t="str">
        <f t="shared" si="336"/>
        <v/>
      </c>
      <c r="J2388" s="5" t="str">
        <f>IF(OR($L2388="",NOT(COUNTIFS($L$2:$L2388,$L2388)=1)),"",SUMIFS($G:$G,$L:$L,$L2388))</f>
        <v/>
      </c>
      <c r="K2388" s="5" t="str">
        <f>IF(OR($L2388="",NOT(COUNTIFS($L$2:$L2388,$L2388)=1)),"",SUMIFS($I:$I,$L:$L,$L2388))</f>
        <v/>
      </c>
      <c r="L2388" s="6" t="str">
        <f t="shared" si="337"/>
        <v/>
      </c>
      <c r="M2388" s="6">
        <f t="shared" si="338"/>
        <v>96</v>
      </c>
      <c r="N2388" s="6">
        <f t="shared" si="339"/>
        <v>13</v>
      </c>
      <c r="O2388" s="9" t="str">
        <f>IF(AND($B2388&lt;&gt;"",$C2388&lt;&gt;"",$B2388&lt;=$C2388),INDEX(Szabalyok!$C:$C,$N2388),"")</f>
        <v/>
      </c>
      <c r="P2388">
        <f t="shared" si="341"/>
        <v>0</v>
      </c>
    </row>
    <row r="2389" spans="1:16" x14ac:dyDescent="0.35">
      <c r="A2389">
        <f t="shared" si="340"/>
        <v>0</v>
      </c>
      <c r="B2389" s="4" t="str">
        <f>IF($M2389&gt;300,"",IF(OR(INDEX(Bemenet!$E$2:$E$301,$M2389)="",INDEX(Bemenet!$F$2:$F$301,$M2389)=""),"",MAX(INDEX(Bemenet!$E$2:$E$301,$M2389),INDEX(Szabalyok!$A:$A,$N2389))))</f>
        <v/>
      </c>
      <c r="C2389" s="4" t="str">
        <f>IF($B2389="","",MIN(INDEX(Bemenet!$F$2:$F$301,$M2389),INDEX(Szabalyok!$B:$B,$N2389)))</f>
        <v/>
      </c>
      <c r="D2389" s="5" t="str">
        <f>IF(AND($B2389&lt;&gt;"",$C2389&lt;&gt;"",$B2389&lt;=$C2389),INDEX(Bemenet!$G$2:$G$301,$M2389),"")</f>
        <v/>
      </c>
      <c r="E2389" s="6" t="str">
        <f>IF(AND($B2389&lt;&gt;"",$C2389&lt;&gt;"",$B2389&lt;=$C2389),INDEX(Bemenet!$D$2:$D$301,$M2389),"")</f>
        <v/>
      </c>
      <c r="F2389" s="5" t="str">
        <f t="shared" si="333"/>
        <v/>
      </c>
      <c r="G2389" s="5" t="str">
        <f t="shared" si="334"/>
        <v/>
      </c>
      <c r="H2389" s="9" t="str">
        <f t="shared" si="335"/>
        <v/>
      </c>
      <c r="I2389" s="5" t="str">
        <f t="shared" si="336"/>
        <v/>
      </c>
      <c r="J2389" s="5" t="str">
        <f>IF(OR($L2389="",NOT(COUNTIFS($L$2:$L2389,$L2389)=1)),"",SUMIFS($G:$G,$L:$L,$L2389))</f>
        <v/>
      </c>
      <c r="K2389" s="5" t="str">
        <f>IF(OR($L2389="",NOT(COUNTIFS($L$2:$L2389,$L2389)=1)),"",SUMIFS($I:$I,$L:$L,$L2389))</f>
        <v/>
      </c>
      <c r="L2389" s="6" t="str">
        <f t="shared" si="337"/>
        <v/>
      </c>
      <c r="M2389" s="6">
        <f t="shared" si="338"/>
        <v>96</v>
      </c>
      <c r="N2389" s="6">
        <f t="shared" si="339"/>
        <v>14</v>
      </c>
      <c r="O2389" s="9" t="str">
        <f>IF(AND($B2389&lt;&gt;"",$C2389&lt;&gt;"",$B2389&lt;=$C2389),INDEX(Szabalyok!$C:$C,$N2389),"")</f>
        <v/>
      </c>
      <c r="P2389">
        <f t="shared" si="341"/>
        <v>0</v>
      </c>
    </row>
    <row r="2390" spans="1:16" x14ac:dyDescent="0.35">
      <c r="A2390">
        <f t="shared" si="340"/>
        <v>0</v>
      </c>
      <c r="B2390" s="4" t="str">
        <f>IF($M2390&gt;300,"",IF(OR(INDEX(Bemenet!$E$2:$E$301,$M2390)="",INDEX(Bemenet!$F$2:$F$301,$M2390)=""),"",MAX(INDEX(Bemenet!$E$2:$E$301,$M2390),INDEX(Szabalyok!$A:$A,$N2390))))</f>
        <v/>
      </c>
      <c r="C2390" s="4" t="str">
        <f>IF($B2390="","",MIN(INDEX(Bemenet!$F$2:$F$301,$M2390),INDEX(Szabalyok!$B:$B,$N2390)))</f>
        <v/>
      </c>
      <c r="D2390" s="5" t="str">
        <f>IF(AND($B2390&lt;&gt;"",$C2390&lt;&gt;"",$B2390&lt;=$C2390),INDEX(Bemenet!$G$2:$G$301,$M2390),"")</f>
        <v/>
      </c>
      <c r="E2390" s="6" t="str">
        <f>IF(AND($B2390&lt;&gt;"",$C2390&lt;&gt;"",$B2390&lt;=$C2390),INDEX(Bemenet!$D$2:$D$301,$M2390),"")</f>
        <v/>
      </c>
      <c r="F2390" s="5" t="str">
        <f t="shared" si="333"/>
        <v/>
      </c>
      <c r="G2390" s="5" t="str">
        <f t="shared" si="334"/>
        <v/>
      </c>
      <c r="H2390" s="9" t="str">
        <f t="shared" si="335"/>
        <v/>
      </c>
      <c r="I2390" s="5" t="str">
        <f t="shared" si="336"/>
        <v/>
      </c>
      <c r="J2390" s="5" t="str">
        <f>IF(OR($L2390="",NOT(COUNTIFS($L$2:$L2390,$L2390)=1)),"",SUMIFS($G:$G,$L:$L,$L2390))</f>
        <v/>
      </c>
      <c r="K2390" s="5" t="str">
        <f>IF(OR($L2390="",NOT(COUNTIFS($L$2:$L2390,$L2390)=1)),"",SUMIFS($I:$I,$L:$L,$L2390))</f>
        <v/>
      </c>
      <c r="L2390" s="6" t="str">
        <f t="shared" si="337"/>
        <v/>
      </c>
      <c r="M2390" s="6">
        <f t="shared" si="338"/>
        <v>96</v>
      </c>
      <c r="N2390" s="6">
        <f t="shared" si="339"/>
        <v>15</v>
      </c>
      <c r="O2390" s="9" t="str">
        <f>IF(AND($B2390&lt;&gt;"",$C2390&lt;&gt;"",$B2390&lt;=$C2390),INDEX(Szabalyok!$C:$C,$N2390),"")</f>
        <v/>
      </c>
      <c r="P2390">
        <f t="shared" si="341"/>
        <v>0</v>
      </c>
    </row>
    <row r="2391" spans="1:16" x14ac:dyDescent="0.35">
      <c r="A2391">
        <f t="shared" si="340"/>
        <v>0</v>
      </c>
      <c r="B2391" s="4" t="str">
        <f>IF($M2391&gt;300,"",IF(OR(INDEX(Bemenet!$E$2:$E$301,$M2391)="",INDEX(Bemenet!$F$2:$F$301,$M2391)=""),"",MAX(INDEX(Bemenet!$E$2:$E$301,$M2391),INDEX(Szabalyok!$A:$A,$N2391))))</f>
        <v/>
      </c>
      <c r="C2391" s="4" t="str">
        <f>IF($B2391="","",MIN(INDEX(Bemenet!$F$2:$F$301,$M2391),INDEX(Szabalyok!$B:$B,$N2391)))</f>
        <v/>
      </c>
      <c r="D2391" s="5" t="str">
        <f>IF(AND($B2391&lt;&gt;"",$C2391&lt;&gt;"",$B2391&lt;=$C2391),INDEX(Bemenet!$G$2:$G$301,$M2391),"")</f>
        <v/>
      </c>
      <c r="E2391" s="6" t="str">
        <f>IF(AND($B2391&lt;&gt;"",$C2391&lt;&gt;"",$B2391&lt;=$C2391),INDEX(Bemenet!$D$2:$D$301,$M2391),"")</f>
        <v/>
      </c>
      <c r="F2391" s="5" t="str">
        <f t="shared" si="333"/>
        <v/>
      </c>
      <c r="G2391" s="5" t="str">
        <f t="shared" si="334"/>
        <v/>
      </c>
      <c r="H2391" s="9" t="str">
        <f t="shared" si="335"/>
        <v/>
      </c>
      <c r="I2391" s="5" t="str">
        <f t="shared" si="336"/>
        <v/>
      </c>
      <c r="J2391" s="5" t="str">
        <f>IF(OR($L2391="",NOT(COUNTIFS($L$2:$L2391,$L2391)=1)),"",SUMIFS($G:$G,$L:$L,$L2391))</f>
        <v/>
      </c>
      <c r="K2391" s="5" t="str">
        <f>IF(OR($L2391="",NOT(COUNTIFS($L$2:$L2391,$L2391)=1)),"",SUMIFS($I:$I,$L:$L,$L2391))</f>
        <v/>
      </c>
      <c r="L2391" s="6" t="str">
        <f t="shared" si="337"/>
        <v/>
      </c>
      <c r="M2391" s="6">
        <f t="shared" si="338"/>
        <v>96</v>
      </c>
      <c r="N2391" s="6">
        <f t="shared" si="339"/>
        <v>16</v>
      </c>
      <c r="O2391" s="9" t="str">
        <f>IF(AND($B2391&lt;&gt;"",$C2391&lt;&gt;"",$B2391&lt;=$C2391),INDEX(Szabalyok!$C:$C,$N2391),"")</f>
        <v/>
      </c>
      <c r="P2391">
        <f t="shared" si="341"/>
        <v>0</v>
      </c>
    </row>
    <row r="2392" spans="1:16" x14ac:dyDescent="0.35">
      <c r="A2392">
        <f t="shared" si="340"/>
        <v>0</v>
      </c>
      <c r="B2392" s="4" t="str">
        <f>IF($M2392&gt;300,"",IF(OR(INDEX(Bemenet!$E$2:$E$301,$M2392)="",INDEX(Bemenet!$F$2:$F$301,$M2392)=""),"",MAX(INDEX(Bemenet!$E$2:$E$301,$M2392),INDEX(Szabalyok!$A:$A,$N2392))))</f>
        <v/>
      </c>
      <c r="C2392" s="4" t="str">
        <f>IF($B2392="","",MIN(INDEX(Bemenet!$F$2:$F$301,$M2392),INDEX(Szabalyok!$B:$B,$N2392)))</f>
        <v/>
      </c>
      <c r="D2392" s="5" t="str">
        <f>IF(AND($B2392&lt;&gt;"",$C2392&lt;&gt;"",$B2392&lt;=$C2392),INDEX(Bemenet!$G$2:$G$301,$M2392),"")</f>
        <v/>
      </c>
      <c r="E2392" s="6" t="str">
        <f>IF(AND($B2392&lt;&gt;"",$C2392&lt;&gt;"",$B2392&lt;=$C2392),INDEX(Bemenet!$D$2:$D$301,$M2392),"")</f>
        <v/>
      </c>
      <c r="F2392" s="5" t="str">
        <f t="shared" si="333"/>
        <v/>
      </c>
      <c r="G2392" s="5" t="str">
        <f t="shared" si="334"/>
        <v/>
      </c>
      <c r="H2392" s="9" t="str">
        <f t="shared" si="335"/>
        <v/>
      </c>
      <c r="I2392" s="5" t="str">
        <f t="shared" si="336"/>
        <v/>
      </c>
      <c r="J2392" s="5" t="str">
        <f>IF(OR($L2392="",NOT(COUNTIFS($L$2:$L2392,$L2392)=1)),"",SUMIFS($G:$G,$L:$L,$L2392))</f>
        <v/>
      </c>
      <c r="K2392" s="5" t="str">
        <f>IF(OR($L2392="",NOT(COUNTIFS($L$2:$L2392,$L2392)=1)),"",SUMIFS($I:$I,$L:$L,$L2392))</f>
        <v/>
      </c>
      <c r="L2392" s="6" t="str">
        <f t="shared" si="337"/>
        <v/>
      </c>
      <c r="M2392" s="6">
        <f t="shared" si="338"/>
        <v>96</v>
      </c>
      <c r="N2392" s="6">
        <f t="shared" si="339"/>
        <v>17</v>
      </c>
      <c r="O2392" s="9" t="str">
        <f>IF(AND($B2392&lt;&gt;"",$C2392&lt;&gt;"",$B2392&lt;=$C2392),INDEX(Szabalyok!$C:$C,$N2392),"")</f>
        <v/>
      </c>
      <c r="P2392">
        <f t="shared" si="341"/>
        <v>0</v>
      </c>
    </row>
    <row r="2393" spans="1:16" x14ac:dyDescent="0.35">
      <c r="A2393">
        <f t="shared" si="340"/>
        <v>0</v>
      </c>
      <c r="B2393" s="4" t="str">
        <f>IF($M2393&gt;300,"",IF(OR(INDEX(Bemenet!$E$2:$E$301,$M2393)="",INDEX(Bemenet!$F$2:$F$301,$M2393)=""),"",MAX(INDEX(Bemenet!$E$2:$E$301,$M2393),INDEX(Szabalyok!$A:$A,$N2393))))</f>
        <v/>
      </c>
      <c r="C2393" s="4" t="str">
        <f>IF($B2393="","",MIN(INDEX(Bemenet!$F$2:$F$301,$M2393),INDEX(Szabalyok!$B:$B,$N2393)))</f>
        <v/>
      </c>
      <c r="D2393" s="5" t="str">
        <f>IF(AND($B2393&lt;&gt;"",$C2393&lt;&gt;"",$B2393&lt;=$C2393),INDEX(Bemenet!$G$2:$G$301,$M2393),"")</f>
        <v/>
      </c>
      <c r="E2393" s="6" t="str">
        <f>IF(AND($B2393&lt;&gt;"",$C2393&lt;&gt;"",$B2393&lt;=$C2393),INDEX(Bemenet!$D$2:$D$301,$M2393),"")</f>
        <v/>
      </c>
      <c r="F2393" s="5" t="str">
        <f t="shared" si="333"/>
        <v/>
      </c>
      <c r="G2393" s="5" t="str">
        <f t="shared" si="334"/>
        <v/>
      </c>
      <c r="H2393" s="9" t="str">
        <f t="shared" si="335"/>
        <v/>
      </c>
      <c r="I2393" s="5" t="str">
        <f t="shared" si="336"/>
        <v/>
      </c>
      <c r="J2393" s="5" t="str">
        <f>IF(OR($L2393="",NOT(COUNTIFS($L$2:$L2393,$L2393)=1)),"",SUMIFS($G:$G,$L:$L,$L2393))</f>
        <v/>
      </c>
      <c r="K2393" s="5" t="str">
        <f>IF(OR($L2393="",NOT(COUNTIFS($L$2:$L2393,$L2393)=1)),"",SUMIFS($I:$I,$L:$L,$L2393))</f>
        <v/>
      </c>
      <c r="L2393" s="6" t="str">
        <f t="shared" si="337"/>
        <v/>
      </c>
      <c r="M2393" s="6">
        <f t="shared" si="338"/>
        <v>96</v>
      </c>
      <c r="N2393" s="6">
        <f t="shared" si="339"/>
        <v>18</v>
      </c>
      <c r="O2393" s="9" t="str">
        <f>IF(AND($B2393&lt;&gt;"",$C2393&lt;&gt;"",$B2393&lt;=$C2393),INDEX(Szabalyok!$C:$C,$N2393),"")</f>
        <v/>
      </c>
      <c r="P2393">
        <f t="shared" si="341"/>
        <v>0</v>
      </c>
    </row>
    <row r="2394" spans="1:16" x14ac:dyDescent="0.35">
      <c r="A2394">
        <f t="shared" si="340"/>
        <v>0</v>
      </c>
      <c r="B2394" s="4" t="str">
        <f>IF($M2394&gt;300,"",IF(OR(INDEX(Bemenet!$E$2:$E$301,$M2394)="",INDEX(Bemenet!$F$2:$F$301,$M2394)=""),"",MAX(INDEX(Bemenet!$E$2:$E$301,$M2394),INDEX(Szabalyok!$A:$A,$N2394))))</f>
        <v/>
      </c>
      <c r="C2394" s="4" t="str">
        <f>IF($B2394="","",MIN(INDEX(Bemenet!$F$2:$F$301,$M2394),INDEX(Szabalyok!$B:$B,$N2394)))</f>
        <v/>
      </c>
      <c r="D2394" s="5" t="str">
        <f>IF(AND($B2394&lt;&gt;"",$C2394&lt;&gt;"",$B2394&lt;=$C2394),INDEX(Bemenet!$G$2:$G$301,$M2394),"")</f>
        <v/>
      </c>
      <c r="E2394" s="6" t="str">
        <f>IF(AND($B2394&lt;&gt;"",$C2394&lt;&gt;"",$B2394&lt;=$C2394),INDEX(Bemenet!$D$2:$D$301,$M2394),"")</f>
        <v/>
      </c>
      <c r="F2394" s="5" t="str">
        <f t="shared" si="333"/>
        <v/>
      </c>
      <c r="G2394" s="5" t="str">
        <f t="shared" si="334"/>
        <v/>
      </c>
      <c r="H2394" s="9" t="str">
        <f t="shared" si="335"/>
        <v/>
      </c>
      <c r="I2394" s="5" t="str">
        <f t="shared" si="336"/>
        <v/>
      </c>
      <c r="J2394" s="5" t="str">
        <f>IF(OR($L2394="",NOT(COUNTIFS($L$2:$L2394,$L2394)=1)),"",SUMIFS($G:$G,$L:$L,$L2394))</f>
        <v/>
      </c>
      <c r="K2394" s="5" t="str">
        <f>IF(OR($L2394="",NOT(COUNTIFS($L$2:$L2394,$L2394)=1)),"",SUMIFS($I:$I,$L:$L,$L2394))</f>
        <v/>
      </c>
      <c r="L2394" s="6" t="str">
        <f t="shared" si="337"/>
        <v/>
      </c>
      <c r="M2394" s="6">
        <f t="shared" si="338"/>
        <v>96</v>
      </c>
      <c r="N2394" s="6">
        <f t="shared" si="339"/>
        <v>19</v>
      </c>
      <c r="O2394" s="9" t="str">
        <f>IF(AND($B2394&lt;&gt;"",$C2394&lt;&gt;"",$B2394&lt;=$C2394),INDEX(Szabalyok!$C:$C,$N2394),"")</f>
        <v/>
      </c>
      <c r="P2394">
        <f t="shared" si="341"/>
        <v>0</v>
      </c>
    </row>
    <row r="2395" spans="1:16" x14ac:dyDescent="0.35">
      <c r="A2395">
        <f t="shared" si="340"/>
        <v>0</v>
      </c>
      <c r="B2395" s="4" t="str">
        <f>IF($M2395&gt;300,"",IF(OR(INDEX(Bemenet!$E$2:$E$301,$M2395)="",INDEX(Bemenet!$F$2:$F$301,$M2395)=""),"",MAX(INDEX(Bemenet!$E$2:$E$301,$M2395),INDEX(Szabalyok!$A:$A,$N2395))))</f>
        <v/>
      </c>
      <c r="C2395" s="4" t="str">
        <f>IF($B2395="","",MIN(INDEX(Bemenet!$F$2:$F$301,$M2395),INDEX(Szabalyok!$B:$B,$N2395)))</f>
        <v/>
      </c>
      <c r="D2395" s="5" t="str">
        <f>IF(AND($B2395&lt;&gt;"",$C2395&lt;&gt;"",$B2395&lt;=$C2395),INDEX(Bemenet!$G$2:$G$301,$M2395),"")</f>
        <v/>
      </c>
      <c r="E2395" s="6" t="str">
        <f>IF(AND($B2395&lt;&gt;"",$C2395&lt;&gt;"",$B2395&lt;=$C2395),INDEX(Bemenet!$D$2:$D$301,$M2395),"")</f>
        <v/>
      </c>
      <c r="F2395" s="5" t="str">
        <f t="shared" si="333"/>
        <v/>
      </c>
      <c r="G2395" s="5" t="str">
        <f t="shared" si="334"/>
        <v/>
      </c>
      <c r="H2395" s="9" t="str">
        <f t="shared" si="335"/>
        <v/>
      </c>
      <c r="I2395" s="5" t="str">
        <f t="shared" si="336"/>
        <v/>
      </c>
      <c r="J2395" s="5" t="str">
        <f>IF(OR($L2395="",NOT(COUNTIFS($L$2:$L2395,$L2395)=1)),"",SUMIFS($G:$G,$L:$L,$L2395))</f>
        <v/>
      </c>
      <c r="K2395" s="5" t="str">
        <f>IF(OR($L2395="",NOT(COUNTIFS($L$2:$L2395,$L2395)=1)),"",SUMIFS($I:$I,$L:$L,$L2395))</f>
        <v/>
      </c>
      <c r="L2395" s="6" t="str">
        <f t="shared" si="337"/>
        <v/>
      </c>
      <c r="M2395" s="6">
        <f t="shared" si="338"/>
        <v>96</v>
      </c>
      <c r="N2395" s="6">
        <f t="shared" si="339"/>
        <v>20</v>
      </c>
      <c r="O2395" s="9" t="str">
        <f>IF(AND($B2395&lt;&gt;"",$C2395&lt;&gt;"",$B2395&lt;=$C2395),INDEX(Szabalyok!$C:$C,$N2395),"")</f>
        <v/>
      </c>
      <c r="P2395">
        <f t="shared" si="341"/>
        <v>0</v>
      </c>
    </row>
    <row r="2396" spans="1:16" x14ac:dyDescent="0.35">
      <c r="A2396">
        <f t="shared" si="340"/>
        <v>0</v>
      </c>
      <c r="B2396" s="4" t="str">
        <f>IF($M2396&gt;300,"",IF(OR(INDEX(Bemenet!$E$2:$E$301,$M2396)="",INDEX(Bemenet!$F$2:$F$301,$M2396)=""),"",MAX(INDEX(Bemenet!$E$2:$E$301,$M2396),INDEX(Szabalyok!$A:$A,$N2396))))</f>
        <v/>
      </c>
      <c r="C2396" s="4" t="str">
        <f>IF($B2396="","",MIN(INDEX(Bemenet!$F$2:$F$301,$M2396),INDEX(Szabalyok!$B:$B,$N2396)))</f>
        <v/>
      </c>
      <c r="D2396" s="5" t="str">
        <f>IF(AND($B2396&lt;&gt;"",$C2396&lt;&gt;"",$B2396&lt;=$C2396),INDEX(Bemenet!$G$2:$G$301,$M2396),"")</f>
        <v/>
      </c>
      <c r="E2396" s="6" t="str">
        <f>IF(AND($B2396&lt;&gt;"",$C2396&lt;&gt;"",$B2396&lt;=$C2396),INDEX(Bemenet!$D$2:$D$301,$M2396),"")</f>
        <v/>
      </c>
      <c r="F2396" s="5" t="str">
        <f t="shared" si="333"/>
        <v/>
      </c>
      <c r="G2396" s="5" t="str">
        <f t="shared" si="334"/>
        <v/>
      </c>
      <c r="H2396" s="9" t="str">
        <f t="shared" si="335"/>
        <v/>
      </c>
      <c r="I2396" s="5" t="str">
        <f t="shared" si="336"/>
        <v/>
      </c>
      <c r="J2396" s="5" t="str">
        <f>IF(OR($L2396="",NOT(COUNTIFS($L$2:$L2396,$L2396)=1)),"",SUMIFS($G:$G,$L:$L,$L2396))</f>
        <v/>
      </c>
      <c r="K2396" s="5" t="str">
        <f>IF(OR($L2396="",NOT(COUNTIFS($L$2:$L2396,$L2396)=1)),"",SUMIFS($I:$I,$L:$L,$L2396))</f>
        <v/>
      </c>
      <c r="L2396" s="6" t="str">
        <f t="shared" si="337"/>
        <v/>
      </c>
      <c r="M2396" s="6">
        <f t="shared" si="338"/>
        <v>96</v>
      </c>
      <c r="N2396" s="6">
        <f t="shared" si="339"/>
        <v>21</v>
      </c>
      <c r="O2396" s="9" t="str">
        <f>IF(AND($B2396&lt;&gt;"",$C2396&lt;&gt;"",$B2396&lt;=$C2396),INDEX(Szabalyok!$C:$C,$N2396),"")</f>
        <v/>
      </c>
      <c r="P2396">
        <f t="shared" si="341"/>
        <v>0</v>
      </c>
    </row>
    <row r="2397" spans="1:16" x14ac:dyDescent="0.35">
      <c r="A2397">
        <f t="shared" si="340"/>
        <v>0</v>
      </c>
      <c r="B2397" s="4" t="str">
        <f>IF($M2397&gt;300,"",IF(OR(INDEX(Bemenet!$E$2:$E$301,$M2397)="",INDEX(Bemenet!$F$2:$F$301,$M2397)=""),"",MAX(INDEX(Bemenet!$E$2:$E$301,$M2397),INDEX(Szabalyok!$A:$A,$N2397))))</f>
        <v/>
      </c>
      <c r="C2397" s="4" t="str">
        <f>IF($B2397="","",MIN(INDEX(Bemenet!$F$2:$F$301,$M2397),INDEX(Szabalyok!$B:$B,$N2397)))</f>
        <v/>
      </c>
      <c r="D2397" s="5" t="str">
        <f>IF(AND($B2397&lt;&gt;"",$C2397&lt;&gt;"",$B2397&lt;=$C2397),INDEX(Bemenet!$G$2:$G$301,$M2397),"")</f>
        <v/>
      </c>
      <c r="E2397" s="6" t="str">
        <f>IF(AND($B2397&lt;&gt;"",$C2397&lt;&gt;"",$B2397&lt;=$C2397),INDEX(Bemenet!$D$2:$D$301,$M2397),"")</f>
        <v/>
      </c>
      <c r="F2397" s="5" t="str">
        <f t="shared" si="333"/>
        <v/>
      </c>
      <c r="G2397" s="5" t="str">
        <f t="shared" si="334"/>
        <v/>
      </c>
      <c r="H2397" s="9" t="str">
        <f t="shared" si="335"/>
        <v/>
      </c>
      <c r="I2397" s="5" t="str">
        <f t="shared" si="336"/>
        <v/>
      </c>
      <c r="J2397" s="5" t="str">
        <f>IF(OR($L2397="",NOT(COUNTIFS($L$2:$L2397,$L2397)=1)),"",SUMIFS($G:$G,$L:$L,$L2397))</f>
        <v/>
      </c>
      <c r="K2397" s="5" t="str">
        <f>IF(OR($L2397="",NOT(COUNTIFS($L$2:$L2397,$L2397)=1)),"",SUMIFS($I:$I,$L:$L,$L2397))</f>
        <v/>
      </c>
      <c r="L2397" s="6" t="str">
        <f t="shared" si="337"/>
        <v/>
      </c>
      <c r="M2397" s="6">
        <f t="shared" si="338"/>
        <v>96</v>
      </c>
      <c r="N2397" s="6">
        <f t="shared" si="339"/>
        <v>22</v>
      </c>
      <c r="O2397" s="9" t="str">
        <f>IF(AND($B2397&lt;&gt;"",$C2397&lt;&gt;"",$B2397&lt;=$C2397),INDEX(Szabalyok!$C:$C,$N2397),"")</f>
        <v/>
      </c>
      <c r="P2397">
        <f t="shared" si="341"/>
        <v>0</v>
      </c>
    </row>
    <row r="2398" spans="1:16" x14ac:dyDescent="0.35">
      <c r="A2398">
        <f t="shared" si="340"/>
        <v>0</v>
      </c>
      <c r="B2398" s="4" t="str">
        <f>IF($M2398&gt;300,"",IF(OR(INDEX(Bemenet!$E$2:$E$301,$M2398)="",INDEX(Bemenet!$F$2:$F$301,$M2398)=""),"",MAX(INDEX(Bemenet!$E$2:$E$301,$M2398),INDEX(Szabalyok!$A:$A,$N2398))))</f>
        <v/>
      </c>
      <c r="C2398" s="4" t="str">
        <f>IF($B2398="","",MIN(INDEX(Bemenet!$F$2:$F$301,$M2398),INDEX(Szabalyok!$B:$B,$N2398)))</f>
        <v/>
      </c>
      <c r="D2398" s="5" t="str">
        <f>IF(AND($B2398&lt;&gt;"",$C2398&lt;&gt;"",$B2398&lt;=$C2398),INDEX(Bemenet!$G$2:$G$301,$M2398),"")</f>
        <v/>
      </c>
      <c r="E2398" s="6" t="str">
        <f>IF(AND($B2398&lt;&gt;"",$C2398&lt;&gt;"",$B2398&lt;=$C2398),INDEX(Bemenet!$D$2:$D$301,$M2398),"")</f>
        <v/>
      </c>
      <c r="F2398" s="5" t="str">
        <f t="shared" si="333"/>
        <v/>
      </c>
      <c r="G2398" s="5" t="str">
        <f t="shared" si="334"/>
        <v/>
      </c>
      <c r="H2398" s="9" t="str">
        <f t="shared" si="335"/>
        <v/>
      </c>
      <c r="I2398" s="5" t="str">
        <f t="shared" si="336"/>
        <v/>
      </c>
      <c r="J2398" s="5" t="str">
        <f>IF(OR($L2398="",NOT(COUNTIFS($L$2:$L2398,$L2398)=1)),"",SUMIFS($G:$G,$L:$L,$L2398))</f>
        <v/>
      </c>
      <c r="K2398" s="5" t="str">
        <f>IF(OR($L2398="",NOT(COUNTIFS($L$2:$L2398,$L2398)=1)),"",SUMIFS($I:$I,$L:$L,$L2398))</f>
        <v/>
      </c>
      <c r="L2398" s="6" t="str">
        <f t="shared" si="337"/>
        <v/>
      </c>
      <c r="M2398" s="6">
        <f t="shared" si="338"/>
        <v>96</v>
      </c>
      <c r="N2398" s="6">
        <f t="shared" si="339"/>
        <v>23</v>
      </c>
      <c r="O2398" s="9" t="str">
        <f>IF(AND($B2398&lt;&gt;"",$C2398&lt;&gt;"",$B2398&lt;=$C2398),INDEX(Szabalyok!$C:$C,$N2398),"")</f>
        <v/>
      </c>
      <c r="P2398">
        <f t="shared" si="341"/>
        <v>0</v>
      </c>
    </row>
    <row r="2399" spans="1:16" x14ac:dyDescent="0.35">
      <c r="A2399">
        <f t="shared" si="340"/>
        <v>0</v>
      </c>
      <c r="B2399" s="4" t="str">
        <f>IF($M2399&gt;300,"",IF(OR(INDEX(Bemenet!$E$2:$E$301,$M2399)="",INDEX(Bemenet!$F$2:$F$301,$M2399)=""),"",MAX(INDEX(Bemenet!$E$2:$E$301,$M2399),INDEX(Szabalyok!$A:$A,$N2399))))</f>
        <v/>
      </c>
      <c r="C2399" s="4" t="str">
        <f>IF($B2399="","",MIN(INDEX(Bemenet!$F$2:$F$301,$M2399),INDEX(Szabalyok!$B:$B,$N2399)))</f>
        <v/>
      </c>
      <c r="D2399" s="5" t="str">
        <f>IF(AND($B2399&lt;&gt;"",$C2399&lt;&gt;"",$B2399&lt;=$C2399),INDEX(Bemenet!$G$2:$G$301,$M2399),"")</f>
        <v/>
      </c>
      <c r="E2399" s="6" t="str">
        <f>IF(AND($B2399&lt;&gt;"",$C2399&lt;&gt;"",$B2399&lt;=$C2399),INDEX(Bemenet!$D$2:$D$301,$M2399),"")</f>
        <v/>
      </c>
      <c r="F2399" s="5" t="str">
        <f t="shared" si="333"/>
        <v/>
      </c>
      <c r="G2399" s="5" t="str">
        <f t="shared" si="334"/>
        <v/>
      </c>
      <c r="H2399" s="9" t="str">
        <f t="shared" si="335"/>
        <v/>
      </c>
      <c r="I2399" s="5" t="str">
        <f t="shared" si="336"/>
        <v/>
      </c>
      <c r="J2399" s="5" t="str">
        <f>IF(OR($L2399="",NOT(COUNTIFS($L$2:$L2399,$L2399)=1)),"",SUMIFS($G:$G,$L:$L,$L2399))</f>
        <v/>
      </c>
      <c r="K2399" s="5" t="str">
        <f>IF(OR($L2399="",NOT(COUNTIFS($L$2:$L2399,$L2399)=1)),"",SUMIFS($I:$I,$L:$L,$L2399))</f>
        <v/>
      </c>
      <c r="L2399" s="6" t="str">
        <f t="shared" si="337"/>
        <v/>
      </c>
      <c r="M2399" s="6">
        <f t="shared" si="338"/>
        <v>96</v>
      </c>
      <c r="N2399" s="6">
        <f t="shared" si="339"/>
        <v>24</v>
      </c>
      <c r="O2399" s="9" t="str">
        <f>IF(AND($B2399&lt;&gt;"",$C2399&lt;&gt;"",$B2399&lt;=$C2399),INDEX(Szabalyok!$C:$C,$N2399),"")</f>
        <v/>
      </c>
      <c r="P2399">
        <f t="shared" si="341"/>
        <v>0</v>
      </c>
    </row>
    <row r="2400" spans="1:16" x14ac:dyDescent="0.35">
      <c r="A2400">
        <f t="shared" si="340"/>
        <v>0</v>
      </c>
      <c r="B2400" s="4" t="str">
        <f>IF($M2400&gt;300,"",IF(OR(INDEX(Bemenet!$E$2:$E$301,$M2400)="",INDEX(Bemenet!$F$2:$F$301,$M2400)=""),"",MAX(INDEX(Bemenet!$E$2:$E$301,$M2400),INDEX(Szabalyok!$A:$A,$N2400))))</f>
        <v/>
      </c>
      <c r="C2400" s="4" t="str">
        <f>IF($B2400="","",MIN(INDEX(Bemenet!$F$2:$F$301,$M2400),INDEX(Szabalyok!$B:$B,$N2400)))</f>
        <v/>
      </c>
      <c r="D2400" s="5" t="str">
        <f>IF(AND($B2400&lt;&gt;"",$C2400&lt;&gt;"",$B2400&lt;=$C2400),INDEX(Bemenet!$G$2:$G$301,$M2400),"")</f>
        <v/>
      </c>
      <c r="E2400" s="6" t="str">
        <f>IF(AND($B2400&lt;&gt;"",$C2400&lt;&gt;"",$B2400&lt;=$C2400),INDEX(Bemenet!$D$2:$D$301,$M2400),"")</f>
        <v/>
      </c>
      <c r="F2400" s="5" t="str">
        <f t="shared" si="333"/>
        <v/>
      </c>
      <c r="G2400" s="5" t="str">
        <f t="shared" si="334"/>
        <v/>
      </c>
      <c r="H2400" s="9" t="str">
        <f t="shared" si="335"/>
        <v/>
      </c>
      <c r="I2400" s="5" t="str">
        <f t="shared" si="336"/>
        <v/>
      </c>
      <c r="J2400" s="5" t="str">
        <f>IF(OR($L2400="",NOT(COUNTIFS($L$2:$L2400,$L2400)=1)),"",SUMIFS($G:$G,$L:$L,$L2400))</f>
        <v/>
      </c>
      <c r="K2400" s="5" t="str">
        <f>IF(OR($L2400="",NOT(COUNTIFS($L$2:$L2400,$L2400)=1)),"",SUMIFS($I:$I,$L:$L,$L2400))</f>
        <v/>
      </c>
      <c r="L2400" s="6" t="str">
        <f t="shared" si="337"/>
        <v/>
      </c>
      <c r="M2400" s="6">
        <f t="shared" si="338"/>
        <v>96</v>
      </c>
      <c r="N2400" s="6">
        <f t="shared" si="339"/>
        <v>25</v>
      </c>
      <c r="O2400" s="9" t="str">
        <f>IF(AND($B2400&lt;&gt;"",$C2400&lt;&gt;"",$B2400&lt;=$C2400),INDEX(Szabalyok!$C:$C,$N2400),"")</f>
        <v/>
      </c>
      <c r="P2400">
        <f t="shared" si="341"/>
        <v>0</v>
      </c>
    </row>
    <row r="2401" spans="1:16" x14ac:dyDescent="0.35">
      <c r="A2401">
        <f t="shared" si="340"/>
        <v>0</v>
      </c>
      <c r="B2401" s="4" t="str">
        <f>IF($M2401&gt;300,"",IF(OR(INDEX(Bemenet!$E$2:$E$301,$M2401)="",INDEX(Bemenet!$F$2:$F$301,$M2401)=""),"",MAX(INDEX(Bemenet!$E$2:$E$301,$M2401),INDEX(Szabalyok!$A:$A,$N2401))))</f>
        <v/>
      </c>
      <c r="C2401" s="4" t="str">
        <f>IF($B2401="","",MIN(INDEX(Bemenet!$F$2:$F$301,$M2401),INDEX(Szabalyok!$B:$B,$N2401)))</f>
        <v/>
      </c>
      <c r="D2401" s="5" t="str">
        <f>IF(AND($B2401&lt;&gt;"",$C2401&lt;&gt;"",$B2401&lt;=$C2401),INDEX(Bemenet!$G$2:$G$301,$M2401),"")</f>
        <v/>
      </c>
      <c r="E2401" s="6" t="str">
        <f>IF(AND($B2401&lt;&gt;"",$C2401&lt;&gt;"",$B2401&lt;=$C2401),INDEX(Bemenet!$D$2:$D$301,$M2401),"")</f>
        <v/>
      </c>
      <c r="F2401" s="5" t="str">
        <f t="shared" si="333"/>
        <v/>
      </c>
      <c r="G2401" s="5" t="str">
        <f t="shared" si="334"/>
        <v/>
      </c>
      <c r="H2401" s="9" t="str">
        <f t="shared" si="335"/>
        <v/>
      </c>
      <c r="I2401" s="5" t="str">
        <f t="shared" si="336"/>
        <v/>
      </c>
      <c r="J2401" s="5" t="str">
        <f>IF(OR($L2401="",NOT(COUNTIFS($L$2:$L2401,$L2401)=1)),"",SUMIFS($G:$G,$L:$L,$L2401))</f>
        <v/>
      </c>
      <c r="K2401" s="5" t="str">
        <f>IF(OR($L2401="",NOT(COUNTIFS($L$2:$L2401,$L2401)=1)),"",SUMIFS($I:$I,$L:$L,$L2401))</f>
        <v/>
      </c>
      <c r="L2401" s="6" t="str">
        <f t="shared" si="337"/>
        <v/>
      </c>
      <c r="M2401" s="6">
        <f t="shared" si="338"/>
        <v>96</v>
      </c>
      <c r="N2401" s="6">
        <f t="shared" si="339"/>
        <v>26</v>
      </c>
      <c r="O2401" s="9" t="str">
        <f>IF(AND($B2401&lt;&gt;"",$C2401&lt;&gt;"",$B2401&lt;=$C2401),INDEX(Szabalyok!$C:$C,$N2401),"")</f>
        <v/>
      </c>
      <c r="P2401">
        <f t="shared" si="341"/>
        <v>0</v>
      </c>
    </row>
    <row r="2402" spans="1:16" x14ac:dyDescent="0.35">
      <c r="A2402">
        <f t="shared" si="340"/>
        <v>0</v>
      </c>
      <c r="B2402" s="4" t="str">
        <f>IF($M2402&gt;300,"",IF(OR(INDEX(Bemenet!$E$2:$E$301,$M2402)="",INDEX(Bemenet!$F$2:$F$301,$M2402)=""),"",MAX(INDEX(Bemenet!$E$2:$E$301,$M2402),INDEX(Szabalyok!$A:$A,$N2402))))</f>
        <v/>
      </c>
      <c r="C2402" s="4" t="str">
        <f>IF($B2402="","",MIN(INDEX(Bemenet!$F$2:$F$301,$M2402),INDEX(Szabalyok!$B:$B,$N2402)))</f>
        <v/>
      </c>
      <c r="D2402" s="5" t="str">
        <f>IF(AND($B2402&lt;&gt;"",$C2402&lt;&gt;"",$B2402&lt;=$C2402),INDEX(Bemenet!$G$2:$G$301,$M2402),"")</f>
        <v/>
      </c>
      <c r="E2402" s="6" t="str">
        <f>IF(AND($B2402&lt;&gt;"",$C2402&lt;&gt;"",$B2402&lt;=$C2402),INDEX(Bemenet!$D$2:$D$301,$M2402),"")</f>
        <v/>
      </c>
      <c r="F2402" s="5" t="str">
        <f t="shared" si="333"/>
        <v/>
      </c>
      <c r="G2402" s="5" t="str">
        <f t="shared" si="334"/>
        <v/>
      </c>
      <c r="H2402" s="9" t="str">
        <f t="shared" si="335"/>
        <v/>
      </c>
      <c r="I2402" s="5" t="str">
        <f t="shared" si="336"/>
        <v/>
      </c>
      <c r="J2402" s="5" t="str">
        <f>IF(OR($L2402="",NOT(COUNTIFS($L$2:$L2402,$L2402)=1)),"",SUMIFS($G:$G,$L:$L,$L2402))</f>
        <v/>
      </c>
      <c r="K2402" s="5" t="str">
        <f>IF(OR($L2402="",NOT(COUNTIFS($L$2:$L2402,$L2402)=1)),"",SUMIFS($I:$I,$L:$L,$L2402))</f>
        <v/>
      </c>
      <c r="L2402" s="6" t="str">
        <f t="shared" si="337"/>
        <v/>
      </c>
      <c r="M2402" s="6">
        <f t="shared" si="338"/>
        <v>97</v>
      </c>
      <c r="N2402" s="6">
        <f t="shared" si="339"/>
        <v>2</v>
      </c>
      <c r="O2402" s="9" t="str">
        <f>IF(AND($B2402&lt;&gt;"",$C2402&lt;&gt;"",$B2402&lt;=$C2402),INDEX(Szabalyok!$C:$C,$N2402),"")</f>
        <v/>
      </c>
      <c r="P2402">
        <f t="shared" si="341"/>
        <v>0</v>
      </c>
    </row>
    <row r="2403" spans="1:16" x14ac:dyDescent="0.35">
      <c r="A2403">
        <f t="shared" si="340"/>
        <v>0</v>
      </c>
      <c r="B2403" s="4" t="str">
        <f>IF($M2403&gt;300,"",IF(OR(INDEX(Bemenet!$E$2:$E$301,$M2403)="",INDEX(Bemenet!$F$2:$F$301,$M2403)=""),"",MAX(INDEX(Bemenet!$E$2:$E$301,$M2403),INDEX(Szabalyok!$A:$A,$N2403))))</f>
        <v/>
      </c>
      <c r="C2403" s="4" t="str">
        <f>IF($B2403="","",MIN(INDEX(Bemenet!$F$2:$F$301,$M2403),INDEX(Szabalyok!$B:$B,$N2403)))</f>
        <v/>
      </c>
      <c r="D2403" s="5" t="str">
        <f>IF(AND($B2403&lt;&gt;"",$C2403&lt;&gt;"",$B2403&lt;=$C2403),INDEX(Bemenet!$G$2:$G$301,$M2403),"")</f>
        <v/>
      </c>
      <c r="E2403" s="6" t="str">
        <f>IF(AND($B2403&lt;&gt;"",$C2403&lt;&gt;"",$B2403&lt;=$C2403),INDEX(Bemenet!$D$2:$D$301,$M2403),"")</f>
        <v/>
      </c>
      <c r="F2403" s="5" t="str">
        <f t="shared" si="333"/>
        <v/>
      </c>
      <c r="G2403" s="5" t="str">
        <f t="shared" si="334"/>
        <v/>
      </c>
      <c r="H2403" s="9" t="str">
        <f t="shared" si="335"/>
        <v/>
      </c>
      <c r="I2403" s="5" t="str">
        <f t="shared" si="336"/>
        <v/>
      </c>
      <c r="J2403" s="5" t="str">
        <f>IF(OR($L2403="",NOT(COUNTIFS($L$2:$L2403,$L2403)=1)),"",SUMIFS($G:$G,$L:$L,$L2403))</f>
        <v/>
      </c>
      <c r="K2403" s="5" t="str">
        <f>IF(OR($L2403="",NOT(COUNTIFS($L$2:$L2403,$L2403)=1)),"",SUMIFS($I:$I,$L:$L,$L2403))</f>
        <v/>
      </c>
      <c r="L2403" s="6" t="str">
        <f t="shared" si="337"/>
        <v/>
      </c>
      <c r="M2403" s="6">
        <f t="shared" si="338"/>
        <v>97</v>
      </c>
      <c r="N2403" s="6">
        <f t="shared" si="339"/>
        <v>3</v>
      </c>
      <c r="O2403" s="9" t="str">
        <f>IF(AND($B2403&lt;&gt;"",$C2403&lt;&gt;"",$B2403&lt;=$C2403),INDEX(Szabalyok!$C:$C,$N2403),"")</f>
        <v/>
      </c>
      <c r="P2403">
        <f t="shared" si="341"/>
        <v>0</v>
      </c>
    </row>
    <row r="2404" spans="1:16" x14ac:dyDescent="0.35">
      <c r="A2404">
        <f t="shared" si="340"/>
        <v>0</v>
      </c>
      <c r="B2404" s="4" t="str">
        <f>IF($M2404&gt;300,"",IF(OR(INDEX(Bemenet!$E$2:$E$301,$M2404)="",INDEX(Bemenet!$F$2:$F$301,$M2404)=""),"",MAX(INDEX(Bemenet!$E$2:$E$301,$M2404),INDEX(Szabalyok!$A:$A,$N2404))))</f>
        <v/>
      </c>
      <c r="C2404" s="4" t="str">
        <f>IF($B2404="","",MIN(INDEX(Bemenet!$F$2:$F$301,$M2404),INDEX(Szabalyok!$B:$B,$N2404)))</f>
        <v/>
      </c>
      <c r="D2404" s="5" t="str">
        <f>IF(AND($B2404&lt;&gt;"",$C2404&lt;&gt;"",$B2404&lt;=$C2404),INDEX(Bemenet!$G$2:$G$301,$M2404),"")</f>
        <v/>
      </c>
      <c r="E2404" s="6" t="str">
        <f>IF(AND($B2404&lt;&gt;"",$C2404&lt;&gt;"",$B2404&lt;=$C2404),INDEX(Bemenet!$D$2:$D$301,$M2404),"")</f>
        <v/>
      </c>
      <c r="F2404" s="5" t="str">
        <f t="shared" si="333"/>
        <v/>
      </c>
      <c r="G2404" s="5" t="str">
        <f t="shared" si="334"/>
        <v/>
      </c>
      <c r="H2404" s="9" t="str">
        <f t="shared" si="335"/>
        <v/>
      </c>
      <c r="I2404" s="5" t="str">
        <f t="shared" si="336"/>
        <v/>
      </c>
      <c r="J2404" s="5" t="str">
        <f>IF(OR($L2404="",NOT(COUNTIFS($L$2:$L2404,$L2404)=1)),"",SUMIFS($G:$G,$L:$L,$L2404))</f>
        <v/>
      </c>
      <c r="K2404" s="5" t="str">
        <f>IF(OR($L2404="",NOT(COUNTIFS($L$2:$L2404,$L2404)=1)),"",SUMIFS($I:$I,$L:$L,$L2404))</f>
        <v/>
      </c>
      <c r="L2404" s="6" t="str">
        <f t="shared" si="337"/>
        <v/>
      </c>
      <c r="M2404" s="6">
        <f t="shared" si="338"/>
        <v>97</v>
      </c>
      <c r="N2404" s="6">
        <f t="shared" si="339"/>
        <v>4</v>
      </c>
      <c r="O2404" s="9" t="str">
        <f>IF(AND($B2404&lt;&gt;"",$C2404&lt;&gt;"",$B2404&lt;=$C2404),INDEX(Szabalyok!$C:$C,$N2404),"")</f>
        <v/>
      </c>
      <c r="P2404">
        <f t="shared" si="341"/>
        <v>0</v>
      </c>
    </row>
    <row r="2405" spans="1:16" x14ac:dyDescent="0.35">
      <c r="A2405">
        <f t="shared" si="340"/>
        <v>0</v>
      </c>
      <c r="B2405" s="4" t="str">
        <f>IF($M2405&gt;300,"",IF(OR(INDEX(Bemenet!$E$2:$E$301,$M2405)="",INDEX(Bemenet!$F$2:$F$301,$M2405)=""),"",MAX(INDEX(Bemenet!$E$2:$E$301,$M2405),INDEX(Szabalyok!$A:$A,$N2405))))</f>
        <v/>
      </c>
      <c r="C2405" s="4" t="str">
        <f>IF($B2405="","",MIN(INDEX(Bemenet!$F$2:$F$301,$M2405),INDEX(Szabalyok!$B:$B,$N2405)))</f>
        <v/>
      </c>
      <c r="D2405" s="5" t="str">
        <f>IF(AND($B2405&lt;&gt;"",$C2405&lt;&gt;"",$B2405&lt;=$C2405),INDEX(Bemenet!$G$2:$G$301,$M2405),"")</f>
        <v/>
      </c>
      <c r="E2405" s="6" t="str">
        <f>IF(AND($B2405&lt;&gt;"",$C2405&lt;&gt;"",$B2405&lt;=$C2405),INDEX(Bemenet!$D$2:$D$301,$M2405),"")</f>
        <v/>
      </c>
      <c r="F2405" s="5" t="str">
        <f t="shared" si="333"/>
        <v/>
      </c>
      <c r="G2405" s="5" t="str">
        <f t="shared" si="334"/>
        <v/>
      </c>
      <c r="H2405" s="9" t="str">
        <f t="shared" si="335"/>
        <v/>
      </c>
      <c r="I2405" s="5" t="str">
        <f t="shared" si="336"/>
        <v/>
      </c>
      <c r="J2405" s="5" t="str">
        <f>IF(OR($L2405="",NOT(COUNTIFS($L$2:$L2405,$L2405)=1)),"",SUMIFS($G:$G,$L:$L,$L2405))</f>
        <v/>
      </c>
      <c r="K2405" s="5" t="str">
        <f>IF(OR($L2405="",NOT(COUNTIFS($L$2:$L2405,$L2405)=1)),"",SUMIFS($I:$I,$L:$L,$L2405))</f>
        <v/>
      </c>
      <c r="L2405" s="6" t="str">
        <f t="shared" si="337"/>
        <v/>
      </c>
      <c r="M2405" s="6">
        <f t="shared" si="338"/>
        <v>97</v>
      </c>
      <c r="N2405" s="6">
        <f t="shared" si="339"/>
        <v>5</v>
      </c>
      <c r="O2405" s="9" t="str">
        <f>IF(AND($B2405&lt;&gt;"",$C2405&lt;&gt;"",$B2405&lt;=$C2405),INDEX(Szabalyok!$C:$C,$N2405),"")</f>
        <v/>
      </c>
      <c r="P2405">
        <f t="shared" si="341"/>
        <v>0</v>
      </c>
    </row>
    <row r="2406" spans="1:16" x14ac:dyDescent="0.35">
      <c r="A2406">
        <f t="shared" si="340"/>
        <v>0</v>
      </c>
      <c r="B2406" s="4" t="str">
        <f>IF($M2406&gt;300,"",IF(OR(INDEX(Bemenet!$E$2:$E$301,$M2406)="",INDEX(Bemenet!$F$2:$F$301,$M2406)=""),"",MAX(INDEX(Bemenet!$E$2:$E$301,$M2406),INDEX(Szabalyok!$A:$A,$N2406))))</f>
        <v/>
      </c>
      <c r="C2406" s="4" t="str">
        <f>IF($B2406="","",MIN(INDEX(Bemenet!$F$2:$F$301,$M2406),INDEX(Szabalyok!$B:$B,$N2406)))</f>
        <v/>
      </c>
      <c r="D2406" s="5" t="str">
        <f>IF(AND($B2406&lt;&gt;"",$C2406&lt;&gt;"",$B2406&lt;=$C2406),INDEX(Bemenet!$G$2:$G$301,$M2406),"")</f>
        <v/>
      </c>
      <c r="E2406" s="6" t="str">
        <f>IF(AND($B2406&lt;&gt;"",$C2406&lt;&gt;"",$B2406&lt;=$C2406),INDEX(Bemenet!$D$2:$D$301,$M2406),"")</f>
        <v/>
      </c>
      <c r="F2406" s="5" t="str">
        <f t="shared" si="333"/>
        <v/>
      </c>
      <c r="G2406" s="5" t="str">
        <f t="shared" si="334"/>
        <v/>
      </c>
      <c r="H2406" s="9" t="str">
        <f t="shared" si="335"/>
        <v/>
      </c>
      <c r="I2406" s="5" t="str">
        <f t="shared" si="336"/>
        <v/>
      </c>
      <c r="J2406" s="5" t="str">
        <f>IF(OR($L2406="",NOT(COUNTIFS($L$2:$L2406,$L2406)=1)),"",SUMIFS($G:$G,$L:$L,$L2406))</f>
        <v/>
      </c>
      <c r="K2406" s="5" t="str">
        <f>IF(OR($L2406="",NOT(COUNTIFS($L$2:$L2406,$L2406)=1)),"",SUMIFS($I:$I,$L:$L,$L2406))</f>
        <v/>
      </c>
      <c r="L2406" s="6" t="str">
        <f t="shared" si="337"/>
        <v/>
      </c>
      <c r="M2406" s="6">
        <f t="shared" si="338"/>
        <v>97</v>
      </c>
      <c r="N2406" s="6">
        <f t="shared" si="339"/>
        <v>6</v>
      </c>
      <c r="O2406" s="9" t="str">
        <f>IF(AND($B2406&lt;&gt;"",$C2406&lt;&gt;"",$B2406&lt;=$C2406),INDEX(Szabalyok!$C:$C,$N2406),"")</f>
        <v/>
      </c>
      <c r="P2406">
        <f t="shared" si="341"/>
        <v>0</v>
      </c>
    </row>
    <row r="2407" spans="1:16" x14ac:dyDescent="0.35">
      <c r="A2407">
        <f t="shared" si="340"/>
        <v>0</v>
      </c>
      <c r="B2407" s="4" t="str">
        <f>IF($M2407&gt;300,"",IF(OR(INDEX(Bemenet!$E$2:$E$301,$M2407)="",INDEX(Bemenet!$F$2:$F$301,$M2407)=""),"",MAX(INDEX(Bemenet!$E$2:$E$301,$M2407),INDEX(Szabalyok!$A:$A,$N2407))))</f>
        <v/>
      </c>
      <c r="C2407" s="4" t="str">
        <f>IF($B2407="","",MIN(INDEX(Bemenet!$F$2:$F$301,$M2407),INDEX(Szabalyok!$B:$B,$N2407)))</f>
        <v/>
      </c>
      <c r="D2407" s="5" t="str">
        <f>IF(AND($B2407&lt;&gt;"",$C2407&lt;&gt;"",$B2407&lt;=$C2407),INDEX(Bemenet!$G$2:$G$301,$M2407),"")</f>
        <v/>
      </c>
      <c r="E2407" s="6" t="str">
        <f>IF(AND($B2407&lt;&gt;"",$C2407&lt;&gt;"",$B2407&lt;=$C2407),INDEX(Bemenet!$D$2:$D$301,$M2407),"")</f>
        <v/>
      </c>
      <c r="F2407" s="5" t="str">
        <f t="shared" si="333"/>
        <v/>
      </c>
      <c r="G2407" s="5" t="str">
        <f t="shared" si="334"/>
        <v/>
      </c>
      <c r="H2407" s="9" t="str">
        <f t="shared" si="335"/>
        <v/>
      </c>
      <c r="I2407" s="5" t="str">
        <f t="shared" si="336"/>
        <v/>
      </c>
      <c r="J2407" s="5" t="str">
        <f>IF(OR($L2407="",NOT(COUNTIFS($L$2:$L2407,$L2407)=1)),"",SUMIFS($G:$G,$L:$L,$L2407))</f>
        <v/>
      </c>
      <c r="K2407" s="5" t="str">
        <f>IF(OR($L2407="",NOT(COUNTIFS($L$2:$L2407,$L2407)=1)),"",SUMIFS($I:$I,$L:$L,$L2407))</f>
        <v/>
      </c>
      <c r="L2407" s="6" t="str">
        <f t="shared" si="337"/>
        <v/>
      </c>
      <c r="M2407" s="6">
        <f t="shared" si="338"/>
        <v>97</v>
      </c>
      <c r="N2407" s="6">
        <f t="shared" si="339"/>
        <v>7</v>
      </c>
      <c r="O2407" s="9" t="str">
        <f>IF(AND($B2407&lt;&gt;"",$C2407&lt;&gt;"",$B2407&lt;=$C2407),INDEX(Szabalyok!$C:$C,$N2407),"")</f>
        <v/>
      </c>
      <c r="P2407">
        <f t="shared" si="341"/>
        <v>0</v>
      </c>
    </row>
    <row r="2408" spans="1:16" x14ac:dyDescent="0.35">
      <c r="A2408">
        <f t="shared" si="340"/>
        <v>0</v>
      </c>
      <c r="B2408" s="4" t="str">
        <f>IF($M2408&gt;300,"",IF(OR(INDEX(Bemenet!$E$2:$E$301,$M2408)="",INDEX(Bemenet!$F$2:$F$301,$M2408)=""),"",MAX(INDEX(Bemenet!$E$2:$E$301,$M2408),INDEX(Szabalyok!$A:$A,$N2408))))</f>
        <v/>
      </c>
      <c r="C2408" s="4" t="str">
        <f>IF($B2408="","",MIN(INDEX(Bemenet!$F$2:$F$301,$M2408),INDEX(Szabalyok!$B:$B,$N2408)))</f>
        <v/>
      </c>
      <c r="D2408" s="5" t="str">
        <f>IF(AND($B2408&lt;&gt;"",$C2408&lt;&gt;"",$B2408&lt;=$C2408),INDEX(Bemenet!$G$2:$G$301,$M2408),"")</f>
        <v/>
      </c>
      <c r="E2408" s="6" t="str">
        <f>IF(AND($B2408&lt;&gt;"",$C2408&lt;&gt;"",$B2408&lt;=$C2408),INDEX(Bemenet!$D$2:$D$301,$M2408),"")</f>
        <v/>
      </c>
      <c r="F2408" s="5" t="str">
        <f t="shared" si="333"/>
        <v/>
      </c>
      <c r="G2408" s="5" t="str">
        <f t="shared" si="334"/>
        <v/>
      </c>
      <c r="H2408" s="9" t="str">
        <f t="shared" si="335"/>
        <v/>
      </c>
      <c r="I2408" s="5" t="str">
        <f t="shared" si="336"/>
        <v/>
      </c>
      <c r="J2408" s="5" t="str">
        <f>IF(OR($L2408="",NOT(COUNTIFS($L$2:$L2408,$L2408)=1)),"",SUMIFS($G:$G,$L:$L,$L2408))</f>
        <v/>
      </c>
      <c r="K2408" s="5" t="str">
        <f>IF(OR($L2408="",NOT(COUNTIFS($L$2:$L2408,$L2408)=1)),"",SUMIFS($I:$I,$L:$L,$L2408))</f>
        <v/>
      </c>
      <c r="L2408" s="6" t="str">
        <f t="shared" si="337"/>
        <v/>
      </c>
      <c r="M2408" s="6">
        <f t="shared" si="338"/>
        <v>97</v>
      </c>
      <c r="N2408" s="6">
        <f t="shared" si="339"/>
        <v>8</v>
      </c>
      <c r="O2408" s="9" t="str">
        <f>IF(AND($B2408&lt;&gt;"",$C2408&lt;&gt;"",$B2408&lt;=$C2408),INDEX(Szabalyok!$C:$C,$N2408),"")</f>
        <v/>
      </c>
      <c r="P2408">
        <f t="shared" si="341"/>
        <v>0</v>
      </c>
    </row>
    <row r="2409" spans="1:16" x14ac:dyDescent="0.35">
      <c r="A2409">
        <f t="shared" si="340"/>
        <v>0</v>
      </c>
      <c r="B2409" s="4" t="str">
        <f>IF($M2409&gt;300,"",IF(OR(INDEX(Bemenet!$E$2:$E$301,$M2409)="",INDEX(Bemenet!$F$2:$F$301,$M2409)=""),"",MAX(INDEX(Bemenet!$E$2:$E$301,$M2409),INDEX(Szabalyok!$A:$A,$N2409))))</f>
        <v/>
      </c>
      <c r="C2409" s="4" t="str">
        <f>IF($B2409="","",MIN(INDEX(Bemenet!$F$2:$F$301,$M2409),INDEX(Szabalyok!$B:$B,$N2409)))</f>
        <v/>
      </c>
      <c r="D2409" s="5" t="str">
        <f>IF(AND($B2409&lt;&gt;"",$C2409&lt;&gt;"",$B2409&lt;=$C2409),INDEX(Bemenet!$G$2:$G$301,$M2409),"")</f>
        <v/>
      </c>
      <c r="E2409" s="6" t="str">
        <f>IF(AND($B2409&lt;&gt;"",$C2409&lt;&gt;"",$B2409&lt;=$C2409),INDEX(Bemenet!$D$2:$D$301,$M2409),"")</f>
        <v/>
      </c>
      <c r="F2409" s="5" t="str">
        <f t="shared" si="333"/>
        <v/>
      </c>
      <c r="G2409" s="5" t="str">
        <f t="shared" si="334"/>
        <v/>
      </c>
      <c r="H2409" s="9" t="str">
        <f t="shared" si="335"/>
        <v/>
      </c>
      <c r="I2409" s="5" t="str">
        <f t="shared" si="336"/>
        <v/>
      </c>
      <c r="J2409" s="5" t="str">
        <f>IF(OR($L2409="",NOT(COUNTIFS($L$2:$L2409,$L2409)=1)),"",SUMIFS($G:$G,$L:$L,$L2409))</f>
        <v/>
      </c>
      <c r="K2409" s="5" t="str">
        <f>IF(OR($L2409="",NOT(COUNTIFS($L$2:$L2409,$L2409)=1)),"",SUMIFS($I:$I,$L:$L,$L2409))</f>
        <v/>
      </c>
      <c r="L2409" s="6" t="str">
        <f t="shared" si="337"/>
        <v/>
      </c>
      <c r="M2409" s="6">
        <f t="shared" si="338"/>
        <v>97</v>
      </c>
      <c r="N2409" s="6">
        <f t="shared" si="339"/>
        <v>9</v>
      </c>
      <c r="O2409" s="9" t="str">
        <f>IF(AND($B2409&lt;&gt;"",$C2409&lt;&gt;"",$B2409&lt;=$C2409),INDEX(Szabalyok!$C:$C,$N2409),"")</f>
        <v/>
      </c>
      <c r="P2409">
        <f t="shared" si="341"/>
        <v>0</v>
      </c>
    </row>
    <row r="2410" spans="1:16" x14ac:dyDescent="0.35">
      <c r="A2410">
        <f t="shared" si="340"/>
        <v>0</v>
      </c>
      <c r="B2410" s="4" t="str">
        <f>IF($M2410&gt;300,"",IF(OR(INDEX(Bemenet!$E$2:$E$301,$M2410)="",INDEX(Bemenet!$F$2:$F$301,$M2410)=""),"",MAX(INDEX(Bemenet!$E$2:$E$301,$M2410),INDEX(Szabalyok!$A:$A,$N2410))))</f>
        <v/>
      </c>
      <c r="C2410" s="4" t="str">
        <f>IF($B2410="","",MIN(INDEX(Bemenet!$F$2:$F$301,$M2410),INDEX(Szabalyok!$B:$B,$N2410)))</f>
        <v/>
      </c>
      <c r="D2410" s="5" t="str">
        <f>IF(AND($B2410&lt;&gt;"",$C2410&lt;&gt;"",$B2410&lt;=$C2410),INDEX(Bemenet!$G$2:$G$301,$M2410),"")</f>
        <v/>
      </c>
      <c r="E2410" s="6" t="str">
        <f>IF(AND($B2410&lt;&gt;"",$C2410&lt;&gt;"",$B2410&lt;=$C2410),INDEX(Bemenet!$D$2:$D$301,$M2410),"")</f>
        <v/>
      </c>
      <c r="F2410" s="5" t="str">
        <f t="shared" si="333"/>
        <v/>
      </c>
      <c r="G2410" s="5" t="str">
        <f t="shared" si="334"/>
        <v/>
      </c>
      <c r="H2410" s="9" t="str">
        <f t="shared" si="335"/>
        <v/>
      </c>
      <c r="I2410" s="5" t="str">
        <f t="shared" si="336"/>
        <v/>
      </c>
      <c r="J2410" s="5" t="str">
        <f>IF(OR($L2410="",NOT(COUNTIFS($L$2:$L2410,$L2410)=1)),"",SUMIFS($G:$G,$L:$L,$L2410))</f>
        <v/>
      </c>
      <c r="K2410" s="5" t="str">
        <f>IF(OR($L2410="",NOT(COUNTIFS($L$2:$L2410,$L2410)=1)),"",SUMIFS($I:$I,$L:$L,$L2410))</f>
        <v/>
      </c>
      <c r="L2410" s="6" t="str">
        <f t="shared" si="337"/>
        <v/>
      </c>
      <c r="M2410" s="6">
        <f t="shared" si="338"/>
        <v>97</v>
      </c>
      <c r="N2410" s="6">
        <f t="shared" si="339"/>
        <v>10</v>
      </c>
      <c r="O2410" s="9" t="str">
        <f>IF(AND($B2410&lt;&gt;"",$C2410&lt;&gt;"",$B2410&lt;=$C2410),INDEX(Szabalyok!$C:$C,$N2410),"")</f>
        <v/>
      </c>
      <c r="P2410">
        <f t="shared" si="341"/>
        <v>0</v>
      </c>
    </row>
    <row r="2411" spans="1:16" x14ac:dyDescent="0.35">
      <c r="A2411">
        <f t="shared" si="340"/>
        <v>0</v>
      </c>
      <c r="B2411" s="4" t="str">
        <f>IF($M2411&gt;300,"",IF(OR(INDEX(Bemenet!$E$2:$E$301,$M2411)="",INDEX(Bemenet!$F$2:$F$301,$M2411)=""),"",MAX(INDEX(Bemenet!$E$2:$E$301,$M2411),INDEX(Szabalyok!$A:$A,$N2411))))</f>
        <v/>
      </c>
      <c r="C2411" s="4" t="str">
        <f>IF($B2411="","",MIN(INDEX(Bemenet!$F$2:$F$301,$M2411),INDEX(Szabalyok!$B:$B,$N2411)))</f>
        <v/>
      </c>
      <c r="D2411" s="5" t="str">
        <f>IF(AND($B2411&lt;&gt;"",$C2411&lt;&gt;"",$B2411&lt;=$C2411),INDEX(Bemenet!$G$2:$G$301,$M2411),"")</f>
        <v/>
      </c>
      <c r="E2411" s="6" t="str">
        <f>IF(AND($B2411&lt;&gt;"",$C2411&lt;&gt;"",$B2411&lt;=$C2411),INDEX(Bemenet!$D$2:$D$301,$M2411),"")</f>
        <v/>
      </c>
      <c r="F2411" s="5" t="str">
        <f t="shared" si="333"/>
        <v/>
      </c>
      <c r="G2411" s="5" t="str">
        <f t="shared" si="334"/>
        <v/>
      </c>
      <c r="H2411" s="9" t="str">
        <f t="shared" si="335"/>
        <v/>
      </c>
      <c r="I2411" s="5" t="str">
        <f t="shared" si="336"/>
        <v/>
      </c>
      <c r="J2411" s="5" t="str">
        <f>IF(OR($L2411="",NOT(COUNTIFS($L$2:$L2411,$L2411)=1)),"",SUMIFS($G:$G,$L:$L,$L2411))</f>
        <v/>
      </c>
      <c r="K2411" s="5" t="str">
        <f>IF(OR($L2411="",NOT(COUNTIFS($L$2:$L2411,$L2411)=1)),"",SUMIFS($I:$I,$L:$L,$L2411))</f>
        <v/>
      </c>
      <c r="L2411" s="6" t="str">
        <f t="shared" si="337"/>
        <v/>
      </c>
      <c r="M2411" s="6">
        <f t="shared" si="338"/>
        <v>97</v>
      </c>
      <c r="N2411" s="6">
        <f t="shared" si="339"/>
        <v>11</v>
      </c>
      <c r="O2411" s="9" t="str">
        <f>IF(AND($B2411&lt;&gt;"",$C2411&lt;&gt;"",$B2411&lt;=$C2411),INDEX(Szabalyok!$C:$C,$N2411),"")</f>
        <v/>
      </c>
      <c r="P2411">
        <f t="shared" si="341"/>
        <v>0</v>
      </c>
    </row>
    <row r="2412" spans="1:16" x14ac:dyDescent="0.35">
      <c r="A2412">
        <f t="shared" si="340"/>
        <v>0</v>
      </c>
      <c r="B2412" s="4" t="str">
        <f>IF($M2412&gt;300,"",IF(OR(INDEX(Bemenet!$E$2:$E$301,$M2412)="",INDEX(Bemenet!$F$2:$F$301,$M2412)=""),"",MAX(INDEX(Bemenet!$E$2:$E$301,$M2412),INDEX(Szabalyok!$A:$A,$N2412))))</f>
        <v/>
      </c>
      <c r="C2412" s="4" t="str">
        <f>IF($B2412="","",MIN(INDEX(Bemenet!$F$2:$F$301,$M2412),INDEX(Szabalyok!$B:$B,$N2412)))</f>
        <v/>
      </c>
      <c r="D2412" s="5" t="str">
        <f>IF(AND($B2412&lt;&gt;"",$C2412&lt;&gt;"",$B2412&lt;=$C2412),INDEX(Bemenet!$G$2:$G$301,$M2412),"")</f>
        <v/>
      </c>
      <c r="E2412" s="6" t="str">
        <f>IF(AND($B2412&lt;&gt;"",$C2412&lt;&gt;"",$B2412&lt;=$C2412),INDEX(Bemenet!$D$2:$D$301,$M2412),"")</f>
        <v/>
      </c>
      <c r="F2412" s="5" t="str">
        <f t="shared" si="333"/>
        <v/>
      </c>
      <c r="G2412" s="5" t="str">
        <f t="shared" si="334"/>
        <v/>
      </c>
      <c r="H2412" s="9" t="str">
        <f t="shared" si="335"/>
        <v/>
      </c>
      <c r="I2412" s="5" t="str">
        <f t="shared" si="336"/>
        <v/>
      </c>
      <c r="J2412" s="5" t="str">
        <f>IF(OR($L2412="",NOT(COUNTIFS($L$2:$L2412,$L2412)=1)),"",SUMIFS($G:$G,$L:$L,$L2412))</f>
        <v/>
      </c>
      <c r="K2412" s="5" t="str">
        <f>IF(OR($L2412="",NOT(COUNTIFS($L$2:$L2412,$L2412)=1)),"",SUMIFS($I:$I,$L:$L,$L2412))</f>
        <v/>
      </c>
      <c r="L2412" s="6" t="str">
        <f t="shared" si="337"/>
        <v/>
      </c>
      <c r="M2412" s="6">
        <f t="shared" si="338"/>
        <v>97</v>
      </c>
      <c r="N2412" s="6">
        <f t="shared" si="339"/>
        <v>12</v>
      </c>
      <c r="O2412" s="9" t="str">
        <f>IF(AND($B2412&lt;&gt;"",$C2412&lt;&gt;"",$B2412&lt;=$C2412),INDEX(Szabalyok!$C:$C,$N2412),"")</f>
        <v/>
      </c>
      <c r="P2412">
        <f t="shared" si="341"/>
        <v>0</v>
      </c>
    </row>
    <row r="2413" spans="1:16" x14ac:dyDescent="0.35">
      <c r="A2413">
        <f t="shared" si="340"/>
        <v>0</v>
      </c>
      <c r="B2413" s="4" t="str">
        <f>IF($M2413&gt;300,"",IF(OR(INDEX(Bemenet!$E$2:$E$301,$M2413)="",INDEX(Bemenet!$F$2:$F$301,$M2413)=""),"",MAX(INDEX(Bemenet!$E$2:$E$301,$M2413),INDEX(Szabalyok!$A:$A,$N2413))))</f>
        <v/>
      </c>
      <c r="C2413" s="4" t="str">
        <f>IF($B2413="","",MIN(INDEX(Bemenet!$F$2:$F$301,$M2413),INDEX(Szabalyok!$B:$B,$N2413)))</f>
        <v/>
      </c>
      <c r="D2413" s="5" t="str">
        <f>IF(AND($B2413&lt;&gt;"",$C2413&lt;&gt;"",$B2413&lt;=$C2413),INDEX(Bemenet!$G$2:$G$301,$M2413),"")</f>
        <v/>
      </c>
      <c r="E2413" s="6" t="str">
        <f>IF(AND($B2413&lt;&gt;"",$C2413&lt;&gt;"",$B2413&lt;=$C2413),INDEX(Bemenet!$D$2:$D$301,$M2413),"")</f>
        <v/>
      </c>
      <c r="F2413" s="5" t="str">
        <f t="shared" si="333"/>
        <v/>
      </c>
      <c r="G2413" s="5" t="str">
        <f t="shared" si="334"/>
        <v/>
      </c>
      <c r="H2413" s="9" t="str">
        <f t="shared" si="335"/>
        <v/>
      </c>
      <c r="I2413" s="5" t="str">
        <f t="shared" si="336"/>
        <v/>
      </c>
      <c r="J2413" s="5" t="str">
        <f>IF(OR($L2413="",NOT(COUNTIFS($L$2:$L2413,$L2413)=1)),"",SUMIFS($G:$G,$L:$L,$L2413))</f>
        <v/>
      </c>
      <c r="K2413" s="5" t="str">
        <f>IF(OR($L2413="",NOT(COUNTIFS($L$2:$L2413,$L2413)=1)),"",SUMIFS($I:$I,$L:$L,$L2413))</f>
        <v/>
      </c>
      <c r="L2413" s="6" t="str">
        <f t="shared" si="337"/>
        <v/>
      </c>
      <c r="M2413" s="6">
        <f t="shared" si="338"/>
        <v>97</v>
      </c>
      <c r="N2413" s="6">
        <f t="shared" si="339"/>
        <v>13</v>
      </c>
      <c r="O2413" s="9" t="str">
        <f>IF(AND($B2413&lt;&gt;"",$C2413&lt;&gt;"",$B2413&lt;=$C2413),INDEX(Szabalyok!$C:$C,$N2413),"")</f>
        <v/>
      </c>
      <c r="P2413">
        <f t="shared" si="341"/>
        <v>0</v>
      </c>
    </row>
    <row r="2414" spans="1:16" x14ac:dyDescent="0.35">
      <c r="A2414">
        <f t="shared" si="340"/>
        <v>0</v>
      </c>
      <c r="B2414" s="4" t="str">
        <f>IF($M2414&gt;300,"",IF(OR(INDEX(Bemenet!$E$2:$E$301,$M2414)="",INDEX(Bemenet!$F$2:$F$301,$M2414)=""),"",MAX(INDEX(Bemenet!$E$2:$E$301,$M2414),INDEX(Szabalyok!$A:$A,$N2414))))</f>
        <v/>
      </c>
      <c r="C2414" s="4" t="str">
        <f>IF($B2414="","",MIN(INDEX(Bemenet!$F$2:$F$301,$M2414),INDEX(Szabalyok!$B:$B,$N2414)))</f>
        <v/>
      </c>
      <c r="D2414" s="5" t="str">
        <f>IF(AND($B2414&lt;&gt;"",$C2414&lt;&gt;"",$B2414&lt;=$C2414),INDEX(Bemenet!$G$2:$G$301,$M2414),"")</f>
        <v/>
      </c>
      <c r="E2414" s="6" t="str">
        <f>IF(AND($B2414&lt;&gt;"",$C2414&lt;&gt;"",$B2414&lt;=$C2414),INDEX(Bemenet!$D$2:$D$301,$M2414),"")</f>
        <v/>
      </c>
      <c r="F2414" s="5" t="str">
        <f t="shared" si="333"/>
        <v/>
      </c>
      <c r="G2414" s="5" t="str">
        <f t="shared" si="334"/>
        <v/>
      </c>
      <c r="H2414" s="9" t="str">
        <f t="shared" si="335"/>
        <v/>
      </c>
      <c r="I2414" s="5" t="str">
        <f t="shared" si="336"/>
        <v/>
      </c>
      <c r="J2414" s="5" t="str">
        <f>IF(OR($L2414="",NOT(COUNTIFS($L$2:$L2414,$L2414)=1)),"",SUMIFS($G:$G,$L:$L,$L2414))</f>
        <v/>
      </c>
      <c r="K2414" s="5" t="str">
        <f>IF(OR($L2414="",NOT(COUNTIFS($L$2:$L2414,$L2414)=1)),"",SUMIFS($I:$I,$L:$L,$L2414))</f>
        <v/>
      </c>
      <c r="L2414" s="6" t="str">
        <f t="shared" si="337"/>
        <v/>
      </c>
      <c r="M2414" s="6">
        <f t="shared" si="338"/>
        <v>97</v>
      </c>
      <c r="N2414" s="6">
        <f t="shared" si="339"/>
        <v>14</v>
      </c>
      <c r="O2414" s="9" t="str">
        <f>IF(AND($B2414&lt;&gt;"",$C2414&lt;&gt;"",$B2414&lt;=$C2414),INDEX(Szabalyok!$C:$C,$N2414),"")</f>
        <v/>
      </c>
      <c r="P2414">
        <f t="shared" si="341"/>
        <v>0</v>
      </c>
    </row>
    <row r="2415" spans="1:16" x14ac:dyDescent="0.35">
      <c r="A2415">
        <f t="shared" si="340"/>
        <v>0</v>
      </c>
      <c r="B2415" s="4" t="str">
        <f>IF($M2415&gt;300,"",IF(OR(INDEX(Bemenet!$E$2:$E$301,$M2415)="",INDEX(Bemenet!$F$2:$F$301,$M2415)=""),"",MAX(INDEX(Bemenet!$E$2:$E$301,$M2415),INDEX(Szabalyok!$A:$A,$N2415))))</f>
        <v/>
      </c>
      <c r="C2415" s="4" t="str">
        <f>IF($B2415="","",MIN(INDEX(Bemenet!$F$2:$F$301,$M2415),INDEX(Szabalyok!$B:$B,$N2415)))</f>
        <v/>
      </c>
      <c r="D2415" s="5" t="str">
        <f>IF(AND($B2415&lt;&gt;"",$C2415&lt;&gt;"",$B2415&lt;=$C2415),INDEX(Bemenet!$G$2:$G$301,$M2415),"")</f>
        <v/>
      </c>
      <c r="E2415" s="6" t="str">
        <f>IF(AND($B2415&lt;&gt;"",$C2415&lt;&gt;"",$B2415&lt;=$C2415),INDEX(Bemenet!$D$2:$D$301,$M2415),"")</f>
        <v/>
      </c>
      <c r="F2415" s="5" t="str">
        <f t="shared" si="333"/>
        <v/>
      </c>
      <c r="G2415" s="5" t="str">
        <f t="shared" si="334"/>
        <v/>
      </c>
      <c r="H2415" s="9" t="str">
        <f t="shared" si="335"/>
        <v/>
      </c>
      <c r="I2415" s="5" t="str">
        <f t="shared" si="336"/>
        <v/>
      </c>
      <c r="J2415" s="5" t="str">
        <f>IF(OR($L2415="",NOT(COUNTIFS($L$2:$L2415,$L2415)=1)),"",SUMIFS($G:$G,$L:$L,$L2415))</f>
        <v/>
      </c>
      <c r="K2415" s="5" t="str">
        <f>IF(OR($L2415="",NOT(COUNTIFS($L$2:$L2415,$L2415)=1)),"",SUMIFS($I:$I,$L:$L,$L2415))</f>
        <v/>
      </c>
      <c r="L2415" s="6" t="str">
        <f t="shared" si="337"/>
        <v/>
      </c>
      <c r="M2415" s="6">
        <f t="shared" si="338"/>
        <v>97</v>
      </c>
      <c r="N2415" s="6">
        <f t="shared" si="339"/>
        <v>15</v>
      </c>
      <c r="O2415" s="9" t="str">
        <f>IF(AND($B2415&lt;&gt;"",$C2415&lt;&gt;"",$B2415&lt;=$C2415),INDEX(Szabalyok!$C:$C,$N2415),"")</f>
        <v/>
      </c>
      <c r="P2415">
        <f t="shared" si="341"/>
        <v>0</v>
      </c>
    </row>
    <row r="2416" spans="1:16" x14ac:dyDescent="0.35">
      <c r="A2416">
        <f t="shared" si="340"/>
        <v>0</v>
      </c>
      <c r="B2416" s="4" t="str">
        <f>IF($M2416&gt;300,"",IF(OR(INDEX(Bemenet!$E$2:$E$301,$M2416)="",INDEX(Bemenet!$F$2:$F$301,$M2416)=""),"",MAX(INDEX(Bemenet!$E$2:$E$301,$M2416),INDEX(Szabalyok!$A:$A,$N2416))))</f>
        <v/>
      </c>
      <c r="C2416" s="4" t="str">
        <f>IF($B2416="","",MIN(INDEX(Bemenet!$F$2:$F$301,$M2416),INDEX(Szabalyok!$B:$B,$N2416)))</f>
        <v/>
      </c>
      <c r="D2416" s="5" t="str">
        <f>IF(AND($B2416&lt;&gt;"",$C2416&lt;&gt;"",$B2416&lt;=$C2416),INDEX(Bemenet!$G$2:$G$301,$M2416),"")</f>
        <v/>
      </c>
      <c r="E2416" s="6" t="str">
        <f>IF(AND($B2416&lt;&gt;"",$C2416&lt;&gt;"",$B2416&lt;=$C2416),INDEX(Bemenet!$D$2:$D$301,$M2416),"")</f>
        <v/>
      </c>
      <c r="F2416" s="5" t="str">
        <f t="shared" si="333"/>
        <v/>
      </c>
      <c r="G2416" s="5" t="str">
        <f t="shared" si="334"/>
        <v/>
      </c>
      <c r="H2416" s="9" t="str">
        <f t="shared" si="335"/>
        <v/>
      </c>
      <c r="I2416" s="5" t="str">
        <f t="shared" si="336"/>
        <v/>
      </c>
      <c r="J2416" s="5" t="str">
        <f>IF(OR($L2416="",NOT(COUNTIFS($L$2:$L2416,$L2416)=1)),"",SUMIFS($G:$G,$L:$L,$L2416))</f>
        <v/>
      </c>
      <c r="K2416" s="5" t="str">
        <f>IF(OR($L2416="",NOT(COUNTIFS($L$2:$L2416,$L2416)=1)),"",SUMIFS($I:$I,$L:$L,$L2416))</f>
        <v/>
      </c>
      <c r="L2416" s="6" t="str">
        <f t="shared" si="337"/>
        <v/>
      </c>
      <c r="M2416" s="6">
        <f t="shared" si="338"/>
        <v>97</v>
      </c>
      <c r="N2416" s="6">
        <f t="shared" si="339"/>
        <v>16</v>
      </c>
      <c r="O2416" s="9" t="str">
        <f>IF(AND($B2416&lt;&gt;"",$C2416&lt;&gt;"",$B2416&lt;=$C2416),INDEX(Szabalyok!$C:$C,$N2416),"")</f>
        <v/>
      </c>
      <c r="P2416">
        <f t="shared" si="341"/>
        <v>0</v>
      </c>
    </row>
    <row r="2417" spans="1:16" x14ac:dyDescent="0.35">
      <c r="A2417">
        <f t="shared" si="340"/>
        <v>0</v>
      </c>
      <c r="B2417" s="4" t="str">
        <f>IF($M2417&gt;300,"",IF(OR(INDEX(Bemenet!$E$2:$E$301,$M2417)="",INDEX(Bemenet!$F$2:$F$301,$M2417)=""),"",MAX(INDEX(Bemenet!$E$2:$E$301,$M2417),INDEX(Szabalyok!$A:$A,$N2417))))</f>
        <v/>
      </c>
      <c r="C2417" s="4" t="str">
        <f>IF($B2417="","",MIN(INDEX(Bemenet!$F$2:$F$301,$M2417),INDEX(Szabalyok!$B:$B,$N2417)))</f>
        <v/>
      </c>
      <c r="D2417" s="5" t="str">
        <f>IF(AND($B2417&lt;&gt;"",$C2417&lt;&gt;"",$B2417&lt;=$C2417),INDEX(Bemenet!$G$2:$G$301,$M2417),"")</f>
        <v/>
      </c>
      <c r="E2417" s="6" t="str">
        <f>IF(AND($B2417&lt;&gt;"",$C2417&lt;&gt;"",$B2417&lt;=$C2417),INDEX(Bemenet!$D$2:$D$301,$M2417),"")</f>
        <v/>
      </c>
      <c r="F2417" s="5" t="str">
        <f t="shared" si="333"/>
        <v/>
      </c>
      <c r="G2417" s="5" t="str">
        <f t="shared" si="334"/>
        <v/>
      </c>
      <c r="H2417" s="9" t="str">
        <f t="shared" si="335"/>
        <v/>
      </c>
      <c r="I2417" s="5" t="str">
        <f t="shared" si="336"/>
        <v/>
      </c>
      <c r="J2417" s="5" t="str">
        <f>IF(OR($L2417="",NOT(COUNTIFS($L$2:$L2417,$L2417)=1)),"",SUMIFS($G:$G,$L:$L,$L2417))</f>
        <v/>
      </c>
      <c r="K2417" s="5" t="str">
        <f>IF(OR($L2417="",NOT(COUNTIFS($L$2:$L2417,$L2417)=1)),"",SUMIFS($I:$I,$L:$L,$L2417))</f>
        <v/>
      </c>
      <c r="L2417" s="6" t="str">
        <f t="shared" si="337"/>
        <v/>
      </c>
      <c r="M2417" s="6">
        <f t="shared" si="338"/>
        <v>97</v>
      </c>
      <c r="N2417" s="6">
        <f t="shared" si="339"/>
        <v>17</v>
      </c>
      <c r="O2417" s="9" t="str">
        <f>IF(AND($B2417&lt;&gt;"",$C2417&lt;&gt;"",$B2417&lt;=$C2417),INDEX(Szabalyok!$C:$C,$N2417),"")</f>
        <v/>
      </c>
      <c r="P2417">
        <f t="shared" si="341"/>
        <v>0</v>
      </c>
    </row>
    <row r="2418" spans="1:16" x14ac:dyDescent="0.35">
      <c r="A2418">
        <f t="shared" si="340"/>
        <v>0</v>
      </c>
      <c r="B2418" s="4" t="str">
        <f>IF($M2418&gt;300,"",IF(OR(INDEX(Bemenet!$E$2:$E$301,$M2418)="",INDEX(Bemenet!$F$2:$F$301,$M2418)=""),"",MAX(INDEX(Bemenet!$E$2:$E$301,$M2418),INDEX(Szabalyok!$A:$A,$N2418))))</f>
        <v/>
      </c>
      <c r="C2418" s="4" t="str">
        <f>IF($B2418="","",MIN(INDEX(Bemenet!$F$2:$F$301,$M2418),INDEX(Szabalyok!$B:$B,$N2418)))</f>
        <v/>
      </c>
      <c r="D2418" s="5" t="str">
        <f>IF(AND($B2418&lt;&gt;"",$C2418&lt;&gt;"",$B2418&lt;=$C2418),INDEX(Bemenet!$G$2:$G$301,$M2418),"")</f>
        <v/>
      </c>
      <c r="E2418" s="6" t="str">
        <f>IF(AND($B2418&lt;&gt;"",$C2418&lt;&gt;"",$B2418&lt;=$C2418),INDEX(Bemenet!$D$2:$D$301,$M2418),"")</f>
        <v/>
      </c>
      <c r="F2418" s="5" t="str">
        <f t="shared" si="333"/>
        <v/>
      </c>
      <c r="G2418" s="5" t="str">
        <f t="shared" si="334"/>
        <v/>
      </c>
      <c r="H2418" s="9" t="str">
        <f t="shared" si="335"/>
        <v/>
      </c>
      <c r="I2418" s="5" t="str">
        <f t="shared" si="336"/>
        <v/>
      </c>
      <c r="J2418" s="5" t="str">
        <f>IF(OR($L2418="",NOT(COUNTIFS($L$2:$L2418,$L2418)=1)),"",SUMIFS($G:$G,$L:$L,$L2418))</f>
        <v/>
      </c>
      <c r="K2418" s="5" t="str">
        <f>IF(OR($L2418="",NOT(COUNTIFS($L$2:$L2418,$L2418)=1)),"",SUMIFS($I:$I,$L:$L,$L2418))</f>
        <v/>
      </c>
      <c r="L2418" s="6" t="str">
        <f t="shared" si="337"/>
        <v/>
      </c>
      <c r="M2418" s="6">
        <f t="shared" si="338"/>
        <v>97</v>
      </c>
      <c r="N2418" s="6">
        <f t="shared" si="339"/>
        <v>18</v>
      </c>
      <c r="O2418" s="9" t="str">
        <f>IF(AND($B2418&lt;&gt;"",$C2418&lt;&gt;"",$B2418&lt;=$C2418),INDEX(Szabalyok!$C:$C,$N2418),"")</f>
        <v/>
      </c>
      <c r="P2418">
        <f t="shared" si="341"/>
        <v>0</v>
      </c>
    </row>
    <row r="2419" spans="1:16" x14ac:dyDescent="0.35">
      <c r="A2419">
        <f t="shared" si="340"/>
        <v>0</v>
      </c>
      <c r="B2419" s="4" t="str">
        <f>IF($M2419&gt;300,"",IF(OR(INDEX(Bemenet!$E$2:$E$301,$M2419)="",INDEX(Bemenet!$F$2:$F$301,$M2419)=""),"",MAX(INDEX(Bemenet!$E$2:$E$301,$M2419),INDEX(Szabalyok!$A:$A,$N2419))))</f>
        <v/>
      </c>
      <c r="C2419" s="4" t="str">
        <f>IF($B2419="","",MIN(INDEX(Bemenet!$F$2:$F$301,$M2419),INDEX(Szabalyok!$B:$B,$N2419)))</f>
        <v/>
      </c>
      <c r="D2419" s="5" t="str">
        <f>IF(AND($B2419&lt;&gt;"",$C2419&lt;&gt;"",$B2419&lt;=$C2419),INDEX(Bemenet!$G$2:$G$301,$M2419),"")</f>
        <v/>
      </c>
      <c r="E2419" s="6" t="str">
        <f>IF(AND($B2419&lt;&gt;"",$C2419&lt;&gt;"",$B2419&lt;=$C2419),INDEX(Bemenet!$D$2:$D$301,$M2419),"")</f>
        <v/>
      </c>
      <c r="F2419" s="5" t="str">
        <f t="shared" si="333"/>
        <v/>
      </c>
      <c r="G2419" s="5" t="str">
        <f t="shared" si="334"/>
        <v/>
      </c>
      <c r="H2419" s="9" t="str">
        <f t="shared" si="335"/>
        <v/>
      </c>
      <c r="I2419" s="5" t="str">
        <f t="shared" si="336"/>
        <v/>
      </c>
      <c r="J2419" s="5" t="str">
        <f>IF(OR($L2419="",NOT(COUNTIFS($L$2:$L2419,$L2419)=1)),"",SUMIFS($G:$G,$L:$L,$L2419))</f>
        <v/>
      </c>
      <c r="K2419" s="5" t="str">
        <f>IF(OR($L2419="",NOT(COUNTIFS($L$2:$L2419,$L2419)=1)),"",SUMIFS($I:$I,$L:$L,$L2419))</f>
        <v/>
      </c>
      <c r="L2419" s="6" t="str">
        <f t="shared" si="337"/>
        <v/>
      </c>
      <c r="M2419" s="6">
        <f t="shared" si="338"/>
        <v>97</v>
      </c>
      <c r="N2419" s="6">
        <f t="shared" si="339"/>
        <v>19</v>
      </c>
      <c r="O2419" s="9" t="str">
        <f>IF(AND($B2419&lt;&gt;"",$C2419&lt;&gt;"",$B2419&lt;=$C2419),INDEX(Szabalyok!$C:$C,$N2419),"")</f>
        <v/>
      </c>
      <c r="P2419">
        <f t="shared" si="341"/>
        <v>0</v>
      </c>
    </row>
    <row r="2420" spans="1:16" x14ac:dyDescent="0.35">
      <c r="A2420">
        <f t="shared" si="340"/>
        <v>0</v>
      </c>
      <c r="B2420" s="4" t="str">
        <f>IF($M2420&gt;300,"",IF(OR(INDEX(Bemenet!$E$2:$E$301,$M2420)="",INDEX(Bemenet!$F$2:$F$301,$M2420)=""),"",MAX(INDEX(Bemenet!$E$2:$E$301,$M2420),INDEX(Szabalyok!$A:$A,$N2420))))</f>
        <v/>
      </c>
      <c r="C2420" s="4" t="str">
        <f>IF($B2420="","",MIN(INDEX(Bemenet!$F$2:$F$301,$M2420),INDEX(Szabalyok!$B:$B,$N2420)))</f>
        <v/>
      </c>
      <c r="D2420" s="5" t="str">
        <f>IF(AND($B2420&lt;&gt;"",$C2420&lt;&gt;"",$B2420&lt;=$C2420),INDEX(Bemenet!$G$2:$G$301,$M2420),"")</f>
        <v/>
      </c>
      <c r="E2420" s="6" t="str">
        <f>IF(AND($B2420&lt;&gt;"",$C2420&lt;&gt;"",$B2420&lt;=$C2420),INDEX(Bemenet!$D$2:$D$301,$M2420),"")</f>
        <v/>
      </c>
      <c r="F2420" s="5" t="str">
        <f t="shared" si="333"/>
        <v/>
      </c>
      <c r="G2420" s="5" t="str">
        <f t="shared" si="334"/>
        <v/>
      </c>
      <c r="H2420" s="9" t="str">
        <f t="shared" si="335"/>
        <v/>
      </c>
      <c r="I2420" s="5" t="str">
        <f t="shared" si="336"/>
        <v/>
      </c>
      <c r="J2420" s="5" t="str">
        <f>IF(OR($L2420="",NOT(COUNTIFS($L$2:$L2420,$L2420)=1)),"",SUMIFS($G:$G,$L:$L,$L2420))</f>
        <v/>
      </c>
      <c r="K2420" s="5" t="str">
        <f>IF(OR($L2420="",NOT(COUNTIFS($L$2:$L2420,$L2420)=1)),"",SUMIFS($I:$I,$L:$L,$L2420))</f>
        <v/>
      </c>
      <c r="L2420" s="6" t="str">
        <f t="shared" si="337"/>
        <v/>
      </c>
      <c r="M2420" s="6">
        <f t="shared" si="338"/>
        <v>97</v>
      </c>
      <c r="N2420" s="6">
        <f t="shared" si="339"/>
        <v>20</v>
      </c>
      <c r="O2420" s="9" t="str">
        <f>IF(AND($B2420&lt;&gt;"",$C2420&lt;&gt;"",$B2420&lt;=$C2420),INDEX(Szabalyok!$C:$C,$N2420),"")</f>
        <v/>
      </c>
      <c r="P2420">
        <f t="shared" si="341"/>
        <v>0</v>
      </c>
    </row>
    <row r="2421" spans="1:16" x14ac:dyDescent="0.35">
      <c r="A2421">
        <f t="shared" si="340"/>
        <v>0</v>
      </c>
      <c r="B2421" s="4" t="str">
        <f>IF($M2421&gt;300,"",IF(OR(INDEX(Bemenet!$E$2:$E$301,$M2421)="",INDEX(Bemenet!$F$2:$F$301,$M2421)=""),"",MAX(INDEX(Bemenet!$E$2:$E$301,$M2421),INDEX(Szabalyok!$A:$A,$N2421))))</f>
        <v/>
      </c>
      <c r="C2421" s="4" t="str">
        <f>IF($B2421="","",MIN(INDEX(Bemenet!$F$2:$F$301,$M2421),INDEX(Szabalyok!$B:$B,$N2421)))</f>
        <v/>
      </c>
      <c r="D2421" s="5" t="str">
        <f>IF(AND($B2421&lt;&gt;"",$C2421&lt;&gt;"",$B2421&lt;=$C2421),INDEX(Bemenet!$G$2:$G$301,$M2421),"")</f>
        <v/>
      </c>
      <c r="E2421" s="6" t="str">
        <f>IF(AND($B2421&lt;&gt;"",$C2421&lt;&gt;"",$B2421&lt;=$C2421),INDEX(Bemenet!$D$2:$D$301,$M2421),"")</f>
        <v/>
      </c>
      <c r="F2421" s="5" t="str">
        <f t="shared" si="333"/>
        <v/>
      </c>
      <c r="G2421" s="5" t="str">
        <f t="shared" si="334"/>
        <v/>
      </c>
      <c r="H2421" s="9" t="str">
        <f t="shared" si="335"/>
        <v/>
      </c>
      <c r="I2421" s="5" t="str">
        <f t="shared" si="336"/>
        <v/>
      </c>
      <c r="J2421" s="5" t="str">
        <f>IF(OR($L2421="",NOT(COUNTIFS($L$2:$L2421,$L2421)=1)),"",SUMIFS($G:$G,$L:$L,$L2421))</f>
        <v/>
      </c>
      <c r="K2421" s="5" t="str">
        <f>IF(OR($L2421="",NOT(COUNTIFS($L$2:$L2421,$L2421)=1)),"",SUMIFS($I:$I,$L:$L,$L2421))</f>
        <v/>
      </c>
      <c r="L2421" s="6" t="str">
        <f t="shared" si="337"/>
        <v/>
      </c>
      <c r="M2421" s="6">
        <f t="shared" si="338"/>
        <v>97</v>
      </c>
      <c r="N2421" s="6">
        <f t="shared" si="339"/>
        <v>21</v>
      </c>
      <c r="O2421" s="9" t="str">
        <f>IF(AND($B2421&lt;&gt;"",$C2421&lt;&gt;"",$B2421&lt;=$C2421),INDEX(Szabalyok!$C:$C,$N2421),"")</f>
        <v/>
      </c>
      <c r="P2421">
        <f t="shared" si="341"/>
        <v>0</v>
      </c>
    </row>
    <row r="2422" spans="1:16" x14ac:dyDescent="0.35">
      <c r="A2422">
        <f t="shared" si="340"/>
        <v>0</v>
      </c>
      <c r="B2422" s="4" t="str">
        <f>IF($M2422&gt;300,"",IF(OR(INDEX(Bemenet!$E$2:$E$301,$M2422)="",INDEX(Bemenet!$F$2:$F$301,$M2422)=""),"",MAX(INDEX(Bemenet!$E$2:$E$301,$M2422),INDEX(Szabalyok!$A:$A,$N2422))))</f>
        <v/>
      </c>
      <c r="C2422" s="4" t="str">
        <f>IF($B2422="","",MIN(INDEX(Bemenet!$F$2:$F$301,$M2422),INDEX(Szabalyok!$B:$B,$N2422)))</f>
        <v/>
      </c>
      <c r="D2422" s="5" t="str">
        <f>IF(AND($B2422&lt;&gt;"",$C2422&lt;&gt;"",$B2422&lt;=$C2422),INDEX(Bemenet!$G$2:$G$301,$M2422),"")</f>
        <v/>
      </c>
      <c r="E2422" s="6" t="str">
        <f>IF(AND($B2422&lt;&gt;"",$C2422&lt;&gt;"",$B2422&lt;=$C2422),INDEX(Bemenet!$D$2:$D$301,$M2422),"")</f>
        <v/>
      </c>
      <c r="F2422" s="5" t="str">
        <f t="shared" si="333"/>
        <v/>
      </c>
      <c r="G2422" s="5" t="str">
        <f t="shared" si="334"/>
        <v/>
      </c>
      <c r="H2422" s="9" t="str">
        <f t="shared" si="335"/>
        <v/>
      </c>
      <c r="I2422" s="5" t="str">
        <f t="shared" si="336"/>
        <v/>
      </c>
      <c r="J2422" s="5" t="str">
        <f>IF(OR($L2422="",NOT(COUNTIFS($L$2:$L2422,$L2422)=1)),"",SUMIFS($G:$G,$L:$L,$L2422))</f>
        <v/>
      </c>
      <c r="K2422" s="5" t="str">
        <f>IF(OR($L2422="",NOT(COUNTIFS($L$2:$L2422,$L2422)=1)),"",SUMIFS($I:$I,$L:$L,$L2422))</f>
        <v/>
      </c>
      <c r="L2422" s="6" t="str">
        <f t="shared" si="337"/>
        <v/>
      </c>
      <c r="M2422" s="6">
        <f t="shared" si="338"/>
        <v>97</v>
      </c>
      <c r="N2422" s="6">
        <f t="shared" si="339"/>
        <v>22</v>
      </c>
      <c r="O2422" s="9" t="str">
        <f>IF(AND($B2422&lt;&gt;"",$C2422&lt;&gt;"",$B2422&lt;=$C2422),INDEX(Szabalyok!$C:$C,$N2422),"")</f>
        <v/>
      </c>
      <c r="P2422">
        <f t="shared" si="341"/>
        <v>0</v>
      </c>
    </row>
    <row r="2423" spans="1:16" x14ac:dyDescent="0.35">
      <c r="A2423">
        <f t="shared" si="340"/>
        <v>0</v>
      </c>
      <c r="B2423" s="4" t="str">
        <f>IF($M2423&gt;300,"",IF(OR(INDEX(Bemenet!$E$2:$E$301,$M2423)="",INDEX(Bemenet!$F$2:$F$301,$M2423)=""),"",MAX(INDEX(Bemenet!$E$2:$E$301,$M2423),INDEX(Szabalyok!$A:$A,$N2423))))</f>
        <v/>
      </c>
      <c r="C2423" s="4" t="str">
        <f>IF($B2423="","",MIN(INDEX(Bemenet!$F$2:$F$301,$M2423),INDEX(Szabalyok!$B:$B,$N2423)))</f>
        <v/>
      </c>
      <c r="D2423" s="5" t="str">
        <f>IF(AND($B2423&lt;&gt;"",$C2423&lt;&gt;"",$B2423&lt;=$C2423),INDEX(Bemenet!$G$2:$G$301,$M2423),"")</f>
        <v/>
      </c>
      <c r="E2423" s="6" t="str">
        <f>IF(AND($B2423&lt;&gt;"",$C2423&lt;&gt;"",$B2423&lt;=$C2423),INDEX(Bemenet!$D$2:$D$301,$M2423),"")</f>
        <v/>
      </c>
      <c r="F2423" s="5" t="str">
        <f t="shared" si="333"/>
        <v/>
      </c>
      <c r="G2423" s="5" t="str">
        <f t="shared" si="334"/>
        <v/>
      </c>
      <c r="H2423" s="9" t="str">
        <f t="shared" si="335"/>
        <v/>
      </c>
      <c r="I2423" s="5" t="str">
        <f t="shared" si="336"/>
        <v/>
      </c>
      <c r="J2423" s="5" t="str">
        <f>IF(OR($L2423="",NOT(COUNTIFS($L$2:$L2423,$L2423)=1)),"",SUMIFS($G:$G,$L:$L,$L2423))</f>
        <v/>
      </c>
      <c r="K2423" s="5" t="str">
        <f>IF(OR($L2423="",NOT(COUNTIFS($L$2:$L2423,$L2423)=1)),"",SUMIFS($I:$I,$L:$L,$L2423))</f>
        <v/>
      </c>
      <c r="L2423" s="6" t="str">
        <f t="shared" si="337"/>
        <v/>
      </c>
      <c r="M2423" s="6">
        <f t="shared" si="338"/>
        <v>97</v>
      </c>
      <c r="N2423" s="6">
        <f t="shared" si="339"/>
        <v>23</v>
      </c>
      <c r="O2423" s="9" t="str">
        <f>IF(AND($B2423&lt;&gt;"",$C2423&lt;&gt;"",$B2423&lt;=$C2423),INDEX(Szabalyok!$C:$C,$N2423),"")</f>
        <v/>
      </c>
      <c r="P2423">
        <f t="shared" si="341"/>
        <v>0</v>
      </c>
    </row>
    <row r="2424" spans="1:16" x14ac:dyDescent="0.35">
      <c r="A2424">
        <f t="shared" si="340"/>
        <v>0</v>
      </c>
      <c r="B2424" s="4" t="str">
        <f>IF($M2424&gt;300,"",IF(OR(INDEX(Bemenet!$E$2:$E$301,$M2424)="",INDEX(Bemenet!$F$2:$F$301,$M2424)=""),"",MAX(INDEX(Bemenet!$E$2:$E$301,$M2424),INDEX(Szabalyok!$A:$A,$N2424))))</f>
        <v/>
      </c>
      <c r="C2424" s="4" t="str">
        <f>IF($B2424="","",MIN(INDEX(Bemenet!$F$2:$F$301,$M2424),INDEX(Szabalyok!$B:$B,$N2424)))</f>
        <v/>
      </c>
      <c r="D2424" s="5" t="str">
        <f>IF(AND($B2424&lt;&gt;"",$C2424&lt;&gt;"",$B2424&lt;=$C2424),INDEX(Bemenet!$G$2:$G$301,$M2424),"")</f>
        <v/>
      </c>
      <c r="E2424" s="6" t="str">
        <f>IF(AND($B2424&lt;&gt;"",$C2424&lt;&gt;"",$B2424&lt;=$C2424),INDEX(Bemenet!$D$2:$D$301,$M2424),"")</f>
        <v/>
      </c>
      <c r="F2424" s="5" t="str">
        <f t="shared" si="333"/>
        <v/>
      </c>
      <c r="G2424" s="5" t="str">
        <f t="shared" si="334"/>
        <v/>
      </c>
      <c r="H2424" s="9" t="str">
        <f t="shared" si="335"/>
        <v/>
      </c>
      <c r="I2424" s="5" t="str">
        <f t="shared" si="336"/>
        <v/>
      </c>
      <c r="J2424" s="5" t="str">
        <f>IF(OR($L2424="",NOT(COUNTIFS($L$2:$L2424,$L2424)=1)),"",SUMIFS($G:$G,$L:$L,$L2424))</f>
        <v/>
      </c>
      <c r="K2424" s="5" t="str">
        <f>IF(OR($L2424="",NOT(COUNTIFS($L$2:$L2424,$L2424)=1)),"",SUMIFS($I:$I,$L:$L,$L2424))</f>
        <v/>
      </c>
      <c r="L2424" s="6" t="str">
        <f t="shared" si="337"/>
        <v/>
      </c>
      <c r="M2424" s="6">
        <f t="shared" si="338"/>
        <v>97</v>
      </c>
      <c r="N2424" s="6">
        <f t="shared" si="339"/>
        <v>24</v>
      </c>
      <c r="O2424" s="9" t="str">
        <f>IF(AND($B2424&lt;&gt;"",$C2424&lt;&gt;"",$B2424&lt;=$C2424),INDEX(Szabalyok!$C:$C,$N2424),"")</f>
        <v/>
      </c>
      <c r="P2424">
        <f t="shared" si="341"/>
        <v>0</v>
      </c>
    </row>
    <row r="2425" spans="1:16" x14ac:dyDescent="0.35">
      <c r="A2425">
        <f t="shared" si="340"/>
        <v>0</v>
      </c>
      <c r="B2425" s="4" t="str">
        <f>IF($M2425&gt;300,"",IF(OR(INDEX(Bemenet!$E$2:$E$301,$M2425)="",INDEX(Bemenet!$F$2:$F$301,$M2425)=""),"",MAX(INDEX(Bemenet!$E$2:$E$301,$M2425),INDEX(Szabalyok!$A:$A,$N2425))))</f>
        <v/>
      </c>
      <c r="C2425" s="4" t="str">
        <f>IF($B2425="","",MIN(INDEX(Bemenet!$F$2:$F$301,$M2425),INDEX(Szabalyok!$B:$B,$N2425)))</f>
        <v/>
      </c>
      <c r="D2425" s="5" t="str">
        <f>IF(AND($B2425&lt;&gt;"",$C2425&lt;&gt;"",$B2425&lt;=$C2425),INDEX(Bemenet!$G$2:$G$301,$M2425),"")</f>
        <v/>
      </c>
      <c r="E2425" s="6" t="str">
        <f>IF(AND($B2425&lt;&gt;"",$C2425&lt;&gt;"",$B2425&lt;=$C2425),INDEX(Bemenet!$D$2:$D$301,$M2425),"")</f>
        <v/>
      </c>
      <c r="F2425" s="5" t="str">
        <f t="shared" si="333"/>
        <v/>
      </c>
      <c r="G2425" s="5" t="str">
        <f t="shared" si="334"/>
        <v/>
      </c>
      <c r="H2425" s="9" t="str">
        <f t="shared" si="335"/>
        <v/>
      </c>
      <c r="I2425" s="5" t="str">
        <f t="shared" si="336"/>
        <v/>
      </c>
      <c r="J2425" s="5" t="str">
        <f>IF(OR($L2425="",NOT(COUNTIFS($L$2:$L2425,$L2425)=1)),"",SUMIFS($G:$G,$L:$L,$L2425))</f>
        <v/>
      </c>
      <c r="K2425" s="5" t="str">
        <f>IF(OR($L2425="",NOT(COUNTIFS($L$2:$L2425,$L2425)=1)),"",SUMIFS($I:$I,$L:$L,$L2425))</f>
        <v/>
      </c>
      <c r="L2425" s="6" t="str">
        <f t="shared" si="337"/>
        <v/>
      </c>
      <c r="M2425" s="6">
        <f t="shared" si="338"/>
        <v>97</v>
      </c>
      <c r="N2425" s="6">
        <f t="shared" si="339"/>
        <v>25</v>
      </c>
      <c r="O2425" s="9" t="str">
        <f>IF(AND($B2425&lt;&gt;"",$C2425&lt;&gt;"",$B2425&lt;=$C2425),INDEX(Szabalyok!$C:$C,$N2425),"")</f>
        <v/>
      </c>
      <c r="P2425">
        <f t="shared" si="341"/>
        <v>0</v>
      </c>
    </row>
    <row r="2426" spans="1:16" x14ac:dyDescent="0.35">
      <c r="A2426">
        <f t="shared" si="340"/>
        <v>0</v>
      </c>
      <c r="B2426" s="4" t="str">
        <f>IF($M2426&gt;300,"",IF(OR(INDEX(Bemenet!$E$2:$E$301,$M2426)="",INDEX(Bemenet!$F$2:$F$301,$M2426)=""),"",MAX(INDEX(Bemenet!$E$2:$E$301,$M2426),INDEX(Szabalyok!$A:$A,$N2426))))</f>
        <v/>
      </c>
      <c r="C2426" s="4" t="str">
        <f>IF($B2426="","",MIN(INDEX(Bemenet!$F$2:$F$301,$M2426),INDEX(Szabalyok!$B:$B,$N2426)))</f>
        <v/>
      </c>
      <c r="D2426" s="5" t="str">
        <f>IF(AND($B2426&lt;&gt;"",$C2426&lt;&gt;"",$B2426&lt;=$C2426),INDEX(Bemenet!$G$2:$G$301,$M2426),"")</f>
        <v/>
      </c>
      <c r="E2426" s="6" t="str">
        <f>IF(AND($B2426&lt;&gt;"",$C2426&lt;&gt;"",$B2426&lt;=$C2426),INDEX(Bemenet!$D$2:$D$301,$M2426),"")</f>
        <v/>
      </c>
      <c r="F2426" s="5" t="str">
        <f t="shared" si="333"/>
        <v/>
      </c>
      <c r="G2426" s="5" t="str">
        <f t="shared" si="334"/>
        <v/>
      </c>
      <c r="H2426" s="9" t="str">
        <f t="shared" si="335"/>
        <v/>
      </c>
      <c r="I2426" s="5" t="str">
        <f t="shared" si="336"/>
        <v/>
      </c>
      <c r="J2426" s="5" t="str">
        <f>IF(OR($L2426="",NOT(COUNTIFS($L$2:$L2426,$L2426)=1)),"",SUMIFS($G:$G,$L:$L,$L2426))</f>
        <v/>
      </c>
      <c r="K2426" s="5" t="str">
        <f>IF(OR($L2426="",NOT(COUNTIFS($L$2:$L2426,$L2426)=1)),"",SUMIFS($I:$I,$L:$L,$L2426))</f>
        <v/>
      </c>
      <c r="L2426" s="6" t="str">
        <f t="shared" si="337"/>
        <v/>
      </c>
      <c r="M2426" s="6">
        <f t="shared" si="338"/>
        <v>97</v>
      </c>
      <c r="N2426" s="6">
        <f t="shared" si="339"/>
        <v>26</v>
      </c>
      <c r="O2426" s="9" t="str">
        <f>IF(AND($B2426&lt;&gt;"",$C2426&lt;&gt;"",$B2426&lt;=$C2426),INDEX(Szabalyok!$C:$C,$N2426),"")</f>
        <v/>
      </c>
      <c r="P2426">
        <f t="shared" si="341"/>
        <v>0</v>
      </c>
    </row>
    <row r="2427" spans="1:16" x14ac:dyDescent="0.35">
      <c r="A2427">
        <f t="shared" si="340"/>
        <v>0</v>
      </c>
      <c r="B2427" s="4" t="str">
        <f>IF($M2427&gt;300,"",IF(OR(INDEX(Bemenet!$E$2:$E$301,$M2427)="",INDEX(Bemenet!$F$2:$F$301,$M2427)=""),"",MAX(INDEX(Bemenet!$E$2:$E$301,$M2427),INDEX(Szabalyok!$A:$A,$N2427))))</f>
        <v/>
      </c>
      <c r="C2427" s="4" t="str">
        <f>IF($B2427="","",MIN(INDEX(Bemenet!$F$2:$F$301,$M2427),INDEX(Szabalyok!$B:$B,$N2427)))</f>
        <v/>
      </c>
      <c r="D2427" s="5" t="str">
        <f>IF(AND($B2427&lt;&gt;"",$C2427&lt;&gt;"",$B2427&lt;=$C2427),INDEX(Bemenet!$G$2:$G$301,$M2427),"")</f>
        <v/>
      </c>
      <c r="E2427" s="6" t="str">
        <f>IF(AND($B2427&lt;&gt;"",$C2427&lt;&gt;"",$B2427&lt;=$C2427),INDEX(Bemenet!$D$2:$D$301,$M2427),"")</f>
        <v/>
      </c>
      <c r="F2427" s="5" t="str">
        <f t="shared" si="333"/>
        <v/>
      </c>
      <c r="G2427" s="5" t="str">
        <f t="shared" si="334"/>
        <v/>
      </c>
      <c r="H2427" s="9" t="str">
        <f t="shared" si="335"/>
        <v/>
      </c>
      <c r="I2427" s="5" t="str">
        <f t="shared" si="336"/>
        <v/>
      </c>
      <c r="J2427" s="5" t="str">
        <f>IF(OR($L2427="",NOT(COUNTIFS($L$2:$L2427,$L2427)=1)),"",SUMIFS($G:$G,$L:$L,$L2427))</f>
        <v/>
      </c>
      <c r="K2427" s="5" t="str">
        <f>IF(OR($L2427="",NOT(COUNTIFS($L$2:$L2427,$L2427)=1)),"",SUMIFS($I:$I,$L:$L,$L2427))</f>
        <v/>
      </c>
      <c r="L2427" s="6" t="str">
        <f t="shared" si="337"/>
        <v/>
      </c>
      <c r="M2427" s="6">
        <f t="shared" si="338"/>
        <v>98</v>
      </c>
      <c r="N2427" s="6">
        <f t="shared" si="339"/>
        <v>2</v>
      </c>
      <c r="O2427" s="9" t="str">
        <f>IF(AND($B2427&lt;&gt;"",$C2427&lt;&gt;"",$B2427&lt;=$C2427),INDEX(Szabalyok!$C:$C,$N2427),"")</f>
        <v/>
      </c>
      <c r="P2427">
        <f t="shared" si="341"/>
        <v>0</v>
      </c>
    </row>
    <row r="2428" spans="1:16" x14ac:dyDescent="0.35">
      <c r="A2428">
        <f t="shared" si="340"/>
        <v>0</v>
      </c>
      <c r="B2428" s="4" t="str">
        <f>IF($M2428&gt;300,"",IF(OR(INDEX(Bemenet!$E$2:$E$301,$M2428)="",INDEX(Bemenet!$F$2:$F$301,$M2428)=""),"",MAX(INDEX(Bemenet!$E$2:$E$301,$M2428),INDEX(Szabalyok!$A:$A,$N2428))))</f>
        <v/>
      </c>
      <c r="C2428" s="4" t="str">
        <f>IF($B2428="","",MIN(INDEX(Bemenet!$F$2:$F$301,$M2428),INDEX(Szabalyok!$B:$B,$N2428)))</f>
        <v/>
      </c>
      <c r="D2428" s="5" t="str">
        <f>IF(AND($B2428&lt;&gt;"",$C2428&lt;&gt;"",$B2428&lt;=$C2428),INDEX(Bemenet!$G$2:$G$301,$M2428),"")</f>
        <v/>
      </c>
      <c r="E2428" s="6" t="str">
        <f>IF(AND($B2428&lt;&gt;"",$C2428&lt;&gt;"",$B2428&lt;=$C2428),INDEX(Bemenet!$D$2:$D$301,$M2428),"")</f>
        <v/>
      </c>
      <c r="F2428" s="5" t="str">
        <f t="shared" si="333"/>
        <v/>
      </c>
      <c r="G2428" s="5" t="str">
        <f t="shared" si="334"/>
        <v/>
      </c>
      <c r="H2428" s="9" t="str">
        <f t="shared" si="335"/>
        <v/>
      </c>
      <c r="I2428" s="5" t="str">
        <f t="shared" si="336"/>
        <v/>
      </c>
      <c r="J2428" s="5" t="str">
        <f>IF(OR($L2428="",NOT(COUNTIFS($L$2:$L2428,$L2428)=1)),"",SUMIFS($G:$G,$L:$L,$L2428))</f>
        <v/>
      </c>
      <c r="K2428" s="5" t="str">
        <f>IF(OR($L2428="",NOT(COUNTIFS($L$2:$L2428,$L2428)=1)),"",SUMIFS($I:$I,$L:$L,$L2428))</f>
        <v/>
      </c>
      <c r="L2428" s="6" t="str">
        <f t="shared" si="337"/>
        <v/>
      </c>
      <c r="M2428" s="6">
        <f t="shared" si="338"/>
        <v>98</v>
      </c>
      <c r="N2428" s="6">
        <f t="shared" si="339"/>
        <v>3</v>
      </c>
      <c r="O2428" s="9" t="str">
        <f>IF(AND($B2428&lt;&gt;"",$C2428&lt;&gt;"",$B2428&lt;=$C2428),INDEX(Szabalyok!$C:$C,$N2428),"")</f>
        <v/>
      </c>
      <c r="P2428">
        <f t="shared" si="341"/>
        <v>0</v>
      </c>
    </row>
    <row r="2429" spans="1:16" x14ac:dyDescent="0.35">
      <c r="A2429">
        <f t="shared" si="340"/>
        <v>0</v>
      </c>
      <c r="B2429" s="4" t="str">
        <f>IF($M2429&gt;300,"",IF(OR(INDEX(Bemenet!$E$2:$E$301,$M2429)="",INDEX(Bemenet!$F$2:$F$301,$M2429)=""),"",MAX(INDEX(Bemenet!$E$2:$E$301,$M2429),INDEX(Szabalyok!$A:$A,$N2429))))</f>
        <v/>
      </c>
      <c r="C2429" s="4" t="str">
        <f>IF($B2429="","",MIN(INDEX(Bemenet!$F$2:$F$301,$M2429),INDEX(Szabalyok!$B:$B,$N2429)))</f>
        <v/>
      </c>
      <c r="D2429" s="5" t="str">
        <f>IF(AND($B2429&lt;&gt;"",$C2429&lt;&gt;"",$B2429&lt;=$C2429),INDEX(Bemenet!$G$2:$G$301,$M2429),"")</f>
        <v/>
      </c>
      <c r="E2429" s="6" t="str">
        <f>IF(AND($B2429&lt;&gt;"",$C2429&lt;&gt;"",$B2429&lt;=$C2429),INDEX(Bemenet!$D$2:$D$301,$M2429),"")</f>
        <v/>
      </c>
      <c r="F2429" s="5" t="str">
        <f t="shared" si="333"/>
        <v/>
      </c>
      <c r="G2429" s="5" t="str">
        <f t="shared" si="334"/>
        <v/>
      </c>
      <c r="H2429" s="9" t="str">
        <f t="shared" si="335"/>
        <v/>
      </c>
      <c r="I2429" s="5" t="str">
        <f t="shared" si="336"/>
        <v/>
      </c>
      <c r="J2429" s="5" t="str">
        <f>IF(OR($L2429="",NOT(COUNTIFS($L$2:$L2429,$L2429)=1)),"",SUMIFS($G:$G,$L:$L,$L2429))</f>
        <v/>
      </c>
      <c r="K2429" s="5" t="str">
        <f>IF(OR($L2429="",NOT(COUNTIFS($L$2:$L2429,$L2429)=1)),"",SUMIFS($I:$I,$L:$L,$L2429))</f>
        <v/>
      </c>
      <c r="L2429" s="6" t="str">
        <f t="shared" si="337"/>
        <v/>
      </c>
      <c r="M2429" s="6">
        <f t="shared" si="338"/>
        <v>98</v>
      </c>
      <c r="N2429" s="6">
        <f t="shared" si="339"/>
        <v>4</v>
      </c>
      <c r="O2429" s="9" t="str">
        <f>IF(AND($B2429&lt;&gt;"",$C2429&lt;&gt;"",$B2429&lt;=$C2429),INDEX(Szabalyok!$C:$C,$N2429),"")</f>
        <v/>
      </c>
      <c r="P2429">
        <f t="shared" si="341"/>
        <v>0</v>
      </c>
    </row>
    <row r="2430" spans="1:16" x14ac:dyDescent="0.35">
      <c r="A2430">
        <f t="shared" si="340"/>
        <v>0</v>
      </c>
      <c r="B2430" s="4" t="str">
        <f>IF($M2430&gt;300,"",IF(OR(INDEX(Bemenet!$E$2:$E$301,$M2430)="",INDEX(Bemenet!$F$2:$F$301,$M2430)=""),"",MAX(INDEX(Bemenet!$E$2:$E$301,$M2430),INDEX(Szabalyok!$A:$A,$N2430))))</f>
        <v/>
      </c>
      <c r="C2430" s="4" t="str">
        <f>IF($B2430="","",MIN(INDEX(Bemenet!$F$2:$F$301,$M2430),INDEX(Szabalyok!$B:$B,$N2430)))</f>
        <v/>
      </c>
      <c r="D2430" s="5" t="str">
        <f>IF(AND($B2430&lt;&gt;"",$C2430&lt;&gt;"",$B2430&lt;=$C2430),INDEX(Bemenet!$G$2:$G$301,$M2430),"")</f>
        <v/>
      </c>
      <c r="E2430" s="6" t="str">
        <f>IF(AND($B2430&lt;&gt;"",$C2430&lt;&gt;"",$B2430&lt;=$C2430),INDEX(Bemenet!$D$2:$D$301,$M2430),"")</f>
        <v/>
      </c>
      <c r="F2430" s="5" t="str">
        <f t="shared" si="333"/>
        <v/>
      </c>
      <c r="G2430" s="5" t="str">
        <f t="shared" si="334"/>
        <v/>
      </c>
      <c r="H2430" s="9" t="str">
        <f t="shared" si="335"/>
        <v/>
      </c>
      <c r="I2430" s="5" t="str">
        <f t="shared" si="336"/>
        <v/>
      </c>
      <c r="J2430" s="5" t="str">
        <f>IF(OR($L2430="",NOT(COUNTIFS($L$2:$L2430,$L2430)=1)),"",SUMIFS($G:$G,$L:$L,$L2430))</f>
        <v/>
      </c>
      <c r="K2430" s="5" t="str">
        <f>IF(OR($L2430="",NOT(COUNTIFS($L$2:$L2430,$L2430)=1)),"",SUMIFS($I:$I,$L:$L,$L2430))</f>
        <v/>
      </c>
      <c r="L2430" s="6" t="str">
        <f t="shared" si="337"/>
        <v/>
      </c>
      <c r="M2430" s="6">
        <f t="shared" si="338"/>
        <v>98</v>
      </c>
      <c r="N2430" s="6">
        <f t="shared" si="339"/>
        <v>5</v>
      </c>
      <c r="O2430" s="9" t="str">
        <f>IF(AND($B2430&lt;&gt;"",$C2430&lt;&gt;"",$B2430&lt;=$C2430),INDEX(Szabalyok!$C:$C,$N2430),"")</f>
        <v/>
      </c>
      <c r="P2430">
        <f t="shared" si="341"/>
        <v>0</v>
      </c>
    </row>
    <row r="2431" spans="1:16" x14ac:dyDescent="0.35">
      <c r="A2431">
        <f t="shared" si="340"/>
        <v>0</v>
      </c>
      <c r="B2431" s="4" t="str">
        <f>IF($M2431&gt;300,"",IF(OR(INDEX(Bemenet!$E$2:$E$301,$M2431)="",INDEX(Bemenet!$F$2:$F$301,$M2431)=""),"",MAX(INDEX(Bemenet!$E$2:$E$301,$M2431),INDEX(Szabalyok!$A:$A,$N2431))))</f>
        <v/>
      </c>
      <c r="C2431" s="4" t="str">
        <f>IF($B2431="","",MIN(INDEX(Bemenet!$F$2:$F$301,$M2431),INDEX(Szabalyok!$B:$B,$N2431)))</f>
        <v/>
      </c>
      <c r="D2431" s="5" t="str">
        <f>IF(AND($B2431&lt;&gt;"",$C2431&lt;&gt;"",$B2431&lt;=$C2431),INDEX(Bemenet!$G$2:$G$301,$M2431),"")</f>
        <v/>
      </c>
      <c r="E2431" s="6" t="str">
        <f>IF(AND($B2431&lt;&gt;"",$C2431&lt;&gt;"",$B2431&lt;=$C2431),INDEX(Bemenet!$D$2:$D$301,$M2431),"")</f>
        <v/>
      </c>
      <c r="F2431" s="5" t="str">
        <f t="shared" si="333"/>
        <v/>
      </c>
      <c r="G2431" s="5" t="str">
        <f t="shared" si="334"/>
        <v/>
      </c>
      <c r="H2431" s="9" t="str">
        <f t="shared" si="335"/>
        <v/>
      </c>
      <c r="I2431" s="5" t="str">
        <f t="shared" si="336"/>
        <v/>
      </c>
      <c r="J2431" s="5" t="str">
        <f>IF(OR($L2431="",NOT(COUNTIFS($L$2:$L2431,$L2431)=1)),"",SUMIFS($G:$G,$L:$L,$L2431))</f>
        <v/>
      </c>
      <c r="K2431" s="5" t="str">
        <f>IF(OR($L2431="",NOT(COUNTIFS($L$2:$L2431,$L2431)=1)),"",SUMIFS($I:$I,$L:$L,$L2431))</f>
        <v/>
      </c>
      <c r="L2431" s="6" t="str">
        <f t="shared" si="337"/>
        <v/>
      </c>
      <c r="M2431" s="6">
        <f t="shared" si="338"/>
        <v>98</v>
      </c>
      <c r="N2431" s="6">
        <f t="shared" si="339"/>
        <v>6</v>
      </c>
      <c r="O2431" s="9" t="str">
        <f>IF(AND($B2431&lt;&gt;"",$C2431&lt;&gt;"",$B2431&lt;=$C2431),INDEX(Szabalyok!$C:$C,$N2431),"")</f>
        <v/>
      </c>
      <c r="P2431">
        <f t="shared" si="341"/>
        <v>0</v>
      </c>
    </row>
    <row r="2432" spans="1:16" x14ac:dyDescent="0.35">
      <c r="A2432">
        <f t="shared" si="340"/>
        <v>0</v>
      </c>
      <c r="B2432" s="4" t="str">
        <f>IF($M2432&gt;300,"",IF(OR(INDEX(Bemenet!$E$2:$E$301,$M2432)="",INDEX(Bemenet!$F$2:$F$301,$M2432)=""),"",MAX(INDEX(Bemenet!$E$2:$E$301,$M2432),INDEX(Szabalyok!$A:$A,$N2432))))</f>
        <v/>
      </c>
      <c r="C2432" s="4" t="str">
        <f>IF($B2432="","",MIN(INDEX(Bemenet!$F$2:$F$301,$M2432),INDEX(Szabalyok!$B:$B,$N2432)))</f>
        <v/>
      </c>
      <c r="D2432" s="5" t="str">
        <f>IF(AND($B2432&lt;&gt;"",$C2432&lt;&gt;"",$B2432&lt;=$C2432),INDEX(Bemenet!$G$2:$G$301,$M2432),"")</f>
        <v/>
      </c>
      <c r="E2432" s="6" t="str">
        <f>IF(AND($B2432&lt;&gt;"",$C2432&lt;&gt;"",$B2432&lt;=$C2432),INDEX(Bemenet!$D$2:$D$301,$M2432),"")</f>
        <v/>
      </c>
      <c r="F2432" s="5" t="str">
        <f t="shared" si="333"/>
        <v/>
      </c>
      <c r="G2432" s="5" t="str">
        <f t="shared" si="334"/>
        <v/>
      </c>
      <c r="H2432" s="9" t="str">
        <f t="shared" si="335"/>
        <v/>
      </c>
      <c r="I2432" s="5" t="str">
        <f t="shared" si="336"/>
        <v/>
      </c>
      <c r="J2432" s="5" t="str">
        <f>IF(OR($L2432="",NOT(COUNTIFS($L$2:$L2432,$L2432)=1)),"",SUMIFS($G:$G,$L:$L,$L2432))</f>
        <v/>
      </c>
      <c r="K2432" s="5" t="str">
        <f>IF(OR($L2432="",NOT(COUNTIFS($L$2:$L2432,$L2432)=1)),"",SUMIFS($I:$I,$L:$L,$L2432))</f>
        <v/>
      </c>
      <c r="L2432" s="6" t="str">
        <f t="shared" si="337"/>
        <v/>
      </c>
      <c r="M2432" s="6">
        <f t="shared" si="338"/>
        <v>98</v>
      </c>
      <c r="N2432" s="6">
        <f t="shared" si="339"/>
        <v>7</v>
      </c>
      <c r="O2432" s="9" t="str">
        <f>IF(AND($B2432&lt;&gt;"",$C2432&lt;&gt;"",$B2432&lt;=$C2432),INDEX(Szabalyok!$C:$C,$N2432),"")</f>
        <v/>
      </c>
      <c r="P2432">
        <f t="shared" si="341"/>
        <v>0</v>
      </c>
    </row>
    <row r="2433" spans="1:16" x14ac:dyDescent="0.35">
      <c r="A2433">
        <f t="shared" si="340"/>
        <v>0</v>
      </c>
      <c r="B2433" s="4" t="str">
        <f>IF($M2433&gt;300,"",IF(OR(INDEX(Bemenet!$E$2:$E$301,$M2433)="",INDEX(Bemenet!$F$2:$F$301,$M2433)=""),"",MAX(INDEX(Bemenet!$E$2:$E$301,$M2433),INDEX(Szabalyok!$A:$A,$N2433))))</f>
        <v/>
      </c>
      <c r="C2433" s="4" t="str">
        <f>IF($B2433="","",MIN(INDEX(Bemenet!$F$2:$F$301,$M2433),INDEX(Szabalyok!$B:$B,$N2433)))</f>
        <v/>
      </c>
      <c r="D2433" s="5" t="str">
        <f>IF(AND($B2433&lt;&gt;"",$C2433&lt;&gt;"",$B2433&lt;=$C2433),INDEX(Bemenet!$G$2:$G$301,$M2433),"")</f>
        <v/>
      </c>
      <c r="E2433" s="6" t="str">
        <f>IF(AND($B2433&lt;&gt;"",$C2433&lt;&gt;"",$B2433&lt;=$C2433),INDEX(Bemenet!$D$2:$D$301,$M2433),"")</f>
        <v/>
      </c>
      <c r="F2433" s="5" t="str">
        <f t="shared" si="333"/>
        <v/>
      </c>
      <c r="G2433" s="5" t="str">
        <f t="shared" si="334"/>
        <v/>
      </c>
      <c r="H2433" s="9" t="str">
        <f t="shared" si="335"/>
        <v/>
      </c>
      <c r="I2433" s="5" t="str">
        <f t="shared" si="336"/>
        <v/>
      </c>
      <c r="J2433" s="5" t="str">
        <f>IF(OR($L2433="",NOT(COUNTIFS($L$2:$L2433,$L2433)=1)),"",SUMIFS($G:$G,$L:$L,$L2433))</f>
        <v/>
      </c>
      <c r="K2433" s="5" t="str">
        <f>IF(OR($L2433="",NOT(COUNTIFS($L$2:$L2433,$L2433)=1)),"",SUMIFS($I:$I,$L:$L,$L2433))</f>
        <v/>
      </c>
      <c r="L2433" s="6" t="str">
        <f t="shared" si="337"/>
        <v/>
      </c>
      <c r="M2433" s="6">
        <f t="shared" si="338"/>
        <v>98</v>
      </c>
      <c r="N2433" s="6">
        <f t="shared" si="339"/>
        <v>8</v>
      </c>
      <c r="O2433" s="9" t="str">
        <f>IF(AND($B2433&lt;&gt;"",$C2433&lt;&gt;"",$B2433&lt;=$C2433),INDEX(Szabalyok!$C:$C,$N2433),"")</f>
        <v/>
      </c>
      <c r="P2433">
        <f t="shared" si="341"/>
        <v>0</v>
      </c>
    </row>
    <row r="2434" spans="1:16" x14ac:dyDescent="0.35">
      <c r="A2434">
        <f t="shared" si="340"/>
        <v>0</v>
      </c>
      <c r="B2434" s="4" t="str">
        <f>IF($M2434&gt;300,"",IF(OR(INDEX(Bemenet!$E$2:$E$301,$M2434)="",INDEX(Bemenet!$F$2:$F$301,$M2434)=""),"",MAX(INDEX(Bemenet!$E$2:$E$301,$M2434),INDEX(Szabalyok!$A:$A,$N2434))))</f>
        <v/>
      </c>
      <c r="C2434" s="4" t="str">
        <f>IF($B2434="","",MIN(INDEX(Bemenet!$F$2:$F$301,$M2434),INDEX(Szabalyok!$B:$B,$N2434)))</f>
        <v/>
      </c>
      <c r="D2434" s="5" t="str">
        <f>IF(AND($B2434&lt;&gt;"",$C2434&lt;&gt;"",$B2434&lt;=$C2434),INDEX(Bemenet!$G$2:$G$301,$M2434),"")</f>
        <v/>
      </c>
      <c r="E2434" s="6" t="str">
        <f>IF(AND($B2434&lt;&gt;"",$C2434&lt;&gt;"",$B2434&lt;=$C2434),INDEX(Bemenet!$D$2:$D$301,$M2434),"")</f>
        <v/>
      </c>
      <c r="F2434" s="5" t="str">
        <f t="shared" ref="F2434:F2497" si="342">IF(AND($B2434&lt;&gt;"",$C2434&lt;&gt;"",$B2434&lt;=$C2434),$C2434-$B2434+1,"")</f>
        <v/>
      </c>
      <c r="G2434" s="5" t="str">
        <f t="shared" ref="G2434:G2497" si="343">IF($F2434="","",$F2434*$D2434)</f>
        <v/>
      </c>
      <c r="H2434" s="9" t="str">
        <f t="shared" ref="H2434:H2497" si="344">IF($G2434="","",$O2434)</f>
        <v/>
      </c>
      <c r="I2434" s="5" t="str">
        <f t="shared" ref="I2434:I2497" si="345">IF($G2434="","",$G2434*IF($H2434="",$O2434,$H2434)/100)</f>
        <v/>
      </c>
      <c r="J2434" s="5" t="str">
        <f>IF(OR($L2434="",NOT(COUNTIFS($L$2:$L2434,$L2434)=1)),"",SUMIFS($G:$G,$L:$L,$L2434))</f>
        <v/>
      </c>
      <c r="K2434" s="5" t="str">
        <f>IF(OR($L2434="",NOT(COUNTIFS($L$2:$L2434,$L2434)=1)),"",SUMIFS($I:$I,$L:$L,$L2434))</f>
        <v/>
      </c>
      <c r="L2434" s="6" t="str">
        <f t="shared" ref="L2434:L2497" si="346">IF($B2434="","",YEAR($B2434))</f>
        <v/>
      </c>
      <c r="M2434" s="6">
        <f t="shared" ref="M2434:M2497" si="347">INT((ROW()-2)/25)+1</f>
        <v>98</v>
      </c>
      <c r="N2434" s="6">
        <f t="shared" ref="N2434:N2497" si="348">MOD(ROW()-2,25)+2</f>
        <v>9</v>
      </c>
      <c r="O2434" s="9" t="str">
        <f>IF(AND($B2434&lt;&gt;"",$C2434&lt;&gt;"",$B2434&lt;=$C2434),INDEX(Szabalyok!$C:$C,$N2434),"")</f>
        <v/>
      </c>
      <c r="P2434">
        <f t="shared" si="341"/>
        <v>0</v>
      </c>
    </row>
    <row r="2435" spans="1:16" x14ac:dyDescent="0.35">
      <c r="A2435">
        <f t="shared" si="340"/>
        <v>0</v>
      </c>
      <c r="B2435" s="4" t="str">
        <f>IF($M2435&gt;300,"",IF(OR(INDEX(Bemenet!$E$2:$E$301,$M2435)="",INDEX(Bemenet!$F$2:$F$301,$M2435)=""),"",MAX(INDEX(Bemenet!$E$2:$E$301,$M2435),INDEX(Szabalyok!$A:$A,$N2435))))</f>
        <v/>
      </c>
      <c r="C2435" s="4" t="str">
        <f>IF($B2435="","",MIN(INDEX(Bemenet!$F$2:$F$301,$M2435),INDEX(Szabalyok!$B:$B,$N2435)))</f>
        <v/>
      </c>
      <c r="D2435" s="5" t="str">
        <f>IF(AND($B2435&lt;&gt;"",$C2435&lt;&gt;"",$B2435&lt;=$C2435),INDEX(Bemenet!$G$2:$G$301,$M2435),"")</f>
        <v/>
      </c>
      <c r="E2435" s="6" t="str">
        <f>IF(AND($B2435&lt;&gt;"",$C2435&lt;&gt;"",$B2435&lt;=$C2435),INDEX(Bemenet!$D$2:$D$301,$M2435),"")</f>
        <v/>
      </c>
      <c r="F2435" s="5" t="str">
        <f t="shared" si="342"/>
        <v/>
      </c>
      <c r="G2435" s="5" t="str">
        <f t="shared" si="343"/>
        <v/>
      </c>
      <c r="H2435" s="9" t="str">
        <f t="shared" si="344"/>
        <v/>
      </c>
      <c r="I2435" s="5" t="str">
        <f t="shared" si="345"/>
        <v/>
      </c>
      <c r="J2435" s="5" t="str">
        <f>IF(OR($L2435="",NOT(COUNTIFS($L$2:$L2435,$L2435)=1)),"",SUMIFS($G:$G,$L:$L,$L2435))</f>
        <v/>
      </c>
      <c r="K2435" s="5" t="str">
        <f>IF(OR($L2435="",NOT(COUNTIFS($L$2:$L2435,$L2435)=1)),"",SUMIFS($I:$I,$L:$L,$L2435))</f>
        <v/>
      </c>
      <c r="L2435" s="6" t="str">
        <f t="shared" si="346"/>
        <v/>
      </c>
      <c r="M2435" s="6">
        <f t="shared" si="347"/>
        <v>98</v>
      </c>
      <c r="N2435" s="6">
        <f t="shared" si="348"/>
        <v>10</v>
      </c>
      <c r="O2435" s="9" t="str">
        <f>IF(AND($B2435&lt;&gt;"",$C2435&lt;&gt;"",$B2435&lt;=$C2435),INDEX(Szabalyok!$C:$C,$N2435),"")</f>
        <v/>
      </c>
      <c r="P2435">
        <f t="shared" si="341"/>
        <v>0</v>
      </c>
    </row>
    <row r="2436" spans="1:16" x14ac:dyDescent="0.35">
      <c r="A2436">
        <f t="shared" ref="A2436:A2499" si="349">IF(P2436=P2435,0,P2436)</f>
        <v>0</v>
      </c>
      <c r="B2436" s="4" t="str">
        <f>IF($M2436&gt;300,"",IF(OR(INDEX(Bemenet!$E$2:$E$301,$M2436)="",INDEX(Bemenet!$F$2:$F$301,$M2436)=""),"",MAX(INDEX(Bemenet!$E$2:$E$301,$M2436),INDEX(Szabalyok!$A:$A,$N2436))))</f>
        <v/>
      </c>
      <c r="C2436" s="4" t="str">
        <f>IF($B2436="","",MIN(INDEX(Bemenet!$F$2:$F$301,$M2436),INDEX(Szabalyok!$B:$B,$N2436)))</f>
        <v/>
      </c>
      <c r="D2436" s="5" t="str">
        <f>IF(AND($B2436&lt;&gt;"",$C2436&lt;&gt;"",$B2436&lt;=$C2436),INDEX(Bemenet!$G$2:$G$301,$M2436),"")</f>
        <v/>
      </c>
      <c r="E2436" s="6" t="str">
        <f>IF(AND($B2436&lt;&gt;"",$C2436&lt;&gt;"",$B2436&lt;=$C2436),INDEX(Bemenet!$D$2:$D$301,$M2436),"")</f>
        <v/>
      </c>
      <c r="F2436" s="5" t="str">
        <f t="shared" si="342"/>
        <v/>
      </c>
      <c r="G2436" s="5" t="str">
        <f t="shared" si="343"/>
        <v/>
      </c>
      <c r="H2436" s="9" t="str">
        <f t="shared" si="344"/>
        <v/>
      </c>
      <c r="I2436" s="5" t="str">
        <f t="shared" si="345"/>
        <v/>
      </c>
      <c r="J2436" s="5" t="str">
        <f>IF(OR($L2436="",NOT(COUNTIFS($L$2:$L2436,$L2436)=1)),"",SUMIFS($G:$G,$L:$L,$L2436))</f>
        <v/>
      </c>
      <c r="K2436" s="5" t="str">
        <f>IF(OR($L2436="",NOT(COUNTIFS($L$2:$L2436,$L2436)=1)),"",SUMIFS($I:$I,$L:$L,$L2436))</f>
        <v/>
      </c>
      <c r="L2436" s="6" t="str">
        <f t="shared" si="346"/>
        <v/>
      </c>
      <c r="M2436" s="6">
        <f t="shared" si="347"/>
        <v>98</v>
      </c>
      <c r="N2436" s="6">
        <f t="shared" si="348"/>
        <v>11</v>
      </c>
      <c r="O2436" s="9" t="str">
        <f>IF(AND($B2436&lt;&gt;"",$C2436&lt;&gt;"",$B2436&lt;=$C2436),INDEX(Szabalyok!$C:$C,$N2436),"")</f>
        <v/>
      </c>
      <c r="P2436">
        <f t="shared" ref="P2436:P2499" si="350">IF(D2436="",P2435,P2435+1)</f>
        <v>0</v>
      </c>
    </row>
    <row r="2437" spans="1:16" x14ac:dyDescent="0.35">
      <c r="A2437">
        <f t="shared" si="349"/>
        <v>0</v>
      </c>
      <c r="B2437" s="4" t="str">
        <f>IF($M2437&gt;300,"",IF(OR(INDEX(Bemenet!$E$2:$E$301,$M2437)="",INDEX(Bemenet!$F$2:$F$301,$M2437)=""),"",MAX(INDEX(Bemenet!$E$2:$E$301,$M2437),INDEX(Szabalyok!$A:$A,$N2437))))</f>
        <v/>
      </c>
      <c r="C2437" s="4" t="str">
        <f>IF($B2437="","",MIN(INDEX(Bemenet!$F$2:$F$301,$M2437),INDEX(Szabalyok!$B:$B,$N2437)))</f>
        <v/>
      </c>
      <c r="D2437" s="5" t="str">
        <f>IF(AND($B2437&lt;&gt;"",$C2437&lt;&gt;"",$B2437&lt;=$C2437),INDEX(Bemenet!$G$2:$G$301,$M2437),"")</f>
        <v/>
      </c>
      <c r="E2437" s="6" t="str">
        <f>IF(AND($B2437&lt;&gt;"",$C2437&lt;&gt;"",$B2437&lt;=$C2437),INDEX(Bemenet!$D$2:$D$301,$M2437),"")</f>
        <v/>
      </c>
      <c r="F2437" s="5" t="str">
        <f t="shared" si="342"/>
        <v/>
      </c>
      <c r="G2437" s="5" t="str">
        <f t="shared" si="343"/>
        <v/>
      </c>
      <c r="H2437" s="9" t="str">
        <f t="shared" si="344"/>
        <v/>
      </c>
      <c r="I2437" s="5" t="str">
        <f t="shared" si="345"/>
        <v/>
      </c>
      <c r="J2437" s="5" t="str">
        <f>IF(OR($L2437="",NOT(COUNTIFS($L$2:$L2437,$L2437)=1)),"",SUMIFS($G:$G,$L:$L,$L2437))</f>
        <v/>
      </c>
      <c r="K2437" s="5" t="str">
        <f>IF(OR($L2437="",NOT(COUNTIFS($L$2:$L2437,$L2437)=1)),"",SUMIFS($I:$I,$L:$L,$L2437))</f>
        <v/>
      </c>
      <c r="L2437" s="6" t="str">
        <f t="shared" si="346"/>
        <v/>
      </c>
      <c r="M2437" s="6">
        <f t="shared" si="347"/>
        <v>98</v>
      </c>
      <c r="N2437" s="6">
        <f t="shared" si="348"/>
        <v>12</v>
      </c>
      <c r="O2437" s="9" t="str">
        <f>IF(AND($B2437&lt;&gt;"",$C2437&lt;&gt;"",$B2437&lt;=$C2437),INDEX(Szabalyok!$C:$C,$N2437),"")</f>
        <v/>
      </c>
      <c r="P2437">
        <f t="shared" si="350"/>
        <v>0</v>
      </c>
    </row>
    <row r="2438" spans="1:16" x14ac:dyDescent="0.35">
      <c r="A2438">
        <f t="shared" si="349"/>
        <v>0</v>
      </c>
      <c r="B2438" s="4" t="str">
        <f>IF($M2438&gt;300,"",IF(OR(INDEX(Bemenet!$E$2:$E$301,$M2438)="",INDEX(Bemenet!$F$2:$F$301,$M2438)=""),"",MAX(INDEX(Bemenet!$E$2:$E$301,$M2438),INDEX(Szabalyok!$A:$A,$N2438))))</f>
        <v/>
      </c>
      <c r="C2438" s="4" t="str">
        <f>IF($B2438="","",MIN(INDEX(Bemenet!$F$2:$F$301,$M2438),INDEX(Szabalyok!$B:$B,$N2438)))</f>
        <v/>
      </c>
      <c r="D2438" s="5" t="str">
        <f>IF(AND($B2438&lt;&gt;"",$C2438&lt;&gt;"",$B2438&lt;=$C2438),INDEX(Bemenet!$G$2:$G$301,$M2438),"")</f>
        <v/>
      </c>
      <c r="E2438" s="6" t="str">
        <f>IF(AND($B2438&lt;&gt;"",$C2438&lt;&gt;"",$B2438&lt;=$C2438),INDEX(Bemenet!$D$2:$D$301,$M2438),"")</f>
        <v/>
      </c>
      <c r="F2438" s="5" t="str">
        <f t="shared" si="342"/>
        <v/>
      </c>
      <c r="G2438" s="5" t="str">
        <f t="shared" si="343"/>
        <v/>
      </c>
      <c r="H2438" s="9" t="str">
        <f t="shared" si="344"/>
        <v/>
      </c>
      <c r="I2438" s="5" t="str">
        <f t="shared" si="345"/>
        <v/>
      </c>
      <c r="J2438" s="5" t="str">
        <f>IF(OR($L2438="",NOT(COUNTIFS($L$2:$L2438,$L2438)=1)),"",SUMIFS($G:$G,$L:$L,$L2438))</f>
        <v/>
      </c>
      <c r="K2438" s="5" t="str">
        <f>IF(OR($L2438="",NOT(COUNTIFS($L$2:$L2438,$L2438)=1)),"",SUMIFS($I:$I,$L:$L,$L2438))</f>
        <v/>
      </c>
      <c r="L2438" s="6" t="str">
        <f t="shared" si="346"/>
        <v/>
      </c>
      <c r="M2438" s="6">
        <f t="shared" si="347"/>
        <v>98</v>
      </c>
      <c r="N2438" s="6">
        <f t="shared" si="348"/>
        <v>13</v>
      </c>
      <c r="O2438" s="9" t="str">
        <f>IF(AND($B2438&lt;&gt;"",$C2438&lt;&gt;"",$B2438&lt;=$C2438),INDEX(Szabalyok!$C:$C,$N2438),"")</f>
        <v/>
      </c>
      <c r="P2438">
        <f t="shared" si="350"/>
        <v>0</v>
      </c>
    </row>
    <row r="2439" spans="1:16" x14ac:dyDescent="0.35">
      <c r="A2439">
        <f t="shared" si="349"/>
        <v>0</v>
      </c>
      <c r="B2439" s="4" t="str">
        <f>IF($M2439&gt;300,"",IF(OR(INDEX(Bemenet!$E$2:$E$301,$M2439)="",INDEX(Bemenet!$F$2:$F$301,$M2439)=""),"",MAX(INDEX(Bemenet!$E$2:$E$301,$M2439),INDEX(Szabalyok!$A:$A,$N2439))))</f>
        <v/>
      </c>
      <c r="C2439" s="4" t="str">
        <f>IF($B2439="","",MIN(INDEX(Bemenet!$F$2:$F$301,$M2439),INDEX(Szabalyok!$B:$B,$N2439)))</f>
        <v/>
      </c>
      <c r="D2439" s="5" t="str">
        <f>IF(AND($B2439&lt;&gt;"",$C2439&lt;&gt;"",$B2439&lt;=$C2439),INDEX(Bemenet!$G$2:$G$301,$M2439),"")</f>
        <v/>
      </c>
      <c r="E2439" s="6" t="str">
        <f>IF(AND($B2439&lt;&gt;"",$C2439&lt;&gt;"",$B2439&lt;=$C2439),INDEX(Bemenet!$D$2:$D$301,$M2439),"")</f>
        <v/>
      </c>
      <c r="F2439" s="5" t="str">
        <f t="shared" si="342"/>
        <v/>
      </c>
      <c r="G2439" s="5" t="str">
        <f t="shared" si="343"/>
        <v/>
      </c>
      <c r="H2439" s="9" t="str">
        <f t="shared" si="344"/>
        <v/>
      </c>
      <c r="I2439" s="5" t="str">
        <f t="shared" si="345"/>
        <v/>
      </c>
      <c r="J2439" s="5" t="str">
        <f>IF(OR($L2439="",NOT(COUNTIFS($L$2:$L2439,$L2439)=1)),"",SUMIFS($G:$G,$L:$L,$L2439))</f>
        <v/>
      </c>
      <c r="K2439" s="5" t="str">
        <f>IF(OR($L2439="",NOT(COUNTIFS($L$2:$L2439,$L2439)=1)),"",SUMIFS($I:$I,$L:$L,$L2439))</f>
        <v/>
      </c>
      <c r="L2439" s="6" t="str">
        <f t="shared" si="346"/>
        <v/>
      </c>
      <c r="M2439" s="6">
        <f t="shared" si="347"/>
        <v>98</v>
      </c>
      <c r="N2439" s="6">
        <f t="shared" si="348"/>
        <v>14</v>
      </c>
      <c r="O2439" s="9" t="str">
        <f>IF(AND($B2439&lt;&gt;"",$C2439&lt;&gt;"",$B2439&lt;=$C2439),INDEX(Szabalyok!$C:$C,$N2439),"")</f>
        <v/>
      </c>
      <c r="P2439">
        <f t="shared" si="350"/>
        <v>0</v>
      </c>
    </row>
    <row r="2440" spans="1:16" x14ac:dyDescent="0.35">
      <c r="A2440">
        <f t="shared" si="349"/>
        <v>0</v>
      </c>
      <c r="B2440" s="4" t="str">
        <f>IF($M2440&gt;300,"",IF(OR(INDEX(Bemenet!$E$2:$E$301,$M2440)="",INDEX(Bemenet!$F$2:$F$301,$M2440)=""),"",MAX(INDEX(Bemenet!$E$2:$E$301,$M2440),INDEX(Szabalyok!$A:$A,$N2440))))</f>
        <v/>
      </c>
      <c r="C2440" s="4" t="str">
        <f>IF($B2440="","",MIN(INDEX(Bemenet!$F$2:$F$301,$M2440),INDEX(Szabalyok!$B:$B,$N2440)))</f>
        <v/>
      </c>
      <c r="D2440" s="5" t="str">
        <f>IF(AND($B2440&lt;&gt;"",$C2440&lt;&gt;"",$B2440&lt;=$C2440),INDEX(Bemenet!$G$2:$G$301,$M2440),"")</f>
        <v/>
      </c>
      <c r="E2440" s="6" t="str">
        <f>IF(AND($B2440&lt;&gt;"",$C2440&lt;&gt;"",$B2440&lt;=$C2440),INDEX(Bemenet!$D$2:$D$301,$M2440),"")</f>
        <v/>
      </c>
      <c r="F2440" s="5" t="str">
        <f t="shared" si="342"/>
        <v/>
      </c>
      <c r="G2440" s="5" t="str">
        <f t="shared" si="343"/>
        <v/>
      </c>
      <c r="H2440" s="9" t="str">
        <f t="shared" si="344"/>
        <v/>
      </c>
      <c r="I2440" s="5" t="str">
        <f t="shared" si="345"/>
        <v/>
      </c>
      <c r="J2440" s="5" t="str">
        <f>IF(OR($L2440="",NOT(COUNTIFS($L$2:$L2440,$L2440)=1)),"",SUMIFS($G:$G,$L:$L,$L2440))</f>
        <v/>
      </c>
      <c r="K2440" s="5" t="str">
        <f>IF(OR($L2440="",NOT(COUNTIFS($L$2:$L2440,$L2440)=1)),"",SUMIFS($I:$I,$L:$L,$L2440))</f>
        <v/>
      </c>
      <c r="L2440" s="6" t="str">
        <f t="shared" si="346"/>
        <v/>
      </c>
      <c r="M2440" s="6">
        <f t="shared" si="347"/>
        <v>98</v>
      </c>
      <c r="N2440" s="6">
        <f t="shared" si="348"/>
        <v>15</v>
      </c>
      <c r="O2440" s="9" t="str">
        <f>IF(AND($B2440&lt;&gt;"",$C2440&lt;&gt;"",$B2440&lt;=$C2440),INDEX(Szabalyok!$C:$C,$N2440),"")</f>
        <v/>
      </c>
      <c r="P2440">
        <f t="shared" si="350"/>
        <v>0</v>
      </c>
    </row>
    <row r="2441" spans="1:16" x14ac:dyDescent="0.35">
      <c r="A2441">
        <f t="shared" si="349"/>
        <v>0</v>
      </c>
      <c r="B2441" s="4" t="str">
        <f>IF($M2441&gt;300,"",IF(OR(INDEX(Bemenet!$E$2:$E$301,$M2441)="",INDEX(Bemenet!$F$2:$F$301,$M2441)=""),"",MAX(INDEX(Bemenet!$E$2:$E$301,$M2441),INDEX(Szabalyok!$A:$A,$N2441))))</f>
        <v/>
      </c>
      <c r="C2441" s="4" t="str">
        <f>IF($B2441="","",MIN(INDEX(Bemenet!$F$2:$F$301,$M2441),INDEX(Szabalyok!$B:$B,$N2441)))</f>
        <v/>
      </c>
      <c r="D2441" s="5" t="str">
        <f>IF(AND($B2441&lt;&gt;"",$C2441&lt;&gt;"",$B2441&lt;=$C2441),INDEX(Bemenet!$G$2:$G$301,$M2441),"")</f>
        <v/>
      </c>
      <c r="E2441" s="6" t="str">
        <f>IF(AND($B2441&lt;&gt;"",$C2441&lt;&gt;"",$B2441&lt;=$C2441),INDEX(Bemenet!$D$2:$D$301,$M2441),"")</f>
        <v/>
      </c>
      <c r="F2441" s="5" t="str">
        <f t="shared" si="342"/>
        <v/>
      </c>
      <c r="G2441" s="5" t="str">
        <f t="shared" si="343"/>
        <v/>
      </c>
      <c r="H2441" s="9" t="str">
        <f t="shared" si="344"/>
        <v/>
      </c>
      <c r="I2441" s="5" t="str">
        <f t="shared" si="345"/>
        <v/>
      </c>
      <c r="J2441" s="5" t="str">
        <f>IF(OR($L2441="",NOT(COUNTIFS($L$2:$L2441,$L2441)=1)),"",SUMIFS($G:$G,$L:$L,$L2441))</f>
        <v/>
      </c>
      <c r="K2441" s="5" t="str">
        <f>IF(OR($L2441="",NOT(COUNTIFS($L$2:$L2441,$L2441)=1)),"",SUMIFS($I:$I,$L:$L,$L2441))</f>
        <v/>
      </c>
      <c r="L2441" s="6" t="str">
        <f t="shared" si="346"/>
        <v/>
      </c>
      <c r="M2441" s="6">
        <f t="shared" si="347"/>
        <v>98</v>
      </c>
      <c r="N2441" s="6">
        <f t="shared" si="348"/>
        <v>16</v>
      </c>
      <c r="O2441" s="9" t="str">
        <f>IF(AND($B2441&lt;&gt;"",$C2441&lt;&gt;"",$B2441&lt;=$C2441),INDEX(Szabalyok!$C:$C,$N2441),"")</f>
        <v/>
      </c>
      <c r="P2441">
        <f t="shared" si="350"/>
        <v>0</v>
      </c>
    </row>
    <row r="2442" spans="1:16" x14ac:dyDescent="0.35">
      <c r="A2442">
        <f t="shared" si="349"/>
        <v>0</v>
      </c>
      <c r="B2442" s="4" t="str">
        <f>IF($M2442&gt;300,"",IF(OR(INDEX(Bemenet!$E$2:$E$301,$M2442)="",INDEX(Bemenet!$F$2:$F$301,$M2442)=""),"",MAX(INDEX(Bemenet!$E$2:$E$301,$M2442),INDEX(Szabalyok!$A:$A,$N2442))))</f>
        <v/>
      </c>
      <c r="C2442" s="4" t="str">
        <f>IF($B2442="","",MIN(INDEX(Bemenet!$F$2:$F$301,$M2442),INDEX(Szabalyok!$B:$B,$N2442)))</f>
        <v/>
      </c>
      <c r="D2442" s="5" t="str">
        <f>IF(AND($B2442&lt;&gt;"",$C2442&lt;&gt;"",$B2442&lt;=$C2442),INDEX(Bemenet!$G$2:$G$301,$M2442),"")</f>
        <v/>
      </c>
      <c r="E2442" s="6" t="str">
        <f>IF(AND($B2442&lt;&gt;"",$C2442&lt;&gt;"",$B2442&lt;=$C2442),INDEX(Bemenet!$D$2:$D$301,$M2442),"")</f>
        <v/>
      </c>
      <c r="F2442" s="5" t="str">
        <f t="shared" si="342"/>
        <v/>
      </c>
      <c r="G2442" s="5" t="str">
        <f t="shared" si="343"/>
        <v/>
      </c>
      <c r="H2442" s="9" t="str">
        <f t="shared" si="344"/>
        <v/>
      </c>
      <c r="I2442" s="5" t="str">
        <f t="shared" si="345"/>
        <v/>
      </c>
      <c r="J2442" s="5" t="str">
        <f>IF(OR($L2442="",NOT(COUNTIFS($L$2:$L2442,$L2442)=1)),"",SUMIFS($G:$G,$L:$L,$L2442))</f>
        <v/>
      </c>
      <c r="K2442" s="5" t="str">
        <f>IF(OR($L2442="",NOT(COUNTIFS($L$2:$L2442,$L2442)=1)),"",SUMIFS($I:$I,$L:$L,$L2442))</f>
        <v/>
      </c>
      <c r="L2442" s="6" t="str">
        <f t="shared" si="346"/>
        <v/>
      </c>
      <c r="M2442" s="6">
        <f t="shared" si="347"/>
        <v>98</v>
      </c>
      <c r="N2442" s="6">
        <f t="shared" si="348"/>
        <v>17</v>
      </c>
      <c r="O2442" s="9" t="str">
        <f>IF(AND($B2442&lt;&gt;"",$C2442&lt;&gt;"",$B2442&lt;=$C2442),INDEX(Szabalyok!$C:$C,$N2442),"")</f>
        <v/>
      </c>
      <c r="P2442">
        <f t="shared" si="350"/>
        <v>0</v>
      </c>
    </row>
    <row r="2443" spans="1:16" x14ac:dyDescent="0.35">
      <c r="A2443">
        <f t="shared" si="349"/>
        <v>0</v>
      </c>
      <c r="B2443" s="4" t="str">
        <f>IF($M2443&gt;300,"",IF(OR(INDEX(Bemenet!$E$2:$E$301,$M2443)="",INDEX(Bemenet!$F$2:$F$301,$M2443)=""),"",MAX(INDEX(Bemenet!$E$2:$E$301,$M2443),INDEX(Szabalyok!$A:$A,$N2443))))</f>
        <v/>
      </c>
      <c r="C2443" s="4" t="str">
        <f>IF($B2443="","",MIN(INDEX(Bemenet!$F$2:$F$301,$M2443),INDEX(Szabalyok!$B:$B,$N2443)))</f>
        <v/>
      </c>
      <c r="D2443" s="5" t="str">
        <f>IF(AND($B2443&lt;&gt;"",$C2443&lt;&gt;"",$B2443&lt;=$C2443),INDEX(Bemenet!$G$2:$G$301,$M2443),"")</f>
        <v/>
      </c>
      <c r="E2443" s="6" t="str">
        <f>IF(AND($B2443&lt;&gt;"",$C2443&lt;&gt;"",$B2443&lt;=$C2443),INDEX(Bemenet!$D$2:$D$301,$M2443),"")</f>
        <v/>
      </c>
      <c r="F2443" s="5" t="str">
        <f t="shared" si="342"/>
        <v/>
      </c>
      <c r="G2443" s="5" t="str">
        <f t="shared" si="343"/>
        <v/>
      </c>
      <c r="H2443" s="9" t="str">
        <f t="shared" si="344"/>
        <v/>
      </c>
      <c r="I2443" s="5" t="str">
        <f t="shared" si="345"/>
        <v/>
      </c>
      <c r="J2443" s="5" t="str">
        <f>IF(OR($L2443="",NOT(COUNTIFS($L$2:$L2443,$L2443)=1)),"",SUMIFS($G:$G,$L:$L,$L2443))</f>
        <v/>
      </c>
      <c r="K2443" s="5" t="str">
        <f>IF(OR($L2443="",NOT(COUNTIFS($L$2:$L2443,$L2443)=1)),"",SUMIFS($I:$I,$L:$L,$L2443))</f>
        <v/>
      </c>
      <c r="L2443" s="6" t="str">
        <f t="shared" si="346"/>
        <v/>
      </c>
      <c r="M2443" s="6">
        <f t="shared" si="347"/>
        <v>98</v>
      </c>
      <c r="N2443" s="6">
        <f t="shared" si="348"/>
        <v>18</v>
      </c>
      <c r="O2443" s="9" t="str">
        <f>IF(AND($B2443&lt;&gt;"",$C2443&lt;&gt;"",$B2443&lt;=$C2443),INDEX(Szabalyok!$C:$C,$N2443),"")</f>
        <v/>
      </c>
      <c r="P2443">
        <f t="shared" si="350"/>
        <v>0</v>
      </c>
    </row>
    <row r="2444" spans="1:16" x14ac:dyDescent="0.35">
      <c r="A2444">
        <f t="shared" si="349"/>
        <v>0</v>
      </c>
      <c r="B2444" s="4" t="str">
        <f>IF($M2444&gt;300,"",IF(OR(INDEX(Bemenet!$E$2:$E$301,$M2444)="",INDEX(Bemenet!$F$2:$F$301,$M2444)=""),"",MAX(INDEX(Bemenet!$E$2:$E$301,$M2444),INDEX(Szabalyok!$A:$A,$N2444))))</f>
        <v/>
      </c>
      <c r="C2444" s="4" t="str">
        <f>IF($B2444="","",MIN(INDEX(Bemenet!$F$2:$F$301,$M2444),INDEX(Szabalyok!$B:$B,$N2444)))</f>
        <v/>
      </c>
      <c r="D2444" s="5" t="str">
        <f>IF(AND($B2444&lt;&gt;"",$C2444&lt;&gt;"",$B2444&lt;=$C2444),INDEX(Bemenet!$G$2:$G$301,$M2444),"")</f>
        <v/>
      </c>
      <c r="E2444" s="6" t="str">
        <f>IF(AND($B2444&lt;&gt;"",$C2444&lt;&gt;"",$B2444&lt;=$C2444),INDEX(Bemenet!$D$2:$D$301,$M2444),"")</f>
        <v/>
      </c>
      <c r="F2444" s="5" t="str">
        <f t="shared" si="342"/>
        <v/>
      </c>
      <c r="G2444" s="5" t="str">
        <f t="shared" si="343"/>
        <v/>
      </c>
      <c r="H2444" s="9" t="str">
        <f t="shared" si="344"/>
        <v/>
      </c>
      <c r="I2444" s="5" t="str">
        <f t="shared" si="345"/>
        <v/>
      </c>
      <c r="J2444" s="5" t="str">
        <f>IF(OR($L2444="",NOT(COUNTIFS($L$2:$L2444,$L2444)=1)),"",SUMIFS($G:$G,$L:$L,$L2444))</f>
        <v/>
      </c>
      <c r="K2444" s="5" t="str">
        <f>IF(OR($L2444="",NOT(COUNTIFS($L$2:$L2444,$L2444)=1)),"",SUMIFS($I:$I,$L:$L,$L2444))</f>
        <v/>
      </c>
      <c r="L2444" s="6" t="str">
        <f t="shared" si="346"/>
        <v/>
      </c>
      <c r="M2444" s="6">
        <f t="shared" si="347"/>
        <v>98</v>
      </c>
      <c r="N2444" s="6">
        <f t="shared" si="348"/>
        <v>19</v>
      </c>
      <c r="O2444" s="9" t="str">
        <f>IF(AND($B2444&lt;&gt;"",$C2444&lt;&gt;"",$B2444&lt;=$C2444),INDEX(Szabalyok!$C:$C,$N2444),"")</f>
        <v/>
      </c>
      <c r="P2444">
        <f t="shared" si="350"/>
        <v>0</v>
      </c>
    </row>
    <row r="2445" spans="1:16" x14ac:dyDescent="0.35">
      <c r="A2445">
        <f t="shared" si="349"/>
        <v>0</v>
      </c>
      <c r="B2445" s="4" t="str">
        <f>IF($M2445&gt;300,"",IF(OR(INDEX(Bemenet!$E$2:$E$301,$M2445)="",INDEX(Bemenet!$F$2:$F$301,$M2445)=""),"",MAX(INDEX(Bemenet!$E$2:$E$301,$M2445),INDEX(Szabalyok!$A:$A,$N2445))))</f>
        <v/>
      </c>
      <c r="C2445" s="4" t="str">
        <f>IF($B2445="","",MIN(INDEX(Bemenet!$F$2:$F$301,$M2445),INDEX(Szabalyok!$B:$B,$N2445)))</f>
        <v/>
      </c>
      <c r="D2445" s="5" t="str">
        <f>IF(AND($B2445&lt;&gt;"",$C2445&lt;&gt;"",$B2445&lt;=$C2445),INDEX(Bemenet!$G$2:$G$301,$M2445),"")</f>
        <v/>
      </c>
      <c r="E2445" s="6" t="str">
        <f>IF(AND($B2445&lt;&gt;"",$C2445&lt;&gt;"",$B2445&lt;=$C2445),INDEX(Bemenet!$D$2:$D$301,$M2445),"")</f>
        <v/>
      </c>
      <c r="F2445" s="5" t="str">
        <f t="shared" si="342"/>
        <v/>
      </c>
      <c r="G2445" s="5" t="str">
        <f t="shared" si="343"/>
        <v/>
      </c>
      <c r="H2445" s="9" t="str">
        <f t="shared" si="344"/>
        <v/>
      </c>
      <c r="I2445" s="5" t="str">
        <f t="shared" si="345"/>
        <v/>
      </c>
      <c r="J2445" s="5" t="str">
        <f>IF(OR($L2445="",NOT(COUNTIFS($L$2:$L2445,$L2445)=1)),"",SUMIFS($G:$G,$L:$L,$L2445))</f>
        <v/>
      </c>
      <c r="K2445" s="5" t="str">
        <f>IF(OR($L2445="",NOT(COUNTIFS($L$2:$L2445,$L2445)=1)),"",SUMIFS($I:$I,$L:$L,$L2445))</f>
        <v/>
      </c>
      <c r="L2445" s="6" t="str">
        <f t="shared" si="346"/>
        <v/>
      </c>
      <c r="M2445" s="6">
        <f t="shared" si="347"/>
        <v>98</v>
      </c>
      <c r="N2445" s="6">
        <f t="shared" si="348"/>
        <v>20</v>
      </c>
      <c r="O2445" s="9" t="str">
        <f>IF(AND($B2445&lt;&gt;"",$C2445&lt;&gt;"",$B2445&lt;=$C2445),INDEX(Szabalyok!$C:$C,$N2445),"")</f>
        <v/>
      </c>
      <c r="P2445">
        <f t="shared" si="350"/>
        <v>0</v>
      </c>
    </row>
    <row r="2446" spans="1:16" x14ac:dyDescent="0.35">
      <c r="A2446">
        <f t="shared" si="349"/>
        <v>0</v>
      </c>
      <c r="B2446" s="4" t="str">
        <f>IF($M2446&gt;300,"",IF(OR(INDEX(Bemenet!$E$2:$E$301,$M2446)="",INDEX(Bemenet!$F$2:$F$301,$M2446)=""),"",MAX(INDEX(Bemenet!$E$2:$E$301,$M2446),INDEX(Szabalyok!$A:$A,$N2446))))</f>
        <v/>
      </c>
      <c r="C2446" s="4" t="str">
        <f>IF($B2446="","",MIN(INDEX(Bemenet!$F$2:$F$301,$M2446),INDEX(Szabalyok!$B:$B,$N2446)))</f>
        <v/>
      </c>
      <c r="D2446" s="5" t="str">
        <f>IF(AND($B2446&lt;&gt;"",$C2446&lt;&gt;"",$B2446&lt;=$C2446),INDEX(Bemenet!$G$2:$G$301,$M2446),"")</f>
        <v/>
      </c>
      <c r="E2446" s="6" t="str">
        <f>IF(AND($B2446&lt;&gt;"",$C2446&lt;&gt;"",$B2446&lt;=$C2446),INDEX(Bemenet!$D$2:$D$301,$M2446),"")</f>
        <v/>
      </c>
      <c r="F2446" s="5" t="str">
        <f t="shared" si="342"/>
        <v/>
      </c>
      <c r="G2446" s="5" t="str">
        <f t="shared" si="343"/>
        <v/>
      </c>
      <c r="H2446" s="9" t="str">
        <f t="shared" si="344"/>
        <v/>
      </c>
      <c r="I2446" s="5" t="str">
        <f t="shared" si="345"/>
        <v/>
      </c>
      <c r="J2446" s="5" t="str">
        <f>IF(OR($L2446="",NOT(COUNTIFS($L$2:$L2446,$L2446)=1)),"",SUMIFS($G:$G,$L:$L,$L2446))</f>
        <v/>
      </c>
      <c r="K2446" s="5" t="str">
        <f>IF(OR($L2446="",NOT(COUNTIFS($L$2:$L2446,$L2446)=1)),"",SUMIFS($I:$I,$L:$L,$L2446))</f>
        <v/>
      </c>
      <c r="L2446" s="6" t="str">
        <f t="shared" si="346"/>
        <v/>
      </c>
      <c r="M2446" s="6">
        <f t="shared" si="347"/>
        <v>98</v>
      </c>
      <c r="N2446" s="6">
        <f t="shared" si="348"/>
        <v>21</v>
      </c>
      <c r="O2446" s="9" t="str">
        <f>IF(AND($B2446&lt;&gt;"",$C2446&lt;&gt;"",$B2446&lt;=$C2446),INDEX(Szabalyok!$C:$C,$N2446),"")</f>
        <v/>
      </c>
      <c r="P2446">
        <f t="shared" si="350"/>
        <v>0</v>
      </c>
    </row>
    <row r="2447" spans="1:16" x14ac:dyDescent="0.35">
      <c r="A2447">
        <f t="shared" si="349"/>
        <v>0</v>
      </c>
      <c r="B2447" s="4" t="str">
        <f>IF($M2447&gt;300,"",IF(OR(INDEX(Bemenet!$E$2:$E$301,$M2447)="",INDEX(Bemenet!$F$2:$F$301,$M2447)=""),"",MAX(INDEX(Bemenet!$E$2:$E$301,$M2447),INDEX(Szabalyok!$A:$A,$N2447))))</f>
        <v/>
      </c>
      <c r="C2447" s="4" t="str">
        <f>IF($B2447="","",MIN(INDEX(Bemenet!$F$2:$F$301,$M2447),INDEX(Szabalyok!$B:$B,$N2447)))</f>
        <v/>
      </c>
      <c r="D2447" s="5" t="str">
        <f>IF(AND($B2447&lt;&gt;"",$C2447&lt;&gt;"",$B2447&lt;=$C2447),INDEX(Bemenet!$G$2:$G$301,$M2447),"")</f>
        <v/>
      </c>
      <c r="E2447" s="6" t="str">
        <f>IF(AND($B2447&lt;&gt;"",$C2447&lt;&gt;"",$B2447&lt;=$C2447),INDEX(Bemenet!$D$2:$D$301,$M2447),"")</f>
        <v/>
      </c>
      <c r="F2447" s="5" t="str">
        <f t="shared" si="342"/>
        <v/>
      </c>
      <c r="G2447" s="5" t="str">
        <f t="shared" si="343"/>
        <v/>
      </c>
      <c r="H2447" s="9" t="str">
        <f t="shared" si="344"/>
        <v/>
      </c>
      <c r="I2447" s="5" t="str">
        <f t="shared" si="345"/>
        <v/>
      </c>
      <c r="J2447" s="5" t="str">
        <f>IF(OR($L2447="",NOT(COUNTIFS($L$2:$L2447,$L2447)=1)),"",SUMIFS($G:$G,$L:$L,$L2447))</f>
        <v/>
      </c>
      <c r="K2447" s="5" t="str">
        <f>IF(OR($L2447="",NOT(COUNTIFS($L$2:$L2447,$L2447)=1)),"",SUMIFS($I:$I,$L:$L,$L2447))</f>
        <v/>
      </c>
      <c r="L2447" s="6" t="str">
        <f t="shared" si="346"/>
        <v/>
      </c>
      <c r="M2447" s="6">
        <f t="shared" si="347"/>
        <v>98</v>
      </c>
      <c r="N2447" s="6">
        <f t="shared" si="348"/>
        <v>22</v>
      </c>
      <c r="O2447" s="9" t="str">
        <f>IF(AND($B2447&lt;&gt;"",$C2447&lt;&gt;"",$B2447&lt;=$C2447),INDEX(Szabalyok!$C:$C,$N2447),"")</f>
        <v/>
      </c>
      <c r="P2447">
        <f t="shared" si="350"/>
        <v>0</v>
      </c>
    </row>
    <row r="2448" spans="1:16" x14ac:dyDescent="0.35">
      <c r="A2448">
        <f t="shared" si="349"/>
        <v>0</v>
      </c>
      <c r="B2448" s="4" t="str">
        <f>IF($M2448&gt;300,"",IF(OR(INDEX(Bemenet!$E$2:$E$301,$M2448)="",INDEX(Bemenet!$F$2:$F$301,$M2448)=""),"",MAX(INDEX(Bemenet!$E$2:$E$301,$M2448),INDEX(Szabalyok!$A:$A,$N2448))))</f>
        <v/>
      </c>
      <c r="C2448" s="4" t="str">
        <f>IF($B2448="","",MIN(INDEX(Bemenet!$F$2:$F$301,$M2448),INDEX(Szabalyok!$B:$B,$N2448)))</f>
        <v/>
      </c>
      <c r="D2448" s="5" t="str">
        <f>IF(AND($B2448&lt;&gt;"",$C2448&lt;&gt;"",$B2448&lt;=$C2448),INDEX(Bemenet!$G$2:$G$301,$M2448),"")</f>
        <v/>
      </c>
      <c r="E2448" s="6" t="str">
        <f>IF(AND($B2448&lt;&gt;"",$C2448&lt;&gt;"",$B2448&lt;=$C2448),INDEX(Bemenet!$D$2:$D$301,$M2448),"")</f>
        <v/>
      </c>
      <c r="F2448" s="5" t="str">
        <f t="shared" si="342"/>
        <v/>
      </c>
      <c r="G2448" s="5" t="str">
        <f t="shared" si="343"/>
        <v/>
      </c>
      <c r="H2448" s="9" t="str">
        <f t="shared" si="344"/>
        <v/>
      </c>
      <c r="I2448" s="5" t="str">
        <f t="shared" si="345"/>
        <v/>
      </c>
      <c r="J2448" s="5" t="str">
        <f>IF(OR($L2448="",NOT(COUNTIFS($L$2:$L2448,$L2448)=1)),"",SUMIFS($G:$G,$L:$L,$L2448))</f>
        <v/>
      </c>
      <c r="K2448" s="5" t="str">
        <f>IF(OR($L2448="",NOT(COUNTIFS($L$2:$L2448,$L2448)=1)),"",SUMIFS($I:$I,$L:$L,$L2448))</f>
        <v/>
      </c>
      <c r="L2448" s="6" t="str">
        <f t="shared" si="346"/>
        <v/>
      </c>
      <c r="M2448" s="6">
        <f t="shared" si="347"/>
        <v>98</v>
      </c>
      <c r="N2448" s="6">
        <f t="shared" si="348"/>
        <v>23</v>
      </c>
      <c r="O2448" s="9" t="str">
        <f>IF(AND($B2448&lt;&gt;"",$C2448&lt;&gt;"",$B2448&lt;=$C2448),INDEX(Szabalyok!$C:$C,$N2448),"")</f>
        <v/>
      </c>
      <c r="P2448">
        <f t="shared" si="350"/>
        <v>0</v>
      </c>
    </row>
    <row r="2449" spans="1:16" x14ac:dyDescent="0.35">
      <c r="A2449">
        <f t="shared" si="349"/>
        <v>0</v>
      </c>
      <c r="B2449" s="4" t="str">
        <f>IF($M2449&gt;300,"",IF(OR(INDEX(Bemenet!$E$2:$E$301,$M2449)="",INDEX(Bemenet!$F$2:$F$301,$M2449)=""),"",MAX(INDEX(Bemenet!$E$2:$E$301,$M2449),INDEX(Szabalyok!$A:$A,$N2449))))</f>
        <v/>
      </c>
      <c r="C2449" s="4" t="str">
        <f>IF($B2449="","",MIN(INDEX(Bemenet!$F$2:$F$301,$M2449),INDEX(Szabalyok!$B:$B,$N2449)))</f>
        <v/>
      </c>
      <c r="D2449" s="5" t="str">
        <f>IF(AND($B2449&lt;&gt;"",$C2449&lt;&gt;"",$B2449&lt;=$C2449),INDEX(Bemenet!$G$2:$G$301,$M2449),"")</f>
        <v/>
      </c>
      <c r="E2449" s="6" t="str">
        <f>IF(AND($B2449&lt;&gt;"",$C2449&lt;&gt;"",$B2449&lt;=$C2449),INDEX(Bemenet!$D$2:$D$301,$M2449),"")</f>
        <v/>
      </c>
      <c r="F2449" s="5" t="str">
        <f t="shared" si="342"/>
        <v/>
      </c>
      <c r="G2449" s="5" t="str">
        <f t="shared" si="343"/>
        <v/>
      </c>
      <c r="H2449" s="9" t="str">
        <f t="shared" si="344"/>
        <v/>
      </c>
      <c r="I2449" s="5" t="str">
        <f t="shared" si="345"/>
        <v/>
      </c>
      <c r="J2449" s="5" t="str">
        <f>IF(OR($L2449="",NOT(COUNTIFS($L$2:$L2449,$L2449)=1)),"",SUMIFS($G:$G,$L:$L,$L2449))</f>
        <v/>
      </c>
      <c r="K2449" s="5" t="str">
        <f>IF(OR($L2449="",NOT(COUNTIFS($L$2:$L2449,$L2449)=1)),"",SUMIFS($I:$I,$L:$L,$L2449))</f>
        <v/>
      </c>
      <c r="L2449" s="6" t="str">
        <f t="shared" si="346"/>
        <v/>
      </c>
      <c r="M2449" s="6">
        <f t="shared" si="347"/>
        <v>98</v>
      </c>
      <c r="N2449" s="6">
        <f t="shared" si="348"/>
        <v>24</v>
      </c>
      <c r="O2449" s="9" t="str">
        <f>IF(AND($B2449&lt;&gt;"",$C2449&lt;&gt;"",$B2449&lt;=$C2449),INDEX(Szabalyok!$C:$C,$N2449),"")</f>
        <v/>
      </c>
      <c r="P2449">
        <f t="shared" si="350"/>
        <v>0</v>
      </c>
    </row>
    <row r="2450" spans="1:16" x14ac:dyDescent="0.35">
      <c r="A2450">
        <f t="shared" si="349"/>
        <v>0</v>
      </c>
      <c r="B2450" s="4" t="str">
        <f>IF($M2450&gt;300,"",IF(OR(INDEX(Bemenet!$E$2:$E$301,$M2450)="",INDEX(Bemenet!$F$2:$F$301,$M2450)=""),"",MAX(INDEX(Bemenet!$E$2:$E$301,$M2450),INDEX(Szabalyok!$A:$A,$N2450))))</f>
        <v/>
      </c>
      <c r="C2450" s="4" t="str">
        <f>IF($B2450="","",MIN(INDEX(Bemenet!$F$2:$F$301,$M2450),INDEX(Szabalyok!$B:$B,$N2450)))</f>
        <v/>
      </c>
      <c r="D2450" s="5" t="str">
        <f>IF(AND($B2450&lt;&gt;"",$C2450&lt;&gt;"",$B2450&lt;=$C2450),INDEX(Bemenet!$G$2:$G$301,$M2450),"")</f>
        <v/>
      </c>
      <c r="E2450" s="6" t="str">
        <f>IF(AND($B2450&lt;&gt;"",$C2450&lt;&gt;"",$B2450&lt;=$C2450),INDEX(Bemenet!$D$2:$D$301,$M2450),"")</f>
        <v/>
      </c>
      <c r="F2450" s="5" t="str">
        <f t="shared" si="342"/>
        <v/>
      </c>
      <c r="G2450" s="5" t="str">
        <f t="shared" si="343"/>
        <v/>
      </c>
      <c r="H2450" s="9" t="str">
        <f t="shared" si="344"/>
        <v/>
      </c>
      <c r="I2450" s="5" t="str">
        <f t="shared" si="345"/>
        <v/>
      </c>
      <c r="J2450" s="5" t="str">
        <f>IF(OR($L2450="",NOT(COUNTIFS($L$2:$L2450,$L2450)=1)),"",SUMIFS($G:$G,$L:$L,$L2450))</f>
        <v/>
      </c>
      <c r="K2450" s="5" t="str">
        <f>IF(OR($L2450="",NOT(COUNTIFS($L$2:$L2450,$L2450)=1)),"",SUMIFS($I:$I,$L:$L,$L2450))</f>
        <v/>
      </c>
      <c r="L2450" s="6" t="str">
        <f t="shared" si="346"/>
        <v/>
      </c>
      <c r="M2450" s="6">
        <f t="shared" si="347"/>
        <v>98</v>
      </c>
      <c r="N2450" s="6">
        <f t="shared" si="348"/>
        <v>25</v>
      </c>
      <c r="O2450" s="9" t="str">
        <f>IF(AND($B2450&lt;&gt;"",$C2450&lt;&gt;"",$B2450&lt;=$C2450),INDEX(Szabalyok!$C:$C,$N2450),"")</f>
        <v/>
      </c>
      <c r="P2450">
        <f t="shared" si="350"/>
        <v>0</v>
      </c>
    </row>
    <row r="2451" spans="1:16" x14ac:dyDescent="0.35">
      <c r="A2451">
        <f t="shared" si="349"/>
        <v>0</v>
      </c>
      <c r="B2451" s="4" t="str">
        <f>IF($M2451&gt;300,"",IF(OR(INDEX(Bemenet!$E$2:$E$301,$M2451)="",INDEX(Bemenet!$F$2:$F$301,$M2451)=""),"",MAX(INDEX(Bemenet!$E$2:$E$301,$M2451),INDEX(Szabalyok!$A:$A,$N2451))))</f>
        <v/>
      </c>
      <c r="C2451" s="4" t="str">
        <f>IF($B2451="","",MIN(INDEX(Bemenet!$F$2:$F$301,$M2451),INDEX(Szabalyok!$B:$B,$N2451)))</f>
        <v/>
      </c>
      <c r="D2451" s="5" t="str">
        <f>IF(AND($B2451&lt;&gt;"",$C2451&lt;&gt;"",$B2451&lt;=$C2451),INDEX(Bemenet!$G$2:$G$301,$M2451),"")</f>
        <v/>
      </c>
      <c r="E2451" s="6" t="str">
        <f>IF(AND($B2451&lt;&gt;"",$C2451&lt;&gt;"",$B2451&lt;=$C2451),INDEX(Bemenet!$D$2:$D$301,$M2451),"")</f>
        <v/>
      </c>
      <c r="F2451" s="5" t="str">
        <f t="shared" si="342"/>
        <v/>
      </c>
      <c r="G2451" s="5" t="str">
        <f t="shared" si="343"/>
        <v/>
      </c>
      <c r="H2451" s="9" t="str">
        <f t="shared" si="344"/>
        <v/>
      </c>
      <c r="I2451" s="5" t="str">
        <f t="shared" si="345"/>
        <v/>
      </c>
      <c r="J2451" s="5" t="str">
        <f>IF(OR($L2451="",NOT(COUNTIFS($L$2:$L2451,$L2451)=1)),"",SUMIFS($G:$G,$L:$L,$L2451))</f>
        <v/>
      </c>
      <c r="K2451" s="5" t="str">
        <f>IF(OR($L2451="",NOT(COUNTIFS($L$2:$L2451,$L2451)=1)),"",SUMIFS($I:$I,$L:$L,$L2451))</f>
        <v/>
      </c>
      <c r="L2451" s="6" t="str">
        <f t="shared" si="346"/>
        <v/>
      </c>
      <c r="M2451" s="6">
        <f t="shared" si="347"/>
        <v>98</v>
      </c>
      <c r="N2451" s="6">
        <f t="shared" si="348"/>
        <v>26</v>
      </c>
      <c r="O2451" s="9" t="str">
        <f>IF(AND($B2451&lt;&gt;"",$C2451&lt;&gt;"",$B2451&lt;=$C2451),INDEX(Szabalyok!$C:$C,$N2451),"")</f>
        <v/>
      </c>
      <c r="P2451">
        <f t="shared" si="350"/>
        <v>0</v>
      </c>
    </row>
    <row r="2452" spans="1:16" x14ac:dyDescent="0.35">
      <c r="A2452">
        <f t="shared" si="349"/>
        <v>0</v>
      </c>
      <c r="B2452" s="4" t="str">
        <f>IF($M2452&gt;300,"",IF(OR(INDEX(Bemenet!$E$2:$E$301,$M2452)="",INDEX(Bemenet!$F$2:$F$301,$M2452)=""),"",MAX(INDEX(Bemenet!$E$2:$E$301,$M2452),INDEX(Szabalyok!$A:$A,$N2452))))</f>
        <v/>
      </c>
      <c r="C2452" s="4" t="str">
        <f>IF($B2452="","",MIN(INDEX(Bemenet!$F$2:$F$301,$M2452),INDEX(Szabalyok!$B:$B,$N2452)))</f>
        <v/>
      </c>
      <c r="D2452" s="5" t="str">
        <f>IF(AND($B2452&lt;&gt;"",$C2452&lt;&gt;"",$B2452&lt;=$C2452),INDEX(Bemenet!$G$2:$G$301,$M2452),"")</f>
        <v/>
      </c>
      <c r="E2452" s="6" t="str">
        <f>IF(AND($B2452&lt;&gt;"",$C2452&lt;&gt;"",$B2452&lt;=$C2452),INDEX(Bemenet!$D$2:$D$301,$M2452),"")</f>
        <v/>
      </c>
      <c r="F2452" s="5" t="str">
        <f t="shared" si="342"/>
        <v/>
      </c>
      <c r="G2452" s="5" t="str">
        <f t="shared" si="343"/>
        <v/>
      </c>
      <c r="H2452" s="9" t="str">
        <f t="shared" si="344"/>
        <v/>
      </c>
      <c r="I2452" s="5" t="str">
        <f t="shared" si="345"/>
        <v/>
      </c>
      <c r="J2452" s="5" t="str">
        <f>IF(OR($L2452="",NOT(COUNTIFS($L$2:$L2452,$L2452)=1)),"",SUMIFS($G:$G,$L:$L,$L2452))</f>
        <v/>
      </c>
      <c r="K2452" s="5" t="str">
        <f>IF(OR($L2452="",NOT(COUNTIFS($L$2:$L2452,$L2452)=1)),"",SUMIFS($I:$I,$L:$L,$L2452))</f>
        <v/>
      </c>
      <c r="L2452" s="6" t="str">
        <f t="shared" si="346"/>
        <v/>
      </c>
      <c r="M2452" s="6">
        <f t="shared" si="347"/>
        <v>99</v>
      </c>
      <c r="N2452" s="6">
        <f t="shared" si="348"/>
        <v>2</v>
      </c>
      <c r="O2452" s="9" t="str">
        <f>IF(AND($B2452&lt;&gt;"",$C2452&lt;&gt;"",$B2452&lt;=$C2452),INDEX(Szabalyok!$C:$C,$N2452),"")</f>
        <v/>
      </c>
      <c r="P2452">
        <f t="shared" si="350"/>
        <v>0</v>
      </c>
    </row>
    <row r="2453" spans="1:16" x14ac:dyDescent="0.35">
      <c r="A2453">
        <f t="shared" si="349"/>
        <v>0</v>
      </c>
      <c r="B2453" s="4" t="str">
        <f>IF($M2453&gt;300,"",IF(OR(INDEX(Bemenet!$E$2:$E$301,$M2453)="",INDEX(Bemenet!$F$2:$F$301,$M2453)=""),"",MAX(INDEX(Bemenet!$E$2:$E$301,$M2453),INDEX(Szabalyok!$A:$A,$N2453))))</f>
        <v/>
      </c>
      <c r="C2453" s="4" t="str">
        <f>IF($B2453="","",MIN(INDEX(Bemenet!$F$2:$F$301,$M2453),INDEX(Szabalyok!$B:$B,$N2453)))</f>
        <v/>
      </c>
      <c r="D2453" s="5" t="str">
        <f>IF(AND($B2453&lt;&gt;"",$C2453&lt;&gt;"",$B2453&lt;=$C2453),INDEX(Bemenet!$G$2:$G$301,$M2453),"")</f>
        <v/>
      </c>
      <c r="E2453" s="6" t="str">
        <f>IF(AND($B2453&lt;&gt;"",$C2453&lt;&gt;"",$B2453&lt;=$C2453),INDEX(Bemenet!$D$2:$D$301,$M2453),"")</f>
        <v/>
      </c>
      <c r="F2453" s="5" t="str">
        <f t="shared" si="342"/>
        <v/>
      </c>
      <c r="G2453" s="5" t="str">
        <f t="shared" si="343"/>
        <v/>
      </c>
      <c r="H2453" s="9" t="str">
        <f t="shared" si="344"/>
        <v/>
      </c>
      <c r="I2453" s="5" t="str">
        <f t="shared" si="345"/>
        <v/>
      </c>
      <c r="J2453" s="5" t="str">
        <f>IF(OR($L2453="",NOT(COUNTIFS($L$2:$L2453,$L2453)=1)),"",SUMIFS($G:$G,$L:$L,$L2453))</f>
        <v/>
      </c>
      <c r="K2453" s="5" t="str">
        <f>IF(OR($L2453="",NOT(COUNTIFS($L$2:$L2453,$L2453)=1)),"",SUMIFS($I:$I,$L:$L,$L2453))</f>
        <v/>
      </c>
      <c r="L2453" s="6" t="str">
        <f t="shared" si="346"/>
        <v/>
      </c>
      <c r="M2453" s="6">
        <f t="shared" si="347"/>
        <v>99</v>
      </c>
      <c r="N2453" s="6">
        <f t="shared" si="348"/>
        <v>3</v>
      </c>
      <c r="O2453" s="9" t="str">
        <f>IF(AND($B2453&lt;&gt;"",$C2453&lt;&gt;"",$B2453&lt;=$C2453),INDEX(Szabalyok!$C:$C,$N2453),"")</f>
        <v/>
      </c>
      <c r="P2453">
        <f t="shared" si="350"/>
        <v>0</v>
      </c>
    </row>
    <row r="2454" spans="1:16" x14ac:dyDescent="0.35">
      <c r="A2454">
        <f t="shared" si="349"/>
        <v>0</v>
      </c>
      <c r="B2454" s="4" t="str">
        <f>IF($M2454&gt;300,"",IF(OR(INDEX(Bemenet!$E$2:$E$301,$M2454)="",INDEX(Bemenet!$F$2:$F$301,$M2454)=""),"",MAX(INDEX(Bemenet!$E$2:$E$301,$M2454),INDEX(Szabalyok!$A:$A,$N2454))))</f>
        <v/>
      </c>
      <c r="C2454" s="4" t="str">
        <f>IF($B2454="","",MIN(INDEX(Bemenet!$F$2:$F$301,$M2454),INDEX(Szabalyok!$B:$B,$N2454)))</f>
        <v/>
      </c>
      <c r="D2454" s="5" t="str">
        <f>IF(AND($B2454&lt;&gt;"",$C2454&lt;&gt;"",$B2454&lt;=$C2454),INDEX(Bemenet!$G$2:$G$301,$M2454),"")</f>
        <v/>
      </c>
      <c r="E2454" s="6" t="str">
        <f>IF(AND($B2454&lt;&gt;"",$C2454&lt;&gt;"",$B2454&lt;=$C2454),INDEX(Bemenet!$D$2:$D$301,$M2454),"")</f>
        <v/>
      </c>
      <c r="F2454" s="5" t="str">
        <f t="shared" si="342"/>
        <v/>
      </c>
      <c r="G2454" s="5" t="str">
        <f t="shared" si="343"/>
        <v/>
      </c>
      <c r="H2454" s="9" t="str">
        <f t="shared" si="344"/>
        <v/>
      </c>
      <c r="I2454" s="5" t="str">
        <f t="shared" si="345"/>
        <v/>
      </c>
      <c r="J2454" s="5" t="str">
        <f>IF(OR($L2454="",NOT(COUNTIFS($L$2:$L2454,$L2454)=1)),"",SUMIFS($G:$G,$L:$L,$L2454))</f>
        <v/>
      </c>
      <c r="K2454" s="5" t="str">
        <f>IF(OR($L2454="",NOT(COUNTIFS($L$2:$L2454,$L2454)=1)),"",SUMIFS($I:$I,$L:$L,$L2454))</f>
        <v/>
      </c>
      <c r="L2454" s="6" t="str">
        <f t="shared" si="346"/>
        <v/>
      </c>
      <c r="M2454" s="6">
        <f t="shared" si="347"/>
        <v>99</v>
      </c>
      <c r="N2454" s="6">
        <f t="shared" si="348"/>
        <v>4</v>
      </c>
      <c r="O2454" s="9" t="str">
        <f>IF(AND($B2454&lt;&gt;"",$C2454&lt;&gt;"",$B2454&lt;=$C2454),INDEX(Szabalyok!$C:$C,$N2454),"")</f>
        <v/>
      </c>
      <c r="P2454">
        <f t="shared" si="350"/>
        <v>0</v>
      </c>
    </row>
    <row r="2455" spans="1:16" x14ac:dyDescent="0.35">
      <c r="A2455">
        <f t="shared" si="349"/>
        <v>0</v>
      </c>
      <c r="B2455" s="4" t="str">
        <f>IF($M2455&gt;300,"",IF(OR(INDEX(Bemenet!$E$2:$E$301,$M2455)="",INDEX(Bemenet!$F$2:$F$301,$M2455)=""),"",MAX(INDEX(Bemenet!$E$2:$E$301,$M2455),INDEX(Szabalyok!$A:$A,$N2455))))</f>
        <v/>
      </c>
      <c r="C2455" s="4" t="str">
        <f>IF($B2455="","",MIN(INDEX(Bemenet!$F$2:$F$301,$M2455),INDEX(Szabalyok!$B:$B,$N2455)))</f>
        <v/>
      </c>
      <c r="D2455" s="5" t="str">
        <f>IF(AND($B2455&lt;&gt;"",$C2455&lt;&gt;"",$B2455&lt;=$C2455),INDEX(Bemenet!$G$2:$G$301,$M2455),"")</f>
        <v/>
      </c>
      <c r="E2455" s="6" t="str">
        <f>IF(AND($B2455&lt;&gt;"",$C2455&lt;&gt;"",$B2455&lt;=$C2455),INDEX(Bemenet!$D$2:$D$301,$M2455),"")</f>
        <v/>
      </c>
      <c r="F2455" s="5" t="str">
        <f t="shared" si="342"/>
        <v/>
      </c>
      <c r="G2455" s="5" t="str">
        <f t="shared" si="343"/>
        <v/>
      </c>
      <c r="H2455" s="9" t="str">
        <f t="shared" si="344"/>
        <v/>
      </c>
      <c r="I2455" s="5" t="str">
        <f t="shared" si="345"/>
        <v/>
      </c>
      <c r="J2455" s="5" t="str">
        <f>IF(OR($L2455="",NOT(COUNTIFS($L$2:$L2455,$L2455)=1)),"",SUMIFS($G:$G,$L:$L,$L2455))</f>
        <v/>
      </c>
      <c r="K2455" s="5" t="str">
        <f>IF(OR($L2455="",NOT(COUNTIFS($L$2:$L2455,$L2455)=1)),"",SUMIFS($I:$I,$L:$L,$L2455))</f>
        <v/>
      </c>
      <c r="L2455" s="6" t="str">
        <f t="shared" si="346"/>
        <v/>
      </c>
      <c r="M2455" s="6">
        <f t="shared" si="347"/>
        <v>99</v>
      </c>
      <c r="N2455" s="6">
        <f t="shared" si="348"/>
        <v>5</v>
      </c>
      <c r="O2455" s="9" t="str">
        <f>IF(AND($B2455&lt;&gt;"",$C2455&lt;&gt;"",$B2455&lt;=$C2455),INDEX(Szabalyok!$C:$C,$N2455),"")</f>
        <v/>
      </c>
      <c r="P2455">
        <f t="shared" si="350"/>
        <v>0</v>
      </c>
    </row>
    <row r="2456" spans="1:16" x14ac:dyDescent="0.35">
      <c r="A2456">
        <f t="shared" si="349"/>
        <v>0</v>
      </c>
      <c r="B2456" s="4" t="str">
        <f>IF($M2456&gt;300,"",IF(OR(INDEX(Bemenet!$E$2:$E$301,$M2456)="",INDEX(Bemenet!$F$2:$F$301,$M2456)=""),"",MAX(INDEX(Bemenet!$E$2:$E$301,$M2456),INDEX(Szabalyok!$A:$A,$N2456))))</f>
        <v/>
      </c>
      <c r="C2456" s="4" t="str">
        <f>IF($B2456="","",MIN(INDEX(Bemenet!$F$2:$F$301,$M2456),INDEX(Szabalyok!$B:$B,$N2456)))</f>
        <v/>
      </c>
      <c r="D2456" s="5" t="str">
        <f>IF(AND($B2456&lt;&gt;"",$C2456&lt;&gt;"",$B2456&lt;=$C2456),INDEX(Bemenet!$G$2:$G$301,$M2456),"")</f>
        <v/>
      </c>
      <c r="E2456" s="6" t="str">
        <f>IF(AND($B2456&lt;&gt;"",$C2456&lt;&gt;"",$B2456&lt;=$C2456),INDEX(Bemenet!$D$2:$D$301,$M2456),"")</f>
        <v/>
      </c>
      <c r="F2456" s="5" t="str">
        <f t="shared" si="342"/>
        <v/>
      </c>
      <c r="G2456" s="5" t="str">
        <f t="shared" si="343"/>
        <v/>
      </c>
      <c r="H2456" s="9" t="str">
        <f t="shared" si="344"/>
        <v/>
      </c>
      <c r="I2456" s="5" t="str">
        <f t="shared" si="345"/>
        <v/>
      </c>
      <c r="J2456" s="5" t="str">
        <f>IF(OR($L2456="",NOT(COUNTIFS($L$2:$L2456,$L2456)=1)),"",SUMIFS($G:$G,$L:$L,$L2456))</f>
        <v/>
      </c>
      <c r="K2456" s="5" t="str">
        <f>IF(OR($L2456="",NOT(COUNTIFS($L$2:$L2456,$L2456)=1)),"",SUMIFS($I:$I,$L:$L,$L2456))</f>
        <v/>
      </c>
      <c r="L2456" s="6" t="str">
        <f t="shared" si="346"/>
        <v/>
      </c>
      <c r="M2456" s="6">
        <f t="shared" si="347"/>
        <v>99</v>
      </c>
      <c r="N2456" s="6">
        <f t="shared" si="348"/>
        <v>6</v>
      </c>
      <c r="O2456" s="9" t="str">
        <f>IF(AND($B2456&lt;&gt;"",$C2456&lt;&gt;"",$B2456&lt;=$C2456),INDEX(Szabalyok!$C:$C,$N2456),"")</f>
        <v/>
      </c>
      <c r="P2456">
        <f t="shared" si="350"/>
        <v>0</v>
      </c>
    </row>
    <row r="2457" spans="1:16" x14ac:dyDescent="0.35">
      <c r="A2457">
        <f t="shared" si="349"/>
        <v>0</v>
      </c>
      <c r="B2457" s="4" t="str">
        <f>IF($M2457&gt;300,"",IF(OR(INDEX(Bemenet!$E$2:$E$301,$M2457)="",INDEX(Bemenet!$F$2:$F$301,$M2457)=""),"",MAX(INDEX(Bemenet!$E$2:$E$301,$M2457),INDEX(Szabalyok!$A:$A,$N2457))))</f>
        <v/>
      </c>
      <c r="C2457" s="4" t="str">
        <f>IF($B2457="","",MIN(INDEX(Bemenet!$F$2:$F$301,$M2457),INDEX(Szabalyok!$B:$B,$N2457)))</f>
        <v/>
      </c>
      <c r="D2457" s="5" t="str">
        <f>IF(AND($B2457&lt;&gt;"",$C2457&lt;&gt;"",$B2457&lt;=$C2457),INDEX(Bemenet!$G$2:$G$301,$M2457),"")</f>
        <v/>
      </c>
      <c r="E2457" s="6" t="str">
        <f>IF(AND($B2457&lt;&gt;"",$C2457&lt;&gt;"",$B2457&lt;=$C2457),INDEX(Bemenet!$D$2:$D$301,$M2457),"")</f>
        <v/>
      </c>
      <c r="F2457" s="5" t="str">
        <f t="shared" si="342"/>
        <v/>
      </c>
      <c r="G2457" s="5" t="str">
        <f t="shared" si="343"/>
        <v/>
      </c>
      <c r="H2457" s="9" t="str">
        <f t="shared" si="344"/>
        <v/>
      </c>
      <c r="I2457" s="5" t="str">
        <f t="shared" si="345"/>
        <v/>
      </c>
      <c r="J2457" s="5" t="str">
        <f>IF(OR($L2457="",NOT(COUNTIFS($L$2:$L2457,$L2457)=1)),"",SUMIFS($G:$G,$L:$L,$L2457))</f>
        <v/>
      </c>
      <c r="K2457" s="5" t="str">
        <f>IF(OR($L2457="",NOT(COUNTIFS($L$2:$L2457,$L2457)=1)),"",SUMIFS($I:$I,$L:$L,$L2457))</f>
        <v/>
      </c>
      <c r="L2457" s="6" t="str">
        <f t="shared" si="346"/>
        <v/>
      </c>
      <c r="M2457" s="6">
        <f t="shared" si="347"/>
        <v>99</v>
      </c>
      <c r="N2457" s="6">
        <f t="shared" si="348"/>
        <v>7</v>
      </c>
      <c r="O2457" s="9" t="str">
        <f>IF(AND($B2457&lt;&gt;"",$C2457&lt;&gt;"",$B2457&lt;=$C2457),INDEX(Szabalyok!$C:$C,$N2457),"")</f>
        <v/>
      </c>
      <c r="P2457">
        <f t="shared" si="350"/>
        <v>0</v>
      </c>
    </row>
    <row r="2458" spans="1:16" x14ac:dyDescent="0.35">
      <c r="A2458">
        <f t="shared" si="349"/>
        <v>0</v>
      </c>
      <c r="B2458" s="4" t="str">
        <f>IF($M2458&gt;300,"",IF(OR(INDEX(Bemenet!$E$2:$E$301,$M2458)="",INDEX(Bemenet!$F$2:$F$301,$M2458)=""),"",MAX(INDEX(Bemenet!$E$2:$E$301,$M2458),INDEX(Szabalyok!$A:$A,$N2458))))</f>
        <v/>
      </c>
      <c r="C2458" s="4" t="str">
        <f>IF($B2458="","",MIN(INDEX(Bemenet!$F$2:$F$301,$M2458),INDEX(Szabalyok!$B:$B,$N2458)))</f>
        <v/>
      </c>
      <c r="D2458" s="5" t="str">
        <f>IF(AND($B2458&lt;&gt;"",$C2458&lt;&gt;"",$B2458&lt;=$C2458),INDEX(Bemenet!$G$2:$G$301,$M2458),"")</f>
        <v/>
      </c>
      <c r="E2458" s="6" t="str">
        <f>IF(AND($B2458&lt;&gt;"",$C2458&lt;&gt;"",$B2458&lt;=$C2458),INDEX(Bemenet!$D$2:$D$301,$M2458),"")</f>
        <v/>
      </c>
      <c r="F2458" s="5" t="str">
        <f t="shared" si="342"/>
        <v/>
      </c>
      <c r="G2458" s="5" t="str">
        <f t="shared" si="343"/>
        <v/>
      </c>
      <c r="H2458" s="9" t="str">
        <f t="shared" si="344"/>
        <v/>
      </c>
      <c r="I2458" s="5" t="str">
        <f t="shared" si="345"/>
        <v/>
      </c>
      <c r="J2458" s="5" t="str">
        <f>IF(OR($L2458="",NOT(COUNTIFS($L$2:$L2458,$L2458)=1)),"",SUMIFS($G:$G,$L:$L,$L2458))</f>
        <v/>
      </c>
      <c r="K2458" s="5" t="str">
        <f>IF(OR($L2458="",NOT(COUNTIFS($L$2:$L2458,$L2458)=1)),"",SUMIFS($I:$I,$L:$L,$L2458))</f>
        <v/>
      </c>
      <c r="L2458" s="6" t="str">
        <f t="shared" si="346"/>
        <v/>
      </c>
      <c r="M2458" s="6">
        <f t="shared" si="347"/>
        <v>99</v>
      </c>
      <c r="N2458" s="6">
        <f t="shared" si="348"/>
        <v>8</v>
      </c>
      <c r="O2458" s="9" t="str">
        <f>IF(AND($B2458&lt;&gt;"",$C2458&lt;&gt;"",$B2458&lt;=$C2458),INDEX(Szabalyok!$C:$C,$N2458),"")</f>
        <v/>
      </c>
      <c r="P2458">
        <f t="shared" si="350"/>
        <v>0</v>
      </c>
    </row>
    <row r="2459" spans="1:16" x14ac:dyDescent="0.35">
      <c r="A2459">
        <f t="shared" si="349"/>
        <v>0</v>
      </c>
      <c r="B2459" s="4" t="str">
        <f>IF($M2459&gt;300,"",IF(OR(INDEX(Bemenet!$E$2:$E$301,$M2459)="",INDEX(Bemenet!$F$2:$F$301,$M2459)=""),"",MAX(INDEX(Bemenet!$E$2:$E$301,$M2459),INDEX(Szabalyok!$A:$A,$N2459))))</f>
        <v/>
      </c>
      <c r="C2459" s="4" t="str">
        <f>IF($B2459="","",MIN(INDEX(Bemenet!$F$2:$F$301,$M2459),INDEX(Szabalyok!$B:$B,$N2459)))</f>
        <v/>
      </c>
      <c r="D2459" s="5" t="str">
        <f>IF(AND($B2459&lt;&gt;"",$C2459&lt;&gt;"",$B2459&lt;=$C2459),INDEX(Bemenet!$G$2:$G$301,$M2459),"")</f>
        <v/>
      </c>
      <c r="E2459" s="6" t="str">
        <f>IF(AND($B2459&lt;&gt;"",$C2459&lt;&gt;"",$B2459&lt;=$C2459),INDEX(Bemenet!$D$2:$D$301,$M2459),"")</f>
        <v/>
      </c>
      <c r="F2459" s="5" t="str">
        <f t="shared" si="342"/>
        <v/>
      </c>
      <c r="G2459" s="5" t="str">
        <f t="shared" si="343"/>
        <v/>
      </c>
      <c r="H2459" s="9" t="str">
        <f t="shared" si="344"/>
        <v/>
      </c>
      <c r="I2459" s="5" t="str">
        <f t="shared" si="345"/>
        <v/>
      </c>
      <c r="J2459" s="5" t="str">
        <f>IF(OR($L2459="",NOT(COUNTIFS($L$2:$L2459,$L2459)=1)),"",SUMIFS($G:$G,$L:$L,$L2459))</f>
        <v/>
      </c>
      <c r="K2459" s="5" t="str">
        <f>IF(OR($L2459="",NOT(COUNTIFS($L$2:$L2459,$L2459)=1)),"",SUMIFS($I:$I,$L:$L,$L2459))</f>
        <v/>
      </c>
      <c r="L2459" s="6" t="str">
        <f t="shared" si="346"/>
        <v/>
      </c>
      <c r="M2459" s="6">
        <f t="shared" si="347"/>
        <v>99</v>
      </c>
      <c r="N2459" s="6">
        <f t="shared" si="348"/>
        <v>9</v>
      </c>
      <c r="O2459" s="9" t="str">
        <f>IF(AND($B2459&lt;&gt;"",$C2459&lt;&gt;"",$B2459&lt;=$C2459),INDEX(Szabalyok!$C:$C,$N2459),"")</f>
        <v/>
      </c>
      <c r="P2459">
        <f t="shared" si="350"/>
        <v>0</v>
      </c>
    </row>
    <row r="2460" spans="1:16" x14ac:dyDescent="0.35">
      <c r="A2460">
        <f t="shared" si="349"/>
        <v>0</v>
      </c>
      <c r="B2460" s="4" t="str">
        <f>IF($M2460&gt;300,"",IF(OR(INDEX(Bemenet!$E$2:$E$301,$M2460)="",INDEX(Bemenet!$F$2:$F$301,$M2460)=""),"",MAX(INDEX(Bemenet!$E$2:$E$301,$M2460),INDEX(Szabalyok!$A:$A,$N2460))))</f>
        <v/>
      </c>
      <c r="C2460" s="4" t="str">
        <f>IF($B2460="","",MIN(INDEX(Bemenet!$F$2:$F$301,$M2460),INDEX(Szabalyok!$B:$B,$N2460)))</f>
        <v/>
      </c>
      <c r="D2460" s="5" t="str">
        <f>IF(AND($B2460&lt;&gt;"",$C2460&lt;&gt;"",$B2460&lt;=$C2460),INDEX(Bemenet!$G$2:$G$301,$M2460),"")</f>
        <v/>
      </c>
      <c r="E2460" s="6" t="str">
        <f>IF(AND($B2460&lt;&gt;"",$C2460&lt;&gt;"",$B2460&lt;=$C2460),INDEX(Bemenet!$D$2:$D$301,$M2460),"")</f>
        <v/>
      </c>
      <c r="F2460" s="5" t="str">
        <f t="shared" si="342"/>
        <v/>
      </c>
      <c r="G2460" s="5" t="str">
        <f t="shared" si="343"/>
        <v/>
      </c>
      <c r="H2460" s="9" t="str">
        <f t="shared" si="344"/>
        <v/>
      </c>
      <c r="I2460" s="5" t="str">
        <f t="shared" si="345"/>
        <v/>
      </c>
      <c r="J2460" s="5" t="str">
        <f>IF(OR($L2460="",NOT(COUNTIFS($L$2:$L2460,$L2460)=1)),"",SUMIFS($G:$G,$L:$L,$L2460))</f>
        <v/>
      </c>
      <c r="K2460" s="5" t="str">
        <f>IF(OR($L2460="",NOT(COUNTIFS($L$2:$L2460,$L2460)=1)),"",SUMIFS($I:$I,$L:$L,$L2460))</f>
        <v/>
      </c>
      <c r="L2460" s="6" t="str">
        <f t="shared" si="346"/>
        <v/>
      </c>
      <c r="M2460" s="6">
        <f t="shared" si="347"/>
        <v>99</v>
      </c>
      <c r="N2460" s="6">
        <f t="shared" si="348"/>
        <v>10</v>
      </c>
      <c r="O2460" s="9" t="str">
        <f>IF(AND($B2460&lt;&gt;"",$C2460&lt;&gt;"",$B2460&lt;=$C2460),INDEX(Szabalyok!$C:$C,$N2460),"")</f>
        <v/>
      </c>
      <c r="P2460">
        <f t="shared" si="350"/>
        <v>0</v>
      </c>
    </row>
    <row r="2461" spans="1:16" x14ac:dyDescent="0.35">
      <c r="A2461">
        <f t="shared" si="349"/>
        <v>0</v>
      </c>
      <c r="B2461" s="4" t="str">
        <f>IF($M2461&gt;300,"",IF(OR(INDEX(Bemenet!$E$2:$E$301,$M2461)="",INDEX(Bemenet!$F$2:$F$301,$M2461)=""),"",MAX(INDEX(Bemenet!$E$2:$E$301,$M2461),INDEX(Szabalyok!$A:$A,$N2461))))</f>
        <v/>
      </c>
      <c r="C2461" s="4" t="str">
        <f>IF($B2461="","",MIN(INDEX(Bemenet!$F$2:$F$301,$M2461),INDEX(Szabalyok!$B:$B,$N2461)))</f>
        <v/>
      </c>
      <c r="D2461" s="5" t="str">
        <f>IF(AND($B2461&lt;&gt;"",$C2461&lt;&gt;"",$B2461&lt;=$C2461),INDEX(Bemenet!$G$2:$G$301,$M2461),"")</f>
        <v/>
      </c>
      <c r="E2461" s="6" t="str">
        <f>IF(AND($B2461&lt;&gt;"",$C2461&lt;&gt;"",$B2461&lt;=$C2461),INDEX(Bemenet!$D$2:$D$301,$M2461),"")</f>
        <v/>
      </c>
      <c r="F2461" s="5" t="str">
        <f t="shared" si="342"/>
        <v/>
      </c>
      <c r="G2461" s="5" t="str">
        <f t="shared" si="343"/>
        <v/>
      </c>
      <c r="H2461" s="9" t="str">
        <f t="shared" si="344"/>
        <v/>
      </c>
      <c r="I2461" s="5" t="str">
        <f t="shared" si="345"/>
        <v/>
      </c>
      <c r="J2461" s="5" t="str">
        <f>IF(OR($L2461="",NOT(COUNTIFS($L$2:$L2461,$L2461)=1)),"",SUMIFS($G:$G,$L:$L,$L2461))</f>
        <v/>
      </c>
      <c r="K2461" s="5" t="str">
        <f>IF(OR($L2461="",NOT(COUNTIFS($L$2:$L2461,$L2461)=1)),"",SUMIFS($I:$I,$L:$L,$L2461))</f>
        <v/>
      </c>
      <c r="L2461" s="6" t="str">
        <f t="shared" si="346"/>
        <v/>
      </c>
      <c r="M2461" s="6">
        <f t="shared" si="347"/>
        <v>99</v>
      </c>
      <c r="N2461" s="6">
        <f t="shared" si="348"/>
        <v>11</v>
      </c>
      <c r="O2461" s="9" t="str">
        <f>IF(AND($B2461&lt;&gt;"",$C2461&lt;&gt;"",$B2461&lt;=$C2461),INDEX(Szabalyok!$C:$C,$N2461),"")</f>
        <v/>
      </c>
      <c r="P2461">
        <f t="shared" si="350"/>
        <v>0</v>
      </c>
    </row>
    <row r="2462" spans="1:16" x14ac:dyDescent="0.35">
      <c r="A2462">
        <f t="shared" si="349"/>
        <v>0</v>
      </c>
      <c r="B2462" s="4" t="str">
        <f>IF($M2462&gt;300,"",IF(OR(INDEX(Bemenet!$E$2:$E$301,$M2462)="",INDEX(Bemenet!$F$2:$F$301,$M2462)=""),"",MAX(INDEX(Bemenet!$E$2:$E$301,$M2462),INDEX(Szabalyok!$A:$A,$N2462))))</f>
        <v/>
      </c>
      <c r="C2462" s="4" t="str">
        <f>IF($B2462="","",MIN(INDEX(Bemenet!$F$2:$F$301,$M2462),INDEX(Szabalyok!$B:$B,$N2462)))</f>
        <v/>
      </c>
      <c r="D2462" s="5" t="str">
        <f>IF(AND($B2462&lt;&gt;"",$C2462&lt;&gt;"",$B2462&lt;=$C2462),INDEX(Bemenet!$G$2:$G$301,$M2462),"")</f>
        <v/>
      </c>
      <c r="E2462" s="6" t="str">
        <f>IF(AND($B2462&lt;&gt;"",$C2462&lt;&gt;"",$B2462&lt;=$C2462),INDEX(Bemenet!$D$2:$D$301,$M2462),"")</f>
        <v/>
      </c>
      <c r="F2462" s="5" t="str">
        <f t="shared" si="342"/>
        <v/>
      </c>
      <c r="G2462" s="5" t="str">
        <f t="shared" si="343"/>
        <v/>
      </c>
      <c r="H2462" s="9" t="str">
        <f t="shared" si="344"/>
        <v/>
      </c>
      <c r="I2462" s="5" t="str">
        <f t="shared" si="345"/>
        <v/>
      </c>
      <c r="J2462" s="5" t="str">
        <f>IF(OR($L2462="",NOT(COUNTIFS($L$2:$L2462,$L2462)=1)),"",SUMIFS($G:$G,$L:$L,$L2462))</f>
        <v/>
      </c>
      <c r="K2462" s="5" t="str">
        <f>IF(OR($L2462="",NOT(COUNTIFS($L$2:$L2462,$L2462)=1)),"",SUMIFS($I:$I,$L:$L,$L2462))</f>
        <v/>
      </c>
      <c r="L2462" s="6" t="str">
        <f t="shared" si="346"/>
        <v/>
      </c>
      <c r="M2462" s="6">
        <f t="shared" si="347"/>
        <v>99</v>
      </c>
      <c r="N2462" s="6">
        <f t="shared" si="348"/>
        <v>12</v>
      </c>
      <c r="O2462" s="9" t="str">
        <f>IF(AND($B2462&lt;&gt;"",$C2462&lt;&gt;"",$B2462&lt;=$C2462),INDEX(Szabalyok!$C:$C,$N2462),"")</f>
        <v/>
      </c>
      <c r="P2462">
        <f t="shared" si="350"/>
        <v>0</v>
      </c>
    </row>
    <row r="2463" spans="1:16" x14ac:dyDescent="0.35">
      <c r="A2463">
        <f t="shared" si="349"/>
        <v>0</v>
      </c>
      <c r="B2463" s="4" t="str">
        <f>IF($M2463&gt;300,"",IF(OR(INDEX(Bemenet!$E$2:$E$301,$M2463)="",INDEX(Bemenet!$F$2:$F$301,$M2463)=""),"",MAX(INDEX(Bemenet!$E$2:$E$301,$M2463),INDEX(Szabalyok!$A:$A,$N2463))))</f>
        <v/>
      </c>
      <c r="C2463" s="4" t="str">
        <f>IF($B2463="","",MIN(INDEX(Bemenet!$F$2:$F$301,$M2463),INDEX(Szabalyok!$B:$B,$N2463)))</f>
        <v/>
      </c>
      <c r="D2463" s="5" t="str">
        <f>IF(AND($B2463&lt;&gt;"",$C2463&lt;&gt;"",$B2463&lt;=$C2463),INDEX(Bemenet!$G$2:$G$301,$M2463),"")</f>
        <v/>
      </c>
      <c r="E2463" s="6" t="str">
        <f>IF(AND($B2463&lt;&gt;"",$C2463&lt;&gt;"",$B2463&lt;=$C2463),INDEX(Bemenet!$D$2:$D$301,$M2463),"")</f>
        <v/>
      </c>
      <c r="F2463" s="5" t="str">
        <f t="shared" si="342"/>
        <v/>
      </c>
      <c r="G2463" s="5" t="str">
        <f t="shared" si="343"/>
        <v/>
      </c>
      <c r="H2463" s="9" t="str">
        <f t="shared" si="344"/>
        <v/>
      </c>
      <c r="I2463" s="5" t="str">
        <f t="shared" si="345"/>
        <v/>
      </c>
      <c r="J2463" s="5" t="str">
        <f>IF(OR($L2463="",NOT(COUNTIFS($L$2:$L2463,$L2463)=1)),"",SUMIFS($G:$G,$L:$L,$L2463))</f>
        <v/>
      </c>
      <c r="K2463" s="5" t="str">
        <f>IF(OR($L2463="",NOT(COUNTIFS($L$2:$L2463,$L2463)=1)),"",SUMIFS($I:$I,$L:$L,$L2463))</f>
        <v/>
      </c>
      <c r="L2463" s="6" t="str">
        <f t="shared" si="346"/>
        <v/>
      </c>
      <c r="M2463" s="6">
        <f t="shared" si="347"/>
        <v>99</v>
      </c>
      <c r="N2463" s="6">
        <f t="shared" si="348"/>
        <v>13</v>
      </c>
      <c r="O2463" s="9" t="str">
        <f>IF(AND($B2463&lt;&gt;"",$C2463&lt;&gt;"",$B2463&lt;=$C2463),INDEX(Szabalyok!$C:$C,$N2463),"")</f>
        <v/>
      </c>
      <c r="P2463">
        <f t="shared" si="350"/>
        <v>0</v>
      </c>
    </row>
    <row r="2464" spans="1:16" x14ac:dyDescent="0.35">
      <c r="A2464">
        <f t="shared" si="349"/>
        <v>0</v>
      </c>
      <c r="B2464" s="4" t="str">
        <f>IF($M2464&gt;300,"",IF(OR(INDEX(Bemenet!$E$2:$E$301,$M2464)="",INDEX(Bemenet!$F$2:$F$301,$M2464)=""),"",MAX(INDEX(Bemenet!$E$2:$E$301,$M2464),INDEX(Szabalyok!$A:$A,$N2464))))</f>
        <v/>
      </c>
      <c r="C2464" s="4" t="str">
        <f>IF($B2464="","",MIN(INDEX(Bemenet!$F$2:$F$301,$M2464),INDEX(Szabalyok!$B:$B,$N2464)))</f>
        <v/>
      </c>
      <c r="D2464" s="5" t="str">
        <f>IF(AND($B2464&lt;&gt;"",$C2464&lt;&gt;"",$B2464&lt;=$C2464),INDEX(Bemenet!$G$2:$G$301,$M2464),"")</f>
        <v/>
      </c>
      <c r="E2464" s="6" t="str">
        <f>IF(AND($B2464&lt;&gt;"",$C2464&lt;&gt;"",$B2464&lt;=$C2464),INDEX(Bemenet!$D$2:$D$301,$M2464),"")</f>
        <v/>
      </c>
      <c r="F2464" s="5" t="str">
        <f t="shared" si="342"/>
        <v/>
      </c>
      <c r="G2464" s="5" t="str">
        <f t="shared" si="343"/>
        <v/>
      </c>
      <c r="H2464" s="9" t="str">
        <f t="shared" si="344"/>
        <v/>
      </c>
      <c r="I2464" s="5" t="str">
        <f t="shared" si="345"/>
        <v/>
      </c>
      <c r="J2464" s="5" t="str">
        <f>IF(OR($L2464="",NOT(COUNTIFS($L$2:$L2464,$L2464)=1)),"",SUMIFS($G:$G,$L:$L,$L2464))</f>
        <v/>
      </c>
      <c r="K2464" s="5" t="str">
        <f>IF(OR($L2464="",NOT(COUNTIFS($L$2:$L2464,$L2464)=1)),"",SUMIFS($I:$I,$L:$L,$L2464))</f>
        <v/>
      </c>
      <c r="L2464" s="6" t="str">
        <f t="shared" si="346"/>
        <v/>
      </c>
      <c r="M2464" s="6">
        <f t="shared" si="347"/>
        <v>99</v>
      </c>
      <c r="N2464" s="6">
        <f t="shared" si="348"/>
        <v>14</v>
      </c>
      <c r="O2464" s="9" t="str">
        <f>IF(AND($B2464&lt;&gt;"",$C2464&lt;&gt;"",$B2464&lt;=$C2464),INDEX(Szabalyok!$C:$C,$N2464),"")</f>
        <v/>
      </c>
      <c r="P2464">
        <f t="shared" si="350"/>
        <v>0</v>
      </c>
    </row>
    <row r="2465" spans="1:16" x14ac:dyDescent="0.35">
      <c r="A2465">
        <f t="shared" si="349"/>
        <v>0</v>
      </c>
      <c r="B2465" s="4" t="str">
        <f>IF($M2465&gt;300,"",IF(OR(INDEX(Bemenet!$E$2:$E$301,$M2465)="",INDEX(Bemenet!$F$2:$F$301,$M2465)=""),"",MAX(INDEX(Bemenet!$E$2:$E$301,$M2465),INDEX(Szabalyok!$A:$A,$N2465))))</f>
        <v/>
      </c>
      <c r="C2465" s="4" t="str">
        <f>IF($B2465="","",MIN(INDEX(Bemenet!$F$2:$F$301,$M2465),INDEX(Szabalyok!$B:$B,$N2465)))</f>
        <v/>
      </c>
      <c r="D2465" s="5" t="str">
        <f>IF(AND($B2465&lt;&gt;"",$C2465&lt;&gt;"",$B2465&lt;=$C2465),INDEX(Bemenet!$G$2:$G$301,$M2465),"")</f>
        <v/>
      </c>
      <c r="E2465" s="6" t="str">
        <f>IF(AND($B2465&lt;&gt;"",$C2465&lt;&gt;"",$B2465&lt;=$C2465),INDEX(Bemenet!$D$2:$D$301,$M2465),"")</f>
        <v/>
      </c>
      <c r="F2465" s="5" t="str">
        <f t="shared" si="342"/>
        <v/>
      </c>
      <c r="G2465" s="5" t="str">
        <f t="shared" si="343"/>
        <v/>
      </c>
      <c r="H2465" s="9" t="str">
        <f t="shared" si="344"/>
        <v/>
      </c>
      <c r="I2465" s="5" t="str">
        <f t="shared" si="345"/>
        <v/>
      </c>
      <c r="J2465" s="5" t="str">
        <f>IF(OR($L2465="",NOT(COUNTIFS($L$2:$L2465,$L2465)=1)),"",SUMIFS($G:$G,$L:$L,$L2465))</f>
        <v/>
      </c>
      <c r="K2465" s="5" t="str">
        <f>IF(OR($L2465="",NOT(COUNTIFS($L$2:$L2465,$L2465)=1)),"",SUMIFS($I:$I,$L:$L,$L2465))</f>
        <v/>
      </c>
      <c r="L2465" s="6" t="str">
        <f t="shared" si="346"/>
        <v/>
      </c>
      <c r="M2465" s="6">
        <f t="shared" si="347"/>
        <v>99</v>
      </c>
      <c r="N2465" s="6">
        <f t="shared" si="348"/>
        <v>15</v>
      </c>
      <c r="O2465" s="9" t="str">
        <f>IF(AND($B2465&lt;&gt;"",$C2465&lt;&gt;"",$B2465&lt;=$C2465),INDEX(Szabalyok!$C:$C,$N2465),"")</f>
        <v/>
      </c>
      <c r="P2465">
        <f t="shared" si="350"/>
        <v>0</v>
      </c>
    </row>
    <row r="2466" spans="1:16" x14ac:dyDescent="0.35">
      <c r="A2466">
        <f t="shared" si="349"/>
        <v>0</v>
      </c>
      <c r="B2466" s="4" t="str">
        <f>IF($M2466&gt;300,"",IF(OR(INDEX(Bemenet!$E$2:$E$301,$M2466)="",INDEX(Bemenet!$F$2:$F$301,$M2466)=""),"",MAX(INDEX(Bemenet!$E$2:$E$301,$M2466),INDEX(Szabalyok!$A:$A,$N2466))))</f>
        <v/>
      </c>
      <c r="C2466" s="4" t="str">
        <f>IF($B2466="","",MIN(INDEX(Bemenet!$F$2:$F$301,$M2466),INDEX(Szabalyok!$B:$B,$N2466)))</f>
        <v/>
      </c>
      <c r="D2466" s="5" t="str">
        <f>IF(AND($B2466&lt;&gt;"",$C2466&lt;&gt;"",$B2466&lt;=$C2466),INDEX(Bemenet!$G$2:$G$301,$M2466),"")</f>
        <v/>
      </c>
      <c r="E2466" s="6" t="str">
        <f>IF(AND($B2466&lt;&gt;"",$C2466&lt;&gt;"",$B2466&lt;=$C2466),INDEX(Bemenet!$D$2:$D$301,$M2466),"")</f>
        <v/>
      </c>
      <c r="F2466" s="5" t="str">
        <f t="shared" si="342"/>
        <v/>
      </c>
      <c r="G2466" s="5" t="str">
        <f t="shared" si="343"/>
        <v/>
      </c>
      <c r="H2466" s="9" t="str">
        <f t="shared" si="344"/>
        <v/>
      </c>
      <c r="I2466" s="5" t="str">
        <f t="shared" si="345"/>
        <v/>
      </c>
      <c r="J2466" s="5" t="str">
        <f>IF(OR($L2466="",NOT(COUNTIFS($L$2:$L2466,$L2466)=1)),"",SUMIFS($G:$G,$L:$L,$L2466))</f>
        <v/>
      </c>
      <c r="K2466" s="5" t="str">
        <f>IF(OR($L2466="",NOT(COUNTIFS($L$2:$L2466,$L2466)=1)),"",SUMIFS($I:$I,$L:$L,$L2466))</f>
        <v/>
      </c>
      <c r="L2466" s="6" t="str">
        <f t="shared" si="346"/>
        <v/>
      </c>
      <c r="M2466" s="6">
        <f t="shared" si="347"/>
        <v>99</v>
      </c>
      <c r="N2466" s="6">
        <f t="shared" si="348"/>
        <v>16</v>
      </c>
      <c r="O2466" s="9" t="str">
        <f>IF(AND($B2466&lt;&gt;"",$C2466&lt;&gt;"",$B2466&lt;=$C2466),INDEX(Szabalyok!$C:$C,$N2466),"")</f>
        <v/>
      </c>
      <c r="P2466">
        <f t="shared" si="350"/>
        <v>0</v>
      </c>
    </row>
    <row r="2467" spans="1:16" x14ac:dyDescent="0.35">
      <c r="A2467">
        <f t="shared" si="349"/>
        <v>0</v>
      </c>
      <c r="B2467" s="4" t="str">
        <f>IF($M2467&gt;300,"",IF(OR(INDEX(Bemenet!$E$2:$E$301,$M2467)="",INDEX(Bemenet!$F$2:$F$301,$M2467)=""),"",MAX(INDEX(Bemenet!$E$2:$E$301,$M2467),INDEX(Szabalyok!$A:$A,$N2467))))</f>
        <v/>
      </c>
      <c r="C2467" s="4" t="str">
        <f>IF($B2467="","",MIN(INDEX(Bemenet!$F$2:$F$301,$M2467),INDEX(Szabalyok!$B:$B,$N2467)))</f>
        <v/>
      </c>
      <c r="D2467" s="5" t="str">
        <f>IF(AND($B2467&lt;&gt;"",$C2467&lt;&gt;"",$B2467&lt;=$C2467),INDEX(Bemenet!$G$2:$G$301,$M2467),"")</f>
        <v/>
      </c>
      <c r="E2467" s="6" t="str">
        <f>IF(AND($B2467&lt;&gt;"",$C2467&lt;&gt;"",$B2467&lt;=$C2467),INDEX(Bemenet!$D$2:$D$301,$M2467),"")</f>
        <v/>
      </c>
      <c r="F2467" s="5" t="str">
        <f t="shared" si="342"/>
        <v/>
      </c>
      <c r="G2467" s="5" t="str">
        <f t="shared" si="343"/>
        <v/>
      </c>
      <c r="H2467" s="9" t="str">
        <f t="shared" si="344"/>
        <v/>
      </c>
      <c r="I2467" s="5" t="str">
        <f t="shared" si="345"/>
        <v/>
      </c>
      <c r="J2467" s="5" t="str">
        <f>IF(OR($L2467="",NOT(COUNTIFS($L$2:$L2467,$L2467)=1)),"",SUMIFS($G:$G,$L:$L,$L2467))</f>
        <v/>
      </c>
      <c r="K2467" s="5" t="str">
        <f>IF(OR($L2467="",NOT(COUNTIFS($L$2:$L2467,$L2467)=1)),"",SUMIFS($I:$I,$L:$L,$L2467))</f>
        <v/>
      </c>
      <c r="L2467" s="6" t="str">
        <f t="shared" si="346"/>
        <v/>
      </c>
      <c r="M2467" s="6">
        <f t="shared" si="347"/>
        <v>99</v>
      </c>
      <c r="N2467" s="6">
        <f t="shared" si="348"/>
        <v>17</v>
      </c>
      <c r="O2467" s="9" t="str">
        <f>IF(AND($B2467&lt;&gt;"",$C2467&lt;&gt;"",$B2467&lt;=$C2467),INDEX(Szabalyok!$C:$C,$N2467),"")</f>
        <v/>
      </c>
      <c r="P2467">
        <f t="shared" si="350"/>
        <v>0</v>
      </c>
    </row>
    <row r="2468" spans="1:16" x14ac:dyDescent="0.35">
      <c r="A2468">
        <f t="shared" si="349"/>
        <v>0</v>
      </c>
      <c r="B2468" s="4" t="str">
        <f>IF($M2468&gt;300,"",IF(OR(INDEX(Bemenet!$E$2:$E$301,$M2468)="",INDEX(Bemenet!$F$2:$F$301,$M2468)=""),"",MAX(INDEX(Bemenet!$E$2:$E$301,$M2468),INDEX(Szabalyok!$A:$A,$N2468))))</f>
        <v/>
      </c>
      <c r="C2468" s="4" t="str">
        <f>IF($B2468="","",MIN(INDEX(Bemenet!$F$2:$F$301,$M2468),INDEX(Szabalyok!$B:$B,$N2468)))</f>
        <v/>
      </c>
      <c r="D2468" s="5" t="str">
        <f>IF(AND($B2468&lt;&gt;"",$C2468&lt;&gt;"",$B2468&lt;=$C2468),INDEX(Bemenet!$G$2:$G$301,$M2468),"")</f>
        <v/>
      </c>
      <c r="E2468" s="6" t="str">
        <f>IF(AND($B2468&lt;&gt;"",$C2468&lt;&gt;"",$B2468&lt;=$C2468),INDEX(Bemenet!$D$2:$D$301,$M2468),"")</f>
        <v/>
      </c>
      <c r="F2468" s="5" t="str">
        <f t="shared" si="342"/>
        <v/>
      </c>
      <c r="G2468" s="5" t="str">
        <f t="shared" si="343"/>
        <v/>
      </c>
      <c r="H2468" s="9" t="str">
        <f t="shared" si="344"/>
        <v/>
      </c>
      <c r="I2468" s="5" t="str">
        <f t="shared" si="345"/>
        <v/>
      </c>
      <c r="J2468" s="5" t="str">
        <f>IF(OR($L2468="",NOT(COUNTIFS($L$2:$L2468,$L2468)=1)),"",SUMIFS($G:$G,$L:$L,$L2468))</f>
        <v/>
      </c>
      <c r="K2468" s="5" t="str">
        <f>IF(OR($L2468="",NOT(COUNTIFS($L$2:$L2468,$L2468)=1)),"",SUMIFS($I:$I,$L:$L,$L2468))</f>
        <v/>
      </c>
      <c r="L2468" s="6" t="str">
        <f t="shared" si="346"/>
        <v/>
      </c>
      <c r="M2468" s="6">
        <f t="shared" si="347"/>
        <v>99</v>
      </c>
      <c r="N2468" s="6">
        <f t="shared" si="348"/>
        <v>18</v>
      </c>
      <c r="O2468" s="9" t="str">
        <f>IF(AND($B2468&lt;&gt;"",$C2468&lt;&gt;"",$B2468&lt;=$C2468),INDEX(Szabalyok!$C:$C,$N2468),"")</f>
        <v/>
      </c>
      <c r="P2468">
        <f t="shared" si="350"/>
        <v>0</v>
      </c>
    </row>
    <row r="2469" spans="1:16" x14ac:dyDescent="0.35">
      <c r="A2469">
        <f t="shared" si="349"/>
        <v>0</v>
      </c>
      <c r="B2469" s="4" t="str">
        <f>IF($M2469&gt;300,"",IF(OR(INDEX(Bemenet!$E$2:$E$301,$M2469)="",INDEX(Bemenet!$F$2:$F$301,$M2469)=""),"",MAX(INDEX(Bemenet!$E$2:$E$301,$M2469),INDEX(Szabalyok!$A:$A,$N2469))))</f>
        <v/>
      </c>
      <c r="C2469" s="4" t="str">
        <f>IF($B2469="","",MIN(INDEX(Bemenet!$F$2:$F$301,$M2469),INDEX(Szabalyok!$B:$B,$N2469)))</f>
        <v/>
      </c>
      <c r="D2469" s="5" t="str">
        <f>IF(AND($B2469&lt;&gt;"",$C2469&lt;&gt;"",$B2469&lt;=$C2469),INDEX(Bemenet!$G$2:$G$301,$M2469),"")</f>
        <v/>
      </c>
      <c r="E2469" s="6" t="str">
        <f>IF(AND($B2469&lt;&gt;"",$C2469&lt;&gt;"",$B2469&lt;=$C2469),INDEX(Bemenet!$D$2:$D$301,$M2469),"")</f>
        <v/>
      </c>
      <c r="F2469" s="5" t="str">
        <f t="shared" si="342"/>
        <v/>
      </c>
      <c r="G2469" s="5" t="str">
        <f t="shared" si="343"/>
        <v/>
      </c>
      <c r="H2469" s="9" t="str">
        <f t="shared" si="344"/>
        <v/>
      </c>
      <c r="I2469" s="5" t="str">
        <f t="shared" si="345"/>
        <v/>
      </c>
      <c r="J2469" s="5" t="str">
        <f>IF(OR($L2469="",NOT(COUNTIFS($L$2:$L2469,$L2469)=1)),"",SUMIFS($G:$G,$L:$L,$L2469))</f>
        <v/>
      </c>
      <c r="K2469" s="5" t="str">
        <f>IF(OR($L2469="",NOT(COUNTIFS($L$2:$L2469,$L2469)=1)),"",SUMIFS($I:$I,$L:$L,$L2469))</f>
        <v/>
      </c>
      <c r="L2469" s="6" t="str">
        <f t="shared" si="346"/>
        <v/>
      </c>
      <c r="M2469" s="6">
        <f t="shared" si="347"/>
        <v>99</v>
      </c>
      <c r="N2469" s="6">
        <f t="shared" si="348"/>
        <v>19</v>
      </c>
      <c r="O2469" s="9" t="str">
        <f>IF(AND($B2469&lt;&gt;"",$C2469&lt;&gt;"",$B2469&lt;=$C2469),INDEX(Szabalyok!$C:$C,$N2469),"")</f>
        <v/>
      </c>
      <c r="P2469">
        <f t="shared" si="350"/>
        <v>0</v>
      </c>
    </row>
    <row r="2470" spans="1:16" x14ac:dyDescent="0.35">
      <c r="A2470">
        <f t="shared" si="349"/>
        <v>0</v>
      </c>
      <c r="B2470" s="4" t="str">
        <f>IF($M2470&gt;300,"",IF(OR(INDEX(Bemenet!$E$2:$E$301,$M2470)="",INDEX(Bemenet!$F$2:$F$301,$M2470)=""),"",MAX(INDEX(Bemenet!$E$2:$E$301,$M2470),INDEX(Szabalyok!$A:$A,$N2470))))</f>
        <v/>
      </c>
      <c r="C2470" s="4" t="str">
        <f>IF($B2470="","",MIN(INDEX(Bemenet!$F$2:$F$301,$M2470),INDEX(Szabalyok!$B:$B,$N2470)))</f>
        <v/>
      </c>
      <c r="D2470" s="5" t="str">
        <f>IF(AND($B2470&lt;&gt;"",$C2470&lt;&gt;"",$B2470&lt;=$C2470),INDEX(Bemenet!$G$2:$G$301,$M2470),"")</f>
        <v/>
      </c>
      <c r="E2470" s="6" t="str">
        <f>IF(AND($B2470&lt;&gt;"",$C2470&lt;&gt;"",$B2470&lt;=$C2470),INDEX(Bemenet!$D$2:$D$301,$M2470),"")</f>
        <v/>
      </c>
      <c r="F2470" s="5" t="str">
        <f t="shared" si="342"/>
        <v/>
      </c>
      <c r="G2470" s="5" t="str">
        <f t="shared" si="343"/>
        <v/>
      </c>
      <c r="H2470" s="9" t="str">
        <f t="shared" si="344"/>
        <v/>
      </c>
      <c r="I2470" s="5" t="str">
        <f t="shared" si="345"/>
        <v/>
      </c>
      <c r="J2470" s="5" t="str">
        <f>IF(OR($L2470="",NOT(COUNTIFS($L$2:$L2470,$L2470)=1)),"",SUMIFS($G:$G,$L:$L,$L2470))</f>
        <v/>
      </c>
      <c r="K2470" s="5" t="str">
        <f>IF(OR($L2470="",NOT(COUNTIFS($L$2:$L2470,$L2470)=1)),"",SUMIFS($I:$I,$L:$L,$L2470))</f>
        <v/>
      </c>
      <c r="L2470" s="6" t="str">
        <f t="shared" si="346"/>
        <v/>
      </c>
      <c r="M2470" s="6">
        <f t="shared" si="347"/>
        <v>99</v>
      </c>
      <c r="N2470" s="6">
        <f t="shared" si="348"/>
        <v>20</v>
      </c>
      <c r="O2470" s="9" t="str">
        <f>IF(AND($B2470&lt;&gt;"",$C2470&lt;&gt;"",$B2470&lt;=$C2470),INDEX(Szabalyok!$C:$C,$N2470),"")</f>
        <v/>
      </c>
      <c r="P2470">
        <f t="shared" si="350"/>
        <v>0</v>
      </c>
    </row>
    <row r="2471" spans="1:16" x14ac:dyDescent="0.35">
      <c r="A2471">
        <f t="shared" si="349"/>
        <v>0</v>
      </c>
      <c r="B2471" s="4" t="str">
        <f>IF($M2471&gt;300,"",IF(OR(INDEX(Bemenet!$E$2:$E$301,$M2471)="",INDEX(Bemenet!$F$2:$F$301,$M2471)=""),"",MAX(INDEX(Bemenet!$E$2:$E$301,$M2471),INDEX(Szabalyok!$A:$A,$N2471))))</f>
        <v/>
      </c>
      <c r="C2471" s="4" t="str">
        <f>IF($B2471="","",MIN(INDEX(Bemenet!$F$2:$F$301,$M2471),INDEX(Szabalyok!$B:$B,$N2471)))</f>
        <v/>
      </c>
      <c r="D2471" s="5" t="str">
        <f>IF(AND($B2471&lt;&gt;"",$C2471&lt;&gt;"",$B2471&lt;=$C2471),INDEX(Bemenet!$G$2:$G$301,$M2471),"")</f>
        <v/>
      </c>
      <c r="E2471" s="6" t="str">
        <f>IF(AND($B2471&lt;&gt;"",$C2471&lt;&gt;"",$B2471&lt;=$C2471),INDEX(Bemenet!$D$2:$D$301,$M2471),"")</f>
        <v/>
      </c>
      <c r="F2471" s="5" t="str">
        <f t="shared" si="342"/>
        <v/>
      </c>
      <c r="G2471" s="5" t="str">
        <f t="shared" si="343"/>
        <v/>
      </c>
      <c r="H2471" s="9" t="str">
        <f t="shared" si="344"/>
        <v/>
      </c>
      <c r="I2471" s="5" t="str">
        <f t="shared" si="345"/>
        <v/>
      </c>
      <c r="J2471" s="5" t="str">
        <f>IF(OR($L2471="",NOT(COUNTIFS($L$2:$L2471,$L2471)=1)),"",SUMIFS($G:$G,$L:$L,$L2471))</f>
        <v/>
      </c>
      <c r="K2471" s="5" t="str">
        <f>IF(OR($L2471="",NOT(COUNTIFS($L$2:$L2471,$L2471)=1)),"",SUMIFS($I:$I,$L:$L,$L2471))</f>
        <v/>
      </c>
      <c r="L2471" s="6" t="str">
        <f t="shared" si="346"/>
        <v/>
      </c>
      <c r="M2471" s="6">
        <f t="shared" si="347"/>
        <v>99</v>
      </c>
      <c r="N2471" s="6">
        <f t="shared" si="348"/>
        <v>21</v>
      </c>
      <c r="O2471" s="9" t="str">
        <f>IF(AND($B2471&lt;&gt;"",$C2471&lt;&gt;"",$B2471&lt;=$C2471),INDEX(Szabalyok!$C:$C,$N2471),"")</f>
        <v/>
      </c>
      <c r="P2471">
        <f t="shared" si="350"/>
        <v>0</v>
      </c>
    </row>
    <row r="2472" spans="1:16" x14ac:dyDescent="0.35">
      <c r="A2472">
        <f t="shared" si="349"/>
        <v>0</v>
      </c>
      <c r="B2472" s="4" t="str">
        <f>IF($M2472&gt;300,"",IF(OR(INDEX(Bemenet!$E$2:$E$301,$M2472)="",INDEX(Bemenet!$F$2:$F$301,$M2472)=""),"",MAX(INDEX(Bemenet!$E$2:$E$301,$M2472),INDEX(Szabalyok!$A:$A,$N2472))))</f>
        <v/>
      </c>
      <c r="C2472" s="4" t="str">
        <f>IF($B2472="","",MIN(INDEX(Bemenet!$F$2:$F$301,$M2472),INDEX(Szabalyok!$B:$B,$N2472)))</f>
        <v/>
      </c>
      <c r="D2472" s="5" t="str">
        <f>IF(AND($B2472&lt;&gt;"",$C2472&lt;&gt;"",$B2472&lt;=$C2472),INDEX(Bemenet!$G$2:$G$301,$M2472),"")</f>
        <v/>
      </c>
      <c r="E2472" s="6" t="str">
        <f>IF(AND($B2472&lt;&gt;"",$C2472&lt;&gt;"",$B2472&lt;=$C2472),INDEX(Bemenet!$D$2:$D$301,$M2472),"")</f>
        <v/>
      </c>
      <c r="F2472" s="5" t="str">
        <f t="shared" si="342"/>
        <v/>
      </c>
      <c r="G2472" s="5" t="str">
        <f t="shared" si="343"/>
        <v/>
      </c>
      <c r="H2472" s="9" t="str">
        <f t="shared" si="344"/>
        <v/>
      </c>
      <c r="I2472" s="5" t="str">
        <f t="shared" si="345"/>
        <v/>
      </c>
      <c r="J2472" s="5" t="str">
        <f>IF(OR($L2472="",NOT(COUNTIFS($L$2:$L2472,$L2472)=1)),"",SUMIFS($G:$G,$L:$L,$L2472))</f>
        <v/>
      </c>
      <c r="K2472" s="5" t="str">
        <f>IF(OR($L2472="",NOT(COUNTIFS($L$2:$L2472,$L2472)=1)),"",SUMIFS($I:$I,$L:$L,$L2472))</f>
        <v/>
      </c>
      <c r="L2472" s="6" t="str">
        <f t="shared" si="346"/>
        <v/>
      </c>
      <c r="M2472" s="6">
        <f t="shared" si="347"/>
        <v>99</v>
      </c>
      <c r="N2472" s="6">
        <f t="shared" si="348"/>
        <v>22</v>
      </c>
      <c r="O2472" s="9" t="str">
        <f>IF(AND($B2472&lt;&gt;"",$C2472&lt;&gt;"",$B2472&lt;=$C2472),INDEX(Szabalyok!$C:$C,$N2472),"")</f>
        <v/>
      </c>
      <c r="P2472">
        <f t="shared" si="350"/>
        <v>0</v>
      </c>
    </row>
    <row r="2473" spans="1:16" x14ac:dyDescent="0.35">
      <c r="A2473">
        <f t="shared" si="349"/>
        <v>0</v>
      </c>
      <c r="B2473" s="4" t="str">
        <f>IF($M2473&gt;300,"",IF(OR(INDEX(Bemenet!$E$2:$E$301,$M2473)="",INDEX(Bemenet!$F$2:$F$301,$M2473)=""),"",MAX(INDEX(Bemenet!$E$2:$E$301,$M2473),INDEX(Szabalyok!$A:$A,$N2473))))</f>
        <v/>
      </c>
      <c r="C2473" s="4" t="str">
        <f>IF($B2473="","",MIN(INDEX(Bemenet!$F$2:$F$301,$M2473),INDEX(Szabalyok!$B:$B,$N2473)))</f>
        <v/>
      </c>
      <c r="D2473" s="5" t="str">
        <f>IF(AND($B2473&lt;&gt;"",$C2473&lt;&gt;"",$B2473&lt;=$C2473),INDEX(Bemenet!$G$2:$G$301,$M2473),"")</f>
        <v/>
      </c>
      <c r="E2473" s="6" t="str">
        <f>IF(AND($B2473&lt;&gt;"",$C2473&lt;&gt;"",$B2473&lt;=$C2473),INDEX(Bemenet!$D$2:$D$301,$M2473),"")</f>
        <v/>
      </c>
      <c r="F2473" s="5" t="str">
        <f t="shared" si="342"/>
        <v/>
      </c>
      <c r="G2473" s="5" t="str">
        <f t="shared" si="343"/>
        <v/>
      </c>
      <c r="H2473" s="9" t="str">
        <f t="shared" si="344"/>
        <v/>
      </c>
      <c r="I2473" s="5" t="str">
        <f t="shared" si="345"/>
        <v/>
      </c>
      <c r="J2473" s="5" t="str">
        <f>IF(OR($L2473="",NOT(COUNTIFS($L$2:$L2473,$L2473)=1)),"",SUMIFS($G:$G,$L:$L,$L2473))</f>
        <v/>
      </c>
      <c r="K2473" s="5" t="str">
        <f>IF(OR($L2473="",NOT(COUNTIFS($L$2:$L2473,$L2473)=1)),"",SUMIFS($I:$I,$L:$L,$L2473))</f>
        <v/>
      </c>
      <c r="L2473" s="6" t="str">
        <f t="shared" si="346"/>
        <v/>
      </c>
      <c r="M2473" s="6">
        <f t="shared" si="347"/>
        <v>99</v>
      </c>
      <c r="N2473" s="6">
        <f t="shared" si="348"/>
        <v>23</v>
      </c>
      <c r="O2473" s="9" t="str">
        <f>IF(AND($B2473&lt;&gt;"",$C2473&lt;&gt;"",$B2473&lt;=$C2473),INDEX(Szabalyok!$C:$C,$N2473),"")</f>
        <v/>
      </c>
      <c r="P2473">
        <f t="shared" si="350"/>
        <v>0</v>
      </c>
    </row>
    <row r="2474" spans="1:16" x14ac:dyDescent="0.35">
      <c r="A2474">
        <f t="shared" si="349"/>
        <v>0</v>
      </c>
      <c r="B2474" s="4" t="str">
        <f>IF($M2474&gt;300,"",IF(OR(INDEX(Bemenet!$E$2:$E$301,$M2474)="",INDEX(Bemenet!$F$2:$F$301,$M2474)=""),"",MAX(INDEX(Bemenet!$E$2:$E$301,$M2474),INDEX(Szabalyok!$A:$A,$N2474))))</f>
        <v/>
      </c>
      <c r="C2474" s="4" t="str">
        <f>IF($B2474="","",MIN(INDEX(Bemenet!$F$2:$F$301,$M2474),INDEX(Szabalyok!$B:$B,$N2474)))</f>
        <v/>
      </c>
      <c r="D2474" s="5" t="str">
        <f>IF(AND($B2474&lt;&gt;"",$C2474&lt;&gt;"",$B2474&lt;=$C2474),INDEX(Bemenet!$G$2:$G$301,$M2474),"")</f>
        <v/>
      </c>
      <c r="E2474" s="6" t="str">
        <f>IF(AND($B2474&lt;&gt;"",$C2474&lt;&gt;"",$B2474&lt;=$C2474),INDEX(Bemenet!$D$2:$D$301,$M2474),"")</f>
        <v/>
      </c>
      <c r="F2474" s="5" t="str">
        <f t="shared" si="342"/>
        <v/>
      </c>
      <c r="G2474" s="5" t="str">
        <f t="shared" si="343"/>
        <v/>
      </c>
      <c r="H2474" s="9" t="str">
        <f t="shared" si="344"/>
        <v/>
      </c>
      <c r="I2474" s="5" t="str">
        <f t="shared" si="345"/>
        <v/>
      </c>
      <c r="J2474" s="5" t="str">
        <f>IF(OR($L2474="",NOT(COUNTIFS($L$2:$L2474,$L2474)=1)),"",SUMIFS($G:$G,$L:$L,$L2474))</f>
        <v/>
      </c>
      <c r="K2474" s="5" t="str">
        <f>IF(OR($L2474="",NOT(COUNTIFS($L$2:$L2474,$L2474)=1)),"",SUMIFS($I:$I,$L:$L,$L2474))</f>
        <v/>
      </c>
      <c r="L2474" s="6" t="str">
        <f t="shared" si="346"/>
        <v/>
      </c>
      <c r="M2474" s="6">
        <f t="shared" si="347"/>
        <v>99</v>
      </c>
      <c r="N2474" s="6">
        <f t="shared" si="348"/>
        <v>24</v>
      </c>
      <c r="O2474" s="9" t="str">
        <f>IF(AND($B2474&lt;&gt;"",$C2474&lt;&gt;"",$B2474&lt;=$C2474),INDEX(Szabalyok!$C:$C,$N2474),"")</f>
        <v/>
      </c>
      <c r="P2474">
        <f t="shared" si="350"/>
        <v>0</v>
      </c>
    </row>
    <row r="2475" spans="1:16" x14ac:dyDescent="0.35">
      <c r="A2475">
        <f t="shared" si="349"/>
        <v>0</v>
      </c>
      <c r="B2475" s="4" t="str">
        <f>IF($M2475&gt;300,"",IF(OR(INDEX(Bemenet!$E$2:$E$301,$M2475)="",INDEX(Bemenet!$F$2:$F$301,$M2475)=""),"",MAX(INDEX(Bemenet!$E$2:$E$301,$M2475),INDEX(Szabalyok!$A:$A,$N2475))))</f>
        <v/>
      </c>
      <c r="C2475" s="4" t="str">
        <f>IF($B2475="","",MIN(INDEX(Bemenet!$F$2:$F$301,$M2475),INDEX(Szabalyok!$B:$B,$N2475)))</f>
        <v/>
      </c>
      <c r="D2475" s="5" t="str">
        <f>IF(AND($B2475&lt;&gt;"",$C2475&lt;&gt;"",$B2475&lt;=$C2475),INDEX(Bemenet!$G$2:$G$301,$M2475),"")</f>
        <v/>
      </c>
      <c r="E2475" s="6" t="str">
        <f>IF(AND($B2475&lt;&gt;"",$C2475&lt;&gt;"",$B2475&lt;=$C2475),INDEX(Bemenet!$D$2:$D$301,$M2475),"")</f>
        <v/>
      </c>
      <c r="F2475" s="5" t="str">
        <f t="shared" si="342"/>
        <v/>
      </c>
      <c r="G2475" s="5" t="str">
        <f t="shared" si="343"/>
        <v/>
      </c>
      <c r="H2475" s="9" t="str">
        <f t="shared" si="344"/>
        <v/>
      </c>
      <c r="I2475" s="5" t="str">
        <f t="shared" si="345"/>
        <v/>
      </c>
      <c r="J2475" s="5" t="str">
        <f>IF(OR($L2475="",NOT(COUNTIFS($L$2:$L2475,$L2475)=1)),"",SUMIFS($G:$G,$L:$L,$L2475))</f>
        <v/>
      </c>
      <c r="K2475" s="5" t="str">
        <f>IF(OR($L2475="",NOT(COUNTIFS($L$2:$L2475,$L2475)=1)),"",SUMIFS($I:$I,$L:$L,$L2475))</f>
        <v/>
      </c>
      <c r="L2475" s="6" t="str">
        <f t="shared" si="346"/>
        <v/>
      </c>
      <c r="M2475" s="6">
        <f t="shared" si="347"/>
        <v>99</v>
      </c>
      <c r="N2475" s="6">
        <f t="shared" si="348"/>
        <v>25</v>
      </c>
      <c r="O2475" s="9" t="str">
        <f>IF(AND($B2475&lt;&gt;"",$C2475&lt;&gt;"",$B2475&lt;=$C2475),INDEX(Szabalyok!$C:$C,$N2475),"")</f>
        <v/>
      </c>
      <c r="P2475">
        <f t="shared" si="350"/>
        <v>0</v>
      </c>
    </row>
    <row r="2476" spans="1:16" x14ac:dyDescent="0.35">
      <c r="A2476">
        <f t="shared" si="349"/>
        <v>0</v>
      </c>
      <c r="B2476" s="4" t="str">
        <f>IF($M2476&gt;300,"",IF(OR(INDEX(Bemenet!$E$2:$E$301,$M2476)="",INDEX(Bemenet!$F$2:$F$301,$M2476)=""),"",MAX(INDEX(Bemenet!$E$2:$E$301,$M2476),INDEX(Szabalyok!$A:$A,$N2476))))</f>
        <v/>
      </c>
      <c r="C2476" s="4" t="str">
        <f>IF($B2476="","",MIN(INDEX(Bemenet!$F$2:$F$301,$M2476),INDEX(Szabalyok!$B:$B,$N2476)))</f>
        <v/>
      </c>
      <c r="D2476" s="5" t="str">
        <f>IF(AND($B2476&lt;&gt;"",$C2476&lt;&gt;"",$B2476&lt;=$C2476),INDEX(Bemenet!$G$2:$G$301,$M2476),"")</f>
        <v/>
      </c>
      <c r="E2476" s="6" t="str">
        <f>IF(AND($B2476&lt;&gt;"",$C2476&lt;&gt;"",$B2476&lt;=$C2476),INDEX(Bemenet!$D$2:$D$301,$M2476),"")</f>
        <v/>
      </c>
      <c r="F2476" s="5" t="str">
        <f t="shared" si="342"/>
        <v/>
      </c>
      <c r="G2476" s="5" t="str">
        <f t="shared" si="343"/>
        <v/>
      </c>
      <c r="H2476" s="9" t="str">
        <f t="shared" si="344"/>
        <v/>
      </c>
      <c r="I2476" s="5" t="str">
        <f t="shared" si="345"/>
        <v/>
      </c>
      <c r="J2476" s="5" t="str">
        <f>IF(OR($L2476="",NOT(COUNTIFS($L$2:$L2476,$L2476)=1)),"",SUMIFS($G:$G,$L:$L,$L2476))</f>
        <v/>
      </c>
      <c r="K2476" s="5" t="str">
        <f>IF(OR($L2476="",NOT(COUNTIFS($L$2:$L2476,$L2476)=1)),"",SUMIFS($I:$I,$L:$L,$L2476))</f>
        <v/>
      </c>
      <c r="L2476" s="6" t="str">
        <f t="shared" si="346"/>
        <v/>
      </c>
      <c r="M2476" s="6">
        <f t="shared" si="347"/>
        <v>99</v>
      </c>
      <c r="N2476" s="6">
        <f t="shared" si="348"/>
        <v>26</v>
      </c>
      <c r="O2476" s="9" t="str">
        <f>IF(AND($B2476&lt;&gt;"",$C2476&lt;&gt;"",$B2476&lt;=$C2476),INDEX(Szabalyok!$C:$C,$N2476),"")</f>
        <v/>
      </c>
      <c r="P2476">
        <f t="shared" si="350"/>
        <v>0</v>
      </c>
    </row>
    <row r="2477" spans="1:16" x14ac:dyDescent="0.35">
      <c r="A2477">
        <f t="shared" si="349"/>
        <v>0</v>
      </c>
      <c r="B2477" s="4" t="str">
        <f>IF($M2477&gt;300,"",IF(OR(INDEX(Bemenet!$E$2:$E$301,$M2477)="",INDEX(Bemenet!$F$2:$F$301,$M2477)=""),"",MAX(INDEX(Bemenet!$E$2:$E$301,$M2477),INDEX(Szabalyok!$A:$A,$N2477))))</f>
        <v/>
      </c>
      <c r="C2477" s="4" t="str">
        <f>IF($B2477="","",MIN(INDEX(Bemenet!$F$2:$F$301,$M2477),INDEX(Szabalyok!$B:$B,$N2477)))</f>
        <v/>
      </c>
      <c r="D2477" s="5" t="str">
        <f>IF(AND($B2477&lt;&gt;"",$C2477&lt;&gt;"",$B2477&lt;=$C2477),INDEX(Bemenet!$G$2:$G$301,$M2477),"")</f>
        <v/>
      </c>
      <c r="E2477" s="6" t="str">
        <f>IF(AND($B2477&lt;&gt;"",$C2477&lt;&gt;"",$B2477&lt;=$C2477),INDEX(Bemenet!$D$2:$D$301,$M2477),"")</f>
        <v/>
      </c>
      <c r="F2477" s="5" t="str">
        <f t="shared" si="342"/>
        <v/>
      </c>
      <c r="G2477" s="5" t="str">
        <f t="shared" si="343"/>
        <v/>
      </c>
      <c r="H2477" s="9" t="str">
        <f t="shared" si="344"/>
        <v/>
      </c>
      <c r="I2477" s="5" t="str">
        <f t="shared" si="345"/>
        <v/>
      </c>
      <c r="J2477" s="5" t="str">
        <f>IF(OR($L2477="",NOT(COUNTIFS($L$2:$L2477,$L2477)=1)),"",SUMIFS($G:$G,$L:$L,$L2477))</f>
        <v/>
      </c>
      <c r="K2477" s="5" t="str">
        <f>IF(OR($L2477="",NOT(COUNTIFS($L$2:$L2477,$L2477)=1)),"",SUMIFS($I:$I,$L:$L,$L2477))</f>
        <v/>
      </c>
      <c r="L2477" s="6" t="str">
        <f t="shared" si="346"/>
        <v/>
      </c>
      <c r="M2477" s="6">
        <f t="shared" si="347"/>
        <v>100</v>
      </c>
      <c r="N2477" s="6">
        <f t="shared" si="348"/>
        <v>2</v>
      </c>
      <c r="O2477" s="9" t="str">
        <f>IF(AND($B2477&lt;&gt;"",$C2477&lt;&gt;"",$B2477&lt;=$C2477),INDEX(Szabalyok!$C:$C,$N2477),"")</f>
        <v/>
      </c>
      <c r="P2477">
        <f t="shared" si="350"/>
        <v>0</v>
      </c>
    </row>
    <row r="2478" spans="1:16" x14ac:dyDescent="0.35">
      <c r="A2478">
        <f t="shared" si="349"/>
        <v>0</v>
      </c>
      <c r="B2478" s="4" t="str">
        <f>IF($M2478&gt;300,"",IF(OR(INDEX(Bemenet!$E$2:$E$301,$M2478)="",INDEX(Bemenet!$F$2:$F$301,$M2478)=""),"",MAX(INDEX(Bemenet!$E$2:$E$301,$M2478),INDEX(Szabalyok!$A:$A,$N2478))))</f>
        <v/>
      </c>
      <c r="C2478" s="4" t="str">
        <f>IF($B2478="","",MIN(INDEX(Bemenet!$F$2:$F$301,$M2478),INDEX(Szabalyok!$B:$B,$N2478)))</f>
        <v/>
      </c>
      <c r="D2478" s="5" t="str">
        <f>IF(AND($B2478&lt;&gt;"",$C2478&lt;&gt;"",$B2478&lt;=$C2478),INDEX(Bemenet!$G$2:$G$301,$M2478),"")</f>
        <v/>
      </c>
      <c r="E2478" s="6" t="str">
        <f>IF(AND($B2478&lt;&gt;"",$C2478&lt;&gt;"",$B2478&lt;=$C2478),INDEX(Bemenet!$D$2:$D$301,$M2478),"")</f>
        <v/>
      </c>
      <c r="F2478" s="5" t="str">
        <f t="shared" si="342"/>
        <v/>
      </c>
      <c r="G2478" s="5" t="str">
        <f t="shared" si="343"/>
        <v/>
      </c>
      <c r="H2478" s="9" t="str">
        <f t="shared" si="344"/>
        <v/>
      </c>
      <c r="I2478" s="5" t="str">
        <f t="shared" si="345"/>
        <v/>
      </c>
      <c r="J2478" s="5" t="str">
        <f>IF(OR($L2478="",NOT(COUNTIFS($L$2:$L2478,$L2478)=1)),"",SUMIFS($G:$G,$L:$L,$L2478))</f>
        <v/>
      </c>
      <c r="K2478" s="5" t="str">
        <f>IF(OR($L2478="",NOT(COUNTIFS($L$2:$L2478,$L2478)=1)),"",SUMIFS($I:$I,$L:$L,$L2478))</f>
        <v/>
      </c>
      <c r="L2478" s="6" t="str">
        <f t="shared" si="346"/>
        <v/>
      </c>
      <c r="M2478" s="6">
        <f t="shared" si="347"/>
        <v>100</v>
      </c>
      <c r="N2478" s="6">
        <f t="shared" si="348"/>
        <v>3</v>
      </c>
      <c r="O2478" s="9" t="str">
        <f>IF(AND($B2478&lt;&gt;"",$C2478&lt;&gt;"",$B2478&lt;=$C2478),INDEX(Szabalyok!$C:$C,$N2478),"")</f>
        <v/>
      </c>
      <c r="P2478">
        <f t="shared" si="350"/>
        <v>0</v>
      </c>
    </row>
    <row r="2479" spans="1:16" x14ac:dyDescent="0.35">
      <c r="A2479">
        <f t="shared" si="349"/>
        <v>0</v>
      </c>
      <c r="B2479" s="4" t="str">
        <f>IF($M2479&gt;300,"",IF(OR(INDEX(Bemenet!$E$2:$E$301,$M2479)="",INDEX(Bemenet!$F$2:$F$301,$M2479)=""),"",MAX(INDEX(Bemenet!$E$2:$E$301,$M2479),INDEX(Szabalyok!$A:$A,$N2479))))</f>
        <v/>
      </c>
      <c r="C2479" s="4" t="str">
        <f>IF($B2479="","",MIN(INDEX(Bemenet!$F$2:$F$301,$M2479),INDEX(Szabalyok!$B:$B,$N2479)))</f>
        <v/>
      </c>
      <c r="D2479" s="5" t="str">
        <f>IF(AND($B2479&lt;&gt;"",$C2479&lt;&gt;"",$B2479&lt;=$C2479),INDEX(Bemenet!$G$2:$G$301,$M2479),"")</f>
        <v/>
      </c>
      <c r="E2479" s="6" t="str">
        <f>IF(AND($B2479&lt;&gt;"",$C2479&lt;&gt;"",$B2479&lt;=$C2479),INDEX(Bemenet!$D$2:$D$301,$M2479),"")</f>
        <v/>
      </c>
      <c r="F2479" s="5" t="str">
        <f t="shared" si="342"/>
        <v/>
      </c>
      <c r="G2479" s="5" t="str">
        <f t="shared" si="343"/>
        <v/>
      </c>
      <c r="H2479" s="9" t="str">
        <f t="shared" si="344"/>
        <v/>
      </c>
      <c r="I2479" s="5" t="str">
        <f t="shared" si="345"/>
        <v/>
      </c>
      <c r="J2479" s="5" t="str">
        <f>IF(OR($L2479="",NOT(COUNTIFS($L$2:$L2479,$L2479)=1)),"",SUMIFS($G:$G,$L:$L,$L2479))</f>
        <v/>
      </c>
      <c r="K2479" s="5" t="str">
        <f>IF(OR($L2479="",NOT(COUNTIFS($L$2:$L2479,$L2479)=1)),"",SUMIFS($I:$I,$L:$L,$L2479))</f>
        <v/>
      </c>
      <c r="L2479" s="6" t="str">
        <f t="shared" si="346"/>
        <v/>
      </c>
      <c r="M2479" s="6">
        <f t="shared" si="347"/>
        <v>100</v>
      </c>
      <c r="N2479" s="6">
        <f t="shared" si="348"/>
        <v>4</v>
      </c>
      <c r="O2479" s="9" t="str">
        <f>IF(AND($B2479&lt;&gt;"",$C2479&lt;&gt;"",$B2479&lt;=$C2479),INDEX(Szabalyok!$C:$C,$N2479),"")</f>
        <v/>
      </c>
      <c r="P2479">
        <f t="shared" si="350"/>
        <v>0</v>
      </c>
    </row>
    <row r="2480" spans="1:16" x14ac:dyDescent="0.35">
      <c r="A2480">
        <f t="shared" si="349"/>
        <v>0</v>
      </c>
      <c r="B2480" s="4" t="str">
        <f>IF($M2480&gt;300,"",IF(OR(INDEX(Bemenet!$E$2:$E$301,$M2480)="",INDEX(Bemenet!$F$2:$F$301,$M2480)=""),"",MAX(INDEX(Bemenet!$E$2:$E$301,$M2480),INDEX(Szabalyok!$A:$A,$N2480))))</f>
        <v/>
      </c>
      <c r="C2480" s="4" t="str">
        <f>IF($B2480="","",MIN(INDEX(Bemenet!$F$2:$F$301,$M2480),INDEX(Szabalyok!$B:$B,$N2480)))</f>
        <v/>
      </c>
      <c r="D2480" s="5" t="str">
        <f>IF(AND($B2480&lt;&gt;"",$C2480&lt;&gt;"",$B2480&lt;=$C2480),INDEX(Bemenet!$G$2:$G$301,$M2480),"")</f>
        <v/>
      </c>
      <c r="E2480" s="6" t="str">
        <f>IF(AND($B2480&lt;&gt;"",$C2480&lt;&gt;"",$B2480&lt;=$C2480),INDEX(Bemenet!$D$2:$D$301,$M2480),"")</f>
        <v/>
      </c>
      <c r="F2480" s="5" t="str">
        <f t="shared" si="342"/>
        <v/>
      </c>
      <c r="G2480" s="5" t="str">
        <f t="shared" si="343"/>
        <v/>
      </c>
      <c r="H2480" s="9" t="str">
        <f t="shared" si="344"/>
        <v/>
      </c>
      <c r="I2480" s="5" t="str">
        <f t="shared" si="345"/>
        <v/>
      </c>
      <c r="J2480" s="5" t="str">
        <f>IF(OR($L2480="",NOT(COUNTIFS($L$2:$L2480,$L2480)=1)),"",SUMIFS($G:$G,$L:$L,$L2480))</f>
        <v/>
      </c>
      <c r="K2480" s="5" t="str">
        <f>IF(OR($L2480="",NOT(COUNTIFS($L$2:$L2480,$L2480)=1)),"",SUMIFS($I:$I,$L:$L,$L2480))</f>
        <v/>
      </c>
      <c r="L2480" s="6" t="str">
        <f t="shared" si="346"/>
        <v/>
      </c>
      <c r="M2480" s="6">
        <f t="shared" si="347"/>
        <v>100</v>
      </c>
      <c r="N2480" s="6">
        <f t="shared" si="348"/>
        <v>5</v>
      </c>
      <c r="O2480" s="9" t="str">
        <f>IF(AND($B2480&lt;&gt;"",$C2480&lt;&gt;"",$B2480&lt;=$C2480),INDEX(Szabalyok!$C:$C,$N2480),"")</f>
        <v/>
      </c>
      <c r="P2480">
        <f t="shared" si="350"/>
        <v>0</v>
      </c>
    </row>
    <row r="2481" spans="1:16" x14ac:dyDescent="0.35">
      <c r="A2481">
        <f t="shared" si="349"/>
        <v>0</v>
      </c>
      <c r="B2481" s="4" t="str">
        <f>IF($M2481&gt;300,"",IF(OR(INDEX(Bemenet!$E$2:$E$301,$M2481)="",INDEX(Bemenet!$F$2:$F$301,$M2481)=""),"",MAX(INDEX(Bemenet!$E$2:$E$301,$M2481),INDEX(Szabalyok!$A:$A,$N2481))))</f>
        <v/>
      </c>
      <c r="C2481" s="4" t="str">
        <f>IF($B2481="","",MIN(INDEX(Bemenet!$F$2:$F$301,$M2481),INDEX(Szabalyok!$B:$B,$N2481)))</f>
        <v/>
      </c>
      <c r="D2481" s="5" t="str">
        <f>IF(AND($B2481&lt;&gt;"",$C2481&lt;&gt;"",$B2481&lt;=$C2481),INDEX(Bemenet!$G$2:$G$301,$M2481),"")</f>
        <v/>
      </c>
      <c r="E2481" s="6" t="str">
        <f>IF(AND($B2481&lt;&gt;"",$C2481&lt;&gt;"",$B2481&lt;=$C2481),INDEX(Bemenet!$D$2:$D$301,$M2481),"")</f>
        <v/>
      </c>
      <c r="F2481" s="5" t="str">
        <f t="shared" si="342"/>
        <v/>
      </c>
      <c r="G2481" s="5" t="str">
        <f t="shared" si="343"/>
        <v/>
      </c>
      <c r="H2481" s="9" t="str">
        <f t="shared" si="344"/>
        <v/>
      </c>
      <c r="I2481" s="5" t="str">
        <f t="shared" si="345"/>
        <v/>
      </c>
      <c r="J2481" s="5" t="str">
        <f>IF(OR($L2481="",NOT(COUNTIFS($L$2:$L2481,$L2481)=1)),"",SUMIFS($G:$G,$L:$L,$L2481))</f>
        <v/>
      </c>
      <c r="K2481" s="5" t="str">
        <f>IF(OR($L2481="",NOT(COUNTIFS($L$2:$L2481,$L2481)=1)),"",SUMIFS($I:$I,$L:$L,$L2481))</f>
        <v/>
      </c>
      <c r="L2481" s="6" t="str">
        <f t="shared" si="346"/>
        <v/>
      </c>
      <c r="M2481" s="6">
        <f t="shared" si="347"/>
        <v>100</v>
      </c>
      <c r="N2481" s="6">
        <f t="shared" si="348"/>
        <v>6</v>
      </c>
      <c r="O2481" s="9" t="str">
        <f>IF(AND($B2481&lt;&gt;"",$C2481&lt;&gt;"",$B2481&lt;=$C2481),INDEX(Szabalyok!$C:$C,$N2481),"")</f>
        <v/>
      </c>
      <c r="P2481">
        <f t="shared" si="350"/>
        <v>0</v>
      </c>
    </row>
    <row r="2482" spans="1:16" x14ac:dyDescent="0.35">
      <c r="A2482">
        <f t="shared" si="349"/>
        <v>0</v>
      </c>
      <c r="B2482" s="4" t="str">
        <f>IF($M2482&gt;300,"",IF(OR(INDEX(Bemenet!$E$2:$E$301,$M2482)="",INDEX(Bemenet!$F$2:$F$301,$M2482)=""),"",MAX(INDEX(Bemenet!$E$2:$E$301,$M2482),INDEX(Szabalyok!$A:$A,$N2482))))</f>
        <v/>
      </c>
      <c r="C2482" s="4" t="str">
        <f>IF($B2482="","",MIN(INDEX(Bemenet!$F$2:$F$301,$M2482),INDEX(Szabalyok!$B:$B,$N2482)))</f>
        <v/>
      </c>
      <c r="D2482" s="5" t="str">
        <f>IF(AND($B2482&lt;&gt;"",$C2482&lt;&gt;"",$B2482&lt;=$C2482),INDEX(Bemenet!$G$2:$G$301,$M2482),"")</f>
        <v/>
      </c>
      <c r="E2482" s="6" t="str">
        <f>IF(AND($B2482&lt;&gt;"",$C2482&lt;&gt;"",$B2482&lt;=$C2482),INDEX(Bemenet!$D$2:$D$301,$M2482),"")</f>
        <v/>
      </c>
      <c r="F2482" s="5" t="str">
        <f t="shared" si="342"/>
        <v/>
      </c>
      <c r="G2482" s="5" t="str">
        <f t="shared" si="343"/>
        <v/>
      </c>
      <c r="H2482" s="9" t="str">
        <f t="shared" si="344"/>
        <v/>
      </c>
      <c r="I2482" s="5" t="str">
        <f t="shared" si="345"/>
        <v/>
      </c>
      <c r="J2482" s="5" t="str">
        <f>IF(OR($L2482="",NOT(COUNTIFS($L$2:$L2482,$L2482)=1)),"",SUMIFS($G:$G,$L:$L,$L2482))</f>
        <v/>
      </c>
      <c r="K2482" s="5" t="str">
        <f>IF(OR($L2482="",NOT(COUNTIFS($L$2:$L2482,$L2482)=1)),"",SUMIFS($I:$I,$L:$L,$L2482))</f>
        <v/>
      </c>
      <c r="L2482" s="6" t="str">
        <f t="shared" si="346"/>
        <v/>
      </c>
      <c r="M2482" s="6">
        <f t="shared" si="347"/>
        <v>100</v>
      </c>
      <c r="N2482" s="6">
        <f t="shared" si="348"/>
        <v>7</v>
      </c>
      <c r="O2482" s="9" t="str">
        <f>IF(AND($B2482&lt;&gt;"",$C2482&lt;&gt;"",$B2482&lt;=$C2482),INDEX(Szabalyok!$C:$C,$N2482),"")</f>
        <v/>
      </c>
      <c r="P2482">
        <f t="shared" si="350"/>
        <v>0</v>
      </c>
    </row>
    <row r="2483" spans="1:16" x14ac:dyDescent="0.35">
      <c r="A2483">
        <f t="shared" si="349"/>
        <v>0</v>
      </c>
      <c r="B2483" s="4" t="str">
        <f>IF($M2483&gt;300,"",IF(OR(INDEX(Bemenet!$E$2:$E$301,$M2483)="",INDEX(Bemenet!$F$2:$F$301,$M2483)=""),"",MAX(INDEX(Bemenet!$E$2:$E$301,$M2483),INDEX(Szabalyok!$A:$A,$N2483))))</f>
        <v/>
      </c>
      <c r="C2483" s="4" t="str">
        <f>IF($B2483="","",MIN(INDEX(Bemenet!$F$2:$F$301,$M2483),INDEX(Szabalyok!$B:$B,$N2483)))</f>
        <v/>
      </c>
      <c r="D2483" s="5" t="str">
        <f>IF(AND($B2483&lt;&gt;"",$C2483&lt;&gt;"",$B2483&lt;=$C2483),INDEX(Bemenet!$G$2:$G$301,$M2483),"")</f>
        <v/>
      </c>
      <c r="E2483" s="6" t="str">
        <f>IF(AND($B2483&lt;&gt;"",$C2483&lt;&gt;"",$B2483&lt;=$C2483),INDEX(Bemenet!$D$2:$D$301,$M2483),"")</f>
        <v/>
      </c>
      <c r="F2483" s="5" t="str">
        <f t="shared" si="342"/>
        <v/>
      </c>
      <c r="G2483" s="5" t="str">
        <f t="shared" si="343"/>
        <v/>
      </c>
      <c r="H2483" s="9" t="str">
        <f t="shared" si="344"/>
        <v/>
      </c>
      <c r="I2483" s="5" t="str">
        <f t="shared" si="345"/>
        <v/>
      </c>
      <c r="J2483" s="5" t="str">
        <f>IF(OR($L2483="",NOT(COUNTIFS($L$2:$L2483,$L2483)=1)),"",SUMIFS($G:$G,$L:$L,$L2483))</f>
        <v/>
      </c>
      <c r="K2483" s="5" t="str">
        <f>IF(OR($L2483="",NOT(COUNTIFS($L$2:$L2483,$L2483)=1)),"",SUMIFS($I:$I,$L:$L,$L2483))</f>
        <v/>
      </c>
      <c r="L2483" s="6" t="str">
        <f t="shared" si="346"/>
        <v/>
      </c>
      <c r="M2483" s="6">
        <f t="shared" si="347"/>
        <v>100</v>
      </c>
      <c r="N2483" s="6">
        <f t="shared" si="348"/>
        <v>8</v>
      </c>
      <c r="O2483" s="9" t="str">
        <f>IF(AND($B2483&lt;&gt;"",$C2483&lt;&gt;"",$B2483&lt;=$C2483),INDEX(Szabalyok!$C:$C,$N2483),"")</f>
        <v/>
      </c>
      <c r="P2483">
        <f t="shared" si="350"/>
        <v>0</v>
      </c>
    </row>
    <row r="2484" spans="1:16" x14ac:dyDescent="0.35">
      <c r="A2484">
        <f t="shared" si="349"/>
        <v>0</v>
      </c>
      <c r="B2484" s="4" t="str">
        <f>IF($M2484&gt;300,"",IF(OR(INDEX(Bemenet!$E$2:$E$301,$M2484)="",INDEX(Bemenet!$F$2:$F$301,$M2484)=""),"",MAX(INDEX(Bemenet!$E$2:$E$301,$M2484),INDEX(Szabalyok!$A:$A,$N2484))))</f>
        <v/>
      </c>
      <c r="C2484" s="4" t="str">
        <f>IF($B2484="","",MIN(INDEX(Bemenet!$F$2:$F$301,$M2484),INDEX(Szabalyok!$B:$B,$N2484)))</f>
        <v/>
      </c>
      <c r="D2484" s="5" t="str">
        <f>IF(AND($B2484&lt;&gt;"",$C2484&lt;&gt;"",$B2484&lt;=$C2484),INDEX(Bemenet!$G$2:$G$301,$M2484),"")</f>
        <v/>
      </c>
      <c r="E2484" s="6" t="str">
        <f>IF(AND($B2484&lt;&gt;"",$C2484&lt;&gt;"",$B2484&lt;=$C2484),INDEX(Bemenet!$D$2:$D$301,$M2484),"")</f>
        <v/>
      </c>
      <c r="F2484" s="5" t="str">
        <f t="shared" si="342"/>
        <v/>
      </c>
      <c r="G2484" s="5" t="str">
        <f t="shared" si="343"/>
        <v/>
      </c>
      <c r="H2484" s="9" t="str">
        <f t="shared" si="344"/>
        <v/>
      </c>
      <c r="I2484" s="5" t="str">
        <f t="shared" si="345"/>
        <v/>
      </c>
      <c r="J2484" s="5" t="str">
        <f>IF(OR($L2484="",NOT(COUNTIFS($L$2:$L2484,$L2484)=1)),"",SUMIFS($G:$G,$L:$L,$L2484))</f>
        <v/>
      </c>
      <c r="K2484" s="5" t="str">
        <f>IF(OR($L2484="",NOT(COUNTIFS($L$2:$L2484,$L2484)=1)),"",SUMIFS($I:$I,$L:$L,$L2484))</f>
        <v/>
      </c>
      <c r="L2484" s="6" t="str">
        <f t="shared" si="346"/>
        <v/>
      </c>
      <c r="M2484" s="6">
        <f t="shared" si="347"/>
        <v>100</v>
      </c>
      <c r="N2484" s="6">
        <f t="shared" si="348"/>
        <v>9</v>
      </c>
      <c r="O2484" s="9" t="str">
        <f>IF(AND($B2484&lt;&gt;"",$C2484&lt;&gt;"",$B2484&lt;=$C2484),INDEX(Szabalyok!$C:$C,$N2484),"")</f>
        <v/>
      </c>
      <c r="P2484">
        <f t="shared" si="350"/>
        <v>0</v>
      </c>
    </row>
    <row r="2485" spans="1:16" x14ac:dyDescent="0.35">
      <c r="A2485">
        <f t="shared" si="349"/>
        <v>0</v>
      </c>
      <c r="B2485" s="4" t="str">
        <f>IF($M2485&gt;300,"",IF(OR(INDEX(Bemenet!$E$2:$E$301,$M2485)="",INDEX(Bemenet!$F$2:$F$301,$M2485)=""),"",MAX(INDEX(Bemenet!$E$2:$E$301,$M2485),INDEX(Szabalyok!$A:$A,$N2485))))</f>
        <v/>
      </c>
      <c r="C2485" s="4" t="str">
        <f>IF($B2485="","",MIN(INDEX(Bemenet!$F$2:$F$301,$M2485),INDEX(Szabalyok!$B:$B,$N2485)))</f>
        <v/>
      </c>
      <c r="D2485" s="5" t="str">
        <f>IF(AND($B2485&lt;&gt;"",$C2485&lt;&gt;"",$B2485&lt;=$C2485),INDEX(Bemenet!$G$2:$G$301,$M2485),"")</f>
        <v/>
      </c>
      <c r="E2485" s="6" t="str">
        <f>IF(AND($B2485&lt;&gt;"",$C2485&lt;&gt;"",$B2485&lt;=$C2485),INDEX(Bemenet!$D$2:$D$301,$M2485),"")</f>
        <v/>
      </c>
      <c r="F2485" s="5" t="str">
        <f t="shared" si="342"/>
        <v/>
      </c>
      <c r="G2485" s="5" t="str">
        <f t="shared" si="343"/>
        <v/>
      </c>
      <c r="H2485" s="9" t="str">
        <f t="shared" si="344"/>
        <v/>
      </c>
      <c r="I2485" s="5" t="str">
        <f t="shared" si="345"/>
        <v/>
      </c>
      <c r="J2485" s="5" t="str">
        <f>IF(OR($L2485="",NOT(COUNTIFS($L$2:$L2485,$L2485)=1)),"",SUMIFS($G:$G,$L:$L,$L2485))</f>
        <v/>
      </c>
      <c r="K2485" s="5" t="str">
        <f>IF(OR($L2485="",NOT(COUNTIFS($L$2:$L2485,$L2485)=1)),"",SUMIFS($I:$I,$L:$L,$L2485))</f>
        <v/>
      </c>
      <c r="L2485" s="6" t="str">
        <f t="shared" si="346"/>
        <v/>
      </c>
      <c r="M2485" s="6">
        <f t="shared" si="347"/>
        <v>100</v>
      </c>
      <c r="N2485" s="6">
        <f t="shared" si="348"/>
        <v>10</v>
      </c>
      <c r="O2485" s="9" t="str">
        <f>IF(AND($B2485&lt;&gt;"",$C2485&lt;&gt;"",$B2485&lt;=$C2485),INDEX(Szabalyok!$C:$C,$N2485),"")</f>
        <v/>
      </c>
      <c r="P2485">
        <f t="shared" si="350"/>
        <v>0</v>
      </c>
    </row>
    <row r="2486" spans="1:16" x14ac:dyDescent="0.35">
      <c r="A2486">
        <f t="shared" si="349"/>
        <v>0</v>
      </c>
      <c r="B2486" s="4" t="str">
        <f>IF($M2486&gt;300,"",IF(OR(INDEX(Bemenet!$E$2:$E$301,$M2486)="",INDEX(Bemenet!$F$2:$F$301,$M2486)=""),"",MAX(INDEX(Bemenet!$E$2:$E$301,$M2486),INDEX(Szabalyok!$A:$A,$N2486))))</f>
        <v/>
      </c>
      <c r="C2486" s="4" t="str">
        <f>IF($B2486="","",MIN(INDEX(Bemenet!$F$2:$F$301,$M2486),INDEX(Szabalyok!$B:$B,$N2486)))</f>
        <v/>
      </c>
      <c r="D2486" s="5" t="str">
        <f>IF(AND($B2486&lt;&gt;"",$C2486&lt;&gt;"",$B2486&lt;=$C2486),INDEX(Bemenet!$G$2:$G$301,$M2486),"")</f>
        <v/>
      </c>
      <c r="E2486" s="6" t="str">
        <f>IF(AND($B2486&lt;&gt;"",$C2486&lt;&gt;"",$B2486&lt;=$C2486),INDEX(Bemenet!$D$2:$D$301,$M2486),"")</f>
        <v/>
      </c>
      <c r="F2486" s="5" t="str">
        <f t="shared" si="342"/>
        <v/>
      </c>
      <c r="G2486" s="5" t="str">
        <f t="shared" si="343"/>
        <v/>
      </c>
      <c r="H2486" s="9" t="str">
        <f t="shared" si="344"/>
        <v/>
      </c>
      <c r="I2486" s="5" t="str">
        <f t="shared" si="345"/>
        <v/>
      </c>
      <c r="J2486" s="5" t="str">
        <f>IF(OR($L2486="",NOT(COUNTIFS($L$2:$L2486,$L2486)=1)),"",SUMIFS($G:$G,$L:$L,$L2486))</f>
        <v/>
      </c>
      <c r="K2486" s="5" t="str">
        <f>IF(OR($L2486="",NOT(COUNTIFS($L$2:$L2486,$L2486)=1)),"",SUMIFS($I:$I,$L:$L,$L2486))</f>
        <v/>
      </c>
      <c r="L2486" s="6" t="str">
        <f t="shared" si="346"/>
        <v/>
      </c>
      <c r="M2486" s="6">
        <f t="shared" si="347"/>
        <v>100</v>
      </c>
      <c r="N2486" s="6">
        <f t="shared" si="348"/>
        <v>11</v>
      </c>
      <c r="O2486" s="9" t="str">
        <f>IF(AND($B2486&lt;&gt;"",$C2486&lt;&gt;"",$B2486&lt;=$C2486),INDEX(Szabalyok!$C:$C,$N2486),"")</f>
        <v/>
      </c>
      <c r="P2486">
        <f t="shared" si="350"/>
        <v>0</v>
      </c>
    </row>
    <row r="2487" spans="1:16" x14ac:dyDescent="0.35">
      <c r="A2487">
        <f t="shared" si="349"/>
        <v>0</v>
      </c>
      <c r="B2487" s="4" t="str">
        <f>IF($M2487&gt;300,"",IF(OR(INDEX(Bemenet!$E$2:$E$301,$M2487)="",INDEX(Bemenet!$F$2:$F$301,$M2487)=""),"",MAX(INDEX(Bemenet!$E$2:$E$301,$M2487),INDEX(Szabalyok!$A:$A,$N2487))))</f>
        <v/>
      </c>
      <c r="C2487" s="4" t="str">
        <f>IF($B2487="","",MIN(INDEX(Bemenet!$F$2:$F$301,$M2487),INDEX(Szabalyok!$B:$B,$N2487)))</f>
        <v/>
      </c>
      <c r="D2487" s="5" t="str">
        <f>IF(AND($B2487&lt;&gt;"",$C2487&lt;&gt;"",$B2487&lt;=$C2487),INDEX(Bemenet!$G$2:$G$301,$M2487),"")</f>
        <v/>
      </c>
      <c r="E2487" s="6" t="str">
        <f>IF(AND($B2487&lt;&gt;"",$C2487&lt;&gt;"",$B2487&lt;=$C2487),INDEX(Bemenet!$D$2:$D$301,$M2487),"")</f>
        <v/>
      </c>
      <c r="F2487" s="5" t="str">
        <f t="shared" si="342"/>
        <v/>
      </c>
      <c r="G2487" s="5" t="str">
        <f t="shared" si="343"/>
        <v/>
      </c>
      <c r="H2487" s="9" t="str">
        <f t="shared" si="344"/>
        <v/>
      </c>
      <c r="I2487" s="5" t="str">
        <f t="shared" si="345"/>
        <v/>
      </c>
      <c r="J2487" s="5" t="str">
        <f>IF(OR($L2487="",NOT(COUNTIFS($L$2:$L2487,$L2487)=1)),"",SUMIFS($G:$G,$L:$L,$L2487))</f>
        <v/>
      </c>
      <c r="K2487" s="5" t="str">
        <f>IF(OR($L2487="",NOT(COUNTIFS($L$2:$L2487,$L2487)=1)),"",SUMIFS($I:$I,$L:$L,$L2487))</f>
        <v/>
      </c>
      <c r="L2487" s="6" t="str">
        <f t="shared" si="346"/>
        <v/>
      </c>
      <c r="M2487" s="6">
        <f t="shared" si="347"/>
        <v>100</v>
      </c>
      <c r="N2487" s="6">
        <f t="shared" si="348"/>
        <v>12</v>
      </c>
      <c r="O2487" s="9" t="str">
        <f>IF(AND($B2487&lt;&gt;"",$C2487&lt;&gt;"",$B2487&lt;=$C2487),INDEX(Szabalyok!$C:$C,$N2487),"")</f>
        <v/>
      </c>
      <c r="P2487">
        <f t="shared" si="350"/>
        <v>0</v>
      </c>
    </row>
    <row r="2488" spans="1:16" x14ac:dyDescent="0.35">
      <c r="A2488">
        <f t="shared" si="349"/>
        <v>0</v>
      </c>
      <c r="B2488" s="4" t="str">
        <f>IF($M2488&gt;300,"",IF(OR(INDEX(Bemenet!$E$2:$E$301,$M2488)="",INDEX(Bemenet!$F$2:$F$301,$M2488)=""),"",MAX(INDEX(Bemenet!$E$2:$E$301,$M2488),INDEX(Szabalyok!$A:$A,$N2488))))</f>
        <v/>
      </c>
      <c r="C2488" s="4" t="str">
        <f>IF($B2488="","",MIN(INDEX(Bemenet!$F$2:$F$301,$M2488),INDEX(Szabalyok!$B:$B,$N2488)))</f>
        <v/>
      </c>
      <c r="D2488" s="5" t="str">
        <f>IF(AND($B2488&lt;&gt;"",$C2488&lt;&gt;"",$B2488&lt;=$C2488),INDEX(Bemenet!$G$2:$G$301,$M2488),"")</f>
        <v/>
      </c>
      <c r="E2488" s="6" t="str">
        <f>IF(AND($B2488&lt;&gt;"",$C2488&lt;&gt;"",$B2488&lt;=$C2488),INDEX(Bemenet!$D$2:$D$301,$M2488),"")</f>
        <v/>
      </c>
      <c r="F2488" s="5" t="str">
        <f t="shared" si="342"/>
        <v/>
      </c>
      <c r="G2488" s="5" t="str">
        <f t="shared" si="343"/>
        <v/>
      </c>
      <c r="H2488" s="9" t="str">
        <f t="shared" si="344"/>
        <v/>
      </c>
      <c r="I2488" s="5" t="str">
        <f t="shared" si="345"/>
        <v/>
      </c>
      <c r="J2488" s="5" t="str">
        <f>IF(OR($L2488="",NOT(COUNTIFS($L$2:$L2488,$L2488)=1)),"",SUMIFS($G:$G,$L:$L,$L2488))</f>
        <v/>
      </c>
      <c r="K2488" s="5" t="str">
        <f>IF(OR($L2488="",NOT(COUNTIFS($L$2:$L2488,$L2488)=1)),"",SUMIFS($I:$I,$L:$L,$L2488))</f>
        <v/>
      </c>
      <c r="L2488" s="6" t="str">
        <f t="shared" si="346"/>
        <v/>
      </c>
      <c r="M2488" s="6">
        <f t="shared" si="347"/>
        <v>100</v>
      </c>
      <c r="N2488" s="6">
        <f t="shared" si="348"/>
        <v>13</v>
      </c>
      <c r="O2488" s="9" t="str">
        <f>IF(AND($B2488&lt;&gt;"",$C2488&lt;&gt;"",$B2488&lt;=$C2488),INDEX(Szabalyok!$C:$C,$N2488),"")</f>
        <v/>
      </c>
      <c r="P2488">
        <f t="shared" si="350"/>
        <v>0</v>
      </c>
    </row>
    <row r="2489" spans="1:16" x14ac:dyDescent="0.35">
      <c r="A2489">
        <f t="shared" si="349"/>
        <v>0</v>
      </c>
      <c r="B2489" s="4" t="str">
        <f>IF($M2489&gt;300,"",IF(OR(INDEX(Bemenet!$E$2:$E$301,$M2489)="",INDEX(Bemenet!$F$2:$F$301,$M2489)=""),"",MAX(INDEX(Bemenet!$E$2:$E$301,$M2489),INDEX(Szabalyok!$A:$A,$N2489))))</f>
        <v/>
      </c>
      <c r="C2489" s="4" t="str">
        <f>IF($B2489="","",MIN(INDEX(Bemenet!$F$2:$F$301,$M2489),INDEX(Szabalyok!$B:$B,$N2489)))</f>
        <v/>
      </c>
      <c r="D2489" s="5" t="str">
        <f>IF(AND($B2489&lt;&gt;"",$C2489&lt;&gt;"",$B2489&lt;=$C2489),INDEX(Bemenet!$G$2:$G$301,$M2489),"")</f>
        <v/>
      </c>
      <c r="E2489" s="6" t="str">
        <f>IF(AND($B2489&lt;&gt;"",$C2489&lt;&gt;"",$B2489&lt;=$C2489),INDEX(Bemenet!$D$2:$D$301,$M2489),"")</f>
        <v/>
      </c>
      <c r="F2489" s="5" t="str">
        <f t="shared" si="342"/>
        <v/>
      </c>
      <c r="G2489" s="5" t="str">
        <f t="shared" si="343"/>
        <v/>
      </c>
      <c r="H2489" s="9" t="str">
        <f t="shared" si="344"/>
        <v/>
      </c>
      <c r="I2489" s="5" t="str">
        <f t="shared" si="345"/>
        <v/>
      </c>
      <c r="J2489" s="5" t="str">
        <f>IF(OR($L2489="",NOT(COUNTIFS($L$2:$L2489,$L2489)=1)),"",SUMIFS($G:$G,$L:$L,$L2489))</f>
        <v/>
      </c>
      <c r="K2489" s="5" t="str">
        <f>IF(OR($L2489="",NOT(COUNTIFS($L$2:$L2489,$L2489)=1)),"",SUMIFS($I:$I,$L:$L,$L2489))</f>
        <v/>
      </c>
      <c r="L2489" s="6" t="str">
        <f t="shared" si="346"/>
        <v/>
      </c>
      <c r="M2489" s="6">
        <f t="shared" si="347"/>
        <v>100</v>
      </c>
      <c r="N2489" s="6">
        <f t="shared" si="348"/>
        <v>14</v>
      </c>
      <c r="O2489" s="9" t="str">
        <f>IF(AND($B2489&lt;&gt;"",$C2489&lt;&gt;"",$B2489&lt;=$C2489),INDEX(Szabalyok!$C:$C,$N2489),"")</f>
        <v/>
      </c>
      <c r="P2489">
        <f t="shared" si="350"/>
        <v>0</v>
      </c>
    </row>
    <row r="2490" spans="1:16" x14ac:dyDescent="0.35">
      <c r="A2490">
        <f t="shared" si="349"/>
        <v>0</v>
      </c>
      <c r="B2490" s="4" t="str">
        <f>IF($M2490&gt;300,"",IF(OR(INDEX(Bemenet!$E$2:$E$301,$M2490)="",INDEX(Bemenet!$F$2:$F$301,$M2490)=""),"",MAX(INDEX(Bemenet!$E$2:$E$301,$M2490),INDEX(Szabalyok!$A:$A,$N2490))))</f>
        <v/>
      </c>
      <c r="C2490" s="4" t="str">
        <f>IF($B2490="","",MIN(INDEX(Bemenet!$F$2:$F$301,$M2490),INDEX(Szabalyok!$B:$B,$N2490)))</f>
        <v/>
      </c>
      <c r="D2490" s="5" t="str">
        <f>IF(AND($B2490&lt;&gt;"",$C2490&lt;&gt;"",$B2490&lt;=$C2490),INDEX(Bemenet!$G$2:$G$301,$M2490),"")</f>
        <v/>
      </c>
      <c r="E2490" s="6" t="str">
        <f>IF(AND($B2490&lt;&gt;"",$C2490&lt;&gt;"",$B2490&lt;=$C2490),INDEX(Bemenet!$D$2:$D$301,$M2490),"")</f>
        <v/>
      </c>
      <c r="F2490" s="5" t="str">
        <f t="shared" si="342"/>
        <v/>
      </c>
      <c r="G2490" s="5" t="str">
        <f t="shared" si="343"/>
        <v/>
      </c>
      <c r="H2490" s="9" t="str">
        <f t="shared" si="344"/>
        <v/>
      </c>
      <c r="I2490" s="5" t="str">
        <f t="shared" si="345"/>
        <v/>
      </c>
      <c r="J2490" s="5" t="str">
        <f>IF(OR($L2490="",NOT(COUNTIFS($L$2:$L2490,$L2490)=1)),"",SUMIFS($G:$G,$L:$L,$L2490))</f>
        <v/>
      </c>
      <c r="K2490" s="5" t="str">
        <f>IF(OR($L2490="",NOT(COUNTIFS($L$2:$L2490,$L2490)=1)),"",SUMIFS($I:$I,$L:$L,$L2490))</f>
        <v/>
      </c>
      <c r="L2490" s="6" t="str">
        <f t="shared" si="346"/>
        <v/>
      </c>
      <c r="M2490" s="6">
        <f t="shared" si="347"/>
        <v>100</v>
      </c>
      <c r="N2490" s="6">
        <f t="shared" si="348"/>
        <v>15</v>
      </c>
      <c r="O2490" s="9" t="str">
        <f>IF(AND($B2490&lt;&gt;"",$C2490&lt;&gt;"",$B2490&lt;=$C2490),INDEX(Szabalyok!$C:$C,$N2490),"")</f>
        <v/>
      </c>
      <c r="P2490">
        <f t="shared" si="350"/>
        <v>0</v>
      </c>
    </row>
    <row r="2491" spans="1:16" x14ac:dyDescent="0.35">
      <c r="A2491">
        <f t="shared" si="349"/>
        <v>0</v>
      </c>
      <c r="B2491" s="4" t="str">
        <f>IF($M2491&gt;300,"",IF(OR(INDEX(Bemenet!$E$2:$E$301,$M2491)="",INDEX(Bemenet!$F$2:$F$301,$M2491)=""),"",MAX(INDEX(Bemenet!$E$2:$E$301,$M2491),INDEX(Szabalyok!$A:$A,$N2491))))</f>
        <v/>
      </c>
      <c r="C2491" s="4" t="str">
        <f>IF($B2491="","",MIN(INDEX(Bemenet!$F$2:$F$301,$M2491),INDEX(Szabalyok!$B:$B,$N2491)))</f>
        <v/>
      </c>
      <c r="D2491" s="5" t="str">
        <f>IF(AND($B2491&lt;&gt;"",$C2491&lt;&gt;"",$B2491&lt;=$C2491),INDEX(Bemenet!$G$2:$G$301,$M2491),"")</f>
        <v/>
      </c>
      <c r="E2491" s="6" t="str">
        <f>IF(AND($B2491&lt;&gt;"",$C2491&lt;&gt;"",$B2491&lt;=$C2491),INDEX(Bemenet!$D$2:$D$301,$M2491),"")</f>
        <v/>
      </c>
      <c r="F2491" s="5" t="str">
        <f t="shared" si="342"/>
        <v/>
      </c>
      <c r="G2491" s="5" t="str">
        <f t="shared" si="343"/>
        <v/>
      </c>
      <c r="H2491" s="9" t="str">
        <f t="shared" si="344"/>
        <v/>
      </c>
      <c r="I2491" s="5" t="str">
        <f t="shared" si="345"/>
        <v/>
      </c>
      <c r="J2491" s="5" t="str">
        <f>IF(OR($L2491="",NOT(COUNTIFS($L$2:$L2491,$L2491)=1)),"",SUMIFS($G:$G,$L:$L,$L2491))</f>
        <v/>
      </c>
      <c r="K2491" s="5" t="str">
        <f>IF(OR($L2491="",NOT(COUNTIFS($L$2:$L2491,$L2491)=1)),"",SUMIFS($I:$I,$L:$L,$L2491))</f>
        <v/>
      </c>
      <c r="L2491" s="6" t="str">
        <f t="shared" si="346"/>
        <v/>
      </c>
      <c r="M2491" s="6">
        <f t="shared" si="347"/>
        <v>100</v>
      </c>
      <c r="N2491" s="6">
        <f t="shared" si="348"/>
        <v>16</v>
      </c>
      <c r="O2491" s="9" t="str">
        <f>IF(AND($B2491&lt;&gt;"",$C2491&lt;&gt;"",$B2491&lt;=$C2491),INDEX(Szabalyok!$C:$C,$N2491),"")</f>
        <v/>
      </c>
      <c r="P2491">
        <f t="shared" si="350"/>
        <v>0</v>
      </c>
    </row>
    <row r="2492" spans="1:16" x14ac:dyDescent="0.35">
      <c r="A2492">
        <f t="shared" si="349"/>
        <v>0</v>
      </c>
      <c r="B2492" s="4" t="str">
        <f>IF($M2492&gt;300,"",IF(OR(INDEX(Bemenet!$E$2:$E$301,$M2492)="",INDEX(Bemenet!$F$2:$F$301,$M2492)=""),"",MAX(INDEX(Bemenet!$E$2:$E$301,$M2492),INDEX(Szabalyok!$A:$A,$N2492))))</f>
        <v/>
      </c>
      <c r="C2492" s="4" t="str">
        <f>IF($B2492="","",MIN(INDEX(Bemenet!$F$2:$F$301,$M2492),INDEX(Szabalyok!$B:$B,$N2492)))</f>
        <v/>
      </c>
      <c r="D2492" s="5" t="str">
        <f>IF(AND($B2492&lt;&gt;"",$C2492&lt;&gt;"",$B2492&lt;=$C2492),INDEX(Bemenet!$G$2:$G$301,$M2492),"")</f>
        <v/>
      </c>
      <c r="E2492" s="6" t="str">
        <f>IF(AND($B2492&lt;&gt;"",$C2492&lt;&gt;"",$B2492&lt;=$C2492),INDEX(Bemenet!$D$2:$D$301,$M2492),"")</f>
        <v/>
      </c>
      <c r="F2492" s="5" t="str">
        <f t="shared" si="342"/>
        <v/>
      </c>
      <c r="G2492" s="5" t="str">
        <f t="shared" si="343"/>
        <v/>
      </c>
      <c r="H2492" s="9" t="str">
        <f t="shared" si="344"/>
        <v/>
      </c>
      <c r="I2492" s="5" t="str">
        <f t="shared" si="345"/>
        <v/>
      </c>
      <c r="J2492" s="5" t="str">
        <f>IF(OR($L2492="",NOT(COUNTIFS($L$2:$L2492,$L2492)=1)),"",SUMIFS($G:$G,$L:$L,$L2492))</f>
        <v/>
      </c>
      <c r="K2492" s="5" t="str">
        <f>IF(OR($L2492="",NOT(COUNTIFS($L$2:$L2492,$L2492)=1)),"",SUMIFS($I:$I,$L:$L,$L2492))</f>
        <v/>
      </c>
      <c r="L2492" s="6" t="str">
        <f t="shared" si="346"/>
        <v/>
      </c>
      <c r="M2492" s="6">
        <f t="shared" si="347"/>
        <v>100</v>
      </c>
      <c r="N2492" s="6">
        <f t="shared" si="348"/>
        <v>17</v>
      </c>
      <c r="O2492" s="9" t="str">
        <f>IF(AND($B2492&lt;&gt;"",$C2492&lt;&gt;"",$B2492&lt;=$C2492),INDEX(Szabalyok!$C:$C,$N2492),"")</f>
        <v/>
      </c>
      <c r="P2492">
        <f t="shared" si="350"/>
        <v>0</v>
      </c>
    </row>
    <row r="2493" spans="1:16" x14ac:dyDescent="0.35">
      <c r="A2493">
        <f t="shared" si="349"/>
        <v>0</v>
      </c>
      <c r="B2493" s="4" t="str">
        <f>IF($M2493&gt;300,"",IF(OR(INDEX(Bemenet!$E$2:$E$301,$M2493)="",INDEX(Bemenet!$F$2:$F$301,$M2493)=""),"",MAX(INDEX(Bemenet!$E$2:$E$301,$M2493),INDEX(Szabalyok!$A:$A,$N2493))))</f>
        <v/>
      </c>
      <c r="C2493" s="4" t="str">
        <f>IF($B2493="","",MIN(INDEX(Bemenet!$F$2:$F$301,$M2493),INDEX(Szabalyok!$B:$B,$N2493)))</f>
        <v/>
      </c>
      <c r="D2493" s="5" t="str">
        <f>IF(AND($B2493&lt;&gt;"",$C2493&lt;&gt;"",$B2493&lt;=$C2493),INDEX(Bemenet!$G$2:$G$301,$M2493),"")</f>
        <v/>
      </c>
      <c r="E2493" s="6" t="str">
        <f>IF(AND($B2493&lt;&gt;"",$C2493&lt;&gt;"",$B2493&lt;=$C2493),INDEX(Bemenet!$D$2:$D$301,$M2493),"")</f>
        <v/>
      </c>
      <c r="F2493" s="5" t="str">
        <f t="shared" si="342"/>
        <v/>
      </c>
      <c r="G2493" s="5" t="str">
        <f t="shared" si="343"/>
        <v/>
      </c>
      <c r="H2493" s="9" t="str">
        <f t="shared" si="344"/>
        <v/>
      </c>
      <c r="I2493" s="5" t="str">
        <f t="shared" si="345"/>
        <v/>
      </c>
      <c r="J2493" s="5" t="str">
        <f>IF(OR($L2493="",NOT(COUNTIFS($L$2:$L2493,$L2493)=1)),"",SUMIFS($G:$G,$L:$L,$L2493))</f>
        <v/>
      </c>
      <c r="K2493" s="5" t="str">
        <f>IF(OR($L2493="",NOT(COUNTIFS($L$2:$L2493,$L2493)=1)),"",SUMIFS($I:$I,$L:$L,$L2493))</f>
        <v/>
      </c>
      <c r="L2493" s="6" t="str">
        <f t="shared" si="346"/>
        <v/>
      </c>
      <c r="M2493" s="6">
        <f t="shared" si="347"/>
        <v>100</v>
      </c>
      <c r="N2493" s="6">
        <f t="shared" si="348"/>
        <v>18</v>
      </c>
      <c r="O2493" s="9" t="str">
        <f>IF(AND($B2493&lt;&gt;"",$C2493&lt;&gt;"",$B2493&lt;=$C2493),INDEX(Szabalyok!$C:$C,$N2493),"")</f>
        <v/>
      </c>
      <c r="P2493">
        <f t="shared" si="350"/>
        <v>0</v>
      </c>
    </row>
    <row r="2494" spans="1:16" x14ac:dyDescent="0.35">
      <c r="A2494">
        <f t="shared" si="349"/>
        <v>0</v>
      </c>
      <c r="B2494" s="4" t="str">
        <f>IF($M2494&gt;300,"",IF(OR(INDEX(Bemenet!$E$2:$E$301,$M2494)="",INDEX(Bemenet!$F$2:$F$301,$M2494)=""),"",MAX(INDEX(Bemenet!$E$2:$E$301,$M2494),INDEX(Szabalyok!$A:$A,$N2494))))</f>
        <v/>
      </c>
      <c r="C2494" s="4" t="str">
        <f>IF($B2494="","",MIN(INDEX(Bemenet!$F$2:$F$301,$M2494),INDEX(Szabalyok!$B:$B,$N2494)))</f>
        <v/>
      </c>
      <c r="D2494" s="5" t="str">
        <f>IF(AND($B2494&lt;&gt;"",$C2494&lt;&gt;"",$B2494&lt;=$C2494),INDEX(Bemenet!$G$2:$G$301,$M2494),"")</f>
        <v/>
      </c>
      <c r="E2494" s="6" t="str">
        <f>IF(AND($B2494&lt;&gt;"",$C2494&lt;&gt;"",$B2494&lt;=$C2494),INDEX(Bemenet!$D$2:$D$301,$M2494),"")</f>
        <v/>
      </c>
      <c r="F2494" s="5" t="str">
        <f t="shared" si="342"/>
        <v/>
      </c>
      <c r="G2494" s="5" t="str">
        <f t="shared" si="343"/>
        <v/>
      </c>
      <c r="H2494" s="9" t="str">
        <f t="shared" si="344"/>
        <v/>
      </c>
      <c r="I2494" s="5" t="str">
        <f t="shared" si="345"/>
        <v/>
      </c>
      <c r="J2494" s="5" t="str">
        <f>IF(OR($L2494="",NOT(COUNTIFS($L$2:$L2494,$L2494)=1)),"",SUMIFS($G:$G,$L:$L,$L2494))</f>
        <v/>
      </c>
      <c r="K2494" s="5" t="str">
        <f>IF(OR($L2494="",NOT(COUNTIFS($L$2:$L2494,$L2494)=1)),"",SUMIFS($I:$I,$L:$L,$L2494))</f>
        <v/>
      </c>
      <c r="L2494" s="6" t="str">
        <f t="shared" si="346"/>
        <v/>
      </c>
      <c r="M2494" s="6">
        <f t="shared" si="347"/>
        <v>100</v>
      </c>
      <c r="N2494" s="6">
        <f t="shared" si="348"/>
        <v>19</v>
      </c>
      <c r="O2494" s="9" t="str">
        <f>IF(AND($B2494&lt;&gt;"",$C2494&lt;&gt;"",$B2494&lt;=$C2494),INDEX(Szabalyok!$C:$C,$N2494),"")</f>
        <v/>
      </c>
      <c r="P2494">
        <f t="shared" si="350"/>
        <v>0</v>
      </c>
    </row>
    <row r="2495" spans="1:16" x14ac:dyDescent="0.35">
      <c r="A2495">
        <f t="shared" si="349"/>
        <v>0</v>
      </c>
      <c r="B2495" s="4" t="str">
        <f>IF($M2495&gt;300,"",IF(OR(INDEX(Bemenet!$E$2:$E$301,$M2495)="",INDEX(Bemenet!$F$2:$F$301,$M2495)=""),"",MAX(INDEX(Bemenet!$E$2:$E$301,$M2495),INDEX(Szabalyok!$A:$A,$N2495))))</f>
        <v/>
      </c>
      <c r="C2495" s="4" t="str">
        <f>IF($B2495="","",MIN(INDEX(Bemenet!$F$2:$F$301,$M2495),INDEX(Szabalyok!$B:$B,$N2495)))</f>
        <v/>
      </c>
      <c r="D2495" s="5" t="str">
        <f>IF(AND($B2495&lt;&gt;"",$C2495&lt;&gt;"",$B2495&lt;=$C2495),INDEX(Bemenet!$G$2:$G$301,$M2495),"")</f>
        <v/>
      </c>
      <c r="E2495" s="6" t="str">
        <f>IF(AND($B2495&lt;&gt;"",$C2495&lt;&gt;"",$B2495&lt;=$C2495),INDEX(Bemenet!$D$2:$D$301,$M2495),"")</f>
        <v/>
      </c>
      <c r="F2495" s="5" t="str">
        <f t="shared" si="342"/>
        <v/>
      </c>
      <c r="G2495" s="5" t="str">
        <f t="shared" si="343"/>
        <v/>
      </c>
      <c r="H2495" s="9" t="str">
        <f t="shared" si="344"/>
        <v/>
      </c>
      <c r="I2495" s="5" t="str">
        <f t="shared" si="345"/>
        <v/>
      </c>
      <c r="J2495" s="5" t="str">
        <f>IF(OR($L2495="",NOT(COUNTIFS($L$2:$L2495,$L2495)=1)),"",SUMIFS($G:$G,$L:$L,$L2495))</f>
        <v/>
      </c>
      <c r="K2495" s="5" t="str">
        <f>IF(OR($L2495="",NOT(COUNTIFS($L$2:$L2495,$L2495)=1)),"",SUMIFS($I:$I,$L:$L,$L2495))</f>
        <v/>
      </c>
      <c r="L2495" s="6" t="str">
        <f t="shared" si="346"/>
        <v/>
      </c>
      <c r="M2495" s="6">
        <f t="shared" si="347"/>
        <v>100</v>
      </c>
      <c r="N2495" s="6">
        <f t="shared" si="348"/>
        <v>20</v>
      </c>
      <c r="O2495" s="9" t="str">
        <f>IF(AND($B2495&lt;&gt;"",$C2495&lt;&gt;"",$B2495&lt;=$C2495),INDEX(Szabalyok!$C:$C,$N2495),"")</f>
        <v/>
      </c>
      <c r="P2495">
        <f t="shared" si="350"/>
        <v>0</v>
      </c>
    </row>
    <row r="2496" spans="1:16" x14ac:dyDescent="0.35">
      <c r="A2496">
        <f t="shared" si="349"/>
        <v>0</v>
      </c>
      <c r="B2496" s="4" t="str">
        <f>IF($M2496&gt;300,"",IF(OR(INDEX(Bemenet!$E$2:$E$301,$M2496)="",INDEX(Bemenet!$F$2:$F$301,$M2496)=""),"",MAX(INDEX(Bemenet!$E$2:$E$301,$M2496),INDEX(Szabalyok!$A:$A,$N2496))))</f>
        <v/>
      </c>
      <c r="C2496" s="4" t="str">
        <f>IF($B2496="","",MIN(INDEX(Bemenet!$F$2:$F$301,$M2496),INDEX(Szabalyok!$B:$B,$N2496)))</f>
        <v/>
      </c>
      <c r="D2496" s="5" t="str">
        <f>IF(AND($B2496&lt;&gt;"",$C2496&lt;&gt;"",$B2496&lt;=$C2496),INDEX(Bemenet!$G$2:$G$301,$M2496),"")</f>
        <v/>
      </c>
      <c r="E2496" s="6" t="str">
        <f>IF(AND($B2496&lt;&gt;"",$C2496&lt;&gt;"",$B2496&lt;=$C2496),INDEX(Bemenet!$D$2:$D$301,$M2496),"")</f>
        <v/>
      </c>
      <c r="F2496" s="5" t="str">
        <f t="shared" si="342"/>
        <v/>
      </c>
      <c r="G2496" s="5" t="str">
        <f t="shared" si="343"/>
        <v/>
      </c>
      <c r="H2496" s="9" t="str">
        <f t="shared" si="344"/>
        <v/>
      </c>
      <c r="I2496" s="5" t="str">
        <f t="shared" si="345"/>
        <v/>
      </c>
      <c r="J2496" s="5" t="str">
        <f>IF(OR($L2496="",NOT(COUNTIFS($L$2:$L2496,$L2496)=1)),"",SUMIFS($G:$G,$L:$L,$L2496))</f>
        <v/>
      </c>
      <c r="K2496" s="5" t="str">
        <f>IF(OR($L2496="",NOT(COUNTIFS($L$2:$L2496,$L2496)=1)),"",SUMIFS($I:$I,$L:$L,$L2496))</f>
        <v/>
      </c>
      <c r="L2496" s="6" t="str">
        <f t="shared" si="346"/>
        <v/>
      </c>
      <c r="M2496" s="6">
        <f t="shared" si="347"/>
        <v>100</v>
      </c>
      <c r="N2496" s="6">
        <f t="shared" si="348"/>
        <v>21</v>
      </c>
      <c r="O2496" s="9" t="str">
        <f>IF(AND($B2496&lt;&gt;"",$C2496&lt;&gt;"",$B2496&lt;=$C2496),INDEX(Szabalyok!$C:$C,$N2496),"")</f>
        <v/>
      </c>
      <c r="P2496">
        <f t="shared" si="350"/>
        <v>0</v>
      </c>
    </row>
    <row r="2497" spans="1:16" x14ac:dyDescent="0.35">
      <c r="A2497">
        <f t="shared" si="349"/>
        <v>0</v>
      </c>
      <c r="B2497" s="4" t="str">
        <f>IF($M2497&gt;300,"",IF(OR(INDEX(Bemenet!$E$2:$E$301,$M2497)="",INDEX(Bemenet!$F$2:$F$301,$M2497)=""),"",MAX(INDEX(Bemenet!$E$2:$E$301,$M2497),INDEX(Szabalyok!$A:$A,$N2497))))</f>
        <v/>
      </c>
      <c r="C2497" s="4" t="str">
        <f>IF($B2497="","",MIN(INDEX(Bemenet!$F$2:$F$301,$M2497),INDEX(Szabalyok!$B:$B,$N2497)))</f>
        <v/>
      </c>
      <c r="D2497" s="5" t="str">
        <f>IF(AND($B2497&lt;&gt;"",$C2497&lt;&gt;"",$B2497&lt;=$C2497),INDEX(Bemenet!$G$2:$G$301,$M2497),"")</f>
        <v/>
      </c>
      <c r="E2497" s="6" t="str">
        <f>IF(AND($B2497&lt;&gt;"",$C2497&lt;&gt;"",$B2497&lt;=$C2497),INDEX(Bemenet!$D$2:$D$301,$M2497),"")</f>
        <v/>
      </c>
      <c r="F2497" s="5" t="str">
        <f t="shared" si="342"/>
        <v/>
      </c>
      <c r="G2497" s="5" t="str">
        <f t="shared" si="343"/>
        <v/>
      </c>
      <c r="H2497" s="9" t="str">
        <f t="shared" si="344"/>
        <v/>
      </c>
      <c r="I2497" s="5" t="str">
        <f t="shared" si="345"/>
        <v/>
      </c>
      <c r="J2497" s="5" t="str">
        <f>IF(OR($L2497="",NOT(COUNTIFS($L$2:$L2497,$L2497)=1)),"",SUMIFS($G:$G,$L:$L,$L2497))</f>
        <v/>
      </c>
      <c r="K2497" s="5" t="str">
        <f>IF(OR($L2497="",NOT(COUNTIFS($L$2:$L2497,$L2497)=1)),"",SUMIFS($I:$I,$L:$L,$L2497))</f>
        <v/>
      </c>
      <c r="L2497" s="6" t="str">
        <f t="shared" si="346"/>
        <v/>
      </c>
      <c r="M2497" s="6">
        <f t="shared" si="347"/>
        <v>100</v>
      </c>
      <c r="N2497" s="6">
        <f t="shared" si="348"/>
        <v>22</v>
      </c>
      <c r="O2497" s="9" t="str">
        <f>IF(AND($B2497&lt;&gt;"",$C2497&lt;&gt;"",$B2497&lt;=$C2497),INDEX(Szabalyok!$C:$C,$N2497),"")</f>
        <v/>
      </c>
      <c r="P2497">
        <f t="shared" si="350"/>
        <v>0</v>
      </c>
    </row>
    <row r="2498" spans="1:16" x14ac:dyDescent="0.35">
      <c r="A2498">
        <f t="shared" si="349"/>
        <v>0</v>
      </c>
      <c r="B2498" s="4" t="str">
        <f>IF($M2498&gt;300,"",IF(OR(INDEX(Bemenet!$E$2:$E$301,$M2498)="",INDEX(Bemenet!$F$2:$F$301,$M2498)=""),"",MAX(INDEX(Bemenet!$E$2:$E$301,$M2498),INDEX(Szabalyok!$A:$A,$N2498))))</f>
        <v/>
      </c>
      <c r="C2498" s="4" t="str">
        <f>IF($B2498="","",MIN(INDEX(Bemenet!$F$2:$F$301,$M2498),INDEX(Szabalyok!$B:$B,$N2498)))</f>
        <v/>
      </c>
      <c r="D2498" s="5" t="str">
        <f>IF(AND($B2498&lt;&gt;"",$C2498&lt;&gt;"",$B2498&lt;=$C2498),INDEX(Bemenet!$G$2:$G$301,$M2498),"")</f>
        <v/>
      </c>
      <c r="E2498" s="6" t="str">
        <f>IF(AND($B2498&lt;&gt;"",$C2498&lt;&gt;"",$B2498&lt;=$C2498),INDEX(Bemenet!$D$2:$D$301,$M2498),"")</f>
        <v/>
      </c>
      <c r="F2498" s="5" t="str">
        <f t="shared" ref="F2498:F2561" si="351">IF(AND($B2498&lt;&gt;"",$C2498&lt;&gt;"",$B2498&lt;=$C2498),$C2498-$B2498+1,"")</f>
        <v/>
      </c>
      <c r="G2498" s="5" t="str">
        <f t="shared" ref="G2498:G2561" si="352">IF($F2498="","",$F2498*$D2498)</f>
        <v/>
      </c>
      <c r="H2498" s="9" t="str">
        <f t="shared" ref="H2498:H2561" si="353">IF($G2498="","",$O2498)</f>
        <v/>
      </c>
      <c r="I2498" s="5" t="str">
        <f t="shared" ref="I2498:I2561" si="354">IF($G2498="","",$G2498*IF($H2498="",$O2498,$H2498)/100)</f>
        <v/>
      </c>
      <c r="J2498" s="5" t="str">
        <f>IF(OR($L2498="",NOT(COUNTIFS($L$2:$L2498,$L2498)=1)),"",SUMIFS($G:$G,$L:$L,$L2498))</f>
        <v/>
      </c>
      <c r="K2498" s="5" t="str">
        <f>IF(OR($L2498="",NOT(COUNTIFS($L$2:$L2498,$L2498)=1)),"",SUMIFS($I:$I,$L:$L,$L2498))</f>
        <v/>
      </c>
      <c r="L2498" s="6" t="str">
        <f t="shared" ref="L2498:L2561" si="355">IF($B2498="","",YEAR($B2498))</f>
        <v/>
      </c>
      <c r="M2498" s="6">
        <f t="shared" ref="M2498:M2561" si="356">INT((ROW()-2)/25)+1</f>
        <v>100</v>
      </c>
      <c r="N2498" s="6">
        <f t="shared" ref="N2498:N2561" si="357">MOD(ROW()-2,25)+2</f>
        <v>23</v>
      </c>
      <c r="O2498" s="9" t="str">
        <f>IF(AND($B2498&lt;&gt;"",$C2498&lt;&gt;"",$B2498&lt;=$C2498),INDEX(Szabalyok!$C:$C,$N2498),"")</f>
        <v/>
      </c>
      <c r="P2498">
        <f t="shared" si="350"/>
        <v>0</v>
      </c>
    </row>
    <row r="2499" spans="1:16" x14ac:dyDescent="0.35">
      <c r="A2499">
        <f t="shared" si="349"/>
        <v>0</v>
      </c>
      <c r="B2499" s="4" t="str">
        <f>IF($M2499&gt;300,"",IF(OR(INDEX(Bemenet!$E$2:$E$301,$M2499)="",INDEX(Bemenet!$F$2:$F$301,$M2499)=""),"",MAX(INDEX(Bemenet!$E$2:$E$301,$M2499),INDEX(Szabalyok!$A:$A,$N2499))))</f>
        <v/>
      </c>
      <c r="C2499" s="4" t="str">
        <f>IF($B2499="","",MIN(INDEX(Bemenet!$F$2:$F$301,$M2499),INDEX(Szabalyok!$B:$B,$N2499)))</f>
        <v/>
      </c>
      <c r="D2499" s="5" t="str">
        <f>IF(AND($B2499&lt;&gt;"",$C2499&lt;&gt;"",$B2499&lt;=$C2499),INDEX(Bemenet!$G$2:$G$301,$M2499),"")</f>
        <v/>
      </c>
      <c r="E2499" s="6" t="str">
        <f>IF(AND($B2499&lt;&gt;"",$C2499&lt;&gt;"",$B2499&lt;=$C2499),INDEX(Bemenet!$D$2:$D$301,$M2499),"")</f>
        <v/>
      </c>
      <c r="F2499" s="5" t="str">
        <f t="shared" si="351"/>
        <v/>
      </c>
      <c r="G2499" s="5" t="str">
        <f t="shared" si="352"/>
        <v/>
      </c>
      <c r="H2499" s="9" t="str">
        <f t="shared" si="353"/>
        <v/>
      </c>
      <c r="I2499" s="5" t="str">
        <f t="shared" si="354"/>
        <v/>
      </c>
      <c r="J2499" s="5" t="str">
        <f>IF(OR($L2499="",NOT(COUNTIFS($L$2:$L2499,$L2499)=1)),"",SUMIFS($G:$G,$L:$L,$L2499))</f>
        <v/>
      </c>
      <c r="K2499" s="5" t="str">
        <f>IF(OR($L2499="",NOT(COUNTIFS($L$2:$L2499,$L2499)=1)),"",SUMIFS($I:$I,$L:$L,$L2499))</f>
        <v/>
      </c>
      <c r="L2499" s="6" t="str">
        <f t="shared" si="355"/>
        <v/>
      </c>
      <c r="M2499" s="6">
        <f t="shared" si="356"/>
        <v>100</v>
      </c>
      <c r="N2499" s="6">
        <f t="shared" si="357"/>
        <v>24</v>
      </c>
      <c r="O2499" s="9" t="str">
        <f>IF(AND($B2499&lt;&gt;"",$C2499&lt;&gt;"",$B2499&lt;=$C2499),INDEX(Szabalyok!$C:$C,$N2499),"")</f>
        <v/>
      </c>
      <c r="P2499">
        <f t="shared" si="350"/>
        <v>0</v>
      </c>
    </row>
    <row r="2500" spans="1:16" x14ac:dyDescent="0.35">
      <c r="A2500">
        <f t="shared" ref="A2500:A2563" si="358">IF(P2500=P2499,0,P2500)</f>
        <v>0</v>
      </c>
      <c r="B2500" s="4" t="str">
        <f>IF($M2500&gt;300,"",IF(OR(INDEX(Bemenet!$E$2:$E$301,$M2500)="",INDEX(Bemenet!$F$2:$F$301,$M2500)=""),"",MAX(INDEX(Bemenet!$E$2:$E$301,$M2500),INDEX(Szabalyok!$A:$A,$N2500))))</f>
        <v/>
      </c>
      <c r="C2500" s="4" t="str">
        <f>IF($B2500="","",MIN(INDEX(Bemenet!$F$2:$F$301,$M2500),INDEX(Szabalyok!$B:$B,$N2500)))</f>
        <v/>
      </c>
      <c r="D2500" s="5" t="str">
        <f>IF(AND($B2500&lt;&gt;"",$C2500&lt;&gt;"",$B2500&lt;=$C2500),INDEX(Bemenet!$G$2:$G$301,$M2500),"")</f>
        <v/>
      </c>
      <c r="E2500" s="6" t="str">
        <f>IF(AND($B2500&lt;&gt;"",$C2500&lt;&gt;"",$B2500&lt;=$C2500),INDEX(Bemenet!$D$2:$D$301,$M2500),"")</f>
        <v/>
      </c>
      <c r="F2500" s="5" t="str">
        <f t="shared" si="351"/>
        <v/>
      </c>
      <c r="G2500" s="5" t="str">
        <f t="shared" si="352"/>
        <v/>
      </c>
      <c r="H2500" s="9" t="str">
        <f t="shared" si="353"/>
        <v/>
      </c>
      <c r="I2500" s="5" t="str">
        <f t="shared" si="354"/>
        <v/>
      </c>
      <c r="J2500" s="5" t="str">
        <f>IF(OR($L2500="",NOT(COUNTIFS($L$2:$L2500,$L2500)=1)),"",SUMIFS($G:$G,$L:$L,$L2500))</f>
        <v/>
      </c>
      <c r="K2500" s="5" t="str">
        <f>IF(OR($L2500="",NOT(COUNTIFS($L$2:$L2500,$L2500)=1)),"",SUMIFS($I:$I,$L:$L,$L2500))</f>
        <v/>
      </c>
      <c r="L2500" s="6" t="str">
        <f t="shared" si="355"/>
        <v/>
      </c>
      <c r="M2500" s="6">
        <f t="shared" si="356"/>
        <v>100</v>
      </c>
      <c r="N2500" s="6">
        <f t="shared" si="357"/>
        <v>25</v>
      </c>
      <c r="O2500" s="9" t="str">
        <f>IF(AND($B2500&lt;&gt;"",$C2500&lt;&gt;"",$B2500&lt;=$C2500),INDEX(Szabalyok!$C:$C,$N2500),"")</f>
        <v/>
      </c>
      <c r="P2500">
        <f t="shared" ref="P2500:P2563" si="359">IF(D2500="",P2499,P2499+1)</f>
        <v>0</v>
      </c>
    </row>
    <row r="2501" spans="1:16" x14ac:dyDescent="0.35">
      <c r="A2501">
        <f t="shared" si="358"/>
        <v>0</v>
      </c>
      <c r="B2501" s="4" t="str">
        <f>IF($M2501&gt;300,"",IF(OR(INDEX(Bemenet!$E$2:$E$301,$M2501)="",INDEX(Bemenet!$F$2:$F$301,$M2501)=""),"",MAX(INDEX(Bemenet!$E$2:$E$301,$M2501),INDEX(Szabalyok!$A:$A,$N2501))))</f>
        <v/>
      </c>
      <c r="C2501" s="4" t="str">
        <f>IF($B2501="","",MIN(INDEX(Bemenet!$F$2:$F$301,$M2501),INDEX(Szabalyok!$B:$B,$N2501)))</f>
        <v/>
      </c>
      <c r="D2501" s="5" t="str">
        <f>IF(AND($B2501&lt;&gt;"",$C2501&lt;&gt;"",$B2501&lt;=$C2501),INDEX(Bemenet!$G$2:$G$301,$M2501),"")</f>
        <v/>
      </c>
      <c r="E2501" s="6" t="str">
        <f>IF(AND($B2501&lt;&gt;"",$C2501&lt;&gt;"",$B2501&lt;=$C2501),INDEX(Bemenet!$D$2:$D$301,$M2501),"")</f>
        <v/>
      </c>
      <c r="F2501" s="5" t="str">
        <f t="shared" si="351"/>
        <v/>
      </c>
      <c r="G2501" s="5" t="str">
        <f t="shared" si="352"/>
        <v/>
      </c>
      <c r="H2501" s="9" t="str">
        <f t="shared" si="353"/>
        <v/>
      </c>
      <c r="I2501" s="5" t="str">
        <f t="shared" si="354"/>
        <v/>
      </c>
      <c r="J2501" s="5" t="str">
        <f>IF(OR($L2501="",NOT(COUNTIFS($L$2:$L2501,$L2501)=1)),"",SUMIFS($G:$G,$L:$L,$L2501))</f>
        <v/>
      </c>
      <c r="K2501" s="5" t="str">
        <f>IF(OR($L2501="",NOT(COUNTIFS($L$2:$L2501,$L2501)=1)),"",SUMIFS($I:$I,$L:$L,$L2501))</f>
        <v/>
      </c>
      <c r="L2501" s="6" t="str">
        <f t="shared" si="355"/>
        <v/>
      </c>
      <c r="M2501" s="6">
        <f t="shared" si="356"/>
        <v>100</v>
      </c>
      <c r="N2501" s="6">
        <f t="shared" si="357"/>
        <v>26</v>
      </c>
      <c r="O2501" s="9" t="str">
        <f>IF(AND($B2501&lt;&gt;"",$C2501&lt;&gt;"",$B2501&lt;=$C2501),INDEX(Szabalyok!$C:$C,$N2501),"")</f>
        <v/>
      </c>
      <c r="P2501">
        <f t="shared" si="359"/>
        <v>0</v>
      </c>
    </row>
    <row r="2502" spans="1:16" x14ac:dyDescent="0.35">
      <c r="A2502">
        <f t="shared" si="358"/>
        <v>0</v>
      </c>
      <c r="B2502" s="4" t="str">
        <f>IF($M2502&gt;300,"",IF(OR(INDEX(Bemenet!$E$2:$E$301,$M2502)="",INDEX(Bemenet!$F$2:$F$301,$M2502)=""),"",MAX(INDEX(Bemenet!$E$2:$E$301,$M2502),INDEX(Szabalyok!$A:$A,$N2502))))</f>
        <v/>
      </c>
      <c r="C2502" s="4" t="str">
        <f>IF($B2502="","",MIN(INDEX(Bemenet!$F$2:$F$301,$M2502),INDEX(Szabalyok!$B:$B,$N2502)))</f>
        <v/>
      </c>
      <c r="D2502" s="5" t="str">
        <f>IF(AND($B2502&lt;&gt;"",$C2502&lt;&gt;"",$B2502&lt;=$C2502),INDEX(Bemenet!$G$2:$G$301,$M2502),"")</f>
        <v/>
      </c>
      <c r="E2502" s="6" t="str">
        <f>IF(AND($B2502&lt;&gt;"",$C2502&lt;&gt;"",$B2502&lt;=$C2502),INDEX(Bemenet!$D$2:$D$301,$M2502),"")</f>
        <v/>
      </c>
      <c r="F2502" s="5" t="str">
        <f t="shared" si="351"/>
        <v/>
      </c>
      <c r="G2502" s="5" t="str">
        <f t="shared" si="352"/>
        <v/>
      </c>
      <c r="H2502" s="9" t="str">
        <f t="shared" si="353"/>
        <v/>
      </c>
      <c r="I2502" s="5" t="str">
        <f t="shared" si="354"/>
        <v/>
      </c>
      <c r="J2502" s="5" t="str">
        <f>IF(OR($L2502="",NOT(COUNTIFS($L$2:$L2502,$L2502)=1)),"",SUMIFS($G:$G,$L:$L,$L2502))</f>
        <v/>
      </c>
      <c r="K2502" s="5" t="str">
        <f>IF(OR($L2502="",NOT(COUNTIFS($L$2:$L2502,$L2502)=1)),"",SUMIFS($I:$I,$L:$L,$L2502))</f>
        <v/>
      </c>
      <c r="L2502" s="6" t="str">
        <f t="shared" si="355"/>
        <v/>
      </c>
      <c r="M2502" s="6">
        <f t="shared" si="356"/>
        <v>101</v>
      </c>
      <c r="N2502" s="6">
        <f t="shared" si="357"/>
        <v>2</v>
      </c>
      <c r="O2502" s="9" t="str">
        <f>IF(AND($B2502&lt;&gt;"",$C2502&lt;&gt;"",$B2502&lt;=$C2502),INDEX(Szabalyok!$C:$C,$N2502),"")</f>
        <v/>
      </c>
      <c r="P2502">
        <f t="shared" si="359"/>
        <v>0</v>
      </c>
    </row>
    <row r="2503" spans="1:16" x14ac:dyDescent="0.35">
      <c r="A2503">
        <f t="shared" si="358"/>
        <v>0</v>
      </c>
      <c r="B2503" s="4" t="str">
        <f>IF($M2503&gt;300,"",IF(OR(INDEX(Bemenet!$E$2:$E$301,$M2503)="",INDEX(Bemenet!$F$2:$F$301,$M2503)=""),"",MAX(INDEX(Bemenet!$E$2:$E$301,$M2503),INDEX(Szabalyok!$A:$A,$N2503))))</f>
        <v/>
      </c>
      <c r="C2503" s="4" t="str">
        <f>IF($B2503="","",MIN(INDEX(Bemenet!$F$2:$F$301,$M2503),INDEX(Szabalyok!$B:$B,$N2503)))</f>
        <v/>
      </c>
      <c r="D2503" s="5" t="str">
        <f>IF(AND($B2503&lt;&gt;"",$C2503&lt;&gt;"",$B2503&lt;=$C2503),INDEX(Bemenet!$G$2:$G$301,$M2503),"")</f>
        <v/>
      </c>
      <c r="E2503" s="6" t="str">
        <f>IF(AND($B2503&lt;&gt;"",$C2503&lt;&gt;"",$B2503&lt;=$C2503),INDEX(Bemenet!$D$2:$D$301,$M2503),"")</f>
        <v/>
      </c>
      <c r="F2503" s="5" t="str">
        <f t="shared" si="351"/>
        <v/>
      </c>
      <c r="G2503" s="5" t="str">
        <f t="shared" si="352"/>
        <v/>
      </c>
      <c r="H2503" s="9" t="str">
        <f t="shared" si="353"/>
        <v/>
      </c>
      <c r="I2503" s="5" t="str">
        <f t="shared" si="354"/>
        <v/>
      </c>
      <c r="J2503" s="5" t="str">
        <f>IF(OR($L2503="",NOT(COUNTIFS($L$2:$L2503,$L2503)=1)),"",SUMIFS($G:$G,$L:$L,$L2503))</f>
        <v/>
      </c>
      <c r="K2503" s="5" t="str">
        <f>IF(OR($L2503="",NOT(COUNTIFS($L$2:$L2503,$L2503)=1)),"",SUMIFS($I:$I,$L:$L,$L2503))</f>
        <v/>
      </c>
      <c r="L2503" s="6" t="str">
        <f t="shared" si="355"/>
        <v/>
      </c>
      <c r="M2503" s="6">
        <f t="shared" si="356"/>
        <v>101</v>
      </c>
      <c r="N2503" s="6">
        <f t="shared" si="357"/>
        <v>3</v>
      </c>
      <c r="O2503" s="9" t="str">
        <f>IF(AND($B2503&lt;&gt;"",$C2503&lt;&gt;"",$B2503&lt;=$C2503),INDEX(Szabalyok!$C:$C,$N2503),"")</f>
        <v/>
      </c>
      <c r="P2503">
        <f t="shared" si="359"/>
        <v>0</v>
      </c>
    </row>
    <row r="2504" spans="1:16" x14ac:dyDescent="0.35">
      <c r="A2504">
        <f t="shared" si="358"/>
        <v>0</v>
      </c>
      <c r="B2504" s="4" t="str">
        <f>IF($M2504&gt;300,"",IF(OR(INDEX(Bemenet!$E$2:$E$301,$M2504)="",INDEX(Bemenet!$F$2:$F$301,$M2504)=""),"",MAX(INDEX(Bemenet!$E$2:$E$301,$M2504),INDEX(Szabalyok!$A:$A,$N2504))))</f>
        <v/>
      </c>
      <c r="C2504" s="4" t="str">
        <f>IF($B2504="","",MIN(INDEX(Bemenet!$F$2:$F$301,$M2504),INDEX(Szabalyok!$B:$B,$N2504)))</f>
        <v/>
      </c>
      <c r="D2504" s="5" t="str">
        <f>IF(AND($B2504&lt;&gt;"",$C2504&lt;&gt;"",$B2504&lt;=$C2504),INDEX(Bemenet!$G$2:$G$301,$M2504),"")</f>
        <v/>
      </c>
      <c r="E2504" s="6" t="str">
        <f>IF(AND($B2504&lt;&gt;"",$C2504&lt;&gt;"",$B2504&lt;=$C2504),INDEX(Bemenet!$D$2:$D$301,$M2504),"")</f>
        <v/>
      </c>
      <c r="F2504" s="5" t="str">
        <f t="shared" si="351"/>
        <v/>
      </c>
      <c r="G2504" s="5" t="str">
        <f t="shared" si="352"/>
        <v/>
      </c>
      <c r="H2504" s="9" t="str">
        <f t="shared" si="353"/>
        <v/>
      </c>
      <c r="I2504" s="5" t="str">
        <f t="shared" si="354"/>
        <v/>
      </c>
      <c r="J2504" s="5" t="str">
        <f>IF(OR($L2504="",NOT(COUNTIFS($L$2:$L2504,$L2504)=1)),"",SUMIFS($G:$G,$L:$L,$L2504))</f>
        <v/>
      </c>
      <c r="K2504" s="5" t="str">
        <f>IF(OR($L2504="",NOT(COUNTIFS($L$2:$L2504,$L2504)=1)),"",SUMIFS($I:$I,$L:$L,$L2504))</f>
        <v/>
      </c>
      <c r="L2504" s="6" t="str">
        <f t="shared" si="355"/>
        <v/>
      </c>
      <c r="M2504" s="6">
        <f t="shared" si="356"/>
        <v>101</v>
      </c>
      <c r="N2504" s="6">
        <f t="shared" si="357"/>
        <v>4</v>
      </c>
      <c r="O2504" s="9" t="str">
        <f>IF(AND($B2504&lt;&gt;"",$C2504&lt;&gt;"",$B2504&lt;=$C2504),INDEX(Szabalyok!$C:$C,$N2504),"")</f>
        <v/>
      </c>
      <c r="P2504">
        <f t="shared" si="359"/>
        <v>0</v>
      </c>
    </row>
    <row r="2505" spans="1:16" x14ac:dyDescent="0.35">
      <c r="A2505">
        <f t="shared" si="358"/>
        <v>0</v>
      </c>
      <c r="B2505" s="4" t="str">
        <f>IF($M2505&gt;300,"",IF(OR(INDEX(Bemenet!$E$2:$E$301,$M2505)="",INDEX(Bemenet!$F$2:$F$301,$M2505)=""),"",MAX(INDEX(Bemenet!$E$2:$E$301,$M2505),INDEX(Szabalyok!$A:$A,$N2505))))</f>
        <v/>
      </c>
      <c r="C2505" s="4" t="str">
        <f>IF($B2505="","",MIN(INDEX(Bemenet!$F$2:$F$301,$M2505),INDEX(Szabalyok!$B:$B,$N2505)))</f>
        <v/>
      </c>
      <c r="D2505" s="5" t="str">
        <f>IF(AND($B2505&lt;&gt;"",$C2505&lt;&gt;"",$B2505&lt;=$C2505),INDEX(Bemenet!$G$2:$G$301,$M2505),"")</f>
        <v/>
      </c>
      <c r="E2505" s="6" t="str">
        <f>IF(AND($B2505&lt;&gt;"",$C2505&lt;&gt;"",$B2505&lt;=$C2505),INDEX(Bemenet!$D$2:$D$301,$M2505),"")</f>
        <v/>
      </c>
      <c r="F2505" s="5" t="str">
        <f t="shared" si="351"/>
        <v/>
      </c>
      <c r="G2505" s="5" t="str">
        <f t="shared" si="352"/>
        <v/>
      </c>
      <c r="H2505" s="9" t="str">
        <f t="shared" si="353"/>
        <v/>
      </c>
      <c r="I2505" s="5" t="str">
        <f t="shared" si="354"/>
        <v/>
      </c>
      <c r="J2505" s="5" t="str">
        <f>IF(OR($L2505="",NOT(COUNTIFS($L$2:$L2505,$L2505)=1)),"",SUMIFS($G:$G,$L:$L,$L2505))</f>
        <v/>
      </c>
      <c r="K2505" s="5" t="str">
        <f>IF(OR($L2505="",NOT(COUNTIFS($L$2:$L2505,$L2505)=1)),"",SUMIFS($I:$I,$L:$L,$L2505))</f>
        <v/>
      </c>
      <c r="L2505" s="6" t="str">
        <f t="shared" si="355"/>
        <v/>
      </c>
      <c r="M2505" s="6">
        <f t="shared" si="356"/>
        <v>101</v>
      </c>
      <c r="N2505" s="6">
        <f t="shared" si="357"/>
        <v>5</v>
      </c>
      <c r="O2505" s="9" t="str">
        <f>IF(AND($B2505&lt;&gt;"",$C2505&lt;&gt;"",$B2505&lt;=$C2505),INDEX(Szabalyok!$C:$C,$N2505),"")</f>
        <v/>
      </c>
      <c r="P2505">
        <f t="shared" si="359"/>
        <v>0</v>
      </c>
    </row>
    <row r="2506" spans="1:16" x14ac:dyDescent="0.35">
      <c r="A2506">
        <f t="shared" si="358"/>
        <v>0</v>
      </c>
      <c r="B2506" s="4" t="str">
        <f>IF($M2506&gt;300,"",IF(OR(INDEX(Bemenet!$E$2:$E$301,$M2506)="",INDEX(Bemenet!$F$2:$F$301,$M2506)=""),"",MAX(INDEX(Bemenet!$E$2:$E$301,$M2506),INDEX(Szabalyok!$A:$A,$N2506))))</f>
        <v/>
      </c>
      <c r="C2506" s="4" t="str">
        <f>IF($B2506="","",MIN(INDEX(Bemenet!$F$2:$F$301,$M2506),INDEX(Szabalyok!$B:$B,$N2506)))</f>
        <v/>
      </c>
      <c r="D2506" s="5" t="str">
        <f>IF(AND($B2506&lt;&gt;"",$C2506&lt;&gt;"",$B2506&lt;=$C2506),INDEX(Bemenet!$G$2:$G$301,$M2506),"")</f>
        <v/>
      </c>
      <c r="E2506" s="6" t="str">
        <f>IF(AND($B2506&lt;&gt;"",$C2506&lt;&gt;"",$B2506&lt;=$C2506),INDEX(Bemenet!$D$2:$D$301,$M2506),"")</f>
        <v/>
      </c>
      <c r="F2506" s="5" t="str">
        <f t="shared" si="351"/>
        <v/>
      </c>
      <c r="G2506" s="5" t="str">
        <f t="shared" si="352"/>
        <v/>
      </c>
      <c r="H2506" s="9" t="str">
        <f t="shared" si="353"/>
        <v/>
      </c>
      <c r="I2506" s="5" t="str">
        <f t="shared" si="354"/>
        <v/>
      </c>
      <c r="J2506" s="5" t="str">
        <f>IF(OR($L2506="",NOT(COUNTIFS($L$2:$L2506,$L2506)=1)),"",SUMIFS($G:$G,$L:$L,$L2506))</f>
        <v/>
      </c>
      <c r="K2506" s="5" t="str">
        <f>IF(OR($L2506="",NOT(COUNTIFS($L$2:$L2506,$L2506)=1)),"",SUMIFS($I:$I,$L:$L,$L2506))</f>
        <v/>
      </c>
      <c r="L2506" s="6" t="str">
        <f t="shared" si="355"/>
        <v/>
      </c>
      <c r="M2506" s="6">
        <f t="shared" si="356"/>
        <v>101</v>
      </c>
      <c r="N2506" s="6">
        <f t="shared" si="357"/>
        <v>6</v>
      </c>
      <c r="O2506" s="9" t="str">
        <f>IF(AND($B2506&lt;&gt;"",$C2506&lt;&gt;"",$B2506&lt;=$C2506),INDEX(Szabalyok!$C:$C,$N2506),"")</f>
        <v/>
      </c>
      <c r="P2506">
        <f t="shared" si="359"/>
        <v>0</v>
      </c>
    </row>
    <row r="2507" spans="1:16" x14ac:dyDescent="0.35">
      <c r="A2507">
        <f t="shared" si="358"/>
        <v>0</v>
      </c>
      <c r="B2507" s="4" t="str">
        <f>IF($M2507&gt;300,"",IF(OR(INDEX(Bemenet!$E$2:$E$301,$M2507)="",INDEX(Bemenet!$F$2:$F$301,$M2507)=""),"",MAX(INDEX(Bemenet!$E$2:$E$301,$M2507),INDEX(Szabalyok!$A:$A,$N2507))))</f>
        <v/>
      </c>
      <c r="C2507" s="4" t="str">
        <f>IF($B2507="","",MIN(INDEX(Bemenet!$F$2:$F$301,$M2507),INDEX(Szabalyok!$B:$B,$N2507)))</f>
        <v/>
      </c>
      <c r="D2507" s="5" t="str">
        <f>IF(AND($B2507&lt;&gt;"",$C2507&lt;&gt;"",$B2507&lt;=$C2507),INDEX(Bemenet!$G$2:$G$301,$M2507),"")</f>
        <v/>
      </c>
      <c r="E2507" s="6" t="str">
        <f>IF(AND($B2507&lt;&gt;"",$C2507&lt;&gt;"",$B2507&lt;=$C2507),INDEX(Bemenet!$D$2:$D$301,$M2507),"")</f>
        <v/>
      </c>
      <c r="F2507" s="5" t="str">
        <f t="shared" si="351"/>
        <v/>
      </c>
      <c r="G2507" s="5" t="str">
        <f t="shared" si="352"/>
        <v/>
      </c>
      <c r="H2507" s="9" t="str">
        <f t="shared" si="353"/>
        <v/>
      </c>
      <c r="I2507" s="5" t="str">
        <f t="shared" si="354"/>
        <v/>
      </c>
      <c r="J2507" s="5" t="str">
        <f>IF(OR($L2507="",NOT(COUNTIFS($L$2:$L2507,$L2507)=1)),"",SUMIFS($G:$G,$L:$L,$L2507))</f>
        <v/>
      </c>
      <c r="K2507" s="5" t="str">
        <f>IF(OR($L2507="",NOT(COUNTIFS($L$2:$L2507,$L2507)=1)),"",SUMIFS($I:$I,$L:$L,$L2507))</f>
        <v/>
      </c>
      <c r="L2507" s="6" t="str">
        <f t="shared" si="355"/>
        <v/>
      </c>
      <c r="M2507" s="6">
        <f t="shared" si="356"/>
        <v>101</v>
      </c>
      <c r="N2507" s="6">
        <f t="shared" si="357"/>
        <v>7</v>
      </c>
      <c r="O2507" s="9" t="str">
        <f>IF(AND($B2507&lt;&gt;"",$C2507&lt;&gt;"",$B2507&lt;=$C2507),INDEX(Szabalyok!$C:$C,$N2507),"")</f>
        <v/>
      </c>
      <c r="P2507">
        <f t="shared" si="359"/>
        <v>0</v>
      </c>
    </row>
    <row r="2508" spans="1:16" x14ac:dyDescent="0.35">
      <c r="A2508">
        <f t="shared" si="358"/>
        <v>0</v>
      </c>
      <c r="B2508" s="4" t="str">
        <f>IF($M2508&gt;300,"",IF(OR(INDEX(Bemenet!$E$2:$E$301,$M2508)="",INDEX(Bemenet!$F$2:$F$301,$M2508)=""),"",MAX(INDEX(Bemenet!$E$2:$E$301,$M2508),INDEX(Szabalyok!$A:$A,$N2508))))</f>
        <v/>
      </c>
      <c r="C2508" s="4" t="str">
        <f>IF($B2508="","",MIN(INDEX(Bemenet!$F$2:$F$301,$M2508),INDEX(Szabalyok!$B:$B,$N2508)))</f>
        <v/>
      </c>
      <c r="D2508" s="5" t="str">
        <f>IF(AND($B2508&lt;&gt;"",$C2508&lt;&gt;"",$B2508&lt;=$C2508),INDEX(Bemenet!$G$2:$G$301,$M2508),"")</f>
        <v/>
      </c>
      <c r="E2508" s="6" t="str">
        <f>IF(AND($B2508&lt;&gt;"",$C2508&lt;&gt;"",$B2508&lt;=$C2508),INDEX(Bemenet!$D$2:$D$301,$M2508),"")</f>
        <v/>
      </c>
      <c r="F2508" s="5" t="str">
        <f t="shared" si="351"/>
        <v/>
      </c>
      <c r="G2508" s="5" t="str">
        <f t="shared" si="352"/>
        <v/>
      </c>
      <c r="H2508" s="9" t="str">
        <f t="shared" si="353"/>
        <v/>
      </c>
      <c r="I2508" s="5" t="str">
        <f t="shared" si="354"/>
        <v/>
      </c>
      <c r="J2508" s="5" t="str">
        <f>IF(OR($L2508="",NOT(COUNTIFS($L$2:$L2508,$L2508)=1)),"",SUMIFS($G:$G,$L:$L,$L2508))</f>
        <v/>
      </c>
      <c r="K2508" s="5" t="str">
        <f>IF(OR($L2508="",NOT(COUNTIFS($L$2:$L2508,$L2508)=1)),"",SUMIFS($I:$I,$L:$L,$L2508))</f>
        <v/>
      </c>
      <c r="L2508" s="6" t="str">
        <f t="shared" si="355"/>
        <v/>
      </c>
      <c r="M2508" s="6">
        <f t="shared" si="356"/>
        <v>101</v>
      </c>
      <c r="N2508" s="6">
        <f t="shared" si="357"/>
        <v>8</v>
      </c>
      <c r="O2508" s="9" t="str">
        <f>IF(AND($B2508&lt;&gt;"",$C2508&lt;&gt;"",$B2508&lt;=$C2508),INDEX(Szabalyok!$C:$C,$N2508),"")</f>
        <v/>
      </c>
      <c r="P2508">
        <f t="shared" si="359"/>
        <v>0</v>
      </c>
    </row>
    <row r="2509" spans="1:16" x14ac:dyDescent="0.35">
      <c r="A2509">
        <f t="shared" si="358"/>
        <v>0</v>
      </c>
      <c r="B2509" s="4" t="str">
        <f>IF($M2509&gt;300,"",IF(OR(INDEX(Bemenet!$E$2:$E$301,$M2509)="",INDEX(Bemenet!$F$2:$F$301,$M2509)=""),"",MAX(INDEX(Bemenet!$E$2:$E$301,$M2509),INDEX(Szabalyok!$A:$A,$N2509))))</f>
        <v/>
      </c>
      <c r="C2509" s="4" t="str">
        <f>IF($B2509="","",MIN(INDEX(Bemenet!$F$2:$F$301,$M2509),INDEX(Szabalyok!$B:$B,$N2509)))</f>
        <v/>
      </c>
      <c r="D2509" s="5" t="str">
        <f>IF(AND($B2509&lt;&gt;"",$C2509&lt;&gt;"",$B2509&lt;=$C2509),INDEX(Bemenet!$G$2:$G$301,$M2509),"")</f>
        <v/>
      </c>
      <c r="E2509" s="6" t="str">
        <f>IF(AND($B2509&lt;&gt;"",$C2509&lt;&gt;"",$B2509&lt;=$C2509),INDEX(Bemenet!$D$2:$D$301,$M2509),"")</f>
        <v/>
      </c>
      <c r="F2509" s="5" t="str">
        <f t="shared" si="351"/>
        <v/>
      </c>
      <c r="G2509" s="5" t="str">
        <f t="shared" si="352"/>
        <v/>
      </c>
      <c r="H2509" s="9" t="str">
        <f t="shared" si="353"/>
        <v/>
      </c>
      <c r="I2509" s="5" t="str">
        <f t="shared" si="354"/>
        <v/>
      </c>
      <c r="J2509" s="5" t="str">
        <f>IF(OR($L2509="",NOT(COUNTIFS($L$2:$L2509,$L2509)=1)),"",SUMIFS($G:$G,$L:$L,$L2509))</f>
        <v/>
      </c>
      <c r="K2509" s="5" t="str">
        <f>IF(OR($L2509="",NOT(COUNTIFS($L$2:$L2509,$L2509)=1)),"",SUMIFS($I:$I,$L:$L,$L2509))</f>
        <v/>
      </c>
      <c r="L2509" s="6" t="str">
        <f t="shared" si="355"/>
        <v/>
      </c>
      <c r="M2509" s="6">
        <f t="shared" si="356"/>
        <v>101</v>
      </c>
      <c r="N2509" s="6">
        <f t="shared" si="357"/>
        <v>9</v>
      </c>
      <c r="O2509" s="9" t="str">
        <f>IF(AND($B2509&lt;&gt;"",$C2509&lt;&gt;"",$B2509&lt;=$C2509),INDEX(Szabalyok!$C:$C,$N2509),"")</f>
        <v/>
      </c>
      <c r="P2509">
        <f t="shared" si="359"/>
        <v>0</v>
      </c>
    </row>
    <row r="2510" spans="1:16" x14ac:dyDescent="0.35">
      <c r="A2510">
        <f t="shared" si="358"/>
        <v>0</v>
      </c>
      <c r="B2510" s="4" t="str">
        <f>IF($M2510&gt;300,"",IF(OR(INDEX(Bemenet!$E$2:$E$301,$M2510)="",INDEX(Bemenet!$F$2:$F$301,$M2510)=""),"",MAX(INDEX(Bemenet!$E$2:$E$301,$M2510),INDEX(Szabalyok!$A:$A,$N2510))))</f>
        <v/>
      </c>
      <c r="C2510" s="4" t="str">
        <f>IF($B2510="","",MIN(INDEX(Bemenet!$F$2:$F$301,$M2510),INDEX(Szabalyok!$B:$B,$N2510)))</f>
        <v/>
      </c>
      <c r="D2510" s="5" t="str">
        <f>IF(AND($B2510&lt;&gt;"",$C2510&lt;&gt;"",$B2510&lt;=$C2510),INDEX(Bemenet!$G$2:$G$301,$M2510),"")</f>
        <v/>
      </c>
      <c r="E2510" s="6" t="str">
        <f>IF(AND($B2510&lt;&gt;"",$C2510&lt;&gt;"",$B2510&lt;=$C2510),INDEX(Bemenet!$D$2:$D$301,$M2510),"")</f>
        <v/>
      </c>
      <c r="F2510" s="5" t="str">
        <f t="shared" si="351"/>
        <v/>
      </c>
      <c r="G2510" s="5" t="str">
        <f t="shared" si="352"/>
        <v/>
      </c>
      <c r="H2510" s="9" t="str">
        <f t="shared" si="353"/>
        <v/>
      </c>
      <c r="I2510" s="5" t="str">
        <f t="shared" si="354"/>
        <v/>
      </c>
      <c r="J2510" s="5" t="str">
        <f>IF(OR($L2510="",NOT(COUNTIFS($L$2:$L2510,$L2510)=1)),"",SUMIFS($G:$G,$L:$L,$L2510))</f>
        <v/>
      </c>
      <c r="K2510" s="5" t="str">
        <f>IF(OR($L2510="",NOT(COUNTIFS($L$2:$L2510,$L2510)=1)),"",SUMIFS($I:$I,$L:$L,$L2510))</f>
        <v/>
      </c>
      <c r="L2510" s="6" t="str">
        <f t="shared" si="355"/>
        <v/>
      </c>
      <c r="M2510" s="6">
        <f t="shared" si="356"/>
        <v>101</v>
      </c>
      <c r="N2510" s="6">
        <f t="shared" si="357"/>
        <v>10</v>
      </c>
      <c r="O2510" s="9" t="str">
        <f>IF(AND($B2510&lt;&gt;"",$C2510&lt;&gt;"",$B2510&lt;=$C2510),INDEX(Szabalyok!$C:$C,$N2510),"")</f>
        <v/>
      </c>
      <c r="P2510">
        <f t="shared" si="359"/>
        <v>0</v>
      </c>
    </row>
    <row r="2511" spans="1:16" x14ac:dyDescent="0.35">
      <c r="A2511">
        <f t="shared" si="358"/>
        <v>0</v>
      </c>
      <c r="B2511" s="4" t="str">
        <f>IF($M2511&gt;300,"",IF(OR(INDEX(Bemenet!$E$2:$E$301,$M2511)="",INDEX(Bemenet!$F$2:$F$301,$M2511)=""),"",MAX(INDEX(Bemenet!$E$2:$E$301,$M2511),INDEX(Szabalyok!$A:$A,$N2511))))</f>
        <v/>
      </c>
      <c r="C2511" s="4" t="str">
        <f>IF($B2511="","",MIN(INDEX(Bemenet!$F$2:$F$301,$M2511),INDEX(Szabalyok!$B:$B,$N2511)))</f>
        <v/>
      </c>
      <c r="D2511" s="5" t="str">
        <f>IF(AND($B2511&lt;&gt;"",$C2511&lt;&gt;"",$B2511&lt;=$C2511),INDEX(Bemenet!$G$2:$G$301,$M2511),"")</f>
        <v/>
      </c>
      <c r="E2511" s="6" t="str">
        <f>IF(AND($B2511&lt;&gt;"",$C2511&lt;&gt;"",$B2511&lt;=$C2511),INDEX(Bemenet!$D$2:$D$301,$M2511),"")</f>
        <v/>
      </c>
      <c r="F2511" s="5" t="str">
        <f t="shared" si="351"/>
        <v/>
      </c>
      <c r="G2511" s="5" t="str">
        <f t="shared" si="352"/>
        <v/>
      </c>
      <c r="H2511" s="9" t="str">
        <f t="shared" si="353"/>
        <v/>
      </c>
      <c r="I2511" s="5" t="str">
        <f t="shared" si="354"/>
        <v/>
      </c>
      <c r="J2511" s="5" t="str">
        <f>IF(OR($L2511="",NOT(COUNTIFS($L$2:$L2511,$L2511)=1)),"",SUMIFS($G:$G,$L:$L,$L2511))</f>
        <v/>
      </c>
      <c r="K2511" s="5" t="str">
        <f>IF(OR($L2511="",NOT(COUNTIFS($L$2:$L2511,$L2511)=1)),"",SUMIFS($I:$I,$L:$L,$L2511))</f>
        <v/>
      </c>
      <c r="L2511" s="6" t="str">
        <f t="shared" si="355"/>
        <v/>
      </c>
      <c r="M2511" s="6">
        <f t="shared" si="356"/>
        <v>101</v>
      </c>
      <c r="N2511" s="6">
        <f t="shared" si="357"/>
        <v>11</v>
      </c>
      <c r="O2511" s="9" t="str">
        <f>IF(AND($B2511&lt;&gt;"",$C2511&lt;&gt;"",$B2511&lt;=$C2511),INDEX(Szabalyok!$C:$C,$N2511),"")</f>
        <v/>
      </c>
      <c r="P2511">
        <f t="shared" si="359"/>
        <v>0</v>
      </c>
    </row>
    <row r="2512" spans="1:16" x14ac:dyDescent="0.35">
      <c r="A2512">
        <f t="shared" si="358"/>
        <v>0</v>
      </c>
      <c r="B2512" s="4" t="str">
        <f>IF($M2512&gt;300,"",IF(OR(INDEX(Bemenet!$E$2:$E$301,$M2512)="",INDEX(Bemenet!$F$2:$F$301,$M2512)=""),"",MAX(INDEX(Bemenet!$E$2:$E$301,$M2512),INDEX(Szabalyok!$A:$A,$N2512))))</f>
        <v/>
      </c>
      <c r="C2512" s="4" t="str">
        <f>IF($B2512="","",MIN(INDEX(Bemenet!$F$2:$F$301,$M2512),INDEX(Szabalyok!$B:$B,$N2512)))</f>
        <v/>
      </c>
      <c r="D2512" s="5" t="str">
        <f>IF(AND($B2512&lt;&gt;"",$C2512&lt;&gt;"",$B2512&lt;=$C2512),INDEX(Bemenet!$G$2:$G$301,$M2512),"")</f>
        <v/>
      </c>
      <c r="E2512" s="6" t="str">
        <f>IF(AND($B2512&lt;&gt;"",$C2512&lt;&gt;"",$B2512&lt;=$C2512),INDEX(Bemenet!$D$2:$D$301,$M2512),"")</f>
        <v/>
      </c>
      <c r="F2512" s="5" t="str">
        <f t="shared" si="351"/>
        <v/>
      </c>
      <c r="G2512" s="5" t="str">
        <f t="shared" si="352"/>
        <v/>
      </c>
      <c r="H2512" s="9" t="str">
        <f t="shared" si="353"/>
        <v/>
      </c>
      <c r="I2512" s="5" t="str">
        <f t="shared" si="354"/>
        <v/>
      </c>
      <c r="J2512" s="5" t="str">
        <f>IF(OR($L2512="",NOT(COUNTIFS($L$2:$L2512,$L2512)=1)),"",SUMIFS($G:$G,$L:$L,$L2512))</f>
        <v/>
      </c>
      <c r="K2512" s="5" t="str">
        <f>IF(OR($L2512="",NOT(COUNTIFS($L$2:$L2512,$L2512)=1)),"",SUMIFS($I:$I,$L:$L,$L2512))</f>
        <v/>
      </c>
      <c r="L2512" s="6" t="str">
        <f t="shared" si="355"/>
        <v/>
      </c>
      <c r="M2512" s="6">
        <f t="shared" si="356"/>
        <v>101</v>
      </c>
      <c r="N2512" s="6">
        <f t="shared" si="357"/>
        <v>12</v>
      </c>
      <c r="O2512" s="9" t="str">
        <f>IF(AND($B2512&lt;&gt;"",$C2512&lt;&gt;"",$B2512&lt;=$C2512),INDEX(Szabalyok!$C:$C,$N2512),"")</f>
        <v/>
      </c>
      <c r="P2512">
        <f t="shared" si="359"/>
        <v>0</v>
      </c>
    </row>
    <row r="2513" spans="1:16" x14ac:dyDescent="0.35">
      <c r="A2513">
        <f t="shared" si="358"/>
        <v>0</v>
      </c>
      <c r="B2513" s="4" t="str">
        <f>IF($M2513&gt;300,"",IF(OR(INDEX(Bemenet!$E$2:$E$301,$M2513)="",INDEX(Bemenet!$F$2:$F$301,$M2513)=""),"",MAX(INDEX(Bemenet!$E$2:$E$301,$M2513),INDEX(Szabalyok!$A:$A,$N2513))))</f>
        <v/>
      </c>
      <c r="C2513" s="4" t="str">
        <f>IF($B2513="","",MIN(INDEX(Bemenet!$F$2:$F$301,$M2513),INDEX(Szabalyok!$B:$B,$N2513)))</f>
        <v/>
      </c>
      <c r="D2513" s="5" t="str">
        <f>IF(AND($B2513&lt;&gt;"",$C2513&lt;&gt;"",$B2513&lt;=$C2513),INDEX(Bemenet!$G$2:$G$301,$M2513),"")</f>
        <v/>
      </c>
      <c r="E2513" s="6" t="str">
        <f>IF(AND($B2513&lt;&gt;"",$C2513&lt;&gt;"",$B2513&lt;=$C2513),INDEX(Bemenet!$D$2:$D$301,$M2513),"")</f>
        <v/>
      </c>
      <c r="F2513" s="5" t="str">
        <f t="shared" si="351"/>
        <v/>
      </c>
      <c r="G2513" s="5" t="str">
        <f t="shared" si="352"/>
        <v/>
      </c>
      <c r="H2513" s="9" t="str">
        <f t="shared" si="353"/>
        <v/>
      </c>
      <c r="I2513" s="5" t="str">
        <f t="shared" si="354"/>
        <v/>
      </c>
      <c r="J2513" s="5" t="str">
        <f>IF(OR($L2513="",NOT(COUNTIFS($L$2:$L2513,$L2513)=1)),"",SUMIFS($G:$G,$L:$L,$L2513))</f>
        <v/>
      </c>
      <c r="K2513" s="5" t="str">
        <f>IF(OR($L2513="",NOT(COUNTIFS($L$2:$L2513,$L2513)=1)),"",SUMIFS($I:$I,$L:$L,$L2513))</f>
        <v/>
      </c>
      <c r="L2513" s="6" t="str">
        <f t="shared" si="355"/>
        <v/>
      </c>
      <c r="M2513" s="6">
        <f t="shared" si="356"/>
        <v>101</v>
      </c>
      <c r="N2513" s="6">
        <f t="shared" si="357"/>
        <v>13</v>
      </c>
      <c r="O2513" s="9" t="str">
        <f>IF(AND($B2513&lt;&gt;"",$C2513&lt;&gt;"",$B2513&lt;=$C2513),INDEX(Szabalyok!$C:$C,$N2513),"")</f>
        <v/>
      </c>
      <c r="P2513">
        <f t="shared" si="359"/>
        <v>0</v>
      </c>
    </row>
    <row r="2514" spans="1:16" x14ac:dyDescent="0.35">
      <c r="A2514">
        <f t="shared" si="358"/>
        <v>0</v>
      </c>
      <c r="B2514" s="4" t="str">
        <f>IF($M2514&gt;300,"",IF(OR(INDEX(Bemenet!$E$2:$E$301,$M2514)="",INDEX(Bemenet!$F$2:$F$301,$M2514)=""),"",MAX(INDEX(Bemenet!$E$2:$E$301,$M2514),INDEX(Szabalyok!$A:$A,$N2514))))</f>
        <v/>
      </c>
      <c r="C2514" s="4" t="str">
        <f>IF($B2514="","",MIN(INDEX(Bemenet!$F$2:$F$301,$M2514),INDEX(Szabalyok!$B:$B,$N2514)))</f>
        <v/>
      </c>
      <c r="D2514" s="5" t="str">
        <f>IF(AND($B2514&lt;&gt;"",$C2514&lt;&gt;"",$B2514&lt;=$C2514),INDEX(Bemenet!$G$2:$G$301,$M2514),"")</f>
        <v/>
      </c>
      <c r="E2514" s="6" t="str">
        <f>IF(AND($B2514&lt;&gt;"",$C2514&lt;&gt;"",$B2514&lt;=$C2514),INDEX(Bemenet!$D$2:$D$301,$M2514),"")</f>
        <v/>
      </c>
      <c r="F2514" s="5" t="str">
        <f t="shared" si="351"/>
        <v/>
      </c>
      <c r="G2514" s="5" t="str">
        <f t="shared" si="352"/>
        <v/>
      </c>
      <c r="H2514" s="9" t="str">
        <f t="shared" si="353"/>
        <v/>
      </c>
      <c r="I2514" s="5" t="str">
        <f t="shared" si="354"/>
        <v/>
      </c>
      <c r="J2514" s="5" t="str">
        <f>IF(OR($L2514="",NOT(COUNTIFS($L$2:$L2514,$L2514)=1)),"",SUMIFS($G:$G,$L:$L,$L2514))</f>
        <v/>
      </c>
      <c r="K2514" s="5" t="str">
        <f>IF(OR($L2514="",NOT(COUNTIFS($L$2:$L2514,$L2514)=1)),"",SUMIFS($I:$I,$L:$L,$L2514))</f>
        <v/>
      </c>
      <c r="L2514" s="6" t="str">
        <f t="shared" si="355"/>
        <v/>
      </c>
      <c r="M2514" s="6">
        <f t="shared" si="356"/>
        <v>101</v>
      </c>
      <c r="N2514" s="6">
        <f t="shared" si="357"/>
        <v>14</v>
      </c>
      <c r="O2514" s="9" t="str">
        <f>IF(AND($B2514&lt;&gt;"",$C2514&lt;&gt;"",$B2514&lt;=$C2514),INDEX(Szabalyok!$C:$C,$N2514),"")</f>
        <v/>
      </c>
      <c r="P2514">
        <f t="shared" si="359"/>
        <v>0</v>
      </c>
    </row>
    <row r="2515" spans="1:16" x14ac:dyDescent="0.35">
      <c r="A2515">
        <f t="shared" si="358"/>
        <v>0</v>
      </c>
      <c r="B2515" s="4" t="str">
        <f>IF($M2515&gt;300,"",IF(OR(INDEX(Bemenet!$E$2:$E$301,$M2515)="",INDEX(Bemenet!$F$2:$F$301,$M2515)=""),"",MAX(INDEX(Bemenet!$E$2:$E$301,$M2515),INDEX(Szabalyok!$A:$A,$N2515))))</f>
        <v/>
      </c>
      <c r="C2515" s="4" t="str">
        <f>IF($B2515="","",MIN(INDEX(Bemenet!$F$2:$F$301,$M2515),INDEX(Szabalyok!$B:$B,$N2515)))</f>
        <v/>
      </c>
      <c r="D2515" s="5" t="str">
        <f>IF(AND($B2515&lt;&gt;"",$C2515&lt;&gt;"",$B2515&lt;=$C2515),INDEX(Bemenet!$G$2:$G$301,$M2515),"")</f>
        <v/>
      </c>
      <c r="E2515" s="6" t="str">
        <f>IF(AND($B2515&lt;&gt;"",$C2515&lt;&gt;"",$B2515&lt;=$C2515),INDEX(Bemenet!$D$2:$D$301,$M2515),"")</f>
        <v/>
      </c>
      <c r="F2515" s="5" t="str">
        <f t="shared" si="351"/>
        <v/>
      </c>
      <c r="G2515" s="5" t="str">
        <f t="shared" si="352"/>
        <v/>
      </c>
      <c r="H2515" s="9" t="str">
        <f t="shared" si="353"/>
        <v/>
      </c>
      <c r="I2515" s="5" t="str">
        <f t="shared" si="354"/>
        <v/>
      </c>
      <c r="J2515" s="5" t="str">
        <f>IF(OR($L2515="",NOT(COUNTIFS($L$2:$L2515,$L2515)=1)),"",SUMIFS($G:$G,$L:$L,$L2515))</f>
        <v/>
      </c>
      <c r="K2515" s="5" t="str">
        <f>IF(OR($L2515="",NOT(COUNTIFS($L$2:$L2515,$L2515)=1)),"",SUMIFS($I:$I,$L:$L,$L2515))</f>
        <v/>
      </c>
      <c r="L2515" s="6" t="str">
        <f t="shared" si="355"/>
        <v/>
      </c>
      <c r="M2515" s="6">
        <f t="shared" si="356"/>
        <v>101</v>
      </c>
      <c r="N2515" s="6">
        <f t="shared" si="357"/>
        <v>15</v>
      </c>
      <c r="O2515" s="9" t="str">
        <f>IF(AND($B2515&lt;&gt;"",$C2515&lt;&gt;"",$B2515&lt;=$C2515),INDEX(Szabalyok!$C:$C,$N2515),"")</f>
        <v/>
      </c>
      <c r="P2515">
        <f t="shared" si="359"/>
        <v>0</v>
      </c>
    </row>
    <row r="2516" spans="1:16" x14ac:dyDescent="0.35">
      <c r="A2516">
        <f t="shared" si="358"/>
        <v>0</v>
      </c>
      <c r="B2516" s="4" t="str">
        <f>IF($M2516&gt;300,"",IF(OR(INDEX(Bemenet!$E$2:$E$301,$M2516)="",INDEX(Bemenet!$F$2:$F$301,$M2516)=""),"",MAX(INDEX(Bemenet!$E$2:$E$301,$M2516),INDEX(Szabalyok!$A:$A,$N2516))))</f>
        <v/>
      </c>
      <c r="C2516" s="4" t="str">
        <f>IF($B2516="","",MIN(INDEX(Bemenet!$F$2:$F$301,$M2516),INDEX(Szabalyok!$B:$B,$N2516)))</f>
        <v/>
      </c>
      <c r="D2516" s="5" t="str">
        <f>IF(AND($B2516&lt;&gt;"",$C2516&lt;&gt;"",$B2516&lt;=$C2516),INDEX(Bemenet!$G$2:$G$301,$M2516),"")</f>
        <v/>
      </c>
      <c r="E2516" s="6" t="str">
        <f>IF(AND($B2516&lt;&gt;"",$C2516&lt;&gt;"",$B2516&lt;=$C2516),INDEX(Bemenet!$D$2:$D$301,$M2516),"")</f>
        <v/>
      </c>
      <c r="F2516" s="5" t="str">
        <f t="shared" si="351"/>
        <v/>
      </c>
      <c r="G2516" s="5" t="str">
        <f t="shared" si="352"/>
        <v/>
      </c>
      <c r="H2516" s="9" t="str">
        <f t="shared" si="353"/>
        <v/>
      </c>
      <c r="I2516" s="5" t="str">
        <f t="shared" si="354"/>
        <v/>
      </c>
      <c r="J2516" s="5" t="str">
        <f>IF(OR($L2516="",NOT(COUNTIFS($L$2:$L2516,$L2516)=1)),"",SUMIFS($G:$G,$L:$L,$L2516))</f>
        <v/>
      </c>
      <c r="K2516" s="5" t="str">
        <f>IF(OR($L2516="",NOT(COUNTIFS($L$2:$L2516,$L2516)=1)),"",SUMIFS($I:$I,$L:$L,$L2516))</f>
        <v/>
      </c>
      <c r="L2516" s="6" t="str">
        <f t="shared" si="355"/>
        <v/>
      </c>
      <c r="M2516" s="6">
        <f t="shared" si="356"/>
        <v>101</v>
      </c>
      <c r="N2516" s="6">
        <f t="shared" si="357"/>
        <v>16</v>
      </c>
      <c r="O2516" s="9" t="str">
        <f>IF(AND($B2516&lt;&gt;"",$C2516&lt;&gt;"",$B2516&lt;=$C2516),INDEX(Szabalyok!$C:$C,$N2516),"")</f>
        <v/>
      </c>
      <c r="P2516">
        <f t="shared" si="359"/>
        <v>0</v>
      </c>
    </row>
    <row r="2517" spans="1:16" x14ac:dyDescent="0.35">
      <c r="A2517">
        <f t="shared" si="358"/>
        <v>0</v>
      </c>
      <c r="B2517" s="4" t="str">
        <f>IF($M2517&gt;300,"",IF(OR(INDEX(Bemenet!$E$2:$E$301,$M2517)="",INDEX(Bemenet!$F$2:$F$301,$M2517)=""),"",MAX(INDEX(Bemenet!$E$2:$E$301,$M2517),INDEX(Szabalyok!$A:$A,$N2517))))</f>
        <v/>
      </c>
      <c r="C2517" s="4" t="str">
        <f>IF($B2517="","",MIN(INDEX(Bemenet!$F$2:$F$301,$M2517),INDEX(Szabalyok!$B:$B,$N2517)))</f>
        <v/>
      </c>
      <c r="D2517" s="5" t="str">
        <f>IF(AND($B2517&lt;&gt;"",$C2517&lt;&gt;"",$B2517&lt;=$C2517),INDEX(Bemenet!$G$2:$G$301,$M2517),"")</f>
        <v/>
      </c>
      <c r="E2517" s="6" t="str">
        <f>IF(AND($B2517&lt;&gt;"",$C2517&lt;&gt;"",$B2517&lt;=$C2517),INDEX(Bemenet!$D$2:$D$301,$M2517),"")</f>
        <v/>
      </c>
      <c r="F2517" s="5" t="str">
        <f t="shared" si="351"/>
        <v/>
      </c>
      <c r="G2517" s="5" t="str">
        <f t="shared" si="352"/>
        <v/>
      </c>
      <c r="H2517" s="9" t="str">
        <f t="shared" si="353"/>
        <v/>
      </c>
      <c r="I2517" s="5" t="str">
        <f t="shared" si="354"/>
        <v/>
      </c>
      <c r="J2517" s="5" t="str">
        <f>IF(OR($L2517="",NOT(COUNTIFS($L$2:$L2517,$L2517)=1)),"",SUMIFS($G:$G,$L:$L,$L2517))</f>
        <v/>
      </c>
      <c r="K2517" s="5" t="str">
        <f>IF(OR($L2517="",NOT(COUNTIFS($L$2:$L2517,$L2517)=1)),"",SUMIFS($I:$I,$L:$L,$L2517))</f>
        <v/>
      </c>
      <c r="L2517" s="6" t="str">
        <f t="shared" si="355"/>
        <v/>
      </c>
      <c r="M2517" s="6">
        <f t="shared" si="356"/>
        <v>101</v>
      </c>
      <c r="N2517" s="6">
        <f t="shared" si="357"/>
        <v>17</v>
      </c>
      <c r="O2517" s="9" t="str">
        <f>IF(AND($B2517&lt;&gt;"",$C2517&lt;&gt;"",$B2517&lt;=$C2517),INDEX(Szabalyok!$C:$C,$N2517),"")</f>
        <v/>
      </c>
      <c r="P2517">
        <f t="shared" si="359"/>
        <v>0</v>
      </c>
    </row>
    <row r="2518" spans="1:16" x14ac:dyDescent="0.35">
      <c r="A2518">
        <f t="shared" si="358"/>
        <v>0</v>
      </c>
      <c r="B2518" s="4" t="str">
        <f>IF($M2518&gt;300,"",IF(OR(INDEX(Bemenet!$E$2:$E$301,$M2518)="",INDEX(Bemenet!$F$2:$F$301,$M2518)=""),"",MAX(INDEX(Bemenet!$E$2:$E$301,$M2518),INDEX(Szabalyok!$A:$A,$N2518))))</f>
        <v/>
      </c>
      <c r="C2518" s="4" t="str">
        <f>IF($B2518="","",MIN(INDEX(Bemenet!$F$2:$F$301,$M2518),INDEX(Szabalyok!$B:$B,$N2518)))</f>
        <v/>
      </c>
      <c r="D2518" s="5" t="str">
        <f>IF(AND($B2518&lt;&gt;"",$C2518&lt;&gt;"",$B2518&lt;=$C2518),INDEX(Bemenet!$G$2:$G$301,$M2518),"")</f>
        <v/>
      </c>
      <c r="E2518" s="6" t="str">
        <f>IF(AND($B2518&lt;&gt;"",$C2518&lt;&gt;"",$B2518&lt;=$C2518),INDEX(Bemenet!$D$2:$D$301,$M2518),"")</f>
        <v/>
      </c>
      <c r="F2518" s="5" t="str">
        <f t="shared" si="351"/>
        <v/>
      </c>
      <c r="G2518" s="5" t="str">
        <f t="shared" si="352"/>
        <v/>
      </c>
      <c r="H2518" s="9" t="str">
        <f t="shared" si="353"/>
        <v/>
      </c>
      <c r="I2518" s="5" t="str">
        <f t="shared" si="354"/>
        <v/>
      </c>
      <c r="J2518" s="5" t="str">
        <f>IF(OR($L2518="",NOT(COUNTIFS($L$2:$L2518,$L2518)=1)),"",SUMIFS($G:$G,$L:$L,$L2518))</f>
        <v/>
      </c>
      <c r="K2518" s="5" t="str">
        <f>IF(OR($L2518="",NOT(COUNTIFS($L$2:$L2518,$L2518)=1)),"",SUMIFS($I:$I,$L:$L,$L2518))</f>
        <v/>
      </c>
      <c r="L2518" s="6" t="str">
        <f t="shared" si="355"/>
        <v/>
      </c>
      <c r="M2518" s="6">
        <f t="shared" si="356"/>
        <v>101</v>
      </c>
      <c r="N2518" s="6">
        <f t="shared" si="357"/>
        <v>18</v>
      </c>
      <c r="O2518" s="9" t="str">
        <f>IF(AND($B2518&lt;&gt;"",$C2518&lt;&gt;"",$B2518&lt;=$C2518),INDEX(Szabalyok!$C:$C,$N2518),"")</f>
        <v/>
      </c>
      <c r="P2518">
        <f t="shared" si="359"/>
        <v>0</v>
      </c>
    </row>
    <row r="2519" spans="1:16" x14ac:dyDescent="0.35">
      <c r="A2519">
        <f t="shared" si="358"/>
        <v>0</v>
      </c>
      <c r="B2519" s="4" t="str">
        <f>IF($M2519&gt;300,"",IF(OR(INDEX(Bemenet!$E$2:$E$301,$M2519)="",INDEX(Bemenet!$F$2:$F$301,$M2519)=""),"",MAX(INDEX(Bemenet!$E$2:$E$301,$M2519),INDEX(Szabalyok!$A:$A,$N2519))))</f>
        <v/>
      </c>
      <c r="C2519" s="4" t="str">
        <f>IF($B2519="","",MIN(INDEX(Bemenet!$F$2:$F$301,$M2519),INDEX(Szabalyok!$B:$B,$N2519)))</f>
        <v/>
      </c>
      <c r="D2519" s="5" t="str">
        <f>IF(AND($B2519&lt;&gt;"",$C2519&lt;&gt;"",$B2519&lt;=$C2519),INDEX(Bemenet!$G$2:$G$301,$M2519),"")</f>
        <v/>
      </c>
      <c r="E2519" s="6" t="str">
        <f>IF(AND($B2519&lt;&gt;"",$C2519&lt;&gt;"",$B2519&lt;=$C2519),INDEX(Bemenet!$D$2:$D$301,$M2519),"")</f>
        <v/>
      </c>
      <c r="F2519" s="5" t="str">
        <f t="shared" si="351"/>
        <v/>
      </c>
      <c r="G2519" s="5" t="str">
        <f t="shared" si="352"/>
        <v/>
      </c>
      <c r="H2519" s="9" t="str">
        <f t="shared" si="353"/>
        <v/>
      </c>
      <c r="I2519" s="5" t="str">
        <f t="shared" si="354"/>
        <v/>
      </c>
      <c r="J2519" s="5" t="str">
        <f>IF(OR($L2519="",NOT(COUNTIFS($L$2:$L2519,$L2519)=1)),"",SUMIFS($G:$G,$L:$L,$L2519))</f>
        <v/>
      </c>
      <c r="K2519" s="5" t="str">
        <f>IF(OR($L2519="",NOT(COUNTIFS($L$2:$L2519,$L2519)=1)),"",SUMIFS($I:$I,$L:$L,$L2519))</f>
        <v/>
      </c>
      <c r="L2519" s="6" t="str">
        <f t="shared" si="355"/>
        <v/>
      </c>
      <c r="M2519" s="6">
        <f t="shared" si="356"/>
        <v>101</v>
      </c>
      <c r="N2519" s="6">
        <f t="shared" si="357"/>
        <v>19</v>
      </c>
      <c r="O2519" s="9" t="str">
        <f>IF(AND($B2519&lt;&gt;"",$C2519&lt;&gt;"",$B2519&lt;=$C2519),INDEX(Szabalyok!$C:$C,$N2519),"")</f>
        <v/>
      </c>
      <c r="P2519">
        <f t="shared" si="359"/>
        <v>0</v>
      </c>
    </row>
    <row r="2520" spans="1:16" x14ac:dyDescent="0.35">
      <c r="A2520">
        <f t="shared" si="358"/>
        <v>0</v>
      </c>
      <c r="B2520" s="4" t="str">
        <f>IF($M2520&gt;300,"",IF(OR(INDEX(Bemenet!$E$2:$E$301,$M2520)="",INDEX(Bemenet!$F$2:$F$301,$M2520)=""),"",MAX(INDEX(Bemenet!$E$2:$E$301,$M2520),INDEX(Szabalyok!$A:$A,$N2520))))</f>
        <v/>
      </c>
      <c r="C2520" s="4" t="str">
        <f>IF($B2520="","",MIN(INDEX(Bemenet!$F$2:$F$301,$M2520),INDEX(Szabalyok!$B:$B,$N2520)))</f>
        <v/>
      </c>
      <c r="D2520" s="5" t="str">
        <f>IF(AND($B2520&lt;&gt;"",$C2520&lt;&gt;"",$B2520&lt;=$C2520),INDEX(Bemenet!$G$2:$G$301,$M2520),"")</f>
        <v/>
      </c>
      <c r="E2520" s="6" t="str">
        <f>IF(AND($B2520&lt;&gt;"",$C2520&lt;&gt;"",$B2520&lt;=$C2520),INDEX(Bemenet!$D$2:$D$301,$M2520),"")</f>
        <v/>
      </c>
      <c r="F2520" s="5" t="str">
        <f t="shared" si="351"/>
        <v/>
      </c>
      <c r="G2520" s="5" t="str">
        <f t="shared" si="352"/>
        <v/>
      </c>
      <c r="H2520" s="9" t="str">
        <f t="shared" si="353"/>
        <v/>
      </c>
      <c r="I2520" s="5" t="str">
        <f t="shared" si="354"/>
        <v/>
      </c>
      <c r="J2520" s="5" t="str">
        <f>IF(OR($L2520="",NOT(COUNTIFS($L$2:$L2520,$L2520)=1)),"",SUMIFS($G:$G,$L:$L,$L2520))</f>
        <v/>
      </c>
      <c r="K2520" s="5" t="str">
        <f>IF(OR($L2520="",NOT(COUNTIFS($L$2:$L2520,$L2520)=1)),"",SUMIFS($I:$I,$L:$L,$L2520))</f>
        <v/>
      </c>
      <c r="L2520" s="6" t="str">
        <f t="shared" si="355"/>
        <v/>
      </c>
      <c r="M2520" s="6">
        <f t="shared" si="356"/>
        <v>101</v>
      </c>
      <c r="N2520" s="6">
        <f t="shared" si="357"/>
        <v>20</v>
      </c>
      <c r="O2520" s="9" t="str">
        <f>IF(AND($B2520&lt;&gt;"",$C2520&lt;&gt;"",$B2520&lt;=$C2520),INDEX(Szabalyok!$C:$C,$N2520),"")</f>
        <v/>
      </c>
      <c r="P2520">
        <f t="shared" si="359"/>
        <v>0</v>
      </c>
    </row>
    <row r="2521" spans="1:16" x14ac:dyDescent="0.35">
      <c r="A2521">
        <f t="shared" si="358"/>
        <v>0</v>
      </c>
      <c r="B2521" s="4" t="str">
        <f>IF($M2521&gt;300,"",IF(OR(INDEX(Bemenet!$E$2:$E$301,$M2521)="",INDEX(Bemenet!$F$2:$F$301,$M2521)=""),"",MAX(INDEX(Bemenet!$E$2:$E$301,$M2521),INDEX(Szabalyok!$A:$A,$N2521))))</f>
        <v/>
      </c>
      <c r="C2521" s="4" t="str">
        <f>IF($B2521="","",MIN(INDEX(Bemenet!$F$2:$F$301,$M2521),INDEX(Szabalyok!$B:$B,$N2521)))</f>
        <v/>
      </c>
      <c r="D2521" s="5" t="str">
        <f>IF(AND($B2521&lt;&gt;"",$C2521&lt;&gt;"",$B2521&lt;=$C2521),INDEX(Bemenet!$G$2:$G$301,$M2521),"")</f>
        <v/>
      </c>
      <c r="E2521" s="6" t="str">
        <f>IF(AND($B2521&lt;&gt;"",$C2521&lt;&gt;"",$B2521&lt;=$C2521),INDEX(Bemenet!$D$2:$D$301,$M2521),"")</f>
        <v/>
      </c>
      <c r="F2521" s="5" t="str">
        <f t="shared" si="351"/>
        <v/>
      </c>
      <c r="G2521" s="5" t="str">
        <f t="shared" si="352"/>
        <v/>
      </c>
      <c r="H2521" s="9" t="str">
        <f t="shared" si="353"/>
        <v/>
      </c>
      <c r="I2521" s="5" t="str">
        <f t="shared" si="354"/>
        <v/>
      </c>
      <c r="J2521" s="5" t="str">
        <f>IF(OR($L2521="",NOT(COUNTIFS($L$2:$L2521,$L2521)=1)),"",SUMIFS($G:$G,$L:$L,$L2521))</f>
        <v/>
      </c>
      <c r="K2521" s="5" t="str">
        <f>IF(OR($L2521="",NOT(COUNTIFS($L$2:$L2521,$L2521)=1)),"",SUMIFS($I:$I,$L:$L,$L2521))</f>
        <v/>
      </c>
      <c r="L2521" s="6" t="str">
        <f t="shared" si="355"/>
        <v/>
      </c>
      <c r="M2521" s="6">
        <f t="shared" si="356"/>
        <v>101</v>
      </c>
      <c r="N2521" s="6">
        <f t="shared" si="357"/>
        <v>21</v>
      </c>
      <c r="O2521" s="9" t="str">
        <f>IF(AND($B2521&lt;&gt;"",$C2521&lt;&gt;"",$B2521&lt;=$C2521),INDEX(Szabalyok!$C:$C,$N2521),"")</f>
        <v/>
      </c>
      <c r="P2521">
        <f t="shared" si="359"/>
        <v>0</v>
      </c>
    </row>
    <row r="2522" spans="1:16" x14ac:dyDescent="0.35">
      <c r="A2522">
        <f t="shared" si="358"/>
        <v>0</v>
      </c>
      <c r="B2522" s="4" t="str">
        <f>IF($M2522&gt;300,"",IF(OR(INDEX(Bemenet!$E$2:$E$301,$M2522)="",INDEX(Bemenet!$F$2:$F$301,$M2522)=""),"",MAX(INDEX(Bemenet!$E$2:$E$301,$M2522),INDEX(Szabalyok!$A:$A,$N2522))))</f>
        <v/>
      </c>
      <c r="C2522" s="4" t="str">
        <f>IF($B2522="","",MIN(INDEX(Bemenet!$F$2:$F$301,$M2522),INDEX(Szabalyok!$B:$B,$N2522)))</f>
        <v/>
      </c>
      <c r="D2522" s="5" t="str">
        <f>IF(AND($B2522&lt;&gt;"",$C2522&lt;&gt;"",$B2522&lt;=$C2522),INDEX(Bemenet!$G$2:$G$301,$M2522),"")</f>
        <v/>
      </c>
      <c r="E2522" s="6" t="str">
        <f>IF(AND($B2522&lt;&gt;"",$C2522&lt;&gt;"",$B2522&lt;=$C2522),INDEX(Bemenet!$D$2:$D$301,$M2522),"")</f>
        <v/>
      </c>
      <c r="F2522" s="5" t="str">
        <f t="shared" si="351"/>
        <v/>
      </c>
      <c r="G2522" s="5" t="str">
        <f t="shared" si="352"/>
        <v/>
      </c>
      <c r="H2522" s="9" t="str">
        <f t="shared" si="353"/>
        <v/>
      </c>
      <c r="I2522" s="5" t="str">
        <f t="shared" si="354"/>
        <v/>
      </c>
      <c r="J2522" s="5" t="str">
        <f>IF(OR($L2522="",NOT(COUNTIFS($L$2:$L2522,$L2522)=1)),"",SUMIFS($G:$G,$L:$L,$L2522))</f>
        <v/>
      </c>
      <c r="K2522" s="5" t="str">
        <f>IF(OR($L2522="",NOT(COUNTIFS($L$2:$L2522,$L2522)=1)),"",SUMIFS($I:$I,$L:$L,$L2522))</f>
        <v/>
      </c>
      <c r="L2522" s="6" t="str">
        <f t="shared" si="355"/>
        <v/>
      </c>
      <c r="M2522" s="6">
        <f t="shared" si="356"/>
        <v>101</v>
      </c>
      <c r="N2522" s="6">
        <f t="shared" si="357"/>
        <v>22</v>
      </c>
      <c r="O2522" s="9" t="str">
        <f>IF(AND($B2522&lt;&gt;"",$C2522&lt;&gt;"",$B2522&lt;=$C2522),INDEX(Szabalyok!$C:$C,$N2522),"")</f>
        <v/>
      </c>
      <c r="P2522">
        <f t="shared" si="359"/>
        <v>0</v>
      </c>
    </row>
    <row r="2523" spans="1:16" x14ac:dyDescent="0.35">
      <c r="A2523">
        <f t="shared" si="358"/>
        <v>0</v>
      </c>
      <c r="B2523" s="4" t="str">
        <f>IF($M2523&gt;300,"",IF(OR(INDEX(Bemenet!$E$2:$E$301,$M2523)="",INDEX(Bemenet!$F$2:$F$301,$M2523)=""),"",MAX(INDEX(Bemenet!$E$2:$E$301,$M2523),INDEX(Szabalyok!$A:$A,$N2523))))</f>
        <v/>
      </c>
      <c r="C2523" s="4" t="str">
        <f>IF($B2523="","",MIN(INDEX(Bemenet!$F$2:$F$301,$M2523),INDEX(Szabalyok!$B:$B,$N2523)))</f>
        <v/>
      </c>
      <c r="D2523" s="5" t="str">
        <f>IF(AND($B2523&lt;&gt;"",$C2523&lt;&gt;"",$B2523&lt;=$C2523),INDEX(Bemenet!$G$2:$G$301,$M2523),"")</f>
        <v/>
      </c>
      <c r="E2523" s="6" t="str">
        <f>IF(AND($B2523&lt;&gt;"",$C2523&lt;&gt;"",$B2523&lt;=$C2523),INDEX(Bemenet!$D$2:$D$301,$M2523),"")</f>
        <v/>
      </c>
      <c r="F2523" s="5" t="str">
        <f t="shared" si="351"/>
        <v/>
      </c>
      <c r="G2523" s="5" t="str">
        <f t="shared" si="352"/>
        <v/>
      </c>
      <c r="H2523" s="9" t="str">
        <f t="shared" si="353"/>
        <v/>
      </c>
      <c r="I2523" s="5" t="str">
        <f t="shared" si="354"/>
        <v/>
      </c>
      <c r="J2523" s="5" t="str">
        <f>IF(OR($L2523="",NOT(COUNTIFS($L$2:$L2523,$L2523)=1)),"",SUMIFS($G:$G,$L:$L,$L2523))</f>
        <v/>
      </c>
      <c r="K2523" s="5" t="str">
        <f>IF(OR($L2523="",NOT(COUNTIFS($L$2:$L2523,$L2523)=1)),"",SUMIFS($I:$I,$L:$L,$L2523))</f>
        <v/>
      </c>
      <c r="L2523" s="6" t="str">
        <f t="shared" si="355"/>
        <v/>
      </c>
      <c r="M2523" s="6">
        <f t="shared" si="356"/>
        <v>101</v>
      </c>
      <c r="N2523" s="6">
        <f t="shared" si="357"/>
        <v>23</v>
      </c>
      <c r="O2523" s="9" t="str">
        <f>IF(AND($B2523&lt;&gt;"",$C2523&lt;&gt;"",$B2523&lt;=$C2523),INDEX(Szabalyok!$C:$C,$N2523),"")</f>
        <v/>
      </c>
      <c r="P2523">
        <f t="shared" si="359"/>
        <v>0</v>
      </c>
    </row>
    <row r="2524" spans="1:16" x14ac:dyDescent="0.35">
      <c r="A2524">
        <f t="shared" si="358"/>
        <v>0</v>
      </c>
      <c r="B2524" s="4" t="str">
        <f>IF($M2524&gt;300,"",IF(OR(INDEX(Bemenet!$E$2:$E$301,$M2524)="",INDEX(Bemenet!$F$2:$F$301,$M2524)=""),"",MAX(INDEX(Bemenet!$E$2:$E$301,$M2524),INDEX(Szabalyok!$A:$A,$N2524))))</f>
        <v/>
      </c>
      <c r="C2524" s="4" t="str">
        <f>IF($B2524="","",MIN(INDEX(Bemenet!$F$2:$F$301,$M2524),INDEX(Szabalyok!$B:$B,$N2524)))</f>
        <v/>
      </c>
      <c r="D2524" s="5" t="str">
        <f>IF(AND($B2524&lt;&gt;"",$C2524&lt;&gt;"",$B2524&lt;=$C2524),INDEX(Bemenet!$G$2:$G$301,$M2524),"")</f>
        <v/>
      </c>
      <c r="E2524" s="6" t="str">
        <f>IF(AND($B2524&lt;&gt;"",$C2524&lt;&gt;"",$B2524&lt;=$C2524),INDEX(Bemenet!$D$2:$D$301,$M2524),"")</f>
        <v/>
      </c>
      <c r="F2524" s="5" t="str">
        <f t="shared" si="351"/>
        <v/>
      </c>
      <c r="G2524" s="5" t="str">
        <f t="shared" si="352"/>
        <v/>
      </c>
      <c r="H2524" s="9" t="str">
        <f t="shared" si="353"/>
        <v/>
      </c>
      <c r="I2524" s="5" t="str">
        <f t="shared" si="354"/>
        <v/>
      </c>
      <c r="J2524" s="5" t="str">
        <f>IF(OR($L2524="",NOT(COUNTIFS($L$2:$L2524,$L2524)=1)),"",SUMIFS($G:$G,$L:$L,$L2524))</f>
        <v/>
      </c>
      <c r="K2524" s="5" t="str">
        <f>IF(OR($L2524="",NOT(COUNTIFS($L$2:$L2524,$L2524)=1)),"",SUMIFS($I:$I,$L:$L,$L2524))</f>
        <v/>
      </c>
      <c r="L2524" s="6" t="str">
        <f t="shared" si="355"/>
        <v/>
      </c>
      <c r="M2524" s="6">
        <f t="shared" si="356"/>
        <v>101</v>
      </c>
      <c r="N2524" s="6">
        <f t="shared" si="357"/>
        <v>24</v>
      </c>
      <c r="O2524" s="9" t="str">
        <f>IF(AND($B2524&lt;&gt;"",$C2524&lt;&gt;"",$B2524&lt;=$C2524),INDEX(Szabalyok!$C:$C,$N2524),"")</f>
        <v/>
      </c>
      <c r="P2524">
        <f t="shared" si="359"/>
        <v>0</v>
      </c>
    </row>
    <row r="2525" spans="1:16" x14ac:dyDescent="0.35">
      <c r="A2525">
        <f t="shared" si="358"/>
        <v>0</v>
      </c>
      <c r="B2525" s="4" t="str">
        <f>IF($M2525&gt;300,"",IF(OR(INDEX(Bemenet!$E$2:$E$301,$M2525)="",INDEX(Bemenet!$F$2:$F$301,$M2525)=""),"",MAX(INDEX(Bemenet!$E$2:$E$301,$M2525),INDEX(Szabalyok!$A:$A,$N2525))))</f>
        <v/>
      </c>
      <c r="C2525" s="4" t="str">
        <f>IF($B2525="","",MIN(INDEX(Bemenet!$F$2:$F$301,$M2525),INDEX(Szabalyok!$B:$B,$N2525)))</f>
        <v/>
      </c>
      <c r="D2525" s="5" t="str">
        <f>IF(AND($B2525&lt;&gt;"",$C2525&lt;&gt;"",$B2525&lt;=$C2525),INDEX(Bemenet!$G$2:$G$301,$M2525),"")</f>
        <v/>
      </c>
      <c r="E2525" s="6" t="str">
        <f>IF(AND($B2525&lt;&gt;"",$C2525&lt;&gt;"",$B2525&lt;=$C2525),INDEX(Bemenet!$D$2:$D$301,$M2525),"")</f>
        <v/>
      </c>
      <c r="F2525" s="5" t="str">
        <f t="shared" si="351"/>
        <v/>
      </c>
      <c r="G2525" s="5" t="str">
        <f t="shared" si="352"/>
        <v/>
      </c>
      <c r="H2525" s="9" t="str">
        <f t="shared" si="353"/>
        <v/>
      </c>
      <c r="I2525" s="5" t="str">
        <f t="shared" si="354"/>
        <v/>
      </c>
      <c r="J2525" s="5" t="str">
        <f>IF(OR($L2525="",NOT(COUNTIFS($L$2:$L2525,$L2525)=1)),"",SUMIFS($G:$G,$L:$L,$L2525))</f>
        <v/>
      </c>
      <c r="K2525" s="5" t="str">
        <f>IF(OR($L2525="",NOT(COUNTIFS($L$2:$L2525,$L2525)=1)),"",SUMIFS($I:$I,$L:$L,$L2525))</f>
        <v/>
      </c>
      <c r="L2525" s="6" t="str">
        <f t="shared" si="355"/>
        <v/>
      </c>
      <c r="M2525" s="6">
        <f t="shared" si="356"/>
        <v>101</v>
      </c>
      <c r="N2525" s="6">
        <f t="shared" si="357"/>
        <v>25</v>
      </c>
      <c r="O2525" s="9" t="str">
        <f>IF(AND($B2525&lt;&gt;"",$C2525&lt;&gt;"",$B2525&lt;=$C2525),INDEX(Szabalyok!$C:$C,$N2525),"")</f>
        <v/>
      </c>
      <c r="P2525">
        <f t="shared" si="359"/>
        <v>0</v>
      </c>
    </row>
    <row r="2526" spans="1:16" x14ac:dyDescent="0.35">
      <c r="A2526">
        <f t="shared" si="358"/>
        <v>0</v>
      </c>
      <c r="B2526" s="4" t="str">
        <f>IF($M2526&gt;300,"",IF(OR(INDEX(Bemenet!$E$2:$E$301,$M2526)="",INDEX(Bemenet!$F$2:$F$301,$M2526)=""),"",MAX(INDEX(Bemenet!$E$2:$E$301,$M2526),INDEX(Szabalyok!$A:$A,$N2526))))</f>
        <v/>
      </c>
      <c r="C2526" s="4" t="str">
        <f>IF($B2526="","",MIN(INDEX(Bemenet!$F$2:$F$301,$M2526),INDEX(Szabalyok!$B:$B,$N2526)))</f>
        <v/>
      </c>
      <c r="D2526" s="5" t="str">
        <f>IF(AND($B2526&lt;&gt;"",$C2526&lt;&gt;"",$B2526&lt;=$C2526),INDEX(Bemenet!$G$2:$G$301,$M2526),"")</f>
        <v/>
      </c>
      <c r="E2526" s="6" t="str">
        <f>IF(AND($B2526&lt;&gt;"",$C2526&lt;&gt;"",$B2526&lt;=$C2526),INDEX(Bemenet!$D$2:$D$301,$M2526),"")</f>
        <v/>
      </c>
      <c r="F2526" s="5" t="str">
        <f t="shared" si="351"/>
        <v/>
      </c>
      <c r="G2526" s="5" t="str">
        <f t="shared" si="352"/>
        <v/>
      </c>
      <c r="H2526" s="9" t="str">
        <f t="shared" si="353"/>
        <v/>
      </c>
      <c r="I2526" s="5" t="str">
        <f t="shared" si="354"/>
        <v/>
      </c>
      <c r="J2526" s="5" t="str">
        <f>IF(OR($L2526="",NOT(COUNTIFS($L$2:$L2526,$L2526)=1)),"",SUMIFS($G:$G,$L:$L,$L2526))</f>
        <v/>
      </c>
      <c r="K2526" s="5" t="str">
        <f>IF(OR($L2526="",NOT(COUNTIFS($L$2:$L2526,$L2526)=1)),"",SUMIFS($I:$I,$L:$L,$L2526))</f>
        <v/>
      </c>
      <c r="L2526" s="6" t="str">
        <f t="shared" si="355"/>
        <v/>
      </c>
      <c r="M2526" s="6">
        <f t="shared" si="356"/>
        <v>101</v>
      </c>
      <c r="N2526" s="6">
        <f t="shared" si="357"/>
        <v>26</v>
      </c>
      <c r="O2526" s="9" t="str">
        <f>IF(AND($B2526&lt;&gt;"",$C2526&lt;&gt;"",$B2526&lt;=$C2526),INDEX(Szabalyok!$C:$C,$N2526),"")</f>
        <v/>
      </c>
      <c r="P2526">
        <f t="shared" si="359"/>
        <v>0</v>
      </c>
    </row>
    <row r="2527" spans="1:16" x14ac:dyDescent="0.35">
      <c r="A2527">
        <f t="shared" si="358"/>
        <v>0</v>
      </c>
      <c r="B2527" s="4" t="str">
        <f>IF($M2527&gt;300,"",IF(OR(INDEX(Bemenet!$E$2:$E$301,$M2527)="",INDEX(Bemenet!$F$2:$F$301,$M2527)=""),"",MAX(INDEX(Bemenet!$E$2:$E$301,$M2527),INDEX(Szabalyok!$A:$A,$N2527))))</f>
        <v/>
      </c>
      <c r="C2527" s="4" t="str">
        <f>IF($B2527="","",MIN(INDEX(Bemenet!$F$2:$F$301,$M2527),INDEX(Szabalyok!$B:$B,$N2527)))</f>
        <v/>
      </c>
      <c r="D2527" s="5" t="str">
        <f>IF(AND($B2527&lt;&gt;"",$C2527&lt;&gt;"",$B2527&lt;=$C2527),INDEX(Bemenet!$G$2:$G$301,$M2527),"")</f>
        <v/>
      </c>
      <c r="E2527" s="6" t="str">
        <f>IF(AND($B2527&lt;&gt;"",$C2527&lt;&gt;"",$B2527&lt;=$C2527),INDEX(Bemenet!$D$2:$D$301,$M2527),"")</f>
        <v/>
      </c>
      <c r="F2527" s="5" t="str">
        <f t="shared" si="351"/>
        <v/>
      </c>
      <c r="G2527" s="5" t="str">
        <f t="shared" si="352"/>
        <v/>
      </c>
      <c r="H2527" s="9" t="str">
        <f t="shared" si="353"/>
        <v/>
      </c>
      <c r="I2527" s="5" t="str">
        <f t="shared" si="354"/>
        <v/>
      </c>
      <c r="J2527" s="5" t="str">
        <f>IF(OR($L2527="",NOT(COUNTIFS($L$2:$L2527,$L2527)=1)),"",SUMIFS($G:$G,$L:$L,$L2527))</f>
        <v/>
      </c>
      <c r="K2527" s="5" t="str">
        <f>IF(OR($L2527="",NOT(COUNTIFS($L$2:$L2527,$L2527)=1)),"",SUMIFS($I:$I,$L:$L,$L2527))</f>
        <v/>
      </c>
      <c r="L2527" s="6" t="str">
        <f t="shared" si="355"/>
        <v/>
      </c>
      <c r="M2527" s="6">
        <f t="shared" si="356"/>
        <v>102</v>
      </c>
      <c r="N2527" s="6">
        <f t="shared" si="357"/>
        <v>2</v>
      </c>
      <c r="O2527" s="9" t="str">
        <f>IF(AND($B2527&lt;&gt;"",$C2527&lt;&gt;"",$B2527&lt;=$C2527),INDEX(Szabalyok!$C:$C,$N2527),"")</f>
        <v/>
      </c>
      <c r="P2527">
        <f t="shared" si="359"/>
        <v>0</v>
      </c>
    </row>
    <row r="2528" spans="1:16" x14ac:dyDescent="0.35">
      <c r="A2528">
        <f t="shared" si="358"/>
        <v>0</v>
      </c>
      <c r="B2528" s="4" t="str">
        <f>IF($M2528&gt;300,"",IF(OR(INDEX(Bemenet!$E$2:$E$301,$M2528)="",INDEX(Bemenet!$F$2:$F$301,$M2528)=""),"",MAX(INDEX(Bemenet!$E$2:$E$301,$M2528),INDEX(Szabalyok!$A:$A,$N2528))))</f>
        <v/>
      </c>
      <c r="C2528" s="4" t="str">
        <f>IF($B2528="","",MIN(INDEX(Bemenet!$F$2:$F$301,$M2528),INDEX(Szabalyok!$B:$B,$N2528)))</f>
        <v/>
      </c>
      <c r="D2528" s="5" t="str">
        <f>IF(AND($B2528&lt;&gt;"",$C2528&lt;&gt;"",$B2528&lt;=$C2528),INDEX(Bemenet!$G$2:$G$301,$M2528),"")</f>
        <v/>
      </c>
      <c r="E2528" s="6" t="str">
        <f>IF(AND($B2528&lt;&gt;"",$C2528&lt;&gt;"",$B2528&lt;=$C2528),INDEX(Bemenet!$D$2:$D$301,$M2528),"")</f>
        <v/>
      </c>
      <c r="F2528" s="5" t="str">
        <f t="shared" si="351"/>
        <v/>
      </c>
      <c r="G2528" s="5" t="str">
        <f t="shared" si="352"/>
        <v/>
      </c>
      <c r="H2528" s="9" t="str">
        <f t="shared" si="353"/>
        <v/>
      </c>
      <c r="I2528" s="5" t="str">
        <f t="shared" si="354"/>
        <v/>
      </c>
      <c r="J2528" s="5" t="str">
        <f>IF(OR($L2528="",NOT(COUNTIFS($L$2:$L2528,$L2528)=1)),"",SUMIFS($G:$G,$L:$L,$L2528))</f>
        <v/>
      </c>
      <c r="K2528" s="5" t="str">
        <f>IF(OR($L2528="",NOT(COUNTIFS($L$2:$L2528,$L2528)=1)),"",SUMIFS($I:$I,$L:$L,$L2528))</f>
        <v/>
      </c>
      <c r="L2528" s="6" t="str">
        <f t="shared" si="355"/>
        <v/>
      </c>
      <c r="M2528" s="6">
        <f t="shared" si="356"/>
        <v>102</v>
      </c>
      <c r="N2528" s="6">
        <f t="shared" si="357"/>
        <v>3</v>
      </c>
      <c r="O2528" s="9" t="str">
        <f>IF(AND($B2528&lt;&gt;"",$C2528&lt;&gt;"",$B2528&lt;=$C2528),INDEX(Szabalyok!$C:$C,$N2528),"")</f>
        <v/>
      </c>
      <c r="P2528">
        <f t="shared" si="359"/>
        <v>0</v>
      </c>
    </row>
    <row r="2529" spans="1:16" x14ac:dyDescent="0.35">
      <c r="A2529">
        <f t="shared" si="358"/>
        <v>0</v>
      </c>
      <c r="B2529" s="4" t="str">
        <f>IF($M2529&gt;300,"",IF(OR(INDEX(Bemenet!$E$2:$E$301,$M2529)="",INDEX(Bemenet!$F$2:$F$301,$M2529)=""),"",MAX(INDEX(Bemenet!$E$2:$E$301,$M2529),INDEX(Szabalyok!$A:$A,$N2529))))</f>
        <v/>
      </c>
      <c r="C2529" s="4" t="str">
        <f>IF($B2529="","",MIN(INDEX(Bemenet!$F$2:$F$301,$M2529),INDEX(Szabalyok!$B:$B,$N2529)))</f>
        <v/>
      </c>
      <c r="D2529" s="5" t="str">
        <f>IF(AND($B2529&lt;&gt;"",$C2529&lt;&gt;"",$B2529&lt;=$C2529),INDEX(Bemenet!$G$2:$G$301,$M2529),"")</f>
        <v/>
      </c>
      <c r="E2529" s="6" t="str">
        <f>IF(AND($B2529&lt;&gt;"",$C2529&lt;&gt;"",$B2529&lt;=$C2529),INDEX(Bemenet!$D$2:$D$301,$M2529),"")</f>
        <v/>
      </c>
      <c r="F2529" s="5" t="str">
        <f t="shared" si="351"/>
        <v/>
      </c>
      <c r="G2529" s="5" t="str">
        <f t="shared" si="352"/>
        <v/>
      </c>
      <c r="H2529" s="9" t="str">
        <f t="shared" si="353"/>
        <v/>
      </c>
      <c r="I2529" s="5" t="str">
        <f t="shared" si="354"/>
        <v/>
      </c>
      <c r="J2529" s="5" t="str">
        <f>IF(OR($L2529="",NOT(COUNTIFS($L$2:$L2529,$L2529)=1)),"",SUMIFS($G:$G,$L:$L,$L2529))</f>
        <v/>
      </c>
      <c r="K2529" s="5" t="str">
        <f>IF(OR($L2529="",NOT(COUNTIFS($L$2:$L2529,$L2529)=1)),"",SUMIFS($I:$I,$L:$L,$L2529))</f>
        <v/>
      </c>
      <c r="L2529" s="6" t="str">
        <f t="shared" si="355"/>
        <v/>
      </c>
      <c r="M2529" s="6">
        <f t="shared" si="356"/>
        <v>102</v>
      </c>
      <c r="N2529" s="6">
        <f t="shared" si="357"/>
        <v>4</v>
      </c>
      <c r="O2529" s="9" t="str">
        <f>IF(AND($B2529&lt;&gt;"",$C2529&lt;&gt;"",$B2529&lt;=$C2529),INDEX(Szabalyok!$C:$C,$N2529),"")</f>
        <v/>
      </c>
      <c r="P2529">
        <f t="shared" si="359"/>
        <v>0</v>
      </c>
    </row>
    <row r="2530" spans="1:16" x14ac:dyDescent="0.35">
      <c r="A2530">
        <f t="shared" si="358"/>
        <v>0</v>
      </c>
      <c r="B2530" s="4" t="str">
        <f>IF($M2530&gt;300,"",IF(OR(INDEX(Bemenet!$E$2:$E$301,$M2530)="",INDEX(Bemenet!$F$2:$F$301,$M2530)=""),"",MAX(INDEX(Bemenet!$E$2:$E$301,$M2530),INDEX(Szabalyok!$A:$A,$N2530))))</f>
        <v/>
      </c>
      <c r="C2530" s="4" t="str">
        <f>IF($B2530="","",MIN(INDEX(Bemenet!$F$2:$F$301,$M2530),INDEX(Szabalyok!$B:$B,$N2530)))</f>
        <v/>
      </c>
      <c r="D2530" s="5" t="str">
        <f>IF(AND($B2530&lt;&gt;"",$C2530&lt;&gt;"",$B2530&lt;=$C2530),INDEX(Bemenet!$G$2:$G$301,$M2530),"")</f>
        <v/>
      </c>
      <c r="E2530" s="6" t="str">
        <f>IF(AND($B2530&lt;&gt;"",$C2530&lt;&gt;"",$B2530&lt;=$C2530),INDEX(Bemenet!$D$2:$D$301,$M2530),"")</f>
        <v/>
      </c>
      <c r="F2530" s="5" t="str">
        <f t="shared" si="351"/>
        <v/>
      </c>
      <c r="G2530" s="5" t="str">
        <f t="shared" si="352"/>
        <v/>
      </c>
      <c r="H2530" s="9" t="str">
        <f t="shared" si="353"/>
        <v/>
      </c>
      <c r="I2530" s="5" t="str">
        <f t="shared" si="354"/>
        <v/>
      </c>
      <c r="J2530" s="5" t="str">
        <f>IF(OR($L2530="",NOT(COUNTIFS($L$2:$L2530,$L2530)=1)),"",SUMIFS($G:$G,$L:$L,$L2530))</f>
        <v/>
      </c>
      <c r="K2530" s="5" t="str">
        <f>IF(OR($L2530="",NOT(COUNTIFS($L$2:$L2530,$L2530)=1)),"",SUMIFS($I:$I,$L:$L,$L2530))</f>
        <v/>
      </c>
      <c r="L2530" s="6" t="str">
        <f t="shared" si="355"/>
        <v/>
      </c>
      <c r="M2530" s="6">
        <f t="shared" si="356"/>
        <v>102</v>
      </c>
      <c r="N2530" s="6">
        <f t="shared" si="357"/>
        <v>5</v>
      </c>
      <c r="O2530" s="9" t="str">
        <f>IF(AND($B2530&lt;&gt;"",$C2530&lt;&gt;"",$B2530&lt;=$C2530),INDEX(Szabalyok!$C:$C,$N2530),"")</f>
        <v/>
      </c>
      <c r="P2530">
        <f t="shared" si="359"/>
        <v>0</v>
      </c>
    </row>
    <row r="2531" spans="1:16" x14ac:dyDescent="0.35">
      <c r="A2531">
        <f t="shared" si="358"/>
        <v>0</v>
      </c>
      <c r="B2531" s="4" t="str">
        <f>IF($M2531&gt;300,"",IF(OR(INDEX(Bemenet!$E$2:$E$301,$M2531)="",INDEX(Bemenet!$F$2:$F$301,$M2531)=""),"",MAX(INDEX(Bemenet!$E$2:$E$301,$M2531),INDEX(Szabalyok!$A:$A,$N2531))))</f>
        <v/>
      </c>
      <c r="C2531" s="4" t="str">
        <f>IF($B2531="","",MIN(INDEX(Bemenet!$F$2:$F$301,$M2531),INDEX(Szabalyok!$B:$B,$N2531)))</f>
        <v/>
      </c>
      <c r="D2531" s="5" t="str">
        <f>IF(AND($B2531&lt;&gt;"",$C2531&lt;&gt;"",$B2531&lt;=$C2531),INDEX(Bemenet!$G$2:$G$301,$M2531),"")</f>
        <v/>
      </c>
      <c r="E2531" s="6" t="str">
        <f>IF(AND($B2531&lt;&gt;"",$C2531&lt;&gt;"",$B2531&lt;=$C2531),INDEX(Bemenet!$D$2:$D$301,$M2531),"")</f>
        <v/>
      </c>
      <c r="F2531" s="5" t="str">
        <f t="shared" si="351"/>
        <v/>
      </c>
      <c r="G2531" s="5" t="str">
        <f t="shared" si="352"/>
        <v/>
      </c>
      <c r="H2531" s="9" t="str">
        <f t="shared" si="353"/>
        <v/>
      </c>
      <c r="I2531" s="5" t="str">
        <f t="shared" si="354"/>
        <v/>
      </c>
      <c r="J2531" s="5" t="str">
        <f>IF(OR($L2531="",NOT(COUNTIFS($L$2:$L2531,$L2531)=1)),"",SUMIFS($G:$G,$L:$L,$L2531))</f>
        <v/>
      </c>
      <c r="K2531" s="5" t="str">
        <f>IF(OR($L2531="",NOT(COUNTIFS($L$2:$L2531,$L2531)=1)),"",SUMIFS($I:$I,$L:$L,$L2531))</f>
        <v/>
      </c>
      <c r="L2531" s="6" t="str">
        <f t="shared" si="355"/>
        <v/>
      </c>
      <c r="M2531" s="6">
        <f t="shared" si="356"/>
        <v>102</v>
      </c>
      <c r="N2531" s="6">
        <f t="shared" si="357"/>
        <v>6</v>
      </c>
      <c r="O2531" s="9" t="str">
        <f>IF(AND($B2531&lt;&gt;"",$C2531&lt;&gt;"",$B2531&lt;=$C2531),INDEX(Szabalyok!$C:$C,$N2531),"")</f>
        <v/>
      </c>
      <c r="P2531">
        <f t="shared" si="359"/>
        <v>0</v>
      </c>
    </row>
    <row r="2532" spans="1:16" x14ac:dyDescent="0.35">
      <c r="A2532">
        <f t="shared" si="358"/>
        <v>0</v>
      </c>
      <c r="B2532" s="4" t="str">
        <f>IF($M2532&gt;300,"",IF(OR(INDEX(Bemenet!$E$2:$E$301,$M2532)="",INDEX(Bemenet!$F$2:$F$301,$M2532)=""),"",MAX(INDEX(Bemenet!$E$2:$E$301,$M2532),INDEX(Szabalyok!$A:$A,$N2532))))</f>
        <v/>
      </c>
      <c r="C2532" s="4" t="str">
        <f>IF($B2532="","",MIN(INDEX(Bemenet!$F$2:$F$301,$M2532),INDEX(Szabalyok!$B:$B,$N2532)))</f>
        <v/>
      </c>
      <c r="D2532" s="5" t="str">
        <f>IF(AND($B2532&lt;&gt;"",$C2532&lt;&gt;"",$B2532&lt;=$C2532),INDEX(Bemenet!$G$2:$G$301,$M2532),"")</f>
        <v/>
      </c>
      <c r="E2532" s="6" t="str">
        <f>IF(AND($B2532&lt;&gt;"",$C2532&lt;&gt;"",$B2532&lt;=$C2532),INDEX(Bemenet!$D$2:$D$301,$M2532),"")</f>
        <v/>
      </c>
      <c r="F2532" s="5" t="str">
        <f t="shared" si="351"/>
        <v/>
      </c>
      <c r="G2532" s="5" t="str">
        <f t="shared" si="352"/>
        <v/>
      </c>
      <c r="H2532" s="9" t="str">
        <f t="shared" si="353"/>
        <v/>
      </c>
      <c r="I2532" s="5" t="str">
        <f t="shared" si="354"/>
        <v/>
      </c>
      <c r="J2532" s="5" t="str">
        <f>IF(OR($L2532="",NOT(COUNTIFS($L$2:$L2532,$L2532)=1)),"",SUMIFS($G:$G,$L:$L,$L2532))</f>
        <v/>
      </c>
      <c r="K2532" s="5" t="str">
        <f>IF(OR($L2532="",NOT(COUNTIFS($L$2:$L2532,$L2532)=1)),"",SUMIFS($I:$I,$L:$L,$L2532))</f>
        <v/>
      </c>
      <c r="L2532" s="6" t="str">
        <f t="shared" si="355"/>
        <v/>
      </c>
      <c r="M2532" s="6">
        <f t="shared" si="356"/>
        <v>102</v>
      </c>
      <c r="N2532" s="6">
        <f t="shared" si="357"/>
        <v>7</v>
      </c>
      <c r="O2532" s="9" t="str">
        <f>IF(AND($B2532&lt;&gt;"",$C2532&lt;&gt;"",$B2532&lt;=$C2532),INDEX(Szabalyok!$C:$C,$N2532),"")</f>
        <v/>
      </c>
      <c r="P2532">
        <f t="shared" si="359"/>
        <v>0</v>
      </c>
    </row>
    <row r="2533" spans="1:16" x14ac:dyDescent="0.35">
      <c r="A2533">
        <f t="shared" si="358"/>
        <v>0</v>
      </c>
      <c r="B2533" s="4" t="str">
        <f>IF($M2533&gt;300,"",IF(OR(INDEX(Bemenet!$E$2:$E$301,$M2533)="",INDEX(Bemenet!$F$2:$F$301,$M2533)=""),"",MAX(INDEX(Bemenet!$E$2:$E$301,$M2533),INDEX(Szabalyok!$A:$A,$N2533))))</f>
        <v/>
      </c>
      <c r="C2533" s="4" t="str">
        <f>IF($B2533="","",MIN(INDEX(Bemenet!$F$2:$F$301,$M2533),INDEX(Szabalyok!$B:$B,$N2533)))</f>
        <v/>
      </c>
      <c r="D2533" s="5" t="str">
        <f>IF(AND($B2533&lt;&gt;"",$C2533&lt;&gt;"",$B2533&lt;=$C2533),INDEX(Bemenet!$G$2:$G$301,$M2533),"")</f>
        <v/>
      </c>
      <c r="E2533" s="6" t="str">
        <f>IF(AND($B2533&lt;&gt;"",$C2533&lt;&gt;"",$B2533&lt;=$C2533),INDEX(Bemenet!$D$2:$D$301,$M2533),"")</f>
        <v/>
      </c>
      <c r="F2533" s="5" t="str">
        <f t="shared" si="351"/>
        <v/>
      </c>
      <c r="G2533" s="5" t="str">
        <f t="shared" si="352"/>
        <v/>
      </c>
      <c r="H2533" s="9" t="str">
        <f t="shared" si="353"/>
        <v/>
      </c>
      <c r="I2533" s="5" t="str">
        <f t="shared" si="354"/>
        <v/>
      </c>
      <c r="J2533" s="5" t="str">
        <f>IF(OR($L2533="",NOT(COUNTIFS($L$2:$L2533,$L2533)=1)),"",SUMIFS($G:$G,$L:$L,$L2533))</f>
        <v/>
      </c>
      <c r="K2533" s="5" t="str">
        <f>IF(OR($L2533="",NOT(COUNTIFS($L$2:$L2533,$L2533)=1)),"",SUMIFS($I:$I,$L:$L,$L2533))</f>
        <v/>
      </c>
      <c r="L2533" s="6" t="str">
        <f t="shared" si="355"/>
        <v/>
      </c>
      <c r="M2533" s="6">
        <f t="shared" si="356"/>
        <v>102</v>
      </c>
      <c r="N2533" s="6">
        <f t="shared" si="357"/>
        <v>8</v>
      </c>
      <c r="O2533" s="9" t="str">
        <f>IF(AND($B2533&lt;&gt;"",$C2533&lt;&gt;"",$B2533&lt;=$C2533),INDEX(Szabalyok!$C:$C,$N2533),"")</f>
        <v/>
      </c>
      <c r="P2533">
        <f t="shared" si="359"/>
        <v>0</v>
      </c>
    </row>
    <row r="2534" spans="1:16" x14ac:dyDescent="0.35">
      <c r="A2534">
        <f t="shared" si="358"/>
        <v>0</v>
      </c>
      <c r="B2534" s="4" t="str">
        <f>IF($M2534&gt;300,"",IF(OR(INDEX(Bemenet!$E$2:$E$301,$M2534)="",INDEX(Bemenet!$F$2:$F$301,$M2534)=""),"",MAX(INDEX(Bemenet!$E$2:$E$301,$M2534),INDEX(Szabalyok!$A:$A,$N2534))))</f>
        <v/>
      </c>
      <c r="C2534" s="4" t="str">
        <f>IF($B2534="","",MIN(INDEX(Bemenet!$F$2:$F$301,$M2534),INDEX(Szabalyok!$B:$B,$N2534)))</f>
        <v/>
      </c>
      <c r="D2534" s="5" t="str">
        <f>IF(AND($B2534&lt;&gt;"",$C2534&lt;&gt;"",$B2534&lt;=$C2534),INDEX(Bemenet!$G$2:$G$301,$M2534),"")</f>
        <v/>
      </c>
      <c r="E2534" s="6" t="str">
        <f>IF(AND($B2534&lt;&gt;"",$C2534&lt;&gt;"",$B2534&lt;=$C2534),INDEX(Bemenet!$D$2:$D$301,$M2534),"")</f>
        <v/>
      </c>
      <c r="F2534" s="5" t="str">
        <f t="shared" si="351"/>
        <v/>
      </c>
      <c r="G2534" s="5" t="str">
        <f t="shared" si="352"/>
        <v/>
      </c>
      <c r="H2534" s="9" t="str">
        <f t="shared" si="353"/>
        <v/>
      </c>
      <c r="I2534" s="5" t="str">
        <f t="shared" si="354"/>
        <v/>
      </c>
      <c r="J2534" s="5" t="str">
        <f>IF(OR($L2534="",NOT(COUNTIFS($L$2:$L2534,$L2534)=1)),"",SUMIFS($G:$G,$L:$L,$L2534))</f>
        <v/>
      </c>
      <c r="K2534" s="5" t="str">
        <f>IF(OR($L2534="",NOT(COUNTIFS($L$2:$L2534,$L2534)=1)),"",SUMIFS($I:$I,$L:$L,$L2534))</f>
        <v/>
      </c>
      <c r="L2534" s="6" t="str">
        <f t="shared" si="355"/>
        <v/>
      </c>
      <c r="M2534" s="6">
        <f t="shared" si="356"/>
        <v>102</v>
      </c>
      <c r="N2534" s="6">
        <f t="shared" si="357"/>
        <v>9</v>
      </c>
      <c r="O2534" s="9" t="str">
        <f>IF(AND($B2534&lt;&gt;"",$C2534&lt;&gt;"",$B2534&lt;=$C2534),INDEX(Szabalyok!$C:$C,$N2534),"")</f>
        <v/>
      </c>
      <c r="P2534">
        <f t="shared" si="359"/>
        <v>0</v>
      </c>
    </row>
    <row r="2535" spans="1:16" x14ac:dyDescent="0.35">
      <c r="A2535">
        <f t="shared" si="358"/>
        <v>0</v>
      </c>
      <c r="B2535" s="4" t="str">
        <f>IF($M2535&gt;300,"",IF(OR(INDEX(Bemenet!$E$2:$E$301,$M2535)="",INDEX(Bemenet!$F$2:$F$301,$M2535)=""),"",MAX(INDEX(Bemenet!$E$2:$E$301,$M2535),INDEX(Szabalyok!$A:$A,$N2535))))</f>
        <v/>
      </c>
      <c r="C2535" s="4" t="str">
        <f>IF($B2535="","",MIN(INDEX(Bemenet!$F$2:$F$301,$M2535),INDEX(Szabalyok!$B:$B,$N2535)))</f>
        <v/>
      </c>
      <c r="D2535" s="5" t="str">
        <f>IF(AND($B2535&lt;&gt;"",$C2535&lt;&gt;"",$B2535&lt;=$C2535),INDEX(Bemenet!$G$2:$G$301,$M2535),"")</f>
        <v/>
      </c>
      <c r="E2535" s="6" t="str">
        <f>IF(AND($B2535&lt;&gt;"",$C2535&lt;&gt;"",$B2535&lt;=$C2535),INDEX(Bemenet!$D$2:$D$301,$M2535),"")</f>
        <v/>
      </c>
      <c r="F2535" s="5" t="str">
        <f t="shared" si="351"/>
        <v/>
      </c>
      <c r="G2535" s="5" t="str">
        <f t="shared" si="352"/>
        <v/>
      </c>
      <c r="H2535" s="9" t="str">
        <f t="shared" si="353"/>
        <v/>
      </c>
      <c r="I2535" s="5" t="str">
        <f t="shared" si="354"/>
        <v/>
      </c>
      <c r="J2535" s="5" t="str">
        <f>IF(OR($L2535="",NOT(COUNTIFS($L$2:$L2535,$L2535)=1)),"",SUMIFS($G:$G,$L:$L,$L2535))</f>
        <v/>
      </c>
      <c r="K2535" s="5" t="str">
        <f>IF(OR($L2535="",NOT(COUNTIFS($L$2:$L2535,$L2535)=1)),"",SUMIFS($I:$I,$L:$L,$L2535))</f>
        <v/>
      </c>
      <c r="L2535" s="6" t="str">
        <f t="shared" si="355"/>
        <v/>
      </c>
      <c r="M2535" s="6">
        <f t="shared" si="356"/>
        <v>102</v>
      </c>
      <c r="N2535" s="6">
        <f t="shared" si="357"/>
        <v>10</v>
      </c>
      <c r="O2535" s="9" t="str">
        <f>IF(AND($B2535&lt;&gt;"",$C2535&lt;&gt;"",$B2535&lt;=$C2535),INDEX(Szabalyok!$C:$C,$N2535),"")</f>
        <v/>
      </c>
      <c r="P2535">
        <f t="shared" si="359"/>
        <v>0</v>
      </c>
    </row>
    <row r="2536" spans="1:16" x14ac:dyDescent="0.35">
      <c r="A2536">
        <f t="shared" si="358"/>
        <v>0</v>
      </c>
      <c r="B2536" s="4" t="str">
        <f>IF($M2536&gt;300,"",IF(OR(INDEX(Bemenet!$E$2:$E$301,$M2536)="",INDEX(Bemenet!$F$2:$F$301,$M2536)=""),"",MAX(INDEX(Bemenet!$E$2:$E$301,$M2536),INDEX(Szabalyok!$A:$A,$N2536))))</f>
        <v/>
      </c>
      <c r="C2536" s="4" t="str">
        <f>IF($B2536="","",MIN(INDEX(Bemenet!$F$2:$F$301,$M2536),INDEX(Szabalyok!$B:$B,$N2536)))</f>
        <v/>
      </c>
      <c r="D2536" s="5" t="str">
        <f>IF(AND($B2536&lt;&gt;"",$C2536&lt;&gt;"",$B2536&lt;=$C2536),INDEX(Bemenet!$G$2:$G$301,$M2536),"")</f>
        <v/>
      </c>
      <c r="E2536" s="6" t="str">
        <f>IF(AND($B2536&lt;&gt;"",$C2536&lt;&gt;"",$B2536&lt;=$C2536),INDEX(Bemenet!$D$2:$D$301,$M2536),"")</f>
        <v/>
      </c>
      <c r="F2536" s="5" t="str">
        <f t="shared" si="351"/>
        <v/>
      </c>
      <c r="G2536" s="5" t="str">
        <f t="shared" si="352"/>
        <v/>
      </c>
      <c r="H2536" s="9" t="str">
        <f t="shared" si="353"/>
        <v/>
      </c>
      <c r="I2536" s="5" t="str">
        <f t="shared" si="354"/>
        <v/>
      </c>
      <c r="J2536" s="5" t="str">
        <f>IF(OR($L2536="",NOT(COUNTIFS($L$2:$L2536,$L2536)=1)),"",SUMIFS($G:$G,$L:$L,$L2536))</f>
        <v/>
      </c>
      <c r="K2536" s="5" t="str">
        <f>IF(OR($L2536="",NOT(COUNTIFS($L$2:$L2536,$L2536)=1)),"",SUMIFS($I:$I,$L:$L,$L2536))</f>
        <v/>
      </c>
      <c r="L2536" s="6" t="str">
        <f t="shared" si="355"/>
        <v/>
      </c>
      <c r="M2536" s="6">
        <f t="shared" si="356"/>
        <v>102</v>
      </c>
      <c r="N2536" s="6">
        <f t="shared" si="357"/>
        <v>11</v>
      </c>
      <c r="O2536" s="9" t="str">
        <f>IF(AND($B2536&lt;&gt;"",$C2536&lt;&gt;"",$B2536&lt;=$C2536),INDEX(Szabalyok!$C:$C,$N2536),"")</f>
        <v/>
      </c>
      <c r="P2536">
        <f t="shared" si="359"/>
        <v>0</v>
      </c>
    </row>
    <row r="2537" spans="1:16" x14ac:dyDescent="0.35">
      <c r="A2537">
        <f t="shared" si="358"/>
        <v>0</v>
      </c>
      <c r="B2537" s="4" t="str">
        <f>IF($M2537&gt;300,"",IF(OR(INDEX(Bemenet!$E$2:$E$301,$M2537)="",INDEX(Bemenet!$F$2:$F$301,$M2537)=""),"",MAX(INDEX(Bemenet!$E$2:$E$301,$M2537),INDEX(Szabalyok!$A:$A,$N2537))))</f>
        <v/>
      </c>
      <c r="C2537" s="4" t="str">
        <f>IF($B2537="","",MIN(INDEX(Bemenet!$F$2:$F$301,$M2537),INDEX(Szabalyok!$B:$B,$N2537)))</f>
        <v/>
      </c>
      <c r="D2537" s="5" t="str">
        <f>IF(AND($B2537&lt;&gt;"",$C2537&lt;&gt;"",$B2537&lt;=$C2537),INDEX(Bemenet!$G$2:$G$301,$M2537),"")</f>
        <v/>
      </c>
      <c r="E2537" s="6" t="str">
        <f>IF(AND($B2537&lt;&gt;"",$C2537&lt;&gt;"",$B2537&lt;=$C2537),INDEX(Bemenet!$D$2:$D$301,$M2537),"")</f>
        <v/>
      </c>
      <c r="F2537" s="5" t="str">
        <f t="shared" si="351"/>
        <v/>
      </c>
      <c r="G2537" s="5" t="str">
        <f t="shared" si="352"/>
        <v/>
      </c>
      <c r="H2537" s="9" t="str">
        <f t="shared" si="353"/>
        <v/>
      </c>
      <c r="I2537" s="5" t="str">
        <f t="shared" si="354"/>
        <v/>
      </c>
      <c r="J2537" s="5" t="str">
        <f>IF(OR($L2537="",NOT(COUNTIFS($L$2:$L2537,$L2537)=1)),"",SUMIFS($G:$G,$L:$L,$L2537))</f>
        <v/>
      </c>
      <c r="K2537" s="5" t="str">
        <f>IF(OR($L2537="",NOT(COUNTIFS($L$2:$L2537,$L2537)=1)),"",SUMIFS($I:$I,$L:$L,$L2537))</f>
        <v/>
      </c>
      <c r="L2537" s="6" t="str">
        <f t="shared" si="355"/>
        <v/>
      </c>
      <c r="M2537" s="6">
        <f t="shared" si="356"/>
        <v>102</v>
      </c>
      <c r="N2537" s="6">
        <f t="shared" si="357"/>
        <v>12</v>
      </c>
      <c r="O2537" s="9" t="str">
        <f>IF(AND($B2537&lt;&gt;"",$C2537&lt;&gt;"",$B2537&lt;=$C2537),INDEX(Szabalyok!$C:$C,$N2537),"")</f>
        <v/>
      </c>
      <c r="P2537">
        <f t="shared" si="359"/>
        <v>0</v>
      </c>
    </row>
    <row r="2538" spans="1:16" x14ac:dyDescent="0.35">
      <c r="A2538">
        <f t="shared" si="358"/>
        <v>0</v>
      </c>
      <c r="B2538" s="4" t="str">
        <f>IF($M2538&gt;300,"",IF(OR(INDEX(Bemenet!$E$2:$E$301,$M2538)="",INDEX(Bemenet!$F$2:$F$301,$M2538)=""),"",MAX(INDEX(Bemenet!$E$2:$E$301,$M2538),INDEX(Szabalyok!$A:$A,$N2538))))</f>
        <v/>
      </c>
      <c r="C2538" s="4" t="str">
        <f>IF($B2538="","",MIN(INDEX(Bemenet!$F$2:$F$301,$M2538),INDEX(Szabalyok!$B:$B,$N2538)))</f>
        <v/>
      </c>
      <c r="D2538" s="5" t="str">
        <f>IF(AND($B2538&lt;&gt;"",$C2538&lt;&gt;"",$B2538&lt;=$C2538),INDEX(Bemenet!$G$2:$G$301,$M2538),"")</f>
        <v/>
      </c>
      <c r="E2538" s="6" t="str">
        <f>IF(AND($B2538&lt;&gt;"",$C2538&lt;&gt;"",$B2538&lt;=$C2538),INDEX(Bemenet!$D$2:$D$301,$M2538),"")</f>
        <v/>
      </c>
      <c r="F2538" s="5" t="str">
        <f t="shared" si="351"/>
        <v/>
      </c>
      <c r="G2538" s="5" t="str">
        <f t="shared" si="352"/>
        <v/>
      </c>
      <c r="H2538" s="9" t="str">
        <f t="shared" si="353"/>
        <v/>
      </c>
      <c r="I2538" s="5" t="str">
        <f t="shared" si="354"/>
        <v/>
      </c>
      <c r="J2538" s="5" t="str">
        <f>IF(OR($L2538="",NOT(COUNTIFS($L$2:$L2538,$L2538)=1)),"",SUMIFS($G:$G,$L:$L,$L2538))</f>
        <v/>
      </c>
      <c r="K2538" s="5" t="str">
        <f>IF(OR($L2538="",NOT(COUNTIFS($L$2:$L2538,$L2538)=1)),"",SUMIFS($I:$I,$L:$L,$L2538))</f>
        <v/>
      </c>
      <c r="L2538" s="6" t="str">
        <f t="shared" si="355"/>
        <v/>
      </c>
      <c r="M2538" s="6">
        <f t="shared" si="356"/>
        <v>102</v>
      </c>
      <c r="N2538" s="6">
        <f t="shared" si="357"/>
        <v>13</v>
      </c>
      <c r="O2538" s="9" t="str">
        <f>IF(AND($B2538&lt;&gt;"",$C2538&lt;&gt;"",$B2538&lt;=$C2538),INDEX(Szabalyok!$C:$C,$N2538),"")</f>
        <v/>
      </c>
      <c r="P2538">
        <f t="shared" si="359"/>
        <v>0</v>
      </c>
    </row>
    <row r="2539" spans="1:16" x14ac:dyDescent="0.35">
      <c r="A2539">
        <f t="shared" si="358"/>
        <v>0</v>
      </c>
      <c r="B2539" s="4" t="str">
        <f>IF($M2539&gt;300,"",IF(OR(INDEX(Bemenet!$E$2:$E$301,$M2539)="",INDEX(Bemenet!$F$2:$F$301,$M2539)=""),"",MAX(INDEX(Bemenet!$E$2:$E$301,$M2539),INDEX(Szabalyok!$A:$A,$N2539))))</f>
        <v/>
      </c>
      <c r="C2539" s="4" t="str">
        <f>IF($B2539="","",MIN(INDEX(Bemenet!$F$2:$F$301,$M2539),INDEX(Szabalyok!$B:$B,$N2539)))</f>
        <v/>
      </c>
      <c r="D2539" s="5" t="str">
        <f>IF(AND($B2539&lt;&gt;"",$C2539&lt;&gt;"",$B2539&lt;=$C2539),INDEX(Bemenet!$G$2:$G$301,$M2539),"")</f>
        <v/>
      </c>
      <c r="E2539" s="6" t="str">
        <f>IF(AND($B2539&lt;&gt;"",$C2539&lt;&gt;"",$B2539&lt;=$C2539),INDEX(Bemenet!$D$2:$D$301,$M2539),"")</f>
        <v/>
      </c>
      <c r="F2539" s="5" t="str">
        <f t="shared" si="351"/>
        <v/>
      </c>
      <c r="G2539" s="5" t="str">
        <f t="shared" si="352"/>
        <v/>
      </c>
      <c r="H2539" s="9" t="str">
        <f t="shared" si="353"/>
        <v/>
      </c>
      <c r="I2539" s="5" t="str">
        <f t="shared" si="354"/>
        <v/>
      </c>
      <c r="J2539" s="5" t="str">
        <f>IF(OR($L2539="",NOT(COUNTIFS($L$2:$L2539,$L2539)=1)),"",SUMIFS($G:$G,$L:$L,$L2539))</f>
        <v/>
      </c>
      <c r="K2539" s="5" t="str">
        <f>IF(OR($L2539="",NOT(COUNTIFS($L$2:$L2539,$L2539)=1)),"",SUMIFS($I:$I,$L:$L,$L2539))</f>
        <v/>
      </c>
      <c r="L2539" s="6" t="str">
        <f t="shared" si="355"/>
        <v/>
      </c>
      <c r="M2539" s="6">
        <f t="shared" si="356"/>
        <v>102</v>
      </c>
      <c r="N2539" s="6">
        <f t="shared" si="357"/>
        <v>14</v>
      </c>
      <c r="O2539" s="9" t="str">
        <f>IF(AND($B2539&lt;&gt;"",$C2539&lt;&gt;"",$B2539&lt;=$C2539),INDEX(Szabalyok!$C:$C,$N2539),"")</f>
        <v/>
      </c>
      <c r="P2539">
        <f t="shared" si="359"/>
        <v>0</v>
      </c>
    </row>
    <row r="2540" spans="1:16" x14ac:dyDescent="0.35">
      <c r="A2540">
        <f t="shared" si="358"/>
        <v>0</v>
      </c>
      <c r="B2540" s="4" t="str">
        <f>IF($M2540&gt;300,"",IF(OR(INDEX(Bemenet!$E$2:$E$301,$M2540)="",INDEX(Bemenet!$F$2:$F$301,$M2540)=""),"",MAX(INDEX(Bemenet!$E$2:$E$301,$M2540),INDEX(Szabalyok!$A:$A,$N2540))))</f>
        <v/>
      </c>
      <c r="C2540" s="4" t="str">
        <f>IF($B2540="","",MIN(INDEX(Bemenet!$F$2:$F$301,$M2540),INDEX(Szabalyok!$B:$B,$N2540)))</f>
        <v/>
      </c>
      <c r="D2540" s="5" t="str">
        <f>IF(AND($B2540&lt;&gt;"",$C2540&lt;&gt;"",$B2540&lt;=$C2540),INDEX(Bemenet!$G$2:$G$301,$M2540),"")</f>
        <v/>
      </c>
      <c r="E2540" s="6" t="str">
        <f>IF(AND($B2540&lt;&gt;"",$C2540&lt;&gt;"",$B2540&lt;=$C2540),INDEX(Bemenet!$D$2:$D$301,$M2540),"")</f>
        <v/>
      </c>
      <c r="F2540" s="5" t="str">
        <f t="shared" si="351"/>
        <v/>
      </c>
      <c r="G2540" s="5" t="str">
        <f t="shared" si="352"/>
        <v/>
      </c>
      <c r="H2540" s="9" t="str">
        <f t="shared" si="353"/>
        <v/>
      </c>
      <c r="I2540" s="5" t="str">
        <f t="shared" si="354"/>
        <v/>
      </c>
      <c r="J2540" s="5" t="str">
        <f>IF(OR($L2540="",NOT(COUNTIFS($L$2:$L2540,$L2540)=1)),"",SUMIFS($G:$G,$L:$L,$L2540))</f>
        <v/>
      </c>
      <c r="K2540" s="5" t="str">
        <f>IF(OR($L2540="",NOT(COUNTIFS($L$2:$L2540,$L2540)=1)),"",SUMIFS($I:$I,$L:$L,$L2540))</f>
        <v/>
      </c>
      <c r="L2540" s="6" t="str">
        <f t="shared" si="355"/>
        <v/>
      </c>
      <c r="M2540" s="6">
        <f t="shared" si="356"/>
        <v>102</v>
      </c>
      <c r="N2540" s="6">
        <f t="shared" si="357"/>
        <v>15</v>
      </c>
      <c r="O2540" s="9" t="str">
        <f>IF(AND($B2540&lt;&gt;"",$C2540&lt;&gt;"",$B2540&lt;=$C2540),INDEX(Szabalyok!$C:$C,$N2540),"")</f>
        <v/>
      </c>
      <c r="P2540">
        <f t="shared" si="359"/>
        <v>0</v>
      </c>
    </row>
    <row r="2541" spans="1:16" x14ac:dyDescent="0.35">
      <c r="A2541">
        <f t="shared" si="358"/>
        <v>0</v>
      </c>
      <c r="B2541" s="4" t="str">
        <f>IF($M2541&gt;300,"",IF(OR(INDEX(Bemenet!$E$2:$E$301,$M2541)="",INDEX(Bemenet!$F$2:$F$301,$M2541)=""),"",MAX(INDEX(Bemenet!$E$2:$E$301,$M2541),INDEX(Szabalyok!$A:$A,$N2541))))</f>
        <v/>
      </c>
      <c r="C2541" s="4" t="str">
        <f>IF($B2541="","",MIN(INDEX(Bemenet!$F$2:$F$301,$M2541),INDEX(Szabalyok!$B:$B,$N2541)))</f>
        <v/>
      </c>
      <c r="D2541" s="5" t="str">
        <f>IF(AND($B2541&lt;&gt;"",$C2541&lt;&gt;"",$B2541&lt;=$C2541),INDEX(Bemenet!$G$2:$G$301,$M2541),"")</f>
        <v/>
      </c>
      <c r="E2541" s="6" t="str">
        <f>IF(AND($B2541&lt;&gt;"",$C2541&lt;&gt;"",$B2541&lt;=$C2541),INDEX(Bemenet!$D$2:$D$301,$M2541),"")</f>
        <v/>
      </c>
      <c r="F2541" s="5" t="str">
        <f t="shared" si="351"/>
        <v/>
      </c>
      <c r="G2541" s="5" t="str">
        <f t="shared" si="352"/>
        <v/>
      </c>
      <c r="H2541" s="9" t="str">
        <f t="shared" si="353"/>
        <v/>
      </c>
      <c r="I2541" s="5" t="str">
        <f t="shared" si="354"/>
        <v/>
      </c>
      <c r="J2541" s="5" t="str">
        <f>IF(OR($L2541="",NOT(COUNTIFS($L$2:$L2541,$L2541)=1)),"",SUMIFS($G:$G,$L:$L,$L2541))</f>
        <v/>
      </c>
      <c r="K2541" s="5" t="str">
        <f>IF(OR($L2541="",NOT(COUNTIFS($L$2:$L2541,$L2541)=1)),"",SUMIFS($I:$I,$L:$L,$L2541))</f>
        <v/>
      </c>
      <c r="L2541" s="6" t="str">
        <f t="shared" si="355"/>
        <v/>
      </c>
      <c r="M2541" s="6">
        <f t="shared" si="356"/>
        <v>102</v>
      </c>
      <c r="N2541" s="6">
        <f t="shared" si="357"/>
        <v>16</v>
      </c>
      <c r="O2541" s="9" t="str">
        <f>IF(AND($B2541&lt;&gt;"",$C2541&lt;&gt;"",$B2541&lt;=$C2541),INDEX(Szabalyok!$C:$C,$N2541),"")</f>
        <v/>
      </c>
      <c r="P2541">
        <f t="shared" si="359"/>
        <v>0</v>
      </c>
    </row>
    <row r="2542" spans="1:16" x14ac:dyDescent="0.35">
      <c r="A2542">
        <f t="shared" si="358"/>
        <v>0</v>
      </c>
      <c r="B2542" s="4" t="str">
        <f>IF($M2542&gt;300,"",IF(OR(INDEX(Bemenet!$E$2:$E$301,$M2542)="",INDEX(Bemenet!$F$2:$F$301,$M2542)=""),"",MAX(INDEX(Bemenet!$E$2:$E$301,$M2542),INDEX(Szabalyok!$A:$A,$N2542))))</f>
        <v/>
      </c>
      <c r="C2542" s="4" t="str">
        <f>IF($B2542="","",MIN(INDEX(Bemenet!$F$2:$F$301,$M2542),INDEX(Szabalyok!$B:$B,$N2542)))</f>
        <v/>
      </c>
      <c r="D2542" s="5" t="str">
        <f>IF(AND($B2542&lt;&gt;"",$C2542&lt;&gt;"",$B2542&lt;=$C2542),INDEX(Bemenet!$G$2:$G$301,$M2542),"")</f>
        <v/>
      </c>
      <c r="E2542" s="6" t="str">
        <f>IF(AND($B2542&lt;&gt;"",$C2542&lt;&gt;"",$B2542&lt;=$C2542),INDEX(Bemenet!$D$2:$D$301,$M2542),"")</f>
        <v/>
      </c>
      <c r="F2542" s="5" t="str">
        <f t="shared" si="351"/>
        <v/>
      </c>
      <c r="G2542" s="5" t="str">
        <f t="shared" si="352"/>
        <v/>
      </c>
      <c r="H2542" s="9" t="str">
        <f t="shared" si="353"/>
        <v/>
      </c>
      <c r="I2542" s="5" t="str">
        <f t="shared" si="354"/>
        <v/>
      </c>
      <c r="J2542" s="5" t="str">
        <f>IF(OR($L2542="",NOT(COUNTIFS($L$2:$L2542,$L2542)=1)),"",SUMIFS($G:$G,$L:$L,$L2542))</f>
        <v/>
      </c>
      <c r="K2542" s="5" t="str">
        <f>IF(OR($L2542="",NOT(COUNTIFS($L$2:$L2542,$L2542)=1)),"",SUMIFS($I:$I,$L:$L,$L2542))</f>
        <v/>
      </c>
      <c r="L2542" s="6" t="str">
        <f t="shared" si="355"/>
        <v/>
      </c>
      <c r="M2542" s="6">
        <f t="shared" si="356"/>
        <v>102</v>
      </c>
      <c r="N2542" s="6">
        <f t="shared" si="357"/>
        <v>17</v>
      </c>
      <c r="O2542" s="9" t="str">
        <f>IF(AND($B2542&lt;&gt;"",$C2542&lt;&gt;"",$B2542&lt;=$C2542),INDEX(Szabalyok!$C:$C,$N2542),"")</f>
        <v/>
      </c>
      <c r="P2542">
        <f t="shared" si="359"/>
        <v>0</v>
      </c>
    </row>
    <row r="2543" spans="1:16" x14ac:dyDescent="0.35">
      <c r="A2543">
        <f t="shared" si="358"/>
        <v>0</v>
      </c>
      <c r="B2543" s="4" t="str">
        <f>IF($M2543&gt;300,"",IF(OR(INDEX(Bemenet!$E$2:$E$301,$M2543)="",INDEX(Bemenet!$F$2:$F$301,$M2543)=""),"",MAX(INDEX(Bemenet!$E$2:$E$301,$M2543),INDEX(Szabalyok!$A:$A,$N2543))))</f>
        <v/>
      </c>
      <c r="C2543" s="4" t="str">
        <f>IF($B2543="","",MIN(INDEX(Bemenet!$F$2:$F$301,$M2543),INDEX(Szabalyok!$B:$B,$N2543)))</f>
        <v/>
      </c>
      <c r="D2543" s="5" t="str">
        <f>IF(AND($B2543&lt;&gt;"",$C2543&lt;&gt;"",$B2543&lt;=$C2543),INDEX(Bemenet!$G$2:$G$301,$M2543),"")</f>
        <v/>
      </c>
      <c r="E2543" s="6" t="str">
        <f>IF(AND($B2543&lt;&gt;"",$C2543&lt;&gt;"",$B2543&lt;=$C2543),INDEX(Bemenet!$D$2:$D$301,$M2543),"")</f>
        <v/>
      </c>
      <c r="F2543" s="5" t="str">
        <f t="shared" si="351"/>
        <v/>
      </c>
      <c r="G2543" s="5" t="str">
        <f t="shared" si="352"/>
        <v/>
      </c>
      <c r="H2543" s="9" t="str">
        <f t="shared" si="353"/>
        <v/>
      </c>
      <c r="I2543" s="5" t="str">
        <f t="shared" si="354"/>
        <v/>
      </c>
      <c r="J2543" s="5" t="str">
        <f>IF(OR($L2543="",NOT(COUNTIFS($L$2:$L2543,$L2543)=1)),"",SUMIFS($G:$G,$L:$L,$L2543))</f>
        <v/>
      </c>
      <c r="K2543" s="5" t="str">
        <f>IF(OR($L2543="",NOT(COUNTIFS($L$2:$L2543,$L2543)=1)),"",SUMIFS($I:$I,$L:$L,$L2543))</f>
        <v/>
      </c>
      <c r="L2543" s="6" t="str">
        <f t="shared" si="355"/>
        <v/>
      </c>
      <c r="M2543" s="6">
        <f t="shared" si="356"/>
        <v>102</v>
      </c>
      <c r="N2543" s="6">
        <f t="shared" si="357"/>
        <v>18</v>
      </c>
      <c r="O2543" s="9" t="str">
        <f>IF(AND($B2543&lt;&gt;"",$C2543&lt;&gt;"",$B2543&lt;=$C2543),INDEX(Szabalyok!$C:$C,$N2543),"")</f>
        <v/>
      </c>
      <c r="P2543">
        <f t="shared" si="359"/>
        <v>0</v>
      </c>
    </row>
    <row r="2544" spans="1:16" x14ac:dyDescent="0.35">
      <c r="A2544">
        <f t="shared" si="358"/>
        <v>0</v>
      </c>
      <c r="B2544" s="4" t="str">
        <f>IF($M2544&gt;300,"",IF(OR(INDEX(Bemenet!$E$2:$E$301,$M2544)="",INDEX(Bemenet!$F$2:$F$301,$M2544)=""),"",MAX(INDEX(Bemenet!$E$2:$E$301,$M2544),INDEX(Szabalyok!$A:$A,$N2544))))</f>
        <v/>
      </c>
      <c r="C2544" s="4" t="str">
        <f>IF($B2544="","",MIN(INDEX(Bemenet!$F$2:$F$301,$M2544),INDEX(Szabalyok!$B:$B,$N2544)))</f>
        <v/>
      </c>
      <c r="D2544" s="5" t="str">
        <f>IF(AND($B2544&lt;&gt;"",$C2544&lt;&gt;"",$B2544&lt;=$C2544),INDEX(Bemenet!$G$2:$G$301,$M2544),"")</f>
        <v/>
      </c>
      <c r="E2544" s="6" t="str">
        <f>IF(AND($B2544&lt;&gt;"",$C2544&lt;&gt;"",$B2544&lt;=$C2544),INDEX(Bemenet!$D$2:$D$301,$M2544),"")</f>
        <v/>
      </c>
      <c r="F2544" s="5" t="str">
        <f t="shared" si="351"/>
        <v/>
      </c>
      <c r="G2544" s="5" t="str">
        <f t="shared" si="352"/>
        <v/>
      </c>
      <c r="H2544" s="9" t="str">
        <f t="shared" si="353"/>
        <v/>
      </c>
      <c r="I2544" s="5" t="str">
        <f t="shared" si="354"/>
        <v/>
      </c>
      <c r="J2544" s="5" t="str">
        <f>IF(OR($L2544="",NOT(COUNTIFS($L$2:$L2544,$L2544)=1)),"",SUMIFS($G:$G,$L:$L,$L2544))</f>
        <v/>
      </c>
      <c r="K2544" s="5" t="str">
        <f>IF(OR($L2544="",NOT(COUNTIFS($L$2:$L2544,$L2544)=1)),"",SUMIFS($I:$I,$L:$L,$L2544))</f>
        <v/>
      </c>
      <c r="L2544" s="6" t="str">
        <f t="shared" si="355"/>
        <v/>
      </c>
      <c r="M2544" s="6">
        <f t="shared" si="356"/>
        <v>102</v>
      </c>
      <c r="N2544" s="6">
        <f t="shared" si="357"/>
        <v>19</v>
      </c>
      <c r="O2544" s="9" t="str">
        <f>IF(AND($B2544&lt;&gt;"",$C2544&lt;&gt;"",$B2544&lt;=$C2544),INDEX(Szabalyok!$C:$C,$N2544),"")</f>
        <v/>
      </c>
      <c r="P2544">
        <f t="shared" si="359"/>
        <v>0</v>
      </c>
    </row>
    <row r="2545" spans="1:16" x14ac:dyDescent="0.35">
      <c r="A2545">
        <f t="shared" si="358"/>
        <v>0</v>
      </c>
      <c r="B2545" s="4" t="str">
        <f>IF($M2545&gt;300,"",IF(OR(INDEX(Bemenet!$E$2:$E$301,$M2545)="",INDEX(Bemenet!$F$2:$F$301,$M2545)=""),"",MAX(INDEX(Bemenet!$E$2:$E$301,$M2545),INDEX(Szabalyok!$A:$A,$N2545))))</f>
        <v/>
      </c>
      <c r="C2545" s="4" t="str">
        <f>IF($B2545="","",MIN(INDEX(Bemenet!$F$2:$F$301,$M2545),INDEX(Szabalyok!$B:$B,$N2545)))</f>
        <v/>
      </c>
      <c r="D2545" s="5" t="str">
        <f>IF(AND($B2545&lt;&gt;"",$C2545&lt;&gt;"",$B2545&lt;=$C2545),INDEX(Bemenet!$G$2:$G$301,$M2545),"")</f>
        <v/>
      </c>
      <c r="E2545" s="6" t="str">
        <f>IF(AND($B2545&lt;&gt;"",$C2545&lt;&gt;"",$B2545&lt;=$C2545),INDEX(Bemenet!$D$2:$D$301,$M2545),"")</f>
        <v/>
      </c>
      <c r="F2545" s="5" t="str">
        <f t="shared" si="351"/>
        <v/>
      </c>
      <c r="G2545" s="5" t="str">
        <f t="shared" si="352"/>
        <v/>
      </c>
      <c r="H2545" s="9" t="str">
        <f t="shared" si="353"/>
        <v/>
      </c>
      <c r="I2545" s="5" t="str">
        <f t="shared" si="354"/>
        <v/>
      </c>
      <c r="J2545" s="5" t="str">
        <f>IF(OR($L2545="",NOT(COUNTIFS($L$2:$L2545,$L2545)=1)),"",SUMIFS($G:$G,$L:$L,$L2545))</f>
        <v/>
      </c>
      <c r="K2545" s="5" t="str">
        <f>IF(OR($L2545="",NOT(COUNTIFS($L$2:$L2545,$L2545)=1)),"",SUMIFS($I:$I,$L:$L,$L2545))</f>
        <v/>
      </c>
      <c r="L2545" s="6" t="str">
        <f t="shared" si="355"/>
        <v/>
      </c>
      <c r="M2545" s="6">
        <f t="shared" si="356"/>
        <v>102</v>
      </c>
      <c r="N2545" s="6">
        <f t="shared" si="357"/>
        <v>20</v>
      </c>
      <c r="O2545" s="9" t="str">
        <f>IF(AND($B2545&lt;&gt;"",$C2545&lt;&gt;"",$B2545&lt;=$C2545),INDEX(Szabalyok!$C:$C,$N2545),"")</f>
        <v/>
      </c>
      <c r="P2545">
        <f t="shared" si="359"/>
        <v>0</v>
      </c>
    </row>
    <row r="2546" spans="1:16" x14ac:dyDescent="0.35">
      <c r="A2546">
        <f t="shared" si="358"/>
        <v>0</v>
      </c>
      <c r="B2546" s="4" t="str">
        <f>IF($M2546&gt;300,"",IF(OR(INDEX(Bemenet!$E$2:$E$301,$M2546)="",INDEX(Bemenet!$F$2:$F$301,$M2546)=""),"",MAX(INDEX(Bemenet!$E$2:$E$301,$M2546),INDEX(Szabalyok!$A:$A,$N2546))))</f>
        <v/>
      </c>
      <c r="C2546" s="4" t="str">
        <f>IF($B2546="","",MIN(INDEX(Bemenet!$F$2:$F$301,$M2546),INDEX(Szabalyok!$B:$B,$N2546)))</f>
        <v/>
      </c>
      <c r="D2546" s="5" t="str">
        <f>IF(AND($B2546&lt;&gt;"",$C2546&lt;&gt;"",$B2546&lt;=$C2546),INDEX(Bemenet!$G$2:$G$301,$M2546),"")</f>
        <v/>
      </c>
      <c r="E2546" s="6" t="str">
        <f>IF(AND($B2546&lt;&gt;"",$C2546&lt;&gt;"",$B2546&lt;=$C2546),INDEX(Bemenet!$D$2:$D$301,$M2546),"")</f>
        <v/>
      </c>
      <c r="F2546" s="5" t="str">
        <f t="shared" si="351"/>
        <v/>
      </c>
      <c r="G2546" s="5" t="str">
        <f t="shared" si="352"/>
        <v/>
      </c>
      <c r="H2546" s="9" t="str">
        <f t="shared" si="353"/>
        <v/>
      </c>
      <c r="I2546" s="5" t="str">
        <f t="shared" si="354"/>
        <v/>
      </c>
      <c r="J2546" s="5" t="str">
        <f>IF(OR($L2546="",NOT(COUNTIFS($L$2:$L2546,$L2546)=1)),"",SUMIFS($G:$G,$L:$L,$L2546))</f>
        <v/>
      </c>
      <c r="K2546" s="5" t="str">
        <f>IF(OR($L2546="",NOT(COUNTIFS($L$2:$L2546,$L2546)=1)),"",SUMIFS($I:$I,$L:$L,$L2546))</f>
        <v/>
      </c>
      <c r="L2546" s="6" t="str">
        <f t="shared" si="355"/>
        <v/>
      </c>
      <c r="M2546" s="6">
        <f t="shared" si="356"/>
        <v>102</v>
      </c>
      <c r="N2546" s="6">
        <f t="shared" si="357"/>
        <v>21</v>
      </c>
      <c r="O2546" s="9" t="str">
        <f>IF(AND($B2546&lt;&gt;"",$C2546&lt;&gt;"",$B2546&lt;=$C2546),INDEX(Szabalyok!$C:$C,$N2546),"")</f>
        <v/>
      </c>
      <c r="P2546">
        <f t="shared" si="359"/>
        <v>0</v>
      </c>
    </row>
    <row r="2547" spans="1:16" x14ac:dyDescent="0.35">
      <c r="A2547">
        <f t="shared" si="358"/>
        <v>0</v>
      </c>
      <c r="B2547" s="4" t="str">
        <f>IF($M2547&gt;300,"",IF(OR(INDEX(Bemenet!$E$2:$E$301,$M2547)="",INDEX(Bemenet!$F$2:$F$301,$M2547)=""),"",MAX(INDEX(Bemenet!$E$2:$E$301,$M2547),INDEX(Szabalyok!$A:$A,$N2547))))</f>
        <v/>
      </c>
      <c r="C2547" s="4" t="str">
        <f>IF($B2547="","",MIN(INDEX(Bemenet!$F$2:$F$301,$M2547),INDEX(Szabalyok!$B:$B,$N2547)))</f>
        <v/>
      </c>
      <c r="D2547" s="5" t="str">
        <f>IF(AND($B2547&lt;&gt;"",$C2547&lt;&gt;"",$B2547&lt;=$C2547),INDEX(Bemenet!$G$2:$G$301,$M2547),"")</f>
        <v/>
      </c>
      <c r="E2547" s="6" t="str">
        <f>IF(AND($B2547&lt;&gt;"",$C2547&lt;&gt;"",$B2547&lt;=$C2547),INDEX(Bemenet!$D$2:$D$301,$M2547),"")</f>
        <v/>
      </c>
      <c r="F2547" s="5" t="str">
        <f t="shared" si="351"/>
        <v/>
      </c>
      <c r="G2547" s="5" t="str">
        <f t="shared" si="352"/>
        <v/>
      </c>
      <c r="H2547" s="9" t="str">
        <f t="shared" si="353"/>
        <v/>
      </c>
      <c r="I2547" s="5" t="str">
        <f t="shared" si="354"/>
        <v/>
      </c>
      <c r="J2547" s="5" t="str">
        <f>IF(OR($L2547="",NOT(COUNTIFS($L$2:$L2547,$L2547)=1)),"",SUMIFS($G:$G,$L:$L,$L2547))</f>
        <v/>
      </c>
      <c r="K2547" s="5" t="str">
        <f>IF(OR($L2547="",NOT(COUNTIFS($L$2:$L2547,$L2547)=1)),"",SUMIFS($I:$I,$L:$L,$L2547))</f>
        <v/>
      </c>
      <c r="L2547" s="6" t="str">
        <f t="shared" si="355"/>
        <v/>
      </c>
      <c r="M2547" s="6">
        <f t="shared" si="356"/>
        <v>102</v>
      </c>
      <c r="N2547" s="6">
        <f t="shared" si="357"/>
        <v>22</v>
      </c>
      <c r="O2547" s="9" t="str">
        <f>IF(AND($B2547&lt;&gt;"",$C2547&lt;&gt;"",$B2547&lt;=$C2547),INDEX(Szabalyok!$C:$C,$N2547),"")</f>
        <v/>
      </c>
      <c r="P2547">
        <f t="shared" si="359"/>
        <v>0</v>
      </c>
    </row>
    <row r="2548" spans="1:16" x14ac:dyDescent="0.35">
      <c r="A2548">
        <f t="shared" si="358"/>
        <v>0</v>
      </c>
      <c r="B2548" s="4" t="str">
        <f>IF($M2548&gt;300,"",IF(OR(INDEX(Bemenet!$E$2:$E$301,$M2548)="",INDEX(Bemenet!$F$2:$F$301,$M2548)=""),"",MAX(INDEX(Bemenet!$E$2:$E$301,$M2548),INDEX(Szabalyok!$A:$A,$N2548))))</f>
        <v/>
      </c>
      <c r="C2548" s="4" t="str">
        <f>IF($B2548="","",MIN(INDEX(Bemenet!$F$2:$F$301,$M2548),INDEX(Szabalyok!$B:$B,$N2548)))</f>
        <v/>
      </c>
      <c r="D2548" s="5" t="str">
        <f>IF(AND($B2548&lt;&gt;"",$C2548&lt;&gt;"",$B2548&lt;=$C2548),INDEX(Bemenet!$G$2:$G$301,$M2548),"")</f>
        <v/>
      </c>
      <c r="E2548" s="6" t="str">
        <f>IF(AND($B2548&lt;&gt;"",$C2548&lt;&gt;"",$B2548&lt;=$C2548),INDEX(Bemenet!$D$2:$D$301,$M2548),"")</f>
        <v/>
      </c>
      <c r="F2548" s="5" t="str">
        <f t="shared" si="351"/>
        <v/>
      </c>
      <c r="G2548" s="5" t="str">
        <f t="shared" si="352"/>
        <v/>
      </c>
      <c r="H2548" s="9" t="str">
        <f t="shared" si="353"/>
        <v/>
      </c>
      <c r="I2548" s="5" t="str">
        <f t="shared" si="354"/>
        <v/>
      </c>
      <c r="J2548" s="5" t="str">
        <f>IF(OR($L2548="",NOT(COUNTIFS($L$2:$L2548,$L2548)=1)),"",SUMIFS($G:$G,$L:$L,$L2548))</f>
        <v/>
      </c>
      <c r="K2548" s="5" t="str">
        <f>IF(OR($L2548="",NOT(COUNTIFS($L$2:$L2548,$L2548)=1)),"",SUMIFS($I:$I,$L:$L,$L2548))</f>
        <v/>
      </c>
      <c r="L2548" s="6" t="str">
        <f t="shared" si="355"/>
        <v/>
      </c>
      <c r="M2548" s="6">
        <f t="shared" si="356"/>
        <v>102</v>
      </c>
      <c r="N2548" s="6">
        <f t="shared" si="357"/>
        <v>23</v>
      </c>
      <c r="O2548" s="9" t="str">
        <f>IF(AND($B2548&lt;&gt;"",$C2548&lt;&gt;"",$B2548&lt;=$C2548),INDEX(Szabalyok!$C:$C,$N2548),"")</f>
        <v/>
      </c>
      <c r="P2548">
        <f t="shared" si="359"/>
        <v>0</v>
      </c>
    </row>
    <row r="2549" spans="1:16" x14ac:dyDescent="0.35">
      <c r="A2549">
        <f t="shared" si="358"/>
        <v>0</v>
      </c>
      <c r="B2549" s="4" t="str">
        <f>IF($M2549&gt;300,"",IF(OR(INDEX(Bemenet!$E$2:$E$301,$M2549)="",INDEX(Bemenet!$F$2:$F$301,$M2549)=""),"",MAX(INDEX(Bemenet!$E$2:$E$301,$M2549),INDEX(Szabalyok!$A:$A,$N2549))))</f>
        <v/>
      </c>
      <c r="C2549" s="4" t="str">
        <f>IF($B2549="","",MIN(INDEX(Bemenet!$F$2:$F$301,$M2549),INDEX(Szabalyok!$B:$B,$N2549)))</f>
        <v/>
      </c>
      <c r="D2549" s="5" t="str">
        <f>IF(AND($B2549&lt;&gt;"",$C2549&lt;&gt;"",$B2549&lt;=$C2549),INDEX(Bemenet!$G$2:$G$301,$M2549),"")</f>
        <v/>
      </c>
      <c r="E2549" s="6" t="str">
        <f>IF(AND($B2549&lt;&gt;"",$C2549&lt;&gt;"",$B2549&lt;=$C2549),INDEX(Bemenet!$D$2:$D$301,$M2549),"")</f>
        <v/>
      </c>
      <c r="F2549" s="5" t="str">
        <f t="shared" si="351"/>
        <v/>
      </c>
      <c r="G2549" s="5" t="str">
        <f t="shared" si="352"/>
        <v/>
      </c>
      <c r="H2549" s="9" t="str">
        <f t="shared" si="353"/>
        <v/>
      </c>
      <c r="I2549" s="5" t="str">
        <f t="shared" si="354"/>
        <v/>
      </c>
      <c r="J2549" s="5" t="str">
        <f>IF(OR($L2549="",NOT(COUNTIFS($L$2:$L2549,$L2549)=1)),"",SUMIFS($G:$G,$L:$L,$L2549))</f>
        <v/>
      </c>
      <c r="K2549" s="5" t="str">
        <f>IF(OR($L2549="",NOT(COUNTIFS($L$2:$L2549,$L2549)=1)),"",SUMIFS($I:$I,$L:$L,$L2549))</f>
        <v/>
      </c>
      <c r="L2549" s="6" t="str">
        <f t="shared" si="355"/>
        <v/>
      </c>
      <c r="M2549" s="6">
        <f t="shared" si="356"/>
        <v>102</v>
      </c>
      <c r="N2549" s="6">
        <f t="shared" si="357"/>
        <v>24</v>
      </c>
      <c r="O2549" s="9" t="str">
        <f>IF(AND($B2549&lt;&gt;"",$C2549&lt;&gt;"",$B2549&lt;=$C2549),INDEX(Szabalyok!$C:$C,$N2549),"")</f>
        <v/>
      </c>
      <c r="P2549">
        <f t="shared" si="359"/>
        <v>0</v>
      </c>
    </row>
    <row r="2550" spans="1:16" x14ac:dyDescent="0.35">
      <c r="A2550">
        <f t="shared" si="358"/>
        <v>0</v>
      </c>
      <c r="B2550" s="4" t="str">
        <f>IF($M2550&gt;300,"",IF(OR(INDEX(Bemenet!$E$2:$E$301,$M2550)="",INDEX(Bemenet!$F$2:$F$301,$M2550)=""),"",MAX(INDEX(Bemenet!$E$2:$E$301,$M2550),INDEX(Szabalyok!$A:$A,$N2550))))</f>
        <v/>
      </c>
      <c r="C2550" s="4" t="str">
        <f>IF($B2550="","",MIN(INDEX(Bemenet!$F$2:$F$301,$M2550),INDEX(Szabalyok!$B:$B,$N2550)))</f>
        <v/>
      </c>
      <c r="D2550" s="5" t="str">
        <f>IF(AND($B2550&lt;&gt;"",$C2550&lt;&gt;"",$B2550&lt;=$C2550),INDEX(Bemenet!$G$2:$G$301,$M2550),"")</f>
        <v/>
      </c>
      <c r="E2550" s="6" t="str">
        <f>IF(AND($B2550&lt;&gt;"",$C2550&lt;&gt;"",$B2550&lt;=$C2550),INDEX(Bemenet!$D$2:$D$301,$M2550),"")</f>
        <v/>
      </c>
      <c r="F2550" s="5" t="str">
        <f t="shared" si="351"/>
        <v/>
      </c>
      <c r="G2550" s="5" t="str">
        <f t="shared" si="352"/>
        <v/>
      </c>
      <c r="H2550" s="9" t="str">
        <f t="shared" si="353"/>
        <v/>
      </c>
      <c r="I2550" s="5" t="str">
        <f t="shared" si="354"/>
        <v/>
      </c>
      <c r="J2550" s="5" t="str">
        <f>IF(OR($L2550="",NOT(COUNTIFS($L$2:$L2550,$L2550)=1)),"",SUMIFS($G:$G,$L:$L,$L2550))</f>
        <v/>
      </c>
      <c r="K2550" s="5" t="str">
        <f>IF(OR($L2550="",NOT(COUNTIFS($L$2:$L2550,$L2550)=1)),"",SUMIFS($I:$I,$L:$L,$L2550))</f>
        <v/>
      </c>
      <c r="L2550" s="6" t="str">
        <f t="shared" si="355"/>
        <v/>
      </c>
      <c r="M2550" s="6">
        <f t="shared" si="356"/>
        <v>102</v>
      </c>
      <c r="N2550" s="6">
        <f t="shared" si="357"/>
        <v>25</v>
      </c>
      <c r="O2550" s="9" t="str">
        <f>IF(AND($B2550&lt;&gt;"",$C2550&lt;&gt;"",$B2550&lt;=$C2550),INDEX(Szabalyok!$C:$C,$N2550),"")</f>
        <v/>
      </c>
      <c r="P2550">
        <f t="shared" si="359"/>
        <v>0</v>
      </c>
    </row>
    <row r="2551" spans="1:16" x14ac:dyDescent="0.35">
      <c r="A2551">
        <f t="shared" si="358"/>
        <v>0</v>
      </c>
      <c r="B2551" s="4" t="str">
        <f>IF($M2551&gt;300,"",IF(OR(INDEX(Bemenet!$E$2:$E$301,$M2551)="",INDEX(Bemenet!$F$2:$F$301,$M2551)=""),"",MAX(INDEX(Bemenet!$E$2:$E$301,$M2551),INDEX(Szabalyok!$A:$A,$N2551))))</f>
        <v/>
      </c>
      <c r="C2551" s="4" t="str">
        <f>IF($B2551="","",MIN(INDEX(Bemenet!$F$2:$F$301,$M2551),INDEX(Szabalyok!$B:$B,$N2551)))</f>
        <v/>
      </c>
      <c r="D2551" s="5" t="str">
        <f>IF(AND($B2551&lt;&gt;"",$C2551&lt;&gt;"",$B2551&lt;=$C2551),INDEX(Bemenet!$G$2:$G$301,$M2551),"")</f>
        <v/>
      </c>
      <c r="E2551" s="6" t="str">
        <f>IF(AND($B2551&lt;&gt;"",$C2551&lt;&gt;"",$B2551&lt;=$C2551),INDEX(Bemenet!$D$2:$D$301,$M2551),"")</f>
        <v/>
      </c>
      <c r="F2551" s="5" t="str">
        <f t="shared" si="351"/>
        <v/>
      </c>
      <c r="G2551" s="5" t="str">
        <f t="shared" si="352"/>
        <v/>
      </c>
      <c r="H2551" s="9" t="str">
        <f t="shared" si="353"/>
        <v/>
      </c>
      <c r="I2551" s="5" t="str">
        <f t="shared" si="354"/>
        <v/>
      </c>
      <c r="J2551" s="5" t="str">
        <f>IF(OR($L2551="",NOT(COUNTIFS($L$2:$L2551,$L2551)=1)),"",SUMIFS($G:$G,$L:$L,$L2551))</f>
        <v/>
      </c>
      <c r="K2551" s="5" t="str">
        <f>IF(OR($L2551="",NOT(COUNTIFS($L$2:$L2551,$L2551)=1)),"",SUMIFS($I:$I,$L:$L,$L2551))</f>
        <v/>
      </c>
      <c r="L2551" s="6" t="str">
        <f t="shared" si="355"/>
        <v/>
      </c>
      <c r="M2551" s="6">
        <f t="shared" si="356"/>
        <v>102</v>
      </c>
      <c r="N2551" s="6">
        <f t="shared" si="357"/>
        <v>26</v>
      </c>
      <c r="O2551" s="9" t="str">
        <f>IF(AND($B2551&lt;&gt;"",$C2551&lt;&gt;"",$B2551&lt;=$C2551),INDEX(Szabalyok!$C:$C,$N2551),"")</f>
        <v/>
      </c>
      <c r="P2551">
        <f t="shared" si="359"/>
        <v>0</v>
      </c>
    </row>
    <row r="2552" spans="1:16" x14ac:dyDescent="0.35">
      <c r="A2552">
        <f t="shared" si="358"/>
        <v>0</v>
      </c>
      <c r="B2552" s="4" t="str">
        <f>IF($M2552&gt;300,"",IF(OR(INDEX(Bemenet!$E$2:$E$301,$M2552)="",INDEX(Bemenet!$F$2:$F$301,$M2552)=""),"",MAX(INDEX(Bemenet!$E$2:$E$301,$M2552),INDEX(Szabalyok!$A:$A,$N2552))))</f>
        <v/>
      </c>
      <c r="C2552" s="4" t="str">
        <f>IF($B2552="","",MIN(INDEX(Bemenet!$F$2:$F$301,$M2552),INDEX(Szabalyok!$B:$B,$N2552)))</f>
        <v/>
      </c>
      <c r="D2552" s="5" t="str">
        <f>IF(AND($B2552&lt;&gt;"",$C2552&lt;&gt;"",$B2552&lt;=$C2552),INDEX(Bemenet!$G$2:$G$301,$M2552),"")</f>
        <v/>
      </c>
      <c r="E2552" s="6" t="str">
        <f>IF(AND($B2552&lt;&gt;"",$C2552&lt;&gt;"",$B2552&lt;=$C2552),INDEX(Bemenet!$D$2:$D$301,$M2552),"")</f>
        <v/>
      </c>
      <c r="F2552" s="5" t="str">
        <f t="shared" si="351"/>
        <v/>
      </c>
      <c r="G2552" s="5" t="str">
        <f t="shared" si="352"/>
        <v/>
      </c>
      <c r="H2552" s="9" t="str">
        <f t="shared" si="353"/>
        <v/>
      </c>
      <c r="I2552" s="5" t="str">
        <f t="shared" si="354"/>
        <v/>
      </c>
      <c r="J2552" s="5" t="str">
        <f>IF(OR($L2552="",NOT(COUNTIFS($L$2:$L2552,$L2552)=1)),"",SUMIFS($G:$G,$L:$L,$L2552))</f>
        <v/>
      </c>
      <c r="K2552" s="5" t="str">
        <f>IF(OR($L2552="",NOT(COUNTIFS($L$2:$L2552,$L2552)=1)),"",SUMIFS($I:$I,$L:$L,$L2552))</f>
        <v/>
      </c>
      <c r="L2552" s="6" t="str">
        <f t="shared" si="355"/>
        <v/>
      </c>
      <c r="M2552" s="6">
        <f t="shared" si="356"/>
        <v>103</v>
      </c>
      <c r="N2552" s="6">
        <f t="shared" si="357"/>
        <v>2</v>
      </c>
      <c r="O2552" s="9" t="str">
        <f>IF(AND($B2552&lt;&gt;"",$C2552&lt;&gt;"",$B2552&lt;=$C2552),INDEX(Szabalyok!$C:$C,$N2552),"")</f>
        <v/>
      </c>
      <c r="P2552">
        <f t="shared" si="359"/>
        <v>0</v>
      </c>
    </row>
    <row r="2553" spans="1:16" x14ac:dyDescent="0.35">
      <c r="A2553">
        <f t="shared" si="358"/>
        <v>0</v>
      </c>
      <c r="B2553" s="4" t="str">
        <f>IF($M2553&gt;300,"",IF(OR(INDEX(Bemenet!$E$2:$E$301,$M2553)="",INDEX(Bemenet!$F$2:$F$301,$M2553)=""),"",MAX(INDEX(Bemenet!$E$2:$E$301,$M2553),INDEX(Szabalyok!$A:$A,$N2553))))</f>
        <v/>
      </c>
      <c r="C2553" s="4" t="str">
        <f>IF($B2553="","",MIN(INDEX(Bemenet!$F$2:$F$301,$M2553),INDEX(Szabalyok!$B:$B,$N2553)))</f>
        <v/>
      </c>
      <c r="D2553" s="5" t="str">
        <f>IF(AND($B2553&lt;&gt;"",$C2553&lt;&gt;"",$B2553&lt;=$C2553),INDEX(Bemenet!$G$2:$G$301,$M2553),"")</f>
        <v/>
      </c>
      <c r="E2553" s="6" t="str">
        <f>IF(AND($B2553&lt;&gt;"",$C2553&lt;&gt;"",$B2553&lt;=$C2553),INDEX(Bemenet!$D$2:$D$301,$M2553),"")</f>
        <v/>
      </c>
      <c r="F2553" s="5" t="str">
        <f t="shared" si="351"/>
        <v/>
      </c>
      <c r="G2553" s="5" t="str">
        <f t="shared" si="352"/>
        <v/>
      </c>
      <c r="H2553" s="9" t="str">
        <f t="shared" si="353"/>
        <v/>
      </c>
      <c r="I2553" s="5" t="str">
        <f t="shared" si="354"/>
        <v/>
      </c>
      <c r="J2553" s="5" t="str">
        <f>IF(OR($L2553="",NOT(COUNTIFS($L$2:$L2553,$L2553)=1)),"",SUMIFS($G:$G,$L:$L,$L2553))</f>
        <v/>
      </c>
      <c r="K2553" s="5" t="str">
        <f>IF(OR($L2553="",NOT(COUNTIFS($L$2:$L2553,$L2553)=1)),"",SUMIFS($I:$I,$L:$L,$L2553))</f>
        <v/>
      </c>
      <c r="L2553" s="6" t="str">
        <f t="shared" si="355"/>
        <v/>
      </c>
      <c r="M2553" s="6">
        <f t="shared" si="356"/>
        <v>103</v>
      </c>
      <c r="N2553" s="6">
        <f t="shared" si="357"/>
        <v>3</v>
      </c>
      <c r="O2553" s="9" t="str">
        <f>IF(AND($B2553&lt;&gt;"",$C2553&lt;&gt;"",$B2553&lt;=$C2553),INDEX(Szabalyok!$C:$C,$N2553),"")</f>
        <v/>
      </c>
      <c r="P2553">
        <f t="shared" si="359"/>
        <v>0</v>
      </c>
    </row>
    <row r="2554" spans="1:16" x14ac:dyDescent="0.35">
      <c r="A2554">
        <f t="shared" si="358"/>
        <v>0</v>
      </c>
      <c r="B2554" s="4" t="str">
        <f>IF($M2554&gt;300,"",IF(OR(INDEX(Bemenet!$E$2:$E$301,$M2554)="",INDEX(Bemenet!$F$2:$F$301,$M2554)=""),"",MAX(INDEX(Bemenet!$E$2:$E$301,$M2554),INDEX(Szabalyok!$A:$A,$N2554))))</f>
        <v/>
      </c>
      <c r="C2554" s="4" t="str">
        <f>IF($B2554="","",MIN(INDEX(Bemenet!$F$2:$F$301,$M2554),INDEX(Szabalyok!$B:$B,$N2554)))</f>
        <v/>
      </c>
      <c r="D2554" s="5" t="str">
        <f>IF(AND($B2554&lt;&gt;"",$C2554&lt;&gt;"",$B2554&lt;=$C2554),INDEX(Bemenet!$G$2:$G$301,$M2554),"")</f>
        <v/>
      </c>
      <c r="E2554" s="6" t="str">
        <f>IF(AND($B2554&lt;&gt;"",$C2554&lt;&gt;"",$B2554&lt;=$C2554),INDEX(Bemenet!$D$2:$D$301,$M2554),"")</f>
        <v/>
      </c>
      <c r="F2554" s="5" t="str">
        <f t="shared" si="351"/>
        <v/>
      </c>
      <c r="G2554" s="5" t="str">
        <f t="shared" si="352"/>
        <v/>
      </c>
      <c r="H2554" s="9" t="str">
        <f t="shared" si="353"/>
        <v/>
      </c>
      <c r="I2554" s="5" t="str">
        <f t="shared" si="354"/>
        <v/>
      </c>
      <c r="J2554" s="5" t="str">
        <f>IF(OR($L2554="",NOT(COUNTIFS($L$2:$L2554,$L2554)=1)),"",SUMIFS($G:$G,$L:$L,$L2554))</f>
        <v/>
      </c>
      <c r="K2554" s="5" t="str">
        <f>IF(OR($L2554="",NOT(COUNTIFS($L$2:$L2554,$L2554)=1)),"",SUMIFS($I:$I,$L:$L,$L2554))</f>
        <v/>
      </c>
      <c r="L2554" s="6" t="str">
        <f t="shared" si="355"/>
        <v/>
      </c>
      <c r="M2554" s="6">
        <f t="shared" si="356"/>
        <v>103</v>
      </c>
      <c r="N2554" s="6">
        <f t="shared" si="357"/>
        <v>4</v>
      </c>
      <c r="O2554" s="9" t="str">
        <f>IF(AND($B2554&lt;&gt;"",$C2554&lt;&gt;"",$B2554&lt;=$C2554),INDEX(Szabalyok!$C:$C,$N2554),"")</f>
        <v/>
      </c>
      <c r="P2554">
        <f t="shared" si="359"/>
        <v>0</v>
      </c>
    </row>
    <row r="2555" spans="1:16" x14ac:dyDescent="0.35">
      <c r="A2555">
        <f t="shared" si="358"/>
        <v>0</v>
      </c>
      <c r="B2555" s="4" t="str">
        <f>IF($M2555&gt;300,"",IF(OR(INDEX(Bemenet!$E$2:$E$301,$M2555)="",INDEX(Bemenet!$F$2:$F$301,$M2555)=""),"",MAX(INDEX(Bemenet!$E$2:$E$301,$M2555),INDEX(Szabalyok!$A:$A,$N2555))))</f>
        <v/>
      </c>
      <c r="C2555" s="4" t="str">
        <f>IF($B2555="","",MIN(INDEX(Bemenet!$F$2:$F$301,$M2555),INDEX(Szabalyok!$B:$B,$N2555)))</f>
        <v/>
      </c>
      <c r="D2555" s="5" t="str">
        <f>IF(AND($B2555&lt;&gt;"",$C2555&lt;&gt;"",$B2555&lt;=$C2555),INDEX(Bemenet!$G$2:$G$301,$M2555),"")</f>
        <v/>
      </c>
      <c r="E2555" s="6" t="str">
        <f>IF(AND($B2555&lt;&gt;"",$C2555&lt;&gt;"",$B2555&lt;=$C2555),INDEX(Bemenet!$D$2:$D$301,$M2555),"")</f>
        <v/>
      </c>
      <c r="F2555" s="5" t="str">
        <f t="shared" si="351"/>
        <v/>
      </c>
      <c r="G2555" s="5" t="str">
        <f t="shared" si="352"/>
        <v/>
      </c>
      <c r="H2555" s="9" t="str">
        <f t="shared" si="353"/>
        <v/>
      </c>
      <c r="I2555" s="5" t="str">
        <f t="shared" si="354"/>
        <v/>
      </c>
      <c r="J2555" s="5" t="str">
        <f>IF(OR($L2555="",NOT(COUNTIFS($L$2:$L2555,$L2555)=1)),"",SUMIFS($G:$G,$L:$L,$L2555))</f>
        <v/>
      </c>
      <c r="K2555" s="5" t="str">
        <f>IF(OR($L2555="",NOT(COUNTIFS($L$2:$L2555,$L2555)=1)),"",SUMIFS($I:$I,$L:$L,$L2555))</f>
        <v/>
      </c>
      <c r="L2555" s="6" t="str">
        <f t="shared" si="355"/>
        <v/>
      </c>
      <c r="M2555" s="6">
        <f t="shared" si="356"/>
        <v>103</v>
      </c>
      <c r="N2555" s="6">
        <f t="shared" si="357"/>
        <v>5</v>
      </c>
      <c r="O2555" s="9" t="str">
        <f>IF(AND($B2555&lt;&gt;"",$C2555&lt;&gt;"",$B2555&lt;=$C2555),INDEX(Szabalyok!$C:$C,$N2555),"")</f>
        <v/>
      </c>
      <c r="P2555">
        <f t="shared" si="359"/>
        <v>0</v>
      </c>
    </row>
    <row r="2556" spans="1:16" x14ac:dyDescent="0.35">
      <c r="A2556">
        <f t="shared" si="358"/>
        <v>0</v>
      </c>
      <c r="B2556" s="4" t="str">
        <f>IF($M2556&gt;300,"",IF(OR(INDEX(Bemenet!$E$2:$E$301,$M2556)="",INDEX(Bemenet!$F$2:$F$301,$M2556)=""),"",MAX(INDEX(Bemenet!$E$2:$E$301,$M2556),INDEX(Szabalyok!$A:$A,$N2556))))</f>
        <v/>
      </c>
      <c r="C2556" s="4" t="str">
        <f>IF($B2556="","",MIN(INDEX(Bemenet!$F$2:$F$301,$M2556),INDEX(Szabalyok!$B:$B,$N2556)))</f>
        <v/>
      </c>
      <c r="D2556" s="5" t="str">
        <f>IF(AND($B2556&lt;&gt;"",$C2556&lt;&gt;"",$B2556&lt;=$C2556),INDEX(Bemenet!$G$2:$G$301,$M2556),"")</f>
        <v/>
      </c>
      <c r="E2556" s="6" t="str">
        <f>IF(AND($B2556&lt;&gt;"",$C2556&lt;&gt;"",$B2556&lt;=$C2556),INDEX(Bemenet!$D$2:$D$301,$M2556),"")</f>
        <v/>
      </c>
      <c r="F2556" s="5" t="str">
        <f t="shared" si="351"/>
        <v/>
      </c>
      <c r="G2556" s="5" t="str">
        <f t="shared" si="352"/>
        <v/>
      </c>
      <c r="H2556" s="9" t="str">
        <f t="shared" si="353"/>
        <v/>
      </c>
      <c r="I2556" s="5" t="str">
        <f t="shared" si="354"/>
        <v/>
      </c>
      <c r="J2556" s="5" t="str">
        <f>IF(OR($L2556="",NOT(COUNTIFS($L$2:$L2556,$L2556)=1)),"",SUMIFS($G:$G,$L:$L,$L2556))</f>
        <v/>
      </c>
      <c r="K2556" s="5" t="str">
        <f>IF(OR($L2556="",NOT(COUNTIFS($L$2:$L2556,$L2556)=1)),"",SUMIFS($I:$I,$L:$L,$L2556))</f>
        <v/>
      </c>
      <c r="L2556" s="6" t="str">
        <f t="shared" si="355"/>
        <v/>
      </c>
      <c r="M2556" s="6">
        <f t="shared" si="356"/>
        <v>103</v>
      </c>
      <c r="N2556" s="6">
        <f t="shared" si="357"/>
        <v>6</v>
      </c>
      <c r="O2556" s="9" t="str">
        <f>IF(AND($B2556&lt;&gt;"",$C2556&lt;&gt;"",$B2556&lt;=$C2556),INDEX(Szabalyok!$C:$C,$N2556),"")</f>
        <v/>
      </c>
      <c r="P2556">
        <f t="shared" si="359"/>
        <v>0</v>
      </c>
    </row>
    <row r="2557" spans="1:16" x14ac:dyDescent="0.35">
      <c r="A2557">
        <f t="shared" si="358"/>
        <v>0</v>
      </c>
      <c r="B2557" s="4" t="str">
        <f>IF($M2557&gt;300,"",IF(OR(INDEX(Bemenet!$E$2:$E$301,$M2557)="",INDEX(Bemenet!$F$2:$F$301,$M2557)=""),"",MAX(INDEX(Bemenet!$E$2:$E$301,$M2557),INDEX(Szabalyok!$A:$A,$N2557))))</f>
        <v/>
      </c>
      <c r="C2557" s="4" t="str">
        <f>IF($B2557="","",MIN(INDEX(Bemenet!$F$2:$F$301,$M2557),INDEX(Szabalyok!$B:$B,$N2557)))</f>
        <v/>
      </c>
      <c r="D2557" s="5" t="str">
        <f>IF(AND($B2557&lt;&gt;"",$C2557&lt;&gt;"",$B2557&lt;=$C2557),INDEX(Bemenet!$G$2:$G$301,$M2557),"")</f>
        <v/>
      </c>
      <c r="E2557" s="6" t="str">
        <f>IF(AND($B2557&lt;&gt;"",$C2557&lt;&gt;"",$B2557&lt;=$C2557),INDEX(Bemenet!$D$2:$D$301,$M2557),"")</f>
        <v/>
      </c>
      <c r="F2557" s="5" t="str">
        <f t="shared" si="351"/>
        <v/>
      </c>
      <c r="G2557" s="5" t="str">
        <f t="shared" si="352"/>
        <v/>
      </c>
      <c r="H2557" s="9" t="str">
        <f t="shared" si="353"/>
        <v/>
      </c>
      <c r="I2557" s="5" t="str">
        <f t="shared" si="354"/>
        <v/>
      </c>
      <c r="J2557" s="5" t="str">
        <f>IF(OR($L2557="",NOT(COUNTIFS($L$2:$L2557,$L2557)=1)),"",SUMIFS($G:$G,$L:$L,$L2557))</f>
        <v/>
      </c>
      <c r="K2557" s="5" t="str">
        <f>IF(OR($L2557="",NOT(COUNTIFS($L$2:$L2557,$L2557)=1)),"",SUMIFS($I:$I,$L:$L,$L2557))</f>
        <v/>
      </c>
      <c r="L2557" s="6" t="str">
        <f t="shared" si="355"/>
        <v/>
      </c>
      <c r="M2557" s="6">
        <f t="shared" si="356"/>
        <v>103</v>
      </c>
      <c r="N2557" s="6">
        <f t="shared" si="357"/>
        <v>7</v>
      </c>
      <c r="O2557" s="9" t="str">
        <f>IF(AND($B2557&lt;&gt;"",$C2557&lt;&gt;"",$B2557&lt;=$C2557),INDEX(Szabalyok!$C:$C,$N2557),"")</f>
        <v/>
      </c>
      <c r="P2557">
        <f t="shared" si="359"/>
        <v>0</v>
      </c>
    </row>
    <row r="2558" spans="1:16" x14ac:dyDescent="0.35">
      <c r="A2558">
        <f t="shared" si="358"/>
        <v>0</v>
      </c>
      <c r="B2558" s="4" t="str">
        <f>IF($M2558&gt;300,"",IF(OR(INDEX(Bemenet!$E$2:$E$301,$M2558)="",INDEX(Bemenet!$F$2:$F$301,$M2558)=""),"",MAX(INDEX(Bemenet!$E$2:$E$301,$M2558),INDEX(Szabalyok!$A:$A,$N2558))))</f>
        <v/>
      </c>
      <c r="C2558" s="4" t="str">
        <f>IF($B2558="","",MIN(INDEX(Bemenet!$F$2:$F$301,$M2558),INDEX(Szabalyok!$B:$B,$N2558)))</f>
        <v/>
      </c>
      <c r="D2558" s="5" t="str">
        <f>IF(AND($B2558&lt;&gt;"",$C2558&lt;&gt;"",$B2558&lt;=$C2558),INDEX(Bemenet!$G$2:$G$301,$M2558),"")</f>
        <v/>
      </c>
      <c r="E2558" s="6" t="str">
        <f>IF(AND($B2558&lt;&gt;"",$C2558&lt;&gt;"",$B2558&lt;=$C2558),INDEX(Bemenet!$D$2:$D$301,$M2558),"")</f>
        <v/>
      </c>
      <c r="F2558" s="5" t="str">
        <f t="shared" si="351"/>
        <v/>
      </c>
      <c r="G2558" s="5" t="str">
        <f t="shared" si="352"/>
        <v/>
      </c>
      <c r="H2558" s="9" t="str">
        <f t="shared" si="353"/>
        <v/>
      </c>
      <c r="I2558" s="5" t="str">
        <f t="shared" si="354"/>
        <v/>
      </c>
      <c r="J2558" s="5" t="str">
        <f>IF(OR($L2558="",NOT(COUNTIFS($L$2:$L2558,$L2558)=1)),"",SUMIFS($G:$G,$L:$L,$L2558))</f>
        <v/>
      </c>
      <c r="K2558" s="5" t="str">
        <f>IF(OR($L2558="",NOT(COUNTIFS($L$2:$L2558,$L2558)=1)),"",SUMIFS($I:$I,$L:$L,$L2558))</f>
        <v/>
      </c>
      <c r="L2558" s="6" t="str">
        <f t="shared" si="355"/>
        <v/>
      </c>
      <c r="M2558" s="6">
        <f t="shared" si="356"/>
        <v>103</v>
      </c>
      <c r="N2558" s="6">
        <f t="shared" si="357"/>
        <v>8</v>
      </c>
      <c r="O2558" s="9" t="str">
        <f>IF(AND($B2558&lt;&gt;"",$C2558&lt;&gt;"",$B2558&lt;=$C2558),INDEX(Szabalyok!$C:$C,$N2558),"")</f>
        <v/>
      </c>
      <c r="P2558">
        <f t="shared" si="359"/>
        <v>0</v>
      </c>
    </row>
    <row r="2559" spans="1:16" x14ac:dyDescent="0.35">
      <c r="A2559">
        <f t="shared" si="358"/>
        <v>0</v>
      </c>
      <c r="B2559" s="4" t="str">
        <f>IF($M2559&gt;300,"",IF(OR(INDEX(Bemenet!$E$2:$E$301,$M2559)="",INDEX(Bemenet!$F$2:$F$301,$M2559)=""),"",MAX(INDEX(Bemenet!$E$2:$E$301,$M2559),INDEX(Szabalyok!$A:$A,$N2559))))</f>
        <v/>
      </c>
      <c r="C2559" s="4" t="str">
        <f>IF($B2559="","",MIN(INDEX(Bemenet!$F$2:$F$301,$M2559),INDEX(Szabalyok!$B:$B,$N2559)))</f>
        <v/>
      </c>
      <c r="D2559" s="5" t="str">
        <f>IF(AND($B2559&lt;&gt;"",$C2559&lt;&gt;"",$B2559&lt;=$C2559),INDEX(Bemenet!$G$2:$G$301,$M2559),"")</f>
        <v/>
      </c>
      <c r="E2559" s="6" t="str">
        <f>IF(AND($B2559&lt;&gt;"",$C2559&lt;&gt;"",$B2559&lt;=$C2559),INDEX(Bemenet!$D$2:$D$301,$M2559),"")</f>
        <v/>
      </c>
      <c r="F2559" s="5" t="str">
        <f t="shared" si="351"/>
        <v/>
      </c>
      <c r="G2559" s="5" t="str">
        <f t="shared" si="352"/>
        <v/>
      </c>
      <c r="H2559" s="9" t="str">
        <f t="shared" si="353"/>
        <v/>
      </c>
      <c r="I2559" s="5" t="str">
        <f t="shared" si="354"/>
        <v/>
      </c>
      <c r="J2559" s="5" t="str">
        <f>IF(OR($L2559="",NOT(COUNTIFS($L$2:$L2559,$L2559)=1)),"",SUMIFS($G:$G,$L:$L,$L2559))</f>
        <v/>
      </c>
      <c r="K2559" s="5" t="str">
        <f>IF(OR($L2559="",NOT(COUNTIFS($L$2:$L2559,$L2559)=1)),"",SUMIFS($I:$I,$L:$L,$L2559))</f>
        <v/>
      </c>
      <c r="L2559" s="6" t="str">
        <f t="shared" si="355"/>
        <v/>
      </c>
      <c r="M2559" s="6">
        <f t="shared" si="356"/>
        <v>103</v>
      </c>
      <c r="N2559" s="6">
        <f t="shared" si="357"/>
        <v>9</v>
      </c>
      <c r="O2559" s="9" t="str">
        <f>IF(AND($B2559&lt;&gt;"",$C2559&lt;&gt;"",$B2559&lt;=$C2559),INDEX(Szabalyok!$C:$C,$N2559),"")</f>
        <v/>
      </c>
      <c r="P2559">
        <f t="shared" si="359"/>
        <v>0</v>
      </c>
    </row>
    <row r="2560" spans="1:16" x14ac:dyDescent="0.35">
      <c r="A2560">
        <f t="shared" si="358"/>
        <v>0</v>
      </c>
      <c r="B2560" s="4" t="str">
        <f>IF($M2560&gt;300,"",IF(OR(INDEX(Bemenet!$E$2:$E$301,$M2560)="",INDEX(Bemenet!$F$2:$F$301,$M2560)=""),"",MAX(INDEX(Bemenet!$E$2:$E$301,$M2560),INDEX(Szabalyok!$A:$A,$N2560))))</f>
        <v/>
      </c>
      <c r="C2560" s="4" t="str">
        <f>IF($B2560="","",MIN(INDEX(Bemenet!$F$2:$F$301,$M2560),INDEX(Szabalyok!$B:$B,$N2560)))</f>
        <v/>
      </c>
      <c r="D2560" s="5" t="str">
        <f>IF(AND($B2560&lt;&gt;"",$C2560&lt;&gt;"",$B2560&lt;=$C2560),INDEX(Bemenet!$G$2:$G$301,$M2560),"")</f>
        <v/>
      </c>
      <c r="E2560" s="6" t="str">
        <f>IF(AND($B2560&lt;&gt;"",$C2560&lt;&gt;"",$B2560&lt;=$C2560),INDEX(Bemenet!$D$2:$D$301,$M2560),"")</f>
        <v/>
      </c>
      <c r="F2560" s="5" t="str">
        <f t="shared" si="351"/>
        <v/>
      </c>
      <c r="G2560" s="5" t="str">
        <f t="shared" si="352"/>
        <v/>
      </c>
      <c r="H2560" s="9" t="str">
        <f t="shared" si="353"/>
        <v/>
      </c>
      <c r="I2560" s="5" t="str">
        <f t="shared" si="354"/>
        <v/>
      </c>
      <c r="J2560" s="5" t="str">
        <f>IF(OR($L2560="",NOT(COUNTIFS($L$2:$L2560,$L2560)=1)),"",SUMIFS($G:$G,$L:$L,$L2560))</f>
        <v/>
      </c>
      <c r="K2560" s="5" t="str">
        <f>IF(OR($L2560="",NOT(COUNTIFS($L$2:$L2560,$L2560)=1)),"",SUMIFS($I:$I,$L:$L,$L2560))</f>
        <v/>
      </c>
      <c r="L2560" s="6" t="str">
        <f t="shared" si="355"/>
        <v/>
      </c>
      <c r="M2560" s="6">
        <f t="shared" si="356"/>
        <v>103</v>
      </c>
      <c r="N2560" s="6">
        <f t="shared" si="357"/>
        <v>10</v>
      </c>
      <c r="O2560" s="9" t="str">
        <f>IF(AND($B2560&lt;&gt;"",$C2560&lt;&gt;"",$B2560&lt;=$C2560),INDEX(Szabalyok!$C:$C,$N2560),"")</f>
        <v/>
      </c>
      <c r="P2560">
        <f t="shared" si="359"/>
        <v>0</v>
      </c>
    </row>
    <row r="2561" spans="1:16" x14ac:dyDescent="0.35">
      <c r="A2561">
        <f t="shared" si="358"/>
        <v>0</v>
      </c>
      <c r="B2561" s="4" t="str">
        <f>IF($M2561&gt;300,"",IF(OR(INDEX(Bemenet!$E$2:$E$301,$M2561)="",INDEX(Bemenet!$F$2:$F$301,$M2561)=""),"",MAX(INDEX(Bemenet!$E$2:$E$301,$M2561),INDEX(Szabalyok!$A:$A,$N2561))))</f>
        <v/>
      </c>
      <c r="C2561" s="4" t="str">
        <f>IF($B2561="","",MIN(INDEX(Bemenet!$F$2:$F$301,$M2561),INDEX(Szabalyok!$B:$B,$N2561)))</f>
        <v/>
      </c>
      <c r="D2561" s="5" t="str">
        <f>IF(AND($B2561&lt;&gt;"",$C2561&lt;&gt;"",$B2561&lt;=$C2561),INDEX(Bemenet!$G$2:$G$301,$M2561),"")</f>
        <v/>
      </c>
      <c r="E2561" s="6" t="str">
        <f>IF(AND($B2561&lt;&gt;"",$C2561&lt;&gt;"",$B2561&lt;=$C2561),INDEX(Bemenet!$D$2:$D$301,$M2561),"")</f>
        <v/>
      </c>
      <c r="F2561" s="5" t="str">
        <f t="shared" si="351"/>
        <v/>
      </c>
      <c r="G2561" s="5" t="str">
        <f t="shared" si="352"/>
        <v/>
      </c>
      <c r="H2561" s="9" t="str">
        <f t="shared" si="353"/>
        <v/>
      </c>
      <c r="I2561" s="5" t="str">
        <f t="shared" si="354"/>
        <v/>
      </c>
      <c r="J2561" s="5" t="str">
        <f>IF(OR($L2561="",NOT(COUNTIFS($L$2:$L2561,$L2561)=1)),"",SUMIFS($G:$G,$L:$L,$L2561))</f>
        <v/>
      </c>
      <c r="K2561" s="5" t="str">
        <f>IF(OR($L2561="",NOT(COUNTIFS($L$2:$L2561,$L2561)=1)),"",SUMIFS($I:$I,$L:$L,$L2561))</f>
        <v/>
      </c>
      <c r="L2561" s="6" t="str">
        <f t="shared" si="355"/>
        <v/>
      </c>
      <c r="M2561" s="6">
        <f t="shared" si="356"/>
        <v>103</v>
      </c>
      <c r="N2561" s="6">
        <f t="shared" si="357"/>
        <v>11</v>
      </c>
      <c r="O2561" s="9" t="str">
        <f>IF(AND($B2561&lt;&gt;"",$C2561&lt;&gt;"",$B2561&lt;=$C2561),INDEX(Szabalyok!$C:$C,$N2561),"")</f>
        <v/>
      </c>
      <c r="P2561">
        <f t="shared" si="359"/>
        <v>0</v>
      </c>
    </row>
    <row r="2562" spans="1:16" x14ac:dyDescent="0.35">
      <c r="A2562">
        <f t="shared" si="358"/>
        <v>0</v>
      </c>
      <c r="B2562" s="4" t="str">
        <f>IF($M2562&gt;300,"",IF(OR(INDEX(Bemenet!$E$2:$E$301,$M2562)="",INDEX(Bemenet!$F$2:$F$301,$M2562)=""),"",MAX(INDEX(Bemenet!$E$2:$E$301,$M2562),INDEX(Szabalyok!$A:$A,$N2562))))</f>
        <v/>
      </c>
      <c r="C2562" s="4" t="str">
        <f>IF($B2562="","",MIN(INDEX(Bemenet!$F$2:$F$301,$M2562),INDEX(Szabalyok!$B:$B,$N2562)))</f>
        <v/>
      </c>
      <c r="D2562" s="5" t="str">
        <f>IF(AND($B2562&lt;&gt;"",$C2562&lt;&gt;"",$B2562&lt;=$C2562),INDEX(Bemenet!$G$2:$G$301,$M2562),"")</f>
        <v/>
      </c>
      <c r="E2562" s="6" t="str">
        <f>IF(AND($B2562&lt;&gt;"",$C2562&lt;&gt;"",$B2562&lt;=$C2562),INDEX(Bemenet!$D$2:$D$301,$M2562),"")</f>
        <v/>
      </c>
      <c r="F2562" s="5" t="str">
        <f t="shared" ref="F2562:F2625" si="360">IF(AND($B2562&lt;&gt;"",$C2562&lt;&gt;"",$B2562&lt;=$C2562),$C2562-$B2562+1,"")</f>
        <v/>
      </c>
      <c r="G2562" s="5" t="str">
        <f t="shared" ref="G2562:G2625" si="361">IF($F2562="","",$F2562*$D2562)</f>
        <v/>
      </c>
      <c r="H2562" s="9" t="str">
        <f t="shared" ref="H2562:H2625" si="362">IF($G2562="","",$O2562)</f>
        <v/>
      </c>
      <c r="I2562" s="5" t="str">
        <f t="shared" ref="I2562:I2625" si="363">IF($G2562="","",$G2562*IF($H2562="",$O2562,$H2562)/100)</f>
        <v/>
      </c>
      <c r="J2562" s="5" t="str">
        <f>IF(OR($L2562="",NOT(COUNTIFS($L$2:$L2562,$L2562)=1)),"",SUMIFS($G:$G,$L:$L,$L2562))</f>
        <v/>
      </c>
      <c r="K2562" s="5" t="str">
        <f>IF(OR($L2562="",NOT(COUNTIFS($L$2:$L2562,$L2562)=1)),"",SUMIFS($I:$I,$L:$L,$L2562))</f>
        <v/>
      </c>
      <c r="L2562" s="6" t="str">
        <f t="shared" ref="L2562:L2625" si="364">IF($B2562="","",YEAR($B2562))</f>
        <v/>
      </c>
      <c r="M2562" s="6">
        <f t="shared" ref="M2562:M2625" si="365">INT((ROW()-2)/25)+1</f>
        <v>103</v>
      </c>
      <c r="N2562" s="6">
        <f t="shared" ref="N2562:N2625" si="366">MOD(ROW()-2,25)+2</f>
        <v>12</v>
      </c>
      <c r="O2562" s="9" t="str">
        <f>IF(AND($B2562&lt;&gt;"",$C2562&lt;&gt;"",$B2562&lt;=$C2562),INDEX(Szabalyok!$C:$C,$N2562),"")</f>
        <v/>
      </c>
      <c r="P2562">
        <f t="shared" si="359"/>
        <v>0</v>
      </c>
    </row>
    <row r="2563" spans="1:16" x14ac:dyDescent="0.35">
      <c r="A2563">
        <f t="shared" si="358"/>
        <v>0</v>
      </c>
      <c r="B2563" s="4" t="str">
        <f>IF($M2563&gt;300,"",IF(OR(INDEX(Bemenet!$E$2:$E$301,$M2563)="",INDEX(Bemenet!$F$2:$F$301,$M2563)=""),"",MAX(INDEX(Bemenet!$E$2:$E$301,$M2563),INDEX(Szabalyok!$A:$A,$N2563))))</f>
        <v/>
      </c>
      <c r="C2563" s="4" t="str">
        <f>IF($B2563="","",MIN(INDEX(Bemenet!$F$2:$F$301,$M2563),INDEX(Szabalyok!$B:$B,$N2563)))</f>
        <v/>
      </c>
      <c r="D2563" s="5" t="str">
        <f>IF(AND($B2563&lt;&gt;"",$C2563&lt;&gt;"",$B2563&lt;=$C2563),INDEX(Bemenet!$G$2:$G$301,$M2563),"")</f>
        <v/>
      </c>
      <c r="E2563" s="6" t="str">
        <f>IF(AND($B2563&lt;&gt;"",$C2563&lt;&gt;"",$B2563&lt;=$C2563),INDEX(Bemenet!$D$2:$D$301,$M2563),"")</f>
        <v/>
      </c>
      <c r="F2563" s="5" t="str">
        <f t="shared" si="360"/>
        <v/>
      </c>
      <c r="G2563" s="5" t="str">
        <f t="shared" si="361"/>
        <v/>
      </c>
      <c r="H2563" s="9" t="str">
        <f t="shared" si="362"/>
        <v/>
      </c>
      <c r="I2563" s="5" t="str">
        <f t="shared" si="363"/>
        <v/>
      </c>
      <c r="J2563" s="5" t="str">
        <f>IF(OR($L2563="",NOT(COUNTIFS($L$2:$L2563,$L2563)=1)),"",SUMIFS($G:$G,$L:$L,$L2563))</f>
        <v/>
      </c>
      <c r="K2563" s="5" t="str">
        <f>IF(OR($L2563="",NOT(COUNTIFS($L$2:$L2563,$L2563)=1)),"",SUMIFS($I:$I,$L:$L,$L2563))</f>
        <v/>
      </c>
      <c r="L2563" s="6" t="str">
        <f t="shared" si="364"/>
        <v/>
      </c>
      <c r="M2563" s="6">
        <f t="shared" si="365"/>
        <v>103</v>
      </c>
      <c r="N2563" s="6">
        <f t="shared" si="366"/>
        <v>13</v>
      </c>
      <c r="O2563" s="9" t="str">
        <f>IF(AND($B2563&lt;&gt;"",$C2563&lt;&gt;"",$B2563&lt;=$C2563),INDEX(Szabalyok!$C:$C,$N2563),"")</f>
        <v/>
      </c>
      <c r="P2563">
        <f t="shared" si="359"/>
        <v>0</v>
      </c>
    </row>
    <row r="2564" spans="1:16" x14ac:dyDescent="0.35">
      <c r="A2564">
        <f t="shared" ref="A2564:A2627" si="367">IF(P2564=P2563,0,P2564)</f>
        <v>0</v>
      </c>
      <c r="B2564" s="4" t="str">
        <f>IF($M2564&gt;300,"",IF(OR(INDEX(Bemenet!$E$2:$E$301,$M2564)="",INDEX(Bemenet!$F$2:$F$301,$M2564)=""),"",MAX(INDEX(Bemenet!$E$2:$E$301,$M2564),INDEX(Szabalyok!$A:$A,$N2564))))</f>
        <v/>
      </c>
      <c r="C2564" s="4" t="str">
        <f>IF($B2564="","",MIN(INDEX(Bemenet!$F$2:$F$301,$M2564),INDEX(Szabalyok!$B:$B,$N2564)))</f>
        <v/>
      </c>
      <c r="D2564" s="5" t="str">
        <f>IF(AND($B2564&lt;&gt;"",$C2564&lt;&gt;"",$B2564&lt;=$C2564),INDEX(Bemenet!$G$2:$G$301,$M2564),"")</f>
        <v/>
      </c>
      <c r="E2564" s="6" t="str">
        <f>IF(AND($B2564&lt;&gt;"",$C2564&lt;&gt;"",$B2564&lt;=$C2564),INDEX(Bemenet!$D$2:$D$301,$M2564),"")</f>
        <v/>
      </c>
      <c r="F2564" s="5" t="str">
        <f t="shared" si="360"/>
        <v/>
      </c>
      <c r="G2564" s="5" t="str">
        <f t="shared" si="361"/>
        <v/>
      </c>
      <c r="H2564" s="9" t="str">
        <f t="shared" si="362"/>
        <v/>
      </c>
      <c r="I2564" s="5" t="str">
        <f t="shared" si="363"/>
        <v/>
      </c>
      <c r="J2564" s="5" t="str">
        <f>IF(OR($L2564="",NOT(COUNTIFS($L$2:$L2564,$L2564)=1)),"",SUMIFS($G:$G,$L:$L,$L2564))</f>
        <v/>
      </c>
      <c r="K2564" s="5" t="str">
        <f>IF(OR($L2564="",NOT(COUNTIFS($L$2:$L2564,$L2564)=1)),"",SUMIFS($I:$I,$L:$L,$L2564))</f>
        <v/>
      </c>
      <c r="L2564" s="6" t="str">
        <f t="shared" si="364"/>
        <v/>
      </c>
      <c r="M2564" s="6">
        <f t="shared" si="365"/>
        <v>103</v>
      </c>
      <c r="N2564" s="6">
        <f t="shared" si="366"/>
        <v>14</v>
      </c>
      <c r="O2564" s="9" t="str">
        <f>IF(AND($B2564&lt;&gt;"",$C2564&lt;&gt;"",$B2564&lt;=$C2564),INDEX(Szabalyok!$C:$C,$N2564),"")</f>
        <v/>
      </c>
      <c r="P2564">
        <f t="shared" ref="P2564:P2627" si="368">IF(D2564="",P2563,P2563+1)</f>
        <v>0</v>
      </c>
    </row>
    <row r="2565" spans="1:16" x14ac:dyDescent="0.35">
      <c r="A2565">
        <f t="shared" si="367"/>
        <v>0</v>
      </c>
      <c r="B2565" s="4" t="str">
        <f>IF($M2565&gt;300,"",IF(OR(INDEX(Bemenet!$E$2:$E$301,$M2565)="",INDEX(Bemenet!$F$2:$F$301,$M2565)=""),"",MAX(INDEX(Bemenet!$E$2:$E$301,$M2565),INDEX(Szabalyok!$A:$A,$N2565))))</f>
        <v/>
      </c>
      <c r="C2565" s="4" t="str">
        <f>IF($B2565="","",MIN(INDEX(Bemenet!$F$2:$F$301,$M2565),INDEX(Szabalyok!$B:$B,$N2565)))</f>
        <v/>
      </c>
      <c r="D2565" s="5" t="str">
        <f>IF(AND($B2565&lt;&gt;"",$C2565&lt;&gt;"",$B2565&lt;=$C2565),INDEX(Bemenet!$G$2:$G$301,$M2565),"")</f>
        <v/>
      </c>
      <c r="E2565" s="6" t="str">
        <f>IF(AND($B2565&lt;&gt;"",$C2565&lt;&gt;"",$B2565&lt;=$C2565),INDEX(Bemenet!$D$2:$D$301,$M2565),"")</f>
        <v/>
      </c>
      <c r="F2565" s="5" t="str">
        <f t="shared" si="360"/>
        <v/>
      </c>
      <c r="G2565" s="5" t="str">
        <f t="shared" si="361"/>
        <v/>
      </c>
      <c r="H2565" s="9" t="str">
        <f t="shared" si="362"/>
        <v/>
      </c>
      <c r="I2565" s="5" t="str">
        <f t="shared" si="363"/>
        <v/>
      </c>
      <c r="J2565" s="5" t="str">
        <f>IF(OR($L2565="",NOT(COUNTIFS($L$2:$L2565,$L2565)=1)),"",SUMIFS($G:$G,$L:$L,$L2565))</f>
        <v/>
      </c>
      <c r="K2565" s="5" t="str">
        <f>IF(OR($L2565="",NOT(COUNTIFS($L$2:$L2565,$L2565)=1)),"",SUMIFS($I:$I,$L:$L,$L2565))</f>
        <v/>
      </c>
      <c r="L2565" s="6" t="str">
        <f t="shared" si="364"/>
        <v/>
      </c>
      <c r="M2565" s="6">
        <f t="shared" si="365"/>
        <v>103</v>
      </c>
      <c r="N2565" s="6">
        <f t="shared" si="366"/>
        <v>15</v>
      </c>
      <c r="O2565" s="9" t="str">
        <f>IF(AND($B2565&lt;&gt;"",$C2565&lt;&gt;"",$B2565&lt;=$C2565),INDEX(Szabalyok!$C:$C,$N2565),"")</f>
        <v/>
      </c>
      <c r="P2565">
        <f t="shared" si="368"/>
        <v>0</v>
      </c>
    </row>
    <row r="2566" spans="1:16" x14ac:dyDescent="0.35">
      <c r="A2566">
        <f t="shared" si="367"/>
        <v>0</v>
      </c>
      <c r="B2566" s="4" t="str">
        <f>IF($M2566&gt;300,"",IF(OR(INDEX(Bemenet!$E$2:$E$301,$M2566)="",INDEX(Bemenet!$F$2:$F$301,$M2566)=""),"",MAX(INDEX(Bemenet!$E$2:$E$301,$M2566),INDEX(Szabalyok!$A:$A,$N2566))))</f>
        <v/>
      </c>
      <c r="C2566" s="4" t="str">
        <f>IF($B2566="","",MIN(INDEX(Bemenet!$F$2:$F$301,$M2566),INDEX(Szabalyok!$B:$B,$N2566)))</f>
        <v/>
      </c>
      <c r="D2566" s="5" t="str">
        <f>IF(AND($B2566&lt;&gt;"",$C2566&lt;&gt;"",$B2566&lt;=$C2566),INDEX(Bemenet!$G$2:$G$301,$M2566),"")</f>
        <v/>
      </c>
      <c r="E2566" s="6" t="str">
        <f>IF(AND($B2566&lt;&gt;"",$C2566&lt;&gt;"",$B2566&lt;=$C2566),INDEX(Bemenet!$D$2:$D$301,$M2566),"")</f>
        <v/>
      </c>
      <c r="F2566" s="5" t="str">
        <f t="shared" si="360"/>
        <v/>
      </c>
      <c r="G2566" s="5" t="str">
        <f t="shared" si="361"/>
        <v/>
      </c>
      <c r="H2566" s="9" t="str">
        <f t="shared" si="362"/>
        <v/>
      </c>
      <c r="I2566" s="5" t="str">
        <f t="shared" si="363"/>
        <v/>
      </c>
      <c r="J2566" s="5" t="str">
        <f>IF(OR($L2566="",NOT(COUNTIFS($L$2:$L2566,$L2566)=1)),"",SUMIFS($G:$G,$L:$L,$L2566))</f>
        <v/>
      </c>
      <c r="K2566" s="5" t="str">
        <f>IF(OR($L2566="",NOT(COUNTIFS($L$2:$L2566,$L2566)=1)),"",SUMIFS($I:$I,$L:$L,$L2566))</f>
        <v/>
      </c>
      <c r="L2566" s="6" t="str">
        <f t="shared" si="364"/>
        <v/>
      </c>
      <c r="M2566" s="6">
        <f t="shared" si="365"/>
        <v>103</v>
      </c>
      <c r="N2566" s="6">
        <f t="shared" si="366"/>
        <v>16</v>
      </c>
      <c r="O2566" s="9" t="str">
        <f>IF(AND($B2566&lt;&gt;"",$C2566&lt;&gt;"",$B2566&lt;=$C2566),INDEX(Szabalyok!$C:$C,$N2566),"")</f>
        <v/>
      </c>
      <c r="P2566">
        <f t="shared" si="368"/>
        <v>0</v>
      </c>
    </row>
    <row r="2567" spans="1:16" x14ac:dyDescent="0.35">
      <c r="A2567">
        <f t="shared" si="367"/>
        <v>0</v>
      </c>
      <c r="B2567" s="4" t="str">
        <f>IF($M2567&gt;300,"",IF(OR(INDEX(Bemenet!$E$2:$E$301,$M2567)="",INDEX(Bemenet!$F$2:$F$301,$M2567)=""),"",MAX(INDEX(Bemenet!$E$2:$E$301,$M2567),INDEX(Szabalyok!$A:$A,$N2567))))</f>
        <v/>
      </c>
      <c r="C2567" s="4" t="str">
        <f>IF($B2567="","",MIN(INDEX(Bemenet!$F$2:$F$301,$M2567),INDEX(Szabalyok!$B:$B,$N2567)))</f>
        <v/>
      </c>
      <c r="D2567" s="5" t="str">
        <f>IF(AND($B2567&lt;&gt;"",$C2567&lt;&gt;"",$B2567&lt;=$C2567),INDEX(Bemenet!$G$2:$G$301,$M2567),"")</f>
        <v/>
      </c>
      <c r="E2567" s="6" t="str">
        <f>IF(AND($B2567&lt;&gt;"",$C2567&lt;&gt;"",$B2567&lt;=$C2567),INDEX(Bemenet!$D$2:$D$301,$M2567),"")</f>
        <v/>
      </c>
      <c r="F2567" s="5" t="str">
        <f t="shared" si="360"/>
        <v/>
      </c>
      <c r="G2567" s="5" t="str">
        <f t="shared" si="361"/>
        <v/>
      </c>
      <c r="H2567" s="9" t="str">
        <f t="shared" si="362"/>
        <v/>
      </c>
      <c r="I2567" s="5" t="str">
        <f t="shared" si="363"/>
        <v/>
      </c>
      <c r="J2567" s="5" t="str">
        <f>IF(OR($L2567="",NOT(COUNTIFS($L$2:$L2567,$L2567)=1)),"",SUMIFS($G:$G,$L:$L,$L2567))</f>
        <v/>
      </c>
      <c r="K2567" s="5" t="str">
        <f>IF(OR($L2567="",NOT(COUNTIFS($L$2:$L2567,$L2567)=1)),"",SUMIFS($I:$I,$L:$L,$L2567))</f>
        <v/>
      </c>
      <c r="L2567" s="6" t="str">
        <f t="shared" si="364"/>
        <v/>
      </c>
      <c r="M2567" s="6">
        <f t="shared" si="365"/>
        <v>103</v>
      </c>
      <c r="N2567" s="6">
        <f t="shared" si="366"/>
        <v>17</v>
      </c>
      <c r="O2567" s="9" t="str">
        <f>IF(AND($B2567&lt;&gt;"",$C2567&lt;&gt;"",$B2567&lt;=$C2567),INDEX(Szabalyok!$C:$C,$N2567),"")</f>
        <v/>
      </c>
      <c r="P2567">
        <f t="shared" si="368"/>
        <v>0</v>
      </c>
    </row>
    <row r="2568" spans="1:16" x14ac:dyDescent="0.35">
      <c r="A2568">
        <f t="shared" si="367"/>
        <v>0</v>
      </c>
      <c r="B2568" s="4" t="str">
        <f>IF($M2568&gt;300,"",IF(OR(INDEX(Bemenet!$E$2:$E$301,$M2568)="",INDEX(Bemenet!$F$2:$F$301,$M2568)=""),"",MAX(INDEX(Bemenet!$E$2:$E$301,$M2568),INDEX(Szabalyok!$A:$A,$N2568))))</f>
        <v/>
      </c>
      <c r="C2568" s="4" t="str">
        <f>IF($B2568="","",MIN(INDEX(Bemenet!$F$2:$F$301,$M2568),INDEX(Szabalyok!$B:$B,$N2568)))</f>
        <v/>
      </c>
      <c r="D2568" s="5" t="str">
        <f>IF(AND($B2568&lt;&gt;"",$C2568&lt;&gt;"",$B2568&lt;=$C2568),INDEX(Bemenet!$G$2:$G$301,$M2568),"")</f>
        <v/>
      </c>
      <c r="E2568" s="6" t="str">
        <f>IF(AND($B2568&lt;&gt;"",$C2568&lt;&gt;"",$B2568&lt;=$C2568),INDEX(Bemenet!$D$2:$D$301,$M2568),"")</f>
        <v/>
      </c>
      <c r="F2568" s="5" t="str">
        <f t="shared" si="360"/>
        <v/>
      </c>
      <c r="G2568" s="5" t="str">
        <f t="shared" si="361"/>
        <v/>
      </c>
      <c r="H2568" s="9" t="str">
        <f t="shared" si="362"/>
        <v/>
      </c>
      <c r="I2568" s="5" t="str">
        <f t="shared" si="363"/>
        <v/>
      </c>
      <c r="J2568" s="5" t="str">
        <f>IF(OR($L2568="",NOT(COUNTIFS($L$2:$L2568,$L2568)=1)),"",SUMIFS($G:$G,$L:$L,$L2568))</f>
        <v/>
      </c>
      <c r="K2568" s="5" t="str">
        <f>IF(OR($L2568="",NOT(COUNTIFS($L$2:$L2568,$L2568)=1)),"",SUMIFS($I:$I,$L:$L,$L2568))</f>
        <v/>
      </c>
      <c r="L2568" s="6" t="str">
        <f t="shared" si="364"/>
        <v/>
      </c>
      <c r="M2568" s="6">
        <f t="shared" si="365"/>
        <v>103</v>
      </c>
      <c r="N2568" s="6">
        <f t="shared" si="366"/>
        <v>18</v>
      </c>
      <c r="O2568" s="9" t="str">
        <f>IF(AND($B2568&lt;&gt;"",$C2568&lt;&gt;"",$B2568&lt;=$C2568),INDEX(Szabalyok!$C:$C,$N2568),"")</f>
        <v/>
      </c>
      <c r="P2568">
        <f t="shared" si="368"/>
        <v>0</v>
      </c>
    </row>
    <row r="2569" spans="1:16" x14ac:dyDescent="0.35">
      <c r="A2569">
        <f t="shared" si="367"/>
        <v>0</v>
      </c>
      <c r="B2569" s="4" t="str">
        <f>IF($M2569&gt;300,"",IF(OR(INDEX(Bemenet!$E$2:$E$301,$M2569)="",INDEX(Bemenet!$F$2:$F$301,$M2569)=""),"",MAX(INDEX(Bemenet!$E$2:$E$301,$M2569),INDEX(Szabalyok!$A:$A,$N2569))))</f>
        <v/>
      </c>
      <c r="C2569" s="4" t="str">
        <f>IF($B2569="","",MIN(INDEX(Bemenet!$F$2:$F$301,$M2569),INDEX(Szabalyok!$B:$B,$N2569)))</f>
        <v/>
      </c>
      <c r="D2569" s="5" t="str">
        <f>IF(AND($B2569&lt;&gt;"",$C2569&lt;&gt;"",$B2569&lt;=$C2569),INDEX(Bemenet!$G$2:$G$301,$M2569),"")</f>
        <v/>
      </c>
      <c r="E2569" s="6" t="str">
        <f>IF(AND($B2569&lt;&gt;"",$C2569&lt;&gt;"",$B2569&lt;=$C2569),INDEX(Bemenet!$D$2:$D$301,$M2569),"")</f>
        <v/>
      </c>
      <c r="F2569" s="5" t="str">
        <f t="shared" si="360"/>
        <v/>
      </c>
      <c r="G2569" s="5" t="str">
        <f t="shared" si="361"/>
        <v/>
      </c>
      <c r="H2569" s="9" t="str">
        <f t="shared" si="362"/>
        <v/>
      </c>
      <c r="I2569" s="5" t="str">
        <f t="shared" si="363"/>
        <v/>
      </c>
      <c r="J2569" s="5" t="str">
        <f>IF(OR($L2569="",NOT(COUNTIFS($L$2:$L2569,$L2569)=1)),"",SUMIFS($G:$G,$L:$L,$L2569))</f>
        <v/>
      </c>
      <c r="K2569" s="5" t="str">
        <f>IF(OR($L2569="",NOT(COUNTIFS($L$2:$L2569,$L2569)=1)),"",SUMIFS($I:$I,$L:$L,$L2569))</f>
        <v/>
      </c>
      <c r="L2569" s="6" t="str">
        <f t="shared" si="364"/>
        <v/>
      </c>
      <c r="M2569" s="6">
        <f t="shared" si="365"/>
        <v>103</v>
      </c>
      <c r="N2569" s="6">
        <f t="shared" si="366"/>
        <v>19</v>
      </c>
      <c r="O2569" s="9" t="str">
        <f>IF(AND($B2569&lt;&gt;"",$C2569&lt;&gt;"",$B2569&lt;=$C2569),INDEX(Szabalyok!$C:$C,$N2569),"")</f>
        <v/>
      </c>
      <c r="P2569">
        <f t="shared" si="368"/>
        <v>0</v>
      </c>
    </row>
    <row r="2570" spans="1:16" x14ac:dyDescent="0.35">
      <c r="A2570">
        <f t="shared" si="367"/>
        <v>0</v>
      </c>
      <c r="B2570" s="4" t="str">
        <f>IF($M2570&gt;300,"",IF(OR(INDEX(Bemenet!$E$2:$E$301,$M2570)="",INDEX(Bemenet!$F$2:$F$301,$M2570)=""),"",MAX(INDEX(Bemenet!$E$2:$E$301,$M2570),INDEX(Szabalyok!$A:$A,$N2570))))</f>
        <v/>
      </c>
      <c r="C2570" s="4" t="str">
        <f>IF($B2570="","",MIN(INDEX(Bemenet!$F$2:$F$301,$M2570),INDEX(Szabalyok!$B:$B,$N2570)))</f>
        <v/>
      </c>
      <c r="D2570" s="5" t="str">
        <f>IF(AND($B2570&lt;&gt;"",$C2570&lt;&gt;"",$B2570&lt;=$C2570),INDEX(Bemenet!$G$2:$G$301,$M2570),"")</f>
        <v/>
      </c>
      <c r="E2570" s="6" t="str">
        <f>IF(AND($B2570&lt;&gt;"",$C2570&lt;&gt;"",$B2570&lt;=$C2570),INDEX(Bemenet!$D$2:$D$301,$M2570),"")</f>
        <v/>
      </c>
      <c r="F2570" s="5" t="str">
        <f t="shared" si="360"/>
        <v/>
      </c>
      <c r="G2570" s="5" t="str">
        <f t="shared" si="361"/>
        <v/>
      </c>
      <c r="H2570" s="9" t="str">
        <f t="shared" si="362"/>
        <v/>
      </c>
      <c r="I2570" s="5" t="str">
        <f t="shared" si="363"/>
        <v/>
      </c>
      <c r="J2570" s="5" t="str">
        <f>IF(OR($L2570="",NOT(COUNTIFS($L$2:$L2570,$L2570)=1)),"",SUMIFS($G:$G,$L:$L,$L2570))</f>
        <v/>
      </c>
      <c r="K2570" s="5" t="str">
        <f>IF(OR($L2570="",NOT(COUNTIFS($L$2:$L2570,$L2570)=1)),"",SUMIFS($I:$I,$L:$L,$L2570))</f>
        <v/>
      </c>
      <c r="L2570" s="6" t="str">
        <f t="shared" si="364"/>
        <v/>
      </c>
      <c r="M2570" s="6">
        <f t="shared" si="365"/>
        <v>103</v>
      </c>
      <c r="N2570" s="6">
        <f t="shared" si="366"/>
        <v>20</v>
      </c>
      <c r="O2570" s="9" t="str">
        <f>IF(AND($B2570&lt;&gt;"",$C2570&lt;&gt;"",$B2570&lt;=$C2570),INDEX(Szabalyok!$C:$C,$N2570),"")</f>
        <v/>
      </c>
      <c r="P2570">
        <f t="shared" si="368"/>
        <v>0</v>
      </c>
    </row>
    <row r="2571" spans="1:16" x14ac:dyDescent="0.35">
      <c r="A2571">
        <f t="shared" si="367"/>
        <v>0</v>
      </c>
      <c r="B2571" s="4" t="str">
        <f>IF($M2571&gt;300,"",IF(OR(INDEX(Bemenet!$E$2:$E$301,$M2571)="",INDEX(Bemenet!$F$2:$F$301,$M2571)=""),"",MAX(INDEX(Bemenet!$E$2:$E$301,$M2571),INDEX(Szabalyok!$A:$A,$N2571))))</f>
        <v/>
      </c>
      <c r="C2571" s="4" t="str">
        <f>IF($B2571="","",MIN(INDEX(Bemenet!$F$2:$F$301,$M2571),INDEX(Szabalyok!$B:$B,$N2571)))</f>
        <v/>
      </c>
      <c r="D2571" s="5" t="str">
        <f>IF(AND($B2571&lt;&gt;"",$C2571&lt;&gt;"",$B2571&lt;=$C2571),INDEX(Bemenet!$G$2:$G$301,$M2571),"")</f>
        <v/>
      </c>
      <c r="E2571" s="6" t="str">
        <f>IF(AND($B2571&lt;&gt;"",$C2571&lt;&gt;"",$B2571&lt;=$C2571),INDEX(Bemenet!$D$2:$D$301,$M2571),"")</f>
        <v/>
      </c>
      <c r="F2571" s="5" t="str">
        <f t="shared" si="360"/>
        <v/>
      </c>
      <c r="G2571" s="5" t="str">
        <f t="shared" si="361"/>
        <v/>
      </c>
      <c r="H2571" s="9" t="str">
        <f t="shared" si="362"/>
        <v/>
      </c>
      <c r="I2571" s="5" t="str">
        <f t="shared" si="363"/>
        <v/>
      </c>
      <c r="J2571" s="5" t="str">
        <f>IF(OR($L2571="",NOT(COUNTIFS($L$2:$L2571,$L2571)=1)),"",SUMIFS($G:$G,$L:$L,$L2571))</f>
        <v/>
      </c>
      <c r="K2571" s="5" t="str">
        <f>IF(OR($L2571="",NOT(COUNTIFS($L$2:$L2571,$L2571)=1)),"",SUMIFS($I:$I,$L:$L,$L2571))</f>
        <v/>
      </c>
      <c r="L2571" s="6" t="str">
        <f t="shared" si="364"/>
        <v/>
      </c>
      <c r="M2571" s="6">
        <f t="shared" si="365"/>
        <v>103</v>
      </c>
      <c r="N2571" s="6">
        <f t="shared" si="366"/>
        <v>21</v>
      </c>
      <c r="O2571" s="9" t="str">
        <f>IF(AND($B2571&lt;&gt;"",$C2571&lt;&gt;"",$B2571&lt;=$C2571),INDEX(Szabalyok!$C:$C,$N2571),"")</f>
        <v/>
      </c>
      <c r="P2571">
        <f t="shared" si="368"/>
        <v>0</v>
      </c>
    </row>
    <row r="2572" spans="1:16" x14ac:dyDescent="0.35">
      <c r="A2572">
        <f t="shared" si="367"/>
        <v>0</v>
      </c>
      <c r="B2572" s="4" t="str">
        <f>IF($M2572&gt;300,"",IF(OR(INDEX(Bemenet!$E$2:$E$301,$M2572)="",INDEX(Bemenet!$F$2:$F$301,$M2572)=""),"",MAX(INDEX(Bemenet!$E$2:$E$301,$M2572),INDEX(Szabalyok!$A:$A,$N2572))))</f>
        <v/>
      </c>
      <c r="C2572" s="4" t="str">
        <f>IF($B2572="","",MIN(INDEX(Bemenet!$F$2:$F$301,$M2572),INDEX(Szabalyok!$B:$B,$N2572)))</f>
        <v/>
      </c>
      <c r="D2572" s="5" t="str">
        <f>IF(AND($B2572&lt;&gt;"",$C2572&lt;&gt;"",$B2572&lt;=$C2572),INDEX(Bemenet!$G$2:$G$301,$M2572),"")</f>
        <v/>
      </c>
      <c r="E2572" s="6" t="str">
        <f>IF(AND($B2572&lt;&gt;"",$C2572&lt;&gt;"",$B2572&lt;=$C2572),INDEX(Bemenet!$D$2:$D$301,$M2572),"")</f>
        <v/>
      </c>
      <c r="F2572" s="5" t="str">
        <f t="shared" si="360"/>
        <v/>
      </c>
      <c r="G2572" s="5" t="str">
        <f t="shared" si="361"/>
        <v/>
      </c>
      <c r="H2572" s="9" t="str">
        <f t="shared" si="362"/>
        <v/>
      </c>
      <c r="I2572" s="5" t="str">
        <f t="shared" si="363"/>
        <v/>
      </c>
      <c r="J2572" s="5" t="str">
        <f>IF(OR($L2572="",NOT(COUNTIFS($L$2:$L2572,$L2572)=1)),"",SUMIFS($G:$G,$L:$L,$L2572))</f>
        <v/>
      </c>
      <c r="K2572" s="5" t="str">
        <f>IF(OR($L2572="",NOT(COUNTIFS($L$2:$L2572,$L2572)=1)),"",SUMIFS($I:$I,$L:$L,$L2572))</f>
        <v/>
      </c>
      <c r="L2572" s="6" t="str">
        <f t="shared" si="364"/>
        <v/>
      </c>
      <c r="M2572" s="6">
        <f t="shared" si="365"/>
        <v>103</v>
      </c>
      <c r="N2572" s="6">
        <f t="shared" si="366"/>
        <v>22</v>
      </c>
      <c r="O2572" s="9" t="str">
        <f>IF(AND($B2572&lt;&gt;"",$C2572&lt;&gt;"",$B2572&lt;=$C2572),INDEX(Szabalyok!$C:$C,$N2572),"")</f>
        <v/>
      </c>
      <c r="P2572">
        <f t="shared" si="368"/>
        <v>0</v>
      </c>
    </row>
    <row r="2573" spans="1:16" x14ac:dyDescent="0.35">
      <c r="A2573">
        <f t="shared" si="367"/>
        <v>0</v>
      </c>
      <c r="B2573" s="4" t="str">
        <f>IF($M2573&gt;300,"",IF(OR(INDEX(Bemenet!$E$2:$E$301,$M2573)="",INDEX(Bemenet!$F$2:$F$301,$M2573)=""),"",MAX(INDEX(Bemenet!$E$2:$E$301,$M2573),INDEX(Szabalyok!$A:$A,$N2573))))</f>
        <v/>
      </c>
      <c r="C2573" s="4" t="str">
        <f>IF($B2573="","",MIN(INDEX(Bemenet!$F$2:$F$301,$M2573),INDEX(Szabalyok!$B:$B,$N2573)))</f>
        <v/>
      </c>
      <c r="D2573" s="5" t="str">
        <f>IF(AND($B2573&lt;&gt;"",$C2573&lt;&gt;"",$B2573&lt;=$C2573),INDEX(Bemenet!$G$2:$G$301,$M2573),"")</f>
        <v/>
      </c>
      <c r="E2573" s="6" t="str">
        <f>IF(AND($B2573&lt;&gt;"",$C2573&lt;&gt;"",$B2573&lt;=$C2573),INDEX(Bemenet!$D$2:$D$301,$M2573),"")</f>
        <v/>
      </c>
      <c r="F2573" s="5" t="str">
        <f t="shared" si="360"/>
        <v/>
      </c>
      <c r="G2573" s="5" t="str">
        <f t="shared" si="361"/>
        <v/>
      </c>
      <c r="H2573" s="9" t="str">
        <f t="shared" si="362"/>
        <v/>
      </c>
      <c r="I2573" s="5" t="str">
        <f t="shared" si="363"/>
        <v/>
      </c>
      <c r="J2573" s="5" t="str">
        <f>IF(OR($L2573="",NOT(COUNTIFS($L$2:$L2573,$L2573)=1)),"",SUMIFS($G:$G,$L:$L,$L2573))</f>
        <v/>
      </c>
      <c r="K2573" s="5" t="str">
        <f>IF(OR($L2573="",NOT(COUNTIFS($L$2:$L2573,$L2573)=1)),"",SUMIFS($I:$I,$L:$L,$L2573))</f>
        <v/>
      </c>
      <c r="L2573" s="6" t="str">
        <f t="shared" si="364"/>
        <v/>
      </c>
      <c r="M2573" s="6">
        <f t="shared" si="365"/>
        <v>103</v>
      </c>
      <c r="N2573" s="6">
        <f t="shared" si="366"/>
        <v>23</v>
      </c>
      <c r="O2573" s="9" t="str">
        <f>IF(AND($B2573&lt;&gt;"",$C2573&lt;&gt;"",$B2573&lt;=$C2573),INDEX(Szabalyok!$C:$C,$N2573),"")</f>
        <v/>
      </c>
      <c r="P2573">
        <f t="shared" si="368"/>
        <v>0</v>
      </c>
    </row>
    <row r="2574" spans="1:16" x14ac:dyDescent="0.35">
      <c r="A2574">
        <f t="shared" si="367"/>
        <v>0</v>
      </c>
      <c r="B2574" s="4" t="str">
        <f>IF($M2574&gt;300,"",IF(OR(INDEX(Bemenet!$E$2:$E$301,$M2574)="",INDEX(Bemenet!$F$2:$F$301,$M2574)=""),"",MAX(INDEX(Bemenet!$E$2:$E$301,$M2574),INDEX(Szabalyok!$A:$A,$N2574))))</f>
        <v/>
      </c>
      <c r="C2574" s="4" t="str">
        <f>IF($B2574="","",MIN(INDEX(Bemenet!$F$2:$F$301,$M2574),INDEX(Szabalyok!$B:$B,$N2574)))</f>
        <v/>
      </c>
      <c r="D2574" s="5" t="str">
        <f>IF(AND($B2574&lt;&gt;"",$C2574&lt;&gt;"",$B2574&lt;=$C2574),INDEX(Bemenet!$G$2:$G$301,$M2574),"")</f>
        <v/>
      </c>
      <c r="E2574" s="6" t="str">
        <f>IF(AND($B2574&lt;&gt;"",$C2574&lt;&gt;"",$B2574&lt;=$C2574),INDEX(Bemenet!$D$2:$D$301,$M2574),"")</f>
        <v/>
      </c>
      <c r="F2574" s="5" t="str">
        <f t="shared" si="360"/>
        <v/>
      </c>
      <c r="G2574" s="5" t="str">
        <f t="shared" si="361"/>
        <v/>
      </c>
      <c r="H2574" s="9" t="str">
        <f t="shared" si="362"/>
        <v/>
      </c>
      <c r="I2574" s="5" t="str">
        <f t="shared" si="363"/>
        <v/>
      </c>
      <c r="J2574" s="5" t="str">
        <f>IF(OR($L2574="",NOT(COUNTIFS($L$2:$L2574,$L2574)=1)),"",SUMIFS($G:$G,$L:$L,$L2574))</f>
        <v/>
      </c>
      <c r="K2574" s="5" t="str">
        <f>IF(OR($L2574="",NOT(COUNTIFS($L$2:$L2574,$L2574)=1)),"",SUMIFS($I:$I,$L:$L,$L2574))</f>
        <v/>
      </c>
      <c r="L2574" s="6" t="str">
        <f t="shared" si="364"/>
        <v/>
      </c>
      <c r="M2574" s="6">
        <f t="shared" si="365"/>
        <v>103</v>
      </c>
      <c r="N2574" s="6">
        <f t="shared" si="366"/>
        <v>24</v>
      </c>
      <c r="O2574" s="9" t="str">
        <f>IF(AND($B2574&lt;&gt;"",$C2574&lt;&gt;"",$B2574&lt;=$C2574),INDEX(Szabalyok!$C:$C,$N2574),"")</f>
        <v/>
      </c>
      <c r="P2574">
        <f t="shared" si="368"/>
        <v>0</v>
      </c>
    </row>
    <row r="2575" spans="1:16" x14ac:dyDescent="0.35">
      <c r="A2575">
        <f t="shared" si="367"/>
        <v>0</v>
      </c>
      <c r="B2575" s="4" t="str">
        <f>IF($M2575&gt;300,"",IF(OR(INDEX(Bemenet!$E$2:$E$301,$M2575)="",INDEX(Bemenet!$F$2:$F$301,$M2575)=""),"",MAX(INDEX(Bemenet!$E$2:$E$301,$M2575),INDEX(Szabalyok!$A:$A,$N2575))))</f>
        <v/>
      </c>
      <c r="C2575" s="4" t="str">
        <f>IF($B2575="","",MIN(INDEX(Bemenet!$F$2:$F$301,$M2575),INDEX(Szabalyok!$B:$B,$N2575)))</f>
        <v/>
      </c>
      <c r="D2575" s="5" t="str">
        <f>IF(AND($B2575&lt;&gt;"",$C2575&lt;&gt;"",$B2575&lt;=$C2575),INDEX(Bemenet!$G$2:$G$301,$M2575),"")</f>
        <v/>
      </c>
      <c r="E2575" s="6" t="str">
        <f>IF(AND($B2575&lt;&gt;"",$C2575&lt;&gt;"",$B2575&lt;=$C2575),INDEX(Bemenet!$D$2:$D$301,$M2575),"")</f>
        <v/>
      </c>
      <c r="F2575" s="5" t="str">
        <f t="shared" si="360"/>
        <v/>
      </c>
      <c r="G2575" s="5" t="str">
        <f t="shared" si="361"/>
        <v/>
      </c>
      <c r="H2575" s="9" t="str">
        <f t="shared" si="362"/>
        <v/>
      </c>
      <c r="I2575" s="5" t="str">
        <f t="shared" si="363"/>
        <v/>
      </c>
      <c r="J2575" s="5" t="str">
        <f>IF(OR($L2575="",NOT(COUNTIFS($L$2:$L2575,$L2575)=1)),"",SUMIFS($G:$G,$L:$L,$L2575))</f>
        <v/>
      </c>
      <c r="K2575" s="5" t="str">
        <f>IF(OR($L2575="",NOT(COUNTIFS($L$2:$L2575,$L2575)=1)),"",SUMIFS($I:$I,$L:$L,$L2575))</f>
        <v/>
      </c>
      <c r="L2575" s="6" t="str">
        <f t="shared" si="364"/>
        <v/>
      </c>
      <c r="M2575" s="6">
        <f t="shared" si="365"/>
        <v>103</v>
      </c>
      <c r="N2575" s="6">
        <f t="shared" si="366"/>
        <v>25</v>
      </c>
      <c r="O2575" s="9" t="str">
        <f>IF(AND($B2575&lt;&gt;"",$C2575&lt;&gt;"",$B2575&lt;=$C2575),INDEX(Szabalyok!$C:$C,$N2575),"")</f>
        <v/>
      </c>
      <c r="P2575">
        <f t="shared" si="368"/>
        <v>0</v>
      </c>
    </row>
    <row r="2576" spans="1:16" x14ac:dyDescent="0.35">
      <c r="A2576">
        <f t="shared" si="367"/>
        <v>0</v>
      </c>
      <c r="B2576" s="4" t="str">
        <f>IF($M2576&gt;300,"",IF(OR(INDEX(Bemenet!$E$2:$E$301,$M2576)="",INDEX(Bemenet!$F$2:$F$301,$M2576)=""),"",MAX(INDEX(Bemenet!$E$2:$E$301,$M2576),INDEX(Szabalyok!$A:$A,$N2576))))</f>
        <v/>
      </c>
      <c r="C2576" s="4" t="str">
        <f>IF($B2576="","",MIN(INDEX(Bemenet!$F$2:$F$301,$M2576),INDEX(Szabalyok!$B:$B,$N2576)))</f>
        <v/>
      </c>
      <c r="D2576" s="5" t="str">
        <f>IF(AND($B2576&lt;&gt;"",$C2576&lt;&gt;"",$B2576&lt;=$C2576),INDEX(Bemenet!$G$2:$G$301,$M2576),"")</f>
        <v/>
      </c>
      <c r="E2576" s="6" t="str">
        <f>IF(AND($B2576&lt;&gt;"",$C2576&lt;&gt;"",$B2576&lt;=$C2576),INDEX(Bemenet!$D$2:$D$301,$M2576),"")</f>
        <v/>
      </c>
      <c r="F2576" s="5" t="str">
        <f t="shared" si="360"/>
        <v/>
      </c>
      <c r="G2576" s="5" t="str">
        <f t="shared" si="361"/>
        <v/>
      </c>
      <c r="H2576" s="9" t="str">
        <f t="shared" si="362"/>
        <v/>
      </c>
      <c r="I2576" s="5" t="str">
        <f t="shared" si="363"/>
        <v/>
      </c>
      <c r="J2576" s="5" t="str">
        <f>IF(OR($L2576="",NOT(COUNTIFS($L$2:$L2576,$L2576)=1)),"",SUMIFS($G:$G,$L:$L,$L2576))</f>
        <v/>
      </c>
      <c r="K2576" s="5" t="str">
        <f>IF(OR($L2576="",NOT(COUNTIFS($L$2:$L2576,$L2576)=1)),"",SUMIFS($I:$I,$L:$L,$L2576))</f>
        <v/>
      </c>
      <c r="L2576" s="6" t="str">
        <f t="shared" si="364"/>
        <v/>
      </c>
      <c r="M2576" s="6">
        <f t="shared" si="365"/>
        <v>103</v>
      </c>
      <c r="N2576" s="6">
        <f t="shared" si="366"/>
        <v>26</v>
      </c>
      <c r="O2576" s="9" t="str">
        <f>IF(AND($B2576&lt;&gt;"",$C2576&lt;&gt;"",$B2576&lt;=$C2576),INDEX(Szabalyok!$C:$C,$N2576),"")</f>
        <v/>
      </c>
      <c r="P2576">
        <f t="shared" si="368"/>
        <v>0</v>
      </c>
    </row>
    <row r="2577" spans="1:16" x14ac:dyDescent="0.35">
      <c r="A2577">
        <f t="shared" si="367"/>
        <v>0</v>
      </c>
      <c r="B2577" s="4" t="str">
        <f>IF($M2577&gt;300,"",IF(OR(INDEX(Bemenet!$E$2:$E$301,$M2577)="",INDEX(Bemenet!$F$2:$F$301,$M2577)=""),"",MAX(INDEX(Bemenet!$E$2:$E$301,$M2577),INDEX(Szabalyok!$A:$A,$N2577))))</f>
        <v/>
      </c>
      <c r="C2577" s="4" t="str">
        <f>IF($B2577="","",MIN(INDEX(Bemenet!$F$2:$F$301,$M2577),INDEX(Szabalyok!$B:$B,$N2577)))</f>
        <v/>
      </c>
      <c r="D2577" s="5" t="str">
        <f>IF(AND($B2577&lt;&gt;"",$C2577&lt;&gt;"",$B2577&lt;=$C2577),INDEX(Bemenet!$G$2:$G$301,$M2577),"")</f>
        <v/>
      </c>
      <c r="E2577" s="6" t="str">
        <f>IF(AND($B2577&lt;&gt;"",$C2577&lt;&gt;"",$B2577&lt;=$C2577),INDEX(Bemenet!$D$2:$D$301,$M2577),"")</f>
        <v/>
      </c>
      <c r="F2577" s="5" t="str">
        <f t="shared" si="360"/>
        <v/>
      </c>
      <c r="G2577" s="5" t="str">
        <f t="shared" si="361"/>
        <v/>
      </c>
      <c r="H2577" s="9" t="str">
        <f t="shared" si="362"/>
        <v/>
      </c>
      <c r="I2577" s="5" t="str">
        <f t="shared" si="363"/>
        <v/>
      </c>
      <c r="J2577" s="5" t="str">
        <f>IF(OR($L2577="",NOT(COUNTIFS($L$2:$L2577,$L2577)=1)),"",SUMIFS($G:$G,$L:$L,$L2577))</f>
        <v/>
      </c>
      <c r="K2577" s="5" t="str">
        <f>IF(OR($L2577="",NOT(COUNTIFS($L$2:$L2577,$L2577)=1)),"",SUMIFS($I:$I,$L:$L,$L2577))</f>
        <v/>
      </c>
      <c r="L2577" s="6" t="str">
        <f t="shared" si="364"/>
        <v/>
      </c>
      <c r="M2577" s="6">
        <f t="shared" si="365"/>
        <v>104</v>
      </c>
      <c r="N2577" s="6">
        <f t="shared" si="366"/>
        <v>2</v>
      </c>
      <c r="O2577" s="9" t="str">
        <f>IF(AND($B2577&lt;&gt;"",$C2577&lt;&gt;"",$B2577&lt;=$C2577),INDEX(Szabalyok!$C:$C,$N2577),"")</f>
        <v/>
      </c>
      <c r="P2577">
        <f t="shared" si="368"/>
        <v>0</v>
      </c>
    </row>
    <row r="2578" spans="1:16" x14ac:dyDescent="0.35">
      <c r="A2578">
        <f t="shared" si="367"/>
        <v>0</v>
      </c>
      <c r="B2578" s="4" t="str">
        <f>IF($M2578&gt;300,"",IF(OR(INDEX(Bemenet!$E$2:$E$301,$M2578)="",INDEX(Bemenet!$F$2:$F$301,$M2578)=""),"",MAX(INDEX(Bemenet!$E$2:$E$301,$M2578),INDEX(Szabalyok!$A:$A,$N2578))))</f>
        <v/>
      </c>
      <c r="C2578" s="4" t="str">
        <f>IF($B2578="","",MIN(INDEX(Bemenet!$F$2:$F$301,$M2578),INDEX(Szabalyok!$B:$B,$N2578)))</f>
        <v/>
      </c>
      <c r="D2578" s="5" t="str">
        <f>IF(AND($B2578&lt;&gt;"",$C2578&lt;&gt;"",$B2578&lt;=$C2578),INDEX(Bemenet!$G$2:$G$301,$M2578),"")</f>
        <v/>
      </c>
      <c r="E2578" s="6" t="str">
        <f>IF(AND($B2578&lt;&gt;"",$C2578&lt;&gt;"",$B2578&lt;=$C2578),INDEX(Bemenet!$D$2:$D$301,$M2578),"")</f>
        <v/>
      </c>
      <c r="F2578" s="5" t="str">
        <f t="shared" si="360"/>
        <v/>
      </c>
      <c r="G2578" s="5" t="str">
        <f t="shared" si="361"/>
        <v/>
      </c>
      <c r="H2578" s="9" t="str">
        <f t="shared" si="362"/>
        <v/>
      </c>
      <c r="I2578" s="5" t="str">
        <f t="shared" si="363"/>
        <v/>
      </c>
      <c r="J2578" s="5" t="str">
        <f>IF(OR($L2578="",NOT(COUNTIFS($L$2:$L2578,$L2578)=1)),"",SUMIFS($G:$G,$L:$L,$L2578))</f>
        <v/>
      </c>
      <c r="K2578" s="5" t="str">
        <f>IF(OR($L2578="",NOT(COUNTIFS($L$2:$L2578,$L2578)=1)),"",SUMIFS($I:$I,$L:$L,$L2578))</f>
        <v/>
      </c>
      <c r="L2578" s="6" t="str">
        <f t="shared" si="364"/>
        <v/>
      </c>
      <c r="M2578" s="6">
        <f t="shared" si="365"/>
        <v>104</v>
      </c>
      <c r="N2578" s="6">
        <f t="shared" si="366"/>
        <v>3</v>
      </c>
      <c r="O2578" s="9" t="str">
        <f>IF(AND($B2578&lt;&gt;"",$C2578&lt;&gt;"",$B2578&lt;=$C2578),INDEX(Szabalyok!$C:$C,$N2578),"")</f>
        <v/>
      </c>
      <c r="P2578">
        <f t="shared" si="368"/>
        <v>0</v>
      </c>
    </row>
    <row r="2579" spans="1:16" x14ac:dyDescent="0.35">
      <c r="A2579">
        <f t="shared" si="367"/>
        <v>0</v>
      </c>
      <c r="B2579" s="4" t="str">
        <f>IF($M2579&gt;300,"",IF(OR(INDEX(Bemenet!$E$2:$E$301,$M2579)="",INDEX(Bemenet!$F$2:$F$301,$M2579)=""),"",MAX(INDEX(Bemenet!$E$2:$E$301,$M2579),INDEX(Szabalyok!$A:$A,$N2579))))</f>
        <v/>
      </c>
      <c r="C2579" s="4" t="str">
        <f>IF($B2579="","",MIN(INDEX(Bemenet!$F$2:$F$301,$M2579),INDEX(Szabalyok!$B:$B,$N2579)))</f>
        <v/>
      </c>
      <c r="D2579" s="5" t="str">
        <f>IF(AND($B2579&lt;&gt;"",$C2579&lt;&gt;"",$B2579&lt;=$C2579),INDEX(Bemenet!$G$2:$G$301,$M2579),"")</f>
        <v/>
      </c>
      <c r="E2579" s="6" t="str">
        <f>IF(AND($B2579&lt;&gt;"",$C2579&lt;&gt;"",$B2579&lt;=$C2579),INDEX(Bemenet!$D$2:$D$301,$M2579),"")</f>
        <v/>
      </c>
      <c r="F2579" s="5" t="str">
        <f t="shared" si="360"/>
        <v/>
      </c>
      <c r="G2579" s="5" t="str">
        <f t="shared" si="361"/>
        <v/>
      </c>
      <c r="H2579" s="9" t="str">
        <f t="shared" si="362"/>
        <v/>
      </c>
      <c r="I2579" s="5" t="str">
        <f t="shared" si="363"/>
        <v/>
      </c>
      <c r="J2579" s="5" t="str">
        <f>IF(OR($L2579="",NOT(COUNTIFS($L$2:$L2579,$L2579)=1)),"",SUMIFS($G:$G,$L:$L,$L2579))</f>
        <v/>
      </c>
      <c r="K2579" s="5" t="str">
        <f>IF(OR($L2579="",NOT(COUNTIFS($L$2:$L2579,$L2579)=1)),"",SUMIFS($I:$I,$L:$L,$L2579))</f>
        <v/>
      </c>
      <c r="L2579" s="6" t="str">
        <f t="shared" si="364"/>
        <v/>
      </c>
      <c r="M2579" s="6">
        <f t="shared" si="365"/>
        <v>104</v>
      </c>
      <c r="N2579" s="6">
        <f t="shared" si="366"/>
        <v>4</v>
      </c>
      <c r="O2579" s="9" t="str">
        <f>IF(AND($B2579&lt;&gt;"",$C2579&lt;&gt;"",$B2579&lt;=$C2579),INDEX(Szabalyok!$C:$C,$N2579),"")</f>
        <v/>
      </c>
      <c r="P2579">
        <f t="shared" si="368"/>
        <v>0</v>
      </c>
    </row>
    <row r="2580" spans="1:16" x14ac:dyDescent="0.35">
      <c r="A2580">
        <f t="shared" si="367"/>
        <v>0</v>
      </c>
      <c r="B2580" s="4" t="str">
        <f>IF($M2580&gt;300,"",IF(OR(INDEX(Bemenet!$E$2:$E$301,$M2580)="",INDEX(Bemenet!$F$2:$F$301,$M2580)=""),"",MAX(INDEX(Bemenet!$E$2:$E$301,$M2580),INDEX(Szabalyok!$A:$A,$N2580))))</f>
        <v/>
      </c>
      <c r="C2580" s="4" t="str">
        <f>IF($B2580="","",MIN(INDEX(Bemenet!$F$2:$F$301,$M2580),INDEX(Szabalyok!$B:$B,$N2580)))</f>
        <v/>
      </c>
      <c r="D2580" s="5" t="str">
        <f>IF(AND($B2580&lt;&gt;"",$C2580&lt;&gt;"",$B2580&lt;=$C2580),INDEX(Bemenet!$G$2:$G$301,$M2580),"")</f>
        <v/>
      </c>
      <c r="E2580" s="6" t="str">
        <f>IF(AND($B2580&lt;&gt;"",$C2580&lt;&gt;"",$B2580&lt;=$C2580),INDEX(Bemenet!$D$2:$D$301,$M2580),"")</f>
        <v/>
      </c>
      <c r="F2580" s="5" t="str">
        <f t="shared" si="360"/>
        <v/>
      </c>
      <c r="G2580" s="5" t="str">
        <f t="shared" si="361"/>
        <v/>
      </c>
      <c r="H2580" s="9" t="str">
        <f t="shared" si="362"/>
        <v/>
      </c>
      <c r="I2580" s="5" t="str">
        <f t="shared" si="363"/>
        <v/>
      </c>
      <c r="J2580" s="5" t="str">
        <f>IF(OR($L2580="",NOT(COUNTIFS($L$2:$L2580,$L2580)=1)),"",SUMIFS($G:$G,$L:$L,$L2580))</f>
        <v/>
      </c>
      <c r="K2580" s="5" t="str">
        <f>IF(OR($L2580="",NOT(COUNTIFS($L$2:$L2580,$L2580)=1)),"",SUMIFS($I:$I,$L:$L,$L2580))</f>
        <v/>
      </c>
      <c r="L2580" s="6" t="str">
        <f t="shared" si="364"/>
        <v/>
      </c>
      <c r="M2580" s="6">
        <f t="shared" si="365"/>
        <v>104</v>
      </c>
      <c r="N2580" s="6">
        <f t="shared" si="366"/>
        <v>5</v>
      </c>
      <c r="O2580" s="9" t="str">
        <f>IF(AND($B2580&lt;&gt;"",$C2580&lt;&gt;"",$B2580&lt;=$C2580),INDEX(Szabalyok!$C:$C,$N2580),"")</f>
        <v/>
      </c>
      <c r="P2580">
        <f t="shared" si="368"/>
        <v>0</v>
      </c>
    </row>
    <row r="2581" spans="1:16" x14ac:dyDescent="0.35">
      <c r="A2581">
        <f t="shared" si="367"/>
        <v>0</v>
      </c>
      <c r="B2581" s="4" t="str">
        <f>IF($M2581&gt;300,"",IF(OR(INDEX(Bemenet!$E$2:$E$301,$M2581)="",INDEX(Bemenet!$F$2:$F$301,$M2581)=""),"",MAX(INDEX(Bemenet!$E$2:$E$301,$M2581),INDEX(Szabalyok!$A:$A,$N2581))))</f>
        <v/>
      </c>
      <c r="C2581" s="4" t="str">
        <f>IF($B2581="","",MIN(INDEX(Bemenet!$F$2:$F$301,$M2581),INDEX(Szabalyok!$B:$B,$N2581)))</f>
        <v/>
      </c>
      <c r="D2581" s="5" t="str">
        <f>IF(AND($B2581&lt;&gt;"",$C2581&lt;&gt;"",$B2581&lt;=$C2581),INDEX(Bemenet!$G$2:$G$301,$M2581),"")</f>
        <v/>
      </c>
      <c r="E2581" s="6" t="str">
        <f>IF(AND($B2581&lt;&gt;"",$C2581&lt;&gt;"",$B2581&lt;=$C2581),INDEX(Bemenet!$D$2:$D$301,$M2581),"")</f>
        <v/>
      </c>
      <c r="F2581" s="5" t="str">
        <f t="shared" si="360"/>
        <v/>
      </c>
      <c r="G2581" s="5" t="str">
        <f t="shared" si="361"/>
        <v/>
      </c>
      <c r="H2581" s="9" t="str">
        <f t="shared" si="362"/>
        <v/>
      </c>
      <c r="I2581" s="5" t="str">
        <f t="shared" si="363"/>
        <v/>
      </c>
      <c r="J2581" s="5" t="str">
        <f>IF(OR($L2581="",NOT(COUNTIFS($L$2:$L2581,$L2581)=1)),"",SUMIFS($G:$G,$L:$L,$L2581))</f>
        <v/>
      </c>
      <c r="K2581" s="5" t="str">
        <f>IF(OR($L2581="",NOT(COUNTIFS($L$2:$L2581,$L2581)=1)),"",SUMIFS($I:$I,$L:$L,$L2581))</f>
        <v/>
      </c>
      <c r="L2581" s="6" t="str">
        <f t="shared" si="364"/>
        <v/>
      </c>
      <c r="M2581" s="6">
        <f t="shared" si="365"/>
        <v>104</v>
      </c>
      <c r="N2581" s="6">
        <f t="shared" si="366"/>
        <v>6</v>
      </c>
      <c r="O2581" s="9" t="str">
        <f>IF(AND($B2581&lt;&gt;"",$C2581&lt;&gt;"",$B2581&lt;=$C2581),INDEX(Szabalyok!$C:$C,$N2581),"")</f>
        <v/>
      </c>
      <c r="P2581">
        <f t="shared" si="368"/>
        <v>0</v>
      </c>
    </row>
    <row r="2582" spans="1:16" x14ac:dyDescent="0.35">
      <c r="A2582">
        <f t="shared" si="367"/>
        <v>0</v>
      </c>
      <c r="B2582" s="4" t="str">
        <f>IF($M2582&gt;300,"",IF(OR(INDEX(Bemenet!$E$2:$E$301,$M2582)="",INDEX(Bemenet!$F$2:$F$301,$M2582)=""),"",MAX(INDEX(Bemenet!$E$2:$E$301,$M2582),INDEX(Szabalyok!$A:$A,$N2582))))</f>
        <v/>
      </c>
      <c r="C2582" s="4" t="str">
        <f>IF($B2582="","",MIN(INDEX(Bemenet!$F$2:$F$301,$M2582),INDEX(Szabalyok!$B:$B,$N2582)))</f>
        <v/>
      </c>
      <c r="D2582" s="5" t="str">
        <f>IF(AND($B2582&lt;&gt;"",$C2582&lt;&gt;"",$B2582&lt;=$C2582),INDEX(Bemenet!$G$2:$G$301,$M2582),"")</f>
        <v/>
      </c>
      <c r="E2582" s="6" t="str">
        <f>IF(AND($B2582&lt;&gt;"",$C2582&lt;&gt;"",$B2582&lt;=$C2582),INDEX(Bemenet!$D$2:$D$301,$M2582),"")</f>
        <v/>
      </c>
      <c r="F2582" s="5" t="str">
        <f t="shared" si="360"/>
        <v/>
      </c>
      <c r="G2582" s="5" t="str">
        <f t="shared" si="361"/>
        <v/>
      </c>
      <c r="H2582" s="9" t="str">
        <f t="shared" si="362"/>
        <v/>
      </c>
      <c r="I2582" s="5" t="str">
        <f t="shared" si="363"/>
        <v/>
      </c>
      <c r="J2582" s="5" t="str">
        <f>IF(OR($L2582="",NOT(COUNTIFS($L$2:$L2582,$L2582)=1)),"",SUMIFS($G:$G,$L:$L,$L2582))</f>
        <v/>
      </c>
      <c r="K2582" s="5" t="str">
        <f>IF(OR($L2582="",NOT(COUNTIFS($L$2:$L2582,$L2582)=1)),"",SUMIFS($I:$I,$L:$L,$L2582))</f>
        <v/>
      </c>
      <c r="L2582" s="6" t="str">
        <f t="shared" si="364"/>
        <v/>
      </c>
      <c r="M2582" s="6">
        <f t="shared" si="365"/>
        <v>104</v>
      </c>
      <c r="N2582" s="6">
        <f t="shared" si="366"/>
        <v>7</v>
      </c>
      <c r="O2582" s="9" t="str">
        <f>IF(AND($B2582&lt;&gt;"",$C2582&lt;&gt;"",$B2582&lt;=$C2582),INDEX(Szabalyok!$C:$C,$N2582),"")</f>
        <v/>
      </c>
      <c r="P2582">
        <f t="shared" si="368"/>
        <v>0</v>
      </c>
    </row>
    <row r="2583" spans="1:16" x14ac:dyDescent="0.35">
      <c r="A2583">
        <f t="shared" si="367"/>
        <v>0</v>
      </c>
      <c r="B2583" s="4" t="str">
        <f>IF($M2583&gt;300,"",IF(OR(INDEX(Bemenet!$E$2:$E$301,$M2583)="",INDEX(Bemenet!$F$2:$F$301,$M2583)=""),"",MAX(INDEX(Bemenet!$E$2:$E$301,$M2583),INDEX(Szabalyok!$A:$A,$N2583))))</f>
        <v/>
      </c>
      <c r="C2583" s="4" t="str">
        <f>IF($B2583="","",MIN(INDEX(Bemenet!$F$2:$F$301,$M2583),INDEX(Szabalyok!$B:$B,$N2583)))</f>
        <v/>
      </c>
      <c r="D2583" s="5" t="str">
        <f>IF(AND($B2583&lt;&gt;"",$C2583&lt;&gt;"",$B2583&lt;=$C2583),INDEX(Bemenet!$G$2:$G$301,$M2583),"")</f>
        <v/>
      </c>
      <c r="E2583" s="6" t="str">
        <f>IF(AND($B2583&lt;&gt;"",$C2583&lt;&gt;"",$B2583&lt;=$C2583),INDEX(Bemenet!$D$2:$D$301,$M2583),"")</f>
        <v/>
      </c>
      <c r="F2583" s="5" t="str">
        <f t="shared" si="360"/>
        <v/>
      </c>
      <c r="G2583" s="5" t="str">
        <f t="shared" si="361"/>
        <v/>
      </c>
      <c r="H2583" s="9" t="str">
        <f t="shared" si="362"/>
        <v/>
      </c>
      <c r="I2583" s="5" t="str">
        <f t="shared" si="363"/>
        <v/>
      </c>
      <c r="J2583" s="5" t="str">
        <f>IF(OR($L2583="",NOT(COUNTIFS($L$2:$L2583,$L2583)=1)),"",SUMIFS($G:$G,$L:$L,$L2583))</f>
        <v/>
      </c>
      <c r="K2583" s="5" t="str">
        <f>IF(OR($L2583="",NOT(COUNTIFS($L$2:$L2583,$L2583)=1)),"",SUMIFS($I:$I,$L:$L,$L2583))</f>
        <v/>
      </c>
      <c r="L2583" s="6" t="str">
        <f t="shared" si="364"/>
        <v/>
      </c>
      <c r="M2583" s="6">
        <f t="shared" si="365"/>
        <v>104</v>
      </c>
      <c r="N2583" s="6">
        <f t="shared" si="366"/>
        <v>8</v>
      </c>
      <c r="O2583" s="9" t="str">
        <f>IF(AND($B2583&lt;&gt;"",$C2583&lt;&gt;"",$B2583&lt;=$C2583),INDEX(Szabalyok!$C:$C,$N2583),"")</f>
        <v/>
      </c>
      <c r="P2583">
        <f t="shared" si="368"/>
        <v>0</v>
      </c>
    </row>
    <row r="2584" spans="1:16" x14ac:dyDescent="0.35">
      <c r="A2584">
        <f t="shared" si="367"/>
        <v>0</v>
      </c>
      <c r="B2584" s="4" t="str">
        <f>IF($M2584&gt;300,"",IF(OR(INDEX(Bemenet!$E$2:$E$301,$M2584)="",INDEX(Bemenet!$F$2:$F$301,$M2584)=""),"",MAX(INDEX(Bemenet!$E$2:$E$301,$M2584),INDEX(Szabalyok!$A:$A,$N2584))))</f>
        <v/>
      </c>
      <c r="C2584" s="4" t="str">
        <f>IF($B2584="","",MIN(INDEX(Bemenet!$F$2:$F$301,$M2584),INDEX(Szabalyok!$B:$B,$N2584)))</f>
        <v/>
      </c>
      <c r="D2584" s="5" t="str">
        <f>IF(AND($B2584&lt;&gt;"",$C2584&lt;&gt;"",$B2584&lt;=$C2584),INDEX(Bemenet!$G$2:$G$301,$M2584),"")</f>
        <v/>
      </c>
      <c r="E2584" s="6" t="str">
        <f>IF(AND($B2584&lt;&gt;"",$C2584&lt;&gt;"",$B2584&lt;=$C2584),INDEX(Bemenet!$D$2:$D$301,$M2584),"")</f>
        <v/>
      </c>
      <c r="F2584" s="5" t="str">
        <f t="shared" si="360"/>
        <v/>
      </c>
      <c r="G2584" s="5" t="str">
        <f t="shared" si="361"/>
        <v/>
      </c>
      <c r="H2584" s="9" t="str">
        <f t="shared" si="362"/>
        <v/>
      </c>
      <c r="I2584" s="5" t="str">
        <f t="shared" si="363"/>
        <v/>
      </c>
      <c r="J2584" s="5" t="str">
        <f>IF(OR($L2584="",NOT(COUNTIFS($L$2:$L2584,$L2584)=1)),"",SUMIFS($G:$G,$L:$L,$L2584))</f>
        <v/>
      </c>
      <c r="K2584" s="5" t="str">
        <f>IF(OR($L2584="",NOT(COUNTIFS($L$2:$L2584,$L2584)=1)),"",SUMIFS($I:$I,$L:$L,$L2584))</f>
        <v/>
      </c>
      <c r="L2584" s="6" t="str">
        <f t="shared" si="364"/>
        <v/>
      </c>
      <c r="M2584" s="6">
        <f t="shared" si="365"/>
        <v>104</v>
      </c>
      <c r="N2584" s="6">
        <f t="shared" si="366"/>
        <v>9</v>
      </c>
      <c r="O2584" s="9" t="str">
        <f>IF(AND($B2584&lt;&gt;"",$C2584&lt;&gt;"",$B2584&lt;=$C2584),INDEX(Szabalyok!$C:$C,$N2584),"")</f>
        <v/>
      </c>
      <c r="P2584">
        <f t="shared" si="368"/>
        <v>0</v>
      </c>
    </row>
    <row r="2585" spans="1:16" x14ac:dyDescent="0.35">
      <c r="A2585">
        <f t="shared" si="367"/>
        <v>0</v>
      </c>
      <c r="B2585" s="4" t="str">
        <f>IF($M2585&gt;300,"",IF(OR(INDEX(Bemenet!$E$2:$E$301,$M2585)="",INDEX(Bemenet!$F$2:$F$301,$M2585)=""),"",MAX(INDEX(Bemenet!$E$2:$E$301,$M2585),INDEX(Szabalyok!$A:$A,$N2585))))</f>
        <v/>
      </c>
      <c r="C2585" s="4" t="str">
        <f>IF($B2585="","",MIN(INDEX(Bemenet!$F$2:$F$301,$M2585),INDEX(Szabalyok!$B:$B,$N2585)))</f>
        <v/>
      </c>
      <c r="D2585" s="5" t="str">
        <f>IF(AND($B2585&lt;&gt;"",$C2585&lt;&gt;"",$B2585&lt;=$C2585),INDEX(Bemenet!$G$2:$G$301,$M2585),"")</f>
        <v/>
      </c>
      <c r="E2585" s="6" t="str">
        <f>IF(AND($B2585&lt;&gt;"",$C2585&lt;&gt;"",$B2585&lt;=$C2585),INDEX(Bemenet!$D$2:$D$301,$M2585),"")</f>
        <v/>
      </c>
      <c r="F2585" s="5" t="str">
        <f t="shared" si="360"/>
        <v/>
      </c>
      <c r="G2585" s="5" t="str">
        <f t="shared" si="361"/>
        <v/>
      </c>
      <c r="H2585" s="9" t="str">
        <f t="shared" si="362"/>
        <v/>
      </c>
      <c r="I2585" s="5" t="str">
        <f t="shared" si="363"/>
        <v/>
      </c>
      <c r="J2585" s="5" t="str">
        <f>IF(OR($L2585="",NOT(COUNTIFS($L$2:$L2585,$L2585)=1)),"",SUMIFS($G:$G,$L:$L,$L2585))</f>
        <v/>
      </c>
      <c r="K2585" s="5" t="str">
        <f>IF(OR($L2585="",NOT(COUNTIFS($L$2:$L2585,$L2585)=1)),"",SUMIFS($I:$I,$L:$L,$L2585))</f>
        <v/>
      </c>
      <c r="L2585" s="6" t="str">
        <f t="shared" si="364"/>
        <v/>
      </c>
      <c r="M2585" s="6">
        <f t="shared" si="365"/>
        <v>104</v>
      </c>
      <c r="N2585" s="6">
        <f t="shared" si="366"/>
        <v>10</v>
      </c>
      <c r="O2585" s="9" t="str">
        <f>IF(AND($B2585&lt;&gt;"",$C2585&lt;&gt;"",$B2585&lt;=$C2585),INDEX(Szabalyok!$C:$C,$N2585),"")</f>
        <v/>
      </c>
      <c r="P2585">
        <f t="shared" si="368"/>
        <v>0</v>
      </c>
    </row>
    <row r="2586" spans="1:16" x14ac:dyDescent="0.35">
      <c r="A2586">
        <f t="shared" si="367"/>
        <v>0</v>
      </c>
      <c r="B2586" s="4" t="str">
        <f>IF($M2586&gt;300,"",IF(OR(INDEX(Bemenet!$E$2:$E$301,$M2586)="",INDEX(Bemenet!$F$2:$F$301,$M2586)=""),"",MAX(INDEX(Bemenet!$E$2:$E$301,$M2586),INDEX(Szabalyok!$A:$A,$N2586))))</f>
        <v/>
      </c>
      <c r="C2586" s="4" t="str">
        <f>IF($B2586="","",MIN(INDEX(Bemenet!$F$2:$F$301,$M2586),INDEX(Szabalyok!$B:$B,$N2586)))</f>
        <v/>
      </c>
      <c r="D2586" s="5" t="str">
        <f>IF(AND($B2586&lt;&gt;"",$C2586&lt;&gt;"",$B2586&lt;=$C2586),INDEX(Bemenet!$G$2:$G$301,$M2586),"")</f>
        <v/>
      </c>
      <c r="E2586" s="6" t="str">
        <f>IF(AND($B2586&lt;&gt;"",$C2586&lt;&gt;"",$B2586&lt;=$C2586),INDEX(Bemenet!$D$2:$D$301,$M2586),"")</f>
        <v/>
      </c>
      <c r="F2586" s="5" t="str">
        <f t="shared" si="360"/>
        <v/>
      </c>
      <c r="G2586" s="5" t="str">
        <f t="shared" si="361"/>
        <v/>
      </c>
      <c r="H2586" s="9" t="str">
        <f t="shared" si="362"/>
        <v/>
      </c>
      <c r="I2586" s="5" t="str">
        <f t="shared" si="363"/>
        <v/>
      </c>
      <c r="J2586" s="5" t="str">
        <f>IF(OR($L2586="",NOT(COUNTIFS($L$2:$L2586,$L2586)=1)),"",SUMIFS($G:$G,$L:$L,$L2586))</f>
        <v/>
      </c>
      <c r="K2586" s="5" t="str">
        <f>IF(OR($L2586="",NOT(COUNTIFS($L$2:$L2586,$L2586)=1)),"",SUMIFS($I:$I,$L:$L,$L2586))</f>
        <v/>
      </c>
      <c r="L2586" s="6" t="str">
        <f t="shared" si="364"/>
        <v/>
      </c>
      <c r="M2586" s="6">
        <f t="shared" si="365"/>
        <v>104</v>
      </c>
      <c r="N2586" s="6">
        <f t="shared" si="366"/>
        <v>11</v>
      </c>
      <c r="O2586" s="9" t="str">
        <f>IF(AND($B2586&lt;&gt;"",$C2586&lt;&gt;"",$B2586&lt;=$C2586),INDEX(Szabalyok!$C:$C,$N2586),"")</f>
        <v/>
      </c>
      <c r="P2586">
        <f t="shared" si="368"/>
        <v>0</v>
      </c>
    </row>
    <row r="2587" spans="1:16" x14ac:dyDescent="0.35">
      <c r="A2587">
        <f t="shared" si="367"/>
        <v>0</v>
      </c>
      <c r="B2587" s="4" t="str">
        <f>IF($M2587&gt;300,"",IF(OR(INDEX(Bemenet!$E$2:$E$301,$M2587)="",INDEX(Bemenet!$F$2:$F$301,$M2587)=""),"",MAX(INDEX(Bemenet!$E$2:$E$301,$M2587),INDEX(Szabalyok!$A:$A,$N2587))))</f>
        <v/>
      </c>
      <c r="C2587" s="4" t="str">
        <f>IF($B2587="","",MIN(INDEX(Bemenet!$F$2:$F$301,$M2587),INDEX(Szabalyok!$B:$B,$N2587)))</f>
        <v/>
      </c>
      <c r="D2587" s="5" t="str">
        <f>IF(AND($B2587&lt;&gt;"",$C2587&lt;&gt;"",$B2587&lt;=$C2587),INDEX(Bemenet!$G$2:$G$301,$M2587),"")</f>
        <v/>
      </c>
      <c r="E2587" s="6" t="str">
        <f>IF(AND($B2587&lt;&gt;"",$C2587&lt;&gt;"",$B2587&lt;=$C2587),INDEX(Bemenet!$D$2:$D$301,$M2587),"")</f>
        <v/>
      </c>
      <c r="F2587" s="5" t="str">
        <f t="shared" si="360"/>
        <v/>
      </c>
      <c r="G2587" s="5" t="str">
        <f t="shared" si="361"/>
        <v/>
      </c>
      <c r="H2587" s="9" t="str">
        <f t="shared" si="362"/>
        <v/>
      </c>
      <c r="I2587" s="5" t="str">
        <f t="shared" si="363"/>
        <v/>
      </c>
      <c r="J2587" s="5" t="str">
        <f>IF(OR($L2587="",NOT(COUNTIFS($L$2:$L2587,$L2587)=1)),"",SUMIFS($G:$G,$L:$L,$L2587))</f>
        <v/>
      </c>
      <c r="K2587" s="5" t="str">
        <f>IF(OR($L2587="",NOT(COUNTIFS($L$2:$L2587,$L2587)=1)),"",SUMIFS($I:$I,$L:$L,$L2587))</f>
        <v/>
      </c>
      <c r="L2587" s="6" t="str">
        <f t="shared" si="364"/>
        <v/>
      </c>
      <c r="M2587" s="6">
        <f t="shared" si="365"/>
        <v>104</v>
      </c>
      <c r="N2587" s="6">
        <f t="shared" si="366"/>
        <v>12</v>
      </c>
      <c r="O2587" s="9" t="str">
        <f>IF(AND($B2587&lt;&gt;"",$C2587&lt;&gt;"",$B2587&lt;=$C2587),INDEX(Szabalyok!$C:$C,$N2587),"")</f>
        <v/>
      </c>
      <c r="P2587">
        <f t="shared" si="368"/>
        <v>0</v>
      </c>
    </row>
    <row r="2588" spans="1:16" x14ac:dyDescent="0.35">
      <c r="A2588">
        <f t="shared" si="367"/>
        <v>0</v>
      </c>
      <c r="B2588" s="4" t="str">
        <f>IF($M2588&gt;300,"",IF(OR(INDEX(Bemenet!$E$2:$E$301,$M2588)="",INDEX(Bemenet!$F$2:$F$301,$M2588)=""),"",MAX(INDEX(Bemenet!$E$2:$E$301,$M2588),INDEX(Szabalyok!$A:$A,$N2588))))</f>
        <v/>
      </c>
      <c r="C2588" s="4" t="str">
        <f>IF($B2588="","",MIN(INDEX(Bemenet!$F$2:$F$301,$M2588),INDEX(Szabalyok!$B:$B,$N2588)))</f>
        <v/>
      </c>
      <c r="D2588" s="5" t="str">
        <f>IF(AND($B2588&lt;&gt;"",$C2588&lt;&gt;"",$B2588&lt;=$C2588),INDEX(Bemenet!$G$2:$G$301,$M2588),"")</f>
        <v/>
      </c>
      <c r="E2588" s="6" t="str">
        <f>IF(AND($B2588&lt;&gt;"",$C2588&lt;&gt;"",$B2588&lt;=$C2588),INDEX(Bemenet!$D$2:$D$301,$M2588),"")</f>
        <v/>
      </c>
      <c r="F2588" s="5" t="str">
        <f t="shared" si="360"/>
        <v/>
      </c>
      <c r="G2588" s="5" t="str">
        <f t="shared" si="361"/>
        <v/>
      </c>
      <c r="H2588" s="9" t="str">
        <f t="shared" si="362"/>
        <v/>
      </c>
      <c r="I2588" s="5" t="str">
        <f t="shared" si="363"/>
        <v/>
      </c>
      <c r="J2588" s="5" t="str">
        <f>IF(OR($L2588="",NOT(COUNTIFS($L$2:$L2588,$L2588)=1)),"",SUMIFS($G:$G,$L:$L,$L2588))</f>
        <v/>
      </c>
      <c r="K2588" s="5" t="str">
        <f>IF(OR($L2588="",NOT(COUNTIFS($L$2:$L2588,$L2588)=1)),"",SUMIFS($I:$I,$L:$L,$L2588))</f>
        <v/>
      </c>
      <c r="L2588" s="6" t="str">
        <f t="shared" si="364"/>
        <v/>
      </c>
      <c r="M2588" s="6">
        <f t="shared" si="365"/>
        <v>104</v>
      </c>
      <c r="N2588" s="6">
        <f t="shared" si="366"/>
        <v>13</v>
      </c>
      <c r="O2588" s="9" t="str">
        <f>IF(AND($B2588&lt;&gt;"",$C2588&lt;&gt;"",$B2588&lt;=$C2588),INDEX(Szabalyok!$C:$C,$N2588),"")</f>
        <v/>
      </c>
      <c r="P2588">
        <f t="shared" si="368"/>
        <v>0</v>
      </c>
    </row>
    <row r="2589" spans="1:16" x14ac:dyDescent="0.35">
      <c r="A2589">
        <f t="shared" si="367"/>
        <v>0</v>
      </c>
      <c r="B2589" s="4" t="str">
        <f>IF($M2589&gt;300,"",IF(OR(INDEX(Bemenet!$E$2:$E$301,$M2589)="",INDEX(Bemenet!$F$2:$F$301,$M2589)=""),"",MAX(INDEX(Bemenet!$E$2:$E$301,$M2589),INDEX(Szabalyok!$A:$A,$N2589))))</f>
        <v/>
      </c>
      <c r="C2589" s="4" t="str">
        <f>IF($B2589="","",MIN(INDEX(Bemenet!$F$2:$F$301,$M2589),INDEX(Szabalyok!$B:$B,$N2589)))</f>
        <v/>
      </c>
      <c r="D2589" s="5" t="str">
        <f>IF(AND($B2589&lt;&gt;"",$C2589&lt;&gt;"",$B2589&lt;=$C2589),INDEX(Bemenet!$G$2:$G$301,$M2589),"")</f>
        <v/>
      </c>
      <c r="E2589" s="6" t="str">
        <f>IF(AND($B2589&lt;&gt;"",$C2589&lt;&gt;"",$B2589&lt;=$C2589),INDEX(Bemenet!$D$2:$D$301,$M2589),"")</f>
        <v/>
      </c>
      <c r="F2589" s="5" t="str">
        <f t="shared" si="360"/>
        <v/>
      </c>
      <c r="G2589" s="5" t="str">
        <f t="shared" si="361"/>
        <v/>
      </c>
      <c r="H2589" s="9" t="str">
        <f t="shared" si="362"/>
        <v/>
      </c>
      <c r="I2589" s="5" t="str">
        <f t="shared" si="363"/>
        <v/>
      </c>
      <c r="J2589" s="5" t="str">
        <f>IF(OR($L2589="",NOT(COUNTIFS($L$2:$L2589,$L2589)=1)),"",SUMIFS($G:$G,$L:$L,$L2589))</f>
        <v/>
      </c>
      <c r="K2589" s="5" t="str">
        <f>IF(OR($L2589="",NOT(COUNTIFS($L$2:$L2589,$L2589)=1)),"",SUMIFS($I:$I,$L:$L,$L2589))</f>
        <v/>
      </c>
      <c r="L2589" s="6" t="str">
        <f t="shared" si="364"/>
        <v/>
      </c>
      <c r="M2589" s="6">
        <f t="shared" si="365"/>
        <v>104</v>
      </c>
      <c r="N2589" s="6">
        <f t="shared" si="366"/>
        <v>14</v>
      </c>
      <c r="O2589" s="9" t="str">
        <f>IF(AND($B2589&lt;&gt;"",$C2589&lt;&gt;"",$B2589&lt;=$C2589),INDEX(Szabalyok!$C:$C,$N2589),"")</f>
        <v/>
      </c>
      <c r="P2589">
        <f t="shared" si="368"/>
        <v>0</v>
      </c>
    </row>
    <row r="2590" spans="1:16" x14ac:dyDescent="0.35">
      <c r="A2590">
        <f t="shared" si="367"/>
        <v>0</v>
      </c>
      <c r="B2590" s="4" t="str">
        <f>IF($M2590&gt;300,"",IF(OR(INDEX(Bemenet!$E$2:$E$301,$M2590)="",INDEX(Bemenet!$F$2:$F$301,$M2590)=""),"",MAX(INDEX(Bemenet!$E$2:$E$301,$M2590),INDEX(Szabalyok!$A:$A,$N2590))))</f>
        <v/>
      </c>
      <c r="C2590" s="4" t="str">
        <f>IF($B2590="","",MIN(INDEX(Bemenet!$F$2:$F$301,$M2590),INDEX(Szabalyok!$B:$B,$N2590)))</f>
        <v/>
      </c>
      <c r="D2590" s="5" t="str">
        <f>IF(AND($B2590&lt;&gt;"",$C2590&lt;&gt;"",$B2590&lt;=$C2590),INDEX(Bemenet!$G$2:$G$301,$M2590),"")</f>
        <v/>
      </c>
      <c r="E2590" s="6" t="str">
        <f>IF(AND($B2590&lt;&gt;"",$C2590&lt;&gt;"",$B2590&lt;=$C2590),INDEX(Bemenet!$D$2:$D$301,$M2590),"")</f>
        <v/>
      </c>
      <c r="F2590" s="5" t="str">
        <f t="shared" si="360"/>
        <v/>
      </c>
      <c r="G2590" s="5" t="str">
        <f t="shared" si="361"/>
        <v/>
      </c>
      <c r="H2590" s="9" t="str">
        <f t="shared" si="362"/>
        <v/>
      </c>
      <c r="I2590" s="5" t="str">
        <f t="shared" si="363"/>
        <v/>
      </c>
      <c r="J2590" s="5" t="str">
        <f>IF(OR($L2590="",NOT(COUNTIFS($L$2:$L2590,$L2590)=1)),"",SUMIFS($G:$G,$L:$L,$L2590))</f>
        <v/>
      </c>
      <c r="K2590" s="5" t="str">
        <f>IF(OR($L2590="",NOT(COUNTIFS($L$2:$L2590,$L2590)=1)),"",SUMIFS($I:$I,$L:$L,$L2590))</f>
        <v/>
      </c>
      <c r="L2590" s="6" t="str">
        <f t="shared" si="364"/>
        <v/>
      </c>
      <c r="M2590" s="6">
        <f t="shared" si="365"/>
        <v>104</v>
      </c>
      <c r="N2590" s="6">
        <f t="shared" si="366"/>
        <v>15</v>
      </c>
      <c r="O2590" s="9" t="str">
        <f>IF(AND($B2590&lt;&gt;"",$C2590&lt;&gt;"",$B2590&lt;=$C2590),INDEX(Szabalyok!$C:$C,$N2590),"")</f>
        <v/>
      </c>
      <c r="P2590">
        <f t="shared" si="368"/>
        <v>0</v>
      </c>
    </row>
    <row r="2591" spans="1:16" x14ac:dyDescent="0.35">
      <c r="A2591">
        <f t="shared" si="367"/>
        <v>0</v>
      </c>
      <c r="B2591" s="4" t="str">
        <f>IF($M2591&gt;300,"",IF(OR(INDEX(Bemenet!$E$2:$E$301,$M2591)="",INDEX(Bemenet!$F$2:$F$301,$M2591)=""),"",MAX(INDEX(Bemenet!$E$2:$E$301,$M2591),INDEX(Szabalyok!$A:$A,$N2591))))</f>
        <v/>
      </c>
      <c r="C2591" s="4" t="str">
        <f>IF($B2591="","",MIN(INDEX(Bemenet!$F$2:$F$301,$M2591),INDEX(Szabalyok!$B:$B,$N2591)))</f>
        <v/>
      </c>
      <c r="D2591" s="5" t="str">
        <f>IF(AND($B2591&lt;&gt;"",$C2591&lt;&gt;"",$B2591&lt;=$C2591),INDEX(Bemenet!$G$2:$G$301,$M2591),"")</f>
        <v/>
      </c>
      <c r="E2591" s="6" t="str">
        <f>IF(AND($B2591&lt;&gt;"",$C2591&lt;&gt;"",$B2591&lt;=$C2591),INDEX(Bemenet!$D$2:$D$301,$M2591),"")</f>
        <v/>
      </c>
      <c r="F2591" s="5" t="str">
        <f t="shared" si="360"/>
        <v/>
      </c>
      <c r="G2591" s="5" t="str">
        <f t="shared" si="361"/>
        <v/>
      </c>
      <c r="H2591" s="9" t="str">
        <f t="shared" si="362"/>
        <v/>
      </c>
      <c r="I2591" s="5" t="str">
        <f t="shared" si="363"/>
        <v/>
      </c>
      <c r="J2591" s="5" t="str">
        <f>IF(OR($L2591="",NOT(COUNTIFS($L$2:$L2591,$L2591)=1)),"",SUMIFS($G:$G,$L:$L,$L2591))</f>
        <v/>
      </c>
      <c r="K2591" s="5" t="str">
        <f>IF(OR($L2591="",NOT(COUNTIFS($L$2:$L2591,$L2591)=1)),"",SUMIFS($I:$I,$L:$L,$L2591))</f>
        <v/>
      </c>
      <c r="L2591" s="6" t="str">
        <f t="shared" si="364"/>
        <v/>
      </c>
      <c r="M2591" s="6">
        <f t="shared" si="365"/>
        <v>104</v>
      </c>
      <c r="N2591" s="6">
        <f t="shared" si="366"/>
        <v>16</v>
      </c>
      <c r="O2591" s="9" t="str">
        <f>IF(AND($B2591&lt;&gt;"",$C2591&lt;&gt;"",$B2591&lt;=$C2591),INDEX(Szabalyok!$C:$C,$N2591),"")</f>
        <v/>
      </c>
      <c r="P2591">
        <f t="shared" si="368"/>
        <v>0</v>
      </c>
    </row>
    <row r="2592" spans="1:16" x14ac:dyDescent="0.35">
      <c r="A2592">
        <f t="shared" si="367"/>
        <v>0</v>
      </c>
      <c r="B2592" s="4" t="str">
        <f>IF($M2592&gt;300,"",IF(OR(INDEX(Bemenet!$E$2:$E$301,$M2592)="",INDEX(Bemenet!$F$2:$F$301,$M2592)=""),"",MAX(INDEX(Bemenet!$E$2:$E$301,$M2592),INDEX(Szabalyok!$A:$A,$N2592))))</f>
        <v/>
      </c>
      <c r="C2592" s="4" t="str">
        <f>IF($B2592="","",MIN(INDEX(Bemenet!$F$2:$F$301,$M2592),INDEX(Szabalyok!$B:$B,$N2592)))</f>
        <v/>
      </c>
      <c r="D2592" s="5" t="str">
        <f>IF(AND($B2592&lt;&gt;"",$C2592&lt;&gt;"",$B2592&lt;=$C2592),INDEX(Bemenet!$G$2:$G$301,$M2592),"")</f>
        <v/>
      </c>
      <c r="E2592" s="6" t="str">
        <f>IF(AND($B2592&lt;&gt;"",$C2592&lt;&gt;"",$B2592&lt;=$C2592),INDEX(Bemenet!$D$2:$D$301,$M2592),"")</f>
        <v/>
      </c>
      <c r="F2592" s="5" t="str">
        <f t="shared" si="360"/>
        <v/>
      </c>
      <c r="G2592" s="5" t="str">
        <f t="shared" si="361"/>
        <v/>
      </c>
      <c r="H2592" s="9" t="str">
        <f t="shared" si="362"/>
        <v/>
      </c>
      <c r="I2592" s="5" t="str">
        <f t="shared" si="363"/>
        <v/>
      </c>
      <c r="J2592" s="5" t="str">
        <f>IF(OR($L2592="",NOT(COUNTIFS($L$2:$L2592,$L2592)=1)),"",SUMIFS($G:$G,$L:$L,$L2592))</f>
        <v/>
      </c>
      <c r="K2592" s="5" t="str">
        <f>IF(OR($L2592="",NOT(COUNTIFS($L$2:$L2592,$L2592)=1)),"",SUMIFS($I:$I,$L:$L,$L2592))</f>
        <v/>
      </c>
      <c r="L2592" s="6" t="str">
        <f t="shared" si="364"/>
        <v/>
      </c>
      <c r="M2592" s="6">
        <f t="shared" si="365"/>
        <v>104</v>
      </c>
      <c r="N2592" s="6">
        <f t="shared" si="366"/>
        <v>17</v>
      </c>
      <c r="O2592" s="9" t="str">
        <f>IF(AND($B2592&lt;&gt;"",$C2592&lt;&gt;"",$B2592&lt;=$C2592),INDEX(Szabalyok!$C:$C,$N2592),"")</f>
        <v/>
      </c>
      <c r="P2592">
        <f t="shared" si="368"/>
        <v>0</v>
      </c>
    </row>
    <row r="2593" spans="1:16" x14ac:dyDescent="0.35">
      <c r="A2593">
        <f t="shared" si="367"/>
        <v>0</v>
      </c>
      <c r="B2593" s="4" t="str">
        <f>IF($M2593&gt;300,"",IF(OR(INDEX(Bemenet!$E$2:$E$301,$M2593)="",INDEX(Bemenet!$F$2:$F$301,$M2593)=""),"",MAX(INDEX(Bemenet!$E$2:$E$301,$M2593),INDEX(Szabalyok!$A:$A,$N2593))))</f>
        <v/>
      </c>
      <c r="C2593" s="4" t="str">
        <f>IF($B2593="","",MIN(INDEX(Bemenet!$F$2:$F$301,$M2593),INDEX(Szabalyok!$B:$B,$N2593)))</f>
        <v/>
      </c>
      <c r="D2593" s="5" t="str">
        <f>IF(AND($B2593&lt;&gt;"",$C2593&lt;&gt;"",$B2593&lt;=$C2593),INDEX(Bemenet!$G$2:$G$301,$M2593),"")</f>
        <v/>
      </c>
      <c r="E2593" s="6" t="str">
        <f>IF(AND($B2593&lt;&gt;"",$C2593&lt;&gt;"",$B2593&lt;=$C2593),INDEX(Bemenet!$D$2:$D$301,$M2593),"")</f>
        <v/>
      </c>
      <c r="F2593" s="5" t="str">
        <f t="shared" si="360"/>
        <v/>
      </c>
      <c r="G2593" s="5" t="str">
        <f t="shared" si="361"/>
        <v/>
      </c>
      <c r="H2593" s="9" t="str">
        <f t="shared" si="362"/>
        <v/>
      </c>
      <c r="I2593" s="5" t="str">
        <f t="shared" si="363"/>
        <v/>
      </c>
      <c r="J2593" s="5" t="str">
        <f>IF(OR($L2593="",NOT(COUNTIFS($L$2:$L2593,$L2593)=1)),"",SUMIFS($G:$G,$L:$L,$L2593))</f>
        <v/>
      </c>
      <c r="K2593" s="5" t="str">
        <f>IF(OR($L2593="",NOT(COUNTIFS($L$2:$L2593,$L2593)=1)),"",SUMIFS($I:$I,$L:$L,$L2593))</f>
        <v/>
      </c>
      <c r="L2593" s="6" t="str">
        <f t="shared" si="364"/>
        <v/>
      </c>
      <c r="M2593" s="6">
        <f t="shared" si="365"/>
        <v>104</v>
      </c>
      <c r="N2593" s="6">
        <f t="shared" si="366"/>
        <v>18</v>
      </c>
      <c r="O2593" s="9" t="str">
        <f>IF(AND($B2593&lt;&gt;"",$C2593&lt;&gt;"",$B2593&lt;=$C2593),INDEX(Szabalyok!$C:$C,$N2593),"")</f>
        <v/>
      </c>
      <c r="P2593">
        <f t="shared" si="368"/>
        <v>0</v>
      </c>
    </row>
    <row r="2594" spans="1:16" x14ac:dyDescent="0.35">
      <c r="A2594">
        <f t="shared" si="367"/>
        <v>0</v>
      </c>
      <c r="B2594" s="4" t="str">
        <f>IF($M2594&gt;300,"",IF(OR(INDEX(Bemenet!$E$2:$E$301,$M2594)="",INDEX(Bemenet!$F$2:$F$301,$M2594)=""),"",MAX(INDEX(Bemenet!$E$2:$E$301,$M2594),INDEX(Szabalyok!$A:$A,$N2594))))</f>
        <v/>
      </c>
      <c r="C2594" s="4" t="str">
        <f>IF($B2594="","",MIN(INDEX(Bemenet!$F$2:$F$301,$M2594),INDEX(Szabalyok!$B:$B,$N2594)))</f>
        <v/>
      </c>
      <c r="D2594" s="5" t="str">
        <f>IF(AND($B2594&lt;&gt;"",$C2594&lt;&gt;"",$B2594&lt;=$C2594),INDEX(Bemenet!$G$2:$G$301,$M2594),"")</f>
        <v/>
      </c>
      <c r="E2594" s="6" t="str">
        <f>IF(AND($B2594&lt;&gt;"",$C2594&lt;&gt;"",$B2594&lt;=$C2594),INDEX(Bemenet!$D$2:$D$301,$M2594),"")</f>
        <v/>
      </c>
      <c r="F2594" s="5" t="str">
        <f t="shared" si="360"/>
        <v/>
      </c>
      <c r="G2594" s="5" t="str">
        <f t="shared" si="361"/>
        <v/>
      </c>
      <c r="H2594" s="9" t="str">
        <f t="shared" si="362"/>
        <v/>
      </c>
      <c r="I2594" s="5" t="str">
        <f t="shared" si="363"/>
        <v/>
      </c>
      <c r="J2594" s="5" t="str">
        <f>IF(OR($L2594="",NOT(COUNTIFS($L$2:$L2594,$L2594)=1)),"",SUMIFS($G:$G,$L:$L,$L2594))</f>
        <v/>
      </c>
      <c r="K2594" s="5" t="str">
        <f>IF(OR($L2594="",NOT(COUNTIFS($L$2:$L2594,$L2594)=1)),"",SUMIFS($I:$I,$L:$L,$L2594))</f>
        <v/>
      </c>
      <c r="L2594" s="6" t="str">
        <f t="shared" si="364"/>
        <v/>
      </c>
      <c r="M2594" s="6">
        <f t="shared" si="365"/>
        <v>104</v>
      </c>
      <c r="N2594" s="6">
        <f t="shared" si="366"/>
        <v>19</v>
      </c>
      <c r="O2594" s="9" t="str">
        <f>IF(AND($B2594&lt;&gt;"",$C2594&lt;&gt;"",$B2594&lt;=$C2594),INDEX(Szabalyok!$C:$C,$N2594),"")</f>
        <v/>
      </c>
      <c r="P2594">
        <f t="shared" si="368"/>
        <v>0</v>
      </c>
    </row>
    <row r="2595" spans="1:16" x14ac:dyDescent="0.35">
      <c r="A2595">
        <f t="shared" si="367"/>
        <v>0</v>
      </c>
      <c r="B2595" s="4" t="str">
        <f>IF($M2595&gt;300,"",IF(OR(INDEX(Bemenet!$E$2:$E$301,$M2595)="",INDEX(Bemenet!$F$2:$F$301,$M2595)=""),"",MAX(INDEX(Bemenet!$E$2:$E$301,$M2595),INDEX(Szabalyok!$A:$A,$N2595))))</f>
        <v/>
      </c>
      <c r="C2595" s="4" t="str">
        <f>IF($B2595="","",MIN(INDEX(Bemenet!$F$2:$F$301,$M2595),INDEX(Szabalyok!$B:$B,$N2595)))</f>
        <v/>
      </c>
      <c r="D2595" s="5" t="str">
        <f>IF(AND($B2595&lt;&gt;"",$C2595&lt;&gt;"",$B2595&lt;=$C2595),INDEX(Bemenet!$G$2:$G$301,$M2595),"")</f>
        <v/>
      </c>
      <c r="E2595" s="6" t="str">
        <f>IF(AND($B2595&lt;&gt;"",$C2595&lt;&gt;"",$B2595&lt;=$C2595),INDEX(Bemenet!$D$2:$D$301,$M2595),"")</f>
        <v/>
      </c>
      <c r="F2595" s="5" t="str">
        <f t="shared" si="360"/>
        <v/>
      </c>
      <c r="G2595" s="5" t="str">
        <f t="shared" si="361"/>
        <v/>
      </c>
      <c r="H2595" s="9" t="str">
        <f t="shared" si="362"/>
        <v/>
      </c>
      <c r="I2595" s="5" t="str">
        <f t="shared" si="363"/>
        <v/>
      </c>
      <c r="J2595" s="5" t="str">
        <f>IF(OR($L2595="",NOT(COUNTIFS($L$2:$L2595,$L2595)=1)),"",SUMIFS($G:$G,$L:$L,$L2595))</f>
        <v/>
      </c>
      <c r="K2595" s="5" t="str">
        <f>IF(OR($L2595="",NOT(COUNTIFS($L$2:$L2595,$L2595)=1)),"",SUMIFS($I:$I,$L:$L,$L2595))</f>
        <v/>
      </c>
      <c r="L2595" s="6" t="str">
        <f t="shared" si="364"/>
        <v/>
      </c>
      <c r="M2595" s="6">
        <f t="shared" si="365"/>
        <v>104</v>
      </c>
      <c r="N2595" s="6">
        <f t="shared" si="366"/>
        <v>20</v>
      </c>
      <c r="O2595" s="9" t="str">
        <f>IF(AND($B2595&lt;&gt;"",$C2595&lt;&gt;"",$B2595&lt;=$C2595),INDEX(Szabalyok!$C:$C,$N2595),"")</f>
        <v/>
      </c>
      <c r="P2595">
        <f t="shared" si="368"/>
        <v>0</v>
      </c>
    </row>
    <row r="2596" spans="1:16" x14ac:dyDescent="0.35">
      <c r="A2596">
        <f t="shared" si="367"/>
        <v>0</v>
      </c>
      <c r="B2596" s="4" t="str">
        <f>IF($M2596&gt;300,"",IF(OR(INDEX(Bemenet!$E$2:$E$301,$M2596)="",INDEX(Bemenet!$F$2:$F$301,$M2596)=""),"",MAX(INDEX(Bemenet!$E$2:$E$301,$M2596),INDEX(Szabalyok!$A:$A,$N2596))))</f>
        <v/>
      </c>
      <c r="C2596" s="4" t="str">
        <f>IF($B2596="","",MIN(INDEX(Bemenet!$F$2:$F$301,$M2596),INDEX(Szabalyok!$B:$B,$N2596)))</f>
        <v/>
      </c>
      <c r="D2596" s="5" t="str">
        <f>IF(AND($B2596&lt;&gt;"",$C2596&lt;&gt;"",$B2596&lt;=$C2596),INDEX(Bemenet!$G$2:$G$301,$M2596),"")</f>
        <v/>
      </c>
      <c r="E2596" s="6" t="str">
        <f>IF(AND($B2596&lt;&gt;"",$C2596&lt;&gt;"",$B2596&lt;=$C2596),INDEX(Bemenet!$D$2:$D$301,$M2596),"")</f>
        <v/>
      </c>
      <c r="F2596" s="5" t="str">
        <f t="shared" si="360"/>
        <v/>
      </c>
      <c r="G2596" s="5" t="str">
        <f t="shared" si="361"/>
        <v/>
      </c>
      <c r="H2596" s="9" t="str">
        <f t="shared" si="362"/>
        <v/>
      </c>
      <c r="I2596" s="5" t="str">
        <f t="shared" si="363"/>
        <v/>
      </c>
      <c r="J2596" s="5" t="str">
        <f>IF(OR($L2596="",NOT(COUNTIFS($L$2:$L2596,$L2596)=1)),"",SUMIFS($G:$G,$L:$L,$L2596))</f>
        <v/>
      </c>
      <c r="K2596" s="5" t="str">
        <f>IF(OR($L2596="",NOT(COUNTIFS($L$2:$L2596,$L2596)=1)),"",SUMIFS($I:$I,$L:$L,$L2596))</f>
        <v/>
      </c>
      <c r="L2596" s="6" t="str">
        <f t="shared" si="364"/>
        <v/>
      </c>
      <c r="M2596" s="6">
        <f t="shared" si="365"/>
        <v>104</v>
      </c>
      <c r="N2596" s="6">
        <f t="shared" si="366"/>
        <v>21</v>
      </c>
      <c r="O2596" s="9" t="str">
        <f>IF(AND($B2596&lt;&gt;"",$C2596&lt;&gt;"",$B2596&lt;=$C2596),INDEX(Szabalyok!$C:$C,$N2596),"")</f>
        <v/>
      </c>
      <c r="P2596">
        <f t="shared" si="368"/>
        <v>0</v>
      </c>
    </row>
    <row r="2597" spans="1:16" x14ac:dyDescent="0.35">
      <c r="A2597">
        <f t="shared" si="367"/>
        <v>0</v>
      </c>
      <c r="B2597" s="4" t="str">
        <f>IF($M2597&gt;300,"",IF(OR(INDEX(Bemenet!$E$2:$E$301,$M2597)="",INDEX(Bemenet!$F$2:$F$301,$M2597)=""),"",MAX(INDEX(Bemenet!$E$2:$E$301,$M2597),INDEX(Szabalyok!$A:$A,$N2597))))</f>
        <v/>
      </c>
      <c r="C2597" s="4" t="str">
        <f>IF($B2597="","",MIN(INDEX(Bemenet!$F$2:$F$301,$M2597),INDEX(Szabalyok!$B:$B,$N2597)))</f>
        <v/>
      </c>
      <c r="D2597" s="5" t="str">
        <f>IF(AND($B2597&lt;&gt;"",$C2597&lt;&gt;"",$B2597&lt;=$C2597),INDEX(Bemenet!$G$2:$G$301,$M2597),"")</f>
        <v/>
      </c>
      <c r="E2597" s="6" t="str">
        <f>IF(AND($B2597&lt;&gt;"",$C2597&lt;&gt;"",$B2597&lt;=$C2597),INDEX(Bemenet!$D$2:$D$301,$M2597),"")</f>
        <v/>
      </c>
      <c r="F2597" s="5" t="str">
        <f t="shared" si="360"/>
        <v/>
      </c>
      <c r="G2597" s="5" t="str">
        <f t="shared" si="361"/>
        <v/>
      </c>
      <c r="H2597" s="9" t="str">
        <f t="shared" si="362"/>
        <v/>
      </c>
      <c r="I2597" s="5" t="str">
        <f t="shared" si="363"/>
        <v/>
      </c>
      <c r="J2597" s="5" t="str">
        <f>IF(OR($L2597="",NOT(COUNTIFS($L$2:$L2597,$L2597)=1)),"",SUMIFS($G:$G,$L:$L,$L2597))</f>
        <v/>
      </c>
      <c r="K2597" s="5" t="str">
        <f>IF(OR($L2597="",NOT(COUNTIFS($L$2:$L2597,$L2597)=1)),"",SUMIFS($I:$I,$L:$L,$L2597))</f>
        <v/>
      </c>
      <c r="L2597" s="6" t="str">
        <f t="shared" si="364"/>
        <v/>
      </c>
      <c r="M2597" s="6">
        <f t="shared" si="365"/>
        <v>104</v>
      </c>
      <c r="N2597" s="6">
        <f t="shared" si="366"/>
        <v>22</v>
      </c>
      <c r="O2597" s="9" t="str">
        <f>IF(AND($B2597&lt;&gt;"",$C2597&lt;&gt;"",$B2597&lt;=$C2597),INDEX(Szabalyok!$C:$C,$N2597),"")</f>
        <v/>
      </c>
      <c r="P2597">
        <f t="shared" si="368"/>
        <v>0</v>
      </c>
    </row>
    <row r="2598" spans="1:16" x14ac:dyDescent="0.35">
      <c r="A2598">
        <f t="shared" si="367"/>
        <v>0</v>
      </c>
      <c r="B2598" s="4" t="str">
        <f>IF($M2598&gt;300,"",IF(OR(INDEX(Bemenet!$E$2:$E$301,$M2598)="",INDEX(Bemenet!$F$2:$F$301,$M2598)=""),"",MAX(INDEX(Bemenet!$E$2:$E$301,$M2598),INDEX(Szabalyok!$A:$A,$N2598))))</f>
        <v/>
      </c>
      <c r="C2598" s="4" t="str">
        <f>IF($B2598="","",MIN(INDEX(Bemenet!$F$2:$F$301,$M2598),INDEX(Szabalyok!$B:$B,$N2598)))</f>
        <v/>
      </c>
      <c r="D2598" s="5" t="str">
        <f>IF(AND($B2598&lt;&gt;"",$C2598&lt;&gt;"",$B2598&lt;=$C2598),INDEX(Bemenet!$G$2:$G$301,$M2598),"")</f>
        <v/>
      </c>
      <c r="E2598" s="6" t="str">
        <f>IF(AND($B2598&lt;&gt;"",$C2598&lt;&gt;"",$B2598&lt;=$C2598),INDEX(Bemenet!$D$2:$D$301,$M2598),"")</f>
        <v/>
      </c>
      <c r="F2598" s="5" t="str">
        <f t="shared" si="360"/>
        <v/>
      </c>
      <c r="G2598" s="5" t="str">
        <f t="shared" si="361"/>
        <v/>
      </c>
      <c r="H2598" s="9" t="str">
        <f t="shared" si="362"/>
        <v/>
      </c>
      <c r="I2598" s="5" t="str">
        <f t="shared" si="363"/>
        <v/>
      </c>
      <c r="J2598" s="5" t="str">
        <f>IF(OR($L2598="",NOT(COUNTIFS($L$2:$L2598,$L2598)=1)),"",SUMIFS($G:$G,$L:$L,$L2598))</f>
        <v/>
      </c>
      <c r="K2598" s="5" t="str">
        <f>IF(OR($L2598="",NOT(COUNTIFS($L$2:$L2598,$L2598)=1)),"",SUMIFS($I:$I,$L:$L,$L2598))</f>
        <v/>
      </c>
      <c r="L2598" s="6" t="str">
        <f t="shared" si="364"/>
        <v/>
      </c>
      <c r="M2598" s="6">
        <f t="shared" si="365"/>
        <v>104</v>
      </c>
      <c r="N2598" s="6">
        <f t="shared" si="366"/>
        <v>23</v>
      </c>
      <c r="O2598" s="9" t="str">
        <f>IF(AND($B2598&lt;&gt;"",$C2598&lt;&gt;"",$B2598&lt;=$C2598),INDEX(Szabalyok!$C:$C,$N2598),"")</f>
        <v/>
      </c>
      <c r="P2598">
        <f t="shared" si="368"/>
        <v>0</v>
      </c>
    </row>
    <row r="2599" spans="1:16" x14ac:dyDescent="0.35">
      <c r="A2599">
        <f t="shared" si="367"/>
        <v>0</v>
      </c>
      <c r="B2599" s="4" t="str">
        <f>IF($M2599&gt;300,"",IF(OR(INDEX(Bemenet!$E$2:$E$301,$M2599)="",INDEX(Bemenet!$F$2:$F$301,$M2599)=""),"",MAX(INDEX(Bemenet!$E$2:$E$301,$M2599),INDEX(Szabalyok!$A:$A,$N2599))))</f>
        <v/>
      </c>
      <c r="C2599" s="4" t="str">
        <f>IF($B2599="","",MIN(INDEX(Bemenet!$F$2:$F$301,$M2599),INDEX(Szabalyok!$B:$B,$N2599)))</f>
        <v/>
      </c>
      <c r="D2599" s="5" t="str">
        <f>IF(AND($B2599&lt;&gt;"",$C2599&lt;&gt;"",$B2599&lt;=$C2599),INDEX(Bemenet!$G$2:$G$301,$M2599),"")</f>
        <v/>
      </c>
      <c r="E2599" s="6" t="str">
        <f>IF(AND($B2599&lt;&gt;"",$C2599&lt;&gt;"",$B2599&lt;=$C2599),INDEX(Bemenet!$D$2:$D$301,$M2599),"")</f>
        <v/>
      </c>
      <c r="F2599" s="5" t="str">
        <f t="shared" si="360"/>
        <v/>
      </c>
      <c r="G2599" s="5" t="str">
        <f t="shared" si="361"/>
        <v/>
      </c>
      <c r="H2599" s="9" t="str">
        <f t="shared" si="362"/>
        <v/>
      </c>
      <c r="I2599" s="5" t="str">
        <f t="shared" si="363"/>
        <v/>
      </c>
      <c r="J2599" s="5" t="str">
        <f>IF(OR($L2599="",NOT(COUNTIFS($L$2:$L2599,$L2599)=1)),"",SUMIFS($G:$G,$L:$L,$L2599))</f>
        <v/>
      </c>
      <c r="K2599" s="5" t="str">
        <f>IF(OR($L2599="",NOT(COUNTIFS($L$2:$L2599,$L2599)=1)),"",SUMIFS($I:$I,$L:$L,$L2599))</f>
        <v/>
      </c>
      <c r="L2599" s="6" t="str">
        <f t="shared" si="364"/>
        <v/>
      </c>
      <c r="M2599" s="6">
        <f t="shared" si="365"/>
        <v>104</v>
      </c>
      <c r="N2599" s="6">
        <f t="shared" si="366"/>
        <v>24</v>
      </c>
      <c r="O2599" s="9" t="str">
        <f>IF(AND($B2599&lt;&gt;"",$C2599&lt;&gt;"",$B2599&lt;=$C2599),INDEX(Szabalyok!$C:$C,$N2599),"")</f>
        <v/>
      </c>
      <c r="P2599">
        <f t="shared" si="368"/>
        <v>0</v>
      </c>
    </row>
    <row r="2600" spans="1:16" x14ac:dyDescent="0.35">
      <c r="A2600">
        <f t="shared" si="367"/>
        <v>0</v>
      </c>
      <c r="B2600" s="4" t="str">
        <f>IF($M2600&gt;300,"",IF(OR(INDEX(Bemenet!$E$2:$E$301,$M2600)="",INDEX(Bemenet!$F$2:$F$301,$M2600)=""),"",MAX(INDEX(Bemenet!$E$2:$E$301,$M2600),INDEX(Szabalyok!$A:$A,$N2600))))</f>
        <v/>
      </c>
      <c r="C2600" s="4" t="str">
        <f>IF($B2600="","",MIN(INDEX(Bemenet!$F$2:$F$301,$M2600),INDEX(Szabalyok!$B:$B,$N2600)))</f>
        <v/>
      </c>
      <c r="D2600" s="5" t="str">
        <f>IF(AND($B2600&lt;&gt;"",$C2600&lt;&gt;"",$B2600&lt;=$C2600),INDEX(Bemenet!$G$2:$G$301,$M2600),"")</f>
        <v/>
      </c>
      <c r="E2600" s="6" t="str">
        <f>IF(AND($B2600&lt;&gt;"",$C2600&lt;&gt;"",$B2600&lt;=$C2600),INDEX(Bemenet!$D$2:$D$301,$M2600),"")</f>
        <v/>
      </c>
      <c r="F2600" s="5" t="str">
        <f t="shared" si="360"/>
        <v/>
      </c>
      <c r="G2600" s="5" t="str">
        <f t="shared" si="361"/>
        <v/>
      </c>
      <c r="H2600" s="9" t="str">
        <f t="shared" si="362"/>
        <v/>
      </c>
      <c r="I2600" s="5" t="str">
        <f t="shared" si="363"/>
        <v/>
      </c>
      <c r="J2600" s="5" t="str">
        <f>IF(OR($L2600="",NOT(COUNTIFS($L$2:$L2600,$L2600)=1)),"",SUMIFS($G:$G,$L:$L,$L2600))</f>
        <v/>
      </c>
      <c r="K2600" s="5" t="str">
        <f>IF(OR($L2600="",NOT(COUNTIFS($L$2:$L2600,$L2600)=1)),"",SUMIFS($I:$I,$L:$L,$L2600))</f>
        <v/>
      </c>
      <c r="L2600" s="6" t="str">
        <f t="shared" si="364"/>
        <v/>
      </c>
      <c r="M2600" s="6">
        <f t="shared" si="365"/>
        <v>104</v>
      </c>
      <c r="N2600" s="6">
        <f t="shared" si="366"/>
        <v>25</v>
      </c>
      <c r="O2600" s="9" t="str">
        <f>IF(AND($B2600&lt;&gt;"",$C2600&lt;&gt;"",$B2600&lt;=$C2600),INDEX(Szabalyok!$C:$C,$N2600),"")</f>
        <v/>
      </c>
      <c r="P2600">
        <f t="shared" si="368"/>
        <v>0</v>
      </c>
    </row>
    <row r="2601" spans="1:16" x14ac:dyDescent="0.35">
      <c r="A2601">
        <f t="shared" si="367"/>
        <v>0</v>
      </c>
      <c r="B2601" s="4" t="str">
        <f>IF($M2601&gt;300,"",IF(OR(INDEX(Bemenet!$E$2:$E$301,$M2601)="",INDEX(Bemenet!$F$2:$F$301,$M2601)=""),"",MAX(INDEX(Bemenet!$E$2:$E$301,$M2601),INDEX(Szabalyok!$A:$A,$N2601))))</f>
        <v/>
      </c>
      <c r="C2601" s="4" t="str">
        <f>IF($B2601="","",MIN(INDEX(Bemenet!$F$2:$F$301,$M2601),INDEX(Szabalyok!$B:$B,$N2601)))</f>
        <v/>
      </c>
      <c r="D2601" s="5" t="str">
        <f>IF(AND($B2601&lt;&gt;"",$C2601&lt;&gt;"",$B2601&lt;=$C2601),INDEX(Bemenet!$G$2:$G$301,$M2601),"")</f>
        <v/>
      </c>
      <c r="E2601" s="6" t="str">
        <f>IF(AND($B2601&lt;&gt;"",$C2601&lt;&gt;"",$B2601&lt;=$C2601),INDEX(Bemenet!$D$2:$D$301,$M2601),"")</f>
        <v/>
      </c>
      <c r="F2601" s="5" t="str">
        <f t="shared" si="360"/>
        <v/>
      </c>
      <c r="G2601" s="5" t="str">
        <f t="shared" si="361"/>
        <v/>
      </c>
      <c r="H2601" s="9" t="str">
        <f t="shared" si="362"/>
        <v/>
      </c>
      <c r="I2601" s="5" t="str">
        <f t="shared" si="363"/>
        <v/>
      </c>
      <c r="J2601" s="5" t="str">
        <f>IF(OR($L2601="",NOT(COUNTIFS($L$2:$L2601,$L2601)=1)),"",SUMIFS($G:$G,$L:$L,$L2601))</f>
        <v/>
      </c>
      <c r="K2601" s="5" t="str">
        <f>IF(OR($L2601="",NOT(COUNTIFS($L$2:$L2601,$L2601)=1)),"",SUMIFS($I:$I,$L:$L,$L2601))</f>
        <v/>
      </c>
      <c r="L2601" s="6" t="str">
        <f t="shared" si="364"/>
        <v/>
      </c>
      <c r="M2601" s="6">
        <f t="shared" si="365"/>
        <v>104</v>
      </c>
      <c r="N2601" s="6">
        <f t="shared" si="366"/>
        <v>26</v>
      </c>
      <c r="O2601" s="9" t="str">
        <f>IF(AND($B2601&lt;&gt;"",$C2601&lt;&gt;"",$B2601&lt;=$C2601),INDEX(Szabalyok!$C:$C,$N2601),"")</f>
        <v/>
      </c>
      <c r="P2601">
        <f t="shared" si="368"/>
        <v>0</v>
      </c>
    </row>
    <row r="2602" spans="1:16" x14ac:dyDescent="0.35">
      <c r="A2602">
        <f t="shared" si="367"/>
        <v>0</v>
      </c>
      <c r="B2602" s="4" t="str">
        <f>IF($M2602&gt;300,"",IF(OR(INDEX(Bemenet!$E$2:$E$301,$M2602)="",INDEX(Bemenet!$F$2:$F$301,$M2602)=""),"",MAX(INDEX(Bemenet!$E$2:$E$301,$M2602),INDEX(Szabalyok!$A:$A,$N2602))))</f>
        <v/>
      </c>
      <c r="C2602" s="4" t="str">
        <f>IF($B2602="","",MIN(INDEX(Bemenet!$F$2:$F$301,$M2602),INDEX(Szabalyok!$B:$B,$N2602)))</f>
        <v/>
      </c>
      <c r="D2602" s="5" t="str">
        <f>IF(AND($B2602&lt;&gt;"",$C2602&lt;&gt;"",$B2602&lt;=$C2602),INDEX(Bemenet!$G$2:$G$301,$M2602),"")</f>
        <v/>
      </c>
      <c r="E2602" s="6" t="str">
        <f>IF(AND($B2602&lt;&gt;"",$C2602&lt;&gt;"",$B2602&lt;=$C2602),INDEX(Bemenet!$D$2:$D$301,$M2602),"")</f>
        <v/>
      </c>
      <c r="F2602" s="5" t="str">
        <f t="shared" si="360"/>
        <v/>
      </c>
      <c r="G2602" s="5" t="str">
        <f t="shared" si="361"/>
        <v/>
      </c>
      <c r="H2602" s="9" t="str">
        <f t="shared" si="362"/>
        <v/>
      </c>
      <c r="I2602" s="5" t="str">
        <f t="shared" si="363"/>
        <v/>
      </c>
      <c r="J2602" s="5" t="str">
        <f>IF(OR($L2602="",NOT(COUNTIFS($L$2:$L2602,$L2602)=1)),"",SUMIFS($G:$G,$L:$L,$L2602))</f>
        <v/>
      </c>
      <c r="K2602" s="5" t="str">
        <f>IF(OR($L2602="",NOT(COUNTIFS($L$2:$L2602,$L2602)=1)),"",SUMIFS($I:$I,$L:$L,$L2602))</f>
        <v/>
      </c>
      <c r="L2602" s="6" t="str">
        <f t="shared" si="364"/>
        <v/>
      </c>
      <c r="M2602" s="6">
        <f t="shared" si="365"/>
        <v>105</v>
      </c>
      <c r="N2602" s="6">
        <f t="shared" si="366"/>
        <v>2</v>
      </c>
      <c r="O2602" s="9" t="str">
        <f>IF(AND($B2602&lt;&gt;"",$C2602&lt;&gt;"",$B2602&lt;=$C2602),INDEX(Szabalyok!$C:$C,$N2602),"")</f>
        <v/>
      </c>
      <c r="P2602">
        <f t="shared" si="368"/>
        <v>0</v>
      </c>
    </row>
    <row r="2603" spans="1:16" x14ac:dyDescent="0.35">
      <c r="A2603">
        <f t="shared" si="367"/>
        <v>0</v>
      </c>
      <c r="B2603" s="4" t="str">
        <f>IF($M2603&gt;300,"",IF(OR(INDEX(Bemenet!$E$2:$E$301,$M2603)="",INDEX(Bemenet!$F$2:$F$301,$M2603)=""),"",MAX(INDEX(Bemenet!$E$2:$E$301,$M2603),INDEX(Szabalyok!$A:$A,$N2603))))</f>
        <v/>
      </c>
      <c r="C2603" s="4" t="str">
        <f>IF($B2603="","",MIN(INDEX(Bemenet!$F$2:$F$301,$M2603),INDEX(Szabalyok!$B:$B,$N2603)))</f>
        <v/>
      </c>
      <c r="D2603" s="5" t="str">
        <f>IF(AND($B2603&lt;&gt;"",$C2603&lt;&gt;"",$B2603&lt;=$C2603),INDEX(Bemenet!$G$2:$G$301,$M2603),"")</f>
        <v/>
      </c>
      <c r="E2603" s="6" t="str">
        <f>IF(AND($B2603&lt;&gt;"",$C2603&lt;&gt;"",$B2603&lt;=$C2603),INDEX(Bemenet!$D$2:$D$301,$M2603),"")</f>
        <v/>
      </c>
      <c r="F2603" s="5" t="str">
        <f t="shared" si="360"/>
        <v/>
      </c>
      <c r="G2603" s="5" t="str">
        <f t="shared" si="361"/>
        <v/>
      </c>
      <c r="H2603" s="9" t="str">
        <f t="shared" si="362"/>
        <v/>
      </c>
      <c r="I2603" s="5" t="str">
        <f t="shared" si="363"/>
        <v/>
      </c>
      <c r="J2603" s="5" t="str">
        <f>IF(OR($L2603="",NOT(COUNTIFS($L$2:$L2603,$L2603)=1)),"",SUMIFS($G:$G,$L:$L,$L2603))</f>
        <v/>
      </c>
      <c r="K2603" s="5" t="str">
        <f>IF(OR($L2603="",NOT(COUNTIFS($L$2:$L2603,$L2603)=1)),"",SUMIFS($I:$I,$L:$L,$L2603))</f>
        <v/>
      </c>
      <c r="L2603" s="6" t="str">
        <f t="shared" si="364"/>
        <v/>
      </c>
      <c r="M2603" s="6">
        <f t="shared" si="365"/>
        <v>105</v>
      </c>
      <c r="N2603" s="6">
        <f t="shared" si="366"/>
        <v>3</v>
      </c>
      <c r="O2603" s="9" t="str">
        <f>IF(AND($B2603&lt;&gt;"",$C2603&lt;&gt;"",$B2603&lt;=$C2603),INDEX(Szabalyok!$C:$C,$N2603),"")</f>
        <v/>
      </c>
      <c r="P2603">
        <f t="shared" si="368"/>
        <v>0</v>
      </c>
    </row>
    <row r="2604" spans="1:16" x14ac:dyDescent="0.35">
      <c r="A2604">
        <f t="shared" si="367"/>
        <v>0</v>
      </c>
      <c r="B2604" s="4" t="str">
        <f>IF($M2604&gt;300,"",IF(OR(INDEX(Bemenet!$E$2:$E$301,$M2604)="",INDEX(Bemenet!$F$2:$F$301,$M2604)=""),"",MAX(INDEX(Bemenet!$E$2:$E$301,$M2604),INDEX(Szabalyok!$A:$A,$N2604))))</f>
        <v/>
      </c>
      <c r="C2604" s="4" t="str">
        <f>IF($B2604="","",MIN(INDEX(Bemenet!$F$2:$F$301,$M2604),INDEX(Szabalyok!$B:$B,$N2604)))</f>
        <v/>
      </c>
      <c r="D2604" s="5" t="str">
        <f>IF(AND($B2604&lt;&gt;"",$C2604&lt;&gt;"",$B2604&lt;=$C2604),INDEX(Bemenet!$G$2:$G$301,$M2604),"")</f>
        <v/>
      </c>
      <c r="E2604" s="6" t="str">
        <f>IF(AND($B2604&lt;&gt;"",$C2604&lt;&gt;"",$B2604&lt;=$C2604),INDEX(Bemenet!$D$2:$D$301,$M2604),"")</f>
        <v/>
      </c>
      <c r="F2604" s="5" t="str">
        <f t="shared" si="360"/>
        <v/>
      </c>
      <c r="G2604" s="5" t="str">
        <f t="shared" si="361"/>
        <v/>
      </c>
      <c r="H2604" s="9" t="str">
        <f t="shared" si="362"/>
        <v/>
      </c>
      <c r="I2604" s="5" t="str">
        <f t="shared" si="363"/>
        <v/>
      </c>
      <c r="J2604" s="5" t="str">
        <f>IF(OR($L2604="",NOT(COUNTIFS($L$2:$L2604,$L2604)=1)),"",SUMIFS($G:$G,$L:$L,$L2604))</f>
        <v/>
      </c>
      <c r="K2604" s="5" t="str">
        <f>IF(OR($L2604="",NOT(COUNTIFS($L$2:$L2604,$L2604)=1)),"",SUMIFS($I:$I,$L:$L,$L2604))</f>
        <v/>
      </c>
      <c r="L2604" s="6" t="str">
        <f t="shared" si="364"/>
        <v/>
      </c>
      <c r="M2604" s="6">
        <f t="shared" si="365"/>
        <v>105</v>
      </c>
      <c r="N2604" s="6">
        <f t="shared" si="366"/>
        <v>4</v>
      </c>
      <c r="O2604" s="9" t="str">
        <f>IF(AND($B2604&lt;&gt;"",$C2604&lt;&gt;"",$B2604&lt;=$C2604),INDEX(Szabalyok!$C:$C,$N2604),"")</f>
        <v/>
      </c>
      <c r="P2604">
        <f t="shared" si="368"/>
        <v>0</v>
      </c>
    </row>
    <row r="2605" spans="1:16" x14ac:dyDescent="0.35">
      <c r="A2605">
        <f t="shared" si="367"/>
        <v>0</v>
      </c>
      <c r="B2605" s="4" t="str">
        <f>IF($M2605&gt;300,"",IF(OR(INDEX(Bemenet!$E$2:$E$301,$M2605)="",INDEX(Bemenet!$F$2:$F$301,$M2605)=""),"",MAX(INDEX(Bemenet!$E$2:$E$301,$M2605),INDEX(Szabalyok!$A:$A,$N2605))))</f>
        <v/>
      </c>
      <c r="C2605" s="4" t="str">
        <f>IF($B2605="","",MIN(INDEX(Bemenet!$F$2:$F$301,$M2605),INDEX(Szabalyok!$B:$B,$N2605)))</f>
        <v/>
      </c>
      <c r="D2605" s="5" t="str">
        <f>IF(AND($B2605&lt;&gt;"",$C2605&lt;&gt;"",$B2605&lt;=$C2605),INDEX(Bemenet!$G$2:$G$301,$M2605),"")</f>
        <v/>
      </c>
      <c r="E2605" s="6" t="str">
        <f>IF(AND($B2605&lt;&gt;"",$C2605&lt;&gt;"",$B2605&lt;=$C2605),INDEX(Bemenet!$D$2:$D$301,$M2605),"")</f>
        <v/>
      </c>
      <c r="F2605" s="5" t="str">
        <f t="shared" si="360"/>
        <v/>
      </c>
      <c r="G2605" s="5" t="str">
        <f t="shared" si="361"/>
        <v/>
      </c>
      <c r="H2605" s="9" t="str">
        <f t="shared" si="362"/>
        <v/>
      </c>
      <c r="I2605" s="5" t="str">
        <f t="shared" si="363"/>
        <v/>
      </c>
      <c r="J2605" s="5" t="str">
        <f>IF(OR($L2605="",NOT(COUNTIFS($L$2:$L2605,$L2605)=1)),"",SUMIFS($G:$G,$L:$L,$L2605))</f>
        <v/>
      </c>
      <c r="K2605" s="5" t="str">
        <f>IF(OR($L2605="",NOT(COUNTIFS($L$2:$L2605,$L2605)=1)),"",SUMIFS($I:$I,$L:$L,$L2605))</f>
        <v/>
      </c>
      <c r="L2605" s="6" t="str">
        <f t="shared" si="364"/>
        <v/>
      </c>
      <c r="M2605" s="6">
        <f t="shared" si="365"/>
        <v>105</v>
      </c>
      <c r="N2605" s="6">
        <f t="shared" si="366"/>
        <v>5</v>
      </c>
      <c r="O2605" s="9" t="str">
        <f>IF(AND($B2605&lt;&gt;"",$C2605&lt;&gt;"",$B2605&lt;=$C2605),INDEX(Szabalyok!$C:$C,$N2605),"")</f>
        <v/>
      </c>
      <c r="P2605">
        <f t="shared" si="368"/>
        <v>0</v>
      </c>
    </row>
    <row r="2606" spans="1:16" x14ac:dyDescent="0.35">
      <c r="A2606">
        <f t="shared" si="367"/>
        <v>0</v>
      </c>
      <c r="B2606" s="4" t="str">
        <f>IF($M2606&gt;300,"",IF(OR(INDEX(Bemenet!$E$2:$E$301,$M2606)="",INDEX(Bemenet!$F$2:$F$301,$M2606)=""),"",MAX(INDEX(Bemenet!$E$2:$E$301,$M2606),INDEX(Szabalyok!$A:$A,$N2606))))</f>
        <v/>
      </c>
      <c r="C2606" s="4" t="str">
        <f>IF($B2606="","",MIN(INDEX(Bemenet!$F$2:$F$301,$M2606),INDEX(Szabalyok!$B:$B,$N2606)))</f>
        <v/>
      </c>
      <c r="D2606" s="5" t="str">
        <f>IF(AND($B2606&lt;&gt;"",$C2606&lt;&gt;"",$B2606&lt;=$C2606),INDEX(Bemenet!$G$2:$G$301,$M2606),"")</f>
        <v/>
      </c>
      <c r="E2606" s="6" t="str">
        <f>IF(AND($B2606&lt;&gt;"",$C2606&lt;&gt;"",$B2606&lt;=$C2606),INDEX(Bemenet!$D$2:$D$301,$M2606),"")</f>
        <v/>
      </c>
      <c r="F2606" s="5" t="str">
        <f t="shared" si="360"/>
        <v/>
      </c>
      <c r="G2606" s="5" t="str">
        <f t="shared" si="361"/>
        <v/>
      </c>
      <c r="H2606" s="9" t="str">
        <f t="shared" si="362"/>
        <v/>
      </c>
      <c r="I2606" s="5" t="str">
        <f t="shared" si="363"/>
        <v/>
      </c>
      <c r="J2606" s="5" t="str">
        <f>IF(OR($L2606="",NOT(COUNTIFS($L$2:$L2606,$L2606)=1)),"",SUMIFS($G:$G,$L:$L,$L2606))</f>
        <v/>
      </c>
      <c r="K2606" s="5" t="str">
        <f>IF(OR($L2606="",NOT(COUNTIFS($L$2:$L2606,$L2606)=1)),"",SUMIFS($I:$I,$L:$L,$L2606))</f>
        <v/>
      </c>
      <c r="L2606" s="6" t="str">
        <f t="shared" si="364"/>
        <v/>
      </c>
      <c r="M2606" s="6">
        <f t="shared" si="365"/>
        <v>105</v>
      </c>
      <c r="N2606" s="6">
        <f t="shared" si="366"/>
        <v>6</v>
      </c>
      <c r="O2606" s="9" t="str">
        <f>IF(AND($B2606&lt;&gt;"",$C2606&lt;&gt;"",$B2606&lt;=$C2606),INDEX(Szabalyok!$C:$C,$N2606),"")</f>
        <v/>
      </c>
      <c r="P2606">
        <f t="shared" si="368"/>
        <v>0</v>
      </c>
    </row>
    <row r="2607" spans="1:16" x14ac:dyDescent="0.35">
      <c r="A2607">
        <f t="shared" si="367"/>
        <v>0</v>
      </c>
      <c r="B2607" s="4" t="str">
        <f>IF($M2607&gt;300,"",IF(OR(INDEX(Bemenet!$E$2:$E$301,$M2607)="",INDEX(Bemenet!$F$2:$F$301,$M2607)=""),"",MAX(INDEX(Bemenet!$E$2:$E$301,$M2607),INDEX(Szabalyok!$A:$A,$N2607))))</f>
        <v/>
      </c>
      <c r="C2607" s="4" t="str">
        <f>IF($B2607="","",MIN(INDEX(Bemenet!$F$2:$F$301,$M2607),INDEX(Szabalyok!$B:$B,$N2607)))</f>
        <v/>
      </c>
      <c r="D2607" s="5" t="str">
        <f>IF(AND($B2607&lt;&gt;"",$C2607&lt;&gt;"",$B2607&lt;=$C2607),INDEX(Bemenet!$G$2:$G$301,$M2607),"")</f>
        <v/>
      </c>
      <c r="E2607" s="6" t="str">
        <f>IF(AND($B2607&lt;&gt;"",$C2607&lt;&gt;"",$B2607&lt;=$C2607),INDEX(Bemenet!$D$2:$D$301,$M2607),"")</f>
        <v/>
      </c>
      <c r="F2607" s="5" t="str">
        <f t="shared" si="360"/>
        <v/>
      </c>
      <c r="G2607" s="5" t="str">
        <f t="shared" si="361"/>
        <v/>
      </c>
      <c r="H2607" s="9" t="str">
        <f t="shared" si="362"/>
        <v/>
      </c>
      <c r="I2607" s="5" t="str">
        <f t="shared" si="363"/>
        <v/>
      </c>
      <c r="J2607" s="5" t="str">
        <f>IF(OR($L2607="",NOT(COUNTIFS($L$2:$L2607,$L2607)=1)),"",SUMIFS($G:$G,$L:$L,$L2607))</f>
        <v/>
      </c>
      <c r="K2607" s="5" t="str">
        <f>IF(OR($L2607="",NOT(COUNTIFS($L$2:$L2607,$L2607)=1)),"",SUMIFS($I:$I,$L:$L,$L2607))</f>
        <v/>
      </c>
      <c r="L2607" s="6" t="str">
        <f t="shared" si="364"/>
        <v/>
      </c>
      <c r="M2607" s="6">
        <f t="shared" si="365"/>
        <v>105</v>
      </c>
      <c r="N2607" s="6">
        <f t="shared" si="366"/>
        <v>7</v>
      </c>
      <c r="O2607" s="9" t="str">
        <f>IF(AND($B2607&lt;&gt;"",$C2607&lt;&gt;"",$B2607&lt;=$C2607),INDEX(Szabalyok!$C:$C,$N2607),"")</f>
        <v/>
      </c>
      <c r="P2607">
        <f t="shared" si="368"/>
        <v>0</v>
      </c>
    </row>
    <row r="2608" spans="1:16" x14ac:dyDescent="0.35">
      <c r="A2608">
        <f t="shared" si="367"/>
        <v>0</v>
      </c>
      <c r="B2608" s="4" t="str">
        <f>IF($M2608&gt;300,"",IF(OR(INDEX(Bemenet!$E$2:$E$301,$M2608)="",INDEX(Bemenet!$F$2:$F$301,$M2608)=""),"",MAX(INDEX(Bemenet!$E$2:$E$301,$M2608),INDEX(Szabalyok!$A:$A,$N2608))))</f>
        <v/>
      </c>
      <c r="C2608" s="4" t="str">
        <f>IF($B2608="","",MIN(INDEX(Bemenet!$F$2:$F$301,$M2608),INDEX(Szabalyok!$B:$B,$N2608)))</f>
        <v/>
      </c>
      <c r="D2608" s="5" t="str">
        <f>IF(AND($B2608&lt;&gt;"",$C2608&lt;&gt;"",$B2608&lt;=$C2608),INDEX(Bemenet!$G$2:$G$301,$M2608),"")</f>
        <v/>
      </c>
      <c r="E2608" s="6" t="str">
        <f>IF(AND($B2608&lt;&gt;"",$C2608&lt;&gt;"",$B2608&lt;=$C2608),INDEX(Bemenet!$D$2:$D$301,$M2608),"")</f>
        <v/>
      </c>
      <c r="F2608" s="5" t="str">
        <f t="shared" si="360"/>
        <v/>
      </c>
      <c r="G2608" s="5" t="str">
        <f t="shared" si="361"/>
        <v/>
      </c>
      <c r="H2608" s="9" t="str">
        <f t="shared" si="362"/>
        <v/>
      </c>
      <c r="I2608" s="5" t="str">
        <f t="shared" si="363"/>
        <v/>
      </c>
      <c r="J2608" s="5" t="str">
        <f>IF(OR($L2608="",NOT(COUNTIFS($L$2:$L2608,$L2608)=1)),"",SUMIFS($G:$G,$L:$L,$L2608))</f>
        <v/>
      </c>
      <c r="K2608" s="5" t="str">
        <f>IF(OR($L2608="",NOT(COUNTIFS($L$2:$L2608,$L2608)=1)),"",SUMIFS($I:$I,$L:$L,$L2608))</f>
        <v/>
      </c>
      <c r="L2608" s="6" t="str">
        <f t="shared" si="364"/>
        <v/>
      </c>
      <c r="M2608" s="6">
        <f t="shared" si="365"/>
        <v>105</v>
      </c>
      <c r="N2608" s="6">
        <f t="shared" si="366"/>
        <v>8</v>
      </c>
      <c r="O2608" s="9" t="str">
        <f>IF(AND($B2608&lt;&gt;"",$C2608&lt;&gt;"",$B2608&lt;=$C2608),INDEX(Szabalyok!$C:$C,$N2608),"")</f>
        <v/>
      </c>
      <c r="P2608">
        <f t="shared" si="368"/>
        <v>0</v>
      </c>
    </row>
    <row r="2609" spans="1:16" x14ac:dyDescent="0.35">
      <c r="A2609">
        <f t="shared" si="367"/>
        <v>0</v>
      </c>
      <c r="B2609" s="4" t="str">
        <f>IF($M2609&gt;300,"",IF(OR(INDEX(Bemenet!$E$2:$E$301,$M2609)="",INDEX(Bemenet!$F$2:$F$301,$M2609)=""),"",MAX(INDEX(Bemenet!$E$2:$E$301,$M2609),INDEX(Szabalyok!$A:$A,$N2609))))</f>
        <v/>
      </c>
      <c r="C2609" s="4" t="str">
        <f>IF($B2609="","",MIN(INDEX(Bemenet!$F$2:$F$301,$M2609),INDEX(Szabalyok!$B:$B,$N2609)))</f>
        <v/>
      </c>
      <c r="D2609" s="5" t="str">
        <f>IF(AND($B2609&lt;&gt;"",$C2609&lt;&gt;"",$B2609&lt;=$C2609),INDEX(Bemenet!$G$2:$G$301,$M2609),"")</f>
        <v/>
      </c>
      <c r="E2609" s="6" t="str">
        <f>IF(AND($B2609&lt;&gt;"",$C2609&lt;&gt;"",$B2609&lt;=$C2609),INDEX(Bemenet!$D$2:$D$301,$M2609),"")</f>
        <v/>
      </c>
      <c r="F2609" s="5" t="str">
        <f t="shared" si="360"/>
        <v/>
      </c>
      <c r="G2609" s="5" t="str">
        <f t="shared" si="361"/>
        <v/>
      </c>
      <c r="H2609" s="9" t="str">
        <f t="shared" si="362"/>
        <v/>
      </c>
      <c r="I2609" s="5" t="str">
        <f t="shared" si="363"/>
        <v/>
      </c>
      <c r="J2609" s="5" t="str">
        <f>IF(OR($L2609="",NOT(COUNTIFS($L$2:$L2609,$L2609)=1)),"",SUMIFS($G:$G,$L:$L,$L2609))</f>
        <v/>
      </c>
      <c r="K2609" s="5" t="str">
        <f>IF(OR($L2609="",NOT(COUNTIFS($L$2:$L2609,$L2609)=1)),"",SUMIFS($I:$I,$L:$L,$L2609))</f>
        <v/>
      </c>
      <c r="L2609" s="6" t="str">
        <f t="shared" si="364"/>
        <v/>
      </c>
      <c r="M2609" s="6">
        <f t="shared" si="365"/>
        <v>105</v>
      </c>
      <c r="N2609" s="6">
        <f t="shared" si="366"/>
        <v>9</v>
      </c>
      <c r="O2609" s="9" t="str">
        <f>IF(AND($B2609&lt;&gt;"",$C2609&lt;&gt;"",$B2609&lt;=$C2609),INDEX(Szabalyok!$C:$C,$N2609),"")</f>
        <v/>
      </c>
      <c r="P2609">
        <f t="shared" si="368"/>
        <v>0</v>
      </c>
    </row>
    <row r="2610" spans="1:16" x14ac:dyDescent="0.35">
      <c r="A2610">
        <f t="shared" si="367"/>
        <v>0</v>
      </c>
      <c r="B2610" s="4" t="str">
        <f>IF($M2610&gt;300,"",IF(OR(INDEX(Bemenet!$E$2:$E$301,$M2610)="",INDEX(Bemenet!$F$2:$F$301,$M2610)=""),"",MAX(INDEX(Bemenet!$E$2:$E$301,$M2610),INDEX(Szabalyok!$A:$A,$N2610))))</f>
        <v/>
      </c>
      <c r="C2610" s="4" t="str">
        <f>IF($B2610="","",MIN(INDEX(Bemenet!$F$2:$F$301,$M2610),INDEX(Szabalyok!$B:$B,$N2610)))</f>
        <v/>
      </c>
      <c r="D2610" s="5" t="str">
        <f>IF(AND($B2610&lt;&gt;"",$C2610&lt;&gt;"",$B2610&lt;=$C2610),INDEX(Bemenet!$G$2:$G$301,$M2610),"")</f>
        <v/>
      </c>
      <c r="E2610" s="6" t="str">
        <f>IF(AND($B2610&lt;&gt;"",$C2610&lt;&gt;"",$B2610&lt;=$C2610),INDEX(Bemenet!$D$2:$D$301,$M2610),"")</f>
        <v/>
      </c>
      <c r="F2610" s="5" t="str">
        <f t="shared" si="360"/>
        <v/>
      </c>
      <c r="G2610" s="5" t="str">
        <f t="shared" si="361"/>
        <v/>
      </c>
      <c r="H2610" s="9" t="str">
        <f t="shared" si="362"/>
        <v/>
      </c>
      <c r="I2610" s="5" t="str">
        <f t="shared" si="363"/>
        <v/>
      </c>
      <c r="J2610" s="5" t="str">
        <f>IF(OR($L2610="",NOT(COUNTIFS($L$2:$L2610,$L2610)=1)),"",SUMIFS($G:$G,$L:$L,$L2610))</f>
        <v/>
      </c>
      <c r="K2610" s="5" t="str">
        <f>IF(OR($L2610="",NOT(COUNTIFS($L$2:$L2610,$L2610)=1)),"",SUMIFS($I:$I,$L:$L,$L2610))</f>
        <v/>
      </c>
      <c r="L2610" s="6" t="str">
        <f t="shared" si="364"/>
        <v/>
      </c>
      <c r="M2610" s="6">
        <f t="shared" si="365"/>
        <v>105</v>
      </c>
      <c r="N2610" s="6">
        <f t="shared" si="366"/>
        <v>10</v>
      </c>
      <c r="O2610" s="9" t="str">
        <f>IF(AND($B2610&lt;&gt;"",$C2610&lt;&gt;"",$B2610&lt;=$C2610),INDEX(Szabalyok!$C:$C,$N2610),"")</f>
        <v/>
      </c>
      <c r="P2610">
        <f t="shared" si="368"/>
        <v>0</v>
      </c>
    </row>
    <row r="2611" spans="1:16" x14ac:dyDescent="0.35">
      <c r="A2611">
        <f t="shared" si="367"/>
        <v>0</v>
      </c>
      <c r="B2611" s="4" t="str">
        <f>IF($M2611&gt;300,"",IF(OR(INDEX(Bemenet!$E$2:$E$301,$M2611)="",INDEX(Bemenet!$F$2:$F$301,$M2611)=""),"",MAX(INDEX(Bemenet!$E$2:$E$301,$M2611),INDEX(Szabalyok!$A:$A,$N2611))))</f>
        <v/>
      </c>
      <c r="C2611" s="4" t="str">
        <f>IF($B2611="","",MIN(INDEX(Bemenet!$F$2:$F$301,$M2611),INDEX(Szabalyok!$B:$B,$N2611)))</f>
        <v/>
      </c>
      <c r="D2611" s="5" t="str">
        <f>IF(AND($B2611&lt;&gt;"",$C2611&lt;&gt;"",$B2611&lt;=$C2611),INDEX(Bemenet!$G$2:$G$301,$M2611),"")</f>
        <v/>
      </c>
      <c r="E2611" s="6" t="str">
        <f>IF(AND($B2611&lt;&gt;"",$C2611&lt;&gt;"",$B2611&lt;=$C2611),INDEX(Bemenet!$D$2:$D$301,$M2611),"")</f>
        <v/>
      </c>
      <c r="F2611" s="5" t="str">
        <f t="shared" si="360"/>
        <v/>
      </c>
      <c r="G2611" s="5" t="str">
        <f t="shared" si="361"/>
        <v/>
      </c>
      <c r="H2611" s="9" t="str">
        <f t="shared" si="362"/>
        <v/>
      </c>
      <c r="I2611" s="5" t="str">
        <f t="shared" si="363"/>
        <v/>
      </c>
      <c r="J2611" s="5" t="str">
        <f>IF(OR($L2611="",NOT(COUNTIFS($L$2:$L2611,$L2611)=1)),"",SUMIFS($G:$G,$L:$L,$L2611))</f>
        <v/>
      </c>
      <c r="K2611" s="5" t="str">
        <f>IF(OR($L2611="",NOT(COUNTIFS($L$2:$L2611,$L2611)=1)),"",SUMIFS($I:$I,$L:$L,$L2611))</f>
        <v/>
      </c>
      <c r="L2611" s="6" t="str">
        <f t="shared" si="364"/>
        <v/>
      </c>
      <c r="M2611" s="6">
        <f t="shared" si="365"/>
        <v>105</v>
      </c>
      <c r="N2611" s="6">
        <f t="shared" si="366"/>
        <v>11</v>
      </c>
      <c r="O2611" s="9" t="str">
        <f>IF(AND($B2611&lt;&gt;"",$C2611&lt;&gt;"",$B2611&lt;=$C2611),INDEX(Szabalyok!$C:$C,$N2611),"")</f>
        <v/>
      </c>
      <c r="P2611">
        <f t="shared" si="368"/>
        <v>0</v>
      </c>
    </row>
    <row r="2612" spans="1:16" x14ac:dyDescent="0.35">
      <c r="A2612">
        <f t="shared" si="367"/>
        <v>0</v>
      </c>
      <c r="B2612" s="4" t="str">
        <f>IF($M2612&gt;300,"",IF(OR(INDEX(Bemenet!$E$2:$E$301,$M2612)="",INDEX(Bemenet!$F$2:$F$301,$M2612)=""),"",MAX(INDEX(Bemenet!$E$2:$E$301,$M2612),INDEX(Szabalyok!$A:$A,$N2612))))</f>
        <v/>
      </c>
      <c r="C2612" s="4" t="str">
        <f>IF($B2612="","",MIN(INDEX(Bemenet!$F$2:$F$301,$M2612),INDEX(Szabalyok!$B:$B,$N2612)))</f>
        <v/>
      </c>
      <c r="D2612" s="5" t="str">
        <f>IF(AND($B2612&lt;&gt;"",$C2612&lt;&gt;"",$B2612&lt;=$C2612),INDEX(Bemenet!$G$2:$G$301,$M2612),"")</f>
        <v/>
      </c>
      <c r="E2612" s="6" t="str">
        <f>IF(AND($B2612&lt;&gt;"",$C2612&lt;&gt;"",$B2612&lt;=$C2612),INDEX(Bemenet!$D$2:$D$301,$M2612),"")</f>
        <v/>
      </c>
      <c r="F2612" s="5" t="str">
        <f t="shared" si="360"/>
        <v/>
      </c>
      <c r="G2612" s="5" t="str">
        <f t="shared" si="361"/>
        <v/>
      </c>
      <c r="H2612" s="9" t="str">
        <f t="shared" si="362"/>
        <v/>
      </c>
      <c r="I2612" s="5" t="str">
        <f t="shared" si="363"/>
        <v/>
      </c>
      <c r="J2612" s="5" t="str">
        <f>IF(OR($L2612="",NOT(COUNTIFS($L$2:$L2612,$L2612)=1)),"",SUMIFS($G:$G,$L:$L,$L2612))</f>
        <v/>
      </c>
      <c r="K2612" s="5" t="str">
        <f>IF(OR($L2612="",NOT(COUNTIFS($L$2:$L2612,$L2612)=1)),"",SUMIFS($I:$I,$L:$L,$L2612))</f>
        <v/>
      </c>
      <c r="L2612" s="6" t="str">
        <f t="shared" si="364"/>
        <v/>
      </c>
      <c r="M2612" s="6">
        <f t="shared" si="365"/>
        <v>105</v>
      </c>
      <c r="N2612" s="6">
        <f t="shared" si="366"/>
        <v>12</v>
      </c>
      <c r="O2612" s="9" t="str">
        <f>IF(AND($B2612&lt;&gt;"",$C2612&lt;&gt;"",$B2612&lt;=$C2612),INDEX(Szabalyok!$C:$C,$N2612),"")</f>
        <v/>
      </c>
      <c r="P2612">
        <f t="shared" si="368"/>
        <v>0</v>
      </c>
    </row>
    <row r="2613" spans="1:16" x14ac:dyDescent="0.35">
      <c r="A2613">
        <f t="shared" si="367"/>
        <v>0</v>
      </c>
      <c r="B2613" s="4" t="str">
        <f>IF($M2613&gt;300,"",IF(OR(INDEX(Bemenet!$E$2:$E$301,$M2613)="",INDEX(Bemenet!$F$2:$F$301,$M2613)=""),"",MAX(INDEX(Bemenet!$E$2:$E$301,$M2613),INDEX(Szabalyok!$A:$A,$N2613))))</f>
        <v/>
      </c>
      <c r="C2613" s="4" t="str">
        <f>IF($B2613="","",MIN(INDEX(Bemenet!$F$2:$F$301,$M2613),INDEX(Szabalyok!$B:$B,$N2613)))</f>
        <v/>
      </c>
      <c r="D2613" s="5" t="str">
        <f>IF(AND($B2613&lt;&gt;"",$C2613&lt;&gt;"",$B2613&lt;=$C2613),INDEX(Bemenet!$G$2:$G$301,$M2613),"")</f>
        <v/>
      </c>
      <c r="E2613" s="6" t="str">
        <f>IF(AND($B2613&lt;&gt;"",$C2613&lt;&gt;"",$B2613&lt;=$C2613),INDEX(Bemenet!$D$2:$D$301,$M2613),"")</f>
        <v/>
      </c>
      <c r="F2613" s="5" t="str">
        <f t="shared" si="360"/>
        <v/>
      </c>
      <c r="G2613" s="5" t="str">
        <f t="shared" si="361"/>
        <v/>
      </c>
      <c r="H2613" s="9" t="str">
        <f t="shared" si="362"/>
        <v/>
      </c>
      <c r="I2613" s="5" t="str">
        <f t="shared" si="363"/>
        <v/>
      </c>
      <c r="J2613" s="5" t="str">
        <f>IF(OR($L2613="",NOT(COUNTIFS($L$2:$L2613,$L2613)=1)),"",SUMIFS($G:$G,$L:$L,$L2613))</f>
        <v/>
      </c>
      <c r="K2613" s="5" t="str">
        <f>IF(OR($L2613="",NOT(COUNTIFS($L$2:$L2613,$L2613)=1)),"",SUMIFS($I:$I,$L:$L,$L2613))</f>
        <v/>
      </c>
      <c r="L2613" s="6" t="str">
        <f t="shared" si="364"/>
        <v/>
      </c>
      <c r="M2613" s="6">
        <f t="shared" si="365"/>
        <v>105</v>
      </c>
      <c r="N2613" s="6">
        <f t="shared" si="366"/>
        <v>13</v>
      </c>
      <c r="O2613" s="9" t="str">
        <f>IF(AND($B2613&lt;&gt;"",$C2613&lt;&gt;"",$B2613&lt;=$C2613),INDEX(Szabalyok!$C:$C,$N2613),"")</f>
        <v/>
      </c>
      <c r="P2613">
        <f t="shared" si="368"/>
        <v>0</v>
      </c>
    </row>
    <row r="2614" spans="1:16" x14ac:dyDescent="0.35">
      <c r="A2614">
        <f t="shared" si="367"/>
        <v>0</v>
      </c>
      <c r="B2614" s="4" t="str">
        <f>IF($M2614&gt;300,"",IF(OR(INDEX(Bemenet!$E$2:$E$301,$M2614)="",INDEX(Bemenet!$F$2:$F$301,$M2614)=""),"",MAX(INDEX(Bemenet!$E$2:$E$301,$M2614),INDEX(Szabalyok!$A:$A,$N2614))))</f>
        <v/>
      </c>
      <c r="C2614" s="4" t="str">
        <f>IF($B2614="","",MIN(INDEX(Bemenet!$F$2:$F$301,$M2614),INDEX(Szabalyok!$B:$B,$N2614)))</f>
        <v/>
      </c>
      <c r="D2614" s="5" t="str">
        <f>IF(AND($B2614&lt;&gt;"",$C2614&lt;&gt;"",$B2614&lt;=$C2614),INDEX(Bemenet!$G$2:$G$301,$M2614),"")</f>
        <v/>
      </c>
      <c r="E2614" s="6" t="str">
        <f>IF(AND($B2614&lt;&gt;"",$C2614&lt;&gt;"",$B2614&lt;=$C2614),INDEX(Bemenet!$D$2:$D$301,$M2614),"")</f>
        <v/>
      </c>
      <c r="F2614" s="5" t="str">
        <f t="shared" si="360"/>
        <v/>
      </c>
      <c r="G2614" s="5" t="str">
        <f t="shared" si="361"/>
        <v/>
      </c>
      <c r="H2614" s="9" t="str">
        <f t="shared" si="362"/>
        <v/>
      </c>
      <c r="I2614" s="5" t="str">
        <f t="shared" si="363"/>
        <v/>
      </c>
      <c r="J2614" s="5" t="str">
        <f>IF(OR($L2614="",NOT(COUNTIFS($L$2:$L2614,$L2614)=1)),"",SUMIFS($G:$G,$L:$L,$L2614))</f>
        <v/>
      </c>
      <c r="K2614" s="5" t="str">
        <f>IF(OR($L2614="",NOT(COUNTIFS($L$2:$L2614,$L2614)=1)),"",SUMIFS($I:$I,$L:$L,$L2614))</f>
        <v/>
      </c>
      <c r="L2614" s="6" t="str">
        <f t="shared" si="364"/>
        <v/>
      </c>
      <c r="M2614" s="6">
        <f t="shared" si="365"/>
        <v>105</v>
      </c>
      <c r="N2614" s="6">
        <f t="shared" si="366"/>
        <v>14</v>
      </c>
      <c r="O2614" s="9" t="str">
        <f>IF(AND($B2614&lt;&gt;"",$C2614&lt;&gt;"",$B2614&lt;=$C2614),INDEX(Szabalyok!$C:$C,$N2614),"")</f>
        <v/>
      </c>
      <c r="P2614">
        <f t="shared" si="368"/>
        <v>0</v>
      </c>
    </row>
    <row r="2615" spans="1:16" x14ac:dyDescent="0.35">
      <c r="A2615">
        <f t="shared" si="367"/>
        <v>0</v>
      </c>
      <c r="B2615" s="4" t="str">
        <f>IF($M2615&gt;300,"",IF(OR(INDEX(Bemenet!$E$2:$E$301,$M2615)="",INDEX(Bemenet!$F$2:$F$301,$M2615)=""),"",MAX(INDEX(Bemenet!$E$2:$E$301,$M2615),INDEX(Szabalyok!$A:$A,$N2615))))</f>
        <v/>
      </c>
      <c r="C2615" s="4" t="str">
        <f>IF($B2615="","",MIN(INDEX(Bemenet!$F$2:$F$301,$M2615),INDEX(Szabalyok!$B:$B,$N2615)))</f>
        <v/>
      </c>
      <c r="D2615" s="5" t="str">
        <f>IF(AND($B2615&lt;&gt;"",$C2615&lt;&gt;"",$B2615&lt;=$C2615),INDEX(Bemenet!$G$2:$G$301,$M2615),"")</f>
        <v/>
      </c>
      <c r="E2615" s="6" t="str">
        <f>IF(AND($B2615&lt;&gt;"",$C2615&lt;&gt;"",$B2615&lt;=$C2615),INDEX(Bemenet!$D$2:$D$301,$M2615),"")</f>
        <v/>
      </c>
      <c r="F2615" s="5" t="str">
        <f t="shared" si="360"/>
        <v/>
      </c>
      <c r="G2615" s="5" t="str">
        <f t="shared" si="361"/>
        <v/>
      </c>
      <c r="H2615" s="9" t="str">
        <f t="shared" si="362"/>
        <v/>
      </c>
      <c r="I2615" s="5" t="str">
        <f t="shared" si="363"/>
        <v/>
      </c>
      <c r="J2615" s="5" t="str">
        <f>IF(OR($L2615="",NOT(COUNTIFS($L$2:$L2615,$L2615)=1)),"",SUMIFS($G:$G,$L:$L,$L2615))</f>
        <v/>
      </c>
      <c r="K2615" s="5" t="str">
        <f>IF(OR($L2615="",NOT(COUNTIFS($L$2:$L2615,$L2615)=1)),"",SUMIFS($I:$I,$L:$L,$L2615))</f>
        <v/>
      </c>
      <c r="L2615" s="6" t="str">
        <f t="shared" si="364"/>
        <v/>
      </c>
      <c r="M2615" s="6">
        <f t="shared" si="365"/>
        <v>105</v>
      </c>
      <c r="N2615" s="6">
        <f t="shared" si="366"/>
        <v>15</v>
      </c>
      <c r="O2615" s="9" t="str">
        <f>IF(AND($B2615&lt;&gt;"",$C2615&lt;&gt;"",$B2615&lt;=$C2615),INDEX(Szabalyok!$C:$C,$N2615),"")</f>
        <v/>
      </c>
      <c r="P2615">
        <f t="shared" si="368"/>
        <v>0</v>
      </c>
    </row>
    <row r="2616" spans="1:16" x14ac:dyDescent="0.35">
      <c r="A2616">
        <f t="shared" si="367"/>
        <v>0</v>
      </c>
      <c r="B2616" s="4" t="str">
        <f>IF($M2616&gt;300,"",IF(OR(INDEX(Bemenet!$E$2:$E$301,$M2616)="",INDEX(Bemenet!$F$2:$F$301,$M2616)=""),"",MAX(INDEX(Bemenet!$E$2:$E$301,$M2616),INDEX(Szabalyok!$A:$A,$N2616))))</f>
        <v/>
      </c>
      <c r="C2616" s="4" t="str">
        <f>IF($B2616="","",MIN(INDEX(Bemenet!$F$2:$F$301,$M2616),INDEX(Szabalyok!$B:$B,$N2616)))</f>
        <v/>
      </c>
      <c r="D2616" s="5" t="str">
        <f>IF(AND($B2616&lt;&gt;"",$C2616&lt;&gt;"",$B2616&lt;=$C2616),INDEX(Bemenet!$G$2:$G$301,$M2616),"")</f>
        <v/>
      </c>
      <c r="E2616" s="6" t="str">
        <f>IF(AND($B2616&lt;&gt;"",$C2616&lt;&gt;"",$B2616&lt;=$C2616),INDEX(Bemenet!$D$2:$D$301,$M2616),"")</f>
        <v/>
      </c>
      <c r="F2616" s="5" t="str">
        <f t="shared" si="360"/>
        <v/>
      </c>
      <c r="G2616" s="5" t="str">
        <f t="shared" si="361"/>
        <v/>
      </c>
      <c r="H2616" s="9" t="str">
        <f t="shared" si="362"/>
        <v/>
      </c>
      <c r="I2616" s="5" t="str">
        <f t="shared" si="363"/>
        <v/>
      </c>
      <c r="J2616" s="5" t="str">
        <f>IF(OR($L2616="",NOT(COUNTIFS($L$2:$L2616,$L2616)=1)),"",SUMIFS($G:$G,$L:$L,$L2616))</f>
        <v/>
      </c>
      <c r="K2616" s="5" t="str">
        <f>IF(OR($L2616="",NOT(COUNTIFS($L$2:$L2616,$L2616)=1)),"",SUMIFS($I:$I,$L:$L,$L2616))</f>
        <v/>
      </c>
      <c r="L2616" s="6" t="str">
        <f t="shared" si="364"/>
        <v/>
      </c>
      <c r="M2616" s="6">
        <f t="shared" si="365"/>
        <v>105</v>
      </c>
      <c r="N2616" s="6">
        <f t="shared" si="366"/>
        <v>16</v>
      </c>
      <c r="O2616" s="9" t="str">
        <f>IF(AND($B2616&lt;&gt;"",$C2616&lt;&gt;"",$B2616&lt;=$C2616),INDEX(Szabalyok!$C:$C,$N2616),"")</f>
        <v/>
      </c>
      <c r="P2616">
        <f t="shared" si="368"/>
        <v>0</v>
      </c>
    </row>
    <row r="2617" spans="1:16" x14ac:dyDescent="0.35">
      <c r="A2617">
        <f t="shared" si="367"/>
        <v>0</v>
      </c>
      <c r="B2617" s="4" t="str">
        <f>IF($M2617&gt;300,"",IF(OR(INDEX(Bemenet!$E$2:$E$301,$M2617)="",INDEX(Bemenet!$F$2:$F$301,$M2617)=""),"",MAX(INDEX(Bemenet!$E$2:$E$301,$M2617),INDEX(Szabalyok!$A:$A,$N2617))))</f>
        <v/>
      </c>
      <c r="C2617" s="4" t="str">
        <f>IF($B2617="","",MIN(INDEX(Bemenet!$F$2:$F$301,$M2617),INDEX(Szabalyok!$B:$B,$N2617)))</f>
        <v/>
      </c>
      <c r="D2617" s="5" t="str">
        <f>IF(AND($B2617&lt;&gt;"",$C2617&lt;&gt;"",$B2617&lt;=$C2617),INDEX(Bemenet!$G$2:$G$301,$M2617),"")</f>
        <v/>
      </c>
      <c r="E2617" s="6" t="str">
        <f>IF(AND($B2617&lt;&gt;"",$C2617&lt;&gt;"",$B2617&lt;=$C2617),INDEX(Bemenet!$D$2:$D$301,$M2617),"")</f>
        <v/>
      </c>
      <c r="F2617" s="5" t="str">
        <f t="shared" si="360"/>
        <v/>
      </c>
      <c r="G2617" s="5" t="str">
        <f t="shared" si="361"/>
        <v/>
      </c>
      <c r="H2617" s="9" t="str">
        <f t="shared" si="362"/>
        <v/>
      </c>
      <c r="I2617" s="5" t="str">
        <f t="shared" si="363"/>
        <v/>
      </c>
      <c r="J2617" s="5" t="str">
        <f>IF(OR($L2617="",NOT(COUNTIFS($L$2:$L2617,$L2617)=1)),"",SUMIFS($G:$G,$L:$L,$L2617))</f>
        <v/>
      </c>
      <c r="K2617" s="5" t="str">
        <f>IF(OR($L2617="",NOT(COUNTIFS($L$2:$L2617,$L2617)=1)),"",SUMIFS($I:$I,$L:$L,$L2617))</f>
        <v/>
      </c>
      <c r="L2617" s="6" t="str">
        <f t="shared" si="364"/>
        <v/>
      </c>
      <c r="M2617" s="6">
        <f t="shared" si="365"/>
        <v>105</v>
      </c>
      <c r="N2617" s="6">
        <f t="shared" si="366"/>
        <v>17</v>
      </c>
      <c r="O2617" s="9" t="str">
        <f>IF(AND($B2617&lt;&gt;"",$C2617&lt;&gt;"",$B2617&lt;=$C2617),INDEX(Szabalyok!$C:$C,$N2617),"")</f>
        <v/>
      </c>
      <c r="P2617">
        <f t="shared" si="368"/>
        <v>0</v>
      </c>
    </row>
    <row r="2618" spans="1:16" x14ac:dyDescent="0.35">
      <c r="A2618">
        <f t="shared" si="367"/>
        <v>0</v>
      </c>
      <c r="B2618" s="4" t="str">
        <f>IF($M2618&gt;300,"",IF(OR(INDEX(Bemenet!$E$2:$E$301,$M2618)="",INDEX(Bemenet!$F$2:$F$301,$M2618)=""),"",MAX(INDEX(Bemenet!$E$2:$E$301,$M2618),INDEX(Szabalyok!$A:$A,$N2618))))</f>
        <v/>
      </c>
      <c r="C2618" s="4" t="str">
        <f>IF($B2618="","",MIN(INDEX(Bemenet!$F$2:$F$301,$M2618),INDEX(Szabalyok!$B:$B,$N2618)))</f>
        <v/>
      </c>
      <c r="D2618" s="5" t="str">
        <f>IF(AND($B2618&lt;&gt;"",$C2618&lt;&gt;"",$B2618&lt;=$C2618),INDEX(Bemenet!$G$2:$G$301,$M2618),"")</f>
        <v/>
      </c>
      <c r="E2618" s="6" t="str">
        <f>IF(AND($B2618&lt;&gt;"",$C2618&lt;&gt;"",$B2618&lt;=$C2618),INDEX(Bemenet!$D$2:$D$301,$M2618),"")</f>
        <v/>
      </c>
      <c r="F2618" s="5" t="str">
        <f t="shared" si="360"/>
        <v/>
      </c>
      <c r="G2618" s="5" t="str">
        <f t="shared" si="361"/>
        <v/>
      </c>
      <c r="H2618" s="9" t="str">
        <f t="shared" si="362"/>
        <v/>
      </c>
      <c r="I2618" s="5" t="str">
        <f t="shared" si="363"/>
        <v/>
      </c>
      <c r="J2618" s="5" t="str">
        <f>IF(OR($L2618="",NOT(COUNTIFS($L$2:$L2618,$L2618)=1)),"",SUMIFS($G:$G,$L:$L,$L2618))</f>
        <v/>
      </c>
      <c r="K2618" s="5" t="str">
        <f>IF(OR($L2618="",NOT(COUNTIFS($L$2:$L2618,$L2618)=1)),"",SUMIFS($I:$I,$L:$L,$L2618))</f>
        <v/>
      </c>
      <c r="L2618" s="6" t="str">
        <f t="shared" si="364"/>
        <v/>
      </c>
      <c r="M2618" s="6">
        <f t="shared" si="365"/>
        <v>105</v>
      </c>
      <c r="N2618" s="6">
        <f t="shared" si="366"/>
        <v>18</v>
      </c>
      <c r="O2618" s="9" t="str">
        <f>IF(AND($B2618&lt;&gt;"",$C2618&lt;&gt;"",$B2618&lt;=$C2618),INDEX(Szabalyok!$C:$C,$N2618),"")</f>
        <v/>
      </c>
      <c r="P2618">
        <f t="shared" si="368"/>
        <v>0</v>
      </c>
    </row>
    <row r="2619" spans="1:16" x14ac:dyDescent="0.35">
      <c r="A2619">
        <f t="shared" si="367"/>
        <v>0</v>
      </c>
      <c r="B2619" s="4" t="str">
        <f>IF($M2619&gt;300,"",IF(OR(INDEX(Bemenet!$E$2:$E$301,$M2619)="",INDEX(Bemenet!$F$2:$F$301,$M2619)=""),"",MAX(INDEX(Bemenet!$E$2:$E$301,$M2619),INDEX(Szabalyok!$A:$A,$N2619))))</f>
        <v/>
      </c>
      <c r="C2619" s="4" t="str">
        <f>IF($B2619="","",MIN(INDEX(Bemenet!$F$2:$F$301,$M2619),INDEX(Szabalyok!$B:$B,$N2619)))</f>
        <v/>
      </c>
      <c r="D2619" s="5" t="str">
        <f>IF(AND($B2619&lt;&gt;"",$C2619&lt;&gt;"",$B2619&lt;=$C2619),INDEX(Bemenet!$G$2:$G$301,$M2619),"")</f>
        <v/>
      </c>
      <c r="E2619" s="6" t="str">
        <f>IF(AND($B2619&lt;&gt;"",$C2619&lt;&gt;"",$B2619&lt;=$C2619),INDEX(Bemenet!$D$2:$D$301,$M2619),"")</f>
        <v/>
      </c>
      <c r="F2619" s="5" t="str">
        <f t="shared" si="360"/>
        <v/>
      </c>
      <c r="G2619" s="5" t="str">
        <f t="shared" si="361"/>
        <v/>
      </c>
      <c r="H2619" s="9" t="str">
        <f t="shared" si="362"/>
        <v/>
      </c>
      <c r="I2619" s="5" t="str">
        <f t="shared" si="363"/>
        <v/>
      </c>
      <c r="J2619" s="5" t="str">
        <f>IF(OR($L2619="",NOT(COUNTIFS($L$2:$L2619,$L2619)=1)),"",SUMIFS($G:$G,$L:$L,$L2619))</f>
        <v/>
      </c>
      <c r="K2619" s="5" t="str">
        <f>IF(OR($L2619="",NOT(COUNTIFS($L$2:$L2619,$L2619)=1)),"",SUMIFS($I:$I,$L:$L,$L2619))</f>
        <v/>
      </c>
      <c r="L2619" s="6" t="str">
        <f t="shared" si="364"/>
        <v/>
      </c>
      <c r="M2619" s="6">
        <f t="shared" si="365"/>
        <v>105</v>
      </c>
      <c r="N2619" s="6">
        <f t="shared" si="366"/>
        <v>19</v>
      </c>
      <c r="O2619" s="9" t="str">
        <f>IF(AND($B2619&lt;&gt;"",$C2619&lt;&gt;"",$B2619&lt;=$C2619),INDEX(Szabalyok!$C:$C,$N2619),"")</f>
        <v/>
      </c>
      <c r="P2619">
        <f t="shared" si="368"/>
        <v>0</v>
      </c>
    </row>
    <row r="2620" spans="1:16" x14ac:dyDescent="0.35">
      <c r="A2620">
        <f t="shared" si="367"/>
        <v>0</v>
      </c>
      <c r="B2620" s="4" t="str">
        <f>IF($M2620&gt;300,"",IF(OR(INDEX(Bemenet!$E$2:$E$301,$M2620)="",INDEX(Bemenet!$F$2:$F$301,$M2620)=""),"",MAX(INDEX(Bemenet!$E$2:$E$301,$M2620),INDEX(Szabalyok!$A:$A,$N2620))))</f>
        <v/>
      </c>
      <c r="C2620" s="4" t="str">
        <f>IF($B2620="","",MIN(INDEX(Bemenet!$F$2:$F$301,$M2620),INDEX(Szabalyok!$B:$B,$N2620)))</f>
        <v/>
      </c>
      <c r="D2620" s="5" t="str">
        <f>IF(AND($B2620&lt;&gt;"",$C2620&lt;&gt;"",$B2620&lt;=$C2620),INDEX(Bemenet!$G$2:$G$301,$M2620),"")</f>
        <v/>
      </c>
      <c r="E2620" s="6" t="str">
        <f>IF(AND($B2620&lt;&gt;"",$C2620&lt;&gt;"",$B2620&lt;=$C2620),INDEX(Bemenet!$D$2:$D$301,$M2620),"")</f>
        <v/>
      </c>
      <c r="F2620" s="5" t="str">
        <f t="shared" si="360"/>
        <v/>
      </c>
      <c r="G2620" s="5" t="str">
        <f t="shared" si="361"/>
        <v/>
      </c>
      <c r="H2620" s="9" t="str">
        <f t="shared" si="362"/>
        <v/>
      </c>
      <c r="I2620" s="5" t="str">
        <f t="shared" si="363"/>
        <v/>
      </c>
      <c r="J2620" s="5" t="str">
        <f>IF(OR($L2620="",NOT(COUNTIFS($L$2:$L2620,$L2620)=1)),"",SUMIFS($G:$G,$L:$L,$L2620))</f>
        <v/>
      </c>
      <c r="K2620" s="5" t="str">
        <f>IF(OR($L2620="",NOT(COUNTIFS($L$2:$L2620,$L2620)=1)),"",SUMIFS($I:$I,$L:$L,$L2620))</f>
        <v/>
      </c>
      <c r="L2620" s="6" t="str">
        <f t="shared" si="364"/>
        <v/>
      </c>
      <c r="M2620" s="6">
        <f t="shared" si="365"/>
        <v>105</v>
      </c>
      <c r="N2620" s="6">
        <f t="shared" si="366"/>
        <v>20</v>
      </c>
      <c r="O2620" s="9" t="str">
        <f>IF(AND($B2620&lt;&gt;"",$C2620&lt;&gt;"",$B2620&lt;=$C2620),INDEX(Szabalyok!$C:$C,$N2620),"")</f>
        <v/>
      </c>
      <c r="P2620">
        <f t="shared" si="368"/>
        <v>0</v>
      </c>
    </row>
    <row r="2621" spans="1:16" x14ac:dyDescent="0.35">
      <c r="A2621">
        <f t="shared" si="367"/>
        <v>0</v>
      </c>
      <c r="B2621" s="4" t="str">
        <f>IF($M2621&gt;300,"",IF(OR(INDEX(Bemenet!$E$2:$E$301,$M2621)="",INDEX(Bemenet!$F$2:$F$301,$M2621)=""),"",MAX(INDEX(Bemenet!$E$2:$E$301,$M2621),INDEX(Szabalyok!$A:$A,$N2621))))</f>
        <v/>
      </c>
      <c r="C2621" s="4" t="str">
        <f>IF($B2621="","",MIN(INDEX(Bemenet!$F$2:$F$301,$M2621),INDEX(Szabalyok!$B:$B,$N2621)))</f>
        <v/>
      </c>
      <c r="D2621" s="5" t="str">
        <f>IF(AND($B2621&lt;&gt;"",$C2621&lt;&gt;"",$B2621&lt;=$C2621),INDEX(Bemenet!$G$2:$G$301,$M2621),"")</f>
        <v/>
      </c>
      <c r="E2621" s="6" t="str">
        <f>IF(AND($B2621&lt;&gt;"",$C2621&lt;&gt;"",$B2621&lt;=$C2621),INDEX(Bemenet!$D$2:$D$301,$M2621),"")</f>
        <v/>
      </c>
      <c r="F2621" s="5" t="str">
        <f t="shared" si="360"/>
        <v/>
      </c>
      <c r="G2621" s="5" t="str">
        <f t="shared" si="361"/>
        <v/>
      </c>
      <c r="H2621" s="9" t="str">
        <f t="shared" si="362"/>
        <v/>
      </c>
      <c r="I2621" s="5" t="str">
        <f t="shared" si="363"/>
        <v/>
      </c>
      <c r="J2621" s="5" t="str">
        <f>IF(OR($L2621="",NOT(COUNTIFS($L$2:$L2621,$L2621)=1)),"",SUMIFS($G:$G,$L:$L,$L2621))</f>
        <v/>
      </c>
      <c r="K2621" s="5" t="str">
        <f>IF(OR($L2621="",NOT(COUNTIFS($L$2:$L2621,$L2621)=1)),"",SUMIFS($I:$I,$L:$L,$L2621))</f>
        <v/>
      </c>
      <c r="L2621" s="6" t="str">
        <f t="shared" si="364"/>
        <v/>
      </c>
      <c r="M2621" s="6">
        <f t="shared" si="365"/>
        <v>105</v>
      </c>
      <c r="N2621" s="6">
        <f t="shared" si="366"/>
        <v>21</v>
      </c>
      <c r="O2621" s="9" t="str">
        <f>IF(AND($B2621&lt;&gt;"",$C2621&lt;&gt;"",$B2621&lt;=$C2621),INDEX(Szabalyok!$C:$C,$N2621),"")</f>
        <v/>
      </c>
      <c r="P2621">
        <f t="shared" si="368"/>
        <v>0</v>
      </c>
    </row>
    <row r="2622" spans="1:16" x14ac:dyDescent="0.35">
      <c r="A2622">
        <f t="shared" si="367"/>
        <v>0</v>
      </c>
      <c r="B2622" s="4" t="str">
        <f>IF($M2622&gt;300,"",IF(OR(INDEX(Bemenet!$E$2:$E$301,$M2622)="",INDEX(Bemenet!$F$2:$F$301,$M2622)=""),"",MAX(INDEX(Bemenet!$E$2:$E$301,$M2622),INDEX(Szabalyok!$A:$A,$N2622))))</f>
        <v/>
      </c>
      <c r="C2622" s="4" t="str">
        <f>IF($B2622="","",MIN(INDEX(Bemenet!$F$2:$F$301,$M2622),INDEX(Szabalyok!$B:$B,$N2622)))</f>
        <v/>
      </c>
      <c r="D2622" s="5" t="str">
        <f>IF(AND($B2622&lt;&gt;"",$C2622&lt;&gt;"",$B2622&lt;=$C2622),INDEX(Bemenet!$G$2:$G$301,$M2622),"")</f>
        <v/>
      </c>
      <c r="E2622" s="6" t="str">
        <f>IF(AND($B2622&lt;&gt;"",$C2622&lt;&gt;"",$B2622&lt;=$C2622),INDEX(Bemenet!$D$2:$D$301,$M2622),"")</f>
        <v/>
      </c>
      <c r="F2622" s="5" t="str">
        <f t="shared" si="360"/>
        <v/>
      </c>
      <c r="G2622" s="5" t="str">
        <f t="shared" si="361"/>
        <v/>
      </c>
      <c r="H2622" s="9" t="str">
        <f t="shared" si="362"/>
        <v/>
      </c>
      <c r="I2622" s="5" t="str">
        <f t="shared" si="363"/>
        <v/>
      </c>
      <c r="J2622" s="5" t="str">
        <f>IF(OR($L2622="",NOT(COUNTIFS($L$2:$L2622,$L2622)=1)),"",SUMIFS($G:$G,$L:$L,$L2622))</f>
        <v/>
      </c>
      <c r="K2622" s="5" t="str">
        <f>IF(OR($L2622="",NOT(COUNTIFS($L$2:$L2622,$L2622)=1)),"",SUMIFS($I:$I,$L:$L,$L2622))</f>
        <v/>
      </c>
      <c r="L2622" s="6" t="str">
        <f t="shared" si="364"/>
        <v/>
      </c>
      <c r="M2622" s="6">
        <f t="shared" si="365"/>
        <v>105</v>
      </c>
      <c r="N2622" s="6">
        <f t="shared" si="366"/>
        <v>22</v>
      </c>
      <c r="O2622" s="9" t="str">
        <f>IF(AND($B2622&lt;&gt;"",$C2622&lt;&gt;"",$B2622&lt;=$C2622),INDEX(Szabalyok!$C:$C,$N2622),"")</f>
        <v/>
      </c>
      <c r="P2622">
        <f t="shared" si="368"/>
        <v>0</v>
      </c>
    </row>
    <row r="2623" spans="1:16" x14ac:dyDescent="0.35">
      <c r="A2623">
        <f t="shared" si="367"/>
        <v>0</v>
      </c>
      <c r="B2623" s="4" t="str">
        <f>IF($M2623&gt;300,"",IF(OR(INDEX(Bemenet!$E$2:$E$301,$M2623)="",INDEX(Bemenet!$F$2:$F$301,$M2623)=""),"",MAX(INDEX(Bemenet!$E$2:$E$301,$M2623),INDEX(Szabalyok!$A:$A,$N2623))))</f>
        <v/>
      </c>
      <c r="C2623" s="4" t="str">
        <f>IF($B2623="","",MIN(INDEX(Bemenet!$F$2:$F$301,$M2623),INDEX(Szabalyok!$B:$B,$N2623)))</f>
        <v/>
      </c>
      <c r="D2623" s="5" t="str">
        <f>IF(AND($B2623&lt;&gt;"",$C2623&lt;&gt;"",$B2623&lt;=$C2623),INDEX(Bemenet!$G$2:$G$301,$M2623),"")</f>
        <v/>
      </c>
      <c r="E2623" s="6" t="str">
        <f>IF(AND($B2623&lt;&gt;"",$C2623&lt;&gt;"",$B2623&lt;=$C2623),INDEX(Bemenet!$D$2:$D$301,$M2623),"")</f>
        <v/>
      </c>
      <c r="F2623" s="5" t="str">
        <f t="shared" si="360"/>
        <v/>
      </c>
      <c r="G2623" s="5" t="str">
        <f t="shared" si="361"/>
        <v/>
      </c>
      <c r="H2623" s="9" t="str">
        <f t="shared" si="362"/>
        <v/>
      </c>
      <c r="I2623" s="5" t="str">
        <f t="shared" si="363"/>
        <v/>
      </c>
      <c r="J2623" s="5" t="str">
        <f>IF(OR($L2623="",NOT(COUNTIFS($L$2:$L2623,$L2623)=1)),"",SUMIFS($G:$G,$L:$L,$L2623))</f>
        <v/>
      </c>
      <c r="K2623" s="5" t="str">
        <f>IF(OR($L2623="",NOT(COUNTIFS($L$2:$L2623,$L2623)=1)),"",SUMIFS($I:$I,$L:$L,$L2623))</f>
        <v/>
      </c>
      <c r="L2623" s="6" t="str">
        <f t="shared" si="364"/>
        <v/>
      </c>
      <c r="M2623" s="6">
        <f t="shared" si="365"/>
        <v>105</v>
      </c>
      <c r="N2623" s="6">
        <f t="shared" si="366"/>
        <v>23</v>
      </c>
      <c r="O2623" s="9" t="str">
        <f>IF(AND($B2623&lt;&gt;"",$C2623&lt;&gt;"",$B2623&lt;=$C2623),INDEX(Szabalyok!$C:$C,$N2623),"")</f>
        <v/>
      </c>
      <c r="P2623">
        <f t="shared" si="368"/>
        <v>0</v>
      </c>
    </row>
    <row r="2624" spans="1:16" x14ac:dyDescent="0.35">
      <c r="A2624">
        <f t="shared" si="367"/>
        <v>0</v>
      </c>
      <c r="B2624" s="4" t="str">
        <f>IF($M2624&gt;300,"",IF(OR(INDEX(Bemenet!$E$2:$E$301,$M2624)="",INDEX(Bemenet!$F$2:$F$301,$M2624)=""),"",MAX(INDEX(Bemenet!$E$2:$E$301,$M2624),INDEX(Szabalyok!$A:$A,$N2624))))</f>
        <v/>
      </c>
      <c r="C2624" s="4" t="str">
        <f>IF($B2624="","",MIN(INDEX(Bemenet!$F$2:$F$301,$M2624),INDEX(Szabalyok!$B:$B,$N2624)))</f>
        <v/>
      </c>
      <c r="D2624" s="5" t="str">
        <f>IF(AND($B2624&lt;&gt;"",$C2624&lt;&gt;"",$B2624&lt;=$C2624),INDEX(Bemenet!$G$2:$G$301,$M2624),"")</f>
        <v/>
      </c>
      <c r="E2624" s="6" t="str">
        <f>IF(AND($B2624&lt;&gt;"",$C2624&lt;&gt;"",$B2624&lt;=$C2624),INDEX(Bemenet!$D$2:$D$301,$M2624),"")</f>
        <v/>
      </c>
      <c r="F2624" s="5" t="str">
        <f t="shared" si="360"/>
        <v/>
      </c>
      <c r="G2624" s="5" t="str">
        <f t="shared" si="361"/>
        <v/>
      </c>
      <c r="H2624" s="9" t="str">
        <f t="shared" si="362"/>
        <v/>
      </c>
      <c r="I2624" s="5" t="str">
        <f t="shared" si="363"/>
        <v/>
      </c>
      <c r="J2624" s="5" t="str">
        <f>IF(OR($L2624="",NOT(COUNTIFS($L$2:$L2624,$L2624)=1)),"",SUMIFS($G:$G,$L:$L,$L2624))</f>
        <v/>
      </c>
      <c r="K2624" s="5" t="str">
        <f>IF(OR($L2624="",NOT(COUNTIFS($L$2:$L2624,$L2624)=1)),"",SUMIFS($I:$I,$L:$L,$L2624))</f>
        <v/>
      </c>
      <c r="L2624" s="6" t="str">
        <f t="shared" si="364"/>
        <v/>
      </c>
      <c r="M2624" s="6">
        <f t="shared" si="365"/>
        <v>105</v>
      </c>
      <c r="N2624" s="6">
        <f t="shared" si="366"/>
        <v>24</v>
      </c>
      <c r="O2624" s="9" t="str">
        <f>IF(AND($B2624&lt;&gt;"",$C2624&lt;&gt;"",$B2624&lt;=$C2624),INDEX(Szabalyok!$C:$C,$N2624),"")</f>
        <v/>
      </c>
      <c r="P2624">
        <f t="shared" si="368"/>
        <v>0</v>
      </c>
    </row>
    <row r="2625" spans="1:16" x14ac:dyDescent="0.35">
      <c r="A2625">
        <f t="shared" si="367"/>
        <v>0</v>
      </c>
      <c r="B2625" s="4" t="str">
        <f>IF($M2625&gt;300,"",IF(OR(INDEX(Bemenet!$E$2:$E$301,$M2625)="",INDEX(Bemenet!$F$2:$F$301,$M2625)=""),"",MAX(INDEX(Bemenet!$E$2:$E$301,$M2625),INDEX(Szabalyok!$A:$A,$N2625))))</f>
        <v/>
      </c>
      <c r="C2625" s="4" t="str">
        <f>IF($B2625="","",MIN(INDEX(Bemenet!$F$2:$F$301,$M2625),INDEX(Szabalyok!$B:$B,$N2625)))</f>
        <v/>
      </c>
      <c r="D2625" s="5" t="str">
        <f>IF(AND($B2625&lt;&gt;"",$C2625&lt;&gt;"",$B2625&lt;=$C2625),INDEX(Bemenet!$G$2:$G$301,$M2625),"")</f>
        <v/>
      </c>
      <c r="E2625" s="6" t="str">
        <f>IF(AND($B2625&lt;&gt;"",$C2625&lt;&gt;"",$B2625&lt;=$C2625),INDEX(Bemenet!$D$2:$D$301,$M2625),"")</f>
        <v/>
      </c>
      <c r="F2625" s="5" t="str">
        <f t="shared" si="360"/>
        <v/>
      </c>
      <c r="G2625" s="5" t="str">
        <f t="shared" si="361"/>
        <v/>
      </c>
      <c r="H2625" s="9" t="str">
        <f t="shared" si="362"/>
        <v/>
      </c>
      <c r="I2625" s="5" t="str">
        <f t="shared" si="363"/>
        <v/>
      </c>
      <c r="J2625" s="5" t="str">
        <f>IF(OR($L2625="",NOT(COUNTIFS($L$2:$L2625,$L2625)=1)),"",SUMIFS($G:$G,$L:$L,$L2625))</f>
        <v/>
      </c>
      <c r="K2625" s="5" t="str">
        <f>IF(OR($L2625="",NOT(COUNTIFS($L$2:$L2625,$L2625)=1)),"",SUMIFS($I:$I,$L:$L,$L2625))</f>
        <v/>
      </c>
      <c r="L2625" s="6" t="str">
        <f t="shared" si="364"/>
        <v/>
      </c>
      <c r="M2625" s="6">
        <f t="shared" si="365"/>
        <v>105</v>
      </c>
      <c r="N2625" s="6">
        <f t="shared" si="366"/>
        <v>25</v>
      </c>
      <c r="O2625" s="9" t="str">
        <f>IF(AND($B2625&lt;&gt;"",$C2625&lt;&gt;"",$B2625&lt;=$C2625),INDEX(Szabalyok!$C:$C,$N2625),"")</f>
        <v/>
      </c>
      <c r="P2625">
        <f t="shared" si="368"/>
        <v>0</v>
      </c>
    </row>
    <row r="2626" spans="1:16" x14ac:dyDescent="0.35">
      <c r="A2626">
        <f t="shared" si="367"/>
        <v>0</v>
      </c>
      <c r="B2626" s="4" t="str">
        <f>IF($M2626&gt;300,"",IF(OR(INDEX(Bemenet!$E$2:$E$301,$M2626)="",INDEX(Bemenet!$F$2:$F$301,$M2626)=""),"",MAX(INDEX(Bemenet!$E$2:$E$301,$M2626),INDEX(Szabalyok!$A:$A,$N2626))))</f>
        <v/>
      </c>
      <c r="C2626" s="4" t="str">
        <f>IF($B2626="","",MIN(INDEX(Bemenet!$F$2:$F$301,$M2626),INDEX(Szabalyok!$B:$B,$N2626)))</f>
        <v/>
      </c>
      <c r="D2626" s="5" t="str">
        <f>IF(AND($B2626&lt;&gt;"",$C2626&lt;&gt;"",$B2626&lt;=$C2626),INDEX(Bemenet!$G$2:$G$301,$M2626),"")</f>
        <v/>
      </c>
      <c r="E2626" s="6" t="str">
        <f>IF(AND($B2626&lt;&gt;"",$C2626&lt;&gt;"",$B2626&lt;=$C2626),INDEX(Bemenet!$D$2:$D$301,$M2626),"")</f>
        <v/>
      </c>
      <c r="F2626" s="5" t="str">
        <f t="shared" ref="F2626:F2689" si="369">IF(AND($B2626&lt;&gt;"",$C2626&lt;&gt;"",$B2626&lt;=$C2626),$C2626-$B2626+1,"")</f>
        <v/>
      </c>
      <c r="G2626" s="5" t="str">
        <f t="shared" ref="G2626:G2689" si="370">IF($F2626="","",$F2626*$D2626)</f>
        <v/>
      </c>
      <c r="H2626" s="9" t="str">
        <f t="shared" ref="H2626:H2689" si="371">IF($G2626="","",$O2626)</f>
        <v/>
      </c>
      <c r="I2626" s="5" t="str">
        <f t="shared" ref="I2626:I2689" si="372">IF($G2626="","",$G2626*IF($H2626="",$O2626,$H2626)/100)</f>
        <v/>
      </c>
      <c r="J2626" s="5" t="str">
        <f>IF(OR($L2626="",NOT(COUNTIFS($L$2:$L2626,$L2626)=1)),"",SUMIFS($G:$G,$L:$L,$L2626))</f>
        <v/>
      </c>
      <c r="K2626" s="5" t="str">
        <f>IF(OR($L2626="",NOT(COUNTIFS($L$2:$L2626,$L2626)=1)),"",SUMIFS($I:$I,$L:$L,$L2626))</f>
        <v/>
      </c>
      <c r="L2626" s="6" t="str">
        <f t="shared" ref="L2626:L2689" si="373">IF($B2626="","",YEAR($B2626))</f>
        <v/>
      </c>
      <c r="M2626" s="6">
        <f t="shared" ref="M2626:M2689" si="374">INT((ROW()-2)/25)+1</f>
        <v>105</v>
      </c>
      <c r="N2626" s="6">
        <f t="shared" ref="N2626:N2689" si="375">MOD(ROW()-2,25)+2</f>
        <v>26</v>
      </c>
      <c r="O2626" s="9" t="str">
        <f>IF(AND($B2626&lt;&gt;"",$C2626&lt;&gt;"",$B2626&lt;=$C2626),INDEX(Szabalyok!$C:$C,$N2626),"")</f>
        <v/>
      </c>
      <c r="P2626">
        <f t="shared" si="368"/>
        <v>0</v>
      </c>
    </row>
    <row r="2627" spans="1:16" x14ac:dyDescent="0.35">
      <c r="A2627">
        <f t="shared" si="367"/>
        <v>0</v>
      </c>
      <c r="B2627" s="4" t="str">
        <f>IF($M2627&gt;300,"",IF(OR(INDEX(Bemenet!$E$2:$E$301,$M2627)="",INDEX(Bemenet!$F$2:$F$301,$M2627)=""),"",MAX(INDEX(Bemenet!$E$2:$E$301,$M2627),INDEX(Szabalyok!$A:$A,$N2627))))</f>
        <v/>
      </c>
      <c r="C2627" s="4" t="str">
        <f>IF($B2627="","",MIN(INDEX(Bemenet!$F$2:$F$301,$M2627),INDEX(Szabalyok!$B:$B,$N2627)))</f>
        <v/>
      </c>
      <c r="D2627" s="5" t="str">
        <f>IF(AND($B2627&lt;&gt;"",$C2627&lt;&gt;"",$B2627&lt;=$C2627),INDEX(Bemenet!$G$2:$G$301,$M2627),"")</f>
        <v/>
      </c>
      <c r="E2627" s="6" t="str">
        <f>IF(AND($B2627&lt;&gt;"",$C2627&lt;&gt;"",$B2627&lt;=$C2627),INDEX(Bemenet!$D$2:$D$301,$M2627),"")</f>
        <v/>
      </c>
      <c r="F2627" s="5" t="str">
        <f t="shared" si="369"/>
        <v/>
      </c>
      <c r="G2627" s="5" t="str">
        <f t="shared" si="370"/>
        <v/>
      </c>
      <c r="H2627" s="9" t="str">
        <f t="shared" si="371"/>
        <v/>
      </c>
      <c r="I2627" s="5" t="str">
        <f t="shared" si="372"/>
        <v/>
      </c>
      <c r="J2627" s="5" t="str">
        <f>IF(OR($L2627="",NOT(COUNTIFS($L$2:$L2627,$L2627)=1)),"",SUMIFS($G:$G,$L:$L,$L2627))</f>
        <v/>
      </c>
      <c r="K2627" s="5" t="str">
        <f>IF(OR($L2627="",NOT(COUNTIFS($L$2:$L2627,$L2627)=1)),"",SUMIFS($I:$I,$L:$L,$L2627))</f>
        <v/>
      </c>
      <c r="L2627" s="6" t="str">
        <f t="shared" si="373"/>
        <v/>
      </c>
      <c r="M2627" s="6">
        <f t="shared" si="374"/>
        <v>106</v>
      </c>
      <c r="N2627" s="6">
        <f t="shared" si="375"/>
        <v>2</v>
      </c>
      <c r="O2627" s="9" t="str">
        <f>IF(AND($B2627&lt;&gt;"",$C2627&lt;&gt;"",$B2627&lt;=$C2627),INDEX(Szabalyok!$C:$C,$N2627),"")</f>
        <v/>
      </c>
      <c r="P2627">
        <f t="shared" si="368"/>
        <v>0</v>
      </c>
    </row>
    <row r="2628" spans="1:16" x14ac:dyDescent="0.35">
      <c r="A2628">
        <f t="shared" ref="A2628:A2691" si="376">IF(P2628=P2627,0,P2628)</f>
        <v>0</v>
      </c>
      <c r="B2628" s="4" t="str">
        <f>IF($M2628&gt;300,"",IF(OR(INDEX(Bemenet!$E$2:$E$301,$M2628)="",INDEX(Bemenet!$F$2:$F$301,$M2628)=""),"",MAX(INDEX(Bemenet!$E$2:$E$301,$M2628),INDEX(Szabalyok!$A:$A,$N2628))))</f>
        <v/>
      </c>
      <c r="C2628" s="4" t="str">
        <f>IF($B2628="","",MIN(INDEX(Bemenet!$F$2:$F$301,$M2628),INDEX(Szabalyok!$B:$B,$N2628)))</f>
        <v/>
      </c>
      <c r="D2628" s="5" t="str">
        <f>IF(AND($B2628&lt;&gt;"",$C2628&lt;&gt;"",$B2628&lt;=$C2628),INDEX(Bemenet!$G$2:$G$301,$M2628),"")</f>
        <v/>
      </c>
      <c r="E2628" s="6" t="str">
        <f>IF(AND($B2628&lt;&gt;"",$C2628&lt;&gt;"",$B2628&lt;=$C2628),INDEX(Bemenet!$D$2:$D$301,$M2628),"")</f>
        <v/>
      </c>
      <c r="F2628" s="5" t="str">
        <f t="shared" si="369"/>
        <v/>
      </c>
      <c r="G2628" s="5" t="str">
        <f t="shared" si="370"/>
        <v/>
      </c>
      <c r="H2628" s="9" t="str">
        <f t="shared" si="371"/>
        <v/>
      </c>
      <c r="I2628" s="5" t="str">
        <f t="shared" si="372"/>
        <v/>
      </c>
      <c r="J2628" s="5" t="str">
        <f>IF(OR($L2628="",NOT(COUNTIFS($L$2:$L2628,$L2628)=1)),"",SUMIFS($G:$G,$L:$L,$L2628))</f>
        <v/>
      </c>
      <c r="K2628" s="5" t="str">
        <f>IF(OR($L2628="",NOT(COUNTIFS($L$2:$L2628,$L2628)=1)),"",SUMIFS($I:$I,$L:$L,$L2628))</f>
        <v/>
      </c>
      <c r="L2628" s="6" t="str">
        <f t="shared" si="373"/>
        <v/>
      </c>
      <c r="M2628" s="6">
        <f t="shared" si="374"/>
        <v>106</v>
      </c>
      <c r="N2628" s="6">
        <f t="shared" si="375"/>
        <v>3</v>
      </c>
      <c r="O2628" s="9" t="str">
        <f>IF(AND($B2628&lt;&gt;"",$C2628&lt;&gt;"",$B2628&lt;=$C2628),INDEX(Szabalyok!$C:$C,$N2628),"")</f>
        <v/>
      </c>
      <c r="P2628">
        <f t="shared" ref="P2628:P2691" si="377">IF(D2628="",P2627,P2627+1)</f>
        <v>0</v>
      </c>
    </row>
    <row r="2629" spans="1:16" x14ac:dyDescent="0.35">
      <c r="A2629">
        <f t="shared" si="376"/>
        <v>0</v>
      </c>
      <c r="B2629" s="4" t="str">
        <f>IF($M2629&gt;300,"",IF(OR(INDEX(Bemenet!$E$2:$E$301,$M2629)="",INDEX(Bemenet!$F$2:$F$301,$M2629)=""),"",MAX(INDEX(Bemenet!$E$2:$E$301,$M2629),INDEX(Szabalyok!$A:$A,$N2629))))</f>
        <v/>
      </c>
      <c r="C2629" s="4" t="str">
        <f>IF($B2629="","",MIN(INDEX(Bemenet!$F$2:$F$301,$M2629),INDEX(Szabalyok!$B:$B,$N2629)))</f>
        <v/>
      </c>
      <c r="D2629" s="5" t="str">
        <f>IF(AND($B2629&lt;&gt;"",$C2629&lt;&gt;"",$B2629&lt;=$C2629),INDEX(Bemenet!$G$2:$G$301,$M2629),"")</f>
        <v/>
      </c>
      <c r="E2629" s="6" t="str">
        <f>IF(AND($B2629&lt;&gt;"",$C2629&lt;&gt;"",$B2629&lt;=$C2629),INDEX(Bemenet!$D$2:$D$301,$M2629),"")</f>
        <v/>
      </c>
      <c r="F2629" s="5" t="str">
        <f t="shared" si="369"/>
        <v/>
      </c>
      <c r="G2629" s="5" t="str">
        <f t="shared" si="370"/>
        <v/>
      </c>
      <c r="H2629" s="9" t="str">
        <f t="shared" si="371"/>
        <v/>
      </c>
      <c r="I2629" s="5" t="str">
        <f t="shared" si="372"/>
        <v/>
      </c>
      <c r="J2629" s="5" t="str">
        <f>IF(OR($L2629="",NOT(COUNTIFS($L$2:$L2629,$L2629)=1)),"",SUMIFS($G:$G,$L:$L,$L2629))</f>
        <v/>
      </c>
      <c r="K2629" s="5" t="str">
        <f>IF(OR($L2629="",NOT(COUNTIFS($L$2:$L2629,$L2629)=1)),"",SUMIFS($I:$I,$L:$L,$L2629))</f>
        <v/>
      </c>
      <c r="L2629" s="6" t="str">
        <f t="shared" si="373"/>
        <v/>
      </c>
      <c r="M2629" s="6">
        <f t="shared" si="374"/>
        <v>106</v>
      </c>
      <c r="N2629" s="6">
        <f t="shared" si="375"/>
        <v>4</v>
      </c>
      <c r="O2629" s="9" t="str">
        <f>IF(AND($B2629&lt;&gt;"",$C2629&lt;&gt;"",$B2629&lt;=$C2629),INDEX(Szabalyok!$C:$C,$N2629),"")</f>
        <v/>
      </c>
      <c r="P2629">
        <f t="shared" si="377"/>
        <v>0</v>
      </c>
    </row>
    <row r="2630" spans="1:16" x14ac:dyDescent="0.35">
      <c r="A2630">
        <f t="shared" si="376"/>
        <v>0</v>
      </c>
      <c r="B2630" s="4" t="str">
        <f>IF($M2630&gt;300,"",IF(OR(INDEX(Bemenet!$E$2:$E$301,$M2630)="",INDEX(Bemenet!$F$2:$F$301,$M2630)=""),"",MAX(INDEX(Bemenet!$E$2:$E$301,$M2630),INDEX(Szabalyok!$A:$A,$N2630))))</f>
        <v/>
      </c>
      <c r="C2630" s="4" t="str">
        <f>IF($B2630="","",MIN(INDEX(Bemenet!$F$2:$F$301,$M2630),INDEX(Szabalyok!$B:$B,$N2630)))</f>
        <v/>
      </c>
      <c r="D2630" s="5" t="str">
        <f>IF(AND($B2630&lt;&gt;"",$C2630&lt;&gt;"",$B2630&lt;=$C2630),INDEX(Bemenet!$G$2:$G$301,$M2630),"")</f>
        <v/>
      </c>
      <c r="E2630" s="6" t="str">
        <f>IF(AND($B2630&lt;&gt;"",$C2630&lt;&gt;"",$B2630&lt;=$C2630),INDEX(Bemenet!$D$2:$D$301,$M2630),"")</f>
        <v/>
      </c>
      <c r="F2630" s="5" t="str">
        <f t="shared" si="369"/>
        <v/>
      </c>
      <c r="G2630" s="5" t="str">
        <f t="shared" si="370"/>
        <v/>
      </c>
      <c r="H2630" s="9" t="str">
        <f t="shared" si="371"/>
        <v/>
      </c>
      <c r="I2630" s="5" t="str">
        <f t="shared" si="372"/>
        <v/>
      </c>
      <c r="J2630" s="5" t="str">
        <f>IF(OR($L2630="",NOT(COUNTIFS($L$2:$L2630,$L2630)=1)),"",SUMIFS($G:$G,$L:$L,$L2630))</f>
        <v/>
      </c>
      <c r="K2630" s="5" t="str">
        <f>IF(OR($L2630="",NOT(COUNTIFS($L$2:$L2630,$L2630)=1)),"",SUMIFS($I:$I,$L:$L,$L2630))</f>
        <v/>
      </c>
      <c r="L2630" s="6" t="str">
        <f t="shared" si="373"/>
        <v/>
      </c>
      <c r="M2630" s="6">
        <f t="shared" si="374"/>
        <v>106</v>
      </c>
      <c r="N2630" s="6">
        <f t="shared" si="375"/>
        <v>5</v>
      </c>
      <c r="O2630" s="9" t="str">
        <f>IF(AND($B2630&lt;&gt;"",$C2630&lt;&gt;"",$B2630&lt;=$C2630),INDEX(Szabalyok!$C:$C,$N2630),"")</f>
        <v/>
      </c>
      <c r="P2630">
        <f t="shared" si="377"/>
        <v>0</v>
      </c>
    </row>
    <row r="2631" spans="1:16" x14ac:dyDescent="0.35">
      <c r="A2631">
        <f t="shared" si="376"/>
        <v>0</v>
      </c>
      <c r="B2631" s="4" t="str">
        <f>IF($M2631&gt;300,"",IF(OR(INDEX(Bemenet!$E$2:$E$301,$M2631)="",INDEX(Bemenet!$F$2:$F$301,$M2631)=""),"",MAX(INDEX(Bemenet!$E$2:$E$301,$M2631),INDEX(Szabalyok!$A:$A,$N2631))))</f>
        <v/>
      </c>
      <c r="C2631" s="4" t="str">
        <f>IF($B2631="","",MIN(INDEX(Bemenet!$F$2:$F$301,$M2631),INDEX(Szabalyok!$B:$B,$N2631)))</f>
        <v/>
      </c>
      <c r="D2631" s="5" t="str">
        <f>IF(AND($B2631&lt;&gt;"",$C2631&lt;&gt;"",$B2631&lt;=$C2631),INDEX(Bemenet!$G$2:$G$301,$M2631),"")</f>
        <v/>
      </c>
      <c r="E2631" s="6" t="str">
        <f>IF(AND($B2631&lt;&gt;"",$C2631&lt;&gt;"",$B2631&lt;=$C2631),INDEX(Bemenet!$D$2:$D$301,$M2631),"")</f>
        <v/>
      </c>
      <c r="F2631" s="5" t="str">
        <f t="shared" si="369"/>
        <v/>
      </c>
      <c r="G2631" s="5" t="str">
        <f t="shared" si="370"/>
        <v/>
      </c>
      <c r="H2631" s="9" t="str">
        <f t="shared" si="371"/>
        <v/>
      </c>
      <c r="I2631" s="5" t="str">
        <f t="shared" si="372"/>
        <v/>
      </c>
      <c r="J2631" s="5" t="str">
        <f>IF(OR($L2631="",NOT(COUNTIFS($L$2:$L2631,$L2631)=1)),"",SUMIFS($G:$G,$L:$L,$L2631))</f>
        <v/>
      </c>
      <c r="K2631" s="5" t="str">
        <f>IF(OR($L2631="",NOT(COUNTIFS($L$2:$L2631,$L2631)=1)),"",SUMIFS($I:$I,$L:$L,$L2631))</f>
        <v/>
      </c>
      <c r="L2631" s="6" t="str">
        <f t="shared" si="373"/>
        <v/>
      </c>
      <c r="M2631" s="6">
        <f t="shared" si="374"/>
        <v>106</v>
      </c>
      <c r="N2631" s="6">
        <f t="shared" si="375"/>
        <v>6</v>
      </c>
      <c r="O2631" s="9" t="str">
        <f>IF(AND($B2631&lt;&gt;"",$C2631&lt;&gt;"",$B2631&lt;=$C2631),INDEX(Szabalyok!$C:$C,$N2631),"")</f>
        <v/>
      </c>
      <c r="P2631">
        <f t="shared" si="377"/>
        <v>0</v>
      </c>
    </row>
    <row r="2632" spans="1:16" x14ac:dyDescent="0.35">
      <c r="A2632">
        <f t="shared" si="376"/>
        <v>0</v>
      </c>
      <c r="B2632" s="4" t="str">
        <f>IF($M2632&gt;300,"",IF(OR(INDEX(Bemenet!$E$2:$E$301,$M2632)="",INDEX(Bemenet!$F$2:$F$301,$M2632)=""),"",MAX(INDEX(Bemenet!$E$2:$E$301,$M2632),INDEX(Szabalyok!$A:$A,$N2632))))</f>
        <v/>
      </c>
      <c r="C2632" s="4" t="str">
        <f>IF($B2632="","",MIN(INDEX(Bemenet!$F$2:$F$301,$M2632),INDEX(Szabalyok!$B:$B,$N2632)))</f>
        <v/>
      </c>
      <c r="D2632" s="5" t="str">
        <f>IF(AND($B2632&lt;&gt;"",$C2632&lt;&gt;"",$B2632&lt;=$C2632),INDEX(Bemenet!$G$2:$G$301,$M2632),"")</f>
        <v/>
      </c>
      <c r="E2632" s="6" t="str">
        <f>IF(AND($B2632&lt;&gt;"",$C2632&lt;&gt;"",$B2632&lt;=$C2632),INDEX(Bemenet!$D$2:$D$301,$M2632),"")</f>
        <v/>
      </c>
      <c r="F2632" s="5" t="str">
        <f t="shared" si="369"/>
        <v/>
      </c>
      <c r="G2632" s="5" t="str">
        <f t="shared" si="370"/>
        <v/>
      </c>
      <c r="H2632" s="9" t="str">
        <f t="shared" si="371"/>
        <v/>
      </c>
      <c r="I2632" s="5" t="str">
        <f t="shared" si="372"/>
        <v/>
      </c>
      <c r="J2632" s="5" t="str">
        <f>IF(OR($L2632="",NOT(COUNTIFS($L$2:$L2632,$L2632)=1)),"",SUMIFS($G:$G,$L:$L,$L2632))</f>
        <v/>
      </c>
      <c r="K2632" s="5" t="str">
        <f>IF(OR($L2632="",NOT(COUNTIFS($L$2:$L2632,$L2632)=1)),"",SUMIFS($I:$I,$L:$L,$L2632))</f>
        <v/>
      </c>
      <c r="L2632" s="6" t="str">
        <f t="shared" si="373"/>
        <v/>
      </c>
      <c r="M2632" s="6">
        <f t="shared" si="374"/>
        <v>106</v>
      </c>
      <c r="N2632" s="6">
        <f t="shared" si="375"/>
        <v>7</v>
      </c>
      <c r="O2632" s="9" t="str">
        <f>IF(AND($B2632&lt;&gt;"",$C2632&lt;&gt;"",$B2632&lt;=$C2632),INDEX(Szabalyok!$C:$C,$N2632),"")</f>
        <v/>
      </c>
      <c r="P2632">
        <f t="shared" si="377"/>
        <v>0</v>
      </c>
    </row>
    <row r="2633" spans="1:16" x14ac:dyDescent="0.35">
      <c r="A2633">
        <f t="shared" si="376"/>
        <v>0</v>
      </c>
      <c r="B2633" s="4" t="str">
        <f>IF($M2633&gt;300,"",IF(OR(INDEX(Bemenet!$E$2:$E$301,$M2633)="",INDEX(Bemenet!$F$2:$F$301,$M2633)=""),"",MAX(INDEX(Bemenet!$E$2:$E$301,$M2633),INDEX(Szabalyok!$A:$A,$N2633))))</f>
        <v/>
      </c>
      <c r="C2633" s="4" t="str">
        <f>IF($B2633="","",MIN(INDEX(Bemenet!$F$2:$F$301,$M2633),INDEX(Szabalyok!$B:$B,$N2633)))</f>
        <v/>
      </c>
      <c r="D2633" s="5" t="str">
        <f>IF(AND($B2633&lt;&gt;"",$C2633&lt;&gt;"",$B2633&lt;=$C2633),INDEX(Bemenet!$G$2:$G$301,$M2633),"")</f>
        <v/>
      </c>
      <c r="E2633" s="6" t="str">
        <f>IF(AND($B2633&lt;&gt;"",$C2633&lt;&gt;"",$B2633&lt;=$C2633),INDEX(Bemenet!$D$2:$D$301,$M2633),"")</f>
        <v/>
      </c>
      <c r="F2633" s="5" t="str">
        <f t="shared" si="369"/>
        <v/>
      </c>
      <c r="G2633" s="5" t="str">
        <f t="shared" si="370"/>
        <v/>
      </c>
      <c r="H2633" s="9" t="str">
        <f t="shared" si="371"/>
        <v/>
      </c>
      <c r="I2633" s="5" t="str">
        <f t="shared" si="372"/>
        <v/>
      </c>
      <c r="J2633" s="5" t="str">
        <f>IF(OR($L2633="",NOT(COUNTIFS($L$2:$L2633,$L2633)=1)),"",SUMIFS($G:$G,$L:$L,$L2633))</f>
        <v/>
      </c>
      <c r="K2633" s="5" t="str">
        <f>IF(OR($L2633="",NOT(COUNTIFS($L$2:$L2633,$L2633)=1)),"",SUMIFS($I:$I,$L:$L,$L2633))</f>
        <v/>
      </c>
      <c r="L2633" s="6" t="str">
        <f t="shared" si="373"/>
        <v/>
      </c>
      <c r="M2633" s="6">
        <f t="shared" si="374"/>
        <v>106</v>
      </c>
      <c r="N2633" s="6">
        <f t="shared" si="375"/>
        <v>8</v>
      </c>
      <c r="O2633" s="9" t="str">
        <f>IF(AND($B2633&lt;&gt;"",$C2633&lt;&gt;"",$B2633&lt;=$C2633),INDEX(Szabalyok!$C:$C,$N2633),"")</f>
        <v/>
      </c>
      <c r="P2633">
        <f t="shared" si="377"/>
        <v>0</v>
      </c>
    </row>
    <row r="2634" spans="1:16" x14ac:dyDescent="0.35">
      <c r="A2634">
        <f t="shared" si="376"/>
        <v>0</v>
      </c>
      <c r="B2634" s="4" t="str">
        <f>IF($M2634&gt;300,"",IF(OR(INDEX(Bemenet!$E$2:$E$301,$M2634)="",INDEX(Bemenet!$F$2:$F$301,$M2634)=""),"",MAX(INDEX(Bemenet!$E$2:$E$301,$M2634),INDEX(Szabalyok!$A:$A,$N2634))))</f>
        <v/>
      </c>
      <c r="C2634" s="4" t="str">
        <f>IF($B2634="","",MIN(INDEX(Bemenet!$F$2:$F$301,$M2634),INDEX(Szabalyok!$B:$B,$N2634)))</f>
        <v/>
      </c>
      <c r="D2634" s="5" t="str">
        <f>IF(AND($B2634&lt;&gt;"",$C2634&lt;&gt;"",$B2634&lt;=$C2634),INDEX(Bemenet!$G$2:$G$301,$M2634),"")</f>
        <v/>
      </c>
      <c r="E2634" s="6" t="str">
        <f>IF(AND($B2634&lt;&gt;"",$C2634&lt;&gt;"",$B2634&lt;=$C2634),INDEX(Bemenet!$D$2:$D$301,$M2634),"")</f>
        <v/>
      </c>
      <c r="F2634" s="5" t="str">
        <f t="shared" si="369"/>
        <v/>
      </c>
      <c r="G2634" s="5" t="str">
        <f t="shared" si="370"/>
        <v/>
      </c>
      <c r="H2634" s="9" t="str">
        <f t="shared" si="371"/>
        <v/>
      </c>
      <c r="I2634" s="5" t="str">
        <f t="shared" si="372"/>
        <v/>
      </c>
      <c r="J2634" s="5" t="str">
        <f>IF(OR($L2634="",NOT(COUNTIFS($L$2:$L2634,$L2634)=1)),"",SUMIFS($G:$G,$L:$L,$L2634))</f>
        <v/>
      </c>
      <c r="K2634" s="5" t="str">
        <f>IF(OR($L2634="",NOT(COUNTIFS($L$2:$L2634,$L2634)=1)),"",SUMIFS($I:$I,$L:$L,$L2634))</f>
        <v/>
      </c>
      <c r="L2634" s="6" t="str">
        <f t="shared" si="373"/>
        <v/>
      </c>
      <c r="M2634" s="6">
        <f t="shared" si="374"/>
        <v>106</v>
      </c>
      <c r="N2634" s="6">
        <f t="shared" si="375"/>
        <v>9</v>
      </c>
      <c r="O2634" s="9" t="str">
        <f>IF(AND($B2634&lt;&gt;"",$C2634&lt;&gt;"",$B2634&lt;=$C2634),INDEX(Szabalyok!$C:$C,$N2634),"")</f>
        <v/>
      </c>
      <c r="P2634">
        <f t="shared" si="377"/>
        <v>0</v>
      </c>
    </row>
    <row r="2635" spans="1:16" x14ac:dyDescent="0.35">
      <c r="A2635">
        <f t="shared" si="376"/>
        <v>0</v>
      </c>
      <c r="B2635" s="4" t="str">
        <f>IF($M2635&gt;300,"",IF(OR(INDEX(Bemenet!$E$2:$E$301,$M2635)="",INDEX(Bemenet!$F$2:$F$301,$M2635)=""),"",MAX(INDEX(Bemenet!$E$2:$E$301,$M2635),INDEX(Szabalyok!$A:$A,$N2635))))</f>
        <v/>
      </c>
      <c r="C2635" s="4" t="str">
        <f>IF($B2635="","",MIN(INDEX(Bemenet!$F$2:$F$301,$M2635),INDEX(Szabalyok!$B:$B,$N2635)))</f>
        <v/>
      </c>
      <c r="D2635" s="5" t="str">
        <f>IF(AND($B2635&lt;&gt;"",$C2635&lt;&gt;"",$B2635&lt;=$C2635),INDEX(Bemenet!$G$2:$G$301,$M2635),"")</f>
        <v/>
      </c>
      <c r="E2635" s="6" t="str">
        <f>IF(AND($B2635&lt;&gt;"",$C2635&lt;&gt;"",$B2635&lt;=$C2635),INDEX(Bemenet!$D$2:$D$301,$M2635),"")</f>
        <v/>
      </c>
      <c r="F2635" s="5" t="str">
        <f t="shared" si="369"/>
        <v/>
      </c>
      <c r="G2635" s="5" t="str">
        <f t="shared" si="370"/>
        <v/>
      </c>
      <c r="H2635" s="9" t="str">
        <f t="shared" si="371"/>
        <v/>
      </c>
      <c r="I2635" s="5" t="str">
        <f t="shared" si="372"/>
        <v/>
      </c>
      <c r="J2635" s="5" t="str">
        <f>IF(OR($L2635="",NOT(COUNTIFS($L$2:$L2635,$L2635)=1)),"",SUMIFS($G:$G,$L:$L,$L2635))</f>
        <v/>
      </c>
      <c r="K2635" s="5" t="str">
        <f>IF(OR($L2635="",NOT(COUNTIFS($L$2:$L2635,$L2635)=1)),"",SUMIFS($I:$I,$L:$L,$L2635))</f>
        <v/>
      </c>
      <c r="L2635" s="6" t="str">
        <f t="shared" si="373"/>
        <v/>
      </c>
      <c r="M2635" s="6">
        <f t="shared" si="374"/>
        <v>106</v>
      </c>
      <c r="N2635" s="6">
        <f t="shared" si="375"/>
        <v>10</v>
      </c>
      <c r="O2635" s="9" t="str">
        <f>IF(AND($B2635&lt;&gt;"",$C2635&lt;&gt;"",$B2635&lt;=$C2635),INDEX(Szabalyok!$C:$C,$N2635),"")</f>
        <v/>
      </c>
      <c r="P2635">
        <f t="shared" si="377"/>
        <v>0</v>
      </c>
    </row>
    <row r="2636" spans="1:16" x14ac:dyDescent="0.35">
      <c r="A2636">
        <f t="shared" si="376"/>
        <v>0</v>
      </c>
      <c r="B2636" s="4" t="str">
        <f>IF($M2636&gt;300,"",IF(OR(INDEX(Bemenet!$E$2:$E$301,$M2636)="",INDEX(Bemenet!$F$2:$F$301,$M2636)=""),"",MAX(INDEX(Bemenet!$E$2:$E$301,$M2636),INDEX(Szabalyok!$A:$A,$N2636))))</f>
        <v/>
      </c>
      <c r="C2636" s="4" t="str">
        <f>IF($B2636="","",MIN(INDEX(Bemenet!$F$2:$F$301,$M2636),INDEX(Szabalyok!$B:$B,$N2636)))</f>
        <v/>
      </c>
      <c r="D2636" s="5" t="str">
        <f>IF(AND($B2636&lt;&gt;"",$C2636&lt;&gt;"",$B2636&lt;=$C2636),INDEX(Bemenet!$G$2:$G$301,$M2636),"")</f>
        <v/>
      </c>
      <c r="E2636" s="6" t="str">
        <f>IF(AND($B2636&lt;&gt;"",$C2636&lt;&gt;"",$B2636&lt;=$C2636),INDEX(Bemenet!$D$2:$D$301,$M2636),"")</f>
        <v/>
      </c>
      <c r="F2636" s="5" t="str">
        <f t="shared" si="369"/>
        <v/>
      </c>
      <c r="G2636" s="5" t="str">
        <f t="shared" si="370"/>
        <v/>
      </c>
      <c r="H2636" s="9" t="str">
        <f t="shared" si="371"/>
        <v/>
      </c>
      <c r="I2636" s="5" t="str">
        <f t="shared" si="372"/>
        <v/>
      </c>
      <c r="J2636" s="5" t="str">
        <f>IF(OR($L2636="",NOT(COUNTIFS($L$2:$L2636,$L2636)=1)),"",SUMIFS($G:$G,$L:$L,$L2636))</f>
        <v/>
      </c>
      <c r="K2636" s="5" t="str">
        <f>IF(OR($L2636="",NOT(COUNTIFS($L$2:$L2636,$L2636)=1)),"",SUMIFS($I:$I,$L:$L,$L2636))</f>
        <v/>
      </c>
      <c r="L2636" s="6" t="str">
        <f t="shared" si="373"/>
        <v/>
      </c>
      <c r="M2636" s="6">
        <f t="shared" si="374"/>
        <v>106</v>
      </c>
      <c r="N2636" s="6">
        <f t="shared" si="375"/>
        <v>11</v>
      </c>
      <c r="O2636" s="9" t="str">
        <f>IF(AND($B2636&lt;&gt;"",$C2636&lt;&gt;"",$B2636&lt;=$C2636),INDEX(Szabalyok!$C:$C,$N2636),"")</f>
        <v/>
      </c>
      <c r="P2636">
        <f t="shared" si="377"/>
        <v>0</v>
      </c>
    </row>
    <row r="2637" spans="1:16" x14ac:dyDescent="0.35">
      <c r="A2637">
        <f t="shared" si="376"/>
        <v>0</v>
      </c>
      <c r="B2637" s="4" t="str">
        <f>IF($M2637&gt;300,"",IF(OR(INDEX(Bemenet!$E$2:$E$301,$M2637)="",INDEX(Bemenet!$F$2:$F$301,$M2637)=""),"",MAX(INDEX(Bemenet!$E$2:$E$301,$M2637),INDEX(Szabalyok!$A:$A,$N2637))))</f>
        <v/>
      </c>
      <c r="C2637" s="4" t="str">
        <f>IF($B2637="","",MIN(INDEX(Bemenet!$F$2:$F$301,$M2637),INDEX(Szabalyok!$B:$B,$N2637)))</f>
        <v/>
      </c>
      <c r="D2637" s="5" t="str">
        <f>IF(AND($B2637&lt;&gt;"",$C2637&lt;&gt;"",$B2637&lt;=$C2637),INDEX(Bemenet!$G$2:$G$301,$M2637),"")</f>
        <v/>
      </c>
      <c r="E2637" s="6" t="str">
        <f>IF(AND($B2637&lt;&gt;"",$C2637&lt;&gt;"",$B2637&lt;=$C2637),INDEX(Bemenet!$D$2:$D$301,$M2637),"")</f>
        <v/>
      </c>
      <c r="F2637" s="5" t="str">
        <f t="shared" si="369"/>
        <v/>
      </c>
      <c r="G2637" s="5" t="str">
        <f t="shared" si="370"/>
        <v/>
      </c>
      <c r="H2637" s="9" t="str">
        <f t="shared" si="371"/>
        <v/>
      </c>
      <c r="I2637" s="5" t="str">
        <f t="shared" si="372"/>
        <v/>
      </c>
      <c r="J2637" s="5" t="str">
        <f>IF(OR($L2637="",NOT(COUNTIFS($L$2:$L2637,$L2637)=1)),"",SUMIFS($G:$G,$L:$L,$L2637))</f>
        <v/>
      </c>
      <c r="K2637" s="5" t="str">
        <f>IF(OR($L2637="",NOT(COUNTIFS($L$2:$L2637,$L2637)=1)),"",SUMIFS($I:$I,$L:$L,$L2637))</f>
        <v/>
      </c>
      <c r="L2637" s="6" t="str">
        <f t="shared" si="373"/>
        <v/>
      </c>
      <c r="M2637" s="6">
        <f t="shared" si="374"/>
        <v>106</v>
      </c>
      <c r="N2637" s="6">
        <f t="shared" si="375"/>
        <v>12</v>
      </c>
      <c r="O2637" s="9" t="str">
        <f>IF(AND($B2637&lt;&gt;"",$C2637&lt;&gt;"",$B2637&lt;=$C2637),INDEX(Szabalyok!$C:$C,$N2637),"")</f>
        <v/>
      </c>
      <c r="P2637">
        <f t="shared" si="377"/>
        <v>0</v>
      </c>
    </row>
    <row r="2638" spans="1:16" x14ac:dyDescent="0.35">
      <c r="A2638">
        <f t="shared" si="376"/>
        <v>0</v>
      </c>
      <c r="B2638" s="4" t="str">
        <f>IF($M2638&gt;300,"",IF(OR(INDEX(Bemenet!$E$2:$E$301,$M2638)="",INDEX(Bemenet!$F$2:$F$301,$M2638)=""),"",MAX(INDEX(Bemenet!$E$2:$E$301,$M2638),INDEX(Szabalyok!$A:$A,$N2638))))</f>
        <v/>
      </c>
      <c r="C2638" s="4" t="str">
        <f>IF($B2638="","",MIN(INDEX(Bemenet!$F$2:$F$301,$M2638),INDEX(Szabalyok!$B:$B,$N2638)))</f>
        <v/>
      </c>
      <c r="D2638" s="5" t="str">
        <f>IF(AND($B2638&lt;&gt;"",$C2638&lt;&gt;"",$B2638&lt;=$C2638),INDEX(Bemenet!$G$2:$G$301,$M2638),"")</f>
        <v/>
      </c>
      <c r="E2638" s="6" t="str">
        <f>IF(AND($B2638&lt;&gt;"",$C2638&lt;&gt;"",$B2638&lt;=$C2638),INDEX(Bemenet!$D$2:$D$301,$M2638),"")</f>
        <v/>
      </c>
      <c r="F2638" s="5" t="str">
        <f t="shared" si="369"/>
        <v/>
      </c>
      <c r="G2638" s="5" t="str">
        <f t="shared" si="370"/>
        <v/>
      </c>
      <c r="H2638" s="9" t="str">
        <f t="shared" si="371"/>
        <v/>
      </c>
      <c r="I2638" s="5" t="str">
        <f t="shared" si="372"/>
        <v/>
      </c>
      <c r="J2638" s="5" t="str">
        <f>IF(OR($L2638="",NOT(COUNTIFS($L$2:$L2638,$L2638)=1)),"",SUMIFS($G:$G,$L:$L,$L2638))</f>
        <v/>
      </c>
      <c r="K2638" s="5" t="str">
        <f>IF(OR($L2638="",NOT(COUNTIFS($L$2:$L2638,$L2638)=1)),"",SUMIFS($I:$I,$L:$L,$L2638))</f>
        <v/>
      </c>
      <c r="L2638" s="6" t="str">
        <f t="shared" si="373"/>
        <v/>
      </c>
      <c r="M2638" s="6">
        <f t="shared" si="374"/>
        <v>106</v>
      </c>
      <c r="N2638" s="6">
        <f t="shared" si="375"/>
        <v>13</v>
      </c>
      <c r="O2638" s="9" t="str">
        <f>IF(AND($B2638&lt;&gt;"",$C2638&lt;&gt;"",$B2638&lt;=$C2638),INDEX(Szabalyok!$C:$C,$N2638),"")</f>
        <v/>
      </c>
      <c r="P2638">
        <f t="shared" si="377"/>
        <v>0</v>
      </c>
    </row>
    <row r="2639" spans="1:16" x14ac:dyDescent="0.35">
      <c r="A2639">
        <f t="shared" si="376"/>
        <v>0</v>
      </c>
      <c r="B2639" s="4" t="str">
        <f>IF($M2639&gt;300,"",IF(OR(INDEX(Bemenet!$E$2:$E$301,$M2639)="",INDEX(Bemenet!$F$2:$F$301,$M2639)=""),"",MAX(INDEX(Bemenet!$E$2:$E$301,$M2639),INDEX(Szabalyok!$A:$A,$N2639))))</f>
        <v/>
      </c>
      <c r="C2639" s="4" t="str">
        <f>IF($B2639="","",MIN(INDEX(Bemenet!$F$2:$F$301,$M2639),INDEX(Szabalyok!$B:$B,$N2639)))</f>
        <v/>
      </c>
      <c r="D2639" s="5" t="str">
        <f>IF(AND($B2639&lt;&gt;"",$C2639&lt;&gt;"",$B2639&lt;=$C2639),INDEX(Bemenet!$G$2:$G$301,$M2639),"")</f>
        <v/>
      </c>
      <c r="E2639" s="6" t="str">
        <f>IF(AND($B2639&lt;&gt;"",$C2639&lt;&gt;"",$B2639&lt;=$C2639),INDEX(Bemenet!$D$2:$D$301,$M2639),"")</f>
        <v/>
      </c>
      <c r="F2639" s="5" t="str">
        <f t="shared" si="369"/>
        <v/>
      </c>
      <c r="G2639" s="5" t="str">
        <f t="shared" si="370"/>
        <v/>
      </c>
      <c r="H2639" s="9" t="str">
        <f t="shared" si="371"/>
        <v/>
      </c>
      <c r="I2639" s="5" t="str">
        <f t="shared" si="372"/>
        <v/>
      </c>
      <c r="J2639" s="5" t="str">
        <f>IF(OR($L2639="",NOT(COUNTIFS($L$2:$L2639,$L2639)=1)),"",SUMIFS($G:$G,$L:$L,$L2639))</f>
        <v/>
      </c>
      <c r="K2639" s="5" t="str">
        <f>IF(OR($L2639="",NOT(COUNTIFS($L$2:$L2639,$L2639)=1)),"",SUMIFS($I:$I,$L:$L,$L2639))</f>
        <v/>
      </c>
      <c r="L2639" s="6" t="str">
        <f t="shared" si="373"/>
        <v/>
      </c>
      <c r="M2639" s="6">
        <f t="shared" si="374"/>
        <v>106</v>
      </c>
      <c r="N2639" s="6">
        <f t="shared" si="375"/>
        <v>14</v>
      </c>
      <c r="O2639" s="9" t="str">
        <f>IF(AND($B2639&lt;&gt;"",$C2639&lt;&gt;"",$B2639&lt;=$C2639),INDEX(Szabalyok!$C:$C,$N2639),"")</f>
        <v/>
      </c>
      <c r="P2639">
        <f t="shared" si="377"/>
        <v>0</v>
      </c>
    </row>
    <row r="2640" spans="1:16" x14ac:dyDescent="0.35">
      <c r="A2640">
        <f t="shared" si="376"/>
        <v>0</v>
      </c>
      <c r="B2640" s="4" t="str">
        <f>IF($M2640&gt;300,"",IF(OR(INDEX(Bemenet!$E$2:$E$301,$M2640)="",INDEX(Bemenet!$F$2:$F$301,$M2640)=""),"",MAX(INDEX(Bemenet!$E$2:$E$301,$M2640),INDEX(Szabalyok!$A:$A,$N2640))))</f>
        <v/>
      </c>
      <c r="C2640" s="4" t="str">
        <f>IF($B2640="","",MIN(INDEX(Bemenet!$F$2:$F$301,$M2640),INDEX(Szabalyok!$B:$B,$N2640)))</f>
        <v/>
      </c>
      <c r="D2640" s="5" t="str">
        <f>IF(AND($B2640&lt;&gt;"",$C2640&lt;&gt;"",$B2640&lt;=$C2640),INDEX(Bemenet!$G$2:$G$301,$M2640),"")</f>
        <v/>
      </c>
      <c r="E2640" s="6" t="str">
        <f>IF(AND($B2640&lt;&gt;"",$C2640&lt;&gt;"",$B2640&lt;=$C2640),INDEX(Bemenet!$D$2:$D$301,$M2640),"")</f>
        <v/>
      </c>
      <c r="F2640" s="5" t="str">
        <f t="shared" si="369"/>
        <v/>
      </c>
      <c r="G2640" s="5" t="str">
        <f t="shared" si="370"/>
        <v/>
      </c>
      <c r="H2640" s="9" t="str">
        <f t="shared" si="371"/>
        <v/>
      </c>
      <c r="I2640" s="5" t="str">
        <f t="shared" si="372"/>
        <v/>
      </c>
      <c r="J2640" s="5" t="str">
        <f>IF(OR($L2640="",NOT(COUNTIFS($L$2:$L2640,$L2640)=1)),"",SUMIFS($G:$G,$L:$L,$L2640))</f>
        <v/>
      </c>
      <c r="K2640" s="5" t="str">
        <f>IF(OR($L2640="",NOT(COUNTIFS($L$2:$L2640,$L2640)=1)),"",SUMIFS($I:$I,$L:$L,$L2640))</f>
        <v/>
      </c>
      <c r="L2640" s="6" t="str">
        <f t="shared" si="373"/>
        <v/>
      </c>
      <c r="M2640" s="6">
        <f t="shared" si="374"/>
        <v>106</v>
      </c>
      <c r="N2640" s="6">
        <f t="shared" si="375"/>
        <v>15</v>
      </c>
      <c r="O2640" s="9" t="str">
        <f>IF(AND($B2640&lt;&gt;"",$C2640&lt;&gt;"",$B2640&lt;=$C2640),INDEX(Szabalyok!$C:$C,$N2640),"")</f>
        <v/>
      </c>
      <c r="P2640">
        <f t="shared" si="377"/>
        <v>0</v>
      </c>
    </row>
    <row r="2641" spans="1:16" x14ac:dyDescent="0.35">
      <c r="A2641">
        <f t="shared" si="376"/>
        <v>0</v>
      </c>
      <c r="B2641" s="4" t="str">
        <f>IF($M2641&gt;300,"",IF(OR(INDEX(Bemenet!$E$2:$E$301,$M2641)="",INDEX(Bemenet!$F$2:$F$301,$M2641)=""),"",MAX(INDEX(Bemenet!$E$2:$E$301,$M2641),INDEX(Szabalyok!$A:$A,$N2641))))</f>
        <v/>
      </c>
      <c r="C2641" s="4" t="str">
        <f>IF($B2641="","",MIN(INDEX(Bemenet!$F$2:$F$301,$M2641),INDEX(Szabalyok!$B:$B,$N2641)))</f>
        <v/>
      </c>
      <c r="D2641" s="5" t="str">
        <f>IF(AND($B2641&lt;&gt;"",$C2641&lt;&gt;"",$B2641&lt;=$C2641),INDEX(Bemenet!$G$2:$G$301,$M2641),"")</f>
        <v/>
      </c>
      <c r="E2641" s="6" t="str">
        <f>IF(AND($B2641&lt;&gt;"",$C2641&lt;&gt;"",$B2641&lt;=$C2641),INDEX(Bemenet!$D$2:$D$301,$M2641),"")</f>
        <v/>
      </c>
      <c r="F2641" s="5" t="str">
        <f t="shared" si="369"/>
        <v/>
      </c>
      <c r="G2641" s="5" t="str">
        <f t="shared" si="370"/>
        <v/>
      </c>
      <c r="H2641" s="9" t="str">
        <f t="shared" si="371"/>
        <v/>
      </c>
      <c r="I2641" s="5" t="str">
        <f t="shared" si="372"/>
        <v/>
      </c>
      <c r="J2641" s="5" t="str">
        <f>IF(OR($L2641="",NOT(COUNTIFS($L$2:$L2641,$L2641)=1)),"",SUMIFS($G:$G,$L:$L,$L2641))</f>
        <v/>
      </c>
      <c r="K2641" s="5" t="str">
        <f>IF(OR($L2641="",NOT(COUNTIFS($L$2:$L2641,$L2641)=1)),"",SUMIFS($I:$I,$L:$L,$L2641))</f>
        <v/>
      </c>
      <c r="L2641" s="6" t="str">
        <f t="shared" si="373"/>
        <v/>
      </c>
      <c r="M2641" s="6">
        <f t="shared" si="374"/>
        <v>106</v>
      </c>
      <c r="N2641" s="6">
        <f t="shared" si="375"/>
        <v>16</v>
      </c>
      <c r="O2641" s="9" t="str">
        <f>IF(AND($B2641&lt;&gt;"",$C2641&lt;&gt;"",$B2641&lt;=$C2641),INDEX(Szabalyok!$C:$C,$N2641),"")</f>
        <v/>
      </c>
      <c r="P2641">
        <f t="shared" si="377"/>
        <v>0</v>
      </c>
    </row>
    <row r="2642" spans="1:16" x14ac:dyDescent="0.35">
      <c r="A2642">
        <f t="shared" si="376"/>
        <v>0</v>
      </c>
      <c r="B2642" s="4" t="str">
        <f>IF($M2642&gt;300,"",IF(OR(INDEX(Bemenet!$E$2:$E$301,$M2642)="",INDEX(Bemenet!$F$2:$F$301,$M2642)=""),"",MAX(INDEX(Bemenet!$E$2:$E$301,$M2642),INDEX(Szabalyok!$A:$A,$N2642))))</f>
        <v/>
      </c>
      <c r="C2642" s="4" t="str">
        <f>IF($B2642="","",MIN(INDEX(Bemenet!$F$2:$F$301,$M2642),INDEX(Szabalyok!$B:$B,$N2642)))</f>
        <v/>
      </c>
      <c r="D2642" s="5" t="str">
        <f>IF(AND($B2642&lt;&gt;"",$C2642&lt;&gt;"",$B2642&lt;=$C2642),INDEX(Bemenet!$G$2:$G$301,$M2642),"")</f>
        <v/>
      </c>
      <c r="E2642" s="6" t="str">
        <f>IF(AND($B2642&lt;&gt;"",$C2642&lt;&gt;"",$B2642&lt;=$C2642),INDEX(Bemenet!$D$2:$D$301,$M2642),"")</f>
        <v/>
      </c>
      <c r="F2642" s="5" t="str">
        <f t="shared" si="369"/>
        <v/>
      </c>
      <c r="G2642" s="5" t="str">
        <f t="shared" si="370"/>
        <v/>
      </c>
      <c r="H2642" s="9" t="str">
        <f t="shared" si="371"/>
        <v/>
      </c>
      <c r="I2642" s="5" t="str">
        <f t="shared" si="372"/>
        <v/>
      </c>
      <c r="J2642" s="5" t="str">
        <f>IF(OR($L2642="",NOT(COUNTIFS($L$2:$L2642,$L2642)=1)),"",SUMIFS($G:$G,$L:$L,$L2642))</f>
        <v/>
      </c>
      <c r="K2642" s="5" t="str">
        <f>IF(OR($L2642="",NOT(COUNTIFS($L$2:$L2642,$L2642)=1)),"",SUMIFS($I:$I,$L:$L,$L2642))</f>
        <v/>
      </c>
      <c r="L2642" s="6" t="str">
        <f t="shared" si="373"/>
        <v/>
      </c>
      <c r="M2642" s="6">
        <f t="shared" si="374"/>
        <v>106</v>
      </c>
      <c r="N2642" s="6">
        <f t="shared" si="375"/>
        <v>17</v>
      </c>
      <c r="O2642" s="9" t="str">
        <f>IF(AND($B2642&lt;&gt;"",$C2642&lt;&gt;"",$B2642&lt;=$C2642),INDEX(Szabalyok!$C:$C,$N2642),"")</f>
        <v/>
      </c>
      <c r="P2642">
        <f t="shared" si="377"/>
        <v>0</v>
      </c>
    </row>
    <row r="2643" spans="1:16" x14ac:dyDescent="0.35">
      <c r="A2643">
        <f t="shared" si="376"/>
        <v>0</v>
      </c>
      <c r="B2643" s="4" t="str">
        <f>IF($M2643&gt;300,"",IF(OR(INDEX(Bemenet!$E$2:$E$301,$M2643)="",INDEX(Bemenet!$F$2:$F$301,$M2643)=""),"",MAX(INDEX(Bemenet!$E$2:$E$301,$M2643),INDEX(Szabalyok!$A:$A,$N2643))))</f>
        <v/>
      </c>
      <c r="C2643" s="4" t="str">
        <f>IF($B2643="","",MIN(INDEX(Bemenet!$F$2:$F$301,$M2643),INDEX(Szabalyok!$B:$B,$N2643)))</f>
        <v/>
      </c>
      <c r="D2643" s="5" t="str">
        <f>IF(AND($B2643&lt;&gt;"",$C2643&lt;&gt;"",$B2643&lt;=$C2643),INDEX(Bemenet!$G$2:$G$301,$M2643),"")</f>
        <v/>
      </c>
      <c r="E2643" s="6" t="str">
        <f>IF(AND($B2643&lt;&gt;"",$C2643&lt;&gt;"",$B2643&lt;=$C2643),INDEX(Bemenet!$D$2:$D$301,$M2643),"")</f>
        <v/>
      </c>
      <c r="F2643" s="5" t="str">
        <f t="shared" si="369"/>
        <v/>
      </c>
      <c r="G2643" s="5" t="str">
        <f t="shared" si="370"/>
        <v/>
      </c>
      <c r="H2643" s="9" t="str">
        <f t="shared" si="371"/>
        <v/>
      </c>
      <c r="I2643" s="5" t="str">
        <f t="shared" si="372"/>
        <v/>
      </c>
      <c r="J2643" s="5" t="str">
        <f>IF(OR($L2643="",NOT(COUNTIFS($L$2:$L2643,$L2643)=1)),"",SUMIFS($G:$G,$L:$L,$L2643))</f>
        <v/>
      </c>
      <c r="K2643" s="5" t="str">
        <f>IF(OR($L2643="",NOT(COUNTIFS($L$2:$L2643,$L2643)=1)),"",SUMIFS($I:$I,$L:$L,$L2643))</f>
        <v/>
      </c>
      <c r="L2643" s="6" t="str">
        <f t="shared" si="373"/>
        <v/>
      </c>
      <c r="M2643" s="6">
        <f t="shared" si="374"/>
        <v>106</v>
      </c>
      <c r="N2643" s="6">
        <f t="shared" si="375"/>
        <v>18</v>
      </c>
      <c r="O2643" s="9" t="str">
        <f>IF(AND($B2643&lt;&gt;"",$C2643&lt;&gt;"",$B2643&lt;=$C2643),INDEX(Szabalyok!$C:$C,$N2643),"")</f>
        <v/>
      </c>
      <c r="P2643">
        <f t="shared" si="377"/>
        <v>0</v>
      </c>
    </row>
    <row r="2644" spans="1:16" x14ac:dyDescent="0.35">
      <c r="A2644">
        <f t="shared" si="376"/>
        <v>0</v>
      </c>
      <c r="B2644" s="4" t="str">
        <f>IF($M2644&gt;300,"",IF(OR(INDEX(Bemenet!$E$2:$E$301,$M2644)="",INDEX(Bemenet!$F$2:$F$301,$M2644)=""),"",MAX(INDEX(Bemenet!$E$2:$E$301,$M2644),INDEX(Szabalyok!$A:$A,$N2644))))</f>
        <v/>
      </c>
      <c r="C2644" s="4" t="str">
        <f>IF($B2644="","",MIN(INDEX(Bemenet!$F$2:$F$301,$M2644),INDEX(Szabalyok!$B:$B,$N2644)))</f>
        <v/>
      </c>
      <c r="D2644" s="5" t="str">
        <f>IF(AND($B2644&lt;&gt;"",$C2644&lt;&gt;"",$B2644&lt;=$C2644),INDEX(Bemenet!$G$2:$G$301,$M2644),"")</f>
        <v/>
      </c>
      <c r="E2644" s="6" t="str">
        <f>IF(AND($B2644&lt;&gt;"",$C2644&lt;&gt;"",$B2644&lt;=$C2644),INDEX(Bemenet!$D$2:$D$301,$M2644),"")</f>
        <v/>
      </c>
      <c r="F2644" s="5" t="str">
        <f t="shared" si="369"/>
        <v/>
      </c>
      <c r="G2644" s="5" t="str">
        <f t="shared" si="370"/>
        <v/>
      </c>
      <c r="H2644" s="9" t="str">
        <f t="shared" si="371"/>
        <v/>
      </c>
      <c r="I2644" s="5" t="str">
        <f t="shared" si="372"/>
        <v/>
      </c>
      <c r="J2644" s="5" t="str">
        <f>IF(OR($L2644="",NOT(COUNTIFS($L$2:$L2644,$L2644)=1)),"",SUMIFS($G:$G,$L:$L,$L2644))</f>
        <v/>
      </c>
      <c r="K2644" s="5" t="str">
        <f>IF(OR($L2644="",NOT(COUNTIFS($L$2:$L2644,$L2644)=1)),"",SUMIFS($I:$I,$L:$L,$L2644))</f>
        <v/>
      </c>
      <c r="L2644" s="6" t="str">
        <f t="shared" si="373"/>
        <v/>
      </c>
      <c r="M2644" s="6">
        <f t="shared" si="374"/>
        <v>106</v>
      </c>
      <c r="N2644" s="6">
        <f t="shared" si="375"/>
        <v>19</v>
      </c>
      <c r="O2644" s="9" t="str">
        <f>IF(AND($B2644&lt;&gt;"",$C2644&lt;&gt;"",$B2644&lt;=$C2644),INDEX(Szabalyok!$C:$C,$N2644),"")</f>
        <v/>
      </c>
      <c r="P2644">
        <f t="shared" si="377"/>
        <v>0</v>
      </c>
    </row>
    <row r="2645" spans="1:16" x14ac:dyDescent="0.35">
      <c r="A2645">
        <f t="shared" si="376"/>
        <v>0</v>
      </c>
      <c r="B2645" s="4" t="str">
        <f>IF($M2645&gt;300,"",IF(OR(INDEX(Bemenet!$E$2:$E$301,$M2645)="",INDEX(Bemenet!$F$2:$F$301,$M2645)=""),"",MAX(INDEX(Bemenet!$E$2:$E$301,$M2645),INDEX(Szabalyok!$A:$A,$N2645))))</f>
        <v/>
      </c>
      <c r="C2645" s="4" t="str">
        <f>IF($B2645="","",MIN(INDEX(Bemenet!$F$2:$F$301,$M2645),INDEX(Szabalyok!$B:$B,$N2645)))</f>
        <v/>
      </c>
      <c r="D2645" s="5" t="str">
        <f>IF(AND($B2645&lt;&gt;"",$C2645&lt;&gt;"",$B2645&lt;=$C2645),INDEX(Bemenet!$G$2:$G$301,$M2645),"")</f>
        <v/>
      </c>
      <c r="E2645" s="6" t="str">
        <f>IF(AND($B2645&lt;&gt;"",$C2645&lt;&gt;"",$B2645&lt;=$C2645),INDEX(Bemenet!$D$2:$D$301,$M2645),"")</f>
        <v/>
      </c>
      <c r="F2645" s="5" t="str">
        <f t="shared" si="369"/>
        <v/>
      </c>
      <c r="G2645" s="5" t="str">
        <f t="shared" si="370"/>
        <v/>
      </c>
      <c r="H2645" s="9" t="str">
        <f t="shared" si="371"/>
        <v/>
      </c>
      <c r="I2645" s="5" t="str">
        <f t="shared" si="372"/>
        <v/>
      </c>
      <c r="J2645" s="5" t="str">
        <f>IF(OR($L2645="",NOT(COUNTIFS($L$2:$L2645,$L2645)=1)),"",SUMIFS($G:$G,$L:$L,$L2645))</f>
        <v/>
      </c>
      <c r="K2645" s="5" t="str">
        <f>IF(OR($L2645="",NOT(COUNTIFS($L$2:$L2645,$L2645)=1)),"",SUMIFS($I:$I,$L:$L,$L2645))</f>
        <v/>
      </c>
      <c r="L2645" s="6" t="str">
        <f t="shared" si="373"/>
        <v/>
      </c>
      <c r="M2645" s="6">
        <f t="shared" si="374"/>
        <v>106</v>
      </c>
      <c r="N2645" s="6">
        <f t="shared" si="375"/>
        <v>20</v>
      </c>
      <c r="O2645" s="9" t="str">
        <f>IF(AND($B2645&lt;&gt;"",$C2645&lt;&gt;"",$B2645&lt;=$C2645),INDEX(Szabalyok!$C:$C,$N2645),"")</f>
        <v/>
      </c>
      <c r="P2645">
        <f t="shared" si="377"/>
        <v>0</v>
      </c>
    </row>
    <row r="2646" spans="1:16" x14ac:dyDescent="0.35">
      <c r="A2646">
        <f t="shared" si="376"/>
        <v>0</v>
      </c>
      <c r="B2646" s="4" t="str">
        <f>IF($M2646&gt;300,"",IF(OR(INDEX(Bemenet!$E$2:$E$301,$M2646)="",INDEX(Bemenet!$F$2:$F$301,$M2646)=""),"",MAX(INDEX(Bemenet!$E$2:$E$301,$M2646),INDEX(Szabalyok!$A:$A,$N2646))))</f>
        <v/>
      </c>
      <c r="C2646" s="4" t="str">
        <f>IF($B2646="","",MIN(INDEX(Bemenet!$F$2:$F$301,$M2646),INDEX(Szabalyok!$B:$B,$N2646)))</f>
        <v/>
      </c>
      <c r="D2646" s="5" t="str">
        <f>IF(AND($B2646&lt;&gt;"",$C2646&lt;&gt;"",$B2646&lt;=$C2646),INDEX(Bemenet!$G$2:$G$301,$M2646),"")</f>
        <v/>
      </c>
      <c r="E2646" s="6" t="str">
        <f>IF(AND($B2646&lt;&gt;"",$C2646&lt;&gt;"",$B2646&lt;=$C2646),INDEX(Bemenet!$D$2:$D$301,$M2646),"")</f>
        <v/>
      </c>
      <c r="F2646" s="5" t="str">
        <f t="shared" si="369"/>
        <v/>
      </c>
      <c r="G2646" s="5" t="str">
        <f t="shared" si="370"/>
        <v/>
      </c>
      <c r="H2646" s="9" t="str">
        <f t="shared" si="371"/>
        <v/>
      </c>
      <c r="I2646" s="5" t="str">
        <f t="shared" si="372"/>
        <v/>
      </c>
      <c r="J2646" s="5" t="str">
        <f>IF(OR($L2646="",NOT(COUNTIFS($L$2:$L2646,$L2646)=1)),"",SUMIFS($G:$G,$L:$L,$L2646))</f>
        <v/>
      </c>
      <c r="K2646" s="5" t="str">
        <f>IF(OR($L2646="",NOT(COUNTIFS($L$2:$L2646,$L2646)=1)),"",SUMIFS($I:$I,$L:$L,$L2646))</f>
        <v/>
      </c>
      <c r="L2646" s="6" t="str">
        <f t="shared" si="373"/>
        <v/>
      </c>
      <c r="M2646" s="6">
        <f t="shared" si="374"/>
        <v>106</v>
      </c>
      <c r="N2646" s="6">
        <f t="shared" si="375"/>
        <v>21</v>
      </c>
      <c r="O2646" s="9" t="str">
        <f>IF(AND($B2646&lt;&gt;"",$C2646&lt;&gt;"",$B2646&lt;=$C2646),INDEX(Szabalyok!$C:$C,$N2646),"")</f>
        <v/>
      </c>
      <c r="P2646">
        <f t="shared" si="377"/>
        <v>0</v>
      </c>
    </row>
    <row r="2647" spans="1:16" x14ac:dyDescent="0.35">
      <c r="A2647">
        <f t="shared" si="376"/>
        <v>0</v>
      </c>
      <c r="B2647" s="4" t="str">
        <f>IF($M2647&gt;300,"",IF(OR(INDEX(Bemenet!$E$2:$E$301,$M2647)="",INDEX(Bemenet!$F$2:$F$301,$M2647)=""),"",MAX(INDEX(Bemenet!$E$2:$E$301,$M2647),INDEX(Szabalyok!$A:$A,$N2647))))</f>
        <v/>
      </c>
      <c r="C2647" s="4" t="str">
        <f>IF($B2647="","",MIN(INDEX(Bemenet!$F$2:$F$301,$M2647),INDEX(Szabalyok!$B:$B,$N2647)))</f>
        <v/>
      </c>
      <c r="D2647" s="5" t="str">
        <f>IF(AND($B2647&lt;&gt;"",$C2647&lt;&gt;"",$B2647&lt;=$C2647),INDEX(Bemenet!$G$2:$G$301,$M2647),"")</f>
        <v/>
      </c>
      <c r="E2647" s="6" t="str">
        <f>IF(AND($B2647&lt;&gt;"",$C2647&lt;&gt;"",$B2647&lt;=$C2647),INDEX(Bemenet!$D$2:$D$301,$M2647),"")</f>
        <v/>
      </c>
      <c r="F2647" s="5" t="str">
        <f t="shared" si="369"/>
        <v/>
      </c>
      <c r="G2647" s="5" t="str">
        <f t="shared" si="370"/>
        <v/>
      </c>
      <c r="H2647" s="9" t="str">
        <f t="shared" si="371"/>
        <v/>
      </c>
      <c r="I2647" s="5" t="str">
        <f t="shared" si="372"/>
        <v/>
      </c>
      <c r="J2647" s="5" t="str">
        <f>IF(OR($L2647="",NOT(COUNTIFS($L$2:$L2647,$L2647)=1)),"",SUMIFS($G:$G,$L:$L,$L2647))</f>
        <v/>
      </c>
      <c r="K2647" s="5" t="str">
        <f>IF(OR($L2647="",NOT(COUNTIFS($L$2:$L2647,$L2647)=1)),"",SUMIFS($I:$I,$L:$L,$L2647))</f>
        <v/>
      </c>
      <c r="L2647" s="6" t="str">
        <f t="shared" si="373"/>
        <v/>
      </c>
      <c r="M2647" s="6">
        <f t="shared" si="374"/>
        <v>106</v>
      </c>
      <c r="N2647" s="6">
        <f t="shared" si="375"/>
        <v>22</v>
      </c>
      <c r="O2647" s="9" t="str">
        <f>IF(AND($B2647&lt;&gt;"",$C2647&lt;&gt;"",$B2647&lt;=$C2647),INDEX(Szabalyok!$C:$C,$N2647),"")</f>
        <v/>
      </c>
      <c r="P2647">
        <f t="shared" si="377"/>
        <v>0</v>
      </c>
    </row>
    <row r="2648" spans="1:16" x14ac:dyDescent="0.35">
      <c r="A2648">
        <f t="shared" si="376"/>
        <v>0</v>
      </c>
      <c r="B2648" s="4" t="str">
        <f>IF($M2648&gt;300,"",IF(OR(INDEX(Bemenet!$E$2:$E$301,$M2648)="",INDEX(Bemenet!$F$2:$F$301,$M2648)=""),"",MAX(INDEX(Bemenet!$E$2:$E$301,$M2648),INDEX(Szabalyok!$A:$A,$N2648))))</f>
        <v/>
      </c>
      <c r="C2648" s="4" t="str">
        <f>IF($B2648="","",MIN(INDEX(Bemenet!$F$2:$F$301,$M2648),INDEX(Szabalyok!$B:$B,$N2648)))</f>
        <v/>
      </c>
      <c r="D2648" s="5" t="str">
        <f>IF(AND($B2648&lt;&gt;"",$C2648&lt;&gt;"",$B2648&lt;=$C2648),INDEX(Bemenet!$G$2:$G$301,$M2648),"")</f>
        <v/>
      </c>
      <c r="E2648" s="6" t="str">
        <f>IF(AND($B2648&lt;&gt;"",$C2648&lt;&gt;"",$B2648&lt;=$C2648),INDEX(Bemenet!$D$2:$D$301,$M2648),"")</f>
        <v/>
      </c>
      <c r="F2648" s="5" t="str">
        <f t="shared" si="369"/>
        <v/>
      </c>
      <c r="G2648" s="5" t="str">
        <f t="shared" si="370"/>
        <v/>
      </c>
      <c r="H2648" s="9" t="str">
        <f t="shared" si="371"/>
        <v/>
      </c>
      <c r="I2648" s="5" t="str">
        <f t="shared" si="372"/>
        <v/>
      </c>
      <c r="J2648" s="5" t="str">
        <f>IF(OR($L2648="",NOT(COUNTIFS($L$2:$L2648,$L2648)=1)),"",SUMIFS($G:$G,$L:$L,$L2648))</f>
        <v/>
      </c>
      <c r="K2648" s="5" t="str">
        <f>IF(OR($L2648="",NOT(COUNTIFS($L$2:$L2648,$L2648)=1)),"",SUMIFS($I:$I,$L:$L,$L2648))</f>
        <v/>
      </c>
      <c r="L2648" s="6" t="str">
        <f t="shared" si="373"/>
        <v/>
      </c>
      <c r="M2648" s="6">
        <f t="shared" si="374"/>
        <v>106</v>
      </c>
      <c r="N2648" s="6">
        <f t="shared" si="375"/>
        <v>23</v>
      </c>
      <c r="O2648" s="9" t="str">
        <f>IF(AND($B2648&lt;&gt;"",$C2648&lt;&gt;"",$B2648&lt;=$C2648),INDEX(Szabalyok!$C:$C,$N2648),"")</f>
        <v/>
      </c>
      <c r="P2648">
        <f t="shared" si="377"/>
        <v>0</v>
      </c>
    </row>
    <row r="2649" spans="1:16" x14ac:dyDescent="0.35">
      <c r="A2649">
        <f t="shared" si="376"/>
        <v>0</v>
      </c>
      <c r="B2649" s="4" t="str">
        <f>IF($M2649&gt;300,"",IF(OR(INDEX(Bemenet!$E$2:$E$301,$M2649)="",INDEX(Bemenet!$F$2:$F$301,$M2649)=""),"",MAX(INDEX(Bemenet!$E$2:$E$301,$M2649),INDEX(Szabalyok!$A:$A,$N2649))))</f>
        <v/>
      </c>
      <c r="C2649" s="4" t="str">
        <f>IF($B2649="","",MIN(INDEX(Bemenet!$F$2:$F$301,$M2649),INDEX(Szabalyok!$B:$B,$N2649)))</f>
        <v/>
      </c>
      <c r="D2649" s="5" t="str">
        <f>IF(AND($B2649&lt;&gt;"",$C2649&lt;&gt;"",$B2649&lt;=$C2649),INDEX(Bemenet!$G$2:$G$301,$M2649),"")</f>
        <v/>
      </c>
      <c r="E2649" s="6" t="str">
        <f>IF(AND($B2649&lt;&gt;"",$C2649&lt;&gt;"",$B2649&lt;=$C2649),INDEX(Bemenet!$D$2:$D$301,$M2649),"")</f>
        <v/>
      </c>
      <c r="F2649" s="5" t="str">
        <f t="shared" si="369"/>
        <v/>
      </c>
      <c r="G2649" s="5" t="str">
        <f t="shared" si="370"/>
        <v/>
      </c>
      <c r="H2649" s="9" t="str">
        <f t="shared" si="371"/>
        <v/>
      </c>
      <c r="I2649" s="5" t="str">
        <f t="shared" si="372"/>
        <v/>
      </c>
      <c r="J2649" s="5" t="str">
        <f>IF(OR($L2649="",NOT(COUNTIFS($L$2:$L2649,$L2649)=1)),"",SUMIFS($G:$G,$L:$L,$L2649))</f>
        <v/>
      </c>
      <c r="K2649" s="5" t="str">
        <f>IF(OR($L2649="",NOT(COUNTIFS($L$2:$L2649,$L2649)=1)),"",SUMIFS($I:$I,$L:$L,$L2649))</f>
        <v/>
      </c>
      <c r="L2649" s="6" t="str">
        <f t="shared" si="373"/>
        <v/>
      </c>
      <c r="M2649" s="6">
        <f t="shared" si="374"/>
        <v>106</v>
      </c>
      <c r="N2649" s="6">
        <f t="shared" si="375"/>
        <v>24</v>
      </c>
      <c r="O2649" s="9" t="str">
        <f>IF(AND($B2649&lt;&gt;"",$C2649&lt;&gt;"",$B2649&lt;=$C2649),INDEX(Szabalyok!$C:$C,$N2649),"")</f>
        <v/>
      </c>
      <c r="P2649">
        <f t="shared" si="377"/>
        <v>0</v>
      </c>
    </row>
    <row r="2650" spans="1:16" x14ac:dyDescent="0.35">
      <c r="A2650">
        <f t="shared" si="376"/>
        <v>0</v>
      </c>
      <c r="B2650" s="4" t="str">
        <f>IF($M2650&gt;300,"",IF(OR(INDEX(Bemenet!$E$2:$E$301,$M2650)="",INDEX(Bemenet!$F$2:$F$301,$M2650)=""),"",MAX(INDEX(Bemenet!$E$2:$E$301,$M2650),INDEX(Szabalyok!$A:$A,$N2650))))</f>
        <v/>
      </c>
      <c r="C2650" s="4" t="str">
        <f>IF($B2650="","",MIN(INDEX(Bemenet!$F$2:$F$301,$M2650),INDEX(Szabalyok!$B:$B,$N2650)))</f>
        <v/>
      </c>
      <c r="D2650" s="5" t="str">
        <f>IF(AND($B2650&lt;&gt;"",$C2650&lt;&gt;"",$B2650&lt;=$C2650),INDEX(Bemenet!$G$2:$G$301,$M2650),"")</f>
        <v/>
      </c>
      <c r="E2650" s="6" t="str">
        <f>IF(AND($B2650&lt;&gt;"",$C2650&lt;&gt;"",$B2650&lt;=$C2650),INDEX(Bemenet!$D$2:$D$301,$M2650),"")</f>
        <v/>
      </c>
      <c r="F2650" s="5" t="str">
        <f t="shared" si="369"/>
        <v/>
      </c>
      <c r="G2650" s="5" t="str">
        <f t="shared" si="370"/>
        <v/>
      </c>
      <c r="H2650" s="9" t="str">
        <f t="shared" si="371"/>
        <v/>
      </c>
      <c r="I2650" s="5" t="str">
        <f t="shared" si="372"/>
        <v/>
      </c>
      <c r="J2650" s="5" t="str">
        <f>IF(OR($L2650="",NOT(COUNTIFS($L$2:$L2650,$L2650)=1)),"",SUMIFS($G:$G,$L:$L,$L2650))</f>
        <v/>
      </c>
      <c r="K2650" s="5" t="str">
        <f>IF(OR($L2650="",NOT(COUNTIFS($L$2:$L2650,$L2650)=1)),"",SUMIFS($I:$I,$L:$L,$L2650))</f>
        <v/>
      </c>
      <c r="L2650" s="6" t="str">
        <f t="shared" si="373"/>
        <v/>
      </c>
      <c r="M2650" s="6">
        <f t="shared" si="374"/>
        <v>106</v>
      </c>
      <c r="N2650" s="6">
        <f t="shared" si="375"/>
        <v>25</v>
      </c>
      <c r="O2650" s="9" t="str">
        <f>IF(AND($B2650&lt;&gt;"",$C2650&lt;&gt;"",$B2650&lt;=$C2650),INDEX(Szabalyok!$C:$C,$N2650),"")</f>
        <v/>
      </c>
      <c r="P2650">
        <f t="shared" si="377"/>
        <v>0</v>
      </c>
    </row>
    <row r="2651" spans="1:16" x14ac:dyDescent="0.35">
      <c r="A2651">
        <f t="shared" si="376"/>
        <v>0</v>
      </c>
      <c r="B2651" s="4" t="str">
        <f>IF($M2651&gt;300,"",IF(OR(INDEX(Bemenet!$E$2:$E$301,$M2651)="",INDEX(Bemenet!$F$2:$F$301,$M2651)=""),"",MAX(INDEX(Bemenet!$E$2:$E$301,$M2651),INDEX(Szabalyok!$A:$A,$N2651))))</f>
        <v/>
      </c>
      <c r="C2651" s="4" t="str">
        <f>IF($B2651="","",MIN(INDEX(Bemenet!$F$2:$F$301,$M2651),INDEX(Szabalyok!$B:$B,$N2651)))</f>
        <v/>
      </c>
      <c r="D2651" s="5" t="str">
        <f>IF(AND($B2651&lt;&gt;"",$C2651&lt;&gt;"",$B2651&lt;=$C2651),INDEX(Bemenet!$G$2:$G$301,$M2651),"")</f>
        <v/>
      </c>
      <c r="E2651" s="6" t="str">
        <f>IF(AND($B2651&lt;&gt;"",$C2651&lt;&gt;"",$B2651&lt;=$C2651),INDEX(Bemenet!$D$2:$D$301,$M2651),"")</f>
        <v/>
      </c>
      <c r="F2651" s="5" t="str">
        <f t="shared" si="369"/>
        <v/>
      </c>
      <c r="G2651" s="5" t="str">
        <f t="shared" si="370"/>
        <v/>
      </c>
      <c r="H2651" s="9" t="str">
        <f t="shared" si="371"/>
        <v/>
      </c>
      <c r="I2651" s="5" t="str">
        <f t="shared" si="372"/>
        <v/>
      </c>
      <c r="J2651" s="5" t="str">
        <f>IF(OR($L2651="",NOT(COUNTIFS($L$2:$L2651,$L2651)=1)),"",SUMIFS($G:$G,$L:$L,$L2651))</f>
        <v/>
      </c>
      <c r="K2651" s="5" t="str">
        <f>IF(OR($L2651="",NOT(COUNTIFS($L$2:$L2651,$L2651)=1)),"",SUMIFS($I:$I,$L:$L,$L2651))</f>
        <v/>
      </c>
      <c r="L2651" s="6" t="str">
        <f t="shared" si="373"/>
        <v/>
      </c>
      <c r="M2651" s="6">
        <f t="shared" si="374"/>
        <v>106</v>
      </c>
      <c r="N2651" s="6">
        <f t="shared" si="375"/>
        <v>26</v>
      </c>
      <c r="O2651" s="9" t="str">
        <f>IF(AND($B2651&lt;&gt;"",$C2651&lt;&gt;"",$B2651&lt;=$C2651),INDEX(Szabalyok!$C:$C,$N2651),"")</f>
        <v/>
      </c>
      <c r="P2651">
        <f t="shared" si="377"/>
        <v>0</v>
      </c>
    </row>
    <row r="2652" spans="1:16" x14ac:dyDescent="0.35">
      <c r="A2652">
        <f t="shared" si="376"/>
        <v>0</v>
      </c>
      <c r="B2652" s="4" t="str">
        <f>IF($M2652&gt;300,"",IF(OR(INDEX(Bemenet!$E$2:$E$301,$M2652)="",INDEX(Bemenet!$F$2:$F$301,$M2652)=""),"",MAX(INDEX(Bemenet!$E$2:$E$301,$M2652),INDEX(Szabalyok!$A:$A,$N2652))))</f>
        <v/>
      </c>
      <c r="C2652" s="4" t="str">
        <f>IF($B2652="","",MIN(INDEX(Bemenet!$F$2:$F$301,$M2652),INDEX(Szabalyok!$B:$B,$N2652)))</f>
        <v/>
      </c>
      <c r="D2652" s="5" t="str">
        <f>IF(AND($B2652&lt;&gt;"",$C2652&lt;&gt;"",$B2652&lt;=$C2652),INDEX(Bemenet!$G$2:$G$301,$M2652),"")</f>
        <v/>
      </c>
      <c r="E2652" s="6" t="str">
        <f>IF(AND($B2652&lt;&gt;"",$C2652&lt;&gt;"",$B2652&lt;=$C2652),INDEX(Bemenet!$D$2:$D$301,$M2652),"")</f>
        <v/>
      </c>
      <c r="F2652" s="5" t="str">
        <f t="shared" si="369"/>
        <v/>
      </c>
      <c r="G2652" s="5" t="str">
        <f t="shared" si="370"/>
        <v/>
      </c>
      <c r="H2652" s="9" t="str">
        <f t="shared" si="371"/>
        <v/>
      </c>
      <c r="I2652" s="5" t="str">
        <f t="shared" si="372"/>
        <v/>
      </c>
      <c r="J2652" s="5" t="str">
        <f>IF(OR($L2652="",NOT(COUNTIFS($L$2:$L2652,$L2652)=1)),"",SUMIFS($G:$G,$L:$L,$L2652))</f>
        <v/>
      </c>
      <c r="K2652" s="5" t="str">
        <f>IF(OR($L2652="",NOT(COUNTIFS($L$2:$L2652,$L2652)=1)),"",SUMIFS($I:$I,$L:$L,$L2652))</f>
        <v/>
      </c>
      <c r="L2652" s="6" t="str">
        <f t="shared" si="373"/>
        <v/>
      </c>
      <c r="M2652" s="6">
        <f t="shared" si="374"/>
        <v>107</v>
      </c>
      <c r="N2652" s="6">
        <f t="shared" si="375"/>
        <v>2</v>
      </c>
      <c r="O2652" s="9" t="str">
        <f>IF(AND($B2652&lt;&gt;"",$C2652&lt;&gt;"",$B2652&lt;=$C2652),INDEX(Szabalyok!$C:$C,$N2652),"")</f>
        <v/>
      </c>
      <c r="P2652">
        <f t="shared" si="377"/>
        <v>0</v>
      </c>
    </row>
    <row r="2653" spans="1:16" x14ac:dyDescent="0.35">
      <c r="A2653">
        <f t="shared" si="376"/>
        <v>0</v>
      </c>
      <c r="B2653" s="4" t="str">
        <f>IF($M2653&gt;300,"",IF(OR(INDEX(Bemenet!$E$2:$E$301,$M2653)="",INDEX(Bemenet!$F$2:$F$301,$M2653)=""),"",MAX(INDEX(Bemenet!$E$2:$E$301,$M2653),INDEX(Szabalyok!$A:$A,$N2653))))</f>
        <v/>
      </c>
      <c r="C2653" s="4" t="str">
        <f>IF($B2653="","",MIN(INDEX(Bemenet!$F$2:$F$301,$M2653),INDEX(Szabalyok!$B:$B,$N2653)))</f>
        <v/>
      </c>
      <c r="D2653" s="5" t="str">
        <f>IF(AND($B2653&lt;&gt;"",$C2653&lt;&gt;"",$B2653&lt;=$C2653),INDEX(Bemenet!$G$2:$G$301,$M2653),"")</f>
        <v/>
      </c>
      <c r="E2653" s="6" t="str">
        <f>IF(AND($B2653&lt;&gt;"",$C2653&lt;&gt;"",$B2653&lt;=$C2653),INDEX(Bemenet!$D$2:$D$301,$M2653),"")</f>
        <v/>
      </c>
      <c r="F2653" s="5" t="str">
        <f t="shared" si="369"/>
        <v/>
      </c>
      <c r="G2653" s="5" t="str">
        <f t="shared" si="370"/>
        <v/>
      </c>
      <c r="H2653" s="9" t="str">
        <f t="shared" si="371"/>
        <v/>
      </c>
      <c r="I2653" s="5" t="str">
        <f t="shared" si="372"/>
        <v/>
      </c>
      <c r="J2653" s="5" t="str">
        <f>IF(OR($L2653="",NOT(COUNTIFS($L$2:$L2653,$L2653)=1)),"",SUMIFS($G:$G,$L:$L,$L2653))</f>
        <v/>
      </c>
      <c r="K2653" s="5" t="str">
        <f>IF(OR($L2653="",NOT(COUNTIFS($L$2:$L2653,$L2653)=1)),"",SUMIFS($I:$I,$L:$L,$L2653))</f>
        <v/>
      </c>
      <c r="L2653" s="6" t="str">
        <f t="shared" si="373"/>
        <v/>
      </c>
      <c r="M2653" s="6">
        <f t="shared" si="374"/>
        <v>107</v>
      </c>
      <c r="N2653" s="6">
        <f t="shared" si="375"/>
        <v>3</v>
      </c>
      <c r="O2653" s="9" t="str">
        <f>IF(AND($B2653&lt;&gt;"",$C2653&lt;&gt;"",$B2653&lt;=$C2653),INDEX(Szabalyok!$C:$C,$N2653),"")</f>
        <v/>
      </c>
      <c r="P2653">
        <f t="shared" si="377"/>
        <v>0</v>
      </c>
    </row>
    <row r="2654" spans="1:16" x14ac:dyDescent="0.35">
      <c r="A2654">
        <f t="shared" si="376"/>
        <v>0</v>
      </c>
      <c r="B2654" s="4" t="str">
        <f>IF($M2654&gt;300,"",IF(OR(INDEX(Bemenet!$E$2:$E$301,$M2654)="",INDEX(Bemenet!$F$2:$F$301,$M2654)=""),"",MAX(INDEX(Bemenet!$E$2:$E$301,$M2654),INDEX(Szabalyok!$A:$A,$N2654))))</f>
        <v/>
      </c>
      <c r="C2654" s="4" t="str">
        <f>IF($B2654="","",MIN(INDEX(Bemenet!$F$2:$F$301,$M2654),INDEX(Szabalyok!$B:$B,$N2654)))</f>
        <v/>
      </c>
      <c r="D2654" s="5" t="str">
        <f>IF(AND($B2654&lt;&gt;"",$C2654&lt;&gt;"",$B2654&lt;=$C2654),INDEX(Bemenet!$G$2:$G$301,$M2654),"")</f>
        <v/>
      </c>
      <c r="E2654" s="6" t="str">
        <f>IF(AND($B2654&lt;&gt;"",$C2654&lt;&gt;"",$B2654&lt;=$C2654),INDEX(Bemenet!$D$2:$D$301,$M2654),"")</f>
        <v/>
      </c>
      <c r="F2654" s="5" t="str">
        <f t="shared" si="369"/>
        <v/>
      </c>
      <c r="G2654" s="5" t="str">
        <f t="shared" si="370"/>
        <v/>
      </c>
      <c r="H2654" s="9" t="str">
        <f t="shared" si="371"/>
        <v/>
      </c>
      <c r="I2654" s="5" t="str">
        <f t="shared" si="372"/>
        <v/>
      </c>
      <c r="J2654" s="5" t="str">
        <f>IF(OR($L2654="",NOT(COUNTIFS($L$2:$L2654,$L2654)=1)),"",SUMIFS($G:$G,$L:$L,$L2654))</f>
        <v/>
      </c>
      <c r="K2654" s="5" t="str">
        <f>IF(OR($L2654="",NOT(COUNTIFS($L$2:$L2654,$L2654)=1)),"",SUMIFS($I:$I,$L:$L,$L2654))</f>
        <v/>
      </c>
      <c r="L2654" s="6" t="str">
        <f t="shared" si="373"/>
        <v/>
      </c>
      <c r="M2654" s="6">
        <f t="shared" si="374"/>
        <v>107</v>
      </c>
      <c r="N2654" s="6">
        <f t="shared" si="375"/>
        <v>4</v>
      </c>
      <c r="O2654" s="9" t="str">
        <f>IF(AND($B2654&lt;&gt;"",$C2654&lt;&gt;"",$B2654&lt;=$C2654),INDEX(Szabalyok!$C:$C,$N2654),"")</f>
        <v/>
      </c>
      <c r="P2654">
        <f t="shared" si="377"/>
        <v>0</v>
      </c>
    </row>
    <row r="2655" spans="1:16" x14ac:dyDescent="0.35">
      <c r="A2655">
        <f t="shared" si="376"/>
        <v>0</v>
      </c>
      <c r="B2655" s="4" t="str">
        <f>IF($M2655&gt;300,"",IF(OR(INDEX(Bemenet!$E$2:$E$301,$M2655)="",INDEX(Bemenet!$F$2:$F$301,$M2655)=""),"",MAX(INDEX(Bemenet!$E$2:$E$301,$M2655),INDEX(Szabalyok!$A:$A,$N2655))))</f>
        <v/>
      </c>
      <c r="C2655" s="4" t="str">
        <f>IF($B2655="","",MIN(INDEX(Bemenet!$F$2:$F$301,$M2655),INDEX(Szabalyok!$B:$B,$N2655)))</f>
        <v/>
      </c>
      <c r="D2655" s="5" t="str">
        <f>IF(AND($B2655&lt;&gt;"",$C2655&lt;&gt;"",$B2655&lt;=$C2655),INDEX(Bemenet!$G$2:$G$301,$M2655),"")</f>
        <v/>
      </c>
      <c r="E2655" s="6" t="str">
        <f>IF(AND($B2655&lt;&gt;"",$C2655&lt;&gt;"",$B2655&lt;=$C2655),INDEX(Bemenet!$D$2:$D$301,$M2655),"")</f>
        <v/>
      </c>
      <c r="F2655" s="5" t="str">
        <f t="shared" si="369"/>
        <v/>
      </c>
      <c r="G2655" s="5" t="str">
        <f t="shared" si="370"/>
        <v/>
      </c>
      <c r="H2655" s="9" t="str">
        <f t="shared" si="371"/>
        <v/>
      </c>
      <c r="I2655" s="5" t="str">
        <f t="shared" si="372"/>
        <v/>
      </c>
      <c r="J2655" s="5" t="str">
        <f>IF(OR($L2655="",NOT(COUNTIFS($L$2:$L2655,$L2655)=1)),"",SUMIFS($G:$G,$L:$L,$L2655))</f>
        <v/>
      </c>
      <c r="K2655" s="5" t="str">
        <f>IF(OR($L2655="",NOT(COUNTIFS($L$2:$L2655,$L2655)=1)),"",SUMIFS($I:$I,$L:$L,$L2655))</f>
        <v/>
      </c>
      <c r="L2655" s="6" t="str">
        <f t="shared" si="373"/>
        <v/>
      </c>
      <c r="M2655" s="6">
        <f t="shared" si="374"/>
        <v>107</v>
      </c>
      <c r="N2655" s="6">
        <f t="shared" si="375"/>
        <v>5</v>
      </c>
      <c r="O2655" s="9" t="str">
        <f>IF(AND($B2655&lt;&gt;"",$C2655&lt;&gt;"",$B2655&lt;=$C2655),INDEX(Szabalyok!$C:$C,$N2655),"")</f>
        <v/>
      </c>
      <c r="P2655">
        <f t="shared" si="377"/>
        <v>0</v>
      </c>
    </row>
    <row r="2656" spans="1:16" x14ac:dyDescent="0.35">
      <c r="A2656">
        <f t="shared" si="376"/>
        <v>0</v>
      </c>
      <c r="B2656" s="4" t="str">
        <f>IF($M2656&gt;300,"",IF(OR(INDEX(Bemenet!$E$2:$E$301,$M2656)="",INDEX(Bemenet!$F$2:$F$301,$M2656)=""),"",MAX(INDEX(Bemenet!$E$2:$E$301,$M2656),INDEX(Szabalyok!$A:$A,$N2656))))</f>
        <v/>
      </c>
      <c r="C2656" s="4" t="str">
        <f>IF($B2656="","",MIN(INDEX(Bemenet!$F$2:$F$301,$M2656),INDEX(Szabalyok!$B:$B,$N2656)))</f>
        <v/>
      </c>
      <c r="D2656" s="5" t="str">
        <f>IF(AND($B2656&lt;&gt;"",$C2656&lt;&gt;"",$B2656&lt;=$C2656),INDEX(Bemenet!$G$2:$G$301,$M2656),"")</f>
        <v/>
      </c>
      <c r="E2656" s="6" t="str">
        <f>IF(AND($B2656&lt;&gt;"",$C2656&lt;&gt;"",$B2656&lt;=$C2656),INDEX(Bemenet!$D$2:$D$301,$M2656),"")</f>
        <v/>
      </c>
      <c r="F2656" s="5" t="str">
        <f t="shared" si="369"/>
        <v/>
      </c>
      <c r="G2656" s="5" t="str">
        <f t="shared" si="370"/>
        <v/>
      </c>
      <c r="H2656" s="9" t="str">
        <f t="shared" si="371"/>
        <v/>
      </c>
      <c r="I2656" s="5" t="str">
        <f t="shared" si="372"/>
        <v/>
      </c>
      <c r="J2656" s="5" t="str">
        <f>IF(OR($L2656="",NOT(COUNTIFS($L$2:$L2656,$L2656)=1)),"",SUMIFS($G:$G,$L:$L,$L2656))</f>
        <v/>
      </c>
      <c r="K2656" s="5" t="str">
        <f>IF(OR($L2656="",NOT(COUNTIFS($L$2:$L2656,$L2656)=1)),"",SUMIFS($I:$I,$L:$L,$L2656))</f>
        <v/>
      </c>
      <c r="L2656" s="6" t="str">
        <f t="shared" si="373"/>
        <v/>
      </c>
      <c r="M2656" s="6">
        <f t="shared" si="374"/>
        <v>107</v>
      </c>
      <c r="N2656" s="6">
        <f t="shared" si="375"/>
        <v>6</v>
      </c>
      <c r="O2656" s="9" t="str">
        <f>IF(AND($B2656&lt;&gt;"",$C2656&lt;&gt;"",$B2656&lt;=$C2656),INDEX(Szabalyok!$C:$C,$N2656),"")</f>
        <v/>
      </c>
      <c r="P2656">
        <f t="shared" si="377"/>
        <v>0</v>
      </c>
    </row>
    <row r="2657" spans="1:16" x14ac:dyDescent="0.35">
      <c r="A2657">
        <f t="shared" si="376"/>
        <v>0</v>
      </c>
      <c r="B2657" s="4" t="str">
        <f>IF($M2657&gt;300,"",IF(OR(INDEX(Bemenet!$E$2:$E$301,$M2657)="",INDEX(Bemenet!$F$2:$F$301,$M2657)=""),"",MAX(INDEX(Bemenet!$E$2:$E$301,$M2657),INDEX(Szabalyok!$A:$A,$N2657))))</f>
        <v/>
      </c>
      <c r="C2657" s="4" t="str">
        <f>IF($B2657="","",MIN(INDEX(Bemenet!$F$2:$F$301,$M2657),INDEX(Szabalyok!$B:$B,$N2657)))</f>
        <v/>
      </c>
      <c r="D2657" s="5" t="str">
        <f>IF(AND($B2657&lt;&gt;"",$C2657&lt;&gt;"",$B2657&lt;=$C2657),INDEX(Bemenet!$G$2:$G$301,$M2657),"")</f>
        <v/>
      </c>
      <c r="E2657" s="6" t="str">
        <f>IF(AND($B2657&lt;&gt;"",$C2657&lt;&gt;"",$B2657&lt;=$C2657),INDEX(Bemenet!$D$2:$D$301,$M2657),"")</f>
        <v/>
      </c>
      <c r="F2657" s="5" t="str">
        <f t="shared" si="369"/>
        <v/>
      </c>
      <c r="G2657" s="5" t="str">
        <f t="shared" si="370"/>
        <v/>
      </c>
      <c r="H2657" s="9" t="str">
        <f t="shared" si="371"/>
        <v/>
      </c>
      <c r="I2657" s="5" t="str">
        <f t="shared" si="372"/>
        <v/>
      </c>
      <c r="J2657" s="5" t="str">
        <f>IF(OR($L2657="",NOT(COUNTIFS($L$2:$L2657,$L2657)=1)),"",SUMIFS($G:$G,$L:$L,$L2657))</f>
        <v/>
      </c>
      <c r="K2657" s="5" t="str">
        <f>IF(OR($L2657="",NOT(COUNTIFS($L$2:$L2657,$L2657)=1)),"",SUMIFS($I:$I,$L:$L,$L2657))</f>
        <v/>
      </c>
      <c r="L2657" s="6" t="str">
        <f t="shared" si="373"/>
        <v/>
      </c>
      <c r="M2657" s="6">
        <f t="shared" si="374"/>
        <v>107</v>
      </c>
      <c r="N2657" s="6">
        <f t="shared" si="375"/>
        <v>7</v>
      </c>
      <c r="O2657" s="9" t="str">
        <f>IF(AND($B2657&lt;&gt;"",$C2657&lt;&gt;"",$B2657&lt;=$C2657),INDEX(Szabalyok!$C:$C,$N2657),"")</f>
        <v/>
      </c>
      <c r="P2657">
        <f t="shared" si="377"/>
        <v>0</v>
      </c>
    </row>
    <row r="2658" spans="1:16" x14ac:dyDescent="0.35">
      <c r="A2658">
        <f t="shared" si="376"/>
        <v>0</v>
      </c>
      <c r="B2658" s="4" t="str">
        <f>IF($M2658&gt;300,"",IF(OR(INDEX(Bemenet!$E$2:$E$301,$M2658)="",INDEX(Bemenet!$F$2:$F$301,$M2658)=""),"",MAX(INDEX(Bemenet!$E$2:$E$301,$M2658),INDEX(Szabalyok!$A:$A,$N2658))))</f>
        <v/>
      </c>
      <c r="C2658" s="4" t="str">
        <f>IF($B2658="","",MIN(INDEX(Bemenet!$F$2:$F$301,$M2658),INDEX(Szabalyok!$B:$B,$N2658)))</f>
        <v/>
      </c>
      <c r="D2658" s="5" t="str">
        <f>IF(AND($B2658&lt;&gt;"",$C2658&lt;&gt;"",$B2658&lt;=$C2658),INDEX(Bemenet!$G$2:$G$301,$M2658),"")</f>
        <v/>
      </c>
      <c r="E2658" s="6" t="str">
        <f>IF(AND($B2658&lt;&gt;"",$C2658&lt;&gt;"",$B2658&lt;=$C2658),INDEX(Bemenet!$D$2:$D$301,$M2658),"")</f>
        <v/>
      </c>
      <c r="F2658" s="5" t="str">
        <f t="shared" si="369"/>
        <v/>
      </c>
      <c r="G2658" s="5" t="str">
        <f t="shared" si="370"/>
        <v/>
      </c>
      <c r="H2658" s="9" t="str">
        <f t="shared" si="371"/>
        <v/>
      </c>
      <c r="I2658" s="5" t="str">
        <f t="shared" si="372"/>
        <v/>
      </c>
      <c r="J2658" s="5" t="str">
        <f>IF(OR($L2658="",NOT(COUNTIFS($L$2:$L2658,$L2658)=1)),"",SUMIFS($G:$G,$L:$L,$L2658))</f>
        <v/>
      </c>
      <c r="K2658" s="5" t="str">
        <f>IF(OR($L2658="",NOT(COUNTIFS($L$2:$L2658,$L2658)=1)),"",SUMIFS($I:$I,$L:$L,$L2658))</f>
        <v/>
      </c>
      <c r="L2658" s="6" t="str">
        <f t="shared" si="373"/>
        <v/>
      </c>
      <c r="M2658" s="6">
        <f t="shared" si="374"/>
        <v>107</v>
      </c>
      <c r="N2658" s="6">
        <f t="shared" si="375"/>
        <v>8</v>
      </c>
      <c r="O2658" s="9" t="str">
        <f>IF(AND($B2658&lt;&gt;"",$C2658&lt;&gt;"",$B2658&lt;=$C2658),INDEX(Szabalyok!$C:$C,$N2658),"")</f>
        <v/>
      </c>
      <c r="P2658">
        <f t="shared" si="377"/>
        <v>0</v>
      </c>
    </row>
    <row r="2659" spans="1:16" x14ac:dyDescent="0.35">
      <c r="A2659">
        <f t="shared" si="376"/>
        <v>0</v>
      </c>
      <c r="B2659" s="4" t="str">
        <f>IF($M2659&gt;300,"",IF(OR(INDEX(Bemenet!$E$2:$E$301,$M2659)="",INDEX(Bemenet!$F$2:$F$301,$M2659)=""),"",MAX(INDEX(Bemenet!$E$2:$E$301,$M2659),INDEX(Szabalyok!$A:$A,$N2659))))</f>
        <v/>
      </c>
      <c r="C2659" s="4" t="str">
        <f>IF($B2659="","",MIN(INDEX(Bemenet!$F$2:$F$301,$M2659),INDEX(Szabalyok!$B:$B,$N2659)))</f>
        <v/>
      </c>
      <c r="D2659" s="5" t="str">
        <f>IF(AND($B2659&lt;&gt;"",$C2659&lt;&gt;"",$B2659&lt;=$C2659),INDEX(Bemenet!$G$2:$G$301,$M2659),"")</f>
        <v/>
      </c>
      <c r="E2659" s="6" t="str">
        <f>IF(AND($B2659&lt;&gt;"",$C2659&lt;&gt;"",$B2659&lt;=$C2659),INDEX(Bemenet!$D$2:$D$301,$M2659),"")</f>
        <v/>
      </c>
      <c r="F2659" s="5" t="str">
        <f t="shared" si="369"/>
        <v/>
      </c>
      <c r="G2659" s="5" t="str">
        <f t="shared" si="370"/>
        <v/>
      </c>
      <c r="H2659" s="9" t="str">
        <f t="shared" si="371"/>
        <v/>
      </c>
      <c r="I2659" s="5" t="str">
        <f t="shared" si="372"/>
        <v/>
      </c>
      <c r="J2659" s="5" t="str">
        <f>IF(OR($L2659="",NOT(COUNTIFS($L$2:$L2659,$L2659)=1)),"",SUMIFS($G:$G,$L:$L,$L2659))</f>
        <v/>
      </c>
      <c r="K2659" s="5" t="str">
        <f>IF(OR($L2659="",NOT(COUNTIFS($L$2:$L2659,$L2659)=1)),"",SUMIFS($I:$I,$L:$L,$L2659))</f>
        <v/>
      </c>
      <c r="L2659" s="6" t="str">
        <f t="shared" si="373"/>
        <v/>
      </c>
      <c r="M2659" s="6">
        <f t="shared" si="374"/>
        <v>107</v>
      </c>
      <c r="N2659" s="6">
        <f t="shared" si="375"/>
        <v>9</v>
      </c>
      <c r="O2659" s="9" t="str">
        <f>IF(AND($B2659&lt;&gt;"",$C2659&lt;&gt;"",$B2659&lt;=$C2659),INDEX(Szabalyok!$C:$C,$N2659),"")</f>
        <v/>
      </c>
      <c r="P2659">
        <f t="shared" si="377"/>
        <v>0</v>
      </c>
    </row>
    <row r="2660" spans="1:16" x14ac:dyDescent="0.35">
      <c r="A2660">
        <f t="shared" si="376"/>
        <v>0</v>
      </c>
      <c r="B2660" s="4" t="str">
        <f>IF($M2660&gt;300,"",IF(OR(INDEX(Bemenet!$E$2:$E$301,$M2660)="",INDEX(Bemenet!$F$2:$F$301,$M2660)=""),"",MAX(INDEX(Bemenet!$E$2:$E$301,$M2660),INDEX(Szabalyok!$A:$A,$N2660))))</f>
        <v/>
      </c>
      <c r="C2660" s="4" t="str">
        <f>IF($B2660="","",MIN(INDEX(Bemenet!$F$2:$F$301,$M2660),INDEX(Szabalyok!$B:$B,$N2660)))</f>
        <v/>
      </c>
      <c r="D2660" s="5" t="str">
        <f>IF(AND($B2660&lt;&gt;"",$C2660&lt;&gt;"",$B2660&lt;=$C2660),INDEX(Bemenet!$G$2:$G$301,$M2660),"")</f>
        <v/>
      </c>
      <c r="E2660" s="6" t="str">
        <f>IF(AND($B2660&lt;&gt;"",$C2660&lt;&gt;"",$B2660&lt;=$C2660),INDEX(Bemenet!$D$2:$D$301,$M2660),"")</f>
        <v/>
      </c>
      <c r="F2660" s="5" t="str">
        <f t="shared" si="369"/>
        <v/>
      </c>
      <c r="G2660" s="5" t="str">
        <f t="shared" si="370"/>
        <v/>
      </c>
      <c r="H2660" s="9" t="str">
        <f t="shared" si="371"/>
        <v/>
      </c>
      <c r="I2660" s="5" t="str">
        <f t="shared" si="372"/>
        <v/>
      </c>
      <c r="J2660" s="5" t="str">
        <f>IF(OR($L2660="",NOT(COUNTIFS($L$2:$L2660,$L2660)=1)),"",SUMIFS($G:$G,$L:$L,$L2660))</f>
        <v/>
      </c>
      <c r="K2660" s="5" t="str">
        <f>IF(OR($L2660="",NOT(COUNTIFS($L$2:$L2660,$L2660)=1)),"",SUMIFS($I:$I,$L:$L,$L2660))</f>
        <v/>
      </c>
      <c r="L2660" s="6" t="str">
        <f t="shared" si="373"/>
        <v/>
      </c>
      <c r="M2660" s="6">
        <f t="shared" si="374"/>
        <v>107</v>
      </c>
      <c r="N2660" s="6">
        <f t="shared" si="375"/>
        <v>10</v>
      </c>
      <c r="O2660" s="9" t="str">
        <f>IF(AND($B2660&lt;&gt;"",$C2660&lt;&gt;"",$B2660&lt;=$C2660),INDEX(Szabalyok!$C:$C,$N2660),"")</f>
        <v/>
      </c>
      <c r="P2660">
        <f t="shared" si="377"/>
        <v>0</v>
      </c>
    </row>
    <row r="2661" spans="1:16" x14ac:dyDescent="0.35">
      <c r="A2661">
        <f t="shared" si="376"/>
        <v>0</v>
      </c>
      <c r="B2661" s="4" t="str">
        <f>IF($M2661&gt;300,"",IF(OR(INDEX(Bemenet!$E$2:$E$301,$M2661)="",INDEX(Bemenet!$F$2:$F$301,$M2661)=""),"",MAX(INDEX(Bemenet!$E$2:$E$301,$M2661),INDEX(Szabalyok!$A:$A,$N2661))))</f>
        <v/>
      </c>
      <c r="C2661" s="4" t="str">
        <f>IF($B2661="","",MIN(INDEX(Bemenet!$F$2:$F$301,$M2661),INDEX(Szabalyok!$B:$B,$N2661)))</f>
        <v/>
      </c>
      <c r="D2661" s="5" t="str">
        <f>IF(AND($B2661&lt;&gt;"",$C2661&lt;&gt;"",$B2661&lt;=$C2661),INDEX(Bemenet!$G$2:$G$301,$M2661),"")</f>
        <v/>
      </c>
      <c r="E2661" s="6" t="str">
        <f>IF(AND($B2661&lt;&gt;"",$C2661&lt;&gt;"",$B2661&lt;=$C2661),INDEX(Bemenet!$D$2:$D$301,$M2661),"")</f>
        <v/>
      </c>
      <c r="F2661" s="5" t="str">
        <f t="shared" si="369"/>
        <v/>
      </c>
      <c r="G2661" s="5" t="str">
        <f t="shared" si="370"/>
        <v/>
      </c>
      <c r="H2661" s="9" t="str">
        <f t="shared" si="371"/>
        <v/>
      </c>
      <c r="I2661" s="5" t="str">
        <f t="shared" si="372"/>
        <v/>
      </c>
      <c r="J2661" s="5" t="str">
        <f>IF(OR($L2661="",NOT(COUNTIFS($L$2:$L2661,$L2661)=1)),"",SUMIFS($G:$G,$L:$L,$L2661))</f>
        <v/>
      </c>
      <c r="K2661" s="5" t="str">
        <f>IF(OR($L2661="",NOT(COUNTIFS($L$2:$L2661,$L2661)=1)),"",SUMIFS($I:$I,$L:$L,$L2661))</f>
        <v/>
      </c>
      <c r="L2661" s="6" t="str">
        <f t="shared" si="373"/>
        <v/>
      </c>
      <c r="M2661" s="6">
        <f t="shared" si="374"/>
        <v>107</v>
      </c>
      <c r="N2661" s="6">
        <f t="shared" si="375"/>
        <v>11</v>
      </c>
      <c r="O2661" s="9" t="str">
        <f>IF(AND($B2661&lt;&gt;"",$C2661&lt;&gt;"",$B2661&lt;=$C2661),INDEX(Szabalyok!$C:$C,$N2661),"")</f>
        <v/>
      </c>
      <c r="P2661">
        <f t="shared" si="377"/>
        <v>0</v>
      </c>
    </row>
    <row r="2662" spans="1:16" x14ac:dyDescent="0.35">
      <c r="A2662">
        <f t="shared" si="376"/>
        <v>0</v>
      </c>
      <c r="B2662" s="4" t="str">
        <f>IF($M2662&gt;300,"",IF(OR(INDEX(Bemenet!$E$2:$E$301,$M2662)="",INDEX(Bemenet!$F$2:$F$301,$M2662)=""),"",MAX(INDEX(Bemenet!$E$2:$E$301,$M2662),INDEX(Szabalyok!$A:$A,$N2662))))</f>
        <v/>
      </c>
      <c r="C2662" s="4" t="str">
        <f>IF($B2662="","",MIN(INDEX(Bemenet!$F$2:$F$301,$M2662),INDEX(Szabalyok!$B:$B,$N2662)))</f>
        <v/>
      </c>
      <c r="D2662" s="5" t="str">
        <f>IF(AND($B2662&lt;&gt;"",$C2662&lt;&gt;"",$B2662&lt;=$C2662),INDEX(Bemenet!$G$2:$G$301,$M2662),"")</f>
        <v/>
      </c>
      <c r="E2662" s="6" t="str">
        <f>IF(AND($B2662&lt;&gt;"",$C2662&lt;&gt;"",$B2662&lt;=$C2662),INDEX(Bemenet!$D$2:$D$301,$M2662),"")</f>
        <v/>
      </c>
      <c r="F2662" s="5" t="str">
        <f t="shared" si="369"/>
        <v/>
      </c>
      <c r="G2662" s="5" t="str">
        <f t="shared" si="370"/>
        <v/>
      </c>
      <c r="H2662" s="9" t="str">
        <f t="shared" si="371"/>
        <v/>
      </c>
      <c r="I2662" s="5" t="str">
        <f t="shared" si="372"/>
        <v/>
      </c>
      <c r="J2662" s="5" t="str">
        <f>IF(OR($L2662="",NOT(COUNTIFS($L$2:$L2662,$L2662)=1)),"",SUMIFS($G:$G,$L:$L,$L2662))</f>
        <v/>
      </c>
      <c r="K2662" s="5" t="str">
        <f>IF(OR($L2662="",NOT(COUNTIFS($L$2:$L2662,$L2662)=1)),"",SUMIFS($I:$I,$L:$L,$L2662))</f>
        <v/>
      </c>
      <c r="L2662" s="6" t="str">
        <f t="shared" si="373"/>
        <v/>
      </c>
      <c r="M2662" s="6">
        <f t="shared" si="374"/>
        <v>107</v>
      </c>
      <c r="N2662" s="6">
        <f t="shared" si="375"/>
        <v>12</v>
      </c>
      <c r="O2662" s="9" t="str">
        <f>IF(AND($B2662&lt;&gt;"",$C2662&lt;&gt;"",$B2662&lt;=$C2662),INDEX(Szabalyok!$C:$C,$N2662),"")</f>
        <v/>
      </c>
      <c r="P2662">
        <f t="shared" si="377"/>
        <v>0</v>
      </c>
    </row>
    <row r="2663" spans="1:16" x14ac:dyDescent="0.35">
      <c r="A2663">
        <f t="shared" si="376"/>
        <v>0</v>
      </c>
      <c r="B2663" s="4" t="str">
        <f>IF($M2663&gt;300,"",IF(OR(INDEX(Bemenet!$E$2:$E$301,$M2663)="",INDEX(Bemenet!$F$2:$F$301,$M2663)=""),"",MAX(INDEX(Bemenet!$E$2:$E$301,$M2663),INDEX(Szabalyok!$A:$A,$N2663))))</f>
        <v/>
      </c>
      <c r="C2663" s="4" t="str">
        <f>IF($B2663="","",MIN(INDEX(Bemenet!$F$2:$F$301,$M2663),INDEX(Szabalyok!$B:$B,$N2663)))</f>
        <v/>
      </c>
      <c r="D2663" s="5" t="str">
        <f>IF(AND($B2663&lt;&gt;"",$C2663&lt;&gt;"",$B2663&lt;=$C2663),INDEX(Bemenet!$G$2:$G$301,$M2663),"")</f>
        <v/>
      </c>
      <c r="E2663" s="6" t="str">
        <f>IF(AND($B2663&lt;&gt;"",$C2663&lt;&gt;"",$B2663&lt;=$C2663),INDEX(Bemenet!$D$2:$D$301,$M2663),"")</f>
        <v/>
      </c>
      <c r="F2663" s="5" t="str">
        <f t="shared" si="369"/>
        <v/>
      </c>
      <c r="G2663" s="5" t="str">
        <f t="shared" si="370"/>
        <v/>
      </c>
      <c r="H2663" s="9" t="str">
        <f t="shared" si="371"/>
        <v/>
      </c>
      <c r="I2663" s="5" t="str">
        <f t="shared" si="372"/>
        <v/>
      </c>
      <c r="J2663" s="5" t="str">
        <f>IF(OR($L2663="",NOT(COUNTIFS($L$2:$L2663,$L2663)=1)),"",SUMIFS($G:$G,$L:$L,$L2663))</f>
        <v/>
      </c>
      <c r="K2663" s="5" t="str">
        <f>IF(OR($L2663="",NOT(COUNTIFS($L$2:$L2663,$L2663)=1)),"",SUMIFS($I:$I,$L:$L,$L2663))</f>
        <v/>
      </c>
      <c r="L2663" s="6" t="str">
        <f t="shared" si="373"/>
        <v/>
      </c>
      <c r="M2663" s="6">
        <f t="shared" si="374"/>
        <v>107</v>
      </c>
      <c r="N2663" s="6">
        <f t="shared" si="375"/>
        <v>13</v>
      </c>
      <c r="O2663" s="9" t="str">
        <f>IF(AND($B2663&lt;&gt;"",$C2663&lt;&gt;"",$B2663&lt;=$C2663),INDEX(Szabalyok!$C:$C,$N2663),"")</f>
        <v/>
      </c>
      <c r="P2663">
        <f t="shared" si="377"/>
        <v>0</v>
      </c>
    </row>
    <row r="2664" spans="1:16" x14ac:dyDescent="0.35">
      <c r="A2664">
        <f t="shared" si="376"/>
        <v>0</v>
      </c>
      <c r="B2664" s="4" t="str">
        <f>IF($M2664&gt;300,"",IF(OR(INDEX(Bemenet!$E$2:$E$301,$M2664)="",INDEX(Bemenet!$F$2:$F$301,$M2664)=""),"",MAX(INDEX(Bemenet!$E$2:$E$301,$M2664),INDEX(Szabalyok!$A:$A,$N2664))))</f>
        <v/>
      </c>
      <c r="C2664" s="4" t="str">
        <f>IF($B2664="","",MIN(INDEX(Bemenet!$F$2:$F$301,$M2664),INDEX(Szabalyok!$B:$B,$N2664)))</f>
        <v/>
      </c>
      <c r="D2664" s="5" t="str">
        <f>IF(AND($B2664&lt;&gt;"",$C2664&lt;&gt;"",$B2664&lt;=$C2664),INDEX(Bemenet!$G$2:$G$301,$M2664),"")</f>
        <v/>
      </c>
      <c r="E2664" s="6" t="str">
        <f>IF(AND($B2664&lt;&gt;"",$C2664&lt;&gt;"",$B2664&lt;=$C2664),INDEX(Bemenet!$D$2:$D$301,$M2664),"")</f>
        <v/>
      </c>
      <c r="F2664" s="5" t="str">
        <f t="shared" si="369"/>
        <v/>
      </c>
      <c r="G2664" s="5" t="str">
        <f t="shared" si="370"/>
        <v/>
      </c>
      <c r="H2664" s="9" t="str">
        <f t="shared" si="371"/>
        <v/>
      </c>
      <c r="I2664" s="5" t="str">
        <f t="shared" si="372"/>
        <v/>
      </c>
      <c r="J2664" s="5" t="str">
        <f>IF(OR($L2664="",NOT(COUNTIFS($L$2:$L2664,$L2664)=1)),"",SUMIFS($G:$G,$L:$L,$L2664))</f>
        <v/>
      </c>
      <c r="K2664" s="5" t="str">
        <f>IF(OR($L2664="",NOT(COUNTIFS($L$2:$L2664,$L2664)=1)),"",SUMIFS($I:$I,$L:$L,$L2664))</f>
        <v/>
      </c>
      <c r="L2664" s="6" t="str">
        <f t="shared" si="373"/>
        <v/>
      </c>
      <c r="M2664" s="6">
        <f t="shared" si="374"/>
        <v>107</v>
      </c>
      <c r="N2664" s="6">
        <f t="shared" si="375"/>
        <v>14</v>
      </c>
      <c r="O2664" s="9" t="str">
        <f>IF(AND($B2664&lt;&gt;"",$C2664&lt;&gt;"",$B2664&lt;=$C2664),INDEX(Szabalyok!$C:$C,$N2664),"")</f>
        <v/>
      </c>
      <c r="P2664">
        <f t="shared" si="377"/>
        <v>0</v>
      </c>
    </row>
    <row r="2665" spans="1:16" x14ac:dyDescent="0.35">
      <c r="A2665">
        <f t="shared" si="376"/>
        <v>0</v>
      </c>
      <c r="B2665" s="4" t="str">
        <f>IF($M2665&gt;300,"",IF(OR(INDEX(Bemenet!$E$2:$E$301,$M2665)="",INDEX(Bemenet!$F$2:$F$301,$M2665)=""),"",MAX(INDEX(Bemenet!$E$2:$E$301,$M2665),INDEX(Szabalyok!$A:$A,$N2665))))</f>
        <v/>
      </c>
      <c r="C2665" s="4" t="str">
        <f>IF($B2665="","",MIN(INDEX(Bemenet!$F$2:$F$301,$M2665),INDEX(Szabalyok!$B:$B,$N2665)))</f>
        <v/>
      </c>
      <c r="D2665" s="5" t="str">
        <f>IF(AND($B2665&lt;&gt;"",$C2665&lt;&gt;"",$B2665&lt;=$C2665),INDEX(Bemenet!$G$2:$G$301,$M2665),"")</f>
        <v/>
      </c>
      <c r="E2665" s="6" t="str">
        <f>IF(AND($B2665&lt;&gt;"",$C2665&lt;&gt;"",$B2665&lt;=$C2665),INDEX(Bemenet!$D$2:$D$301,$M2665),"")</f>
        <v/>
      </c>
      <c r="F2665" s="5" t="str">
        <f t="shared" si="369"/>
        <v/>
      </c>
      <c r="G2665" s="5" t="str">
        <f t="shared" si="370"/>
        <v/>
      </c>
      <c r="H2665" s="9" t="str">
        <f t="shared" si="371"/>
        <v/>
      </c>
      <c r="I2665" s="5" t="str">
        <f t="shared" si="372"/>
        <v/>
      </c>
      <c r="J2665" s="5" t="str">
        <f>IF(OR($L2665="",NOT(COUNTIFS($L$2:$L2665,$L2665)=1)),"",SUMIFS($G:$G,$L:$L,$L2665))</f>
        <v/>
      </c>
      <c r="K2665" s="5" t="str">
        <f>IF(OR($L2665="",NOT(COUNTIFS($L$2:$L2665,$L2665)=1)),"",SUMIFS($I:$I,$L:$L,$L2665))</f>
        <v/>
      </c>
      <c r="L2665" s="6" t="str">
        <f t="shared" si="373"/>
        <v/>
      </c>
      <c r="M2665" s="6">
        <f t="shared" si="374"/>
        <v>107</v>
      </c>
      <c r="N2665" s="6">
        <f t="shared" si="375"/>
        <v>15</v>
      </c>
      <c r="O2665" s="9" t="str">
        <f>IF(AND($B2665&lt;&gt;"",$C2665&lt;&gt;"",$B2665&lt;=$C2665),INDEX(Szabalyok!$C:$C,$N2665),"")</f>
        <v/>
      </c>
      <c r="P2665">
        <f t="shared" si="377"/>
        <v>0</v>
      </c>
    </row>
    <row r="2666" spans="1:16" x14ac:dyDescent="0.35">
      <c r="A2666">
        <f t="shared" si="376"/>
        <v>0</v>
      </c>
      <c r="B2666" s="4" t="str">
        <f>IF($M2666&gt;300,"",IF(OR(INDEX(Bemenet!$E$2:$E$301,$M2666)="",INDEX(Bemenet!$F$2:$F$301,$M2666)=""),"",MAX(INDEX(Bemenet!$E$2:$E$301,$M2666),INDEX(Szabalyok!$A:$A,$N2666))))</f>
        <v/>
      </c>
      <c r="C2666" s="4" t="str">
        <f>IF($B2666="","",MIN(INDEX(Bemenet!$F$2:$F$301,$M2666),INDEX(Szabalyok!$B:$B,$N2666)))</f>
        <v/>
      </c>
      <c r="D2666" s="5" t="str">
        <f>IF(AND($B2666&lt;&gt;"",$C2666&lt;&gt;"",$B2666&lt;=$C2666),INDEX(Bemenet!$G$2:$G$301,$M2666),"")</f>
        <v/>
      </c>
      <c r="E2666" s="6" t="str">
        <f>IF(AND($B2666&lt;&gt;"",$C2666&lt;&gt;"",$B2666&lt;=$C2666),INDEX(Bemenet!$D$2:$D$301,$M2666),"")</f>
        <v/>
      </c>
      <c r="F2666" s="5" t="str">
        <f t="shared" si="369"/>
        <v/>
      </c>
      <c r="G2666" s="5" t="str">
        <f t="shared" si="370"/>
        <v/>
      </c>
      <c r="H2666" s="9" t="str">
        <f t="shared" si="371"/>
        <v/>
      </c>
      <c r="I2666" s="5" t="str">
        <f t="shared" si="372"/>
        <v/>
      </c>
      <c r="J2666" s="5" t="str">
        <f>IF(OR($L2666="",NOT(COUNTIFS($L$2:$L2666,$L2666)=1)),"",SUMIFS($G:$G,$L:$L,$L2666))</f>
        <v/>
      </c>
      <c r="K2666" s="5" t="str">
        <f>IF(OR($L2666="",NOT(COUNTIFS($L$2:$L2666,$L2666)=1)),"",SUMIFS($I:$I,$L:$L,$L2666))</f>
        <v/>
      </c>
      <c r="L2666" s="6" t="str">
        <f t="shared" si="373"/>
        <v/>
      </c>
      <c r="M2666" s="6">
        <f t="shared" si="374"/>
        <v>107</v>
      </c>
      <c r="N2666" s="6">
        <f t="shared" si="375"/>
        <v>16</v>
      </c>
      <c r="O2666" s="9" t="str">
        <f>IF(AND($B2666&lt;&gt;"",$C2666&lt;&gt;"",$B2666&lt;=$C2666),INDEX(Szabalyok!$C:$C,$N2666),"")</f>
        <v/>
      </c>
      <c r="P2666">
        <f t="shared" si="377"/>
        <v>0</v>
      </c>
    </row>
    <row r="2667" spans="1:16" x14ac:dyDescent="0.35">
      <c r="A2667">
        <f t="shared" si="376"/>
        <v>0</v>
      </c>
      <c r="B2667" s="4" t="str">
        <f>IF($M2667&gt;300,"",IF(OR(INDEX(Bemenet!$E$2:$E$301,$M2667)="",INDEX(Bemenet!$F$2:$F$301,$M2667)=""),"",MAX(INDEX(Bemenet!$E$2:$E$301,$M2667),INDEX(Szabalyok!$A:$A,$N2667))))</f>
        <v/>
      </c>
      <c r="C2667" s="4" t="str">
        <f>IF($B2667="","",MIN(INDEX(Bemenet!$F$2:$F$301,$M2667),INDEX(Szabalyok!$B:$B,$N2667)))</f>
        <v/>
      </c>
      <c r="D2667" s="5" t="str">
        <f>IF(AND($B2667&lt;&gt;"",$C2667&lt;&gt;"",$B2667&lt;=$C2667),INDEX(Bemenet!$G$2:$G$301,$M2667),"")</f>
        <v/>
      </c>
      <c r="E2667" s="6" t="str">
        <f>IF(AND($B2667&lt;&gt;"",$C2667&lt;&gt;"",$B2667&lt;=$C2667),INDEX(Bemenet!$D$2:$D$301,$M2667),"")</f>
        <v/>
      </c>
      <c r="F2667" s="5" t="str">
        <f t="shared" si="369"/>
        <v/>
      </c>
      <c r="G2667" s="5" t="str">
        <f t="shared" si="370"/>
        <v/>
      </c>
      <c r="H2667" s="9" t="str">
        <f t="shared" si="371"/>
        <v/>
      </c>
      <c r="I2667" s="5" t="str">
        <f t="shared" si="372"/>
        <v/>
      </c>
      <c r="J2667" s="5" t="str">
        <f>IF(OR($L2667="",NOT(COUNTIFS($L$2:$L2667,$L2667)=1)),"",SUMIFS($G:$G,$L:$L,$L2667))</f>
        <v/>
      </c>
      <c r="K2667" s="5" t="str">
        <f>IF(OR($L2667="",NOT(COUNTIFS($L$2:$L2667,$L2667)=1)),"",SUMIFS($I:$I,$L:$L,$L2667))</f>
        <v/>
      </c>
      <c r="L2667" s="6" t="str">
        <f t="shared" si="373"/>
        <v/>
      </c>
      <c r="M2667" s="6">
        <f t="shared" si="374"/>
        <v>107</v>
      </c>
      <c r="N2667" s="6">
        <f t="shared" si="375"/>
        <v>17</v>
      </c>
      <c r="O2667" s="9" t="str">
        <f>IF(AND($B2667&lt;&gt;"",$C2667&lt;&gt;"",$B2667&lt;=$C2667),INDEX(Szabalyok!$C:$C,$N2667),"")</f>
        <v/>
      </c>
      <c r="P2667">
        <f t="shared" si="377"/>
        <v>0</v>
      </c>
    </row>
    <row r="2668" spans="1:16" x14ac:dyDescent="0.35">
      <c r="A2668">
        <f t="shared" si="376"/>
        <v>0</v>
      </c>
      <c r="B2668" s="4" t="str">
        <f>IF($M2668&gt;300,"",IF(OR(INDEX(Bemenet!$E$2:$E$301,$M2668)="",INDEX(Bemenet!$F$2:$F$301,$M2668)=""),"",MAX(INDEX(Bemenet!$E$2:$E$301,$M2668),INDEX(Szabalyok!$A:$A,$N2668))))</f>
        <v/>
      </c>
      <c r="C2668" s="4" t="str">
        <f>IF($B2668="","",MIN(INDEX(Bemenet!$F$2:$F$301,$M2668),INDEX(Szabalyok!$B:$B,$N2668)))</f>
        <v/>
      </c>
      <c r="D2668" s="5" t="str">
        <f>IF(AND($B2668&lt;&gt;"",$C2668&lt;&gt;"",$B2668&lt;=$C2668),INDEX(Bemenet!$G$2:$G$301,$M2668),"")</f>
        <v/>
      </c>
      <c r="E2668" s="6" t="str">
        <f>IF(AND($B2668&lt;&gt;"",$C2668&lt;&gt;"",$B2668&lt;=$C2668),INDEX(Bemenet!$D$2:$D$301,$M2668),"")</f>
        <v/>
      </c>
      <c r="F2668" s="5" t="str">
        <f t="shared" si="369"/>
        <v/>
      </c>
      <c r="G2668" s="5" t="str">
        <f t="shared" si="370"/>
        <v/>
      </c>
      <c r="H2668" s="9" t="str">
        <f t="shared" si="371"/>
        <v/>
      </c>
      <c r="I2668" s="5" t="str">
        <f t="shared" si="372"/>
        <v/>
      </c>
      <c r="J2668" s="5" t="str">
        <f>IF(OR($L2668="",NOT(COUNTIFS($L$2:$L2668,$L2668)=1)),"",SUMIFS($G:$G,$L:$L,$L2668))</f>
        <v/>
      </c>
      <c r="K2668" s="5" t="str">
        <f>IF(OR($L2668="",NOT(COUNTIFS($L$2:$L2668,$L2668)=1)),"",SUMIFS($I:$I,$L:$L,$L2668))</f>
        <v/>
      </c>
      <c r="L2668" s="6" t="str">
        <f t="shared" si="373"/>
        <v/>
      </c>
      <c r="M2668" s="6">
        <f t="shared" si="374"/>
        <v>107</v>
      </c>
      <c r="N2668" s="6">
        <f t="shared" si="375"/>
        <v>18</v>
      </c>
      <c r="O2668" s="9" t="str">
        <f>IF(AND($B2668&lt;&gt;"",$C2668&lt;&gt;"",$B2668&lt;=$C2668),INDEX(Szabalyok!$C:$C,$N2668),"")</f>
        <v/>
      </c>
      <c r="P2668">
        <f t="shared" si="377"/>
        <v>0</v>
      </c>
    </row>
    <row r="2669" spans="1:16" x14ac:dyDescent="0.35">
      <c r="A2669">
        <f t="shared" si="376"/>
        <v>0</v>
      </c>
      <c r="B2669" s="4" t="str">
        <f>IF($M2669&gt;300,"",IF(OR(INDEX(Bemenet!$E$2:$E$301,$M2669)="",INDEX(Bemenet!$F$2:$F$301,$M2669)=""),"",MAX(INDEX(Bemenet!$E$2:$E$301,$M2669),INDEX(Szabalyok!$A:$A,$N2669))))</f>
        <v/>
      </c>
      <c r="C2669" s="4" t="str">
        <f>IF($B2669="","",MIN(INDEX(Bemenet!$F$2:$F$301,$M2669),INDEX(Szabalyok!$B:$B,$N2669)))</f>
        <v/>
      </c>
      <c r="D2669" s="5" t="str">
        <f>IF(AND($B2669&lt;&gt;"",$C2669&lt;&gt;"",$B2669&lt;=$C2669),INDEX(Bemenet!$G$2:$G$301,$M2669),"")</f>
        <v/>
      </c>
      <c r="E2669" s="6" t="str">
        <f>IF(AND($B2669&lt;&gt;"",$C2669&lt;&gt;"",$B2669&lt;=$C2669),INDEX(Bemenet!$D$2:$D$301,$M2669),"")</f>
        <v/>
      </c>
      <c r="F2669" s="5" t="str">
        <f t="shared" si="369"/>
        <v/>
      </c>
      <c r="G2669" s="5" t="str">
        <f t="shared" si="370"/>
        <v/>
      </c>
      <c r="H2669" s="9" t="str">
        <f t="shared" si="371"/>
        <v/>
      </c>
      <c r="I2669" s="5" t="str">
        <f t="shared" si="372"/>
        <v/>
      </c>
      <c r="J2669" s="5" t="str">
        <f>IF(OR($L2669="",NOT(COUNTIFS($L$2:$L2669,$L2669)=1)),"",SUMIFS($G:$G,$L:$L,$L2669))</f>
        <v/>
      </c>
      <c r="K2669" s="5" t="str">
        <f>IF(OR($L2669="",NOT(COUNTIFS($L$2:$L2669,$L2669)=1)),"",SUMIFS($I:$I,$L:$L,$L2669))</f>
        <v/>
      </c>
      <c r="L2669" s="6" t="str">
        <f t="shared" si="373"/>
        <v/>
      </c>
      <c r="M2669" s="6">
        <f t="shared" si="374"/>
        <v>107</v>
      </c>
      <c r="N2669" s="6">
        <f t="shared" si="375"/>
        <v>19</v>
      </c>
      <c r="O2669" s="9" t="str">
        <f>IF(AND($B2669&lt;&gt;"",$C2669&lt;&gt;"",$B2669&lt;=$C2669),INDEX(Szabalyok!$C:$C,$N2669),"")</f>
        <v/>
      </c>
      <c r="P2669">
        <f t="shared" si="377"/>
        <v>0</v>
      </c>
    </row>
    <row r="2670" spans="1:16" x14ac:dyDescent="0.35">
      <c r="A2670">
        <f t="shared" si="376"/>
        <v>0</v>
      </c>
      <c r="B2670" s="4" t="str">
        <f>IF($M2670&gt;300,"",IF(OR(INDEX(Bemenet!$E$2:$E$301,$M2670)="",INDEX(Bemenet!$F$2:$F$301,$M2670)=""),"",MAX(INDEX(Bemenet!$E$2:$E$301,$M2670),INDEX(Szabalyok!$A:$A,$N2670))))</f>
        <v/>
      </c>
      <c r="C2670" s="4" t="str">
        <f>IF($B2670="","",MIN(INDEX(Bemenet!$F$2:$F$301,$M2670),INDEX(Szabalyok!$B:$B,$N2670)))</f>
        <v/>
      </c>
      <c r="D2670" s="5" t="str">
        <f>IF(AND($B2670&lt;&gt;"",$C2670&lt;&gt;"",$B2670&lt;=$C2670),INDEX(Bemenet!$G$2:$G$301,$M2670),"")</f>
        <v/>
      </c>
      <c r="E2670" s="6" t="str">
        <f>IF(AND($B2670&lt;&gt;"",$C2670&lt;&gt;"",$B2670&lt;=$C2670),INDEX(Bemenet!$D$2:$D$301,$M2670),"")</f>
        <v/>
      </c>
      <c r="F2670" s="5" t="str">
        <f t="shared" si="369"/>
        <v/>
      </c>
      <c r="G2670" s="5" t="str">
        <f t="shared" si="370"/>
        <v/>
      </c>
      <c r="H2670" s="9" t="str">
        <f t="shared" si="371"/>
        <v/>
      </c>
      <c r="I2670" s="5" t="str">
        <f t="shared" si="372"/>
        <v/>
      </c>
      <c r="J2670" s="5" t="str">
        <f>IF(OR($L2670="",NOT(COUNTIFS($L$2:$L2670,$L2670)=1)),"",SUMIFS($G:$G,$L:$L,$L2670))</f>
        <v/>
      </c>
      <c r="K2670" s="5" t="str">
        <f>IF(OR($L2670="",NOT(COUNTIFS($L$2:$L2670,$L2670)=1)),"",SUMIFS($I:$I,$L:$L,$L2670))</f>
        <v/>
      </c>
      <c r="L2670" s="6" t="str">
        <f t="shared" si="373"/>
        <v/>
      </c>
      <c r="M2670" s="6">
        <f t="shared" si="374"/>
        <v>107</v>
      </c>
      <c r="N2670" s="6">
        <f t="shared" si="375"/>
        <v>20</v>
      </c>
      <c r="O2670" s="9" t="str">
        <f>IF(AND($B2670&lt;&gt;"",$C2670&lt;&gt;"",$B2670&lt;=$C2670),INDEX(Szabalyok!$C:$C,$N2670),"")</f>
        <v/>
      </c>
      <c r="P2670">
        <f t="shared" si="377"/>
        <v>0</v>
      </c>
    </row>
    <row r="2671" spans="1:16" x14ac:dyDescent="0.35">
      <c r="A2671">
        <f t="shared" si="376"/>
        <v>0</v>
      </c>
      <c r="B2671" s="4" t="str">
        <f>IF($M2671&gt;300,"",IF(OR(INDEX(Bemenet!$E$2:$E$301,$M2671)="",INDEX(Bemenet!$F$2:$F$301,$M2671)=""),"",MAX(INDEX(Bemenet!$E$2:$E$301,$M2671),INDEX(Szabalyok!$A:$A,$N2671))))</f>
        <v/>
      </c>
      <c r="C2671" s="4" t="str">
        <f>IF($B2671="","",MIN(INDEX(Bemenet!$F$2:$F$301,$M2671),INDEX(Szabalyok!$B:$B,$N2671)))</f>
        <v/>
      </c>
      <c r="D2671" s="5" t="str">
        <f>IF(AND($B2671&lt;&gt;"",$C2671&lt;&gt;"",$B2671&lt;=$C2671),INDEX(Bemenet!$G$2:$G$301,$M2671),"")</f>
        <v/>
      </c>
      <c r="E2671" s="6" t="str">
        <f>IF(AND($B2671&lt;&gt;"",$C2671&lt;&gt;"",$B2671&lt;=$C2671),INDEX(Bemenet!$D$2:$D$301,$M2671),"")</f>
        <v/>
      </c>
      <c r="F2671" s="5" t="str">
        <f t="shared" si="369"/>
        <v/>
      </c>
      <c r="G2671" s="5" t="str">
        <f t="shared" si="370"/>
        <v/>
      </c>
      <c r="H2671" s="9" t="str">
        <f t="shared" si="371"/>
        <v/>
      </c>
      <c r="I2671" s="5" t="str">
        <f t="shared" si="372"/>
        <v/>
      </c>
      <c r="J2671" s="5" t="str">
        <f>IF(OR($L2671="",NOT(COUNTIFS($L$2:$L2671,$L2671)=1)),"",SUMIFS($G:$G,$L:$L,$L2671))</f>
        <v/>
      </c>
      <c r="K2671" s="5" t="str">
        <f>IF(OR($L2671="",NOT(COUNTIFS($L$2:$L2671,$L2671)=1)),"",SUMIFS($I:$I,$L:$L,$L2671))</f>
        <v/>
      </c>
      <c r="L2671" s="6" t="str">
        <f t="shared" si="373"/>
        <v/>
      </c>
      <c r="M2671" s="6">
        <f t="shared" si="374"/>
        <v>107</v>
      </c>
      <c r="N2671" s="6">
        <f t="shared" si="375"/>
        <v>21</v>
      </c>
      <c r="O2671" s="9" t="str">
        <f>IF(AND($B2671&lt;&gt;"",$C2671&lt;&gt;"",$B2671&lt;=$C2671),INDEX(Szabalyok!$C:$C,$N2671),"")</f>
        <v/>
      </c>
      <c r="P2671">
        <f t="shared" si="377"/>
        <v>0</v>
      </c>
    </row>
    <row r="2672" spans="1:16" x14ac:dyDescent="0.35">
      <c r="A2672">
        <f t="shared" si="376"/>
        <v>0</v>
      </c>
      <c r="B2672" s="4" t="str">
        <f>IF($M2672&gt;300,"",IF(OR(INDEX(Bemenet!$E$2:$E$301,$M2672)="",INDEX(Bemenet!$F$2:$F$301,$M2672)=""),"",MAX(INDEX(Bemenet!$E$2:$E$301,$M2672),INDEX(Szabalyok!$A:$A,$N2672))))</f>
        <v/>
      </c>
      <c r="C2672" s="4" t="str">
        <f>IF($B2672="","",MIN(INDEX(Bemenet!$F$2:$F$301,$M2672),INDEX(Szabalyok!$B:$B,$N2672)))</f>
        <v/>
      </c>
      <c r="D2672" s="5" t="str">
        <f>IF(AND($B2672&lt;&gt;"",$C2672&lt;&gt;"",$B2672&lt;=$C2672),INDEX(Bemenet!$G$2:$G$301,$M2672),"")</f>
        <v/>
      </c>
      <c r="E2672" s="6" t="str">
        <f>IF(AND($B2672&lt;&gt;"",$C2672&lt;&gt;"",$B2672&lt;=$C2672),INDEX(Bemenet!$D$2:$D$301,$M2672),"")</f>
        <v/>
      </c>
      <c r="F2672" s="5" t="str">
        <f t="shared" si="369"/>
        <v/>
      </c>
      <c r="G2672" s="5" t="str">
        <f t="shared" si="370"/>
        <v/>
      </c>
      <c r="H2672" s="9" t="str">
        <f t="shared" si="371"/>
        <v/>
      </c>
      <c r="I2672" s="5" t="str">
        <f t="shared" si="372"/>
        <v/>
      </c>
      <c r="J2672" s="5" t="str">
        <f>IF(OR($L2672="",NOT(COUNTIFS($L$2:$L2672,$L2672)=1)),"",SUMIFS($G:$G,$L:$L,$L2672))</f>
        <v/>
      </c>
      <c r="K2672" s="5" t="str">
        <f>IF(OR($L2672="",NOT(COUNTIFS($L$2:$L2672,$L2672)=1)),"",SUMIFS($I:$I,$L:$L,$L2672))</f>
        <v/>
      </c>
      <c r="L2672" s="6" t="str">
        <f t="shared" si="373"/>
        <v/>
      </c>
      <c r="M2672" s="6">
        <f t="shared" si="374"/>
        <v>107</v>
      </c>
      <c r="N2672" s="6">
        <f t="shared" si="375"/>
        <v>22</v>
      </c>
      <c r="O2672" s="9" t="str">
        <f>IF(AND($B2672&lt;&gt;"",$C2672&lt;&gt;"",$B2672&lt;=$C2672),INDEX(Szabalyok!$C:$C,$N2672),"")</f>
        <v/>
      </c>
      <c r="P2672">
        <f t="shared" si="377"/>
        <v>0</v>
      </c>
    </row>
    <row r="2673" spans="1:16" x14ac:dyDescent="0.35">
      <c r="A2673">
        <f t="shared" si="376"/>
        <v>0</v>
      </c>
      <c r="B2673" s="4" t="str">
        <f>IF($M2673&gt;300,"",IF(OR(INDEX(Bemenet!$E$2:$E$301,$M2673)="",INDEX(Bemenet!$F$2:$F$301,$M2673)=""),"",MAX(INDEX(Bemenet!$E$2:$E$301,$M2673),INDEX(Szabalyok!$A:$A,$N2673))))</f>
        <v/>
      </c>
      <c r="C2673" s="4" t="str">
        <f>IF($B2673="","",MIN(INDEX(Bemenet!$F$2:$F$301,$M2673),INDEX(Szabalyok!$B:$B,$N2673)))</f>
        <v/>
      </c>
      <c r="D2673" s="5" t="str">
        <f>IF(AND($B2673&lt;&gt;"",$C2673&lt;&gt;"",$B2673&lt;=$C2673),INDEX(Bemenet!$G$2:$G$301,$M2673),"")</f>
        <v/>
      </c>
      <c r="E2673" s="6" t="str">
        <f>IF(AND($B2673&lt;&gt;"",$C2673&lt;&gt;"",$B2673&lt;=$C2673),INDEX(Bemenet!$D$2:$D$301,$M2673),"")</f>
        <v/>
      </c>
      <c r="F2673" s="5" t="str">
        <f t="shared" si="369"/>
        <v/>
      </c>
      <c r="G2673" s="5" t="str">
        <f t="shared" si="370"/>
        <v/>
      </c>
      <c r="H2673" s="9" t="str">
        <f t="shared" si="371"/>
        <v/>
      </c>
      <c r="I2673" s="5" t="str">
        <f t="shared" si="372"/>
        <v/>
      </c>
      <c r="J2673" s="5" t="str">
        <f>IF(OR($L2673="",NOT(COUNTIFS($L$2:$L2673,$L2673)=1)),"",SUMIFS($G:$G,$L:$L,$L2673))</f>
        <v/>
      </c>
      <c r="K2673" s="5" t="str">
        <f>IF(OR($L2673="",NOT(COUNTIFS($L$2:$L2673,$L2673)=1)),"",SUMIFS($I:$I,$L:$L,$L2673))</f>
        <v/>
      </c>
      <c r="L2673" s="6" t="str">
        <f t="shared" si="373"/>
        <v/>
      </c>
      <c r="M2673" s="6">
        <f t="shared" si="374"/>
        <v>107</v>
      </c>
      <c r="N2673" s="6">
        <f t="shared" si="375"/>
        <v>23</v>
      </c>
      <c r="O2673" s="9" t="str">
        <f>IF(AND($B2673&lt;&gt;"",$C2673&lt;&gt;"",$B2673&lt;=$C2673),INDEX(Szabalyok!$C:$C,$N2673),"")</f>
        <v/>
      </c>
      <c r="P2673">
        <f t="shared" si="377"/>
        <v>0</v>
      </c>
    </row>
    <row r="2674" spans="1:16" x14ac:dyDescent="0.35">
      <c r="A2674">
        <f t="shared" si="376"/>
        <v>0</v>
      </c>
      <c r="B2674" s="4" t="str">
        <f>IF($M2674&gt;300,"",IF(OR(INDEX(Bemenet!$E$2:$E$301,$M2674)="",INDEX(Bemenet!$F$2:$F$301,$M2674)=""),"",MAX(INDEX(Bemenet!$E$2:$E$301,$M2674),INDEX(Szabalyok!$A:$A,$N2674))))</f>
        <v/>
      </c>
      <c r="C2674" s="4" t="str">
        <f>IF($B2674="","",MIN(INDEX(Bemenet!$F$2:$F$301,$M2674),INDEX(Szabalyok!$B:$B,$N2674)))</f>
        <v/>
      </c>
      <c r="D2674" s="5" t="str">
        <f>IF(AND($B2674&lt;&gt;"",$C2674&lt;&gt;"",$B2674&lt;=$C2674),INDEX(Bemenet!$G$2:$G$301,$M2674),"")</f>
        <v/>
      </c>
      <c r="E2674" s="6" t="str">
        <f>IF(AND($B2674&lt;&gt;"",$C2674&lt;&gt;"",$B2674&lt;=$C2674),INDEX(Bemenet!$D$2:$D$301,$M2674),"")</f>
        <v/>
      </c>
      <c r="F2674" s="5" t="str">
        <f t="shared" si="369"/>
        <v/>
      </c>
      <c r="G2674" s="5" t="str">
        <f t="shared" si="370"/>
        <v/>
      </c>
      <c r="H2674" s="9" t="str">
        <f t="shared" si="371"/>
        <v/>
      </c>
      <c r="I2674" s="5" t="str">
        <f t="shared" si="372"/>
        <v/>
      </c>
      <c r="J2674" s="5" t="str">
        <f>IF(OR($L2674="",NOT(COUNTIFS($L$2:$L2674,$L2674)=1)),"",SUMIFS($G:$G,$L:$L,$L2674))</f>
        <v/>
      </c>
      <c r="K2674" s="5" t="str">
        <f>IF(OR($L2674="",NOT(COUNTIFS($L$2:$L2674,$L2674)=1)),"",SUMIFS($I:$I,$L:$L,$L2674))</f>
        <v/>
      </c>
      <c r="L2674" s="6" t="str">
        <f t="shared" si="373"/>
        <v/>
      </c>
      <c r="M2674" s="6">
        <f t="shared" si="374"/>
        <v>107</v>
      </c>
      <c r="N2674" s="6">
        <f t="shared" si="375"/>
        <v>24</v>
      </c>
      <c r="O2674" s="9" t="str">
        <f>IF(AND($B2674&lt;&gt;"",$C2674&lt;&gt;"",$B2674&lt;=$C2674),INDEX(Szabalyok!$C:$C,$N2674),"")</f>
        <v/>
      </c>
      <c r="P2674">
        <f t="shared" si="377"/>
        <v>0</v>
      </c>
    </row>
    <row r="2675" spans="1:16" x14ac:dyDescent="0.35">
      <c r="A2675">
        <f t="shared" si="376"/>
        <v>0</v>
      </c>
      <c r="B2675" s="4" t="str">
        <f>IF($M2675&gt;300,"",IF(OR(INDEX(Bemenet!$E$2:$E$301,$M2675)="",INDEX(Bemenet!$F$2:$F$301,$M2675)=""),"",MAX(INDEX(Bemenet!$E$2:$E$301,$M2675),INDEX(Szabalyok!$A:$A,$N2675))))</f>
        <v/>
      </c>
      <c r="C2675" s="4" t="str">
        <f>IF($B2675="","",MIN(INDEX(Bemenet!$F$2:$F$301,$M2675),INDEX(Szabalyok!$B:$B,$N2675)))</f>
        <v/>
      </c>
      <c r="D2675" s="5" t="str">
        <f>IF(AND($B2675&lt;&gt;"",$C2675&lt;&gt;"",$B2675&lt;=$C2675),INDEX(Bemenet!$G$2:$G$301,$M2675),"")</f>
        <v/>
      </c>
      <c r="E2675" s="6" t="str">
        <f>IF(AND($B2675&lt;&gt;"",$C2675&lt;&gt;"",$B2675&lt;=$C2675),INDEX(Bemenet!$D$2:$D$301,$M2675),"")</f>
        <v/>
      </c>
      <c r="F2675" s="5" t="str">
        <f t="shared" si="369"/>
        <v/>
      </c>
      <c r="G2675" s="5" t="str">
        <f t="shared" si="370"/>
        <v/>
      </c>
      <c r="H2675" s="9" t="str">
        <f t="shared" si="371"/>
        <v/>
      </c>
      <c r="I2675" s="5" t="str">
        <f t="shared" si="372"/>
        <v/>
      </c>
      <c r="J2675" s="5" t="str">
        <f>IF(OR($L2675="",NOT(COUNTIFS($L$2:$L2675,$L2675)=1)),"",SUMIFS($G:$G,$L:$L,$L2675))</f>
        <v/>
      </c>
      <c r="K2675" s="5" t="str">
        <f>IF(OR($L2675="",NOT(COUNTIFS($L$2:$L2675,$L2675)=1)),"",SUMIFS($I:$I,$L:$L,$L2675))</f>
        <v/>
      </c>
      <c r="L2675" s="6" t="str">
        <f t="shared" si="373"/>
        <v/>
      </c>
      <c r="M2675" s="6">
        <f t="shared" si="374"/>
        <v>107</v>
      </c>
      <c r="N2675" s="6">
        <f t="shared" si="375"/>
        <v>25</v>
      </c>
      <c r="O2675" s="9" t="str">
        <f>IF(AND($B2675&lt;&gt;"",$C2675&lt;&gt;"",$B2675&lt;=$C2675),INDEX(Szabalyok!$C:$C,$N2675),"")</f>
        <v/>
      </c>
      <c r="P2675">
        <f t="shared" si="377"/>
        <v>0</v>
      </c>
    </row>
    <row r="2676" spans="1:16" x14ac:dyDescent="0.35">
      <c r="A2676">
        <f t="shared" si="376"/>
        <v>0</v>
      </c>
      <c r="B2676" s="4" t="str">
        <f>IF($M2676&gt;300,"",IF(OR(INDEX(Bemenet!$E$2:$E$301,$M2676)="",INDEX(Bemenet!$F$2:$F$301,$M2676)=""),"",MAX(INDEX(Bemenet!$E$2:$E$301,$M2676),INDEX(Szabalyok!$A:$A,$N2676))))</f>
        <v/>
      </c>
      <c r="C2676" s="4" t="str">
        <f>IF($B2676="","",MIN(INDEX(Bemenet!$F$2:$F$301,$M2676),INDEX(Szabalyok!$B:$B,$N2676)))</f>
        <v/>
      </c>
      <c r="D2676" s="5" t="str">
        <f>IF(AND($B2676&lt;&gt;"",$C2676&lt;&gt;"",$B2676&lt;=$C2676),INDEX(Bemenet!$G$2:$G$301,$M2676),"")</f>
        <v/>
      </c>
      <c r="E2676" s="6" t="str">
        <f>IF(AND($B2676&lt;&gt;"",$C2676&lt;&gt;"",$B2676&lt;=$C2676),INDEX(Bemenet!$D$2:$D$301,$M2676),"")</f>
        <v/>
      </c>
      <c r="F2676" s="5" t="str">
        <f t="shared" si="369"/>
        <v/>
      </c>
      <c r="G2676" s="5" t="str">
        <f t="shared" si="370"/>
        <v/>
      </c>
      <c r="H2676" s="9" t="str">
        <f t="shared" si="371"/>
        <v/>
      </c>
      <c r="I2676" s="5" t="str">
        <f t="shared" si="372"/>
        <v/>
      </c>
      <c r="J2676" s="5" t="str">
        <f>IF(OR($L2676="",NOT(COUNTIFS($L$2:$L2676,$L2676)=1)),"",SUMIFS($G:$G,$L:$L,$L2676))</f>
        <v/>
      </c>
      <c r="K2676" s="5" t="str">
        <f>IF(OR($L2676="",NOT(COUNTIFS($L$2:$L2676,$L2676)=1)),"",SUMIFS($I:$I,$L:$L,$L2676))</f>
        <v/>
      </c>
      <c r="L2676" s="6" t="str">
        <f t="shared" si="373"/>
        <v/>
      </c>
      <c r="M2676" s="6">
        <f t="shared" si="374"/>
        <v>107</v>
      </c>
      <c r="N2676" s="6">
        <f t="shared" si="375"/>
        <v>26</v>
      </c>
      <c r="O2676" s="9" t="str">
        <f>IF(AND($B2676&lt;&gt;"",$C2676&lt;&gt;"",$B2676&lt;=$C2676),INDEX(Szabalyok!$C:$C,$N2676),"")</f>
        <v/>
      </c>
      <c r="P2676">
        <f t="shared" si="377"/>
        <v>0</v>
      </c>
    </row>
    <row r="2677" spans="1:16" x14ac:dyDescent="0.35">
      <c r="A2677">
        <f t="shared" si="376"/>
        <v>0</v>
      </c>
      <c r="B2677" s="4" t="str">
        <f>IF($M2677&gt;300,"",IF(OR(INDEX(Bemenet!$E$2:$E$301,$M2677)="",INDEX(Bemenet!$F$2:$F$301,$M2677)=""),"",MAX(INDEX(Bemenet!$E$2:$E$301,$M2677),INDEX(Szabalyok!$A:$A,$N2677))))</f>
        <v/>
      </c>
      <c r="C2677" s="4" t="str">
        <f>IF($B2677="","",MIN(INDEX(Bemenet!$F$2:$F$301,$M2677),INDEX(Szabalyok!$B:$B,$N2677)))</f>
        <v/>
      </c>
      <c r="D2677" s="5" t="str">
        <f>IF(AND($B2677&lt;&gt;"",$C2677&lt;&gt;"",$B2677&lt;=$C2677),INDEX(Bemenet!$G$2:$G$301,$M2677),"")</f>
        <v/>
      </c>
      <c r="E2677" s="6" t="str">
        <f>IF(AND($B2677&lt;&gt;"",$C2677&lt;&gt;"",$B2677&lt;=$C2677),INDEX(Bemenet!$D$2:$D$301,$M2677),"")</f>
        <v/>
      </c>
      <c r="F2677" s="5" t="str">
        <f t="shared" si="369"/>
        <v/>
      </c>
      <c r="G2677" s="5" t="str">
        <f t="shared" si="370"/>
        <v/>
      </c>
      <c r="H2677" s="9" t="str">
        <f t="shared" si="371"/>
        <v/>
      </c>
      <c r="I2677" s="5" t="str">
        <f t="shared" si="372"/>
        <v/>
      </c>
      <c r="J2677" s="5" t="str">
        <f>IF(OR($L2677="",NOT(COUNTIFS($L$2:$L2677,$L2677)=1)),"",SUMIFS($G:$G,$L:$L,$L2677))</f>
        <v/>
      </c>
      <c r="K2677" s="5" t="str">
        <f>IF(OR($L2677="",NOT(COUNTIFS($L$2:$L2677,$L2677)=1)),"",SUMIFS($I:$I,$L:$L,$L2677))</f>
        <v/>
      </c>
      <c r="L2677" s="6" t="str">
        <f t="shared" si="373"/>
        <v/>
      </c>
      <c r="M2677" s="6">
        <f t="shared" si="374"/>
        <v>108</v>
      </c>
      <c r="N2677" s="6">
        <f t="shared" si="375"/>
        <v>2</v>
      </c>
      <c r="O2677" s="9" t="str">
        <f>IF(AND($B2677&lt;&gt;"",$C2677&lt;&gt;"",$B2677&lt;=$C2677),INDEX(Szabalyok!$C:$C,$N2677),"")</f>
        <v/>
      </c>
      <c r="P2677">
        <f t="shared" si="377"/>
        <v>0</v>
      </c>
    </row>
    <row r="2678" spans="1:16" x14ac:dyDescent="0.35">
      <c r="A2678">
        <f t="shared" si="376"/>
        <v>0</v>
      </c>
      <c r="B2678" s="4" t="str">
        <f>IF($M2678&gt;300,"",IF(OR(INDEX(Bemenet!$E$2:$E$301,$M2678)="",INDEX(Bemenet!$F$2:$F$301,$M2678)=""),"",MAX(INDEX(Bemenet!$E$2:$E$301,$M2678),INDEX(Szabalyok!$A:$A,$N2678))))</f>
        <v/>
      </c>
      <c r="C2678" s="4" t="str">
        <f>IF($B2678="","",MIN(INDEX(Bemenet!$F$2:$F$301,$M2678),INDEX(Szabalyok!$B:$B,$N2678)))</f>
        <v/>
      </c>
      <c r="D2678" s="5" t="str">
        <f>IF(AND($B2678&lt;&gt;"",$C2678&lt;&gt;"",$B2678&lt;=$C2678),INDEX(Bemenet!$G$2:$G$301,$M2678),"")</f>
        <v/>
      </c>
      <c r="E2678" s="6" t="str">
        <f>IF(AND($B2678&lt;&gt;"",$C2678&lt;&gt;"",$B2678&lt;=$C2678),INDEX(Bemenet!$D$2:$D$301,$M2678),"")</f>
        <v/>
      </c>
      <c r="F2678" s="5" t="str">
        <f t="shared" si="369"/>
        <v/>
      </c>
      <c r="G2678" s="5" t="str">
        <f t="shared" si="370"/>
        <v/>
      </c>
      <c r="H2678" s="9" t="str">
        <f t="shared" si="371"/>
        <v/>
      </c>
      <c r="I2678" s="5" t="str">
        <f t="shared" si="372"/>
        <v/>
      </c>
      <c r="J2678" s="5" t="str">
        <f>IF(OR($L2678="",NOT(COUNTIFS($L$2:$L2678,$L2678)=1)),"",SUMIFS($G:$G,$L:$L,$L2678))</f>
        <v/>
      </c>
      <c r="K2678" s="5" t="str">
        <f>IF(OR($L2678="",NOT(COUNTIFS($L$2:$L2678,$L2678)=1)),"",SUMIFS($I:$I,$L:$L,$L2678))</f>
        <v/>
      </c>
      <c r="L2678" s="6" t="str">
        <f t="shared" si="373"/>
        <v/>
      </c>
      <c r="M2678" s="6">
        <f t="shared" si="374"/>
        <v>108</v>
      </c>
      <c r="N2678" s="6">
        <f t="shared" si="375"/>
        <v>3</v>
      </c>
      <c r="O2678" s="9" t="str">
        <f>IF(AND($B2678&lt;&gt;"",$C2678&lt;&gt;"",$B2678&lt;=$C2678),INDEX(Szabalyok!$C:$C,$N2678),"")</f>
        <v/>
      </c>
      <c r="P2678">
        <f t="shared" si="377"/>
        <v>0</v>
      </c>
    </row>
    <row r="2679" spans="1:16" x14ac:dyDescent="0.35">
      <c r="A2679">
        <f t="shared" si="376"/>
        <v>0</v>
      </c>
      <c r="B2679" s="4" t="str">
        <f>IF($M2679&gt;300,"",IF(OR(INDEX(Bemenet!$E$2:$E$301,$M2679)="",INDEX(Bemenet!$F$2:$F$301,$M2679)=""),"",MAX(INDEX(Bemenet!$E$2:$E$301,$M2679),INDEX(Szabalyok!$A:$A,$N2679))))</f>
        <v/>
      </c>
      <c r="C2679" s="4" t="str">
        <f>IF($B2679="","",MIN(INDEX(Bemenet!$F$2:$F$301,$M2679),INDEX(Szabalyok!$B:$B,$N2679)))</f>
        <v/>
      </c>
      <c r="D2679" s="5" t="str">
        <f>IF(AND($B2679&lt;&gt;"",$C2679&lt;&gt;"",$B2679&lt;=$C2679),INDEX(Bemenet!$G$2:$G$301,$M2679),"")</f>
        <v/>
      </c>
      <c r="E2679" s="6" t="str">
        <f>IF(AND($B2679&lt;&gt;"",$C2679&lt;&gt;"",$B2679&lt;=$C2679),INDEX(Bemenet!$D$2:$D$301,$M2679),"")</f>
        <v/>
      </c>
      <c r="F2679" s="5" t="str">
        <f t="shared" si="369"/>
        <v/>
      </c>
      <c r="G2679" s="5" t="str">
        <f t="shared" si="370"/>
        <v/>
      </c>
      <c r="H2679" s="9" t="str">
        <f t="shared" si="371"/>
        <v/>
      </c>
      <c r="I2679" s="5" t="str">
        <f t="shared" si="372"/>
        <v/>
      </c>
      <c r="J2679" s="5" t="str">
        <f>IF(OR($L2679="",NOT(COUNTIFS($L$2:$L2679,$L2679)=1)),"",SUMIFS($G:$G,$L:$L,$L2679))</f>
        <v/>
      </c>
      <c r="K2679" s="5" t="str">
        <f>IF(OR($L2679="",NOT(COUNTIFS($L$2:$L2679,$L2679)=1)),"",SUMIFS($I:$I,$L:$L,$L2679))</f>
        <v/>
      </c>
      <c r="L2679" s="6" t="str">
        <f t="shared" si="373"/>
        <v/>
      </c>
      <c r="M2679" s="6">
        <f t="shared" si="374"/>
        <v>108</v>
      </c>
      <c r="N2679" s="6">
        <f t="shared" si="375"/>
        <v>4</v>
      </c>
      <c r="O2679" s="9" t="str">
        <f>IF(AND($B2679&lt;&gt;"",$C2679&lt;&gt;"",$B2679&lt;=$C2679),INDEX(Szabalyok!$C:$C,$N2679),"")</f>
        <v/>
      </c>
      <c r="P2679">
        <f t="shared" si="377"/>
        <v>0</v>
      </c>
    </row>
    <row r="2680" spans="1:16" x14ac:dyDescent="0.35">
      <c r="A2680">
        <f t="shared" si="376"/>
        <v>0</v>
      </c>
      <c r="B2680" s="4" t="str">
        <f>IF($M2680&gt;300,"",IF(OR(INDEX(Bemenet!$E$2:$E$301,$M2680)="",INDEX(Bemenet!$F$2:$F$301,$M2680)=""),"",MAX(INDEX(Bemenet!$E$2:$E$301,$M2680),INDEX(Szabalyok!$A:$A,$N2680))))</f>
        <v/>
      </c>
      <c r="C2680" s="4" t="str">
        <f>IF($B2680="","",MIN(INDEX(Bemenet!$F$2:$F$301,$M2680),INDEX(Szabalyok!$B:$B,$N2680)))</f>
        <v/>
      </c>
      <c r="D2680" s="5" t="str">
        <f>IF(AND($B2680&lt;&gt;"",$C2680&lt;&gt;"",$B2680&lt;=$C2680),INDEX(Bemenet!$G$2:$G$301,$M2680),"")</f>
        <v/>
      </c>
      <c r="E2680" s="6" t="str">
        <f>IF(AND($B2680&lt;&gt;"",$C2680&lt;&gt;"",$B2680&lt;=$C2680),INDEX(Bemenet!$D$2:$D$301,$M2680),"")</f>
        <v/>
      </c>
      <c r="F2680" s="5" t="str">
        <f t="shared" si="369"/>
        <v/>
      </c>
      <c r="G2680" s="5" t="str">
        <f t="shared" si="370"/>
        <v/>
      </c>
      <c r="H2680" s="9" t="str">
        <f t="shared" si="371"/>
        <v/>
      </c>
      <c r="I2680" s="5" t="str">
        <f t="shared" si="372"/>
        <v/>
      </c>
      <c r="J2680" s="5" t="str">
        <f>IF(OR($L2680="",NOT(COUNTIFS($L$2:$L2680,$L2680)=1)),"",SUMIFS($G:$G,$L:$L,$L2680))</f>
        <v/>
      </c>
      <c r="K2680" s="5" t="str">
        <f>IF(OR($L2680="",NOT(COUNTIFS($L$2:$L2680,$L2680)=1)),"",SUMIFS($I:$I,$L:$L,$L2680))</f>
        <v/>
      </c>
      <c r="L2680" s="6" t="str">
        <f t="shared" si="373"/>
        <v/>
      </c>
      <c r="M2680" s="6">
        <f t="shared" si="374"/>
        <v>108</v>
      </c>
      <c r="N2680" s="6">
        <f t="shared" si="375"/>
        <v>5</v>
      </c>
      <c r="O2680" s="9" t="str">
        <f>IF(AND($B2680&lt;&gt;"",$C2680&lt;&gt;"",$B2680&lt;=$C2680),INDEX(Szabalyok!$C:$C,$N2680),"")</f>
        <v/>
      </c>
      <c r="P2680">
        <f t="shared" si="377"/>
        <v>0</v>
      </c>
    </row>
    <row r="2681" spans="1:16" x14ac:dyDescent="0.35">
      <c r="A2681">
        <f t="shared" si="376"/>
        <v>0</v>
      </c>
      <c r="B2681" s="4" t="str">
        <f>IF($M2681&gt;300,"",IF(OR(INDEX(Bemenet!$E$2:$E$301,$M2681)="",INDEX(Bemenet!$F$2:$F$301,$M2681)=""),"",MAX(INDEX(Bemenet!$E$2:$E$301,$M2681),INDEX(Szabalyok!$A:$A,$N2681))))</f>
        <v/>
      </c>
      <c r="C2681" s="4" t="str">
        <f>IF($B2681="","",MIN(INDEX(Bemenet!$F$2:$F$301,$M2681),INDEX(Szabalyok!$B:$B,$N2681)))</f>
        <v/>
      </c>
      <c r="D2681" s="5" t="str">
        <f>IF(AND($B2681&lt;&gt;"",$C2681&lt;&gt;"",$B2681&lt;=$C2681),INDEX(Bemenet!$G$2:$G$301,$M2681),"")</f>
        <v/>
      </c>
      <c r="E2681" s="6" t="str">
        <f>IF(AND($B2681&lt;&gt;"",$C2681&lt;&gt;"",$B2681&lt;=$C2681),INDEX(Bemenet!$D$2:$D$301,$M2681),"")</f>
        <v/>
      </c>
      <c r="F2681" s="5" t="str">
        <f t="shared" si="369"/>
        <v/>
      </c>
      <c r="G2681" s="5" t="str">
        <f t="shared" si="370"/>
        <v/>
      </c>
      <c r="H2681" s="9" t="str">
        <f t="shared" si="371"/>
        <v/>
      </c>
      <c r="I2681" s="5" t="str">
        <f t="shared" si="372"/>
        <v/>
      </c>
      <c r="J2681" s="5" t="str">
        <f>IF(OR($L2681="",NOT(COUNTIFS($L$2:$L2681,$L2681)=1)),"",SUMIFS($G:$G,$L:$L,$L2681))</f>
        <v/>
      </c>
      <c r="K2681" s="5" t="str">
        <f>IF(OR($L2681="",NOT(COUNTIFS($L$2:$L2681,$L2681)=1)),"",SUMIFS($I:$I,$L:$L,$L2681))</f>
        <v/>
      </c>
      <c r="L2681" s="6" t="str">
        <f t="shared" si="373"/>
        <v/>
      </c>
      <c r="M2681" s="6">
        <f t="shared" si="374"/>
        <v>108</v>
      </c>
      <c r="N2681" s="6">
        <f t="shared" si="375"/>
        <v>6</v>
      </c>
      <c r="O2681" s="9" t="str">
        <f>IF(AND($B2681&lt;&gt;"",$C2681&lt;&gt;"",$B2681&lt;=$C2681),INDEX(Szabalyok!$C:$C,$N2681),"")</f>
        <v/>
      </c>
      <c r="P2681">
        <f t="shared" si="377"/>
        <v>0</v>
      </c>
    </row>
    <row r="2682" spans="1:16" x14ac:dyDescent="0.35">
      <c r="A2682">
        <f t="shared" si="376"/>
        <v>0</v>
      </c>
      <c r="B2682" s="4" t="str">
        <f>IF($M2682&gt;300,"",IF(OR(INDEX(Bemenet!$E$2:$E$301,$M2682)="",INDEX(Bemenet!$F$2:$F$301,$M2682)=""),"",MAX(INDEX(Bemenet!$E$2:$E$301,$M2682),INDEX(Szabalyok!$A:$A,$N2682))))</f>
        <v/>
      </c>
      <c r="C2682" s="4" t="str">
        <f>IF($B2682="","",MIN(INDEX(Bemenet!$F$2:$F$301,$M2682),INDEX(Szabalyok!$B:$B,$N2682)))</f>
        <v/>
      </c>
      <c r="D2682" s="5" t="str">
        <f>IF(AND($B2682&lt;&gt;"",$C2682&lt;&gt;"",$B2682&lt;=$C2682),INDEX(Bemenet!$G$2:$G$301,$M2682),"")</f>
        <v/>
      </c>
      <c r="E2682" s="6" t="str">
        <f>IF(AND($B2682&lt;&gt;"",$C2682&lt;&gt;"",$B2682&lt;=$C2682),INDEX(Bemenet!$D$2:$D$301,$M2682),"")</f>
        <v/>
      </c>
      <c r="F2682" s="5" t="str">
        <f t="shared" si="369"/>
        <v/>
      </c>
      <c r="G2682" s="5" t="str">
        <f t="shared" si="370"/>
        <v/>
      </c>
      <c r="H2682" s="9" t="str">
        <f t="shared" si="371"/>
        <v/>
      </c>
      <c r="I2682" s="5" t="str">
        <f t="shared" si="372"/>
        <v/>
      </c>
      <c r="J2682" s="5" t="str">
        <f>IF(OR($L2682="",NOT(COUNTIFS($L$2:$L2682,$L2682)=1)),"",SUMIFS($G:$G,$L:$L,$L2682))</f>
        <v/>
      </c>
      <c r="K2682" s="5" t="str">
        <f>IF(OR($L2682="",NOT(COUNTIFS($L$2:$L2682,$L2682)=1)),"",SUMIFS($I:$I,$L:$L,$L2682))</f>
        <v/>
      </c>
      <c r="L2682" s="6" t="str">
        <f t="shared" si="373"/>
        <v/>
      </c>
      <c r="M2682" s="6">
        <f t="shared" si="374"/>
        <v>108</v>
      </c>
      <c r="N2682" s="6">
        <f t="shared" si="375"/>
        <v>7</v>
      </c>
      <c r="O2682" s="9" t="str">
        <f>IF(AND($B2682&lt;&gt;"",$C2682&lt;&gt;"",$B2682&lt;=$C2682),INDEX(Szabalyok!$C:$C,$N2682),"")</f>
        <v/>
      </c>
      <c r="P2682">
        <f t="shared" si="377"/>
        <v>0</v>
      </c>
    </row>
    <row r="2683" spans="1:16" x14ac:dyDescent="0.35">
      <c r="A2683">
        <f t="shared" si="376"/>
        <v>0</v>
      </c>
      <c r="B2683" s="4" t="str">
        <f>IF($M2683&gt;300,"",IF(OR(INDEX(Bemenet!$E$2:$E$301,$M2683)="",INDEX(Bemenet!$F$2:$F$301,$M2683)=""),"",MAX(INDEX(Bemenet!$E$2:$E$301,$M2683),INDEX(Szabalyok!$A:$A,$N2683))))</f>
        <v/>
      </c>
      <c r="C2683" s="4" t="str">
        <f>IF($B2683="","",MIN(INDEX(Bemenet!$F$2:$F$301,$M2683),INDEX(Szabalyok!$B:$B,$N2683)))</f>
        <v/>
      </c>
      <c r="D2683" s="5" t="str">
        <f>IF(AND($B2683&lt;&gt;"",$C2683&lt;&gt;"",$B2683&lt;=$C2683),INDEX(Bemenet!$G$2:$G$301,$M2683),"")</f>
        <v/>
      </c>
      <c r="E2683" s="6" t="str">
        <f>IF(AND($B2683&lt;&gt;"",$C2683&lt;&gt;"",$B2683&lt;=$C2683),INDEX(Bemenet!$D$2:$D$301,$M2683),"")</f>
        <v/>
      </c>
      <c r="F2683" s="5" t="str">
        <f t="shared" si="369"/>
        <v/>
      </c>
      <c r="G2683" s="5" t="str">
        <f t="shared" si="370"/>
        <v/>
      </c>
      <c r="H2683" s="9" t="str">
        <f t="shared" si="371"/>
        <v/>
      </c>
      <c r="I2683" s="5" t="str">
        <f t="shared" si="372"/>
        <v/>
      </c>
      <c r="J2683" s="5" t="str">
        <f>IF(OR($L2683="",NOT(COUNTIFS($L$2:$L2683,$L2683)=1)),"",SUMIFS($G:$G,$L:$L,$L2683))</f>
        <v/>
      </c>
      <c r="K2683" s="5" t="str">
        <f>IF(OR($L2683="",NOT(COUNTIFS($L$2:$L2683,$L2683)=1)),"",SUMIFS($I:$I,$L:$L,$L2683))</f>
        <v/>
      </c>
      <c r="L2683" s="6" t="str">
        <f t="shared" si="373"/>
        <v/>
      </c>
      <c r="M2683" s="6">
        <f t="shared" si="374"/>
        <v>108</v>
      </c>
      <c r="N2683" s="6">
        <f t="shared" si="375"/>
        <v>8</v>
      </c>
      <c r="O2683" s="9" t="str">
        <f>IF(AND($B2683&lt;&gt;"",$C2683&lt;&gt;"",$B2683&lt;=$C2683),INDEX(Szabalyok!$C:$C,$N2683),"")</f>
        <v/>
      </c>
      <c r="P2683">
        <f t="shared" si="377"/>
        <v>0</v>
      </c>
    </row>
    <row r="2684" spans="1:16" x14ac:dyDescent="0.35">
      <c r="A2684">
        <f t="shared" si="376"/>
        <v>0</v>
      </c>
      <c r="B2684" s="4" t="str">
        <f>IF($M2684&gt;300,"",IF(OR(INDEX(Bemenet!$E$2:$E$301,$M2684)="",INDEX(Bemenet!$F$2:$F$301,$M2684)=""),"",MAX(INDEX(Bemenet!$E$2:$E$301,$M2684),INDEX(Szabalyok!$A:$A,$N2684))))</f>
        <v/>
      </c>
      <c r="C2684" s="4" t="str">
        <f>IF($B2684="","",MIN(INDEX(Bemenet!$F$2:$F$301,$M2684),INDEX(Szabalyok!$B:$B,$N2684)))</f>
        <v/>
      </c>
      <c r="D2684" s="5" t="str">
        <f>IF(AND($B2684&lt;&gt;"",$C2684&lt;&gt;"",$B2684&lt;=$C2684),INDEX(Bemenet!$G$2:$G$301,$M2684),"")</f>
        <v/>
      </c>
      <c r="E2684" s="6" t="str">
        <f>IF(AND($B2684&lt;&gt;"",$C2684&lt;&gt;"",$B2684&lt;=$C2684),INDEX(Bemenet!$D$2:$D$301,$M2684),"")</f>
        <v/>
      </c>
      <c r="F2684" s="5" t="str">
        <f t="shared" si="369"/>
        <v/>
      </c>
      <c r="G2684" s="5" t="str">
        <f t="shared" si="370"/>
        <v/>
      </c>
      <c r="H2684" s="9" t="str">
        <f t="shared" si="371"/>
        <v/>
      </c>
      <c r="I2684" s="5" t="str">
        <f t="shared" si="372"/>
        <v/>
      </c>
      <c r="J2684" s="5" t="str">
        <f>IF(OR($L2684="",NOT(COUNTIFS($L$2:$L2684,$L2684)=1)),"",SUMIFS($G:$G,$L:$L,$L2684))</f>
        <v/>
      </c>
      <c r="K2684" s="5" t="str">
        <f>IF(OR($L2684="",NOT(COUNTIFS($L$2:$L2684,$L2684)=1)),"",SUMIFS($I:$I,$L:$L,$L2684))</f>
        <v/>
      </c>
      <c r="L2684" s="6" t="str">
        <f t="shared" si="373"/>
        <v/>
      </c>
      <c r="M2684" s="6">
        <f t="shared" si="374"/>
        <v>108</v>
      </c>
      <c r="N2684" s="6">
        <f t="shared" si="375"/>
        <v>9</v>
      </c>
      <c r="O2684" s="9" t="str">
        <f>IF(AND($B2684&lt;&gt;"",$C2684&lt;&gt;"",$B2684&lt;=$C2684),INDEX(Szabalyok!$C:$C,$N2684),"")</f>
        <v/>
      </c>
      <c r="P2684">
        <f t="shared" si="377"/>
        <v>0</v>
      </c>
    </row>
    <row r="2685" spans="1:16" x14ac:dyDescent="0.35">
      <c r="A2685">
        <f t="shared" si="376"/>
        <v>0</v>
      </c>
      <c r="B2685" s="4" t="str">
        <f>IF($M2685&gt;300,"",IF(OR(INDEX(Bemenet!$E$2:$E$301,$M2685)="",INDEX(Bemenet!$F$2:$F$301,$M2685)=""),"",MAX(INDEX(Bemenet!$E$2:$E$301,$M2685),INDEX(Szabalyok!$A:$A,$N2685))))</f>
        <v/>
      </c>
      <c r="C2685" s="4" t="str">
        <f>IF($B2685="","",MIN(INDEX(Bemenet!$F$2:$F$301,$M2685),INDEX(Szabalyok!$B:$B,$N2685)))</f>
        <v/>
      </c>
      <c r="D2685" s="5" t="str">
        <f>IF(AND($B2685&lt;&gt;"",$C2685&lt;&gt;"",$B2685&lt;=$C2685),INDEX(Bemenet!$G$2:$G$301,$M2685),"")</f>
        <v/>
      </c>
      <c r="E2685" s="6" t="str">
        <f>IF(AND($B2685&lt;&gt;"",$C2685&lt;&gt;"",$B2685&lt;=$C2685),INDEX(Bemenet!$D$2:$D$301,$M2685),"")</f>
        <v/>
      </c>
      <c r="F2685" s="5" t="str">
        <f t="shared" si="369"/>
        <v/>
      </c>
      <c r="G2685" s="5" t="str">
        <f t="shared" si="370"/>
        <v/>
      </c>
      <c r="H2685" s="9" t="str">
        <f t="shared" si="371"/>
        <v/>
      </c>
      <c r="I2685" s="5" t="str">
        <f t="shared" si="372"/>
        <v/>
      </c>
      <c r="J2685" s="5" t="str">
        <f>IF(OR($L2685="",NOT(COUNTIFS($L$2:$L2685,$L2685)=1)),"",SUMIFS($G:$G,$L:$L,$L2685))</f>
        <v/>
      </c>
      <c r="K2685" s="5" t="str">
        <f>IF(OR($L2685="",NOT(COUNTIFS($L$2:$L2685,$L2685)=1)),"",SUMIFS($I:$I,$L:$L,$L2685))</f>
        <v/>
      </c>
      <c r="L2685" s="6" t="str">
        <f t="shared" si="373"/>
        <v/>
      </c>
      <c r="M2685" s="6">
        <f t="shared" si="374"/>
        <v>108</v>
      </c>
      <c r="N2685" s="6">
        <f t="shared" si="375"/>
        <v>10</v>
      </c>
      <c r="O2685" s="9" t="str">
        <f>IF(AND($B2685&lt;&gt;"",$C2685&lt;&gt;"",$B2685&lt;=$C2685),INDEX(Szabalyok!$C:$C,$N2685),"")</f>
        <v/>
      </c>
      <c r="P2685">
        <f t="shared" si="377"/>
        <v>0</v>
      </c>
    </row>
    <row r="2686" spans="1:16" x14ac:dyDescent="0.35">
      <c r="A2686">
        <f t="shared" si="376"/>
        <v>0</v>
      </c>
      <c r="B2686" s="4" t="str">
        <f>IF($M2686&gt;300,"",IF(OR(INDEX(Bemenet!$E$2:$E$301,$M2686)="",INDEX(Bemenet!$F$2:$F$301,$M2686)=""),"",MAX(INDEX(Bemenet!$E$2:$E$301,$M2686),INDEX(Szabalyok!$A:$A,$N2686))))</f>
        <v/>
      </c>
      <c r="C2686" s="4" t="str">
        <f>IF($B2686="","",MIN(INDEX(Bemenet!$F$2:$F$301,$M2686),INDEX(Szabalyok!$B:$B,$N2686)))</f>
        <v/>
      </c>
      <c r="D2686" s="5" t="str">
        <f>IF(AND($B2686&lt;&gt;"",$C2686&lt;&gt;"",$B2686&lt;=$C2686),INDEX(Bemenet!$G$2:$G$301,$M2686),"")</f>
        <v/>
      </c>
      <c r="E2686" s="6" t="str">
        <f>IF(AND($B2686&lt;&gt;"",$C2686&lt;&gt;"",$B2686&lt;=$C2686),INDEX(Bemenet!$D$2:$D$301,$M2686),"")</f>
        <v/>
      </c>
      <c r="F2686" s="5" t="str">
        <f t="shared" si="369"/>
        <v/>
      </c>
      <c r="G2686" s="5" t="str">
        <f t="shared" si="370"/>
        <v/>
      </c>
      <c r="H2686" s="9" t="str">
        <f t="shared" si="371"/>
        <v/>
      </c>
      <c r="I2686" s="5" t="str">
        <f t="shared" si="372"/>
        <v/>
      </c>
      <c r="J2686" s="5" t="str">
        <f>IF(OR($L2686="",NOT(COUNTIFS($L$2:$L2686,$L2686)=1)),"",SUMIFS($G:$G,$L:$L,$L2686))</f>
        <v/>
      </c>
      <c r="K2686" s="5" t="str">
        <f>IF(OR($L2686="",NOT(COUNTIFS($L$2:$L2686,$L2686)=1)),"",SUMIFS($I:$I,$L:$L,$L2686))</f>
        <v/>
      </c>
      <c r="L2686" s="6" t="str">
        <f t="shared" si="373"/>
        <v/>
      </c>
      <c r="M2686" s="6">
        <f t="shared" si="374"/>
        <v>108</v>
      </c>
      <c r="N2686" s="6">
        <f t="shared" si="375"/>
        <v>11</v>
      </c>
      <c r="O2686" s="9" t="str">
        <f>IF(AND($B2686&lt;&gt;"",$C2686&lt;&gt;"",$B2686&lt;=$C2686),INDEX(Szabalyok!$C:$C,$N2686),"")</f>
        <v/>
      </c>
      <c r="P2686">
        <f t="shared" si="377"/>
        <v>0</v>
      </c>
    </row>
    <row r="2687" spans="1:16" x14ac:dyDescent="0.35">
      <c r="A2687">
        <f t="shared" si="376"/>
        <v>0</v>
      </c>
      <c r="B2687" s="4" t="str">
        <f>IF($M2687&gt;300,"",IF(OR(INDEX(Bemenet!$E$2:$E$301,$M2687)="",INDEX(Bemenet!$F$2:$F$301,$M2687)=""),"",MAX(INDEX(Bemenet!$E$2:$E$301,$M2687),INDEX(Szabalyok!$A:$A,$N2687))))</f>
        <v/>
      </c>
      <c r="C2687" s="4" t="str">
        <f>IF($B2687="","",MIN(INDEX(Bemenet!$F$2:$F$301,$M2687),INDEX(Szabalyok!$B:$B,$N2687)))</f>
        <v/>
      </c>
      <c r="D2687" s="5" t="str">
        <f>IF(AND($B2687&lt;&gt;"",$C2687&lt;&gt;"",$B2687&lt;=$C2687),INDEX(Bemenet!$G$2:$G$301,$M2687),"")</f>
        <v/>
      </c>
      <c r="E2687" s="6" t="str">
        <f>IF(AND($B2687&lt;&gt;"",$C2687&lt;&gt;"",$B2687&lt;=$C2687),INDEX(Bemenet!$D$2:$D$301,$M2687),"")</f>
        <v/>
      </c>
      <c r="F2687" s="5" t="str">
        <f t="shared" si="369"/>
        <v/>
      </c>
      <c r="G2687" s="5" t="str">
        <f t="shared" si="370"/>
        <v/>
      </c>
      <c r="H2687" s="9" t="str">
        <f t="shared" si="371"/>
        <v/>
      </c>
      <c r="I2687" s="5" t="str">
        <f t="shared" si="372"/>
        <v/>
      </c>
      <c r="J2687" s="5" t="str">
        <f>IF(OR($L2687="",NOT(COUNTIFS($L$2:$L2687,$L2687)=1)),"",SUMIFS($G:$G,$L:$L,$L2687))</f>
        <v/>
      </c>
      <c r="K2687" s="5" t="str">
        <f>IF(OR($L2687="",NOT(COUNTIFS($L$2:$L2687,$L2687)=1)),"",SUMIFS($I:$I,$L:$L,$L2687))</f>
        <v/>
      </c>
      <c r="L2687" s="6" t="str">
        <f t="shared" si="373"/>
        <v/>
      </c>
      <c r="M2687" s="6">
        <f t="shared" si="374"/>
        <v>108</v>
      </c>
      <c r="N2687" s="6">
        <f t="shared" si="375"/>
        <v>12</v>
      </c>
      <c r="O2687" s="9" t="str">
        <f>IF(AND($B2687&lt;&gt;"",$C2687&lt;&gt;"",$B2687&lt;=$C2687),INDEX(Szabalyok!$C:$C,$N2687),"")</f>
        <v/>
      </c>
      <c r="P2687">
        <f t="shared" si="377"/>
        <v>0</v>
      </c>
    </row>
    <row r="2688" spans="1:16" x14ac:dyDescent="0.35">
      <c r="A2688">
        <f t="shared" si="376"/>
        <v>0</v>
      </c>
      <c r="B2688" s="4" t="str">
        <f>IF($M2688&gt;300,"",IF(OR(INDEX(Bemenet!$E$2:$E$301,$M2688)="",INDEX(Bemenet!$F$2:$F$301,$M2688)=""),"",MAX(INDEX(Bemenet!$E$2:$E$301,$M2688),INDEX(Szabalyok!$A:$A,$N2688))))</f>
        <v/>
      </c>
      <c r="C2688" s="4" t="str">
        <f>IF($B2688="","",MIN(INDEX(Bemenet!$F$2:$F$301,$M2688),INDEX(Szabalyok!$B:$B,$N2688)))</f>
        <v/>
      </c>
      <c r="D2688" s="5" t="str">
        <f>IF(AND($B2688&lt;&gt;"",$C2688&lt;&gt;"",$B2688&lt;=$C2688),INDEX(Bemenet!$G$2:$G$301,$M2688),"")</f>
        <v/>
      </c>
      <c r="E2688" s="6" t="str">
        <f>IF(AND($B2688&lt;&gt;"",$C2688&lt;&gt;"",$B2688&lt;=$C2688),INDEX(Bemenet!$D$2:$D$301,$M2688),"")</f>
        <v/>
      </c>
      <c r="F2688" s="5" t="str">
        <f t="shared" si="369"/>
        <v/>
      </c>
      <c r="G2688" s="5" t="str">
        <f t="shared" si="370"/>
        <v/>
      </c>
      <c r="H2688" s="9" t="str">
        <f t="shared" si="371"/>
        <v/>
      </c>
      <c r="I2688" s="5" t="str">
        <f t="shared" si="372"/>
        <v/>
      </c>
      <c r="J2688" s="5" t="str">
        <f>IF(OR($L2688="",NOT(COUNTIFS($L$2:$L2688,$L2688)=1)),"",SUMIFS($G:$G,$L:$L,$L2688))</f>
        <v/>
      </c>
      <c r="K2688" s="5" t="str">
        <f>IF(OR($L2688="",NOT(COUNTIFS($L$2:$L2688,$L2688)=1)),"",SUMIFS($I:$I,$L:$L,$L2688))</f>
        <v/>
      </c>
      <c r="L2688" s="6" t="str">
        <f t="shared" si="373"/>
        <v/>
      </c>
      <c r="M2688" s="6">
        <f t="shared" si="374"/>
        <v>108</v>
      </c>
      <c r="N2688" s="6">
        <f t="shared" si="375"/>
        <v>13</v>
      </c>
      <c r="O2688" s="9" t="str">
        <f>IF(AND($B2688&lt;&gt;"",$C2688&lt;&gt;"",$B2688&lt;=$C2688),INDEX(Szabalyok!$C:$C,$N2688),"")</f>
        <v/>
      </c>
      <c r="P2688">
        <f t="shared" si="377"/>
        <v>0</v>
      </c>
    </row>
    <row r="2689" spans="1:16" x14ac:dyDescent="0.35">
      <c r="A2689">
        <f t="shared" si="376"/>
        <v>0</v>
      </c>
      <c r="B2689" s="4" t="str">
        <f>IF($M2689&gt;300,"",IF(OR(INDEX(Bemenet!$E$2:$E$301,$M2689)="",INDEX(Bemenet!$F$2:$F$301,$M2689)=""),"",MAX(INDEX(Bemenet!$E$2:$E$301,$M2689),INDEX(Szabalyok!$A:$A,$N2689))))</f>
        <v/>
      </c>
      <c r="C2689" s="4" t="str">
        <f>IF($B2689="","",MIN(INDEX(Bemenet!$F$2:$F$301,$M2689),INDEX(Szabalyok!$B:$B,$N2689)))</f>
        <v/>
      </c>
      <c r="D2689" s="5" t="str">
        <f>IF(AND($B2689&lt;&gt;"",$C2689&lt;&gt;"",$B2689&lt;=$C2689),INDEX(Bemenet!$G$2:$G$301,$M2689),"")</f>
        <v/>
      </c>
      <c r="E2689" s="6" t="str">
        <f>IF(AND($B2689&lt;&gt;"",$C2689&lt;&gt;"",$B2689&lt;=$C2689),INDEX(Bemenet!$D$2:$D$301,$M2689),"")</f>
        <v/>
      </c>
      <c r="F2689" s="5" t="str">
        <f t="shared" si="369"/>
        <v/>
      </c>
      <c r="G2689" s="5" t="str">
        <f t="shared" si="370"/>
        <v/>
      </c>
      <c r="H2689" s="9" t="str">
        <f t="shared" si="371"/>
        <v/>
      </c>
      <c r="I2689" s="5" t="str">
        <f t="shared" si="372"/>
        <v/>
      </c>
      <c r="J2689" s="5" t="str">
        <f>IF(OR($L2689="",NOT(COUNTIFS($L$2:$L2689,$L2689)=1)),"",SUMIFS($G:$G,$L:$L,$L2689))</f>
        <v/>
      </c>
      <c r="K2689" s="5" t="str">
        <f>IF(OR($L2689="",NOT(COUNTIFS($L$2:$L2689,$L2689)=1)),"",SUMIFS($I:$I,$L:$L,$L2689))</f>
        <v/>
      </c>
      <c r="L2689" s="6" t="str">
        <f t="shared" si="373"/>
        <v/>
      </c>
      <c r="M2689" s="6">
        <f t="shared" si="374"/>
        <v>108</v>
      </c>
      <c r="N2689" s="6">
        <f t="shared" si="375"/>
        <v>14</v>
      </c>
      <c r="O2689" s="9" t="str">
        <f>IF(AND($B2689&lt;&gt;"",$C2689&lt;&gt;"",$B2689&lt;=$C2689),INDEX(Szabalyok!$C:$C,$N2689),"")</f>
        <v/>
      </c>
      <c r="P2689">
        <f t="shared" si="377"/>
        <v>0</v>
      </c>
    </row>
    <row r="2690" spans="1:16" x14ac:dyDescent="0.35">
      <c r="A2690">
        <f t="shared" si="376"/>
        <v>0</v>
      </c>
      <c r="B2690" s="4" t="str">
        <f>IF($M2690&gt;300,"",IF(OR(INDEX(Bemenet!$E$2:$E$301,$M2690)="",INDEX(Bemenet!$F$2:$F$301,$M2690)=""),"",MAX(INDEX(Bemenet!$E$2:$E$301,$M2690),INDEX(Szabalyok!$A:$A,$N2690))))</f>
        <v/>
      </c>
      <c r="C2690" s="4" t="str">
        <f>IF($B2690="","",MIN(INDEX(Bemenet!$F$2:$F$301,$M2690),INDEX(Szabalyok!$B:$B,$N2690)))</f>
        <v/>
      </c>
      <c r="D2690" s="5" t="str">
        <f>IF(AND($B2690&lt;&gt;"",$C2690&lt;&gt;"",$B2690&lt;=$C2690),INDEX(Bemenet!$G$2:$G$301,$M2690),"")</f>
        <v/>
      </c>
      <c r="E2690" s="6" t="str">
        <f>IF(AND($B2690&lt;&gt;"",$C2690&lt;&gt;"",$B2690&lt;=$C2690),INDEX(Bemenet!$D$2:$D$301,$M2690),"")</f>
        <v/>
      </c>
      <c r="F2690" s="5" t="str">
        <f t="shared" ref="F2690:F2753" si="378">IF(AND($B2690&lt;&gt;"",$C2690&lt;&gt;"",$B2690&lt;=$C2690),$C2690-$B2690+1,"")</f>
        <v/>
      </c>
      <c r="G2690" s="5" t="str">
        <f t="shared" ref="G2690:G2753" si="379">IF($F2690="","",$F2690*$D2690)</f>
        <v/>
      </c>
      <c r="H2690" s="9" t="str">
        <f t="shared" ref="H2690:H2753" si="380">IF($G2690="","",$O2690)</f>
        <v/>
      </c>
      <c r="I2690" s="5" t="str">
        <f t="shared" ref="I2690:I2753" si="381">IF($G2690="","",$G2690*IF($H2690="",$O2690,$H2690)/100)</f>
        <v/>
      </c>
      <c r="J2690" s="5" t="str">
        <f>IF(OR($L2690="",NOT(COUNTIFS($L$2:$L2690,$L2690)=1)),"",SUMIFS($G:$G,$L:$L,$L2690))</f>
        <v/>
      </c>
      <c r="K2690" s="5" t="str">
        <f>IF(OR($L2690="",NOT(COUNTIFS($L$2:$L2690,$L2690)=1)),"",SUMIFS($I:$I,$L:$L,$L2690))</f>
        <v/>
      </c>
      <c r="L2690" s="6" t="str">
        <f t="shared" ref="L2690:L2753" si="382">IF($B2690="","",YEAR($B2690))</f>
        <v/>
      </c>
      <c r="M2690" s="6">
        <f t="shared" ref="M2690:M2753" si="383">INT((ROW()-2)/25)+1</f>
        <v>108</v>
      </c>
      <c r="N2690" s="6">
        <f t="shared" ref="N2690:N2753" si="384">MOD(ROW()-2,25)+2</f>
        <v>15</v>
      </c>
      <c r="O2690" s="9" t="str">
        <f>IF(AND($B2690&lt;&gt;"",$C2690&lt;&gt;"",$B2690&lt;=$C2690),INDEX(Szabalyok!$C:$C,$N2690),"")</f>
        <v/>
      </c>
      <c r="P2690">
        <f t="shared" si="377"/>
        <v>0</v>
      </c>
    </row>
    <row r="2691" spans="1:16" x14ac:dyDescent="0.35">
      <c r="A2691">
        <f t="shared" si="376"/>
        <v>0</v>
      </c>
      <c r="B2691" s="4" t="str">
        <f>IF($M2691&gt;300,"",IF(OR(INDEX(Bemenet!$E$2:$E$301,$M2691)="",INDEX(Bemenet!$F$2:$F$301,$M2691)=""),"",MAX(INDEX(Bemenet!$E$2:$E$301,$M2691),INDEX(Szabalyok!$A:$A,$N2691))))</f>
        <v/>
      </c>
      <c r="C2691" s="4" t="str">
        <f>IF($B2691="","",MIN(INDEX(Bemenet!$F$2:$F$301,$M2691),INDEX(Szabalyok!$B:$B,$N2691)))</f>
        <v/>
      </c>
      <c r="D2691" s="5" t="str">
        <f>IF(AND($B2691&lt;&gt;"",$C2691&lt;&gt;"",$B2691&lt;=$C2691),INDEX(Bemenet!$G$2:$G$301,$M2691),"")</f>
        <v/>
      </c>
      <c r="E2691" s="6" t="str">
        <f>IF(AND($B2691&lt;&gt;"",$C2691&lt;&gt;"",$B2691&lt;=$C2691),INDEX(Bemenet!$D$2:$D$301,$M2691),"")</f>
        <v/>
      </c>
      <c r="F2691" s="5" t="str">
        <f t="shared" si="378"/>
        <v/>
      </c>
      <c r="G2691" s="5" t="str">
        <f t="shared" si="379"/>
        <v/>
      </c>
      <c r="H2691" s="9" t="str">
        <f t="shared" si="380"/>
        <v/>
      </c>
      <c r="I2691" s="5" t="str">
        <f t="shared" si="381"/>
        <v/>
      </c>
      <c r="J2691" s="5" t="str">
        <f>IF(OR($L2691="",NOT(COUNTIFS($L$2:$L2691,$L2691)=1)),"",SUMIFS($G:$G,$L:$L,$L2691))</f>
        <v/>
      </c>
      <c r="K2691" s="5" t="str">
        <f>IF(OR($L2691="",NOT(COUNTIFS($L$2:$L2691,$L2691)=1)),"",SUMIFS($I:$I,$L:$L,$L2691))</f>
        <v/>
      </c>
      <c r="L2691" s="6" t="str">
        <f t="shared" si="382"/>
        <v/>
      </c>
      <c r="M2691" s="6">
        <f t="shared" si="383"/>
        <v>108</v>
      </c>
      <c r="N2691" s="6">
        <f t="shared" si="384"/>
        <v>16</v>
      </c>
      <c r="O2691" s="9" t="str">
        <f>IF(AND($B2691&lt;&gt;"",$C2691&lt;&gt;"",$B2691&lt;=$C2691),INDEX(Szabalyok!$C:$C,$N2691),"")</f>
        <v/>
      </c>
      <c r="P2691">
        <f t="shared" si="377"/>
        <v>0</v>
      </c>
    </row>
    <row r="2692" spans="1:16" x14ac:dyDescent="0.35">
      <c r="A2692">
        <f t="shared" ref="A2692:A2755" si="385">IF(P2692=P2691,0,P2692)</f>
        <v>0</v>
      </c>
      <c r="B2692" s="4" t="str">
        <f>IF($M2692&gt;300,"",IF(OR(INDEX(Bemenet!$E$2:$E$301,$M2692)="",INDEX(Bemenet!$F$2:$F$301,$M2692)=""),"",MAX(INDEX(Bemenet!$E$2:$E$301,$M2692),INDEX(Szabalyok!$A:$A,$N2692))))</f>
        <v/>
      </c>
      <c r="C2692" s="4" t="str">
        <f>IF($B2692="","",MIN(INDEX(Bemenet!$F$2:$F$301,$M2692),INDEX(Szabalyok!$B:$B,$N2692)))</f>
        <v/>
      </c>
      <c r="D2692" s="5" t="str">
        <f>IF(AND($B2692&lt;&gt;"",$C2692&lt;&gt;"",$B2692&lt;=$C2692),INDEX(Bemenet!$G$2:$G$301,$M2692),"")</f>
        <v/>
      </c>
      <c r="E2692" s="6" t="str">
        <f>IF(AND($B2692&lt;&gt;"",$C2692&lt;&gt;"",$B2692&lt;=$C2692),INDEX(Bemenet!$D$2:$D$301,$M2692),"")</f>
        <v/>
      </c>
      <c r="F2692" s="5" t="str">
        <f t="shared" si="378"/>
        <v/>
      </c>
      <c r="G2692" s="5" t="str">
        <f t="shared" si="379"/>
        <v/>
      </c>
      <c r="H2692" s="9" t="str">
        <f t="shared" si="380"/>
        <v/>
      </c>
      <c r="I2692" s="5" t="str">
        <f t="shared" si="381"/>
        <v/>
      </c>
      <c r="J2692" s="5" t="str">
        <f>IF(OR($L2692="",NOT(COUNTIFS($L$2:$L2692,$L2692)=1)),"",SUMIFS($G:$G,$L:$L,$L2692))</f>
        <v/>
      </c>
      <c r="K2692" s="5" t="str">
        <f>IF(OR($L2692="",NOT(COUNTIFS($L$2:$L2692,$L2692)=1)),"",SUMIFS($I:$I,$L:$L,$L2692))</f>
        <v/>
      </c>
      <c r="L2692" s="6" t="str">
        <f t="shared" si="382"/>
        <v/>
      </c>
      <c r="M2692" s="6">
        <f t="shared" si="383"/>
        <v>108</v>
      </c>
      <c r="N2692" s="6">
        <f t="shared" si="384"/>
        <v>17</v>
      </c>
      <c r="O2692" s="9" t="str">
        <f>IF(AND($B2692&lt;&gt;"",$C2692&lt;&gt;"",$B2692&lt;=$C2692),INDEX(Szabalyok!$C:$C,$N2692),"")</f>
        <v/>
      </c>
      <c r="P2692">
        <f t="shared" ref="P2692:P2755" si="386">IF(D2692="",P2691,P2691+1)</f>
        <v>0</v>
      </c>
    </row>
    <row r="2693" spans="1:16" x14ac:dyDescent="0.35">
      <c r="A2693">
        <f t="shared" si="385"/>
        <v>0</v>
      </c>
      <c r="B2693" s="4" t="str">
        <f>IF($M2693&gt;300,"",IF(OR(INDEX(Bemenet!$E$2:$E$301,$M2693)="",INDEX(Bemenet!$F$2:$F$301,$M2693)=""),"",MAX(INDEX(Bemenet!$E$2:$E$301,$M2693),INDEX(Szabalyok!$A:$A,$N2693))))</f>
        <v/>
      </c>
      <c r="C2693" s="4" t="str">
        <f>IF($B2693="","",MIN(INDEX(Bemenet!$F$2:$F$301,$M2693),INDEX(Szabalyok!$B:$B,$N2693)))</f>
        <v/>
      </c>
      <c r="D2693" s="5" t="str">
        <f>IF(AND($B2693&lt;&gt;"",$C2693&lt;&gt;"",$B2693&lt;=$C2693),INDEX(Bemenet!$G$2:$G$301,$M2693),"")</f>
        <v/>
      </c>
      <c r="E2693" s="6" t="str">
        <f>IF(AND($B2693&lt;&gt;"",$C2693&lt;&gt;"",$B2693&lt;=$C2693),INDEX(Bemenet!$D$2:$D$301,$M2693),"")</f>
        <v/>
      </c>
      <c r="F2693" s="5" t="str">
        <f t="shared" si="378"/>
        <v/>
      </c>
      <c r="G2693" s="5" t="str">
        <f t="shared" si="379"/>
        <v/>
      </c>
      <c r="H2693" s="9" t="str">
        <f t="shared" si="380"/>
        <v/>
      </c>
      <c r="I2693" s="5" t="str">
        <f t="shared" si="381"/>
        <v/>
      </c>
      <c r="J2693" s="5" t="str">
        <f>IF(OR($L2693="",NOT(COUNTIFS($L$2:$L2693,$L2693)=1)),"",SUMIFS($G:$G,$L:$L,$L2693))</f>
        <v/>
      </c>
      <c r="K2693" s="5" t="str">
        <f>IF(OR($L2693="",NOT(COUNTIFS($L$2:$L2693,$L2693)=1)),"",SUMIFS($I:$I,$L:$L,$L2693))</f>
        <v/>
      </c>
      <c r="L2693" s="6" t="str">
        <f t="shared" si="382"/>
        <v/>
      </c>
      <c r="M2693" s="6">
        <f t="shared" si="383"/>
        <v>108</v>
      </c>
      <c r="N2693" s="6">
        <f t="shared" si="384"/>
        <v>18</v>
      </c>
      <c r="O2693" s="9" t="str">
        <f>IF(AND($B2693&lt;&gt;"",$C2693&lt;&gt;"",$B2693&lt;=$C2693),INDEX(Szabalyok!$C:$C,$N2693),"")</f>
        <v/>
      </c>
      <c r="P2693">
        <f t="shared" si="386"/>
        <v>0</v>
      </c>
    </row>
    <row r="2694" spans="1:16" x14ac:dyDescent="0.35">
      <c r="A2694">
        <f t="shared" si="385"/>
        <v>0</v>
      </c>
      <c r="B2694" s="4" t="str">
        <f>IF($M2694&gt;300,"",IF(OR(INDEX(Bemenet!$E$2:$E$301,$M2694)="",INDEX(Bemenet!$F$2:$F$301,$M2694)=""),"",MAX(INDEX(Bemenet!$E$2:$E$301,$M2694),INDEX(Szabalyok!$A:$A,$N2694))))</f>
        <v/>
      </c>
      <c r="C2694" s="4" t="str">
        <f>IF($B2694="","",MIN(INDEX(Bemenet!$F$2:$F$301,$M2694),INDEX(Szabalyok!$B:$B,$N2694)))</f>
        <v/>
      </c>
      <c r="D2694" s="5" t="str">
        <f>IF(AND($B2694&lt;&gt;"",$C2694&lt;&gt;"",$B2694&lt;=$C2694),INDEX(Bemenet!$G$2:$G$301,$M2694),"")</f>
        <v/>
      </c>
      <c r="E2694" s="6" t="str">
        <f>IF(AND($B2694&lt;&gt;"",$C2694&lt;&gt;"",$B2694&lt;=$C2694),INDEX(Bemenet!$D$2:$D$301,$M2694),"")</f>
        <v/>
      </c>
      <c r="F2694" s="5" t="str">
        <f t="shared" si="378"/>
        <v/>
      </c>
      <c r="G2694" s="5" t="str">
        <f t="shared" si="379"/>
        <v/>
      </c>
      <c r="H2694" s="9" t="str">
        <f t="shared" si="380"/>
        <v/>
      </c>
      <c r="I2694" s="5" t="str">
        <f t="shared" si="381"/>
        <v/>
      </c>
      <c r="J2694" s="5" t="str">
        <f>IF(OR($L2694="",NOT(COUNTIFS($L$2:$L2694,$L2694)=1)),"",SUMIFS($G:$G,$L:$L,$L2694))</f>
        <v/>
      </c>
      <c r="K2694" s="5" t="str">
        <f>IF(OR($L2694="",NOT(COUNTIFS($L$2:$L2694,$L2694)=1)),"",SUMIFS($I:$I,$L:$L,$L2694))</f>
        <v/>
      </c>
      <c r="L2694" s="6" t="str">
        <f t="shared" si="382"/>
        <v/>
      </c>
      <c r="M2694" s="6">
        <f t="shared" si="383"/>
        <v>108</v>
      </c>
      <c r="N2694" s="6">
        <f t="shared" si="384"/>
        <v>19</v>
      </c>
      <c r="O2694" s="9" t="str">
        <f>IF(AND($B2694&lt;&gt;"",$C2694&lt;&gt;"",$B2694&lt;=$C2694),INDEX(Szabalyok!$C:$C,$N2694),"")</f>
        <v/>
      </c>
      <c r="P2694">
        <f t="shared" si="386"/>
        <v>0</v>
      </c>
    </row>
    <row r="2695" spans="1:16" x14ac:dyDescent="0.35">
      <c r="A2695">
        <f t="shared" si="385"/>
        <v>0</v>
      </c>
      <c r="B2695" s="4" t="str">
        <f>IF($M2695&gt;300,"",IF(OR(INDEX(Bemenet!$E$2:$E$301,$M2695)="",INDEX(Bemenet!$F$2:$F$301,$M2695)=""),"",MAX(INDEX(Bemenet!$E$2:$E$301,$M2695),INDEX(Szabalyok!$A:$A,$N2695))))</f>
        <v/>
      </c>
      <c r="C2695" s="4" t="str">
        <f>IF($B2695="","",MIN(INDEX(Bemenet!$F$2:$F$301,$M2695),INDEX(Szabalyok!$B:$B,$N2695)))</f>
        <v/>
      </c>
      <c r="D2695" s="5" t="str">
        <f>IF(AND($B2695&lt;&gt;"",$C2695&lt;&gt;"",$B2695&lt;=$C2695),INDEX(Bemenet!$G$2:$G$301,$M2695),"")</f>
        <v/>
      </c>
      <c r="E2695" s="6" t="str">
        <f>IF(AND($B2695&lt;&gt;"",$C2695&lt;&gt;"",$B2695&lt;=$C2695),INDEX(Bemenet!$D$2:$D$301,$M2695),"")</f>
        <v/>
      </c>
      <c r="F2695" s="5" t="str">
        <f t="shared" si="378"/>
        <v/>
      </c>
      <c r="G2695" s="5" t="str">
        <f t="shared" si="379"/>
        <v/>
      </c>
      <c r="H2695" s="9" t="str">
        <f t="shared" si="380"/>
        <v/>
      </c>
      <c r="I2695" s="5" t="str">
        <f t="shared" si="381"/>
        <v/>
      </c>
      <c r="J2695" s="5" t="str">
        <f>IF(OR($L2695="",NOT(COUNTIFS($L$2:$L2695,$L2695)=1)),"",SUMIFS($G:$G,$L:$L,$L2695))</f>
        <v/>
      </c>
      <c r="K2695" s="5" t="str">
        <f>IF(OR($L2695="",NOT(COUNTIFS($L$2:$L2695,$L2695)=1)),"",SUMIFS($I:$I,$L:$L,$L2695))</f>
        <v/>
      </c>
      <c r="L2695" s="6" t="str">
        <f t="shared" si="382"/>
        <v/>
      </c>
      <c r="M2695" s="6">
        <f t="shared" si="383"/>
        <v>108</v>
      </c>
      <c r="N2695" s="6">
        <f t="shared" si="384"/>
        <v>20</v>
      </c>
      <c r="O2695" s="9" t="str">
        <f>IF(AND($B2695&lt;&gt;"",$C2695&lt;&gt;"",$B2695&lt;=$C2695),INDEX(Szabalyok!$C:$C,$N2695),"")</f>
        <v/>
      </c>
      <c r="P2695">
        <f t="shared" si="386"/>
        <v>0</v>
      </c>
    </row>
    <row r="2696" spans="1:16" x14ac:dyDescent="0.35">
      <c r="A2696">
        <f t="shared" si="385"/>
        <v>0</v>
      </c>
      <c r="B2696" s="4" t="str">
        <f>IF($M2696&gt;300,"",IF(OR(INDEX(Bemenet!$E$2:$E$301,$M2696)="",INDEX(Bemenet!$F$2:$F$301,$M2696)=""),"",MAX(INDEX(Bemenet!$E$2:$E$301,$M2696),INDEX(Szabalyok!$A:$A,$N2696))))</f>
        <v/>
      </c>
      <c r="C2696" s="4" t="str">
        <f>IF($B2696="","",MIN(INDEX(Bemenet!$F$2:$F$301,$M2696),INDEX(Szabalyok!$B:$B,$N2696)))</f>
        <v/>
      </c>
      <c r="D2696" s="5" t="str">
        <f>IF(AND($B2696&lt;&gt;"",$C2696&lt;&gt;"",$B2696&lt;=$C2696),INDEX(Bemenet!$G$2:$G$301,$M2696),"")</f>
        <v/>
      </c>
      <c r="E2696" s="6" t="str">
        <f>IF(AND($B2696&lt;&gt;"",$C2696&lt;&gt;"",$B2696&lt;=$C2696),INDEX(Bemenet!$D$2:$D$301,$M2696),"")</f>
        <v/>
      </c>
      <c r="F2696" s="5" t="str">
        <f t="shared" si="378"/>
        <v/>
      </c>
      <c r="G2696" s="5" t="str">
        <f t="shared" si="379"/>
        <v/>
      </c>
      <c r="H2696" s="9" t="str">
        <f t="shared" si="380"/>
        <v/>
      </c>
      <c r="I2696" s="5" t="str">
        <f t="shared" si="381"/>
        <v/>
      </c>
      <c r="J2696" s="5" t="str">
        <f>IF(OR($L2696="",NOT(COUNTIFS($L$2:$L2696,$L2696)=1)),"",SUMIFS($G:$G,$L:$L,$L2696))</f>
        <v/>
      </c>
      <c r="K2696" s="5" t="str">
        <f>IF(OR($L2696="",NOT(COUNTIFS($L$2:$L2696,$L2696)=1)),"",SUMIFS($I:$I,$L:$L,$L2696))</f>
        <v/>
      </c>
      <c r="L2696" s="6" t="str">
        <f t="shared" si="382"/>
        <v/>
      </c>
      <c r="M2696" s="6">
        <f t="shared" si="383"/>
        <v>108</v>
      </c>
      <c r="N2696" s="6">
        <f t="shared" si="384"/>
        <v>21</v>
      </c>
      <c r="O2696" s="9" t="str">
        <f>IF(AND($B2696&lt;&gt;"",$C2696&lt;&gt;"",$B2696&lt;=$C2696),INDEX(Szabalyok!$C:$C,$N2696),"")</f>
        <v/>
      </c>
      <c r="P2696">
        <f t="shared" si="386"/>
        <v>0</v>
      </c>
    </row>
    <row r="2697" spans="1:16" x14ac:dyDescent="0.35">
      <c r="A2697">
        <f t="shared" si="385"/>
        <v>0</v>
      </c>
      <c r="B2697" s="4" t="str">
        <f>IF($M2697&gt;300,"",IF(OR(INDEX(Bemenet!$E$2:$E$301,$M2697)="",INDEX(Bemenet!$F$2:$F$301,$M2697)=""),"",MAX(INDEX(Bemenet!$E$2:$E$301,$M2697),INDEX(Szabalyok!$A:$A,$N2697))))</f>
        <v/>
      </c>
      <c r="C2697" s="4" t="str">
        <f>IF($B2697="","",MIN(INDEX(Bemenet!$F$2:$F$301,$M2697),INDEX(Szabalyok!$B:$B,$N2697)))</f>
        <v/>
      </c>
      <c r="D2697" s="5" t="str">
        <f>IF(AND($B2697&lt;&gt;"",$C2697&lt;&gt;"",$B2697&lt;=$C2697),INDEX(Bemenet!$G$2:$G$301,$M2697),"")</f>
        <v/>
      </c>
      <c r="E2697" s="6" t="str">
        <f>IF(AND($B2697&lt;&gt;"",$C2697&lt;&gt;"",$B2697&lt;=$C2697),INDEX(Bemenet!$D$2:$D$301,$M2697),"")</f>
        <v/>
      </c>
      <c r="F2697" s="5" t="str">
        <f t="shared" si="378"/>
        <v/>
      </c>
      <c r="G2697" s="5" t="str">
        <f t="shared" si="379"/>
        <v/>
      </c>
      <c r="H2697" s="9" t="str">
        <f t="shared" si="380"/>
        <v/>
      </c>
      <c r="I2697" s="5" t="str">
        <f t="shared" si="381"/>
        <v/>
      </c>
      <c r="J2697" s="5" t="str">
        <f>IF(OR($L2697="",NOT(COUNTIFS($L$2:$L2697,$L2697)=1)),"",SUMIFS($G:$G,$L:$L,$L2697))</f>
        <v/>
      </c>
      <c r="K2697" s="5" t="str">
        <f>IF(OR($L2697="",NOT(COUNTIFS($L$2:$L2697,$L2697)=1)),"",SUMIFS($I:$I,$L:$L,$L2697))</f>
        <v/>
      </c>
      <c r="L2697" s="6" t="str">
        <f t="shared" si="382"/>
        <v/>
      </c>
      <c r="M2697" s="6">
        <f t="shared" si="383"/>
        <v>108</v>
      </c>
      <c r="N2697" s="6">
        <f t="shared" si="384"/>
        <v>22</v>
      </c>
      <c r="O2697" s="9" t="str">
        <f>IF(AND($B2697&lt;&gt;"",$C2697&lt;&gt;"",$B2697&lt;=$C2697),INDEX(Szabalyok!$C:$C,$N2697),"")</f>
        <v/>
      </c>
      <c r="P2697">
        <f t="shared" si="386"/>
        <v>0</v>
      </c>
    </row>
    <row r="2698" spans="1:16" x14ac:dyDescent="0.35">
      <c r="A2698">
        <f t="shared" si="385"/>
        <v>0</v>
      </c>
      <c r="B2698" s="4" t="str">
        <f>IF($M2698&gt;300,"",IF(OR(INDEX(Bemenet!$E$2:$E$301,$M2698)="",INDEX(Bemenet!$F$2:$F$301,$M2698)=""),"",MAX(INDEX(Bemenet!$E$2:$E$301,$M2698),INDEX(Szabalyok!$A:$A,$N2698))))</f>
        <v/>
      </c>
      <c r="C2698" s="4" t="str">
        <f>IF($B2698="","",MIN(INDEX(Bemenet!$F$2:$F$301,$M2698),INDEX(Szabalyok!$B:$B,$N2698)))</f>
        <v/>
      </c>
      <c r="D2698" s="5" t="str">
        <f>IF(AND($B2698&lt;&gt;"",$C2698&lt;&gt;"",$B2698&lt;=$C2698),INDEX(Bemenet!$G$2:$G$301,$M2698),"")</f>
        <v/>
      </c>
      <c r="E2698" s="6" t="str">
        <f>IF(AND($B2698&lt;&gt;"",$C2698&lt;&gt;"",$B2698&lt;=$C2698),INDEX(Bemenet!$D$2:$D$301,$M2698),"")</f>
        <v/>
      </c>
      <c r="F2698" s="5" t="str">
        <f t="shared" si="378"/>
        <v/>
      </c>
      <c r="G2698" s="5" t="str">
        <f t="shared" si="379"/>
        <v/>
      </c>
      <c r="H2698" s="9" t="str">
        <f t="shared" si="380"/>
        <v/>
      </c>
      <c r="I2698" s="5" t="str">
        <f t="shared" si="381"/>
        <v/>
      </c>
      <c r="J2698" s="5" t="str">
        <f>IF(OR($L2698="",NOT(COUNTIFS($L$2:$L2698,$L2698)=1)),"",SUMIFS($G:$G,$L:$L,$L2698))</f>
        <v/>
      </c>
      <c r="K2698" s="5" t="str">
        <f>IF(OR($L2698="",NOT(COUNTIFS($L$2:$L2698,$L2698)=1)),"",SUMIFS($I:$I,$L:$L,$L2698))</f>
        <v/>
      </c>
      <c r="L2698" s="6" t="str">
        <f t="shared" si="382"/>
        <v/>
      </c>
      <c r="M2698" s="6">
        <f t="shared" si="383"/>
        <v>108</v>
      </c>
      <c r="N2698" s="6">
        <f t="shared" si="384"/>
        <v>23</v>
      </c>
      <c r="O2698" s="9" t="str">
        <f>IF(AND($B2698&lt;&gt;"",$C2698&lt;&gt;"",$B2698&lt;=$C2698),INDEX(Szabalyok!$C:$C,$N2698),"")</f>
        <v/>
      </c>
      <c r="P2698">
        <f t="shared" si="386"/>
        <v>0</v>
      </c>
    </row>
    <row r="2699" spans="1:16" x14ac:dyDescent="0.35">
      <c r="A2699">
        <f t="shared" si="385"/>
        <v>0</v>
      </c>
      <c r="B2699" s="4" t="str">
        <f>IF($M2699&gt;300,"",IF(OR(INDEX(Bemenet!$E$2:$E$301,$M2699)="",INDEX(Bemenet!$F$2:$F$301,$M2699)=""),"",MAX(INDEX(Bemenet!$E$2:$E$301,$M2699),INDEX(Szabalyok!$A:$A,$N2699))))</f>
        <v/>
      </c>
      <c r="C2699" s="4" t="str">
        <f>IF($B2699="","",MIN(INDEX(Bemenet!$F$2:$F$301,$M2699),INDEX(Szabalyok!$B:$B,$N2699)))</f>
        <v/>
      </c>
      <c r="D2699" s="5" t="str">
        <f>IF(AND($B2699&lt;&gt;"",$C2699&lt;&gt;"",$B2699&lt;=$C2699),INDEX(Bemenet!$G$2:$G$301,$M2699),"")</f>
        <v/>
      </c>
      <c r="E2699" s="6" t="str">
        <f>IF(AND($B2699&lt;&gt;"",$C2699&lt;&gt;"",$B2699&lt;=$C2699),INDEX(Bemenet!$D$2:$D$301,$M2699),"")</f>
        <v/>
      </c>
      <c r="F2699" s="5" t="str">
        <f t="shared" si="378"/>
        <v/>
      </c>
      <c r="G2699" s="5" t="str">
        <f t="shared" si="379"/>
        <v/>
      </c>
      <c r="H2699" s="9" t="str">
        <f t="shared" si="380"/>
        <v/>
      </c>
      <c r="I2699" s="5" t="str">
        <f t="shared" si="381"/>
        <v/>
      </c>
      <c r="J2699" s="5" t="str">
        <f>IF(OR($L2699="",NOT(COUNTIFS($L$2:$L2699,$L2699)=1)),"",SUMIFS($G:$G,$L:$L,$L2699))</f>
        <v/>
      </c>
      <c r="K2699" s="5" t="str">
        <f>IF(OR($L2699="",NOT(COUNTIFS($L$2:$L2699,$L2699)=1)),"",SUMIFS($I:$I,$L:$L,$L2699))</f>
        <v/>
      </c>
      <c r="L2699" s="6" t="str">
        <f t="shared" si="382"/>
        <v/>
      </c>
      <c r="M2699" s="6">
        <f t="shared" si="383"/>
        <v>108</v>
      </c>
      <c r="N2699" s="6">
        <f t="shared" si="384"/>
        <v>24</v>
      </c>
      <c r="O2699" s="9" t="str">
        <f>IF(AND($B2699&lt;&gt;"",$C2699&lt;&gt;"",$B2699&lt;=$C2699),INDEX(Szabalyok!$C:$C,$N2699),"")</f>
        <v/>
      </c>
      <c r="P2699">
        <f t="shared" si="386"/>
        <v>0</v>
      </c>
    </row>
    <row r="2700" spans="1:16" x14ac:dyDescent="0.35">
      <c r="A2700">
        <f t="shared" si="385"/>
        <v>0</v>
      </c>
      <c r="B2700" s="4" t="str">
        <f>IF($M2700&gt;300,"",IF(OR(INDEX(Bemenet!$E$2:$E$301,$M2700)="",INDEX(Bemenet!$F$2:$F$301,$M2700)=""),"",MAX(INDEX(Bemenet!$E$2:$E$301,$M2700),INDEX(Szabalyok!$A:$A,$N2700))))</f>
        <v/>
      </c>
      <c r="C2700" s="4" t="str">
        <f>IF($B2700="","",MIN(INDEX(Bemenet!$F$2:$F$301,$M2700),INDEX(Szabalyok!$B:$B,$N2700)))</f>
        <v/>
      </c>
      <c r="D2700" s="5" t="str">
        <f>IF(AND($B2700&lt;&gt;"",$C2700&lt;&gt;"",$B2700&lt;=$C2700),INDEX(Bemenet!$G$2:$G$301,$M2700),"")</f>
        <v/>
      </c>
      <c r="E2700" s="6" t="str">
        <f>IF(AND($B2700&lt;&gt;"",$C2700&lt;&gt;"",$B2700&lt;=$C2700),INDEX(Bemenet!$D$2:$D$301,$M2700),"")</f>
        <v/>
      </c>
      <c r="F2700" s="5" t="str">
        <f t="shared" si="378"/>
        <v/>
      </c>
      <c r="G2700" s="5" t="str">
        <f t="shared" si="379"/>
        <v/>
      </c>
      <c r="H2700" s="9" t="str">
        <f t="shared" si="380"/>
        <v/>
      </c>
      <c r="I2700" s="5" t="str">
        <f t="shared" si="381"/>
        <v/>
      </c>
      <c r="J2700" s="5" t="str">
        <f>IF(OR($L2700="",NOT(COUNTIFS($L$2:$L2700,$L2700)=1)),"",SUMIFS($G:$G,$L:$L,$L2700))</f>
        <v/>
      </c>
      <c r="K2700" s="5" t="str">
        <f>IF(OR($L2700="",NOT(COUNTIFS($L$2:$L2700,$L2700)=1)),"",SUMIFS($I:$I,$L:$L,$L2700))</f>
        <v/>
      </c>
      <c r="L2700" s="6" t="str">
        <f t="shared" si="382"/>
        <v/>
      </c>
      <c r="M2700" s="6">
        <f t="shared" si="383"/>
        <v>108</v>
      </c>
      <c r="N2700" s="6">
        <f t="shared" si="384"/>
        <v>25</v>
      </c>
      <c r="O2700" s="9" t="str">
        <f>IF(AND($B2700&lt;&gt;"",$C2700&lt;&gt;"",$B2700&lt;=$C2700),INDEX(Szabalyok!$C:$C,$N2700),"")</f>
        <v/>
      </c>
      <c r="P2700">
        <f t="shared" si="386"/>
        <v>0</v>
      </c>
    </row>
    <row r="2701" spans="1:16" x14ac:dyDescent="0.35">
      <c r="A2701">
        <f t="shared" si="385"/>
        <v>0</v>
      </c>
      <c r="B2701" s="4" t="str">
        <f>IF($M2701&gt;300,"",IF(OR(INDEX(Bemenet!$E$2:$E$301,$M2701)="",INDEX(Bemenet!$F$2:$F$301,$M2701)=""),"",MAX(INDEX(Bemenet!$E$2:$E$301,$M2701),INDEX(Szabalyok!$A:$A,$N2701))))</f>
        <v/>
      </c>
      <c r="C2701" s="4" t="str">
        <f>IF($B2701="","",MIN(INDEX(Bemenet!$F$2:$F$301,$M2701),INDEX(Szabalyok!$B:$B,$N2701)))</f>
        <v/>
      </c>
      <c r="D2701" s="5" t="str">
        <f>IF(AND($B2701&lt;&gt;"",$C2701&lt;&gt;"",$B2701&lt;=$C2701),INDEX(Bemenet!$G$2:$G$301,$M2701),"")</f>
        <v/>
      </c>
      <c r="E2701" s="6" t="str">
        <f>IF(AND($B2701&lt;&gt;"",$C2701&lt;&gt;"",$B2701&lt;=$C2701),INDEX(Bemenet!$D$2:$D$301,$M2701),"")</f>
        <v/>
      </c>
      <c r="F2701" s="5" t="str">
        <f t="shared" si="378"/>
        <v/>
      </c>
      <c r="G2701" s="5" t="str">
        <f t="shared" si="379"/>
        <v/>
      </c>
      <c r="H2701" s="9" t="str">
        <f t="shared" si="380"/>
        <v/>
      </c>
      <c r="I2701" s="5" t="str">
        <f t="shared" si="381"/>
        <v/>
      </c>
      <c r="J2701" s="5" t="str">
        <f>IF(OR($L2701="",NOT(COUNTIFS($L$2:$L2701,$L2701)=1)),"",SUMIFS($G:$G,$L:$L,$L2701))</f>
        <v/>
      </c>
      <c r="K2701" s="5" t="str">
        <f>IF(OR($L2701="",NOT(COUNTIFS($L$2:$L2701,$L2701)=1)),"",SUMIFS($I:$I,$L:$L,$L2701))</f>
        <v/>
      </c>
      <c r="L2701" s="6" t="str">
        <f t="shared" si="382"/>
        <v/>
      </c>
      <c r="M2701" s="6">
        <f t="shared" si="383"/>
        <v>108</v>
      </c>
      <c r="N2701" s="6">
        <f t="shared" si="384"/>
        <v>26</v>
      </c>
      <c r="O2701" s="9" t="str">
        <f>IF(AND($B2701&lt;&gt;"",$C2701&lt;&gt;"",$B2701&lt;=$C2701),INDEX(Szabalyok!$C:$C,$N2701),"")</f>
        <v/>
      </c>
      <c r="P2701">
        <f t="shared" si="386"/>
        <v>0</v>
      </c>
    </row>
    <row r="2702" spans="1:16" x14ac:dyDescent="0.35">
      <c r="A2702">
        <f t="shared" si="385"/>
        <v>0</v>
      </c>
      <c r="B2702" s="4" t="str">
        <f>IF($M2702&gt;300,"",IF(OR(INDEX(Bemenet!$E$2:$E$301,$M2702)="",INDEX(Bemenet!$F$2:$F$301,$M2702)=""),"",MAX(INDEX(Bemenet!$E$2:$E$301,$M2702),INDEX(Szabalyok!$A:$A,$N2702))))</f>
        <v/>
      </c>
      <c r="C2702" s="4" t="str">
        <f>IF($B2702="","",MIN(INDEX(Bemenet!$F$2:$F$301,$M2702),INDEX(Szabalyok!$B:$B,$N2702)))</f>
        <v/>
      </c>
      <c r="D2702" s="5" t="str">
        <f>IF(AND($B2702&lt;&gt;"",$C2702&lt;&gt;"",$B2702&lt;=$C2702),INDEX(Bemenet!$G$2:$G$301,$M2702),"")</f>
        <v/>
      </c>
      <c r="E2702" s="6" t="str">
        <f>IF(AND($B2702&lt;&gt;"",$C2702&lt;&gt;"",$B2702&lt;=$C2702),INDEX(Bemenet!$D$2:$D$301,$M2702),"")</f>
        <v/>
      </c>
      <c r="F2702" s="5" t="str">
        <f t="shared" si="378"/>
        <v/>
      </c>
      <c r="G2702" s="5" t="str">
        <f t="shared" si="379"/>
        <v/>
      </c>
      <c r="H2702" s="9" t="str">
        <f t="shared" si="380"/>
        <v/>
      </c>
      <c r="I2702" s="5" t="str">
        <f t="shared" si="381"/>
        <v/>
      </c>
      <c r="J2702" s="5" t="str">
        <f>IF(OR($L2702="",NOT(COUNTIFS($L$2:$L2702,$L2702)=1)),"",SUMIFS($G:$G,$L:$L,$L2702))</f>
        <v/>
      </c>
      <c r="K2702" s="5" t="str">
        <f>IF(OR($L2702="",NOT(COUNTIFS($L$2:$L2702,$L2702)=1)),"",SUMIFS($I:$I,$L:$L,$L2702))</f>
        <v/>
      </c>
      <c r="L2702" s="6" t="str">
        <f t="shared" si="382"/>
        <v/>
      </c>
      <c r="M2702" s="6">
        <f t="shared" si="383"/>
        <v>109</v>
      </c>
      <c r="N2702" s="6">
        <f t="shared" si="384"/>
        <v>2</v>
      </c>
      <c r="O2702" s="9" t="str">
        <f>IF(AND($B2702&lt;&gt;"",$C2702&lt;&gt;"",$B2702&lt;=$C2702),INDEX(Szabalyok!$C:$C,$N2702),"")</f>
        <v/>
      </c>
      <c r="P2702">
        <f t="shared" si="386"/>
        <v>0</v>
      </c>
    </row>
    <row r="2703" spans="1:16" x14ac:dyDescent="0.35">
      <c r="A2703">
        <f t="shared" si="385"/>
        <v>0</v>
      </c>
      <c r="B2703" s="4" t="str">
        <f>IF($M2703&gt;300,"",IF(OR(INDEX(Bemenet!$E$2:$E$301,$M2703)="",INDEX(Bemenet!$F$2:$F$301,$M2703)=""),"",MAX(INDEX(Bemenet!$E$2:$E$301,$M2703),INDEX(Szabalyok!$A:$A,$N2703))))</f>
        <v/>
      </c>
      <c r="C2703" s="4" t="str">
        <f>IF($B2703="","",MIN(INDEX(Bemenet!$F$2:$F$301,$M2703),INDEX(Szabalyok!$B:$B,$N2703)))</f>
        <v/>
      </c>
      <c r="D2703" s="5" t="str">
        <f>IF(AND($B2703&lt;&gt;"",$C2703&lt;&gt;"",$B2703&lt;=$C2703),INDEX(Bemenet!$G$2:$G$301,$M2703),"")</f>
        <v/>
      </c>
      <c r="E2703" s="6" t="str">
        <f>IF(AND($B2703&lt;&gt;"",$C2703&lt;&gt;"",$B2703&lt;=$C2703),INDEX(Bemenet!$D$2:$D$301,$M2703),"")</f>
        <v/>
      </c>
      <c r="F2703" s="5" t="str">
        <f t="shared" si="378"/>
        <v/>
      </c>
      <c r="G2703" s="5" t="str">
        <f t="shared" si="379"/>
        <v/>
      </c>
      <c r="H2703" s="9" t="str">
        <f t="shared" si="380"/>
        <v/>
      </c>
      <c r="I2703" s="5" t="str">
        <f t="shared" si="381"/>
        <v/>
      </c>
      <c r="J2703" s="5" t="str">
        <f>IF(OR($L2703="",NOT(COUNTIFS($L$2:$L2703,$L2703)=1)),"",SUMIFS($G:$G,$L:$L,$L2703))</f>
        <v/>
      </c>
      <c r="K2703" s="5" t="str">
        <f>IF(OR($L2703="",NOT(COUNTIFS($L$2:$L2703,$L2703)=1)),"",SUMIFS($I:$I,$L:$L,$L2703))</f>
        <v/>
      </c>
      <c r="L2703" s="6" t="str">
        <f t="shared" si="382"/>
        <v/>
      </c>
      <c r="M2703" s="6">
        <f t="shared" si="383"/>
        <v>109</v>
      </c>
      <c r="N2703" s="6">
        <f t="shared" si="384"/>
        <v>3</v>
      </c>
      <c r="O2703" s="9" t="str">
        <f>IF(AND($B2703&lt;&gt;"",$C2703&lt;&gt;"",$B2703&lt;=$C2703),INDEX(Szabalyok!$C:$C,$N2703),"")</f>
        <v/>
      </c>
      <c r="P2703">
        <f t="shared" si="386"/>
        <v>0</v>
      </c>
    </row>
    <row r="2704" spans="1:16" x14ac:dyDescent="0.35">
      <c r="A2704">
        <f t="shared" si="385"/>
        <v>0</v>
      </c>
      <c r="B2704" s="4" t="str">
        <f>IF($M2704&gt;300,"",IF(OR(INDEX(Bemenet!$E$2:$E$301,$M2704)="",INDEX(Bemenet!$F$2:$F$301,$M2704)=""),"",MAX(INDEX(Bemenet!$E$2:$E$301,$M2704),INDEX(Szabalyok!$A:$A,$N2704))))</f>
        <v/>
      </c>
      <c r="C2704" s="4" t="str">
        <f>IF($B2704="","",MIN(INDEX(Bemenet!$F$2:$F$301,$M2704),INDEX(Szabalyok!$B:$B,$N2704)))</f>
        <v/>
      </c>
      <c r="D2704" s="5" t="str">
        <f>IF(AND($B2704&lt;&gt;"",$C2704&lt;&gt;"",$B2704&lt;=$C2704),INDEX(Bemenet!$G$2:$G$301,$M2704),"")</f>
        <v/>
      </c>
      <c r="E2704" s="6" t="str">
        <f>IF(AND($B2704&lt;&gt;"",$C2704&lt;&gt;"",$B2704&lt;=$C2704),INDEX(Bemenet!$D$2:$D$301,$M2704),"")</f>
        <v/>
      </c>
      <c r="F2704" s="5" t="str">
        <f t="shared" si="378"/>
        <v/>
      </c>
      <c r="G2704" s="5" t="str">
        <f t="shared" si="379"/>
        <v/>
      </c>
      <c r="H2704" s="9" t="str">
        <f t="shared" si="380"/>
        <v/>
      </c>
      <c r="I2704" s="5" t="str">
        <f t="shared" si="381"/>
        <v/>
      </c>
      <c r="J2704" s="5" t="str">
        <f>IF(OR($L2704="",NOT(COUNTIFS($L$2:$L2704,$L2704)=1)),"",SUMIFS($G:$G,$L:$L,$L2704))</f>
        <v/>
      </c>
      <c r="K2704" s="5" t="str">
        <f>IF(OR($L2704="",NOT(COUNTIFS($L$2:$L2704,$L2704)=1)),"",SUMIFS($I:$I,$L:$L,$L2704))</f>
        <v/>
      </c>
      <c r="L2704" s="6" t="str">
        <f t="shared" si="382"/>
        <v/>
      </c>
      <c r="M2704" s="6">
        <f t="shared" si="383"/>
        <v>109</v>
      </c>
      <c r="N2704" s="6">
        <f t="shared" si="384"/>
        <v>4</v>
      </c>
      <c r="O2704" s="9" t="str">
        <f>IF(AND($B2704&lt;&gt;"",$C2704&lt;&gt;"",$B2704&lt;=$C2704),INDEX(Szabalyok!$C:$C,$N2704),"")</f>
        <v/>
      </c>
      <c r="P2704">
        <f t="shared" si="386"/>
        <v>0</v>
      </c>
    </row>
    <row r="2705" spans="1:16" x14ac:dyDescent="0.35">
      <c r="A2705">
        <f t="shared" si="385"/>
        <v>0</v>
      </c>
      <c r="B2705" s="4" t="str">
        <f>IF($M2705&gt;300,"",IF(OR(INDEX(Bemenet!$E$2:$E$301,$M2705)="",INDEX(Bemenet!$F$2:$F$301,$M2705)=""),"",MAX(INDEX(Bemenet!$E$2:$E$301,$M2705),INDEX(Szabalyok!$A:$A,$N2705))))</f>
        <v/>
      </c>
      <c r="C2705" s="4" t="str">
        <f>IF($B2705="","",MIN(INDEX(Bemenet!$F$2:$F$301,$M2705),INDEX(Szabalyok!$B:$B,$N2705)))</f>
        <v/>
      </c>
      <c r="D2705" s="5" t="str">
        <f>IF(AND($B2705&lt;&gt;"",$C2705&lt;&gt;"",$B2705&lt;=$C2705),INDEX(Bemenet!$G$2:$G$301,$M2705),"")</f>
        <v/>
      </c>
      <c r="E2705" s="6" t="str">
        <f>IF(AND($B2705&lt;&gt;"",$C2705&lt;&gt;"",$B2705&lt;=$C2705),INDEX(Bemenet!$D$2:$D$301,$M2705),"")</f>
        <v/>
      </c>
      <c r="F2705" s="5" t="str">
        <f t="shared" si="378"/>
        <v/>
      </c>
      <c r="G2705" s="5" t="str">
        <f t="shared" si="379"/>
        <v/>
      </c>
      <c r="H2705" s="9" t="str">
        <f t="shared" si="380"/>
        <v/>
      </c>
      <c r="I2705" s="5" t="str">
        <f t="shared" si="381"/>
        <v/>
      </c>
      <c r="J2705" s="5" t="str">
        <f>IF(OR($L2705="",NOT(COUNTIFS($L$2:$L2705,$L2705)=1)),"",SUMIFS($G:$G,$L:$L,$L2705))</f>
        <v/>
      </c>
      <c r="K2705" s="5" t="str">
        <f>IF(OR($L2705="",NOT(COUNTIFS($L$2:$L2705,$L2705)=1)),"",SUMIFS($I:$I,$L:$L,$L2705))</f>
        <v/>
      </c>
      <c r="L2705" s="6" t="str">
        <f t="shared" si="382"/>
        <v/>
      </c>
      <c r="M2705" s="6">
        <f t="shared" si="383"/>
        <v>109</v>
      </c>
      <c r="N2705" s="6">
        <f t="shared" si="384"/>
        <v>5</v>
      </c>
      <c r="O2705" s="9" t="str">
        <f>IF(AND($B2705&lt;&gt;"",$C2705&lt;&gt;"",$B2705&lt;=$C2705),INDEX(Szabalyok!$C:$C,$N2705),"")</f>
        <v/>
      </c>
      <c r="P2705">
        <f t="shared" si="386"/>
        <v>0</v>
      </c>
    </row>
    <row r="2706" spans="1:16" x14ac:dyDescent="0.35">
      <c r="A2706">
        <f t="shared" si="385"/>
        <v>0</v>
      </c>
      <c r="B2706" s="4" t="str">
        <f>IF($M2706&gt;300,"",IF(OR(INDEX(Bemenet!$E$2:$E$301,$M2706)="",INDEX(Bemenet!$F$2:$F$301,$M2706)=""),"",MAX(INDEX(Bemenet!$E$2:$E$301,$M2706),INDEX(Szabalyok!$A:$A,$N2706))))</f>
        <v/>
      </c>
      <c r="C2706" s="4" t="str">
        <f>IF($B2706="","",MIN(INDEX(Bemenet!$F$2:$F$301,$M2706),INDEX(Szabalyok!$B:$B,$N2706)))</f>
        <v/>
      </c>
      <c r="D2706" s="5" t="str">
        <f>IF(AND($B2706&lt;&gt;"",$C2706&lt;&gt;"",$B2706&lt;=$C2706),INDEX(Bemenet!$G$2:$G$301,$M2706),"")</f>
        <v/>
      </c>
      <c r="E2706" s="6" t="str">
        <f>IF(AND($B2706&lt;&gt;"",$C2706&lt;&gt;"",$B2706&lt;=$C2706),INDEX(Bemenet!$D$2:$D$301,$M2706),"")</f>
        <v/>
      </c>
      <c r="F2706" s="5" t="str">
        <f t="shared" si="378"/>
        <v/>
      </c>
      <c r="G2706" s="5" t="str">
        <f t="shared" si="379"/>
        <v/>
      </c>
      <c r="H2706" s="9" t="str">
        <f t="shared" si="380"/>
        <v/>
      </c>
      <c r="I2706" s="5" t="str">
        <f t="shared" si="381"/>
        <v/>
      </c>
      <c r="J2706" s="5" t="str">
        <f>IF(OR($L2706="",NOT(COUNTIFS($L$2:$L2706,$L2706)=1)),"",SUMIFS($G:$G,$L:$L,$L2706))</f>
        <v/>
      </c>
      <c r="K2706" s="5" t="str">
        <f>IF(OR($L2706="",NOT(COUNTIFS($L$2:$L2706,$L2706)=1)),"",SUMIFS($I:$I,$L:$L,$L2706))</f>
        <v/>
      </c>
      <c r="L2706" s="6" t="str">
        <f t="shared" si="382"/>
        <v/>
      </c>
      <c r="M2706" s="6">
        <f t="shared" si="383"/>
        <v>109</v>
      </c>
      <c r="N2706" s="6">
        <f t="shared" si="384"/>
        <v>6</v>
      </c>
      <c r="O2706" s="9" t="str">
        <f>IF(AND($B2706&lt;&gt;"",$C2706&lt;&gt;"",$B2706&lt;=$C2706),INDEX(Szabalyok!$C:$C,$N2706),"")</f>
        <v/>
      </c>
      <c r="P2706">
        <f t="shared" si="386"/>
        <v>0</v>
      </c>
    </row>
    <row r="2707" spans="1:16" x14ac:dyDescent="0.35">
      <c r="A2707">
        <f t="shared" si="385"/>
        <v>0</v>
      </c>
      <c r="B2707" s="4" t="str">
        <f>IF($M2707&gt;300,"",IF(OR(INDEX(Bemenet!$E$2:$E$301,$M2707)="",INDEX(Bemenet!$F$2:$F$301,$M2707)=""),"",MAX(INDEX(Bemenet!$E$2:$E$301,$M2707),INDEX(Szabalyok!$A:$A,$N2707))))</f>
        <v/>
      </c>
      <c r="C2707" s="4" t="str">
        <f>IF($B2707="","",MIN(INDEX(Bemenet!$F$2:$F$301,$M2707),INDEX(Szabalyok!$B:$B,$N2707)))</f>
        <v/>
      </c>
      <c r="D2707" s="5" t="str">
        <f>IF(AND($B2707&lt;&gt;"",$C2707&lt;&gt;"",$B2707&lt;=$C2707),INDEX(Bemenet!$G$2:$G$301,$M2707),"")</f>
        <v/>
      </c>
      <c r="E2707" s="6" t="str">
        <f>IF(AND($B2707&lt;&gt;"",$C2707&lt;&gt;"",$B2707&lt;=$C2707),INDEX(Bemenet!$D$2:$D$301,$M2707),"")</f>
        <v/>
      </c>
      <c r="F2707" s="5" t="str">
        <f t="shared" si="378"/>
        <v/>
      </c>
      <c r="G2707" s="5" t="str">
        <f t="shared" si="379"/>
        <v/>
      </c>
      <c r="H2707" s="9" t="str">
        <f t="shared" si="380"/>
        <v/>
      </c>
      <c r="I2707" s="5" t="str">
        <f t="shared" si="381"/>
        <v/>
      </c>
      <c r="J2707" s="5" t="str">
        <f>IF(OR($L2707="",NOT(COUNTIFS($L$2:$L2707,$L2707)=1)),"",SUMIFS($G:$G,$L:$L,$L2707))</f>
        <v/>
      </c>
      <c r="K2707" s="5" t="str">
        <f>IF(OR($L2707="",NOT(COUNTIFS($L$2:$L2707,$L2707)=1)),"",SUMIFS($I:$I,$L:$L,$L2707))</f>
        <v/>
      </c>
      <c r="L2707" s="6" t="str">
        <f t="shared" si="382"/>
        <v/>
      </c>
      <c r="M2707" s="6">
        <f t="shared" si="383"/>
        <v>109</v>
      </c>
      <c r="N2707" s="6">
        <f t="shared" si="384"/>
        <v>7</v>
      </c>
      <c r="O2707" s="9" t="str">
        <f>IF(AND($B2707&lt;&gt;"",$C2707&lt;&gt;"",$B2707&lt;=$C2707),INDEX(Szabalyok!$C:$C,$N2707),"")</f>
        <v/>
      </c>
      <c r="P2707">
        <f t="shared" si="386"/>
        <v>0</v>
      </c>
    </row>
    <row r="2708" spans="1:16" x14ac:dyDescent="0.35">
      <c r="A2708">
        <f t="shared" si="385"/>
        <v>0</v>
      </c>
      <c r="B2708" s="4" t="str">
        <f>IF($M2708&gt;300,"",IF(OR(INDEX(Bemenet!$E$2:$E$301,$M2708)="",INDEX(Bemenet!$F$2:$F$301,$M2708)=""),"",MAX(INDEX(Bemenet!$E$2:$E$301,$M2708),INDEX(Szabalyok!$A:$A,$N2708))))</f>
        <v/>
      </c>
      <c r="C2708" s="4" t="str">
        <f>IF($B2708="","",MIN(INDEX(Bemenet!$F$2:$F$301,$M2708),INDEX(Szabalyok!$B:$B,$N2708)))</f>
        <v/>
      </c>
      <c r="D2708" s="5" t="str">
        <f>IF(AND($B2708&lt;&gt;"",$C2708&lt;&gt;"",$B2708&lt;=$C2708),INDEX(Bemenet!$G$2:$G$301,$M2708),"")</f>
        <v/>
      </c>
      <c r="E2708" s="6" t="str">
        <f>IF(AND($B2708&lt;&gt;"",$C2708&lt;&gt;"",$B2708&lt;=$C2708),INDEX(Bemenet!$D$2:$D$301,$M2708),"")</f>
        <v/>
      </c>
      <c r="F2708" s="5" t="str">
        <f t="shared" si="378"/>
        <v/>
      </c>
      <c r="G2708" s="5" t="str">
        <f t="shared" si="379"/>
        <v/>
      </c>
      <c r="H2708" s="9" t="str">
        <f t="shared" si="380"/>
        <v/>
      </c>
      <c r="I2708" s="5" t="str">
        <f t="shared" si="381"/>
        <v/>
      </c>
      <c r="J2708" s="5" t="str">
        <f>IF(OR($L2708="",NOT(COUNTIFS($L$2:$L2708,$L2708)=1)),"",SUMIFS($G:$G,$L:$L,$L2708))</f>
        <v/>
      </c>
      <c r="K2708" s="5" t="str">
        <f>IF(OR($L2708="",NOT(COUNTIFS($L$2:$L2708,$L2708)=1)),"",SUMIFS($I:$I,$L:$L,$L2708))</f>
        <v/>
      </c>
      <c r="L2708" s="6" t="str">
        <f t="shared" si="382"/>
        <v/>
      </c>
      <c r="M2708" s="6">
        <f t="shared" si="383"/>
        <v>109</v>
      </c>
      <c r="N2708" s="6">
        <f t="shared" si="384"/>
        <v>8</v>
      </c>
      <c r="O2708" s="9" t="str">
        <f>IF(AND($B2708&lt;&gt;"",$C2708&lt;&gt;"",$B2708&lt;=$C2708),INDEX(Szabalyok!$C:$C,$N2708),"")</f>
        <v/>
      </c>
      <c r="P2708">
        <f t="shared" si="386"/>
        <v>0</v>
      </c>
    </row>
    <row r="2709" spans="1:16" x14ac:dyDescent="0.35">
      <c r="A2709">
        <f t="shared" si="385"/>
        <v>0</v>
      </c>
      <c r="B2709" s="4" t="str">
        <f>IF($M2709&gt;300,"",IF(OR(INDEX(Bemenet!$E$2:$E$301,$M2709)="",INDEX(Bemenet!$F$2:$F$301,$M2709)=""),"",MAX(INDEX(Bemenet!$E$2:$E$301,$M2709),INDEX(Szabalyok!$A:$A,$N2709))))</f>
        <v/>
      </c>
      <c r="C2709" s="4" t="str">
        <f>IF($B2709="","",MIN(INDEX(Bemenet!$F$2:$F$301,$M2709),INDEX(Szabalyok!$B:$B,$N2709)))</f>
        <v/>
      </c>
      <c r="D2709" s="5" t="str">
        <f>IF(AND($B2709&lt;&gt;"",$C2709&lt;&gt;"",$B2709&lt;=$C2709),INDEX(Bemenet!$G$2:$G$301,$M2709),"")</f>
        <v/>
      </c>
      <c r="E2709" s="6" t="str">
        <f>IF(AND($B2709&lt;&gt;"",$C2709&lt;&gt;"",$B2709&lt;=$C2709),INDEX(Bemenet!$D$2:$D$301,$M2709),"")</f>
        <v/>
      </c>
      <c r="F2709" s="5" t="str">
        <f t="shared" si="378"/>
        <v/>
      </c>
      <c r="G2709" s="5" t="str">
        <f t="shared" si="379"/>
        <v/>
      </c>
      <c r="H2709" s="9" t="str">
        <f t="shared" si="380"/>
        <v/>
      </c>
      <c r="I2709" s="5" t="str">
        <f t="shared" si="381"/>
        <v/>
      </c>
      <c r="J2709" s="5" t="str">
        <f>IF(OR($L2709="",NOT(COUNTIFS($L$2:$L2709,$L2709)=1)),"",SUMIFS($G:$G,$L:$L,$L2709))</f>
        <v/>
      </c>
      <c r="K2709" s="5" t="str">
        <f>IF(OR($L2709="",NOT(COUNTIFS($L$2:$L2709,$L2709)=1)),"",SUMIFS($I:$I,$L:$L,$L2709))</f>
        <v/>
      </c>
      <c r="L2709" s="6" t="str">
        <f t="shared" si="382"/>
        <v/>
      </c>
      <c r="M2709" s="6">
        <f t="shared" si="383"/>
        <v>109</v>
      </c>
      <c r="N2709" s="6">
        <f t="shared" si="384"/>
        <v>9</v>
      </c>
      <c r="O2709" s="9" t="str">
        <f>IF(AND($B2709&lt;&gt;"",$C2709&lt;&gt;"",$B2709&lt;=$C2709),INDEX(Szabalyok!$C:$C,$N2709),"")</f>
        <v/>
      </c>
      <c r="P2709">
        <f t="shared" si="386"/>
        <v>0</v>
      </c>
    </row>
    <row r="2710" spans="1:16" x14ac:dyDescent="0.35">
      <c r="A2710">
        <f t="shared" si="385"/>
        <v>0</v>
      </c>
      <c r="B2710" s="4" t="str">
        <f>IF($M2710&gt;300,"",IF(OR(INDEX(Bemenet!$E$2:$E$301,$M2710)="",INDEX(Bemenet!$F$2:$F$301,$M2710)=""),"",MAX(INDEX(Bemenet!$E$2:$E$301,$M2710),INDEX(Szabalyok!$A:$A,$N2710))))</f>
        <v/>
      </c>
      <c r="C2710" s="4" t="str">
        <f>IF($B2710="","",MIN(INDEX(Bemenet!$F$2:$F$301,$M2710),INDEX(Szabalyok!$B:$B,$N2710)))</f>
        <v/>
      </c>
      <c r="D2710" s="5" t="str">
        <f>IF(AND($B2710&lt;&gt;"",$C2710&lt;&gt;"",$B2710&lt;=$C2710),INDEX(Bemenet!$G$2:$G$301,$M2710),"")</f>
        <v/>
      </c>
      <c r="E2710" s="6" t="str">
        <f>IF(AND($B2710&lt;&gt;"",$C2710&lt;&gt;"",$B2710&lt;=$C2710),INDEX(Bemenet!$D$2:$D$301,$M2710),"")</f>
        <v/>
      </c>
      <c r="F2710" s="5" t="str">
        <f t="shared" si="378"/>
        <v/>
      </c>
      <c r="G2710" s="5" t="str">
        <f t="shared" si="379"/>
        <v/>
      </c>
      <c r="H2710" s="9" t="str">
        <f t="shared" si="380"/>
        <v/>
      </c>
      <c r="I2710" s="5" t="str">
        <f t="shared" si="381"/>
        <v/>
      </c>
      <c r="J2710" s="5" t="str">
        <f>IF(OR($L2710="",NOT(COUNTIFS($L$2:$L2710,$L2710)=1)),"",SUMIFS($G:$G,$L:$L,$L2710))</f>
        <v/>
      </c>
      <c r="K2710" s="5" t="str">
        <f>IF(OR($L2710="",NOT(COUNTIFS($L$2:$L2710,$L2710)=1)),"",SUMIFS($I:$I,$L:$L,$L2710))</f>
        <v/>
      </c>
      <c r="L2710" s="6" t="str">
        <f t="shared" si="382"/>
        <v/>
      </c>
      <c r="M2710" s="6">
        <f t="shared" si="383"/>
        <v>109</v>
      </c>
      <c r="N2710" s="6">
        <f t="shared" si="384"/>
        <v>10</v>
      </c>
      <c r="O2710" s="9" t="str">
        <f>IF(AND($B2710&lt;&gt;"",$C2710&lt;&gt;"",$B2710&lt;=$C2710),INDEX(Szabalyok!$C:$C,$N2710),"")</f>
        <v/>
      </c>
      <c r="P2710">
        <f t="shared" si="386"/>
        <v>0</v>
      </c>
    </row>
    <row r="2711" spans="1:16" x14ac:dyDescent="0.35">
      <c r="A2711">
        <f t="shared" si="385"/>
        <v>0</v>
      </c>
      <c r="B2711" s="4" t="str">
        <f>IF($M2711&gt;300,"",IF(OR(INDEX(Bemenet!$E$2:$E$301,$M2711)="",INDEX(Bemenet!$F$2:$F$301,$M2711)=""),"",MAX(INDEX(Bemenet!$E$2:$E$301,$M2711),INDEX(Szabalyok!$A:$A,$N2711))))</f>
        <v/>
      </c>
      <c r="C2711" s="4" t="str">
        <f>IF($B2711="","",MIN(INDEX(Bemenet!$F$2:$F$301,$M2711),INDEX(Szabalyok!$B:$B,$N2711)))</f>
        <v/>
      </c>
      <c r="D2711" s="5" t="str">
        <f>IF(AND($B2711&lt;&gt;"",$C2711&lt;&gt;"",$B2711&lt;=$C2711),INDEX(Bemenet!$G$2:$G$301,$M2711),"")</f>
        <v/>
      </c>
      <c r="E2711" s="6" t="str">
        <f>IF(AND($B2711&lt;&gt;"",$C2711&lt;&gt;"",$B2711&lt;=$C2711),INDEX(Bemenet!$D$2:$D$301,$M2711),"")</f>
        <v/>
      </c>
      <c r="F2711" s="5" t="str">
        <f t="shared" si="378"/>
        <v/>
      </c>
      <c r="G2711" s="5" t="str">
        <f t="shared" si="379"/>
        <v/>
      </c>
      <c r="H2711" s="9" t="str">
        <f t="shared" si="380"/>
        <v/>
      </c>
      <c r="I2711" s="5" t="str">
        <f t="shared" si="381"/>
        <v/>
      </c>
      <c r="J2711" s="5" t="str">
        <f>IF(OR($L2711="",NOT(COUNTIFS($L$2:$L2711,$L2711)=1)),"",SUMIFS($G:$G,$L:$L,$L2711))</f>
        <v/>
      </c>
      <c r="K2711" s="5" t="str">
        <f>IF(OR($L2711="",NOT(COUNTIFS($L$2:$L2711,$L2711)=1)),"",SUMIFS($I:$I,$L:$L,$L2711))</f>
        <v/>
      </c>
      <c r="L2711" s="6" t="str">
        <f t="shared" si="382"/>
        <v/>
      </c>
      <c r="M2711" s="6">
        <f t="shared" si="383"/>
        <v>109</v>
      </c>
      <c r="N2711" s="6">
        <f t="shared" si="384"/>
        <v>11</v>
      </c>
      <c r="O2711" s="9" t="str">
        <f>IF(AND($B2711&lt;&gt;"",$C2711&lt;&gt;"",$B2711&lt;=$C2711),INDEX(Szabalyok!$C:$C,$N2711),"")</f>
        <v/>
      </c>
      <c r="P2711">
        <f t="shared" si="386"/>
        <v>0</v>
      </c>
    </row>
    <row r="2712" spans="1:16" x14ac:dyDescent="0.35">
      <c r="A2712">
        <f t="shared" si="385"/>
        <v>0</v>
      </c>
      <c r="B2712" s="4" t="str">
        <f>IF($M2712&gt;300,"",IF(OR(INDEX(Bemenet!$E$2:$E$301,$M2712)="",INDEX(Bemenet!$F$2:$F$301,$M2712)=""),"",MAX(INDEX(Bemenet!$E$2:$E$301,$M2712),INDEX(Szabalyok!$A:$A,$N2712))))</f>
        <v/>
      </c>
      <c r="C2712" s="4" t="str">
        <f>IF($B2712="","",MIN(INDEX(Bemenet!$F$2:$F$301,$M2712),INDEX(Szabalyok!$B:$B,$N2712)))</f>
        <v/>
      </c>
      <c r="D2712" s="5" t="str">
        <f>IF(AND($B2712&lt;&gt;"",$C2712&lt;&gt;"",$B2712&lt;=$C2712),INDEX(Bemenet!$G$2:$G$301,$M2712),"")</f>
        <v/>
      </c>
      <c r="E2712" s="6" t="str">
        <f>IF(AND($B2712&lt;&gt;"",$C2712&lt;&gt;"",$B2712&lt;=$C2712),INDEX(Bemenet!$D$2:$D$301,$M2712),"")</f>
        <v/>
      </c>
      <c r="F2712" s="5" t="str">
        <f t="shared" si="378"/>
        <v/>
      </c>
      <c r="G2712" s="5" t="str">
        <f t="shared" si="379"/>
        <v/>
      </c>
      <c r="H2712" s="9" t="str">
        <f t="shared" si="380"/>
        <v/>
      </c>
      <c r="I2712" s="5" t="str">
        <f t="shared" si="381"/>
        <v/>
      </c>
      <c r="J2712" s="5" t="str">
        <f>IF(OR($L2712="",NOT(COUNTIFS($L$2:$L2712,$L2712)=1)),"",SUMIFS($G:$G,$L:$L,$L2712))</f>
        <v/>
      </c>
      <c r="K2712" s="5" t="str">
        <f>IF(OR($L2712="",NOT(COUNTIFS($L$2:$L2712,$L2712)=1)),"",SUMIFS($I:$I,$L:$L,$L2712))</f>
        <v/>
      </c>
      <c r="L2712" s="6" t="str">
        <f t="shared" si="382"/>
        <v/>
      </c>
      <c r="M2712" s="6">
        <f t="shared" si="383"/>
        <v>109</v>
      </c>
      <c r="N2712" s="6">
        <f t="shared" si="384"/>
        <v>12</v>
      </c>
      <c r="O2712" s="9" t="str">
        <f>IF(AND($B2712&lt;&gt;"",$C2712&lt;&gt;"",$B2712&lt;=$C2712),INDEX(Szabalyok!$C:$C,$N2712),"")</f>
        <v/>
      </c>
      <c r="P2712">
        <f t="shared" si="386"/>
        <v>0</v>
      </c>
    </row>
    <row r="2713" spans="1:16" x14ac:dyDescent="0.35">
      <c r="A2713">
        <f t="shared" si="385"/>
        <v>0</v>
      </c>
      <c r="B2713" s="4" t="str">
        <f>IF($M2713&gt;300,"",IF(OR(INDEX(Bemenet!$E$2:$E$301,$M2713)="",INDEX(Bemenet!$F$2:$F$301,$M2713)=""),"",MAX(INDEX(Bemenet!$E$2:$E$301,$M2713),INDEX(Szabalyok!$A:$A,$N2713))))</f>
        <v/>
      </c>
      <c r="C2713" s="4" t="str">
        <f>IF($B2713="","",MIN(INDEX(Bemenet!$F$2:$F$301,$M2713),INDEX(Szabalyok!$B:$B,$N2713)))</f>
        <v/>
      </c>
      <c r="D2713" s="5" t="str">
        <f>IF(AND($B2713&lt;&gt;"",$C2713&lt;&gt;"",$B2713&lt;=$C2713),INDEX(Bemenet!$G$2:$G$301,$M2713),"")</f>
        <v/>
      </c>
      <c r="E2713" s="6" t="str">
        <f>IF(AND($B2713&lt;&gt;"",$C2713&lt;&gt;"",$B2713&lt;=$C2713),INDEX(Bemenet!$D$2:$D$301,$M2713),"")</f>
        <v/>
      </c>
      <c r="F2713" s="5" t="str">
        <f t="shared" si="378"/>
        <v/>
      </c>
      <c r="G2713" s="5" t="str">
        <f t="shared" si="379"/>
        <v/>
      </c>
      <c r="H2713" s="9" t="str">
        <f t="shared" si="380"/>
        <v/>
      </c>
      <c r="I2713" s="5" t="str">
        <f t="shared" si="381"/>
        <v/>
      </c>
      <c r="J2713" s="5" t="str">
        <f>IF(OR($L2713="",NOT(COUNTIFS($L$2:$L2713,$L2713)=1)),"",SUMIFS($G:$G,$L:$L,$L2713))</f>
        <v/>
      </c>
      <c r="K2713" s="5" t="str">
        <f>IF(OR($L2713="",NOT(COUNTIFS($L$2:$L2713,$L2713)=1)),"",SUMIFS($I:$I,$L:$L,$L2713))</f>
        <v/>
      </c>
      <c r="L2713" s="6" t="str">
        <f t="shared" si="382"/>
        <v/>
      </c>
      <c r="M2713" s="6">
        <f t="shared" si="383"/>
        <v>109</v>
      </c>
      <c r="N2713" s="6">
        <f t="shared" si="384"/>
        <v>13</v>
      </c>
      <c r="O2713" s="9" t="str">
        <f>IF(AND($B2713&lt;&gt;"",$C2713&lt;&gt;"",$B2713&lt;=$C2713),INDEX(Szabalyok!$C:$C,$N2713),"")</f>
        <v/>
      </c>
      <c r="P2713">
        <f t="shared" si="386"/>
        <v>0</v>
      </c>
    </row>
    <row r="2714" spans="1:16" x14ac:dyDescent="0.35">
      <c r="A2714">
        <f t="shared" si="385"/>
        <v>0</v>
      </c>
      <c r="B2714" s="4" t="str">
        <f>IF($M2714&gt;300,"",IF(OR(INDEX(Bemenet!$E$2:$E$301,$M2714)="",INDEX(Bemenet!$F$2:$F$301,$M2714)=""),"",MAX(INDEX(Bemenet!$E$2:$E$301,$M2714),INDEX(Szabalyok!$A:$A,$N2714))))</f>
        <v/>
      </c>
      <c r="C2714" s="4" t="str">
        <f>IF($B2714="","",MIN(INDEX(Bemenet!$F$2:$F$301,$M2714),INDEX(Szabalyok!$B:$B,$N2714)))</f>
        <v/>
      </c>
      <c r="D2714" s="5" t="str">
        <f>IF(AND($B2714&lt;&gt;"",$C2714&lt;&gt;"",$B2714&lt;=$C2714),INDEX(Bemenet!$G$2:$G$301,$M2714),"")</f>
        <v/>
      </c>
      <c r="E2714" s="6" t="str">
        <f>IF(AND($B2714&lt;&gt;"",$C2714&lt;&gt;"",$B2714&lt;=$C2714),INDEX(Bemenet!$D$2:$D$301,$M2714),"")</f>
        <v/>
      </c>
      <c r="F2714" s="5" t="str">
        <f t="shared" si="378"/>
        <v/>
      </c>
      <c r="G2714" s="5" t="str">
        <f t="shared" si="379"/>
        <v/>
      </c>
      <c r="H2714" s="9" t="str">
        <f t="shared" si="380"/>
        <v/>
      </c>
      <c r="I2714" s="5" t="str">
        <f t="shared" si="381"/>
        <v/>
      </c>
      <c r="J2714" s="5" t="str">
        <f>IF(OR($L2714="",NOT(COUNTIFS($L$2:$L2714,$L2714)=1)),"",SUMIFS($G:$G,$L:$L,$L2714))</f>
        <v/>
      </c>
      <c r="K2714" s="5" t="str">
        <f>IF(OR($L2714="",NOT(COUNTIFS($L$2:$L2714,$L2714)=1)),"",SUMIFS($I:$I,$L:$L,$L2714))</f>
        <v/>
      </c>
      <c r="L2714" s="6" t="str">
        <f t="shared" si="382"/>
        <v/>
      </c>
      <c r="M2714" s="6">
        <f t="shared" si="383"/>
        <v>109</v>
      </c>
      <c r="N2714" s="6">
        <f t="shared" si="384"/>
        <v>14</v>
      </c>
      <c r="O2714" s="9" t="str">
        <f>IF(AND($B2714&lt;&gt;"",$C2714&lt;&gt;"",$B2714&lt;=$C2714),INDEX(Szabalyok!$C:$C,$N2714),"")</f>
        <v/>
      </c>
      <c r="P2714">
        <f t="shared" si="386"/>
        <v>0</v>
      </c>
    </row>
    <row r="2715" spans="1:16" x14ac:dyDescent="0.35">
      <c r="A2715">
        <f t="shared" si="385"/>
        <v>0</v>
      </c>
      <c r="B2715" s="4" t="str">
        <f>IF($M2715&gt;300,"",IF(OR(INDEX(Bemenet!$E$2:$E$301,$M2715)="",INDEX(Bemenet!$F$2:$F$301,$M2715)=""),"",MAX(INDEX(Bemenet!$E$2:$E$301,$M2715),INDEX(Szabalyok!$A:$A,$N2715))))</f>
        <v/>
      </c>
      <c r="C2715" s="4" t="str">
        <f>IF($B2715="","",MIN(INDEX(Bemenet!$F$2:$F$301,$M2715),INDEX(Szabalyok!$B:$B,$N2715)))</f>
        <v/>
      </c>
      <c r="D2715" s="5" t="str">
        <f>IF(AND($B2715&lt;&gt;"",$C2715&lt;&gt;"",$B2715&lt;=$C2715),INDEX(Bemenet!$G$2:$G$301,$M2715),"")</f>
        <v/>
      </c>
      <c r="E2715" s="6" t="str">
        <f>IF(AND($B2715&lt;&gt;"",$C2715&lt;&gt;"",$B2715&lt;=$C2715),INDEX(Bemenet!$D$2:$D$301,$M2715),"")</f>
        <v/>
      </c>
      <c r="F2715" s="5" t="str">
        <f t="shared" si="378"/>
        <v/>
      </c>
      <c r="G2715" s="5" t="str">
        <f t="shared" si="379"/>
        <v/>
      </c>
      <c r="H2715" s="9" t="str">
        <f t="shared" si="380"/>
        <v/>
      </c>
      <c r="I2715" s="5" t="str">
        <f t="shared" si="381"/>
        <v/>
      </c>
      <c r="J2715" s="5" t="str">
        <f>IF(OR($L2715="",NOT(COUNTIFS($L$2:$L2715,$L2715)=1)),"",SUMIFS($G:$G,$L:$L,$L2715))</f>
        <v/>
      </c>
      <c r="K2715" s="5" t="str">
        <f>IF(OR($L2715="",NOT(COUNTIFS($L$2:$L2715,$L2715)=1)),"",SUMIFS($I:$I,$L:$L,$L2715))</f>
        <v/>
      </c>
      <c r="L2715" s="6" t="str">
        <f t="shared" si="382"/>
        <v/>
      </c>
      <c r="M2715" s="6">
        <f t="shared" si="383"/>
        <v>109</v>
      </c>
      <c r="N2715" s="6">
        <f t="shared" si="384"/>
        <v>15</v>
      </c>
      <c r="O2715" s="9" t="str">
        <f>IF(AND($B2715&lt;&gt;"",$C2715&lt;&gt;"",$B2715&lt;=$C2715),INDEX(Szabalyok!$C:$C,$N2715),"")</f>
        <v/>
      </c>
      <c r="P2715">
        <f t="shared" si="386"/>
        <v>0</v>
      </c>
    </row>
    <row r="2716" spans="1:16" x14ac:dyDescent="0.35">
      <c r="A2716">
        <f t="shared" si="385"/>
        <v>0</v>
      </c>
      <c r="B2716" s="4" t="str">
        <f>IF($M2716&gt;300,"",IF(OR(INDEX(Bemenet!$E$2:$E$301,$M2716)="",INDEX(Bemenet!$F$2:$F$301,$M2716)=""),"",MAX(INDEX(Bemenet!$E$2:$E$301,$M2716),INDEX(Szabalyok!$A:$A,$N2716))))</f>
        <v/>
      </c>
      <c r="C2716" s="4" t="str">
        <f>IF($B2716="","",MIN(INDEX(Bemenet!$F$2:$F$301,$M2716),INDEX(Szabalyok!$B:$B,$N2716)))</f>
        <v/>
      </c>
      <c r="D2716" s="5" t="str">
        <f>IF(AND($B2716&lt;&gt;"",$C2716&lt;&gt;"",$B2716&lt;=$C2716),INDEX(Bemenet!$G$2:$G$301,$M2716),"")</f>
        <v/>
      </c>
      <c r="E2716" s="6" t="str">
        <f>IF(AND($B2716&lt;&gt;"",$C2716&lt;&gt;"",$B2716&lt;=$C2716),INDEX(Bemenet!$D$2:$D$301,$M2716),"")</f>
        <v/>
      </c>
      <c r="F2716" s="5" t="str">
        <f t="shared" si="378"/>
        <v/>
      </c>
      <c r="G2716" s="5" t="str">
        <f t="shared" si="379"/>
        <v/>
      </c>
      <c r="H2716" s="9" t="str">
        <f t="shared" si="380"/>
        <v/>
      </c>
      <c r="I2716" s="5" t="str">
        <f t="shared" si="381"/>
        <v/>
      </c>
      <c r="J2716" s="5" t="str">
        <f>IF(OR($L2716="",NOT(COUNTIFS($L$2:$L2716,$L2716)=1)),"",SUMIFS($G:$G,$L:$L,$L2716))</f>
        <v/>
      </c>
      <c r="K2716" s="5" t="str">
        <f>IF(OR($L2716="",NOT(COUNTIFS($L$2:$L2716,$L2716)=1)),"",SUMIFS($I:$I,$L:$L,$L2716))</f>
        <v/>
      </c>
      <c r="L2716" s="6" t="str">
        <f t="shared" si="382"/>
        <v/>
      </c>
      <c r="M2716" s="6">
        <f t="shared" si="383"/>
        <v>109</v>
      </c>
      <c r="N2716" s="6">
        <f t="shared" si="384"/>
        <v>16</v>
      </c>
      <c r="O2716" s="9" t="str">
        <f>IF(AND($B2716&lt;&gt;"",$C2716&lt;&gt;"",$B2716&lt;=$C2716),INDEX(Szabalyok!$C:$C,$N2716),"")</f>
        <v/>
      </c>
      <c r="P2716">
        <f t="shared" si="386"/>
        <v>0</v>
      </c>
    </row>
    <row r="2717" spans="1:16" x14ac:dyDescent="0.35">
      <c r="A2717">
        <f t="shared" si="385"/>
        <v>0</v>
      </c>
      <c r="B2717" s="4" t="str">
        <f>IF($M2717&gt;300,"",IF(OR(INDEX(Bemenet!$E$2:$E$301,$M2717)="",INDEX(Bemenet!$F$2:$F$301,$M2717)=""),"",MAX(INDEX(Bemenet!$E$2:$E$301,$M2717),INDEX(Szabalyok!$A:$A,$N2717))))</f>
        <v/>
      </c>
      <c r="C2717" s="4" t="str">
        <f>IF($B2717="","",MIN(INDEX(Bemenet!$F$2:$F$301,$M2717),INDEX(Szabalyok!$B:$B,$N2717)))</f>
        <v/>
      </c>
      <c r="D2717" s="5" t="str">
        <f>IF(AND($B2717&lt;&gt;"",$C2717&lt;&gt;"",$B2717&lt;=$C2717),INDEX(Bemenet!$G$2:$G$301,$M2717),"")</f>
        <v/>
      </c>
      <c r="E2717" s="6" t="str">
        <f>IF(AND($B2717&lt;&gt;"",$C2717&lt;&gt;"",$B2717&lt;=$C2717),INDEX(Bemenet!$D$2:$D$301,$M2717),"")</f>
        <v/>
      </c>
      <c r="F2717" s="5" t="str">
        <f t="shared" si="378"/>
        <v/>
      </c>
      <c r="G2717" s="5" t="str">
        <f t="shared" si="379"/>
        <v/>
      </c>
      <c r="H2717" s="9" t="str">
        <f t="shared" si="380"/>
        <v/>
      </c>
      <c r="I2717" s="5" t="str">
        <f t="shared" si="381"/>
        <v/>
      </c>
      <c r="J2717" s="5" t="str">
        <f>IF(OR($L2717="",NOT(COUNTIFS($L$2:$L2717,$L2717)=1)),"",SUMIFS($G:$G,$L:$L,$L2717))</f>
        <v/>
      </c>
      <c r="K2717" s="5" t="str">
        <f>IF(OR($L2717="",NOT(COUNTIFS($L$2:$L2717,$L2717)=1)),"",SUMIFS($I:$I,$L:$L,$L2717))</f>
        <v/>
      </c>
      <c r="L2717" s="6" t="str">
        <f t="shared" si="382"/>
        <v/>
      </c>
      <c r="M2717" s="6">
        <f t="shared" si="383"/>
        <v>109</v>
      </c>
      <c r="N2717" s="6">
        <f t="shared" si="384"/>
        <v>17</v>
      </c>
      <c r="O2717" s="9" t="str">
        <f>IF(AND($B2717&lt;&gt;"",$C2717&lt;&gt;"",$B2717&lt;=$C2717),INDEX(Szabalyok!$C:$C,$N2717),"")</f>
        <v/>
      </c>
      <c r="P2717">
        <f t="shared" si="386"/>
        <v>0</v>
      </c>
    </row>
    <row r="2718" spans="1:16" x14ac:dyDescent="0.35">
      <c r="A2718">
        <f t="shared" si="385"/>
        <v>0</v>
      </c>
      <c r="B2718" s="4" t="str">
        <f>IF($M2718&gt;300,"",IF(OR(INDEX(Bemenet!$E$2:$E$301,$M2718)="",INDEX(Bemenet!$F$2:$F$301,$M2718)=""),"",MAX(INDEX(Bemenet!$E$2:$E$301,$M2718),INDEX(Szabalyok!$A:$A,$N2718))))</f>
        <v/>
      </c>
      <c r="C2718" s="4" t="str">
        <f>IF($B2718="","",MIN(INDEX(Bemenet!$F$2:$F$301,$M2718),INDEX(Szabalyok!$B:$B,$N2718)))</f>
        <v/>
      </c>
      <c r="D2718" s="5" t="str">
        <f>IF(AND($B2718&lt;&gt;"",$C2718&lt;&gt;"",$B2718&lt;=$C2718),INDEX(Bemenet!$G$2:$G$301,$M2718),"")</f>
        <v/>
      </c>
      <c r="E2718" s="6" t="str">
        <f>IF(AND($B2718&lt;&gt;"",$C2718&lt;&gt;"",$B2718&lt;=$C2718),INDEX(Bemenet!$D$2:$D$301,$M2718),"")</f>
        <v/>
      </c>
      <c r="F2718" s="5" t="str">
        <f t="shared" si="378"/>
        <v/>
      </c>
      <c r="G2718" s="5" t="str">
        <f t="shared" si="379"/>
        <v/>
      </c>
      <c r="H2718" s="9" t="str">
        <f t="shared" si="380"/>
        <v/>
      </c>
      <c r="I2718" s="5" t="str">
        <f t="shared" si="381"/>
        <v/>
      </c>
      <c r="J2718" s="5" t="str">
        <f>IF(OR($L2718="",NOT(COUNTIFS($L$2:$L2718,$L2718)=1)),"",SUMIFS($G:$G,$L:$L,$L2718))</f>
        <v/>
      </c>
      <c r="K2718" s="5" t="str">
        <f>IF(OR($L2718="",NOT(COUNTIFS($L$2:$L2718,$L2718)=1)),"",SUMIFS($I:$I,$L:$L,$L2718))</f>
        <v/>
      </c>
      <c r="L2718" s="6" t="str">
        <f t="shared" si="382"/>
        <v/>
      </c>
      <c r="M2718" s="6">
        <f t="shared" si="383"/>
        <v>109</v>
      </c>
      <c r="N2718" s="6">
        <f t="shared" si="384"/>
        <v>18</v>
      </c>
      <c r="O2718" s="9" t="str">
        <f>IF(AND($B2718&lt;&gt;"",$C2718&lt;&gt;"",$B2718&lt;=$C2718),INDEX(Szabalyok!$C:$C,$N2718),"")</f>
        <v/>
      </c>
      <c r="P2718">
        <f t="shared" si="386"/>
        <v>0</v>
      </c>
    </row>
    <row r="2719" spans="1:16" x14ac:dyDescent="0.35">
      <c r="A2719">
        <f t="shared" si="385"/>
        <v>0</v>
      </c>
      <c r="B2719" s="4" t="str">
        <f>IF($M2719&gt;300,"",IF(OR(INDEX(Bemenet!$E$2:$E$301,$M2719)="",INDEX(Bemenet!$F$2:$F$301,$M2719)=""),"",MAX(INDEX(Bemenet!$E$2:$E$301,$M2719),INDEX(Szabalyok!$A:$A,$N2719))))</f>
        <v/>
      </c>
      <c r="C2719" s="4" t="str">
        <f>IF($B2719="","",MIN(INDEX(Bemenet!$F$2:$F$301,$M2719),INDEX(Szabalyok!$B:$B,$N2719)))</f>
        <v/>
      </c>
      <c r="D2719" s="5" t="str">
        <f>IF(AND($B2719&lt;&gt;"",$C2719&lt;&gt;"",$B2719&lt;=$C2719),INDEX(Bemenet!$G$2:$G$301,$M2719),"")</f>
        <v/>
      </c>
      <c r="E2719" s="6" t="str">
        <f>IF(AND($B2719&lt;&gt;"",$C2719&lt;&gt;"",$B2719&lt;=$C2719),INDEX(Bemenet!$D$2:$D$301,$M2719),"")</f>
        <v/>
      </c>
      <c r="F2719" s="5" t="str">
        <f t="shared" si="378"/>
        <v/>
      </c>
      <c r="G2719" s="5" t="str">
        <f t="shared" si="379"/>
        <v/>
      </c>
      <c r="H2719" s="9" t="str">
        <f t="shared" si="380"/>
        <v/>
      </c>
      <c r="I2719" s="5" t="str">
        <f t="shared" si="381"/>
        <v/>
      </c>
      <c r="J2719" s="5" t="str">
        <f>IF(OR($L2719="",NOT(COUNTIFS($L$2:$L2719,$L2719)=1)),"",SUMIFS($G:$G,$L:$L,$L2719))</f>
        <v/>
      </c>
      <c r="K2719" s="5" t="str">
        <f>IF(OR($L2719="",NOT(COUNTIFS($L$2:$L2719,$L2719)=1)),"",SUMIFS($I:$I,$L:$L,$L2719))</f>
        <v/>
      </c>
      <c r="L2719" s="6" t="str">
        <f t="shared" si="382"/>
        <v/>
      </c>
      <c r="M2719" s="6">
        <f t="shared" si="383"/>
        <v>109</v>
      </c>
      <c r="N2719" s="6">
        <f t="shared" si="384"/>
        <v>19</v>
      </c>
      <c r="O2719" s="9" t="str">
        <f>IF(AND($B2719&lt;&gt;"",$C2719&lt;&gt;"",$B2719&lt;=$C2719),INDEX(Szabalyok!$C:$C,$N2719),"")</f>
        <v/>
      </c>
      <c r="P2719">
        <f t="shared" si="386"/>
        <v>0</v>
      </c>
    </row>
    <row r="2720" spans="1:16" x14ac:dyDescent="0.35">
      <c r="A2720">
        <f t="shared" si="385"/>
        <v>0</v>
      </c>
      <c r="B2720" s="4" t="str">
        <f>IF($M2720&gt;300,"",IF(OR(INDEX(Bemenet!$E$2:$E$301,$M2720)="",INDEX(Bemenet!$F$2:$F$301,$M2720)=""),"",MAX(INDEX(Bemenet!$E$2:$E$301,$M2720),INDEX(Szabalyok!$A:$A,$N2720))))</f>
        <v/>
      </c>
      <c r="C2720" s="4" t="str">
        <f>IF($B2720="","",MIN(INDEX(Bemenet!$F$2:$F$301,$M2720),INDEX(Szabalyok!$B:$B,$N2720)))</f>
        <v/>
      </c>
      <c r="D2720" s="5" t="str">
        <f>IF(AND($B2720&lt;&gt;"",$C2720&lt;&gt;"",$B2720&lt;=$C2720),INDEX(Bemenet!$G$2:$G$301,$M2720),"")</f>
        <v/>
      </c>
      <c r="E2720" s="6" t="str">
        <f>IF(AND($B2720&lt;&gt;"",$C2720&lt;&gt;"",$B2720&lt;=$C2720),INDEX(Bemenet!$D$2:$D$301,$M2720),"")</f>
        <v/>
      </c>
      <c r="F2720" s="5" t="str">
        <f t="shared" si="378"/>
        <v/>
      </c>
      <c r="G2720" s="5" t="str">
        <f t="shared" si="379"/>
        <v/>
      </c>
      <c r="H2720" s="9" t="str">
        <f t="shared" si="380"/>
        <v/>
      </c>
      <c r="I2720" s="5" t="str">
        <f t="shared" si="381"/>
        <v/>
      </c>
      <c r="J2720" s="5" t="str">
        <f>IF(OR($L2720="",NOT(COUNTIFS($L$2:$L2720,$L2720)=1)),"",SUMIFS($G:$G,$L:$L,$L2720))</f>
        <v/>
      </c>
      <c r="K2720" s="5" t="str">
        <f>IF(OR($L2720="",NOT(COUNTIFS($L$2:$L2720,$L2720)=1)),"",SUMIFS($I:$I,$L:$L,$L2720))</f>
        <v/>
      </c>
      <c r="L2720" s="6" t="str">
        <f t="shared" si="382"/>
        <v/>
      </c>
      <c r="M2720" s="6">
        <f t="shared" si="383"/>
        <v>109</v>
      </c>
      <c r="N2720" s="6">
        <f t="shared" si="384"/>
        <v>20</v>
      </c>
      <c r="O2720" s="9" t="str">
        <f>IF(AND($B2720&lt;&gt;"",$C2720&lt;&gt;"",$B2720&lt;=$C2720),INDEX(Szabalyok!$C:$C,$N2720),"")</f>
        <v/>
      </c>
      <c r="P2720">
        <f t="shared" si="386"/>
        <v>0</v>
      </c>
    </row>
    <row r="2721" spans="1:16" x14ac:dyDescent="0.35">
      <c r="A2721">
        <f t="shared" si="385"/>
        <v>0</v>
      </c>
      <c r="B2721" s="4" t="str">
        <f>IF($M2721&gt;300,"",IF(OR(INDEX(Bemenet!$E$2:$E$301,$M2721)="",INDEX(Bemenet!$F$2:$F$301,$M2721)=""),"",MAX(INDEX(Bemenet!$E$2:$E$301,$M2721),INDEX(Szabalyok!$A:$A,$N2721))))</f>
        <v/>
      </c>
      <c r="C2721" s="4" t="str">
        <f>IF($B2721="","",MIN(INDEX(Bemenet!$F$2:$F$301,$M2721),INDEX(Szabalyok!$B:$B,$N2721)))</f>
        <v/>
      </c>
      <c r="D2721" s="5" t="str">
        <f>IF(AND($B2721&lt;&gt;"",$C2721&lt;&gt;"",$B2721&lt;=$C2721),INDEX(Bemenet!$G$2:$G$301,$M2721),"")</f>
        <v/>
      </c>
      <c r="E2721" s="6" t="str">
        <f>IF(AND($B2721&lt;&gt;"",$C2721&lt;&gt;"",$B2721&lt;=$C2721),INDEX(Bemenet!$D$2:$D$301,$M2721),"")</f>
        <v/>
      </c>
      <c r="F2721" s="5" t="str">
        <f t="shared" si="378"/>
        <v/>
      </c>
      <c r="G2721" s="5" t="str">
        <f t="shared" si="379"/>
        <v/>
      </c>
      <c r="H2721" s="9" t="str">
        <f t="shared" si="380"/>
        <v/>
      </c>
      <c r="I2721" s="5" t="str">
        <f t="shared" si="381"/>
        <v/>
      </c>
      <c r="J2721" s="5" t="str">
        <f>IF(OR($L2721="",NOT(COUNTIFS($L$2:$L2721,$L2721)=1)),"",SUMIFS($G:$G,$L:$L,$L2721))</f>
        <v/>
      </c>
      <c r="K2721" s="5" t="str">
        <f>IF(OR($L2721="",NOT(COUNTIFS($L$2:$L2721,$L2721)=1)),"",SUMIFS($I:$I,$L:$L,$L2721))</f>
        <v/>
      </c>
      <c r="L2721" s="6" t="str">
        <f t="shared" si="382"/>
        <v/>
      </c>
      <c r="M2721" s="6">
        <f t="shared" si="383"/>
        <v>109</v>
      </c>
      <c r="N2721" s="6">
        <f t="shared" si="384"/>
        <v>21</v>
      </c>
      <c r="O2721" s="9" t="str">
        <f>IF(AND($B2721&lt;&gt;"",$C2721&lt;&gt;"",$B2721&lt;=$C2721),INDEX(Szabalyok!$C:$C,$N2721),"")</f>
        <v/>
      </c>
      <c r="P2721">
        <f t="shared" si="386"/>
        <v>0</v>
      </c>
    </row>
    <row r="2722" spans="1:16" x14ac:dyDescent="0.35">
      <c r="A2722">
        <f t="shared" si="385"/>
        <v>0</v>
      </c>
      <c r="B2722" s="4" t="str">
        <f>IF($M2722&gt;300,"",IF(OR(INDEX(Bemenet!$E$2:$E$301,$M2722)="",INDEX(Bemenet!$F$2:$F$301,$M2722)=""),"",MAX(INDEX(Bemenet!$E$2:$E$301,$M2722),INDEX(Szabalyok!$A:$A,$N2722))))</f>
        <v/>
      </c>
      <c r="C2722" s="4" t="str">
        <f>IF($B2722="","",MIN(INDEX(Bemenet!$F$2:$F$301,$M2722),INDEX(Szabalyok!$B:$B,$N2722)))</f>
        <v/>
      </c>
      <c r="D2722" s="5" t="str">
        <f>IF(AND($B2722&lt;&gt;"",$C2722&lt;&gt;"",$B2722&lt;=$C2722),INDEX(Bemenet!$G$2:$G$301,$M2722),"")</f>
        <v/>
      </c>
      <c r="E2722" s="6" t="str">
        <f>IF(AND($B2722&lt;&gt;"",$C2722&lt;&gt;"",$B2722&lt;=$C2722),INDEX(Bemenet!$D$2:$D$301,$M2722),"")</f>
        <v/>
      </c>
      <c r="F2722" s="5" t="str">
        <f t="shared" si="378"/>
        <v/>
      </c>
      <c r="G2722" s="5" t="str">
        <f t="shared" si="379"/>
        <v/>
      </c>
      <c r="H2722" s="9" t="str">
        <f t="shared" si="380"/>
        <v/>
      </c>
      <c r="I2722" s="5" t="str">
        <f t="shared" si="381"/>
        <v/>
      </c>
      <c r="J2722" s="5" t="str">
        <f>IF(OR($L2722="",NOT(COUNTIFS($L$2:$L2722,$L2722)=1)),"",SUMIFS($G:$G,$L:$L,$L2722))</f>
        <v/>
      </c>
      <c r="K2722" s="5" t="str">
        <f>IF(OR($L2722="",NOT(COUNTIFS($L$2:$L2722,$L2722)=1)),"",SUMIFS($I:$I,$L:$L,$L2722))</f>
        <v/>
      </c>
      <c r="L2722" s="6" t="str">
        <f t="shared" si="382"/>
        <v/>
      </c>
      <c r="M2722" s="6">
        <f t="shared" si="383"/>
        <v>109</v>
      </c>
      <c r="N2722" s="6">
        <f t="shared" si="384"/>
        <v>22</v>
      </c>
      <c r="O2722" s="9" t="str">
        <f>IF(AND($B2722&lt;&gt;"",$C2722&lt;&gt;"",$B2722&lt;=$C2722),INDEX(Szabalyok!$C:$C,$N2722),"")</f>
        <v/>
      </c>
      <c r="P2722">
        <f t="shared" si="386"/>
        <v>0</v>
      </c>
    </row>
    <row r="2723" spans="1:16" x14ac:dyDescent="0.35">
      <c r="A2723">
        <f t="shared" si="385"/>
        <v>0</v>
      </c>
      <c r="B2723" s="4" t="str">
        <f>IF($M2723&gt;300,"",IF(OR(INDEX(Bemenet!$E$2:$E$301,$M2723)="",INDEX(Bemenet!$F$2:$F$301,$M2723)=""),"",MAX(INDEX(Bemenet!$E$2:$E$301,$M2723),INDEX(Szabalyok!$A:$A,$N2723))))</f>
        <v/>
      </c>
      <c r="C2723" s="4" t="str">
        <f>IF($B2723="","",MIN(INDEX(Bemenet!$F$2:$F$301,$M2723),INDEX(Szabalyok!$B:$B,$N2723)))</f>
        <v/>
      </c>
      <c r="D2723" s="5" t="str">
        <f>IF(AND($B2723&lt;&gt;"",$C2723&lt;&gt;"",$B2723&lt;=$C2723),INDEX(Bemenet!$G$2:$G$301,$M2723),"")</f>
        <v/>
      </c>
      <c r="E2723" s="6" t="str">
        <f>IF(AND($B2723&lt;&gt;"",$C2723&lt;&gt;"",$B2723&lt;=$C2723),INDEX(Bemenet!$D$2:$D$301,$M2723),"")</f>
        <v/>
      </c>
      <c r="F2723" s="5" t="str">
        <f t="shared" si="378"/>
        <v/>
      </c>
      <c r="G2723" s="5" t="str">
        <f t="shared" si="379"/>
        <v/>
      </c>
      <c r="H2723" s="9" t="str">
        <f t="shared" si="380"/>
        <v/>
      </c>
      <c r="I2723" s="5" t="str">
        <f t="shared" si="381"/>
        <v/>
      </c>
      <c r="J2723" s="5" t="str">
        <f>IF(OR($L2723="",NOT(COUNTIFS($L$2:$L2723,$L2723)=1)),"",SUMIFS($G:$G,$L:$L,$L2723))</f>
        <v/>
      </c>
      <c r="K2723" s="5" t="str">
        <f>IF(OR($L2723="",NOT(COUNTIFS($L$2:$L2723,$L2723)=1)),"",SUMIFS($I:$I,$L:$L,$L2723))</f>
        <v/>
      </c>
      <c r="L2723" s="6" t="str">
        <f t="shared" si="382"/>
        <v/>
      </c>
      <c r="M2723" s="6">
        <f t="shared" si="383"/>
        <v>109</v>
      </c>
      <c r="N2723" s="6">
        <f t="shared" si="384"/>
        <v>23</v>
      </c>
      <c r="O2723" s="9" t="str">
        <f>IF(AND($B2723&lt;&gt;"",$C2723&lt;&gt;"",$B2723&lt;=$C2723),INDEX(Szabalyok!$C:$C,$N2723),"")</f>
        <v/>
      </c>
      <c r="P2723">
        <f t="shared" si="386"/>
        <v>0</v>
      </c>
    </row>
    <row r="2724" spans="1:16" x14ac:dyDescent="0.35">
      <c r="A2724">
        <f t="shared" si="385"/>
        <v>0</v>
      </c>
      <c r="B2724" s="4" t="str">
        <f>IF($M2724&gt;300,"",IF(OR(INDEX(Bemenet!$E$2:$E$301,$M2724)="",INDEX(Bemenet!$F$2:$F$301,$M2724)=""),"",MAX(INDEX(Bemenet!$E$2:$E$301,$M2724),INDEX(Szabalyok!$A:$A,$N2724))))</f>
        <v/>
      </c>
      <c r="C2724" s="4" t="str">
        <f>IF($B2724="","",MIN(INDEX(Bemenet!$F$2:$F$301,$M2724),INDEX(Szabalyok!$B:$B,$N2724)))</f>
        <v/>
      </c>
      <c r="D2724" s="5" t="str">
        <f>IF(AND($B2724&lt;&gt;"",$C2724&lt;&gt;"",$B2724&lt;=$C2724),INDEX(Bemenet!$G$2:$G$301,$M2724),"")</f>
        <v/>
      </c>
      <c r="E2724" s="6" t="str">
        <f>IF(AND($B2724&lt;&gt;"",$C2724&lt;&gt;"",$B2724&lt;=$C2724),INDEX(Bemenet!$D$2:$D$301,$M2724),"")</f>
        <v/>
      </c>
      <c r="F2724" s="5" t="str">
        <f t="shared" si="378"/>
        <v/>
      </c>
      <c r="G2724" s="5" t="str">
        <f t="shared" si="379"/>
        <v/>
      </c>
      <c r="H2724" s="9" t="str">
        <f t="shared" si="380"/>
        <v/>
      </c>
      <c r="I2724" s="5" t="str">
        <f t="shared" si="381"/>
        <v/>
      </c>
      <c r="J2724" s="5" t="str">
        <f>IF(OR($L2724="",NOT(COUNTIFS($L$2:$L2724,$L2724)=1)),"",SUMIFS($G:$G,$L:$L,$L2724))</f>
        <v/>
      </c>
      <c r="K2724" s="5" t="str">
        <f>IF(OR($L2724="",NOT(COUNTIFS($L$2:$L2724,$L2724)=1)),"",SUMIFS($I:$I,$L:$L,$L2724))</f>
        <v/>
      </c>
      <c r="L2724" s="6" t="str">
        <f t="shared" si="382"/>
        <v/>
      </c>
      <c r="M2724" s="6">
        <f t="shared" si="383"/>
        <v>109</v>
      </c>
      <c r="N2724" s="6">
        <f t="shared" si="384"/>
        <v>24</v>
      </c>
      <c r="O2724" s="9" t="str">
        <f>IF(AND($B2724&lt;&gt;"",$C2724&lt;&gt;"",$B2724&lt;=$C2724),INDEX(Szabalyok!$C:$C,$N2724),"")</f>
        <v/>
      </c>
      <c r="P2724">
        <f t="shared" si="386"/>
        <v>0</v>
      </c>
    </row>
    <row r="2725" spans="1:16" x14ac:dyDescent="0.35">
      <c r="A2725">
        <f t="shared" si="385"/>
        <v>0</v>
      </c>
      <c r="B2725" s="4" t="str">
        <f>IF($M2725&gt;300,"",IF(OR(INDEX(Bemenet!$E$2:$E$301,$M2725)="",INDEX(Bemenet!$F$2:$F$301,$M2725)=""),"",MAX(INDEX(Bemenet!$E$2:$E$301,$M2725),INDEX(Szabalyok!$A:$A,$N2725))))</f>
        <v/>
      </c>
      <c r="C2725" s="4" t="str">
        <f>IF($B2725="","",MIN(INDEX(Bemenet!$F$2:$F$301,$M2725),INDEX(Szabalyok!$B:$B,$N2725)))</f>
        <v/>
      </c>
      <c r="D2725" s="5" t="str">
        <f>IF(AND($B2725&lt;&gt;"",$C2725&lt;&gt;"",$B2725&lt;=$C2725),INDEX(Bemenet!$G$2:$G$301,$M2725),"")</f>
        <v/>
      </c>
      <c r="E2725" s="6" t="str">
        <f>IF(AND($B2725&lt;&gt;"",$C2725&lt;&gt;"",$B2725&lt;=$C2725),INDEX(Bemenet!$D$2:$D$301,$M2725),"")</f>
        <v/>
      </c>
      <c r="F2725" s="5" t="str">
        <f t="shared" si="378"/>
        <v/>
      </c>
      <c r="G2725" s="5" t="str">
        <f t="shared" si="379"/>
        <v/>
      </c>
      <c r="H2725" s="9" t="str">
        <f t="shared" si="380"/>
        <v/>
      </c>
      <c r="I2725" s="5" t="str">
        <f t="shared" si="381"/>
        <v/>
      </c>
      <c r="J2725" s="5" t="str">
        <f>IF(OR($L2725="",NOT(COUNTIFS($L$2:$L2725,$L2725)=1)),"",SUMIFS($G:$G,$L:$L,$L2725))</f>
        <v/>
      </c>
      <c r="K2725" s="5" t="str">
        <f>IF(OR($L2725="",NOT(COUNTIFS($L$2:$L2725,$L2725)=1)),"",SUMIFS($I:$I,$L:$L,$L2725))</f>
        <v/>
      </c>
      <c r="L2725" s="6" t="str">
        <f t="shared" si="382"/>
        <v/>
      </c>
      <c r="M2725" s="6">
        <f t="shared" si="383"/>
        <v>109</v>
      </c>
      <c r="N2725" s="6">
        <f t="shared" si="384"/>
        <v>25</v>
      </c>
      <c r="O2725" s="9" t="str">
        <f>IF(AND($B2725&lt;&gt;"",$C2725&lt;&gt;"",$B2725&lt;=$C2725),INDEX(Szabalyok!$C:$C,$N2725),"")</f>
        <v/>
      </c>
      <c r="P2725">
        <f t="shared" si="386"/>
        <v>0</v>
      </c>
    </row>
    <row r="2726" spans="1:16" x14ac:dyDescent="0.35">
      <c r="A2726">
        <f t="shared" si="385"/>
        <v>0</v>
      </c>
      <c r="B2726" s="4" t="str">
        <f>IF($M2726&gt;300,"",IF(OR(INDEX(Bemenet!$E$2:$E$301,$M2726)="",INDEX(Bemenet!$F$2:$F$301,$M2726)=""),"",MAX(INDEX(Bemenet!$E$2:$E$301,$M2726),INDEX(Szabalyok!$A:$A,$N2726))))</f>
        <v/>
      </c>
      <c r="C2726" s="4" t="str">
        <f>IF($B2726="","",MIN(INDEX(Bemenet!$F$2:$F$301,$M2726),INDEX(Szabalyok!$B:$B,$N2726)))</f>
        <v/>
      </c>
      <c r="D2726" s="5" t="str">
        <f>IF(AND($B2726&lt;&gt;"",$C2726&lt;&gt;"",$B2726&lt;=$C2726),INDEX(Bemenet!$G$2:$G$301,$M2726),"")</f>
        <v/>
      </c>
      <c r="E2726" s="6" t="str">
        <f>IF(AND($B2726&lt;&gt;"",$C2726&lt;&gt;"",$B2726&lt;=$C2726),INDEX(Bemenet!$D$2:$D$301,$M2726),"")</f>
        <v/>
      </c>
      <c r="F2726" s="5" t="str">
        <f t="shared" si="378"/>
        <v/>
      </c>
      <c r="G2726" s="5" t="str">
        <f t="shared" si="379"/>
        <v/>
      </c>
      <c r="H2726" s="9" t="str">
        <f t="shared" si="380"/>
        <v/>
      </c>
      <c r="I2726" s="5" t="str">
        <f t="shared" si="381"/>
        <v/>
      </c>
      <c r="J2726" s="5" t="str">
        <f>IF(OR($L2726="",NOT(COUNTIFS($L$2:$L2726,$L2726)=1)),"",SUMIFS($G:$G,$L:$L,$L2726))</f>
        <v/>
      </c>
      <c r="K2726" s="5" t="str">
        <f>IF(OR($L2726="",NOT(COUNTIFS($L$2:$L2726,$L2726)=1)),"",SUMIFS($I:$I,$L:$L,$L2726))</f>
        <v/>
      </c>
      <c r="L2726" s="6" t="str">
        <f t="shared" si="382"/>
        <v/>
      </c>
      <c r="M2726" s="6">
        <f t="shared" si="383"/>
        <v>109</v>
      </c>
      <c r="N2726" s="6">
        <f t="shared" si="384"/>
        <v>26</v>
      </c>
      <c r="O2726" s="9" t="str">
        <f>IF(AND($B2726&lt;&gt;"",$C2726&lt;&gt;"",$B2726&lt;=$C2726),INDEX(Szabalyok!$C:$C,$N2726),"")</f>
        <v/>
      </c>
      <c r="P2726">
        <f t="shared" si="386"/>
        <v>0</v>
      </c>
    </row>
    <row r="2727" spans="1:16" x14ac:dyDescent="0.35">
      <c r="A2727">
        <f t="shared" si="385"/>
        <v>0</v>
      </c>
      <c r="B2727" s="4" t="str">
        <f>IF($M2727&gt;300,"",IF(OR(INDEX(Bemenet!$E$2:$E$301,$M2727)="",INDEX(Bemenet!$F$2:$F$301,$M2727)=""),"",MAX(INDEX(Bemenet!$E$2:$E$301,$M2727),INDEX(Szabalyok!$A:$A,$N2727))))</f>
        <v/>
      </c>
      <c r="C2727" s="4" t="str">
        <f>IF($B2727="","",MIN(INDEX(Bemenet!$F$2:$F$301,$M2727),INDEX(Szabalyok!$B:$B,$N2727)))</f>
        <v/>
      </c>
      <c r="D2727" s="5" t="str">
        <f>IF(AND($B2727&lt;&gt;"",$C2727&lt;&gt;"",$B2727&lt;=$C2727),INDEX(Bemenet!$G$2:$G$301,$M2727),"")</f>
        <v/>
      </c>
      <c r="E2727" s="6" t="str">
        <f>IF(AND($B2727&lt;&gt;"",$C2727&lt;&gt;"",$B2727&lt;=$C2727),INDEX(Bemenet!$D$2:$D$301,$M2727),"")</f>
        <v/>
      </c>
      <c r="F2727" s="5" t="str">
        <f t="shared" si="378"/>
        <v/>
      </c>
      <c r="G2727" s="5" t="str">
        <f t="shared" si="379"/>
        <v/>
      </c>
      <c r="H2727" s="9" t="str">
        <f t="shared" si="380"/>
        <v/>
      </c>
      <c r="I2727" s="5" t="str">
        <f t="shared" si="381"/>
        <v/>
      </c>
      <c r="J2727" s="5" t="str">
        <f>IF(OR($L2727="",NOT(COUNTIFS($L$2:$L2727,$L2727)=1)),"",SUMIFS($G:$G,$L:$L,$L2727))</f>
        <v/>
      </c>
      <c r="K2727" s="5" t="str">
        <f>IF(OR($L2727="",NOT(COUNTIFS($L$2:$L2727,$L2727)=1)),"",SUMIFS($I:$I,$L:$L,$L2727))</f>
        <v/>
      </c>
      <c r="L2727" s="6" t="str">
        <f t="shared" si="382"/>
        <v/>
      </c>
      <c r="M2727" s="6">
        <f t="shared" si="383"/>
        <v>110</v>
      </c>
      <c r="N2727" s="6">
        <f t="shared" si="384"/>
        <v>2</v>
      </c>
      <c r="O2727" s="9" t="str">
        <f>IF(AND($B2727&lt;&gt;"",$C2727&lt;&gt;"",$B2727&lt;=$C2727),INDEX(Szabalyok!$C:$C,$N2727),"")</f>
        <v/>
      </c>
      <c r="P2727">
        <f t="shared" si="386"/>
        <v>0</v>
      </c>
    </row>
    <row r="2728" spans="1:16" x14ac:dyDescent="0.35">
      <c r="A2728">
        <f t="shared" si="385"/>
        <v>0</v>
      </c>
      <c r="B2728" s="4" t="str">
        <f>IF($M2728&gt;300,"",IF(OR(INDEX(Bemenet!$E$2:$E$301,$M2728)="",INDEX(Bemenet!$F$2:$F$301,$M2728)=""),"",MAX(INDEX(Bemenet!$E$2:$E$301,$M2728),INDEX(Szabalyok!$A:$A,$N2728))))</f>
        <v/>
      </c>
      <c r="C2728" s="4" t="str">
        <f>IF($B2728="","",MIN(INDEX(Bemenet!$F$2:$F$301,$M2728),INDEX(Szabalyok!$B:$B,$N2728)))</f>
        <v/>
      </c>
      <c r="D2728" s="5" t="str">
        <f>IF(AND($B2728&lt;&gt;"",$C2728&lt;&gt;"",$B2728&lt;=$C2728),INDEX(Bemenet!$G$2:$G$301,$M2728),"")</f>
        <v/>
      </c>
      <c r="E2728" s="6" t="str">
        <f>IF(AND($B2728&lt;&gt;"",$C2728&lt;&gt;"",$B2728&lt;=$C2728),INDEX(Bemenet!$D$2:$D$301,$M2728),"")</f>
        <v/>
      </c>
      <c r="F2728" s="5" t="str">
        <f t="shared" si="378"/>
        <v/>
      </c>
      <c r="G2728" s="5" t="str">
        <f t="shared" si="379"/>
        <v/>
      </c>
      <c r="H2728" s="9" t="str">
        <f t="shared" si="380"/>
        <v/>
      </c>
      <c r="I2728" s="5" t="str">
        <f t="shared" si="381"/>
        <v/>
      </c>
      <c r="J2728" s="5" t="str">
        <f>IF(OR($L2728="",NOT(COUNTIFS($L$2:$L2728,$L2728)=1)),"",SUMIFS($G:$G,$L:$L,$L2728))</f>
        <v/>
      </c>
      <c r="K2728" s="5" t="str">
        <f>IF(OR($L2728="",NOT(COUNTIFS($L$2:$L2728,$L2728)=1)),"",SUMIFS($I:$I,$L:$L,$L2728))</f>
        <v/>
      </c>
      <c r="L2728" s="6" t="str">
        <f t="shared" si="382"/>
        <v/>
      </c>
      <c r="M2728" s="6">
        <f t="shared" si="383"/>
        <v>110</v>
      </c>
      <c r="N2728" s="6">
        <f t="shared" si="384"/>
        <v>3</v>
      </c>
      <c r="O2728" s="9" t="str">
        <f>IF(AND($B2728&lt;&gt;"",$C2728&lt;&gt;"",$B2728&lt;=$C2728),INDEX(Szabalyok!$C:$C,$N2728),"")</f>
        <v/>
      </c>
      <c r="P2728">
        <f t="shared" si="386"/>
        <v>0</v>
      </c>
    </row>
    <row r="2729" spans="1:16" x14ac:dyDescent="0.35">
      <c r="A2729">
        <f t="shared" si="385"/>
        <v>0</v>
      </c>
      <c r="B2729" s="4" t="str">
        <f>IF($M2729&gt;300,"",IF(OR(INDEX(Bemenet!$E$2:$E$301,$M2729)="",INDEX(Bemenet!$F$2:$F$301,$M2729)=""),"",MAX(INDEX(Bemenet!$E$2:$E$301,$M2729),INDEX(Szabalyok!$A:$A,$N2729))))</f>
        <v/>
      </c>
      <c r="C2729" s="4" t="str">
        <f>IF($B2729="","",MIN(INDEX(Bemenet!$F$2:$F$301,$M2729),INDEX(Szabalyok!$B:$B,$N2729)))</f>
        <v/>
      </c>
      <c r="D2729" s="5" t="str">
        <f>IF(AND($B2729&lt;&gt;"",$C2729&lt;&gt;"",$B2729&lt;=$C2729),INDEX(Bemenet!$G$2:$G$301,$M2729),"")</f>
        <v/>
      </c>
      <c r="E2729" s="6" t="str">
        <f>IF(AND($B2729&lt;&gt;"",$C2729&lt;&gt;"",$B2729&lt;=$C2729),INDEX(Bemenet!$D$2:$D$301,$M2729),"")</f>
        <v/>
      </c>
      <c r="F2729" s="5" t="str">
        <f t="shared" si="378"/>
        <v/>
      </c>
      <c r="G2729" s="5" t="str">
        <f t="shared" si="379"/>
        <v/>
      </c>
      <c r="H2729" s="9" t="str">
        <f t="shared" si="380"/>
        <v/>
      </c>
      <c r="I2729" s="5" t="str">
        <f t="shared" si="381"/>
        <v/>
      </c>
      <c r="J2729" s="5" t="str">
        <f>IF(OR($L2729="",NOT(COUNTIFS($L$2:$L2729,$L2729)=1)),"",SUMIFS($G:$G,$L:$L,$L2729))</f>
        <v/>
      </c>
      <c r="K2729" s="5" t="str">
        <f>IF(OR($L2729="",NOT(COUNTIFS($L$2:$L2729,$L2729)=1)),"",SUMIFS($I:$I,$L:$L,$L2729))</f>
        <v/>
      </c>
      <c r="L2729" s="6" t="str">
        <f t="shared" si="382"/>
        <v/>
      </c>
      <c r="M2729" s="6">
        <f t="shared" si="383"/>
        <v>110</v>
      </c>
      <c r="N2729" s="6">
        <f t="shared" si="384"/>
        <v>4</v>
      </c>
      <c r="O2729" s="9" t="str">
        <f>IF(AND($B2729&lt;&gt;"",$C2729&lt;&gt;"",$B2729&lt;=$C2729),INDEX(Szabalyok!$C:$C,$N2729),"")</f>
        <v/>
      </c>
      <c r="P2729">
        <f t="shared" si="386"/>
        <v>0</v>
      </c>
    </row>
    <row r="2730" spans="1:16" x14ac:dyDescent="0.35">
      <c r="A2730">
        <f t="shared" si="385"/>
        <v>0</v>
      </c>
      <c r="B2730" s="4" t="str">
        <f>IF($M2730&gt;300,"",IF(OR(INDEX(Bemenet!$E$2:$E$301,$M2730)="",INDEX(Bemenet!$F$2:$F$301,$M2730)=""),"",MAX(INDEX(Bemenet!$E$2:$E$301,$M2730),INDEX(Szabalyok!$A:$A,$N2730))))</f>
        <v/>
      </c>
      <c r="C2730" s="4" t="str">
        <f>IF($B2730="","",MIN(INDEX(Bemenet!$F$2:$F$301,$M2730),INDEX(Szabalyok!$B:$B,$N2730)))</f>
        <v/>
      </c>
      <c r="D2730" s="5" t="str">
        <f>IF(AND($B2730&lt;&gt;"",$C2730&lt;&gt;"",$B2730&lt;=$C2730),INDEX(Bemenet!$G$2:$G$301,$M2730),"")</f>
        <v/>
      </c>
      <c r="E2730" s="6" t="str">
        <f>IF(AND($B2730&lt;&gt;"",$C2730&lt;&gt;"",$B2730&lt;=$C2730),INDEX(Bemenet!$D$2:$D$301,$M2730),"")</f>
        <v/>
      </c>
      <c r="F2730" s="5" t="str">
        <f t="shared" si="378"/>
        <v/>
      </c>
      <c r="G2730" s="5" t="str">
        <f t="shared" si="379"/>
        <v/>
      </c>
      <c r="H2730" s="9" t="str">
        <f t="shared" si="380"/>
        <v/>
      </c>
      <c r="I2730" s="5" t="str">
        <f t="shared" si="381"/>
        <v/>
      </c>
      <c r="J2730" s="5" t="str">
        <f>IF(OR($L2730="",NOT(COUNTIFS($L$2:$L2730,$L2730)=1)),"",SUMIFS($G:$G,$L:$L,$L2730))</f>
        <v/>
      </c>
      <c r="K2730" s="5" t="str">
        <f>IF(OR($L2730="",NOT(COUNTIFS($L$2:$L2730,$L2730)=1)),"",SUMIFS($I:$I,$L:$L,$L2730))</f>
        <v/>
      </c>
      <c r="L2730" s="6" t="str">
        <f t="shared" si="382"/>
        <v/>
      </c>
      <c r="M2730" s="6">
        <f t="shared" si="383"/>
        <v>110</v>
      </c>
      <c r="N2730" s="6">
        <f t="shared" si="384"/>
        <v>5</v>
      </c>
      <c r="O2730" s="9" t="str">
        <f>IF(AND($B2730&lt;&gt;"",$C2730&lt;&gt;"",$B2730&lt;=$C2730),INDEX(Szabalyok!$C:$C,$N2730),"")</f>
        <v/>
      </c>
      <c r="P2730">
        <f t="shared" si="386"/>
        <v>0</v>
      </c>
    </row>
    <row r="2731" spans="1:16" x14ac:dyDescent="0.35">
      <c r="A2731">
        <f t="shared" si="385"/>
        <v>0</v>
      </c>
      <c r="B2731" s="4" t="str">
        <f>IF($M2731&gt;300,"",IF(OR(INDEX(Bemenet!$E$2:$E$301,$M2731)="",INDEX(Bemenet!$F$2:$F$301,$M2731)=""),"",MAX(INDEX(Bemenet!$E$2:$E$301,$M2731),INDEX(Szabalyok!$A:$A,$N2731))))</f>
        <v/>
      </c>
      <c r="C2731" s="4" t="str">
        <f>IF($B2731="","",MIN(INDEX(Bemenet!$F$2:$F$301,$M2731),INDEX(Szabalyok!$B:$B,$N2731)))</f>
        <v/>
      </c>
      <c r="D2731" s="5" t="str">
        <f>IF(AND($B2731&lt;&gt;"",$C2731&lt;&gt;"",$B2731&lt;=$C2731),INDEX(Bemenet!$G$2:$G$301,$M2731),"")</f>
        <v/>
      </c>
      <c r="E2731" s="6" t="str">
        <f>IF(AND($B2731&lt;&gt;"",$C2731&lt;&gt;"",$B2731&lt;=$C2731),INDEX(Bemenet!$D$2:$D$301,$M2731),"")</f>
        <v/>
      </c>
      <c r="F2731" s="5" t="str">
        <f t="shared" si="378"/>
        <v/>
      </c>
      <c r="G2731" s="5" t="str">
        <f t="shared" si="379"/>
        <v/>
      </c>
      <c r="H2731" s="9" t="str">
        <f t="shared" si="380"/>
        <v/>
      </c>
      <c r="I2731" s="5" t="str">
        <f t="shared" si="381"/>
        <v/>
      </c>
      <c r="J2731" s="5" t="str">
        <f>IF(OR($L2731="",NOT(COUNTIFS($L$2:$L2731,$L2731)=1)),"",SUMIFS($G:$G,$L:$L,$L2731))</f>
        <v/>
      </c>
      <c r="K2731" s="5" t="str">
        <f>IF(OR($L2731="",NOT(COUNTIFS($L$2:$L2731,$L2731)=1)),"",SUMIFS($I:$I,$L:$L,$L2731))</f>
        <v/>
      </c>
      <c r="L2731" s="6" t="str">
        <f t="shared" si="382"/>
        <v/>
      </c>
      <c r="M2731" s="6">
        <f t="shared" si="383"/>
        <v>110</v>
      </c>
      <c r="N2731" s="6">
        <f t="shared" si="384"/>
        <v>6</v>
      </c>
      <c r="O2731" s="9" t="str">
        <f>IF(AND($B2731&lt;&gt;"",$C2731&lt;&gt;"",$B2731&lt;=$C2731),INDEX(Szabalyok!$C:$C,$N2731),"")</f>
        <v/>
      </c>
      <c r="P2731">
        <f t="shared" si="386"/>
        <v>0</v>
      </c>
    </row>
    <row r="2732" spans="1:16" x14ac:dyDescent="0.35">
      <c r="A2732">
        <f t="shared" si="385"/>
        <v>0</v>
      </c>
      <c r="B2732" s="4" t="str">
        <f>IF($M2732&gt;300,"",IF(OR(INDEX(Bemenet!$E$2:$E$301,$M2732)="",INDEX(Bemenet!$F$2:$F$301,$M2732)=""),"",MAX(INDEX(Bemenet!$E$2:$E$301,$M2732),INDEX(Szabalyok!$A:$A,$N2732))))</f>
        <v/>
      </c>
      <c r="C2732" s="4" t="str">
        <f>IF($B2732="","",MIN(INDEX(Bemenet!$F$2:$F$301,$M2732),INDEX(Szabalyok!$B:$B,$N2732)))</f>
        <v/>
      </c>
      <c r="D2732" s="5" t="str">
        <f>IF(AND($B2732&lt;&gt;"",$C2732&lt;&gt;"",$B2732&lt;=$C2732),INDEX(Bemenet!$G$2:$G$301,$M2732),"")</f>
        <v/>
      </c>
      <c r="E2732" s="6" t="str">
        <f>IF(AND($B2732&lt;&gt;"",$C2732&lt;&gt;"",$B2732&lt;=$C2732),INDEX(Bemenet!$D$2:$D$301,$M2732),"")</f>
        <v/>
      </c>
      <c r="F2732" s="5" t="str">
        <f t="shared" si="378"/>
        <v/>
      </c>
      <c r="G2732" s="5" t="str">
        <f t="shared" si="379"/>
        <v/>
      </c>
      <c r="H2732" s="9" t="str">
        <f t="shared" si="380"/>
        <v/>
      </c>
      <c r="I2732" s="5" t="str">
        <f t="shared" si="381"/>
        <v/>
      </c>
      <c r="J2732" s="5" t="str">
        <f>IF(OR($L2732="",NOT(COUNTIFS($L$2:$L2732,$L2732)=1)),"",SUMIFS($G:$G,$L:$L,$L2732))</f>
        <v/>
      </c>
      <c r="K2732" s="5" t="str">
        <f>IF(OR($L2732="",NOT(COUNTIFS($L$2:$L2732,$L2732)=1)),"",SUMIFS($I:$I,$L:$L,$L2732))</f>
        <v/>
      </c>
      <c r="L2732" s="6" t="str">
        <f t="shared" si="382"/>
        <v/>
      </c>
      <c r="M2732" s="6">
        <f t="shared" si="383"/>
        <v>110</v>
      </c>
      <c r="N2732" s="6">
        <f t="shared" si="384"/>
        <v>7</v>
      </c>
      <c r="O2732" s="9" t="str">
        <f>IF(AND($B2732&lt;&gt;"",$C2732&lt;&gt;"",$B2732&lt;=$C2732),INDEX(Szabalyok!$C:$C,$N2732),"")</f>
        <v/>
      </c>
      <c r="P2732">
        <f t="shared" si="386"/>
        <v>0</v>
      </c>
    </row>
    <row r="2733" spans="1:16" x14ac:dyDescent="0.35">
      <c r="A2733">
        <f t="shared" si="385"/>
        <v>0</v>
      </c>
      <c r="B2733" s="4" t="str">
        <f>IF($M2733&gt;300,"",IF(OR(INDEX(Bemenet!$E$2:$E$301,$M2733)="",INDEX(Bemenet!$F$2:$F$301,$M2733)=""),"",MAX(INDEX(Bemenet!$E$2:$E$301,$M2733),INDEX(Szabalyok!$A:$A,$N2733))))</f>
        <v/>
      </c>
      <c r="C2733" s="4" t="str">
        <f>IF($B2733="","",MIN(INDEX(Bemenet!$F$2:$F$301,$M2733),INDEX(Szabalyok!$B:$B,$N2733)))</f>
        <v/>
      </c>
      <c r="D2733" s="5" t="str">
        <f>IF(AND($B2733&lt;&gt;"",$C2733&lt;&gt;"",$B2733&lt;=$C2733),INDEX(Bemenet!$G$2:$G$301,$M2733),"")</f>
        <v/>
      </c>
      <c r="E2733" s="6" t="str">
        <f>IF(AND($B2733&lt;&gt;"",$C2733&lt;&gt;"",$B2733&lt;=$C2733),INDEX(Bemenet!$D$2:$D$301,$M2733),"")</f>
        <v/>
      </c>
      <c r="F2733" s="5" t="str">
        <f t="shared" si="378"/>
        <v/>
      </c>
      <c r="G2733" s="5" t="str">
        <f t="shared" si="379"/>
        <v/>
      </c>
      <c r="H2733" s="9" t="str">
        <f t="shared" si="380"/>
        <v/>
      </c>
      <c r="I2733" s="5" t="str">
        <f t="shared" si="381"/>
        <v/>
      </c>
      <c r="J2733" s="5" t="str">
        <f>IF(OR($L2733="",NOT(COUNTIFS($L$2:$L2733,$L2733)=1)),"",SUMIFS($G:$G,$L:$L,$L2733))</f>
        <v/>
      </c>
      <c r="K2733" s="5" t="str">
        <f>IF(OR($L2733="",NOT(COUNTIFS($L$2:$L2733,$L2733)=1)),"",SUMIFS($I:$I,$L:$L,$L2733))</f>
        <v/>
      </c>
      <c r="L2733" s="6" t="str">
        <f t="shared" si="382"/>
        <v/>
      </c>
      <c r="M2733" s="6">
        <f t="shared" si="383"/>
        <v>110</v>
      </c>
      <c r="N2733" s="6">
        <f t="shared" si="384"/>
        <v>8</v>
      </c>
      <c r="O2733" s="9" t="str">
        <f>IF(AND($B2733&lt;&gt;"",$C2733&lt;&gt;"",$B2733&lt;=$C2733),INDEX(Szabalyok!$C:$C,$N2733),"")</f>
        <v/>
      </c>
      <c r="P2733">
        <f t="shared" si="386"/>
        <v>0</v>
      </c>
    </row>
    <row r="2734" spans="1:16" x14ac:dyDescent="0.35">
      <c r="A2734">
        <f t="shared" si="385"/>
        <v>0</v>
      </c>
      <c r="B2734" s="4" t="str">
        <f>IF($M2734&gt;300,"",IF(OR(INDEX(Bemenet!$E$2:$E$301,$M2734)="",INDEX(Bemenet!$F$2:$F$301,$M2734)=""),"",MAX(INDEX(Bemenet!$E$2:$E$301,$M2734),INDEX(Szabalyok!$A:$A,$N2734))))</f>
        <v/>
      </c>
      <c r="C2734" s="4" t="str">
        <f>IF($B2734="","",MIN(INDEX(Bemenet!$F$2:$F$301,$M2734),INDEX(Szabalyok!$B:$B,$N2734)))</f>
        <v/>
      </c>
      <c r="D2734" s="5" t="str">
        <f>IF(AND($B2734&lt;&gt;"",$C2734&lt;&gt;"",$B2734&lt;=$C2734),INDEX(Bemenet!$G$2:$G$301,$M2734),"")</f>
        <v/>
      </c>
      <c r="E2734" s="6" t="str">
        <f>IF(AND($B2734&lt;&gt;"",$C2734&lt;&gt;"",$B2734&lt;=$C2734),INDEX(Bemenet!$D$2:$D$301,$M2734),"")</f>
        <v/>
      </c>
      <c r="F2734" s="5" t="str">
        <f t="shared" si="378"/>
        <v/>
      </c>
      <c r="G2734" s="5" t="str">
        <f t="shared" si="379"/>
        <v/>
      </c>
      <c r="H2734" s="9" t="str">
        <f t="shared" si="380"/>
        <v/>
      </c>
      <c r="I2734" s="5" t="str">
        <f t="shared" si="381"/>
        <v/>
      </c>
      <c r="J2734" s="5" t="str">
        <f>IF(OR($L2734="",NOT(COUNTIFS($L$2:$L2734,$L2734)=1)),"",SUMIFS($G:$G,$L:$L,$L2734))</f>
        <v/>
      </c>
      <c r="K2734" s="5" t="str">
        <f>IF(OR($L2734="",NOT(COUNTIFS($L$2:$L2734,$L2734)=1)),"",SUMIFS($I:$I,$L:$L,$L2734))</f>
        <v/>
      </c>
      <c r="L2734" s="6" t="str">
        <f t="shared" si="382"/>
        <v/>
      </c>
      <c r="M2734" s="6">
        <f t="shared" si="383"/>
        <v>110</v>
      </c>
      <c r="N2734" s="6">
        <f t="shared" si="384"/>
        <v>9</v>
      </c>
      <c r="O2734" s="9" t="str">
        <f>IF(AND($B2734&lt;&gt;"",$C2734&lt;&gt;"",$B2734&lt;=$C2734),INDEX(Szabalyok!$C:$C,$N2734),"")</f>
        <v/>
      </c>
      <c r="P2734">
        <f t="shared" si="386"/>
        <v>0</v>
      </c>
    </row>
    <row r="2735" spans="1:16" x14ac:dyDescent="0.35">
      <c r="A2735">
        <f t="shared" si="385"/>
        <v>0</v>
      </c>
      <c r="B2735" s="4" t="str">
        <f>IF($M2735&gt;300,"",IF(OR(INDEX(Bemenet!$E$2:$E$301,$M2735)="",INDEX(Bemenet!$F$2:$F$301,$M2735)=""),"",MAX(INDEX(Bemenet!$E$2:$E$301,$M2735),INDEX(Szabalyok!$A:$A,$N2735))))</f>
        <v/>
      </c>
      <c r="C2735" s="4" t="str">
        <f>IF($B2735="","",MIN(INDEX(Bemenet!$F$2:$F$301,$M2735),INDEX(Szabalyok!$B:$B,$N2735)))</f>
        <v/>
      </c>
      <c r="D2735" s="5" t="str">
        <f>IF(AND($B2735&lt;&gt;"",$C2735&lt;&gt;"",$B2735&lt;=$C2735),INDEX(Bemenet!$G$2:$G$301,$M2735),"")</f>
        <v/>
      </c>
      <c r="E2735" s="6" t="str">
        <f>IF(AND($B2735&lt;&gt;"",$C2735&lt;&gt;"",$B2735&lt;=$C2735),INDEX(Bemenet!$D$2:$D$301,$M2735),"")</f>
        <v/>
      </c>
      <c r="F2735" s="5" t="str">
        <f t="shared" si="378"/>
        <v/>
      </c>
      <c r="G2735" s="5" t="str">
        <f t="shared" si="379"/>
        <v/>
      </c>
      <c r="H2735" s="9" t="str">
        <f t="shared" si="380"/>
        <v/>
      </c>
      <c r="I2735" s="5" t="str">
        <f t="shared" si="381"/>
        <v/>
      </c>
      <c r="J2735" s="5" t="str">
        <f>IF(OR($L2735="",NOT(COUNTIFS($L$2:$L2735,$L2735)=1)),"",SUMIFS($G:$G,$L:$L,$L2735))</f>
        <v/>
      </c>
      <c r="K2735" s="5" t="str">
        <f>IF(OR($L2735="",NOT(COUNTIFS($L$2:$L2735,$L2735)=1)),"",SUMIFS($I:$I,$L:$L,$L2735))</f>
        <v/>
      </c>
      <c r="L2735" s="6" t="str">
        <f t="shared" si="382"/>
        <v/>
      </c>
      <c r="M2735" s="6">
        <f t="shared" si="383"/>
        <v>110</v>
      </c>
      <c r="N2735" s="6">
        <f t="shared" si="384"/>
        <v>10</v>
      </c>
      <c r="O2735" s="9" t="str">
        <f>IF(AND($B2735&lt;&gt;"",$C2735&lt;&gt;"",$B2735&lt;=$C2735),INDEX(Szabalyok!$C:$C,$N2735),"")</f>
        <v/>
      </c>
      <c r="P2735">
        <f t="shared" si="386"/>
        <v>0</v>
      </c>
    </row>
    <row r="2736" spans="1:16" x14ac:dyDescent="0.35">
      <c r="A2736">
        <f t="shared" si="385"/>
        <v>0</v>
      </c>
      <c r="B2736" s="4" t="str">
        <f>IF($M2736&gt;300,"",IF(OR(INDEX(Bemenet!$E$2:$E$301,$M2736)="",INDEX(Bemenet!$F$2:$F$301,$M2736)=""),"",MAX(INDEX(Bemenet!$E$2:$E$301,$M2736),INDEX(Szabalyok!$A:$A,$N2736))))</f>
        <v/>
      </c>
      <c r="C2736" s="4" t="str">
        <f>IF($B2736="","",MIN(INDEX(Bemenet!$F$2:$F$301,$M2736),INDEX(Szabalyok!$B:$B,$N2736)))</f>
        <v/>
      </c>
      <c r="D2736" s="5" t="str">
        <f>IF(AND($B2736&lt;&gt;"",$C2736&lt;&gt;"",$B2736&lt;=$C2736),INDEX(Bemenet!$G$2:$G$301,$M2736),"")</f>
        <v/>
      </c>
      <c r="E2736" s="6" t="str">
        <f>IF(AND($B2736&lt;&gt;"",$C2736&lt;&gt;"",$B2736&lt;=$C2736),INDEX(Bemenet!$D$2:$D$301,$M2736),"")</f>
        <v/>
      </c>
      <c r="F2736" s="5" t="str">
        <f t="shared" si="378"/>
        <v/>
      </c>
      <c r="G2736" s="5" t="str">
        <f t="shared" si="379"/>
        <v/>
      </c>
      <c r="H2736" s="9" t="str">
        <f t="shared" si="380"/>
        <v/>
      </c>
      <c r="I2736" s="5" t="str">
        <f t="shared" si="381"/>
        <v/>
      </c>
      <c r="J2736" s="5" t="str">
        <f>IF(OR($L2736="",NOT(COUNTIFS($L$2:$L2736,$L2736)=1)),"",SUMIFS($G:$G,$L:$L,$L2736))</f>
        <v/>
      </c>
      <c r="K2736" s="5" t="str">
        <f>IF(OR($L2736="",NOT(COUNTIFS($L$2:$L2736,$L2736)=1)),"",SUMIFS($I:$I,$L:$L,$L2736))</f>
        <v/>
      </c>
      <c r="L2736" s="6" t="str">
        <f t="shared" si="382"/>
        <v/>
      </c>
      <c r="M2736" s="6">
        <f t="shared" si="383"/>
        <v>110</v>
      </c>
      <c r="N2736" s="6">
        <f t="shared" si="384"/>
        <v>11</v>
      </c>
      <c r="O2736" s="9" t="str">
        <f>IF(AND($B2736&lt;&gt;"",$C2736&lt;&gt;"",$B2736&lt;=$C2736),INDEX(Szabalyok!$C:$C,$N2736),"")</f>
        <v/>
      </c>
      <c r="P2736">
        <f t="shared" si="386"/>
        <v>0</v>
      </c>
    </row>
    <row r="2737" spans="1:16" x14ac:dyDescent="0.35">
      <c r="A2737">
        <f t="shared" si="385"/>
        <v>0</v>
      </c>
      <c r="B2737" s="4" t="str">
        <f>IF($M2737&gt;300,"",IF(OR(INDEX(Bemenet!$E$2:$E$301,$M2737)="",INDEX(Bemenet!$F$2:$F$301,$M2737)=""),"",MAX(INDEX(Bemenet!$E$2:$E$301,$M2737),INDEX(Szabalyok!$A:$A,$N2737))))</f>
        <v/>
      </c>
      <c r="C2737" s="4" t="str">
        <f>IF($B2737="","",MIN(INDEX(Bemenet!$F$2:$F$301,$M2737),INDEX(Szabalyok!$B:$B,$N2737)))</f>
        <v/>
      </c>
      <c r="D2737" s="5" t="str">
        <f>IF(AND($B2737&lt;&gt;"",$C2737&lt;&gt;"",$B2737&lt;=$C2737),INDEX(Bemenet!$G$2:$G$301,$M2737),"")</f>
        <v/>
      </c>
      <c r="E2737" s="6" t="str">
        <f>IF(AND($B2737&lt;&gt;"",$C2737&lt;&gt;"",$B2737&lt;=$C2737),INDEX(Bemenet!$D$2:$D$301,$M2737),"")</f>
        <v/>
      </c>
      <c r="F2737" s="5" t="str">
        <f t="shared" si="378"/>
        <v/>
      </c>
      <c r="G2737" s="5" t="str">
        <f t="shared" si="379"/>
        <v/>
      </c>
      <c r="H2737" s="9" t="str">
        <f t="shared" si="380"/>
        <v/>
      </c>
      <c r="I2737" s="5" t="str">
        <f t="shared" si="381"/>
        <v/>
      </c>
      <c r="J2737" s="5" t="str">
        <f>IF(OR($L2737="",NOT(COUNTIFS($L$2:$L2737,$L2737)=1)),"",SUMIFS($G:$G,$L:$L,$L2737))</f>
        <v/>
      </c>
      <c r="K2737" s="5" t="str">
        <f>IF(OR($L2737="",NOT(COUNTIFS($L$2:$L2737,$L2737)=1)),"",SUMIFS($I:$I,$L:$L,$L2737))</f>
        <v/>
      </c>
      <c r="L2737" s="6" t="str">
        <f t="shared" si="382"/>
        <v/>
      </c>
      <c r="M2737" s="6">
        <f t="shared" si="383"/>
        <v>110</v>
      </c>
      <c r="N2737" s="6">
        <f t="shared" si="384"/>
        <v>12</v>
      </c>
      <c r="O2737" s="9" t="str">
        <f>IF(AND($B2737&lt;&gt;"",$C2737&lt;&gt;"",$B2737&lt;=$C2737),INDEX(Szabalyok!$C:$C,$N2737),"")</f>
        <v/>
      </c>
      <c r="P2737">
        <f t="shared" si="386"/>
        <v>0</v>
      </c>
    </row>
    <row r="2738" spans="1:16" x14ac:dyDescent="0.35">
      <c r="A2738">
        <f t="shared" si="385"/>
        <v>0</v>
      </c>
      <c r="B2738" s="4" t="str">
        <f>IF($M2738&gt;300,"",IF(OR(INDEX(Bemenet!$E$2:$E$301,$M2738)="",INDEX(Bemenet!$F$2:$F$301,$M2738)=""),"",MAX(INDEX(Bemenet!$E$2:$E$301,$M2738),INDEX(Szabalyok!$A:$A,$N2738))))</f>
        <v/>
      </c>
      <c r="C2738" s="4" t="str">
        <f>IF($B2738="","",MIN(INDEX(Bemenet!$F$2:$F$301,$M2738),INDEX(Szabalyok!$B:$B,$N2738)))</f>
        <v/>
      </c>
      <c r="D2738" s="5" t="str">
        <f>IF(AND($B2738&lt;&gt;"",$C2738&lt;&gt;"",$B2738&lt;=$C2738),INDEX(Bemenet!$G$2:$G$301,$M2738),"")</f>
        <v/>
      </c>
      <c r="E2738" s="6" t="str">
        <f>IF(AND($B2738&lt;&gt;"",$C2738&lt;&gt;"",$B2738&lt;=$C2738),INDEX(Bemenet!$D$2:$D$301,$M2738),"")</f>
        <v/>
      </c>
      <c r="F2738" s="5" t="str">
        <f t="shared" si="378"/>
        <v/>
      </c>
      <c r="G2738" s="5" t="str">
        <f t="shared" si="379"/>
        <v/>
      </c>
      <c r="H2738" s="9" t="str">
        <f t="shared" si="380"/>
        <v/>
      </c>
      <c r="I2738" s="5" t="str">
        <f t="shared" si="381"/>
        <v/>
      </c>
      <c r="J2738" s="5" t="str">
        <f>IF(OR($L2738="",NOT(COUNTIFS($L$2:$L2738,$L2738)=1)),"",SUMIFS($G:$G,$L:$L,$L2738))</f>
        <v/>
      </c>
      <c r="K2738" s="5" t="str">
        <f>IF(OR($L2738="",NOT(COUNTIFS($L$2:$L2738,$L2738)=1)),"",SUMIFS($I:$I,$L:$L,$L2738))</f>
        <v/>
      </c>
      <c r="L2738" s="6" t="str">
        <f t="shared" si="382"/>
        <v/>
      </c>
      <c r="M2738" s="6">
        <f t="shared" si="383"/>
        <v>110</v>
      </c>
      <c r="N2738" s="6">
        <f t="shared" si="384"/>
        <v>13</v>
      </c>
      <c r="O2738" s="9" t="str">
        <f>IF(AND($B2738&lt;&gt;"",$C2738&lt;&gt;"",$B2738&lt;=$C2738),INDEX(Szabalyok!$C:$C,$N2738),"")</f>
        <v/>
      </c>
      <c r="P2738">
        <f t="shared" si="386"/>
        <v>0</v>
      </c>
    </row>
    <row r="2739" spans="1:16" x14ac:dyDescent="0.35">
      <c r="A2739">
        <f t="shared" si="385"/>
        <v>0</v>
      </c>
      <c r="B2739" s="4" t="str">
        <f>IF($M2739&gt;300,"",IF(OR(INDEX(Bemenet!$E$2:$E$301,$M2739)="",INDEX(Bemenet!$F$2:$F$301,$M2739)=""),"",MAX(INDEX(Bemenet!$E$2:$E$301,$M2739),INDEX(Szabalyok!$A:$A,$N2739))))</f>
        <v/>
      </c>
      <c r="C2739" s="4" t="str">
        <f>IF($B2739="","",MIN(INDEX(Bemenet!$F$2:$F$301,$M2739),INDEX(Szabalyok!$B:$B,$N2739)))</f>
        <v/>
      </c>
      <c r="D2739" s="5" t="str">
        <f>IF(AND($B2739&lt;&gt;"",$C2739&lt;&gt;"",$B2739&lt;=$C2739),INDEX(Bemenet!$G$2:$G$301,$M2739),"")</f>
        <v/>
      </c>
      <c r="E2739" s="6" t="str">
        <f>IF(AND($B2739&lt;&gt;"",$C2739&lt;&gt;"",$B2739&lt;=$C2739),INDEX(Bemenet!$D$2:$D$301,$M2739),"")</f>
        <v/>
      </c>
      <c r="F2739" s="5" t="str">
        <f t="shared" si="378"/>
        <v/>
      </c>
      <c r="G2739" s="5" t="str">
        <f t="shared" si="379"/>
        <v/>
      </c>
      <c r="H2739" s="9" t="str">
        <f t="shared" si="380"/>
        <v/>
      </c>
      <c r="I2739" s="5" t="str">
        <f t="shared" si="381"/>
        <v/>
      </c>
      <c r="J2739" s="5" t="str">
        <f>IF(OR($L2739="",NOT(COUNTIFS($L$2:$L2739,$L2739)=1)),"",SUMIFS($G:$G,$L:$L,$L2739))</f>
        <v/>
      </c>
      <c r="K2739" s="5" t="str">
        <f>IF(OR($L2739="",NOT(COUNTIFS($L$2:$L2739,$L2739)=1)),"",SUMIFS($I:$I,$L:$L,$L2739))</f>
        <v/>
      </c>
      <c r="L2739" s="6" t="str">
        <f t="shared" si="382"/>
        <v/>
      </c>
      <c r="M2739" s="6">
        <f t="shared" si="383"/>
        <v>110</v>
      </c>
      <c r="N2739" s="6">
        <f t="shared" si="384"/>
        <v>14</v>
      </c>
      <c r="O2739" s="9" t="str">
        <f>IF(AND($B2739&lt;&gt;"",$C2739&lt;&gt;"",$B2739&lt;=$C2739),INDEX(Szabalyok!$C:$C,$N2739),"")</f>
        <v/>
      </c>
      <c r="P2739">
        <f t="shared" si="386"/>
        <v>0</v>
      </c>
    </row>
    <row r="2740" spans="1:16" x14ac:dyDescent="0.35">
      <c r="A2740">
        <f t="shared" si="385"/>
        <v>0</v>
      </c>
      <c r="B2740" s="4" t="str">
        <f>IF($M2740&gt;300,"",IF(OR(INDEX(Bemenet!$E$2:$E$301,$M2740)="",INDEX(Bemenet!$F$2:$F$301,$M2740)=""),"",MAX(INDEX(Bemenet!$E$2:$E$301,$M2740),INDEX(Szabalyok!$A:$A,$N2740))))</f>
        <v/>
      </c>
      <c r="C2740" s="4" t="str">
        <f>IF($B2740="","",MIN(INDEX(Bemenet!$F$2:$F$301,$M2740),INDEX(Szabalyok!$B:$B,$N2740)))</f>
        <v/>
      </c>
      <c r="D2740" s="5" t="str">
        <f>IF(AND($B2740&lt;&gt;"",$C2740&lt;&gt;"",$B2740&lt;=$C2740),INDEX(Bemenet!$G$2:$G$301,$M2740),"")</f>
        <v/>
      </c>
      <c r="E2740" s="6" t="str">
        <f>IF(AND($B2740&lt;&gt;"",$C2740&lt;&gt;"",$B2740&lt;=$C2740),INDEX(Bemenet!$D$2:$D$301,$M2740),"")</f>
        <v/>
      </c>
      <c r="F2740" s="5" t="str">
        <f t="shared" si="378"/>
        <v/>
      </c>
      <c r="G2740" s="5" t="str">
        <f t="shared" si="379"/>
        <v/>
      </c>
      <c r="H2740" s="9" t="str">
        <f t="shared" si="380"/>
        <v/>
      </c>
      <c r="I2740" s="5" t="str">
        <f t="shared" si="381"/>
        <v/>
      </c>
      <c r="J2740" s="5" t="str">
        <f>IF(OR($L2740="",NOT(COUNTIFS($L$2:$L2740,$L2740)=1)),"",SUMIFS($G:$G,$L:$L,$L2740))</f>
        <v/>
      </c>
      <c r="K2740" s="5" t="str">
        <f>IF(OR($L2740="",NOT(COUNTIFS($L$2:$L2740,$L2740)=1)),"",SUMIFS($I:$I,$L:$L,$L2740))</f>
        <v/>
      </c>
      <c r="L2740" s="6" t="str">
        <f t="shared" si="382"/>
        <v/>
      </c>
      <c r="M2740" s="6">
        <f t="shared" si="383"/>
        <v>110</v>
      </c>
      <c r="N2740" s="6">
        <f t="shared" si="384"/>
        <v>15</v>
      </c>
      <c r="O2740" s="9" t="str">
        <f>IF(AND($B2740&lt;&gt;"",$C2740&lt;&gt;"",$B2740&lt;=$C2740),INDEX(Szabalyok!$C:$C,$N2740),"")</f>
        <v/>
      </c>
      <c r="P2740">
        <f t="shared" si="386"/>
        <v>0</v>
      </c>
    </row>
    <row r="2741" spans="1:16" x14ac:dyDescent="0.35">
      <c r="A2741">
        <f t="shared" si="385"/>
        <v>0</v>
      </c>
      <c r="B2741" s="4" t="str">
        <f>IF($M2741&gt;300,"",IF(OR(INDEX(Bemenet!$E$2:$E$301,$M2741)="",INDEX(Bemenet!$F$2:$F$301,$M2741)=""),"",MAX(INDEX(Bemenet!$E$2:$E$301,$M2741),INDEX(Szabalyok!$A:$A,$N2741))))</f>
        <v/>
      </c>
      <c r="C2741" s="4" t="str">
        <f>IF($B2741="","",MIN(INDEX(Bemenet!$F$2:$F$301,$M2741),INDEX(Szabalyok!$B:$B,$N2741)))</f>
        <v/>
      </c>
      <c r="D2741" s="5" t="str">
        <f>IF(AND($B2741&lt;&gt;"",$C2741&lt;&gt;"",$B2741&lt;=$C2741),INDEX(Bemenet!$G$2:$G$301,$M2741),"")</f>
        <v/>
      </c>
      <c r="E2741" s="6" t="str">
        <f>IF(AND($B2741&lt;&gt;"",$C2741&lt;&gt;"",$B2741&lt;=$C2741),INDEX(Bemenet!$D$2:$D$301,$M2741),"")</f>
        <v/>
      </c>
      <c r="F2741" s="5" t="str">
        <f t="shared" si="378"/>
        <v/>
      </c>
      <c r="G2741" s="5" t="str">
        <f t="shared" si="379"/>
        <v/>
      </c>
      <c r="H2741" s="9" t="str">
        <f t="shared" si="380"/>
        <v/>
      </c>
      <c r="I2741" s="5" t="str">
        <f t="shared" si="381"/>
        <v/>
      </c>
      <c r="J2741" s="5" t="str">
        <f>IF(OR($L2741="",NOT(COUNTIFS($L$2:$L2741,$L2741)=1)),"",SUMIFS($G:$G,$L:$L,$L2741))</f>
        <v/>
      </c>
      <c r="K2741" s="5" t="str">
        <f>IF(OR($L2741="",NOT(COUNTIFS($L$2:$L2741,$L2741)=1)),"",SUMIFS($I:$I,$L:$L,$L2741))</f>
        <v/>
      </c>
      <c r="L2741" s="6" t="str">
        <f t="shared" si="382"/>
        <v/>
      </c>
      <c r="M2741" s="6">
        <f t="shared" si="383"/>
        <v>110</v>
      </c>
      <c r="N2741" s="6">
        <f t="shared" si="384"/>
        <v>16</v>
      </c>
      <c r="O2741" s="9" t="str">
        <f>IF(AND($B2741&lt;&gt;"",$C2741&lt;&gt;"",$B2741&lt;=$C2741),INDEX(Szabalyok!$C:$C,$N2741),"")</f>
        <v/>
      </c>
      <c r="P2741">
        <f t="shared" si="386"/>
        <v>0</v>
      </c>
    </row>
    <row r="2742" spans="1:16" x14ac:dyDescent="0.35">
      <c r="A2742">
        <f t="shared" si="385"/>
        <v>0</v>
      </c>
      <c r="B2742" s="4" t="str">
        <f>IF($M2742&gt;300,"",IF(OR(INDEX(Bemenet!$E$2:$E$301,$M2742)="",INDEX(Bemenet!$F$2:$F$301,$M2742)=""),"",MAX(INDEX(Bemenet!$E$2:$E$301,$M2742),INDEX(Szabalyok!$A:$A,$N2742))))</f>
        <v/>
      </c>
      <c r="C2742" s="4" t="str">
        <f>IF($B2742="","",MIN(INDEX(Bemenet!$F$2:$F$301,$M2742),INDEX(Szabalyok!$B:$B,$N2742)))</f>
        <v/>
      </c>
      <c r="D2742" s="5" t="str">
        <f>IF(AND($B2742&lt;&gt;"",$C2742&lt;&gt;"",$B2742&lt;=$C2742),INDEX(Bemenet!$G$2:$G$301,$M2742),"")</f>
        <v/>
      </c>
      <c r="E2742" s="6" t="str">
        <f>IF(AND($B2742&lt;&gt;"",$C2742&lt;&gt;"",$B2742&lt;=$C2742),INDEX(Bemenet!$D$2:$D$301,$M2742),"")</f>
        <v/>
      </c>
      <c r="F2742" s="5" t="str">
        <f t="shared" si="378"/>
        <v/>
      </c>
      <c r="G2742" s="5" t="str">
        <f t="shared" si="379"/>
        <v/>
      </c>
      <c r="H2742" s="9" t="str">
        <f t="shared" si="380"/>
        <v/>
      </c>
      <c r="I2742" s="5" t="str">
        <f t="shared" si="381"/>
        <v/>
      </c>
      <c r="J2742" s="5" t="str">
        <f>IF(OR($L2742="",NOT(COUNTIFS($L$2:$L2742,$L2742)=1)),"",SUMIFS($G:$G,$L:$L,$L2742))</f>
        <v/>
      </c>
      <c r="K2742" s="5" t="str">
        <f>IF(OR($L2742="",NOT(COUNTIFS($L$2:$L2742,$L2742)=1)),"",SUMIFS($I:$I,$L:$L,$L2742))</f>
        <v/>
      </c>
      <c r="L2742" s="6" t="str">
        <f t="shared" si="382"/>
        <v/>
      </c>
      <c r="M2742" s="6">
        <f t="shared" si="383"/>
        <v>110</v>
      </c>
      <c r="N2742" s="6">
        <f t="shared" si="384"/>
        <v>17</v>
      </c>
      <c r="O2742" s="9" t="str">
        <f>IF(AND($B2742&lt;&gt;"",$C2742&lt;&gt;"",$B2742&lt;=$C2742),INDEX(Szabalyok!$C:$C,$N2742),"")</f>
        <v/>
      </c>
      <c r="P2742">
        <f t="shared" si="386"/>
        <v>0</v>
      </c>
    </row>
    <row r="2743" spans="1:16" x14ac:dyDescent="0.35">
      <c r="A2743">
        <f t="shared" si="385"/>
        <v>0</v>
      </c>
      <c r="B2743" s="4" t="str">
        <f>IF($M2743&gt;300,"",IF(OR(INDEX(Bemenet!$E$2:$E$301,$M2743)="",INDEX(Bemenet!$F$2:$F$301,$M2743)=""),"",MAX(INDEX(Bemenet!$E$2:$E$301,$M2743),INDEX(Szabalyok!$A:$A,$N2743))))</f>
        <v/>
      </c>
      <c r="C2743" s="4" t="str">
        <f>IF($B2743="","",MIN(INDEX(Bemenet!$F$2:$F$301,$M2743),INDEX(Szabalyok!$B:$B,$N2743)))</f>
        <v/>
      </c>
      <c r="D2743" s="5" t="str">
        <f>IF(AND($B2743&lt;&gt;"",$C2743&lt;&gt;"",$B2743&lt;=$C2743),INDEX(Bemenet!$G$2:$G$301,$M2743),"")</f>
        <v/>
      </c>
      <c r="E2743" s="6" t="str">
        <f>IF(AND($B2743&lt;&gt;"",$C2743&lt;&gt;"",$B2743&lt;=$C2743),INDEX(Bemenet!$D$2:$D$301,$M2743),"")</f>
        <v/>
      </c>
      <c r="F2743" s="5" t="str">
        <f t="shared" si="378"/>
        <v/>
      </c>
      <c r="G2743" s="5" t="str">
        <f t="shared" si="379"/>
        <v/>
      </c>
      <c r="H2743" s="9" t="str">
        <f t="shared" si="380"/>
        <v/>
      </c>
      <c r="I2743" s="5" t="str">
        <f t="shared" si="381"/>
        <v/>
      </c>
      <c r="J2743" s="5" t="str">
        <f>IF(OR($L2743="",NOT(COUNTIFS($L$2:$L2743,$L2743)=1)),"",SUMIFS($G:$G,$L:$L,$L2743))</f>
        <v/>
      </c>
      <c r="K2743" s="5" t="str">
        <f>IF(OR($L2743="",NOT(COUNTIFS($L$2:$L2743,$L2743)=1)),"",SUMIFS($I:$I,$L:$L,$L2743))</f>
        <v/>
      </c>
      <c r="L2743" s="6" t="str">
        <f t="shared" si="382"/>
        <v/>
      </c>
      <c r="M2743" s="6">
        <f t="shared" si="383"/>
        <v>110</v>
      </c>
      <c r="N2743" s="6">
        <f t="shared" si="384"/>
        <v>18</v>
      </c>
      <c r="O2743" s="9" t="str">
        <f>IF(AND($B2743&lt;&gt;"",$C2743&lt;&gt;"",$B2743&lt;=$C2743),INDEX(Szabalyok!$C:$C,$N2743),"")</f>
        <v/>
      </c>
      <c r="P2743">
        <f t="shared" si="386"/>
        <v>0</v>
      </c>
    </row>
    <row r="2744" spans="1:16" x14ac:dyDescent="0.35">
      <c r="A2744">
        <f t="shared" si="385"/>
        <v>0</v>
      </c>
      <c r="B2744" s="4" t="str">
        <f>IF($M2744&gt;300,"",IF(OR(INDEX(Bemenet!$E$2:$E$301,$M2744)="",INDEX(Bemenet!$F$2:$F$301,$M2744)=""),"",MAX(INDEX(Bemenet!$E$2:$E$301,$M2744),INDEX(Szabalyok!$A:$A,$N2744))))</f>
        <v/>
      </c>
      <c r="C2744" s="4" t="str">
        <f>IF($B2744="","",MIN(INDEX(Bemenet!$F$2:$F$301,$M2744),INDEX(Szabalyok!$B:$B,$N2744)))</f>
        <v/>
      </c>
      <c r="D2744" s="5" t="str">
        <f>IF(AND($B2744&lt;&gt;"",$C2744&lt;&gt;"",$B2744&lt;=$C2744),INDEX(Bemenet!$G$2:$G$301,$M2744),"")</f>
        <v/>
      </c>
      <c r="E2744" s="6" t="str">
        <f>IF(AND($B2744&lt;&gt;"",$C2744&lt;&gt;"",$B2744&lt;=$C2744),INDEX(Bemenet!$D$2:$D$301,$M2744),"")</f>
        <v/>
      </c>
      <c r="F2744" s="5" t="str">
        <f t="shared" si="378"/>
        <v/>
      </c>
      <c r="G2744" s="5" t="str">
        <f t="shared" si="379"/>
        <v/>
      </c>
      <c r="H2744" s="9" t="str">
        <f t="shared" si="380"/>
        <v/>
      </c>
      <c r="I2744" s="5" t="str">
        <f t="shared" si="381"/>
        <v/>
      </c>
      <c r="J2744" s="5" t="str">
        <f>IF(OR($L2744="",NOT(COUNTIFS($L$2:$L2744,$L2744)=1)),"",SUMIFS($G:$G,$L:$L,$L2744))</f>
        <v/>
      </c>
      <c r="K2744" s="5" t="str">
        <f>IF(OR($L2744="",NOT(COUNTIFS($L$2:$L2744,$L2744)=1)),"",SUMIFS($I:$I,$L:$L,$L2744))</f>
        <v/>
      </c>
      <c r="L2744" s="6" t="str">
        <f t="shared" si="382"/>
        <v/>
      </c>
      <c r="M2744" s="6">
        <f t="shared" si="383"/>
        <v>110</v>
      </c>
      <c r="N2744" s="6">
        <f t="shared" si="384"/>
        <v>19</v>
      </c>
      <c r="O2744" s="9" t="str">
        <f>IF(AND($B2744&lt;&gt;"",$C2744&lt;&gt;"",$B2744&lt;=$C2744),INDEX(Szabalyok!$C:$C,$N2744),"")</f>
        <v/>
      </c>
      <c r="P2744">
        <f t="shared" si="386"/>
        <v>0</v>
      </c>
    </row>
    <row r="2745" spans="1:16" x14ac:dyDescent="0.35">
      <c r="A2745">
        <f t="shared" si="385"/>
        <v>0</v>
      </c>
      <c r="B2745" s="4" t="str">
        <f>IF($M2745&gt;300,"",IF(OR(INDEX(Bemenet!$E$2:$E$301,$M2745)="",INDEX(Bemenet!$F$2:$F$301,$M2745)=""),"",MAX(INDEX(Bemenet!$E$2:$E$301,$M2745),INDEX(Szabalyok!$A:$A,$N2745))))</f>
        <v/>
      </c>
      <c r="C2745" s="4" t="str">
        <f>IF($B2745="","",MIN(INDEX(Bemenet!$F$2:$F$301,$M2745),INDEX(Szabalyok!$B:$B,$N2745)))</f>
        <v/>
      </c>
      <c r="D2745" s="5" t="str">
        <f>IF(AND($B2745&lt;&gt;"",$C2745&lt;&gt;"",$B2745&lt;=$C2745),INDEX(Bemenet!$G$2:$G$301,$M2745),"")</f>
        <v/>
      </c>
      <c r="E2745" s="6" t="str">
        <f>IF(AND($B2745&lt;&gt;"",$C2745&lt;&gt;"",$B2745&lt;=$C2745),INDEX(Bemenet!$D$2:$D$301,$M2745),"")</f>
        <v/>
      </c>
      <c r="F2745" s="5" t="str">
        <f t="shared" si="378"/>
        <v/>
      </c>
      <c r="G2745" s="5" t="str">
        <f t="shared" si="379"/>
        <v/>
      </c>
      <c r="H2745" s="9" t="str">
        <f t="shared" si="380"/>
        <v/>
      </c>
      <c r="I2745" s="5" t="str">
        <f t="shared" si="381"/>
        <v/>
      </c>
      <c r="J2745" s="5" t="str">
        <f>IF(OR($L2745="",NOT(COUNTIFS($L$2:$L2745,$L2745)=1)),"",SUMIFS($G:$G,$L:$L,$L2745))</f>
        <v/>
      </c>
      <c r="K2745" s="5" t="str">
        <f>IF(OR($L2745="",NOT(COUNTIFS($L$2:$L2745,$L2745)=1)),"",SUMIFS($I:$I,$L:$L,$L2745))</f>
        <v/>
      </c>
      <c r="L2745" s="6" t="str">
        <f t="shared" si="382"/>
        <v/>
      </c>
      <c r="M2745" s="6">
        <f t="shared" si="383"/>
        <v>110</v>
      </c>
      <c r="N2745" s="6">
        <f t="shared" si="384"/>
        <v>20</v>
      </c>
      <c r="O2745" s="9" t="str">
        <f>IF(AND($B2745&lt;&gt;"",$C2745&lt;&gt;"",$B2745&lt;=$C2745),INDEX(Szabalyok!$C:$C,$N2745),"")</f>
        <v/>
      </c>
      <c r="P2745">
        <f t="shared" si="386"/>
        <v>0</v>
      </c>
    </row>
    <row r="2746" spans="1:16" x14ac:dyDescent="0.35">
      <c r="A2746">
        <f t="shared" si="385"/>
        <v>0</v>
      </c>
      <c r="B2746" s="4" t="str">
        <f>IF($M2746&gt;300,"",IF(OR(INDEX(Bemenet!$E$2:$E$301,$M2746)="",INDEX(Bemenet!$F$2:$F$301,$M2746)=""),"",MAX(INDEX(Bemenet!$E$2:$E$301,$M2746),INDEX(Szabalyok!$A:$A,$N2746))))</f>
        <v/>
      </c>
      <c r="C2746" s="4" t="str">
        <f>IF($B2746="","",MIN(INDEX(Bemenet!$F$2:$F$301,$M2746),INDEX(Szabalyok!$B:$B,$N2746)))</f>
        <v/>
      </c>
      <c r="D2746" s="5" t="str">
        <f>IF(AND($B2746&lt;&gt;"",$C2746&lt;&gt;"",$B2746&lt;=$C2746),INDEX(Bemenet!$G$2:$G$301,$M2746),"")</f>
        <v/>
      </c>
      <c r="E2746" s="6" t="str">
        <f>IF(AND($B2746&lt;&gt;"",$C2746&lt;&gt;"",$B2746&lt;=$C2746),INDEX(Bemenet!$D$2:$D$301,$M2746),"")</f>
        <v/>
      </c>
      <c r="F2746" s="5" t="str">
        <f t="shared" si="378"/>
        <v/>
      </c>
      <c r="G2746" s="5" t="str">
        <f t="shared" si="379"/>
        <v/>
      </c>
      <c r="H2746" s="9" t="str">
        <f t="shared" si="380"/>
        <v/>
      </c>
      <c r="I2746" s="5" t="str">
        <f t="shared" si="381"/>
        <v/>
      </c>
      <c r="J2746" s="5" t="str">
        <f>IF(OR($L2746="",NOT(COUNTIFS($L$2:$L2746,$L2746)=1)),"",SUMIFS($G:$G,$L:$L,$L2746))</f>
        <v/>
      </c>
      <c r="K2746" s="5" t="str">
        <f>IF(OR($L2746="",NOT(COUNTIFS($L$2:$L2746,$L2746)=1)),"",SUMIFS($I:$I,$L:$L,$L2746))</f>
        <v/>
      </c>
      <c r="L2746" s="6" t="str">
        <f t="shared" si="382"/>
        <v/>
      </c>
      <c r="M2746" s="6">
        <f t="shared" si="383"/>
        <v>110</v>
      </c>
      <c r="N2746" s="6">
        <f t="shared" si="384"/>
        <v>21</v>
      </c>
      <c r="O2746" s="9" t="str">
        <f>IF(AND($B2746&lt;&gt;"",$C2746&lt;&gt;"",$B2746&lt;=$C2746),INDEX(Szabalyok!$C:$C,$N2746),"")</f>
        <v/>
      </c>
      <c r="P2746">
        <f t="shared" si="386"/>
        <v>0</v>
      </c>
    </row>
    <row r="2747" spans="1:16" x14ac:dyDescent="0.35">
      <c r="A2747">
        <f t="shared" si="385"/>
        <v>0</v>
      </c>
      <c r="B2747" s="4" t="str">
        <f>IF($M2747&gt;300,"",IF(OR(INDEX(Bemenet!$E$2:$E$301,$M2747)="",INDEX(Bemenet!$F$2:$F$301,$M2747)=""),"",MAX(INDEX(Bemenet!$E$2:$E$301,$M2747),INDEX(Szabalyok!$A:$A,$N2747))))</f>
        <v/>
      </c>
      <c r="C2747" s="4" t="str">
        <f>IF($B2747="","",MIN(INDEX(Bemenet!$F$2:$F$301,$M2747),INDEX(Szabalyok!$B:$B,$N2747)))</f>
        <v/>
      </c>
      <c r="D2747" s="5" t="str">
        <f>IF(AND($B2747&lt;&gt;"",$C2747&lt;&gt;"",$B2747&lt;=$C2747),INDEX(Bemenet!$G$2:$G$301,$M2747),"")</f>
        <v/>
      </c>
      <c r="E2747" s="6" t="str">
        <f>IF(AND($B2747&lt;&gt;"",$C2747&lt;&gt;"",$B2747&lt;=$C2747),INDEX(Bemenet!$D$2:$D$301,$M2747),"")</f>
        <v/>
      </c>
      <c r="F2747" s="5" t="str">
        <f t="shared" si="378"/>
        <v/>
      </c>
      <c r="G2747" s="5" t="str">
        <f t="shared" si="379"/>
        <v/>
      </c>
      <c r="H2747" s="9" t="str">
        <f t="shared" si="380"/>
        <v/>
      </c>
      <c r="I2747" s="5" t="str">
        <f t="shared" si="381"/>
        <v/>
      </c>
      <c r="J2747" s="5" t="str">
        <f>IF(OR($L2747="",NOT(COUNTIFS($L$2:$L2747,$L2747)=1)),"",SUMIFS($G:$G,$L:$L,$L2747))</f>
        <v/>
      </c>
      <c r="K2747" s="5" t="str">
        <f>IF(OR($L2747="",NOT(COUNTIFS($L$2:$L2747,$L2747)=1)),"",SUMIFS($I:$I,$L:$L,$L2747))</f>
        <v/>
      </c>
      <c r="L2747" s="6" t="str">
        <f t="shared" si="382"/>
        <v/>
      </c>
      <c r="M2747" s="6">
        <f t="shared" si="383"/>
        <v>110</v>
      </c>
      <c r="N2747" s="6">
        <f t="shared" si="384"/>
        <v>22</v>
      </c>
      <c r="O2747" s="9" t="str">
        <f>IF(AND($B2747&lt;&gt;"",$C2747&lt;&gt;"",$B2747&lt;=$C2747),INDEX(Szabalyok!$C:$C,$N2747),"")</f>
        <v/>
      </c>
      <c r="P2747">
        <f t="shared" si="386"/>
        <v>0</v>
      </c>
    </row>
    <row r="2748" spans="1:16" x14ac:dyDescent="0.35">
      <c r="A2748">
        <f t="shared" si="385"/>
        <v>0</v>
      </c>
      <c r="B2748" s="4" t="str">
        <f>IF($M2748&gt;300,"",IF(OR(INDEX(Bemenet!$E$2:$E$301,$M2748)="",INDEX(Bemenet!$F$2:$F$301,$M2748)=""),"",MAX(INDEX(Bemenet!$E$2:$E$301,$M2748),INDEX(Szabalyok!$A:$A,$N2748))))</f>
        <v/>
      </c>
      <c r="C2748" s="4" t="str">
        <f>IF($B2748="","",MIN(INDEX(Bemenet!$F$2:$F$301,$M2748),INDEX(Szabalyok!$B:$B,$N2748)))</f>
        <v/>
      </c>
      <c r="D2748" s="5" t="str">
        <f>IF(AND($B2748&lt;&gt;"",$C2748&lt;&gt;"",$B2748&lt;=$C2748),INDEX(Bemenet!$G$2:$G$301,$M2748),"")</f>
        <v/>
      </c>
      <c r="E2748" s="6" t="str">
        <f>IF(AND($B2748&lt;&gt;"",$C2748&lt;&gt;"",$B2748&lt;=$C2748),INDEX(Bemenet!$D$2:$D$301,$M2748),"")</f>
        <v/>
      </c>
      <c r="F2748" s="5" t="str">
        <f t="shared" si="378"/>
        <v/>
      </c>
      <c r="G2748" s="5" t="str">
        <f t="shared" si="379"/>
        <v/>
      </c>
      <c r="H2748" s="9" t="str">
        <f t="shared" si="380"/>
        <v/>
      </c>
      <c r="I2748" s="5" t="str">
        <f t="shared" si="381"/>
        <v/>
      </c>
      <c r="J2748" s="5" t="str">
        <f>IF(OR($L2748="",NOT(COUNTIFS($L$2:$L2748,$L2748)=1)),"",SUMIFS($G:$G,$L:$L,$L2748))</f>
        <v/>
      </c>
      <c r="K2748" s="5" t="str">
        <f>IF(OR($L2748="",NOT(COUNTIFS($L$2:$L2748,$L2748)=1)),"",SUMIFS($I:$I,$L:$L,$L2748))</f>
        <v/>
      </c>
      <c r="L2748" s="6" t="str">
        <f t="shared" si="382"/>
        <v/>
      </c>
      <c r="M2748" s="6">
        <f t="shared" si="383"/>
        <v>110</v>
      </c>
      <c r="N2748" s="6">
        <f t="shared" si="384"/>
        <v>23</v>
      </c>
      <c r="O2748" s="9" t="str">
        <f>IF(AND($B2748&lt;&gt;"",$C2748&lt;&gt;"",$B2748&lt;=$C2748),INDEX(Szabalyok!$C:$C,$N2748),"")</f>
        <v/>
      </c>
      <c r="P2748">
        <f t="shared" si="386"/>
        <v>0</v>
      </c>
    </row>
    <row r="2749" spans="1:16" x14ac:dyDescent="0.35">
      <c r="A2749">
        <f t="shared" si="385"/>
        <v>0</v>
      </c>
      <c r="B2749" s="4" t="str">
        <f>IF($M2749&gt;300,"",IF(OR(INDEX(Bemenet!$E$2:$E$301,$M2749)="",INDEX(Bemenet!$F$2:$F$301,$M2749)=""),"",MAX(INDEX(Bemenet!$E$2:$E$301,$M2749),INDEX(Szabalyok!$A:$A,$N2749))))</f>
        <v/>
      </c>
      <c r="C2749" s="4" t="str">
        <f>IF($B2749="","",MIN(INDEX(Bemenet!$F$2:$F$301,$M2749),INDEX(Szabalyok!$B:$B,$N2749)))</f>
        <v/>
      </c>
      <c r="D2749" s="5" t="str">
        <f>IF(AND($B2749&lt;&gt;"",$C2749&lt;&gt;"",$B2749&lt;=$C2749),INDEX(Bemenet!$G$2:$G$301,$M2749),"")</f>
        <v/>
      </c>
      <c r="E2749" s="6" t="str">
        <f>IF(AND($B2749&lt;&gt;"",$C2749&lt;&gt;"",$B2749&lt;=$C2749),INDEX(Bemenet!$D$2:$D$301,$M2749),"")</f>
        <v/>
      </c>
      <c r="F2749" s="5" t="str">
        <f t="shared" si="378"/>
        <v/>
      </c>
      <c r="G2749" s="5" t="str">
        <f t="shared" si="379"/>
        <v/>
      </c>
      <c r="H2749" s="9" t="str">
        <f t="shared" si="380"/>
        <v/>
      </c>
      <c r="I2749" s="5" t="str">
        <f t="shared" si="381"/>
        <v/>
      </c>
      <c r="J2749" s="5" t="str">
        <f>IF(OR($L2749="",NOT(COUNTIFS($L$2:$L2749,$L2749)=1)),"",SUMIFS($G:$G,$L:$L,$L2749))</f>
        <v/>
      </c>
      <c r="K2749" s="5" t="str">
        <f>IF(OR($L2749="",NOT(COUNTIFS($L$2:$L2749,$L2749)=1)),"",SUMIFS($I:$I,$L:$L,$L2749))</f>
        <v/>
      </c>
      <c r="L2749" s="6" t="str">
        <f t="shared" si="382"/>
        <v/>
      </c>
      <c r="M2749" s="6">
        <f t="shared" si="383"/>
        <v>110</v>
      </c>
      <c r="N2749" s="6">
        <f t="shared" si="384"/>
        <v>24</v>
      </c>
      <c r="O2749" s="9" t="str">
        <f>IF(AND($B2749&lt;&gt;"",$C2749&lt;&gt;"",$B2749&lt;=$C2749),INDEX(Szabalyok!$C:$C,$N2749),"")</f>
        <v/>
      </c>
      <c r="P2749">
        <f t="shared" si="386"/>
        <v>0</v>
      </c>
    </row>
    <row r="2750" spans="1:16" x14ac:dyDescent="0.35">
      <c r="A2750">
        <f t="shared" si="385"/>
        <v>0</v>
      </c>
      <c r="B2750" s="4" t="str">
        <f>IF($M2750&gt;300,"",IF(OR(INDEX(Bemenet!$E$2:$E$301,$M2750)="",INDEX(Bemenet!$F$2:$F$301,$M2750)=""),"",MAX(INDEX(Bemenet!$E$2:$E$301,$M2750),INDEX(Szabalyok!$A:$A,$N2750))))</f>
        <v/>
      </c>
      <c r="C2750" s="4" t="str">
        <f>IF($B2750="","",MIN(INDEX(Bemenet!$F$2:$F$301,$M2750),INDEX(Szabalyok!$B:$B,$N2750)))</f>
        <v/>
      </c>
      <c r="D2750" s="5" t="str">
        <f>IF(AND($B2750&lt;&gt;"",$C2750&lt;&gt;"",$B2750&lt;=$C2750),INDEX(Bemenet!$G$2:$G$301,$M2750),"")</f>
        <v/>
      </c>
      <c r="E2750" s="6" t="str">
        <f>IF(AND($B2750&lt;&gt;"",$C2750&lt;&gt;"",$B2750&lt;=$C2750),INDEX(Bemenet!$D$2:$D$301,$M2750),"")</f>
        <v/>
      </c>
      <c r="F2750" s="5" t="str">
        <f t="shared" si="378"/>
        <v/>
      </c>
      <c r="G2750" s="5" t="str">
        <f t="shared" si="379"/>
        <v/>
      </c>
      <c r="H2750" s="9" t="str">
        <f t="shared" si="380"/>
        <v/>
      </c>
      <c r="I2750" s="5" t="str">
        <f t="shared" si="381"/>
        <v/>
      </c>
      <c r="J2750" s="5" t="str">
        <f>IF(OR($L2750="",NOT(COUNTIFS($L$2:$L2750,$L2750)=1)),"",SUMIFS($G:$G,$L:$L,$L2750))</f>
        <v/>
      </c>
      <c r="K2750" s="5" t="str">
        <f>IF(OR($L2750="",NOT(COUNTIFS($L$2:$L2750,$L2750)=1)),"",SUMIFS($I:$I,$L:$L,$L2750))</f>
        <v/>
      </c>
      <c r="L2750" s="6" t="str">
        <f t="shared" si="382"/>
        <v/>
      </c>
      <c r="M2750" s="6">
        <f t="shared" si="383"/>
        <v>110</v>
      </c>
      <c r="N2750" s="6">
        <f t="shared" si="384"/>
        <v>25</v>
      </c>
      <c r="O2750" s="9" t="str">
        <f>IF(AND($B2750&lt;&gt;"",$C2750&lt;&gt;"",$B2750&lt;=$C2750),INDEX(Szabalyok!$C:$C,$N2750),"")</f>
        <v/>
      </c>
      <c r="P2750">
        <f t="shared" si="386"/>
        <v>0</v>
      </c>
    </row>
    <row r="2751" spans="1:16" x14ac:dyDescent="0.35">
      <c r="A2751">
        <f t="shared" si="385"/>
        <v>0</v>
      </c>
      <c r="B2751" s="4" t="str">
        <f>IF($M2751&gt;300,"",IF(OR(INDEX(Bemenet!$E$2:$E$301,$M2751)="",INDEX(Bemenet!$F$2:$F$301,$M2751)=""),"",MAX(INDEX(Bemenet!$E$2:$E$301,$M2751),INDEX(Szabalyok!$A:$A,$N2751))))</f>
        <v/>
      </c>
      <c r="C2751" s="4" t="str">
        <f>IF($B2751="","",MIN(INDEX(Bemenet!$F$2:$F$301,$M2751),INDEX(Szabalyok!$B:$B,$N2751)))</f>
        <v/>
      </c>
      <c r="D2751" s="5" t="str">
        <f>IF(AND($B2751&lt;&gt;"",$C2751&lt;&gt;"",$B2751&lt;=$C2751),INDEX(Bemenet!$G$2:$G$301,$M2751),"")</f>
        <v/>
      </c>
      <c r="E2751" s="6" t="str">
        <f>IF(AND($B2751&lt;&gt;"",$C2751&lt;&gt;"",$B2751&lt;=$C2751),INDEX(Bemenet!$D$2:$D$301,$M2751),"")</f>
        <v/>
      </c>
      <c r="F2751" s="5" t="str">
        <f t="shared" si="378"/>
        <v/>
      </c>
      <c r="G2751" s="5" t="str">
        <f t="shared" si="379"/>
        <v/>
      </c>
      <c r="H2751" s="9" t="str">
        <f t="shared" si="380"/>
        <v/>
      </c>
      <c r="I2751" s="5" t="str">
        <f t="shared" si="381"/>
        <v/>
      </c>
      <c r="J2751" s="5" t="str">
        <f>IF(OR($L2751="",NOT(COUNTIFS($L$2:$L2751,$L2751)=1)),"",SUMIFS($G:$G,$L:$L,$L2751))</f>
        <v/>
      </c>
      <c r="K2751" s="5" t="str">
        <f>IF(OR($L2751="",NOT(COUNTIFS($L$2:$L2751,$L2751)=1)),"",SUMIFS($I:$I,$L:$L,$L2751))</f>
        <v/>
      </c>
      <c r="L2751" s="6" t="str">
        <f t="shared" si="382"/>
        <v/>
      </c>
      <c r="M2751" s="6">
        <f t="shared" si="383"/>
        <v>110</v>
      </c>
      <c r="N2751" s="6">
        <f t="shared" si="384"/>
        <v>26</v>
      </c>
      <c r="O2751" s="9" t="str">
        <f>IF(AND($B2751&lt;&gt;"",$C2751&lt;&gt;"",$B2751&lt;=$C2751),INDEX(Szabalyok!$C:$C,$N2751),"")</f>
        <v/>
      </c>
      <c r="P2751">
        <f t="shared" si="386"/>
        <v>0</v>
      </c>
    </row>
    <row r="2752" spans="1:16" x14ac:dyDescent="0.35">
      <c r="A2752">
        <f t="shared" si="385"/>
        <v>0</v>
      </c>
      <c r="B2752" s="4" t="str">
        <f>IF($M2752&gt;300,"",IF(OR(INDEX(Bemenet!$E$2:$E$301,$M2752)="",INDEX(Bemenet!$F$2:$F$301,$M2752)=""),"",MAX(INDEX(Bemenet!$E$2:$E$301,$M2752),INDEX(Szabalyok!$A:$A,$N2752))))</f>
        <v/>
      </c>
      <c r="C2752" s="4" t="str">
        <f>IF($B2752="","",MIN(INDEX(Bemenet!$F$2:$F$301,$M2752),INDEX(Szabalyok!$B:$B,$N2752)))</f>
        <v/>
      </c>
      <c r="D2752" s="5" t="str">
        <f>IF(AND($B2752&lt;&gt;"",$C2752&lt;&gt;"",$B2752&lt;=$C2752),INDEX(Bemenet!$G$2:$G$301,$M2752),"")</f>
        <v/>
      </c>
      <c r="E2752" s="6" t="str">
        <f>IF(AND($B2752&lt;&gt;"",$C2752&lt;&gt;"",$B2752&lt;=$C2752),INDEX(Bemenet!$D$2:$D$301,$M2752),"")</f>
        <v/>
      </c>
      <c r="F2752" s="5" t="str">
        <f t="shared" si="378"/>
        <v/>
      </c>
      <c r="G2752" s="5" t="str">
        <f t="shared" si="379"/>
        <v/>
      </c>
      <c r="H2752" s="9" t="str">
        <f t="shared" si="380"/>
        <v/>
      </c>
      <c r="I2752" s="5" t="str">
        <f t="shared" si="381"/>
        <v/>
      </c>
      <c r="J2752" s="5" t="str">
        <f>IF(OR($L2752="",NOT(COUNTIFS($L$2:$L2752,$L2752)=1)),"",SUMIFS($G:$G,$L:$L,$L2752))</f>
        <v/>
      </c>
      <c r="K2752" s="5" t="str">
        <f>IF(OR($L2752="",NOT(COUNTIFS($L$2:$L2752,$L2752)=1)),"",SUMIFS($I:$I,$L:$L,$L2752))</f>
        <v/>
      </c>
      <c r="L2752" s="6" t="str">
        <f t="shared" si="382"/>
        <v/>
      </c>
      <c r="M2752" s="6">
        <f t="shared" si="383"/>
        <v>111</v>
      </c>
      <c r="N2752" s="6">
        <f t="shared" si="384"/>
        <v>2</v>
      </c>
      <c r="O2752" s="9" t="str">
        <f>IF(AND($B2752&lt;&gt;"",$C2752&lt;&gt;"",$B2752&lt;=$C2752),INDEX(Szabalyok!$C:$C,$N2752),"")</f>
        <v/>
      </c>
      <c r="P2752">
        <f t="shared" si="386"/>
        <v>0</v>
      </c>
    </row>
    <row r="2753" spans="1:16" x14ac:dyDescent="0.35">
      <c r="A2753">
        <f t="shared" si="385"/>
        <v>0</v>
      </c>
      <c r="B2753" s="4" t="str">
        <f>IF($M2753&gt;300,"",IF(OR(INDEX(Bemenet!$E$2:$E$301,$M2753)="",INDEX(Bemenet!$F$2:$F$301,$M2753)=""),"",MAX(INDEX(Bemenet!$E$2:$E$301,$M2753),INDEX(Szabalyok!$A:$A,$N2753))))</f>
        <v/>
      </c>
      <c r="C2753" s="4" t="str">
        <f>IF($B2753="","",MIN(INDEX(Bemenet!$F$2:$F$301,$M2753),INDEX(Szabalyok!$B:$B,$N2753)))</f>
        <v/>
      </c>
      <c r="D2753" s="5" t="str">
        <f>IF(AND($B2753&lt;&gt;"",$C2753&lt;&gt;"",$B2753&lt;=$C2753),INDEX(Bemenet!$G$2:$G$301,$M2753),"")</f>
        <v/>
      </c>
      <c r="E2753" s="6" t="str">
        <f>IF(AND($B2753&lt;&gt;"",$C2753&lt;&gt;"",$B2753&lt;=$C2753),INDEX(Bemenet!$D$2:$D$301,$M2753),"")</f>
        <v/>
      </c>
      <c r="F2753" s="5" t="str">
        <f t="shared" si="378"/>
        <v/>
      </c>
      <c r="G2753" s="5" t="str">
        <f t="shared" si="379"/>
        <v/>
      </c>
      <c r="H2753" s="9" t="str">
        <f t="shared" si="380"/>
        <v/>
      </c>
      <c r="I2753" s="5" t="str">
        <f t="shared" si="381"/>
        <v/>
      </c>
      <c r="J2753" s="5" t="str">
        <f>IF(OR($L2753="",NOT(COUNTIFS($L$2:$L2753,$L2753)=1)),"",SUMIFS($G:$G,$L:$L,$L2753))</f>
        <v/>
      </c>
      <c r="K2753" s="5" t="str">
        <f>IF(OR($L2753="",NOT(COUNTIFS($L$2:$L2753,$L2753)=1)),"",SUMIFS($I:$I,$L:$L,$L2753))</f>
        <v/>
      </c>
      <c r="L2753" s="6" t="str">
        <f t="shared" si="382"/>
        <v/>
      </c>
      <c r="M2753" s="6">
        <f t="shared" si="383"/>
        <v>111</v>
      </c>
      <c r="N2753" s="6">
        <f t="shared" si="384"/>
        <v>3</v>
      </c>
      <c r="O2753" s="9" t="str">
        <f>IF(AND($B2753&lt;&gt;"",$C2753&lt;&gt;"",$B2753&lt;=$C2753),INDEX(Szabalyok!$C:$C,$N2753),"")</f>
        <v/>
      </c>
      <c r="P2753">
        <f t="shared" si="386"/>
        <v>0</v>
      </c>
    </row>
    <row r="2754" spans="1:16" x14ac:dyDescent="0.35">
      <c r="A2754">
        <f t="shared" si="385"/>
        <v>0</v>
      </c>
      <c r="B2754" s="4" t="str">
        <f>IF($M2754&gt;300,"",IF(OR(INDEX(Bemenet!$E$2:$E$301,$M2754)="",INDEX(Bemenet!$F$2:$F$301,$M2754)=""),"",MAX(INDEX(Bemenet!$E$2:$E$301,$M2754),INDEX(Szabalyok!$A:$A,$N2754))))</f>
        <v/>
      </c>
      <c r="C2754" s="4" t="str">
        <f>IF($B2754="","",MIN(INDEX(Bemenet!$F$2:$F$301,$M2754),INDEX(Szabalyok!$B:$B,$N2754)))</f>
        <v/>
      </c>
      <c r="D2754" s="5" t="str">
        <f>IF(AND($B2754&lt;&gt;"",$C2754&lt;&gt;"",$B2754&lt;=$C2754),INDEX(Bemenet!$G$2:$G$301,$M2754),"")</f>
        <v/>
      </c>
      <c r="E2754" s="6" t="str">
        <f>IF(AND($B2754&lt;&gt;"",$C2754&lt;&gt;"",$B2754&lt;=$C2754),INDEX(Bemenet!$D$2:$D$301,$M2754),"")</f>
        <v/>
      </c>
      <c r="F2754" s="5" t="str">
        <f t="shared" ref="F2754:F2817" si="387">IF(AND($B2754&lt;&gt;"",$C2754&lt;&gt;"",$B2754&lt;=$C2754),$C2754-$B2754+1,"")</f>
        <v/>
      </c>
      <c r="G2754" s="5" t="str">
        <f t="shared" ref="G2754:G2817" si="388">IF($F2754="","",$F2754*$D2754)</f>
        <v/>
      </c>
      <c r="H2754" s="9" t="str">
        <f t="shared" ref="H2754:H2817" si="389">IF($G2754="","",$O2754)</f>
        <v/>
      </c>
      <c r="I2754" s="5" t="str">
        <f t="shared" ref="I2754:I2817" si="390">IF($G2754="","",$G2754*IF($H2754="",$O2754,$H2754)/100)</f>
        <v/>
      </c>
      <c r="J2754" s="5" t="str">
        <f>IF(OR($L2754="",NOT(COUNTIFS($L$2:$L2754,$L2754)=1)),"",SUMIFS($G:$G,$L:$L,$L2754))</f>
        <v/>
      </c>
      <c r="K2754" s="5" t="str">
        <f>IF(OR($L2754="",NOT(COUNTIFS($L$2:$L2754,$L2754)=1)),"",SUMIFS($I:$I,$L:$L,$L2754))</f>
        <v/>
      </c>
      <c r="L2754" s="6" t="str">
        <f t="shared" ref="L2754:L2817" si="391">IF($B2754="","",YEAR($B2754))</f>
        <v/>
      </c>
      <c r="M2754" s="6">
        <f t="shared" ref="M2754:M2817" si="392">INT((ROW()-2)/25)+1</f>
        <v>111</v>
      </c>
      <c r="N2754" s="6">
        <f t="shared" ref="N2754:N2817" si="393">MOD(ROW()-2,25)+2</f>
        <v>4</v>
      </c>
      <c r="O2754" s="9" t="str">
        <f>IF(AND($B2754&lt;&gt;"",$C2754&lt;&gt;"",$B2754&lt;=$C2754),INDEX(Szabalyok!$C:$C,$N2754),"")</f>
        <v/>
      </c>
      <c r="P2754">
        <f t="shared" si="386"/>
        <v>0</v>
      </c>
    </row>
    <row r="2755" spans="1:16" x14ac:dyDescent="0.35">
      <c r="A2755">
        <f t="shared" si="385"/>
        <v>0</v>
      </c>
      <c r="B2755" s="4" t="str">
        <f>IF($M2755&gt;300,"",IF(OR(INDEX(Bemenet!$E$2:$E$301,$M2755)="",INDEX(Bemenet!$F$2:$F$301,$M2755)=""),"",MAX(INDEX(Bemenet!$E$2:$E$301,$M2755),INDEX(Szabalyok!$A:$A,$N2755))))</f>
        <v/>
      </c>
      <c r="C2755" s="4" t="str">
        <f>IF($B2755="","",MIN(INDEX(Bemenet!$F$2:$F$301,$M2755),INDEX(Szabalyok!$B:$B,$N2755)))</f>
        <v/>
      </c>
      <c r="D2755" s="5" t="str">
        <f>IF(AND($B2755&lt;&gt;"",$C2755&lt;&gt;"",$B2755&lt;=$C2755),INDEX(Bemenet!$G$2:$G$301,$M2755),"")</f>
        <v/>
      </c>
      <c r="E2755" s="6" t="str">
        <f>IF(AND($B2755&lt;&gt;"",$C2755&lt;&gt;"",$B2755&lt;=$C2755),INDEX(Bemenet!$D$2:$D$301,$M2755),"")</f>
        <v/>
      </c>
      <c r="F2755" s="5" t="str">
        <f t="shared" si="387"/>
        <v/>
      </c>
      <c r="G2755" s="5" t="str">
        <f t="shared" si="388"/>
        <v/>
      </c>
      <c r="H2755" s="9" t="str">
        <f t="shared" si="389"/>
        <v/>
      </c>
      <c r="I2755" s="5" t="str">
        <f t="shared" si="390"/>
        <v/>
      </c>
      <c r="J2755" s="5" t="str">
        <f>IF(OR($L2755="",NOT(COUNTIFS($L$2:$L2755,$L2755)=1)),"",SUMIFS($G:$G,$L:$L,$L2755))</f>
        <v/>
      </c>
      <c r="K2755" s="5" t="str">
        <f>IF(OR($L2755="",NOT(COUNTIFS($L$2:$L2755,$L2755)=1)),"",SUMIFS($I:$I,$L:$L,$L2755))</f>
        <v/>
      </c>
      <c r="L2755" s="6" t="str">
        <f t="shared" si="391"/>
        <v/>
      </c>
      <c r="M2755" s="6">
        <f t="shared" si="392"/>
        <v>111</v>
      </c>
      <c r="N2755" s="6">
        <f t="shared" si="393"/>
        <v>5</v>
      </c>
      <c r="O2755" s="9" t="str">
        <f>IF(AND($B2755&lt;&gt;"",$C2755&lt;&gt;"",$B2755&lt;=$C2755),INDEX(Szabalyok!$C:$C,$N2755),"")</f>
        <v/>
      </c>
      <c r="P2755">
        <f t="shared" si="386"/>
        <v>0</v>
      </c>
    </row>
    <row r="2756" spans="1:16" x14ac:dyDescent="0.35">
      <c r="A2756">
        <f t="shared" ref="A2756:A2819" si="394">IF(P2756=P2755,0,P2756)</f>
        <v>0</v>
      </c>
      <c r="B2756" s="4" t="str">
        <f>IF($M2756&gt;300,"",IF(OR(INDEX(Bemenet!$E$2:$E$301,$M2756)="",INDEX(Bemenet!$F$2:$F$301,$M2756)=""),"",MAX(INDEX(Bemenet!$E$2:$E$301,$M2756),INDEX(Szabalyok!$A:$A,$N2756))))</f>
        <v/>
      </c>
      <c r="C2756" s="4" t="str">
        <f>IF($B2756="","",MIN(INDEX(Bemenet!$F$2:$F$301,$M2756),INDEX(Szabalyok!$B:$B,$N2756)))</f>
        <v/>
      </c>
      <c r="D2756" s="5" t="str">
        <f>IF(AND($B2756&lt;&gt;"",$C2756&lt;&gt;"",$B2756&lt;=$C2756),INDEX(Bemenet!$G$2:$G$301,$M2756),"")</f>
        <v/>
      </c>
      <c r="E2756" s="6" t="str">
        <f>IF(AND($B2756&lt;&gt;"",$C2756&lt;&gt;"",$B2756&lt;=$C2756),INDEX(Bemenet!$D$2:$D$301,$M2756),"")</f>
        <v/>
      </c>
      <c r="F2756" s="5" t="str">
        <f t="shared" si="387"/>
        <v/>
      </c>
      <c r="G2756" s="5" t="str">
        <f t="shared" si="388"/>
        <v/>
      </c>
      <c r="H2756" s="9" t="str">
        <f t="shared" si="389"/>
        <v/>
      </c>
      <c r="I2756" s="5" t="str">
        <f t="shared" si="390"/>
        <v/>
      </c>
      <c r="J2756" s="5" t="str">
        <f>IF(OR($L2756="",NOT(COUNTIFS($L$2:$L2756,$L2756)=1)),"",SUMIFS($G:$G,$L:$L,$L2756))</f>
        <v/>
      </c>
      <c r="K2756" s="5" t="str">
        <f>IF(OR($L2756="",NOT(COUNTIFS($L$2:$L2756,$L2756)=1)),"",SUMIFS($I:$I,$L:$L,$L2756))</f>
        <v/>
      </c>
      <c r="L2756" s="6" t="str">
        <f t="shared" si="391"/>
        <v/>
      </c>
      <c r="M2756" s="6">
        <f t="shared" si="392"/>
        <v>111</v>
      </c>
      <c r="N2756" s="6">
        <f t="shared" si="393"/>
        <v>6</v>
      </c>
      <c r="O2756" s="9" t="str">
        <f>IF(AND($B2756&lt;&gt;"",$C2756&lt;&gt;"",$B2756&lt;=$C2756),INDEX(Szabalyok!$C:$C,$N2756),"")</f>
        <v/>
      </c>
      <c r="P2756">
        <f t="shared" ref="P2756:P2819" si="395">IF(D2756="",P2755,P2755+1)</f>
        <v>0</v>
      </c>
    </row>
    <row r="2757" spans="1:16" x14ac:dyDescent="0.35">
      <c r="A2757">
        <f t="shared" si="394"/>
        <v>0</v>
      </c>
      <c r="B2757" s="4" t="str">
        <f>IF($M2757&gt;300,"",IF(OR(INDEX(Bemenet!$E$2:$E$301,$M2757)="",INDEX(Bemenet!$F$2:$F$301,$M2757)=""),"",MAX(INDEX(Bemenet!$E$2:$E$301,$M2757),INDEX(Szabalyok!$A:$A,$N2757))))</f>
        <v/>
      </c>
      <c r="C2757" s="4" t="str">
        <f>IF($B2757="","",MIN(INDEX(Bemenet!$F$2:$F$301,$M2757),INDEX(Szabalyok!$B:$B,$N2757)))</f>
        <v/>
      </c>
      <c r="D2757" s="5" t="str">
        <f>IF(AND($B2757&lt;&gt;"",$C2757&lt;&gt;"",$B2757&lt;=$C2757),INDEX(Bemenet!$G$2:$G$301,$M2757),"")</f>
        <v/>
      </c>
      <c r="E2757" s="6" t="str">
        <f>IF(AND($B2757&lt;&gt;"",$C2757&lt;&gt;"",$B2757&lt;=$C2757),INDEX(Bemenet!$D$2:$D$301,$M2757),"")</f>
        <v/>
      </c>
      <c r="F2757" s="5" t="str">
        <f t="shared" si="387"/>
        <v/>
      </c>
      <c r="G2757" s="5" t="str">
        <f t="shared" si="388"/>
        <v/>
      </c>
      <c r="H2757" s="9" t="str">
        <f t="shared" si="389"/>
        <v/>
      </c>
      <c r="I2757" s="5" t="str">
        <f t="shared" si="390"/>
        <v/>
      </c>
      <c r="J2757" s="5" t="str">
        <f>IF(OR($L2757="",NOT(COUNTIFS($L$2:$L2757,$L2757)=1)),"",SUMIFS($G:$G,$L:$L,$L2757))</f>
        <v/>
      </c>
      <c r="K2757" s="5" t="str">
        <f>IF(OR($L2757="",NOT(COUNTIFS($L$2:$L2757,$L2757)=1)),"",SUMIFS($I:$I,$L:$L,$L2757))</f>
        <v/>
      </c>
      <c r="L2757" s="6" t="str">
        <f t="shared" si="391"/>
        <v/>
      </c>
      <c r="M2757" s="6">
        <f t="shared" si="392"/>
        <v>111</v>
      </c>
      <c r="N2757" s="6">
        <f t="shared" si="393"/>
        <v>7</v>
      </c>
      <c r="O2757" s="9" t="str">
        <f>IF(AND($B2757&lt;&gt;"",$C2757&lt;&gt;"",$B2757&lt;=$C2757),INDEX(Szabalyok!$C:$C,$N2757),"")</f>
        <v/>
      </c>
      <c r="P2757">
        <f t="shared" si="395"/>
        <v>0</v>
      </c>
    </row>
    <row r="2758" spans="1:16" x14ac:dyDescent="0.35">
      <c r="A2758">
        <f t="shared" si="394"/>
        <v>0</v>
      </c>
      <c r="B2758" s="4" t="str">
        <f>IF($M2758&gt;300,"",IF(OR(INDEX(Bemenet!$E$2:$E$301,$M2758)="",INDEX(Bemenet!$F$2:$F$301,$M2758)=""),"",MAX(INDEX(Bemenet!$E$2:$E$301,$M2758),INDEX(Szabalyok!$A:$A,$N2758))))</f>
        <v/>
      </c>
      <c r="C2758" s="4" t="str">
        <f>IF($B2758="","",MIN(INDEX(Bemenet!$F$2:$F$301,$M2758),INDEX(Szabalyok!$B:$B,$N2758)))</f>
        <v/>
      </c>
      <c r="D2758" s="5" t="str">
        <f>IF(AND($B2758&lt;&gt;"",$C2758&lt;&gt;"",$B2758&lt;=$C2758),INDEX(Bemenet!$G$2:$G$301,$M2758),"")</f>
        <v/>
      </c>
      <c r="E2758" s="6" t="str">
        <f>IF(AND($B2758&lt;&gt;"",$C2758&lt;&gt;"",$B2758&lt;=$C2758),INDEX(Bemenet!$D$2:$D$301,$M2758),"")</f>
        <v/>
      </c>
      <c r="F2758" s="5" t="str">
        <f t="shared" si="387"/>
        <v/>
      </c>
      <c r="G2758" s="5" t="str">
        <f t="shared" si="388"/>
        <v/>
      </c>
      <c r="H2758" s="9" t="str">
        <f t="shared" si="389"/>
        <v/>
      </c>
      <c r="I2758" s="5" t="str">
        <f t="shared" si="390"/>
        <v/>
      </c>
      <c r="J2758" s="5" t="str">
        <f>IF(OR($L2758="",NOT(COUNTIFS($L$2:$L2758,$L2758)=1)),"",SUMIFS($G:$G,$L:$L,$L2758))</f>
        <v/>
      </c>
      <c r="K2758" s="5" t="str">
        <f>IF(OR($L2758="",NOT(COUNTIFS($L$2:$L2758,$L2758)=1)),"",SUMIFS($I:$I,$L:$L,$L2758))</f>
        <v/>
      </c>
      <c r="L2758" s="6" t="str">
        <f t="shared" si="391"/>
        <v/>
      </c>
      <c r="M2758" s="6">
        <f t="shared" si="392"/>
        <v>111</v>
      </c>
      <c r="N2758" s="6">
        <f t="shared" si="393"/>
        <v>8</v>
      </c>
      <c r="O2758" s="9" t="str">
        <f>IF(AND($B2758&lt;&gt;"",$C2758&lt;&gt;"",$B2758&lt;=$C2758),INDEX(Szabalyok!$C:$C,$N2758),"")</f>
        <v/>
      </c>
      <c r="P2758">
        <f t="shared" si="395"/>
        <v>0</v>
      </c>
    </row>
    <row r="2759" spans="1:16" x14ac:dyDescent="0.35">
      <c r="A2759">
        <f t="shared" si="394"/>
        <v>0</v>
      </c>
      <c r="B2759" s="4" t="str">
        <f>IF($M2759&gt;300,"",IF(OR(INDEX(Bemenet!$E$2:$E$301,$M2759)="",INDEX(Bemenet!$F$2:$F$301,$M2759)=""),"",MAX(INDEX(Bemenet!$E$2:$E$301,$M2759),INDEX(Szabalyok!$A:$A,$N2759))))</f>
        <v/>
      </c>
      <c r="C2759" s="4" t="str">
        <f>IF($B2759="","",MIN(INDEX(Bemenet!$F$2:$F$301,$M2759),INDEX(Szabalyok!$B:$B,$N2759)))</f>
        <v/>
      </c>
      <c r="D2759" s="5" t="str">
        <f>IF(AND($B2759&lt;&gt;"",$C2759&lt;&gt;"",$B2759&lt;=$C2759),INDEX(Bemenet!$G$2:$G$301,$M2759),"")</f>
        <v/>
      </c>
      <c r="E2759" s="6" t="str">
        <f>IF(AND($B2759&lt;&gt;"",$C2759&lt;&gt;"",$B2759&lt;=$C2759),INDEX(Bemenet!$D$2:$D$301,$M2759),"")</f>
        <v/>
      </c>
      <c r="F2759" s="5" t="str">
        <f t="shared" si="387"/>
        <v/>
      </c>
      <c r="G2759" s="5" t="str">
        <f t="shared" si="388"/>
        <v/>
      </c>
      <c r="H2759" s="9" t="str">
        <f t="shared" si="389"/>
        <v/>
      </c>
      <c r="I2759" s="5" t="str">
        <f t="shared" si="390"/>
        <v/>
      </c>
      <c r="J2759" s="5" t="str">
        <f>IF(OR($L2759="",NOT(COUNTIFS($L$2:$L2759,$L2759)=1)),"",SUMIFS($G:$G,$L:$L,$L2759))</f>
        <v/>
      </c>
      <c r="K2759" s="5" t="str">
        <f>IF(OR($L2759="",NOT(COUNTIFS($L$2:$L2759,$L2759)=1)),"",SUMIFS($I:$I,$L:$L,$L2759))</f>
        <v/>
      </c>
      <c r="L2759" s="6" t="str">
        <f t="shared" si="391"/>
        <v/>
      </c>
      <c r="M2759" s="6">
        <f t="shared" si="392"/>
        <v>111</v>
      </c>
      <c r="N2759" s="6">
        <f t="shared" si="393"/>
        <v>9</v>
      </c>
      <c r="O2759" s="9" t="str">
        <f>IF(AND($B2759&lt;&gt;"",$C2759&lt;&gt;"",$B2759&lt;=$C2759),INDEX(Szabalyok!$C:$C,$N2759),"")</f>
        <v/>
      </c>
      <c r="P2759">
        <f t="shared" si="395"/>
        <v>0</v>
      </c>
    </row>
    <row r="2760" spans="1:16" x14ac:dyDescent="0.35">
      <c r="A2760">
        <f t="shared" si="394"/>
        <v>0</v>
      </c>
      <c r="B2760" s="4" t="str">
        <f>IF($M2760&gt;300,"",IF(OR(INDEX(Bemenet!$E$2:$E$301,$M2760)="",INDEX(Bemenet!$F$2:$F$301,$M2760)=""),"",MAX(INDEX(Bemenet!$E$2:$E$301,$M2760),INDEX(Szabalyok!$A:$A,$N2760))))</f>
        <v/>
      </c>
      <c r="C2760" s="4" t="str">
        <f>IF($B2760="","",MIN(INDEX(Bemenet!$F$2:$F$301,$M2760),INDEX(Szabalyok!$B:$B,$N2760)))</f>
        <v/>
      </c>
      <c r="D2760" s="5" t="str">
        <f>IF(AND($B2760&lt;&gt;"",$C2760&lt;&gt;"",$B2760&lt;=$C2760),INDEX(Bemenet!$G$2:$G$301,$M2760),"")</f>
        <v/>
      </c>
      <c r="E2760" s="6" t="str">
        <f>IF(AND($B2760&lt;&gt;"",$C2760&lt;&gt;"",$B2760&lt;=$C2760),INDEX(Bemenet!$D$2:$D$301,$M2760),"")</f>
        <v/>
      </c>
      <c r="F2760" s="5" t="str">
        <f t="shared" si="387"/>
        <v/>
      </c>
      <c r="G2760" s="5" t="str">
        <f t="shared" si="388"/>
        <v/>
      </c>
      <c r="H2760" s="9" t="str">
        <f t="shared" si="389"/>
        <v/>
      </c>
      <c r="I2760" s="5" t="str">
        <f t="shared" si="390"/>
        <v/>
      </c>
      <c r="J2760" s="5" t="str">
        <f>IF(OR($L2760="",NOT(COUNTIFS($L$2:$L2760,$L2760)=1)),"",SUMIFS($G:$G,$L:$L,$L2760))</f>
        <v/>
      </c>
      <c r="K2760" s="5" t="str">
        <f>IF(OR($L2760="",NOT(COUNTIFS($L$2:$L2760,$L2760)=1)),"",SUMIFS($I:$I,$L:$L,$L2760))</f>
        <v/>
      </c>
      <c r="L2760" s="6" t="str">
        <f t="shared" si="391"/>
        <v/>
      </c>
      <c r="M2760" s="6">
        <f t="shared" si="392"/>
        <v>111</v>
      </c>
      <c r="N2760" s="6">
        <f t="shared" si="393"/>
        <v>10</v>
      </c>
      <c r="O2760" s="9" t="str">
        <f>IF(AND($B2760&lt;&gt;"",$C2760&lt;&gt;"",$B2760&lt;=$C2760),INDEX(Szabalyok!$C:$C,$N2760),"")</f>
        <v/>
      </c>
      <c r="P2760">
        <f t="shared" si="395"/>
        <v>0</v>
      </c>
    </row>
    <row r="2761" spans="1:16" x14ac:dyDescent="0.35">
      <c r="A2761">
        <f t="shared" si="394"/>
        <v>0</v>
      </c>
      <c r="B2761" s="4" t="str">
        <f>IF($M2761&gt;300,"",IF(OR(INDEX(Bemenet!$E$2:$E$301,$M2761)="",INDEX(Bemenet!$F$2:$F$301,$M2761)=""),"",MAX(INDEX(Bemenet!$E$2:$E$301,$M2761),INDEX(Szabalyok!$A:$A,$N2761))))</f>
        <v/>
      </c>
      <c r="C2761" s="4" t="str">
        <f>IF($B2761="","",MIN(INDEX(Bemenet!$F$2:$F$301,$M2761),INDEX(Szabalyok!$B:$B,$N2761)))</f>
        <v/>
      </c>
      <c r="D2761" s="5" t="str">
        <f>IF(AND($B2761&lt;&gt;"",$C2761&lt;&gt;"",$B2761&lt;=$C2761),INDEX(Bemenet!$G$2:$G$301,$M2761),"")</f>
        <v/>
      </c>
      <c r="E2761" s="6" t="str">
        <f>IF(AND($B2761&lt;&gt;"",$C2761&lt;&gt;"",$B2761&lt;=$C2761),INDEX(Bemenet!$D$2:$D$301,$M2761),"")</f>
        <v/>
      </c>
      <c r="F2761" s="5" t="str">
        <f t="shared" si="387"/>
        <v/>
      </c>
      <c r="G2761" s="5" t="str">
        <f t="shared" si="388"/>
        <v/>
      </c>
      <c r="H2761" s="9" t="str">
        <f t="shared" si="389"/>
        <v/>
      </c>
      <c r="I2761" s="5" t="str">
        <f t="shared" si="390"/>
        <v/>
      </c>
      <c r="J2761" s="5" t="str">
        <f>IF(OR($L2761="",NOT(COUNTIFS($L$2:$L2761,$L2761)=1)),"",SUMIFS($G:$G,$L:$L,$L2761))</f>
        <v/>
      </c>
      <c r="K2761" s="5" t="str">
        <f>IF(OR($L2761="",NOT(COUNTIFS($L$2:$L2761,$L2761)=1)),"",SUMIFS($I:$I,$L:$L,$L2761))</f>
        <v/>
      </c>
      <c r="L2761" s="6" t="str">
        <f t="shared" si="391"/>
        <v/>
      </c>
      <c r="M2761" s="6">
        <f t="shared" si="392"/>
        <v>111</v>
      </c>
      <c r="N2761" s="6">
        <f t="shared" si="393"/>
        <v>11</v>
      </c>
      <c r="O2761" s="9" t="str">
        <f>IF(AND($B2761&lt;&gt;"",$C2761&lt;&gt;"",$B2761&lt;=$C2761),INDEX(Szabalyok!$C:$C,$N2761),"")</f>
        <v/>
      </c>
      <c r="P2761">
        <f t="shared" si="395"/>
        <v>0</v>
      </c>
    </row>
    <row r="2762" spans="1:16" x14ac:dyDescent="0.35">
      <c r="A2762">
        <f t="shared" si="394"/>
        <v>0</v>
      </c>
      <c r="B2762" s="4" t="str">
        <f>IF($M2762&gt;300,"",IF(OR(INDEX(Bemenet!$E$2:$E$301,$M2762)="",INDEX(Bemenet!$F$2:$F$301,$M2762)=""),"",MAX(INDEX(Bemenet!$E$2:$E$301,$M2762),INDEX(Szabalyok!$A:$A,$N2762))))</f>
        <v/>
      </c>
      <c r="C2762" s="4" t="str">
        <f>IF($B2762="","",MIN(INDEX(Bemenet!$F$2:$F$301,$M2762),INDEX(Szabalyok!$B:$B,$N2762)))</f>
        <v/>
      </c>
      <c r="D2762" s="5" t="str">
        <f>IF(AND($B2762&lt;&gt;"",$C2762&lt;&gt;"",$B2762&lt;=$C2762),INDEX(Bemenet!$G$2:$G$301,$M2762),"")</f>
        <v/>
      </c>
      <c r="E2762" s="6" t="str">
        <f>IF(AND($B2762&lt;&gt;"",$C2762&lt;&gt;"",$B2762&lt;=$C2762),INDEX(Bemenet!$D$2:$D$301,$M2762),"")</f>
        <v/>
      </c>
      <c r="F2762" s="5" t="str">
        <f t="shared" si="387"/>
        <v/>
      </c>
      <c r="G2762" s="5" t="str">
        <f t="shared" si="388"/>
        <v/>
      </c>
      <c r="H2762" s="9" t="str">
        <f t="shared" si="389"/>
        <v/>
      </c>
      <c r="I2762" s="5" t="str">
        <f t="shared" si="390"/>
        <v/>
      </c>
      <c r="J2762" s="5" t="str">
        <f>IF(OR($L2762="",NOT(COUNTIFS($L$2:$L2762,$L2762)=1)),"",SUMIFS($G:$G,$L:$L,$L2762))</f>
        <v/>
      </c>
      <c r="K2762" s="5" t="str">
        <f>IF(OR($L2762="",NOT(COUNTIFS($L$2:$L2762,$L2762)=1)),"",SUMIFS($I:$I,$L:$L,$L2762))</f>
        <v/>
      </c>
      <c r="L2762" s="6" t="str">
        <f t="shared" si="391"/>
        <v/>
      </c>
      <c r="M2762" s="6">
        <f t="shared" si="392"/>
        <v>111</v>
      </c>
      <c r="N2762" s="6">
        <f t="shared" si="393"/>
        <v>12</v>
      </c>
      <c r="O2762" s="9" t="str">
        <f>IF(AND($B2762&lt;&gt;"",$C2762&lt;&gt;"",$B2762&lt;=$C2762),INDEX(Szabalyok!$C:$C,$N2762),"")</f>
        <v/>
      </c>
      <c r="P2762">
        <f t="shared" si="395"/>
        <v>0</v>
      </c>
    </row>
    <row r="2763" spans="1:16" x14ac:dyDescent="0.35">
      <c r="A2763">
        <f t="shared" si="394"/>
        <v>0</v>
      </c>
      <c r="B2763" s="4" t="str">
        <f>IF($M2763&gt;300,"",IF(OR(INDEX(Bemenet!$E$2:$E$301,$M2763)="",INDEX(Bemenet!$F$2:$F$301,$M2763)=""),"",MAX(INDEX(Bemenet!$E$2:$E$301,$M2763),INDEX(Szabalyok!$A:$A,$N2763))))</f>
        <v/>
      </c>
      <c r="C2763" s="4" t="str">
        <f>IF($B2763="","",MIN(INDEX(Bemenet!$F$2:$F$301,$M2763),INDEX(Szabalyok!$B:$B,$N2763)))</f>
        <v/>
      </c>
      <c r="D2763" s="5" t="str">
        <f>IF(AND($B2763&lt;&gt;"",$C2763&lt;&gt;"",$B2763&lt;=$C2763),INDEX(Bemenet!$G$2:$G$301,$M2763),"")</f>
        <v/>
      </c>
      <c r="E2763" s="6" t="str">
        <f>IF(AND($B2763&lt;&gt;"",$C2763&lt;&gt;"",$B2763&lt;=$C2763),INDEX(Bemenet!$D$2:$D$301,$M2763),"")</f>
        <v/>
      </c>
      <c r="F2763" s="5" t="str">
        <f t="shared" si="387"/>
        <v/>
      </c>
      <c r="G2763" s="5" t="str">
        <f t="shared" si="388"/>
        <v/>
      </c>
      <c r="H2763" s="9" t="str">
        <f t="shared" si="389"/>
        <v/>
      </c>
      <c r="I2763" s="5" t="str">
        <f t="shared" si="390"/>
        <v/>
      </c>
      <c r="J2763" s="5" t="str">
        <f>IF(OR($L2763="",NOT(COUNTIFS($L$2:$L2763,$L2763)=1)),"",SUMIFS($G:$G,$L:$L,$L2763))</f>
        <v/>
      </c>
      <c r="K2763" s="5" t="str">
        <f>IF(OR($L2763="",NOT(COUNTIFS($L$2:$L2763,$L2763)=1)),"",SUMIFS($I:$I,$L:$L,$L2763))</f>
        <v/>
      </c>
      <c r="L2763" s="6" t="str">
        <f t="shared" si="391"/>
        <v/>
      </c>
      <c r="M2763" s="6">
        <f t="shared" si="392"/>
        <v>111</v>
      </c>
      <c r="N2763" s="6">
        <f t="shared" si="393"/>
        <v>13</v>
      </c>
      <c r="O2763" s="9" t="str">
        <f>IF(AND($B2763&lt;&gt;"",$C2763&lt;&gt;"",$B2763&lt;=$C2763),INDEX(Szabalyok!$C:$C,$N2763),"")</f>
        <v/>
      </c>
      <c r="P2763">
        <f t="shared" si="395"/>
        <v>0</v>
      </c>
    </row>
    <row r="2764" spans="1:16" x14ac:dyDescent="0.35">
      <c r="A2764">
        <f t="shared" si="394"/>
        <v>0</v>
      </c>
      <c r="B2764" s="4" t="str">
        <f>IF($M2764&gt;300,"",IF(OR(INDEX(Bemenet!$E$2:$E$301,$M2764)="",INDEX(Bemenet!$F$2:$F$301,$M2764)=""),"",MAX(INDEX(Bemenet!$E$2:$E$301,$M2764),INDEX(Szabalyok!$A:$A,$N2764))))</f>
        <v/>
      </c>
      <c r="C2764" s="4" t="str">
        <f>IF($B2764="","",MIN(INDEX(Bemenet!$F$2:$F$301,$M2764),INDEX(Szabalyok!$B:$B,$N2764)))</f>
        <v/>
      </c>
      <c r="D2764" s="5" t="str">
        <f>IF(AND($B2764&lt;&gt;"",$C2764&lt;&gt;"",$B2764&lt;=$C2764),INDEX(Bemenet!$G$2:$G$301,$M2764),"")</f>
        <v/>
      </c>
      <c r="E2764" s="6" t="str">
        <f>IF(AND($B2764&lt;&gt;"",$C2764&lt;&gt;"",$B2764&lt;=$C2764),INDEX(Bemenet!$D$2:$D$301,$M2764),"")</f>
        <v/>
      </c>
      <c r="F2764" s="5" t="str">
        <f t="shared" si="387"/>
        <v/>
      </c>
      <c r="G2764" s="5" t="str">
        <f t="shared" si="388"/>
        <v/>
      </c>
      <c r="H2764" s="9" t="str">
        <f t="shared" si="389"/>
        <v/>
      </c>
      <c r="I2764" s="5" t="str">
        <f t="shared" si="390"/>
        <v/>
      </c>
      <c r="J2764" s="5" t="str">
        <f>IF(OR($L2764="",NOT(COUNTIFS($L$2:$L2764,$L2764)=1)),"",SUMIFS($G:$G,$L:$L,$L2764))</f>
        <v/>
      </c>
      <c r="K2764" s="5" t="str">
        <f>IF(OR($L2764="",NOT(COUNTIFS($L$2:$L2764,$L2764)=1)),"",SUMIFS($I:$I,$L:$L,$L2764))</f>
        <v/>
      </c>
      <c r="L2764" s="6" t="str">
        <f t="shared" si="391"/>
        <v/>
      </c>
      <c r="M2764" s="6">
        <f t="shared" si="392"/>
        <v>111</v>
      </c>
      <c r="N2764" s="6">
        <f t="shared" si="393"/>
        <v>14</v>
      </c>
      <c r="O2764" s="9" t="str">
        <f>IF(AND($B2764&lt;&gt;"",$C2764&lt;&gt;"",$B2764&lt;=$C2764),INDEX(Szabalyok!$C:$C,$N2764),"")</f>
        <v/>
      </c>
      <c r="P2764">
        <f t="shared" si="395"/>
        <v>0</v>
      </c>
    </row>
    <row r="2765" spans="1:16" x14ac:dyDescent="0.35">
      <c r="A2765">
        <f t="shared" si="394"/>
        <v>0</v>
      </c>
      <c r="B2765" s="4" t="str">
        <f>IF($M2765&gt;300,"",IF(OR(INDEX(Bemenet!$E$2:$E$301,$M2765)="",INDEX(Bemenet!$F$2:$F$301,$M2765)=""),"",MAX(INDEX(Bemenet!$E$2:$E$301,$M2765),INDEX(Szabalyok!$A:$A,$N2765))))</f>
        <v/>
      </c>
      <c r="C2765" s="4" t="str">
        <f>IF($B2765="","",MIN(INDEX(Bemenet!$F$2:$F$301,$M2765),INDEX(Szabalyok!$B:$B,$N2765)))</f>
        <v/>
      </c>
      <c r="D2765" s="5" t="str">
        <f>IF(AND($B2765&lt;&gt;"",$C2765&lt;&gt;"",$B2765&lt;=$C2765),INDEX(Bemenet!$G$2:$G$301,$M2765),"")</f>
        <v/>
      </c>
      <c r="E2765" s="6" t="str">
        <f>IF(AND($B2765&lt;&gt;"",$C2765&lt;&gt;"",$B2765&lt;=$C2765),INDEX(Bemenet!$D$2:$D$301,$M2765),"")</f>
        <v/>
      </c>
      <c r="F2765" s="5" t="str">
        <f t="shared" si="387"/>
        <v/>
      </c>
      <c r="G2765" s="5" t="str">
        <f t="shared" si="388"/>
        <v/>
      </c>
      <c r="H2765" s="9" t="str">
        <f t="shared" si="389"/>
        <v/>
      </c>
      <c r="I2765" s="5" t="str">
        <f t="shared" si="390"/>
        <v/>
      </c>
      <c r="J2765" s="5" t="str">
        <f>IF(OR($L2765="",NOT(COUNTIFS($L$2:$L2765,$L2765)=1)),"",SUMIFS($G:$G,$L:$L,$L2765))</f>
        <v/>
      </c>
      <c r="K2765" s="5" t="str">
        <f>IF(OR($L2765="",NOT(COUNTIFS($L$2:$L2765,$L2765)=1)),"",SUMIFS($I:$I,$L:$L,$L2765))</f>
        <v/>
      </c>
      <c r="L2765" s="6" t="str">
        <f t="shared" si="391"/>
        <v/>
      </c>
      <c r="M2765" s="6">
        <f t="shared" si="392"/>
        <v>111</v>
      </c>
      <c r="N2765" s="6">
        <f t="shared" si="393"/>
        <v>15</v>
      </c>
      <c r="O2765" s="9" t="str">
        <f>IF(AND($B2765&lt;&gt;"",$C2765&lt;&gt;"",$B2765&lt;=$C2765),INDEX(Szabalyok!$C:$C,$N2765),"")</f>
        <v/>
      </c>
      <c r="P2765">
        <f t="shared" si="395"/>
        <v>0</v>
      </c>
    </row>
    <row r="2766" spans="1:16" x14ac:dyDescent="0.35">
      <c r="A2766">
        <f t="shared" si="394"/>
        <v>0</v>
      </c>
      <c r="B2766" s="4" t="str">
        <f>IF($M2766&gt;300,"",IF(OR(INDEX(Bemenet!$E$2:$E$301,$M2766)="",INDEX(Bemenet!$F$2:$F$301,$M2766)=""),"",MAX(INDEX(Bemenet!$E$2:$E$301,$M2766),INDEX(Szabalyok!$A:$A,$N2766))))</f>
        <v/>
      </c>
      <c r="C2766" s="4" t="str">
        <f>IF($B2766="","",MIN(INDEX(Bemenet!$F$2:$F$301,$M2766),INDEX(Szabalyok!$B:$B,$N2766)))</f>
        <v/>
      </c>
      <c r="D2766" s="5" t="str">
        <f>IF(AND($B2766&lt;&gt;"",$C2766&lt;&gt;"",$B2766&lt;=$C2766),INDEX(Bemenet!$G$2:$G$301,$M2766),"")</f>
        <v/>
      </c>
      <c r="E2766" s="6" t="str">
        <f>IF(AND($B2766&lt;&gt;"",$C2766&lt;&gt;"",$B2766&lt;=$C2766),INDEX(Bemenet!$D$2:$D$301,$M2766),"")</f>
        <v/>
      </c>
      <c r="F2766" s="5" t="str">
        <f t="shared" si="387"/>
        <v/>
      </c>
      <c r="G2766" s="5" t="str">
        <f t="shared" si="388"/>
        <v/>
      </c>
      <c r="H2766" s="9" t="str">
        <f t="shared" si="389"/>
        <v/>
      </c>
      <c r="I2766" s="5" t="str">
        <f t="shared" si="390"/>
        <v/>
      </c>
      <c r="J2766" s="5" t="str">
        <f>IF(OR($L2766="",NOT(COUNTIFS($L$2:$L2766,$L2766)=1)),"",SUMIFS($G:$G,$L:$L,$L2766))</f>
        <v/>
      </c>
      <c r="K2766" s="5" t="str">
        <f>IF(OR($L2766="",NOT(COUNTIFS($L$2:$L2766,$L2766)=1)),"",SUMIFS($I:$I,$L:$L,$L2766))</f>
        <v/>
      </c>
      <c r="L2766" s="6" t="str">
        <f t="shared" si="391"/>
        <v/>
      </c>
      <c r="M2766" s="6">
        <f t="shared" si="392"/>
        <v>111</v>
      </c>
      <c r="N2766" s="6">
        <f t="shared" si="393"/>
        <v>16</v>
      </c>
      <c r="O2766" s="9" t="str">
        <f>IF(AND($B2766&lt;&gt;"",$C2766&lt;&gt;"",$B2766&lt;=$C2766),INDEX(Szabalyok!$C:$C,$N2766),"")</f>
        <v/>
      </c>
      <c r="P2766">
        <f t="shared" si="395"/>
        <v>0</v>
      </c>
    </row>
    <row r="2767" spans="1:16" x14ac:dyDescent="0.35">
      <c r="A2767">
        <f t="shared" si="394"/>
        <v>0</v>
      </c>
      <c r="B2767" s="4" t="str">
        <f>IF($M2767&gt;300,"",IF(OR(INDEX(Bemenet!$E$2:$E$301,$M2767)="",INDEX(Bemenet!$F$2:$F$301,$M2767)=""),"",MAX(INDEX(Bemenet!$E$2:$E$301,$M2767),INDEX(Szabalyok!$A:$A,$N2767))))</f>
        <v/>
      </c>
      <c r="C2767" s="4" t="str">
        <f>IF($B2767="","",MIN(INDEX(Bemenet!$F$2:$F$301,$M2767),INDEX(Szabalyok!$B:$B,$N2767)))</f>
        <v/>
      </c>
      <c r="D2767" s="5" t="str">
        <f>IF(AND($B2767&lt;&gt;"",$C2767&lt;&gt;"",$B2767&lt;=$C2767),INDEX(Bemenet!$G$2:$G$301,$M2767),"")</f>
        <v/>
      </c>
      <c r="E2767" s="6" t="str">
        <f>IF(AND($B2767&lt;&gt;"",$C2767&lt;&gt;"",$B2767&lt;=$C2767),INDEX(Bemenet!$D$2:$D$301,$M2767),"")</f>
        <v/>
      </c>
      <c r="F2767" s="5" t="str">
        <f t="shared" si="387"/>
        <v/>
      </c>
      <c r="G2767" s="5" t="str">
        <f t="shared" si="388"/>
        <v/>
      </c>
      <c r="H2767" s="9" t="str">
        <f t="shared" si="389"/>
        <v/>
      </c>
      <c r="I2767" s="5" t="str">
        <f t="shared" si="390"/>
        <v/>
      </c>
      <c r="J2767" s="5" t="str">
        <f>IF(OR($L2767="",NOT(COUNTIFS($L$2:$L2767,$L2767)=1)),"",SUMIFS($G:$G,$L:$L,$L2767))</f>
        <v/>
      </c>
      <c r="K2767" s="5" t="str">
        <f>IF(OR($L2767="",NOT(COUNTIFS($L$2:$L2767,$L2767)=1)),"",SUMIFS($I:$I,$L:$L,$L2767))</f>
        <v/>
      </c>
      <c r="L2767" s="6" t="str">
        <f t="shared" si="391"/>
        <v/>
      </c>
      <c r="M2767" s="6">
        <f t="shared" si="392"/>
        <v>111</v>
      </c>
      <c r="N2767" s="6">
        <f t="shared" si="393"/>
        <v>17</v>
      </c>
      <c r="O2767" s="9" t="str">
        <f>IF(AND($B2767&lt;&gt;"",$C2767&lt;&gt;"",$B2767&lt;=$C2767),INDEX(Szabalyok!$C:$C,$N2767),"")</f>
        <v/>
      </c>
      <c r="P2767">
        <f t="shared" si="395"/>
        <v>0</v>
      </c>
    </row>
    <row r="2768" spans="1:16" x14ac:dyDescent="0.35">
      <c r="A2768">
        <f t="shared" si="394"/>
        <v>0</v>
      </c>
      <c r="B2768" s="4" t="str">
        <f>IF($M2768&gt;300,"",IF(OR(INDEX(Bemenet!$E$2:$E$301,$M2768)="",INDEX(Bemenet!$F$2:$F$301,$M2768)=""),"",MAX(INDEX(Bemenet!$E$2:$E$301,$M2768),INDEX(Szabalyok!$A:$A,$N2768))))</f>
        <v/>
      </c>
      <c r="C2768" s="4" t="str">
        <f>IF($B2768="","",MIN(INDEX(Bemenet!$F$2:$F$301,$M2768),INDEX(Szabalyok!$B:$B,$N2768)))</f>
        <v/>
      </c>
      <c r="D2768" s="5" t="str">
        <f>IF(AND($B2768&lt;&gt;"",$C2768&lt;&gt;"",$B2768&lt;=$C2768),INDEX(Bemenet!$G$2:$G$301,$M2768),"")</f>
        <v/>
      </c>
      <c r="E2768" s="6" t="str">
        <f>IF(AND($B2768&lt;&gt;"",$C2768&lt;&gt;"",$B2768&lt;=$C2768),INDEX(Bemenet!$D$2:$D$301,$M2768),"")</f>
        <v/>
      </c>
      <c r="F2768" s="5" t="str">
        <f t="shared" si="387"/>
        <v/>
      </c>
      <c r="G2768" s="5" t="str">
        <f t="shared" si="388"/>
        <v/>
      </c>
      <c r="H2768" s="9" t="str">
        <f t="shared" si="389"/>
        <v/>
      </c>
      <c r="I2768" s="5" t="str">
        <f t="shared" si="390"/>
        <v/>
      </c>
      <c r="J2768" s="5" t="str">
        <f>IF(OR($L2768="",NOT(COUNTIFS($L$2:$L2768,$L2768)=1)),"",SUMIFS($G:$G,$L:$L,$L2768))</f>
        <v/>
      </c>
      <c r="K2768" s="5" t="str">
        <f>IF(OR($L2768="",NOT(COUNTIFS($L$2:$L2768,$L2768)=1)),"",SUMIFS($I:$I,$L:$L,$L2768))</f>
        <v/>
      </c>
      <c r="L2768" s="6" t="str">
        <f t="shared" si="391"/>
        <v/>
      </c>
      <c r="M2768" s="6">
        <f t="shared" si="392"/>
        <v>111</v>
      </c>
      <c r="N2768" s="6">
        <f t="shared" si="393"/>
        <v>18</v>
      </c>
      <c r="O2768" s="9" t="str">
        <f>IF(AND($B2768&lt;&gt;"",$C2768&lt;&gt;"",$B2768&lt;=$C2768),INDEX(Szabalyok!$C:$C,$N2768),"")</f>
        <v/>
      </c>
      <c r="P2768">
        <f t="shared" si="395"/>
        <v>0</v>
      </c>
    </row>
    <row r="2769" spans="1:16" x14ac:dyDescent="0.35">
      <c r="A2769">
        <f t="shared" si="394"/>
        <v>0</v>
      </c>
      <c r="B2769" s="4" t="str">
        <f>IF($M2769&gt;300,"",IF(OR(INDEX(Bemenet!$E$2:$E$301,$M2769)="",INDEX(Bemenet!$F$2:$F$301,$M2769)=""),"",MAX(INDEX(Bemenet!$E$2:$E$301,$M2769),INDEX(Szabalyok!$A:$A,$N2769))))</f>
        <v/>
      </c>
      <c r="C2769" s="4" t="str">
        <f>IF($B2769="","",MIN(INDEX(Bemenet!$F$2:$F$301,$M2769),INDEX(Szabalyok!$B:$B,$N2769)))</f>
        <v/>
      </c>
      <c r="D2769" s="5" t="str">
        <f>IF(AND($B2769&lt;&gt;"",$C2769&lt;&gt;"",$B2769&lt;=$C2769),INDEX(Bemenet!$G$2:$G$301,$M2769),"")</f>
        <v/>
      </c>
      <c r="E2769" s="6" t="str">
        <f>IF(AND($B2769&lt;&gt;"",$C2769&lt;&gt;"",$B2769&lt;=$C2769),INDEX(Bemenet!$D$2:$D$301,$M2769),"")</f>
        <v/>
      </c>
      <c r="F2769" s="5" t="str">
        <f t="shared" si="387"/>
        <v/>
      </c>
      <c r="G2769" s="5" t="str">
        <f t="shared" si="388"/>
        <v/>
      </c>
      <c r="H2769" s="9" t="str">
        <f t="shared" si="389"/>
        <v/>
      </c>
      <c r="I2769" s="5" t="str">
        <f t="shared" si="390"/>
        <v/>
      </c>
      <c r="J2769" s="5" t="str">
        <f>IF(OR($L2769="",NOT(COUNTIFS($L$2:$L2769,$L2769)=1)),"",SUMIFS($G:$G,$L:$L,$L2769))</f>
        <v/>
      </c>
      <c r="K2769" s="5" t="str">
        <f>IF(OR($L2769="",NOT(COUNTIFS($L$2:$L2769,$L2769)=1)),"",SUMIFS($I:$I,$L:$L,$L2769))</f>
        <v/>
      </c>
      <c r="L2769" s="6" t="str">
        <f t="shared" si="391"/>
        <v/>
      </c>
      <c r="M2769" s="6">
        <f t="shared" si="392"/>
        <v>111</v>
      </c>
      <c r="N2769" s="6">
        <f t="shared" si="393"/>
        <v>19</v>
      </c>
      <c r="O2769" s="9" t="str">
        <f>IF(AND($B2769&lt;&gt;"",$C2769&lt;&gt;"",$B2769&lt;=$C2769),INDEX(Szabalyok!$C:$C,$N2769),"")</f>
        <v/>
      </c>
      <c r="P2769">
        <f t="shared" si="395"/>
        <v>0</v>
      </c>
    </row>
    <row r="2770" spans="1:16" x14ac:dyDescent="0.35">
      <c r="A2770">
        <f t="shared" si="394"/>
        <v>0</v>
      </c>
      <c r="B2770" s="4" t="str">
        <f>IF($M2770&gt;300,"",IF(OR(INDEX(Bemenet!$E$2:$E$301,$M2770)="",INDEX(Bemenet!$F$2:$F$301,$M2770)=""),"",MAX(INDEX(Bemenet!$E$2:$E$301,$M2770),INDEX(Szabalyok!$A:$A,$N2770))))</f>
        <v/>
      </c>
      <c r="C2770" s="4" t="str">
        <f>IF($B2770="","",MIN(INDEX(Bemenet!$F$2:$F$301,$M2770),INDEX(Szabalyok!$B:$B,$N2770)))</f>
        <v/>
      </c>
      <c r="D2770" s="5" t="str">
        <f>IF(AND($B2770&lt;&gt;"",$C2770&lt;&gt;"",$B2770&lt;=$C2770),INDEX(Bemenet!$G$2:$G$301,$M2770),"")</f>
        <v/>
      </c>
      <c r="E2770" s="6" t="str">
        <f>IF(AND($B2770&lt;&gt;"",$C2770&lt;&gt;"",$B2770&lt;=$C2770),INDEX(Bemenet!$D$2:$D$301,$M2770),"")</f>
        <v/>
      </c>
      <c r="F2770" s="5" t="str">
        <f t="shared" si="387"/>
        <v/>
      </c>
      <c r="G2770" s="5" t="str">
        <f t="shared" si="388"/>
        <v/>
      </c>
      <c r="H2770" s="9" t="str">
        <f t="shared" si="389"/>
        <v/>
      </c>
      <c r="I2770" s="5" t="str">
        <f t="shared" si="390"/>
        <v/>
      </c>
      <c r="J2770" s="5" t="str">
        <f>IF(OR($L2770="",NOT(COUNTIFS($L$2:$L2770,$L2770)=1)),"",SUMIFS($G:$G,$L:$L,$L2770))</f>
        <v/>
      </c>
      <c r="K2770" s="5" t="str">
        <f>IF(OR($L2770="",NOT(COUNTIFS($L$2:$L2770,$L2770)=1)),"",SUMIFS($I:$I,$L:$L,$L2770))</f>
        <v/>
      </c>
      <c r="L2770" s="6" t="str">
        <f t="shared" si="391"/>
        <v/>
      </c>
      <c r="M2770" s="6">
        <f t="shared" si="392"/>
        <v>111</v>
      </c>
      <c r="N2770" s="6">
        <f t="shared" si="393"/>
        <v>20</v>
      </c>
      <c r="O2770" s="9" t="str">
        <f>IF(AND($B2770&lt;&gt;"",$C2770&lt;&gt;"",$B2770&lt;=$C2770),INDEX(Szabalyok!$C:$C,$N2770),"")</f>
        <v/>
      </c>
      <c r="P2770">
        <f t="shared" si="395"/>
        <v>0</v>
      </c>
    </row>
    <row r="2771" spans="1:16" x14ac:dyDescent="0.35">
      <c r="A2771">
        <f t="shared" si="394"/>
        <v>0</v>
      </c>
      <c r="B2771" s="4" t="str">
        <f>IF($M2771&gt;300,"",IF(OR(INDEX(Bemenet!$E$2:$E$301,$M2771)="",INDEX(Bemenet!$F$2:$F$301,$M2771)=""),"",MAX(INDEX(Bemenet!$E$2:$E$301,$M2771),INDEX(Szabalyok!$A:$A,$N2771))))</f>
        <v/>
      </c>
      <c r="C2771" s="4" t="str">
        <f>IF($B2771="","",MIN(INDEX(Bemenet!$F$2:$F$301,$M2771),INDEX(Szabalyok!$B:$B,$N2771)))</f>
        <v/>
      </c>
      <c r="D2771" s="5" t="str">
        <f>IF(AND($B2771&lt;&gt;"",$C2771&lt;&gt;"",$B2771&lt;=$C2771),INDEX(Bemenet!$G$2:$G$301,$M2771),"")</f>
        <v/>
      </c>
      <c r="E2771" s="6" t="str">
        <f>IF(AND($B2771&lt;&gt;"",$C2771&lt;&gt;"",$B2771&lt;=$C2771),INDEX(Bemenet!$D$2:$D$301,$M2771),"")</f>
        <v/>
      </c>
      <c r="F2771" s="5" t="str">
        <f t="shared" si="387"/>
        <v/>
      </c>
      <c r="G2771" s="5" t="str">
        <f t="shared" si="388"/>
        <v/>
      </c>
      <c r="H2771" s="9" t="str">
        <f t="shared" si="389"/>
        <v/>
      </c>
      <c r="I2771" s="5" t="str">
        <f t="shared" si="390"/>
        <v/>
      </c>
      <c r="J2771" s="5" t="str">
        <f>IF(OR($L2771="",NOT(COUNTIFS($L$2:$L2771,$L2771)=1)),"",SUMIFS($G:$G,$L:$L,$L2771))</f>
        <v/>
      </c>
      <c r="K2771" s="5" t="str">
        <f>IF(OR($L2771="",NOT(COUNTIFS($L$2:$L2771,$L2771)=1)),"",SUMIFS($I:$I,$L:$L,$L2771))</f>
        <v/>
      </c>
      <c r="L2771" s="6" t="str">
        <f t="shared" si="391"/>
        <v/>
      </c>
      <c r="M2771" s="6">
        <f t="shared" si="392"/>
        <v>111</v>
      </c>
      <c r="N2771" s="6">
        <f t="shared" si="393"/>
        <v>21</v>
      </c>
      <c r="O2771" s="9" t="str">
        <f>IF(AND($B2771&lt;&gt;"",$C2771&lt;&gt;"",$B2771&lt;=$C2771),INDEX(Szabalyok!$C:$C,$N2771),"")</f>
        <v/>
      </c>
      <c r="P2771">
        <f t="shared" si="395"/>
        <v>0</v>
      </c>
    </row>
    <row r="2772" spans="1:16" x14ac:dyDescent="0.35">
      <c r="A2772">
        <f t="shared" si="394"/>
        <v>0</v>
      </c>
      <c r="B2772" s="4" t="str">
        <f>IF($M2772&gt;300,"",IF(OR(INDEX(Bemenet!$E$2:$E$301,$M2772)="",INDEX(Bemenet!$F$2:$F$301,$M2772)=""),"",MAX(INDEX(Bemenet!$E$2:$E$301,$M2772),INDEX(Szabalyok!$A:$A,$N2772))))</f>
        <v/>
      </c>
      <c r="C2772" s="4" t="str">
        <f>IF($B2772="","",MIN(INDEX(Bemenet!$F$2:$F$301,$M2772),INDEX(Szabalyok!$B:$B,$N2772)))</f>
        <v/>
      </c>
      <c r="D2772" s="5" t="str">
        <f>IF(AND($B2772&lt;&gt;"",$C2772&lt;&gt;"",$B2772&lt;=$C2772),INDEX(Bemenet!$G$2:$G$301,$M2772),"")</f>
        <v/>
      </c>
      <c r="E2772" s="6" t="str">
        <f>IF(AND($B2772&lt;&gt;"",$C2772&lt;&gt;"",$B2772&lt;=$C2772),INDEX(Bemenet!$D$2:$D$301,$M2772),"")</f>
        <v/>
      </c>
      <c r="F2772" s="5" t="str">
        <f t="shared" si="387"/>
        <v/>
      </c>
      <c r="G2772" s="5" t="str">
        <f t="shared" si="388"/>
        <v/>
      </c>
      <c r="H2772" s="9" t="str">
        <f t="shared" si="389"/>
        <v/>
      </c>
      <c r="I2772" s="5" t="str">
        <f t="shared" si="390"/>
        <v/>
      </c>
      <c r="J2772" s="5" t="str">
        <f>IF(OR($L2772="",NOT(COUNTIFS($L$2:$L2772,$L2772)=1)),"",SUMIFS($G:$G,$L:$L,$L2772))</f>
        <v/>
      </c>
      <c r="K2772" s="5" t="str">
        <f>IF(OR($L2772="",NOT(COUNTIFS($L$2:$L2772,$L2772)=1)),"",SUMIFS($I:$I,$L:$L,$L2772))</f>
        <v/>
      </c>
      <c r="L2772" s="6" t="str">
        <f t="shared" si="391"/>
        <v/>
      </c>
      <c r="M2772" s="6">
        <f t="shared" si="392"/>
        <v>111</v>
      </c>
      <c r="N2772" s="6">
        <f t="shared" si="393"/>
        <v>22</v>
      </c>
      <c r="O2772" s="9" t="str">
        <f>IF(AND($B2772&lt;&gt;"",$C2772&lt;&gt;"",$B2772&lt;=$C2772),INDEX(Szabalyok!$C:$C,$N2772),"")</f>
        <v/>
      </c>
      <c r="P2772">
        <f t="shared" si="395"/>
        <v>0</v>
      </c>
    </row>
    <row r="2773" spans="1:16" x14ac:dyDescent="0.35">
      <c r="A2773">
        <f t="shared" si="394"/>
        <v>0</v>
      </c>
      <c r="B2773" s="4" t="str">
        <f>IF($M2773&gt;300,"",IF(OR(INDEX(Bemenet!$E$2:$E$301,$M2773)="",INDEX(Bemenet!$F$2:$F$301,$M2773)=""),"",MAX(INDEX(Bemenet!$E$2:$E$301,$M2773),INDEX(Szabalyok!$A:$A,$N2773))))</f>
        <v/>
      </c>
      <c r="C2773" s="4" t="str">
        <f>IF($B2773="","",MIN(INDEX(Bemenet!$F$2:$F$301,$M2773),INDEX(Szabalyok!$B:$B,$N2773)))</f>
        <v/>
      </c>
      <c r="D2773" s="5" t="str">
        <f>IF(AND($B2773&lt;&gt;"",$C2773&lt;&gt;"",$B2773&lt;=$C2773),INDEX(Bemenet!$G$2:$G$301,$M2773),"")</f>
        <v/>
      </c>
      <c r="E2773" s="6" t="str">
        <f>IF(AND($B2773&lt;&gt;"",$C2773&lt;&gt;"",$B2773&lt;=$C2773),INDEX(Bemenet!$D$2:$D$301,$M2773),"")</f>
        <v/>
      </c>
      <c r="F2773" s="5" t="str">
        <f t="shared" si="387"/>
        <v/>
      </c>
      <c r="G2773" s="5" t="str">
        <f t="shared" si="388"/>
        <v/>
      </c>
      <c r="H2773" s="9" t="str">
        <f t="shared" si="389"/>
        <v/>
      </c>
      <c r="I2773" s="5" t="str">
        <f t="shared" si="390"/>
        <v/>
      </c>
      <c r="J2773" s="5" t="str">
        <f>IF(OR($L2773="",NOT(COUNTIFS($L$2:$L2773,$L2773)=1)),"",SUMIFS($G:$G,$L:$L,$L2773))</f>
        <v/>
      </c>
      <c r="K2773" s="5" t="str">
        <f>IF(OR($L2773="",NOT(COUNTIFS($L$2:$L2773,$L2773)=1)),"",SUMIFS($I:$I,$L:$L,$L2773))</f>
        <v/>
      </c>
      <c r="L2773" s="6" t="str">
        <f t="shared" si="391"/>
        <v/>
      </c>
      <c r="M2773" s="6">
        <f t="shared" si="392"/>
        <v>111</v>
      </c>
      <c r="N2773" s="6">
        <f t="shared" si="393"/>
        <v>23</v>
      </c>
      <c r="O2773" s="9" t="str">
        <f>IF(AND($B2773&lt;&gt;"",$C2773&lt;&gt;"",$B2773&lt;=$C2773),INDEX(Szabalyok!$C:$C,$N2773),"")</f>
        <v/>
      </c>
      <c r="P2773">
        <f t="shared" si="395"/>
        <v>0</v>
      </c>
    </row>
    <row r="2774" spans="1:16" x14ac:dyDescent="0.35">
      <c r="A2774">
        <f t="shared" si="394"/>
        <v>0</v>
      </c>
      <c r="B2774" s="4" t="str">
        <f>IF($M2774&gt;300,"",IF(OR(INDEX(Bemenet!$E$2:$E$301,$M2774)="",INDEX(Bemenet!$F$2:$F$301,$M2774)=""),"",MAX(INDEX(Bemenet!$E$2:$E$301,$M2774),INDEX(Szabalyok!$A:$A,$N2774))))</f>
        <v/>
      </c>
      <c r="C2774" s="4" t="str">
        <f>IF($B2774="","",MIN(INDEX(Bemenet!$F$2:$F$301,$M2774),INDEX(Szabalyok!$B:$B,$N2774)))</f>
        <v/>
      </c>
      <c r="D2774" s="5" t="str">
        <f>IF(AND($B2774&lt;&gt;"",$C2774&lt;&gt;"",$B2774&lt;=$C2774),INDEX(Bemenet!$G$2:$G$301,$M2774),"")</f>
        <v/>
      </c>
      <c r="E2774" s="6" t="str">
        <f>IF(AND($B2774&lt;&gt;"",$C2774&lt;&gt;"",$B2774&lt;=$C2774),INDEX(Bemenet!$D$2:$D$301,$M2774),"")</f>
        <v/>
      </c>
      <c r="F2774" s="5" t="str">
        <f t="shared" si="387"/>
        <v/>
      </c>
      <c r="G2774" s="5" t="str">
        <f t="shared" si="388"/>
        <v/>
      </c>
      <c r="H2774" s="9" t="str">
        <f t="shared" si="389"/>
        <v/>
      </c>
      <c r="I2774" s="5" t="str">
        <f t="shared" si="390"/>
        <v/>
      </c>
      <c r="J2774" s="5" t="str">
        <f>IF(OR($L2774="",NOT(COUNTIFS($L$2:$L2774,$L2774)=1)),"",SUMIFS($G:$G,$L:$L,$L2774))</f>
        <v/>
      </c>
      <c r="K2774" s="5" t="str">
        <f>IF(OR($L2774="",NOT(COUNTIFS($L$2:$L2774,$L2774)=1)),"",SUMIFS($I:$I,$L:$L,$L2774))</f>
        <v/>
      </c>
      <c r="L2774" s="6" t="str">
        <f t="shared" si="391"/>
        <v/>
      </c>
      <c r="M2774" s="6">
        <f t="shared" si="392"/>
        <v>111</v>
      </c>
      <c r="N2774" s="6">
        <f t="shared" si="393"/>
        <v>24</v>
      </c>
      <c r="O2774" s="9" t="str">
        <f>IF(AND($B2774&lt;&gt;"",$C2774&lt;&gt;"",$B2774&lt;=$C2774),INDEX(Szabalyok!$C:$C,$N2774),"")</f>
        <v/>
      </c>
      <c r="P2774">
        <f t="shared" si="395"/>
        <v>0</v>
      </c>
    </row>
    <row r="2775" spans="1:16" x14ac:dyDescent="0.35">
      <c r="A2775">
        <f t="shared" si="394"/>
        <v>0</v>
      </c>
      <c r="B2775" s="4" t="str">
        <f>IF($M2775&gt;300,"",IF(OR(INDEX(Bemenet!$E$2:$E$301,$M2775)="",INDEX(Bemenet!$F$2:$F$301,$M2775)=""),"",MAX(INDEX(Bemenet!$E$2:$E$301,$M2775),INDEX(Szabalyok!$A:$A,$N2775))))</f>
        <v/>
      </c>
      <c r="C2775" s="4" t="str">
        <f>IF($B2775="","",MIN(INDEX(Bemenet!$F$2:$F$301,$M2775),INDEX(Szabalyok!$B:$B,$N2775)))</f>
        <v/>
      </c>
      <c r="D2775" s="5" t="str">
        <f>IF(AND($B2775&lt;&gt;"",$C2775&lt;&gt;"",$B2775&lt;=$C2775),INDEX(Bemenet!$G$2:$G$301,$M2775),"")</f>
        <v/>
      </c>
      <c r="E2775" s="6" t="str">
        <f>IF(AND($B2775&lt;&gt;"",$C2775&lt;&gt;"",$B2775&lt;=$C2775),INDEX(Bemenet!$D$2:$D$301,$M2775),"")</f>
        <v/>
      </c>
      <c r="F2775" s="5" t="str">
        <f t="shared" si="387"/>
        <v/>
      </c>
      <c r="G2775" s="5" t="str">
        <f t="shared" si="388"/>
        <v/>
      </c>
      <c r="H2775" s="9" t="str">
        <f t="shared" si="389"/>
        <v/>
      </c>
      <c r="I2775" s="5" t="str">
        <f t="shared" si="390"/>
        <v/>
      </c>
      <c r="J2775" s="5" t="str">
        <f>IF(OR($L2775="",NOT(COUNTIFS($L$2:$L2775,$L2775)=1)),"",SUMIFS($G:$G,$L:$L,$L2775))</f>
        <v/>
      </c>
      <c r="K2775" s="5" t="str">
        <f>IF(OR($L2775="",NOT(COUNTIFS($L$2:$L2775,$L2775)=1)),"",SUMIFS($I:$I,$L:$L,$L2775))</f>
        <v/>
      </c>
      <c r="L2775" s="6" t="str">
        <f t="shared" si="391"/>
        <v/>
      </c>
      <c r="M2775" s="6">
        <f t="shared" si="392"/>
        <v>111</v>
      </c>
      <c r="N2775" s="6">
        <f t="shared" si="393"/>
        <v>25</v>
      </c>
      <c r="O2775" s="9" t="str">
        <f>IF(AND($B2775&lt;&gt;"",$C2775&lt;&gt;"",$B2775&lt;=$C2775),INDEX(Szabalyok!$C:$C,$N2775),"")</f>
        <v/>
      </c>
      <c r="P2775">
        <f t="shared" si="395"/>
        <v>0</v>
      </c>
    </row>
    <row r="2776" spans="1:16" x14ac:dyDescent="0.35">
      <c r="A2776">
        <f t="shared" si="394"/>
        <v>0</v>
      </c>
      <c r="B2776" s="4" t="str">
        <f>IF($M2776&gt;300,"",IF(OR(INDEX(Bemenet!$E$2:$E$301,$M2776)="",INDEX(Bemenet!$F$2:$F$301,$M2776)=""),"",MAX(INDEX(Bemenet!$E$2:$E$301,$M2776),INDEX(Szabalyok!$A:$A,$N2776))))</f>
        <v/>
      </c>
      <c r="C2776" s="4" t="str">
        <f>IF($B2776="","",MIN(INDEX(Bemenet!$F$2:$F$301,$M2776),INDEX(Szabalyok!$B:$B,$N2776)))</f>
        <v/>
      </c>
      <c r="D2776" s="5" t="str">
        <f>IF(AND($B2776&lt;&gt;"",$C2776&lt;&gt;"",$B2776&lt;=$C2776),INDEX(Bemenet!$G$2:$G$301,$M2776),"")</f>
        <v/>
      </c>
      <c r="E2776" s="6" t="str">
        <f>IF(AND($B2776&lt;&gt;"",$C2776&lt;&gt;"",$B2776&lt;=$C2776),INDEX(Bemenet!$D$2:$D$301,$M2776),"")</f>
        <v/>
      </c>
      <c r="F2776" s="5" t="str">
        <f t="shared" si="387"/>
        <v/>
      </c>
      <c r="G2776" s="5" t="str">
        <f t="shared" si="388"/>
        <v/>
      </c>
      <c r="H2776" s="9" t="str">
        <f t="shared" si="389"/>
        <v/>
      </c>
      <c r="I2776" s="5" t="str">
        <f t="shared" si="390"/>
        <v/>
      </c>
      <c r="J2776" s="5" t="str">
        <f>IF(OR($L2776="",NOT(COUNTIFS($L$2:$L2776,$L2776)=1)),"",SUMIFS($G:$G,$L:$L,$L2776))</f>
        <v/>
      </c>
      <c r="K2776" s="5" t="str">
        <f>IF(OR($L2776="",NOT(COUNTIFS($L$2:$L2776,$L2776)=1)),"",SUMIFS($I:$I,$L:$L,$L2776))</f>
        <v/>
      </c>
      <c r="L2776" s="6" t="str">
        <f t="shared" si="391"/>
        <v/>
      </c>
      <c r="M2776" s="6">
        <f t="shared" si="392"/>
        <v>111</v>
      </c>
      <c r="N2776" s="6">
        <f t="shared" si="393"/>
        <v>26</v>
      </c>
      <c r="O2776" s="9" t="str">
        <f>IF(AND($B2776&lt;&gt;"",$C2776&lt;&gt;"",$B2776&lt;=$C2776),INDEX(Szabalyok!$C:$C,$N2776),"")</f>
        <v/>
      </c>
      <c r="P2776">
        <f t="shared" si="395"/>
        <v>0</v>
      </c>
    </row>
    <row r="2777" spans="1:16" x14ac:dyDescent="0.35">
      <c r="A2777">
        <f t="shared" si="394"/>
        <v>0</v>
      </c>
      <c r="B2777" s="4" t="str">
        <f>IF($M2777&gt;300,"",IF(OR(INDEX(Bemenet!$E$2:$E$301,$M2777)="",INDEX(Bemenet!$F$2:$F$301,$M2777)=""),"",MAX(INDEX(Bemenet!$E$2:$E$301,$M2777),INDEX(Szabalyok!$A:$A,$N2777))))</f>
        <v/>
      </c>
      <c r="C2777" s="4" t="str">
        <f>IF($B2777="","",MIN(INDEX(Bemenet!$F$2:$F$301,$M2777),INDEX(Szabalyok!$B:$B,$N2777)))</f>
        <v/>
      </c>
      <c r="D2777" s="5" t="str">
        <f>IF(AND($B2777&lt;&gt;"",$C2777&lt;&gt;"",$B2777&lt;=$C2777),INDEX(Bemenet!$G$2:$G$301,$M2777),"")</f>
        <v/>
      </c>
      <c r="E2777" s="6" t="str">
        <f>IF(AND($B2777&lt;&gt;"",$C2777&lt;&gt;"",$B2777&lt;=$C2777),INDEX(Bemenet!$D$2:$D$301,$M2777),"")</f>
        <v/>
      </c>
      <c r="F2777" s="5" t="str">
        <f t="shared" si="387"/>
        <v/>
      </c>
      <c r="G2777" s="5" t="str">
        <f t="shared" si="388"/>
        <v/>
      </c>
      <c r="H2777" s="9" t="str">
        <f t="shared" si="389"/>
        <v/>
      </c>
      <c r="I2777" s="5" t="str">
        <f t="shared" si="390"/>
        <v/>
      </c>
      <c r="J2777" s="5" t="str">
        <f>IF(OR($L2777="",NOT(COUNTIFS($L$2:$L2777,$L2777)=1)),"",SUMIFS($G:$G,$L:$L,$L2777))</f>
        <v/>
      </c>
      <c r="K2777" s="5" t="str">
        <f>IF(OR($L2777="",NOT(COUNTIFS($L$2:$L2777,$L2777)=1)),"",SUMIFS($I:$I,$L:$L,$L2777))</f>
        <v/>
      </c>
      <c r="L2777" s="6" t="str">
        <f t="shared" si="391"/>
        <v/>
      </c>
      <c r="M2777" s="6">
        <f t="shared" si="392"/>
        <v>112</v>
      </c>
      <c r="N2777" s="6">
        <f t="shared" si="393"/>
        <v>2</v>
      </c>
      <c r="O2777" s="9" t="str">
        <f>IF(AND($B2777&lt;&gt;"",$C2777&lt;&gt;"",$B2777&lt;=$C2777),INDEX(Szabalyok!$C:$C,$N2777),"")</f>
        <v/>
      </c>
      <c r="P2777">
        <f t="shared" si="395"/>
        <v>0</v>
      </c>
    </row>
    <row r="2778" spans="1:16" x14ac:dyDescent="0.35">
      <c r="A2778">
        <f t="shared" si="394"/>
        <v>0</v>
      </c>
      <c r="B2778" s="4" t="str">
        <f>IF($M2778&gt;300,"",IF(OR(INDEX(Bemenet!$E$2:$E$301,$M2778)="",INDEX(Bemenet!$F$2:$F$301,$M2778)=""),"",MAX(INDEX(Bemenet!$E$2:$E$301,$M2778),INDEX(Szabalyok!$A:$A,$N2778))))</f>
        <v/>
      </c>
      <c r="C2778" s="4" t="str">
        <f>IF($B2778="","",MIN(INDEX(Bemenet!$F$2:$F$301,$M2778),INDEX(Szabalyok!$B:$B,$N2778)))</f>
        <v/>
      </c>
      <c r="D2778" s="5" t="str">
        <f>IF(AND($B2778&lt;&gt;"",$C2778&lt;&gt;"",$B2778&lt;=$C2778),INDEX(Bemenet!$G$2:$G$301,$M2778),"")</f>
        <v/>
      </c>
      <c r="E2778" s="6" t="str">
        <f>IF(AND($B2778&lt;&gt;"",$C2778&lt;&gt;"",$B2778&lt;=$C2778),INDEX(Bemenet!$D$2:$D$301,$M2778),"")</f>
        <v/>
      </c>
      <c r="F2778" s="5" t="str">
        <f t="shared" si="387"/>
        <v/>
      </c>
      <c r="G2778" s="5" t="str">
        <f t="shared" si="388"/>
        <v/>
      </c>
      <c r="H2778" s="9" t="str">
        <f t="shared" si="389"/>
        <v/>
      </c>
      <c r="I2778" s="5" t="str">
        <f t="shared" si="390"/>
        <v/>
      </c>
      <c r="J2778" s="5" t="str">
        <f>IF(OR($L2778="",NOT(COUNTIFS($L$2:$L2778,$L2778)=1)),"",SUMIFS($G:$G,$L:$L,$L2778))</f>
        <v/>
      </c>
      <c r="K2778" s="5" t="str">
        <f>IF(OR($L2778="",NOT(COUNTIFS($L$2:$L2778,$L2778)=1)),"",SUMIFS($I:$I,$L:$L,$L2778))</f>
        <v/>
      </c>
      <c r="L2778" s="6" t="str">
        <f t="shared" si="391"/>
        <v/>
      </c>
      <c r="M2778" s="6">
        <f t="shared" si="392"/>
        <v>112</v>
      </c>
      <c r="N2778" s="6">
        <f t="shared" si="393"/>
        <v>3</v>
      </c>
      <c r="O2778" s="9" t="str">
        <f>IF(AND($B2778&lt;&gt;"",$C2778&lt;&gt;"",$B2778&lt;=$C2778),INDEX(Szabalyok!$C:$C,$N2778),"")</f>
        <v/>
      </c>
      <c r="P2778">
        <f t="shared" si="395"/>
        <v>0</v>
      </c>
    </row>
    <row r="2779" spans="1:16" x14ac:dyDescent="0.35">
      <c r="A2779">
        <f t="shared" si="394"/>
        <v>0</v>
      </c>
      <c r="B2779" s="4" t="str">
        <f>IF($M2779&gt;300,"",IF(OR(INDEX(Bemenet!$E$2:$E$301,$M2779)="",INDEX(Bemenet!$F$2:$F$301,$M2779)=""),"",MAX(INDEX(Bemenet!$E$2:$E$301,$M2779),INDEX(Szabalyok!$A:$A,$N2779))))</f>
        <v/>
      </c>
      <c r="C2779" s="4" t="str">
        <f>IF($B2779="","",MIN(INDEX(Bemenet!$F$2:$F$301,$M2779),INDEX(Szabalyok!$B:$B,$N2779)))</f>
        <v/>
      </c>
      <c r="D2779" s="5" t="str">
        <f>IF(AND($B2779&lt;&gt;"",$C2779&lt;&gt;"",$B2779&lt;=$C2779),INDEX(Bemenet!$G$2:$G$301,$M2779),"")</f>
        <v/>
      </c>
      <c r="E2779" s="6" t="str">
        <f>IF(AND($B2779&lt;&gt;"",$C2779&lt;&gt;"",$B2779&lt;=$C2779),INDEX(Bemenet!$D$2:$D$301,$M2779),"")</f>
        <v/>
      </c>
      <c r="F2779" s="5" t="str">
        <f t="shared" si="387"/>
        <v/>
      </c>
      <c r="G2779" s="5" t="str">
        <f t="shared" si="388"/>
        <v/>
      </c>
      <c r="H2779" s="9" t="str">
        <f t="shared" si="389"/>
        <v/>
      </c>
      <c r="I2779" s="5" t="str">
        <f t="shared" si="390"/>
        <v/>
      </c>
      <c r="J2779" s="5" t="str">
        <f>IF(OR($L2779="",NOT(COUNTIFS($L$2:$L2779,$L2779)=1)),"",SUMIFS($G:$G,$L:$L,$L2779))</f>
        <v/>
      </c>
      <c r="K2779" s="5" t="str">
        <f>IF(OR($L2779="",NOT(COUNTIFS($L$2:$L2779,$L2779)=1)),"",SUMIFS($I:$I,$L:$L,$L2779))</f>
        <v/>
      </c>
      <c r="L2779" s="6" t="str">
        <f t="shared" si="391"/>
        <v/>
      </c>
      <c r="M2779" s="6">
        <f t="shared" si="392"/>
        <v>112</v>
      </c>
      <c r="N2779" s="6">
        <f t="shared" si="393"/>
        <v>4</v>
      </c>
      <c r="O2779" s="9" t="str">
        <f>IF(AND($B2779&lt;&gt;"",$C2779&lt;&gt;"",$B2779&lt;=$C2779),INDEX(Szabalyok!$C:$C,$N2779),"")</f>
        <v/>
      </c>
      <c r="P2779">
        <f t="shared" si="395"/>
        <v>0</v>
      </c>
    </row>
    <row r="2780" spans="1:16" x14ac:dyDescent="0.35">
      <c r="A2780">
        <f t="shared" si="394"/>
        <v>0</v>
      </c>
      <c r="B2780" s="4" t="str">
        <f>IF($M2780&gt;300,"",IF(OR(INDEX(Bemenet!$E$2:$E$301,$M2780)="",INDEX(Bemenet!$F$2:$F$301,$M2780)=""),"",MAX(INDEX(Bemenet!$E$2:$E$301,$M2780),INDEX(Szabalyok!$A:$A,$N2780))))</f>
        <v/>
      </c>
      <c r="C2780" s="4" t="str">
        <f>IF($B2780="","",MIN(INDEX(Bemenet!$F$2:$F$301,$M2780),INDEX(Szabalyok!$B:$B,$N2780)))</f>
        <v/>
      </c>
      <c r="D2780" s="5" t="str">
        <f>IF(AND($B2780&lt;&gt;"",$C2780&lt;&gt;"",$B2780&lt;=$C2780),INDEX(Bemenet!$G$2:$G$301,$M2780),"")</f>
        <v/>
      </c>
      <c r="E2780" s="6" t="str">
        <f>IF(AND($B2780&lt;&gt;"",$C2780&lt;&gt;"",$B2780&lt;=$C2780),INDEX(Bemenet!$D$2:$D$301,$M2780),"")</f>
        <v/>
      </c>
      <c r="F2780" s="5" t="str">
        <f t="shared" si="387"/>
        <v/>
      </c>
      <c r="G2780" s="5" t="str">
        <f t="shared" si="388"/>
        <v/>
      </c>
      <c r="H2780" s="9" t="str">
        <f t="shared" si="389"/>
        <v/>
      </c>
      <c r="I2780" s="5" t="str">
        <f t="shared" si="390"/>
        <v/>
      </c>
      <c r="J2780" s="5" t="str">
        <f>IF(OR($L2780="",NOT(COUNTIFS($L$2:$L2780,$L2780)=1)),"",SUMIFS($G:$G,$L:$L,$L2780))</f>
        <v/>
      </c>
      <c r="K2780" s="5" t="str">
        <f>IF(OR($L2780="",NOT(COUNTIFS($L$2:$L2780,$L2780)=1)),"",SUMIFS($I:$I,$L:$L,$L2780))</f>
        <v/>
      </c>
      <c r="L2780" s="6" t="str">
        <f t="shared" si="391"/>
        <v/>
      </c>
      <c r="M2780" s="6">
        <f t="shared" si="392"/>
        <v>112</v>
      </c>
      <c r="N2780" s="6">
        <f t="shared" si="393"/>
        <v>5</v>
      </c>
      <c r="O2780" s="9" t="str">
        <f>IF(AND($B2780&lt;&gt;"",$C2780&lt;&gt;"",$B2780&lt;=$C2780),INDEX(Szabalyok!$C:$C,$N2780),"")</f>
        <v/>
      </c>
      <c r="P2780">
        <f t="shared" si="395"/>
        <v>0</v>
      </c>
    </row>
    <row r="2781" spans="1:16" x14ac:dyDescent="0.35">
      <c r="A2781">
        <f t="shared" si="394"/>
        <v>0</v>
      </c>
      <c r="B2781" s="4" t="str">
        <f>IF($M2781&gt;300,"",IF(OR(INDEX(Bemenet!$E$2:$E$301,$M2781)="",INDEX(Bemenet!$F$2:$F$301,$M2781)=""),"",MAX(INDEX(Bemenet!$E$2:$E$301,$M2781),INDEX(Szabalyok!$A:$A,$N2781))))</f>
        <v/>
      </c>
      <c r="C2781" s="4" t="str">
        <f>IF($B2781="","",MIN(INDEX(Bemenet!$F$2:$F$301,$M2781),INDEX(Szabalyok!$B:$B,$N2781)))</f>
        <v/>
      </c>
      <c r="D2781" s="5" t="str">
        <f>IF(AND($B2781&lt;&gt;"",$C2781&lt;&gt;"",$B2781&lt;=$C2781),INDEX(Bemenet!$G$2:$G$301,$M2781),"")</f>
        <v/>
      </c>
      <c r="E2781" s="6" t="str">
        <f>IF(AND($B2781&lt;&gt;"",$C2781&lt;&gt;"",$B2781&lt;=$C2781),INDEX(Bemenet!$D$2:$D$301,$M2781),"")</f>
        <v/>
      </c>
      <c r="F2781" s="5" t="str">
        <f t="shared" si="387"/>
        <v/>
      </c>
      <c r="G2781" s="5" t="str">
        <f t="shared" si="388"/>
        <v/>
      </c>
      <c r="H2781" s="9" t="str">
        <f t="shared" si="389"/>
        <v/>
      </c>
      <c r="I2781" s="5" t="str">
        <f t="shared" si="390"/>
        <v/>
      </c>
      <c r="J2781" s="5" t="str">
        <f>IF(OR($L2781="",NOT(COUNTIFS($L$2:$L2781,$L2781)=1)),"",SUMIFS($G:$G,$L:$L,$L2781))</f>
        <v/>
      </c>
      <c r="K2781" s="5" t="str">
        <f>IF(OR($L2781="",NOT(COUNTIFS($L$2:$L2781,$L2781)=1)),"",SUMIFS($I:$I,$L:$L,$L2781))</f>
        <v/>
      </c>
      <c r="L2781" s="6" t="str">
        <f t="shared" si="391"/>
        <v/>
      </c>
      <c r="M2781" s="6">
        <f t="shared" si="392"/>
        <v>112</v>
      </c>
      <c r="N2781" s="6">
        <f t="shared" si="393"/>
        <v>6</v>
      </c>
      <c r="O2781" s="9" t="str">
        <f>IF(AND($B2781&lt;&gt;"",$C2781&lt;&gt;"",$B2781&lt;=$C2781),INDEX(Szabalyok!$C:$C,$N2781),"")</f>
        <v/>
      </c>
      <c r="P2781">
        <f t="shared" si="395"/>
        <v>0</v>
      </c>
    </row>
    <row r="2782" spans="1:16" x14ac:dyDescent="0.35">
      <c r="A2782">
        <f t="shared" si="394"/>
        <v>0</v>
      </c>
      <c r="B2782" s="4" t="str">
        <f>IF($M2782&gt;300,"",IF(OR(INDEX(Bemenet!$E$2:$E$301,$M2782)="",INDEX(Bemenet!$F$2:$F$301,$M2782)=""),"",MAX(INDEX(Bemenet!$E$2:$E$301,$M2782),INDEX(Szabalyok!$A:$A,$N2782))))</f>
        <v/>
      </c>
      <c r="C2782" s="4" t="str">
        <f>IF($B2782="","",MIN(INDEX(Bemenet!$F$2:$F$301,$M2782),INDEX(Szabalyok!$B:$B,$N2782)))</f>
        <v/>
      </c>
      <c r="D2782" s="5" t="str">
        <f>IF(AND($B2782&lt;&gt;"",$C2782&lt;&gt;"",$B2782&lt;=$C2782),INDEX(Bemenet!$G$2:$G$301,$M2782),"")</f>
        <v/>
      </c>
      <c r="E2782" s="6" t="str">
        <f>IF(AND($B2782&lt;&gt;"",$C2782&lt;&gt;"",$B2782&lt;=$C2782),INDEX(Bemenet!$D$2:$D$301,$M2782),"")</f>
        <v/>
      </c>
      <c r="F2782" s="5" t="str">
        <f t="shared" si="387"/>
        <v/>
      </c>
      <c r="G2782" s="5" t="str">
        <f t="shared" si="388"/>
        <v/>
      </c>
      <c r="H2782" s="9" t="str">
        <f t="shared" si="389"/>
        <v/>
      </c>
      <c r="I2782" s="5" t="str">
        <f t="shared" si="390"/>
        <v/>
      </c>
      <c r="J2782" s="5" t="str">
        <f>IF(OR($L2782="",NOT(COUNTIFS($L$2:$L2782,$L2782)=1)),"",SUMIFS($G:$G,$L:$L,$L2782))</f>
        <v/>
      </c>
      <c r="K2782" s="5" t="str">
        <f>IF(OR($L2782="",NOT(COUNTIFS($L$2:$L2782,$L2782)=1)),"",SUMIFS($I:$I,$L:$L,$L2782))</f>
        <v/>
      </c>
      <c r="L2782" s="6" t="str">
        <f t="shared" si="391"/>
        <v/>
      </c>
      <c r="M2782" s="6">
        <f t="shared" si="392"/>
        <v>112</v>
      </c>
      <c r="N2782" s="6">
        <f t="shared" si="393"/>
        <v>7</v>
      </c>
      <c r="O2782" s="9" t="str">
        <f>IF(AND($B2782&lt;&gt;"",$C2782&lt;&gt;"",$B2782&lt;=$C2782),INDEX(Szabalyok!$C:$C,$N2782),"")</f>
        <v/>
      </c>
      <c r="P2782">
        <f t="shared" si="395"/>
        <v>0</v>
      </c>
    </row>
    <row r="2783" spans="1:16" x14ac:dyDescent="0.35">
      <c r="A2783">
        <f t="shared" si="394"/>
        <v>0</v>
      </c>
      <c r="B2783" s="4" t="str">
        <f>IF($M2783&gt;300,"",IF(OR(INDEX(Bemenet!$E$2:$E$301,$M2783)="",INDEX(Bemenet!$F$2:$F$301,$M2783)=""),"",MAX(INDEX(Bemenet!$E$2:$E$301,$M2783),INDEX(Szabalyok!$A:$A,$N2783))))</f>
        <v/>
      </c>
      <c r="C2783" s="4" t="str">
        <f>IF($B2783="","",MIN(INDEX(Bemenet!$F$2:$F$301,$M2783),INDEX(Szabalyok!$B:$B,$N2783)))</f>
        <v/>
      </c>
      <c r="D2783" s="5" t="str">
        <f>IF(AND($B2783&lt;&gt;"",$C2783&lt;&gt;"",$B2783&lt;=$C2783),INDEX(Bemenet!$G$2:$G$301,$M2783),"")</f>
        <v/>
      </c>
      <c r="E2783" s="6" t="str">
        <f>IF(AND($B2783&lt;&gt;"",$C2783&lt;&gt;"",$B2783&lt;=$C2783),INDEX(Bemenet!$D$2:$D$301,$M2783),"")</f>
        <v/>
      </c>
      <c r="F2783" s="5" t="str">
        <f t="shared" si="387"/>
        <v/>
      </c>
      <c r="G2783" s="5" t="str">
        <f t="shared" si="388"/>
        <v/>
      </c>
      <c r="H2783" s="9" t="str">
        <f t="shared" si="389"/>
        <v/>
      </c>
      <c r="I2783" s="5" t="str">
        <f t="shared" si="390"/>
        <v/>
      </c>
      <c r="J2783" s="5" t="str">
        <f>IF(OR($L2783="",NOT(COUNTIFS($L$2:$L2783,$L2783)=1)),"",SUMIFS($G:$G,$L:$L,$L2783))</f>
        <v/>
      </c>
      <c r="K2783" s="5" t="str">
        <f>IF(OR($L2783="",NOT(COUNTIFS($L$2:$L2783,$L2783)=1)),"",SUMIFS($I:$I,$L:$L,$L2783))</f>
        <v/>
      </c>
      <c r="L2783" s="6" t="str">
        <f t="shared" si="391"/>
        <v/>
      </c>
      <c r="M2783" s="6">
        <f t="shared" si="392"/>
        <v>112</v>
      </c>
      <c r="N2783" s="6">
        <f t="shared" si="393"/>
        <v>8</v>
      </c>
      <c r="O2783" s="9" t="str">
        <f>IF(AND($B2783&lt;&gt;"",$C2783&lt;&gt;"",$B2783&lt;=$C2783),INDEX(Szabalyok!$C:$C,$N2783),"")</f>
        <v/>
      </c>
      <c r="P2783">
        <f t="shared" si="395"/>
        <v>0</v>
      </c>
    </row>
    <row r="2784" spans="1:16" x14ac:dyDescent="0.35">
      <c r="A2784">
        <f t="shared" si="394"/>
        <v>0</v>
      </c>
      <c r="B2784" s="4" t="str">
        <f>IF($M2784&gt;300,"",IF(OR(INDEX(Bemenet!$E$2:$E$301,$M2784)="",INDEX(Bemenet!$F$2:$F$301,$M2784)=""),"",MAX(INDEX(Bemenet!$E$2:$E$301,$M2784),INDEX(Szabalyok!$A:$A,$N2784))))</f>
        <v/>
      </c>
      <c r="C2784" s="4" t="str">
        <f>IF($B2784="","",MIN(INDEX(Bemenet!$F$2:$F$301,$M2784),INDEX(Szabalyok!$B:$B,$N2784)))</f>
        <v/>
      </c>
      <c r="D2784" s="5" t="str">
        <f>IF(AND($B2784&lt;&gt;"",$C2784&lt;&gt;"",$B2784&lt;=$C2784),INDEX(Bemenet!$G$2:$G$301,$M2784),"")</f>
        <v/>
      </c>
      <c r="E2784" s="6" t="str">
        <f>IF(AND($B2784&lt;&gt;"",$C2784&lt;&gt;"",$B2784&lt;=$C2784),INDEX(Bemenet!$D$2:$D$301,$M2784),"")</f>
        <v/>
      </c>
      <c r="F2784" s="5" t="str">
        <f t="shared" si="387"/>
        <v/>
      </c>
      <c r="G2784" s="5" t="str">
        <f t="shared" si="388"/>
        <v/>
      </c>
      <c r="H2784" s="9" t="str">
        <f t="shared" si="389"/>
        <v/>
      </c>
      <c r="I2784" s="5" t="str">
        <f t="shared" si="390"/>
        <v/>
      </c>
      <c r="J2784" s="5" t="str">
        <f>IF(OR($L2784="",NOT(COUNTIFS($L$2:$L2784,$L2784)=1)),"",SUMIFS($G:$G,$L:$L,$L2784))</f>
        <v/>
      </c>
      <c r="K2784" s="5" t="str">
        <f>IF(OR($L2784="",NOT(COUNTIFS($L$2:$L2784,$L2784)=1)),"",SUMIFS($I:$I,$L:$L,$L2784))</f>
        <v/>
      </c>
      <c r="L2784" s="6" t="str">
        <f t="shared" si="391"/>
        <v/>
      </c>
      <c r="M2784" s="6">
        <f t="shared" si="392"/>
        <v>112</v>
      </c>
      <c r="N2784" s="6">
        <f t="shared" si="393"/>
        <v>9</v>
      </c>
      <c r="O2784" s="9" t="str">
        <f>IF(AND($B2784&lt;&gt;"",$C2784&lt;&gt;"",$B2784&lt;=$C2784),INDEX(Szabalyok!$C:$C,$N2784),"")</f>
        <v/>
      </c>
      <c r="P2784">
        <f t="shared" si="395"/>
        <v>0</v>
      </c>
    </row>
    <row r="2785" spans="1:16" x14ac:dyDescent="0.35">
      <c r="A2785">
        <f t="shared" si="394"/>
        <v>0</v>
      </c>
      <c r="B2785" s="4" t="str">
        <f>IF($M2785&gt;300,"",IF(OR(INDEX(Bemenet!$E$2:$E$301,$M2785)="",INDEX(Bemenet!$F$2:$F$301,$M2785)=""),"",MAX(INDEX(Bemenet!$E$2:$E$301,$M2785),INDEX(Szabalyok!$A:$A,$N2785))))</f>
        <v/>
      </c>
      <c r="C2785" s="4" t="str">
        <f>IF($B2785="","",MIN(INDEX(Bemenet!$F$2:$F$301,$M2785),INDEX(Szabalyok!$B:$B,$N2785)))</f>
        <v/>
      </c>
      <c r="D2785" s="5" t="str">
        <f>IF(AND($B2785&lt;&gt;"",$C2785&lt;&gt;"",$B2785&lt;=$C2785),INDEX(Bemenet!$G$2:$G$301,$M2785),"")</f>
        <v/>
      </c>
      <c r="E2785" s="6" t="str">
        <f>IF(AND($B2785&lt;&gt;"",$C2785&lt;&gt;"",$B2785&lt;=$C2785),INDEX(Bemenet!$D$2:$D$301,$M2785),"")</f>
        <v/>
      </c>
      <c r="F2785" s="5" t="str">
        <f t="shared" si="387"/>
        <v/>
      </c>
      <c r="G2785" s="5" t="str">
        <f t="shared" si="388"/>
        <v/>
      </c>
      <c r="H2785" s="9" t="str">
        <f t="shared" si="389"/>
        <v/>
      </c>
      <c r="I2785" s="5" t="str">
        <f t="shared" si="390"/>
        <v/>
      </c>
      <c r="J2785" s="5" t="str">
        <f>IF(OR($L2785="",NOT(COUNTIFS($L$2:$L2785,$L2785)=1)),"",SUMIFS($G:$G,$L:$L,$L2785))</f>
        <v/>
      </c>
      <c r="K2785" s="5" t="str">
        <f>IF(OR($L2785="",NOT(COUNTIFS($L$2:$L2785,$L2785)=1)),"",SUMIFS($I:$I,$L:$L,$L2785))</f>
        <v/>
      </c>
      <c r="L2785" s="6" t="str">
        <f t="shared" si="391"/>
        <v/>
      </c>
      <c r="M2785" s="6">
        <f t="shared" si="392"/>
        <v>112</v>
      </c>
      <c r="N2785" s="6">
        <f t="shared" si="393"/>
        <v>10</v>
      </c>
      <c r="O2785" s="9" t="str">
        <f>IF(AND($B2785&lt;&gt;"",$C2785&lt;&gt;"",$B2785&lt;=$C2785),INDEX(Szabalyok!$C:$C,$N2785),"")</f>
        <v/>
      </c>
      <c r="P2785">
        <f t="shared" si="395"/>
        <v>0</v>
      </c>
    </row>
    <row r="2786" spans="1:16" x14ac:dyDescent="0.35">
      <c r="A2786">
        <f t="shared" si="394"/>
        <v>0</v>
      </c>
      <c r="B2786" s="4" t="str">
        <f>IF($M2786&gt;300,"",IF(OR(INDEX(Bemenet!$E$2:$E$301,$M2786)="",INDEX(Bemenet!$F$2:$F$301,$M2786)=""),"",MAX(INDEX(Bemenet!$E$2:$E$301,$M2786),INDEX(Szabalyok!$A:$A,$N2786))))</f>
        <v/>
      </c>
      <c r="C2786" s="4" t="str">
        <f>IF($B2786="","",MIN(INDEX(Bemenet!$F$2:$F$301,$M2786),INDEX(Szabalyok!$B:$B,$N2786)))</f>
        <v/>
      </c>
      <c r="D2786" s="5" t="str">
        <f>IF(AND($B2786&lt;&gt;"",$C2786&lt;&gt;"",$B2786&lt;=$C2786),INDEX(Bemenet!$G$2:$G$301,$M2786),"")</f>
        <v/>
      </c>
      <c r="E2786" s="6" t="str">
        <f>IF(AND($B2786&lt;&gt;"",$C2786&lt;&gt;"",$B2786&lt;=$C2786),INDEX(Bemenet!$D$2:$D$301,$M2786),"")</f>
        <v/>
      </c>
      <c r="F2786" s="5" t="str">
        <f t="shared" si="387"/>
        <v/>
      </c>
      <c r="G2786" s="5" t="str">
        <f t="shared" si="388"/>
        <v/>
      </c>
      <c r="H2786" s="9" t="str">
        <f t="shared" si="389"/>
        <v/>
      </c>
      <c r="I2786" s="5" t="str">
        <f t="shared" si="390"/>
        <v/>
      </c>
      <c r="J2786" s="5" t="str">
        <f>IF(OR($L2786="",NOT(COUNTIFS($L$2:$L2786,$L2786)=1)),"",SUMIFS($G:$G,$L:$L,$L2786))</f>
        <v/>
      </c>
      <c r="K2786" s="5" t="str">
        <f>IF(OR($L2786="",NOT(COUNTIFS($L$2:$L2786,$L2786)=1)),"",SUMIFS($I:$I,$L:$L,$L2786))</f>
        <v/>
      </c>
      <c r="L2786" s="6" t="str">
        <f t="shared" si="391"/>
        <v/>
      </c>
      <c r="M2786" s="6">
        <f t="shared" si="392"/>
        <v>112</v>
      </c>
      <c r="N2786" s="6">
        <f t="shared" si="393"/>
        <v>11</v>
      </c>
      <c r="O2786" s="9" t="str">
        <f>IF(AND($B2786&lt;&gt;"",$C2786&lt;&gt;"",$B2786&lt;=$C2786),INDEX(Szabalyok!$C:$C,$N2786),"")</f>
        <v/>
      </c>
      <c r="P2786">
        <f t="shared" si="395"/>
        <v>0</v>
      </c>
    </row>
    <row r="2787" spans="1:16" x14ac:dyDescent="0.35">
      <c r="A2787">
        <f t="shared" si="394"/>
        <v>0</v>
      </c>
      <c r="B2787" s="4" t="str">
        <f>IF($M2787&gt;300,"",IF(OR(INDEX(Bemenet!$E$2:$E$301,$M2787)="",INDEX(Bemenet!$F$2:$F$301,$M2787)=""),"",MAX(INDEX(Bemenet!$E$2:$E$301,$M2787),INDEX(Szabalyok!$A:$A,$N2787))))</f>
        <v/>
      </c>
      <c r="C2787" s="4" t="str">
        <f>IF($B2787="","",MIN(INDEX(Bemenet!$F$2:$F$301,$M2787),INDEX(Szabalyok!$B:$B,$N2787)))</f>
        <v/>
      </c>
      <c r="D2787" s="5" t="str">
        <f>IF(AND($B2787&lt;&gt;"",$C2787&lt;&gt;"",$B2787&lt;=$C2787),INDEX(Bemenet!$G$2:$G$301,$M2787),"")</f>
        <v/>
      </c>
      <c r="E2787" s="6" t="str">
        <f>IF(AND($B2787&lt;&gt;"",$C2787&lt;&gt;"",$B2787&lt;=$C2787),INDEX(Bemenet!$D$2:$D$301,$M2787),"")</f>
        <v/>
      </c>
      <c r="F2787" s="5" t="str">
        <f t="shared" si="387"/>
        <v/>
      </c>
      <c r="G2787" s="5" t="str">
        <f t="shared" si="388"/>
        <v/>
      </c>
      <c r="H2787" s="9" t="str">
        <f t="shared" si="389"/>
        <v/>
      </c>
      <c r="I2787" s="5" t="str">
        <f t="shared" si="390"/>
        <v/>
      </c>
      <c r="J2787" s="5" t="str">
        <f>IF(OR($L2787="",NOT(COUNTIFS($L$2:$L2787,$L2787)=1)),"",SUMIFS($G:$G,$L:$L,$L2787))</f>
        <v/>
      </c>
      <c r="K2787" s="5" t="str">
        <f>IF(OR($L2787="",NOT(COUNTIFS($L$2:$L2787,$L2787)=1)),"",SUMIFS($I:$I,$L:$L,$L2787))</f>
        <v/>
      </c>
      <c r="L2787" s="6" t="str">
        <f t="shared" si="391"/>
        <v/>
      </c>
      <c r="M2787" s="6">
        <f t="shared" si="392"/>
        <v>112</v>
      </c>
      <c r="N2787" s="6">
        <f t="shared" si="393"/>
        <v>12</v>
      </c>
      <c r="O2787" s="9" t="str">
        <f>IF(AND($B2787&lt;&gt;"",$C2787&lt;&gt;"",$B2787&lt;=$C2787),INDEX(Szabalyok!$C:$C,$N2787),"")</f>
        <v/>
      </c>
      <c r="P2787">
        <f t="shared" si="395"/>
        <v>0</v>
      </c>
    </row>
    <row r="2788" spans="1:16" x14ac:dyDescent="0.35">
      <c r="A2788">
        <f t="shared" si="394"/>
        <v>0</v>
      </c>
      <c r="B2788" s="4" t="str">
        <f>IF($M2788&gt;300,"",IF(OR(INDEX(Bemenet!$E$2:$E$301,$M2788)="",INDEX(Bemenet!$F$2:$F$301,$M2788)=""),"",MAX(INDEX(Bemenet!$E$2:$E$301,$M2788),INDEX(Szabalyok!$A:$A,$N2788))))</f>
        <v/>
      </c>
      <c r="C2788" s="4" t="str">
        <f>IF($B2788="","",MIN(INDEX(Bemenet!$F$2:$F$301,$M2788),INDEX(Szabalyok!$B:$B,$N2788)))</f>
        <v/>
      </c>
      <c r="D2788" s="5" t="str">
        <f>IF(AND($B2788&lt;&gt;"",$C2788&lt;&gt;"",$B2788&lt;=$C2788),INDEX(Bemenet!$G$2:$G$301,$M2788),"")</f>
        <v/>
      </c>
      <c r="E2788" s="6" t="str">
        <f>IF(AND($B2788&lt;&gt;"",$C2788&lt;&gt;"",$B2788&lt;=$C2788),INDEX(Bemenet!$D$2:$D$301,$M2788),"")</f>
        <v/>
      </c>
      <c r="F2788" s="5" t="str">
        <f t="shared" si="387"/>
        <v/>
      </c>
      <c r="G2788" s="5" t="str">
        <f t="shared" si="388"/>
        <v/>
      </c>
      <c r="H2788" s="9" t="str">
        <f t="shared" si="389"/>
        <v/>
      </c>
      <c r="I2788" s="5" t="str">
        <f t="shared" si="390"/>
        <v/>
      </c>
      <c r="J2788" s="5" t="str">
        <f>IF(OR($L2788="",NOT(COUNTIFS($L$2:$L2788,$L2788)=1)),"",SUMIFS($G:$G,$L:$L,$L2788))</f>
        <v/>
      </c>
      <c r="K2788" s="5" t="str">
        <f>IF(OR($L2788="",NOT(COUNTIFS($L$2:$L2788,$L2788)=1)),"",SUMIFS($I:$I,$L:$L,$L2788))</f>
        <v/>
      </c>
      <c r="L2788" s="6" t="str">
        <f t="shared" si="391"/>
        <v/>
      </c>
      <c r="M2788" s="6">
        <f t="shared" si="392"/>
        <v>112</v>
      </c>
      <c r="N2788" s="6">
        <f t="shared" si="393"/>
        <v>13</v>
      </c>
      <c r="O2788" s="9" t="str">
        <f>IF(AND($B2788&lt;&gt;"",$C2788&lt;&gt;"",$B2788&lt;=$C2788),INDEX(Szabalyok!$C:$C,$N2788),"")</f>
        <v/>
      </c>
      <c r="P2788">
        <f t="shared" si="395"/>
        <v>0</v>
      </c>
    </row>
    <row r="2789" spans="1:16" x14ac:dyDescent="0.35">
      <c r="A2789">
        <f t="shared" si="394"/>
        <v>0</v>
      </c>
      <c r="B2789" s="4" t="str">
        <f>IF($M2789&gt;300,"",IF(OR(INDEX(Bemenet!$E$2:$E$301,$M2789)="",INDEX(Bemenet!$F$2:$F$301,$M2789)=""),"",MAX(INDEX(Bemenet!$E$2:$E$301,$M2789),INDEX(Szabalyok!$A:$A,$N2789))))</f>
        <v/>
      </c>
      <c r="C2789" s="4" t="str">
        <f>IF($B2789="","",MIN(INDEX(Bemenet!$F$2:$F$301,$M2789),INDEX(Szabalyok!$B:$B,$N2789)))</f>
        <v/>
      </c>
      <c r="D2789" s="5" t="str">
        <f>IF(AND($B2789&lt;&gt;"",$C2789&lt;&gt;"",$B2789&lt;=$C2789),INDEX(Bemenet!$G$2:$G$301,$M2789),"")</f>
        <v/>
      </c>
      <c r="E2789" s="6" t="str">
        <f>IF(AND($B2789&lt;&gt;"",$C2789&lt;&gt;"",$B2789&lt;=$C2789),INDEX(Bemenet!$D$2:$D$301,$M2789),"")</f>
        <v/>
      </c>
      <c r="F2789" s="5" t="str">
        <f t="shared" si="387"/>
        <v/>
      </c>
      <c r="G2789" s="5" t="str">
        <f t="shared" si="388"/>
        <v/>
      </c>
      <c r="H2789" s="9" t="str">
        <f t="shared" si="389"/>
        <v/>
      </c>
      <c r="I2789" s="5" t="str">
        <f t="shared" si="390"/>
        <v/>
      </c>
      <c r="J2789" s="5" t="str">
        <f>IF(OR($L2789="",NOT(COUNTIFS($L$2:$L2789,$L2789)=1)),"",SUMIFS($G:$G,$L:$L,$L2789))</f>
        <v/>
      </c>
      <c r="K2789" s="5" t="str">
        <f>IF(OR($L2789="",NOT(COUNTIFS($L$2:$L2789,$L2789)=1)),"",SUMIFS($I:$I,$L:$L,$L2789))</f>
        <v/>
      </c>
      <c r="L2789" s="6" t="str">
        <f t="shared" si="391"/>
        <v/>
      </c>
      <c r="M2789" s="6">
        <f t="shared" si="392"/>
        <v>112</v>
      </c>
      <c r="N2789" s="6">
        <f t="shared" si="393"/>
        <v>14</v>
      </c>
      <c r="O2789" s="9" t="str">
        <f>IF(AND($B2789&lt;&gt;"",$C2789&lt;&gt;"",$B2789&lt;=$C2789),INDEX(Szabalyok!$C:$C,$N2789),"")</f>
        <v/>
      </c>
      <c r="P2789">
        <f t="shared" si="395"/>
        <v>0</v>
      </c>
    </row>
    <row r="2790" spans="1:16" x14ac:dyDescent="0.35">
      <c r="A2790">
        <f t="shared" si="394"/>
        <v>0</v>
      </c>
      <c r="B2790" s="4" t="str">
        <f>IF($M2790&gt;300,"",IF(OR(INDEX(Bemenet!$E$2:$E$301,$M2790)="",INDEX(Bemenet!$F$2:$F$301,$M2790)=""),"",MAX(INDEX(Bemenet!$E$2:$E$301,$M2790),INDEX(Szabalyok!$A:$A,$N2790))))</f>
        <v/>
      </c>
      <c r="C2790" s="4" t="str">
        <f>IF($B2790="","",MIN(INDEX(Bemenet!$F$2:$F$301,$M2790),INDEX(Szabalyok!$B:$B,$N2790)))</f>
        <v/>
      </c>
      <c r="D2790" s="5" t="str">
        <f>IF(AND($B2790&lt;&gt;"",$C2790&lt;&gt;"",$B2790&lt;=$C2790),INDEX(Bemenet!$G$2:$G$301,$M2790),"")</f>
        <v/>
      </c>
      <c r="E2790" s="6" t="str">
        <f>IF(AND($B2790&lt;&gt;"",$C2790&lt;&gt;"",$B2790&lt;=$C2790),INDEX(Bemenet!$D$2:$D$301,$M2790),"")</f>
        <v/>
      </c>
      <c r="F2790" s="5" t="str">
        <f t="shared" si="387"/>
        <v/>
      </c>
      <c r="G2790" s="5" t="str">
        <f t="shared" si="388"/>
        <v/>
      </c>
      <c r="H2790" s="9" t="str">
        <f t="shared" si="389"/>
        <v/>
      </c>
      <c r="I2790" s="5" t="str">
        <f t="shared" si="390"/>
        <v/>
      </c>
      <c r="J2790" s="5" t="str">
        <f>IF(OR($L2790="",NOT(COUNTIFS($L$2:$L2790,$L2790)=1)),"",SUMIFS($G:$G,$L:$L,$L2790))</f>
        <v/>
      </c>
      <c r="K2790" s="5" t="str">
        <f>IF(OR($L2790="",NOT(COUNTIFS($L$2:$L2790,$L2790)=1)),"",SUMIFS($I:$I,$L:$L,$L2790))</f>
        <v/>
      </c>
      <c r="L2790" s="6" t="str">
        <f t="shared" si="391"/>
        <v/>
      </c>
      <c r="M2790" s="6">
        <f t="shared" si="392"/>
        <v>112</v>
      </c>
      <c r="N2790" s="6">
        <f t="shared" si="393"/>
        <v>15</v>
      </c>
      <c r="O2790" s="9" t="str">
        <f>IF(AND($B2790&lt;&gt;"",$C2790&lt;&gt;"",$B2790&lt;=$C2790),INDEX(Szabalyok!$C:$C,$N2790),"")</f>
        <v/>
      </c>
      <c r="P2790">
        <f t="shared" si="395"/>
        <v>0</v>
      </c>
    </row>
    <row r="2791" spans="1:16" x14ac:dyDescent="0.35">
      <c r="A2791">
        <f t="shared" si="394"/>
        <v>0</v>
      </c>
      <c r="B2791" s="4" t="str">
        <f>IF($M2791&gt;300,"",IF(OR(INDEX(Bemenet!$E$2:$E$301,$M2791)="",INDEX(Bemenet!$F$2:$F$301,$M2791)=""),"",MAX(INDEX(Bemenet!$E$2:$E$301,$M2791),INDEX(Szabalyok!$A:$A,$N2791))))</f>
        <v/>
      </c>
      <c r="C2791" s="4" t="str">
        <f>IF($B2791="","",MIN(INDEX(Bemenet!$F$2:$F$301,$M2791),INDEX(Szabalyok!$B:$B,$N2791)))</f>
        <v/>
      </c>
      <c r="D2791" s="5" t="str">
        <f>IF(AND($B2791&lt;&gt;"",$C2791&lt;&gt;"",$B2791&lt;=$C2791),INDEX(Bemenet!$G$2:$G$301,$M2791),"")</f>
        <v/>
      </c>
      <c r="E2791" s="6" t="str">
        <f>IF(AND($B2791&lt;&gt;"",$C2791&lt;&gt;"",$B2791&lt;=$C2791),INDEX(Bemenet!$D$2:$D$301,$M2791),"")</f>
        <v/>
      </c>
      <c r="F2791" s="5" t="str">
        <f t="shared" si="387"/>
        <v/>
      </c>
      <c r="G2791" s="5" t="str">
        <f t="shared" si="388"/>
        <v/>
      </c>
      <c r="H2791" s="9" t="str">
        <f t="shared" si="389"/>
        <v/>
      </c>
      <c r="I2791" s="5" t="str">
        <f t="shared" si="390"/>
        <v/>
      </c>
      <c r="J2791" s="5" t="str">
        <f>IF(OR($L2791="",NOT(COUNTIFS($L$2:$L2791,$L2791)=1)),"",SUMIFS($G:$G,$L:$L,$L2791))</f>
        <v/>
      </c>
      <c r="K2791" s="5" t="str">
        <f>IF(OR($L2791="",NOT(COUNTIFS($L$2:$L2791,$L2791)=1)),"",SUMIFS($I:$I,$L:$L,$L2791))</f>
        <v/>
      </c>
      <c r="L2791" s="6" t="str">
        <f t="shared" si="391"/>
        <v/>
      </c>
      <c r="M2791" s="6">
        <f t="shared" si="392"/>
        <v>112</v>
      </c>
      <c r="N2791" s="6">
        <f t="shared" si="393"/>
        <v>16</v>
      </c>
      <c r="O2791" s="9" t="str">
        <f>IF(AND($B2791&lt;&gt;"",$C2791&lt;&gt;"",$B2791&lt;=$C2791),INDEX(Szabalyok!$C:$C,$N2791),"")</f>
        <v/>
      </c>
      <c r="P2791">
        <f t="shared" si="395"/>
        <v>0</v>
      </c>
    </row>
    <row r="2792" spans="1:16" x14ac:dyDescent="0.35">
      <c r="A2792">
        <f t="shared" si="394"/>
        <v>0</v>
      </c>
      <c r="B2792" s="4" t="str">
        <f>IF($M2792&gt;300,"",IF(OR(INDEX(Bemenet!$E$2:$E$301,$M2792)="",INDEX(Bemenet!$F$2:$F$301,$M2792)=""),"",MAX(INDEX(Bemenet!$E$2:$E$301,$M2792),INDEX(Szabalyok!$A:$A,$N2792))))</f>
        <v/>
      </c>
      <c r="C2792" s="4" t="str">
        <f>IF($B2792="","",MIN(INDEX(Bemenet!$F$2:$F$301,$M2792),INDEX(Szabalyok!$B:$B,$N2792)))</f>
        <v/>
      </c>
      <c r="D2792" s="5" t="str">
        <f>IF(AND($B2792&lt;&gt;"",$C2792&lt;&gt;"",$B2792&lt;=$C2792),INDEX(Bemenet!$G$2:$G$301,$M2792),"")</f>
        <v/>
      </c>
      <c r="E2792" s="6" t="str">
        <f>IF(AND($B2792&lt;&gt;"",$C2792&lt;&gt;"",$B2792&lt;=$C2792),INDEX(Bemenet!$D$2:$D$301,$M2792),"")</f>
        <v/>
      </c>
      <c r="F2792" s="5" t="str">
        <f t="shared" si="387"/>
        <v/>
      </c>
      <c r="G2792" s="5" t="str">
        <f t="shared" si="388"/>
        <v/>
      </c>
      <c r="H2792" s="9" t="str">
        <f t="shared" si="389"/>
        <v/>
      </c>
      <c r="I2792" s="5" t="str">
        <f t="shared" si="390"/>
        <v/>
      </c>
      <c r="J2792" s="5" t="str">
        <f>IF(OR($L2792="",NOT(COUNTIFS($L$2:$L2792,$L2792)=1)),"",SUMIFS($G:$G,$L:$L,$L2792))</f>
        <v/>
      </c>
      <c r="K2792" s="5" t="str">
        <f>IF(OR($L2792="",NOT(COUNTIFS($L$2:$L2792,$L2792)=1)),"",SUMIFS($I:$I,$L:$L,$L2792))</f>
        <v/>
      </c>
      <c r="L2792" s="6" t="str">
        <f t="shared" si="391"/>
        <v/>
      </c>
      <c r="M2792" s="6">
        <f t="shared" si="392"/>
        <v>112</v>
      </c>
      <c r="N2792" s="6">
        <f t="shared" si="393"/>
        <v>17</v>
      </c>
      <c r="O2792" s="9" t="str">
        <f>IF(AND($B2792&lt;&gt;"",$C2792&lt;&gt;"",$B2792&lt;=$C2792),INDEX(Szabalyok!$C:$C,$N2792),"")</f>
        <v/>
      </c>
      <c r="P2792">
        <f t="shared" si="395"/>
        <v>0</v>
      </c>
    </row>
    <row r="2793" spans="1:16" x14ac:dyDescent="0.35">
      <c r="A2793">
        <f t="shared" si="394"/>
        <v>0</v>
      </c>
      <c r="B2793" s="4" t="str">
        <f>IF($M2793&gt;300,"",IF(OR(INDEX(Bemenet!$E$2:$E$301,$M2793)="",INDEX(Bemenet!$F$2:$F$301,$M2793)=""),"",MAX(INDEX(Bemenet!$E$2:$E$301,$M2793),INDEX(Szabalyok!$A:$A,$N2793))))</f>
        <v/>
      </c>
      <c r="C2793" s="4" t="str">
        <f>IF($B2793="","",MIN(INDEX(Bemenet!$F$2:$F$301,$M2793),INDEX(Szabalyok!$B:$B,$N2793)))</f>
        <v/>
      </c>
      <c r="D2793" s="5" t="str">
        <f>IF(AND($B2793&lt;&gt;"",$C2793&lt;&gt;"",$B2793&lt;=$C2793),INDEX(Bemenet!$G$2:$G$301,$M2793),"")</f>
        <v/>
      </c>
      <c r="E2793" s="6" t="str">
        <f>IF(AND($B2793&lt;&gt;"",$C2793&lt;&gt;"",$B2793&lt;=$C2793),INDEX(Bemenet!$D$2:$D$301,$M2793),"")</f>
        <v/>
      </c>
      <c r="F2793" s="5" t="str">
        <f t="shared" si="387"/>
        <v/>
      </c>
      <c r="G2793" s="5" t="str">
        <f t="shared" si="388"/>
        <v/>
      </c>
      <c r="H2793" s="9" t="str">
        <f t="shared" si="389"/>
        <v/>
      </c>
      <c r="I2793" s="5" t="str">
        <f t="shared" si="390"/>
        <v/>
      </c>
      <c r="J2793" s="5" t="str">
        <f>IF(OR($L2793="",NOT(COUNTIFS($L$2:$L2793,$L2793)=1)),"",SUMIFS($G:$G,$L:$L,$L2793))</f>
        <v/>
      </c>
      <c r="K2793" s="5" t="str">
        <f>IF(OR($L2793="",NOT(COUNTIFS($L$2:$L2793,$L2793)=1)),"",SUMIFS($I:$I,$L:$L,$L2793))</f>
        <v/>
      </c>
      <c r="L2793" s="6" t="str">
        <f t="shared" si="391"/>
        <v/>
      </c>
      <c r="M2793" s="6">
        <f t="shared" si="392"/>
        <v>112</v>
      </c>
      <c r="N2793" s="6">
        <f t="shared" si="393"/>
        <v>18</v>
      </c>
      <c r="O2793" s="9" t="str">
        <f>IF(AND($B2793&lt;&gt;"",$C2793&lt;&gt;"",$B2793&lt;=$C2793),INDEX(Szabalyok!$C:$C,$N2793),"")</f>
        <v/>
      </c>
      <c r="P2793">
        <f t="shared" si="395"/>
        <v>0</v>
      </c>
    </row>
    <row r="2794" spans="1:16" x14ac:dyDescent="0.35">
      <c r="A2794">
        <f t="shared" si="394"/>
        <v>0</v>
      </c>
      <c r="B2794" s="4" t="str">
        <f>IF($M2794&gt;300,"",IF(OR(INDEX(Bemenet!$E$2:$E$301,$M2794)="",INDEX(Bemenet!$F$2:$F$301,$M2794)=""),"",MAX(INDEX(Bemenet!$E$2:$E$301,$M2794),INDEX(Szabalyok!$A:$A,$N2794))))</f>
        <v/>
      </c>
      <c r="C2794" s="4" t="str">
        <f>IF($B2794="","",MIN(INDEX(Bemenet!$F$2:$F$301,$M2794),INDEX(Szabalyok!$B:$B,$N2794)))</f>
        <v/>
      </c>
      <c r="D2794" s="5" t="str">
        <f>IF(AND($B2794&lt;&gt;"",$C2794&lt;&gt;"",$B2794&lt;=$C2794),INDEX(Bemenet!$G$2:$G$301,$M2794),"")</f>
        <v/>
      </c>
      <c r="E2794" s="6" t="str">
        <f>IF(AND($B2794&lt;&gt;"",$C2794&lt;&gt;"",$B2794&lt;=$C2794),INDEX(Bemenet!$D$2:$D$301,$M2794),"")</f>
        <v/>
      </c>
      <c r="F2794" s="5" t="str">
        <f t="shared" si="387"/>
        <v/>
      </c>
      <c r="G2794" s="5" t="str">
        <f t="shared" si="388"/>
        <v/>
      </c>
      <c r="H2794" s="9" t="str">
        <f t="shared" si="389"/>
        <v/>
      </c>
      <c r="I2794" s="5" t="str">
        <f t="shared" si="390"/>
        <v/>
      </c>
      <c r="J2794" s="5" t="str">
        <f>IF(OR($L2794="",NOT(COUNTIFS($L$2:$L2794,$L2794)=1)),"",SUMIFS($G:$G,$L:$L,$L2794))</f>
        <v/>
      </c>
      <c r="K2794" s="5" t="str">
        <f>IF(OR($L2794="",NOT(COUNTIFS($L$2:$L2794,$L2794)=1)),"",SUMIFS($I:$I,$L:$L,$L2794))</f>
        <v/>
      </c>
      <c r="L2794" s="6" t="str">
        <f t="shared" si="391"/>
        <v/>
      </c>
      <c r="M2794" s="6">
        <f t="shared" si="392"/>
        <v>112</v>
      </c>
      <c r="N2794" s="6">
        <f t="shared" si="393"/>
        <v>19</v>
      </c>
      <c r="O2794" s="9" t="str">
        <f>IF(AND($B2794&lt;&gt;"",$C2794&lt;&gt;"",$B2794&lt;=$C2794),INDEX(Szabalyok!$C:$C,$N2794),"")</f>
        <v/>
      </c>
      <c r="P2794">
        <f t="shared" si="395"/>
        <v>0</v>
      </c>
    </row>
    <row r="2795" spans="1:16" x14ac:dyDescent="0.35">
      <c r="A2795">
        <f t="shared" si="394"/>
        <v>0</v>
      </c>
      <c r="B2795" s="4" t="str">
        <f>IF($M2795&gt;300,"",IF(OR(INDEX(Bemenet!$E$2:$E$301,$M2795)="",INDEX(Bemenet!$F$2:$F$301,$M2795)=""),"",MAX(INDEX(Bemenet!$E$2:$E$301,$M2795),INDEX(Szabalyok!$A:$A,$N2795))))</f>
        <v/>
      </c>
      <c r="C2795" s="4" t="str">
        <f>IF($B2795="","",MIN(INDEX(Bemenet!$F$2:$F$301,$M2795),INDEX(Szabalyok!$B:$B,$N2795)))</f>
        <v/>
      </c>
      <c r="D2795" s="5" t="str">
        <f>IF(AND($B2795&lt;&gt;"",$C2795&lt;&gt;"",$B2795&lt;=$C2795),INDEX(Bemenet!$G$2:$G$301,$M2795),"")</f>
        <v/>
      </c>
      <c r="E2795" s="6" t="str">
        <f>IF(AND($B2795&lt;&gt;"",$C2795&lt;&gt;"",$B2795&lt;=$C2795),INDEX(Bemenet!$D$2:$D$301,$M2795),"")</f>
        <v/>
      </c>
      <c r="F2795" s="5" t="str">
        <f t="shared" si="387"/>
        <v/>
      </c>
      <c r="G2795" s="5" t="str">
        <f t="shared" si="388"/>
        <v/>
      </c>
      <c r="H2795" s="9" t="str">
        <f t="shared" si="389"/>
        <v/>
      </c>
      <c r="I2795" s="5" t="str">
        <f t="shared" si="390"/>
        <v/>
      </c>
      <c r="J2795" s="5" t="str">
        <f>IF(OR($L2795="",NOT(COUNTIFS($L$2:$L2795,$L2795)=1)),"",SUMIFS($G:$G,$L:$L,$L2795))</f>
        <v/>
      </c>
      <c r="K2795" s="5" t="str">
        <f>IF(OR($L2795="",NOT(COUNTIFS($L$2:$L2795,$L2795)=1)),"",SUMIFS($I:$I,$L:$L,$L2795))</f>
        <v/>
      </c>
      <c r="L2795" s="6" t="str">
        <f t="shared" si="391"/>
        <v/>
      </c>
      <c r="M2795" s="6">
        <f t="shared" si="392"/>
        <v>112</v>
      </c>
      <c r="N2795" s="6">
        <f t="shared" si="393"/>
        <v>20</v>
      </c>
      <c r="O2795" s="9" t="str">
        <f>IF(AND($B2795&lt;&gt;"",$C2795&lt;&gt;"",$B2795&lt;=$C2795),INDEX(Szabalyok!$C:$C,$N2795),"")</f>
        <v/>
      </c>
      <c r="P2795">
        <f t="shared" si="395"/>
        <v>0</v>
      </c>
    </row>
    <row r="2796" spans="1:16" x14ac:dyDescent="0.35">
      <c r="A2796">
        <f t="shared" si="394"/>
        <v>0</v>
      </c>
      <c r="B2796" s="4" t="str">
        <f>IF($M2796&gt;300,"",IF(OR(INDEX(Bemenet!$E$2:$E$301,$M2796)="",INDEX(Bemenet!$F$2:$F$301,$M2796)=""),"",MAX(INDEX(Bemenet!$E$2:$E$301,$M2796),INDEX(Szabalyok!$A:$A,$N2796))))</f>
        <v/>
      </c>
      <c r="C2796" s="4" t="str">
        <f>IF($B2796="","",MIN(INDEX(Bemenet!$F$2:$F$301,$M2796),INDEX(Szabalyok!$B:$B,$N2796)))</f>
        <v/>
      </c>
      <c r="D2796" s="5" t="str">
        <f>IF(AND($B2796&lt;&gt;"",$C2796&lt;&gt;"",$B2796&lt;=$C2796),INDEX(Bemenet!$G$2:$G$301,$M2796),"")</f>
        <v/>
      </c>
      <c r="E2796" s="6" t="str">
        <f>IF(AND($B2796&lt;&gt;"",$C2796&lt;&gt;"",$B2796&lt;=$C2796),INDEX(Bemenet!$D$2:$D$301,$M2796),"")</f>
        <v/>
      </c>
      <c r="F2796" s="5" t="str">
        <f t="shared" si="387"/>
        <v/>
      </c>
      <c r="G2796" s="5" t="str">
        <f t="shared" si="388"/>
        <v/>
      </c>
      <c r="H2796" s="9" t="str">
        <f t="shared" si="389"/>
        <v/>
      </c>
      <c r="I2796" s="5" t="str">
        <f t="shared" si="390"/>
        <v/>
      </c>
      <c r="J2796" s="5" t="str">
        <f>IF(OR($L2796="",NOT(COUNTIFS($L$2:$L2796,$L2796)=1)),"",SUMIFS($G:$G,$L:$L,$L2796))</f>
        <v/>
      </c>
      <c r="K2796" s="5" t="str">
        <f>IF(OR($L2796="",NOT(COUNTIFS($L$2:$L2796,$L2796)=1)),"",SUMIFS($I:$I,$L:$L,$L2796))</f>
        <v/>
      </c>
      <c r="L2796" s="6" t="str">
        <f t="shared" si="391"/>
        <v/>
      </c>
      <c r="M2796" s="6">
        <f t="shared" si="392"/>
        <v>112</v>
      </c>
      <c r="N2796" s="6">
        <f t="shared" si="393"/>
        <v>21</v>
      </c>
      <c r="O2796" s="9" t="str">
        <f>IF(AND($B2796&lt;&gt;"",$C2796&lt;&gt;"",$B2796&lt;=$C2796),INDEX(Szabalyok!$C:$C,$N2796),"")</f>
        <v/>
      </c>
      <c r="P2796">
        <f t="shared" si="395"/>
        <v>0</v>
      </c>
    </row>
    <row r="2797" spans="1:16" x14ac:dyDescent="0.35">
      <c r="A2797">
        <f t="shared" si="394"/>
        <v>0</v>
      </c>
      <c r="B2797" s="4" t="str">
        <f>IF($M2797&gt;300,"",IF(OR(INDEX(Bemenet!$E$2:$E$301,$M2797)="",INDEX(Bemenet!$F$2:$F$301,$M2797)=""),"",MAX(INDEX(Bemenet!$E$2:$E$301,$M2797),INDEX(Szabalyok!$A:$A,$N2797))))</f>
        <v/>
      </c>
      <c r="C2797" s="4" t="str">
        <f>IF($B2797="","",MIN(INDEX(Bemenet!$F$2:$F$301,$M2797),INDEX(Szabalyok!$B:$B,$N2797)))</f>
        <v/>
      </c>
      <c r="D2797" s="5" t="str">
        <f>IF(AND($B2797&lt;&gt;"",$C2797&lt;&gt;"",$B2797&lt;=$C2797),INDEX(Bemenet!$G$2:$G$301,$M2797),"")</f>
        <v/>
      </c>
      <c r="E2797" s="6" t="str">
        <f>IF(AND($B2797&lt;&gt;"",$C2797&lt;&gt;"",$B2797&lt;=$C2797),INDEX(Bemenet!$D$2:$D$301,$M2797),"")</f>
        <v/>
      </c>
      <c r="F2797" s="5" t="str">
        <f t="shared" si="387"/>
        <v/>
      </c>
      <c r="G2797" s="5" t="str">
        <f t="shared" si="388"/>
        <v/>
      </c>
      <c r="H2797" s="9" t="str">
        <f t="shared" si="389"/>
        <v/>
      </c>
      <c r="I2797" s="5" t="str">
        <f t="shared" si="390"/>
        <v/>
      </c>
      <c r="J2797" s="5" t="str">
        <f>IF(OR($L2797="",NOT(COUNTIFS($L$2:$L2797,$L2797)=1)),"",SUMIFS($G:$G,$L:$L,$L2797))</f>
        <v/>
      </c>
      <c r="K2797" s="5" t="str">
        <f>IF(OR($L2797="",NOT(COUNTIFS($L$2:$L2797,$L2797)=1)),"",SUMIFS($I:$I,$L:$L,$L2797))</f>
        <v/>
      </c>
      <c r="L2797" s="6" t="str">
        <f t="shared" si="391"/>
        <v/>
      </c>
      <c r="M2797" s="6">
        <f t="shared" si="392"/>
        <v>112</v>
      </c>
      <c r="N2797" s="6">
        <f t="shared" si="393"/>
        <v>22</v>
      </c>
      <c r="O2797" s="9" t="str">
        <f>IF(AND($B2797&lt;&gt;"",$C2797&lt;&gt;"",$B2797&lt;=$C2797),INDEX(Szabalyok!$C:$C,$N2797),"")</f>
        <v/>
      </c>
      <c r="P2797">
        <f t="shared" si="395"/>
        <v>0</v>
      </c>
    </row>
    <row r="2798" spans="1:16" x14ac:dyDescent="0.35">
      <c r="A2798">
        <f t="shared" si="394"/>
        <v>0</v>
      </c>
      <c r="B2798" s="4" t="str">
        <f>IF($M2798&gt;300,"",IF(OR(INDEX(Bemenet!$E$2:$E$301,$M2798)="",INDEX(Bemenet!$F$2:$F$301,$M2798)=""),"",MAX(INDEX(Bemenet!$E$2:$E$301,$M2798),INDEX(Szabalyok!$A:$A,$N2798))))</f>
        <v/>
      </c>
      <c r="C2798" s="4" t="str">
        <f>IF($B2798="","",MIN(INDEX(Bemenet!$F$2:$F$301,$M2798),INDEX(Szabalyok!$B:$B,$N2798)))</f>
        <v/>
      </c>
      <c r="D2798" s="5" t="str">
        <f>IF(AND($B2798&lt;&gt;"",$C2798&lt;&gt;"",$B2798&lt;=$C2798),INDEX(Bemenet!$G$2:$G$301,$M2798),"")</f>
        <v/>
      </c>
      <c r="E2798" s="6" t="str">
        <f>IF(AND($B2798&lt;&gt;"",$C2798&lt;&gt;"",$B2798&lt;=$C2798),INDEX(Bemenet!$D$2:$D$301,$M2798),"")</f>
        <v/>
      </c>
      <c r="F2798" s="5" t="str">
        <f t="shared" si="387"/>
        <v/>
      </c>
      <c r="G2798" s="5" t="str">
        <f t="shared" si="388"/>
        <v/>
      </c>
      <c r="H2798" s="9" t="str">
        <f t="shared" si="389"/>
        <v/>
      </c>
      <c r="I2798" s="5" t="str">
        <f t="shared" si="390"/>
        <v/>
      </c>
      <c r="J2798" s="5" t="str">
        <f>IF(OR($L2798="",NOT(COUNTIFS($L$2:$L2798,$L2798)=1)),"",SUMIFS($G:$G,$L:$L,$L2798))</f>
        <v/>
      </c>
      <c r="K2798" s="5" t="str">
        <f>IF(OR($L2798="",NOT(COUNTIFS($L$2:$L2798,$L2798)=1)),"",SUMIFS($I:$I,$L:$L,$L2798))</f>
        <v/>
      </c>
      <c r="L2798" s="6" t="str">
        <f t="shared" si="391"/>
        <v/>
      </c>
      <c r="M2798" s="6">
        <f t="shared" si="392"/>
        <v>112</v>
      </c>
      <c r="N2798" s="6">
        <f t="shared" si="393"/>
        <v>23</v>
      </c>
      <c r="O2798" s="9" t="str">
        <f>IF(AND($B2798&lt;&gt;"",$C2798&lt;&gt;"",$B2798&lt;=$C2798),INDEX(Szabalyok!$C:$C,$N2798),"")</f>
        <v/>
      </c>
      <c r="P2798">
        <f t="shared" si="395"/>
        <v>0</v>
      </c>
    </row>
    <row r="2799" spans="1:16" x14ac:dyDescent="0.35">
      <c r="A2799">
        <f t="shared" si="394"/>
        <v>0</v>
      </c>
      <c r="B2799" s="4" t="str">
        <f>IF($M2799&gt;300,"",IF(OR(INDEX(Bemenet!$E$2:$E$301,$M2799)="",INDEX(Bemenet!$F$2:$F$301,$M2799)=""),"",MAX(INDEX(Bemenet!$E$2:$E$301,$M2799),INDEX(Szabalyok!$A:$A,$N2799))))</f>
        <v/>
      </c>
      <c r="C2799" s="4" t="str">
        <f>IF($B2799="","",MIN(INDEX(Bemenet!$F$2:$F$301,$M2799),INDEX(Szabalyok!$B:$B,$N2799)))</f>
        <v/>
      </c>
      <c r="D2799" s="5" t="str">
        <f>IF(AND($B2799&lt;&gt;"",$C2799&lt;&gt;"",$B2799&lt;=$C2799),INDEX(Bemenet!$G$2:$G$301,$M2799),"")</f>
        <v/>
      </c>
      <c r="E2799" s="6" t="str">
        <f>IF(AND($B2799&lt;&gt;"",$C2799&lt;&gt;"",$B2799&lt;=$C2799),INDEX(Bemenet!$D$2:$D$301,$M2799),"")</f>
        <v/>
      </c>
      <c r="F2799" s="5" t="str">
        <f t="shared" si="387"/>
        <v/>
      </c>
      <c r="G2799" s="5" t="str">
        <f t="shared" si="388"/>
        <v/>
      </c>
      <c r="H2799" s="9" t="str">
        <f t="shared" si="389"/>
        <v/>
      </c>
      <c r="I2799" s="5" t="str">
        <f t="shared" si="390"/>
        <v/>
      </c>
      <c r="J2799" s="5" t="str">
        <f>IF(OR($L2799="",NOT(COUNTIFS($L$2:$L2799,$L2799)=1)),"",SUMIFS($G:$G,$L:$L,$L2799))</f>
        <v/>
      </c>
      <c r="K2799" s="5" t="str">
        <f>IF(OR($L2799="",NOT(COUNTIFS($L$2:$L2799,$L2799)=1)),"",SUMIFS($I:$I,$L:$L,$L2799))</f>
        <v/>
      </c>
      <c r="L2799" s="6" t="str">
        <f t="shared" si="391"/>
        <v/>
      </c>
      <c r="M2799" s="6">
        <f t="shared" si="392"/>
        <v>112</v>
      </c>
      <c r="N2799" s="6">
        <f t="shared" si="393"/>
        <v>24</v>
      </c>
      <c r="O2799" s="9" t="str">
        <f>IF(AND($B2799&lt;&gt;"",$C2799&lt;&gt;"",$B2799&lt;=$C2799),INDEX(Szabalyok!$C:$C,$N2799),"")</f>
        <v/>
      </c>
      <c r="P2799">
        <f t="shared" si="395"/>
        <v>0</v>
      </c>
    </row>
    <row r="2800" spans="1:16" x14ac:dyDescent="0.35">
      <c r="A2800">
        <f t="shared" si="394"/>
        <v>0</v>
      </c>
      <c r="B2800" s="4" t="str">
        <f>IF($M2800&gt;300,"",IF(OR(INDEX(Bemenet!$E$2:$E$301,$M2800)="",INDEX(Bemenet!$F$2:$F$301,$M2800)=""),"",MAX(INDEX(Bemenet!$E$2:$E$301,$M2800),INDEX(Szabalyok!$A:$A,$N2800))))</f>
        <v/>
      </c>
      <c r="C2800" s="4" t="str">
        <f>IF($B2800="","",MIN(INDEX(Bemenet!$F$2:$F$301,$M2800),INDEX(Szabalyok!$B:$B,$N2800)))</f>
        <v/>
      </c>
      <c r="D2800" s="5" t="str">
        <f>IF(AND($B2800&lt;&gt;"",$C2800&lt;&gt;"",$B2800&lt;=$C2800),INDEX(Bemenet!$G$2:$G$301,$M2800),"")</f>
        <v/>
      </c>
      <c r="E2800" s="6" t="str">
        <f>IF(AND($B2800&lt;&gt;"",$C2800&lt;&gt;"",$B2800&lt;=$C2800),INDEX(Bemenet!$D$2:$D$301,$M2800),"")</f>
        <v/>
      </c>
      <c r="F2800" s="5" t="str">
        <f t="shared" si="387"/>
        <v/>
      </c>
      <c r="G2800" s="5" t="str">
        <f t="shared" si="388"/>
        <v/>
      </c>
      <c r="H2800" s="9" t="str">
        <f t="shared" si="389"/>
        <v/>
      </c>
      <c r="I2800" s="5" t="str">
        <f t="shared" si="390"/>
        <v/>
      </c>
      <c r="J2800" s="5" t="str">
        <f>IF(OR($L2800="",NOT(COUNTIFS($L$2:$L2800,$L2800)=1)),"",SUMIFS($G:$G,$L:$L,$L2800))</f>
        <v/>
      </c>
      <c r="K2800" s="5" t="str">
        <f>IF(OR($L2800="",NOT(COUNTIFS($L$2:$L2800,$L2800)=1)),"",SUMIFS($I:$I,$L:$L,$L2800))</f>
        <v/>
      </c>
      <c r="L2800" s="6" t="str">
        <f t="shared" si="391"/>
        <v/>
      </c>
      <c r="M2800" s="6">
        <f t="shared" si="392"/>
        <v>112</v>
      </c>
      <c r="N2800" s="6">
        <f t="shared" si="393"/>
        <v>25</v>
      </c>
      <c r="O2800" s="9" t="str">
        <f>IF(AND($B2800&lt;&gt;"",$C2800&lt;&gt;"",$B2800&lt;=$C2800),INDEX(Szabalyok!$C:$C,$N2800),"")</f>
        <v/>
      </c>
      <c r="P2800">
        <f t="shared" si="395"/>
        <v>0</v>
      </c>
    </row>
    <row r="2801" spans="1:16" x14ac:dyDescent="0.35">
      <c r="A2801">
        <f t="shared" si="394"/>
        <v>0</v>
      </c>
      <c r="B2801" s="4" t="str">
        <f>IF($M2801&gt;300,"",IF(OR(INDEX(Bemenet!$E$2:$E$301,$M2801)="",INDEX(Bemenet!$F$2:$F$301,$M2801)=""),"",MAX(INDEX(Bemenet!$E$2:$E$301,$M2801),INDEX(Szabalyok!$A:$A,$N2801))))</f>
        <v/>
      </c>
      <c r="C2801" s="4" t="str">
        <f>IF($B2801="","",MIN(INDEX(Bemenet!$F$2:$F$301,$M2801),INDEX(Szabalyok!$B:$B,$N2801)))</f>
        <v/>
      </c>
      <c r="D2801" s="5" t="str">
        <f>IF(AND($B2801&lt;&gt;"",$C2801&lt;&gt;"",$B2801&lt;=$C2801),INDEX(Bemenet!$G$2:$G$301,$M2801),"")</f>
        <v/>
      </c>
      <c r="E2801" s="6" t="str">
        <f>IF(AND($B2801&lt;&gt;"",$C2801&lt;&gt;"",$B2801&lt;=$C2801),INDEX(Bemenet!$D$2:$D$301,$M2801),"")</f>
        <v/>
      </c>
      <c r="F2801" s="5" t="str">
        <f t="shared" si="387"/>
        <v/>
      </c>
      <c r="G2801" s="5" t="str">
        <f t="shared" si="388"/>
        <v/>
      </c>
      <c r="H2801" s="9" t="str">
        <f t="shared" si="389"/>
        <v/>
      </c>
      <c r="I2801" s="5" t="str">
        <f t="shared" si="390"/>
        <v/>
      </c>
      <c r="J2801" s="5" t="str">
        <f>IF(OR($L2801="",NOT(COUNTIFS($L$2:$L2801,$L2801)=1)),"",SUMIFS($G:$G,$L:$L,$L2801))</f>
        <v/>
      </c>
      <c r="K2801" s="5" t="str">
        <f>IF(OR($L2801="",NOT(COUNTIFS($L$2:$L2801,$L2801)=1)),"",SUMIFS($I:$I,$L:$L,$L2801))</f>
        <v/>
      </c>
      <c r="L2801" s="6" t="str">
        <f t="shared" si="391"/>
        <v/>
      </c>
      <c r="M2801" s="6">
        <f t="shared" si="392"/>
        <v>112</v>
      </c>
      <c r="N2801" s="6">
        <f t="shared" si="393"/>
        <v>26</v>
      </c>
      <c r="O2801" s="9" t="str">
        <f>IF(AND($B2801&lt;&gt;"",$C2801&lt;&gt;"",$B2801&lt;=$C2801),INDEX(Szabalyok!$C:$C,$N2801),"")</f>
        <v/>
      </c>
      <c r="P2801">
        <f t="shared" si="395"/>
        <v>0</v>
      </c>
    </row>
    <row r="2802" spans="1:16" x14ac:dyDescent="0.35">
      <c r="A2802">
        <f t="shared" si="394"/>
        <v>0</v>
      </c>
      <c r="B2802" s="4" t="str">
        <f>IF($M2802&gt;300,"",IF(OR(INDEX(Bemenet!$E$2:$E$301,$M2802)="",INDEX(Bemenet!$F$2:$F$301,$M2802)=""),"",MAX(INDEX(Bemenet!$E$2:$E$301,$M2802),INDEX(Szabalyok!$A:$A,$N2802))))</f>
        <v/>
      </c>
      <c r="C2802" s="4" t="str">
        <f>IF($B2802="","",MIN(INDEX(Bemenet!$F$2:$F$301,$M2802),INDEX(Szabalyok!$B:$B,$N2802)))</f>
        <v/>
      </c>
      <c r="D2802" s="5" t="str">
        <f>IF(AND($B2802&lt;&gt;"",$C2802&lt;&gt;"",$B2802&lt;=$C2802),INDEX(Bemenet!$G$2:$G$301,$M2802),"")</f>
        <v/>
      </c>
      <c r="E2802" s="6" t="str">
        <f>IF(AND($B2802&lt;&gt;"",$C2802&lt;&gt;"",$B2802&lt;=$C2802),INDEX(Bemenet!$D$2:$D$301,$M2802),"")</f>
        <v/>
      </c>
      <c r="F2802" s="5" t="str">
        <f t="shared" si="387"/>
        <v/>
      </c>
      <c r="G2802" s="5" t="str">
        <f t="shared" si="388"/>
        <v/>
      </c>
      <c r="H2802" s="9" t="str">
        <f t="shared" si="389"/>
        <v/>
      </c>
      <c r="I2802" s="5" t="str">
        <f t="shared" si="390"/>
        <v/>
      </c>
      <c r="J2802" s="5" t="str">
        <f>IF(OR($L2802="",NOT(COUNTIFS($L$2:$L2802,$L2802)=1)),"",SUMIFS($G:$G,$L:$L,$L2802))</f>
        <v/>
      </c>
      <c r="K2802" s="5" t="str">
        <f>IF(OR($L2802="",NOT(COUNTIFS($L$2:$L2802,$L2802)=1)),"",SUMIFS($I:$I,$L:$L,$L2802))</f>
        <v/>
      </c>
      <c r="L2802" s="6" t="str">
        <f t="shared" si="391"/>
        <v/>
      </c>
      <c r="M2802" s="6">
        <f t="shared" si="392"/>
        <v>113</v>
      </c>
      <c r="N2802" s="6">
        <f t="shared" si="393"/>
        <v>2</v>
      </c>
      <c r="O2802" s="9" t="str">
        <f>IF(AND($B2802&lt;&gt;"",$C2802&lt;&gt;"",$B2802&lt;=$C2802),INDEX(Szabalyok!$C:$C,$N2802),"")</f>
        <v/>
      </c>
      <c r="P2802">
        <f t="shared" si="395"/>
        <v>0</v>
      </c>
    </row>
    <row r="2803" spans="1:16" x14ac:dyDescent="0.35">
      <c r="A2803">
        <f t="shared" si="394"/>
        <v>0</v>
      </c>
      <c r="B2803" s="4" t="str">
        <f>IF($M2803&gt;300,"",IF(OR(INDEX(Bemenet!$E$2:$E$301,$M2803)="",INDEX(Bemenet!$F$2:$F$301,$M2803)=""),"",MAX(INDEX(Bemenet!$E$2:$E$301,$M2803),INDEX(Szabalyok!$A:$A,$N2803))))</f>
        <v/>
      </c>
      <c r="C2803" s="4" t="str">
        <f>IF($B2803="","",MIN(INDEX(Bemenet!$F$2:$F$301,$M2803),INDEX(Szabalyok!$B:$B,$N2803)))</f>
        <v/>
      </c>
      <c r="D2803" s="5" t="str">
        <f>IF(AND($B2803&lt;&gt;"",$C2803&lt;&gt;"",$B2803&lt;=$C2803),INDEX(Bemenet!$G$2:$G$301,$M2803),"")</f>
        <v/>
      </c>
      <c r="E2803" s="6" t="str">
        <f>IF(AND($B2803&lt;&gt;"",$C2803&lt;&gt;"",$B2803&lt;=$C2803),INDEX(Bemenet!$D$2:$D$301,$M2803),"")</f>
        <v/>
      </c>
      <c r="F2803" s="5" t="str">
        <f t="shared" si="387"/>
        <v/>
      </c>
      <c r="G2803" s="5" t="str">
        <f t="shared" si="388"/>
        <v/>
      </c>
      <c r="H2803" s="9" t="str">
        <f t="shared" si="389"/>
        <v/>
      </c>
      <c r="I2803" s="5" t="str">
        <f t="shared" si="390"/>
        <v/>
      </c>
      <c r="J2803" s="5" t="str">
        <f>IF(OR($L2803="",NOT(COUNTIFS($L$2:$L2803,$L2803)=1)),"",SUMIFS($G:$G,$L:$L,$L2803))</f>
        <v/>
      </c>
      <c r="K2803" s="5" t="str">
        <f>IF(OR($L2803="",NOT(COUNTIFS($L$2:$L2803,$L2803)=1)),"",SUMIFS($I:$I,$L:$L,$L2803))</f>
        <v/>
      </c>
      <c r="L2803" s="6" t="str">
        <f t="shared" si="391"/>
        <v/>
      </c>
      <c r="M2803" s="6">
        <f t="shared" si="392"/>
        <v>113</v>
      </c>
      <c r="N2803" s="6">
        <f t="shared" si="393"/>
        <v>3</v>
      </c>
      <c r="O2803" s="9" t="str">
        <f>IF(AND($B2803&lt;&gt;"",$C2803&lt;&gt;"",$B2803&lt;=$C2803),INDEX(Szabalyok!$C:$C,$N2803),"")</f>
        <v/>
      </c>
      <c r="P2803">
        <f t="shared" si="395"/>
        <v>0</v>
      </c>
    </row>
    <row r="2804" spans="1:16" x14ac:dyDescent="0.35">
      <c r="A2804">
        <f t="shared" si="394"/>
        <v>0</v>
      </c>
      <c r="B2804" s="4" t="str">
        <f>IF($M2804&gt;300,"",IF(OR(INDEX(Bemenet!$E$2:$E$301,$M2804)="",INDEX(Bemenet!$F$2:$F$301,$M2804)=""),"",MAX(INDEX(Bemenet!$E$2:$E$301,$M2804),INDEX(Szabalyok!$A:$A,$N2804))))</f>
        <v/>
      </c>
      <c r="C2804" s="4" t="str">
        <f>IF($B2804="","",MIN(INDEX(Bemenet!$F$2:$F$301,$M2804),INDEX(Szabalyok!$B:$B,$N2804)))</f>
        <v/>
      </c>
      <c r="D2804" s="5" t="str">
        <f>IF(AND($B2804&lt;&gt;"",$C2804&lt;&gt;"",$B2804&lt;=$C2804),INDEX(Bemenet!$G$2:$G$301,$M2804),"")</f>
        <v/>
      </c>
      <c r="E2804" s="6" t="str">
        <f>IF(AND($B2804&lt;&gt;"",$C2804&lt;&gt;"",$B2804&lt;=$C2804),INDEX(Bemenet!$D$2:$D$301,$M2804),"")</f>
        <v/>
      </c>
      <c r="F2804" s="5" t="str">
        <f t="shared" si="387"/>
        <v/>
      </c>
      <c r="G2804" s="5" t="str">
        <f t="shared" si="388"/>
        <v/>
      </c>
      <c r="H2804" s="9" t="str">
        <f t="shared" si="389"/>
        <v/>
      </c>
      <c r="I2804" s="5" t="str">
        <f t="shared" si="390"/>
        <v/>
      </c>
      <c r="J2804" s="5" t="str">
        <f>IF(OR($L2804="",NOT(COUNTIFS($L$2:$L2804,$L2804)=1)),"",SUMIFS($G:$G,$L:$L,$L2804))</f>
        <v/>
      </c>
      <c r="K2804" s="5" t="str">
        <f>IF(OR($L2804="",NOT(COUNTIFS($L$2:$L2804,$L2804)=1)),"",SUMIFS($I:$I,$L:$L,$L2804))</f>
        <v/>
      </c>
      <c r="L2804" s="6" t="str">
        <f t="shared" si="391"/>
        <v/>
      </c>
      <c r="M2804" s="6">
        <f t="shared" si="392"/>
        <v>113</v>
      </c>
      <c r="N2804" s="6">
        <f t="shared" si="393"/>
        <v>4</v>
      </c>
      <c r="O2804" s="9" t="str">
        <f>IF(AND($B2804&lt;&gt;"",$C2804&lt;&gt;"",$B2804&lt;=$C2804),INDEX(Szabalyok!$C:$C,$N2804),"")</f>
        <v/>
      </c>
      <c r="P2804">
        <f t="shared" si="395"/>
        <v>0</v>
      </c>
    </row>
    <row r="2805" spans="1:16" x14ac:dyDescent="0.35">
      <c r="A2805">
        <f t="shared" si="394"/>
        <v>0</v>
      </c>
      <c r="B2805" s="4" t="str">
        <f>IF($M2805&gt;300,"",IF(OR(INDEX(Bemenet!$E$2:$E$301,$M2805)="",INDEX(Bemenet!$F$2:$F$301,$M2805)=""),"",MAX(INDEX(Bemenet!$E$2:$E$301,$M2805),INDEX(Szabalyok!$A:$A,$N2805))))</f>
        <v/>
      </c>
      <c r="C2805" s="4" t="str">
        <f>IF($B2805="","",MIN(INDEX(Bemenet!$F$2:$F$301,$M2805),INDEX(Szabalyok!$B:$B,$N2805)))</f>
        <v/>
      </c>
      <c r="D2805" s="5" t="str">
        <f>IF(AND($B2805&lt;&gt;"",$C2805&lt;&gt;"",$B2805&lt;=$C2805),INDEX(Bemenet!$G$2:$G$301,$M2805),"")</f>
        <v/>
      </c>
      <c r="E2805" s="6" t="str">
        <f>IF(AND($B2805&lt;&gt;"",$C2805&lt;&gt;"",$B2805&lt;=$C2805),INDEX(Bemenet!$D$2:$D$301,$M2805),"")</f>
        <v/>
      </c>
      <c r="F2805" s="5" t="str">
        <f t="shared" si="387"/>
        <v/>
      </c>
      <c r="G2805" s="5" t="str">
        <f t="shared" si="388"/>
        <v/>
      </c>
      <c r="H2805" s="9" t="str">
        <f t="shared" si="389"/>
        <v/>
      </c>
      <c r="I2805" s="5" t="str">
        <f t="shared" si="390"/>
        <v/>
      </c>
      <c r="J2805" s="5" t="str">
        <f>IF(OR($L2805="",NOT(COUNTIFS($L$2:$L2805,$L2805)=1)),"",SUMIFS($G:$G,$L:$L,$L2805))</f>
        <v/>
      </c>
      <c r="K2805" s="5" t="str">
        <f>IF(OR($L2805="",NOT(COUNTIFS($L$2:$L2805,$L2805)=1)),"",SUMIFS($I:$I,$L:$L,$L2805))</f>
        <v/>
      </c>
      <c r="L2805" s="6" t="str">
        <f t="shared" si="391"/>
        <v/>
      </c>
      <c r="M2805" s="6">
        <f t="shared" si="392"/>
        <v>113</v>
      </c>
      <c r="N2805" s="6">
        <f t="shared" si="393"/>
        <v>5</v>
      </c>
      <c r="O2805" s="9" t="str">
        <f>IF(AND($B2805&lt;&gt;"",$C2805&lt;&gt;"",$B2805&lt;=$C2805),INDEX(Szabalyok!$C:$C,$N2805),"")</f>
        <v/>
      </c>
      <c r="P2805">
        <f t="shared" si="395"/>
        <v>0</v>
      </c>
    </row>
    <row r="2806" spans="1:16" x14ac:dyDescent="0.35">
      <c r="A2806">
        <f t="shared" si="394"/>
        <v>0</v>
      </c>
      <c r="B2806" s="4" t="str">
        <f>IF($M2806&gt;300,"",IF(OR(INDEX(Bemenet!$E$2:$E$301,$M2806)="",INDEX(Bemenet!$F$2:$F$301,$M2806)=""),"",MAX(INDEX(Bemenet!$E$2:$E$301,$M2806),INDEX(Szabalyok!$A:$A,$N2806))))</f>
        <v/>
      </c>
      <c r="C2806" s="4" t="str">
        <f>IF($B2806="","",MIN(INDEX(Bemenet!$F$2:$F$301,$M2806),INDEX(Szabalyok!$B:$B,$N2806)))</f>
        <v/>
      </c>
      <c r="D2806" s="5" t="str">
        <f>IF(AND($B2806&lt;&gt;"",$C2806&lt;&gt;"",$B2806&lt;=$C2806),INDEX(Bemenet!$G$2:$G$301,$M2806),"")</f>
        <v/>
      </c>
      <c r="E2806" s="6" t="str">
        <f>IF(AND($B2806&lt;&gt;"",$C2806&lt;&gt;"",$B2806&lt;=$C2806),INDEX(Bemenet!$D$2:$D$301,$M2806),"")</f>
        <v/>
      </c>
      <c r="F2806" s="5" t="str">
        <f t="shared" si="387"/>
        <v/>
      </c>
      <c r="G2806" s="5" t="str">
        <f t="shared" si="388"/>
        <v/>
      </c>
      <c r="H2806" s="9" t="str">
        <f t="shared" si="389"/>
        <v/>
      </c>
      <c r="I2806" s="5" t="str">
        <f t="shared" si="390"/>
        <v/>
      </c>
      <c r="J2806" s="5" t="str">
        <f>IF(OR($L2806="",NOT(COUNTIFS($L$2:$L2806,$L2806)=1)),"",SUMIFS($G:$G,$L:$L,$L2806))</f>
        <v/>
      </c>
      <c r="K2806" s="5" t="str">
        <f>IF(OR($L2806="",NOT(COUNTIFS($L$2:$L2806,$L2806)=1)),"",SUMIFS($I:$I,$L:$L,$L2806))</f>
        <v/>
      </c>
      <c r="L2806" s="6" t="str">
        <f t="shared" si="391"/>
        <v/>
      </c>
      <c r="M2806" s="6">
        <f t="shared" si="392"/>
        <v>113</v>
      </c>
      <c r="N2806" s="6">
        <f t="shared" si="393"/>
        <v>6</v>
      </c>
      <c r="O2806" s="9" t="str">
        <f>IF(AND($B2806&lt;&gt;"",$C2806&lt;&gt;"",$B2806&lt;=$C2806),INDEX(Szabalyok!$C:$C,$N2806),"")</f>
        <v/>
      </c>
      <c r="P2806">
        <f t="shared" si="395"/>
        <v>0</v>
      </c>
    </row>
    <row r="2807" spans="1:16" x14ac:dyDescent="0.35">
      <c r="A2807">
        <f t="shared" si="394"/>
        <v>0</v>
      </c>
      <c r="B2807" s="4" t="str">
        <f>IF($M2807&gt;300,"",IF(OR(INDEX(Bemenet!$E$2:$E$301,$M2807)="",INDEX(Bemenet!$F$2:$F$301,$M2807)=""),"",MAX(INDEX(Bemenet!$E$2:$E$301,$M2807),INDEX(Szabalyok!$A:$A,$N2807))))</f>
        <v/>
      </c>
      <c r="C2807" s="4" t="str">
        <f>IF($B2807="","",MIN(INDEX(Bemenet!$F$2:$F$301,$M2807),INDEX(Szabalyok!$B:$B,$N2807)))</f>
        <v/>
      </c>
      <c r="D2807" s="5" t="str">
        <f>IF(AND($B2807&lt;&gt;"",$C2807&lt;&gt;"",$B2807&lt;=$C2807),INDEX(Bemenet!$G$2:$G$301,$M2807),"")</f>
        <v/>
      </c>
      <c r="E2807" s="6" t="str">
        <f>IF(AND($B2807&lt;&gt;"",$C2807&lt;&gt;"",$B2807&lt;=$C2807),INDEX(Bemenet!$D$2:$D$301,$M2807),"")</f>
        <v/>
      </c>
      <c r="F2807" s="5" t="str">
        <f t="shared" si="387"/>
        <v/>
      </c>
      <c r="G2807" s="5" t="str">
        <f t="shared" si="388"/>
        <v/>
      </c>
      <c r="H2807" s="9" t="str">
        <f t="shared" si="389"/>
        <v/>
      </c>
      <c r="I2807" s="5" t="str">
        <f t="shared" si="390"/>
        <v/>
      </c>
      <c r="J2807" s="5" t="str">
        <f>IF(OR($L2807="",NOT(COUNTIFS($L$2:$L2807,$L2807)=1)),"",SUMIFS($G:$G,$L:$L,$L2807))</f>
        <v/>
      </c>
      <c r="K2807" s="5" t="str">
        <f>IF(OR($L2807="",NOT(COUNTIFS($L$2:$L2807,$L2807)=1)),"",SUMIFS($I:$I,$L:$L,$L2807))</f>
        <v/>
      </c>
      <c r="L2807" s="6" t="str">
        <f t="shared" si="391"/>
        <v/>
      </c>
      <c r="M2807" s="6">
        <f t="shared" si="392"/>
        <v>113</v>
      </c>
      <c r="N2807" s="6">
        <f t="shared" si="393"/>
        <v>7</v>
      </c>
      <c r="O2807" s="9" t="str">
        <f>IF(AND($B2807&lt;&gt;"",$C2807&lt;&gt;"",$B2807&lt;=$C2807),INDEX(Szabalyok!$C:$C,$N2807),"")</f>
        <v/>
      </c>
      <c r="P2807">
        <f t="shared" si="395"/>
        <v>0</v>
      </c>
    </row>
    <row r="2808" spans="1:16" x14ac:dyDescent="0.35">
      <c r="A2808">
        <f t="shared" si="394"/>
        <v>0</v>
      </c>
      <c r="B2808" s="4" t="str">
        <f>IF($M2808&gt;300,"",IF(OR(INDEX(Bemenet!$E$2:$E$301,$M2808)="",INDEX(Bemenet!$F$2:$F$301,$M2808)=""),"",MAX(INDEX(Bemenet!$E$2:$E$301,$M2808),INDEX(Szabalyok!$A:$A,$N2808))))</f>
        <v/>
      </c>
      <c r="C2808" s="4" t="str">
        <f>IF($B2808="","",MIN(INDEX(Bemenet!$F$2:$F$301,$M2808),INDEX(Szabalyok!$B:$B,$N2808)))</f>
        <v/>
      </c>
      <c r="D2808" s="5" t="str">
        <f>IF(AND($B2808&lt;&gt;"",$C2808&lt;&gt;"",$B2808&lt;=$C2808),INDEX(Bemenet!$G$2:$G$301,$M2808),"")</f>
        <v/>
      </c>
      <c r="E2808" s="6" t="str">
        <f>IF(AND($B2808&lt;&gt;"",$C2808&lt;&gt;"",$B2808&lt;=$C2808),INDEX(Bemenet!$D$2:$D$301,$M2808),"")</f>
        <v/>
      </c>
      <c r="F2808" s="5" t="str">
        <f t="shared" si="387"/>
        <v/>
      </c>
      <c r="G2808" s="5" t="str">
        <f t="shared" si="388"/>
        <v/>
      </c>
      <c r="H2808" s="9" t="str">
        <f t="shared" si="389"/>
        <v/>
      </c>
      <c r="I2808" s="5" t="str">
        <f t="shared" si="390"/>
        <v/>
      </c>
      <c r="J2808" s="5" t="str">
        <f>IF(OR($L2808="",NOT(COUNTIFS($L$2:$L2808,$L2808)=1)),"",SUMIFS($G:$G,$L:$L,$L2808))</f>
        <v/>
      </c>
      <c r="K2808" s="5" t="str">
        <f>IF(OR($L2808="",NOT(COUNTIFS($L$2:$L2808,$L2808)=1)),"",SUMIFS($I:$I,$L:$L,$L2808))</f>
        <v/>
      </c>
      <c r="L2808" s="6" t="str">
        <f t="shared" si="391"/>
        <v/>
      </c>
      <c r="M2808" s="6">
        <f t="shared" si="392"/>
        <v>113</v>
      </c>
      <c r="N2808" s="6">
        <f t="shared" si="393"/>
        <v>8</v>
      </c>
      <c r="O2808" s="9" t="str">
        <f>IF(AND($B2808&lt;&gt;"",$C2808&lt;&gt;"",$B2808&lt;=$C2808),INDEX(Szabalyok!$C:$C,$N2808),"")</f>
        <v/>
      </c>
      <c r="P2808">
        <f t="shared" si="395"/>
        <v>0</v>
      </c>
    </row>
    <row r="2809" spans="1:16" x14ac:dyDescent="0.35">
      <c r="A2809">
        <f t="shared" si="394"/>
        <v>0</v>
      </c>
      <c r="B2809" s="4" t="str">
        <f>IF($M2809&gt;300,"",IF(OR(INDEX(Bemenet!$E$2:$E$301,$M2809)="",INDEX(Bemenet!$F$2:$F$301,$M2809)=""),"",MAX(INDEX(Bemenet!$E$2:$E$301,$M2809),INDEX(Szabalyok!$A:$A,$N2809))))</f>
        <v/>
      </c>
      <c r="C2809" s="4" t="str">
        <f>IF($B2809="","",MIN(INDEX(Bemenet!$F$2:$F$301,$M2809),INDEX(Szabalyok!$B:$B,$N2809)))</f>
        <v/>
      </c>
      <c r="D2809" s="5" t="str">
        <f>IF(AND($B2809&lt;&gt;"",$C2809&lt;&gt;"",$B2809&lt;=$C2809),INDEX(Bemenet!$G$2:$G$301,$M2809),"")</f>
        <v/>
      </c>
      <c r="E2809" s="6" t="str">
        <f>IF(AND($B2809&lt;&gt;"",$C2809&lt;&gt;"",$B2809&lt;=$C2809),INDEX(Bemenet!$D$2:$D$301,$M2809),"")</f>
        <v/>
      </c>
      <c r="F2809" s="5" t="str">
        <f t="shared" si="387"/>
        <v/>
      </c>
      <c r="G2809" s="5" t="str">
        <f t="shared" si="388"/>
        <v/>
      </c>
      <c r="H2809" s="9" t="str">
        <f t="shared" si="389"/>
        <v/>
      </c>
      <c r="I2809" s="5" t="str">
        <f t="shared" si="390"/>
        <v/>
      </c>
      <c r="J2809" s="5" t="str">
        <f>IF(OR($L2809="",NOT(COUNTIFS($L$2:$L2809,$L2809)=1)),"",SUMIFS($G:$G,$L:$L,$L2809))</f>
        <v/>
      </c>
      <c r="K2809" s="5" t="str">
        <f>IF(OR($L2809="",NOT(COUNTIFS($L$2:$L2809,$L2809)=1)),"",SUMIFS($I:$I,$L:$L,$L2809))</f>
        <v/>
      </c>
      <c r="L2809" s="6" t="str">
        <f t="shared" si="391"/>
        <v/>
      </c>
      <c r="M2809" s="6">
        <f t="shared" si="392"/>
        <v>113</v>
      </c>
      <c r="N2809" s="6">
        <f t="shared" si="393"/>
        <v>9</v>
      </c>
      <c r="O2809" s="9" t="str">
        <f>IF(AND($B2809&lt;&gt;"",$C2809&lt;&gt;"",$B2809&lt;=$C2809),INDEX(Szabalyok!$C:$C,$N2809),"")</f>
        <v/>
      </c>
      <c r="P2809">
        <f t="shared" si="395"/>
        <v>0</v>
      </c>
    </row>
    <row r="2810" spans="1:16" x14ac:dyDescent="0.35">
      <c r="A2810">
        <f t="shared" si="394"/>
        <v>0</v>
      </c>
      <c r="B2810" s="4" t="str">
        <f>IF($M2810&gt;300,"",IF(OR(INDEX(Bemenet!$E$2:$E$301,$M2810)="",INDEX(Bemenet!$F$2:$F$301,$M2810)=""),"",MAX(INDEX(Bemenet!$E$2:$E$301,$M2810),INDEX(Szabalyok!$A:$A,$N2810))))</f>
        <v/>
      </c>
      <c r="C2810" s="4" t="str">
        <f>IF($B2810="","",MIN(INDEX(Bemenet!$F$2:$F$301,$M2810),INDEX(Szabalyok!$B:$B,$N2810)))</f>
        <v/>
      </c>
      <c r="D2810" s="5" t="str">
        <f>IF(AND($B2810&lt;&gt;"",$C2810&lt;&gt;"",$B2810&lt;=$C2810),INDEX(Bemenet!$G$2:$G$301,$M2810),"")</f>
        <v/>
      </c>
      <c r="E2810" s="6" t="str">
        <f>IF(AND($B2810&lt;&gt;"",$C2810&lt;&gt;"",$B2810&lt;=$C2810),INDEX(Bemenet!$D$2:$D$301,$M2810),"")</f>
        <v/>
      </c>
      <c r="F2810" s="5" t="str">
        <f t="shared" si="387"/>
        <v/>
      </c>
      <c r="G2810" s="5" t="str">
        <f t="shared" si="388"/>
        <v/>
      </c>
      <c r="H2810" s="9" t="str">
        <f t="shared" si="389"/>
        <v/>
      </c>
      <c r="I2810" s="5" t="str">
        <f t="shared" si="390"/>
        <v/>
      </c>
      <c r="J2810" s="5" t="str">
        <f>IF(OR($L2810="",NOT(COUNTIFS($L$2:$L2810,$L2810)=1)),"",SUMIFS($G:$G,$L:$L,$L2810))</f>
        <v/>
      </c>
      <c r="K2810" s="5" t="str">
        <f>IF(OR($L2810="",NOT(COUNTIFS($L$2:$L2810,$L2810)=1)),"",SUMIFS($I:$I,$L:$L,$L2810))</f>
        <v/>
      </c>
      <c r="L2810" s="6" t="str">
        <f t="shared" si="391"/>
        <v/>
      </c>
      <c r="M2810" s="6">
        <f t="shared" si="392"/>
        <v>113</v>
      </c>
      <c r="N2810" s="6">
        <f t="shared" si="393"/>
        <v>10</v>
      </c>
      <c r="O2810" s="9" t="str">
        <f>IF(AND($B2810&lt;&gt;"",$C2810&lt;&gt;"",$B2810&lt;=$C2810),INDEX(Szabalyok!$C:$C,$N2810),"")</f>
        <v/>
      </c>
      <c r="P2810">
        <f t="shared" si="395"/>
        <v>0</v>
      </c>
    </row>
    <row r="2811" spans="1:16" x14ac:dyDescent="0.35">
      <c r="A2811">
        <f t="shared" si="394"/>
        <v>0</v>
      </c>
      <c r="B2811" s="4" t="str">
        <f>IF($M2811&gt;300,"",IF(OR(INDEX(Bemenet!$E$2:$E$301,$M2811)="",INDEX(Bemenet!$F$2:$F$301,$M2811)=""),"",MAX(INDEX(Bemenet!$E$2:$E$301,$M2811),INDEX(Szabalyok!$A:$A,$N2811))))</f>
        <v/>
      </c>
      <c r="C2811" s="4" t="str">
        <f>IF($B2811="","",MIN(INDEX(Bemenet!$F$2:$F$301,$M2811),INDEX(Szabalyok!$B:$B,$N2811)))</f>
        <v/>
      </c>
      <c r="D2811" s="5" t="str">
        <f>IF(AND($B2811&lt;&gt;"",$C2811&lt;&gt;"",$B2811&lt;=$C2811),INDEX(Bemenet!$G$2:$G$301,$M2811),"")</f>
        <v/>
      </c>
      <c r="E2811" s="6" t="str">
        <f>IF(AND($B2811&lt;&gt;"",$C2811&lt;&gt;"",$B2811&lt;=$C2811),INDEX(Bemenet!$D$2:$D$301,$M2811),"")</f>
        <v/>
      </c>
      <c r="F2811" s="5" t="str">
        <f t="shared" si="387"/>
        <v/>
      </c>
      <c r="G2811" s="5" t="str">
        <f t="shared" si="388"/>
        <v/>
      </c>
      <c r="H2811" s="9" t="str">
        <f t="shared" si="389"/>
        <v/>
      </c>
      <c r="I2811" s="5" t="str">
        <f t="shared" si="390"/>
        <v/>
      </c>
      <c r="J2811" s="5" t="str">
        <f>IF(OR($L2811="",NOT(COUNTIFS($L$2:$L2811,$L2811)=1)),"",SUMIFS($G:$G,$L:$L,$L2811))</f>
        <v/>
      </c>
      <c r="K2811" s="5" t="str">
        <f>IF(OR($L2811="",NOT(COUNTIFS($L$2:$L2811,$L2811)=1)),"",SUMIFS($I:$I,$L:$L,$L2811))</f>
        <v/>
      </c>
      <c r="L2811" s="6" t="str">
        <f t="shared" si="391"/>
        <v/>
      </c>
      <c r="M2811" s="6">
        <f t="shared" si="392"/>
        <v>113</v>
      </c>
      <c r="N2811" s="6">
        <f t="shared" si="393"/>
        <v>11</v>
      </c>
      <c r="O2811" s="9" t="str">
        <f>IF(AND($B2811&lt;&gt;"",$C2811&lt;&gt;"",$B2811&lt;=$C2811),INDEX(Szabalyok!$C:$C,$N2811),"")</f>
        <v/>
      </c>
      <c r="P2811">
        <f t="shared" si="395"/>
        <v>0</v>
      </c>
    </row>
    <row r="2812" spans="1:16" x14ac:dyDescent="0.35">
      <c r="A2812">
        <f t="shared" si="394"/>
        <v>0</v>
      </c>
      <c r="B2812" s="4" t="str">
        <f>IF($M2812&gt;300,"",IF(OR(INDEX(Bemenet!$E$2:$E$301,$M2812)="",INDEX(Bemenet!$F$2:$F$301,$M2812)=""),"",MAX(INDEX(Bemenet!$E$2:$E$301,$M2812),INDEX(Szabalyok!$A:$A,$N2812))))</f>
        <v/>
      </c>
      <c r="C2812" s="4" t="str">
        <f>IF($B2812="","",MIN(INDEX(Bemenet!$F$2:$F$301,$M2812),INDEX(Szabalyok!$B:$B,$N2812)))</f>
        <v/>
      </c>
      <c r="D2812" s="5" t="str">
        <f>IF(AND($B2812&lt;&gt;"",$C2812&lt;&gt;"",$B2812&lt;=$C2812),INDEX(Bemenet!$G$2:$G$301,$M2812),"")</f>
        <v/>
      </c>
      <c r="E2812" s="6" t="str">
        <f>IF(AND($B2812&lt;&gt;"",$C2812&lt;&gt;"",$B2812&lt;=$C2812),INDEX(Bemenet!$D$2:$D$301,$M2812),"")</f>
        <v/>
      </c>
      <c r="F2812" s="5" t="str">
        <f t="shared" si="387"/>
        <v/>
      </c>
      <c r="G2812" s="5" t="str">
        <f t="shared" si="388"/>
        <v/>
      </c>
      <c r="H2812" s="9" t="str">
        <f t="shared" si="389"/>
        <v/>
      </c>
      <c r="I2812" s="5" t="str">
        <f t="shared" si="390"/>
        <v/>
      </c>
      <c r="J2812" s="5" t="str">
        <f>IF(OR($L2812="",NOT(COUNTIFS($L$2:$L2812,$L2812)=1)),"",SUMIFS($G:$G,$L:$L,$L2812))</f>
        <v/>
      </c>
      <c r="K2812" s="5" t="str">
        <f>IF(OR($L2812="",NOT(COUNTIFS($L$2:$L2812,$L2812)=1)),"",SUMIFS($I:$I,$L:$L,$L2812))</f>
        <v/>
      </c>
      <c r="L2812" s="6" t="str">
        <f t="shared" si="391"/>
        <v/>
      </c>
      <c r="M2812" s="6">
        <f t="shared" si="392"/>
        <v>113</v>
      </c>
      <c r="N2812" s="6">
        <f t="shared" si="393"/>
        <v>12</v>
      </c>
      <c r="O2812" s="9" t="str">
        <f>IF(AND($B2812&lt;&gt;"",$C2812&lt;&gt;"",$B2812&lt;=$C2812),INDEX(Szabalyok!$C:$C,$N2812),"")</f>
        <v/>
      </c>
      <c r="P2812">
        <f t="shared" si="395"/>
        <v>0</v>
      </c>
    </row>
    <row r="2813" spans="1:16" x14ac:dyDescent="0.35">
      <c r="A2813">
        <f t="shared" si="394"/>
        <v>0</v>
      </c>
      <c r="B2813" s="4" t="str">
        <f>IF($M2813&gt;300,"",IF(OR(INDEX(Bemenet!$E$2:$E$301,$M2813)="",INDEX(Bemenet!$F$2:$F$301,$M2813)=""),"",MAX(INDEX(Bemenet!$E$2:$E$301,$M2813),INDEX(Szabalyok!$A:$A,$N2813))))</f>
        <v/>
      </c>
      <c r="C2813" s="4" t="str">
        <f>IF($B2813="","",MIN(INDEX(Bemenet!$F$2:$F$301,$M2813),INDEX(Szabalyok!$B:$B,$N2813)))</f>
        <v/>
      </c>
      <c r="D2813" s="5" t="str">
        <f>IF(AND($B2813&lt;&gt;"",$C2813&lt;&gt;"",$B2813&lt;=$C2813),INDEX(Bemenet!$G$2:$G$301,$M2813),"")</f>
        <v/>
      </c>
      <c r="E2813" s="6" t="str">
        <f>IF(AND($B2813&lt;&gt;"",$C2813&lt;&gt;"",$B2813&lt;=$C2813),INDEX(Bemenet!$D$2:$D$301,$M2813),"")</f>
        <v/>
      </c>
      <c r="F2813" s="5" t="str">
        <f t="shared" si="387"/>
        <v/>
      </c>
      <c r="G2813" s="5" t="str">
        <f t="shared" si="388"/>
        <v/>
      </c>
      <c r="H2813" s="9" t="str">
        <f t="shared" si="389"/>
        <v/>
      </c>
      <c r="I2813" s="5" t="str">
        <f t="shared" si="390"/>
        <v/>
      </c>
      <c r="J2813" s="5" t="str">
        <f>IF(OR($L2813="",NOT(COUNTIFS($L$2:$L2813,$L2813)=1)),"",SUMIFS($G:$G,$L:$L,$L2813))</f>
        <v/>
      </c>
      <c r="K2813" s="5" t="str">
        <f>IF(OR($L2813="",NOT(COUNTIFS($L$2:$L2813,$L2813)=1)),"",SUMIFS($I:$I,$L:$L,$L2813))</f>
        <v/>
      </c>
      <c r="L2813" s="6" t="str">
        <f t="shared" si="391"/>
        <v/>
      </c>
      <c r="M2813" s="6">
        <f t="shared" si="392"/>
        <v>113</v>
      </c>
      <c r="N2813" s="6">
        <f t="shared" si="393"/>
        <v>13</v>
      </c>
      <c r="O2813" s="9" t="str">
        <f>IF(AND($B2813&lt;&gt;"",$C2813&lt;&gt;"",$B2813&lt;=$C2813),INDEX(Szabalyok!$C:$C,$N2813),"")</f>
        <v/>
      </c>
      <c r="P2813">
        <f t="shared" si="395"/>
        <v>0</v>
      </c>
    </row>
    <row r="2814" spans="1:16" x14ac:dyDescent="0.35">
      <c r="A2814">
        <f t="shared" si="394"/>
        <v>0</v>
      </c>
      <c r="B2814" s="4" t="str">
        <f>IF($M2814&gt;300,"",IF(OR(INDEX(Bemenet!$E$2:$E$301,$M2814)="",INDEX(Bemenet!$F$2:$F$301,$M2814)=""),"",MAX(INDEX(Bemenet!$E$2:$E$301,$M2814),INDEX(Szabalyok!$A:$A,$N2814))))</f>
        <v/>
      </c>
      <c r="C2814" s="4" t="str">
        <f>IF($B2814="","",MIN(INDEX(Bemenet!$F$2:$F$301,$M2814),INDEX(Szabalyok!$B:$B,$N2814)))</f>
        <v/>
      </c>
      <c r="D2814" s="5" t="str">
        <f>IF(AND($B2814&lt;&gt;"",$C2814&lt;&gt;"",$B2814&lt;=$C2814),INDEX(Bemenet!$G$2:$G$301,$M2814),"")</f>
        <v/>
      </c>
      <c r="E2814" s="6" t="str">
        <f>IF(AND($B2814&lt;&gt;"",$C2814&lt;&gt;"",$B2814&lt;=$C2814),INDEX(Bemenet!$D$2:$D$301,$M2814),"")</f>
        <v/>
      </c>
      <c r="F2814" s="5" t="str">
        <f t="shared" si="387"/>
        <v/>
      </c>
      <c r="G2814" s="5" t="str">
        <f t="shared" si="388"/>
        <v/>
      </c>
      <c r="H2814" s="9" t="str">
        <f t="shared" si="389"/>
        <v/>
      </c>
      <c r="I2814" s="5" t="str">
        <f t="shared" si="390"/>
        <v/>
      </c>
      <c r="J2814" s="5" t="str">
        <f>IF(OR($L2814="",NOT(COUNTIFS($L$2:$L2814,$L2814)=1)),"",SUMIFS($G:$G,$L:$L,$L2814))</f>
        <v/>
      </c>
      <c r="K2814" s="5" t="str">
        <f>IF(OR($L2814="",NOT(COUNTIFS($L$2:$L2814,$L2814)=1)),"",SUMIFS($I:$I,$L:$L,$L2814))</f>
        <v/>
      </c>
      <c r="L2814" s="6" t="str">
        <f t="shared" si="391"/>
        <v/>
      </c>
      <c r="M2814" s="6">
        <f t="shared" si="392"/>
        <v>113</v>
      </c>
      <c r="N2814" s="6">
        <f t="shared" si="393"/>
        <v>14</v>
      </c>
      <c r="O2814" s="9" t="str">
        <f>IF(AND($B2814&lt;&gt;"",$C2814&lt;&gt;"",$B2814&lt;=$C2814),INDEX(Szabalyok!$C:$C,$N2814),"")</f>
        <v/>
      </c>
      <c r="P2814">
        <f t="shared" si="395"/>
        <v>0</v>
      </c>
    </row>
    <row r="2815" spans="1:16" x14ac:dyDescent="0.35">
      <c r="A2815">
        <f t="shared" si="394"/>
        <v>0</v>
      </c>
      <c r="B2815" s="4" t="str">
        <f>IF($M2815&gt;300,"",IF(OR(INDEX(Bemenet!$E$2:$E$301,$M2815)="",INDEX(Bemenet!$F$2:$F$301,$M2815)=""),"",MAX(INDEX(Bemenet!$E$2:$E$301,$M2815),INDEX(Szabalyok!$A:$A,$N2815))))</f>
        <v/>
      </c>
      <c r="C2815" s="4" t="str">
        <f>IF($B2815="","",MIN(INDEX(Bemenet!$F$2:$F$301,$M2815),INDEX(Szabalyok!$B:$B,$N2815)))</f>
        <v/>
      </c>
      <c r="D2815" s="5" t="str">
        <f>IF(AND($B2815&lt;&gt;"",$C2815&lt;&gt;"",$B2815&lt;=$C2815),INDEX(Bemenet!$G$2:$G$301,$M2815),"")</f>
        <v/>
      </c>
      <c r="E2815" s="6" t="str">
        <f>IF(AND($B2815&lt;&gt;"",$C2815&lt;&gt;"",$B2815&lt;=$C2815),INDEX(Bemenet!$D$2:$D$301,$M2815),"")</f>
        <v/>
      </c>
      <c r="F2815" s="5" t="str">
        <f t="shared" si="387"/>
        <v/>
      </c>
      <c r="G2815" s="5" t="str">
        <f t="shared" si="388"/>
        <v/>
      </c>
      <c r="H2815" s="9" t="str">
        <f t="shared" si="389"/>
        <v/>
      </c>
      <c r="I2815" s="5" t="str">
        <f t="shared" si="390"/>
        <v/>
      </c>
      <c r="J2815" s="5" t="str">
        <f>IF(OR($L2815="",NOT(COUNTIFS($L$2:$L2815,$L2815)=1)),"",SUMIFS($G:$G,$L:$L,$L2815))</f>
        <v/>
      </c>
      <c r="K2815" s="5" t="str">
        <f>IF(OR($L2815="",NOT(COUNTIFS($L$2:$L2815,$L2815)=1)),"",SUMIFS($I:$I,$L:$L,$L2815))</f>
        <v/>
      </c>
      <c r="L2815" s="6" t="str">
        <f t="shared" si="391"/>
        <v/>
      </c>
      <c r="M2815" s="6">
        <f t="shared" si="392"/>
        <v>113</v>
      </c>
      <c r="N2815" s="6">
        <f t="shared" si="393"/>
        <v>15</v>
      </c>
      <c r="O2815" s="9" t="str">
        <f>IF(AND($B2815&lt;&gt;"",$C2815&lt;&gt;"",$B2815&lt;=$C2815),INDEX(Szabalyok!$C:$C,$N2815),"")</f>
        <v/>
      </c>
      <c r="P2815">
        <f t="shared" si="395"/>
        <v>0</v>
      </c>
    </row>
    <row r="2816" spans="1:16" x14ac:dyDescent="0.35">
      <c r="A2816">
        <f t="shared" si="394"/>
        <v>0</v>
      </c>
      <c r="B2816" s="4" t="str">
        <f>IF($M2816&gt;300,"",IF(OR(INDEX(Bemenet!$E$2:$E$301,$M2816)="",INDEX(Bemenet!$F$2:$F$301,$M2816)=""),"",MAX(INDEX(Bemenet!$E$2:$E$301,$M2816),INDEX(Szabalyok!$A:$A,$N2816))))</f>
        <v/>
      </c>
      <c r="C2816" s="4" t="str">
        <f>IF($B2816="","",MIN(INDEX(Bemenet!$F$2:$F$301,$M2816),INDEX(Szabalyok!$B:$B,$N2816)))</f>
        <v/>
      </c>
      <c r="D2816" s="5" t="str">
        <f>IF(AND($B2816&lt;&gt;"",$C2816&lt;&gt;"",$B2816&lt;=$C2816),INDEX(Bemenet!$G$2:$G$301,$M2816),"")</f>
        <v/>
      </c>
      <c r="E2816" s="6" t="str">
        <f>IF(AND($B2816&lt;&gt;"",$C2816&lt;&gt;"",$B2816&lt;=$C2816),INDEX(Bemenet!$D$2:$D$301,$M2816),"")</f>
        <v/>
      </c>
      <c r="F2816" s="5" t="str">
        <f t="shared" si="387"/>
        <v/>
      </c>
      <c r="G2816" s="5" t="str">
        <f t="shared" si="388"/>
        <v/>
      </c>
      <c r="H2816" s="9" t="str">
        <f t="shared" si="389"/>
        <v/>
      </c>
      <c r="I2816" s="5" t="str">
        <f t="shared" si="390"/>
        <v/>
      </c>
      <c r="J2816" s="5" t="str">
        <f>IF(OR($L2816="",NOT(COUNTIFS($L$2:$L2816,$L2816)=1)),"",SUMIFS($G:$G,$L:$L,$L2816))</f>
        <v/>
      </c>
      <c r="K2816" s="5" t="str">
        <f>IF(OR($L2816="",NOT(COUNTIFS($L$2:$L2816,$L2816)=1)),"",SUMIFS($I:$I,$L:$L,$L2816))</f>
        <v/>
      </c>
      <c r="L2816" s="6" t="str">
        <f t="shared" si="391"/>
        <v/>
      </c>
      <c r="M2816" s="6">
        <f t="shared" si="392"/>
        <v>113</v>
      </c>
      <c r="N2816" s="6">
        <f t="shared" si="393"/>
        <v>16</v>
      </c>
      <c r="O2816" s="9" t="str">
        <f>IF(AND($B2816&lt;&gt;"",$C2816&lt;&gt;"",$B2816&lt;=$C2816),INDEX(Szabalyok!$C:$C,$N2816),"")</f>
        <v/>
      </c>
      <c r="P2816">
        <f t="shared" si="395"/>
        <v>0</v>
      </c>
    </row>
    <row r="2817" spans="1:16" x14ac:dyDescent="0.35">
      <c r="A2817">
        <f t="shared" si="394"/>
        <v>0</v>
      </c>
      <c r="B2817" s="4" t="str">
        <f>IF($M2817&gt;300,"",IF(OR(INDEX(Bemenet!$E$2:$E$301,$M2817)="",INDEX(Bemenet!$F$2:$F$301,$M2817)=""),"",MAX(INDEX(Bemenet!$E$2:$E$301,$M2817),INDEX(Szabalyok!$A:$A,$N2817))))</f>
        <v/>
      </c>
      <c r="C2817" s="4" t="str">
        <f>IF($B2817="","",MIN(INDEX(Bemenet!$F$2:$F$301,$M2817),INDEX(Szabalyok!$B:$B,$N2817)))</f>
        <v/>
      </c>
      <c r="D2817" s="5" t="str">
        <f>IF(AND($B2817&lt;&gt;"",$C2817&lt;&gt;"",$B2817&lt;=$C2817),INDEX(Bemenet!$G$2:$G$301,$M2817),"")</f>
        <v/>
      </c>
      <c r="E2817" s="6" t="str">
        <f>IF(AND($B2817&lt;&gt;"",$C2817&lt;&gt;"",$B2817&lt;=$C2817),INDEX(Bemenet!$D$2:$D$301,$M2817),"")</f>
        <v/>
      </c>
      <c r="F2817" s="5" t="str">
        <f t="shared" si="387"/>
        <v/>
      </c>
      <c r="G2817" s="5" t="str">
        <f t="shared" si="388"/>
        <v/>
      </c>
      <c r="H2817" s="9" t="str">
        <f t="shared" si="389"/>
        <v/>
      </c>
      <c r="I2817" s="5" t="str">
        <f t="shared" si="390"/>
        <v/>
      </c>
      <c r="J2817" s="5" t="str">
        <f>IF(OR($L2817="",NOT(COUNTIFS($L$2:$L2817,$L2817)=1)),"",SUMIFS($G:$G,$L:$L,$L2817))</f>
        <v/>
      </c>
      <c r="K2817" s="5" t="str">
        <f>IF(OR($L2817="",NOT(COUNTIFS($L$2:$L2817,$L2817)=1)),"",SUMIFS($I:$I,$L:$L,$L2817))</f>
        <v/>
      </c>
      <c r="L2817" s="6" t="str">
        <f t="shared" si="391"/>
        <v/>
      </c>
      <c r="M2817" s="6">
        <f t="shared" si="392"/>
        <v>113</v>
      </c>
      <c r="N2817" s="6">
        <f t="shared" si="393"/>
        <v>17</v>
      </c>
      <c r="O2817" s="9" t="str">
        <f>IF(AND($B2817&lt;&gt;"",$C2817&lt;&gt;"",$B2817&lt;=$C2817),INDEX(Szabalyok!$C:$C,$N2817),"")</f>
        <v/>
      </c>
      <c r="P2817">
        <f t="shared" si="395"/>
        <v>0</v>
      </c>
    </row>
    <row r="2818" spans="1:16" x14ac:dyDescent="0.35">
      <c r="A2818">
        <f t="shared" si="394"/>
        <v>0</v>
      </c>
      <c r="B2818" s="4" t="str">
        <f>IF($M2818&gt;300,"",IF(OR(INDEX(Bemenet!$E$2:$E$301,$M2818)="",INDEX(Bemenet!$F$2:$F$301,$M2818)=""),"",MAX(INDEX(Bemenet!$E$2:$E$301,$M2818),INDEX(Szabalyok!$A:$A,$N2818))))</f>
        <v/>
      </c>
      <c r="C2818" s="4" t="str">
        <f>IF($B2818="","",MIN(INDEX(Bemenet!$F$2:$F$301,$M2818),INDEX(Szabalyok!$B:$B,$N2818)))</f>
        <v/>
      </c>
      <c r="D2818" s="5" t="str">
        <f>IF(AND($B2818&lt;&gt;"",$C2818&lt;&gt;"",$B2818&lt;=$C2818),INDEX(Bemenet!$G$2:$G$301,$M2818),"")</f>
        <v/>
      </c>
      <c r="E2818" s="6" t="str">
        <f>IF(AND($B2818&lt;&gt;"",$C2818&lt;&gt;"",$B2818&lt;=$C2818),INDEX(Bemenet!$D$2:$D$301,$M2818),"")</f>
        <v/>
      </c>
      <c r="F2818" s="5" t="str">
        <f t="shared" ref="F2818:F2881" si="396">IF(AND($B2818&lt;&gt;"",$C2818&lt;&gt;"",$B2818&lt;=$C2818),$C2818-$B2818+1,"")</f>
        <v/>
      </c>
      <c r="G2818" s="5" t="str">
        <f t="shared" ref="G2818:G2881" si="397">IF($F2818="","",$F2818*$D2818)</f>
        <v/>
      </c>
      <c r="H2818" s="9" t="str">
        <f t="shared" ref="H2818:H2881" si="398">IF($G2818="","",$O2818)</f>
        <v/>
      </c>
      <c r="I2818" s="5" t="str">
        <f t="shared" ref="I2818:I2881" si="399">IF($G2818="","",$G2818*IF($H2818="",$O2818,$H2818)/100)</f>
        <v/>
      </c>
      <c r="J2818" s="5" t="str">
        <f>IF(OR($L2818="",NOT(COUNTIFS($L$2:$L2818,$L2818)=1)),"",SUMIFS($G:$G,$L:$L,$L2818))</f>
        <v/>
      </c>
      <c r="K2818" s="5" t="str">
        <f>IF(OR($L2818="",NOT(COUNTIFS($L$2:$L2818,$L2818)=1)),"",SUMIFS($I:$I,$L:$L,$L2818))</f>
        <v/>
      </c>
      <c r="L2818" s="6" t="str">
        <f t="shared" ref="L2818:L2881" si="400">IF($B2818="","",YEAR($B2818))</f>
        <v/>
      </c>
      <c r="M2818" s="6">
        <f t="shared" ref="M2818:M2881" si="401">INT((ROW()-2)/25)+1</f>
        <v>113</v>
      </c>
      <c r="N2818" s="6">
        <f t="shared" ref="N2818:N2881" si="402">MOD(ROW()-2,25)+2</f>
        <v>18</v>
      </c>
      <c r="O2818" s="9" t="str">
        <f>IF(AND($B2818&lt;&gt;"",$C2818&lt;&gt;"",$B2818&lt;=$C2818),INDEX(Szabalyok!$C:$C,$N2818),"")</f>
        <v/>
      </c>
      <c r="P2818">
        <f t="shared" si="395"/>
        <v>0</v>
      </c>
    </row>
    <row r="2819" spans="1:16" x14ac:dyDescent="0.35">
      <c r="A2819">
        <f t="shared" si="394"/>
        <v>0</v>
      </c>
      <c r="B2819" s="4" t="str">
        <f>IF($M2819&gt;300,"",IF(OR(INDEX(Bemenet!$E$2:$E$301,$M2819)="",INDEX(Bemenet!$F$2:$F$301,$M2819)=""),"",MAX(INDEX(Bemenet!$E$2:$E$301,$M2819),INDEX(Szabalyok!$A:$A,$N2819))))</f>
        <v/>
      </c>
      <c r="C2819" s="4" t="str">
        <f>IF($B2819="","",MIN(INDEX(Bemenet!$F$2:$F$301,$M2819),INDEX(Szabalyok!$B:$B,$N2819)))</f>
        <v/>
      </c>
      <c r="D2819" s="5" t="str">
        <f>IF(AND($B2819&lt;&gt;"",$C2819&lt;&gt;"",$B2819&lt;=$C2819),INDEX(Bemenet!$G$2:$G$301,$M2819),"")</f>
        <v/>
      </c>
      <c r="E2819" s="6" t="str">
        <f>IF(AND($B2819&lt;&gt;"",$C2819&lt;&gt;"",$B2819&lt;=$C2819),INDEX(Bemenet!$D$2:$D$301,$M2819),"")</f>
        <v/>
      </c>
      <c r="F2819" s="5" t="str">
        <f t="shared" si="396"/>
        <v/>
      </c>
      <c r="G2819" s="5" t="str">
        <f t="shared" si="397"/>
        <v/>
      </c>
      <c r="H2819" s="9" t="str">
        <f t="shared" si="398"/>
        <v/>
      </c>
      <c r="I2819" s="5" t="str">
        <f t="shared" si="399"/>
        <v/>
      </c>
      <c r="J2819" s="5" t="str">
        <f>IF(OR($L2819="",NOT(COUNTIFS($L$2:$L2819,$L2819)=1)),"",SUMIFS($G:$G,$L:$L,$L2819))</f>
        <v/>
      </c>
      <c r="K2819" s="5" t="str">
        <f>IF(OR($L2819="",NOT(COUNTIFS($L$2:$L2819,$L2819)=1)),"",SUMIFS($I:$I,$L:$L,$L2819))</f>
        <v/>
      </c>
      <c r="L2819" s="6" t="str">
        <f t="shared" si="400"/>
        <v/>
      </c>
      <c r="M2819" s="6">
        <f t="shared" si="401"/>
        <v>113</v>
      </c>
      <c r="N2819" s="6">
        <f t="shared" si="402"/>
        <v>19</v>
      </c>
      <c r="O2819" s="9" t="str">
        <f>IF(AND($B2819&lt;&gt;"",$C2819&lt;&gt;"",$B2819&lt;=$C2819),INDEX(Szabalyok!$C:$C,$N2819),"")</f>
        <v/>
      </c>
      <c r="P2819">
        <f t="shared" si="395"/>
        <v>0</v>
      </c>
    </row>
    <row r="2820" spans="1:16" x14ac:dyDescent="0.35">
      <c r="A2820">
        <f t="shared" ref="A2820:A2883" si="403">IF(P2820=P2819,0,P2820)</f>
        <v>0</v>
      </c>
      <c r="B2820" s="4" t="str">
        <f>IF($M2820&gt;300,"",IF(OR(INDEX(Bemenet!$E$2:$E$301,$M2820)="",INDEX(Bemenet!$F$2:$F$301,$M2820)=""),"",MAX(INDEX(Bemenet!$E$2:$E$301,$M2820),INDEX(Szabalyok!$A:$A,$N2820))))</f>
        <v/>
      </c>
      <c r="C2820" s="4" t="str">
        <f>IF($B2820="","",MIN(INDEX(Bemenet!$F$2:$F$301,$M2820),INDEX(Szabalyok!$B:$B,$N2820)))</f>
        <v/>
      </c>
      <c r="D2820" s="5" t="str">
        <f>IF(AND($B2820&lt;&gt;"",$C2820&lt;&gt;"",$B2820&lt;=$C2820),INDEX(Bemenet!$G$2:$G$301,$M2820),"")</f>
        <v/>
      </c>
      <c r="E2820" s="6" t="str">
        <f>IF(AND($B2820&lt;&gt;"",$C2820&lt;&gt;"",$B2820&lt;=$C2820),INDEX(Bemenet!$D$2:$D$301,$M2820),"")</f>
        <v/>
      </c>
      <c r="F2820" s="5" t="str">
        <f t="shared" si="396"/>
        <v/>
      </c>
      <c r="G2820" s="5" t="str">
        <f t="shared" si="397"/>
        <v/>
      </c>
      <c r="H2820" s="9" t="str">
        <f t="shared" si="398"/>
        <v/>
      </c>
      <c r="I2820" s="5" t="str">
        <f t="shared" si="399"/>
        <v/>
      </c>
      <c r="J2820" s="5" t="str">
        <f>IF(OR($L2820="",NOT(COUNTIFS($L$2:$L2820,$L2820)=1)),"",SUMIFS($G:$G,$L:$L,$L2820))</f>
        <v/>
      </c>
      <c r="K2820" s="5" t="str">
        <f>IF(OR($L2820="",NOT(COUNTIFS($L$2:$L2820,$L2820)=1)),"",SUMIFS($I:$I,$L:$L,$L2820))</f>
        <v/>
      </c>
      <c r="L2820" s="6" t="str">
        <f t="shared" si="400"/>
        <v/>
      </c>
      <c r="M2820" s="6">
        <f t="shared" si="401"/>
        <v>113</v>
      </c>
      <c r="N2820" s="6">
        <f t="shared" si="402"/>
        <v>20</v>
      </c>
      <c r="O2820" s="9" t="str">
        <f>IF(AND($B2820&lt;&gt;"",$C2820&lt;&gt;"",$B2820&lt;=$C2820),INDEX(Szabalyok!$C:$C,$N2820),"")</f>
        <v/>
      </c>
      <c r="P2820">
        <f t="shared" ref="P2820:P2883" si="404">IF(D2820="",P2819,P2819+1)</f>
        <v>0</v>
      </c>
    </row>
    <row r="2821" spans="1:16" x14ac:dyDescent="0.35">
      <c r="A2821">
        <f t="shared" si="403"/>
        <v>0</v>
      </c>
      <c r="B2821" s="4" t="str">
        <f>IF($M2821&gt;300,"",IF(OR(INDEX(Bemenet!$E$2:$E$301,$M2821)="",INDEX(Bemenet!$F$2:$F$301,$M2821)=""),"",MAX(INDEX(Bemenet!$E$2:$E$301,$M2821),INDEX(Szabalyok!$A:$A,$N2821))))</f>
        <v/>
      </c>
      <c r="C2821" s="4" t="str">
        <f>IF($B2821="","",MIN(INDEX(Bemenet!$F$2:$F$301,$M2821),INDEX(Szabalyok!$B:$B,$N2821)))</f>
        <v/>
      </c>
      <c r="D2821" s="5" t="str">
        <f>IF(AND($B2821&lt;&gt;"",$C2821&lt;&gt;"",$B2821&lt;=$C2821),INDEX(Bemenet!$G$2:$G$301,$M2821),"")</f>
        <v/>
      </c>
      <c r="E2821" s="6" t="str">
        <f>IF(AND($B2821&lt;&gt;"",$C2821&lt;&gt;"",$B2821&lt;=$C2821),INDEX(Bemenet!$D$2:$D$301,$M2821),"")</f>
        <v/>
      </c>
      <c r="F2821" s="5" t="str">
        <f t="shared" si="396"/>
        <v/>
      </c>
      <c r="G2821" s="5" t="str">
        <f t="shared" si="397"/>
        <v/>
      </c>
      <c r="H2821" s="9" t="str">
        <f t="shared" si="398"/>
        <v/>
      </c>
      <c r="I2821" s="5" t="str">
        <f t="shared" si="399"/>
        <v/>
      </c>
      <c r="J2821" s="5" t="str">
        <f>IF(OR($L2821="",NOT(COUNTIFS($L$2:$L2821,$L2821)=1)),"",SUMIFS($G:$G,$L:$L,$L2821))</f>
        <v/>
      </c>
      <c r="K2821" s="5" t="str">
        <f>IF(OR($L2821="",NOT(COUNTIFS($L$2:$L2821,$L2821)=1)),"",SUMIFS($I:$I,$L:$L,$L2821))</f>
        <v/>
      </c>
      <c r="L2821" s="6" t="str">
        <f t="shared" si="400"/>
        <v/>
      </c>
      <c r="M2821" s="6">
        <f t="shared" si="401"/>
        <v>113</v>
      </c>
      <c r="N2821" s="6">
        <f t="shared" si="402"/>
        <v>21</v>
      </c>
      <c r="O2821" s="9" t="str">
        <f>IF(AND($B2821&lt;&gt;"",$C2821&lt;&gt;"",$B2821&lt;=$C2821),INDEX(Szabalyok!$C:$C,$N2821),"")</f>
        <v/>
      </c>
      <c r="P2821">
        <f t="shared" si="404"/>
        <v>0</v>
      </c>
    </row>
    <row r="2822" spans="1:16" x14ac:dyDescent="0.35">
      <c r="A2822">
        <f t="shared" si="403"/>
        <v>0</v>
      </c>
      <c r="B2822" s="4" t="str">
        <f>IF($M2822&gt;300,"",IF(OR(INDEX(Bemenet!$E$2:$E$301,$M2822)="",INDEX(Bemenet!$F$2:$F$301,$M2822)=""),"",MAX(INDEX(Bemenet!$E$2:$E$301,$M2822),INDEX(Szabalyok!$A:$A,$N2822))))</f>
        <v/>
      </c>
      <c r="C2822" s="4" t="str">
        <f>IF($B2822="","",MIN(INDEX(Bemenet!$F$2:$F$301,$M2822),INDEX(Szabalyok!$B:$B,$N2822)))</f>
        <v/>
      </c>
      <c r="D2822" s="5" t="str">
        <f>IF(AND($B2822&lt;&gt;"",$C2822&lt;&gt;"",$B2822&lt;=$C2822),INDEX(Bemenet!$G$2:$G$301,$M2822),"")</f>
        <v/>
      </c>
      <c r="E2822" s="6" t="str">
        <f>IF(AND($B2822&lt;&gt;"",$C2822&lt;&gt;"",$B2822&lt;=$C2822),INDEX(Bemenet!$D$2:$D$301,$M2822),"")</f>
        <v/>
      </c>
      <c r="F2822" s="5" t="str">
        <f t="shared" si="396"/>
        <v/>
      </c>
      <c r="G2822" s="5" t="str">
        <f t="shared" si="397"/>
        <v/>
      </c>
      <c r="H2822" s="9" t="str">
        <f t="shared" si="398"/>
        <v/>
      </c>
      <c r="I2822" s="5" t="str">
        <f t="shared" si="399"/>
        <v/>
      </c>
      <c r="J2822" s="5" t="str">
        <f>IF(OR($L2822="",NOT(COUNTIFS($L$2:$L2822,$L2822)=1)),"",SUMIFS($G:$G,$L:$L,$L2822))</f>
        <v/>
      </c>
      <c r="K2822" s="5" t="str">
        <f>IF(OR($L2822="",NOT(COUNTIFS($L$2:$L2822,$L2822)=1)),"",SUMIFS($I:$I,$L:$L,$L2822))</f>
        <v/>
      </c>
      <c r="L2822" s="6" t="str">
        <f t="shared" si="400"/>
        <v/>
      </c>
      <c r="M2822" s="6">
        <f t="shared" si="401"/>
        <v>113</v>
      </c>
      <c r="N2822" s="6">
        <f t="shared" si="402"/>
        <v>22</v>
      </c>
      <c r="O2822" s="9" t="str">
        <f>IF(AND($B2822&lt;&gt;"",$C2822&lt;&gt;"",$B2822&lt;=$C2822),INDEX(Szabalyok!$C:$C,$N2822),"")</f>
        <v/>
      </c>
      <c r="P2822">
        <f t="shared" si="404"/>
        <v>0</v>
      </c>
    </row>
    <row r="2823" spans="1:16" x14ac:dyDescent="0.35">
      <c r="A2823">
        <f t="shared" si="403"/>
        <v>0</v>
      </c>
      <c r="B2823" s="4" t="str">
        <f>IF($M2823&gt;300,"",IF(OR(INDEX(Bemenet!$E$2:$E$301,$M2823)="",INDEX(Bemenet!$F$2:$F$301,$M2823)=""),"",MAX(INDEX(Bemenet!$E$2:$E$301,$M2823),INDEX(Szabalyok!$A:$A,$N2823))))</f>
        <v/>
      </c>
      <c r="C2823" s="4" t="str">
        <f>IF($B2823="","",MIN(INDEX(Bemenet!$F$2:$F$301,$M2823),INDEX(Szabalyok!$B:$B,$N2823)))</f>
        <v/>
      </c>
      <c r="D2823" s="5" t="str">
        <f>IF(AND($B2823&lt;&gt;"",$C2823&lt;&gt;"",$B2823&lt;=$C2823),INDEX(Bemenet!$G$2:$G$301,$M2823),"")</f>
        <v/>
      </c>
      <c r="E2823" s="6" t="str">
        <f>IF(AND($B2823&lt;&gt;"",$C2823&lt;&gt;"",$B2823&lt;=$C2823),INDEX(Bemenet!$D$2:$D$301,$M2823),"")</f>
        <v/>
      </c>
      <c r="F2823" s="5" t="str">
        <f t="shared" si="396"/>
        <v/>
      </c>
      <c r="G2823" s="5" t="str">
        <f t="shared" si="397"/>
        <v/>
      </c>
      <c r="H2823" s="9" t="str">
        <f t="shared" si="398"/>
        <v/>
      </c>
      <c r="I2823" s="5" t="str">
        <f t="shared" si="399"/>
        <v/>
      </c>
      <c r="J2823" s="5" t="str">
        <f>IF(OR($L2823="",NOT(COUNTIFS($L$2:$L2823,$L2823)=1)),"",SUMIFS($G:$G,$L:$L,$L2823))</f>
        <v/>
      </c>
      <c r="K2823" s="5" t="str">
        <f>IF(OR($L2823="",NOT(COUNTIFS($L$2:$L2823,$L2823)=1)),"",SUMIFS($I:$I,$L:$L,$L2823))</f>
        <v/>
      </c>
      <c r="L2823" s="6" t="str">
        <f t="shared" si="400"/>
        <v/>
      </c>
      <c r="M2823" s="6">
        <f t="shared" si="401"/>
        <v>113</v>
      </c>
      <c r="N2823" s="6">
        <f t="shared" si="402"/>
        <v>23</v>
      </c>
      <c r="O2823" s="9" t="str">
        <f>IF(AND($B2823&lt;&gt;"",$C2823&lt;&gt;"",$B2823&lt;=$C2823),INDEX(Szabalyok!$C:$C,$N2823),"")</f>
        <v/>
      </c>
      <c r="P2823">
        <f t="shared" si="404"/>
        <v>0</v>
      </c>
    </row>
    <row r="2824" spans="1:16" x14ac:dyDescent="0.35">
      <c r="A2824">
        <f t="shared" si="403"/>
        <v>0</v>
      </c>
      <c r="B2824" s="4" t="str">
        <f>IF($M2824&gt;300,"",IF(OR(INDEX(Bemenet!$E$2:$E$301,$M2824)="",INDEX(Bemenet!$F$2:$F$301,$M2824)=""),"",MAX(INDEX(Bemenet!$E$2:$E$301,$M2824),INDEX(Szabalyok!$A:$A,$N2824))))</f>
        <v/>
      </c>
      <c r="C2824" s="4" t="str">
        <f>IF($B2824="","",MIN(INDEX(Bemenet!$F$2:$F$301,$M2824),INDEX(Szabalyok!$B:$B,$N2824)))</f>
        <v/>
      </c>
      <c r="D2824" s="5" t="str">
        <f>IF(AND($B2824&lt;&gt;"",$C2824&lt;&gt;"",$B2824&lt;=$C2824),INDEX(Bemenet!$G$2:$G$301,$M2824),"")</f>
        <v/>
      </c>
      <c r="E2824" s="6" t="str">
        <f>IF(AND($B2824&lt;&gt;"",$C2824&lt;&gt;"",$B2824&lt;=$C2824),INDEX(Bemenet!$D$2:$D$301,$M2824),"")</f>
        <v/>
      </c>
      <c r="F2824" s="5" t="str">
        <f t="shared" si="396"/>
        <v/>
      </c>
      <c r="G2824" s="5" t="str">
        <f t="shared" si="397"/>
        <v/>
      </c>
      <c r="H2824" s="9" t="str">
        <f t="shared" si="398"/>
        <v/>
      </c>
      <c r="I2824" s="5" t="str">
        <f t="shared" si="399"/>
        <v/>
      </c>
      <c r="J2824" s="5" t="str">
        <f>IF(OR($L2824="",NOT(COUNTIFS($L$2:$L2824,$L2824)=1)),"",SUMIFS($G:$G,$L:$L,$L2824))</f>
        <v/>
      </c>
      <c r="K2824" s="5" t="str">
        <f>IF(OR($L2824="",NOT(COUNTIFS($L$2:$L2824,$L2824)=1)),"",SUMIFS($I:$I,$L:$L,$L2824))</f>
        <v/>
      </c>
      <c r="L2824" s="6" t="str">
        <f t="shared" si="400"/>
        <v/>
      </c>
      <c r="M2824" s="6">
        <f t="shared" si="401"/>
        <v>113</v>
      </c>
      <c r="N2824" s="6">
        <f t="shared" si="402"/>
        <v>24</v>
      </c>
      <c r="O2824" s="9" t="str">
        <f>IF(AND($B2824&lt;&gt;"",$C2824&lt;&gt;"",$B2824&lt;=$C2824),INDEX(Szabalyok!$C:$C,$N2824),"")</f>
        <v/>
      </c>
      <c r="P2824">
        <f t="shared" si="404"/>
        <v>0</v>
      </c>
    </row>
    <row r="2825" spans="1:16" x14ac:dyDescent="0.35">
      <c r="A2825">
        <f t="shared" si="403"/>
        <v>0</v>
      </c>
      <c r="B2825" s="4" t="str">
        <f>IF($M2825&gt;300,"",IF(OR(INDEX(Bemenet!$E$2:$E$301,$M2825)="",INDEX(Bemenet!$F$2:$F$301,$M2825)=""),"",MAX(INDEX(Bemenet!$E$2:$E$301,$M2825),INDEX(Szabalyok!$A:$A,$N2825))))</f>
        <v/>
      </c>
      <c r="C2825" s="4" t="str">
        <f>IF($B2825="","",MIN(INDEX(Bemenet!$F$2:$F$301,$M2825),INDEX(Szabalyok!$B:$B,$N2825)))</f>
        <v/>
      </c>
      <c r="D2825" s="5" t="str">
        <f>IF(AND($B2825&lt;&gt;"",$C2825&lt;&gt;"",$B2825&lt;=$C2825),INDEX(Bemenet!$G$2:$G$301,$M2825),"")</f>
        <v/>
      </c>
      <c r="E2825" s="6" t="str">
        <f>IF(AND($B2825&lt;&gt;"",$C2825&lt;&gt;"",$B2825&lt;=$C2825),INDEX(Bemenet!$D$2:$D$301,$M2825),"")</f>
        <v/>
      </c>
      <c r="F2825" s="5" t="str">
        <f t="shared" si="396"/>
        <v/>
      </c>
      <c r="G2825" s="5" t="str">
        <f t="shared" si="397"/>
        <v/>
      </c>
      <c r="H2825" s="9" t="str">
        <f t="shared" si="398"/>
        <v/>
      </c>
      <c r="I2825" s="5" t="str">
        <f t="shared" si="399"/>
        <v/>
      </c>
      <c r="J2825" s="5" t="str">
        <f>IF(OR($L2825="",NOT(COUNTIFS($L$2:$L2825,$L2825)=1)),"",SUMIFS($G:$G,$L:$L,$L2825))</f>
        <v/>
      </c>
      <c r="K2825" s="5" t="str">
        <f>IF(OR($L2825="",NOT(COUNTIFS($L$2:$L2825,$L2825)=1)),"",SUMIFS($I:$I,$L:$L,$L2825))</f>
        <v/>
      </c>
      <c r="L2825" s="6" t="str">
        <f t="shared" si="400"/>
        <v/>
      </c>
      <c r="M2825" s="6">
        <f t="shared" si="401"/>
        <v>113</v>
      </c>
      <c r="N2825" s="6">
        <f t="shared" si="402"/>
        <v>25</v>
      </c>
      <c r="O2825" s="9" t="str">
        <f>IF(AND($B2825&lt;&gt;"",$C2825&lt;&gt;"",$B2825&lt;=$C2825),INDEX(Szabalyok!$C:$C,$N2825),"")</f>
        <v/>
      </c>
      <c r="P2825">
        <f t="shared" si="404"/>
        <v>0</v>
      </c>
    </row>
    <row r="2826" spans="1:16" x14ac:dyDescent="0.35">
      <c r="A2826">
        <f t="shared" si="403"/>
        <v>0</v>
      </c>
      <c r="B2826" s="4" t="str">
        <f>IF($M2826&gt;300,"",IF(OR(INDEX(Bemenet!$E$2:$E$301,$M2826)="",INDEX(Bemenet!$F$2:$F$301,$M2826)=""),"",MAX(INDEX(Bemenet!$E$2:$E$301,$M2826),INDEX(Szabalyok!$A:$A,$N2826))))</f>
        <v/>
      </c>
      <c r="C2826" s="4" t="str">
        <f>IF($B2826="","",MIN(INDEX(Bemenet!$F$2:$F$301,$M2826),INDEX(Szabalyok!$B:$B,$N2826)))</f>
        <v/>
      </c>
      <c r="D2826" s="5" t="str">
        <f>IF(AND($B2826&lt;&gt;"",$C2826&lt;&gt;"",$B2826&lt;=$C2826),INDEX(Bemenet!$G$2:$G$301,$M2826),"")</f>
        <v/>
      </c>
      <c r="E2826" s="6" t="str">
        <f>IF(AND($B2826&lt;&gt;"",$C2826&lt;&gt;"",$B2826&lt;=$C2826),INDEX(Bemenet!$D$2:$D$301,$M2826),"")</f>
        <v/>
      </c>
      <c r="F2826" s="5" t="str">
        <f t="shared" si="396"/>
        <v/>
      </c>
      <c r="G2826" s="5" t="str">
        <f t="shared" si="397"/>
        <v/>
      </c>
      <c r="H2826" s="9" t="str">
        <f t="shared" si="398"/>
        <v/>
      </c>
      <c r="I2826" s="5" t="str">
        <f t="shared" si="399"/>
        <v/>
      </c>
      <c r="J2826" s="5" t="str">
        <f>IF(OR($L2826="",NOT(COUNTIFS($L$2:$L2826,$L2826)=1)),"",SUMIFS($G:$G,$L:$L,$L2826))</f>
        <v/>
      </c>
      <c r="K2826" s="5" t="str">
        <f>IF(OR($L2826="",NOT(COUNTIFS($L$2:$L2826,$L2826)=1)),"",SUMIFS($I:$I,$L:$L,$L2826))</f>
        <v/>
      </c>
      <c r="L2826" s="6" t="str">
        <f t="shared" si="400"/>
        <v/>
      </c>
      <c r="M2826" s="6">
        <f t="shared" si="401"/>
        <v>113</v>
      </c>
      <c r="N2826" s="6">
        <f t="shared" si="402"/>
        <v>26</v>
      </c>
      <c r="O2826" s="9" t="str">
        <f>IF(AND($B2826&lt;&gt;"",$C2826&lt;&gt;"",$B2826&lt;=$C2826),INDEX(Szabalyok!$C:$C,$N2826),"")</f>
        <v/>
      </c>
      <c r="P2826">
        <f t="shared" si="404"/>
        <v>0</v>
      </c>
    </row>
    <row r="2827" spans="1:16" x14ac:dyDescent="0.35">
      <c r="A2827">
        <f t="shared" si="403"/>
        <v>0</v>
      </c>
      <c r="B2827" s="4" t="str">
        <f>IF($M2827&gt;300,"",IF(OR(INDEX(Bemenet!$E$2:$E$301,$M2827)="",INDEX(Bemenet!$F$2:$F$301,$M2827)=""),"",MAX(INDEX(Bemenet!$E$2:$E$301,$M2827),INDEX(Szabalyok!$A:$A,$N2827))))</f>
        <v/>
      </c>
      <c r="C2827" s="4" t="str">
        <f>IF($B2827="","",MIN(INDEX(Bemenet!$F$2:$F$301,$M2827),INDEX(Szabalyok!$B:$B,$N2827)))</f>
        <v/>
      </c>
      <c r="D2827" s="5" t="str">
        <f>IF(AND($B2827&lt;&gt;"",$C2827&lt;&gt;"",$B2827&lt;=$C2827),INDEX(Bemenet!$G$2:$G$301,$M2827),"")</f>
        <v/>
      </c>
      <c r="E2827" s="6" t="str">
        <f>IF(AND($B2827&lt;&gt;"",$C2827&lt;&gt;"",$B2827&lt;=$C2827),INDEX(Bemenet!$D$2:$D$301,$M2827),"")</f>
        <v/>
      </c>
      <c r="F2827" s="5" t="str">
        <f t="shared" si="396"/>
        <v/>
      </c>
      <c r="G2827" s="5" t="str">
        <f t="shared" si="397"/>
        <v/>
      </c>
      <c r="H2827" s="9" t="str">
        <f t="shared" si="398"/>
        <v/>
      </c>
      <c r="I2827" s="5" t="str">
        <f t="shared" si="399"/>
        <v/>
      </c>
      <c r="J2827" s="5" t="str">
        <f>IF(OR($L2827="",NOT(COUNTIFS($L$2:$L2827,$L2827)=1)),"",SUMIFS($G:$G,$L:$L,$L2827))</f>
        <v/>
      </c>
      <c r="K2827" s="5" t="str">
        <f>IF(OR($L2827="",NOT(COUNTIFS($L$2:$L2827,$L2827)=1)),"",SUMIFS($I:$I,$L:$L,$L2827))</f>
        <v/>
      </c>
      <c r="L2827" s="6" t="str">
        <f t="shared" si="400"/>
        <v/>
      </c>
      <c r="M2827" s="6">
        <f t="shared" si="401"/>
        <v>114</v>
      </c>
      <c r="N2827" s="6">
        <f t="shared" si="402"/>
        <v>2</v>
      </c>
      <c r="O2827" s="9" t="str">
        <f>IF(AND($B2827&lt;&gt;"",$C2827&lt;&gt;"",$B2827&lt;=$C2827),INDEX(Szabalyok!$C:$C,$N2827),"")</f>
        <v/>
      </c>
      <c r="P2827">
        <f t="shared" si="404"/>
        <v>0</v>
      </c>
    </row>
    <row r="2828" spans="1:16" x14ac:dyDescent="0.35">
      <c r="A2828">
        <f t="shared" si="403"/>
        <v>0</v>
      </c>
      <c r="B2828" s="4" t="str">
        <f>IF($M2828&gt;300,"",IF(OR(INDEX(Bemenet!$E$2:$E$301,$M2828)="",INDEX(Bemenet!$F$2:$F$301,$M2828)=""),"",MAX(INDEX(Bemenet!$E$2:$E$301,$M2828),INDEX(Szabalyok!$A:$A,$N2828))))</f>
        <v/>
      </c>
      <c r="C2828" s="4" t="str">
        <f>IF($B2828="","",MIN(INDEX(Bemenet!$F$2:$F$301,$M2828),INDEX(Szabalyok!$B:$B,$N2828)))</f>
        <v/>
      </c>
      <c r="D2828" s="5" t="str">
        <f>IF(AND($B2828&lt;&gt;"",$C2828&lt;&gt;"",$B2828&lt;=$C2828),INDEX(Bemenet!$G$2:$G$301,$M2828),"")</f>
        <v/>
      </c>
      <c r="E2828" s="6" t="str">
        <f>IF(AND($B2828&lt;&gt;"",$C2828&lt;&gt;"",$B2828&lt;=$C2828),INDEX(Bemenet!$D$2:$D$301,$M2828),"")</f>
        <v/>
      </c>
      <c r="F2828" s="5" t="str">
        <f t="shared" si="396"/>
        <v/>
      </c>
      <c r="G2828" s="5" t="str">
        <f t="shared" si="397"/>
        <v/>
      </c>
      <c r="H2828" s="9" t="str">
        <f t="shared" si="398"/>
        <v/>
      </c>
      <c r="I2828" s="5" t="str">
        <f t="shared" si="399"/>
        <v/>
      </c>
      <c r="J2828" s="5" t="str">
        <f>IF(OR($L2828="",NOT(COUNTIFS($L$2:$L2828,$L2828)=1)),"",SUMIFS($G:$G,$L:$L,$L2828))</f>
        <v/>
      </c>
      <c r="K2828" s="5" t="str">
        <f>IF(OR($L2828="",NOT(COUNTIFS($L$2:$L2828,$L2828)=1)),"",SUMIFS($I:$I,$L:$L,$L2828))</f>
        <v/>
      </c>
      <c r="L2828" s="6" t="str">
        <f t="shared" si="400"/>
        <v/>
      </c>
      <c r="M2828" s="6">
        <f t="shared" si="401"/>
        <v>114</v>
      </c>
      <c r="N2828" s="6">
        <f t="shared" si="402"/>
        <v>3</v>
      </c>
      <c r="O2828" s="9" t="str">
        <f>IF(AND($B2828&lt;&gt;"",$C2828&lt;&gt;"",$B2828&lt;=$C2828),INDEX(Szabalyok!$C:$C,$N2828),"")</f>
        <v/>
      </c>
      <c r="P2828">
        <f t="shared" si="404"/>
        <v>0</v>
      </c>
    </row>
    <row r="2829" spans="1:16" x14ac:dyDescent="0.35">
      <c r="A2829">
        <f t="shared" si="403"/>
        <v>0</v>
      </c>
      <c r="B2829" s="4" t="str">
        <f>IF($M2829&gt;300,"",IF(OR(INDEX(Bemenet!$E$2:$E$301,$M2829)="",INDEX(Bemenet!$F$2:$F$301,$M2829)=""),"",MAX(INDEX(Bemenet!$E$2:$E$301,$M2829),INDEX(Szabalyok!$A:$A,$N2829))))</f>
        <v/>
      </c>
      <c r="C2829" s="4" t="str">
        <f>IF($B2829="","",MIN(INDEX(Bemenet!$F$2:$F$301,$M2829),INDEX(Szabalyok!$B:$B,$N2829)))</f>
        <v/>
      </c>
      <c r="D2829" s="5" t="str">
        <f>IF(AND($B2829&lt;&gt;"",$C2829&lt;&gt;"",$B2829&lt;=$C2829),INDEX(Bemenet!$G$2:$G$301,$M2829),"")</f>
        <v/>
      </c>
      <c r="E2829" s="6" t="str">
        <f>IF(AND($B2829&lt;&gt;"",$C2829&lt;&gt;"",$B2829&lt;=$C2829),INDEX(Bemenet!$D$2:$D$301,$M2829),"")</f>
        <v/>
      </c>
      <c r="F2829" s="5" t="str">
        <f t="shared" si="396"/>
        <v/>
      </c>
      <c r="G2829" s="5" t="str">
        <f t="shared" si="397"/>
        <v/>
      </c>
      <c r="H2829" s="9" t="str">
        <f t="shared" si="398"/>
        <v/>
      </c>
      <c r="I2829" s="5" t="str">
        <f t="shared" si="399"/>
        <v/>
      </c>
      <c r="J2829" s="5" t="str">
        <f>IF(OR($L2829="",NOT(COUNTIFS($L$2:$L2829,$L2829)=1)),"",SUMIFS($G:$G,$L:$L,$L2829))</f>
        <v/>
      </c>
      <c r="K2829" s="5" t="str">
        <f>IF(OR($L2829="",NOT(COUNTIFS($L$2:$L2829,$L2829)=1)),"",SUMIFS($I:$I,$L:$L,$L2829))</f>
        <v/>
      </c>
      <c r="L2829" s="6" t="str">
        <f t="shared" si="400"/>
        <v/>
      </c>
      <c r="M2829" s="6">
        <f t="shared" si="401"/>
        <v>114</v>
      </c>
      <c r="N2829" s="6">
        <f t="shared" si="402"/>
        <v>4</v>
      </c>
      <c r="O2829" s="9" t="str">
        <f>IF(AND($B2829&lt;&gt;"",$C2829&lt;&gt;"",$B2829&lt;=$C2829),INDEX(Szabalyok!$C:$C,$N2829),"")</f>
        <v/>
      </c>
      <c r="P2829">
        <f t="shared" si="404"/>
        <v>0</v>
      </c>
    </row>
    <row r="2830" spans="1:16" x14ac:dyDescent="0.35">
      <c r="A2830">
        <f t="shared" si="403"/>
        <v>0</v>
      </c>
      <c r="B2830" s="4" t="str">
        <f>IF($M2830&gt;300,"",IF(OR(INDEX(Bemenet!$E$2:$E$301,$M2830)="",INDEX(Bemenet!$F$2:$F$301,$M2830)=""),"",MAX(INDEX(Bemenet!$E$2:$E$301,$M2830),INDEX(Szabalyok!$A:$A,$N2830))))</f>
        <v/>
      </c>
      <c r="C2830" s="4" t="str">
        <f>IF($B2830="","",MIN(INDEX(Bemenet!$F$2:$F$301,$M2830),INDEX(Szabalyok!$B:$B,$N2830)))</f>
        <v/>
      </c>
      <c r="D2830" s="5" t="str">
        <f>IF(AND($B2830&lt;&gt;"",$C2830&lt;&gt;"",$B2830&lt;=$C2830),INDEX(Bemenet!$G$2:$G$301,$M2830),"")</f>
        <v/>
      </c>
      <c r="E2830" s="6" t="str">
        <f>IF(AND($B2830&lt;&gt;"",$C2830&lt;&gt;"",$B2830&lt;=$C2830),INDEX(Bemenet!$D$2:$D$301,$M2830),"")</f>
        <v/>
      </c>
      <c r="F2830" s="5" t="str">
        <f t="shared" si="396"/>
        <v/>
      </c>
      <c r="G2830" s="5" t="str">
        <f t="shared" si="397"/>
        <v/>
      </c>
      <c r="H2830" s="9" t="str">
        <f t="shared" si="398"/>
        <v/>
      </c>
      <c r="I2830" s="5" t="str">
        <f t="shared" si="399"/>
        <v/>
      </c>
      <c r="J2830" s="5" t="str">
        <f>IF(OR($L2830="",NOT(COUNTIFS($L$2:$L2830,$L2830)=1)),"",SUMIFS($G:$G,$L:$L,$L2830))</f>
        <v/>
      </c>
      <c r="K2830" s="5" t="str">
        <f>IF(OR($L2830="",NOT(COUNTIFS($L$2:$L2830,$L2830)=1)),"",SUMIFS($I:$I,$L:$L,$L2830))</f>
        <v/>
      </c>
      <c r="L2830" s="6" t="str">
        <f t="shared" si="400"/>
        <v/>
      </c>
      <c r="M2830" s="6">
        <f t="shared" si="401"/>
        <v>114</v>
      </c>
      <c r="N2830" s="6">
        <f t="shared" si="402"/>
        <v>5</v>
      </c>
      <c r="O2830" s="9" t="str">
        <f>IF(AND($B2830&lt;&gt;"",$C2830&lt;&gt;"",$B2830&lt;=$C2830),INDEX(Szabalyok!$C:$C,$N2830),"")</f>
        <v/>
      </c>
      <c r="P2830">
        <f t="shared" si="404"/>
        <v>0</v>
      </c>
    </row>
    <row r="2831" spans="1:16" x14ac:dyDescent="0.35">
      <c r="A2831">
        <f t="shared" si="403"/>
        <v>0</v>
      </c>
      <c r="B2831" s="4" t="str">
        <f>IF($M2831&gt;300,"",IF(OR(INDEX(Bemenet!$E$2:$E$301,$M2831)="",INDEX(Bemenet!$F$2:$F$301,$M2831)=""),"",MAX(INDEX(Bemenet!$E$2:$E$301,$M2831),INDEX(Szabalyok!$A:$A,$N2831))))</f>
        <v/>
      </c>
      <c r="C2831" s="4" t="str">
        <f>IF($B2831="","",MIN(INDEX(Bemenet!$F$2:$F$301,$M2831),INDEX(Szabalyok!$B:$B,$N2831)))</f>
        <v/>
      </c>
      <c r="D2831" s="5" t="str">
        <f>IF(AND($B2831&lt;&gt;"",$C2831&lt;&gt;"",$B2831&lt;=$C2831),INDEX(Bemenet!$G$2:$G$301,$M2831),"")</f>
        <v/>
      </c>
      <c r="E2831" s="6" t="str">
        <f>IF(AND($B2831&lt;&gt;"",$C2831&lt;&gt;"",$B2831&lt;=$C2831),INDEX(Bemenet!$D$2:$D$301,$M2831),"")</f>
        <v/>
      </c>
      <c r="F2831" s="5" t="str">
        <f t="shared" si="396"/>
        <v/>
      </c>
      <c r="G2831" s="5" t="str">
        <f t="shared" si="397"/>
        <v/>
      </c>
      <c r="H2831" s="9" t="str">
        <f t="shared" si="398"/>
        <v/>
      </c>
      <c r="I2831" s="5" t="str">
        <f t="shared" si="399"/>
        <v/>
      </c>
      <c r="J2831" s="5" t="str">
        <f>IF(OR($L2831="",NOT(COUNTIFS($L$2:$L2831,$L2831)=1)),"",SUMIFS($G:$G,$L:$L,$L2831))</f>
        <v/>
      </c>
      <c r="K2831" s="5" t="str">
        <f>IF(OR($L2831="",NOT(COUNTIFS($L$2:$L2831,$L2831)=1)),"",SUMIFS($I:$I,$L:$L,$L2831))</f>
        <v/>
      </c>
      <c r="L2831" s="6" t="str">
        <f t="shared" si="400"/>
        <v/>
      </c>
      <c r="M2831" s="6">
        <f t="shared" si="401"/>
        <v>114</v>
      </c>
      <c r="N2831" s="6">
        <f t="shared" si="402"/>
        <v>6</v>
      </c>
      <c r="O2831" s="9" t="str">
        <f>IF(AND($B2831&lt;&gt;"",$C2831&lt;&gt;"",$B2831&lt;=$C2831),INDEX(Szabalyok!$C:$C,$N2831),"")</f>
        <v/>
      </c>
      <c r="P2831">
        <f t="shared" si="404"/>
        <v>0</v>
      </c>
    </row>
    <row r="2832" spans="1:16" x14ac:dyDescent="0.35">
      <c r="A2832">
        <f t="shared" si="403"/>
        <v>0</v>
      </c>
      <c r="B2832" s="4" t="str">
        <f>IF($M2832&gt;300,"",IF(OR(INDEX(Bemenet!$E$2:$E$301,$M2832)="",INDEX(Bemenet!$F$2:$F$301,$M2832)=""),"",MAX(INDEX(Bemenet!$E$2:$E$301,$M2832),INDEX(Szabalyok!$A:$A,$N2832))))</f>
        <v/>
      </c>
      <c r="C2832" s="4" t="str">
        <f>IF($B2832="","",MIN(INDEX(Bemenet!$F$2:$F$301,$M2832),INDEX(Szabalyok!$B:$B,$N2832)))</f>
        <v/>
      </c>
      <c r="D2832" s="5" t="str">
        <f>IF(AND($B2832&lt;&gt;"",$C2832&lt;&gt;"",$B2832&lt;=$C2832),INDEX(Bemenet!$G$2:$G$301,$M2832),"")</f>
        <v/>
      </c>
      <c r="E2832" s="6" t="str">
        <f>IF(AND($B2832&lt;&gt;"",$C2832&lt;&gt;"",$B2832&lt;=$C2832),INDEX(Bemenet!$D$2:$D$301,$M2832),"")</f>
        <v/>
      </c>
      <c r="F2832" s="5" t="str">
        <f t="shared" si="396"/>
        <v/>
      </c>
      <c r="G2832" s="5" t="str">
        <f t="shared" si="397"/>
        <v/>
      </c>
      <c r="H2832" s="9" t="str">
        <f t="shared" si="398"/>
        <v/>
      </c>
      <c r="I2832" s="5" t="str">
        <f t="shared" si="399"/>
        <v/>
      </c>
      <c r="J2832" s="5" t="str">
        <f>IF(OR($L2832="",NOT(COUNTIFS($L$2:$L2832,$L2832)=1)),"",SUMIFS($G:$G,$L:$L,$L2832))</f>
        <v/>
      </c>
      <c r="K2832" s="5" t="str">
        <f>IF(OR($L2832="",NOT(COUNTIFS($L$2:$L2832,$L2832)=1)),"",SUMIFS($I:$I,$L:$L,$L2832))</f>
        <v/>
      </c>
      <c r="L2832" s="6" t="str">
        <f t="shared" si="400"/>
        <v/>
      </c>
      <c r="M2832" s="6">
        <f t="shared" si="401"/>
        <v>114</v>
      </c>
      <c r="N2832" s="6">
        <f t="shared" si="402"/>
        <v>7</v>
      </c>
      <c r="O2832" s="9" t="str">
        <f>IF(AND($B2832&lt;&gt;"",$C2832&lt;&gt;"",$B2832&lt;=$C2832),INDEX(Szabalyok!$C:$C,$N2832),"")</f>
        <v/>
      </c>
      <c r="P2832">
        <f t="shared" si="404"/>
        <v>0</v>
      </c>
    </row>
    <row r="2833" spans="1:16" x14ac:dyDescent="0.35">
      <c r="A2833">
        <f t="shared" si="403"/>
        <v>0</v>
      </c>
      <c r="B2833" s="4" t="str">
        <f>IF($M2833&gt;300,"",IF(OR(INDEX(Bemenet!$E$2:$E$301,$M2833)="",INDEX(Bemenet!$F$2:$F$301,$M2833)=""),"",MAX(INDEX(Bemenet!$E$2:$E$301,$M2833),INDEX(Szabalyok!$A:$A,$N2833))))</f>
        <v/>
      </c>
      <c r="C2833" s="4" t="str">
        <f>IF($B2833="","",MIN(INDEX(Bemenet!$F$2:$F$301,$M2833),INDEX(Szabalyok!$B:$B,$N2833)))</f>
        <v/>
      </c>
      <c r="D2833" s="5" t="str">
        <f>IF(AND($B2833&lt;&gt;"",$C2833&lt;&gt;"",$B2833&lt;=$C2833),INDEX(Bemenet!$G$2:$G$301,$M2833),"")</f>
        <v/>
      </c>
      <c r="E2833" s="6" t="str">
        <f>IF(AND($B2833&lt;&gt;"",$C2833&lt;&gt;"",$B2833&lt;=$C2833),INDEX(Bemenet!$D$2:$D$301,$M2833),"")</f>
        <v/>
      </c>
      <c r="F2833" s="5" t="str">
        <f t="shared" si="396"/>
        <v/>
      </c>
      <c r="G2833" s="5" t="str">
        <f t="shared" si="397"/>
        <v/>
      </c>
      <c r="H2833" s="9" t="str">
        <f t="shared" si="398"/>
        <v/>
      </c>
      <c r="I2833" s="5" t="str">
        <f t="shared" si="399"/>
        <v/>
      </c>
      <c r="J2833" s="5" t="str">
        <f>IF(OR($L2833="",NOT(COUNTIFS($L$2:$L2833,$L2833)=1)),"",SUMIFS($G:$G,$L:$L,$L2833))</f>
        <v/>
      </c>
      <c r="K2833" s="5" t="str">
        <f>IF(OR($L2833="",NOT(COUNTIFS($L$2:$L2833,$L2833)=1)),"",SUMIFS($I:$I,$L:$L,$L2833))</f>
        <v/>
      </c>
      <c r="L2833" s="6" t="str">
        <f t="shared" si="400"/>
        <v/>
      </c>
      <c r="M2833" s="6">
        <f t="shared" si="401"/>
        <v>114</v>
      </c>
      <c r="N2833" s="6">
        <f t="shared" si="402"/>
        <v>8</v>
      </c>
      <c r="O2833" s="9" t="str">
        <f>IF(AND($B2833&lt;&gt;"",$C2833&lt;&gt;"",$B2833&lt;=$C2833),INDEX(Szabalyok!$C:$C,$N2833),"")</f>
        <v/>
      </c>
      <c r="P2833">
        <f t="shared" si="404"/>
        <v>0</v>
      </c>
    </row>
    <row r="2834" spans="1:16" x14ac:dyDescent="0.35">
      <c r="A2834">
        <f t="shared" si="403"/>
        <v>0</v>
      </c>
      <c r="B2834" s="4" t="str">
        <f>IF($M2834&gt;300,"",IF(OR(INDEX(Bemenet!$E$2:$E$301,$M2834)="",INDEX(Bemenet!$F$2:$F$301,$M2834)=""),"",MAX(INDEX(Bemenet!$E$2:$E$301,$M2834),INDEX(Szabalyok!$A:$A,$N2834))))</f>
        <v/>
      </c>
      <c r="C2834" s="4" t="str">
        <f>IF($B2834="","",MIN(INDEX(Bemenet!$F$2:$F$301,$M2834),INDEX(Szabalyok!$B:$B,$N2834)))</f>
        <v/>
      </c>
      <c r="D2834" s="5" t="str">
        <f>IF(AND($B2834&lt;&gt;"",$C2834&lt;&gt;"",$B2834&lt;=$C2834),INDEX(Bemenet!$G$2:$G$301,$M2834),"")</f>
        <v/>
      </c>
      <c r="E2834" s="6" t="str">
        <f>IF(AND($B2834&lt;&gt;"",$C2834&lt;&gt;"",$B2834&lt;=$C2834),INDEX(Bemenet!$D$2:$D$301,$M2834),"")</f>
        <v/>
      </c>
      <c r="F2834" s="5" t="str">
        <f t="shared" si="396"/>
        <v/>
      </c>
      <c r="G2834" s="5" t="str">
        <f t="shared" si="397"/>
        <v/>
      </c>
      <c r="H2834" s="9" t="str">
        <f t="shared" si="398"/>
        <v/>
      </c>
      <c r="I2834" s="5" t="str">
        <f t="shared" si="399"/>
        <v/>
      </c>
      <c r="J2834" s="5" t="str">
        <f>IF(OR($L2834="",NOT(COUNTIFS($L$2:$L2834,$L2834)=1)),"",SUMIFS($G:$G,$L:$L,$L2834))</f>
        <v/>
      </c>
      <c r="K2834" s="5" t="str">
        <f>IF(OR($L2834="",NOT(COUNTIFS($L$2:$L2834,$L2834)=1)),"",SUMIFS($I:$I,$L:$L,$L2834))</f>
        <v/>
      </c>
      <c r="L2834" s="6" t="str">
        <f t="shared" si="400"/>
        <v/>
      </c>
      <c r="M2834" s="6">
        <f t="shared" si="401"/>
        <v>114</v>
      </c>
      <c r="N2834" s="6">
        <f t="shared" si="402"/>
        <v>9</v>
      </c>
      <c r="O2834" s="9" t="str">
        <f>IF(AND($B2834&lt;&gt;"",$C2834&lt;&gt;"",$B2834&lt;=$C2834),INDEX(Szabalyok!$C:$C,$N2834),"")</f>
        <v/>
      </c>
      <c r="P2834">
        <f t="shared" si="404"/>
        <v>0</v>
      </c>
    </row>
    <row r="2835" spans="1:16" x14ac:dyDescent="0.35">
      <c r="A2835">
        <f t="shared" si="403"/>
        <v>0</v>
      </c>
      <c r="B2835" s="4" t="str">
        <f>IF($M2835&gt;300,"",IF(OR(INDEX(Bemenet!$E$2:$E$301,$M2835)="",INDEX(Bemenet!$F$2:$F$301,$M2835)=""),"",MAX(INDEX(Bemenet!$E$2:$E$301,$M2835),INDEX(Szabalyok!$A:$A,$N2835))))</f>
        <v/>
      </c>
      <c r="C2835" s="4" t="str">
        <f>IF($B2835="","",MIN(INDEX(Bemenet!$F$2:$F$301,$M2835),INDEX(Szabalyok!$B:$B,$N2835)))</f>
        <v/>
      </c>
      <c r="D2835" s="5" t="str">
        <f>IF(AND($B2835&lt;&gt;"",$C2835&lt;&gt;"",$B2835&lt;=$C2835),INDEX(Bemenet!$G$2:$G$301,$M2835),"")</f>
        <v/>
      </c>
      <c r="E2835" s="6" t="str">
        <f>IF(AND($B2835&lt;&gt;"",$C2835&lt;&gt;"",$B2835&lt;=$C2835),INDEX(Bemenet!$D$2:$D$301,$M2835),"")</f>
        <v/>
      </c>
      <c r="F2835" s="5" t="str">
        <f t="shared" si="396"/>
        <v/>
      </c>
      <c r="G2835" s="5" t="str">
        <f t="shared" si="397"/>
        <v/>
      </c>
      <c r="H2835" s="9" t="str">
        <f t="shared" si="398"/>
        <v/>
      </c>
      <c r="I2835" s="5" t="str">
        <f t="shared" si="399"/>
        <v/>
      </c>
      <c r="J2835" s="5" t="str">
        <f>IF(OR($L2835="",NOT(COUNTIFS($L$2:$L2835,$L2835)=1)),"",SUMIFS($G:$G,$L:$L,$L2835))</f>
        <v/>
      </c>
      <c r="K2835" s="5" t="str">
        <f>IF(OR($L2835="",NOT(COUNTIFS($L$2:$L2835,$L2835)=1)),"",SUMIFS($I:$I,$L:$L,$L2835))</f>
        <v/>
      </c>
      <c r="L2835" s="6" t="str">
        <f t="shared" si="400"/>
        <v/>
      </c>
      <c r="M2835" s="6">
        <f t="shared" si="401"/>
        <v>114</v>
      </c>
      <c r="N2835" s="6">
        <f t="shared" si="402"/>
        <v>10</v>
      </c>
      <c r="O2835" s="9" t="str">
        <f>IF(AND($B2835&lt;&gt;"",$C2835&lt;&gt;"",$B2835&lt;=$C2835),INDEX(Szabalyok!$C:$C,$N2835),"")</f>
        <v/>
      </c>
      <c r="P2835">
        <f t="shared" si="404"/>
        <v>0</v>
      </c>
    </row>
    <row r="2836" spans="1:16" x14ac:dyDescent="0.35">
      <c r="A2836">
        <f t="shared" si="403"/>
        <v>0</v>
      </c>
      <c r="B2836" s="4" t="str">
        <f>IF($M2836&gt;300,"",IF(OR(INDEX(Bemenet!$E$2:$E$301,$M2836)="",INDEX(Bemenet!$F$2:$F$301,$M2836)=""),"",MAX(INDEX(Bemenet!$E$2:$E$301,$M2836),INDEX(Szabalyok!$A:$A,$N2836))))</f>
        <v/>
      </c>
      <c r="C2836" s="4" t="str">
        <f>IF($B2836="","",MIN(INDEX(Bemenet!$F$2:$F$301,$M2836),INDEX(Szabalyok!$B:$B,$N2836)))</f>
        <v/>
      </c>
      <c r="D2836" s="5" t="str">
        <f>IF(AND($B2836&lt;&gt;"",$C2836&lt;&gt;"",$B2836&lt;=$C2836),INDEX(Bemenet!$G$2:$G$301,$M2836),"")</f>
        <v/>
      </c>
      <c r="E2836" s="6" t="str">
        <f>IF(AND($B2836&lt;&gt;"",$C2836&lt;&gt;"",$B2836&lt;=$C2836),INDEX(Bemenet!$D$2:$D$301,$M2836),"")</f>
        <v/>
      </c>
      <c r="F2836" s="5" t="str">
        <f t="shared" si="396"/>
        <v/>
      </c>
      <c r="G2836" s="5" t="str">
        <f t="shared" si="397"/>
        <v/>
      </c>
      <c r="H2836" s="9" t="str">
        <f t="shared" si="398"/>
        <v/>
      </c>
      <c r="I2836" s="5" t="str">
        <f t="shared" si="399"/>
        <v/>
      </c>
      <c r="J2836" s="5" t="str">
        <f>IF(OR($L2836="",NOT(COUNTIFS($L$2:$L2836,$L2836)=1)),"",SUMIFS($G:$G,$L:$L,$L2836))</f>
        <v/>
      </c>
      <c r="K2836" s="5" t="str">
        <f>IF(OR($L2836="",NOT(COUNTIFS($L$2:$L2836,$L2836)=1)),"",SUMIFS($I:$I,$L:$L,$L2836))</f>
        <v/>
      </c>
      <c r="L2836" s="6" t="str">
        <f t="shared" si="400"/>
        <v/>
      </c>
      <c r="M2836" s="6">
        <f t="shared" si="401"/>
        <v>114</v>
      </c>
      <c r="N2836" s="6">
        <f t="shared" si="402"/>
        <v>11</v>
      </c>
      <c r="O2836" s="9" t="str">
        <f>IF(AND($B2836&lt;&gt;"",$C2836&lt;&gt;"",$B2836&lt;=$C2836),INDEX(Szabalyok!$C:$C,$N2836),"")</f>
        <v/>
      </c>
      <c r="P2836">
        <f t="shared" si="404"/>
        <v>0</v>
      </c>
    </row>
    <row r="2837" spans="1:16" x14ac:dyDescent="0.35">
      <c r="A2837">
        <f t="shared" si="403"/>
        <v>0</v>
      </c>
      <c r="B2837" s="4" t="str">
        <f>IF($M2837&gt;300,"",IF(OR(INDEX(Bemenet!$E$2:$E$301,$M2837)="",INDEX(Bemenet!$F$2:$F$301,$M2837)=""),"",MAX(INDEX(Bemenet!$E$2:$E$301,$M2837),INDEX(Szabalyok!$A:$A,$N2837))))</f>
        <v/>
      </c>
      <c r="C2837" s="4" t="str">
        <f>IF($B2837="","",MIN(INDEX(Bemenet!$F$2:$F$301,$M2837),INDEX(Szabalyok!$B:$B,$N2837)))</f>
        <v/>
      </c>
      <c r="D2837" s="5" t="str">
        <f>IF(AND($B2837&lt;&gt;"",$C2837&lt;&gt;"",$B2837&lt;=$C2837),INDEX(Bemenet!$G$2:$G$301,$M2837),"")</f>
        <v/>
      </c>
      <c r="E2837" s="6" t="str">
        <f>IF(AND($B2837&lt;&gt;"",$C2837&lt;&gt;"",$B2837&lt;=$C2837),INDEX(Bemenet!$D$2:$D$301,$M2837),"")</f>
        <v/>
      </c>
      <c r="F2837" s="5" t="str">
        <f t="shared" si="396"/>
        <v/>
      </c>
      <c r="G2837" s="5" t="str">
        <f t="shared" si="397"/>
        <v/>
      </c>
      <c r="H2837" s="9" t="str">
        <f t="shared" si="398"/>
        <v/>
      </c>
      <c r="I2837" s="5" t="str">
        <f t="shared" si="399"/>
        <v/>
      </c>
      <c r="J2837" s="5" t="str">
        <f>IF(OR($L2837="",NOT(COUNTIFS($L$2:$L2837,$L2837)=1)),"",SUMIFS($G:$G,$L:$L,$L2837))</f>
        <v/>
      </c>
      <c r="K2837" s="5" t="str">
        <f>IF(OR($L2837="",NOT(COUNTIFS($L$2:$L2837,$L2837)=1)),"",SUMIFS($I:$I,$L:$L,$L2837))</f>
        <v/>
      </c>
      <c r="L2837" s="6" t="str">
        <f t="shared" si="400"/>
        <v/>
      </c>
      <c r="M2837" s="6">
        <f t="shared" si="401"/>
        <v>114</v>
      </c>
      <c r="N2837" s="6">
        <f t="shared" si="402"/>
        <v>12</v>
      </c>
      <c r="O2837" s="9" t="str">
        <f>IF(AND($B2837&lt;&gt;"",$C2837&lt;&gt;"",$B2837&lt;=$C2837),INDEX(Szabalyok!$C:$C,$N2837),"")</f>
        <v/>
      </c>
      <c r="P2837">
        <f t="shared" si="404"/>
        <v>0</v>
      </c>
    </row>
    <row r="2838" spans="1:16" x14ac:dyDescent="0.35">
      <c r="A2838">
        <f t="shared" si="403"/>
        <v>0</v>
      </c>
      <c r="B2838" s="4" t="str">
        <f>IF($M2838&gt;300,"",IF(OR(INDEX(Bemenet!$E$2:$E$301,$M2838)="",INDEX(Bemenet!$F$2:$F$301,$M2838)=""),"",MAX(INDEX(Bemenet!$E$2:$E$301,$M2838),INDEX(Szabalyok!$A:$A,$N2838))))</f>
        <v/>
      </c>
      <c r="C2838" s="4" t="str">
        <f>IF($B2838="","",MIN(INDEX(Bemenet!$F$2:$F$301,$M2838),INDEX(Szabalyok!$B:$B,$N2838)))</f>
        <v/>
      </c>
      <c r="D2838" s="5" t="str">
        <f>IF(AND($B2838&lt;&gt;"",$C2838&lt;&gt;"",$B2838&lt;=$C2838),INDEX(Bemenet!$G$2:$G$301,$M2838),"")</f>
        <v/>
      </c>
      <c r="E2838" s="6" t="str">
        <f>IF(AND($B2838&lt;&gt;"",$C2838&lt;&gt;"",$B2838&lt;=$C2838),INDEX(Bemenet!$D$2:$D$301,$M2838),"")</f>
        <v/>
      </c>
      <c r="F2838" s="5" t="str">
        <f t="shared" si="396"/>
        <v/>
      </c>
      <c r="G2838" s="5" t="str">
        <f t="shared" si="397"/>
        <v/>
      </c>
      <c r="H2838" s="9" t="str">
        <f t="shared" si="398"/>
        <v/>
      </c>
      <c r="I2838" s="5" t="str">
        <f t="shared" si="399"/>
        <v/>
      </c>
      <c r="J2838" s="5" t="str">
        <f>IF(OR($L2838="",NOT(COUNTIFS($L$2:$L2838,$L2838)=1)),"",SUMIFS($G:$G,$L:$L,$L2838))</f>
        <v/>
      </c>
      <c r="K2838" s="5" t="str">
        <f>IF(OR($L2838="",NOT(COUNTIFS($L$2:$L2838,$L2838)=1)),"",SUMIFS($I:$I,$L:$L,$L2838))</f>
        <v/>
      </c>
      <c r="L2838" s="6" t="str">
        <f t="shared" si="400"/>
        <v/>
      </c>
      <c r="M2838" s="6">
        <f t="shared" si="401"/>
        <v>114</v>
      </c>
      <c r="N2838" s="6">
        <f t="shared" si="402"/>
        <v>13</v>
      </c>
      <c r="O2838" s="9" t="str">
        <f>IF(AND($B2838&lt;&gt;"",$C2838&lt;&gt;"",$B2838&lt;=$C2838),INDEX(Szabalyok!$C:$C,$N2838),"")</f>
        <v/>
      </c>
      <c r="P2838">
        <f t="shared" si="404"/>
        <v>0</v>
      </c>
    </row>
    <row r="2839" spans="1:16" x14ac:dyDescent="0.35">
      <c r="A2839">
        <f t="shared" si="403"/>
        <v>0</v>
      </c>
      <c r="B2839" s="4" t="str">
        <f>IF($M2839&gt;300,"",IF(OR(INDEX(Bemenet!$E$2:$E$301,$M2839)="",INDEX(Bemenet!$F$2:$F$301,$M2839)=""),"",MAX(INDEX(Bemenet!$E$2:$E$301,$M2839),INDEX(Szabalyok!$A:$A,$N2839))))</f>
        <v/>
      </c>
      <c r="C2839" s="4" t="str">
        <f>IF($B2839="","",MIN(INDEX(Bemenet!$F$2:$F$301,$M2839),INDEX(Szabalyok!$B:$B,$N2839)))</f>
        <v/>
      </c>
      <c r="D2839" s="5" t="str">
        <f>IF(AND($B2839&lt;&gt;"",$C2839&lt;&gt;"",$B2839&lt;=$C2839),INDEX(Bemenet!$G$2:$G$301,$M2839),"")</f>
        <v/>
      </c>
      <c r="E2839" s="6" t="str">
        <f>IF(AND($B2839&lt;&gt;"",$C2839&lt;&gt;"",$B2839&lt;=$C2839),INDEX(Bemenet!$D$2:$D$301,$M2839),"")</f>
        <v/>
      </c>
      <c r="F2839" s="5" t="str">
        <f t="shared" si="396"/>
        <v/>
      </c>
      <c r="G2839" s="5" t="str">
        <f t="shared" si="397"/>
        <v/>
      </c>
      <c r="H2839" s="9" t="str">
        <f t="shared" si="398"/>
        <v/>
      </c>
      <c r="I2839" s="5" t="str">
        <f t="shared" si="399"/>
        <v/>
      </c>
      <c r="J2839" s="5" t="str">
        <f>IF(OR($L2839="",NOT(COUNTIFS($L$2:$L2839,$L2839)=1)),"",SUMIFS($G:$G,$L:$L,$L2839))</f>
        <v/>
      </c>
      <c r="K2839" s="5" t="str">
        <f>IF(OR($L2839="",NOT(COUNTIFS($L$2:$L2839,$L2839)=1)),"",SUMIFS($I:$I,$L:$L,$L2839))</f>
        <v/>
      </c>
      <c r="L2839" s="6" t="str">
        <f t="shared" si="400"/>
        <v/>
      </c>
      <c r="M2839" s="6">
        <f t="shared" si="401"/>
        <v>114</v>
      </c>
      <c r="N2839" s="6">
        <f t="shared" si="402"/>
        <v>14</v>
      </c>
      <c r="O2839" s="9" t="str">
        <f>IF(AND($B2839&lt;&gt;"",$C2839&lt;&gt;"",$B2839&lt;=$C2839),INDEX(Szabalyok!$C:$C,$N2839),"")</f>
        <v/>
      </c>
      <c r="P2839">
        <f t="shared" si="404"/>
        <v>0</v>
      </c>
    </row>
    <row r="2840" spans="1:16" x14ac:dyDescent="0.35">
      <c r="A2840">
        <f t="shared" si="403"/>
        <v>0</v>
      </c>
      <c r="B2840" s="4" t="str">
        <f>IF($M2840&gt;300,"",IF(OR(INDEX(Bemenet!$E$2:$E$301,$M2840)="",INDEX(Bemenet!$F$2:$F$301,$M2840)=""),"",MAX(INDEX(Bemenet!$E$2:$E$301,$M2840),INDEX(Szabalyok!$A:$A,$N2840))))</f>
        <v/>
      </c>
      <c r="C2840" s="4" t="str">
        <f>IF($B2840="","",MIN(INDEX(Bemenet!$F$2:$F$301,$M2840),INDEX(Szabalyok!$B:$B,$N2840)))</f>
        <v/>
      </c>
      <c r="D2840" s="5" t="str">
        <f>IF(AND($B2840&lt;&gt;"",$C2840&lt;&gt;"",$B2840&lt;=$C2840),INDEX(Bemenet!$G$2:$G$301,$M2840),"")</f>
        <v/>
      </c>
      <c r="E2840" s="6" t="str">
        <f>IF(AND($B2840&lt;&gt;"",$C2840&lt;&gt;"",$B2840&lt;=$C2840),INDEX(Bemenet!$D$2:$D$301,$M2840),"")</f>
        <v/>
      </c>
      <c r="F2840" s="5" t="str">
        <f t="shared" si="396"/>
        <v/>
      </c>
      <c r="G2840" s="5" t="str">
        <f t="shared" si="397"/>
        <v/>
      </c>
      <c r="H2840" s="9" t="str">
        <f t="shared" si="398"/>
        <v/>
      </c>
      <c r="I2840" s="5" t="str">
        <f t="shared" si="399"/>
        <v/>
      </c>
      <c r="J2840" s="5" t="str">
        <f>IF(OR($L2840="",NOT(COUNTIFS($L$2:$L2840,$L2840)=1)),"",SUMIFS($G:$G,$L:$L,$L2840))</f>
        <v/>
      </c>
      <c r="K2840" s="5" t="str">
        <f>IF(OR($L2840="",NOT(COUNTIFS($L$2:$L2840,$L2840)=1)),"",SUMIFS($I:$I,$L:$L,$L2840))</f>
        <v/>
      </c>
      <c r="L2840" s="6" t="str">
        <f t="shared" si="400"/>
        <v/>
      </c>
      <c r="M2840" s="6">
        <f t="shared" si="401"/>
        <v>114</v>
      </c>
      <c r="N2840" s="6">
        <f t="shared" si="402"/>
        <v>15</v>
      </c>
      <c r="O2840" s="9" t="str">
        <f>IF(AND($B2840&lt;&gt;"",$C2840&lt;&gt;"",$B2840&lt;=$C2840),INDEX(Szabalyok!$C:$C,$N2840),"")</f>
        <v/>
      </c>
      <c r="P2840">
        <f t="shared" si="404"/>
        <v>0</v>
      </c>
    </row>
    <row r="2841" spans="1:16" x14ac:dyDescent="0.35">
      <c r="A2841">
        <f t="shared" si="403"/>
        <v>0</v>
      </c>
      <c r="B2841" s="4" t="str">
        <f>IF($M2841&gt;300,"",IF(OR(INDEX(Bemenet!$E$2:$E$301,$M2841)="",INDEX(Bemenet!$F$2:$F$301,$M2841)=""),"",MAX(INDEX(Bemenet!$E$2:$E$301,$M2841),INDEX(Szabalyok!$A:$A,$N2841))))</f>
        <v/>
      </c>
      <c r="C2841" s="4" t="str">
        <f>IF($B2841="","",MIN(INDEX(Bemenet!$F$2:$F$301,$M2841),INDEX(Szabalyok!$B:$B,$N2841)))</f>
        <v/>
      </c>
      <c r="D2841" s="5" t="str">
        <f>IF(AND($B2841&lt;&gt;"",$C2841&lt;&gt;"",$B2841&lt;=$C2841),INDEX(Bemenet!$G$2:$G$301,$M2841),"")</f>
        <v/>
      </c>
      <c r="E2841" s="6" t="str">
        <f>IF(AND($B2841&lt;&gt;"",$C2841&lt;&gt;"",$B2841&lt;=$C2841),INDEX(Bemenet!$D$2:$D$301,$M2841),"")</f>
        <v/>
      </c>
      <c r="F2841" s="5" t="str">
        <f t="shared" si="396"/>
        <v/>
      </c>
      <c r="G2841" s="5" t="str">
        <f t="shared" si="397"/>
        <v/>
      </c>
      <c r="H2841" s="9" t="str">
        <f t="shared" si="398"/>
        <v/>
      </c>
      <c r="I2841" s="5" t="str">
        <f t="shared" si="399"/>
        <v/>
      </c>
      <c r="J2841" s="5" t="str">
        <f>IF(OR($L2841="",NOT(COUNTIFS($L$2:$L2841,$L2841)=1)),"",SUMIFS($G:$G,$L:$L,$L2841))</f>
        <v/>
      </c>
      <c r="K2841" s="5" t="str">
        <f>IF(OR($L2841="",NOT(COUNTIFS($L$2:$L2841,$L2841)=1)),"",SUMIFS($I:$I,$L:$L,$L2841))</f>
        <v/>
      </c>
      <c r="L2841" s="6" t="str">
        <f t="shared" si="400"/>
        <v/>
      </c>
      <c r="M2841" s="6">
        <f t="shared" si="401"/>
        <v>114</v>
      </c>
      <c r="N2841" s="6">
        <f t="shared" si="402"/>
        <v>16</v>
      </c>
      <c r="O2841" s="9" t="str">
        <f>IF(AND($B2841&lt;&gt;"",$C2841&lt;&gt;"",$B2841&lt;=$C2841),INDEX(Szabalyok!$C:$C,$N2841),"")</f>
        <v/>
      </c>
      <c r="P2841">
        <f t="shared" si="404"/>
        <v>0</v>
      </c>
    </row>
    <row r="2842" spans="1:16" x14ac:dyDescent="0.35">
      <c r="A2842">
        <f t="shared" si="403"/>
        <v>0</v>
      </c>
      <c r="B2842" s="4" t="str">
        <f>IF($M2842&gt;300,"",IF(OR(INDEX(Bemenet!$E$2:$E$301,$M2842)="",INDEX(Bemenet!$F$2:$F$301,$M2842)=""),"",MAX(INDEX(Bemenet!$E$2:$E$301,$M2842),INDEX(Szabalyok!$A:$A,$N2842))))</f>
        <v/>
      </c>
      <c r="C2842" s="4" t="str">
        <f>IF($B2842="","",MIN(INDEX(Bemenet!$F$2:$F$301,$M2842),INDEX(Szabalyok!$B:$B,$N2842)))</f>
        <v/>
      </c>
      <c r="D2842" s="5" t="str">
        <f>IF(AND($B2842&lt;&gt;"",$C2842&lt;&gt;"",$B2842&lt;=$C2842),INDEX(Bemenet!$G$2:$G$301,$M2842),"")</f>
        <v/>
      </c>
      <c r="E2842" s="6" t="str">
        <f>IF(AND($B2842&lt;&gt;"",$C2842&lt;&gt;"",$B2842&lt;=$C2842),INDEX(Bemenet!$D$2:$D$301,$M2842),"")</f>
        <v/>
      </c>
      <c r="F2842" s="5" t="str">
        <f t="shared" si="396"/>
        <v/>
      </c>
      <c r="G2842" s="5" t="str">
        <f t="shared" si="397"/>
        <v/>
      </c>
      <c r="H2842" s="9" t="str">
        <f t="shared" si="398"/>
        <v/>
      </c>
      <c r="I2842" s="5" t="str">
        <f t="shared" si="399"/>
        <v/>
      </c>
      <c r="J2842" s="5" t="str">
        <f>IF(OR($L2842="",NOT(COUNTIFS($L$2:$L2842,$L2842)=1)),"",SUMIFS($G:$G,$L:$L,$L2842))</f>
        <v/>
      </c>
      <c r="K2842" s="5" t="str">
        <f>IF(OR($L2842="",NOT(COUNTIFS($L$2:$L2842,$L2842)=1)),"",SUMIFS($I:$I,$L:$L,$L2842))</f>
        <v/>
      </c>
      <c r="L2842" s="6" t="str">
        <f t="shared" si="400"/>
        <v/>
      </c>
      <c r="M2842" s="6">
        <f t="shared" si="401"/>
        <v>114</v>
      </c>
      <c r="N2842" s="6">
        <f t="shared" si="402"/>
        <v>17</v>
      </c>
      <c r="O2842" s="9" t="str">
        <f>IF(AND($B2842&lt;&gt;"",$C2842&lt;&gt;"",$B2842&lt;=$C2842),INDEX(Szabalyok!$C:$C,$N2842),"")</f>
        <v/>
      </c>
      <c r="P2842">
        <f t="shared" si="404"/>
        <v>0</v>
      </c>
    </row>
    <row r="2843" spans="1:16" x14ac:dyDescent="0.35">
      <c r="A2843">
        <f t="shared" si="403"/>
        <v>0</v>
      </c>
      <c r="B2843" s="4" t="str">
        <f>IF($M2843&gt;300,"",IF(OR(INDEX(Bemenet!$E$2:$E$301,$M2843)="",INDEX(Bemenet!$F$2:$F$301,$M2843)=""),"",MAX(INDEX(Bemenet!$E$2:$E$301,$M2843),INDEX(Szabalyok!$A:$A,$N2843))))</f>
        <v/>
      </c>
      <c r="C2843" s="4" t="str">
        <f>IF($B2843="","",MIN(INDEX(Bemenet!$F$2:$F$301,$M2843),INDEX(Szabalyok!$B:$B,$N2843)))</f>
        <v/>
      </c>
      <c r="D2843" s="5" t="str">
        <f>IF(AND($B2843&lt;&gt;"",$C2843&lt;&gt;"",$B2843&lt;=$C2843),INDEX(Bemenet!$G$2:$G$301,$M2843),"")</f>
        <v/>
      </c>
      <c r="E2843" s="6" t="str">
        <f>IF(AND($B2843&lt;&gt;"",$C2843&lt;&gt;"",$B2843&lt;=$C2843),INDEX(Bemenet!$D$2:$D$301,$M2843),"")</f>
        <v/>
      </c>
      <c r="F2843" s="5" t="str">
        <f t="shared" si="396"/>
        <v/>
      </c>
      <c r="G2843" s="5" t="str">
        <f t="shared" si="397"/>
        <v/>
      </c>
      <c r="H2843" s="9" t="str">
        <f t="shared" si="398"/>
        <v/>
      </c>
      <c r="I2843" s="5" t="str">
        <f t="shared" si="399"/>
        <v/>
      </c>
      <c r="J2843" s="5" t="str">
        <f>IF(OR($L2843="",NOT(COUNTIFS($L$2:$L2843,$L2843)=1)),"",SUMIFS($G:$G,$L:$L,$L2843))</f>
        <v/>
      </c>
      <c r="K2843" s="5" t="str">
        <f>IF(OR($L2843="",NOT(COUNTIFS($L$2:$L2843,$L2843)=1)),"",SUMIFS($I:$I,$L:$L,$L2843))</f>
        <v/>
      </c>
      <c r="L2843" s="6" t="str">
        <f t="shared" si="400"/>
        <v/>
      </c>
      <c r="M2843" s="6">
        <f t="shared" si="401"/>
        <v>114</v>
      </c>
      <c r="N2843" s="6">
        <f t="shared" si="402"/>
        <v>18</v>
      </c>
      <c r="O2843" s="9" t="str">
        <f>IF(AND($B2843&lt;&gt;"",$C2843&lt;&gt;"",$B2843&lt;=$C2843),INDEX(Szabalyok!$C:$C,$N2843),"")</f>
        <v/>
      </c>
      <c r="P2843">
        <f t="shared" si="404"/>
        <v>0</v>
      </c>
    </row>
    <row r="2844" spans="1:16" x14ac:dyDescent="0.35">
      <c r="A2844">
        <f t="shared" si="403"/>
        <v>0</v>
      </c>
      <c r="B2844" s="4" t="str">
        <f>IF($M2844&gt;300,"",IF(OR(INDEX(Bemenet!$E$2:$E$301,$M2844)="",INDEX(Bemenet!$F$2:$F$301,$M2844)=""),"",MAX(INDEX(Bemenet!$E$2:$E$301,$M2844),INDEX(Szabalyok!$A:$A,$N2844))))</f>
        <v/>
      </c>
      <c r="C2844" s="4" t="str">
        <f>IF($B2844="","",MIN(INDEX(Bemenet!$F$2:$F$301,$M2844),INDEX(Szabalyok!$B:$B,$N2844)))</f>
        <v/>
      </c>
      <c r="D2844" s="5" t="str">
        <f>IF(AND($B2844&lt;&gt;"",$C2844&lt;&gt;"",$B2844&lt;=$C2844),INDEX(Bemenet!$G$2:$G$301,$M2844),"")</f>
        <v/>
      </c>
      <c r="E2844" s="6" t="str">
        <f>IF(AND($B2844&lt;&gt;"",$C2844&lt;&gt;"",$B2844&lt;=$C2844),INDEX(Bemenet!$D$2:$D$301,$M2844),"")</f>
        <v/>
      </c>
      <c r="F2844" s="5" t="str">
        <f t="shared" si="396"/>
        <v/>
      </c>
      <c r="G2844" s="5" t="str">
        <f t="shared" si="397"/>
        <v/>
      </c>
      <c r="H2844" s="9" t="str">
        <f t="shared" si="398"/>
        <v/>
      </c>
      <c r="I2844" s="5" t="str">
        <f t="shared" si="399"/>
        <v/>
      </c>
      <c r="J2844" s="5" t="str">
        <f>IF(OR($L2844="",NOT(COUNTIFS($L$2:$L2844,$L2844)=1)),"",SUMIFS($G:$G,$L:$L,$L2844))</f>
        <v/>
      </c>
      <c r="K2844" s="5" t="str">
        <f>IF(OR($L2844="",NOT(COUNTIFS($L$2:$L2844,$L2844)=1)),"",SUMIFS($I:$I,$L:$L,$L2844))</f>
        <v/>
      </c>
      <c r="L2844" s="6" t="str">
        <f t="shared" si="400"/>
        <v/>
      </c>
      <c r="M2844" s="6">
        <f t="shared" si="401"/>
        <v>114</v>
      </c>
      <c r="N2844" s="6">
        <f t="shared" si="402"/>
        <v>19</v>
      </c>
      <c r="O2844" s="9" t="str">
        <f>IF(AND($B2844&lt;&gt;"",$C2844&lt;&gt;"",$B2844&lt;=$C2844),INDEX(Szabalyok!$C:$C,$N2844),"")</f>
        <v/>
      </c>
      <c r="P2844">
        <f t="shared" si="404"/>
        <v>0</v>
      </c>
    </row>
    <row r="2845" spans="1:16" x14ac:dyDescent="0.35">
      <c r="A2845">
        <f t="shared" si="403"/>
        <v>0</v>
      </c>
      <c r="B2845" s="4" t="str">
        <f>IF($M2845&gt;300,"",IF(OR(INDEX(Bemenet!$E$2:$E$301,$M2845)="",INDEX(Bemenet!$F$2:$F$301,$M2845)=""),"",MAX(INDEX(Bemenet!$E$2:$E$301,$M2845),INDEX(Szabalyok!$A:$A,$N2845))))</f>
        <v/>
      </c>
      <c r="C2845" s="4" t="str">
        <f>IF($B2845="","",MIN(INDEX(Bemenet!$F$2:$F$301,$M2845),INDEX(Szabalyok!$B:$B,$N2845)))</f>
        <v/>
      </c>
      <c r="D2845" s="5" t="str">
        <f>IF(AND($B2845&lt;&gt;"",$C2845&lt;&gt;"",$B2845&lt;=$C2845),INDEX(Bemenet!$G$2:$G$301,$M2845),"")</f>
        <v/>
      </c>
      <c r="E2845" s="6" t="str">
        <f>IF(AND($B2845&lt;&gt;"",$C2845&lt;&gt;"",$B2845&lt;=$C2845),INDEX(Bemenet!$D$2:$D$301,$M2845),"")</f>
        <v/>
      </c>
      <c r="F2845" s="5" t="str">
        <f t="shared" si="396"/>
        <v/>
      </c>
      <c r="G2845" s="5" t="str">
        <f t="shared" si="397"/>
        <v/>
      </c>
      <c r="H2845" s="9" t="str">
        <f t="shared" si="398"/>
        <v/>
      </c>
      <c r="I2845" s="5" t="str">
        <f t="shared" si="399"/>
        <v/>
      </c>
      <c r="J2845" s="5" t="str">
        <f>IF(OR($L2845="",NOT(COUNTIFS($L$2:$L2845,$L2845)=1)),"",SUMIFS($G:$G,$L:$L,$L2845))</f>
        <v/>
      </c>
      <c r="K2845" s="5" t="str">
        <f>IF(OR($L2845="",NOT(COUNTIFS($L$2:$L2845,$L2845)=1)),"",SUMIFS($I:$I,$L:$L,$L2845))</f>
        <v/>
      </c>
      <c r="L2845" s="6" t="str">
        <f t="shared" si="400"/>
        <v/>
      </c>
      <c r="M2845" s="6">
        <f t="shared" si="401"/>
        <v>114</v>
      </c>
      <c r="N2845" s="6">
        <f t="shared" si="402"/>
        <v>20</v>
      </c>
      <c r="O2845" s="9" t="str">
        <f>IF(AND($B2845&lt;&gt;"",$C2845&lt;&gt;"",$B2845&lt;=$C2845),INDEX(Szabalyok!$C:$C,$N2845),"")</f>
        <v/>
      </c>
      <c r="P2845">
        <f t="shared" si="404"/>
        <v>0</v>
      </c>
    </row>
    <row r="2846" spans="1:16" x14ac:dyDescent="0.35">
      <c r="A2846">
        <f t="shared" si="403"/>
        <v>0</v>
      </c>
      <c r="B2846" s="4" t="str">
        <f>IF($M2846&gt;300,"",IF(OR(INDEX(Bemenet!$E$2:$E$301,$M2846)="",INDEX(Bemenet!$F$2:$F$301,$M2846)=""),"",MAX(INDEX(Bemenet!$E$2:$E$301,$M2846),INDEX(Szabalyok!$A:$A,$N2846))))</f>
        <v/>
      </c>
      <c r="C2846" s="4" t="str">
        <f>IF($B2846="","",MIN(INDEX(Bemenet!$F$2:$F$301,$M2846),INDEX(Szabalyok!$B:$B,$N2846)))</f>
        <v/>
      </c>
      <c r="D2846" s="5" t="str">
        <f>IF(AND($B2846&lt;&gt;"",$C2846&lt;&gt;"",$B2846&lt;=$C2846),INDEX(Bemenet!$G$2:$G$301,$M2846),"")</f>
        <v/>
      </c>
      <c r="E2846" s="6" t="str">
        <f>IF(AND($B2846&lt;&gt;"",$C2846&lt;&gt;"",$B2846&lt;=$C2846),INDEX(Bemenet!$D$2:$D$301,$M2846),"")</f>
        <v/>
      </c>
      <c r="F2846" s="5" t="str">
        <f t="shared" si="396"/>
        <v/>
      </c>
      <c r="G2846" s="5" t="str">
        <f t="shared" si="397"/>
        <v/>
      </c>
      <c r="H2846" s="9" t="str">
        <f t="shared" si="398"/>
        <v/>
      </c>
      <c r="I2846" s="5" t="str">
        <f t="shared" si="399"/>
        <v/>
      </c>
      <c r="J2846" s="5" t="str">
        <f>IF(OR($L2846="",NOT(COUNTIFS($L$2:$L2846,$L2846)=1)),"",SUMIFS($G:$G,$L:$L,$L2846))</f>
        <v/>
      </c>
      <c r="K2846" s="5" t="str">
        <f>IF(OR($L2846="",NOT(COUNTIFS($L$2:$L2846,$L2846)=1)),"",SUMIFS($I:$I,$L:$L,$L2846))</f>
        <v/>
      </c>
      <c r="L2846" s="6" t="str">
        <f t="shared" si="400"/>
        <v/>
      </c>
      <c r="M2846" s="6">
        <f t="shared" si="401"/>
        <v>114</v>
      </c>
      <c r="N2846" s="6">
        <f t="shared" si="402"/>
        <v>21</v>
      </c>
      <c r="O2846" s="9" t="str">
        <f>IF(AND($B2846&lt;&gt;"",$C2846&lt;&gt;"",$B2846&lt;=$C2846),INDEX(Szabalyok!$C:$C,$N2846),"")</f>
        <v/>
      </c>
      <c r="P2846">
        <f t="shared" si="404"/>
        <v>0</v>
      </c>
    </row>
    <row r="2847" spans="1:16" x14ac:dyDescent="0.35">
      <c r="A2847">
        <f t="shared" si="403"/>
        <v>0</v>
      </c>
      <c r="B2847" s="4" t="str">
        <f>IF($M2847&gt;300,"",IF(OR(INDEX(Bemenet!$E$2:$E$301,$M2847)="",INDEX(Bemenet!$F$2:$F$301,$M2847)=""),"",MAX(INDEX(Bemenet!$E$2:$E$301,$M2847),INDEX(Szabalyok!$A:$A,$N2847))))</f>
        <v/>
      </c>
      <c r="C2847" s="4" t="str">
        <f>IF($B2847="","",MIN(INDEX(Bemenet!$F$2:$F$301,$M2847),INDEX(Szabalyok!$B:$B,$N2847)))</f>
        <v/>
      </c>
      <c r="D2847" s="5" t="str">
        <f>IF(AND($B2847&lt;&gt;"",$C2847&lt;&gt;"",$B2847&lt;=$C2847),INDEX(Bemenet!$G$2:$G$301,$M2847),"")</f>
        <v/>
      </c>
      <c r="E2847" s="6" t="str">
        <f>IF(AND($B2847&lt;&gt;"",$C2847&lt;&gt;"",$B2847&lt;=$C2847),INDEX(Bemenet!$D$2:$D$301,$M2847),"")</f>
        <v/>
      </c>
      <c r="F2847" s="5" t="str">
        <f t="shared" si="396"/>
        <v/>
      </c>
      <c r="G2847" s="5" t="str">
        <f t="shared" si="397"/>
        <v/>
      </c>
      <c r="H2847" s="9" t="str">
        <f t="shared" si="398"/>
        <v/>
      </c>
      <c r="I2847" s="5" t="str">
        <f t="shared" si="399"/>
        <v/>
      </c>
      <c r="J2847" s="5" t="str">
        <f>IF(OR($L2847="",NOT(COUNTIFS($L$2:$L2847,$L2847)=1)),"",SUMIFS($G:$G,$L:$L,$L2847))</f>
        <v/>
      </c>
      <c r="K2847" s="5" t="str">
        <f>IF(OR($L2847="",NOT(COUNTIFS($L$2:$L2847,$L2847)=1)),"",SUMIFS($I:$I,$L:$L,$L2847))</f>
        <v/>
      </c>
      <c r="L2847" s="6" t="str">
        <f t="shared" si="400"/>
        <v/>
      </c>
      <c r="M2847" s="6">
        <f t="shared" si="401"/>
        <v>114</v>
      </c>
      <c r="N2847" s="6">
        <f t="shared" si="402"/>
        <v>22</v>
      </c>
      <c r="O2847" s="9" t="str">
        <f>IF(AND($B2847&lt;&gt;"",$C2847&lt;&gt;"",$B2847&lt;=$C2847),INDEX(Szabalyok!$C:$C,$N2847),"")</f>
        <v/>
      </c>
      <c r="P2847">
        <f t="shared" si="404"/>
        <v>0</v>
      </c>
    </row>
    <row r="2848" spans="1:16" x14ac:dyDescent="0.35">
      <c r="A2848">
        <f t="shared" si="403"/>
        <v>0</v>
      </c>
      <c r="B2848" s="4" t="str">
        <f>IF($M2848&gt;300,"",IF(OR(INDEX(Bemenet!$E$2:$E$301,$M2848)="",INDEX(Bemenet!$F$2:$F$301,$M2848)=""),"",MAX(INDEX(Bemenet!$E$2:$E$301,$M2848),INDEX(Szabalyok!$A:$A,$N2848))))</f>
        <v/>
      </c>
      <c r="C2848" s="4" t="str">
        <f>IF($B2848="","",MIN(INDEX(Bemenet!$F$2:$F$301,$M2848),INDEX(Szabalyok!$B:$B,$N2848)))</f>
        <v/>
      </c>
      <c r="D2848" s="5" t="str">
        <f>IF(AND($B2848&lt;&gt;"",$C2848&lt;&gt;"",$B2848&lt;=$C2848),INDEX(Bemenet!$G$2:$G$301,$M2848),"")</f>
        <v/>
      </c>
      <c r="E2848" s="6" t="str">
        <f>IF(AND($B2848&lt;&gt;"",$C2848&lt;&gt;"",$B2848&lt;=$C2848),INDEX(Bemenet!$D$2:$D$301,$M2848),"")</f>
        <v/>
      </c>
      <c r="F2848" s="5" t="str">
        <f t="shared" si="396"/>
        <v/>
      </c>
      <c r="G2848" s="5" t="str">
        <f t="shared" si="397"/>
        <v/>
      </c>
      <c r="H2848" s="9" t="str">
        <f t="shared" si="398"/>
        <v/>
      </c>
      <c r="I2848" s="5" t="str">
        <f t="shared" si="399"/>
        <v/>
      </c>
      <c r="J2848" s="5" t="str">
        <f>IF(OR($L2848="",NOT(COUNTIFS($L$2:$L2848,$L2848)=1)),"",SUMIFS($G:$G,$L:$L,$L2848))</f>
        <v/>
      </c>
      <c r="K2848" s="5" t="str">
        <f>IF(OR($L2848="",NOT(COUNTIFS($L$2:$L2848,$L2848)=1)),"",SUMIFS($I:$I,$L:$L,$L2848))</f>
        <v/>
      </c>
      <c r="L2848" s="6" t="str">
        <f t="shared" si="400"/>
        <v/>
      </c>
      <c r="M2848" s="6">
        <f t="shared" si="401"/>
        <v>114</v>
      </c>
      <c r="N2848" s="6">
        <f t="shared" si="402"/>
        <v>23</v>
      </c>
      <c r="O2848" s="9" t="str">
        <f>IF(AND($B2848&lt;&gt;"",$C2848&lt;&gt;"",$B2848&lt;=$C2848),INDEX(Szabalyok!$C:$C,$N2848),"")</f>
        <v/>
      </c>
      <c r="P2848">
        <f t="shared" si="404"/>
        <v>0</v>
      </c>
    </row>
    <row r="2849" spans="1:16" x14ac:dyDescent="0.35">
      <c r="A2849">
        <f t="shared" si="403"/>
        <v>0</v>
      </c>
      <c r="B2849" s="4" t="str">
        <f>IF($M2849&gt;300,"",IF(OR(INDEX(Bemenet!$E$2:$E$301,$M2849)="",INDEX(Bemenet!$F$2:$F$301,$M2849)=""),"",MAX(INDEX(Bemenet!$E$2:$E$301,$M2849),INDEX(Szabalyok!$A:$A,$N2849))))</f>
        <v/>
      </c>
      <c r="C2849" s="4" t="str">
        <f>IF($B2849="","",MIN(INDEX(Bemenet!$F$2:$F$301,$M2849),INDEX(Szabalyok!$B:$B,$N2849)))</f>
        <v/>
      </c>
      <c r="D2849" s="5" t="str">
        <f>IF(AND($B2849&lt;&gt;"",$C2849&lt;&gt;"",$B2849&lt;=$C2849),INDEX(Bemenet!$G$2:$G$301,$M2849),"")</f>
        <v/>
      </c>
      <c r="E2849" s="6" t="str">
        <f>IF(AND($B2849&lt;&gt;"",$C2849&lt;&gt;"",$B2849&lt;=$C2849),INDEX(Bemenet!$D$2:$D$301,$M2849),"")</f>
        <v/>
      </c>
      <c r="F2849" s="5" t="str">
        <f t="shared" si="396"/>
        <v/>
      </c>
      <c r="G2849" s="5" t="str">
        <f t="shared" si="397"/>
        <v/>
      </c>
      <c r="H2849" s="9" t="str">
        <f t="shared" si="398"/>
        <v/>
      </c>
      <c r="I2849" s="5" t="str">
        <f t="shared" si="399"/>
        <v/>
      </c>
      <c r="J2849" s="5" t="str">
        <f>IF(OR($L2849="",NOT(COUNTIFS($L$2:$L2849,$L2849)=1)),"",SUMIFS($G:$G,$L:$L,$L2849))</f>
        <v/>
      </c>
      <c r="K2849" s="5" t="str">
        <f>IF(OR($L2849="",NOT(COUNTIFS($L$2:$L2849,$L2849)=1)),"",SUMIFS($I:$I,$L:$L,$L2849))</f>
        <v/>
      </c>
      <c r="L2849" s="6" t="str">
        <f t="shared" si="400"/>
        <v/>
      </c>
      <c r="M2849" s="6">
        <f t="shared" si="401"/>
        <v>114</v>
      </c>
      <c r="N2849" s="6">
        <f t="shared" si="402"/>
        <v>24</v>
      </c>
      <c r="O2849" s="9" t="str">
        <f>IF(AND($B2849&lt;&gt;"",$C2849&lt;&gt;"",$B2849&lt;=$C2849),INDEX(Szabalyok!$C:$C,$N2849),"")</f>
        <v/>
      </c>
      <c r="P2849">
        <f t="shared" si="404"/>
        <v>0</v>
      </c>
    </row>
    <row r="2850" spans="1:16" x14ac:dyDescent="0.35">
      <c r="A2850">
        <f t="shared" si="403"/>
        <v>0</v>
      </c>
      <c r="B2850" s="4" t="str">
        <f>IF($M2850&gt;300,"",IF(OR(INDEX(Bemenet!$E$2:$E$301,$M2850)="",INDEX(Bemenet!$F$2:$F$301,$M2850)=""),"",MAX(INDEX(Bemenet!$E$2:$E$301,$M2850),INDEX(Szabalyok!$A:$A,$N2850))))</f>
        <v/>
      </c>
      <c r="C2850" s="4" t="str">
        <f>IF($B2850="","",MIN(INDEX(Bemenet!$F$2:$F$301,$M2850),INDEX(Szabalyok!$B:$B,$N2850)))</f>
        <v/>
      </c>
      <c r="D2850" s="5" t="str">
        <f>IF(AND($B2850&lt;&gt;"",$C2850&lt;&gt;"",$B2850&lt;=$C2850),INDEX(Bemenet!$G$2:$G$301,$M2850),"")</f>
        <v/>
      </c>
      <c r="E2850" s="6" t="str">
        <f>IF(AND($B2850&lt;&gt;"",$C2850&lt;&gt;"",$B2850&lt;=$C2850),INDEX(Bemenet!$D$2:$D$301,$M2850),"")</f>
        <v/>
      </c>
      <c r="F2850" s="5" t="str">
        <f t="shared" si="396"/>
        <v/>
      </c>
      <c r="G2850" s="5" t="str">
        <f t="shared" si="397"/>
        <v/>
      </c>
      <c r="H2850" s="9" t="str">
        <f t="shared" si="398"/>
        <v/>
      </c>
      <c r="I2850" s="5" t="str">
        <f t="shared" si="399"/>
        <v/>
      </c>
      <c r="J2850" s="5" t="str">
        <f>IF(OR($L2850="",NOT(COUNTIFS($L$2:$L2850,$L2850)=1)),"",SUMIFS($G:$G,$L:$L,$L2850))</f>
        <v/>
      </c>
      <c r="K2850" s="5" t="str">
        <f>IF(OR($L2850="",NOT(COUNTIFS($L$2:$L2850,$L2850)=1)),"",SUMIFS($I:$I,$L:$L,$L2850))</f>
        <v/>
      </c>
      <c r="L2850" s="6" t="str">
        <f t="shared" si="400"/>
        <v/>
      </c>
      <c r="M2850" s="6">
        <f t="shared" si="401"/>
        <v>114</v>
      </c>
      <c r="N2850" s="6">
        <f t="shared" si="402"/>
        <v>25</v>
      </c>
      <c r="O2850" s="9" t="str">
        <f>IF(AND($B2850&lt;&gt;"",$C2850&lt;&gt;"",$B2850&lt;=$C2850),INDEX(Szabalyok!$C:$C,$N2850),"")</f>
        <v/>
      </c>
      <c r="P2850">
        <f t="shared" si="404"/>
        <v>0</v>
      </c>
    </row>
    <row r="2851" spans="1:16" x14ac:dyDescent="0.35">
      <c r="A2851">
        <f t="shared" si="403"/>
        <v>0</v>
      </c>
      <c r="B2851" s="4" t="str">
        <f>IF($M2851&gt;300,"",IF(OR(INDEX(Bemenet!$E$2:$E$301,$M2851)="",INDEX(Bemenet!$F$2:$F$301,$M2851)=""),"",MAX(INDEX(Bemenet!$E$2:$E$301,$M2851),INDEX(Szabalyok!$A:$A,$N2851))))</f>
        <v/>
      </c>
      <c r="C2851" s="4" t="str">
        <f>IF($B2851="","",MIN(INDEX(Bemenet!$F$2:$F$301,$M2851),INDEX(Szabalyok!$B:$B,$N2851)))</f>
        <v/>
      </c>
      <c r="D2851" s="5" t="str">
        <f>IF(AND($B2851&lt;&gt;"",$C2851&lt;&gt;"",$B2851&lt;=$C2851),INDEX(Bemenet!$G$2:$G$301,$M2851),"")</f>
        <v/>
      </c>
      <c r="E2851" s="6" t="str">
        <f>IF(AND($B2851&lt;&gt;"",$C2851&lt;&gt;"",$B2851&lt;=$C2851),INDEX(Bemenet!$D$2:$D$301,$M2851),"")</f>
        <v/>
      </c>
      <c r="F2851" s="5" t="str">
        <f t="shared" si="396"/>
        <v/>
      </c>
      <c r="G2851" s="5" t="str">
        <f t="shared" si="397"/>
        <v/>
      </c>
      <c r="H2851" s="9" t="str">
        <f t="shared" si="398"/>
        <v/>
      </c>
      <c r="I2851" s="5" t="str">
        <f t="shared" si="399"/>
        <v/>
      </c>
      <c r="J2851" s="5" t="str">
        <f>IF(OR($L2851="",NOT(COUNTIFS($L$2:$L2851,$L2851)=1)),"",SUMIFS($G:$G,$L:$L,$L2851))</f>
        <v/>
      </c>
      <c r="K2851" s="5" t="str">
        <f>IF(OR($L2851="",NOT(COUNTIFS($L$2:$L2851,$L2851)=1)),"",SUMIFS($I:$I,$L:$L,$L2851))</f>
        <v/>
      </c>
      <c r="L2851" s="6" t="str">
        <f t="shared" si="400"/>
        <v/>
      </c>
      <c r="M2851" s="6">
        <f t="shared" si="401"/>
        <v>114</v>
      </c>
      <c r="N2851" s="6">
        <f t="shared" si="402"/>
        <v>26</v>
      </c>
      <c r="O2851" s="9" t="str">
        <f>IF(AND($B2851&lt;&gt;"",$C2851&lt;&gt;"",$B2851&lt;=$C2851),INDEX(Szabalyok!$C:$C,$N2851),"")</f>
        <v/>
      </c>
      <c r="P2851">
        <f t="shared" si="404"/>
        <v>0</v>
      </c>
    </row>
    <row r="2852" spans="1:16" x14ac:dyDescent="0.35">
      <c r="A2852">
        <f t="shared" si="403"/>
        <v>0</v>
      </c>
      <c r="B2852" s="4" t="str">
        <f>IF($M2852&gt;300,"",IF(OR(INDEX(Bemenet!$E$2:$E$301,$M2852)="",INDEX(Bemenet!$F$2:$F$301,$M2852)=""),"",MAX(INDEX(Bemenet!$E$2:$E$301,$M2852),INDEX(Szabalyok!$A:$A,$N2852))))</f>
        <v/>
      </c>
      <c r="C2852" s="4" t="str">
        <f>IF($B2852="","",MIN(INDEX(Bemenet!$F$2:$F$301,$M2852),INDEX(Szabalyok!$B:$B,$N2852)))</f>
        <v/>
      </c>
      <c r="D2852" s="5" t="str">
        <f>IF(AND($B2852&lt;&gt;"",$C2852&lt;&gt;"",$B2852&lt;=$C2852),INDEX(Bemenet!$G$2:$G$301,$M2852),"")</f>
        <v/>
      </c>
      <c r="E2852" s="6" t="str">
        <f>IF(AND($B2852&lt;&gt;"",$C2852&lt;&gt;"",$B2852&lt;=$C2852),INDEX(Bemenet!$D$2:$D$301,$M2852),"")</f>
        <v/>
      </c>
      <c r="F2852" s="5" t="str">
        <f t="shared" si="396"/>
        <v/>
      </c>
      <c r="G2852" s="5" t="str">
        <f t="shared" si="397"/>
        <v/>
      </c>
      <c r="H2852" s="9" t="str">
        <f t="shared" si="398"/>
        <v/>
      </c>
      <c r="I2852" s="5" t="str">
        <f t="shared" si="399"/>
        <v/>
      </c>
      <c r="J2852" s="5" t="str">
        <f>IF(OR($L2852="",NOT(COUNTIFS($L$2:$L2852,$L2852)=1)),"",SUMIFS($G:$G,$L:$L,$L2852))</f>
        <v/>
      </c>
      <c r="K2852" s="5" t="str">
        <f>IF(OR($L2852="",NOT(COUNTIFS($L$2:$L2852,$L2852)=1)),"",SUMIFS($I:$I,$L:$L,$L2852))</f>
        <v/>
      </c>
      <c r="L2852" s="6" t="str">
        <f t="shared" si="400"/>
        <v/>
      </c>
      <c r="M2852" s="6">
        <f t="shared" si="401"/>
        <v>115</v>
      </c>
      <c r="N2852" s="6">
        <f t="shared" si="402"/>
        <v>2</v>
      </c>
      <c r="O2852" s="9" t="str">
        <f>IF(AND($B2852&lt;&gt;"",$C2852&lt;&gt;"",$B2852&lt;=$C2852),INDEX(Szabalyok!$C:$C,$N2852),"")</f>
        <v/>
      </c>
      <c r="P2852">
        <f t="shared" si="404"/>
        <v>0</v>
      </c>
    </row>
    <row r="2853" spans="1:16" x14ac:dyDescent="0.35">
      <c r="A2853">
        <f t="shared" si="403"/>
        <v>0</v>
      </c>
      <c r="B2853" s="4" t="str">
        <f>IF($M2853&gt;300,"",IF(OR(INDEX(Bemenet!$E$2:$E$301,$M2853)="",INDEX(Bemenet!$F$2:$F$301,$M2853)=""),"",MAX(INDEX(Bemenet!$E$2:$E$301,$M2853),INDEX(Szabalyok!$A:$A,$N2853))))</f>
        <v/>
      </c>
      <c r="C2853" s="4" t="str">
        <f>IF($B2853="","",MIN(INDEX(Bemenet!$F$2:$F$301,$M2853),INDEX(Szabalyok!$B:$B,$N2853)))</f>
        <v/>
      </c>
      <c r="D2853" s="5" t="str">
        <f>IF(AND($B2853&lt;&gt;"",$C2853&lt;&gt;"",$B2853&lt;=$C2853),INDEX(Bemenet!$G$2:$G$301,$M2853),"")</f>
        <v/>
      </c>
      <c r="E2853" s="6" t="str">
        <f>IF(AND($B2853&lt;&gt;"",$C2853&lt;&gt;"",$B2853&lt;=$C2853),INDEX(Bemenet!$D$2:$D$301,$M2853),"")</f>
        <v/>
      </c>
      <c r="F2853" s="5" t="str">
        <f t="shared" si="396"/>
        <v/>
      </c>
      <c r="G2853" s="5" t="str">
        <f t="shared" si="397"/>
        <v/>
      </c>
      <c r="H2853" s="9" t="str">
        <f t="shared" si="398"/>
        <v/>
      </c>
      <c r="I2853" s="5" t="str">
        <f t="shared" si="399"/>
        <v/>
      </c>
      <c r="J2853" s="5" t="str">
        <f>IF(OR($L2853="",NOT(COUNTIFS($L$2:$L2853,$L2853)=1)),"",SUMIFS($G:$G,$L:$L,$L2853))</f>
        <v/>
      </c>
      <c r="K2853" s="5" t="str">
        <f>IF(OR($L2853="",NOT(COUNTIFS($L$2:$L2853,$L2853)=1)),"",SUMIFS($I:$I,$L:$L,$L2853))</f>
        <v/>
      </c>
      <c r="L2853" s="6" t="str">
        <f t="shared" si="400"/>
        <v/>
      </c>
      <c r="M2853" s="6">
        <f t="shared" si="401"/>
        <v>115</v>
      </c>
      <c r="N2853" s="6">
        <f t="shared" si="402"/>
        <v>3</v>
      </c>
      <c r="O2853" s="9" t="str">
        <f>IF(AND($B2853&lt;&gt;"",$C2853&lt;&gt;"",$B2853&lt;=$C2853),INDEX(Szabalyok!$C:$C,$N2853),"")</f>
        <v/>
      </c>
      <c r="P2853">
        <f t="shared" si="404"/>
        <v>0</v>
      </c>
    </row>
    <row r="2854" spans="1:16" x14ac:dyDescent="0.35">
      <c r="A2854">
        <f t="shared" si="403"/>
        <v>0</v>
      </c>
      <c r="B2854" s="4" t="str">
        <f>IF($M2854&gt;300,"",IF(OR(INDEX(Bemenet!$E$2:$E$301,$M2854)="",INDEX(Bemenet!$F$2:$F$301,$M2854)=""),"",MAX(INDEX(Bemenet!$E$2:$E$301,$M2854),INDEX(Szabalyok!$A:$A,$N2854))))</f>
        <v/>
      </c>
      <c r="C2854" s="4" t="str">
        <f>IF($B2854="","",MIN(INDEX(Bemenet!$F$2:$F$301,$M2854),INDEX(Szabalyok!$B:$B,$N2854)))</f>
        <v/>
      </c>
      <c r="D2854" s="5" t="str">
        <f>IF(AND($B2854&lt;&gt;"",$C2854&lt;&gt;"",$B2854&lt;=$C2854),INDEX(Bemenet!$G$2:$G$301,$M2854),"")</f>
        <v/>
      </c>
      <c r="E2854" s="6" t="str">
        <f>IF(AND($B2854&lt;&gt;"",$C2854&lt;&gt;"",$B2854&lt;=$C2854),INDEX(Bemenet!$D$2:$D$301,$M2854),"")</f>
        <v/>
      </c>
      <c r="F2854" s="5" t="str">
        <f t="shared" si="396"/>
        <v/>
      </c>
      <c r="G2854" s="5" t="str">
        <f t="shared" si="397"/>
        <v/>
      </c>
      <c r="H2854" s="9" t="str">
        <f t="shared" si="398"/>
        <v/>
      </c>
      <c r="I2854" s="5" t="str">
        <f t="shared" si="399"/>
        <v/>
      </c>
      <c r="J2854" s="5" t="str">
        <f>IF(OR($L2854="",NOT(COUNTIFS($L$2:$L2854,$L2854)=1)),"",SUMIFS($G:$G,$L:$L,$L2854))</f>
        <v/>
      </c>
      <c r="K2854" s="5" t="str">
        <f>IF(OR($L2854="",NOT(COUNTIFS($L$2:$L2854,$L2854)=1)),"",SUMIFS($I:$I,$L:$L,$L2854))</f>
        <v/>
      </c>
      <c r="L2854" s="6" t="str">
        <f t="shared" si="400"/>
        <v/>
      </c>
      <c r="M2854" s="6">
        <f t="shared" si="401"/>
        <v>115</v>
      </c>
      <c r="N2854" s="6">
        <f t="shared" si="402"/>
        <v>4</v>
      </c>
      <c r="O2854" s="9" t="str">
        <f>IF(AND($B2854&lt;&gt;"",$C2854&lt;&gt;"",$B2854&lt;=$C2854),INDEX(Szabalyok!$C:$C,$N2854),"")</f>
        <v/>
      </c>
      <c r="P2854">
        <f t="shared" si="404"/>
        <v>0</v>
      </c>
    </row>
    <row r="2855" spans="1:16" x14ac:dyDescent="0.35">
      <c r="A2855">
        <f t="shared" si="403"/>
        <v>0</v>
      </c>
      <c r="B2855" s="4" t="str">
        <f>IF($M2855&gt;300,"",IF(OR(INDEX(Bemenet!$E$2:$E$301,$M2855)="",INDEX(Bemenet!$F$2:$F$301,$M2855)=""),"",MAX(INDEX(Bemenet!$E$2:$E$301,$M2855),INDEX(Szabalyok!$A:$A,$N2855))))</f>
        <v/>
      </c>
      <c r="C2855" s="4" t="str">
        <f>IF($B2855="","",MIN(INDEX(Bemenet!$F$2:$F$301,$M2855),INDEX(Szabalyok!$B:$B,$N2855)))</f>
        <v/>
      </c>
      <c r="D2855" s="5" t="str">
        <f>IF(AND($B2855&lt;&gt;"",$C2855&lt;&gt;"",$B2855&lt;=$C2855),INDEX(Bemenet!$G$2:$G$301,$M2855),"")</f>
        <v/>
      </c>
      <c r="E2855" s="6" t="str">
        <f>IF(AND($B2855&lt;&gt;"",$C2855&lt;&gt;"",$B2855&lt;=$C2855),INDEX(Bemenet!$D$2:$D$301,$M2855),"")</f>
        <v/>
      </c>
      <c r="F2855" s="5" t="str">
        <f t="shared" si="396"/>
        <v/>
      </c>
      <c r="G2855" s="5" t="str">
        <f t="shared" si="397"/>
        <v/>
      </c>
      <c r="H2855" s="9" t="str">
        <f t="shared" si="398"/>
        <v/>
      </c>
      <c r="I2855" s="5" t="str">
        <f t="shared" si="399"/>
        <v/>
      </c>
      <c r="J2855" s="5" t="str">
        <f>IF(OR($L2855="",NOT(COUNTIFS($L$2:$L2855,$L2855)=1)),"",SUMIFS($G:$G,$L:$L,$L2855))</f>
        <v/>
      </c>
      <c r="K2855" s="5" t="str">
        <f>IF(OR($L2855="",NOT(COUNTIFS($L$2:$L2855,$L2855)=1)),"",SUMIFS($I:$I,$L:$L,$L2855))</f>
        <v/>
      </c>
      <c r="L2855" s="6" t="str">
        <f t="shared" si="400"/>
        <v/>
      </c>
      <c r="M2855" s="6">
        <f t="shared" si="401"/>
        <v>115</v>
      </c>
      <c r="N2855" s="6">
        <f t="shared" si="402"/>
        <v>5</v>
      </c>
      <c r="O2855" s="9" t="str">
        <f>IF(AND($B2855&lt;&gt;"",$C2855&lt;&gt;"",$B2855&lt;=$C2855),INDEX(Szabalyok!$C:$C,$N2855),"")</f>
        <v/>
      </c>
      <c r="P2855">
        <f t="shared" si="404"/>
        <v>0</v>
      </c>
    </row>
    <row r="2856" spans="1:16" x14ac:dyDescent="0.35">
      <c r="A2856">
        <f t="shared" si="403"/>
        <v>0</v>
      </c>
      <c r="B2856" s="4" t="str">
        <f>IF($M2856&gt;300,"",IF(OR(INDEX(Bemenet!$E$2:$E$301,$M2856)="",INDEX(Bemenet!$F$2:$F$301,$M2856)=""),"",MAX(INDEX(Bemenet!$E$2:$E$301,$M2856),INDEX(Szabalyok!$A:$A,$N2856))))</f>
        <v/>
      </c>
      <c r="C2856" s="4" t="str">
        <f>IF($B2856="","",MIN(INDEX(Bemenet!$F$2:$F$301,$M2856),INDEX(Szabalyok!$B:$B,$N2856)))</f>
        <v/>
      </c>
      <c r="D2856" s="5" t="str">
        <f>IF(AND($B2856&lt;&gt;"",$C2856&lt;&gt;"",$B2856&lt;=$C2856),INDEX(Bemenet!$G$2:$G$301,$M2856),"")</f>
        <v/>
      </c>
      <c r="E2856" s="6" t="str">
        <f>IF(AND($B2856&lt;&gt;"",$C2856&lt;&gt;"",$B2856&lt;=$C2856),INDEX(Bemenet!$D$2:$D$301,$M2856),"")</f>
        <v/>
      </c>
      <c r="F2856" s="5" t="str">
        <f t="shared" si="396"/>
        <v/>
      </c>
      <c r="G2856" s="5" t="str">
        <f t="shared" si="397"/>
        <v/>
      </c>
      <c r="H2856" s="9" t="str">
        <f t="shared" si="398"/>
        <v/>
      </c>
      <c r="I2856" s="5" t="str">
        <f t="shared" si="399"/>
        <v/>
      </c>
      <c r="J2856" s="5" t="str">
        <f>IF(OR($L2856="",NOT(COUNTIFS($L$2:$L2856,$L2856)=1)),"",SUMIFS($G:$G,$L:$L,$L2856))</f>
        <v/>
      </c>
      <c r="K2856" s="5" t="str">
        <f>IF(OR($L2856="",NOT(COUNTIFS($L$2:$L2856,$L2856)=1)),"",SUMIFS($I:$I,$L:$L,$L2856))</f>
        <v/>
      </c>
      <c r="L2856" s="6" t="str">
        <f t="shared" si="400"/>
        <v/>
      </c>
      <c r="M2856" s="6">
        <f t="shared" si="401"/>
        <v>115</v>
      </c>
      <c r="N2856" s="6">
        <f t="shared" si="402"/>
        <v>6</v>
      </c>
      <c r="O2856" s="9" t="str">
        <f>IF(AND($B2856&lt;&gt;"",$C2856&lt;&gt;"",$B2856&lt;=$C2856),INDEX(Szabalyok!$C:$C,$N2856),"")</f>
        <v/>
      </c>
      <c r="P2856">
        <f t="shared" si="404"/>
        <v>0</v>
      </c>
    </row>
    <row r="2857" spans="1:16" x14ac:dyDescent="0.35">
      <c r="A2857">
        <f t="shared" si="403"/>
        <v>0</v>
      </c>
      <c r="B2857" s="4" t="str">
        <f>IF($M2857&gt;300,"",IF(OR(INDEX(Bemenet!$E$2:$E$301,$M2857)="",INDEX(Bemenet!$F$2:$F$301,$M2857)=""),"",MAX(INDEX(Bemenet!$E$2:$E$301,$M2857),INDEX(Szabalyok!$A:$A,$N2857))))</f>
        <v/>
      </c>
      <c r="C2857" s="4" t="str">
        <f>IF($B2857="","",MIN(INDEX(Bemenet!$F$2:$F$301,$M2857),INDEX(Szabalyok!$B:$B,$N2857)))</f>
        <v/>
      </c>
      <c r="D2857" s="5" t="str">
        <f>IF(AND($B2857&lt;&gt;"",$C2857&lt;&gt;"",$B2857&lt;=$C2857),INDEX(Bemenet!$G$2:$G$301,$M2857),"")</f>
        <v/>
      </c>
      <c r="E2857" s="6" t="str">
        <f>IF(AND($B2857&lt;&gt;"",$C2857&lt;&gt;"",$B2857&lt;=$C2857),INDEX(Bemenet!$D$2:$D$301,$M2857),"")</f>
        <v/>
      </c>
      <c r="F2857" s="5" t="str">
        <f t="shared" si="396"/>
        <v/>
      </c>
      <c r="G2857" s="5" t="str">
        <f t="shared" si="397"/>
        <v/>
      </c>
      <c r="H2857" s="9" t="str">
        <f t="shared" si="398"/>
        <v/>
      </c>
      <c r="I2857" s="5" t="str">
        <f t="shared" si="399"/>
        <v/>
      </c>
      <c r="J2857" s="5" t="str">
        <f>IF(OR($L2857="",NOT(COUNTIFS($L$2:$L2857,$L2857)=1)),"",SUMIFS($G:$G,$L:$L,$L2857))</f>
        <v/>
      </c>
      <c r="K2857" s="5" t="str">
        <f>IF(OR($L2857="",NOT(COUNTIFS($L$2:$L2857,$L2857)=1)),"",SUMIFS($I:$I,$L:$L,$L2857))</f>
        <v/>
      </c>
      <c r="L2857" s="6" t="str">
        <f t="shared" si="400"/>
        <v/>
      </c>
      <c r="M2857" s="6">
        <f t="shared" si="401"/>
        <v>115</v>
      </c>
      <c r="N2857" s="6">
        <f t="shared" si="402"/>
        <v>7</v>
      </c>
      <c r="O2857" s="9" t="str">
        <f>IF(AND($B2857&lt;&gt;"",$C2857&lt;&gt;"",$B2857&lt;=$C2857),INDEX(Szabalyok!$C:$C,$N2857),"")</f>
        <v/>
      </c>
      <c r="P2857">
        <f t="shared" si="404"/>
        <v>0</v>
      </c>
    </row>
    <row r="2858" spans="1:16" x14ac:dyDescent="0.35">
      <c r="A2858">
        <f t="shared" si="403"/>
        <v>0</v>
      </c>
      <c r="B2858" s="4" t="str">
        <f>IF($M2858&gt;300,"",IF(OR(INDEX(Bemenet!$E$2:$E$301,$M2858)="",INDEX(Bemenet!$F$2:$F$301,$M2858)=""),"",MAX(INDEX(Bemenet!$E$2:$E$301,$M2858),INDEX(Szabalyok!$A:$A,$N2858))))</f>
        <v/>
      </c>
      <c r="C2858" s="4" t="str">
        <f>IF($B2858="","",MIN(INDEX(Bemenet!$F$2:$F$301,$M2858),INDEX(Szabalyok!$B:$B,$N2858)))</f>
        <v/>
      </c>
      <c r="D2858" s="5" t="str">
        <f>IF(AND($B2858&lt;&gt;"",$C2858&lt;&gt;"",$B2858&lt;=$C2858),INDEX(Bemenet!$G$2:$G$301,$M2858),"")</f>
        <v/>
      </c>
      <c r="E2858" s="6" t="str">
        <f>IF(AND($B2858&lt;&gt;"",$C2858&lt;&gt;"",$B2858&lt;=$C2858),INDEX(Bemenet!$D$2:$D$301,$M2858),"")</f>
        <v/>
      </c>
      <c r="F2858" s="5" t="str">
        <f t="shared" si="396"/>
        <v/>
      </c>
      <c r="G2858" s="5" t="str">
        <f t="shared" si="397"/>
        <v/>
      </c>
      <c r="H2858" s="9" t="str">
        <f t="shared" si="398"/>
        <v/>
      </c>
      <c r="I2858" s="5" t="str">
        <f t="shared" si="399"/>
        <v/>
      </c>
      <c r="J2858" s="5" t="str">
        <f>IF(OR($L2858="",NOT(COUNTIFS($L$2:$L2858,$L2858)=1)),"",SUMIFS($G:$G,$L:$L,$L2858))</f>
        <v/>
      </c>
      <c r="K2858" s="5" t="str">
        <f>IF(OR($L2858="",NOT(COUNTIFS($L$2:$L2858,$L2858)=1)),"",SUMIFS($I:$I,$L:$L,$L2858))</f>
        <v/>
      </c>
      <c r="L2858" s="6" t="str">
        <f t="shared" si="400"/>
        <v/>
      </c>
      <c r="M2858" s="6">
        <f t="shared" si="401"/>
        <v>115</v>
      </c>
      <c r="N2858" s="6">
        <f t="shared" si="402"/>
        <v>8</v>
      </c>
      <c r="O2858" s="9" t="str">
        <f>IF(AND($B2858&lt;&gt;"",$C2858&lt;&gt;"",$B2858&lt;=$C2858),INDEX(Szabalyok!$C:$C,$N2858),"")</f>
        <v/>
      </c>
      <c r="P2858">
        <f t="shared" si="404"/>
        <v>0</v>
      </c>
    </row>
    <row r="2859" spans="1:16" x14ac:dyDescent="0.35">
      <c r="A2859">
        <f t="shared" si="403"/>
        <v>0</v>
      </c>
      <c r="B2859" s="4" t="str">
        <f>IF($M2859&gt;300,"",IF(OR(INDEX(Bemenet!$E$2:$E$301,$M2859)="",INDEX(Bemenet!$F$2:$F$301,$M2859)=""),"",MAX(INDEX(Bemenet!$E$2:$E$301,$M2859),INDEX(Szabalyok!$A:$A,$N2859))))</f>
        <v/>
      </c>
      <c r="C2859" s="4" t="str">
        <f>IF($B2859="","",MIN(INDEX(Bemenet!$F$2:$F$301,$M2859),INDEX(Szabalyok!$B:$B,$N2859)))</f>
        <v/>
      </c>
      <c r="D2859" s="5" t="str">
        <f>IF(AND($B2859&lt;&gt;"",$C2859&lt;&gt;"",$B2859&lt;=$C2859),INDEX(Bemenet!$G$2:$G$301,$M2859),"")</f>
        <v/>
      </c>
      <c r="E2859" s="6" t="str">
        <f>IF(AND($B2859&lt;&gt;"",$C2859&lt;&gt;"",$B2859&lt;=$C2859),INDEX(Bemenet!$D$2:$D$301,$M2859),"")</f>
        <v/>
      </c>
      <c r="F2859" s="5" t="str">
        <f t="shared" si="396"/>
        <v/>
      </c>
      <c r="G2859" s="5" t="str">
        <f t="shared" si="397"/>
        <v/>
      </c>
      <c r="H2859" s="9" t="str">
        <f t="shared" si="398"/>
        <v/>
      </c>
      <c r="I2859" s="5" t="str">
        <f t="shared" si="399"/>
        <v/>
      </c>
      <c r="J2859" s="5" t="str">
        <f>IF(OR($L2859="",NOT(COUNTIFS($L$2:$L2859,$L2859)=1)),"",SUMIFS($G:$G,$L:$L,$L2859))</f>
        <v/>
      </c>
      <c r="K2859" s="5" t="str">
        <f>IF(OR($L2859="",NOT(COUNTIFS($L$2:$L2859,$L2859)=1)),"",SUMIFS($I:$I,$L:$L,$L2859))</f>
        <v/>
      </c>
      <c r="L2859" s="6" t="str">
        <f t="shared" si="400"/>
        <v/>
      </c>
      <c r="M2859" s="6">
        <f t="shared" si="401"/>
        <v>115</v>
      </c>
      <c r="N2859" s="6">
        <f t="shared" si="402"/>
        <v>9</v>
      </c>
      <c r="O2859" s="9" t="str">
        <f>IF(AND($B2859&lt;&gt;"",$C2859&lt;&gt;"",$B2859&lt;=$C2859),INDEX(Szabalyok!$C:$C,$N2859),"")</f>
        <v/>
      </c>
      <c r="P2859">
        <f t="shared" si="404"/>
        <v>0</v>
      </c>
    </row>
    <row r="2860" spans="1:16" x14ac:dyDescent="0.35">
      <c r="A2860">
        <f t="shared" si="403"/>
        <v>0</v>
      </c>
      <c r="B2860" s="4" t="str">
        <f>IF($M2860&gt;300,"",IF(OR(INDEX(Bemenet!$E$2:$E$301,$M2860)="",INDEX(Bemenet!$F$2:$F$301,$M2860)=""),"",MAX(INDEX(Bemenet!$E$2:$E$301,$M2860),INDEX(Szabalyok!$A:$A,$N2860))))</f>
        <v/>
      </c>
      <c r="C2860" s="4" t="str">
        <f>IF($B2860="","",MIN(INDEX(Bemenet!$F$2:$F$301,$M2860),INDEX(Szabalyok!$B:$B,$N2860)))</f>
        <v/>
      </c>
      <c r="D2860" s="5" t="str">
        <f>IF(AND($B2860&lt;&gt;"",$C2860&lt;&gt;"",$B2860&lt;=$C2860),INDEX(Bemenet!$G$2:$G$301,$M2860),"")</f>
        <v/>
      </c>
      <c r="E2860" s="6" t="str">
        <f>IF(AND($B2860&lt;&gt;"",$C2860&lt;&gt;"",$B2860&lt;=$C2860),INDEX(Bemenet!$D$2:$D$301,$M2860),"")</f>
        <v/>
      </c>
      <c r="F2860" s="5" t="str">
        <f t="shared" si="396"/>
        <v/>
      </c>
      <c r="G2860" s="5" t="str">
        <f t="shared" si="397"/>
        <v/>
      </c>
      <c r="H2860" s="9" t="str">
        <f t="shared" si="398"/>
        <v/>
      </c>
      <c r="I2860" s="5" t="str">
        <f t="shared" si="399"/>
        <v/>
      </c>
      <c r="J2860" s="5" t="str">
        <f>IF(OR($L2860="",NOT(COUNTIFS($L$2:$L2860,$L2860)=1)),"",SUMIFS($G:$G,$L:$L,$L2860))</f>
        <v/>
      </c>
      <c r="K2860" s="5" t="str">
        <f>IF(OR($L2860="",NOT(COUNTIFS($L$2:$L2860,$L2860)=1)),"",SUMIFS($I:$I,$L:$L,$L2860))</f>
        <v/>
      </c>
      <c r="L2860" s="6" t="str">
        <f t="shared" si="400"/>
        <v/>
      </c>
      <c r="M2860" s="6">
        <f t="shared" si="401"/>
        <v>115</v>
      </c>
      <c r="N2860" s="6">
        <f t="shared" si="402"/>
        <v>10</v>
      </c>
      <c r="O2860" s="9" t="str">
        <f>IF(AND($B2860&lt;&gt;"",$C2860&lt;&gt;"",$B2860&lt;=$C2860),INDEX(Szabalyok!$C:$C,$N2860),"")</f>
        <v/>
      </c>
      <c r="P2860">
        <f t="shared" si="404"/>
        <v>0</v>
      </c>
    </row>
    <row r="2861" spans="1:16" x14ac:dyDescent="0.35">
      <c r="A2861">
        <f t="shared" si="403"/>
        <v>0</v>
      </c>
      <c r="B2861" s="4" t="str">
        <f>IF($M2861&gt;300,"",IF(OR(INDEX(Bemenet!$E$2:$E$301,$M2861)="",INDEX(Bemenet!$F$2:$F$301,$M2861)=""),"",MAX(INDEX(Bemenet!$E$2:$E$301,$M2861),INDEX(Szabalyok!$A:$A,$N2861))))</f>
        <v/>
      </c>
      <c r="C2861" s="4" t="str">
        <f>IF($B2861="","",MIN(INDEX(Bemenet!$F$2:$F$301,$M2861),INDEX(Szabalyok!$B:$B,$N2861)))</f>
        <v/>
      </c>
      <c r="D2861" s="5" t="str">
        <f>IF(AND($B2861&lt;&gt;"",$C2861&lt;&gt;"",$B2861&lt;=$C2861),INDEX(Bemenet!$G$2:$G$301,$M2861),"")</f>
        <v/>
      </c>
      <c r="E2861" s="6" t="str">
        <f>IF(AND($B2861&lt;&gt;"",$C2861&lt;&gt;"",$B2861&lt;=$C2861),INDEX(Bemenet!$D$2:$D$301,$M2861),"")</f>
        <v/>
      </c>
      <c r="F2861" s="5" t="str">
        <f t="shared" si="396"/>
        <v/>
      </c>
      <c r="G2861" s="5" t="str">
        <f t="shared" si="397"/>
        <v/>
      </c>
      <c r="H2861" s="9" t="str">
        <f t="shared" si="398"/>
        <v/>
      </c>
      <c r="I2861" s="5" t="str">
        <f t="shared" si="399"/>
        <v/>
      </c>
      <c r="J2861" s="5" t="str">
        <f>IF(OR($L2861="",NOT(COUNTIFS($L$2:$L2861,$L2861)=1)),"",SUMIFS($G:$G,$L:$L,$L2861))</f>
        <v/>
      </c>
      <c r="K2861" s="5" t="str">
        <f>IF(OR($L2861="",NOT(COUNTIFS($L$2:$L2861,$L2861)=1)),"",SUMIFS($I:$I,$L:$L,$L2861))</f>
        <v/>
      </c>
      <c r="L2861" s="6" t="str">
        <f t="shared" si="400"/>
        <v/>
      </c>
      <c r="M2861" s="6">
        <f t="shared" si="401"/>
        <v>115</v>
      </c>
      <c r="N2861" s="6">
        <f t="shared" si="402"/>
        <v>11</v>
      </c>
      <c r="O2861" s="9" t="str">
        <f>IF(AND($B2861&lt;&gt;"",$C2861&lt;&gt;"",$B2861&lt;=$C2861),INDEX(Szabalyok!$C:$C,$N2861),"")</f>
        <v/>
      </c>
      <c r="P2861">
        <f t="shared" si="404"/>
        <v>0</v>
      </c>
    </row>
    <row r="2862" spans="1:16" x14ac:dyDescent="0.35">
      <c r="A2862">
        <f t="shared" si="403"/>
        <v>0</v>
      </c>
      <c r="B2862" s="4" t="str">
        <f>IF($M2862&gt;300,"",IF(OR(INDEX(Bemenet!$E$2:$E$301,$M2862)="",INDEX(Bemenet!$F$2:$F$301,$M2862)=""),"",MAX(INDEX(Bemenet!$E$2:$E$301,$M2862),INDEX(Szabalyok!$A:$A,$N2862))))</f>
        <v/>
      </c>
      <c r="C2862" s="4" t="str">
        <f>IF($B2862="","",MIN(INDEX(Bemenet!$F$2:$F$301,$M2862),INDEX(Szabalyok!$B:$B,$N2862)))</f>
        <v/>
      </c>
      <c r="D2862" s="5" t="str">
        <f>IF(AND($B2862&lt;&gt;"",$C2862&lt;&gt;"",$B2862&lt;=$C2862),INDEX(Bemenet!$G$2:$G$301,$M2862),"")</f>
        <v/>
      </c>
      <c r="E2862" s="6" t="str">
        <f>IF(AND($B2862&lt;&gt;"",$C2862&lt;&gt;"",$B2862&lt;=$C2862),INDEX(Bemenet!$D$2:$D$301,$M2862),"")</f>
        <v/>
      </c>
      <c r="F2862" s="5" t="str">
        <f t="shared" si="396"/>
        <v/>
      </c>
      <c r="G2862" s="5" t="str">
        <f t="shared" si="397"/>
        <v/>
      </c>
      <c r="H2862" s="9" t="str">
        <f t="shared" si="398"/>
        <v/>
      </c>
      <c r="I2862" s="5" t="str">
        <f t="shared" si="399"/>
        <v/>
      </c>
      <c r="J2862" s="5" t="str">
        <f>IF(OR($L2862="",NOT(COUNTIFS($L$2:$L2862,$L2862)=1)),"",SUMIFS($G:$G,$L:$L,$L2862))</f>
        <v/>
      </c>
      <c r="K2862" s="5" t="str">
        <f>IF(OR($L2862="",NOT(COUNTIFS($L$2:$L2862,$L2862)=1)),"",SUMIFS($I:$I,$L:$L,$L2862))</f>
        <v/>
      </c>
      <c r="L2862" s="6" t="str">
        <f t="shared" si="400"/>
        <v/>
      </c>
      <c r="M2862" s="6">
        <f t="shared" si="401"/>
        <v>115</v>
      </c>
      <c r="N2862" s="6">
        <f t="shared" si="402"/>
        <v>12</v>
      </c>
      <c r="O2862" s="9" t="str">
        <f>IF(AND($B2862&lt;&gt;"",$C2862&lt;&gt;"",$B2862&lt;=$C2862),INDEX(Szabalyok!$C:$C,$N2862),"")</f>
        <v/>
      </c>
      <c r="P2862">
        <f t="shared" si="404"/>
        <v>0</v>
      </c>
    </row>
    <row r="2863" spans="1:16" x14ac:dyDescent="0.35">
      <c r="A2863">
        <f t="shared" si="403"/>
        <v>0</v>
      </c>
      <c r="B2863" s="4" t="str">
        <f>IF($M2863&gt;300,"",IF(OR(INDEX(Bemenet!$E$2:$E$301,$M2863)="",INDEX(Bemenet!$F$2:$F$301,$M2863)=""),"",MAX(INDEX(Bemenet!$E$2:$E$301,$M2863),INDEX(Szabalyok!$A:$A,$N2863))))</f>
        <v/>
      </c>
      <c r="C2863" s="4" t="str">
        <f>IF($B2863="","",MIN(INDEX(Bemenet!$F$2:$F$301,$M2863),INDEX(Szabalyok!$B:$B,$N2863)))</f>
        <v/>
      </c>
      <c r="D2863" s="5" t="str">
        <f>IF(AND($B2863&lt;&gt;"",$C2863&lt;&gt;"",$B2863&lt;=$C2863),INDEX(Bemenet!$G$2:$G$301,$M2863),"")</f>
        <v/>
      </c>
      <c r="E2863" s="6" t="str">
        <f>IF(AND($B2863&lt;&gt;"",$C2863&lt;&gt;"",$B2863&lt;=$C2863),INDEX(Bemenet!$D$2:$D$301,$M2863),"")</f>
        <v/>
      </c>
      <c r="F2863" s="5" t="str">
        <f t="shared" si="396"/>
        <v/>
      </c>
      <c r="G2863" s="5" t="str">
        <f t="shared" si="397"/>
        <v/>
      </c>
      <c r="H2863" s="9" t="str">
        <f t="shared" si="398"/>
        <v/>
      </c>
      <c r="I2863" s="5" t="str">
        <f t="shared" si="399"/>
        <v/>
      </c>
      <c r="J2863" s="5" t="str">
        <f>IF(OR($L2863="",NOT(COUNTIFS($L$2:$L2863,$L2863)=1)),"",SUMIFS($G:$G,$L:$L,$L2863))</f>
        <v/>
      </c>
      <c r="K2863" s="5" t="str">
        <f>IF(OR($L2863="",NOT(COUNTIFS($L$2:$L2863,$L2863)=1)),"",SUMIFS($I:$I,$L:$L,$L2863))</f>
        <v/>
      </c>
      <c r="L2863" s="6" t="str">
        <f t="shared" si="400"/>
        <v/>
      </c>
      <c r="M2863" s="6">
        <f t="shared" si="401"/>
        <v>115</v>
      </c>
      <c r="N2863" s="6">
        <f t="shared" si="402"/>
        <v>13</v>
      </c>
      <c r="O2863" s="9" t="str">
        <f>IF(AND($B2863&lt;&gt;"",$C2863&lt;&gt;"",$B2863&lt;=$C2863),INDEX(Szabalyok!$C:$C,$N2863),"")</f>
        <v/>
      </c>
      <c r="P2863">
        <f t="shared" si="404"/>
        <v>0</v>
      </c>
    </row>
    <row r="2864" spans="1:16" x14ac:dyDescent="0.35">
      <c r="A2864">
        <f t="shared" si="403"/>
        <v>0</v>
      </c>
      <c r="B2864" s="4" t="str">
        <f>IF($M2864&gt;300,"",IF(OR(INDEX(Bemenet!$E$2:$E$301,$M2864)="",INDEX(Bemenet!$F$2:$F$301,$M2864)=""),"",MAX(INDEX(Bemenet!$E$2:$E$301,$M2864),INDEX(Szabalyok!$A:$A,$N2864))))</f>
        <v/>
      </c>
      <c r="C2864" s="4" t="str">
        <f>IF($B2864="","",MIN(INDEX(Bemenet!$F$2:$F$301,$M2864),INDEX(Szabalyok!$B:$B,$N2864)))</f>
        <v/>
      </c>
      <c r="D2864" s="5" t="str">
        <f>IF(AND($B2864&lt;&gt;"",$C2864&lt;&gt;"",$B2864&lt;=$C2864),INDEX(Bemenet!$G$2:$G$301,$M2864),"")</f>
        <v/>
      </c>
      <c r="E2864" s="6" t="str">
        <f>IF(AND($B2864&lt;&gt;"",$C2864&lt;&gt;"",$B2864&lt;=$C2864),INDEX(Bemenet!$D$2:$D$301,$M2864),"")</f>
        <v/>
      </c>
      <c r="F2864" s="5" t="str">
        <f t="shared" si="396"/>
        <v/>
      </c>
      <c r="G2864" s="5" t="str">
        <f t="shared" si="397"/>
        <v/>
      </c>
      <c r="H2864" s="9" t="str">
        <f t="shared" si="398"/>
        <v/>
      </c>
      <c r="I2864" s="5" t="str">
        <f t="shared" si="399"/>
        <v/>
      </c>
      <c r="J2864" s="5" t="str">
        <f>IF(OR($L2864="",NOT(COUNTIFS($L$2:$L2864,$L2864)=1)),"",SUMIFS($G:$G,$L:$L,$L2864))</f>
        <v/>
      </c>
      <c r="K2864" s="5" t="str">
        <f>IF(OR($L2864="",NOT(COUNTIFS($L$2:$L2864,$L2864)=1)),"",SUMIFS($I:$I,$L:$L,$L2864))</f>
        <v/>
      </c>
      <c r="L2864" s="6" t="str">
        <f t="shared" si="400"/>
        <v/>
      </c>
      <c r="M2864" s="6">
        <f t="shared" si="401"/>
        <v>115</v>
      </c>
      <c r="N2864" s="6">
        <f t="shared" si="402"/>
        <v>14</v>
      </c>
      <c r="O2864" s="9" t="str">
        <f>IF(AND($B2864&lt;&gt;"",$C2864&lt;&gt;"",$B2864&lt;=$C2864),INDEX(Szabalyok!$C:$C,$N2864),"")</f>
        <v/>
      </c>
      <c r="P2864">
        <f t="shared" si="404"/>
        <v>0</v>
      </c>
    </row>
    <row r="2865" spans="1:16" x14ac:dyDescent="0.35">
      <c r="A2865">
        <f t="shared" si="403"/>
        <v>0</v>
      </c>
      <c r="B2865" s="4" t="str">
        <f>IF($M2865&gt;300,"",IF(OR(INDEX(Bemenet!$E$2:$E$301,$M2865)="",INDEX(Bemenet!$F$2:$F$301,$M2865)=""),"",MAX(INDEX(Bemenet!$E$2:$E$301,$M2865),INDEX(Szabalyok!$A:$A,$N2865))))</f>
        <v/>
      </c>
      <c r="C2865" s="4" t="str">
        <f>IF($B2865="","",MIN(INDEX(Bemenet!$F$2:$F$301,$M2865),INDEX(Szabalyok!$B:$B,$N2865)))</f>
        <v/>
      </c>
      <c r="D2865" s="5" t="str">
        <f>IF(AND($B2865&lt;&gt;"",$C2865&lt;&gt;"",$B2865&lt;=$C2865),INDEX(Bemenet!$G$2:$G$301,$M2865),"")</f>
        <v/>
      </c>
      <c r="E2865" s="6" t="str">
        <f>IF(AND($B2865&lt;&gt;"",$C2865&lt;&gt;"",$B2865&lt;=$C2865),INDEX(Bemenet!$D$2:$D$301,$M2865),"")</f>
        <v/>
      </c>
      <c r="F2865" s="5" t="str">
        <f t="shared" si="396"/>
        <v/>
      </c>
      <c r="G2865" s="5" t="str">
        <f t="shared" si="397"/>
        <v/>
      </c>
      <c r="H2865" s="9" t="str">
        <f t="shared" si="398"/>
        <v/>
      </c>
      <c r="I2865" s="5" t="str">
        <f t="shared" si="399"/>
        <v/>
      </c>
      <c r="J2865" s="5" t="str">
        <f>IF(OR($L2865="",NOT(COUNTIFS($L$2:$L2865,$L2865)=1)),"",SUMIFS($G:$G,$L:$L,$L2865))</f>
        <v/>
      </c>
      <c r="K2865" s="5" t="str">
        <f>IF(OR($L2865="",NOT(COUNTIFS($L$2:$L2865,$L2865)=1)),"",SUMIFS($I:$I,$L:$L,$L2865))</f>
        <v/>
      </c>
      <c r="L2865" s="6" t="str">
        <f t="shared" si="400"/>
        <v/>
      </c>
      <c r="M2865" s="6">
        <f t="shared" si="401"/>
        <v>115</v>
      </c>
      <c r="N2865" s="6">
        <f t="shared" si="402"/>
        <v>15</v>
      </c>
      <c r="O2865" s="9" t="str">
        <f>IF(AND($B2865&lt;&gt;"",$C2865&lt;&gt;"",$B2865&lt;=$C2865),INDEX(Szabalyok!$C:$C,$N2865),"")</f>
        <v/>
      </c>
      <c r="P2865">
        <f t="shared" si="404"/>
        <v>0</v>
      </c>
    </row>
    <row r="2866" spans="1:16" x14ac:dyDescent="0.35">
      <c r="A2866">
        <f t="shared" si="403"/>
        <v>0</v>
      </c>
      <c r="B2866" s="4" t="str">
        <f>IF($M2866&gt;300,"",IF(OR(INDEX(Bemenet!$E$2:$E$301,$M2866)="",INDEX(Bemenet!$F$2:$F$301,$M2866)=""),"",MAX(INDEX(Bemenet!$E$2:$E$301,$M2866),INDEX(Szabalyok!$A:$A,$N2866))))</f>
        <v/>
      </c>
      <c r="C2866" s="4" t="str">
        <f>IF($B2866="","",MIN(INDEX(Bemenet!$F$2:$F$301,$M2866),INDEX(Szabalyok!$B:$B,$N2866)))</f>
        <v/>
      </c>
      <c r="D2866" s="5" t="str">
        <f>IF(AND($B2866&lt;&gt;"",$C2866&lt;&gt;"",$B2866&lt;=$C2866),INDEX(Bemenet!$G$2:$G$301,$M2866),"")</f>
        <v/>
      </c>
      <c r="E2866" s="6" t="str">
        <f>IF(AND($B2866&lt;&gt;"",$C2866&lt;&gt;"",$B2866&lt;=$C2866),INDEX(Bemenet!$D$2:$D$301,$M2866),"")</f>
        <v/>
      </c>
      <c r="F2866" s="5" t="str">
        <f t="shared" si="396"/>
        <v/>
      </c>
      <c r="G2866" s="5" t="str">
        <f t="shared" si="397"/>
        <v/>
      </c>
      <c r="H2866" s="9" t="str">
        <f t="shared" si="398"/>
        <v/>
      </c>
      <c r="I2866" s="5" t="str">
        <f t="shared" si="399"/>
        <v/>
      </c>
      <c r="J2866" s="5" t="str">
        <f>IF(OR($L2866="",NOT(COUNTIFS($L$2:$L2866,$L2866)=1)),"",SUMIFS($G:$G,$L:$L,$L2866))</f>
        <v/>
      </c>
      <c r="K2866" s="5" t="str">
        <f>IF(OR($L2866="",NOT(COUNTIFS($L$2:$L2866,$L2866)=1)),"",SUMIFS($I:$I,$L:$L,$L2866))</f>
        <v/>
      </c>
      <c r="L2866" s="6" t="str">
        <f t="shared" si="400"/>
        <v/>
      </c>
      <c r="M2866" s="6">
        <f t="shared" si="401"/>
        <v>115</v>
      </c>
      <c r="N2866" s="6">
        <f t="shared" si="402"/>
        <v>16</v>
      </c>
      <c r="O2866" s="9" t="str">
        <f>IF(AND($B2866&lt;&gt;"",$C2866&lt;&gt;"",$B2866&lt;=$C2866),INDEX(Szabalyok!$C:$C,$N2866),"")</f>
        <v/>
      </c>
      <c r="P2866">
        <f t="shared" si="404"/>
        <v>0</v>
      </c>
    </row>
    <row r="2867" spans="1:16" x14ac:dyDescent="0.35">
      <c r="A2867">
        <f t="shared" si="403"/>
        <v>0</v>
      </c>
      <c r="B2867" s="4" t="str">
        <f>IF($M2867&gt;300,"",IF(OR(INDEX(Bemenet!$E$2:$E$301,$M2867)="",INDEX(Bemenet!$F$2:$F$301,$M2867)=""),"",MAX(INDEX(Bemenet!$E$2:$E$301,$M2867),INDEX(Szabalyok!$A:$A,$N2867))))</f>
        <v/>
      </c>
      <c r="C2867" s="4" t="str">
        <f>IF($B2867="","",MIN(INDEX(Bemenet!$F$2:$F$301,$M2867),INDEX(Szabalyok!$B:$B,$N2867)))</f>
        <v/>
      </c>
      <c r="D2867" s="5" t="str">
        <f>IF(AND($B2867&lt;&gt;"",$C2867&lt;&gt;"",$B2867&lt;=$C2867),INDEX(Bemenet!$G$2:$G$301,$M2867),"")</f>
        <v/>
      </c>
      <c r="E2867" s="6" t="str">
        <f>IF(AND($B2867&lt;&gt;"",$C2867&lt;&gt;"",$B2867&lt;=$C2867),INDEX(Bemenet!$D$2:$D$301,$M2867),"")</f>
        <v/>
      </c>
      <c r="F2867" s="5" t="str">
        <f t="shared" si="396"/>
        <v/>
      </c>
      <c r="G2867" s="5" t="str">
        <f t="shared" si="397"/>
        <v/>
      </c>
      <c r="H2867" s="9" t="str">
        <f t="shared" si="398"/>
        <v/>
      </c>
      <c r="I2867" s="5" t="str">
        <f t="shared" si="399"/>
        <v/>
      </c>
      <c r="J2867" s="5" t="str">
        <f>IF(OR($L2867="",NOT(COUNTIFS($L$2:$L2867,$L2867)=1)),"",SUMIFS($G:$G,$L:$L,$L2867))</f>
        <v/>
      </c>
      <c r="K2867" s="5" t="str">
        <f>IF(OR($L2867="",NOT(COUNTIFS($L$2:$L2867,$L2867)=1)),"",SUMIFS($I:$I,$L:$L,$L2867))</f>
        <v/>
      </c>
      <c r="L2867" s="6" t="str">
        <f t="shared" si="400"/>
        <v/>
      </c>
      <c r="M2867" s="6">
        <f t="shared" si="401"/>
        <v>115</v>
      </c>
      <c r="N2867" s="6">
        <f t="shared" si="402"/>
        <v>17</v>
      </c>
      <c r="O2867" s="9" t="str">
        <f>IF(AND($B2867&lt;&gt;"",$C2867&lt;&gt;"",$B2867&lt;=$C2867),INDEX(Szabalyok!$C:$C,$N2867),"")</f>
        <v/>
      </c>
      <c r="P2867">
        <f t="shared" si="404"/>
        <v>0</v>
      </c>
    </row>
    <row r="2868" spans="1:16" x14ac:dyDescent="0.35">
      <c r="A2868">
        <f t="shared" si="403"/>
        <v>0</v>
      </c>
      <c r="B2868" s="4" t="str">
        <f>IF($M2868&gt;300,"",IF(OR(INDEX(Bemenet!$E$2:$E$301,$M2868)="",INDEX(Bemenet!$F$2:$F$301,$M2868)=""),"",MAX(INDEX(Bemenet!$E$2:$E$301,$M2868),INDEX(Szabalyok!$A:$A,$N2868))))</f>
        <v/>
      </c>
      <c r="C2868" s="4" t="str">
        <f>IF($B2868="","",MIN(INDEX(Bemenet!$F$2:$F$301,$M2868),INDEX(Szabalyok!$B:$B,$N2868)))</f>
        <v/>
      </c>
      <c r="D2868" s="5" t="str">
        <f>IF(AND($B2868&lt;&gt;"",$C2868&lt;&gt;"",$B2868&lt;=$C2868),INDEX(Bemenet!$G$2:$G$301,$M2868),"")</f>
        <v/>
      </c>
      <c r="E2868" s="6" t="str">
        <f>IF(AND($B2868&lt;&gt;"",$C2868&lt;&gt;"",$B2868&lt;=$C2868),INDEX(Bemenet!$D$2:$D$301,$M2868),"")</f>
        <v/>
      </c>
      <c r="F2868" s="5" t="str">
        <f t="shared" si="396"/>
        <v/>
      </c>
      <c r="G2868" s="5" t="str">
        <f t="shared" si="397"/>
        <v/>
      </c>
      <c r="H2868" s="9" t="str">
        <f t="shared" si="398"/>
        <v/>
      </c>
      <c r="I2868" s="5" t="str">
        <f t="shared" si="399"/>
        <v/>
      </c>
      <c r="J2868" s="5" t="str">
        <f>IF(OR($L2868="",NOT(COUNTIFS($L$2:$L2868,$L2868)=1)),"",SUMIFS($G:$G,$L:$L,$L2868))</f>
        <v/>
      </c>
      <c r="K2868" s="5" t="str">
        <f>IF(OR($L2868="",NOT(COUNTIFS($L$2:$L2868,$L2868)=1)),"",SUMIFS($I:$I,$L:$L,$L2868))</f>
        <v/>
      </c>
      <c r="L2868" s="6" t="str">
        <f t="shared" si="400"/>
        <v/>
      </c>
      <c r="M2868" s="6">
        <f t="shared" si="401"/>
        <v>115</v>
      </c>
      <c r="N2868" s="6">
        <f t="shared" si="402"/>
        <v>18</v>
      </c>
      <c r="O2868" s="9" t="str">
        <f>IF(AND($B2868&lt;&gt;"",$C2868&lt;&gt;"",$B2868&lt;=$C2868),INDEX(Szabalyok!$C:$C,$N2868),"")</f>
        <v/>
      </c>
      <c r="P2868">
        <f t="shared" si="404"/>
        <v>0</v>
      </c>
    </row>
    <row r="2869" spans="1:16" x14ac:dyDescent="0.35">
      <c r="A2869">
        <f t="shared" si="403"/>
        <v>0</v>
      </c>
      <c r="B2869" s="4" t="str">
        <f>IF($M2869&gt;300,"",IF(OR(INDEX(Bemenet!$E$2:$E$301,$M2869)="",INDEX(Bemenet!$F$2:$F$301,$M2869)=""),"",MAX(INDEX(Bemenet!$E$2:$E$301,$M2869),INDEX(Szabalyok!$A:$A,$N2869))))</f>
        <v/>
      </c>
      <c r="C2869" s="4" t="str">
        <f>IF($B2869="","",MIN(INDEX(Bemenet!$F$2:$F$301,$M2869),INDEX(Szabalyok!$B:$B,$N2869)))</f>
        <v/>
      </c>
      <c r="D2869" s="5" t="str">
        <f>IF(AND($B2869&lt;&gt;"",$C2869&lt;&gt;"",$B2869&lt;=$C2869),INDEX(Bemenet!$G$2:$G$301,$M2869),"")</f>
        <v/>
      </c>
      <c r="E2869" s="6" t="str">
        <f>IF(AND($B2869&lt;&gt;"",$C2869&lt;&gt;"",$B2869&lt;=$C2869),INDEX(Bemenet!$D$2:$D$301,$M2869),"")</f>
        <v/>
      </c>
      <c r="F2869" s="5" t="str">
        <f t="shared" si="396"/>
        <v/>
      </c>
      <c r="G2869" s="5" t="str">
        <f t="shared" si="397"/>
        <v/>
      </c>
      <c r="H2869" s="9" t="str">
        <f t="shared" si="398"/>
        <v/>
      </c>
      <c r="I2869" s="5" t="str">
        <f t="shared" si="399"/>
        <v/>
      </c>
      <c r="J2869" s="5" t="str">
        <f>IF(OR($L2869="",NOT(COUNTIFS($L$2:$L2869,$L2869)=1)),"",SUMIFS($G:$G,$L:$L,$L2869))</f>
        <v/>
      </c>
      <c r="K2869" s="5" t="str">
        <f>IF(OR($L2869="",NOT(COUNTIFS($L$2:$L2869,$L2869)=1)),"",SUMIFS($I:$I,$L:$L,$L2869))</f>
        <v/>
      </c>
      <c r="L2869" s="6" t="str">
        <f t="shared" si="400"/>
        <v/>
      </c>
      <c r="M2869" s="6">
        <f t="shared" si="401"/>
        <v>115</v>
      </c>
      <c r="N2869" s="6">
        <f t="shared" si="402"/>
        <v>19</v>
      </c>
      <c r="O2869" s="9" t="str">
        <f>IF(AND($B2869&lt;&gt;"",$C2869&lt;&gt;"",$B2869&lt;=$C2869),INDEX(Szabalyok!$C:$C,$N2869),"")</f>
        <v/>
      </c>
      <c r="P2869">
        <f t="shared" si="404"/>
        <v>0</v>
      </c>
    </row>
    <row r="2870" spans="1:16" x14ac:dyDescent="0.35">
      <c r="A2870">
        <f t="shared" si="403"/>
        <v>0</v>
      </c>
      <c r="B2870" s="4" t="str">
        <f>IF($M2870&gt;300,"",IF(OR(INDEX(Bemenet!$E$2:$E$301,$M2870)="",INDEX(Bemenet!$F$2:$F$301,$M2870)=""),"",MAX(INDEX(Bemenet!$E$2:$E$301,$M2870),INDEX(Szabalyok!$A:$A,$N2870))))</f>
        <v/>
      </c>
      <c r="C2870" s="4" t="str">
        <f>IF($B2870="","",MIN(INDEX(Bemenet!$F$2:$F$301,$M2870),INDEX(Szabalyok!$B:$B,$N2870)))</f>
        <v/>
      </c>
      <c r="D2870" s="5" t="str">
        <f>IF(AND($B2870&lt;&gt;"",$C2870&lt;&gt;"",$B2870&lt;=$C2870),INDEX(Bemenet!$G$2:$G$301,$M2870),"")</f>
        <v/>
      </c>
      <c r="E2870" s="6" t="str">
        <f>IF(AND($B2870&lt;&gt;"",$C2870&lt;&gt;"",$B2870&lt;=$C2870),INDEX(Bemenet!$D$2:$D$301,$M2870),"")</f>
        <v/>
      </c>
      <c r="F2870" s="5" t="str">
        <f t="shared" si="396"/>
        <v/>
      </c>
      <c r="G2870" s="5" t="str">
        <f t="shared" si="397"/>
        <v/>
      </c>
      <c r="H2870" s="9" t="str">
        <f t="shared" si="398"/>
        <v/>
      </c>
      <c r="I2870" s="5" t="str">
        <f t="shared" si="399"/>
        <v/>
      </c>
      <c r="J2870" s="5" t="str">
        <f>IF(OR($L2870="",NOT(COUNTIFS($L$2:$L2870,$L2870)=1)),"",SUMIFS($G:$G,$L:$L,$L2870))</f>
        <v/>
      </c>
      <c r="K2870" s="5" t="str">
        <f>IF(OR($L2870="",NOT(COUNTIFS($L$2:$L2870,$L2870)=1)),"",SUMIFS($I:$I,$L:$L,$L2870))</f>
        <v/>
      </c>
      <c r="L2870" s="6" t="str">
        <f t="shared" si="400"/>
        <v/>
      </c>
      <c r="M2870" s="6">
        <f t="shared" si="401"/>
        <v>115</v>
      </c>
      <c r="N2870" s="6">
        <f t="shared" si="402"/>
        <v>20</v>
      </c>
      <c r="O2870" s="9" t="str">
        <f>IF(AND($B2870&lt;&gt;"",$C2870&lt;&gt;"",$B2870&lt;=$C2870),INDEX(Szabalyok!$C:$C,$N2870),"")</f>
        <v/>
      </c>
      <c r="P2870">
        <f t="shared" si="404"/>
        <v>0</v>
      </c>
    </row>
    <row r="2871" spans="1:16" x14ac:dyDescent="0.35">
      <c r="A2871">
        <f t="shared" si="403"/>
        <v>0</v>
      </c>
      <c r="B2871" s="4" t="str">
        <f>IF($M2871&gt;300,"",IF(OR(INDEX(Bemenet!$E$2:$E$301,$M2871)="",INDEX(Bemenet!$F$2:$F$301,$M2871)=""),"",MAX(INDEX(Bemenet!$E$2:$E$301,$M2871),INDEX(Szabalyok!$A:$A,$N2871))))</f>
        <v/>
      </c>
      <c r="C2871" s="4" t="str">
        <f>IF($B2871="","",MIN(INDEX(Bemenet!$F$2:$F$301,$M2871),INDEX(Szabalyok!$B:$B,$N2871)))</f>
        <v/>
      </c>
      <c r="D2871" s="5" t="str">
        <f>IF(AND($B2871&lt;&gt;"",$C2871&lt;&gt;"",$B2871&lt;=$C2871),INDEX(Bemenet!$G$2:$G$301,$M2871),"")</f>
        <v/>
      </c>
      <c r="E2871" s="6" t="str">
        <f>IF(AND($B2871&lt;&gt;"",$C2871&lt;&gt;"",$B2871&lt;=$C2871),INDEX(Bemenet!$D$2:$D$301,$M2871),"")</f>
        <v/>
      </c>
      <c r="F2871" s="5" t="str">
        <f t="shared" si="396"/>
        <v/>
      </c>
      <c r="G2871" s="5" t="str">
        <f t="shared" si="397"/>
        <v/>
      </c>
      <c r="H2871" s="9" t="str">
        <f t="shared" si="398"/>
        <v/>
      </c>
      <c r="I2871" s="5" t="str">
        <f t="shared" si="399"/>
        <v/>
      </c>
      <c r="J2871" s="5" t="str">
        <f>IF(OR($L2871="",NOT(COUNTIFS($L$2:$L2871,$L2871)=1)),"",SUMIFS($G:$G,$L:$L,$L2871))</f>
        <v/>
      </c>
      <c r="K2871" s="5" t="str">
        <f>IF(OR($L2871="",NOT(COUNTIFS($L$2:$L2871,$L2871)=1)),"",SUMIFS($I:$I,$L:$L,$L2871))</f>
        <v/>
      </c>
      <c r="L2871" s="6" t="str">
        <f t="shared" si="400"/>
        <v/>
      </c>
      <c r="M2871" s="6">
        <f t="shared" si="401"/>
        <v>115</v>
      </c>
      <c r="N2871" s="6">
        <f t="shared" si="402"/>
        <v>21</v>
      </c>
      <c r="O2871" s="9" t="str">
        <f>IF(AND($B2871&lt;&gt;"",$C2871&lt;&gt;"",$B2871&lt;=$C2871),INDEX(Szabalyok!$C:$C,$N2871),"")</f>
        <v/>
      </c>
      <c r="P2871">
        <f t="shared" si="404"/>
        <v>0</v>
      </c>
    </row>
    <row r="2872" spans="1:16" x14ac:dyDescent="0.35">
      <c r="A2872">
        <f t="shared" si="403"/>
        <v>0</v>
      </c>
      <c r="B2872" s="4" t="str">
        <f>IF($M2872&gt;300,"",IF(OR(INDEX(Bemenet!$E$2:$E$301,$M2872)="",INDEX(Bemenet!$F$2:$F$301,$M2872)=""),"",MAX(INDEX(Bemenet!$E$2:$E$301,$M2872),INDEX(Szabalyok!$A:$A,$N2872))))</f>
        <v/>
      </c>
      <c r="C2872" s="4" t="str">
        <f>IF($B2872="","",MIN(INDEX(Bemenet!$F$2:$F$301,$M2872),INDEX(Szabalyok!$B:$B,$N2872)))</f>
        <v/>
      </c>
      <c r="D2872" s="5" t="str">
        <f>IF(AND($B2872&lt;&gt;"",$C2872&lt;&gt;"",$B2872&lt;=$C2872),INDEX(Bemenet!$G$2:$G$301,$M2872),"")</f>
        <v/>
      </c>
      <c r="E2872" s="6" t="str">
        <f>IF(AND($B2872&lt;&gt;"",$C2872&lt;&gt;"",$B2872&lt;=$C2872),INDEX(Bemenet!$D$2:$D$301,$M2872),"")</f>
        <v/>
      </c>
      <c r="F2872" s="5" t="str">
        <f t="shared" si="396"/>
        <v/>
      </c>
      <c r="G2872" s="5" t="str">
        <f t="shared" si="397"/>
        <v/>
      </c>
      <c r="H2872" s="9" t="str">
        <f t="shared" si="398"/>
        <v/>
      </c>
      <c r="I2872" s="5" t="str">
        <f t="shared" si="399"/>
        <v/>
      </c>
      <c r="J2872" s="5" t="str">
        <f>IF(OR($L2872="",NOT(COUNTIFS($L$2:$L2872,$L2872)=1)),"",SUMIFS($G:$G,$L:$L,$L2872))</f>
        <v/>
      </c>
      <c r="K2872" s="5" t="str">
        <f>IF(OR($L2872="",NOT(COUNTIFS($L$2:$L2872,$L2872)=1)),"",SUMIFS($I:$I,$L:$L,$L2872))</f>
        <v/>
      </c>
      <c r="L2872" s="6" t="str">
        <f t="shared" si="400"/>
        <v/>
      </c>
      <c r="M2872" s="6">
        <f t="shared" si="401"/>
        <v>115</v>
      </c>
      <c r="N2872" s="6">
        <f t="shared" si="402"/>
        <v>22</v>
      </c>
      <c r="O2872" s="9" t="str">
        <f>IF(AND($B2872&lt;&gt;"",$C2872&lt;&gt;"",$B2872&lt;=$C2872),INDEX(Szabalyok!$C:$C,$N2872),"")</f>
        <v/>
      </c>
      <c r="P2872">
        <f t="shared" si="404"/>
        <v>0</v>
      </c>
    </row>
    <row r="2873" spans="1:16" x14ac:dyDescent="0.35">
      <c r="A2873">
        <f t="shared" si="403"/>
        <v>0</v>
      </c>
      <c r="B2873" s="4" t="str">
        <f>IF($M2873&gt;300,"",IF(OR(INDEX(Bemenet!$E$2:$E$301,$M2873)="",INDEX(Bemenet!$F$2:$F$301,$M2873)=""),"",MAX(INDEX(Bemenet!$E$2:$E$301,$M2873),INDEX(Szabalyok!$A:$A,$N2873))))</f>
        <v/>
      </c>
      <c r="C2873" s="4" t="str">
        <f>IF($B2873="","",MIN(INDEX(Bemenet!$F$2:$F$301,$M2873),INDEX(Szabalyok!$B:$B,$N2873)))</f>
        <v/>
      </c>
      <c r="D2873" s="5" t="str">
        <f>IF(AND($B2873&lt;&gt;"",$C2873&lt;&gt;"",$B2873&lt;=$C2873),INDEX(Bemenet!$G$2:$G$301,$M2873),"")</f>
        <v/>
      </c>
      <c r="E2873" s="6" t="str">
        <f>IF(AND($B2873&lt;&gt;"",$C2873&lt;&gt;"",$B2873&lt;=$C2873),INDEX(Bemenet!$D$2:$D$301,$M2873),"")</f>
        <v/>
      </c>
      <c r="F2873" s="5" t="str">
        <f t="shared" si="396"/>
        <v/>
      </c>
      <c r="G2873" s="5" t="str">
        <f t="shared" si="397"/>
        <v/>
      </c>
      <c r="H2873" s="9" t="str">
        <f t="shared" si="398"/>
        <v/>
      </c>
      <c r="I2873" s="5" t="str">
        <f t="shared" si="399"/>
        <v/>
      </c>
      <c r="J2873" s="5" t="str">
        <f>IF(OR($L2873="",NOT(COUNTIFS($L$2:$L2873,$L2873)=1)),"",SUMIFS($G:$G,$L:$L,$L2873))</f>
        <v/>
      </c>
      <c r="K2873" s="5" t="str">
        <f>IF(OR($L2873="",NOT(COUNTIFS($L$2:$L2873,$L2873)=1)),"",SUMIFS($I:$I,$L:$L,$L2873))</f>
        <v/>
      </c>
      <c r="L2873" s="6" t="str">
        <f t="shared" si="400"/>
        <v/>
      </c>
      <c r="M2873" s="6">
        <f t="shared" si="401"/>
        <v>115</v>
      </c>
      <c r="N2873" s="6">
        <f t="shared" si="402"/>
        <v>23</v>
      </c>
      <c r="O2873" s="9" t="str">
        <f>IF(AND($B2873&lt;&gt;"",$C2873&lt;&gt;"",$B2873&lt;=$C2873),INDEX(Szabalyok!$C:$C,$N2873),"")</f>
        <v/>
      </c>
      <c r="P2873">
        <f t="shared" si="404"/>
        <v>0</v>
      </c>
    </row>
    <row r="2874" spans="1:16" x14ac:dyDescent="0.35">
      <c r="A2874">
        <f t="shared" si="403"/>
        <v>0</v>
      </c>
      <c r="B2874" s="4" t="str">
        <f>IF($M2874&gt;300,"",IF(OR(INDEX(Bemenet!$E$2:$E$301,$M2874)="",INDEX(Bemenet!$F$2:$F$301,$M2874)=""),"",MAX(INDEX(Bemenet!$E$2:$E$301,$M2874),INDEX(Szabalyok!$A:$A,$N2874))))</f>
        <v/>
      </c>
      <c r="C2874" s="4" t="str">
        <f>IF($B2874="","",MIN(INDEX(Bemenet!$F$2:$F$301,$M2874),INDEX(Szabalyok!$B:$B,$N2874)))</f>
        <v/>
      </c>
      <c r="D2874" s="5" t="str">
        <f>IF(AND($B2874&lt;&gt;"",$C2874&lt;&gt;"",$B2874&lt;=$C2874),INDEX(Bemenet!$G$2:$G$301,$M2874),"")</f>
        <v/>
      </c>
      <c r="E2874" s="6" t="str">
        <f>IF(AND($B2874&lt;&gt;"",$C2874&lt;&gt;"",$B2874&lt;=$C2874),INDEX(Bemenet!$D$2:$D$301,$M2874),"")</f>
        <v/>
      </c>
      <c r="F2874" s="5" t="str">
        <f t="shared" si="396"/>
        <v/>
      </c>
      <c r="G2874" s="5" t="str">
        <f t="shared" si="397"/>
        <v/>
      </c>
      <c r="H2874" s="9" t="str">
        <f t="shared" si="398"/>
        <v/>
      </c>
      <c r="I2874" s="5" t="str">
        <f t="shared" si="399"/>
        <v/>
      </c>
      <c r="J2874" s="5" t="str">
        <f>IF(OR($L2874="",NOT(COUNTIFS($L$2:$L2874,$L2874)=1)),"",SUMIFS($G:$G,$L:$L,$L2874))</f>
        <v/>
      </c>
      <c r="K2874" s="5" t="str">
        <f>IF(OR($L2874="",NOT(COUNTIFS($L$2:$L2874,$L2874)=1)),"",SUMIFS($I:$I,$L:$L,$L2874))</f>
        <v/>
      </c>
      <c r="L2874" s="6" t="str">
        <f t="shared" si="400"/>
        <v/>
      </c>
      <c r="M2874" s="6">
        <f t="shared" si="401"/>
        <v>115</v>
      </c>
      <c r="N2874" s="6">
        <f t="shared" si="402"/>
        <v>24</v>
      </c>
      <c r="O2874" s="9" t="str">
        <f>IF(AND($B2874&lt;&gt;"",$C2874&lt;&gt;"",$B2874&lt;=$C2874),INDEX(Szabalyok!$C:$C,$N2874),"")</f>
        <v/>
      </c>
      <c r="P2874">
        <f t="shared" si="404"/>
        <v>0</v>
      </c>
    </row>
    <row r="2875" spans="1:16" x14ac:dyDescent="0.35">
      <c r="A2875">
        <f t="shared" si="403"/>
        <v>0</v>
      </c>
      <c r="B2875" s="4" t="str">
        <f>IF($M2875&gt;300,"",IF(OR(INDEX(Bemenet!$E$2:$E$301,$M2875)="",INDEX(Bemenet!$F$2:$F$301,$M2875)=""),"",MAX(INDEX(Bemenet!$E$2:$E$301,$M2875),INDEX(Szabalyok!$A:$A,$N2875))))</f>
        <v/>
      </c>
      <c r="C2875" s="4" t="str">
        <f>IF($B2875="","",MIN(INDEX(Bemenet!$F$2:$F$301,$M2875),INDEX(Szabalyok!$B:$B,$N2875)))</f>
        <v/>
      </c>
      <c r="D2875" s="5" t="str">
        <f>IF(AND($B2875&lt;&gt;"",$C2875&lt;&gt;"",$B2875&lt;=$C2875),INDEX(Bemenet!$G$2:$G$301,$M2875),"")</f>
        <v/>
      </c>
      <c r="E2875" s="6" t="str">
        <f>IF(AND($B2875&lt;&gt;"",$C2875&lt;&gt;"",$B2875&lt;=$C2875),INDEX(Bemenet!$D$2:$D$301,$M2875),"")</f>
        <v/>
      </c>
      <c r="F2875" s="5" t="str">
        <f t="shared" si="396"/>
        <v/>
      </c>
      <c r="G2875" s="5" t="str">
        <f t="shared" si="397"/>
        <v/>
      </c>
      <c r="H2875" s="9" t="str">
        <f t="shared" si="398"/>
        <v/>
      </c>
      <c r="I2875" s="5" t="str">
        <f t="shared" si="399"/>
        <v/>
      </c>
      <c r="J2875" s="5" t="str">
        <f>IF(OR($L2875="",NOT(COUNTIFS($L$2:$L2875,$L2875)=1)),"",SUMIFS($G:$G,$L:$L,$L2875))</f>
        <v/>
      </c>
      <c r="K2875" s="5" t="str">
        <f>IF(OR($L2875="",NOT(COUNTIFS($L$2:$L2875,$L2875)=1)),"",SUMIFS($I:$I,$L:$L,$L2875))</f>
        <v/>
      </c>
      <c r="L2875" s="6" t="str">
        <f t="shared" si="400"/>
        <v/>
      </c>
      <c r="M2875" s="6">
        <f t="shared" si="401"/>
        <v>115</v>
      </c>
      <c r="N2875" s="6">
        <f t="shared" si="402"/>
        <v>25</v>
      </c>
      <c r="O2875" s="9" t="str">
        <f>IF(AND($B2875&lt;&gt;"",$C2875&lt;&gt;"",$B2875&lt;=$C2875),INDEX(Szabalyok!$C:$C,$N2875),"")</f>
        <v/>
      </c>
      <c r="P2875">
        <f t="shared" si="404"/>
        <v>0</v>
      </c>
    </row>
    <row r="2876" spans="1:16" x14ac:dyDescent="0.35">
      <c r="A2876">
        <f t="shared" si="403"/>
        <v>0</v>
      </c>
      <c r="B2876" s="4" t="str">
        <f>IF($M2876&gt;300,"",IF(OR(INDEX(Bemenet!$E$2:$E$301,$M2876)="",INDEX(Bemenet!$F$2:$F$301,$M2876)=""),"",MAX(INDEX(Bemenet!$E$2:$E$301,$M2876),INDEX(Szabalyok!$A:$A,$N2876))))</f>
        <v/>
      </c>
      <c r="C2876" s="4" t="str">
        <f>IF($B2876="","",MIN(INDEX(Bemenet!$F$2:$F$301,$M2876),INDEX(Szabalyok!$B:$B,$N2876)))</f>
        <v/>
      </c>
      <c r="D2876" s="5" t="str">
        <f>IF(AND($B2876&lt;&gt;"",$C2876&lt;&gt;"",$B2876&lt;=$C2876),INDEX(Bemenet!$G$2:$G$301,$M2876),"")</f>
        <v/>
      </c>
      <c r="E2876" s="6" t="str">
        <f>IF(AND($B2876&lt;&gt;"",$C2876&lt;&gt;"",$B2876&lt;=$C2876),INDEX(Bemenet!$D$2:$D$301,$M2876),"")</f>
        <v/>
      </c>
      <c r="F2876" s="5" t="str">
        <f t="shared" si="396"/>
        <v/>
      </c>
      <c r="G2876" s="5" t="str">
        <f t="shared" si="397"/>
        <v/>
      </c>
      <c r="H2876" s="9" t="str">
        <f t="shared" si="398"/>
        <v/>
      </c>
      <c r="I2876" s="5" t="str">
        <f t="shared" si="399"/>
        <v/>
      </c>
      <c r="J2876" s="5" t="str">
        <f>IF(OR($L2876="",NOT(COUNTIFS($L$2:$L2876,$L2876)=1)),"",SUMIFS($G:$G,$L:$L,$L2876))</f>
        <v/>
      </c>
      <c r="K2876" s="5" t="str">
        <f>IF(OR($L2876="",NOT(COUNTIFS($L$2:$L2876,$L2876)=1)),"",SUMIFS($I:$I,$L:$L,$L2876))</f>
        <v/>
      </c>
      <c r="L2876" s="6" t="str">
        <f t="shared" si="400"/>
        <v/>
      </c>
      <c r="M2876" s="6">
        <f t="shared" si="401"/>
        <v>115</v>
      </c>
      <c r="N2876" s="6">
        <f t="shared" si="402"/>
        <v>26</v>
      </c>
      <c r="O2876" s="9" t="str">
        <f>IF(AND($B2876&lt;&gt;"",$C2876&lt;&gt;"",$B2876&lt;=$C2876),INDEX(Szabalyok!$C:$C,$N2876),"")</f>
        <v/>
      </c>
      <c r="P2876">
        <f t="shared" si="404"/>
        <v>0</v>
      </c>
    </row>
    <row r="2877" spans="1:16" x14ac:dyDescent="0.35">
      <c r="A2877">
        <f t="shared" si="403"/>
        <v>0</v>
      </c>
      <c r="B2877" s="4" t="str">
        <f>IF($M2877&gt;300,"",IF(OR(INDEX(Bemenet!$E$2:$E$301,$M2877)="",INDEX(Bemenet!$F$2:$F$301,$M2877)=""),"",MAX(INDEX(Bemenet!$E$2:$E$301,$M2877),INDEX(Szabalyok!$A:$A,$N2877))))</f>
        <v/>
      </c>
      <c r="C2877" s="4" t="str">
        <f>IF($B2877="","",MIN(INDEX(Bemenet!$F$2:$F$301,$M2877),INDEX(Szabalyok!$B:$B,$N2877)))</f>
        <v/>
      </c>
      <c r="D2877" s="5" t="str">
        <f>IF(AND($B2877&lt;&gt;"",$C2877&lt;&gt;"",$B2877&lt;=$C2877),INDEX(Bemenet!$G$2:$G$301,$M2877),"")</f>
        <v/>
      </c>
      <c r="E2877" s="6" t="str">
        <f>IF(AND($B2877&lt;&gt;"",$C2877&lt;&gt;"",$B2877&lt;=$C2877),INDEX(Bemenet!$D$2:$D$301,$M2877),"")</f>
        <v/>
      </c>
      <c r="F2877" s="5" t="str">
        <f t="shared" si="396"/>
        <v/>
      </c>
      <c r="G2877" s="5" t="str">
        <f t="shared" si="397"/>
        <v/>
      </c>
      <c r="H2877" s="9" t="str">
        <f t="shared" si="398"/>
        <v/>
      </c>
      <c r="I2877" s="5" t="str">
        <f t="shared" si="399"/>
        <v/>
      </c>
      <c r="J2877" s="5" t="str">
        <f>IF(OR($L2877="",NOT(COUNTIFS($L$2:$L2877,$L2877)=1)),"",SUMIFS($G:$G,$L:$L,$L2877))</f>
        <v/>
      </c>
      <c r="K2877" s="5" t="str">
        <f>IF(OR($L2877="",NOT(COUNTIFS($L$2:$L2877,$L2877)=1)),"",SUMIFS($I:$I,$L:$L,$L2877))</f>
        <v/>
      </c>
      <c r="L2877" s="6" t="str">
        <f t="shared" si="400"/>
        <v/>
      </c>
      <c r="M2877" s="6">
        <f t="shared" si="401"/>
        <v>116</v>
      </c>
      <c r="N2877" s="6">
        <f t="shared" si="402"/>
        <v>2</v>
      </c>
      <c r="O2877" s="9" t="str">
        <f>IF(AND($B2877&lt;&gt;"",$C2877&lt;&gt;"",$B2877&lt;=$C2877),INDEX(Szabalyok!$C:$C,$N2877),"")</f>
        <v/>
      </c>
      <c r="P2877">
        <f t="shared" si="404"/>
        <v>0</v>
      </c>
    </row>
    <row r="2878" spans="1:16" x14ac:dyDescent="0.35">
      <c r="A2878">
        <f t="shared" si="403"/>
        <v>0</v>
      </c>
      <c r="B2878" s="4" t="str">
        <f>IF($M2878&gt;300,"",IF(OR(INDEX(Bemenet!$E$2:$E$301,$M2878)="",INDEX(Bemenet!$F$2:$F$301,$M2878)=""),"",MAX(INDEX(Bemenet!$E$2:$E$301,$M2878),INDEX(Szabalyok!$A:$A,$N2878))))</f>
        <v/>
      </c>
      <c r="C2878" s="4" t="str">
        <f>IF($B2878="","",MIN(INDEX(Bemenet!$F$2:$F$301,$M2878),INDEX(Szabalyok!$B:$B,$N2878)))</f>
        <v/>
      </c>
      <c r="D2878" s="5" t="str">
        <f>IF(AND($B2878&lt;&gt;"",$C2878&lt;&gt;"",$B2878&lt;=$C2878),INDEX(Bemenet!$G$2:$G$301,$M2878),"")</f>
        <v/>
      </c>
      <c r="E2878" s="6" t="str">
        <f>IF(AND($B2878&lt;&gt;"",$C2878&lt;&gt;"",$B2878&lt;=$C2878),INDEX(Bemenet!$D$2:$D$301,$M2878),"")</f>
        <v/>
      </c>
      <c r="F2878" s="5" t="str">
        <f t="shared" si="396"/>
        <v/>
      </c>
      <c r="G2878" s="5" t="str">
        <f t="shared" si="397"/>
        <v/>
      </c>
      <c r="H2878" s="9" t="str">
        <f t="shared" si="398"/>
        <v/>
      </c>
      <c r="I2878" s="5" t="str">
        <f t="shared" si="399"/>
        <v/>
      </c>
      <c r="J2878" s="5" t="str">
        <f>IF(OR($L2878="",NOT(COUNTIFS($L$2:$L2878,$L2878)=1)),"",SUMIFS($G:$G,$L:$L,$L2878))</f>
        <v/>
      </c>
      <c r="K2878" s="5" t="str">
        <f>IF(OR($L2878="",NOT(COUNTIFS($L$2:$L2878,$L2878)=1)),"",SUMIFS($I:$I,$L:$L,$L2878))</f>
        <v/>
      </c>
      <c r="L2878" s="6" t="str">
        <f t="shared" si="400"/>
        <v/>
      </c>
      <c r="M2878" s="6">
        <f t="shared" si="401"/>
        <v>116</v>
      </c>
      <c r="N2878" s="6">
        <f t="shared" si="402"/>
        <v>3</v>
      </c>
      <c r="O2878" s="9" t="str">
        <f>IF(AND($B2878&lt;&gt;"",$C2878&lt;&gt;"",$B2878&lt;=$C2878),INDEX(Szabalyok!$C:$C,$N2878),"")</f>
        <v/>
      </c>
      <c r="P2878">
        <f t="shared" si="404"/>
        <v>0</v>
      </c>
    </row>
    <row r="2879" spans="1:16" x14ac:dyDescent="0.35">
      <c r="A2879">
        <f t="shared" si="403"/>
        <v>0</v>
      </c>
      <c r="B2879" s="4" t="str">
        <f>IF($M2879&gt;300,"",IF(OR(INDEX(Bemenet!$E$2:$E$301,$M2879)="",INDEX(Bemenet!$F$2:$F$301,$M2879)=""),"",MAX(INDEX(Bemenet!$E$2:$E$301,$M2879),INDEX(Szabalyok!$A:$A,$N2879))))</f>
        <v/>
      </c>
      <c r="C2879" s="4" t="str">
        <f>IF($B2879="","",MIN(INDEX(Bemenet!$F$2:$F$301,$M2879),INDEX(Szabalyok!$B:$B,$N2879)))</f>
        <v/>
      </c>
      <c r="D2879" s="5" t="str">
        <f>IF(AND($B2879&lt;&gt;"",$C2879&lt;&gt;"",$B2879&lt;=$C2879),INDEX(Bemenet!$G$2:$G$301,$M2879),"")</f>
        <v/>
      </c>
      <c r="E2879" s="6" t="str">
        <f>IF(AND($B2879&lt;&gt;"",$C2879&lt;&gt;"",$B2879&lt;=$C2879),INDEX(Bemenet!$D$2:$D$301,$M2879),"")</f>
        <v/>
      </c>
      <c r="F2879" s="5" t="str">
        <f t="shared" si="396"/>
        <v/>
      </c>
      <c r="G2879" s="5" t="str">
        <f t="shared" si="397"/>
        <v/>
      </c>
      <c r="H2879" s="9" t="str">
        <f t="shared" si="398"/>
        <v/>
      </c>
      <c r="I2879" s="5" t="str">
        <f t="shared" si="399"/>
        <v/>
      </c>
      <c r="J2879" s="5" t="str">
        <f>IF(OR($L2879="",NOT(COUNTIFS($L$2:$L2879,$L2879)=1)),"",SUMIFS($G:$G,$L:$L,$L2879))</f>
        <v/>
      </c>
      <c r="K2879" s="5" t="str">
        <f>IF(OR($L2879="",NOT(COUNTIFS($L$2:$L2879,$L2879)=1)),"",SUMIFS($I:$I,$L:$L,$L2879))</f>
        <v/>
      </c>
      <c r="L2879" s="6" t="str">
        <f t="shared" si="400"/>
        <v/>
      </c>
      <c r="M2879" s="6">
        <f t="shared" si="401"/>
        <v>116</v>
      </c>
      <c r="N2879" s="6">
        <f t="shared" si="402"/>
        <v>4</v>
      </c>
      <c r="O2879" s="9" t="str">
        <f>IF(AND($B2879&lt;&gt;"",$C2879&lt;&gt;"",$B2879&lt;=$C2879),INDEX(Szabalyok!$C:$C,$N2879),"")</f>
        <v/>
      </c>
      <c r="P2879">
        <f t="shared" si="404"/>
        <v>0</v>
      </c>
    </row>
    <row r="2880" spans="1:16" x14ac:dyDescent="0.35">
      <c r="A2880">
        <f t="shared" si="403"/>
        <v>0</v>
      </c>
      <c r="B2880" s="4" t="str">
        <f>IF($M2880&gt;300,"",IF(OR(INDEX(Bemenet!$E$2:$E$301,$M2880)="",INDEX(Bemenet!$F$2:$F$301,$M2880)=""),"",MAX(INDEX(Bemenet!$E$2:$E$301,$M2880),INDEX(Szabalyok!$A:$A,$N2880))))</f>
        <v/>
      </c>
      <c r="C2880" s="4" t="str">
        <f>IF($B2880="","",MIN(INDEX(Bemenet!$F$2:$F$301,$M2880),INDEX(Szabalyok!$B:$B,$N2880)))</f>
        <v/>
      </c>
      <c r="D2880" s="5" t="str">
        <f>IF(AND($B2880&lt;&gt;"",$C2880&lt;&gt;"",$B2880&lt;=$C2880),INDEX(Bemenet!$G$2:$G$301,$M2880),"")</f>
        <v/>
      </c>
      <c r="E2880" s="6" t="str">
        <f>IF(AND($B2880&lt;&gt;"",$C2880&lt;&gt;"",$B2880&lt;=$C2880),INDEX(Bemenet!$D$2:$D$301,$M2880),"")</f>
        <v/>
      </c>
      <c r="F2880" s="5" t="str">
        <f t="shared" si="396"/>
        <v/>
      </c>
      <c r="G2880" s="5" t="str">
        <f t="shared" si="397"/>
        <v/>
      </c>
      <c r="H2880" s="9" t="str">
        <f t="shared" si="398"/>
        <v/>
      </c>
      <c r="I2880" s="5" t="str">
        <f t="shared" si="399"/>
        <v/>
      </c>
      <c r="J2880" s="5" t="str">
        <f>IF(OR($L2880="",NOT(COUNTIFS($L$2:$L2880,$L2880)=1)),"",SUMIFS($G:$G,$L:$L,$L2880))</f>
        <v/>
      </c>
      <c r="K2880" s="5" t="str">
        <f>IF(OR($L2880="",NOT(COUNTIFS($L$2:$L2880,$L2880)=1)),"",SUMIFS($I:$I,$L:$L,$L2880))</f>
        <v/>
      </c>
      <c r="L2880" s="6" t="str">
        <f t="shared" si="400"/>
        <v/>
      </c>
      <c r="M2880" s="6">
        <f t="shared" si="401"/>
        <v>116</v>
      </c>
      <c r="N2880" s="6">
        <f t="shared" si="402"/>
        <v>5</v>
      </c>
      <c r="O2880" s="9" t="str">
        <f>IF(AND($B2880&lt;&gt;"",$C2880&lt;&gt;"",$B2880&lt;=$C2880),INDEX(Szabalyok!$C:$C,$N2880),"")</f>
        <v/>
      </c>
      <c r="P2880">
        <f t="shared" si="404"/>
        <v>0</v>
      </c>
    </row>
    <row r="2881" spans="1:16" x14ac:dyDescent="0.35">
      <c r="A2881">
        <f t="shared" si="403"/>
        <v>0</v>
      </c>
      <c r="B2881" s="4" t="str">
        <f>IF($M2881&gt;300,"",IF(OR(INDEX(Bemenet!$E$2:$E$301,$M2881)="",INDEX(Bemenet!$F$2:$F$301,$M2881)=""),"",MAX(INDEX(Bemenet!$E$2:$E$301,$M2881),INDEX(Szabalyok!$A:$A,$N2881))))</f>
        <v/>
      </c>
      <c r="C2881" s="4" t="str">
        <f>IF($B2881="","",MIN(INDEX(Bemenet!$F$2:$F$301,$M2881),INDEX(Szabalyok!$B:$B,$N2881)))</f>
        <v/>
      </c>
      <c r="D2881" s="5" t="str">
        <f>IF(AND($B2881&lt;&gt;"",$C2881&lt;&gt;"",$B2881&lt;=$C2881),INDEX(Bemenet!$G$2:$G$301,$M2881),"")</f>
        <v/>
      </c>
      <c r="E2881" s="6" t="str">
        <f>IF(AND($B2881&lt;&gt;"",$C2881&lt;&gt;"",$B2881&lt;=$C2881),INDEX(Bemenet!$D$2:$D$301,$M2881),"")</f>
        <v/>
      </c>
      <c r="F2881" s="5" t="str">
        <f t="shared" si="396"/>
        <v/>
      </c>
      <c r="G2881" s="5" t="str">
        <f t="shared" si="397"/>
        <v/>
      </c>
      <c r="H2881" s="9" t="str">
        <f t="shared" si="398"/>
        <v/>
      </c>
      <c r="I2881" s="5" t="str">
        <f t="shared" si="399"/>
        <v/>
      </c>
      <c r="J2881" s="5" t="str">
        <f>IF(OR($L2881="",NOT(COUNTIFS($L$2:$L2881,$L2881)=1)),"",SUMIFS($G:$G,$L:$L,$L2881))</f>
        <v/>
      </c>
      <c r="K2881" s="5" t="str">
        <f>IF(OR($L2881="",NOT(COUNTIFS($L$2:$L2881,$L2881)=1)),"",SUMIFS($I:$I,$L:$L,$L2881))</f>
        <v/>
      </c>
      <c r="L2881" s="6" t="str">
        <f t="shared" si="400"/>
        <v/>
      </c>
      <c r="M2881" s="6">
        <f t="shared" si="401"/>
        <v>116</v>
      </c>
      <c r="N2881" s="6">
        <f t="shared" si="402"/>
        <v>6</v>
      </c>
      <c r="O2881" s="9" t="str">
        <f>IF(AND($B2881&lt;&gt;"",$C2881&lt;&gt;"",$B2881&lt;=$C2881),INDEX(Szabalyok!$C:$C,$N2881),"")</f>
        <v/>
      </c>
      <c r="P2881">
        <f t="shared" si="404"/>
        <v>0</v>
      </c>
    </row>
    <row r="2882" spans="1:16" x14ac:dyDescent="0.35">
      <c r="A2882">
        <f t="shared" si="403"/>
        <v>0</v>
      </c>
      <c r="B2882" s="4" t="str">
        <f>IF($M2882&gt;300,"",IF(OR(INDEX(Bemenet!$E$2:$E$301,$M2882)="",INDEX(Bemenet!$F$2:$F$301,$M2882)=""),"",MAX(INDEX(Bemenet!$E$2:$E$301,$M2882),INDEX(Szabalyok!$A:$A,$N2882))))</f>
        <v/>
      </c>
      <c r="C2882" s="4" t="str">
        <f>IF($B2882="","",MIN(INDEX(Bemenet!$F$2:$F$301,$M2882),INDEX(Szabalyok!$B:$B,$N2882)))</f>
        <v/>
      </c>
      <c r="D2882" s="5" t="str">
        <f>IF(AND($B2882&lt;&gt;"",$C2882&lt;&gt;"",$B2882&lt;=$C2882),INDEX(Bemenet!$G$2:$G$301,$M2882),"")</f>
        <v/>
      </c>
      <c r="E2882" s="6" t="str">
        <f>IF(AND($B2882&lt;&gt;"",$C2882&lt;&gt;"",$B2882&lt;=$C2882),INDEX(Bemenet!$D$2:$D$301,$M2882),"")</f>
        <v/>
      </c>
      <c r="F2882" s="5" t="str">
        <f t="shared" ref="F2882:F2945" si="405">IF(AND($B2882&lt;&gt;"",$C2882&lt;&gt;"",$B2882&lt;=$C2882),$C2882-$B2882+1,"")</f>
        <v/>
      </c>
      <c r="G2882" s="5" t="str">
        <f t="shared" ref="G2882:G2945" si="406">IF($F2882="","",$F2882*$D2882)</f>
        <v/>
      </c>
      <c r="H2882" s="9" t="str">
        <f t="shared" ref="H2882:H2945" si="407">IF($G2882="","",$O2882)</f>
        <v/>
      </c>
      <c r="I2882" s="5" t="str">
        <f t="shared" ref="I2882:I2945" si="408">IF($G2882="","",$G2882*IF($H2882="",$O2882,$H2882)/100)</f>
        <v/>
      </c>
      <c r="J2882" s="5" t="str">
        <f>IF(OR($L2882="",NOT(COUNTIFS($L$2:$L2882,$L2882)=1)),"",SUMIFS($G:$G,$L:$L,$L2882))</f>
        <v/>
      </c>
      <c r="K2882" s="5" t="str">
        <f>IF(OR($L2882="",NOT(COUNTIFS($L$2:$L2882,$L2882)=1)),"",SUMIFS($I:$I,$L:$L,$L2882))</f>
        <v/>
      </c>
      <c r="L2882" s="6" t="str">
        <f t="shared" ref="L2882:L2945" si="409">IF($B2882="","",YEAR($B2882))</f>
        <v/>
      </c>
      <c r="M2882" s="6">
        <f t="shared" ref="M2882:M2945" si="410">INT((ROW()-2)/25)+1</f>
        <v>116</v>
      </c>
      <c r="N2882" s="6">
        <f t="shared" ref="N2882:N2945" si="411">MOD(ROW()-2,25)+2</f>
        <v>7</v>
      </c>
      <c r="O2882" s="9" t="str">
        <f>IF(AND($B2882&lt;&gt;"",$C2882&lt;&gt;"",$B2882&lt;=$C2882),INDEX(Szabalyok!$C:$C,$N2882),"")</f>
        <v/>
      </c>
      <c r="P2882">
        <f t="shared" si="404"/>
        <v>0</v>
      </c>
    </row>
    <row r="2883" spans="1:16" x14ac:dyDescent="0.35">
      <c r="A2883">
        <f t="shared" si="403"/>
        <v>0</v>
      </c>
      <c r="B2883" s="4" t="str">
        <f>IF($M2883&gt;300,"",IF(OR(INDEX(Bemenet!$E$2:$E$301,$M2883)="",INDEX(Bemenet!$F$2:$F$301,$M2883)=""),"",MAX(INDEX(Bemenet!$E$2:$E$301,$M2883),INDEX(Szabalyok!$A:$A,$N2883))))</f>
        <v/>
      </c>
      <c r="C2883" s="4" t="str">
        <f>IF($B2883="","",MIN(INDEX(Bemenet!$F$2:$F$301,$M2883),INDEX(Szabalyok!$B:$B,$N2883)))</f>
        <v/>
      </c>
      <c r="D2883" s="5" t="str">
        <f>IF(AND($B2883&lt;&gt;"",$C2883&lt;&gt;"",$B2883&lt;=$C2883),INDEX(Bemenet!$G$2:$G$301,$M2883),"")</f>
        <v/>
      </c>
      <c r="E2883" s="6" t="str">
        <f>IF(AND($B2883&lt;&gt;"",$C2883&lt;&gt;"",$B2883&lt;=$C2883),INDEX(Bemenet!$D$2:$D$301,$M2883),"")</f>
        <v/>
      </c>
      <c r="F2883" s="5" t="str">
        <f t="shared" si="405"/>
        <v/>
      </c>
      <c r="G2883" s="5" t="str">
        <f t="shared" si="406"/>
        <v/>
      </c>
      <c r="H2883" s="9" t="str">
        <f t="shared" si="407"/>
        <v/>
      </c>
      <c r="I2883" s="5" t="str">
        <f t="shared" si="408"/>
        <v/>
      </c>
      <c r="J2883" s="5" t="str">
        <f>IF(OR($L2883="",NOT(COUNTIFS($L$2:$L2883,$L2883)=1)),"",SUMIFS($G:$G,$L:$L,$L2883))</f>
        <v/>
      </c>
      <c r="K2883" s="5" t="str">
        <f>IF(OR($L2883="",NOT(COUNTIFS($L$2:$L2883,$L2883)=1)),"",SUMIFS($I:$I,$L:$L,$L2883))</f>
        <v/>
      </c>
      <c r="L2883" s="6" t="str">
        <f t="shared" si="409"/>
        <v/>
      </c>
      <c r="M2883" s="6">
        <f t="shared" si="410"/>
        <v>116</v>
      </c>
      <c r="N2883" s="6">
        <f t="shared" si="411"/>
        <v>8</v>
      </c>
      <c r="O2883" s="9" t="str">
        <f>IF(AND($B2883&lt;&gt;"",$C2883&lt;&gt;"",$B2883&lt;=$C2883),INDEX(Szabalyok!$C:$C,$N2883),"")</f>
        <v/>
      </c>
      <c r="P2883">
        <f t="shared" si="404"/>
        <v>0</v>
      </c>
    </row>
    <row r="2884" spans="1:16" x14ac:dyDescent="0.35">
      <c r="A2884">
        <f t="shared" ref="A2884:A2947" si="412">IF(P2884=P2883,0,P2884)</f>
        <v>0</v>
      </c>
      <c r="B2884" s="4" t="str">
        <f>IF($M2884&gt;300,"",IF(OR(INDEX(Bemenet!$E$2:$E$301,$M2884)="",INDEX(Bemenet!$F$2:$F$301,$M2884)=""),"",MAX(INDEX(Bemenet!$E$2:$E$301,$M2884),INDEX(Szabalyok!$A:$A,$N2884))))</f>
        <v/>
      </c>
      <c r="C2884" s="4" t="str">
        <f>IF($B2884="","",MIN(INDEX(Bemenet!$F$2:$F$301,$M2884),INDEX(Szabalyok!$B:$B,$N2884)))</f>
        <v/>
      </c>
      <c r="D2884" s="5" t="str">
        <f>IF(AND($B2884&lt;&gt;"",$C2884&lt;&gt;"",$B2884&lt;=$C2884),INDEX(Bemenet!$G$2:$G$301,$M2884),"")</f>
        <v/>
      </c>
      <c r="E2884" s="6" t="str">
        <f>IF(AND($B2884&lt;&gt;"",$C2884&lt;&gt;"",$B2884&lt;=$C2884),INDEX(Bemenet!$D$2:$D$301,$M2884),"")</f>
        <v/>
      </c>
      <c r="F2884" s="5" t="str">
        <f t="shared" si="405"/>
        <v/>
      </c>
      <c r="G2884" s="5" t="str">
        <f t="shared" si="406"/>
        <v/>
      </c>
      <c r="H2884" s="9" t="str">
        <f t="shared" si="407"/>
        <v/>
      </c>
      <c r="I2884" s="5" t="str">
        <f t="shared" si="408"/>
        <v/>
      </c>
      <c r="J2884" s="5" t="str">
        <f>IF(OR($L2884="",NOT(COUNTIFS($L$2:$L2884,$L2884)=1)),"",SUMIFS($G:$G,$L:$L,$L2884))</f>
        <v/>
      </c>
      <c r="K2884" s="5" t="str">
        <f>IF(OR($L2884="",NOT(COUNTIFS($L$2:$L2884,$L2884)=1)),"",SUMIFS($I:$I,$L:$L,$L2884))</f>
        <v/>
      </c>
      <c r="L2884" s="6" t="str">
        <f t="shared" si="409"/>
        <v/>
      </c>
      <c r="M2884" s="6">
        <f t="shared" si="410"/>
        <v>116</v>
      </c>
      <c r="N2884" s="6">
        <f t="shared" si="411"/>
        <v>9</v>
      </c>
      <c r="O2884" s="9" t="str">
        <f>IF(AND($B2884&lt;&gt;"",$C2884&lt;&gt;"",$B2884&lt;=$C2884),INDEX(Szabalyok!$C:$C,$N2884),"")</f>
        <v/>
      </c>
      <c r="P2884">
        <f t="shared" ref="P2884:P2947" si="413">IF(D2884="",P2883,P2883+1)</f>
        <v>0</v>
      </c>
    </row>
    <row r="2885" spans="1:16" x14ac:dyDescent="0.35">
      <c r="A2885">
        <f t="shared" si="412"/>
        <v>0</v>
      </c>
      <c r="B2885" s="4" t="str">
        <f>IF($M2885&gt;300,"",IF(OR(INDEX(Bemenet!$E$2:$E$301,$M2885)="",INDEX(Bemenet!$F$2:$F$301,$M2885)=""),"",MAX(INDEX(Bemenet!$E$2:$E$301,$M2885),INDEX(Szabalyok!$A:$A,$N2885))))</f>
        <v/>
      </c>
      <c r="C2885" s="4" t="str">
        <f>IF($B2885="","",MIN(INDEX(Bemenet!$F$2:$F$301,$M2885),INDEX(Szabalyok!$B:$B,$N2885)))</f>
        <v/>
      </c>
      <c r="D2885" s="5" t="str">
        <f>IF(AND($B2885&lt;&gt;"",$C2885&lt;&gt;"",$B2885&lt;=$C2885),INDEX(Bemenet!$G$2:$G$301,$M2885),"")</f>
        <v/>
      </c>
      <c r="E2885" s="6" t="str">
        <f>IF(AND($B2885&lt;&gt;"",$C2885&lt;&gt;"",$B2885&lt;=$C2885),INDEX(Bemenet!$D$2:$D$301,$M2885),"")</f>
        <v/>
      </c>
      <c r="F2885" s="5" t="str">
        <f t="shared" si="405"/>
        <v/>
      </c>
      <c r="G2885" s="5" t="str">
        <f t="shared" si="406"/>
        <v/>
      </c>
      <c r="H2885" s="9" t="str">
        <f t="shared" si="407"/>
        <v/>
      </c>
      <c r="I2885" s="5" t="str">
        <f t="shared" si="408"/>
        <v/>
      </c>
      <c r="J2885" s="5" t="str">
        <f>IF(OR($L2885="",NOT(COUNTIFS($L$2:$L2885,$L2885)=1)),"",SUMIFS($G:$G,$L:$L,$L2885))</f>
        <v/>
      </c>
      <c r="K2885" s="5" t="str">
        <f>IF(OR($L2885="",NOT(COUNTIFS($L$2:$L2885,$L2885)=1)),"",SUMIFS($I:$I,$L:$L,$L2885))</f>
        <v/>
      </c>
      <c r="L2885" s="6" t="str">
        <f t="shared" si="409"/>
        <v/>
      </c>
      <c r="M2885" s="6">
        <f t="shared" si="410"/>
        <v>116</v>
      </c>
      <c r="N2885" s="6">
        <f t="shared" si="411"/>
        <v>10</v>
      </c>
      <c r="O2885" s="9" t="str">
        <f>IF(AND($B2885&lt;&gt;"",$C2885&lt;&gt;"",$B2885&lt;=$C2885),INDEX(Szabalyok!$C:$C,$N2885),"")</f>
        <v/>
      </c>
      <c r="P2885">
        <f t="shared" si="413"/>
        <v>0</v>
      </c>
    </row>
    <row r="2886" spans="1:16" x14ac:dyDescent="0.35">
      <c r="A2886">
        <f t="shared" si="412"/>
        <v>0</v>
      </c>
      <c r="B2886" s="4" t="str">
        <f>IF($M2886&gt;300,"",IF(OR(INDEX(Bemenet!$E$2:$E$301,$M2886)="",INDEX(Bemenet!$F$2:$F$301,$M2886)=""),"",MAX(INDEX(Bemenet!$E$2:$E$301,$M2886),INDEX(Szabalyok!$A:$A,$N2886))))</f>
        <v/>
      </c>
      <c r="C2886" s="4" t="str">
        <f>IF($B2886="","",MIN(INDEX(Bemenet!$F$2:$F$301,$M2886),INDEX(Szabalyok!$B:$B,$N2886)))</f>
        <v/>
      </c>
      <c r="D2886" s="5" t="str">
        <f>IF(AND($B2886&lt;&gt;"",$C2886&lt;&gt;"",$B2886&lt;=$C2886),INDEX(Bemenet!$G$2:$G$301,$M2886),"")</f>
        <v/>
      </c>
      <c r="E2886" s="6" t="str">
        <f>IF(AND($B2886&lt;&gt;"",$C2886&lt;&gt;"",$B2886&lt;=$C2886),INDEX(Bemenet!$D$2:$D$301,$M2886),"")</f>
        <v/>
      </c>
      <c r="F2886" s="5" t="str">
        <f t="shared" si="405"/>
        <v/>
      </c>
      <c r="G2886" s="5" t="str">
        <f t="shared" si="406"/>
        <v/>
      </c>
      <c r="H2886" s="9" t="str">
        <f t="shared" si="407"/>
        <v/>
      </c>
      <c r="I2886" s="5" t="str">
        <f t="shared" si="408"/>
        <v/>
      </c>
      <c r="J2886" s="5" t="str">
        <f>IF(OR($L2886="",NOT(COUNTIFS($L$2:$L2886,$L2886)=1)),"",SUMIFS($G:$G,$L:$L,$L2886))</f>
        <v/>
      </c>
      <c r="K2886" s="5" t="str">
        <f>IF(OR($L2886="",NOT(COUNTIFS($L$2:$L2886,$L2886)=1)),"",SUMIFS($I:$I,$L:$L,$L2886))</f>
        <v/>
      </c>
      <c r="L2886" s="6" t="str">
        <f t="shared" si="409"/>
        <v/>
      </c>
      <c r="M2886" s="6">
        <f t="shared" si="410"/>
        <v>116</v>
      </c>
      <c r="N2886" s="6">
        <f t="shared" si="411"/>
        <v>11</v>
      </c>
      <c r="O2886" s="9" t="str">
        <f>IF(AND($B2886&lt;&gt;"",$C2886&lt;&gt;"",$B2886&lt;=$C2886),INDEX(Szabalyok!$C:$C,$N2886),"")</f>
        <v/>
      </c>
      <c r="P2886">
        <f t="shared" si="413"/>
        <v>0</v>
      </c>
    </row>
    <row r="2887" spans="1:16" x14ac:dyDescent="0.35">
      <c r="A2887">
        <f t="shared" si="412"/>
        <v>0</v>
      </c>
      <c r="B2887" s="4" t="str">
        <f>IF($M2887&gt;300,"",IF(OR(INDEX(Bemenet!$E$2:$E$301,$M2887)="",INDEX(Bemenet!$F$2:$F$301,$M2887)=""),"",MAX(INDEX(Bemenet!$E$2:$E$301,$M2887),INDEX(Szabalyok!$A:$A,$N2887))))</f>
        <v/>
      </c>
      <c r="C2887" s="4" t="str">
        <f>IF($B2887="","",MIN(INDEX(Bemenet!$F$2:$F$301,$M2887),INDEX(Szabalyok!$B:$B,$N2887)))</f>
        <v/>
      </c>
      <c r="D2887" s="5" t="str">
        <f>IF(AND($B2887&lt;&gt;"",$C2887&lt;&gt;"",$B2887&lt;=$C2887),INDEX(Bemenet!$G$2:$G$301,$M2887),"")</f>
        <v/>
      </c>
      <c r="E2887" s="6" t="str">
        <f>IF(AND($B2887&lt;&gt;"",$C2887&lt;&gt;"",$B2887&lt;=$C2887),INDEX(Bemenet!$D$2:$D$301,$M2887),"")</f>
        <v/>
      </c>
      <c r="F2887" s="5" t="str">
        <f t="shared" si="405"/>
        <v/>
      </c>
      <c r="G2887" s="5" t="str">
        <f t="shared" si="406"/>
        <v/>
      </c>
      <c r="H2887" s="9" t="str">
        <f t="shared" si="407"/>
        <v/>
      </c>
      <c r="I2887" s="5" t="str">
        <f t="shared" si="408"/>
        <v/>
      </c>
      <c r="J2887" s="5" t="str">
        <f>IF(OR($L2887="",NOT(COUNTIFS($L$2:$L2887,$L2887)=1)),"",SUMIFS($G:$G,$L:$L,$L2887))</f>
        <v/>
      </c>
      <c r="K2887" s="5" t="str">
        <f>IF(OR($L2887="",NOT(COUNTIFS($L$2:$L2887,$L2887)=1)),"",SUMIFS($I:$I,$L:$L,$L2887))</f>
        <v/>
      </c>
      <c r="L2887" s="6" t="str">
        <f t="shared" si="409"/>
        <v/>
      </c>
      <c r="M2887" s="6">
        <f t="shared" si="410"/>
        <v>116</v>
      </c>
      <c r="N2887" s="6">
        <f t="shared" si="411"/>
        <v>12</v>
      </c>
      <c r="O2887" s="9" t="str">
        <f>IF(AND($B2887&lt;&gt;"",$C2887&lt;&gt;"",$B2887&lt;=$C2887),INDEX(Szabalyok!$C:$C,$N2887),"")</f>
        <v/>
      </c>
      <c r="P2887">
        <f t="shared" si="413"/>
        <v>0</v>
      </c>
    </row>
    <row r="2888" spans="1:16" x14ac:dyDescent="0.35">
      <c r="A2888">
        <f t="shared" si="412"/>
        <v>0</v>
      </c>
      <c r="B2888" s="4" t="str">
        <f>IF($M2888&gt;300,"",IF(OR(INDEX(Bemenet!$E$2:$E$301,$M2888)="",INDEX(Bemenet!$F$2:$F$301,$M2888)=""),"",MAX(INDEX(Bemenet!$E$2:$E$301,$M2888),INDEX(Szabalyok!$A:$A,$N2888))))</f>
        <v/>
      </c>
      <c r="C2888" s="4" t="str">
        <f>IF($B2888="","",MIN(INDEX(Bemenet!$F$2:$F$301,$M2888),INDEX(Szabalyok!$B:$B,$N2888)))</f>
        <v/>
      </c>
      <c r="D2888" s="5" t="str">
        <f>IF(AND($B2888&lt;&gt;"",$C2888&lt;&gt;"",$B2888&lt;=$C2888),INDEX(Bemenet!$G$2:$G$301,$M2888),"")</f>
        <v/>
      </c>
      <c r="E2888" s="6" t="str">
        <f>IF(AND($B2888&lt;&gt;"",$C2888&lt;&gt;"",$B2888&lt;=$C2888),INDEX(Bemenet!$D$2:$D$301,$M2888),"")</f>
        <v/>
      </c>
      <c r="F2888" s="5" t="str">
        <f t="shared" si="405"/>
        <v/>
      </c>
      <c r="G2888" s="5" t="str">
        <f t="shared" si="406"/>
        <v/>
      </c>
      <c r="H2888" s="9" t="str">
        <f t="shared" si="407"/>
        <v/>
      </c>
      <c r="I2888" s="5" t="str">
        <f t="shared" si="408"/>
        <v/>
      </c>
      <c r="J2888" s="5" t="str">
        <f>IF(OR($L2888="",NOT(COUNTIFS($L$2:$L2888,$L2888)=1)),"",SUMIFS($G:$G,$L:$L,$L2888))</f>
        <v/>
      </c>
      <c r="K2888" s="5" t="str">
        <f>IF(OR($L2888="",NOT(COUNTIFS($L$2:$L2888,$L2888)=1)),"",SUMIFS($I:$I,$L:$L,$L2888))</f>
        <v/>
      </c>
      <c r="L2888" s="6" t="str">
        <f t="shared" si="409"/>
        <v/>
      </c>
      <c r="M2888" s="6">
        <f t="shared" si="410"/>
        <v>116</v>
      </c>
      <c r="N2888" s="6">
        <f t="shared" si="411"/>
        <v>13</v>
      </c>
      <c r="O2888" s="9" t="str">
        <f>IF(AND($B2888&lt;&gt;"",$C2888&lt;&gt;"",$B2888&lt;=$C2888),INDEX(Szabalyok!$C:$C,$N2888),"")</f>
        <v/>
      </c>
      <c r="P2888">
        <f t="shared" si="413"/>
        <v>0</v>
      </c>
    </row>
    <row r="2889" spans="1:16" x14ac:dyDescent="0.35">
      <c r="A2889">
        <f t="shared" si="412"/>
        <v>0</v>
      </c>
      <c r="B2889" s="4" t="str">
        <f>IF($M2889&gt;300,"",IF(OR(INDEX(Bemenet!$E$2:$E$301,$M2889)="",INDEX(Bemenet!$F$2:$F$301,$M2889)=""),"",MAX(INDEX(Bemenet!$E$2:$E$301,$M2889),INDEX(Szabalyok!$A:$A,$N2889))))</f>
        <v/>
      </c>
      <c r="C2889" s="4" t="str">
        <f>IF($B2889="","",MIN(INDEX(Bemenet!$F$2:$F$301,$M2889),INDEX(Szabalyok!$B:$B,$N2889)))</f>
        <v/>
      </c>
      <c r="D2889" s="5" t="str">
        <f>IF(AND($B2889&lt;&gt;"",$C2889&lt;&gt;"",$B2889&lt;=$C2889),INDEX(Bemenet!$G$2:$G$301,$M2889),"")</f>
        <v/>
      </c>
      <c r="E2889" s="6" t="str">
        <f>IF(AND($B2889&lt;&gt;"",$C2889&lt;&gt;"",$B2889&lt;=$C2889),INDEX(Bemenet!$D$2:$D$301,$M2889),"")</f>
        <v/>
      </c>
      <c r="F2889" s="5" t="str">
        <f t="shared" si="405"/>
        <v/>
      </c>
      <c r="G2889" s="5" t="str">
        <f t="shared" si="406"/>
        <v/>
      </c>
      <c r="H2889" s="9" t="str">
        <f t="shared" si="407"/>
        <v/>
      </c>
      <c r="I2889" s="5" t="str">
        <f t="shared" si="408"/>
        <v/>
      </c>
      <c r="J2889" s="5" t="str">
        <f>IF(OR($L2889="",NOT(COUNTIFS($L$2:$L2889,$L2889)=1)),"",SUMIFS($G:$G,$L:$L,$L2889))</f>
        <v/>
      </c>
      <c r="K2889" s="5" t="str">
        <f>IF(OR($L2889="",NOT(COUNTIFS($L$2:$L2889,$L2889)=1)),"",SUMIFS($I:$I,$L:$L,$L2889))</f>
        <v/>
      </c>
      <c r="L2889" s="6" t="str">
        <f t="shared" si="409"/>
        <v/>
      </c>
      <c r="M2889" s="6">
        <f t="shared" si="410"/>
        <v>116</v>
      </c>
      <c r="N2889" s="6">
        <f t="shared" si="411"/>
        <v>14</v>
      </c>
      <c r="O2889" s="9" t="str">
        <f>IF(AND($B2889&lt;&gt;"",$C2889&lt;&gt;"",$B2889&lt;=$C2889),INDEX(Szabalyok!$C:$C,$N2889),"")</f>
        <v/>
      </c>
      <c r="P2889">
        <f t="shared" si="413"/>
        <v>0</v>
      </c>
    </row>
    <row r="2890" spans="1:16" x14ac:dyDescent="0.35">
      <c r="A2890">
        <f t="shared" si="412"/>
        <v>0</v>
      </c>
      <c r="B2890" s="4" t="str">
        <f>IF($M2890&gt;300,"",IF(OR(INDEX(Bemenet!$E$2:$E$301,$M2890)="",INDEX(Bemenet!$F$2:$F$301,$M2890)=""),"",MAX(INDEX(Bemenet!$E$2:$E$301,$M2890),INDEX(Szabalyok!$A:$A,$N2890))))</f>
        <v/>
      </c>
      <c r="C2890" s="4" t="str">
        <f>IF($B2890="","",MIN(INDEX(Bemenet!$F$2:$F$301,$M2890),INDEX(Szabalyok!$B:$B,$N2890)))</f>
        <v/>
      </c>
      <c r="D2890" s="5" t="str">
        <f>IF(AND($B2890&lt;&gt;"",$C2890&lt;&gt;"",$B2890&lt;=$C2890),INDEX(Bemenet!$G$2:$G$301,$M2890),"")</f>
        <v/>
      </c>
      <c r="E2890" s="6" t="str">
        <f>IF(AND($B2890&lt;&gt;"",$C2890&lt;&gt;"",$B2890&lt;=$C2890),INDEX(Bemenet!$D$2:$D$301,$M2890),"")</f>
        <v/>
      </c>
      <c r="F2890" s="5" t="str">
        <f t="shared" si="405"/>
        <v/>
      </c>
      <c r="G2890" s="5" t="str">
        <f t="shared" si="406"/>
        <v/>
      </c>
      <c r="H2890" s="9" t="str">
        <f t="shared" si="407"/>
        <v/>
      </c>
      <c r="I2890" s="5" t="str">
        <f t="shared" si="408"/>
        <v/>
      </c>
      <c r="J2890" s="5" t="str">
        <f>IF(OR($L2890="",NOT(COUNTIFS($L$2:$L2890,$L2890)=1)),"",SUMIFS($G:$G,$L:$L,$L2890))</f>
        <v/>
      </c>
      <c r="K2890" s="5" t="str">
        <f>IF(OR($L2890="",NOT(COUNTIFS($L$2:$L2890,$L2890)=1)),"",SUMIFS($I:$I,$L:$L,$L2890))</f>
        <v/>
      </c>
      <c r="L2890" s="6" t="str">
        <f t="shared" si="409"/>
        <v/>
      </c>
      <c r="M2890" s="6">
        <f t="shared" si="410"/>
        <v>116</v>
      </c>
      <c r="N2890" s="6">
        <f t="shared" si="411"/>
        <v>15</v>
      </c>
      <c r="O2890" s="9" t="str">
        <f>IF(AND($B2890&lt;&gt;"",$C2890&lt;&gt;"",$B2890&lt;=$C2890),INDEX(Szabalyok!$C:$C,$N2890),"")</f>
        <v/>
      </c>
      <c r="P2890">
        <f t="shared" si="413"/>
        <v>0</v>
      </c>
    </row>
    <row r="2891" spans="1:16" x14ac:dyDescent="0.35">
      <c r="A2891">
        <f t="shared" si="412"/>
        <v>0</v>
      </c>
      <c r="B2891" s="4" t="str">
        <f>IF($M2891&gt;300,"",IF(OR(INDEX(Bemenet!$E$2:$E$301,$M2891)="",INDEX(Bemenet!$F$2:$F$301,$M2891)=""),"",MAX(INDEX(Bemenet!$E$2:$E$301,$M2891),INDEX(Szabalyok!$A:$A,$N2891))))</f>
        <v/>
      </c>
      <c r="C2891" s="4" t="str">
        <f>IF($B2891="","",MIN(INDEX(Bemenet!$F$2:$F$301,$M2891),INDEX(Szabalyok!$B:$B,$N2891)))</f>
        <v/>
      </c>
      <c r="D2891" s="5" t="str">
        <f>IF(AND($B2891&lt;&gt;"",$C2891&lt;&gt;"",$B2891&lt;=$C2891),INDEX(Bemenet!$G$2:$G$301,$M2891),"")</f>
        <v/>
      </c>
      <c r="E2891" s="6" t="str">
        <f>IF(AND($B2891&lt;&gt;"",$C2891&lt;&gt;"",$B2891&lt;=$C2891),INDEX(Bemenet!$D$2:$D$301,$M2891),"")</f>
        <v/>
      </c>
      <c r="F2891" s="5" t="str">
        <f t="shared" si="405"/>
        <v/>
      </c>
      <c r="G2891" s="5" t="str">
        <f t="shared" si="406"/>
        <v/>
      </c>
      <c r="H2891" s="9" t="str">
        <f t="shared" si="407"/>
        <v/>
      </c>
      <c r="I2891" s="5" t="str">
        <f t="shared" si="408"/>
        <v/>
      </c>
      <c r="J2891" s="5" t="str">
        <f>IF(OR($L2891="",NOT(COUNTIFS($L$2:$L2891,$L2891)=1)),"",SUMIFS($G:$G,$L:$L,$L2891))</f>
        <v/>
      </c>
      <c r="K2891" s="5" t="str">
        <f>IF(OR($L2891="",NOT(COUNTIFS($L$2:$L2891,$L2891)=1)),"",SUMIFS($I:$I,$L:$L,$L2891))</f>
        <v/>
      </c>
      <c r="L2891" s="6" t="str">
        <f t="shared" si="409"/>
        <v/>
      </c>
      <c r="M2891" s="6">
        <f t="shared" si="410"/>
        <v>116</v>
      </c>
      <c r="N2891" s="6">
        <f t="shared" si="411"/>
        <v>16</v>
      </c>
      <c r="O2891" s="9" t="str">
        <f>IF(AND($B2891&lt;&gt;"",$C2891&lt;&gt;"",$B2891&lt;=$C2891),INDEX(Szabalyok!$C:$C,$N2891),"")</f>
        <v/>
      </c>
      <c r="P2891">
        <f t="shared" si="413"/>
        <v>0</v>
      </c>
    </row>
    <row r="2892" spans="1:16" x14ac:dyDescent="0.35">
      <c r="A2892">
        <f t="shared" si="412"/>
        <v>0</v>
      </c>
      <c r="B2892" s="4" t="str">
        <f>IF($M2892&gt;300,"",IF(OR(INDEX(Bemenet!$E$2:$E$301,$M2892)="",INDEX(Bemenet!$F$2:$F$301,$M2892)=""),"",MAX(INDEX(Bemenet!$E$2:$E$301,$M2892),INDEX(Szabalyok!$A:$A,$N2892))))</f>
        <v/>
      </c>
      <c r="C2892" s="4" t="str">
        <f>IF($B2892="","",MIN(INDEX(Bemenet!$F$2:$F$301,$M2892),INDEX(Szabalyok!$B:$B,$N2892)))</f>
        <v/>
      </c>
      <c r="D2892" s="5" t="str">
        <f>IF(AND($B2892&lt;&gt;"",$C2892&lt;&gt;"",$B2892&lt;=$C2892),INDEX(Bemenet!$G$2:$G$301,$M2892),"")</f>
        <v/>
      </c>
      <c r="E2892" s="6" t="str">
        <f>IF(AND($B2892&lt;&gt;"",$C2892&lt;&gt;"",$B2892&lt;=$C2892),INDEX(Bemenet!$D$2:$D$301,$M2892),"")</f>
        <v/>
      </c>
      <c r="F2892" s="5" t="str">
        <f t="shared" si="405"/>
        <v/>
      </c>
      <c r="G2892" s="5" t="str">
        <f t="shared" si="406"/>
        <v/>
      </c>
      <c r="H2892" s="9" t="str">
        <f t="shared" si="407"/>
        <v/>
      </c>
      <c r="I2892" s="5" t="str">
        <f t="shared" si="408"/>
        <v/>
      </c>
      <c r="J2892" s="5" t="str">
        <f>IF(OR($L2892="",NOT(COUNTIFS($L$2:$L2892,$L2892)=1)),"",SUMIFS($G:$G,$L:$L,$L2892))</f>
        <v/>
      </c>
      <c r="K2892" s="5" t="str">
        <f>IF(OR($L2892="",NOT(COUNTIFS($L$2:$L2892,$L2892)=1)),"",SUMIFS($I:$I,$L:$L,$L2892))</f>
        <v/>
      </c>
      <c r="L2892" s="6" t="str">
        <f t="shared" si="409"/>
        <v/>
      </c>
      <c r="M2892" s="6">
        <f t="shared" si="410"/>
        <v>116</v>
      </c>
      <c r="N2892" s="6">
        <f t="shared" si="411"/>
        <v>17</v>
      </c>
      <c r="O2892" s="9" t="str">
        <f>IF(AND($B2892&lt;&gt;"",$C2892&lt;&gt;"",$B2892&lt;=$C2892),INDEX(Szabalyok!$C:$C,$N2892),"")</f>
        <v/>
      </c>
      <c r="P2892">
        <f t="shared" si="413"/>
        <v>0</v>
      </c>
    </row>
    <row r="2893" spans="1:16" x14ac:dyDescent="0.35">
      <c r="A2893">
        <f t="shared" si="412"/>
        <v>0</v>
      </c>
      <c r="B2893" s="4" t="str">
        <f>IF($M2893&gt;300,"",IF(OR(INDEX(Bemenet!$E$2:$E$301,$M2893)="",INDEX(Bemenet!$F$2:$F$301,$M2893)=""),"",MAX(INDEX(Bemenet!$E$2:$E$301,$M2893),INDEX(Szabalyok!$A:$A,$N2893))))</f>
        <v/>
      </c>
      <c r="C2893" s="4" t="str">
        <f>IF($B2893="","",MIN(INDEX(Bemenet!$F$2:$F$301,$M2893),INDEX(Szabalyok!$B:$B,$N2893)))</f>
        <v/>
      </c>
      <c r="D2893" s="5" t="str">
        <f>IF(AND($B2893&lt;&gt;"",$C2893&lt;&gt;"",$B2893&lt;=$C2893),INDEX(Bemenet!$G$2:$G$301,$M2893),"")</f>
        <v/>
      </c>
      <c r="E2893" s="6" t="str">
        <f>IF(AND($B2893&lt;&gt;"",$C2893&lt;&gt;"",$B2893&lt;=$C2893),INDEX(Bemenet!$D$2:$D$301,$M2893),"")</f>
        <v/>
      </c>
      <c r="F2893" s="5" t="str">
        <f t="shared" si="405"/>
        <v/>
      </c>
      <c r="G2893" s="5" t="str">
        <f t="shared" si="406"/>
        <v/>
      </c>
      <c r="H2893" s="9" t="str">
        <f t="shared" si="407"/>
        <v/>
      </c>
      <c r="I2893" s="5" t="str">
        <f t="shared" si="408"/>
        <v/>
      </c>
      <c r="J2893" s="5" t="str">
        <f>IF(OR($L2893="",NOT(COUNTIFS($L$2:$L2893,$L2893)=1)),"",SUMIFS($G:$G,$L:$L,$L2893))</f>
        <v/>
      </c>
      <c r="K2893" s="5" t="str">
        <f>IF(OR($L2893="",NOT(COUNTIFS($L$2:$L2893,$L2893)=1)),"",SUMIFS($I:$I,$L:$L,$L2893))</f>
        <v/>
      </c>
      <c r="L2893" s="6" t="str">
        <f t="shared" si="409"/>
        <v/>
      </c>
      <c r="M2893" s="6">
        <f t="shared" si="410"/>
        <v>116</v>
      </c>
      <c r="N2893" s="6">
        <f t="shared" si="411"/>
        <v>18</v>
      </c>
      <c r="O2893" s="9" t="str">
        <f>IF(AND($B2893&lt;&gt;"",$C2893&lt;&gt;"",$B2893&lt;=$C2893),INDEX(Szabalyok!$C:$C,$N2893),"")</f>
        <v/>
      </c>
      <c r="P2893">
        <f t="shared" si="413"/>
        <v>0</v>
      </c>
    </row>
    <row r="2894" spans="1:16" x14ac:dyDescent="0.35">
      <c r="A2894">
        <f t="shared" si="412"/>
        <v>0</v>
      </c>
      <c r="B2894" s="4" t="str">
        <f>IF($M2894&gt;300,"",IF(OR(INDEX(Bemenet!$E$2:$E$301,$M2894)="",INDEX(Bemenet!$F$2:$F$301,$M2894)=""),"",MAX(INDEX(Bemenet!$E$2:$E$301,$M2894),INDEX(Szabalyok!$A:$A,$N2894))))</f>
        <v/>
      </c>
      <c r="C2894" s="4" t="str">
        <f>IF($B2894="","",MIN(INDEX(Bemenet!$F$2:$F$301,$M2894),INDEX(Szabalyok!$B:$B,$N2894)))</f>
        <v/>
      </c>
      <c r="D2894" s="5" t="str">
        <f>IF(AND($B2894&lt;&gt;"",$C2894&lt;&gt;"",$B2894&lt;=$C2894),INDEX(Bemenet!$G$2:$G$301,$M2894),"")</f>
        <v/>
      </c>
      <c r="E2894" s="6" t="str">
        <f>IF(AND($B2894&lt;&gt;"",$C2894&lt;&gt;"",$B2894&lt;=$C2894),INDEX(Bemenet!$D$2:$D$301,$M2894),"")</f>
        <v/>
      </c>
      <c r="F2894" s="5" t="str">
        <f t="shared" si="405"/>
        <v/>
      </c>
      <c r="G2894" s="5" t="str">
        <f t="shared" si="406"/>
        <v/>
      </c>
      <c r="H2894" s="9" t="str">
        <f t="shared" si="407"/>
        <v/>
      </c>
      <c r="I2894" s="5" t="str">
        <f t="shared" si="408"/>
        <v/>
      </c>
      <c r="J2894" s="5" t="str">
        <f>IF(OR($L2894="",NOT(COUNTIFS($L$2:$L2894,$L2894)=1)),"",SUMIFS($G:$G,$L:$L,$L2894))</f>
        <v/>
      </c>
      <c r="K2894" s="5" t="str">
        <f>IF(OR($L2894="",NOT(COUNTIFS($L$2:$L2894,$L2894)=1)),"",SUMIFS($I:$I,$L:$L,$L2894))</f>
        <v/>
      </c>
      <c r="L2894" s="6" t="str">
        <f t="shared" si="409"/>
        <v/>
      </c>
      <c r="M2894" s="6">
        <f t="shared" si="410"/>
        <v>116</v>
      </c>
      <c r="N2894" s="6">
        <f t="shared" si="411"/>
        <v>19</v>
      </c>
      <c r="O2894" s="9" t="str">
        <f>IF(AND($B2894&lt;&gt;"",$C2894&lt;&gt;"",$B2894&lt;=$C2894),INDEX(Szabalyok!$C:$C,$N2894),"")</f>
        <v/>
      </c>
      <c r="P2894">
        <f t="shared" si="413"/>
        <v>0</v>
      </c>
    </row>
    <row r="2895" spans="1:16" x14ac:dyDescent="0.35">
      <c r="A2895">
        <f t="shared" si="412"/>
        <v>0</v>
      </c>
      <c r="B2895" s="4" t="str">
        <f>IF($M2895&gt;300,"",IF(OR(INDEX(Bemenet!$E$2:$E$301,$M2895)="",INDEX(Bemenet!$F$2:$F$301,$M2895)=""),"",MAX(INDEX(Bemenet!$E$2:$E$301,$M2895),INDEX(Szabalyok!$A:$A,$N2895))))</f>
        <v/>
      </c>
      <c r="C2895" s="4" t="str">
        <f>IF($B2895="","",MIN(INDEX(Bemenet!$F$2:$F$301,$M2895),INDEX(Szabalyok!$B:$B,$N2895)))</f>
        <v/>
      </c>
      <c r="D2895" s="5" t="str">
        <f>IF(AND($B2895&lt;&gt;"",$C2895&lt;&gt;"",$B2895&lt;=$C2895),INDEX(Bemenet!$G$2:$G$301,$M2895),"")</f>
        <v/>
      </c>
      <c r="E2895" s="6" t="str">
        <f>IF(AND($B2895&lt;&gt;"",$C2895&lt;&gt;"",$B2895&lt;=$C2895),INDEX(Bemenet!$D$2:$D$301,$M2895),"")</f>
        <v/>
      </c>
      <c r="F2895" s="5" t="str">
        <f t="shared" si="405"/>
        <v/>
      </c>
      <c r="G2895" s="5" t="str">
        <f t="shared" si="406"/>
        <v/>
      </c>
      <c r="H2895" s="9" t="str">
        <f t="shared" si="407"/>
        <v/>
      </c>
      <c r="I2895" s="5" t="str">
        <f t="shared" si="408"/>
        <v/>
      </c>
      <c r="J2895" s="5" t="str">
        <f>IF(OR($L2895="",NOT(COUNTIFS($L$2:$L2895,$L2895)=1)),"",SUMIFS($G:$G,$L:$L,$L2895))</f>
        <v/>
      </c>
      <c r="K2895" s="5" t="str">
        <f>IF(OR($L2895="",NOT(COUNTIFS($L$2:$L2895,$L2895)=1)),"",SUMIFS($I:$I,$L:$L,$L2895))</f>
        <v/>
      </c>
      <c r="L2895" s="6" t="str">
        <f t="shared" si="409"/>
        <v/>
      </c>
      <c r="M2895" s="6">
        <f t="shared" si="410"/>
        <v>116</v>
      </c>
      <c r="N2895" s="6">
        <f t="shared" si="411"/>
        <v>20</v>
      </c>
      <c r="O2895" s="9" t="str">
        <f>IF(AND($B2895&lt;&gt;"",$C2895&lt;&gt;"",$B2895&lt;=$C2895),INDEX(Szabalyok!$C:$C,$N2895),"")</f>
        <v/>
      </c>
      <c r="P2895">
        <f t="shared" si="413"/>
        <v>0</v>
      </c>
    </row>
    <row r="2896" spans="1:16" x14ac:dyDescent="0.35">
      <c r="A2896">
        <f t="shared" si="412"/>
        <v>0</v>
      </c>
      <c r="B2896" s="4" t="str">
        <f>IF($M2896&gt;300,"",IF(OR(INDEX(Bemenet!$E$2:$E$301,$M2896)="",INDEX(Bemenet!$F$2:$F$301,$M2896)=""),"",MAX(INDEX(Bemenet!$E$2:$E$301,$M2896),INDEX(Szabalyok!$A:$A,$N2896))))</f>
        <v/>
      </c>
      <c r="C2896" s="4" t="str">
        <f>IF($B2896="","",MIN(INDEX(Bemenet!$F$2:$F$301,$M2896),INDEX(Szabalyok!$B:$B,$N2896)))</f>
        <v/>
      </c>
      <c r="D2896" s="5" t="str">
        <f>IF(AND($B2896&lt;&gt;"",$C2896&lt;&gt;"",$B2896&lt;=$C2896),INDEX(Bemenet!$G$2:$G$301,$M2896),"")</f>
        <v/>
      </c>
      <c r="E2896" s="6" t="str">
        <f>IF(AND($B2896&lt;&gt;"",$C2896&lt;&gt;"",$B2896&lt;=$C2896),INDEX(Bemenet!$D$2:$D$301,$M2896),"")</f>
        <v/>
      </c>
      <c r="F2896" s="5" t="str">
        <f t="shared" si="405"/>
        <v/>
      </c>
      <c r="G2896" s="5" t="str">
        <f t="shared" si="406"/>
        <v/>
      </c>
      <c r="H2896" s="9" t="str">
        <f t="shared" si="407"/>
        <v/>
      </c>
      <c r="I2896" s="5" t="str">
        <f t="shared" si="408"/>
        <v/>
      </c>
      <c r="J2896" s="5" t="str">
        <f>IF(OR($L2896="",NOT(COUNTIFS($L$2:$L2896,$L2896)=1)),"",SUMIFS($G:$G,$L:$L,$L2896))</f>
        <v/>
      </c>
      <c r="K2896" s="5" t="str">
        <f>IF(OR($L2896="",NOT(COUNTIFS($L$2:$L2896,$L2896)=1)),"",SUMIFS($I:$I,$L:$L,$L2896))</f>
        <v/>
      </c>
      <c r="L2896" s="6" t="str">
        <f t="shared" si="409"/>
        <v/>
      </c>
      <c r="M2896" s="6">
        <f t="shared" si="410"/>
        <v>116</v>
      </c>
      <c r="N2896" s="6">
        <f t="shared" si="411"/>
        <v>21</v>
      </c>
      <c r="O2896" s="9" t="str">
        <f>IF(AND($B2896&lt;&gt;"",$C2896&lt;&gt;"",$B2896&lt;=$C2896),INDEX(Szabalyok!$C:$C,$N2896),"")</f>
        <v/>
      </c>
      <c r="P2896">
        <f t="shared" si="413"/>
        <v>0</v>
      </c>
    </row>
    <row r="2897" spans="1:16" x14ac:dyDescent="0.35">
      <c r="A2897">
        <f t="shared" si="412"/>
        <v>0</v>
      </c>
      <c r="B2897" s="4" t="str">
        <f>IF($M2897&gt;300,"",IF(OR(INDEX(Bemenet!$E$2:$E$301,$M2897)="",INDEX(Bemenet!$F$2:$F$301,$M2897)=""),"",MAX(INDEX(Bemenet!$E$2:$E$301,$M2897),INDEX(Szabalyok!$A:$A,$N2897))))</f>
        <v/>
      </c>
      <c r="C2897" s="4" t="str">
        <f>IF($B2897="","",MIN(INDEX(Bemenet!$F$2:$F$301,$M2897),INDEX(Szabalyok!$B:$B,$N2897)))</f>
        <v/>
      </c>
      <c r="D2897" s="5" t="str">
        <f>IF(AND($B2897&lt;&gt;"",$C2897&lt;&gt;"",$B2897&lt;=$C2897),INDEX(Bemenet!$G$2:$G$301,$M2897),"")</f>
        <v/>
      </c>
      <c r="E2897" s="6" t="str">
        <f>IF(AND($B2897&lt;&gt;"",$C2897&lt;&gt;"",$B2897&lt;=$C2897),INDEX(Bemenet!$D$2:$D$301,$M2897),"")</f>
        <v/>
      </c>
      <c r="F2897" s="5" t="str">
        <f t="shared" si="405"/>
        <v/>
      </c>
      <c r="G2897" s="5" t="str">
        <f t="shared" si="406"/>
        <v/>
      </c>
      <c r="H2897" s="9" t="str">
        <f t="shared" si="407"/>
        <v/>
      </c>
      <c r="I2897" s="5" t="str">
        <f t="shared" si="408"/>
        <v/>
      </c>
      <c r="J2897" s="5" t="str">
        <f>IF(OR($L2897="",NOT(COUNTIFS($L$2:$L2897,$L2897)=1)),"",SUMIFS($G:$G,$L:$L,$L2897))</f>
        <v/>
      </c>
      <c r="K2897" s="5" t="str">
        <f>IF(OR($L2897="",NOT(COUNTIFS($L$2:$L2897,$L2897)=1)),"",SUMIFS($I:$I,$L:$L,$L2897))</f>
        <v/>
      </c>
      <c r="L2897" s="6" t="str">
        <f t="shared" si="409"/>
        <v/>
      </c>
      <c r="M2897" s="6">
        <f t="shared" si="410"/>
        <v>116</v>
      </c>
      <c r="N2897" s="6">
        <f t="shared" si="411"/>
        <v>22</v>
      </c>
      <c r="O2897" s="9" t="str">
        <f>IF(AND($B2897&lt;&gt;"",$C2897&lt;&gt;"",$B2897&lt;=$C2897),INDEX(Szabalyok!$C:$C,$N2897),"")</f>
        <v/>
      </c>
      <c r="P2897">
        <f t="shared" si="413"/>
        <v>0</v>
      </c>
    </row>
    <row r="2898" spans="1:16" x14ac:dyDescent="0.35">
      <c r="A2898">
        <f t="shared" si="412"/>
        <v>0</v>
      </c>
      <c r="B2898" s="4" t="str">
        <f>IF($M2898&gt;300,"",IF(OR(INDEX(Bemenet!$E$2:$E$301,$M2898)="",INDEX(Bemenet!$F$2:$F$301,$M2898)=""),"",MAX(INDEX(Bemenet!$E$2:$E$301,$M2898),INDEX(Szabalyok!$A:$A,$N2898))))</f>
        <v/>
      </c>
      <c r="C2898" s="4" t="str">
        <f>IF($B2898="","",MIN(INDEX(Bemenet!$F$2:$F$301,$M2898),INDEX(Szabalyok!$B:$B,$N2898)))</f>
        <v/>
      </c>
      <c r="D2898" s="5" t="str">
        <f>IF(AND($B2898&lt;&gt;"",$C2898&lt;&gt;"",$B2898&lt;=$C2898),INDEX(Bemenet!$G$2:$G$301,$M2898),"")</f>
        <v/>
      </c>
      <c r="E2898" s="6" t="str">
        <f>IF(AND($B2898&lt;&gt;"",$C2898&lt;&gt;"",$B2898&lt;=$C2898),INDEX(Bemenet!$D$2:$D$301,$M2898),"")</f>
        <v/>
      </c>
      <c r="F2898" s="5" t="str">
        <f t="shared" si="405"/>
        <v/>
      </c>
      <c r="G2898" s="5" t="str">
        <f t="shared" si="406"/>
        <v/>
      </c>
      <c r="H2898" s="9" t="str">
        <f t="shared" si="407"/>
        <v/>
      </c>
      <c r="I2898" s="5" t="str">
        <f t="shared" si="408"/>
        <v/>
      </c>
      <c r="J2898" s="5" t="str">
        <f>IF(OR($L2898="",NOT(COUNTIFS($L$2:$L2898,$L2898)=1)),"",SUMIFS($G:$G,$L:$L,$L2898))</f>
        <v/>
      </c>
      <c r="K2898" s="5" t="str">
        <f>IF(OR($L2898="",NOT(COUNTIFS($L$2:$L2898,$L2898)=1)),"",SUMIFS($I:$I,$L:$L,$L2898))</f>
        <v/>
      </c>
      <c r="L2898" s="6" t="str">
        <f t="shared" si="409"/>
        <v/>
      </c>
      <c r="M2898" s="6">
        <f t="shared" si="410"/>
        <v>116</v>
      </c>
      <c r="N2898" s="6">
        <f t="shared" si="411"/>
        <v>23</v>
      </c>
      <c r="O2898" s="9" t="str">
        <f>IF(AND($B2898&lt;&gt;"",$C2898&lt;&gt;"",$B2898&lt;=$C2898),INDEX(Szabalyok!$C:$C,$N2898),"")</f>
        <v/>
      </c>
      <c r="P2898">
        <f t="shared" si="413"/>
        <v>0</v>
      </c>
    </row>
    <row r="2899" spans="1:16" x14ac:dyDescent="0.35">
      <c r="A2899">
        <f t="shared" si="412"/>
        <v>0</v>
      </c>
      <c r="B2899" s="4" t="str">
        <f>IF($M2899&gt;300,"",IF(OR(INDEX(Bemenet!$E$2:$E$301,$M2899)="",INDEX(Bemenet!$F$2:$F$301,$M2899)=""),"",MAX(INDEX(Bemenet!$E$2:$E$301,$M2899),INDEX(Szabalyok!$A:$A,$N2899))))</f>
        <v/>
      </c>
      <c r="C2899" s="4" t="str">
        <f>IF($B2899="","",MIN(INDEX(Bemenet!$F$2:$F$301,$M2899),INDEX(Szabalyok!$B:$B,$N2899)))</f>
        <v/>
      </c>
      <c r="D2899" s="5" t="str">
        <f>IF(AND($B2899&lt;&gt;"",$C2899&lt;&gt;"",$B2899&lt;=$C2899),INDEX(Bemenet!$G$2:$G$301,$M2899),"")</f>
        <v/>
      </c>
      <c r="E2899" s="6" t="str">
        <f>IF(AND($B2899&lt;&gt;"",$C2899&lt;&gt;"",$B2899&lt;=$C2899),INDEX(Bemenet!$D$2:$D$301,$M2899),"")</f>
        <v/>
      </c>
      <c r="F2899" s="5" t="str">
        <f t="shared" si="405"/>
        <v/>
      </c>
      <c r="G2899" s="5" t="str">
        <f t="shared" si="406"/>
        <v/>
      </c>
      <c r="H2899" s="9" t="str">
        <f t="shared" si="407"/>
        <v/>
      </c>
      <c r="I2899" s="5" t="str">
        <f t="shared" si="408"/>
        <v/>
      </c>
      <c r="J2899" s="5" t="str">
        <f>IF(OR($L2899="",NOT(COUNTIFS($L$2:$L2899,$L2899)=1)),"",SUMIFS($G:$G,$L:$L,$L2899))</f>
        <v/>
      </c>
      <c r="K2899" s="5" t="str">
        <f>IF(OR($L2899="",NOT(COUNTIFS($L$2:$L2899,$L2899)=1)),"",SUMIFS($I:$I,$L:$L,$L2899))</f>
        <v/>
      </c>
      <c r="L2899" s="6" t="str">
        <f t="shared" si="409"/>
        <v/>
      </c>
      <c r="M2899" s="6">
        <f t="shared" si="410"/>
        <v>116</v>
      </c>
      <c r="N2899" s="6">
        <f t="shared" si="411"/>
        <v>24</v>
      </c>
      <c r="O2899" s="9" t="str">
        <f>IF(AND($B2899&lt;&gt;"",$C2899&lt;&gt;"",$B2899&lt;=$C2899),INDEX(Szabalyok!$C:$C,$N2899),"")</f>
        <v/>
      </c>
      <c r="P2899">
        <f t="shared" si="413"/>
        <v>0</v>
      </c>
    </row>
    <row r="2900" spans="1:16" x14ac:dyDescent="0.35">
      <c r="A2900">
        <f t="shared" si="412"/>
        <v>0</v>
      </c>
      <c r="B2900" s="4" t="str">
        <f>IF($M2900&gt;300,"",IF(OR(INDEX(Bemenet!$E$2:$E$301,$M2900)="",INDEX(Bemenet!$F$2:$F$301,$M2900)=""),"",MAX(INDEX(Bemenet!$E$2:$E$301,$M2900),INDEX(Szabalyok!$A:$A,$N2900))))</f>
        <v/>
      </c>
      <c r="C2900" s="4" t="str">
        <f>IF($B2900="","",MIN(INDEX(Bemenet!$F$2:$F$301,$M2900),INDEX(Szabalyok!$B:$B,$N2900)))</f>
        <v/>
      </c>
      <c r="D2900" s="5" t="str">
        <f>IF(AND($B2900&lt;&gt;"",$C2900&lt;&gt;"",$B2900&lt;=$C2900),INDEX(Bemenet!$G$2:$G$301,$M2900),"")</f>
        <v/>
      </c>
      <c r="E2900" s="6" t="str">
        <f>IF(AND($B2900&lt;&gt;"",$C2900&lt;&gt;"",$B2900&lt;=$C2900),INDEX(Bemenet!$D$2:$D$301,$M2900),"")</f>
        <v/>
      </c>
      <c r="F2900" s="5" t="str">
        <f t="shared" si="405"/>
        <v/>
      </c>
      <c r="G2900" s="5" t="str">
        <f t="shared" si="406"/>
        <v/>
      </c>
      <c r="H2900" s="9" t="str">
        <f t="shared" si="407"/>
        <v/>
      </c>
      <c r="I2900" s="5" t="str">
        <f t="shared" si="408"/>
        <v/>
      </c>
      <c r="J2900" s="5" t="str">
        <f>IF(OR($L2900="",NOT(COUNTIFS($L$2:$L2900,$L2900)=1)),"",SUMIFS($G:$G,$L:$L,$L2900))</f>
        <v/>
      </c>
      <c r="K2900" s="5" t="str">
        <f>IF(OR($L2900="",NOT(COUNTIFS($L$2:$L2900,$L2900)=1)),"",SUMIFS($I:$I,$L:$L,$L2900))</f>
        <v/>
      </c>
      <c r="L2900" s="6" t="str">
        <f t="shared" si="409"/>
        <v/>
      </c>
      <c r="M2900" s="6">
        <f t="shared" si="410"/>
        <v>116</v>
      </c>
      <c r="N2900" s="6">
        <f t="shared" si="411"/>
        <v>25</v>
      </c>
      <c r="O2900" s="9" t="str">
        <f>IF(AND($B2900&lt;&gt;"",$C2900&lt;&gt;"",$B2900&lt;=$C2900),INDEX(Szabalyok!$C:$C,$N2900),"")</f>
        <v/>
      </c>
      <c r="P2900">
        <f t="shared" si="413"/>
        <v>0</v>
      </c>
    </row>
    <row r="2901" spans="1:16" x14ac:dyDescent="0.35">
      <c r="A2901">
        <f t="shared" si="412"/>
        <v>0</v>
      </c>
      <c r="B2901" s="4" t="str">
        <f>IF($M2901&gt;300,"",IF(OR(INDEX(Bemenet!$E$2:$E$301,$M2901)="",INDEX(Bemenet!$F$2:$F$301,$M2901)=""),"",MAX(INDEX(Bemenet!$E$2:$E$301,$M2901),INDEX(Szabalyok!$A:$A,$N2901))))</f>
        <v/>
      </c>
      <c r="C2901" s="4" t="str">
        <f>IF($B2901="","",MIN(INDEX(Bemenet!$F$2:$F$301,$M2901),INDEX(Szabalyok!$B:$B,$N2901)))</f>
        <v/>
      </c>
      <c r="D2901" s="5" t="str">
        <f>IF(AND($B2901&lt;&gt;"",$C2901&lt;&gt;"",$B2901&lt;=$C2901),INDEX(Bemenet!$G$2:$G$301,$M2901),"")</f>
        <v/>
      </c>
      <c r="E2901" s="6" t="str">
        <f>IF(AND($B2901&lt;&gt;"",$C2901&lt;&gt;"",$B2901&lt;=$C2901),INDEX(Bemenet!$D$2:$D$301,$M2901),"")</f>
        <v/>
      </c>
      <c r="F2901" s="5" t="str">
        <f t="shared" si="405"/>
        <v/>
      </c>
      <c r="G2901" s="5" t="str">
        <f t="shared" si="406"/>
        <v/>
      </c>
      <c r="H2901" s="9" t="str">
        <f t="shared" si="407"/>
        <v/>
      </c>
      <c r="I2901" s="5" t="str">
        <f t="shared" si="408"/>
        <v/>
      </c>
      <c r="J2901" s="5" t="str">
        <f>IF(OR($L2901="",NOT(COUNTIFS($L$2:$L2901,$L2901)=1)),"",SUMIFS($G:$G,$L:$L,$L2901))</f>
        <v/>
      </c>
      <c r="K2901" s="5" t="str">
        <f>IF(OR($L2901="",NOT(COUNTIFS($L$2:$L2901,$L2901)=1)),"",SUMIFS($I:$I,$L:$L,$L2901))</f>
        <v/>
      </c>
      <c r="L2901" s="6" t="str">
        <f t="shared" si="409"/>
        <v/>
      </c>
      <c r="M2901" s="6">
        <f t="shared" si="410"/>
        <v>116</v>
      </c>
      <c r="N2901" s="6">
        <f t="shared" si="411"/>
        <v>26</v>
      </c>
      <c r="O2901" s="9" t="str">
        <f>IF(AND($B2901&lt;&gt;"",$C2901&lt;&gt;"",$B2901&lt;=$C2901),INDEX(Szabalyok!$C:$C,$N2901),"")</f>
        <v/>
      </c>
      <c r="P2901">
        <f t="shared" si="413"/>
        <v>0</v>
      </c>
    </row>
    <row r="2902" spans="1:16" x14ac:dyDescent="0.35">
      <c r="A2902">
        <f t="shared" si="412"/>
        <v>0</v>
      </c>
      <c r="B2902" s="4" t="str">
        <f>IF($M2902&gt;300,"",IF(OR(INDEX(Bemenet!$E$2:$E$301,$M2902)="",INDEX(Bemenet!$F$2:$F$301,$M2902)=""),"",MAX(INDEX(Bemenet!$E$2:$E$301,$M2902),INDEX(Szabalyok!$A:$A,$N2902))))</f>
        <v/>
      </c>
      <c r="C2902" s="4" t="str">
        <f>IF($B2902="","",MIN(INDEX(Bemenet!$F$2:$F$301,$M2902),INDEX(Szabalyok!$B:$B,$N2902)))</f>
        <v/>
      </c>
      <c r="D2902" s="5" t="str">
        <f>IF(AND($B2902&lt;&gt;"",$C2902&lt;&gt;"",$B2902&lt;=$C2902),INDEX(Bemenet!$G$2:$G$301,$M2902),"")</f>
        <v/>
      </c>
      <c r="E2902" s="6" t="str">
        <f>IF(AND($B2902&lt;&gt;"",$C2902&lt;&gt;"",$B2902&lt;=$C2902),INDEX(Bemenet!$D$2:$D$301,$M2902),"")</f>
        <v/>
      </c>
      <c r="F2902" s="5" t="str">
        <f t="shared" si="405"/>
        <v/>
      </c>
      <c r="G2902" s="5" t="str">
        <f t="shared" si="406"/>
        <v/>
      </c>
      <c r="H2902" s="9" t="str">
        <f t="shared" si="407"/>
        <v/>
      </c>
      <c r="I2902" s="5" t="str">
        <f t="shared" si="408"/>
        <v/>
      </c>
      <c r="J2902" s="5" t="str">
        <f>IF(OR($L2902="",NOT(COUNTIFS($L$2:$L2902,$L2902)=1)),"",SUMIFS($G:$G,$L:$L,$L2902))</f>
        <v/>
      </c>
      <c r="K2902" s="5" t="str">
        <f>IF(OR($L2902="",NOT(COUNTIFS($L$2:$L2902,$L2902)=1)),"",SUMIFS($I:$I,$L:$L,$L2902))</f>
        <v/>
      </c>
      <c r="L2902" s="6" t="str">
        <f t="shared" si="409"/>
        <v/>
      </c>
      <c r="M2902" s="6">
        <f t="shared" si="410"/>
        <v>117</v>
      </c>
      <c r="N2902" s="6">
        <f t="shared" si="411"/>
        <v>2</v>
      </c>
      <c r="O2902" s="9" t="str">
        <f>IF(AND($B2902&lt;&gt;"",$C2902&lt;&gt;"",$B2902&lt;=$C2902),INDEX(Szabalyok!$C:$C,$N2902),"")</f>
        <v/>
      </c>
      <c r="P2902">
        <f t="shared" si="413"/>
        <v>0</v>
      </c>
    </row>
    <row r="2903" spans="1:16" x14ac:dyDescent="0.35">
      <c r="A2903">
        <f t="shared" si="412"/>
        <v>0</v>
      </c>
      <c r="B2903" s="4" t="str">
        <f>IF($M2903&gt;300,"",IF(OR(INDEX(Bemenet!$E$2:$E$301,$M2903)="",INDEX(Bemenet!$F$2:$F$301,$M2903)=""),"",MAX(INDEX(Bemenet!$E$2:$E$301,$M2903),INDEX(Szabalyok!$A:$A,$N2903))))</f>
        <v/>
      </c>
      <c r="C2903" s="4" t="str">
        <f>IF($B2903="","",MIN(INDEX(Bemenet!$F$2:$F$301,$M2903),INDEX(Szabalyok!$B:$B,$N2903)))</f>
        <v/>
      </c>
      <c r="D2903" s="5" t="str">
        <f>IF(AND($B2903&lt;&gt;"",$C2903&lt;&gt;"",$B2903&lt;=$C2903),INDEX(Bemenet!$G$2:$G$301,$M2903),"")</f>
        <v/>
      </c>
      <c r="E2903" s="6" t="str">
        <f>IF(AND($B2903&lt;&gt;"",$C2903&lt;&gt;"",$B2903&lt;=$C2903),INDEX(Bemenet!$D$2:$D$301,$M2903),"")</f>
        <v/>
      </c>
      <c r="F2903" s="5" t="str">
        <f t="shared" si="405"/>
        <v/>
      </c>
      <c r="G2903" s="5" t="str">
        <f t="shared" si="406"/>
        <v/>
      </c>
      <c r="H2903" s="9" t="str">
        <f t="shared" si="407"/>
        <v/>
      </c>
      <c r="I2903" s="5" t="str">
        <f t="shared" si="408"/>
        <v/>
      </c>
      <c r="J2903" s="5" t="str">
        <f>IF(OR($L2903="",NOT(COUNTIFS($L$2:$L2903,$L2903)=1)),"",SUMIFS($G:$G,$L:$L,$L2903))</f>
        <v/>
      </c>
      <c r="K2903" s="5" t="str">
        <f>IF(OR($L2903="",NOT(COUNTIFS($L$2:$L2903,$L2903)=1)),"",SUMIFS($I:$I,$L:$L,$L2903))</f>
        <v/>
      </c>
      <c r="L2903" s="6" t="str">
        <f t="shared" si="409"/>
        <v/>
      </c>
      <c r="M2903" s="6">
        <f t="shared" si="410"/>
        <v>117</v>
      </c>
      <c r="N2903" s="6">
        <f t="shared" si="411"/>
        <v>3</v>
      </c>
      <c r="O2903" s="9" t="str">
        <f>IF(AND($B2903&lt;&gt;"",$C2903&lt;&gt;"",$B2903&lt;=$C2903),INDEX(Szabalyok!$C:$C,$N2903),"")</f>
        <v/>
      </c>
      <c r="P2903">
        <f t="shared" si="413"/>
        <v>0</v>
      </c>
    </row>
    <row r="2904" spans="1:16" x14ac:dyDescent="0.35">
      <c r="A2904">
        <f t="shared" si="412"/>
        <v>0</v>
      </c>
      <c r="B2904" s="4" t="str">
        <f>IF($M2904&gt;300,"",IF(OR(INDEX(Bemenet!$E$2:$E$301,$M2904)="",INDEX(Bemenet!$F$2:$F$301,$M2904)=""),"",MAX(INDEX(Bemenet!$E$2:$E$301,$M2904),INDEX(Szabalyok!$A:$A,$N2904))))</f>
        <v/>
      </c>
      <c r="C2904" s="4" t="str">
        <f>IF($B2904="","",MIN(INDEX(Bemenet!$F$2:$F$301,$M2904),INDEX(Szabalyok!$B:$B,$N2904)))</f>
        <v/>
      </c>
      <c r="D2904" s="5" t="str">
        <f>IF(AND($B2904&lt;&gt;"",$C2904&lt;&gt;"",$B2904&lt;=$C2904),INDEX(Bemenet!$G$2:$G$301,$M2904),"")</f>
        <v/>
      </c>
      <c r="E2904" s="6" t="str">
        <f>IF(AND($B2904&lt;&gt;"",$C2904&lt;&gt;"",$B2904&lt;=$C2904),INDEX(Bemenet!$D$2:$D$301,$M2904),"")</f>
        <v/>
      </c>
      <c r="F2904" s="5" t="str">
        <f t="shared" si="405"/>
        <v/>
      </c>
      <c r="G2904" s="5" t="str">
        <f t="shared" si="406"/>
        <v/>
      </c>
      <c r="H2904" s="9" t="str">
        <f t="shared" si="407"/>
        <v/>
      </c>
      <c r="I2904" s="5" t="str">
        <f t="shared" si="408"/>
        <v/>
      </c>
      <c r="J2904" s="5" t="str">
        <f>IF(OR($L2904="",NOT(COUNTIFS($L$2:$L2904,$L2904)=1)),"",SUMIFS($G:$G,$L:$L,$L2904))</f>
        <v/>
      </c>
      <c r="K2904" s="5" t="str">
        <f>IF(OR($L2904="",NOT(COUNTIFS($L$2:$L2904,$L2904)=1)),"",SUMIFS($I:$I,$L:$L,$L2904))</f>
        <v/>
      </c>
      <c r="L2904" s="6" t="str">
        <f t="shared" si="409"/>
        <v/>
      </c>
      <c r="M2904" s="6">
        <f t="shared" si="410"/>
        <v>117</v>
      </c>
      <c r="N2904" s="6">
        <f t="shared" si="411"/>
        <v>4</v>
      </c>
      <c r="O2904" s="9" t="str">
        <f>IF(AND($B2904&lt;&gt;"",$C2904&lt;&gt;"",$B2904&lt;=$C2904),INDEX(Szabalyok!$C:$C,$N2904),"")</f>
        <v/>
      </c>
      <c r="P2904">
        <f t="shared" si="413"/>
        <v>0</v>
      </c>
    </row>
    <row r="2905" spans="1:16" x14ac:dyDescent="0.35">
      <c r="A2905">
        <f t="shared" si="412"/>
        <v>0</v>
      </c>
      <c r="B2905" s="4" t="str">
        <f>IF($M2905&gt;300,"",IF(OR(INDEX(Bemenet!$E$2:$E$301,$M2905)="",INDEX(Bemenet!$F$2:$F$301,$M2905)=""),"",MAX(INDEX(Bemenet!$E$2:$E$301,$M2905),INDEX(Szabalyok!$A:$A,$N2905))))</f>
        <v/>
      </c>
      <c r="C2905" s="4" t="str">
        <f>IF($B2905="","",MIN(INDEX(Bemenet!$F$2:$F$301,$M2905),INDEX(Szabalyok!$B:$B,$N2905)))</f>
        <v/>
      </c>
      <c r="D2905" s="5" t="str">
        <f>IF(AND($B2905&lt;&gt;"",$C2905&lt;&gt;"",$B2905&lt;=$C2905),INDEX(Bemenet!$G$2:$G$301,$M2905),"")</f>
        <v/>
      </c>
      <c r="E2905" s="6" t="str">
        <f>IF(AND($B2905&lt;&gt;"",$C2905&lt;&gt;"",$B2905&lt;=$C2905),INDEX(Bemenet!$D$2:$D$301,$M2905),"")</f>
        <v/>
      </c>
      <c r="F2905" s="5" t="str">
        <f t="shared" si="405"/>
        <v/>
      </c>
      <c r="G2905" s="5" t="str">
        <f t="shared" si="406"/>
        <v/>
      </c>
      <c r="H2905" s="9" t="str">
        <f t="shared" si="407"/>
        <v/>
      </c>
      <c r="I2905" s="5" t="str">
        <f t="shared" si="408"/>
        <v/>
      </c>
      <c r="J2905" s="5" t="str">
        <f>IF(OR($L2905="",NOT(COUNTIFS($L$2:$L2905,$L2905)=1)),"",SUMIFS($G:$G,$L:$L,$L2905))</f>
        <v/>
      </c>
      <c r="K2905" s="5" t="str">
        <f>IF(OR($L2905="",NOT(COUNTIFS($L$2:$L2905,$L2905)=1)),"",SUMIFS($I:$I,$L:$L,$L2905))</f>
        <v/>
      </c>
      <c r="L2905" s="6" t="str">
        <f t="shared" si="409"/>
        <v/>
      </c>
      <c r="M2905" s="6">
        <f t="shared" si="410"/>
        <v>117</v>
      </c>
      <c r="N2905" s="6">
        <f t="shared" si="411"/>
        <v>5</v>
      </c>
      <c r="O2905" s="9" t="str">
        <f>IF(AND($B2905&lt;&gt;"",$C2905&lt;&gt;"",$B2905&lt;=$C2905),INDEX(Szabalyok!$C:$C,$N2905),"")</f>
        <v/>
      </c>
      <c r="P2905">
        <f t="shared" si="413"/>
        <v>0</v>
      </c>
    </row>
    <row r="2906" spans="1:16" x14ac:dyDescent="0.35">
      <c r="A2906">
        <f t="shared" si="412"/>
        <v>0</v>
      </c>
      <c r="B2906" s="4" t="str">
        <f>IF($M2906&gt;300,"",IF(OR(INDEX(Bemenet!$E$2:$E$301,$M2906)="",INDEX(Bemenet!$F$2:$F$301,$M2906)=""),"",MAX(INDEX(Bemenet!$E$2:$E$301,$M2906),INDEX(Szabalyok!$A:$A,$N2906))))</f>
        <v/>
      </c>
      <c r="C2906" s="4" t="str">
        <f>IF($B2906="","",MIN(INDEX(Bemenet!$F$2:$F$301,$M2906),INDEX(Szabalyok!$B:$B,$N2906)))</f>
        <v/>
      </c>
      <c r="D2906" s="5" t="str">
        <f>IF(AND($B2906&lt;&gt;"",$C2906&lt;&gt;"",$B2906&lt;=$C2906),INDEX(Bemenet!$G$2:$G$301,$M2906),"")</f>
        <v/>
      </c>
      <c r="E2906" s="6" t="str">
        <f>IF(AND($B2906&lt;&gt;"",$C2906&lt;&gt;"",$B2906&lt;=$C2906),INDEX(Bemenet!$D$2:$D$301,$M2906),"")</f>
        <v/>
      </c>
      <c r="F2906" s="5" t="str">
        <f t="shared" si="405"/>
        <v/>
      </c>
      <c r="G2906" s="5" t="str">
        <f t="shared" si="406"/>
        <v/>
      </c>
      <c r="H2906" s="9" t="str">
        <f t="shared" si="407"/>
        <v/>
      </c>
      <c r="I2906" s="5" t="str">
        <f t="shared" si="408"/>
        <v/>
      </c>
      <c r="J2906" s="5" t="str">
        <f>IF(OR($L2906="",NOT(COUNTIFS($L$2:$L2906,$L2906)=1)),"",SUMIFS($G:$G,$L:$L,$L2906))</f>
        <v/>
      </c>
      <c r="K2906" s="5" t="str">
        <f>IF(OR($L2906="",NOT(COUNTIFS($L$2:$L2906,$L2906)=1)),"",SUMIFS($I:$I,$L:$L,$L2906))</f>
        <v/>
      </c>
      <c r="L2906" s="6" t="str">
        <f t="shared" si="409"/>
        <v/>
      </c>
      <c r="M2906" s="6">
        <f t="shared" si="410"/>
        <v>117</v>
      </c>
      <c r="N2906" s="6">
        <f t="shared" si="411"/>
        <v>6</v>
      </c>
      <c r="O2906" s="9" t="str">
        <f>IF(AND($B2906&lt;&gt;"",$C2906&lt;&gt;"",$B2906&lt;=$C2906),INDEX(Szabalyok!$C:$C,$N2906),"")</f>
        <v/>
      </c>
      <c r="P2906">
        <f t="shared" si="413"/>
        <v>0</v>
      </c>
    </row>
    <row r="2907" spans="1:16" x14ac:dyDescent="0.35">
      <c r="A2907">
        <f t="shared" si="412"/>
        <v>0</v>
      </c>
      <c r="B2907" s="4" t="str">
        <f>IF($M2907&gt;300,"",IF(OR(INDEX(Bemenet!$E$2:$E$301,$M2907)="",INDEX(Bemenet!$F$2:$F$301,$M2907)=""),"",MAX(INDEX(Bemenet!$E$2:$E$301,$M2907),INDEX(Szabalyok!$A:$A,$N2907))))</f>
        <v/>
      </c>
      <c r="C2907" s="4" t="str">
        <f>IF($B2907="","",MIN(INDEX(Bemenet!$F$2:$F$301,$M2907),INDEX(Szabalyok!$B:$B,$N2907)))</f>
        <v/>
      </c>
      <c r="D2907" s="5" t="str">
        <f>IF(AND($B2907&lt;&gt;"",$C2907&lt;&gt;"",$B2907&lt;=$C2907),INDEX(Bemenet!$G$2:$G$301,$M2907),"")</f>
        <v/>
      </c>
      <c r="E2907" s="6" t="str">
        <f>IF(AND($B2907&lt;&gt;"",$C2907&lt;&gt;"",$B2907&lt;=$C2907),INDEX(Bemenet!$D$2:$D$301,$M2907),"")</f>
        <v/>
      </c>
      <c r="F2907" s="5" t="str">
        <f t="shared" si="405"/>
        <v/>
      </c>
      <c r="G2907" s="5" t="str">
        <f t="shared" si="406"/>
        <v/>
      </c>
      <c r="H2907" s="9" t="str">
        <f t="shared" si="407"/>
        <v/>
      </c>
      <c r="I2907" s="5" t="str">
        <f t="shared" si="408"/>
        <v/>
      </c>
      <c r="J2907" s="5" t="str">
        <f>IF(OR($L2907="",NOT(COUNTIFS($L$2:$L2907,$L2907)=1)),"",SUMIFS($G:$G,$L:$L,$L2907))</f>
        <v/>
      </c>
      <c r="K2907" s="5" t="str">
        <f>IF(OR($L2907="",NOT(COUNTIFS($L$2:$L2907,$L2907)=1)),"",SUMIFS($I:$I,$L:$L,$L2907))</f>
        <v/>
      </c>
      <c r="L2907" s="6" t="str">
        <f t="shared" si="409"/>
        <v/>
      </c>
      <c r="M2907" s="6">
        <f t="shared" si="410"/>
        <v>117</v>
      </c>
      <c r="N2907" s="6">
        <f t="shared" si="411"/>
        <v>7</v>
      </c>
      <c r="O2907" s="9" t="str">
        <f>IF(AND($B2907&lt;&gt;"",$C2907&lt;&gt;"",$B2907&lt;=$C2907),INDEX(Szabalyok!$C:$C,$N2907),"")</f>
        <v/>
      </c>
      <c r="P2907">
        <f t="shared" si="413"/>
        <v>0</v>
      </c>
    </row>
    <row r="2908" spans="1:16" x14ac:dyDescent="0.35">
      <c r="A2908">
        <f t="shared" si="412"/>
        <v>0</v>
      </c>
      <c r="B2908" s="4" t="str">
        <f>IF($M2908&gt;300,"",IF(OR(INDEX(Bemenet!$E$2:$E$301,$M2908)="",INDEX(Bemenet!$F$2:$F$301,$M2908)=""),"",MAX(INDEX(Bemenet!$E$2:$E$301,$M2908),INDEX(Szabalyok!$A:$A,$N2908))))</f>
        <v/>
      </c>
      <c r="C2908" s="4" t="str">
        <f>IF($B2908="","",MIN(INDEX(Bemenet!$F$2:$F$301,$M2908),INDEX(Szabalyok!$B:$B,$N2908)))</f>
        <v/>
      </c>
      <c r="D2908" s="5" t="str">
        <f>IF(AND($B2908&lt;&gt;"",$C2908&lt;&gt;"",$B2908&lt;=$C2908),INDEX(Bemenet!$G$2:$G$301,$M2908),"")</f>
        <v/>
      </c>
      <c r="E2908" s="6" t="str">
        <f>IF(AND($B2908&lt;&gt;"",$C2908&lt;&gt;"",$B2908&lt;=$C2908),INDEX(Bemenet!$D$2:$D$301,$M2908),"")</f>
        <v/>
      </c>
      <c r="F2908" s="5" t="str">
        <f t="shared" si="405"/>
        <v/>
      </c>
      <c r="G2908" s="5" t="str">
        <f t="shared" si="406"/>
        <v/>
      </c>
      <c r="H2908" s="9" t="str">
        <f t="shared" si="407"/>
        <v/>
      </c>
      <c r="I2908" s="5" t="str">
        <f t="shared" si="408"/>
        <v/>
      </c>
      <c r="J2908" s="5" t="str">
        <f>IF(OR($L2908="",NOT(COUNTIFS($L$2:$L2908,$L2908)=1)),"",SUMIFS($G:$G,$L:$L,$L2908))</f>
        <v/>
      </c>
      <c r="K2908" s="5" t="str">
        <f>IF(OR($L2908="",NOT(COUNTIFS($L$2:$L2908,$L2908)=1)),"",SUMIFS($I:$I,$L:$L,$L2908))</f>
        <v/>
      </c>
      <c r="L2908" s="6" t="str">
        <f t="shared" si="409"/>
        <v/>
      </c>
      <c r="M2908" s="6">
        <f t="shared" si="410"/>
        <v>117</v>
      </c>
      <c r="N2908" s="6">
        <f t="shared" si="411"/>
        <v>8</v>
      </c>
      <c r="O2908" s="9" t="str">
        <f>IF(AND($B2908&lt;&gt;"",$C2908&lt;&gt;"",$B2908&lt;=$C2908),INDEX(Szabalyok!$C:$C,$N2908),"")</f>
        <v/>
      </c>
      <c r="P2908">
        <f t="shared" si="413"/>
        <v>0</v>
      </c>
    </row>
    <row r="2909" spans="1:16" x14ac:dyDescent="0.35">
      <c r="A2909">
        <f t="shared" si="412"/>
        <v>0</v>
      </c>
      <c r="B2909" s="4" t="str">
        <f>IF($M2909&gt;300,"",IF(OR(INDEX(Bemenet!$E$2:$E$301,$M2909)="",INDEX(Bemenet!$F$2:$F$301,$M2909)=""),"",MAX(INDEX(Bemenet!$E$2:$E$301,$M2909),INDEX(Szabalyok!$A:$A,$N2909))))</f>
        <v/>
      </c>
      <c r="C2909" s="4" t="str">
        <f>IF($B2909="","",MIN(INDEX(Bemenet!$F$2:$F$301,$M2909),INDEX(Szabalyok!$B:$B,$N2909)))</f>
        <v/>
      </c>
      <c r="D2909" s="5" t="str">
        <f>IF(AND($B2909&lt;&gt;"",$C2909&lt;&gt;"",$B2909&lt;=$C2909),INDEX(Bemenet!$G$2:$G$301,$M2909),"")</f>
        <v/>
      </c>
      <c r="E2909" s="6" t="str">
        <f>IF(AND($B2909&lt;&gt;"",$C2909&lt;&gt;"",$B2909&lt;=$C2909),INDEX(Bemenet!$D$2:$D$301,$M2909),"")</f>
        <v/>
      </c>
      <c r="F2909" s="5" t="str">
        <f t="shared" si="405"/>
        <v/>
      </c>
      <c r="G2909" s="5" t="str">
        <f t="shared" si="406"/>
        <v/>
      </c>
      <c r="H2909" s="9" t="str">
        <f t="shared" si="407"/>
        <v/>
      </c>
      <c r="I2909" s="5" t="str">
        <f t="shared" si="408"/>
        <v/>
      </c>
      <c r="J2909" s="5" t="str">
        <f>IF(OR($L2909="",NOT(COUNTIFS($L$2:$L2909,$L2909)=1)),"",SUMIFS($G:$G,$L:$L,$L2909))</f>
        <v/>
      </c>
      <c r="K2909" s="5" t="str">
        <f>IF(OR($L2909="",NOT(COUNTIFS($L$2:$L2909,$L2909)=1)),"",SUMIFS($I:$I,$L:$L,$L2909))</f>
        <v/>
      </c>
      <c r="L2909" s="6" t="str">
        <f t="shared" si="409"/>
        <v/>
      </c>
      <c r="M2909" s="6">
        <f t="shared" si="410"/>
        <v>117</v>
      </c>
      <c r="N2909" s="6">
        <f t="shared" si="411"/>
        <v>9</v>
      </c>
      <c r="O2909" s="9" t="str">
        <f>IF(AND($B2909&lt;&gt;"",$C2909&lt;&gt;"",$B2909&lt;=$C2909),INDEX(Szabalyok!$C:$C,$N2909),"")</f>
        <v/>
      </c>
      <c r="P2909">
        <f t="shared" si="413"/>
        <v>0</v>
      </c>
    </row>
    <row r="2910" spans="1:16" x14ac:dyDescent="0.35">
      <c r="A2910">
        <f t="shared" si="412"/>
        <v>0</v>
      </c>
      <c r="B2910" s="4" t="str">
        <f>IF($M2910&gt;300,"",IF(OR(INDEX(Bemenet!$E$2:$E$301,$M2910)="",INDEX(Bemenet!$F$2:$F$301,$M2910)=""),"",MAX(INDEX(Bemenet!$E$2:$E$301,$M2910),INDEX(Szabalyok!$A:$A,$N2910))))</f>
        <v/>
      </c>
      <c r="C2910" s="4" t="str">
        <f>IF($B2910="","",MIN(INDEX(Bemenet!$F$2:$F$301,$M2910),INDEX(Szabalyok!$B:$B,$N2910)))</f>
        <v/>
      </c>
      <c r="D2910" s="5" t="str">
        <f>IF(AND($B2910&lt;&gt;"",$C2910&lt;&gt;"",$B2910&lt;=$C2910),INDEX(Bemenet!$G$2:$G$301,$M2910),"")</f>
        <v/>
      </c>
      <c r="E2910" s="6" t="str">
        <f>IF(AND($B2910&lt;&gt;"",$C2910&lt;&gt;"",$B2910&lt;=$C2910),INDEX(Bemenet!$D$2:$D$301,$M2910),"")</f>
        <v/>
      </c>
      <c r="F2910" s="5" t="str">
        <f t="shared" si="405"/>
        <v/>
      </c>
      <c r="G2910" s="5" t="str">
        <f t="shared" si="406"/>
        <v/>
      </c>
      <c r="H2910" s="9" t="str">
        <f t="shared" si="407"/>
        <v/>
      </c>
      <c r="I2910" s="5" t="str">
        <f t="shared" si="408"/>
        <v/>
      </c>
      <c r="J2910" s="5" t="str">
        <f>IF(OR($L2910="",NOT(COUNTIFS($L$2:$L2910,$L2910)=1)),"",SUMIFS($G:$G,$L:$L,$L2910))</f>
        <v/>
      </c>
      <c r="K2910" s="5" t="str">
        <f>IF(OR($L2910="",NOT(COUNTIFS($L$2:$L2910,$L2910)=1)),"",SUMIFS($I:$I,$L:$L,$L2910))</f>
        <v/>
      </c>
      <c r="L2910" s="6" t="str">
        <f t="shared" si="409"/>
        <v/>
      </c>
      <c r="M2910" s="6">
        <f t="shared" si="410"/>
        <v>117</v>
      </c>
      <c r="N2910" s="6">
        <f t="shared" si="411"/>
        <v>10</v>
      </c>
      <c r="O2910" s="9" t="str">
        <f>IF(AND($B2910&lt;&gt;"",$C2910&lt;&gt;"",$B2910&lt;=$C2910),INDEX(Szabalyok!$C:$C,$N2910),"")</f>
        <v/>
      </c>
      <c r="P2910">
        <f t="shared" si="413"/>
        <v>0</v>
      </c>
    </row>
    <row r="2911" spans="1:16" x14ac:dyDescent="0.35">
      <c r="A2911">
        <f t="shared" si="412"/>
        <v>0</v>
      </c>
      <c r="B2911" s="4" t="str">
        <f>IF($M2911&gt;300,"",IF(OR(INDEX(Bemenet!$E$2:$E$301,$M2911)="",INDEX(Bemenet!$F$2:$F$301,$M2911)=""),"",MAX(INDEX(Bemenet!$E$2:$E$301,$M2911),INDEX(Szabalyok!$A:$A,$N2911))))</f>
        <v/>
      </c>
      <c r="C2911" s="4" t="str">
        <f>IF($B2911="","",MIN(INDEX(Bemenet!$F$2:$F$301,$M2911),INDEX(Szabalyok!$B:$B,$N2911)))</f>
        <v/>
      </c>
      <c r="D2911" s="5" t="str">
        <f>IF(AND($B2911&lt;&gt;"",$C2911&lt;&gt;"",$B2911&lt;=$C2911),INDEX(Bemenet!$G$2:$G$301,$M2911),"")</f>
        <v/>
      </c>
      <c r="E2911" s="6" t="str">
        <f>IF(AND($B2911&lt;&gt;"",$C2911&lt;&gt;"",$B2911&lt;=$C2911),INDEX(Bemenet!$D$2:$D$301,$M2911),"")</f>
        <v/>
      </c>
      <c r="F2911" s="5" t="str">
        <f t="shared" si="405"/>
        <v/>
      </c>
      <c r="G2911" s="5" t="str">
        <f t="shared" si="406"/>
        <v/>
      </c>
      <c r="H2911" s="9" t="str">
        <f t="shared" si="407"/>
        <v/>
      </c>
      <c r="I2911" s="5" t="str">
        <f t="shared" si="408"/>
        <v/>
      </c>
      <c r="J2911" s="5" t="str">
        <f>IF(OR($L2911="",NOT(COUNTIFS($L$2:$L2911,$L2911)=1)),"",SUMIFS($G:$G,$L:$L,$L2911))</f>
        <v/>
      </c>
      <c r="K2911" s="5" t="str">
        <f>IF(OR($L2911="",NOT(COUNTIFS($L$2:$L2911,$L2911)=1)),"",SUMIFS($I:$I,$L:$L,$L2911))</f>
        <v/>
      </c>
      <c r="L2911" s="6" t="str">
        <f t="shared" si="409"/>
        <v/>
      </c>
      <c r="M2911" s="6">
        <f t="shared" si="410"/>
        <v>117</v>
      </c>
      <c r="N2911" s="6">
        <f t="shared" si="411"/>
        <v>11</v>
      </c>
      <c r="O2911" s="9" t="str">
        <f>IF(AND($B2911&lt;&gt;"",$C2911&lt;&gt;"",$B2911&lt;=$C2911),INDEX(Szabalyok!$C:$C,$N2911),"")</f>
        <v/>
      </c>
      <c r="P2911">
        <f t="shared" si="413"/>
        <v>0</v>
      </c>
    </row>
    <row r="2912" spans="1:16" x14ac:dyDescent="0.35">
      <c r="A2912">
        <f t="shared" si="412"/>
        <v>0</v>
      </c>
      <c r="B2912" s="4" t="str">
        <f>IF($M2912&gt;300,"",IF(OR(INDEX(Bemenet!$E$2:$E$301,$M2912)="",INDEX(Bemenet!$F$2:$F$301,$M2912)=""),"",MAX(INDEX(Bemenet!$E$2:$E$301,$M2912),INDEX(Szabalyok!$A:$A,$N2912))))</f>
        <v/>
      </c>
      <c r="C2912" s="4" t="str">
        <f>IF($B2912="","",MIN(INDEX(Bemenet!$F$2:$F$301,$M2912),INDEX(Szabalyok!$B:$B,$N2912)))</f>
        <v/>
      </c>
      <c r="D2912" s="5" t="str">
        <f>IF(AND($B2912&lt;&gt;"",$C2912&lt;&gt;"",$B2912&lt;=$C2912),INDEX(Bemenet!$G$2:$G$301,$M2912),"")</f>
        <v/>
      </c>
      <c r="E2912" s="6" t="str">
        <f>IF(AND($B2912&lt;&gt;"",$C2912&lt;&gt;"",$B2912&lt;=$C2912),INDEX(Bemenet!$D$2:$D$301,$M2912),"")</f>
        <v/>
      </c>
      <c r="F2912" s="5" t="str">
        <f t="shared" si="405"/>
        <v/>
      </c>
      <c r="G2912" s="5" t="str">
        <f t="shared" si="406"/>
        <v/>
      </c>
      <c r="H2912" s="9" t="str">
        <f t="shared" si="407"/>
        <v/>
      </c>
      <c r="I2912" s="5" t="str">
        <f t="shared" si="408"/>
        <v/>
      </c>
      <c r="J2912" s="5" t="str">
        <f>IF(OR($L2912="",NOT(COUNTIFS($L$2:$L2912,$L2912)=1)),"",SUMIFS($G:$G,$L:$L,$L2912))</f>
        <v/>
      </c>
      <c r="K2912" s="5" t="str">
        <f>IF(OR($L2912="",NOT(COUNTIFS($L$2:$L2912,$L2912)=1)),"",SUMIFS($I:$I,$L:$L,$L2912))</f>
        <v/>
      </c>
      <c r="L2912" s="6" t="str">
        <f t="shared" si="409"/>
        <v/>
      </c>
      <c r="M2912" s="6">
        <f t="shared" si="410"/>
        <v>117</v>
      </c>
      <c r="N2912" s="6">
        <f t="shared" si="411"/>
        <v>12</v>
      </c>
      <c r="O2912" s="9" t="str">
        <f>IF(AND($B2912&lt;&gt;"",$C2912&lt;&gt;"",$B2912&lt;=$C2912),INDEX(Szabalyok!$C:$C,$N2912),"")</f>
        <v/>
      </c>
      <c r="P2912">
        <f t="shared" si="413"/>
        <v>0</v>
      </c>
    </row>
    <row r="2913" spans="1:16" x14ac:dyDescent="0.35">
      <c r="A2913">
        <f t="shared" si="412"/>
        <v>0</v>
      </c>
      <c r="B2913" s="4" t="str">
        <f>IF($M2913&gt;300,"",IF(OR(INDEX(Bemenet!$E$2:$E$301,$M2913)="",INDEX(Bemenet!$F$2:$F$301,$M2913)=""),"",MAX(INDEX(Bemenet!$E$2:$E$301,$M2913),INDEX(Szabalyok!$A:$A,$N2913))))</f>
        <v/>
      </c>
      <c r="C2913" s="4" t="str">
        <f>IF($B2913="","",MIN(INDEX(Bemenet!$F$2:$F$301,$M2913),INDEX(Szabalyok!$B:$B,$N2913)))</f>
        <v/>
      </c>
      <c r="D2913" s="5" t="str">
        <f>IF(AND($B2913&lt;&gt;"",$C2913&lt;&gt;"",$B2913&lt;=$C2913),INDEX(Bemenet!$G$2:$G$301,$M2913),"")</f>
        <v/>
      </c>
      <c r="E2913" s="6" t="str">
        <f>IF(AND($B2913&lt;&gt;"",$C2913&lt;&gt;"",$B2913&lt;=$C2913),INDEX(Bemenet!$D$2:$D$301,$M2913),"")</f>
        <v/>
      </c>
      <c r="F2913" s="5" t="str">
        <f t="shared" si="405"/>
        <v/>
      </c>
      <c r="G2913" s="5" t="str">
        <f t="shared" si="406"/>
        <v/>
      </c>
      <c r="H2913" s="9" t="str">
        <f t="shared" si="407"/>
        <v/>
      </c>
      <c r="I2913" s="5" t="str">
        <f t="shared" si="408"/>
        <v/>
      </c>
      <c r="J2913" s="5" t="str">
        <f>IF(OR($L2913="",NOT(COUNTIFS($L$2:$L2913,$L2913)=1)),"",SUMIFS($G:$G,$L:$L,$L2913))</f>
        <v/>
      </c>
      <c r="K2913" s="5" t="str">
        <f>IF(OR($L2913="",NOT(COUNTIFS($L$2:$L2913,$L2913)=1)),"",SUMIFS($I:$I,$L:$L,$L2913))</f>
        <v/>
      </c>
      <c r="L2913" s="6" t="str">
        <f t="shared" si="409"/>
        <v/>
      </c>
      <c r="M2913" s="6">
        <f t="shared" si="410"/>
        <v>117</v>
      </c>
      <c r="N2913" s="6">
        <f t="shared" si="411"/>
        <v>13</v>
      </c>
      <c r="O2913" s="9" t="str">
        <f>IF(AND($B2913&lt;&gt;"",$C2913&lt;&gt;"",$B2913&lt;=$C2913),INDEX(Szabalyok!$C:$C,$N2913),"")</f>
        <v/>
      </c>
      <c r="P2913">
        <f t="shared" si="413"/>
        <v>0</v>
      </c>
    </row>
    <row r="2914" spans="1:16" x14ac:dyDescent="0.35">
      <c r="A2914">
        <f t="shared" si="412"/>
        <v>0</v>
      </c>
      <c r="B2914" s="4" t="str">
        <f>IF($M2914&gt;300,"",IF(OR(INDEX(Bemenet!$E$2:$E$301,$M2914)="",INDEX(Bemenet!$F$2:$F$301,$M2914)=""),"",MAX(INDEX(Bemenet!$E$2:$E$301,$M2914),INDEX(Szabalyok!$A:$A,$N2914))))</f>
        <v/>
      </c>
      <c r="C2914" s="4" t="str">
        <f>IF($B2914="","",MIN(INDEX(Bemenet!$F$2:$F$301,$M2914),INDEX(Szabalyok!$B:$B,$N2914)))</f>
        <v/>
      </c>
      <c r="D2914" s="5" t="str">
        <f>IF(AND($B2914&lt;&gt;"",$C2914&lt;&gt;"",$B2914&lt;=$C2914),INDEX(Bemenet!$G$2:$G$301,$M2914),"")</f>
        <v/>
      </c>
      <c r="E2914" s="6" t="str">
        <f>IF(AND($B2914&lt;&gt;"",$C2914&lt;&gt;"",$B2914&lt;=$C2914),INDEX(Bemenet!$D$2:$D$301,$M2914),"")</f>
        <v/>
      </c>
      <c r="F2914" s="5" t="str">
        <f t="shared" si="405"/>
        <v/>
      </c>
      <c r="G2914" s="5" t="str">
        <f t="shared" si="406"/>
        <v/>
      </c>
      <c r="H2914" s="9" t="str">
        <f t="shared" si="407"/>
        <v/>
      </c>
      <c r="I2914" s="5" t="str">
        <f t="shared" si="408"/>
        <v/>
      </c>
      <c r="J2914" s="5" t="str">
        <f>IF(OR($L2914="",NOT(COUNTIFS($L$2:$L2914,$L2914)=1)),"",SUMIFS($G:$G,$L:$L,$L2914))</f>
        <v/>
      </c>
      <c r="K2914" s="5" t="str">
        <f>IF(OR($L2914="",NOT(COUNTIFS($L$2:$L2914,$L2914)=1)),"",SUMIFS($I:$I,$L:$L,$L2914))</f>
        <v/>
      </c>
      <c r="L2914" s="6" t="str">
        <f t="shared" si="409"/>
        <v/>
      </c>
      <c r="M2914" s="6">
        <f t="shared" si="410"/>
        <v>117</v>
      </c>
      <c r="N2914" s="6">
        <f t="shared" si="411"/>
        <v>14</v>
      </c>
      <c r="O2914" s="9" t="str">
        <f>IF(AND($B2914&lt;&gt;"",$C2914&lt;&gt;"",$B2914&lt;=$C2914),INDEX(Szabalyok!$C:$C,$N2914),"")</f>
        <v/>
      </c>
      <c r="P2914">
        <f t="shared" si="413"/>
        <v>0</v>
      </c>
    </row>
    <row r="2915" spans="1:16" x14ac:dyDescent="0.35">
      <c r="A2915">
        <f t="shared" si="412"/>
        <v>0</v>
      </c>
      <c r="B2915" s="4" t="str">
        <f>IF($M2915&gt;300,"",IF(OR(INDEX(Bemenet!$E$2:$E$301,$M2915)="",INDEX(Bemenet!$F$2:$F$301,$M2915)=""),"",MAX(INDEX(Bemenet!$E$2:$E$301,$M2915),INDEX(Szabalyok!$A:$A,$N2915))))</f>
        <v/>
      </c>
      <c r="C2915" s="4" t="str">
        <f>IF($B2915="","",MIN(INDEX(Bemenet!$F$2:$F$301,$M2915),INDEX(Szabalyok!$B:$B,$N2915)))</f>
        <v/>
      </c>
      <c r="D2915" s="5" t="str">
        <f>IF(AND($B2915&lt;&gt;"",$C2915&lt;&gt;"",$B2915&lt;=$C2915),INDEX(Bemenet!$G$2:$G$301,$M2915),"")</f>
        <v/>
      </c>
      <c r="E2915" s="6" t="str">
        <f>IF(AND($B2915&lt;&gt;"",$C2915&lt;&gt;"",$B2915&lt;=$C2915),INDEX(Bemenet!$D$2:$D$301,$M2915),"")</f>
        <v/>
      </c>
      <c r="F2915" s="5" t="str">
        <f t="shared" si="405"/>
        <v/>
      </c>
      <c r="G2915" s="5" t="str">
        <f t="shared" si="406"/>
        <v/>
      </c>
      <c r="H2915" s="9" t="str">
        <f t="shared" si="407"/>
        <v/>
      </c>
      <c r="I2915" s="5" t="str">
        <f t="shared" si="408"/>
        <v/>
      </c>
      <c r="J2915" s="5" t="str">
        <f>IF(OR($L2915="",NOT(COUNTIFS($L$2:$L2915,$L2915)=1)),"",SUMIFS($G:$G,$L:$L,$L2915))</f>
        <v/>
      </c>
      <c r="K2915" s="5" t="str">
        <f>IF(OR($L2915="",NOT(COUNTIFS($L$2:$L2915,$L2915)=1)),"",SUMIFS($I:$I,$L:$L,$L2915))</f>
        <v/>
      </c>
      <c r="L2915" s="6" t="str">
        <f t="shared" si="409"/>
        <v/>
      </c>
      <c r="M2915" s="6">
        <f t="shared" si="410"/>
        <v>117</v>
      </c>
      <c r="N2915" s="6">
        <f t="shared" si="411"/>
        <v>15</v>
      </c>
      <c r="O2915" s="9" t="str">
        <f>IF(AND($B2915&lt;&gt;"",$C2915&lt;&gt;"",$B2915&lt;=$C2915),INDEX(Szabalyok!$C:$C,$N2915),"")</f>
        <v/>
      </c>
      <c r="P2915">
        <f t="shared" si="413"/>
        <v>0</v>
      </c>
    </row>
    <row r="2916" spans="1:16" x14ac:dyDescent="0.35">
      <c r="A2916">
        <f t="shared" si="412"/>
        <v>0</v>
      </c>
      <c r="B2916" s="4" t="str">
        <f>IF($M2916&gt;300,"",IF(OR(INDEX(Bemenet!$E$2:$E$301,$M2916)="",INDEX(Bemenet!$F$2:$F$301,$M2916)=""),"",MAX(INDEX(Bemenet!$E$2:$E$301,$M2916),INDEX(Szabalyok!$A:$A,$N2916))))</f>
        <v/>
      </c>
      <c r="C2916" s="4" t="str">
        <f>IF($B2916="","",MIN(INDEX(Bemenet!$F$2:$F$301,$M2916),INDEX(Szabalyok!$B:$B,$N2916)))</f>
        <v/>
      </c>
      <c r="D2916" s="5" t="str">
        <f>IF(AND($B2916&lt;&gt;"",$C2916&lt;&gt;"",$B2916&lt;=$C2916),INDEX(Bemenet!$G$2:$G$301,$M2916),"")</f>
        <v/>
      </c>
      <c r="E2916" s="6" t="str">
        <f>IF(AND($B2916&lt;&gt;"",$C2916&lt;&gt;"",$B2916&lt;=$C2916),INDEX(Bemenet!$D$2:$D$301,$M2916),"")</f>
        <v/>
      </c>
      <c r="F2916" s="5" t="str">
        <f t="shared" si="405"/>
        <v/>
      </c>
      <c r="G2916" s="5" t="str">
        <f t="shared" si="406"/>
        <v/>
      </c>
      <c r="H2916" s="9" t="str">
        <f t="shared" si="407"/>
        <v/>
      </c>
      <c r="I2916" s="5" t="str">
        <f t="shared" si="408"/>
        <v/>
      </c>
      <c r="J2916" s="5" t="str">
        <f>IF(OR($L2916="",NOT(COUNTIFS($L$2:$L2916,$L2916)=1)),"",SUMIFS($G:$G,$L:$L,$L2916))</f>
        <v/>
      </c>
      <c r="K2916" s="5" t="str">
        <f>IF(OR($L2916="",NOT(COUNTIFS($L$2:$L2916,$L2916)=1)),"",SUMIFS($I:$I,$L:$L,$L2916))</f>
        <v/>
      </c>
      <c r="L2916" s="6" t="str">
        <f t="shared" si="409"/>
        <v/>
      </c>
      <c r="M2916" s="6">
        <f t="shared" si="410"/>
        <v>117</v>
      </c>
      <c r="N2916" s="6">
        <f t="shared" si="411"/>
        <v>16</v>
      </c>
      <c r="O2916" s="9" t="str">
        <f>IF(AND($B2916&lt;&gt;"",$C2916&lt;&gt;"",$B2916&lt;=$C2916),INDEX(Szabalyok!$C:$C,$N2916),"")</f>
        <v/>
      </c>
      <c r="P2916">
        <f t="shared" si="413"/>
        <v>0</v>
      </c>
    </row>
    <row r="2917" spans="1:16" x14ac:dyDescent="0.35">
      <c r="A2917">
        <f t="shared" si="412"/>
        <v>0</v>
      </c>
      <c r="B2917" s="4" t="str">
        <f>IF($M2917&gt;300,"",IF(OR(INDEX(Bemenet!$E$2:$E$301,$M2917)="",INDEX(Bemenet!$F$2:$F$301,$M2917)=""),"",MAX(INDEX(Bemenet!$E$2:$E$301,$M2917),INDEX(Szabalyok!$A:$A,$N2917))))</f>
        <v/>
      </c>
      <c r="C2917" s="4" t="str">
        <f>IF($B2917="","",MIN(INDEX(Bemenet!$F$2:$F$301,$M2917),INDEX(Szabalyok!$B:$B,$N2917)))</f>
        <v/>
      </c>
      <c r="D2917" s="5" t="str">
        <f>IF(AND($B2917&lt;&gt;"",$C2917&lt;&gt;"",$B2917&lt;=$C2917),INDEX(Bemenet!$G$2:$G$301,$M2917),"")</f>
        <v/>
      </c>
      <c r="E2917" s="6" t="str">
        <f>IF(AND($B2917&lt;&gt;"",$C2917&lt;&gt;"",$B2917&lt;=$C2917),INDEX(Bemenet!$D$2:$D$301,$M2917),"")</f>
        <v/>
      </c>
      <c r="F2917" s="5" t="str">
        <f t="shared" si="405"/>
        <v/>
      </c>
      <c r="G2917" s="5" t="str">
        <f t="shared" si="406"/>
        <v/>
      </c>
      <c r="H2917" s="9" t="str">
        <f t="shared" si="407"/>
        <v/>
      </c>
      <c r="I2917" s="5" t="str">
        <f t="shared" si="408"/>
        <v/>
      </c>
      <c r="J2917" s="5" t="str">
        <f>IF(OR($L2917="",NOT(COUNTIFS($L$2:$L2917,$L2917)=1)),"",SUMIFS($G:$G,$L:$L,$L2917))</f>
        <v/>
      </c>
      <c r="K2917" s="5" t="str">
        <f>IF(OR($L2917="",NOT(COUNTIFS($L$2:$L2917,$L2917)=1)),"",SUMIFS($I:$I,$L:$L,$L2917))</f>
        <v/>
      </c>
      <c r="L2917" s="6" t="str">
        <f t="shared" si="409"/>
        <v/>
      </c>
      <c r="M2917" s="6">
        <f t="shared" si="410"/>
        <v>117</v>
      </c>
      <c r="N2917" s="6">
        <f t="shared" si="411"/>
        <v>17</v>
      </c>
      <c r="O2917" s="9" t="str">
        <f>IF(AND($B2917&lt;&gt;"",$C2917&lt;&gt;"",$B2917&lt;=$C2917),INDEX(Szabalyok!$C:$C,$N2917),"")</f>
        <v/>
      </c>
      <c r="P2917">
        <f t="shared" si="413"/>
        <v>0</v>
      </c>
    </row>
    <row r="2918" spans="1:16" x14ac:dyDescent="0.35">
      <c r="A2918">
        <f t="shared" si="412"/>
        <v>0</v>
      </c>
      <c r="B2918" s="4" t="str">
        <f>IF($M2918&gt;300,"",IF(OR(INDEX(Bemenet!$E$2:$E$301,$M2918)="",INDEX(Bemenet!$F$2:$F$301,$M2918)=""),"",MAX(INDEX(Bemenet!$E$2:$E$301,$M2918),INDEX(Szabalyok!$A:$A,$N2918))))</f>
        <v/>
      </c>
      <c r="C2918" s="4" t="str">
        <f>IF($B2918="","",MIN(INDEX(Bemenet!$F$2:$F$301,$M2918),INDEX(Szabalyok!$B:$B,$N2918)))</f>
        <v/>
      </c>
      <c r="D2918" s="5" t="str">
        <f>IF(AND($B2918&lt;&gt;"",$C2918&lt;&gt;"",$B2918&lt;=$C2918),INDEX(Bemenet!$G$2:$G$301,$M2918),"")</f>
        <v/>
      </c>
      <c r="E2918" s="6" t="str">
        <f>IF(AND($B2918&lt;&gt;"",$C2918&lt;&gt;"",$B2918&lt;=$C2918),INDEX(Bemenet!$D$2:$D$301,$M2918),"")</f>
        <v/>
      </c>
      <c r="F2918" s="5" t="str">
        <f t="shared" si="405"/>
        <v/>
      </c>
      <c r="G2918" s="5" t="str">
        <f t="shared" si="406"/>
        <v/>
      </c>
      <c r="H2918" s="9" t="str">
        <f t="shared" si="407"/>
        <v/>
      </c>
      <c r="I2918" s="5" t="str">
        <f t="shared" si="408"/>
        <v/>
      </c>
      <c r="J2918" s="5" t="str">
        <f>IF(OR($L2918="",NOT(COUNTIFS($L$2:$L2918,$L2918)=1)),"",SUMIFS($G:$G,$L:$L,$L2918))</f>
        <v/>
      </c>
      <c r="K2918" s="5" t="str">
        <f>IF(OR($L2918="",NOT(COUNTIFS($L$2:$L2918,$L2918)=1)),"",SUMIFS($I:$I,$L:$L,$L2918))</f>
        <v/>
      </c>
      <c r="L2918" s="6" t="str">
        <f t="shared" si="409"/>
        <v/>
      </c>
      <c r="M2918" s="6">
        <f t="shared" si="410"/>
        <v>117</v>
      </c>
      <c r="N2918" s="6">
        <f t="shared" si="411"/>
        <v>18</v>
      </c>
      <c r="O2918" s="9" t="str">
        <f>IF(AND($B2918&lt;&gt;"",$C2918&lt;&gt;"",$B2918&lt;=$C2918),INDEX(Szabalyok!$C:$C,$N2918),"")</f>
        <v/>
      </c>
      <c r="P2918">
        <f t="shared" si="413"/>
        <v>0</v>
      </c>
    </row>
    <row r="2919" spans="1:16" x14ac:dyDescent="0.35">
      <c r="A2919">
        <f t="shared" si="412"/>
        <v>0</v>
      </c>
      <c r="B2919" s="4" t="str">
        <f>IF($M2919&gt;300,"",IF(OR(INDEX(Bemenet!$E$2:$E$301,$M2919)="",INDEX(Bemenet!$F$2:$F$301,$M2919)=""),"",MAX(INDEX(Bemenet!$E$2:$E$301,$M2919),INDEX(Szabalyok!$A:$A,$N2919))))</f>
        <v/>
      </c>
      <c r="C2919" s="4" t="str">
        <f>IF($B2919="","",MIN(INDEX(Bemenet!$F$2:$F$301,$M2919),INDEX(Szabalyok!$B:$B,$N2919)))</f>
        <v/>
      </c>
      <c r="D2919" s="5" t="str">
        <f>IF(AND($B2919&lt;&gt;"",$C2919&lt;&gt;"",$B2919&lt;=$C2919),INDEX(Bemenet!$G$2:$G$301,$M2919),"")</f>
        <v/>
      </c>
      <c r="E2919" s="6" t="str">
        <f>IF(AND($B2919&lt;&gt;"",$C2919&lt;&gt;"",$B2919&lt;=$C2919),INDEX(Bemenet!$D$2:$D$301,$M2919),"")</f>
        <v/>
      </c>
      <c r="F2919" s="5" t="str">
        <f t="shared" si="405"/>
        <v/>
      </c>
      <c r="G2919" s="5" t="str">
        <f t="shared" si="406"/>
        <v/>
      </c>
      <c r="H2919" s="9" t="str">
        <f t="shared" si="407"/>
        <v/>
      </c>
      <c r="I2919" s="5" t="str">
        <f t="shared" si="408"/>
        <v/>
      </c>
      <c r="J2919" s="5" t="str">
        <f>IF(OR($L2919="",NOT(COUNTIFS($L$2:$L2919,$L2919)=1)),"",SUMIFS($G:$G,$L:$L,$L2919))</f>
        <v/>
      </c>
      <c r="K2919" s="5" t="str">
        <f>IF(OR($L2919="",NOT(COUNTIFS($L$2:$L2919,$L2919)=1)),"",SUMIFS($I:$I,$L:$L,$L2919))</f>
        <v/>
      </c>
      <c r="L2919" s="6" t="str">
        <f t="shared" si="409"/>
        <v/>
      </c>
      <c r="M2919" s="6">
        <f t="shared" si="410"/>
        <v>117</v>
      </c>
      <c r="N2919" s="6">
        <f t="shared" si="411"/>
        <v>19</v>
      </c>
      <c r="O2919" s="9" t="str">
        <f>IF(AND($B2919&lt;&gt;"",$C2919&lt;&gt;"",$B2919&lt;=$C2919),INDEX(Szabalyok!$C:$C,$N2919),"")</f>
        <v/>
      </c>
      <c r="P2919">
        <f t="shared" si="413"/>
        <v>0</v>
      </c>
    </row>
    <row r="2920" spans="1:16" x14ac:dyDescent="0.35">
      <c r="A2920">
        <f t="shared" si="412"/>
        <v>0</v>
      </c>
      <c r="B2920" s="4" t="str">
        <f>IF($M2920&gt;300,"",IF(OR(INDEX(Bemenet!$E$2:$E$301,$M2920)="",INDEX(Bemenet!$F$2:$F$301,$M2920)=""),"",MAX(INDEX(Bemenet!$E$2:$E$301,$M2920),INDEX(Szabalyok!$A:$A,$N2920))))</f>
        <v/>
      </c>
      <c r="C2920" s="4" t="str">
        <f>IF($B2920="","",MIN(INDEX(Bemenet!$F$2:$F$301,$M2920),INDEX(Szabalyok!$B:$B,$N2920)))</f>
        <v/>
      </c>
      <c r="D2920" s="5" t="str">
        <f>IF(AND($B2920&lt;&gt;"",$C2920&lt;&gt;"",$B2920&lt;=$C2920),INDEX(Bemenet!$G$2:$G$301,$M2920),"")</f>
        <v/>
      </c>
      <c r="E2920" s="6" t="str">
        <f>IF(AND($B2920&lt;&gt;"",$C2920&lt;&gt;"",$B2920&lt;=$C2920),INDEX(Bemenet!$D$2:$D$301,$M2920),"")</f>
        <v/>
      </c>
      <c r="F2920" s="5" t="str">
        <f t="shared" si="405"/>
        <v/>
      </c>
      <c r="G2920" s="5" t="str">
        <f t="shared" si="406"/>
        <v/>
      </c>
      <c r="H2920" s="9" t="str">
        <f t="shared" si="407"/>
        <v/>
      </c>
      <c r="I2920" s="5" t="str">
        <f t="shared" si="408"/>
        <v/>
      </c>
      <c r="J2920" s="5" t="str">
        <f>IF(OR($L2920="",NOT(COUNTIFS($L$2:$L2920,$L2920)=1)),"",SUMIFS($G:$G,$L:$L,$L2920))</f>
        <v/>
      </c>
      <c r="K2920" s="5" t="str">
        <f>IF(OR($L2920="",NOT(COUNTIFS($L$2:$L2920,$L2920)=1)),"",SUMIFS($I:$I,$L:$L,$L2920))</f>
        <v/>
      </c>
      <c r="L2920" s="6" t="str">
        <f t="shared" si="409"/>
        <v/>
      </c>
      <c r="M2920" s="6">
        <f t="shared" si="410"/>
        <v>117</v>
      </c>
      <c r="N2920" s="6">
        <f t="shared" si="411"/>
        <v>20</v>
      </c>
      <c r="O2920" s="9" t="str">
        <f>IF(AND($B2920&lt;&gt;"",$C2920&lt;&gt;"",$B2920&lt;=$C2920),INDEX(Szabalyok!$C:$C,$N2920),"")</f>
        <v/>
      </c>
      <c r="P2920">
        <f t="shared" si="413"/>
        <v>0</v>
      </c>
    </row>
    <row r="2921" spans="1:16" x14ac:dyDescent="0.35">
      <c r="A2921">
        <f t="shared" si="412"/>
        <v>0</v>
      </c>
      <c r="B2921" s="4" t="str">
        <f>IF($M2921&gt;300,"",IF(OR(INDEX(Bemenet!$E$2:$E$301,$M2921)="",INDEX(Bemenet!$F$2:$F$301,$M2921)=""),"",MAX(INDEX(Bemenet!$E$2:$E$301,$M2921),INDEX(Szabalyok!$A:$A,$N2921))))</f>
        <v/>
      </c>
      <c r="C2921" s="4" t="str">
        <f>IF($B2921="","",MIN(INDEX(Bemenet!$F$2:$F$301,$M2921),INDEX(Szabalyok!$B:$B,$N2921)))</f>
        <v/>
      </c>
      <c r="D2921" s="5" t="str">
        <f>IF(AND($B2921&lt;&gt;"",$C2921&lt;&gt;"",$B2921&lt;=$C2921),INDEX(Bemenet!$G$2:$G$301,$M2921),"")</f>
        <v/>
      </c>
      <c r="E2921" s="6" t="str">
        <f>IF(AND($B2921&lt;&gt;"",$C2921&lt;&gt;"",$B2921&lt;=$C2921),INDEX(Bemenet!$D$2:$D$301,$M2921),"")</f>
        <v/>
      </c>
      <c r="F2921" s="5" t="str">
        <f t="shared" si="405"/>
        <v/>
      </c>
      <c r="G2921" s="5" t="str">
        <f t="shared" si="406"/>
        <v/>
      </c>
      <c r="H2921" s="9" t="str">
        <f t="shared" si="407"/>
        <v/>
      </c>
      <c r="I2921" s="5" t="str">
        <f t="shared" si="408"/>
        <v/>
      </c>
      <c r="J2921" s="5" t="str">
        <f>IF(OR($L2921="",NOT(COUNTIFS($L$2:$L2921,$L2921)=1)),"",SUMIFS($G:$G,$L:$L,$L2921))</f>
        <v/>
      </c>
      <c r="K2921" s="5" t="str">
        <f>IF(OR($L2921="",NOT(COUNTIFS($L$2:$L2921,$L2921)=1)),"",SUMIFS($I:$I,$L:$L,$L2921))</f>
        <v/>
      </c>
      <c r="L2921" s="6" t="str">
        <f t="shared" si="409"/>
        <v/>
      </c>
      <c r="M2921" s="6">
        <f t="shared" si="410"/>
        <v>117</v>
      </c>
      <c r="N2921" s="6">
        <f t="shared" si="411"/>
        <v>21</v>
      </c>
      <c r="O2921" s="9" t="str">
        <f>IF(AND($B2921&lt;&gt;"",$C2921&lt;&gt;"",$B2921&lt;=$C2921),INDEX(Szabalyok!$C:$C,$N2921),"")</f>
        <v/>
      </c>
      <c r="P2921">
        <f t="shared" si="413"/>
        <v>0</v>
      </c>
    </row>
    <row r="2922" spans="1:16" x14ac:dyDescent="0.35">
      <c r="A2922">
        <f t="shared" si="412"/>
        <v>0</v>
      </c>
      <c r="B2922" s="4" t="str">
        <f>IF($M2922&gt;300,"",IF(OR(INDEX(Bemenet!$E$2:$E$301,$M2922)="",INDEX(Bemenet!$F$2:$F$301,$M2922)=""),"",MAX(INDEX(Bemenet!$E$2:$E$301,$M2922),INDEX(Szabalyok!$A:$A,$N2922))))</f>
        <v/>
      </c>
      <c r="C2922" s="4" t="str">
        <f>IF($B2922="","",MIN(INDEX(Bemenet!$F$2:$F$301,$M2922),INDEX(Szabalyok!$B:$B,$N2922)))</f>
        <v/>
      </c>
      <c r="D2922" s="5" t="str">
        <f>IF(AND($B2922&lt;&gt;"",$C2922&lt;&gt;"",$B2922&lt;=$C2922),INDEX(Bemenet!$G$2:$G$301,$M2922),"")</f>
        <v/>
      </c>
      <c r="E2922" s="6" t="str">
        <f>IF(AND($B2922&lt;&gt;"",$C2922&lt;&gt;"",$B2922&lt;=$C2922),INDEX(Bemenet!$D$2:$D$301,$M2922),"")</f>
        <v/>
      </c>
      <c r="F2922" s="5" t="str">
        <f t="shared" si="405"/>
        <v/>
      </c>
      <c r="G2922" s="5" t="str">
        <f t="shared" si="406"/>
        <v/>
      </c>
      <c r="H2922" s="9" t="str">
        <f t="shared" si="407"/>
        <v/>
      </c>
      <c r="I2922" s="5" t="str">
        <f t="shared" si="408"/>
        <v/>
      </c>
      <c r="J2922" s="5" t="str">
        <f>IF(OR($L2922="",NOT(COUNTIFS($L$2:$L2922,$L2922)=1)),"",SUMIFS($G:$G,$L:$L,$L2922))</f>
        <v/>
      </c>
      <c r="K2922" s="5" t="str">
        <f>IF(OR($L2922="",NOT(COUNTIFS($L$2:$L2922,$L2922)=1)),"",SUMIFS($I:$I,$L:$L,$L2922))</f>
        <v/>
      </c>
      <c r="L2922" s="6" t="str">
        <f t="shared" si="409"/>
        <v/>
      </c>
      <c r="M2922" s="6">
        <f t="shared" si="410"/>
        <v>117</v>
      </c>
      <c r="N2922" s="6">
        <f t="shared" si="411"/>
        <v>22</v>
      </c>
      <c r="O2922" s="9" t="str">
        <f>IF(AND($B2922&lt;&gt;"",$C2922&lt;&gt;"",$B2922&lt;=$C2922),INDEX(Szabalyok!$C:$C,$N2922),"")</f>
        <v/>
      </c>
      <c r="P2922">
        <f t="shared" si="413"/>
        <v>0</v>
      </c>
    </row>
    <row r="2923" spans="1:16" x14ac:dyDescent="0.35">
      <c r="A2923">
        <f t="shared" si="412"/>
        <v>0</v>
      </c>
      <c r="B2923" s="4" t="str">
        <f>IF($M2923&gt;300,"",IF(OR(INDEX(Bemenet!$E$2:$E$301,$M2923)="",INDEX(Bemenet!$F$2:$F$301,$M2923)=""),"",MAX(INDEX(Bemenet!$E$2:$E$301,$M2923),INDEX(Szabalyok!$A:$A,$N2923))))</f>
        <v/>
      </c>
      <c r="C2923" s="4" t="str">
        <f>IF($B2923="","",MIN(INDEX(Bemenet!$F$2:$F$301,$M2923),INDEX(Szabalyok!$B:$B,$N2923)))</f>
        <v/>
      </c>
      <c r="D2923" s="5" t="str">
        <f>IF(AND($B2923&lt;&gt;"",$C2923&lt;&gt;"",$B2923&lt;=$C2923),INDEX(Bemenet!$G$2:$G$301,$M2923),"")</f>
        <v/>
      </c>
      <c r="E2923" s="6" t="str">
        <f>IF(AND($B2923&lt;&gt;"",$C2923&lt;&gt;"",$B2923&lt;=$C2923),INDEX(Bemenet!$D$2:$D$301,$M2923),"")</f>
        <v/>
      </c>
      <c r="F2923" s="5" t="str">
        <f t="shared" si="405"/>
        <v/>
      </c>
      <c r="G2923" s="5" t="str">
        <f t="shared" si="406"/>
        <v/>
      </c>
      <c r="H2923" s="9" t="str">
        <f t="shared" si="407"/>
        <v/>
      </c>
      <c r="I2923" s="5" t="str">
        <f t="shared" si="408"/>
        <v/>
      </c>
      <c r="J2923" s="5" t="str">
        <f>IF(OR($L2923="",NOT(COUNTIFS($L$2:$L2923,$L2923)=1)),"",SUMIFS($G:$G,$L:$L,$L2923))</f>
        <v/>
      </c>
      <c r="K2923" s="5" t="str">
        <f>IF(OR($L2923="",NOT(COUNTIFS($L$2:$L2923,$L2923)=1)),"",SUMIFS($I:$I,$L:$L,$L2923))</f>
        <v/>
      </c>
      <c r="L2923" s="6" t="str">
        <f t="shared" si="409"/>
        <v/>
      </c>
      <c r="M2923" s="6">
        <f t="shared" si="410"/>
        <v>117</v>
      </c>
      <c r="N2923" s="6">
        <f t="shared" si="411"/>
        <v>23</v>
      </c>
      <c r="O2923" s="9" t="str">
        <f>IF(AND($B2923&lt;&gt;"",$C2923&lt;&gt;"",$B2923&lt;=$C2923),INDEX(Szabalyok!$C:$C,$N2923),"")</f>
        <v/>
      </c>
      <c r="P2923">
        <f t="shared" si="413"/>
        <v>0</v>
      </c>
    </row>
    <row r="2924" spans="1:16" x14ac:dyDescent="0.35">
      <c r="A2924">
        <f t="shared" si="412"/>
        <v>0</v>
      </c>
      <c r="B2924" s="4" t="str">
        <f>IF($M2924&gt;300,"",IF(OR(INDEX(Bemenet!$E$2:$E$301,$M2924)="",INDEX(Bemenet!$F$2:$F$301,$M2924)=""),"",MAX(INDEX(Bemenet!$E$2:$E$301,$M2924),INDEX(Szabalyok!$A:$A,$N2924))))</f>
        <v/>
      </c>
      <c r="C2924" s="4" t="str">
        <f>IF($B2924="","",MIN(INDEX(Bemenet!$F$2:$F$301,$M2924),INDEX(Szabalyok!$B:$B,$N2924)))</f>
        <v/>
      </c>
      <c r="D2924" s="5" t="str">
        <f>IF(AND($B2924&lt;&gt;"",$C2924&lt;&gt;"",$B2924&lt;=$C2924),INDEX(Bemenet!$G$2:$G$301,$M2924),"")</f>
        <v/>
      </c>
      <c r="E2924" s="6" t="str">
        <f>IF(AND($B2924&lt;&gt;"",$C2924&lt;&gt;"",$B2924&lt;=$C2924),INDEX(Bemenet!$D$2:$D$301,$M2924),"")</f>
        <v/>
      </c>
      <c r="F2924" s="5" t="str">
        <f t="shared" si="405"/>
        <v/>
      </c>
      <c r="G2924" s="5" t="str">
        <f t="shared" si="406"/>
        <v/>
      </c>
      <c r="H2924" s="9" t="str">
        <f t="shared" si="407"/>
        <v/>
      </c>
      <c r="I2924" s="5" t="str">
        <f t="shared" si="408"/>
        <v/>
      </c>
      <c r="J2924" s="5" t="str">
        <f>IF(OR($L2924="",NOT(COUNTIFS($L$2:$L2924,$L2924)=1)),"",SUMIFS($G:$G,$L:$L,$L2924))</f>
        <v/>
      </c>
      <c r="K2924" s="5" t="str">
        <f>IF(OR($L2924="",NOT(COUNTIFS($L$2:$L2924,$L2924)=1)),"",SUMIFS($I:$I,$L:$L,$L2924))</f>
        <v/>
      </c>
      <c r="L2924" s="6" t="str">
        <f t="shared" si="409"/>
        <v/>
      </c>
      <c r="M2924" s="6">
        <f t="shared" si="410"/>
        <v>117</v>
      </c>
      <c r="N2924" s="6">
        <f t="shared" si="411"/>
        <v>24</v>
      </c>
      <c r="O2924" s="9" t="str">
        <f>IF(AND($B2924&lt;&gt;"",$C2924&lt;&gt;"",$B2924&lt;=$C2924),INDEX(Szabalyok!$C:$C,$N2924),"")</f>
        <v/>
      </c>
      <c r="P2924">
        <f t="shared" si="413"/>
        <v>0</v>
      </c>
    </row>
    <row r="2925" spans="1:16" x14ac:dyDescent="0.35">
      <c r="A2925">
        <f t="shared" si="412"/>
        <v>0</v>
      </c>
      <c r="B2925" s="4" t="str">
        <f>IF($M2925&gt;300,"",IF(OR(INDEX(Bemenet!$E$2:$E$301,$M2925)="",INDEX(Bemenet!$F$2:$F$301,$M2925)=""),"",MAX(INDEX(Bemenet!$E$2:$E$301,$M2925),INDEX(Szabalyok!$A:$A,$N2925))))</f>
        <v/>
      </c>
      <c r="C2925" s="4" t="str">
        <f>IF($B2925="","",MIN(INDEX(Bemenet!$F$2:$F$301,$M2925),INDEX(Szabalyok!$B:$B,$N2925)))</f>
        <v/>
      </c>
      <c r="D2925" s="5" t="str">
        <f>IF(AND($B2925&lt;&gt;"",$C2925&lt;&gt;"",$B2925&lt;=$C2925),INDEX(Bemenet!$G$2:$G$301,$M2925),"")</f>
        <v/>
      </c>
      <c r="E2925" s="6" t="str">
        <f>IF(AND($B2925&lt;&gt;"",$C2925&lt;&gt;"",$B2925&lt;=$C2925),INDEX(Bemenet!$D$2:$D$301,$M2925),"")</f>
        <v/>
      </c>
      <c r="F2925" s="5" t="str">
        <f t="shared" si="405"/>
        <v/>
      </c>
      <c r="G2925" s="5" t="str">
        <f t="shared" si="406"/>
        <v/>
      </c>
      <c r="H2925" s="9" t="str">
        <f t="shared" si="407"/>
        <v/>
      </c>
      <c r="I2925" s="5" t="str">
        <f t="shared" si="408"/>
        <v/>
      </c>
      <c r="J2925" s="5" t="str">
        <f>IF(OR($L2925="",NOT(COUNTIFS($L$2:$L2925,$L2925)=1)),"",SUMIFS($G:$G,$L:$L,$L2925))</f>
        <v/>
      </c>
      <c r="K2925" s="5" t="str">
        <f>IF(OR($L2925="",NOT(COUNTIFS($L$2:$L2925,$L2925)=1)),"",SUMIFS($I:$I,$L:$L,$L2925))</f>
        <v/>
      </c>
      <c r="L2925" s="6" t="str">
        <f t="shared" si="409"/>
        <v/>
      </c>
      <c r="M2925" s="6">
        <f t="shared" si="410"/>
        <v>117</v>
      </c>
      <c r="N2925" s="6">
        <f t="shared" si="411"/>
        <v>25</v>
      </c>
      <c r="O2925" s="9" t="str">
        <f>IF(AND($B2925&lt;&gt;"",$C2925&lt;&gt;"",$B2925&lt;=$C2925),INDEX(Szabalyok!$C:$C,$N2925),"")</f>
        <v/>
      </c>
      <c r="P2925">
        <f t="shared" si="413"/>
        <v>0</v>
      </c>
    </row>
    <row r="2926" spans="1:16" x14ac:dyDescent="0.35">
      <c r="A2926">
        <f t="shared" si="412"/>
        <v>0</v>
      </c>
      <c r="B2926" s="4" t="str">
        <f>IF($M2926&gt;300,"",IF(OR(INDEX(Bemenet!$E$2:$E$301,$M2926)="",INDEX(Bemenet!$F$2:$F$301,$M2926)=""),"",MAX(INDEX(Bemenet!$E$2:$E$301,$M2926),INDEX(Szabalyok!$A:$A,$N2926))))</f>
        <v/>
      </c>
      <c r="C2926" s="4" t="str">
        <f>IF($B2926="","",MIN(INDEX(Bemenet!$F$2:$F$301,$M2926),INDEX(Szabalyok!$B:$B,$N2926)))</f>
        <v/>
      </c>
      <c r="D2926" s="5" t="str">
        <f>IF(AND($B2926&lt;&gt;"",$C2926&lt;&gt;"",$B2926&lt;=$C2926),INDEX(Bemenet!$G$2:$G$301,$M2926),"")</f>
        <v/>
      </c>
      <c r="E2926" s="6" t="str">
        <f>IF(AND($B2926&lt;&gt;"",$C2926&lt;&gt;"",$B2926&lt;=$C2926),INDEX(Bemenet!$D$2:$D$301,$M2926),"")</f>
        <v/>
      </c>
      <c r="F2926" s="5" t="str">
        <f t="shared" si="405"/>
        <v/>
      </c>
      <c r="G2926" s="5" t="str">
        <f t="shared" si="406"/>
        <v/>
      </c>
      <c r="H2926" s="9" t="str">
        <f t="shared" si="407"/>
        <v/>
      </c>
      <c r="I2926" s="5" t="str">
        <f t="shared" si="408"/>
        <v/>
      </c>
      <c r="J2926" s="5" t="str">
        <f>IF(OR($L2926="",NOT(COUNTIFS($L$2:$L2926,$L2926)=1)),"",SUMIFS($G:$G,$L:$L,$L2926))</f>
        <v/>
      </c>
      <c r="K2926" s="5" t="str">
        <f>IF(OR($L2926="",NOT(COUNTIFS($L$2:$L2926,$L2926)=1)),"",SUMIFS($I:$I,$L:$L,$L2926))</f>
        <v/>
      </c>
      <c r="L2926" s="6" t="str">
        <f t="shared" si="409"/>
        <v/>
      </c>
      <c r="M2926" s="6">
        <f t="shared" si="410"/>
        <v>117</v>
      </c>
      <c r="N2926" s="6">
        <f t="shared" si="411"/>
        <v>26</v>
      </c>
      <c r="O2926" s="9" t="str">
        <f>IF(AND($B2926&lt;&gt;"",$C2926&lt;&gt;"",$B2926&lt;=$C2926),INDEX(Szabalyok!$C:$C,$N2926),"")</f>
        <v/>
      </c>
      <c r="P2926">
        <f t="shared" si="413"/>
        <v>0</v>
      </c>
    </row>
    <row r="2927" spans="1:16" x14ac:dyDescent="0.35">
      <c r="A2927">
        <f t="shared" si="412"/>
        <v>0</v>
      </c>
      <c r="B2927" s="4" t="str">
        <f>IF($M2927&gt;300,"",IF(OR(INDEX(Bemenet!$E$2:$E$301,$M2927)="",INDEX(Bemenet!$F$2:$F$301,$M2927)=""),"",MAX(INDEX(Bemenet!$E$2:$E$301,$M2927),INDEX(Szabalyok!$A:$A,$N2927))))</f>
        <v/>
      </c>
      <c r="C2927" s="4" t="str">
        <f>IF($B2927="","",MIN(INDEX(Bemenet!$F$2:$F$301,$M2927),INDEX(Szabalyok!$B:$B,$N2927)))</f>
        <v/>
      </c>
      <c r="D2927" s="5" t="str">
        <f>IF(AND($B2927&lt;&gt;"",$C2927&lt;&gt;"",$B2927&lt;=$C2927),INDEX(Bemenet!$G$2:$G$301,$M2927),"")</f>
        <v/>
      </c>
      <c r="E2927" s="6" t="str">
        <f>IF(AND($B2927&lt;&gt;"",$C2927&lt;&gt;"",$B2927&lt;=$C2927),INDEX(Bemenet!$D$2:$D$301,$M2927),"")</f>
        <v/>
      </c>
      <c r="F2927" s="5" t="str">
        <f t="shared" si="405"/>
        <v/>
      </c>
      <c r="G2927" s="5" t="str">
        <f t="shared" si="406"/>
        <v/>
      </c>
      <c r="H2927" s="9" t="str">
        <f t="shared" si="407"/>
        <v/>
      </c>
      <c r="I2927" s="5" t="str">
        <f t="shared" si="408"/>
        <v/>
      </c>
      <c r="J2927" s="5" t="str">
        <f>IF(OR($L2927="",NOT(COUNTIFS($L$2:$L2927,$L2927)=1)),"",SUMIFS($G:$G,$L:$L,$L2927))</f>
        <v/>
      </c>
      <c r="K2927" s="5" t="str">
        <f>IF(OR($L2927="",NOT(COUNTIFS($L$2:$L2927,$L2927)=1)),"",SUMIFS($I:$I,$L:$L,$L2927))</f>
        <v/>
      </c>
      <c r="L2927" s="6" t="str">
        <f t="shared" si="409"/>
        <v/>
      </c>
      <c r="M2927" s="6">
        <f t="shared" si="410"/>
        <v>118</v>
      </c>
      <c r="N2927" s="6">
        <f t="shared" si="411"/>
        <v>2</v>
      </c>
      <c r="O2927" s="9" t="str">
        <f>IF(AND($B2927&lt;&gt;"",$C2927&lt;&gt;"",$B2927&lt;=$C2927),INDEX(Szabalyok!$C:$C,$N2927),"")</f>
        <v/>
      </c>
      <c r="P2927">
        <f t="shared" si="413"/>
        <v>0</v>
      </c>
    </row>
    <row r="2928" spans="1:16" x14ac:dyDescent="0.35">
      <c r="A2928">
        <f t="shared" si="412"/>
        <v>0</v>
      </c>
      <c r="B2928" s="4" t="str">
        <f>IF($M2928&gt;300,"",IF(OR(INDEX(Bemenet!$E$2:$E$301,$M2928)="",INDEX(Bemenet!$F$2:$F$301,$M2928)=""),"",MAX(INDEX(Bemenet!$E$2:$E$301,$M2928),INDEX(Szabalyok!$A:$A,$N2928))))</f>
        <v/>
      </c>
      <c r="C2928" s="4" t="str">
        <f>IF($B2928="","",MIN(INDEX(Bemenet!$F$2:$F$301,$M2928),INDEX(Szabalyok!$B:$B,$N2928)))</f>
        <v/>
      </c>
      <c r="D2928" s="5" t="str">
        <f>IF(AND($B2928&lt;&gt;"",$C2928&lt;&gt;"",$B2928&lt;=$C2928),INDEX(Bemenet!$G$2:$G$301,$M2928),"")</f>
        <v/>
      </c>
      <c r="E2928" s="6" t="str">
        <f>IF(AND($B2928&lt;&gt;"",$C2928&lt;&gt;"",$B2928&lt;=$C2928),INDEX(Bemenet!$D$2:$D$301,$M2928),"")</f>
        <v/>
      </c>
      <c r="F2928" s="5" t="str">
        <f t="shared" si="405"/>
        <v/>
      </c>
      <c r="G2928" s="5" t="str">
        <f t="shared" si="406"/>
        <v/>
      </c>
      <c r="H2928" s="9" t="str">
        <f t="shared" si="407"/>
        <v/>
      </c>
      <c r="I2928" s="5" t="str">
        <f t="shared" si="408"/>
        <v/>
      </c>
      <c r="J2928" s="5" t="str">
        <f>IF(OR($L2928="",NOT(COUNTIFS($L$2:$L2928,$L2928)=1)),"",SUMIFS($G:$G,$L:$L,$L2928))</f>
        <v/>
      </c>
      <c r="K2928" s="5" t="str">
        <f>IF(OR($L2928="",NOT(COUNTIFS($L$2:$L2928,$L2928)=1)),"",SUMIFS($I:$I,$L:$L,$L2928))</f>
        <v/>
      </c>
      <c r="L2928" s="6" t="str">
        <f t="shared" si="409"/>
        <v/>
      </c>
      <c r="M2928" s="6">
        <f t="shared" si="410"/>
        <v>118</v>
      </c>
      <c r="N2928" s="6">
        <f t="shared" si="411"/>
        <v>3</v>
      </c>
      <c r="O2928" s="9" t="str">
        <f>IF(AND($B2928&lt;&gt;"",$C2928&lt;&gt;"",$B2928&lt;=$C2928),INDEX(Szabalyok!$C:$C,$N2928),"")</f>
        <v/>
      </c>
      <c r="P2928">
        <f t="shared" si="413"/>
        <v>0</v>
      </c>
    </row>
    <row r="2929" spans="1:16" x14ac:dyDescent="0.35">
      <c r="A2929">
        <f t="shared" si="412"/>
        <v>0</v>
      </c>
      <c r="B2929" s="4" t="str">
        <f>IF($M2929&gt;300,"",IF(OR(INDEX(Bemenet!$E$2:$E$301,$M2929)="",INDEX(Bemenet!$F$2:$F$301,$M2929)=""),"",MAX(INDEX(Bemenet!$E$2:$E$301,$M2929),INDEX(Szabalyok!$A:$A,$N2929))))</f>
        <v/>
      </c>
      <c r="C2929" s="4" t="str">
        <f>IF($B2929="","",MIN(INDEX(Bemenet!$F$2:$F$301,$M2929),INDEX(Szabalyok!$B:$B,$N2929)))</f>
        <v/>
      </c>
      <c r="D2929" s="5" t="str">
        <f>IF(AND($B2929&lt;&gt;"",$C2929&lt;&gt;"",$B2929&lt;=$C2929),INDEX(Bemenet!$G$2:$G$301,$M2929),"")</f>
        <v/>
      </c>
      <c r="E2929" s="6" t="str">
        <f>IF(AND($B2929&lt;&gt;"",$C2929&lt;&gt;"",$B2929&lt;=$C2929),INDEX(Bemenet!$D$2:$D$301,$M2929),"")</f>
        <v/>
      </c>
      <c r="F2929" s="5" t="str">
        <f t="shared" si="405"/>
        <v/>
      </c>
      <c r="G2929" s="5" t="str">
        <f t="shared" si="406"/>
        <v/>
      </c>
      <c r="H2929" s="9" t="str">
        <f t="shared" si="407"/>
        <v/>
      </c>
      <c r="I2929" s="5" t="str">
        <f t="shared" si="408"/>
        <v/>
      </c>
      <c r="J2929" s="5" t="str">
        <f>IF(OR($L2929="",NOT(COUNTIFS($L$2:$L2929,$L2929)=1)),"",SUMIFS($G:$G,$L:$L,$L2929))</f>
        <v/>
      </c>
      <c r="K2929" s="5" t="str">
        <f>IF(OR($L2929="",NOT(COUNTIFS($L$2:$L2929,$L2929)=1)),"",SUMIFS($I:$I,$L:$L,$L2929))</f>
        <v/>
      </c>
      <c r="L2929" s="6" t="str">
        <f t="shared" si="409"/>
        <v/>
      </c>
      <c r="M2929" s="6">
        <f t="shared" si="410"/>
        <v>118</v>
      </c>
      <c r="N2929" s="6">
        <f t="shared" si="411"/>
        <v>4</v>
      </c>
      <c r="O2929" s="9" t="str">
        <f>IF(AND($B2929&lt;&gt;"",$C2929&lt;&gt;"",$B2929&lt;=$C2929),INDEX(Szabalyok!$C:$C,$N2929),"")</f>
        <v/>
      </c>
      <c r="P2929">
        <f t="shared" si="413"/>
        <v>0</v>
      </c>
    </row>
    <row r="2930" spans="1:16" x14ac:dyDescent="0.35">
      <c r="A2930">
        <f t="shared" si="412"/>
        <v>0</v>
      </c>
      <c r="B2930" s="4" t="str">
        <f>IF($M2930&gt;300,"",IF(OR(INDEX(Bemenet!$E$2:$E$301,$M2930)="",INDEX(Bemenet!$F$2:$F$301,$M2930)=""),"",MAX(INDEX(Bemenet!$E$2:$E$301,$M2930),INDEX(Szabalyok!$A:$A,$N2930))))</f>
        <v/>
      </c>
      <c r="C2930" s="4" t="str">
        <f>IF($B2930="","",MIN(INDEX(Bemenet!$F$2:$F$301,$M2930),INDEX(Szabalyok!$B:$B,$N2930)))</f>
        <v/>
      </c>
      <c r="D2930" s="5" t="str">
        <f>IF(AND($B2930&lt;&gt;"",$C2930&lt;&gt;"",$B2930&lt;=$C2930),INDEX(Bemenet!$G$2:$G$301,$M2930),"")</f>
        <v/>
      </c>
      <c r="E2930" s="6" t="str">
        <f>IF(AND($B2930&lt;&gt;"",$C2930&lt;&gt;"",$B2930&lt;=$C2930),INDEX(Bemenet!$D$2:$D$301,$M2930),"")</f>
        <v/>
      </c>
      <c r="F2930" s="5" t="str">
        <f t="shared" si="405"/>
        <v/>
      </c>
      <c r="G2930" s="5" t="str">
        <f t="shared" si="406"/>
        <v/>
      </c>
      <c r="H2930" s="9" t="str">
        <f t="shared" si="407"/>
        <v/>
      </c>
      <c r="I2930" s="5" t="str">
        <f t="shared" si="408"/>
        <v/>
      </c>
      <c r="J2930" s="5" t="str">
        <f>IF(OR($L2930="",NOT(COUNTIFS($L$2:$L2930,$L2930)=1)),"",SUMIFS($G:$G,$L:$L,$L2930))</f>
        <v/>
      </c>
      <c r="K2930" s="5" t="str">
        <f>IF(OR($L2930="",NOT(COUNTIFS($L$2:$L2930,$L2930)=1)),"",SUMIFS($I:$I,$L:$L,$L2930))</f>
        <v/>
      </c>
      <c r="L2930" s="6" t="str">
        <f t="shared" si="409"/>
        <v/>
      </c>
      <c r="M2930" s="6">
        <f t="shared" si="410"/>
        <v>118</v>
      </c>
      <c r="N2930" s="6">
        <f t="shared" si="411"/>
        <v>5</v>
      </c>
      <c r="O2930" s="9" t="str">
        <f>IF(AND($B2930&lt;&gt;"",$C2930&lt;&gt;"",$B2930&lt;=$C2930),INDEX(Szabalyok!$C:$C,$N2930),"")</f>
        <v/>
      </c>
      <c r="P2930">
        <f t="shared" si="413"/>
        <v>0</v>
      </c>
    </row>
    <row r="2931" spans="1:16" x14ac:dyDescent="0.35">
      <c r="A2931">
        <f t="shared" si="412"/>
        <v>0</v>
      </c>
      <c r="B2931" s="4" t="str">
        <f>IF($M2931&gt;300,"",IF(OR(INDEX(Bemenet!$E$2:$E$301,$M2931)="",INDEX(Bemenet!$F$2:$F$301,$M2931)=""),"",MAX(INDEX(Bemenet!$E$2:$E$301,$M2931),INDEX(Szabalyok!$A:$A,$N2931))))</f>
        <v/>
      </c>
      <c r="C2931" s="4" t="str">
        <f>IF($B2931="","",MIN(INDEX(Bemenet!$F$2:$F$301,$M2931),INDEX(Szabalyok!$B:$B,$N2931)))</f>
        <v/>
      </c>
      <c r="D2931" s="5" t="str">
        <f>IF(AND($B2931&lt;&gt;"",$C2931&lt;&gt;"",$B2931&lt;=$C2931),INDEX(Bemenet!$G$2:$G$301,$M2931),"")</f>
        <v/>
      </c>
      <c r="E2931" s="6" t="str">
        <f>IF(AND($B2931&lt;&gt;"",$C2931&lt;&gt;"",$B2931&lt;=$C2931),INDEX(Bemenet!$D$2:$D$301,$M2931),"")</f>
        <v/>
      </c>
      <c r="F2931" s="5" t="str">
        <f t="shared" si="405"/>
        <v/>
      </c>
      <c r="G2931" s="5" t="str">
        <f t="shared" si="406"/>
        <v/>
      </c>
      <c r="H2931" s="9" t="str">
        <f t="shared" si="407"/>
        <v/>
      </c>
      <c r="I2931" s="5" t="str">
        <f t="shared" si="408"/>
        <v/>
      </c>
      <c r="J2931" s="5" t="str">
        <f>IF(OR($L2931="",NOT(COUNTIFS($L$2:$L2931,$L2931)=1)),"",SUMIFS($G:$G,$L:$L,$L2931))</f>
        <v/>
      </c>
      <c r="K2931" s="5" t="str">
        <f>IF(OR($L2931="",NOT(COUNTIFS($L$2:$L2931,$L2931)=1)),"",SUMIFS($I:$I,$L:$L,$L2931))</f>
        <v/>
      </c>
      <c r="L2931" s="6" t="str">
        <f t="shared" si="409"/>
        <v/>
      </c>
      <c r="M2931" s="6">
        <f t="shared" si="410"/>
        <v>118</v>
      </c>
      <c r="N2931" s="6">
        <f t="shared" si="411"/>
        <v>6</v>
      </c>
      <c r="O2931" s="9" t="str">
        <f>IF(AND($B2931&lt;&gt;"",$C2931&lt;&gt;"",$B2931&lt;=$C2931),INDEX(Szabalyok!$C:$C,$N2931),"")</f>
        <v/>
      </c>
      <c r="P2931">
        <f t="shared" si="413"/>
        <v>0</v>
      </c>
    </row>
    <row r="2932" spans="1:16" x14ac:dyDescent="0.35">
      <c r="A2932">
        <f t="shared" si="412"/>
        <v>0</v>
      </c>
      <c r="B2932" s="4" t="str">
        <f>IF($M2932&gt;300,"",IF(OR(INDEX(Bemenet!$E$2:$E$301,$M2932)="",INDEX(Bemenet!$F$2:$F$301,$M2932)=""),"",MAX(INDEX(Bemenet!$E$2:$E$301,$M2932),INDEX(Szabalyok!$A:$A,$N2932))))</f>
        <v/>
      </c>
      <c r="C2932" s="4" t="str">
        <f>IF($B2932="","",MIN(INDEX(Bemenet!$F$2:$F$301,$M2932),INDEX(Szabalyok!$B:$B,$N2932)))</f>
        <v/>
      </c>
      <c r="D2932" s="5" t="str">
        <f>IF(AND($B2932&lt;&gt;"",$C2932&lt;&gt;"",$B2932&lt;=$C2932),INDEX(Bemenet!$G$2:$G$301,$M2932),"")</f>
        <v/>
      </c>
      <c r="E2932" s="6" t="str">
        <f>IF(AND($B2932&lt;&gt;"",$C2932&lt;&gt;"",$B2932&lt;=$C2932),INDEX(Bemenet!$D$2:$D$301,$M2932),"")</f>
        <v/>
      </c>
      <c r="F2932" s="5" t="str">
        <f t="shared" si="405"/>
        <v/>
      </c>
      <c r="G2932" s="5" t="str">
        <f t="shared" si="406"/>
        <v/>
      </c>
      <c r="H2932" s="9" t="str">
        <f t="shared" si="407"/>
        <v/>
      </c>
      <c r="I2932" s="5" t="str">
        <f t="shared" si="408"/>
        <v/>
      </c>
      <c r="J2932" s="5" t="str">
        <f>IF(OR($L2932="",NOT(COUNTIFS($L$2:$L2932,$L2932)=1)),"",SUMIFS($G:$G,$L:$L,$L2932))</f>
        <v/>
      </c>
      <c r="K2932" s="5" t="str">
        <f>IF(OR($L2932="",NOT(COUNTIFS($L$2:$L2932,$L2932)=1)),"",SUMIFS($I:$I,$L:$L,$L2932))</f>
        <v/>
      </c>
      <c r="L2932" s="6" t="str">
        <f t="shared" si="409"/>
        <v/>
      </c>
      <c r="M2932" s="6">
        <f t="shared" si="410"/>
        <v>118</v>
      </c>
      <c r="N2932" s="6">
        <f t="shared" si="411"/>
        <v>7</v>
      </c>
      <c r="O2932" s="9" t="str">
        <f>IF(AND($B2932&lt;&gt;"",$C2932&lt;&gt;"",$B2932&lt;=$C2932),INDEX(Szabalyok!$C:$C,$N2932),"")</f>
        <v/>
      </c>
      <c r="P2932">
        <f t="shared" si="413"/>
        <v>0</v>
      </c>
    </row>
    <row r="2933" spans="1:16" x14ac:dyDescent="0.35">
      <c r="A2933">
        <f t="shared" si="412"/>
        <v>0</v>
      </c>
      <c r="B2933" s="4" t="str">
        <f>IF($M2933&gt;300,"",IF(OR(INDEX(Bemenet!$E$2:$E$301,$M2933)="",INDEX(Bemenet!$F$2:$F$301,$M2933)=""),"",MAX(INDEX(Bemenet!$E$2:$E$301,$M2933),INDEX(Szabalyok!$A:$A,$N2933))))</f>
        <v/>
      </c>
      <c r="C2933" s="4" t="str">
        <f>IF($B2933="","",MIN(INDEX(Bemenet!$F$2:$F$301,$M2933),INDEX(Szabalyok!$B:$B,$N2933)))</f>
        <v/>
      </c>
      <c r="D2933" s="5" t="str">
        <f>IF(AND($B2933&lt;&gt;"",$C2933&lt;&gt;"",$B2933&lt;=$C2933),INDEX(Bemenet!$G$2:$G$301,$M2933),"")</f>
        <v/>
      </c>
      <c r="E2933" s="6" t="str">
        <f>IF(AND($B2933&lt;&gt;"",$C2933&lt;&gt;"",$B2933&lt;=$C2933),INDEX(Bemenet!$D$2:$D$301,$M2933),"")</f>
        <v/>
      </c>
      <c r="F2933" s="5" t="str">
        <f t="shared" si="405"/>
        <v/>
      </c>
      <c r="G2933" s="5" t="str">
        <f t="shared" si="406"/>
        <v/>
      </c>
      <c r="H2933" s="9" t="str">
        <f t="shared" si="407"/>
        <v/>
      </c>
      <c r="I2933" s="5" t="str">
        <f t="shared" si="408"/>
        <v/>
      </c>
      <c r="J2933" s="5" t="str">
        <f>IF(OR($L2933="",NOT(COUNTIFS($L$2:$L2933,$L2933)=1)),"",SUMIFS($G:$G,$L:$L,$L2933))</f>
        <v/>
      </c>
      <c r="K2933" s="5" t="str">
        <f>IF(OR($L2933="",NOT(COUNTIFS($L$2:$L2933,$L2933)=1)),"",SUMIFS($I:$I,$L:$L,$L2933))</f>
        <v/>
      </c>
      <c r="L2933" s="6" t="str">
        <f t="shared" si="409"/>
        <v/>
      </c>
      <c r="M2933" s="6">
        <f t="shared" si="410"/>
        <v>118</v>
      </c>
      <c r="N2933" s="6">
        <f t="shared" si="411"/>
        <v>8</v>
      </c>
      <c r="O2933" s="9" t="str">
        <f>IF(AND($B2933&lt;&gt;"",$C2933&lt;&gt;"",$B2933&lt;=$C2933),INDEX(Szabalyok!$C:$C,$N2933),"")</f>
        <v/>
      </c>
      <c r="P2933">
        <f t="shared" si="413"/>
        <v>0</v>
      </c>
    </row>
    <row r="2934" spans="1:16" x14ac:dyDescent="0.35">
      <c r="A2934">
        <f t="shared" si="412"/>
        <v>0</v>
      </c>
      <c r="B2934" s="4" t="str">
        <f>IF($M2934&gt;300,"",IF(OR(INDEX(Bemenet!$E$2:$E$301,$M2934)="",INDEX(Bemenet!$F$2:$F$301,$M2934)=""),"",MAX(INDEX(Bemenet!$E$2:$E$301,$M2934),INDEX(Szabalyok!$A:$A,$N2934))))</f>
        <v/>
      </c>
      <c r="C2934" s="4" t="str">
        <f>IF($B2934="","",MIN(INDEX(Bemenet!$F$2:$F$301,$M2934),INDEX(Szabalyok!$B:$B,$N2934)))</f>
        <v/>
      </c>
      <c r="D2934" s="5" t="str">
        <f>IF(AND($B2934&lt;&gt;"",$C2934&lt;&gt;"",$B2934&lt;=$C2934),INDEX(Bemenet!$G$2:$G$301,$M2934),"")</f>
        <v/>
      </c>
      <c r="E2934" s="6" t="str">
        <f>IF(AND($B2934&lt;&gt;"",$C2934&lt;&gt;"",$B2934&lt;=$C2934),INDEX(Bemenet!$D$2:$D$301,$M2934),"")</f>
        <v/>
      </c>
      <c r="F2934" s="5" t="str">
        <f t="shared" si="405"/>
        <v/>
      </c>
      <c r="G2934" s="5" t="str">
        <f t="shared" si="406"/>
        <v/>
      </c>
      <c r="H2934" s="9" t="str">
        <f t="shared" si="407"/>
        <v/>
      </c>
      <c r="I2934" s="5" t="str">
        <f t="shared" si="408"/>
        <v/>
      </c>
      <c r="J2934" s="5" t="str">
        <f>IF(OR($L2934="",NOT(COUNTIFS($L$2:$L2934,$L2934)=1)),"",SUMIFS($G:$G,$L:$L,$L2934))</f>
        <v/>
      </c>
      <c r="K2934" s="5" t="str">
        <f>IF(OR($L2934="",NOT(COUNTIFS($L$2:$L2934,$L2934)=1)),"",SUMIFS($I:$I,$L:$L,$L2934))</f>
        <v/>
      </c>
      <c r="L2934" s="6" t="str">
        <f t="shared" si="409"/>
        <v/>
      </c>
      <c r="M2934" s="6">
        <f t="shared" si="410"/>
        <v>118</v>
      </c>
      <c r="N2934" s="6">
        <f t="shared" si="411"/>
        <v>9</v>
      </c>
      <c r="O2934" s="9" t="str">
        <f>IF(AND($B2934&lt;&gt;"",$C2934&lt;&gt;"",$B2934&lt;=$C2934),INDEX(Szabalyok!$C:$C,$N2934),"")</f>
        <v/>
      </c>
      <c r="P2934">
        <f t="shared" si="413"/>
        <v>0</v>
      </c>
    </row>
    <row r="2935" spans="1:16" x14ac:dyDescent="0.35">
      <c r="A2935">
        <f t="shared" si="412"/>
        <v>0</v>
      </c>
      <c r="B2935" s="4" t="str">
        <f>IF($M2935&gt;300,"",IF(OR(INDEX(Bemenet!$E$2:$E$301,$M2935)="",INDEX(Bemenet!$F$2:$F$301,$M2935)=""),"",MAX(INDEX(Bemenet!$E$2:$E$301,$M2935),INDEX(Szabalyok!$A:$A,$N2935))))</f>
        <v/>
      </c>
      <c r="C2935" s="4" t="str">
        <f>IF($B2935="","",MIN(INDEX(Bemenet!$F$2:$F$301,$M2935),INDEX(Szabalyok!$B:$B,$N2935)))</f>
        <v/>
      </c>
      <c r="D2935" s="5" t="str">
        <f>IF(AND($B2935&lt;&gt;"",$C2935&lt;&gt;"",$B2935&lt;=$C2935),INDEX(Bemenet!$G$2:$G$301,$M2935),"")</f>
        <v/>
      </c>
      <c r="E2935" s="6" t="str">
        <f>IF(AND($B2935&lt;&gt;"",$C2935&lt;&gt;"",$B2935&lt;=$C2935),INDEX(Bemenet!$D$2:$D$301,$M2935),"")</f>
        <v/>
      </c>
      <c r="F2935" s="5" t="str">
        <f t="shared" si="405"/>
        <v/>
      </c>
      <c r="G2935" s="5" t="str">
        <f t="shared" si="406"/>
        <v/>
      </c>
      <c r="H2935" s="9" t="str">
        <f t="shared" si="407"/>
        <v/>
      </c>
      <c r="I2935" s="5" t="str">
        <f t="shared" si="408"/>
        <v/>
      </c>
      <c r="J2935" s="5" t="str">
        <f>IF(OR($L2935="",NOT(COUNTIFS($L$2:$L2935,$L2935)=1)),"",SUMIFS($G:$G,$L:$L,$L2935))</f>
        <v/>
      </c>
      <c r="K2935" s="5" t="str">
        <f>IF(OR($L2935="",NOT(COUNTIFS($L$2:$L2935,$L2935)=1)),"",SUMIFS($I:$I,$L:$L,$L2935))</f>
        <v/>
      </c>
      <c r="L2935" s="6" t="str">
        <f t="shared" si="409"/>
        <v/>
      </c>
      <c r="M2935" s="6">
        <f t="shared" si="410"/>
        <v>118</v>
      </c>
      <c r="N2935" s="6">
        <f t="shared" si="411"/>
        <v>10</v>
      </c>
      <c r="O2935" s="9" t="str">
        <f>IF(AND($B2935&lt;&gt;"",$C2935&lt;&gt;"",$B2935&lt;=$C2935),INDEX(Szabalyok!$C:$C,$N2935),"")</f>
        <v/>
      </c>
      <c r="P2935">
        <f t="shared" si="413"/>
        <v>0</v>
      </c>
    </row>
    <row r="2936" spans="1:16" x14ac:dyDescent="0.35">
      <c r="A2936">
        <f t="shared" si="412"/>
        <v>0</v>
      </c>
      <c r="B2936" s="4" t="str">
        <f>IF($M2936&gt;300,"",IF(OR(INDEX(Bemenet!$E$2:$E$301,$M2936)="",INDEX(Bemenet!$F$2:$F$301,$M2936)=""),"",MAX(INDEX(Bemenet!$E$2:$E$301,$M2936),INDEX(Szabalyok!$A:$A,$N2936))))</f>
        <v/>
      </c>
      <c r="C2936" s="4" t="str">
        <f>IF($B2936="","",MIN(INDEX(Bemenet!$F$2:$F$301,$M2936),INDEX(Szabalyok!$B:$B,$N2936)))</f>
        <v/>
      </c>
      <c r="D2936" s="5" t="str">
        <f>IF(AND($B2936&lt;&gt;"",$C2936&lt;&gt;"",$B2936&lt;=$C2936),INDEX(Bemenet!$G$2:$G$301,$M2936),"")</f>
        <v/>
      </c>
      <c r="E2936" s="6" t="str">
        <f>IF(AND($B2936&lt;&gt;"",$C2936&lt;&gt;"",$B2936&lt;=$C2936),INDEX(Bemenet!$D$2:$D$301,$M2936),"")</f>
        <v/>
      </c>
      <c r="F2936" s="5" t="str">
        <f t="shared" si="405"/>
        <v/>
      </c>
      <c r="G2936" s="5" t="str">
        <f t="shared" si="406"/>
        <v/>
      </c>
      <c r="H2936" s="9" t="str">
        <f t="shared" si="407"/>
        <v/>
      </c>
      <c r="I2936" s="5" t="str">
        <f t="shared" si="408"/>
        <v/>
      </c>
      <c r="J2936" s="5" t="str">
        <f>IF(OR($L2936="",NOT(COUNTIFS($L$2:$L2936,$L2936)=1)),"",SUMIFS($G:$G,$L:$L,$L2936))</f>
        <v/>
      </c>
      <c r="K2936" s="5" t="str">
        <f>IF(OR($L2936="",NOT(COUNTIFS($L$2:$L2936,$L2936)=1)),"",SUMIFS($I:$I,$L:$L,$L2936))</f>
        <v/>
      </c>
      <c r="L2936" s="6" t="str">
        <f t="shared" si="409"/>
        <v/>
      </c>
      <c r="M2936" s="6">
        <f t="shared" si="410"/>
        <v>118</v>
      </c>
      <c r="N2936" s="6">
        <f t="shared" si="411"/>
        <v>11</v>
      </c>
      <c r="O2936" s="9" t="str">
        <f>IF(AND($B2936&lt;&gt;"",$C2936&lt;&gt;"",$B2936&lt;=$C2936),INDEX(Szabalyok!$C:$C,$N2936),"")</f>
        <v/>
      </c>
      <c r="P2936">
        <f t="shared" si="413"/>
        <v>0</v>
      </c>
    </row>
    <row r="2937" spans="1:16" x14ac:dyDescent="0.35">
      <c r="A2937">
        <f t="shared" si="412"/>
        <v>0</v>
      </c>
      <c r="B2937" s="4" t="str">
        <f>IF($M2937&gt;300,"",IF(OR(INDEX(Bemenet!$E$2:$E$301,$M2937)="",INDEX(Bemenet!$F$2:$F$301,$M2937)=""),"",MAX(INDEX(Bemenet!$E$2:$E$301,$M2937),INDEX(Szabalyok!$A:$A,$N2937))))</f>
        <v/>
      </c>
      <c r="C2937" s="4" t="str">
        <f>IF($B2937="","",MIN(INDEX(Bemenet!$F$2:$F$301,$M2937),INDEX(Szabalyok!$B:$B,$N2937)))</f>
        <v/>
      </c>
      <c r="D2937" s="5" t="str">
        <f>IF(AND($B2937&lt;&gt;"",$C2937&lt;&gt;"",$B2937&lt;=$C2937),INDEX(Bemenet!$G$2:$G$301,$M2937),"")</f>
        <v/>
      </c>
      <c r="E2937" s="6" t="str">
        <f>IF(AND($B2937&lt;&gt;"",$C2937&lt;&gt;"",$B2937&lt;=$C2937),INDEX(Bemenet!$D$2:$D$301,$M2937),"")</f>
        <v/>
      </c>
      <c r="F2937" s="5" t="str">
        <f t="shared" si="405"/>
        <v/>
      </c>
      <c r="G2937" s="5" t="str">
        <f t="shared" si="406"/>
        <v/>
      </c>
      <c r="H2937" s="9" t="str">
        <f t="shared" si="407"/>
        <v/>
      </c>
      <c r="I2937" s="5" t="str">
        <f t="shared" si="408"/>
        <v/>
      </c>
      <c r="J2937" s="5" t="str">
        <f>IF(OR($L2937="",NOT(COUNTIFS($L$2:$L2937,$L2937)=1)),"",SUMIFS($G:$G,$L:$L,$L2937))</f>
        <v/>
      </c>
      <c r="K2937" s="5" t="str">
        <f>IF(OR($L2937="",NOT(COUNTIFS($L$2:$L2937,$L2937)=1)),"",SUMIFS($I:$I,$L:$L,$L2937))</f>
        <v/>
      </c>
      <c r="L2937" s="6" t="str">
        <f t="shared" si="409"/>
        <v/>
      </c>
      <c r="M2937" s="6">
        <f t="shared" si="410"/>
        <v>118</v>
      </c>
      <c r="N2937" s="6">
        <f t="shared" si="411"/>
        <v>12</v>
      </c>
      <c r="O2937" s="9" t="str">
        <f>IF(AND($B2937&lt;&gt;"",$C2937&lt;&gt;"",$B2937&lt;=$C2937),INDEX(Szabalyok!$C:$C,$N2937),"")</f>
        <v/>
      </c>
      <c r="P2937">
        <f t="shared" si="413"/>
        <v>0</v>
      </c>
    </row>
    <row r="2938" spans="1:16" x14ac:dyDescent="0.35">
      <c r="A2938">
        <f t="shared" si="412"/>
        <v>0</v>
      </c>
      <c r="B2938" s="4" t="str">
        <f>IF($M2938&gt;300,"",IF(OR(INDEX(Bemenet!$E$2:$E$301,$M2938)="",INDEX(Bemenet!$F$2:$F$301,$M2938)=""),"",MAX(INDEX(Bemenet!$E$2:$E$301,$M2938),INDEX(Szabalyok!$A:$A,$N2938))))</f>
        <v/>
      </c>
      <c r="C2938" s="4" t="str">
        <f>IF($B2938="","",MIN(INDEX(Bemenet!$F$2:$F$301,$M2938),INDEX(Szabalyok!$B:$B,$N2938)))</f>
        <v/>
      </c>
      <c r="D2938" s="5" t="str">
        <f>IF(AND($B2938&lt;&gt;"",$C2938&lt;&gt;"",$B2938&lt;=$C2938),INDEX(Bemenet!$G$2:$G$301,$M2938),"")</f>
        <v/>
      </c>
      <c r="E2938" s="6" t="str">
        <f>IF(AND($B2938&lt;&gt;"",$C2938&lt;&gt;"",$B2938&lt;=$C2938),INDEX(Bemenet!$D$2:$D$301,$M2938),"")</f>
        <v/>
      </c>
      <c r="F2938" s="5" t="str">
        <f t="shared" si="405"/>
        <v/>
      </c>
      <c r="G2938" s="5" t="str">
        <f t="shared" si="406"/>
        <v/>
      </c>
      <c r="H2938" s="9" t="str">
        <f t="shared" si="407"/>
        <v/>
      </c>
      <c r="I2938" s="5" t="str">
        <f t="shared" si="408"/>
        <v/>
      </c>
      <c r="J2938" s="5" t="str">
        <f>IF(OR($L2938="",NOT(COUNTIFS($L$2:$L2938,$L2938)=1)),"",SUMIFS($G:$G,$L:$L,$L2938))</f>
        <v/>
      </c>
      <c r="K2938" s="5" t="str">
        <f>IF(OR($L2938="",NOT(COUNTIFS($L$2:$L2938,$L2938)=1)),"",SUMIFS($I:$I,$L:$L,$L2938))</f>
        <v/>
      </c>
      <c r="L2938" s="6" t="str">
        <f t="shared" si="409"/>
        <v/>
      </c>
      <c r="M2938" s="6">
        <f t="shared" si="410"/>
        <v>118</v>
      </c>
      <c r="N2938" s="6">
        <f t="shared" si="411"/>
        <v>13</v>
      </c>
      <c r="O2938" s="9" t="str">
        <f>IF(AND($B2938&lt;&gt;"",$C2938&lt;&gt;"",$B2938&lt;=$C2938),INDEX(Szabalyok!$C:$C,$N2938),"")</f>
        <v/>
      </c>
      <c r="P2938">
        <f t="shared" si="413"/>
        <v>0</v>
      </c>
    </row>
    <row r="2939" spans="1:16" x14ac:dyDescent="0.35">
      <c r="A2939">
        <f t="shared" si="412"/>
        <v>0</v>
      </c>
      <c r="B2939" s="4" t="str">
        <f>IF($M2939&gt;300,"",IF(OR(INDEX(Bemenet!$E$2:$E$301,$M2939)="",INDEX(Bemenet!$F$2:$F$301,$M2939)=""),"",MAX(INDEX(Bemenet!$E$2:$E$301,$M2939),INDEX(Szabalyok!$A:$A,$N2939))))</f>
        <v/>
      </c>
      <c r="C2939" s="4" t="str">
        <f>IF($B2939="","",MIN(INDEX(Bemenet!$F$2:$F$301,$M2939),INDEX(Szabalyok!$B:$B,$N2939)))</f>
        <v/>
      </c>
      <c r="D2939" s="5" t="str">
        <f>IF(AND($B2939&lt;&gt;"",$C2939&lt;&gt;"",$B2939&lt;=$C2939),INDEX(Bemenet!$G$2:$G$301,$M2939),"")</f>
        <v/>
      </c>
      <c r="E2939" s="6" t="str">
        <f>IF(AND($B2939&lt;&gt;"",$C2939&lt;&gt;"",$B2939&lt;=$C2939),INDEX(Bemenet!$D$2:$D$301,$M2939),"")</f>
        <v/>
      </c>
      <c r="F2939" s="5" t="str">
        <f t="shared" si="405"/>
        <v/>
      </c>
      <c r="G2939" s="5" t="str">
        <f t="shared" si="406"/>
        <v/>
      </c>
      <c r="H2939" s="9" t="str">
        <f t="shared" si="407"/>
        <v/>
      </c>
      <c r="I2939" s="5" t="str">
        <f t="shared" si="408"/>
        <v/>
      </c>
      <c r="J2939" s="5" t="str">
        <f>IF(OR($L2939="",NOT(COUNTIFS($L$2:$L2939,$L2939)=1)),"",SUMIFS($G:$G,$L:$L,$L2939))</f>
        <v/>
      </c>
      <c r="K2939" s="5" t="str">
        <f>IF(OR($L2939="",NOT(COUNTIFS($L$2:$L2939,$L2939)=1)),"",SUMIFS($I:$I,$L:$L,$L2939))</f>
        <v/>
      </c>
      <c r="L2939" s="6" t="str">
        <f t="shared" si="409"/>
        <v/>
      </c>
      <c r="M2939" s="6">
        <f t="shared" si="410"/>
        <v>118</v>
      </c>
      <c r="N2939" s="6">
        <f t="shared" si="411"/>
        <v>14</v>
      </c>
      <c r="O2939" s="9" t="str">
        <f>IF(AND($B2939&lt;&gt;"",$C2939&lt;&gt;"",$B2939&lt;=$C2939),INDEX(Szabalyok!$C:$C,$N2939),"")</f>
        <v/>
      </c>
      <c r="P2939">
        <f t="shared" si="413"/>
        <v>0</v>
      </c>
    </row>
    <row r="2940" spans="1:16" x14ac:dyDescent="0.35">
      <c r="A2940">
        <f t="shared" si="412"/>
        <v>0</v>
      </c>
      <c r="B2940" s="4" t="str">
        <f>IF($M2940&gt;300,"",IF(OR(INDEX(Bemenet!$E$2:$E$301,$M2940)="",INDEX(Bemenet!$F$2:$F$301,$M2940)=""),"",MAX(INDEX(Bemenet!$E$2:$E$301,$M2940),INDEX(Szabalyok!$A:$A,$N2940))))</f>
        <v/>
      </c>
      <c r="C2940" s="4" t="str">
        <f>IF($B2940="","",MIN(INDEX(Bemenet!$F$2:$F$301,$M2940),INDEX(Szabalyok!$B:$B,$N2940)))</f>
        <v/>
      </c>
      <c r="D2940" s="5" t="str">
        <f>IF(AND($B2940&lt;&gt;"",$C2940&lt;&gt;"",$B2940&lt;=$C2940),INDEX(Bemenet!$G$2:$G$301,$M2940),"")</f>
        <v/>
      </c>
      <c r="E2940" s="6" t="str">
        <f>IF(AND($B2940&lt;&gt;"",$C2940&lt;&gt;"",$B2940&lt;=$C2940),INDEX(Bemenet!$D$2:$D$301,$M2940),"")</f>
        <v/>
      </c>
      <c r="F2940" s="5" t="str">
        <f t="shared" si="405"/>
        <v/>
      </c>
      <c r="G2940" s="5" t="str">
        <f t="shared" si="406"/>
        <v/>
      </c>
      <c r="H2940" s="9" t="str">
        <f t="shared" si="407"/>
        <v/>
      </c>
      <c r="I2940" s="5" t="str">
        <f t="shared" si="408"/>
        <v/>
      </c>
      <c r="J2940" s="5" t="str">
        <f>IF(OR($L2940="",NOT(COUNTIFS($L$2:$L2940,$L2940)=1)),"",SUMIFS($G:$G,$L:$L,$L2940))</f>
        <v/>
      </c>
      <c r="K2940" s="5" t="str">
        <f>IF(OR($L2940="",NOT(COUNTIFS($L$2:$L2940,$L2940)=1)),"",SUMIFS($I:$I,$L:$L,$L2940))</f>
        <v/>
      </c>
      <c r="L2940" s="6" t="str">
        <f t="shared" si="409"/>
        <v/>
      </c>
      <c r="M2940" s="6">
        <f t="shared" si="410"/>
        <v>118</v>
      </c>
      <c r="N2940" s="6">
        <f t="shared" si="411"/>
        <v>15</v>
      </c>
      <c r="O2940" s="9" t="str">
        <f>IF(AND($B2940&lt;&gt;"",$C2940&lt;&gt;"",$B2940&lt;=$C2940),INDEX(Szabalyok!$C:$C,$N2940),"")</f>
        <v/>
      </c>
      <c r="P2940">
        <f t="shared" si="413"/>
        <v>0</v>
      </c>
    </row>
    <row r="2941" spans="1:16" x14ac:dyDescent="0.35">
      <c r="A2941">
        <f t="shared" si="412"/>
        <v>0</v>
      </c>
      <c r="B2941" s="4" t="str">
        <f>IF($M2941&gt;300,"",IF(OR(INDEX(Bemenet!$E$2:$E$301,$M2941)="",INDEX(Bemenet!$F$2:$F$301,$M2941)=""),"",MAX(INDEX(Bemenet!$E$2:$E$301,$M2941),INDEX(Szabalyok!$A:$A,$N2941))))</f>
        <v/>
      </c>
      <c r="C2941" s="4" t="str">
        <f>IF($B2941="","",MIN(INDEX(Bemenet!$F$2:$F$301,$M2941),INDEX(Szabalyok!$B:$B,$N2941)))</f>
        <v/>
      </c>
      <c r="D2941" s="5" t="str">
        <f>IF(AND($B2941&lt;&gt;"",$C2941&lt;&gt;"",$B2941&lt;=$C2941),INDEX(Bemenet!$G$2:$G$301,$M2941),"")</f>
        <v/>
      </c>
      <c r="E2941" s="6" t="str">
        <f>IF(AND($B2941&lt;&gt;"",$C2941&lt;&gt;"",$B2941&lt;=$C2941),INDEX(Bemenet!$D$2:$D$301,$M2941),"")</f>
        <v/>
      </c>
      <c r="F2941" s="5" t="str">
        <f t="shared" si="405"/>
        <v/>
      </c>
      <c r="G2941" s="5" t="str">
        <f t="shared" si="406"/>
        <v/>
      </c>
      <c r="H2941" s="9" t="str">
        <f t="shared" si="407"/>
        <v/>
      </c>
      <c r="I2941" s="5" t="str">
        <f t="shared" si="408"/>
        <v/>
      </c>
      <c r="J2941" s="5" t="str">
        <f>IF(OR($L2941="",NOT(COUNTIFS($L$2:$L2941,$L2941)=1)),"",SUMIFS($G:$G,$L:$L,$L2941))</f>
        <v/>
      </c>
      <c r="K2941" s="5" t="str">
        <f>IF(OR($L2941="",NOT(COUNTIFS($L$2:$L2941,$L2941)=1)),"",SUMIFS($I:$I,$L:$L,$L2941))</f>
        <v/>
      </c>
      <c r="L2941" s="6" t="str">
        <f t="shared" si="409"/>
        <v/>
      </c>
      <c r="M2941" s="6">
        <f t="shared" si="410"/>
        <v>118</v>
      </c>
      <c r="N2941" s="6">
        <f t="shared" si="411"/>
        <v>16</v>
      </c>
      <c r="O2941" s="9" t="str">
        <f>IF(AND($B2941&lt;&gt;"",$C2941&lt;&gt;"",$B2941&lt;=$C2941),INDEX(Szabalyok!$C:$C,$N2941),"")</f>
        <v/>
      </c>
      <c r="P2941">
        <f t="shared" si="413"/>
        <v>0</v>
      </c>
    </row>
    <row r="2942" spans="1:16" x14ac:dyDescent="0.35">
      <c r="A2942">
        <f t="shared" si="412"/>
        <v>0</v>
      </c>
      <c r="B2942" s="4" t="str">
        <f>IF($M2942&gt;300,"",IF(OR(INDEX(Bemenet!$E$2:$E$301,$M2942)="",INDEX(Bemenet!$F$2:$F$301,$M2942)=""),"",MAX(INDEX(Bemenet!$E$2:$E$301,$M2942),INDEX(Szabalyok!$A:$A,$N2942))))</f>
        <v/>
      </c>
      <c r="C2942" s="4" t="str">
        <f>IF($B2942="","",MIN(INDEX(Bemenet!$F$2:$F$301,$M2942),INDEX(Szabalyok!$B:$B,$N2942)))</f>
        <v/>
      </c>
      <c r="D2942" s="5" t="str">
        <f>IF(AND($B2942&lt;&gt;"",$C2942&lt;&gt;"",$B2942&lt;=$C2942),INDEX(Bemenet!$G$2:$G$301,$M2942),"")</f>
        <v/>
      </c>
      <c r="E2942" s="6" t="str">
        <f>IF(AND($B2942&lt;&gt;"",$C2942&lt;&gt;"",$B2942&lt;=$C2942),INDEX(Bemenet!$D$2:$D$301,$M2942),"")</f>
        <v/>
      </c>
      <c r="F2942" s="5" t="str">
        <f t="shared" si="405"/>
        <v/>
      </c>
      <c r="G2942" s="5" t="str">
        <f t="shared" si="406"/>
        <v/>
      </c>
      <c r="H2942" s="9" t="str">
        <f t="shared" si="407"/>
        <v/>
      </c>
      <c r="I2942" s="5" t="str">
        <f t="shared" si="408"/>
        <v/>
      </c>
      <c r="J2942" s="5" t="str">
        <f>IF(OR($L2942="",NOT(COUNTIFS($L$2:$L2942,$L2942)=1)),"",SUMIFS($G:$G,$L:$L,$L2942))</f>
        <v/>
      </c>
      <c r="K2942" s="5" t="str">
        <f>IF(OR($L2942="",NOT(COUNTIFS($L$2:$L2942,$L2942)=1)),"",SUMIFS($I:$I,$L:$L,$L2942))</f>
        <v/>
      </c>
      <c r="L2942" s="6" t="str">
        <f t="shared" si="409"/>
        <v/>
      </c>
      <c r="M2942" s="6">
        <f t="shared" si="410"/>
        <v>118</v>
      </c>
      <c r="N2942" s="6">
        <f t="shared" si="411"/>
        <v>17</v>
      </c>
      <c r="O2942" s="9" t="str">
        <f>IF(AND($B2942&lt;&gt;"",$C2942&lt;&gt;"",$B2942&lt;=$C2942),INDEX(Szabalyok!$C:$C,$N2942),"")</f>
        <v/>
      </c>
      <c r="P2942">
        <f t="shared" si="413"/>
        <v>0</v>
      </c>
    </row>
    <row r="2943" spans="1:16" x14ac:dyDescent="0.35">
      <c r="A2943">
        <f t="shared" si="412"/>
        <v>0</v>
      </c>
      <c r="B2943" s="4" t="str">
        <f>IF($M2943&gt;300,"",IF(OR(INDEX(Bemenet!$E$2:$E$301,$M2943)="",INDEX(Bemenet!$F$2:$F$301,$M2943)=""),"",MAX(INDEX(Bemenet!$E$2:$E$301,$M2943),INDEX(Szabalyok!$A:$A,$N2943))))</f>
        <v/>
      </c>
      <c r="C2943" s="4" t="str">
        <f>IF($B2943="","",MIN(INDEX(Bemenet!$F$2:$F$301,$M2943),INDEX(Szabalyok!$B:$B,$N2943)))</f>
        <v/>
      </c>
      <c r="D2943" s="5" t="str">
        <f>IF(AND($B2943&lt;&gt;"",$C2943&lt;&gt;"",$B2943&lt;=$C2943),INDEX(Bemenet!$G$2:$G$301,$M2943),"")</f>
        <v/>
      </c>
      <c r="E2943" s="6" t="str">
        <f>IF(AND($B2943&lt;&gt;"",$C2943&lt;&gt;"",$B2943&lt;=$C2943),INDEX(Bemenet!$D$2:$D$301,$M2943),"")</f>
        <v/>
      </c>
      <c r="F2943" s="5" t="str">
        <f t="shared" si="405"/>
        <v/>
      </c>
      <c r="G2943" s="5" t="str">
        <f t="shared" si="406"/>
        <v/>
      </c>
      <c r="H2943" s="9" t="str">
        <f t="shared" si="407"/>
        <v/>
      </c>
      <c r="I2943" s="5" t="str">
        <f t="shared" si="408"/>
        <v/>
      </c>
      <c r="J2943" s="5" t="str">
        <f>IF(OR($L2943="",NOT(COUNTIFS($L$2:$L2943,$L2943)=1)),"",SUMIFS($G:$G,$L:$L,$L2943))</f>
        <v/>
      </c>
      <c r="K2943" s="5" t="str">
        <f>IF(OR($L2943="",NOT(COUNTIFS($L$2:$L2943,$L2943)=1)),"",SUMIFS($I:$I,$L:$L,$L2943))</f>
        <v/>
      </c>
      <c r="L2943" s="6" t="str">
        <f t="shared" si="409"/>
        <v/>
      </c>
      <c r="M2943" s="6">
        <f t="shared" si="410"/>
        <v>118</v>
      </c>
      <c r="N2943" s="6">
        <f t="shared" si="411"/>
        <v>18</v>
      </c>
      <c r="O2943" s="9" t="str">
        <f>IF(AND($B2943&lt;&gt;"",$C2943&lt;&gt;"",$B2943&lt;=$C2943),INDEX(Szabalyok!$C:$C,$N2943),"")</f>
        <v/>
      </c>
      <c r="P2943">
        <f t="shared" si="413"/>
        <v>0</v>
      </c>
    </row>
    <row r="2944" spans="1:16" x14ac:dyDescent="0.35">
      <c r="A2944">
        <f t="shared" si="412"/>
        <v>0</v>
      </c>
      <c r="B2944" s="4" t="str">
        <f>IF($M2944&gt;300,"",IF(OR(INDEX(Bemenet!$E$2:$E$301,$M2944)="",INDEX(Bemenet!$F$2:$F$301,$M2944)=""),"",MAX(INDEX(Bemenet!$E$2:$E$301,$M2944),INDEX(Szabalyok!$A:$A,$N2944))))</f>
        <v/>
      </c>
      <c r="C2944" s="4" t="str">
        <f>IF($B2944="","",MIN(INDEX(Bemenet!$F$2:$F$301,$M2944),INDEX(Szabalyok!$B:$B,$N2944)))</f>
        <v/>
      </c>
      <c r="D2944" s="5" t="str">
        <f>IF(AND($B2944&lt;&gt;"",$C2944&lt;&gt;"",$B2944&lt;=$C2944),INDEX(Bemenet!$G$2:$G$301,$M2944),"")</f>
        <v/>
      </c>
      <c r="E2944" s="6" t="str">
        <f>IF(AND($B2944&lt;&gt;"",$C2944&lt;&gt;"",$B2944&lt;=$C2944),INDEX(Bemenet!$D$2:$D$301,$M2944),"")</f>
        <v/>
      </c>
      <c r="F2944" s="5" t="str">
        <f t="shared" si="405"/>
        <v/>
      </c>
      <c r="G2944" s="5" t="str">
        <f t="shared" si="406"/>
        <v/>
      </c>
      <c r="H2944" s="9" t="str">
        <f t="shared" si="407"/>
        <v/>
      </c>
      <c r="I2944" s="5" t="str">
        <f t="shared" si="408"/>
        <v/>
      </c>
      <c r="J2944" s="5" t="str">
        <f>IF(OR($L2944="",NOT(COUNTIFS($L$2:$L2944,$L2944)=1)),"",SUMIFS($G:$G,$L:$L,$L2944))</f>
        <v/>
      </c>
      <c r="K2944" s="5" t="str">
        <f>IF(OR($L2944="",NOT(COUNTIFS($L$2:$L2944,$L2944)=1)),"",SUMIFS($I:$I,$L:$L,$L2944))</f>
        <v/>
      </c>
      <c r="L2944" s="6" t="str">
        <f t="shared" si="409"/>
        <v/>
      </c>
      <c r="M2944" s="6">
        <f t="shared" si="410"/>
        <v>118</v>
      </c>
      <c r="N2944" s="6">
        <f t="shared" si="411"/>
        <v>19</v>
      </c>
      <c r="O2944" s="9" t="str">
        <f>IF(AND($B2944&lt;&gt;"",$C2944&lt;&gt;"",$B2944&lt;=$C2944),INDEX(Szabalyok!$C:$C,$N2944),"")</f>
        <v/>
      </c>
      <c r="P2944">
        <f t="shared" si="413"/>
        <v>0</v>
      </c>
    </row>
    <row r="2945" spans="1:16" x14ac:dyDescent="0.35">
      <c r="A2945">
        <f t="shared" si="412"/>
        <v>0</v>
      </c>
      <c r="B2945" s="4" t="str">
        <f>IF($M2945&gt;300,"",IF(OR(INDEX(Bemenet!$E$2:$E$301,$M2945)="",INDEX(Bemenet!$F$2:$F$301,$M2945)=""),"",MAX(INDEX(Bemenet!$E$2:$E$301,$M2945),INDEX(Szabalyok!$A:$A,$N2945))))</f>
        <v/>
      </c>
      <c r="C2945" s="4" t="str">
        <f>IF($B2945="","",MIN(INDEX(Bemenet!$F$2:$F$301,$M2945),INDEX(Szabalyok!$B:$B,$N2945)))</f>
        <v/>
      </c>
      <c r="D2945" s="5" t="str">
        <f>IF(AND($B2945&lt;&gt;"",$C2945&lt;&gt;"",$B2945&lt;=$C2945),INDEX(Bemenet!$G$2:$G$301,$M2945),"")</f>
        <v/>
      </c>
      <c r="E2945" s="6" t="str">
        <f>IF(AND($B2945&lt;&gt;"",$C2945&lt;&gt;"",$B2945&lt;=$C2945),INDEX(Bemenet!$D$2:$D$301,$M2945),"")</f>
        <v/>
      </c>
      <c r="F2945" s="5" t="str">
        <f t="shared" si="405"/>
        <v/>
      </c>
      <c r="G2945" s="5" t="str">
        <f t="shared" si="406"/>
        <v/>
      </c>
      <c r="H2945" s="9" t="str">
        <f t="shared" si="407"/>
        <v/>
      </c>
      <c r="I2945" s="5" t="str">
        <f t="shared" si="408"/>
        <v/>
      </c>
      <c r="J2945" s="5" t="str">
        <f>IF(OR($L2945="",NOT(COUNTIFS($L$2:$L2945,$L2945)=1)),"",SUMIFS($G:$G,$L:$L,$L2945))</f>
        <v/>
      </c>
      <c r="K2945" s="5" t="str">
        <f>IF(OR($L2945="",NOT(COUNTIFS($L$2:$L2945,$L2945)=1)),"",SUMIFS($I:$I,$L:$L,$L2945))</f>
        <v/>
      </c>
      <c r="L2945" s="6" t="str">
        <f t="shared" si="409"/>
        <v/>
      </c>
      <c r="M2945" s="6">
        <f t="shared" si="410"/>
        <v>118</v>
      </c>
      <c r="N2945" s="6">
        <f t="shared" si="411"/>
        <v>20</v>
      </c>
      <c r="O2945" s="9" t="str">
        <f>IF(AND($B2945&lt;&gt;"",$C2945&lt;&gt;"",$B2945&lt;=$C2945),INDEX(Szabalyok!$C:$C,$N2945),"")</f>
        <v/>
      </c>
      <c r="P2945">
        <f t="shared" si="413"/>
        <v>0</v>
      </c>
    </row>
    <row r="2946" spans="1:16" x14ac:dyDescent="0.35">
      <c r="A2946">
        <f t="shared" si="412"/>
        <v>0</v>
      </c>
      <c r="B2946" s="4" t="str">
        <f>IF($M2946&gt;300,"",IF(OR(INDEX(Bemenet!$E$2:$E$301,$M2946)="",INDEX(Bemenet!$F$2:$F$301,$M2946)=""),"",MAX(INDEX(Bemenet!$E$2:$E$301,$M2946),INDEX(Szabalyok!$A:$A,$N2946))))</f>
        <v/>
      </c>
      <c r="C2946" s="4" t="str">
        <f>IF($B2946="","",MIN(INDEX(Bemenet!$F$2:$F$301,$M2946),INDEX(Szabalyok!$B:$B,$N2946)))</f>
        <v/>
      </c>
      <c r="D2946" s="5" t="str">
        <f>IF(AND($B2946&lt;&gt;"",$C2946&lt;&gt;"",$B2946&lt;=$C2946),INDEX(Bemenet!$G$2:$G$301,$M2946),"")</f>
        <v/>
      </c>
      <c r="E2946" s="6" t="str">
        <f>IF(AND($B2946&lt;&gt;"",$C2946&lt;&gt;"",$B2946&lt;=$C2946),INDEX(Bemenet!$D$2:$D$301,$M2946),"")</f>
        <v/>
      </c>
      <c r="F2946" s="5" t="str">
        <f t="shared" ref="F2946:F3009" si="414">IF(AND($B2946&lt;&gt;"",$C2946&lt;&gt;"",$B2946&lt;=$C2946),$C2946-$B2946+1,"")</f>
        <v/>
      </c>
      <c r="G2946" s="5" t="str">
        <f t="shared" ref="G2946:G3009" si="415">IF($F2946="","",$F2946*$D2946)</f>
        <v/>
      </c>
      <c r="H2946" s="9" t="str">
        <f t="shared" ref="H2946:H3009" si="416">IF($G2946="","",$O2946)</f>
        <v/>
      </c>
      <c r="I2946" s="5" t="str">
        <f t="shared" ref="I2946:I3009" si="417">IF($G2946="","",$G2946*IF($H2946="",$O2946,$H2946)/100)</f>
        <v/>
      </c>
      <c r="J2946" s="5" t="str">
        <f>IF(OR($L2946="",NOT(COUNTIFS($L$2:$L2946,$L2946)=1)),"",SUMIFS($G:$G,$L:$L,$L2946))</f>
        <v/>
      </c>
      <c r="K2946" s="5" t="str">
        <f>IF(OR($L2946="",NOT(COUNTIFS($L$2:$L2946,$L2946)=1)),"",SUMIFS($I:$I,$L:$L,$L2946))</f>
        <v/>
      </c>
      <c r="L2946" s="6" t="str">
        <f t="shared" ref="L2946:L3009" si="418">IF($B2946="","",YEAR($B2946))</f>
        <v/>
      </c>
      <c r="M2946" s="6">
        <f t="shared" ref="M2946:M3009" si="419">INT((ROW()-2)/25)+1</f>
        <v>118</v>
      </c>
      <c r="N2946" s="6">
        <f t="shared" ref="N2946:N3009" si="420">MOD(ROW()-2,25)+2</f>
        <v>21</v>
      </c>
      <c r="O2946" s="9" t="str">
        <f>IF(AND($B2946&lt;&gt;"",$C2946&lt;&gt;"",$B2946&lt;=$C2946),INDEX(Szabalyok!$C:$C,$N2946),"")</f>
        <v/>
      </c>
      <c r="P2946">
        <f t="shared" si="413"/>
        <v>0</v>
      </c>
    </row>
    <row r="2947" spans="1:16" x14ac:dyDescent="0.35">
      <c r="A2947">
        <f t="shared" si="412"/>
        <v>0</v>
      </c>
      <c r="B2947" s="4" t="str">
        <f>IF($M2947&gt;300,"",IF(OR(INDEX(Bemenet!$E$2:$E$301,$M2947)="",INDEX(Bemenet!$F$2:$F$301,$M2947)=""),"",MAX(INDEX(Bemenet!$E$2:$E$301,$M2947),INDEX(Szabalyok!$A:$A,$N2947))))</f>
        <v/>
      </c>
      <c r="C2947" s="4" t="str">
        <f>IF($B2947="","",MIN(INDEX(Bemenet!$F$2:$F$301,$M2947),INDEX(Szabalyok!$B:$B,$N2947)))</f>
        <v/>
      </c>
      <c r="D2947" s="5" t="str">
        <f>IF(AND($B2947&lt;&gt;"",$C2947&lt;&gt;"",$B2947&lt;=$C2947),INDEX(Bemenet!$G$2:$G$301,$M2947),"")</f>
        <v/>
      </c>
      <c r="E2947" s="6" t="str">
        <f>IF(AND($B2947&lt;&gt;"",$C2947&lt;&gt;"",$B2947&lt;=$C2947),INDEX(Bemenet!$D$2:$D$301,$M2947),"")</f>
        <v/>
      </c>
      <c r="F2947" s="5" t="str">
        <f t="shared" si="414"/>
        <v/>
      </c>
      <c r="G2947" s="5" t="str">
        <f t="shared" si="415"/>
        <v/>
      </c>
      <c r="H2947" s="9" t="str">
        <f t="shared" si="416"/>
        <v/>
      </c>
      <c r="I2947" s="5" t="str">
        <f t="shared" si="417"/>
        <v/>
      </c>
      <c r="J2947" s="5" t="str">
        <f>IF(OR($L2947="",NOT(COUNTIFS($L$2:$L2947,$L2947)=1)),"",SUMIFS($G:$G,$L:$L,$L2947))</f>
        <v/>
      </c>
      <c r="K2947" s="5" t="str">
        <f>IF(OR($L2947="",NOT(COUNTIFS($L$2:$L2947,$L2947)=1)),"",SUMIFS($I:$I,$L:$L,$L2947))</f>
        <v/>
      </c>
      <c r="L2947" s="6" t="str">
        <f t="shared" si="418"/>
        <v/>
      </c>
      <c r="M2947" s="6">
        <f t="shared" si="419"/>
        <v>118</v>
      </c>
      <c r="N2947" s="6">
        <f t="shared" si="420"/>
        <v>22</v>
      </c>
      <c r="O2947" s="9" t="str">
        <f>IF(AND($B2947&lt;&gt;"",$C2947&lt;&gt;"",$B2947&lt;=$C2947),INDEX(Szabalyok!$C:$C,$N2947),"")</f>
        <v/>
      </c>
      <c r="P2947">
        <f t="shared" si="413"/>
        <v>0</v>
      </c>
    </row>
    <row r="2948" spans="1:16" x14ac:dyDescent="0.35">
      <c r="A2948">
        <f t="shared" ref="A2948:A3011" si="421">IF(P2948=P2947,0,P2948)</f>
        <v>0</v>
      </c>
      <c r="B2948" s="4" t="str">
        <f>IF($M2948&gt;300,"",IF(OR(INDEX(Bemenet!$E$2:$E$301,$M2948)="",INDEX(Bemenet!$F$2:$F$301,$M2948)=""),"",MAX(INDEX(Bemenet!$E$2:$E$301,$M2948),INDEX(Szabalyok!$A:$A,$N2948))))</f>
        <v/>
      </c>
      <c r="C2948" s="4" t="str">
        <f>IF($B2948="","",MIN(INDEX(Bemenet!$F$2:$F$301,$M2948),INDEX(Szabalyok!$B:$B,$N2948)))</f>
        <v/>
      </c>
      <c r="D2948" s="5" t="str">
        <f>IF(AND($B2948&lt;&gt;"",$C2948&lt;&gt;"",$B2948&lt;=$C2948),INDEX(Bemenet!$G$2:$G$301,$M2948),"")</f>
        <v/>
      </c>
      <c r="E2948" s="6" t="str">
        <f>IF(AND($B2948&lt;&gt;"",$C2948&lt;&gt;"",$B2948&lt;=$C2948),INDEX(Bemenet!$D$2:$D$301,$M2948),"")</f>
        <v/>
      </c>
      <c r="F2948" s="5" t="str">
        <f t="shared" si="414"/>
        <v/>
      </c>
      <c r="G2948" s="5" t="str">
        <f t="shared" si="415"/>
        <v/>
      </c>
      <c r="H2948" s="9" t="str">
        <f t="shared" si="416"/>
        <v/>
      </c>
      <c r="I2948" s="5" t="str">
        <f t="shared" si="417"/>
        <v/>
      </c>
      <c r="J2948" s="5" t="str">
        <f>IF(OR($L2948="",NOT(COUNTIFS($L$2:$L2948,$L2948)=1)),"",SUMIFS($G:$G,$L:$L,$L2948))</f>
        <v/>
      </c>
      <c r="K2948" s="5" t="str">
        <f>IF(OR($L2948="",NOT(COUNTIFS($L$2:$L2948,$L2948)=1)),"",SUMIFS($I:$I,$L:$L,$L2948))</f>
        <v/>
      </c>
      <c r="L2948" s="6" t="str">
        <f t="shared" si="418"/>
        <v/>
      </c>
      <c r="M2948" s="6">
        <f t="shared" si="419"/>
        <v>118</v>
      </c>
      <c r="N2948" s="6">
        <f t="shared" si="420"/>
        <v>23</v>
      </c>
      <c r="O2948" s="9" t="str">
        <f>IF(AND($B2948&lt;&gt;"",$C2948&lt;&gt;"",$B2948&lt;=$C2948),INDEX(Szabalyok!$C:$C,$N2948),"")</f>
        <v/>
      </c>
      <c r="P2948">
        <f t="shared" ref="P2948:P3011" si="422">IF(D2948="",P2947,P2947+1)</f>
        <v>0</v>
      </c>
    </row>
    <row r="2949" spans="1:16" x14ac:dyDescent="0.35">
      <c r="A2949">
        <f t="shared" si="421"/>
        <v>0</v>
      </c>
      <c r="B2949" s="4" t="str">
        <f>IF($M2949&gt;300,"",IF(OR(INDEX(Bemenet!$E$2:$E$301,$M2949)="",INDEX(Bemenet!$F$2:$F$301,$M2949)=""),"",MAX(INDEX(Bemenet!$E$2:$E$301,$M2949),INDEX(Szabalyok!$A:$A,$N2949))))</f>
        <v/>
      </c>
      <c r="C2949" s="4" t="str">
        <f>IF($B2949="","",MIN(INDEX(Bemenet!$F$2:$F$301,$M2949),INDEX(Szabalyok!$B:$B,$N2949)))</f>
        <v/>
      </c>
      <c r="D2949" s="5" t="str">
        <f>IF(AND($B2949&lt;&gt;"",$C2949&lt;&gt;"",$B2949&lt;=$C2949),INDEX(Bemenet!$G$2:$G$301,$M2949),"")</f>
        <v/>
      </c>
      <c r="E2949" s="6" t="str">
        <f>IF(AND($B2949&lt;&gt;"",$C2949&lt;&gt;"",$B2949&lt;=$C2949),INDEX(Bemenet!$D$2:$D$301,$M2949),"")</f>
        <v/>
      </c>
      <c r="F2949" s="5" t="str">
        <f t="shared" si="414"/>
        <v/>
      </c>
      <c r="G2949" s="5" t="str">
        <f t="shared" si="415"/>
        <v/>
      </c>
      <c r="H2949" s="9" t="str">
        <f t="shared" si="416"/>
        <v/>
      </c>
      <c r="I2949" s="5" t="str">
        <f t="shared" si="417"/>
        <v/>
      </c>
      <c r="J2949" s="5" t="str">
        <f>IF(OR($L2949="",NOT(COUNTIFS($L$2:$L2949,$L2949)=1)),"",SUMIFS($G:$G,$L:$L,$L2949))</f>
        <v/>
      </c>
      <c r="K2949" s="5" t="str">
        <f>IF(OR($L2949="",NOT(COUNTIFS($L$2:$L2949,$L2949)=1)),"",SUMIFS($I:$I,$L:$L,$L2949))</f>
        <v/>
      </c>
      <c r="L2949" s="6" t="str">
        <f t="shared" si="418"/>
        <v/>
      </c>
      <c r="M2949" s="6">
        <f t="shared" si="419"/>
        <v>118</v>
      </c>
      <c r="N2949" s="6">
        <f t="shared" si="420"/>
        <v>24</v>
      </c>
      <c r="O2949" s="9" t="str">
        <f>IF(AND($B2949&lt;&gt;"",$C2949&lt;&gt;"",$B2949&lt;=$C2949),INDEX(Szabalyok!$C:$C,$N2949),"")</f>
        <v/>
      </c>
      <c r="P2949">
        <f t="shared" si="422"/>
        <v>0</v>
      </c>
    </row>
    <row r="2950" spans="1:16" x14ac:dyDescent="0.35">
      <c r="A2950">
        <f t="shared" si="421"/>
        <v>0</v>
      </c>
      <c r="B2950" s="4" t="str">
        <f>IF($M2950&gt;300,"",IF(OR(INDEX(Bemenet!$E$2:$E$301,$M2950)="",INDEX(Bemenet!$F$2:$F$301,$M2950)=""),"",MAX(INDEX(Bemenet!$E$2:$E$301,$M2950),INDEX(Szabalyok!$A:$A,$N2950))))</f>
        <v/>
      </c>
      <c r="C2950" s="4" t="str">
        <f>IF($B2950="","",MIN(INDEX(Bemenet!$F$2:$F$301,$M2950),INDEX(Szabalyok!$B:$B,$N2950)))</f>
        <v/>
      </c>
      <c r="D2950" s="5" t="str">
        <f>IF(AND($B2950&lt;&gt;"",$C2950&lt;&gt;"",$B2950&lt;=$C2950),INDEX(Bemenet!$G$2:$G$301,$M2950),"")</f>
        <v/>
      </c>
      <c r="E2950" s="6" t="str">
        <f>IF(AND($B2950&lt;&gt;"",$C2950&lt;&gt;"",$B2950&lt;=$C2950),INDEX(Bemenet!$D$2:$D$301,$M2950),"")</f>
        <v/>
      </c>
      <c r="F2950" s="5" t="str">
        <f t="shared" si="414"/>
        <v/>
      </c>
      <c r="G2950" s="5" t="str">
        <f t="shared" si="415"/>
        <v/>
      </c>
      <c r="H2950" s="9" t="str">
        <f t="shared" si="416"/>
        <v/>
      </c>
      <c r="I2950" s="5" t="str">
        <f t="shared" si="417"/>
        <v/>
      </c>
      <c r="J2950" s="5" t="str">
        <f>IF(OR($L2950="",NOT(COUNTIFS($L$2:$L2950,$L2950)=1)),"",SUMIFS($G:$G,$L:$L,$L2950))</f>
        <v/>
      </c>
      <c r="K2950" s="5" t="str">
        <f>IF(OR($L2950="",NOT(COUNTIFS($L$2:$L2950,$L2950)=1)),"",SUMIFS($I:$I,$L:$L,$L2950))</f>
        <v/>
      </c>
      <c r="L2950" s="6" t="str">
        <f t="shared" si="418"/>
        <v/>
      </c>
      <c r="M2950" s="6">
        <f t="shared" si="419"/>
        <v>118</v>
      </c>
      <c r="N2950" s="6">
        <f t="shared" si="420"/>
        <v>25</v>
      </c>
      <c r="O2950" s="9" t="str">
        <f>IF(AND($B2950&lt;&gt;"",$C2950&lt;&gt;"",$B2950&lt;=$C2950),INDEX(Szabalyok!$C:$C,$N2950),"")</f>
        <v/>
      </c>
      <c r="P2950">
        <f t="shared" si="422"/>
        <v>0</v>
      </c>
    </row>
    <row r="2951" spans="1:16" x14ac:dyDescent="0.35">
      <c r="A2951">
        <f t="shared" si="421"/>
        <v>0</v>
      </c>
      <c r="B2951" s="4" t="str">
        <f>IF($M2951&gt;300,"",IF(OR(INDEX(Bemenet!$E$2:$E$301,$M2951)="",INDEX(Bemenet!$F$2:$F$301,$M2951)=""),"",MAX(INDEX(Bemenet!$E$2:$E$301,$M2951),INDEX(Szabalyok!$A:$A,$N2951))))</f>
        <v/>
      </c>
      <c r="C2951" s="4" t="str">
        <f>IF($B2951="","",MIN(INDEX(Bemenet!$F$2:$F$301,$M2951),INDEX(Szabalyok!$B:$B,$N2951)))</f>
        <v/>
      </c>
      <c r="D2951" s="5" t="str">
        <f>IF(AND($B2951&lt;&gt;"",$C2951&lt;&gt;"",$B2951&lt;=$C2951),INDEX(Bemenet!$G$2:$G$301,$M2951),"")</f>
        <v/>
      </c>
      <c r="E2951" s="6" t="str">
        <f>IF(AND($B2951&lt;&gt;"",$C2951&lt;&gt;"",$B2951&lt;=$C2951),INDEX(Bemenet!$D$2:$D$301,$M2951),"")</f>
        <v/>
      </c>
      <c r="F2951" s="5" t="str">
        <f t="shared" si="414"/>
        <v/>
      </c>
      <c r="G2951" s="5" t="str">
        <f t="shared" si="415"/>
        <v/>
      </c>
      <c r="H2951" s="9" t="str">
        <f t="shared" si="416"/>
        <v/>
      </c>
      <c r="I2951" s="5" t="str">
        <f t="shared" si="417"/>
        <v/>
      </c>
      <c r="J2951" s="5" t="str">
        <f>IF(OR($L2951="",NOT(COUNTIFS($L$2:$L2951,$L2951)=1)),"",SUMIFS($G:$G,$L:$L,$L2951))</f>
        <v/>
      </c>
      <c r="K2951" s="5" t="str">
        <f>IF(OR($L2951="",NOT(COUNTIFS($L$2:$L2951,$L2951)=1)),"",SUMIFS($I:$I,$L:$L,$L2951))</f>
        <v/>
      </c>
      <c r="L2951" s="6" t="str">
        <f t="shared" si="418"/>
        <v/>
      </c>
      <c r="M2951" s="6">
        <f t="shared" si="419"/>
        <v>118</v>
      </c>
      <c r="N2951" s="6">
        <f t="shared" si="420"/>
        <v>26</v>
      </c>
      <c r="O2951" s="9" t="str">
        <f>IF(AND($B2951&lt;&gt;"",$C2951&lt;&gt;"",$B2951&lt;=$C2951),INDEX(Szabalyok!$C:$C,$N2951),"")</f>
        <v/>
      </c>
      <c r="P2951">
        <f t="shared" si="422"/>
        <v>0</v>
      </c>
    </row>
    <row r="2952" spans="1:16" x14ac:dyDescent="0.35">
      <c r="A2952">
        <f t="shared" si="421"/>
        <v>0</v>
      </c>
      <c r="B2952" s="4" t="str">
        <f>IF($M2952&gt;300,"",IF(OR(INDEX(Bemenet!$E$2:$E$301,$M2952)="",INDEX(Bemenet!$F$2:$F$301,$M2952)=""),"",MAX(INDEX(Bemenet!$E$2:$E$301,$M2952),INDEX(Szabalyok!$A:$A,$N2952))))</f>
        <v/>
      </c>
      <c r="C2952" s="4" t="str">
        <f>IF($B2952="","",MIN(INDEX(Bemenet!$F$2:$F$301,$M2952),INDEX(Szabalyok!$B:$B,$N2952)))</f>
        <v/>
      </c>
      <c r="D2952" s="5" t="str">
        <f>IF(AND($B2952&lt;&gt;"",$C2952&lt;&gt;"",$B2952&lt;=$C2952),INDEX(Bemenet!$G$2:$G$301,$M2952),"")</f>
        <v/>
      </c>
      <c r="E2952" s="6" t="str">
        <f>IF(AND($B2952&lt;&gt;"",$C2952&lt;&gt;"",$B2952&lt;=$C2952),INDEX(Bemenet!$D$2:$D$301,$M2952),"")</f>
        <v/>
      </c>
      <c r="F2952" s="5" t="str">
        <f t="shared" si="414"/>
        <v/>
      </c>
      <c r="G2952" s="5" t="str">
        <f t="shared" si="415"/>
        <v/>
      </c>
      <c r="H2952" s="9" t="str">
        <f t="shared" si="416"/>
        <v/>
      </c>
      <c r="I2952" s="5" t="str">
        <f t="shared" si="417"/>
        <v/>
      </c>
      <c r="J2952" s="5" t="str">
        <f>IF(OR($L2952="",NOT(COUNTIFS($L$2:$L2952,$L2952)=1)),"",SUMIFS($G:$G,$L:$L,$L2952))</f>
        <v/>
      </c>
      <c r="K2952" s="5" t="str">
        <f>IF(OR($L2952="",NOT(COUNTIFS($L$2:$L2952,$L2952)=1)),"",SUMIFS($I:$I,$L:$L,$L2952))</f>
        <v/>
      </c>
      <c r="L2952" s="6" t="str">
        <f t="shared" si="418"/>
        <v/>
      </c>
      <c r="M2952" s="6">
        <f t="shared" si="419"/>
        <v>119</v>
      </c>
      <c r="N2952" s="6">
        <f t="shared" si="420"/>
        <v>2</v>
      </c>
      <c r="O2952" s="9" t="str">
        <f>IF(AND($B2952&lt;&gt;"",$C2952&lt;&gt;"",$B2952&lt;=$C2952),INDEX(Szabalyok!$C:$C,$N2952),"")</f>
        <v/>
      </c>
      <c r="P2952">
        <f t="shared" si="422"/>
        <v>0</v>
      </c>
    </row>
    <row r="2953" spans="1:16" x14ac:dyDescent="0.35">
      <c r="A2953">
        <f t="shared" si="421"/>
        <v>0</v>
      </c>
      <c r="B2953" s="4" t="str">
        <f>IF($M2953&gt;300,"",IF(OR(INDEX(Bemenet!$E$2:$E$301,$M2953)="",INDEX(Bemenet!$F$2:$F$301,$M2953)=""),"",MAX(INDEX(Bemenet!$E$2:$E$301,$M2953),INDEX(Szabalyok!$A:$A,$N2953))))</f>
        <v/>
      </c>
      <c r="C2953" s="4" t="str">
        <f>IF($B2953="","",MIN(INDEX(Bemenet!$F$2:$F$301,$M2953),INDEX(Szabalyok!$B:$B,$N2953)))</f>
        <v/>
      </c>
      <c r="D2953" s="5" t="str">
        <f>IF(AND($B2953&lt;&gt;"",$C2953&lt;&gt;"",$B2953&lt;=$C2953),INDEX(Bemenet!$G$2:$G$301,$M2953),"")</f>
        <v/>
      </c>
      <c r="E2953" s="6" t="str">
        <f>IF(AND($B2953&lt;&gt;"",$C2953&lt;&gt;"",$B2953&lt;=$C2953),INDEX(Bemenet!$D$2:$D$301,$M2953),"")</f>
        <v/>
      </c>
      <c r="F2953" s="5" t="str">
        <f t="shared" si="414"/>
        <v/>
      </c>
      <c r="G2953" s="5" t="str">
        <f t="shared" si="415"/>
        <v/>
      </c>
      <c r="H2953" s="9" t="str">
        <f t="shared" si="416"/>
        <v/>
      </c>
      <c r="I2953" s="5" t="str">
        <f t="shared" si="417"/>
        <v/>
      </c>
      <c r="J2953" s="5" t="str">
        <f>IF(OR($L2953="",NOT(COUNTIFS($L$2:$L2953,$L2953)=1)),"",SUMIFS($G:$G,$L:$L,$L2953))</f>
        <v/>
      </c>
      <c r="K2953" s="5" t="str">
        <f>IF(OR($L2953="",NOT(COUNTIFS($L$2:$L2953,$L2953)=1)),"",SUMIFS($I:$I,$L:$L,$L2953))</f>
        <v/>
      </c>
      <c r="L2953" s="6" t="str">
        <f t="shared" si="418"/>
        <v/>
      </c>
      <c r="M2953" s="6">
        <f t="shared" si="419"/>
        <v>119</v>
      </c>
      <c r="N2953" s="6">
        <f t="shared" si="420"/>
        <v>3</v>
      </c>
      <c r="O2953" s="9" t="str">
        <f>IF(AND($B2953&lt;&gt;"",$C2953&lt;&gt;"",$B2953&lt;=$C2953),INDEX(Szabalyok!$C:$C,$N2953),"")</f>
        <v/>
      </c>
      <c r="P2953">
        <f t="shared" si="422"/>
        <v>0</v>
      </c>
    </row>
    <row r="2954" spans="1:16" x14ac:dyDescent="0.35">
      <c r="A2954">
        <f t="shared" si="421"/>
        <v>0</v>
      </c>
      <c r="B2954" s="4" t="str">
        <f>IF($M2954&gt;300,"",IF(OR(INDEX(Bemenet!$E$2:$E$301,$M2954)="",INDEX(Bemenet!$F$2:$F$301,$M2954)=""),"",MAX(INDEX(Bemenet!$E$2:$E$301,$M2954),INDEX(Szabalyok!$A:$A,$N2954))))</f>
        <v/>
      </c>
      <c r="C2954" s="4" t="str">
        <f>IF($B2954="","",MIN(INDEX(Bemenet!$F$2:$F$301,$M2954),INDEX(Szabalyok!$B:$B,$N2954)))</f>
        <v/>
      </c>
      <c r="D2954" s="5" t="str">
        <f>IF(AND($B2954&lt;&gt;"",$C2954&lt;&gt;"",$B2954&lt;=$C2954),INDEX(Bemenet!$G$2:$G$301,$M2954),"")</f>
        <v/>
      </c>
      <c r="E2954" s="6" t="str">
        <f>IF(AND($B2954&lt;&gt;"",$C2954&lt;&gt;"",$B2954&lt;=$C2954),INDEX(Bemenet!$D$2:$D$301,$M2954),"")</f>
        <v/>
      </c>
      <c r="F2954" s="5" t="str">
        <f t="shared" si="414"/>
        <v/>
      </c>
      <c r="G2954" s="5" t="str">
        <f t="shared" si="415"/>
        <v/>
      </c>
      <c r="H2954" s="9" t="str">
        <f t="shared" si="416"/>
        <v/>
      </c>
      <c r="I2954" s="5" t="str">
        <f t="shared" si="417"/>
        <v/>
      </c>
      <c r="J2954" s="5" t="str">
        <f>IF(OR($L2954="",NOT(COUNTIFS($L$2:$L2954,$L2954)=1)),"",SUMIFS($G:$G,$L:$L,$L2954))</f>
        <v/>
      </c>
      <c r="K2954" s="5" t="str">
        <f>IF(OR($L2954="",NOT(COUNTIFS($L$2:$L2954,$L2954)=1)),"",SUMIFS($I:$I,$L:$L,$L2954))</f>
        <v/>
      </c>
      <c r="L2954" s="6" t="str">
        <f t="shared" si="418"/>
        <v/>
      </c>
      <c r="M2954" s="6">
        <f t="shared" si="419"/>
        <v>119</v>
      </c>
      <c r="N2954" s="6">
        <f t="shared" si="420"/>
        <v>4</v>
      </c>
      <c r="O2954" s="9" t="str">
        <f>IF(AND($B2954&lt;&gt;"",$C2954&lt;&gt;"",$B2954&lt;=$C2954),INDEX(Szabalyok!$C:$C,$N2954),"")</f>
        <v/>
      </c>
      <c r="P2954">
        <f t="shared" si="422"/>
        <v>0</v>
      </c>
    </row>
    <row r="2955" spans="1:16" x14ac:dyDescent="0.35">
      <c r="A2955">
        <f t="shared" si="421"/>
        <v>0</v>
      </c>
      <c r="B2955" s="4" t="str">
        <f>IF($M2955&gt;300,"",IF(OR(INDEX(Bemenet!$E$2:$E$301,$M2955)="",INDEX(Bemenet!$F$2:$F$301,$M2955)=""),"",MAX(INDEX(Bemenet!$E$2:$E$301,$M2955),INDEX(Szabalyok!$A:$A,$N2955))))</f>
        <v/>
      </c>
      <c r="C2955" s="4" t="str">
        <f>IF($B2955="","",MIN(INDEX(Bemenet!$F$2:$F$301,$M2955),INDEX(Szabalyok!$B:$B,$N2955)))</f>
        <v/>
      </c>
      <c r="D2955" s="5" t="str">
        <f>IF(AND($B2955&lt;&gt;"",$C2955&lt;&gt;"",$B2955&lt;=$C2955),INDEX(Bemenet!$G$2:$G$301,$M2955),"")</f>
        <v/>
      </c>
      <c r="E2955" s="6" t="str">
        <f>IF(AND($B2955&lt;&gt;"",$C2955&lt;&gt;"",$B2955&lt;=$C2955),INDEX(Bemenet!$D$2:$D$301,$M2955),"")</f>
        <v/>
      </c>
      <c r="F2955" s="5" t="str">
        <f t="shared" si="414"/>
        <v/>
      </c>
      <c r="G2955" s="5" t="str">
        <f t="shared" si="415"/>
        <v/>
      </c>
      <c r="H2955" s="9" t="str">
        <f t="shared" si="416"/>
        <v/>
      </c>
      <c r="I2955" s="5" t="str">
        <f t="shared" si="417"/>
        <v/>
      </c>
      <c r="J2955" s="5" t="str">
        <f>IF(OR($L2955="",NOT(COUNTIFS($L$2:$L2955,$L2955)=1)),"",SUMIFS($G:$G,$L:$L,$L2955))</f>
        <v/>
      </c>
      <c r="K2955" s="5" t="str">
        <f>IF(OR($L2955="",NOT(COUNTIFS($L$2:$L2955,$L2955)=1)),"",SUMIFS($I:$I,$L:$L,$L2955))</f>
        <v/>
      </c>
      <c r="L2955" s="6" t="str">
        <f t="shared" si="418"/>
        <v/>
      </c>
      <c r="M2955" s="6">
        <f t="shared" si="419"/>
        <v>119</v>
      </c>
      <c r="N2955" s="6">
        <f t="shared" si="420"/>
        <v>5</v>
      </c>
      <c r="O2955" s="9" t="str">
        <f>IF(AND($B2955&lt;&gt;"",$C2955&lt;&gt;"",$B2955&lt;=$C2955),INDEX(Szabalyok!$C:$C,$N2955),"")</f>
        <v/>
      </c>
      <c r="P2955">
        <f t="shared" si="422"/>
        <v>0</v>
      </c>
    </row>
    <row r="2956" spans="1:16" x14ac:dyDescent="0.35">
      <c r="A2956">
        <f t="shared" si="421"/>
        <v>0</v>
      </c>
      <c r="B2956" s="4" t="str">
        <f>IF($M2956&gt;300,"",IF(OR(INDEX(Bemenet!$E$2:$E$301,$M2956)="",INDEX(Bemenet!$F$2:$F$301,$M2956)=""),"",MAX(INDEX(Bemenet!$E$2:$E$301,$M2956),INDEX(Szabalyok!$A:$A,$N2956))))</f>
        <v/>
      </c>
      <c r="C2956" s="4" t="str">
        <f>IF($B2956="","",MIN(INDEX(Bemenet!$F$2:$F$301,$M2956),INDEX(Szabalyok!$B:$B,$N2956)))</f>
        <v/>
      </c>
      <c r="D2956" s="5" t="str">
        <f>IF(AND($B2956&lt;&gt;"",$C2956&lt;&gt;"",$B2956&lt;=$C2956),INDEX(Bemenet!$G$2:$G$301,$M2956),"")</f>
        <v/>
      </c>
      <c r="E2956" s="6" t="str">
        <f>IF(AND($B2956&lt;&gt;"",$C2956&lt;&gt;"",$B2956&lt;=$C2956),INDEX(Bemenet!$D$2:$D$301,$M2956),"")</f>
        <v/>
      </c>
      <c r="F2956" s="5" t="str">
        <f t="shared" si="414"/>
        <v/>
      </c>
      <c r="G2956" s="5" t="str">
        <f t="shared" si="415"/>
        <v/>
      </c>
      <c r="H2956" s="9" t="str">
        <f t="shared" si="416"/>
        <v/>
      </c>
      <c r="I2956" s="5" t="str">
        <f t="shared" si="417"/>
        <v/>
      </c>
      <c r="J2956" s="5" t="str">
        <f>IF(OR($L2956="",NOT(COUNTIFS($L$2:$L2956,$L2956)=1)),"",SUMIFS($G:$G,$L:$L,$L2956))</f>
        <v/>
      </c>
      <c r="K2956" s="5" t="str">
        <f>IF(OR($L2956="",NOT(COUNTIFS($L$2:$L2956,$L2956)=1)),"",SUMIFS($I:$I,$L:$L,$L2956))</f>
        <v/>
      </c>
      <c r="L2956" s="6" t="str">
        <f t="shared" si="418"/>
        <v/>
      </c>
      <c r="M2956" s="6">
        <f t="shared" si="419"/>
        <v>119</v>
      </c>
      <c r="N2956" s="6">
        <f t="shared" si="420"/>
        <v>6</v>
      </c>
      <c r="O2956" s="9" t="str">
        <f>IF(AND($B2956&lt;&gt;"",$C2956&lt;&gt;"",$B2956&lt;=$C2956),INDEX(Szabalyok!$C:$C,$N2956),"")</f>
        <v/>
      </c>
      <c r="P2956">
        <f t="shared" si="422"/>
        <v>0</v>
      </c>
    </row>
    <row r="2957" spans="1:16" x14ac:dyDescent="0.35">
      <c r="A2957">
        <f t="shared" si="421"/>
        <v>0</v>
      </c>
      <c r="B2957" s="4" t="str">
        <f>IF($M2957&gt;300,"",IF(OR(INDEX(Bemenet!$E$2:$E$301,$M2957)="",INDEX(Bemenet!$F$2:$F$301,$M2957)=""),"",MAX(INDEX(Bemenet!$E$2:$E$301,$M2957),INDEX(Szabalyok!$A:$A,$N2957))))</f>
        <v/>
      </c>
      <c r="C2957" s="4" t="str">
        <f>IF($B2957="","",MIN(INDEX(Bemenet!$F$2:$F$301,$M2957),INDEX(Szabalyok!$B:$B,$N2957)))</f>
        <v/>
      </c>
      <c r="D2957" s="5" t="str">
        <f>IF(AND($B2957&lt;&gt;"",$C2957&lt;&gt;"",$B2957&lt;=$C2957),INDEX(Bemenet!$G$2:$G$301,$M2957),"")</f>
        <v/>
      </c>
      <c r="E2957" s="6" t="str">
        <f>IF(AND($B2957&lt;&gt;"",$C2957&lt;&gt;"",$B2957&lt;=$C2957),INDEX(Bemenet!$D$2:$D$301,$M2957),"")</f>
        <v/>
      </c>
      <c r="F2957" s="5" t="str">
        <f t="shared" si="414"/>
        <v/>
      </c>
      <c r="G2957" s="5" t="str">
        <f t="shared" si="415"/>
        <v/>
      </c>
      <c r="H2957" s="9" t="str">
        <f t="shared" si="416"/>
        <v/>
      </c>
      <c r="I2957" s="5" t="str">
        <f t="shared" si="417"/>
        <v/>
      </c>
      <c r="J2957" s="5" t="str">
        <f>IF(OR($L2957="",NOT(COUNTIFS($L$2:$L2957,$L2957)=1)),"",SUMIFS($G:$G,$L:$L,$L2957))</f>
        <v/>
      </c>
      <c r="K2957" s="5" t="str">
        <f>IF(OR($L2957="",NOT(COUNTIFS($L$2:$L2957,$L2957)=1)),"",SUMIFS($I:$I,$L:$L,$L2957))</f>
        <v/>
      </c>
      <c r="L2957" s="6" t="str">
        <f t="shared" si="418"/>
        <v/>
      </c>
      <c r="M2957" s="6">
        <f t="shared" si="419"/>
        <v>119</v>
      </c>
      <c r="N2957" s="6">
        <f t="shared" si="420"/>
        <v>7</v>
      </c>
      <c r="O2957" s="9" t="str">
        <f>IF(AND($B2957&lt;&gt;"",$C2957&lt;&gt;"",$B2957&lt;=$C2957),INDEX(Szabalyok!$C:$C,$N2957),"")</f>
        <v/>
      </c>
      <c r="P2957">
        <f t="shared" si="422"/>
        <v>0</v>
      </c>
    </row>
    <row r="2958" spans="1:16" x14ac:dyDescent="0.35">
      <c r="A2958">
        <f t="shared" si="421"/>
        <v>0</v>
      </c>
      <c r="B2958" s="4" t="str">
        <f>IF($M2958&gt;300,"",IF(OR(INDEX(Bemenet!$E$2:$E$301,$M2958)="",INDEX(Bemenet!$F$2:$F$301,$M2958)=""),"",MAX(INDEX(Bemenet!$E$2:$E$301,$M2958),INDEX(Szabalyok!$A:$A,$N2958))))</f>
        <v/>
      </c>
      <c r="C2958" s="4" t="str">
        <f>IF($B2958="","",MIN(INDEX(Bemenet!$F$2:$F$301,$M2958),INDEX(Szabalyok!$B:$B,$N2958)))</f>
        <v/>
      </c>
      <c r="D2958" s="5" t="str">
        <f>IF(AND($B2958&lt;&gt;"",$C2958&lt;&gt;"",$B2958&lt;=$C2958),INDEX(Bemenet!$G$2:$G$301,$M2958),"")</f>
        <v/>
      </c>
      <c r="E2958" s="6" t="str">
        <f>IF(AND($B2958&lt;&gt;"",$C2958&lt;&gt;"",$B2958&lt;=$C2958),INDEX(Bemenet!$D$2:$D$301,$M2958),"")</f>
        <v/>
      </c>
      <c r="F2958" s="5" t="str">
        <f t="shared" si="414"/>
        <v/>
      </c>
      <c r="G2958" s="5" t="str">
        <f t="shared" si="415"/>
        <v/>
      </c>
      <c r="H2958" s="9" t="str">
        <f t="shared" si="416"/>
        <v/>
      </c>
      <c r="I2958" s="5" t="str">
        <f t="shared" si="417"/>
        <v/>
      </c>
      <c r="J2958" s="5" t="str">
        <f>IF(OR($L2958="",NOT(COUNTIFS($L$2:$L2958,$L2958)=1)),"",SUMIFS($G:$G,$L:$L,$L2958))</f>
        <v/>
      </c>
      <c r="K2958" s="5" t="str">
        <f>IF(OR($L2958="",NOT(COUNTIFS($L$2:$L2958,$L2958)=1)),"",SUMIFS($I:$I,$L:$L,$L2958))</f>
        <v/>
      </c>
      <c r="L2958" s="6" t="str">
        <f t="shared" si="418"/>
        <v/>
      </c>
      <c r="M2958" s="6">
        <f t="shared" si="419"/>
        <v>119</v>
      </c>
      <c r="N2958" s="6">
        <f t="shared" si="420"/>
        <v>8</v>
      </c>
      <c r="O2958" s="9" t="str">
        <f>IF(AND($B2958&lt;&gt;"",$C2958&lt;&gt;"",$B2958&lt;=$C2958),INDEX(Szabalyok!$C:$C,$N2958),"")</f>
        <v/>
      </c>
      <c r="P2958">
        <f t="shared" si="422"/>
        <v>0</v>
      </c>
    </row>
    <row r="2959" spans="1:16" x14ac:dyDescent="0.35">
      <c r="A2959">
        <f t="shared" si="421"/>
        <v>0</v>
      </c>
      <c r="B2959" s="4" t="str">
        <f>IF($M2959&gt;300,"",IF(OR(INDEX(Bemenet!$E$2:$E$301,$M2959)="",INDEX(Bemenet!$F$2:$F$301,$M2959)=""),"",MAX(INDEX(Bemenet!$E$2:$E$301,$M2959),INDEX(Szabalyok!$A:$A,$N2959))))</f>
        <v/>
      </c>
      <c r="C2959" s="4" t="str">
        <f>IF($B2959="","",MIN(INDEX(Bemenet!$F$2:$F$301,$M2959),INDEX(Szabalyok!$B:$B,$N2959)))</f>
        <v/>
      </c>
      <c r="D2959" s="5" t="str">
        <f>IF(AND($B2959&lt;&gt;"",$C2959&lt;&gt;"",$B2959&lt;=$C2959),INDEX(Bemenet!$G$2:$G$301,$M2959),"")</f>
        <v/>
      </c>
      <c r="E2959" s="6" t="str">
        <f>IF(AND($B2959&lt;&gt;"",$C2959&lt;&gt;"",$B2959&lt;=$C2959),INDEX(Bemenet!$D$2:$D$301,$M2959),"")</f>
        <v/>
      </c>
      <c r="F2959" s="5" t="str">
        <f t="shared" si="414"/>
        <v/>
      </c>
      <c r="G2959" s="5" t="str">
        <f t="shared" si="415"/>
        <v/>
      </c>
      <c r="H2959" s="9" t="str">
        <f t="shared" si="416"/>
        <v/>
      </c>
      <c r="I2959" s="5" t="str">
        <f t="shared" si="417"/>
        <v/>
      </c>
      <c r="J2959" s="5" t="str">
        <f>IF(OR($L2959="",NOT(COUNTIFS($L$2:$L2959,$L2959)=1)),"",SUMIFS($G:$G,$L:$L,$L2959))</f>
        <v/>
      </c>
      <c r="K2959" s="5" t="str">
        <f>IF(OR($L2959="",NOT(COUNTIFS($L$2:$L2959,$L2959)=1)),"",SUMIFS($I:$I,$L:$L,$L2959))</f>
        <v/>
      </c>
      <c r="L2959" s="6" t="str">
        <f t="shared" si="418"/>
        <v/>
      </c>
      <c r="M2959" s="6">
        <f t="shared" si="419"/>
        <v>119</v>
      </c>
      <c r="N2959" s="6">
        <f t="shared" si="420"/>
        <v>9</v>
      </c>
      <c r="O2959" s="9" t="str">
        <f>IF(AND($B2959&lt;&gt;"",$C2959&lt;&gt;"",$B2959&lt;=$C2959),INDEX(Szabalyok!$C:$C,$N2959),"")</f>
        <v/>
      </c>
      <c r="P2959">
        <f t="shared" si="422"/>
        <v>0</v>
      </c>
    </row>
    <row r="2960" spans="1:16" x14ac:dyDescent="0.35">
      <c r="A2960">
        <f t="shared" si="421"/>
        <v>0</v>
      </c>
      <c r="B2960" s="4" t="str">
        <f>IF($M2960&gt;300,"",IF(OR(INDEX(Bemenet!$E$2:$E$301,$M2960)="",INDEX(Bemenet!$F$2:$F$301,$M2960)=""),"",MAX(INDEX(Bemenet!$E$2:$E$301,$M2960),INDEX(Szabalyok!$A:$A,$N2960))))</f>
        <v/>
      </c>
      <c r="C2960" s="4" t="str">
        <f>IF($B2960="","",MIN(INDEX(Bemenet!$F$2:$F$301,$M2960),INDEX(Szabalyok!$B:$B,$N2960)))</f>
        <v/>
      </c>
      <c r="D2960" s="5" t="str">
        <f>IF(AND($B2960&lt;&gt;"",$C2960&lt;&gt;"",$B2960&lt;=$C2960),INDEX(Bemenet!$G$2:$G$301,$M2960),"")</f>
        <v/>
      </c>
      <c r="E2960" s="6" t="str">
        <f>IF(AND($B2960&lt;&gt;"",$C2960&lt;&gt;"",$B2960&lt;=$C2960),INDEX(Bemenet!$D$2:$D$301,$M2960),"")</f>
        <v/>
      </c>
      <c r="F2960" s="5" t="str">
        <f t="shared" si="414"/>
        <v/>
      </c>
      <c r="G2960" s="5" t="str">
        <f t="shared" si="415"/>
        <v/>
      </c>
      <c r="H2960" s="9" t="str">
        <f t="shared" si="416"/>
        <v/>
      </c>
      <c r="I2960" s="5" t="str">
        <f t="shared" si="417"/>
        <v/>
      </c>
      <c r="J2960" s="5" t="str">
        <f>IF(OR($L2960="",NOT(COUNTIFS($L$2:$L2960,$L2960)=1)),"",SUMIFS($G:$G,$L:$L,$L2960))</f>
        <v/>
      </c>
      <c r="K2960" s="5" t="str">
        <f>IF(OR($L2960="",NOT(COUNTIFS($L$2:$L2960,$L2960)=1)),"",SUMIFS($I:$I,$L:$L,$L2960))</f>
        <v/>
      </c>
      <c r="L2960" s="6" t="str">
        <f t="shared" si="418"/>
        <v/>
      </c>
      <c r="M2960" s="6">
        <f t="shared" si="419"/>
        <v>119</v>
      </c>
      <c r="N2960" s="6">
        <f t="shared" si="420"/>
        <v>10</v>
      </c>
      <c r="O2960" s="9" t="str">
        <f>IF(AND($B2960&lt;&gt;"",$C2960&lt;&gt;"",$B2960&lt;=$C2960),INDEX(Szabalyok!$C:$C,$N2960),"")</f>
        <v/>
      </c>
      <c r="P2960">
        <f t="shared" si="422"/>
        <v>0</v>
      </c>
    </row>
    <row r="2961" spans="1:16" x14ac:dyDescent="0.35">
      <c r="A2961">
        <f t="shared" si="421"/>
        <v>0</v>
      </c>
      <c r="B2961" s="4" t="str">
        <f>IF($M2961&gt;300,"",IF(OR(INDEX(Bemenet!$E$2:$E$301,$M2961)="",INDEX(Bemenet!$F$2:$F$301,$M2961)=""),"",MAX(INDEX(Bemenet!$E$2:$E$301,$M2961),INDEX(Szabalyok!$A:$A,$N2961))))</f>
        <v/>
      </c>
      <c r="C2961" s="4" t="str">
        <f>IF($B2961="","",MIN(INDEX(Bemenet!$F$2:$F$301,$M2961),INDEX(Szabalyok!$B:$B,$N2961)))</f>
        <v/>
      </c>
      <c r="D2961" s="5" t="str">
        <f>IF(AND($B2961&lt;&gt;"",$C2961&lt;&gt;"",$B2961&lt;=$C2961),INDEX(Bemenet!$G$2:$G$301,$M2961),"")</f>
        <v/>
      </c>
      <c r="E2961" s="6" t="str">
        <f>IF(AND($B2961&lt;&gt;"",$C2961&lt;&gt;"",$B2961&lt;=$C2961),INDEX(Bemenet!$D$2:$D$301,$M2961),"")</f>
        <v/>
      </c>
      <c r="F2961" s="5" t="str">
        <f t="shared" si="414"/>
        <v/>
      </c>
      <c r="G2961" s="5" t="str">
        <f t="shared" si="415"/>
        <v/>
      </c>
      <c r="H2961" s="9" t="str">
        <f t="shared" si="416"/>
        <v/>
      </c>
      <c r="I2961" s="5" t="str">
        <f t="shared" si="417"/>
        <v/>
      </c>
      <c r="J2961" s="5" t="str">
        <f>IF(OR($L2961="",NOT(COUNTIFS($L$2:$L2961,$L2961)=1)),"",SUMIFS($G:$G,$L:$L,$L2961))</f>
        <v/>
      </c>
      <c r="K2961" s="5" t="str">
        <f>IF(OR($L2961="",NOT(COUNTIFS($L$2:$L2961,$L2961)=1)),"",SUMIFS($I:$I,$L:$L,$L2961))</f>
        <v/>
      </c>
      <c r="L2961" s="6" t="str">
        <f t="shared" si="418"/>
        <v/>
      </c>
      <c r="M2961" s="6">
        <f t="shared" si="419"/>
        <v>119</v>
      </c>
      <c r="N2961" s="6">
        <f t="shared" si="420"/>
        <v>11</v>
      </c>
      <c r="O2961" s="9" t="str">
        <f>IF(AND($B2961&lt;&gt;"",$C2961&lt;&gt;"",$B2961&lt;=$C2961),INDEX(Szabalyok!$C:$C,$N2961),"")</f>
        <v/>
      </c>
      <c r="P2961">
        <f t="shared" si="422"/>
        <v>0</v>
      </c>
    </row>
    <row r="2962" spans="1:16" x14ac:dyDescent="0.35">
      <c r="A2962">
        <f t="shared" si="421"/>
        <v>0</v>
      </c>
      <c r="B2962" s="4" t="str">
        <f>IF($M2962&gt;300,"",IF(OR(INDEX(Bemenet!$E$2:$E$301,$M2962)="",INDEX(Bemenet!$F$2:$F$301,$M2962)=""),"",MAX(INDEX(Bemenet!$E$2:$E$301,$M2962),INDEX(Szabalyok!$A:$A,$N2962))))</f>
        <v/>
      </c>
      <c r="C2962" s="4" t="str">
        <f>IF($B2962="","",MIN(INDEX(Bemenet!$F$2:$F$301,$M2962),INDEX(Szabalyok!$B:$B,$N2962)))</f>
        <v/>
      </c>
      <c r="D2962" s="5" t="str">
        <f>IF(AND($B2962&lt;&gt;"",$C2962&lt;&gt;"",$B2962&lt;=$C2962),INDEX(Bemenet!$G$2:$G$301,$M2962),"")</f>
        <v/>
      </c>
      <c r="E2962" s="6" t="str">
        <f>IF(AND($B2962&lt;&gt;"",$C2962&lt;&gt;"",$B2962&lt;=$C2962),INDEX(Bemenet!$D$2:$D$301,$M2962),"")</f>
        <v/>
      </c>
      <c r="F2962" s="5" t="str">
        <f t="shared" si="414"/>
        <v/>
      </c>
      <c r="G2962" s="5" t="str">
        <f t="shared" si="415"/>
        <v/>
      </c>
      <c r="H2962" s="9" t="str">
        <f t="shared" si="416"/>
        <v/>
      </c>
      <c r="I2962" s="5" t="str">
        <f t="shared" si="417"/>
        <v/>
      </c>
      <c r="J2962" s="5" t="str">
        <f>IF(OR($L2962="",NOT(COUNTIFS($L$2:$L2962,$L2962)=1)),"",SUMIFS($G:$G,$L:$L,$L2962))</f>
        <v/>
      </c>
      <c r="K2962" s="5" t="str">
        <f>IF(OR($L2962="",NOT(COUNTIFS($L$2:$L2962,$L2962)=1)),"",SUMIFS($I:$I,$L:$L,$L2962))</f>
        <v/>
      </c>
      <c r="L2962" s="6" t="str">
        <f t="shared" si="418"/>
        <v/>
      </c>
      <c r="M2962" s="6">
        <f t="shared" si="419"/>
        <v>119</v>
      </c>
      <c r="N2962" s="6">
        <f t="shared" si="420"/>
        <v>12</v>
      </c>
      <c r="O2962" s="9" t="str">
        <f>IF(AND($B2962&lt;&gt;"",$C2962&lt;&gt;"",$B2962&lt;=$C2962),INDEX(Szabalyok!$C:$C,$N2962),"")</f>
        <v/>
      </c>
      <c r="P2962">
        <f t="shared" si="422"/>
        <v>0</v>
      </c>
    </row>
    <row r="2963" spans="1:16" x14ac:dyDescent="0.35">
      <c r="A2963">
        <f t="shared" si="421"/>
        <v>0</v>
      </c>
      <c r="B2963" s="4" t="str">
        <f>IF($M2963&gt;300,"",IF(OR(INDEX(Bemenet!$E$2:$E$301,$M2963)="",INDEX(Bemenet!$F$2:$F$301,$M2963)=""),"",MAX(INDEX(Bemenet!$E$2:$E$301,$M2963),INDEX(Szabalyok!$A:$A,$N2963))))</f>
        <v/>
      </c>
      <c r="C2963" s="4" t="str">
        <f>IF($B2963="","",MIN(INDEX(Bemenet!$F$2:$F$301,$M2963),INDEX(Szabalyok!$B:$B,$N2963)))</f>
        <v/>
      </c>
      <c r="D2963" s="5" t="str">
        <f>IF(AND($B2963&lt;&gt;"",$C2963&lt;&gt;"",$B2963&lt;=$C2963),INDEX(Bemenet!$G$2:$G$301,$M2963),"")</f>
        <v/>
      </c>
      <c r="E2963" s="6" t="str">
        <f>IF(AND($B2963&lt;&gt;"",$C2963&lt;&gt;"",$B2963&lt;=$C2963),INDEX(Bemenet!$D$2:$D$301,$M2963),"")</f>
        <v/>
      </c>
      <c r="F2963" s="5" t="str">
        <f t="shared" si="414"/>
        <v/>
      </c>
      <c r="G2963" s="5" t="str">
        <f t="shared" si="415"/>
        <v/>
      </c>
      <c r="H2963" s="9" t="str">
        <f t="shared" si="416"/>
        <v/>
      </c>
      <c r="I2963" s="5" t="str">
        <f t="shared" si="417"/>
        <v/>
      </c>
      <c r="J2963" s="5" t="str">
        <f>IF(OR($L2963="",NOT(COUNTIFS($L$2:$L2963,$L2963)=1)),"",SUMIFS($G:$G,$L:$L,$L2963))</f>
        <v/>
      </c>
      <c r="K2963" s="5" t="str">
        <f>IF(OR($L2963="",NOT(COUNTIFS($L$2:$L2963,$L2963)=1)),"",SUMIFS($I:$I,$L:$L,$L2963))</f>
        <v/>
      </c>
      <c r="L2963" s="6" t="str">
        <f t="shared" si="418"/>
        <v/>
      </c>
      <c r="M2963" s="6">
        <f t="shared" si="419"/>
        <v>119</v>
      </c>
      <c r="N2963" s="6">
        <f t="shared" si="420"/>
        <v>13</v>
      </c>
      <c r="O2963" s="9" t="str">
        <f>IF(AND($B2963&lt;&gt;"",$C2963&lt;&gt;"",$B2963&lt;=$C2963),INDEX(Szabalyok!$C:$C,$N2963),"")</f>
        <v/>
      </c>
      <c r="P2963">
        <f t="shared" si="422"/>
        <v>0</v>
      </c>
    </row>
    <row r="2964" spans="1:16" x14ac:dyDescent="0.35">
      <c r="A2964">
        <f t="shared" si="421"/>
        <v>0</v>
      </c>
      <c r="B2964" s="4" t="str">
        <f>IF($M2964&gt;300,"",IF(OR(INDEX(Bemenet!$E$2:$E$301,$M2964)="",INDEX(Bemenet!$F$2:$F$301,$M2964)=""),"",MAX(INDEX(Bemenet!$E$2:$E$301,$M2964),INDEX(Szabalyok!$A:$A,$N2964))))</f>
        <v/>
      </c>
      <c r="C2964" s="4" t="str">
        <f>IF($B2964="","",MIN(INDEX(Bemenet!$F$2:$F$301,$M2964),INDEX(Szabalyok!$B:$B,$N2964)))</f>
        <v/>
      </c>
      <c r="D2964" s="5" t="str">
        <f>IF(AND($B2964&lt;&gt;"",$C2964&lt;&gt;"",$B2964&lt;=$C2964),INDEX(Bemenet!$G$2:$G$301,$M2964),"")</f>
        <v/>
      </c>
      <c r="E2964" s="6" t="str">
        <f>IF(AND($B2964&lt;&gt;"",$C2964&lt;&gt;"",$B2964&lt;=$C2964),INDEX(Bemenet!$D$2:$D$301,$M2964),"")</f>
        <v/>
      </c>
      <c r="F2964" s="5" t="str">
        <f t="shared" si="414"/>
        <v/>
      </c>
      <c r="G2964" s="5" t="str">
        <f t="shared" si="415"/>
        <v/>
      </c>
      <c r="H2964" s="9" t="str">
        <f t="shared" si="416"/>
        <v/>
      </c>
      <c r="I2964" s="5" t="str">
        <f t="shared" si="417"/>
        <v/>
      </c>
      <c r="J2964" s="5" t="str">
        <f>IF(OR($L2964="",NOT(COUNTIFS($L$2:$L2964,$L2964)=1)),"",SUMIFS($G:$G,$L:$L,$L2964))</f>
        <v/>
      </c>
      <c r="K2964" s="5" t="str">
        <f>IF(OR($L2964="",NOT(COUNTIFS($L$2:$L2964,$L2964)=1)),"",SUMIFS($I:$I,$L:$L,$L2964))</f>
        <v/>
      </c>
      <c r="L2964" s="6" t="str">
        <f t="shared" si="418"/>
        <v/>
      </c>
      <c r="M2964" s="6">
        <f t="shared" si="419"/>
        <v>119</v>
      </c>
      <c r="N2964" s="6">
        <f t="shared" si="420"/>
        <v>14</v>
      </c>
      <c r="O2964" s="9" t="str">
        <f>IF(AND($B2964&lt;&gt;"",$C2964&lt;&gt;"",$B2964&lt;=$C2964),INDEX(Szabalyok!$C:$C,$N2964),"")</f>
        <v/>
      </c>
      <c r="P2964">
        <f t="shared" si="422"/>
        <v>0</v>
      </c>
    </row>
    <row r="2965" spans="1:16" x14ac:dyDescent="0.35">
      <c r="A2965">
        <f t="shared" si="421"/>
        <v>0</v>
      </c>
      <c r="B2965" s="4" t="str">
        <f>IF($M2965&gt;300,"",IF(OR(INDEX(Bemenet!$E$2:$E$301,$M2965)="",INDEX(Bemenet!$F$2:$F$301,$M2965)=""),"",MAX(INDEX(Bemenet!$E$2:$E$301,$M2965),INDEX(Szabalyok!$A:$A,$N2965))))</f>
        <v/>
      </c>
      <c r="C2965" s="4" t="str">
        <f>IF($B2965="","",MIN(INDEX(Bemenet!$F$2:$F$301,$M2965),INDEX(Szabalyok!$B:$B,$N2965)))</f>
        <v/>
      </c>
      <c r="D2965" s="5" t="str">
        <f>IF(AND($B2965&lt;&gt;"",$C2965&lt;&gt;"",$B2965&lt;=$C2965),INDEX(Bemenet!$G$2:$G$301,$M2965),"")</f>
        <v/>
      </c>
      <c r="E2965" s="6" t="str">
        <f>IF(AND($B2965&lt;&gt;"",$C2965&lt;&gt;"",$B2965&lt;=$C2965),INDEX(Bemenet!$D$2:$D$301,$M2965),"")</f>
        <v/>
      </c>
      <c r="F2965" s="5" t="str">
        <f t="shared" si="414"/>
        <v/>
      </c>
      <c r="G2965" s="5" t="str">
        <f t="shared" si="415"/>
        <v/>
      </c>
      <c r="H2965" s="9" t="str">
        <f t="shared" si="416"/>
        <v/>
      </c>
      <c r="I2965" s="5" t="str">
        <f t="shared" si="417"/>
        <v/>
      </c>
      <c r="J2965" s="5" t="str">
        <f>IF(OR($L2965="",NOT(COUNTIFS($L$2:$L2965,$L2965)=1)),"",SUMIFS($G:$G,$L:$L,$L2965))</f>
        <v/>
      </c>
      <c r="K2965" s="5" t="str">
        <f>IF(OR($L2965="",NOT(COUNTIFS($L$2:$L2965,$L2965)=1)),"",SUMIFS($I:$I,$L:$L,$L2965))</f>
        <v/>
      </c>
      <c r="L2965" s="6" t="str">
        <f t="shared" si="418"/>
        <v/>
      </c>
      <c r="M2965" s="6">
        <f t="shared" si="419"/>
        <v>119</v>
      </c>
      <c r="N2965" s="6">
        <f t="shared" si="420"/>
        <v>15</v>
      </c>
      <c r="O2965" s="9" t="str">
        <f>IF(AND($B2965&lt;&gt;"",$C2965&lt;&gt;"",$B2965&lt;=$C2965),INDEX(Szabalyok!$C:$C,$N2965),"")</f>
        <v/>
      </c>
      <c r="P2965">
        <f t="shared" si="422"/>
        <v>0</v>
      </c>
    </row>
    <row r="2966" spans="1:16" x14ac:dyDescent="0.35">
      <c r="A2966">
        <f t="shared" si="421"/>
        <v>0</v>
      </c>
      <c r="B2966" s="4" t="str">
        <f>IF($M2966&gt;300,"",IF(OR(INDEX(Bemenet!$E$2:$E$301,$M2966)="",INDEX(Bemenet!$F$2:$F$301,$M2966)=""),"",MAX(INDEX(Bemenet!$E$2:$E$301,$M2966),INDEX(Szabalyok!$A:$A,$N2966))))</f>
        <v/>
      </c>
      <c r="C2966" s="4" t="str">
        <f>IF($B2966="","",MIN(INDEX(Bemenet!$F$2:$F$301,$M2966),INDEX(Szabalyok!$B:$B,$N2966)))</f>
        <v/>
      </c>
      <c r="D2966" s="5" t="str">
        <f>IF(AND($B2966&lt;&gt;"",$C2966&lt;&gt;"",$B2966&lt;=$C2966),INDEX(Bemenet!$G$2:$G$301,$M2966),"")</f>
        <v/>
      </c>
      <c r="E2966" s="6" t="str">
        <f>IF(AND($B2966&lt;&gt;"",$C2966&lt;&gt;"",$B2966&lt;=$C2966),INDEX(Bemenet!$D$2:$D$301,$M2966),"")</f>
        <v/>
      </c>
      <c r="F2966" s="5" t="str">
        <f t="shared" si="414"/>
        <v/>
      </c>
      <c r="G2966" s="5" t="str">
        <f t="shared" si="415"/>
        <v/>
      </c>
      <c r="H2966" s="9" t="str">
        <f t="shared" si="416"/>
        <v/>
      </c>
      <c r="I2966" s="5" t="str">
        <f t="shared" si="417"/>
        <v/>
      </c>
      <c r="J2966" s="5" t="str">
        <f>IF(OR($L2966="",NOT(COUNTIFS($L$2:$L2966,$L2966)=1)),"",SUMIFS($G:$G,$L:$L,$L2966))</f>
        <v/>
      </c>
      <c r="K2966" s="5" t="str">
        <f>IF(OR($L2966="",NOT(COUNTIFS($L$2:$L2966,$L2966)=1)),"",SUMIFS($I:$I,$L:$L,$L2966))</f>
        <v/>
      </c>
      <c r="L2966" s="6" t="str">
        <f t="shared" si="418"/>
        <v/>
      </c>
      <c r="M2966" s="6">
        <f t="shared" si="419"/>
        <v>119</v>
      </c>
      <c r="N2966" s="6">
        <f t="shared" si="420"/>
        <v>16</v>
      </c>
      <c r="O2966" s="9" t="str">
        <f>IF(AND($B2966&lt;&gt;"",$C2966&lt;&gt;"",$B2966&lt;=$C2966),INDEX(Szabalyok!$C:$C,$N2966),"")</f>
        <v/>
      </c>
      <c r="P2966">
        <f t="shared" si="422"/>
        <v>0</v>
      </c>
    </row>
    <row r="2967" spans="1:16" x14ac:dyDescent="0.35">
      <c r="A2967">
        <f t="shared" si="421"/>
        <v>0</v>
      </c>
      <c r="B2967" s="4" t="str">
        <f>IF($M2967&gt;300,"",IF(OR(INDEX(Bemenet!$E$2:$E$301,$M2967)="",INDEX(Bemenet!$F$2:$F$301,$M2967)=""),"",MAX(INDEX(Bemenet!$E$2:$E$301,$M2967),INDEX(Szabalyok!$A:$A,$N2967))))</f>
        <v/>
      </c>
      <c r="C2967" s="4" t="str">
        <f>IF($B2967="","",MIN(INDEX(Bemenet!$F$2:$F$301,$M2967),INDEX(Szabalyok!$B:$B,$N2967)))</f>
        <v/>
      </c>
      <c r="D2967" s="5" t="str">
        <f>IF(AND($B2967&lt;&gt;"",$C2967&lt;&gt;"",$B2967&lt;=$C2967),INDEX(Bemenet!$G$2:$G$301,$M2967),"")</f>
        <v/>
      </c>
      <c r="E2967" s="6" t="str">
        <f>IF(AND($B2967&lt;&gt;"",$C2967&lt;&gt;"",$B2967&lt;=$C2967),INDEX(Bemenet!$D$2:$D$301,$M2967),"")</f>
        <v/>
      </c>
      <c r="F2967" s="5" t="str">
        <f t="shared" si="414"/>
        <v/>
      </c>
      <c r="G2967" s="5" t="str">
        <f t="shared" si="415"/>
        <v/>
      </c>
      <c r="H2967" s="9" t="str">
        <f t="shared" si="416"/>
        <v/>
      </c>
      <c r="I2967" s="5" t="str">
        <f t="shared" si="417"/>
        <v/>
      </c>
      <c r="J2967" s="5" t="str">
        <f>IF(OR($L2967="",NOT(COUNTIFS($L$2:$L2967,$L2967)=1)),"",SUMIFS($G:$G,$L:$L,$L2967))</f>
        <v/>
      </c>
      <c r="K2967" s="5" t="str">
        <f>IF(OR($L2967="",NOT(COUNTIFS($L$2:$L2967,$L2967)=1)),"",SUMIFS($I:$I,$L:$L,$L2967))</f>
        <v/>
      </c>
      <c r="L2967" s="6" t="str">
        <f t="shared" si="418"/>
        <v/>
      </c>
      <c r="M2967" s="6">
        <f t="shared" si="419"/>
        <v>119</v>
      </c>
      <c r="N2967" s="6">
        <f t="shared" si="420"/>
        <v>17</v>
      </c>
      <c r="O2967" s="9" t="str">
        <f>IF(AND($B2967&lt;&gt;"",$C2967&lt;&gt;"",$B2967&lt;=$C2967),INDEX(Szabalyok!$C:$C,$N2967),"")</f>
        <v/>
      </c>
      <c r="P2967">
        <f t="shared" si="422"/>
        <v>0</v>
      </c>
    </row>
    <row r="2968" spans="1:16" x14ac:dyDescent="0.35">
      <c r="A2968">
        <f t="shared" si="421"/>
        <v>0</v>
      </c>
      <c r="B2968" s="4" t="str">
        <f>IF($M2968&gt;300,"",IF(OR(INDEX(Bemenet!$E$2:$E$301,$M2968)="",INDEX(Bemenet!$F$2:$F$301,$M2968)=""),"",MAX(INDEX(Bemenet!$E$2:$E$301,$M2968),INDEX(Szabalyok!$A:$A,$N2968))))</f>
        <v/>
      </c>
      <c r="C2968" s="4" t="str">
        <f>IF($B2968="","",MIN(INDEX(Bemenet!$F$2:$F$301,$M2968),INDEX(Szabalyok!$B:$B,$N2968)))</f>
        <v/>
      </c>
      <c r="D2968" s="5" t="str">
        <f>IF(AND($B2968&lt;&gt;"",$C2968&lt;&gt;"",$B2968&lt;=$C2968),INDEX(Bemenet!$G$2:$G$301,$M2968),"")</f>
        <v/>
      </c>
      <c r="E2968" s="6" t="str">
        <f>IF(AND($B2968&lt;&gt;"",$C2968&lt;&gt;"",$B2968&lt;=$C2968),INDEX(Bemenet!$D$2:$D$301,$M2968),"")</f>
        <v/>
      </c>
      <c r="F2968" s="5" t="str">
        <f t="shared" si="414"/>
        <v/>
      </c>
      <c r="G2968" s="5" t="str">
        <f t="shared" si="415"/>
        <v/>
      </c>
      <c r="H2968" s="9" t="str">
        <f t="shared" si="416"/>
        <v/>
      </c>
      <c r="I2968" s="5" t="str">
        <f t="shared" si="417"/>
        <v/>
      </c>
      <c r="J2968" s="5" t="str">
        <f>IF(OR($L2968="",NOT(COUNTIFS($L$2:$L2968,$L2968)=1)),"",SUMIFS($G:$G,$L:$L,$L2968))</f>
        <v/>
      </c>
      <c r="K2968" s="5" t="str">
        <f>IF(OR($L2968="",NOT(COUNTIFS($L$2:$L2968,$L2968)=1)),"",SUMIFS($I:$I,$L:$L,$L2968))</f>
        <v/>
      </c>
      <c r="L2968" s="6" t="str">
        <f t="shared" si="418"/>
        <v/>
      </c>
      <c r="M2968" s="6">
        <f t="shared" si="419"/>
        <v>119</v>
      </c>
      <c r="N2968" s="6">
        <f t="shared" si="420"/>
        <v>18</v>
      </c>
      <c r="O2968" s="9" t="str">
        <f>IF(AND($B2968&lt;&gt;"",$C2968&lt;&gt;"",$B2968&lt;=$C2968),INDEX(Szabalyok!$C:$C,$N2968),"")</f>
        <v/>
      </c>
      <c r="P2968">
        <f t="shared" si="422"/>
        <v>0</v>
      </c>
    </row>
    <row r="2969" spans="1:16" x14ac:dyDescent="0.35">
      <c r="A2969">
        <f t="shared" si="421"/>
        <v>0</v>
      </c>
      <c r="B2969" s="4" t="str">
        <f>IF($M2969&gt;300,"",IF(OR(INDEX(Bemenet!$E$2:$E$301,$M2969)="",INDEX(Bemenet!$F$2:$F$301,$M2969)=""),"",MAX(INDEX(Bemenet!$E$2:$E$301,$M2969),INDEX(Szabalyok!$A:$A,$N2969))))</f>
        <v/>
      </c>
      <c r="C2969" s="4" t="str">
        <f>IF($B2969="","",MIN(INDEX(Bemenet!$F$2:$F$301,$M2969),INDEX(Szabalyok!$B:$B,$N2969)))</f>
        <v/>
      </c>
      <c r="D2969" s="5" t="str">
        <f>IF(AND($B2969&lt;&gt;"",$C2969&lt;&gt;"",$B2969&lt;=$C2969),INDEX(Bemenet!$G$2:$G$301,$M2969),"")</f>
        <v/>
      </c>
      <c r="E2969" s="6" t="str">
        <f>IF(AND($B2969&lt;&gt;"",$C2969&lt;&gt;"",$B2969&lt;=$C2969),INDEX(Bemenet!$D$2:$D$301,$M2969),"")</f>
        <v/>
      </c>
      <c r="F2969" s="5" t="str">
        <f t="shared" si="414"/>
        <v/>
      </c>
      <c r="G2969" s="5" t="str">
        <f t="shared" si="415"/>
        <v/>
      </c>
      <c r="H2969" s="9" t="str">
        <f t="shared" si="416"/>
        <v/>
      </c>
      <c r="I2969" s="5" t="str">
        <f t="shared" si="417"/>
        <v/>
      </c>
      <c r="J2969" s="5" t="str">
        <f>IF(OR($L2969="",NOT(COUNTIFS($L$2:$L2969,$L2969)=1)),"",SUMIFS($G:$G,$L:$L,$L2969))</f>
        <v/>
      </c>
      <c r="K2969" s="5" t="str">
        <f>IF(OR($L2969="",NOT(COUNTIFS($L$2:$L2969,$L2969)=1)),"",SUMIFS($I:$I,$L:$L,$L2969))</f>
        <v/>
      </c>
      <c r="L2969" s="6" t="str">
        <f t="shared" si="418"/>
        <v/>
      </c>
      <c r="M2969" s="6">
        <f t="shared" si="419"/>
        <v>119</v>
      </c>
      <c r="N2969" s="6">
        <f t="shared" si="420"/>
        <v>19</v>
      </c>
      <c r="O2969" s="9" t="str">
        <f>IF(AND($B2969&lt;&gt;"",$C2969&lt;&gt;"",$B2969&lt;=$C2969),INDEX(Szabalyok!$C:$C,$N2969),"")</f>
        <v/>
      </c>
      <c r="P2969">
        <f t="shared" si="422"/>
        <v>0</v>
      </c>
    </row>
    <row r="2970" spans="1:16" x14ac:dyDescent="0.35">
      <c r="A2970">
        <f t="shared" si="421"/>
        <v>0</v>
      </c>
      <c r="B2970" s="4" t="str">
        <f>IF($M2970&gt;300,"",IF(OR(INDEX(Bemenet!$E$2:$E$301,$M2970)="",INDEX(Bemenet!$F$2:$F$301,$M2970)=""),"",MAX(INDEX(Bemenet!$E$2:$E$301,$M2970),INDEX(Szabalyok!$A:$A,$N2970))))</f>
        <v/>
      </c>
      <c r="C2970" s="4" t="str">
        <f>IF($B2970="","",MIN(INDEX(Bemenet!$F$2:$F$301,$M2970),INDEX(Szabalyok!$B:$B,$N2970)))</f>
        <v/>
      </c>
      <c r="D2970" s="5" t="str">
        <f>IF(AND($B2970&lt;&gt;"",$C2970&lt;&gt;"",$B2970&lt;=$C2970),INDEX(Bemenet!$G$2:$G$301,$M2970),"")</f>
        <v/>
      </c>
      <c r="E2970" s="6" t="str">
        <f>IF(AND($B2970&lt;&gt;"",$C2970&lt;&gt;"",$B2970&lt;=$C2970),INDEX(Bemenet!$D$2:$D$301,$M2970),"")</f>
        <v/>
      </c>
      <c r="F2970" s="5" t="str">
        <f t="shared" si="414"/>
        <v/>
      </c>
      <c r="G2970" s="5" t="str">
        <f t="shared" si="415"/>
        <v/>
      </c>
      <c r="H2970" s="9" t="str">
        <f t="shared" si="416"/>
        <v/>
      </c>
      <c r="I2970" s="5" t="str">
        <f t="shared" si="417"/>
        <v/>
      </c>
      <c r="J2970" s="5" t="str">
        <f>IF(OR($L2970="",NOT(COUNTIFS($L$2:$L2970,$L2970)=1)),"",SUMIFS($G:$G,$L:$L,$L2970))</f>
        <v/>
      </c>
      <c r="K2970" s="5" t="str">
        <f>IF(OR($L2970="",NOT(COUNTIFS($L$2:$L2970,$L2970)=1)),"",SUMIFS($I:$I,$L:$L,$L2970))</f>
        <v/>
      </c>
      <c r="L2970" s="6" t="str">
        <f t="shared" si="418"/>
        <v/>
      </c>
      <c r="M2970" s="6">
        <f t="shared" si="419"/>
        <v>119</v>
      </c>
      <c r="N2970" s="6">
        <f t="shared" si="420"/>
        <v>20</v>
      </c>
      <c r="O2970" s="9" t="str">
        <f>IF(AND($B2970&lt;&gt;"",$C2970&lt;&gt;"",$B2970&lt;=$C2970),INDEX(Szabalyok!$C:$C,$N2970),"")</f>
        <v/>
      </c>
      <c r="P2970">
        <f t="shared" si="422"/>
        <v>0</v>
      </c>
    </row>
    <row r="2971" spans="1:16" x14ac:dyDescent="0.35">
      <c r="A2971">
        <f t="shared" si="421"/>
        <v>0</v>
      </c>
      <c r="B2971" s="4" t="str">
        <f>IF($M2971&gt;300,"",IF(OR(INDEX(Bemenet!$E$2:$E$301,$M2971)="",INDEX(Bemenet!$F$2:$F$301,$M2971)=""),"",MAX(INDEX(Bemenet!$E$2:$E$301,$M2971),INDEX(Szabalyok!$A:$A,$N2971))))</f>
        <v/>
      </c>
      <c r="C2971" s="4" t="str">
        <f>IF($B2971="","",MIN(INDEX(Bemenet!$F$2:$F$301,$M2971),INDEX(Szabalyok!$B:$B,$N2971)))</f>
        <v/>
      </c>
      <c r="D2971" s="5" t="str">
        <f>IF(AND($B2971&lt;&gt;"",$C2971&lt;&gt;"",$B2971&lt;=$C2971),INDEX(Bemenet!$G$2:$G$301,$M2971),"")</f>
        <v/>
      </c>
      <c r="E2971" s="6" t="str">
        <f>IF(AND($B2971&lt;&gt;"",$C2971&lt;&gt;"",$B2971&lt;=$C2971),INDEX(Bemenet!$D$2:$D$301,$M2971),"")</f>
        <v/>
      </c>
      <c r="F2971" s="5" t="str">
        <f t="shared" si="414"/>
        <v/>
      </c>
      <c r="G2971" s="5" t="str">
        <f t="shared" si="415"/>
        <v/>
      </c>
      <c r="H2971" s="9" t="str">
        <f t="shared" si="416"/>
        <v/>
      </c>
      <c r="I2971" s="5" t="str">
        <f t="shared" si="417"/>
        <v/>
      </c>
      <c r="J2971" s="5" t="str">
        <f>IF(OR($L2971="",NOT(COUNTIFS($L$2:$L2971,$L2971)=1)),"",SUMIFS($G:$G,$L:$L,$L2971))</f>
        <v/>
      </c>
      <c r="K2971" s="5" t="str">
        <f>IF(OR($L2971="",NOT(COUNTIFS($L$2:$L2971,$L2971)=1)),"",SUMIFS($I:$I,$L:$L,$L2971))</f>
        <v/>
      </c>
      <c r="L2971" s="6" t="str">
        <f t="shared" si="418"/>
        <v/>
      </c>
      <c r="M2971" s="6">
        <f t="shared" si="419"/>
        <v>119</v>
      </c>
      <c r="N2971" s="6">
        <f t="shared" si="420"/>
        <v>21</v>
      </c>
      <c r="O2971" s="9" t="str">
        <f>IF(AND($B2971&lt;&gt;"",$C2971&lt;&gt;"",$B2971&lt;=$C2971),INDEX(Szabalyok!$C:$C,$N2971),"")</f>
        <v/>
      </c>
      <c r="P2971">
        <f t="shared" si="422"/>
        <v>0</v>
      </c>
    </row>
    <row r="2972" spans="1:16" x14ac:dyDescent="0.35">
      <c r="A2972">
        <f t="shared" si="421"/>
        <v>0</v>
      </c>
      <c r="B2972" s="4" t="str">
        <f>IF($M2972&gt;300,"",IF(OR(INDEX(Bemenet!$E$2:$E$301,$M2972)="",INDEX(Bemenet!$F$2:$F$301,$M2972)=""),"",MAX(INDEX(Bemenet!$E$2:$E$301,$M2972),INDEX(Szabalyok!$A:$A,$N2972))))</f>
        <v/>
      </c>
      <c r="C2972" s="4" t="str">
        <f>IF($B2972="","",MIN(INDEX(Bemenet!$F$2:$F$301,$M2972),INDEX(Szabalyok!$B:$B,$N2972)))</f>
        <v/>
      </c>
      <c r="D2972" s="5" t="str">
        <f>IF(AND($B2972&lt;&gt;"",$C2972&lt;&gt;"",$B2972&lt;=$C2972),INDEX(Bemenet!$G$2:$G$301,$M2972),"")</f>
        <v/>
      </c>
      <c r="E2972" s="6" t="str">
        <f>IF(AND($B2972&lt;&gt;"",$C2972&lt;&gt;"",$B2972&lt;=$C2972),INDEX(Bemenet!$D$2:$D$301,$M2972),"")</f>
        <v/>
      </c>
      <c r="F2972" s="5" t="str">
        <f t="shared" si="414"/>
        <v/>
      </c>
      <c r="G2972" s="5" t="str">
        <f t="shared" si="415"/>
        <v/>
      </c>
      <c r="H2972" s="9" t="str">
        <f t="shared" si="416"/>
        <v/>
      </c>
      <c r="I2972" s="5" t="str">
        <f t="shared" si="417"/>
        <v/>
      </c>
      <c r="J2972" s="5" t="str">
        <f>IF(OR($L2972="",NOT(COUNTIFS($L$2:$L2972,$L2972)=1)),"",SUMIFS($G:$G,$L:$L,$L2972))</f>
        <v/>
      </c>
      <c r="K2972" s="5" t="str">
        <f>IF(OR($L2972="",NOT(COUNTIFS($L$2:$L2972,$L2972)=1)),"",SUMIFS($I:$I,$L:$L,$L2972))</f>
        <v/>
      </c>
      <c r="L2972" s="6" t="str">
        <f t="shared" si="418"/>
        <v/>
      </c>
      <c r="M2972" s="6">
        <f t="shared" si="419"/>
        <v>119</v>
      </c>
      <c r="N2972" s="6">
        <f t="shared" si="420"/>
        <v>22</v>
      </c>
      <c r="O2972" s="9" t="str">
        <f>IF(AND($B2972&lt;&gt;"",$C2972&lt;&gt;"",$B2972&lt;=$C2972),INDEX(Szabalyok!$C:$C,$N2972),"")</f>
        <v/>
      </c>
      <c r="P2972">
        <f t="shared" si="422"/>
        <v>0</v>
      </c>
    </row>
    <row r="2973" spans="1:16" x14ac:dyDescent="0.35">
      <c r="A2973">
        <f t="shared" si="421"/>
        <v>0</v>
      </c>
      <c r="B2973" s="4" t="str">
        <f>IF($M2973&gt;300,"",IF(OR(INDEX(Bemenet!$E$2:$E$301,$M2973)="",INDEX(Bemenet!$F$2:$F$301,$M2973)=""),"",MAX(INDEX(Bemenet!$E$2:$E$301,$M2973),INDEX(Szabalyok!$A:$A,$N2973))))</f>
        <v/>
      </c>
      <c r="C2973" s="4" t="str">
        <f>IF($B2973="","",MIN(INDEX(Bemenet!$F$2:$F$301,$M2973),INDEX(Szabalyok!$B:$B,$N2973)))</f>
        <v/>
      </c>
      <c r="D2973" s="5" t="str">
        <f>IF(AND($B2973&lt;&gt;"",$C2973&lt;&gt;"",$B2973&lt;=$C2973),INDEX(Bemenet!$G$2:$G$301,$M2973),"")</f>
        <v/>
      </c>
      <c r="E2973" s="6" t="str">
        <f>IF(AND($B2973&lt;&gt;"",$C2973&lt;&gt;"",$B2973&lt;=$C2973),INDEX(Bemenet!$D$2:$D$301,$M2973),"")</f>
        <v/>
      </c>
      <c r="F2973" s="5" t="str">
        <f t="shared" si="414"/>
        <v/>
      </c>
      <c r="G2973" s="5" t="str">
        <f t="shared" si="415"/>
        <v/>
      </c>
      <c r="H2973" s="9" t="str">
        <f t="shared" si="416"/>
        <v/>
      </c>
      <c r="I2973" s="5" t="str">
        <f t="shared" si="417"/>
        <v/>
      </c>
      <c r="J2973" s="5" t="str">
        <f>IF(OR($L2973="",NOT(COUNTIFS($L$2:$L2973,$L2973)=1)),"",SUMIFS($G:$G,$L:$L,$L2973))</f>
        <v/>
      </c>
      <c r="K2973" s="5" t="str">
        <f>IF(OR($L2973="",NOT(COUNTIFS($L$2:$L2973,$L2973)=1)),"",SUMIFS($I:$I,$L:$L,$L2973))</f>
        <v/>
      </c>
      <c r="L2973" s="6" t="str">
        <f t="shared" si="418"/>
        <v/>
      </c>
      <c r="M2973" s="6">
        <f t="shared" si="419"/>
        <v>119</v>
      </c>
      <c r="N2973" s="6">
        <f t="shared" si="420"/>
        <v>23</v>
      </c>
      <c r="O2973" s="9" t="str">
        <f>IF(AND($B2973&lt;&gt;"",$C2973&lt;&gt;"",$B2973&lt;=$C2973),INDEX(Szabalyok!$C:$C,$N2973),"")</f>
        <v/>
      </c>
      <c r="P2973">
        <f t="shared" si="422"/>
        <v>0</v>
      </c>
    </row>
    <row r="2974" spans="1:16" x14ac:dyDescent="0.35">
      <c r="A2974">
        <f t="shared" si="421"/>
        <v>0</v>
      </c>
      <c r="B2974" s="4" t="str">
        <f>IF($M2974&gt;300,"",IF(OR(INDEX(Bemenet!$E$2:$E$301,$M2974)="",INDEX(Bemenet!$F$2:$F$301,$M2974)=""),"",MAX(INDEX(Bemenet!$E$2:$E$301,$M2974),INDEX(Szabalyok!$A:$A,$N2974))))</f>
        <v/>
      </c>
      <c r="C2974" s="4" t="str">
        <f>IF($B2974="","",MIN(INDEX(Bemenet!$F$2:$F$301,$M2974),INDEX(Szabalyok!$B:$B,$N2974)))</f>
        <v/>
      </c>
      <c r="D2974" s="5" t="str">
        <f>IF(AND($B2974&lt;&gt;"",$C2974&lt;&gt;"",$B2974&lt;=$C2974),INDEX(Bemenet!$G$2:$G$301,$M2974),"")</f>
        <v/>
      </c>
      <c r="E2974" s="6" t="str">
        <f>IF(AND($B2974&lt;&gt;"",$C2974&lt;&gt;"",$B2974&lt;=$C2974),INDEX(Bemenet!$D$2:$D$301,$M2974),"")</f>
        <v/>
      </c>
      <c r="F2974" s="5" t="str">
        <f t="shared" si="414"/>
        <v/>
      </c>
      <c r="G2974" s="5" t="str">
        <f t="shared" si="415"/>
        <v/>
      </c>
      <c r="H2974" s="9" t="str">
        <f t="shared" si="416"/>
        <v/>
      </c>
      <c r="I2974" s="5" t="str">
        <f t="shared" si="417"/>
        <v/>
      </c>
      <c r="J2974" s="5" t="str">
        <f>IF(OR($L2974="",NOT(COUNTIFS($L$2:$L2974,$L2974)=1)),"",SUMIFS($G:$G,$L:$L,$L2974))</f>
        <v/>
      </c>
      <c r="K2974" s="5" t="str">
        <f>IF(OR($L2974="",NOT(COUNTIFS($L$2:$L2974,$L2974)=1)),"",SUMIFS($I:$I,$L:$L,$L2974))</f>
        <v/>
      </c>
      <c r="L2974" s="6" t="str">
        <f t="shared" si="418"/>
        <v/>
      </c>
      <c r="M2974" s="6">
        <f t="shared" si="419"/>
        <v>119</v>
      </c>
      <c r="N2974" s="6">
        <f t="shared" si="420"/>
        <v>24</v>
      </c>
      <c r="O2974" s="9" t="str">
        <f>IF(AND($B2974&lt;&gt;"",$C2974&lt;&gt;"",$B2974&lt;=$C2974),INDEX(Szabalyok!$C:$C,$N2974),"")</f>
        <v/>
      </c>
      <c r="P2974">
        <f t="shared" si="422"/>
        <v>0</v>
      </c>
    </row>
    <row r="2975" spans="1:16" x14ac:dyDescent="0.35">
      <c r="A2975">
        <f t="shared" si="421"/>
        <v>0</v>
      </c>
      <c r="B2975" s="4" t="str">
        <f>IF($M2975&gt;300,"",IF(OR(INDEX(Bemenet!$E$2:$E$301,$M2975)="",INDEX(Bemenet!$F$2:$F$301,$M2975)=""),"",MAX(INDEX(Bemenet!$E$2:$E$301,$M2975),INDEX(Szabalyok!$A:$A,$N2975))))</f>
        <v/>
      </c>
      <c r="C2975" s="4" t="str">
        <f>IF($B2975="","",MIN(INDEX(Bemenet!$F$2:$F$301,$M2975),INDEX(Szabalyok!$B:$B,$N2975)))</f>
        <v/>
      </c>
      <c r="D2975" s="5" t="str">
        <f>IF(AND($B2975&lt;&gt;"",$C2975&lt;&gt;"",$B2975&lt;=$C2975),INDEX(Bemenet!$G$2:$G$301,$M2975),"")</f>
        <v/>
      </c>
      <c r="E2975" s="6" t="str">
        <f>IF(AND($B2975&lt;&gt;"",$C2975&lt;&gt;"",$B2975&lt;=$C2975),INDEX(Bemenet!$D$2:$D$301,$M2975),"")</f>
        <v/>
      </c>
      <c r="F2975" s="5" t="str">
        <f t="shared" si="414"/>
        <v/>
      </c>
      <c r="G2975" s="5" t="str">
        <f t="shared" si="415"/>
        <v/>
      </c>
      <c r="H2975" s="9" t="str">
        <f t="shared" si="416"/>
        <v/>
      </c>
      <c r="I2975" s="5" t="str">
        <f t="shared" si="417"/>
        <v/>
      </c>
      <c r="J2975" s="5" t="str">
        <f>IF(OR($L2975="",NOT(COUNTIFS($L$2:$L2975,$L2975)=1)),"",SUMIFS($G:$G,$L:$L,$L2975))</f>
        <v/>
      </c>
      <c r="K2975" s="5" t="str">
        <f>IF(OR($L2975="",NOT(COUNTIFS($L$2:$L2975,$L2975)=1)),"",SUMIFS($I:$I,$L:$L,$L2975))</f>
        <v/>
      </c>
      <c r="L2975" s="6" t="str">
        <f t="shared" si="418"/>
        <v/>
      </c>
      <c r="M2975" s="6">
        <f t="shared" si="419"/>
        <v>119</v>
      </c>
      <c r="N2975" s="6">
        <f t="shared" si="420"/>
        <v>25</v>
      </c>
      <c r="O2975" s="9" t="str">
        <f>IF(AND($B2975&lt;&gt;"",$C2975&lt;&gt;"",$B2975&lt;=$C2975),INDEX(Szabalyok!$C:$C,$N2975),"")</f>
        <v/>
      </c>
      <c r="P2975">
        <f t="shared" si="422"/>
        <v>0</v>
      </c>
    </row>
    <row r="2976" spans="1:16" x14ac:dyDescent="0.35">
      <c r="A2976">
        <f t="shared" si="421"/>
        <v>0</v>
      </c>
      <c r="B2976" s="4" t="str">
        <f>IF($M2976&gt;300,"",IF(OR(INDEX(Bemenet!$E$2:$E$301,$M2976)="",INDEX(Bemenet!$F$2:$F$301,$M2976)=""),"",MAX(INDEX(Bemenet!$E$2:$E$301,$M2976),INDEX(Szabalyok!$A:$A,$N2976))))</f>
        <v/>
      </c>
      <c r="C2976" s="4" t="str">
        <f>IF($B2976="","",MIN(INDEX(Bemenet!$F$2:$F$301,$M2976),INDEX(Szabalyok!$B:$B,$N2976)))</f>
        <v/>
      </c>
      <c r="D2976" s="5" t="str">
        <f>IF(AND($B2976&lt;&gt;"",$C2976&lt;&gt;"",$B2976&lt;=$C2976),INDEX(Bemenet!$G$2:$G$301,$M2976),"")</f>
        <v/>
      </c>
      <c r="E2976" s="6" t="str">
        <f>IF(AND($B2976&lt;&gt;"",$C2976&lt;&gt;"",$B2976&lt;=$C2976),INDEX(Bemenet!$D$2:$D$301,$M2976),"")</f>
        <v/>
      </c>
      <c r="F2976" s="5" t="str">
        <f t="shared" si="414"/>
        <v/>
      </c>
      <c r="G2976" s="5" t="str">
        <f t="shared" si="415"/>
        <v/>
      </c>
      <c r="H2976" s="9" t="str">
        <f t="shared" si="416"/>
        <v/>
      </c>
      <c r="I2976" s="5" t="str">
        <f t="shared" si="417"/>
        <v/>
      </c>
      <c r="J2976" s="5" t="str">
        <f>IF(OR($L2976="",NOT(COUNTIFS($L$2:$L2976,$L2976)=1)),"",SUMIFS($G:$G,$L:$L,$L2976))</f>
        <v/>
      </c>
      <c r="K2976" s="5" t="str">
        <f>IF(OR($L2976="",NOT(COUNTIFS($L$2:$L2976,$L2976)=1)),"",SUMIFS($I:$I,$L:$L,$L2976))</f>
        <v/>
      </c>
      <c r="L2976" s="6" t="str">
        <f t="shared" si="418"/>
        <v/>
      </c>
      <c r="M2976" s="6">
        <f t="shared" si="419"/>
        <v>119</v>
      </c>
      <c r="N2976" s="6">
        <f t="shared" si="420"/>
        <v>26</v>
      </c>
      <c r="O2976" s="9" t="str">
        <f>IF(AND($B2976&lt;&gt;"",$C2976&lt;&gt;"",$B2976&lt;=$C2976),INDEX(Szabalyok!$C:$C,$N2976),"")</f>
        <v/>
      </c>
      <c r="P2976">
        <f t="shared" si="422"/>
        <v>0</v>
      </c>
    </row>
    <row r="2977" spans="1:16" x14ac:dyDescent="0.35">
      <c r="A2977">
        <f t="shared" si="421"/>
        <v>0</v>
      </c>
      <c r="B2977" s="4" t="str">
        <f>IF($M2977&gt;300,"",IF(OR(INDEX(Bemenet!$E$2:$E$301,$M2977)="",INDEX(Bemenet!$F$2:$F$301,$M2977)=""),"",MAX(INDEX(Bemenet!$E$2:$E$301,$M2977),INDEX(Szabalyok!$A:$A,$N2977))))</f>
        <v/>
      </c>
      <c r="C2977" s="4" t="str">
        <f>IF($B2977="","",MIN(INDEX(Bemenet!$F$2:$F$301,$M2977),INDEX(Szabalyok!$B:$B,$N2977)))</f>
        <v/>
      </c>
      <c r="D2977" s="5" t="str">
        <f>IF(AND($B2977&lt;&gt;"",$C2977&lt;&gt;"",$B2977&lt;=$C2977),INDEX(Bemenet!$G$2:$G$301,$M2977),"")</f>
        <v/>
      </c>
      <c r="E2977" s="6" t="str">
        <f>IF(AND($B2977&lt;&gt;"",$C2977&lt;&gt;"",$B2977&lt;=$C2977),INDEX(Bemenet!$D$2:$D$301,$M2977),"")</f>
        <v/>
      </c>
      <c r="F2977" s="5" t="str">
        <f t="shared" si="414"/>
        <v/>
      </c>
      <c r="G2977" s="5" t="str">
        <f t="shared" si="415"/>
        <v/>
      </c>
      <c r="H2977" s="9" t="str">
        <f t="shared" si="416"/>
        <v/>
      </c>
      <c r="I2977" s="5" t="str">
        <f t="shared" si="417"/>
        <v/>
      </c>
      <c r="J2977" s="5" t="str">
        <f>IF(OR($L2977="",NOT(COUNTIFS($L$2:$L2977,$L2977)=1)),"",SUMIFS($G:$G,$L:$L,$L2977))</f>
        <v/>
      </c>
      <c r="K2977" s="5" t="str">
        <f>IF(OR($L2977="",NOT(COUNTIFS($L$2:$L2977,$L2977)=1)),"",SUMIFS($I:$I,$L:$L,$L2977))</f>
        <v/>
      </c>
      <c r="L2977" s="6" t="str">
        <f t="shared" si="418"/>
        <v/>
      </c>
      <c r="M2977" s="6">
        <f t="shared" si="419"/>
        <v>120</v>
      </c>
      <c r="N2977" s="6">
        <f t="shared" si="420"/>
        <v>2</v>
      </c>
      <c r="O2977" s="9" t="str">
        <f>IF(AND($B2977&lt;&gt;"",$C2977&lt;&gt;"",$B2977&lt;=$C2977),INDEX(Szabalyok!$C:$C,$N2977),"")</f>
        <v/>
      </c>
      <c r="P2977">
        <f t="shared" si="422"/>
        <v>0</v>
      </c>
    </row>
    <row r="2978" spans="1:16" x14ac:dyDescent="0.35">
      <c r="A2978">
        <f t="shared" si="421"/>
        <v>0</v>
      </c>
      <c r="B2978" s="4" t="str">
        <f>IF($M2978&gt;300,"",IF(OR(INDEX(Bemenet!$E$2:$E$301,$M2978)="",INDEX(Bemenet!$F$2:$F$301,$M2978)=""),"",MAX(INDEX(Bemenet!$E$2:$E$301,$M2978),INDEX(Szabalyok!$A:$A,$N2978))))</f>
        <v/>
      </c>
      <c r="C2978" s="4" t="str">
        <f>IF($B2978="","",MIN(INDEX(Bemenet!$F$2:$F$301,$M2978),INDEX(Szabalyok!$B:$B,$N2978)))</f>
        <v/>
      </c>
      <c r="D2978" s="5" t="str">
        <f>IF(AND($B2978&lt;&gt;"",$C2978&lt;&gt;"",$B2978&lt;=$C2978),INDEX(Bemenet!$G$2:$G$301,$M2978),"")</f>
        <v/>
      </c>
      <c r="E2978" s="6" t="str">
        <f>IF(AND($B2978&lt;&gt;"",$C2978&lt;&gt;"",$B2978&lt;=$C2978),INDEX(Bemenet!$D$2:$D$301,$M2978),"")</f>
        <v/>
      </c>
      <c r="F2978" s="5" t="str">
        <f t="shared" si="414"/>
        <v/>
      </c>
      <c r="G2978" s="5" t="str">
        <f t="shared" si="415"/>
        <v/>
      </c>
      <c r="H2978" s="9" t="str">
        <f t="shared" si="416"/>
        <v/>
      </c>
      <c r="I2978" s="5" t="str">
        <f t="shared" si="417"/>
        <v/>
      </c>
      <c r="J2978" s="5" t="str">
        <f>IF(OR($L2978="",NOT(COUNTIFS($L$2:$L2978,$L2978)=1)),"",SUMIFS($G:$G,$L:$L,$L2978))</f>
        <v/>
      </c>
      <c r="K2978" s="5" t="str">
        <f>IF(OR($L2978="",NOT(COUNTIFS($L$2:$L2978,$L2978)=1)),"",SUMIFS($I:$I,$L:$L,$L2978))</f>
        <v/>
      </c>
      <c r="L2978" s="6" t="str">
        <f t="shared" si="418"/>
        <v/>
      </c>
      <c r="M2978" s="6">
        <f t="shared" si="419"/>
        <v>120</v>
      </c>
      <c r="N2978" s="6">
        <f t="shared" si="420"/>
        <v>3</v>
      </c>
      <c r="O2978" s="9" t="str">
        <f>IF(AND($B2978&lt;&gt;"",$C2978&lt;&gt;"",$B2978&lt;=$C2978),INDEX(Szabalyok!$C:$C,$N2978),"")</f>
        <v/>
      </c>
      <c r="P2978">
        <f t="shared" si="422"/>
        <v>0</v>
      </c>
    </row>
    <row r="2979" spans="1:16" x14ac:dyDescent="0.35">
      <c r="A2979">
        <f t="shared" si="421"/>
        <v>0</v>
      </c>
      <c r="B2979" s="4" t="str">
        <f>IF($M2979&gt;300,"",IF(OR(INDEX(Bemenet!$E$2:$E$301,$M2979)="",INDEX(Bemenet!$F$2:$F$301,$M2979)=""),"",MAX(INDEX(Bemenet!$E$2:$E$301,$M2979),INDEX(Szabalyok!$A:$A,$N2979))))</f>
        <v/>
      </c>
      <c r="C2979" s="4" t="str">
        <f>IF($B2979="","",MIN(INDEX(Bemenet!$F$2:$F$301,$M2979),INDEX(Szabalyok!$B:$B,$N2979)))</f>
        <v/>
      </c>
      <c r="D2979" s="5" t="str">
        <f>IF(AND($B2979&lt;&gt;"",$C2979&lt;&gt;"",$B2979&lt;=$C2979),INDEX(Bemenet!$G$2:$G$301,$M2979),"")</f>
        <v/>
      </c>
      <c r="E2979" s="6" t="str">
        <f>IF(AND($B2979&lt;&gt;"",$C2979&lt;&gt;"",$B2979&lt;=$C2979),INDEX(Bemenet!$D$2:$D$301,$M2979),"")</f>
        <v/>
      </c>
      <c r="F2979" s="5" t="str">
        <f t="shared" si="414"/>
        <v/>
      </c>
      <c r="G2979" s="5" t="str">
        <f t="shared" si="415"/>
        <v/>
      </c>
      <c r="H2979" s="9" t="str">
        <f t="shared" si="416"/>
        <v/>
      </c>
      <c r="I2979" s="5" t="str">
        <f t="shared" si="417"/>
        <v/>
      </c>
      <c r="J2979" s="5" t="str">
        <f>IF(OR($L2979="",NOT(COUNTIFS($L$2:$L2979,$L2979)=1)),"",SUMIFS($G:$G,$L:$L,$L2979))</f>
        <v/>
      </c>
      <c r="K2979" s="5" t="str">
        <f>IF(OR($L2979="",NOT(COUNTIFS($L$2:$L2979,$L2979)=1)),"",SUMIFS($I:$I,$L:$L,$L2979))</f>
        <v/>
      </c>
      <c r="L2979" s="6" t="str">
        <f t="shared" si="418"/>
        <v/>
      </c>
      <c r="M2979" s="6">
        <f t="shared" si="419"/>
        <v>120</v>
      </c>
      <c r="N2979" s="6">
        <f t="shared" si="420"/>
        <v>4</v>
      </c>
      <c r="O2979" s="9" t="str">
        <f>IF(AND($B2979&lt;&gt;"",$C2979&lt;&gt;"",$B2979&lt;=$C2979),INDEX(Szabalyok!$C:$C,$N2979),"")</f>
        <v/>
      </c>
      <c r="P2979">
        <f t="shared" si="422"/>
        <v>0</v>
      </c>
    </row>
    <row r="2980" spans="1:16" x14ac:dyDescent="0.35">
      <c r="A2980">
        <f t="shared" si="421"/>
        <v>0</v>
      </c>
      <c r="B2980" s="4" t="str">
        <f>IF($M2980&gt;300,"",IF(OR(INDEX(Bemenet!$E$2:$E$301,$M2980)="",INDEX(Bemenet!$F$2:$F$301,$M2980)=""),"",MAX(INDEX(Bemenet!$E$2:$E$301,$M2980),INDEX(Szabalyok!$A:$A,$N2980))))</f>
        <v/>
      </c>
      <c r="C2980" s="4" t="str">
        <f>IF($B2980="","",MIN(INDEX(Bemenet!$F$2:$F$301,$M2980),INDEX(Szabalyok!$B:$B,$N2980)))</f>
        <v/>
      </c>
      <c r="D2980" s="5" t="str">
        <f>IF(AND($B2980&lt;&gt;"",$C2980&lt;&gt;"",$B2980&lt;=$C2980),INDEX(Bemenet!$G$2:$G$301,$M2980),"")</f>
        <v/>
      </c>
      <c r="E2980" s="6" t="str">
        <f>IF(AND($B2980&lt;&gt;"",$C2980&lt;&gt;"",$B2980&lt;=$C2980),INDEX(Bemenet!$D$2:$D$301,$M2980),"")</f>
        <v/>
      </c>
      <c r="F2980" s="5" t="str">
        <f t="shared" si="414"/>
        <v/>
      </c>
      <c r="G2980" s="5" t="str">
        <f t="shared" si="415"/>
        <v/>
      </c>
      <c r="H2980" s="9" t="str">
        <f t="shared" si="416"/>
        <v/>
      </c>
      <c r="I2980" s="5" t="str">
        <f t="shared" si="417"/>
        <v/>
      </c>
      <c r="J2980" s="5" t="str">
        <f>IF(OR($L2980="",NOT(COUNTIFS($L$2:$L2980,$L2980)=1)),"",SUMIFS($G:$G,$L:$L,$L2980))</f>
        <v/>
      </c>
      <c r="K2980" s="5" t="str">
        <f>IF(OR($L2980="",NOT(COUNTIFS($L$2:$L2980,$L2980)=1)),"",SUMIFS($I:$I,$L:$L,$L2980))</f>
        <v/>
      </c>
      <c r="L2980" s="6" t="str">
        <f t="shared" si="418"/>
        <v/>
      </c>
      <c r="M2980" s="6">
        <f t="shared" si="419"/>
        <v>120</v>
      </c>
      <c r="N2980" s="6">
        <f t="shared" si="420"/>
        <v>5</v>
      </c>
      <c r="O2980" s="9" t="str">
        <f>IF(AND($B2980&lt;&gt;"",$C2980&lt;&gt;"",$B2980&lt;=$C2980),INDEX(Szabalyok!$C:$C,$N2980),"")</f>
        <v/>
      </c>
      <c r="P2980">
        <f t="shared" si="422"/>
        <v>0</v>
      </c>
    </row>
    <row r="2981" spans="1:16" x14ac:dyDescent="0.35">
      <c r="A2981">
        <f t="shared" si="421"/>
        <v>0</v>
      </c>
      <c r="B2981" s="4" t="str">
        <f>IF($M2981&gt;300,"",IF(OR(INDEX(Bemenet!$E$2:$E$301,$M2981)="",INDEX(Bemenet!$F$2:$F$301,$M2981)=""),"",MAX(INDEX(Bemenet!$E$2:$E$301,$M2981),INDEX(Szabalyok!$A:$A,$N2981))))</f>
        <v/>
      </c>
      <c r="C2981" s="4" t="str">
        <f>IF($B2981="","",MIN(INDEX(Bemenet!$F$2:$F$301,$M2981),INDEX(Szabalyok!$B:$B,$N2981)))</f>
        <v/>
      </c>
      <c r="D2981" s="5" t="str">
        <f>IF(AND($B2981&lt;&gt;"",$C2981&lt;&gt;"",$B2981&lt;=$C2981),INDEX(Bemenet!$G$2:$G$301,$M2981),"")</f>
        <v/>
      </c>
      <c r="E2981" s="6" t="str">
        <f>IF(AND($B2981&lt;&gt;"",$C2981&lt;&gt;"",$B2981&lt;=$C2981),INDEX(Bemenet!$D$2:$D$301,$M2981),"")</f>
        <v/>
      </c>
      <c r="F2981" s="5" t="str">
        <f t="shared" si="414"/>
        <v/>
      </c>
      <c r="G2981" s="5" t="str">
        <f t="shared" si="415"/>
        <v/>
      </c>
      <c r="H2981" s="9" t="str">
        <f t="shared" si="416"/>
        <v/>
      </c>
      <c r="I2981" s="5" t="str">
        <f t="shared" si="417"/>
        <v/>
      </c>
      <c r="J2981" s="5" t="str">
        <f>IF(OR($L2981="",NOT(COUNTIFS($L$2:$L2981,$L2981)=1)),"",SUMIFS($G:$G,$L:$L,$L2981))</f>
        <v/>
      </c>
      <c r="K2981" s="5" t="str">
        <f>IF(OR($L2981="",NOT(COUNTIFS($L$2:$L2981,$L2981)=1)),"",SUMIFS($I:$I,$L:$L,$L2981))</f>
        <v/>
      </c>
      <c r="L2981" s="6" t="str">
        <f t="shared" si="418"/>
        <v/>
      </c>
      <c r="M2981" s="6">
        <f t="shared" si="419"/>
        <v>120</v>
      </c>
      <c r="N2981" s="6">
        <f t="shared" si="420"/>
        <v>6</v>
      </c>
      <c r="O2981" s="9" t="str">
        <f>IF(AND($B2981&lt;&gt;"",$C2981&lt;&gt;"",$B2981&lt;=$C2981),INDEX(Szabalyok!$C:$C,$N2981),"")</f>
        <v/>
      </c>
      <c r="P2981">
        <f t="shared" si="422"/>
        <v>0</v>
      </c>
    </row>
    <row r="2982" spans="1:16" x14ac:dyDescent="0.35">
      <c r="A2982">
        <f t="shared" si="421"/>
        <v>0</v>
      </c>
      <c r="B2982" s="4" t="str">
        <f>IF($M2982&gt;300,"",IF(OR(INDEX(Bemenet!$E$2:$E$301,$M2982)="",INDEX(Bemenet!$F$2:$F$301,$M2982)=""),"",MAX(INDEX(Bemenet!$E$2:$E$301,$M2982),INDEX(Szabalyok!$A:$A,$N2982))))</f>
        <v/>
      </c>
      <c r="C2982" s="4" t="str">
        <f>IF($B2982="","",MIN(INDEX(Bemenet!$F$2:$F$301,$M2982),INDEX(Szabalyok!$B:$B,$N2982)))</f>
        <v/>
      </c>
      <c r="D2982" s="5" t="str">
        <f>IF(AND($B2982&lt;&gt;"",$C2982&lt;&gt;"",$B2982&lt;=$C2982),INDEX(Bemenet!$G$2:$G$301,$M2982),"")</f>
        <v/>
      </c>
      <c r="E2982" s="6" t="str">
        <f>IF(AND($B2982&lt;&gt;"",$C2982&lt;&gt;"",$B2982&lt;=$C2982),INDEX(Bemenet!$D$2:$D$301,$M2982),"")</f>
        <v/>
      </c>
      <c r="F2982" s="5" t="str">
        <f t="shared" si="414"/>
        <v/>
      </c>
      <c r="G2982" s="5" t="str">
        <f t="shared" si="415"/>
        <v/>
      </c>
      <c r="H2982" s="9" t="str">
        <f t="shared" si="416"/>
        <v/>
      </c>
      <c r="I2982" s="5" t="str">
        <f t="shared" si="417"/>
        <v/>
      </c>
      <c r="J2982" s="5" t="str">
        <f>IF(OR($L2982="",NOT(COUNTIFS($L$2:$L2982,$L2982)=1)),"",SUMIFS($G:$G,$L:$L,$L2982))</f>
        <v/>
      </c>
      <c r="K2982" s="5" t="str">
        <f>IF(OR($L2982="",NOT(COUNTIFS($L$2:$L2982,$L2982)=1)),"",SUMIFS($I:$I,$L:$L,$L2982))</f>
        <v/>
      </c>
      <c r="L2982" s="6" t="str">
        <f t="shared" si="418"/>
        <v/>
      </c>
      <c r="M2982" s="6">
        <f t="shared" si="419"/>
        <v>120</v>
      </c>
      <c r="N2982" s="6">
        <f t="shared" si="420"/>
        <v>7</v>
      </c>
      <c r="O2982" s="9" t="str">
        <f>IF(AND($B2982&lt;&gt;"",$C2982&lt;&gt;"",$B2982&lt;=$C2982),INDEX(Szabalyok!$C:$C,$N2982),"")</f>
        <v/>
      </c>
      <c r="P2982">
        <f t="shared" si="422"/>
        <v>0</v>
      </c>
    </row>
    <row r="2983" spans="1:16" x14ac:dyDescent="0.35">
      <c r="A2983">
        <f t="shared" si="421"/>
        <v>0</v>
      </c>
      <c r="B2983" s="4" t="str">
        <f>IF($M2983&gt;300,"",IF(OR(INDEX(Bemenet!$E$2:$E$301,$M2983)="",INDEX(Bemenet!$F$2:$F$301,$M2983)=""),"",MAX(INDEX(Bemenet!$E$2:$E$301,$M2983),INDEX(Szabalyok!$A:$A,$N2983))))</f>
        <v/>
      </c>
      <c r="C2983" s="4" t="str">
        <f>IF($B2983="","",MIN(INDEX(Bemenet!$F$2:$F$301,$M2983),INDEX(Szabalyok!$B:$B,$N2983)))</f>
        <v/>
      </c>
      <c r="D2983" s="5" t="str">
        <f>IF(AND($B2983&lt;&gt;"",$C2983&lt;&gt;"",$B2983&lt;=$C2983),INDEX(Bemenet!$G$2:$G$301,$M2983),"")</f>
        <v/>
      </c>
      <c r="E2983" s="6" t="str">
        <f>IF(AND($B2983&lt;&gt;"",$C2983&lt;&gt;"",$B2983&lt;=$C2983),INDEX(Bemenet!$D$2:$D$301,$M2983),"")</f>
        <v/>
      </c>
      <c r="F2983" s="5" t="str">
        <f t="shared" si="414"/>
        <v/>
      </c>
      <c r="G2983" s="5" t="str">
        <f t="shared" si="415"/>
        <v/>
      </c>
      <c r="H2983" s="9" t="str">
        <f t="shared" si="416"/>
        <v/>
      </c>
      <c r="I2983" s="5" t="str">
        <f t="shared" si="417"/>
        <v/>
      </c>
      <c r="J2983" s="5" t="str">
        <f>IF(OR($L2983="",NOT(COUNTIFS($L$2:$L2983,$L2983)=1)),"",SUMIFS($G:$G,$L:$L,$L2983))</f>
        <v/>
      </c>
      <c r="K2983" s="5" t="str">
        <f>IF(OR($L2983="",NOT(COUNTIFS($L$2:$L2983,$L2983)=1)),"",SUMIFS($I:$I,$L:$L,$L2983))</f>
        <v/>
      </c>
      <c r="L2983" s="6" t="str">
        <f t="shared" si="418"/>
        <v/>
      </c>
      <c r="M2983" s="6">
        <f t="shared" si="419"/>
        <v>120</v>
      </c>
      <c r="N2983" s="6">
        <f t="shared" si="420"/>
        <v>8</v>
      </c>
      <c r="O2983" s="9" t="str">
        <f>IF(AND($B2983&lt;&gt;"",$C2983&lt;&gt;"",$B2983&lt;=$C2983),INDEX(Szabalyok!$C:$C,$N2983),"")</f>
        <v/>
      </c>
      <c r="P2983">
        <f t="shared" si="422"/>
        <v>0</v>
      </c>
    </row>
    <row r="2984" spans="1:16" x14ac:dyDescent="0.35">
      <c r="A2984">
        <f t="shared" si="421"/>
        <v>0</v>
      </c>
      <c r="B2984" s="4" t="str">
        <f>IF($M2984&gt;300,"",IF(OR(INDEX(Bemenet!$E$2:$E$301,$M2984)="",INDEX(Bemenet!$F$2:$F$301,$M2984)=""),"",MAX(INDEX(Bemenet!$E$2:$E$301,$M2984),INDEX(Szabalyok!$A:$A,$N2984))))</f>
        <v/>
      </c>
      <c r="C2984" s="4" t="str">
        <f>IF($B2984="","",MIN(INDEX(Bemenet!$F$2:$F$301,$M2984),INDEX(Szabalyok!$B:$B,$N2984)))</f>
        <v/>
      </c>
      <c r="D2984" s="5" t="str">
        <f>IF(AND($B2984&lt;&gt;"",$C2984&lt;&gt;"",$B2984&lt;=$C2984),INDEX(Bemenet!$G$2:$G$301,$M2984),"")</f>
        <v/>
      </c>
      <c r="E2984" s="6" t="str">
        <f>IF(AND($B2984&lt;&gt;"",$C2984&lt;&gt;"",$B2984&lt;=$C2984),INDEX(Bemenet!$D$2:$D$301,$M2984),"")</f>
        <v/>
      </c>
      <c r="F2984" s="5" t="str">
        <f t="shared" si="414"/>
        <v/>
      </c>
      <c r="G2984" s="5" t="str">
        <f t="shared" si="415"/>
        <v/>
      </c>
      <c r="H2984" s="9" t="str">
        <f t="shared" si="416"/>
        <v/>
      </c>
      <c r="I2984" s="5" t="str">
        <f t="shared" si="417"/>
        <v/>
      </c>
      <c r="J2984" s="5" t="str">
        <f>IF(OR($L2984="",NOT(COUNTIFS($L$2:$L2984,$L2984)=1)),"",SUMIFS($G:$G,$L:$L,$L2984))</f>
        <v/>
      </c>
      <c r="K2984" s="5" t="str">
        <f>IF(OR($L2984="",NOT(COUNTIFS($L$2:$L2984,$L2984)=1)),"",SUMIFS($I:$I,$L:$L,$L2984))</f>
        <v/>
      </c>
      <c r="L2984" s="6" t="str">
        <f t="shared" si="418"/>
        <v/>
      </c>
      <c r="M2984" s="6">
        <f t="shared" si="419"/>
        <v>120</v>
      </c>
      <c r="N2984" s="6">
        <f t="shared" si="420"/>
        <v>9</v>
      </c>
      <c r="O2984" s="9" t="str">
        <f>IF(AND($B2984&lt;&gt;"",$C2984&lt;&gt;"",$B2984&lt;=$C2984),INDEX(Szabalyok!$C:$C,$N2984),"")</f>
        <v/>
      </c>
      <c r="P2984">
        <f t="shared" si="422"/>
        <v>0</v>
      </c>
    </row>
    <row r="2985" spans="1:16" x14ac:dyDescent="0.35">
      <c r="A2985">
        <f t="shared" si="421"/>
        <v>0</v>
      </c>
      <c r="B2985" s="4" t="str">
        <f>IF($M2985&gt;300,"",IF(OR(INDEX(Bemenet!$E$2:$E$301,$M2985)="",INDEX(Bemenet!$F$2:$F$301,$M2985)=""),"",MAX(INDEX(Bemenet!$E$2:$E$301,$M2985),INDEX(Szabalyok!$A:$A,$N2985))))</f>
        <v/>
      </c>
      <c r="C2985" s="4" t="str">
        <f>IF($B2985="","",MIN(INDEX(Bemenet!$F$2:$F$301,$M2985),INDEX(Szabalyok!$B:$B,$N2985)))</f>
        <v/>
      </c>
      <c r="D2985" s="5" t="str">
        <f>IF(AND($B2985&lt;&gt;"",$C2985&lt;&gt;"",$B2985&lt;=$C2985),INDEX(Bemenet!$G$2:$G$301,$M2985),"")</f>
        <v/>
      </c>
      <c r="E2985" s="6" t="str">
        <f>IF(AND($B2985&lt;&gt;"",$C2985&lt;&gt;"",$B2985&lt;=$C2985),INDEX(Bemenet!$D$2:$D$301,$M2985),"")</f>
        <v/>
      </c>
      <c r="F2985" s="5" t="str">
        <f t="shared" si="414"/>
        <v/>
      </c>
      <c r="G2985" s="5" t="str">
        <f t="shared" si="415"/>
        <v/>
      </c>
      <c r="H2985" s="9" t="str">
        <f t="shared" si="416"/>
        <v/>
      </c>
      <c r="I2985" s="5" t="str">
        <f t="shared" si="417"/>
        <v/>
      </c>
      <c r="J2985" s="5" t="str">
        <f>IF(OR($L2985="",NOT(COUNTIFS($L$2:$L2985,$L2985)=1)),"",SUMIFS($G:$G,$L:$L,$L2985))</f>
        <v/>
      </c>
      <c r="K2985" s="5" t="str">
        <f>IF(OR($L2985="",NOT(COUNTIFS($L$2:$L2985,$L2985)=1)),"",SUMIFS($I:$I,$L:$L,$L2985))</f>
        <v/>
      </c>
      <c r="L2985" s="6" t="str">
        <f t="shared" si="418"/>
        <v/>
      </c>
      <c r="M2985" s="6">
        <f t="shared" si="419"/>
        <v>120</v>
      </c>
      <c r="N2985" s="6">
        <f t="shared" si="420"/>
        <v>10</v>
      </c>
      <c r="O2985" s="9" t="str">
        <f>IF(AND($B2985&lt;&gt;"",$C2985&lt;&gt;"",$B2985&lt;=$C2985),INDEX(Szabalyok!$C:$C,$N2985),"")</f>
        <v/>
      </c>
      <c r="P2985">
        <f t="shared" si="422"/>
        <v>0</v>
      </c>
    </row>
    <row r="2986" spans="1:16" x14ac:dyDescent="0.35">
      <c r="A2986">
        <f t="shared" si="421"/>
        <v>0</v>
      </c>
      <c r="B2986" s="4" t="str">
        <f>IF($M2986&gt;300,"",IF(OR(INDEX(Bemenet!$E$2:$E$301,$M2986)="",INDEX(Bemenet!$F$2:$F$301,$M2986)=""),"",MAX(INDEX(Bemenet!$E$2:$E$301,$M2986),INDEX(Szabalyok!$A:$A,$N2986))))</f>
        <v/>
      </c>
      <c r="C2986" s="4" t="str">
        <f>IF($B2986="","",MIN(INDEX(Bemenet!$F$2:$F$301,$M2986),INDEX(Szabalyok!$B:$B,$N2986)))</f>
        <v/>
      </c>
      <c r="D2986" s="5" t="str">
        <f>IF(AND($B2986&lt;&gt;"",$C2986&lt;&gt;"",$B2986&lt;=$C2986),INDEX(Bemenet!$G$2:$G$301,$M2986),"")</f>
        <v/>
      </c>
      <c r="E2986" s="6" t="str">
        <f>IF(AND($B2986&lt;&gt;"",$C2986&lt;&gt;"",$B2986&lt;=$C2986),INDEX(Bemenet!$D$2:$D$301,$M2986),"")</f>
        <v/>
      </c>
      <c r="F2986" s="5" t="str">
        <f t="shared" si="414"/>
        <v/>
      </c>
      <c r="G2986" s="5" t="str">
        <f t="shared" si="415"/>
        <v/>
      </c>
      <c r="H2986" s="9" t="str">
        <f t="shared" si="416"/>
        <v/>
      </c>
      <c r="I2986" s="5" t="str">
        <f t="shared" si="417"/>
        <v/>
      </c>
      <c r="J2986" s="5" t="str">
        <f>IF(OR($L2986="",NOT(COUNTIFS($L$2:$L2986,$L2986)=1)),"",SUMIFS($G:$G,$L:$L,$L2986))</f>
        <v/>
      </c>
      <c r="K2986" s="5" t="str">
        <f>IF(OR($L2986="",NOT(COUNTIFS($L$2:$L2986,$L2986)=1)),"",SUMIFS($I:$I,$L:$L,$L2986))</f>
        <v/>
      </c>
      <c r="L2986" s="6" t="str">
        <f t="shared" si="418"/>
        <v/>
      </c>
      <c r="M2986" s="6">
        <f t="shared" si="419"/>
        <v>120</v>
      </c>
      <c r="N2986" s="6">
        <f t="shared" si="420"/>
        <v>11</v>
      </c>
      <c r="O2986" s="9" t="str">
        <f>IF(AND($B2986&lt;&gt;"",$C2986&lt;&gt;"",$B2986&lt;=$C2986),INDEX(Szabalyok!$C:$C,$N2986),"")</f>
        <v/>
      </c>
      <c r="P2986">
        <f t="shared" si="422"/>
        <v>0</v>
      </c>
    </row>
    <row r="2987" spans="1:16" x14ac:dyDescent="0.35">
      <c r="A2987">
        <f t="shared" si="421"/>
        <v>0</v>
      </c>
      <c r="B2987" s="4" t="str">
        <f>IF($M2987&gt;300,"",IF(OR(INDEX(Bemenet!$E$2:$E$301,$M2987)="",INDEX(Bemenet!$F$2:$F$301,$M2987)=""),"",MAX(INDEX(Bemenet!$E$2:$E$301,$M2987),INDEX(Szabalyok!$A:$A,$N2987))))</f>
        <v/>
      </c>
      <c r="C2987" s="4" t="str">
        <f>IF($B2987="","",MIN(INDEX(Bemenet!$F$2:$F$301,$M2987),INDEX(Szabalyok!$B:$B,$N2987)))</f>
        <v/>
      </c>
      <c r="D2987" s="5" t="str">
        <f>IF(AND($B2987&lt;&gt;"",$C2987&lt;&gt;"",$B2987&lt;=$C2987),INDEX(Bemenet!$G$2:$G$301,$M2987),"")</f>
        <v/>
      </c>
      <c r="E2987" s="6" t="str">
        <f>IF(AND($B2987&lt;&gt;"",$C2987&lt;&gt;"",$B2987&lt;=$C2987),INDEX(Bemenet!$D$2:$D$301,$M2987),"")</f>
        <v/>
      </c>
      <c r="F2987" s="5" t="str">
        <f t="shared" si="414"/>
        <v/>
      </c>
      <c r="G2987" s="5" t="str">
        <f t="shared" si="415"/>
        <v/>
      </c>
      <c r="H2987" s="9" t="str">
        <f t="shared" si="416"/>
        <v/>
      </c>
      <c r="I2987" s="5" t="str">
        <f t="shared" si="417"/>
        <v/>
      </c>
      <c r="J2987" s="5" t="str">
        <f>IF(OR($L2987="",NOT(COUNTIFS($L$2:$L2987,$L2987)=1)),"",SUMIFS($G:$G,$L:$L,$L2987))</f>
        <v/>
      </c>
      <c r="K2987" s="5" t="str">
        <f>IF(OR($L2987="",NOT(COUNTIFS($L$2:$L2987,$L2987)=1)),"",SUMIFS($I:$I,$L:$L,$L2987))</f>
        <v/>
      </c>
      <c r="L2987" s="6" t="str">
        <f t="shared" si="418"/>
        <v/>
      </c>
      <c r="M2987" s="6">
        <f t="shared" si="419"/>
        <v>120</v>
      </c>
      <c r="N2987" s="6">
        <f t="shared" si="420"/>
        <v>12</v>
      </c>
      <c r="O2987" s="9" t="str">
        <f>IF(AND($B2987&lt;&gt;"",$C2987&lt;&gt;"",$B2987&lt;=$C2987),INDEX(Szabalyok!$C:$C,$N2987),"")</f>
        <v/>
      </c>
      <c r="P2987">
        <f t="shared" si="422"/>
        <v>0</v>
      </c>
    </row>
    <row r="2988" spans="1:16" x14ac:dyDescent="0.35">
      <c r="A2988">
        <f t="shared" si="421"/>
        <v>0</v>
      </c>
      <c r="B2988" s="4" t="str">
        <f>IF($M2988&gt;300,"",IF(OR(INDEX(Bemenet!$E$2:$E$301,$M2988)="",INDEX(Bemenet!$F$2:$F$301,$M2988)=""),"",MAX(INDEX(Bemenet!$E$2:$E$301,$M2988),INDEX(Szabalyok!$A:$A,$N2988))))</f>
        <v/>
      </c>
      <c r="C2988" s="4" t="str">
        <f>IF($B2988="","",MIN(INDEX(Bemenet!$F$2:$F$301,$M2988),INDEX(Szabalyok!$B:$B,$N2988)))</f>
        <v/>
      </c>
      <c r="D2988" s="5" t="str">
        <f>IF(AND($B2988&lt;&gt;"",$C2988&lt;&gt;"",$B2988&lt;=$C2988),INDEX(Bemenet!$G$2:$G$301,$M2988),"")</f>
        <v/>
      </c>
      <c r="E2988" s="6" t="str">
        <f>IF(AND($B2988&lt;&gt;"",$C2988&lt;&gt;"",$B2988&lt;=$C2988),INDEX(Bemenet!$D$2:$D$301,$M2988),"")</f>
        <v/>
      </c>
      <c r="F2988" s="5" t="str">
        <f t="shared" si="414"/>
        <v/>
      </c>
      <c r="G2988" s="5" t="str">
        <f t="shared" si="415"/>
        <v/>
      </c>
      <c r="H2988" s="9" t="str">
        <f t="shared" si="416"/>
        <v/>
      </c>
      <c r="I2988" s="5" t="str">
        <f t="shared" si="417"/>
        <v/>
      </c>
      <c r="J2988" s="5" t="str">
        <f>IF(OR($L2988="",NOT(COUNTIFS($L$2:$L2988,$L2988)=1)),"",SUMIFS($G:$G,$L:$L,$L2988))</f>
        <v/>
      </c>
      <c r="K2988" s="5" t="str">
        <f>IF(OR($L2988="",NOT(COUNTIFS($L$2:$L2988,$L2988)=1)),"",SUMIFS($I:$I,$L:$L,$L2988))</f>
        <v/>
      </c>
      <c r="L2988" s="6" t="str">
        <f t="shared" si="418"/>
        <v/>
      </c>
      <c r="M2988" s="6">
        <f t="shared" si="419"/>
        <v>120</v>
      </c>
      <c r="N2988" s="6">
        <f t="shared" si="420"/>
        <v>13</v>
      </c>
      <c r="O2988" s="9" t="str">
        <f>IF(AND($B2988&lt;&gt;"",$C2988&lt;&gt;"",$B2988&lt;=$C2988),INDEX(Szabalyok!$C:$C,$N2988),"")</f>
        <v/>
      </c>
      <c r="P2988">
        <f t="shared" si="422"/>
        <v>0</v>
      </c>
    </row>
    <row r="2989" spans="1:16" x14ac:dyDescent="0.35">
      <c r="A2989">
        <f t="shared" si="421"/>
        <v>0</v>
      </c>
      <c r="B2989" s="4" t="str">
        <f>IF($M2989&gt;300,"",IF(OR(INDEX(Bemenet!$E$2:$E$301,$M2989)="",INDEX(Bemenet!$F$2:$F$301,$M2989)=""),"",MAX(INDEX(Bemenet!$E$2:$E$301,$M2989),INDEX(Szabalyok!$A:$A,$N2989))))</f>
        <v/>
      </c>
      <c r="C2989" s="4" t="str">
        <f>IF($B2989="","",MIN(INDEX(Bemenet!$F$2:$F$301,$M2989),INDEX(Szabalyok!$B:$B,$N2989)))</f>
        <v/>
      </c>
      <c r="D2989" s="5" t="str">
        <f>IF(AND($B2989&lt;&gt;"",$C2989&lt;&gt;"",$B2989&lt;=$C2989),INDEX(Bemenet!$G$2:$G$301,$M2989),"")</f>
        <v/>
      </c>
      <c r="E2989" s="6" t="str">
        <f>IF(AND($B2989&lt;&gt;"",$C2989&lt;&gt;"",$B2989&lt;=$C2989),INDEX(Bemenet!$D$2:$D$301,$M2989),"")</f>
        <v/>
      </c>
      <c r="F2989" s="5" t="str">
        <f t="shared" si="414"/>
        <v/>
      </c>
      <c r="G2989" s="5" t="str">
        <f t="shared" si="415"/>
        <v/>
      </c>
      <c r="H2989" s="9" t="str">
        <f t="shared" si="416"/>
        <v/>
      </c>
      <c r="I2989" s="5" t="str">
        <f t="shared" si="417"/>
        <v/>
      </c>
      <c r="J2989" s="5" t="str">
        <f>IF(OR($L2989="",NOT(COUNTIFS($L$2:$L2989,$L2989)=1)),"",SUMIFS($G:$G,$L:$L,$L2989))</f>
        <v/>
      </c>
      <c r="K2989" s="5" t="str">
        <f>IF(OR($L2989="",NOT(COUNTIFS($L$2:$L2989,$L2989)=1)),"",SUMIFS($I:$I,$L:$L,$L2989))</f>
        <v/>
      </c>
      <c r="L2989" s="6" t="str">
        <f t="shared" si="418"/>
        <v/>
      </c>
      <c r="M2989" s="6">
        <f t="shared" si="419"/>
        <v>120</v>
      </c>
      <c r="N2989" s="6">
        <f t="shared" si="420"/>
        <v>14</v>
      </c>
      <c r="O2989" s="9" t="str">
        <f>IF(AND($B2989&lt;&gt;"",$C2989&lt;&gt;"",$B2989&lt;=$C2989),INDEX(Szabalyok!$C:$C,$N2989),"")</f>
        <v/>
      </c>
      <c r="P2989">
        <f t="shared" si="422"/>
        <v>0</v>
      </c>
    </row>
    <row r="2990" spans="1:16" x14ac:dyDescent="0.35">
      <c r="A2990">
        <f t="shared" si="421"/>
        <v>0</v>
      </c>
      <c r="B2990" s="4" t="str">
        <f>IF($M2990&gt;300,"",IF(OR(INDEX(Bemenet!$E$2:$E$301,$M2990)="",INDEX(Bemenet!$F$2:$F$301,$M2990)=""),"",MAX(INDEX(Bemenet!$E$2:$E$301,$M2990),INDEX(Szabalyok!$A:$A,$N2990))))</f>
        <v/>
      </c>
      <c r="C2990" s="4" t="str">
        <f>IF($B2990="","",MIN(INDEX(Bemenet!$F$2:$F$301,$M2990),INDEX(Szabalyok!$B:$B,$N2990)))</f>
        <v/>
      </c>
      <c r="D2990" s="5" t="str">
        <f>IF(AND($B2990&lt;&gt;"",$C2990&lt;&gt;"",$B2990&lt;=$C2990),INDEX(Bemenet!$G$2:$G$301,$M2990),"")</f>
        <v/>
      </c>
      <c r="E2990" s="6" t="str">
        <f>IF(AND($B2990&lt;&gt;"",$C2990&lt;&gt;"",$B2990&lt;=$C2990),INDEX(Bemenet!$D$2:$D$301,$M2990),"")</f>
        <v/>
      </c>
      <c r="F2990" s="5" t="str">
        <f t="shared" si="414"/>
        <v/>
      </c>
      <c r="G2990" s="5" t="str">
        <f t="shared" si="415"/>
        <v/>
      </c>
      <c r="H2990" s="9" t="str">
        <f t="shared" si="416"/>
        <v/>
      </c>
      <c r="I2990" s="5" t="str">
        <f t="shared" si="417"/>
        <v/>
      </c>
      <c r="J2990" s="5" t="str">
        <f>IF(OR($L2990="",NOT(COUNTIFS($L$2:$L2990,$L2990)=1)),"",SUMIFS($G:$G,$L:$L,$L2990))</f>
        <v/>
      </c>
      <c r="K2990" s="5" t="str">
        <f>IF(OR($L2990="",NOT(COUNTIFS($L$2:$L2990,$L2990)=1)),"",SUMIFS($I:$I,$L:$L,$L2990))</f>
        <v/>
      </c>
      <c r="L2990" s="6" t="str">
        <f t="shared" si="418"/>
        <v/>
      </c>
      <c r="M2990" s="6">
        <f t="shared" si="419"/>
        <v>120</v>
      </c>
      <c r="N2990" s="6">
        <f t="shared" si="420"/>
        <v>15</v>
      </c>
      <c r="O2990" s="9" t="str">
        <f>IF(AND($B2990&lt;&gt;"",$C2990&lt;&gt;"",$B2990&lt;=$C2990),INDEX(Szabalyok!$C:$C,$N2990),"")</f>
        <v/>
      </c>
      <c r="P2990">
        <f t="shared" si="422"/>
        <v>0</v>
      </c>
    </row>
    <row r="2991" spans="1:16" x14ac:dyDescent="0.35">
      <c r="A2991">
        <f t="shared" si="421"/>
        <v>0</v>
      </c>
      <c r="B2991" s="4" t="str">
        <f>IF($M2991&gt;300,"",IF(OR(INDEX(Bemenet!$E$2:$E$301,$M2991)="",INDEX(Bemenet!$F$2:$F$301,$M2991)=""),"",MAX(INDEX(Bemenet!$E$2:$E$301,$M2991),INDEX(Szabalyok!$A:$A,$N2991))))</f>
        <v/>
      </c>
      <c r="C2991" s="4" t="str">
        <f>IF($B2991="","",MIN(INDEX(Bemenet!$F$2:$F$301,$M2991),INDEX(Szabalyok!$B:$B,$N2991)))</f>
        <v/>
      </c>
      <c r="D2991" s="5" t="str">
        <f>IF(AND($B2991&lt;&gt;"",$C2991&lt;&gt;"",$B2991&lt;=$C2991),INDEX(Bemenet!$G$2:$G$301,$M2991),"")</f>
        <v/>
      </c>
      <c r="E2991" s="6" t="str">
        <f>IF(AND($B2991&lt;&gt;"",$C2991&lt;&gt;"",$B2991&lt;=$C2991),INDEX(Bemenet!$D$2:$D$301,$M2991),"")</f>
        <v/>
      </c>
      <c r="F2991" s="5" t="str">
        <f t="shared" si="414"/>
        <v/>
      </c>
      <c r="G2991" s="5" t="str">
        <f t="shared" si="415"/>
        <v/>
      </c>
      <c r="H2991" s="9" t="str">
        <f t="shared" si="416"/>
        <v/>
      </c>
      <c r="I2991" s="5" t="str">
        <f t="shared" si="417"/>
        <v/>
      </c>
      <c r="J2991" s="5" t="str">
        <f>IF(OR($L2991="",NOT(COUNTIFS($L$2:$L2991,$L2991)=1)),"",SUMIFS($G:$G,$L:$L,$L2991))</f>
        <v/>
      </c>
      <c r="K2991" s="5" t="str">
        <f>IF(OR($L2991="",NOT(COUNTIFS($L$2:$L2991,$L2991)=1)),"",SUMIFS($I:$I,$L:$L,$L2991))</f>
        <v/>
      </c>
      <c r="L2991" s="6" t="str">
        <f t="shared" si="418"/>
        <v/>
      </c>
      <c r="M2991" s="6">
        <f t="shared" si="419"/>
        <v>120</v>
      </c>
      <c r="N2991" s="6">
        <f t="shared" si="420"/>
        <v>16</v>
      </c>
      <c r="O2991" s="9" t="str">
        <f>IF(AND($B2991&lt;&gt;"",$C2991&lt;&gt;"",$B2991&lt;=$C2991),INDEX(Szabalyok!$C:$C,$N2991),"")</f>
        <v/>
      </c>
      <c r="P2991">
        <f t="shared" si="422"/>
        <v>0</v>
      </c>
    </row>
    <row r="2992" spans="1:16" x14ac:dyDescent="0.35">
      <c r="A2992">
        <f t="shared" si="421"/>
        <v>0</v>
      </c>
      <c r="B2992" s="4" t="str">
        <f>IF($M2992&gt;300,"",IF(OR(INDEX(Bemenet!$E$2:$E$301,$M2992)="",INDEX(Bemenet!$F$2:$F$301,$M2992)=""),"",MAX(INDEX(Bemenet!$E$2:$E$301,$M2992),INDEX(Szabalyok!$A:$A,$N2992))))</f>
        <v/>
      </c>
      <c r="C2992" s="4" t="str">
        <f>IF($B2992="","",MIN(INDEX(Bemenet!$F$2:$F$301,$M2992),INDEX(Szabalyok!$B:$B,$N2992)))</f>
        <v/>
      </c>
      <c r="D2992" s="5" t="str">
        <f>IF(AND($B2992&lt;&gt;"",$C2992&lt;&gt;"",$B2992&lt;=$C2992),INDEX(Bemenet!$G$2:$G$301,$M2992),"")</f>
        <v/>
      </c>
      <c r="E2992" s="6" t="str">
        <f>IF(AND($B2992&lt;&gt;"",$C2992&lt;&gt;"",$B2992&lt;=$C2992),INDEX(Bemenet!$D$2:$D$301,$M2992),"")</f>
        <v/>
      </c>
      <c r="F2992" s="5" t="str">
        <f t="shared" si="414"/>
        <v/>
      </c>
      <c r="G2992" s="5" t="str">
        <f t="shared" si="415"/>
        <v/>
      </c>
      <c r="H2992" s="9" t="str">
        <f t="shared" si="416"/>
        <v/>
      </c>
      <c r="I2992" s="5" t="str">
        <f t="shared" si="417"/>
        <v/>
      </c>
      <c r="J2992" s="5" t="str">
        <f>IF(OR($L2992="",NOT(COUNTIFS($L$2:$L2992,$L2992)=1)),"",SUMIFS($G:$G,$L:$L,$L2992))</f>
        <v/>
      </c>
      <c r="K2992" s="5" t="str">
        <f>IF(OR($L2992="",NOT(COUNTIFS($L$2:$L2992,$L2992)=1)),"",SUMIFS($I:$I,$L:$L,$L2992))</f>
        <v/>
      </c>
      <c r="L2992" s="6" t="str">
        <f t="shared" si="418"/>
        <v/>
      </c>
      <c r="M2992" s="6">
        <f t="shared" si="419"/>
        <v>120</v>
      </c>
      <c r="N2992" s="6">
        <f t="shared" si="420"/>
        <v>17</v>
      </c>
      <c r="O2992" s="9" t="str">
        <f>IF(AND($B2992&lt;&gt;"",$C2992&lt;&gt;"",$B2992&lt;=$C2992),INDEX(Szabalyok!$C:$C,$N2992),"")</f>
        <v/>
      </c>
      <c r="P2992">
        <f t="shared" si="422"/>
        <v>0</v>
      </c>
    </row>
    <row r="2993" spans="1:16" x14ac:dyDescent="0.35">
      <c r="A2993">
        <f t="shared" si="421"/>
        <v>0</v>
      </c>
      <c r="B2993" s="4" t="str">
        <f>IF($M2993&gt;300,"",IF(OR(INDEX(Bemenet!$E$2:$E$301,$M2993)="",INDEX(Bemenet!$F$2:$F$301,$M2993)=""),"",MAX(INDEX(Bemenet!$E$2:$E$301,$M2993),INDEX(Szabalyok!$A:$A,$N2993))))</f>
        <v/>
      </c>
      <c r="C2993" s="4" t="str">
        <f>IF($B2993="","",MIN(INDEX(Bemenet!$F$2:$F$301,$M2993),INDEX(Szabalyok!$B:$B,$N2993)))</f>
        <v/>
      </c>
      <c r="D2993" s="5" t="str">
        <f>IF(AND($B2993&lt;&gt;"",$C2993&lt;&gt;"",$B2993&lt;=$C2993),INDEX(Bemenet!$G$2:$G$301,$M2993),"")</f>
        <v/>
      </c>
      <c r="E2993" s="6" t="str">
        <f>IF(AND($B2993&lt;&gt;"",$C2993&lt;&gt;"",$B2993&lt;=$C2993),INDEX(Bemenet!$D$2:$D$301,$M2993),"")</f>
        <v/>
      </c>
      <c r="F2993" s="5" t="str">
        <f t="shared" si="414"/>
        <v/>
      </c>
      <c r="G2993" s="5" t="str">
        <f t="shared" si="415"/>
        <v/>
      </c>
      <c r="H2993" s="9" t="str">
        <f t="shared" si="416"/>
        <v/>
      </c>
      <c r="I2993" s="5" t="str">
        <f t="shared" si="417"/>
        <v/>
      </c>
      <c r="J2993" s="5" t="str">
        <f>IF(OR($L2993="",NOT(COUNTIFS($L$2:$L2993,$L2993)=1)),"",SUMIFS($G:$G,$L:$L,$L2993))</f>
        <v/>
      </c>
      <c r="K2993" s="5" t="str">
        <f>IF(OR($L2993="",NOT(COUNTIFS($L$2:$L2993,$L2993)=1)),"",SUMIFS($I:$I,$L:$L,$L2993))</f>
        <v/>
      </c>
      <c r="L2993" s="6" t="str">
        <f t="shared" si="418"/>
        <v/>
      </c>
      <c r="M2993" s="6">
        <f t="shared" si="419"/>
        <v>120</v>
      </c>
      <c r="N2993" s="6">
        <f t="shared" si="420"/>
        <v>18</v>
      </c>
      <c r="O2993" s="9" t="str">
        <f>IF(AND($B2993&lt;&gt;"",$C2993&lt;&gt;"",$B2993&lt;=$C2993),INDEX(Szabalyok!$C:$C,$N2993),"")</f>
        <v/>
      </c>
      <c r="P2993">
        <f t="shared" si="422"/>
        <v>0</v>
      </c>
    </row>
    <row r="2994" spans="1:16" x14ac:dyDescent="0.35">
      <c r="A2994">
        <f t="shared" si="421"/>
        <v>0</v>
      </c>
      <c r="B2994" s="4" t="str">
        <f>IF($M2994&gt;300,"",IF(OR(INDEX(Bemenet!$E$2:$E$301,$M2994)="",INDEX(Bemenet!$F$2:$F$301,$M2994)=""),"",MAX(INDEX(Bemenet!$E$2:$E$301,$M2994),INDEX(Szabalyok!$A:$A,$N2994))))</f>
        <v/>
      </c>
      <c r="C2994" s="4" t="str">
        <f>IF($B2994="","",MIN(INDEX(Bemenet!$F$2:$F$301,$M2994),INDEX(Szabalyok!$B:$B,$N2994)))</f>
        <v/>
      </c>
      <c r="D2994" s="5" t="str">
        <f>IF(AND($B2994&lt;&gt;"",$C2994&lt;&gt;"",$B2994&lt;=$C2994),INDEX(Bemenet!$G$2:$G$301,$M2994),"")</f>
        <v/>
      </c>
      <c r="E2994" s="6" t="str">
        <f>IF(AND($B2994&lt;&gt;"",$C2994&lt;&gt;"",$B2994&lt;=$C2994),INDEX(Bemenet!$D$2:$D$301,$M2994),"")</f>
        <v/>
      </c>
      <c r="F2994" s="5" t="str">
        <f t="shared" si="414"/>
        <v/>
      </c>
      <c r="G2994" s="5" t="str">
        <f t="shared" si="415"/>
        <v/>
      </c>
      <c r="H2994" s="9" t="str">
        <f t="shared" si="416"/>
        <v/>
      </c>
      <c r="I2994" s="5" t="str">
        <f t="shared" si="417"/>
        <v/>
      </c>
      <c r="J2994" s="5" t="str">
        <f>IF(OR($L2994="",NOT(COUNTIFS($L$2:$L2994,$L2994)=1)),"",SUMIFS($G:$G,$L:$L,$L2994))</f>
        <v/>
      </c>
      <c r="K2994" s="5" t="str">
        <f>IF(OR($L2994="",NOT(COUNTIFS($L$2:$L2994,$L2994)=1)),"",SUMIFS($I:$I,$L:$L,$L2994))</f>
        <v/>
      </c>
      <c r="L2994" s="6" t="str">
        <f t="shared" si="418"/>
        <v/>
      </c>
      <c r="M2994" s="6">
        <f t="shared" si="419"/>
        <v>120</v>
      </c>
      <c r="N2994" s="6">
        <f t="shared" si="420"/>
        <v>19</v>
      </c>
      <c r="O2994" s="9" t="str">
        <f>IF(AND($B2994&lt;&gt;"",$C2994&lt;&gt;"",$B2994&lt;=$C2994),INDEX(Szabalyok!$C:$C,$N2994),"")</f>
        <v/>
      </c>
      <c r="P2994">
        <f t="shared" si="422"/>
        <v>0</v>
      </c>
    </row>
    <row r="2995" spans="1:16" x14ac:dyDescent="0.35">
      <c r="A2995">
        <f t="shared" si="421"/>
        <v>0</v>
      </c>
      <c r="B2995" s="4" t="str">
        <f>IF($M2995&gt;300,"",IF(OR(INDEX(Bemenet!$E$2:$E$301,$M2995)="",INDEX(Bemenet!$F$2:$F$301,$M2995)=""),"",MAX(INDEX(Bemenet!$E$2:$E$301,$M2995),INDEX(Szabalyok!$A:$A,$N2995))))</f>
        <v/>
      </c>
      <c r="C2995" s="4" t="str">
        <f>IF($B2995="","",MIN(INDEX(Bemenet!$F$2:$F$301,$M2995),INDEX(Szabalyok!$B:$B,$N2995)))</f>
        <v/>
      </c>
      <c r="D2995" s="5" t="str">
        <f>IF(AND($B2995&lt;&gt;"",$C2995&lt;&gt;"",$B2995&lt;=$C2995),INDEX(Bemenet!$G$2:$G$301,$M2995),"")</f>
        <v/>
      </c>
      <c r="E2995" s="6" t="str">
        <f>IF(AND($B2995&lt;&gt;"",$C2995&lt;&gt;"",$B2995&lt;=$C2995),INDEX(Bemenet!$D$2:$D$301,$M2995),"")</f>
        <v/>
      </c>
      <c r="F2995" s="5" t="str">
        <f t="shared" si="414"/>
        <v/>
      </c>
      <c r="G2995" s="5" t="str">
        <f t="shared" si="415"/>
        <v/>
      </c>
      <c r="H2995" s="9" t="str">
        <f t="shared" si="416"/>
        <v/>
      </c>
      <c r="I2995" s="5" t="str">
        <f t="shared" si="417"/>
        <v/>
      </c>
      <c r="J2995" s="5" t="str">
        <f>IF(OR($L2995="",NOT(COUNTIFS($L$2:$L2995,$L2995)=1)),"",SUMIFS($G:$G,$L:$L,$L2995))</f>
        <v/>
      </c>
      <c r="K2995" s="5" t="str">
        <f>IF(OR($L2995="",NOT(COUNTIFS($L$2:$L2995,$L2995)=1)),"",SUMIFS($I:$I,$L:$L,$L2995))</f>
        <v/>
      </c>
      <c r="L2995" s="6" t="str">
        <f t="shared" si="418"/>
        <v/>
      </c>
      <c r="M2995" s="6">
        <f t="shared" si="419"/>
        <v>120</v>
      </c>
      <c r="N2995" s="6">
        <f t="shared" si="420"/>
        <v>20</v>
      </c>
      <c r="O2995" s="9" t="str">
        <f>IF(AND($B2995&lt;&gt;"",$C2995&lt;&gt;"",$B2995&lt;=$C2995),INDEX(Szabalyok!$C:$C,$N2995),"")</f>
        <v/>
      </c>
      <c r="P2995">
        <f t="shared" si="422"/>
        <v>0</v>
      </c>
    </row>
    <row r="2996" spans="1:16" x14ac:dyDescent="0.35">
      <c r="A2996">
        <f t="shared" si="421"/>
        <v>0</v>
      </c>
      <c r="B2996" s="4" t="str">
        <f>IF($M2996&gt;300,"",IF(OR(INDEX(Bemenet!$E$2:$E$301,$M2996)="",INDEX(Bemenet!$F$2:$F$301,$M2996)=""),"",MAX(INDEX(Bemenet!$E$2:$E$301,$M2996),INDEX(Szabalyok!$A:$A,$N2996))))</f>
        <v/>
      </c>
      <c r="C2996" s="4" t="str">
        <f>IF($B2996="","",MIN(INDEX(Bemenet!$F$2:$F$301,$M2996),INDEX(Szabalyok!$B:$B,$N2996)))</f>
        <v/>
      </c>
      <c r="D2996" s="5" t="str">
        <f>IF(AND($B2996&lt;&gt;"",$C2996&lt;&gt;"",$B2996&lt;=$C2996),INDEX(Bemenet!$G$2:$G$301,$M2996),"")</f>
        <v/>
      </c>
      <c r="E2996" s="6" t="str">
        <f>IF(AND($B2996&lt;&gt;"",$C2996&lt;&gt;"",$B2996&lt;=$C2996),INDEX(Bemenet!$D$2:$D$301,$M2996),"")</f>
        <v/>
      </c>
      <c r="F2996" s="5" t="str">
        <f t="shared" si="414"/>
        <v/>
      </c>
      <c r="G2996" s="5" t="str">
        <f t="shared" si="415"/>
        <v/>
      </c>
      <c r="H2996" s="9" t="str">
        <f t="shared" si="416"/>
        <v/>
      </c>
      <c r="I2996" s="5" t="str">
        <f t="shared" si="417"/>
        <v/>
      </c>
      <c r="J2996" s="5" t="str">
        <f>IF(OR($L2996="",NOT(COUNTIFS($L$2:$L2996,$L2996)=1)),"",SUMIFS($G:$G,$L:$L,$L2996))</f>
        <v/>
      </c>
      <c r="K2996" s="5" t="str">
        <f>IF(OR($L2996="",NOT(COUNTIFS($L$2:$L2996,$L2996)=1)),"",SUMIFS($I:$I,$L:$L,$L2996))</f>
        <v/>
      </c>
      <c r="L2996" s="6" t="str">
        <f t="shared" si="418"/>
        <v/>
      </c>
      <c r="M2996" s="6">
        <f t="shared" si="419"/>
        <v>120</v>
      </c>
      <c r="N2996" s="6">
        <f t="shared" si="420"/>
        <v>21</v>
      </c>
      <c r="O2996" s="9" t="str">
        <f>IF(AND($B2996&lt;&gt;"",$C2996&lt;&gt;"",$B2996&lt;=$C2996),INDEX(Szabalyok!$C:$C,$N2996),"")</f>
        <v/>
      </c>
      <c r="P2996">
        <f t="shared" si="422"/>
        <v>0</v>
      </c>
    </row>
    <row r="2997" spans="1:16" x14ac:dyDescent="0.35">
      <c r="A2997">
        <f t="shared" si="421"/>
        <v>0</v>
      </c>
      <c r="B2997" s="4" t="str">
        <f>IF($M2997&gt;300,"",IF(OR(INDEX(Bemenet!$E$2:$E$301,$M2997)="",INDEX(Bemenet!$F$2:$F$301,$M2997)=""),"",MAX(INDEX(Bemenet!$E$2:$E$301,$M2997),INDEX(Szabalyok!$A:$A,$N2997))))</f>
        <v/>
      </c>
      <c r="C2997" s="4" t="str">
        <f>IF($B2997="","",MIN(INDEX(Bemenet!$F$2:$F$301,$M2997),INDEX(Szabalyok!$B:$B,$N2997)))</f>
        <v/>
      </c>
      <c r="D2997" s="5" t="str">
        <f>IF(AND($B2997&lt;&gt;"",$C2997&lt;&gt;"",$B2997&lt;=$C2997),INDEX(Bemenet!$G$2:$G$301,$M2997),"")</f>
        <v/>
      </c>
      <c r="E2997" s="6" t="str">
        <f>IF(AND($B2997&lt;&gt;"",$C2997&lt;&gt;"",$B2997&lt;=$C2997),INDEX(Bemenet!$D$2:$D$301,$M2997),"")</f>
        <v/>
      </c>
      <c r="F2997" s="5" t="str">
        <f t="shared" si="414"/>
        <v/>
      </c>
      <c r="G2997" s="5" t="str">
        <f t="shared" si="415"/>
        <v/>
      </c>
      <c r="H2997" s="9" t="str">
        <f t="shared" si="416"/>
        <v/>
      </c>
      <c r="I2997" s="5" t="str">
        <f t="shared" si="417"/>
        <v/>
      </c>
      <c r="J2997" s="5" t="str">
        <f>IF(OR($L2997="",NOT(COUNTIFS($L$2:$L2997,$L2997)=1)),"",SUMIFS($G:$G,$L:$L,$L2997))</f>
        <v/>
      </c>
      <c r="K2997" s="5" t="str">
        <f>IF(OR($L2997="",NOT(COUNTIFS($L$2:$L2997,$L2997)=1)),"",SUMIFS($I:$I,$L:$L,$L2997))</f>
        <v/>
      </c>
      <c r="L2997" s="6" t="str">
        <f t="shared" si="418"/>
        <v/>
      </c>
      <c r="M2997" s="6">
        <f t="shared" si="419"/>
        <v>120</v>
      </c>
      <c r="N2997" s="6">
        <f t="shared" si="420"/>
        <v>22</v>
      </c>
      <c r="O2997" s="9" t="str">
        <f>IF(AND($B2997&lt;&gt;"",$C2997&lt;&gt;"",$B2997&lt;=$C2997),INDEX(Szabalyok!$C:$C,$N2997),"")</f>
        <v/>
      </c>
      <c r="P2997">
        <f t="shared" si="422"/>
        <v>0</v>
      </c>
    </row>
    <row r="2998" spans="1:16" x14ac:dyDescent="0.35">
      <c r="A2998">
        <f t="shared" si="421"/>
        <v>0</v>
      </c>
      <c r="B2998" s="4" t="str">
        <f>IF($M2998&gt;300,"",IF(OR(INDEX(Bemenet!$E$2:$E$301,$M2998)="",INDEX(Bemenet!$F$2:$F$301,$M2998)=""),"",MAX(INDEX(Bemenet!$E$2:$E$301,$M2998),INDEX(Szabalyok!$A:$A,$N2998))))</f>
        <v/>
      </c>
      <c r="C2998" s="4" t="str">
        <f>IF($B2998="","",MIN(INDEX(Bemenet!$F$2:$F$301,$M2998),INDEX(Szabalyok!$B:$B,$N2998)))</f>
        <v/>
      </c>
      <c r="D2998" s="5" t="str">
        <f>IF(AND($B2998&lt;&gt;"",$C2998&lt;&gt;"",$B2998&lt;=$C2998),INDEX(Bemenet!$G$2:$G$301,$M2998),"")</f>
        <v/>
      </c>
      <c r="E2998" s="6" t="str">
        <f>IF(AND($B2998&lt;&gt;"",$C2998&lt;&gt;"",$B2998&lt;=$C2998),INDEX(Bemenet!$D$2:$D$301,$M2998),"")</f>
        <v/>
      </c>
      <c r="F2998" s="5" t="str">
        <f t="shared" si="414"/>
        <v/>
      </c>
      <c r="G2998" s="5" t="str">
        <f t="shared" si="415"/>
        <v/>
      </c>
      <c r="H2998" s="9" t="str">
        <f t="shared" si="416"/>
        <v/>
      </c>
      <c r="I2998" s="5" t="str">
        <f t="shared" si="417"/>
        <v/>
      </c>
      <c r="J2998" s="5" t="str">
        <f>IF(OR($L2998="",NOT(COUNTIFS($L$2:$L2998,$L2998)=1)),"",SUMIFS($G:$G,$L:$L,$L2998))</f>
        <v/>
      </c>
      <c r="K2998" s="5" t="str">
        <f>IF(OR($L2998="",NOT(COUNTIFS($L$2:$L2998,$L2998)=1)),"",SUMIFS($I:$I,$L:$L,$L2998))</f>
        <v/>
      </c>
      <c r="L2998" s="6" t="str">
        <f t="shared" si="418"/>
        <v/>
      </c>
      <c r="M2998" s="6">
        <f t="shared" si="419"/>
        <v>120</v>
      </c>
      <c r="N2998" s="6">
        <f t="shared" si="420"/>
        <v>23</v>
      </c>
      <c r="O2998" s="9" t="str">
        <f>IF(AND($B2998&lt;&gt;"",$C2998&lt;&gt;"",$B2998&lt;=$C2998),INDEX(Szabalyok!$C:$C,$N2998),"")</f>
        <v/>
      </c>
      <c r="P2998">
        <f t="shared" si="422"/>
        <v>0</v>
      </c>
    </row>
    <row r="2999" spans="1:16" x14ac:dyDescent="0.35">
      <c r="A2999">
        <f t="shared" si="421"/>
        <v>0</v>
      </c>
      <c r="B2999" s="4" t="str">
        <f>IF($M2999&gt;300,"",IF(OR(INDEX(Bemenet!$E$2:$E$301,$M2999)="",INDEX(Bemenet!$F$2:$F$301,$M2999)=""),"",MAX(INDEX(Bemenet!$E$2:$E$301,$M2999),INDEX(Szabalyok!$A:$A,$N2999))))</f>
        <v/>
      </c>
      <c r="C2999" s="4" t="str">
        <f>IF($B2999="","",MIN(INDEX(Bemenet!$F$2:$F$301,$M2999),INDEX(Szabalyok!$B:$B,$N2999)))</f>
        <v/>
      </c>
      <c r="D2999" s="5" t="str">
        <f>IF(AND($B2999&lt;&gt;"",$C2999&lt;&gt;"",$B2999&lt;=$C2999),INDEX(Bemenet!$G$2:$G$301,$M2999),"")</f>
        <v/>
      </c>
      <c r="E2999" s="6" t="str">
        <f>IF(AND($B2999&lt;&gt;"",$C2999&lt;&gt;"",$B2999&lt;=$C2999),INDEX(Bemenet!$D$2:$D$301,$M2999),"")</f>
        <v/>
      </c>
      <c r="F2999" s="5" t="str">
        <f t="shared" si="414"/>
        <v/>
      </c>
      <c r="G2999" s="5" t="str">
        <f t="shared" si="415"/>
        <v/>
      </c>
      <c r="H2999" s="9" t="str">
        <f t="shared" si="416"/>
        <v/>
      </c>
      <c r="I2999" s="5" t="str">
        <f t="shared" si="417"/>
        <v/>
      </c>
      <c r="J2999" s="5" t="str">
        <f>IF(OR($L2999="",NOT(COUNTIFS($L$2:$L2999,$L2999)=1)),"",SUMIFS($G:$G,$L:$L,$L2999))</f>
        <v/>
      </c>
      <c r="K2999" s="5" t="str">
        <f>IF(OR($L2999="",NOT(COUNTIFS($L$2:$L2999,$L2999)=1)),"",SUMIFS($I:$I,$L:$L,$L2999))</f>
        <v/>
      </c>
      <c r="L2999" s="6" t="str">
        <f t="shared" si="418"/>
        <v/>
      </c>
      <c r="M2999" s="6">
        <f t="shared" si="419"/>
        <v>120</v>
      </c>
      <c r="N2999" s="6">
        <f t="shared" si="420"/>
        <v>24</v>
      </c>
      <c r="O2999" s="9" t="str">
        <f>IF(AND($B2999&lt;&gt;"",$C2999&lt;&gt;"",$B2999&lt;=$C2999),INDEX(Szabalyok!$C:$C,$N2999),"")</f>
        <v/>
      </c>
      <c r="P2999">
        <f t="shared" si="422"/>
        <v>0</v>
      </c>
    </row>
    <row r="3000" spans="1:16" x14ac:dyDescent="0.35">
      <c r="A3000">
        <f t="shared" si="421"/>
        <v>0</v>
      </c>
      <c r="B3000" s="4" t="str">
        <f>IF($M3000&gt;300,"",IF(OR(INDEX(Bemenet!$E$2:$E$301,$M3000)="",INDEX(Bemenet!$F$2:$F$301,$M3000)=""),"",MAX(INDEX(Bemenet!$E$2:$E$301,$M3000),INDEX(Szabalyok!$A:$A,$N3000))))</f>
        <v/>
      </c>
      <c r="C3000" s="4" t="str">
        <f>IF($B3000="","",MIN(INDEX(Bemenet!$F$2:$F$301,$M3000),INDEX(Szabalyok!$B:$B,$N3000)))</f>
        <v/>
      </c>
      <c r="D3000" s="5" t="str">
        <f>IF(AND($B3000&lt;&gt;"",$C3000&lt;&gt;"",$B3000&lt;=$C3000),INDEX(Bemenet!$G$2:$G$301,$M3000),"")</f>
        <v/>
      </c>
      <c r="E3000" s="6" t="str">
        <f>IF(AND($B3000&lt;&gt;"",$C3000&lt;&gt;"",$B3000&lt;=$C3000),INDEX(Bemenet!$D$2:$D$301,$M3000),"")</f>
        <v/>
      </c>
      <c r="F3000" s="5" t="str">
        <f t="shared" si="414"/>
        <v/>
      </c>
      <c r="G3000" s="5" t="str">
        <f t="shared" si="415"/>
        <v/>
      </c>
      <c r="H3000" s="9" t="str">
        <f t="shared" si="416"/>
        <v/>
      </c>
      <c r="I3000" s="5" t="str">
        <f t="shared" si="417"/>
        <v/>
      </c>
      <c r="J3000" s="5" t="str">
        <f>IF(OR($L3000="",NOT(COUNTIFS($L$2:$L3000,$L3000)=1)),"",SUMIFS($G:$G,$L:$L,$L3000))</f>
        <v/>
      </c>
      <c r="K3000" s="5" t="str">
        <f>IF(OR($L3000="",NOT(COUNTIFS($L$2:$L3000,$L3000)=1)),"",SUMIFS($I:$I,$L:$L,$L3000))</f>
        <v/>
      </c>
      <c r="L3000" s="6" t="str">
        <f t="shared" si="418"/>
        <v/>
      </c>
      <c r="M3000" s="6">
        <f t="shared" si="419"/>
        <v>120</v>
      </c>
      <c r="N3000" s="6">
        <f t="shared" si="420"/>
        <v>25</v>
      </c>
      <c r="O3000" s="9" t="str">
        <f>IF(AND($B3000&lt;&gt;"",$C3000&lt;&gt;"",$B3000&lt;=$C3000),INDEX(Szabalyok!$C:$C,$N3000),"")</f>
        <v/>
      </c>
      <c r="P3000">
        <f t="shared" si="422"/>
        <v>0</v>
      </c>
    </row>
    <row r="3001" spans="1:16" x14ac:dyDescent="0.35">
      <c r="A3001">
        <f t="shared" si="421"/>
        <v>0</v>
      </c>
      <c r="B3001" s="4" t="str">
        <f>IF($M3001&gt;300,"",IF(OR(INDEX(Bemenet!$E$2:$E$301,$M3001)="",INDEX(Bemenet!$F$2:$F$301,$M3001)=""),"",MAX(INDEX(Bemenet!$E$2:$E$301,$M3001),INDEX(Szabalyok!$A:$A,$N3001))))</f>
        <v/>
      </c>
      <c r="C3001" s="4" t="str">
        <f>IF($B3001="","",MIN(INDEX(Bemenet!$F$2:$F$301,$M3001),INDEX(Szabalyok!$B:$B,$N3001)))</f>
        <v/>
      </c>
      <c r="D3001" s="5" t="str">
        <f>IF(AND($B3001&lt;&gt;"",$C3001&lt;&gt;"",$B3001&lt;=$C3001),INDEX(Bemenet!$G$2:$G$301,$M3001),"")</f>
        <v/>
      </c>
      <c r="E3001" s="6" t="str">
        <f>IF(AND($B3001&lt;&gt;"",$C3001&lt;&gt;"",$B3001&lt;=$C3001),INDEX(Bemenet!$D$2:$D$301,$M3001),"")</f>
        <v/>
      </c>
      <c r="F3001" s="5" t="str">
        <f t="shared" si="414"/>
        <v/>
      </c>
      <c r="G3001" s="5" t="str">
        <f t="shared" si="415"/>
        <v/>
      </c>
      <c r="H3001" s="9" t="str">
        <f t="shared" si="416"/>
        <v/>
      </c>
      <c r="I3001" s="5" t="str">
        <f t="shared" si="417"/>
        <v/>
      </c>
      <c r="J3001" s="5" t="str">
        <f>IF(OR($L3001="",NOT(COUNTIFS($L$2:$L3001,$L3001)=1)),"",SUMIFS($G:$G,$L:$L,$L3001))</f>
        <v/>
      </c>
      <c r="K3001" s="5" t="str">
        <f>IF(OR($L3001="",NOT(COUNTIFS($L$2:$L3001,$L3001)=1)),"",SUMIFS($I:$I,$L:$L,$L3001))</f>
        <v/>
      </c>
      <c r="L3001" s="6" t="str">
        <f t="shared" si="418"/>
        <v/>
      </c>
      <c r="M3001" s="6">
        <f t="shared" si="419"/>
        <v>120</v>
      </c>
      <c r="N3001" s="6">
        <f t="shared" si="420"/>
        <v>26</v>
      </c>
      <c r="O3001" s="9" t="str">
        <f>IF(AND($B3001&lt;&gt;"",$C3001&lt;&gt;"",$B3001&lt;=$C3001),INDEX(Szabalyok!$C:$C,$N3001),"")</f>
        <v/>
      </c>
      <c r="P3001">
        <f t="shared" si="422"/>
        <v>0</v>
      </c>
    </row>
    <row r="3002" spans="1:16" x14ac:dyDescent="0.35">
      <c r="A3002">
        <f t="shared" si="421"/>
        <v>0</v>
      </c>
      <c r="B3002" s="4" t="str">
        <f>IF($M3002&gt;300,"",IF(OR(INDEX(Bemenet!$E$2:$E$301,$M3002)="",INDEX(Bemenet!$F$2:$F$301,$M3002)=""),"",MAX(INDEX(Bemenet!$E$2:$E$301,$M3002),INDEX(Szabalyok!$A:$A,$N3002))))</f>
        <v/>
      </c>
      <c r="C3002" s="4" t="str">
        <f>IF($B3002="","",MIN(INDEX(Bemenet!$F$2:$F$301,$M3002),INDEX(Szabalyok!$B:$B,$N3002)))</f>
        <v/>
      </c>
      <c r="D3002" s="5" t="str">
        <f>IF(AND($B3002&lt;&gt;"",$C3002&lt;&gt;"",$B3002&lt;=$C3002),INDEX(Bemenet!$G$2:$G$301,$M3002),"")</f>
        <v/>
      </c>
      <c r="E3002" s="6" t="str">
        <f>IF(AND($B3002&lt;&gt;"",$C3002&lt;&gt;"",$B3002&lt;=$C3002),INDEX(Bemenet!$D$2:$D$301,$M3002),"")</f>
        <v/>
      </c>
      <c r="F3002" s="5" t="str">
        <f t="shared" si="414"/>
        <v/>
      </c>
      <c r="G3002" s="5" t="str">
        <f t="shared" si="415"/>
        <v/>
      </c>
      <c r="H3002" s="9" t="str">
        <f t="shared" si="416"/>
        <v/>
      </c>
      <c r="I3002" s="5" t="str">
        <f t="shared" si="417"/>
        <v/>
      </c>
      <c r="J3002" s="5" t="str">
        <f>IF(OR($L3002="",NOT(COUNTIFS($L$2:$L3002,$L3002)=1)),"",SUMIFS($G:$G,$L:$L,$L3002))</f>
        <v/>
      </c>
      <c r="K3002" s="5" t="str">
        <f>IF(OR($L3002="",NOT(COUNTIFS($L$2:$L3002,$L3002)=1)),"",SUMIFS($I:$I,$L:$L,$L3002))</f>
        <v/>
      </c>
      <c r="L3002" s="6" t="str">
        <f t="shared" si="418"/>
        <v/>
      </c>
      <c r="M3002" s="6">
        <f t="shared" si="419"/>
        <v>121</v>
      </c>
      <c r="N3002" s="6">
        <f t="shared" si="420"/>
        <v>2</v>
      </c>
      <c r="O3002" s="9" t="str">
        <f>IF(AND($B3002&lt;&gt;"",$C3002&lt;&gt;"",$B3002&lt;=$C3002),INDEX(Szabalyok!$C:$C,$N3002),"")</f>
        <v/>
      </c>
      <c r="P3002">
        <f t="shared" si="422"/>
        <v>0</v>
      </c>
    </row>
    <row r="3003" spans="1:16" x14ac:dyDescent="0.35">
      <c r="A3003">
        <f t="shared" si="421"/>
        <v>0</v>
      </c>
      <c r="B3003" s="4" t="str">
        <f>IF($M3003&gt;300,"",IF(OR(INDEX(Bemenet!$E$2:$E$301,$M3003)="",INDEX(Bemenet!$F$2:$F$301,$M3003)=""),"",MAX(INDEX(Bemenet!$E$2:$E$301,$M3003),INDEX(Szabalyok!$A:$A,$N3003))))</f>
        <v/>
      </c>
      <c r="C3003" s="4" t="str">
        <f>IF($B3003="","",MIN(INDEX(Bemenet!$F$2:$F$301,$M3003),INDEX(Szabalyok!$B:$B,$N3003)))</f>
        <v/>
      </c>
      <c r="D3003" s="5" t="str">
        <f>IF(AND($B3003&lt;&gt;"",$C3003&lt;&gt;"",$B3003&lt;=$C3003),INDEX(Bemenet!$G$2:$G$301,$M3003),"")</f>
        <v/>
      </c>
      <c r="E3003" s="6" t="str">
        <f>IF(AND($B3003&lt;&gt;"",$C3003&lt;&gt;"",$B3003&lt;=$C3003),INDEX(Bemenet!$D$2:$D$301,$M3003),"")</f>
        <v/>
      </c>
      <c r="F3003" s="5" t="str">
        <f t="shared" si="414"/>
        <v/>
      </c>
      <c r="G3003" s="5" t="str">
        <f t="shared" si="415"/>
        <v/>
      </c>
      <c r="H3003" s="9" t="str">
        <f t="shared" si="416"/>
        <v/>
      </c>
      <c r="I3003" s="5" t="str">
        <f t="shared" si="417"/>
        <v/>
      </c>
      <c r="J3003" s="5" t="str">
        <f>IF(OR($L3003="",NOT(COUNTIFS($L$2:$L3003,$L3003)=1)),"",SUMIFS($G:$G,$L:$L,$L3003))</f>
        <v/>
      </c>
      <c r="K3003" s="5" t="str">
        <f>IF(OR($L3003="",NOT(COUNTIFS($L$2:$L3003,$L3003)=1)),"",SUMIFS($I:$I,$L:$L,$L3003))</f>
        <v/>
      </c>
      <c r="L3003" s="6" t="str">
        <f t="shared" si="418"/>
        <v/>
      </c>
      <c r="M3003" s="6">
        <f t="shared" si="419"/>
        <v>121</v>
      </c>
      <c r="N3003" s="6">
        <f t="shared" si="420"/>
        <v>3</v>
      </c>
      <c r="O3003" s="9" t="str">
        <f>IF(AND($B3003&lt;&gt;"",$C3003&lt;&gt;"",$B3003&lt;=$C3003),INDEX(Szabalyok!$C:$C,$N3003),"")</f>
        <v/>
      </c>
      <c r="P3003">
        <f t="shared" si="422"/>
        <v>0</v>
      </c>
    </row>
    <row r="3004" spans="1:16" x14ac:dyDescent="0.35">
      <c r="A3004">
        <f t="shared" si="421"/>
        <v>0</v>
      </c>
      <c r="B3004" s="4" t="str">
        <f>IF($M3004&gt;300,"",IF(OR(INDEX(Bemenet!$E$2:$E$301,$M3004)="",INDEX(Bemenet!$F$2:$F$301,$M3004)=""),"",MAX(INDEX(Bemenet!$E$2:$E$301,$M3004),INDEX(Szabalyok!$A:$A,$N3004))))</f>
        <v/>
      </c>
      <c r="C3004" s="4" t="str">
        <f>IF($B3004="","",MIN(INDEX(Bemenet!$F$2:$F$301,$M3004),INDEX(Szabalyok!$B:$B,$N3004)))</f>
        <v/>
      </c>
      <c r="D3004" s="5" t="str">
        <f>IF(AND($B3004&lt;&gt;"",$C3004&lt;&gt;"",$B3004&lt;=$C3004),INDEX(Bemenet!$G$2:$G$301,$M3004),"")</f>
        <v/>
      </c>
      <c r="E3004" s="6" t="str">
        <f>IF(AND($B3004&lt;&gt;"",$C3004&lt;&gt;"",$B3004&lt;=$C3004),INDEX(Bemenet!$D$2:$D$301,$M3004),"")</f>
        <v/>
      </c>
      <c r="F3004" s="5" t="str">
        <f t="shared" si="414"/>
        <v/>
      </c>
      <c r="G3004" s="5" t="str">
        <f t="shared" si="415"/>
        <v/>
      </c>
      <c r="H3004" s="9" t="str">
        <f t="shared" si="416"/>
        <v/>
      </c>
      <c r="I3004" s="5" t="str">
        <f t="shared" si="417"/>
        <v/>
      </c>
      <c r="J3004" s="5" t="str">
        <f>IF(OR($L3004="",NOT(COUNTIFS($L$2:$L3004,$L3004)=1)),"",SUMIFS($G:$G,$L:$L,$L3004))</f>
        <v/>
      </c>
      <c r="K3004" s="5" t="str">
        <f>IF(OR($L3004="",NOT(COUNTIFS($L$2:$L3004,$L3004)=1)),"",SUMIFS($I:$I,$L:$L,$L3004))</f>
        <v/>
      </c>
      <c r="L3004" s="6" t="str">
        <f t="shared" si="418"/>
        <v/>
      </c>
      <c r="M3004" s="6">
        <f t="shared" si="419"/>
        <v>121</v>
      </c>
      <c r="N3004" s="6">
        <f t="shared" si="420"/>
        <v>4</v>
      </c>
      <c r="O3004" s="9" t="str">
        <f>IF(AND($B3004&lt;&gt;"",$C3004&lt;&gt;"",$B3004&lt;=$C3004),INDEX(Szabalyok!$C:$C,$N3004),"")</f>
        <v/>
      </c>
      <c r="P3004">
        <f t="shared" si="422"/>
        <v>0</v>
      </c>
    </row>
    <row r="3005" spans="1:16" x14ac:dyDescent="0.35">
      <c r="A3005">
        <f t="shared" si="421"/>
        <v>0</v>
      </c>
      <c r="B3005" s="4" t="str">
        <f>IF($M3005&gt;300,"",IF(OR(INDEX(Bemenet!$E$2:$E$301,$M3005)="",INDEX(Bemenet!$F$2:$F$301,$M3005)=""),"",MAX(INDEX(Bemenet!$E$2:$E$301,$M3005),INDEX(Szabalyok!$A:$A,$N3005))))</f>
        <v/>
      </c>
      <c r="C3005" s="4" t="str">
        <f>IF($B3005="","",MIN(INDEX(Bemenet!$F$2:$F$301,$M3005),INDEX(Szabalyok!$B:$B,$N3005)))</f>
        <v/>
      </c>
      <c r="D3005" s="5" t="str">
        <f>IF(AND($B3005&lt;&gt;"",$C3005&lt;&gt;"",$B3005&lt;=$C3005),INDEX(Bemenet!$G$2:$G$301,$M3005),"")</f>
        <v/>
      </c>
      <c r="E3005" s="6" t="str">
        <f>IF(AND($B3005&lt;&gt;"",$C3005&lt;&gt;"",$B3005&lt;=$C3005),INDEX(Bemenet!$D$2:$D$301,$M3005),"")</f>
        <v/>
      </c>
      <c r="F3005" s="5" t="str">
        <f t="shared" si="414"/>
        <v/>
      </c>
      <c r="G3005" s="5" t="str">
        <f t="shared" si="415"/>
        <v/>
      </c>
      <c r="H3005" s="9" t="str">
        <f t="shared" si="416"/>
        <v/>
      </c>
      <c r="I3005" s="5" t="str">
        <f t="shared" si="417"/>
        <v/>
      </c>
      <c r="J3005" s="5" t="str">
        <f>IF(OR($L3005="",NOT(COUNTIFS($L$2:$L3005,$L3005)=1)),"",SUMIFS($G:$G,$L:$L,$L3005))</f>
        <v/>
      </c>
      <c r="K3005" s="5" t="str">
        <f>IF(OR($L3005="",NOT(COUNTIFS($L$2:$L3005,$L3005)=1)),"",SUMIFS($I:$I,$L:$L,$L3005))</f>
        <v/>
      </c>
      <c r="L3005" s="6" t="str">
        <f t="shared" si="418"/>
        <v/>
      </c>
      <c r="M3005" s="6">
        <f t="shared" si="419"/>
        <v>121</v>
      </c>
      <c r="N3005" s="6">
        <f t="shared" si="420"/>
        <v>5</v>
      </c>
      <c r="O3005" s="9" t="str">
        <f>IF(AND($B3005&lt;&gt;"",$C3005&lt;&gt;"",$B3005&lt;=$C3005),INDEX(Szabalyok!$C:$C,$N3005),"")</f>
        <v/>
      </c>
      <c r="P3005">
        <f t="shared" si="422"/>
        <v>0</v>
      </c>
    </row>
    <row r="3006" spans="1:16" x14ac:dyDescent="0.35">
      <c r="A3006">
        <f t="shared" si="421"/>
        <v>0</v>
      </c>
      <c r="B3006" s="4" t="str">
        <f>IF($M3006&gt;300,"",IF(OR(INDEX(Bemenet!$E$2:$E$301,$M3006)="",INDEX(Bemenet!$F$2:$F$301,$M3006)=""),"",MAX(INDEX(Bemenet!$E$2:$E$301,$M3006),INDEX(Szabalyok!$A:$A,$N3006))))</f>
        <v/>
      </c>
      <c r="C3006" s="4" t="str">
        <f>IF($B3006="","",MIN(INDEX(Bemenet!$F$2:$F$301,$M3006),INDEX(Szabalyok!$B:$B,$N3006)))</f>
        <v/>
      </c>
      <c r="D3006" s="5" t="str">
        <f>IF(AND($B3006&lt;&gt;"",$C3006&lt;&gt;"",$B3006&lt;=$C3006),INDEX(Bemenet!$G$2:$G$301,$M3006),"")</f>
        <v/>
      </c>
      <c r="E3006" s="6" t="str">
        <f>IF(AND($B3006&lt;&gt;"",$C3006&lt;&gt;"",$B3006&lt;=$C3006),INDEX(Bemenet!$D$2:$D$301,$M3006),"")</f>
        <v/>
      </c>
      <c r="F3006" s="5" t="str">
        <f t="shared" si="414"/>
        <v/>
      </c>
      <c r="G3006" s="5" t="str">
        <f t="shared" si="415"/>
        <v/>
      </c>
      <c r="H3006" s="9" t="str">
        <f t="shared" si="416"/>
        <v/>
      </c>
      <c r="I3006" s="5" t="str">
        <f t="shared" si="417"/>
        <v/>
      </c>
      <c r="J3006" s="5" t="str">
        <f>IF(OR($L3006="",NOT(COUNTIFS($L$2:$L3006,$L3006)=1)),"",SUMIFS($G:$G,$L:$L,$L3006))</f>
        <v/>
      </c>
      <c r="K3006" s="5" t="str">
        <f>IF(OR($L3006="",NOT(COUNTIFS($L$2:$L3006,$L3006)=1)),"",SUMIFS($I:$I,$L:$L,$L3006))</f>
        <v/>
      </c>
      <c r="L3006" s="6" t="str">
        <f t="shared" si="418"/>
        <v/>
      </c>
      <c r="M3006" s="6">
        <f t="shared" si="419"/>
        <v>121</v>
      </c>
      <c r="N3006" s="6">
        <f t="shared" si="420"/>
        <v>6</v>
      </c>
      <c r="O3006" s="9" t="str">
        <f>IF(AND($B3006&lt;&gt;"",$C3006&lt;&gt;"",$B3006&lt;=$C3006),INDEX(Szabalyok!$C:$C,$N3006),"")</f>
        <v/>
      </c>
      <c r="P3006">
        <f t="shared" si="422"/>
        <v>0</v>
      </c>
    </row>
    <row r="3007" spans="1:16" x14ac:dyDescent="0.35">
      <c r="A3007">
        <f t="shared" si="421"/>
        <v>0</v>
      </c>
      <c r="B3007" s="4" t="str">
        <f>IF($M3007&gt;300,"",IF(OR(INDEX(Bemenet!$E$2:$E$301,$M3007)="",INDEX(Bemenet!$F$2:$F$301,$M3007)=""),"",MAX(INDEX(Bemenet!$E$2:$E$301,$M3007),INDEX(Szabalyok!$A:$A,$N3007))))</f>
        <v/>
      </c>
      <c r="C3007" s="4" t="str">
        <f>IF($B3007="","",MIN(INDEX(Bemenet!$F$2:$F$301,$M3007),INDEX(Szabalyok!$B:$B,$N3007)))</f>
        <v/>
      </c>
      <c r="D3007" s="5" t="str">
        <f>IF(AND($B3007&lt;&gt;"",$C3007&lt;&gt;"",$B3007&lt;=$C3007),INDEX(Bemenet!$G$2:$G$301,$M3007),"")</f>
        <v/>
      </c>
      <c r="E3007" s="6" t="str">
        <f>IF(AND($B3007&lt;&gt;"",$C3007&lt;&gt;"",$B3007&lt;=$C3007),INDEX(Bemenet!$D$2:$D$301,$M3007),"")</f>
        <v/>
      </c>
      <c r="F3007" s="5" t="str">
        <f t="shared" si="414"/>
        <v/>
      </c>
      <c r="G3007" s="5" t="str">
        <f t="shared" si="415"/>
        <v/>
      </c>
      <c r="H3007" s="9" t="str">
        <f t="shared" si="416"/>
        <v/>
      </c>
      <c r="I3007" s="5" t="str">
        <f t="shared" si="417"/>
        <v/>
      </c>
      <c r="J3007" s="5" t="str">
        <f>IF(OR($L3007="",NOT(COUNTIFS($L$2:$L3007,$L3007)=1)),"",SUMIFS($G:$G,$L:$L,$L3007))</f>
        <v/>
      </c>
      <c r="K3007" s="5" t="str">
        <f>IF(OR($L3007="",NOT(COUNTIFS($L$2:$L3007,$L3007)=1)),"",SUMIFS($I:$I,$L:$L,$L3007))</f>
        <v/>
      </c>
      <c r="L3007" s="6" t="str">
        <f t="shared" si="418"/>
        <v/>
      </c>
      <c r="M3007" s="6">
        <f t="shared" si="419"/>
        <v>121</v>
      </c>
      <c r="N3007" s="6">
        <f t="shared" si="420"/>
        <v>7</v>
      </c>
      <c r="O3007" s="9" t="str">
        <f>IF(AND($B3007&lt;&gt;"",$C3007&lt;&gt;"",$B3007&lt;=$C3007),INDEX(Szabalyok!$C:$C,$N3007),"")</f>
        <v/>
      </c>
      <c r="P3007">
        <f t="shared" si="422"/>
        <v>0</v>
      </c>
    </row>
    <row r="3008" spans="1:16" x14ac:dyDescent="0.35">
      <c r="A3008">
        <f t="shared" si="421"/>
        <v>0</v>
      </c>
      <c r="B3008" s="4" t="str">
        <f>IF($M3008&gt;300,"",IF(OR(INDEX(Bemenet!$E$2:$E$301,$M3008)="",INDEX(Bemenet!$F$2:$F$301,$M3008)=""),"",MAX(INDEX(Bemenet!$E$2:$E$301,$M3008),INDEX(Szabalyok!$A:$A,$N3008))))</f>
        <v/>
      </c>
      <c r="C3008" s="4" t="str">
        <f>IF($B3008="","",MIN(INDEX(Bemenet!$F$2:$F$301,$M3008),INDEX(Szabalyok!$B:$B,$N3008)))</f>
        <v/>
      </c>
      <c r="D3008" s="5" t="str">
        <f>IF(AND($B3008&lt;&gt;"",$C3008&lt;&gt;"",$B3008&lt;=$C3008),INDEX(Bemenet!$G$2:$G$301,$M3008),"")</f>
        <v/>
      </c>
      <c r="E3008" s="6" t="str">
        <f>IF(AND($B3008&lt;&gt;"",$C3008&lt;&gt;"",$B3008&lt;=$C3008),INDEX(Bemenet!$D$2:$D$301,$M3008),"")</f>
        <v/>
      </c>
      <c r="F3008" s="5" t="str">
        <f t="shared" si="414"/>
        <v/>
      </c>
      <c r="G3008" s="5" t="str">
        <f t="shared" si="415"/>
        <v/>
      </c>
      <c r="H3008" s="9" t="str">
        <f t="shared" si="416"/>
        <v/>
      </c>
      <c r="I3008" s="5" t="str">
        <f t="shared" si="417"/>
        <v/>
      </c>
      <c r="J3008" s="5" t="str">
        <f>IF(OR($L3008="",NOT(COUNTIFS($L$2:$L3008,$L3008)=1)),"",SUMIFS($G:$G,$L:$L,$L3008))</f>
        <v/>
      </c>
      <c r="K3008" s="5" t="str">
        <f>IF(OR($L3008="",NOT(COUNTIFS($L$2:$L3008,$L3008)=1)),"",SUMIFS($I:$I,$L:$L,$L3008))</f>
        <v/>
      </c>
      <c r="L3008" s="6" t="str">
        <f t="shared" si="418"/>
        <v/>
      </c>
      <c r="M3008" s="6">
        <f t="shared" si="419"/>
        <v>121</v>
      </c>
      <c r="N3008" s="6">
        <f t="shared" si="420"/>
        <v>8</v>
      </c>
      <c r="O3008" s="9" t="str">
        <f>IF(AND($B3008&lt;&gt;"",$C3008&lt;&gt;"",$B3008&lt;=$C3008),INDEX(Szabalyok!$C:$C,$N3008),"")</f>
        <v/>
      </c>
      <c r="P3008">
        <f t="shared" si="422"/>
        <v>0</v>
      </c>
    </row>
    <row r="3009" spans="1:16" x14ac:dyDescent="0.35">
      <c r="A3009">
        <f t="shared" si="421"/>
        <v>0</v>
      </c>
      <c r="B3009" s="4" t="str">
        <f>IF($M3009&gt;300,"",IF(OR(INDEX(Bemenet!$E$2:$E$301,$M3009)="",INDEX(Bemenet!$F$2:$F$301,$M3009)=""),"",MAX(INDEX(Bemenet!$E$2:$E$301,$M3009),INDEX(Szabalyok!$A:$A,$N3009))))</f>
        <v/>
      </c>
      <c r="C3009" s="4" t="str">
        <f>IF($B3009="","",MIN(INDEX(Bemenet!$F$2:$F$301,$M3009),INDEX(Szabalyok!$B:$B,$N3009)))</f>
        <v/>
      </c>
      <c r="D3009" s="5" t="str">
        <f>IF(AND($B3009&lt;&gt;"",$C3009&lt;&gt;"",$B3009&lt;=$C3009),INDEX(Bemenet!$G$2:$G$301,$M3009),"")</f>
        <v/>
      </c>
      <c r="E3009" s="6" t="str">
        <f>IF(AND($B3009&lt;&gt;"",$C3009&lt;&gt;"",$B3009&lt;=$C3009),INDEX(Bemenet!$D$2:$D$301,$M3009),"")</f>
        <v/>
      </c>
      <c r="F3009" s="5" t="str">
        <f t="shared" si="414"/>
        <v/>
      </c>
      <c r="G3009" s="5" t="str">
        <f t="shared" si="415"/>
        <v/>
      </c>
      <c r="H3009" s="9" t="str">
        <f t="shared" si="416"/>
        <v/>
      </c>
      <c r="I3009" s="5" t="str">
        <f t="shared" si="417"/>
        <v/>
      </c>
      <c r="J3009" s="5" t="str">
        <f>IF(OR($L3009="",NOT(COUNTIFS($L$2:$L3009,$L3009)=1)),"",SUMIFS($G:$G,$L:$L,$L3009))</f>
        <v/>
      </c>
      <c r="K3009" s="5" t="str">
        <f>IF(OR($L3009="",NOT(COUNTIFS($L$2:$L3009,$L3009)=1)),"",SUMIFS($I:$I,$L:$L,$L3009))</f>
        <v/>
      </c>
      <c r="L3009" s="6" t="str">
        <f t="shared" si="418"/>
        <v/>
      </c>
      <c r="M3009" s="6">
        <f t="shared" si="419"/>
        <v>121</v>
      </c>
      <c r="N3009" s="6">
        <f t="shared" si="420"/>
        <v>9</v>
      </c>
      <c r="O3009" s="9" t="str">
        <f>IF(AND($B3009&lt;&gt;"",$C3009&lt;&gt;"",$B3009&lt;=$C3009),INDEX(Szabalyok!$C:$C,$N3009),"")</f>
        <v/>
      </c>
      <c r="P3009">
        <f t="shared" si="422"/>
        <v>0</v>
      </c>
    </row>
    <row r="3010" spans="1:16" x14ac:dyDescent="0.35">
      <c r="A3010">
        <f t="shared" si="421"/>
        <v>0</v>
      </c>
      <c r="B3010" s="4" t="str">
        <f>IF($M3010&gt;300,"",IF(OR(INDEX(Bemenet!$E$2:$E$301,$M3010)="",INDEX(Bemenet!$F$2:$F$301,$M3010)=""),"",MAX(INDEX(Bemenet!$E$2:$E$301,$M3010),INDEX(Szabalyok!$A:$A,$N3010))))</f>
        <v/>
      </c>
      <c r="C3010" s="4" t="str">
        <f>IF($B3010="","",MIN(INDEX(Bemenet!$F$2:$F$301,$M3010),INDEX(Szabalyok!$B:$B,$N3010)))</f>
        <v/>
      </c>
      <c r="D3010" s="5" t="str">
        <f>IF(AND($B3010&lt;&gt;"",$C3010&lt;&gt;"",$B3010&lt;=$C3010),INDEX(Bemenet!$G$2:$G$301,$M3010),"")</f>
        <v/>
      </c>
      <c r="E3010" s="6" t="str">
        <f>IF(AND($B3010&lt;&gt;"",$C3010&lt;&gt;"",$B3010&lt;=$C3010),INDEX(Bemenet!$D$2:$D$301,$M3010),"")</f>
        <v/>
      </c>
      <c r="F3010" s="5" t="str">
        <f t="shared" ref="F3010:F3073" si="423">IF(AND($B3010&lt;&gt;"",$C3010&lt;&gt;"",$B3010&lt;=$C3010),$C3010-$B3010+1,"")</f>
        <v/>
      </c>
      <c r="G3010" s="5" t="str">
        <f t="shared" ref="G3010:G3073" si="424">IF($F3010="","",$F3010*$D3010)</f>
        <v/>
      </c>
      <c r="H3010" s="9" t="str">
        <f t="shared" ref="H3010:H3073" si="425">IF($G3010="","",$O3010)</f>
        <v/>
      </c>
      <c r="I3010" s="5" t="str">
        <f t="shared" ref="I3010:I3073" si="426">IF($G3010="","",$G3010*IF($H3010="",$O3010,$H3010)/100)</f>
        <v/>
      </c>
      <c r="J3010" s="5" t="str">
        <f>IF(OR($L3010="",NOT(COUNTIFS($L$2:$L3010,$L3010)=1)),"",SUMIFS($G:$G,$L:$L,$L3010))</f>
        <v/>
      </c>
      <c r="K3010" s="5" t="str">
        <f>IF(OR($L3010="",NOT(COUNTIFS($L$2:$L3010,$L3010)=1)),"",SUMIFS($I:$I,$L:$L,$L3010))</f>
        <v/>
      </c>
      <c r="L3010" s="6" t="str">
        <f t="shared" ref="L3010:L3073" si="427">IF($B3010="","",YEAR($B3010))</f>
        <v/>
      </c>
      <c r="M3010" s="6">
        <f t="shared" ref="M3010:M3073" si="428">INT((ROW()-2)/25)+1</f>
        <v>121</v>
      </c>
      <c r="N3010" s="6">
        <f t="shared" ref="N3010:N3073" si="429">MOD(ROW()-2,25)+2</f>
        <v>10</v>
      </c>
      <c r="O3010" s="9" t="str">
        <f>IF(AND($B3010&lt;&gt;"",$C3010&lt;&gt;"",$B3010&lt;=$C3010),INDEX(Szabalyok!$C:$C,$N3010),"")</f>
        <v/>
      </c>
      <c r="P3010">
        <f t="shared" si="422"/>
        <v>0</v>
      </c>
    </row>
    <row r="3011" spans="1:16" x14ac:dyDescent="0.35">
      <c r="A3011">
        <f t="shared" si="421"/>
        <v>0</v>
      </c>
      <c r="B3011" s="4" t="str">
        <f>IF($M3011&gt;300,"",IF(OR(INDEX(Bemenet!$E$2:$E$301,$M3011)="",INDEX(Bemenet!$F$2:$F$301,$M3011)=""),"",MAX(INDEX(Bemenet!$E$2:$E$301,$M3011),INDEX(Szabalyok!$A:$A,$N3011))))</f>
        <v/>
      </c>
      <c r="C3011" s="4" t="str">
        <f>IF($B3011="","",MIN(INDEX(Bemenet!$F$2:$F$301,$M3011),INDEX(Szabalyok!$B:$B,$N3011)))</f>
        <v/>
      </c>
      <c r="D3011" s="5" t="str">
        <f>IF(AND($B3011&lt;&gt;"",$C3011&lt;&gt;"",$B3011&lt;=$C3011),INDEX(Bemenet!$G$2:$G$301,$M3011),"")</f>
        <v/>
      </c>
      <c r="E3011" s="6" t="str">
        <f>IF(AND($B3011&lt;&gt;"",$C3011&lt;&gt;"",$B3011&lt;=$C3011),INDEX(Bemenet!$D$2:$D$301,$M3011),"")</f>
        <v/>
      </c>
      <c r="F3011" s="5" t="str">
        <f t="shared" si="423"/>
        <v/>
      </c>
      <c r="G3011" s="5" t="str">
        <f t="shared" si="424"/>
        <v/>
      </c>
      <c r="H3011" s="9" t="str">
        <f t="shared" si="425"/>
        <v/>
      </c>
      <c r="I3011" s="5" t="str">
        <f t="shared" si="426"/>
        <v/>
      </c>
      <c r="J3011" s="5" t="str">
        <f>IF(OR($L3011="",NOT(COUNTIFS($L$2:$L3011,$L3011)=1)),"",SUMIFS($G:$G,$L:$L,$L3011))</f>
        <v/>
      </c>
      <c r="K3011" s="5" t="str">
        <f>IF(OR($L3011="",NOT(COUNTIFS($L$2:$L3011,$L3011)=1)),"",SUMIFS($I:$I,$L:$L,$L3011))</f>
        <v/>
      </c>
      <c r="L3011" s="6" t="str">
        <f t="shared" si="427"/>
        <v/>
      </c>
      <c r="M3011" s="6">
        <f t="shared" si="428"/>
        <v>121</v>
      </c>
      <c r="N3011" s="6">
        <f t="shared" si="429"/>
        <v>11</v>
      </c>
      <c r="O3011" s="9" t="str">
        <f>IF(AND($B3011&lt;&gt;"",$C3011&lt;&gt;"",$B3011&lt;=$C3011),INDEX(Szabalyok!$C:$C,$N3011),"")</f>
        <v/>
      </c>
      <c r="P3011">
        <f t="shared" si="422"/>
        <v>0</v>
      </c>
    </row>
    <row r="3012" spans="1:16" x14ac:dyDescent="0.35">
      <c r="A3012">
        <f t="shared" ref="A3012:A3075" si="430">IF(P3012=P3011,0,P3012)</f>
        <v>0</v>
      </c>
      <c r="B3012" s="4" t="str">
        <f>IF($M3012&gt;300,"",IF(OR(INDEX(Bemenet!$E$2:$E$301,$M3012)="",INDEX(Bemenet!$F$2:$F$301,$M3012)=""),"",MAX(INDEX(Bemenet!$E$2:$E$301,$M3012),INDEX(Szabalyok!$A:$A,$N3012))))</f>
        <v/>
      </c>
      <c r="C3012" s="4" t="str">
        <f>IF($B3012="","",MIN(INDEX(Bemenet!$F$2:$F$301,$M3012),INDEX(Szabalyok!$B:$B,$N3012)))</f>
        <v/>
      </c>
      <c r="D3012" s="5" t="str">
        <f>IF(AND($B3012&lt;&gt;"",$C3012&lt;&gt;"",$B3012&lt;=$C3012),INDEX(Bemenet!$G$2:$G$301,$M3012),"")</f>
        <v/>
      </c>
      <c r="E3012" s="6" t="str">
        <f>IF(AND($B3012&lt;&gt;"",$C3012&lt;&gt;"",$B3012&lt;=$C3012),INDEX(Bemenet!$D$2:$D$301,$M3012),"")</f>
        <v/>
      </c>
      <c r="F3012" s="5" t="str">
        <f t="shared" si="423"/>
        <v/>
      </c>
      <c r="G3012" s="5" t="str">
        <f t="shared" si="424"/>
        <v/>
      </c>
      <c r="H3012" s="9" t="str">
        <f t="shared" si="425"/>
        <v/>
      </c>
      <c r="I3012" s="5" t="str">
        <f t="shared" si="426"/>
        <v/>
      </c>
      <c r="J3012" s="5" t="str">
        <f>IF(OR($L3012="",NOT(COUNTIFS($L$2:$L3012,$L3012)=1)),"",SUMIFS($G:$G,$L:$L,$L3012))</f>
        <v/>
      </c>
      <c r="K3012" s="5" t="str">
        <f>IF(OR($L3012="",NOT(COUNTIFS($L$2:$L3012,$L3012)=1)),"",SUMIFS($I:$I,$L:$L,$L3012))</f>
        <v/>
      </c>
      <c r="L3012" s="6" t="str">
        <f t="shared" si="427"/>
        <v/>
      </c>
      <c r="M3012" s="6">
        <f t="shared" si="428"/>
        <v>121</v>
      </c>
      <c r="N3012" s="6">
        <f t="shared" si="429"/>
        <v>12</v>
      </c>
      <c r="O3012" s="9" t="str">
        <f>IF(AND($B3012&lt;&gt;"",$C3012&lt;&gt;"",$B3012&lt;=$C3012),INDEX(Szabalyok!$C:$C,$N3012),"")</f>
        <v/>
      </c>
      <c r="P3012">
        <f t="shared" ref="P3012:P3075" si="431">IF(D3012="",P3011,P3011+1)</f>
        <v>0</v>
      </c>
    </row>
    <row r="3013" spans="1:16" x14ac:dyDescent="0.35">
      <c r="A3013">
        <f t="shared" si="430"/>
        <v>0</v>
      </c>
      <c r="B3013" s="4" t="str">
        <f>IF($M3013&gt;300,"",IF(OR(INDEX(Bemenet!$E$2:$E$301,$M3013)="",INDEX(Bemenet!$F$2:$F$301,$M3013)=""),"",MAX(INDEX(Bemenet!$E$2:$E$301,$M3013),INDEX(Szabalyok!$A:$A,$N3013))))</f>
        <v/>
      </c>
      <c r="C3013" s="4" t="str">
        <f>IF($B3013="","",MIN(INDEX(Bemenet!$F$2:$F$301,$M3013),INDEX(Szabalyok!$B:$B,$N3013)))</f>
        <v/>
      </c>
      <c r="D3013" s="5" t="str">
        <f>IF(AND($B3013&lt;&gt;"",$C3013&lt;&gt;"",$B3013&lt;=$C3013),INDEX(Bemenet!$G$2:$G$301,$M3013),"")</f>
        <v/>
      </c>
      <c r="E3013" s="6" t="str">
        <f>IF(AND($B3013&lt;&gt;"",$C3013&lt;&gt;"",$B3013&lt;=$C3013),INDEX(Bemenet!$D$2:$D$301,$M3013),"")</f>
        <v/>
      </c>
      <c r="F3013" s="5" t="str">
        <f t="shared" si="423"/>
        <v/>
      </c>
      <c r="G3013" s="5" t="str">
        <f t="shared" si="424"/>
        <v/>
      </c>
      <c r="H3013" s="9" t="str">
        <f t="shared" si="425"/>
        <v/>
      </c>
      <c r="I3013" s="5" t="str">
        <f t="shared" si="426"/>
        <v/>
      </c>
      <c r="J3013" s="5" t="str">
        <f>IF(OR($L3013="",NOT(COUNTIFS($L$2:$L3013,$L3013)=1)),"",SUMIFS($G:$G,$L:$L,$L3013))</f>
        <v/>
      </c>
      <c r="K3013" s="5" t="str">
        <f>IF(OR($L3013="",NOT(COUNTIFS($L$2:$L3013,$L3013)=1)),"",SUMIFS($I:$I,$L:$L,$L3013))</f>
        <v/>
      </c>
      <c r="L3013" s="6" t="str">
        <f t="shared" si="427"/>
        <v/>
      </c>
      <c r="M3013" s="6">
        <f t="shared" si="428"/>
        <v>121</v>
      </c>
      <c r="N3013" s="6">
        <f t="shared" si="429"/>
        <v>13</v>
      </c>
      <c r="O3013" s="9" t="str">
        <f>IF(AND($B3013&lt;&gt;"",$C3013&lt;&gt;"",$B3013&lt;=$C3013),INDEX(Szabalyok!$C:$C,$N3013),"")</f>
        <v/>
      </c>
      <c r="P3013">
        <f t="shared" si="431"/>
        <v>0</v>
      </c>
    </row>
    <row r="3014" spans="1:16" x14ac:dyDescent="0.35">
      <c r="A3014">
        <f t="shared" si="430"/>
        <v>0</v>
      </c>
      <c r="B3014" s="4" t="str">
        <f>IF($M3014&gt;300,"",IF(OR(INDEX(Bemenet!$E$2:$E$301,$M3014)="",INDEX(Bemenet!$F$2:$F$301,$M3014)=""),"",MAX(INDEX(Bemenet!$E$2:$E$301,$M3014),INDEX(Szabalyok!$A:$A,$N3014))))</f>
        <v/>
      </c>
      <c r="C3014" s="4" t="str">
        <f>IF($B3014="","",MIN(INDEX(Bemenet!$F$2:$F$301,$M3014),INDEX(Szabalyok!$B:$B,$N3014)))</f>
        <v/>
      </c>
      <c r="D3014" s="5" t="str">
        <f>IF(AND($B3014&lt;&gt;"",$C3014&lt;&gt;"",$B3014&lt;=$C3014),INDEX(Bemenet!$G$2:$G$301,$M3014),"")</f>
        <v/>
      </c>
      <c r="E3014" s="6" t="str">
        <f>IF(AND($B3014&lt;&gt;"",$C3014&lt;&gt;"",$B3014&lt;=$C3014),INDEX(Bemenet!$D$2:$D$301,$M3014),"")</f>
        <v/>
      </c>
      <c r="F3014" s="5" t="str">
        <f t="shared" si="423"/>
        <v/>
      </c>
      <c r="G3014" s="5" t="str">
        <f t="shared" si="424"/>
        <v/>
      </c>
      <c r="H3014" s="9" t="str">
        <f t="shared" si="425"/>
        <v/>
      </c>
      <c r="I3014" s="5" t="str">
        <f t="shared" si="426"/>
        <v/>
      </c>
      <c r="J3014" s="5" t="str">
        <f>IF(OR($L3014="",NOT(COUNTIFS($L$2:$L3014,$L3014)=1)),"",SUMIFS($G:$G,$L:$L,$L3014))</f>
        <v/>
      </c>
      <c r="K3014" s="5" t="str">
        <f>IF(OR($L3014="",NOT(COUNTIFS($L$2:$L3014,$L3014)=1)),"",SUMIFS($I:$I,$L:$L,$L3014))</f>
        <v/>
      </c>
      <c r="L3014" s="6" t="str">
        <f t="shared" si="427"/>
        <v/>
      </c>
      <c r="M3014" s="6">
        <f t="shared" si="428"/>
        <v>121</v>
      </c>
      <c r="N3014" s="6">
        <f t="shared" si="429"/>
        <v>14</v>
      </c>
      <c r="O3014" s="9" t="str">
        <f>IF(AND($B3014&lt;&gt;"",$C3014&lt;&gt;"",$B3014&lt;=$C3014),INDEX(Szabalyok!$C:$C,$N3014),"")</f>
        <v/>
      </c>
      <c r="P3014">
        <f t="shared" si="431"/>
        <v>0</v>
      </c>
    </row>
    <row r="3015" spans="1:16" x14ac:dyDescent="0.35">
      <c r="A3015">
        <f t="shared" si="430"/>
        <v>0</v>
      </c>
      <c r="B3015" s="4" t="str">
        <f>IF($M3015&gt;300,"",IF(OR(INDEX(Bemenet!$E$2:$E$301,$M3015)="",INDEX(Bemenet!$F$2:$F$301,$M3015)=""),"",MAX(INDEX(Bemenet!$E$2:$E$301,$M3015),INDEX(Szabalyok!$A:$A,$N3015))))</f>
        <v/>
      </c>
      <c r="C3015" s="4" t="str">
        <f>IF($B3015="","",MIN(INDEX(Bemenet!$F$2:$F$301,$M3015),INDEX(Szabalyok!$B:$B,$N3015)))</f>
        <v/>
      </c>
      <c r="D3015" s="5" t="str">
        <f>IF(AND($B3015&lt;&gt;"",$C3015&lt;&gt;"",$B3015&lt;=$C3015),INDEX(Bemenet!$G$2:$G$301,$M3015),"")</f>
        <v/>
      </c>
      <c r="E3015" s="6" t="str">
        <f>IF(AND($B3015&lt;&gt;"",$C3015&lt;&gt;"",$B3015&lt;=$C3015),INDEX(Bemenet!$D$2:$D$301,$M3015),"")</f>
        <v/>
      </c>
      <c r="F3015" s="5" t="str">
        <f t="shared" si="423"/>
        <v/>
      </c>
      <c r="G3015" s="5" t="str">
        <f t="shared" si="424"/>
        <v/>
      </c>
      <c r="H3015" s="9" t="str">
        <f t="shared" si="425"/>
        <v/>
      </c>
      <c r="I3015" s="5" t="str">
        <f t="shared" si="426"/>
        <v/>
      </c>
      <c r="J3015" s="5" t="str">
        <f>IF(OR($L3015="",NOT(COUNTIFS($L$2:$L3015,$L3015)=1)),"",SUMIFS($G:$G,$L:$L,$L3015))</f>
        <v/>
      </c>
      <c r="K3015" s="5" t="str">
        <f>IF(OR($L3015="",NOT(COUNTIFS($L$2:$L3015,$L3015)=1)),"",SUMIFS($I:$I,$L:$L,$L3015))</f>
        <v/>
      </c>
      <c r="L3015" s="6" t="str">
        <f t="shared" si="427"/>
        <v/>
      </c>
      <c r="M3015" s="6">
        <f t="shared" si="428"/>
        <v>121</v>
      </c>
      <c r="N3015" s="6">
        <f t="shared" si="429"/>
        <v>15</v>
      </c>
      <c r="O3015" s="9" t="str">
        <f>IF(AND($B3015&lt;&gt;"",$C3015&lt;&gt;"",$B3015&lt;=$C3015),INDEX(Szabalyok!$C:$C,$N3015),"")</f>
        <v/>
      </c>
      <c r="P3015">
        <f t="shared" si="431"/>
        <v>0</v>
      </c>
    </row>
    <row r="3016" spans="1:16" x14ac:dyDescent="0.35">
      <c r="A3016">
        <f t="shared" si="430"/>
        <v>0</v>
      </c>
      <c r="B3016" s="4" t="str">
        <f>IF($M3016&gt;300,"",IF(OR(INDEX(Bemenet!$E$2:$E$301,$M3016)="",INDEX(Bemenet!$F$2:$F$301,$M3016)=""),"",MAX(INDEX(Bemenet!$E$2:$E$301,$M3016),INDEX(Szabalyok!$A:$A,$N3016))))</f>
        <v/>
      </c>
      <c r="C3016" s="4" t="str">
        <f>IF($B3016="","",MIN(INDEX(Bemenet!$F$2:$F$301,$M3016),INDEX(Szabalyok!$B:$B,$N3016)))</f>
        <v/>
      </c>
      <c r="D3016" s="5" t="str">
        <f>IF(AND($B3016&lt;&gt;"",$C3016&lt;&gt;"",$B3016&lt;=$C3016),INDEX(Bemenet!$G$2:$G$301,$M3016),"")</f>
        <v/>
      </c>
      <c r="E3016" s="6" t="str">
        <f>IF(AND($B3016&lt;&gt;"",$C3016&lt;&gt;"",$B3016&lt;=$C3016),INDEX(Bemenet!$D$2:$D$301,$M3016),"")</f>
        <v/>
      </c>
      <c r="F3016" s="5" t="str">
        <f t="shared" si="423"/>
        <v/>
      </c>
      <c r="G3016" s="5" t="str">
        <f t="shared" si="424"/>
        <v/>
      </c>
      <c r="H3016" s="9" t="str">
        <f t="shared" si="425"/>
        <v/>
      </c>
      <c r="I3016" s="5" t="str">
        <f t="shared" si="426"/>
        <v/>
      </c>
      <c r="J3016" s="5" t="str">
        <f>IF(OR($L3016="",NOT(COUNTIFS($L$2:$L3016,$L3016)=1)),"",SUMIFS($G:$G,$L:$L,$L3016))</f>
        <v/>
      </c>
      <c r="K3016" s="5" t="str">
        <f>IF(OR($L3016="",NOT(COUNTIFS($L$2:$L3016,$L3016)=1)),"",SUMIFS($I:$I,$L:$L,$L3016))</f>
        <v/>
      </c>
      <c r="L3016" s="6" t="str">
        <f t="shared" si="427"/>
        <v/>
      </c>
      <c r="M3016" s="6">
        <f t="shared" si="428"/>
        <v>121</v>
      </c>
      <c r="N3016" s="6">
        <f t="shared" si="429"/>
        <v>16</v>
      </c>
      <c r="O3016" s="9" t="str">
        <f>IF(AND($B3016&lt;&gt;"",$C3016&lt;&gt;"",$B3016&lt;=$C3016),INDEX(Szabalyok!$C:$C,$N3016),"")</f>
        <v/>
      </c>
      <c r="P3016">
        <f t="shared" si="431"/>
        <v>0</v>
      </c>
    </row>
    <row r="3017" spans="1:16" x14ac:dyDescent="0.35">
      <c r="A3017">
        <f t="shared" si="430"/>
        <v>0</v>
      </c>
      <c r="B3017" s="4" t="str">
        <f>IF($M3017&gt;300,"",IF(OR(INDEX(Bemenet!$E$2:$E$301,$M3017)="",INDEX(Bemenet!$F$2:$F$301,$M3017)=""),"",MAX(INDEX(Bemenet!$E$2:$E$301,$M3017),INDEX(Szabalyok!$A:$A,$N3017))))</f>
        <v/>
      </c>
      <c r="C3017" s="4" t="str">
        <f>IF($B3017="","",MIN(INDEX(Bemenet!$F$2:$F$301,$M3017),INDEX(Szabalyok!$B:$B,$N3017)))</f>
        <v/>
      </c>
      <c r="D3017" s="5" t="str">
        <f>IF(AND($B3017&lt;&gt;"",$C3017&lt;&gt;"",$B3017&lt;=$C3017),INDEX(Bemenet!$G$2:$G$301,$M3017),"")</f>
        <v/>
      </c>
      <c r="E3017" s="6" t="str">
        <f>IF(AND($B3017&lt;&gt;"",$C3017&lt;&gt;"",$B3017&lt;=$C3017),INDEX(Bemenet!$D$2:$D$301,$M3017),"")</f>
        <v/>
      </c>
      <c r="F3017" s="5" t="str">
        <f t="shared" si="423"/>
        <v/>
      </c>
      <c r="G3017" s="5" t="str">
        <f t="shared" si="424"/>
        <v/>
      </c>
      <c r="H3017" s="9" t="str">
        <f t="shared" si="425"/>
        <v/>
      </c>
      <c r="I3017" s="5" t="str">
        <f t="shared" si="426"/>
        <v/>
      </c>
      <c r="J3017" s="5" t="str">
        <f>IF(OR($L3017="",NOT(COUNTIFS($L$2:$L3017,$L3017)=1)),"",SUMIFS($G:$G,$L:$L,$L3017))</f>
        <v/>
      </c>
      <c r="K3017" s="5" t="str">
        <f>IF(OR($L3017="",NOT(COUNTIFS($L$2:$L3017,$L3017)=1)),"",SUMIFS($I:$I,$L:$L,$L3017))</f>
        <v/>
      </c>
      <c r="L3017" s="6" t="str">
        <f t="shared" si="427"/>
        <v/>
      </c>
      <c r="M3017" s="6">
        <f t="shared" si="428"/>
        <v>121</v>
      </c>
      <c r="N3017" s="6">
        <f t="shared" si="429"/>
        <v>17</v>
      </c>
      <c r="O3017" s="9" t="str">
        <f>IF(AND($B3017&lt;&gt;"",$C3017&lt;&gt;"",$B3017&lt;=$C3017),INDEX(Szabalyok!$C:$C,$N3017),"")</f>
        <v/>
      </c>
      <c r="P3017">
        <f t="shared" si="431"/>
        <v>0</v>
      </c>
    </row>
    <row r="3018" spans="1:16" x14ac:dyDescent="0.35">
      <c r="A3018">
        <f t="shared" si="430"/>
        <v>0</v>
      </c>
      <c r="B3018" s="4" t="str">
        <f>IF($M3018&gt;300,"",IF(OR(INDEX(Bemenet!$E$2:$E$301,$M3018)="",INDEX(Bemenet!$F$2:$F$301,$M3018)=""),"",MAX(INDEX(Bemenet!$E$2:$E$301,$M3018),INDEX(Szabalyok!$A:$A,$N3018))))</f>
        <v/>
      </c>
      <c r="C3018" s="4" t="str">
        <f>IF($B3018="","",MIN(INDEX(Bemenet!$F$2:$F$301,$M3018),INDEX(Szabalyok!$B:$B,$N3018)))</f>
        <v/>
      </c>
      <c r="D3018" s="5" t="str">
        <f>IF(AND($B3018&lt;&gt;"",$C3018&lt;&gt;"",$B3018&lt;=$C3018),INDEX(Bemenet!$G$2:$G$301,$M3018),"")</f>
        <v/>
      </c>
      <c r="E3018" s="6" t="str">
        <f>IF(AND($B3018&lt;&gt;"",$C3018&lt;&gt;"",$B3018&lt;=$C3018),INDEX(Bemenet!$D$2:$D$301,$M3018),"")</f>
        <v/>
      </c>
      <c r="F3018" s="5" t="str">
        <f t="shared" si="423"/>
        <v/>
      </c>
      <c r="G3018" s="5" t="str">
        <f t="shared" si="424"/>
        <v/>
      </c>
      <c r="H3018" s="9" t="str">
        <f t="shared" si="425"/>
        <v/>
      </c>
      <c r="I3018" s="5" t="str">
        <f t="shared" si="426"/>
        <v/>
      </c>
      <c r="J3018" s="5" t="str">
        <f>IF(OR($L3018="",NOT(COUNTIFS($L$2:$L3018,$L3018)=1)),"",SUMIFS($G:$G,$L:$L,$L3018))</f>
        <v/>
      </c>
      <c r="K3018" s="5" t="str">
        <f>IF(OR($L3018="",NOT(COUNTIFS($L$2:$L3018,$L3018)=1)),"",SUMIFS($I:$I,$L:$L,$L3018))</f>
        <v/>
      </c>
      <c r="L3018" s="6" t="str">
        <f t="shared" si="427"/>
        <v/>
      </c>
      <c r="M3018" s="6">
        <f t="shared" si="428"/>
        <v>121</v>
      </c>
      <c r="N3018" s="6">
        <f t="shared" si="429"/>
        <v>18</v>
      </c>
      <c r="O3018" s="9" t="str">
        <f>IF(AND($B3018&lt;&gt;"",$C3018&lt;&gt;"",$B3018&lt;=$C3018),INDEX(Szabalyok!$C:$C,$N3018),"")</f>
        <v/>
      </c>
      <c r="P3018">
        <f t="shared" si="431"/>
        <v>0</v>
      </c>
    </row>
    <row r="3019" spans="1:16" x14ac:dyDescent="0.35">
      <c r="A3019">
        <f t="shared" si="430"/>
        <v>0</v>
      </c>
      <c r="B3019" s="4" t="str">
        <f>IF($M3019&gt;300,"",IF(OR(INDEX(Bemenet!$E$2:$E$301,$M3019)="",INDEX(Bemenet!$F$2:$F$301,$M3019)=""),"",MAX(INDEX(Bemenet!$E$2:$E$301,$M3019),INDEX(Szabalyok!$A:$A,$N3019))))</f>
        <v/>
      </c>
      <c r="C3019" s="4" t="str">
        <f>IF($B3019="","",MIN(INDEX(Bemenet!$F$2:$F$301,$M3019),INDEX(Szabalyok!$B:$B,$N3019)))</f>
        <v/>
      </c>
      <c r="D3019" s="5" t="str">
        <f>IF(AND($B3019&lt;&gt;"",$C3019&lt;&gt;"",$B3019&lt;=$C3019),INDEX(Bemenet!$G$2:$G$301,$M3019),"")</f>
        <v/>
      </c>
      <c r="E3019" s="6" t="str">
        <f>IF(AND($B3019&lt;&gt;"",$C3019&lt;&gt;"",$B3019&lt;=$C3019),INDEX(Bemenet!$D$2:$D$301,$M3019),"")</f>
        <v/>
      </c>
      <c r="F3019" s="5" t="str">
        <f t="shared" si="423"/>
        <v/>
      </c>
      <c r="G3019" s="5" t="str">
        <f t="shared" si="424"/>
        <v/>
      </c>
      <c r="H3019" s="9" t="str">
        <f t="shared" si="425"/>
        <v/>
      </c>
      <c r="I3019" s="5" t="str">
        <f t="shared" si="426"/>
        <v/>
      </c>
      <c r="J3019" s="5" t="str">
        <f>IF(OR($L3019="",NOT(COUNTIFS($L$2:$L3019,$L3019)=1)),"",SUMIFS($G:$G,$L:$L,$L3019))</f>
        <v/>
      </c>
      <c r="K3019" s="5" t="str">
        <f>IF(OR($L3019="",NOT(COUNTIFS($L$2:$L3019,$L3019)=1)),"",SUMIFS($I:$I,$L:$L,$L3019))</f>
        <v/>
      </c>
      <c r="L3019" s="6" t="str">
        <f t="shared" si="427"/>
        <v/>
      </c>
      <c r="M3019" s="6">
        <f t="shared" si="428"/>
        <v>121</v>
      </c>
      <c r="N3019" s="6">
        <f t="shared" si="429"/>
        <v>19</v>
      </c>
      <c r="O3019" s="9" t="str">
        <f>IF(AND($B3019&lt;&gt;"",$C3019&lt;&gt;"",$B3019&lt;=$C3019),INDEX(Szabalyok!$C:$C,$N3019),"")</f>
        <v/>
      </c>
      <c r="P3019">
        <f t="shared" si="431"/>
        <v>0</v>
      </c>
    </row>
    <row r="3020" spans="1:16" x14ac:dyDescent="0.35">
      <c r="A3020">
        <f t="shared" si="430"/>
        <v>0</v>
      </c>
      <c r="B3020" s="4" t="str">
        <f>IF($M3020&gt;300,"",IF(OR(INDEX(Bemenet!$E$2:$E$301,$M3020)="",INDEX(Bemenet!$F$2:$F$301,$M3020)=""),"",MAX(INDEX(Bemenet!$E$2:$E$301,$M3020),INDEX(Szabalyok!$A:$A,$N3020))))</f>
        <v/>
      </c>
      <c r="C3020" s="4" t="str">
        <f>IF($B3020="","",MIN(INDEX(Bemenet!$F$2:$F$301,$M3020),INDEX(Szabalyok!$B:$B,$N3020)))</f>
        <v/>
      </c>
      <c r="D3020" s="5" t="str">
        <f>IF(AND($B3020&lt;&gt;"",$C3020&lt;&gt;"",$B3020&lt;=$C3020),INDEX(Bemenet!$G$2:$G$301,$M3020),"")</f>
        <v/>
      </c>
      <c r="E3020" s="6" t="str">
        <f>IF(AND($B3020&lt;&gt;"",$C3020&lt;&gt;"",$B3020&lt;=$C3020),INDEX(Bemenet!$D$2:$D$301,$M3020),"")</f>
        <v/>
      </c>
      <c r="F3020" s="5" t="str">
        <f t="shared" si="423"/>
        <v/>
      </c>
      <c r="G3020" s="5" t="str">
        <f t="shared" si="424"/>
        <v/>
      </c>
      <c r="H3020" s="9" t="str">
        <f t="shared" si="425"/>
        <v/>
      </c>
      <c r="I3020" s="5" t="str">
        <f t="shared" si="426"/>
        <v/>
      </c>
      <c r="J3020" s="5" t="str">
        <f>IF(OR($L3020="",NOT(COUNTIFS($L$2:$L3020,$L3020)=1)),"",SUMIFS($G:$G,$L:$L,$L3020))</f>
        <v/>
      </c>
      <c r="K3020" s="5" t="str">
        <f>IF(OR($L3020="",NOT(COUNTIFS($L$2:$L3020,$L3020)=1)),"",SUMIFS($I:$I,$L:$L,$L3020))</f>
        <v/>
      </c>
      <c r="L3020" s="6" t="str">
        <f t="shared" si="427"/>
        <v/>
      </c>
      <c r="M3020" s="6">
        <f t="shared" si="428"/>
        <v>121</v>
      </c>
      <c r="N3020" s="6">
        <f t="shared" si="429"/>
        <v>20</v>
      </c>
      <c r="O3020" s="9" t="str">
        <f>IF(AND($B3020&lt;&gt;"",$C3020&lt;&gt;"",$B3020&lt;=$C3020),INDEX(Szabalyok!$C:$C,$N3020),"")</f>
        <v/>
      </c>
      <c r="P3020">
        <f t="shared" si="431"/>
        <v>0</v>
      </c>
    </row>
    <row r="3021" spans="1:16" x14ac:dyDescent="0.35">
      <c r="A3021">
        <f t="shared" si="430"/>
        <v>0</v>
      </c>
      <c r="B3021" s="4" t="str">
        <f>IF($M3021&gt;300,"",IF(OR(INDEX(Bemenet!$E$2:$E$301,$M3021)="",INDEX(Bemenet!$F$2:$F$301,$M3021)=""),"",MAX(INDEX(Bemenet!$E$2:$E$301,$M3021),INDEX(Szabalyok!$A:$A,$N3021))))</f>
        <v/>
      </c>
      <c r="C3021" s="4" t="str">
        <f>IF($B3021="","",MIN(INDEX(Bemenet!$F$2:$F$301,$M3021),INDEX(Szabalyok!$B:$B,$N3021)))</f>
        <v/>
      </c>
      <c r="D3021" s="5" t="str">
        <f>IF(AND($B3021&lt;&gt;"",$C3021&lt;&gt;"",$B3021&lt;=$C3021),INDEX(Bemenet!$G$2:$G$301,$M3021),"")</f>
        <v/>
      </c>
      <c r="E3021" s="6" t="str">
        <f>IF(AND($B3021&lt;&gt;"",$C3021&lt;&gt;"",$B3021&lt;=$C3021),INDEX(Bemenet!$D$2:$D$301,$M3021),"")</f>
        <v/>
      </c>
      <c r="F3021" s="5" t="str">
        <f t="shared" si="423"/>
        <v/>
      </c>
      <c r="G3021" s="5" t="str">
        <f t="shared" si="424"/>
        <v/>
      </c>
      <c r="H3021" s="9" t="str">
        <f t="shared" si="425"/>
        <v/>
      </c>
      <c r="I3021" s="5" t="str">
        <f t="shared" si="426"/>
        <v/>
      </c>
      <c r="J3021" s="5" t="str">
        <f>IF(OR($L3021="",NOT(COUNTIFS($L$2:$L3021,$L3021)=1)),"",SUMIFS($G:$G,$L:$L,$L3021))</f>
        <v/>
      </c>
      <c r="K3021" s="5" t="str">
        <f>IF(OR($L3021="",NOT(COUNTIFS($L$2:$L3021,$L3021)=1)),"",SUMIFS($I:$I,$L:$L,$L3021))</f>
        <v/>
      </c>
      <c r="L3021" s="6" t="str">
        <f t="shared" si="427"/>
        <v/>
      </c>
      <c r="M3021" s="6">
        <f t="shared" si="428"/>
        <v>121</v>
      </c>
      <c r="N3021" s="6">
        <f t="shared" si="429"/>
        <v>21</v>
      </c>
      <c r="O3021" s="9" t="str">
        <f>IF(AND($B3021&lt;&gt;"",$C3021&lt;&gt;"",$B3021&lt;=$C3021),INDEX(Szabalyok!$C:$C,$N3021),"")</f>
        <v/>
      </c>
      <c r="P3021">
        <f t="shared" si="431"/>
        <v>0</v>
      </c>
    </row>
    <row r="3022" spans="1:16" x14ac:dyDescent="0.35">
      <c r="A3022">
        <f t="shared" si="430"/>
        <v>0</v>
      </c>
      <c r="B3022" s="4" t="str">
        <f>IF($M3022&gt;300,"",IF(OR(INDEX(Bemenet!$E$2:$E$301,$M3022)="",INDEX(Bemenet!$F$2:$F$301,$M3022)=""),"",MAX(INDEX(Bemenet!$E$2:$E$301,$M3022),INDEX(Szabalyok!$A:$A,$N3022))))</f>
        <v/>
      </c>
      <c r="C3022" s="4" t="str">
        <f>IF($B3022="","",MIN(INDEX(Bemenet!$F$2:$F$301,$M3022),INDEX(Szabalyok!$B:$B,$N3022)))</f>
        <v/>
      </c>
      <c r="D3022" s="5" t="str">
        <f>IF(AND($B3022&lt;&gt;"",$C3022&lt;&gt;"",$B3022&lt;=$C3022),INDEX(Bemenet!$G$2:$G$301,$M3022),"")</f>
        <v/>
      </c>
      <c r="E3022" s="6" t="str">
        <f>IF(AND($B3022&lt;&gt;"",$C3022&lt;&gt;"",$B3022&lt;=$C3022),INDEX(Bemenet!$D$2:$D$301,$M3022),"")</f>
        <v/>
      </c>
      <c r="F3022" s="5" t="str">
        <f t="shared" si="423"/>
        <v/>
      </c>
      <c r="G3022" s="5" t="str">
        <f t="shared" si="424"/>
        <v/>
      </c>
      <c r="H3022" s="9" t="str">
        <f t="shared" si="425"/>
        <v/>
      </c>
      <c r="I3022" s="5" t="str">
        <f t="shared" si="426"/>
        <v/>
      </c>
      <c r="J3022" s="5" t="str">
        <f>IF(OR($L3022="",NOT(COUNTIFS($L$2:$L3022,$L3022)=1)),"",SUMIFS($G:$G,$L:$L,$L3022))</f>
        <v/>
      </c>
      <c r="K3022" s="5" t="str">
        <f>IF(OR($L3022="",NOT(COUNTIFS($L$2:$L3022,$L3022)=1)),"",SUMIFS($I:$I,$L:$L,$L3022))</f>
        <v/>
      </c>
      <c r="L3022" s="6" t="str">
        <f t="shared" si="427"/>
        <v/>
      </c>
      <c r="M3022" s="6">
        <f t="shared" si="428"/>
        <v>121</v>
      </c>
      <c r="N3022" s="6">
        <f t="shared" si="429"/>
        <v>22</v>
      </c>
      <c r="O3022" s="9" t="str">
        <f>IF(AND($B3022&lt;&gt;"",$C3022&lt;&gt;"",$B3022&lt;=$C3022),INDEX(Szabalyok!$C:$C,$N3022),"")</f>
        <v/>
      </c>
      <c r="P3022">
        <f t="shared" si="431"/>
        <v>0</v>
      </c>
    </row>
    <row r="3023" spans="1:16" x14ac:dyDescent="0.35">
      <c r="A3023">
        <f t="shared" si="430"/>
        <v>0</v>
      </c>
      <c r="B3023" s="4" t="str">
        <f>IF($M3023&gt;300,"",IF(OR(INDEX(Bemenet!$E$2:$E$301,$M3023)="",INDEX(Bemenet!$F$2:$F$301,$M3023)=""),"",MAX(INDEX(Bemenet!$E$2:$E$301,$M3023),INDEX(Szabalyok!$A:$A,$N3023))))</f>
        <v/>
      </c>
      <c r="C3023" s="4" t="str">
        <f>IF($B3023="","",MIN(INDEX(Bemenet!$F$2:$F$301,$M3023),INDEX(Szabalyok!$B:$B,$N3023)))</f>
        <v/>
      </c>
      <c r="D3023" s="5" t="str">
        <f>IF(AND($B3023&lt;&gt;"",$C3023&lt;&gt;"",$B3023&lt;=$C3023),INDEX(Bemenet!$G$2:$G$301,$M3023),"")</f>
        <v/>
      </c>
      <c r="E3023" s="6" t="str">
        <f>IF(AND($B3023&lt;&gt;"",$C3023&lt;&gt;"",$B3023&lt;=$C3023),INDEX(Bemenet!$D$2:$D$301,$M3023),"")</f>
        <v/>
      </c>
      <c r="F3023" s="5" t="str">
        <f t="shared" si="423"/>
        <v/>
      </c>
      <c r="G3023" s="5" t="str">
        <f t="shared" si="424"/>
        <v/>
      </c>
      <c r="H3023" s="9" t="str">
        <f t="shared" si="425"/>
        <v/>
      </c>
      <c r="I3023" s="5" t="str">
        <f t="shared" si="426"/>
        <v/>
      </c>
      <c r="J3023" s="5" t="str">
        <f>IF(OR($L3023="",NOT(COUNTIFS($L$2:$L3023,$L3023)=1)),"",SUMIFS($G:$G,$L:$L,$L3023))</f>
        <v/>
      </c>
      <c r="K3023" s="5" t="str">
        <f>IF(OR($L3023="",NOT(COUNTIFS($L$2:$L3023,$L3023)=1)),"",SUMIFS($I:$I,$L:$L,$L3023))</f>
        <v/>
      </c>
      <c r="L3023" s="6" t="str">
        <f t="shared" si="427"/>
        <v/>
      </c>
      <c r="M3023" s="6">
        <f t="shared" si="428"/>
        <v>121</v>
      </c>
      <c r="N3023" s="6">
        <f t="shared" si="429"/>
        <v>23</v>
      </c>
      <c r="O3023" s="9" t="str">
        <f>IF(AND($B3023&lt;&gt;"",$C3023&lt;&gt;"",$B3023&lt;=$C3023),INDEX(Szabalyok!$C:$C,$N3023),"")</f>
        <v/>
      </c>
      <c r="P3023">
        <f t="shared" si="431"/>
        <v>0</v>
      </c>
    </row>
    <row r="3024" spans="1:16" x14ac:dyDescent="0.35">
      <c r="A3024">
        <f t="shared" si="430"/>
        <v>0</v>
      </c>
      <c r="B3024" s="4" t="str">
        <f>IF($M3024&gt;300,"",IF(OR(INDEX(Bemenet!$E$2:$E$301,$M3024)="",INDEX(Bemenet!$F$2:$F$301,$M3024)=""),"",MAX(INDEX(Bemenet!$E$2:$E$301,$M3024),INDEX(Szabalyok!$A:$A,$N3024))))</f>
        <v/>
      </c>
      <c r="C3024" s="4" t="str">
        <f>IF($B3024="","",MIN(INDEX(Bemenet!$F$2:$F$301,$M3024),INDEX(Szabalyok!$B:$B,$N3024)))</f>
        <v/>
      </c>
      <c r="D3024" s="5" t="str">
        <f>IF(AND($B3024&lt;&gt;"",$C3024&lt;&gt;"",$B3024&lt;=$C3024),INDEX(Bemenet!$G$2:$G$301,$M3024),"")</f>
        <v/>
      </c>
      <c r="E3024" s="6" t="str">
        <f>IF(AND($B3024&lt;&gt;"",$C3024&lt;&gt;"",$B3024&lt;=$C3024),INDEX(Bemenet!$D$2:$D$301,$M3024),"")</f>
        <v/>
      </c>
      <c r="F3024" s="5" t="str">
        <f t="shared" si="423"/>
        <v/>
      </c>
      <c r="G3024" s="5" t="str">
        <f t="shared" si="424"/>
        <v/>
      </c>
      <c r="H3024" s="9" t="str">
        <f t="shared" si="425"/>
        <v/>
      </c>
      <c r="I3024" s="5" t="str">
        <f t="shared" si="426"/>
        <v/>
      </c>
      <c r="J3024" s="5" t="str">
        <f>IF(OR($L3024="",NOT(COUNTIFS($L$2:$L3024,$L3024)=1)),"",SUMIFS($G:$G,$L:$L,$L3024))</f>
        <v/>
      </c>
      <c r="K3024" s="5" t="str">
        <f>IF(OR($L3024="",NOT(COUNTIFS($L$2:$L3024,$L3024)=1)),"",SUMIFS($I:$I,$L:$L,$L3024))</f>
        <v/>
      </c>
      <c r="L3024" s="6" t="str">
        <f t="shared" si="427"/>
        <v/>
      </c>
      <c r="M3024" s="6">
        <f t="shared" si="428"/>
        <v>121</v>
      </c>
      <c r="N3024" s="6">
        <f t="shared" si="429"/>
        <v>24</v>
      </c>
      <c r="O3024" s="9" t="str">
        <f>IF(AND($B3024&lt;&gt;"",$C3024&lt;&gt;"",$B3024&lt;=$C3024),INDEX(Szabalyok!$C:$C,$N3024),"")</f>
        <v/>
      </c>
      <c r="P3024">
        <f t="shared" si="431"/>
        <v>0</v>
      </c>
    </row>
    <row r="3025" spans="1:16" x14ac:dyDescent="0.35">
      <c r="A3025">
        <f t="shared" si="430"/>
        <v>0</v>
      </c>
      <c r="B3025" s="4" t="str">
        <f>IF($M3025&gt;300,"",IF(OR(INDEX(Bemenet!$E$2:$E$301,$M3025)="",INDEX(Bemenet!$F$2:$F$301,$M3025)=""),"",MAX(INDEX(Bemenet!$E$2:$E$301,$M3025),INDEX(Szabalyok!$A:$A,$N3025))))</f>
        <v/>
      </c>
      <c r="C3025" s="4" t="str">
        <f>IF($B3025="","",MIN(INDEX(Bemenet!$F$2:$F$301,$M3025),INDEX(Szabalyok!$B:$B,$N3025)))</f>
        <v/>
      </c>
      <c r="D3025" s="5" t="str">
        <f>IF(AND($B3025&lt;&gt;"",$C3025&lt;&gt;"",$B3025&lt;=$C3025),INDEX(Bemenet!$G$2:$G$301,$M3025),"")</f>
        <v/>
      </c>
      <c r="E3025" s="6" t="str">
        <f>IF(AND($B3025&lt;&gt;"",$C3025&lt;&gt;"",$B3025&lt;=$C3025),INDEX(Bemenet!$D$2:$D$301,$M3025),"")</f>
        <v/>
      </c>
      <c r="F3025" s="5" t="str">
        <f t="shared" si="423"/>
        <v/>
      </c>
      <c r="G3025" s="5" t="str">
        <f t="shared" si="424"/>
        <v/>
      </c>
      <c r="H3025" s="9" t="str">
        <f t="shared" si="425"/>
        <v/>
      </c>
      <c r="I3025" s="5" t="str">
        <f t="shared" si="426"/>
        <v/>
      </c>
      <c r="J3025" s="5" t="str">
        <f>IF(OR($L3025="",NOT(COUNTIFS($L$2:$L3025,$L3025)=1)),"",SUMIFS($G:$G,$L:$L,$L3025))</f>
        <v/>
      </c>
      <c r="K3025" s="5" t="str">
        <f>IF(OR($L3025="",NOT(COUNTIFS($L$2:$L3025,$L3025)=1)),"",SUMIFS($I:$I,$L:$L,$L3025))</f>
        <v/>
      </c>
      <c r="L3025" s="6" t="str">
        <f t="shared" si="427"/>
        <v/>
      </c>
      <c r="M3025" s="6">
        <f t="shared" si="428"/>
        <v>121</v>
      </c>
      <c r="N3025" s="6">
        <f t="shared" si="429"/>
        <v>25</v>
      </c>
      <c r="O3025" s="9" t="str">
        <f>IF(AND($B3025&lt;&gt;"",$C3025&lt;&gt;"",$B3025&lt;=$C3025),INDEX(Szabalyok!$C:$C,$N3025),"")</f>
        <v/>
      </c>
      <c r="P3025">
        <f t="shared" si="431"/>
        <v>0</v>
      </c>
    </row>
    <row r="3026" spans="1:16" x14ac:dyDescent="0.35">
      <c r="A3026">
        <f t="shared" si="430"/>
        <v>0</v>
      </c>
      <c r="B3026" s="4" t="str">
        <f>IF($M3026&gt;300,"",IF(OR(INDEX(Bemenet!$E$2:$E$301,$M3026)="",INDEX(Bemenet!$F$2:$F$301,$M3026)=""),"",MAX(INDEX(Bemenet!$E$2:$E$301,$M3026),INDEX(Szabalyok!$A:$A,$N3026))))</f>
        <v/>
      </c>
      <c r="C3026" s="4" t="str">
        <f>IF($B3026="","",MIN(INDEX(Bemenet!$F$2:$F$301,$M3026),INDEX(Szabalyok!$B:$B,$N3026)))</f>
        <v/>
      </c>
      <c r="D3026" s="5" t="str">
        <f>IF(AND($B3026&lt;&gt;"",$C3026&lt;&gt;"",$B3026&lt;=$C3026),INDEX(Bemenet!$G$2:$G$301,$M3026),"")</f>
        <v/>
      </c>
      <c r="E3026" s="6" t="str">
        <f>IF(AND($B3026&lt;&gt;"",$C3026&lt;&gt;"",$B3026&lt;=$C3026),INDEX(Bemenet!$D$2:$D$301,$M3026),"")</f>
        <v/>
      </c>
      <c r="F3026" s="5" t="str">
        <f t="shared" si="423"/>
        <v/>
      </c>
      <c r="G3026" s="5" t="str">
        <f t="shared" si="424"/>
        <v/>
      </c>
      <c r="H3026" s="9" t="str">
        <f t="shared" si="425"/>
        <v/>
      </c>
      <c r="I3026" s="5" t="str">
        <f t="shared" si="426"/>
        <v/>
      </c>
      <c r="J3026" s="5" t="str">
        <f>IF(OR($L3026="",NOT(COUNTIFS($L$2:$L3026,$L3026)=1)),"",SUMIFS($G:$G,$L:$L,$L3026))</f>
        <v/>
      </c>
      <c r="K3026" s="5" t="str">
        <f>IF(OR($L3026="",NOT(COUNTIFS($L$2:$L3026,$L3026)=1)),"",SUMIFS($I:$I,$L:$L,$L3026))</f>
        <v/>
      </c>
      <c r="L3026" s="6" t="str">
        <f t="shared" si="427"/>
        <v/>
      </c>
      <c r="M3026" s="6">
        <f t="shared" si="428"/>
        <v>121</v>
      </c>
      <c r="N3026" s="6">
        <f t="shared" si="429"/>
        <v>26</v>
      </c>
      <c r="O3026" s="9" t="str">
        <f>IF(AND($B3026&lt;&gt;"",$C3026&lt;&gt;"",$B3026&lt;=$C3026),INDEX(Szabalyok!$C:$C,$N3026),"")</f>
        <v/>
      </c>
      <c r="P3026">
        <f t="shared" si="431"/>
        <v>0</v>
      </c>
    </row>
    <row r="3027" spans="1:16" x14ac:dyDescent="0.35">
      <c r="A3027">
        <f t="shared" si="430"/>
        <v>0</v>
      </c>
      <c r="B3027" s="4" t="str">
        <f>IF($M3027&gt;300,"",IF(OR(INDEX(Bemenet!$E$2:$E$301,$M3027)="",INDEX(Bemenet!$F$2:$F$301,$M3027)=""),"",MAX(INDEX(Bemenet!$E$2:$E$301,$M3027),INDEX(Szabalyok!$A:$A,$N3027))))</f>
        <v/>
      </c>
      <c r="C3027" s="4" t="str">
        <f>IF($B3027="","",MIN(INDEX(Bemenet!$F$2:$F$301,$M3027),INDEX(Szabalyok!$B:$B,$N3027)))</f>
        <v/>
      </c>
      <c r="D3027" s="5" t="str">
        <f>IF(AND($B3027&lt;&gt;"",$C3027&lt;&gt;"",$B3027&lt;=$C3027),INDEX(Bemenet!$G$2:$G$301,$M3027),"")</f>
        <v/>
      </c>
      <c r="E3027" s="6" t="str">
        <f>IF(AND($B3027&lt;&gt;"",$C3027&lt;&gt;"",$B3027&lt;=$C3027),INDEX(Bemenet!$D$2:$D$301,$M3027),"")</f>
        <v/>
      </c>
      <c r="F3027" s="5" t="str">
        <f t="shared" si="423"/>
        <v/>
      </c>
      <c r="G3027" s="5" t="str">
        <f t="shared" si="424"/>
        <v/>
      </c>
      <c r="H3027" s="9" t="str">
        <f t="shared" si="425"/>
        <v/>
      </c>
      <c r="I3027" s="5" t="str">
        <f t="shared" si="426"/>
        <v/>
      </c>
      <c r="J3027" s="5" t="str">
        <f>IF(OR($L3027="",NOT(COUNTIFS($L$2:$L3027,$L3027)=1)),"",SUMIFS($G:$G,$L:$L,$L3027))</f>
        <v/>
      </c>
      <c r="K3027" s="5" t="str">
        <f>IF(OR($L3027="",NOT(COUNTIFS($L$2:$L3027,$L3027)=1)),"",SUMIFS($I:$I,$L:$L,$L3027))</f>
        <v/>
      </c>
      <c r="L3027" s="6" t="str">
        <f t="shared" si="427"/>
        <v/>
      </c>
      <c r="M3027" s="6">
        <f t="shared" si="428"/>
        <v>122</v>
      </c>
      <c r="N3027" s="6">
        <f t="shared" si="429"/>
        <v>2</v>
      </c>
      <c r="O3027" s="9" t="str">
        <f>IF(AND($B3027&lt;&gt;"",$C3027&lt;&gt;"",$B3027&lt;=$C3027),INDEX(Szabalyok!$C:$C,$N3027),"")</f>
        <v/>
      </c>
      <c r="P3027">
        <f t="shared" si="431"/>
        <v>0</v>
      </c>
    </row>
    <row r="3028" spans="1:16" x14ac:dyDescent="0.35">
      <c r="A3028">
        <f t="shared" si="430"/>
        <v>0</v>
      </c>
      <c r="B3028" s="4" t="str">
        <f>IF($M3028&gt;300,"",IF(OR(INDEX(Bemenet!$E$2:$E$301,$M3028)="",INDEX(Bemenet!$F$2:$F$301,$M3028)=""),"",MAX(INDEX(Bemenet!$E$2:$E$301,$M3028),INDEX(Szabalyok!$A:$A,$N3028))))</f>
        <v/>
      </c>
      <c r="C3028" s="4" t="str">
        <f>IF($B3028="","",MIN(INDEX(Bemenet!$F$2:$F$301,$M3028),INDEX(Szabalyok!$B:$B,$N3028)))</f>
        <v/>
      </c>
      <c r="D3028" s="5" t="str">
        <f>IF(AND($B3028&lt;&gt;"",$C3028&lt;&gt;"",$B3028&lt;=$C3028),INDEX(Bemenet!$G$2:$G$301,$M3028),"")</f>
        <v/>
      </c>
      <c r="E3028" s="6" t="str">
        <f>IF(AND($B3028&lt;&gt;"",$C3028&lt;&gt;"",$B3028&lt;=$C3028),INDEX(Bemenet!$D$2:$D$301,$M3028),"")</f>
        <v/>
      </c>
      <c r="F3028" s="5" t="str">
        <f t="shared" si="423"/>
        <v/>
      </c>
      <c r="G3028" s="5" t="str">
        <f t="shared" si="424"/>
        <v/>
      </c>
      <c r="H3028" s="9" t="str">
        <f t="shared" si="425"/>
        <v/>
      </c>
      <c r="I3028" s="5" t="str">
        <f t="shared" si="426"/>
        <v/>
      </c>
      <c r="J3028" s="5" t="str">
        <f>IF(OR($L3028="",NOT(COUNTIFS($L$2:$L3028,$L3028)=1)),"",SUMIFS($G:$G,$L:$L,$L3028))</f>
        <v/>
      </c>
      <c r="K3028" s="5" t="str">
        <f>IF(OR($L3028="",NOT(COUNTIFS($L$2:$L3028,$L3028)=1)),"",SUMIFS($I:$I,$L:$L,$L3028))</f>
        <v/>
      </c>
      <c r="L3028" s="6" t="str">
        <f t="shared" si="427"/>
        <v/>
      </c>
      <c r="M3028" s="6">
        <f t="shared" si="428"/>
        <v>122</v>
      </c>
      <c r="N3028" s="6">
        <f t="shared" si="429"/>
        <v>3</v>
      </c>
      <c r="O3028" s="9" t="str">
        <f>IF(AND($B3028&lt;&gt;"",$C3028&lt;&gt;"",$B3028&lt;=$C3028),INDEX(Szabalyok!$C:$C,$N3028),"")</f>
        <v/>
      </c>
      <c r="P3028">
        <f t="shared" si="431"/>
        <v>0</v>
      </c>
    </row>
    <row r="3029" spans="1:16" x14ac:dyDescent="0.35">
      <c r="A3029">
        <f t="shared" si="430"/>
        <v>0</v>
      </c>
      <c r="B3029" s="4" t="str">
        <f>IF($M3029&gt;300,"",IF(OR(INDEX(Bemenet!$E$2:$E$301,$M3029)="",INDEX(Bemenet!$F$2:$F$301,$M3029)=""),"",MAX(INDEX(Bemenet!$E$2:$E$301,$M3029),INDEX(Szabalyok!$A:$A,$N3029))))</f>
        <v/>
      </c>
      <c r="C3029" s="4" t="str">
        <f>IF($B3029="","",MIN(INDEX(Bemenet!$F$2:$F$301,$M3029),INDEX(Szabalyok!$B:$B,$N3029)))</f>
        <v/>
      </c>
      <c r="D3029" s="5" t="str">
        <f>IF(AND($B3029&lt;&gt;"",$C3029&lt;&gt;"",$B3029&lt;=$C3029),INDEX(Bemenet!$G$2:$G$301,$M3029),"")</f>
        <v/>
      </c>
      <c r="E3029" s="6" t="str">
        <f>IF(AND($B3029&lt;&gt;"",$C3029&lt;&gt;"",$B3029&lt;=$C3029),INDEX(Bemenet!$D$2:$D$301,$M3029),"")</f>
        <v/>
      </c>
      <c r="F3029" s="5" t="str">
        <f t="shared" si="423"/>
        <v/>
      </c>
      <c r="G3029" s="5" t="str">
        <f t="shared" si="424"/>
        <v/>
      </c>
      <c r="H3029" s="9" t="str">
        <f t="shared" si="425"/>
        <v/>
      </c>
      <c r="I3029" s="5" t="str">
        <f t="shared" si="426"/>
        <v/>
      </c>
      <c r="J3029" s="5" t="str">
        <f>IF(OR($L3029="",NOT(COUNTIFS($L$2:$L3029,$L3029)=1)),"",SUMIFS($G:$G,$L:$L,$L3029))</f>
        <v/>
      </c>
      <c r="K3029" s="5" t="str">
        <f>IF(OR($L3029="",NOT(COUNTIFS($L$2:$L3029,$L3029)=1)),"",SUMIFS($I:$I,$L:$L,$L3029))</f>
        <v/>
      </c>
      <c r="L3029" s="6" t="str">
        <f t="shared" si="427"/>
        <v/>
      </c>
      <c r="M3029" s="6">
        <f t="shared" si="428"/>
        <v>122</v>
      </c>
      <c r="N3029" s="6">
        <f t="shared" si="429"/>
        <v>4</v>
      </c>
      <c r="O3029" s="9" t="str">
        <f>IF(AND($B3029&lt;&gt;"",$C3029&lt;&gt;"",$B3029&lt;=$C3029),INDEX(Szabalyok!$C:$C,$N3029),"")</f>
        <v/>
      </c>
      <c r="P3029">
        <f t="shared" si="431"/>
        <v>0</v>
      </c>
    </row>
    <row r="3030" spans="1:16" x14ac:dyDescent="0.35">
      <c r="A3030">
        <f t="shared" si="430"/>
        <v>0</v>
      </c>
      <c r="B3030" s="4" t="str">
        <f>IF($M3030&gt;300,"",IF(OR(INDEX(Bemenet!$E$2:$E$301,$M3030)="",INDEX(Bemenet!$F$2:$F$301,$M3030)=""),"",MAX(INDEX(Bemenet!$E$2:$E$301,$M3030),INDEX(Szabalyok!$A:$A,$N3030))))</f>
        <v/>
      </c>
      <c r="C3030" s="4" t="str">
        <f>IF($B3030="","",MIN(INDEX(Bemenet!$F$2:$F$301,$M3030),INDEX(Szabalyok!$B:$B,$N3030)))</f>
        <v/>
      </c>
      <c r="D3030" s="5" t="str">
        <f>IF(AND($B3030&lt;&gt;"",$C3030&lt;&gt;"",$B3030&lt;=$C3030),INDEX(Bemenet!$G$2:$G$301,$M3030),"")</f>
        <v/>
      </c>
      <c r="E3030" s="6" t="str">
        <f>IF(AND($B3030&lt;&gt;"",$C3030&lt;&gt;"",$B3030&lt;=$C3030),INDEX(Bemenet!$D$2:$D$301,$M3030),"")</f>
        <v/>
      </c>
      <c r="F3030" s="5" t="str">
        <f t="shared" si="423"/>
        <v/>
      </c>
      <c r="G3030" s="5" t="str">
        <f t="shared" si="424"/>
        <v/>
      </c>
      <c r="H3030" s="9" t="str">
        <f t="shared" si="425"/>
        <v/>
      </c>
      <c r="I3030" s="5" t="str">
        <f t="shared" si="426"/>
        <v/>
      </c>
      <c r="J3030" s="5" t="str">
        <f>IF(OR($L3030="",NOT(COUNTIFS($L$2:$L3030,$L3030)=1)),"",SUMIFS($G:$G,$L:$L,$L3030))</f>
        <v/>
      </c>
      <c r="K3030" s="5" t="str">
        <f>IF(OR($L3030="",NOT(COUNTIFS($L$2:$L3030,$L3030)=1)),"",SUMIFS($I:$I,$L:$L,$L3030))</f>
        <v/>
      </c>
      <c r="L3030" s="6" t="str">
        <f t="shared" si="427"/>
        <v/>
      </c>
      <c r="M3030" s="6">
        <f t="shared" si="428"/>
        <v>122</v>
      </c>
      <c r="N3030" s="6">
        <f t="shared" si="429"/>
        <v>5</v>
      </c>
      <c r="O3030" s="9" t="str">
        <f>IF(AND($B3030&lt;&gt;"",$C3030&lt;&gt;"",$B3030&lt;=$C3030),INDEX(Szabalyok!$C:$C,$N3030),"")</f>
        <v/>
      </c>
      <c r="P3030">
        <f t="shared" si="431"/>
        <v>0</v>
      </c>
    </row>
    <row r="3031" spans="1:16" x14ac:dyDescent="0.35">
      <c r="A3031">
        <f t="shared" si="430"/>
        <v>0</v>
      </c>
      <c r="B3031" s="4" t="str">
        <f>IF($M3031&gt;300,"",IF(OR(INDEX(Bemenet!$E$2:$E$301,$M3031)="",INDEX(Bemenet!$F$2:$F$301,$M3031)=""),"",MAX(INDEX(Bemenet!$E$2:$E$301,$M3031),INDEX(Szabalyok!$A:$A,$N3031))))</f>
        <v/>
      </c>
      <c r="C3031" s="4" t="str">
        <f>IF($B3031="","",MIN(INDEX(Bemenet!$F$2:$F$301,$M3031),INDEX(Szabalyok!$B:$B,$N3031)))</f>
        <v/>
      </c>
      <c r="D3031" s="5" t="str">
        <f>IF(AND($B3031&lt;&gt;"",$C3031&lt;&gt;"",$B3031&lt;=$C3031),INDEX(Bemenet!$G$2:$G$301,$M3031),"")</f>
        <v/>
      </c>
      <c r="E3031" s="6" t="str">
        <f>IF(AND($B3031&lt;&gt;"",$C3031&lt;&gt;"",$B3031&lt;=$C3031),INDEX(Bemenet!$D$2:$D$301,$M3031),"")</f>
        <v/>
      </c>
      <c r="F3031" s="5" t="str">
        <f t="shared" si="423"/>
        <v/>
      </c>
      <c r="G3031" s="5" t="str">
        <f t="shared" si="424"/>
        <v/>
      </c>
      <c r="H3031" s="9" t="str">
        <f t="shared" si="425"/>
        <v/>
      </c>
      <c r="I3031" s="5" t="str">
        <f t="shared" si="426"/>
        <v/>
      </c>
      <c r="J3031" s="5" t="str">
        <f>IF(OR($L3031="",NOT(COUNTIFS($L$2:$L3031,$L3031)=1)),"",SUMIFS($G:$G,$L:$L,$L3031))</f>
        <v/>
      </c>
      <c r="K3031" s="5" t="str">
        <f>IF(OR($L3031="",NOT(COUNTIFS($L$2:$L3031,$L3031)=1)),"",SUMIFS($I:$I,$L:$L,$L3031))</f>
        <v/>
      </c>
      <c r="L3031" s="6" t="str">
        <f t="shared" si="427"/>
        <v/>
      </c>
      <c r="M3031" s="6">
        <f t="shared" si="428"/>
        <v>122</v>
      </c>
      <c r="N3031" s="6">
        <f t="shared" si="429"/>
        <v>6</v>
      </c>
      <c r="O3031" s="9" t="str">
        <f>IF(AND($B3031&lt;&gt;"",$C3031&lt;&gt;"",$B3031&lt;=$C3031),INDEX(Szabalyok!$C:$C,$N3031),"")</f>
        <v/>
      </c>
      <c r="P3031">
        <f t="shared" si="431"/>
        <v>0</v>
      </c>
    </row>
    <row r="3032" spans="1:16" x14ac:dyDescent="0.35">
      <c r="A3032">
        <f t="shared" si="430"/>
        <v>0</v>
      </c>
      <c r="B3032" s="4" t="str">
        <f>IF($M3032&gt;300,"",IF(OR(INDEX(Bemenet!$E$2:$E$301,$M3032)="",INDEX(Bemenet!$F$2:$F$301,$M3032)=""),"",MAX(INDEX(Bemenet!$E$2:$E$301,$M3032),INDEX(Szabalyok!$A:$A,$N3032))))</f>
        <v/>
      </c>
      <c r="C3032" s="4" t="str">
        <f>IF($B3032="","",MIN(INDEX(Bemenet!$F$2:$F$301,$M3032),INDEX(Szabalyok!$B:$B,$N3032)))</f>
        <v/>
      </c>
      <c r="D3032" s="5" t="str">
        <f>IF(AND($B3032&lt;&gt;"",$C3032&lt;&gt;"",$B3032&lt;=$C3032),INDEX(Bemenet!$G$2:$G$301,$M3032),"")</f>
        <v/>
      </c>
      <c r="E3032" s="6" t="str">
        <f>IF(AND($B3032&lt;&gt;"",$C3032&lt;&gt;"",$B3032&lt;=$C3032),INDEX(Bemenet!$D$2:$D$301,$M3032),"")</f>
        <v/>
      </c>
      <c r="F3032" s="5" t="str">
        <f t="shared" si="423"/>
        <v/>
      </c>
      <c r="G3032" s="5" t="str">
        <f t="shared" si="424"/>
        <v/>
      </c>
      <c r="H3032" s="9" t="str">
        <f t="shared" si="425"/>
        <v/>
      </c>
      <c r="I3032" s="5" t="str">
        <f t="shared" si="426"/>
        <v/>
      </c>
      <c r="J3032" s="5" t="str">
        <f>IF(OR($L3032="",NOT(COUNTIFS($L$2:$L3032,$L3032)=1)),"",SUMIFS($G:$G,$L:$L,$L3032))</f>
        <v/>
      </c>
      <c r="K3032" s="5" t="str">
        <f>IF(OR($L3032="",NOT(COUNTIFS($L$2:$L3032,$L3032)=1)),"",SUMIFS($I:$I,$L:$L,$L3032))</f>
        <v/>
      </c>
      <c r="L3032" s="6" t="str">
        <f t="shared" si="427"/>
        <v/>
      </c>
      <c r="M3032" s="6">
        <f t="shared" si="428"/>
        <v>122</v>
      </c>
      <c r="N3032" s="6">
        <f t="shared" si="429"/>
        <v>7</v>
      </c>
      <c r="O3032" s="9" t="str">
        <f>IF(AND($B3032&lt;&gt;"",$C3032&lt;&gt;"",$B3032&lt;=$C3032),INDEX(Szabalyok!$C:$C,$N3032),"")</f>
        <v/>
      </c>
      <c r="P3032">
        <f t="shared" si="431"/>
        <v>0</v>
      </c>
    </row>
    <row r="3033" spans="1:16" x14ac:dyDescent="0.35">
      <c r="A3033">
        <f t="shared" si="430"/>
        <v>0</v>
      </c>
      <c r="B3033" s="4" t="str">
        <f>IF($M3033&gt;300,"",IF(OR(INDEX(Bemenet!$E$2:$E$301,$M3033)="",INDEX(Bemenet!$F$2:$F$301,$M3033)=""),"",MAX(INDEX(Bemenet!$E$2:$E$301,$M3033),INDEX(Szabalyok!$A:$A,$N3033))))</f>
        <v/>
      </c>
      <c r="C3033" s="4" t="str">
        <f>IF($B3033="","",MIN(INDEX(Bemenet!$F$2:$F$301,$M3033),INDEX(Szabalyok!$B:$B,$N3033)))</f>
        <v/>
      </c>
      <c r="D3033" s="5" t="str">
        <f>IF(AND($B3033&lt;&gt;"",$C3033&lt;&gt;"",$B3033&lt;=$C3033),INDEX(Bemenet!$G$2:$G$301,$M3033),"")</f>
        <v/>
      </c>
      <c r="E3033" s="6" t="str">
        <f>IF(AND($B3033&lt;&gt;"",$C3033&lt;&gt;"",$B3033&lt;=$C3033),INDEX(Bemenet!$D$2:$D$301,$M3033),"")</f>
        <v/>
      </c>
      <c r="F3033" s="5" t="str">
        <f t="shared" si="423"/>
        <v/>
      </c>
      <c r="G3033" s="5" t="str">
        <f t="shared" si="424"/>
        <v/>
      </c>
      <c r="H3033" s="9" t="str">
        <f t="shared" si="425"/>
        <v/>
      </c>
      <c r="I3033" s="5" t="str">
        <f t="shared" si="426"/>
        <v/>
      </c>
      <c r="J3033" s="5" t="str">
        <f>IF(OR($L3033="",NOT(COUNTIFS($L$2:$L3033,$L3033)=1)),"",SUMIFS($G:$G,$L:$L,$L3033))</f>
        <v/>
      </c>
      <c r="K3033" s="5" t="str">
        <f>IF(OR($L3033="",NOT(COUNTIFS($L$2:$L3033,$L3033)=1)),"",SUMIFS($I:$I,$L:$L,$L3033))</f>
        <v/>
      </c>
      <c r="L3033" s="6" t="str">
        <f t="shared" si="427"/>
        <v/>
      </c>
      <c r="M3033" s="6">
        <f t="shared" si="428"/>
        <v>122</v>
      </c>
      <c r="N3033" s="6">
        <f t="shared" si="429"/>
        <v>8</v>
      </c>
      <c r="O3033" s="9" t="str">
        <f>IF(AND($B3033&lt;&gt;"",$C3033&lt;&gt;"",$B3033&lt;=$C3033),INDEX(Szabalyok!$C:$C,$N3033),"")</f>
        <v/>
      </c>
      <c r="P3033">
        <f t="shared" si="431"/>
        <v>0</v>
      </c>
    </row>
    <row r="3034" spans="1:16" x14ac:dyDescent="0.35">
      <c r="A3034">
        <f t="shared" si="430"/>
        <v>0</v>
      </c>
      <c r="B3034" s="4" t="str">
        <f>IF($M3034&gt;300,"",IF(OR(INDEX(Bemenet!$E$2:$E$301,$M3034)="",INDEX(Bemenet!$F$2:$F$301,$M3034)=""),"",MAX(INDEX(Bemenet!$E$2:$E$301,$M3034),INDEX(Szabalyok!$A:$A,$N3034))))</f>
        <v/>
      </c>
      <c r="C3034" s="4" t="str">
        <f>IF($B3034="","",MIN(INDEX(Bemenet!$F$2:$F$301,$M3034),INDEX(Szabalyok!$B:$B,$N3034)))</f>
        <v/>
      </c>
      <c r="D3034" s="5" t="str">
        <f>IF(AND($B3034&lt;&gt;"",$C3034&lt;&gt;"",$B3034&lt;=$C3034),INDEX(Bemenet!$G$2:$G$301,$M3034),"")</f>
        <v/>
      </c>
      <c r="E3034" s="6" t="str">
        <f>IF(AND($B3034&lt;&gt;"",$C3034&lt;&gt;"",$B3034&lt;=$C3034),INDEX(Bemenet!$D$2:$D$301,$M3034),"")</f>
        <v/>
      </c>
      <c r="F3034" s="5" t="str">
        <f t="shared" si="423"/>
        <v/>
      </c>
      <c r="G3034" s="5" t="str">
        <f t="shared" si="424"/>
        <v/>
      </c>
      <c r="H3034" s="9" t="str">
        <f t="shared" si="425"/>
        <v/>
      </c>
      <c r="I3034" s="5" t="str">
        <f t="shared" si="426"/>
        <v/>
      </c>
      <c r="J3034" s="5" t="str">
        <f>IF(OR($L3034="",NOT(COUNTIFS($L$2:$L3034,$L3034)=1)),"",SUMIFS($G:$G,$L:$L,$L3034))</f>
        <v/>
      </c>
      <c r="K3034" s="5" t="str">
        <f>IF(OR($L3034="",NOT(COUNTIFS($L$2:$L3034,$L3034)=1)),"",SUMIFS($I:$I,$L:$L,$L3034))</f>
        <v/>
      </c>
      <c r="L3034" s="6" t="str">
        <f t="shared" si="427"/>
        <v/>
      </c>
      <c r="M3034" s="6">
        <f t="shared" si="428"/>
        <v>122</v>
      </c>
      <c r="N3034" s="6">
        <f t="shared" si="429"/>
        <v>9</v>
      </c>
      <c r="O3034" s="9" t="str">
        <f>IF(AND($B3034&lt;&gt;"",$C3034&lt;&gt;"",$B3034&lt;=$C3034),INDEX(Szabalyok!$C:$C,$N3034),"")</f>
        <v/>
      </c>
      <c r="P3034">
        <f t="shared" si="431"/>
        <v>0</v>
      </c>
    </row>
    <row r="3035" spans="1:16" x14ac:dyDescent="0.35">
      <c r="A3035">
        <f t="shared" si="430"/>
        <v>0</v>
      </c>
      <c r="B3035" s="4" t="str">
        <f>IF($M3035&gt;300,"",IF(OR(INDEX(Bemenet!$E$2:$E$301,$M3035)="",INDEX(Bemenet!$F$2:$F$301,$M3035)=""),"",MAX(INDEX(Bemenet!$E$2:$E$301,$M3035),INDEX(Szabalyok!$A:$A,$N3035))))</f>
        <v/>
      </c>
      <c r="C3035" s="4" t="str">
        <f>IF($B3035="","",MIN(INDEX(Bemenet!$F$2:$F$301,$M3035),INDEX(Szabalyok!$B:$B,$N3035)))</f>
        <v/>
      </c>
      <c r="D3035" s="5" t="str">
        <f>IF(AND($B3035&lt;&gt;"",$C3035&lt;&gt;"",$B3035&lt;=$C3035),INDEX(Bemenet!$G$2:$G$301,$M3035),"")</f>
        <v/>
      </c>
      <c r="E3035" s="6" t="str">
        <f>IF(AND($B3035&lt;&gt;"",$C3035&lt;&gt;"",$B3035&lt;=$C3035),INDEX(Bemenet!$D$2:$D$301,$M3035),"")</f>
        <v/>
      </c>
      <c r="F3035" s="5" t="str">
        <f t="shared" si="423"/>
        <v/>
      </c>
      <c r="G3035" s="5" t="str">
        <f t="shared" si="424"/>
        <v/>
      </c>
      <c r="H3035" s="9" t="str">
        <f t="shared" si="425"/>
        <v/>
      </c>
      <c r="I3035" s="5" t="str">
        <f t="shared" si="426"/>
        <v/>
      </c>
      <c r="J3035" s="5" t="str">
        <f>IF(OR($L3035="",NOT(COUNTIFS($L$2:$L3035,$L3035)=1)),"",SUMIFS($G:$G,$L:$L,$L3035))</f>
        <v/>
      </c>
      <c r="K3035" s="5" t="str">
        <f>IF(OR($L3035="",NOT(COUNTIFS($L$2:$L3035,$L3035)=1)),"",SUMIFS($I:$I,$L:$L,$L3035))</f>
        <v/>
      </c>
      <c r="L3035" s="6" t="str">
        <f t="shared" si="427"/>
        <v/>
      </c>
      <c r="M3035" s="6">
        <f t="shared" si="428"/>
        <v>122</v>
      </c>
      <c r="N3035" s="6">
        <f t="shared" si="429"/>
        <v>10</v>
      </c>
      <c r="O3035" s="9" t="str">
        <f>IF(AND($B3035&lt;&gt;"",$C3035&lt;&gt;"",$B3035&lt;=$C3035),INDEX(Szabalyok!$C:$C,$N3035),"")</f>
        <v/>
      </c>
      <c r="P3035">
        <f t="shared" si="431"/>
        <v>0</v>
      </c>
    </row>
    <row r="3036" spans="1:16" x14ac:dyDescent="0.35">
      <c r="A3036">
        <f t="shared" si="430"/>
        <v>0</v>
      </c>
      <c r="B3036" s="4" t="str">
        <f>IF($M3036&gt;300,"",IF(OR(INDEX(Bemenet!$E$2:$E$301,$M3036)="",INDEX(Bemenet!$F$2:$F$301,$M3036)=""),"",MAX(INDEX(Bemenet!$E$2:$E$301,$M3036),INDEX(Szabalyok!$A:$A,$N3036))))</f>
        <v/>
      </c>
      <c r="C3036" s="4" t="str">
        <f>IF($B3036="","",MIN(INDEX(Bemenet!$F$2:$F$301,$M3036),INDEX(Szabalyok!$B:$B,$N3036)))</f>
        <v/>
      </c>
      <c r="D3036" s="5" t="str">
        <f>IF(AND($B3036&lt;&gt;"",$C3036&lt;&gt;"",$B3036&lt;=$C3036),INDEX(Bemenet!$G$2:$G$301,$M3036),"")</f>
        <v/>
      </c>
      <c r="E3036" s="6" t="str">
        <f>IF(AND($B3036&lt;&gt;"",$C3036&lt;&gt;"",$B3036&lt;=$C3036),INDEX(Bemenet!$D$2:$D$301,$M3036),"")</f>
        <v/>
      </c>
      <c r="F3036" s="5" t="str">
        <f t="shared" si="423"/>
        <v/>
      </c>
      <c r="G3036" s="5" t="str">
        <f t="shared" si="424"/>
        <v/>
      </c>
      <c r="H3036" s="9" t="str">
        <f t="shared" si="425"/>
        <v/>
      </c>
      <c r="I3036" s="5" t="str">
        <f t="shared" si="426"/>
        <v/>
      </c>
      <c r="J3036" s="5" t="str">
        <f>IF(OR($L3036="",NOT(COUNTIFS($L$2:$L3036,$L3036)=1)),"",SUMIFS($G:$G,$L:$L,$L3036))</f>
        <v/>
      </c>
      <c r="K3036" s="5" t="str">
        <f>IF(OR($L3036="",NOT(COUNTIFS($L$2:$L3036,$L3036)=1)),"",SUMIFS($I:$I,$L:$L,$L3036))</f>
        <v/>
      </c>
      <c r="L3036" s="6" t="str">
        <f t="shared" si="427"/>
        <v/>
      </c>
      <c r="M3036" s="6">
        <f t="shared" si="428"/>
        <v>122</v>
      </c>
      <c r="N3036" s="6">
        <f t="shared" si="429"/>
        <v>11</v>
      </c>
      <c r="O3036" s="9" t="str">
        <f>IF(AND($B3036&lt;&gt;"",$C3036&lt;&gt;"",$B3036&lt;=$C3036),INDEX(Szabalyok!$C:$C,$N3036),"")</f>
        <v/>
      </c>
      <c r="P3036">
        <f t="shared" si="431"/>
        <v>0</v>
      </c>
    </row>
    <row r="3037" spans="1:16" x14ac:dyDescent="0.35">
      <c r="A3037">
        <f t="shared" si="430"/>
        <v>0</v>
      </c>
      <c r="B3037" s="4" t="str">
        <f>IF($M3037&gt;300,"",IF(OR(INDEX(Bemenet!$E$2:$E$301,$M3037)="",INDEX(Bemenet!$F$2:$F$301,$M3037)=""),"",MAX(INDEX(Bemenet!$E$2:$E$301,$M3037),INDEX(Szabalyok!$A:$A,$N3037))))</f>
        <v/>
      </c>
      <c r="C3037" s="4" t="str">
        <f>IF($B3037="","",MIN(INDEX(Bemenet!$F$2:$F$301,$M3037),INDEX(Szabalyok!$B:$B,$N3037)))</f>
        <v/>
      </c>
      <c r="D3037" s="5" t="str">
        <f>IF(AND($B3037&lt;&gt;"",$C3037&lt;&gt;"",$B3037&lt;=$C3037),INDEX(Bemenet!$G$2:$G$301,$M3037),"")</f>
        <v/>
      </c>
      <c r="E3037" s="6" t="str">
        <f>IF(AND($B3037&lt;&gt;"",$C3037&lt;&gt;"",$B3037&lt;=$C3037),INDEX(Bemenet!$D$2:$D$301,$M3037),"")</f>
        <v/>
      </c>
      <c r="F3037" s="5" t="str">
        <f t="shared" si="423"/>
        <v/>
      </c>
      <c r="G3037" s="5" t="str">
        <f t="shared" si="424"/>
        <v/>
      </c>
      <c r="H3037" s="9" t="str">
        <f t="shared" si="425"/>
        <v/>
      </c>
      <c r="I3037" s="5" t="str">
        <f t="shared" si="426"/>
        <v/>
      </c>
      <c r="J3037" s="5" t="str">
        <f>IF(OR($L3037="",NOT(COUNTIFS($L$2:$L3037,$L3037)=1)),"",SUMIFS($G:$G,$L:$L,$L3037))</f>
        <v/>
      </c>
      <c r="K3037" s="5" t="str">
        <f>IF(OR($L3037="",NOT(COUNTIFS($L$2:$L3037,$L3037)=1)),"",SUMIFS($I:$I,$L:$L,$L3037))</f>
        <v/>
      </c>
      <c r="L3037" s="6" t="str">
        <f t="shared" si="427"/>
        <v/>
      </c>
      <c r="M3037" s="6">
        <f t="shared" si="428"/>
        <v>122</v>
      </c>
      <c r="N3037" s="6">
        <f t="shared" si="429"/>
        <v>12</v>
      </c>
      <c r="O3037" s="9" t="str">
        <f>IF(AND($B3037&lt;&gt;"",$C3037&lt;&gt;"",$B3037&lt;=$C3037),INDEX(Szabalyok!$C:$C,$N3037),"")</f>
        <v/>
      </c>
      <c r="P3037">
        <f t="shared" si="431"/>
        <v>0</v>
      </c>
    </row>
    <row r="3038" spans="1:16" x14ac:dyDescent="0.35">
      <c r="A3038">
        <f t="shared" si="430"/>
        <v>0</v>
      </c>
      <c r="B3038" s="4" t="str">
        <f>IF($M3038&gt;300,"",IF(OR(INDEX(Bemenet!$E$2:$E$301,$M3038)="",INDEX(Bemenet!$F$2:$F$301,$M3038)=""),"",MAX(INDEX(Bemenet!$E$2:$E$301,$M3038),INDEX(Szabalyok!$A:$A,$N3038))))</f>
        <v/>
      </c>
      <c r="C3038" s="4" t="str">
        <f>IF($B3038="","",MIN(INDEX(Bemenet!$F$2:$F$301,$M3038),INDEX(Szabalyok!$B:$B,$N3038)))</f>
        <v/>
      </c>
      <c r="D3038" s="5" t="str">
        <f>IF(AND($B3038&lt;&gt;"",$C3038&lt;&gt;"",$B3038&lt;=$C3038),INDEX(Bemenet!$G$2:$G$301,$M3038),"")</f>
        <v/>
      </c>
      <c r="E3038" s="6" t="str">
        <f>IF(AND($B3038&lt;&gt;"",$C3038&lt;&gt;"",$B3038&lt;=$C3038),INDEX(Bemenet!$D$2:$D$301,$M3038),"")</f>
        <v/>
      </c>
      <c r="F3038" s="5" t="str">
        <f t="shared" si="423"/>
        <v/>
      </c>
      <c r="G3038" s="5" t="str">
        <f t="shared" si="424"/>
        <v/>
      </c>
      <c r="H3038" s="9" t="str">
        <f t="shared" si="425"/>
        <v/>
      </c>
      <c r="I3038" s="5" t="str">
        <f t="shared" si="426"/>
        <v/>
      </c>
      <c r="J3038" s="5" t="str">
        <f>IF(OR($L3038="",NOT(COUNTIFS($L$2:$L3038,$L3038)=1)),"",SUMIFS($G:$G,$L:$L,$L3038))</f>
        <v/>
      </c>
      <c r="K3038" s="5" t="str">
        <f>IF(OR($L3038="",NOT(COUNTIFS($L$2:$L3038,$L3038)=1)),"",SUMIFS($I:$I,$L:$L,$L3038))</f>
        <v/>
      </c>
      <c r="L3038" s="6" t="str">
        <f t="shared" si="427"/>
        <v/>
      </c>
      <c r="M3038" s="6">
        <f t="shared" si="428"/>
        <v>122</v>
      </c>
      <c r="N3038" s="6">
        <f t="shared" si="429"/>
        <v>13</v>
      </c>
      <c r="O3038" s="9" t="str">
        <f>IF(AND($B3038&lt;&gt;"",$C3038&lt;&gt;"",$B3038&lt;=$C3038),INDEX(Szabalyok!$C:$C,$N3038),"")</f>
        <v/>
      </c>
      <c r="P3038">
        <f t="shared" si="431"/>
        <v>0</v>
      </c>
    </row>
    <row r="3039" spans="1:16" x14ac:dyDescent="0.35">
      <c r="A3039">
        <f t="shared" si="430"/>
        <v>0</v>
      </c>
      <c r="B3039" s="4" t="str">
        <f>IF($M3039&gt;300,"",IF(OR(INDEX(Bemenet!$E$2:$E$301,$M3039)="",INDEX(Bemenet!$F$2:$F$301,$M3039)=""),"",MAX(INDEX(Bemenet!$E$2:$E$301,$M3039),INDEX(Szabalyok!$A:$A,$N3039))))</f>
        <v/>
      </c>
      <c r="C3039" s="4" t="str">
        <f>IF($B3039="","",MIN(INDEX(Bemenet!$F$2:$F$301,$M3039),INDEX(Szabalyok!$B:$B,$N3039)))</f>
        <v/>
      </c>
      <c r="D3039" s="5" t="str">
        <f>IF(AND($B3039&lt;&gt;"",$C3039&lt;&gt;"",$B3039&lt;=$C3039),INDEX(Bemenet!$G$2:$G$301,$M3039),"")</f>
        <v/>
      </c>
      <c r="E3039" s="6" t="str">
        <f>IF(AND($B3039&lt;&gt;"",$C3039&lt;&gt;"",$B3039&lt;=$C3039),INDEX(Bemenet!$D$2:$D$301,$M3039),"")</f>
        <v/>
      </c>
      <c r="F3039" s="5" t="str">
        <f t="shared" si="423"/>
        <v/>
      </c>
      <c r="G3039" s="5" t="str">
        <f t="shared" si="424"/>
        <v/>
      </c>
      <c r="H3039" s="9" t="str">
        <f t="shared" si="425"/>
        <v/>
      </c>
      <c r="I3039" s="5" t="str">
        <f t="shared" si="426"/>
        <v/>
      </c>
      <c r="J3039" s="5" t="str">
        <f>IF(OR($L3039="",NOT(COUNTIFS($L$2:$L3039,$L3039)=1)),"",SUMIFS($G:$G,$L:$L,$L3039))</f>
        <v/>
      </c>
      <c r="K3039" s="5" t="str">
        <f>IF(OR($L3039="",NOT(COUNTIFS($L$2:$L3039,$L3039)=1)),"",SUMIFS($I:$I,$L:$L,$L3039))</f>
        <v/>
      </c>
      <c r="L3039" s="6" t="str">
        <f t="shared" si="427"/>
        <v/>
      </c>
      <c r="M3039" s="6">
        <f t="shared" si="428"/>
        <v>122</v>
      </c>
      <c r="N3039" s="6">
        <f t="shared" si="429"/>
        <v>14</v>
      </c>
      <c r="O3039" s="9" t="str">
        <f>IF(AND($B3039&lt;&gt;"",$C3039&lt;&gt;"",$B3039&lt;=$C3039),INDEX(Szabalyok!$C:$C,$N3039),"")</f>
        <v/>
      </c>
      <c r="P3039">
        <f t="shared" si="431"/>
        <v>0</v>
      </c>
    </row>
    <row r="3040" spans="1:16" x14ac:dyDescent="0.35">
      <c r="A3040">
        <f t="shared" si="430"/>
        <v>0</v>
      </c>
      <c r="B3040" s="4" t="str">
        <f>IF($M3040&gt;300,"",IF(OR(INDEX(Bemenet!$E$2:$E$301,$M3040)="",INDEX(Bemenet!$F$2:$F$301,$M3040)=""),"",MAX(INDEX(Bemenet!$E$2:$E$301,$M3040),INDEX(Szabalyok!$A:$A,$N3040))))</f>
        <v/>
      </c>
      <c r="C3040" s="4" t="str">
        <f>IF($B3040="","",MIN(INDEX(Bemenet!$F$2:$F$301,$M3040),INDEX(Szabalyok!$B:$B,$N3040)))</f>
        <v/>
      </c>
      <c r="D3040" s="5" t="str">
        <f>IF(AND($B3040&lt;&gt;"",$C3040&lt;&gt;"",$B3040&lt;=$C3040),INDEX(Bemenet!$G$2:$G$301,$M3040),"")</f>
        <v/>
      </c>
      <c r="E3040" s="6" t="str">
        <f>IF(AND($B3040&lt;&gt;"",$C3040&lt;&gt;"",$B3040&lt;=$C3040),INDEX(Bemenet!$D$2:$D$301,$M3040),"")</f>
        <v/>
      </c>
      <c r="F3040" s="5" t="str">
        <f t="shared" si="423"/>
        <v/>
      </c>
      <c r="G3040" s="5" t="str">
        <f t="shared" si="424"/>
        <v/>
      </c>
      <c r="H3040" s="9" t="str">
        <f t="shared" si="425"/>
        <v/>
      </c>
      <c r="I3040" s="5" t="str">
        <f t="shared" si="426"/>
        <v/>
      </c>
      <c r="J3040" s="5" t="str">
        <f>IF(OR($L3040="",NOT(COUNTIFS($L$2:$L3040,$L3040)=1)),"",SUMIFS($G:$G,$L:$L,$L3040))</f>
        <v/>
      </c>
      <c r="K3040" s="5" t="str">
        <f>IF(OR($L3040="",NOT(COUNTIFS($L$2:$L3040,$L3040)=1)),"",SUMIFS($I:$I,$L:$L,$L3040))</f>
        <v/>
      </c>
      <c r="L3040" s="6" t="str">
        <f t="shared" si="427"/>
        <v/>
      </c>
      <c r="M3040" s="6">
        <f t="shared" si="428"/>
        <v>122</v>
      </c>
      <c r="N3040" s="6">
        <f t="shared" si="429"/>
        <v>15</v>
      </c>
      <c r="O3040" s="9" t="str">
        <f>IF(AND($B3040&lt;&gt;"",$C3040&lt;&gt;"",$B3040&lt;=$C3040),INDEX(Szabalyok!$C:$C,$N3040),"")</f>
        <v/>
      </c>
      <c r="P3040">
        <f t="shared" si="431"/>
        <v>0</v>
      </c>
    </row>
    <row r="3041" spans="1:16" x14ac:dyDescent="0.35">
      <c r="A3041">
        <f t="shared" si="430"/>
        <v>0</v>
      </c>
      <c r="B3041" s="4" t="str">
        <f>IF($M3041&gt;300,"",IF(OR(INDEX(Bemenet!$E$2:$E$301,$M3041)="",INDEX(Bemenet!$F$2:$F$301,$M3041)=""),"",MAX(INDEX(Bemenet!$E$2:$E$301,$M3041),INDEX(Szabalyok!$A:$A,$N3041))))</f>
        <v/>
      </c>
      <c r="C3041" s="4" t="str">
        <f>IF($B3041="","",MIN(INDEX(Bemenet!$F$2:$F$301,$M3041),INDEX(Szabalyok!$B:$B,$N3041)))</f>
        <v/>
      </c>
      <c r="D3041" s="5" t="str">
        <f>IF(AND($B3041&lt;&gt;"",$C3041&lt;&gt;"",$B3041&lt;=$C3041),INDEX(Bemenet!$G$2:$G$301,$M3041),"")</f>
        <v/>
      </c>
      <c r="E3041" s="6" t="str">
        <f>IF(AND($B3041&lt;&gt;"",$C3041&lt;&gt;"",$B3041&lt;=$C3041),INDEX(Bemenet!$D$2:$D$301,$M3041),"")</f>
        <v/>
      </c>
      <c r="F3041" s="5" t="str">
        <f t="shared" si="423"/>
        <v/>
      </c>
      <c r="G3041" s="5" t="str">
        <f t="shared" si="424"/>
        <v/>
      </c>
      <c r="H3041" s="9" t="str">
        <f t="shared" si="425"/>
        <v/>
      </c>
      <c r="I3041" s="5" t="str">
        <f t="shared" si="426"/>
        <v/>
      </c>
      <c r="J3041" s="5" t="str">
        <f>IF(OR($L3041="",NOT(COUNTIFS($L$2:$L3041,$L3041)=1)),"",SUMIFS($G:$G,$L:$L,$L3041))</f>
        <v/>
      </c>
      <c r="K3041" s="5" t="str">
        <f>IF(OR($L3041="",NOT(COUNTIFS($L$2:$L3041,$L3041)=1)),"",SUMIFS($I:$I,$L:$L,$L3041))</f>
        <v/>
      </c>
      <c r="L3041" s="6" t="str">
        <f t="shared" si="427"/>
        <v/>
      </c>
      <c r="M3041" s="6">
        <f t="shared" si="428"/>
        <v>122</v>
      </c>
      <c r="N3041" s="6">
        <f t="shared" si="429"/>
        <v>16</v>
      </c>
      <c r="O3041" s="9" t="str">
        <f>IF(AND($B3041&lt;&gt;"",$C3041&lt;&gt;"",$B3041&lt;=$C3041),INDEX(Szabalyok!$C:$C,$N3041),"")</f>
        <v/>
      </c>
      <c r="P3041">
        <f t="shared" si="431"/>
        <v>0</v>
      </c>
    </row>
    <row r="3042" spans="1:16" x14ac:dyDescent="0.35">
      <c r="A3042">
        <f t="shared" si="430"/>
        <v>0</v>
      </c>
      <c r="B3042" s="4" t="str">
        <f>IF($M3042&gt;300,"",IF(OR(INDEX(Bemenet!$E$2:$E$301,$M3042)="",INDEX(Bemenet!$F$2:$F$301,$M3042)=""),"",MAX(INDEX(Bemenet!$E$2:$E$301,$M3042),INDEX(Szabalyok!$A:$A,$N3042))))</f>
        <v/>
      </c>
      <c r="C3042" s="4" t="str">
        <f>IF($B3042="","",MIN(INDEX(Bemenet!$F$2:$F$301,$M3042),INDEX(Szabalyok!$B:$B,$N3042)))</f>
        <v/>
      </c>
      <c r="D3042" s="5" t="str">
        <f>IF(AND($B3042&lt;&gt;"",$C3042&lt;&gt;"",$B3042&lt;=$C3042),INDEX(Bemenet!$G$2:$G$301,$M3042),"")</f>
        <v/>
      </c>
      <c r="E3042" s="6" t="str">
        <f>IF(AND($B3042&lt;&gt;"",$C3042&lt;&gt;"",$B3042&lt;=$C3042),INDEX(Bemenet!$D$2:$D$301,$M3042),"")</f>
        <v/>
      </c>
      <c r="F3042" s="5" t="str">
        <f t="shared" si="423"/>
        <v/>
      </c>
      <c r="G3042" s="5" t="str">
        <f t="shared" si="424"/>
        <v/>
      </c>
      <c r="H3042" s="9" t="str">
        <f t="shared" si="425"/>
        <v/>
      </c>
      <c r="I3042" s="5" t="str">
        <f t="shared" si="426"/>
        <v/>
      </c>
      <c r="J3042" s="5" t="str">
        <f>IF(OR($L3042="",NOT(COUNTIFS($L$2:$L3042,$L3042)=1)),"",SUMIFS($G:$G,$L:$L,$L3042))</f>
        <v/>
      </c>
      <c r="K3042" s="5" t="str">
        <f>IF(OR($L3042="",NOT(COUNTIFS($L$2:$L3042,$L3042)=1)),"",SUMIFS($I:$I,$L:$L,$L3042))</f>
        <v/>
      </c>
      <c r="L3042" s="6" t="str">
        <f t="shared" si="427"/>
        <v/>
      </c>
      <c r="M3042" s="6">
        <f t="shared" si="428"/>
        <v>122</v>
      </c>
      <c r="N3042" s="6">
        <f t="shared" si="429"/>
        <v>17</v>
      </c>
      <c r="O3042" s="9" t="str">
        <f>IF(AND($B3042&lt;&gt;"",$C3042&lt;&gt;"",$B3042&lt;=$C3042),INDEX(Szabalyok!$C:$C,$N3042),"")</f>
        <v/>
      </c>
      <c r="P3042">
        <f t="shared" si="431"/>
        <v>0</v>
      </c>
    </row>
    <row r="3043" spans="1:16" x14ac:dyDescent="0.35">
      <c r="A3043">
        <f t="shared" si="430"/>
        <v>0</v>
      </c>
      <c r="B3043" s="4" t="str">
        <f>IF($M3043&gt;300,"",IF(OR(INDEX(Bemenet!$E$2:$E$301,$M3043)="",INDEX(Bemenet!$F$2:$F$301,$M3043)=""),"",MAX(INDEX(Bemenet!$E$2:$E$301,$M3043),INDEX(Szabalyok!$A:$A,$N3043))))</f>
        <v/>
      </c>
      <c r="C3043" s="4" t="str">
        <f>IF($B3043="","",MIN(INDEX(Bemenet!$F$2:$F$301,$M3043),INDEX(Szabalyok!$B:$B,$N3043)))</f>
        <v/>
      </c>
      <c r="D3043" s="5" t="str">
        <f>IF(AND($B3043&lt;&gt;"",$C3043&lt;&gt;"",$B3043&lt;=$C3043),INDEX(Bemenet!$G$2:$G$301,$M3043),"")</f>
        <v/>
      </c>
      <c r="E3043" s="6" t="str">
        <f>IF(AND($B3043&lt;&gt;"",$C3043&lt;&gt;"",$B3043&lt;=$C3043),INDEX(Bemenet!$D$2:$D$301,$M3043),"")</f>
        <v/>
      </c>
      <c r="F3043" s="5" t="str">
        <f t="shared" si="423"/>
        <v/>
      </c>
      <c r="G3043" s="5" t="str">
        <f t="shared" si="424"/>
        <v/>
      </c>
      <c r="H3043" s="9" t="str">
        <f t="shared" si="425"/>
        <v/>
      </c>
      <c r="I3043" s="5" t="str">
        <f t="shared" si="426"/>
        <v/>
      </c>
      <c r="J3043" s="5" t="str">
        <f>IF(OR($L3043="",NOT(COUNTIFS($L$2:$L3043,$L3043)=1)),"",SUMIFS($G:$G,$L:$L,$L3043))</f>
        <v/>
      </c>
      <c r="K3043" s="5" t="str">
        <f>IF(OR($L3043="",NOT(COUNTIFS($L$2:$L3043,$L3043)=1)),"",SUMIFS($I:$I,$L:$L,$L3043))</f>
        <v/>
      </c>
      <c r="L3043" s="6" t="str">
        <f t="shared" si="427"/>
        <v/>
      </c>
      <c r="M3043" s="6">
        <f t="shared" si="428"/>
        <v>122</v>
      </c>
      <c r="N3043" s="6">
        <f t="shared" si="429"/>
        <v>18</v>
      </c>
      <c r="O3043" s="9" t="str">
        <f>IF(AND($B3043&lt;&gt;"",$C3043&lt;&gt;"",$B3043&lt;=$C3043),INDEX(Szabalyok!$C:$C,$N3043),"")</f>
        <v/>
      </c>
      <c r="P3043">
        <f t="shared" si="431"/>
        <v>0</v>
      </c>
    </row>
    <row r="3044" spans="1:16" x14ac:dyDescent="0.35">
      <c r="A3044">
        <f t="shared" si="430"/>
        <v>0</v>
      </c>
      <c r="B3044" s="4" t="str">
        <f>IF($M3044&gt;300,"",IF(OR(INDEX(Bemenet!$E$2:$E$301,$M3044)="",INDEX(Bemenet!$F$2:$F$301,$M3044)=""),"",MAX(INDEX(Bemenet!$E$2:$E$301,$M3044),INDEX(Szabalyok!$A:$A,$N3044))))</f>
        <v/>
      </c>
      <c r="C3044" s="4" t="str">
        <f>IF($B3044="","",MIN(INDEX(Bemenet!$F$2:$F$301,$M3044),INDEX(Szabalyok!$B:$B,$N3044)))</f>
        <v/>
      </c>
      <c r="D3044" s="5" t="str">
        <f>IF(AND($B3044&lt;&gt;"",$C3044&lt;&gt;"",$B3044&lt;=$C3044),INDEX(Bemenet!$G$2:$G$301,$M3044),"")</f>
        <v/>
      </c>
      <c r="E3044" s="6" t="str">
        <f>IF(AND($B3044&lt;&gt;"",$C3044&lt;&gt;"",$B3044&lt;=$C3044),INDEX(Bemenet!$D$2:$D$301,$M3044),"")</f>
        <v/>
      </c>
      <c r="F3044" s="5" t="str">
        <f t="shared" si="423"/>
        <v/>
      </c>
      <c r="G3044" s="5" t="str">
        <f t="shared" si="424"/>
        <v/>
      </c>
      <c r="H3044" s="9" t="str">
        <f t="shared" si="425"/>
        <v/>
      </c>
      <c r="I3044" s="5" t="str">
        <f t="shared" si="426"/>
        <v/>
      </c>
      <c r="J3044" s="5" t="str">
        <f>IF(OR($L3044="",NOT(COUNTIFS($L$2:$L3044,$L3044)=1)),"",SUMIFS($G:$G,$L:$L,$L3044))</f>
        <v/>
      </c>
      <c r="K3044" s="5" t="str">
        <f>IF(OR($L3044="",NOT(COUNTIFS($L$2:$L3044,$L3044)=1)),"",SUMIFS($I:$I,$L:$L,$L3044))</f>
        <v/>
      </c>
      <c r="L3044" s="6" t="str">
        <f t="shared" si="427"/>
        <v/>
      </c>
      <c r="M3044" s="6">
        <f t="shared" si="428"/>
        <v>122</v>
      </c>
      <c r="N3044" s="6">
        <f t="shared" si="429"/>
        <v>19</v>
      </c>
      <c r="O3044" s="9" t="str">
        <f>IF(AND($B3044&lt;&gt;"",$C3044&lt;&gt;"",$B3044&lt;=$C3044),INDEX(Szabalyok!$C:$C,$N3044),"")</f>
        <v/>
      </c>
      <c r="P3044">
        <f t="shared" si="431"/>
        <v>0</v>
      </c>
    </row>
    <row r="3045" spans="1:16" x14ac:dyDescent="0.35">
      <c r="A3045">
        <f t="shared" si="430"/>
        <v>0</v>
      </c>
      <c r="B3045" s="4" t="str">
        <f>IF($M3045&gt;300,"",IF(OR(INDEX(Bemenet!$E$2:$E$301,$M3045)="",INDEX(Bemenet!$F$2:$F$301,$M3045)=""),"",MAX(INDEX(Bemenet!$E$2:$E$301,$M3045),INDEX(Szabalyok!$A:$A,$N3045))))</f>
        <v/>
      </c>
      <c r="C3045" s="4" t="str">
        <f>IF($B3045="","",MIN(INDEX(Bemenet!$F$2:$F$301,$M3045),INDEX(Szabalyok!$B:$B,$N3045)))</f>
        <v/>
      </c>
      <c r="D3045" s="5" t="str">
        <f>IF(AND($B3045&lt;&gt;"",$C3045&lt;&gt;"",$B3045&lt;=$C3045),INDEX(Bemenet!$G$2:$G$301,$M3045),"")</f>
        <v/>
      </c>
      <c r="E3045" s="6" t="str">
        <f>IF(AND($B3045&lt;&gt;"",$C3045&lt;&gt;"",$B3045&lt;=$C3045),INDEX(Bemenet!$D$2:$D$301,$M3045),"")</f>
        <v/>
      </c>
      <c r="F3045" s="5" t="str">
        <f t="shared" si="423"/>
        <v/>
      </c>
      <c r="G3045" s="5" t="str">
        <f t="shared" si="424"/>
        <v/>
      </c>
      <c r="H3045" s="9" t="str">
        <f t="shared" si="425"/>
        <v/>
      </c>
      <c r="I3045" s="5" t="str">
        <f t="shared" si="426"/>
        <v/>
      </c>
      <c r="J3045" s="5" t="str">
        <f>IF(OR($L3045="",NOT(COUNTIFS($L$2:$L3045,$L3045)=1)),"",SUMIFS($G:$G,$L:$L,$L3045))</f>
        <v/>
      </c>
      <c r="K3045" s="5" t="str">
        <f>IF(OR($L3045="",NOT(COUNTIFS($L$2:$L3045,$L3045)=1)),"",SUMIFS($I:$I,$L:$L,$L3045))</f>
        <v/>
      </c>
      <c r="L3045" s="6" t="str">
        <f t="shared" si="427"/>
        <v/>
      </c>
      <c r="M3045" s="6">
        <f t="shared" si="428"/>
        <v>122</v>
      </c>
      <c r="N3045" s="6">
        <f t="shared" si="429"/>
        <v>20</v>
      </c>
      <c r="O3045" s="9" t="str">
        <f>IF(AND($B3045&lt;&gt;"",$C3045&lt;&gt;"",$B3045&lt;=$C3045),INDEX(Szabalyok!$C:$C,$N3045),"")</f>
        <v/>
      </c>
      <c r="P3045">
        <f t="shared" si="431"/>
        <v>0</v>
      </c>
    </row>
    <row r="3046" spans="1:16" x14ac:dyDescent="0.35">
      <c r="A3046">
        <f t="shared" si="430"/>
        <v>0</v>
      </c>
      <c r="B3046" s="4" t="str">
        <f>IF($M3046&gt;300,"",IF(OR(INDEX(Bemenet!$E$2:$E$301,$M3046)="",INDEX(Bemenet!$F$2:$F$301,$M3046)=""),"",MAX(INDEX(Bemenet!$E$2:$E$301,$M3046),INDEX(Szabalyok!$A:$A,$N3046))))</f>
        <v/>
      </c>
      <c r="C3046" s="4" t="str">
        <f>IF($B3046="","",MIN(INDEX(Bemenet!$F$2:$F$301,$M3046),INDEX(Szabalyok!$B:$B,$N3046)))</f>
        <v/>
      </c>
      <c r="D3046" s="5" t="str">
        <f>IF(AND($B3046&lt;&gt;"",$C3046&lt;&gt;"",$B3046&lt;=$C3046),INDEX(Bemenet!$G$2:$G$301,$M3046),"")</f>
        <v/>
      </c>
      <c r="E3046" s="6" t="str">
        <f>IF(AND($B3046&lt;&gt;"",$C3046&lt;&gt;"",$B3046&lt;=$C3046),INDEX(Bemenet!$D$2:$D$301,$M3046),"")</f>
        <v/>
      </c>
      <c r="F3046" s="5" t="str">
        <f t="shared" si="423"/>
        <v/>
      </c>
      <c r="G3046" s="5" t="str">
        <f t="shared" si="424"/>
        <v/>
      </c>
      <c r="H3046" s="9" t="str">
        <f t="shared" si="425"/>
        <v/>
      </c>
      <c r="I3046" s="5" t="str">
        <f t="shared" si="426"/>
        <v/>
      </c>
      <c r="J3046" s="5" t="str">
        <f>IF(OR($L3046="",NOT(COUNTIFS($L$2:$L3046,$L3046)=1)),"",SUMIFS($G:$G,$L:$L,$L3046))</f>
        <v/>
      </c>
      <c r="K3046" s="5" t="str">
        <f>IF(OR($L3046="",NOT(COUNTIFS($L$2:$L3046,$L3046)=1)),"",SUMIFS($I:$I,$L:$L,$L3046))</f>
        <v/>
      </c>
      <c r="L3046" s="6" t="str">
        <f t="shared" si="427"/>
        <v/>
      </c>
      <c r="M3046" s="6">
        <f t="shared" si="428"/>
        <v>122</v>
      </c>
      <c r="N3046" s="6">
        <f t="shared" si="429"/>
        <v>21</v>
      </c>
      <c r="O3046" s="9" t="str">
        <f>IF(AND($B3046&lt;&gt;"",$C3046&lt;&gt;"",$B3046&lt;=$C3046),INDEX(Szabalyok!$C:$C,$N3046),"")</f>
        <v/>
      </c>
      <c r="P3046">
        <f t="shared" si="431"/>
        <v>0</v>
      </c>
    </row>
    <row r="3047" spans="1:16" x14ac:dyDescent="0.35">
      <c r="A3047">
        <f t="shared" si="430"/>
        <v>0</v>
      </c>
      <c r="B3047" s="4" t="str">
        <f>IF($M3047&gt;300,"",IF(OR(INDEX(Bemenet!$E$2:$E$301,$M3047)="",INDEX(Bemenet!$F$2:$F$301,$M3047)=""),"",MAX(INDEX(Bemenet!$E$2:$E$301,$M3047),INDEX(Szabalyok!$A:$A,$N3047))))</f>
        <v/>
      </c>
      <c r="C3047" s="4" t="str">
        <f>IF($B3047="","",MIN(INDEX(Bemenet!$F$2:$F$301,$M3047),INDEX(Szabalyok!$B:$B,$N3047)))</f>
        <v/>
      </c>
      <c r="D3047" s="5" t="str">
        <f>IF(AND($B3047&lt;&gt;"",$C3047&lt;&gt;"",$B3047&lt;=$C3047),INDEX(Bemenet!$G$2:$G$301,$M3047),"")</f>
        <v/>
      </c>
      <c r="E3047" s="6" t="str">
        <f>IF(AND($B3047&lt;&gt;"",$C3047&lt;&gt;"",$B3047&lt;=$C3047),INDEX(Bemenet!$D$2:$D$301,$M3047),"")</f>
        <v/>
      </c>
      <c r="F3047" s="5" t="str">
        <f t="shared" si="423"/>
        <v/>
      </c>
      <c r="G3047" s="5" t="str">
        <f t="shared" si="424"/>
        <v/>
      </c>
      <c r="H3047" s="9" t="str">
        <f t="shared" si="425"/>
        <v/>
      </c>
      <c r="I3047" s="5" t="str">
        <f t="shared" si="426"/>
        <v/>
      </c>
      <c r="J3047" s="5" t="str">
        <f>IF(OR($L3047="",NOT(COUNTIFS($L$2:$L3047,$L3047)=1)),"",SUMIFS($G:$G,$L:$L,$L3047))</f>
        <v/>
      </c>
      <c r="K3047" s="5" t="str">
        <f>IF(OR($L3047="",NOT(COUNTIFS($L$2:$L3047,$L3047)=1)),"",SUMIFS($I:$I,$L:$L,$L3047))</f>
        <v/>
      </c>
      <c r="L3047" s="6" t="str">
        <f t="shared" si="427"/>
        <v/>
      </c>
      <c r="M3047" s="6">
        <f t="shared" si="428"/>
        <v>122</v>
      </c>
      <c r="N3047" s="6">
        <f t="shared" si="429"/>
        <v>22</v>
      </c>
      <c r="O3047" s="9" t="str">
        <f>IF(AND($B3047&lt;&gt;"",$C3047&lt;&gt;"",$B3047&lt;=$C3047),INDEX(Szabalyok!$C:$C,$N3047),"")</f>
        <v/>
      </c>
      <c r="P3047">
        <f t="shared" si="431"/>
        <v>0</v>
      </c>
    </row>
    <row r="3048" spans="1:16" x14ac:dyDescent="0.35">
      <c r="A3048">
        <f t="shared" si="430"/>
        <v>0</v>
      </c>
      <c r="B3048" s="4" t="str">
        <f>IF($M3048&gt;300,"",IF(OR(INDEX(Bemenet!$E$2:$E$301,$M3048)="",INDEX(Bemenet!$F$2:$F$301,$M3048)=""),"",MAX(INDEX(Bemenet!$E$2:$E$301,$M3048),INDEX(Szabalyok!$A:$A,$N3048))))</f>
        <v/>
      </c>
      <c r="C3048" s="4" t="str">
        <f>IF($B3048="","",MIN(INDEX(Bemenet!$F$2:$F$301,$M3048),INDEX(Szabalyok!$B:$B,$N3048)))</f>
        <v/>
      </c>
      <c r="D3048" s="5" t="str">
        <f>IF(AND($B3048&lt;&gt;"",$C3048&lt;&gt;"",$B3048&lt;=$C3048),INDEX(Bemenet!$G$2:$G$301,$M3048),"")</f>
        <v/>
      </c>
      <c r="E3048" s="6" t="str">
        <f>IF(AND($B3048&lt;&gt;"",$C3048&lt;&gt;"",$B3048&lt;=$C3048),INDEX(Bemenet!$D$2:$D$301,$M3048),"")</f>
        <v/>
      </c>
      <c r="F3048" s="5" t="str">
        <f t="shared" si="423"/>
        <v/>
      </c>
      <c r="G3048" s="5" t="str">
        <f t="shared" si="424"/>
        <v/>
      </c>
      <c r="H3048" s="9" t="str">
        <f t="shared" si="425"/>
        <v/>
      </c>
      <c r="I3048" s="5" t="str">
        <f t="shared" si="426"/>
        <v/>
      </c>
      <c r="J3048" s="5" t="str">
        <f>IF(OR($L3048="",NOT(COUNTIFS($L$2:$L3048,$L3048)=1)),"",SUMIFS($G:$G,$L:$L,$L3048))</f>
        <v/>
      </c>
      <c r="K3048" s="5" t="str">
        <f>IF(OR($L3048="",NOT(COUNTIFS($L$2:$L3048,$L3048)=1)),"",SUMIFS($I:$I,$L:$L,$L3048))</f>
        <v/>
      </c>
      <c r="L3048" s="6" t="str">
        <f t="shared" si="427"/>
        <v/>
      </c>
      <c r="M3048" s="6">
        <f t="shared" si="428"/>
        <v>122</v>
      </c>
      <c r="N3048" s="6">
        <f t="shared" si="429"/>
        <v>23</v>
      </c>
      <c r="O3048" s="9" t="str">
        <f>IF(AND($B3048&lt;&gt;"",$C3048&lt;&gt;"",$B3048&lt;=$C3048),INDEX(Szabalyok!$C:$C,$N3048),"")</f>
        <v/>
      </c>
      <c r="P3048">
        <f t="shared" si="431"/>
        <v>0</v>
      </c>
    </row>
    <row r="3049" spans="1:16" x14ac:dyDescent="0.35">
      <c r="A3049">
        <f t="shared" si="430"/>
        <v>0</v>
      </c>
      <c r="B3049" s="4" t="str">
        <f>IF($M3049&gt;300,"",IF(OR(INDEX(Bemenet!$E$2:$E$301,$M3049)="",INDEX(Bemenet!$F$2:$F$301,$M3049)=""),"",MAX(INDEX(Bemenet!$E$2:$E$301,$M3049),INDEX(Szabalyok!$A:$A,$N3049))))</f>
        <v/>
      </c>
      <c r="C3049" s="4" t="str">
        <f>IF($B3049="","",MIN(INDEX(Bemenet!$F$2:$F$301,$M3049),INDEX(Szabalyok!$B:$B,$N3049)))</f>
        <v/>
      </c>
      <c r="D3049" s="5" t="str">
        <f>IF(AND($B3049&lt;&gt;"",$C3049&lt;&gt;"",$B3049&lt;=$C3049),INDEX(Bemenet!$G$2:$G$301,$M3049),"")</f>
        <v/>
      </c>
      <c r="E3049" s="6" t="str">
        <f>IF(AND($B3049&lt;&gt;"",$C3049&lt;&gt;"",$B3049&lt;=$C3049),INDEX(Bemenet!$D$2:$D$301,$M3049),"")</f>
        <v/>
      </c>
      <c r="F3049" s="5" t="str">
        <f t="shared" si="423"/>
        <v/>
      </c>
      <c r="G3049" s="5" t="str">
        <f t="shared" si="424"/>
        <v/>
      </c>
      <c r="H3049" s="9" t="str">
        <f t="shared" si="425"/>
        <v/>
      </c>
      <c r="I3049" s="5" t="str">
        <f t="shared" si="426"/>
        <v/>
      </c>
      <c r="J3049" s="5" t="str">
        <f>IF(OR($L3049="",NOT(COUNTIFS($L$2:$L3049,$L3049)=1)),"",SUMIFS($G:$G,$L:$L,$L3049))</f>
        <v/>
      </c>
      <c r="K3049" s="5" t="str">
        <f>IF(OR($L3049="",NOT(COUNTIFS($L$2:$L3049,$L3049)=1)),"",SUMIFS($I:$I,$L:$L,$L3049))</f>
        <v/>
      </c>
      <c r="L3049" s="6" t="str">
        <f t="shared" si="427"/>
        <v/>
      </c>
      <c r="M3049" s="6">
        <f t="shared" si="428"/>
        <v>122</v>
      </c>
      <c r="N3049" s="6">
        <f t="shared" si="429"/>
        <v>24</v>
      </c>
      <c r="O3049" s="9" t="str">
        <f>IF(AND($B3049&lt;&gt;"",$C3049&lt;&gt;"",$B3049&lt;=$C3049),INDEX(Szabalyok!$C:$C,$N3049),"")</f>
        <v/>
      </c>
      <c r="P3049">
        <f t="shared" si="431"/>
        <v>0</v>
      </c>
    </row>
    <row r="3050" spans="1:16" x14ac:dyDescent="0.35">
      <c r="A3050">
        <f t="shared" si="430"/>
        <v>0</v>
      </c>
      <c r="B3050" s="4" t="str">
        <f>IF($M3050&gt;300,"",IF(OR(INDEX(Bemenet!$E$2:$E$301,$M3050)="",INDEX(Bemenet!$F$2:$F$301,$M3050)=""),"",MAX(INDEX(Bemenet!$E$2:$E$301,$M3050),INDEX(Szabalyok!$A:$A,$N3050))))</f>
        <v/>
      </c>
      <c r="C3050" s="4" t="str">
        <f>IF($B3050="","",MIN(INDEX(Bemenet!$F$2:$F$301,$M3050),INDEX(Szabalyok!$B:$B,$N3050)))</f>
        <v/>
      </c>
      <c r="D3050" s="5" t="str">
        <f>IF(AND($B3050&lt;&gt;"",$C3050&lt;&gt;"",$B3050&lt;=$C3050),INDEX(Bemenet!$G$2:$G$301,$M3050),"")</f>
        <v/>
      </c>
      <c r="E3050" s="6" t="str">
        <f>IF(AND($B3050&lt;&gt;"",$C3050&lt;&gt;"",$B3050&lt;=$C3050),INDEX(Bemenet!$D$2:$D$301,$M3050),"")</f>
        <v/>
      </c>
      <c r="F3050" s="5" t="str">
        <f t="shared" si="423"/>
        <v/>
      </c>
      <c r="G3050" s="5" t="str">
        <f t="shared" si="424"/>
        <v/>
      </c>
      <c r="H3050" s="9" t="str">
        <f t="shared" si="425"/>
        <v/>
      </c>
      <c r="I3050" s="5" t="str">
        <f t="shared" si="426"/>
        <v/>
      </c>
      <c r="J3050" s="5" t="str">
        <f>IF(OR($L3050="",NOT(COUNTIFS($L$2:$L3050,$L3050)=1)),"",SUMIFS($G:$G,$L:$L,$L3050))</f>
        <v/>
      </c>
      <c r="K3050" s="5" t="str">
        <f>IF(OR($L3050="",NOT(COUNTIFS($L$2:$L3050,$L3050)=1)),"",SUMIFS($I:$I,$L:$L,$L3050))</f>
        <v/>
      </c>
      <c r="L3050" s="6" t="str">
        <f t="shared" si="427"/>
        <v/>
      </c>
      <c r="M3050" s="6">
        <f t="shared" si="428"/>
        <v>122</v>
      </c>
      <c r="N3050" s="6">
        <f t="shared" si="429"/>
        <v>25</v>
      </c>
      <c r="O3050" s="9" t="str">
        <f>IF(AND($B3050&lt;&gt;"",$C3050&lt;&gt;"",$B3050&lt;=$C3050),INDEX(Szabalyok!$C:$C,$N3050),"")</f>
        <v/>
      </c>
      <c r="P3050">
        <f t="shared" si="431"/>
        <v>0</v>
      </c>
    </row>
    <row r="3051" spans="1:16" x14ac:dyDescent="0.35">
      <c r="A3051">
        <f t="shared" si="430"/>
        <v>0</v>
      </c>
      <c r="B3051" s="4" t="str">
        <f>IF($M3051&gt;300,"",IF(OR(INDEX(Bemenet!$E$2:$E$301,$M3051)="",INDEX(Bemenet!$F$2:$F$301,$M3051)=""),"",MAX(INDEX(Bemenet!$E$2:$E$301,$M3051),INDEX(Szabalyok!$A:$A,$N3051))))</f>
        <v/>
      </c>
      <c r="C3051" s="4" t="str">
        <f>IF($B3051="","",MIN(INDEX(Bemenet!$F$2:$F$301,$M3051),INDEX(Szabalyok!$B:$B,$N3051)))</f>
        <v/>
      </c>
      <c r="D3051" s="5" t="str">
        <f>IF(AND($B3051&lt;&gt;"",$C3051&lt;&gt;"",$B3051&lt;=$C3051),INDEX(Bemenet!$G$2:$G$301,$M3051),"")</f>
        <v/>
      </c>
      <c r="E3051" s="6" t="str">
        <f>IF(AND($B3051&lt;&gt;"",$C3051&lt;&gt;"",$B3051&lt;=$C3051),INDEX(Bemenet!$D$2:$D$301,$M3051),"")</f>
        <v/>
      </c>
      <c r="F3051" s="5" t="str">
        <f t="shared" si="423"/>
        <v/>
      </c>
      <c r="G3051" s="5" t="str">
        <f t="shared" si="424"/>
        <v/>
      </c>
      <c r="H3051" s="9" t="str">
        <f t="shared" si="425"/>
        <v/>
      </c>
      <c r="I3051" s="5" t="str">
        <f t="shared" si="426"/>
        <v/>
      </c>
      <c r="J3051" s="5" t="str">
        <f>IF(OR($L3051="",NOT(COUNTIFS($L$2:$L3051,$L3051)=1)),"",SUMIFS($G:$G,$L:$L,$L3051))</f>
        <v/>
      </c>
      <c r="K3051" s="5" t="str">
        <f>IF(OR($L3051="",NOT(COUNTIFS($L$2:$L3051,$L3051)=1)),"",SUMIFS($I:$I,$L:$L,$L3051))</f>
        <v/>
      </c>
      <c r="L3051" s="6" t="str">
        <f t="shared" si="427"/>
        <v/>
      </c>
      <c r="M3051" s="6">
        <f t="shared" si="428"/>
        <v>122</v>
      </c>
      <c r="N3051" s="6">
        <f t="shared" si="429"/>
        <v>26</v>
      </c>
      <c r="O3051" s="9" t="str">
        <f>IF(AND($B3051&lt;&gt;"",$C3051&lt;&gt;"",$B3051&lt;=$C3051),INDEX(Szabalyok!$C:$C,$N3051),"")</f>
        <v/>
      </c>
      <c r="P3051">
        <f t="shared" si="431"/>
        <v>0</v>
      </c>
    </row>
    <row r="3052" spans="1:16" x14ac:dyDescent="0.35">
      <c r="A3052">
        <f t="shared" si="430"/>
        <v>0</v>
      </c>
      <c r="B3052" s="4" t="str">
        <f>IF($M3052&gt;300,"",IF(OR(INDEX(Bemenet!$E$2:$E$301,$M3052)="",INDEX(Bemenet!$F$2:$F$301,$M3052)=""),"",MAX(INDEX(Bemenet!$E$2:$E$301,$M3052),INDEX(Szabalyok!$A:$A,$N3052))))</f>
        <v/>
      </c>
      <c r="C3052" s="4" t="str">
        <f>IF($B3052="","",MIN(INDEX(Bemenet!$F$2:$F$301,$M3052),INDEX(Szabalyok!$B:$B,$N3052)))</f>
        <v/>
      </c>
      <c r="D3052" s="5" t="str">
        <f>IF(AND($B3052&lt;&gt;"",$C3052&lt;&gt;"",$B3052&lt;=$C3052),INDEX(Bemenet!$G$2:$G$301,$M3052),"")</f>
        <v/>
      </c>
      <c r="E3052" s="6" t="str">
        <f>IF(AND($B3052&lt;&gt;"",$C3052&lt;&gt;"",$B3052&lt;=$C3052),INDEX(Bemenet!$D$2:$D$301,$M3052),"")</f>
        <v/>
      </c>
      <c r="F3052" s="5" t="str">
        <f t="shared" si="423"/>
        <v/>
      </c>
      <c r="G3052" s="5" t="str">
        <f t="shared" si="424"/>
        <v/>
      </c>
      <c r="H3052" s="9" t="str">
        <f t="shared" si="425"/>
        <v/>
      </c>
      <c r="I3052" s="5" t="str">
        <f t="shared" si="426"/>
        <v/>
      </c>
      <c r="J3052" s="5" t="str">
        <f>IF(OR($L3052="",NOT(COUNTIFS($L$2:$L3052,$L3052)=1)),"",SUMIFS($G:$G,$L:$L,$L3052))</f>
        <v/>
      </c>
      <c r="K3052" s="5" t="str">
        <f>IF(OR($L3052="",NOT(COUNTIFS($L$2:$L3052,$L3052)=1)),"",SUMIFS($I:$I,$L:$L,$L3052))</f>
        <v/>
      </c>
      <c r="L3052" s="6" t="str">
        <f t="shared" si="427"/>
        <v/>
      </c>
      <c r="M3052" s="6">
        <f t="shared" si="428"/>
        <v>123</v>
      </c>
      <c r="N3052" s="6">
        <f t="shared" si="429"/>
        <v>2</v>
      </c>
      <c r="O3052" s="9" t="str">
        <f>IF(AND($B3052&lt;&gt;"",$C3052&lt;&gt;"",$B3052&lt;=$C3052),INDEX(Szabalyok!$C:$C,$N3052),"")</f>
        <v/>
      </c>
      <c r="P3052">
        <f t="shared" si="431"/>
        <v>0</v>
      </c>
    </row>
    <row r="3053" spans="1:16" x14ac:dyDescent="0.35">
      <c r="A3053">
        <f t="shared" si="430"/>
        <v>0</v>
      </c>
      <c r="B3053" s="4" t="str">
        <f>IF($M3053&gt;300,"",IF(OR(INDEX(Bemenet!$E$2:$E$301,$M3053)="",INDEX(Bemenet!$F$2:$F$301,$M3053)=""),"",MAX(INDEX(Bemenet!$E$2:$E$301,$M3053),INDEX(Szabalyok!$A:$A,$N3053))))</f>
        <v/>
      </c>
      <c r="C3053" s="4" t="str">
        <f>IF($B3053="","",MIN(INDEX(Bemenet!$F$2:$F$301,$M3053),INDEX(Szabalyok!$B:$B,$N3053)))</f>
        <v/>
      </c>
      <c r="D3053" s="5" t="str">
        <f>IF(AND($B3053&lt;&gt;"",$C3053&lt;&gt;"",$B3053&lt;=$C3053),INDEX(Bemenet!$G$2:$G$301,$M3053),"")</f>
        <v/>
      </c>
      <c r="E3053" s="6" t="str">
        <f>IF(AND($B3053&lt;&gt;"",$C3053&lt;&gt;"",$B3053&lt;=$C3053),INDEX(Bemenet!$D$2:$D$301,$M3053),"")</f>
        <v/>
      </c>
      <c r="F3053" s="5" t="str">
        <f t="shared" si="423"/>
        <v/>
      </c>
      <c r="G3053" s="5" t="str">
        <f t="shared" si="424"/>
        <v/>
      </c>
      <c r="H3053" s="9" t="str">
        <f t="shared" si="425"/>
        <v/>
      </c>
      <c r="I3053" s="5" t="str">
        <f t="shared" si="426"/>
        <v/>
      </c>
      <c r="J3053" s="5" t="str">
        <f>IF(OR($L3053="",NOT(COUNTIFS($L$2:$L3053,$L3053)=1)),"",SUMIFS($G:$G,$L:$L,$L3053))</f>
        <v/>
      </c>
      <c r="K3053" s="5" t="str">
        <f>IF(OR($L3053="",NOT(COUNTIFS($L$2:$L3053,$L3053)=1)),"",SUMIFS($I:$I,$L:$L,$L3053))</f>
        <v/>
      </c>
      <c r="L3053" s="6" t="str">
        <f t="shared" si="427"/>
        <v/>
      </c>
      <c r="M3053" s="6">
        <f t="shared" si="428"/>
        <v>123</v>
      </c>
      <c r="N3053" s="6">
        <f t="shared" si="429"/>
        <v>3</v>
      </c>
      <c r="O3053" s="9" t="str">
        <f>IF(AND($B3053&lt;&gt;"",$C3053&lt;&gt;"",$B3053&lt;=$C3053),INDEX(Szabalyok!$C:$C,$N3053),"")</f>
        <v/>
      </c>
      <c r="P3053">
        <f t="shared" si="431"/>
        <v>0</v>
      </c>
    </row>
    <row r="3054" spans="1:16" x14ac:dyDescent="0.35">
      <c r="A3054">
        <f t="shared" si="430"/>
        <v>0</v>
      </c>
      <c r="B3054" s="4" t="str">
        <f>IF($M3054&gt;300,"",IF(OR(INDEX(Bemenet!$E$2:$E$301,$M3054)="",INDEX(Bemenet!$F$2:$F$301,$M3054)=""),"",MAX(INDEX(Bemenet!$E$2:$E$301,$M3054),INDEX(Szabalyok!$A:$A,$N3054))))</f>
        <v/>
      </c>
      <c r="C3054" s="4" t="str">
        <f>IF($B3054="","",MIN(INDEX(Bemenet!$F$2:$F$301,$M3054),INDEX(Szabalyok!$B:$B,$N3054)))</f>
        <v/>
      </c>
      <c r="D3054" s="5" t="str">
        <f>IF(AND($B3054&lt;&gt;"",$C3054&lt;&gt;"",$B3054&lt;=$C3054),INDEX(Bemenet!$G$2:$G$301,$M3054),"")</f>
        <v/>
      </c>
      <c r="E3054" s="6" t="str">
        <f>IF(AND($B3054&lt;&gt;"",$C3054&lt;&gt;"",$B3054&lt;=$C3054),INDEX(Bemenet!$D$2:$D$301,$M3054),"")</f>
        <v/>
      </c>
      <c r="F3054" s="5" t="str">
        <f t="shared" si="423"/>
        <v/>
      </c>
      <c r="G3054" s="5" t="str">
        <f t="shared" si="424"/>
        <v/>
      </c>
      <c r="H3054" s="9" t="str">
        <f t="shared" si="425"/>
        <v/>
      </c>
      <c r="I3054" s="5" t="str">
        <f t="shared" si="426"/>
        <v/>
      </c>
      <c r="J3054" s="5" t="str">
        <f>IF(OR($L3054="",NOT(COUNTIFS($L$2:$L3054,$L3054)=1)),"",SUMIFS($G:$G,$L:$L,$L3054))</f>
        <v/>
      </c>
      <c r="K3054" s="5" t="str">
        <f>IF(OR($L3054="",NOT(COUNTIFS($L$2:$L3054,$L3054)=1)),"",SUMIFS($I:$I,$L:$L,$L3054))</f>
        <v/>
      </c>
      <c r="L3054" s="6" t="str">
        <f t="shared" si="427"/>
        <v/>
      </c>
      <c r="M3054" s="6">
        <f t="shared" si="428"/>
        <v>123</v>
      </c>
      <c r="N3054" s="6">
        <f t="shared" si="429"/>
        <v>4</v>
      </c>
      <c r="O3054" s="9" t="str">
        <f>IF(AND($B3054&lt;&gt;"",$C3054&lt;&gt;"",$B3054&lt;=$C3054),INDEX(Szabalyok!$C:$C,$N3054),"")</f>
        <v/>
      </c>
      <c r="P3054">
        <f t="shared" si="431"/>
        <v>0</v>
      </c>
    </row>
    <row r="3055" spans="1:16" x14ac:dyDescent="0.35">
      <c r="A3055">
        <f t="shared" si="430"/>
        <v>0</v>
      </c>
      <c r="B3055" s="4" t="str">
        <f>IF($M3055&gt;300,"",IF(OR(INDEX(Bemenet!$E$2:$E$301,$M3055)="",INDEX(Bemenet!$F$2:$F$301,$M3055)=""),"",MAX(INDEX(Bemenet!$E$2:$E$301,$M3055),INDEX(Szabalyok!$A:$A,$N3055))))</f>
        <v/>
      </c>
      <c r="C3055" s="4" t="str">
        <f>IF($B3055="","",MIN(INDEX(Bemenet!$F$2:$F$301,$M3055),INDEX(Szabalyok!$B:$B,$N3055)))</f>
        <v/>
      </c>
      <c r="D3055" s="5" t="str">
        <f>IF(AND($B3055&lt;&gt;"",$C3055&lt;&gt;"",$B3055&lt;=$C3055),INDEX(Bemenet!$G$2:$G$301,$M3055),"")</f>
        <v/>
      </c>
      <c r="E3055" s="6" t="str">
        <f>IF(AND($B3055&lt;&gt;"",$C3055&lt;&gt;"",$B3055&lt;=$C3055),INDEX(Bemenet!$D$2:$D$301,$M3055),"")</f>
        <v/>
      </c>
      <c r="F3055" s="5" t="str">
        <f t="shared" si="423"/>
        <v/>
      </c>
      <c r="G3055" s="5" t="str">
        <f t="shared" si="424"/>
        <v/>
      </c>
      <c r="H3055" s="9" t="str">
        <f t="shared" si="425"/>
        <v/>
      </c>
      <c r="I3055" s="5" t="str">
        <f t="shared" si="426"/>
        <v/>
      </c>
      <c r="J3055" s="5" t="str">
        <f>IF(OR($L3055="",NOT(COUNTIFS($L$2:$L3055,$L3055)=1)),"",SUMIFS($G:$G,$L:$L,$L3055))</f>
        <v/>
      </c>
      <c r="K3055" s="5" t="str">
        <f>IF(OR($L3055="",NOT(COUNTIFS($L$2:$L3055,$L3055)=1)),"",SUMIFS($I:$I,$L:$L,$L3055))</f>
        <v/>
      </c>
      <c r="L3055" s="6" t="str">
        <f t="shared" si="427"/>
        <v/>
      </c>
      <c r="M3055" s="6">
        <f t="shared" si="428"/>
        <v>123</v>
      </c>
      <c r="N3055" s="6">
        <f t="shared" si="429"/>
        <v>5</v>
      </c>
      <c r="O3055" s="9" t="str">
        <f>IF(AND($B3055&lt;&gt;"",$C3055&lt;&gt;"",$B3055&lt;=$C3055),INDEX(Szabalyok!$C:$C,$N3055),"")</f>
        <v/>
      </c>
      <c r="P3055">
        <f t="shared" si="431"/>
        <v>0</v>
      </c>
    </row>
    <row r="3056" spans="1:16" x14ac:dyDescent="0.35">
      <c r="A3056">
        <f t="shared" si="430"/>
        <v>0</v>
      </c>
      <c r="B3056" s="4" t="str">
        <f>IF($M3056&gt;300,"",IF(OR(INDEX(Bemenet!$E$2:$E$301,$M3056)="",INDEX(Bemenet!$F$2:$F$301,$M3056)=""),"",MAX(INDEX(Bemenet!$E$2:$E$301,$M3056),INDEX(Szabalyok!$A:$A,$N3056))))</f>
        <v/>
      </c>
      <c r="C3056" s="4" t="str">
        <f>IF($B3056="","",MIN(INDEX(Bemenet!$F$2:$F$301,$M3056),INDEX(Szabalyok!$B:$B,$N3056)))</f>
        <v/>
      </c>
      <c r="D3056" s="5" t="str">
        <f>IF(AND($B3056&lt;&gt;"",$C3056&lt;&gt;"",$B3056&lt;=$C3056),INDEX(Bemenet!$G$2:$G$301,$M3056),"")</f>
        <v/>
      </c>
      <c r="E3056" s="6" t="str">
        <f>IF(AND($B3056&lt;&gt;"",$C3056&lt;&gt;"",$B3056&lt;=$C3056),INDEX(Bemenet!$D$2:$D$301,$M3056),"")</f>
        <v/>
      </c>
      <c r="F3056" s="5" t="str">
        <f t="shared" si="423"/>
        <v/>
      </c>
      <c r="G3056" s="5" t="str">
        <f t="shared" si="424"/>
        <v/>
      </c>
      <c r="H3056" s="9" t="str">
        <f t="shared" si="425"/>
        <v/>
      </c>
      <c r="I3056" s="5" t="str">
        <f t="shared" si="426"/>
        <v/>
      </c>
      <c r="J3056" s="5" t="str">
        <f>IF(OR($L3056="",NOT(COUNTIFS($L$2:$L3056,$L3056)=1)),"",SUMIFS($G:$G,$L:$L,$L3056))</f>
        <v/>
      </c>
      <c r="K3056" s="5" t="str">
        <f>IF(OR($L3056="",NOT(COUNTIFS($L$2:$L3056,$L3056)=1)),"",SUMIFS($I:$I,$L:$L,$L3056))</f>
        <v/>
      </c>
      <c r="L3056" s="6" t="str">
        <f t="shared" si="427"/>
        <v/>
      </c>
      <c r="M3056" s="6">
        <f t="shared" si="428"/>
        <v>123</v>
      </c>
      <c r="N3056" s="6">
        <f t="shared" si="429"/>
        <v>6</v>
      </c>
      <c r="O3056" s="9" t="str">
        <f>IF(AND($B3056&lt;&gt;"",$C3056&lt;&gt;"",$B3056&lt;=$C3056),INDEX(Szabalyok!$C:$C,$N3056),"")</f>
        <v/>
      </c>
      <c r="P3056">
        <f t="shared" si="431"/>
        <v>0</v>
      </c>
    </row>
    <row r="3057" spans="1:16" x14ac:dyDescent="0.35">
      <c r="A3057">
        <f t="shared" si="430"/>
        <v>0</v>
      </c>
      <c r="B3057" s="4" t="str">
        <f>IF($M3057&gt;300,"",IF(OR(INDEX(Bemenet!$E$2:$E$301,$M3057)="",INDEX(Bemenet!$F$2:$F$301,$M3057)=""),"",MAX(INDEX(Bemenet!$E$2:$E$301,$M3057),INDEX(Szabalyok!$A:$A,$N3057))))</f>
        <v/>
      </c>
      <c r="C3057" s="4" t="str">
        <f>IF($B3057="","",MIN(INDEX(Bemenet!$F$2:$F$301,$M3057),INDEX(Szabalyok!$B:$B,$N3057)))</f>
        <v/>
      </c>
      <c r="D3057" s="5" t="str">
        <f>IF(AND($B3057&lt;&gt;"",$C3057&lt;&gt;"",$B3057&lt;=$C3057),INDEX(Bemenet!$G$2:$G$301,$M3057),"")</f>
        <v/>
      </c>
      <c r="E3057" s="6" t="str">
        <f>IF(AND($B3057&lt;&gt;"",$C3057&lt;&gt;"",$B3057&lt;=$C3057),INDEX(Bemenet!$D$2:$D$301,$M3057),"")</f>
        <v/>
      </c>
      <c r="F3057" s="5" t="str">
        <f t="shared" si="423"/>
        <v/>
      </c>
      <c r="G3057" s="5" t="str">
        <f t="shared" si="424"/>
        <v/>
      </c>
      <c r="H3057" s="9" t="str">
        <f t="shared" si="425"/>
        <v/>
      </c>
      <c r="I3057" s="5" t="str">
        <f t="shared" si="426"/>
        <v/>
      </c>
      <c r="J3057" s="5" t="str">
        <f>IF(OR($L3057="",NOT(COUNTIFS($L$2:$L3057,$L3057)=1)),"",SUMIFS($G:$G,$L:$L,$L3057))</f>
        <v/>
      </c>
      <c r="K3057" s="5" t="str">
        <f>IF(OR($L3057="",NOT(COUNTIFS($L$2:$L3057,$L3057)=1)),"",SUMIFS($I:$I,$L:$L,$L3057))</f>
        <v/>
      </c>
      <c r="L3057" s="6" t="str">
        <f t="shared" si="427"/>
        <v/>
      </c>
      <c r="M3057" s="6">
        <f t="shared" si="428"/>
        <v>123</v>
      </c>
      <c r="N3057" s="6">
        <f t="shared" si="429"/>
        <v>7</v>
      </c>
      <c r="O3057" s="9" t="str">
        <f>IF(AND($B3057&lt;&gt;"",$C3057&lt;&gt;"",$B3057&lt;=$C3057),INDEX(Szabalyok!$C:$C,$N3057),"")</f>
        <v/>
      </c>
      <c r="P3057">
        <f t="shared" si="431"/>
        <v>0</v>
      </c>
    </row>
    <row r="3058" spans="1:16" x14ac:dyDescent="0.35">
      <c r="A3058">
        <f t="shared" si="430"/>
        <v>0</v>
      </c>
      <c r="B3058" s="4" t="str">
        <f>IF($M3058&gt;300,"",IF(OR(INDEX(Bemenet!$E$2:$E$301,$M3058)="",INDEX(Bemenet!$F$2:$F$301,$M3058)=""),"",MAX(INDEX(Bemenet!$E$2:$E$301,$M3058),INDEX(Szabalyok!$A:$A,$N3058))))</f>
        <v/>
      </c>
      <c r="C3058" s="4" t="str">
        <f>IF($B3058="","",MIN(INDEX(Bemenet!$F$2:$F$301,$M3058),INDEX(Szabalyok!$B:$B,$N3058)))</f>
        <v/>
      </c>
      <c r="D3058" s="5" t="str">
        <f>IF(AND($B3058&lt;&gt;"",$C3058&lt;&gt;"",$B3058&lt;=$C3058),INDEX(Bemenet!$G$2:$G$301,$M3058),"")</f>
        <v/>
      </c>
      <c r="E3058" s="6" t="str">
        <f>IF(AND($B3058&lt;&gt;"",$C3058&lt;&gt;"",$B3058&lt;=$C3058),INDEX(Bemenet!$D$2:$D$301,$M3058),"")</f>
        <v/>
      </c>
      <c r="F3058" s="5" t="str">
        <f t="shared" si="423"/>
        <v/>
      </c>
      <c r="G3058" s="5" t="str">
        <f t="shared" si="424"/>
        <v/>
      </c>
      <c r="H3058" s="9" t="str">
        <f t="shared" si="425"/>
        <v/>
      </c>
      <c r="I3058" s="5" t="str">
        <f t="shared" si="426"/>
        <v/>
      </c>
      <c r="J3058" s="5" t="str">
        <f>IF(OR($L3058="",NOT(COUNTIFS($L$2:$L3058,$L3058)=1)),"",SUMIFS($G:$G,$L:$L,$L3058))</f>
        <v/>
      </c>
      <c r="K3058" s="5" t="str">
        <f>IF(OR($L3058="",NOT(COUNTIFS($L$2:$L3058,$L3058)=1)),"",SUMIFS($I:$I,$L:$L,$L3058))</f>
        <v/>
      </c>
      <c r="L3058" s="6" t="str">
        <f t="shared" si="427"/>
        <v/>
      </c>
      <c r="M3058" s="6">
        <f t="shared" si="428"/>
        <v>123</v>
      </c>
      <c r="N3058" s="6">
        <f t="shared" si="429"/>
        <v>8</v>
      </c>
      <c r="O3058" s="9" t="str">
        <f>IF(AND($B3058&lt;&gt;"",$C3058&lt;&gt;"",$B3058&lt;=$C3058),INDEX(Szabalyok!$C:$C,$N3058),"")</f>
        <v/>
      </c>
      <c r="P3058">
        <f t="shared" si="431"/>
        <v>0</v>
      </c>
    </row>
    <row r="3059" spans="1:16" x14ac:dyDescent="0.35">
      <c r="A3059">
        <f t="shared" si="430"/>
        <v>0</v>
      </c>
      <c r="B3059" s="4" t="str">
        <f>IF($M3059&gt;300,"",IF(OR(INDEX(Bemenet!$E$2:$E$301,$M3059)="",INDEX(Bemenet!$F$2:$F$301,$M3059)=""),"",MAX(INDEX(Bemenet!$E$2:$E$301,$M3059),INDEX(Szabalyok!$A:$A,$N3059))))</f>
        <v/>
      </c>
      <c r="C3059" s="4" t="str">
        <f>IF($B3059="","",MIN(INDEX(Bemenet!$F$2:$F$301,$M3059),INDEX(Szabalyok!$B:$B,$N3059)))</f>
        <v/>
      </c>
      <c r="D3059" s="5" t="str">
        <f>IF(AND($B3059&lt;&gt;"",$C3059&lt;&gt;"",$B3059&lt;=$C3059),INDEX(Bemenet!$G$2:$G$301,$M3059),"")</f>
        <v/>
      </c>
      <c r="E3059" s="6" t="str">
        <f>IF(AND($B3059&lt;&gt;"",$C3059&lt;&gt;"",$B3059&lt;=$C3059),INDEX(Bemenet!$D$2:$D$301,$M3059),"")</f>
        <v/>
      </c>
      <c r="F3059" s="5" t="str">
        <f t="shared" si="423"/>
        <v/>
      </c>
      <c r="G3059" s="5" t="str">
        <f t="shared" si="424"/>
        <v/>
      </c>
      <c r="H3059" s="9" t="str">
        <f t="shared" si="425"/>
        <v/>
      </c>
      <c r="I3059" s="5" t="str">
        <f t="shared" si="426"/>
        <v/>
      </c>
      <c r="J3059" s="5" t="str">
        <f>IF(OR($L3059="",NOT(COUNTIFS($L$2:$L3059,$L3059)=1)),"",SUMIFS($G:$G,$L:$L,$L3059))</f>
        <v/>
      </c>
      <c r="K3059" s="5" t="str">
        <f>IF(OR($L3059="",NOT(COUNTIFS($L$2:$L3059,$L3059)=1)),"",SUMIFS($I:$I,$L:$L,$L3059))</f>
        <v/>
      </c>
      <c r="L3059" s="6" t="str">
        <f t="shared" si="427"/>
        <v/>
      </c>
      <c r="M3059" s="6">
        <f t="shared" si="428"/>
        <v>123</v>
      </c>
      <c r="N3059" s="6">
        <f t="shared" si="429"/>
        <v>9</v>
      </c>
      <c r="O3059" s="9" t="str">
        <f>IF(AND($B3059&lt;&gt;"",$C3059&lt;&gt;"",$B3059&lt;=$C3059),INDEX(Szabalyok!$C:$C,$N3059),"")</f>
        <v/>
      </c>
      <c r="P3059">
        <f t="shared" si="431"/>
        <v>0</v>
      </c>
    </row>
    <row r="3060" spans="1:16" x14ac:dyDescent="0.35">
      <c r="A3060">
        <f t="shared" si="430"/>
        <v>0</v>
      </c>
      <c r="B3060" s="4" t="str">
        <f>IF($M3060&gt;300,"",IF(OR(INDEX(Bemenet!$E$2:$E$301,$M3060)="",INDEX(Bemenet!$F$2:$F$301,$M3060)=""),"",MAX(INDEX(Bemenet!$E$2:$E$301,$M3060),INDEX(Szabalyok!$A:$A,$N3060))))</f>
        <v/>
      </c>
      <c r="C3060" s="4" t="str">
        <f>IF($B3060="","",MIN(INDEX(Bemenet!$F$2:$F$301,$M3060),INDEX(Szabalyok!$B:$B,$N3060)))</f>
        <v/>
      </c>
      <c r="D3060" s="5" t="str">
        <f>IF(AND($B3060&lt;&gt;"",$C3060&lt;&gt;"",$B3060&lt;=$C3060),INDEX(Bemenet!$G$2:$G$301,$M3060),"")</f>
        <v/>
      </c>
      <c r="E3060" s="6" t="str">
        <f>IF(AND($B3060&lt;&gt;"",$C3060&lt;&gt;"",$B3060&lt;=$C3060),INDEX(Bemenet!$D$2:$D$301,$M3060),"")</f>
        <v/>
      </c>
      <c r="F3060" s="5" t="str">
        <f t="shared" si="423"/>
        <v/>
      </c>
      <c r="G3060" s="5" t="str">
        <f t="shared" si="424"/>
        <v/>
      </c>
      <c r="H3060" s="9" t="str">
        <f t="shared" si="425"/>
        <v/>
      </c>
      <c r="I3060" s="5" t="str">
        <f t="shared" si="426"/>
        <v/>
      </c>
      <c r="J3060" s="5" t="str">
        <f>IF(OR($L3060="",NOT(COUNTIFS($L$2:$L3060,$L3060)=1)),"",SUMIFS($G:$G,$L:$L,$L3060))</f>
        <v/>
      </c>
      <c r="K3060" s="5" t="str">
        <f>IF(OR($L3060="",NOT(COUNTIFS($L$2:$L3060,$L3060)=1)),"",SUMIFS($I:$I,$L:$L,$L3060))</f>
        <v/>
      </c>
      <c r="L3060" s="6" t="str">
        <f t="shared" si="427"/>
        <v/>
      </c>
      <c r="M3060" s="6">
        <f t="shared" si="428"/>
        <v>123</v>
      </c>
      <c r="N3060" s="6">
        <f t="shared" si="429"/>
        <v>10</v>
      </c>
      <c r="O3060" s="9" t="str">
        <f>IF(AND($B3060&lt;&gt;"",$C3060&lt;&gt;"",$B3060&lt;=$C3060),INDEX(Szabalyok!$C:$C,$N3060),"")</f>
        <v/>
      </c>
      <c r="P3060">
        <f t="shared" si="431"/>
        <v>0</v>
      </c>
    </row>
    <row r="3061" spans="1:16" x14ac:dyDescent="0.35">
      <c r="A3061">
        <f t="shared" si="430"/>
        <v>0</v>
      </c>
      <c r="B3061" s="4" t="str">
        <f>IF($M3061&gt;300,"",IF(OR(INDEX(Bemenet!$E$2:$E$301,$M3061)="",INDEX(Bemenet!$F$2:$F$301,$M3061)=""),"",MAX(INDEX(Bemenet!$E$2:$E$301,$M3061),INDEX(Szabalyok!$A:$A,$N3061))))</f>
        <v/>
      </c>
      <c r="C3061" s="4" t="str">
        <f>IF($B3061="","",MIN(INDEX(Bemenet!$F$2:$F$301,$M3061),INDEX(Szabalyok!$B:$B,$N3061)))</f>
        <v/>
      </c>
      <c r="D3061" s="5" t="str">
        <f>IF(AND($B3061&lt;&gt;"",$C3061&lt;&gt;"",$B3061&lt;=$C3061),INDEX(Bemenet!$G$2:$G$301,$M3061),"")</f>
        <v/>
      </c>
      <c r="E3061" s="6" t="str">
        <f>IF(AND($B3061&lt;&gt;"",$C3061&lt;&gt;"",$B3061&lt;=$C3061),INDEX(Bemenet!$D$2:$D$301,$M3061),"")</f>
        <v/>
      </c>
      <c r="F3061" s="5" t="str">
        <f t="shared" si="423"/>
        <v/>
      </c>
      <c r="G3061" s="5" t="str">
        <f t="shared" si="424"/>
        <v/>
      </c>
      <c r="H3061" s="9" t="str">
        <f t="shared" si="425"/>
        <v/>
      </c>
      <c r="I3061" s="5" t="str">
        <f t="shared" si="426"/>
        <v/>
      </c>
      <c r="J3061" s="5" t="str">
        <f>IF(OR($L3061="",NOT(COUNTIFS($L$2:$L3061,$L3061)=1)),"",SUMIFS($G:$G,$L:$L,$L3061))</f>
        <v/>
      </c>
      <c r="K3061" s="5" t="str">
        <f>IF(OR($L3061="",NOT(COUNTIFS($L$2:$L3061,$L3061)=1)),"",SUMIFS($I:$I,$L:$L,$L3061))</f>
        <v/>
      </c>
      <c r="L3061" s="6" t="str">
        <f t="shared" si="427"/>
        <v/>
      </c>
      <c r="M3061" s="6">
        <f t="shared" si="428"/>
        <v>123</v>
      </c>
      <c r="N3061" s="6">
        <f t="shared" si="429"/>
        <v>11</v>
      </c>
      <c r="O3061" s="9" t="str">
        <f>IF(AND($B3061&lt;&gt;"",$C3061&lt;&gt;"",$B3061&lt;=$C3061),INDEX(Szabalyok!$C:$C,$N3061),"")</f>
        <v/>
      </c>
      <c r="P3061">
        <f t="shared" si="431"/>
        <v>0</v>
      </c>
    </row>
    <row r="3062" spans="1:16" x14ac:dyDescent="0.35">
      <c r="A3062">
        <f t="shared" si="430"/>
        <v>0</v>
      </c>
      <c r="B3062" s="4" t="str">
        <f>IF($M3062&gt;300,"",IF(OR(INDEX(Bemenet!$E$2:$E$301,$M3062)="",INDEX(Bemenet!$F$2:$F$301,$M3062)=""),"",MAX(INDEX(Bemenet!$E$2:$E$301,$M3062),INDEX(Szabalyok!$A:$A,$N3062))))</f>
        <v/>
      </c>
      <c r="C3062" s="4" t="str">
        <f>IF($B3062="","",MIN(INDEX(Bemenet!$F$2:$F$301,$M3062),INDEX(Szabalyok!$B:$B,$N3062)))</f>
        <v/>
      </c>
      <c r="D3062" s="5" t="str">
        <f>IF(AND($B3062&lt;&gt;"",$C3062&lt;&gt;"",$B3062&lt;=$C3062),INDEX(Bemenet!$G$2:$G$301,$M3062),"")</f>
        <v/>
      </c>
      <c r="E3062" s="6" t="str">
        <f>IF(AND($B3062&lt;&gt;"",$C3062&lt;&gt;"",$B3062&lt;=$C3062),INDEX(Bemenet!$D$2:$D$301,$M3062),"")</f>
        <v/>
      </c>
      <c r="F3062" s="5" t="str">
        <f t="shared" si="423"/>
        <v/>
      </c>
      <c r="G3062" s="5" t="str">
        <f t="shared" si="424"/>
        <v/>
      </c>
      <c r="H3062" s="9" t="str">
        <f t="shared" si="425"/>
        <v/>
      </c>
      <c r="I3062" s="5" t="str">
        <f t="shared" si="426"/>
        <v/>
      </c>
      <c r="J3062" s="5" t="str">
        <f>IF(OR($L3062="",NOT(COUNTIFS($L$2:$L3062,$L3062)=1)),"",SUMIFS($G:$G,$L:$L,$L3062))</f>
        <v/>
      </c>
      <c r="K3062" s="5" t="str">
        <f>IF(OR($L3062="",NOT(COUNTIFS($L$2:$L3062,$L3062)=1)),"",SUMIFS($I:$I,$L:$L,$L3062))</f>
        <v/>
      </c>
      <c r="L3062" s="6" t="str">
        <f t="shared" si="427"/>
        <v/>
      </c>
      <c r="M3062" s="6">
        <f t="shared" si="428"/>
        <v>123</v>
      </c>
      <c r="N3062" s="6">
        <f t="shared" si="429"/>
        <v>12</v>
      </c>
      <c r="O3062" s="9" t="str">
        <f>IF(AND($B3062&lt;&gt;"",$C3062&lt;&gt;"",$B3062&lt;=$C3062),INDEX(Szabalyok!$C:$C,$N3062),"")</f>
        <v/>
      </c>
      <c r="P3062">
        <f t="shared" si="431"/>
        <v>0</v>
      </c>
    </row>
    <row r="3063" spans="1:16" x14ac:dyDescent="0.35">
      <c r="A3063">
        <f t="shared" si="430"/>
        <v>0</v>
      </c>
      <c r="B3063" s="4" t="str">
        <f>IF($M3063&gt;300,"",IF(OR(INDEX(Bemenet!$E$2:$E$301,$M3063)="",INDEX(Bemenet!$F$2:$F$301,$M3063)=""),"",MAX(INDEX(Bemenet!$E$2:$E$301,$M3063),INDEX(Szabalyok!$A:$A,$N3063))))</f>
        <v/>
      </c>
      <c r="C3063" s="4" t="str">
        <f>IF($B3063="","",MIN(INDEX(Bemenet!$F$2:$F$301,$M3063),INDEX(Szabalyok!$B:$B,$N3063)))</f>
        <v/>
      </c>
      <c r="D3063" s="5" t="str">
        <f>IF(AND($B3063&lt;&gt;"",$C3063&lt;&gt;"",$B3063&lt;=$C3063),INDEX(Bemenet!$G$2:$G$301,$M3063),"")</f>
        <v/>
      </c>
      <c r="E3063" s="6" t="str">
        <f>IF(AND($B3063&lt;&gt;"",$C3063&lt;&gt;"",$B3063&lt;=$C3063),INDEX(Bemenet!$D$2:$D$301,$M3063),"")</f>
        <v/>
      </c>
      <c r="F3063" s="5" t="str">
        <f t="shared" si="423"/>
        <v/>
      </c>
      <c r="G3063" s="5" t="str">
        <f t="shared" si="424"/>
        <v/>
      </c>
      <c r="H3063" s="9" t="str">
        <f t="shared" si="425"/>
        <v/>
      </c>
      <c r="I3063" s="5" t="str">
        <f t="shared" si="426"/>
        <v/>
      </c>
      <c r="J3063" s="5" t="str">
        <f>IF(OR($L3063="",NOT(COUNTIFS($L$2:$L3063,$L3063)=1)),"",SUMIFS($G:$G,$L:$L,$L3063))</f>
        <v/>
      </c>
      <c r="K3063" s="5" t="str">
        <f>IF(OR($L3063="",NOT(COUNTIFS($L$2:$L3063,$L3063)=1)),"",SUMIFS($I:$I,$L:$L,$L3063))</f>
        <v/>
      </c>
      <c r="L3063" s="6" t="str">
        <f t="shared" si="427"/>
        <v/>
      </c>
      <c r="M3063" s="6">
        <f t="shared" si="428"/>
        <v>123</v>
      </c>
      <c r="N3063" s="6">
        <f t="shared" si="429"/>
        <v>13</v>
      </c>
      <c r="O3063" s="9" t="str">
        <f>IF(AND($B3063&lt;&gt;"",$C3063&lt;&gt;"",$B3063&lt;=$C3063),INDEX(Szabalyok!$C:$C,$N3063),"")</f>
        <v/>
      </c>
      <c r="P3063">
        <f t="shared" si="431"/>
        <v>0</v>
      </c>
    </row>
    <row r="3064" spans="1:16" x14ac:dyDescent="0.35">
      <c r="A3064">
        <f t="shared" si="430"/>
        <v>0</v>
      </c>
      <c r="B3064" s="4" t="str">
        <f>IF($M3064&gt;300,"",IF(OR(INDEX(Bemenet!$E$2:$E$301,$M3064)="",INDEX(Bemenet!$F$2:$F$301,$M3064)=""),"",MAX(INDEX(Bemenet!$E$2:$E$301,$M3064),INDEX(Szabalyok!$A:$A,$N3064))))</f>
        <v/>
      </c>
      <c r="C3064" s="4" t="str">
        <f>IF($B3064="","",MIN(INDEX(Bemenet!$F$2:$F$301,$M3064),INDEX(Szabalyok!$B:$B,$N3064)))</f>
        <v/>
      </c>
      <c r="D3064" s="5" t="str">
        <f>IF(AND($B3064&lt;&gt;"",$C3064&lt;&gt;"",$B3064&lt;=$C3064),INDEX(Bemenet!$G$2:$G$301,$M3064),"")</f>
        <v/>
      </c>
      <c r="E3064" s="6" t="str">
        <f>IF(AND($B3064&lt;&gt;"",$C3064&lt;&gt;"",$B3064&lt;=$C3064),INDEX(Bemenet!$D$2:$D$301,$M3064),"")</f>
        <v/>
      </c>
      <c r="F3064" s="5" t="str">
        <f t="shared" si="423"/>
        <v/>
      </c>
      <c r="G3064" s="5" t="str">
        <f t="shared" si="424"/>
        <v/>
      </c>
      <c r="H3064" s="9" t="str">
        <f t="shared" si="425"/>
        <v/>
      </c>
      <c r="I3064" s="5" t="str">
        <f t="shared" si="426"/>
        <v/>
      </c>
      <c r="J3064" s="5" t="str">
        <f>IF(OR($L3064="",NOT(COUNTIFS($L$2:$L3064,$L3064)=1)),"",SUMIFS($G:$G,$L:$L,$L3064))</f>
        <v/>
      </c>
      <c r="K3064" s="5" t="str">
        <f>IF(OR($L3064="",NOT(COUNTIFS($L$2:$L3064,$L3064)=1)),"",SUMIFS($I:$I,$L:$L,$L3064))</f>
        <v/>
      </c>
      <c r="L3064" s="6" t="str">
        <f t="shared" si="427"/>
        <v/>
      </c>
      <c r="M3064" s="6">
        <f t="shared" si="428"/>
        <v>123</v>
      </c>
      <c r="N3064" s="6">
        <f t="shared" si="429"/>
        <v>14</v>
      </c>
      <c r="O3064" s="9" t="str">
        <f>IF(AND($B3064&lt;&gt;"",$C3064&lt;&gt;"",$B3064&lt;=$C3064),INDEX(Szabalyok!$C:$C,$N3064),"")</f>
        <v/>
      </c>
      <c r="P3064">
        <f t="shared" si="431"/>
        <v>0</v>
      </c>
    </row>
    <row r="3065" spans="1:16" x14ac:dyDescent="0.35">
      <c r="A3065">
        <f t="shared" si="430"/>
        <v>0</v>
      </c>
      <c r="B3065" s="4" t="str">
        <f>IF($M3065&gt;300,"",IF(OR(INDEX(Bemenet!$E$2:$E$301,$M3065)="",INDEX(Bemenet!$F$2:$F$301,$M3065)=""),"",MAX(INDEX(Bemenet!$E$2:$E$301,$M3065),INDEX(Szabalyok!$A:$A,$N3065))))</f>
        <v/>
      </c>
      <c r="C3065" s="4" t="str">
        <f>IF($B3065="","",MIN(INDEX(Bemenet!$F$2:$F$301,$M3065),INDEX(Szabalyok!$B:$B,$N3065)))</f>
        <v/>
      </c>
      <c r="D3065" s="5" t="str">
        <f>IF(AND($B3065&lt;&gt;"",$C3065&lt;&gt;"",$B3065&lt;=$C3065),INDEX(Bemenet!$G$2:$G$301,$M3065),"")</f>
        <v/>
      </c>
      <c r="E3065" s="6" t="str">
        <f>IF(AND($B3065&lt;&gt;"",$C3065&lt;&gt;"",$B3065&lt;=$C3065),INDEX(Bemenet!$D$2:$D$301,$M3065),"")</f>
        <v/>
      </c>
      <c r="F3065" s="5" t="str">
        <f t="shared" si="423"/>
        <v/>
      </c>
      <c r="G3065" s="5" t="str">
        <f t="shared" si="424"/>
        <v/>
      </c>
      <c r="H3065" s="9" t="str">
        <f t="shared" si="425"/>
        <v/>
      </c>
      <c r="I3065" s="5" t="str">
        <f t="shared" si="426"/>
        <v/>
      </c>
      <c r="J3065" s="5" t="str">
        <f>IF(OR($L3065="",NOT(COUNTIFS($L$2:$L3065,$L3065)=1)),"",SUMIFS($G:$G,$L:$L,$L3065))</f>
        <v/>
      </c>
      <c r="K3065" s="5" t="str">
        <f>IF(OR($L3065="",NOT(COUNTIFS($L$2:$L3065,$L3065)=1)),"",SUMIFS($I:$I,$L:$L,$L3065))</f>
        <v/>
      </c>
      <c r="L3065" s="6" t="str">
        <f t="shared" si="427"/>
        <v/>
      </c>
      <c r="M3065" s="6">
        <f t="shared" si="428"/>
        <v>123</v>
      </c>
      <c r="N3065" s="6">
        <f t="shared" si="429"/>
        <v>15</v>
      </c>
      <c r="O3065" s="9" t="str">
        <f>IF(AND($B3065&lt;&gt;"",$C3065&lt;&gt;"",$B3065&lt;=$C3065),INDEX(Szabalyok!$C:$C,$N3065),"")</f>
        <v/>
      </c>
      <c r="P3065">
        <f t="shared" si="431"/>
        <v>0</v>
      </c>
    </row>
    <row r="3066" spans="1:16" x14ac:dyDescent="0.35">
      <c r="A3066">
        <f t="shared" si="430"/>
        <v>0</v>
      </c>
      <c r="B3066" s="4" t="str">
        <f>IF($M3066&gt;300,"",IF(OR(INDEX(Bemenet!$E$2:$E$301,$M3066)="",INDEX(Bemenet!$F$2:$F$301,$M3066)=""),"",MAX(INDEX(Bemenet!$E$2:$E$301,$M3066),INDEX(Szabalyok!$A:$A,$N3066))))</f>
        <v/>
      </c>
      <c r="C3066" s="4" t="str">
        <f>IF($B3066="","",MIN(INDEX(Bemenet!$F$2:$F$301,$M3066),INDEX(Szabalyok!$B:$B,$N3066)))</f>
        <v/>
      </c>
      <c r="D3066" s="5" t="str">
        <f>IF(AND($B3066&lt;&gt;"",$C3066&lt;&gt;"",$B3066&lt;=$C3066),INDEX(Bemenet!$G$2:$G$301,$M3066),"")</f>
        <v/>
      </c>
      <c r="E3066" s="6" t="str">
        <f>IF(AND($B3066&lt;&gt;"",$C3066&lt;&gt;"",$B3066&lt;=$C3066),INDEX(Bemenet!$D$2:$D$301,$M3066),"")</f>
        <v/>
      </c>
      <c r="F3066" s="5" t="str">
        <f t="shared" si="423"/>
        <v/>
      </c>
      <c r="G3066" s="5" t="str">
        <f t="shared" si="424"/>
        <v/>
      </c>
      <c r="H3066" s="9" t="str">
        <f t="shared" si="425"/>
        <v/>
      </c>
      <c r="I3066" s="5" t="str">
        <f t="shared" si="426"/>
        <v/>
      </c>
      <c r="J3066" s="5" t="str">
        <f>IF(OR($L3066="",NOT(COUNTIFS($L$2:$L3066,$L3066)=1)),"",SUMIFS($G:$G,$L:$L,$L3066))</f>
        <v/>
      </c>
      <c r="K3066" s="5" t="str">
        <f>IF(OR($L3066="",NOT(COUNTIFS($L$2:$L3066,$L3066)=1)),"",SUMIFS($I:$I,$L:$L,$L3066))</f>
        <v/>
      </c>
      <c r="L3066" s="6" t="str">
        <f t="shared" si="427"/>
        <v/>
      </c>
      <c r="M3066" s="6">
        <f t="shared" si="428"/>
        <v>123</v>
      </c>
      <c r="N3066" s="6">
        <f t="shared" si="429"/>
        <v>16</v>
      </c>
      <c r="O3066" s="9" t="str">
        <f>IF(AND($B3066&lt;&gt;"",$C3066&lt;&gt;"",$B3066&lt;=$C3066),INDEX(Szabalyok!$C:$C,$N3066),"")</f>
        <v/>
      </c>
      <c r="P3066">
        <f t="shared" si="431"/>
        <v>0</v>
      </c>
    </row>
    <row r="3067" spans="1:16" x14ac:dyDescent="0.35">
      <c r="A3067">
        <f t="shared" si="430"/>
        <v>0</v>
      </c>
      <c r="B3067" s="4" t="str">
        <f>IF($M3067&gt;300,"",IF(OR(INDEX(Bemenet!$E$2:$E$301,$M3067)="",INDEX(Bemenet!$F$2:$F$301,$M3067)=""),"",MAX(INDEX(Bemenet!$E$2:$E$301,$M3067),INDEX(Szabalyok!$A:$A,$N3067))))</f>
        <v/>
      </c>
      <c r="C3067" s="4" t="str">
        <f>IF($B3067="","",MIN(INDEX(Bemenet!$F$2:$F$301,$M3067),INDEX(Szabalyok!$B:$B,$N3067)))</f>
        <v/>
      </c>
      <c r="D3067" s="5" t="str">
        <f>IF(AND($B3067&lt;&gt;"",$C3067&lt;&gt;"",$B3067&lt;=$C3067),INDEX(Bemenet!$G$2:$G$301,$M3067),"")</f>
        <v/>
      </c>
      <c r="E3067" s="6" t="str">
        <f>IF(AND($B3067&lt;&gt;"",$C3067&lt;&gt;"",$B3067&lt;=$C3067),INDEX(Bemenet!$D$2:$D$301,$M3067),"")</f>
        <v/>
      </c>
      <c r="F3067" s="5" t="str">
        <f t="shared" si="423"/>
        <v/>
      </c>
      <c r="G3067" s="5" t="str">
        <f t="shared" si="424"/>
        <v/>
      </c>
      <c r="H3067" s="9" t="str">
        <f t="shared" si="425"/>
        <v/>
      </c>
      <c r="I3067" s="5" t="str">
        <f t="shared" si="426"/>
        <v/>
      </c>
      <c r="J3067" s="5" t="str">
        <f>IF(OR($L3067="",NOT(COUNTIFS($L$2:$L3067,$L3067)=1)),"",SUMIFS($G:$G,$L:$L,$L3067))</f>
        <v/>
      </c>
      <c r="K3067" s="5" t="str">
        <f>IF(OR($L3067="",NOT(COUNTIFS($L$2:$L3067,$L3067)=1)),"",SUMIFS($I:$I,$L:$L,$L3067))</f>
        <v/>
      </c>
      <c r="L3067" s="6" t="str">
        <f t="shared" si="427"/>
        <v/>
      </c>
      <c r="M3067" s="6">
        <f t="shared" si="428"/>
        <v>123</v>
      </c>
      <c r="N3067" s="6">
        <f t="shared" si="429"/>
        <v>17</v>
      </c>
      <c r="O3067" s="9" t="str">
        <f>IF(AND($B3067&lt;&gt;"",$C3067&lt;&gt;"",$B3067&lt;=$C3067),INDEX(Szabalyok!$C:$C,$N3067),"")</f>
        <v/>
      </c>
      <c r="P3067">
        <f t="shared" si="431"/>
        <v>0</v>
      </c>
    </row>
    <row r="3068" spans="1:16" x14ac:dyDescent="0.35">
      <c r="A3068">
        <f t="shared" si="430"/>
        <v>0</v>
      </c>
      <c r="B3068" s="4" t="str">
        <f>IF($M3068&gt;300,"",IF(OR(INDEX(Bemenet!$E$2:$E$301,$M3068)="",INDEX(Bemenet!$F$2:$F$301,$M3068)=""),"",MAX(INDEX(Bemenet!$E$2:$E$301,$M3068),INDEX(Szabalyok!$A:$A,$N3068))))</f>
        <v/>
      </c>
      <c r="C3068" s="4" t="str">
        <f>IF($B3068="","",MIN(INDEX(Bemenet!$F$2:$F$301,$M3068),INDEX(Szabalyok!$B:$B,$N3068)))</f>
        <v/>
      </c>
      <c r="D3068" s="5" t="str">
        <f>IF(AND($B3068&lt;&gt;"",$C3068&lt;&gt;"",$B3068&lt;=$C3068),INDEX(Bemenet!$G$2:$G$301,$M3068),"")</f>
        <v/>
      </c>
      <c r="E3068" s="6" t="str">
        <f>IF(AND($B3068&lt;&gt;"",$C3068&lt;&gt;"",$B3068&lt;=$C3068),INDEX(Bemenet!$D$2:$D$301,$M3068),"")</f>
        <v/>
      </c>
      <c r="F3068" s="5" t="str">
        <f t="shared" si="423"/>
        <v/>
      </c>
      <c r="G3068" s="5" t="str">
        <f t="shared" si="424"/>
        <v/>
      </c>
      <c r="H3068" s="9" t="str">
        <f t="shared" si="425"/>
        <v/>
      </c>
      <c r="I3068" s="5" t="str">
        <f t="shared" si="426"/>
        <v/>
      </c>
      <c r="J3068" s="5" t="str">
        <f>IF(OR($L3068="",NOT(COUNTIFS($L$2:$L3068,$L3068)=1)),"",SUMIFS($G:$G,$L:$L,$L3068))</f>
        <v/>
      </c>
      <c r="K3068" s="5" t="str">
        <f>IF(OR($L3068="",NOT(COUNTIFS($L$2:$L3068,$L3068)=1)),"",SUMIFS($I:$I,$L:$L,$L3068))</f>
        <v/>
      </c>
      <c r="L3068" s="6" t="str">
        <f t="shared" si="427"/>
        <v/>
      </c>
      <c r="M3068" s="6">
        <f t="shared" si="428"/>
        <v>123</v>
      </c>
      <c r="N3068" s="6">
        <f t="shared" si="429"/>
        <v>18</v>
      </c>
      <c r="O3068" s="9" t="str">
        <f>IF(AND($B3068&lt;&gt;"",$C3068&lt;&gt;"",$B3068&lt;=$C3068),INDEX(Szabalyok!$C:$C,$N3068),"")</f>
        <v/>
      </c>
      <c r="P3068">
        <f t="shared" si="431"/>
        <v>0</v>
      </c>
    </row>
    <row r="3069" spans="1:16" x14ac:dyDescent="0.35">
      <c r="A3069">
        <f t="shared" si="430"/>
        <v>0</v>
      </c>
      <c r="B3069" s="4" t="str">
        <f>IF($M3069&gt;300,"",IF(OR(INDEX(Bemenet!$E$2:$E$301,$M3069)="",INDEX(Bemenet!$F$2:$F$301,$M3069)=""),"",MAX(INDEX(Bemenet!$E$2:$E$301,$M3069),INDEX(Szabalyok!$A:$A,$N3069))))</f>
        <v/>
      </c>
      <c r="C3069" s="4" t="str">
        <f>IF($B3069="","",MIN(INDEX(Bemenet!$F$2:$F$301,$M3069),INDEX(Szabalyok!$B:$B,$N3069)))</f>
        <v/>
      </c>
      <c r="D3069" s="5" t="str">
        <f>IF(AND($B3069&lt;&gt;"",$C3069&lt;&gt;"",$B3069&lt;=$C3069),INDEX(Bemenet!$G$2:$G$301,$M3069),"")</f>
        <v/>
      </c>
      <c r="E3069" s="6" t="str">
        <f>IF(AND($B3069&lt;&gt;"",$C3069&lt;&gt;"",$B3069&lt;=$C3069),INDEX(Bemenet!$D$2:$D$301,$M3069),"")</f>
        <v/>
      </c>
      <c r="F3069" s="5" t="str">
        <f t="shared" si="423"/>
        <v/>
      </c>
      <c r="G3069" s="5" t="str">
        <f t="shared" si="424"/>
        <v/>
      </c>
      <c r="H3069" s="9" t="str">
        <f t="shared" si="425"/>
        <v/>
      </c>
      <c r="I3069" s="5" t="str">
        <f t="shared" si="426"/>
        <v/>
      </c>
      <c r="J3069" s="5" t="str">
        <f>IF(OR($L3069="",NOT(COUNTIFS($L$2:$L3069,$L3069)=1)),"",SUMIFS($G:$G,$L:$L,$L3069))</f>
        <v/>
      </c>
      <c r="K3069" s="5" t="str">
        <f>IF(OR($L3069="",NOT(COUNTIFS($L$2:$L3069,$L3069)=1)),"",SUMIFS($I:$I,$L:$L,$L3069))</f>
        <v/>
      </c>
      <c r="L3069" s="6" t="str">
        <f t="shared" si="427"/>
        <v/>
      </c>
      <c r="M3069" s="6">
        <f t="shared" si="428"/>
        <v>123</v>
      </c>
      <c r="N3069" s="6">
        <f t="shared" si="429"/>
        <v>19</v>
      </c>
      <c r="O3069" s="9" t="str">
        <f>IF(AND($B3069&lt;&gt;"",$C3069&lt;&gt;"",$B3069&lt;=$C3069),INDEX(Szabalyok!$C:$C,$N3069),"")</f>
        <v/>
      </c>
      <c r="P3069">
        <f t="shared" si="431"/>
        <v>0</v>
      </c>
    </row>
    <row r="3070" spans="1:16" x14ac:dyDescent="0.35">
      <c r="A3070">
        <f t="shared" si="430"/>
        <v>0</v>
      </c>
      <c r="B3070" s="4" t="str">
        <f>IF($M3070&gt;300,"",IF(OR(INDEX(Bemenet!$E$2:$E$301,$M3070)="",INDEX(Bemenet!$F$2:$F$301,$M3070)=""),"",MAX(INDEX(Bemenet!$E$2:$E$301,$M3070),INDEX(Szabalyok!$A:$A,$N3070))))</f>
        <v/>
      </c>
      <c r="C3070" s="4" t="str">
        <f>IF($B3070="","",MIN(INDEX(Bemenet!$F$2:$F$301,$M3070),INDEX(Szabalyok!$B:$B,$N3070)))</f>
        <v/>
      </c>
      <c r="D3070" s="5" t="str">
        <f>IF(AND($B3070&lt;&gt;"",$C3070&lt;&gt;"",$B3070&lt;=$C3070),INDEX(Bemenet!$G$2:$G$301,$M3070),"")</f>
        <v/>
      </c>
      <c r="E3070" s="6" t="str">
        <f>IF(AND($B3070&lt;&gt;"",$C3070&lt;&gt;"",$B3070&lt;=$C3070),INDEX(Bemenet!$D$2:$D$301,$M3070),"")</f>
        <v/>
      </c>
      <c r="F3070" s="5" t="str">
        <f t="shared" si="423"/>
        <v/>
      </c>
      <c r="G3070" s="5" t="str">
        <f t="shared" si="424"/>
        <v/>
      </c>
      <c r="H3070" s="9" t="str">
        <f t="shared" si="425"/>
        <v/>
      </c>
      <c r="I3070" s="5" t="str">
        <f t="shared" si="426"/>
        <v/>
      </c>
      <c r="J3070" s="5" t="str">
        <f>IF(OR($L3070="",NOT(COUNTIFS($L$2:$L3070,$L3070)=1)),"",SUMIFS($G:$G,$L:$L,$L3070))</f>
        <v/>
      </c>
      <c r="K3070" s="5" t="str">
        <f>IF(OR($L3070="",NOT(COUNTIFS($L$2:$L3070,$L3070)=1)),"",SUMIFS($I:$I,$L:$L,$L3070))</f>
        <v/>
      </c>
      <c r="L3070" s="6" t="str">
        <f t="shared" si="427"/>
        <v/>
      </c>
      <c r="M3070" s="6">
        <f t="shared" si="428"/>
        <v>123</v>
      </c>
      <c r="N3070" s="6">
        <f t="shared" si="429"/>
        <v>20</v>
      </c>
      <c r="O3070" s="9" t="str">
        <f>IF(AND($B3070&lt;&gt;"",$C3070&lt;&gt;"",$B3070&lt;=$C3070),INDEX(Szabalyok!$C:$C,$N3070),"")</f>
        <v/>
      </c>
      <c r="P3070">
        <f t="shared" si="431"/>
        <v>0</v>
      </c>
    </row>
    <row r="3071" spans="1:16" x14ac:dyDescent="0.35">
      <c r="A3071">
        <f t="shared" si="430"/>
        <v>0</v>
      </c>
      <c r="B3071" s="4" t="str">
        <f>IF($M3071&gt;300,"",IF(OR(INDEX(Bemenet!$E$2:$E$301,$M3071)="",INDEX(Bemenet!$F$2:$F$301,$M3071)=""),"",MAX(INDEX(Bemenet!$E$2:$E$301,$M3071),INDEX(Szabalyok!$A:$A,$N3071))))</f>
        <v/>
      </c>
      <c r="C3071" s="4" t="str">
        <f>IF($B3071="","",MIN(INDEX(Bemenet!$F$2:$F$301,$M3071),INDEX(Szabalyok!$B:$B,$N3071)))</f>
        <v/>
      </c>
      <c r="D3071" s="5" t="str">
        <f>IF(AND($B3071&lt;&gt;"",$C3071&lt;&gt;"",$B3071&lt;=$C3071),INDEX(Bemenet!$G$2:$G$301,$M3071),"")</f>
        <v/>
      </c>
      <c r="E3071" s="6" t="str">
        <f>IF(AND($B3071&lt;&gt;"",$C3071&lt;&gt;"",$B3071&lt;=$C3071),INDEX(Bemenet!$D$2:$D$301,$M3071),"")</f>
        <v/>
      </c>
      <c r="F3071" s="5" t="str">
        <f t="shared" si="423"/>
        <v/>
      </c>
      <c r="G3071" s="5" t="str">
        <f t="shared" si="424"/>
        <v/>
      </c>
      <c r="H3071" s="9" t="str">
        <f t="shared" si="425"/>
        <v/>
      </c>
      <c r="I3071" s="5" t="str">
        <f t="shared" si="426"/>
        <v/>
      </c>
      <c r="J3071" s="5" t="str">
        <f>IF(OR($L3071="",NOT(COUNTIFS($L$2:$L3071,$L3071)=1)),"",SUMIFS($G:$G,$L:$L,$L3071))</f>
        <v/>
      </c>
      <c r="K3071" s="5" t="str">
        <f>IF(OR($L3071="",NOT(COUNTIFS($L$2:$L3071,$L3071)=1)),"",SUMIFS($I:$I,$L:$L,$L3071))</f>
        <v/>
      </c>
      <c r="L3071" s="6" t="str">
        <f t="shared" si="427"/>
        <v/>
      </c>
      <c r="M3071" s="6">
        <f t="shared" si="428"/>
        <v>123</v>
      </c>
      <c r="N3071" s="6">
        <f t="shared" si="429"/>
        <v>21</v>
      </c>
      <c r="O3071" s="9" t="str">
        <f>IF(AND($B3071&lt;&gt;"",$C3071&lt;&gt;"",$B3071&lt;=$C3071),INDEX(Szabalyok!$C:$C,$N3071),"")</f>
        <v/>
      </c>
      <c r="P3071">
        <f t="shared" si="431"/>
        <v>0</v>
      </c>
    </row>
    <row r="3072" spans="1:16" x14ac:dyDescent="0.35">
      <c r="A3072">
        <f t="shared" si="430"/>
        <v>0</v>
      </c>
      <c r="B3072" s="4" t="str">
        <f>IF($M3072&gt;300,"",IF(OR(INDEX(Bemenet!$E$2:$E$301,$M3072)="",INDEX(Bemenet!$F$2:$F$301,$M3072)=""),"",MAX(INDEX(Bemenet!$E$2:$E$301,$M3072),INDEX(Szabalyok!$A:$A,$N3072))))</f>
        <v/>
      </c>
      <c r="C3072" s="4" t="str">
        <f>IF($B3072="","",MIN(INDEX(Bemenet!$F$2:$F$301,$M3072),INDEX(Szabalyok!$B:$B,$N3072)))</f>
        <v/>
      </c>
      <c r="D3072" s="5" t="str">
        <f>IF(AND($B3072&lt;&gt;"",$C3072&lt;&gt;"",$B3072&lt;=$C3072),INDEX(Bemenet!$G$2:$G$301,$M3072),"")</f>
        <v/>
      </c>
      <c r="E3072" s="6" t="str">
        <f>IF(AND($B3072&lt;&gt;"",$C3072&lt;&gt;"",$B3072&lt;=$C3072),INDEX(Bemenet!$D$2:$D$301,$M3072),"")</f>
        <v/>
      </c>
      <c r="F3072" s="5" t="str">
        <f t="shared" si="423"/>
        <v/>
      </c>
      <c r="G3072" s="5" t="str">
        <f t="shared" si="424"/>
        <v/>
      </c>
      <c r="H3072" s="9" t="str">
        <f t="shared" si="425"/>
        <v/>
      </c>
      <c r="I3072" s="5" t="str">
        <f t="shared" si="426"/>
        <v/>
      </c>
      <c r="J3072" s="5" t="str">
        <f>IF(OR($L3072="",NOT(COUNTIFS($L$2:$L3072,$L3072)=1)),"",SUMIFS($G:$G,$L:$L,$L3072))</f>
        <v/>
      </c>
      <c r="K3072" s="5" t="str">
        <f>IF(OR($L3072="",NOT(COUNTIFS($L$2:$L3072,$L3072)=1)),"",SUMIFS($I:$I,$L:$L,$L3072))</f>
        <v/>
      </c>
      <c r="L3072" s="6" t="str">
        <f t="shared" si="427"/>
        <v/>
      </c>
      <c r="M3072" s="6">
        <f t="shared" si="428"/>
        <v>123</v>
      </c>
      <c r="N3072" s="6">
        <f t="shared" si="429"/>
        <v>22</v>
      </c>
      <c r="O3072" s="9" t="str">
        <f>IF(AND($B3072&lt;&gt;"",$C3072&lt;&gt;"",$B3072&lt;=$C3072),INDEX(Szabalyok!$C:$C,$N3072),"")</f>
        <v/>
      </c>
      <c r="P3072">
        <f t="shared" si="431"/>
        <v>0</v>
      </c>
    </row>
    <row r="3073" spans="1:16" x14ac:dyDescent="0.35">
      <c r="A3073">
        <f t="shared" si="430"/>
        <v>0</v>
      </c>
      <c r="B3073" s="4" t="str">
        <f>IF($M3073&gt;300,"",IF(OR(INDEX(Bemenet!$E$2:$E$301,$M3073)="",INDEX(Bemenet!$F$2:$F$301,$M3073)=""),"",MAX(INDEX(Bemenet!$E$2:$E$301,$M3073),INDEX(Szabalyok!$A:$A,$N3073))))</f>
        <v/>
      </c>
      <c r="C3073" s="4" t="str">
        <f>IF($B3073="","",MIN(INDEX(Bemenet!$F$2:$F$301,$M3073),INDEX(Szabalyok!$B:$B,$N3073)))</f>
        <v/>
      </c>
      <c r="D3073" s="5" t="str">
        <f>IF(AND($B3073&lt;&gt;"",$C3073&lt;&gt;"",$B3073&lt;=$C3073),INDEX(Bemenet!$G$2:$G$301,$M3073),"")</f>
        <v/>
      </c>
      <c r="E3073" s="6" t="str">
        <f>IF(AND($B3073&lt;&gt;"",$C3073&lt;&gt;"",$B3073&lt;=$C3073),INDEX(Bemenet!$D$2:$D$301,$M3073),"")</f>
        <v/>
      </c>
      <c r="F3073" s="5" t="str">
        <f t="shared" si="423"/>
        <v/>
      </c>
      <c r="G3073" s="5" t="str">
        <f t="shared" si="424"/>
        <v/>
      </c>
      <c r="H3073" s="9" t="str">
        <f t="shared" si="425"/>
        <v/>
      </c>
      <c r="I3073" s="5" t="str">
        <f t="shared" si="426"/>
        <v/>
      </c>
      <c r="J3073" s="5" t="str">
        <f>IF(OR($L3073="",NOT(COUNTIFS($L$2:$L3073,$L3073)=1)),"",SUMIFS($G:$G,$L:$L,$L3073))</f>
        <v/>
      </c>
      <c r="K3073" s="5" t="str">
        <f>IF(OR($L3073="",NOT(COUNTIFS($L$2:$L3073,$L3073)=1)),"",SUMIFS($I:$I,$L:$L,$L3073))</f>
        <v/>
      </c>
      <c r="L3073" s="6" t="str">
        <f t="shared" si="427"/>
        <v/>
      </c>
      <c r="M3073" s="6">
        <f t="shared" si="428"/>
        <v>123</v>
      </c>
      <c r="N3073" s="6">
        <f t="shared" si="429"/>
        <v>23</v>
      </c>
      <c r="O3073" s="9" t="str">
        <f>IF(AND($B3073&lt;&gt;"",$C3073&lt;&gt;"",$B3073&lt;=$C3073),INDEX(Szabalyok!$C:$C,$N3073),"")</f>
        <v/>
      </c>
      <c r="P3073">
        <f t="shared" si="431"/>
        <v>0</v>
      </c>
    </row>
    <row r="3074" spans="1:16" x14ac:dyDescent="0.35">
      <c r="A3074">
        <f t="shared" si="430"/>
        <v>0</v>
      </c>
      <c r="B3074" s="4" t="str">
        <f>IF($M3074&gt;300,"",IF(OR(INDEX(Bemenet!$E$2:$E$301,$M3074)="",INDEX(Bemenet!$F$2:$F$301,$M3074)=""),"",MAX(INDEX(Bemenet!$E$2:$E$301,$M3074),INDEX(Szabalyok!$A:$A,$N3074))))</f>
        <v/>
      </c>
      <c r="C3074" s="4" t="str">
        <f>IF($B3074="","",MIN(INDEX(Bemenet!$F$2:$F$301,$M3074),INDEX(Szabalyok!$B:$B,$N3074)))</f>
        <v/>
      </c>
      <c r="D3074" s="5" t="str">
        <f>IF(AND($B3074&lt;&gt;"",$C3074&lt;&gt;"",$B3074&lt;=$C3074),INDEX(Bemenet!$G$2:$G$301,$M3074),"")</f>
        <v/>
      </c>
      <c r="E3074" s="6" t="str">
        <f>IF(AND($B3074&lt;&gt;"",$C3074&lt;&gt;"",$B3074&lt;=$C3074),INDEX(Bemenet!$D$2:$D$301,$M3074),"")</f>
        <v/>
      </c>
      <c r="F3074" s="5" t="str">
        <f t="shared" ref="F3074:F3137" si="432">IF(AND($B3074&lt;&gt;"",$C3074&lt;&gt;"",$B3074&lt;=$C3074),$C3074-$B3074+1,"")</f>
        <v/>
      </c>
      <c r="G3074" s="5" t="str">
        <f t="shared" ref="G3074:G3137" si="433">IF($F3074="","",$F3074*$D3074)</f>
        <v/>
      </c>
      <c r="H3074" s="9" t="str">
        <f t="shared" ref="H3074:H3137" si="434">IF($G3074="","",$O3074)</f>
        <v/>
      </c>
      <c r="I3074" s="5" t="str">
        <f t="shared" ref="I3074:I3137" si="435">IF($G3074="","",$G3074*IF($H3074="",$O3074,$H3074)/100)</f>
        <v/>
      </c>
      <c r="J3074" s="5" t="str">
        <f>IF(OR($L3074="",NOT(COUNTIFS($L$2:$L3074,$L3074)=1)),"",SUMIFS($G:$G,$L:$L,$L3074))</f>
        <v/>
      </c>
      <c r="K3074" s="5" t="str">
        <f>IF(OR($L3074="",NOT(COUNTIFS($L$2:$L3074,$L3074)=1)),"",SUMIFS($I:$I,$L:$L,$L3074))</f>
        <v/>
      </c>
      <c r="L3074" s="6" t="str">
        <f t="shared" ref="L3074:L3137" si="436">IF($B3074="","",YEAR($B3074))</f>
        <v/>
      </c>
      <c r="M3074" s="6">
        <f t="shared" ref="M3074:M3137" si="437">INT((ROW()-2)/25)+1</f>
        <v>123</v>
      </c>
      <c r="N3074" s="6">
        <f t="shared" ref="N3074:N3137" si="438">MOD(ROW()-2,25)+2</f>
        <v>24</v>
      </c>
      <c r="O3074" s="9" t="str">
        <f>IF(AND($B3074&lt;&gt;"",$C3074&lt;&gt;"",$B3074&lt;=$C3074),INDEX(Szabalyok!$C:$C,$N3074),"")</f>
        <v/>
      </c>
      <c r="P3074">
        <f t="shared" si="431"/>
        <v>0</v>
      </c>
    </row>
    <row r="3075" spans="1:16" x14ac:dyDescent="0.35">
      <c r="A3075">
        <f t="shared" si="430"/>
        <v>0</v>
      </c>
      <c r="B3075" s="4" t="str">
        <f>IF($M3075&gt;300,"",IF(OR(INDEX(Bemenet!$E$2:$E$301,$M3075)="",INDEX(Bemenet!$F$2:$F$301,$M3075)=""),"",MAX(INDEX(Bemenet!$E$2:$E$301,$M3075),INDEX(Szabalyok!$A:$A,$N3075))))</f>
        <v/>
      </c>
      <c r="C3075" s="4" t="str">
        <f>IF($B3075="","",MIN(INDEX(Bemenet!$F$2:$F$301,$M3075),INDEX(Szabalyok!$B:$B,$N3075)))</f>
        <v/>
      </c>
      <c r="D3075" s="5" t="str">
        <f>IF(AND($B3075&lt;&gt;"",$C3075&lt;&gt;"",$B3075&lt;=$C3075),INDEX(Bemenet!$G$2:$G$301,$M3075),"")</f>
        <v/>
      </c>
      <c r="E3075" s="6" t="str">
        <f>IF(AND($B3075&lt;&gt;"",$C3075&lt;&gt;"",$B3075&lt;=$C3075),INDEX(Bemenet!$D$2:$D$301,$M3075),"")</f>
        <v/>
      </c>
      <c r="F3075" s="5" t="str">
        <f t="shared" si="432"/>
        <v/>
      </c>
      <c r="G3075" s="5" t="str">
        <f t="shared" si="433"/>
        <v/>
      </c>
      <c r="H3075" s="9" t="str">
        <f t="shared" si="434"/>
        <v/>
      </c>
      <c r="I3075" s="5" t="str">
        <f t="shared" si="435"/>
        <v/>
      </c>
      <c r="J3075" s="5" t="str">
        <f>IF(OR($L3075="",NOT(COUNTIFS($L$2:$L3075,$L3075)=1)),"",SUMIFS($G:$G,$L:$L,$L3075))</f>
        <v/>
      </c>
      <c r="K3075" s="5" t="str">
        <f>IF(OR($L3075="",NOT(COUNTIFS($L$2:$L3075,$L3075)=1)),"",SUMIFS($I:$I,$L:$L,$L3075))</f>
        <v/>
      </c>
      <c r="L3075" s="6" t="str">
        <f t="shared" si="436"/>
        <v/>
      </c>
      <c r="M3075" s="6">
        <f t="shared" si="437"/>
        <v>123</v>
      </c>
      <c r="N3075" s="6">
        <f t="shared" si="438"/>
        <v>25</v>
      </c>
      <c r="O3075" s="9" t="str">
        <f>IF(AND($B3075&lt;&gt;"",$C3075&lt;&gt;"",$B3075&lt;=$C3075),INDEX(Szabalyok!$C:$C,$N3075),"")</f>
        <v/>
      </c>
      <c r="P3075">
        <f t="shared" si="431"/>
        <v>0</v>
      </c>
    </row>
    <row r="3076" spans="1:16" x14ac:dyDescent="0.35">
      <c r="A3076">
        <f t="shared" ref="A3076:A3139" si="439">IF(P3076=P3075,0,P3076)</f>
        <v>0</v>
      </c>
      <c r="B3076" s="4" t="str">
        <f>IF($M3076&gt;300,"",IF(OR(INDEX(Bemenet!$E$2:$E$301,$M3076)="",INDEX(Bemenet!$F$2:$F$301,$M3076)=""),"",MAX(INDEX(Bemenet!$E$2:$E$301,$M3076),INDEX(Szabalyok!$A:$A,$N3076))))</f>
        <v/>
      </c>
      <c r="C3076" s="4" t="str">
        <f>IF($B3076="","",MIN(INDEX(Bemenet!$F$2:$F$301,$M3076),INDEX(Szabalyok!$B:$B,$N3076)))</f>
        <v/>
      </c>
      <c r="D3076" s="5" t="str">
        <f>IF(AND($B3076&lt;&gt;"",$C3076&lt;&gt;"",$B3076&lt;=$C3076),INDEX(Bemenet!$G$2:$G$301,$M3076),"")</f>
        <v/>
      </c>
      <c r="E3076" s="6" t="str">
        <f>IF(AND($B3076&lt;&gt;"",$C3076&lt;&gt;"",$B3076&lt;=$C3076),INDEX(Bemenet!$D$2:$D$301,$M3076),"")</f>
        <v/>
      </c>
      <c r="F3076" s="5" t="str">
        <f t="shared" si="432"/>
        <v/>
      </c>
      <c r="G3076" s="5" t="str">
        <f t="shared" si="433"/>
        <v/>
      </c>
      <c r="H3076" s="9" t="str">
        <f t="shared" si="434"/>
        <v/>
      </c>
      <c r="I3076" s="5" t="str">
        <f t="shared" si="435"/>
        <v/>
      </c>
      <c r="J3076" s="5" t="str">
        <f>IF(OR($L3076="",NOT(COUNTIFS($L$2:$L3076,$L3076)=1)),"",SUMIFS($G:$G,$L:$L,$L3076))</f>
        <v/>
      </c>
      <c r="K3076" s="5" t="str">
        <f>IF(OR($L3076="",NOT(COUNTIFS($L$2:$L3076,$L3076)=1)),"",SUMIFS($I:$I,$L:$L,$L3076))</f>
        <v/>
      </c>
      <c r="L3076" s="6" t="str">
        <f t="shared" si="436"/>
        <v/>
      </c>
      <c r="M3076" s="6">
        <f t="shared" si="437"/>
        <v>123</v>
      </c>
      <c r="N3076" s="6">
        <f t="shared" si="438"/>
        <v>26</v>
      </c>
      <c r="O3076" s="9" t="str">
        <f>IF(AND($B3076&lt;&gt;"",$C3076&lt;&gt;"",$B3076&lt;=$C3076),INDEX(Szabalyok!$C:$C,$N3076),"")</f>
        <v/>
      </c>
      <c r="P3076">
        <f t="shared" ref="P3076:P3139" si="440">IF(D3076="",P3075,P3075+1)</f>
        <v>0</v>
      </c>
    </row>
    <row r="3077" spans="1:16" x14ac:dyDescent="0.35">
      <c r="A3077">
        <f t="shared" si="439"/>
        <v>0</v>
      </c>
      <c r="B3077" s="4" t="str">
        <f>IF($M3077&gt;300,"",IF(OR(INDEX(Bemenet!$E$2:$E$301,$M3077)="",INDEX(Bemenet!$F$2:$F$301,$M3077)=""),"",MAX(INDEX(Bemenet!$E$2:$E$301,$M3077),INDEX(Szabalyok!$A:$A,$N3077))))</f>
        <v/>
      </c>
      <c r="C3077" s="4" t="str">
        <f>IF($B3077="","",MIN(INDEX(Bemenet!$F$2:$F$301,$M3077),INDEX(Szabalyok!$B:$B,$N3077)))</f>
        <v/>
      </c>
      <c r="D3077" s="5" t="str">
        <f>IF(AND($B3077&lt;&gt;"",$C3077&lt;&gt;"",$B3077&lt;=$C3077),INDEX(Bemenet!$G$2:$G$301,$M3077),"")</f>
        <v/>
      </c>
      <c r="E3077" s="6" t="str">
        <f>IF(AND($B3077&lt;&gt;"",$C3077&lt;&gt;"",$B3077&lt;=$C3077),INDEX(Bemenet!$D$2:$D$301,$M3077),"")</f>
        <v/>
      </c>
      <c r="F3077" s="5" t="str">
        <f t="shared" si="432"/>
        <v/>
      </c>
      <c r="G3077" s="5" t="str">
        <f t="shared" si="433"/>
        <v/>
      </c>
      <c r="H3077" s="9" t="str">
        <f t="shared" si="434"/>
        <v/>
      </c>
      <c r="I3077" s="5" t="str">
        <f t="shared" si="435"/>
        <v/>
      </c>
      <c r="J3077" s="5" t="str">
        <f>IF(OR($L3077="",NOT(COUNTIFS($L$2:$L3077,$L3077)=1)),"",SUMIFS($G:$G,$L:$L,$L3077))</f>
        <v/>
      </c>
      <c r="K3077" s="5" t="str">
        <f>IF(OR($L3077="",NOT(COUNTIFS($L$2:$L3077,$L3077)=1)),"",SUMIFS($I:$I,$L:$L,$L3077))</f>
        <v/>
      </c>
      <c r="L3077" s="6" t="str">
        <f t="shared" si="436"/>
        <v/>
      </c>
      <c r="M3077" s="6">
        <f t="shared" si="437"/>
        <v>124</v>
      </c>
      <c r="N3077" s="6">
        <f t="shared" si="438"/>
        <v>2</v>
      </c>
      <c r="O3077" s="9" t="str">
        <f>IF(AND($B3077&lt;&gt;"",$C3077&lt;&gt;"",$B3077&lt;=$C3077),INDEX(Szabalyok!$C:$C,$N3077),"")</f>
        <v/>
      </c>
      <c r="P3077">
        <f t="shared" si="440"/>
        <v>0</v>
      </c>
    </row>
    <row r="3078" spans="1:16" x14ac:dyDescent="0.35">
      <c r="A3078">
        <f t="shared" si="439"/>
        <v>0</v>
      </c>
      <c r="B3078" s="4" t="str">
        <f>IF($M3078&gt;300,"",IF(OR(INDEX(Bemenet!$E$2:$E$301,$M3078)="",INDEX(Bemenet!$F$2:$F$301,$M3078)=""),"",MAX(INDEX(Bemenet!$E$2:$E$301,$M3078),INDEX(Szabalyok!$A:$A,$N3078))))</f>
        <v/>
      </c>
      <c r="C3078" s="4" t="str">
        <f>IF($B3078="","",MIN(INDEX(Bemenet!$F$2:$F$301,$M3078),INDEX(Szabalyok!$B:$B,$N3078)))</f>
        <v/>
      </c>
      <c r="D3078" s="5" t="str">
        <f>IF(AND($B3078&lt;&gt;"",$C3078&lt;&gt;"",$B3078&lt;=$C3078),INDEX(Bemenet!$G$2:$G$301,$M3078),"")</f>
        <v/>
      </c>
      <c r="E3078" s="6" t="str">
        <f>IF(AND($B3078&lt;&gt;"",$C3078&lt;&gt;"",$B3078&lt;=$C3078),INDEX(Bemenet!$D$2:$D$301,$M3078),"")</f>
        <v/>
      </c>
      <c r="F3078" s="5" t="str">
        <f t="shared" si="432"/>
        <v/>
      </c>
      <c r="G3078" s="5" t="str">
        <f t="shared" si="433"/>
        <v/>
      </c>
      <c r="H3078" s="9" t="str">
        <f t="shared" si="434"/>
        <v/>
      </c>
      <c r="I3078" s="5" t="str">
        <f t="shared" si="435"/>
        <v/>
      </c>
      <c r="J3078" s="5" t="str">
        <f>IF(OR($L3078="",NOT(COUNTIFS($L$2:$L3078,$L3078)=1)),"",SUMIFS($G:$G,$L:$L,$L3078))</f>
        <v/>
      </c>
      <c r="K3078" s="5" t="str">
        <f>IF(OR($L3078="",NOT(COUNTIFS($L$2:$L3078,$L3078)=1)),"",SUMIFS($I:$I,$L:$L,$L3078))</f>
        <v/>
      </c>
      <c r="L3078" s="6" t="str">
        <f t="shared" si="436"/>
        <v/>
      </c>
      <c r="M3078" s="6">
        <f t="shared" si="437"/>
        <v>124</v>
      </c>
      <c r="N3078" s="6">
        <f t="shared" si="438"/>
        <v>3</v>
      </c>
      <c r="O3078" s="9" t="str">
        <f>IF(AND($B3078&lt;&gt;"",$C3078&lt;&gt;"",$B3078&lt;=$C3078),INDEX(Szabalyok!$C:$C,$N3078),"")</f>
        <v/>
      </c>
      <c r="P3078">
        <f t="shared" si="440"/>
        <v>0</v>
      </c>
    </row>
    <row r="3079" spans="1:16" x14ac:dyDescent="0.35">
      <c r="A3079">
        <f t="shared" si="439"/>
        <v>0</v>
      </c>
      <c r="B3079" s="4" t="str">
        <f>IF($M3079&gt;300,"",IF(OR(INDEX(Bemenet!$E$2:$E$301,$M3079)="",INDEX(Bemenet!$F$2:$F$301,$M3079)=""),"",MAX(INDEX(Bemenet!$E$2:$E$301,$M3079),INDEX(Szabalyok!$A:$A,$N3079))))</f>
        <v/>
      </c>
      <c r="C3079" s="4" t="str">
        <f>IF($B3079="","",MIN(INDEX(Bemenet!$F$2:$F$301,$M3079),INDEX(Szabalyok!$B:$B,$N3079)))</f>
        <v/>
      </c>
      <c r="D3079" s="5" t="str">
        <f>IF(AND($B3079&lt;&gt;"",$C3079&lt;&gt;"",$B3079&lt;=$C3079),INDEX(Bemenet!$G$2:$G$301,$M3079),"")</f>
        <v/>
      </c>
      <c r="E3079" s="6" t="str">
        <f>IF(AND($B3079&lt;&gt;"",$C3079&lt;&gt;"",$B3079&lt;=$C3079),INDEX(Bemenet!$D$2:$D$301,$M3079),"")</f>
        <v/>
      </c>
      <c r="F3079" s="5" t="str">
        <f t="shared" si="432"/>
        <v/>
      </c>
      <c r="G3079" s="5" t="str">
        <f t="shared" si="433"/>
        <v/>
      </c>
      <c r="H3079" s="9" t="str">
        <f t="shared" si="434"/>
        <v/>
      </c>
      <c r="I3079" s="5" t="str">
        <f t="shared" si="435"/>
        <v/>
      </c>
      <c r="J3079" s="5" t="str">
        <f>IF(OR($L3079="",NOT(COUNTIFS($L$2:$L3079,$L3079)=1)),"",SUMIFS($G:$G,$L:$L,$L3079))</f>
        <v/>
      </c>
      <c r="K3079" s="5" t="str">
        <f>IF(OR($L3079="",NOT(COUNTIFS($L$2:$L3079,$L3079)=1)),"",SUMIFS($I:$I,$L:$L,$L3079))</f>
        <v/>
      </c>
      <c r="L3079" s="6" t="str">
        <f t="shared" si="436"/>
        <v/>
      </c>
      <c r="M3079" s="6">
        <f t="shared" si="437"/>
        <v>124</v>
      </c>
      <c r="N3079" s="6">
        <f t="shared" si="438"/>
        <v>4</v>
      </c>
      <c r="O3079" s="9" t="str">
        <f>IF(AND($B3079&lt;&gt;"",$C3079&lt;&gt;"",$B3079&lt;=$C3079),INDEX(Szabalyok!$C:$C,$N3079),"")</f>
        <v/>
      </c>
      <c r="P3079">
        <f t="shared" si="440"/>
        <v>0</v>
      </c>
    </row>
    <row r="3080" spans="1:16" x14ac:dyDescent="0.35">
      <c r="A3080">
        <f t="shared" si="439"/>
        <v>0</v>
      </c>
      <c r="B3080" s="4" t="str">
        <f>IF($M3080&gt;300,"",IF(OR(INDEX(Bemenet!$E$2:$E$301,$M3080)="",INDEX(Bemenet!$F$2:$F$301,$M3080)=""),"",MAX(INDEX(Bemenet!$E$2:$E$301,$M3080),INDEX(Szabalyok!$A:$A,$N3080))))</f>
        <v/>
      </c>
      <c r="C3080" s="4" t="str">
        <f>IF($B3080="","",MIN(INDEX(Bemenet!$F$2:$F$301,$M3080),INDEX(Szabalyok!$B:$B,$N3080)))</f>
        <v/>
      </c>
      <c r="D3080" s="5" t="str">
        <f>IF(AND($B3080&lt;&gt;"",$C3080&lt;&gt;"",$B3080&lt;=$C3080),INDEX(Bemenet!$G$2:$G$301,$M3080),"")</f>
        <v/>
      </c>
      <c r="E3080" s="6" t="str">
        <f>IF(AND($B3080&lt;&gt;"",$C3080&lt;&gt;"",$B3080&lt;=$C3080),INDEX(Bemenet!$D$2:$D$301,$M3080),"")</f>
        <v/>
      </c>
      <c r="F3080" s="5" t="str">
        <f t="shared" si="432"/>
        <v/>
      </c>
      <c r="G3080" s="5" t="str">
        <f t="shared" si="433"/>
        <v/>
      </c>
      <c r="H3080" s="9" t="str">
        <f t="shared" si="434"/>
        <v/>
      </c>
      <c r="I3080" s="5" t="str">
        <f t="shared" si="435"/>
        <v/>
      </c>
      <c r="J3080" s="5" t="str">
        <f>IF(OR($L3080="",NOT(COUNTIFS($L$2:$L3080,$L3080)=1)),"",SUMIFS($G:$G,$L:$L,$L3080))</f>
        <v/>
      </c>
      <c r="K3080" s="5" t="str">
        <f>IF(OR($L3080="",NOT(COUNTIFS($L$2:$L3080,$L3080)=1)),"",SUMIFS($I:$I,$L:$L,$L3080))</f>
        <v/>
      </c>
      <c r="L3080" s="6" t="str">
        <f t="shared" si="436"/>
        <v/>
      </c>
      <c r="M3080" s="6">
        <f t="shared" si="437"/>
        <v>124</v>
      </c>
      <c r="N3080" s="6">
        <f t="shared" si="438"/>
        <v>5</v>
      </c>
      <c r="O3080" s="9" t="str">
        <f>IF(AND($B3080&lt;&gt;"",$C3080&lt;&gt;"",$B3080&lt;=$C3080),INDEX(Szabalyok!$C:$C,$N3080),"")</f>
        <v/>
      </c>
      <c r="P3080">
        <f t="shared" si="440"/>
        <v>0</v>
      </c>
    </row>
    <row r="3081" spans="1:16" x14ac:dyDescent="0.35">
      <c r="A3081">
        <f t="shared" si="439"/>
        <v>0</v>
      </c>
      <c r="B3081" s="4" t="str">
        <f>IF($M3081&gt;300,"",IF(OR(INDEX(Bemenet!$E$2:$E$301,$M3081)="",INDEX(Bemenet!$F$2:$F$301,$M3081)=""),"",MAX(INDEX(Bemenet!$E$2:$E$301,$M3081),INDEX(Szabalyok!$A:$A,$N3081))))</f>
        <v/>
      </c>
      <c r="C3081" s="4" t="str">
        <f>IF($B3081="","",MIN(INDEX(Bemenet!$F$2:$F$301,$M3081),INDEX(Szabalyok!$B:$B,$N3081)))</f>
        <v/>
      </c>
      <c r="D3081" s="5" t="str">
        <f>IF(AND($B3081&lt;&gt;"",$C3081&lt;&gt;"",$B3081&lt;=$C3081),INDEX(Bemenet!$G$2:$G$301,$M3081),"")</f>
        <v/>
      </c>
      <c r="E3081" s="6" t="str">
        <f>IF(AND($B3081&lt;&gt;"",$C3081&lt;&gt;"",$B3081&lt;=$C3081),INDEX(Bemenet!$D$2:$D$301,$M3081),"")</f>
        <v/>
      </c>
      <c r="F3081" s="5" t="str">
        <f t="shared" si="432"/>
        <v/>
      </c>
      <c r="G3081" s="5" t="str">
        <f t="shared" si="433"/>
        <v/>
      </c>
      <c r="H3081" s="9" t="str">
        <f t="shared" si="434"/>
        <v/>
      </c>
      <c r="I3081" s="5" t="str">
        <f t="shared" si="435"/>
        <v/>
      </c>
      <c r="J3081" s="5" t="str">
        <f>IF(OR($L3081="",NOT(COUNTIFS($L$2:$L3081,$L3081)=1)),"",SUMIFS($G:$G,$L:$L,$L3081))</f>
        <v/>
      </c>
      <c r="K3081" s="5" t="str">
        <f>IF(OR($L3081="",NOT(COUNTIFS($L$2:$L3081,$L3081)=1)),"",SUMIFS($I:$I,$L:$L,$L3081))</f>
        <v/>
      </c>
      <c r="L3081" s="6" t="str">
        <f t="shared" si="436"/>
        <v/>
      </c>
      <c r="M3081" s="6">
        <f t="shared" si="437"/>
        <v>124</v>
      </c>
      <c r="N3081" s="6">
        <f t="shared" si="438"/>
        <v>6</v>
      </c>
      <c r="O3081" s="9" t="str">
        <f>IF(AND($B3081&lt;&gt;"",$C3081&lt;&gt;"",$B3081&lt;=$C3081),INDEX(Szabalyok!$C:$C,$N3081),"")</f>
        <v/>
      </c>
      <c r="P3081">
        <f t="shared" si="440"/>
        <v>0</v>
      </c>
    </row>
    <row r="3082" spans="1:16" x14ac:dyDescent="0.35">
      <c r="A3082">
        <f t="shared" si="439"/>
        <v>0</v>
      </c>
      <c r="B3082" s="4" t="str">
        <f>IF($M3082&gt;300,"",IF(OR(INDEX(Bemenet!$E$2:$E$301,$M3082)="",INDEX(Bemenet!$F$2:$F$301,$M3082)=""),"",MAX(INDEX(Bemenet!$E$2:$E$301,$M3082),INDEX(Szabalyok!$A:$A,$N3082))))</f>
        <v/>
      </c>
      <c r="C3082" s="4" t="str">
        <f>IF($B3082="","",MIN(INDEX(Bemenet!$F$2:$F$301,$M3082),INDEX(Szabalyok!$B:$B,$N3082)))</f>
        <v/>
      </c>
      <c r="D3082" s="5" t="str">
        <f>IF(AND($B3082&lt;&gt;"",$C3082&lt;&gt;"",$B3082&lt;=$C3082),INDEX(Bemenet!$G$2:$G$301,$M3082),"")</f>
        <v/>
      </c>
      <c r="E3082" s="6" t="str">
        <f>IF(AND($B3082&lt;&gt;"",$C3082&lt;&gt;"",$B3082&lt;=$C3082),INDEX(Bemenet!$D$2:$D$301,$M3082),"")</f>
        <v/>
      </c>
      <c r="F3082" s="5" t="str">
        <f t="shared" si="432"/>
        <v/>
      </c>
      <c r="G3082" s="5" t="str">
        <f t="shared" si="433"/>
        <v/>
      </c>
      <c r="H3082" s="9" t="str">
        <f t="shared" si="434"/>
        <v/>
      </c>
      <c r="I3082" s="5" t="str">
        <f t="shared" si="435"/>
        <v/>
      </c>
      <c r="J3082" s="5" t="str">
        <f>IF(OR($L3082="",NOT(COUNTIFS($L$2:$L3082,$L3082)=1)),"",SUMIFS($G:$G,$L:$L,$L3082))</f>
        <v/>
      </c>
      <c r="K3082" s="5" t="str">
        <f>IF(OR($L3082="",NOT(COUNTIFS($L$2:$L3082,$L3082)=1)),"",SUMIFS($I:$I,$L:$L,$L3082))</f>
        <v/>
      </c>
      <c r="L3082" s="6" t="str">
        <f t="shared" si="436"/>
        <v/>
      </c>
      <c r="M3082" s="6">
        <f t="shared" si="437"/>
        <v>124</v>
      </c>
      <c r="N3082" s="6">
        <f t="shared" si="438"/>
        <v>7</v>
      </c>
      <c r="O3082" s="9" t="str">
        <f>IF(AND($B3082&lt;&gt;"",$C3082&lt;&gt;"",$B3082&lt;=$C3082),INDEX(Szabalyok!$C:$C,$N3082),"")</f>
        <v/>
      </c>
      <c r="P3082">
        <f t="shared" si="440"/>
        <v>0</v>
      </c>
    </row>
    <row r="3083" spans="1:16" x14ac:dyDescent="0.35">
      <c r="A3083">
        <f t="shared" si="439"/>
        <v>0</v>
      </c>
      <c r="B3083" s="4" t="str">
        <f>IF($M3083&gt;300,"",IF(OR(INDEX(Bemenet!$E$2:$E$301,$M3083)="",INDEX(Bemenet!$F$2:$F$301,$M3083)=""),"",MAX(INDEX(Bemenet!$E$2:$E$301,$M3083),INDEX(Szabalyok!$A:$A,$N3083))))</f>
        <v/>
      </c>
      <c r="C3083" s="4" t="str">
        <f>IF($B3083="","",MIN(INDEX(Bemenet!$F$2:$F$301,$M3083),INDEX(Szabalyok!$B:$B,$N3083)))</f>
        <v/>
      </c>
      <c r="D3083" s="5" t="str">
        <f>IF(AND($B3083&lt;&gt;"",$C3083&lt;&gt;"",$B3083&lt;=$C3083),INDEX(Bemenet!$G$2:$G$301,$M3083),"")</f>
        <v/>
      </c>
      <c r="E3083" s="6" t="str">
        <f>IF(AND($B3083&lt;&gt;"",$C3083&lt;&gt;"",$B3083&lt;=$C3083),INDEX(Bemenet!$D$2:$D$301,$M3083),"")</f>
        <v/>
      </c>
      <c r="F3083" s="5" t="str">
        <f t="shared" si="432"/>
        <v/>
      </c>
      <c r="G3083" s="5" t="str">
        <f t="shared" si="433"/>
        <v/>
      </c>
      <c r="H3083" s="9" t="str">
        <f t="shared" si="434"/>
        <v/>
      </c>
      <c r="I3083" s="5" t="str">
        <f t="shared" si="435"/>
        <v/>
      </c>
      <c r="J3083" s="5" t="str">
        <f>IF(OR($L3083="",NOT(COUNTIFS($L$2:$L3083,$L3083)=1)),"",SUMIFS($G:$G,$L:$L,$L3083))</f>
        <v/>
      </c>
      <c r="K3083" s="5" t="str">
        <f>IF(OR($L3083="",NOT(COUNTIFS($L$2:$L3083,$L3083)=1)),"",SUMIFS($I:$I,$L:$L,$L3083))</f>
        <v/>
      </c>
      <c r="L3083" s="6" t="str">
        <f t="shared" si="436"/>
        <v/>
      </c>
      <c r="M3083" s="6">
        <f t="shared" si="437"/>
        <v>124</v>
      </c>
      <c r="N3083" s="6">
        <f t="shared" si="438"/>
        <v>8</v>
      </c>
      <c r="O3083" s="9" t="str">
        <f>IF(AND($B3083&lt;&gt;"",$C3083&lt;&gt;"",$B3083&lt;=$C3083),INDEX(Szabalyok!$C:$C,$N3083),"")</f>
        <v/>
      </c>
      <c r="P3083">
        <f t="shared" si="440"/>
        <v>0</v>
      </c>
    </row>
    <row r="3084" spans="1:16" x14ac:dyDescent="0.35">
      <c r="A3084">
        <f t="shared" si="439"/>
        <v>0</v>
      </c>
      <c r="B3084" s="4" t="str">
        <f>IF($M3084&gt;300,"",IF(OR(INDEX(Bemenet!$E$2:$E$301,$M3084)="",INDEX(Bemenet!$F$2:$F$301,$M3084)=""),"",MAX(INDEX(Bemenet!$E$2:$E$301,$M3084),INDEX(Szabalyok!$A:$A,$N3084))))</f>
        <v/>
      </c>
      <c r="C3084" s="4" t="str">
        <f>IF($B3084="","",MIN(INDEX(Bemenet!$F$2:$F$301,$M3084),INDEX(Szabalyok!$B:$B,$N3084)))</f>
        <v/>
      </c>
      <c r="D3084" s="5" t="str">
        <f>IF(AND($B3084&lt;&gt;"",$C3084&lt;&gt;"",$B3084&lt;=$C3084),INDEX(Bemenet!$G$2:$G$301,$M3084),"")</f>
        <v/>
      </c>
      <c r="E3084" s="6" t="str">
        <f>IF(AND($B3084&lt;&gt;"",$C3084&lt;&gt;"",$B3084&lt;=$C3084),INDEX(Bemenet!$D$2:$D$301,$M3084),"")</f>
        <v/>
      </c>
      <c r="F3084" s="5" t="str">
        <f t="shared" si="432"/>
        <v/>
      </c>
      <c r="G3084" s="5" t="str">
        <f t="shared" si="433"/>
        <v/>
      </c>
      <c r="H3084" s="9" t="str">
        <f t="shared" si="434"/>
        <v/>
      </c>
      <c r="I3084" s="5" t="str">
        <f t="shared" si="435"/>
        <v/>
      </c>
      <c r="J3084" s="5" t="str">
        <f>IF(OR($L3084="",NOT(COUNTIFS($L$2:$L3084,$L3084)=1)),"",SUMIFS($G:$G,$L:$L,$L3084))</f>
        <v/>
      </c>
      <c r="K3084" s="5" t="str">
        <f>IF(OR($L3084="",NOT(COUNTIFS($L$2:$L3084,$L3084)=1)),"",SUMIFS($I:$I,$L:$L,$L3084))</f>
        <v/>
      </c>
      <c r="L3084" s="6" t="str">
        <f t="shared" si="436"/>
        <v/>
      </c>
      <c r="M3084" s="6">
        <f t="shared" si="437"/>
        <v>124</v>
      </c>
      <c r="N3084" s="6">
        <f t="shared" si="438"/>
        <v>9</v>
      </c>
      <c r="O3084" s="9" t="str">
        <f>IF(AND($B3084&lt;&gt;"",$C3084&lt;&gt;"",$B3084&lt;=$C3084),INDEX(Szabalyok!$C:$C,$N3084),"")</f>
        <v/>
      </c>
      <c r="P3084">
        <f t="shared" si="440"/>
        <v>0</v>
      </c>
    </row>
    <row r="3085" spans="1:16" x14ac:dyDescent="0.35">
      <c r="A3085">
        <f t="shared" si="439"/>
        <v>0</v>
      </c>
      <c r="B3085" s="4" t="str">
        <f>IF($M3085&gt;300,"",IF(OR(INDEX(Bemenet!$E$2:$E$301,$M3085)="",INDEX(Bemenet!$F$2:$F$301,$M3085)=""),"",MAX(INDEX(Bemenet!$E$2:$E$301,$M3085),INDEX(Szabalyok!$A:$A,$N3085))))</f>
        <v/>
      </c>
      <c r="C3085" s="4" t="str">
        <f>IF($B3085="","",MIN(INDEX(Bemenet!$F$2:$F$301,$M3085),INDEX(Szabalyok!$B:$B,$N3085)))</f>
        <v/>
      </c>
      <c r="D3085" s="5" t="str">
        <f>IF(AND($B3085&lt;&gt;"",$C3085&lt;&gt;"",$B3085&lt;=$C3085),INDEX(Bemenet!$G$2:$G$301,$M3085),"")</f>
        <v/>
      </c>
      <c r="E3085" s="6" t="str">
        <f>IF(AND($B3085&lt;&gt;"",$C3085&lt;&gt;"",$B3085&lt;=$C3085),INDEX(Bemenet!$D$2:$D$301,$M3085),"")</f>
        <v/>
      </c>
      <c r="F3085" s="5" t="str">
        <f t="shared" si="432"/>
        <v/>
      </c>
      <c r="G3085" s="5" t="str">
        <f t="shared" si="433"/>
        <v/>
      </c>
      <c r="H3085" s="9" t="str">
        <f t="shared" si="434"/>
        <v/>
      </c>
      <c r="I3085" s="5" t="str">
        <f t="shared" si="435"/>
        <v/>
      </c>
      <c r="J3085" s="5" t="str">
        <f>IF(OR($L3085="",NOT(COUNTIFS($L$2:$L3085,$L3085)=1)),"",SUMIFS($G:$G,$L:$L,$L3085))</f>
        <v/>
      </c>
      <c r="K3085" s="5" t="str">
        <f>IF(OR($L3085="",NOT(COUNTIFS($L$2:$L3085,$L3085)=1)),"",SUMIFS($I:$I,$L:$L,$L3085))</f>
        <v/>
      </c>
      <c r="L3085" s="6" t="str">
        <f t="shared" si="436"/>
        <v/>
      </c>
      <c r="M3085" s="6">
        <f t="shared" si="437"/>
        <v>124</v>
      </c>
      <c r="N3085" s="6">
        <f t="shared" si="438"/>
        <v>10</v>
      </c>
      <c r="O3085" s="9" t="str">
        <f>IF(AND($B3085&lt;&gt;"",$C3085&lt;&gt;"",$B3085&lt;=$C3085),INDEX(Szabalyok!$C:$C,$N3085),"")</f>
        <v/>
      </c>
      <c r="P3085">
        <f t="shared" si="440"/>
        <v>0</v>
      </c>
    </row>
    <row r="3086" spans="1:16" x14ac:dyDescent="0.35">
      <c r="A3086">
        <f t="shared" si="439"/>
        <v>0</v>
      </c>
      <c r="B3086" s="4" t="str">
        <f>IF($M3086&gt;300,"",IF(OR(INDEX(Bemenet!$E$2:$E$301,$M3086)="",INDEX(Bemenet!$F$2:$F$301,$M3086)=""),"",MAX(INDEX(Bemenet!$E$2:$E$301,$M3086),INDEX(Szabalyok!$A:$A,$N3086))))</f>
        <v/>
      </c>
      <c r="C3086" s="4" t="str">
        <f>IF($B3086="","",MIN(INDEX(Bemenet!$F$2:$F$301,$M3086),INDEX(Szabalyok!$B:$B,$N3086)))</f>
        <v/>
      </c>
      <c r="D3086" s="5" t="str">
        <f>IF(AND($B3086&lt;&gt;"",$C3086&lt;&gt;"",$B3086&lt;=$C3086),INDEX(Bemenet!$G$2:$G$301,$M3086),"")</f>
        <v/>
      </c>
      <c r="E3086" s="6" t="str">
        <f>IF(AND($B3086&lt;&gt;"",$C3086&lt;&gt;"",$B3086&lt;=$C3086),INDEX(Bemenet!$D$2:$D$301,$M3086),"")</f>
        <v/>
      </c>
      <c r="F3086" s="5" t="str">
        <f t="shared" si="432"/>
        <v/>
      </c>
      <c r="G3086" s="5" t="str">
        <f t="shared" si="433"/>
        <v/>
      </c>
      <c r="H3086" s="9" t="str">
        <f t="shared" si="434"/>
        <v/>
      </c>
      <c r="I3086" s="5" t="str">
        <f t="shared" si="435"/>
        <v/>
      </c>
      <c r="J3086" s="5" t="str">
        <f>IF(OR($L3086="",NOT(COUNTIFS($L$2:$L3086,$L3086)=1)),"",SUMIFS($G:$G,$L:$L,$L3086))</f>
        <v/>
      </c>
      <c r="K3086" s="5" t="str">
        <f>IF(OR($L3086="",NOT(COUNTIFS($L$2:$L3086,$L3086)=1)),"",SUMIFS($I:$I,$L:$L,$L3086))</f>
        <v/>
      </c>
      <c r="L3086" s="6" t="str">
        <f t="shared" si="436"/>
        <v/>
      </c>
      <c r="M3086" s="6">
        <f t="shared" si="437"/>
        <v>124</v>
      </c>
      <c r="N3086" s="6">
        <f t="shared" si="438"/>
        <v>11</v>
      </c>
      <c r="O3086" s="9" t="str">
        <f>IF(AND($B3086&lt;&gt;"",$C3086&lt;&gt;"",$B3086&lt;=$C3086),INDEX(Szabalyok!$C:$C,$N3086),"")</f>
        <v/>
      </c>
      <c r="P3086">
        <f t="shared" si="440"/>
        <v>0</v>
      </c>
    </row>
    <row r="3087" spans="1:16" x14ac:dyDescent="0.35">
      <c r="A3087">
        <f t="shared" si="439"/>
        <v>0</v>
      </c>
      <c r="B3087" s="4" t="str">
        <f>IF($M3087&gt;300,"",IF(OR(INDEX(Bemenet!$E$2:$E$301,$M3087)="",INDEX(Bemenet!$F$2:$F$301,$M3087)=""),"",MAX(INDEX(Bemenet!$E$2:$E$301,$M3087),INDEX(Szabalyok!$A:$A,$N3087))))</f>
        <v/>
      </c>
      <c r="C3087" s="4" t="str">
        <f>IF($B3087="","",MIN(INDEX(Bemenet!$F$2:$F$301,$M3087),INDEX(Szabalyok!$B:$B,$N3087)))</f>
        <v/>
      </c>
      <c r="D3087" s="5" t="str">
        <f>IF(AND($B3087&lt;&gt;"",$C3087&lt;&gt;"",$B3087&lt;=$C3087),INDEX(Bemenet!$G$2:$G$301,$M3087),"")</f>
        <v/>
      </c>
      <c r="E3087" s="6" t="str">
        <f>IF(AND($B3087&lt;&gt;"",$C3087&lt;&gt;"",$B3087&lt;=$C3087),INDEX(Bemenet!$D$2:$D$301,$M3087),"")</f>
        <v/>
      </c>
      <c r="F3087" s="5" t="str">
        <f t="shared" si="432"/>
        <v/>
      </c>
      <c r="G3087" s="5" t="str">
        <f t="shared" si="433"/>
        <v/>
      </c>
      <c r="H3087" s="9" t="str">
        <f t="shared" si="434"/>
        <v/>
      </c>
      <c r="I3087" s="5" t="str">
        <f t="shared" si="435"/>
        <v/>
      </c>
      <c r="J3087" s="5" t="str">
        <f>IF(OR($L3087="",NOT(COUNTIFS($L$2:$L3087,$L3087)=1)),"",SUMIFS($G:$G,$L:$L,$L3087))</f>
        <v/>
      </c>
      <c r="K3087" s="5" t="str">
        <f>IF(OR($L3087="",NOT(COUNTIFS($L$2:$L3087,$L3087)=1)),"",SUMIFS($I:$I,$L:$L,$L3087))</f>
        <v/>
      </c>
      <c r="L3087" s="6" t="str">
        <f t="shared" si="436"/>
        <v/>
      </c>
      <c r="M3087" s="6">
        <f t="shared" si="437"/>
        <v>124</v>
      </c>
      <c r="N3087" s="6">
        <f t="shared" si="438"/>
        <v>12</v>
      </c>
      <c r="O3087" s="9" t="str">
        <f>IF(AND($B3087&lt;&gt;"",$C3087&lt;&gt;"",$B3087&lt;=$C3087),INDEX(Szabalyok!$C:$C,$N3087),"")</f>
        <v/>
      </c>
      <c r="P3087">
        <f t="shared" si="440"/>
        <v>0</v>
      </c>
    </row>
    <row r="3088" spans="1:16" x14ac:dyDescent="0.35">
      <c r="A3088">
        <f t="shared" si="439"/>
        <v>0</v>
      </c>
      <c r="B3088" s="4" t="str">
        <f>IF($M3088&gt;300,"",IF(OR(INDEX(Bemenet!$E$2:$E$301,$M3088)="",INDEX(Bemenet!$F$2:$F$301,$M3088)=""),"",MAX(INDEX(Bemenet!$E$2:$E$301,$M3088),INDEX(Szabalyok!$A:$A,$N3088))))</f>
        <v/>
      </c>
      <c r="C3088" s="4" t="str">
        <f>IF($B3088="","",MIN(INDEX(Bemenet!$F$2:$F$301,$M3088),INDEX(Szabalyok!$B:$B,$N3088)))</f>
        <v/>
      </c>
      <c r="D3088" s="5" t="str">
        <f>IF(AND($B3088&lt;&gt;"",$C3088&lt;&gt;"",$B3088&lt;=$C3088),INDEX(Bemenet!$G$2:$G$301,$M3088),"")</f>
        <v/>
      </c>
      <c r="E3088" s="6" t="str">
        <f>IF(AND($B3088&lt;&gt;"",$C3088&lt;&gt;"",$B3088&lt;=$C3088),INDEX(Bemenet!$D$2:$D$301,$M3088),"")</f>
        <v/>
      </c>
      <c r="F3088" s="5" t="str">
        <f t="shared" si="432"/>
        <v/>
      </c>
      <c r="G3088" s="5" t="str">
        <f t="shared" si="433"/>
        <v/>
      </c>
      <c r="H3088" s="9" t="str">
        <f t="shared" si="434"/>
        <v/>
      </c>
      <c r="I3088" s="5" t="str">
        <f t="shared" si="435"/>
        <v/>
      </c>
      <c r="J3088" s="5" t="str">
        <f>IF(OR($L3088="",NOT(COUNTIFS($L$2:$L3088,$L3088)=1)),"",SUMIFS($G:$G,$L:$L,$L3088))</f>
        <v/>
      </c>
      <c r="K3088" s="5" t="str">
        <f>IF(OR($L3088="",NOT(COUNTIFS($L$2:$L3088,$L3088)=1)),"",SUMIFS($I:$I,$L:$L,$L3088))</f>
        <v/>
      </c>
      <c r="L3088" s="6" t="str">
        <f t="shared" si="436"/>
        <v/>
      </c>
      <c r="M3088" s="6">
        <f t="shared" si="437"/>
        <v>124</v>
      </c>
      <c r="N3088" s="6">
        <f t="shared" si="438"/>
        <v>13</v>
      </c>
      <c r="O3088" s="9" t="str">
        <f>IF(AND($B3088&lt;&gt;"",$C3088&lt;&gt;"",$B3088&lt;=$C3088),INDEX(Szabalyok!$C:$C,$N3088),"")</f>
        <v/>
      </c>
      <c r="P3088">
        <f t="shared" si="440"/>
        <v>0</v>
      </c>
    </row>
    <row r="3089" spans="1:16" x14ac:dyDescent="0.35">
      <c r="A3089">
        <f t="shared" si="439"/>
        <v>0</v>
      </c>
      <c r="B3089" s="4" t="str">
        <f>IF($M3089&gt;300,"",IF(OR(INDEX(Bemenet!$E$2:$E$301,$M3089)="",INDEX(Bemenet!$F$2:$F$301,$M3089)=""),"",MAX(INDEX(Bemenet!$E$2:$E$301,$M3089),INDEX(Szabalyok!$A:$A,$N3089))))</f>
        <v/>
      </c>
      <c r="C3089" s="4" t="str">
        <f>IF($B3089="","",MIN(INDEX(Bemenet!$F$2:$F$301,$M3089),INDEX(Szabalyok!$B:$B,$N3089)))</f>
        <v/>
      </c>
      <c r="D3089" s="5" t="str">
        <f>IF(AND($B3089&lt;&gt;"",$C3089&lt;&gt;"",$B3089&lt;=$C3089),INDEX(Bemenet!$G$2:$G$301,$M3089),"")</f>
        <v/>
      </c>
      <c r="E3089" s="6" t="str">
        <f>IF(AND($B3089&lt;&gt;"",$C3089&lt;&gt;"",$B3089&lt;=$C3089),INDEX(Bemenet!$D$2:$D$301,$M3089),"")</f>
        <v/>
      </c>
      <c r="F3089" s="5" t="str">
        <f t="shared" si="432"/>
        <v/>
      </c>
      <c r="G3089" s="5" t="str">
        <f t="shared" si="433"/>
        <v/>
      </c>
      <c r="H3089" s="9" t="str">
        <f t="shared" si="434"/>
        <v/>
      </c>
      <c r="I3089" s="5" t="str">
        <f t="shared" si="435"/>
        <v/>
      </c>
      <c r="J3089" s="5" t="str">
        <f>IF(OR($L3089="",NOT(COUNTIFS($L$2:$L3089,$L3089)=1)),"",SUMIFS($G:$G,$L:$L,$L3089))</f>
        <v/>
      </c>
      <c r="K3089" s="5" t="str">
        <f>IF(OR($L3089="",NOT(COUNTIFS($L$2:$L3089,$L3089)=1)),"",SUMIFS($I:$I,$L:$L,$L3089))</f>
        <v/>
      </c>
      <c r="L3089" s="6" t="str">
        <f t="shared" si="436"/>
        <v/>
      </c>
      <c r="M3089" s="6">
        <f t="shared" si="437"/>
        <v>124</v>
      </c>
      <c r="N3089" s="6">
        <f t="shared" si="438"/>
        <v>14</v>
      </c>
      <c r="O3089" s="9" t="str">
        <f>IF(AND($B3089&lt;&gt;"",$C3089&lt;&gt;"",$B3089&lt;=$C3089),INDEX(Szabalyok!$C:$C,$N3089),"")</f>
        <v/>
      </c>
      <c r="P3089">
        <f t="shared" si="440"/>
        <v>0</v>
      </c>
    </row>
    <row r="3090" spans="1:16" x14ac:dyDescent="0.35">
      <c r="A3090">
        <f t="shared" si="439"/>
        <v>0</v>
      </c>
      <c r="B3090" s="4" t="str">
        <f>IF($M3090&gt;300,"",IF(OR(INDEX(Bemenet!$E$2:$E$301,$M3090)="",INDEX(Bemenet!$F$2:$F$301,$M3090)=""),"",MAX(INDEX(Bemenet!$E$2:$E$301,$M3090),INDEX(Szabalyok!$A:$A,$N3090))))</f>
        <v/>
      </c>
      <c r="C3090" s="4" t="str">
        <f>IF($B3090="","",MIN(INDEX(Bemenet!$F$2:$F$301,$M3090),INDEX(Szabalyok!$B:$B,$N3090)))</f>
        <v/>
      </c>
      <c r="D3090" s="5" t="str">
        <f>IF(AND($B3090&lt;&gt;"",$C3090&lt;&gt;"",$B3090&lt;=$C3090),INDEX(Bemenet!$G$2:$G$301,$M3090),"")</f>
        <v/>
      </c>
      <c r="E3090" s="6" t="str">
        <f>IF(AND($B3090&lt;&gt;"",$C3090&lt;&gt;"",$B3090&lt;=$C3090),INDEX(Bemenet!$D$2:$D$301,$M3090),"")</f>
        <v/>
      </c>
      <c r="F3090" s="5" t="str">
        <f t="shared" si="432"/>
        <v/>
      </c>
      <c r="G3090" s="5" t="str">
        <f t="shared" si="433"/>
        <v/>
      </c>
      <c r="H3090" s="9" t="str">
        <f t="shared" si="434"/>
        <v/>
      </c>
      <c r="I3090" s="5" t="str">
        <f t="shared" si="435"/>
        <v/>
      </c>
      <c r="J3090" s="5" t="str">
        <f>IF(OR($L3090="",NOT(COUNTIFS($L$2:$L3090,$L3090)=1)),"",SUMIFS($G:$G,$L:$L,$L3090))</f>
        <v/>
      </c>
      <c r="K3090" s="5" t="str">
        <f>IF(OR($L3090="",NOT(COUNTIFS($L$2:$L3090,$L3090)=1)),"",SUMIFS($I:$I,$L:$L,$L3090))</f>
        <v/>
      </c>
      <c r="L3090" s="6" t="str">
        <f t="shared" si="436"/>
        <v/>
      </c>
      <c r="M3090" s="6">
        <f t="shared" si="437"/>
        <v>124</v>
      </c>
      <c r="N3090" s="6">
        <f t="shared" si="438"/>
        <v>15</v>
      </c>
      <c r="O3090" s="9" t="str">
        <f>IF(AND($B3090&lt;&gt;"",$C3090&lt;&gt;"",$B3090&lt;=$C3090),INDEX(Szabalyok!$C:$C,$N3090),"")</f>
        <v/>
      </c>
      <c r="P3090">
        <f t="shared" si="440"/>
        <v>0</v>
      </c>
    </row>
    <row r="3091" spans="1:16" x14ac:dyDescent="0.35">
      <c r="A3091">
        <f t="shared" si="439"/>
        <v>0</v>
      </c>
      <c r="B3091" s="4" t="str">
        <f>IF($M3091&gt;300,"",IF(OR(INDEX(Bemenet!$E$2:$E$301,$M3091)="",INDEX(Bemenet!$F$2:$F$301,$M3091)=""),"",MAX(INDEX(Bemenet!$E$2:$E$301,$M3091),INDEX(Szabalyok!$A:$A,$N3091))))</f>
        <v/>
      </c>
      <c r="C3091" s="4" t="str">
        <f>IF($B3091="","",MIN(INDEX(Bemenet!$F$2:$F$301,$M3091),INDEX(Szabalyok!$B:$B,$N3091)))</f>
        <v/>
      </c>
      <c r="D3091" s="5" t="str">
        <f>IF(AND($B3091&lt;&gt;"",$C3091&lt;&gt;"",$B3091&lt;=$C3091),INDEX(Bemenet!$G$2:$G$301,$M3091),"")</f>
        <v/>
      </c>
      <c r="E3091" s="6" t="str">
        <f>IF(AND($B3091&lt;&gt;"",$C3091&lt;&gt;"",$B3091&lt;=$C3091),INDEX(Bemenet!$D$2:$D$301,$M3091),"")</f>
        <v/>
      </c>
      <c r="F3091" s="5" t="str">
        <f t="shared" si="432"/>
        <v/>
      </c>
      <c r="G3091" s="5" t="str">
        <f t="shared" si="433"/>
        <v/>
      </c>
      <c r="H3091" s="9" t="str">
        <f t="shared" si="434"/>
        <v/>
      </c>
      <c r="I3091" s="5" t="str">
        <f t="shared" si="435"/>
        <v/>
      </c>
      <c r="J3091" s="5" t="str">
        <f>IF(OR($L3091="",NOT(COUNTIFS($L$2:$L3091,$L3091)=1)),"",SUMIFS($G:$G,$L:$L,$L3091))</f>
        <v/>
      </c>
      <c r="K3091" s="5" t="str">
        <f>IF(OR($L3091="",NOT(COUNTIFS($L$2:$L3091,$L3091)=1)),"",SUMIFS($I:$I,$L:$L,$L3091))</f>
        <v/>
      </c>
      <c r="L3091" s="6" t="str">
        <f t="shared" si="436"/>
        <v/>
      </c>
      <c r="M3091" s="6">
        <f t="shared" si="437"/>
        <v>124</v>
      </c>
      <c r="N3091" s="6">
        <f t="shared" si="438"/>
        <v>16</v>
      </c>
      <c r="O3091" s="9" t="str">
        <f>IF(AND($B3091&lt;&gt;"",$C3091&lt;&gt;"",$B3091&lt;=$C3091),INDEX(Szabalyok!$C:$C,$N3091),"")</f>
        <v/>
      </c>
      <c r="P3091">
        <f t="shared" si="440"/>
        <v>0</v>
      </c>
    </row>
    <row r="3092" spans="1:16" x14ac:dyDescent="0.35">
      <c r="A3092">
        <f t="shared" si="439"/>
        <v>0</v>
      </c>
      <c r="B3092" s="4" t="str">
        <f>IF($M3092&gt;300,"",IF(OR(INDEX(Bemenet!$E$2:$E$301,$M3092)="",INDEX(Bemenet!$F$2:$F$301,$M3092)=""),"",MAX(INDEX(Bemenet!$E$2:$E$301,$M3092),INDEX(Szabalyok!$A:$A,$N3092))))</f>
        <v/>
      </c>
      <c r="C3092" s="4" t="str">
        <f>IF($B3092="","",MIN(INDEX(Bemenet!$F$2:$F$301,$M3092),INDEX(Szabalyok!$B:$B,$N3092)))</f>
        <v/>
      </c>
      <c r="D3092" s="5" t="str">
        <f>IF(AND($B3092&lt;&gt;"",$C3092&lt;&gt;"",$B3092&lt;=$C3092),INDEX(Bemenet!$G$2:$G$301,$M3092),"")</f>
        <v/>
      </c>
      <c r="E3092" s="6" t="str">
        <f>IF(AND($B3092&lt;&gt;"",$C3092&lt;&gt;"",$B3092&lt;=$C3092),INDEX(Bemenet!$D$2:$D$301,$M3092),"")</f>
        <v/>
      </c>
      <c r="F3092" s="5" t="str">
        <f t="shared" si="432"/>
        <v/>
      </c>
      <c r="G3092" s="5" t="str">
        <f t="shared" si="433"/>
        <v/>
      </c>
      <c r="H3092" s="9" t="str">
        <f t="shared" si="434"/>
        <v/>
      </c>
      <c r="I3092" s="5" t="str">
        <f t="shared" si="435"/>
        <v/>
      </c>
      <c r="J3092" s="5" t="str">
        <f>IF(OR($L3092="",NOT(COUNTIFS($L$2:$L3092,$L3092)=1)),"",SUMIFS($G:$G,$L:$L,$L3092))</f>
        <v/>
      </c>
      <c r="K3092" s="5" t="str">
        <f>IF(OR($L3092="",NOT(COUNTIFS($L$2:$L3092,$L3092)=1)),"",SUMIFS($I:$I,$L:$L,$L3092))</f>
        <v/>
      </c>
      <c r="L3092" s="6" t="str">
        <f t="shared" si="436"/>
        <v/>
      </c>
      <c r="M3092" s="6">
        <f t="shared" si="437"/>
        <v>124</v>
      </c>
      <c r="N3092" s="6">
        <f t="shared" si="438"/>
        <v>17</v>
      </c>
      <c r="O3092" s="9" t="str">
        <f>IF(AND($B3092&lt;&gt;"",$C3092&lt;&gt;"",$B3092&lt;=$C3092),INDEX(Szabalyok!$C:$C,$N3092),"")</f>
        <v/>
      </c>
      <c r="P3092">
        <f t="shared" si="440"/>
        <v>0</v>
      </c>
    </row>
    <row r="3093" spans="1:16" x14ac:dyDescent="0.35">
      <c r="A3093">
        <f t="shared" si="439"/>
        <v>0</v>
      </c>
      <c r="B3093" s="4" t="str">
        <f>IF($M3093&gt;300,"",IF(OR(INDEX(Bemenet!$E$2:$E$301,$M3093)="",INDEX(Bemenet!$F$2:$F$301,$M3093)=""),"",MAX(INDEX(Bemenet!$E$2:$E$301,$M3093),INDEX(Szabalyok!$A:$A,$N3093))))</f>
        <v/>
      </c>
      <c r="C3093" s="4" t="str">
        <f>IF($B3093="","",MIN(INDEX(Bemenet!$F$2:$F$301,$M3093),INDEX(Szabalyok!$B:$B,$N3093)))</f>
        <v/>
      </c>
      <c r="D3093" s="5" t="str">
        <f>IF(AND($B3093&lt;&gt;"",$C3093&lt;&gt;"",$B3093&lt;=$C3093),INDEX(Bemenet!$G$2:$G$301,$M3093),"")</f>
        <v/>
      </c>
      <c r="E3093" s="6" t="str">
        <f>IF(AND($B3093&lt;&gt;"",$C3093&lt;&gt;"",$B3093&lt;=$C3093),INDEX(Bemenet!$D$2:$D$301,$M3093),"")</f>
        <v/>
      </c>
      <c r="F3093" s="5" t="str">
        <f t="shared" si="432"/>
        <v/>
      </c>
      <c r="G3093" s="5" t="str">
        <f t="shared" si="433"/>
        <v/>
      </c>
      <c r="H3093" s="9" t="str">
        <f t="shared" si="434"/>
        <v/>
      </c>
      <c r="I3093" s="5" t="str">
        <f t="shared" si="435"/>
        <v/>
      </c>
      <c r="J3093" s="5" t="str">
        <f>IF(OR($L3093="",NOT(COUNTIFS($L$2:$L3093,$L3093)=1)),"",SUMIFS($G:$G,$L:$L,$L3093))</f>
        <v/>
      </c>
      <c r="K3093" s="5" t="str">
        <f>IF(OR($L3093="",NOT(COUNTIFS($L$2:$L3093,$L3093)=1)),"",SUMIFS($I:$I,$L:$L,$L3093))</f>
        <v/>
      </c>
      <c r="L3093" s="6" t="str">
        <f t="shared" si="436"/>
        <v/>
      </c>
      <c r="M3093" s="6">
        <f t="shared" si="437"/>
        <v>124</v>
      </c>
      <c r="N3093" s="6">
        <f t="shared" si="438"/>
        <v>18</v>
      </c>
      <c r="O3093" s="9" t="str">
        <f>IF(AND($B3093&lt;&gt;"",$C3093&lt;&gt;"",$B3093&lt;=$C3093),INDEX(Szabalyok!$C:$C,$N3093),"")</f>
        <v/>
      </c>
      <c r="P3093">
        <f t="shared" si="440"/>
        <v>0</v>
      </c>
    </row>
    <row r="3094" spans="1:16" x14ac:dyDescent="0.35">
      <c r="A3094">
        <f t="shared" si="439"/>
        <v>0</v>
      </c>
      <c r="B3094" s="4" t="str">
        <f>IF($M3094&gt;300,"",IF(OR(INDEX(Bemenet!$E$2:$E$301,$M3094)="",INDEX(Bemenet!$F$2:$F$301,$M3094)=""),"",MAX(INDEX(Bemenet!$E$2:$E$301,$M3094),INDEX(Szabalyok!$A:$A,$N3094))))</f>
        <v/>
      </c>
      <c r="C3094" s="4" t="str">
        <f>IF($B3094="","",MIN(INDEX(Bemenet!$F$2:$F$301,$M3094),INDEX(Szabalyok!$B:$B,$N3094)))</f>
        <v/>
      </c>
      <c r="D3094" s="5" t="str">
        <f>IF(AND($B3094&lt;&gt;"",$C3094&lt;&gt;"",$B3094&lt;=$C3094),INDEX(Bemenet!$G$2:$G$301,$M3094),"")</f>
        <v/>
      </c>
      <c r="E3094" s="6" t="str">
        <f>IF(AND($B3094&lt;&gt;"",$C3094&lt;&gt;"",$B3094&lt;=$C3094),INDEX(Bemenet!$D$2:$D$301,$M3094),"")</f>
        <v/>
      </c>
      <c r="F3094" s="5" t="str">
        <f t="shared" si="432"/>
        <v/>
      </c>
      <c r="G3094" s="5" t="str">
        <f t="shared" si="433"/>
        <v/>
      </c>
      <c r="H3094" s="9" t="str">
        <f t="shared" si="434"/>
        <v/>
      </c>
      <c r="I3094" s="5" t="str">
        <f t="shared" si="435"/>
        <v/>
      </c>
      <c r="J3094" s="5" t="str">
        <f>IF(OR($L3094="",NOT(COUNTIFS($L$2:$L3094,$L3094)=1)),"",SUMIFS($G:$G,$L:$L,$L3094))</f>
        <v/>
      </c>
      <c r="K3094" s="5" t="str">
        <f>IF(OR($L3094="",NOT(COUNTIFS($L$2:$L3094,$L3094)=1)),"",SUMIFS($I:$I,$L:$L,$L3094))</f>
        <v/>
      </c>
      <c r="L3094" s="6" t="str">
        <f t="shared" si="436"/>
        <v/>
      </c>
      <c r="M3094" s="6">
        <f t="shared" si="437"/>
        <v>124</v>
      </c>
      <c r="N3094" s="6">
        <f t="shared" si="438"/>
        <v>19</v>
      </c>
      <c r="O3094" s="9" t="str">
        <f>IF(AND($B3094&lt;&gt;"",$C3094&lt;&gt;"",$B3094&lt;=$C3094),INDEX(Szabalyok!$C:$C,$N3094),"")</f>
        <v/>
      </c>
      <c r="P3094">
        <f t="shared" si="440"/>
        <v>0</v>
      </c>
    </row>
    <row r="3095" spans="1:16" x14ac:dyDescent="0.35">
      <c r="A3095">
        <f t="shared" si="439"/>
        <v>0</v>
      </c>
      <c r="B3095" s="4" t="str">
        <f>IF($M3095&gt;300,"",IF(OR(INDEX(Bemenet!$E$2:$E$301,$M3095)="",INDEX(Bemenet!$F$2:$F$301,$M3095)=""),"",MAX(INDEX(Bemenet!$E$2:$E$301,$M3095),INDEX(Szabalyok!$A:$A,$N3095))))</f>
        <v/>
      </c>
      <c r="C3095" s="4" t="str">
        <f>IF($B3095="","",MIN(INDEX(Bemenet!$F$2:$F$301,$M3095),INDEX(Szabalyok!$B:$B,$N3095)))</f>
        <v/>
      </c>
      <c r="D3095" s="5" t="str">
        <f>IF(AND($B3095&lt;&gt;"",$C3095&lt;&gt;"",$B3095&lt;=$C3095),INDEX(Bemenet!$G$2:$G$301,$M3095),"")</f>
        <v/>
      </c>
      <c r="E3095" s="6" t="str">
        <f>IF(AND($B3095&lt;&gt;"",$C3095&lt;&gt;"",$B3095&lt;=$C3095),INDEX(Bemenet!$D$2:$D$301,$M3095),"")</f>
        <v/>
      </c>
      <c r="F3095" s="5" t="str">
        <f t="shared" si="432"/>
        <v/>
      </c>
      <c r="G3095" s="5" t="str">
        <f t="shared" si="433"/>
        <v/>
      </c>
      <c r="H3095" s="9" t="str">
        <f t="shared" si="434"/>
        <v/>
      </c>
      <c r="I3095" s="5" t="str">
        <f t="shared" si="435"/>
        <v/>
      </c>
      <c r="J3095" s="5" t="str">
        <f>IF(OR($L3095="",NOT(COUNTIFS($L$2:$L3095,$L3095)=1)),"",SUMIFS($G:$G,$L:$L,$L3095))</f>
        <v/>
      </c>
      <c r="K3095" s="5" t="str">
        <f>IF(OR($L3095="",NOT(COUNTIFS($L$2:$L3095,$L3095)=1)),"",SUMIFS($I:$I,$L:$L,$L3095))</f>
        <v/>
      </c>
      <c r="L3095" s="6" t="str">
        <f t="shared" si="436"/>
        <v/>
      </c>
      <c r="M3095" s="6">
        <f t="shared" si="437"/>
        <v>124</v>
      </c>
      <c r="N3095" s="6">
        <f t="shared" si="438"/>
        <v>20</v>
      </c>
      <c r="O3095" s="9" t="str">
        <f>IF(AND($B3095&lt;&gt;"",$C3095&lt;&gt;"",$B3095&lt;=$C3095),INDEX(Szabalyok!$C:$C,$N3095),"")</f>
        <v/>
      </c>
      <c r="P3095">
        <f t="shared" si="440"/>
        <v>0</v>
      </c>
    </row>
    <row r="3096" spans="1:16" x14ac:dyDescent="0.35">
      <c r="A3096">
        <f t="shared" si="439"/>
        <v>0</v>
      </c>
      <c r="B3096" s="4" t="str">
        <f>IF($M3096&gt;300,"",IF(OR(INDEX(Bemenet!$E$2:$E$301,$M3096)="",INDEX(Bemenet!$F$2:$F$301,$M3096)=""),"",MAX(INDEX(Bemenet!$E$2:$E$301,$M3096),INDEX(Szabalyok!$A:$A,$N3096))))</f>
        <v/>
      </c>
      <c r="C3096" s="4" t="str">
        <f>IF($B3096="","",MIN(INDEX(Bemenet!$F$2:$F$301,$M3096),INDEX(Szabalyok!$B:$B,$N3096)))</f>
        <v/>
      </c>
      <c r="D3096" s="5" t="str">
        <f>IF(AND($B3096&lt;&gt;"",$C3096&lt;&gt;"",$B3096&lt;=$C3096),INDEX(Bemenet!$G$2:$G$301,$M3096),"")</f>
        <v/>
      </c>
      <c r="E3096" s="6" t="str">
        <f>IF(AND($B3096&lt;&gt;"",$C3096&lt;&gt;"",$B3096&lt;=$C3096),INDEX(Bemenet!$D$2:$D$301,$M3096),"")</f>
        <v/>
      </c>
      <c r="F3096" s="5" t="str">
        <f t="shared" si="432"/>
        <v/>
      </c>
      <c r="G3096" s="5" t="str">
        <f t="shared" si="433"/>
        <v/>
      </c>
      <c r="H3096" s="9" t="str">
        <f t="shared" si="434"/>
        <v/>
      </c>
      <c r="I3096" s="5" t="str">
        <f t="shared" si="435"/>
        <v/>
      </c>
      <c r="J3096" s="5" t="str">
        <f>IF(OR($L3096="",NOT(COUNTIFS($L$2:$L3096,$L3096)=1)),"",SUMIFS($G:$G,$L:$L,$L3096))</f>
        <v/>
      </c>
      <c r="K3096" s="5" t="str">
        <f>IF(OR($L3096="",NOT(COUNTIFS($L$2:$L3096,$L3096)=1)),"",SUMIFS($I:$I,$L:$L,$L3096))</f>
        <v/>
      </c>
      <c r="L3096" s="6" t="str">
        <f t="shared" si="436"/>
        <v/>
      </c>
      <c r="M3096" s="6">
        <f t="shared" si="437"/>
        <v>124</v>
      </c>
      <c r="N3096" s="6">
        <f t="shared" si="438"/>
        <v>21</v>
      </c>
      <c r="O3096" s="9" t="str">
        <f>IF(AND($B3096&lt;&gt;"",$C3096&lt;&gt;"",$B3096&lt;=$C3096),INDEX(Szabalyok!$C:$C,$N3096),"")</f>
        <v/>
      </c>
      <c r="P3096">
        <f t="shared" si="440"/>
        <v>0</v>
      </c>
    </row>
    <row r="3097" spans="1:16" x14ac:dyDescent="0.35">
      <c r="A3097">
        <f t="shared" si="439"/>
        <v>0</v>
      </c>
      <c r="B3097" s="4" t="str">
        <f>IF($M3097&gt;300,"",IF(OR(INDEX(Bemenet!$E$2:$E$301,$M3097)="",INDEX(Bemenet!$F$2:$F$301,$M3097)=""),"",MAX(INDEX(Bemenet!$E$2:$E$301,$M3097),INDEX(Szabalyok!$A:$A,$N3097))))</f>
        <v/>
      </c>
      <c r="C3097" s="4" t="str">
        <f>IF($B3097="","",MIN(INDEX(Bemenet!$F$2:$F$301,$M3097),INDEX(Szabalyok!$B:$B,$N3097)))</f>
        <v/>
      </c>
      <c r="D3097" s="5" t="str">
        <f>IF(AND($B3097&lt;&gt;"",$C3097&lt;&gt;"",$B3097&lt;=$C3097),INDEX(Bemenet!$G$2:$G$301,$M3097),"")</f>
        <v/>
      </c>
      <c r="E3097" s="6" t="str">
        <f>IF(AND($B3097&lt;&gt;"",$C3097&lt;&gt;"",$B3097&lt;=$C3097),INDEX(Bemenet!$D$2:$D$301,$M3097),"")</f>
        <v/>
      </c>
      <c r="F3097" s="5" t="str">
        <f t="shared" si="432"/>
        <v/>
      </c>
      <c r="G3097" s="5" t="str">
        <f t="shared" si="433"/>
        <v/>
      </c>
      <c r="H3097" s="9" t="str">
        <f t="shared" si="434"/>
        <v/>
      </c>
      <c r="I3097" s="5" t="str">
        <f t="shared" si="435"/>
        <v/>
      </c>
      <c r="J3097" s="5" t="str">
        <f>IF(OR($L3097="",NOT(COUNTIFS($L$2:$L3097,$L3097)=1)),"",SUMIFS($G:$G,$L:$L,$L3097))</f>
        <v/>
      </c>
      <c r="K3097" s="5" t="str">
        <f>IF(OR($L3097="",NOT(COUNTIFS($L$2:$L3097,$L3097)=1)),"",SUMIFS($I:$I,$L:$L,$L3097))</f>
        <v/>
      </c>
      <c r="L3097" s="6" t="str">
        <f t="shared" si="436"/>
        <v/>
      </c>
      <c r="M3097" s="6">
        <f t="shared" si="437"/>
        <v>124</v>
      </c>
      <c r="N3097" s="6">
        <f t="shared" si="438"/>
        <v>22</v>
      </c>
      <c r="O3097" s="9" t="str">
        <f>IF(AND($B3097&lt;&gt;"",$C3097&lt;&gt;"",$B3097&lt;=$C3097),INDEX(Szabalyok!$C:$C,$N3097),"")</f>
        <v/>
      </c>
      <c r="P3097">
        <f t="shared" si="440"/>
        <v>0</v>
      </c>
    </row>
    <row r="3098" spans="1:16" x14ac:dyDescent="0.35">
      <c r="A3098">
        <f t="shared" si="439"/>
        <v>0</v>
      </c>
      <c r="B3098" s="4" t="str">
        <f>IF($M3098&gt;300,"",IF(OR(INDEX(Bemenet!$E$2:$E$301,$M3098)="",INDEX(Bemenet!$F$2:$F$301,$M3098)=""),"",MAX(INDEX(Bemenet!$E$2:$E$301,$M3098),INDEX(Szabalyok!$A:$A,$N3098))))</f>
        <v/>
      </c>
      <c r="C3098" s="4" t="str">
        <f>IF($B3098="","",MIN(INDEX(Bemenet!$F$2:$F$301,$M3098),INDEX(Szabalyok!$B:$B,$N3098)))</f>
        <v/>
      </c>
      <c r="D3098" s="5" t="str">
        <f>IF(AND($B3098&lt;&gt;"",$C3098&lt;&gt;"",$B3098&lt;=$C3098),INDEX(Bemenet!$G$2:$G$301,$M3098),"")</f>
        <v/>
      </c>
      <c r="E3098" s="6" t="str">
        <f>IF(AND($B3098&lt;&gt;"",$C3098&lt;&gt;"",$B3098&lt;=$C3098),INDEX(Bemenet!$D$2:$D$301,$M3098),"")</f>
        <v/>
      </c>
      <c r="F3098" s="5" t="str">
        <f t="shared" si="432"/>
        <v/>
      </c>
      <c r="G3098" s="5" t="str">
        <f t="shared" si="433"/>
        <v/>
      </c>
      <c r="H3098" s="9" t="str">
        <f t="shared" si="434"/>
        <v/>
      </c>
      <c r="I3098" s="5" t="str">
        <f t="shared" si="435"/>
        <v/>
      </c>
      <c r="J3098" s="5" t="str">
        <f>IF(OR($L3098="",NOT(COUNTIFS($L$2:$L3098,$L3098)=1)),"",SUMIFS($G:$G,$L:$L,$L3098))</f>
        <v/>
      </c>
      <c r="K3098" s="5" t="str">
        <f>IF(OR($L3098="",NOT(COUNTIFS($L$2:$L3098,$L3098)=1)),"",SUMIFS($I:$I,$L:$L,$L3098))</f>
        <v/>
      </c>
      <c r="L3098" s="6" t="str">
        <f t="shared" si="436"/>
        <v/>
      </c>
      <c r="M3098" s="6">
        <f t="shared" si="437"/>
        <v>124</v>
      </c>
      <c r="N3098" s="6">
        <f t="shared" si="438"/>
        <v>23</v>
      </c>
      <c r="O3098" s="9" t="str">
        <f>IF(AND($B3098&lt;&gt;"",$C3098&lt;&gt;"",$B3098&lt;=$C3098),INDEX(Szabalyok!$C:$C,$N3098),"")</f>
        <v/>
      </c>
      <c r="P3098">
        <f t="shared" si="440"/>
        <v>0</v>
      </c>
    </row>
    <row r="3099" spans="1:16" x14ac:dyDescent="0.35">
      <c r="A3099">
        <f t="shared" si="439"/>
        <v>0</v>
      </c>
      <c r="B3099" s="4" t="str">
        <f>IF($M3099&gt;300,"",IF(OR(INDEX(Bemenet!$E$2:$E$301,$M3099)="",INDEX(Bemenet!$F$2:$F$301,$M3099)=""),"",MAX(INDEX(Bemenet!$E$2:$E$301,$M3099),INDEX(Szabalyok!$A:$A,$N3099))))</f>
        <v/>
      </c>
      <c r="C3099" s="4" t="str">
        <f>IF($B3099="","",MIN(INDEX(Bemenet!$F$2:$F$301,$M3099),INDEX(Szabalyok!$B:$B,$N3099)))</f>
        <v/>
      </c>
      <c r="D3099" s="5" t="str">
        <f>IF(AND($B3099&lt;&gt;"",$C3099&lt;&gt;"",$B3099&lt;=$C3099),INDEX(Bemenet!$G$2:$G$301,$M3099),"")</f>
        <v/>
      </c>
      <c r="E3099" s="6" t="str">
        <f>IF(AND($B3099&lt;&gt;"",$C3099&lt;&gt;"",$B3099&lt;=$C3099),INDEX(Bemenet!$D$2:$D$301,$M3099),"")</f>
        <v/>
      </c>
      <c r="F3099" s="5" t="str">
        <f t="shared" si="432"/>
        <v/>
      </c>
      <c r="G3099" s="5" t="str">
        <f t="shared" si="433"/>
        <v/>
      </c>
      <c r="H3099" s="9" t="str">
        <f t="shared" si="434"/>
        <v/>
      </c>
      <c r="I3099" s="5" t="str">
        <f t="shared" si="435"/>
        <v/>
      </c>
      <c r="J3099" s="5" t="str">
        <f>IF(OR($L3099="",NOT(COUNTIFS($L$2:$L3099,$L3099)=1)),"",SUMIFS($G:$G,$L:$L,$L3099))</f>
        <v/>
      </c>
      <c r="K3099" s="5" t="str">
        <f>IF(OR($L3099="",NOT(COUNTIFS($L$2:$L3099,$L3099)=1)),"",SUMIFS($I:$I,$L:$L,$L3099))</f>
        <v/>
      </c>
      <c r="L3099" s="6" t="str">
        <f t="shared" si="436"/>
        <v/>
      </c>
      <c r="M3099" s="6">
        <f t="shared" si="437"/>
        <v>124</v>
      </c>
      <c r="N3099" s="6">
        <f t="shared" si="438"/>
        <v>24</v>
      </c>
      <c r="O3099" s="9" t="str">
        <f>IF(AND($B3099&lt;&gt;"",$C3099&lt;&gt;"",$B3099&lt;=$C3099),INDEX(Szabalyok!$C:$C,$N3099),"")</f>
        <v/>
      </c>
      <c r="P3099">
        <f t="shared" si="440"/>
        <v>0</v>
      </c>
    </row>
    <row r="3100" spans="1:16" x14ac:dyDescent="0.35">
      <c r="A3100">
        <f t="shared" si="439"/>
        <v>0</v>
      </c>
      <c r="B3100" s="4" t="str">
        <f>IF($M3100&gt;300,"",IF(OR(INDEX(Bemenet!$E$2:$E$301,$M3100)="",INDEX(Bemenet!$F$2:$F$301,$M3100)=""),"",MAX(INDEX(Bemenet!$E$2:$E$301,$M3100),INDEX(Szabalyok!$A:$A,$N3100))))</f>
        <v/>
      </c>
      <c r="C3100" s="4" t="str">
        <f>IF($B3100="","",MIN(INDEX(Bemenet!$F$2:$F$301,$M3100),INDEX(Szabalyok!$B:$B,$N3100)))</f>
        <v/>
      </c>
      <c r="D3100" s="5" t="str">
        <f>IF(AND($B3100&lt;&gt;"",$C3100&lt;&gt;"",$B3100&lt;=$C3100),INDEX(Bemenet!$G$2:$G$301,$M3100),"")</f>
        <v/>
      </c>
      <c r="E3100" s="6" t="str">
        <f>IF(AND($B3100&lt;&gt;"",$C3100&lt;&gt;"",$B3100&lt;=$C3100),INDEX(Bemenet!$D$2:$D$301,$M3100),"")</f>
        <v/>
      </c>
      <c r="F3100" s="5" t="str">
        <f t="shared" si="432"/>
        <v/>
      </c>
      <c r="G3100" s="5" t="str">
        <f t="shared" si="433"/>
        <v/>
      </c>
      <c r="H3100" s="9" t="str">
        <f t="shared" si="434"/>
        <v/>
      </c>
      <c r="I3100" s="5" t="str">
        <f t="shared" si="435"/>
        <v/>
      </c>
      <c r="J3100" s="5" t="str">
        <f>IF(OR($L3100="",NOT(COUNTIFS($L$2:$L3100,$L3100)=1)),"",SUMIFS($G:$G,$L:$L,$L3100))</f>
        <v/>
      </c>
      <c r="K3100" s="5" t="str">
        <f>IF(OR($L3100="",NOT(COUNTIFS($L$2:$L3100,$L3100)=1)),"",SUMIFS($I:$I,$L:$L,$L3100))</f>
        <v/>
      </c>
      <c r="L3100" s="6" t="str">
        <f t="shared" si="436"/>
        <v/>
      </c>
      <c r="M3100" s="6">
        <f t="shared" si="437"/>
        <v>124</v>
      </c>
      <c r="N3100" s="6">
        <f t="shared" si="438"/>
        <v>25</v>
      </c>
      <c r="O3100" s="9" t="str">
        <f>IF(AND($B3100&lt;&gt;"",$C3100&lt;&gt;"",$B3100&lt;=$C3100),INDEX(Szabalyok!$C:$C,$N3100),"")</f>
        <v/>
      </c>
      <c r="P3100">
        <f t="shared" si="440"/>
        <v>0</v>
      </c>
    </row>
    <row r="3101" spans="1:16" x14ac:dyDescent="0.35">
      <c r="A3101">
        <f t="shared" si="439"/>
        <v>0</v>
      </c>
      <c r="B3101" s="4" t="str">
        <f>IF($M3101&gt;300,"",IF(OR(INDEX(Bemenet!$E$2:$E$301,$M3101)="",INDEX(Bemenet!$F$2:$F$301,$M3101)=""),"",MAX(INDEX(Bemenet!$E$2:$E$301,$M3101),INDEX(Szabalyok!$A:$A,$N3101))))</f>
        <v/>
      </c>
      <c r="C3101" s="4" t="str">
        <f>IF($B3101="","",MIN(INDEX(Bemenet!$F$2:$F$301,$M3101),INDEX(Szabalyok!$B:$B,$N3101)))</f>
        <v/>
      </c>
      <c r="D3101" s="5" t="str">
        <f>IF(AND($B3101&lt;&gt;"",$C3101&lt;&gt;"",$B3101&lt;=$C3101),INDEX(Bemenet!$G$2:$G$301,$M3101),"")</f>
        <v/>
      </c>
      <c r="E3101" s="6" t="str">
        <f>IF(AND($B3101&lt;&gt;"",$C3101&lt;&gt;"",$B3101&lt;=$C3101),INDEX(Bemenet!$D$2:$D$301,$M3101),"")</f>
        <v/>
      </c>
      <c r="F3101" s="5" t="str">
        <f t="shared" si="432"/>
        <v/>
      </c>
      <c r="G3101" s="5" t="str">
        <f t="shared" si="433"/>
        <v/>
      </c>
      <c r="H3101" s="9" t="str">
        <f t="shared" si="434"/>
        <v/>
      </c>
      <c r="I3101" s="5" t="str">
        <f t="shared" si="435"/>
        <v/>
      </c>
      <c r="J3101" s="5" t="str">
        <f>IF(OR($L3101="",NOT(COUNTIFS($L$2:$L3101,$L3101)=1)),"",SUMIFS($G:$G,$L:$L,$L3101))</f>
        <v/>
      </c>
      <c r="K3101" s="5" t="str">
        <f>IF(OR($L3101="",NOT(COUNTIFS($L$2:$L3101,$L3101)=1)),"",SUMIFS($I:$I,$L:$L,$L3101))</f>
        <v/>
      </c>
      <c r="L3101" s="6" t="str">
        <f t="shared" si="436"/>
        <v/>
      </c>
      <c r="M3101" s="6">
        <f t="shared" si="437"/>
        <v>124</v>
      </c>
      <c r="N3101" s="6">
        <f t="shared" si="438"/>
        <v>26</v>
      </c>
      <c r="O3101" s="9" t="str">
        <f>IF(AND($B3101&lt;&gt;"",$C3101&lt;&gt;"",$B3101&lt;=$C3101),INDEX(Szabalyok!$C:$C,$N3101),"")</f>
        <v/>
      </c>
      <c r="P3101">
        <f t="shared" si="440"/>
        <v>0</v>
      </c>
    </row>
    <row r="3102" spans="1:16" x14ac:dyDescent="0.35">
      <c r="A3102">
        <f t="shared" si="439"/>
        <v>0</v>
      </c>
      <c r="B3102" s="4" t="str">
        <f>IF($M3102&gt;300,"",IF(OR(INDEX(Bemenet!$E$2:$E$301,$M3102)="",INDEX(Bemenet!$F$2:$F$301,$M3102)=""),"",MAX(INDEX(Bemenet!$E$2:$E$301,$M3102),INDEX(Szabalyok!$A:$A,$N3102))))</f>
        <v/>
      </c>
      <c r="C3102" s="4" t="str">
        <f>IF($B3102="","",MIN(INDEX(Bemenet!$F$2:$F$301,$M3102),INDEX(Szabalyok!$B:$B,$N3102)))</f>
        <v/>
      </c>
      <c r="D3102" s="5" t="str">
        <f>IF(AND($B3102&lt;&gt;"",$C3102&lt;&gt;"",$B3102&lt;=$C3102),INDEX(Bemenet!$G$2:$G$301,$M3102),"")</f>
        <v/>
      </c>
      <c r="E3102" s="6" t="str">
        <f>IF(AND($B3102&lt;&gt;"",$C3102&lt;&gt;"",$B3102&lt;=$C3102),INDEX(Bemenet!$D$2:$D$301,$M3102),"")</f>
        <v/>
      </c>
      <c r="F3102" s="5" t="str">
        <f t="shared" si="432"/>
        <v/>
      </c>
      <c r="G3102" s="5" t="str">
        <f t="shared" si="433"/>
        <v/>
      </c>
      <c r="H3102" s="9" t="str">
        <f t="shared" si="434"/>
        <v/>
      </c>
      <c r="I3102" s="5" t="str">
        <f t="shared" si="435"/>
        <v/>
      </c>
      <c r="J3102" s="5" t="str">
        <f>IF(OR($L3102="",NOT(COUNTIFS($L$2:$L3102,$L3102)=1)),"",SUMIFS($G:$G,$L:$L,$L3102))</f>
        <v/>
      </c>
      <c r="K3102" s="5" t="str">
        <f>IF(OR($L3102="",NOT(COUNTIFS($L$2:$L3102,$L3102)=1)),"",SUMIFS($I:$I,$L:$L,$L3102))</f>
        <v/>
      </c>
      <c r="L3102" s="6" t="str">
        <f t="shared" si="436"/>
        <v/>
      </c>
      <c r="M3102" s="6">
        <f t="shared" si="437"/>
        <v>125</v>
      </c>
      <c r="N3102" s="6">
        <f t="shared" si="438"/>
        <v>2</v>
      </c>
      <c r="O3102" s="9" t="str">
        <f>IF(AND($B3102&lt;&gt;"",$C3102&lt;&gt;"",$B3102&lt;=$C3102),INDEX(Szabalyok!$C:$C,$N3102),"")</f>
        <v/>
      </c>
      <c r="P3102">
        <f t="shared" si="440"/>
        <v>0</v>
      </c>
    </row>
    <row r="3103" spans="1:16" x14ac:dyDescent="0.35">
      <c r="A3103">
        <f t="shared" si="439"/>
        <v>0</v>
      </c>
      <c r="B3103" s="4" t="str">
        <f>IF($M3103&gt;300,"",IF(OR(INDEX(Bemenet!$E$2:$E$301,$M3103)="",INDEX(Bemenet!$F$2:$F$301,$M3103)=""),"",MAX(INDEX(Bemenet!$E$2:$E$301,$M3103),INDEX(Szabalyok!$A:$A,$N3103))))</f>
        <v/>
      </c>
      <c r="C3103" s="4" t="str">
        <f>IF($B3103="","",MIN(INDEX(Bemenet!$F$2:$F$301,$M3103),INDEX(Szabalyok!$B:$B,$N3103)))</f>
        <v/>
      </c>
      <c r="D3103" s="5" t="str">
        <f>IF(AND($B3103&lt;&gt;"",$C3103&lt;&gt;"",$B3103&lt;=$C3103),INDEX(Bemenet!$G$2:$G$301,$M3103),"")</f>
        <v/>
      </c>
      <c r="E3103" s="6" t="str">
        <f>IF(AND($B3103&lt;&gt;"",$C3103&lt;&gt;"",$B3103&lt;=$C3103),INDEX(Bemenet!$D$2:$D$301,$M3103),"")</f>
        <v/>
      </c>
      <c r="F3103" s="5" t="str">
        <f t="shared" si="432"/>
        <v/>
      </c>
      <c r="G3103" s="5" t="str">
        <f t="shared" si="433"/>
        <v/>
      </c>
      <c r="H3103" s="9" t="str">
        <f t="shared" si="434"/>
        <v/>
      </c>
      <c r="I3103" s="5" t="str">
        <f t="shared" si="435"/>
        <v/>
      </c>
      <c r="J3103" s="5" t="str">
        <f>IF(OR($L3103="",NOT(COUNTIFS($L$2:$L3103,$L3103)=1)),"",SUMIFS($G:$G,$L:$L,$L3103))</f>
        <v/>
      </c>
      <c r="K3103" s="5" t="str">
        <f>IF(OR($L3103="",NOT(COUNTIFS($L$2:$L3103,$L3103)=1)),"",SUMIFS($I:$I,$L:$L,$L3103))</f>
        <v/>
      </c>
      <c r="L3103" s="6" t="str">
        <f t="shared" si="436"/>
        <v/>
      </c>
      <c r="M3103" s="6">
        <f t="shared" si="437"/>
        <v>125</v>
      </c>
      <c r="N3103" s="6">
        <f t="shared" si="438"/>
        <v>3</v>
      </c>
      <c r="O3103" s="9" t="str">
        <f>IF(AND($B3103&lt;&gt;"",$C3103&lt;&gt;"",$B3103&lt;=$C3103),INDEX(Szabalyok!$C:$C,$N3103),"")</f>
        <v/>
      </c>
      <c r="P3103">
        <f t="shared" si="440"/>
        <v>0</v>
      </c>
    </row>
    <row r="3104" spans="1:16" x14ac:dyDescent="0.35">
      <c r="A3104">
        <f t="shared" si="439"/>
        <v>0</v>
      </c>
      <c r="B3104" s="4" t="str">
        <f>IF($M3104&gt;300,"",IF(OR(INDEX(Bemenet!$E$2:$E$301,$M3104)="",INDEX(Bemenet!$F$2:$F$301,$M3104)=""),"",MAX(INDEX(Bemenet!$E$2:$E$301,$M3104),INDEX(Szabalyok!$A:$A,$N3104))))</f>
        <v/>
      </c>
      <c r="C3104" s="4" t="str">
        <f>IF($B3104="","",MIN(INDEX(Bemenet!$F$2:$F$301,$M3104),INDEX(Szabalyok!$B:$B,$N3104)))</f>
        <v/>
      </c>
      <c r="D3104" s="5" t="str">
        <f>IF(AND($B3104&lt;&gt;"",$C3104&lt;&gt;"",$B3104&lt;=$C3104),INDEX(Bemenet!$G$2:$G$301,$M3104),"")</f>
        <v/>
      </c>
      <c r="E3104" s="6" t="str">
        <f>IF(AND($B3104&lt;&gt;"",$C3104&lt;&gt;"",$B3104&lt;=$C3104),INDEX(Bemenet!$D$2:$D$301,$M3104),"")</f>
        <v/>
      </c>
      <c r="F3104" s="5" t="str">
        <f t="shared" si="432"/>
        <v/>
      </c>
      <c r="G3104" s="5" t="str">
        <f t="shared" si="433"/>
        <v/>
      </c>
      <c r="H3104" s="9" t="str">
        <f t="shared" si="434"/>
        <v/>
      </c>
      <c r="I3104" s="5" t="str">
        <f t="shared" si="435"/>
        <v/>
      </c>
      <c r="J3104" s="5" t="str">
        <f>IF(OR($L3104="",NOT(COUNTIFS($L$2:$L3104,$L3104)=1)),"",SUMIFS($G:$G,$L:$L,$L3104))</f>
        <v/>
      </c>
      <c r="K3104" s="5" t="str">
        <f>IF(OR($L3104="",NOT(COUNTIFS($L$2:$L3104,$L3104)=1)),"",SUMIFS($I:$I,$L:$L,$L3104))</f>
        <v/>
      </c>
      <c r="L3104" s="6" t="str">
        <f t="shared" si="436"/>
        <v/>
      </c>
      <c r="M3104" s="6">
        <f t="shared" si="437"/>
        <v>125</v>
      </c>
      <c r="N3104" s="6">
        <f t="shared" si="438"/>
        <v>4</v>
      </c>
      <c r="O3104" s="9" t="str">
        <f>IF(AND($B3104&lt;&gt;"",$C3104&lt;&gt;"",$B3104&lt;=$C3104),INDEX(Szabalyok!$C:$C,$N3104),"")</f>
        <v/>
      </c>
      <c r="P3104">
        <f t="shared" si="440"/>
        <v>0</v>
      </c>
    </row>
    <row r="3105" spans="1:16" x14ac:dyDescent="0.35">
      <c r="A3105">
        <f t="shared" si="439"/>
        <v>0</v>
      </c>
      <c r="B3105" s="4" t="str">
        <f>IF($M3105&gt;300,"",IF(OR(INDEX(Bemenet!$E$2:$E$301,$M3105)="",INDEX(Bemenet!$F$2:$F$301,$M3105)=""),"",MAX(INDEX(Bemenet!$E$2:$E$301,$M3105),INDEX(Szabalyok!$A:$A,$N3105))))</f>
        <v/>
      </c>
      <c r="C3105" s="4" t="str">
        <f>IF($B3105="","",MIN(INDEX(Bemenet!$F$2:$F$301,$M3105),INDEX(Szabalyok!$B:$B,$N3105)))</f>
        <v/>
      </c>
      <c r="D3105" s="5" t="str">
        <f>IF(AND($B3105&lt;&gt;"",$C3105&lt;&gt;"",$B3105&lt;=$C3105),INDEX(Bemenet!$G$2:$G$301,$M3105),"")</f>
        <v/>
      </c>
      <c r="E3105" s="6" t="str">
        <f>IF(AND($B3105&lt;&gt;"",$C3105&lt;&gt;"",$B3105&lt;=$C3105),INDEX(Bemenet!$D$2:$D$301,$M3105),"")</f>
        <v/>
      </c>
      <c r="F3105" s="5" t="str">
        <f t="shared" si="432"/>
        <v/>
      </c>
      <c r="G3105" s="5" t="str">
        <f t="shared" si="433"/>
        <v/>
      </c>
      <c r="H3105" s="9" t="str">
        <f t="shared" si="434"/>
        <v/>
      </c>
      <c r="I3105" s="5" t="str">
        <f t="shared" si="435"/>
        <v/>
      </c>
      <c r="J3105" s="5" t="str">
        <f>IF(OR($L3105="",NOT(COUNTIFS($L$2:$L3105,$L3105)=1)),"",SUMIFS($G:$G,$L:$L,$L3105))</f>
        <v/>
      </c>
      <c r="K3105" s="5" t="str">
        <f>IF(OR($L3105="",NOT(COUNTIFS($L$2:$L3105,$L3105)=1)),"",SUMIFS($I:$I,$L:$L,$L3105))</f>
        <v/>
      </c>
      <c r="L3105" s="6" t="str">
        <f t="shared" si="436"/>
        <v/>
      </c>
      <c r="M3105" s="6">
        <f t="shared" si="437"/>
        <v>125</v>
      </c>
      <c r="N3105" s="6">
        <f t="shared" si="438"/>
        <v>5</v>
      </c>
      <c r="O3105" s="9" t="str">
        <f>IF(AND($B3105&lt;&gt;"",$C3105&lt;&gt;"",$B3105&lt;=$C3105),INDEX(Szabalyok!$C:$C,$N3105),"")</f>
        <v/>
      </c>
      <c r="P3105">
        <f t="shared" si="440"/>
        <v>0</v>
      </c>
    </row>
    <row r="3106" spans="1:16" x14ac:dyDescent="0.35">
      <c r="A3106">
        <f t="shared" si="439"/>
        <v>0</v>
      </c>
      <c r="B3106" s="4" t="str">
        <f>IF($M3106&gt;300,"",IF(OR(INDEX(Bemenet!$E$2:$E$301,$M3106)="",INDEX(Bemenet!$F$2:$F$301,$M3106)=""),"",MAX(INDEX(Bemenet!$E$2:$E$301,$M3106),INDEX(Szabalyok!$A:$A,$N3106))))</f>
        <v/>
      </c>
      <c r="C3106" s="4" t="str">
        <f>IF($B3106="","",MIN(INDEX(Bemenet!$F$2:$F$301,$M3106),INDEX(Szabalyok!$B:$B,$N3106)))</f>
        <v/>
      </c>
      <c r="D3106" s="5" t="str">
        <f>IF(AND($B3106&lt;&gt;"",$C3106&lt;&gt;"",$B3106&lt;=$C3106),INDEX(Bemenet!$G$2:$G$301,$M3106),"")</f>
        <v/>
      </c>
      <c r="E3106" s="6" t="str">
        <f>IF(AND($B3106&lt;&gt;"",$C3106&lt;&gt;"",$B3106&lt;=$C3106),INDEX(Bemenet!$D$2:$D$301,$M3106),"")</f>
        <v/>
      </c>
      <c r="F3106" s="5" t="str">
        <f t="shared" si="432"/>
        <v/>
      </c>
      <c r="G3106" s="5" t="str">
        <f t="shared" si="433"/>
        <v/>
      </c>
      <c r="H3106" s="9" t="str">
        <f t="shared" si="434"/>
        <v/>
      </c>
      <c r="I3106" s="5" t="str">
        <f t="shared" si="435"/>
        <v/>
      </c>
      <c r="J3106" s="5" t="str">
        <f>IF(OR($L3106="",NOT(COUNTIFS($L$2:$L3106,$L3106)=1)),"",SUMIFS($G:$G,$L:$L,$L3106))</f>
        <v/>
      </c>
      <c r="K3106" s="5" t="str">
        <f>IF(OR($L3106="",NOT(COUNTIFS($L$2:$L3106,$L3106)=1)),"",SUMIFS($I:$I,$L:$L,$L3106))</f>
        <v/>
      </c>
      <c r="L3106" s="6" t="str">
        <f t="shared" si="436"/>
        <v/>
      </c>
      <c r="M3106" s="6">
        <f t="shared" si="437"/>
        <v>125</v>
      </c>
      <c r="N3106" s="6">
        <f t="shared" si="438"/>
        <v>6</v>
      </c>
      <c r="O3106" s="9" t="str">
        <f>IF(AND($B3106&lt;&gt;"",$C3106&lt;&gt;"",$B3106&lt;=$C3106),INDEX(Szabalyok!$C:$C,$N3106),"")</f>
        <v/>
      </c>
      <c r="P3106">
        <f t="shared" si="440"/>
        <v>0</v>
      </c>
    </row>
    <row r="3107" spans="1:16" x14ac:dyDescent="0.35">
      <c r="A3107">
        <f t="shared" si="439"/>
        <v>0</v>
      </c>
      <c r="B3107" s="4" t="str">
        <f>IF($M3107&gt;300,"",IF(OR(INDEX(Bemenet!$E$2:$E$301,$M3107)="",INDEX(Bemenet!$F$2:$F$301,$M3107)=""),"",MAX(INDEX(Bemenet!$E$2:$E$301,$M3107),INDEX(Szabalyok!$A:$A,$N3107))))</f>
        <v/>
      </c>
      <c r="C3107" s="4" t="str">
        <f>IF($B3107="","",MIN(INDEX(Bemenet!$F$2:$F$301,$M3107),INDEX(Szabalyok!$B:$B,$N3107)))</f>
        <v/>
      </c>
      <c r="D3107" s="5" t="str">
        <f>IF(AND($B3107&lt;&gt;"",$C3107&lt;&gt;"",$B3107&lt;=$C3107),INDEX(Bemenet!$G$2:$G$301,$M3107),"")</f>
        <v/>
      </c>
      <c r="E3107" s="6" t="str">
        <f>IF(AND($B3107&lt;&gt;"",$C3107&lt;&gt;"",$B3107&lt;=$C3107),INDEX(Bemenet!$D$2:$D$301,$M3107),"")</f>
        <v/>
      </c>
      <c r="F3107" s="5" t="str">
        <f t="shared" si="432"/>
        <v/>
      </c>
      <c r="G3107" s="5" t="str">
        <f t="shared" si="433"/>
        <v/>
      </c>
      <c r="H3107" s="9" t="str">
        <f t="shared" si="434"/>
        <v/>
      </c>
      <c r="I3107" s="5" t="str">
        <f t="shared" si="435"/>
        <v/>
      </c>
      <c r="J3107" s="5" t="str">
        <f>IF(OR($L3107="",NOT(COUNTIFS($L$2:$L3107,$L3107)=1)),"",SUMIFS($G:$G,$L:$L,$L3107))</f>
        <v/>
      </c>
      <c r="K3107" s="5" t="str">
        <f>IF(OR($L3107="",NOT(COUNTIFS($L$2:$L3107,$L3107)=1)),"",SUMIFS($I:$I,$L:$L,$L3107))</f>
        <v/>
      </c>
      <c r="L3107" s="6" t="str">
        <f t="shared" si="436"/>
        <v/>
      </c>
      <c r="M3107" s="6">
        <f t="shared" si="437"/>
        <v>125</v>
      </c>
      <c r="N3107" s="6">
        <f t="shared" si="438"/>
        <v>7</v>
      </c>
      <c r="O3107" s="9" t="str">
        <f>IF(AND($B3107&lt;&gt;"",$C3107&lt;&gt;"",$B3107&lt;=$C3107),INDEX(Szabalyok!$C:$C,$N3107),"")</f>
        <v/>
      </c>
      <c r="P3107">
        <f t="shared" si="440"/>
        <v>0</v>
      </c>
    </row>
    <row r="3108" spans="1:16" x14ac:dyDescent="0.35">
      <c r="A3108">
        <f t="shared" si="439"/>
        <v>0</v>
      </c>
      <c r="B3108" s="4" t="str">
        <f>IF($M3108&gt;300,"",IF(OR(INDEX(Bemenet!$E$2:$E$301,$M3108)="",INDEX(Bemenet!$F$2:$F$301,$M3108)=""),"",MAX(INDEX(Bemenet!$E$2:$E$301,$M3108),INDEX(Szabalyok!$A:$A,$N3108))))</f>
        <v/>
      </c>
      <c r="C3108" s="4" t="str">
        <f>IF($B3108="","",MIN(INDEX(Bemenet!$F$2:$F$301,$M3108),INDEX(Szabalyok!$B:$B,$N3108)))</f>
        <v/>
      </c>
      <c r="D3108" s="5" t="str">
        <f>IF(AND($B3108&lt;&gt;"",$C3108&lt;&gt;"",$B3108&lt;=$C3108),INDEX(Bemenet!$G$2:$G$301,$M3108),"")</f>
        <v/>
      </c>
      <c r="E3108" s="6" t="str">
        <f>IF(AND($B3108&lt;&gt;"",$C3108&lt;&gt;"",$B3108&lt;=$C3108),INDEX(Bemenet!$D$2:$D$301,$M3108),"")</f>
        <v/>
      </c>
      <c r="F3108" s="5" t="str">
        <f t="shared" si="432"/>
        <v/>
      </c>
      <c r="G3108" s="5" t="str">
        <f t="shared" si="433"/>
        <v/>
      </c>
      <c r="H3108" s="9" t="str">
        <f t="shared" si="434"/>
        <v/>
      </c>
      <c r="I3108" s="5" t="str">
        <f t="shared" si="435"/>
        <v/>
      </c>
      <c r="J3108" s="5" t="str">
        <f>IF(OR($L3108="",NOT(COUNTIFS($L$2:$L3108,$L3108)=1)),"",SUMIFS($G:$G,$L:$L,$L3108))</f>
        <v/>
      </c>
      <c r="K3108" s="5" t="str">
        <f>IF(OR($L3108="",NOT(COUNTIFS($L$2:$L3108,$L3108)=1)),"",SUMIFS($I:$I,$L:$L,$L3108))</f>
        <v/>
      </c>
      <c r="L3108" s="6" t="str">
        <f t="shared" si="436"/>
        <v/>
      </c>
      <c r="M3108" s="6">
        <f t="shared" si="437"/>
        <v>125</v>
      </c>
      <c r="N3108" s="6">
        <f t="shared" si="438"/>
        <v>8</v>
      </c>
      <c r="O3108" s="9" t="str">
        <f>IF(AND($B3108&lt;&gt;"",$C3108&lt;&gt;"",$B3108&lt;=$C3108),INDEX(Szabalyok!$C:$C,$N3108),"")</f>
        <v/>
      </c>
      <c r="P3108">
        <f t="shared" si="440"/>
        <v>0</v>
      </c>
    </row>
    <row r="3109" spans="1:16" x14ac:dyDescent="0.35">
      <c r="A3109">
        <f t="shared" si="439"/>
        <v>0</v>
      </c>
      <c r="B3109" s="4" t="str">
        <f>IF($M3109&gt;300,"",IF(OR(INDEX(Bemenet!$E$2:$E$301,$M3109)="",INDEX(Bemenet!$F$2:$F$301,$M3109)=""),"",MAX(INDEX(Bemenet!$E$2:$E$301,$M3109),INDEX(Szabalyok!$A:$A,$N3109))))</f>
        <v/>
      </c>
      <c r="C3109" s="4" t="str">
        <f>IF($B3109="","",MIN(INDEX(Bemenet!$F$2:$F$301,$M3109),INDEX(Szabalyok!$B:$B,$N3109)))</f>
        <v/>
      </c>
      <c r="D3109" s="5" t="str">
        <f>IF(AND($B3109&lt;&gt;"",$C3109&lt;&gt;"",$B3109&lt;=$C3109),INDEX(Bemenet!$G$2:$G$301,$M3109),"")</f>
        <v/>
      </c>
      <c r="E3109" s="6" t="str">
        <f>IF(AND($B3109&lt;&gt;"",$C3109&lt;&gt;"",$B3109&lt;=$C3109),INDEX(Bemenet!$D$2:$D$301,$M3109),"")</f>
        <v/>
      </c>
      <c r="F3109" s="5" t="str">
        <f t="shared" si="432"/>
        <v/>
      </c>
      <c r="G3109" s="5" t="str">
        <f t="shared" si="433"/>
        <v/>
      </c>
      <c r="H3109" s="9" t="str">
        <f t="shared" si="434"/>
        <v/>
      </c>
      <c r="I3109" s="5" t="str">
        <f t="shared" si="435"/>
        <v/>
      </c>
      <c r="J3109" s="5" t="str">
        <f>IF(OR($L3109="",NOT(COUNTIFS($L$2:$L3109,$L3109)=1)),"",SUMIFS($G:$G,$L:$L,$L3109))</f>
        <v/>
      </c>
      <c r="K3109" s="5" t="str">
        <f>IF(OR($L3109="",NOT(COUNTIFS($L$2:$L3109,$L3109)=1)),"",SUMIFS($I:$I,$L:$L,$L3109))</f>
        <v/>
      </c>
      <c r="L3109" s="6" t="str">
        <f t="shared" si="436"/>
        <v/>
      </c>
      <c r="M3109" s="6">
        <f t="shared" si="437"/>
        <v>125</v>
      </c>
      <c r="N3109" s="6">
        <f t="shared" si="438"/>
        <v>9</v>
      </c>
      <c r="O3109" s="9" t="str">
        <f>IF(AND($B3109&lt;&gt;"",$C3109&lt;&gt;"",$B3109&lt;=$C3109),INDEX(Szabalyok!$C:$C,$N3109),"")</f>
        <v/>
      </c>
      <c r="P3109">
        <f t="shared" si="440"/>
        <v>0</v>
      </c>
    </row>
    <row r="3110" spans="1:16" x14ac:dyDescent="0.35">
      <c r="A3110">
        <f t="shared" si="439"/>
        <v>0</v>
      </c>
      <c r="B3110" s="4" t="str">
        <f>IF($M3110&gt;300,"",IF(OR(INDEX(Bemenet!$E$2:$E$301,$M3110)="",INDEX(Bemenet!$F$2:$F$301,$M3110)=""),"",MAX(INDEX(Bemenet!$E$2:$E$301,$M3110),INDEX(Szabalyok!$A:$A,$N3110))))</f>
        <v/>
      </c>
      <c r="C3110" s="4" t="str">
        <f>IF($B3110="","",MIN(INDEX(Bemenet!$F$2:$F$301,$M3110),INDEX(Szabalyok!$B:$B,$N3110)))</f>
        <v/>
      </c>
      <c r="D3110" s="5" t="str">
        <f>IF(AND($B3110&lt;&gt;"",$C3110&lt;&gt;"",$B3110&lt;=$C3110),INDEX(Bemenet!$G$2:$G$301,$M3110),"")</f>
        <v/>
      </c>
      <c r="E3110" s="6" t="str">
        <f>IF(AND($B3110&lt;&gt;"",$C3110&lt;&gt;"",$B3110&lt;=$C3110),INDEX(Bemenet!$D$2:$D$301,$M3110),"")</f>
        <v/>
      </c>
      <c r="F3110" s="5" t="str">
        <f t="shared" si="432"/>
        <v/>
      </c>
      <c r="G3110" s="5" t="str">
        <f t="shared" si="433"/>
        <v/>
      </c>
      <c r="H3110" s="9" t="str">
        <f t="shared" si="434"/>
        <v/>
      </c>
      <c r="I3110" s="5" t="str">
        <f t="shared" si="435"/>
        <v/>
      </c>
      <c r="J3110" s="5" t="str">
        <f>IF(OR($L3110="",NOT(COUNTIFS($L$2:$L3110,$L3110)=1)),"",SUMIFS($G:$G,$L:$L,$L3110))</f>
        <v/>
      </c>
      <c r="K3110" s="5" t="str">
        <f>IF(OR($L3110="",NOT(COUNTIFS($L$2:$L3110,$L3110)=1)),"",SUMIFS($I:$I,$L:$L,$L3110))</f>
        <v/>
      </c>
      <c r="L3110" s="6" t="str">
        <f t="shared" si="436"/>
        <v/>
      </c>
      <c r="M3110" s="6">
        <f t="shared" si="437"/>
        <v>125</v>
      </c>
      <c r="N3110" s="6">
        <f t="shared" si="438"/>
        <v>10</v>
      </c>
      <c r="O3110" s="9" t="str">
        <f>IF(AND($B3110&lt;&gt;"",$C3110&lt;&gt;"",$B3110&lt;=$C3110),INDEX(Szabalyok!$C:$C,$N3110),"")</f>
        <v/>
      </c>
      <c r="P3110">
        <f t="shared" si="440"/>
        <v>0</v>
      </c>
    </row>
    <row r="3111" spans="1:16" x14ac:dyDescent="0.35">
      <c r="A3111">
        <f t="shared" si="439"/>
        <v>0</v>
      </c>
      <c r="B3111" s="4" t="str">
        <f>IF($M3111&gt;300,"",IF(OR(INDEX(Bemenet!$E$2:$E$301,$M3111)="",INDEX(Bemenet!$F$2:$F$301,$M3111)=""),"",MAX(INDEX(Bemenet!$E$2:$E$301,$M3111),INDEX(Szabalyok!$A:$A,$N3111))))</f>
        <v/>
      </c>
      <c r="C3111" s="4" t="str">
        <f>IF($B3111="","",MIN(INDEX(Bemenet!$F$2:$F$301,$M3111),INDEX(Szabalyok!$B:$B,$N3111)))</f>
        <v/>
      </c>
      <c r="D3111" s="5" t="str">
        <f>IF(AND($B3111&lt;&gt;"",$C3111&lt;&gt;"",$B3111&lt;=$C3111),INDEX(Bemenet!$G$2:$G$301,$M3111),"")</f>
        <v/>
      </c>
      <c r="E3111" s="6" t="str">
        <f>IF(AND($B3111&lt;&gt;"",$C3111&lt;&gt;"",$B3111&lt;=$C3111),INDEX(Bemenet!$D$2:$D$301,$M3111),"")</f>
        <v/>
      </c>
      <c r="F3111" s="5" t="str">
        <f t="shared" si="432"/>
        <v/>
      </c>
      <c r="G3111" s="5" t="str">
        <f t="shared" si="433"/>
        <v/>
      </c>
      <c r="H3111" s="9" t="str">
        <f t="shared" si="434"/>
        <v/>
      </c>
      <c r="I3111" s="5" t="str">
        <f t="shared" si="435"/>
        <v/>
      </c>
      <c r="J3111" s="5" t="str">
        <f>IF(OR($L3111="",NOT(COUNTIFS($L$2:$L3111,$L3111)=1)),"",SUMIFS($G:$G,$L:$L,$L3111))</f>
        <v/>
      </c>
      <c r="K3111" s="5" t="str">
        <f>IF(OR($L3111="",NOT(COUNTIFS($L$2:$L3111,$L3111)=1)),"",SUMIFS($I:$I,$L:$L,$L3111))</f>
        <v/>
      </c>
      <c r="L3111" s="6" t="str">
        <f t="shared" si="436"/>
        <v/>
      </c>
      <c r="M3111" s="6">
        <f t="shared" si="437"/>
        <v>125</v>
      </c>
      <c r="N3111" s="6">
        <f t="shared" si="438"/>
        <v>11</v>
      </c>
      <c r="O3111" s="9" t="str">
        <f>IF(AND($B3111&lt;&gt;"",$C3111&lt;&gt;"",$B3111&lt;=$C3111),INDEX(Szabalyok!$C:$C,$N3111),"")</f>
        <v/>
      </c>
      <c r="P3111">
        <f t="shared" si="440"/>
        <v>0</v>
      </c>
    </row>
    <row r="3112" spans="1:16" x14ac:dyDescent="0.35">
      <c r="A3112">
        <f t="shared" si="439"/>
        <v>0</v>
      </c>
      <c r="B3112" s="4" t="str">
        <f>IF($M3112&gt;300,"",IF(OR(INDEX(Bemenet!$E$2:$E$301,$M3112)="",INDEX(Bemenet!$F$2:$F$301,$M3112)=""),"",MAX(INDEX(Bemenet!$E$2:$E$301,$M3112),INDEX(Szabalyok!$A:$A,$N3112))))</f>
        <v/>
      </c>
      <c r="C3112" s="4" t="str">
        <f>IF($B3112="","",MIN(INDEX(Bemenet!$F$2:$F$301,$M3112),INDEX(Szabalyok!$B:$B,$N3112)))</f>
        <v/>
      </c>
      <c r="D3112" s="5" t="str">
        <f>IF(AND($B3112&lt;&gt;"",$C3112&lt;&gt;"",$B3112&lt;=$C3112),INDEX(Bemenet!$G$2:$G$301,$M3112),"")</f>
        <v/>
      </c>
      <c r="E3112" s="6" t="str">
        <f>IF(AND($B3112&lt;&gt;"",$C3112&lt;&gt;"",$B3112&lt;=$C3112),INDEX(Bemenet!$D$2:$D$301,$M3112),"")</f>
        <v/>
      </c>
      <c r="F3112" s="5" t="str">
        <f t="shared" si="432"/>
        <v/>
      </c>
      <c r="G3112" s="5" t="str">
        <f t="shared" si="433"/>
        <v/>
      </c>
      <c r="H3112" s="9" t="str">
        <f t="shared" si="434"/>
        <v/>
      </c>
      <c r="I3112" s="5" t="str">
        <f t="shared" si="435"/>
        <v/>
      </c>
      <c r="J3112" s="5" t="str">
        <f>IF(OR($L3112="",NOT(COUNTIFS($L$2:$L3112,$L3112)=1)),"",SUMIFS($G:$G,$L:$L,$L3112))</f>
        <v/>
      </c>
      <c r="K3112" s="5" t="str">
        <f>IF(OR($L3112="",NOT(COUNTIFS($L$2:$L3112,$L3112)=1)),"",SUMIFS($I:$I,$L:$L,$L3112))</f>
        <v/>
      </c>
      <c r="L3112" s="6" t="str">
        <f t="shared" si="436"/>
        <v/>
      </c>
      <c r="M3112" s="6">
        <f t="shared" si="437"/>
        <v>125</v>
      </c>
      <c r="N3112" s="6">
        <f t="shared" si="438"/>
        <v>12</v>
      </c>
      <c r="O3112" s="9" t="str">
        <f>IF(AND($B3112&lt;&gt;"",$C3112&lt;&gt;"",$B3112&lt;=$C3112),INDEX(Szabalyok!$C:$C,$N3112),"")</f>
        <v/>
      </c>
      <c r="P3112">
        <f t="shared" si="440"/>
        <v>0</v>
      </c>
    </row>
    <row r="3113" spans="1:16" x14ac:dyDescent="0.35">
      <c r="A3113">
        <f t="shared" si="439"/>
        <v>0</v>
      </c>
      <c r="B3113" s="4" t="str">
        <f>IF($M3113&gt;300,"",IF(OR(INDEX(Bemenet!$E$2:$E$301,$M3113)="",INDEX(Bemenet!$F$2:$F$301,$M3113)=""),"",MAX(INDEX(Bemenet!$E$2:$E$301,$M3113),INDEX(Szabalyok!$A:$A,$N3113))))</f>
        <v/>
      </c>
      <c r="C3113" s="4" t="str">
        <f>IF($B3113="","",MIN(INDEX(Bemenet!$F$2:$F$301,$M3113),INDEX(Szabalyok!$B:$B,$N3113)))</f>
        <v/>
      </c>
      <c r="D3113" s="5" t="str">
        <f>IF(AND($B3113&lt;&gt;"",$C3113&lt;&gt;"",$B3113&lt;=$C3113),INDEX(Bemenet!$G$2:$G$301,$M3113),"")</f>
        <v/>
      </c>
      <c r="E3113" s="6" t="str">
        <f>IF(AND($B3113&lt;&gt;"",$C3113&lt;&gt;"",$B3113&lt;=$C3113),INDEX(Bemenet!$D$2:$D$301,$M3113),"")</f>
        <v/>
      </c>
      <c r="F3113" s="5" t="str">
        <f t="shared" si="432"/>
        <v/>
      </c>
      <c r="G3113" s="5" t="str">
        <f t="shared" si="433"/>
        <v/>
      </c>
      <c r="H3113" s="9" t="str">
        <f t="shared" si="434"/>
        <v/>
      </c>
      <c r="I3113" s="5" t="str">
        <f t="shared" si="435"/>
        <v/>
      </c>
      <c r="J3113" s="5" t="str">
        <f>IF(OR($L3113="",NOT(COUNTIFS($L$2:$L3113,$L3113)=1)),"",SUMIFS($G:$G,$L:$L,$L3113))</f>
        <v/>
      </c>
      <c r="K3113" s="5" t="str">
        <f>IF(OR($L3113="",NOT(COUNTIFS($L$2:$L3113,$L3113)=1)),"",SUMIFS($I:$I,$L:$L,$L3113))</f>
        <v/>
      </c>
      <c r="L3113" s="6" t="str">
        <f t="shared" si="436"/>
        <v/>
      </c>
      <c r="M3113" s="6">
        <f t="shared" si="437"/>
        <v>125</v>
      </c>
      <c r="N3113" s="6">
        <f t="shared" si="438"/>
        <v>13</v>
      </c>
      <c r="O3113" s="9" t="str">
        <f>IF(AND($B3113&lt;&gt;"",$C3113&lt;&gt;"",$B3113&lt;=$C3113),INDEX(Szabalyok!$C:$C,$N3113),"")</f>
        <v/>
      </c>
      <c r="P3113">
        <f t="shared" si="440"/>
        <v>0</v>
      </c>
    </row>
    <row r="3114" spans="1:16" x14ac:dyDescent="0.35">
      <c r="A3114">
        <f t="shared" si="439"/>
        <v>0</v>
      </c>
      <c r="B3114" s="4" t="str">
        <f>IF($M3114&gt;300,"",IF(OR(INDEX(Bemenet!$E$2:$E$301,$M3114)="",INDEX(Bemenet!$F$2:$F$301,$M3114)=""),"",MAX(INDEX(Bemenet!$E$2:$E$301,$M3114),INDEX(Szabalyok!$A:$A,$N3114))))</f>
        <v/>
      </c>
      <c r="C3114" s="4" t="str">
        <f>IF($B3114="","",MIN(INDEX(Bemenet!$F$2:$F$301,$M3114),INDEX(Szabalyok!$B:$B,$N3114)))</f>
        <v/>
      </c>
      <c r="D3114" s="5" t="str">
        <f>IF(AND($B3114&lt;&gt;"",$C3114&lt;&gt;"",$B3114&lt;=$C3114),INDEX(Bemenet!$G$2:$G$301,$M3114),"")</f>
        <v/>
      </c>
      <c r="E3114" s="6" t="str">
        <f>IF(AND($B3114&lt;&gt;"",$C3114&lt;&gt;"",$B3114&lt;=$C3114),INDEX(Bemenet!$D$2:$D$301,$M3114),"")</f>
        <v/>
      </c>
      <c r="F3114" s="5" t="str">
        <f t="shared" si="432"/>
        <v/>
      </c>
      <c r="G3114" s="5" t="str">
        <f t="shared" si="433"/>
        <v/>
      </c>
      <c r="H3114" s="9" t="str">
        <f t="shared" si="434"/>
        <v/>
      </c>
      <c r="I3114" s="5" t="str">
        <f t="shared" si="435"/>
        <v/>
      </c>
      <c r="J3114" s="5" t="str">
        <f>IF(OR($L3114="",NOT(COUNTIFS($L$2:$L3114,$L3114)=1)),"",SUMIFS($G:$G,$L:$L,$L3114))</f>
        <v/>
      </c>
      <c r="K3114" s="5" t="str">
        <f>IF(OR($L3114="",NOT(COUNTIFS($L$2:$L3114,$L3114)=1)),"",SUMIFS($I:$I,$L:$L,$L3114))</f>
        <v/>
      </c>
      <c r="L3114" s="6" t="str">
        <f t="shared" si="436"/>
        <v/>
      </c>
      <c r="M3114" s="6">
        <f t="shared" si="437"/>
        <v>125</v>
      </c>
      <c r="N3114" s="6">
        <f t="shared" si="438"/>
        <v>14</v>
      </c>
      <c r="O3114" s="9" t="str">
        <f>IF(AND($B3114&lt;&gt;"",$C3114&lt;&gt;"",$B3114&lt;=$C3114),INDEX(Szabalyok!$C:$C,$N3114),"")</f>
        <v/>
      </c>
      <c r="P3114">
        <f t="shared" si="440"/>
        <v>0</v>
      </c>
    </row>
    <row r="3115" spans="1:16" x14ac:dyDescent="0.35">
      <c r="A3115">
        <f t="shared" si="439"/>
        <v>0</v>
      </c>
      <c r="B3115" s="4" t="str">
        <f>IF($M3115&gt;300,"",IF(OR(INDEX(Bemenet!$E$2:$E$301,$M3115)="",INDEX(Bemenet!$F$2:$F$301,$M3115)=""),"",MAX(INDEX(Bemenet!$E$2:$E$301,$M3115),INDEX(Szabalyok!$A:$A,$N3115))))</f>
        <v/>
      </c>
      <c r="C3115" s="4" t="str">
        <f>IF($B3115="","",MIN(INDEX(Bemenet!$F$2:$F$301,$M3115),INDEX(Szabalyok!$B:$B,$N3115)))</f>
        <v/>
      </c>
      <c r="D3115" s="5" t="str">
        <f>IF(AND($B3115&lt;&gt;"",$C3115&lt;&gt;"",$B3115&lt;=$C3115),INDEX(Bemenet!$G$2:$G$301,$M3115),"")</f>
        <v/>
      </c>
      <c r="E3115" s="6" t="str">
        <f>IF(AND($B3115&lt;&gt;"",$C3115&lt;&gt;"",$B3115&lt;=$C3115),INDEX(Bemenet!$D$2:$D$301,$M3115),"")</f>
        <v/>
      </c>
      <c r="F3115" s="5" t="str">
        <f t="shared" si="432"/>
        <v/>
      </c>
      <c r="G3115" s="5" t="str">
        <f t="shared" si="433"/>
        <v/>
      </c>
      <c r="H3115" s="9" t="str">
        <f t="shared" si="434"/>
        <v/>
      </c>
      <c r="I3115" s="5" t="str">
        <f t="shared" si="435"/>
        <v/>
      </c>
      <c r="J3115" s="5" t="str">
        <f>IF(OR($L3115="",NOT(COUNTIFS($L$2:$L3115,$L3115)=1)),"",SUMIFS($G:$G,$L:$L,$L3115))</f>
        <v/>
      </c>
      <c r="K3115" s="5" t="str">
        <f>IF(OR($L3115="",NOT(COUNTIFS($L$2:$L3115,$L3115)=1)),"",SUMIFS($I:$I,$L:$L,$L3115))</f>
        <v/>
      </c>
      <c r="L3115" s="6" t="str">
        <f t="shared" si="436"/>
        <v/>
      </c>
      <c r="M3115" s="6">
        <f t="shared" si="437"/>
        <v>125</v>
      </c>
      <c r="N3115" s="6">
        <f t="shared" si="438"/>
        <v>15</v>
      </c>
      <c r="O3115" s="9" t="str">
        <f>IF(AND($B3115&lt;&gt;"",$C3115&lt;&gt;"",$B3115&lt;=$C3115),INDEX(Szabalyok!$C:$C,$N3115),"")</f>
        <v/>
      </c>
      <c r="P3115">
        <f t="shared" si="440"/>
        <v>0</v>
      </c>
    </row>
    <row r="3116" spans="1:16" x14ac:dyDescent="0.35">
      <c r="A3116">
        <f t="shared" si="439"/>
        <v>0</v>
      </c>
      <c r="B3116" s="4" t="str">
        <f>IF($M3116&gt;300,"",IF(OR(INDEX(Bemenet!$E$2:$E$301,$M3116)="",INDEX(Bemenet!$F$2:$F$301,$M3116)=""),"",MAX(INDEX(Bemenet!$E$2:$E$301,$M3116),INDEX(Szabalyok!$A:$A,$N3116))))</f>
        <v/>
      </c>
      <c r="C3116" s="4" t="str">
        <f>IF($B3116="","",MIN(INDEX(Bemenet!$F$2:$F$301,$M3116),INDEX(Szabalyok!$B:$B,$N3116)))</f>
        <v/>
      </c>
      <c r="D3116" s="5" t="str">
        <f>IF(AND($B3116&lt;&gt;"",$C3116&lt;&gt;"",$B3116&lt;=$C3116),INDEX(Bemenet!$G$2:$G$301,$M3116),"")</f>
        <v/>
      </c>
      <c r="E3116" s="6" t="str">
        <f>IF(AND($B3116&lt;&gt;"",$C3116&lt;&gt;"",$B3116&lt;=$C3116),INDEX(Bemenet!$D$2:$D$301,$M3116),"")</f>
        <v/>
      </c>
      <c r="F3116" s="5" t="str">
        <f t="shared" si="432"/>
        <v/>
      </c>
      <c r="G3116" s="5" t="str">
        <f t="shared" si="433"/>
        <v/>
      </c>
      <c r="H3116" s="9" t="str">
        <f t="shared" si="434"/>
        <v/>
      </c>
      <c r="I3116" s="5" t="str">
        <f t="shared" si="435"/>
        <v/>
      </c>
      <c r="J3116" s="5" t="str">
        <f>IF(OR($L3116="",NOT(COUNTIFS($L$2:$L3116,$L3116)=1)),"",SUMIFS($G:$G,$L:$L,$L3116))</f>
        <v/>
      </c>
      <c r="K3116" s="5" t="str">
        <f>IF(OR($L3116="",NOT(COUNTIFS($L$2:$L3116,$L3116)=1)),"",SUMIFS($I:$I,$L:$L,$L3116))</f>
        <v/>
      </c>
      <c r="L3116" s="6" t="str">
        <f t="shared" si="436"/>
        <v/>
      </c>
      <c r="M3116" s="6">
        <f t="shared" si="437"/>
        <v>125</v>
      </c>
      <c r="N3116" s="6">
        <f t="shared" si="438"/>
        <v>16</v>
      </c>
      <c r="O3116" s="9" t="str">
        <f>IF(AND($B3116&lt;&gt;"",$C3116&lt;&gt;"",$B3116&lt;=$C3116),INDEX(Szabalyok!$C:$C,$N3116),"")</f>
        <v/>
      </c>
      <c r="P3116">
        <f t="shared" si="440"/>
        <v>0</v>
      </c>
    </row>
    <row r="3117" spans="1:16" x14ac:dyDescent="0.35">
      <c r="A3117">
        <f t="shared" si="439"/>
        <v>0</v>
      </c>
      <c r="B3117" s="4" t="str">
        <f>IF($M3117&gt;300,"",IF(OR(INDEX(Bemenet!$E$2:$E$301,$M3117)="",INDEX(Bemenet!$F$2:$F$301,$M3117)=""),"",MAX(INDEX(Bemenet!$E$2:$E$301,$M3117),INDEX(Szabalyok!$A:$A,$N3117))))</f>
        <v/>
      </c>
      <c r="C3117" s="4" t="str">
        <f>IF($B3117="","",MIN(INDEX(Bemenet!$F$2:$F$301,$M3117),INDEX(Szabalyok!$B:$B,$N3117)))</f>
        <v/>
      </c>
      <c r="D3117" s="5" t="str">
        <f>IF(AND($B3117&lt;&gt;"",$C3117&lt;&gt;"",$B3117&lt;=$C3117),INDEX(Bemenet!$G$2:$G$301,$M3117),"")</f>
        <v/>
      </c>
      <c r="E3117" s="6" t="str">
        <f>IF(AND($B3117&lt;&gt;"",$C3117&lt;&gt;"",$B3117&lt;=$C3117),INDEX(Bemenet!$D$2:$D$301,$M3117),"")</f>
        <v/>
      </c>
      <c r="F3117" s="5" t="str">
        <f t="shared" si="432"/>
        <v/>
      </c>
      <c r="G3117" s="5" t="str">
        <f t="shared" si="433"/>
        <v/>
      </c>
      <c r="H3117" s="9" t="str">
        <f t="shared" si="434"/>
        <v/>
      </c>
      <c r="I3117" s="5" t="str">
        <f t="shared" si="435"/>
        <v/>
      </c>
      <c r="J3117" s="5" t="str">
        <f>IF(OR($L3117="",NOT(COUNTIFS($L$2:$L3117,$L3117)=1)),"",SUMIFS($G:$G,$L:$L,$L3117))</f>
        <v/>
      </c>
      <c r="K3117" s="5" t="str">
        <f>IF(OR($L3117="",NOT(COUNTIFS($L$2:$L3117,$L3117)=1)),"",SUMIFS($I:$I,$L:$L,$L3117))</f>
        <v/>
      </c>
      <c r="L3117" s="6" t="str">
        <f t="shared" si="436"/>
        <v/>
      </c>
      <c r="M3117" s="6">
        <f t="shared" si="437"/>
        <v>125</v>
      </c>
      <c r="N3117" s="6">
        <f t="shared" si="438"/>
        <v>17</v>
      </c>
      <c r="O3117" s="9" t="str">
        <f>IF(AND($B3117&lt;&gt;"",$C3117&lt;&gt;"",$B3117&lt;=$C3117),INDEX(Szabalyok!$C:$C,$N3117),"")</f>
        <v/>
      </c>
      <c r="P3117">
        <f t="shared" si="440"/>
        <v>0</v>
      </c>
    </row>
    <row r="3118" spans="1:16" x14ac:dyDescent="0.35">
      <c r="A3118">
        <f t="shared" si="439"/>
        <v>0</v>
      </c>
      <c r="B3118" s="4" t="str">
        <f>IF($M3118&gt;300,"",IF(OR(INDEX(Bemenet!$E$2:$E$301,$M3118)="",INDEX(Bemenet!$F$2:$F$301,$M3118)=""),"",MAX(INDEX(Bemenet!$E$2:$E$301,$M3118),INDEX(Szabalyok!$A:$A,$N3118))))</f>
        <v/>
      </c>
      <c r="C3118" s="4" t="str">
        <f>IF($B3118="","",MIN(INDEX(Bemenet!$F$2:$F$301,$M3118),INDEX(Szabalyok!$B:$B,$N3118)))</f>
        <v/>
      </c>
      <c r="D3118" s="5" t="str">
        <f>IF(AND($B3118&lt;&gt;"",$C3118&lt;&gt;"",$B3118&lt;=$C3118),INDEX(Bemenet!$G$2:$G$301,$M3118),"")</f>
        <v/>
      </c>
      <c r="E3118" s="6" t="str">
        <f>IF(AND($B3118&lt;&gt;"",$C3118&lt;&gt;"",$B3118&lt;=$C3118),INDEX(Bemenet!$D$2:$D$301,$M3118),"")</f>
        <v/>
      </c>
      <c r="F3118" s="5" t="str">
        <f t="shared" si="432"/>
        <v/>
      </c>
      <c r="G3118" s="5" t="str">
        <f t="shared" si="433"/>
        <v/>
      </c>
      <c r="H3118" s="9" t="str">
        <f t="shared" si="434"/>
        <v/>
      </c>
      <c r="I3118" s="5" t="str">
        <f t="shared" si="435"/>
        <v/>
      </c>
      <c r="J3118" s="5" t="str">
        <f>IF(OR($L3118="",NOT(COUNTIFS($L$2:$L3118,$L3118)=1)),"",SUMIFS($G:$G,$L:$L,$L3118))</f>
        <v/>
      </c>
      <c r="K3118" s="5" t="str">
        <f>IF(OR($L3118="",NOT(COUNTIFS($L$2:$L3118,$L3118)=1)),"",SUMIFS($I:$I,$L:$L,$L3118))</f>
        <v/>
      </c>
      <c r="L3118" s="6" t="str">
        <f t="shared" si="436"/>
        <v/>
      </c>
      <c r="M3118" s="6">
        <f t="shared" si="437"/>
        <v>125</v>
      </c>
      <c r="N3118" s="6">
        <f t="shared" si="438"/>
        <v>18</v>
      </c>
      <c r="O3118" s="9" t="str">
        <f>IF(AND($B3118&lt;&gt;"",$C3118&lt;&gt;"",$B3118&lt;=$C3118),INDEX(Szabalyok!$C:$C,$N3118),"")</f>
        <v/>
      </c>
      <c r="P3118">
        <f t="shared" si="440"/>
        <v>0</v>
      </c>
    </row>
    <row r="3119" spans="1:16" x14ac:dyDescent="0.35">
      <c r="A3119">
        <f t="shared" si="439"/>
        <v>0</v>
      </c>
      <c r="B3119" s="4" t="str">
        <f>IF($M3119&gt;300,"",IF(OR(INDEX(Bemenet!$E$2:$E$301,$M3119)="",INDEX(Bemenet!$F$2:$F$301,$M3119)=""),"",MAX(INDEX(Bemenet!$E$2:$E$301,$M3119),INDEX(Szabalyok!$A:$A,$N3119))))</f>
        <v/>
      </c>
      <c r="C3119" s="4" t="str">
        <f>IF($B3119="","",MIN(INDEX(Bemenet!$F$2:$F$301,$M3119),INDEX(Szabalyok!$B:$B,$N3119)))</f>
        <v/>
      </c>
      <c r="D3119" s="5" t="str">
        <f>IF(AND($B3119&lt;&gt;"",$C3119&lt;&gt;"",$B3119&lt;=$C3119),INDEX(Bemenet!$G$2:$G$301,$M3119),"")</f>
        <v/>
      </c>
      <c r="E3119" s="6" t="str">
        <f>IF(AND($B3119&lt;&gt;"",$C3119&lt;&gt;"",$B3119&lt;=$C3119),INDEX(Bemenet!$D$2:$D$301,$M3119),"")</f>
        <v/>
      </c>
      <c r="F3119" s="5" t="str">
        <f t="shared" si="432"/>
        <v/>
      </c>
      <c r="G3119" s="5" t="str">
        <f t="shared" si="433"/>
        <v/>
      </c>
      <c r="H3119" s="9" t="str">
        <f t="shared" si="434"/>
        <v/>
      </c>
      <c r="I3119" s="5" t="str">
        <f t="shared" si="435"/>
        <v/>
      </c>
      <c r="J3119" s="5" t="str">
        <f>IF(OR($L3119="",NOT(COUNTIFS($L$2:$L3119,$L3119)=1)),"",SUMIFS($G:$G,$L:$L,$L3119))</f>
        <v/>
      </c>
      <c r="K3119" s="5" t="str">
        <f>IF(OR($L3119="",NOT(COUNTIFS($L$2:$L3119,$L3119)=1)),"",SUMIFS($I:$I,$L:$L,$L3119))</f>
        <v/>
      </c>
      <c r="L3119" s="6" t="str">
        <f t="shared" si="436"/>
        <v/>
      </c>
      <c r="M3119" s="6">
        <f t="shared" si="437"/>
        <v>125</v>
      </c>
      <c r="N3119" s="6">
        <f t="shared" si="438"/>
        <v>19</v>
      </c>
      <c r="O3119" s="9" t="str">
        <f>IF(AND($B3119&lt;&gt;"",$C3119&lt;&gt;"",$B3119&lt;=$C3119),INDEX(Szabalyok!$C:$C,$N3119),"")</f>
        <v/>
      </c>
      <c r="P3119">
        <f t="shared" si="440"/>
        <v>0</v>
      </c>
    </row>
    <row r="3120" spans="1:16" x14ac:dyDescent="0.35">
      <c r="A3120">
        <f t="shared" si="439"/>
        <v>0</v>
      </c>
      <c r="B3120" s="4" t="str">
        <f>IF($M3120&gt;300,"",IF(OR(INDEX(Bemenet!$E$2:$E$301,$M3120)="",INDEX(Bemenet!$F$2:$F$301,$M3120)=""),"",MAX(INDEX(Bemenet!$E$2:$E$301,$M3120),INDEX(Szabalyok!$A:$A,$N3120))))</f>
        <v/>
      </c>
      <c r="C3120" s="4" t="str">
        <f>IF($B3120="","",MIN(INDEX(Bemenet!$F$2:$F$301,$M3120),INDEX(Szabalyok!$B:$B,$N3120)))</f>
        <v/>
      </c>
      <c r="D3120" s="5" t="str">
        <f>IF(AND($B3120&lt;&gt;"",$C3120&lt;&gt;"",$B3120&lt;=$C3120),INDEX(Bemenet!$G$2:$G$301,$M3120),"")</f>
        <v/>
      </c>
      <c r="E3120" s="6" t="str">
        <f>IF(AND($B3120&lt;&gt;"",$C3120&lt;&gt;"",$B3120&lt;=$C3120),INDEX(Bemenet!$D$2:$D$301,$M3120),"")</f>
        <v/>
      </c>
      <c r="F3120" s="5" t="str">
        <f t="shared" si="432"/>
        <v/>
      </c>
      <c r="G3120" s="5" t="str">
        <f t="shared" si="433"/>
        <v/>
      </c>
      <c r="H3120" s="9" t="str">
        <f t="shared" si="434"/>
        <v/>
      </c>
      <c r="I3120" s="5" t="str">
        <f t="shared" si="435"/>
        <v/>
      </c>
      <c r="J3120" s="5" t="str">
        <f>IF(OR($L3120="",NOT(COUNTIFS($L$2:$L3120,$L3120)=1)),"",SUMIFS($G:$G,$L:$L,$L3120))</f>
        <v/>
      </c>
      <c r="K3120" s="5" t="str">
        <f>IF(OR($L3120="",NOT(COUNTIFS($L$2:$L3120,$L3120)=1)),"",SUMIFS($I:$I,$L:$L,$L3120))</f>
        <v/>
      </c>
      <c r="L3120" s="6" t="str">
        <f t="shared" si="436"/>
        <v/>
      </c>
      <c r="M3120" s="6">
        <f t="shared" si="437"/>
        <v>125</v>
      </c>
      <c r="N3120" s="6">
        <f t="shared" si="438"/>
        <v>20</v>
      </c>
      <c r="O3120" s="9" t="str">
        <f>IF(AND($B3120&lt;&gt;"",$C3120&lt;&gt;"",$B3120&lt;=$C3120),INDEX(Szabalyok!$C:$C,$N3120),"")</f>
        <v/>
      </c>
      <c r="P3120">
        <f t="shared" si="440"/>
        <v>0</v>
      </c>
    </row>
    <row r="3121" spans="1:16" x14ac:dyDescent="0.35">
      <c r="A3121">
        <f t="shared" si="439"/>
        <v>0</v>
      </c>
      <c r="B3121" s="4" t="str">
        <f>IF($M3121&gt;300,"",IF(OR(INDEX(Bemenet!$E$2:$E$301,$M3121)="",INDEX(Bemenet!$F$2:$F$301,$M3121)=""),"",MAX(INDEX(Bemenet!$E$2:$E$301,$M3121),INDEX(Szabalyok!$A:$A,$N3121))))</f>
        <v/>
      </c>
      <c r="C3121" s="4" t="str">
        <f>IF($B3121="","",MIN(INDEX(Bemenet!$F$2:$F$301,$M3121),INDEX(Szabalyok!$B:$B,$N3121)))</f>
        <v/>
      </c>
      <c r="D3121" s="5" t="str">
        <f>IF(AND($B3121&lt;&gt;"",$C3121&lt;&gt;"",$B3121&lt;=$C3121),INDEX(Bemenet!$G$2:$G$301,$M3121),"")</f>
        <v/>
      </c>
      <c r="E3121" s="6" t="str">
        <f>IF(AND($B3121&lt;&gt;"",$C3121&lt;&gt;"",$B3121&lt;=$C3121),INDEX(Bemenet!$D$2:$D$301,$M3121),"")</f>
        <v/>
      </c>
      <c r="F3121" s="5" t="str">
        <f t="shared" si="432"/>
        <v/>
      </c>
      <c r="G3121" s="5" t="str">
        <f t="shared" si="433"/>
        <v/>
      </c>
      <c r="H3121" s="9" t="str">
        <f t="shared" si="434"/>
        <v/>
      </c>
      <c r="I3121" s="5" t="str">
        <f t="shared" si="435"/>
        <v/>
      </c>
      <c r="J3121" s="5" t="str">
        <f>IF(OR($L3121="",NOT(COUNTIFS($L$2:$L3121,$L3121)=1)),"",SUMIFS($G:$G,$L:$L,$L3121))</f>
        <v/>
      </c>
      <c r="K3121" s="5" t="str">
        <f>IF(OR($L3121="",NOT(COUNTIFS($L$2:$L3121,$L3121)=1)),"",SUMIFS($I:$I,$L:$L,$L3121))</f>
        <v/>
      </c>
      <c r="L3121" s="6" t="str">
        <f t="shared" si="436"/>
        <v/>
      </c>
      <c r="M3121" s="6">
        <f t="shared" si="437"/>
        <v>125</v>
      </c>
      <c r="N3121" s="6">
        <f t="shared" si="438"/>
        <v>21</v>
      </c>
      <c r="O3121" s="9" t="str">
        <f>IF(AND($B3121&lt;&gt;"",$C3121&lt;&gt;"",$B3121&lt;=$C3121),INDEX(Szabalyok!$C:$C,$N3121),"")</f>
        <v/>
      </c>
      <c r="P3121">
        <f t="shared" si="440"/>
        <v>0</v>
      </c>
    </row>
    <row r="3122" spans="1:16" x14ac:dyDescent="0.35">
      <c r="A3122">
        <f t="shared" si="439"/>
        <v>0</v>
      </c>
      <c r="B3122" s="4" t="str">
        <f>IF($M3122&gt;300,"",IF(OR(INDEX(Bemenet!$E$2:$E$301,$M3122)="",INDEX(Bemenet!$F$2:$F$301,$M3122)=""),"",MAX(INDEX(Bemenet!$E$2:$E$301,$M3122),INDEX(Szabalyok!$A:$A,$N3122))))</f>
        <v/>
      </c>
      <c r="C3122" s="4" t="str">
        <f>IF($B3122="","",MIN(INDEX(Bemenet!$F$2:$F$301,$M3122),INDEX(Szabalyok!$B:$B,$N3122)))</f>
        <v/>
      </c>
      <c r="D3122" s="5" t="str">
        <f>IF(AND($B3122&lt;&gt;"",$C3122&lt;&gt;"",$B3122&lt;=$C3122),INDEX(Bemenet!$G$2:$G$301,$M3122),"")</f>
        <v/>
      </c>
      <c r="E3122" s="6" t="str">
        <f>IF(AND($B3122&lt;&gt;"",$C3122&lt;&gt;"",$B3122&lt;=$C3122),INDEX(Bemenet!$D$2:$D$301,$M3122),"")</f>
        <v/>
      </c>
      <c r="F3122" s="5" t="str">
        <f t="shared" si="432"/>
        <v/>
      </c>
      <c r="G3122" s="5" t="str">
        <f t="shared" si="433"/>
        <v/>
      </c>
      <c r="H3122" s="9" t="str">
        <f t="shared" si="434"/>
        <v/>
      </c>
      <c r="I3122" s="5" t="str">
        <f t="shared" si="435"/>
        <v/>
      </c>
      <c r="J3122" s="5" t="str">
        <f>IF(OR($L3122="",NOT(COUNTIFS($L$2:$L3122,$L3122)=1)),"",SUMIFS($G:$G,$L:$L,$L3122))</f>
        <v/>
      </c>
      <c r="K3122" s="5" t="str">
        <f>IF(OR($L3122="",NOT(COUNTIFS($L$2:$L3122,$L3122)=1)),"",SUMIFS($I:$I,$L:$L,$L3122))</f>
        <v/>
      </c>
      <c r="L3122" s="6" t="str">
        <f t="shared" si="436"/>
        <v/>
      </c>
      <c r="M3122" s="6">
        <f t="shared" si="437"/>
        <v>125</v>
      </c>
      <c r="N3122" s="6">
        <f t="shared" si="438"/>
        <v>22</v>
      </c>
      <c r="O3122" s="9" t="str">
        <f>IF(AND($B3122&lt;&gt;"",$C3122&lt;&gt;"",$B3122&lt;=$C3122),INDEX(Szabalyok!$C:$C,$N3122),"")</f>
        <v/>
      </c>
      <c r="P3122">
        <f t="shared" si="440"/>
        <v>0</v>
      </c>
    </row>
    <row r="3123" spans="1:16" x14ac:dyDescent="0.35">
      <c r="A3123">
        <f t="shared" si="439"/>
        <v>0</v>
      </c>
      <c r="B3123" s="4" t="str">
        <f>IF($M3123&gt;300,"",IF(OR(INDEX(Bemenet!$E$2:$E$301,$M3123)="",INDEX(Bemenet!$F$2:$F$301,$M3123)=""),"",MAX(INDEX(Bemenet!$E$2:$E$301,$M3123),INDEX(Szabalyok!$A:$A,$N3123))))</f>
        <v/>
      </c>
      <c r="C3123" s="4" t="str">
        <f>IF($B3123="","",MIN(INDEX(Bemenet!$F$2:$F$301,$M3123),INDEX(Szabalyok!$B:$B,$N3123)))</f>
        <v/>
      </c>
      <c r="D3123" s="5" t="str">
        <f>IF(AND($B3123&lt;&gt;"",$C3123&lt;&gt;"",$B3123&lt;=$C3123),INDEX(Bemenet!$G$2:$G$301,$M3123),"")</f>
        <v/>
      </c>
      <c r="E3123" s="6" t="str">
        <f>IF(AND($B3123&lt;&gt;"",$C3123&lt;&gt;"",$B3123&lt;=$C3123),INDEX(Bemenet!$D$2:$D$301,$M3123),"")</f>
        <v/>
      </c>
      <c r="F3123" s="5" t="str">
        <f t="shared" si="432"/>
        <v/>
      </c>
      <c r="G3123" s="5" t="str">
        <f t="shared" si="433"/>
        <v/>
      </c>
      <c r="H3123" s="9" t="str">
        <f t="shared" si="434"/>
        <v/>
      </c>
      <c r="I3123" s="5" t="str">
        <f t="shared" si="435"/>
        <v/>
      </c>
      <c r="J3123" s="5" t="str">
        <f>IF(OR($L3123="",NOT(COUNTIFS($L$2:$L3123,$L3123)=1)),"",SUMIFS($G:$G,$L:$L,$L3123))</f>
        <v/>
      </c>
      <c r="K3123" s="5" t="str">
        <f>IF(OR($L3123="",NOT(COUNTIFS($L$2:$L3123,$L3123)=1)),"",SUMIFS($I:$I,$L:$L,$L3123))</f>
        <v/>
      </c>
      <c r="L3123" s="6" t="str">
        <f t="shared" si="436"/>
        <v/>
      </c>
      <c r="M3123" s="6">
        <f t="shared" si="437"/>
        <v>125</v>
      </c>
      <c r="N3123" s="6">
        <f t="shared" si="438"/>
        <v>23</v>
      </c>
      <c r="O3123" s="9" t="str">
        <f>IF(AND($B3123&lt;&gt;"",$C3123&lt;&gt;"",$B3123&lt;=$C3123),INDEX(Szabalyok!$C:$C,$N3123),"")</f>
        <v/>
      </c>
      <c r="P3123">
        <f t="shared" si="440"/>
        <v>0</v>
      </c>
    </row>
    <row r="3124" spans="1:16" x14ac:dyDescent="0.35">
      <c r="A3124">
        <f t="shared" si="439"/>
        <v>0</v>
      </c>
      <c r="B3124" s="4" t="str">
        <f>IF($M3124&gt;300,"",IF(OR(INDEX(Bemenet!$E$2:$E$301,$M3124)="",INDEX(Bemenet!$F$2:$F$301,$M3124)=""),"",MAX(INDEX(Bemenet!$E$2:$E$301,$M3124),INDEX(Szabalyok!$A:$A,$N3124))))</f>
        <v/>
      </c>
      <c r="C3124" s="4" t="str">
        <f>IF($B3124="","",MIN(INDEX(Bemenet!$F$2:$F$301,$M3124),INDEX(Szabalyok!$B:$B,$N3124)))</f>
        <v/>
      </c>
      <c r="D3124" s="5" t="str">
        <f>IF(AND($B3124&lt;&gt;"",$C3124&lt;&gt;"",$B3124&lt;=$C3124),INDEX(Bemenet!$G$2:$G$301,$M3124),"")</f>
        <v/>
      </c>
      <c r="E3124" s="6" t="str">
        <f>IF(AND($B3124&lt;&gt;"",$C3124&lt;&gt;"",$B3124&lt;=$C3124),INDEX(Bemenet!$D$2:$D$301,$M3124),"")</f>
        <v/>
      </c>
      <c r="F3124" s="5" t="str">
        <f t="shared" si="432"/>
        <v/>
      </c>
      <c r="G3124" s="5" t="str">
        <f t="shared" si="433"/>
        <v/>
      </c>
      <c r="H3124" s="9" t="str">
        <f t="shared" si="434"/>
        <v/>
      </c>
      <c r="I3124" s="5" t="str">
        <f t="shared" si="435"/>
        <v/>
      </c>
      <c r="J3124" s="5" t="str">
        <f>IF(OR($L3124="",NOT(COUNTIFS($L$2:$L3124,$L3124)=1)),"",SUMIFS($G:$G,$L:$L,$L3124))</f>
        <v/>
      </c>
      <c r="K3124" s="5" t="str">
        <f>IF(OR($L3124="",NOT(COUNTIFS($L$2:$L3124,$L3124)=1)),"",SUMIFS($I:$I,$L:$L,$L3124))</f>
        <v/>
      </c>
      <c r="L3124" s="6" t="str">
        <f t="shared" si="436"/>
        <v/>
      </c>
      <c r="M3124" s="6">
        <f t="shared" si="437"/>
        <v>125</v>
      </c>
      <c r="N3124" s="6">
        <f t="shared" si="438"/>
        <v>24</v>
      </c>
      <c r="O3124" s="9" t="str">
        <f>IF(AND($B3124&lt;&gt;"",$C3124&lt;&gt;"",$B3124&lt;=$C3124),INDEX(Szabalyok!$C:$C,$N3124),"")</f>
        <v/>
      </c>
      <c r="P3124">
        <f t="shared" si="440"/>
        <v>0</v>
      </c>
    </row>
    <row r="3125" spans="1:16" x14ac:dyDescent="0.35">
      <c r="A3125">
        <f t="shared" si="439"/>
        <v>0</v>
      </c>
      <c r="B3125" s="4" t="str">
        <f>IF($M3125&gt;300,"",IF(OR(INDEX(Bemenet!$E$2:$E$301,$M3125)="",INDEX(Bemenet!$F$2:$F$301,$M3125)=""),"",MAX(INDEX(Bemenet!$E$2:$E$301,$M3125),INDEX(Szabalyok!$A:$A,$N3125))))</f>
        <v/>
      </c>
      <c r="C3125" s="4" t="str">
        <f>IF($B3125="","",MIN(INDEX(Bemenet!$F$2:$F$301,$M3125),INDEX(Szabalyok!$B:$B,$N3125)))</f>
        <v/>
      </c>
      <c r="D3125" s="5" t="str">
        <f>IF(AND($B3125&lt;&gt;"",$C3125&lt;&gt;"",$B3125&lt;=$C3125),INDEX(Bemenet!$G$2:$G$301,$M3125),"")</f>
        <v/>
      </c>
      <c r="E3125" s="6" t="str">
        <f>IF(AND($B3125&lt;&gt;"",$C3125&lt;&gt;"",$B3125&lt;=$C3125),INDEX(Bemenet!$D$2:$D$301,$M3125),"")</f>
        <v/>
      </c>
      <c r="F3125" s="5" t="str">
        <f t="shared" si="432"/>
        <v/>
      </c>
      <c r="G3125" s="5" t="str">
        <f t="shared" si="433"/>
        <v/>
      </c>
      <c r="H3125" s="9" t="str">
        <f t="shared" si="434"/>
        <v/>
      </c>
      <c r="I3125" s="5" t="str">
        <f t="shared" si="435"/>
        <v/>
      </c>
      <c r="J3125" s="5" t="str">
        <f>IF(OR($L3125="",NOT(COUNTIFS($L$2:$L3125,$L3125)=1)),"",SUMIFS($G:$G,$L:$L,$L3125))</f>
        <v/>
      </c>
      <c r="K3125" s="5" t="str">
        <f>IF(OR($L3125="",NOT(COUNTIFS($L$2:$L3125,$L3125)=1)),"",SUMIFS($I:$I,$L:$L,$L3125))</f>
        <v/>
      </c>
      <c r="L3125" s="6" t="str">
        <f t="shared" si="436"/>
        <v/>
      </c>
      <c r="M3125" s="6">
        <f t="shared" si="437"/>
        <v>125</v>
      </c>
      <c r="N3125" s="6">
        <f t="shared" si="438"/>
        <v>25</v>
      </c>
      <c r="O3125" s="9" t="str">
        <f>IF(AND($B3125&lt;&gt;"",$C3125&lt;&gt;"",$B3125&lt;=$C3125),INDEX(Szabalyok!$C:$C,$N3125),"")</f>
        <v/>
      </c>
      <c r="P3125">
        <f t="shared" si="440"/>
        <v>0</v>
      </c>
    </row>
    <row r="3126" spans="1:16" x14ac:dyDescent="0.35">
      <c r="A3126">
        <f t="shared" si="439"/>
        <v>0</v>
      </c>
      <c r="B3126" s="4" t="str">
        <f>IF($M3126&gt;300,"",IF(OR(INDEX(Bemenet!$E$2:$E$301,$M3126)="",INDEX(Bemenet!$F$2:$F$301,$M3126)=""),"",MAX(INDEX(Bemenet!$E$2:$E$301,$M3126),INDEX(Szabalyok!$A:$A,$N3126))))</f>
        <v/>
      </c>
      <c r="C3126" s="4" t="str">
        <f>IF($B3126="","",MIN(INDEX(Bemenet!$F$2:$F$301,$M3126),INDEX(Szabalyok!$B:$B,$N3126)))</f>
        <v/>
      </c>
      <c r="D3126" s="5" t="str">
        <f>IF(AND($B3126&lt;&gt;"",$C3126&lt;&gt;"",$B3126&lt;=$C3126),INDEX(Bemenet!$G$2:$G$301,$M3126),"")</f>
        <v/>
      </c>
      <c r="E3126" s="6" t="str">
        <f>IF(AND($B3126&lt;&gt;"",$C3126&lt;&gt;"",$B3126&lt;=$C3126),INDEX(Bemenet!$D$2:$D$301,$M3126),"")</f>
        <v/>
      </c>
      <c r="F3126" s="5" t="str">
        <f t="shared" si="432"/>
        <v/>
      </c>
      <c r="G3126" s="5" t="str">
        <f t="shared" si="433"/>
        <v/>
      </c>
      <c r="H3126" s="9" t="str">
        <f t="shared" si="434"/>
        <v/>
      </c>
      <c r="I3126" s="5" t="str">
        <f t="shared" si="435"/>
        <v/>
      </c>
      <c r="J3126" s="5" t="str">
        <f>IF(OR($L3126="",NOT(COUNTIFS($L$2:$L3126,$L3126)=1)),"",SUMIFS($G:$G,$L:$L,$L3126))</f>
        <v/>
      </c>
      <c r="K3126" s="5" t="str">
        <f>IF(OR($L3126="",NOT(COUNTIFS($L$2:$L3126,$L3126)=1)),"",SUMIFS($I:$I,$L:$L,$L3126))</f>
        <v/>
      </c>
      <c r="L3126" s="6" t="str">
        <f t="shared" si="436"/>
        <v/>
      </c>
      <c r="M3126" s="6">
        <f t="shared" si="437"/>
        <v>125</v>
      </c>
      <c r="N3126" s="6">
        <f t="shared" si="438"/>
        <v>26</v>
      </c>
      <c r="O3126" s="9" t="str">
        <f>IF(AND($B3126&lt;&gt;"",$C3126&lt;&gt;"",$B3126&lt;=$C3126),INDEX(Szabalyok!$C:$C,$N3126),"")</f>
        <v/>
      </c>
      <c r="P3126">
        <f t="shared" si="440"/>
        <v>0</v>
      </c>
    </row>
    <row r="3127" spans="1:16" x14ac:dyDescent="0.35">
      <c r="A3127">
        <f t="shared" si="439"/>
        <v>0</v>
      </c>
      <c r="B3127" s="4" t="str">
        <f>IF($M3127&gt;300,"",IF(OR(INDEX(Bemenet!$E$2:$E$301,$M3127)="",INDEX(Bemenet!$F$2:$F$301,$M3127)=""),"",MAX(INDEX(Bemenet!$E$2:$E$301,$M3127),INDEX(Szabalyok!$A:$A,$N3127))))</f>
        <v/>
      </c>
      <c r="C3127" s="4" t="str">
        <f>IF($B3127="","",MIN(INDEX(Bemenet!$F$2:$F$301,$M3127),INDEX(Szabalyok!$B:$B,$N3127)))</f>
        <v/>
      </c>
      <c r="D3127" s="5" t="str">
        <f>IF(AND($B3127&lt;&gt;"",$C3127&lt;&gt;"",$B3127&lt;=$C3127),INDEX(Bemenet!$G$2:$G$301,$M3127),"")</f>
        <v/>
      </c>
      <c r="E3127" s="6" t="str">
        <f>IF(AND($B3127&lt;&gt;"",$C3127&lt;&gt;"",$B3127&lt;=$C3127),INDEX(Bemenet!$D$2:$D$301,$M3127),"")</f>
        <v/>
      </c>
      <c r="F3127" s="5" t="str">
        <f t="shared" si="432"/>
        <v/>
      </c>
      <c r="G3127" s="5" t="str">
        <f t="shared" si="433"/>
        <v/>
      </c>
      <c r="H3127" s="9" t="str">
        <f t="shared" si="434"/>
        <v/>
      </c>
      <c r="I3127" s="5" t="str">
        <f t="shared" si="435"/>
        <v/>
      </c>
      <c r="J3127" s="5" t="str">
        <f>IF(OR($L3127="",NOT(COUNTIFS($L$2:$L3127,$L3127)=1)),"",SUMIFS($G:$G,$L:$L,$L3127))</f>
        <v/>
      </c>
      <c r="K3127" s="5" t="str">
        <f>IF(OR($L3127="",NOT(COUNTIFS($L$2:$L3127,$L3127)=1)),"",SUMIFS($I:$I,$L:$L,$L3127))</f>
        <v/>
      </c>
      <c r="L3127" s="6" t="str">
        <f t="shared" si="436"/>
        <v/>
      </c>
      <c r="M3127" s="6">
        <f t="shared" si="437"/>
        <v>126</v>
      </c>
      <c r="N3127" s="6">
        <f t="shared" si="438"/>
        <v>2</v>
      </c>
      <c r="O3127" s="9" t="str">
        <f>IF(AND($B3127&lt;&gt;"",$C3127&lt;&gt;"",$B3127&lt;=$C3127),INDEX(Szabalyok!$C:$C,$N3127),"")</f>
        <v/>
      </c>
      <c r="P3127">
        <f t="shared" si="440"/>
        <v>0</v>
      </c>
    </row>
    <row r="3128" spans="1:16" x14ac:dyDescent="0.35">
      <c r="A3128">
        <f t="shared" si="439"/>
        <v>0</v>
      </c>
      <c r="B3128" s="4" t="str">
        <f>IF($M3128&gt;300,"",IF(OR(INDEX(Bemenet!$E$2:$E$301,$M3128)="",INDEX(Bemenet!$F$2:$F$301,$M3128)=""),"",MAX(INDEX(Bemenet!$E$2:$E$301,$M3128),INDEX(Szabalyok!$A:$A,$N3128))))</f>
        <v/>
      </c>
      <c r="C3128" s="4" t="str">
        <f>IF($B3128="","",MIN(INDEX(Bemenet!$F$2:$F$301,$M3128),INDEX(Szabalyok!$B:$B,$N3128)))</f>
        <v/>
      </c>
      <c r="D3128" s="5" t="str">
        <f>IF(AND($B3128&lt;&gt;"",$C3128&lt;&gt;"",$B3128&lt;=$C3128),INDEX(Bemenet!$G$2:$G$301,$M3128),"")</f>
        <v/>
      </c>
      <c r="E3128" s="6" t="str">
        <f>IF(AND($B3128&lt;&gt;"",$C3128&lt;&gt;"",$B3128&lt;=$C3128),INDEX(Bemenet!$D$2:$D$301,$M3128),"")</f>
        <v/>
      </c>
      <c r="F3128" s="5" t="str">
        <f t="shared" si="432"/>
        <v/>
      </c>
      <c r="G3128" s="5" t="str">
        <f t="shared" si="433"/>
        <v/>
      </c>
      <c r="H3128" s="9" t="str">
        <f t="shared" si="434"/>
        <v/>
      </c>
      <c r="I3128" s="5" t="str">
        <f t="shared" si="435"/>
        <v/>
      </c>
      <c r="J3128" s="5" t="str">
        <f>IF(OR($L3128="",NOT(COUNTIFS($L$2:$L3128,$L3128)=1)),"",SUMIFS($G:$G,$L:$L,$L3128))</f>
        <v/>
      </c>
      <c r="K3128" s="5" t="str">
        <f>IF(OR($L3128="",NOT(COUNTIFS($L$2:$L3128,$L3128)=1)),"",SUMIFS($I:$I,$L:$L,$L3128))</f>
        <v/>
      </c>
      <c r="L3128" s="6" t="str">
        <f t="shared" si="436"/>
        <v/>
      </c>
      <c r="M3128" s="6">
        <f t="shared" si="437"/>
        <v>126</v>
      </c>
      <c r="N3128" s="6">
        <f t="shared" si="438"/>
        <v>3</v>
      </c>
      <c r="O3128" s="9" t="str">
        <f>IF(AND($B3128&lt;&gt;"",$C3128&lt;&gt;"",$B3128&lt;=$C3128),INDEX(Szabalyok!$C:$C,$N3128),"")</f>
        <v/>
      </c>
      <c r="P3128">
        <f t="shared" si="440"/>
        <v>0</v>
      </c>
    </row>
    <row r="3129" spans="1:16" x14ac:dyDescent="0.35">
      <c r="A3129">
        <f t="shared" si="439"/>
        <v>0</v>
      </c>
      <c r="B3129" s="4" t="str">
        <f>IF($M3129&gt;300,"",IF(OR(INDEX(Bemenet!$E$2:$E$301,$M3129)="",INDEX(Bemenet!$F$2:$F$301,$M3129)=""),"",MAX(INDEX(Bemenet!$E$2:$E$301,$M3129),INDEX(Szabalyok!$A:$A,$N3129))))</f>
        <v/>
      </c>
      <c r="C3129" s="4" t="str">
        <f>IF($B3129="","",MIN(INDEX(Bemenet!$F$2:$F$301,$M3129),INDEX(Szabalyok!$B:$B,$N3129)))</f>
        <v/>
      </c>
      <c r="D3129" s="5" t="str">
        <f>IF(AND($B3129&lt;&gt;"",$C3129&lt;&gt;"",$B3129&lt;=$C3129),INDEX(Bemenet!$G$2:$G$301,$M3129),"")</f>
        <v/>
      </c>
      <c r="E3129" s="6" t="str">
        <f>IF(AND($B3129&lt;&gt;"",$C3129&lt;&gt;"",$B3129&lt;=$C3129),INDEX(Bemenet!$D$2:$D$301,$M3129),"")</f>
        <v/>
      </c>
      <c r="F3129" s="5" t="str">
        <f t="shared" si="432"/>
        <v/>
      </c>
      <c r="G3129" s="5" t="str">
        <f t="shared" si="433"/>
        <v/>
      </c>
      <c r="H3129" s="9" t="str">
        <f t="shared" si="434"/>
        <v/>
      </c>
      <c r="I3129" s="5" t="str">
        <f t="shared" si="435"/>
        <v/>
      </c>
      <c r="J3129" s="5" t="str">
        <f>IF(OR($L3129="",NOT(COUNTIFS($L$2:$L3129,$L3129)=1)),"",SUMIFS($G:$G,$L:$L,$L3129))</f>
        <v/>
      </c>
      <c r="K3129" s="5" t="str">
        <f>IF(OR($L3129="",NOT(COUNTIFS($L$2:$L3129,$L3129)=1)),"",SUMIFS($I:$I,$L:$L,$L3129))</f>
        <v/>
      </c>
      <c r="L3129" s="6" t="str">
        <f t="shared" si="436"/>
        <v/>
      </c>
      <c r="M3129" s="6">
        <f t="shared" si="437"/>
        <v>126</v>
      </c>
      <c r="N3129" s="6">
        <f t="shared" si="438"/>
        <v>4</v>
      </c>
      <c r="O3129" s="9" t="str">
        <f>IF(AND($B3129&lt;&gt;"",$C3129&lt;&gt;"",$B3129&lt;=$C3129),INDEX(Szabalyok!$C:$C,$N3129),"")</f>
        <v/>
      </c>
      <c r="P3129">
        <f t="shared" si="440"/>
        <v>0</v>
      </c>
    </row>
    <row r="3130" spans="1:16" x14ac:dyDescent="0.35">
      <c r="A3130">
        <f t="shared" si="439"/>
        <v>0</v>
      </c>
      <c r="B3130" s="4" t="str">
        <f>IF($M3130&gt;300,"",IF(OR(INDEX(Bemenet!$E$2:$E$301,$M3130)="",INDEX(Bemenet!$F$2:$F$301,$M3130)=""),"",MAX(INDEX(Bemenet!$E$2:$E$301,$M3130),INDEX(Szabalyok!$A:$A,$N3130))))</f>
        <v/>
      </c>
      <c r="C3130" s="4" t="str">
        <f>IF($B3130="","",MIN(INDEX(Bemenet!$F$2:$F$301,$M3130),INDEX(Szabalyok!$B:$B,$N3130)))</f>
        <v/>
      </c>
      <c r="D3130" s="5" t="str">
        <f>IF(AND($B3130&lt;&gt;"",$C3130&lt;&gt;"",$B3130&lt;=$C3130),INDEX(Bemenet!$G$2:$G$301,$M3130),"")</f>
        <v/>
      </c>
      <c r="E3130" s="6" t="str">
        <f>IF(AND($B3130&lt;&gt;"",$C3130&lt;&gt;"",$B3130&lt;=$C3130),INDEX(Bemenet!$D$2:$D$301,$M3130),"")</f>
        <v/>
      </c>
      <c r="F3130" s="5" t="str">
        <f t="shared" si="432"/>
        <v/>
      </c>
      <c r="G3130" s="5" t="str">
        <f t="shared" si="433"/>
        <v/>
      </c>
      <c r="H3130" s="9" t="str">
        <f t="shared" si="434"/>
        <v/>
      </c>
      <c r="I3130" s="5" t="str">
        <f t="shared" si="435"/>
        <v/>
      </c>
      <c r="J3130" s="5" t="str">
        <f>IF(OR($L3130="",NOT(COUNTIFS($L$2:$L3130,$L3130)=1)),"",SUMIFS($G:$G,$L:$L,$L3130))</f>
        <v/>
      </c>
      <c r="K3130" s="5" t="str">
        <f>IF(OR($L3130="",NOT(COUNTIFS($L$2:$L3130,$L3130)=1)),"",SUMIFS($I:$I,$L:$L,$L3130))</f>
        <v/>
      </c>
      <c r="L3130" s="6" t="str">
        <f t="shared" si="436"/>
        <v/>
      </c>
      <c r="M3130" s="6">
        <f t="shared" si="437"/>
        <v>126</v>
      </c>
      <c r="N3130" s="6">
        <f t="shared" si="438"/>
        <v>5</v>
      </c>
      <c r="O3130" s="9" t="str">
        <f>IF(AND($B3130&lt;&gt;"",$C3130&lt;&gt;"",$B3130&lt;=$C3130),INDEX(Szabalyok!$C:$C,$N3130),"")</f>
        <v/>
      </c>
      <c r="P3130">
        <f t="shared" si="440"/>
        <v>0</v>
      </c>
    </row>
    <row r="3131" spans="1:16" x14ac:dyDescent="0.35">
      <c r="A3131">
        <f t="shared" si="439"/>
        <v>0</v>
      </c>
      <c r="B3131" s="4" t="str">
        <f>IF($M3131&gt;300,"",IF(OR(INDEX(Bemenet!$E$2:$E$301,$M3131)="",INDEX(Bemenet!$F$2:$F$301,$M3131)=""),"",MAX(INDEX(Bemenet!$E$2:$E$301,$M3131),INDEX(Szabalyok!$A:$A,$N3131))))</f>
        <v/>
      </c>
      <c r="C3131" s="4" t="str">
        <f>IF($B3131="","",MIN(INDEX(Bemenet!$F$2:$F$301,$M3131),INDEX(Szabalyok!$B:$B,$N3131)))</f>
        <v/>
      </c>
      <c r="D3131" s="5" t="str">
        <f>IF(AND($B3131&lt;&gt;"",$C3131&lt;&gt;"",$B3131&lt;=$C3131),INDEX(Bemenet!$G$2:$G$301,$M3131),"")</f>
        <v/>
      </c>
      <c r="E3131" s="6" t="str">
        <f>IF(AND($B3131&lt;&gt;"",$C3131&lt;&gt;"",$B3131&lt;=$C3131),INDEX(Bemenet!$D$2:$D$301,$M3131),"")</f>
        <v/>
      </c>
      <c r="F3131" s="5" t="str">
        <f t="shared" si="432"/>
        <v/>
      </c>
      <c r="G3131" s="5" t="str">
        <f t="shared" si="433"/>
        <v/>
      </c>
      <c r="H3131" s="9" t="str">
        <f t="shared" si="434"/>
        <v/>
      </c>
      <c r="I3131" s="5" t="str">
        <f t="shared" si="435"/>
        <v/>
      </c>
      <c r="J3131" s="5" t="str">
        <f>IF(OR($L3131="",NOT(COUNTIFS($L$2:$L3131,$L3131)=1)),"",SUMIFS($G:$G,$L:$L,$L3131))</f>
        <v/>
      </c>
      <c r="K3131" s="5" t="str">
        <f>IF(OR($L3131="",NOT(COUNTIFS($L$2:$L3131,$L3131)=1)),"",SUMIFS($I:$I,$L:$L,$L3131))</f>
        <v/>
      </c>
      <c r="L3131" s="6" t="str">
        <f t="shared" si="436"/>
        <v/>
      </c>
      <c r="M3131" s="6">
        <f t="shared" si="437"/>
        <v>126</v>
      </c>
      <c r="N3131" s="6">
        <f t="shared" si="438"/>
        <v>6</v>
      </c>
      <c r="O3131" s="9" t="str">
        <f>IF(AND($B3131&lt;&gt;"",$C3131&lt;&gt;"",$B3131&lt;=$C3131),INDEX(Szabalyok!$C:$C,$N3131),"")</f>
        <v/>
      </c>
      <c r="P3131">
        <f t="shared" si="440"/>
        <v>0</v>
      </c>
    </row>
    <row r="3132" spans="1:16" x14ac:dyDescent="0.35">
      <c r="A3132">
        <f t="shared" si="439"/>
        <v>0</v>
      </c>
      <c r="B3132" s="4" t="str">
        <f>IF($M3132&gt;300,"",IF(OR(INDEX(Bemenet!$E$2:$E$301,$M3132)="",INDEX(Bemenet!$F$2:$F$301,$M3132)=""),"",MAX(INDEX(Bemenet!$E$2:$E$301,$M3132),INDEX(Szabalyok!$A:$A,$N3132))))</f>
        <v/>
      </c>
      <c r="C3132" s="4" t="str">
        <f>IF($B3132="","",MIN(INDEX(Bemenet!$F$2:$F$301,$M3132),INDEX(Szabalyok!$B:$B,$N3132)))</f>
        <v/>
      </c>
      <c r="D3132" s="5" t="str">
        <f>IF(AND($B3132&lt;&gt;"",$C3132&lt;&gt;"",$B3132&lt;=$C3132),INDEX(Bemenet!$G$2:$G$301,$M3132),"")</f>
        <v/>
      </c>
      <c r="E3132" s="6" t="str">
        <f>IF(AND($B3132&lt;&gt;"",$C3132&lt;&gt;"",$B3132&lt;=$C3132),INDEX(Bemenet!$D$2:$D$301,$M3132),"")</f>
        <v/>
      </c>
      <c r="F3132" s="5" t="str">
        <f t="shared" si="432"/>
        <v/>
      </c>
      <c r="G3132" s="5" t="str">
        <f t="shared" si="433"/>
        <v/>
      </c>
      <c r="H3132" s="9" t="str">
        <f t="shared" si="434"/>
        <v/>
      </c>
      <c r="I3132" s="5" t="str">
        <f t="shared" si="435"/>
        <v/>
      </c>
      <c r="J3132" s="5" t="str">
        <f>IF(OR($L3132="",NOT(COUNTIFS($L$2:$L3132,$L3132)=1)),"",SUMIFS($G:$G,$L:$L,$L3132))</f>
        <v/>
      </c>
      <c r="K3132" s="5" t="str">
        <f>IF(OR($L3132="",NOT(COUNTIFS($L$2:$L3132,$L3132)=1)),"",SUMIFS($I:$I,$L:$L,$L3132))</f>
        <v/>
      </c>
      <c r="L3132" s="6" t="str">
        <f t="shared" si="436"/>
        <v/>
      </c>
      <c r="M3132" s="6">
        <f t="shared" si="437"/>
        <v>126</v>
      </c>
      <c r="N3132" s="6">
        <f t="shared" si="438"/>
        <v>7</v>
      </c>
      <c r="O3132" s="9" t="str">
        <f>IF(AND($B3132&lt;&gt;"",$C3132&lt;&gt;"",$B3132&lt;=$C3132),INDEX(Szabalyok!$C:$C,$N3132),"")</f>
        <v/>
      </c>
      <c r="P3132">
        <f t="shared" si="440"/>
        <v>0</v>
      </c>
    </row>
    <row r="3133" spans="1:16" x14ac:dyDescent="0.35">
      <c r="A3133">
        <f t="shared" si="439"/>
        <v>0</v>
      </c>
      <c r="B3133" s="4" t="str">
        <f>IF($M3133&gt;300,"",IF(OR(INDEX(Bemenet!$E$2:$E$301,$M3133)="",INDEX(Bemenet!$F$2:$F$301,$M3133)=""),"",MAX(INDEX(Bemenet!$E$2:$E$301,$M3133),INDEX(Szabalyok!$A:$A,$N3133))))</f>
        <v/>
      </c>
      <c r="C3133" s="4" t="str">
        <f>IF($B3133="","",MIN(INDEX(Bemenet!$F$2:$F$301,$M3133),INDEX(Szabalyok!$B:$B,$N3133)))</f>
        <v/>
      </c>
      <c r="D3133" s="5" t="str">
        <f>IF(AND($B3133&lt;&gt;"",$C3133&lt;&gt;"",$B3133&lt;=$C3133),INDEX(Bemenet!$G$2:$G$301,$M3133),"")</f>
        <v/>
      </c>
      <c r="E3133" s="6" t="str">
        <f>IF(AND($B3133&lt;&gt;"",$C3133&lt;&gt;"",$B3133&lt;=$C3133),INDEX(Bemenet!$D$2:$D$301,$M3133),"")</f>
        <v/>
      </c>
      <c r="F3133" s="5" t="str">
        <f t="shared" si="432"/>
        <v/>
      </c>
      <c r="G3133" s="5" t="str">
        <f t="shared" si="433"/>
        <v/>
      </c>
      <c r="H3133" s="9" t="str">
        <f t="shared" si="434"/>
        <v/>
      </c>
      <c r="I3133" s="5" t="str">
        <f t="shared" si="435"/>
        <v/>
      </c>
      <c r="J3133" s="5" t="str">
        <f>IF(OR($L3133="",NOT(COUNTIFS($L$2:$L3133,$L3133)=1)),"",SUMIFS($G:$G,$L:$L,$L3133))</f>
        <v/>
      </c>
      <c r="K3133" s="5" t="str">
        <f>IF(OR($L3133="",NOT(COUNTIFS($L$2:$L3133,$L3133)=1)),"",SUMIFS($I:$I,$L:$L,$L3133))</f>
        <v/>
      </c>
      <c r="L3133" s="6" t="str">
        <f t="shared" si="436"/>
        <v/>
      </c>
      <c r="M3133" s="6">
        <f t="shared" si="437"/>
        <v>126</v>
      </c>
      <c r="N3133" s="6">
        <f t="shared" si="438"/>
        <v>8</v>
      </c>
      <c r="O3133" s="9" t="str">
        <f>IF(AND($B3133&lt;&gt;"",$C3133&lt;&gt;"",$B3133&lt;=$C3133),INDEX(Szabalyok!$C:$C,$N3133),"")</f>
        <v/>
      </c>
      <c r="P3133">
        <f t="shared" si="440"/>
        <v>0</v>
      </c>
    </row>
    <row r="3134" spans="1:16" x14ac:dyDescent="0.35">
      <c r="A3134">
        <f t="shared" si="439"/>
        <v>0</v>
      </c>
      <c r="B3134" s="4" t="str">
        <f>IF($M3134&gt;300,"",IF(OR(INDEX(Bemenet!$E$2:$E$301,$M3134)="",INDEX(Bemenet!$F$2:$F$301,$M3134)=""),"",MAX(INDEX(Bemenet!$E$2:$E$301,$M3134),INDEX(Szabalyok!$A:$A,$N3134))))</f>
        <v/>
      </c>
      <c r="C3134" s="4" t="str">
        <f>IF($B3134="","",MIN(INDEX(Bemenet!$F$2:$F$301,$M3134),INDEX(Szabalyok!$B:$B,$N3134)))</f>
        <v/>
      </c>
      <c r="D3134" s="5" t="str">
        <f>IF(AND($B3134&lt;&gt;"",$C3134&lt;&gt;"",$B3134&lt;=$C3134),INDEX(Bemenet!$G$2:$G$301,$M3134),"")</f>
        <v/>
      </c>
      <c r="E3134" s="6" t="str">
        <f>IF(AND($B3134&lt;&gt;"",$C3134&lt;&gt;"",$B3134&lt;=$C3134),INDEX(Bemenet!$D$2:$D$301,$M3134),"")</f>
        <v/>
      </c>
      <c r="F3134" s="5" t="str">
        <f t="shared" si="432"/>
        <v/>
      </c>
      <c r="G3134" s="5" t="str">
        <f t="shared" si="433"/>
        <v/>
      </c>
      <c r="H3134" s="9" t="str">
        <f t="shared" si="434"/>
        <v/>
      </c>
      <c r="I3134" s="5" t="str">
        <f t="shared" si="435"/>
        <v/>
      </c>
      <c r="J3134" s="5" t="str">
        <f>IF(OR($L3134="",NOT(COUNTIFS($L$2:$L3134,$L3134)=1)),"",SUMIFS($G:$G,$L:$L,$L3134))</f>
        <v/>
      </c>
      <c r="K3134" s="5" t="str">
        <f>IF(OR($L3134="",NOT(COUNTIFS($L$2:$L3134,$L3134)=1)),"",SUMIFS($I:$I,$L:$L,$L3134))</f>
        <v/>
      </c>
      <c r="L3134" s="6" t="str">
        <f t="shared" si="436"/>
        <v/>
      </c>
      <c r="M3134" s="6">
        <f t="shared" si="437"/>
        <v>126</v>
      </c>
      <c r="N3134" s="6">
        <f t="shared" si="438"/>
        <v>9</v>
      </c>
      <c r="O3134" s="9" t="str">
        <f>IF(AND($B3134&lt;&gt;"",$C3134&lt;&gt;"",$B3134&lt;=$C3134),INDEX(Szabalyok!$C:$C,$N3134),"")</f>
        <v/>
      </c>
      <c r="P3134">
        <f t="shared" si="440"/>
        <v>0</v>
      </c>
    </row>
    <row r="3135" spans="1:16" x14ac:dyDescent="0.35">
      <c r="A3135">
        <f t="shared" si="439"/>
        <v>0</v>
      </c>
      <c r="B3135" s="4" t="str">
        <f>IF($M3135&gt;300,"",IF(OR(INDEX(Bemenet!$E$2:$E$301,$M3135)="",INDEX(Bemenet!$F$2:$F$301,$M3135)=""),"",MAX(INDEX(Bemenet!$E$2:$E$301,$M3135),INDEX(Szabalyok!$A:$A,$N3135))))</f>
        <v/>
      </c>
      <c r="C3135" s="4" t="str">
        <f>IF($B3135="","",MIN(INDEX(Bemenet!$F$2:$F$301,$M3135),INDEX(Szabalyok!$B:$B,$N3135)))</f>
        <v/>
      </c>
      <c r="D3135" s="5" t="str">
        <f>IF(AND($B3135&lt;&gt;"",$C3135&lt;&gt;"",$B3135&lt;=$C3135),INDEX(Bemenet!$G$2:$G$301,$M3135),"")</f>
        <v/>
      </c>
      <c r="E3135" s="6" t="str">
        <f>IF(AND($B3135&lt;&gt;"",$C3135&lt;&gt;"",$B3135&lt;=$C3135),INDEX(Bemenet!$D$2:$D$301,$M3135),"")</f>
        <v/>
      </c>
      <c r="F3135" s="5" t="str">
        <f t="shared" si="432"/>
        <v/>
      </c>
      <c r="G3135" s="5" t="str">
        <f t="shared" si="433"/>
        <v/>
      </c>
      <c r="H3135" s="9" t="str">
        <f t="shared" si="434"/>
        <v/>
      </c>
      <c r="I3135" s="5" t="str">
        <f t="shared" si="435"/>
        <v/>
      </c>
      <c r="J3135" s="5" t="str">
        <f>IF(OR($L3135="",NOT(COUNTIFS($L$2:$L3135,$L3135)=1)),"",SUMIFS($G:$G,$L:$L,$L3135))</f>
        <v/>
      </c>
      <c r="K3135" s="5" t="str">
        <f>IF(OR($L3135="",NOT(COUNTIFS($L$2:$L3135,$L3135)=1)),"",SUMIFS($I:$I,$L:$L,$L3135))</f>
        <v/>
      </c>
      <c r="L3135" s="6" t="str">
        <f t="shared" si="436"/>
        <v/>
      </c>
      <c r="M3135" s="6">
        <f t="shared" si="437"/>
        <v>126</v>
      </c>
      <c r="N3135" s="6">
        <f t="shared" si="438"/>
        <v>10</v>
      </c>
      <c r="O3135" s="9" t="str">
        <f>IF(AND($B3135&lt;&gt;"",$C3135&lt;&gt;"",$B3135&lt;=$C3135),INDEX(Szabalyok!$C:$C,$N3135),"")</f>
        <v/>
      </c>
      <c r="P3135">
        <f t="shared" si="440"/>
        <v>0</v>
      </c>
    </row>
    <row r="3136" spans="1:16" x14ac:dyDescent="0.35">
      <c r="A3136">
        <f t="shared" si="439"/>
        <v>0</v>
      </c>
      <c r="B3136" s="4" t="str">
        <f>IF($M3136&gt;300,"",IF(OR(INDEX(Bemenet!$E$2:$E$301,$M3136)="",INDEX(Bemenet!$F$2:$F$301,$M3136)=""),"",MAX(INDEX(Bemenet!$E$2:$E$301,$M3136),INDEX(Szabalyok!$A:$A,$N3136))))</f>
        <v/>
      </c>
      <c r="C3136" s="4" t="str">
        <f>IF($B3136="","",MIN(INDEX(Bemenet!$F$2:$F$301,$M3136),INDEX(Szabalyok!$B:$B,$N3136)))</f>
        <v/>
      </c>
      <c r="D3136" s="5" t="str">
        <f>IF(AND($B3136&lt;&gt;"",$C3136&lt;&gt;"",$B3136&lt;=$C3136),INDEX(Bemenet!$G$2:$G$301,$M3136),"")</f>
        <v/>
      </c>
      <c r="E3136" s="6" t="str">
        <f>IF(AND($B3136&lt;&gt;"",$C3136&lt;&gt;"",$B3136&lt;=$C3136),INDEX(Bemenet!$D$2:$D$301,$M3136),"")</f>
        <v/>
      </c>
      <c r="F3136" s="5" t="str">
        <f t="shared" si="432"/>
        <v/>
      </c>
      <c r="G3136" s="5" t="str">
        <f t="shared" si="433"/>
        <v/>
      </c>
      <c r="H3136" s="9" t="str">
        <f t="shared" si="434"/>
        <v/>
      </c>
      <c r="I3136" s="5" t="str">
        <f t="shared" si="435"/>
        <v/>
      </c>
      <c r="J3136" s="5" t="str">
        <f>IF(OR($L3136="",NOT(COUNTIFS($L$2:$L3136,$L3136)=1)),"",SUMIFS($G:$G,$L:$L,$L3136))</f>
        <v/>
      </c>
      <c r="K3136" s="5" t="str">
        <f>IF(OR($L3136="",NOT(COUNTIFS($L$2:$L3136,$L3136)=1)),"",SUMIFS($I:$I,$L:$L,$L3136))</f>
        <v/>
      </c>
      <c r="L3136" s="6" t="str">
        <f t="shared" si="436"/>
        <v/>
      </c>
      <c r="M3136" s="6">
        <f t="shared" si="437"/>
        <v>126</v>
      </c>
      <c r="N3136" s="6">
        <f t="shared" si="438"/>
        <v>11</v>
      </c>
      <c r="O3136" s="9" t="str">
        <f>IF(AND($B3136&lt;&gt;"",$C3136&lt;&gt;"",$B3136&lt;=$C3136),INDEX(Szabalyok!$C:$C,$N3136),"")</f>
        <v/>
      </c>
      <c r="P3136">
        <f t="shared" si="440"/>
        <v>0</v>
      </c>
    </row>
    <row r="3137" spans="1:16" x14ac:dyDescent="0.35">
      <c r="A3137">
        <f t="shared" si="439"/>
        <v>0</v>
      </c>
      <c r="B3137" s="4" t="str">
        <f>IF($M3137&gt;300,"",IF(OR(INDEX(Bemenet!$E$2:$E$301,$M3137)="",INDEX(Bemenet!$F$2:$F$301,$M3137)=""),"",MAX(INDEX(Bemenet!$E$2:$E$301,$M3137),INDEX(Szabalyok!$A:$A,$N3137))))</f>
        <v/>
      </c>
      <c r="C3137" s="4" t="str">
        <f>IF($B3137="","",MIN(INDEX(Bemenet!$F$2:$F$301,$M3137),INDEX(Szabalyok!$B:$B,$N3137)))</f>
        <v/>
      </c>
      <c r="D3137" s="5" t="str">
        <f>IF(AND($B3137&lt;&gt;"",$C3137&lt;&gt;"",$B3137&lt;=$C3137),INDEX(Bemenet!$G$2:$G$301,$M3137),"")</f>
        <v/>
      </c>
      <c r="E3137" s="6" t="str">
        <f>IF(AND($B3137&lt;&gt;"",$C3137&lt;&gt;"",$B3137&lt;=$C3137),INDEX(Bemenet!$D$2:$D$301,$M3137),"")</f>
        <v/>
      </c>
      <c r="F3137" s="5" t="str">
        <f t="shared" si="432"/>
        <v/>
      </c>
      <c r="G3137" s="5" t="str">
        <f t="shared" si="433"/>
        <v/>
      </c>
      <c r="H3137" s="9" t="str">
        <f t="shared" si="434"/>
        <v/>
      </c>
      <c r="I3137" s="5" t="str">
        <f t="shared" si="435"/>
        <v/>
      </c>
      <c r="J3137" s="5" t="str">
        <f>IF(OR($L3137="",NOT(COUNTIFS($L$2:$L3137,$L3137)=1)),"",SUMIFS($G:$G,$L:$L,$L3137))</f>
        <v/>
      </c>
      <c r="K3137" s="5" t="str">
        <f>IF(OR($L3137="",NOT(COUNTIFS($L$2:$L3137,$L3137)=1)),"",SUMIFS($I:$I,$L:$L,$L3137))</f>
        <v/>
      </c>
      <c r="L3137" s="6" t="str">
        <f t="shared" si="436"/>
        <v/>
      </c>
      <c r="M3137" s="6">
        <f t="shared" si="437"/>
        <v>126</v>
      </c>
      <c r="N3137" s="6">
        <f t="shared" si="438"/>
        <v>12</v>
      </c>
      <c r="O3137" s="9" t="str">
        <f>IF(AND($B3137&lt;&gt;"",$C3137&lt;&gt;"",$B3137&lt;=$C3137),INDEX(Szabalyok!$C:$C,$N3137),"")</f>
        <v/>
      </c>
      <c r="P3137">
        <f t="shared" si="440"/>
        <v>0</v>
      </c>
    </row>
    <row r="3138" spans="1:16" x14ac:dyDescent="0.35">
      <c r="A3138">
        <f t="shared" si="439"/>
        <v>0</v>
      </c>
      <c r="B3138" s="4" t="str">
        <f>IF($M3138&gt;300,"",IF(OR(INDEX(Bemenet!$E$2:$E$301,$M3138)="",INDEX(Bemenet!$F$2:$F$301,$M3138)=""),"",MAX(INDEX(Bemenet!$E$2:$E$301,$M3138),INDEX(Szabalyok!$A:$A,$N3138))))</f>
        <v/>
      </c>
      <c r="C3138" s="4" t="str">
        <f>IF($B3138="","",MIN(INDEX(Bemenet!$F$2:$F$301,$M3138),INDEX(Szabalyok!$B:$B,$N3138)))</f>
        <v/>
      </c>
      <c r="D3138" s="5" t="str">
        <f>IF(AND($B3138&lt;&gt;"",$C3138&lt;&gt;"",$B3138&lt;=$C3138),INDEX(Bemenet!$G$2:$G$301,$M3138),"")</f>
        <v/>
      </c>
      <c r="E3138" s="6" t="str">
        <f>IF(AND($B3138&lt;&gt;"",$C3138&lt;&gt;"",$B3138&lt;=$C3138),INDEX(Bemenet!$D$2:$D$301,$M3138),"")</f>
        <v/>
      </c>
      <c r="F3138" s="5" t="str">
        <f t="shared" ref="F3138:F3201" si="441">IF(AND($B3138&lt;&gt;"",$C3138&lt;&gt;"",$B3138&lt;=$C3138),$C3138-$B3138+1,"")</f>
        <v/>
      </c>
      <c r="G3138" s="5" t="str">
        <f t="shared" ref="G3138:G3201" si="442">IF($F3138="","",$F3138*$D3138)</f>
        <v/>
      </c>
      <c r="H3138" s="9" t="str">
        <f t="shared" ref="H3138:H3201" si="443">IF($G3138="","",$O3138)</f>
        <v/>
      </c>
      <c r="I3138" s="5" t="str">
        <f t="shared" ref="I3138:I3201" si="444">IF($G3138="","",$G3138*IF($H3138="",$O3138,$H3138)/100)</f>
        <v/>
      </c>
      <c r="J3138" s="5" t="str">
        <f>IF(OR($L3138="",NOT(COUNTIFS($L$2:$L3138,$L3138)=1)),"",SUMIFS($G:$G,$L:$L,$L3138))</f>
        <v/>
      </c>
      <c r="K3138" s="5" t="str">
        <f>IF(OR($L3138="",NOT(COUNTIFS($L$2:$L3138,$L3138)=1)),"",SUMIFS($I:$I,$L:$L,$L3138))</f>
        <v/>
      </c>
      <c r="L3138" s="6" t="str">
        <f t="shared" ref="L3138:L3201" si="445">IF($B3138="","",YEAR($B3138))</f>
        <v/>
      </c>
      <c r="M3138" s="6">
        <f t="shared" ref="M3138:M3201" si="446">INT((ROW()-2)/25)+1</f>
        <v>126</v>
      </c>
      <c r="N3138" s="6">
        <f t="shared" ref="N3138:N3201" si="447">MOD(ROW()-2,25)+2</f>
        <v>13</v>
      </c>
      <c r="O3138" s="9" t="str">
        <f>IF(AND($B3138&lt;&gt;"",$C3138&lt;&gt;"",$B3138&lt;=$C3138),INDEX(Szabalyok!$C:$C,$N3138),"")</f>
        <v/>
      </c>
      <c r="P3138">
        <f t="shared" si="440"/>
        <v>0</v>
      </c>
    </row>
    <row r="3139" spans="1:16" x14ac:dyDescent="0.35">
      <c r="A3139">
        <f t="shared" si="439"/>
        <v>0</v>
      </c>
      <c r="B3139" s="4" t="str">
        <f>IF($M3139&gt;300,"",IF(OR(INDEX(Bemenet!$E$2:$E$301,$M3139)="",INDEX(Bemenet!$F$2:$F$301,$M3139)=""),"",MAX(INDEX(Bemenet!$E$2:$E$301,$M3139),INDEX(Szabalyok!$A:$A,$N3139))))</f>
        <v/>
      </c>
      <c r="C3139" s="4" t="str">
        <f>IF($B3139="","",MIN(INDEX(Bemenet!$F$2:$F$301,$M3139),INDEX(Szabalyok!$B:$B,$N3139)))</f>
        <v/>
      </c>
      <c r="D3139" s="5" t="str">
        <f>IF(AND($B3139&lt;&gt;"",$C3139&lt;&gt;"",$B3139&lt;=$C3139),INDEX(Bemenet!$G$2:$G$301,$M3139),"")</f>
        <v/>
      </c>
      <c r="E3139" s="6" t="str">
        <f>IF(AND($B3139&lt;&gt;"",$C3139&lt;&gt;"",$B3139&lt;=$C3139),INDEX(Bemenet!$D$2:$D$301,$M3139),"")</f>
        <v/>
      </c>
      <c r="F3139" s="5" t="str">
        <f t="shared" si="441"/>
        <v/>
      </c>
      <c r="G3139" s="5" t="str">
        <f t="shared" si="442"/>
        <v/>
      </c>
      <c r="H3139" s="9" t="str">
        <f t="shared" si="443"/>
        <v/>
      </c>
      <c r="I3139" s="5" t="str">
        <f t="shared" si="444"/>
        <v/>
      </c>
      <c r="J3139" s="5" t="str">
        <f>IF(OR($L3139="",NOT(COUNTIFS($L$2:$L3139,$L3139)=1)),"",SUMIFS($G:$G,$L:$L,$L3139))</f>
        <v/>
      </c>
      <c r="K3139" s="5" t="str">
        <f>IF(OR($L3139="",NOT(COUNTIFS($L$2:$L3139,$L3139)=1)),"",SUMIFS($I:$I,$L:$L,$L3139))</f>
        <v/>
      </c>
      <c r="L3139" s="6" t="str">
        <f t="shared" si="445"/>
        <v/>
      </c>
      <c r="M3139" s="6">
        <f t="shared" si="446"/>
        <v>126</v>
      </c>
      <c r="N3139" s="6">
        <f t="shared" si="447"/>
        <v>14</v>
      </c>
      <c r="O3139" s="9" t="str">
        <f>IF(AND($B3139&lt;&gt;"",$C3139&lt;&gt;"",$B3139&lt;=$C3139),INDEX(Szabalyok!$C:$C,$N3139),"")</f>
        <v/>
      </c>
      <c r="P3139">
        <f t="shared" si="440"/>
        <v>0</v>
      </c>
    </row>
    <row r="3140" spans="1:16" x14ac:dyDescent="0.35">
      <c r="A3140">
        <f t="shared" ref="A3140:A3203" si="448">IF(P3140=P3139,0,P3140)</f>
        <v>0</v>
      </c>
      <c r="B3140" s="4" t="str">
        <f>IF($M3140&gt;300,"",IF(OR(INDEX(Bemenet!$E$2:$E$301,$M3140)="",INDEX(Bemenet!$F$2:$F$301,$M3140)=""),"",MAX(INDEX(Bemenet!$E$2:$E$301,$M3140),INDEX(Szabalyok!$A:$A,$N3140))))</f>
        <v/>
      </c>
      <c r="C3140" s="4" t="str">
        <f>IF($B3140="","",MIN(INDEX(Bemenet!$F$2:$F$301,$M3140),INDEX(Szabalyok!$B:$B,$N3140)))</f>
        <v/>
      </c>
      <c r="D3140" s="5" t="str">
        <f>IF(AND($B3140&lt;&gt;"",$C3140&lt;&gt;"",$B3140&lt;=$C3140),INDEX(Bemenet!$G$2:$G$301,$M3140),"")</f>
        <v/>
      </c>
      <c r="E3140" s="6" t="str">
        <f>IF(AND($B3140&lt;&gt;"",$C3140&lt;&gt;"",$B3140&lt;=$C3140),INDEX(Bemenet!$D$2:$D$301,$M3140),"")</f>
        <v/>
      </c>
      <c r="F3140" s="5" t="str">
        <f t="shared" si="441"/>
        <v/>
      </c>
      <c r="G3140" s="5" t="str">
        <f t="shared" si="442"/>
        <v/>
      </c>
      <c r="H3140" s="9" t="str">
        <f t="shared" si="443"/>
        <v/>
      </c>
      <c r="I3140" s="5" t="str">
        <f t="shared" si="444"/>
        <v/>
      </c>
      <c r="J3140" s="5" t="str">
        <f>IF(OR($L3140="",NOT(COUNTIFS($L$2:$L3140,$L3140)=1)),"",SUMIFS($G:$G,$L:$L,$L3140))</f>
        <v/>
      </c>
      <c r="K3140" s="5" t="str">
        <f>IF(OR($L3140="",NOT(COUNTIFS($L$2:$L3140,$L3140)=1)),"",SUMIFS($I:$I,$L:$L,$L3140))</f>
        <v/>
      </c>
      <c r="L3140" s="6" t="str">
        <f t="shared" si="445"/>
        <v/>
      </c>
      <c r="M3140" s="6">
        <f t="shared" si="446"/>
        <v>126</v>
      </c>
      <c r="N3140" s="6">
        <f t="shared" si="447"/>
        <v>15</v>
      </c>
      <c r="O3140" s="9" t="str">
        <f>IF(AND($B3140&lt;&gt;"",$C3140&lt;&gt;"",$B3140&lt;=$C3140),INDEX(Szabalyok!$C:$C,$N3140),"")</f>
        <v/>
      </c>
      <c r="P3140">
        <f t="shared" ref="P3140:P3203" si="449">IF(D3140="",P3139,P3139+1)</f>
        <v>0</v>
      </c>
    </row>
    <row r="3141" spans="1:16" x14ac:dyDescent="0.35">
      <c r="A3141">
        <f t="shared" si="448"/>
        <v>0</v>
      </c>
      <c r="B3141" s="4" t="str">
        <f>IF($M3141&gt;300,"",IF(OR(INDEX(Bemenet!$E$2:$E$301,$M3141)="",INDEX(Bemenet!$F$2:$F$301,$M3141)=""),"",MAX(INDEX(Bemenet!$E$2:$E$301,$M3141),INDEX(Szabalyok!$A:$A,$N3141))))</f>
        <v/>
      </c>
      <c r="C3141" s="4" t="str">
        <f>IF($B3141="","",MIN(INDEX(Bemenet!$F$2:$F$301,$M3141),INDEX(Szabalyok!$B:$B,$N3141)))</f>
        <v/>
      </c>
      <c r="D3141" s="5" t="str">
        <f>IF(AND($B3141&lt;&gt;"",$C3141&lt;&gt;"",$B3141&lt;=$C3141),INDEX(Bemenet!$G$2:$G$301,$M3141),"")</f>
        <v/>
      </c>
      <c r="E3141" s="6" t="str">
        <f>IF(AND($B3141&lt;&gt;"",$C3141&lt;&gt;"",$B3141&lt;=$C3141),INDEX(Bemenet!$D$2:$D$301,$M3141),"")</f>
        <v/>
      </c>
      <c r="F3141" s="5" t="str">
        <f t="shared" si="441"/>
        <v/>
      </c>
      <c r="G3141" s="5" t="str">
        <f t="shared" si="442"/>
        <v/>
      </c>
      <c r="H3141" s="9" t="str">
        <f t="shared" si="443"/>
        <v/>
      </c>
      <c r="I3141" s="5" t="str">
        <f t="shared" si="444"/>
        <v/>
      </c>
      <c r="J3141" s="5" t="str">
        <f>IF(OR($L3141="",NOT(COUNTIFS($L$2:$L3141,$L3141)=1)),"",SUMIFS($G:$G,$L:$L,$L3141))</f>
        <v/>
      </c>
      <c r="K3141" s="5" t="str">
        <f>IF(OR($L3141="",NOT(COUNTIFS($L$2:$L3141,$L3141)=1)),"",SUMIFS($I:$I,$L:$L,$L3141))</f>
        <v/>
      </c>
      <c r="L3141" s="6" t="str">
        <f t="shared" si="445"/>
        <v/>
      </c>
      <c r="M3141" s="6">
        <f t="shared" si="446"/>
        <v>126</v>
      </c>
      <c r="N3141" s="6">
        <f t="shared" si="447"/>
        <v>16</v>
      </c>
      <c r="O3141" s="9" t="str">
        <f>IF(AND($B3141&lt;&gt;"",$C3141&lt;&gt;"",$B3141&lt;=$C3141),INDEX(Szabalyok!$C:$C,$N3141),"")</f>
        <v/>
      </c>
      <c r="P3141">
        <f t="shared" si="449"/>
        <v>0</v>
      </c>
    </row>
    <row r="3142" spans="1:16" x14ac:dyDescent="0.35">
      <c r="A3142">
        <f t="shared" si="448"/>
        <v>0</v>
      </c>
      <c r="B3142" s="4" t="str">
        <f>IF($M3142&gt;300,"",IF(OR(INDEX(Bemenet!$E$2:$E$301,$M3142)="",INDEX(Bemenet!$F$2:$F$301,$M3142)=""),"",MAX(INDEX(Bemenet!$E$2:$E$301,$M3142),INDEX(Szabalyok!$A:$A,$N3142))))</f>
        <v/>
      </c>
      <c r="C3142" s="4" t="str">
        <f>IF($B3142="","",MIN(INDEX(Bemenet!$F$2:$F$301,$M3142),INDEX(Szabalyok!$B:$B,$N3142)))</f>
        <v/>
      </c>
      <c r="D3142" s="5" t="str">
        <f>IF(AND($B3142&lt;&gt;"",$C3142&lt;&gt;"",$B3142&lt;=$C3142),INDEX(Bemenet!$G$2:$G$301,$M3142),"")</f>
        <v/>
      </c>
      <c r="E3142" s="6" t="str">
        <f>IF(AND($B3142&lt;&gt;"",$C3142&lt;&gt;"",$B3142&lt;=$C3142),INDEX(Bemenet!$D$2:$D$301,$M3142),"")</f>
        <v/>
      </c>
      <c r="F3142" s="5" t="str">
        <f t="shared" si="441"/>
        <v/>
      </c>
      <c r="G3142" s="5" t="str">
        <f t="shared" si="442"/>
        <v/>
      </c>
      <c r="H3142" s="9" t="str">
        <f t="shared" si="443"/>
        <v/>
      </c>
      <c r="I3142" s="5" t="str">
        <f t="shared" si="444"/>
        <v/>
      </c>
      <c r="J3142" s="5" t="str">
        <f>IF(OR($L3142="",NOT(COUNTIFS($L$2:$L3142,$L3142)=1)),"",SUMIFS($G:$G,$L:$L,$L3142))</f>
        <v/>
      </c>
      <c r="K3142" s="5" t="str">
        <f>IF(OR($L3142="",NOT(COUNTIFS($L$2:$L3142,$L3142)=1)),"",SUMIFS($I:$I,$L:$L,$L3142))</f>
        <v/>
      </c>
      <c r="L3142" s="6" t="str">
        <f t="shared" si="445"/>
        <v/>
      </c>
      <c r="M3142" s="6">
        <f t="shared" si="446"/>
        <v>126</v>
      </c>
      <c r="N3142" s="6">
        <f t="shared" si="447"/>
        <v>17</v>
      </c>
      <c r="O3142" s="9" t="str">
        <f>IF(AND($B3142&lt;&gt;"",$C3142&lt;&gt;"",$B3142&lt;=$C3142),INDEX(Szabalyok!$C:$C,$N3142),"")</f>
        <v/>
      </c>
      <c r="P3142">
        <f t="shared" si="449"/>
        <v>0</v>
      </c>
    </row>
    <row r="3143" spans="1:16" x14ac:dyDescent="0.35">
      <c r="A3143">
        <f t="shared" si="448"/>
        <v>0</v>
      </c>
      <c r="B3143" s="4" t="str">
        <f>IF($M3143&gt;300,"",IF(OR(INDEX(Bemenet!$E$2:$E$301,$M3143)="",INDEX(Bemenet!$F$2:$F$301,$M3143)=""),"",MAX(INDEX(Bemenet!$E$2:$E$301,$M3143),INDEX(Szabalyok!$A:$A,$N3143))))</f>
        <v/>
      </c>
      <c r="C3143" s="4" t="str">
        <f>IF($B3143="","",MIN(INDEX(Bemenet!$F$2:$F$301,$M3143),INDEX(Szabalyok!$B:$B,$N3143)))</f>
        <v/>
      </c>
      <c r="D3143" s="5" t="str">
        <f>IF(AND($B3143&lt;&gt;"",$C3143&lt;&gt;"",$B3143&lt;=$C3143),INDEX(Bemenet!$G$2:$G$301,$M3143),"")</f>
        <v/>
      </c>
      <c r="E3143" s="6" t="str">
        <f>IF(AND($B3143&lt;&gt;"",$C3143&lt;&gt;"",$B3143&lt;=$C3143),INDEX(Bemenet!$D$2:$D$301,$M3143),"")</f>
        <v/>
      </c>
      <c r="F3143" s="5" t="str">
        <f t="shared" si="441"/>
        <v/>
      </c>
      <c r="G3143" s="5" t="str">
        <f t="shared" si="442"/>
        <v/>
      </c>
      <c r="H3143" s="9" t="str">
        <f t="shared" si="443"/>
        <v/>
      </c>
      <c r="I3143" s="5" t="str">
        <f t="shared" si="444"/>
        <v/>
      </c>
      <c r="J3143" s="5" t="str">
        <f>IF(OR($L3143="",NOT(COUNTIFS($L$2:$L3143,$L3143)=1)),"",SUMIFS($G:$G,$L:$L,$L3143))</f>
        <v/>
      </c>
      <c r="K3143" s="5" t="str">
        <f>IF(OR($L3143="",NOT(COUNTIFS($L$2:$L3143,$L3143)=1)),"",SUMIFS($I:$I,$L:$L,$L3143))</f>
        <v/>
      </c>
      <c r="L3143" s="6" t="str">
        <f t="shared" si="445"/>
        <v/>
      </c>
      <c r="M3143" s="6">
        <f t="shared" si="446"/>
        <v>126</v>
      </c>
      <c r="N3143" s="6">
        <f t="shared" si="447"/>
        <v>18</v>
      </c>
      <c r="O3143" s="9" t="str">
        <f>IF(AND($B3143&lt;&gt;"",$C3143&lt;&gt;"",$B3143&lt;=$C3143),INDEX(Szabalyok!$C:$C,$N3143),"")</f>
        <v/>
      </c>
      <c r="P3143">
        <f t="shared" si="449"/>
        <v>0</v>
      </c>
    </row>
    <row r="3144" spans="1:16" x14ac:dyDescent="0.35">
      <c r="A3144">
        <f t="shared" si="448"/>
        <v>0</v>
      </c>
      <c r="B3144" s="4" t="str">
        <f>IF($M3144&gt;300,"",IF(OR(INDEX(Bemenet!$E$2:$E$301,$M3144)="",INDEX(Bemenet!$F$2:$F$301,$M3144)=""),"",MAX(INDEX(Bemenet!$E$2:$E$301,$M3144),INDEX(Szabalyok!$A:$A,$N3144))))</f>
        <v/>
      </c>
      <c r="C3144" s="4" t="str">
        <f>IF($B3144="","",MIN(INDEX(Bemenet!$F$2:$F$301,$M3144),INDEX(Szabalyok!$B:$B,$N3144)))</f>
        <v/>
      </c>
      <c r="D3144" s="5" t="str">
        <f>IF(AND($B3144&lt;&gt;"",$C3144&lt;&gt;"",$B3144&lt;=$C3144),INDEX(Bemenet!$G$2:$G$301,$M3144),"")</f>
        <v/>
      </c>
      <c r="E3144" s="6" t="str">
        <f>IF(AND($B3144&lt;&gt;"",$C3144&lt;&gt;"",$B3144&lt;=$C3144),INDEX(Bemenet!$D$2:$D$301,$M3144),"")</f>
        <v/>
      </c>
      <c r="F3144" s="5" t="str">
        <f t="shared" si="441"/>
        <v/>
      </c>
      <c r="G3144" s="5" t="str">
        <f t="shared" si="442"/>
        <v/>
      </c>
      <c r="H3144" s="9" t="str">
        <f t="shared" si="443"/>
        <v/>
      </c>
      <c r="I3144" s="5" t="str">
        <f t="shared" si="444"/>
        <v/>
      </c>
      <c r="J3144" s="5" t="str">
        <f>IF(OR($L3144="",NOT(COUNTIFS($L$2:$L3144,$L3144)=1)),"",SUMIFS($G:$G,$L:$L,$L3144))</f>
        <v/>
      </c>
      <c r="K3144" s="5" t="str">
        <f>IF(OR($L3144="",NOT(COUNTIFS($L$2:$L3144,$L3144)=1)),"",SUMIFS($I:$I,$L:$L,$L3144))</f>
        <v/>
      </c>
      <c r="L3144" s="6" t="str">
        <f t="shared" si="445"/>
        <v/>
      </c>
      <c r="M3144" s="6">
        <f t="shared" si="446"/>
        <v>126</v>
      </c>
      <c r="N3144" s="6">
        <f t="shared" si="447"/>
        <v>19</v>
      </c>
      <c r="O3144" s="9" t="str">
        <f>IF(AND($B3144&lt;&gt;"",$C3144&lt;&gt;"",$B3144&lt;=$C3144),INDEX(Szabalyok!$C:$C,$N3144),"")</f>
        <v/>
      </c>
      <c r="P3144">
        <f t="shared" si="449"/>
        <v>0</v>
      </c>
    </row>
    <row r="3145" spans="1:16" x14ac:dyDescent="0.35">
      <c r="A3145">
        <f t="shared" si="448"/>
        <v>0</v>
      </c>
      <c r="B3145" s="4" t="str">
        <f>IF($M3145&gt;300,"",IF(OR(INDEX(Bemenet!$E$2:$E$301,$M3145)="",INDEX(Bemenet!$F$2:$F$301,$M3145)=""),"",MAX(INDEX(Bemenet!$E$2:$E$301,$M3145),INDEX(Szabalyok!$A:$A,$N3145))))</f>
        <v/>
      </c>
      <c r="C3145" s="4" t="str">
        <f>IF($B3145="","",MIN(INDEX(Bemenet!$F$2:$F$301,$M3145),INDEX(Szabalyok!$B:$B,$N3145)))</f>
        <v/>
      </c>
      <c r="D3145" s="5" t="str">
        <f>IF(AND($B3145&lt;&gt;"",$C3145&lt;&gt;"",$B3145&lt;=$C3145),INDEX(Bemenet!$G$2:$G$301,$M3145),"")</f>
        <v/>
      </c>
      <c r="E3145" s="6" t="str">
        <f>IF(AND($B3145&lt;&gt;"",$C3145&lt;&gt;"",$B3145&lt;=$C3145),INDEX(Bemenet!$D$2:$D$301,$M3145),"")</f>
        <v/>
      </c>
      <c r="F3145" s="5" t="str">
        <f t="shared" si="441"/>
        <v/>
      </c>
      <c r="G3145" s="5" t="str">
        <f t="shared" si="442"/>
        <v/>
      </c>
      <c r="H3145" s="9" t="str">
        <f t="shared" si="443"/>
        <v/>
      </c>
      <c r="I3145" s="5" t="str">
        <f t="shared" si="444"/>
        <v/>
      </c>
      <c r="J3145" s="5" t="str">
        <f>IF(OR($L3145="",NOT(COUNTIFS($L$2:$L3145,$L3145)=1)),"",SUMIFS($G:$G,$L:$L,$L3145))</f>
        <v/>
      </c>
      <c r="K3145" s="5" t="str">
        <f>IF(OR($L3145="",NOT(COUNTIFS($L$2:$L3145,$L3145)=1)),"",SUMIFS($I:$I,$L:$L,$L3145))</f>
        <v/>
      </c>
      <c r="L3145" s="6" t="str">
        <f t="shared" si="445"/>
        <v/>
      </c>
      <c r="M3145" s="6">
        <f t="shared" si="446"/>
        <v>126</v>
      </c>
      <c r="N3145" s="6">
        <f t="shared" si="447"/>
        <v>20</v>
      </c>
      <c r="O3145" s="9" t="str">
        <f>IF(AND($B3145&lt;&gt;"",$C3145&lt;&gt;"",$B3145&lt;=$C3145),INDEX(Szabalyok!$C:$C,$N3145),"")</f>
        <v/>
      </c>
      <c r="P3145">
        <f t="shared" si="449"/>
        <v>0</v>
      </c>
    </row>
    <row r="3146" spans="1:16" x14ac:dyDescent="0.35">
      <c r="A3146">
        <f t="shared" si="448"/>
        <v>0</v>
      </c>
      <c r="B3146" s="4" t="str">
        <f>IF($M3146&gt;300,"",IF(OR(INDEX(Bemenet!$E$2:$E$301,$M3146)="",INDEX(Bemenet!$F$2:$F$301,$M3146)=""),"",MAX(INDEX(Bemenet!$E$2:$E$301,$M3146),INDEX(Szabalyok!$A:$A,$N3146))))</f>
        <v/>
      </c>
      <c r="C3146" s="4" t="str">
        <f>IF($B3146="","",MIN(INDEX(Bemenet!$F$2:$F$301,$M3146),INDEX(Szabalyok!$B:$B,$N3146)))</f>
        <v/>
      </c>
      <c r="D3146" s="5" t="str">
        <f>IF(AND($B3146&lt;&gt;"",$C3146&lt;&gt;"",$B3146&lt;=$C3146),INDEX(Bemenet!$G$2:$G$301,$M3146),"")</f>
        <v/>
      </c>
      <c r="E3146" s="6" t="str">
        <f>IF(AND($B3146&lt;&gt;"",$C3146&lt;&gt;"",$B3146&lt;=$C3146),INDEX(Bemenet!$D$2:$D$301,$M3146),"")</f>
        <v/>
      </c>
      <c r="F3146" s="5" t="str">
        <f t="shared" si="441"/>
        <v/>
      </c>
      <c r="G3146" s="5" t="str">
        <f t="shared" si="442"/>
        <v/>
      </c>
      <c r="H3146" s="9" t="str">
        <f t="shared" si="443"/>
        <v/>
      </c>
      <c r="I3146" s="5" t="str">
        <f t="shared" si="444"/>
        <v/>
      </c>
      <c r="J3146" s="5" t="str">
        <f>IF(OR($L3146="",NOT(COUNTIFS($L$2:$L3146,$L3146)=1)),"",SUMIFS($G:$G,$L:$L,$L3146))</f>
        <v/>
      </c>
      <c r="K3146" s="5" t="str">
        <f>IF(OR($L3146="",NOT(COUNTIFS($L$2:$L3146,$L3146)=1)),"",SUMIFS($I:$I,$L:$L,$L3146))</f>
        <v/>
      </c>
      <c r="L3146" s="6" t="str">
        <f t="shared" si="445"/>
        <v/>
      </c>
      <c r="M3146" s="6">
        <f t="shared" si="446"/>
        <v>126</v>
      </c>
      <c r="N3146" s="6">
        <f t="shared" si="447"/>
        <v>21</v>
      </c>
      <c r="O3146" s="9" t="str">
        <f>IF(AND($B3146&lt;&gt;"",$C3146&lt;&gt;"",$B3146&lt;=$C3146),INDEX(Szabalyok!$C:$C,$N3146),"")</f>
        <v/>
      </c>
      <c r="P3146">
        <f t="shared" si="449"/>
        <v>0</v>
      </c>
    </row>
    <row r="3147" spans="1:16" x14ac:dyDescent="0.35">
      <c r="A3147">
        <f t="shared" si="448"/>
        <v>0</v>
      </c>
      <c r="B3147" s="4" t="str">
        <f>IF($M3147&gt;300,"",IF(OR(INDEX(Bemenet!$E$2:$E$301,$M3147)="",INDEX(Bemenet!$F$2:$F$301,$M3147)=""),"",MAX(INDEX(Bemenet!$E$2:$E$301,$M3147),INDEX(Szabalyok!$A:$A,$N3147))))</f>
        <v/>
      </c>
      <c r="C3147" s="4" t="str">
        <f>IF($B3147="","",MIN(INDEX(Bemenet!$F$2:$F$301,$M3147),INDEX(Szabalyok!$B:$B,$N3147)))</f>
        <v/>
      </c>
      <c r="D3147" s="5" t="str">
        <f>IF(AND($B3147&lt;&gt;"",$C3147&lt;&gt;"",$B3147&lt;=$C3147),INDEX(Bemenet!$G$2:$G$301,$M3147),"")</f>
        <v/>
      </c>
      <c r="E3147" s="6" t="str">
        <f>IF(AND($B3147&lt;&gt;"",$C3147&lt;&gt;"",$B3147&lt;=$C3147),INDEX(Bemenet!$D$2:$D$301,$M3147),"")</f>
        <v/>
      </c>
      <c r="F3147" s="5" t="str">
        <f t="shared" si="441"/>
        <v/>
      </c>
      <c r="G3147" s="5" t="str">
        <f t="shared" si="442"/>
        <v/>
      </c>
      <c r="H3147" s="9" t="str">
        <f t="shared" si="443"/>
        <v/>
      </c>
      <c r="I3147" s="5" t="str">
        <f t="shared" si="444"/>
        <v/>
      </c>
      <c r="J3147" s="5" t="str">
        <f>IF(OR($L3147="",NOT(COUNTIFS($L$2:$L3147,$L3147)=1)),"",SUMIFS($G:$G,$L:$L,$L3147))</f>
        <v/>
      </c>
      <c r="K3147" s="5" t="str">
        <f>IF(OR($L3147="",NOT(COUNTIFS($L$2:$L3147,$L3147)=1)),"",SUMIFS($I:$I,$L:$L,$L3147))</f>
        <v/>
      </c>
      <c r="L3147" s="6" t="str">
        <f t="shared" si="445"/>
        <v/>
      </c>
      <c r="M3147" s="6">
        <f t="shared" si="446"/>
        <v>126</v>
      </c>
      <c r="N3147" s="6">
        <f t="shared" si="447"/>
        <v>22</v>
      </c>
      <c r="O3147" s="9" t="str">
        <f>IF(AND($B3147&lt;&gt;"",$C3147&lt;&gt;"",$B3147&lt;=$C3147),INDEX(Szabalyok!$C:$C,$N3147),"")</f>
        <v/>
      </c>
      <c r="P3147">
        <f t="shared" si="449"/>
        <v>0</v>
      </c>
    </row>
    <row r="3148" spans="1:16" x14ac:dyDescent="0.35">
      <c r="A3148">
        <f t="shared" si="448"/>
        <v>0</v>
      </c>
      <c r="B3148" s="4" t="str">
        <f>IF($M3148&gt;300,"",IF(OR(INDEX(Bemenet!$E$2:$E$301,$M3148)="",INDEX(Bemenet!$F$2:$F$301,$M3148)=""),"",MAX(INDEX(Bemenet!$E$2:$E$301,$M3148),INDEX(Szabalyok!$A:$A,$N3148))))</f>
        <v/>
      </c>
      <c r="C3148" s="4" t="str">
        <f>IF($B3148="","",MIN(INDEX(Bemenet!$F$2:$F$301,$M3148),INDEX(Szabalyok!$B:$B,$N3148)))</f>
        <v/>
      </c>
      <c r="D3148" s="5" t="str">
        <f>IF(AND($B3148&lt;&gt;"",$C3148&lt;&gt;"",$B3148&lt;=$C3148),INDEX(Bemenet!$G$2:$G$301,$M3148),"")</f>
        <v/>
      </c>
      <c r="E3148" s="6" t="str">
        <f>IF(AND($B3148&lt;&gt;"",$C3148&lt;&gt;"",$B3148&lt;=$C3148),INDEX(Bemenet!$D$2:$D$301,$M3148),"")</f>
        <v/>
      </c>
      <c r="F3148" s="5" t="str">
        <f t="shared" si="441"/>
        <v/>
      </c>
      <c r="G3148" s="5" t="str">
        <f t="shared" si="442"/>
        <v/>
      </c>
      <c r="H3148" s="9" t="str">
        <f t="shared" si="443"/>
        <v/>
      </c>
      <c r="I3148" s="5" t="str">
        <f t="shared" si="444"/>
        <v/>
      </c>
      <c r="J3148" s="5" t="str">
        <f>IF(OR($L3148="",NOT(COUNTIFS($L$2:$L3148,$L3148)=1)),"",SUMIFS($G:$G,$L:$L,$L3148))</f>
        <v/>
      </c>
      <c r="K3148" s="5" t="str">
        <f>IF(OR($L3148="",NOT(COUNTIFS($L$2:$L3148,$L3148)=1)),"",SUMIFS($I:$I,$L:$L,$L3148))</f>
        <v/>
      </c>
      <c r="L3148" s="6" t="str">
        <f t="shared" si="445"/>
        <v/>
      </c>
      <c r="M3148" s="6">
        <f t="shared" si="446"/>
        <v>126</v>
      </c>
      <c r="N3148" s="6">
        <f t="shared" si="447"/>
        <v>23</v>
      </c>
      <c r="O3148" s="9" t="str">
        <f>IF(AND($B3148&lt;&gt;"",$C3148&lt;&gt;"",$B3148&lt;=$C3148),INDEX(Szabalyok!$C:$C,$N3148),"")</f>
        <v/>
      </c>
      <c r="P3148">
        <f t="shared" si="449"/>
        <v>0</v>
      </c>
    </row>
    <row r="3149" spans="1:16" x14ac:dyDescent="0.35">
      <c r="A3149">
        <f t="shared" si="448"/>
        <v>0</v>
      </c>
      <c r="B3149" s="4" t="str">
        <f>IF($M3149&gt;300,"",IF(OR(INDEX(Bemenet!$E$2:$E$301,$M3149)="",INDEX(Bemenet!$F$2:$F$301,$M3149)=""),"",MAX(INDEX(Bemenet!$E$2:$E$301,$M3149),INDEX(Szabalyok!$A:$A,$N3149))))</f>
        <v/>
      </c>
      <c r="C3149" s="4" t="str">
        <f>IF($B3149="","",MIN(INDEX(Bemenet!$F$2:$F$301,$M3149),INDEX(Szabalyok!$B:$B,$N3149)))</f>
        <v/>
      </c>
      <c r="D3149" s="5" t="str">
        <f>IF(AND($B3149&lt;&gt;"",$C3149&lt;&gt;"",$B3149&lt;=$C3149),INDEX(Bemenet!$G$2:$G$301,$M3149),"")</f>
        <v/>
      </c>
      <c r="E3149" s="6" t="str">
        <f>IF(AND($B3149&lt;&gt;"",$C3149&lt;&gt;"",$B3149&lt;=$C3149),INDEX(Bemenet!$D$2:$D$301,$M3149),"")</f>
        <v/>
      </c>
      <c r="F3149" s="5" t="str">
        <f t="shared" si="441"/>
        <v/>
      </c>
      <c r="G3149" s="5" t="str">
        <f t="shared" si="442"/>
        <v/>
      </c>
      <c r="H3149" s="9" t="str">
        <f t="shared" si="443"/>
        <v/>
      </c>
      <c r="I3149" s="5" t="str">
        <f t="shared" si="444"/>
        <v/>
      </c>
      <c r="J3149" s="5" t="str">
        <f>IF(OR($L3149="",NOT(COUNTIFS($L$2:$L3149,$L3149)=1)),"",SUMIFS($G:$G,$L:$L,$L3149))</f>
        <v/>
      </c>
      <c r="K3149" s="5" t="str">
        <f>IF(OR($L3149="",NOT(COUNTIFS($L$2:$L3149,$L3149)=1)),"",SUMIFS($I:$I,$L:$L,$L3149))</f>
        <v/>
      </c>
      <c r="L3149" s="6" t="str">
        <f t="shared" si="445"/>
        <v/>
      </c>
      <c r="M3149" s="6">
        <f t="shared" si="446"/>
        <v>126</v>
      </c>
      <c r="N3149" s="6">
        <f t="shared" si="447"/>
        <v>24</v>
      </c>
      <c r="O3149" s="9" t="str">
        <f>IF(AND($B3149&lt;&gt;"",$C3149&lt;&gt;"",$B3149&lt;=$C3149),INDEX(Szabalyok!$C:$C,$N3149),"")</f>
        <v/>
      </c>
      <c r="P3149">
        <f t="shared" si="449"/>
        <v>0</v>
      </c>
    </row>
    <row r="3150" spans="1:16" x14ac:dyDescent="0.35">
      <c r="A3150">
        <f t="shared" si="448"/>
        <v>0</v>
      </c>
      <c r="B3150" s="4" t="str">
        <f>IF($M3150&gt;300,"",IF(OR(INDEX(Bemenet!$E$2:$E$301,$M3150)="",INDEX(Bemenet!$F$2:$F$301,$M3150)=""),"",MAX(INDEX(Bemenet!$E$2:$E$301,$M3150),INDEX(Szabalyok!$A:$A,$N3150))))</f>
        <v/>
      </c>
      <c r="C3150" s="4" t="str">
        <f>IF($B3150="","",MIN(INDEX(Bemenet!$F$2:$F$301,$M3150),INDEX(Szabalyok!$B:$B,$N3150)))</f>
        <v/>
      </c>
      <c r="D3150" s="5" t="str">
        <f>IF(AND($B3150&lt;&gt;"",$C3150&lt;&gt;"",$B3150&lt;=$C3150),INDEX(Bemenet!$G$2:$G$301,$M3150),"")</f>
        <v/>
      </c>
      <c r="E3150" s="6" t="str">
        <f>IF(AND($B3150&lt;&gt;"",$C3150&lt;&gt;"",$B3150&lt;=$C3150),INDEX(Bemenet!$D$2:$D$301,$M3150),"")</f>
        <v/>
      </c>
      <c r="F3150" s="5" t="str">
        <f t="shared" si="441"/>
        <v/>
      </c>
      <c r="G3150" s="5" t="str">
        <f t="shared" si="442"/>
        <v/>
      </c>
      <c r="H3150" s="9" t="str">
        <f t="shared" si="443"/>
        <v/>
      </c>
      <c r="I3150" s="5" t="str">
        <f t="shared" si="444"/>
        <v/>
      </c>
      <c r="J3150" s="5" t="str">
        <f>IF(OR($L3150="",NOT(COUNTIFS($L$2:$L3150,$L3150)=1)),"",SUMIFS($G:$G,$L:$L,$L3150))</f>
        <v/>
      </c>
      <c r="K3150" s="5" t="str">
        <f>IF(OR($L3150="",NOT(COUNTIFS($L$2:$L3150,$L3150)=1)),"",SUMIFS($I:$I,$L:$L,$L3150))</f>
        <v/>
      </c>
      <c r="L3150" s="6" t="str">
        <f t="shared" si="445"/>
        <v/>
      </c>
      <c r="M3150" s="6">
        <f t="shared" si="446"/>
        <v>126</v>
      </c>
      <c r="N3150" s="6">
        <f t="shared" si="447"/>
        <v>25</v>
      </c>
      <c r="O3150" s="9" t="str">
        <f>IF(AND($B3150&lt;&gt;"",$C3150&lt;&gt;"",$B3150&lt;=$C3150),INDEX(Szabalyok!$C:$C,$N3150),"")</f>
        <v/>
      </c>
      <c r="P3150">
        <f t="shared" si="449"/>
        <v>0</v>
      </c>
    </row>
    <row r="3151" spans="1:16" x14ac:dyDescent="0.35">
      <c r="A3151">
        <f t="shared" si="448"/>
        <v>0</v>
      </c>
      <c r="B3151" s="4" t="str">
        <f>IF($M3151&gt;300,"",IF(OR(INDEX(Bemenet!$E$2:$E$301,$M3151)="",INDEX(Bemenet!$F$2:$F$301,$M3151)=""),"",MAX(INDEX(Bemenet!$E$2:$E$301,$M3151),INDEX(Szabalyok!$A:$A,$N3151))))</f>
        <v/>
      </c>
      <c r="C3151" s="4" t="str">
        <f>IF($B3151="","",MIN(INDEX(Bemenet!$F$2:$F$301,$M3151),INDEX(Szabalyok!$B:$B,$N3151)))</f>
        <v/>
      </c>
      <c r="D3151" s="5" t="str">
        <f>IF(AND($B3151&lt;&gt;"",$C3151&lt;&gt;"",$B3151&lt;=$C3151),INDEX(Bemenet!$G$2:$G$301,$M3151),"")</f>
        <v/>
      </c>
      <c r="E3151" s="6" t="str">
        <f>IF(AND($B3151&lt;&gt;"",$C3151&lt;&gt;"",$B3151&lt;=$C3151),INDEX(Bemenet!$D$2:$D$301,$M3151),"")</f>
        <v/>
      </c>
      <c r="F3151" s="5" t="str">
        <f t="shared" si="441"/>
        <v/>
      </c>
      <c r="G3151" s="5" t="str">
        <f t="shared" si="442"/>
        <v/>
      </c>
      <c r="H3151" s="9" t="str">
        <f t="shared" si="443"/>
        <v/>
      </c>
      <c r="I3151" s="5" t="str">
        <f t="shared" si="444"/>
        <v/>
      </c>
      <c r="J3151" s="5" t="str">
        <f>IF(OR($L3151="",NOT(COUNTIFS($L$2:$L3151,$L3151)=1)),"",SUMIFS($G:$G,$L:$L,$L3151))</f>
        <v/>
      </c>
      <c r="K3151" s="5" t="str">
        <f>IF(OR($L3151="",NOT(COUNTIFS($L$2:$L3151,$L3151)=1)),"",SUMIFS($I:$I,$L:$L,$L3151))</f>
        <v/>
      </c>
      <c r="L3151" s="6" t="str">
        <f t="shared" si="445"/>
        <v/>
      </c>
      <c r="M3151" s="6">
        <f t="shared" si="446"/>
        <v>126</v>
      </c>
      <c r="N3151" s="6">
        <f t="shared" si="447"/>
        <v>26</v>
      </c>
      <c r="O3151" s="9" t="str">
        <f>IF(AND($B3151&lt;&gt;"",$C3151&lt;&gt;"",$B3151&lt;=$C3151),INDEX(Szabalyok!$C:$C,$N3151),"")</f>
        <v/>
      </c>
      <c r="P3151">
        <f t="shared" si="449"/>
        <v>0</v>
      </c>
    </row>
    <row r="3152" spans="1:16" x14ac:dyDescent="0.35">
      <c r="A3152">
        <f t="shared" si="448"/>
        <v>0</v>
      </c>
      <c r="B3152" s="4" t="str">
        <f>IF($M3152&gt;300,"",IF(OR(INDEX(Bemenet!$E$2:$E$301,$M3152)="",INDEX(Bemenet!$F$2:$F$301,$M3152)=""),"",MAX(INDEX(Bemenet!$E$2:$E$301,$M3152),INDEX(Szabalyok!$A:$A,$N3152))))</f>
        <v/>
      </c>
      <c r="C3152" s="4" t="str">
        <f>IF($B3152="","",MIN(INDEX(Bemenet!$F$2:$F$301,$M3152),INDEX(Szabalyok!$B:$B,$N3152)))</f>
        <v/>
      </c>
      <c r="D3152" s="5" t="str">
        <f>IF(AND($B3152&lt;&gt;"",$C3152&lt;&gt;"",$B3152&lt;=$C3152),INDEX(Bemenet!$G$2:$G$301,$M3152),"")</f>
        <v/>
      </c>
      <c r="E3152" s="6" t="str">
        <f>IF(AND($B3152&lt;&gt;"",$C3152&lt;&gt;"",$B3152&lt;=$C3152),INDEX(Bemenet!$D$2:$D$301,$M3152),"")</f>
        <v/>
      </c>
      <c r="F3152" s="5" t="str">
        <f t="shared" si="441"/>
        <v/>
      </c>
      <c r="G3152" s="5" t="str">
        <f t="shared" si="442"/>
        <v/>
      </c>
      <c r="H3152" s="9" t="str">
        <f t="shared" si="443"/>
        <v/>
      </c>
      <c r="I3152" s="5" t="str">
        <f t="shared" si="444"/>
        <v/>
      </c>
      <c r="J3152" s="5" t="str">
        <f>IF(OR($L3152="",NOT(COUNTIFS($L$2:$L3152,$L3152)=1)),"",SUMIFS($G:$G,$L:$L,$L3152))</f>
        <v/>
      </c>
      <c r="K3152" s="5" t="str">
        <f>IF(OR($L3152="",NOT(COUNTIFS($L$2:$L3152,$L3152)=1)),"",SUMIFS($I:$I,$L:$L,$L3152))</f>
        <v/>
      </c>
      <c r="L3152" s="6" t="str">
        <f t="shared" si="445"/>
        <v/>
      </c>
      <c r="M3152" s="6">
        <f t="shared" si="446"/>
        <v>127</v>
      </c>
      <c r="N3152" s="6">
        <f t="shared" si="447"/>
        <v>2</v>
      </c>
      <c r="O3152" s="9" t="str">
        <f>IF(AND($B3152&lt;&gt;"",$C3152&lt;&gt;"",$B3152&lt;=$C3152),INDEX(Szabalyok!$C:$C,$N3152),"")</f>
        <v/>
      </c>
      <c r="P3152">
        <f t="shared" si="449"/>
        <v>0</v>
      </c>
    </row>
    <row r="3153" spans="1:16" x14ac:dyDescent="0.35">
      <c r="A3153">
        <f t="shared" si="448"/>
        <v>0</v>
      </c>
      <c r="B3153" s="4" t="str">
        <f>IF($M3153&gt;300,"",IF(OR(INDEX(Bemenet!$E$2:$E$301,$M3153)="",INDEX(Bemenet!$F$2:$F$301,$M3153)=""),"",MAX(INDEX(Bemenet!$E$2:$E$301,$M3153),INDEX(Szabalyok!$A:$A,$N3153))))</f>
        <v/>
      </c>
      <c r="C3153" s="4" t="str">
        <f>IF($B3153="","",MIN(INDEX(Bemenet!$F$2:$F$301,$M3153),INDEX(Szabalyok!$B:$B,$N3153)))</f>
        <v/>
      </c>
      <c r="D3153" s="5" t="str">
        <f>IF(AND($B3153&lt;&gt;"",$C3153&lt;&gt;"",$B3153&lt;=$C3153),INDEX(Bemenet!$G$2:$G$301,$M3153),"")</f>
        <v/>
      </c>
      <c r="E3153" s="6" t="str">
        <f>IF(AND($B3153&lt;&gt;"",$C3153&lt;&gt;"",$B3153&lt;=$C3153),INDEX(Bemenet!$D$2:$D$301,$M3153),"")</f>
        <v/>
      </c>
      <c r="F3153" s="5" t="str">
        <f t="shared" si="441"/>
        <v/>
      </c>
      <c r="G3153" s="5" t="str">
        <f t="shared" si="442"/>
        <v/>
      </c>
      <c r="H3153" s="9" t="str">
        <f t="shared" si="443"/>
        <v/>
      </c>
      <c r="I3153" s="5" t="str">
        <f t="shared" si="444"/>
        <v/>
      </c>
      <c r="J3153" s="5" t="str">
        <f>IF(OR($L3153="",NOT(COUNTIFS($L$2:$L3153,$L3153)=1)),"",SUMIFS($G:$G,$L:$L,$L3153))</f>
        <v/>
      </c>
      <c r="K3153" s="5" t="str">
        <f>IF(OR($L3153="",NOT(COUNTIFS($L$2:$L3153,$L3153)=1)),"",SUMIFS($I:$I,$L:$L,$L3153))</f>
        <v/>
      </c>
      <c r="L3153" s="6" t="str">
        <f t="shared" si="445"/>
        <v/>
      </c>
      <c r="M3153" s="6">
        <f t="shared" si="446"/>
        <v>127</v>
      </c>
      <c r="N3153" s="6">
        <f t="shared" si="447"/>
        <v>3</v>
      </c>
      <c r="O3153" s="9" t="str">
        <f>IF(AND($B3153&lt;&gt;"",$C3153&lt;&gt;"",$B3153&lt;=$C3153),INDEX(Szabalyok!$C:$C,$N3153),"")</f>
        <v/>
      </c>
      <c r="P3153">
        <f t="shared" si="449"/>
        <v>0</v>
      </c>
    </row>
    <row r="3154" spans="1:16" x14ac:dyDescent="0.35">
      <c r="A3154">
        <f t="shared" si="448"/>
        <v>0</v>
      </c>
      <c r="B3154" s="4" t="str">
        <f>IF($M3154&gt;300,"",IF(OR(INDEX(Bemenet!$E$2:$E$301,$M3154)="",INDEX(Bemenet!$F$2:$F$301,$M3154)=""),"",MAX(INDEX(Bemenet!$E$2:$E$301,$M3154),INDEX(Szabalyok!$A:$A,$N3154))))</f>
        <v/>
      </c>
      <c r="C3154" s="4" t="str">
        <f>IF($B3154="","",MIN(INDEX(Bemenet!$F$2:$F$301,$M3154),INDEX(Szabalyok!$B:$B,$N3154)))</f>
        <v/>
      </c>
      <c r="D3154" s="5" t="str">
        <f>IF(AND($B3154&lt;&gt;"",$C3154&lt;&gt;"",$B3154&lt;=$C3154),INDEX(Bemenet!$G$2:$G$301,$M3154),"")</f>
        <v/>
      </c>
      <c r="E3154" s="6" t="str">
        <f>IF(AND($B3154&lt;&gt;"",$C3154&lt;&gt;"",$B3154&lt;=$C3154),INDEX(Bemenet!$D$2:$D$301,$M3154),"")</f>
        <v/>
      </c>
      <c r="F3154" s="5" t="str">
        <f t="shared" si="441"/>
        <v/>
      </c>
      <c r="G3154" s="5" t="str">
        <f t="shared" si="442"/>
        <v/>
      </c>
      <c r="H3154" s="9" t="str">
        <f t="shared" si="443"/>
        <v/>
      </c>
      <c r="I3154" s="5" t="str">
        <f t="shared" si="444"/>
        <v/>
      </c>
      <c r="J3154" s="5" t="str">
        <f>IF(OR($L3154="",NOT(COUNTIFS($L$2:$L3154,$L3154)=1)),"",SUMIFS($G:$G,$L:$L,$L3154))</f>
        <v/>
      </c>
      <c r="K3154" s="5" t="str">
        <f>IF(OR($L3154="",NOT(COUNTIFS($L$2:$L3154,$L3154)=1)),"",SUMIFS($I:$I,$L:$L,$L3154))</f>
        <v/>
      </c>
      <c r="L3154" s="6" t="str">
        <f t="shared" si="445"/>
        <v/>
      </c>
      <c r="M3154" s="6">
        <f t="shared" si="446"/>
        <v>127</v>
      </c>
      <c r="N3154" s="6">
        <f t="shared" si="447"/>
        <v>4</v>
      </c>
      <c r="O3154" s="9" t="str">
        <f>IF(AND($B3154&lt;&gt;"",$C3154&lt;&gt;"",$B3154&lt;=$C3154),INDEX(Szabalyok!$C:$C,$N3154),"")</f>
        <v/>
      </c>
      <c r="P3154">
        <f t="shared" si="449"/>
        <v>0</v>
      </c>
    </row>
    <row r="3155" spans="1:16" x14ac:dyDescent="0.35">
      <c r="A3155">
        <f t="shared" si="448"/>
        <v>0</v>
      </c>
      <c r="B3155" s="4" t="str">
        <f>IF($M3155&gt;300,"",IF(OR(INDEX(Bemenet!$E$2:$E$301,$M3155)="",INDEX(Bemenet!$F$2:$F$301,$M3155)=""),"",MAX(INDEX(Bemenet!$E$2:$E$301,$M3155),INDEX(Szabalyok!$A:$A,$N3155))))</f>
        <v/>
      </c>
      <c r="C3155" s="4" t="str">
        <f>IF($B3155="","",MIN(INDEX(Bemenet!$F$2:$F$301,$M3155),INDEX(Szabalyok!$B:$B,$N3155)))</f>
        <v/>
      </c>
      <c r="D3155" s="5" t="str">
        <f>IF(AND($B3155&lt;&gt;"",$C3155&lt;&gt;"",$B3155&lt;=$C3155),INDEX(Bemenet!$G$2:$G$301,$M3155),"")</f>
        <v/>
      </c>
      <c r="E3155" s="6" t="str">
        <f>IF(AND($B3155&lt;&gt;"",$C3155&lt;&gt;"",$B3155&lt;=$C3155),INDEX(Bemenet!$D$2:$D$301,$M3155),"")</f>
        <v/>
      </c>
      <c r="F3155" s="5" t="str">
        <f t="shared" si="441"/>
        <v/>
      </c>
      <c r="G3155" s="5" t="str">
        <f t="shared" si="442"/>
        <v/>
      </c>
      <c r="H3155" s="9" t="str">
        <f t="shared" si="443"/>
        <v/>
      </c>
      <c r="I3155" s="5" t="str">
        <f t="shared" si="444"/>
        <v/>
      </c>
      <c r="J3155" s="5" t="str">
        <f>IF(OR($L3155="",NOT(COUNTIFS($L$2:$L3155,$L3155)=1)),"",SUMIFS($G:$G,$L:$L,$L3155))</f>
        <v/>
      </c>
      <c r="K3155" s="5" t="str">
        <f>IF(OR($L3155="",NOT(COUNTIFS($L$2:$L3155,$L3155)=1)),"",SUMIFS($I:$I,$L:$L,$L3155))</f>
        <v/>
      </c>
      <c r="L3155" s="6" t="str">
        <f t="shared" si="445"/>
        <v/>
      </c>
      <c r="M3155" s="6">
        <f t="shared" si="446"/>
        <v>127</v>
      </c>
      <c r="N3155" s="6">
        <f t="shared" si="447"/>
        <v>5</v>
      </c>
      <c r="O3155" s="9" t="str">
        <f>IF(AND($B3155&lt;&gt;"",$C3155&lt;&gt;"",$B3155&lt;=$C3155),INDEX(Szabalyok!$C:$C,$N3155),"")</f>
        <v/>
      </c>
      <c r="P3155">
        <f t="shared" si="449"/>
        <v>0</v>
      </c>
    </row>
    <row r="3156" spans="1:16" x14ac:dyDescent="0.35">
      <c r="A3156">
        <f t="shared" si="448"/>
        <v>0</v>
      </c>
      <c r="B3156" s="4" t="str">
        <f>IF($M3156&gt;300,"",IF(OR(INDEX(Bemenet!$E$2:$E$301,$M3156)="",INDEX(Bemenet!$F$2:$F$301,$M3156)=""),"",MAX(INDEX(Bemenet!$E$2:$E$301,$M3156),INDEX(Szabalyok!$A:$A,$N3156))))</f>
        <v/>
      </c>
      <c r="C3156" s="4" t="str">
        <f>IF($B3156="","",MIN(INDEX(Bemenet!$F$2:$F$301,$M3156),INDEX(Szabalyok!$B:$B,$N3156)))</f>
        <v/>
      </c>
      <c r="D3156" s="5" t="str">
        <f>IF(AND($B3156&lt;&gt;"",$C3156&lt;&gt;"",$B3156&lt;=$C3156),INDEX(Bemenet!$G$2:$G$301,$M3156),"")</f>
        <v/>
      </c>
      <c r="E3156" s="6" t="str">
        <f>IF(AND($B3156&lt;&gt;"",$C3156&lt;&gt;"",$B3156&lt;=$C3156),INDEX(Bemenet!$D$2:$D$301,$M3156),"")</f>
        <v/>
      </c>
      <c r="F3156" s="5" t="str">
        <f t="shared" si="441"/>
        <v/>
      </c>
      <c r="G3156" s="5" t="str">
        <f t="shared" si="442"/>
        <v/>
      </c>
      <c r="H3156" s="9" t="str">
        <f t="shared" si="443"/>
        <v/>
      </c>
      <c r="I3156" s="5" t="str">
        <f t="shared" si="444"/>
        <v/>
      </c>
      <c r="J3156" s="5" t="str">
        <f>IF(OR($L3156="",NOT(COUNTIFS($L$2:$L3156,$L3156)=1)),"",SUMIFS($G:$G,$L:$L,$L3156))</f>
        <v/>
      </c>
      <c r="K3156" s="5" t="str">
        <f>IF(OR($L3156="",NOT(COUNTIFS($L$2:$L3156,$L3156)=1)),"",SUMIFS($I:$I,$L:$L,$L3156))</f>
        <v/>
      </c>
      <c r="L3156" s="6" t="str">
        <f t="shared" si="445"/>
        <v/>
      </c>
      <c r="M3156" s="6">
        <f t="shared" si="446"/>
        <v>127</v>
      </c>
      <c r="N3156" s="6">
        <f t="shared" si="447"/>
        <v>6</v>
      </c>
      <c r="O3156" s="9" t="str">
        <f>IF(AND($B3156&lt;&gt;"",$C3156&lt;&gt;"",$B3156&lt;=$C3156),INDEX(Szabalyok!$C:$C,$N3156),"")</f>
        <v/>
      </c>
      <c r="P3156">
        <f t="shared" si="449"/>
        <v>0</v>
      </c>
    </row>
    <row r="3157" spans="1:16" x14ac:dyDescent="0.35">
      <c r="A3157">
        <f t="shared" si="448"/>
        <v>0</v>
      </c>
      <c r="B3157" s="4" t="str">
        <f>IF($M3157&gt;300,"",IF(OR(INDEX(Bemenet!$E$2:$E$301,$M3157)="",INDEX(Bemenet!$F$2:$F$301,$M3157)=""),"",MAX(INDEX(Bemenet!$E$2:$E$301,$M3157),INDEX(Szabalyok!$A:$A,$N3157))))</f>
        <v/>
      </c>
      <c r="C3157" s="4" t="str">
        <f>IF($B3157="","",MIN(INDEX(Bemenet!$F$2:$F$301,$M3157),INDEX(Szabalyok!$B:$B,$N3157)))</f>
        <v/>
      </c>
      <c r="D3157" s="5" t="str">
        <f>IF(AND($B3157&lt;&gt;"",$C3157&lt;&gt;"",$B3157&lt;=$C3157),INDEX(Bemenet!$G$2:$G$301,$M3157),"")</f>
        <v/>
      </c>
      <c r="E3157" s="6" t="str">
        <f>IF(AND($B3157&lt;&gt;"",$C3157&lt;&gt;"",$B3157&lt;=$C3157),INDEX(Bemenet!$D$2:$D$301,$M3157),"")</f>
        <v/>
      </c>
      <c r="F3157" s="5" t="str">
        <f t="shared" si="441"/>
        <v/>
      </c>
      <c r="G3157" s="5" t="str">
        <f t="shared" si="442"/>
        <v/>
      </c>
      <c r="H3157" s="9" t="str">
        <f t="shared" si="443"/>
        <v/>
      </c>
      <c r="I3157" s="5" t="str">
        <f t="shared" si="444"/>
        <v/>
      </c>
      <c r="J3157" s="5" t="str">
        <f>IF(OR($L3157="",NOT(COUNTIFS($L$2:$L3157,$L3157)=1)),"",SUMIFS($G:$G,$L:$L,$L3157))</f>
        <v/>
      </c>
      <c r="K3157" s="5" t="str">
        <f>IF(OR($L3157="",NOT(COUNTIFS($L$2:$L3157,$L3157)=1)),"",SUMIFS($I:$I,$L:$L,$L3157))</f>
        <v/>
      </c>
      <c r="L3157" s="6" t="str">
        <f t="shared" si="445"/>
        <v/>
      </c>
      <c r="M3157" s="6">
        <f t="shared" si="446"/>
        <v>127</v>
      </c>
      <c r="N3157" s="6">
        <f t="shared" si="447"/>
        <v>7</v>
      </c>
      <c r="O3157" s="9" t="str">
        <f>IF(AND($B3157&lt;&gt;"",$C3157&lt;&gt;"",$B3157&lt;=$C3157),INDEX(Szabalyok!$C:$C,$N3157),"")</f>
        <v/>
      </c>
      <c r="P3157">
        <f t="shared" si="449"/>
        <v>0</v>
      </c>
    </row>
    <row r="3158" spans="1:16" x14ac:dyDescent="0.35">
      <c r="A3158">
        <f t="shared" si="448"/>
        <v>0</v>
      </c>
      <c r="B3158" s="4" t="str">
        <f>IF($M3158&gt;300,"",IF(OR(INDEX(Bemenet!$E$2:$E$301,$M3158)="",INDEX(Bemenet!$F$2:$F$301,$M3158)=""),"",MAX(INDEX(Bemenet!$E$2:$E$301,$M3158),INDEX(Szabalyok!$A:$A,$N3158))))</f>
        <v/>
      </c>
      <c r="C3158" s="4" t="str">
        <f>IF($B3158="","",MIN(INDEX(Bemenet!$F$2:$F$301,$M3158),INDEX(Szabalyok!$B:$B,$N3158)))</f>
        <v/>
      </c>
      <c r="D3158" s="5" t="str">
        <f>IF(AND($B3158&lt;&gt;"",$C3158&lt;&gt;"",$B3158&lt;=$C3158),INDEX(Bemenet!$G$2:$G$301,$M3158),"")</f>
        <v/>
      </c>
      <c r="E3158" s="6" t="str">
        <f>IF(AND($B3158&lt;&gt;"",$C3158&lt;&gt;"",$B3158&lt;=$C3158),INDEX(Bemenet!$D$2:$D$301,$M3158),"")</f>
        <v/>
      </c>
      <c r="F3158" s="5" t="str">
        <f t="shared" si="441"/>
        <v/>
      </c>
      <c r="G3158" s="5" t="str">
        <f t="shared" si="442"/>
        <v/>
      </c>
      <c r="H3158" s="9" t="str">
        <f t="shared" si="443"/>
        <v/>
      </c>
      <c r="I3158" s="5" t="str">
        <f t="shared" si="444"/>
        <v/>
      </c>
      <c r="J3158" s="5" t="str">
        <f>IF(OR($L3158="",NOT(COUNTIFS($L$2:$L3158,$L3158)=1)),"",SUMIFS($G:$G,$L:$L,$L3158))</f>
        <v/>
      </c>
      <c r="K3158" s="5" t="str">
        <f>IF(OR($L3158="",NOT(COUNTIFS($L$2:$L3158,$L3158)=1)),"",SUMIFS($I:$I,$L:$L,$L3158))</f>
        <v/>
      </c>
      <c r="L3158" s="6" t="str">
        <f t="shared" si="445"/>
        <v/>
      </c>
      <c r="M3158" s="6">
        <f t="shared" si="446"/>
        <v>127</v>
      </c>
      <c r="N3158" s="6">
        <f t="shared" si="447"/>
        <v>8</v>
      </c>
      <c r="O3158" s="9" t="str">
        <f>IF(AND($B3158&lt;&gt;"",$C3158&lt;&gt;"",$B3158&lt;=$C3158),INDEX(Szabalyok!$C:$C,$N3158),"")</f>
        <v/>
      </c>
      <c r="P3158">
        <f t="shared" si="449"/>
        <v>0</v>
      </c>
    </row>
    <row r="3159" spans="1:16" x14ac:dyDescent="0.35">
      <c r="A3159">
        <f t="shared" si="448"/>
        <v>0</v>
      </c>
      <c r="B3159" s="4" t="str">
        <f>IF($M3159&gt;300,"",IF(OR(INDEX(Bemenet!$E$2:$E$301,$M3159)="",INDEX(Bemenet!$F$2:$F$301,$M3159)=""),"",MAX(INDEX(Bemenet!$E$2:$E$301,$M3159),INDEX(Szabalyok!$A:$A,$N3159))))</f>
        <v/>
      </c>
      <c r="C3159" s="4" t="str">
        <f>IF($B3159="","",MIN(INDEX(Bemenet!$F$2:$F$301,$M3159),INDEX(Szabalyok!$B:$B,$N3159)))</f>
        <v/>
      </c>
      <c r="D3159" s="5" t="str">
        <f>IF(AND($B3159&lt;&gt;"",$C3159&lt;&gt;"",$B3159&lt;=$C3159),INDEX(Bemenet!$G$2:$G$301,$M3159),"")</f>
        <v/>
      </c>
      <c r="E3159" s="6" t="str">
        <f>IF(AND($B3159&lt;&gt;"",$C3159&lt;&gt;"",$B3159&lt;=$C3159),INDEX(Bemenet!$D$2:$D$301,$M3159),"")</f>
        <v/>
      </c>
      <c r="F3159" s="5" t="str">
        <f t="shared" si="441"/>
        <v/>
      </c>
      <c r="G3159" s="5" t="str">
        <f t="shared" si="442"/>
        <v/>
      </c>
      <c r="H3159" s="9" t="str">
        <f t="shared" si="443"/>
        <v/>
      </c>
      <c r="I3159" s="5" t="str">
        <f t="shared" si="444"/>
        <v/>
      </c>
      <c r="J3159" s="5" t="str">
        <f>IF(OR($L3159="",NOT(COUNTIFS($L$2:$L3159,$L3159)=1)),"",SUMIFS($G:$G,$L:$L,$L3159))</f>
        <v/>
      </c>
      <c r="K3159" s="5" t="str">
        <f>IF(OR($L3159="",NOT(COUNTIFS($L$2:$L3159,$L3159)=1)),"",SUMIFS($I:$I,$L:$L,$L3159))</f>
        <v/>
      </c>
      <c r="L3159" s="6" t="str">
        <f t="shared" si="445"/>
        <v/>
      </c>
      <c r="M3159" s="6">
        <f t="shared" si="446"/>
        <v>127</v>
      </c>
      <c r="N3159" s="6">
        <f t="shared" si="447"/>
        <v>9</v>
      </c>
      <c r="O3159" s="9" t="str">
        <f>IF(AND($B3159&lt;&gt;"",$C3159&lt;&gt;"",$B3159&lt;=$C3159),INDEX(Szabalyok!$C:$C,$N3159),"")</f>
        <v/>
      </c>
      <c r="P3159">
        <f t="shared" si="449"/>
        <v>0</v>
      </c>
    </row>
    <row r="3160" spans="1:16" x14ac:dyDescent="0.35">
      <c r="A3160">
        <f t="shared" si="448"/>
        <v>0</v>
      </c>
      <c r="B3160" s="4" t="str">
        <f>IF($M3160&gt;300,"",IF(OR(INDEX(Bemenet!$E$2:$E$301,$M3160)="",INDEX(Bemenet!$F$2:$F$301,$M3160)=""),"",MAX(INDEX(Bemenet!$E$2:$E$301,$M3160),INDEX(Szabalyok!$A:$A,$N3160))))</f>
        <v/>
      </c>
      <c r="C3160" s="4" t="str">
        <f>IF($B3160="","",MIN(INDEX(Bemenet!$F$2:$F$301,$M3160),INDEX(Szabalyok!$B:$B,$N3160)))</f>
        <v/>
      </c>
      <c r="D3160" s="5" t="str">
        <f>IF(AND($B3160&lt;&gt;"",$C3160&lt;&gt;"",$B3160&lt;=$C3160),INDEX(Bemenet!$G$2:$G$301,$M3160),"")</f>
        <v/>
      </c>
      <c r="E3160" s="6" t="str">
        <f>IF(AND($B3160&lt;&gt;"",$C3160&lt;&gt;"",$B3160&lt;=$C3160),INDEX(Bemenet!$D$2:$D$301,$M3160),"")</f>
        <v/>
      </c>
      <c r="F3160" s="5" t="str">
        <f t="shared" si="441"/>
        <v/>
      </c>
      <c r="G3160" s="5" t="str">
        <f t="shared" si="442"/>
        <v/>
      </c>
      <c r="H3160" s="9" t="str">
        <f t="shared" si="443"/>
        <v/>
      </c>
      <c r="I3160" s="5" t="str">
        <f t="shared" si="444"/>
        <v/>
      </c>
      <c r="J3160" s="5" t="str">
        <f>IF(OR($L3160="",NOT(COUNTIFS($L$2:$L3160,$L3160)=1)),"",SUMIFS($G:$G,$L:$L,$L3160))</f>
        <v/>
      </c>
      <c r="K3160" s="5" t="str">
        <f>IF(OR($L3160="",NOT(COUNTIFS($L$2:$L3160,$L3160)=1)),"",SUMIFS($I:$I,$L:$L,$L3160))</f>
        <v/>
      </c>
      <c r="L3160" s="6" t="str">
        <f t="shared" si="445"/>
        <v/>
      </c>
      <c r="M3160" s="6">
        <f t="shared" si="446"/>
        <v>127</v>
      </c>
      <c r="N3160" s="6">
        <f t="shared" si="447"/>
        <v>10</v>
      </c>
      <c r="O3160" s="9" t="str">
        <f>IF(AND($B3160&lt;&gt;"",$C3160&lt;&gt;"",$B3160&lt;=$C3160),INDEX(Szabalyok!$C:$C,$N3160),"")</f>
        <v/>
      </c>
      <c r="P3160">
        <f t="shared" si="449"/>
        <v>0</v>
      </c>
    </row>
    <row r="3161" spans="1:16" x14ac:dyDescent="0.35">
      <c r="A3161">
        <f t="shared" si="448"/>
        <v>0</v>
      </c>
      <c r="B3161" s="4" t="str">
        <f>IF($M3161&gt;300,"",IF(OR(INDEX(Bemenet!$E$2:$E$301,$M3161)="",INDEX(Bemenet!$F$2:$F$301,$M3161)=""),"",MAX(INDEX(Bemenet!$E$2:$E$301,$M3161),INDEX(Szabalyok!$A:$A,$N3161))))</f>
        <v/>
      </c>
      <c r="C3161" s="4" t="str">
        <f>IF($B3161="","",MIN(INDEX(Bemenet!$F$2:$F$301,$M3161),INDEX(Szabalyok!$B:$B,$N3161)))</f>
        <v/>
      </c>
      <c r="D3161" s="5" t="str">
        <f>IF(AND($B3161&lt;&gt;"",$C3161&lt;&gt;"",$B3161&lt;=$C3161),INDEX(Bemenet!$G$2:$G$301,$M3161),"")</f>
        <v/>
      </c>
      <c r="E3161" s="6" t="str">
        <f>IF(AND($B3161&lt;&gt;"",$C3161&lt;&gt;"",$B3161&lt;=$C3161),INDEX(Bemenet!$D$2:$D$301,$M3161),"")</f>
        <v/>
      </c>
      <c r="F3161" s="5" t="str">
        <f t="shared" si="441"/>
        <v/>
      </c>
      <c r="G3161" s="5" t="str">
        <f t="shared" si="442"/>
        <v/>
      </c>
      <c r="H3161" s="9" t="str">
        <f t="shared" si="443"/>
        <v/>
      </c>
      <c r="I3161" s="5" t="str">
        <f t="shared" si="444"/>
        <v/>
      </c>
      <c r="J3161" s="5" t="str">
        <f>IF(OR($L3161="",NOT(COUNTIFS($L$2:$L3161,$L3161)=1)),"",SUMIFS($G:$G,$L:$L,$L3161))</f>
        <v/>
      </c>
      <c r="K3161" s="5" t="str">
        <f>IF(OR($L3161="",NOT(COUNTIFS($L$2:$L3161,$L3161)=1)),"",SUMIFS($I:$I,$L:$L,$L3161))</f>
        <v/>
      </c>
      <c r="L3161" s="6" t="str">
        <f t="shared" si="445"/>
        <v/>
      </c>
      <c r="M3161" s="6">
        <f t="shared" si="446"/>
        <v>127</v>
      </c>
      <c r="N3161" s="6">
        <f t="shared" si="447"/>
        <v>11</v>
      </c>
      <c r="O3161" s="9" t="str">
        <f>IF(AND($B3161&lt;&gt;"",$C3161&lt;&gt;"",$B3161&lt;=$C3161),INDEX(Szabalyok!$C:$C,$N3161),"")</f>
        <v/>
      </c>
      <c r="P3161">
        <f t="shared" si="449"/>
        <v>0</v>
      </c>
    </row>
    <row r="3162" spans="1:16" x14ac:dyDescent="0.35">
      <c r="A3162">
        <f t="shared" si="448"/>
        <v>0</v>
      </c>
      <c r="B3162" s="4" t="str">
        <f>IF($M3162&gt;300,"",IF(OR(INDEX(Bemenet!$E$2:$E$301,$M3162)="",INDEX(Bemenet!$F$2:$F$301,$M3162)=""),"",MAX(INDEX(Bemenet!$E$2:$E$301,$M3162),INDEX(Szabalyok!$A:$A,$N3162))))</f>
        <v/>
      </c>
      <c r="C3162" s="4" t="str">
        <f>IF($B3162="","",MIN(INDEX(Bemenet!$F$2:$F$301,$M3162),INDEX(Szabalyok!$B:$B,$N3162)))</f>
        <v/>
      </c>
      <c r="D3162" s="5" t="str">
        <f>IF(AND($B3162&lt;&gt;"",$C3162&lt;&gt;"",$B3162&lt;=$C3162),INDEX(Bemenet!$G$2:$G$301,$M3162),"")</f>
        <v/>
      </c>
      <c r="E3162" s="6" t="str">
        <f>IF(AND($B3162&lt;&gt;"",$C3162&lt;&gt;"",$B3162&lt;=$C3162),INDEX(Bemenet!$D$2:$D$301,$M3162),"")</f>
        <v/>
      </c>
      <c r="F3162" s="5" t="str">
        <f t="shared" si="441"/>
        <v/>
      </c>
      <c r="G3162" s="5" t="str">
        <f t="shared" si="442"/>
        <v/>
      </c>
      <c r="H3162" s="9" t="str">
        <f t="shared" si="443"/>
        <v/>
      </c>
      <c r="I3162" s="5" t="str">
        <f t="shared" si="444"/>
        <v/>
      </c>
      <c r="J3162" s="5" t="str">
        <f>IF(OR($L3162="",NOT(COUNTIFS($L$2:$L3162,$L3162)=1)),"",SUMIFS($G:$G,$L:$L,$L3162))</f>
        <v/>
      </c>
      <c r="K3162" s="5" t="str">
        <f>IF(OR($L3162="",NOT(COUNTIFS($L$2:$L3162,$L3162)=1)),"",SUMIFS($I:$I,$L:$L,$L3162))</f>
        <v/>
      </c>
      <c r="L3162" s="6" t="str">
        <f t="shared" si="445"/>
        <v/>
      </c>
      <c r="M3162" s="6">
        <f t="shared" si="446"/>
        <v>127</v>
      </c>
      <c r="N3162" s="6">
        <f t="shared" si="447"/>
        <v>12</v>
      </c>
      <c r="O3162" s="9" t="str">
        <f>IF(AND($B3162&lt;&gt;"",$C3162&lt;&gt;"",$B3162&lt;=$C3162),INDEX(Szabalyok!$C:$C,$N3162),"")</f>
        <v/>
      </c>
      <c r="P3162">
        <f t="shared" si="449"/>
        <v>0</v>
      </c>
    </row>
    <row r="3163" spans="1:16" x14ac:dyDescent="0.35">
      <c r="A3163">
        <f t="shared" si="448"/>
        <v>0</v>
      </c>
      <c r="B3163" s="4" t="str">
        <f>IF($M3163&gt;300,"",IF(OR(INDEX(Bemenet!$E$2:$E$301,$M3163)="",INDEX(Bemenet!$F$2:$F$301,$M3163)=""),"",MAX(INDEX(Bemenet!$E$2:$E$301,$M3163),INDEX(Szabalyok!$A:$A,$N3163))))</f>
        <v/>
      </c>
      <c r="C3163" s="4" t="str">
        <f>IF($B3163="","",MIN(INDEX(Bemenet!$F$2:$F$301,$M3163),INDEX(Szabalyok!$B:$B,$N3163)))</f>
        <v/>
      </c>
      <c r="D3163" s="5" t="str">
        <f>IF(AND($B3163&lt;&gt;"",$C3163&lt;&gt;"",$B3163&lt;=$C3163),INDEX(Bemenet!$G$2:$G$301,$M3163),"")</f>
        <v/>
      </c>
      <c r="E3163" s="6" t="str">
        <f>IF(AND($B3163&lt;&gt;"",$C3163&lt;&gt;"",$B3163&lt;=$C3163),INDEX(Bemenet!$D$2:$D$301,$M3163),"")</f>
        <v/>
      </c>
      <c r="F3163" s="5" t="str">
        <f t="shared" si="441"/>
        <v/>
      </c>
      <c r="G3163" s="5" t="str">
        <f t="shared" si="442"/>
        <v/>
      </c>
      <c r="H3163" s="9" t="str">
        <f t="shared" si="443"/>
        <v/>
      </c>
      <c r="I3163" s="5" t="str">
        <f t="shared" si="444"/>
        <v/>
      </c>
      <c r="J3163" s="5" t="str">
        <f>IF(OR($L3163="",NOT(COUNTIFS($L$2:$L3163,$L3163)=1)),"",SUMIFS($G:$G,$L:$L,$L3163))</f>
        <v/>
      </c>
      <c r="K3163" s="5" t="str">
        <f>IF(OR($L3163="",NOT(COUNTIFS($L$2:$L3163,$L3163)=1)),"",SUMIFS($I:$I,$L:$L,$L3163))</f>
        <v/>
      </c>
      <c r="L3163" s="6" t="str">
        <f t="shared" si="445"/>
        <v/>
      </c>
      <c r="M3163" s="6">
        <f t="shared" si="446"/>
        <v>127</v>
      </c>
      <c r="N3163" s="6">
        <f t="shared" si="447"/>
        <v>13</v>
      </c>
      <c r="O3163" s="9" t="str">
        <f>IF(AND($B3163&lt;&gt;"",$C3163&lt;&gt;"",$B3163&lt;=$C3163),INDEX(Szabalyok!$C:$C,$N3163),"")</f>
        <v/>
      </c>
      <c r="P3163">
        <f t="shared" si="449"/>
        <v>0</v>
      </c>
    </row>
    <row r="3164" spans="1:16" x14ac:dyDescent="0.35">
      <c r="A3164">
        <f t="shared" si="448"/>
        <v>0</v>
      </c>
      <c r="B3164" s="4" t="str">
        <f>IF($M3164&gt;300,"",IF(OR(INDEX(Bemenet!$E$2:$E$301,$M3164)="",INDEX(Bemenet!$F$2:$F$301,$M3164)=""),"",MAX(INDEX(Bemenet!$E$2:$E$301,$M3164),INDEX(Szabalyok!$A:$A,$N3164))))</f>
        <v/>
      </c>
      <c r="C3164" s="4" t="str">
        <f>IF($B3164="","",MIN(INDEX(Bemenet!$F$2:$F$301,$M3164),INDEX(Szabalyok!$B:$B,$N3164)))</f>
        <v/>
      </c>
      <c r="D3164" s="5" t="str">
        <f>IF(AND($B3164&lt;&gt;"",$C3164&lt;&gt;"",$B3164&lt;=$C3164),INDEX(Bemenet!$G$2:$G$301,$M3164),"")</f>
        <v/>
      </c>
      <c r="E3164" s="6" t="str">
        <f>IF(AND($B3164&lt;&gt;"",$C3164&lt;&gt;"",$B3164&lt;=$C3164),INDEX(Bemenet!$D$2:$D$301,$M3164),"")</f>
        <v/>
      </c>
      <c r="F3164" s="5" t="str">
        <f t="shared" si="441"/>
        <v/>
      </c>
      <c r="G3164" s="5" t="str">
        <f t="shared" si="442"/>
        <v/>
      </c>
      <c r="H3164" s="9" t="str">
        <f t="shared" si="443"/>
        <v/>
      </c>
      <c r="I3164" s="5" t="str">
        <f t="shared" si="444"/>
        <v/>
      </c>
      <c r="J3164" s="5" t="str">
        <f>IF(OR($L3164="",NOT(COUNTIFS($L$2:$L3164,$L3164)=1)),"",SUMIFS($G:$G,$L:$L,$L3164))</f>
        <v/>
      </c>
      <c r="K3164" s="5" t="str">
        <f>IF(OR($L3164="",NOT(COUNTIFS($L$2:$L3164,$L3164)=1)),"",SUMIFS($I:$I,$L:$L,$L3164))</f>
        <v/>
      </c>
      <c r="L3164" s="6" t="str">
        <f t="shared" si="445"/>
        <v/>
      </c>
      <c r="M3164" s="6">
        <f t="shared" si="446"/>
        <v>127</v>
      </c>
      <c r="N3164" s="6">
        <f t="shared" si="447"/>
        <v>14</v>
      </c>
      <c r="O3164" s="9" t="str">
        <f>IF(AND($B3164&lt;&gt;"",$C3164&lt;&gt;"",$B3164&lt;=$C3164),INDEX(Szabalyok!$C:$C,$N3164),"")</f>
        <v/>
      </c>
      <c r="P3164">
        <f t="shared" si="449"/>
        <v>0</v>
      </c>
    </row>
    <row r="3165" spans="1:16" x14ac:dyDescent="0.35">
      <c r="A3165">
        <f t="shared" si="448"/>
        <v>0</v>
      </c>
      <c r="B3165" s="4" t="str">
        <f>IF($M3165&gt;300,"",IF(OR(INDEX(Bemenet!$E$2:$E$301,$M3165)="",INDEX(Bemenet!$F$2:$F$301,$M3165)=""),"",MAX(INDEX(Bemenet!$E$2:$E$301,$M3165),INDEX(Szabalyok!$A:$A,$N3165))))</f>
        <v/>
      </c>
      <c r="C3165" s="4" t="str">
        <f>IF($B3165="","",MIN(INDEX(Bemenet!$F$2:$F$301,$M3165),INDEX(Szabalyok!$B:$B,$N3165)))</f>
        <v/>
      </c>
      <c r="D3165" s="5" t="str">
        <f>IF(AND($B3165&lt;&gt;"",$C3165&lt;&gt;"",$B3165&lt;=$C3165),INDEX(Bemenet!$G$2:$G$301,$M3165),"")</f>
        <v/>
      </c>
      <c r="E3165" s="6" t="str">
        <f>IF(AND($B3165&lt;&gt;"",$C3165&lt;&gt;"",$B3165&lt;=$C3165),INDEX(Bemenet!$D$2:$D$301,$M3165),"")</f>
        <v/>
      </c>
      <c r="F3165" s="5" t="str">
        <f t="shared" si="441"/>
        <v/>
      </c>
      <c r="G3165" s="5" t="str">
        <f t="shared" si="442"/>
        <v/>
      </c>
      <c r="H3165" s="9" t="str">
        <f t="shared" si="443"/>
        <v/>
      </c>
      <c r="I3165" s="5" t="str">
        <f t="shared" si="444"/>
        <v/>
      </c>
      <c r="J3165" s="5" t="str">
        <f>IF(OR($L3165="",NOT(COUNTIFS($L$2:$L3165,$L3165)=1)),"",SUMIFS($G:$G,$L:$L,$L3165))</f>
        <v/>
      </c>
      <c r="K3165" s="5" t="str">
        <f>IF(OR($L3165="",NOT(COUNTIFS($L$2:$L3165,$L3165)=1)),"",SUMIFS($I:$I,$L:$L,$L3165))</f>
        <v/>
      </c>
      <c r="L3165" s="6" t="str">
        <f t="shared" si="445"/>
        <v/>
      </c>
      <c r="M3165" s="6">
        <f t="shared" si="446"/>
        <v>127</v>
      </c>
      <c r="N3165" s="6">
        <f t="shared" si="447"/>
        <v>15</v>
      </c>
      <c r="O3165" s="9" t="str">
        <f>IF(AND($B3165&lt;&gt;"",$C3165&lt;&gt;"",$B3165&lt;=$C3165),INDEX(Szabalyok!$C:$C,$N3165),"")</f>
        <v/>
      </c>
      <c r="P3165">
        <f t="shared" si="449"/>
        <v>0</v>
      </c>
    </row>
    <row r="3166" spans="1:16" x14ac:dyDescent="0.35">
      <c r="A3166">
        <f t="shared" si="448"/>
        <v>0</v>
      </c>
      <c r="B3166" s="4" t="str">
        <f>IF($M3166&gt;300,"",IF(OR(INDEX(Bemenet!$E$2:$E$301,$M3166)="",INDEX(Bemenet!$F$2:$F$301,$M3166)=""),"",MAX(INDEX(Bemenet!$E$2:$E$301,$M3166),INDEX(Szabalyok!$A:$A,$N3166))))</f>
        <v/>
      </c>
      <c r="C3166" s="4" t="str">
        <f>IF($B3166="","",MIN(INDEX(Bemenet!$F$2:$F$301,$M3166),INDEX(Szabalyok!$B:$B,$N3166)))</f>
        <v/>
      </c>
      <c r="D3166" s="5" t="str">
        <f>IF(AND($B3166&lt;&gt;"",$C3166&lt;&gt;"",$B3166&lt;=$C3166),INDEX(Bemenet!$G$2:$G$301,$M3166),"")</f>
        <v/>
      </c>
      <c r="E3166" s="6" t="str">
        <f>IF(AND($B3166&lt;&gt;"",$C3166&lt;&gt;"",$B3166&lt;=$C3166),INDEX(Bemenet!$D$2:$D$301,$M3166),"")</f>
        <v/>
      </c>
      <c r="F3166" s="5" t="str">
        <f t="shared" si="441"/>
        <v/>
      </c>
      <c r="G3166" s="5" t="str">
        <f t="shared" si="442"/>
        <v/>
      </c>
      <c r="H3166" s="9" t="str">
        <f t="shared" si="443"/>
        <v/>
      </c>
      <c r="I3166" s="5" t="str">
        <f t="shared" si="444"/>
        <v/>
      </c>
      <c r="J3166" s="5" t="str">
        <f>IF(OR($L3166="",NOT(COUNTIFS($L$2:$L3166,$L3166)=1)),"",SUMIFS($G:$G,$L:$L,$L3166))</f>
        <v/>
      </c>
      <c r="K3166" s="5" t="str">
        <f>IF(OR($L3166="",NOT(COUNTIFS($L$2:$L3166,$L3166)=1)),"",SUMIFS($I:$I,$L:$L,$L3166))</f>
        <v/>
      </c>
      <c r="L3166" s="6" t="str">
        <f t="shared" si="445"/>
        <v/>
      </c>
      <c r="M3166" s="6">
        <f t="shared" si="446"/>
        <v>127</v>
      </c>
      <c r="N3166" s="6">
        <f t="shared" si="447"/>
        <v>16</v>
      </c>
      <c r="O3166" s="9" t="str">
        <f>IF(AND($B3166&lt;&gt;"",$C3166&lt;&gt;"",$B3166&lt;=$C3166),INDEX(Szabalyok!$C:$C,$N3166),"")</f>
        <v/>
      </c>
      <c r="P3166">
        <f t="shared" si="449"/>
        <v>0</v>
      </c>
    </row>
    <row r="3167" spans="1:16" x14ac:dyDescent="0.35">
      <c r="A3167">
        <f t="shared" si="448"/>
        <v>0</v>
      </c>
      <c r="B3167" s="4" t="str">
        <f>IF($M3167&gt;300,"",IF(OR(INDEX(Bemenet!$E$2:$E$301,$M3167)="",INDEX(Bemenet!$F$2:$F$301,$M3167)=""),"",MAX(INDEX(Bemenet!$E$2:$E$301,$M3167),INDEX(Szabalyok!$A:$A,$N3167))))</f>
        <v/>
      </c>
      <c r="C3167" s="4" t="str">
        <f>IF($B3167="","",MIN(INDEX(Bemenet!$F$2:$F$301,$M3167),INDEX(Szabalyok!$B:$B,$N3167)))</f>
        <v/>
      </c>
      <c r="D3167" s="5" t="str">
        <f>IF(AND($B3167&lt;&gt;"",$C3167&lt;&gt;"",$B3167&lt;=$C3167),INDEX(Bemenet!$G$2:$G$301,$M3167),"")</f>
        <v/>
      </c>
      <c r="E3167" s="6" t="str">
        <f>IF(AND($B3167&lt;&gt;"",$C3167&lt;&gt;"",$B3167&lt;=$C3167),INDEX(Bemenet!$D$2:$D$301,$M3167),"")</f>
        <v/>
      </c>
      <c r="F3167" s="5" t="str">
        <f t="shared" si="441"/>
        <v/>
      </c>
      <c r="G3167" s="5" t="str">
        <f t="shared" si="442"/>
        <v/>
      </c>
      <c r="H3167" s="9" t="str">
        <f t="shared" si="443"/>
        <v/>
      </c>
      <c r="I3167" s="5" t="str">
        <f t="shared" si="444"/>
        <v/>
      </c>
      <c r="J3167" s="5" t="str">
        <f>IF(OR($L3167="",NOT(COUNTIFS($L$2:$L3167,$L3167)=1)),"",SUMIFS($G:$G,$L:$L,$L3167))</f>
        <v/>
      </c>
      <c r="K3167" s="5" t="str">
        <f>IF(OR($L3167="",NOT(COUNTIFS($L$2:$L3167,$L3167)=1)),"",SUMIFS($I:$I,$L:$L,$L3167))</f>
        <v/>
      </c>
      <c r="L3167" s="6" t="str">
        <f t="shared" si="445"/>
        <v/>
      </c>
      <c r="M3167" s="6">
        <f t="shared" si="446"/>
        <v>127</v>
      </c>
      <c r="N3167" s="6">
        <f t="shared" si="447"/>
        <v>17</v>
      </c>
      <c r="O3167" s="9" t="str">
        <f>IF(AND($B3167&lt;&gt;"",$C3167&lt;&gt;"",$B3167&lt;=$C3167),INDEX(Szabalyok!$C:$C,$N3167),"")</f>
        <v/>
      </c>
      <c r="P3167">
        <f t="shared" si="449"/>
        <v>0</v>
      </c>
    </row>
    <row r="3168" spans="1:16" x14ac:dyDescent="0.35">
      <c r="A3168">
        <f t="shared" si="448"/>
        <v>0</v>
      </c>
      <c r="B3168" s="4" t="str">
        <f>IF($M3168&gt;300,"",IF(OR(INDEX(Bemenet!$E$2:$E$301,$M3168)="",INDEX(Bemenet!$F$2:$F$301,$M3168)=""),"",MAX(INDEX(Bemenet!$E$2:$E$301,$M3168),INDEX(Szabalyok!$A:$A,$N3168))))</f>
        <v/>
      </c>
      <c r="C3168" s="4" t="str">
        <f>IF($B3168="","",MIN(INDEX(Bemenet!$F$2:$F$301,$M3168),INDEX(Szabalyok!$B:$B,$N3168)))</f>
        <v/>
      </c>
      <c r="D3168" s="5" t="str">
        <f>IF(AND($B3168&lt;&gt;"",$C3168&lt;&gt;"",$B3168&lt;=$C3168),INDEX(Bemenet!$G$2:$G$301,$M3168),"")</f>
        <v/>
      </c>
      <c r="E3168" s="6" t="str">
        <f>IF(AND($B3168&lt;&gt;"",$C3168&lt;&gt;"",$B3168&lt;=$C3168),INDEX(Bemenet!$D$2:$D$301,$M3168),"")</f>
        <v/>
      </c>
      <c r="F3168" s="5" t="str">
        <f t="shared" si="441"/>
        <v/>
      </c>
      <c r="G3168" s="5" t="str">
        <f t="shared" si="442"/>
        <v/>
      </c>
      <c r="H3168" s="9" t="str">
        <f t="shared" si="443"/>
        <v/>
      </c>
      <c r="I3168" s="5" t="str">
        <f t="shared" si="444"/>
        <v/>
      </c>
      <c r="J3168" s="5" t="str">
        <f>IF(OR($L3168="",NOT(COUNTIFS($L$2:$L3168,$L3168)=1)),"",SUMIFS($G:$G,$L:$L,$L3168))</f>
        <v/>
      </c>
      <c r="K3168" s="5" t="str">
        <f>IF(OR($L3168="",NOT(COUNTIFS($L$2:$L3168,$L3168)=1)),"",SUMIFS($I:$I,$L:$L,$L3168))</f>
        <v/>
      </c>
      <c r="L3168" s="6" t="str">
        <f t="shared" si="445"/>
        <v/>
      </c>
      <c r="M3168" s="6">
        <f t="shared" si="446"/>
        <v>127</v>
      </c>
      <c r="N3168" s="6">
        <f t="shared" si="447"/>
        <v>18</v>
      </c>
      <c r="O3168" s="9" t="str">
        <f>IF(AND($B3168&lt;&gt;"",$C3168&lt;&gt;"",$B3168&lt;=$C3168),INDEX(Szabalyok!$C:$C,$N3168),"")</f>
        <v/>
      </c>
      <c r="P3168">
        <f t="shared" si="449"/>
        <v>0</v>
      </c>
    </row>
    <row r="3169" spans="1:16" x14ac:dyDescent="0.35">
      <c r="A3169">
        <f t="shared" si="448"/>
        <v>0</v>
      </c>
      <c r="B3169" s="4" t="str">
        <f>IF($M3169&gt;300,"",IF(OR(INDEX(Bemenet!$E$2:$E$301,$M3169)="",INDEX(Bemenet!$F$2:$F$301,$M3169)=""),"",MAX(INDEX(Bemenet!$E$2:$E$301,$M3169),INDEX(Szabalyok!$A:$A,$N3169))))</f>
        <v/>
      </c>
      <c r="C3169" s="4" t="str">
        <f>IF($B3169="","",MIN(INDEX(Bemenet!$F$2:$F$301,$M3169),INDEX(Szabalyok!$B:$B,$N3169)))</f>
        <v/>
      </c>
      <c r="D3169" s="5" t="str">
        <f>IF(AND($B3169&lt;&gt;"",$C3169&lt;&gt;"",$B3169&lt;=$C3169),INDEX(Bemenet!$G$2:$G$301,$M3169),"")</f>
        <v/>
      </c>
      <c r="E3169" s="6" t="str">
        <f>IF(AND($B3169&lt;&gt;"",$C3169&lt;&gt;"",$B3169&lt;=$C3169),INDEX(Bemenet!$D$2:$D$301,$M3169),"")</f>
        <v/>
      </c>
      <c r="F3169" s="5" t="str">
        <f t="shared" si="441"/>
        <v/>
      </c>
      <c r="G3169" s="5" t="str">
        <f t="shared" si="442"/>
        <v/>
      </c>
      <c r="H3169" s="9" t="str">
        <f t="shared" si="443"/>
        <v/>
      </c>
      <c r="I3169" s="5" t="str">
        <f t="shared" si="444"/>
        <v/>
      </c>
      <c r="J3169" s="5" t="str">
        <f>IF(OR($L3169="",NOT(COUNTIFS($L$2:$L3169,$L3169)=1)),"",SUMIFS($G:$G,$L:$L,$L3169))</f>
        <v/>
      </c>
      <c r="K3169" s="5" t="str">
        <f>IF(OR($L3169="",NOT(COUNTIFS($L$2:$L3169,$L3169)=1)),"",SUMIFS($I:$I,$L:$L,$L3169))</f>
        <v/>
      </c>
      <c r="L3169" s="6" t="str">
        <f t="shared" si="445"/>
        <v/>
      </c>
      <c r="M3169" s="6">
        <f t="shared" si="446"/>
        <v>127</v>
      </c>
      <c r="N3169" s="6">
        <f t="shared" si="447"/>
        <v>19</v>
      </c>
      <c r="O3169" s="9" t="str">
        <f>IF(AND($B3169&lt;&gt;"",$C3169&lt;&gt;"",$B3169&lt;=$C3169),INDEX(Szabalyok!$C:$C,$N3169),"")</f>
        <v/>
      </c>
      <c r="P3169">
        <f t="shared" si="449"/>
        <v>0</v>
      </c>
    </row>
    <row r="3170" spans="1:16" x14ac:dyDescent="0.35">
      <c r="A3170">
        <f t="shared" si="448"/>
        <v>0</v>
      </c>
      <c r="B3170" s="4" t="str">
        <f>IF($M3170&gt;300,"",IF(OR(INDEX(Bemenet!$E$2:$E$301,$M3170)="",INDEX(Bemenet!$F$2:$F$301,$M3170)=""),"",MAX(INDEX(Bemenet!$E$2:$E$301,$M3170),INDEX(Szabalyok!$A:$A,$N3170))))</f>
        <v/>
      </c>
      <c r="C3170" s="4" t="str">
        <f>IF($B3170="","",MIN(INDEX(Bemenet!$F$2:$F$301,$M3170),INDEX(Szabalyok!$B:$B,$N3170)))</f>
        <v/>
      </c>
      <c r="D3170" s="5" t="str">
        <f>IF(AND($B3170&lt;&gt;"",$C3170&lt;&gt;"",$B3170&lt;=$C3170),INDEX(Bemenet!$G$2:$G$301,$M3170),"")</f>
        <v/>
      </c>
      <c r="E3170" s="6" t="str">
        <f>IF(AND($B3170&lt;&gt;"",$C3170&lt;&gt;"",$B3170&lt;=$C3170),INDEX(Bemenet!$D$2:$D$301,$M3170),"")</f>
        <v/>
      </c>
      <c r="F3170" s="5" t="str">
        <f t="shared" si="441"/>
        <v/>
      </c>
      <c r="G3170" s="5" t="str">
        <f t="shared" si="442"/>
        <v/>
      </c>
      <c r="H3170" s="9" t="str">
        <f t="shared" si="443"/>
        <v/>
      </c>
      <c r="I3170" s="5" t="str">
        <f t="shared" si="444"/>
        <v/>
      </c>
      <c r="J3170" s="5" t="str">
        <f>IF(OR($L3170="",NOT(COUNTIFS($L$2:$L3170,$L3170)=1)),"",SUMIFS($G:$G,$L:$L,$L3170))</f>
        <v/>
      </c>
      <c r="K3170" s="5" t="str">
        <f>IF(OR($L3170="",NOT(COUNTIFS($L$2:$L3170,$L3170)=1)),"",SUMIFS($I:$I,$L:$L,$L3170))</f>
        <v/>
      </c>
      <c r="L3170" s="6" t="str">
        <f t="shared" si="445"/>
        <v/>
      </c>
      <c r="M3170" s="6">
        <f t="shared" si="446"/>
        <v>127</v>
      </c>
      <c r="N3170" s="6">
        <f t="shared" si="447"/>
        <v>20</v>
      </c>
      <c r="O3170" s="9" t="str">
        <f>IF(AND($B3170&lt;&gt;"",$C3170&lt;&gt;"",$B3170&lt;=$C3170),INDEX(Szabalyok!$C:$C,$N3170),"")</f>
        <v/>
      </c>
      <c r="P3170">
        <f t="shared" si="449"/>
        <v>0</v>
      </c>
    </row>
    <row r="3171" spans="1:16" x14ac:dyDescent="0.35">
      <c r="A3171">
        <f t="shared" si="448"/>
        <v>0</v>
      </c>
      <c r="B3171" s="4" t="str">
        <f>IF($M3171&gt;300,"",IF(OR(INDEX(Bemenet!$E$2:$E$301,$M3171)="",INDEX(Bemenet!$F$2:$F$301,$M3171)=""),"",MAX(INDEX(Bemenet!$E$2:$E$301,$M3171),INDEX(Szabalyok!$A:$A,$N3171))))</f>
        <v/>
      </c>
      <c r="C3171" s="4" t="str">
        <f>IF($B3171="","",MIN(INDEX(Bemenet!$F$2:$F$301,$M3171),INDEX(Szabalyok!$B:$B,$N3171)))</f>
        <v/>
      </c>
      <c r="D3171" s="5" t="str">
        <f>IF(AND($B3171&lt;&gt;"",$C3171&lt;&gt;"",$B3171&lt;=$C3171),INDEX(Bemenet!$G$2:$G$301,$M3171),"")</f>
        <v/>
      </c>
      <c r="E3171" s="6" t="str">
        <f>IF(AND($B3171&lt;&gt;"",$C3171&lt;&gt;"",$B3171&lt;=$C3171),INDEX(Bemenet!$D$2:$D$301,$M3171),"")</f>
        <v/>
      </c>
      <c r="F3171" s="5" t="str">
        <f t="shared" si="441"/>
        <v/>
      </c>
      <c r="G3171" s="5" t="str">
        <f t="shared" si="442"/>
        <v/>
      </c>
      <c r="H3171" s="9" t="str">
        <f t="shared" si="443"/>
        <v/>
      </c>
      <c r="I3171" s="5" t="str">
        <f t="shared" si="444"/>
        <v/>
      </c>
      <c r="J3171" s="5" t="str">
        <f>IF(OR($L3171="",NOT(COUNTIFS($L$2:$L3171,$L3171)=1)),"",SUMIFS($G:$G,$L:$L,$L3171))</f>
        <v/>
      </c>
      <c r="K3171" s="5" t="str">
        <f>IF(OR($L3171="",NOT(COUNTIFS($L$2:$L3171,$L3171)=1)),"",SUMIFS($I:$I,$L:$L,$L3171))</f>
        <v/>
      </c>
      <c r="L3171" s="6" t="str">
        <f t="shared" si="445"/>
        <v/>
      </c>
      <c r="M3171" s="6">
        <f t="shared" si="446"/>
        <v>127</v>
      </c>
      <c r="N3171" s="6">
        <f t="shared" si="447"/>
        <v>21</v>
      </c>
      <c r="O3171" s="9" t="str">
        <f>IF(AND($B3171&lt;&gt;"",$C3171&lt;&gt;"",$B3171&lt;=$C3171),INDEX(Szabalyok!$C:$C,$N3171),"")</f>
        <v/>
      </c>
      <c r="P3171">
        <f t="shared" si="449"/>
        <v>0</v>
      </c>
    </row>
    <row r="3172" spans="1:16" x14ac:dyDescent="0.35">
      <c r="A3172">
        <f t="shared" si="448"/>
        <v>0</v>
      </c>
      <c r="B3172" s="4" t="str">
        <f>IF($M3172&gt;300,"",IF(OR(INDEX(Bemenet!$E$2:$E$301,$M3172)="",INDEX(Bemenet!$F$2:$F$301,$M3172)=""),"",MAX(INDEX(Bemenet!$E$2:$E$301,$M3172),INDEX(Szabalyok!$A:$A,$N3172))))</f>
        <v/>
      </c>
      <c r="C3172" s="4" t="str">
        <f>IF($B3172="","",MIN(INDEX(Bemenet!$F$2:$F$301,$M3172),INDEX(Szabalyok!$B:$B,$N3172)))</f>
        <v/>
      </c>
      <c r="D3172" s="5" t="str">
        <f>IF(AND($B3172&lt;&gt;"",$C3172&lt;&gt;"",$B3172&lt;=$C3172),INDEX(Bemenet!$G$2:$G$301,$M3172),"")</f>
        <v/>
      </c>
      <c r="E3172" s="6" t="str">
        <f>IF(AND($B3172&lt;&gt;"",$C3172&lt;&gt;"",$B3172&lt;=$C3172),INDEX(Bemenet!$D$2:$D$301,$M3172),"")</f>
        <v/>
      </c>
      <c r="F3172" s="5" t="str">
        <f t="shared" si="441"/>
        <v/>
      </c>
      <c r="G3172" s="5" t="str">
        <f t="shared" si="442"/>
        <v/>
      </c>
      <c r="H3172" s="9" t="str">
        <f t="shared" si="443"/>
        <v/>
      </c>
      <c r="I3172" s="5" t="str">
        <f t="shared" si="444"/>
        <v/>
      </c>
      <c r="J3172" s="5" t="str">
        <f>IF(OR($L3172="",NOT(COUNTIFS($L$2:$L3172,$L3172)=1)),"",SUMIFS($G:$G,$L:$L,$L3172))</f>
        <v/>
      </c>
      <c r="K3172" s="5" t="str">
        <f>IF(OR($L3172="",NOT(COUNTIFS($L$2:$L3172,$L3172)=1)),"",SUMIFS($I:$I,$L:$L,$L3172))</f>
        <v/>
      </c>
      <c r="L3172" s="6" t="str">
        <f t="shared" si="445"/>
        <v/>
      </c>
      <c r="M3172" s="6">
        <f t="shared" si="446"/>
        <v>127</v>
      </c>
      <c r="N3172" s="6">
        <f t="shared" si="447"/>
        <v>22</v>
      </c>
      <c r="O3172" s="9" t="str">
        <f>IF(AND($B3172&lt;&gt;"",$C3172&lt;&gt;"",$B3172&lt;=$C3172),INDEX(Szabalyok!$C:$C,$N3172),"")</f>
        <v/>
      </c>
      <c r="P3172">
        <f t="shared" si="449"/>
        <v>0</v>
      </c>
    </row>
    <row r="3173" spans="1:16" x14ac:dyDescent="0.35">
      <c r="A3173">
        <f t="shared" si="448"/>
        <v>0</v>
      </c>
      <c r="B3173" s="4" t="str">
        <f>IF($M3173&gt;300,"",IF(OR(INDEX(Bemenet!$E$2:$E$301,$M3173)="",INDEX(Bemenet!$F$2:$F$301,$M3173)=""),"",MAX(INDEX(Bemenet!$E$2:$E$301,$M3173),INDEX(Szabalyok!$A:$A,$N3173))))</f>
        <v/>
      </c>
      <c r="C3173" s="4" t="str">
        <f>IF($B3173="","",MIN(INDEX(Bemenet!$F$2:$F$301,$M3173),INDEX(Szabalyok!$B:$B,$N3173)))</f>
        <v/>
      </c>
      <c r="D3173" s="5" t="str">
        <f>IF(AND($B3173&lt;&gt;"",$C3173&lt;&gt;"",$B3173&lt;=$C3173),INDEX(Bemenet!$G$2:$G$301,$M3173),"")</f>
        <v/>
      </c>
      <c r="E3173" s="6" t="str">
        <f>IF(AND($B3173&lt;&gt;"",$C3173&lt;&gt;"",$B3173&lt;=$C3173),INDEX(Bemenet!$D$2:$D$301,$M3173),"")</f>
        <v/>
      </c>
      <c r="F3173" s="5" t="str">
        <f t="shared" si="441"/>
        <v/>
      </c>
      <c r="G3173" s="5" t="str">
        <f t="shared" si="442"/>
        <v/>
      </c>
      <c r="H3173" s="9" t="str">
        <f t="shared" si="443"/>
        <v/>
      </c>
      <c r="I3173" s="5" t="str">
        <f t="shared" si="444"/>
        <v/>
      </c>
      <c r="J3173" s="5" t="str">
        <f>IF(OR($L3173="",NOT(COUNTIFS($L$2:$L3173,$L3173)=1)),"",SUMIFS($G:$G,$L:$L,$L3173))</f>
        <v/>
      </c>
      <c r="K3173" s="5" t="str">
        <f>IF(OR($L3173="",NOT(COUNTIFS($L$2:$L3173,$L3173)=1)),"",SUMIFS($I:$I,$L:$L,$L3173))</f>
        <v/>
      </c>
      <c r="L3173" s="6" t="str">
        <f t="shared" si="445"/>
        <v/>
      </c>
      <c r="M3173" s="6">
        <f t="shared" si="446"/>
        <v>127</v>
      </c>
      <c r="N3173" s="6">
        <f t="shared" si="447"/>
        <v>23</v>
      </c>
      <c r="O3173" s="9" t="str">
        <f>IF(AND($B3173&lt;&gt;"",$C3173&lt;&gt;"",$B3173&lt;=$C3173),INDEX(Szabalyok!$C:$C,$N3173),"")</f>
        <v/>
      </c>
      <c r="P3173">
        <f t="shared" si="449"/>
        <v>0</v>
      </c>
    </row>
    <row r="3174" spans="1:16" x14ac:dyDescent="0.35">
      <c r="A3174">
        <f t="shared" si="448"/>
        <v>0</v>
      </c>
      <c r="B3174" s="4" t="str">
        <f>IF($M3174&gt;300,"",IF(OR(INDEX(Bemenet!$E$2:$E$301,$M3174)="",INDEX(Bemenet!$F$2:$F$301,$M3174)=""),"",MAX(INDEX(Bemenet!$E$2:$E$301,$M3174),INDEX(Szabalyok!$A:$A,$N3174))))</f>
        <v/>
      </c>
      <c r="C3174" s="4" t="str">
        <f>IF($B3174="","",MIN(INDEX(Bemenet!$F$2:$F$301,$M3174),INDEX(Szabalyok!$B:$B,$N3174)))</f>
        <v/>
      </c>
      <c r="D3174" s="5" t="str">
        <f>IF(AND($B3174&lt;&gt;"",$C3174&lt;&gt;"",$B3174&lt;=$C3174),INDEX(Bemenet!$G$2:$G$301,$M3174),"")</f>
        <v/>
      </c>
      <c r="E3174" s="6" t="str">
        <f>IF(AND($B3174&lt;&gt;"",$C3174&lt;&gt;"",$B3174&lt;=$C3174),INDEX(Bemenet!$D$2:$D$301,$M3174),"")</f>
        <v/>
      </c>
      <c r="F3174" s="5" t="str">
        <f t="shared" si="441"/>
        <v/>
      </c>
      <c r="G3174" s="5" t="str">
        <f t="shared" si="442"/>
        <v/>
      </c>
      <c r="H3174" s="9" t="str">
        <f t="shared" si="443"/>
        <v/>
      </c>
      <c r="I3174" s="5" t="str">
        <f t="shared" si="444"/>
        <v/>
      </c>
      <c r="J3174" s="5" t="str">
        <f>IF(OR($L3174="",NOT(COUNTIFS($L$2:$L3174,$L3174)=1)),"",SUMIFS($G:$G,$L:$L,$L3174))</f>
        <v/>
      </c>
      <c r="K3174" s="5" t="str">
        <f>IF(OR($L3174="",NOT(COUNTIFS($L$2:$L3174,$L3174)=1)),"",SUMIFS($I:$I,$L:$L,$L3174))</f>
        <v/>
      </c>
      <c r="L3174" s="6" t="str">
        <f t="shared" si="445"/>
        <v/>
      </c>
      <c r="M3174" s="6">
        <f t="shared" si="446"/>
        <v>127</v>
      </c>
      <c r="N3174" s="6">
        <f t="shared" si="447"/>
        <v>24</v>
      </c>
      <c r="O3174" s="9" t="str">
        <f>IF(AND($B3174&lt;&gt;"",$C3174&lt;&gt;"",$B3174&lt;=$C3174),INDEX(Szabalyok!$C:$C,$N3174),"")</f>
        <v/>
      </c>
      <c r="P3174">
        <f t="shared" si="449"/>
        <v>0</v>
      </c>
    </row>
    <row r="3175" spans="1:16" x14ac:dyDescent="0.35">
      <c r="A3175">
        <f t="shared" si="448"/>
        <v>0</v>
      </c>
      <c r="B3175" s="4" t="str">
        <f>IF($M3175&gt;300,"",IF(OR(INDEX(Bemenet!$E$2:$E$301,$M3175)="",INDEX(Bemenet!$F$2:$F$301,$M3175)=""),"",MAX(INDEX(Bemenet!$E$2:$E$301,$M3175),INDEX(Szabalyok!$A:$A,$N3175))))</f>
        <v/>
      </c>
      <c r="C3175" s="4" t="str">
        <f>IF($B3175="","",MIN(INDEX(Bemenet!$F$2:$F$301,$M3175),INDEX(Szabalyok!$B:$B,$N3175)))</f>
        <v/>
      </c>
      <c r="D3175" s="5" t="str">
        <f>IF(AND($B3175&lt;&gt;"",$C3175&lt;&gt;"",$B3175&lt;=$C3175),INDEX(Bemenet!$G$2:$G$301,$M3175),"")</f>
        <v/>
      </c>
      <c r="E3175" s="6" t="str">
        <f>IF(AND($B3175&lt;&gt;"",$C3175&lt;&gt;"",$B3175&lt;=$C3175),INDEX(Bemenet!$D$2:$D$301,$M3175),"")</f>
        <v/>
      </c>
      <c r="F3175" s="5" t="str">
        <f t="shared" si="441"/>
        <v/>
      </c>
      <c r="G3175" s="5" t="str">
        <f t="shared" si="442"/>
        <v/>
      </c>
      <c r="H3175" s="9" t="str">
        <f t="shared" si="443"/>
        <v/>
      </c>
      <c r="I3175" s="5" t="str">
        <f t="shared" si="444"/>
        <v/>
      </c>
      <c r="J3175" s="5" t="str">
        <f>IF(OR($L3175="",NOT(COUNTIFS($L$2:$L3175,$L3175)=1)),"",SUMIFS($G:$G,$L:$L,$L3175))</f>
        <v/>
      </c>
      <c r="K3175" s="5" t="str">
        <f>IF(OR($L3175="",NOT(COUNTIFS($L$2:$L3175,$L3175)=1)),"",SUMIFS($I:$I,$L:$L,$L3175))</f>
        <v/>
      </c>
      <c r="L3175" s="6" t="str">
        <f t="shared" si="445"/>
        <v/>
      </c>
      <c r="M3175" s="6">
        <f t="shared" si="446"/>
        <v>127</v>
      </c>
      <c r="N3175" s="6">
        <f t="shared" si="447"/>
        <v>25</v>
      </c>
      <c r="O3175" s="9" t="str">
        <f>IF(AND($B3175&lt;&gt;"",$C3175&lt;&gt;"",$B3175&lt;=$C3175),INDEX(Szabalyok!$C:$C,$N3175),"")</f>
        <v/>
      </c>
      <c r="P3175">
        <f t="shared" si="449"/>
        <v>0</v>
      </c>
    </row>
    <row r="3176" spans="1:16" x14ac:dyDescent="0.35">
      <c r="A3176">
        <f t="shared" si="448"/>
        <v>0</v>
      </c>
      <c r="B3176" s="4" t="str">
        <f>IF($M3176&gt;300,"",IF(OR(INDEX(Bemenet!$E$2:$E$301,$M3176)="",INDEX(Bemenet!$F$2:$F$301,$M3176)=""),"",MAX(INDEX(Bemenet!$E$2:$E$301,$M3176),INDEX(Szabalyok!$A:$A,$N3176))))</f>
        <v/>
      </c>
      <c r="C3176" s="4" t="str">
        <f>IF($B3176="","",MIN(INDEX(Bemenet!$F$2:$F$301,$M3176),INDEX(Szabalyok!$B:$B,$N3176)))</f>
        <v/>
      </c>
      <c r="D3176" s="5" t="str">
        <f>IF(AND($B3176&lt;&gt;"",$C3176&lt;&gt;"",$B3176&lt;=$C3176),INDEX(Bemenet!$G$2:$G$301,$M3176),"")</f>
        <v/>
      </c>
      <c r="E3176" s="6" t="str">
        <f>IF(AND($B3176&lt;&gt;"",$C3176&lt;&gt;"",$B3176&lt;=$C3176),INDEX(Bemenet!$D$2:$D$301,$M3176),"")</f>
        <v/>
      </c>
      <c r="F3176" s="5" t="str">
        <f t="shared" si="441"/>
        <v/>
      </c>
      <c r="G3176" s="5" t="str">
        <f t="shared" si="442"/>
        <v/>
      </c>
      <c r="H3176" s="9" t="str">
        <f t="shared" si="443"/>
        <v/>
      </c>
      <c r="I3176" s="5" t="str">
        <f t="shared" si="444"/>
        <v/>
      </c>
      <c r="J3176" s="5" t="str">
        <f>IF(OR($L3176="",NOT(COUNTIFS($L$2:$L3176,$L3176)=1)),"",SUMIFS($G:$G,$L:$L,$L3176))</f>
        <v/>
      </c>
      <c r="K3176" s="5" t="str">
        <f>IF(OR($L3176="",NOT(COUNTIFS($L$2:$L3176,$L3176)=1)),"",SUMIFS($I:$I,$L:$L,$L3176))</f>
        <v/>
      </c>
      <c r="L3176" s="6" t="str">
        <f t="shared" si="445"/>
        <v/>
      </c>
      <c r="M3176" s="6">
        <f t="shared" si="446"/>
        <v>127</v>
      </c>
      <c r="N3176" s="6">
        <f t="shared" si="447"/>
        <v>26</v>
      </c>
      <c r="O3176" s="9" t="str">
        <f>IF(AND($B3176&lt;&gt;"",$C3176&lt;&gt;"",$B3176&lt;=$C3176),INDEX(Szabalyok!$C:$C,$N3176),"")</f>
        <v/>
      </c>
      <c r="P3176">
        <f t="shared" si="449"/>
        <v>0</v>
      </c>
    </row>
    <row r="3177" spans="1:16" x14ac:dyDescent="0.35">
      <c r="A3177">
        <f t="shared" si="448"/>
        <v>0</v>
      </c>
      <c r="B3177" s="4" t="str">
        <f>IF($M3177&gt;300,"",IF(OR(INDEX(Bemenet!$E$2:$E$301,$M3177)="",INDEX(Bemenet!$F$2:$F$301,$M3177)=""),"",MAX(INDEX(Bemenet!$E$2:$E$301,$M3177),INDEX(Szabalyok!$A:$A,$N3177))))</f>
        <v/>
      </c>
      <c r="C3177" s="4" t="str">
        <f>IF($B3177="","",MIN(INDEX(Bemenet!$F$2:$F$301,$M3177),INDEX(Szabalyok!$B:$B,$N3177)))</f>
        <v/>
      </c>
      <c r="D3177" s="5" t="str">
        <f>IF(AND($B3177&lt;&gt;"",$C3177&lt;&gt;"",$B3177&lt;=$C3177),INDEX(Bemenet!$G$2:$G$301,$M3177),"")</f>
        <v/>
      </c>
      <c r="E3177" s="6" t="str">
        <f>IF(AND($B3177&lt;&gt;"",$C3177&lt;&gt;"",$B3177&lt;=$C3177),INDEX(Bemenet!$D$2:$D$301,$M3177),"")</f>
        <v/>
      </c>
      <c r="F3177" s="5" t="str">
        <f t="shared" si="441"/>
        <v/>
      </c>
      <c r="G3177" s="5" t="str">
        <f t="shared" si="442"/>
        <v/>
      </c>
      <c r="H3177" s="9" t="str">
        <f t="shared" si="443"/>
        <v/>
      </c>
      <c r="I3177" s="5" t="str">
        <f t="shared" si="444"/>
        <v/>
      </c>
      <c r="J3177" s="5" t="str">
        <f>IF(OR($L3177="",NOT(COUNTIFS($L$2:$L3177,$L3177)=1)),"",SUMIFS($G:$G,$L:$L,$L3177))</f>
        <v/>
      </c>
      <c r="K3177" s="5" t="str">
        <f>IF(OR($L3177="",NOT(COUNTIFS($L$2:$L3177,$L3177)=1)),"",SUMIFS($I:$I,$L:$L,$L3177))</f>
        <v/>
      </c>
      <c r="L3177" s="6" t="str">
        <f t="shared" si="445"/>
        <v/>
      </c>
      <c r="M3177" s="6">
        <f t="shared" si="446"/>
        <v>128</v>
      </c>
      <c r="N3177" s="6">
        <f t="shared" si="447"/>
        <v>2</v>
      </c>
      <c r="O3177" s="9" t="str">
        <f>IF(AND($B3177&lt;&gt;"",$C3177&lt;&gt;"",$B3177&lt;=$C3177),INDEX(Szabalyok!$C:$C,$N3177),"")</f>
        <v/>
      </c>
      <c r="P3177">
        <f t="shared" si="449"/>
        <v>0</v>
      </c>
    </row>
    <row r="3178" spans="1:16" x14ac:dyDescent="0.35">
      <c r="A3178">
        <f t="shared" si="448"/>
        <v>0</v>
      </c>
      <c r="B3178" s="4" t="str">
        <f>IF($M3178&gt;300,"",IF(OR(INDEX(Bemenet!$E$2:$E$301,$M3178)="",INDEX(Bemenet!$F$2:$F$301,$M3178)=""),"",MAX(INDEX(Bemenet!$E$2:$E$301,$M3178),INDEX(Szabalyok!$A:$A,$N3178))))</f>
        <v/>
      </c>
      <c r="C3178" s="4" t="str">
        <f>IF($B3178="","",MIN(INDEX(Bemenet!$F$2:$F$301,$M3178),INDEX(Szabalyok!$B:$B,$N3178)))</f>
        <v/>
      </c>
      <c r="D3178" s="5" t="str">
        <f>IF(AND($B3178&lt;&gt;"",$C3178&lt;&gt;"",$B3178&lt;=$C3178),INDEX(Bemenet!$G$2:$G$301,$M3178),"")</f>
        <v/>
      </c>
      <c r="E3178" s="6" t="str">
        <f>IF(AND($B3178&lt;&gt;"",$C3178&lt;&gt;"",$B3178&lt;=$C3178),INDEX(Bemenet!$D$2:$D$301,$M3178),"")</f>
        <v/>
      </c>
      <c r="F3178" s="5" t="str">
        <f t="shared" si="441"/>
        <v/>
      </c>
      <c r="G3178" s="5" t="str">
        <f t="shared" si="442"/>
        <v/>
      </c>
      <c r="H3178" s="9" t="str">
        <f t="shared" si="443"/>
        <v/>
      </c>
      <c r="I3178" s="5" t="str">
        <f t="shared" si="444"/>
        <v/>
      </c>
      <c r="J3178" s="5" t="str">
        <f>IF(OR($L3178="",NOT(COUNTIFS($L$2:$L3178,$L3178)=1)),"",SUMIFS($G:$G,$L:$L,$L3178))</f>
        <v/>
      </c>
      <c r="K3178" s="5" t="str">
        <f>IF(OR($L3178="",NOT(COUNTIFS($L$2:$L3178,$L3178)=1)),"",SUMIFS($I:$I,$L:$L,$L3178))</f>
        <v/>
      </c>
      <c r="L3178" s="6" t="str">
        <f t="shared" si="445"/>
        <v/>
      </c>
      <c r="M3178" s="6">
        <f t="shared" si="446"/>
        <v>128</v>
      </c>
      <c r="N3178" s="6">
        <f t="shared" si="447"/>
        <v>3</v>
      </c>
      <c r="O3178" s="9" t="str">
        <f>IF(AND($B3178&lt;&gt;"",$C3178&lt;&gt;"",$B3178&lt;=$C3178),INDEX(Szabalyok!$C:$C,$N3178),"")</f>
        <v/>
      </c>
      <c r="P3178">
        <f t="shared" si="449"/>
        <v>0</v>
      </c>
    </row>
    <row r="3179" spans="1:16" x14ac:dyDescent="0.35">
      <c r="A3179">
        <f t="shared" si="448"/>
        <v>0</v>
      </c>
      <c r="B3179" s="4" t="str">
        <f>IF($M3179&gt;300,"",IF(OR(INDEX(Bemenet!$E$2:$E$301,$M3179)="",INDEX(Bemenet!$F$2:$F$301,$M3179)=""),"",MAX(INDEX(Bemenet!$E$2:$E$301,$M3179),INDEX(Szabalyok!$A:$A,$N3179))))</f>
        <v/>
      </c>
      <c r="C3179" s="4" t="str">
        <f>IF($B3179="","",MIN(INDEX(Bemenet!$F$2:$F$301,$M3179),INDEX(Szabalyok!$B:$B,$N3179)))</f>
        <v/>
      </c>
      <c r="D3179" s="5" t="str">
        <f>IF(AND($B3179&lt;&gt;"",$C3179&lt;&gt;"",$B3179&lt;=$C3179),INDEX(Bemenet!$G$2:$G$301,$M3179),"")</f>
        <v/>
      </c>
      <c r="E3179" s="6" t="str">
        <f>IF(AND($B3179&lt;&gt;"",$C3179&lt;&gt;"",$B3179&lt;=$C3179),INDEX(Bemenet!$D$2:$D$301,$M3179),"")</f>
        <v/>
      </c>
      <c r="F3179" s="5" t="str">
        <f t="shared" si="441"/>
        <v/>
      </c>
      <c r="G3179" s="5" t="str">
        <f t="shared" si="442"/>
        <v/>
      </c>
      <c r="H3179" s="9" t="str">
        <f t="shared" si="443"/>
        <v/>
      </c>
      <c r="I3179" s="5" t="str">
        <f t="shared" si="444"/>
        <v/>
      </c>
      <c r="J3179" s="5" t="str">
        <f>IF(OR($L3179="",NOT(COUNTIFS($L$2:$L3179,$L3179)=1)),"",SUMIFS($G:$G,$L:$L,$L3179))</f>
        <v/>
      </c>
      <c r="K3179" s="5" t="str">
        <f>IF(OR($L3179="",NOT(COUNTIFS($L$2:$L3179,$L3179)=1)),"",SUMIFS($I:$I,$L:$L,$L3179))</f>
        <v/>
      </c>
      <c r="L3179" s="6" t="str">
        <f t="shared" si="445"/>
        <v/>
      </c>
      <c r="M3179" s="6">
        <f t="shared" si="446"/>
        <v>128</v>
      </c>
      <c r="N3179" s="6">
        <f t="shared" si="447"/>
        <v>4</v>
      </c>
      <c r="O3179" s="9" t="str">
        <f>IF(AND($B3179&lt;&gt;"",$C3179&lt;&gt;"",$B3179&lt;=$C3179),INDEX(Szabalyok!$C:$C,$N3179),"")</f>
        <v/>
      </c>
      <c r="P3179">
        <f t="shared" si="449"/>
        <v>0</v>
      </c>
    </row>
    <row r="3180" spans="1:16" x14ac:dyDescent="0.35">
      <c r="A3180">
        <f t="shared" si="448"/>
        <v>0</v>
      </c>
      <c r="B3180" s="4" t="str">
        <f>IF($M3180&gt;300,"",IF(OR(INDEX(Bemenet!$E$2:$E$301,$M3180)="",INDEX(Bemenet!$F$2:$F$301,$M3180)=""),"",MAX(INDEX(Bemenet!$E$2:$E$301,$M3180),INDEX(Szabalyok!$A:$A,$N3180))))</f>
        <v/>
      </c>
      <c r="C3180" s="4" t="str">
        <f>IF($B3180="","",MIN(INDEX(Bemenet!$F$2:$F$301,$M3180),INDEX(Szabalyok!$B:$B,$N3180)))</f>
        <v/>
      </c>
      <c r="D3180" s="5" t="str">
        <f>IF(AND($B3180&lt;&gt;"",$C3180&lt;&gt;"",$B3180&lt;=$C3180),INDEX(Bemenet!$G$2:$G$301,$M3180),"")</f>
        <v/>
      </c>
      <c r="E3180" s="6" t="str">
        <f>IF(AND($B3180&lt;&gt;"",$C3180&lt;&gt;"",$B3180&lt;=$C3180),INDEX(Bemenet!$D$2:$D$301,$M3180),"")</f>
        <v/>
      </c>
      <c r="F3180" s="5" t="str">
        <f t="shared" si="441"/>
        <v/>
      </c>
      <c r="G3180" s="5" t="str">
        <f t="shared" si="442"/>
        <v/>
      </c>
      <c r="H3180" s="9" t="str">
        <f t="shared" si="443"/>
        <v/>
      </c>
      <c r="I3180" s="5" t="str">
        <f t="shared" si="444"/>
        <v/>
      </c>
      <c r="J3180" s="5" t="str">
        <f>IF(OR($L3180="",NOT(COUNTIFS($L$2:$L3180,$L3180)=1)),"",SUMIFS($G:$G,$L:$L,$L3180))</f>
        <v/>
      </c>
      <c r="K3180" s="5" t="str">
        <f>IF(OR($L3180="",NOT(COUNTIFS($L$2:$L3180,$L3180)=1)),"",SUMIFS($I:$I,$L:$L,$L3180))</f>
        <v/>
      </c>
      <c r="L3180" s="6" t="str">
        <f t="shared" si="445"/>
        <v/>
      </c>
      <c r="M3180" s="6">
        <f t="shared" si="446"/>
        <v>128</v>
      </c>
      <c r="N3180" s="6">
        <f t="shared" si="447"/>
        <v>5</v>
      </c>
      <c r="O3180" s="9" t="str">
        <f>IF(AND($B3180&lt;&gt;"",$C3180&lt;&gt;"",$B3180&lt;=$C3180),INDEX(Szabalyok!$C:$C,$N3180),"")</f>
        <v/>
      </c>
      <c r="P3180">
        <f t="shared" si="449"/>
        <v>0</v>
      </c>
    </row>
    <row r="3181" spans="1:16" x14ac:dyDescent="0.35">
      <c r="A3181">
        <f t="shared" si="448"/>
        <v>0</v>
      </c>
      <c r="B3181" s="4" t="str">
        <f>IF($M3181&gt;300,"",IF(OR(INDEX(Bemenet!$E$2:$E$301,$M3181)="",INDEX(Bemenet!$F$2:$F$301,$M3181)=""),"",MAX(INDEX(Bemenet!$E$2:$E$301,$M3181),INDEX(Szabalyok!$A:$A,$N3181))))</f>
        <v/>
      </c>
      <c r="C3181" s="4" t="str">
        <f>IF($B3181="","",MIN(INDEX(Bemenet!$F$2:$F$301,$M3181),INDEX(Szabalyok!$B:$B,$N3181)))</f>
        <v/>
      </c>
      <c r="D3181" s="5" t="str">
        <f>IF(AND($B3181&lt;&gt;"",$C3181&lt;&gt;"",$B3181&lt;=$C3181),INDEX(Bemenet!$G$2:$G$301,$M3181),"")</f>
        <v/>
      </c>
      <c r="E3181" s="6" t="str">
        <f>IF(AND($B3181&lt;&gt;"",$C3181&lt;&gt;"",$B3181&lt;=$C3181),INDEX(Bemenet!$D$2:$D$301,$M3181),"")</f>
        <v/>
      </c>
      <c r="F3181" s="5" t="str">
        <f t="shared" si="441"/>
        <v/>
      </c>
      <c r="G3181" s="5" t="str">
        <f t="shared" si="442"/>
        <v/>
      </c>
      <c r="H3181" s="9" t="str">
        <f t="shared" si="443"/>
        <v/>
      </c>
      <c r="I3181" s="5" t="str">
        <f t="shared" si="444"/>
        <v/>
      </c>
      <c r="J3181" s="5" t="str">
        <f>IF(OR($L3181="",NOT(COUNTIFS($L$2:$L3181,$L3181)=1)),"",SUMIFS($G:$G,$L:$L,$L3181))</f>
        <v/>
      </c>
      <c r="K3181" s="5" t="str">
        <f>IF(OR($L3181="",NOT(COUNTIFS($L$2:$L3181,$L3181)=1)),"",SUMIFS($I:$I,$L:$L,$L3181))</f>
        <v/>
      </c>
      <c r="L3181" s="6" t="str">
        <f t="shared" si="445"/>
        <v/>
      </c>
      <c r="M3181" s="6">
        <f t="shared" si="446"/>
        <v>128</v>
      </c>
      <c r="N3181" s="6">
        <f t="shared" si="447"/>
        <v>6</v>
      </c>
      <c r="O3181" s="9" t="str">
        <f>IF(AND($B3181&lt;&gt;"",$C3181&lt;&gt;"",$B3181&lt;=$C3181),INDEX(Szabalyok!$C:$C,$N3181),"")</f>
        <v/>
      </c>
      <c r="P3181">
        <f t="shared" si="449"/>
        <v>0</v>
      </c>
    </row>
    <row r="3182" spans="1:16" x14ac:dyDescent="0.35">
      <c r="A3182">
        <f t="shared" si="448"/>
        <v>0</v>
      </c>
      <c r="B3182" s="4" t="str">
        <f>IF($M3182&gt;300,"",IF(OR(INDEX(Bemenet!$E$2:$E$301,$M3182)="",INDEX(Bemenet!$F$2:$F$301,$M3182)=""),"",MAX(INDEX(Bemenet!$E$2:$E$301,$M3182),INDEX(Szabalyok!$A:$A,$N3182))))</f>
        <v/>
      </c>
      <c r="C3182" s="4" t="str">
        <f>IF($B3182="","",MIN(INDEX(Bemenet!$F$2:$F$301,$M3182),INDEX(Szabalyok!$B:$B,$N3182)))</f>
        <v/>
      </c>
      <c r="D3182" s="5" t="str">
        <f>IF(AND($B3182&lt;&gt;"",$C3182&lt;&gt;"",$B3182&lt;=$C3182),INDEX(Bemenet!$G$2:$G$301,$M3182),"")</f>
        <v/>
      </c>
      <c r="E3182" s="6" t="str">
        <f>IF(AND($B3182&lt;&gt;"",$C3182&lt;&gt;"",$B3182&lt;=$C3182),INDEX(Bemenet!$D$2:$D$301,$M3182),"")</f>
        <v/>
      </c>
      <c r="F3182" s="5" t="str">
        <f t="shared" si="441"/>
        <v/>
      </c>
      <c r="G3182" s="5" t="str">
        <f t="shared" si="442"/>
        <v/>
      </c>
      <c r="H3182" s="9" t="str">
        <f t="shared" si="443"/>
        <v/>
      </c>
      <c r="I3182" s="5" t="str">
        <f t="shared" si="444"/>
        <v/>
      </c>
      <c r="J3182" s="5" t="str">
        <f>IF(OR($L3182="",NOT(COUNTIFS($L$2:$L3182,$L3182)=1)),"",SUMIFS($G:$G,$L:$L,$L3182))</f>
        <v/>
      </c>
      <c r="K3182" s="5" t="str">
        <f>IF(OR($L3182="",NOT(COUNTIFS($L$2:$L3182,$L3182)=1)),"",SUMIFS($I:$I,$L:$L,$L3182))</f>
        <v/>
      </c>
      <c r="L3182" s="6" t="str">
        <f t="shared" si="445"/>
        <v/>
      </c>
      <c r="M3182" s="6">
        <f t="shared" si="446"/>
        <v>128</v>
      </c>
      <c r="N3182" s="6">
        <f t="shared" si="447"/>
        <v>7</v>
      </c>
      <c r="O3182" s="9" t="str">
        <f>IF(AND($B3182&lt;&gt;"",$C3182&lt;&gt;"",$B3182&lt;=$C3182),INDEX(Szabalyok!$C:$C,$N3182),"")</f>
        <v/>
      </c>
      <c r="P3182">
        <f t="shared" si="449"/>
        <v>0</v>
      </c>
    </row>
    <row r="3183" spans="1:16" x14ac:dyDescent="0.35">
      <c r="A3183">
        <f t="shared" si="448"/>
        <v>0</v>
      </c>
      <c r="B3183" s="4" t="str">
        <f>IF($M3183&gt;300,"",IF(OR(INDEX(Bemenet!$E$2:$E$301,$M3183)="",INDEX(Bemenet!$F$2:$F$301,$M3183)=""),"",MAX(INDEX(Bemenet!$E$2:$E$301,$M3183),INDEX(Szabalyok!$A:$A,$N3183))))</f>
        <v/>
      </c>
      <c r="C3183" s="4" t="str">
        <f>IF($B3183="","",MIN(INDEX(Bemenet!$F$2:$F$301,$M3183),INDEX(Szabalyok!$B:$B,$N3183)))</f>
        <v/>
      </c>
      <c r="D3183" s="5" t="str">
        <f>IF(AND($B3183&lt;&gt;"",$C3183&lt;&gt;"",$B3183&lt;=$C3183),INDEX(Bemenet!$G$2:$G$301,$M3183),"")</f>
        <v/>
      </c>
      <c r="E3183" s="6" t="str">
        <f>IF(AND($B3183&lt;&gt;"",$C3183&lt;&gt;"",$B3183&lt;=$C3183),INDEX(Bemenet!$D$2:$D$301,$M3183),"")</f>
        <v/>
      </c>
      <c r="F3183" s="5" t="str">
        <f t="shared" si="441"/>
        <v/>
      </c>
      <c r="G3183" s="5" t="str">
        <f t="shared" si="442"/>
        <v/>
      </c>
      <c r="H3183" s="9" t="str">
        <f t="shared" si="443"/>
        <v/>
      </c>
      <c r="I3183" s="5" t="str">
        <f t="shared" si="444"/>
        <v/>
      </c>
      <c r="J3183" s="5" t="str">
        <f>IF(OR($L3183="",NOT(COUNTIFS($L$2:$L3183,$L3183)=1)),"",SUMIFS($G:$G,$L:$L,$L3183))</f>
        <v/>
      </c>
      <c r="K3183" s="5" t="str">
        <f>IF(OR($L3183="",NOT(COUNTIFS($L$2:$L3183,$L3183)=1)),"",SUMIFS($I:$I,$L:$L,$L3183))</f>
        <v/>
      </c>
      <c r="L3183" s="6" t="str">
        <f t="shared" si="445"/>
        <v/>
      </c>
      <c r="M3183" s="6">
        <f t="shared" si="446"/>
        <v>128</v>
      </c>
      <c r="N3183" s="6">
        <f t="shared" si="447"/>
        <v>8</v>
      </c>
      <c r="O3183" s="9" t="str">
        <f>IF(AND($B3183&lt;&gt;"",$C3183&lt;&gt;"",$B3183&lt;=$C3183),INDEX(Szabalyok!$C:$C,$N3183),"")</f>
        <v/>
      </c>
      <c r="P3183">
        <f t="shared" si="449"/>
        <v>0</v>
      </c>
    </row>
    <row r="3184" spans="1:16" x14ac:dyDescent="0.35">
      <c r="A3184">
        <f t="shared" si="448"/>
        <v>0</v>
      </c>
      <c r="B3184" s="4" t="str">
        <f>IF($M3184&gt;300,"",IF(OR(INDEX(Bemenet!$E$2:$E$301,$M3184)="",INDEX(Bemenet!$F$2:$F$301,$M3184)=""),"",MAX(INDEX(Bemenet!$E$2:$E$301,$M3184),INDEX(Szabalyok!$A:$A,$N3184))))</f>
        <v/>
      </c>
      <c r="C3184" s="4" t="str">
        <f>IF($B3184="","",MIN(INDEX(Bemenet!$F$2:$F$301,$M3184),INDEX(Szabalyok!$B:$B,$N3184)))</f>
        <v/>
      </c>
      <c r="D3184" s="5" t="str">
        <f>IF(AND($B3184&lt;&gt;"",$C3184&lt;&gt;"",$B3184&lt;=$C3184),INDEX(Bemenet!$G$2:$G$301,$M3184),"")</f>
        <v/>
      </c>
      <c r="E3184" s="6" t="str">
        <f>IF(AND($B3184&lt;&gt;"",$C3184&lt;&gt;"",$B3184&lt;=$C3184),INDEX(Bemenet!$D$2:$D$301,$M3184),"")</f>
        <v/>
      </c>
      <c r="F3184" s="5" t="str">
        <f t="shared" si="441"/>
        <v/>
      </c>
      <c r="G3184" s="5" t="str">
        <f t="shared" si="442"/>
        <v/>
      </c>
      <c r="H3184" s="9" t="str">
        <f t="shared" si="443"/>
        <v/>
      </c>
      <c r="I3184" s="5" t="str">
        <f t="shared" si="444"/>
        <v/>
      </c>
      <c r="J3184" s="5" t="str">
        <f>IF(OR($L3184="",NOT(COUNTIFS($L$2:$L3184,$L3184)=1)),"",SUMIFS($G:$G,$L:$L,$L3184))</f>
        <v/>
      </c>
      <c r="K3184" s="5" t="str">
        <f>IF(OR($L3184="",NOT(COUNTIFS($L$2:$L3184,$L3184)=1)),"",SUMIFS($I:$I,$L:$L,$L3184))</f>
        <v/>
      </c>
      <c r="L3184" s="6" t="str">
        <f t="shared" si="445"/>
        <v/>
      </c>
      <c r="M3184" s="6">
        <f t="shared" si="446"/>
        <v>128</v>
      </c>
      <c r="N3184" s="6">
        <f t="shared" si="447"/>
        <v>9</v>
      </c>
      <c r="O3184" s="9" t="str">
        <f>IF(AND($B3184&lt;&gt;"",$C3184&lt;&gt;"",$B3184&lt;=$C3184),INDEX(Szabalyok!$C:$C,$N3184),"")</f>
        <v/>
      </c>
      <c r="P3184">
        <f t="shared" si="449"/>
        <v>0</v>
      </c>
    </row>
    <row r="3185" spans="1:16" x14ac:dyDescent="0.35">
      <c r="A3185">
        <f t="shared" si="448"/>
        <v>0</v>
      </c>
      <c r="B3185" s="4" t="str">
        <f>IF($M3185&gt;300,"",IF(OR(INDEX(Bemenet!$E$2:$E$301,$M3185)="",INDEX(Bemenet!$F$2:$F$301,$M3185)=""),"",MAX(INDEX(Bemenet!$E$2:$E$301,$M3185),INDEX(Szabalyok!$A:$A,$N3185))))</f>
        <v/>
      </c>
      <c r="C3185" s="4" t="str">
        <f>IF($B3185="","",MIN(INDEX(Bemenet!$F$2:$F$301,$M3185),INDEX(Szabalyok!$B:$B,$N3185)))</f>
        <v/>
      </c>
      <c r="D3185" s="5" t="str">
        <f>IF(AND($B3185&lt;&gt;"",$C3185&lt;&gt;"",$B3185&lt;=$C3185),INDEX(Bemenet!$G$2:$G$301,$M3185),"")</f>
        <v/>
      </c>
      <c r="E3185" s="6" t="str">
        <f>IF(AND($B3185&lt;&gt;"",$C3185&lt;&gt;"",$B3185&lt;=$C3185),INDEX(Bemenet!$D$2:$D$301,$M3185),"")</f>
        <v/>
      </c>
      <c r="F3185" s="5" t="str">
        <f t="shared" si="441"/>
        <v/>
      </c>
      <c r="G3185" s="5" t="str">
        <f t="shared" si="442"/>
        <v/>
      </c>
      <c r="H3185" s="9" t="str">
        <f t="shared" si="443"/>
        <v/>
      </c>
      <c r="I3185" s="5" t="str">
        <f t="shared" si="444"/>
        <v/>
      </c>
      <c r="J3185" s="5" t="str">
        <f>IF(OR($L3185="",NOT(COUNTIFS($L$2:$L3185,$L3185)=1)),"",SUMIFS($G:$G,$L:$L,$L3185))</f>
        <v/>
      </c>
      <c r="K3185" s="5" t="str">
        <f>IF(OR($L3185="",NOT(COUNTIFS($L$2:$L3185,$L3185)=1)),"",SUMIFS($I:$I,$L:$L,$L3185))</f>
        <v/>
      </c>
      <c r="L3185" s="6" t="str">
        <f t="shared" si="445"/>
        <v/>
      </c>
      <c r="M3185" s="6">
        <f t="shared" si="446"/>
        <v>128</v>
      </c>
      <c r="N3185" s="6">
        <f t="shared" si="447"/>
        <v>10</v>
      </c>
      <c r="O3185" s="9" t="str">
        <f>IF(AND($B3185&lt;&gt;"",$C3185&lt;&gt;"",$B3185&lt;=$C3185),INDEX(Szabalyok!$C:$C,$N3185),"")</f>
        <v/>
      </c>
      <c r="P3185">
        <f t="shared" si="449"/>
        <v>0</v>
      </c>
    </row>
    <row r="3186" spans="1:16" x14ac:dyDescent="0.35">
      <c r="A3186">
        <f t="shared" si="448"/>
        <v>0</v>
      </c>
      <c r="B3186" s="4" t="str">
        <f>IF($M3186&gt;300,"",IF(OR(INDEX(Bemenet!$E$2:$E$301,$M3186)="",INDEX(Bemenet!$F$2:$F$301,$M3186)=""),"",MAX(INDEX(Bemenet!$E$2:$E$301,$M3186),INDEX(Szabalyok!$A:$A,$N3186))))</f>
        <v/>
      </c>
      <c r="C3186" s="4" t="str">
        <f>IF($B3186="","",MIN(INDEX(Bemenet!$F$2:$F$301,$M3186),INDEX(Szabalyok!$B:$B,$N3186)))</f>
        <v/>
      </c>
      <c r="D3186" s="5" t="str">
        <f>IF(AND($B3186&lt;&gt;"",$C3186&lt;&gt;"",$B3186&lt;=$C3186),INDEX(Bemenet!$G$2:$G$301,$M3186),"")</f>
        <v/>
      </c>
      <c r="E3186" s="6" t="str">
        <f>IF(AND($B3186&lt;&gt;"",$C3186&lt;&gt;"",$B3186&lt;=$C3186),INDEX(Bemenet!$D$2:$D$301,$M3186),"")</f>
        <v/>
      </c>
      <c r="F3186" s="5" t="str">
        <f t="shared" si="441"/>
        <v/>
      </c>
      <c r="G3186" s="5" t="str">
        <f t="shared" si="442"/>
        <v/>
      </c>
      <c r="H3186" s="9" t="str">
        <f t="shared" si="443"/>
        <v/>
      </c>
      <c r="I3186" s="5" t="str">
        <f t="shared" si="444"/>
        <v/>
      </c>
      <c r="J3186" s="5" t="str">
        <f>IF(OR($L3186="",NOT(COUNTIFS($L$2:$L3186,$L3186)=1)),"",SUMIFS($G:$G,$L:$L,$L3186))</f>
        <v/>
      </c>
      <c r="K3186" s="5" t="str">
        <f>IF(OR($L3186="",NOT(COUNTIFS($L$2:$L3186,$L3186)=1)),"",SUMIFS($I:$I,$L:$L,$L3186))</f>
        <v/>
      </c>
      <c r="L3186" s="6" t="str">
        <f t="shared" si="445"/>
        <v/>
      </c>
      <c r="M3186" s="6">
        <f t="shared" si="446"/>
        <v>128</v>
      </c>
      <c r="N3186" s="6">
        <f t="shared" si="447"/>
        <v>11</v>
      </c>
      <c r="O3186" s="9" t="str">
        <f>IF(AND($B3186&lt;&gt;"",$C3186&lt;&gt;"",$B3186&lt;=$C3186),INDEX(Szabalyok!$C:$C,$N3186),"")</f>
        <v/>
      </c>
      <c r="P3186">
        <f t="shared" si="449"/>
        <v>0</v>
      </c>
    </row>
    <row r="3187" spans="1:16" x14ac:dyDescent="0.35">
      <c r="A3187">
        <f t="shared" si="448"/>
        <v>0</v>
      </c>
      <c r="B3187" s="4" t="str">
        <f>IF($M3187&gt;300,"",IF(OR(INDEX(Bemenet!$E$2:$E$301,$M3187)="",INDEX(Bemenet!$F$2:$F$301,$M3187)=""),"",MAX(INDEX(Bemenet!$E$2:$E$301,$M3187),INDEX(Szabalyok!$A:$A,$N3187))))</f>
        <v/>
      </c>
      <c r="C3187" s="4" t="str">
        <f>IF($B3187="","",MIN(INDEX(Bemenet!$F$2:$F$301,$M3187),INDEX(Szabalyok!$B:$B,$N3187)))</f>
        <v/>
      </c>
      <c r="D3187" s="5" t="str">
        <f>IF(AND($B3187&lt;&gt;"",$C3187&lt;&gt;"",$B3187&lt;=$C3187),INDEX(Bemenet!$G$2:$G$301,$M3187),"")</f>
        <v/>
      </c>
      <c r="E3187" s="6" t="str">
        <f>IF(AND($B3187&lt;&gt;"",$C3187&lt;&gt;"",$B3187&lt;=$C3187),INDEX(Bemenet!$D$2:$D$301,$M3187),"")</f>
        <v/>
      </c>
      <c r="F3187" s="5" t="str">
        <f t="shared" si="441"/>
        <v/>
      </c>
      <c r="G3187" s="5" t="str">
        <f t="shared" si="442"/>
        <v/>
      </c>
      <c r="H3187" s="9" t="str">
        <f t="shared" si="443"/>
        <v/>
      </c>
      <c r="I3187" s="5" t="str">
        <f t="shared" si="444"/>
        <v/>
      </c>
      <c r="J3187" s="5" t="str">
        <f>IF(OR($L3187="",NOT(COUNTIFS($L$2:$L3187,$L3187)=1)),"",SUMIFS($G:$G,$L:$L,$L3187))</f>
        <v/>
      </c>
      <c r="K3187" s="5" t="str">
        <f>IF(OR($L3187="",NOT(COUNTIFS($L$2:$L3187,$L3187)=1)),"",SUMIFS($I:$I,$L:$L,$L3187))</f>
        <v/>
      </c>
      <c r="L3187" s="6" t="str">
        <f t="shared" si="445"/>
        <v/>
      </c>
      <c r="M3187" s="6">
        <f t="shared" si="446"/>
        <v>128</v>
      </c>
      <c r="N3187" s="6">
        <f t="shared" si="447"/>
        <v>12</v>
      </c>
      <c r="O3187" s="9" t="str">
        <f>IF(AND($B3187&lt;&gt;"",$C3187&lt;&gt;"",$B3187&lt;=$C3187),INDEX(Szabalyok!$C:$C,$N3187),"")</f>
        <v/>
      </c>
      <c r="P3187">
        <f t="shared" si="449"/>
        <v>0</v>
      </c>
    </row>
    <row r="3188" spans="1:16" x14ac:dyDescent="0.35">
      <c r="A3188">
        <f t="shared" si="448"/>
        <v>0</v>
      </c>
      <c r="B3188" s="4" t="str">
        <f>IF($M3188&gt;300,"",IF(OR(INDEX(Bemenet!$E$2:$E$301,$M3188)="",INDEX(Bemenet!$F$2:$F$301,$M3188)=""),"",MAX(INDEX(Bemenet!$E$2:$E$301,$M3188),INDEX(Szabalyok!$A:$A,$N3188))))</f>
        <v/>
      </c>
      <c r="C3188" s="4" t="str">
        <f>IF($B3188="","",MIN(INDEX(Bemenet!$F$2:$F$301,$M3188),INDEX(Szabalyok!$B:$B,$N3188)))</f>
        <v/>
      </c>
      <c r="D3188" s="5" t="str">
        <f>IF(AND($B3188&lt;&gt;"",$C3188&lt;&gt;"",$B3188&lt;=$C3188),INDEX(Bemenet!$G$2:$G$301,$M3188),"")</f>
        <v/>
      </c>
      <c r="E3188" s="6" t="str">
        <f>IF(AND($B3188&lt;&gt;"",$C3188&lt;&gt;"",$B3188&lt;=$C3188),INDEX(Bemenet!$D$2:$D$301,$M3188),"")</f>
        <v/>
      </c>
      <c r="F3188" s="5" t="str">
        <f t="shared" si="441"/>
        <v/>
      </c>
      <c r="G3188" s="5" t="str">
        <f t="shared" si="442"/>
        <v/>
      </c>
      <c r="H3188" s="9" t="str">
        <f t="shared" si="443"/>
        <v/>
      </c>
      <c r="I3188" s="5" t="str">
        <f t="shared" si="444"/>
        <v/>
      </c>
      <c r="J3188" s="5" t="str">
        <f>IF(OR($L3188="",NOT(COUNTIFS($L$2:$L3188,$L3188)=1)),"",SUMIFS($G:$G,$L:$L,$L3188))</f>
        <v/>
      </c>
      <c r="K3188" s="5" t="str">
        <f>IF(OR($L3188="",NOT(COUNTIFS($L$2:$L3188,$L3188)=1)),"",SUMIFS($I:$I,$L:$L,$L3188))</f>
        <v/>
      </c>
      <c r="L3188" s="6" t="str">
        <f t="shared" si="445"/>
        <v/>
      </c>
      <c r="M3188" s="6">
        <f t="shared" si="446"/>
        <v>128</v>
      </c>
      <c r="N3188" s="6">
        <f t="shared" si="447"/>
        <v>13</v>
      </c>
      <c r="O3188" s="9" t="str">
        <f>IF(AND($B3188&lt;&gt;"",$C3188&lt;&gt;"",$B3188&lt;=$C3188),INDEX(Szabalyok!$C:$C,$N3188),"")</f>
        <v/>
      </c>
      <c r="P3188">
        <f t="shared" si="449"/>
        <v>0</v>
      </c>
    </row>
    <row r="3189" spans="1:16" x14ac:dyDescent="0.35">
      <c r="A3189">
        <f t="shared" si="448"/>
        <v>0</v>
      </c>
      <c r="B3189" s="4" t="str">
        <f>IF($M3189&gt;300,"",IF(OR(INDEX(Bemenet!$E$2:$E$301,$M3189)="",INDEX(Bemenet!$F$2:$F$301,$M3189)=""),"",MAX(INDEX(Bemenet!$E$2:$E$301,$M3189),INDEX(Szabalyok!$A:$A,$N3189))))</f>
        <v/>
      </c>
      <c r="C3189" s="4" t="str">
        <f>IF($B3189="","",MIN(INDEX(Bemenet!$F$2:$F$301,$M3189),INDEX(Szabalyok!$B:$B,$N3189)))</f>
        <v/>
      </c>
      <c r="D3189" s="5" t="str">
        <f>IF(AND($B3189&lt;&gt;"",$C3189&lt;&gt;"",$B3189&lt;=$C3189),INDEX(Bemenet!$G$2:$G$301,$M3189),"")</f>
        <v/>
      </c>
      <c r="E3189" s="6" t="str">
        <f>IF(AND($B3189&lt;&gt;"",$C3189&lt;&gt;"",$B3189&lt;=$C3189),INDEX(Bemenet!$D$2:$D$301,$M3189),"")</f>
        <v/>
      </c>
      <c r="F3189" s="5" t="str">
        <f t="shared" si="441"/>
        <v/>
      </c>
      <c r="G3189" s="5" t="str">
        <f t="shared" si="442"/>
        <v/>
      </c>
      <c r="H3189" s="9" t="str">
        <f t="shared" si="443"/>
        <v/>
      </c>
      <c r="I3189" s="5" t="str">
        <f t="shared" si="444"/>
        <v/>
      </c>
      <c r="J3189" s="5" t="str">
        <f>IF(OR($L3189="",NOT(COUNTIFS($L$2:$L3189,$L3189)=1)),"",SUMIFS($G:$G,$L:$L,$L3189))</f>
        <v/>
      </c>
      <c r="K3189" s="5" t="str">
        <f>IF(OR($L3189="",NOT(COUNTIFS($L$2:$L3189,$L3189)=1)),"",SUMIFS($I:$I,$L:$L,$L3189))</f>
        <v/>
      </c>
      <c r="L3189" s="6" t="str">
        <f t="shared" si="445"/>
        <v/>
      </c>
      <c r="M3189" s="6">
        <f t="shared" si="446"/>
        <v>128</v>
      </c>
      <c r="N3189" s="6">
        <f t="shared" si="447"/>
        <v>14</v>
      </c>
      <c r="O3189" s="9" t="str">
        <f>IF(AND($B3189&lt;&gt;"",$C3189&lt;&gt;"",$B3189&lt;=$C3189),INDEX(Szabalyok!$C:$C,$N3189),"")</f>
        <v/>
      </c>
      <c r="P3189">
        <f t="shared" si="449"/>
        <v>0</v>
      </c>
    </row>
    <row r="3190" spans="1:16" x14ac:dyDescent="0.35">
      <c r="A3190">
        <f t="shared" si="448"/>
        <v>0</v>
      </c>
      <c r="B3190" s="4" t="str">
        <f>IF($M3190&gt;300,"",IF(OR(INDEX(Bemenet!$E$2:$E$301,$M3190)="",INDEX(Bemenet!$F$2:$F$301,$M3190)=""),"",MAX(INDEX(Bemenet!$E$2:$E$301,$M3190),INDEX(Szabalyok!$A:$A,$N3190))))</f>
        <v/>
      </c>
      <c r="C3190" s="4" t="str">
        <f>IF($B3190="","",MIN(INDEX(Bemenet!$F$2:$F$301,$M3190),INDEX(Szabalyok!$B:$B,$N3190)))</f>
        <v/>
      </c>
      <c r="D3190" s="5" t="str">
        <f>IF(AND($B3190&lt;&gt;"",$C3190&lt;&gt;"",$B3190&lt;=$C3190),INDEX(Bemenet!$G$2:$G$301,$M3190),"")</f>
        <v/>
      </c>
      <c r="E3190" s="6" t="str">
        <f>IF(AND($B3190&lt;&gt;"",$C3190&lt;&gt;"",$B3190&lt;=$C3190),INDEX(Bemenet!$D$2:$D$301,$M3190),"")</f>
        <v/>
      </c>
      <c r="F3190" s="5" t="str">
        <f t="shared" si="441"/>
        <v/>
      </c>
      <c r="G3190" s="5" t="str">
        <f t="shared" si="442"/>
        <v/>
      </c>
      <c r="H3190" s="9" t="str">
        <f t="shared" si="443"/>
        <v/>
      </c>
      <c r="I3190" s="5" t="str">
        <f t="shared" si="444"/>
        <v/>
      </c>
      <c r="J3190" s="5" t="str">
        <f>IF(OR($L3190="",NOT(COUNTIFS($L$2:$L3190,$L3190)=1)),"",SUMIFS($G:$G,$L:$L,$L3190))</f>
        <v/>
      </c>
      <c r="K3190" s="5" t="str">
        <f>IF(OR($L3190="",NOT(COUNTIFS($L$2:$L3190,$L3190)=1)),"",SUMIFS($I:$I,$L:$L,$L3190))</f>
        <v/>
      </c>
      <c r="L3190" s="6" t="str">
        <f t="shared" si="445"/>
        <v/>
      </c>
      <c r="M3190" s="6">
        <f t="shared" si="446"/>
        <v>128</v>
      </c>
      <c r="N3190" s="6">
        <f t="shared" si="447"/>
        <v>15</v>
      </c>
      <c r="O3190" s="9" t="str">
        <f>IF(AND($B3190&lt;&gt;"",$C3190&lt;&gt;"",$B3190&lt;=$C3190),INDEX(Szabalyok!$C:$C,$N3190),"")</f>
        <v/>
      </c>
      <c r="P3190">
        <f t="shared" si="449"/>
        <v>0</v>
      </c>
    </row>
    <row r="3191" spans="1:16" x14ac:dyDescent="0.35">
      <c r="A3191">
        <f t="shared" si="448"/>
        <v>0</v>
      </c>
      <c r="B3191" s="4" t="str">
        <f>IF($M3191&gt;300,"",IF(OR(INDEX(Bemenet!$E$2:$E$301,$M3191)="",INDEX(Bemenet!$F$2:$F$301,$M3191)=""),"",MAX(INDEX(Bemenet!$E$2:$E$301,$M3191),INDEX(Szabalyok!$A:$A,$N3191))))</f>
        <v/>
      </c>
      <c r="C3191" s="4" t="str">
        <f>IF($B3191="","",MIN(INDEX(Bemenet!$F$2:$F$301,$M3191),INDEX(Szabalyok!$B:$B,$N3191)))</f>
        <v/>
      </c>
      <c r="D3191" s="5" t="str">
        <f>IF(AND($B3191&lt;&gt;"",$C3191&lt;&gt;"",$B3191&lt;=$C3191),INDEX(Bemenet!$G$2:$G$301,$M3191),"")</f>
        <v/>
      </c>
      <c r="E3191" s="6" t="str">
        <f>IF(AND($B3191&lt;&gt;"",$C3191&lt;&gt;"",$B3191&lt;=$C3191),INDEX(Bemenet!$D$2:$D$301,$M3191),"")</f>
        <v/>
      </c>
      <c r="F3191" s="5" t="str">
        <f t="shared" si="441"/>
        <v/>
      </c>
      <c r="G3191" s="5" t="str">
        <f t="shared" si="442"/>
        <v/>
      </c>
      <c r="H3191" s="9" t="str">
        <f t="shared" si="443"/>
        <v/>
      </c>
      <c r="I3191" s="5" t="str">
        <f t="shared" si="444"/>
        <v/>
      </c>
      <c r="J3191" s="5" t="str">
        <f>IF(OR($L3191="",NOT(COUNTIFS($L$2:$L3191,$L3191)=1)),"",SUMIFS($G:$G,$L:$L,$L3191))</f>
        <v/>
      </c>
      <c r="K3191" s="5" t="str">
        <f>IF(OR($L3191="",NOT(COUNTIFS($L$2:$L3191,$L3191)=1)),"",SUMIFS($I:$I,$L:$L,$L3191))</f>
        <v/>
      </c>
      <c r="L3191" s="6" t="str">
        <f t="shared" si="445"/>
        <v/>
      </c>
      <c r="M3191" s="6">
        <f t="shared" si="446"/>
        <v>128</v>
      </c>
      <c r="N3191" s="6">
        <f t="shared" si="447"/>
        <v>16</v>
      </c>
      <c r="O3191" s="9" t="str">
        <f>IF(AND($B3191&lt;&gt;"",$C3191&lt;&gt;"",$B3191&lt;=$C3191),INDEX(Szabalyok!$C:$C,$N3191),"")</f>
        <v/>
      </c>
      <c r="P3191">
        <f t="shared" si="449"/>
        <v>0</v>
      </c>
    </row>
    <row r="3192" spans="1:16" x14ac:dyDescent="0.35">
      <c r="A3192">
        <f t="shared" si="448"/>
        <v>0</v>
      </c>
      <c r="B3192" s="4" t="str">
        <f>IF($M3192&gt;300,"",IF(OR(INDEX(Bemenet!$E$2:$E$301,$M3192)="",INDEX(Bemenet!$F$2:$F$301,$M3192)=""),"",MAX(INDEX(Bemenet!$E$2:$E$301,$M3192),INDEX(Szabalyok!$A:$A,$N3192))))</f>
        <v/>
      </c>
      <c r="C3192" s="4" t="str">
        <f>IF($B3192="","",MIN(INDEX(Bemenet!$F$2:$F$301,$M3192),INDEX(Szabalyok!$B:$B,$N3192)))</f>
        <v/>
      </c>
      <c r="D3192" s="5" t="str">
        <f>IF(AND($B3192&lt;&gt;"",$C3192&lt;&gt;"",$B3192&lt;=$C3192),INDEX(Bemenet!$G$2:$G$301,$M3192),"")</f>
        <v/>
      </c>
      <c r="E3192" s="6" t="str">
        <f>IF(AND($B3192&lt;&gt;"",$C3192&lt;&gt;"",$B3192&lt;=$C3192),INDEX(Bemenet!$D$2:$D$301,$M3192),"")</f>
        <v/>
      </c>
      <c r="F3192" s="5" t="str">
        <f t="shared" si="441"/>
        <v/>
      </c>
      <c r="G3192" s="5" t="str">
        <f t="shared" si="442"/>
        <v/>
      </c>
      <c r="H3192" s="9" t="str">
        <f t="shared" si="443"/>
        <v/>
      </c>
      <c r="I3192" s="5" t="str">
        <f t="shared" si="444"/>
        <v/>
      </c>
      <c r="J3192" s="5" t="str">
        <f>IF(OR($L3192="",NOT(COUNTIFS($L$2:$L3192,$L3192)=1)),"",SUMIFS($G:$G,$L:$L,$L3192))</f>
        <v/>
      </c>
      <c r="K3192" s="5" t="str">
        <f>IF(OR($L3192="",NOT(COUNTIFS($L$2:$L3192,$L3192)=1)),"",SUMIFS($I:$I,$L:$L,$L3192))</f>
        <v/>
      </c>
      <c r="L3192" s="6" t="str">
        <f t="shared" si="445"/>
        <v/>
      </c>
      <c r="M3192" s="6">
        <f t="shared" si="446"/>
        <v>128</v>
      </c>
      <c r="N3192" s="6">
        <f t="shared" si="447"/>
        <v>17</v>
      </c>
      <c r="O3192" s="9" t="str">
        <f>IF(AND($B3192&lt;&gt;"",$C3192&lt;&gt;"",$B3192&lt;=$C3192),INDEX(Szabalyok!$C:$C,$N3192),"")</f>
        <v/>
      </c>
      <c r="P3192">
        <f t="shared" si="449"/>
        <v>0</v>
      </c>
    </row>
    <row r="3193" spans="1:16" x14ac:dyDescent="0.35">
      <c r="A3193">
        <f t="shared" si="448"/>
        <v>0</v>
      </c>
      <c r="B3193" s="4" t="str">
        <f>IF($M3193&gt;300,"",IF(OR(INDEX(Bemenet!$E$2:$E$301,$M3193)="",INDEX(Bemenet!$F$2:$F$301,$M3193)=""),"",MAX(INDEX(Bemenet!$E$2:$E$301,$M3193),INDEX(Szabalyok!$A:$A,$N3193))))</f>
        <v/>
      </c>
      <c r="C3193" s="4" t="str">
        <f>IF($B3193="","",MIN(INDEX(Bemenet!$F$2:$F$301,$M3193),INDEX(Szabalyok!$B:$B,$N3193)))</f>
        <v/>
      </c>
      <c r="D3193" s="5" t="str">
        <f>IF(AND($B3193&lt;&gt;"",$C3193&lt;&gt;"",$B3193&lt;=$C3193),INDEX(Bemenet!$G$2:$G$301,$M3193),"")</f>
        <v/>
      </c>
      <c r="E3193" s="6" t="str">
        <f>IF(AND($B3193&lt;&gt;"",$C3193&lt;&gt;"",$B3193&lt;=$C3193),INDEX(Bemenet!$D$2:$D$301,$M3193),"")</f>
        <v/>
      </c>
      <c r="F3193" s="5" t="str">
        <f t="shared" si="441"/>
        <v/>
      </c>
      <c r="G3193" s="5" t="str">
        <f t="shared" si="442"/>
        <v/>
      </c>
      <c r="H3193" s="9" t="str">
        <f t="shared" si="443"/>
        <v/>
      </c>
      <c r="I3193" s="5" t="str">
        <f t="shared" si="444"/>
        <v/>
      </c>
      <c r="J3193" s="5" t="str">
        <f>IF(OR($L3193="",NOT(COUNTIFS($L$2:$L3193,$L3193)=1)),"",SUMIFS($G:$G,$L:$L,$L3193))</f>
        <v/>
      </c>
      <c r="K3193" s="5" t="str">
        <f>IF(OR($L3193="",NOT(COUNTIFS($L$2:$L3193,$L3193)=1)),"",SUMIFS($I:$I,$L:$L,$L3193))</f>
        <v/>
      </c>
      <c r="L3193" s="6" t="str">
        <f t="shared" si="445"/>
        <v/>
      </c>
      <c r="M3193" s="6">
        <f t="shared" si="446"/>
        <v>128</v>
      </c>
      <c r="N3193" s="6">
        <f t="shared" si="447"/>
        <v>18</v>
      </c>
      <c r="O3193" s="9" t="str">
        <f>IF(AND($B3193&lt;&gt;"",$C3193&lt;&gt;"",$B3193&lt;=$C3193),INDEX(Szabalyok!$C:$C,$N3193),"")</f>
        <v/>
      </c>
      <c r="P3193">
        <f t="shared" si="449"/>
        <v>0</v>
      </c>
    </row>
    <row r="3194" spans="1:16" x14ac:dyDescent="0.35">
      <c r="A3194">
        <f t="shared" si="448"/>
        <v>0</v>
      </c>
      <c r="B3194" s="4" t="str">
        <f>IF($M3194&gt;300,"",IF(OR(INDEX(Bemenet!$E$2:$E$301,$M3194)="",INDEX(Bemenet!$F$2:$F$301,$M3194)=""),"",MAX(INDEX(Bemenet!$E$2:$E$301,$M3194),INDEX(Szabalyok!$A:$A,$N3194))))</f>
        <v/>
      </c>
      <c r="C3194" s="4" t="str">
        <f>IF($B3194="","",MIN(INDEX(Bemenet!$F$2:$F$301,$M3194),INDEX(Szabalyok!$B:$B,$N3194)))</f>
        <v/>
      </c>
      <c r="D3194" s="5" t="str">
        <f>IF(AND($B3194&lt;&gt;"",$C3194&lt;&gt;"",$B3194&lt;=$C3194),INDEX(Bemenet!$G$2:$G$301,$M3194),"")</f>
        <v/>
      </c>
      <c r="E3194" s="6" t="str">
        <f>IF(AND($B3194&lt;&gt;"",$C3194&lt;&gt;"",$B3194&lt;=$C3194),INDEX(Bemenet!$D$2:$D$301,$M3194),"")</f>
        <v/>
      </c>
      <c r="F3194" s="5" t="str">
        <f t="shared" si="441"/>
        <v/>
      </c>
      <c r="G3194" s="5" t="str">
        <f t="shared" si="442"/>
        <v/>
      </c>
      <c r="H3194" s="9" t="str">
        <f t="shared" si="443"/>
        <v/>
      </c>
      <c r="I3194" s="5" t="str">
        <f t="shared" si="444"/>
        <v/>
      </c>
      <c r="J3194" s="5" t="str">
        <f>IF(OR($L3194="",NOT(COUNTIFS($L$2:$L3194,$L3194)=1)),"",SUMIFS($G:$G,$L:$L,$L3194))</f>
        <v/>
      </c>
      <c r="K3194" s="5" t="str">
        <f>IF(OR($L3194="",NOT(COUNTIFS($L$2:$L3194,$L3194)=1)),"",SUMIFS($I:$I,$L:$L,$L3194))</f>
        <v/>
      </c>
      <c r="L3194" s="6" t="str">
        <f t="shared" si="445"/>
        <v/>
      </c>
      <c r="M3194" s="6">
        <f t="shared" si="446"/>
        <v>128</v>
      </c>
      <c r="N3194" s="6">
        <f t="shared" si="447"/>
        <v>19</v>
      </c>
      <c r="O3194" s="9" t="str">
        <f>IF(AND($B3194&lt;&gt;"",$C3194&lt;&gt;"",$B3194&lt;=$C3194),INDEX(Szabalyok!$C:$C,$N3194),"")</f>
        <v/>
      </c>
      <c r="P3194">
        <f t="shared" si="449"/>
        <v>0</v>
      </c>
    </row>
    <row r="3195" spans="1:16" x14ac:dyDescent="0.35">
      <c r="A3195">
        <f t="shared" si="448"/>
        <v>0</v>
      </c>
      <c r="B3195" s="4" t="str">
        <f>IF($M3195&gt;300,"",IF(OR(INDEX(Bemenet!$E$2:$E$301,$M3195)="",INDEX(Bemenet!$F$2:$F$301,$M3195)=""),"",MAX(INDEX(Bemenet!$E$2:$E$301,$M3195),INDEX(Szabalyok!$A:$A,$N3195))))</f>
        <v/>
      </c>
      <c r="C3195" s="4" t="str">
        <f>IF($B3195="","",MIN(INDEX(Bemenet!$F$2:$F$301,$M3195),INDEX(Szabalyok!$B:$B,$N3195)))</f>
        <v/>
      </c>
      <c r="D3195" s="5" t="str">
        <f>IF(AND($B3195&lt;&gt;"",$C3195&lt;&gt;"",$B3195&lt;=$C3195),INDEX(Bemenet!$G$2:$G$301,$M3195),"")</f>
        <v/>
      </c>
      <c r="E3195" s="6" t="str">
        <f>IF(AND($B3195&lt;&gt;"",$C3195&lt;&gt;"",$B3195&lt;=$C3195),INDEX(Bemenet!$D$2:$D$301,$M3195),"")</f>
        <v/>
      </c>
      <c r="F3195" s="5" t="str">
        <f t="shared" si="441"/>
        <v/>
      </c>
      <c r="G3195" s="5" t="str">
        <f t="shared" si="442"/>
        <v/>
      </c>
      <c r="H3195" s="9" t="str">
        <f t="shared" si="443"/>
        <v/>
      </c>
      <c r="I3195" s="5" t="str">
        <f t="shared" si="444"/>
        <v/>
      </c>
      <c r="J3195" s="5" t="str">
        <f>IF(OR($L3195="",NOT(COUNTIFS($L$2:$L3195,$L3195)=1)),"",SUMIFS($G:$G,$L:$L,$L3195))</f>
        <v/>
      </c>
      <c r="K3195" s="5" t="str">
        <f>IF(OR($L3195="",NOT(COUNTIFS($L$2:$L3195,$L3195)=1)),"",SUMIFS($I:$I,$L:$L,$L3195))</f>
        <v/>
      </c>
      <c r="L3195" s="6" t="str">
        <f t="shared" si="445"/>
        <v/>
      </c>
      <c r="M3195" s="6">
        <f t="shared" si="446"/>
        <v>128</v>
      </c>
      <c r="N3195" s="6">
        <f t="shared" si="447"/>
        <v>20</v>
      </c>
      <c r="O3195" s="9" t="str">
        <f>IF(AND($B3195&lt;&gt;"",$C3195&lt;&gt;"",$B3195&lt;=$C3195),INDEX(Szabalyok!$C:$C,$N3195),"")</f>
        <v/>
      </c>
      <c r="P3195">
        <f t="shared" si="449"/>
        <v>0</v>
      </c>
    </row>
    <row r="3196" spans="1:16" x14ac:dyDescent="0.35">
      <c r="A3196">
        <f t="shared" si="448"/>
        <v>0</v>
      </c>
      <c r="B3196" s="4" t="str">
        <f>IF($M3196&gt;300,"",IF(OR(INDEX(Bemenet!$E$2:$E$301,$M3196)="",INDEX(Bemenet!$F$2:$F$301,$M3196)=""),"",MAX(INDEX(Bemenet!$E$2:$E$301,$M3196),INDEX(Szabalyok!$A:$A,$N3196))))</f>
        <v/>
      </c>
      <c r="C3196" s="4" t="str">
        <f>IF($B3196="","",MIN(INDEX(Bemenet!$F$2:$F$301,$M3196),INDEX(Szabalyok!$B:$B,$N3196)))</f>
        <v/>
      </c>
      <c r="D3196" s="5" t="str">
        <f>IF(AND($B3196&lt;&gt;"",$C3196&lt;&gt;"",$B3196&lt;=$C3196),INDEX(Bemenet!$G$2:$G$301,$M3196),"")</f>
        <v/>
      </c>
      <c r="E3196" s="6" t="str">
        <f>IF(AND($B3196&lt;&gt;"",$C3196&lt;&gt;"",$B3196&lt;=$C3196),INDEX(Bemenet!$D$2:$D$301,$M3196),"")</f>
        <v/>
      </c>
      <c r="F3196" s="5" t="str">
        <f t="shared" si="441"/>
        <v/>
      </c>
      <c r="G3196" s="5" t="str">
        <f t="shared" si="442"/>
        <v/>
      </c>
      <c r="H3196" s="9" t="str">
        <f t="shared" si="443"/>
        <v/>
      </c>
      <c r="I3196" s="5" t="str">
        <f t="shared" si="444"/>
        <v/>
      </c>
      <c r="J3196" s="5" t="str">
        <f>IF(OR($L3196="",NOT(COUNTIFS($L$2:$L3196,$L3196)=1)),"",SUMIFS($G:$G,$L:$L,$L3196))</f>
        <v/>
      </c>
      <c r="K3196" s="5" t="str">
        <f>IF(OR($L3196="",NOT(COUNTIFS($L$2:$L3196,$L3196)=1)),"",SUMIFS($I:$I,$L:$L,$L3196))</f>
        <v/>
      </c>
      <c r="L3196" s="6" t="str">
        <f t="shared" si="445"/>
        <v/>
      </c>
      <c r="M3196" s="6">
        <f t="shared" si="446"/>
        <v>128</v>
      </c>
      <c r="N3196" s="6">
        <f t="shared" si="447"/>
        <v>21</v>
      </c>
      <c r="O3196" s="9" t="str">
        <f>IF(AND($B3196&lt;&gt;"",$C3196&lt;&gt;"",$B3196&lt;=$C3196),INDEX(Szabalyok!$C:$C,$N3196),"")</f>
        <v/>
      </c>
      <c r="P3196">
        <f t="shared" si="449"/>
        <v>0</v>
      </c>
    </row>
    <row r="3197" spans="1:16" x14ac:dyDescent="0.35">
      <c r="A3197">
        <f t="shared" si="448"/>
        <v>0</v>
      </c>
      <c r="B3197" s="4" t="str">
        <f>IF($M3197&gt;300,"",IF(OR(INDEX(Bemenet!$E$2:$E$301,$M3197)="",INDEX(Bemenet!$F$2:$F$301,$M3197)=""),"",MAX(INDEX(Bemenet!$E$2:$E$301,$M3197),INDEX(Szabalyok!$A:$A,$N3197))))</f>
        <v/>
      </c>
      <c r="C3197" s="4" t="str">
        <f>IF($B3197="","",MIN(INDEX(Bemenet!$F$2:$F$301,$M3197),INDEX(Szabalyok!$B:$B,$N3197)))</f>
        <v/>
      </c>
      <c r="D3197" s="5" t="str">
        <f>IF(AND($B3197&lt;&gt;"",$C3197&lt;&gt;"",$B3197&lt;=$C3197),INDEX(Bemenet!$G$2:$G$301,$M3197),"")</f>
        <v/>
      </c>
      <c r="E3197" s="6" t="str">
        <f>IF(AND($B3197&lt;&gt;"",$C3197&lt;&gt;"",$B3197&lt;=$C3197),INDEX(Bemenet!$D$2:$D$301,$M3197),"")</f>
        <v/>
      </c>
      <c r="F3197" s="5" t="str">
        <f t="shared" si="441"/>
        <v/>
      </c>
      <c r="G3197" s="5" t="str">
        <f t="shared" si="442"/>
        <v/>
      </c>
      <c r="H3197" s="9" t="str">
        <f t="shared" si="443"/>
        <v/>
      </c>
      <c r="I3197" s="5" t="str">
        <f t="shared" si="444"/>
        <v/>
      </c>
      <c r="J3197" s="5" t="str">
        <f>IF(OR($L3197="",NOT(COUNTIFS($L$2:$L3197,$L3197)=1)),"",SUMIFS($G:$G,$L:$L,$L3197))</f>
        <v/>
      </c>
      <c r="K3197" s="5" t="str">
        <f>IF(OR($L3197="",NOT(COUNTIFS($L$2:$L3197,$L3197)=1)),"",SUMIFS($I:$I,$L:$L,$L3197))</f>
        <v/>
      </c>
      <c r="L3197" s="6" t="str">
        <f t="shared" si="445"/>
        <v/>
      </c>
      <c r="M3197" s="6">
        <f t="shared" si="446"/>
        <v>128</v>
      </c>
      <c r="N3197" s="6">
        <f t="shared" si="447"/>
        <v>22</v>
      </c>
      <c r="O3197" s="9" t="str">
        <f>IF(AND($B3197&lt;&gt;"",$C3197&lt;&gt;"",$B3197&lt;=$C3197),INDEX(Szabalyok!$C:$C,$N3197),"")</f>
        <v/>
      </c>
      <c r="P3197">
        <f t="shared" si="449"/>
        <v>0</v>
      </c>
    </row>
    <row r="3198" spans="1:16" x14ac:dyDescent="0.35">
      <c r="A3198">
        <f t="shared" si="448"/>
        <v>0</v>
      </c>
      <c r="B3198" s="4" t="str">
        <f>IF($M3198&gt;300,"",IF(OR(INDEX(Bemenet!$E$2:$E$301,$M3198)="",INDEX(Bemenet!$F$2:$F$301,$M3198)=""),"",MAX(INDEX(Bemenet!$E$2:$E$301,$M3198),INDEX(Szabalyok!$A:$A,$N3198))))</f>
        <v/>
      </c>
      <c r="C3198" s="4" t="str">
        <f>IF($B3198="","",MIN(INDEX(Bemenet!$F$2:$F$301,$M3198),INDEX(Szabalyok!$B:$B,$N3198)))</f>
        <v/>
      </c>
      <c r="D3198" s="5" t="str">
        <f>IF(AND($B3198&lt;&gt;"",$C3198&lt;&gt;"",$B3198&lt;=$C3198),INDEX(Bemenet!$G$2:$G$301,$M3198),"")</f>
        <v/>
      </c>
      <c r="E3198" s="6" t="str">
        <f>IF(AND($B3198&lt;&gt;"",$C3198&lt;&gt;"",$B3198&lt;=$C3198),INDEX(Bemenet!$D$2:$D$301,$M3198),"")</f>
        <v/>
      </c>
      <c r="F3198" s="5" t="str">
        <f t="shared" si="441"/>
        <v/>
      </c>
      <c r="G3198" s="5" t="str">
        <f t="shared" si="442"/>
        <v/>
      </c>
      <c r="H3198" s="9" t="str">
        <f t="shared" si="443"/>
        <v/>
      </c>
      <c r="I3198" s="5" t="str">
        <f t="shared" si="444"/>
        <v/>
      </c>
      <c r="J3198" s="5" t="str">
        <f>IF(OR($L3198="",NOT(COUNTIFS($L$2:$L3198,$L3198)=1)),"",SUMIFS($G:$G,$L:$L,$L3198))</f>
        <v/>
      </c>
      <c r="K3198" s="5" t="str">
        <f>IF(OR($L3198="",NOT(COUNTIFS($L$2:$L3198,$L3198)=1)),"",SUMIFS($I:$I,$L:$L,$L3198))</f>
        <v/>
      </c>
      <c r="L3198" s="6" t="str">
        <f t="shared" si="445"/>
        <v/>
      </c>
      <c r="M3198" s="6">
        <f t="shared" si="446"/>
        <v>128</v>
      </c>
      <c r="N3198" s="6">
        <f t="shared" si="447"/>
        <v>23</v>
      </c>
      <c r="O3198" s="9" t="str">
        <f>IF(AND($B3198&lt;&gt;"",$C3198&lt;&gt;"",$B3198&lt;=$C3198),INDEX(Szabalyok!$C:$C,$N3198),"")</f>
        <v/>
      </c>
      <c r="P3198">
        <f t="shared" si="449"/>
        <v>0</v>
      </c>
    </row>
    <row r="3199" spans="1:16" x14ac:dyDescent="0.35">
      <c r="A3199">
        <f t="shared" si="448"/>
        <v>0</v>
      </c>
      <c r="B3199" s="4" t="str">
        <f>IF($M3199&gt;300,"",IF(OR(INDEX(Bemenet!$E$2:$E$301,$M3199)="",INDEX(Bemenet!$F$2:$F$301,$M3199)=""),"",MAX(INDEX(Bemenet!$E$2:$E$301,$M3199),INDEX(Szabalyok!$A:$A,$N3199))))</f>
        <v/>
      </c>
      <c r="C3199" s="4" t="str">
        <f>IF($B3199="","",MIN(INDEX(Bemenet!$F$2:$F$301,$M3199),INDEX(Szabalyok!$B:$B,$N3199)))</f>
        <v/>
      </c>
      <c r="D3199" s="5" t="str">
        <f>IF(AND($B3199&lt;&gt;"",$C3199&lt;&gt;"",$B3199&lt;=$C3199),INDEX(Bemenet!$G$2:$G$301,$M3199),"")</f>
        <v/>
      </c>
      <c r="E3199" s="6" t="str">
        <f>IF(AND($B3199&lt;&gt;"",$C3199&lt;&gt;"",$B3199&lt;=$C3199),INDEX(Bemenet!$D$2:$D$301,$M3199),"")</f>
        <v/>
      </c>
      <c r="F3199" s="5" t="str">
        <f t="shared" si="441"/>
        <v/>
      </c>
      <c r="G3199" s="5" t="str">
        <f t="shared" si="442"/>
        <v/>
      </c>
      <c r="H3199" s="9" t="str">
        <f t="shared" si="443"/>
        <v/>
      </c>
      <c r="I3199" s="5" t="str">
        <f t="shared" si="444"/>
        <v/>
      </c>
      <c r="J3199" s="5" t="str">
        <f>IF(OR($L3199="",NOT(COUNTIFS($L$2:$L3199,$L3199)=1)),"",SUMIFS($G:$G,$L:$L,$L3199))</f>
        <v/>
      </c>
      <c r="K3199" s="5" t="str">
        <f>IF(OR($L3199="",NOT(COUNTIFS($L$2:$L3199,$L3199)=1)),"",SUMIFS($I:$I,$L:$L,$L3199))</f>
        <v/>
      </c>
      <c r="L3199" s="6" t="str">
        <f t="shared" si="445"/>
        <v/>
      </c>
      <c r="M3199" s="6">
        <f t="shared" si="446"/>
        <v>128</v>
      </c>
      <c r="N3199" s="6">
        <f t="shared" si="447"/>
        <v>24</v>
      </c>
      <c r="O3199" s="9" t="str">
        <f>IF(AND($B3199&lt;&gt;"",$C3199&lt;&gt;"",$B3199&lt;=$C3199),INDEX(Szabalyok!$C:$C,$N3199),"")</f>
        <v/>
      </c>
      <c r="P3199">
        <f t="shared" si="449"/>
        <v>0</v>
      </c>
    </row>
    <row r="3200" spans="1:16" x14ac:dyDescent="0.35">
      <c r="A3200">
        <f t="shared" si="448"/>
        <v>0</v>
      </c>
      <c r="B3200" s="4" t="str">
        <f>IF($M3200&gt;300,"",IF(OR(INDEX(Bemenet!$E$2:$E$301,$M3200)="",INDEX(Bemenet!$F$2:$F$301,$M3200)=""),"",MAX(INDEX(Bemenet!$E$2:$E$301,$M3200),INDEX(Szabalyok!$A:$A,$N3200))))</f>
        <v/>
      </c>
      <c r="C3200" s="4" t="str">
        <f>IF($B3200="","",MIN(INDEX(Bemenet!$F$2:$F$301,$M3200),INDEX(Szabalyok!$B:$B,$N3200)))</f>
        <v/>
      </c>
      <c r="D3200" s="5" t="str">
        <f>IF(AND($B3200&lt;&gt;"",$C3200&lt;&gt;"",$B3200&lt;=$C3200),INDEX(Bemenet!$G$2:$G$301,$M3200),"")</f>
        <v/>
      </c>
      <c r="E3200" s="6" t="str">
        <f>IF(AND($B3200&lt;&gt;"",$C3200&lt;&gt;"",$B3200&lt;=$C3200),INDEX(Bemenet!$D$2:$D$301,$M3200),"")</f>
        <v/>
      </c>
      <c r="F3200" s="5" t="str">
        <f t="shared" si="441"/>
        <v/>
      </c>
      <c r="G3200" s="5" t="str">
        <f t="shared" si="442"/>
        <v/>
      </c>
      <c r="H3200" s="9" t="str">
        <f t="shared" si="443"/>
        <v/>
      </c>
      <c r="I3200" s="5" t="str">
        <f t="shared" si="444"/>
        <v/>
      </c>
      <c r="J3200" s="5" t="str">
        <f>IF(OR($L3200="",NOT(COUNTIFS($L$2:$L3200,$L3200)=1)),"",SUMIFS($G:$G,$L:$L,$L3200))</f>
        <v/>
      </c>
      <c r="K3200" s="5" t="str">
        <f>IF(OR($L3200="",NOT(COUNTIFS($L$2:$L3200,$L3200)=1)),"",SUMIFS($I:$I,$L:$L,$L3200))</f>
        <v/>
      </c>
      <c r="L3200" s="6" t="str">
        <f t="shared" si="445"/>
        <v/>
      </c>
      <c r="M3200" s="6">
        <f t="shared" si="446"/>
        <v>128</v>
      </c>
      <c r="N3200" s="6">
        <f t="shared" si="447"/>
        <v>25</v>
      </c>
      <c r="O3200" s="9" t="str">
        <f>IF(AND($B3200&lt;&gt;"",$C3200&lt;&gt;"",$B3200&lt;=$C3200),INDEX(Szabalyok!$C:$C,$N3200),"")</f>
        <v/>
      </c>
      <c r="P3200">
        <f t="shared" si="449"/>
        <v>0</v>
      </c>
    </row>
    <row r="3201" spans="1:16" x14ac:dyDescent="0.35">
      <c r="A3201">
        <f t="shared" si="448"/>
        <v>0</v>
      </c>
      <c r="B3201" s="4" t="str">
        <f>IF($M3201&gt;300,"",IF(OR(INDEX(Bemenet!$E$2:$E$301,$M3201)="",INDEX(Bemenet!$F$2:$F$301,$M3201)=""),"",MAX(INDEX(Bemenet!$E$2:$E$301,$M3201),INDEX(Szabalyok!$A:$A,$N3201))))</f>
        <v/>
      </c>
      <c r="C3201" s="4" t="str">
        <f>IF($B3201="","",MIN(INDEX(Bemenet!$F$2:$F$301,$M3201),INDEX(Szabalyok!$B:$B,$N3201)))</f>
        <v/>
      </c>
      <c r="D3201" s="5" t="str">
        <f>IF(AND($B3201&lt;&gt;"",$C3201&lt;&gt;"",$B3201&lt;=$C3201),INDEX(Bemenet!$G$2:$G$301,$M3201),"")</f>
        <v/>
      </c>
      <c r="E3201" s="6" t="str">
        <f>IF(AND($B3201&lt;&gt;"",$C3201&lt;&gt;"",$B3201&lt;=$C3201),INDEX(Bemenet!$D$2:$D$301,$M3201),"")</f>
        <v/>
      </c>
      <c r="F3201" s="5" t="str">
        <f t="shared" si="441"/>
        <v/>
      </c>
      <c r="G3201" s="5" t="str">
        <f t="shared" si="442"/>
        <v/>
      </c>
      <c r="H3201" s="9" t="str">
        <f t="shared" si="443"/>
        <v/>
      </c>
      <c r="I3201" s="5" t="str">
        <f t="shared" si="444"/>
        <v/>
      </c>
      <c r="J3201" s="5" t="str">
        <f>IF(OR($L3201="",NOT(COUNTIFS($L$2:$L3201,$L3201)=1)),"",SUMIFS($G:$G,$L:$L,$L3201))</f>
        <v/>
      </c>
      <c r="K3201" s="5" t="str">
        <f>IF(OR($L3201="",NOT(COUNTIFS($L$2:$L3201,$L3201)=1)),"",SUMIFS($I:$I,$L:$L,$L3201))</f>
        <v/>
      </c>
      <c r="L3201" s="6" t="str">
        <f t="shared" si="445"/>
        <v/>
      </c>
      <c r="M3201" s="6">
        <f t="shared" si="446"/>
        <v>128</v>
      </c>
      <c r="N3201" s="6">
        <f t="shared" si="447"/>
        <v>26</v>
      </c>
      <c r="O3201" s="9" t="str">
        <f>IF(AND($B3201&lt;&gt;"",$C3201&lt;&gt;"",$B3201&lt;=$C3201),INDEX(Szabalyok!$C:$C,$N3201),"")</f>
        <v/>
      </c>
      <c r="P3201">
        <f t="shared" si="449"/>
        <v>0</v>
      </c>
    </row>
    <row r="3202" spans="1:16" x14ac:dyDescent="0.35">
      <c r="A3202">
        <f t="shared" si="448"/>
        <v>0</v>
      </c>
      <c r="B3202" s="4" t="str">
        <f>IF($M3202&gt;300,"",IF(OR(INDEX(Bemenet!$E$2:$E$301,$M3202)="",INDEX(Bemenet!$F$2:$F$301,$M3202)=""),"",MAX(INDEX(Bemenet!$E$2:$E$301,$M3202),INDEX(Szabalyok!$A:$A,$N3202))))</f>
        <v/>
      </c>
      <c r="C3202" s="4" t="str">
        <f>IF($B3202="","",MIN(INDEX(Bemenet!$F$2:$F$301,$M3202),INDEX(Szabalyok!$B:$B,$N3202)))</f>
        <v/>
      </c>
      <c r="D3202" s="5" t="str">
        <f>IF(AND($B3202&lt;&gt;"",$C3202&lt;&gt;"",$B3202&lt;=$C3202),INDEX(Bemenet!$G$2:$G$301,$M3202),"")</f>
        <v/>
      </c>
      <c r="E3202" s="6" t="str">
        <f>IF(AND($B3202&lt;&gt;"",$C3202&lt;&gt;"",$B3202&lt;=$C3202),INDEX(Bemenet!$D$2:$D$301,$M3202),"")</f>
        <v/>
      </c>
      <c r="F3202" s="5" t="str">
        <f t="shared" ref="F3202:F3265" si="450">IF(AND($B3202&lt;&gt;"",$C3202&lt;&gt;"",$B3202&lt;=$C3202),$C3202-$B3202+1,"")</f>
        <v/>
      </c>
      <c r="G3202" s="5" t="str">
        <f t="shared" ref="G3202:G3265" si="451">IF($F3202="","",$F3202*$D3202)</f>
        <v/>
      </c>
      <c r="H3202" s="9" t="str">
        <f t="shared" ref="H3202:H3265" si="452">IF($G3202="","",$O3202)</f>
        <v/>
      </c>
      <c r="I3202" s="5" t="str">
        <f t="shared" ref="I3202:I3265" si="453">IF($G3202="","",$G3202*IF($H3202="",$O3202,$H3202)/100)</f>
        <v/>
      </c>
      <c r="J3202" s="5" t="str">
        <f>IF(OR($L3202="",NOT(COUNTIFS($L$2:$L3202,$L3202)=1)),"",SUMIFS($G:$G,$L:$L,$L3202))</f>
        <v/>
      </c>
      <c r="K3202" s="5" t="str">
        <f>IF(OR($L3202="",NOT(COUNTIFS($L$2:$L3202,$L3202)=1)),"",SUMIFS($I:$I,$L:$L,$L3202))</f>
        <v/>
      </c>
      <c r="L3202" s="6" t="str">
        <f t="shared" ref="L3202:L3265" si="454">IF($B3202="","",YEAR($B3202))</f>
        <v/>
      </c>
      <c r="M3202" s="6">
        <f t="shared" ref="M3202:M3265" si="455">INT((ROW()-2)/25)+1</f>
        <v>129</v>
      </c>
      <c r="N3202" s="6">
        <f t="shared" ref="N3202:N3265" si="456">MOD(ROW()-2,25)+2</f>
        <v>2</v>
      </c>
      <c r="O3202" s="9" t="str">
        <f>IF(AND($B3202&lt;&gt;"",$C3202&lt;&gt;"",$B3202&lt;=$C3202),INDEX(Szabalyok!$C:$C,$N3202),"")</f>
        <v/>
      </c>
      <c r="P3202">
        <f t="shared" si="449"/>
        <v>0</v>
      </c>
    </row>
    <row r="3203" spans="1:16" x14ac:dyDescent="0.35">
      <c r="A3203">
        <f t="shared" si="448"/>
        <v>0</v>
      </c>
      <c r="B3203" s="4" t="str">
        <f>IF($M3203&gt;300,"",IF(OR(INDEX(Bemenet!$E$2:$E$301,$M3203)="",INDEX(Bemenet!$F$2:$F$301,$M3203)=""),"",MAX(INDEX(Bemenet!$E$2:$E$301,$M3203),INDEX(Szabalyok!$A:$A,$N3203))))</f>
        <v/>
      </c>
      <c r="C3203" s="4" t="str">
        <f>IF($B3203="","",MIN(INDEX(Bemenet!$F$2:$F$301,$M3203),INDEX(Szabalyok!$B:$B,$N3203)))</f>
        <v/>
      </c>
      <c r="D3203" s="5" t="str">
        <f>IF(AND($B3203&lt;&gt;"",$C3203&lt;&gt;"",$B3203&lt;=$C3203),INDEX(Bemenet!$G$2:$G$301,$M3203),"")</f>
        <v/>
      </c>
      <c r="E3203" s="6" t="str">
        <f>IF(AND($B3203&lt;&gt;"",$C3203&lt;&gt;"",$B3203&lt;=$C3203),INDEX(Bemenet!$D$2:$D$301,$M3203),"")</f>
        <v/>
      </c>
      <c r="F3203" s="5" t="str">
        <f t="shared" si="450"/>
        <v/>
      </c>
      <c r="G3203" s="5" t="str">
        <f t="shared" si="451"/>
        <v/>
      </c>
      <c r="H3203" s="9" t="str">
        <f t="shared" si="452"/>
        <v/>
      </c>
      <c r="I3203" s="5" t="str">
        <f t="shared" si="453"/>
        <v/>
      </c>
      <c r="J3203" s="5" t="str">
        <f>IF(OR($L3203="",NOT(COUNTIFS($L$2:$L3203,$L3203)=1)),"",SUMIFS($G:$G,$L:$L,$L3203))</f>
        <v/>
      </c>
      <c r="K3203" s="5" t="str">
        <f>IF(OR($L3203="",NOT(COUNTIFS($L$2:$L3203,$L3203)=1)),"",SUMIFS($I:$I,$L:$L,$L3203))</f>
        <v/>
      </c>
      <c r="L3203" s="6" t="str">
        <f t="shared" si="454"/>
        <v/>
      </c>
      <c r="M3203" s="6">
        <f t="shared" si="455"/>
        <v>129</v>
      </c>
      <c r="N3203" s="6">
        <f t="shared" si="456"/>
        <v>3</v>
      </c>
      <c r="O3203" s="9" t="str">
        <f>IF(AND($B3203&lt;&gt;"",$C3203&lt;&gt;"",$B3203&lt;=$C3203),INDEX(Szabalyok!$C:$C,$N3203),"")</f>
        <v/>
      </c>
      <c r="P3203">
        <f t="shared" si="449"/>
        <v>0</v>
      </c>
    </row>
    <row r="3204" spans="1:16" x14ac:dyDescent="0.35">
      <c r="A3204">
        <f t="shared" ref="A3204:A3267" si="457">IF(P3204=P3203,0,P3204)</f>
        <v>0</v>
      </c>
      <c r="B3204" s="4" t="str">
        <f>IF($M3204&gt;300,"",IF(OR(INDEX(Bemenet!$E$2:$E$301,$M3204)="",INDEX(Bemenet!$F$2:$F$301,$M3204)=""),"",MAX(INDEX(Bemenet!$E$2:$E$301,$M3204),INDEX(Szabalyok!$A:$A,$N3204))))</f>
        <v/>
      </c>
      <c r="C3204" s="4" t="str">
        <f>IF($B3204="","",MIN(INDEX(Bemenet!$F$2:$F$301,$M3204),INDEX(Szabalyok!$B:$B,$N3204)))</f>
        <v/>
      </c>
      <c r="D3204" s="5" t="str">
        <f>IF(AND($B3204&lt;&gt;"",$C3204&lt;&gt;"",$B3204&lt;=$C3204),INDEX(Bemenet!$G$2:$G$301,$M3204),"")</f>
        <v/>
      </c>
      <c r="E3204" s="6" t="str">
        <f>IF(AND($B3204&lt;&gt;"",$C3204&lt;&gt;"",$B3204&lt;=$C3204),INDEX(Bemenet!$D$2:$D$301,$M3204),"")</f>
        <v/>
      </c>
      <c r="F3204" s="5" t="str">
        <f t="shared" si="450"/>
        <v/>
      </c>
      <c r="G3204" s="5" t="str">
        <f t="shared" si="451"/>
        <v/>
      </c>
      <c r="H3204" s="9" t="str">
        <f t="shared" si="452"/>
        <v/>
      </c>
      <c r="I3204" s="5" t="str">
        <f t="shared" si="453"/>
        <v/>
      </c>
      <c r="J3204" s="5" t="str">
        <f>IF(OR($L3204="",NOT(COUNTIFS($L$2:$L3204,$L3204)=1)),"",SUMIFS($G:$G,$L:$L,$L3204))</f>
        <v/>
      </c>
      <c r="K3204" s="5" t="str">
        <f>IF(OR($L3204="",NOT(COUNTIFS($L$2:$L3204,$L3204)=1)),"",SUMIFS($I:$I,$L:$L,$L3204))</f>
        <v/>
      </c>
      <c r="L3204" s="6" t="str">
        <f t="shared" si="454"/>
        <v/>
      </c>
      <c r="M3204" s="6">
        <f t="shared" si="455"/>
        <v>129</v>
      </c>
      <c r="N3204" s="6">
        <f t="shared" si="456"/>
        <v>4</v>
      </c>
      <c r="O3204" s="9" t="str">
        <f>IF(AND($B3204&lt;&gt;"",$C3204&lt;&gt;"",$B3204&lt;=$C3204),INDEX(Szabalyok!$C:$C,$N3204),"")</f>
        <v/>
      </c>
      <c r="P3204">
        <f t="shared" ref="P3204:P3267" si="458">IF(D3204="",P3203,P3203+1)</f>
        <v>0</v>
      </c>
    </row>
    <row r="3205" spans="1:16" x14ac:dyDescent="0.35">
      <c r="A3205">
        <f t="shared" si="457"/>
        <v>0</v>
      </c>
      <c r="B3205" s="4" t="str">
        <f>IF($M3205&gt;300,"",IF(OR(INDEX(Bemenet!$E$2:$E$301,$M3205)="",INDEX(Bemenet!$F$2:$F$301,$M3205)=""),"",MAX(INDEX(Bemenet!$E$2:$E$301,$M3205),INDEX(Szabalyok!$A:$A,$N3205))))</f>
        <v/>
      </c>
      <c r="C3205" s="4" t="str">
        <f>IF($B3205="","",MIN(INDEX(Bemenet!$F$2:$F$301,$M3205),INDEX(Szabalyok!$B:$B,$N3205)))</f>
        <v/>
      </c>
      <c r="D3205" s="5" t="str">
        <f>IF(AND($B3205&lt;&gt;"",$C3205&lt;&gt;"",$B3205&lt;=$C3205),INDEX(Bemenet!$G$2:$G$301,$M3205),"")</f>
        <v/>
      </c>
      <c r="E3205" s="6" t="str">
        <f>IF(AND($B3205&lt;&gt;"",$C3205&lt;&gt;"",$B3205&lt;=$C3205),INDEX(Bemenet!$D$2:$D$301,$M3205),"")</f>
        <v/>
      </c>
      <c r="F3205" s="5" t="str">
        <f t="shared" si="450"/>
        <v/>
      </c>
      <c r="G3205" s="5" t="str">
        <f t="shared" si="451"/>
        <v/>
      </c>
      <c r="H3205" s="9" t="str">
        <f t="shared" si="452"/>
        <v/>
      </c>
      <c r="I3205" s="5" t="str">
        <f t="shared" si="453"/>
        <v/>
      </c>
      <c r="J3205" s="5" t="str">
        <f>IF(OR($L3205="",NOT(COUNTIFS($L$2:$L3205,$L3205)=1)),"",SUMIFS($G:$G,$L:$L,$L3205))</f>
        <v/>
      </c>
      <c r="K3205" s="5" t="str">
        <f>IF(OR($L3205="",NOT(COUNTIFS($L$2:$L3205,$L3205)=1)),"",SUMIFS($I:$I,$L:$L,$L3205))</f>
        <v/>
      </c>
      <c r="L3205" s="6" t="str">
        <f t="shared" si="454"/>
        <v/>
      </c>
      <c r="M3205" s="6">
        <f t="shared" si="455"/>
        <v>129</v>
      </c>
      <c r="N3205" s="6">
        <f t="shared" si="456"/>
        <v>5</v>
      </c>
      <c r="O3205" s="9" t="str">
        <f>IF(AND($B3205&lt;&gt;"",$C3205&lt;&gt;"",$B3205&lt;=$C3205),INDEX(Szabalyok!$C:$C,$N3205),"")</f>
        <v/>
      </c>
      <c r="P3205">
        <f t="shared" si="458"/>
        <v>0</v>
      </c>
    </row>
    <row r="3206" spans="1:16" x14ac:dyDescent="0.35">
      <c r="A3206">
        <f t="shared" si="457"/>
        <v>0</v>
      </c>
      <c r="B3206" s="4" t="str">
        <f>IF($M3206&gt;300,"",IF(OR(INDEX(Bemenet!$E$2:$E$301,$M3206)="",INDEX(Bemenet!$F$2:$F$301,$M3206)=""),"",MAX(INDEX(Bemenet!$E$2:$E$301,$M3206),INDEX(Szabalyok!$A:$A,$N3206))))</f>
        <v/>
      </c>
      <c r="C3206" s="4" t="str">
        <f>IF($B3206="","",MIN(INDEX(Bemenet!$F$2:$F$301,$M3206),INDEX(Szabalyok!$B:$B,$N3206)))</f>
        <v/>
      </c>
      <c r="D3206" s="5" t="str">
        <f>IF(AND($B3206&lt;&gt;"",$C3206&lt;&gt;"",$B3206&lt;=$C3206),INDEX(Bemenet!$G$2:$G$301,$M3206),"")</f>
        <v/>
      </c>
      <c r="E3206" s="6" t="str">
        <f>IF(AND($B3206&lt;&gt;"",$C3206&lt;&gt;"",$B3206&lt;=$C3206),INDEX(Bemenet!$D$2:$D$301,$M3206),"")</f>
        <v/>
      </c>
      <c r="F3206" s="5" t="str">
        <f t="shared" si="450"/>
        <v/>
      </c>
      <c r="G3206" s="5" t="str">
        <f t="shared" si="451"/>
        <v/>
      </c>
      <c r="H3206" s="9" t="str">
        <f t="shared" si="452"/>
        <v/>
      </c>
      <c r="I3206" s="5" t="str">
        <f t="shared" si="453"/>
        <v/>
      </c>
      <c r="J3206" s="5" t="str">
        <f>IF(OR($L3206="",NOT(COUNTIFS($L$2:$L3206,$L3206)=1)),"",SUMIFS($G:$G,$L:$L,$L3206))</f>
        <v/>
      </c>
      <c r="K3206" s="5" t="str">
        <f>IF(OR($L3206="",NOT(COUNTIFS($L$2:$L3206,$L3206)=1)),"",SUMIFS($I:$I,$L:$L,$L3206))</f>
        <v/>
      </c>
      <c r="L3206" s="6" t="str">
        <f t="shared" si="454"/>
        <v/>
      </c>
      <c r="M3206" s="6">
        <f t="shared" si="455"/>
        <v>129</v>
      </c>
      <c r="N3206" s="6">
        <f t="shared" si="456"/>
        <v>6</v>
      </c>
      <c r="O3206" s="9" t="str">
        <f>IF(AND($B3206&lt;&gt;"",$C3206&lt;&gt;"",$B3206&lt;=$C3206),INDEX(Szabalyok!$C:$C,$N3206),"")</f>
        <v/>
      </c>
      <c r="P3206">
        <f t="shared" si="458"/>
        <v>0</v>
      </c>
    </row>
    <row r="3207" spans="1:16" x14ac:dyDescent="0.35">
      <c r="A3207">
        <f t="shared" si="457"/>
        <v>0</v>
      </c>
      <c r="B3207" s="4" t="str">
        <f>IF($M3207&gt;300,"",IF(OR(INDEX(Bemenet!$E$2:$E$301,$M3207)="",INDEX(Bemenet!$F$2:$F$301,$M3207)=""),"",MAX(INDEX(Bemenet!$E$2:$E$301,$M3207),INDEX(Szabalyok!$A:$A,$N3207))))</f>
        <v/>
      </c>
      <c r="C3207" s="4" t="str">
        <f>IF($B3207="","",MIN(INDEX(Bemenet!$F$2:$F$301,$M3207),INDEX(Szabalyok!$B:$B,$N3207)))</f>
        <v/>
      </c>
      <c r="D3207" s="5" t="str">
        <f>IF(AND($B3207&lt;&gt;"",$C3207&lt;&gt;"",$B3207&lt;=$C3207),INDEX(Bemenet!$G$2:$G$301,$M3207),"")</f>
        <v/>
      </c>
      <c r="E3207" s="6" t="str">
        <f>IF(AND($B3207&lt;&gt;"",$C3207&lt;&gt;"",$B3207&lt;=$C3207),INDEX(Bemenet!$D$2:$D$301,$M3207),"")</f>
        <v/>
      </c>
      <c r="F3207" s="5" t="str">
        <f t="shared" si="450"/>
        <v/>
      </c>
      <c r="G3207" s="5" t="str">
        <f t="shared" si="451"/>
        <v/>
      </c>
      <c r="H3207" s="9" t="str">
        <f t="shared" si="452"/>
        <v/>
      </c>
      <c r="I3207" s="5" t="str">
        <f t="shared" si="453"/>
        <v/>
      </c>
      <c r="J3207" s="5" t="str">
        <f>IF(OR($L3207="",NOT(COUNTIFS($L$2:$L3207,$L3207)=1)),"",SUMIFS($G:$G,$L:$L,$L3207))</f>
        <v/>
      </c>
      <c r="K3207" s="5" t="str">
        <f>IF(OR($L3207="",NOT(COUNTIFS($L$2:$L3207,$L3207)=1)),"",SUMIFS($I:$I,$L:$L,$L3207))</f>
        <v/>
      </c>
      <c r="L3207" s="6" t="str">
        <f t="shared" si="454"/>
        <v/>
      </c>
      <c r="M3207" s="6">
        <f t="shared" si="455"/>
        <v>129</v>
      </c>
      <c r="N3207" s="6">
        <f t="shared" si="456"/>
        <v>7</v>
      </c>
      <c r="O3207" s="9" t="str">
        <f>IF(AND($B3207&lt;&gt;"",$C3207&lt;&gt;"",$B3207&lt;=$C3207),INDEX(Szabalyok!$C:$C,$N3207),"")</f>
        <v/>
      </c>
      <c r="P3207">
        <f t="shared" si="458"/>
        <v>0</v>
      </c>
    </row>
    <row r="3208" spans="1:16" x14ac:dyDescent="0.35">
      <c r="A3208">
        <f t="shared" si="457"/>
        <v>0</v>
      </c>
      <c r="B3208" s="4" t="str">
        <f>IF($M3208&gt;300,"",IF(OR(INDEX(Bemenet!$E$2:$E$301,$M3208)="",INDEX(Bemenet!$F$2:$F$301,$M3208)=""),"",MAX(INDEX(Bemenet!$E$2:$E$301,$M3208),INDEX(Szabalyok!$A:$A,$N3208))))</f>
        <v/>
      </c>
      <c r="C3208" s="4" t="str">
        <f>IF($B3208="","",MIN(INDEX(Bemenet!$F$2:$F$301,$M3208),INDEX(Szabalyok!$B:$B,$N3208)))</f>
        <v/>
      </c>
      <c r="D3208" s="5" t="str">
        <f>IF(AND($B3208&lt;&gt;"",$C3208&lt;&gt;"",$B3208&lt;=$C3208),INDEX(Bemenet!$G$2:$G$301,$M3208),"")</f>
        <v/>
      </c>
      <c r="E3208" s="6" t="str">
        <f>IF(AND($B3208&lt;&gt;"",$C3208&lt;&gt;"",$B3208&lt;=$C3208),INDEX(Bemenet!$D$2:$D$301,$M3208),"")</f>
        <v/>
      </c>
      <c r="F3208" s="5" t="str">
        <f t="shared" si="450"/>
        <v/>
      </c>
      <c r="G3208" s="5" t="str">
        <f t="shared" si="451"/>
        <v/>
      </c>
      <c r="H3208" s="9" t="str">
        <f t="shared" si="452"/>
        <v/>
      </c>
      <c r="I3208" s="5" t="str">
        <f t="shared" si="453"/>
        <v/>
      </c>
      <c r="J3208" s="5" t="str">
        <f>IF(OR($L3208="",NOT(COUNTIFS($L$2:$L3208,$L3208)=1)),"",SUMIFS($G:$G,$L:$L,$L3208))</f>
        <v/>
      </c>
      <c r="K3208" s="5" t="str">
        <f>IF(OR($L3208="",NOT(COUNTIFS($L$2:$L3208,$L3208)=1)),"",SUMIFS($I:$I,$L:$L,$L3208))</f>
        <v/>
      </c>
      <c r="L3208" s="6" t="str">
        <f t="shared" si="454"/>
        <v/>
      </c>
      <c r="M3208" s="6">
        <f t="shared" si="455"/>
        <v>129</v>
      </c>
      <c r="N3208" s="6">
        <f t="shared" si="456"/>
        <v>8</v>
      </c>
      <c r="O3208" s="9" t="str">
        <f>IF(AND($B3208&lt;&gt;"",$C3208&lt;&gt;"",$B3208&lt;=$C3208),INDEX(Szabalyok!$C:$C,$N3208),"")</f>
        <v/>
      </c>
      <c r="P3208">
        <f t="shared" si="458"/>
        <v>0</v>
      </c>
    </row>
    <row r="3209" spans="1:16" x14ac:dyDescent="0.35">
      <c r="A3209">
        <f t="shared" si="457"/>
        <v>0</v>
      </c>
      <c r="B3209" s="4" t="str">
        <f>IF($M3209&gt;300,"",IF(OR(INDEX(Bemenet!$E$2:$E$301,$M3209)="",INDEX(Bemenet!$F$2:$F$301,$M3209)=""),"",MAX(INDEX(Bemenet!$E$2:$E$301,$M3209),INDEX(Szabalyok!$A:$A,$N3209))))</f>
        <v/>
      </c>
      <c r="C3209" s="4" t="str">
        <f>IF($B3209="","",MIN(INDEX(Bemenet!$F$2:$F$301,$M3209),INDEX(Szabalyok!$B:$B,$N3209)))</f>
        <v/>
      </c>
      <c r="D3209" s="5" t="str">
        <f>IF(AND($B3209&lt;&gt;"",$C3209&lt;&gt;"",$B3209&lt;=$C3209),INDEX(Bemenet!$G$2:$G$301,$M3209),"")</f>
        <v/>
      </c>
      <c r="E3209" s="6" t="str">
        <f>IF(AND($B3209&lt;&gt;"",$C3209&lt;&gt;"",$B3209&lt;=$C3209),INDEX(Bemenet!$D$2:$D$301,$M3209),"")</f>
        <v/>
      </c>
      <c r="F3209" s="5" t="str">
        <f t="shared" si="450"/>
        <v/>
      </c>
      <c r="G3209" s="5" t="str">
        <f t="shared" si="451"/>
        <v/>
      </c>
      <c r="H3209" s="9" t="str">
        <f t="shared" si="452"/>
        <v/>
      </c>
      <c r="I3209" s="5" t="str">
        <f t="shared" si="453"/>
        <v/>
      </c>
      <c r="J3209" s="5" t="str">
        <f>IF(OR($L3209="",NOT(COUNTIFS($L$2:$L3209,$L3209)=1)),"",SUMIFS($G:$G,$L:$L,$L3209))</f>
        <v/>
      </c>
      <c r="K3209" s="5" t="str">
        <f>IF(OR($L3209="",NOT(COUNTIFS($L$2:$L3209,$L3209)=1)),"",SUMIFS($I:$I,$L:$L,$L3209))</f>
        <v/>
      </c>
      <c r="L3209" s="6" t="str">
        <f t="shared" si="454"/>
        <v/>
      </c>
      <c r="M3209" s="6">
        <f t="shared" si="455"/>
        <v>129</v>
      </c>
      <c r="N3209" s="6">
        <f t="shared" si="456"/>
        <v>9</v>
      </c>
      <c r="O3209" s="9" t="str">
        <f>IF(AND($B3209&lt;&gt;"",$C3209&lt;&gt;"",$B3209&lt;=$C3209),INDEX(Szabalyok!$C:$C,$N3209),"")</f>
        <v/>
      </c>
      <c r="P3209">
        <f t="shared" si="458"/>
        <v>0</v>
      </c>
    </row>
    <row r="3210" spans="1:16" x14ac:dyDescent="0.35">
      <c r="A3210">
        <f t="shared" si="457"/>
        <v>0</v>
      </c>
      <c r="B3210" s="4" t="str">
        <f>IF($M3210&gt;300,"",IF(OR(INDEX(Bemenet!$E$2:$E$301,$M3210)="",INDEX(Bemenet!$F$2:$F$301,$M3210)=""),"",MAX(INDEX(Bemenet!$E$2:$E$301,$M3210),INDEX(Szabalyok!$A:$A,$N3210))))</f>
        <v/>
      </c>
      <c r="C3210" s="4" t="str">
        <f>IF($B3210="","",MIN(INDEX(Bemenet!$F$2:$F$301,$M3210),INDEX(Szabalyok!$B:$B,$N3210)))</f>
        <v/>
      </c>
      <c r="D3210" s="5" t="str">
        <f>IF(AND($B3210&lt;&gt;"",$C3210&lt;&gt;"",$B3210&lt;=$C3210),INDEX(Bemenet!$G$2:$G$301,$M3210),"")</f>
        <v/>
      </c>
      <c r="E3210" s="6" t="str">
        <f>IF(AND($B3210&lt;&gt;"",$C3210&lt;&gt;"",$B3210&lt;=$C3210),INDEX(Bemenet!$D$2:$D$301,$M3210),"")</f>
        <v/>
      </c>
      <c r="F3210" s="5" t="str">
        <f t="shared" si="450"/>
        <v/>
      </c>
      <c r="G3210" s="5" t="str">
        <f t="shared" si="451"/>
        <v/>
      </c>
      <c r="H3210" s="9" t="str">
        <f t="shared" si="452"/>
        <v/>
      </c>
      <c r="I3210" s="5" t="str">
        <f t="shared" si="453"/>
        <v/>
      </c>
      <c r="J3210" s="5" t="str">
        <f>IF(OR($L3210="",NOT(COUNTIFS($L$2:$L3210,$L3210)=1)),"",SUMIFS($G:$G,$L:$L,$L3210))</f>
        <v/>
      </c>
      <c r="K3210" s="5" t="str">
        <f>IF(OR($L3210="",NOT(COUNTIFS($L$2:$L3210,$L3210)=1)),"",SUMIFS($I:$I,$L:$L,$L3210))</f>
        <v/>
      </c>
      <c r="L3210" s="6" t="str">
        <f t="shared" si="454"/>
        <v/>
      </c>
      <c r="M3210" s="6">
        <f t="shared" si="455"/>
        <v>129</v>
      </c>
      <c r="N3210" s="6">
        <f t="shared" si="456"/>
        <v>10</v>
      </c>
      <c r="O3210" s="9" t="str">
        <f>IF(AND($B3210&lt;&gt;"",$C3210&lt;&gt;"",$B3210&lt;=$C3210),INDEX(Szabalyok!$C:$C,$N3210),"")</f>
        <v/>
      </c>
      <c r="P3210">
        <f t="shared" si="458"/>
        <v>0</v>
      </c>
    </row>
    <row r="3211" spans="1:16" x14ac:dyDescent="0.35">
      <c r="A3211">
        <f t="shared" si="457"/>
        <v>0</v>
      </c>
      <c r="B3211" s="4" t="str">
        <f>IF($M3211&gt;300,"",IF(OR(INDEX(Bemenet!$E$2:$E$301,$M3211)="",INDEX(Bemenet!$F$2:$F$301,$M3211)=""),"",MAX(INDEX(Bemenet!$E$2:$E$301,$M3211),INDEX(Szabalyok!$A:$A,$N3211))))</f>
        <v/>
      </c>
      <c r="C3211" s="4" t="str">
        <f>IF($B3211="","",MIN(INDEX(Bemenet!$F$2:$F$301,$M3211),INDEX(Szabalyok!$B:$B,$N3211)))</f>
        <v/>
      </c>
      <c r="D3211" s="5" t="str">
        <f>IF(AND($B3211&lt;&gt;"",$C3211&lt;&gt;"",$B3211&lt;=$C3211),INDEX(Bemenet!$G$2:$G$301,$M3211),"")</f>
        <v/>
      </c>
      <c r="E3211" s="6" t="str">
        <f>IF(AND($B3211&lt;&gt;"",$C3211&lt;&gt;"",$B3211&lt;=$C3211),INDEX(Bemenet!$D$2:$D$301,$M3211),"")</f>
        <v/>
      </c>
      <c r="F3211" s="5" t="str">
        <f t="shared" si="450"/>
        <v/>
      </c>
      <c r="G3211" s="5" t="str">
        <f t="shared" si="451"/>
        <v/>
      </c>
      <c r="H3211" s="9" t="str">
        <f t="shared" si="452"/>
        <v/>
      </c>
      <c r="I3211" s="5" t="str">
        <f t="shared" si="453"/>
        <v/>
      </c>
      <c r="J3211" s="5" t="str">
        <f>IF(OR($L3211="",NOT(COUNTIFS($L$2:$L3211,$L3211)=1)),"",SUMIFS($G:$G,$L:$L,$L3211))</f>
        <v/>
      </c>
      <c r="K3211" s="5" t="str">
        <f>IF(OR($L3211="",NOT(COUNTIFS($L$2:$L3211,$L3211)=1)),"",SUMIFS($I:$I,$L:$L,$L3211))</f>
        <v/>
      </c>
      <c r="L3211" s="6" t="str">
        <f t="shared" si="454"/>
        <v/>
      </c>
      <c r="M3211" s="6">
        <f t="shared" si="455"/>
        <v>129</v>
      </c>
      <c r="N3211" s="6">
        <f t="shared" si="456"/>
        <v>11</v>
      </c>
      <c r="O3211" s="9" t="str">
        <f>IF(AND($B3211&lt;&gt;"",$C3211&lt;&gt;"",$B3211&lt;=$C3211),INDEX(Szabalyok!$C:$C,$N3211),"")</f>
        <v/>
      </c>
      <c r="P3211">
        <f t="shared" si="458"/>
        <v>0</v>
      </c>
    </row>
    <row r="3212" spans="1:16" x14ac:dyDescent="0.35">
      <c r="A3212">
        <f t="shared" si="457"/>
        <v>0</v>
      </c>
      <c r="B3212" s="4" t="str">
        <f>IF($M3212&gt;300,"",IF(OR(INDEX(Bemenet!$E$2:$E$301,$M3212)="",INDEX(Bemenet!$F$2:$F$301,$M3212)=""),"",MAX(INDEX(Bemenet!$E$2:$E$301,$M3212),INDEX(Szabalyok!$A:$A,$N3212))))</f>
        <v/>
      </c>
      <c r="C3212" s="4" t="str">
        <f>IF($B3212="","",MIN(INDEX(Bemenet!$F$2:$F$301,$M3212),INDEX(Szabalyok!$B:$B,$N3212)))</f>
        <v/>
      </c>
      <c r="D3212" s="5" t="str">
        <f>IF(AND($B3212&lt;&gt;"",$C3212&lt;&gt;"",$B3212&lt;=$C3212),INDEX(Bemenet!$G$2:$G$301,$M3212),"")</f>
        <v/>
      </c>
      <c r="E3212" s="6" t="str">
        <f>IF(AND($B3212&lt;&gt;"",$C3212&lt;&gt;"",$B3212&lt;=$C3212),INDEX(Bemenet!$D$2:$D$301,$M3212),"")</f>
        <v/>
      </c>
      <c r="F3212" s="5" t="str">
        <f t="shared" si="450"/>
        <v/>
      </c>
      <c r="G3212" s="5" t="str">
        <f t="shared" si="451"/>
        <v/>
      </c>
      <c r="H3212" s="9" t="str">
        <f t="shared" si="452"/>
        <v/>
      </c>
      <c r="I3212" s="5" t="str">
        <f t="shared" si="453"/>
        <v/>
      </c>
      <c r="J3212" s="5" t="str">
        <f>IF(OR($L3212="",NOT(COUNTIFS($L$2:$L3212,$L3212)=1)),"",SUMIFS($G:$G,$L:$L,$L3212))</f>
        <v/>
      </c>
      <c r="K3212" s="5" t="str">
        <f>IF(OR($L3212="",NOT(COUNTIFS($L$2:$L3212,$L3212)=1)),"",SUMIFS($I:$I,$L:$L,$L3212))</f>
        <v/>
      </c>
      <c r="L3212" s="6" t="str">
        <f t="shared" si="454"/>
        <v/>
      </c>
      <c r="M3212" s="6">
        <f t="shared" si="455"/>
        <v>129</v>
      </c>
      <c r="N3212" s="6">
        <f t="shared" si="456"/>
        <v>12</v>
      </c>
      <c r="O3212" s="9" t="str">
        <f>IF(AND($B3212&lt;&gt;"",$C3212&lt;&gt;"",$B3212&lt;=$C3212),INDEX(Szabalyok!$C:$C,$N3212),"")</f>
        <v/>
      </c>
      <c r="P3212">
        <f t="shared" si="458"/>
        <v>0</v>
      </c>
    </row>
    <row r="3213" spans="1:16" x14ac:dyDescent="0.35">
      <c r="A3213">
        <f t="shared" si="457"/>
        <v>0</v>
      </c>
      <c r="B3213" s="4" t="str">
        <f>IF($M3213&gt;300,"",IF(OR(INDEX(Bemenet!$E$2:$E$301,$M3213)="",INDEX(Bemenet!$F$2:$F$301,$M3213)=""),"",MAX(INDEX(Bemenet!$E$2:$E$301,$M3213),INDEX(Szabalyok!$A:$A,$N3213))))</f>
        <v/>
      </c>
      <c r="C3213" s="4" t="str">
        <f>IF($B3213="","",MIN(INDEX(Bemenet!$F$2:$F$301,$M3213),INDEX(Szabalyok!$B:$B,$N3213)))</f>
        <v/>
      </c>
      <c r="D3213" s="5" t="str">
        <f>IF(AND($B3213&lt;&gt;"",$C3213&lt;&gt;"",$B3213&lt;=$C3213),INDEX(Bemenet!$G$2:$G$301,$M3213),"")</f>
        <v/>
      </c>
      <c r="E3213" s="6" t="str">
        <f>IF(AND($B3213&lt;&gt;"",$C3213&lt;&gt;"",$B3213&lt;=$C3213),INDEX(Bemenet!$D$2:$D$301,$M3213),"")</f>
        <v/>
      </c>
      <c r="F3213" s="5" t="str">
        <f t="shared" si="450"/>
        <v/>
      </c>
      <c r="G3213" s="5" t="str">
        <f t="shared" si="451"/>
        <v/>
      </c>
      <c r="H3213" s="9" t="str">
        <f t="shared" si="452"/>
        <v/>
      </c>
      <c r="I3213" s="5" t="str">
        <f t="shared" si="453"/>
        <v/>
      </c>
      <c r="J3213" s="5" t="str">
        <f>IF(OR($L3213="",NOT(COUNTIFS($L$2:$L3213,$L3213)=1)),"",SUMIFS($G:$G,$L:$L,$L3213))</f>
        <v/>
      </c>
      <c r="K3213" s="5" t="str">
        <f>IF(OR($L3213="",NOT(COUNTIFS($L$2:$L3213,$L3213)=1)),"",SUMIFS($I:$I,$L:$L,$L3213))</f>
        <v/>
      </c>
      <c r="L3213" s="6" t="str">
        <f t="shared" si="454"/>
        <v/>
      </c>
      <c r="M3213" s="6">
        <f t="shared" si="455"/>
        <v>129</v>
      </c>
      <c r="N3213" s="6">
        <f t="shared" si="456"/>
        <v>13</v>
      </c>
      <c r="O3213" s="9" t="str">
        <f>IF(AND($B3213&lt;&gt;"",$C3213&lt;&gt;"",$B3213&lt;=$C3213),INDEX(Szabalyok!$C:$C,$N3213),"")</f>
        <v/>
      </c>
      <c r="P3213">
        <f t="shared" si="458"/>
        <v>0</v>
      </c>
    </row>
    <row r="3214" spans="1:16" x14ac:dyDescent="0.35">
      <c r="A3214">
        <f t="shared" si="457"/>
        <v>0</v>
      </c>
      <c r="B3214" s="4" t="str">
        <f>IF($M3214&gt;300,"",IF(OR(INDEX(Bemenet!$E$2:$E$301,$M3214)="",INDEX(Bemenet!$F$2:$F$301,$M3214)=""),"",MAX(INDEX(Bemenet!$E$2:$E$301,$M3214),INDEX(Szabalyok!$A:$A,$N3214))))</f>
        <v/>
      </c>
      <c r="C3214" s="4" t="str">
        <f>IF($B3214="","",MIN(INDEX(Bemenet!$F$2:$F$301,$M3214),INDEX(Szabalyok!$B:$B,$N3214)))</f>
        <v/>
      </c>
      <c r="D3214" s="5" t="str">
        <f>IF(AND($B3214&lt;&gt;"",$C3214&lt;&gt;"",$B3214&lt;=$C3214),INDEX(Bemenet!$G$2:$G$301,$M3214),"")</f>
        <v/>
      </c>
      <c r="E3214" s="6" t="str">
        <f>IF(AND($B3214&lt;&gt;"",$C3214&lt;&gt;"",$B3214&lt;=$C3214),INDEX(Bemenet!$D$2:$D$301,$M3214),"")</f>
        <v/>
      </c>
      <c r="F3214" s="5" t="str">
        <f t="shared" si="450"/>
        <v/>
      </c>
      <c r="G3214" s="5" t="str">
        <f t="shared" si="451"/>
        <v/>
      </c>
      <c r="H3214" s="9" t="str">
        <f t="shared" si="452"/>
        <v/>
      </c>
      <c r="I3214" s="5" t="str">
        <f t="shared" si="453"/>
        <v/>
      </c>
      <c r="J3214" s="5" t="str">
        <f>IF(OR($L3214="",NOT(COUNTIFS($L$2:$L3214,$L3214)=1)),"",SUMIFS($G:$G,$L:$L,$L3214))</f>
        <v/>
      </c>
      <c r="K3214" s="5" t="str">
        <f>IF(OR($L3214="",NOT(COUNTIFS($L$2:$L3214,$L3214)=1)),"",SUMIFS($I:$I,$L:$L,$L3214))</f>
        <v/>
      </c>
      <c r="L3214" s="6" t="str">
        <f t="shared" si="454"/>
        <v/>
      </c>
      <c r="M3214" s="6">
        <f t="shared" si="455"/>
        <v>129</v>
      </c>
      <c r="N3214" s="6">
        <f t="shared" si="456"/>
        <v>14</v>
      </c>
      <c r="O3214" s="9" t="str">
        <f>IF(AND($B3214&lt;&gt;"",$C3214&lt;&gt;"",$B3214&lt;=$C3214),INDEX(Szabalyok!$C:$C,$N3214),"")</f>
        <v/>
      </c>
      <c r="P3214">
        <f t="shared" si="458"/>
        <v>0</v>
      </c>
    </row>
    <row r="3215" spans="1:16" x14ac:dyDescent="0.35">
      <c r="A3215">
        <f t="shared" si="457"/>
        <v>0</v>
      </c>
      <c r="B3215" s="4" t="str">
        <f>IF($M3215&gt;300,"",IF(OR(INDEX(Bemenet!$E$2:$E$301,$M3215)="",INDEX(Bemenet!$F$2:$F$301,$M3215)=""),"",MAX(INDEX(Bemenet!$E$2:$E$301,$M3215),INDEX(Szabalyok!$A:$A,$N3215))))</f>
        <v/>
      </c>
      <c r="C3215" s="4" t="str">
        <f>IF($B3215="","",MIN(INDEX(Bemenet!$F$2:$F$301,$M3215),INDEX(Szabalyok!$B:$B,$N3215)))</f>
        <v/>
      </c>
      <c r="D3215" s="5" t="str">
        <f>IF(AND($B3215&lt;&gt;"",$C3215&lt;&gt;"",$B3215&lt;=$C3215),INDEX(Bemenet!$G$2:$G$301,$M3215),"")</f>
        <v/>
      </c>
      <c r="E3215" s="6" t="str">
        <f>IF(AND($B3215&lt;&gt;"",$C3215&lt;&gt;"",$B3215&lt;=$C3215),INDEX(Bemenet!$D$2:$D$301,$M3215),"")</f>
        <v/>
      </c>
      <c r="F3215" s="5" t="str">
        <f t="shared" si="450"/>
        <v/>
      </c>
      <c r="G3215" s="5" t="str">
        <f t="shared" si="451"/>
        <v/>
      </c>
      <c r="H3215" s="9" t="str">
        <f t="shared" si="452"/>
        <v/>
      </c>
      <c r="I3215" s="5" t="str">
        <f t="shared" si="453"/>
        <v/>
      </c>
      <c r="J3215" s="5" t="str">
        <f>IF(OR($L3215="",NOT(COUNTIFS($L$2:$L3215,$L3215)=1)),"",SUMIFS($G:$G,$L:$L,$L3215))</f>
        <v/>
      </c>
      <c r="K3215" s="5" t="str">
        <f>IF(OR($L3215="",NOT(COUNTIFS($L$2:$L3215,$L3215)=1)),"",SUMIFS($I:$I,$L:$L,$L3215))</f>
        <v/>
      </c>
      <c r="L3215" s="6" t="str">
        <f t="shared" si="454"/>
        <v/>
      </c>
      <c r="M3215" s="6">
        <f t="shared" si="455"/>
        <v>129</v>
      </c>
      <c r="N3215" s="6">
        <f t="shared" si="456"/>
        <v>15</v>
      </c>
      <c r="O3215" s="9" t="str">
        <f>IF(AND($B3215&lt;&gt;"",$C3215&lt;&gt;"",$B3215&lt;=$C3215),INDEX(Szabalyok!$C:$C,$N3215),"")</f>
        <v/>
      </c>
      <c r="P3215">
        <f t="shared" si="458"/>
        <v>0</v>
      </c>
    </row>
    <row r="3216" spans="1:16" x14ac:dyDescent="0.35">
      <c r="A3216">
        <f t="shared" si="457"/>
        <v>0</v>
      </c>
      <c r="B3216" s="4" t="str">
        <f>IF($M3216&gt;300,"",IF(OR(INDEX(Bemenet!$E$2:$E$301,$M3216)="",INDEX(Bemenet!$F$2:$F$301,$M3216)=""),"",MAX(INDEX(Bemenet!$E$2:$E$301,$M3216),INDEX(Szabalyok!$A:$A,$N3216))))</f>
        <v/>
      </c>
      <c r="C3216" s="4" t="str">
        <f>IF($B3216="","",MIN(INDEX(Bemenet!$F$2:$F$301,$M3216),INDEX(Szabalyok!$B:$B,$N3216)))</f>
        <v/>
      </c>
      <c r="D3216" s="5" t="str">
        <f>IF(AND($B3216&lt;&gt;"",$C3216&lt;&gt;"",$B3216&lt;=$C3216),INDEX(Bemenet!$G$2:$G$301,$M3216),"")</f>
        <v/>
      </c>
      <c r="E3216" s="6" t="str">
        <f>IF(AND($B3216&lt;&gt;"",$C3216&lt;&gt;"",$B3216&lt;=$C3216),INDEX(Bemenet!$D$2:$D$301,$M3216),"")</f>
        <v/>
      </c>
      <c r="F3216" s="5" t="str">
        <f t="shared" si="450"/>
        <v/>
      </c>
      <c r="G3216" s="5" t="str">
        <f t="shared" si="451"/>
        <v/>
      </c>
      <c r="H3216" s="9" t="str">
        <f t="shared" si="452"/>
        <v/>
      </c>
      <c r="I3216" s="5" t="str">
        <f t="shared" si="453"/>
        <v/>
      </c>
      <c r="J3216" s="5" t="str">
        <f>IF(OR($L3216="",NOT(COUNTIFS($L$2:$L3216,$L3216)=1)),"",SUMIFS($G:$G,$L:$L,$L3216))</f>
        <v/>
      </c>
      <c r="K3216" s="5" t="str">
        <f>IF(OR($L3216="",NOT(COUNTIFS($L$2:$L3216,$L3216)=1)),"",SUMIFS($I:$I,$L:$L,$L3216))</f>
        <v/>
      </c>
      <c r="L3216" s="6" t="str">
        <f t="shared" si="454"/>
        <v/>
      </c>
      <c r="M3216" s="6">
        <f t="shared" si="455"/>
        <v>129</v>
      </c>
      <c r="N3216" s="6">
        <f t="shared" si="456"/>
        <v>16</v>
      </c>
      <c r="O3216" s="9" t="str">
        <f>IF(AND($B3216&lt;&gt;"",$C3216&lt;&gt;"",$B3216&lt;=$C3216),INDEX(Szabalyok!$C:$C,$N3216),"")</f>
        <v/>
      </c>
      <c r="P3216">
        <f t="shared" si="458"/>
        <v>0</v>
      </c>
    </row>
    <row r="3217" spans="1:16" x14ac:dyDescent="0.35">
      <c r="A3217">
        <f t="shared" si="457"/>
        <v>0</v>
      </c>
      <c r="B3217" s="4" t="str">
        <f>IF($M3217&gt;300,"",IF(OR(INDEX(Bemenet!$E$2:$E$301,$M3217)="",INDEX(Bemenet!$F$2:$F$301,$M3217)=""),"",MAX(INDEX(Bemenet!$E$2:$E$301,$M3217),INDEX(Szabalyok!$A:$A,$N3217))))</f>
        <v/>
      </c>
      <c r="C3217" s="4" t="str">
        <f>IF($B3217="","",MIN(INDEX(Bemenet!$F$2:$F$301,$M3217),INDEX(Szabalyok!$B:$B,$N3217)))</f>
        <v/>
      </c>
      <c r="D3217" s="5" t="str">
        <f>IF(AND($B3217&lt;&gt;"",$C3217&lt;&gt;"",$B3217&lt;=$C3217),INDEX(Bemenet!$G$2:$G$301,$M3217),"")</f>
        <v/>
      </c>
      <c r="E3217" s="6" t="str">
        <f>IF(AND($B3217&lt;&gt;"",$C3217&lt;&gt;"",$B3217&lt;=$C3217),INDEX(Bemenet!$D$2:$D$301,$M3217),"")</f>
        <v/>
      </c>
      <c r="F3217" s="5" t="str">
        <f t="shared" si="450"/>
        <v/>
      </c>
      <c r="G3217" s="5" t="str">
        <f t="shared" si="451"/>
        <v/>
      </c>
      <c r="H3217" s="9" t="str">
        <f t="shared" si="452"/>
        <v/>
      </c>
      <c r="I3217" s="5" t="str">
        <f t="shared" si="453"/>
        <v/>
      </c>
      <c r="J3217" s="5" t="str">
        <f>IF(OR($L3217="",NOT(COUNTIFS($L$2:$L3217,$L3217)=1)),"",SUMIFS($G:$G,$L:$L,$L3217))</f>
        <v/>
      </c>
      <c r="K3217" s="5" t="str">
        <f>IF(OR($L3217="",NOT(COUNTIFS($L$2:$L3217,$L3217)=1)),"",SUMIFS($I:$I,$L:$L,$L3217))</f>
        <v/>
      </c>
      <c r="L3217" s="6" t="str">
        <f t="shared" si="454"/>
        <v/>
      </c>
      <c r="M3217" s="6">
        <f t="shared" si="455"/>
        <v>129</v>
      </c>
      <c r="N3217" s="6">
        <f t="shared" si="456"/>
        <v>17</v>
      </c>
      <c r="O3217" s="9" t="str">
        <f>IF(AND($B3217&lt;&gt;"",$C3217&lt;&gt;"",$B3217&lt;=$C3217),INDEX(Szabalyok!$C:$C,$N3217),"")</f>
        <v/>
      </c>
      <c r="P3217">
        <f t="shared" si="458"/>
        <v>0</v>
      </c>
    </row>
    <row r="3218" spans="1:16" x14ac:dyDescent="0.35">
      <c r="A3218">
        <f t="shared" si="457"/>
        <v>0</v>
      </c>
      <c r="B3218" s="4" t="str">
        <f>IF($M3218&gt;300,"",IF(OR(INDEX(Bemenet!$E$2:$E$301,$M3218)="",INDEX(Bemenet!$F$2:$F$301,$M3218)=""),"",MAX(INDEX(Bemenet!$E$2:$E$301,$M3218),INDEX(Szabalyok!$A:$A,$N3218))))</f>
        <v/>
      </c>
      <c r="C3218" s="4" t="str">
        <f>IF($B3218="","",MIN(INDEX(Bemenet!$F$2:$F$301,$M3218),INDEX(Szabalyok!$B:$B,$N3218)))</f>
        <v/>
      </c>
      <c r="D3218" s="5" t="str">
        <f>IF(AND($B3218&lt;&gt;"",$C3218&lt;&gt;"",$B3218&lt;=$C3218),INDEX(Bemenet!$G$2:$G$301,$M3218),"")</f>
        <v/>
      </c>
      <c r="E3218" s="6" t="str">
        <f>IF(AND($B3218&lt;&gt;"",$C3218&lt;&gt;"",$B3218&lt;=$C3218),INDEX(Bemenet!$D$2:$D$301,$M3218),"")</f>
        <v/>
      </c>
      <c r="F3218" s="5" t="str">
        <f t="shared" si="450"/>
        <v/>
      </c>
      <c r="G3218" s="5" t="str">
        <f t="shared" si="451"/>
        <v/>
      </c>
      <c r="H3218" s="9" t="str">
        <f t="shared" si="452"/>
        <v/>
      </c>
      <c r="I3218" s="5" t="str">
        <f t="shared" si="453"/>
        <v/>
      </c>
      <c r="J3218" s="5" t="str">
        <f>IF(OR($L3218="",NOT(COUNTIFS($L$2:$L3218,$L3218)=1)),"",SUMIFS($G:$G,$L:$L,$L3218))</f>
        <v/>
      </c>
      <c r="K3218" s="5" t="str">
        <f>IF(OR($L3218="",NOT(COUNTIFS($L$2:$L3218,$L3218)=1)),"",SUMIFS($I:$I,$L:$L,$L3218))</f>
        <v/>
      </c>
      <c r="L3218" s="6" t="str">
        <f t="shared" si="454"/>
        <v/>
      </c>
      <c r="M3218" s="6">
        <f t="shared" si="455"/>
        <v>129</v>
      </c>
      <c r="N3218" s="6">
        <f t="shared" si="456"/>
        <v>18</v>
      </c>
      <c r="O3218" s="9" t="str">
        <f>IF(AND($B3218&lt;&gt;"",$C3218&lt;&gt;"",$B3218&lt;=$C3218),INDEX(Szabalyok!$C:$C,$N3218),"")</f>
        <v/>
      </c>
      <c r="P3218">
        <f t="shared" si="458"/>
        <v>0</v>
      </c>
    </row>
    <row r="3219" spans="1:16" x14ac:dyDescent="0.35">
      <c r="A3219">
        <f t="shared" si="457"/>
        <v>0</v>
      </c>
      <c r="B3219" s="4" t="str">
        <f>IF($M3219&gt;300,"",IF(OR(INDEX(Bemenet!$E$2:$E$301,$M3219)="",INDEX(Bemenet!$F$2:$F$301,$M3219)=""),"",MAX(INDEX(Bemenet!$E$2:$E$301,$M3219),INDEX(Szabalyok!$A:$A,$N3219))))</f>
        <v/>
      </c>
      <c r="C3219" s="4" t="str">
        <f>IF($B3219="","",MIN(INDEX(Bemenet!$F$2:$F$301,$M3219),INDEX(Szabalyok!$B:$B,$N3219)))</f>
        <v/>
      </c>
      <c r="D3219" s="5" t="str">
        <f>IF(AND($B3219&lt;&gt;"",$C3219&lt;&gt;"",$B3219&lt;=$C3219),INDEX(Bemenet!$G$2:$G$301,$M3219),"")</f>
        <v/>
      </c>
      <c r="E3219" s="6" t="str">
        <f>IF(AND($B3219&lt;&gt;"",$C3219&lt;&gt;"",$B3219&lt;=$C3219),INDEX(Bemenet!$D$2:$D$301,$M3219),"")</f>
        <v/>
      </c>
      <c r="F3219" s="5" t="str">
        <f t="shared" si="450"/>
        <v/>
      </c>
      <c r="G3219" s="5" t="str">
        <f t="shared" si="451"/>
        <v/>
      </c>
      <c r="H3219" s="9" t="str">
        <f t="shared" si="452"/>
        <v/>
      </c>
      <c r="I3219" s="5" t="str">
        <f t="shared" si="453"/>
        <v/>
      </c>
      <c r="J3219" s="5" t="str">
        <f>IF(OR($L3219="",NOT(COUNTIFS($L$2:$L3219,$L3219)=1)),"",SUMIFS($G:$G,$L:$L,$L3219))</f>
        <v/>
      </c>
      <c r="K3219" s="5" t="str">
        <f>IF(OR($L3219="",NOT(COUNTIFS($L$2:$L3219,$L3219)=1)),"",SUMIFS($I:$I,$L:$L,$L3219))</f>
        <v/>
      </c>
      <c r="L3219" s="6" t="str">
        <f t="shared" si="454"/>
        <v/>
      </c>
      <c r="M3219" s="6">
        <f t="shared" si="455"/>
        <v>129</v>
      </c>
      <c r="N3219" s="6">
        <f t="shared" si="456"/>
        <v>19</v>
      </c>
      <c r="O3219" s="9" t="str">
        <f>IF(AND($B3219&lt;&gt;"",$C3219&lt;&gt;"",$B3219&lt;=$C3219),INDEX(Szabalyok!$C:$C,$N3219),"")</f>
        <v/>
      </c>
      <c r="P3219">
        <f t="shared" si="458"/>
        <v>0</v>
      </c>
    </row>
    <row r="3220" spans="1:16" x14ac:dyDescent="0.35">
      <c r="A3220">
        <f t="shared" si="457"/>
        <v>0</v>
      </c>
      <c r="B3220" s="4" t="str">
        <f>IF($M3220&gt;300,"",IF(OR(INDEX(Bemenet!$E$2:$E$301,$M3220)="",INDEX(Bemenet!$F$2:$F$301,$M3220)=""),"",MAX(INDEX(Bemenet!$E$2:$E$301,$M3220),INDEX(Szabalyok!$A:$A,$N3220))))</f>
        <v/>
      </c>
      <c r="C3220" s="4" t="str">
        <f>IF($B3220="","",MIN(INDEX(Bemenet!$F$2:$F$301,$M3220),INDEX(Szabalyok!$B:$B,$N3220)))</f>
        <v/>
      </c>
      <c r="D3220" s="5" t="str">
        <f>IF(AND($B3220&lt;&gt;"",$C3220&lt;&gt;"",$B3220&lt;=$C3220),INDEX(Bemenet!$G$2:$G$301,$M3220),"")</f>
        <v/>
      </c>
      <c r="E3220" s="6" t="str">
        <f>IF(AND($B3220&lt;&gt;"",$C3220&lt;&gt;"",$B3220&lt;=$C3220),INDEX(Bemenet!$D$2:$D$301,$M3220),"")</f>
        <v/>
      </c>
      <c r="F3220" s="5" t="str">
        <f t="shared" si="450"/>
        <v/>
      </c>
      <c r="G3220" s="5" t="str">
        <f t="shared" si="451"/>
        <v/>
      </c>
      <c r="H3220" s="9" t="str">
        <f t="shared" si="452"/>
        <v/>
      </c>
      <c r="I3220" s="5" t="str">
        <f t="shared" si="453"/>
        <v/>
      </c>
      <c r="J3220" s="5" t="str">
        <f>IF(OR($L3220="",NOT(COUNTIFS($L$2:$L3220,$L3220)=1)),"",SUMIFS($G:$G,$L:$L,$L3220))</f>
        <v/>
      </c>
      <c r="K3220" s="5" t="str">
        <f>IF(OR($L3220="",NOT(COUNTIFS($L$2:$L3220,$L3220)=1)),"",SUMIFS($I:$I,$L:$L,$L3220))</f>
        <v/>
      </c>
      <c r="L3220" s="6" t="str">
        <f t="shared" si="454"/>
        <v/>
      </c>
      <c r="M3220" s="6">
        <f t="shared" si="455"/>
        <v>129</v>
      </c>
      <c r="N3220" s="6">
        <f t="shared" si="456"/>
        <v>20</v>
      </c>
      <c r="O3220" s="9" t="str">
        <f>IF(AND($B3220&lt;&gt;"",$C3220&lt;&gt;"",$B3220&lt;=$C3220),INDEX(Szabalyok!$C:$C,$N3220),"")</f>
        <v/>
      </c>
      <c r="P3220">
        <f t="shared" si="458"/>
        <v>0</v>
      </c>
    </row>
    <row r="3221" spans="1:16" x14ac:dyDescent="0.35">
      <c r="A3221">
        <f t="shared" si="457"/>
        <v>0</v>
      </c>
      <c r="B3221" s="4" t="str">
        <f>IF($M3221&gt;300,"",IF(OR(INDEX(Bemenet!$E$2:$E$301,$M3221)="",INDEX(Bemenet!$F$2:$F$301,$M3221)=""),"",MAX(INDEX(Bemenet!$E$2:$E$301,$M3221),INDEX(Szabalyok!$A:$A,$N3221))))</f>
        <v/>
      </c>
      <c r="C3221" s="4" t="str">
        <f>IF($B3221="","",MIN(INDEX(Bemenet!$F$2:$F$301,$M3221),INDEX(Szabalyok!$B:$B,$N3221)))</f>
        <v/>
      </c>
      <c r="D3221" s="5" t="str">
        <f>IF(AND($B3221&lt;&gt;"",$C3221&lt;&gt;"",$B3221&lt;=$C3221),INDEX(Bemenet!$G$2:$G$301,$M3221),"")</f>
        <v/>
      </c>
      <c r="E3221" s="6" t="str">
        <f>IF(AND($B3221&lt;&gt;"",$C3221&lt;&gt;"",$B3221&lt;=$C3221),INDEX(Bemenet!$D$2:$D$301,$M3221),"")</f>
        <v/>
      </c>
      <c r="F3221" s="5" t="str">
        <f t="shared" si="450"/>
        <v/>
      </c>
      <c r="G3221" s="5" t="str">
        <f t="shared" si="451"/>
        <v/>
      </c>
      <c r="H3221" s="9" t="str">
        <f t="shared" si="452"/>
        <v/>
      </c>
      <c r="I3221" s="5" t="str">
        <f t="shared" si="453"/>
        <v/>
      </c>
      <c r="J3221" s="5" t="str">
        <f>IF(OR($L3221="",NOT(COUNTIFS($L$2:$L3221,$L3221)=1)),"",SUMIFS($G:$G,$L:$L,$L3221))</f>
        <v/>
      </c>
      <c r="K3221" s="5" t="str">
        <f>IF(OR($L3221="",NOT(COUNTIFS($L$2:$L3221,$L3221)=1)),"",SUMIFS($I:$I,$L:$L,$L3221))</f>
        <v/>
      </c>
      <c r="L3221" s="6" t="str">
        <f t="shared" si="454"/>
        <v/>
      </c>
      <c r="M3221" s="6">
        <f t="shared" si="455"/>
        <v>129</v>
      </c>
      <c r="N3221" s="6">
        <f t="shared" si="456"/>
        <v>21</v>
      </c>
      <c r="O3221" s="9" t="str">
        <f>IF(AND($B3221&lt;&gt;"",$C3221&lt;&gt;"",$B3221&lt;=$C3221),INDEX(Szabalyok!$C:$C,$N3221),"")</f>
        <v/>
      </c>
      <c r="P3221">
        <f t="shared" si="458"/>
        <v>0</v>
      </c>
    </row>
    <row r="3222" spans="1:16" x14ac:dyDescent="0.35">
      <c r="A3222">
        <f t="shared" si="457"/>
        <v>0</v>
      </c>
      <c r="B3222" s="4" t="str">
        <f>IF($M3222&gt;300,"",IF(OR(INDEX(Bemenet!$E$2:$E$301,$M3222)="",INDEX(Bemenet!$F$2:$F$301,$M3222)=""),"",MAX(INDEX(Bemenet!$E$2:$E$301,$M3222),INDEX(Szabalyok!$A:$A,$N3222))))</f>
        <v/>
      </c>
      <c r="C3222" s="4" t="str">
        <f>IF($B3222="","",MIN(INDEX(Bemenet!$F$2:$F$301,$M3222),INDEX(Szabalyok!$B:$B,$N3222)))</f>
        <v/>
      </c>
      <c r="D3222" s="5" t="str">
        <f>IF(AND($B3222&lt;&gt;"",$C3222&lt;&gt;"",$B3222&lt;=$C3222),INDEX(Bemenet!$G$2:$G$301,$M3222),"")</f>
        <v/>
      </c>
      <c r="E3222" s="6" t="str">
        <f>IF(AND($B3222&lt;&gt;"",$C3222&lt;&gt;"",$B3222&lt;=$C3222),INDEX(Bemenet!$D$2:$D$301,$M3222),"")</f>
        <v/>
      </c>
      <c r="F3222" s="5" t="str">
        <f t="shared" si="450"/>
        <v/>
      </c>
      <c r="G3222" s="5" t="str">
        <f t="shared" si="451"/>
        <v/>
      </c>
      <c r="H3222" s="9" t="str">
        <f t="shared" si="452"/>
        <v/>
      </c>
      <c r="I3222" s="5" t="str">
        <f t="shared" si="453"/>
        <v/>
      </c>
      <c r="J3222" s="5" t="str">
        <f>IF(OR($L3222="",NOT(COUNTIFS($L$2:$L3222,$L3222)=1)),"",SUMIFS($G:$G,$L:$L,$L3222))</f>
        <v/>
      </c>
      <c r="K3222" s="5" t="str">
        <f>IF(OR($L3222="",NOT(COUNTIFS($L$2:$L3222,$L3222)=1)),"",SUMIFS($I:$I,$L:$L,$L3222))</f>
        <v/>
      </c>
      <c r="L3222" s="6" t="str">
        <f t="shared" si="454"/>
        <v/>
      </c>
      <c r="M3222" s="6">
        <f t="shared" si="455"/>
        <v>129</v>
      </c>
      <c r="N3222" s="6">
        <f t="shared" si="456"/>
        <v>22</v>
      </c>
      <c r="O3222" s="9" t="str">
        <f>IF(AND($B3222&lt;&gt;"",$C3222&lt;&gt;"",$B3222&lt;=$C3222),INDEX(Szabalyok!$C:$C,$N3222),"")</f>
        <v/>
      </c>
      <c r="P3222">
        <f t="shared" si="458"/>
        <v>0</v>
      </c>
    </row>
    <row r="3223" spans="1:16" x14ac:dyDescent="0.35">
      <c r="A3223">
        <f t="shared" si="457"/>
        <v>0</v>
      </c>
      <c r="B3223" s="4" t="str">
        <f>IF($M3223&gt;300,"",IF(OR(INDEX(Bemenet!$E$2:$E$301,$M3223)="",INDEX(Bemenet!$F$2:$F$301,$M3223)=""),"",MAX(INDEX(Bemenet!$E$2:$E$301,$M3223),INDEX(Szabalyok!$A:$A,$N3223))))</f>
        <v/>
      </c>
      <c r="C3223" s="4" t="str">
        <f>IF($B3223="","",MIN(INDEX(Bemenet!$F$2:$F$301,$M3223),INDEX(Szabalyok!$B:$B,$N3223)))</f>
        <v/>
      </c>
      <c r="D3223" s="5" t="str">
        <f>IF(AND($B3223&lt;&gt;"",$C3223&lt;&gt;"",$B3223&lt;=$C3223),INDEX(Bemenet!$G$2:$G$301,$M3223),"")</f>
        <v/>
      </c>
      <c r="E3223" s="6" t="str">
        <f>IF(AND($B3223&lt;&gt;"",$C3223&lt;&gt;"",$B3223&lt;=$C3223),INDEX(Bemenet!$D$2:$D$301,$M3223),"")</f>
        <v/>
      </c>
      <c r="F3223" s="5" t="str">
        <f t="shared" si="450"/>
        <v/>
      </c>
      <c r="G3223" s="5" t="str">
        <f t="shared" si="451"/>
        <v/>
      </c>
      <c r="H3223" s="9" t="str">
        <f t="shared" si="452"/>
        <v/>
      </c>
      <c r="I3223" s="5" t="str">
        <f t="shared" si="453"/>
        <v/>
      </c>
      <c r="J3223" s="5" t="str">
        <f>IF(OR($L3223="",NOT(COUNTIFS($L$2:$L3223,$L3223)=1)),"",SUMIFS($G:$G,$L:$L,$L3223))</f>
        <v/>
      </c>
      <c r="K3223" s="5" t="str">
        <f>IF(OR($L3223="",NOT(COUNTIFS($L$2:$L3223,$L3223)=1)),"",SUMIFS($I:$I,$L:$L,$L3223))</f>
        <v/>
      </c>
      <c r="L3223" s="6" t="str">
        <f t="shared" si="454"/>
        <v/>
      </c>
      <c r="M3223" s="6">
        <f t="shared" si="455"/>
        <v>129</v>
      </c>
      <c r="N3223" s="6">
        <f t="shared" si="456"/>
        <v>23</v>
      </c>
      <c r="O3223" s="9" t="str">
        <f>IF(AND($B3223&lt;&gt;"",$C3223&lt;&gt;"",$B3223&lt;=$C3223),INDEX(Szabalyok!$C:$C,$N3223),"")</f>
        <v/>
      </c>
      <c r="P3223">
        <f t="shared" si="458"/>
        <v>0</v>
      </c>
    </row>
    <row r="3224" spans="1:16" x14ac:dyDescent="0.35">
      <c r="A3224">
        <f t="shared" si="457"/>
        <v>0</v>
      </c>
      <c r="B3224" s="4" t="str">
        <f>IF($M3224&gt;300,"",IF(OR(INDEX(Bemenet!$E$2:$E$301,$M3224)="",INDEX(Bemenet!$F$2:$F$301,$M3224)=""),"",MAX(INDEX(Bemenet!$E$2:$E$301,$M3224),INDEX(Szabalyok!$A:$A,$N3224))))</f>
        <v/>
      </c>
      <c r="C3224" s="4" t="str">
        <f>IF($B3224="","",MIN(INDEX(Bemenet!$F$2:$F$301,$M3224),INDEX(Szabalyok!$B:$B,$N3224)))</f>
        <v/>
      </c>
      <c r="D3224" s="5" t="str">
        <f>IF(AND($B3224&lt;&gt;"",$C3224&lt;&gt;"",$B3224&lt;=$C3224),INDEX(Bemenet!$G$2:$G$301,$M3224),"")</f>
        <v/>
      </c>
      <c r="E3224" s="6" t="str">
        <f>IF(AND($B3224&lt;&gt;"",$C3224&lt;&gt;"",$B3224&lt;=$C3224),INDEX(Bemenet!$D$2:$D$301,$M3224),"")</f>
        <v/>
      </c>
      <c r="F3224" s="5" t="str">
        <f t="shared" si="450"/>
        <v/>
      </c>
      <c r="G3224" s="5" t="str">
        <f t="shared" si="451"/>
        <v/>
      </c>
      <c r="H3224" s="9" t="str">
        <f t="shared" si="452"/>
        <v/>
      </c>
      <c r="I3224" s="5" t="str">
        <f t="shared" si="453"/>
        <v/>
      </c>
      <c r="J3224" s="5" t="str">
        <f>IF(OR($L3224="",NOT(COUNTIFS($L$2:$L3224,$L3224)=1)),"",SUMIFS($G:$G,$L:$L,$L3224))</f>
        <v/>
      </c>
      <c r="K3224" s="5" t="str">
        <f>IF(OR($L3224="",NOT(COUNTIFS($L$2:$L3224,$L3224)=1)),"",SUMIFS($I:$I,$L:$L,$L3224))</f>
        <v/>
      </c>
      <c r="L3224" s="6" t="str">
        <f t="shared" si="454"/>
        <v/>
      </c>
      <c r="M3224" s="6">
        <f t="shared" si="455"/>
        <v>129</v>
      </c>
      <c r="N3224" s="6">
        <f t="shared" si="456"/>
        <v>24</v>
      </c>
      <c r="O3224" s="9" t="str">
        <f>IF(AND($B3224&lt;&gt;"",$C3224&lt;&gt;"",$B3224&lt;=$C3224),INDEX(Szabalyok!$C:$C,$N3224),"")</f>
        <v/>
      </c>
      <c r="P3224">
        <f t="shared" si="458"/>
        <v>0</v>
      </c>
    </row>
    <row r="3225" spans="1:16" x14ac:dyDescent="0.35">
      <c r="A3225">
        <f t="shared" si="457"/>
        <v>0</v>
      </c>
      <c r="B3225" s="4" t="str">
        <f>IF($M3225&gt;300,"",IF(OR(INDEX(Bemenet!$E$2:$E$301,$M3225)="",INDEX(Bemenet!$F$2:$F$301,$M3225)=""),"",MAX(INDEX(Bemenet!$E$2:$E$301,$M3225),INDEX(Szabalyok!$A:$A,$N3225))))</f>
        <v/>
      </c>
      <c r="C3225" s="4" t="str">
        <f>IF($B3225="","",MIN(INDEX(Bemenet!$F$2:$F$301,$M3225),INDEX(Szabalyok!$B:$B,$N3225)))</f>
        <v/>
      </c>
      <c r="D3225" s="5" t="str">
        <f>IF(AND($B3225&lt;&gt;"",$C3225&lt;&gt;"",$B3225&lt;=$C3225),INDEX(Bemenet!$G$2:$G$301,$M3225),"")</f>
        <v/>
      </c>
      <c r="E3225" s="6" t="str">
        <f>IF(AND($B3225&lt;&gt;"",$C3225&lt;&gt;"",$B3225&lt;=$C3225),INDEX(Bemenet!$D$2:$D$301,$M3225),"")</f>
        <v/>
      </c>
      <c r="F3225" s="5" t="str">
        <f t="shared" si="450"/>
        <v/>
      </c>
      <c r="G3225" s="5" t="str">
        <f t="shared" si="451"/>
        <v/>
      </c>
      <c r="H3225" s="9" t="str">
        <f t="shared" si="452"/>
        <v/>
      </c>
      <c r="I3225" s="5" t="str">
        <f t="shared" si="453"/>
        <v/>
      </c>
      <c r="J3225" s="5" t="str">
        <f>IF(OR($L3225="",NOT(COUNTIFS($L$2:$L3225,$L3225)=1)),"",SUMIFS($G:$G,$L:$L,$L3225))</f>
        <v/>
      </c>
      <c r="K3225" s="5" t="str">
        <f>IF(OR($L3225="",NOT(COUNTIFS($L$2:$L3225,$L3225)=1)),"",SUMIFS($I:$I,$L:$L,$L3225))</f>
        <v/>
      </c>
      <c r="L3225" s="6" t="str">
        <f t="shared" si="454"/>
        <v/>
      </c>
      <c r="M3225" s="6">
        <f t="shared" si="455"/>
        <v>129</v>
      </c>
      <c r="N3225" s="6">
        <f t="shared" si="456"/>
        <v>25</v>
      </c>
      <c r="O3225" s="9" t="str">
        <f>IF(AND($B3225&lt;&gt;"",$C3225&lt;&gt;"",$B3225&lt;=$C3225),INDEX(Szabalyok!$C:$C,$N3225),"")</f>
        <v/>
      </c>
      <c r="P3225">
        <f t="shared" si="458"/>
        <v>0</v>
      </c>
    </row>
    <row r="3226" spans="1:16" x14ac:dyDescent="0.35">
      <c r="A3226">
        <f t="shared" si="457"/>
        <v>0</v>
      </c>
      <c r="B3226" s="4" t="str">
        <f>IF($M3226&gt;300,"",IF(OR(INDEX(Bemenet!$E$2:$E$301,$M3226)="",INDEX(Bemenet!$F$2:$F$301,$M3226)=""),"",MAX(INDEX(Bemenet!$E$2:$E$301,$M3226),INDEX(Szabalyok!$A:$A,$N3226))))</f>
        <v/>
      </c>
      <c r="C3226" s="4" t="str">
        <f>IF($B3226="","",MIN(INDEX(Bemenet!$F$2:$F$301,$M3226),INDEX(Szabalyok!$B:$B,$N3226)))</f>
        <v/>
      </c>
      <c r="D3226" s="5" t="str">
        <f>IF(AND($B3226&lt;&gt;"",$C3226&lt;&gt;"",$B3226&lt;=$C3226),INDEX(Bemenet!$G$2:$G$301,$M3226),"")</f>
        <v/>
      </c>
      <c r="E3226" s="6" t="str">
        <f>IF(AND($B3226&lt;&gt;"",$C3226&lt;&gt;"",$B3226&lt;=$C3226),INDEX(Bemenet!$D$2:$D$301,$M3226),"")</f>
        <v/>
      </c>
      <c r="F3226" s="5" t="str">
        <f t="shared" si="450"/>
        <v/>
      </c>
      <c r="G3226" s="5" t="str">
        <f t="shared" si="451"/>
        <v/>
      </c>
      <c r="H3226" s="9" t="str">
        <f t="shared" si="452"/>
        <v/>
      </c>
      <c r="I3226" s="5" t="str">
        <f t="shared" si="453"/>
        <v/>
      </c>
      <c r="J3226" s="5" t="str">
        <f>IF(OR($L3226="",NOT(COUNTIFS($L$2:$L3226,$L3226)=1)),"",SUMIFS($G:$G,$L:$L,$L3226))</f>
        <v/>
      </c>
      <c r="K3226" s="5" t="str">
        <f>IF(OR($L3226="",NOT(COUNTIFS($L$2:$L3226,$L3226)=1)),"",SUMIFS($I:$I,$L:$L,$L3226))</f>
        <v/>
      </c>
      <c r="L3226" s="6" t="str">
        <f t="shared" si="454"/>
        <v/>
      </c>
      <c r="M3226" s="6">
        <f t="shared" si="455"/>
        <v>129</v>
      </c>
      <c r="N3226" s="6">
        <f t="shared" si="456"/>
        <v>26</v>
      </c>
      <c r="O3226" s="9" t="str">
        <f>IF(AND($B3226&lt;&gt;"",$C3226&lt;&gt;"",$B3226&lt;=$C3226),INDEX(Szabalyok!$C:$C,$N3226),"")</f>
        <v/>
      </c>
      <c r="P3226">
        <f t="shared" si="458"/>
        <v>0</v>
      </c>
    </row>
    <row r="3227" spans="1:16" x14ac:dyDescent="0.35">
      <c r="A3227">
        <f t="shared" si="457"/>
        <v>0</v>
      </c>
      <c r="B3227" s="4" t="str">
        <f>IF($M3227&gt;300,"",IF(OR(INDEX(Bemenet!$E$2:$E$301,$M3227)="",INDEX(Bemenet!$F$2:$F$301,$M3227)=""),"",MAX(INDEX(Bemenet!$E$2:$E$301,$M3227),INDEX(Szabalyok!$A:$A,$N3227))))</f>
        <v/>
      </c>
      <c r="C3227" s="4" t="str">
        <f>IF($B3227="","",MIN(INDEX(Bemenet!$F$2:$F$301,$M3227),INDEX(Szabalyok!$B:$B,$N3227)))</f>
        <v/>
      </c>
      <c r="D3227" s="5" t="str">
        <f>IF(AND($B3227&lt;&gt;"",$C3227&lt;&gt;"",$B3227&lt;=$C3227),INDEX(Bemenet!$G$2:$G$301,$M3227),"")</f>
        <v/>
      </c>
      <c r="E3227" s="6" t="str">
        <f>IF(AND($B3227&lt;&gt;"",$C3227&lt;&gt;"",$B3227&lt;=$C3227),INDEX(Bemenet!$D$2:$D$301,$M3227),"")</f>
        <v/>
      </c>
      <c r="F3227" s="5" t="str">
        <f t="shared" si="450"/>
        <v/>
      </c>
      <c r="G3227" s="5" t="str">
        <f t="shared" si="451"/>
        <v/>
      </c>
      <c r="H3227" s="9" t="str">
        <f t="shared" si="452"/>
        <v/>
      </c>
      <c r="I3227" s="5" t="str">
        <f t="shared" si="453"/>
        <v/>
      </c>
      <c r="J3227" s="5" t="str">
        <f>IF(OR($L3227="",NOT(COUNTIFS($L$2:$L3227,$L3227)=1)),"",SUMIFS($G:$G,$L:$L,$L3227))</f>
        <v/>
      </c>
      <c r="K3227" s="5" t="str">
        <f>IF(OR($L3227="",NOT(COUNTIFS($L$2:$L3227,$L3227)=1)),"",SUMIFS($I:$I,$L:$L,$L3227))</f>
        <v/>
      </c>
      <c r="L3227" s="6" t="str">
        <f t="shared" si="454"/>
        <v/>
      </c>
      <c r="M3227" s="6">
        <f t="shared" si="455"/>
        <v>130</v>
      </c>
      <c r="N3227" s="6">
        <f t="shared" si="456"/>
        <v>2</v>
      </c>
      <c r="O3227" s="9" t="str">
        <f>IF(AND($B3227&lt;&gt;"",$C3227&lt;&gt;"",$B3227&lt;=$C3227),INDEX(Szabalyok!$C:$C,$N3227),"")</f>
        <v/>
      </c>
      <c r="P3227">
        <f t="shared" si="458"/>
        <v>0</v>
      </c>
    </row>
    <row r="3228" spans="1:16" x14ac:dyDescent="0.35">
      <c r="A3228">
        <f t="shared" si="457"/>
        <v>0</v>
      </c>
      <c r="B3228" s="4" t="str">
        <f>IF($M3228&gt;300,"",IF(OR(INDEX(Bemenet!$E$2:$E$301,$M3228)="",INDEX(Bemenet!$F$2:$F$301,$M3228)=""),"",MAX(INDEX(Bemenet!$E$2:$E$301,$M3228),INDEX(Szabalyok!$A:$A,$N3228))))</f>
        <v/>
      </c>
      <c r="C3228" s="4" t="str">
        <f>IF($B3228="","",MIN(INDEX(Bemenet!$F$2:$F$301,$M3228),INDEX(Szabalyok!$B:$B,$N3228)))</f>
        <v/>
      </c>
      <c r="D3228" s="5" t="str">
        <f>IF(AND($B3228&lt;&gt;"",$C3228&lt;&gt;"",$B3228&lt;=$C3228),INDEX(Bemenet!$G$2:$G$301,$M3228),"")</f>
        <v/>
      </c>
      <c r="E3228" s="6" t="str">
        <f>IF(AND($B3228&lt;&gt;"",$C3228&lt;&gt;"",$B3228&lt;=$C3228),INDEX(Bemenet!$D$2:$D$301,$M3228),"")</f>
        <v/>
      </c>
      <c r="F3228" s="5" t="str">
        <f t="shared" si="450"/>
        <v/>
      </c>
      <c r="G3228" s="5" t="str">
        <f t="shared" si="451"/>
        <v/>
      </c>
      <c r="H3228" s="9" t="str">
        <f t="shared" si="452"/>
        <v/>
      </c>
      <c r="I3228" s="5" t="str">
        <f t="shared" si="453"/>
        <v/>
      </c>
      <c r="J3228" s="5" t="str">
        <f>IF(OR($L3228="",NOT(COUNTIFS($L$2:$L3228,$L3228)=1)),"",SUMIFS($G:$G,$L:$L,$L3228))</f>
        <v/>
      </c>
      <c r="K3228" s="5" t="str">
        <f>IF(OR($L3228="",NOT(COUNTIFS($L$2:$L3228,$L3228)=1)),"",SUMIFS($I:$I,$L:$L,$L3228))</f>
        <v/>
      </c>
      <c r="L3228" s="6" t="str">
        <f t="shared" si="454"/>
        <v/>
      </c>
      <c r="M3228" s="6">
        <f t="shared" si="455"/>
        <v>130</v>
      </c>
      <c r="N3228" s="6">
        <f t="shared" si="456"/>
        <v>3</v>
      </c>
      <c r="O3228" s="9" t="str">
        <f>IF(AND($B3228&lt;&gt;"",$C3228&lt;&gt;"",$B3228&lt;=$C3228),INDEX(Szabalyok!$C:$C,$N3228),"")</f>
        <v/>
      </c>
      <c r="P3228">
        <f t="shared" si="458"/>
        <v>0</v>
      </c>
    </row>
    <row r="3229" spans="1:16" x14ac:dyDescent="0.35">
      <c r="A3229">
        <f t="shared" si="457"/>
        <v>0</v>
      </c>
      <c r="B3229" s="4" t="str">
        <f>IF($M3229&gt;300,"",IF(OR(INDEX(Bemenet!$E$2:$E$301,$M3229)="",INDEX(Bemenet!$F$2:$F$301,$M3229)=""),"",MAX(INDEX(Bemenet!$E$2:$E$301,$M3229),INDEX(Szabalyok!$A:$A,$N3229))))</f>
        <v/>
      </c>
      <c r="C3229" s="4" t="str">
        <f>IF($B3229="","",MIN(INDEX(Bemenet!$F$2:$F$301,$M3229),INDEX(Szabalyok!$B:$B,$N3229)))</f>
        <v/>
      </c>
      <c r="D3229" s="5" t="str">
        <f>IF(AND($B3229&lt;&gt;"",$C3229&lt;&gt;"",$B3229&lt;=$C3229),INDEX(Bemenet!$G$2:$G$301,$M3229),"")</f>
        <v/>
      </c>
      <c r="E3229" s="6" t="str">
        <f>IF(AND($B3229&lt;&gt;"",$C3229&lt;&gt;"",$B3229&lt;=$C3229),INDEX(Bemenet!$D$2:$D$301,$M3229),"")</f>
        <v/>
      </c>
      <c r="F3229" s="5" t="str">
        <f t="shared" si="450"/>
        <v/>
      </c>
      <c r="G3229" s="5" t="str">
        <f t="shared" si="451"/>
        <v/>
      </c>
      <c r="H3229" s="9" t="str">
        <f t="shared" si="452"/>
        <v/>
      </c>
      <c r="I3229" s="5" t="str">
        <f t="shared" si="453"/>
        <v/>
      </c>
      <c r="J3229" s="5" t="str">
        <f>IF(OR($L3229="",NOT(COUNTIFS($L$2:$L3229,$L3229)=1)),"",SUMIFS($G:$G,$L:$L,$L3229))</f>
        <v/>
      </c>
      <c r="K3229" s="5" t="str">
        <f>IF(OR($L3229="",NOT(COUNTIFS($L$2:$L3229,$L3229)=1)),"",SUMIFS($I:$I,$L:$L,$L3229))</f>
        <v/>
      </c>
      <c r="L3229" s="6" t="str">
        <f t="shared" si="454"/>
        <v/>
      </c>
      <c r="M3229" s="6">
        <f t="shared" si="455"/>
        <v>130</v>
      </c>
      <c r="N3229" s="6">
        <f t="shared" si="456"/>
        <v>4</v>
      </c>
      <c r="O3229" s="9" t="str">
        <f>IF(AND($B3229&lt;&gt;"",$C3229&lt;&gt;"",$B3229&lt;=$C3229),INDEX(Szabalyok!$C:$C,$N3229),"")</f>
        <v/>
      </c>
      <c r="P3229">
        <f t="shared" si="458"/>
        <v>0</v>
      </c>
    </row>
    <row r="3230" spans="1:16" x14ac:dyDescent="0.35">
      <c r="A3230">
        <f t="shared" si="457"/>
        <v>0</v>
      </c>
      <c r="B3230" s="4" t="str">
        <f>IF($M3230&gt;300,"",IF(OR(INDEX(Bemenet!$E$2:$E$301,$M3230)="",INDEX(Bemenet!$F$2:$F$301,$M3230)=""),"",MAX(INDEX(Bemenet!$E$2:$E$301,$M3230),INDEX(Szabalyok!$A:$A,$N3230))))</f>
        <v/>
      </c>
      <c r="C3230" s="4" t="str">
        <f>IF($B3230="","",MIN(INDEX(Bemenet!$F$2:$F$301,$M3230),INDEX(Szabalyok!$B:$B,$N3230)))</f>
        <v/>
      </c>
      <c r="D3230" s="5" t="str">
        <f>IF(AND($B3230&lt;&gt;"",$C3230&lt;&gt;"",$B3230&lt;=$C3230),INDEX(Bemenet!$G$2:$G$301,$M3230),"")</f>
        <v/>
      </c>
      <c r="E3230" s="6" t="str">
        <f>IF(AND($B3230&lt;&gt;"",$C3230&lt;&gt;"",$B3230&lt;=$C3230),INDEX(Bemenet!$D$2:$D$301,$M3230),"")</f>
        <v/>
      </c>
      <c r="F3230" s="5" t="str">
        <f t="shared" si="450"/>
        <v/>
      </c>
      <c r="G3230" s="5" t="str">
        <f t="shared" si="451"/>
        <v/>
      </c>
      <c r="H3230" s="9" t="str">
        <f t="shared" si="452"/>
        <v/>
      </c>
      <c r="I3230" s="5" t="str">
        <f t="shared" si="453"/>
        <v/>
      </c>
      <c r="J3230" s="5" t="str">
        <f>IF(OR($L3230="",NOT(COUNTIFS($L$2:$L3230,$L3230)=1)),"",SUMIFS($G:$G,$L:$L,$L3230))</f>
        <v/>
      </c>
      <c r="K3230" s="5" t="str">
        <f>IF(OR($L3230="",NOT(COUNTIFS($L$2:$L3230,$L3230)=1)),"",SUMIFS($I:$I,$L:$L,$L3230))</f>
        <v/>
      </c>
      <c r="L3230" s="6" t="str">
        <f t="shared" si="454"/>
        <v/>
      </c>
      <c r="M3230" s="6">
        <f t="shared" si="455"/>
        <v>130</v>
      </c>
      <c r="N3230" s="6">
        <f t="shared" si="456"/>
        <v>5</v>
      </c>
      <c r="O3230" s="9" t="str">
        <f>IF(AND($B3230&lt;&gt;"",$C3230&lt;&gt;"",$B3230&lt;=$C3230),INDEX(Szabalyok!$C:$C,$N3230),"")</f>
        <v/>
      </c>
      <c r="P3230">
        <f t="shared" si="458"/>
        <v>0</v>
      </c>
    </row>
    <row r="3231" spans="1:16" x14ac:dyDescent="0.35">
      <c r="A3231">
        <f t="shared" si="457"/>
        <v>0</v>
      </c>
      <c r="B3231" s="4" t="str">
        <f>IF($M3231&gt;300,"",IF(OR(INDEX(Bemenet!$E$2:$E$301,$M3231)="",INDEX(Bemenet!$F$2:$F$301,$M3231)=""),"",MAX(INDEX(Bemenet!$E$2:$E$301,$M3231),INDEX(Szabalyok!$A:$A,$N3231))))</f>
        <v/>
      </c>
      <c r="C3231" s="4" t="str">
        <f>IF($B3231="","",MIN(INDEX(Bemenet!$F$2:$F$301,$M3231),INDEX(Szabalyok!$B:$B,$N3231)))</f>
        <v/>
      </c>
      <c r="D3231" s="5" t="str">
        <f>IF(AND($B3231&lt;&gt;"",$C3231&lt;&gt;"",$B3231&lt;=$C3231),INDEX(Bemenet!$G$2:$G$301,$M3231),"")</f>
        <v/>
      </c>
      <c r="E3231" s="6" t="str">
        <f>IF(AND($B3231&lt;&gt;"",$C3231&lt;&gt;"",$B3231&lt;=$C3231),INDEX(Bemenet!$D$2:$D$301,$M3231),"")</f>
        <v/>
      </c>
      <c r="F3231" s="5" t="str">
        <f t="shared" si="450"/>
        <v/>
      </c>
      <c r="G3231" s="5" t="str">
        <f t="shared" si="451"/>
        <v/>
      </c>
      <c r="H3231" s="9" t="str">
        <f t="shared" si="452"/>
        <v/>
      </c>
      <c r="I3231" s="5" t="str">
        <f t="shared" si="453"/>
        <v/>
      </c>
      <c r="J3231" s="5" t="str">
        <f>IF(OR($L3231="",NOT(COUNTIFS($L$2:$L3231,$L3231)=1)),"",SUMIFS($G:$G,$L:$L,$L3231))</f>
        <v/>
      </c>
      <c r="K3231" s="5" t="str">
        <f>IF(OR($L3231="",NOT(COUNTIFS($L$2:$L3231,$L3231)=1)),"",SUMIFS($I:$I,$L:$L,$L3231))</f>
        <v/>
      </c>
      <c r="L3231" s="6" t="str">
        <f t="shared" si="454"/>
        <v/>
      </c>
      <c r="M3231" s="6">
        <f t="shared" si="455"/>
        <v>130</v>
      </c>
      <c r="N3231" s="6">
        <f t="shared" si="456"/>
        <v>6</v>
      </c>
      <c r="O3231" s="9" t="str">
        <f>IF(AND($B3231&lt;&gt;"",$C3231&lt;&gt;"",$B3231&lt;=$C3231),INDEX(Szabalyok!$C:$C,$N3231),"")</f>
        <v/>
      </c>
      <c r="P3231">
        <f t="shared" si="458"/>
        <v>0</v>
      </c>
    </row>
    <row r="3232" spans="1:16" x14ac:dyDescent="0.35">
      <c r="A3232">
        <f t="shared" si="457"/>
        <v>0</v>
      </c>
      <c r="B3232" s="4" t="str">
        <f>IF($M3232&gt;300,"",IF(OR(INDEX(Bemenet!$E$2:$E$301,$M3232)="",INDEX(Bemenet!$F$2:$F$301,$M3232)=""),"",MAX(INDEX(Bemenet!$E$2:$E$301,$M3232),INDEX(Szabalyok!$A:$A,$N3232))))</f>
        <v/>
      </c>
      <c r="C3232" s="4" t="str">
        <f>IF($B3232="","",MIN(INDEX(Bemenet!$F$2:$F$301,$M3232),INDEX(Szabalyok!$B:$B,$N3232)))</f>
        <v/>
      </c>
      <c r="D3232" s="5" t="str">
        <f>IF(AND($B3232&lt;&gt;"",$C3232&lt;&gt;"",$B3232&lt;=$C3232),INDEX(Bemenet!$G$2:$G$301,$M3232),"")</f>
        <v/>
      </c>
      <c r="E3232" s="6" t="str">
        <f>IF(AND($B3232&lt;&gt;"",$C3232&lt;&gt;"",$B3232&lt;=$C3232),INDEX(Bemenet!$D$2:$D$301,$M3232),"")</f>
        <v/>
      </c>
      <c r="F3232" s="5" t="str">
        <f t="shared" si="450"/>
        <v/>
      </c>
      <c r="G3232" s="5" t="str">
        <f t="shared" si="451"/>
        <v/>
      </c>
      <c r="H3232" s="9" t="str">
        <f t="shared" si="452"/>
        <v/>
      </c>
      <c r="I3232" s="5" t="str">
        <f t="shared" si="453"/>
        <v/>
      </c>
      <c r="J3232" s="5" t="str">
        <f>IF(OR($L3232="",NOT(COUNTIFS($L$2:$L3232,$L3232)=1)),"",SUMIFS($G:$G,$L:$L,$L3232))</f>
        <v/>
      </c>
      <c r="K3232" s="5" t="str">
        <f>IF(OR($L3232="",NOT(COUNTIFS($L$2:$L3232,$L3232)=1)),"",SUMIFS($I:$I,$L:$L,$L3232))</f>
        <v/>
      </c>
      <c r="L3232" s="6" t="str">
        <f t="shared" si="454"/>
        <v/>
      </c>
      <c r="M3232" s="6">
        <f t="shared" si="455"/>
        <v>130</v>
      </c>
      <c r="N3232" s="6">
        <f t="shared" si="456"/>
        <v>7</v>
      </c>
      <c r="O3232" s="9" t="str">
        <f>IF(AND($B3232&lt;&gt;"",$C3232&lt;&gt;"",$B3232&lt;=$C3232),INDEX(Szabalyok!$C:$C,$N3232),"")</f>
        <v/>
      </c>
      <c r="P3232">
        <f t="shared" si="458"/>
        <v>0</v>
      </c>
    </row>
    <row r="3233" spans="1:16" x14ac:dyDescent="0.35">
      <c r="A3233">
        <f t="shared" si="457"/>
        <v>0</v>
      </c>
      <c r="B3233" s="4" t="str">
        <f>IF($M3233&gt;300,"",IF(OR(INDEX(Bemenet!$E$2:$E$301,$M3233)="",INDEX(Bemenet!$F$2:$F$301,$M3233)=""),"",MAX(INDEX(Bemenet!$E$2:$E$301,$M3233),INDEX(Szabalyok!$A:$A,$N3233))))</f>
        <v/>
      </c>
      <c r="C3233" s="4" t="str">
        <f>IF($B3233="","",MIN(INDEX(Bemenet!$F$2:$F$301,$M3233),INDEX(Szabalyok!$B:$B,$N3233)))</f>
        <v/>
      </c>
      <c r="D3233" s="5" t="str">
        <f>IF(AND($B3233&lt;&gt;"",$C3233&lt;&gt;"",$B3233&lt;=$C3233),INDEX(Bemenet!$G$2:$G$301,$M3233),"")</f>
        <v/>
      </c>
      <c r="E3233" s="6" t="str">
        <f>IF(AND($B3233&lt;&gt;"",$C3233&lt;&gt;"",$B3233&lt;=$C3233),INDEX(Bemenet!$D$2:$D$301,$M3233),"")</f>
        <v/>
      </c>
      <c r="F3233" s="5" t="str">
        <f t="shared" si="450"/>
        <v/>
      </c>
      <c r="G3233" s="5" t="str">
        <f t="shared" si="451"/>
        <v/>
      </c>
      <c r="H3233" s="9" t="str">
        <f t="shared" si="452"/>
        <v/>
      </c>
      <c r="I3233" s="5" t="str">
        <f t="shared" si="453"/>
        <v/>
      </c>
      <c r="J3233" s="5" t="str">
        <f>IF(OR($L3233="",NOT(COUNTIFS($L$2:$L3233,$L3233)=1)),"",SUMIFS($G:$G,$L:$L,$L3233))</f>
        <v/>
      </c>
      <c r="K3233" s="5" t="str">
        <f>IF(OR($L3233="",NOT(COUNTIFS($L$2:$L3233,$L3233)=1)),"",SUMIFS($I:$I,$L:$L,$L3233))</f>
        <v/>
      </c>
      <c r="L3233" s="6" t="str">
        <f t="shared" si="454"/>
        <v/>
      </c>
      <c r="M3233" s="6">
        <f t="shared" si="455"/>
        <v>130</v>
      </c>
      <c r="N3233" s="6">
        <f t="shared" si="456"/>
        <v>8</v>
      </c>
      <c r="O3233" s="9" t="str">
        <f>IF(AND($B3233&lt;&gt;"",$C3233&lt;&gt;"",$B3233&lt;=$C3233),INDEX(Szabalyok!$C:$C,$N3233),"")</f>
        <v/>
      </c>
      <c r="P3233">
        <f t="shared" si="458"/>
        <v>0</v>
      </c>
    </row>
    <row r="3234" spans="1:16" x14ac:dyDescent="0.35">
      <c r="A3234">
        <f t="shared" si="457"/>
        <v>0</v>
      </c>
      <c r="B3234" s="4" t="str">
        <f>IF($M3234&gt;300,"",IF(OR(INDEX(Bemenet!$E$2:$E$301,$M3234)="",INDEX(Bemenet!$F$2:$F$301,$M3234)=""),"",MAX(INDEX(Bemenet!$E$2:$E$301,$M3234),INDEX(Szabalyok!$A:$A,$N3234))))</f>
        <v/>
      </c>
      <c r="C3234" s="4" t="str">
        <f>IF($B3234="","",MIN(INDEX(Bemenet!$F$2:$F$301,$M3234),INDEX(Szabalyok!$B:$B,$N3234)))</f>
        <v/>
      </c>
      <c r="D3234" s="5" t="str">
        <f>IF(AND($B3234&lt;&gt;"",$C3234&lt;&gt;"",$B3234&lt;=$C3234),INDEX(Bemenet!$G$2:$G$301,$M3234),"")</f>
        <v/>
      </c>
      <c r="E3234" s="6" t="str">
        <f>IF(AND($B3234&lt;&gt;"",$C3234&lt;&gt;"",$B3234&lt;=$C3234),INDEX(Bemenet!$D$2:$D$301,$M3234),"")</f>
        <v/>
      </c>
      <c r="F3234" s="5" t="str">
        <f t="shared" si="450"/>
        <v/>
      </c>
      <c r="G3234" s="5" t="str">
        <f t="shared" si="451"/>
        <v/>
      </c>
      <c r="H3234" s="9" t="str">
        <f t="shared" si="452"/>
        <v/>
      </c>
      <c r="I3234" s="5" t="str">
        <f t="shared" si="453"/>
        <v/>
      </c>
      <c r="J3234" s="5" t="str">
        <f>IF(OR($L3234="",NOT(COUNTIFS($L$2:$L3234,$L3234)=1)),"",SUMIFS($G:$G,$L:$L,$L3234))</f>
        <v/>
      </c>
      <c r="K3234" s="5" t="str">
        <f>IF(OR($L3234="",NOT(COUNTIFS($L$2:$L3234,$L3234)=1)),"",SUMIFS($I:$I,$L:$L,$L3234))</f>
        <v/>
      </c>
      <c r="L3234" s="6" t="str">
        <f t="shared" si="454"/>
        <v/>
      </c>
      <c r="M3234" s="6">
        <f t="shared" si="455"/>
        <v>130</v>
      </c>
      <c r="N3234" s="6">
        <f t="shared" si="456"/>
        <v>9</v>
      </c>
      <c r="O3234" s="9" t="str">
        <f>IF(AND($B3234&lt;&gt;"",$C3234&lt;&gt;"",$B3234&lt;=$C3234),INDEX(Szabalyok!$C:$C,$N3234),"")</f>
        <v/>
      </c>
      <c r="P3234">
        <f t="shared" si="458"/>
        <v>0</v>
      </c>
    </row>
    <row r="3235" spans="1:16" x14ac:dyDescent="0.35">
      <c r="A3235">
        <f t="shared" si="457"/>
        <v>0</v>
      </c>
      <c r="B3235" s="4" t="str">
        <f>IF($M3235&gt;300,"",IF(OR(INDEX(Bemenet!$E$2:$E$301,$M3235)="",INDEX(Bemenet!$F$2:$F$301,$M3235)=""),"",MAX(INDEX(Bemenet!$E$2:$E$301,$M3235),INDEX(Szabalyok!$A:$A,$N3235))))</f>
        <v/>
      </c>
      <c r="C3235" s="4" t="str">
        <f>IF($B3235="","",MIN(INDEX(Bemenet!$F$2:$F$301,$M3235),INDEX(Szabalyok!$B:$B,$N3235)))</f>
        <v/>
      </c>
      <c r="D3235" s="5" t="str">
        <f>IF(AND($B3235&lt;&gt;"",$C3235&lt;&gt;"",$B3235&lt;=$C3235),INDEX(Bemenet!$G$2:$G$301,$M3235),"")</f>
        <v/>
      </c>
      <c r="E3235" s="6" t="str">
        <f>IF(AND($B3235&lt;&gt;"",$C3235&lt;&gt;"",$B3235&lt;=$C3235),INDEX(Bemenet!$D$2:$D$301,$M3235),"")</f>
        <v/>
      </c>
      <c r="F3235" s="5" t="str">
        <f t="shared" si="450"/>
        <v/>
      </c>
      <c r="G3235" s="5" t="str">
        <f t="shared" si="451"/>
        <v/>
      </c>
      <c r="H3235" s="9" t="str">
        <f t="shared" si="452"/>
        <v/>
      </c>
      <c r="I3235" s="5" t="str">
        <f t="shared" si="453"/>
        <v/>
      </c>
      <c r="J3235" s="5" t="str">
        <f>IF(OR($L3235="",NOT(COUNTIFS($L$2:$L3235,$L3235)=1)),"",SUMIFS($G:$G,$L:$L,$L3235))</f>
        <v/>
      </c>
      <c r="K3235" s="5" t="str">
        <f>IF(OR($L3235="",NOT(COUNTIFS($L$2:$L3235,$L3235)=1)),"",SUMIFS($I:$I,$L:$L,$L3235))</f>
        <v/>
      </c>
      <c r="L3235" s="6" t="str">
        <f t="shared" si="454"/>
        <v/>
      </c>
      <c r="M3235" s="6">
        <f t="shared" si="455"/>
        <v>130</v>
      </c>
      <c r="N3235" s="6">
        <f t="shared" si="456"/>
        <v>10</v>
      </c>
      <c r="O3235" s="9" t="str">
        <f>IF(AND($B3235&lt;&gt;"",$C3235&lt;&gt;"",$B3235&lt;=$C3235),INDEX(Szabalyok!$C:$C,$N3235),"")</f>
        <v/>
      </c>
      <c r="P3235">
        <f t="shared" si="458"/>
        <v>0</v>
      </c>
    </row>
    <row r="3236" spans="1:16" x14ac:dyDescent="0.35">
      <c r="A3236">
        <f t="shared" si="457"/>
        <v>0</v>
      </c>
      <c r="B3236" s="4" t="str">
        <f>IF($M3236&gt;300,"",IF(OR(INDEX(Bemenet!$E$2:$E$301,$M3236)="",INDEX(Bemenet!$F$2:$F$301,$M3236)=""),"",MAX(INDEX(Bemenet!$E$2:$E$301,$M3236),INDEX(Szabalyok!$A:$A,$N3236))))</f>
        <v/>
      </c>
      <c r="C3236" s="4" t="str">
        <f>IF($B3236="","",MIN(INDEX(Bemenet!$F$2:$F$301,$M3236),INDEX(Szabalyok!$B:$B,$N3236)))</f>
        <v/>
      </c>
      <c r="D3236" s="5" t="str">
        <f>IF(AND($B3236&lt;&gt;"",$C3236&lt;&gt;"",$B3236&lt;=$C3236),INDEX(Bemenet!$G$2:$G$301,$M3236),"")</f>
        <v/>
      </c>
      <c r="E3236" s="6" t="str">
        <f>IF(AND($B3236&lt;&gt;"",$C3236&lt;&gt;"",$B3236&lt;=$C3236),INDEX(Bemenet!$D$2:$D$301,$M3236),"")</f>
        <v/>
      </c>
      <c r="F3236" s="5" t="str">
        <f t="shared" si="450"/>
        <v/>
      </c>
      <c r="G3236" s="5" t="str">
        <f t="shared" si="451"/>
        <v/>
      </c>
      <c r="H3236" s="9" t="str">
        <f t="shared" si="452"/>
        <v/>
      </c>
      <c r="I3236" s="5" t="str">
        <f t="shared" si="453"/>
        <v/>
      </c>
      <c r="J3236" s="5" t="str">
        <f>IF(OR($L3236="",NOT(COUNTIFS($L$2:$L3236,$L3236)=1)),"",SUMIFS($G:$G,$L:$L,$L3236))</f>
        <v/>
      </c>
      <c r="K3236" s="5" t="str">
        <f>IF(OR($L3236="",NOT(COUNTIFS($L$2:$L3236,$L3236)=1)),"",SUMIFS($I:$I,$L:$L,$L3236))</f>
        <v/>
      </c>
      <c r="L3236" s="6" t="str">
        <f t="shared" si="454"/>
        <v/>
      </c>
      <c r="M3236" s="6">
        <f t="shared" si="455"/>
        <v>130</v>
      </c>
      <c r="N3236" s="6">
        <f t="shared" si="456"/>
        <v>11</v>
      </c>
      <c r="O3236" s="9" t="str">
        <f>IF(AND($B3236&lt;&gt;"",$C3236&lt;&gt;"",$B3236&lt;=$C3236),INDEX(Szabalyok!$C:$C,$N3236),"")</f>
        <v/>
      </c>
      <c r="P3236">
        <f t="shared" si="458"/>
        <v>0</v>
      </c>
    </row>
    <row r="3237" spans="1:16" x14ac:dyDescent="0.35">
      <c r="A3237">
        <f t="shared" si="457"/>
        <v>0</v>
      </c>
      <c r="B3237" s="4" t="str">
        <f>IF($M3237&gt;300,"",IF(OR(INDEX(Bemenet!$E$2:$E$301,$M3237)="",INDEX(Bemenet!$F$2:$F$301,$M3237)=""),"",MAX(INDEX(Bemenet!$E$2:$E$301,$M3237),INDEX(Szabalyok!$A:$A,$N3237))))</f>
        <v/>
      </c>
      <c r="C3237" s="4" t="str">
        <f>IF($B3237="","",MIN(INDEX(Bemenet!$F$2:$F$301,$M3237),INDEX(Szabalyok!$B:$B,$N3237)))</f>
        <v/>
      </c>
      <c r="D3237" s="5" t="str">
        <f>IF(AND($B3237&lt;&gt;"",$C3237&lt;&gt;"",$B3237&lt;=$C3237),INDEX(Bemenet!$G$2:$G$301,$M3237),"")</f>
        <v/>
      </c>
      <c r="E3237" s="6" t="str">
        <f>IF(AND($B3237&lt;&gt;"",$C3237&lt;&gt;"",$B3237&lt;=$C3237),INDEX(Bemenet!$D$2:$D$301,$M3237),"")</f>
        <v/>
      </c>
      <c r="F3237" s="5" t="str">
        <f t="shared" si="450"/>
        <v/>
      </c>
      <c r="G3237" s="5" t="str">
        <f t="shared" si="451"/>
        <v/>
      </c>
      <c r="H3237" s="9" t="str">
        <f t="shared" si="452"/>
        <v/>
      </c>
      <c r="I3237" s="5" t="str">
        <f t="shared" si="453"/>
        <v/>
      </c>
      <c r="J3237" s="5" t="str">
        <f>IF(OR($L3237="",NOT(COUNTIFS($L$2:$L3237,$L3237)=1)),"",SUMIFS($G:$G,$L:$L,$L3237))</f>
        <v/>
      </c>
      <c r="K3237" s="5" t="str">
        <f>IF(OR($L3237="",NOT(COUNTIFS($L$2:$L3237,$L3237)=1)),"",SUMIFS($I:$I,$L:$L,$L3237))</f>
        <v/>
      </c>
      <c r="L3237" s="6" t="str">
        <f t="shared" si="454"/>
        <v/>
      </c>
      <c r="M3237" s="6">
        <f t="shared" si="455"/>
        <v>130</v>
      </c>
      <c r="N3237" s="6">
        <f t="shared" si="456"/>
        <v>12</v>
      </c>
      <c r="O3237" s="9" t="str">
        <f>IF(AND($B3237&lt;&gt;"",$C3237&lt;&gt;"",$B3237&lt;=$C3237),INDEX(Szabalyok!$C:$C,$N3237),"")</f>
        <v/>
      </c>
      <c r="P3237">
        <f t="shared" si="458"/>
        <v>0</v>
      </c>
    </row>
    <row r="3238" spans="1:16" x14ac:dyDescent="0.35">
      <c r="A3238">
        <f t="shared" si="457"/>
        <v>0</v>
      </c>
      <c r="B3238" s="4" t="str">
        <f>IF($M3238&gt;300,"",IF(OR(INDEX(Bemenet!$E$2:$E$301,$M3238)="",INDEX(Bemenet!$F$2:$F$301,$M3238)=""),"",MAX(INDEX(Bemenet!$E$2:$E$301,$M3238),INDEX(Szabalyok!$A:$A,$N3238))))</f>
        <v/>
      </c>
      <c r="C3238" s="4" t="str">
        <f>IF($B3238="","",MIN(INDEX(Bemenet!$F$2:$F$301,$M3238),INDEX(Szabalyok!$B:$B,$N3238)))</f>
        <v/>
      </c>
      <c r="D3238" s="5" t="str">
        <f>IF(AND($B3238&lt;&gt;"",$C3238&lt;&gt;"",$B3238&lt;=$C3238),INDEX(Bemenet!$G$2:$G$301,$M3238),"")</f>
        <v/>
      </c>
      <c r="E3238" s="6" t="str">
        <f>IF(AND($B3238&lt;&gt;"",$C3238&lt;&gt;"",$B3238&lt;=$C3238),INDEX(Bemenet!$D$2:$D$301,$M3238),"")</f>
        <v/>
      </c>
      <c r="F3238" s="5" t="str">
        <f t="shared" si="450"/>
        <v/>
      </c>
      <c r="G3238" s="5" t="str">
        <f t="shared" si="451"/>
        <v/>
      </c>
      <c r="H3238" s="9" t="str">
        <f t="shared" si="452"/>
        <v/>
      </c>
      <c r="I3238" s="5" t="str">
        <f t="shared" si="453"/>
        <v/>
      </c>
      <c r="J3238" s="5" t="str">
        <f>IF(OR($L3238="",NOT(COUNTIFS($L$2:$L3238,$L3238)=1)),"",SUMIFS($G:$G,$L:$L,$L3238))</f>
        <v/>
      </c>
      <c r="K3238" s="5" t="str">
        <f>IF(OR($L3238="",NOT(COUNTIFS($L$2:$L3238,$L3238)=1)),"",SUMIFS($I:$I,$L:$L,$L3238))</f>
        <v/>
      </c>
      <c r="L3238" s="6" t="str">
        <f t="shared" si="454"/>
        <v/>
      </c>
      <c r="M3238" s="6">
        <f t="shared" si="455"/>
        <v>130</v>
      </c>
      <c r="N3238" s="6">
        <f t="shared" si="456"/>
        <v>13</v>
      </c>
      <c r="O3238" s="9" t="str">
        <f>IF(AND($B3238&lt;&gt;"",$C3238&lt;&gt;"",$B3238&lt;=$C3238),INDEX(Szabalyok!$C:$C,$N3238),"")</f>
        <v/>
      </c>
      <c r="P3238">
        <f t="shared" si="458"/>
        <v>0</v>
      </c>
    </row>
    <row r="3239" spans="1:16" x14ac:dyDescent="0.35">
      <c r="A3239">
        <f t="shared" si="457"/>
        <v>0</v>
      </c>
      <c r="B3239" s="4" t="str">
        <f>IF($M3239&gt;300,"",IF(OR(INDEX(Bemenet!$E$2:$E$301,$M3239)="",INDEX(Bemenet!$F$2:$F$301,$M3239)=""),"",MAX(INDEX(Bemenet!$E$2:$E$301,$M3239),INDEX(Szabalyok!$A:$A,$N3239))))</f>
        <v/>
      </c>
      <c r="C3239" s="4" t="str">
        <f>IF($B3239="","",MIN(INDEX(Bemenet!$F$2:$F$301,$M3239),INDEX(Szabalyok!$B:$B,$N3239)))</f>
        <v/>
      </c>
      <c r="D3239" s="5" t="str">
        <f>IF(AND($B3239&lt;&gt;"",$C3239&lt;&gt;"",$B3239&lt;=$C3239),INDEX(Bemenet!$G$2:$G$301,$M3239),"")</f>
        <v/>
      </c>
      <c r="E3239" s="6" t="str">
        <f>IF(AND($B3239&lt;&gt;"",$C3239&lt;&gt;"",$B3239&lt;=$C3239),INDEX(Bemenet!$D$2:$D$301,$M3239),"")</f>
        <v/>
      </c>
      <c r="F3239" s="5" t="str">
        <f t="shared" si="450"/>
        <v/>
      </c>
      <c r="G3239" s="5" t="str">
        <f t="shared" si="451"/>
        <v/>
      </c>
      <c r="H3239" s="9" t="str">
        <f t="shared" si="452"/>
        <v/>
      </c>
      <c r="I3239" s="5" t="str">
        <f t="shared" si="453"/>
        <v/>
      </c>
      <c r="J3239" s="5" t="str">
        <f>IF(OR($L3239="",NOT(COUNTIFS($L$2:$L3239,$L3239)=1)),"",SUMIFS($G:$G,$L:$L,$L3239))</f>
        <v/>
      </c>
      <c r="K3239" s="5" t="str">
        <f>IF(OR($L3239="",NOT(COUNTIFS($L$2:$L3239,$L3239)=1)),"",SUMIFS($I:$I,$L:$L,$L3239))</f>
        <v/>
      </c>
      <c r="L3239" s="6" t="str">
        <f t="shared" si="454"/>
        <v/>
      </c>
      <c r="M3239" s="6">
        <f t="shared" si="455"/>
        <v>130</v>
      </c>
      <c r="N3239" s="6">
        <f t="shared" si="456"/>
        <v>14</v>
      </c>
      <c r="O3239" s="9" t="str">
        <f>IF(AND($B3239&lt;&gt;"",$C3239&lt;&gt;"",$B3239&lt;=$C3239),INDEX(Szabalyok!$C:$C,$N3239),"")</f>
        <v/>
      </c>
      <c r="P3239">
        <f t="shared" si="458"/>
        <v>0</v>
      </c>
    </row>
    <row r="3240" spans="1:16" x14ac:dyDescent="0.35">
      <c r="A3240">
        <f t="shared" si="457"/>
        <v>0</v>
      </c>
      <c r="B3240" s="4" t="str">
        <f>IF($M3240&gt;300,"",IF(OR(INDEX(Bemenet!$E$2:$E$301,$M3240)="",INDEX(Bemenet!$F$2:$F$301,$M3240)=""),"",MAX(INDEX(Bemenet!$E$2:$E$301,$M3240),INDEX(Szabalyok!$A:$A,$N3240))))</f>
        <v/>
      </c>
      <c r="C3240" s="4" t="str">
        <f>IF($B3240="","",MIN(INDEX(Bemenet!$F$2:$F$301,$M3240),INDEX(Szabalyok!$B:$B,$N3240)))</f>
        <v/>
      </c>
      <c r="D3240" s="5" t="str">
        <f>IF(AND($B3240&lt;&gt;"",$C3240&lt;&gt;"",$B3240&lt;=$C3240),INDEX(Bemenet!$G$2:$G$301,$M3240),"")</f>
        <v/>
      </c>
      <c r="E3240" s="6" t="str">
        <f>IF(AND($B3240&lt;&gt;"",$C3240&lt;&gt;"",$B3240&lt;=$C3240),INDEX(Bemenet!$D$2:$D$301,$M3240),"")</f>
        <v/>
      </c>
      <c r="F3240" s="5" t="str">
        <f t="shared" si="450"/>
        <v/>
      </c>
      <c r="G3240" s="5" t="str">
        <f t="shared" si="451"/>
        <v/>
      </c>
      <c r="H3240" s="9" t="str">
        <f t="shared" si="452"/>
        <v/>
      </c>
      <c r="I3240" s="5" t="str">
        <f t="shared" si="453"/>
        <v/>
      </c>
      <c r="J3240" s="5" t="str">
        <f>IF(OR($L3240="",NOT(COUNTIFS($L$2:$L3240,$L3240)=1)),"",SUMIFS($G:$G,$L:$L,$L3240))</f>
        <v/>
      </c>
      <c r="K3240" s="5" t="str">
        <f>IF(OR($L3240="",NOT(COUNTIFS($L$2:$L3240,$L3240)=1)),"",SUMIFS($I:$I,$L:$L,$L3240))</f>
        <v/>
      </c>
      <c r="L3240" s="6" t="str">
        <f t="shared" si="454"/>
        <v/>
      </c>
      <c r="M3240" s="6">
        <f t="shared" si="455"/>
        <v>130</v>
      </c>
      <c r="N3240" s="6">
        <f t="shared" si="456"/>
        <v>15</v>
      </c>
      <c r="O3240" s="9" t="str">
        <f>IF(AND($B3240&lt;&gt;"",$C3240&lt;&gt;"",$B3240&lt;=$C3240),INDEX(Szabalyok!$C:$C,$N3240),"")</f>
        <v/>
      </c>
      <c r="P3240">
        <f t="shared" si="458"/>
        <v>0</v>
      </c>
    </row>
    <row r="3241" spans="1:16" x14ac:dyDescent="0.35">
      <c r="A3241">
        <f t="shared" si="457"/>
        <v>0</v>
      </c>
      <c r="B3241" s="4" t="str">
        <f>IF($M3241&gt;300,"",IF(OR(INDEX(Bemenet!$E$2:$E$301,$M3241)="",INDEX(Bemenet!$F$2:$F$301,$M3241)=""),"",MAX(INDEX(Bemenet!$E$2:$E$301,$M3241),INDEX(Szabalyok!$A:$A,$N3241))))</f>
        <v/>
      </c>
      <c r="C3241" s="4" t="str">
        <f>IF($B3241="","",MIN(INDEX(Bemenet!$F$2:$F$301,$M3241),INDEX(Szabalyok!$B:$B,$N3241)))</f>
        <v/>
      </c>
      <c r="D3241" s="5" t="str">
        <f>IF(AND($B3241&lt;&gt;"",$C3241&lt;&gt;"",$B3241&lt;=$C3241),INDEX(Bemenet!$G$2:$G$301,$M3241),"")</f>
        <v/>
      </c>
      <c r="E3241" s="6" t="str">
        <f>IF(AND($B3241&lt;&gt;"",$C3241&lt;&gt;"",$B3241&lt;=$C3241),INDEX(Bemenet!$D$2:$D$301,$M3241),"")</f>
        <v/>
      </c>
      <c r="F3241" s="5" t="str">
        <f t="shared" si="450"/>
        <v/>
      </c>
      <c r="G3241" s="5" t="str">
        <f t="shared" si="451"/>
        <v/>
      </c>
      <c r="H3241" s="9" t="str">
        <f t="shared" si="452"/>
        <v/>
      </c>
      <c r="I3241" s="5" t="str">
        <f t="shared" si="453"/>
        <v/>
      </c>
      <c r="J3241" s="5" t="str">
        <f>IF(OR($L3241="",NOT(COUNTIFS($L$2:$L3241,$L3241)=1)),"",SUMIFS($G:$G,$L:$L,$L3241))</f>
        <v/>
      </c>
      <c r="K3241" s="5" t="str">
        <f>IF(OR($L3241="",NOT(COUNTIFS($L$2:$L3241,$L3241)=1)),"",SUMIFS($I:$I,$L:$L,$L3241))</f>
        <v/>
      </c>
      <c r="L3241" s="6" t="str">
        <f t="shared" si="454"/>
        <v/>
      </c>
      <c r="M3241" s="6">
        <f t="shared" si="455"/>
        <v>130</v>
      </c>
      <c r="N3241" s="6">
        <f t="shared" si="456"/>
        <v>16</v>
      </c>
      <c r="O3241" s="9" t="str">
        <f>IF(AND($B3241&lt;&gt;"",$C3241&lt;&gt;"",$B3241&lt;=$C3241),INDEX(Szabalyok!$C:$C,$N3241),"")</f>
        <v/>
      </c>
      <c r="P3241">
        <f t="shared" si="458"/>
        <v>0</v>
      </c>
    </row>
    <row r="3242" spans="1:16" x14ac:dyDescent="0.35">
      <c r="A3242">
        <f t="shared" si="457"/>
        <v>0</v>
      </c>
      <c r="B3242" s="4" t="str">
        <f>IF($M3242&gt;300,"",IF(OR(INDEX(Bemenet!$E$2:$E$301,$M3242)="",INDEX(Bemenet!$F$2:$F$301,$M3242)=""),"",MAX(INDEX(Bemenet!$E$2:$E$301,$M3242),INDEX(Szabalyok!$A:$A,$N3242))))</f>
        <v/>
      </c>
      <c r="C3242" s="4" t="str">
        <f>IF($B3242="","",MIN(INDEX(Bemenet!$F$2:$F$301,$M3242),INDEX(Szabalyok!$B:$B,$N3242)))</f>
        <v/>
      </c>
      <c r="D3242" s="5" t="str">
        <f>IF(AND($B3242&lt;&gt;"",$C3242&lt;&gt;"",$B3242&lt;=$C3242),INDEX(Bemenet!$G$2:$G$301,$M3242),"")</f>
        <v/>
      </c>
      <c r="E3242" s="6" t="str">
        <f>IF(AND($B3242&lt;&gt;"",$C3242&lt;&gt;"",$B3242&lt;=$C3242),INDEX(Bemenet!$D$2:$D$301,$M3242),"")</f>
        <v/>
      </c>
      <c r="F3242" s="5" t="str">
        <f t="shared" si="450"/>
        <v/>
      </c>
      <c r="G3242" s="5" t="str">
        <f t="shared" si="451"/>
        <v/>
      </c>
      <c r="H3242" s="9" t="str">
        <f t="shared" si="452"/>
        <v/>
      </c>
      <c r="I3242" s="5" t="str">
        <f t="shared" si="453"/>
        <v/>
      </c>
      <c r="J3242" s="5" t="str">
        <f>IF(OR($L3242="",NOT(COUNTIFS($L$2:$L3242,$L3242)=1)),"",SUMIFS($G:$G,$L:$L,$L3242))</f>
        <v/>
      </c>
      <c r="K3242" s="5" t="str">
        <f>IF(OR($L3242="",NOT(COUNTIFS($L$2:$L3242,$L3242)=1)),"",SUMIFS($I:$I,$L:$L,$L3242))</f>
        <v/>
      </c>
      <c r="L3242" s="6" t="str">
        <f t="shared" si="454"/>
        <v/>
      </c>
      <c r="M3242" s="6">
        <f t="shared" si="455"/>
        <v>130</v>
      </c>
      <c r="N3242" s="6">
        <f t="shared" si="456"/>
        <v>17</v>
      </c>
      <c r="O3242" s="9" t="str">
        <f>IF(AND($B3242&lt;&gt;"",$C3242&lt;&gt;"",$B3242&lt;=$C3242),INDEX(Szabalyok!$C:$C,$N3242),"")</f>
        <v/>
      </c>
      <c r="P3242">
        <f t="shared" si="458"/>
        <v>0</v>
      </c>
    </row>
    <row r="3243" spans="1:16" x14ac:dyDescent="0.35">
      <c r="A3243">
        <f t="shared" si="457"/>
        <v>0</v>
      </c>
      <c r="B3243" s="4" t="str">
        <f>IF($M3243&gt;300,"",IF(OR(INDEX(Bemenet!$E$2:$E$301,$M3243)="",INDEX(Bemenet!$F$2:$F$301,$M3243)=""),"",MAX(INDEX(Bemenet!$E$2:$E$301,$M3243),INDEX(Szabalyok!$A:$A,$N3243))))</f>
        <v/>
      </c>
      <c r="C3243" s="4" t="str">
        <f>IF($B3243="","",MIN(INDEX(Bemenet!$F$2:$F$301,$M3243),INDEX(Szabalyok!$B:$B,$N3243)))</f>
        <v/>
      </c>
      <c r="D3243" s="5" t="str">
        <f>IF(AND($B3243&lt;&gt;"",$C3243&lt;&gt;"",$B3243&lt;=$C3243),INDEX(Bemenet!$G$2:$G$301,$M3243),"")</f>
        <v/>
      </c>
      <c r="E3243" s="6" t="str">
        <f>IF(AND($B3243&lt;&gt;"",$C3243&lt;&gt;"",$B3243&lt;=$C3243),INDEX(Bemenet!$D$2:$D$301,$M3243),"")</f>
        <v/>
      </c>
      <c r="F3243" s="5" t="str">
        <f t="shared" si="450"/>
        <v/>
      </c>
      <c r="G3243" s="5" t="str">
        <f t="shared" si="451"/>
        <v/>
      </c>
      <c r="H3243" s="9" t="str">
        <f t="shared" si="452"/>
        <v/>
      </c>
      <c r="I3243" s="5" t="str">
        <f t="shared" si="453"/>
        <v/>
      </c>
      <c r="J3243" s="5" t="str">
        <f>IF(OR($L3243="",NOT(COUNTIFS($L$2:$L3243,$L3243)=1)),"",SUMIFS($G:$G,$L:$L,$L3243))</f>
        <v/>
      </c>
      <c r="K3243" s="5" t="str">
        <f>IF(OR($L3243="",NOT(COUNTIFS($L$2:$L3243,$L3243)=1)),"",SUMIFS($I:$I,$L:$L,$L3243))</f>
        <v/>
      </c>
      <c r="L3243" s="6" t="str">
        <f t="shared" si="454"/>
        <v/>
      </c>
      <c r="M3243" s="6">
        <f t="shared" si="455"/>
        <v>130</v>
      </c>
      <c r="N3243" s="6">
        <f t="shared" si="456"/>
        <v>18</v>
      </c>
      <c r="O3243" s="9" t="str">
        <f>IF(AND($B3243&lt;&gt;"",$C3243&lt;&gt;"",$B3243&lt;=$C3243),INDEX(Szabalyok!$C:$C,$N3243),"")</f>
        <v/>
      </c>
      <c r="P3243">
        <f t="shared" si="458"/>
        <v>0</v>
      </c>
    </row>
    <row r="3244" spans="1:16" x14ac:dyDescent="0.35">
      <c r="A3244">
        <f t="shared" si="457"/>
        <v>0</v>
      </c>
      <c r="B3244" s="4" t="str">
        <f>IF($M3244&gt;300,"",IF(OR(INDEX(Bemenet!$E$2:$E$301,$M3244)="",INDEX(Bemenet!$F$2:$F$301,$M3244)=""),"",MAX(INDEX(Bemenet!$E$2:$E$301,$M3244),INDEX(Szabalyok!$A:$A,$N3244))))</f>
        <v/>
      </c>
      <c r="C3244" s="4" t="str">
        <f>IF($B3244="","",MIN(INDEX(Bemenet!$F$2:$F$301,$M3244),INDEX(Szabalyok!$B:$B,$N3244)))</f>
        <v/>
      </c>
      <c r="D3244" s="5" t="str">
        <f>IF(AND($B3244&lt;&gt;"",$C3244&lt;&gt;"",$B3244&lt;=$C3244),INDEX(Bemenet!$G$2:$G$301,$M3244),"")</f>
        <v/>
      </c>
      <c r="E3244" s="6" t="str">
        <f>IF(AND($B3244&lt;&gt;"",$C3244&lt;&gt;"",$B3244&lt;=$C3244),INDEX(Bemenet!$D$2:$D$301,$M3244),"")</f>
        <v/>
      </c>
      <c r="F3244" s="5" t="str">
        <f t="shared" si="450"/>
        <v/>
      </c>
      <c r="G3244" s="5" t="str">
        <f t="shared" si="451"/>
        <v/>
      </c>
      <c r="H3244" s="9" t="str">
        <f t="shared" si="452"/>
        <v/>
      </c>
      <c r="I3244" s="5" t="str">
        <f t="shared" si="453"/>
        <v/>
      </c>
      <c r="J3244" s="5" t="str">
        <f>IF(OR($L3244="",NOT(COUNTIFS($L$2:$L3244,$L3244)=1)),"",SUMIFS($G:$G,$L:$L,$L3244))</f>
        <v/>
      </c>
      <c r="K3244" s="5" t="str">
        <f>IF(OR($L3244="",NOT(COUNTIFS($L$2:$L3244,$L3244)=1)),"",SUMIFS($I:$I,$L:$L,$L3244))</f>
        <v/>
      </c>
      <c r="L3244" s="6" t="str">
        <f t="shared" si="454"/>
        <v/>
      </c>
      <c r="M3244" s="6">
        <f t="shared" si="455"/>
        <v>130</v>
      </c>
      <c r="N3244" s="6">
        <f t="shared" si="456"/>
        <v>19</v>
      </c>
      <c r="O3244" s="9" t="str">
        <f>IF(AND($B3244&lt;&gt;"",$C3244&lt;&gt;"",$B3244&lt;=$C3244),INDEX(Szabalyok!$C:$C,$N3244),"")</f>
        <v/>
      </c>
      <c r="P3244">
        <f t="shared" si="458"/>
        <v>0</v>
      </c>
    </row>
    <row r="3245" spans="1:16" x14ac:dyDescent="0.35">
      <c r="A3245">
        <f t="shared" si="457"/>
        <v>0</v>
      </c>
      <c r="B3245" s="4" t="str">
        <f>IF($M3245&gt;300,"",IF(OR(INDEX(Bemenet!$E$2:$E$301,$M3245)="",INDEX(Bemenet!$F$2:$F$301,$M3245)=""),"",MAX(INDEX(Bemenet!$E$2:$E$301,$M3245),INDEX(Szabalyok!$A:$A,$N3245))))</f>
        <v/>
      </c>
      <c r="C3245" s="4" t="str">
        <f>IF($B3245="","",MIN(INDEX(Bemenet!$F$2:$F$301,$M3245),INDEX(Szabalyok!$B:$B,$N3245)))</f>
        <v/>
      </c>
      <c r="D3245" s="5" t="str">
        <f>IF(AND($B3245&lt;&gt;"",$C3245&lt;&gt;"",$B3245&lt;=$C3245),INDEX(Bemenet!$G$2:$G$301,$M3245),"")</f>
        <v/>
      </c>
      <c r="E3245" s="6" t="str">
        <f>IF(AND($B3245&lt;&gt;"",$C3245&lt;&gt;"",$B3245&lt;=$C3245),INDEX(Bemenet!$D$2:$D$301,$M3245),"")</f>
        <v/>
      </c>
      <c r="F3245" s="5" t="str">
        <f t="shared" si="450"/>
        <v/>
      </c>
      <c r="G3245" s="5" t="str">
        <f t="shared" si="451"/>
        <v/>
      </c>
      <c r="H3245" s="9" t="str">
        <f t="shared" si="452"/>
        <v/>
      </c>
      <c r="I3245" s="5" t="str">
        <f t="shared" si="453"/>
        <v/>
      </c>
      <c r="J3245" s="5" t="str">
        <f>IF(OR($L3245="",NOT(COUNTIFS($L$2:$L3245,$L3245)=1)),"",SUMIFS($G:$G,$L:$L,$L3245))</f>
        <v/>
      </c>
      <c r="K3245" s="5" t="str">
        <f>IF(OR($L3245="",NOT(COUNTIFS($L$2:$L3245,$L3245)=1)),"",SUMIFS($I:$I,$L:$L,$L3245))</f>
        <v/>
      </c>
      <c r="L3245" s="6" t="str">
        <f t="shared" si="454"/>
        <v/>
      </c>
      <c r="M3245" s="6">
        <f t="shared" si="455"/>
        <v>130</v>
      </c>
      <c r="N3245" s="6">
        <f t="shared" si="456"/>
        <v>20</v>
      </c>
      <c r="O3245" s="9" t="str">
        <f>IF(AND($B3245&lt;&gt;"",$C3245&lt;&gt;"",$B3245&lt;=$C3245),INDEX(Szabalyok!$C:$C,$N3245),"")</f>
        <v/>
      </c>
      <c r="P3245">
        <f t="shared" si="458"/>
        <v>0</v>
      </c>
    </row>
    <row r="3246" spans="1:16" x14ac:dyDescent="0.35">
      <c r="A3246">
        <f t="shared" si="457"/>
        <v>0</v>
      </c>
      <c r="B3246" s="4" t="str">
        <f>IF($M3246&gt;300,"",IF(OR(INDEX(Bemenet!$E$2:$E$301,$M3246)="",INDEX(Bemenet!$F$2:$F$301,$M3246)=""),"",MAX(INDEX(Bemenet!$E$2:$E$301,$M3246),INDEX(Szabalyok!$A:$A,$N3246))))</f>
        <v/>
      </c>
      <c r="C3246" s="4" t="str">
        <f>IF($B3246="","",MIN(INDEX(Bemenet!$F$2:$F$301,$M3246),INDEX(Szabalyok!$B:$B,$N3246)))</f>
        <v/>
      </c>
      <c r="D3246" s="5" t="str">
        <f>IF(AND($B3246&lt;&gt;"",$C3246&lt;&gt;"",$B3246&lt;=$C3246),INDEX(Bemenet!$G$2:$G$301,$M3246),"")</f>
        <v/>
      </c>
      <c r="E3246" s="6" t="str">
        <f>IF(AND($B3246&lt;&gt;"",$C3246&lt;&gt;"",$B3246&lt;=$C3246),INDEX(Bemenet!$D$2:$D$301,$M3246),"")</f>
        <v/>
      </c>
      <c r="F3246" s="5" t="str">
        <f t="shared" si="450"/>
        <v/>
      </c>
      <c r="G3246" s="5" t="str">
        <f t="shared" si="451"/>
        <v/>
      </c>
      <c r="H3246" s="9" t="str">
        <f t="shared" si="452"/>
        <v/>
      </c>
      <c r="I3246" s="5" t="str">
        <f t="shared" si="453"/>
        <v/>
      </c>
      <c r="J3246" s="5" t="str">
        <f>IF(OR($L3246="",NOT(COUNTIFS($L$2:$L3246,$L3246)=1)),"",SUMIFS($G:$G,$L:$L,$L3246))</f>
        <v/>
      </c>
      <c r="K3246" s="5" t="str">
        <f>IF(OR($L3246="",NOT(COUNTIFS($L$2:$L3246,$L3246)=1)),"",SUMIFS($I:$I,$L:$L,$L3246))</f>
        <v/>
      </c>
      <c r="L3246" s="6" t="str">
        <f t="shared" si="454"/>
        <v/>
      </c>
      <c r="M3246" s="6">
        <f t="shared" si="455"/>
        <v>130</v>
      </c>
      <c r="N3246" s="6">
        <f t="shared" si="456"/>
        <v>21</v>
      </c>
      <c r="O3246" s="9" t="str">
        <f>IF(AND($B3246&lt;&gt;"",$C3246&lt;&gt;"",$B3246&lt;=$C3246),INDEX(Szabalyok!$C:$C,$N3246),"")</f>
        <v/>
      </c>
      <c r="P3246">
        <f t="shared" si="458"/>
        <v>0</v>
      </c>
    </row>
    <row r="3247" spans="1:16" x14ac:dyDescent="0.35">
      <c r="A3247">
        <f t="shared" si="457"/>
        <v>0</v>
      </c>
      <c r="B3247" s="4" t="str">
        <f>IF($M3247&gt;300,"",IF(OR(INDEX(Bemenet!$E$2:$E$301,$M3247)="",INDEX(Bemenet!$F$2:$F$301,$M3247)=""),"",MAX(INDEX(Bemenet!$E$2:$E$301,$M3247),INDEX(Szabalyok!$A:$A,$N3247))))</f>
        <v/>
      </c>
      <c r="C3247" s="4" t="str">
        <f>IF($B3247="","",MIN(INDEX(Bemenet!$F$2:$F$301,$M3247),INDEX(Szabalyok!$B:$B,$N3247)))</f>
        <v/>
      </c>
      <c r="D3247" s="5" t="str">
        <f>IF(AND($B3247&lt;&gt;"",$C3247&lt;&gt;"",$B3247&lt;=$C3247),INDEX(Bemenet!$G$2:$G$301,$M3247),"")</f>
        <v/>
      </c>
      <c r="E3247" s="6" t="str">
        <f>IF(AND($B3247&lt;&gt;"",$C3247&lt;&gt;"",$B3247&lt;=$C3247),INDEX(Bemenet!$D$2:$D$301,$M3247),"")</f>
        <v/>
      </c>
      <c r="F3247" s="5" t="str">
        <f t="shared" si="450"/>
        <v/>
      </c>
      <c r="G3247" s="5" t="str">
        <f t="shared" si="451"/>
        <v/>
      </c>
      <c r="H3247" s="9" t="str">
        <f t="shared" si="452"/>
        <v/>
      </c>
      <c r="I3247" s="5" t="str">
        <f t="shared" si="453"/>
        <v/>
      </c>
      <c r="J3247" s="5" t="str">
        <f>IF(OR($L3247="",NOT(COUNTIFS($L$2:$L3247,$L3247)=1)),"",SUMIFS($G:$G,$L:$L,$L3247))</f>
        <v/>
      </c>
      <c r="K3247" s="5" t="str">
        <f>IF(OR($L3247="",NOT(COUNTIFS($L$2:$L3247,$L3247)=1)),"",SUMIFS($I:$I,$L:$L,$L3247))</f>
        <v/>
      </c>
      <c r="L3247" s="6" t="str">
        <f t="shared" si="454"/>
        <v/>
      </c>
      <c r="M3247" s="6">
        <f t="shared" si="455"/>
        <v>130</v>
      </c>
      <c r="N3247" s="6">
        <f t="shared" si="456"/>
        <v>22</v>
      </c>
      <c r="O3247" s="9" t="str">
        <f>IF(AND($B3247&lt;&gt;"",$C3247&lt;&gt;"",$B3247&lt;=$C3247),INDEX(Szabalyok!$C:$C,$N3247),"")</f>
        <v/>
      </c>
      <c r="P3247">
        <f t="shared" si="458"/>
        <v>0</v>
      </c>
    </row>
    <row r="3248" spans="1:16" x14ac:dyDescent="0.35">
      <c r="A3248">
        <f t="shared" si="457"/>
        <v>0</v>
      </c>
      <c r="B3248" s="4" t="str">
        <f>IF($M3248&gt;300,"",IF(OR(INDEX(Bemenet!$E$2:$E$301,$M3248)="",INDEX(Bemenet!$F$2:$F$301,$M3248)=""),"",MAX(INDEX(Bemenet!$E$2:$E$301,$M3248),INDEX(Szabalyok!$A:$A,$N3248))))</f>
        <v/>
      </c>
      <c r="C3248" s="4" t="str">
        <f>IF($B3248="","",MIN(INDEX(Bemenet!$F$2:$F$301,$M3248),INDEX(Szabalyok!$B:$B,$N3248)))</f>
        <v/>
      </c>
      <c r="D3248" s="5" t="str">
        <f>IF(AND($B3248&lt;&gt;"",$C3248&lt;&gt;"",$B3248&lt;=$C3248),INDEX(Bemenet!$G$2:$G$301,$M3248),"")</f>
        <v/>
      </c>
      <c r="E3248" s="6" t="str">
        <f>IF(AND($B3248&lt;&gt;"",$C3248&lt;&gt;"",$B3248&lt;=$C3248),INDEX(Bemenet!$D$2:$D$301,$M3248),"")</f>
        <v/>
      </c>
      <c r="F3248" s="5" t="str">
        <f t="shared" si="450"/>
        <v/>
      </c>
      <c r="G3248" s="5" t="str">
        <f t="shared" si="451"/>
        <v/>
      </c>
      <c r="H3248" s="9" t="str">
        <f t="shared" si="452"/>
        <v/>
      </c>
      <c r="I3248" s="5" t="str">
        <f t="shared" si="453"/>
        <v/>
      </c>
      <c r="J3248" s="5" t="str">
        <f>IF(OR($L3248="",NOT(COUNTIFS($L$2:$L3248,$L3248)=1)),"",SUMIFS($G:$G,$L:$L,$L3248))</f>
        <v/>
      </c>
      <c r="K3248" s="5" t="str">
        <f>IF(OR($L3248="",NOT(COUNTIFS($L$2:$L3248,$L3248)=1)),"",SUMIFS($I:$I,$L:$L,$L3248))</f>
        <v/>
      </c>
      <c r="L3248" s="6" t="str">
        <f t="shared" si="454"/>
        <v/>
      </c>
      <c r="M3248" s="6">
        <f t="shared" si="455"/>
        <v>130</v>
      </c>
      <c r="N3248" s="6">
        <f t="shared" si="456"/>
        <v>23</v>
      </c>
      <c r="O3248" s="9" t="str">
        <f>IF(AND($B3248&lt;&gt;"",$C3248&lt;&gt;"",$B3248&lt;=$C3248),INDEX(Szabalyok!$C:$C,$N3248),"")</f>
        <v/>
      </c>
      <c r="P3248">
        <f t="shared" si="458"/>
        <v>0</v>
      </c>
    </row>
    <row r="3249" spans="1:16" x14ac:dyDescent="0.35">
      <c r="A3249">
        <f t="shared" si="457"/>
        <v>0</v>
      </c>
      <c r="B3249" s="4" t="str">
        <f>IF($M3249&gt;300,"",IF(OR(INDEX(Bemenet!$E$2:$E$301,$M3249)="",INDEX(Bemenet!$F$2:$F$301,$M3249)=""),"",MAX(INDEX(Bemenet!$E$2:$E$301,$M3249),INDEX(Szabalyok!$A:$A,$N3249))))</f>
        <v/>
      </c>
      <c r="C3249" s="4" t="str">
        <f>IF($B3249="","",MIN(INDEX(Bemenet!$F$2:$F$301,$M3249),INDEX(Szabalyok!$B:$B,$N3249)))</f>
        <v/>
      </c>
      <c r="D3249" s="5" t="str">
        <f>IF(AND($B3249&lt;&gt;"",$C3249&lt;&gt;"",$B3249&lt;=$C3249),INDEX(Bemenet!$G$2:$G$301,$M3249),"")</f>
        <v/>
      </c>
      <c r="E3249" s="6" t="str">
        <f>IF(AND($B3249&lt;&gt;"",$C3249&lt;&gt;"",$B3249&lt;=$C3249),INDEX(Bemenet!$D$2:$D$301,$M3249),"")</f>
        <v/>
      </c>
      <c r="F3249" s="5" t="str">
        <f t="shared" si="450"/>
        <v/>
      </c>
      <c r="G3249" s="5" t="str">
        <f t="shared" si="451"/>
        <v/>
      </c>
      <c r="H3249" s="9" t="str">
        <f t="shared" si="452"/>
        <v/>
      </c>
      <c r="I3249" s="5" t="str">
        <f t="shared" si="453"/>
        <v/>
      </c>
      <c r="J3249" s="5" t="str">
        <f>IF(OR($L3249="",NOT(COUNTIFS($L$2:$L3249,$L3249)=1)),"",SUMIFS($G:$G,$L:$L,$L3249))</f>
        <v/>
      </c>
      <c r="K3249" s="5" t="str">
        <f>IF(OR($L3249="",NOT(COUNTIFS($L$2:$L3249,$L3249)=1)),"",SUMIFS($I:$I,$L:$L,$L3249))</f>
        <v/>
      </c>
      <c r="L3249" s="6" t="str">
        <f t="shared" si="454"/>
        <v/>
      </c>
      <c r="M3249" s="6">
        <f t="shared" si="455"/>
        <v>130</v>
      </c>
      <c r="N3249" s="6">
        <f t="shared" si="456"/>
        <v>24</v>
      </c>
      <c r="O3249" s="9" t="str">
        <f>IF(AND($B3249&lt;&gt;"",$C3249&lt;&gt;"",$B3249&lt;=$C3249),INDEX(Szabalyok!$C:$C,$N3249),"")</f>
        <v/>
      </c>
      <c r="P3249">
        <f t="shared" si="458"/>
        <v>0</v>
      </c>
    </row>
    <row r="3250" spans="1:16" x14ac:dyDescent="0.35">
      <c r="A3250">
        <f t="shared" si="457"/>
        <v>0</v>
      </c>
      <c r="B3250" s="4" t="str">
        <f>IF($M3250&gt;300,"",IF(OR(INDEX(Bemenet!$E$2:$E$301,$M3250)="",INDEX(Bemenet!$F$2:$F$301,$M3250)=""),"",MAX(INDEX(Bemenet!$E$2:$E$301,$M3250),INDEX(Szabalyok!$A:$A,$N3250))))</f>
        <v/>
      </c>
      <c r="C3250" s="4" t="str">
        <f>IF($B3250="","",MIN(INDEX(Bemenet!$F$2:$F$301,$M3250),INDEX(Szabalyok!$B:$B,$N3250)))</f>
        <v/>
      </c>
      <c r="D3250" s="5" t="str">
        <f>IF(AND($B3250&lt;&gt;"",$C3250&lt;&gt;"",$B3250&lt;=$C3250),INDEX(Bemenet!$G$2:$G$301,$M3250),"")</f>
        <v/>
      </c>
      <c r="E3250" s="6" t="str">
        <f>IF(AND($B3250&lt;&gt;"",$C3250&lt;&gt;"",$B3250&lt;=$C3250),INDEX(Bemenet!$D$2:$D$301,$M3250),"")</f>
        <v/>
      </c>
      <c r="F3250" s="5" t="str">
        <f t="shared" si="450"/>
        <v/>
      </c>
      <c r="G3250" s="5" t="str">
        <f t="shared" si="451"/>
        <v/>
      </c>
      <c r="H3250" s="9" t="str">
        <f t="shared" si="452"/>
        <v/>
      </c>
      <c r="I3250" s="5" t="str">
        <f t="shared" si="453"/>
        <v/>
      </c>
      <c r="J3250" s="5" t="str">
        <f>IF(OR($L3250="",NOT(COUNTIFS($L$2:$L3250,$L3250)=1)),"",SUMIFS($G:$G,$L:$L,$L3250))</f>
        <v/>
      </c>
      <c r="K3250" s="5" t="str">
        <f>IF(OR($L3250="",NOT(COUNTIFS($L$2:$L3250,$L3250)=1)),"",SUMIFS($I:$I,$L:$L,$L3250))</f>
        <v/>
      </c>
      <c r="L3250" s="6" t="str">
        <f t="shared" si="454"/>
        <v/>
      </c>
      <c r="M3250" s="6">
        <f t="shared" si="455"/>
        <v>130</v>
      </c>
      <c r="N3250" s="6">
        <f t="shared" si="456"/>
        <v>25</v>
      </c>
      <c r="O3250" s="9" t="str">
        <f>IF(AND($B3250&lt;&gt;"",$C3250&lt;&gt;"",$B3250&lt;=$C3250),INDEX(Szabalyok!$C:$C,$N3250),"")</f>
        <v/>
      </c>
      <c r="P3250">
        <f t="shared" si="458"/>
        <v>0</v>
      </c>
    </row>
    <row r="3251" spans="1:16" x14ac:dyDescent="0.35">
      <c r="A3251">
        <f t="shared" si="457"/>
        <v>0</v>
      </c>
      <c r="B3251" s="4" t="str">
        <f>IF($M3251&gt;300,"",IF(OR(INDEX(Bemenet!$E$2:$E$301,$M3251)="",INDEX(Bemenet!$F$2:$F$301,$M3251)=""),"",MAX(INDEX(Bemenet!$E$2:$E$301,$M3251),INDEX(Szabalyok!$A:$A,$N3251))))</f>
        <v/>
      </c>
      <c r="C3251" s="4" t="str">
        <f>IF($B3251="","",MIN(INDEX(Bemenet!$F$2:$F$301,$M3251),INDEX(Szabalyok!$B:$B,$N3251)))</f>
        <v/>
      </c>
      <c r="D3251" s="5" t="str">
        <f>IF(AND($B3251&lt;&gt;"",$C3251&lt;&gt;"",$B3251&lt;=$C3251),INDEX(Bemenet!$G$2:$G$301,$M3251),"")</f>
        <v/>
      </c>
      <c r="E3251" s="6" t="str">
        <f>IF(AND($B3251&lt;&gt;"",$C3251&lt;&gt;"",$B3251&lt;=$C3251),INDEX(Bemenet!$D$2:$D$301,$M3251),"")</f>
        <v/>
      </c>
      <c r="F3251" s="5" t="str">
        <f t="shared" si="450"/>
        <v/>
      </c>
      <c r="G3251" s="5" t="str">
        <f t="shared" si="451"/>
        <v/>
      </c>
      <c r="H3251" s="9" t="str">
        <f t="shared" si="452"/>
        <v/>
      </c>
      <c r="I3251" s="5" t="str">
        <f t="shared" si="453"/>
        <v/>
      </c>
      <c r="J3251" s="5" t="str">
        <f>IF(OR($L3251="",NOT(COUNTIFS($L$2:$L3251,$L3251)=1)),"",SUMIFS($G:$G,$L:$L,$L3251))</f>
        <v/>
      </c>
      <c r="K3251" s="5" t="str">
        <f>IF(OR($L3251="",NOT(COUNTIFS($L$2:$L3251,$L3251)=1)),"",SUMIFS($I:$I,$L:$L,$L3251))</f>
        <v/>
      </c>
      <c r="L3251" s="6" t="str">
        <f t="shared" si="454"/>
        <v/>
      </c>
      <c r="M3251" s="6">
        <f t="shared" si="455"/>
        <v>130</v>
      </c>
      <c r="N3251" s="6">
        <f t="shared" si="456"/>
        <v>26</v>
      </c>
      <c r="O3251" s="9" t="str">
        <f>IF(AND($B3251&lt;&gt;"",$C3251&lt;&gt;"",$B3251&lt;=$C3251),INDEX(Szabalyok!$C:$C,$N3251),"")</f>
        <v/>
      </c>
      <c r="P3251">
        <f t="shared" si="458"/>
        <v>0</v>
      </c>
    </row>
    <row r="3252" spans="1:16" x14ac:dyDescent="0.35">
      <c r="A3252">
        <f t="shared" si="457"/>
        <v>0</v>
      </c>
      <c r="B3252" s="4" t="str">
        <f>IF($M3252&gt;300,"",IF(OR(INDEX(Bemenet!$E$2:$E$301,$M3252)="",INDEX(Bemenet!$F$2:$F$301,$M3252)=""),"",MAX(INDEX(Bemenet!$E$2:$E$301,$M3252),INDEX(Szabalyok!$A:$A,$N3252))))</f>
        <v/>
      </c>
      <c r="C3252" s="4" t="str">
        <f>IF($B3252="","",MIN(INDEX(Bemenet!$F$2:$F$301,$M3252),INDEX(Szabalyok!$B:$B,$N3252)))</f>
        <v/>
      </c>
      <c r="D3252" s="5" t="str">
        <f>IF(AND($B3252&lt;&gt;"",$C3252&lt;&gt;"",$B3252&lt;=$C3252),INDEX(Bemenet!$G$2:$G$301,$M3252),"")</f>
        <v/>
      </c>
      <c r="E3252" s="6" t="str">
        <f>IF(AND($B3252&lt;&gt;"",$C3252&lt;&gt;"",$B3252&lt;=$C3252),INDEX(Bemenet!$D$2:$D$301,$M3252),"")</f>
        <v/>
      </c>
      <c r="F3252" s="5" t="str">
        <f t="shared" si="450"/>
        <v/>
      </c>
      <c r="G3252" s="5" t="str">
        <f t="shared" si="451"/>
        <v/>
      </c>
      <c r="H3252" s="9" t="str">
        <f t="shared" si="452"/>
        <v/>
      </c>
      <c r="I3252" s="5" t="str">
        <f t="shared" si="453"/>
        <v/>
      </c>
      <c r="J3252" s="5" t="str">
        <f>IF(OR($L3252="",NOT(COUNTIFS($L$2:$L3252,$L3252)=1)),"",SUMIFS($G:$G,$L:$L,$L3252))</f>
        <v/>
      </c>
      <c r="K3252" s="5" t="str">
        <f>IF(OR($L3252="",NOT(COUNTIFS($L$2:$L3252,$L3252)=1)),"",SUMIFS($I:$I,$L:$L,$L3252))</f>
        <v/>
      </c>
      <c r="L3252" s="6" t="str">
        <f t="shared" si="454"/>
        <v/>
      </c>
      <c r="M3252" s="6">
        <f t="shared" si="455"/>
        <v>131</v>
      </c>
      <c r="N3252" s="6">
        <f t="shared" si="456"/>
        <v>2</v>
      </c>
      <c r="O3252" s="9" t="str">
        <f>IF(AND($B3252&lt;&gt;"",$C3252&lt;&gt;"",$B3252&lt;=$C3252),INDEX(Szabalyok!$C:$C,$N3252),"")</f>
        <v/>
      </c>
      <c r="P3252">
        <f t="shared" si="458"/>
        <v>0</v>
      </c>
    </row>
    <row r="3253" spans="1:16" x14ac:dyDescent="0.35">
      <c r="A3253">
        <f t="shared" si="457"/>
        <v>0</v>
      </c>
      <c r="B3253" s="4" t="str">
        <f>IF($M3253&gt;300,"",IF(OR(INDEX(Bemenet!$E$2:$E$301,$M3253)="",INDEX(Bemenet!$F$2:$F$301,$M3253)=""),"",MAX(INDEX(Bemenet!$E$2:$E$301,$M3253),INDEX(Szabalyok!$A:$A,$N3253))))</f>
        <v/>
      </c>
      <c r="C3253" s="4" t="str">
        <f>IF($B3253="","",MIN(INDEX(Bemenet!$F$2:$F$301,$M3253),INDEX(Szabalyok!$B:$B,$N3253)))</f>
        <v/>
      </c>
      <c r="D3253" s="5" t="str">
        <f>IF(AND($B3253&lt;&gt;"",$C3253&lt;&gt;"",$B3253&lt;=$C3253),INDEX(Bemenet!$G$2:$G$301,$M3253),"")</f>
        <v/>
      </c>
      <c r="E3253" s="6" t="str">
        <f>IF(AND($B3253&lt;&gt;"",$C3253&lt;&gt;"",$B3253&lt;=$C3253),INDEX(Bemenet!$D$2:$D$301,$M3253),"")</f>
        <v/>
      </c>
      <c r="F3253" s="5" t="str">
        <f t="shared" si="450"/>
        <v/>
      </c>
      <c r="G3253" s="5" t="str">
        <f t="shared" si="451"/>
        <v/>
      </c>
      <c r="H3253" s="9" t="str">
        <f t="shared" si="452"/>
        <v/>
      </c>
      <c r="I3253" s="5" t="str">
        <f t="shared" si="453"/>
        <v/>
      </c>
      <c r="J3253" s="5" t="str">
        <f>IF(OR($L3253="",NOT(COUNTIFS($L$2:$L3253,$L3253)=1)),"",SUMIFS($G:$G,$L:$L,$L3253))</f>
        <v/>
      </c>
      <c r="K3253" s="5" t="str">
        <f>IF(OR($L3253="",NOT(COUNTIFS($L$2:$L3253,$L3253)=1)),"",SUMIFS($I:$I,$L:$L,$L3253))</f>
        <v/>
      </c>
      <c r="L3253" s="6" t="str">
        <f t="shared" si="454"/>
        <v/>
      </c>
      <c r="M3253" s="6">
        <f t="shared" si="455"/>
        <v>131</v>
      </c>
      <c r="N3253" s="6">
        <f t="shared" si="456"/>
        <v>3</v>
      </c>
      <c r="O3253" s="9" t="str">
        <f>IF(AND($B3253&lt;&gt;"",$C3253&lt;&gt;"",$B3253&lt;=$C3253),INDEX(Szabalyok!$C:$C,$N3253),"")</f>
        <v/>
      </c>
      <c r="P3253">
        <f t="shared" si="458"/>
        <v>0</v>
      </c>
    </row>
    <row r="3254" spans="1:16" x14ac:dyDescent="0.35">
      <c r="A3254">
        <f t="shared" si="457"/>
        <v>0</v>
      </c>
      <c r="B3254" s="4" t="str">
        <f>IF($M3254&gt;300,"",IF(OR(INDEX(Bemenet!$E$2:$E$301,$M3254)="",INDEX(Bemenet!$F$2:$F$301,$M3254)=""),"",MAX(INDEX(Bemenet!$E$2:$E$301,$M3254),INDEX(Szabalyok!$A:$A,$N3254))))</f>
        <v/>
      </c>
      <c r="C3254" s="4" t="str">
        <f>IF($B3254="","",MIN(INDEX(Bemenet!$F$2:$F$301,$M3254),INDEX(Szabalyok!$B:$B,$N3254)))</f>
        <v/>
      </c>
      <c r="D3254" s="5" t="str">
        <f>IF(AND($B3254&lt;&gt;"",$C3254&lt;&gt;"",$B3254&lt;=$C3254),INDEX(Bemenet!$G$2:$G$301,$M3254),"")</f>
        <v/>
      </c>
      <c r="E3254" s="6" t="str">
        <f>IF(AND($B3254&lt;&gt;"",$C3254&lt;&gt;"",$B3254&lt;=$C3254),INDEX(Bemenet!$D$2:$D$301,$M3254),"")</f>
        <v/>
      </c>
      <c r="F3254" s="5" t="str">
        <f t="shared" si="450"/>
        <v/>
      </c>
      <c r="G3254" s="5" t="str">
        <f t="shared" si="451"/>
        <v/>
      </c>
      <c r="H3254" s="9" t="str">
        <f t="shared" si="452"/>
        <v/>
      </c>
      <c r="I3254" s="5" t="str">
        <f t="shared" si="453"/>
        <v/>
      </c>
      <c r="J3254" s="5" t="str">
        <f>IF(OR($L3254="",NOT(COUNTIFS($L$2:$L3254,$L3254)=1)),"",SUMIFS($G:$G,$L:$L,$L3254))</f>
        <v/>
      </c>
      <c r="K3254" s="5" t="str">
        <f>IF(OR($L3254="",NOT(COUNTIFS($L$2:$L3254,$L3254)=1)),"",SUMIFS($I:$I,$L:$L,$L3254))</f>
        <v/>
      </c>
      <c r="L3254" s="6" t="str">
        <f t="shared" si="454"/>
        <v/>
      </c>
      <c r="M3254" s="6">
        <f t="shared" si="455"/>
        <v>131</v>
      </c>
      <c r="N3254" s="6">
        <f t="shared" si="456"/>
        <v>4</v>
      </c>
      <c r="O3254" s="9" t="str">
        <f>IF(AND($B3254&lt;&gt;"",$C3254&lt;&gt;"",$B3254&lt;=$C3254),INDEX(Szabalyok!$C:$C,$N3254),"")</f>
        <v/>
      </c>
      <c r="P3254">
        <f t="shared" si="458"/>
        <v>0</v>
      </c>
    </row>
    <row r="3255" spans="1:16" x14ac:dyDescent="0.35">
      <c r="A3255">
        <f t="shared" si="457"/>
        <v>0</v>
      </c>
      <c r="B3255" s="4" t="str">
        <f>IF($M3255&gt;300,"",IF(OR(INDEX(Bemenet!$E$2:$E$301,$M3255)="",INDEX(Bemenet!$F$2:$F$301,$M3255)=""),"",MAX(INDEX(Bemenet!$E$2:$E$301,$M3255),INDEX(Szabalyok!$A:$A,$N3255))))</f>
        <v/>
      </c>
      <c r="C3255" s="4" t="str">
        <f>IF($B3255="","",MIN(INDEX(Bemenet!$F$2:$F$301,$M3255),INDEX(Szabalyok!$B:$B,$N3255)))</f>
        <v/>
      </c>
      <c r="D3255" s="5" t="str">
        <f>IF(AND($B3255&lt;&gt;"",$C3255&lt;&gt;"",$B3255&lt;=$C3255),INDEX(Bemenet!$G$2:$G$301,$M3255),"")</f>
        <v/>
      </c>
      <c r="E3255" s="6" t="str">
        <f>IF(AND($B3255&lt;&gt;"",$C3255&lt;&gt;"",$B3255&lt;=$C3255),INDEX(Bemenet!$D$2:$D$301,$M3255),"")</f>
        <v/>
      </c>
      <c r="F3255" s="5" t="str">
        <f t="shared" si="450"/>
        <v/>
      </c>
      <c r="G3255" s="5" t="str">
        <f t="shared" si="451"/>
        <v/>
      </c>
      <c r="H3255" s="9" t="str">
        <f t="shared" si="452"/>
        <v/>
      </c>
      <c r="I3255" s="5" t="str">
        <f t="shared" si="453"/>
        <v/>
      </c>
      <c r="J3255" s="5" t="str">
        <f>IF(OR($L3255="",NOT(COUNTIFS($L$2:$L3255,$L3255)=1)),"",SUMIFS($G:$G,$L:$L,$L3255))</f>
        <v/>
      </c>
      <c r="K3255" s="5" t="str">
        <f>IF(OR($L3255="",NOT(COUNTIFS($L$2:$L3255,$L3255)=1)),"",SUMIFS($I:$I,$L:$L,$L3255))</f>
        <v/>
      </c>
      <c r="L3255" s="6" t="str">
        <f t="shared" si="454"/>
        <v/>
      </c>
      <c r="M3255" s="6">
        <f t="shared" si="455"/>
        <v>131</v>
      </c>
      <c r="N3255" s="6">
        <f t="shared" si="456"/>
        <v>5</v>
      </c>
      <c r="O3255" s="9" t="str">
        <f>IF(AND($B3255&lt;&gt;"",$C3255&lt;&gt;"",$B3255&lt;=$C3255),INDEX(Szabalyok!$C:$C,$N3255),"")</f>
        <v/>
      </c>
      <c r="P3255">
        <f t="shared" si="458"/>
        <v>0</v>
      </c>
    </row>
    <row r="3256" spans="1:16" x14ac:dyDescent="0.35">
      <c r="A3256">
        <f t="shared" si="457"/>
        <v>0</v>
      </c>
      <c r="B3256" s="4" t="str">
        <f>IF($M3256&gt;300,"",IF(OR(INDEX(Bemenet!$E$2:$E$301,$M3256)="",INDEX(Bemenet!$F$2:$F$301,$M3256)=""),"",MAX(INDEX(Bemenet!$E$2:$E$301,$M3256),INDEX(Szabalyok!$A:$A,$N3256))))</f>
        <v/>
      </c>
      <c r="C3256" s="4" t="str">
        <f>IF($B3256="","",MIN(INDEX(Bemenet!$F$2:$F$301,$M3256),INDEX(Szabalyok!$B:$B,$N3256)))</f>
        <v/>
      </c>
      <c r="D3256" s="5" t="str">
        <f>IF(AND($B3256&lt;&gt;"",$C3256&lt;&gt;"",$B3256&lt;=$C3256),INDEX(Bemenet!$G$2:$G$301,$M3256),"")</f>
        <v/>
      </c>
      <c r="E3256" s="6" t="str">
        <f>IF(AND($B3256&lt;&gt;"",$C3256&lt;&gt;"",$B3256&lt;=$C3256),INDEX(Bemenet!$D$2:$D$301,$M3256),"")</f>
        <v/>
      </c>
      <c r="F3256" s="5" t="str">
        <f t="shared" si="450"/>
        <v/>
      </c>
      <c r="G3256" s="5" t="str">
        <f t="shared" si="451"/>
        <v/>
      </c>
      <c r="H3256" s="9" t="str">
        <f t="shared" si="452"/>
        <v/>
      </c>
      <c r="I3256" s="5" t="str">
        <f t="shared" si="453"/>
        <v/>
      </c>
      <c r="J3256" s="5" t="str">
        <f>IF(OR($L3256="",NOT(COUNTIFS($L$2:$L3256,$L3256)=1)),"",SUMIFS($G:$G,$L:$L,$L3256))</f>
        <v/>
      </c>
      <c r="K3256" s="5" t="str">
        <f>IF(OR($L3256="",NOT(COUNTIFS($L$2:$L3256,$L3256)=1)),"",SUMIFS($I:$I,$L:$L,$L3256))</f>
        <v/>
      </c>
      <c r="L3256" s="6" t="str">
        <f t="shared" si="454"/>
        <v/>
      </c>
      <c r="M3256" s="6">
        <f t="shared" si="455"/>
        <v>131</v>
      </c>
      <c r="N3256" s="6">
        <f t="shared" si="456"/>
        <v>6</v>
      </c>
      <c r="O3256" s="9" t="str">
        <f>IF(AND($B3256&lt;&gt;"",$C3256&lt;&gt;"",$B3256&lt;=$C3256),INDEX(Szabalyok!$C:$C,$N3256),"")</f>
        <v/>
      </c>
      <c r="P3256">
        <f t="shared" si="458"/>
        <v>0</v>
      </c>
    </row>
    <row r="3257" spans="1:16" x14ac:dyDescent="0.35">
      <c r="A3257">
        <f t="shared" si="457"/>
        <v>0</v>
      </c>
      <c r="B3257" s="4" t="str">
        <f>IF($M3257&gt;300,"",IF(OR(INDEX(Bemenet!$E$2:$E$301,$M3257)="",INDEX(Bemenet!$F$2:$F$301,$M3257)=""),"",MAX(INDEX(Bemenet!$E$2:$E$301,$M3257),INDEX(Szabalyok!$A:$A,$N3257))))</f>
        <v/>
      </c>
      <c r="C3257" s="4" t="str">
        <f>IF($B3257="","",MIN(INDEX(Bemenet!$F$2:$F$301,$M3257),INDEX(Szabalyok!$B:$B,$N3257)))</f>
        <v/>
      </c>
      <c r="D3257" s="5" t="str">
        <f>IF(AND($B3257&lt;&gt;"",$C3257&lt;&gt;"",$B3257&lt;=$C3257),INDEX(Bemenet!$G$2:$G$301,$M3257),"")</f>
        <v/>
      </c>
      <c r="E3257" s="6" t="str">
        <f>IF(AND($B3257&lt;&gt;"",$C3257&lt;&gt;"",$B3257&lt;=$C3257),INDEX(Bemenet!$D$2:$D$301,$M3257),"")</f>
        <v/>
      </c>
      <c r="F3257" s="5" t="str">
        <f t="shared" si="450"/>
        <v/>
      </c>
      <c r="G3257" s="5" t="str">
        <f t="shared" si="451"/>
        <v/>
      </c>
      <c r="H3257" s="9" t="str">
        <f t="shared" si="452"/>
        <v/>
      </c>
      <c r="I3257" s="5" t="str">
        <f t="shared" si="453"/>
        <v/>
      </c>
      <c r="J3257" s="5" t="str">
        <f>IF(OR($L3257="",NOT(COUNTIFS($L$2:$L3257,$L3257)=1)),"",SUMIFS($G:$G,$L:$L,$L3257))</f>
        <v/>
      </c>
      <c r="K3257" s="5" t="str">
        <f>IF(OR($L3257="",NOT(COUNTIFS($L$2:$L3257,$L3257)=1)),"",SUMIFS($I:$I,$L:$L,$L3257))</f>
        <v/>
      </c>
      <c r="L3257" s="6" t="str">
        <f t="shared" si="454"/>
        <v/>
      </c>
      <c r="M3257" s="6">
        <f t="shared" si="455"/>
        <v>131</v>
      </c>
      <c r="N3257" s="6">
        <f t="shared" si="456"/>
        <v>7</v>
      </c>
      <c r="O3257" s="9" t="str">
        <f>IF(AND($B3257&lt;&gt;"",$C3257&lt;&gt;"",$B3257&lt;=$C3257),INDEX(Szabalyok!$C:$C,$N3257),"")</f>
        <v/>
      </c>
      <c r="P3257">
        <f t="shared" si="458"/>
        <v>0</v>
      </c>
    </row>
    <row r="3258" spans="1:16" x14ac:dyDescent="0.35">
      <c r="A3258">
        <f t="shared" si="457"/>
        <v>0</v>
      </c>
      <c r="B3258" s="4" t="str">
        <f>IF($M3258&gt;300,"",IF(OR(INDEX(Bemenet!$E$2:$E$301,$M3258)="",INDEX(Bemenet!$F$2:$F$301,$M3258)=""),"",MAX(INDEX(Bemenet!$E$2:$E$301,$M3258),INDEX(Szabalyok!$A:$A,$N3258))))</f>
        <v/>
      </c>
      <c r="C3258" s="4" t="str">
        <f>IF($B3258="","",MIN(INDEX(Bemenet!$F$2:$F$301,$M3258),INDEX(Szabalyok!$B:$B,$N3258)))</f>
        <v/>
      </c>
      <c r="D3258" s="5" t="str">
        <f>IF(AND($B3258&lt;&gt;"",$C3258&lt;&gt;"",$B3258&lt;=$C3258),INDEX(Bemenet!$G$2:$G$301,$M3258),"")</f>
        <v/>
      </c>
      <c r="E3258" s="6" t="str">
        <f>IF(AND($B3258&lt;&gt;"",$C3258&lt;&gt;"",$B3258&lt;=$C3258),INDEX(Bemenet!$D$2:$D$301,$M3258),"")</f>
        <v/>
      </c>
      <c r="F3258" s="5" t="str">
        <f t="shared" si="450"/>
        <v/>
      </c>
      <c r="G3258" s="5" t="str">
        <f t="shared" si="451"/>
        <v/>
      </c>
      <c r="H3258" s="9" t="str">
        <f t="shared" si="452"/>
        <v/>
      </c>
      <c r="I3258" s="5" t="str">
        <f t="shared" si="453"/>
        <v/>
      </c>
      <c r="J3258" s="5" t="str">
        <f>IF(OR($L3258="",NOT(COUNTIFS($L$2:$L3258,$L3258)=1)),"",SUMIFS($G:$G,$L:$L,$L3258))</f>
        <v/>
      </c>
      <c r="K3258" s="5" t="str">
        <f>IF(OR($L3258="",NOT(COUNTIFS($L$2:$L3258,$L3258)=1)),"",SUMIFS($I:$I,$L:$L,$L3258))</f>
        <v/>
      </c>
      <c r="L3258" s="6" t="str">
        <f t="shared" si="454"/>
        <v/>
      </c>
      <c r="M3258" s="6">
        <f t="shared" si="455"/>
        <v>131</v>
      </c>
      <c r="N3258" s="6">
        <f t="shared" si="456"/>
        <v>8</v>
      </c>
      <c r="O3258" s="9" t="str">
        <f>IF(AND($B3258&lt;&gt;"",$C3258&lt;&gt;"",$B3258&lt;=$C3258),INDEX(Szabalyok!$C:$C,$N3258),"")</f>
        <v/>
      </c>
      <c r="P3258">
        <f t="shared" si="458"/>
        <v>0</v>
      </c>
    </row>
    <row r="3259" spans="1:16" x14ac:dyDescent="0.35">
      <c r="A3259">
        <f t="shared" si="457"/>
        <v>0</v>
      </c>
      <c r="B3259" s="4" t="str">
        <f>IF($M3259&gt;300,"",IF(OR(INDEX(Bemenet!$E$2:$E$301,$M3259)="",INDEX(Bemenet!$F$2:$F$301,$M3259)=""),"",MAX(INDEX(Bemenet!$E$2:$E$301,$M3259),INDEX(Szabalyok!$A:$A,$N3259))))</f>
        <v/>
      </c>
      <c r="C3259" s="4" t="str">
        <f>IF($B3259="","",MIN(INDEX(Bemenet!$F$2:$F$301,$M3259),INDEX(Szabalyok!$B:$B,$N3259)))</f>
        <v/>
      </c>
      <c r="D3259" s="5" t="str">
        <f>IF(AND($B3259&lt;&gt;"",$C3259&lt;&gt;"",$B3259&lt;=$C3259),INDEX(Bemenet!$G$2:$G$301,$M3259),"")</f>
        <v/>
      </c>
      <c r="E3259" s="6" t="str">
        <f>IF(AND($B3259&lt;&gt;"",$C3259&lt;&gt;"",$B3259&lt;=$C3259),INDEX(Bemenet!$D$2:$D$301,$M3259),"")</f>
        <v/>
      </c>
      <c r="F3259" s="5" t="str">
        <f t="shared" si="450"/>
        <v/>
      </c>
      <c r="G3259" s="5" t="str">
        <f t="shared" si="451"/>
        <v/>
      </c>
      <c r="H3259" s="9" t="str">
        <f t="shared" si="452"/>
        <v/>
      </c>
      <c r="I3259" s="5" t="str">
        <f t="shared" si="453"/>
        <v/>
      </c>
      <c r="J3259" s="5" t="str">
        <f>IF(OR($L3259="",NOT(COUNTIFS($L$2:$L3259,$L3259)=1)),"",SUMIFS($G:$G,$L:$L,$L3259))</f>
        <v/>
      </c>
      <c r="K3259" s="5" t="str">
        <f>IF(OR($L3259="",NOT(COUNTIFS($L$2:$L3259,$L3259)=1)),"",SUMIFS($I:$I,$L:$L,$L3259))</f>
        <v/>
      </c>
      <c r="L3259" s="6" t="str">
        <f t="shared" si="454"/>
        <v/>
      </c>
      <c r="M3259" s="6">
        <f t="shared" si="455"/>
        <v>131</v>
      </c>
      <c r="N3259" s="6">
        <f t="shared" si="456"/>
        <v>9</v>
      </c>
      <c r="O3259" s="9" t="str">
        <f>IF(AND($B3259&lt;&gt;"",$C3259&lt;&gt;"",$B3259&lt;=$C3259),INDEX(Szabalyok!$C:$C,$N3259),"")</f>
        <v/>
      </c>
      <c r="P3259">
        <f t="shared" si="458"/>
        <v>0</v>
      </c>
    </row>
    <row r="3260" spans="1:16" x14ac:dyDescent="0.35">
      <c r="A3260">
        <f t="shared" si="457"/>
        <v>0</v>
      </c>
      <c r="B3260" s="4" t="str">
        <f>IF($M3260&gt;300,"",IF(OR(INDEX(Bemenet!$E$2:$E$301,$M3260)="",INDEX(Bemenet!$F$2:$F$301,$M3260)=""),"",MAX(INDEX(Bemenet!$E$2:$E$301,$M3260),INDEX(Szabalyok!$A:$A,$N3260))))</f>
        <v/>
      </c>
      <c r="C3260" s="4" t="str">
        <f>IF($B3260="","",MIN(INDEX(Bemenet!$F$2:$F$301,$M3260),INDEX(Szabalyok!$B:$B,$N3260)))</f>
        <v/>
      </c>
      <c r="D3260" s="5" t="str">
        <f>IF(AND($B3260&lt;&gt;"",$C3260&lt;&gt;"",$B3260&lt;=$C3260),INDEX(Bemenet!$G$2:$G$301,$M3260),"")</f>
        <v/>
      </c>
      <c r="E3260" s="6" t="str">
        <f>IF(AND($B3260&lt;&gt;"",$C3260&lt;&gt;"",$B3260&lt;=$C3260),INDEX(Bemenet!$D$2:$D$301,$M3260),"")</f>
        <v/>
      </c>
      <c r="F3260" s="5" t="str">
        <f t="shared" si="450"/>
        <v/>
      </c>
      <c r="G3260" s="5" t="str">
        <f t="shared" si="451"/>
        <v/>
      </c>
      <c r="H3260" s="9" t="str">
        <f t="shared" si="452"/>
        <v/>
      </c>
      <c r="I3260" s="5" t="str">
        <f t="shared" si="453"/>
        <v/>
      </c>
      <c r="J3260" s="5" t="str">
        <f>IF(OR($L3260="",NOT(COUNTIFS($L$2:$L3260,$L3260)=1)),"",SUMIFS($G:$G,$L:$L,$L3260))</f>
        <v/>
      </c>
      <c r="K3260" s="5" t="str">
        <f>IF(OR($L3260="",NOT(COUNTIFS($L$2:$L3260,$L3260)=1)),"",SUMIFS($I:$I,$L:$L,$L3260))</f>
        <v/>
      </c>
      <c r="L3260" s="6" t="str">
        <f t="shared" si="454"/>
        <v/>
      </c>
      <c r="M3260" s="6">
        <f t="shared" si="455"/>
        <v>131</v>
      </c>
      <c r="N3260" s="6">
        <f t="shared" si="456"/>
        <v>10</v>
      </c>
      <c r="O3260" s="9" t="str">
        <f>IF(AND($B3260&lt;&gt;"",$C3260&lt;&gt;"",$B3260&lt;=$C3260),INDEX(Szabalyok!$C:$C,$N3260),"")</f>
        <v/>
      </c>
      <c r="P3260">
        <f t="shared" si="458"/>
        <v>0</v>
      </c>
    </row>
    <row r="3261" spans="1:16" x14ac:dyDescent="0.35">
      <c r="A3261">
        <f t="shared" si="457"/>
        <v>0</v>
      </c>
      <c r="B3261" s="4" t="str">
        <f>IF($M3261&gt;300,"",IF(OR(INDEX(Bemenet!$E$2:$E$301,$M3261)="",INDEX(Bemenet!$F$2:$F$301,$M3261)=""),"",MAX(INDEX(Bemenet!$E$2:$E$301,$M3261),INDEX(Szabalyok!$A:$A,$N3261))))</f>
        <v/>
      </c>
      <c r="C3261" s="4" t="str">
        <f>IF($B3261="","",MIN(INDEX(Bemenet!$F$2:$F$301,$M3261),INDEX(Szabalyok!$B:$B,$N3261)))</f>
        <v/>
      </c>
      <c r="D3261" s="5" t="str">
        <f>IF(AND($B3261&lt;&gt;"",$C3261&lt;&gt;"",$B3261&lt;=$C3261),INDEX(Bemenet!$G$2:$G$301,$M3261),"")</f>
        <v/>
      </c>
      <c r="E3261" s="6" t="str">
        <f>IF(AND($B3261&lt;&gt;"",$C3261&lt;&gt;"",$B3261&lt;=$C3261),INDEX(Bemenet!$D$2:$D$301,$M3261),"")</f>
        <v/>
      </c>
      <c r="F3261" s="5" t="str">
        <f t="shared" si="450"/>
        <v/>
      </c>
      <c r="G3261" s="5" t="str">
        <f t="shared" si="451"/>
        <v/>
      </c>
      <c r="H3261" s="9" t="str">
        <f t="shared" si="452"/>
        <v/>
      </c>
      <c r="I3261" s="5" t="str">
        <f t="shared" si="453"/>
        <v/>
      </c>
      <c r="J3261" s="5" t="str">
        <f>IF(OR($L3261="",NOT(COUNTIFS($L$2:$L3261,$L3261)=1)),"",SUMIFS($G:$G,$L:$L,$L3261))</f>
        <v/>
      </c>
      <c r="K3261" s="5" t="str">
        <f>IF(OR($L3261="",NOT(COUNTIFS($L$2:$L3261,$L3261)=1)),"",SUMIFS($I:$I,$L:$L,$L3261))</f>
        <v/>
      </c>
      <c r="L3261" s="6" t="str">
        <f t="shared" si="454"/>
        <v/>
      </c>
      <c r="M3261" s="6">
        <f t="shared" si="455"/>
        <v>131</v>
      </c>
      <c r="N3261" s="6">
        <f t="shared" si="456"/>
        <v>11</v>
      </c>
      <c r="O3261" s="9" t="str">
        <f>IF(AND($B3261&lt;&gt;"",$C3261&lt;&gt;"",$B3261&lt;=$C3261),INDEX(Szabalyok!$C:$C,$N3261),"")</f>
        <v/>
      </c>
      <c r="P3261">
        <f t="shared" si="458"/>
        <v>0</v>
      </c>
    </row>
    <row r="3262" spans="1:16" x14ac:dyDescent="0.35">
      <c r="A3262">
        <f t="shared" si="457"/>
        <v>0</v>
      </c>
      <c r="B3262" s="4" t="str">
        <f>IF($M3262&gt;300,"",IF(OR(INDEX(Bemenet!$E$2:$E$301,$M3262)="",INDEX(Bemenet!$F$2:$F$301,$M3262)=""),"",MAX(INDEX(Bemenet!$E$2:$E$301,$M3262),INDEX(Szabalyok!$A:$A,$N3262))))</f>
        <v/>
      </c>
      <c r="C3262" s="4" t="str">
        <f>IF($B3262="","",MIN(INDEX(Bemenet!$F$2:$F$301,$M3262),INDEX(Szabalyok!$B:$B,$N3262)))</f>
        <v/>
      </c>
      <c r="D3262" s="5" t="str">
        <f>IF(AND($B3262&lt;&gt;"",$C3262&lt;&gt;"",$B3262&lt;=$C3262),INDEX(Bemenet!$G$2:$G$301,$M3262),"")</f>
        <v/>
      </c>
      <c r="E3262" s="6" t="str">
        <f>IF(AND($B3262&lt;&gt;"",$C3262&lt;&gt;"",$B3262&lt;=$C3262),INDEX(Bemenet!$D$2:$D$301,$M3262),"")</f>
        <v/>
      </c>
      <c r="F3262" s="5" t="str">
        <f t="shared" si="450"/>
        <v/>
      </c>
      <c r="G3262" s="5" t="str">
        <f t="shared" si="451"/>
        <v/>
      </c>
      <c r="H3262" s="9" t="str">
        <f t="shared" si="452"/>
        <v/>
      </c>
      <c r="I3262" s="5" t="str">
        <f t="shared" si="453"/>
        <v/>
      </c>
      <c r="J3262" s="5" t="str">
        <f>IF(OR($L3262="",NOT(COUNTIFS($L$2:$L3262,$L3262)=1)),"",SUMIFS($G:$G,$L:$L,$L3262))</f>
        <v/>
      </c>
      <c r="K3262" s="5" t="str">
        <f>IF(OR($L3262="",NOT(COUNTIFS($L$2:$L3262,$L3262)=1)),"",SUMIFS($I:$I,$L:$L,$L3262))</f>
        <v/>
      </c>
      <c r="L3262" s="6" t="str">
        <f t="shared" si="454"/>
        <v/>
      </c>
      <c r="M3262" s="6">
        <f t="shared" si="455"/>
        <v>131</v>
      </c>
      <c r="N3262" s="6">
        <f t="shared" si="456"/>
        <v>12</v>
      </c>
      <c r="O3262" s="9" t="str">
        <f>IF(AND($B3262&lt;&gt;"",$C3262&lt;&gt;"",$B3262&lt;=$C3262),INDEX(Szabalyok!$C:$C,$N3262),"")</f>
        <v/>
      </c>
      <c r="P3262">
        <f t="shared" si="458"/>
        <v>0</v>
      </c>
    </row>
    <row r="3263" spans="1:16" x14ac:dyDescent="0.35">
      <c r="A3263">
        <f t="shared" si="457"/>
        <v>0</v>
      </c>
      <c r="B3263" s="4" t="str">
        <f>IF($M3263&gt;300,"",IF(OR(INDEX(Bemenet!$E$2:$E$301,$M3263)="",INDEX(Bemenet!$F$2:$F$301,$M3263)=""),"",MAX(INDEX(Bemenet!$E$2:$E$301,$M3263),INDEX(Szabalyok!$A:$A,$N3263))))</f>
        <v/>
      </c>
      <c r="C3263" s="4" t="str">
        <f>IF($B3263="","",MIN(INDEX(Bemenet!$F$2:$F$301,$M3263),INDEX(Szabalyok!$B:$B,$N3263)))</f>
        <v/>
      </c>
      <c r="D3263" s="5" t="str">
        <f>IF(AND($B3263&lt;&gt;"",$C3263&lt;&gt;"",$B3263&lt;=$C3263),INDEX(Bemenet!$G$2:$G$301,$M3263),"")</f>
        <v/>
      </c>
      <c r="E3263" s="6" t="str">
        <f>IF(AND($B3263&lt;&gt;"",$C3263&lt;&gt;"",$B3263&lt;=$C3263),INDEX(Bemenet!$D$2:$D$301,$M3263),"")</f>
        <v/>
      </c>
      <c r="F3263" s="5" t="str">
        <f t="shared" si="450"/>
        <v/>
      </c>
      <c r="G3263" s="5" t="str">
        <f t="shared" si="451"/>
        <v/>
      </c>
      <c r="H3263" s="9" t="str">
        <f t="shared" si="452"/>
        <v/>
      </c>
      <c r="I3263" s="5" t="str">
        <f t="shared" si="453"/>
        <v/>
      </c>
      <c r="J3263" s="5" t="str">
        <f>IF(OR($L3263="",NOT(COUNTIFS($L$2:$L3263,$L3263)=1)),"",SUMIFS($G:$G,$L:$L,$L3263))</f>
        <v/>
      </c>
      <c r="K3263" s="5" t="str">
        <f>IF(OR($L3263="",NOT(COUNTIFS($L$2:$L3263,$L3263)=1)),"",SUMIFS($I:$I,$L:$L,$L3263))</f>
        <v/>
      </c>
      <c r="L3263" s="6" t="str">
        <f t="shared" si="454"/>
        <v/>
      </c>
      <c r="M3263" s="6">
        <f t="shared" si="455"/>
        <v>131</v>
      </c>
      <c r="N3263" s="6">
        <f t="shared" si="456"/>
        <v>13</v>
      </c>
      <c r="O3263" s="9" t="str">
        <f>IF(AND($B3263&lt;&gt;"",$C3263&lt;&gt;"",$B3263&lt;=$C3263),INDEX(Szabalyok!$C:$C,$N3263),"")</f>
        <v/>
      </c>
      <c r="P3263">
        <f t="shared" si="458"/>
        <v>0</v>
      </c>
    </row>
    <row r="3264" spans="1:16" x14ac:dyDescent="0.35">
      <c r="A3264">
        <f t="shared" si="457"/>
        <v>0</v>
      </c>
      <c r="B3264" s="4" t="str">
        <f>IF($M3264&gt;300,"",IF(OR(INDEX(Bemenet!$E$2:$E$301,$M3264)="",INDEX(Bemenet!$F$2:$F$301,$M3264)=""),"",MAX(INDEX(Bemenet!$E$2:$E$301,$M3264),INDEX(Szabalyok!$A:$A,$N3264))))</f>
        <v/>
      </c>
      <c r="C3264" s="4" t="str">
        <f>IF($B3264="","",MIN(INDEX(Bemenet!$F$2:$F$301,$M3264),INDEX(Szabalyok!$B:$B,$N3264)))</f>
        <v/>
      </c>
      <c r="D3264" s="5" t="str">
        <f>IF(AND($B3264&lt;&gt;"",$C3264&lt;&gt;"",$B3264&lt;=$C3264),INDEX(Bemenet!$G$2:$G$301,$M3264),"")</f>
        <v/>
      </c>
      <c r="E3264" s="6" t="str">
        <f>IF(AND($B3264&lt;&gt;"",$C3264&lt;&gt;"",$B3264&lt;=$C3264),INDEX(Bemenet!$D$2:$D$301,$M3264),"")</f>
        <v/>
      </c>
      <c r="F3264" s="5" t="str">
        <f t="shared" si="450"/>
        <v/>
      </c>
      <c r="G3264" s="5" t="str">
        <f t="shared" si="451"/>
        <v/>
      </c>
      <c r="H3264" s="9" t="str">
        <f t="shared" si="452"/>
        <v/>
      </c>
      <c r="I3264" s="5" t="str">
        <f t="shared" si="453"/>
        <v/>
      </c>
      <c r="J3264" s="5" t="str">
        <f>IF(OR($L3264="",NOT(COUNTIFS($L$2:$L3264,$L3264)=1)),"",SUMIFS($G:$G,$L:$L,$L3264))</f>
        <v/>
      </c>
      <c r="K3264" s="5" t="str">
        <f>IF(OR($L3264="",NOT(COUNTIFS($L$2:$L3264,$L3264)=1)),"",SUMIFS($I:$I,$L:$L,$L3264))</f>
        <v/>
      </c>
      <c r="L3264" s="6" t="str">
        <f t="shared" si="454"/>
        <v/>
      </c>
      <c r="M3264" s="6">
        <f t="shared" si="455"/>
        <v>131</v>
      </c>
      <c r="N3264" s="6">
        <f t="shared" si="456"/>
        <v>14</v>
      </c>
      <c r="O3264" s="9" t="str">
        <f>IF(AND($B3264&lt;&gt;"",$C3264&lt;&gt;"",$B3264&lt;=$C3264),INDEX(Szabalyok!$C:$C,$N3264),"")</f>
        <v/>
      </c>
      <c r="P3264">
        <f t="shared" si="458"/>
        <v>0</v>
      </c>
    </row>
    <row r="3265" spans="1:16" x14ac:dyDescent="0.35">
      <c r="A3265">
        <f t="shared" si="457"/>
        <v>0</v>
      </c>
      <c r="B3265" s="4" t="str">
        <f>IF($M3265&gt;300,"",IF(OR(INDEX(Bemenet!$E$2:$E$301,$M3265)="",INDEX(Bemenet!$F$2:$F$301,$M3265)=""),"",MAX(INDEX(Bemenet!$E$2:$E$301,$M3265),INDEX(Szabalyok!$A:$A,$N3265))))</f>
        <v/>
      </c>
      <c r="C3265" s="4" t="str">
        <f>IF($B3265="","",MIN(INDEX(Bemenet!$F$2:$F$301,$M3265),INDEX(Szabalyok!$B:$B,$N3265)))</f>
        <v/>
      </c>
      <c r="D3265" s="5" t="str">
        <f>IF(AND($B3265&lt;&gt;"",$C3265&lt;&gt;"",$B3265&lt;=$C3265),INDEX(Bemenet!$G$2:$G$301,$M3265),"")</f>
        <v/>
      </c>
      <c r="E3265" s="6" t="str">
        <f>IF(AND($B3265&lt;&gt;"",$C3265&lt;&gt;"",$B3265&lt;=$C3265),INDEX(Bemenet!$D$2:$D$301,$M3265),"")</f>
        <v/>
      </c>
      <c r="F3265" s="5" t="str">
        <f t="shared" si="450"/>
        <v/>
      </c>
      <c r="G3265" s="5" t="str">
        <f t="shared" si="451"/>
        <v/>
      </c>
      <c r="H3265" s="9" t="str">
        <f t="shared" si="452"/>
        <v/>
      </c>
      <c r="I3265" s="5" t="str">
        <f t="shared" si="453"/>
        <v/>
      </c>
      <c r="J3265" s="5" t="str">
        <f>IF(OR($L3265="",NOT(COUNTIFS($L$2:$L3265,$L3265)=1)),"",SUMIFS($G:$G,$L:$L,$L3265))</f>
        <v/>
      </c>
      <c r="K3265" s="5" t="str">
        <f>IF(OR($L3265="",NOT(COUNTIFS($L$2:$L3265,$L3265)=1)),"",SUMIFS($I:$I,$L:$L,$L3265))</f>
        <v/>
      </c>
      <c r="L3265" s="6" t="str">
        <f t="shared" si="454"/>
        <v/>
      </c>
      <c r="M3265" s="6">
        <f t="shared" si="455"/>
        <v>131</v>
      </c>
      <c r="N3265" s="6">
        <f t="shared" si="456"/>
        <v>15</v>
      </c>
      <c r="O3265" s="9" t="str">
        <f>IF(AND($B3265&lt;&gt;"",$C3265&lt;&gt;"",$B3265&lt;=$C3265),INDEX(Szabalyok!$C:$C,$N3265),"")</f>
        <v/>
      </c>
      <c r="P3265">
        <f t="shared" si="458"/>
        <v>0</v>
      </c>
    </row>
    <row r="3266" spans="1:16" x14ac:dyDescent="0.35">
      <c r="A3266">
        <f t="shared" si="457"/>
        <v>0</v>
      </c>
      <c r="B3266" s="4" t="str">
        <f>IF($M3266&gt;300,"",IF(OR(INDEX(Bemenet!$E$2:$E$301,$M3266)="",INDEX(Bemenet!$F$2:$F$301,$M3266)=""),"",MAX(INDEX(Bemenet!$E$2:$E$301,$M3266),INDEX(Szabalyok!$A:$A,$N3266))))</f>
        <v/>
      </c>
      <c r="C3266" s="4" t="str">
        <f>IF($B3266="","",MIN(INDEX(Bemenet!$F$2:$F$301,$M3266),INDEX(Szabalyok!$B:$B,$N3266)))</f>
        <v/>
      </c>
      <c r="D3266" s="5" t="str">
        <f>IF(AND($B3266&lt;&gt;"",$C3266&lt;&gt;"",$B3266&lt;=$C3266),INDEX(Bemenet!$G$2:$G$301,$M3266),"")</f>
        <v/>
      </c>
      <c r="E3266" s="6" t="str">
        <f>IF(AND($B3266&lt;&gt;"",$C3266&lt;&gt;"",$B3266&lt;=$C3266),INDEX(Bemenet!$D$2:$D$301,$M3266),"")</f>
        <v/>
      </c>
      <c r="F3266" s="5" t="str">
        <f t="shared" ref="F3266:F3329" si="459">IF(AND($B3266&lt;&gt;"",$C3266&lt;&gt;"",$B3266&lt;=$C3266),$C3266-$B3266+1,"")</f>
        <v/>
      </c>
      <c r="G3266" s="5" t="str">
        <f t="shared" ref="G3266:G3329" si="460">IF($F3266="","",$F3266*$D3266)</f>
        <v/>
      </c>
      <c r="H3266" s="9" t="str">
        <f t="shared" ref="H3266:H3329" si="461">IF($G3266="","",$O3266)</f>
        <v/>
      </c>
      <c r="I3266" s="5" t="str">
        <f t="shared" ref="I3266:I3329" si="462">IF($G3266="","",$G3266*IF($H3266="",$O3266,$H3266)/100)</f>
        <v/>
      </c>
      <c r="J3266" s="5" t="str">
        <f>IF(OR($L3266="",NOT(COUNTIFS($L$2:$L3266,$L3266)=1)),"",SUMIFS($G:$G,$L:$L,$L3266))</f>
        <v/>
      </c>
      <c r="K3266" s="5" t="str">
        <f>IF(OR($L3266="",NOT(COUNTIFS($L$2:$L3266,$L3266)=1)),"",SUMIFS($I:$I,$L:$L,$L3266))</f>
        <v/>
      </c>
      <c r="L3266" s="6" t="str">
        <f t="shared" ref="L3266:L3329" si="463">IF($B3266="","",YEAR($B3266))</f>
        <v/>
      </c>
      <c r="M3266" s="6">
        <f t="shared" ref="M3266:M3329" si="464">INT((ROW()-2)/25)+1</f>
        <v>131</v>
      </c>
      <c r="N3266" s="6">
        <f t="shared" ref="N3266:N3329" si="465">MOD(ROW()-2,25)+2</f>
        <v>16</v>
      </c>
      <c r="O3266" s="9" t="str">
        <f>IF(AND($B3266&lt;&gt;"",$C3266&lt;&gt;"",$B3266&lt;=$C3266),INDEX(Szabalyok!$C:$C,$N3266),"")</f>
        <v/>
      </c>
      <c r="P3266">
        <f t="shared" si="458"/>
        <v>0</v>
      </c>
    </row>
    <row r="3267" spans="1:16" x14ac:dyDescent="0.35">
      <c r="A3267">
        <f t="shared" si="457"/>
        <v>0</v>
      </c>
      <c r="B3267" s="4" t="str">
        <f>IF($M3267&gt;300,"",IF(OR(INDEX(Bemenet!$E$2:$E$301,$M3267)="",INDEX(Bemenet!$F$2:$F$301,$M3267)=""),"",MAX(INDEX(Bemenet!$E$2:$E$301,$M3267),INDEX(Szabalyok!$A:$A,$N3267))))</f>
        <v/>
      </c>
      <c r="C3267" s="4" t="str">
        <f>IF($B3267="","",MIN(INDEX(Bemenet!$F$2:$F$301,$M3267),INDEX(Szabalyok!$B:$B,$N3267)))</f>
        <v/>
      </c>
      <c r="D3267" s="5" t="str">
        <f>IF(AND($B3267&lt;&gt;"",$C3267&lt;&gt;"",$B3267&lt;=$C3267),INDEX(Bemenet!$G$2:$G$301,$M3267),"")</f>
        <v/>
      </c>
      <c r="E3267" s="6" t="str">
        <f>IF(AND($B3267&lt;&gt;"",$C3267&lt;&gt;"",$B3267&lt;=$C3267),INDEX(Bemenet!$D$2:$D$301,$M3267),"")</f>
        <v/>
      </c>
      <c r="F3267" s="5" t="str">
        <f t="shared" si="459"/>
        <v/>
      </c>
      <c r="G3267" s="5" t="str">
        <f t="shared" si="460"/>
        <v/>
      </c>
      <c r="H3267" s="9" t="str">
        <f t="shared" si="461"/>
        <v/>
      </c>
      <c r="I3267" s="5" t="str">
        <f t="shared" si="462"/>
        <v/>
      </c>
      <c r="J3267" s="5" t="str">
        <f>IF(OR($L3267="",NOT(COUNTIFS($L$2:$L3267,$L3267)=1)),"",SUMIFS($G:$G,$L:$L,$L3267))</f>
        <v/>
      </c>
      <c r="K3267" s="5" t="str">
        <f>IF(OR($L3267="",NOT(COUNTIFS($L$2:$L3267,$L3267)=1)),"",SUMIFS($I:$I,$L:$L,$L3267))</f>
        <v/>
      </c>
      <c r="L3267" s="6" t="str">
        <f t="shared" si="463"/>
        <v/>
      </c>
      <c r="M3267" s="6">
        <f t="shared" si="464"/>
        <v>131</v>
      </c>
      <c r="N3267" s="6">
        <f t="shared" si="465"/>
        <v>17</v>
      </c>
      <c r="O3267" s="9" t="str">
        <f>IF(AND($B3267&lt;&gt;"",$C3267&lt;&gt;"",$B3267&lt;=$C3267),INDEX(Szabalyok!$C:$C,$N3267),"")</f>
        <v/>
      </c>
      <c r="P3267">
        <f t="shared" si="458"/>
        <v>0</v>
      </c>
    </row>
    <row r="3268" spans="1:16" x14ac:dyDescent="0.35">
      <c r="A3268">
        <f t="shared" ref="A3268:A3331" si="466">IF(P3268=P3267,0,P3268)</f>
        <v>0</v>
      </c>
      <c r="B3268" s="4" t="str">
        <f>IF($M3268&gt;300,"",IF(OR(INDEX(Bemenet!$E$2:$E$301,$M3268)="",INDEX(Bemenet!$F$2:$F$301,$M3268)=""),"",MAX(INDEX(Bemenet!$E$2:$E$301,$M3268),INDEX(Szabalyok!$A:$A,$N3268))))</f>
        <v/>
      </c>
      <c r="C3268" s="4" t="str">
        <f>IF($B3268="","",MIN(INDEX(Bemenet!$F$2:$F$301,$M3268),INDEX(Szabalyok!$B:$B,$N3268)))</f>
        <v/>
      </c>
      <c r="D3268" s="5" t="str">
        <f>IF(AND($B3268&lt;&gt;"",$C3268&lt;&gt;"",$B3268&lt;=$C3268),INDEX(Bemenet!$G$2:$G$301,$M3268),"")</f>
        <v/>
      </c>
      <c r="E3268" s="6" t="str">
        <f>IF(AND($B3268&lt;&gt;"",$C3268&lt;&gt;"",$B3268&lt;=$C3268),INDEX(Bemenet!$D$2:$D$301,$M3268),"")</f>
        <v/>
      </c>
      <c r="F3268" s="5" t="str">
        <f t="shared" si="459"/>
        <v/>
      </c>
      <c r="G3268" s="5" t="str">
        <f t="shared" si="460"/>
        <v/>
      </c>
      <c r="H3268" s="9" t="str">
        <f t="shared" si="461"/>
        <v/>
      </c>
      <c r="I3268" s="5" t="str">
        <f t="shared" si="462"/>
        <v/>
      </c>
      <c r="J3268" s="5" t="str">
        <f>IF(OR($L3268="",NOT(COUNTIFS($L$2:$L3268,$L3268)=1)),"",SUMIFS($G:$G,$L:$L,$L3268))</f>
        <v/>
      </c>
      <c r="K3268" s="5" t="str">
        <f>IF(OR($L3268="",NOT(COUNTIFS($L$2:$L3268,$L3268)=1)),"",SUMIFS($I:$I,$L:$L,$L3268))</f>
        <v/>
      </c>
      <c r="L3268" s="6" t="str">
        <f t="shared" si="463"/>
        <v/>
      </c>
      <c r="M3268" s="6">
        <f t="shared" si="464"/>
        <v>131</v>
      </c>
      <c r="N3268" s="6">
        <f t="shared" si="465"/>
        <v>18</v>
      </c>
      <c r="O3268" s="9" t="str">
        <f>IF(AND($B3268&lt;&gt;"",$C3268&lt;&gt;"",$B3268&lt;=$C3268),INDEX(Szabalyok!$C:$C,$N3268),"")</f>
        <v/>
      </c>
      <c r="P3268">
        <f t="shared" ref="P3268:P3331" si="467">IF(D3268="",P3267,P3267+1)</f>
        <v>0</v>
      </c>
    </row>
    <row r="3269" spans="1:16" x14ac:dyDescent="0.35">
      <c r="A3269">
        <f t="shared" si="466"/>
        <v>0</v>
      </c>
      <c r="B3269" s="4" t="str">
        <f>IF($M3269&gt;300,"",IF(OR(INDEX(Bemenet!$E$2:$E$301,$M3269)="",INDEX(Bemenet!$F$2:$F$301,$M3269)=""),"",MAX(INDEX(Bemenet!$E$2:$E$301,$M3269),INDEX(Szabalyok!$A:$A,$N3269))))</f>
        <v/>
      </c>
      <c r="C3269" s="4" t="str">
        <f>IF($B3269="","",MIN(INDEX(Bemenet!$F$2:$F$301,$M3269),INDEX(Szabalyok!$B:$B,$N3269)))</f>
        <v/>
      </c>
      <c r="D3269" s="5" t="str">
        <f>IF(AND($B3269&lt;&gt;"",$C3269&lt;&gt;"",$B3269&lt;=$C3269),INDEX(Bemenet!$G$2:$G$301,$M3269),"")</f>
        <v/>
      </c>
      <c r="E3269" s="6" t="str">
        <f>IF(AND($B3269&lt;&gt;"",$C3269&lt;&gt;"",$B3269&lt;=$C3269),INDEX(Bemenet!$D$2:$D$301,$M3269),"")</f>
        <v/>
      </c>
      <c r="F3269" s="5" t="str">
        <f t="shared" si="459"/>
        <v/>
      </c>
      <c r="G3269" s="5" t="str">
        <f t="shared" si="460"/>
        <v/>
      </c>
      <c r="H3269" s="9" t="str">
        <f t="shared" si="461"/>
        <v/>
      </c>
      <c r="I3269" s="5" t="str">
        <f t="shared" si="462"/>
        <v/>
      </c>
      <c r="J3269" s="5" t="str">
        <f>IF(OR($L3269="",NOT(COUNTIFS($L$2:$L3269,$L3269)=1)),"",SUMIFS($G:$G,$L:$L,$L3269))</f>
        <v/>
      </c>
      <c r="K3269" s="5" t="str">
        <f>IF(OR($L3269="",NOT(COUNTIFS($L$2:$L3269,$L3269)=1)),"",SUMIFS($I:$I,$L:$L,$L3269))</f>
        <v/>
      </c>
      <c r="L3269" s="6" t="str">
        <f t="shared" si="463"/>
        <v/>
      </c>
      <c r="M3269" s="6">
        <f t="shared" si="464"/>
        <v>131</v>
      </c>
      <c r="N3269" s="6">
        <f t="shared" si="465"/>
        <v>19</v>
      </c>
      <c r="O3269" s="9" t="str">
        <f>IF(AND($B3269&lt;&gt;"",$C3269&lt;&gt;"",$B3269&lt;=$C3269),INDEX(Szabalyok!$C:$C,$N3269),"")</f>
        <v/>
      </c>
      <c r="P3269">
        <f t="shared" si="467"/>
        <v>0</v>
      </c>
    </row>
    <row r="3270" spans="1:16" x14ac:dyDescent="0.35">
      <c r="A3270">
        <f t="shared" si="466"/>
        <v>0</v>
      </c>
      <c r="B3270" s="4" t="str">
        <f>IF($M3270&gt;300,"",IF(OR(INDEX(Bemenet!$E$2:$E$301,$M3270)="",INDEX(Bemenet!$F$2:$F$301,$M3270)=""),"",MAX(INDEX(Bemenet!$E$2:$E$301,$M3270),INDEX(Szabalyok!$A:$A,$N3270))))</f>
        <v/>
      </c>
      <c r="C3270" s="4" t="str">
        <f>IF($B3270="","",MIN(INDEX(Bemenet!$F$2:$F$301,$M3270),INDEX(Szabalyok!$B:$B,$N3270)))</f>
        <v/>
      </c>
      <c r="D3270" s="5" t="str">
        <f>IF(AND($B3270&lt;&gt;"",$C3270&lt;&gt;"",$B3270&lt;=$C3270),INDEX(Bemenet!$G$2:$G$301,$M3270),"")</f>
        <v/>
      </c>
      <c r="E3270" s="6" t="str">
        <f>IF(AND($B3270&lt;&gt;"",$C3270&lt;&gt;"",$B3270&lt;=$C3270),INDEX(Bemenet!$D$2:$D$301,$M3270),"")</f>
        <v/>
      </c>
      <c r="F3270" s="5" t="str">
        <f t="shared" si="459"/>
        <v/>
      </c>
      <c r="G3270" s="5" t="str">
        <f t="shared" si="460"/>
        <v/>
      </c>
      <c r="H3270" s="9" t="str">
        <f t="shared" si="461"/>
        <v/>
      </c>
      <c r="I3270" s="5" t="str">
        <f t="shared" si="462"/>
        <v/>
      </c>
      <c r="J3270" s="5" t="str">
        <f>IF(OR($L3270="",NOT(COUNTIFS($L$2:$L3270,$L3270)=1)),"",SUMIFS($G:$G,$L:$L,$L3270))</f>
        <v/>
      </c>
      <c r="K3270" s="5" t="str">
        <f>IF(OR($L3270="",NOT(COUNTIFS($L$2:$L3270,$L3270)=1)),"",SUMIFS($I:$I,$L:$L,$L3270))</f>
        <v/>
      </c>
      <c r="L3270" s="6" t="str">
        <f t="shared" si="463"/>
        <v/>
      </c>
      <c r="M3270" s="6">
        <f t="shared" si="464"/>
        <v>131</v>
      </c>
      <c r="N3270" s="6">
        <f t="shared" si="465"/>
        <v>20</v>
      </c>
      <c r="O3270" s="9" t="str">
        <f>IF(AND($B3270&lt;&gt;"",$C3270&lt;&gt;"",$B3270&lt;=$C3270),INDEX(Szabalyok!$C:$C,$N3270),"")</f>
        <v/>
      </c>
      <c r="P3270">
        <f t="shared" si="467"/>
        <v>0</v>
      </c>
    </row>
    <row r="3271" spans="1:16" x14ac:dyDescent="0.35">
      <c r="A3271">
        <f t="shared" si="466"/>
        <v>0</v>
      </c>
      <c r="B3271" s="4" t="str">
        <f>IF($M3271&gt;300,"",IF(OR(INDEX(Bemenet!$E$2:$E$301,$M3271)="",INDEX(Bemenet!$F$2:$F$301,$M3271)=""),"",MAX(INDEX(Bemenet!$E$2:$E$301,$M3271),INDEX(Szabalyok!$A:$A,$N3271))))</f>
        <v/>
      </c>
      <c r="C3271" s="4" t="str">
        <f>IF($B3271="","",MIN(INDEX(Bemenet!$F$2:$F$301,$M3271),INDEX(Szabalyok!$B:$B,$N3271)))</f>
        <v/>
      </c>
      <c r="D3271" s="5" t="str">
        <f>IF(AND($B3271&lt;&gt;"",$C3271&lt;&gt;"",$B3271&lt;=$C3271),INDEX(Bemenet!$G$2:$G$301,$M3271),"")</f>
        <v/>
      </c>
      <c r="E3271" s="6" t="str">
        <f>IF(AND($B3271&lt;&gt;"",$C3271&lt;&gt;"",$B3271&lt;=$C3271),INDEX(Bemenet!$D$2:$D$301,$M3271),"")</f>
        <v/>
      </c>
      <c r="F3271" s="5" t="str">
        <f t="shared" si="459"/>
        <v/>
      </c>
      <c r="G3271" s="5" t="str">
        <f t="shared" si="460"/>
        <v/>
      </c>
      <c r="H3271" s="9" t="str">
        <f t="shared" si="461"/>
        <v/>
      </c>
      <c r="I3271" s="5" t="str">
        <f t="shared" si="462"/>
        <v/>
      </c>
      <c r="J3271" s="5" t="str">
        <f>IF(OR($L3271="",NOT(COUNTIFS($L$2:$L3271,$L3271)=1)),"",SUMIFS($G:$G,$L:$L,$L3271))</f>
        <v/>
      </c>
      <c r="K3271" s="5" t="str">
        <f>IF(OR($L3271="",NOT(COUNTIFS($L$2:$L3271,$L3271)=1)),"",SUMIFS($I:$I,$L:$L,$L3271))</f>
        <v/>
      </c>
      <c r="L3271" s="6" t="str">
        <f t="shared" si="463"/>
        <v/>
      </c>
      <c r="M3271" s="6">
        <f t="shared" si="464"/>
        <v>131</v>
      </c>
      <c r="N3271" s="6">
        <f t="shared" si="465"/>
        <v>21</v>
      </c>
      <c r="O3271" s="9" t="str">
        <f>IF(AND($B3271&lt;&gt;"",$C3271&lt;&gt;"",$B3271&lt;=$C3271),INDEX(Szabalyok!$C:$C,$N3271),"")</f>
        <v/>
      </c>
      <c r="P3271">
        <f t="shared" si="467"/>
        <v>0</v>
      </c>
    </row>
    <row r="3272" spans="1:16" x14ac:dyDescent="0.35">
      <c r="A3272">
        <f t="shared" si="466"/>
        <v>0</v>
      </c>
      <c r="B3272" s="4" t="str">
        <f>IF($M3272&gt;300,"",IF(OR(INDEX(Bemenet!$E$2:$E$301,$M3272)="",INDEX(Bemenet!$F$2:$F$301,$M3272)=""),"",MAX(INDEX(Bemenet!$E$2:$E$301,$M3272),INDEX(Szabalyok!$A:$A,$N3272))))</f>
        <v/>
      </c>
      <c r="C3272" s="4" t="str">
        <f>IF($B3272="","",MIN(INDEX(Bemenet!$F$2:$F$301,$M3272),INDEX(Szabalyok!$B:$B,$N3272)))</f>
        <v/>
      </c>
      <c r="D3272" s="5" t="str">
        <f>IF(AND($B3272&lt;&gt;"",$C3272&lt;&gt;"",$B3272&lt;=$C3272),INDEX(Bemenet!$G$2:$G$301,$M3272),"")</f>
        <v/>
      </c>
      <c r="E3272" s="6" t="str">
        <f>IF(AND($B3272&lt;&gt;"",$C3272&lt;&gt;"",$B3272&lt;=$C3272),INDEX(Bemenet!$D$2:$D$301,$M3272),"")</f>
        <v/>
      </c>
      <c r="F3272" s="5" t="str">
        <f t="shared" si="459"/>
        <v/>
      </c>
      <c r="G3272" s="5" t="str">
        <f t="shared" si="460"/>
        <v/>
      </c>
      <c r="H3272" s="9" t="str">
        <f t="shared" si="461"/>
        <v/>
      </c>
      <c r="I3272" s="5" t="str">
        <f t="shared" si="462"/>
        <v/>
      </c>
      <c r="J3272" s="5" t="str">
        <f>IF(OR($L3272="",NOT(COUNTIFS($L$2:$L3272,$L3272)=1)),"",SUMIFS($G:$G,$L:$L,$L3272))</f>
        <v/>
      </c>
      <c r="K3272" s="5" t="str">
        <f>IF(OR($L3272="",NOT(COUNTIFS($L$2:$L3272,$L3272)=1)),"",SUMIFS($I:$I,$L:$L,$L3272))</f>
        <v/>
      </c>
      <c r="L3272" s="6" t="str">
        <f t="shared" si="463"/>
        <v/>
      </c>
      <c r="M3272" s="6">
        <f t="shared" si="464"/>
        <v>131</v>
      </c>
      <c r="N3272" s="6">
        <f t="shared" si="465"/>
        <v>22</v>
      </c>
      <c r="O3272" s="9" t="str">
        <f>IF(AND($B3272&lt;&gt;"",$C3272&lt;&gt;"",$B3272&lt;=$C3272),INDEX(Szabalyok!$C:$C,$N3272),"")</f>
        <v/>
      </c>
      <c r="P3272">
        <f t="shared" si="467"/>
        <v>0</v>
      </c>
    </row>
    <row r="3273" spans="1:16" x14ac:dyDescent="0.35">
      <c r="A3273">
        <f t="shared" si="466"/>
        <v>0</v>
      </c>
      <c r="B3273" s="4" t="str">
        <f>IF($M3273&gt;300,"",IF(OR(INDEX(Bemenet!$E$2:$E$301,$M3273)="",INDEX(Bemenet!$F$2:$F$301,$M3273)=""),"",MAX(INDEX(Bemenet!$E$2:$E$301,$M3273),INDEX(Szabalyok!$A:$A,$N3273))))</f>
        <v/>
      </c>
      <c r="C3273" s="4" t="str">
        <f>IF($B3273="","",MIN(INDEX(Bemenet!$F$2:$F$301,$M3273),INDEX(Szabalyok!$B:$B,$N3273)))</f>
        <v/>
      </c>
      <c r="D3273" s="5" t="str">
        <f>IF(AND($B3273&lt;&gt;"",$C3273&lt;&gt;"",$B3273&lt;=$C3273),INDEX(Bemenet!$G$2:$G$301,$M3273),"")</f>
        <v/>
      </c>
      <c r="E3273" s="6" t="str">
        <f>IF(AND($B3273&lt;&gt;"",$C3273&lt;&gt;"",$B3273&lt;=$C3273),INDEX(Bemenet!$D$2:$D$301,$M3273),"")</f>
        <v/>
      </c>
      <c r="F3273" s="5" t="str">
        <f t="shared" si="459"/>
        <v/>
      </c>
      <c r="G3273" s="5" t="str">
        <f t="shared" si="460"/>
        <v/>
      </c>
      <c r="H3273" s="9" t="str">
        <f t="shared" si="461"/>
        <v/>
      </c>
      <c r="I3273" s="5" t="str">
        <f t="shared" si="462"/>
        <v/>
      </c>
      <c r="J3273" s="5" t="str">
        <f>IF(OR($L3273="",NOT(COUNTIFS($L$2:$L3273,$L3273)=1)),"",SUMIFS($G:$G,$L:$L,$L3273))</f>
        <v/>
      </c>
      <c r="K3273" s="5" t="str">
        <f>IF(OR($L3273="",NOT(COUNTIFS($L$2:$L3273,$L3273)=1)),"",SUMIFS($I:$I,$L:$L,$L3273))</f>
        <v/>
      </c>
      <c r="L3273" s="6" t="str">
        <f t="shared" si="463"/>
        <v/>
      </c>
      <c r="M3273" s="6">
        <f t="shared" si="464"/>
        <v>131</v>
      </c>
      <c r="N3273" s="6">
        <f t="shared" si="465"/>
        <v>23</v>
      </c>
      <c r="O3273" s="9" t="str">
        <f>IF(AND($B3273&lt;&gt;"",$C3273&lt;&gt;"",$B3273&lt;=$C3273),INDEX(Szabalyok!$C:$C,$N3273),"")</f>
        <v/>
      </c>
      <c r="P3273">
        <f t="shared" si="467"/>
        <v>0</v>
      </c>
    </row>
    <row r="3274" spans="1:16" x14ac:dyDescent="0.35">
      <c r="A3274">
        <f t="shared" si="466"/>
        <v>0</v>
      </c>
      <c r="B3274" s="4" t="str">
        <f>IF($M3274&gt;300,"",IF(OR(INDEX(Bemenet!$E$2:$E$301,$M3274)="",INDEX(Bemenet!$F$2:$F$301,$M3274)=""),"",MAX(INDEX(Bemenet!$E$2:$E$301,$M3274),INDEX(Szabalyok!$A:$A,$N3274))))</f>
        <v/>
      </c>
      <c r="C3274" s="4" t="str">
        <f>IF($B3274="","",MIN(INDEX(Bemenet!$F$2:$F$301,$M3274),INDEX(Szabalyok!$B:$B,$N3274)))</f>
        <v/>
      </c>
      <c r="D3274" s="5" t="str">
        <f>IF(AND($B3274&lt;&gt;"",$C3274&lt;&gt;"",$B3274&lt;=$C3274),INDEX(Bemenet!$G$2:$G$301,$M3274),"")</f>
        <v/>
      </c>
      <c r="E3274" s="6" t="str">
        <f>IF(AND($B3274&lt;&gt;"",$C3274&lt;&gt;"",$B3274&lt;=$C3274),INDEX(Bemenet!$D$2:$D$301,$M3274),"")</f>
        <v/>
      </c>
      <c r="F3274" s="5" t="str">
        <f t="shared" si="459"/>
        <v/>
      </c>
      <c r="G3274" s="5" t="str">
        <f t="shared" si="460"/>
        <v/>
      </c>
      <c r="H3274" s="9" t="str">
        <f t="shared" si="461"/>
        <v/>
      </c>
      <c r="I3274" s="5" t="str">
        <f t="shared" si="462"/>
        <v/>
      </c>
      <c r="J3274" s="5" t="str">
        <f>IF(OR($L3274="",NOT(COUNTIFS($L$2:$L3274,$L3274)=1)),"",SUMIFS($G:$G,$L:$L,$L3274))</f>
        <v/>
      </c>
      <c r="K3274" s="5" t="str">
        <f>IF(OR($L3274="",NOT(COUNTIFS($L$2:$L3274,$L3274)=1)),"",SUMIFS($I:$I,$L:$L,$L3274))</f>
        <v/>
      </c>
      <c r="L3274" s="6" t="str">
        <f t="shared" si="463"/>
        <v/>
      </c>
      <c r="M3274" s="6">
        <f t="shared" si="464"/>
        <v>131</v>
      </c>
      <c r="N3274" s="6">
        <f t="shared" si="465"/>
        <v>24</v>
      </c>
      <c r="O3274" s="9" t="str">
        <f>IF(AND($B3274&lt;&gt;"",$C3274&lt;&gt;"",$B3274&lt;=$C3274),INDEX(Szabalyok!$C:$C,$N3274),"")</f>
        <v/>
      </c>
      <c r="P3274">
        <f t="shared" si="467"/>
        <v>0</v>
      </c>
    </row>
    <row r="3275" spans="1:16" x14ac:dyDescent="0.35">
      <c r="A3275">
        <f t="shared" si="466"/>
        <v>0</v>
      </c>
      <c r="B3275" s="4" t="str">
        <f>IF($M3275&gt;300,"",IF(OR(INDEX(Bemenet!$E$2:$E$301,$M3275)="",INDEX(Bemenet!$F$2:$F$301,$M3275)=""),"",MAX(INDEX(Bemenet!$E$2:$E$301,$M3275),INDEX(Szabalyok!$A:$A,$N3275))))</f>
        <v/>
      </c>
      <c r="C3275" s="4" t="str">
        <f>IF($B3275="","",MIN(INDEX(Bemenet!$F$2:$F$301,$M3275),INDEX(Szabalyok!$B:$B,$N3275)))</f>
        <v/>
      </c>
      <c r="D3275" s="5" t="str">
        <f>IF(AND($B3275&lt;&gt;"",$C3275&lt;&gt;"",$B3275&lt;=$C3275),INDEX(Bemenet!$G$2:$G$301,$M3275),"")</f>
        <v/>
      </c>
      <c r="E3275" s="6" t="str">
        <f>IF(AND($B3275&lt;&gt;"",$C3275&lt;&gt;"",$B3275&lt;=$C3275),INDEX(Bemenet!$D$2:$D$301,$M3275),"")</f>
        <v/>
      </c>
      <c r="F3275" s="5" t="str">
        <f t="shared" si="459"/>
        <v/>
      </c>
      <c r="G3275" s="5" t="str">
        <f t="shared" si="460"/>
        <v/>
      </c>
      <c r="H3275" s="9" t="str">
        <f t="shared" si="461"/>
        <v/>
      </c>
      <c r="I3275" s="5" t="str">
        <f t="shared" si="462"/>
        <v/>
      </c>
      <c r="J3275" s="5" t="str">
        <f>IF(OR($L3275="",NOT(COUNTIFS($L$2:$L3275,$L3275)=1)),"",SUMIFS($G:$G,$L:$L,$L3275))</f>
        <v/>
      </c>
      <c r="K3275" s="5" t="str">
        <f>IF(OR($L3275="",NOT(COUNTIFS($L$2:$L3275,$L3275)=1)),"",SUMIFS($I:$I,$L:$L,$L3275))</f>
        <v/>
      </c>
      <c r="L3275" s="6" t="str">
        <f t="shared" si="463"/>
        <v/>
      </c>
      <c r="M3275" s="6">
        <f t="shared" si="464"/>
        <v>131</v>
      </c>
      <c r="N3275" s="6">
        <f t="shared" si="465"/>
        <v>25</v>
      </c>
      <c r="O3275" s="9" t="str">
        <f>IF(AND($B3275&lt;&gt;"",$C3275&lt;&gt;"",$B3275&lt;=$C3275),INDEX(Szabalyok!$C:$C,$N3275),"")</f>
        <v/>
      </c>
      <c r="P3275">
        <f t="shared" si="467"/>
        <v>0</v>
      </c>
    </row>
    <row r="3276" spans="1:16" x14ac:dyDescent="0.35">
      <c r="A3276">
        <f t="shared" si="466"/>
        <v>0</v>
      </c>
      <c r="B3276" s="4" t="str">
        <f>IF($M3276&gt;300,"",IF(OR(INDEX(Bemenet!$E$2:$E$301,$M3276)="",INDEX(Bemenet!$F$2:$F$301,$M3276)=""),"",MAX(INDEX(Bemenet!$E$2:$E$301,$M3276),INDEX(Szabalyok!$A:$A,$N3276))))</f>
        <v/>
      </c>
      <c r="C3276" s="4" t="str">
        <f>IF($B3276="","",MIN(INDEX(Bemenet!$F$2:$F$301,$M3276),INDEX(Szabalyok!$B:$B,$N3276)))</f>
        <v/>
      </c>
      <c r="D3276" s="5" t="str">
        <f>IF(AND($B3276&lt;&gt;"",$C3276&lt;&gt;"",$B3276&lt;=$C3276),INDEX(Bemenet!$G$2:$G$301,$M3276),"")</f>
        <v/>
      </c>
      <c r="E3276" s="6" t="str">
        <f>IF(AND($B3276&lt;&gt;"",$C3276&lt;&gt;"",$B3276&lt;=$C3276),INDEX(Bemenet!$D$2:$D$301,$M3276),"")</f>
        <v/>
      </c>
      <c r="F3276" s="5" t="str">
        <f t="shared" si="459"/>
        <v/>
      </c>
      <c r="G3276" s="5" t="str">
        <f t="shared" si="460"/>
        <v/>
      </c>
      <c r="H3276" s="9" t="str">
        <f t="shared" si="461"/>
        <v/>
      </c>
      <c r="I3276" s="5" t="str">
        <f t="shared" si="462"/>
        <v/>
      </c>
      <c r="J3276" s="5" t="str">
        <f>IF(OR($L3276="",NOT(COUNTIFS($L$2:$L3276,$L3276)=1)),"",SUMIFS($G:$G,$L:$L,$L3276))</f>
        <v/>
      </c>
      <c r="K3276" s="5" t="str">
        <f>IF(OR($L3276="",NOT(COUNTIFS($L$2:$L3276,$L3276)=1)),"",SUMIFS($I:$I,$L:$L,$L3276))</f>
        <v/>
      </c>
      <c r="L3276" s="6" t="str">
        <f t="shared" si="463"/>
        <v/>
      </c>
      <c r="M3276" s="6">
        <f t="shared" si="464"/>
        <v>131</v>
      </c>
      <c r="N3276" s="6">
        <f t="shared" si="465"/>
        <v>26</v>
      </c>
      <c r="O3276" s="9" t="str">
        <f>IF(AND($B3276&lt;&gt;"",$C3276&lt;&gt;"",$B3276&lt;=$C3276),INDEX(Szabalyok!$C:$C,$N3276),"")</f>
        <v/>
      </c>
      <c r="P3276">
        <f t="shared" si="467"/>
        <v>0</v>
      </c>
    </row>
    <row r="3277" spans="1:16" x14ac:dyDescent="0.35">
      <c r="A3277">
        <f t="shared" si="466"/>
        <v>0</v>
      </c>
      <c r="B3277" s="4" t="str">
        <f>IF($M3277&gt;300,"",IF(OR(INDEX(Bemenet!$E$2:$E$301,$M3277)="",INDEX(Bemenet!$F$2:$F$301,$M3277)=""),"",MAX(INDEX(Bemenet!$E$2:$E$301,$M3277),INDEX(Szabalyok!$A:$A,$N3277))))</f>
        <v/>
      </c>
      <c r="C3277" s="4" t="str">
        <f>IF($B3277="","",MIN(INDEX(Bemenet!$F$2:$F$301,$M3277),INDEX(Szabalyok!$B:$B,$N3277)))</f>
        <v/>
      </c>
      <c r="D3277" s="5" t="str">
        <f>IF(AND($B3277&lt;&gt;"",$C3277&lt;&gt;"",$B3277&lt;=$C3277),INDEX(Bemenet!$G$2:$G$301,$M3277),"")</f>
        <v/>
      </c>
      <c r="E3277" s="6" t="str">
        <f>IF(AND($B3277&lt;&gt;"",$C3277&lt;&gt;"",$B3277&lt;=$C3277),INDEX(Bemenet!$D$2:$D$301,$M3277),"")</f>
        <v/>
      </c>
      <c r="F3277" s="5" t="str">
        <f t="shared" si="459"/>
        <v/>
      </c>
      <c r="G3277" s="5" t="str">
        <f t="shared" si="460"/>
        <v/>
      </c>
      <c r="H3277" s="9" t="str">
        <f t="shared" si="461"/>
        <v/>
      </c>
      <c r="I3277" s="5" t="str">
        <f t="shared" si="462"/>
        <v/>
      </c>
      <c r="J3277" s="5" t="str">
        <f>IF(OR($L3277="",NOT(COUNTIFS($L$2:$L3277,$L3277)=1)),"",SUMIFS($G:$G,$L:$L,$L3277))</f>
        <v/>
      </c>
      <c r="K3277" s="5" t="str">
        <f>IF(OR($L3277="",NOT(COUNTIFS($L$2:$L3277,$L3277)=1)),"",SUMIFS($I:$I,$L:$L,$L3277))</f>
        <v/>
      </c>
      <c r="L3277" s="6" t="str">
        <f t="shared" si="463"/>
        <v/>
      </c>
      <c r="M3277" s="6">
        <f t="shared" si="464"/>
        <v>132</v>
      </c>
      <c r="N3277" s="6">
        <f t="shared" si="465"/>
        <v>2</v>
      </c>
      <c r="O3277" s="9" t="str">
        <f>IF(AND($B3277&lt;&gt;"",$C3277&lt;&gt;"",$B3277&lt;=$C3277),INDEX(Szabalyok!$C:$C,$N3277),"")</f>
        <v/>
      </c>
      <c r="P3277">
        <f t="shared" si="467"/>
        <v>0</v>
      </c>
    </row>
    <row r="3278" spans="1:16" x14ac:dyDescent="0.35">
      <c r="A3278">
        <f t="shared" si="466"/>
        <v>0</v>
      </c>
      <c r="B3278" s="4" t="str">
        <f>IF($M3278&gt;300,"",IF(OR(INDEX(Bemenet!$E$2:$E$301,$M3278)="",INDEX(Bemenet!$F$2:$F$301,$M3278)=""),"",MAX(INDEX(Bemenet!$E$2:$E$301,$M3278),INDEX(Szabalyok!$A:$A,$N3278))))</f>
        <v/>
      </c>
      <c r="C3278" s="4" t="str">
        <f>IF($B3278="","",MIN(INDEX(Bemenet!$F$2:$F$301,$M3278),INDEX(Szabalyok!$B:$B,$N3278)))</f>
        <v/>
      </c>
      <c r="D3278" s="5" t="str">
        <f>IF(AND($B3278&lt;&gt;"",$C3278&lt;&gt;"",$B3278&lt;=$C3278),INDEX(Bemenet!$G$2:$G$301,$M3278),"")</f>
        <v/>
      </c>
      <c r="E3278" s="6" t="str">
        <f>IF(AND($B3278&lt;&gt;"",$C3278&lt;&gt;"",$B3278&lt;=$C3278),INDEX(Bemenet!$D$2:$D$301,$M3278),"")</f>
        <v/>
      </c>
      <c r="F3278" s="5" t="str">
        <f t="shared" si="459"/>
        <v/>
      </c>
      <c r="G3278" s="5" t="str">
        <f t="shared" si="460"/>
        <v/>
      </c>
      <c r="H3278" s="9" t="str">
        <f t="shared" si="461"/>
        <v/>
      </c>
      <c r="I3278" s="5" t="str">
        <f t="shared" si="462"/>
        <v/>
      </c>
      <c r="J3278" s="5" t="str">
        <f>IF(OR($L3278="",NOT(COUNTIFS($L$2:$L3278,$L3278)=1)),"",SUMIFS($G:$G,$L:$L,$L3278))</f>
        <v/>
      </c>
      <c r="K3278" s="5" t="str">
        <f>IF(OR($L3278="",NOT(COUNTIFS($L$2:$L3278,$L3278)=1)),"",SUMIFS($I:$I,$L:$L,$L3278))</f>
        <v/>
      </c>
      <c r="L3278" s="6" t="str">
        <f t="shared" si="463"/>
        <v/>
      </c>
      <c r="M3278" s="6">
        <f t="shared" si="464"/>
        <v>132</v>
      </c>
      <c r="N3278" s="6">
        <f t="shared" si="465"/>
        <v>3</v>
      </c>
      <c r="O3278" s="9" t="str">
        <f>IF(AND($B3278&lt;&gt;"",$C3278&lt;&gt;"",$B3278&lt;=$C3278),INDEX(Szabalyok!$C:$C,$N3278),"")</f>
        <v/>
      </c>
      <c r="P3278">
        <f t="shared" si="467"/>
        <v>0</v>
      </c>
    </row>
    <row r="3279" spans="1:16" x14ac:dyDescent="0.35">
      <c r="A3279">
        <f t="shared" si="466"/>
        <v>0</v>
      </c>
      <c r="B3279" s="4" t="str">
        <f>IF($M3279&gt;300,"",IF(OR(INDEX(Bemenet!$E$2:$E$301,$M3279)="",INDEX(Bemenet!$F$2:$F$301,$M3279)=""),"",MAX(INDEX(Bemenet!$E$2:$E$301,$M3279),INDEX(Szabalyok!$A:$A,$N3279))))</f>
        <v/>
      </c>
      <c r="C3279" s="4" t="str">
        <f>IF($B3279="","",MIN(INDEX(Bemenet!$F$2:$F$301,$M3279),INDEX(Szabalyok!$B:$B,$N3279)))</f>
        <v/>
      </c>
      <c r="D3279" s="5" t="str">
        <f>IF(AND($B3279&lt;&gt;"",$C3279&lt;&gt;"",$B3279&lt;=$C3279),INDEX(Bemenet!$G$2:$G$301,$M3279),"")</f>
        <v/>
      </c>
      <c r="E3279" s="6" t="str">
        <f>IF(AND($B3279&lt;&gt;"",$C3279&lt;&gt;"",$B3279&lt;=$C3279),INDEX(Bemenet!$D$2:$D$301,$M3279),"")</f>
        <v/>
      </c>
      <c r="F3279" s="5" t="str">
        <f t="shared" si="459"/>
        <v/>
      </c>
      <c r="G3279" s="5" t="str">
        <f t="shared" si="460"/>
        <v/>
      </c>
      <c r="H3279" s="9" t="str">
        <f t="shared" si="461"/>
        <v/>
      </c>
      <c r="I3279" s="5" t="str">
        <f t="shared" si="462"/>
        <v/>
      </c>
      <c r="J3279" s="5" t="str">
        <f>IF(OR($L3279="",NOT(COUNTIFS($L$2:$L3279,$L3279)=1)),"",SUMIFS($G:$G,$L:$L,$L3279))</f>
        <v/>
      </c>
      <c r="K3279" s="5" t="str">
        <f>IF(OR($L3279="",NOT(COUNTIFS($L$2:$L3279,$L3279)=1)),"",SUMIFS($I:$I,$L:$L,$L3279))</f>
        <v/>
      </c>
      <c r="L3279" s="6" t="str">
        <f t="shared" si="463"/>
        <v/>
      </c>
      <c r="M3279" s="6">
        <f t="shared" si="464"/>
        <v>132</v>
      </c>
      <c r="N3279" s="6">
        <f t="shared" si="465"/>
        <v>4</v>
      </c>
      <c r="O3279" s="9" t="str">
        <f>IF(AND($B3279&lt;&gt;"",$C3279&lt;&gt;"",$B3279&lt;=$C3279),INDEX(Szabalyok!$C:$C,$N3279),"")</f>
        <v/>
      </c>
      <c r="P3279">
        <f t="shared" si="467"/>
        <v>0</v>
      </c>
    </row>
    <row r="3280" spans="1:16" x14ac:dyDescent="0.35">
      <c r="A3280">
        <f t="shared" si="466"/>
        <v>0</v>
      </c>
      <c r="B3280" s="4" t="str">
        <f>IF($M3280&gt;300,"",IF(OR(INDEX(Bemenet!$E$2:$E$301,$M3280)="",INDEX(Bemenet!$F$2:$F$301,$M3280)=""),"",MAX(INDEX(Bemenet!$E$2:$E$301,$M3280),INDEX(Szabalyok!$A:$A,$N3280))))</f>
        <v/>
      </c>
      <c r="C3280" s="4" t="str">
        <f>IF($B3280="","",MIN(INDEX(Bemenet!$F$2:$F$301,$M3280),INDEX(Szabalyok!$B:$B,$N3280)))</f>
        <v/>
      </c>
      <c r="D3280" s="5" t="str">
        <f>IF(AND($B3280&lt;&gt;"",$C3280&lt;&gt;"",$B3280&lt;=$C3280),INDEX(Bemenet!$G$2:$G$301,$M3280),"")</f>
        <v/>
      </c>
      <c r="E3280" s="6" t="str">
        <f>IF(AND($B3280&lt;&gt;"",$C3280&lt;&gt;"",$B3280&lt;=$C3280),INDEX(Bemenet!$D$2:$D$301,$M3280),"")</f>
        <v/>
      </c>
      <c r="F3280" s="5" t="str">
        <f t="shared" si="459"/>
        <v/>
      </c>
      <c r="G3280" s="5" t="str">
        <f t="shared" si="460"/>
        <v/>
      </c>
      <c r="H3280" s="9" t="str">
        <f t="shared" si="461"/>
        <v/>
      </c>
      <c r="I3280" s="5" t="str">
        <f t="shared" si="462"/>
        <v/>
      </c>
      <c r="J3280" s="5" t="str">
        <f>IF(OR($L3280="",NOT(COUNTIFS($L$2:$L3280,$L3280)=1)),"",SUMIFS($G:$G,$L:$L,$L3280))</f>
        <v/>
      </c>
      <c r="K3280" s="5" t="str">
        <f>IF(OR($L3280="",NOT(COUNTIFS($L$2:$L3280,$L3280)=1)),"",SUMIFS($I:$I,$L:$L,$L3280))</f>
        <v/>
      </c>
      <c r="L3280" s="6" t="str">
        <f t="shared" si="463"/>
        <v/>
      </c>
      <c r="M3280" s="6">
        <f t="shared" si="464"/>
        <v>132</v>
      </c>
      <c r="N3280" s="6">
        <f t="shared" si="465"/>
        <v>5</v>
      </c>
      <c r="O3280" s="9" t="str">
        <f>IF(AND($B3280&lt;&gt;"",$C3280&lt;&gt;"",$B3280&lt;=$C3280),INDEX(Szabalyok!$C:$C,$N3280),"")</f>
        <v/>
      </c>
      <c r="P3280">
        <f t="shared" si="467"/>
        <v>0</v>
      </c>
    </row>
    <row r="3281" spans="1:16" x14ac:dyDescent="0.35">
      <c r="A3281">
        <f t="shared" si="466"/>
        <v>0</v>
      </c>
      <c r="B3281" s="4" t="str">
        <f>IF($M3281&gt;300,"",IF(OR(INDEX(Bemenet!$E$2:$E$301,$M3281)="",INDEX(Bemenet!$F$2:$F$301,$M3281)=""),"",MAX(INDEX(Bemenet!$E$2:$E$301,$M3281),INDEX(Szabalyok!$A:$A,$N3281))))</f>
        <v/>
      </c>
      <c r="C3281" s="4" t="str">
        <f>IF($B3281="","",MIN(INDEX(Bemenet!$F$2:$F$301,$M3281),INDEX(Szabalyok!$B:$B,$N3281)))</f>
        <v/>
      </c>
      <c r="D3281" s="5" t="str">
        <f>IF(AND($B3281&lt;&gt;"",$C3281&lt;&gt;"",$B3281&lt;=$C3281),INDEX(Bemenet!$G$2:$G$301,$M3281),"")</f>
        <v/>
      </c>
      <c r="E3281" s="6" t="str">
        <f>IF(AND($B3281&lt;&gt;"",$C3281&lt;&gt;"",$B3281&lt;=$C3281),INDEX(Bemenet!$D$2:$D$301,$M3281),"")</f>
        <v/>
      </c>
      <c r="F3281" s="5" t="str">
        <f t="shared" si="459"/>
        <v/>
      </c>
      <c r="G3281" s="5" t="str">
        <f t="shared" si="460"/>
        <v/>
      </c>
      <c r="H3281" s="9" t="str">
        <f t="shared" si="461"/>
        <v/>
      </c>
      <c r="I3281" s="5" t="str">
        <f t="shared" si="462"/>
        <v/>
      </c>
      <c r="J3281" s="5" t="str">
        <f>IF(OR($L3281="",NOT(COUNTIFS($L$2:$L3281,$L3281)=1)),"",SUMIFS($G:$G,$L:$L,$L3281))</f>
        <v/>
      </c>
      <c r="K3281" s="5" t="str">
        <f>IF(OR($L3281="",NOT(COUNTIFS($L$2:$L3281,$L3281)=1)),"",SUMIFS($I:$I,$L:$L,$L3281))</f>
        <v/>
      </c>
      <c r="L3281" s="6" t="str">
        <f t="shared" si="463"/>
        <v/>
      </c>
      <c r="M3281" s="6">
        <f t="shared" si="464"/>
        <v>132</v>
      </c>
      <c r="N3281" s="6">
        <f t="shared" si="465"/>
        <v>6</v>
      </c>
      <c r="O3281" s="9" t="str">
        <f>IF(AND($B3281&lt;&gt;"",$C3281&lt;&gt;"",$B3281&lt;=$C3281),INDEX(Szabalyok!$C:$C,$N3281),"")</f>
        <v/>
      </c>
      <c r="P3281">
        <f t="shared" si="467"/>
        <v>0</v>
      </c>
    </row>
    <row r="3282" spans="1:16" x14ac:dyDescent="0.35">
      <c r="A3282">
        <f t="shared" si="466"/>
        <v>0</v>
      </c>
      <c r="B3282" s="4" t="str">
        <f>IF($M3282&gt;300,"",IF(OR(INDEX(Bemenet!$E$2:$E$301,$M3282)="",INDEX(Bemenet!$F$2:$F$301,$M3282)=""),"",MAX(INDEX(Bemenet!$E$2:$E$301,$M3282),INDEX(Szabalyok!$A:$A,$N3282))))</f>
        <v/>
      </c>
      <c r="C3282" s="4" t="str">
        <f>IF($B3282="","",MIN(INDEX(Bemenet!$F$2:$F$301,$M3282),INDEX(Szabalyok!$B:$B,$N3282)))</f>
        <v/>
      </c>
      <c r="D3282" s="5" t="str">
        <f>IF(AND($B3282&lt;&gt;"",$C3282&lt;&gt;"",$B3282&lt;=$C3282),INDEX(Bemenet!$G$2:$G$301,$M3282),"")</f>
        <v/>
      </c>
      <c r="E3282" s="6" t="str">
        <f>IF(AND($B3282&lt;&gt;"",$C3282&lt;&gt;"",$B3282&lt;=$C3282),INDEX(Bemenet!$D$2:$D$301,$M3282),"")</f>
        <v/>
      </c>
      <c r="F3282" s="5" t="str">
        <f t="shared" si="459"/>
        <v/>
      </c>
      <c r="G3282" s="5" t="str">
        <f t="shared" si="460"/>
        <v/>
      </c>
      <c r="H3282" s="9" t="str">
        <f t="shared" si="461"/>
        <v/>
      </c>
      <c r="I3282" s="5" t="str">
        <f t="shared" si="462"/>
        <v/>
      </c>
      <c r="J3282" s="5" t="str">
        <f>IF(OR($L3282="",NOT(COUNTIFS($L$2:$L3282,$L3282)=1)),"",SUMIFS($G:$G,$L:$L,$L3282))</f>
        <v/>
      </c>
      <c r="K3282" s="5" t="str">
        <f>IF(OR($L3282="",NOT(COUNTIFS($L$2:$L3282,$L3282)=1)),"",SUMIFS($I:$I,$L:$L,$L3282))</f>
        <v/>
      </c>
      <c r="L3282" s="6" t="str">
        <f t="shared" si="463"/>
        <v/>
      </c>
      <c r="M3282" s="6">
        <f t="shared" si="464"/>
        <v>132</v>
      </c>
      <c r="N3282" s="6">
        <f t="shared" si="465"/>
        <v>7</v>
      </c>
      <c r="O3282" s="9" t="str">
        <f>IF(AND($B3282&lt;&gt;"",$C3282&lt;&gt;"",$B3282&lt;=$C3282),INDEX(Szabalyok!$C:$C,$N3282),"")</f>
        <v/>
      </c>
      <c r="P3282">
        <f t="shared" si="467"/>
        <v>0</v>
      </c>
    </row>
    <row r="3283" spans="1:16" x14ac:dyDescent="0.35">
      <c r="A3283">
        <f t="shared" si="466"/>
        <v>0</v>
      </c>
      <c r="B3283" s="4" t="str">
        <f>IF($M3283&gt;300,"",IF(OR(INDEX(Bemenet!$E$2:$E$301,$M3283)="",INDEX(Bemenet!$F$2:$F$301,$M3283)=""),"",MAX(INDEX(Bemenet!$E$2:$E$301,$M3283),INDEX(Szabalyok!$A:$A,$N3283))))</f>
        <v/>
      </c>
      <c r="C3283" s="4" t="str">
        <f>IF($B3283="","",MIN(INDEX(Bemenet!$F$2:$F$301,$M3283),INDEX(Szabalyok!$B:$B,$N3283)))</f>
        <v/>
      </c>
      <c r="D3283" s="5" t="str">
        <f>IF(AND($B3283&lt;&gt;"",$C3283&lt;&gt;"",$B3283&lt;=$C3283),INDEX(Bemenet!$G$2:$G$301,$M3283),"")</f>
        <v/>
      </c>
      <c r="E3283" s="6" t="str">
        <f>IF(AND($B3283&lt;&gt;"",$C3283&lt;&gt;"",$B3283&lt;=$C3283),INDEX(Bemenet!$D$2:$D$301,$M3283),"")</f>
        <v/>
      </c>
      <c r="F3283" s="5" t="str">
        <f t="shared" si="459"/>
        <v/>
      </c>
      <c r="G3283" s="5" t="str">
        <f t="shared" si="460"/>
        <v/>
      </c>
      <c r="H3283" s="9" t="str">
        <f t="shared" si="461"/>
        <v/>
      </c>
      <c r="I3283" s="5" t="str">
        <f t="shared" si="462"/>
        <v/>
      </c>
      <c r="J3283" s="5" t="str">
        <f>IF(OR($L3283="",NOT(COUNTIFS($L$2:$L3283,$L3283)=1)),"",SUMIFS($G:$G,$L:$L,$L3283))</f>
        <v/>
      </c>
      <c r="K3283" s="5" t="str">
        <f>IF(OR($L3283="",NOT(COUNTIFS($L$2:$L3283,$L3283)=1)),"",SUMIFS($I:$I,$L:$L,$L3283))</f>
        <v/>
      </c>
      <c r="L3283" s="6" t="str">
        <f t="shared" si="463"/>
        <v/>
      </c>
      <c r="M3283" s="6">
        <f t="shared" si="464"/>
        <v>132</v>
      </c>
      <c r="N3283" s="6">
        <f t="shared" si="465"/>
        <v>8</v>
      </c>
      <c r="O3283" s="9" t="str">
        <f>IF(AND($B3283&lt;&gt;"",$C3283&lt;&gt;"",$B3283&lt;=$C3283),INDEX(Szabalyok!$C:$C,$N3283),"")</f>
        <v/>
      </c>
      <c r="P3283">
        <f t="shared" si="467"/>
        <v>0</v>
      </c>
    </row>
    <row r="3284" spans="1:16" x14ac:dyDescent="0.35">
      <c r="A3284">
        <f t="shared" si="466"/>
        <v>0</v>
      </c>
      <c r="B3284" s="4" t="str">
        <f>IF($M3284&gt;300,"",IF(OR(INDEX(Bemenet!$E$2:$E$301,$M3284)="",INDEX(Bemenet!$F$2:$F$301,$M3284)=""),"",MAX(INDEX(Bemenet!$E$2:$E$301,$M3284),INDEX(Szabalyok!$A:$A,$N3284))))</f>
        <v/>
      </c>
      <c r="C3284" s="4" t="str">
        <f>IF($B3284="","",MIN(INDEX(Bemenet!$F$2:$F$301,$M3284),INDEX(Szabalyok!$B:$B,$N3284)))</f>
        <v/>
      </c>
      <c r="D3284" s="5" t="str">
        <f>IF(AND($B3284&lt;&gt;"",$C3284&lt;&gt;"",$B3284&lt;=$C3284),INDEX(Bemenet!$G$2:$G$301,$M3284),"")</f>
        <v/>
      </c>
      <c r="E3284" s="6" t="str">
        <f>IF(AND($B3284&lt;&gt;"",$C3284&lt;&gt;"",$B3284&lt;=$C3284),INDEX(Bemenet!$D$2:$D$301,$M3284),"")</f>
        <v/>
      </c>
      <c r="F3284" s="5" t="str">
        <f t="shared" si="459"/>
        <v/>
      </c>
      <c r="G3284" s="5" t="str">
        <f t="shared" si="460"/>
        <v/>
      </c>
      <c r="H3284" s="9" t="str">
        <f t="shared" si="461"/>
        <v/>
      </c>
      <c r="I3284" s="5" t="str">
        <f t="shared" si="462"/>
        <v/>
      </c>
      <c r="J3284" s="5" t="str">
        <f>IF(OR($L3284="",NOT(COUNTIFS($L$2:$L3284,$L3284)=1)),"",SUMIFS($G:$G,$L:$L,$L3284))</f>
        <v/>
      </c>
      <c r="K3284" s="5" t="str">
        <f>IF(OR($L3284="",NOT(COUNTIFS($L$2:$L3284,$L3284)=1)),"",SUMIFS($I:$I,$L:$L,$L3284))</f>
        <v/>
      </c>
      <c r="L3284" s="6" t="str">
        <f t="shared" si="463"/>
        <v/>
      </c>
      <c r="M3284" s="6">
        <f t="shared" si="464"/>
        <v>132</v>
      </c>
      <c r="N3284" s="6">
        <f t="shared" si="465"/>
        <v>9</v>
      </c>
      <c r="O3284" s="9" t="str">
        <f>IF(AND($B3284&lt;&gt;"",$C3284&lt;&gt;"",$B3284&lt;=$C3284),INDEX(Szabalyok!$C:$C,$N3284),"")</f>
        <v/>
      </c>
      <c r="P3284">
        <f t="shared" si="467"/>
        <v>0</v>
      </c>
    </row>
    <row r="3285" spans="1:16" x14ac:dyDescent="0.35">
      <c r="A3285">
        <f t="shared" si="466"/>
        <v>0</v>
      </c>
      <c r="B3285" s="4" t="str">
        <f>IF($M3285&gt;300,"",IF(OR(INDEX(Bemenet!$E$2:$E$301,$M3285)="",INDEX(Bemenet!$F$2:$F$301,$M3285)=""),"",MAX(INDEX(Bemenet!$E$2:$E$301,$M3285),INDEX(Szabalyok!$A:$A,$N3285))))</f>
        <v/>
      </c>
      <c r="C3285" s="4" t="str">
        <f>IF($B3285="","",MIN(INDEX(Bemenet!$F$2:$F$301,$M3285),INDEX(Szabalyok!$B:$B,$N3285)))</f>
        <v/>
      </c>
      <c r="D3285" s="5" t="str">
        <f>IF(AND($B3285&lt;&gt;"",$C3285&lt;&gt;"",$B3285&lt;=$C3285),INDEX(Bemenet!$G$2:$G$301,$M3285),"")</f>
        <v/>
      </c>
      <c r="E3285" s="6" t="str">
        <f>IF(AND($B3285&lt;&gt;"",$C3285&lt;&gt;"",$B3285&lt;=$C3285),INDEX(Bemenet!$D$2:$D$301,$M3285),"")</f>
        <v/>
      </c>
      <c r="F3285" s="5" t="str">
        <f t="shared" si="459"/>
        <v/>
      </c>
      <c r="G3285" s="5" t="str">
        <f t="shared" si="460"/>
        <v/>
      </c>
      <c r="H3285" s="9" t="str">
        <f t="shared" si="461"/>
        <v/>
      </c>
      <c r="I3285" s="5" t="str">
        <f t="shared" si="462"/>
        <v/>
      </c>
      <c r="J3285" s="5" t="str">
        <f>IF(OR($L3285="",NOT(COUNTIFS($L$2:$L3285,$L3285)=1)),"",SUMIFS($G:$G,$L:$L,$L3285))</f>
        <v/>
      </c>
      <c r="K3285" s="5" t="str">
        <f>IF(OR($L3285="",NOT(COUNTIFS($L$2:$L3285,$L3285)=1)),"",SUMIFS($I:$I,$L:$L,$L3285))</f>
        <v/>
      </c>
      <c r="L3285" s="6" t="str">
        <f t="shared" si="463"/>
        <v/>
      </c>
      <c r="M3285" s="6">
        <f t="shared" si="464"/>
        <v>132</v>
      </c>
      <c r="N3285" s="6">
        <f t="shared" si="465"/>
        <v>10</v>
      </c>
      <c r="O3285" s="9" t="str">
        <f>IF(AND($B3285&lt;&gt;"",$C3285&lt;&gt;"",$B3285&lt;=$C3285),INDEX(Szabalyok!$C:$C,$N3285),"")</f>
        <v/>
      </c>
      <c r="P3285">
        <f t="shared" si="467"/>
        <v>0</v>
      </c>
    </row>
    <row r="3286" spans="1:16" x14ac:dyDescent="0.35">
      <c r="A3286">
        <f t="shared" si="466"/>
        <v>0</v>
      </c>
      <c r="B3286" s="4" t="str">
        <f>IF($M3286&gt;300,"",IF(OR(INDEX(Bemenet!$E$2:$E$301,$M3286)="",INDEX(Bemenet!$F$2:$F$301,$M3286)=""),"",MAX(INDEX(Bemenet!$E$2:$E$301,$M3286),INDEX(Szabalyok!$A:$A,$N3286))))</f>
        <v/>
      </c>
      <c r="C3286" s="4" t="str">
        <f>IF($B3286="","",MIN(INDEX(Bemenet!$F$2:$F$301,$M3286),INDEX(Szabalyok!$B:$B,$N3286)))</f>
        <v/>
      </c>
      <c r="D3286" s="5" t="str">
        <f>IF(AND($B3286&lt;&gt;"",$C3286&lt;&gt;"",$B3286&lt;=$C3286),INDEX(Bemenet!$G$2:$G$301,$M3286),"")</f>
        <v/>
      </c>
      <c r="E3286" s="6" t="str">
        <f>IF(AND($B3286&lt;&gt;"",$C3286&lt;&gt;"",$B3286&lt;=$C3286),INDEX(Bemenet!$D$2:$D$301,$M3286),"")</f>
        <v/>
      </c>
      <c r="F3286" s="5" t="str">
        <f t="shared" si="459"/>
        <v/>
      </c>
      <c r="G3286" s="5" t="str">
        <f t="shared" si="460"/>
        <v/>
      </c>
      <c r="H3286" s="9" t="str">
        <f t="shared" si="461"/>
        <v/>
      </c>
      <c r="I3286" s="5" t="str">
        <f t="shared" si="462"/>
        <v/>
      </c>
      <c r="J3286" s="5" t="str">
        <f>IF(OR($L3286="",NOT(COUNTIFS($L$2:$L3286,$L3286)=1)),"",SUMIFS($G:$G,$L:$L,$L3286))</f>
        <v/>
      </c>
      <c r="K3286" s="5" t="str">
        <f>IF(OR($L3286="",NOT(COUNTIFS($L$2:$L3286,$L3286)=1)),"",SUMIFS($I:$I,$L:$L,$L3286))</f>
        <v/>
      </c>
      <c r="L3286" s="6" t="str">
        <f t="shared" si="463"/>
        <v/>
      </c>
      <c r="M3286" s="6">
        <f t="shared" si="464"/>
        <v>132</v>
      </c>
      <c r="N3286" s="6">
        <f t="shared" si="465"/>
        <v>11</v>
      </c>
      <c r="O3286" s="9" t="str">
        <f>IF(AND($B3286&lt;&gt;"",$C3286&lt;&gt;"",$B3286&lt;=$C3286),INDEX(Szabalyok!$C:$C,$N3286),"")</f>
        <v/>
      </c>
      <c r="P3286">
        <f t="shared" si="467"/>
        <v>0</v>
      </c>
    </row>
    <row r="3287" spans="1:16" x14ac:dyDescent="0.35">
      <c r="A3287">
        <f t="shared" si="466"/>
        <v>0</v>
      </c>
      <c r="B3287" s="4" t="str">
        <f>IF($M3287&gt;300,"",IF(OR(INDEX(Bemenet!$E$2:$E$301,$M3287)="",INDEX(Bemenet!$F$2:$F$301,$M3287)=""),"",MAX(INDEX(Bemenet!$E$2:$E$301,$M3287),INDEX(Szabalyok!$A:$A,$N3287))))</f>
        <v/>
      </c>
      <c r="C3287" s="4" t="str">
        <f>IF($B3287="","",MIN(INDEX(Bemenet!$F$2:$F$301,$M3287),INDEX(Szabalyok!$B:$B,$N3287)))</f>
        <v/>
      </c>
      <c r="D3287" s="5" t="str">
        <f>IF(AND($B3287&lt;&gt;"",$C3287&lt;&gt;"",$B3287&lt;=$C3287),INDEX(Bemenet!$G$2:$G$301,$M3287),"")</f>
        <v/>
      </c>
      <c r="E3287" s="6" t="str">
        <f>IF(AND($B3287&lt;&gt;"",$C3287&lt;&gt;"",$B3287&lt;=$C3287),INDEX(Bemenet!$D$2:$D$301,$M3287),"")</f>
        <v/>
      </c>
      <c r="F3287" s="5" t="str">
        <f t="shared" si="459"/>
        <v/>
      </c>
      <c r="G3287" s="5" t="str">
        <f t="shared" si="460"/>
        <v/>
      </c>
      <c r="H3287" s="9" t="str">
        <f t="shared" si="461"/>
        <v/>
      </c>
      <c r="I3287" s="5" t="str">
        <f t="shared" si="462"/>
        <v/>
      </c>
      <c r="J3287" s="5" t="str">
        <f>IF(OR($L3287="",NOT(COUNTIFS($L$2:$L3287,$L3287)=1)),"",SUMIFS($G:$G,$L:$L,$L3287))</f>
        <v/>
      </c>
      <c r="K3287" s="5" t="str">
        <f>IF(OR($L3287="",NOT(COUNTIFS($L$2:$L3287,$L3287)=1)),"",SUMIFS($I:$I,$L:$L,$L3287))</f>
        <v/>
      </c>
      <c r="L3287" s="6" t="str">
        <f t="shared" si="463"/>
        <v/>
      </c>
      <c r="M3287" s="6">
        <f t="shared" si="464"/>
        <v>132</v>
      </c>
      <c r="N3287" s="6">
        <f t="shared" si="465"/>
        <v>12</v>
      </c>
      <c r="O3287" s="9" t="str">
        <f>IF(AND($B3287&lt;&gt;"",$C3287&lt;&gt;"",$B3287&lt;=$C3287),INDEX(Szabalyok!$C:$C,$N3287),"")</f>
        <v/>
      </c>
      <c r="P3287">
        <f t="shared" si="467"/>
        <v>0</v>
      </c>
    </row>
    <row r="3288" spans="1:16" x14ac:dyDescent="0.35">
      <c r="A3288">
        <f t="shared" si="466"/>
        <v>0</v>
      </c>
      <c r="B3288" s="4" t="str">
        <f>IF($M3288&gt;300,"",IF(OR(INDEX(Bemenet!$E$2:$E$301,$M3288)="",INDEX(Bemenet!$F$2:$F$301,$M3288)=""),"",MAX(INDEX(Bemenet!$E$2:$E$301,$M3288),INDEX(Szabalyok!$A:$A,$N3288))))</f>
        <v/>
      </c>
      <c r="C3288" s="4" t="str">
        <f>IF($B3288="","",MIN(INDEX(Bemenet!$F$2:$F$301,$M3288),INDEX(Szabalyok!$B:$B,$N3288)))</f>
        <v/>
      </c>
      <c r="D3288" s="5" t="str">
        <f>IF(AND($B3288&lt;&gt;"",$C3288&lt;&gt;"",$B3288&lt;=$C3288),INDEX(Bemenet!$G$2:$G$301,$M3288),"")</f>
        <v/>
      </c>
      <c r="E3288" s="6" t="str">
        <f>IF(AND($B3288&lt;&gt;"",$C3288&lt;&gt;"",$B3288&lt;=$C3288),INDEX(Bemenet!$D$2:$D$301,$M3288),"")</f>
        <v/>
      </c>
      <c r="F3288" s="5" t="str">
        <f t="shared" si="459"/>
        <v/>
      </c>
      <c r="G3288" s="5" t="str">
        <f t="shared" si="460"/>
        <v/>
      </c>
      <c r="H3288" s="9" t="str">
        <f t="shared" si="461"/>
        <v/>
      </c>
      <c r="I3288" s="5" t="str">
        <f t="shared" si="462"/>
        <v/>
      </c>
      <c r="J3288" s="5" t="str">
        <f>IF(OR($L3288="",NOT(COUNTIFS($L$2:$L3288,$L3288)=1)),"",SUMIFS($G:$G,$L:$L,$L3288))</f>
        <v/>
      </c>
      <c r="K3288" s="5" t="str">
        <f>IF(OR($L3288="",NOT(COUNTIFS($L$2:$L3288,$L3288)=1)),"",SUMIFS($I:$I,$L:$L,$L3288))</f>
        <v/>
      </c>
      <c r="L3288" s="6" t="str">
        <f t="shared" si="463"/>
        <v/>
      </c>
      <c r="M3288" s="6">
        <f t="shared" si="464"/>
        <v>132</v>
      </c>
      <c r="N3288" s="6">
        <f t="shared" si="465"/>
        <v>13</v>
      </c>
      <c r="O3288" s="9" t="str">
        <f>IF(AND($B3288&lt;&gt;"",$C3288&lt;&gt;"",$B3288&lt;=$C3288),INDEX(Szabalyok!$C:$C,$N3288),"")</f>
        <v/>
      </c>
      <c r="P3288">
        <f t="shared" si="467"/>
        <v>0</v>
      </c>
    </row>
    <row r="3289" spans="1:16" x14ac:dyDescent="0.35">
      <c r="A3289">
        <f t="shared" si="466"/>
        <v>0</v>
      </c>
      <c r="B3289" s="4" t="str">
        <f>IF($M3289&gt;300,"",IF(OR(INDEX(Bemenet!$E$2:$E$301,$M3289)="",INDEX(Bemenet!$F$2:$F$301,$M3289)=""),"",MAX(INDEX(Bemenet!$E$2:$E$301,$M3289),INDEX(Szabalyok!$A:$A,$N3289))))</f>
        <v/>
      </c>
      <c r="C3289" s="4" t="str">
        <f>IF($B3289="","",MIN(INDEX(Bemenet!$F$2:$F$301,$M3289),INDEX(Szabalyok!$B:$B,$N3289)))</f>
        <v/>
      </c>
      <c r="D3289" s="5" t="str">
        <f>IF(AND($B3289&lt;&gt;"",$C3289&lt;&gt;"",$B3289&lt;=$C3289),INDEX(Bemenet!$G$2:$G$301,$M3289),"")</f>
        <v/>
      </c>
      <c r="E3289" s="6" t="str">
        <f>IF(AND($B3289&lt;&gt;"",$C3289&lt;&gt;"",$B3289&lt;=$C3289),INDEX(Bemenet!$D$2:$D$301,$M3289),"")</f>
        <v/>
      </c>
      <c r="F3289" s="5" t="str">
        <f t="shared" si="459"/>
        <v/>
      </c>
      <c r="G3289" s="5" t="str">
        <f t="shared" si="460"/>
        <v/>
      </c>
      <c r="H3289" s="9" t="str">
        <f t="shared" si="461"/>
        <v/>
      </c>
      <c r="I3289" s="5" t="str">
        <f t="shared" si="462"/>
        <v/>
      </c>
      <c r="J3289" s="5" t="str">
        <f>IF(OR($L3289="",NOT(COUNTIFS($L$2:$L3289,$L3289)=1)),"",SUMIFS($G:$G,$L:$L,$L3289))</f>
        <v/>
      </c>
      <c r="K3289" s="5" t="str">
        <f>IF(OR($L3289="",NOT(COUNTIFS($L$2:$L3289,$L3289)=1)),"",SUMIFS($I:$I,$L:$L,$L3289))</f>
        <v/>
      </c>
      <c r="L3289" s="6" t="str">
        <f t="shared" si="463"/>
        <v/>
      </c>
      <c r="M3289" s="6">
        <f t="shared" si="464"/>
        <v>132</v>
      </c>
      <c r="N3289" s="6">
        <f t="shared" si="465"/>
        <v>14</v>
      </c>
      <c r="O3289" s="9" t="str">
        <f>IF(AND($B3289&lt;&gt;"",$C3289&lt;&gt;"",$B3289&lt;=$C3289),INDEX(Szabalyok!$C:$C,$N3289),"")</f>
        <v/>
      </c>
      <c r="P3289">
        <f t="shared" si="467"/>
        <v>0</v>
      </c>
    </row>
    <row r="3290" spans="1:16" x14ac:dyDescent="0.35">
      <c r="A3290">
        <f t="shared" si="466"/>
        <v>0</v>
      </c>
      <c r="B3290" s="4" t="str">
        <f>IF($M3290&gt;300,"",IF(OR(INDEX(Bemenet!$E$2:$E$301,$M3290)="",INDEX(Bemenet!$F$2:$F$301,$M3290)=""),"",MAX(INDEX(Bemenet!$E$2:$E$301,$M3290),INDEX(Szabalyok!$A:$A,$N3290))))</f>
        <v/>
      </c>
      <c r="C3290" s="4" t="str">
        <f>IF($B3290="","",MIN(INDEX(Bemenet!$F$2:$F$301,$M3290),INDEX(Szabalyok!$B:$B,$N3290)))</f>
        <v/>
      </c>
      <c r="D3290" s="5" t="str">
        <f>IF(AND($B3290&lt;&gt;"",$C3290&lt;&gt;"",$B3290&lt;=$C3290),INDEX(Bemenet!$G$2:$G$301,$M3290),"")</f>
        <v/>
      </c>
      <c r="E3290" s="6" t="str">
        <f>IF(AND($B3290&lt;&gt;"",$C3290&lt;&gt;"",$B3290&lt;=$C3290),INDEX(Bemenet!$D$2:$D$301,$M3290),"")</f>
        <v/>
      </c>
      <c r="F3290" s="5" t="str">
        <f t="shared" si="459"/>
        <v/>
      </c>
      <c r="G3290" s="5" t="str">
        <f t="shared" si="460"/>
        <v/>
      </c>
      <c r="H3290" s="9" t="str">
        <f t="shared" si="461"/>
        <v/>
      </c>
      <c r="I3290" s="5" t="str">
        <f t="shared" si="462"/>
        <v/>
      </c>
      <c r="J3290" s="5" t="str">
        <f>IF(OR($L3290="",NOT(COUNTIFS($L$2:$L3290,$L3290)=1)),"",SUMIFS($G:$G,$L:$L,$L3290))</f>
        <v/>
      </c>
      <c r="K3290" s="5" t="str">
        <f>IF(OR($L3290="",NOT(COUNTIFS($L$2:$L3290,$L3290)=1)),"",SUMIFS($I:$I,$L:$L,$L3290))</f>
        <v/>
      </c>
      <c r="L3290" s="6" t="str">
        <f t="shared" si="463"/>
        <v/>
      </c>
      <c r="M3290" s="6">
        <f t="shared" si="464"/>
        <v>132</v>
      </c>
      <c r="N3290" s="6">
        <f t="shared" si="465"/>
        <v>15</v>
      </c>
      <c r="O3290" s="9" t="str">
        <f>IF(AND($B3290&lt;&gt;"",$C3290&lt;&gt;"",$B3290&lt;=$C3290),INDEX(Szabalyok!$C:$C,$N3290),"")</f>
        <v/>
      </c>
      <c r="P3290">
        <f t="shared" si="467"/>
        <v>0</v>
      </c>
    </row>
    <row r="3291" spans="1:16" x14ac:dyDescent="0.35">
      <c r="A3291">
        <f t="shared" si="466"/>
        <v>0</v>
      </c>
      <c r="B3291" s="4" t="str">
        <f>IF($M3291&gt;300,"",IF(OR(INDEX(Bemenet!$E$2:$E$301,$M3291)="",INDEX(Bemenet!$F$2:$F$301,$M3291)=""),"",MAX(INDEX(Bemenet!$E$2:$E$301,$M3291),INDEX(Szabalyok!$A:$A,$N3291))))</f>
        <v/>
      </c>
      <c r="C3291" s="4" t="str">
        <f>IF($B3291="","",MIN(INDEX(Bemenet!$F$2:$F$301,$M3291),INDEX(Szabalyok!$B:$B,$N3291)))</f>
        <v/>
      </c>
      <c r="D3291" s="5" t="str">
        <f>IF(AND($B3291&lt;&gt;"",$C3291&lt;&gt;"",$B3291&lt;=$C3291),INDEX(Bemenet!$G$2:$G$301,$M3291),"")</f>
        <v/>
      </c>
      <c r="E3291" s="6" t="str">
        <f>IF(AND($B3291&lt;&gt;"",$C3291&lt;&gt;"",$B3291&lt;=$C3291),INDEX(Bemenet!$D$2:$D$301,$M3291),"")</f>
        <v/>
      </c>
      <c r="F3291" s="5" t="str">
        <f t="shared" si="459"/>
        <v/>
      </c>
      <c r="G3291" s="5" t="str">
        <f t="shared" si="460"/>
        <v/>
      </c>
      <c r="H3291" s="9" t="str">
        <f t="shared" si="461"/>
        <v/>
      </c>
      <c r="I3291" s="5" t="str">
        <f t="shared" si="462"/>
        <v/>
      </c>
      <c r="J3291" s="5" t="str">
        <f>IF(OR($L3291="",NOT(COUNTIFS($L$2:$L3291,$L3291)=1)),"",SUMIFS($G:$G,$L:$L,$L3291))</f>
        <v/>
      </c>
      <c r="K3291" s="5" t="str">
        <f>IF(OR($L3291="",NOT(COUNTIFS($L$2:$L3291,$L3291)=1)),"",SUMIFS($I:$I,$L:$L,$L3291))</f>
        <v/>
      </c>
      <c r="L3291" s="6" t="str">
        <f t="shared" si="463"/>
        <v/>
      </c>
      <c r="M3291" s="6">
        <f t="shared" si="464"/>
        <v>132</v>
      </c>
      <c r="N3291" s="6">
        <f t="shared" si="465"/>
        <v>16</v>
      </c>
      <c r="O3291" s="9" t="str">
        <f>IF(AND($B3291&lt;&gt;"",$C3291&lt;&gt;"",$B3291&lt;=$C3291),INDEX(Szabalyok!$C:$C,$N3291),"")</f>
        <v/>
      </c>
      <c r="P3291">
        <f t="shared" si="467"/>
        <v>0</v>
      </c>
    </row>
    <row r="3292" spans="1:16" x14ac:dyDescent="0.35">
      <c r="A3292">
        <f t="shared" si="466"/>
        <v>0</v>
      </c>
      <c r="B3292" s="4" t="str">
        <f>IF($M3292&gt;300,"",IF(OR(INDEX(Bemenet!$E$2:$E$301,$M3292)="",INDEX(Bemenet!$F$2:$F$301,$M3292)=""),"",MAX(INDEX(Bemenet!$E$2:$E$301,$M3292),INDEX(Szabalyok!$A:$A,$N3292))))</f>
        <v/>
      </c>
      <c r="C3292" s="4" t="str">
        <f>IF($B3292="","",MIN(INDEX(Bemenet!$F$2:$F$301,$M3292),INDEX(Szabalyok!$B:$B,$N3292)))</f>
        <v/>
      </c>
      <c r="D3292" s="5" t="str">
        <f>IF(AND($B3292&lt;&gt;"",$C3292&lt;&gt;"",$B3292&lt;=$C3292),INDEX(Bemenet!$G$2:$G$301,$M3292),"")</f>
        <v/>
      </c>
      <c r="E3292" s="6" t="str">
        <f>IF(AND($B3292&lt;&gt;"",$C3292&lt;&gt;"",$B3292&lt;=$C3292),INDEX(Bemenet!$D$2:$D$301,$M3292),"")</f>
        <v/>
      </c>
      <c r="F3292" s="5" t="str">
        <f t="shared" si="459"/>
        <v/>
      </c>
      <c r="G3292" s="5" t="str">
        <f t="shared" si="460"/>
        <v/>
      </c>
      <c r="H3292" s="9" t="str">
        <f t="shared" si="461"/>
        <v/>
      </c>
      <c r="I3292" s="5" t="str">
        <f t="shared" si="462"/>
        <v/>
      </c>
      <c r="J3292" s="5" t="str">
        <f>IF(OR($L3292="",NOT(COUNTIFS($L$2:$L3292,$L3292)=1)),"",SUMIFS($G:$G,$L:$L,$L3292))</f>
        <v/>
      </c>
      <c r="K3292" s="5" t="str">
        <f>IF(OR($L3292="",NOT(COUNTIFS($L$2:$L3292,$L3292)=1)),"",SUMIFS($I:$I,$L:$L,$L3292))</f>
        <v/>
      </c>
      <c r="L3292" s="6" t="str">
        <f t="shared" si="463"/>
        <v/>
      </c>
      <c r="M3292" s="6">
        <f t="shared" si="464"/>
        <v>132</v>
      </c>
      <c r="N3292" s="6">
        <f t="shared" si="465"/>
        <v>17</v>
      </c>
      <c r="O3292" s="9" t="str">
        <f>IF(AND($B3292&lt;&gt;"",$C3292&lt;&gt;"",$B3292&lt;=$C3292),INDEX(Szabalyok!$C:$C,$N3292),"")</f>
        <v/>
      </c>
      <c r="P3292">
        <f t="shared" si="467"/>
        <v>0</v>
      </c>
    </row>
    <row r="3293" spans="1:16" x14ac:dyDescent="0.35">
      <c r="A3293">
        <f t="shared" si="466"/>
        <v>0</v>
      </c>
      <c r="B3293" s="4" t="str">
        <f>IF($M3293&gt;300,"",IF(OR(INDEX(Bemenet!$E$2:$E$301,$M3293)="",INDEX(Bemenet!$F$2:$F$301,$M3293)=""),"",MAX(INDEX(Bemenet!$E$2:$E$301,$M3293),INDEX(Szabalyok!$A:$A,$N3293))))</f>
        <v/>
      </c>
      <c r="C3293" s="4" t="str">
        <f>IF($B3293="","",MIN(INDEX(Bemenet!$F$2:$F$301,$M3293),INDEX(Szabalyok!$B:$B,$N3293)))</f>
        <v/>
      </c>
      <c r="D3293" s="5" t="str">
        <f>IF(AND($B3293&lt;&gt;"",$C3293&lt;&gt;"",$B3293&lt;=$C3293),INDEX(Bemenet!$G$2:$G$301,$M3293),"")</f>
        <v/>
      </c>
      <c r="E3293" s="6" t="str">
        <f>IF(AND($B3293&lt;&gt;"",$C3293&lt;&gt;"",$B3293&lt;=$C3293),INDEX(Bemenet!$D$2:$D$301,$M3293),"")</f>
        <v/>
      </c>
      <c r="F3293" s="5" t="str">
        <f t="shared" si="459"/>
        <v/>
      </c>
      <c r="G3293" s="5" t="str">
        <f t="shared" si="460"/>
        <v/>
      </c>
      <c r="H3293" s="9" t="str">
        <f t="shared" si="461"/>
        <v/>
      </c>
      <c r="I3293" s="5" t="str">
        <f t="shared" si="462"/>
        <v/>
      </c>
      <c r="J3293" s="5" t="str">
        <f>IF(OR($L3293="",NOT(COUNTIFS($L$2:$L3293,$L3293)=1)),"",SUMIFS($G:$G,$L:$L,$L3293))</f>
        <v/>
      </c>
      <c r="K3293" s="5" t="str">
        <f>IF(OR($L3293="",NOT(COUNTIFS($L$2:$L3293,$L3293)=1)),"",SUMIFS($I:$I,$L:$L,$L3293))</f>
        <v/>
      </c>
      <c r="L3293" s="6" t="str">
        <f t="shared" si="463"/>
        <v/>
      </c>
      <c r="M3293" s="6">
        <f t="shared" si="464"/>
        <v>132</v>
      </c>
      <c r="N3293" s="6">
        <f t="shared" si="465"/>
        <v>18</v>
      </c>
      <c r="O3293" s="9" t="str">
        <f>IF(AND($B3293&lt;&gt;"",$C3293&lt;&gt;"",$B3293&lt;=$C3293),INDEX(Szabalyok!$C:$C,$N3293),"")</f>
        <v/>
      </c>
      <c r="P3293">
        <f t="shared" si="467"/>
        <v>0</v>
      </c>
    </row>
    <row r="3294" spans="1:16" x14ac:dyDescent="0.35">
      <c r="A3294">
        <f t="shared" si="466"/>
        <v>0</v>
      </c>
      <c r="B3294" s="4" t="str">
        <f>IF($M3294&gt;300,"",IF(OR(INDEX(Bemenet!$E$2:$E$301,$M3294)="",INDEX(Bemenet!$F$2:$F$301,$M3294)=""),"",MAX(INDEX(Bemenet!$E$2:$E$301,$M3294),INDEX(Szabalyok!$A:$A,$N3294))))</f>
        <v/>
      </c>
      <c r="C3294" s="4" t="str">
        <f>IF($B3294="","",MIN(INDEX(Bemenet!$F$2:$F$301,$M3294),INDEX(Szabalyok!$B:$B,$N3294)))</f>
        <v/>
      </c>
      <c r="D3294" s="5" t="str">
        <f>IF(AND($B3294&lt;&gt;"",$C3294&lt;&gt;"",$B3294&lt;=$C3294),INDEX(Bemenet!$G$2:$G$301,$M3294),"")</f>
        <v/>
      </c>
      <c r="E3294" s="6" t="str">
        <f>IF(AND($B3294&lt;&gt;"",$C3294&lt;&gt;"",$B3294&lt;=$C3294),INDEX(Bemenet!$D$2:$D$301,$M3294),"")</f>
        <v/>
      </c>
      <c r="F3294" s="5" t="str">
        <f t="shared" si="459"/>
        <v/>
      </c>
      <c r="G3294" s="5" t="str">
        <f t="shared" si="460"/>
        <v/>
      </c>
      <c r="H3294" s="9" t="str">
        <f t="shared" si="461"/>
        <v/>
      </c>
      <c r="I3294" s="5" t="str">
        <f t="shared" si="462"/>
        <v/>
      </c>
      <c r="J3294" s="5" t="str">
        <f>IF(OR($L3294="",NOT(COUNTIFS($L$2:$L3294,$L3294)=1)),"",SUMIFS($G:$G,$L:$L,$L3294))</f>
        <v/>
      </c>
      <c r="K3294" s="5" t="str">
        <f>IF(OR($L3294="",NOT(COUNTIFS($L$2:$L3294,$L3294)=1)),"",SUMIFS($I:$I,$L:$L,$L3294))</f>
        <v/>
      </c>
      <c r="L3294" s="6" t="str">
        <f t="shared" si="463"/>
        <v/>
      </c>
      <c r="M3294" s="6">
        <f t="shared" si="464"/>
        <v>132</v>
      </c>
      <c r="N3294" s="6">
        <f t="shared" si="465"/>
        <v>19</v>
      </c>
      <c r="O3294" s="9" t="str">
        <f>IF(AND($B3294&lt;&gt;"",$C3294&lt;&gt;"",$B3294&lt;=$C3294),INDEX(Szabalyok!$C:$C,$N3294),"")</f>
        <v/>
      </c>
      <c r="P3294">
        <f t="shared" si="467"/>
        <v>0</v>
      </c>
    </row>
    <row r="3295" spans="1:16" x14ac:dyDescent="0.35">
      <c r="A3295">
        <f t="shared" si="466"/>
        <v>0</v>
      </c>
      <c r="B3295" s="4" t="str">
        <f>IF($M3295&gt;300,"",IF(OR(INDEX(Bemenet!$E$2:$E$301,$M3295)="",INDEX(Bemenet!$F$2:$F$301,$M3295)=""),"",MAX(INDEX(Bemenet!$E$2:$E$301,$M3295),INDEX(Szabalyok!$A:$A,$N3295))))</f>
        <v/>
      </c>
      <c r="C3295" s="4" t="str">
        <f>IF($B3295="","",MIN(INDEX(Bemenet!$F$2:$F$301,$M3295),INDEX(Szabalyok!$B:$B,$N3295)))</f>
        <v/>
      </c>
      <c r="D3295" s="5" t="str">
        <f>IF(AND($B3295&lt;&gt;"",$C3295&lt;&gt;"",$B3295&lt;=$C3295),INDEX(Bemenet!$G$2:$G$301,$M3295),"")</f>
        <v/>
      </c>
      <c r="E3295" s="6" t="str">
        <f>IF(AND($B3295&lt;&gt;"",$C3295&lt;&gt;"",$B3295&lt;=$C3295),INDEX(Bemenet!$D$2:$D$301,$M3295),"")</f>
        <v/>
      </c>
      <c r="F3295" s="5" t="str">
        <f t="shared" si="459"/>
        <v/>
      </c>
      <c r="G3295" s="5" t="str">
        <f t="shared" si="460"/>
        <v/>
      </c>
      <c r="H3295" s="9" t="str">
        <f t="shared" si="461"/>
        <v/>
      </c>
      <c r="I3295" s="5" t="str">
        <f t="shared" si="462"/>
        <v/>
      </c>
      <c r="J3295" s="5" t="str">
        <f>IF(OR($L3295="",NOT(COUNTIFS($L$2:$L3295,$L3295)=1)),"",SUMIFS($G:$G,$L:$L,$L3295))</f>
        <v/>
      </c>
      <c r="K3295" s="5" t="str">
        <f>IF(OR($L3295="",NOT(COUNTIFS($L$2:$L3295,$L3295)=1)),"",SUMIFS($I:$I,$L:$L,$L3295))</f>
        <v/>
      </c>
      <c r="L3295" s="6" t="str">
        <f t="shared" si="463"/>
        <v/>
      </c>
      <c r="M3295" s="6">
        <f t="shared" si="464"/>
        <v>132</v>
      </c>
      <c r="N3295" s="6">
        <f t="shared" si="465"/>
        <v>20</v>
      </c>
      <c r="O3295" s="9" t="str">
        <f>IF(AND($B3295&lt;&gt;"",$C3295&lt;&gt;"",$B3295&lt;=$C3295),INDEX(Szabalyok!$C:$C,$N3295),"")</f>
        <v/>
      </c>
      <c r="P3295">
        <f t="shared" si="467"/>
        <v>0</v>
      </c>
    </row>
    <row r="3296" spans="1:16" x14ac:dyDescent="0.35">
      <c r="A3296">
        <f t="shared" si="466"/>
        <v>0</v>
      </c>
      <c r="B3296" s="4" t="str">
        <f>IF($M3296&gt;300,"",IF(OR(INDEX(Bemenet!$E$2:$E$301,$M3296)="",INDEX(Bemenet!$F$2:$F$301,$M3296)=""),"",MAX(INDEX(Bemenet!$E$2:$E$301,$M3296),INDEX(Szabalyok!$A:$A,$N3296))))</f>
        <v/>
      </c>
      <c r="C3296" s="4" t="str">
        <f>IF($B3296="","",MIN(INDEX(Bemenet!$F$2:$F$301,$M3296),INDEX(Szabalyok!$B:$B,$N3296)))</f>
        <v/>
      </c>
      <c r="D3296" s="5" t="str">
        <f>IF(AND($B3296&lt;&gt;"",$C3296&lt;&gt;"",$B3296&lt;=$C3296),INDEX(Bemenet!$G$2:$G$301,$M3296),"")</f>
        <v/>
      </c>
      <c r="E3296" s="6" t="str">
        <f>IF(AND($B3296&lt;&gt;"",$C3296&lt;&gt;"",$B3296&lt;=$C3296),INDEX(Bemenet!$D$2:$D$301,$M3296),"")</f>
        <v/>
      </c>
      <c r="F3296" s="5" t="str">
        <f t="shared" si="459"/>
        <v/>
      </c>
      <c r="G3296" s="5" t="str">
        <f t="shared" si="460"/>
        <v/>
      </c>
      <c r="H3296" s="9" t="str">
        <f t="shared" si="461"/>
        <v/>
      </c>
      <c r="I3296" s="5" t="str">
        <f t="shared" si="462"/>
        <v/>
      </c>
      <c r="J3296" s="5" t="str">
        <f>IF(OR($L3296="",NOT(COUNTIFS($L$2:$L3296,$L3296)=1)),"",SUMIFS($G:$G,$L:$L,$L3296))</f>
        <v/>
      </c>
      <c r="K3296" s="5" t="str">
        <f>IF(OR($L3296="",NOT(COUNTIFS($L$2:$L3296,$L3296)=1)),"",SUMIFS($I:$I,$L:$L,$L3296))</f>
        <v/>
      </c>
      <c r="L3296" s="6" t="str">
        <f t="shared" si="463"/>
        <v/>
      </c>
      <c r="M3296" s="6">
        <f t="shared" si="464"/>
        <v>132</v>
      </c>
      <c r="N3296" s="6">
        <f t="shared" si="465"/>
        <v>21</v>
      </c>
      <c r="O3296" s="9" t="str">
        <f>IF(AND($B3296&lt;&gt;"",$C3296&lt;&gt;"",$B3296&lt;=$C3296),INDEX(Szabalyok!$C:$C,$N3296),"")</f>
        <v/>
      </c>
      <c r="P3296">
        <f t="shared" si="467"/>
        <v>0</v>
      </c>
    </row>
    <row r="3297" spans="1:16" x14ac:dyDescent="0.35">
      <c r="A3297">
        <f t="shared" si="466"/>
        <v>0</v>
      </c>
      <c r="B3297" s="4" t="str">
        <f>IF($M3297&gt;300,"",IF(OR(INDEX(Bemenet!$E$2:$E$301,$M3297)="",INDEX(Bemenet!$F$2:$F$301,$M3297)=""),"",MAX(INDEX(Bemenet!$E$2:$E$301,$M3297),INDEX(Szabalyok!$A:$A,$N3297))))</f>
        <v/>
      </c>
      <c r="C3297" s="4" t="str">
        <f>IF($B3297="","",MIN(INDEX(Bemenet!$F$2:$F$301,$M3297),INDEX(Szabalyok!$B:$B,$N3297)))</f>
        <v/>
      </c>
      <c r="D3297" s="5" t="str">
        <f>IF(AND($B3297&lt;&gt;"",$C3297&lt;&gt;"",$B3297&lt;=$C3297),INDEX(Bemenet!$G$2:$G$301,$M3297),"")</f>
        <v/>
      </c>
      <c r="E3297" s="6" t="str">
        <f>IF(AND($B3297&lt;&gt;"",$C3297&lt;&gt;"",$B3297&lt;=$C3297),INDEX(Bemenet!$D$2:$D$301,$M3297),"")</f>
        <v/>
      </c>
      <c r="F3297" s="5" t="str">
        <f t="shared" si="459"/>
        <v/>
      </c>
      <c r="G3297" s="5" t="str">
        <f t="shared" si="460"/>
        <v/>
      </c>
      <c r="H3297" s="9" t="str">
        <f t="shared" si="461"/>
        <v/>
      </c>
      <c r="I3297" s="5" t="str">
        <f t="shared" si="462"/>
        <v/>
      </c>
      <c r="J3297" s="5" t="str">
        <f>IF(OR($L3297="",NOT(COUNTIFS($L$2:$L3297,$L3297)=1)),"",SUMIFS($G:$G,$L:$L,$L3297))</f>
        <v/>
      </c>
      <c r="K3297" s="5" t="str">
        <f>IF(OR($L3297="",NOT(COUNTIFS($L$2:$L3297,$L3297)=1)),"",SUMIFS($I:$I,$L:$L,$L3297))</f>
        <v/>
      </c>
      <c r="L3297" s="6" t="str">
        <f t="shared" si="463"/>
        <v/>
      </c>
      <c r="M3297" s="6">
        <f t="shared" si="464"/>
        <v>132</v>
      </c>
      <c r="N3297" s="6">
        <f t="shared" si="465"/>
        <v>22</v>
      </c>
      <c r="O3297" s="9" t="str">
        <f>IF(AND($B3297&lt;&gt;"",$C3297&lt;&gt;"",$B3297&lt;=$C3297),INDEX(Szabalyok!$C:$C,$N3297),"")</f>
        <v/>
      </c>
      <c r="P3297">
        <f t="shared" si="467"/>
        <v>0</v>
      </c>
    </row>
    <row r="3298" spans="1:16" x14ac:dyDescent="0.35">
      <c r="A3298">
        <f t="shared" si="466"/>
        <v>0</v>
      </c>
      <c r="B3298" s="4" t="str">
        <f>IF($M3298&gt;300,"",IF(OR(INDEX(Bemenet!$E$2:$E$301,$M3298)="",INDEX(Bemenet!$F$2:$F$301,$M3298)=""),"",MAX(INDEX(Bemenet!$E$2:$E$301,$M3298),INDEX(Szabalyok!$A:$A,$N3298))))</f>
        <v/>
      </c>
      <c r="C3298" s="4" t="str">
        <f>IF($B3298="","",MIN(INDEX(Bemenet!$F$2:$F$301,$M3298),INDEX(Szabalyok!$B:$B,$N3298)))</f>
        <v/>
      </c>
      <c r="D3298" s="5" t="str">
        <f>IF(AND($B3298&lt;&gt;"",$C3298&lt;&gt;"",$B3298&lt;=$C3298),INDEX(Bemenet!$G$2:$G$301,$M3298),"")</f>
        <v/>
      </c>
      <c r="E3298" s="6" t="str">
        <f>IF(AND($B3298&lt;&gt;"",$C3298&lt;&gt;"",$B3298&lt;=$C3298),INDEX(Bemenet!$D$2:$D$301,$M3298),"")</f>
        <v/>
      </c>
      <c r="F3298" s="5" t="str">
        <f t="shared" si="459"/>
        <v/>
      </c>
      <c r="G3298" s="5" t="str">
        <f t="shared" si="460"/>
        <v/>
      </c>
      <c r="H3298" s="9" t="str">
        <f t="shared" si="461"/>
        <v/>
      </c>
      <c r="I3298" s="5" t="str">
        <f t="shared" si="462"/>
        <v/>
      </c>
      <c r="J3298" s="5" t="str">
        <f>IF(OR($L3298="",NOT(COUNTIFS($L$2:$L3298,$L3298)=1)),"",SUMIFS($G:$G,$L:$L,$L3298))</f>
        <v/>
      </c>
      <c r="K3298" s="5" t="str">
        <f>IF(OR($L3298="",NOT(COUNTIFS($L$2:$L3298,$L3298)=1)),"",SUMIFS($I:$I,$L:$L,$L3298))</f>
        <v/>
      </c>
      <c r="L3298" s="6" t="str">
        <f t="shared" si="463"/>
        <v/>
      </c>
      <c r="M3298" s="6">
        <f t="shared" si="464"/>
        <v>132</v>
      </c>
      <c r="N3298" s="6">
        <f t="shared" si="465"/>
        <v>23</v>
      </c>
      <c r="O3298" s="9" t="str">
        <f>IF(AND($B3298&lt;&gt;"",$C3298&lt;&gt;"",$B3298&lt;=$C3298),INDEX(Szabalyok!$C:$C,$N3298),"")</f>
        <v/>
      </c>
      <c r="P3298">
        <f t="shared" si="467"/>
        <v>0</v>
      </c>
    </row>
    <row r="3299" spans="1:16" x14ac:dyDescent="0.35">
      <c r="A3299">
        <f t="shared" si="466"/>
        <v>0</v>
      </c>
      <c r="B3299" s="4" t="str">
        <f>IF($M3299&gt;300,"",IF(OR(INDEX(Bemenet!$E$2:$E$301,$M3299)="",INDEX(Bemenet!$F$2:$F$301,$M3299)=""),"",MAX(INDEX(Bemenet!$E$2:$E$301,$M3299),INDEX(Szabalyok!$A:$A,$N3299))))</f>
        <v/>
      </c>
      <c r="C3299" s="4" t="str">
        <f>IF($B3299="","",MIN(INDEX(Bemenet!$F$2:$F$301,$M3299),INDEX(Szabalyok!$B:$B,$N3299)))</f>
        <v/>
      </c>
      <c r="D3299" s="5" t="str">
        <f>IF(AND($B3299&lt;&gt;"",$C3299&lt;&gt;"",$B3299&lt;=$C3299),INDEX(Bemenet!$G$2:$G$301,$M3299),"")</f>
        <v/>
      </c>
      <c r="E3299" s="6" t="str">
        <f>IF(AND($B3299&lt;&gt;"",$C3299&lt;&gt;"",$B3299&lt;=$C3299),INDEX(Bemenet!$D$2:$D$301,$M3299),"")</f>
        <v/>
      </c>
      <c r="F3299" s="5" t="str">
        <f t="shared" si="459"/>
        <v/>
      </c>
      <c r="G3299" s="5" t="str">
        <f t="shared" si="460"/>
        <v/>
      </c>
      <c r="H3299" s="9" t="str">
        <f t="shared" si="461"/>
        <v/>
      </c>
      <c r="I3299" s="5" t="str">
        <f t="shared" si="462"/>
        <v/>
      </c>
      <c r="J3299" s="5" t="str">
        <f>IF(OR($L3299="",NOT(COUNTIFS($L$2:$L3299,$L3299)=1)),"",SUMIFS($G:$G,$L:$L,$L3299))</f>
        <v/>
      </c>
      <c r="K3299" s="5" t="str">
        <f>IF(OR($L3299="",NOT(COUNTIFS($L$2:$L3299,$L3299)=1)),"",SUMIFS($I:$I,$L:$L,$L3299))</f>
        <v/>
      </c>
      <c r="L3299" s="6" t="str">
        <f t="shared" si="463"/>
        <v/>
      </c>
      <c r="M3299" s="6">
        <f t="shared" si="464"/>
        <v>132</v>
      </c>
      <c r="N3299" s="6">
        <f t="shared" si="465"/>
        <v>24</v>
      </c>
      <c r="O3299" s="9" t="str">
        <f>IF(AND($B3299&lt;&gt;"",$C3299&lt;&gt;"",$B3299&lt;=$C3299),INDEX(Szabalyok!$C:$C,$N3299),"")</f>
        <v/>
      </c>
      <c r="P3299">
        <f t="shared" si="467"/>
        <v>0</v>
      </c>
    </row>
    <row r="3300" spans="1:16" x14ac:dyDescent="0.35">
      <c r="A3300">
        <f t="shared" si="466"/>
        <v>0</v>
      </c>
      <c r="B3300" s="4" t="str">
        <f>IF($M3300&gt;300,"",IF(OR(INDEX(Bemenet!$E$2:$E$301,$M3300)="",INDEX(Bemenet!$F$2:$F$301,$M3300)=""),"",MAX(INDEX(Bemenet!$E$2:$E$301,$M3300),INDEX(Szabalyok!$A:$A,$N3300))))</f>
        <v/>
      </c>
      <c r="C3300" s="4" t="str">
        <f>IF($B3300="","",MIN(INDEX(Bemenet!$F$2:$F$301,$M3300),INDEX(Szabalyok!$B:$B,$N3300)))</f>
        <v/>
      </c>
      <c r="D3300" s="5" t="str">
        <f>IF(AND($B3300&lt;&gt;"",$C3300&lt;&gt;"",$B3300&lt;=$C3300),INDEX(Bemenet!$G$2:$G$301,$M3300),"")</f>
        <v/>
      </c>
      <c r="E3300" s="6" t="str">
        <f>IF(AND($B3300&lt;&gt;"",$C3300&lt;&gt;"",$B3300&lt;=$C3300),INDEX(Bemenet!$D$2:$D$301,$M3300),"")</f>
        <v/>
      </c>
      <c r="F3300" s="5" t="str">
        <f t="shared" si="459"/>
        <v/>
      </c>
      <c r="G3300" s="5" t="str">
        <f t="shared" si="460"/>
        <v/>
      </c>
      <c r="H3300" s="9" t="str">
        <f t="shared" si="461"/>
        <v/>
      </c>
      <c r="I3300" s="5" t="str">
        <f t="shared" si="462"/>
        <v/>
      </c>
      <c r="J3300" s="5" t="str">
        <f>IF(OR($L3300="",NOT(COUNTIFS($L$2:$L3300,$L3300)=1)),"",SUMIFS($G:$G,$L:$L,$L3300))</f>
        <v/>
      </c>
      <c r="K3300" s="5" t="str">
        <f>IF(OR($L3300="",NOT(COUNTIFS($L$2:$L3300,$L3300)=1)),"",SUMIFS($I:$I,$L:$L,$L3300))</f>
        <v/>
      </c>
      <c r="L3300" s="6" t="str">
        <f t="shared" si="463"/>
        <v/>
      </c>
      <c r="M3300" s="6">
        <f t="shared" si="464"/>
        <v>132</v>
      </c>
      <c r="N3300" s="6">
        <f t="shared" si="465"/>
        <v>25</v>
      </c>
      <c r="O3300" s="9" t="str">
        <f>IF(AND($B3300&lt;&gt;"",$C3300&lt;&gt;"",$B3300&lt;=$C3300),INDEX(Szabalyok!$C:$C,$N3300),"")</f>
        <v/>
      </c>
      <c r="P3300">
        <f t="shared" si="467"/>
        <v>0</v>
      </c>
    </row>
    <row r="3301" spans="1:16" x14ac:dyDescent="0.35">
      <c r="A3301">
        <f t="shared" si="466"/>
        <v>0</v>
      </c>
      <c r="B3301" s="4" t="str">
        <f>IF($M3301&gt;300,"",IF(OR(INDEX(Bemenet!$E$2:$E$301,$M3301)="",INDEX(Bemenet!$F$2:$F$301,$M3301)=""),"",MAX(INDEX(Bemenet!$E$2:$E$301,$M3301),INDEX(Szabalyok!$A:$A,$N3301))))</f>
        <v/>
      </c>
      <c r="C3301" s="4" t="str">
        <f>IF($B3301="","",MIN(INDEX(Bemenet!$F$2:$F$301,$M3301),INDEX(Szabalyok!$B:$B,$N3301)))</f>
        <v/>
      </c>
      <c r="D3301" s="5" t="str">
        <f>IF(AND($B3301&lt;&gt;"",$C3301&lt;&gt;"",$B3301&lt;=$C3301),INDEX(Bemenet!$G$2:$G$301,$M3301),"")</f>
        <v/>
      </c>
      <c r="E3301" s="6" t="str">
        <f>IF(AND($B3301&lt;&gt;"",$C3301&lt;&gt;"",$B3301&lt;=$C3301),INDEX(Bemenet!$D$2:$D$301,$M3301),"")</f>
        <v/>
      </c>
      <c r="F3301" s="5" t="str">
        <f t="shared" si="459"/>
        <v/>
      </c>
      <c r="G3301" s="5" t="str">
        <f t="shared" si="460"/>
        <v/>
      </c>
      <c r="H3301" s="9" t="str">
        <f t="shared" si="461"/>
        <v/>
      </c>
      <c r="I3301" s="5" t="str">
        <f t="shared" si="462"/>
        <v/>
      </c>
      <c r="J3301" s="5" t="str">
        <f>IF(OR($L3301="",NOT(COUNTIFS($L$2:$L3301,$L3301)=1)),"",SUMIFS($G:$G,$L:$L,$L3301))</f>
        <v/>
      </c>
      <c r="K3301" s="5" t="str">
        <f>IF(OR($L3301="",NOT(COUNTIFS($L$2:$L3301,$L3301)=1)),"",SUMIFS($I:$I,$L:$L,$L3301))</f>
        <v/>
      </c>
      <c r="L3301" s="6" t="str">
        <f t="shared" si="463"/>
        <v/>
      </c>
      <c r="M3301" s="6">
        <f t="shared" si="464"/>
        <v>132</v>
      </c>
      <c r="N3301" s="6">
        <f t="shared" si="465"/>
        <v>26</v>
      </c>
      <c r="O3301" s="9" t="str">
        <f>IF(AND($B3301&lt;&gt;"",$C3301&lt;&gt;"",$B3301&lt;=$C3301),INDEX(Szabalyok!$C:$C,$N3301),"")</f>
        <v/>
      </c>
      <c r="P3301">
        <f t="shared" si="467"/>
        <v>0</v>
      </c>
    </row>
    <row r="3302" spans="1:16" x14ac:dyDescent="0.35">
      <c r="A3302">
        <f t="shared" si="466"/>
        <v>0</v>
      </c>
      <c r="B3302" s="4" t="str">
        <f>IF($M3302&gt;300,"",IF(OR(INDEX(Bemenet!$E$2:$E$301,$M3302)="",INDEX(Bemenet!$F$2:$F$301,$M3302)=""),"",MAX(INDEX(Bemenet!$E$2:$E$301,$M3302),INDEX(Szabalyok!$A:$A,$N3302))))</f>
        <v/>
      </c>
      <c r="C3302" s="4" t="str">
        <f>IF($B3302="","",MIN(INDEX(Bemenet!$F$2:$F$301,$M3302),INDEX(Szabalyok!$B:$B,$N3302)))</f>
        <v/>
      </c>
      <c r="D3302" s="5" t="str">
        <f>IF(AND($B3302&lt;&gt;"",$C3302&lt;&gt;"",$B3302&lt;=$C3302),INDEX(Bemenet!$G$2:$G$301,$M3302),"")</f>
        <v/>
      </c>
      <c r="E3302" s="6" t="str">
        <f>IF(AND($B3302&lt;&gt;"",$C3302&lt;&gt;"",$B3302&lt;=$C3302),INDEX(Bemenet!$D$2:$D$301,$M3302),"")</f>
        <v/>
      </c>
      <c r="F3302" s="5" t="str">
        <f t="shared" si="459"/>
        <v/>
      </c>
      <c r="G3302" s="5" t="str">
        <f t="shared" si="460"/>
        <v/>
      </c>
      <c r="H3302" s="9" t="str">
        <f t="shared" si="461"/>
        <v/>
      </c>
      <c r="I3302" s="5" t="str">
        <f t="shared" si="462"/>
        <v/>
      </c>
      <c r="J3302" s="5" t="str">
        <f>IF(OR($L3302="",NOT(COUNTIFS($L$2:$L3302,$L3302)=1)),"",SUMIFS($G:$G,$L:$L,$L3302))</f>
        <v/>
      </c>
      <c r="K3302" s="5" t="str">
        <f>IF(OR($L3302="",NOT(COUNTIFS($L$2:$L3302,$L3302)=1)),"",SUMIFS($I:$I,$L:$L,$L3302))</f>
        <v/>
      </c>
      <c r="L3302" s="6" t="str">
        <f t="shared" si="463"/>
        <v/>
      </c>
      <c r="M3302" s="6">
        <f t="shared" si="464"/>
        <v>133</v>
      </c>
      <c r="N3302" s="6">
        <f t="shared" si="465"/>
        <v>2</v>
      </c>
      <c r="O3302" s="9" t="str">
        <f>IF(AND($B3302&lt;&gt;"",$C3302&lt;&gt;"",$B3302&lt;=$C3302),INDEX(Szabalyok!$C:$C,$N3302),"")</f>
        <v/>
      </c>
      <c r="P3302">
        <f t="shared" si="467"/>
        <v>0</v>
      </c>
    </row>
    <row r="3303" spans="1:16" x14ac:dyDescent="0.35">
      <c r="A3303">
        <f t="shared" si="466"/>
        <v>0</v>
      </c>
      <c r="B3303" s="4" t="str">
        <f>IF($M3303&gt;300,"",IF(OR(INDEX(Bemenet!$E$2:$E$301,$M3303)="",INDEX(Bemenet!$F$2:$F$301,$M3303)=""),"",MAX(INDEX(Bemenet!$E$2:$E$301,$M3303),INDEX(Szabalyok!$A:$A,$N3303))))</f>
        <v/>
      </c>
      <c r="C3303" s="4" t="str">
        <f>IF($B3303="","",MIN(INDEX(Bemenet!$F$2:$F$301,$M3303),INDEX(Szabalyok!$B:$B,$N3303)))</f>
        <v/>
      </c>
      <c r="D3303" s="5" t="str">
        <f>IF(AND($B3303&lt;&gt;"",$C3303&lt;&gt;"",$B3303&lt;=$C3303),INDEX(Bemenet!$G$2:$G$301,$M3303),"")</f>
        <v/>
      </c>
      <c r="E3303" s="6" t="str">
        <f>IF(AND($B3303&lt;&gt;"",$C3303&lt;&gt;"",$B3303&lt;=$C3303),INDEX(Bemenet!$D$2:$D$301,$M3303),"")</f>
        <v/>
      </c>
      <c r="F3303" s="5" t="str">
        <f t="shared" si="459"/>
        <v/>
      </c>
      <c r="G3303" s="5" t="str">
        <f t="shared" si="460"/>
        <v/>
      </c>
      <c r="H3303" s="9" t="str">
        <f t="shared" si="461"/>
        <v/>
      </c>
      <c r="I3303" s="5" t="str">
        <f t="shared" si="462"/>
        <v/>
      </c>
      <c r="J3303" s="5" t="str">
        <f>IF(OR($L3303="",NOT(COUNTIFS($L$2:$L3303,$L3303)=1)),"",SUMIFS($G:$G,$L:$L,$L3303))</f>
        <v/>
      </c>
      <c r="K3303" s="5" t="str">
        <f>IF(OR($L3303="",NOT(COUNTIFS($L$2:$L3303,$L3303)=1)),"",SUMIFS($I:$I,$L:$L,$L3303))</f>
        <v/>
      </c>
      <c r="L3303" s="6" t="str">
        <f t="shared" si="463"/>
        <v/>
      </c>
      <c r="M3303" s="6">
        <f t="shared" si="464"/>
        <v>133</v>
      </c>
      <c r="N3303" s="6">
        <f t="shared" si="465"/>
        <v>3</v>
      </c>
      <c r="O3303" s="9" t="str">
        <f>IF(AND($B3303&lt;&gt;"",$C3303&lt;&gt;"",$B3303&lt;=$C3303),INDEX(Szabalyok!$C:$C,$N3303),"")</f>
        <v/>
      </c>
      <c r="P3303">
        <f t="shared" si="467"/>
        <v>0</v>
      </c>
    </row>
    <row r="3304" spans="1:16" x14ac:dyDescent="0.35">
      <c r="A3304">
        <f t="shared" si="466"/>
        <v>0</v>
      </c>
      <c r="B3304" s="4" t="str">
        <f>IF($M3304&gt;300,"",IF(OR(INDEX(Bemenet!$E$2:$E$301,$M3304)="",INDEX(Bemenet!$F$2:$F$301,$M3304)=""),"",MAX(INDEX(Bemenet!$E$2:$E$301,$M3304),INDEX(Szabalyok!$A:$A,$N3304))))</f>
        <v/>
      </c>
      <c r="C3304" s="4" t="str">
        <f>IF($B3304="","",MIN(INDEX(Bemenet!$F$2:$F$301,$M3304),INDEX(Szabalyok!$B:$B,$N3304)))</f>
        <v/>
      </c>
      <c r="D3304" s="5" t="str">
        <f>IF(AND($B3304&lt;&gt;"",$C3304&lt;&gt;"",$B3304&lt;=$C3304),INDEX(Bemenet!$G$2:$G$301,$M3304),"")</f>
        <v/>
      </c>
      <c r="E3304" s="6" t="str">
        <f>IF(AND($B3304&lt;&gt;"",$C3304&lt;&gt;"",$B3304&lt;=$C3304),INDEX(Bemenet!$D$2:$D$301,$M3304),"")</f>
        <v/>
      </c>
      <c r="F3304" s="5" t="str">
        <f t="shared" si="459"/>
        <v/>
      </c>
      <c r="G3304" s="5" t="str">
        <f t="shared" si="460"/>
        <v/>
      </c>
      <c r="H3304" s="9" t="str">
        <f t="shared" si="461"/>
        <v/>
      </c>
      <c r="I3304" s="5" t="str">
        <f t="shared" si="462"/>
        <v/>
      </c>
      <c r="J3304" s="5" t="str">
        <f>IF(OR($L3304="",NOT(COUNTIFS($L$2:$L3304,$L3304)=1)),"",SUMIFS($G:$G,$L:$L,$L3304))</f>
        <v/>
      </c>
      <c r="K3304" s="5" t="str">
        <f>IF(OR($L3304="",NOT(COUNTIFS($L$2:$L3304,$L3304)=1)),"",SUMIFS($I:$I,$L:$L,$L3304))</f>
        <v/>
      </c>
      <c r="L3304" s="6" t="str">
        <f t="shared" si="463"/>
        <v/>
      </c>
      <c r="M3304" s="6">
        <f t="shared" si="464"/>
        <v>133</v>
      </c>
      <c r="N3304" s="6">
        <f t="shared" si="465"/>
        <v>4</v>
      </c>
      <c r="O3304" s="9" t="str">
        <f>IF(AND($B3304&lt;&gt;"",$C3304&lt;&gt;"",$B3304&lt;=$C3304),INDEX(Szabalyok!$C:$C,$N3304),"")</f>
        <v/>
      </c>
      <c r="P3304">
        <f t="shared" si="467"/>
        <v>0</v>
      </c>
    </row>
    <row r="3305" spans="1:16" x14ac:dyDescent="0.35">
      <c r="A3305">
        <f t="shared" si="466"/>
        <v>0</v>
      </c>
      <c r="B3305" s="4" t="str">
        <f>IF($M3305&gt;300,"",IF(OR(INDEX(Bemenet!$E$2:$E$301,$M3305)="",INDEX(Bemenet!$F$2:$F$301,$M3305)=""),"",MAX(INDEX(Bemenet!$E$2:$E$301,$M3305),INDEX(Szabalyok!$A:$A,$N3305))))</f>
        <v/>
      </c>
      <c r="C3305" s="4" t="str">
        <f>IF($B3305="","",MIN(INDEX(Bemenet!$F$2:$F$301,$M3305),INDEX(Szabalyok!$B:$B,$N3305)))</f>
        <v/>
      </c>
      <c r="D3305" s="5" t="str">
        <f>IF(AND($B3305&lt;&gt;"",$C3305&lt;&gt;"",$B3305&lt;=$C3305),INDEX(Bemenet!$G$2:$G$301,$M3305),"")</f>
        <v/>
      </c>
      <c r="E3305" s="6" t="str">
        <f>IF(AND($B3305&lt;&gt;"",$C3305&lt;&gt;"",$B3305&lt;=$C3305),INDEX(Bemenet!$D$2:$D$301,$M3305),"")</f>
        <v/>
      </c>
      <c r="F3305" s="5" t="str">
        <f t="shared" si="459"/>
        <v/>
      </c>
      <c r="G3305" s="5" t="str">
        <f t="shared" si="460"/>
        <v/>
      </c>
      <c r="H3305" s="9" t="str">
        <f t="shared" si="461"/>
        <v/>
      </c>
      <c r="I3305" s="5" t="str">
        <f t="shared" si="462"/>
        <v/>
      </c>
      <c r="J3305" s="5" t="str">
        <f>IF(OR($L3305="",NOT(COUNTIFS($L$2:$L3305,$L3305)=1)),"",SUMIFS($G:$G,$L:$L,$L3305))</f>
        <v/>
      </c>
      <c r="K3305" s="5" t="str">
        <f>IF(OR($L3305="",NOT(COUNTIFS($L$2:$L3305,$L3305)=1)),"",SUMIFS($I:$I,$L:$L,$L3305))</f>
        <v/>
      </c>
      <c r="L3305" s="6" t="str">
        <f t="shared" si="463"/>
        <v/>
      </c>
      <c r="M3305" s="6">
        <f t="shared" si="464"/>
        <v>133</v>
      </c>
      <c r="N3305" s="6">
        <f t="shared" si="465"/>
        <v>5</v>
      </c>
      <c r="O3305" s="9" t="str">
        <f>IF(AND($B3305&lt;&gt;"",$C3305&lt;&gt;"",$B3305&lt;=$C3305),INDEX(Szabalyok!$C:$C,$N3305),"")</f>
        <v/>
      </c>
      <c r="P3305">
        <f t="shared" si="467"/>
        <v>0</v>
      </c>
    </row>
    <row r="3306" spans="1:16" x14ac:dyDescent="0.35">
      <c r="A3306">
        <f t="shared" si="466"/>
        <v>0</v>
      </c>
      <c r="B3306" s="4" t="str">
        <f>IF($M3306&gt;300,"",IF(OR(INDEX(Bemenet!$E$2:$E$301,$M3306)="",INDEX(Bemenet!$F$2:$F$301,$M3306)=""),"",MAX(INDEX(Bemenet!$E$2:$E$301,$M3306),INDEX(Szabalyok!$A:$A,$N3306))))</f>
        <v/>
      </c>
      <c r="C3306" s="4" t="str">
        <f>IF($B3306="","",MIN(INDEX(Bemenet!$F$2:$F$301,$M3306),INDEX(Szabalyok!$B:$B,$N3306)))</f>
        <v/>
      </c>
      <c r="D3306" s="5" t="str">
        <f>IF(AND($B3306&lt;&gt;"",$C3306&lt;&gt;"",$B3306&lt;=$C3306),INDEX(Bemenet!$G$2:$G$301,$M3306),"")</f>
        <v/>
      </c>
      <c r="E3306" s="6" t="str">
        <f>IF(AND($B3306&lt;&gt;"",$C3306&lt;&gt;"",$B3306&lt;=$C3306),INDEX(Bemenet!$D$2:$D$301,$M3306),"")</f>
        <v/>
      </c>
      <c r="F3306" s="5" t="str">
        <f t="shared" si="459"/>
        <v/>
      </c>
      <c r="G3306" s="5" t="str">
        <f t="shared" si="460"/>
        <v/>
      </c>
      <c r="H3306" s="9" t="str">
        <f t="shared" si="461"/>
        <v/>
      </c>
      <c r="I3306" s="5" t="str">
        <f t="shared" si="462"/>
        <v/>
      </c>
      <c r="J3306" s="5" t="str">
        <f>IF(OR($L3306="",NOT(COUNTIFS($L$2:$L3306,$L3306)=1)),"",SUMIFS($G:$G,$L:$L,$L3306))</f>
        <v/>
      </c>
      <c r="K3306" s="5" t="str">
        <f>IF(OR($L3306="",NOT(COUNTIFS($L$2:$L3306,$L3306)=1)),"",SUMIFS($I:$I,$L:$L,$L3306))</f>
        <v/>
      </c>
      <c r="L3306" s="6" t="str">
        <f t="shared" si="463"/>
        <v/>
      </c>
      <c r="M3306" s="6">
        <f t="shared" si="464"/>
        <v>133</v>
      </c>
      <c r="N3306" s="6">
        <f t="shared" si="465"/>
        <v>6</v>
      </c>
      <c r="O3306" s="9" t="str">
        <f>IF(AND($B3306&lt;&gt;"",$C3306&lt;&gt;"",$B3306&lt;=$C3306),INDEX(Szabalyok!$C:$C,$N3306),"")</f>
        <v/>
      </c>
      <c r="P3306">
        <f t="shared" si="467"/>
        <v>0</v>
      </c>
    </row>
    <row r="3307" spans="1:16" x14ac:dyDescent="0.35">
      <c r="A3307">
        <f t="shared" si="466"/>
        <v>0</v>
      </c>
      <c r="B3307" s="4" t="str">
        <f>IF($M3307&gt;300,"",IF(OR(INDEX(Bemenet!$E$2:$E$301,$M3307)="",INDEX(Bemenet!$F$2:$F$301,$M3307)=""),"",MAX(INDEX(Bemenet!$E$2:$E$301,$M3307),INDEX(Szabalyok!$A:$A,$N3307))))</f>
        <v/>
      </c>
      <c r="C3307" s="4" t="str">
        <f>IF($B3307="","",MIN(INDEX(Bemenet!$F$2:$F$301,$M3307),INDEX(Szabalyok!$B:$B,$N3307)))</f>
        <v/>
      </c>
      <c r="D3307" s="5" t="str">
        <f>IF(AND($B3307&lt;&gt;"",$C3307&lt;&gt;"",$B3307&lt;=$C3307),INDEX(Bemenet!$G$2:$G$301,$M3307),"")</f>
        <v/>
      </c>
      <c r="E3307" s="6" t="str">
        <f>IF(AND($B3307&lt;&gt;"",$C3307&lt;&gt;"",$B3307&lt;=$C3307),INDEX(Bemenet!$D$2:$D$301,$M3307),"")</f>
        <v/>
      </c>
      <c r="F3307" s="5" t="str">
        <f t="shared" si="459"/>
        <v/>
      </c>
      <c r="G3307" s="5" t="str">
        <f t="shared" si="460"/>
        <v/>
      </c>
      <c r="H3307" s="9" t="str">
        <f t="shared" si="461"/>
        <v/>
      </c>
      <c r="I3307" s="5" t="str">
        <f t="shared" si="462"/>
        <v/>
      </c>
      <c r="J3307" s="5" t="str">
        <f>IF(OR($L3307="",NOT(COUNTIFS($L$2:$L3307,$L3307)=1)),"",SUMIFS($G:$G,$L:$L,$L3307))</f>
        <v/>
      </c>
      <c r="K3307" s="5" t="str">
        <f>IF(OR($L3307="",NOT(COUNTIFS($L$2:$L3307,$L3307)=1)),"",SUMIFS($I:$I,$L:$L,$L3307))</f>
        <v/>
      </c>
      <c r="L3307" s="6" t="str">
        <f t="shared" si="463"/>
        <v/>
      </c>
      <c r="M3307" s="6">
        <f t="shared" si="464"/>
        <v>133</v>
      </c>
      <c r="N3307" s="6">
        <f t="shared" si="465"/>
        <v>7</v>
      </c>
      <c r="O3307" s="9" t="str">
        <f>IF(AND($B3307&lt;&gt;"",$C3307&lt;&gt;"",$B3307&lt;=$C3307),INDEX(Szabalyok!$C:$C,$N3307),"")</f>
        <v/>
      </c>
      <c r="P3307">
        <f t="shared" si="467"/>
        <v>0</v>
      </c>
    </row>
    <row r="3308" spans="1:16" x14ac:dyDescent="0.35">
      <c r="A3308">
        <f t="shared" si="466"/>
        <v>0</v>
      </c>
      <c r="B3308" s="4" t="str">
        <f>IF($M3308&gt;300,"",IF(OR(INDEX(Bemenet!$E$2:$E$301,$M3308)="",INDEX(Bemenet!$F$2:$F$301,$M3308)=""),"",MAX(INDEX(Bemenet!$E$2:$E$301,$M3308),INDEX(Szabalyok!$A:$A,$N3308))))</f>
        <v/>
      </c>
      <c r="C3308" s="4" t="str">
        <f>IF($B3308="","",MIN(INDEX(Bemenet!$F$2:$F$301,$M3308),INDEX(Szabalyok!$B:$B,$N3308)))</f>
        <v/>
      </c>
      <c r="D3308" s="5" t="str">
        <f>IF(AND($B3308&lt;&gt;"",$C3308&lt;&gt;"",$B3308&lt;=$C3308),INDEX(Bemenet!$G$2:$G$301,$M3308),"")</f>
        <v/>
      </c>
      <c r="E3308" s="6" t="str">
        <f>IF(AND($B3308&lt;&gt;"",$C3308&lt;&gt;"",$B3308&lt;=$C3308),INDEX(Bemenet!$D$2:$D$301,$M3308),"")</f>
        <v/>
      </c>
      <c r="F3308" s="5" t="str">
        <f t="shared" si="459"/>
        <v/>
      </c>
      <c r="G3308" s="5" t="str">
        <f t="shared" si="460"/>
        <v/>
      </c>
      <c r="H3308" s="9" t="str">
        <f t="shared" si="461"/>
        <v/>
      </c>
      <c r="I3308" s="5" t="str">
        <f t="shared" si="462"/>
        <v/>
      </c>
      <c r="J3308" s="5" t="str">
        <f>IF(OR($L3308="",NOT(COUNTIFS($L$2:$L3308,$L3308)=1)),"",SUMIFS($G:$G,$L:$L,$L3308))</f>
        <v/>
      </c>
      <c r="K3308" s="5" t="str">
        <f>IF(OR($L3308="",NOT(COUNTIFS($L$2:$L3308,$L3308)=1)),"",SUMIFS($I:$I,$L:$L,$L3308))</f>
        <v/>
      </c>
      <c r="L3308" s="6" t="str">
        <f t="shared" si="463"/>
        <v/>
      </c>
      <c r="M3308" s="6">
        <f t="shared" si="464"/>
        <v>133</v>
      </c>
      <c r="N3308" s="6">
        <f t="shared" si="465"/>
        <v>8</v>
      </c>
      <c r="O3308" s="9" t="str">
        <f>IF(AND($B3308&lt;&gt;"",$C3308&lt;&gt;"",$B3308&lt;=$C3308),INDEX(Szabalyok!$C:$C,$N3308),"")</f>
        <v/>
      </c>
      <c r="P3308">
        <f t="shared" si="467"/>
        <v>0</v>
      </c>
    </row>
    <row r="3309" spans="1:16" x14ac:dyDescent="0.35">
      <c r="A3309">
        <f t="shared" si="466"/>
        <v>0</v>
      </c>
      <c r="B3309" s="4" t="str">
        <f>IF($M3309&gt;300,"",IF(OR(INDEX(Bemenet!$E$2:$E$301,$M3309)="",INDEX(Bemenet!$F$2:$F$301,$M3309)=""),"",MAX(INDEX(Bemenet!$E$2:$E$301,$M3309),INDEX(Szabalyok!$A:$A,$N3309))))</f>
        <v/>
      </c>
      <c r="C3309" s="4" t="str">
        <f>IF($B3309="","",MIN(INDEX(Bemenet!$F$2:$F$301,$M3309),INDEX(Szabalyok!$B:$B,$N3309)))</f>
        <v/>
      </c>
      <c r="D3309" s="5" t="str">
        <f>IF(AND($B3309&lt;&gt;"",$C3309&lt;&gt;"",$B3309&lt;=$C3309),INDEX(Bemenet!$G$2:$G$301,$M3309),"")</f>
        <v/>
      </c>
      <c r="E3309" s="6" t="str">
        <f>IF(AND($B3309&lt;&gt;"",$C3309&lt;&gt;"",$B3309&lt;=$C3309),INDEX(Bemenet!$D$2:$D$301,$M3309),"")</f>
        <v/>
      </c>
      <c r="F3309" s="5" t="str">
        <f t="shared" si="459"/>
        <v/>
      </c>
      <c r="G3309" s="5" t="str">
        <f t="shared" si="460"/>
        <v/>
      </c>
      <c r="H3309" s="9" t="str">
        <f t="shared" si="461"/>
        <v/>
      </c>
      <c r="I3309" s="5" t="str">
        <f t="shared" si="462"/>
        <v/>
      </c>
      <c r="J3309" s="5" t="str">
        <f>IF(OR($L3309="",NOT(COUNTIFS($L$2:$L3309,$L3309)=1)),"",SUMIFS($G:$G,$L:$L,$L3309))</f>
        <v/>
      </c>
      <c r="K3309" s="5" t="str">
        <f>IF(OR($L3309="",NOT(COUNTIFS($L$2:$L3309,$L3309)=1)),"",SUMIFS($I:$I,$L:$L,$L3309))</f>
        <v/>
      </c>
      <c r="L3309" s="6" t="str">
        <f t="shared" si="463"/>
        <v/>
      </c>
      <c r="M3309" s="6">
        <f t="shared" si="464"/>
        <v>133</v>
      </c>
      <c r="N3309" s="6">
        <f t="shared" si="465"/>
        <v>9</v>
      </c>
      <c r="O3309" s="9" t="str">
        <f>IF(AND($B3309&lt;&gt;"",$C3309&lt;&gt;"",$B3309&lt;=$C3309),INDEX(Szabalyok!$C:$C,$N3309),"")</f>
        <v/>
      </c>
      <c r="P3309">
        <f t="shared" si="467"/>
        <v>0</v>
      </c>
    </row>
    <row r="3310" spans="1:16" x14ac:dyDescent="0.35">
      <c r="A3310">
        <f t="shared" si="466"/>
        <v>0</v>
      </c>
      <c r="B3310" s="4" t="str">
        <f>IF($M3310&gt;300,"",IF(OR(INDEX(Bemenet!$E$2:$E$301,$M3310)="",INDEX(Bemenet!$F$2:$F$301,$M3310)=""),"",MAX(INDEX(Bemenet!$E$2:$E$301,$M3310),INDEX(Szabalyok!$A:$A,$N3310))))</f>
        <v/>
      </c>
      <c r="C3310" s="4" t="str">
        <f>IF($B3310="","",MIN(INDEX(Bemenet!$F$2:$F$301,$M3310),INDEX(Szabalyok!$B:$B,$N3310)))</f>
        <v/>
      </c>
      <c r="D3310" s="5" t="str">
        <f>IF(AND($B3310&lt;&gt;"",$C3310&lt;&gt;"",$B3310&lt;=$C3310),INDEX(Bemenet!$G$2:$G$301,$M3310),"")</f>
        <v/>
      </c>
      <c r="E3310" s="6" t="str">
        <f>IF(AND($B3310&lt;&gt;"",$C3310&lt;&gt;"",$B3310&lt;=$C3310),INDEX(Bemenet!$D$2:$D$301,$M3310),"")</f>
        <v/>
      </c>
      <c r="F3310" s="5" t="str">
        <f t="shared" si="459"/>
        <v/>
      </c>
      <c r="G3310" s="5" t="str">
        <f t="shared" si="460"/>
        <v/>
      </c>
      <c r="H3310" s="9" t="str">
        <f t="shared" si="461"/>
        <v/>
      </c>
      <c r="I3310" s="5" t="str">
        <f t="shared" si="462"/>
        <v/>
      </c>
      <c r="J3310" s="5" t="str">
        <f>IF(OR($L3310="",NOT(COUNTIFS($L$2:$L3310,$L3310)=1)),"",SUMIFS($G:$G,$L:$L,$L3310))</f>
        <v/>
      </c>
      <c r="K3310" s="5" t="str">
        <f>IF(OR($L3310="",NOT(COUNTIFS($L$2:$L3310,$L3310)=1)),"",SUMIFS($I:$I,$L:$L,$L3310))</f>
        <v/>
      </c>
      <c r="L3310" s="6" t="str">
        <f t="shared" si="463"/>
        <v/>
      </c>
      <c r="M3310" s="6">
        <f t="shared" si="464"/>
        <v>133</v>
      </c>
      <c r="N3310" s="6">
        <f t="shared" si="465"/>
        <v>10</v>
      </c>
      <c r="O3310" s="9" t="str">
        <f>IF(AND($B3310&lt;&gt;"",$C3310&lt;&gt;"",$B3310&lt;=$C3310),INDEX(Szabalyok!$C:$C,$N3310),"")</f>
        <v/>
      </c>
      <c r="P3310">
        <f t="shared" si="467"/>
        <v>0</v>
      </c>
    </row>
    <row r="3311" spans="1:16" x14ac:dyDescent="0.35">
      <c r="A3311">
        <f t="shared" si="466"/>
        <v>0</v>
      </c>
      <c r="B3311" s="4" t="str">
        <f>IF($M3311&gt;300,"",IF(OR(INDEX(Bemenet!$E$2:$E$301,$M3311)="",INDEX(Bemenet!$F$2:$F$301,$M3311)=""),"",MAX(INDEX(Bemenet!$E$2:$E$301,$M3311),INDEX(Szabalyok!$A:$A,$N3311))))</f>
        <v/>
      </c>
      <c r="C3311" s="4" t="str">
        <f>IF($B3311="","",MIN(INDEX(Bemenet!$F$2:$F$301,$M3311),INDEX(Szabalyok!$B:$B,$N3311)))</f>
        <v/>
      </c>
      <c r="D3311" s="5" t="str">
        <f>IF(AND($B3311&lt;&gt;"",$C3311&lt;&gt;"",$B3311&lt;=$C3311),INDEX(Bemenet!$G$2:$G$301,$M3311),"")</f>
        <v/>
      </c>
      <c r="E3311" s="6" t="str">
        <f>IF(AND($B3311&lt;&gt;"",$C3311&lt;&gt;"",$B3311&lt;=$C3311),INDEX(Bemenet!$D$2:$D$301,$M3311),"")</f>
        <v/>
      </c>
      <c r="F3311" s="5" t="str">
        <f t="shared" si="459"/>
        <v/>
      </c>
      <c r="G3311" s="5" t="str">
        <f t="shared" si="460"/>
        <v/>
      </c>
      <c r="H3311" s="9" t="str">
        <f t="shared" si="461"/>
        <v/>
      </c>
      <c r="I3311" s="5" t="str">
        <f t="shared" si="462"/>
        <v/>
      </c>
      <c r="J3311" s="5" t="str">
        <f>IF(OR($L3311="",NOT(COUNTIFS($L$2:$L3311,$L3311)=1)),"",SUMIFS($G:$G,$L:$L,$L3311))</f>
        <v/>
      </c>
      <c r="K3311" s="5" t="str">
        <f>IF(OR($L3311="",NOT(COUNTIFS($L$2:$L3311,$L3311)=1)),"",SUMIFS($I:$I,$L:$L,$L3311))</f>
        <v/>
      </c>
      <c r="L3311" s="6" t="str">
        <f t="shared" si="463"/>
        <v/>
      </c>
      <c r="M3311" s="6">
        <f t="shared" si="464"/>
        <v>133</v>
      </c>
      <c r="N3311" s="6">
        <f t="shared" si="465"/>
        <v>11</v>
      </c>
      <c r="O3311" s="9" t="str">
        <f>IF(AND($B3311&lt;&gt;"",$C3311&lt;&gt;"",$B3311&lt;=$C3311),INDEX(Szabalyok!$C:$C,$N3311),"")</f>
        <v/>
      </c>
      <c r="P3311">
        <f t="shared" si="467"/>
        <v>0</v>
      </c>
    </row>
    <row r="3312" spans="1:16" x14ac:dyDescent="0.35">
      <c r="A3312">
        <f t="shared" si="466"/>
        <v>0</v>
      </c>
      <c r="B3312" s="4" t="str">
        <f>IF($M3312&gt;300,"",IF(OR(INDEX(Bemenet!$E$2:$E$301,$M3312)="",INDEX(Bemenet!$F$2:$F$301,$M3312)=""),"",MAX(INDEX(Bemenet!$E$2:$E$301,$M3312),INDEX(Szabalyok!$A:$A,$N3312))))</f>
        <v/>
      </c>
      <c r="C3312" s="4" t="str">
        <f>IF($B3312="","",MIN(INDEX(Bemenet!$F$2:$F$301,$M3312),INDEX(Szabalyok!$B:$B,$N3312)))</f>
        <v/>
      </c>
      <c r="D3312" s="5" t="str">
        <f>IF(AND($B3312&lt;&gt;"",$C3312&lt;&gt;"",$B3312&lt;=$C3312),INDEX(Bemenet!$G$2:$G$301,$M3312),"")</f>
        <v/>
      </c>
      <c r="E3312" s="6" t="str">
        <f>IF(AND($B3312&lt;&gt;"",$C3312&lt;&gt;"",$B3312&lt;=$C3312),INDEX(Bemenet!$D$2:$D$301,$M3312),"")</f>
        <v/>
      </c>
      <c r="F3312" s="5" t="str">
        <f t="shared" si="459"/>
        <v/>
      </c>
      <c r="G3312" s="5" t="str">
        <f t="shared" si="460"/>
        <v/>
      </c>
      <c r="H3312" s="9" t="str">
        <f t="shared" si="461"/>
        <v/>
      </c>
      <c r="I3312" s="5" t="str">
        <f t="shared" si="462"/>
        <v/>
      </c>
      <c r="J3312" s="5" t="str">
        <f>IF(OR($L3312="",NOT(COUNTIFS($L$2:$L3312,$L3312)=1)),"",SUMIFS($G:$G,$L:$L,$L3312))</f>
        <v/>
      </c>
      <c r="K3312" s="5" t="str">
        <f>IF(OR($L3312="",NOT(COUNTIFS($L$2:$L3312,$L3312)=1)),"",SUMIFS($I:$I,$L:$L,$L3312))</f>
        <v/>
      </c>
      <c r="L3312" s="6" t="str">
        <f t="shared" si="463"/>
        <v/>
      </c>
      <c r="M3312" s="6">
        <f t="shared" si="464"/>
        <v>133</v>
      </c>
      <c r="N3312" s="6">
        <f t="shared" si="465"/>
        <v>12</v>
      </c>
      <c r="O3312" s="9" t="str">
        <f>IF(AND($B3312&lt;&gt;"",$C3312&lt;&gt;"",$B3312&lt;=$C3312),INDEX(Szabalyok!$C:$C,$N3312),"")</f>
        <v/>
      </c>
      <c r="P3312">
        <f t="shared" si="467"/>
        <v>0</v>
      </c>
    </row>
    <row r="3313" spans="1:16" x14ac:dyDescent="0.35">
      <c r="A3313">
        <f t="shared" si="466"/>
        <v>0</v>
      </c>
      <c r="B3313" s="4" t="str">
        <f>IF($M3313&gt;300,"",IF(OR(INDEX(Bemenet!$E$2:$E$301,$M3313)="",INDEX(Bemenet!$F$2:$F$301,$M3313)=""),"",MAX(INDEX(Bemenet!$E$2:$E$301,$M3313),INDEX(Szabalyok!$A:$A,$N3313))))</f>
        <v/>
      </c>
      <c r="C3313" s="4" t="str">
        <f>IF($B3313="","",MIN(INDEX(Bemenet!$F$2:$F$301,$M3313),INDEX(Szabalyok!$B:$B,$N3313)))</f>
        <v/>
      </c>
      <c r="D3313" s="5" t="str">
        <f>IF(AND($B3313&lt;&gt;"",$C3313&lt;&gt;"",$B3313&lt;=$C3313),INDEX(Bemenet!$G$2:$G$301,$M3313),"")</f>
        <v/>
      </c>
      <c r="E3313" s="6" t="str">
        <f>IF(AND($B3313&lt;&gt;"",$C3313&lt;&gt;"",$B3313&lt;=$C3313),INDEX(Bemenet!$D$2:$D$301,$M3313),"")</f>
        <v/>
      </c>
      <c r="F3313" s="5" t="str">
        <f t="shared" si="459"/>
        <v/>
      </c>
      <c r="G3313" s="5" t="str">
        <f t="shared" si="460"/>
        <v/>
      </c>
      <c r="H3313" s="9" t="str">
        <f t="shared" si="461"/>
        <v/>
      </c>
      <c r="I3313" s="5" t="str">
        <f t="shared" si="462"/>
        <v/>
      </c>
      <c r="J3313" s="5" t="str">
        <f>IF(OR($L3313="",NOT(COUNTIFS($L$2:$L3313,$L3313)=1)),"",SUMIFS($G:$G,$L:$L,$L3313))</f>
        <v/>
      </c>
      <c r="K3313" s="5" t="str">
        <f>IF(OR($L3313="",NOT(COUNTIFS($L$2:$L3313,$L3313)=1)),"",SUMIFS($I:$I,$L:$L,$L3313))</f>
        <v/>
      </c>
      <c r="L3313" s="6" t="str">
        <f t="shared" si="463"/>
        <v/>
      </c>
      <c r="M3313" s="6">
        <f t="shared" si="464"/>
        <v>133</v>
      </c>
      <c r="N3313" s="6">
        <f t="shared" si="465"/>
        <v>13</v>
      </c>
      <c r="O3313" s="9" t="str">
        <f>IF(AND($B3313&lt;&gt;"",$C3313&lt;&gt;"",$B3313&lt;=$C3313),INDEX(Szabalyok!$C:$C,$N3313),"")</f>
        <v/>
      </c>
      <c r="P3313">
        <f t="shared" si="467"/>
        <v>0</v>
      </c>
    </row>
    <row r="3314" spans="1:16" x14ac:dyDescent="0.35">
      <c r="A3314">
        <f t="shared" si="466"/>
        <v>0</v>
      </c>
      <c r="B3314" s="4" t="str">
        <f>IF($M3314&gt;300,"",IF(OR(INDEX(Bemenet!$E$2:$E$301,$M3314)="",INDEX(Bemenet!$F$2:$F$301,$M3314)=""),"",MAX(INDEX(Bemenet!$E$2:$E$301,$M3314),INDEX(Szabalyok!$A:$A,$N3314))))</f>
        <v/>
      </c>
      <c r="C3314" s="4" t="str">
        <f>IF($B3314="","",MIN(INDEX(Bemenet!$F$2:$F$301,$M3314),INDEX(Szabalyok!$B:$B,$N3314)))</f>
        <v/>
      </c>
      <c r="D3314" s="5" t="str">
        <f>IF(AND($B3314&lt;&gt;"",$C3314&lt;&gt;"",$B3314&lt;=$C3314),INDEX(Bemenet!$G$2:$G$301,$M3314),"")</f>
        <v/>
      </c>
      <c r="E3314" s="6" t="str">
        <f>IF(AND($B3314&lt;&gt;"",$C3314&lt;&gt;"",$B3314&lt;=$C3314),INDEX(Bemenet!$D$2:$D$301,$M3314),"")</f>
        <v/>
      </c>
      <c r="F3314" s="5" t="str">
        <f t="shared" si="459"/>
        <v/>
      </c>
      <c r="G3314" s="5" t="str">
        <f t="shared" si="460"/>
        <v/>
      </c>
      <c r="H3314" s="9" t="str">
        <f t="shared" si="461"/>
        <v/>
      </c>
      <c r="I3314" s="5" t="str">
        <f t="shared" si="462"/>
        <v/>
      </c>
      <c r="J3314" s="5" t="str">
        <f>IF(OR($L3314="",NOT(COUNTIFS($L$2:$L3314,$L3314)=1)),"",SUMIFS($G:$G,$L:$L,$L3314))</f>
        <v/>
      </c>
      <c r="K3314" s="5" t="str">
        <f>IF(OR($L3314="",NOT(COUNTIFS($L$2:$L3314,$L3314)=1)),"",SUMIFS($I:$I,$L:$L,$L3314))</f>
        <v/>
      </c>
      <c r="L3314" s="6" t="str">
        <f t="shared" si="463"/>
        <v/>
      </c>
      <c r="M3314" s="6">
        <f t="shared" si="464"/>
        <v>133</v>
      </c>
      <c r="N3314" s="6">
        <f t="shared" si="465"/>
        <v>14</v>
      </c>
      <c r="O3314" s="9" t="str">
        <f>IF(AND($B3314&lt;&gt;"",$C3314&lt;&gt;"",$B3314&lt;=$C3314),INDEX(Szabalyok!$C:$C,$N3314),"")</f>
        <v/>
      </c>
      <c r="P3314">
        <f t="shared" si="467"/>
        <v>0</v>
      </c>
    </row>
    <row r="3315" spans="1:16" x14ac:dyDescent="0.35">
      <c r="A3315">
        <f t="shared" si="466"/>
        <v>0</v>
      </c>
      <c r="B3315" s="4" t="str">
        <f>IF($M3315&gt;300,"",IF(OR(INDEX(Bemenet!$E$2:$E$301,$M3315)="",INDEX(Bemenet!$F$2:$F$301,$M3315)=""),"",MAX(INDEX(Bemenet!$E$2:$E$301,$M3315),INDEX(Szabalyok!$A:$A,$N3315))))</f>
        <v/>
      </c>
      <c r="C3315" s="4" t="str">
        <f>IF($B3315="","",MIN(INDEX(Bemenet!$F$2:$F$301,$M3315),INDEX(Szabalyok!$B:$B,$N3315)))</f>
        <v/>
      </c>
      <c r="D3315" s="5" t="str">
        <f>IF(AND($B3315&lt;&gt;"",$C3315&lt;&gt;"",$B3315&lt;=$C3315),INDEX(Bemenet!$G$2:$G$301,$M3315),"")</f>
        <v/>
      </c>
      <c r="E3315" s="6" t="str">
        <f>IF(AND($B3315&lt;&gt;"",$C3315&lt;&gt;"",$B3315&lt;=$C3315),INDEX(Bemenet!$D$2:$D$301,$M3315),"")</f>
        <v/>
      </c>
      <c r="F3315" s="5" t="str">
        <f t="shared" si="459"/>
        <v/>
      </c>
      <c r="G3315" s="5" t="str">
        <f t="shared" si="460"/>
        <v/>
      </c>
      <c r="H3315" s="9" t="str">
        <f t="shared" si="461"/>
        <v/>
      </c>
      <c r="I3315" s="5" t="str">
        <f t="shared" si="462"/>
        <v/>
      </c>
      <c r="J3315" s="5" t="str">
        <f>IF(OR($L3315="",NOT(COUNTIFS($L$2:$L3315,$L3315)=1)),"",SUMIFS($G:$G,$L:$L,$L3315))</f>
        <v/>
      </c>
      <c r="K3315" s="5" t="str">
        <f>IF(OR($L3315="",NOT(COUNTIFS($L$2:$L3315,$L3315)=1)),"",SUMIFS($I:$I,$L:$L,$L3315))</f>
        <v/>
      </c>
      <c r="L3315" s="6" t="str">
        <f t="shared" si="463"/>
        <v/>
      </c>
      <c r="M3315" s="6">
        <f t="shared" si="464"/>
        <v>133</v>
      </c>
      <c r="N3315" s="6">
        <f t="shared" si="465"/>
        <v>15</v>
      </c>
      <c r="O3315" s="9" t="str">
        <f>IF(AND($B3315&lt;&gt;"",$C3315&lt;&gt;"",$B3315&lt;=$C3315),INDEX(Szabalyok!$C:$C,$N3315),"")</f>
        <v/>
      </c>
      <c r="P3315">
        <f t="shared" si="467"/>
        <v>0</v>
      </c>
    </row>
    <row r="3316" spans="1:16" x14ac:dyDescent="0.35">
      <c r="A3316">
        <f t="shared" si="466"/>
        <v>0</v>
      </c>
      <c r="B3316" s="4" t="str">
        <f>IF($M3316&gt;300,"",IF(OR(INDEX(Bemenet!$E$2:$E$301,$M3316)="",INDEX(Bemenet!$F$2:$F$301,$M3316)=""),"",MAX(INDEX(Bemenet!$E$2:$E$301,$M3316),INDEX(Szabalyok!$A:$A,$N3316))))</f>
        <v/>
      </c>
      <c r="C3316" s="4" t="str">
        <f>IF($B3316="","",MIN(INDEX(Bemenet!$F$2:$F$301,$M3316),INDEX(Szabalyok!$B:$B,$N3316)))</f>
        <v/>
      </c>
      <c r="D3316" s="5" t="str">
        <f>IF(AND($B3316&lt;&gt;"",$C3316&lt;&gt;"",$B3316&lt;=$C3316),INDEX(Bemenet!$G$2:$G$301,$M3316),"")</f>
        <v/>
      </c>
      <c r="E3316" s="6" t="str">
        <f>IF(AND($B3316&lt;&gt;"",$C3316&lt;&gt;"",$B3316&lt;=$C3316),INDEX(Bemenet!$D$2:$D$301,$M3316),"")</f>
        <v/>
      </c>
      <c r="F3316" s="5" t="str">
        <f t="shared" si="459"/>
        <v/>
      </c>
      <c r="G3316" s="5" t="str">
        <f t="shared" si="460"/>
        <v/>
      </c>
      <c r="H3316" s="9" t="str">
        <f t="shared" si="461"/>
        <v/>
      </c>
      <c r="I3316" s="5" t="str">
        <f t="shared" si="462"/>
        <v/>
      </c>
      <c r="J3316" s="5" t="str">
        <f>IF(OR($L3316="",NOT(COUNTIFS($L$2:$L3316,$L3316)=1)),"",SUMIFS($G:$G,$L:$L,$L3316))</f>
        <v/>
      </c>
      <c r="K3316" s="5" t="str">
        <f>IF(OR($L3316="",NOT(COUNTIFS($L$2:$L3316,$L3316)=1)),"",SUMIFS($I:$I,$L:$L,$L3316))</f>
        <v/>
      </c>
      <c r="L3316" s="6" t="str">
        <f t="shared" si="463"/>
        <v/>
      </c>
      <c r="M3316" s="6">
        <f t="shared" si="464"/>
        <v>133</v>
      </c>
      <c r="N3316" s="6">
        <f t="shared" si="465"/>
        <v>16</v>
      </c>
      <c r="O3316" s="9" t="str">
        <f>IF(AND($B3316&lt;&gt;"",$C3316&lt;&gt;"",$B3316&lt;=$C3316),INDEX(Szabalyok!$C:$C,$N3316),"")</f>
        <v/>
      </c>
      <c r="P3316">
        <f t="shared" si="467"/>
        <v>0</v>
      </c>
    </row>
    <row r="3317" spans="1:16" x14ac:dyDescent="0.35">
      <c r="A3317">
        <f t="shared" si="466"/>
        <v>0</v>
      </c>
      <c r="B3317" s="4" t="str">
        <f>IF($M3317&gt;300,"",IF(OR(INDEX(Bemenet!$E$2:$E$301,$M3317)="",INDEX(Bemenet!$F$2:$F$301,$M3317)=""),"",MAX(INDEX(Bemenet!$E$2:$E$301,$M3317),INDEX(Szabalyok!$A:$A,$N3317))))</f>
        <v/>
      </c>
      <c r="C3317" s="4" t="str">
        <f>IF($B3317="","",MIN(INDEX(Bemenet!$F$2:$F$301,$M3317),INDEX(Szabalyok!$B:$B,$N3317)))</f>
        <v/>
      </c>
      <c r="D3317" s="5" t="str">
        <f>IF(AND($B3317&lt;&gt;"",$C3317&lt;&gt;"",$B3317&lt;=$C3317),INDEX(Bemenet!$G$2:$G$301,$M3317),"")</f>
        <v/>
      </c>
      <c r="E3317" s="6" t="str">
        <f>IF(AND($B3317&lt;&gt;"",$C3317&lt;&gt;"",$B3317&lt;=$C3317),INDEX(Bemenet!$D$2:$D$301,$M3317),"")</f>
        <v/>
      </c>
      <c r="F3317" s="5" t="str">
        <f t="shared" si="459"/>
        <v/>
      </c>
      <c r="G3317" s="5" t="str">
        <f t="shared" si="460"/>
        <v/>
      </c>
      <c r="H3317" s="9" t="str">
        <f t="shared" si="461"/>
        <v/>
      </c>
      <c r="I3317" s="5" t="str">
        <f t="shared" si="462"/>
        <v/>
      </c>
      <c r="J3317" s="5" t="str">
        <f>IF(OR($L3317="",NOT(COUNTIFS($L$2:$L3317,$L3317)=1)),"",SUMIFS($G:$G,$L:$L,$L3317))</f>
        <v/>
      </c>
      <c r="K3317" s="5" t="str">
        <f>IF(OR($L3317="",NOT(COUNTIFS($L$2:$L3317,$L3317)=1)),"",SUMIFS($I:$I,$L:$L,$L3317))</f>
        <v/>
      </c>
      <c r="L3317" s="6" t="str">
        <f t="shared" si="463"/>
        <v/>
      </c>
      <c r="M3317" s="6">
        <f t="shared" si="464"/>
        <v>133</v>
      </c>
      <c r="N3317" s="6">
        <f t="shared" si="465"/>
        <v>17</v>
      </c>
      <c r="O3317" s="9" t="str">
        <f>IF(AND($B3317&lt;&gt;"",$C3317&lt;&gt;"",$B3317&lt;=$C3317),INDEX(Szabalyok!$C:$C,$N3317),"")</f>
        <v/>
      </c>
      <c r="P3317">
        <f t="shared" si="467"/>
        <v>0</v>
      </c>
    </row>
    <row r="3318" spans="1:16" x14ac:dyDescent="0.35">
      <c r="A3318">
        <f t="shared" si="466"/>
        <v>0</v>
      </c>
      <c r="B3318" s="4" t="str">
        <f>IF($M3318&gt;300,"",IF(OR(INDEX(Bemenet!$E$2:$E$301,$M3318)="",INDEX(Bemenet!$F$2:$F$301,$M3318)=""),"",MAX(INDEX(Bemenet!$E$2:$E$301,$M3318),INDEX(Szabalyok!$A:$A,$N3318))))</f>
        <v/>
      </c>
      <c r="C3318" s="4" t="str">
        <f>IF($B3318="","",MIN(INDEX(Bemenet!$F$2:$F$301,$M3318),INDEX(Szabalyok!$B:$B,$N3318)))</f>
        <v/>
      </c>
      <c r="D3318" s="5" t="str">
        <f>IF(AND($B3318&lt;&gt;"",$C3318&lt;&gt;"",$B3318&lt;=$C3318),INDEX(Bemenet!$G$2:$G$301,$M3318),"")</f>
        <v/>
      </c>
      <c r="E3318" s="6" t="str">
        <f>IF(AND($B3318&lt;&gt;"",$C3318&lt;&gt;"",$B3318&lt;=$C3318),INDEX(Bemenet!$D$2:$D$301,$M3318),"")</f>
        <v/>
      </c>
      <c r="F3318" s="5" t="str">
        <f t="shared" si="459"/>
        <v/>
      </c>
      <c r="G3318" s="5" t="str">
        <f t="shared" si="460"/>
        <v/>
      </c>
      <c r="H3318" s="9" t="str">
        <f t="shared" si="461"/>
        <v/>
      </c>
      <c r="I3318" s="5" t="str">
        <f t="shared" si="462"/>
        <v/>
      </c>
      <c r="J3318" s="5" t="str">
        <f>IF(OR($L3318="",NOT(COUNTIFS($L$2:$L3318,$L3318)=1)),"",SUMIFS($G:$G,$L:$L,$L3318))</f>
        <v/>
      </c>
      <c r="K3318" s="5" t="str">
        <f>IF(OR($L3318="",NOT(COUNTIFS($L$2:$L3318,$L3318)=1)),"",SUMIFS($I:$I,$L:$L,$L3318))</f>
        <v/>
      </c>
      <c r="L3318" s="6" t="str">
        <f t="shared" si="463"/>
        <v/>
      </c>
      <c r="M3318" s="6">
        <f t="shared" si="464"/>
        <v>133</v>
      </c>
      <c r="N3318" s="6">
        <f t="shared" si="465"/>
        <v>18</v>
      </c>
      <c r="O3318" s="9" t="str">
        <f>IF(AND($B3318&lt;&gt;"",$C3318&lt;&gt;"",$B3318&lt;=$C3318),INDEX(Szabalyok!$C:$C,$N3318),"")</f>
        <v/>
      </c>
      <c r="P3318">
        <f t="shared" si="467"/>
        <v>0</v>
      </c>
    </row>
    <row r="3319" spans="1:16" x14ac:dyDescent="0.35">
      <c r="A3319">
        <f t="shared" si="466"/>
        <v>0</v>
      </c>
      <c r="B3319" s="4" t="str">
        <f>IF($M3319&gt;300,"",IF(OR(INDEX(Bemenet!$E$2:$E$301,$M3319)="",INDEX(Bemenet!$F$2:$F$301,$M3319)=""),"",MAX(INDEX(Bemenet!$E$2:$E$301,$M3319),INDEX(Szabalyok!$A:$A,$N3319))))</f>
        <v/>
      </c>
      <c r="C3319" s="4" t="str">
        <f>IF($B3319="","",MIN(INDEX(Bemenet!$F$2:$F$301,$M3319),INDEX(Szabalyok!$B:$B,$N3319)))</f>
        <v/>
      </c>
      <c r="D3319" s="5" t="str">
        <f>IF(AND($B3319&lt;&gt;"",$C3319&lt;&gt;"",$B3319&lt;=$C3319),INDEX(Bemenet!$G$2:$G$301,$M3319),"")</f>
        <v/>
      </c>
      <c r="E3319" s="6" t="str">
        <f>IF(AND($B3319&lt;&gt;"",$C3319&lt;&gt;"",$B3319&lt;=$C3319),INDEX(Bemenet!$D$2:$D$301,$M3319),"")</f>
        <v/>
      </c>
      <c r="F3319" s="5" t="str">
        <f t="shared" si="459"/>
        <v/>
      </c>
      <c r="G3319" s="5" t="str">
        <f t="shared" si="460"/>
        <v/>
      </c>
      <c r="H3319" s="9" t="str">
        <f t="shared" si="461"/>
        <v/>
      </c>
      <c r="I3319" s="5" t="str">
        <f t="shared" si="462"/>
        <v/>
      </c>
      <c r="J3319" s="5" t="str">
        <f>IF(OR($L3319="",NOT(COUNTIFS($L$2:$L3319,$L3319)=1)),"",SUMIFS($G:$G,$L:$L,$L3319))</f>
        <v/>
      </c>
      <c r="K3319" s="5" t="str">
        <f>IF(OR($L3319="",NOT(COUNTIFS($L$2:$L3319,$L3319)=1)),"",SUMIFS($I:$I,$L:$L,$L3319))</f>
        <v/>
      </c>
      <c r="L3319" s="6" t="str">
        <f t="shared" si="463"/>
        <v/>
      </c>
      <c r="M3319" s="6">
        <f t="shared" si="464"/>
        <v>133</v>
      </c>
      <c r="N3319" s="6">
        <f t="shared" si="465"/>
        <v>19</v>
      </c>
      <c r="O3319" s="9" t="str">
        <f>IF(AND($B3319&lt;&gt;"",$C3319&lt;&gt;"",$B3319&lt;=$C3319),INDEX(Szabalyok!$C:$C,$N3319),"")</f>
        <v/>
      </c>
      <c r="P3319">
        <f t="shared" si="467"/>
        <v>0</v>
      </c>
    </row>
    <row r="3320" spans="1:16" x14ac:dyDescent="0.35">
      <c r="A3320">
        <f t="shared" si="466"/>
        <v>0</v>
      </c>
      <c r="B3320" s="4" t="str">
        <f>IF($M3320&gt;300,"",IF(OR(INDEX(Bemenet!$E$2:$E$301,$M3320)="",INDEX(Bemenet!$F$2:$F$301,$M3320)=""),"",MAX(INDEX(Bemenet!$E$2:$E$301,$M3320),INDEX(Szabalyok!$A:$A,$N3320))))</f>
        <v/>
      </c>
      <c r="C3320" s="4" t="str">
        <f>IF($B3320="","",MIN(INDEX(Bemenet!$F$2:$F$301,$M3320),INDEX(Szabalyok!$B:$B,$N3320)))</f>
        <v/>
      </c>
      <c r="D3320" s="5" t="str">
        <f>IF(AND($B3320&lt;&gt;"",$C3320&lt;&gt;"",$B3320&lt;=$C3320),INDEX(Bemenet!$G$2:$G$301,$M3320),"")</f>
        <v/>
      </c>
      <c r="E3320" s="6" t="str">
        <f>IF(AND($B3320&lt;&gt;"",$C3320&lt;&gt;"",$B3320&lt;=$C3320),INDEX(Bemenet!$D$2:$D$301,$M3320),"")</f>
        <v/>
      </c>
      <c r="F3320" s="5" t="str">
        <f t="shared" si="459"/>
        <v/>
      </c>
      <c r="G3320" s="5" t="str">
        <f t="shared" si="460"/>
        <v/>
      </c>
      <c r="H3320" s="9" t="str">
        <f t="shared" si="461"/>
        <v/>
      </c>
      <c r="I3320" s="5" t="str">
        <f t="shared" si="462"/>
        <v/>
      </c>
      <c r="J3320" s="5" t="str">
        <f>IF(OR($L3320="",NOT(COUNTIFS($L$2:$L3320,$L3320)=1)),"",SUMIFS($G:$G,$L:$L,$L3320))</f>
        <v/>
      </c>
      <c r="K3320" s="5" t="str">
        <f>IF(OR($L3320="",NOT(COUNTIFS($L$2:$L3320,$L3320)=1)),"",SUMIFS($I:$I,$L:$L,$L3320))</f>
        <v/>
      </c>
      <c r="L3320" s="6" t="str">
        <f t="shared" si="463"/>
        <v/>
      </c>
      <c r="M3320" s="6">
        <f t="shared" si="464"/>
        <v>133</v>
      </c>
      <c r="N3320" s="6">
        <f t="shared" si="465"/>
        <v>20</v>
      </c>
      <c r="O3320" s="9" t="str">
        <f>IF(AND($B3320&lt;&gt;"",$C3320&lt;&gt;"",$B3320&lt;=$C3320),INDEX(Szabalyok!$C:$C,$N3320),"")</f>
        <v/>
      </c>
      <c r="P3320">
        <f t="shared" si="467"/>
        <v>0</v>
      </c>
    </row>
    <row r="3321" spans="1:16" x14ac:dyDescent="0.35">
      <c r="A3321">
        <f t="shared" si="466"/>
        <v>0</v>
      </c>
      <c r="B3321" s="4" t="str">
        <f>IF($M3321&gt;300,"",IF(OR(INDEX(Bemenet!$E$2:$E$301,$M3321)="",INDEX(Bemenet!$F$2:$F$301,$M3321)=""),"",MAX(INDEX(Bemenet!$E$2:$E$301,$M3321),INDEX(Szabalyok!$A:$A,$N3321))))</f>
        <v/>
      </c>
      <c r="C3321" s="4" t="str">
        <f>IF($B3321="","",MIN(INDEX(Bemenet!$F$2:$F$301,$M3321),INDEX(Szabalyok!$B:$B,$N3321)))</f>
        <v/>
      </c>
      <c r="D3321" s="5" t="str">
        <f>IF(AND($B3321&lt;&gt;"",$C3321&lt;&gt;"",$B3321&lt;=$C3321),INDEX(Bemenet!$G$2:$G$301,$M3321),"")</f>
        <v/>
      </c>
      <c r="E3321" s="6" t="str">
        <f>IF(AND($B3321&lt;&gt;"",$C3321&lt;&gt;"",$B3321&lt;=$C3321),INDEX(Bemenet!$D$2:$D$301,$M3321),"")</f>
        <v/>
      </c>
      <c r="F3321" s="5" t="str">
        <f t="shared" si="459"/>
        <v/>
      </c>
      <c r="G3321" s="5" t="str">
        <f t="shared" si="460"/>
        <v/>
      </c>
      <c r="H3321" s="9" t="str">
        <f t="shared" si="461"/>
        <v/>
      </c>
      <c r="I3321" s="5" t="str">
        <f t="shared" si="462"/>
        <v/>
      </c>
      <c r="J3321" s="5" t="str">
        <f>IF(OR($L3321="",NOT(COUNTIFS($L$2:$L3321,$L3321)=1)),"",SUMIFS($G:$G,$L:$L,$L3321))</f>
        <v/>
      </c>
      <c r="K3321" s="5" t="str">
        <f>IF(OR($L3321="",NOT(COUNTIFS($L$2:$L3321,$L3321)=1)),"",SUMIFS($I:$I,$L:$L,$L3321))</f>
        <v/>
      </c>
      <c r="L3321" s="6" t="str">
        <f t="shared" si="463"/>
        <v/>
      </c>
      <c r="M3321" s="6">
        <f t="shared" si="464"/>
        <v>133</v>
      </c>
      <c r="N3321" s="6">
        <f t="shared" si="465"/>
        <v>21</v>
      </c>
      <c r="O3321" s="9" t="str">
        <f>IF(AND($B3321&lt;&gt;"",$C3321&lt;&gt;"",$B3321&lt;=$C3321),INDEX(Szabalyok!$C:$C,$N3321),"")</f>
        <v/>
      </c>
      <c r="P3321">
        <f t="shared" si="467"/>
        <v>0</v>
      </c>
    </row>
    <row r="3322" spans="1:16" x14ac:dyDescent="0.35">
      <c r="A3322">
        <f t="shared" si="466"/>
        <v>0</v>
      </c>
      <c r="B3322" s="4" t="str">
        <f>IF($M3322&gt;300,"",IF(OR(INDEX(Bemenet!$E$2:$E$301,$M3322)="",INDEX(Bemenet!$F$2:$F$301,$M3322)=""),"",MAX(INDEX(Bemenet!$E$2:$E$301,$M3322),INDEX(Szabalyok!$A:$A,$N3322))))</f>
        <v/>
      </c>
      <c r="C3322" s="4" t="str">
        <f>IF($B3322="","",MIN(INDEX(Bemenet!$F$2:$F$301,$M3322),INDEX(Szabalyok!$B:$B,$N3322)))</f>
        <v/>
      </c>
      <c r="D3322" s="5" t="str">
        <f>IF(AND($B3322&lt;&gt;"",$C3322&lt;&gt;"",$B3322&lt;=$C3322),INDEX(Bemenet!$G$2:$G$301,$M3322),"")</f>
        <v/>
      </c>
      <c r="E3322" s="6" t="str">
        <f>IF(AND($B3322&lt;&gt;"",$C3322&lt;&gt;"",$B3322&lt;=$C3322),INDEX(Bemenet!$D$2:$D$301,$M3322),"")</f>
        <v/>
      </c>
      <c r="F3322" s="5" t="str">
        <f t="shared" si="459"/>
        <v/>
      </c>
      <c r="G3322" s="5" t="str">
        <f t="shared" si="460"/>
        <v/>
      </c>
      <c r="H3322" s="9" t="str">
        <f t="shared" si="461"/>
        <v/>
      </c>
      <c r="I3322" s="5" t="str">
        <f t="shared" si="462"/>
        <v/>
      </c>
      <c r="J3322" s="5" t="str">
        <f>IF(OR($L3322="",NOT(COUNTIFS($L$2:$L3322,$L3322)=1)),"",SUMIFS($G:$G,$L:$L,$L3322))</f>
        <v/>
      </c>
      <c r="K3322" s="5" t="str">
        <f>IF(OR($L3322="",NOT(COUNTIFS($L$2:$L3322,$L3322)=1)),"",SUMIFS($I:$I,$L:$L,$L3322))</f>
        <v/>
      </c>
      <c r="L3322" s="6" t="str">
        <f t="shared" si="463"/>
        <v/>
      </c>
      <c r="M3322" s="6">
        <f t="shared" si="464"/>
        <v>133</v>
      </c>
      <c r="N3322" s="6">
        <f t="shared" si="465"/>
        <v>22</v>
      </c>
      <c r="O3322" s="9" t="str">
        <f>IF(AND($B3322&lt;&gt;"",$C3322&lt;&gt;"",$B3322&lt;=$C3322),INDEX(Szabalyok!$C:$C,$N3322),"")</f>
        <v/>
      </c>
      <c r="P3322">
        <f t="shared" si="467"/>
        <v>0</v>
      </c>
    </row>
    <row r="3323" spans="1:16" x14ac:dyDescent="0.35">
      <c r="A3323">
        <f t="shared" si="466"/>
        <v>0</v>
      </c>
      <c r="B3323" s="4" t="str">
        <f>IF($M3323&gt;300,"",IF(OR(INDEX(Bemenet!$E$2:$E$301,$M3323)="",INDEX(Bemenet!$F$2:$F$301,$M3323)=""),"",MAX(INDEX(Bemenet!$E$2:$E$301,$M3323),INDEX(Szabalyok!$A:$A,$N3323))))</f>
        <v/>
      </c>
      <c r="C3323" s="4" t="str">
        <f>IF($B3323="","",MIN(INDEX(Bemenet!$F$2:$F$301,$M3323),INDEX(Szabalyok!$B:$B,$N3323)))</f>
        <v/>
      </c>
      <c r="D3323" s="5" t="str">
        <f>IF(AND($B3323&lt;&gt;"",$C3323&lt;&gt;"",$B3323&lt;=$C3323),INDEX(Bemenet!$G$2:$G$301,$M3323),"")</f>
        <v/>
      </c>
      <c r="E3323" s="6" t="str">
        <f>IF(AND($B3323&lt;&gt;"",$C3323&lt;&gt;"",$B3323&lt;=$C3323),INDEX(Bemenet!$D$2:$D$301,$M3323),"")</f>
        <v/>
      </c>
      <c r="F3323" s="5" t="str">
        <f t="shared" si="459"/>
        <v/>
      </c>
      <c r="G3323" s="5" t="str">
        <f t="shared" si="460"/>
        <v/>
      </c>
      <c r="H3323" s="9" t="str">
        <f t="shared" si="461"/>
        <v/>
      </c>
      <c r="I3323" s="5" t="str">
        <f t="shared" si="462"/>
        <v/>
      </c>
      <c r="J3323" s="5" t="str">
        <f>IF(OR($L3323="",NOT(COUNTIFS($L$2:$L3323,$L3323)=1)),"",SUMIFS($G:$G,$L:$L,$L3323))</f>
        <v/>
      </c>
      <c r="K3323" s="5" t="str">
        <f>IF(OR($L3323="",NOT(COUNTIFS($L$2:$L3323,$L3323)=1)),"",SUMIFS($I:$I,$L:$L,$L3323))</f>
        <v/>
      </c>
      <c r="L3323" s="6" t="str">
        <f t="shared" si="463"/>
        <v/>
      </c>
      <c r="M3323" s="6">
        <f t="shared" si="464"/>
        <v>133</v>
      </c>
      <c r="N3323" s="6">
        <f t="shared" si="465"/>
        <v>23</v>
      </c>
      <c r="O3323" s="9" t="str">
        <f>IF(AND($B3323&lt;&gt;"",$C3323&lt;&gt;"",$B3323&lt;=$C3323),INDEX(Szabalyok!$C:$C,$N3323),"")</f>
        <v/>
      </c>
      <c r="P3323">
        <f t="shared" si="467"/>
        <v>0</v>
      </c>
    </row>
    <row r="3324" spans="1:16" x14ac:dyDescent="0.35">
      <c r="A3324">
        <f t="shared" si="466"/>
        <v>0</v>
      </c>
      <c r="B3324" s="4" t="str">
        <f>IF($M3324&gt;300,"",IF(OR(INDEX(Bemenet!$E$2:$E$301,$M3324)="",INDEX(Bemenet!$F$2:$F$301,$M3324)=""),"",MAX(INDEX(Bemenet!$E$2:$E$301,$M3324),INDEX(Szabalyok!$A:$A,$N3324))))</f>
        <v/>
      </c>
      <c r="C3324" s="4" t="str">
        <f>IF($B3324="","",MIN(INDEX(Bemenet!$F$2:$F$301,$M3324),INDEX(Szabalyok!$B:$B,$N3324)))</f>
        <v/>
      </c>
      <c r="D3324" s="5" t="str">
        <f>IF(AND($B3324&lt;&gt;"",$C3324&lt;&gt;"",$B3324&lt;=$C3324),INDEX(Bemenet!$G$2:$G$301,$M3324),"")</f>
        <v/>
      </c>
      <c r="E3324" s="6" t="str">
        <f>IF(AND($B3324&lt;&gt;"",$C3324&lt;&gt;"",$B3324&lt;=$C3324),INDEX(Bemenet!$D$2:$D$301,$M3324),"")</f>
        <v/>
      </c>
      <c r="F3324" s="5" t="str">
        <f t="shared" si="459"/>
        <v/>
      </c>
      <c r="G3324" s="5" t="str">
        <f t="shared" si="460"/>
        <v/>
      </c>
      <c r="H3324" s="9" t="str">
        <f t="shared" si="461"/>
        <v/>
      </c>
      <c r="I3324" s="5" t="str">
        <f t="shared" si="462"/>
        <v/>
      </c>
      <c r="J3324" s="5" t="str">
        <f>IF(OR($L3324="",NOT(COUNTIFS($L$2:$L3324,$L3324)=1)),"",SUMIFS($G:$G,$L:$L,$L3324))</f>
        <v/>
      </c>
      <c r="K3324" s="5" t="str">
        <f>IF(OR($L3324="",NOT(COUNTIFS($L$2:$L3324,$L3324)=1)),"",SUMIFS($I:$I,$L:$L,$L3324))</f>
        <v/>
      </c>
      <c r="L3324" s="6" t="str">
        <f t="shared" si="463"/>
        <v/>
      </c>
      <c r="M3324" s="6">
        <f t="shared" si="464"/>
        <v>133</v>
      </c>
      <c r="N3324" s="6">
        <f t="shared" si="465"/>
        <v>24</v>
      </c>
      <c r="O3324" s="9" t="str">
        <f>IF(AND($B3324&lt;&gt;"",$C3324&lt;&gt;"",$B3324&lt;=$C3324),INDEX(Szabalyok!$C:$C,$N3324),"")</f>
        <v/>
      </c>
      <c r="P3324">
        <f t="shared" si="467"/>
        <v>0</v>
      </c>
    </row>
    <row r="3325" spans="1:16" x14ac:dyDescent="0.35">
      <c r="A3325">
        <f t="shared" si="466"/>
        <v>0</v>
      </c>
      <c r="B3325" s="4" t="str">
        <f>IF($M3325&gt;300,"",IF(OR(INDEX(Bemenet!$E$2:$E$301,$M3325)="",INDEX(Bemenet!$F$2:$F$301,$M3325)=""),"",MAX(INDEX(Bemenet!$E$2:$E$301,$M3325),INDEX(Szabalyok!$A:$A,$N3325))))</f>
        <v/>
      </c>
      <c r="C3325" s="4" t="str">
        <f>IF($B3325="","",MIN(INDEX(Bemenet!$F$2:$F$301,$M3325),INDEX(Szabalyok!$B:$B,$N3325)))</f>
        <v/>
      </c>
      <c r="D3325" s="5" t="str">
        <f>IF(AND($B3325&lt;&gt;"",$C3325&lt;&gt;"",$B3325&lt;=$C3325),INDEX(Bemenet!$G$2:$G$301,$M3325),"")</f>
        <v/>
      </c>
      <c r="E3325" s="6" t="str">
        <f>IF(AND($B3325&lt;&gt;"",$C3325&lt;&gt;"",$B3325&lt;=$C3325),INDEX(Bemenet!$D$2:$D$301,$M3325),"")</f>
        <v/>
      </c>
      <c r="F3325" s="5" t="str">
        <f t="shared" si="459"/>
        <v/>
      </c>
      <c r="G3325" s="5" t="str">
        <f t="shared" si="460"/>
        <v/>
      </c>
      <c r="H3325" s="9" t="str">
        <f t="shared" si="461"/>
        <v/>
      </c>
      <c r="I3325" s="5" t="str">
        <f t="shared" si="462"/>
        <v/>
      </c>
      <c r="J3325" s="5" t="str">
        <f>IF(OR($L3325="",NOT(COUNTIFS($L$2:$L3325,$L3325)=1)),"",SUMIFS($G:$G,$L:$L,$L3325))</f>
        <v/>
      </c>
      <c r="K3325" s="5" t="str">
        <f>IF(OR($L3325="",NOT(COUNTIFS($L$2:$L3325,$L3325)=1)),"",SUMIFS($I:$I,$L:$L,$L3325))</f>
        <v/>
      </c>
      <c r="L3325" s="6" t="str">
        <f t="shared" si="463"/>
        <v/>
      </c>
      <c r="M3325" s="6">
        <f t="shared" si="464"/>
        <v>133</v>
      </c>
      <c r="N3325" s="6">
        <f t="shared" si="465"/>
        <v>25</v>
      </c>
      <c r="O3325" s="9" t="str">
        <f>IF(AND($B3325&lt;&gt;"",$C3325&lt;&gt;"",$B3325&lt;=$C3325),INDEX(Szabalyok!$C:$C,$N3325),"")</f>
        <v/>
      </c>
      <c r="P3325">
        <f t="shared" si="467"/>
        <v>0</v>
      </c>
    </row>
    <row r="3326" spans="1:16" x14ac:dyDescent="0.35">
      <c r="A3326">
        <f t="shared" si="466"/>
        <v>0</v>
      </c>
      <c r="B3326" s="4" t="str">
        <f>IF($M3326&gt;300,"",IF(OR(INDEX(Bemenet!$E$2:$E$301,$M3326)="",INDEX(Bemenet!$F$2:$F$301,$M3326)=""),"",MAX(INDEX(Bemenet!$E$2:$E$301,$M3326),INDEX(Szabalyok!$A:$A,$N3326))))</f>
        <v/>
      </c>
      <c r="C3326" s="4" t="str">
        <f>IF($B3326="","",MIN(INDEX(Bemenet!$F$2:$F$301,$M3326),INDEX(Szabalyok!$B:$B,$N3326)))</f>
        <v/>
      </c>
      <c r="D3326" s="5" t="str">
        <f>IF(AND($B3326&lt;&gt;"",$C3326&lt;&gt;"",$B3326&lt;=$C3326),INDEX(Bemenet!$G$2:$G$301,$M3326),"")</f>
        <v/>
      </c>
      <c r="E3326" s="6" t="str">
        <f>IF(AND($B3326&lt;&gt;"",$C3326&lt;&gt;"",$B3326&lt;=$C3326),INDEX(Bemenet!$D$2:$D$301,$M3326),"")</f>
        <v/>
      </c>
      <c r="F3326" s="5" t="str">
        <f t="shared" si="459"/>
        <v/>
      </c>
      <c r="G3326" s="5" t="str">
        <f t="shared" si="460"/>
        <v/>
      </c>
      <c r="H3326" s="9" t="str">
        <f t="shared" si="461"/>
        <v/>
      </c>
      <c r="I3326" s="5" t="str">
        <f t="shared" si="462"/>
        <v/>
      </c>
      <c r="J3326" s="5" t="str">
        <f>IF(OR($L3326="",NOT(COUNTIFS($L$2:$L3326,$L3326)=1)),"",SUMIFS($G:$G,$L:$L,$L3326))</f>
        <v/>
      </c>
      <c r="K3326" s="5" t="str">
        <f>IF(OR($L3326="",NOT(COUNTIFS($L$2:$L3326,$L3326)=1)),"",SUMIFS($I:$I,$L:$L,$L3326))</f>
        <v/>
      </c>
      <c r="L3326" s="6" t="str">
        <f t="shared" si="463"/>
        <v/>
      </c>
      <c r="M3326" s="6">
        <f t="shared" si="464"/>
        <v>133</v>
      </c>
      <c r="N3326" s="6">
        <f t="shared" si="465"/>
        <v>26</v>
      </c>
      <c r="O3326" s="9" t="str">
        <f>IF(AND($B3326&lt;&gt;"",$C3326&lt;&gt;"",$B3326&lt;=$C3326),INDEX(Szabalyok!$C:$C,$N3326),"")</f>
        <v/>
      </c>
      <c r="P3326">
        <f t="shared" si="467"/>
        <v>0</v>
      </c>
    </row>
    <row r="3327" spans="1:16" x14ac:dyDescent="0.35">
      <c r="A3327">
        <f t="shared" si="466"/>
        <v>0</v>
      </c>
      <c r="B3327" s="4" t="str">
        <f>IF($M3327&gt;300,"",IF(OR(INDEX(Bemenet!$E$2:$E$301,$M3327)="",INDEX(Bemenet!$F$2:$F$301,$M3327)=""),"",MAX(INDEX(Bemenet!$E$2:$E$301,$M3327),INDEX(Szabalyok!$A:$A,$N3327))))</f>
        <v/>
      </c>
      <c r="C3327" s="4" t="str">
        <f>IF($B3327="","",MIN(INDEX(Bemenet!$F$2:$F$301,$M3327),INDEX(Szabalyok!$B:$B,$N3327)))</f>
        <v/>
      </c>
      <c r="D3327" s="5" t="str">
        <f>IF(AND($B3327&lt;&gt;"",$C3327&lt;&gt;"",$B3327&lt;=$C3327),INDEX(Bemenet!$G$2:$G$301,$M3327),"")</f>
        <v/>
      </c>
      <c r="E3327" s="6" t="str">
        <f>IF(AND($B3327&lt;&gt;"",$C3327&lt;&gt;"",$B3327&lt;=$C3327),INDEX(Bemenet!$D$2:$D$301,$M3327),"")</f>
        <v/>
      </c>
      <c r="F3327" s="5" t="str">
        <f t="shared" si="459"/>
        <v/>
      </c>
      <c r="G3327" s="5" t="str">
        <f t="shared" si="460"/>
        <v/>
      </c>
      <c r="H3327" s="9" t="str">
        <f t="shared" si="461"/>
        <v/>
      </c>
      <c r="I3327" s="5" t="str">
        <f t="shared" si="462"/>
        <v/>
      </c>
      <c r="J3327" s="5" t="str">
        <f>IF(OR($L3327="",NOT(COUNTIFS($L$2:$L3327,$L3327)=1)),"",SUMIFS($G:$G,$L:$L,$L3327))</f>
        <v/>
      </c>
      <c r="K3327" s="5" t="str">
        <f>IF(OR($L3327="",NOT(COUNTIFS($L$2:$L3327,$L3327)=1)),"",SUMIFS($I:$I,$L:$L,$L3327))</f>
        <v/>
      </c>
      <c r="L3327" s="6" t="str">
        <f t="shared" si="463"/>
        <v/>
      </c>
      <c r="M3327" s="6">
        <f t="shared" si="464"/>
        <v>134</v>
      </c>
      <c r="N3327" s="6">
        <f t="shared" si="465"/>
        <v>2</v>
      </c>
      <c r="O3327" s="9" t="str">
        <f>IF(AND($B3327&lt;&gt;"",$C3327&lt;&gt;"",$B3327&lt;=$C3327),INDEX(Szabalyok!$C:$C,$N3327),"")</f>
        <v/>
      </c>
      <c r="P3327">
        <f t="shared" si="467"/>
        <v>0</v>
      </c>
    </row>
    <row r="3328" spans="1:16" x14ac:dyDescent="0.35">
      <c r="A3328">
        <f t="shared" si="466"/>
        <v>0</v>
      </c>
      <c r="B3328" s="4" t="str">
        <f>IF($M3328&gt;300,"",IF(OR(INDEX(Bemenet!$E$2:$E$301,$M3328)="",INDEX(Bemenet!$F$2:$F$301,$M3328)=""),"",MAX(INDEX(Bemenet!$E$2:$E$301,$M3328),INDEX(Szabalyok!$A:$A,$N3328))))</f>
        <v/>
      </c>
      <c r="C3328" s="4" t="str">
        <f>IF($B3328="","",MIN(INDEX(Bemenet!$F$2:$F$301,$M3328),INDEX(Szabalyok!$B:$B,$N3328)))</f>
        <v/>
      </c>
      <c r="D3328" s="5" t="str">
        <f>IF(AND($B3328&lt;&gt;"",$C3328&lt;&gt;"",$B3328&lt;=$C3328),INDEX(Bemenet!$G$2:$G$301,$M3328),"")</f>
        <v/>
      </c>
      <c r="E3328" s="6" t="str">
        <f>IF(AND($B3328&lt;&gt;"",$C3328&lt;&gt;"",$B3328&lt;=$C3328),INDEX(Bemenet!$D$2:$D$301,$M3328),"")</f>
        <v/>
      </c>
      <c r="F3328" s="5" t="str">
        <f t="shared" si="459"/>
        <v/>
      </c>
      <c r="G3328" s="5" t="str">
        <f t="shared" si="460"/>
        <v/>
      </c>
      <c r="H3328" s="9" t="str">
        <f t="shared" si="461"/>
        <v/>
      </c>
      <c r="I3328" s="5" t="str">
        <f t="shared" si="462"/>
        <v/>
      </c>
      <c r="J3328" s="5" t="str">
        <f>IF(OR($L3328="",NOT(COUNTIFS($L$2:$L3328,$L3328)=1)),"",SUMIFS($G:$G,$L:$L,$L3328))</f>
        <v/>
      </c>
      <c r="K3328" s="5" t="str">
        <f>IF(OR($L3328="",NOT(COUNTIFS($L$2:$L3328,$L3328)=1)),"",SUMIFS($I:$I,$L:$L,$L3328))</f>
        <v/>
      </c>
      <c r="L3328" s="6" t="str">
        <f t="shared" si="463"/>
        <v/>
      </c>
      <c r="M3328" s="6">
        <f t="shared" si="464"/>
        <v>134</v>
      </c>
      <c r="N3328" s="6">
        <f t="shared" si="465"/>
        <v>3</v>
      </c>
      <c r="O3328" s="9" t="str">
        <f>IF(AND($B3328&lt;&gt;"",$C3328&lt;&gt;"",$B3328&lt;=$C3328),INDEX(Szabalyok!$C:$C,$N3328),"")</f>
        <v/>
      </c>
      <c r="P3328">
        <f t="shared" si="467"/>
        <v>0</v>
      </c>
    </row>
    <row r="3329" spans="1:16" x14ac:dyDescent="0.35">
      <c r="A3329">
        <f t="shared" si="466"/>
        <v>0</v>
      </c>
      <c r="B3329" s="4" t="str">
        <f>IF($M3329&gt;300,"",IF(OR(INDEX(Bemenet!$E$2:$E$301,$M3329)="",INDEX(Bemenet!$F$2:$F$301,$M3329)=""),"",MAX(INDEX(Bemenet!$E$2:$E$301,$M3329),INDEX(Szabalyok!$A:$A,$N3329))))</f>
        <v/>
      </c>
      <c r="C3329" s="4" t="str">
        <f>IF($B3329="","",MIN(INDEX(Bemenet!$F$2:$F$301,$M3329),INDEX(Szabalyok!$B:$B,$N3329)))</f>
        <v/>
      </c>
      <c r="D3329" s="5" t="str">
        <f>IF(AND($B3329&lt;&gt;"",$C3329&lt;&gt;"",$B3329&lt;=$C3329),INDEX(Bemenet!$G$2:$G$301,$M3329),"")</f>
        <v/>
      </c>
      <c r="E3329" s="6" t="str">
        <f>IF(AND($B3329&lt;&gt;"",$C3329&lt;&gt;"",$B3329&lt;=$C3329),INDEX(Bemenet!$D$2:$D$301,$M3329),"")</f>
        <v/>
      </c>
      <c r="F3329" s="5" t="str">
        <f t="shared" si="459"/>
        <v/>
      </c>
      <c r="G3329" s="5" t="str">
        <f t="shared" si="460"/>
        <v/>
      </c>
      <c r="H3329" s="9" t="str">
        <f t="shared" si="461"/>
        <v/>
      </c>
      <c r="I3329" s="5" t="str">
        <f t="shared" si="462"/>
        <v/>
      </c>
      <c r="J3329" s="5" t="str">
        <f>IF(OR($L3329="",NOT(COUNTIFS($L$2:$L3329,$L3329)=1)),"",SUMIFS($G:$G,$L:$L,$L3329))</f>
        <v/>
      </c>
      <c r="K3329" s="5" t="str">
        <f>IF(OR($L3329="",NOT(COUNTIFS($L$2:$L3329,$L3329)=1)),"",SUMIFS($I:$I,$L:$L,$L3329))</f>
        <v/>
      </c>
      <c r="L3329" s="6" t="str">
        <f t="shared" si="463"/>
        <v/>
      </c>
      <c r="M3329" s="6">
        <f t="shared" si="464"/>
        <v>134</v>
      </c>
      <c r="N3329" s="6">
        <f t="shared" si="465"/>
        <v>4</v>
      </c>
      <c r="O3329" s="9" t="str">
        <f>IF(AND($B3329&lt;&gt;"",$C3329&lt;&gt;"",$B3329&lt;=$C3329),INDEX(Szabalyok!$C:$C,$N3329),"")</f>
        <v/>
      </c>
      <c r="P3329">
        <f t="shared" si="467"/>
        <v>0</v>
      </c>
    </row>
    <row r="3330" spans="1:16" x14ac:dyDescent="0.35">
      <c r="A3330">
        <f t="shared" si="466"/>
        <v>0</v>
      </c>
      <c r="B3330" s="4" t="str">
        <f>IF($M3330&gt;300,"",IF(OR(INDEX(Bemenet!$E$2:$E$301,$M3330)="",INDEX(Bemenet!$F$2:$F$301,$M3330)=""),"",MAX(INDEX(Bemenet!$E$2:$E$301,$M3330),INDEX(Szabalyok!$A:$A,$N3330))))</f>
        <v/>
      </c>
      <c r="C3330" s="4" t="str">
        <f>IF($B3330="","",MIN(INDEX(Bemenet!$F$2:$F$301,$M3330),INDEX(Szabalyok!$B:$B,$N3330)))</f>
        <v/>
      </c>
      <c r="D3330" s="5" t="str">
        <f>IF(AND($B3330&lt;&gt;"",$C3330&lt;&gt;"",$B3330&lt;=$C3330),INDEX(Bemenet!$G$2:$G$301,$M3330),"")</f>
        <v/>
      </c>
      <c r="E3330" s="6" t="str">
        <f>IF(AND($B3330&lt;&gt;"",$C3330&lt;&gt;"",$B3330&lt;=$C3330),INDEX(Bemenet!$D$2:$D$301,$M3330),"")</f>
        <v/>
      </c>
      <c r="F3330" s="5" t="str">
        <f t="shared" ref="F3330:F3393" si="468">IF(AND($B3330&lt;&gt;"",$C3330&lt;&gt;"",$B3330&lt;=$C3330),$C3330-$B3330+1,"")</f>
        <v/>
      </c>
      <c r="G3330" s="5" t="str">
        <f t="shared" ref="G3330:G3393" si="469">IF($F3330="","",$F3330*$D3330)</f>
        <v/>
      </c>
      <c r="H3330" s="9" t="str">
        <f t="shared" ref="H3330:H3393" si="470">IF($G3330="","",$O3330)</f>
        <v/>
      </c>
      <c r="I3330" s="5" t="str">
        <f t="shared" ref="I3330:I3393" si="471">IF($G3330="","",$G3330*IF($H3330="",$O3330,$H3330)/100)</f>
        <v/>
      </c>
      <c r="J3330" s="5" t="str">
        <f>IF(OR($L3330="",NOT(COUNTIFS($L$2:$L3330,$L3330)=1)),"",SUMIFS($G:$G,$L:$L,$L3330))</f>
        <v/>
      </c>
      <c r="K3330" s="5" t="str">
        <f>IF(OR($L3330="",NOT(COUNTIFS($L$2:$L3330,$L3330)=1)),"",SUMIFS($I:$I,$L:$L,$L3330))</f>
        <v/>
      </c>
      <c r="L3330" s="6" t="str">
        <f t="shared" ref="L3330:L3393" si="472">IF($B3330="","",YEAR($B3330))</f>
        <v/>
      </c>
      <c r="M3330" s="6">
        <f t="shared" ref="M3330:M3393" si="473">INT((ROW()-2)/25)+1</f>
        <v>134</v>
      </c>
      <c r="N3330" s="6">
        <f t="shared" ref="N3330:N3393" si="474">MOD(ROW()-2,25)+2</f>
        <v>5</v>
      </c>
      <c r="O3330" s="9" t="str">
        <f>IF(AND($B3330&lt;&gt;"",$C3330&lt;&gt;"",$B3330&lt;=$C3330),INDEX(Szabalyok!$C:$C,$N3330),"")</f>
        <v/>
      </c>
      <c r="P3330">
        <f t="shared" si="467"/>
        <v>0</v>
      </c>
    </row>
    <row r="3331" spans="1:16" x14ac:dyDescent="0.35">
      <c r="A3331">
        <f t="shared" si="466"/>
        <v>0</v>
      </c>
      <c r="B3331" s="4" t="str">
        <f>IF($M3331&gt;300,"",IF(OR(INDEX(Bemenet!$E$2:$E$301,$M3331)="",INDEX(Bemenet!$F$2:$F$301,$M3331)=""),"",MAX(INDEX(Bemenet!$E$2:$E$301,$M3331),INDEX(Szabalyok!$A:$A,$N3331))))</f>
        <v/>
      </c>
      <c r="C3331" s="4" t="str">
        <f>IF($B3331="","",MIN(INDEX(Bemenet!$F$2:$F$301,$M3331),INDEX(Szabalyok!$B:$B,$N3331)))</f>
        <v/>
      </c>
      <c r="D3331" s="5" t="str">
        <f>IF(AND($B3331&lt;&gt;"",$C3331&lt;&gt;"",$B3331&lt;=$C3331),INDEX(Bemenet!$G$2:$G$301,$M3331),"")</f>
        <v/>
      </c>
      <c r="E3331" s="6" t="str">
        <f>IF(AND($B3331&lt;&gt;"",$C3331&lt;&gt;"",$B3331&lt;=$C3331),INDEX(Bemenet!$D$2:$D$301,$M3331),"")</f>
        <v/>
      </c>
      <c r="F3331" s="5" t="str">
        <f t="shared" si="468"/>
        <v/>
      </c>
      <c r="G3331" s="5" t="str">
        <f t="shared" si="469"/>
        <v/>
      </c>
      <c r="H3331" s="9" t="str">
        <f t="shared" si="470"/>
        <v/>
      </c>
      <c r="I3331" s="5" t="str">
        <f t="shared" si="471"/>
        <v/>
      </c>
      <c r="J3331" s="5" t="str">
        <f>IF(OR($L3331="",NOT(COUNTIFS($L$2:$L3331,$L3331)=1)),"",SUMIFS($G:$G,$L:$L,$L3331))</f>
        <v/>
      </c>
      <c r="K3331" s="5" t="str">
        <f>IF(OR($L3331="",NOT(COUNTIFS($L$2:$L3331,$L3331)=1)),"",SUMIFS($I:$I,$L:$L,$L3331))</f>
        <v/>
      </c>
      <c r="L3331" s="6" t="str">
        <f t="shared" si="472"/>
        <v/>
      </c>
      <c r="M3331" s="6">
        <f t="shared" si="473"/>
        <v>134</v>
      </c>
      <c r="N3331" s="6">
        <f t="shared" si="474"/>
        <v>6</v>
      </c>
      <c r="O3331" s="9" t="str">
        <f>IF(AND($B3331&lt;&gt;"",$C3331&lt;&gt;"",$B3331&lt;=$C3331),INDEX(Szabalyok!$C:$C,$N3331),"")</f>
        <v/>
      </c>
      <c r="P3331">
        <f t="shared" si="467"/>
        <v>0</v>
      </c>
    </row>
    <row r="3332" spans="1:16" x14ac:dyDescent="0.35">
      <c r="A3332">
        <f t="shared" ref="A3332:A3395" si="475">IF(P3332=P3331,0,P3332)</f>
        <v>0</v>
      </c>
      <c r="B3332" s="4" t="str">
        <f>IF($M3332&gt;300,"",IF(OR(INDEX(Bemenet!$E$2:$E$301,$M3332)="",INDEX(Bemenet!$F$2:$F$301,$M3332)=""),"",MAX(INDEX(Bemenet!$E$2:$E$301,$M3332),INDEX(Szabalyok!$A:$A,$N3332))))</f>
        <v/>
      </c>
      <c r="C3332" s="4" t="str">
        <f>IF($B3332="","",MIN(INDEX(Bemenet!$F$2:$F$301,$M3332),INDEX(Szabalyok!$B:$B,$N3332)))</f>
        <v/>
      </c>
      <c r="D3332" s="5" t="str">
        <f>IF(AND($B3332&lt;&gt;"",$C3332&lt;&gt;"",$B3332&lt;=$C3332),INDEX(Bemenet!$G$2:$G$301,$M3332),"")</f>
        <v/>
      </c>
      <c r="E3332" s="6" t="str">
        <f>IF(AND($B3332&lt;&gt;"",$C3332&lt;&gt;"",$B3332&lt;=$C3332),INDEX(Bemenet!$D$2:$D$301,$M3332),"")</f>
        <v/>
      </c>
      <c r="F3332" s="5" t="str">
        <f t="shared" si="468"/>
        <v/>
      </c>
      <c r="G3332" s="5" t="str">
        <f t="shared" si="469"/>
        <v/>
      </c>
      <c r="H3332" s="9" t="str">
        <f t="shared" si="470"/>
        <v/>
      </c>
      <c r="I3332" s="5" t="str">
        <f t="shared" si="471"/>
        <v/>
      </c>
      <c r="J3332" s="5" t="str">
        <f>IF(OR($L3332="",NOT(COUNTIFS($L$2:$L3332,$L3332)=1)),"",SUMIFS($G:$G,$L:$L,$L3332))</f>
        <v/>
      </c>
      <c r="K3332" s="5" t="str">
        <f>IF(OR($L3332="",NOT(COUNTIFS($L$2:$L3332,$L3332)=1)),"",SUMIFS($I:$I,$L:$L,$L3332))</f>
        <v/>
      </c>
      <c r="L3332" s="6" t="str">
        <f t="shared" si="472"/>
        <v/>
      </c>
      <c r="M3332" s="6">
        <f t="shared" si="473"/>
        <v>134</v>
      </c>
      <c r="N3332" s="6">
        <f t="shared" si="474"/>
        <v>7</v>
      </c>
      <c r="O3332" s="9" t="str">
        <f>IF(AND($B3332&lt;&gt;"",$C3332&lt;&gt;"",$B3332&lt;=$C3332),INDEX(Szabalyok!$C:$C,$N3332),"")</f>
        <v/>
      </c>
      <c r="P3332">
        <f t="shared" ref="P3332:P3395" si="476">IF(D3332="",P3331,P3331+1)</f>
        <v>0</v>
      </c>
    </row>
    <row r="3333" spans="1:16" x14ac:dyDescent="0.35">
      <c r="A3333">
        <f t="shared" si="475"/>
        <v>0</v>
      </c>
      <c r="B3333" s="4" t="str">
        <f>IF($M3333&gt;300,"",IF(OR(INDEX(Bemenet!$E$2:$E$301,$M3333)="",INDEX(Bemenet!$F$2:$F$301,$M3333)=""),"",MAX(INDEX(Bemenet!$E$2:$E$301,$M3333),INDEX(Szabalyok!$A:$A,$N3333))))</f>
        <v/>
      </c>
      <c r="C3333" s="4" t="str">
        <f>IF($B3333="","",MIN(INDEX(Bemenet!$F$2:$F$301,$M3333),INDEX(Szabalyok!$B:$B,$N3333)))</f>
        <v/>
      </c>
      <c r="D3333" s="5" t="str">
        <f>IF(AND($B3333&lt;&gt;"",$C3333&lt;&gt;"",$B3333&lt;=$C3333),INDEX(Bemenet!$G$2:$G$301,$M3333),"")</f>
        <v/>
      </c>
      <c r="E3333" s="6" t="str">
        <f>IF(AND($B3333&lt;&gt;"",$C3333&lt;&gt;"",$B3333&lt;=$C3333),INDEX(Bemenet!$D$2:$D$301,$M3333),"")</f>
        <v/>
      </c>
      <c r="F3333" s="5" t="str">
        <f t="shared" si="468"/>
        <v/>
      </c>
      <c r="G3333" s="5" t="str">
        <f t="shared" si="469"/>
        <v/>
      </c>
      <c r="H3333" s="9" t="str">
        <f t="shared" si="470"/>
        <v/>
      </c>
      <c r="I3333" s="5" t="str">
        <f t="shared" si="471"/>
        <v/>
      </c>
      <c r="J3333" s="5" t="str">
        <f>IF(OR($L3333="",NOT(COUNTIFS($L$2:$L3333,$L3333)=1)),"",SUMIFS($G:$G,$L:$L,$L3333))</f>
        <v/>
      </c>
      <c r="K3333" s="5" t="str">
        <f>IF(OR($L3333="",NOT(COUNTIFS($L$2:$L3333,$L3333)=1)),"",SUMIFS($I:$I,$L:$L,$L3333))</f>
        <v/>
      </c>
      <c r="L3333" s="6" t="str">
        <f t="shared" si="472"/>
        <v/>
      </c>
      <c r="M3333" s="6">
        <f t="shared" si="473"/>
        <v>134</v>
      </c>
      <c r="N3333" s="6">
        <f t="shared" si="474"/>
        <v>8</v>
      </c>
      <c r="O3333" s="9" t="str">
        <f>IF(AND($B3333&lt;&gt;"",$C3333&lt;&gt;"",$B3333&lt;=$C3333),INDEX(Szabalyok!$C:$C,$N3333),"")</f>
        <v/>
      </c>
      <c r="P3333">
        <f t="shared" si="476"/>
        <v>0</v>
      </c>
    </row>
    <row r="3334" spans="1:16" x14ac:dyDescent="0.35">
      <c r="A3334">
        <f t="shared" si="475"/>
        <v>0</v>
      </c>
      <c r="B3334" s="4" t="str">
        <f>IF($M3334&gt;300,"",IF(OR(INDEX(Bemenet!$E$2:$E$301,$M3334)="",INDEX(Bemenet!$F$2:$F$301,$M3334)=""),"",MAX(INDEX(Bemenet!$E$2:$E$301,$M3334),INDEX(Szabalyok!$A:$A,$N3334))))</f>
        <v/>
      </c>
      <c r="C3334" s="4" t="str">
        <f>IF($B3334="","",MIN(INDEX(Bemenet!$F$2:$F$301,$M3334),INDEX(Szabalyok!$B:$B,$N3334)))</f>
        <v/>
      </c>
      <c r="D3334" s="5" t="str">
        <f>IF(AND($B3334&lt;&gt;"",$C3334&lt;&gt;"",$B3334&lt;=$C3334),INDEX(Bemenet!$G$2:$G$301,$M3334),"")</f>
        <v/>
      </c>
      <c r="E3334" s="6" t="str">
        <f>IF(AND($B3334&lt;&gt;"",$C3334&lt;&gt;"",$B3334&lt;=$C3334),INDEX(Bemenet!$D$2:$D$301,$M3334),"")</f>
        <v/>
      </c>
      <c r="F3334" s="5" t="str">
        <f t="shared" si="468"/>
        <v/>
      </c>
      <c r="G3334" s="5" t="str">
        <f t="shared" si="469"/>
        <v/>
      </c>
      <c r="H3334" s="9" t="str">
        <f t="shared" si="470"/>
        <v/>
      </c>
      <c r="I3334" s="5" t="str">
        <f t="shared" si="471"/>
        <v/>
      </c>
      <c r="J3334" s="5" t="str">
        <f>IF(OR($L3334="",NOT(COUNTIFS($L$2:$L3334,$L3334)=1)),"",SUMIFS($G:$G,$L:$L,$L3334))</f>
        <v/>
      </c>
      <c r="K3334" s="5" t="str">
        <f>IF(OR($L3334="",NOT(COUNTIFS($L$2:$L3334,$L3334)=1)),"",SUMIFS($I:$I,$L:$L,$L3334))</f>
        <v/>
      </c>
      <c r="L3334" s="6" t="str">
        <f t="shared" si="472"/>
        <v/>
      </c>
      <c r="M3334" s="6">
        <f t="shared" si="473"/>
        <v>134</v>
      </c>
      <c r="N3334" s="6">
        <f t="shared" si="474"/>
        <v>9</v>
      </c>
      <c r="O3334" s="9" t="str">
        <f>IF(AND($B3334&lt;&gt;"",$C3334&lt;&gt;"",$B3334&lt;=$C3334),INDEX(Szabalyok!$C:$C,$N3334),"")</f>
        <v/>
      </c>
      <c r="P3334">
        <f t="shared" si="476"/>
        <v>0</v>
      </c>
    </row>
    <row r="3335" spans="1:16" x14ac:dyDescent="0.35">
      <c r="A3335">
        <f t="shared" si="475"/>
        <v>0</v>
      </c>
      <c r="B3335" s="4" t="str">
        <f>IF($M3335&gt;300,"",IF(OR(INDEX(Bemenet!$E$2:$E$301,$M3335)="",INDEX(Bemenet!$F$2:$F$301,$M3335)=""),"",MAX(INDEX(Bemenet!$E$2:$E$301,$M3335),INDEX(Szabalyok!$A:$A,$N3335))))</f>
        <v/>
      </c>
      <c r="C3335" s="4" t="str">
        <f>IF($B3335="","",MIN(INDEX(Bemenet!$F$2:$F$301,$M3335),INDEX(Szabalyok!$B:$B,$N3335)))</f>
        <v/>
      </c>
      <c r="D3335" s="5" t="str">
        <f>IF(AND($B3335&lt;&gt;"",$C3335&lt;&gt;"",$B3335&lt;=$C3335),INDEX(Bemenet!$G$2:$G$301,$M3335),"")</f>
        <v/>
      </c>
      <c r="E3335" s="6" t="str">
        <f>IF(AND($B3335&lt;&gt;"",$C3335&lt;&gt;"",$B3335&lt;=$C3335),INDEX(Bemenet!$D$2:$D$301,$M3335),"")</f>
        <v/>
      </c>
      <c r="F3335" s="5" t="str">
        <f t="shared" si="468"/>
        <v/>
      </c>
      <c r="G3335" s="5" t="str">
        <f t="shared" si="469"/>
        <v/>
      </c>
      <c r="H3335" s="9" t="str">
        <f t="shared" si="470"/>
        <v/>
      </c>
      <c r="I3335" s="5" t="str">
        <f t="shared" si="471"/>
        <v/>
      </c>
      <c r="J3335" s="5" t="str">
        <f>IF(OR($L3335="",NOT(COUNTIFS($L$2:$L3335,$L3335)=1)),"",SUMIFS($G:$G,$L:$L,$L3335))</f>
        <v/>
      </c>
      <c r="K3335" s="5" t="str">
        <f>IF(OR($L3335="",NOT(COUNTIFS($L$2:$L3335,$L3335)=1)),"",SUMIFS($I:$I,$L:$L,$L3335))</f>
        <v/>
      </c>
      <c r="L3335" s="6" t="str">
        <f t="shared" si="472"/>
        <v/>
      </c>
      <c r="M3335" s="6">
        <f t="shared" si="473"/>
        <v>134</v>
      </c>
      <c r="N3335" s="6">
        <f t="shared" si="474"/>
        <v>10</v>
      </c>
      <c r="O3335" s="9" t="str">
        <f>IF(AND($B3335&lt;&gt;"",$C3335&lt;&gt;"",$B3335&lt;=$C3335),INDEX(Szabalyok!$C:$C,$N3335),"")</f>
        <v/>
      </c>
      <c r="P3335">
        <f t="shared" si="476"/>
        <v>0</v>
      </c>
    </row>
    <row r="3336" spans="1:16" x14ac:dyDescent="0.35">
      <c r="A3336">
        <f t="shared" si="475"/>
        <v>0</v>
      </c>
      <c r="B3336" s="4" t="str">
        <f>IF($M3336&gt;300,"",IF(OR(INDEX(Bemenet!$E$2:$E$301,$M3336)="",INDEX(Bemenet!$F$2:$F$301,$M3336)=""),"",MAX(INDEX(Bemenet!$E$2:$E$301,$M3336),INDEX(Szabalyok!$A:$A,$N3336))))</f>
        <v/>
      </c>
      <c r="C3336" s="4" t="str">
        <f>IF($B3336="","",MIN(INDEX(Bemenet!$F$2:$F$301,$M3336),INDEX(Szabalyok!$B:$B,$N3336)))</f>
        <v/>
      </c>
      <c r="D3336" s="5" t="str">
        <f>IF(AND($B3336&lt;&gt;"",$C3336&lt;&gt;"",$B3336&lt;=$C3336),INDEX(Bemenet!$G$2:$G$301,$M3336),"")</f>
        <v/>
      </c>
      <c r="E3336" s="6" t="str">
        <f>IF(AND($B3336&lt;&gt;"",$C3336&lt;&gt;"",$B3336&lt;=$C3336),INDEX(Bemenet!$D$2:$D$301,$M3336),"")</f>
        <v/>
      </c>
      <c r="F3336" s="5" t="str">
        <f t="shared" si="468"/>
        <v/>
      </c>
      <c r="G3336" s="5" t="str">
        <f t="shared" si="469"/>
        <v/>
      </c>
      <c r="H3336" s="9" t="str">
        <f t="shared" si="470"/>
        <v/>
      </c>
      <c r="I3336" s="5" t="str">
        <f t="shared" si="471"/>
        <v/>
      </c>
      <c r="J3336" s="5" t="str">
        <f>IF(OR($L3336="",NOT(COUNTIFS($L$2:$L3336,$L3336)=1)),"",SUMIFS($G:$G,$L:$L,$L3336))</f>
        <v/>
      </c>
      <c r="K3336" s="5" t="str">
        <f>IF(OR($L3336="",NOT(COUNTIFS($L$2:$L3336,$L3336)=1)),"",SUMIFS($I:$I,$L:$L,$L3336))</f>
        <v/>
      </c>
      <c r="L3336" s="6" t="str">
        <f t="shared" si="472"/>
        <v/>
      </c>
      <c r="M3336" s="6">
        <f t="shared" si="473"/>
        <v>134</v>
      </c>
      <c r="N3336" s="6">
        <f t="shared" si="474"/>
        <v>11</v>
      </c>
      <c r="O3336" s="9" t="str">
        <f>IF(AND($B3336&lt;&gt;"",$C3336&lt;&gt;"",$B3336&lt;=$C3336),INDEX(Szabalyok!$C:$C,$N3336),"")</f>
        <v/>
      </c>
      <c r="P3336">
        <f t="shared" si="476"/>
        <v>0</v>
      </c>
    </row>
    <row r="3337" spans="1:16" x14ac:dyDescent="0.35">
      <c r="A3337">
        <f t="shared" si="475"/>
        <v>0</v>
      </c>
      <c r="B3337" s="4" t="str">
        <f>IF($M3337&gt;300,"",IF(OR(INDEX(Bemenet!$E$2:$E$301,$M3337)="",INDEX(Bemenet!$F$2:$F$301,$M3337)=""),"",MAX(INDEX(Bemenet!$E$2:$E$301,$M3337),INDEX(Szabalyok!$A:$A,$N3337))))</f>
        <v/>
      </c>
      <c r="C3337" s="4" t="str">
        <f>IF($B3337="","",MIN(INDEX(Bemenet!$F$2:$F$301,$M3337),INDEX(Szabalyok!$B:$B,$N3337)))</f>
        <v/>
      </c>
      <c r="D3337" s="5" t="str">
        <f>IF(AND($B3337&lt;&gt;"",$C3337&lt;&gt;"",$B3337&lt;=$C3337),INDEX(Bemenet!$G$2:$G$301,$M3337),"")</f>
        <v/>
      </c>
      <c r="E3337" s="6" t="str">
        <f>IF(AND($B3337&lt;&gt;"",$C3337&lt;&gt;"",$B3337&lt;=$C3337),INDEX(Bemenet!$D$2:$D$301,$M3337),"")</f>
        <v/>
      </c>
      <c r="F3337" s="5" t="str">
        <f t="shared" si="468"/>
        <v/>
      </c>
      <c r="G3337" s="5" t="str">
        <f t="shared" si="469"/>
        <v/>
      </c>
      <c r="H3337" s="9" t="str">
        <f t="shared" si="470"/>
        <v/>
      </c>
      <c r="I3337" s="5" t="str">
        <f t="shared" si="471"/>
        <v/>
      </c>
      <c r="J3337" s="5" t="str">
        <f>IF(OR($L3337="",NOT(COUNTIFS($L$2:$L3337,$L3337)=1)),"",SUMIFS($G:$G,$L:$L,$L3337))</f>
        <v/>
      </c>
      <c r="K3337" s="5" t="str">
        <f>IF(OR($L3337="",NOT(COUNTIFS($L$2:$L3337,$L3337)=1)),"",SUMIFS($I:$I,$L:$L,$L3337))</f>
        <v/>
      </c>
      <c r="L3337" s="6" t="str">
        <f t="shared" si="472"/>
        <v/>
      </c>
      <c r="M3337" s="6">
        <f t="shared" si="473"/>
        <v>134</v>
      </c>
      <c r="N3337" s="6">
        <f t="shared" si="474"/>
        <v>12</v>
      </c>
      <c r="O3337" s="9" t="str">
        <f>IF(AND($B3337&lt;&gt;"",$C3337&lt;&gt;"",$B3337&lt;=$C3337),INDEX(Szabalyok!$C:$C,$N3337),"")</f>
        <v/>
      </c>
      <c r="P3337">
        <f t="shared" si="476"/>
        <v>0</v>
      </c>
    </row>
    <row r="3338" spans="1:16" x14ac:dyDescent="0.35">
      <c r="A3338">
        <f t="shared" si="475"/>
        <v>0</v>
      </c>
      <c r="B3338" s="4" t="str">
        <f>IF($M3338&gt;300,"",IF(OR(INDEX(Bemenet!$E$2:$E$301,$M3338)="",INDEX(Bemenet!$F$2:$F$301,$M3338)=""),"",MAX(INDEX(Bemenet!$E$2:$E$301,$M3338),INDEX(Szabalyok!$A:$A,$N3338))))</f>
        <v/>
      </c>
      <c r="C3338" s="4" t="str">
        <f>IF($B3338="","",MIN(INDEX(Bemenet!$F$2:$F$301,$M3338),INDEX(Szabalyok!$B:$B,$N3338)))</f>
        <v/>
      </c>
      <c r="D3338" s="5" t="str">
        <f>IF(AND($B3338&lt;&gt;"",$C3338&lt;&gt;"",$B3338&lt;=$C3338),INDEX(Bemenet!$G$2:$G$301,$M3338),"")</f>
        <v/>
      </c>
      <c r="E3338" s="6" t="str">
        <f>IF(AND($B3338&lt;&gt;"",$C3338&lt;&gt;"",$B3338&lt;=$C3338),INDEX(Bemenet!$D$2:$D$301,$M3338),"")</f>
        <v/>
      </c>
      <c r="F3338" s="5" t="str">
        <f t="shared" si="468"/>
        <v/>
      </c>
      <c r="G3338" s="5" t="str">
        <f t="shared" si="469"/>
        <v/>
      </c>
      <c r="H3338" s="9" t="str">
        <f t="shared" si="470"/>
        <v/>
      </c>
      <c r="I3338" s="5" t="str">
        <f t="shared" si="471"/>
        <v/>
      </c>
      <c r="J3338" s="5" t="str">
        <f>IF(OR($L3338="",NOT(COUNTIFS($L$2:$L3338,$L3338)=1)),"",SUMIFS($G:$G,$L:$L,$L3338))</f>
        <v/>
      </c>
      <c r="K3338" s="5" t="str">
        <f>IF(OR($L3338="",NOT(COUNTIFS($L$2:$L3338,$L3338)=1)),"",SUMIFS($I:$I,$L:$L,$L3338))</f>
        <v/>
      </c>
      <c r="L3338" s="6" t="str">
        <f t="shared" si="472"/>
        <v/>
      </c>
      <c r="M3338" s="6">
        <f t="shared" si="473"/>
        <v>134</v>
      </c>
      <c r="N3338" s="6">
        <f t="shared" si="474"/>
        <v>13</v>
      </c>
      <c r="O3338" s="9" t="str">
        <f>IF(AND($B3338&lt;&gt;"",$C3338&lt;&gt;"",$B3338&lt;=$C3338),INDEX(Szabalyok!$C:$C,$N3338),"")</f>
        <v/>
      </c>
      <c r="P3338">
        <f t="shared" si="476"/>
        <v>0</v>
      </c>
    </row>
    <row r="3339" spans="1:16" x14ac:dyDescent="0.35">
      <c r="A3339">
        <f t="shared" si="475"/>
        <v>0</v>
      </c>
      <c r="B3339" s="4" t="str">
        <f>IF($M3339&gt;300,"",IF(OR(INDEX(Bemenet!$E$2:$E$301,$M3339)="",INDEX(Bemenet!$F$2:$F$301,$M3339)=""),"",MAX(INDEX(Bemenet!$E$2:$E$301,$M3339),INDEX(Szabalyok!$A:$A,$N3339))))</f>
        <v/>
      </c>
      <c r="C3339" s="4" t="str">
        <f>IF($B3339="","",MIN(INDEX(Bemenet!$F$2:$F$301,$M3339),INDEX(Szabalyok!$B:$B,$N3339)))</f>
        <v/>
      </c>
      <c r="D3339" s="5" t="str">
        <f>IF(AND($B3339&lt;&gt;"",$C3339&lt;&gt;"",$B3339&lt;=$C3339),INDEX(Bemenet!$G$2:$G$301,$M3339),"")</f>
        <v/>
      </c>
      <c r="E3339" s="6" t="str">
        <f>IF(AND($B3339&lt;&gt;"",$C3339&lt;&gt;"",$B3339&lt;=$C3339),INDEX(Bemenet!$D$2:$D$301,$M3339),"")</f>
        <v/>
      </c>
      <c r="F3339" s="5" t="str">
        <f t="shared" si="468"/>
        <v/>
      </c>
      <c r="G3339" s="5" t="str">
        <f t="shared" si="469"/>
        <v/>
      </c>
      <c r="H3339" s="9" t="str">
        <f t="shared" si="470"/>
        <v/>
      </c>
      <c r="I3339" s="5" t="str">
        <f t="shared" si="471"/>
        <v/>
      </c>
      <c r="J3339" s="5" t="str">
        <f>IF(OR($L3339="",NOT(COUNTIFS($L$2:$L3339,$L3339)=1)),"",SUMIFS($G:$G,$L:$L,$L3339))</f>
        <v/>
      </c>
      <c r="K3339" s="5" t="str">
        <f>IF(OR($L3339="",NOT(COUNTIFS($L$2:$L3339,$L3339)=1)),"",SUMIFS($I:$I,$L:$L,$L3339))</f>
        <v/>
      </c>
      <c r="L3339" s="6" t="str">
        <f t="shared" si="472"/>
        <v/>
      </c>
      <c r="M3339" s="6">
        <f t="shared" si="473"/>
        <v>134</v>
      </c>
      <c r="N3339" s="6">
        <f t="shared" si="474"/>
        <v>14</v>
      </c>
      <c r="O3339" s="9" t="str">
        <f>IF(AND($B3339&lt;&gt;"",$C3339&lt;&gt;"",$B3339&lt;=$C3339),INDEX(Szabalyok!$C:$C,$N3339),"")</f>
        <v/>
      </c>
      <c r="P3339">
        <f t="shared" si="476"/>
        <v>0</v>
      </c>
    </row>
    <row r="3340" spans="1:16" x14ac:dyDescent="0.35">
      <c r="A3340">
        <f t="shared" si="475"/>
        <v>0</v>
      </c>
      <c r="B3340" s="4" t="str">
        <f>IF($M3340&gt;300,"",IF(OR(INDEX(Bemenet!$E$2:$E$301,$M3340)="",INDEX(Bemenet!$F$2:$F$301,$M3340)=""),"",MAX(INDEX(Bemenet!$E$2:$E$301,$M3340),INDEX(Szabalyok!$A:$A,$N3340))))</f>
        <v/>
      </c>
      <c r="C3340" s="4" t="str">
        <f>IF($B3340="","",MIN(INDEX(Bemenet!$F$2:$F$301,$M3340),INDEX(Szabalyok!$B:$B,$N3340)))</f>
        <v/>
      </c>
      <c r="D3340" s="5" t="str">
        <f>IF(AND($B3340&lt;&gt;"",$C3340&lt;&gt;"",$B3340&lt;=$C3340),INDEX(Bemenet!$G$2:$G$301,$M3340),"")</f>
        <v/>
      </c>
      <c r="E3340" s="6" t="str">
        <f>IF(AND($B3340&lt;&gt;"",$C3340&lt;&gt;"",$B3340&lt;=$C3340),INDEX(Bemenet!$D$2:$D$301,$M3340),"")</f>
        <v/>
      </c>
      <c r="F3340" s="5" t="str">
        <f t="shared" si="468"/>
        <v/>
      </c>
      <c r="G3340" s="5" t="str">
        <f t="shared" si="469"/>
        <v/>
      </c>
      <c r="H3340" s="9" t="str">
        <f t="shared" si="470"/>
        <v/>
      </c>
      <c r="I3340" s="5" t="str">
        <f t="shared" si="471"/>
        <v/>
      </c>
      <c r="J3340" s="5" t="str">
        <f>IF(OR($L3340="",NOT(COUNTIFS($L$2:$L3340,$L3340)=1)),"",SUMIFS($G:$G,$L:$L,$L3340))</f>
        <v/>
      </c>
      <c r="K3340" s="5" t="str">
        <f>IF(OR($L3340="",NOT(COUNTIFS($L$2:$L3340,$L3340)=1)),"",SUMIFS($I:$I,$L:$L,$L3340))</f>
        <v/>
      </c>
      <c r="L3340" s="6" t="str">
        <f t="shared" si="472"/>
        <v/>
      </c>
      <c r="M3340" s="6">
        <f t="shared" si="473"/>
        <v>134</v>
      </c>
      <c r="N3340" s="6">
        <f t="shared" si="474"/>
        <v>15</v>
      </c>
      <c r="O3340" s="9" t="str">
        <f>IF(AND($B3340&lt;&gt;"",$C3340&lt;&gt;"",$B3340&lt;=$C3340),INDEX(Szabalyok!$C:$C,$N3340),"")</f>
        <v/>
      </c>
      <c r="P3340">
        <f t="shared" si="476"/>
        <v>0</v>
      </c>
    </row>
    <row r="3341" spans="1:16" x14ac:dyDescent="0.35">
      <c r="A3341">
        <f t="shared" si="475"/>
        <v>0</v>
      </c>
      <c r="B3341" s="4" t="str">
        <f>IF($M3341&gt;300,"",IF(OR(INDEX(Bemenet!$E$2:$E$301,$M3341)="",INDEX(Bemenet!$F$2:$F$301,$M3341)=""),"",MAX(INDEX(Bemenet!$E$2:$E$301,$M3341),INDEX(Szabalyok!$A:$A,$N3341))))</f>
        <v/>
      </c>
      <c r="C3341" s="4" t="str">
        <f>IF($B3341="","",MIN(INDEX(Bemenet!$F$2:$F$301,$M3341),INDEX(Szabalyok!$B:$B,$N3341)))</f>
        <v/>
      </c>
      <c r="D3341" s="5" t="str">
        <f>IF(AND($B3341&lt;&gt;"",$C3341&lt;&gt;"",$B3341&lt;=$C3341),INDEX(Bemenet!$G$2:$G$301,$M3341),"")</f>
        <v/>
      </c>
      <c r="E3341" s="6" t="str">
        <f>IF(AND($B3341&lt;&gt;"",$C3341&lt;&gt;"",$B3341&lt;=$C3341),INDEX(Bemenet!$D$2:$D$301,$M3341),"")</f>
        <v/>
      </c>
      <c r="F3341" s="5" t="str">
        <f t="shared" si="468"/>
        <v/>
      </c>
      <c r="G3341" s="5" t="str">
        <f t="shared" si="469"/>
        <v/>
      </c>
      <c r="H3341" s="9" t="str">
        <f t="shared" si="470"/>
        <v/>
      </c>
      <c r="I3341" s="5" t="str">
        <f t="shared" si="471"/>
        <v/>
      </c>
      <c r="J3341" s="5" t="str">
        <f>IF(OR($L3341="",NOT(COUNTIFS($L$2:$L3341,$L3341)=1)),"",SUMIFS($G:$G,$L:$L,$L3341))</f>
        <v/>
      </c>
      <c r="K3341" s="5" t="str">
        <f>IF(OR($L3341="",NOT(COUNTIFS($L$2:$L3341,$L3341)=1)),"",SUMIFS($I:$I,$L:$L,$L3341))</f>
        <v/>
      </c>
      <c r="L3341" s="6" t="str">
        <f t="shared" si="472"/>
        <v/>
      </c>
      <c r="M3341" s="6">
        <f t="shared" si="473"/>
        <v>134</v>
      </c>
      <c r="N3341" s="6">
        <f t="shared" si="474"/>
        <v>16</v>
      </c>
      <c r="O3341" s="9" t="str">
        <f>IF(AND($B3341&lt;&gt;"",$C3341&lt;&gt;"",$B3341&lt;=$C3341),INDEX(Szabalyok!$C:$C,$N3341),"")</f>
        <v/>
      </c>
      <c r="P3341">
        <f t="shared" si="476"/>
        <v>0</v>
      </c>
    </row>
    <row r="3342" spans="1:16" x14ac:dyDescent="0.35">
      <c r="A3342">
        <f t="shared" si="475"/>
        <v>0</v>
      </c>
      <c r="B3342" s="4" t="str">
        <f>IF($M3342&gt;300,"",IF(OR(INDEX(Bemenet!$E$2:$E$301,$M3342)="",INDEX(Bemenet!$F$2:$F$301,$M3342)=""),"",MAX(INDEX(Bemenet!$E$2:$E$301,$M3342),INDEX(Szabalyok!$A:$A,$N3342))))</f>
        <v/>
      </c>
      <c r="C3342" s="4" t="str">
        <f>IF($B3342="","",MIN(INDEX(Bemenet!$F$2:$F$301,$M3342),INDEX(Szabalyok!$B:$B,$N3342)))</f>
        <v/>
      </c>
      <c r="D3342" s="5" t="str">
        <f>IF(AND($B3342&lt;&gt;"",$C3342&lt;&gt;"",$B3342&lt;=$C3342),INDEX(Bemenet!$G$2:$G$301,$M3342),"")</f>
        <v/>
      </c>
      <c r="E3342" s="6" t="str">
        <f>IF(AND($B3342&lt;&gt;"",$C3342&lt;&gt;"",$B3342&lt;=$C3342),INDEX(Bemenet!$D$2:$D$301,$M3342),"")</f>
        <v/>
      </c>
      <c r="F3342" s="5" t="str">
        <f t="shared" si="468"/>
        <v/>
      </c>
      <c r="G3342" s="5" t="str">
        <f t="shared" si="469"/>
        <v/>
      </c>
      <c r="H3342" s="9" t="str">
        <f t="shared" si="470"/>
        <v/>
      </c>
      <c r="I3342" s="5" t="str">
        <f t="shared" si="471"/>
        <v/>
      </c>
      <c r="J3342" s="5" t="str">
        <f>IF(OR($L3342="",NOT(COUNTIFS($L$2:$L3342,$L3342)=1)),"",SUMIFS($G:$G,$L:$L,$L3342))</f>
        <v/>
      </c>
      <c r="K3342" s="5" t="str">
        <f>IF(OR($L3342="",NOT(COUNTIFS($L$2:$L3342,$L3342)=1)),"",SUMIFS($I:$I,$L:$L,$L3342))</f>
        <v/>
      </c>
      <c r="L3342" s="6" t="str">
        <f t="shared" si="472"/>
        <v/>
      </c>
      <c r="M3342" s="6">
        <f t="shared" si="473"/>
        <v>134</v>
      </c>
      <c r="N3342" s="6">
        <f t="shared" si="474"/>
        <v>17</v>
      </c>
      <c r="O3342" s="9" t="str">
        <f>IF(AND($B3342&lt;&gt;"",$C3342&lt;&gt;"",$B3342&lt;=$C3342),INDEX(Szabalyok!$C:$C,$N3342),"")</f>
        <v/>
      </c>
      <c r="P3342">
        <f t="shared" si="476"/>
        <v>0</v>
      </c>
    </row>
    <row r="3343" spans="1:16" x14ac:dyDescent="0.35">
      <c r="A3343">
        <f t="shared" si="475"/>
        <v>0</v>
      </c>
      <c r="B3343" s="4" t="str">
        <f>IF($M3343&gt;300,"",IF(OR(INDEX(Bemenet!$E$2:$E$301,$M3343)="",INDEX(Bemenet!$F$2:$F$301,$M3343)=""),"",MAX(INDEX(Bemenet!$E$2:$E$301,$M3343),INDEX(Szabalyok!$A:$A,$N3343))))</f>
        <v/>
      </c>
      <c r="C3343" s="4" t="str">
        <f>IF($B3343="","",MIN(INDEX(Bemenet!$F$2:$F$301,$M3343),INDEX(Szabalyok!$B:$B,$N3343)))</f>
        <v/>
      </c>
      <c r="D3343" s="5" t="str">
        <f>IF(AND($B3343&lt;&gt;"",$C3343&lt;&gt;"",$B3343&lt;=$C3343),INDEX(Bemenet!$G$2:$G$301,$M3343),"")</f>
        <v/>
      </c>
      <c r="E3343" s="6" t="str">
        <f>IF(AND($B3343&lt;&gt;"",$C3343&lt;&gt;"",$B3343&lt;=$C3343),INDEX(Bemenet!$D$2:$D$301,$M3343),"")</f>
        <v/>
      </c>
      <c r="F3343" s="5" t="str">
        <f t="shared" si="468"/>
        <v/>
      </c>
      <c r="G3343" s="5" t="str">
        <f t="shared" si="469"/>
        <v/>
      </c>
      <c r="H3343" s="9" t="str">
        <f t="shared" si="470"/>
        <v/>
      </c>
      <c r="I3343" s="5" t="str">
        <f t="shared" si="471"/>
        <v/>
      </c>
      <c r="J3343" s="5" t="str">
        <f>IF(OR($L3343="",NOT(COUNTIFS($L$2:$L3343,$L3343)=1)),"",SUMIFS($G:$G,$L:$L,$L3343))</f>
        <v/>
      </c>
      <c r="K3343" s="5" t="str">
        <f>IF(OR($L3343="",NOT(COUNTIFS($L$2:$L3343,$L3343)=1)),"",SUMIFS($I:$I,$L:$L,$L3343))</f>
        <v/>
      </c>
      <c r="L3343" s="6" t="str">
        <f t="shared" si="472"/>
        <v/>
      </c>
      <c r="M3343" s="6">
        <f t="shared" si="473"/>
        <v>134</v>
      </c>
      <c r="N3343" s="6">
        <f t="shared" si="474"/>
        <v>18</v>
      </c>
      <c r="O3343" s="9" t="str">
        <f>IF(AND($B3343&lt;&gt;"",$C3343&lt;&gt;"",$B3343&lt;=$C3343),INDEX(Szabalyok!$C:$C,$N3343),"")</f>
        <v/>
      </c>
      <c r="P3343">
        <f t="shared" si="476"/>
        <v>0</v>
      </c>
    </row>
    <row r="3344" spans="1:16" x14ac:dyDescent="0.35">
      <c r="A3344">
        <f t="shared" si="475"/>
        <v>0</v>
      </c>
      <c r="B3344" s="4" t="str">
        <f>IF($M3344&gt;300,"",IF(OR(INDEX(Bemenet!$E$2:$E$301,$M3344)="",INDEX(Bemenet!$F$2:$F$301,$M3344)=""),"",MAX(INDEX(Bemenet!$E$2:$E$301,$M3344),INDEX(Szabalyok!$A:$A,$N3344))))</f>
        <v/>
      </c>
      <c r="C3344" s="4" t="str">
        <f>IF($B3344="","",MIN(INDEX(Bemenet!$F$2:$F$301,$M3344),INDEX(Szabalyok!$B:$B,$N3344)))</f>
        <v/>
      </c>
      <c r="D3344" s="5" t="str">
        <f>IF(AND($B3344&lt;&gt;"",$C3344&lt;&gt;"",$B3344&lt;=$C3344),INDEX(Bemenet!$G$2:$G$301,$M3344),"")</f>
        <v/>
      </c>
      <c r="E3344" s="6" t="str">
        <f>IF(AND($B3344&lt;&gt;"",$C3344&lt;&gt;"",$B3344&lt;=$C3344),INDEX(Bemenet!$D$2:$D$301,$M3344),"")</f>
        <v/>
      </c>
      <c r="F3344" s="5" t="str">
        <f t="shared" si="468"/>
        <v/>
      </c>
      <c r="G3344" s="5" t="str">
        <f t="shared" si="469"/>
        <v/>
      </c>
      <c r="H3344" s="9" t="str">
        <f t="shared" si="470"/>
        <v/>
      </c>
      <c r="I3344" s="5" t="str">
        <f t="shared" si="471"/>
        <v/>
      </c>
      <c r="J3344" s="5" t="str">
        <f>IF(OR($L3344="",NOT(COUNTIFS($L$2:$L3344,$L3344)=1)),"",SUMIFS($G:$G,$L:$L,$L3344))</f>
        <v/>
      </c>
      <c r="K3344" s="5" t="str">
        <f>IF(OR($L3344="",NOT(COUNTIFS($L$2:$L3344,$L3344)=1)),"",SUMIFS($I:$I,$L:$L,$L3344))</f>
        <v/>
      </c>
      <c r="L3344" s="6" t="str">
        <f t="shared" si="472"/>
        <v/>
      </c>
      <c r="M3344" s="6">
        <f t="shared" si="473"/>
        <v>134</v>
      </c>
      <c r="N3344" s="6">
        <f t="shared" si="474"/>
        <v>19</v>
      </c>
      <c r="O3344" s="9" t="str">
        <f>IF(AND($B3344&lt;&gt;"",$C3344&lt;&gt;"",$B3344&lt;=$C3344),INDEX(Szabalyok!$C:$C,$N3344),"")</f>
        <v/>
      </c>
      <c r="P3344">
        <f t="shared" si="476"/>
        <v>0</v>
      </c>
    </row>
    <row r="3345" spans="1:16" x14ac:dyDescent="0.35">
      <c r="A3345">
        <f t="shared" si="475"/>
        <v>0</v>
      </c>
      <c r="B3345" s="4" t="str">
        <f>IF($M3345&gt;300,"",IF(OR(INDEX(Bemenet!$E$2:$E$301,$M3345)="",INDEX(Bemenet!$F$2:$F$301,$M3345)=""),"",MAX(INDEX(Bemenet!$E$2:$E$301,$M3345),INDEX(Szabalyok!$A:$A,$N3345))))</f>
        <v/>
      </c>
      <c r="C3345" s="4" t="str">
        <f>IF($B3345="","",MIN(INDEX(Bemenet!$F$2:$F$301,$M3345),INDEX(Szabalyok!$B:$B,$N3345)))</f>
        <v/>
      </c>
      <c r="D3345" s="5" t="str">
        <f>IF(AND($B3345&lt;&gt;"",$C3345&lt;&gt;"",$B3345&lt;=$C3345),INDEX(Bemenet!$G$2:$G$301,$M3345),"")</f>
        <v/>
      </c>
      <c r="E3345" s="6" t="str">
        <f>IF(AND($B3345&lt;&gt;"",$C3345&lt;&gt;"",$B3345&lt;=$C3345),INDEX(Bemenet!$D$2:$D$301,$M3345),"")</f>
        <v/>
      </c>
      <c r="F3345" s="5" t="str">
        <f t="shared" si="468"/>
        <v/>
      </c>
      <c r="G3345" s="5" t="str">
        <f t="shared" si="469"/>
        <v/>
      </c>
      <c r="H3345" s="9" t="str">
        <f t="shared" si="470"/>
        <v/>
      </c>
      <c r="I3345" s="5" t="str">
        <f t="shared" si="471"/>
        <v/>
      </c>
      <c r="J3345" s="5" t="str">
        <f>IF(OR($L3345="",NOT(COUNTIFS($L$2:$L3345,$L3345)=1)),"",SUMIFS($G:$G,$L:$L,$L3345))</f>
        <v/>
      </c>
      <c r="K3345" s="5" t="str">
        <f>IF(OR($L3345="",NOT(COUNTIFS($L$2:$L3345,$L3345)=1)),"",SUMIFS($I:$I,$L:$L,$L3345))</f>
        <v/>
      </c>
      <c r="L3345" s="6" t="str">
        <f t="shared" si="472"/>
        <v/>
      </c>
      <c r="M3345" s="6">
        <f t="shared" si="473"/>
        <v>134</v>
      </c>
      <c r="N3345" s="6">
        <f t="shared" si="474"/>
        <v>20</v>
      </c>
      <c r="O3345" s="9" t="str">
        <f>IF(AND($B3345&lt;&gt;"",$C3345&lt;&gt;"",$B3345&lt;=$C3345),INDEX(Szabalyok!$C:$C,$N3345),"")</f>
        <v/>
      </c>
      <c r="P3345">
        <f t="shared" si="476"/>
        <v>0</v>
      </c>
    </row>
    <row r="3346" spans="1:16" x14ac:dyDescent="0.35">
      <c r="A3346">
        <f t="shared" si="475"/>
        <v>0</v>
      </c>
      <c r="B3346" s="4" t="str">
        <f>IF($M3346&gt;300,"",IF(OR(INDEX(Bemenet!$E$2:$E$301,$M3346)="",INDEX(Bemenet!$F$2:$F$301,$M3346)=""),"",MAX(INDEX(Bemenet!$E$2:$E$301,$M3346),INDEX(Szabalyok!$A:$A,$N3346))))</f>
        <v/>
      </c>
      <c r="C3346" s="4" t="str">
        <f>IF($B3346="","",MIN(INDEX(Bemenet!$F$2:$F$301,$M3346),INDEX(Szabalyok!$B:$B,$N3346)))</f>
        <v/>
      </c>
      <c r="D3346" s="5" t="str">
        <f>IF(AND($B3346&lt;&gt;"",$C3346&lt;&gt;"",$B3346&lt;=$C3346),INDEX(Bemenet!$G$2:$G$301,$M3346),"")</f>
        <v/>
      </c>
      <c r="E3346" s="6" t="str">
        <f>IF(AND($B3346&lt;&gt;"",$C3346&lt;&gt;"",$B3346&lt;=$C3346),INDEX(Bemenet!$D$2:$D$301,$M3346),"")</f>
        <v/>
      </c>
      <c r="F3346" s="5" t="str">
        <f t="shared" si="468"/>
        <v/>
      </c>
      <c r="G3346" s="5" t="str">
        <f t="shared" si="469"/>
        <v/>
      </c>
      <c r="H3346" s="9" t="str">
        <f t="shared" si="470"/>
        <v/>
      </c>
      <c r="I3346" s="5" t="str">
        <f t="shared" si="471"/>
        <v/>
      </c>
      <c r="J3346" s="5" t="str">
        <f>IF(OR($L3346="",NOT(COUNTIFS($L$2:$L3346,$L3346)=1)),"",SUMIFS($G:$G,$L:$L,$L3346))</f>
        <v/>
      </c>
      <c r="K3346" s="5" t="str">
        <f>IF(OR($L3346="",NOT(COUNTIFS($L$2:$L3346,$L3346)=1)),"",SUMIFS($I:$I,$L:$L,$L3346))</f>
        <v/>
      </c>
      <c r="L3346" s="6" t="str">
        <f t="shared" si="472"/>
        <v/>
      </c>
      <c r="M3346" s="6">
        <f t="shared" si="473"/>
        <v>134</v>
      </c>
      <c r="N3346" s="6">
        <f t="shared" si="474"/>
        <v>21</v>
      </c>
      <c r="O3346" s="9" t="str">
        <f>IF(AND($B3346&lt;&gt;"",$C3346&lt;&gt;"",$B3346&lt;=$C3346),INDEX(Szabalyok!$C:$C,$N3346),"")</f>
        <v/>
      </c>
      <c r="P3346">
        <f t="shared" si="476"/>
        <v>0</v>
      </c>
    </row>
    <row r="3347" spans="1:16" x14ac:dyDescent="0.35">
      <c r="A3347">
        <f t="shared" si="475"/>
        <v>0</v>
      </c>
      <c r="B3347" s="4" t="str">
        <f>IF($M3347&gt;300,"",IF(OR(INDEX(Bemenet!$E$2:$E$301,$M3347)="",INDEX(Bemenet!$F$2:$F$301,$M3347)=""),"",MAX(INDEX(Bemenet!$E$2:$E$301,$M3347),INDEX(Szabalyok!$A:$A,$N3347))))</f>
        <v/>
      </c>
      <c r="C3347" s="4" t="str">
        <f>IF($B3347="","",MIN(INDEX(Bemenet!$F$2:$F$301,$M3347),INDEX(Szabalyok!$B:$B,$N3347)))</f>
        <v/>
      </c>
      <c r="D3347" s="5" t="str">
        <f>IF(AND($B3347&lt;&gt;"",$C3347&lt;&gt;"",$B3347&lt;=$C3347),INDEX(Bemenet!$G$2:$G$301,$M3347),"")</f>
        <v/>
      </c>
      <c r="E3347" s="6" t="str">
        <f>IF(AND($B3347&lt;&gt;"",$C3347&lt;&gt;"",$B3347&lt;=$C3347),INDEX(Bemenet!$D$2:$D$301,$M3347),"")</f>
        <v/>
      </c>
      <c r="F3347" s="5" t="str">
        <f t="shared" si="468"/>
        <v/>
      </c>
      <c r="G3347" s="5" t="str">
        <f t="shared" si="469"/>
        <v/>
      </c>
      <c r="H3347" s="9" t="str">
        <f t="shared" si="470"/>
        <v/>
      </c>
      <c r="I3347" s="5" t="str">
        <f t="shared" si="471"/>
        <v/>
      </c>
      <c r="J3347" s="5" t="str">
        <f>IF(OR($L3347="",NOT(COUNTIFS($L$2:$L3347,$L3347)=1)),"",SUMIFS($G:$G,$L:$L,$L3347))</f>
        <v/>
      </c>
      <c r="K3347" s="5" t="str">
        <f>IF(OR($L3347="",NOT(COUNTIFS($L$2:$L3347,$L3347)=1)),"",SUMIFS($I:$I,$L:$L,$L3347))</f>
        <v/>
      </c>
      <c r="L3347" s="6" t="str">
        <f t="shared" si="472"/>
        <v/>
      </c>
      <c r="M3347" s="6">
        <f t="shared" si="473"/>
        <v>134</v>
      </c>
      <c r="N3347" s="6">
        <f t="shared" si="474"/>
        <v>22</v>
      </c>
      <c r="O3347" s="9" t="str">
        <f>IF(AND($B3347&lt;&gt;"",$C3347&lt;&gt;"",$B3347&lt;=$C3347),INDEX(Szabalyok!$C:$C,$N3347),"")</f>
        <v/>
      </c>
      <c r="P3347">
        <f t="shared" si="476"/>
        <v>0</v>
      </c>
    </row>
    <row r="3348" spans="1:16" x14ac:dyDescent="0.35">
      <c r="A3348">
        <f t="shared" si="475"/>
        <v>0</v>
      </c>
      <c r="B3348" s="4" t="str">
        <f>IF($M3348&gt;300,"",IF(OR(INDEX(Bemenet!$E$2:$E$301,$M3348)="",INDEX(Bemenet!$F$2:$F$301,$M3348)=""),"",MAX(INDEX(Bemenet!$E$2:$E$301,$M3348),INDEX(Szabalyok!$A:$A,$N3348))))</f>
        <v/>
      </c>
      <c r="C3348" s="4" t="str">
        <f>IF($B3348="","",MIN(INDEX(Bemenet!$F$2:$F$301,$M3348),INDEX(Szabalyok!$B:$B,$N3348)))</f>
        <v/>
      </c>
      <c r="D3348" s="5" t="str">
        <f>IF(AND($B3348&lt;&gt;"",$C3348&lt;&gt;"",$B3348&lt;=$C3348),INDEX(Bemenet!$G$2:$G$301,$M3348),"")</f>
        <v/>
      </c>
      <c r="E3348" s="6" t="str">
        <f>IF(AND($B3348&lt;&gt;"",$C3348&lt;&gt;"",$B3348&lt;=$C3348),INDEX(Bemenet!$D$2:$D$301,$M3348),"")</f>
        <v/>
      </c>
      <c r="F3348" s="5" t="str">
        <f t="shared" si="468"/>
        <v/>
      </c>
      <c r="G3348" s="5" t="str">
        <f t="shared" si="469"/>
        <v/>
      </c>
      <c r="H3348" s="9" t="str">
        <f t="shared" si="470"/>
        <v/>
      </c>
      <c r="I3348" s="5" t="str">
        <f t="shared" si="471"/>
        <v/>
      </c>
      <c r="J3348" s="5" t="str">
        <f>IF(OR($L3348="",NOT(COUNTIFS($L$2:$L3348,$L3348)=1)),"",SUMIFS($G:$G,$L:$L,$L3348))</f>
        <v/>
      </c>
      <c r="K3348" s="5" t="str">
        <f>IF(OR($L3348="",NOT(COUNTIFS($L$2:$L3348,$L3348)=1)),"",SUMIFS($I:$I,$L:$L,$L3348))</f>
        <v/>
      </c>
      <c r="L3348" s="6" t="str">
        <f t="shared" si="472"/>
        <v/>
      </c>
      <c r="M3348" s="6">
        <f t="shared" si="473"/>
        <v>134</v>
      </c>
      <c r="N3348" s="6">
        <f t="shared" si="474"/>
        <v>23</v>
      </c>
      <c r="O3348" s="9" t="str">
        <f>IF(AND($B3348&lt;&gt;"",$C3348&lt;&gt;"",$B3348&lt;=$C3348),INDEX(Szabalyok!$C:$C,$N3348),"")</f>
        <v/>
      </c>
      <c r="P3348">
        <f t="shared" si="476"/>
        <v>0</v>
      </c>
    </row>
    <row r="3349" spans="1:16" x14ac:dyDescent="0.35">
      <c r="A3349">
        <f t="shared" si="475"/>
        <v>0</v>
      </c>
      <c r="B3349" s="4" t="str">
        <f>IF($M3349&gt;300,"",IF(OR(INDEX(Bemenet!$E$2:$E$301,$M3349)="",INDEX(Bemenet!$F$2:$F$301,$M3349)=""),"",MAX(INDEX(Bemenet!$E$2:$E$301,$M3349),INDEX(Szabalyok!$A:$A,$N3349))))</f>
        <v/>
      </c>
      <c r="C3349" s="4" t="str">
        <f>IF($B3349="","",MIN(INDEX(Bemenet!$F$2:$F$301,$M3349),INDEX(Szabalyok!$B:$B,$N3349)))</f>
        <v/>
      </c>
      <c r="D3349" s="5" t="str">
        <f>IF(AND($B3349&lt;&gt;"",$C3349&lt;&gt;"",$B3349&lt;=$C3349),INDEX(Bemenet!$G$2:$G$301,$M3349),"")</f>
        <v/>
      </c>
      <c r="E3349" s="6" t="str">
        <f>IF(AND($B3349&lt;&gt;"",$C3349&lt;&gt;"",$B3349&lt;=$C3349),INDEX(Bemenet!$D$2:$D$301,$M3349),"")</f>
        <v/>
      </c>
      <c r="F3349" s="5" t="str">
        <f t="shared" si="468"/>
        <v/>
      </c>
      <c r="G3349" s="5" t="str">
        <f t="shared" si="469"/>
        <v/>
      </c>
      <c r="H3349" s="9" t="str">
        <f t="shared" si="470"/>
        <v/>
      </c>
      <c r="I3349" s="5" t="str">
        <f t="shared" si="471"/>
        <v/>
      </c>
      <c r="J3349" s="5" t="str">
        <f>IF(OR($L3349="",NOT(COUNTIFS($L$2:$L3349,$L3349)=1)),"",SUMIFS($G:$G,$L:$L,$L3349))</f>
        <v/>
      </c>
      <c r="K3349" s="5" t="str">
        <f>IF(OR($L3349="",NOT(COUNTIFS($L$2:$L3349,$L3349)=1)),"",SUMIFS($I:$I,$L:$L,$L3349))</f>
        <v/>
      </c>
      <c r="L3349" s="6" t="str">
        <f t="shared" si="472"/>
        <v/>
      </c>
      <c r="M3349" s="6">
        <f t="shared" si="473"/>
        <v>134</v>
      </c>
      <c r="N3349" s="6">
        <f t="shared" si="474"/>
        <v>24</v>
      </c>
      <c r="O3349" s="9" t="str">
        <f>IF(AND($B3349&lt;&gt;"",$C3349&lt;&gt;"",$B3349&lt;=$C3349),INDEX(Szabalyok!$C:$C,$N3349),"")</f>
        <v/>
      </c>
      <c r="P3349">
        <f t="shared" si="476"/>
        <v>0</v>
      </c>
    </row>
    <row r="3350" spans="1:16" x14ac:dyDescent="0.35">
      <c r="A3350">
        <f t="shared" si="475"/>
        <v>0</v>
      </c>
      <c r="B3350" s="4" t="str">
        <f>IF($M3350&gt;300,"",IF(OR(INDEX(Bemenet!$E$2:$E$301,$M3350)="",INDEX(Bemenet!$F$2:$F$301,$M3350)=""),"",MAX(INDEX(Bemenet!$E$2:$E$301,$M3350),INDEX(Szabalyok!$A:$A,$N3350))))</f>
        <v/>
      </c>
      <c r="C3350" s="4" t="str">
        <f>IF($B3350="","",MIN(INDEX(Bemenet!$F$2:$F$301,$M3350),INDEX(Szabalyok!$B:$B,$N3350)))</f>
        <v/>
      </c>
      <c r="D3350" s="5" t="str">
        <f>IF(AND($B3350&lt;&gt;"",$C3350&lt;&gt;"",$B3350&lt;=$C3350),INDEX(Bemenet!$G$2:$G$301,$M3350),"")</f>
        <v/>
      </c>
      <c r="E3350" s="6" t="str">
        <f>IF(AND($B3350&lt;&gt;"",$C3350&lt;&gt;"",$B3350&lt;=$C3350),INDEX(Bemenet!$D$2:$D$301,$M3350),"")</f>
        <v/>
      </c>
      <c r="F3350" s="5" t="str">
        <f t="shared" si="468"/>
        <v/>
      </c>
      <c r="G3350" s="5" t="str">
        <f t="shared" si="469"/>
        <v/>
      </c>
      <c r="H3350" s="9" t="str">
        <f t="shared" si="470"/>
        <v/>
      </c>
      <c r="I3350" s="5" t="str">
        <f t="shared" si="471"/>
        <v/>
      </c>
      <c r="J3350" s="5" t="str">
        <f>IF(OR($L3350="",NOT(COUNTIFS($L$2:$L3350,$L3350)=1)),"",SUMIFS($G:$G,$L:$L,$L3350))</f>
        <v/>
      </c>
      <c r="K3350" s="5" t="str">
        <f>IF(OR($L3350="",NOT(COUNTIFS($L$2:$L3350,$L3350)=1)),"",SUMIFS($I:$I,$L:$L,$L3350))</f>
        <v/>
      </c>
      <c r="L3350" s="6" t="str">
        <f t="shared" si="472"/>
        <v/>
      </c>
      <c r="M3350" s="6">
        <f t="shared" si="473"/>
        <v>134</v>
      </c>
      <c r="N3350" s="6">
        <f t="shared" si="474"/>
        <v>25</v>
      </c>
      <c r="O3350" s="9" t="str">
        <f>IF(AND($B3350&lt;&gt;"",$C3350&lt;&gt;"",$B3350&lt;=$C3350),INDEX(Szabalyok!$C:$C,$N3350),"")</f>
        <v/>
      </c>
      <c r="P3350">
        <f t="shared" si="476"/>
        <v>0</v>
      </c>
    </row>
    <row r="3351" spans="1:16" x14ac:dyDescent="0.35">
      <c r="A3351">
        <f t="shared" si="475"/>
        <v>0</v>
      </c>
      <c r="B3351" s="4" t="str">
        <f>IF($M3351&gt;300,"",IF(OR(INDEX(Bemenet!$E$2:$E$301,$M3351)="",INDEX(Bemenet!$F$2:$F$301,$M3351)=""),"",MAX(INDEX(Bemenet!$E$2:$E$301,$M3351),INDEX(Szabalyok!$A:$A,$N3351))))</f>
        <v/>
      </c>
      <c r="C3351" s="4" t="str">
        <f>IF($B3351="","",MIN(INDEX(Bemenet!$F$2:$F$301,$M3351),INDEX(Szabalyok!$B:$B,$N3351)))</f>
        <v/>
      </c>
      <c r="D3351" s="5" t="str">
        <f>IF(AND($B3351&lt;&gt;"",$C3351&lt;&gt;"",$B3351&lt;=$C3351),INDEX(Bemenet!$G$2:$G$301,$M3351),"")</f>
        <v/>
      </c>
      <c r="E3351" s="6" t="str">
        <f>IF(AND($B3351&lt;&gt;"",$C3351&lt;&gt;"",$B3351&lt;=$C3351),INDEX(Bemenet!$D$2:$D$301,$M3351),"")</f>
        <v/>
      </c>
      <c r="F3351" s="5" t="str">
        <f t="shared" si="468"/>
        <v/>
      </c>
      <c r="G3351" s="5" t="str">
        <f t="shared" si="469"/>
        <v/>
      </c>
      <c r="H3351" s="9" t="str">
        <f t="shared" si="470"/>
        <v/>
      </c>
      <c r="I3351" s="5" t="str">
        <f t="shared" si="471"/>
        <v/>
      </c>
      <c r="J3351" s="5" t="str">
        <f>IF(OR($L3351="",NOT(COUNTIFS($L$2:$L3351,$L3351)=1)),"",SUMIFS($G:$G,$L:$L,$L3351))</f>
        <v/>
      </c>
      <c r="K3351" s="5" t="str">
        <f>IF(OR($L3351="",NOT(COUNTIFS($L$2:$L3351,$L3351)=1)),"",SUMIFS($I:$I,$L:$L,$L3351))</f>
        <v/>
      </c>
      <c r="L3351" s="6" t="str">
        <f t="shared" si="472"/>
        <v/>
      </c>
      <c r="M3351" s="6">
        <f t="shared" si="473"/>
        <v>134</v>
      </c>
      <c r="N3351" s="6">
        <f t="shared" si="474"/>
        <v>26</v>
      </c>
      <c r="O3351" s="9" t="str">
        <f>IF(AND($B3351&lt;&gt;"",$C3351&lt;&gt;"",$B3351&lt;=$C3351),INDEX(Szabalyok!$C:$C,$N3351),"")</f>
        <v/>
      </c>
      <c r="P3351">
        <f t="shared" si="476"/>
        <v>0</v>
      </c>
    </row>
    <row r="3352" spans="1:16" x14ac:dyDescent="0.35">
      <c r="A3352">
        <f t="shared" si="475"/>
        <v>0</v>
      </c>
      <c r="B3352" s="4" t="str">
        <f>IF($M3352&gt;300,"",IF(OR(INDEX(Bemenet!$E$2:$E$301,$M3352)="",INDEX(Bemenet!$F$2:$F$301,$M3352)=""),"",MAX(INDEX(Bemenet!$E$2:$E$301,$M3352),INDEX(Szabalyok!$A:$A,$N3352))))</f>
        <v/>
      </c>
      <c r="C3352" s="4" t="str">
        <f>IF($B3352="","",MIN(INDEX(Bemenet!$F$2:$F$301,$M3352),INDEX(Szabalyok!$B:$B,$N3352)))</f>
        <v/>
      </c>
      <c r="D3352" s="5" t="str">
        <f>IF(AND($B3352&lt;&gt;"",$C3352&lt;&gt;"",$B3352&lt;=$C3352),INDEX(Bemenet!$G$2:$G$301,$M3352),"")</f>
        <v/>
      </c>
      <c r="E3352" s="6" t="str">
        <f>IF(AND($B3352&lt;&gt;"",$C3352&lt;&gt;"",$B3352&lt;=$C3352),INDEX(Bemenet!$D$2:$D$301,$M3352),"")</f>
        <v/>
      </c>
      <c r="F3352" s="5" t="str">
        <f t="shared" si="468"/>
        <v/>
      </c>
      <c r="G3352" s="5" t="str">
        <f t="shared" si="469"/>
        <v/>
      </c>
      <c r="H3352" s="9" t="str">
        <f t="shared" si="470"/>
        <v/>
      </c>
      <c r="I3352" s="5" t="str">
        <f t="shared" si="471"/>
        <v/>
      </c>
      <c r="J3352" s="5" t="str">
        <f>IF(OR($L3352="",NOT(COUNTIFS($L$2:$L3352,$L3352)=1)),"",SUMIFS($G:$G,$L:$L,$L3352))</f>
        <v/>
      </c>
      <c r="K3352" s="5" t="str">
        <f>IF(OR($L3352="",NOT(COUNTIFS($L$2:$L3352,$L3352)=1)),"",SUMIFS($I:$I,$L:$L,$L3352))</f>
        <v/>
      </c>
      <c r="L3352" s="6" t="str">
        <f t="shared" si="472"/>
        <v/>
      </c>
      <c r="M3352" s="6">
        <f t="shared" si="473"/>
        <v>135</v>
      </c>
      <c r="N3352" s="6">
        <f t="shared" si="474"/>
        <v>2</v>
      </c>
      <c r="O3352" s="9" t="str">
        <f>IF(AND($B3352&lt;&gt;"",$C3352&lt;&gt;"",$B3352&lt;=$C3352),INDEX(Szabalyok!$C:$C,$N3352),"")</f>
        <v/>
      </c>
      <c r="P3352">
        <f t="shared" si="476"/>
        <v>0</v>
      </c>
    </row>
    <row r="3353" spans="1:16" x14ac:dyDescent="0.35">
      <c r="A3353">
        <f t="shared" si="475"/>
        <v>0</v>
      </c>
      <c r="B3353" s="4" t="str">
        <f>IF($M3353&gt;300,"",IF(OR(INDEX(Bemenet!$E$2:$E$301,$M3353)="",INDEX(Bemenet!$F$2:$F$301,$M3353)=""),"",MAX(INDEX(Bemenet!$E$2:$E$301,$M3353),INDEX(Szabalyok!$A:$A,$N3353))))</f>
        <v/>
      </c>
      <c r="C3353" s="4" t="str">
        <f>IF($B3353="","",MIN(INDEX(Bemenet!$F$2:$F$301,$M3353),INDEX(Szabalyok!$B:$B,$N3353)))</f>
        <v/>
      </c>
      <c r="D3353" s="5" t="str">
        <f>IF(AND($B3353&lt;&gt;"",$C3353&lt;&gt;"",$B3353&lt;=$C3353),INDEX(Bemenet!$G$2:$G$301,$M3353),"")</f>
        <v/>
      </c>
      <c r="E3353" s="6" t="str">
        <f>IF(AND($B3353&lt;&gt;"",$C3353&lt;&gt;"",$B3353&lt;=$C3353),INDEX(Bemenet!$D$2:$D$301,$M3353),"")</f>
        <v/>
      </c>
      <c r="F3353" s="5" t="str">
        <f t="shared" si="468"/>
        <v/>
      </c>
      <c r="G3353" s="5" t="str">
        <f t="shared" si="469"/>
        <v/>
      </c>
      <c r="H3353" s="9" t="str">
        <f t="shared" si="470"/>
        <v/>
      </c>
      <c r="I3353" s="5" t="str">
        <f t="shared" si="471"/>
        <v/>
      </c>
      <c r="J3353" s="5" t="str">
        <f>IF(OR($L3353="",NOT(COUNTIFS($L$2:$L3353,$L3353)=1)),"",SUMIFS($G:$G,$L:$L,$L3353))</f>
        <v/>
      </c>
      <c r="K3353" s="5" t="str">
        <f>IF(OR($L3353="",NOT(COUNTIFS($L$2:$L3353,$L3353)=1)),"",SUMIFS($I:$I,$L:$L,$L3353))</f>
        <v/>
      </c>
      <c r="L3353" s="6" t="str">
        <f t="shared" si="472"/>
        <v/>
      </c>
      <c r="M3353" s="6">
        <f t="shared" si="473"/>
        <v>135</v>
      </c>
      <c r="N3353" s="6">
        <f t="shared" si="474"/>
        <v>3</v>
      </c>
      <c r="O3353" s="9" t="str">
        <f>IF(AND($B3353&lt;&gt;"",$C3353&lt;&gt;"",$B3353&lt;=$C3353),INDEX(Szabalyok!$C:$C,$N3353),"")</f>
        <v/>
      </c>
      <c r="P3353">
        <f t="shared" si="476"/>
        <v>0</v>
      </c>
    </row>
    <row r="3354" spans="1:16" x14ac:dyDescent="0.35">
      <c r="A3354">
        <f t="shared" si="475"/>
        <v>0</v>
      </c>
      <c r="B3354" s="4" t="str">
        <f>IF($M3354&gt;300,"",IF(OR(INDEX(Bemenet!$E$2:$E$301,$M3354)="",INDEX(Bemenet!$F$2:$F$301,$M3354)=""),"",MAX(INDEX(Bemenet!$E$2:$E$301,$M3354),INDEX(Szabalyok!$A:$A,$N3354))))</f>
        <v/>
      </c>
      <c r="C3354" s="4" t="str">
        <f>IF($B3354="","",MIN(INDEX(Bemenet!$F$2:$F$301,$M3354),INDEX(Szabalyok!$B:$B,$N3354)))</f>
        <v/>
      </c>
      <c r="D3354" s="5" t="str">
        <f>IF(AND($B3354&lt;&gt;"",$C3354&lt;&gt;"",$B3354&lt;=$C3354),INDEX(Bemenet!$G$2:$G$301,$M3354),"")</f>
        <v/>
      </c>
      <c r="E3354" s="6" t="str">
        <f>IF(AND($B3354&lt;&gt;"",$C3354&lt;&gt;"",$B3354&lt;=$C3354),INDEX(Bemenet!$D$2:$D$301,$M3354),"")</f>
        <v/>
      </c>
      <c r="F3354" s="5" t="str">
        <f t="shared" si="468"/>
        <v/>
      </c>
      <c r="G3354" s="5" t="str">
        <f t="shared" si="469"/>
        <v/>
      </c>
      <c r="H3354" s="9" t="str">
        <f t="shared" si="470"/>
        <v/>
      </c>
      <c r="I3354" s="5" t="str">
        <f t="shared" si="471"/>
        <v/>
      </c>
      <c r="J3354" s="5" t="str">
        <f>IF(OR($L3354="",NOT(COUNTIFS($L$2:$L3354,$L3354)=1)),"",SUMIFS($G:$G,$L:$L,$L3354))</f>
        <v/>
      </c>
      <c r="K3354" s="5" t="str">
        <f>IF(OR($L3354="",NOT(COUNTIFS($L$2:$L3354,$L3354)=1)),"",SUMIFS($I:$I,$L:$L,$L3354))</f>
        <v/>
      </c>
      <c r="L3354" s="6" t="str">
        <f t="shared" si="472"/>
        <v/>
      </c>
      <c r="M3354" s="6">
        <f t="shared" si="473"/>
        <v>135</v>
      </c>
      <c r="N3354" s="6">
        <f t="shared" si="474"/>
        <v>4</v>
      </c>
      <c r="O3354" s="9" t="str">
        <f>IF(AND($B3354&lt;&gt;"",$C3354&lt;&gt;"",$B3354&lt;=$C3354),INDEX(Szabalyok!$C:$C,$N3354),"")</f>
        <v/>
      </c>
      <c r="P3354">
        <f t="shared" si="476"/>
        <v>0</v>
      </c>
    </row>
    <row r="3355" spans="1:16" x14ac:dyDescent="0.35">
      <c r="A3355">
        <f t="shared" si="475"/>
        <v>0</v>
      </c>
      <c r="B3355" s="4" t="str">
        <f>IF($M3355&gt;300,"",IF(OR(INDEX(Bemenet!$E$2:$E$301,$M3355)="",INDEX(Bemenet!$F$2:$F$301,$M3355)=""),"",MAX(INDEX(Bemenet!$E$2:$E$301,$M3355),INDEX(Szabalyok!$A:$A,$N3355))))</f>
        <v/>
      </c>
      <c r="C3355" s="4" t="str">
        <f>IF($B3355="","",MIN(INDEX(Bemenet!$F$2:$F$301,$M3355),INDEX(Szabalyok!$B:$B,$N3355)))</f>
        <v/>
      </c>
      <c r="D3355" s="5" t="str">
        <f>IF(AND($B3355&lt;&gt;"",$C3355&lt;&gt;"",$B3355&lt;=$C3355),INDEX(Bemenet!$G$2:$G$301,$M3355),"")</f>
        <v/>
      </c>
      <c r="E3355" s="6" t="str">
        <f>IF(AND($B3355&lt;&gt;"",$C3355&lt;&gt;"",$B3355&lt;=$C3355),INDEX(Bemenet!$D$2:$D$301,$M3355),"")</f>
        <v/>
      </c>
      <c r="F3355" s="5" t="str">
        <f t="shared" si="468"/>
        <v/>
      </c>
      <c r="G3355" s="5" t="str">
        <f t="shared" si="469"/>
        <v/>
      </c>
      <c r="H3355" s="9" t="str">
        <f t="shared" si="470"/>
        <v/>
      </c>
      <c r="I3355" s="5" t="str">
        <f t="shared" si="471"/>
        <v/>
      </c>
      <c r="J3355" s="5" t="str">
        <f>IF(OR($L3355="",NOT(COUNTIFS($L$2:$L3355,$L3355)=1)),"",SUMIFS($G:$G,$L:$L,$L3355))</f>
        <v/>
      </c>
      <c r="K3355" s="5" t="str">
        <f>IF(OR($L3355="",NOT(COUNTIFS($L$2:$L3355,$L3355)=1)),"",SUMIFS($I:$I,$L:$L,$L3355))</f>
        <v/>
      </c>
      <c r="L3355" s="6" t="str">
        <f t="shared" si="472"/>
        <v/>
      </c>
      <c r="M3355" s="6">
        <f t="shared" si="473"/>
        <v>135</v>
      </c>
      <c r="N3355" s="6">
        <f t="shared" si="474"/>
        <v>5</v>
      </c>
      <c r="O3355" s="9" t="str">
        <f>IF(AND($B3355&lt;&gt;"",$C3355&lt;&gt;"",$B3355&lt;=$C3355),INDEX(Szabalyok!$C:$C,$N3355),"")</f>
        <v/>
      </c>
      <c r="P3355">
        <f t="shared" si="476"/>
        <v>0</v>
      </c>
    </row>
    <row r="3356" spans="1:16" x14ac:dyDescent="0.35">
      <c r="A3356">
        <f t="shared" si="475"/>
        <v>0</v>
      </c>
      <c r="B3356" s="4" t="str">
        <f>IF($M3356&gt;300,"",IF(OR(INDEX(Bemenet!$E$2:$E$301,$M3356)="",INDEX(Bemenet!$F$2:$F$301,$M3356)=""),"",MAX(INDEX(Bemenet!$E$2:$E$301,$M3356),INDEX(Szabalyok!$A:$A,$N3356))))</f>
        <v/>
      </c>
      <c r="C3356" s="4" t="str">
        <f>IF($B3356="","",MIN(INDEX(Bemenet!$F$2:$F$301,$M3356),INDEX(Szabalyok!$B:$B,$N3356)))</f>
        <v/>
      </c>
      <c r="D3356" s="5" t="str">
        <f>IF(AND($B3356&lt;&gt;"",$C3356&lt;&gt;"",$B3356&lt;=$C3356),INDEX(Bemenet!$G$2:$G$301,$M3356),"")</f>
        <v/>
      </c>
      <c r="E3356" s="6" t="str">
        <f>IF(AND($B3356&lt;&gt;"",$C3356&lt;&gt;"",$B3356&lt;=$C3356),INDEX(Bemenet!$D$2:$D$301,$M3356),"")</f>
        <v/>
      </c>
      <c r="F3356" s="5" t="str">
        <f t="shared" si="468"/>
        <v/>
      </c>
      <c r="G3356" s="5" t="str">
        <f t="shared" si="469"/>
        <v/>
      </c>
      <c r="H3356" s="9" t="str">
        <f t="shared" si="470"/>
        <v/>
      </c>
      <c r="I3356" s="5" t="str">
        <f t="shared" si="471"/>
        <v/>
      </c>
      <c r="J3356" s="5" t="str">
        <f>IF(OR($L3356="",NOT(COUNTIFS($L$2:$L3356,$L3356)=1)),"",SUMIFS($G:$G,$L:$L,$L3356))</f>
        <v/>
      </c>
      <c r="K3356" s="5" t="str">
        <f>IF(OR($L3356="",NOT(COUNTIFS($L$2:$L3356,$L3356)=1)),"",SUMIFS($I:$I,$L:$L,$L3356))</f>
        <v/>
      </c>
      <c r="L3356" s="6" t="str">
        <f t="shared" si="472"/>
        <v/>
      </c>
      <c r="M3356" s="6">
        <f t="shared" si="473"/>
        <v>135</v>
      </c>
      <c r="N3356" s="6">
        <f t="shared" si="474"/>
        <v>6</v>
      </c>
      <c r="O3356" s="9" t="str">
        <f>IF(AND($B3356&lt;&gt;"",$C3356&lt;&gt;"",$B3356&lt;=$C3356),INDEX(Szabalyok!$C:$C,$N3356),"")</f>
        <v/>
      </c>
      <c r="P3356">
        <f t="shared" si="476"/>
        <v>0</v>
      </c>
    </row>
    <row r="3357" spans="1:16" x14ac:dyDescent="0.35">
      <c r="A3357">
        <f t="shared" si="475"/>
        <v>0</v>
      </c>
      <c r="B3357" s="4" t="str">
        <f>IF($M3357&gt;300,"",IF(OR(INDEX(Bemenet!$E$2:$E$301,$M3357)="",INDEX(Bemenet!$F$2:$F$301,$M3357)=""),"",MAX(INDEX(Bemenet!$E$2:$E$301,$M3357),INDEX(Szabalyok!$A:$A,$N3357))))</f>
        <v/>
      </c>
      <c r="C3357" s="4" t="str">
        <f>IF($B3357="","",MIN(INDEX(Bemenet!$F$2:$F$301,$M3357),INDEX(Szabalyok!$B:$B,$N3357)))</f>
        <v/>
      </c>
      <c r="D3357" s="5" t="str">
        <f>IF(AND($B3357&lt;&gt;"",$C3357&lt;&gt;"",$B3357&lt;=$C3357),INDEX(Bemenet!$G$2:$G$301,$M3357),"")</f>
        <v/>
      </c>
      <c r="E3357" s="6" t="str">
        <f>IF(AND($B3357&lt;&gt;"",$C3357&lt;&gt;"",$B3357&lt;=$C3357),INDEX(Bemenet!$D$2:$D$301,$M3357),"")</f>
        <v/>
      </c>
      <c r="F3357" s="5" t="str">
        <f t="shared" si="468"/>
        <v/>
      </c>
      <c r="G3357" s="5" t="str">
        <f t="shared" si="469"/>
        <v/>
      </c>
      <c r="H3357" s="9" t="str">
        <f t="shared" si="470"/>
        <v/>
      </c>
      <c r="I3357" s="5" t="str">
        <f t="shared" si="471"/>
        <v/>
      </c>
      <c r="J3357" s="5" t="str">
        <f>IF(OR($L3357="",NOT(COUNTIFS($L$2:$L3357,$L3357)=1)),"",SUMIFS($G:$G,$L:$L,$L3357))</f>
        <v/>
      </c>
      <c r="K3357" s="5" t="str">
        <f>IF(OR($L3357="",NOT(COUNTIFS($L$2:$L3357,$L3357)=1)),"",SUMIFS($I:$I,$L:$L,$L3357))</f>
        <v/>
      </c>
      <c r="L3357" s="6" t="str">
        <f t="shared" si="472"/>
        <v/>
      </c>
      <c r="M3357" s="6">
        <f t="shared" si="473"/>
        <v>135</v>
      </c>
      <c r="N3357" s="6">
        <f t="shared" si="474"/>
        <v>7</v>
      </c>
      <c r="O3357" s="9" t="str">
        <f>IF(AND($B3357&lt;&gt;"",$C3357&lt;&gt;"",$B3357&lt;=$C3357),INDEX(Szabalyok!$C:$C,$N3357),"")</f>
        <v/>
      </c>
      <c r="P3357">
        <f t="shared" si="476"/>
        <v>0</v>
      </c>
    </row>
    <row r="3358" spans="1:16" x14ac:dyDescent="0.35">
      <c r="A3358">
        <f t="shared" si="475"/>
        <v>0</v>
      </c>
      <c r="B3358" s="4" t="str">
        <f>IF($M3358&gt;300,"",IF(OR(INDEX(Bemenet!$E$2:$E$301,$M3358)="",INDEX(Bemenet!$F$2:$F$301,$M3358)=""),"",MAX(INDEX(Bemenet!$E$2:$E$301,$M3358),INDEX(Szabalyok!$A:$A,$N3358))))</f>
        <v/>
      </c>
      <c r="C3358" s="4" t="str">
        <f>IF($B3358="","",MIN(INDEX(Bemenet!$F$2:$F$301,$M3358),INDEX(Szabalyok!$B:$B,$N3358)))</f>
        <v/>
      </c>
      <c r="D3358" s="5" t="str">
        <f>IF(AND($B3358&lt;&gt;"",$C3358&lt;&gt;"",$B3358&lt;=$C3358),INDEX(Bemenet!$G$2:$G$301,$M3358),"")</f>
        <v/>
      </c>
      <c r="E3358" s="6" t="str">
        <f>IF(AND($B3358&lt;&gt;"",$C3358&lt;&gt;"",$B3358&lt;=$C3358),INDEX(Bemenet!$D$2:$D$301,$M3358),"")</f>
        <v/>
      </c>
      <c r="F3358" s="5" t="str">
        <f t="shared" si="468"/>
        <v/>
      </c>
      <c r="G3358" s="5" t="str">
        <f t="shared" si="469"/>
        <v/>
      </c>
      <c r="H3358" s="9" t="str">
        <f t="shared" si="470"/>
        <v/>
      </c>
      <c r="I3358" s="5" t="str">
        <f t="shared" si="471"/>
        <v/>
      </c>
      <c r="J3358" s="5" t="str">
        <f>IF(OR($L3358="",NOT(COUNTIFS($L$2:$L3358,$L3358)=1)),"",SUMIFS($G:$G,$L:$L,$L3358))</f>
        <v/>
      </c>
      <c r="K3358" s="5" t="str">
        <f>IF(OR($L3358="",NOT(COUNTIFS($L$2:$L3358,$L3358)=1)),"",SUMIFS($I:$I,$L:$L,$L3358))</f>
        <v/>
      </c>
      <c r="L3358" s="6" t="str">
        <f t="shared" si="472"/>
        <v/>
      </c>
      <c r="M3358" s="6">
        <f t="shared" si="473"/>
        <v>135</v>
      </c>
      <c r="N3358" s="6">
        <f t="shared" si="474"/>
        <v>8</v>
      </c>
      <c r="O3358" s="9" t="str">
        <f>IF(AND($B3358&lt;&gt;"",$C3358&lt;&gt;"",$B3358&lt;=$C3358),INDEX(Szabalyok!$C:$C,$N3358),"")</f>
        <v/>
      </c>
      <c r="P3358">
        <f t="shared" si="476"/>
        <v>0</v>
      </c>
    </row>
    <row r="3359" spans="1:16" x14ac:dyDescent="0.35">
      <c r="A3359">
        <f t="shared" si="475"/>
        <v>0</v>
      </c>
      <c r="B3359" s="4" t="str">
        <f>IF($M3359&gt;300,"",IF(OR(INDEX(Bemenet!$E$2:$E$301,$M3359)="",INDEX(Bemenet!$F$2:$F$301,$M3359)=""),"",MAX(INDEX(Bemenet!$E$2:$E$301,$M3359),INDEX(Szabalyok!$A:$A,$N3359))))</f>
        <v/>
      </c>
      <c r="C3359" s="4" t="str">
        <f>IF($B3359="","",MIN(INDEX(Bemenet!$F$2:$F$301,$M3359),INDEX(Szabalyok!$B:$B,$N3359)))</f>
        <v/>
      </c>
      <c r="D3359" s="5" t="str">
        <f>IF(AND($B3359&lt;&gt;"",$C3359&lt;&gt;"",$B3359&lt;=$C3359),INDEX(Bemenet!$G$2:$G$301,$M3359),"")</f>
        <v/>
      </c>
      <c r="E3359" s="6" t="str">
        <f>IF(AND($B3359&lt;&gt;"",$C3359&lt;&gt;"",$B3359&lt;=$C3359),INDEX(Bemenet!$D$2:$D$301,$M3359),"")</f>
        <v/>
      </c>
      <c r="F3359" s="5" t="str">
        <f t="shared" si="468"/>
        <v/>
      </c>
      <c r="G3359" s="5" t="str">
        <f t="shared" si="469"/>
        <v/>
      </c>
      <c r="H3359" s="9" t="str">
        <f t="shared" si="470"/>
        <v/>
      </c>
      <c r="I3359" s="5" t="str">
        <f t="shared" si="471"/>
        <v/>
      </c>
      <c r="J3359" s="5" t="str">
        <f>IF(OR($L3359="",NOT(COUNTIFS($L$2:$L3359,$L3359)=1)),"",SUMIFS($G:$G,$L:$L,$L3359))</f>
        <v/>
      </c>
      <c r="K3359" s="5" t="str">
        <f>IF(OR($L3359="",NOT(COUNTIFS($L$2:$L3359,$L3359)=1)),"",SUMIFS($I:$I,$L:$L,$L3359))</f>
        <v/>
      </c>
      <c r="L3359" s="6" t="str">
        <f t="shared" si="472"/>
        <v/>
      </c>
      <c r="M3359" s="6">
        <f t="shared" si="473"/>
        <v>135</v>
      </c>
      <c r="N3359" s="6">
        <f t="shared" si="474"/>
        <v>9</v>
      </c>
      <c r="O3359" s="9" t="str">
        <f>IF(AND($B3359&lt;&gt;"",$C3359&lt;&gt;"",$B3359&lt;=$C3359),INDEX(Szabalyok!$C:$C,$N3359),"")</f>
        <v/>
      </c>
      <c r="P3359">
        <f t="shared" si="476"/>
        <v>0</v>
      </c>
    </row>
    <row r="3360" spans="1:16" x14ac:dyDescent="0.35">
      <c r="A3360">
        <f t="shared" si="475"/>
        <v>0</v>
      </c>
      <c r="B3360" s="4" t="str">
        <f>IF($M3360&gt;300,"",IF(OR(INDEX(Bemenet!$E$2:$E$301,$M3360)="",INDEX(Bemenet!$F$2:$F$301,$M3360)=""),"",MAX(INDEX(Bemenet!$E$2:$E$301,$M3360),INDEX(Szabalyok!$A:$A,$N3360))))</f>
        <v/>
      </c>
      <c r="C3360" s="4" t="str">
        <f>IF($B3360="","",MIN(INDEX(Bemenet!$F$2:$F$301,$M3360),INDEX(Szabalyok!$B:$B,$N3360)))</f>
        <v/>
      </c>
      <c r="D3360" s="5" t="str">
        <f>IF(AND($B3360&lt;&gt;"",$C3360&lt;&gt;"",$B3360&lt;=$C3360),INDEX(Bemenet!$G$2:$G$301,$M3360),"")</f>
        <v/>
      </c>
      <c r="E3360" s="6" t="str">
        <f>IF(AND($B3360&lt;&gt;"",$C3360&lt;&gt;"",$B3360&lt;=$C3360),INDEX(Bemenet!$D$2:$D$301,$M3360),"")</f>
        <v/>
      </c>
      <c r="F3360" s="5" t="str">
        <f t="shared" si="468"/>
        <v/>
      </c>
      <c r="G3360" s="5" t="str">
        <f t="shared" si="469"/>
        <v/>
      </c>
      <c r="H3360" s="9" t="str">
        <f t="shared" si="470"/>
        <v/>
      </c>
      <c r="I3360" s="5" t="str">
        <f t="shared" si="471"/>
        <v/>
      </c>
      <c r="J3360" s="5" t="str">
        <f>IF(OR($L3360="",NOT(COUNTIFS($L$2:$L3360,$L3360)=1)),"",SUMIFS($G:$G,$L:$L,$L3360))</f>
        <v/>
      </c>
      <c r="K3360" s="5" t="str">
        <f>IF(OR($L3360="",NOT(COUNTIFS($L$2:$L3360,$L3360)=1)),"",SUMIFS($I:$I,$L:$L,$L3360))</f>
        <v/>
      </c>
      <c r="L3360" s="6" t="str">
        <f t="shared" si="472"/>
        <v/>
      </c>
      <c r="M3360" s="6">
        <f t="shared" si="473"/>
        <v>135</v>
      </c>
      <c r="N3360" s="6">
        <f t="shared" si="474"/>
        <v>10</v>
      </c>
      <c r="O3360" s="9" t="str">
        <f>IF(AND($B3360&lt;&gt;"",$C3360&lt;&gt;"",$B3360&lt;=$C3360),INDEX(Szabalyok!$C:$C,$N3360),"")</f>
        <v/>
      </c>
      <c r="P3360">
        <f t="shared" si="476"/>
        <v>0</v>
      </c>
    </row>
    <row r="3361" spans="1:16" x14ac:dyDescent="0.35">
      <c r="A3361">
        <f t="shared" si="475"/>
        <v>0</v>
      </c>
      <c r="B3361" s="4" t="str">
        <f>IF($M3361&gt;300,"",IF(OR(INDEX(Bemenet!$E$2:$E$301,$M3361)="",INDEX(Bemenet!$F$2:$F$301,$M3361)=""),"",MAX(INDEX(Bemenet!$E$2:$E$301,$M3361),INDEX(Szabalyok!$A:$A,$N3361))))</f>
        <v/>
      </c>
      <c r="C3361" s="4" t="str">
        <f>IF($B3361="","",MIN(INDEX(Bemenet!$F$2:$F$301,$M3361),INDEX(Szabalyok!$B:$B,$N3361)))</f>
        <v/>
      </c>
      <c r="D3361" s="5" t="str">
        <f>IF(AND($B3361&lt;&gt;"",$C3361&lt;&gt;"",$B3361&lt;=$C3361),INDEX(Bemenet!$G$2:$G$301,$M3361),"")</f>
        <v/>
      </c>
      <c r="E3361" s="6" t="str">
        <f>IF(AND($B3361&lt;&gt;"",$C3361&lt;&gt;"",$B3361&lt;=$C3361),INDEX(Bemenet!$D$2:$D$301,$M3361),"")</f>
        <v/>
      </c>
      <c r="F3361" s="5" t="str">
        <f t="shared" si="468"/>
        <v/>
      </c>
      <c r="G3361" s="5" t="str">
        <f t="shared" si="469"/>
        <v/>
      </c>
      <c r="H3361" s="9" t="str">
        <f t="shared" si="470"/>
        <v/>
      </c>
      <c r="I3361" s="5" t="str">
        <f t="shared" si="471"/>
        <v/>
      </c>
      <c r="J3361" s="5" t="str">
        <f>IF(OR($L3361="",NOT(COUNTIFS($L$2:$L3361,$L3361)=1)),"",SUMIFS($G:$G,$L:$L,$L3361))</f>
        <v/>
      </c>
      <c r="K3361" s="5" t="str">
        <f>IF(OR($L3361="",NOT(COUNTIFS($L$2:$L3361,$L3361)=1)),"",SUMIFS($I:$I,$L:$L,$L3361))</f>
        <v/>
      </c>
      <c r="L3361" s="6" t="str">
        <f t="shared" si="472"/>
        <v/>
      </c>
      <c r="M3361" s="6">
        <f t="shared" si="473"/>
        <v>135</v>
      </c>
      <c r="N3361" s="6">
        <f t="shared" si="474"/>
        <v>11</v>
      </c>
      <c r="O3361" s="9" t="str">
        <f>IF(AND($B3361&lt;&gt;"",$C3361&lt;&gt;"",$B3361&lt;=$C3361),INDEX(Szabalyok!$C:$C,$N3361),"")</f>
        <v/>
      </c>
      <c r="P3361">
        <f t="shared" si="476"/>
        <v>0</v>
      </c>
    </row>
    <row r="3362" spans="1:16" x14ac:dyDescent="0.35">
      <c r="A3362">
        <f t="shared" si="475"/>
        <v>0</v>
      </c>
      <c r="B3362" s="4" t="str">
        <f>IF($M3362&gt;300,"",IF(OR(INDEX(Bemenet!$E$2:$E$301,$M3362)="",INDEX(Bemenet!$F$2:$F$301,$M3362)=""),"",MAX(INDEX(Bemenet!$E$2:$E$301,$M3362),INDEX(Szabalyok!$A:$A,$N3362))))</f>
        <v/>
      </c>
      <c r="C3362" s="4" t="str">
        <f>IF($B3362="","",MIN(INDEX(Bemenet!$F$2:$F$301,$M3362),INDEX(Szabalyok!$B:$B,$N3362)))</f>
        <v/>
      </c>
      <c r="D3362" s="5" t="str">
        <f>IF(AND($B3362&lt;&gt;"",$C3362&lt;&gt;"",$B3362&lt;=$C3362),INDEX(Bemenet!$G$2:$G$301,$M3362),"")</f>
        <v/>
      </c>
      <c r="E3362" s="6" t="str">
        <f>IF(AND($B3362&lt;&gt;"",$C3362&lt;&gt;"",$B3362&lt;=$C3362),INDEX(Bemenet!$D$2:$D$301,$M3362),"")</f>
        <v/>
      </c>
      <c r="F3362" s="5" t="str">
        <f t="shared" si="468"/>
        <v/>
      </c>
      <c r="G3362" s="5" t="str">
        <f t="shared" si="469"/>
        <v/>
      </c>
      <c r="H3362" s="9" t="str">
        <f t="shared" si="470"/>
        <v/>
      </c>
      <c r="I3362" s="5" t="str">
        <f t="shared" si="471"/>
        <v/>
      </c>
      <c r="J3362" s="5" t="str">
        <f>IF(OR($L3362="",NOT(COUNTIFS($L$2:$L3362,$L3362)=1)),"",SUMIFS($G:$G,$L:$L,$L3362))</f>
        <v/>
      </c>
      <c r="K3362" s="5" t="str">
        <f>IF(OR($L3362="",NOT(COUNTIFS($L$2:$L3362,$L3362)=1)),"",SUMIFS($I:$I,$L:$L,$L3362))</f>
        <v/>
      </c>
      <c r="L3362" s="6" t="str">
        <f t="shared" si="472"/>
        <v/>
      </c>
      <c r="M3362" s="6">
        <f t="shared" si="473"/>
        <v>135</v>
      </c>
      <c r="N3362" s="6">
        <f t="shared" si="474"/>
        <v>12</v>
      </c>
      <c r="O3362" s="9" t="str">
        <f>IF(AND($B3362&lt;&gt;"",$C3362&lt;&gt;"",$B3362&lt;=$C3362),INDEX(Szabalyok!$C:$C,$N3362),"")</f>
        <v/>
      </c>
      <c r="P3362">
        <f t="shared" si="476"/>
        <v>0</v>
      </c>
    </row>
    <row r="3363" spans="1:16" x14ac:dyDescent="0.35">
      <c r="A3363">
        <f t="shared" si="475"/>
        <v>0</v>
      </c>
      <c r="B3363" s="4" t="str">
        <f>IF($M3363&gt;300,"",IF(OR(INDEX(Bemenet!$E$2:$E$301,$M3363)="",INDEX(Bemenet!$F$2:$F$301,$M3363)=""),"",MAX(INDEX(Bemenet!$E$2:$E$301,$M3363),INDEX(Szabalyok!$A:$A,$N3363))))</f>
        <v/>
      </c>
      <c r="C3363" s="4" t="str">
        <f>IF($B3363="","",MIN(INDEX(Bemenet!$F$2:$F$301,$M3363),INDEX(Szabalyok!$B:$B,$N3363)))</f>
        <v/>
      </c>
      <c r="D3363" s="5" t="str">
        <f>IF(AND($B3363&lt;&gt;"",$C3363&lt;&gt;"",$B3363&lt;=$C3363),INDEX(Bemenet!$G$2:$G$301,$M3363),"")</f>
        <v/>
      </c>
      <c r="E3363" s="6" t="str">
        <f>IF(AND($B3363&lt;&gt;"",$C3363&lt;&gt;"",$B3363&lt;=$C3363),INDEX(Bemenet!$D$2:$D$301,$M3363),"")</f>
        <v/>
      </c>
      <c r="F3363" s="5" t="str">
        <f t="shared" si="468"/>
        <v/>
      </c>
      <c r="G3363" s="5" t="str">
        <f t="shared" si="469"/>
        <v/>
      </c>
      <c r="H3363" s="9" t="str">
        <f t="shared" si="470"/>
        <v/>
      </c>
      <c r="I3363" s="5" t="str">
        <f t="shared" si="471"/>
        <v/>
      </c>
      <c r="J3363" s="5" t="str">
        <f>IF(OR($L3363="",NOT(COUNTIFS($L$2:$L3363,$L3363)=1)),"",SUMIFS($G:$G,$L:$L,$L3363))</f>
        <v/>
      </c>
      <c r="K3363" s="5" t="str">
        <f>IF(OR($L3363="",NOT(COUNTIFS($L$2:$L3363,$L3363)=1)),"",SUMIFS($I:$I,$L:$L,$L3363))</f>
        <v/>
      </c>
      <c r="L3363" s="6" t="str">
        <f t="shared" si="472"/>
        <v/>
      </c>
      <c r="M3363" s="6">
        <f t="shared" si="473"/>
        <v>135</v>
      </c>
      <c r="N3363" s="6">
        <f t="shared" si="474"/>
        <v>13</v>
      </c>
      <c r="O3363" s="9" t="str">
        <f>IF(AND($B3363&lt;&gt;"",$C3363&lt;&gt;"",$B3363&lt;=$C3363),INDEX(Szabalyok!$C:$C,$N3363),"")</f>
        <v/>
      </c>
      <c r="P3363">
        <f t="shared" si="476"/>
        <v>0</v>
      </c>
    </row>
    <row r="3364" spans="1:16" x14ac:dyDescent="0.35">
      <c r="A3364">
        <f t="shared" si="475"/>
        <v>0</v>
      </c>
      <c r="B3364" s="4" t="str">
        <f>IF($M3364&gt;300,"",IF(OR(INDEX(Bemenet!$E$2:$E$301,$M3364)="",INDEX(Bemenet!$F$2:$F$301,$M3364)=""),"",MAX(INDEX(Bemenet!$E$2:$E$301,$M3364),INDEX(Szabalyok!$A:$A,$N3364))))</f>
        <v/>
      </c>
      <c r="C3364" s="4" t="str">
        <f>IF($B3364="","",MIN(INDEX(Bemenet!$F$2:$F$301,$M3364),INDEX(Szabalyok!$B:$B,$N3364)))</f>
        <v/>
      </c>
      <c r="D3364" s="5" t="str">
        <f>IF(AND($B3364&lt;&gt;"",$C3364&lt;&gt;"",$B3364&lt;=$C3364),INDEX(Bemenet!$G$2:$G$301,$M3364),"")</f>
        <v/>
      </c>
      <c r="E3364" s="6" t="str">
        <f>IF(AND($B3364&lt;&gt;"",$C3364&lt;&gt;"",$B3364&lt;=$C3364),INDEX(Bemenet!$D$2:$D$301,$M3364),"")</f>
        <v/>
      </c>
      <c r="F3364" s="5" t="str">
        <f t="shared" si="468"/>
        <v/>
      </c>
      <c r="G3364" s="5" t="str">
        <f t="shared" si="469"/>
        <v/>
      </c>
      <c r="H3364" s="9" t="str">
        <f t="shared" si="470"/>
        <v/>
      </c>
      <c r="I3364" s="5" t="str">
        <f t="shared" si="471"/>
        <v/>
      </c>
      <c r="J3364" s="5" t="str">
        <f>IF(OR($L3364="",NOT(COUNTIFS($L$2:$L3364,$L3364)=1)),"",SUMIFS($G:$G,$L:$L,$L3364))</f>
        <v/>
      </c>
      <c r="K3364" s="5" t="str">
        <f>IF(OR($L3364="",NOT(COUNTIFS($L$2:$L3364,$L3364)=1)),"",SUMIFS($I:$I,$L:$L,$L3364))</f>
        <v/>
      </c>
      <c r="L3364" s="6" t="str">
        <f t="shared" si="472"/>
        <v/>
      </c>
      <c r="M3364" s="6">
        <f t="shared" si="473"/>
        <v>135</v>
      </c>
      <c r="N3364" s="6">
        <f t="shared" si="474"/>
        <v>14</v>
      </c>
      <c r="O3364" s="9" t="str">
        <f>IF(AND($B3364&lt;&gt;"",$C3364&lt;&gt;"",$B3364&lt;=$C3364),INDEX(Szabalyok!$C:$C,$N3364),"")</f>
        <v/>
      </c>
      <c r="P3364">
        <f t="shared" si="476"/>
        <v>0</v>
      </c>
    </row>
    <row r="3365" spans="1:16" x14ac:dyDescent="0.35">
      <c r="A3365">
        <f t="shared" si="475"/>
        <v>0</v>
      </c>
      <c r="B3365" s="4" t="str">
        <f>IF($M3365&gt;300,"",IF(OR(INDEX(Bemenet!$E$2:$E$301,$M3365)="",INDEX(Bemenet!$F$2:$F$301,$M3365)=""),"",MAX(INDEX(Bemenet!$E$2:$E$301,$M3365),INDEX(Szabalyok!$A:$A,$N3365))))</f>
        <v/>
      </c>
      <c r="C3365" s="4" t="str">
        <f>IF($B3365="","",MIN(INDEX(Bemenet!$F$2:$F$301,$M3365),INDEX(Szabalyok!$B:$B,$N3365)))</f>
        <v/>
      </c>
      <c r="D3365" s="5" t="str">
        <f>IF(AND($B3365&lt;&gt;"",$C3365&lt;&gt;"",$B3365&lt;=$C3365),INDEX(Bemenet!$G$2:$G$301,$M3365),"")</f>
        <v/>
      </c>
      <c r="E3365" s="6" t="str">
        <f>IF(AND($B3365&lt;&gt;"",$C3365&lt;&gt;"",$B3365&lt;=$C3365),INDEX(Bemenet!$D$2:$D$301,$M3365),"")</f>
        <v/>
      </c>
      <c r="F3365" s="5" t="str">
        <f t="shared" si="468"/>
        <v/>
      </c>
      <c r="G3365" s="5" t="str">
        <f t="shared" si="469"/>
        <v/>
      </c>
      <c r="H3365" s="9" t="str">
        <f t="shared" si="470"/>
        <v/>
      </c>
      <c r="I3365" s="5" t="str">
        <f t="shared" si="471"/>
        <v/>
      </c>
      <c r="J3365" s="5" t="str">
        <f>IF(OR($L3365="",NOT(COUNTIFS($L$2:$L3365,$L3365)=1)),"",SUMIFS($G:$G,$L:$L,$L3365))</f>
        <v/>
      </c>
      <c r="K3365" s="5" t="str">
        <f>IF(OR($L3365="",NOT(COUNTIFS($L$2:$L3365,$L3365)=1)),"",SUMIFS($I:$I,$L:$L,$L3365))</f>
        <v/>
      </c>
      <c r="L3365" s="6" t="str">
        <f t="shared" si="472"/>
        <v/>
      </c>
      <c r="M3365" s="6">
        <f t="shared" si="473"/>
        <v>135</v>
      </c>
      <c r="N3365" s="6">
        <f t="shared" si="474"/>
        <v>15</v>
      </c>
      <c r="O3365" s="9" t="str">
        <f>IF(AND($B3365&lt;&gt;"",$C3365&lt;&gt;"",$B3365&lt;=$C3365),INDEX(Szabalyok!$C:$C,$N3365),"")</f>
        <v/>
      </c>
      <c r="P3365">
        <f t="shared" si="476"/>
        <v>0</v>
      </c>
    </row>
    <row r="3366" spans="1:16" x14ac:dyDescent="0.35">
      <c r="A3366">
        <f t="shared" si="475"/>
        <v>0</v>
      </c>
      <c r="B3366" s="4" t="str">
        <f>IF($M3366&gt;300,"",IF(OR(INDEX(Bemenet!$E$2:$E$301,$M3366)="",INDEX(Bemenet!$F$2:$F$301,$M3366)=""),"",MAX(INDEX(Bemenet!$E$2:$E$301,$M3366),INDEX(Szabalyok!$A:$A,$N3366))))</f>
        <v/>
      </c>
      <c r="C3366" s="4" t="str">
        <f>IF($B3366="","",MIN(INDEX(Bemenet!$F$2:$F$301,$M3366),INDEX(Szabalyok!$B:$B,$N3366)))</f>
        <v/>
      </c>
      <c r="D3366" s="5" t="str">
        <f>IF(AND($B3366&lt;&gt;"",$C3366&lt;&gt;"",$B3366&lt;=$C3366),INDEX(Bemenet!$G$2:$G$301,$M3366),"")</f>
        <v/>
      </c>
      <c r="E3366" s="6" t="str">
        <f>IF(AND($B3366&lt;&gt;"",$C3366&lt;&gt;"",$B3366&lt;=$C3366),INDEX(Bemenet!$D$2:$D$301,$M3366),"")</f>
        <v/>
      </c>
      <c r="F3366" s="5" t="str">
        <f t="shared" si="468"/>
        <v/>
      </c>
      <c r="G3366" s="5" t="str">
        <f t="shared" si="469"/>
        <v/>
      </c>
      <c r="H3366" s="9" t="str">
        <f t="shared" si="470"/>
        <v/>
      </c>
      <c r="I3366" s="5" t="str">
        <f t="shared" si="471"/>
        <v/>
      </c>
      <c r="J3366" s="5" t="str">
        <f>IF(OR($L3366="",NOT(COUNTIFS($L$2:$L3366,$L3366)=1)),"",SUMIFS($G:$G,$L:$L,$L3366))</f>
        <v/>
      </c>
      <c r="K3366" s="5" t="str">
        <f>IF(OR($L3366="",NOT(COUNTIFS($L$2:$L3366,$L3366)=1)),"",SUMIFS($I:$I,$L:$L,$L3366))</f>
        <v/>
      </c>
      <c r="L3366" s="6" t="str">
        <f t="shared" si="472"/>
        <v/>
      </c>
      <c r="M3366" s="6">
        <f t="shared" si="473"/>
        <v>135</v>
      </c>
      <c r="N3366" s="6">
        <f t="shared" si="474"/>
        <v>16</v>
      </c>
      <c r="O3366" s="9" t="str">
        <f>IF(AND($B3366&lt;&gt;"",$C3366&lt;&gt;"",$B3366&lt;=$C3366),INDEX(Szabalyok!$C:$C,$N3366),"")</f>
        <v/>
      </c>
      <c r="P3366">
        <f t="shared" si="476"/>
        <v>0</v>
      </c>
    </row>
    <row r="3367" spans="1:16" x14ac:dyDescent="0.35">
      <c r="A3367">
        <f t="shared" si="475"/>
        <v>0</v>
      </c>
      <c r="B3367" s="4" t="str">
        <f>IF($M3367&gt;300,"",IF(OR(INDEX(Bemenet!$E$2:$E$301,$M3367)="",INDEX(Bemenet!$F$2:$F$301,$M3367)=""),"",MAX(INDEX(Bemenet!$E$2:$E$301,$M3367),INDEX(Szabalyok!$A:$A,$N3367))))</f>
        <v/>
      </c>
      <c r="C3367" s="4" t="str">
        <f>IF($B3367="","",MIN(INDEX(Bemenet!$F$2:$F$301,$M3367),INDEX(Szabalyok!$B:$B,$N3367)))</f>
        <v/>
      </c>
      <c r="D3367" s="5" t="str">
        <f>IF(AND($B3367&lt;&gt;"",$C3367&lt;&gt;"",$B3367&lt;=$C3367),INDEX(Bemenet!$G$2:$G$301,$M3367),"")</f>
        <v/>
      </c>
      <c r="E3367" s="6" t="str">
        <f>IF(AND($B3367&lt;&gt;"",$C3367&lt;&gt;"",$B3367&lt;=$C3367),INDEX(Bemenet!$D$2:$D$301,$M3367),"")</f>
        <v/>
      </c>
      <c r="F3367" s="5" t="str">
        <f t="shared" si="468"/>
        <v/>
      </c>
      <c r="G3367" s="5" t="str">
        <f t="shared" si="469"/>
        <v/>
      </c>
      <c r="H3367" s="9" t="str">
        <f t="shared" si="470"/>
        <v/>
      </c>
      <c r="I3367" s="5" t="str">
        <f t="shared" si="471"/>
        <v/>
      </c>
      <c r="J3367" s="5" t="str">
        <f>IF(OR($L3367="",NOT(COUNTIFS($L$2:$L3367,$L3367)=1)),"",SUMIFS($G:$G,$L:$L,$L3367))</f>
        <v/>
      </c>
      <c r="K3367" s="5" t="str">
        <f>IF(OR($L3367="",NOT(COUNTIFS($L$2:$L3367,$L3367)=1)),"",SUMIFS($I:$I,$L:$L,$L3367))</f>
        <v/>
      </c>
      <c r="L3367" s="6" t="str">
        <f t="shared" si="472"/>
        <v/>
      </c>
      <c r="M3367" s="6">
        <f t="shared" si="473"/>
        <v>135</v>
      </c>
      <c r="N3367" s="6">
        <f t="shared" si="474"/>
        <v>17</v>
      </c>
      <c r="O3367" s="9" t="str">
        <f>IF(AND($B3367&lt;&gt;"",$C3367&lt;&gt;"",$B3367&lt;=$C3367),INDEX(Szabalyok!$C:$C,$N3367),"")</f>
        <v/>
      </c>
      <c r="P3367">
        <f t="shared" si="476"/>
        <v>0</v>
      </c>
    </row>
    <row r="3368" spans="1:16" x14ac:dyDescent="0.35">
      <c r="A3368">
        <f t="shared" si="475"/>
        <v>0</v>
      </c>
      <c r="B3368" s="4" t="str">
        <f>IF($M3368&gt;300,"",IF(OR(INDEX(Bemenet!$E$2:$E$301,$M3368)="",INDEX(Bemenet!$F$2:$F$301,$M3368)=""),"",MAX(INDEX(Bemenet!$E$2:$E$301,$M3368),INDEX(Szabalyok!$A:$A,$N3368))))</f>
        <v/>
      </c>
      <c r="C3368" s="4" t="str">
        <f>IF($B3368="","",MIN(INDEX(Bemenet!$F$2:$F$301,$M3368),INDEX(Szabalyok!$B:$B,$N3368)))</f>
        <v/>
      </c>
      <c r="D3368" s="5" t="str">
        <f>IF(AND($B3368&lt;&gt;"",$C3368&lt;&gt;"",$B3368&lt;=$C3368),INDEX(Bemenet!$G$2:$G$301,$M3368),"")</f>
        <v/>
      </c>
      <c r="E3368" s="6" t="str">
        <f>IF(AND($B3368&lt;&gt;"",$C3368&lt;&gt;"",$B3368&lt;=$C3368),INDEX(Bemenet!$D$2:$D$301,$M3368),"")</f>
        <v/>
      </c>
      <c r="F3368" s="5" t="str">
        <f t="shared" si="468"/>
        <v/>
      </c>
      <c r="G3368" s="5" t="str">
        <f t="shared" si="469"/>
        <v/>
      </c>
      <c r="H3368" s="9" t="str">
        <f t="shared" si="470"/>
        <v/>
      </c>
      <c r="I3368" s="5" t="str">
        <f t="shared" si="471"/>
        <v/>
      </c>
      <c r="J3368" s="5" t="str">
        <f>IF(OR($L3368="",NOT(COUNTIFS($L$2:$L3368,$L3368)=1)),"",SUMIFS($G:$G,$L:$L,$L3368))</f>
        <v/>
      </c>
      <c r="K3368" s="5" t="str">
        <f>IF(OR($L3368="",NOT(COUNTIFS($L$2:$L3368,$L3368)=1)),"",SUMIFS($I:$I,$L:$L,$L3368))</f>
        <v/>
      </c>
      <c r="L3368" s="6" t="str">
        <f t="shared" si="472"/>
        <v/>
      </c>
      <c r="M3368" s="6">
        <f t="shared" si="473"/>
        <v>135</v>
      </c>
      <c r="N3368" s="6">
        <f t="shared" si="474"/>
        <v>18</v>
      </c>
      <c r="O3368" s="9" t="str">
        <f>IF(AND($B3368&lt;&gt;"",$C3368&lt;&gt;"",$B3368&lt;=$C3368),INDEX(Szabalyok!$C:$C,$N3368),"")</f>
        <v/>
      </c>
      <c r="P3368">
        <f t="shared" si="476"/>
        <v>0</v>
      </c>
    </row>
    <row r="3369" spans="1:16" x14ac:dyDescent="0.35">
      <c r="A3369">
        <f t="shared" si="475"/>
        <v>0</v>
      </c>
      <c r="B3369" s="4" t="str">
        <f>IF($M3369&gt;300,"",IF(OR(INDEX(Bemenet!$E$2:$E$301,$M3369)="",INDEX(Bemenet!$F$2:$F$301,$M3369)=""),"",MAX(INDEX(Bemenet!$E$2:$E$301,$M3369),INDEX(Szabalyok!$A:$A,$N3369))))</f>
        <v/>
      </c>
      <c r="C3369" s="4" t="str">
        <f>IF($B3369="","",MIN(INDEX(Bemenet!$F$2:$F$301,$M3369),INDEX(Szabalyok!$B:$B,$N3369)))</f>
        <v/>
      </c>
      <c r="D3369" s="5" t="str">
        <f>IF(AND($B3369&lt;&gt;"",$C3369&lt;&gt;"",$B3369&lt;=$C3369),INDEX(Bemenet!$G$2:$G$301,$M3369),"")</f>
        <v/>
      </c>
      <c r="E3369" s="6" t="str">
        <f>IF(AND($B3369&lt;&gt;"",$C3369&lt;&gt;"",$B3369&lt;=$C3369),INDEX(Bemenet!$D$2:$D$301,$M3369),"")</f>
        <v/>
      </c>
      <c r="F3369" s="5" t="str">
        <f t="shared" si="468"/>
        <v/>
      </c>
      <c r="G3369" s="5" t="str">
        <f t="shared" si="469"/>
        <v/>
      </c>
      <c r="H3369" s="9" t="str">
        <f t="shared" si="470"/>
        <v/>
      </c>
      <c r="I3369" s="5" t="str">
        <f t="shared" si="471"/>
        <v/>
      </c>
      <c r="J3369" s="5" t="str">
        <f>IF(OR($L3369="",NOT(COUNTIFS($L$2:$L3369,$L3369)=1)),"",SUMIFS($G:$G,$L:$L,$L3369))</f>
        <v/>
      </c>
      <c r="K3369" s="5" t="str">
        <f>IF(OR($L3369="",NOT(COUNTIFS($L$2:$L3369,$L3369)=1)),"",SUMIFS($I:$I,$L:$L,$L3369))</f>
        <v/>
      </c>
      <c r="L3369" s="6" t="str">
        <f t="shared" si="472"/>
        <v/>
      </c>
      <c r="M3369" s="6">
        <f t="shared" si="473"/>
        <v>135</v>
      </c>
      <c r="N3369" s="6">
        <f t="shared" si="474"/>
        <v>19</v>
      </c>
      <c r="O3369" s="9" t="str">
        <f>IF(AND($B3369&lt;&gt;"",$C3369&lt;&gt;"",$B3369&lt;=$C3369),INDEX(Szabalyok!$C:$C,$N3369),"")</f>
        <v/>
      </c>
      <c r="P3369">
        <f t="shared" si="476"/>
        <v>0</v>
      </c>
    </row>
    <row r="3370" spans="1:16" x14ac:dyDescent="0.35">
      <c r="A3370">
        <f t="shared" si="475"/>
        <v>0</v>
      </c>
      <c r="B3370" s="4" t="str">
        <f>IF($M3370&gt;300,"",IF(OR(INDEX(Bemenet!$E$2:$E$301,$M3370)="",INDEX(Bemenet!$F$2:$F$301,$M3370)=""),"",MAX(INDEX(Bemenet!$E$2:$E$301,$M3370),INDEX(Szabalyok!$A:$A,$N3370))))</f>
        <v/>
      </c>
      <c r="C3370" s="4" t="str">
        <f>IF($B3370="","",MIN(INDEX(Bemenet!$F$2:$F$301,$M3370),INDEX(Szabalyok!$B:$B,$N3370)))</f>
        <v/>
      </c>
      <c r="D3370" s="5" t="str">
        <f>IF(AND($B3370&lt;&gt;"",$C3370&lt;&gt;"",$B3370&lt;=$C3370),INDEX(Bemenet!$G$2:$G$301,$M3370),"")</f>
        <v/>
      </c>
      <c r="E3370" s="6" t="str">
        <f>IF(AND($B3370&lt;&gt;"",$C3370&lt;&gt;"",$B3370&lt;=$C3370),INDEX(Bemenet!$D$2:$D$301,$M3370),"")</f>
        <v/>
      </c>
      <c r="F3370" s="5" t="str">
        <f t="shared" si="468"/>
        <v/>
      </c>
      <c r="G3370" s="5" t="str">
        <f t="shared" si="469"/>
        <v/>
      </c>
      <c r="H3370" s="9" t="str">
        <f t="shared" si="470"/>
        <v/>
      </c>
      <c r="I3370" s="5" t="str">
        <f t="shared" si="471"/>
        <v/>
      </c>
      <c r="J3370" s="5" t="str">
        <f>IF(OR($L3370="",NOT(COUNTIFS($L$2:$L3370,$L3370)=1)),"",SUMIFS($G:$G,$L:$L,$L3370))</f>
        <v/>
      </c>
      <c r="K3370" s="5" t="str">
        <f>IF(OR($L3370="",NOT(COUNTIFS($L$2:$L3370,$L3370)=1)),"",SUMIFS($I:$I,$L:$L,$L3370))</f>
        <v/>
      </c>
      <c r="L3370" s="6" t="str">
        <f t="shared" si="472"/>
        <v/>
      </c>
      <c r="M3370" s="6">
        <f t="shared" si="473"/>
        <v>135</v>
      </c>
      <c r="N3370" s="6">
        <f t="shared" si="474"/>
        <v>20</v>
      </c>
      <c r="O3370" s="9" t="str">
        <f>IF(AND($B3370&lt;&gt;"",$C3370&lt;&gt;"",$B3370&lt;=$C3370),INDEX(Szabalyok!$C:$C,$N3370),"")</f>
        <v/>
      </c>
      <c r="P3370">
        <f t="shared" si="476"/>
        <v>0</v>
      </c>
    </row>
    <row r="3371" spans="1:16" x14ac:dyDescent="0.35">
      <c r="A3371">
        <f t="shared" si="475"/>
        <v>0</v>
      </c>
      <c r="B3371" s="4" t="str">
        <f>IF($M3371&gt;300,"",IF(OR(INDEX(Bemenet!$E$2:$E$301,$M3371)="",INDEX(Bemenet!$F$2:$F$301,$M3371)=""),"",MAX(INDEX(Bemenet!$E$2:$E$301,$M3371),INDEX(Szabalyok!$A:$A,$N3371))))</f>
        <v/>
      </c>
      <c r="C3371" s="4" t="str">
        <f>IF($B3371="","",MIN(INDEX(Bemenet!$F$2:$F$301,$M3371),INDEX(Szabalyok!$B:$B,$N3371)))</f>
        <v/>
      </c>
      <c r="D3371" s="5" t="str">
        <f>IF(AND($B3371&lt;&gt;"",$C3371&lt;&gt;"",$B3371&lt;=$C3371),INDEX(Bemenet!$G$2:$G$301,$M3371),"")</f>
        <v/>
      </c>
      <c r="E3371" s="6" t="str">
        <f>IF(AND($B3371&lt;&gt;"",$C3371&lt;&gt;"",$B3371&lt;=$C3371),INDEX(Bemenet!$D$2:$D$301,$M3371),"")</f>
        <v/>
      </c>
      <c r="F3371" s="5" t="str">
        <f t="shared" si="468"/>
        <v/>
      </c>
      <c r="G3371" s="5" t="str">
        <f t="shared" si="469"/>
        <v/>
      </c>
      <c r="H3371" s="9" t="str">
        <f t="shared" si="470"/>
        <v/>
      </c>
      <c r="I3371" s="5" t="str">
        <f t="shared" si="471"/>
        <v/>
      </c>
      <c r="J3371" s="5" t="str">
        <f>IF(OR($L3371="",NOT(COUNTIFS($L$2:$L3371,$L3371)=1)),"",SUMIFS($G:$G,$L:$L,$L3371))</f>
        <v/>
      </c>
      <c r="K3371" s="5" t="str">
        <f>IF(OR($L3371="",NOT(COUNTIFS($L$2:$L3371,$L3371)=1)),"",SUMIFS($I:$I,$L:$L,$L3371))</f>
        <v/>
      </c>
      <c r="L3371" s="6" t="str">
        <f t="shared" si="472"/>
        <v/>
      </c>
      <c r="M3371" s="6">
        <f t="shared" si="473"/>
        <v>135</v>
      </c>
      <c r="N3371" s="6">
        <f t="shared" si="474"/>
        <v>21</v>
      </c>
      <c r="O3371" s="9" t="str">
        <f>IF(AND($B3371&lt;&gt;"",$C3371&lt;&gt;"",$B3371&lt;=$C3371),INDEX(Szabalyok!$C:$C,$N3371),"")</f>
        <v/>
      </c>
      <c r="P3371">
        <f t="shared" si="476"/>
        <v>0</v>
      </c>
    </row>
    <row r="3372" spans="1:16" x14ac:dyDescent="0.35">
      <c r="A3372">
        <f t="shared" si="475"/>
        <v>0</v>
      </c>
      <c r="B3372" s="4" t="str">
        <f>IF($M3372&gt;300,"",IF(OR(INDEX(Bemenet!$E$2:$E$301,$M3372)="",INDEX(Bemenet!$F$2:$F$301,$M3372)=""),"",MAX(INDEX(Bemenet!$E$2:$E$301,$M3372),INDEX(Szabalyok!$A:$A,$N3372))))</f>
        <v/>
      </c>
      <c r="C3372" s="4" t="str">
        <f>IF($B3372="","",MIN(INDEX(Bemenet!$F$2:$F$301,$M3372),INDEX(Szabalyok!$B:$B,$N3372)))</f>
        <v/>
      </c>
      <c r="D3372" s="5" t="str">
        <f>IF(AND($B3372&lt;&gt;"",$C3372&lt;&gt;"",$B3372&lt;=$C3372),INDEX(Bemenet!$G$2:$G$301,$M3372),"")</f>
        <v/>
      </c>
      <c r="E3372" s="6" t="str">
        <f>IF(AND($B3372&lt;&gt;"",$C3372&lt;&gt;"",$B3372&lt;=$C3372),INDEX(Bemenet!$D$2:$D$301,$M3372),"")</f>
        <v/>
      </c>
      <c r="F3372" s="5" t="str">
        <f t="shared" si="468"/>
        <v/>
      </c>
      <c r="G3372" s="5" t="str">
        <f t="shared" si="469"/>
        <v/>
      </c>
      <c r="H3372" s="9" t="str">
        <f t="shared" si="470"/>
        <v/>
      </c>
      <c r="I3372" s="5" t="str">
        <f t="shared" si="471"/>
        <v/>
      </c>
      <c r="J3372" s="5" t="str">
        <f>IF(OR($L3372="",NOT(COUNTIFS($L$2:$L3372,$L3372)=1)),"",SUMIFS($G:$G,$L:$L,$L3372))</f>
        <v/>
      </c>
      <c r="K3372" s="5" t="str">
        <f>IF(OR($L3372="",NOT(COUNTIFS($L$2:$L3372,$L3372)=1)),"",SUMIFS($I:$I,$L:$L,$L3372))</f>
        <v/>
      </c>
      <c r="L3372" s="6" t="str">
        <f t="shared" si="472"/>
        <v/>
      </c>
      <c r="M3372" s="6">
        <f t="shared" si="473"/>
        <v>135</v>
      </c>
      <c r="N3372" s="6">
        <f t="shared" si="474"/>
        <v>22</v>
      </c>
      <c r="O3372" s="9" t="str">
        <f>IF(AND($B3372&lt;&gt;"",$C3372&lt;&gt;"",$B3372&lt;=$C3372),INDEX(Szabalyok!$C:$C,$N3372),"")</f>
        <v/>
      </c>
      <c r="P3372">
        <f t="shared" si="476"/>
        <v>0</v>
      </c>
    </row>
    <row r="3373" spans="1:16" x14ac:dyDescent="0.35">
      <c r="A3373">
        <f t="shared" si="475"/>
        <v>0</v>
      </c>
      <c r="B3373" s="4" t="str">
        <f>IF($M3373&gt;300,"",IF(OR(INDEX(Bemenet!$E$2:$E$301,$M3373)="",INDEX(Bemenet!$F$2:$F$301,$M3373)=""),"",MAX(INDEX(Bemenet!$E$2:$E$301,$M3373),INDEX(Szabalyok!$A:$A,$N3373))))</f>
        <v/>
      </c>
      <c r="C3373" s="4" t="str">
        <f>IF($B3373="","",MIN(INDEX(Bemenet!$F$2:$F$301,$M3373),INDEX(Szabalyok!$B:$B,$N3373)))</f>
        <v/>
      </c>
      <c r="D3373" s="5" t="str">
        <f>IF(AND($B3373&lt;&gt;"",$C3373&lt;&gt;"",$B3373&lt;=$C3373),INDEX(Bemenet!$G$2:$G$301,$M3373),"")</f>
        <v/>
      </c>
      <c r="E3373" s="6" t="str">
        <f>IF(AND($B3373&lt;&gt;"",$C3373&lt;&gt;"",$B3373&lt;=$C3373),INDEX(Bemenet!$D$2:$D$301,$M3373),"")</f>
        <v/>
      </c>
      <c r="F3373" s="5" t="str">
        <f t="shared" si="468"/>
        <v/>
      </c>
      <c r="G3373" s="5" t="str">
        <f t="shared" si="469"/>
        <v/>
      </c>
      <c r="H3373" s="9" t="str">
        <f t="shared" si="470"/>
        <v/>
      </c>
      <c r="I3373" s="5" t="str">
        <f t="shared" si="471"/>
        <v/>
      </c>
      <c r="J3373" s="5" t="str">
        <f>IF(OR($L3373="",NOT(COUNTIFS($L$2:$L3373,$L3373)=1)),"",SUMIFS($G:$G,$L:$L,$L3373))</f>
        <v/>
      </c>
      <c r="K3373" s="5" t="str">
        <f>IF(OR($L3373="",NOT(COUNTIFS($L$2:$L3373,$L3373)=1)),"",SUMIFS($I:$I,$L:$L,$L3373))</f>
        <v/>
      </c>
      <c r="L3373" s="6" t="str">
        <f t="shared" si="472"/>
        <v/>
      </c>
      <c r="M3373" s="6">
        <f t="shared" si="473"/>
        <v>135</v>
      </c>
      <c r="N3373" s="6">
        <f t="shared" si="474"/>
        <v>23</v>
      </c>
      <c r="O3373" s="9" t="str">
        <f>IF(AND($B3373&lt;&gt;"",$C3373&lt;&gt;"",$B3373&lt;=$C3373),INDEX(Szabalyok!$C:$C,$N3373),"")</f>
        <v/>
      </c>
      <c r="P3373">
        <f t="shared" si="476"/>
        <v>0</v>
      </c>
    </row>
    <row r="3374" spans="1:16" x14ac:dyDescent="0.35">
      <c r="A3374">
        <f t="shared" si="475"/>
        <v>0</v>
      </c>
      <c r="B3374" s="4" t="str">
        <f>IF($M3374&gt;300,"",IF(OR(INDEX(Bemenet!$E$2:$E$301,$M3374)="",INDEX(Bemenet!$F$2:$F$301,$M3374)=""),"",MAX(INDEX(Bemenet!$E$2:$E$301,$M3374),INDEX(Szabalyok!$A:$A,$N3374))))</f>
        <v/>
      </c>
      <c r="C3374" s="4" t="str">
        <f>IF($B3374="","",MIN(INDEX(Bemenet!$F$2:$F$301,$M3374),INDEX(Szabalyok!$B:$B,$N3374)))</f>
        <v/>
      </c>
      <c r="D3374" s="5" t="str">
        <f>IF(AND($B3374&lt;&gt;"",$C3374&lt;&gt;"",$B3374&lt;=$C3374),INDEX(Bemenet!$G$2:$G$301,$M3374),"")</f>
        <v/>
      </c>
      <c r="E3374" s="6" t="str">
        <f>IF(AND($B3374&lt;&gt;"",$C3374&lt;&gt;"",$B3374&lt;=$C3374),INDEX(Bemenet!$D$2:$D$301,$M3374),"")</f>
        <v/>
      </c>
      <c r="F3374" s="5" t="str">
        <f t="shared" si="468"/>
        <v/>
      </c>
      <c r="G3374" s="5" t="str">
        <f t="shared" si="469"/>
        <v/>
      </c>
      <c r="H3374" s="9" t="str">
        <f t="shared" si="470"/>
        <v/>
      </c>
      <c r="I3374" s="5" t="str">
        <f t="shared" si="471"/>
        <v/>
      </c>
      <c r="J3374" s="5" t="str">
        <f>IF(OR($L3374="",NOT(COUNTIFS($L$2:$L3374,$L3374)=1)),"",SUMIFS($G:$G,$L:$L,$L3374))</f>
        <v/>
      </c>
      <c r="K3374" s="5" t="str">
        <f>IF(OR($L3374="",NOT(COUNTIFS($L$2:$L3374,$L3374)=1)),"",SUMIFS($I:$I,$L:$L,$L3374))</f>
        <v/>
      </c>
      <c r="L3374" s="6" t="str">
        <f t="shared" si="472"/>
        <v/>
      </c>
      <c r="M3374" s="6">
        <f t="shared" si="473"/>
        <v>135</v>
      </c>
      <c r="N3374" s="6">
        <f t="shared" si="474"/>
        <v>24</v>
      </c>
      <c r="O3374" s="9" t="str">
        <f>IF(AND($B3374&lt;&gt;"",$C3374&lt;&gt;"",$B3374&lt;=$C3374),INDEX(Szabalyok!$C:$C,$N3374),"")</f>
        <v/>
      </c>
      <c r="P3374">
        <f t="shared" si="476"/>
        <v>0</v>
      </c>
    </row>
    <row r="3375" spans="1:16" x14ac:dyDescent="0.35">
      <c r="A3375">
        <f t="shared" si="475"/>
        <v>0</v>
      </c>
      <c r="B3375" s="4" t="str">
        <f>IF($M3375&gt;300,"",IF(OR(INDEX(Bemenet!$E$2:$E$301,$M3375)="",INDEX(Bemenet!$F$2:$F$301,$M3375)=""),"",MAX(INDEX(Bemenet!$E$2:$E$301,$M3375),INDEX(Szabalyok!$A:$A,$N3375))))</f>
        <v/>
      </c>
      <c r="C3375" s="4" t="str">
        <f>IF($B3375="","",MIN(INDEX(Bemenet!$F$2:$F$301,$M3375),INDEX(Szabalyok!$B:$B,$N3375)))</f>
        <v/>
      </c>
      <c r="D3375" s="5" t="str">
        <f>IF(AND($B3375&lt;&gt;"",$C3375&lt;&gt;"",$B3375&lt;=$C3375),INDEX(Bemenet!$G$2:$G$301,$M3375),"")</f>
        <v/>
      </c>
      <c r="E3375" s="6" t="str">
        <f>IF(AND($B3375&lt;&gt;"",$C3375&lt;&gt;"",$B3375&lt;=$C3375),INDEX(Bemenet!$D$2:$D$301,$M3375),"")</f>
        <v/>
      </c>
      <c r="F3375" s="5" t="str">
        <f t="shared" si="468"/>
        <v/>
      </c>
      <c r="G3375" s="5" t="str">
        <f t="shared" si="469"/>
        <v/>
      </c>
      <c r="H3375" s="9" t="str">
        <f t="shared" si="470"/>
        <v/>
      </c>
      <c r="I3375" s="5" t="str">
        <f t="shared" si="471"/>
        <v/>
      </c>
      <c r="J3375" s="5" t="str">
        <f>IF(OR($L3375="",NOT(COUNTIFS($L$2:$L3375,$L3375)=1)),"",SUMIFS($G:$G,$L:$L,$L3375))</f>
        <v/>
      </c>
      <c r="K3375" s="5" t="str">
        <f>IF(OR($L3375="",NOT(COUNTIFS($L$2:$L3375,$L3375)=1)),"",SUMIFS($I:$I,$L:$L,$L3375))</f>
        <v/>
      </c>
      <c r="L3375" s="6" t="str">
        <f t="shared" si="472"/>
        <v/>
      </c>
      <c r="M3375" s="6">
        <f t="shared" si="473"/>
        <v>135</v>
      </c>
      <c r="N3375" s="6">
        <f t="shared" si="474"/>
        <v>25</v>
      </c>
      <c r="O3375" s="9" t="str">
        <f>IF(AND($B3375&lt;&gt;"",$C3375&lt;&gt;"",$B3375&lt;=$C3375),INDEX(Szabalyok!$C:$C,$N3375),"")</f>
        <v/>
      </c>
      <c r="P3375">
        <f t="shared" si="476"/>
        <v>0</v>
      </c>
    </row>
    <row r="3376" spans="1:16" x14ac:dyDescent="0.35">
      <c r="A3376">
        <f t="shared" si="475"/>
        <v>0</v>
      </c>
      <c r="B3376" s="4" t="str">
        <f>IF($M3376&gt;300,"",IF(OR(INDEX(Bemenet!$E$2:$E$301,$M3376)="",INDEX(Bemenet!$F$2:$F$301,$M3376)=""),"",MAX(INDEX(Bemenet!$E$2:$E$301,$M3376),INDEX(Szabalyok!$A:$A,$N3376))))</f>
        <v/>
      </c>
      <c r="C3376" s="4" t="str">
        <f>IF($B3376="","",MIN(INDEX(Bemenet!$F$2:$F$301,$M3376),INDEX(Szabalyok!$B:$B,$N3376)))</f>
        <v/>
      </c>
      <c r="D3376" s="5" t="str">
        <f>IF(AND($B3376&lt;&gt;"",$C3376&lt;&gt;"",$B3376&lt;=$C3376),INDEX(Bemenet!$G$2:$G$301,$M3376),"")</f>
        <v/>
      </c>
      <c r="E3376" s="6" t="str">
        <f>IF(AND($B3376&lt;&gt;"",$C3376&lt;&gt;"",$B3376&lt;=$C3376),INDEX(Bemenet!$D$2:$D$301,$M3376),"")</f>
        <v/>
      </c>
      <c r="F3376" s="5" t="str">
        <f t="shared" si="468"/>
        <v/>
      </c>
      <c r="G3376" s="5" t="str">
        <f t="shared" si="469"/>
        <v/>
      </c>
      <c r="H3376" s="9" t="str">
        <f t="shared" si="470"/>
        <v/>
      </c>
      <c r="I3376" s="5" t="str">
        <f t="shared" si="471"/>
        <v/>
      </c>
      <c r="J3376" s="5" t="str">
        <f>IF(OR($L3376="",NOT(COUNTIFS($L$2:$L3376,$L3376)=1)),"",SUMIFS($G:$G,$L:$L,$L3376))</f>
        <v/>
      </c>
      <c r="K3376" s="5" t="str">
        <f>IF(OR($L3376="",NOT(COUNTIFS($L$2:$L3376,$L3376)=1)),"",SUMIFS($I:$I,$L:$L,$L3376))</f>
        <v/>
      </c>
      <c r="L3376" s="6" t="str">
        <f t="shared" si="472"/>
        <v/>
      </c>
      <c r="M3376" s="6">
        <f t="shared" si="473"/>
        <v>135</v>
      </c>
      <c r="N3376" s="6">
        <f t="shared" si="474"/>
        <v>26</v>
      </c>
      <c r="O3376" s="9" t="str">
        <f>IF(AND($B3376&lt;&gt;"",$C3376&lt;&gt;"",$B3376&lt;=$C3376),INDEX(Szabalyok!$C:$C,$N3376),"")</f>
        <v/>
      </c>
      <c r="P3376">
        <f t="shared" si="476"/>
        <v>0</v>
      </c>
    </row>
    <row r="3377" spans="1:16" x14ac:dyDescent="0.35">
      <c r="A3377">
        <f t="shared" si="475"/>
        <v>0</v>
      </c>
      <c r="B3377" s="4" t="str">
        <f>IF($M3377&gt;300,"",IF(OR(INDEX(Bemenet!$E$2:$E$301,$M3377)="",INDEX(Bemenet!$F$2:$F$301,$M3377)=""),"",MAX(INDEX(Bemenet!$E$2:$E$301,$M3377),INDEX(Szabalyok!$A:$A,$N3377))))</f>
        <v/>
      </c>
      <c r="C3377" s="4" t="str">
        <f>IF($B3377="","",MIN(INDEX(Bemenet!$F$2:$F$301,$M3377),INDEX(Szabalyok!$B:$B,$N3377)))</f>
        <v/>
      </c>
      <c r="D3377" s="5" t="str">
        <f>IF(AND($B3377&lt;&gt;"",$C3377&lt;&gt;"",$B3377&lt;=$C3377),INDEX(Bemenet!$G$2:$G$301,$M3377),"")</f>
        <v/>
      </c>
      <c r="E3377" s="6" t="str">
        <f>IF(AND($B3377&lt;&gt;"",$C3377&lt;&gt;"",$B3377&lt;=$C3377),INDEX(Bemenet!$D$2:$D$301,$M3377),"")</f>
        <v/>
      </c>
      <c r="F3377" s="5" t="str">
        <f t="shared" si="468"/>
        <v/>
      </c>
      <c r="G3377" s="5" t="str">
        <f t="shared" si="469"/>
        <v/>
      </c>
      <c r="H3377" s="9" t="str">
        <f t="shared" si="470"/>
        <v/>
      </c>
      <c r="I3377" s="5" t="str">
        <f t="shared" si="471"/>
        <v/>
      </c>
      <c r="J3377" s="5" t="str">
        <f>IF(OR($L3377="",NOT(COUNTIFS($L$2:$L3377,$L3377)=1)),"",SUMIFS($G:$G,$L:$L,$L3377))</f>
        <v/>
      </c>
      <c r="K3377" s="5" t="str">
        <f>IF(OR($L3377="",NOT(COUNTIFS($L$2:$L3377,$L3377)=1)),"",SUMIFS($I:$I,$L:$L,$L3377))</f>
        <v/>
      </c>
      <c r="L3377" s="6" t="str">
        <f t="shared" si="472"/>
        <v/>
      </c>
      <c r="M3377" s="6">
        <f t="shared" si="473"/>
        <v>136</v>
      </c>
      <c r="N3377" s="6">
        <f t="shared" si="474"/>
        <v>2</v>
      </c>
      <c r="O3377" s="9" t="str">
        <f>IF(AND($B3377&lt;&gt;"",$C3377&lt;&gt;"",$B3377&lt;=$C3377),INDEX(Szabalyok!$C:$C,$N3377),"")</f>
        <v/>
      </c>
      <c r="P3377">
        <f t="shared" si="476"/>
        <v>0</v>
      </c>
    </row>
    <row r="3378" spans="1:16" x14ac:dyDescent="0.35">
      <c r="A3378">
        <f t="shared" si="475"/>
        <v>0</v>
      </c>
      <c r="B3378" s="4" t="str">
        <f>IF($M3378&gt;300,"",IF(OR(INDEX(Bemenet!$E$2:$E$301,$M3378)="",INDEX(Bemenet!$F$2:$F$301,$M3378)=""),"",MAX(INDEX(Bemenet!$E$2:$E$301,$M3378),INDEX(Szabalyok!$A:$A,$N3378))))</f>
        <v/>
      </c>
      <c r="C3378" s="4" t="str">
        <f>IF($B3378="","",MIN(INDEX(Bemenet!$F$2:$F$301,$M3378),INDEX(Szabalyok!$B:$B,$N3378)))</f>
        <v/>
      </c>
      <c r="D3378" s="5" t="str">
        <f>IF(AND($B3378&lt;&gt;"",$C3378&lt;&gt;"",$B3378&lt;=$C3378),INDEX(Bemenet!$G$2:$G$301,$M3378),"")</f>
        <v/>
      </c>
      <c r="E3378" s="6" t="str">
        <f>IF(AND($B3378&lt;&gt;"",$C3378&lt;&gt;"",$B3378&lt;=$C3378),INDEX(Bemenet!$D$2:$D$301,$M3378),"")</f>
        <v/>
      </c>
      <c r="F3378" s="5" t="str">
        <f t="shared" si="468"/>
        <v/>
      </c>
      <c r="G3378" s="5" t="str">
        <f t="shared" si="469"/>
        <v/>
      </c>
      <c r="H3378" s="9" t="str">
        <f t="shared" si="470"/>
        <v/>
      </c>
      <c r="I3378" s="5" t="str">
        <f t="shared" si="471"/>
        <v/>
      </c>
      <c r="J3378" s="5" t="str">
        <f>IF(OR($L3378="",NOT(COUNTIFS($L$2:$L3378,$L3378)=1)),"",SUMIFS($G:$G,$L:$L,$L3378))</f>
        <v/>
      </c>
      <c r="K3378" s="5" t="str">
        <f>IF(OR($L3378="",NOT(COUNTIFS($L$2:$L3378,$L3378)=1)),"",SUMIFS($I:$I,$L:$L,$L3378))</f>
        <v/>
      </c>
      <c r="L3378" s="6" t="str">
        <f t="shared" si="472"/>
        <v/>
      </c>
      <c r="M3378" s="6">
        <f t="shared" si="473"/>
        <v>136</v>
      </c>
      <c r="N3378" s="6">
        <f t="shared" si="474"/>
        <v>3</v>
      </c>
      <c r="O3378" s="9" t="str">
        <f>IF(AND($B3378&lt;&gt;"",$C3378&lt;&gt;"",$B3378&lt;=$C3378),INDEX(Szabalyok!$C:$C,$N3378),"")</f>
        <v/>
      </c>
      <c r="P3378">
        <f t="shared" si="476"/>
        <v>0</v>
      </c>
    </row>
    <row r="3379" spans="1:16" x14ac:dyDescent="0.35">
      <c r="A3379">
        <f t="shared" si="475"/>
        <v>0</v>
      </c>
      <c r="B3379" s="4" t="str">
        <f>IF($M3379&gt;300,"",IF(OR(INDEX(Bemenet!$E$2:$E$301,$M3379)="",INDEX(Bemenet!$F$2:$F$301,$M3379)=""),"",MAX(INDEX(Bemenet!$E$2:$E$301,$M3379),INDEX(Szabalyok!$A:$A,$N3379))))</f>
        <v/>
      </c>
      <c r="C3379" s="4" t="str">
        <f>IF($B3379="","",MIN(INDEX(Bemenet!$F$2:$F$301,$M3379),INDEX(Szabalyok!$B:$B,$N3379)))</f>
        <v/>
      </c>
      <c r="D3379" s="5" t="str">
        <f>IF(AND($B3379&lt;&gt;"",$C3379&lt;&gt;"",$B3379&lt;=$C3379),INDEX(Bemenet!$G$2:$G$301,$M3379),"")</f>
        <v/>
      </c>
      <c r="E3379" s="6" t="str">
        <f>IF(AND($B3379&lt;&gt;"",$C3379&lt;&gt;"",$B3379&lt;=$C3379),INDEX(Bemenet!$D$2:$D$301,$M3379),"")</f>
        <v/>
      </c>
      <c r="F3379" s="5" t="str">
        <f t="shared" si="468"/>
        <v/>
      </c>
      <c r="G3379" s="5" t="str">
        <f t="shared" si="469"/>
        <v/>
      </c>
      <c r="H3379" s="9" t="str">
        <f t="shared" si="470"/>
        <v/>
      </c>
      <c r="I3379" s="5" t="str">
        <f t="shared" si="471"/>
        <v/>
      </c>
      <c r="J3379" s="5" t="str">
        <f>IF(OR($L3379="",NOT(COUNTIFS($L$2:$L3379,$L3379)=1)),"",SUMIFS($G:$G,$L:$L,$L3379))</f>
        <v/>
      </c>
      <c r="K3379" s="5" t="str">
        <f>IF(OR($L3379="",NOT(COUNTIFS($L$2:$L3379,$L3379)=1)),"",SUMIFS($I:$I,$L:$L,$L3379))</f>
        <v/>
      </c>
      <c r="L3379" s="6" t="str">
        <f t="shared" si="472"/>
        <v/>
      </c>
      <c r="M3379" s="6">
        <f t="shared" si="473"/>
        <v>136</v>
      </c>
      <c r="N3379" s="6">
        <f t="shared" si="474"/>
        <v>4</v>
      </c>
      <c r="O3379" s="9" t="str">
        <f>IF(AND($B3379&lt;&gt;"",$C3379&lt;&gt;"",$B3379&lt;=$C3379),INDEX(Szabalyok!$C:$C,$N3379),"")</f>
        <v/>
      </c>
      <c r="P3379">
        <f t="shared" si="476"/>
        <v>0</v>
      </c>
    </row>
    <row r="3380" spans="1:16" x14ac:dyDescent="0.35">
      <c r="A3380">
        <f t="shared" si="475"/>
        <v>0</v>
      </c>
      <c r="B3380" s="4" t="str">
        <f>IF($M3380&gt;300,"",IF(OR(INDEX(Bemenet!$E$2:$E$301,$M3380)="",INDEX(Bemenet!$F$2:$F$301,$M3380)=""),"",MAX(INDEX(Bemenet!$E$2:$E$301,$M3380),INDEX(Szabalyok!$A:$A,$N3380))))</f>
        <v/>
      </c>
      <c r="C3380" s="4" t="str">
        <f>IF($B3380="","",MIN(INDEX(Bemenet!$F$2:$F$301,$M3380),INDEX(Szabalyok!$B:$B,$N3380)))</f>
        <v/>
      </c>
      <c r="D3380" s="5" t="str">
        <f>IF(AND($B3380&lt;&gt;"",$C3380&lt;&gt;"",$B3380&lt;=$C3380),INDEX(Bemenet!$G$2:$G$301,$M3380),"")</f>
        <v/>
      </c>
      <c r="E3380" s="6" t="str">
        <f>IF(AND($B3380&lt;&gt;"",$C3380&lt;&gt;"",$B3380&lt;=$C3380),INDEX(Bemenet!$D$2:$D$301,$M3380),"")</f>
        <v/>
      </c>
      <c r="F3380" s="5" t="str">
        <f t="shared" si="468"/>
        <v/>
      </c>
      <c r="G3380" s="5" t="str">
        <f t="shared" si="469"/>
        <v/>
      </c>
      <c r="H3380" s="9" t="str">
        <f t="shared" si="470"/>
        <v/>
      </c>
      <c r="I3380" s="5" t="str">
        <f t="shared" si="471"/>
        <v/>
      </c>
      <c r="J3380" s="5" t="str">
        <f>IF(OR($L3380="",NOT(COUNTIFS($L$2:$L3380,$L3380)=1)),"",SUMIFS($G:$G,$L:$L,$L3380))</f>
        <v/>
      </c>
      <c r="K3380" s="5" t="str">
        <f>IF(OR($L3380="",NOT(COUNTIFS($L$2:$L3380,$L3380)=1)),"",SUMIFS($I:$I,$L:$L,$L3380))</f>
        <v/>
      </c>
      <c r="L3380" s="6" t="str">
        <f t="shared" si="472"/>
        <v/>
      </c>
      <c r="M3380" s="6">
        <f t="shared" si="473"/>
        <v>136</v>
      </c>
      <c r="N3380" s="6">
        <f t="shared" si="474"/>
        <v>5</v>
      </c>
      <c r="O3380" s="9" t="str">
        <f>IF(AND($B3380&lt;&gt;"",$C3380&lt;&gt;"",$B3380&lt;=$C3380),INDEX(Szabalyok!$C:$C,$N3380),"")</f>
        <v/>
      </c>
      <c r="P3380">
        <f t="shared" si="476"/>
        <v>0</v>
      </c>
    </row>
    <row r="3381" spans="1:16" x14ac:dyDescent="0.35">
      <c r="A3381">
        <f t="shared" si="475"/>
        <v>0</v>
      </c>
      <c r="B3381" s="4" t="str">
        <f>IF($M3381&gt;300,"",IF(OR(INDEX(Bemenet!$E$2:$E$301,$M3381)="",INDEX(Bemenet!$F$2:$F$301,$M3381)=""),"",MAX(INDEX(Bemenet!$E$2:$E$301,$M3381),INDEX(Szabalyok!$A:$A,$N3381))))</f>
        <v/>
      </c>
      <c r="C3381" s="4" t="str">
        <f>IF($B3381="","",MIN(INDEX(Bemenet!$F$2:$F$301,$M3381),INDEX(Szabalyok!$B:$B,$N3381)))</f>
        <v/>
      </c>
      <c r="D3381" s="5" t="str">
        <f>IF(AND($B3381&lt;&gt;"",$C3381&lt;&gt;"",$B3381&lt;=$C3381),INDEX(Bemenet!$G$2:$G$301,$M3381),"")</f>
        <v/>
      </c>
      <c r="E3381" s="6" t="str">
        <f>IF(AND($B3381&lt;&gt;"",$C3381&lt;&gt;"",$B3381&lt;=$C3381),INDEX(Bemenet!$D$2:$D$301,$M3381),"")</f>
        <v/>
      </c>
      <c r="F3381" s="5" t="str">
        <f t="shared" si="468"/>
        <v/>
      </c>
      <c r="G3381" s="5" t="str">
        <f t="shared" si="469"/>
        <v/>
      </c>
      <c r="H3381" s="9" t="str">
        <f t="shared" si="470"/>
        <v/>
      </c>
      <c r="I3381" s="5" t="str">
        <f t="shared" si="471"/>
        <v/>
      </c>
      <c r="J3381" s="5" t="str">
        <f>IF(OR($L3381="",NOT(COUNTIFS($L$2:$L3381,$L3381)=1)),"",SUMIFS($G:$G,$L:$L,$L3381))</f>
        <v/>
      </c>
      <c r="K3381" s="5" t="str">
        <f>IF(OR($L3381="",NOT(COUNTIFS($L$2:$L3381,$L3381)=1)),"",SUMIFS($I:$I,$L:$L,$L3381))</f>
        <v/>
      </c>
      <c r="L3381" s="6" t="str">
        <f t="shared" si="472"/>
        <v/>
      </c>
      <c r="M3381" s="6">
        <f t="shared" si="473"/>
        <v>136</v>
      </c>
      <c r="N3381" s="6">
        <f t="shared" si="474"/>
        <v>6</v>
      </c>
      <c r="O3381" s="9" t="str">
        <f>IF(AND($B3381&lt;&gt;"",$C3381&lt;&gt;"",$B3381&lt;=$C3381),INDEX(Szabalyok!$C:$C,$N3381),"")</f>
        <v/>
      </c>
      <c r="P3381">
        <f t="shared" si="476"/>
        <v>0</v>
      </c>
    </row>
    <row r="3382" spans="1:16" x14ac:dyDescent="0.35">
      <c r="A3382">
        <f t="shared" si="475"/>
        <v>0</v>
      </c>
      <c r="B3382" s="4" t="str">
        <f>IF($M3382&gt;300,"",IF(OR(INDEX(Bemenet!$E$2:$E$301,$M3382)="",INDEX(Bemenet!$F$2:$F$301,$M3382)=""),"",MAX(INDEX(Bemenet!$E$2:$E$301,$M3382),INDEX(Szabalyok!$A:$A,$N3382))))</f>
        <v/>
      </c>
      <c r="C3382" s="4" t="str">
        <f>IF($B3382="","",MIN(INDEX(Bemenet!$F$2:$F$301,$M3382),INDEX(Szabalyok!$B:$B,$N3382)))</f>
        <v/>
      </c>
      <c r="D3382" s="5" t="str">
        <f>IF(AND($B3382&lt;&gt;"",$C3382&lt;&gt;"",$B3382&lt;=$C3382),INDEX(Bemenet!$G$2:$G$301,$M3382),"")</f>
        <v/>
      </c>
      <c r="E3382" s="6" t="str">
        <f>IF(AND($B3382&lt;&gt;"",$C3382&lt;&gt;"",$B3382&lt;=$C3382),INDEX(Bemenet!$D$2:$D$301,$M3382),"")</f>
        <v/>
      </c>
      <c r="F3382" s="5" t="str">
        <f t="shared" si="468"/>
        <v/>
      </c>
      <c r="G3382" s="5" t="str">
        <f t="shared" si="469"/>
        <v/>
      </c>
      <c r="H3382" s="9" t="str">
        <f t="shared" si="470"/>
        <v/>
      </c>
      <c r="I3382" s="5" t="str">
        <f t="shared" si="471"/>
        <v/>
      </c>
      <c r="J3382" s="5" t="str">
        <f>IF(OR($L3382="",NOT(COUNTIFS($L$2:$L3382,$L3382)=1)),"",SUMIFS($G:$G,$L:$L,$L3382))</f>
        <v/>
      </c>
      <c r="K3382" s="5" t="str">
        <f>IF(OR($L3382="",NOT(COUNTIFS($L$2:$L3382,$L3382)=1)),"",SUMIFS($I:$I,$L:$L,$L3382))</f>
        <v/>
      </c>
      <c r="L3382" s="6" t="str">
        <f t="shared" si="472"/>
        <v/>
      </c>
      <c r="M3382" s="6">
        <f t="shared" si="473"/>
        <v>136</v>
      </c>
      <c r="N3382" s="6">
        <f t="shared" si="474"/>
        <v>7</v>
      </c>
      <c r="O3382" s="9" t="str">
        <f>IF(AND($B3382&lt;&gt;"",$C3382&lt;&gt;"",$B3382&lt;=$C3382),INDEX(Szabalyok!$C:$C,$N3382),"")</f>
        <v/>
      </c>
      <c r="P3382">
        <f t="shared" si="476"/>
        <v>0</v>
      </c>
    </row>
    <row r="3383" spans="1:16" x14ac:dyDescent="0.35">
      <c r="A3383">
        <f t="shared" si="475"/>
        <v>0</v>
      </c>
      <c r="B3383" s="4" t="str">
        <f>IF($M3383&gt;300,"",IF(OR(INDEX(Bemenet!$E$2:$E$301,$M3383)="",INDEX(Bemenet!$F$2:$F$301,$M3383)=""),"",MAX(INDEX(Bemenet!$E$2:$E$301,$M3383),INDEX(Szabalyok!$A:$A,$N3383))))</f>
        <v/>
      </c>
      <c r="C3383" s="4" t="str">
        <f>IF($B3383="","",MIN(INDEX(Bemenet!$F$2:$F$301,$M3383),INDEX(Szabalyok!$B:$B,$N3383)))</f>
        <v/>
      </c>
      <c r="D3383" s="5" t="str">
        <f>IF(AND($B3383&lt;&gt;"",$C3383&lt;&gt;"",$B3383&lt;=$C3383),INDEX(Bemenet!$G$2:$G$301,$M3383),"")</f>
        <v/>
      </c>
      <c r="E3383" s="6" t="str">
        <f>IF(AND($B3383&lt;&gt;"",$C3383&lt;&gt;"",$B3383&lt;=$C3383),INDEX(Bemenet!$D$2:$D$301,$M3383),"")</f>
        <v/>
      </c>
      <c r="F3383" s="5" t="str">
        <f t="shared" si="468"/>
        <v/>
      </c>
      <c r="G3383" s="5" t="str">
        <f t="shared" si="469"/>
        <v/>
      </c>
      <c r="H3383" s="9" t="str">
        <f t="shared" si="470"/>
        <v/>
      </c>
      <c r="I3383" s="5" t="str">
        <f t="shared" si="471"/>
        <v/>
      </c>
      <c r="J3383" s="5" t="str">
        <f>IF(OR($L3383="",NOT(COUNTIFS($L$2:$L3383,$L3383)=1)),"",SUMIFS($G:$G,$L:$L,$L3383))</f>
        <v/>
      </c>
      <c r="K3383" s="5" t="str">
        <f>IF(OR($L3383="",NOT(COUNTIFS($L$2:$L3383,$L3383)=1)),"",SUMIFS($I:$I,$L:$L,$L3383))</f>
        <v/>
      </c>
      <c r="L3383" s="6" t="str">
        <f t="shared" si="472"/>
        <v/>
      </c>
      <c r="M3383" s="6">
        <f t="shared" si="473"/>
        <v>136</v>
      </c>
      <c r="N3383" s="6">
        <f t="shared" si="474"/>
        <v>8</v>
      </c>
      <c r="O3383" s="9" t="str">
        <f>IF(AND($B3383&lt;&gt;"",$C3383&lt;&gt;"",$B3383&lt;=$C3383),INDEX(Szabalyok!$C:$C,$N3383),"")</f>
        <v/>
      </c>
      <c r="P3383">
        <f t="shared" si="476"/>
        <v>0</v>
      </c>
    </row>
    <row r="3384" spans="1:16" x14ac:dyDescent="0.35">
      <c r="A3384">
        <f t="shared" si="475"/>
        <v>0</v>
      </c>
      <c r="B3384" s="4" t="str">
        <f>IF($M3384&gt;300,"",IF(OR(INDEX(Bemenet!$E$2:$E$301,$M3384)="",INDEX(Bemenet!$F$2:$F$301,$M3384)=""),"",MAX(INDEX(Bemenet!$E$2:$E$301,$M3384),INDEX(Szabalyok!$A:$A,$N3384))))</f>
        <v/>
      </c>
      <c r="C3384" s="4" t="str">
        <f>IF($B3384="","",MIN(INDEX(Bemenet!$F$2:$F$301,$M3384),INDEX(Szabalyok!$B:$B,$N3384)))</f>
        <v/>
      </c>
      <c r="D3384" s="5" t="str">
        <f>IF(AND($B3384&lt;&gt;"",$C3384&lt;&gt;"",$B3384&lt;=$C3384),INDEX(Bemenet!$G$2:$G$301,$M3384),"")</f>
        <v/>
      </c>
      <c r="E3384" s="6" t="str">
        <f>IF(AND($B3384&lt;&gt;"",$C3384&lt;&gt;"",$B3384&lt;=$C3384),INDEX(Bemenet!$D$2:$D$301,$M3384),"")</f>
        <v/>
      </c>
      <c r="F3384" s="5" t="str">
        <f t="shared" si="468"/>
        <v/>
      </c>
      <c r="G3384" s="5" t="str">
        <f t="shared" si="469"/>
        <v/>
      </c>
      <c r="H3384" s="9" t="str">
        <f t="shared" si="470"/>
        <v/>
      </c>
      <c r="I3384" s="5" t="str">
        <f t="shared" si="471"/>
        <v/>
      </c>
      <c r="J3384" s="5" t="str">
        <f>IF(OR($L3384="",NOT(COUNTIFS($L$2:$L3384,$L3384)=1)),"",SUMIFS($G:$G,$L:$L,$L3384))</f>
        <v/>
      </c>
      <c r="K3384" s="5" t="str">
        <f>IF(OR($L3384="",NOT(COUNTIFS($L$2:$L3384,$L3384)=1)),"",SUMIFS($I:$I,$L:$L,$L3384))</f>
        <v/>
      </c>
      <c r="L3384" s="6" t="str">
        <f t="shared" si="472"/>
        <v/>
      </c>
      <c r="M3384" s="6">
        <f t="shared" si="473"/>
        <v>136</v>
      </c>
      <c r="N3384" s="6">
        <f t="shared" si="474"/>
        <v>9</v>
      </c>
      <c r="O3384" s="9" t="str">
        <f>IF(AND($B3384&lt;&gt;"",$C3384&lt;&gt;"",$B3384&lt;=$C3384),INDEX(Szabalyok!$C:$C,$N3384),"")</f>
        <v/>
      </c>
      <c r="P3384">
        <f t="shared" si="476"/>
        <v>0</v>
      </c>
    </row>
    <row r="3385" spans="1:16" x14ac:dyDescent="0.35">
      <c r="A3385">
        <f t="shared" si="475"/>
        <v>0</v>
      </c>
      <c r="B3385" s="4" t="str">
        <f>IF($M3385&gt;300,"",IF(OR(INDEX(Bemenet!$E$2:$E$301,$M3385)="",INDEX(Bemenet!$F$2:$F$301,$M3385)=""),"",MAX(INDEX(Bemenet!$E$2:$E$301,$M3385),INDEX(Szabalyok!$A:$A,$N3385))))</f>
        <v/>
      </c>
      <c r="C3385" s="4" t="str">
        <f>IF($B3385="","",MIN(INDEX(Bemenet!$F$2:$F$301,$M3385),INDEX(Szabalyok!$B:$B,$N3385)))</f>
        <v/>
      </c>
      <c r="D3385" s="5" t="str">
        <f>IF(AND($B3385&lt;&gt;"",$C3385&lt;&gt;"",$B3385&lt;=$C3385),INDEX(Bemenet!$G$2:$G$301,$M3385),"")</f>
        <v/>
      </c>
      <c r="E3385" s="6" t="str">
        <f>IF(AND($B3385&lt;&gt;"",$C3385&lt;&gt;"",$B3385&lt;=$C3385),INDEX(Bemenet!$D$2:$D$301,$M3385),"")</f>
        <v/>
      </c>
      <c r="F3385" s="5" t="str">
        <f t="shared" si="468"/>
        <v/>
      </c>
      <c r="G3385" s="5" t="str">
        <f t="shared" si="469"/>
        <v/>
      </c>
      <c r="H3385" s="9" t="str">
        <f t="shared" si="470"/>
        <v/>
      </c>
      <c r="I3385" s="5" t="str">
        <f t="shared" si="471"/>
        <v/>
      </c>
      <c r="J3385" s="5" t="str">
        <f>IF(OR($L3385="",NOT(COUNTIFS($L$2:$L3385,$L3385)=1)),"",SUMIFS($G:$G,$L:$L,$L3385))</f>
        <v/>
      </c>
      <c r="K3385" s="5" t="str">
        <f>IF(OR($L3385="",NOT(COUNTIFS($L$2:$L3385,$L3385)=1)),"",SUMIFS($I:$I,$L:$L,$L3385))</f>
        <v/>
      </c>
      <c r="L3385" s="6" t="str">
        <f t="shared" si="472"/>
        <v/>
      </c>
      <c r="M3385" s="6">
        <f t="shared" si="473"/>
        <v>136</v>
      </c>
      <c r="N3385" s="6">
        <f t="shared" si="474"/>
        <v>10</v>
      </c>
      <c r="O3385" s="9" t="str">
        <f>IF(AND($B3385&lt;&gt;"",$C3385&lt;&gt;"",$B3385&lt;=$C3385),INDEX(Szabalyok!$C:$C,$N3385),"")</f>
        <v/>
      </c>
      <c r="P3385">
        <f t="shared" si="476"/>
        <v>0</v>
      </c>
    </row>
    <row r="3386" spans="1:16" x14ac:dyDescent="0.35">
      <c r="A3386">
        <f t="shared" si="475"/>
        <v>0</v>
      </c>
      <c r="B3386" s="4" t="str">
        <f>IF($M3386&gt;300,"",IF(OR(INDEX(Bemenet!$E$2:$E$301,$M3386)="",INDEX(Bemenet!$F$2:$F$301,$M3386)=""),"",MAX(INDEX(Bemenet!$E$2:$E$301,$M3386),INDEX(Szabalyok!$A:$A,$N3386))))</f>
        <v/>
      </c>
      <c r="C3386" s="4" t="str">
        <f>IF($B3386="","",MIN(INDEX(Bemenet!$F$2:$F$301,$M3386),INDEX(Szabalyok!$B:$B,$N3386)))</f>
        <v/>
      </c>
      <c r="D3386" s="5" t="str">
        <f>IF(AND($B3386&lt;&gt;"",$C3386&lt;&gt;"",$B3386&lt;=$C3386),INDEX(Bemenet!$G$2:$G$301,$M3386),"")</f>
        <v/>
      </c>
      <c r="E3386" s="6" t="str">
        <f>IF(AND($B3386&lt;&gt;"",$C3386&lt;&gt;"",$B3386&lt;=$C3386),INDEX(Bemenet!$D$2:$D$301,$M3386),"")</f>
        <v/>
      </c>
      <c r="F3386" s="5" t="str">
        <f t="shared" si="468"/>
        <v/>
      </c>
      <c r="G3386" s="5" t="str">
        <f t="shared" si="469"/>
        <v/>
      </c>
      <c r="H3386" s="9" t="str">
        <f t="shared" si="470"/>
        <v/>
      </c>
      <c r="I3386" s="5" t="str">
        <f t="shared" si="471"/>
        <v/>
      </c>
      <c r="J3386" s="5" t="str">
        <f>IF(OR($L3386="",NOT(COUNTIFS($L$2:$L3386,$L3386)=1)),"",SUMIFS($G:$G,$L:$L,$L3386))</f>
        <v/>
      </c>
      <c r="K3386" s="5" t="str">
        <f>IF(OR($L3386="",NOT(COUNTIFS($L$2:$L3386,$L3386)=1)),"",SUMIFS($I:$I,$L:$L,$L3386))</f>
        <v/>
      </c>
      <c r="L3386" s="6" t="str">
        <f t="shared" si="472"/>
        <v/>
      </c>
      <c r="M3386" s="6">
        <f t="shared" si="473"/>
        <v>136</v>
      </c>
      <c r="N3386" s="6">
        <f t="shared" si="474"/>
        <v>11</v>
      </c>
      <c r="O3386" s="9" t="str">
        <f>IF(AND($B3386&lt;&gt;"",$C3386&lt;&gt;"",$B3386&lt;=$C3386),INDEX(Szabalyok!$C:$C,$N3386),"")</f>
        <v/>
      </c>
      <c r="P3386">
        <f t="shared" si="476"/>
        <v>0</v>
      </c>
    </row>
    <row r="3387" spans="1:16" x14ac:dyDescent="0.35">
      <c r="A3387">
        <f t="shared" si="475"/>
        <v>0</v>
      </c>
      <c r="B3387" s="4" t="str">
        <f>IF($M3387&gt;300,"",IF(OR(INDEX(Bemenet!$E$2:$E$301,$M3387)="",INDEX(Bemenet!$F$2:$F$301,$M3387)=""),"",MAX(INDEX(Bemenet!$E$2:$E$301,$M3387),INDEX(Szabalyok!$A:$A,$N3387))))</f>
        <v/>
      </c>
      <c r="C3387" s="4" t="str">
        <f>IF($B3387="","",MIN(INDEX(Bemenet!$F$2:$F$301,$M3387),INDEX(Szabalyok!$B:$B,$N3387)))</f>
        <v/>
      </c>
      <c r="D3387" s="5" t="str">
        <f>IF(AND($B3387&lt;&gt;"",$C3387&lt;&gt;"",$B3387&lt;=$C3387),INDEX(Bemenet!$G$2:$G$301,$M3387),"")</f>
        <v/>
      </c>
      <c r="E3387" s="6" t="str">
        <f>IF(AND($B3387&lt;&gt;"",$C3387&lt;&gt;"",$B3387&lt;=$C3387),INDEX(Bemenet!$D$2:$D$301,$M3387),"")</f>
        <v/>
      </c>
      <c r="F3387" s="5" t="str">
        <f t="shared" si="468"/>
        <v/>
      </c>
      <c r="G3387" s="5" t="str">
        <f t="shared" si="469"/>
        <v/>
      </c>
      <c r="H3387" s="9" t="str">
        <f t="shared" si="470"/>
        <v/>
      </c>
      <c r="I3387" s="5" t="str">
        <f t="shared" si="471"/>
        <v/>
      </c>
      <c r="J3387" s="5" t="str">
        <f>IF(OR($L3387="",NOT(COUNTIFS($L$2:$L3387,$L3387)=1)),"",SUMIFS($G:$G,$L:$L,$L3387))</f>
        <v/>
      </c>
      <c r="K3387" s="5" t="str">
        <f>IF(OR($L3387="",NOT(COUNTIFS($L$2:$L3387,$L3387)=1)),"",SUMIFS($I:$I,$L:$L,$L3387))</f>
        <v/>
      </c>
      <c r="L3387" s="6" t="str">
        <f t="shared" si="472"/>
        <v/>
      </c>
      <c r="M3387" s="6">
        <f t="shared" si="473"/>
        <v>136</v>
      </c>
      <c r="N3387" s="6">
        <f t="shared" si="474"/>
        <v>12</v>
      </c>
      <c r="O3387" s="9" t="str">
        <f>IF(AND($B3387&lt;&gt;"",$C3387&lt;&gt;"",$B3387&lt;=$C3387),INDEX(Szabalyok!$C:$C,$N3387),"")</f>
        <v/>
      </c>
      <c r="P3387">
        <f t="shared" si="476"/>
        <v>0</v>
      </c>
    </row>
    <row r="3388" spans="1:16" x14ac:dyDescent="0.35">
      <c r="A3388">
        <f t="shared" si="475"/>
        <v>0</v>
      </c>
      <c r="B3388" s="4" t="str">
        <f>IF($M3388&gt;300,"",IF(OR(INDEX(Bemenet!$E$2:$E$301,$M3388)="",INDEX(Bemenet!$F$2:$F$301,$M3388)=""),"",MAX(INDEX(Bemenet!$E$2:$E$301,$M3388),INDEX(Szabalyok!$A:$A,$N3388))))</f>
        <v/>
      </c>
      <c r="C3388" s="4" t="str">
        <f>IF($B3388="","",MIN(INDEX(Bemenet!$F$2:$F$301,$M3388),INDEX(Szabalyok!$B:$B,$N3388)))</f>
        <v/>
      </c>
      <c r="D3388" s="5" t="str">
        <f>IF(AND($B3388&lt;&gt;"",$C3388&lt;&gt;"",$B3388&lt;=$C3388),INDEX(Bemenet!$G$2:$G$301,$M3388),"")</f>
        <v/>
      </c>
      <c r="E3388" s="6" t="str">
        <f>IF(AND($B3388&lt;&gt;"",$C3388&lt;&gt;"",$B3388&lt;=$C3388),INDEX(Bemenet!$D$2:$D$301,$M3388),"")</f>
        <v/>
      </c>
      <c r="F3388" s="5" t="str">
        <f t="shared" si="468"/>
        <v/>
      </c>
      <c r="G3388" s="5" t="str">
        <f t="shared" si="469"/>
        <v/>
      </c>
      <c r="H3388" s="9" t="str">
        <f t="shared" si="470"/>
        <v/>
      </c>
      <c r="I3388" s="5" t="str">
        <f t="shared" si="471"/>
        <v/>
      </c>
      <c r="J3388" s="5" t="str">
        <f>IF(OR($L3388="",NOT(COUNTIFS($L$2:$L3388,$L3388)=1)),"",SUMIFS($G:$G,$L:$L,$L3388))</f>
        <v/>
      </c>
      <c r="K3388" s="5" t="str">
        <f>IF(OR($L3388="",NOT(COUNTIFS($L$2:$L3388,$L3388)=1)),"",SUMIFS($I:$I,$L:$L,$L3388))</f>
        <v/>
      </c>
      <c r="L3388" s="6" t="str">
        <f t="shared" si="472"/>
        <v/>
      </c>
      <c r="M3388" s="6">
        <f t="shared" si="473"/>
        <v>136</v>
      </c>
      <c r="N3388" s="6">
        <f t="shared" si="474"/>
        <v>13</v>
      </c>
      <c r="O3388" s="9" t="str">
        <f>IF(AND($B3388&lt;&gt;"",$C3388&lt;&gt;"",$B3388&lt;=$C3388),INDEX(Szabalyok!$C:$C,$N3388),"")</f>
        <v/>
      </c>
      <c r="P3388">
        <f t="shared" si="476"/>
        <v>0</v>
      </c>
    </row>
    <row r="3389" spans="1:16" x14ac:dyDescent="0.35">
      <c r="A3389">
        <f t="shared" si="475"/>
        <v>0</v>
      </c>
      <c r="B3389" s="4" t="str">
        <f>IF($M3389&gt;300,"",IF(OR(INDEX(Bemenet!$E$2:$E$301,$M3389)="",INDEX(Bemenet!$F$2:$F$301,$M3389)=""),"",MAX(INDEX(Bemenet!$E$2:$E$301,$M3389),INDEX(Szabalyok!$A:$A,$N3389))))</f>
        <v/>
      </c>
      <c r="C3389" s="4" t="str">
        <f>IF($B3389="","",MIN(INDEX(Bemenet!$F$2:$F$301,$M3389),INDEX(Szabalyok!$B:$B,$N3389)))</f>
        <v/>
      </c>
      <c r="D3389" s="5" t="str">
        <f>IF(AND($B3389&lt;&gt;"",$C3389&lt;&gt;"",$B3389&lt;=$C3389),INDEX(Bemenet!$G$2:$G$301,$M3389),"")</f>
        <v/>
      </c>
      <c r="E3389" s="6" t="str">
        <f>IF(AND($B3389&lt;&gt;"",$C3389&lt;&gt;"",$B3389&lt;=$C3389),INDEX(Bemenet!$D$2:$D$301,$M3389),"")</f>
        <v/>
      </c>
      <c r="F3389" s="5" t="str">
        <f t="shared" si="468"/>
        <v/>
      </c>
      <c r="G3389" s="5" t="str">
        <f t="shared" si="469"/>
        <v/>
      </c>
      <c r="H3389" s="9" t="str">
        <f t="shared" si="470"/>
        <v/>
      </c>
      <c r="I3389" s="5" t="str">
        <f t="shared" si="471"/>
        <v/>
      </c>
      <c r="J3389" s="5" t="str">
        <f>IF(OR($L3389="",NOT(COUNTIFS($L$2:$L3389,$L3389)=1)),"",SUMIFS($G:$G,$L:$L,$L3389))</f>
        <v/>
      </c>
      <c r="K3389" s="5" t="str">
        <f>IF(OR($L3389="",NOT(COUNTIFS($L$2:$L3389,$L3389)=1)),"",SUMIFS($I:$I,$L:$L,$L3389))</f>
        <v/>
      </c>
      <c r="L3389" s="6" t="str">
        <f t="shared" si="472"/>
        <v/>
      </c>
      <c r="M3389" s="6">
        <f t="shared" si="473"/>
        <v>136</v>
      </c>
      <c r="N3389" s="6">
        <f t="shared" si="474"/>
        <v>14</v>
      </c>
      <c r="O3389" s="9" t="str">
        <f>IF(AND($B3389&lt;&gt;"",$C3389&lt;&gt;"",$B3389&lt;=$C3389),INDEX(Szabalyok!$C:$C,$N3389),"")</f>
        <v/>
      </c>
      <c r="P3389">
        <f t="shared" si="476"/>
        <v>0</v>
      </c>
    </row>
    <row r="3390" spans="1:16" x14ac:dyDescent="0.35">
      <c r="A3390">
        <f t="shared" si="475"/>
        <v>0</v>
      </c>
      <c r="B3390" s="4" t="str">
        <f>IF($M3390&gt;300,"",IF(OR(INDEX(Bemenet!$E$2:$E$301,$M3390)="",INDEX(Bemenet!$F$2:$F$301,$M3390)=""),"",MAX(INDEX(Bemenet!$E$2:$E$301,$M3390),INDEX(Szabalyok!$A:$A,$N3390))))</f>
        <v/>
      </c>
      <c r="C3390" s="4" t="str">
        <f>IF($B3390="","",MIN(INDEX(Bemenet!$F$2:$F$301,$M3390),INDEX(Szabalyok!$B:$B,$N3390)))</f>
        <v/>
      </c>
      <c r="D3390" s="5" t="str">
        <f>IF(AND($B3390&lt;&gt;"",$C3390&lt;&gt;"",$B3390&lt;=$C3390),INDEX(Bemenet!$G$2:$G$301,$M3390),"")</f>
        <v/>
      </c>
      <c r="E3390" s="6" t="str">
        <f>IF(AND($B3390&lt;&gt;"",$C3390&lt;&gt;"",$B3390&lt;=$C3390),INDEX(Bemenet!$D$2:$D$301,$M3390),"")</f>
        <v/>
      </c>
      <c r="F3390" s="5" t="str">
        <f t="shared" si="468"/>
        <v/>
      </c>
      <c r="G3390" s="5" t="str">
        <f t="shared" si="469"/>
        <v/>
      </c>
      <c r="H3390" s="9" t="str">
        <f t="shared" si="470"/>
        <v/>
      </c>
      <c r="I3390" s="5" t="str">
        <f t="shared" si="471"/>
        <v/>
      </c>
      <c r="J3390" s="5" t="str">
        <f>IF(OR($L3390="",NOT(COUNTIFS($L$2:$L3390,$L3390)=1)),"",SUMIFS($G:$G,$L:$L,$L3390))</f>
        <v/>
      </c>
      <c r="K3390" s="5" t="str">
        <f>IF(OR($L3390="",NOT(COUNTIFS($L$2:$L3390,$L3390)=1)),"",SUMIFS($I:$I,$L:$L,$L3390))</f>
        <v/>
      </c>
      <c r="L3390" s="6" t="str">
        <f t="shared" si="472"/>
        <v/>
      </c>
      <c r="M3390" s="6">
        <f t="shared" si="473"/>
        <v>136</v>
      </c>
      <c r="N3390" s="6">
        <f t="shared" si="474"/>
        <v>15</v>
      </c>
      <c r="O3390" s="9" t="str">
        <f>IF(AND($B3390&lt;&gt;"",$C3390&lt;&gt;"",$B3390&lt;=$C3390),INDEX(Szabalyok!$C:$C,$N3390),"")</f>
        <v/>
      </c>
      <c r="P3390">
        <f t="shared" si="476"/>
        <v>0</v>
      </c>
    </row>
    <row r="3391" spans="1:16" x14ac:dyDescent="0.35">
      <c r="A3391">
        <f t="shared" si="475"/>
        <v>0</v>
      </c>
      <c r="B3391" s="4" t="str">
        <f>IF($M3391&gt;300,"",IF(OR(INDEX(Bemenet!$E$2:$E$301,$M3391)="",INDEX(Bemenet!$F$2:$F$301,$M3391)=""),"",MAX(INDEX(Bemenet!$E$2:$E$301,$M3391),INDEX(Szabalyok!$A:$A,$N3391))))</f>
        <v/>
      </c>
      <c r="C3391" s="4" t="str">
        <f>IF($B3391="","",MIN(INDEX(Bemenet!$F$2:$F$301,$M3391),INDEX(Szabalyok!$B:$B,$N3391)))</f>
        <v/>
      </c>
      <c r="D3391" s="5" t="str">
        <f>IF(AND($B3391&lt;&gt;"",$C3391&lt;&gt;"",$B3391&lt;=$C3391),INDEX(Bemenet!$G$2:$G$301,$M3391),"")</f>
        <v/>
      </c>
      <c r="E3391" s="6" t="str">
        <f>IF(AND($B3391&lt;&gt;"",$C3391&lt;&gt;"",$B3391&lt;=$C3391),INDEX(Bemenet!$D$2:$D$301,$M3391),"")</f>
        <v/>
      </c>
      <c r="F3391" s="5" t="str">
        <f t="shared" si="468"/>
        <v/>
      </c>
      <c r="G3391" s="5" t="str">
        <f t="shared" si="469"/>
        <v/>
      </c>
      <c r="H3391" s="9" t="str">
        <f t="shared" si="470"/>
        <v/>
      </c>
      <c r="I3391" s="5" t="str">
        <f t="shared" si="471"/>
        <v/>
      </c>
      <c r="J3391" s="5" t="str">
        <f>IF(OR($L3391="",NOT(COUNTIFS($L$2:$L3391,$L3391)=1)),"",SUMIFS($G:$G,$L:$L,$L3391))</f>
        <v/>
      </c>
      <c r="K3391" s="5" t="str">
        <f>IF(OR($L3391="",NOT(COUNTIFS($L$2:$L3391,$L3391)=1)),"",SUMIFS($I:$I,$L:$L,$L3391))</f>
        <v/>
      </c>
      <c r="L3391" s="6" t="str">
        <f t="shared" si="472"/>
        <v/>
      </c>
      <c r="M3391" s="6">
        <f t="shared" si="473"/>
        <v>136</v>
      </c>
      <c r="N3391" s="6">
        <f t="shared" si="474"/>
        <v>16</v>
      </c>
      <c r="O3391" s="9" t="str">
        <f>IF(AND($B3391&lt;&gt;"",$C3391&lt;&gt;"",$B3391&lt;=$C3391),INDEX(Szabalyok!$C:$C,$N3391),"")</f>
        <v/>
      </c>
      <c r="P3391">
        <f t="shared" si="476"/>
        <v>0</v>
      </c>
    </row>
    <row r="3392" spans="1:16" x14ac:dyDescent="0.35">
      <c r="A3392">
        <f t="shared" si="475"/>
        <v>0</v>
      </c>
      <c r="B3392" s="4" t="str">
        <f>IF($M3392&gt;300,"",IF(OR(INDEX(Bemenet!$E$2:$E$301,$M3392)="",INDEX(Bemenet!$F$2:$F$301,$M3392)=""),"",MAX(INDEX(Bemenet!$E$2:$E$301,$M3392),INDEX(Szabalyok!$A:$A,$N3392))))</f>
        <v/>
      </c>
      <c r="C3392" s="4" t="str">
        <f>IF($B3392="","",MIN(INDEX(Bemenet!$F$2:$F$301,$M3392),INDEX(Szabalyok!$B:$B,$N3392)))</f>
        <v/>
      </c>
      <c r="D3392" s="5" t="str">
        <f>IF(AND($B3392&lt;&gt;"",$C3392&lt;&gt;"",$B3392&lt;=$C3392),INDEX(Bemenet!$G$2:$G$301,$M3392),"")</f>
        <v/>
      </c>
      <c r="E3392" s="6" t="str">
        <f>IF(AND($B3392&lt;&gt;"",$C3392&lt;&gt;"",$B3392&lt;=$C3392),INDEX(Bemenet!$D$2:$D$301,$M3392),"")</f>
        <v/>
      </c>
      <c r="F3392" s="5" t="str">
        <f t="shared" si="468"/>
        <v/>
      </c>
      <c r="G3392" s="5" t="str">
        <f t="shared" si="469"/>
        <v/>
      </c>
      <c r="H3392" s="9" t="str">
        <f t="shared" si="470"/>
        <v/>
      </c>
      <c r="I3392" s="5" t="str">
        <f t="shared" si="471"/>
        <v/>
      </c>
      <c r="J3392" s="5" t="str">
        <f>IF(OR($L3392="",NOT(COUNTIFS($L$2:$L3392,$L3392)=1)),"",SUMIFS($G:$G,$L:$L,$L3392))</f>
        <v/>
      </c>
      <c r="K3392" s="5" t="str">
        <f>IF(OR($L3392="",NOT(COUNTIFS($L$2:$L3392,$L3392)=1)),"",SUMIFS($I:$I,$L:$L,$L3392))</f>
        <v/>
      </c>
      <c r="L3392" s="6" t="str">
        <f t="shared" si="472"/>
        <v/>
      </c>
      <c r="M3392" s="6">
        <f t="shared" si="473"/>
        <v>136</v>
      </c>
      <c r="N3392" s="6">
        <f t="shared" si="474"/>
        <v>17</v>
      </c>
      <c r="O3392" s="9" t="str">
        <f>IF(AND($B3392&lt;&gt;"",$C3392&lt;&gt;"",$B3392&lt;=$C3392),INDEX(Szabalyok!$C:$C,$N3392),"")</f>
        <v/>
      </c>
      <c r="P3392">
        <f t="shared" si="476"/>
        <v>0</v>
      </c>
    </row>
    <row r="3393" spans="1:16" x14ac:dyDescent="0.35">
      <c r="A3393">
        <f t="shared" si="475"/>
        <v>0</v>
      </c>
      <c r="B3393" s="4" t="str">
        <f>IF($M3393&gt;300,"",IF(OR(INDEX(Bemenet!$E$2:$E$301,$M3393)="",INDEX(Bemenet!$F$2:$F$301,$M3393)=""),"",MAX(INDEX(Bemenet!$E$2:$E$301,$M3393),INDEX(Szabalyok!$A:$A,$N3393))))</f>
        <v/>
      </c>
      <c r="C3393" s="4" t="str">
        <f>IF($B3393="","",MIN(INDEX(Bemenet!$F$2:$F$301,$M3393),INDEX(Szabalyok!$B:$B,$N3393)))</f>
        <v/>
      </c>
      <c r="D3393" s="5" t="str">
        <f>IF(AND($B3393&lt;&gt;"",$C3393&lt;&gt;"",$B3393&lt;=$C3393),INDEX(Bemenet!$G$2:$G$301,$M3393),"")</f>
        <v/>
      </c>
      <c r="E3393" s="6" t="str">
        <f>IF(AND($B3393&lt;&gt;"",$C3393&lt;&gt;"",$B3393&lt;=$C3393),INDEX(Bemenet!$D$2:$D$301,$M3393),"")</f>
        <v/>
      </c>
      <c r="F3393" s="5" t="str">
        <f t="shared" si="468"/>
        <v/>
      </c>
      <c r="G3393" s="5" t="str">
        <f t="shared" si="469"/>
        <v/>
      </c>
      <c r="H3393" s="9" t="str">
        <f t="shared" si="470"/>
        <v/>
      </c>
      <c r="I3393" s="5" t="str">
        <f t="shared" si="471"/>
        <v/>
      </c>
      <c r="J3393" s="5" t="str">
        <f>IF(OR($L3393="",NOT(COUNTIFS($L$2:$L3393,$L3393)=1)),"",SUMIFS($G:$G,$L:$L,$L3393))</f>
        <v/>
      </c>
      <c r="K3393" s="5" t="str">
        <f>IF(OR($L3393="",NOT(COUNTIFS($L$2:$L3393,$L3393)=1)),"",SUMIFS($I:$I,$L:$L,$L3393))</f>
        <v/>
      </c>
      <c r="L3393" s="6" t="str">
        <f t="shared" si="472"/>
        <v/>
      </c>
      <c r="M3393" s="6">
        <f t="shared" si="473"/>
        <v>136</v>
      </c>
      <c r="N3393" s="6">
        <f t="shared" si="474"/>
        <v>18</v>
      </c>
      <c r="O3393" s="9" t="str">
        <f>IF(AND($B3393&lt;&gt;"",$C3393&lt;&gt;"",$B3393&lt;=$C3393),INDEX(Szabalyok!$C:$C,$N3393),"")</f>
        <v/>
      </c>
      <c r="P3393">
        <f t="shared" si="476"/>
        <v>0</v>
      </c>
    </row>
    <row r="3394" spans="1:16" x14ac:dyDescent="0.35">
      <c r="A3394">
        <f t="shared" si="475"/>
        <v>0</v>
      </c>
      <c r="B3394" s="4" t="str">
        <f>IF($M3394&gt;300,"",IF(OR(INDEX(Bemenet!$E$2:$E$301,$M3394)="",INDEX(Bemenet!$F$2:$F$301,$M3394)=""),"",MAX(INDEX(Bemenet!$E$2:$E$301,$M3394),INDEX(Szabalyok!$A:$A,$N3394))))</f>
        <v/>
      </c>
      <c r="C3394" s="4" t="str">
        <f>IF($B3394="","",MIN(INDEX(Bemenet!$F$2:$F$301,$M3394),INDEX(Szabalyok!$B:$B,$N3394)))</f>
        <v/>
      </c>
      <c r="D3394" s="5" t="str">
        <f>IF(AND($B3394&lt;&gt;"",$C3394&lt;&gt;"",$B3394&lt;=$C3394),INDEX(Bemenet!$G$2:$G$301,$M3394),"")</f>
        <v/>
      </c>
      <c r="E3394" s="6" t="str">
        <f>IF(AND($B3394&lt;&gt;"",$C3394&lt;&gt;"",$B3394&lt;=$C3394),INDEX(Bemenet!$D$2:$D$301,$M3394),"")</f>
        <v/>
      </c>
      <c r="F3394" s="5" t="str">
        <f t="shared" ref="F3394:F3457" si="477">IF(AND($B3394&lt;&gt;"",$C3394&lt;&gt;"",$B3394&lt;=$C3394),$C3394-$B3394+1,"")</f>
        <v/>
      </c>
      <c r="G3394" s="5" t="str">
        <f t="shared" ref="G3394:G3457" si="478">IF($F3394="","",$F3394*$D3394)</f>
        <v/>
      </c>
      <c r="H3394" s="9" t="str">
        <f t="shared" ref="H3394:H3457" si="479">IF($G3394="","",$O3394)</f>
        <v/>
      </c>
      <c r="I3394" s="5" t="str">
        <f t="shared" ref="I3394:I3457" si="480">IF($G3394="","",$G3394*IF($H3394="",$O3394,$H3394)/100)</f>
        <v/>
      </c>
      <c r="J3394" s="5" t="str">
        <f>IF(OR($L3394="",NOT(COUNTIFS($L$2:$L3394,$L3394)=1)),"",SUMIFS($G:$G,$L:$L,$L3394))</f>
        <v/>
      </c>
      <c r="K3394" s="5" t="str">
        <f>IF(OR($L3394="",NOT(COUNTIFS($L$2:$L3394,$L3394)=1)),"",SUMIFS($I:$I,$L:$L,$L3394))</f>
        <v/>
      </c>
      <c r="L3394" s="6" t="str">
        <f t="shared" ref="L3394:L3457" si="481">IF($B3394="","",YEAR($B3394))</f>
        <v/>
      </c>
      <c r="M3394" s="6">
        <f t="shared" ref="M3394:M3457" si="482">INT((ROW()-2)/25)+1</f>
        <v>136</v>
      </c>
      <c r="N3394" s="6">
        <f t="shared" ref="N3394:N3457" si="483">MOD(ROW()-2,25)+2</f>
        <v>19</v>
      </c>
      <c r="O3394" s="9" t="str">
        <f>IF(AND($B3394&lt;&gt;"",$C3394&lt;&gt;"",$B3394&lt;=$C3394),INDEX(Szabalyok!$C:$C,$N3394),"")</f>
        <v/>
      </c>
      <c r="P3394">
        <f t="shared" si="476"/>
        <v>0</v>
      </c>
    </row>
    <row r="3395" spans="1:16" x14ac:dyDescent="0.35">
      <c r="A3395">
        <f t="shared" si="475"/>
        <v>0</v>
      </c>
      <c r="B3395" s="4" t="str">
        <f>IF($M3395&gt;300,"",IF(OR(INDEX(Bemenet!$E$2:$E$301,$M3395)="",INDEX(Bemenet!$F$2:$F$301,$M3395)=""),"",MAX(INDEX(Bemenet!$E$2:$E$301,$M3395),INDEX(Szabalyok!$A:$A,$N3395))))</f>
        <v/>
      </c>
      <c r="C3395" s="4" t="str">
        <f>IF($B3395="","",MIN(INDEX(Bemenet!$F$2:$F$301,$M3395),INDEX(Szabalyok!$B:$B,$N3395)))</f>
        <v/>
      </c>
      <c r="D3395" s="5" t="str">
        <f>IF(AND($B3395&lt;&gt;"",$C3395&lt;&gt;"",$B3395&lt;=$C3395),INDEX(Bemenet!$G$2:$G$301,$M3395),"")</f>
        <v/>
      </c>
      <c r="E3395" s="6" t="str">
        <f>IF(AND($B3395&lt;&gt;"",$C3395&lt;&gt;"",$B3395&lt;=$C3395),INDEX(Bemenet!$D$2:$D$301,$M3395),"")</f>
        <v/>
      </c>
      <c r="F3395" s="5" t="str">
        <f t="shared" si="477"/>
        <v/>
      </c>
      <c r="G3395" s="5" t="str">
        <f t="shared" si="478"/>
        <v/>
      </c>
      <c r="H3395" s="9" t="str">
        <f t="shared" si="479"/>
        <v/>
      </c>
      <c r="I3395" s="5" t="str">
        <f t="shared" si="480"/>
        <v/>
      </c>
      <c r="J3395" s="5" t="str">
        <f>IF(OR($L3395="",NOT(COUNTIFS($L$2:$L3395,$L3395)=1)),"",SUMIFS($G:$G,$L:$L,$L3395))</f>
        <v/>
      </c>
      <c r="K3395" s="5" t="str">
        <f>IF(OR($L3395="",NOT(COUNTIFS($L$2:$L3395,$L3395)=1)),"",SUMIFS($I:$I,$L:$L,$L3395))</f>
        <v/>
      </c>
      <c r="L3395" s="6" t="str">
        <f t="shared" si="481"/>
        <v/>
      </c>
      <c r="M3395" s="6">
        <f t="shared" si="482"/>
        <v>136</v>
      </c>
      <c r="N3395" s="6">
        <f t="shared" si="483"/>
        <v>20</v>
      </c>
      <c r="O3395" s="9" t="str">
        <f>IF(AND($B3395&lt;&gt;"",$C3395&lt;&gt;"",$B3395&lt;=$C3395),INDEX(Szabalyok!$C:$C,$N3395),"")</f>
        <v/>
      </c>
      <c r="P3395">
        <f t="shared" si="476"/>
        <v>0</v>
      </c>
    </row>
    <row r="3396" spans="1:16" x14ac:dyDescent="0.35">
      <c r="A3396">
        <f t="shared" ref="A3396:A3459" si="484">IF(P3396=P3395,0,P3396)</f>
        <v>0</v>
      </c>
      <c r="B3396" s="4" t="str">
        <f>IF($M3396&gt;300,"",IF(OR(INDEX(Bemenet!$E$2:$E$301,$M3396)="",INDEX(Bemenet!$F$2:$F$301,$M3396)=""),"",MAX(INDEX(Bemenet!$E$2:$E$301,$M3396),INDEX(Szabalyok!$A:$A,$N3396))))</f>
        <v/>
      </c>
      <c r="C3396" s="4" t="str">
        <f>IF($B3396="","",MIN(INDEX(Bemenet!$F$2:$F$301,$M3396),INDEX(Szabalyok!$B:$B,$N3396)))</f>
        <v/>
      </c>
      <c r="D3396" s="5" t="str">
        <f>IF(AND($B3396&lt;&gt;"",$C3396&lt;&gt;"",$B3396&lt;=$C3396),INDEX(Bemenet!$G$2:$G$301,$M3396),"")</f>
        <v/>
      </c>
      <c r="E3396" s="6" t="str">
        <f>IF(AND($B3396&lt;&gt;"",$C3396&lt;&gt;"",$B3396&lt;=$C3396),INDEX(Bemenet!$D$2:$D$301,$M3396),"")</f>
        <v/>
      </c>
      <c r="F3396" s="5" t="str">
        <f t="shared" si="477"/>
        <v/>
      </c>
      <c r="G3396" s="5" t="str">
        <f t="shared" si="478"/>
        <v/>
      </c>
      <c r="H3396" s="9" t="str">
        <f t="shared" si="479"/>
        <v/>
      </c>
      <c r="I3396" s="5" t="str">
        <f t="shared" si="480"/>
        <v/>
      </c>
      <c r="J3396" s="5" t="str">
        <f>IF(OR($L3396="",NOT(COUNTIFS($L$2:$L3396,$L3396)=1)),"",SUMIFS($G:$G,$L:$L,$L3396))</f>
        <v/>
      </c>
      <c r="K3396" s="5" t="str">
        <f>IF(OR($L3396="",NOT(COUNTIFS($L$2:$L3396,$L3396)=1)),"",SUMIFS($I:$I,$L:$L,$L3396))</f>
        <v/>
      </c>
      <c r="L3396" s="6" t="str">
        <f t="shared" si="481"/>
        <v/>
      </c>
      <c r="M3396" s="6">
        <f t="shared" si="482"/>
        <v>136</v>
      </c>
      <c r="N3396" s="6">
        <f t="shared" si="483"/>
        <v>21</v>
      </c>
      <c r="O3396" s="9" t="str">
        <f>IF(AND($B3396&lt;&gt;"",$C3396&lt;&gt;"",$B3396&lt;=$C3396),INDEX(Szabalyok!$C:$C,$N3396),"")</f>
        <v/>
      </c>
      <c r="P3396">
        <f t="shared" ref="P3396:P3459" si="485">IF(D3396="",P3395,P3395+1)</f>
        <v>0</v>
      </c>
    </row>
    <row r="3397" spans="1:16" x14ac:dyDescent="0.35">
      <c r="A3397">
        <f t="shared" si="484"/>
        <v>0</v>
      </c>
      <c r="B3397" s="4" t="str">
        <f>IF($M3397&gt;300,"",IF(OR(INDEX(Bemenet!$E$2:$E$301,$M3397)="",INDEX(Bemenet!$F$2:$F$301,$M3397)=""),"",MAX(INDEX(Bemenet!$E$2:$E$301,$M3397),INDEX(Szabalyok!$A:$A,$N3397))))</f>
        <v/>
      </c>
      <c r="C3397" s="4" t="str">
        <f>IF($B3397="","",MIN(INDEX(Bemenet!$F$2:$F$301,$M3397),INDEX(Szabalyok!$B:$B,$N3397)))</f>
        <v/>
      </c>
      <c r="D3397" s="5" t="str">
        <f>IF(AND($B3397&lt;&gt;"",$C3397&lt;&gt;"",$B3397&lt;=$C3397),INDEX(Bemenet!$G$2:$G$301,$M3397),"")</f>
        <v/>
      </c>
      <c r="E3397" s="6" t="str">
        <f>IF(AND($B3397&lt;&gt;"",$C3397&lt;&gt;"",$B3397&lt;=$C3397),INDEX(Bemenet!$D$2:$D$301,$M3397),"")</f>
        <v/>
      </c>
      <c r="F3397" s="5" t="str">
        <f t="shared" si="477"/>
        <v/>
      </c>
      <c r="G3397" s="5" t="str">
        <f t="shared" si="478"/>
        <v/>
      </c>
      <c r="H3397" s="9" t="str">
        <f t="shared" si="479"/>
        <v/>
      </c>
      <c r="I3397" s="5" t="str">
        <f t="shared" si="480"/>
        <v/>
      </c>
      <c r="J3397" s="5" t="str">
        <f>IF(OR($L3397="",NOT(COUNTIFS($L$2:$L3397,$L3397)=1)),"",SUMIFS($G:$G,$L:$L,$L3397))</f>
        <v/>
      </c>
      <c r="K3397" s="5" t="str">
        <f>IF(OR($L3397="",NOT(COUNTIFS($L$2:$L3397,$L3397)=1)),"",SUMIFS($I:$I,$L:$L,$L3397))</f>
        <v/>
      </c>
      <c r="L3397" s="6" t="str">
        <f t="shared" si="481"/>
        <v/>
      </c>
      <c r="M3397" s="6">
        <f t="shared" si="482"/>
        <v>136</v>
      </c>
      <c r="N3397" s="6">
        <f t="shared" si="483"/>
        <v>22</v>
      </c>
      <c r="O3397" s="9" t="str">
        <f>IF(AND($B3397&lt;&gt;"",$C3397&lt;&gt;"",$B3397&lt;=$C3397),INDEX(Szabalyok!$C:$C,$N3397),"")</f>
        <v/>
      </c>
      <c r="P3397">
        <f t="shared" si="485"/>
        <v>0</v>
      </c>
    </row>
    <row r="3398" spans="1:16" x14ac:dyDescent="0.35">
      <c r="A3398">
        <f t="shared" si="484"/>
        <v>0</v>
      </c>
      <c r="B3398" s="4" t="str">
        <f>IF($M3398&gt;300,"",IF(OR(INDEX(Bemenet!$E$2:$E$301,$M3398)="",INDEX(Bemenet!$F$2:$F$301,$M3398)=""),"",MAX(INDEX(Bemenet!$E$2:$E$301,$M3398),INDEX(Szabalyok!$A:$A,$N3398))))</f>
        <v/>
      </c>
      <c r="C3398" s="4" t="str">
        <f>IF($B3398="","",MIN(INDEX(Bemenet!$F$2:$F$301,$M3398),INDEX(Szabalyok!$B:$B,$N3398)))</f>
        <v/>
      </c>
      <c r="D3398" s="5" t="str">
        <f>IF(AND($B3398&lt;&gt;"",$C3398&lt;&gt;"",$B3398&lt;=$C3398),INDEX(Bemenet!$G$2:$G$301,$M3398),"")</f>
        <v/>
      </c>
      <c r="E3398" s="6" t="str">
        <f>IF(AND($B3398&lt;&gt;"",$C3398&lt;&gt;"",$B3398&lt;=$C3398),INDEX(Bemenet!$D$2:$D$301,$M3398),"")</f>
        <v/>
      </c>
      <c r="F3398" s="5" t="str">
        <f t="shared" si="477"/>
        <v/>
      </c>
      <c r="G3398" s="5" t="str">
        <f t="shared" si="478"/>
        <v/>
      </c>
      <c r="H3398" s="9" t="str">
        <f t="shared" si="479"/>
        <v/>
      </c>
      <c r="I3398" s="5" t="str">
        <f t="shared" si="480"/>
        <v/>
      </c>
      <c r="J3398" s="5" t="str">
        <f>IF(OR($L3398="",NOT(COUNTIFS($L$2:$L3398,$L3398)=1)),"",SUMIFS($G:$G,$L:$L,$L3398))</f>
        <v/>
      </c>
      <c r="K3398" s="5" t="str">
        <f>IF(OR($L3398="",NOT(COUNTIFS($L$2:$L3398,$L3398)=1)),"",SUMIFS($I:$I,$L:$L,$L3398))</f>
        <v/>
      </c>
      <c r="L3398" s="6" t="str">
        <f t="shared" si="481"/>
        <v/>
      </c>
      <c r="M3398" s="6">
        <f t="shared" si="482"/>
        <v>136</v>
      </c>
      <c r="N3398" s="6">
        <f t="shared" si="483"/>
        <v>23</v>
      </c>
      <c r="O3398" s="9" t="str">
        <f>IF(AND($B3398&lt;&gt;"",$C3398&lt;&gt;"",$B3398&lt;=$C3398),INDEX(Szabalyok!$C:$C,$N3398),"")</f>
        <v/>
      </c>
      <c r="P3398">
        <f t="shared" si="485"/>
        <v>0</v>
      </c>
    </row>
    <row r="3399" spans="1:16" x14ac:dyDescent="0.35">
      <c r="A3399">
        <f t="shared" si="484"/>
        <v>0</v>
      </c>
      <c r="B3399" s="4" t="str">
        <f>IF($M3399&gt;300,"",IF(OR(INDEX(Bemenet!$E$2:$E$301,$M3399)="",INDEX(Bemenet!$F$2:$F$301,$M3399)=""),"",MAX(INDEX(Bemenet!$E$2:$E$301,$M3399),INDEX(Szabalyok!$A:$A,$N3399))))</f>
        <v/>
      </c>
      <c r="C3399" s="4" t="str">
        <f>IF($B3399="","",MIN(INDEX(Bemenet!$F$2:$F$301,$M3399),INDEX(Szabalyok!$B:$B,$N3399)))</f>
        <v/>
      </c>
      <c r="D3399" s="5" t="str">
        <f>IF(AND($B3399&lt;&gt;"",$C3399&lt;&gt;"",$B3399&lt;=$C3399),INDEX(Bemenet!$G$2:$G$301,$M3399),"")</f>
        <v/>
      </c>
      <c r="E3399" s="6" t="str">
        <f>IF(AND($B3399&lt;&gt;"",$C3399&lt;&gt;"",$B3399&lt;=$C3399),INDEX(Bemenet!$D$2:$D$301,$M3399),"")</f>
        <v/>
      </c>
      <c r="F3399" s="5" t="str">
        <f t="shared" si="477"/>
        <v/>
      </c>
      <c r="G3399" s="5" t="str">
        <f t="shared" si="478"/>
        <v/>
      </c>
      <c r="H3399" s="9" t="str">
        <f t="shared" si="479"/>
        <v/>
      </c>
      <c r="I3399" s="5" t="str">
        <f t="shared" si="480"/>
        <v/>
      </c>
      <c r="J3399" s="5" t="str">
        <f>IF(OR($L3399="",NOT(COUNTIFS($L$2:$L3399,$L3399)=1)),"",SUMIFS($G:$G,$L:$L,$L3399))</f>
        <v/>
      </c>
      <c r="K3399" s="5" t="str">
        <f>IF(OR($L3399="",NOT(COUNTIFS($L$2:$L3399,$L3399)=1)),"",SUMIFS($I:$I,$L:$L,$L3399))</f>
        <v/>
      </c>
      <c r="L3399" s="6" t="str">
        <f t="shared" si="481"/>
        <v/>
      </c>
      <c r="M3399" s="6">
        <f t="shared" si="482"/>
        <v>136</v>
      </c>
      <c r="N3399" s="6">
        <f t="shared" si="483"/>
        <v>24</v>
      </c>
      <c r="O3399" s="9" t="str">
        <f>IF(AND($B3399&lt;&gt;"",$C3399&lt;&gt;"",$B3399&lt;=$C3399),INDEX(Szabalyok!$C:$C,$N3399),"")</f>
        <v/>
      </c>
      <c r="P3399">
        <f t="shared" si="485"/>
        <v>0</v>
      </c>
    </row>
    <row r="3400" spans="1:16" x14ac:dyDescent="0.35">
      <c r="A3400">
        <f t="shared" si="484"/>
        <v>0</v>
      </c>
      <c r="B3400" s="4" t="str">
        <f>IF($M3400&gt;300,"",IF(OR(INDEX(Bemenet!$E$2:$E$301,$M3400)="",INDEX(Bemenet!$F$2:$F$301,$M3400)=""),"",MAX(INDEX(Bemenet!$E$2:$E$301,$M3400),INDEX(Szabalyok!$A:$A,$N3400))))</f>
        <v/>
      </c>
      <c r="C3400" s="4" t="str">
        <f>IF($B3400="","",MIN(INDEX(Bemenet!$F$2:$F$301,$M3400),INDEX(Szabalyok!$B:$B,$N3400)))</f>
        <v/>
      </c>
      <c r="D3400" s="5" t="str">
        <f>IF(AND($B3400&lt;&gt;"",$C3400&lt;&gt;"",$B3400&lt;=$C3400),INDEX(Bemenet!$G$2:$G$301,$M3400),"")</f>
        <v/>
      </c>
      <c r="E3400" s="6" t="str">
        <f>IF(AND($B3400&lt;&gt;"",$C3400&lt;&gt;"",$B3400&lt;=$C3400),INDEX(Bemenet!$D$2:$D$301,$M3400),"")</f>
        <v/>
      </c>
      <c r="F3400" s="5" t="str">
        <f t="shared" si="477"/>
        <v/>
      </c>
      <c r="G3400" s="5" t="str">
        <f t="shared" si="478"/>
        <v/>
      </c>
      <c r="H3400" s="9" t="str">
        <f t="shared" si="479"/>
        <v/>
      </c>
      <c r="I3400" s="5" t="str">
        <f t="shared" si="480"/>
        <v/>
      </c>
      <c r="J3400" s="5" t="str">
        <f>IF(OR($L3400="",NOT(COUNTIFS($L$2:$L3400,$L3400)=1)),"",SUMIFS($G:$G,$L:$L,$L3400))</f>
        <v/>
      </c>
      <c r="K3400" s="5" t="str">
        <f>IF(OR($L3400="",NOT(COUNTIFS($L$2:$L3400,$L3400)=1)),"",SUMIFS($I:$I,$L:$L,$L3400))</f>
        <v/>
      </c>
      <c r="L3400" s="6" t="str">
        <f t="shared" si="481"/>
        <v/>
      </c>
      <c r="M3400" s="6">
        <f t="shared" si="482"/>
        <v>136</v>
      </c>
      <c r="N3400" s="6">
        <f t="shared" si="483"/>
        <v>25</v>
      </c>
      <c r="O3400" s="9" t="str">
        <f>IF(AND($B3400&lt;&gt;"",$C3400&lt;&gt;"",$B3400&lt;=$C3400),INDEX(Szabalyok!$C:$C,$N3400),"")</f>
        <v/>
      </c>
      <c r="P3400">
        <f t="shared" si="485"/>
        <v>0</v>
      </c>
    </row>
    <row r="3401" spans="1:16" x14ac:dyDescent="0.35">
      <c r="A3401">
        <f t="shared" si="484"/>
        <v>0</v>
      </c>
      <c r="B3401" s="4" t="str">
        <f>IF($M3401&gt;300,"",IF(OR(INDEX(Bemenet!$E$2:$E$301,$M3401)="",INDEX(Bemenet!$F$2:$F$301,$M3401)=""),"",MAX(INDEX(Bemenet!$E$2:$E$301,$M3401),INDEX(Szabalyok!$A:$A,$N3401))))</f>
        <v/>
      </c>
      <c r="C3401" s="4" t="str">
        <f>IF($B3401="","",MIN(INDEX(Bemenet!$F$2:$F$301,$M3401),INDEX(Szabalyok!$B:$B,$N3401)))</f>
        <v/>
      </c>
      <c r="D3401" s="5" t="str">
        <f>IF(AND($B3401&lt;&gt;"",$C3401&lt;&gt;"",$B3401&lt;=$C3401),INDEX(Bemenet!$G$2:$G$301,$M3401),"")</f>
        <v/>
      </c>
      <c r="E3401" s="6" t="str">
        <f>IF(AND($B3401&lt;&gt;"",$C3401&lt;&gt;"",$B3401&lt;=$C3401),INDEX(Bemenet!$D$2:$D$301,$M3401),"")</f>
        <v/>
      </c>
      <c r="F3401" s="5" t="str">
        <f t="shared" si="477"/>
        <v/>
      </c>
      <c r="G3401" s="5" t="str">
        <f t="shared" si="478"/>
        <v/>
      </c>
      <c r="H3401" s="9" t="str">
        <f t="shared" si="479"/>
        <v/>
      </c>
      <c r="I3401" s="5" t="str">
        <f t="shared" si="480"/>
        <v/>
      </c>
      <c r="J3401" s="5" t="str">
        <f>IF(OR($L3401="",NOT(COUNTIFS($L$2:$L3401,$L3401)=1)),"",SUMIFS($G:$G,$L:$L,$L3401))</f>
        <v/>
      </c>
      <c r="K3401" s="5" t="str">
        <f>IF(OR($L3401="",NOT(COUNTIFS($L$2:$L3401,$L3401)=1)),"",SUMIFS($I:$I,$L:$L,$L3401))</f>
        <v/>
      </c>
      <c r="L3401" s="6" t="str">
        <f t="shared" si="481"/>
        <v/>
      </c>
      <c r="M3401" s="6">
        <f t="shared" si="482"/>
        <v>136</v>
      </c>
      <c r="N3401" s="6">
        <f t="shared" si="483"/>
        <v>26</v>
      </c>
      <c r="O3401" s="9" t="str">
        <f>IF(AND($B3401&lt;&gt;"",$C3401&lt;&gt;"",$B3401&lt;=$C3401),INDEX(Szabalyok!$C:$C,$N3401),"")</f>
        <v/>
      </c>
      <c r="P3401">
        <f t="shared" si="485"/>
        <v>0</v>
      </c>
    </row>
    <row r="3402" spans="1:16" x14ac:dyDescent="0.35">
      <c r="A3402">
        <f t="shared" si="484"/>
        <v>0</v>
      </c>
      <c r="B3402" s="4" t="str">
        <f>IF($M3402&gt;300,"",IF(OR(INDEX(Bemenet!$E$2:$E$301,$M3402)="",INDEX(Bemenet!$F$2:$F$301,$M3402)=""),"",MAX(INDEX(Bemenet!$E$2:$E$301,$M3402),INDEX(Szabalyok!$A:$A,$N3402))))</f>
        <v/>
      </c>
      <c r="C3402" s="4" t="str">
        <f>IF($B3402="","",MIN(INDEX(Bemenet!$F$2:$F$301,$M3402),INDEX(Szabalyok!$B:$B,$N3402)))</f>
        <v/>
      </c>
      <c r="D3402" s="5" t="str">
        <f>IF(AND($B3402&lt;&gt;"",$C3402&lt;&gt;"",$B3402&lt;=$C3402),INDEX(Bemenet!$G$2:$G$301,$M3402),"")</f>
        <v/>
      </c>
      <c r="E3402" s="6" t="str">
        <f>IF(AND($B3402&lt;&gt;"",$C3402&lt;&gt;"",$B3402&lt;=$C3402),INDEX(Bemenet!$D$2:$D$301,$M3402),"")</f>
        <v/>
      </c>
      <c r="F3402" s="5" t="str">
        <f t="shared" si="477"/>
        <v/>
      </c>
      <c r="G3402" s="5" t="str">
        <f t="shared" si="478"/>
        <v/>
      </c>
      <c r="H3402" s="9" t="str">
        <f t="shared" si="479"/>
        <v/>
      </c>
      <c r="I3402" s="5" t="str">
        <f t="shared" si="480"/>
        <v/>
      </c>
      <c r="J3402" s="5" t="str">
        <f>IF(OR($L3402="",NOT(COUNTIFS($L$2:$L3402,$L3402)=1)),"",SUMIFS($G:$G,$L:$L,$L3402))</f>
        <v/>
      </c>
      <c r="K3402" s="5" t="str">
        <f>IF(OR($L3402="",NOT(COUNTIFS($L$2:$L3402,$L3402)=1)),"",SUMIFS($I:$I,$L:$L,$L3402))</f>
        <v/>
      </c>
      <c r="L3402" s="6" t="str">
        <f t="shared" si="481"/>
        <v/>
      </c>
      <c r="M3402" s="6">
        <f t="shared" si="482"/>
        <v>137</v>
      </c>
      <c r="N3402" s="6">
        <f t="shared" si="483"/>
        <v>2</v>
      </c>
      <c r="O3402" s="9" t="str">
        <f>IF(AND($B3402&lt;&gt;"",$C3402&lt;&gt;"",$B3402&lt;=$C3402),INDEX(Szabalyok!$C:$C,$N3402),"")</f>
        <v/>
      </c>
      <c r="P3402">
        <f t="shared" si="485"/>
        <v>0</v>
      </c>
    </row>
    <row r="3403" spans="1:16" x14ac:dyDescent="0.35">
      <c r="A3403">
        <f t="shared" si="484"/>
        <v>0</v>
      </c>
      <c r="B3403" s="4" t="str">
        <f>IF($M3403&gt;300,"",IF(OR(INDEX(Bemenet!$E$2:$E$301,$M3403)="",INDEX(Bemenet!$F$2:$F$301,$M3403)=""),"",MAX(INDEX(Bemenet!$E$2:$E$301,$M3403),INDEX(Szabalyok!$A:$A,$N3403))))</f>
        <v/>
      </c>
      <c r="C3403" s="4" t="str">
        <f>IF($B3403="","",MIN(INDEX(Bemenet!$F$2:$F$301,$M3403),INDEX(Szabalyok!$B:$B,$N3403)))</f>
        <v/>
      </c>
      <c r="D3403" s="5" t="str">
        <f>IF(AND($B3403&lt;&gt;"",$C3403&lt;&gt;"",$B3403&lt;=$C3403),INDEX(Bemenet!$G$2:$G$301,$M3403),"")</f>
        <v/>
      </c>
      <c r="E3403" s="6" t="str">
        <f>IF(AND($B3403&lt;&gt;"",$C3403&lt;&gt;"",$B3403&lt;=$C3403),INDEX(Bemenet!$D$2:$D$301,$M3403),"")</f>
        <v/>
      </c>
      <c r="F3403" s="5" t="str">
        <f t="shared" si="477"/>
        <v/>
      </c>
      <c r="G3403" s="5" t="str">
        <f t="shared" si="478"/>
        <v/>
      </c>
      <c r="H3403" s="9" t="str">
        <f t="shared" si="479"/>
        <v/>
      </c>
      <c r="I3403" s="5" t="str">
        <f t="shared" si="480"/>
        <v/>
      </c>
      <c r="J3403" s="5" t="str">
        <f>IF(OR($L3403="",NOT(COUNTIFS($L$2:$L3403,$L3403)=1)),"",SUMIFS($G:$G,$L:$L,$L3403))</f>
        <v/>
      </c>
      <c r="K3403" s="5" t="str">
        <f>IF(OR($L3403="",NOT(COUNTIFS($L$2:$L3403,$L3403)=1)),"",SUMIFS($I:$I,$L:$L,$L3403))</f>
        <v/>
      </c>
      <c r="L3403" s="6" t="str">
        <f t="shared" si="481"/>
        <v/>
      </c>
      <c r="M3403" s="6">
        <f t="shared" si="482"/>
        <v>137</v>
      </c>
      <c r="N3403" s="6">
        <f t="shared" si="483"/>
        <v>3</v>
      </c>
      <c r="O3403" s="9" t="str">
        <f>IF(AND($B3403&lt;&gt;"",$C3403&lt;&gt;"",$B3403&lt;=$C3403),INDEX(Szabalyok!$C:$C,$N3403),"")</f>
        <v/>
      </c>
      <c r="P3403">
        <f t="shared" si="485"/>
        <v>0</v>
      </c>
    </row>
    <row r="3404" spans="1:16" x14ac:dyDescent="0.35">
      <c r="A3404">
        <f t="shared" si="484"/>
        <v>0</v>
      </c>
      <c r="B3404" s="4" t="str">
        <f>IF($M3404&gt;300,"",IF(OR(INDEX(Bemenet!$E$2:$E$301,$M3404)="",INDEX(Bemenet!$F$2:$F$301,$M3404)=""),"",MAX(INDEX(Bemenet!$E$2:$E$301,$M3404),INDEX(Szabalyok!$A:$A,$N3404))))</f>
        <v/>
      </c>
      <c r="C3404" s="4" t="str">
        <f>IF($B3404="","",MIN(INDEX(Bemenet!$F$2:$F$301,$M3404),INDEX(Szabalyok!$B:$B,$N3404)))</f>
        <v/>
      </c>
      <c r="D3404" s="5" t="str">
        <f>IF(AND($B3404&lt;&gt;"",$C3404&lt;&gt;"",$B3404&lt;=$C3404),INDEX(Bemenet!$G$2:$G$301,$M3404),"")</f>
        <v/>
      </c>
      <c r="E3404" s="6" t="str">
        <f>IF(AND($B3404&lt;&gt;"",$C3404&lt;&gt;"",$B3404&lt;=$C3404),INDEX(Bemenet!$D$2:$D$301,$M3404),"")</f>
        <v/>
      </c>
      <c r="F3404" s="5" t="str">
        <f t="shared" si="477"/>
        <v/>
      </c>
      <c r="G3404" s="5" t="str">
        <f t="shared" si="478"/>
        <v/>
      </c>
      <c r="H3404" s="9" t="str">
        <f t="shared" si="479"/>
        <v/>
      </c>
      <c r="I3404" s="5" t="str">
        <f t="shared" si="480"/>
        <v/>
      </c>
      <c r="J3404" s="5" t="str">
        <f>IF(OR($L3404="",NOT(COUNTIFS($L$2:$L3404,$L3404)=1)),"",SUMIFS($G:$G,$L:$L,$L3404))</f>
        <v/>
      </c>
      <c r="K3404" s="5" t="str">
        <f>IF(OR($L3404="",NOT(COUNTIFS($L$2:$L3404,$L3404)=1)),"",SUMIFS($I:$I,$L:$L,$L3404))</f>
        <v/>
      </c>
      <c r="L3404" s="6" t="str">
        <f t="shared" si="481"/>
        <v/>
      </c>
      <c r="M3404" s="6">
        <f t="shared" si="482"/>
        <v>137</v>
      </c>
      <c r="N3404" s="6">
        <f t="shared" si="483"/>
        <v>4</v>
      </c>
      <c r="O3404" s="9" t="str">
        <f>IF(AND($B3404&lt;&gt;"",$C3404&lt;&gt;"",$B3404&lt;=$C3404),INDEX(Szabalyok!$C:$C,$N3404),"")</f>
        <v/>
      </c>
      <c r="P3404">
        <f t="shared" si="485"/>
        <v>0</v>
      </c>
    </row>
    <row r="3405" spans="1:16" x14ac:dyDescent="0.35">
      <c r="A3405">
        <f t="shared" si="484"/>
        <v>0</v>
      </c>
      <c r="B3405" s="4" t="str">
        <f>IF($M3405&gt;300,"",IF(OR(INDEX(Bemenet!$E$2:$E$301,$M3405)="",INDEX(Bemenet!$F$2:$F$301,$M3405)=""),"",MAX(INDEX(Bemenet!$E$2:$E$301,$M3405),INDEX(Szabalyok!$A:$A,$N3405))))</f>
        <v/>
      </c>
      <c r="C3405" s="4" t="str">
        <f>IF($B3405="","",MIN(INDEX(Bemenet!$F$2:$F$301,$M3405),INDEX(Szabalyok!$B:$B,$N3405)))</f>
        <v/>
      </c>
      <c r="D3405" s="5" t="str">
        <f>IF(AND($B3405&lt;&gt;"",$C3405&lt;&gt;"",$B3405&lt;=$C3405),INDEX(Bemenet!$G$2:$G$301,$M3405),"")</f>
        <v/>
      </c>
      <c r="E3405" s="6" t="str">
        <f>IF(AND($B3405&lt;&gt;"",$C3405&lt;&gt;"",$B3405&lt;=$C3405),INDEX(Bemenet!$D$2:$D$301,$M3405),"")</f>
        <v/>
      </c>
      <c r="F3405" s="5" t="str">
        <f t="shared" si="477"/>
        <v/>
      </c>
      <c r="G3405" s="5" t="str">
        <f t="shared" si="478"/>
        <v/>
      </c>
      <c r="H3405" s="9" t="str">
        <f t="shared" si="479"/>
        <v/>
      </c>
      <c r="I3405" s="5" t="str">
        <f t="shared" si="480"/>
        <v/>
      </c>
      <c r="J3405" s="5" t="str">
        <f>IF(OR($L3405="",NOT(COUNTIFS($L$2:$L3405,$L3405)=1)),"",SUMIFS($G:$G,$L:$L,$L3405))</f>
        <v/>
      </c>
      <c r="K3405" s="5" t="str">
        <f>IF(OR($L3405="",NOT(COUNTIFS($L$2:$L3405,$L3405)=1)),"",SUMIFS($I:$I,$L:$L,$L3405))</f>
        <v/>
      </c>
      <c r="L3405" s="6" t="str">
        <f t="shared" si="481"/>
        <v/>
      </c>
      <c r="M3405" s="6">
        <f t="shared" si="482"/>
        <v>137</v>
      </c>
      <c r="N3405" s="6">
        <f t="shared" si="483"/>
        <v>5</v>
      </c>
      <c r="O3405" s="9" t="str">
        <f>IF(AND($B3405&lt;&gt;"",$C3405&lt;&gt;"",$B3405&lt;=$C3405),INDEX(Szabalyok!$C:$C,$N3405),"")</f>
        <v/>
      </c>
      <c r="P3405">
        <f t="shared" si="485"/>
        <v>0</v>
      </c>
    </row>
    <row r="3406" spans="1:16" x14ac:dyDescent="0.35">
      <c r="A3406">
        <f t="shared" si="484"/>
        <v>0</v>
      </c>
      <c r="B3406" s="4" t="str">
        <f>IF($M3406&gt;300,"",IF(OR(INDEX(Bemenet!$E$2:$E$301,$M3406)="",INDEX(Bemenet!$F$2:$F$301,$M3406)=""),"",MAX(INDEX(Bemenet!$E$2:$E$301,$M3406),INDEX(Szabalyok!$A:$A,$N3406))))</f>
        <v/>
      </c>
      <c r="C3406" s="4" t="str">
        <f>IF($B3406="","",MIN(INDEX(Bemenet!$F$2:$F$301,$M3406),INDEX(Szabalyok!$B:$B,$N3406)))</f>
        <v/>
      </c>
      <c r="D3406" s="5" t="str">
        <f>IF(AND($B3406&lt;&gt;"",$C3406&lt;&gt;"",$B3406&lt;=$C3406),INDEX(Bemenet!$G$2:$G$301,$M3406),"")</f>
        <v/>
      </c>
      <c r="E3406" s="6" t="str">
        <f>IF(AND($B3406&lt;&gt;"",$C3406&lt;&gt;"",$B3406&lt;=$C3406),INDEX(Bemenet!$D$2:$D$301,$M3406),"")</f>
        <v/>
      </c>
      <c r="F3406" s="5" t="str">
        <f t="shared" si="477"/>
        <v/>
      </c>
      <c r="G3406" s="5" t="str">
        <f t="shared" si="478"/>
        <v/>
      </c>
      <c r="H3406" s="9" t="str">
        <f t="shared" si="479"/>
        <v/>
      </c>
      <c r="I3406" s="5" t="str">
        <f t="shared" si="480"/>
        <v/>
      </c>
      <c r="J3406" s="5" t="str">
        <f>IF(OR($L3406="",NOT(COUNTIFS($L$2:$L3406,$L3406)=1)),"",SUMIFS($G:$G,$L:$L,$L3406))</f>
        <v/>
      </c>
      <c r="K3406" s="5" t="str">
        <f>IF(OR($L3406="",NOT(COUNTIFS($L$2:$L3406,$L3406)=1)),"",SUMIFS($I:$I,$L:$L,$L3406))</f>
        <v/>
      </c>
      <c r="L3406" s="6" t="str">
        <f t="shared" si="481"/>
        <v/>
      </c>
      <c r="M3406" s="6">
        <f t="shared" si="482"/>
        <v>137</v>
      </c>
      <c r="N3406" s="6">
        <f t="shared" si="483"/>
        <v>6</v>
      </c>
      <c r="O3406" s="9" t="str">
        <f>IF(AND($B3406&lt;&gt;"",$C3406&lt;&gt;"",$B3406&lt;=$C3406),INDEX(Szabalyok!$C:$C,$N3406),"")</f>
        <v/>
      </c>
      <c r="P3406">
        <f t="shared" si="485"/>
        <v>0</v>
      </c>
    </row>
    <row r="3407" spans="1:16" x14ac:dyDescent="0.35">
      <c r="A3407">
        <f t="shared" si="484"/>
        <v>0</v>
      </c>
      <c r="B3407" s="4" t="str">
        <f>IF($M3407&gt;300,"",IF(OR(INDEX(Bemenet!$E$2:$E$301,$M3407)="",INDEX(Bemenet!$F$2:$F$301,$M3407)=""),"",MAX(INDEX(Bemenet!$E$2:$E$301,$M3407),INDEX(Szabalyok!$A:$A,$N3407))))</f>
        <v/>
      </c>
      <c r="C3407" s="4" t="str">
        <f>IF($B3407="","",MIN(INDEX(Bemenet!$F$2:$F$301,$M3407),INDEX(Szabalyok!$B:$B,$N3407)))</f>
        <v/>
      </c>
      <c r="D3407" s="5" t="str">
        <f>IF(AND($B3407&lt;&gt;"",$C3407&lt;&gt;"",$B3407&lt;=$C3407),INDEX(Bemenet!$G$2:$G$301,$M3407),"")</f>
        <v/>
      </c>
      <c r="E3407" s="6" t="str">
        <f>IF(AND($B3407&lt;&gt;"",$C3407&lt;&gt;"",$B3407&lt;=$C3407),INDEX(Bemenet!$D$2:$D$301,$M3407),"")</f>
        <v/>
      </c>
      <c r="F3407" s="5" t="str">
        <f t="shared" si="477"/>
        <v/>
      </c>
      <c r="G3407" s="5" t="str">
        <f t="shared" si="478"/>
        <v/>
      </c>
      <c r="H3407" s="9" t="str">
        <f t="shared" si="479"/>
        <v/>
      </c>
      <c r="I3407" s="5" t="str">
        <f t="shared" si="480"/>
        <v/>
      </c>
      <c r="J3407" s="5" t="str">
        <f>IF(OR($L3407="",NOT(COUNTIFS($L$2:$L3407,$L3407)=1)),"",SUMIFS($G:$G,$L:$L,$L3407))</f>
        <v/>
      </c>
      <c r="K3407" s="5" t="str">
        <f>IF(OR($L3407="",NOT(COUNTIFS($L$2:$L3407,$L3407)=1)),"",SUMIFS($I:$I,$L:$L,$L3407))</f>
        <v/>
      </c>
      <c r="L3407" s="6" t="str">
        <f t="shared" si="481"/>
        <v/>
      </c>
      <c r="M3407" s="6">
        <f t="shared" si="482"/>
        <v>137</v>
      </c>
      <c r="N3407" s="6">
        <f t="shared" si="483"/>
        <v>7</v>
      </c>
      <c r="O3407" s="9" t="str">
        <f>IF(AND($B3407&lt;&gt;"",$C3407&lt;&gt;"",$B3407&lt;=$C3407),INDEX(Szabalyok!$C:$C,$N3407),"")</f>
        <v/>
      </c>
      <c r="P3407">
        <f t="shared" si="485"/>
        <v>0</v>
      </c>
    </row>
    <row r="3408" spans="1:16" x14ac:dyDescent="0.35">
      <c r="A3408">
        <f t="shared" si="484"/>
        <v>0</v>
      </c>
      <c r="B3408" s="4" t="str">
        <f>IF($M3408&gt;300,"",IF(OR(INDEX(Bemenet!$E$2:$E$301,$M3408)="",INDEX(Bemenet!$F$2:$F$301,$M3408)=""),"",MAX(INDEX(Bemenet!$E$2:$E$301,$M3408),INDEX(Szabalyok!$A:$A,$N3408))))</f>
        <v/>
      </c>
      <c r="C3408" s="4" t="str">
        <f>IF($B3408="","",MIN(INDEX(Bemenet!$F$2:$F$301,$M3408),INDEX(Szabalyok!$B:$B,$N3408)))</f>
        <v/>
      </c>
      <c r="D3408" s="5" t="str">
        <f>IF(AND($B3408&lt;&gt;"",$C3408&lt;&gt;"",$B3408&lt;=$C3408),INDEX(Bemenet!$G$2:$G$301,$M3408),"")</f>
        <v/>
      </c>
      <c r="E3408" s="6" t="str">
        <f>IF(AND($B3408&lt;&gt;"",$C3408&lt;&gt;"",$B3408&lt;=$C3408),INDEX(Bemenet!$D$2:$D$301,$M3408),"")</f>
        <v/>
      </c>
      <c r="F3408" s="5" t="str">
        <f t="shared" si="477"/>
        <v/>
      </c>
      <c r="G3408" s="5" t="str">
        <f t="shared" si="478"/>
        <v/>
      </c>
      <c r="H3408" s="9" t="str">
        <f t="shared" si="479"/>
        <v/>
      </c>
      <c r="I3408" s="5" t="str">
        <f t="shared" si="480"/>
        <v/>
      </c>
      <c r="J3408" s="5" t="str">
        <f>IF(OR($L3408="",NOT(COUNTIFS($L$2:$L3408,$L3408)=1)),"",SUMIFS($G:$G,$L:$L,$L3408))</f>
        <v/>
      </c>
      <c r="K3408" s="5" t="str">
        <f>IF(OR($L3408="",NOT(COUNTIFS($L$2:$L3408,$L3408)=1)),"",SUMIFS($I:$I,$L:$L,$L3408))</f>
        <v/>
      </c>
      <c r="L3408" s="6" t="str">
        <f t="shared" si="481"/>
        <v/>
      </c>
      <c r="M3408" s="6">
        <f t="shared" si="482"/>
        <v>137</v>
      </c>
      <c r="N3408" s="6">
        <f t="shared" si="483"/>
        <v>8</v>
      </c>
      <c r="O3408" s="9" t="str">
        <f>IF(AND($B3408&lt;&gt;"",$C3408&lt;&gt;"",$B3408&lt;=$C3408),INDEX(Szabalyok!$C:$C,$N3408),"")</f>
        <v/>
      </c>
      <c r="P3408">
        <f t="shared" si="485"/>
        <v>0</v>
      </c>
    </row>
    <row r="3409" spans="1:16" x14ac:dyDescent="0.35">
      <c r="A3409">
        <f t="shared" si="484"/>
        <v>0</v>
      </c>
      <c r="B3409" s="4" t="str">
        <f>IF($M3409&gt;300,"",IF(OR(INDEX(Bemenet!$E$2:$E$301,$M3409)="",INDEX(Bemenet!$F$2:$F$301,$M3409)=""),"",MAX(INDEX(Bemenet!$E$2:$E$301,$M3409),INDEX(Szabalyok!$A:$A,$N3409))))</f>
        <v/>
      </c>
      <c r="C3409" s="4" t="str">
        <f>IF($B3409="","",MIN(INDEX(Bemenet!$F$2:$F$301,$M3409),INDEX(Szabalyok!$B:$B,$N3409)))</f>
        <v/>
      </c>
      <c r="D3409" s="5" t="str">
        <f>IF(AND($B3409&lt;&gt;"",$C3409&lt;&gt;"",$B3409&lt;=$C3409),INDEX(Bemenet!$G$2:$G$301,$M3409),"")</f>
        <v/>
      </c>
      <c r="E3409" s="6" t="str">
        <f>IF(AND($B3409&lt;&gt;"",$C3409&lt;&gt;"",$B3409&lt;=$C3409),INDEX(Bemenet!$D$2:$D$301,$M3409),"")</f>
        <v/>
      </c>
      <c r="F3409" s="5" t="str">
        <f t="shared" si="477"/>
        <v/>
      </c>
      <c r="G3409" s="5" t="str">
        <f t="shared" si="478"/>
        <v/>
      </c>
      <c r="H3409" s="9" t="str">
        <f t="shared" si="479"/>
        <v/>
      </c>
      <c r="I3409" s="5" t="str">
        <f t="shared" si="480"/>
        <v/>
      </c>
      <c r="J3409" s="5" t="str">
        <f>IF(OR($L3409="",NOT(COUNTIFS($L$2:$L3409,$L3409)=1)),"",SUMIFS($G:$G,$L:$L,$L3409))</f>
        <v/>
      </c>
      <c r="K3409" s="5" t="str">
        <f>IF(OR($L3409="",NOT(COUNTIFS($L$2:$L3409,$L3409)=1)),"",SUMIFS($I:$I,$L:$L,$L3409))</f>
        <v/>
      </c>
      <c r="L3409" s="6" t="str">
        <f t="shared" si="481"/>
        <v/>
      </c>
      <c r="M3409" s="6">
        <f t="shared" si="482"/>
        <v>137</v>
      </c>
      <c r="N3409" s="6">
        <f t="shared" si="483"/>
        <v>9</v>
      </c>
      <c r="O3409" s="9" t="str">
        <f>IF(AND($B3409&lt;&gt;"",$C3409&lt;&gt;"",$B3409&lt;=$C3409),INDEX(Szabalyok!$C:$C,$N3409),"")</f>
        <v/>
      </c>
      <c r="P3409">
        <f t="shared" si="485"/>
        <v>0</v>
      </c>
    </row>
    <row r="3410" spans="1:16" x14ac:dyDescent="0.35">
      <c r="A3410">
        <f t="shared" si="484"/>
        <v>0</v>
      </c>
      <c r="B3410" s="4" t="str">
        <f>IF($M3410&gt;300,"",IF(OR(INDEX(Bemenet!$E$2:$E$301,$M3410)="",INDEX(Bemenet!$F$2:$F$301,$M3410)=""),"",MAX(INDEX(Bemenet!$E$2:$E$301,$M3410),INDEX(Szabalyok!$A:$A,$N3410))))</f>
        <v/>
      </c>
      <c r="C3410" s="4" t="str">
        <f>IF($B3410="","",MIN(INDEX(Bemenet!$F$2:$F$301,$M3410),INDEX(Szabalyok!$B:$B,$N3410)))</f>
        <v/>
      </c>
      <c r="D3410" s="5" t="str">
        <f>IF(AND($B3410&lt;&gt;"",$C3410&lt;&gt;"",$B3410&lt;=$C3410),INDEX(Bemenet!$G$2:$G$301,$M3410),"")</f>
        <v/>
      </c>
      <c r="E3410" s="6" t="str">
        <f>IF(AND($B3410&lt;&gt;"",$C3410&lt;&gt;"",$B3410&lt;=$C3410),INDEX(Bemenet!$D$2:$D$301,$M3410),"")</f>
        <v/>
      </c>
      <c r="F3410" s="5" t="str">
        <f t="shared" si="477"/>
        <v/>
      </c>
      <c r="G3410" s="5" t="str">
        <f t="shared" si="478"/>
        <v/>
      </c>
      <c r="H3410" s="9" t="str">
        <f t="shared" si="479"/>
        <v/>
      </c>
      <c r="I3410" s="5" t="str">
        <f t="shared" si="480"/>
        <v/>
      </c>
      <c r="J3410" s="5" t="str">
        <f>IF(OR($L3410="",NOT(COUNTIFS($L$2:$L3410,$L3410)=1)),"",SUMIFS($G:$G,$L:$L,$L3410))</f>
        <v/>
      </c>
      <c r="K3410" s="5" t="str">
        <f>IF(OR($L3410="",NOT(COUNTIFS($L$2:$L3410,$L3410)=1)),"",SUMIFS($I:$I,$L:$L,$L3410))</f>
        <v/>
      </c>
      <c r="L3410" s="6" t="str">
        <f t="shared" si="481"/>
        <v/>
      </c>
      <c r="M3410" s="6">
        <f t="shared" si="482"/>
        <v>137</v>
      </c>
      <c r="N3410" s="6">
        <f t="shared" si="483"/>
        <v>10</v>
      </c>
      <c r="O3410" s="9" t="str">
        <f>IF(AND($B3410&lt;&gt;"",$C3410&lt;&gt;"",$B3410&lt;=$C3410),INDEX(Szabalyok!$C:$C,$N3410),"")</f>
        <v/>
      </c>
      <c r="P3410">
        <f t="shared" si="485"/>
        <v>0</v>
      </c>
    </row>
    <row r="3411" spans="1:16" x14ac:dyDescent="0.35">
      <c r="A3411">
        <f t="shared" si="484"/>
        <v>0</v>
      </c>
      <c r="B3411" s="4" t="str">
        <f>IF($M3411&gt;300,"",IF(OR(INDEX(Bemenet!$E$2:$E$301,$M3411)="",INDEX(Bemenet!$F$2:$F$301,$M3411)=""),"",MAX(INDEX(Bemenet!$E$2:$E$301,$M3411),INDEX(Szabalyok!$A:$A,$N3411))))</f>
        <v/>
      </c>
      <c r="C3411" s="4" t="str">
        <f>IF($B3411="","",MIN(INDEX(Bemenet!$F$2:$F$301,$M3411),INDEX(Szabalyok!$B:$B,$N3411)))</f>
        <v/>
      </c>
      <c r="D3411" s="5" t="str">
        <f>IF(AND($B3411&lt;&gt;"",$C3411&lt;&gt;"",$B3411&lt;=$C3411),INDEX(Bemenet!$G$2:$G$301,$M3411),"")</f>
        <v/>
      </c>
      <c r="E3411" s="6" t="str">
        <f>IF(AND($B3411&lt;&gt;"",$C3411&lt;&gt;"",$B3411&lt;=$C3411),INDEX(Bemenet!$D$2:$D$301,$M3411),"")</f>
        <v/>
      </c>
      <c r="F3411" s="5" t="str">
        <f t="shared" si="477"/>
        <v/>
      </c>
      <c r="G3411" s="5" t="str">
        <f t="shared" si="478"/>
        <v/>
      </c>
      <c r="H3411" s="9" t="str">
        <f t="shared" si="479"/>
        <v/>
      </c>
      <c r="I3411" s="5" t="str">
        <f t="shared" si="480"/>
        <v/>
      </c>
      <c r="J3411" s="5" t="str">
        <f>IF(OR($L3411="",NOT(COUNTIFS($L$2:$L3411,$L3411)=1)),"",SUMIFS($G:$G,$L:$L,$L3411))</f>
        <v/>
      </c>
      <c r="K3411" s="5" t="str">
        <f>IF(OR($L3411="",NOT(COUNTIFS($L$2:$L3411,$L3411)=1)),"",SUMIFS($I:$I,$L:$L,$L3411))</f>
        <v/>
      </c>
      <c r="L3411" s="6" t="str">
        <f t="shared" si="481"/>
        <v/>
      </c>
      <c r="M3411" s="6">
        <f t="shared" si="482"/>
        <v>137</v>
      </c>
      <c r="N3411" s="6">
        <f t="shared" si="483"/>
        <v>11</v>
      </c>
      <c r="O3411" s="9" t="str">
        <f>IF(AND($B3411&lt;&gt;"",$C3411&lt;&gt;"",$B3411&lt;=$C3411),INDEX(Szabalyok!$C:$C,$N3411),"")</f>
        <v/>
      </c>
      <c r="P3411">
        <f t="shared" si="485"/>
        <v>0</v>
      </c>
    </row>
    <row r="3412" spans="1:16" x14ac:dyDescent="0.35">
      <c r="A3412">
        <f t="shared" si="484"/>
        <v>0</v>
      </c>
      <c r="B3412" s="4" t="str">
        <f>IF($M3412&gt;300,"",IF(OR(INDEX(Bemenet!$E$2:$E$301,$M3412)="",INDEX(Bemenet!$F$2:$F$301,$M3412)=""),"",MAX(INDEX(Bemenet!$E$2:$E$301,$M3412),INDEX(Szabalyok!$A:$A,$N3412))))</f>
        <v/>
      </c>
      <c r="C3412" s="4" t="str">
        <f>IF($B3412="","",MIN(INDEX(Bemenet!$F$2:$F$301,$M3412),INDEX(Szabalyok!$B:$B,$N3412)))</f>
        <v/>
      </c>
      <c r="D3412" s="5" t="str">
        <f>IF(AND($B3412&lt;&gt;"",$C3412&lt;&gt;"",$B3412&lt;=$C3412),INDEX(Bemenet!$G$2:$G$301,$M3412),"")</f>
        <v/>
      </c>
      <c r="E3412" s="6" t="str">
        <f>IF(AND($B3412&lt;&gt;"",$C3412&lt;&gt;"",$B3412&lt;=$C3412),INDEX(Bemenet!$D$2:$D$301,$M3412),"")</f>
        <v/>
      </c>
      <c r="F3412" s="5" t="str">
        <f t="shared" si="477"/>
        <v/>
      </c>
      <c r="G3412" s="5" t="str">
        <f t="shared" si="478"/>
        <v/>
      </c>
      <c r="H3412" s="9" t="str">
        <f t="shared" si="479"/>
        <v/>
      </c>
      <c r="I3412" s="5" t="str">
        <f t="shared" si="480"/>
        <v/>
      </c>
      <c r="J3412" s="5" t="str">
        <f>IF(OR($L3412="",NOT(COUNTIFS($L$2:$L3412,$L3412)=1)),"",SUMIFS($G:$G,$L:$L,$L3412))</f>
        <v/>
      </c>
      <c r="K3412" s="5" t="str">
        <f>IF(OR($L3412="",NOT(COUNTIFS($L$2:$L3412,$L3412)=1)),"",SUMIFS($I:$I,$L:$L,$L3412))</f>
        <v/>
      </c>
      <c r="L3412" s="6" t="str">
        <f t="shared" si="481"/>
        <v/>
      </c>
      <c r="M3412" s="6">
        <f t="shared" si="482"/>
        <v>137</v>
      </c>
      <c r="N3412" s="6">
        <f t="shared" si="483"/>
        <v>12</v>
      </c>
      <c r="O3412" s="9" t="str">
        <f>IF(AND($B3412&lt;&gt;"",$C3412&lt;&gt;"",$B3412&lt;=$C3412),INDEX(Szabalyok!$C:$C,$N3412),"")</f>
        <v/>
      </c>
      <c r="P3412">
        <f t="shared" si="485"/>
        <v>0</v>
      </c>
    </row>
    <row r="3413" spans="1:16" x14ac:dyDescent="0.35">
      <c r="A3413">
        <f t="shared" si="484"/>
        <v>0</v>
      </c>
      <c r="B3413" s="4" t="str">
        <f>IF($M3413&gt;300,"",IF(OR(INDEX(Bemenet!$E$2:$E$301,$M3413)="",INDEX(Bemenet!$F$2:$F$301,$M3413)=""),"",MAX(INDEX(Bemenet!$E$2:$E$301,$M3413),INDEX(Szabalyok!$A:$A,$N3413))))</f>
        <v/>
      </c>
      <c r="C3413" s="4" t="str">
        <f>IF($B3413="","",MIN(INDEX(Bemenet!$F$2:$F$301,$M3413),INDEX(Szabalyok!$B:$B,$N3413)))</f>
        <v/>
      </c>
      <c r="D3413" s="5" t="str">
        <f>IF(AND($B3413&lt;&gt;"",$C3413&lt;&gt;"",$B3413&lt;=$C3413),INDEX(Bemenet!$G$2:$G$301,$M3413),"")</f>
        <v/>
      </c>
      <c r="E3413" s="6" t="str">
        <f>IF(AND($B3413&lt;&gt;"",$C3413&lt;&gt;"",$B3413&lt;=$C3413),INDEX(Bemenet!$D$2:$D$301,$M3413),"")</f>
        <v/>
      </c>
      <c r="F3413" s="5" t="str">
        <f t="shared" si="477"/>
        <v/>
      </c>
      <c r="G3413" s="5" t="str">
        <f t="shared" si="478"/>
        <v/>
      </c>
      <c r="H3413" s="9" t="str">
        <f t="shared" si="479"/>
        <v/>
      </c>
      <c r="I3413" s="5" t="str">
        <f t="shared" si="480"/>
        <v/>
      </c>
      <c r="J3413" s="5" t="str">
        <f>IF(OR($L3413="",NOT(COUNTIFS($L$2:$L3413,$L3413)=1)),"",SUMIFS($G:$G,$L:$L,$L3413))</f>
        <v/>
      </c>
      <c r="K3413" s="5" t="str">
        <f>IF(OR($L3413="",NOT(COUNTIFS($L$2:$L3413,$L3413)=1)),"",SUMIFS($I:$I,$L:$L,$L3413))</f>
        <v/>
      </c>
      <c r="L3413" s="6" t="str">
        <f t="shared" si="481"/>
        <v/>
      </c>
      <c r="M3413" s="6">
        <f t="shared" si="482"/>
        <v>137</v>
      </c>
      <c r="N3413" s="6">
        <f t="shared" si="483"/>
        <v>13</v>
      </c>
      <c r="O3413" s="9" t="str">
        <f>IF(AND($B3413&lt;&gt;"",$C3413&lt;&gt;"",$B3413&lt;=$C3413),INDEX(Szabalyok!$C:$C,$N3413),"")</f>
        <v/>
      </c>
      <c r="P3413">
        <f t="shared" si="485"/>
        <v>0</v>
      </c>
    </row>
    <row r="3414" spans="1:16" x14ac:dyDescent="0.35">
      <c r="A3414">
        <f t="shared" si="484"/>
        <v>0</v>
      </c>
      <c r="B3414" s="4" t="str">
        <f>IF($M3414&gt;300,"",IF(OR(INDEX(Bemenet!$E$2:$E$301,$M3414)="",INDEX(Bemenet!$F$2:$F$301,$M3414)=""),"",MAX(INDEX(Bemenet!$E$2:$E$301,$M3414),INDEX(Szabalyok!$A:$A,$N3414))))</f>
        <v/>
      </c>
      <c r="C3414" s="4" t="str">
        <f>IF($B3414="","",MIN(INDEX(Bemenet!$F$2:$F$301,$M3414),INDEX(Szabalyok!$B:$B,$N3414)))</f>
        <v/>
      </c>
      <c r="D3414" s="5" t="str">
        <f>IF(AND($B3414&lt;&gt;"",$C3414&lt;&gt;"",$B3414&lt;=$C3414),INDEX(Bemenet!$G$2:$G$301,$M3414),"")</f>
        <v/>
      </c>
      <c r="E3414" s="6" t="str">
        <f>IF(AND($B3414&lt;&gt;"",$C3414&lt;&gt;"",$B3414&lt;=$C3414),INDEX(Bemenet!$D$2:$D$301,$M3414),"")</f>
        <v/>
      </c>
      <c r="F3414" s="5" t="str">
        <f t="shared" si="477"/>
        <v/>
      </c>
      <c r="G3414" s="5" t="str">
        <f t="shared" si="478"/>
        <v/>
      </c>
      <c r="H3414" s="9" t="str">
        <f t="shared" si="479"/>
        <v/>
      </c>
      <c r="I3414" s="5" t="str">
        <f t="shared" si="480"/>
        <v/>
      </c>
      <c r="J3414" s="5" t="str">
        <f>IF(OR($L3414="",NOT(COUNTIFS($L$2:$L3414,$L3414)=1)),"",SUMIFS($G:$G,$L:$L,$L3414))</f>
        <v/>
      </c>
      <c r="K3414" s="5" t="str">
        <f>IF(OR($L3414="",NOT(COUNTIFS($L$2:$L3414,$L3414)=1)),"",SUMIFS($I:$I,$L:$L,$L3414))</f>
        <v/>
      </c>
      <c r="L3414" s="6" t="str">
        <f t="shared" si="481"/>
        <v/>
      </c>
      <c r="M3414" s="6">
        <f t="shared" si="482"/>
        <v>137</v>
      </c>
      <c r="N3414" s="6">
        <f t="shared" si="483"/>
        <v>14</v>
      </c>
      <c r="O3414" s="9" t="str">
        <f>IF(AND($B3414&lt;&gt;"",$C3414&lt;&gt;"",$B3414&lt;=$C3414),INDEX(Szabalyok!$C:$C,$N3414),"")</f>
        <v/>
      </c>
      <c r="P3414">
        <f t="shared" si="485"/>
        <v>0</v>
      </c>
    </row>
    <row r="3415" spans="1:16" x14ac:dyDescent="0.35">
      <c r="A3415">
        <f t="shared" si="484"/>
        <v>0</v>
      </c>
      <c r="B3415" s="4" t="str">
        <f>IF($M3415&gt;300,"",IF(OR(INDEX(Bemenet!$E$2:$E$301,$M3415)="",INDEX(Bemenet!$F$2:$F$301,$M3415)=""),"",MAX(INDEX(Bemenet!$E$2:$E$301,$M3415),INDEX(Szabalyok!$A:$A,$N3415))))</f>
        <v/>
      </c>
      <c r="C3415" s="4" t="str">
        <f>IF($B3415="","",MIN(INDEX(Bemenet!$F$2:$F$301,$M3415),INDEX(Szabalyok!$B:$B,$N3415)))</f>
        <v/>
      </c>
      <c r="D3415" s="5" t="str">
        <f>IF(AND($B3415&lt;&gt;"",$C3415&lt;&gt;"",$B3415&lt;=$C3415),INDEX(Bemenet!$G$2:$G$301,$M3415),"")</f>
        <v/>
      </c>
      <c r="E3415" s="6" t="str">
        <f>IF(AND($B3415&lt;&gt;"",$C3415&lt;&gt;"",$B3415&lt;=$C3415),INDEX(Bemenet!$D$2:$D$301,$M3415),"")</f>
        <v/>
      </c>
      <c r="F3415" s="5" t="str">
        <f t="shared" si="477"/>
        <v/>
      </c>
      <c r="G3415" s="5" t="str">
        <f t="shared" si="478"/>
        <v/>
      </c>
      <c r="H3415" s="9" t="str">
        <f t="shared" si="479"/>
        <v/>
      </c>
      <c r="I3415" s="5" t="str">
        <f t="shared" si="480"/>
        <v/>
      </c>
      <c r="J3415" s="5" t="str">
        <f>IF(OR($L3415="",NOT(COUNTIFS($L$2:$L3415,$L3415)=1)),"",SUMIFS($G:$G,$L:$L,$L3415))</f>
        <v/>
      </c>
      <c r="K3415" s="5" t="str">
        <f>IF(OR($L3415="",NOT(COUNTIFS($L$2:$L3415,$L3415)=1)),"",SUMIFS($I:$I,$L:$L,$L3415))</f>
        <v/>
      </c>
      <c r="L3415" s="6" t="str">
        <f t="shared" si="481"/>
        <v/>
      </c>
      <c r="M3415" s="6">
        <f t="shared" si="482"/>
        <v>137</v>
      </c>
      <c r="N3415" s="6">
        <f t="shared" si="483"/>
        <v>15</v>
      </c>
      <c r="O3415" s="9" t="str">
        <f>IF(AND($B3415&lt;&gt;"",$C3415&lt;&gt;"",$B3415&lt;=$C3415),INDEX(Szabalyok!$C:$C,$N3415),"")</f>
        <v/>
      </c>
      <c r="P3415">
        <f t="shared" si="485"/>
        <v>0</v>
      </c>
    </row>
    <row r="3416" spans="1:16" x14ac:dyDescent="0.35">
      <c r="A3416">
        <f t="shared" si="484"/>
        <v>0</v>
      </c>
      <c r="B3416" s="4" t="str">
        <f>IF($M3416&gt;300,"",IF(OR(INDEX(Bemenet!$E$2:$E$301,$M3416)="",INDEX(Bemenet!$F$2:$F$301,$M3416)=""),"",MAX(INDEX(Bemenet!$E$2:$E$301,$M3416),INDEX(Szabalyok!$A:$A,$N3416))))</f>
        <v/>
      </c>
      <c r="C3416" s="4" t="str">
        <f>IF($B3416="","",MIN(INDEX(Bemenet!$F$2:$F$301,$M3416),INDEX(Szabalyok!$B:$B,$N3416)))</f>
        <v/>
      </c>
      <c r="D3416" s="5" t="str">
        <f>IF(AND($B3416&lt;&gt;"",$C3416&lt;&gt;"",$B3416&lt;=$C3416),INDEX(Bemenet!$G$2:$G$301,$M3416),"")</f>
        <v/>
      </c>
      <c r="E3416" s="6" t="str">
        <f>IF(AND($B3416&lt;&gt;"",$C3416&lt;&gt;"",$B3416&lt;=$C3416),INDEX(Bemenet!$D$2:$D$301,$M3416),"")</f>
        <v/>
      </c>
      <c r="F3416" s="5" t="str">
        <f t="shared" si="477"/>
        <v/>
      </c>
      <c r="G3416" s="5" t="str">
        <f t="shared" si="478"/>
        <v/>
      </c>
      <c r="H3416" s="9" t="str">
        <f t="shared" si="479"/>
        <v/>
      </c>
      <c r="I3416" s="5" t="str">
        <f t="shared" si="480"/>
        <v/>
      </c>
      <c r="J3416" s="5" t="str">
        <f>IF(OR($L3416="",NOT(COUNTIFS($L$2:$L3416,$L3416)=1)),"",SUMIFS($G:$G,$L:$L,$L3416))</f>
        <v/>
      </c>
      <c r="K3416" s="5" t="str">
        <f>IF(OR($L3416="",NOT(COUNTIFS($L$2:$L3416,$L3416)=1)),"",SUMIFS($I:$I,$L:$L,$L3416))</f>
        <v/>
      </c>
      <c r="L3416" s="6" t="str">
        <f t="shared" si="481"/>
        <v/>
      </c>
      <c r="M3416" s="6">
        <f t="shared" si="482"/>
        <v>137</v>
      </c>
      <c r="N3416" s="6">
        <f t="shared" si="483"/>
        <v>16</v>
      </c>
      <c r="O3416" s="9" t="str">
        <f>IF(AND($B3416&lt;&gt;"",$C3416&lt;&gt;"",$B3416&lt;=$C3416),INDEX(Szabalyok!$C:$C,$N3416),"")</f>
        <v/>
      </c>
      <c r="P3416">
        <f t="shared" si="485"/>
        <v>0</v>
      </c>
    </row>
    <row r="3417" spans="1:16" x14ac:dyDescent="0.35">
      <c r="A3417">
        <f t="shared" si="484"/>
        <v>0</v>
      </c>
      <c r="B3417" s="4" t="str">
        <f>IF($M3417&gt;300,"",IF(OR(INDEX(Bemenet!$E$2:$E$301,$M3417)="",INDEX(Bemenet!$F$2:$F$301,$M3417)=""),"",MAX(INDEX(Bemenet!$E$2:$E$301,$M3417),INDEX(Szabalyok!$A:$A,$N3417))))</f>
        <v/>
      </c>
      <c r="C3417" s="4" t="str">
        <f>IF($B3417="","",MIN(INDEX(Bemenet!$F$2:$F$301,$M3417),INDEX(Szabalyok!$B:$B,$N3417)))</f>
        <v/>
      </c>
      <c r="D3417" s="5" t="str">
        <f>IF(AND($B3417&lt;&gt;"",$C3417&lt;&gt;"",$B3417&lt;=$C3417),INDEX(Bemenet!$G$2:$G$301,$M3417),"")</f>
        <v/>
      </c>
      <c r="E3417" s="6" t="str">
        <f>IF(AND($B3417&lt;&gt;"",$C3417&lt;&gt;"",$B3417&lt;=$C3417),INDEX(Bemenet!$D$2:$D$301,$M3417),"")</f>
        <v/>
      </c>
      <c r="F3417" s="5" t="str">
        <f t="shared" si="477"/>
        <v/>
      </c>
      <c r="G3417" s="5" t="str">
        <f t="shared" si="478"/>
        <v/>
      </c>
      <c r="H3417" s="9" t="str">
        <f t="shared" si="479"/>
        <v/>
      </c>
      <c r="I3417" s="5" t="str">
        <f t="shared" si="480"/>
        <v/>
      </c>
      <c r="J3417" s="5" t="str">
        <f>IF(OR($L3417="",NOT(COUNTIFS($L$2:$L3417,$L3417)=1)),"",SUMIFS($G:$G,$L:$L,$L3417))</f>
        <v/>
      </c>
      <c r="K3417" s="5" t="str">
        <f>IF(OR($L3417="",NOT(COUNTIFS($L$2:$L3417,$L3417)=1)),"",SUMIFS($I:$I,$L:$L,$L3417))</f>
        <v/>
      </c>
      <c r="L3417" s="6" t="str">
        <f t="shared" si="481"/>
        <v/>
      </c>
      <c r="M3417" s="6">
        <f t="shared" si="482"/>
        <v>137</v>
      </c>
      <c r="N3417" s="6">
        <f t="shared" si="483"/>
        <v>17</v>
      </c>
      <c r="O3417" s="9" t="str">
        <f>IF(AND($B3417&lt;&gt;"",$C3417&lt;&gt;"",$B3417&lt;=$C3417),INDEX(Szabalyok!$C:$C,$N3417),"")</f>
        <v/>
      </c>
      <c r="P3417">
        <f t="shared" si="485"/>
        <v>0</v>
      </c>
    </row>
    <row r="3418" spans="1:16" x14ac:dyDescent="0.35">
      <c r="A3418">
        <f t="shared" si="484"/>
        <v>0</v>
      </c>
      <c r="B3418" s="4" t="str">
        <f>IF($M3418&gt;300,"",IF(OR(INDEX(Bemenet!$E$2:$E$301,$M3418)="",INDEX(Bemenet!$F$2:$F$301,$M3418)=""),"",MAX(INDEX(Bemenet!$E$2:$E$301,$M3418),INDEX(Szabalyok!$A:$A,$N3418))))</f>
        <v/>
      </c>
      <c r="C3418" s="4" t="str">
        <f>IF($B3418="","",MIN(INDEX(Bemenet!$F$2:$F$301,$M3418),INDEX(Szabalyok!$B:$B,$N3418)))</f>
        <v/>
      </c>
      <c r="D3418" s="5" t="str">
        <f>IF(AND($B3418&lt;&gt;"",$C3418&lt;&gt;"",$B3418&lt;=$C3418),INDEX(Bemenet!$G$2:$G$301,$M3418),"")</f>
        <v/>
      </c>
      <c r="E3418" s="6" t="str">
        <f>IF(AND($B3418&lt;&gt;"",$C3418&lt;&gt;"",$B3418&lt;=$C3418),INDEX(Bemenet!$D$2:$D$301,$M3418),"")</f>
        <v/>
      </c>
      <c r="F3418" s="5" t="str">
        <f t="shared" si="477"/>
        <v/>
      </c>
      <c r="G3418" s="5" t="str">
        <f t="shared" si="478"/>
        <v/>
      </c>
      <c r="H3418" s="9" t="str">
        <f t="shared" si="479"/>
        <v/>
      </c>
      <c r="I3418" s="5" t="str">
        <f t="shared" si="480"/>
        <v/>
      </c>
      <c r="J3418" s="5" t="str">
        <f>IF(OR($L3418="",NOT(COUNTIFS($L$2:$L3418,$L3418)=1)),"",SUMIFS($G:$G,$L:$L,$L3418))</f>
        <v/>
      </c>
      <c r="K3418" s="5" t="str">
        <f>IF(OR($L3418="",NOT(COUNTIFS($L$2:$L3418,$L3418)=1)),"",SUMIFS($I:$I,$L:$L,$L3418))</f>
        <v/>
      </c>
      <c r="L3418" s="6" t="str">
        <f t="shared" si="481"/>
        <v/>
      </c>
      <c r="M3418" s="6">
        <f t="shared" si="482"/>
        <v>137</v>
      </c>
      <c r="N3418" s="6">
        <f t="shared" si="483"/>
        <v>18</v>
      </c>
      <c r="O3418" s="9" t="str">
        <f>IF(AND($B3418&lt;&gt;"",$C3418&lt;&gt;"",$B3418&lt;=$C3418),INDEX(Szabalyok!$C:$C,$N3418),"")</f>
        <v/>
      </c>
      <c r="P3418">
        <f t="shared" si="485"/>
        <v>0</v>
      </c>
    </row>
    <row r="3419" spans="1:16" x14ac:dyDescent="0.35">
      <c r="A3419">
        <f t="shared" si="484"/>
        <v>0</v>
      </c>
      <c r="B3419" s="4" t="str">
        <f>IF($M3419&gt;300,"",IF(OR(INDEX(Bemenet!$E$2:$E$301,$M3419)="",INDEX(Bemenet!$F$2:$F$301,$M3419)=""),"",MAX(INDEX(Bemenet!$E$2:$E$301,$M3419),INDEX(Szabalyok!$A:$A,$N3419))))</f>
        <v/>
      </c>
      <c r="C3419" s="4" t="str">
        <f>IF($B3419="","",MIN(INDEX(Bemenet!$F$2:$F$301,$M3419),INDEX(Szabalyok!$B:$B,$N3419)))</f>
        <v/>
      </c>
      <c r="D3419" s="5" t="str">
        <f>IF(AND($B3419&lt;&gt;"",$C3419&lt;&gt;"",$B3419&lt;=$C3419),INDEX(Bemenet!$G$2:$G$301,$M3419),"")</f>
        <v/>
      </c>
      <c r="E3419" s="6" t="str">
        <f>IF(AND($B3419&lt;&gt;"",$C3419&lt;&gt;"",$B3419&lt;=$C3419),INDEX(Bemenet!$D$2:$D$301,$M3419),"")</f>
        <v/>
      </c>
      <c r="F3419" s="5" t="str">
        <f t="shared" si="477"/>
        <v/>
      </c>
      <c r="G3419" s="5" t="str">
        <f t="shared" si="478"/>
        <v/>
      </c>
      <c r="H3419" s="9" t="str">
        <f t="shared" si="479"/>
        <v/>
      </c>
      <c r="I3419" s="5" t="str">
        <f t="shared" si="480"/>
        <v/>
      </c>
      <c r="J3419" s="5" t="str">
        <f>IF(OR($L3419="",NOT(COUNTIFS($L$2:$L3419,$L3419)=1)),"",SUMIFS($G:$G,$L:$L,$L3419))</f>
        <v/>
      </c>
      <c r="K3419" s="5" t="str">
        <f>IF(OR($L3419="",NOT(COUNTIFS($L$2:$L3419,$L3419)=1)),"",SUMIFS($I:$I,$L:$L,$L3419))</f>
        <v/>
      </c>
      <c r="L3419" s="6" t="str">
        <f t="shared" si="481"/>
        <v/>
      </c>
      <c r="M3419" s="6">
        <f t="shared" si="482"/>
        <v>137</v>
      </c>
      <c r="N3419" s="6">
        <f t="shared" si="483"/>
        <v>19</v>
      </c>
      <c r="O3419" s="9" t="str">
        <f>IF(AND($B3419&lt;&gt;"",$C3419&lt;&gt;"",$B3419&lt;=$C3419),INDEX(Szabalyok!$C:$C,$N3419),"")</f>
        <v/>
      </c>
      <c r="P3419">
        <f t="shared" si="485"/>
        <v>0</v>
      </c>
    </row>
    <row r="3420" spans="1:16" x14ac:dyDescent="0.35">
      <c r="A3420">
        <f t="shared" si="484"/>
        <v>0</v>
      </c>
      <c r="B3420" s="4" t="str">
        <f>IF($M3420&gt;300,"",IF(OR(INDEX(Bemenet!$E$2:$E$301,$M3420)="",INDEX(Bemenet!$F$2:$F$301,$M3420)=""),"",MAX(INDEX(Bemenet!$E$2:$E$301,$M3420),INDEX(Szabalyok!$A:$A,$N3420))))</f>
        <v/>
      </c>
      <c r="C3420" s="4" t="str">
        <f>IF($B3420="","",MIN(INDEX(Bemenet!$F$2:$F$301,$M3420),INDEX(Szabalyok!$B:$B,$N3420)))</f>
        <v/>
      </c>
      <c r="D3420" s="5" t="str">
        <f>IF(AND($B3420&lt;&gt;"",$C3420&lt;&gt;"",$B3420&lt;=$C3420),INDEX(Bemenet!$G$2:$G$301,$M3420),"")</f>
        <v/>
      </c>
      <c r="E3420" s="6" t="str">
        <f>IF(AND($B3420&lt;&gt;"",$C3420&lt;&gt;"",$B3420&lt;=$C3420),INDEX(Bemenet!$D$2:$D$301,$M3420),"")</f>
        <v/>
      </c>
      <c r="F3420" s="5" t="str">
        <f t="shared" si="477"/>
        <v/>
      </c>
      <c r="G3420" s="5" t="str">
        <f t="shared" si="478"/>
        <v/>
      </c>
      <c r="H3420" s="9" t="str">
        <f t="shared" si="479"/>
        <v/>
      </c>
      <c r="I3420" s="5" t="str">
        <f t="shared" si="480"/>
        <v/>
      </c>
      <c r="J3420" s="5" t="str">
        <f>IF(OR($L3420="",NOT(COUNTIFS($L$2:$L3420,$L3420)=1)),"",SUMIFS($G:$G,$L:$L,$L3420))</f>
        <v/>
      </c>
      <c r="K3420" s="5" t="str">
        <f>IF(OR($L3420="",NOT(COUNTIFS($L$2:$L3420,$L3420)=1)),"",SUMIFS($I:$I,$L:$L,$L3420))</f>
        <v/>
      </c>
      <c r="L3420" s="6" t="str">
        <f t="shared" si="481"/>
        <v/>
      </c>
      <c r="M3420" s="6">
        <f t="shared" si="482"/>
        <v>137</v>
      </c>
      <c r="N3420" s="6">
        <f t="shared" si="483"/>
        <v>20</v>
      </c>
      <c r="O3420" s="9" t="str">
        <f>IF(AND($B3420&lt;&gt;"",$C3420&lt;&gt;"",$B3420&lt;=$C3420),INDEX(Szabalyok!$C:$C,$N3420),"")</f>
        <v/>
      </c>
      <c r="P3420">
        <f t="shared" si="485"/>
        <v>0</v>
      </c>
    </row>
    <row r="3421" spans="1:16" x14ac:dyDescent="0.35">
      <c r="A3421">
        <f t="shared" si="484"/>
        <v>0</v>
      </c>
      <c r="B3421" s="4" t="str">
        <f>IF($M3421&gt;300,"",IF(OR(INDEX(Bemenet!$E$2:$E$301,$M3421)="",INDEX(Bemenet!$F$2:$F$301,$M3421)=""),"",MAX(INDEX(Bemenet!$E$2:$E$301,$M3421),INDEX(Szabalyok!$A:$A,$N3421))))</f>
        <v/>
      </c>
      <c r="C3421" s="4" t="str">
        <f>IF($B3421="","",MIN(INDEX(Bemenet!$F$2:$F$301,$M3421),INDEX(Szabalyok!$B:$B,$N3421)))</f>
        <v/>
      </c>
      <c r="D3421" s="5" t="str">
        <f>IF(AND($B3421&lt;&gt;"",$C3421&lt;&gt;"",$B3421&lt;=$C3421),INDEX(Bemenet!$G$2:$G$301,$M3421),"")</f>
        <v/>
      </c>
      <c r="E3421" s="6" t="str">
        <f>IF(AND($B3421&lt;&gt;"",$C3421&lt;&gt;"",$B3421&lt;=$C3421),INDEX(Bemenet!$D$2:$D$301,$M3421),"")</f>
        <v/>
      </c>
      <c r="F3421" s="5" t="str">
        <f t="shared" si="477"/>
        <v/>
      </c>
      <c r="G3421" s="5" t="str">
        <f t="shared" si="478"/>
        <v/>
      </c>
      <c r="H3421" s="9" t="str">
        <f t="shared" si="479"/>
        <v/>
      </c>
      <c r="I3421" s="5" t="str">
        <f t="shared" si="480"/>
        <v/>
      </c>
      <c r="J3421" s="5" t="str">
        <f>IF(OR($L3421="",NOT(COUNTIFS($L$2:$L3421,$L3421)=1)),"",SUMIFS($G:$G,$L:$L,$L3421))</f>
        <v/>
      </c>
      <c r="K3421" s="5" t="str">
        <f>IF(OR($L3421="",NOT(COUNTIFS($L$2:$L3421,$L3421)=1)),"",SUMIFS($I:$I,$L:$L,$L3421))</f>
        <v/>
      </c>
      <c r="L3421" s="6" t="str">
        <f t="shared" si="481"/>
        <v/>
      </c>
      <c r="M3421" s="6">
        <f t="shared" si="482"/>
        <v>137</v>
      </c>
      <c r="N3421" s="6">
        <f t="shared" si="483"/>
        <v>21</v>
      </c>
      <c r="O3421" s="9" t="str">
        <f>IF(AND($B3421&lt;&gt;"",$C3421&lt;&gt;"",$B3421&lt;=$C3421),INDEX(Szabalyok!$C:$C,$N3421),"")</f>
        <v/>
      </c>
      <c r="P3421">
        <f t="shared" si="485"/>
        <v>0</v>
      </c>
    </row>
    <row r="3422" spans="1:16" x14ac:dyDescent="0.35">
      <c r="A3422">
        <f t="shared" si="484"/>
        <v>0</v>
      </c>
      <c r="B3422" s="4" t="str">
        <f>IF($M3422&gt;300,"",IF(OR(INDEX(Bemenet!$E$2:$E$301,$M3422)="",INDEX(Bemenet!$F$2:$F$301,$M3422)=""),"",MAX(INDEX(Bemenet!$E$2:$E$301,$M3422),INDEX(Szabalyok!$A:$A,$N3422))))</f>
        <v/>
      </c>
      <c r="C3422" s="4" t="str">
        <f>IF($B3422="","",MIN(INDEX(Bemenet!$F$2:$F$301,$M3422),INDEX(Szabalyok!$B:$B,$N3422)))</f>
        <v/>
      </c>
      <c r="D3422" s="5" t="str">
        <f>IF(AND($B3422&lt;&gt;"",$C3422&lt;&gt;"",$B3422&lt;=$C3422),INDEX(Bemenet!$G$2:$G$301,$M3422),"")</f>
        <v/>
      </c>
      <c r="E3422" s="6" t="str">
        <f>IF(AND($B3422&lt;&gt;"",$C3422&lt;&gt;"",$B3422&lt;=$C3422),INDEX(Bemenet!$D$2:$D$301,$M3422),"")</f>
        <v/>
      </c>
      <c r="F3422" s="5" t="str">
        <f t="shared" si="477"/>
        <v/>
      </c>
      <c r="G3422" s="5" t="str">
        <f t="shared" si="478"/>
        <v/>
      </c>
      <c r="H3422" s="9" t="str">
        <f t="shared" si="479"/>
        <v/>
      </c>
      <c r="I3422" s="5" t="str">
        <f t="shared" si="480"/>
        <v/>
      </c>
      <c r="J3422" s="5" t="str">
        <f>IF(OR($L3422="",NOT(COUNTIFS($L$2:$L3422,$L3422)=1)),"",SUMIFS($G:$G,$L:$L,$L3422))</f>
        <v/>
      </c>
      <c r="K3422" s="5" t="str">
        <f>IF(OR($L3422="",NOT(COUNTIFS($L$2:$L3422,$L3422)=1)),"",SUMIFS($I:$I,$L:$L,$L3422))</f>
        <v/>
      </c>
      <c r="L3422" s="6" t="str">
        <f t="shared" si="481"/>
        <v/>
      </c>
      <c r="M3422" s="6">
        <f t="shared" si="482"/>
        <v>137</v>
      </c>
      <c r="N3422" s="6">
        <f t="shared" si="483"/>
        <v>22</v>
      </c>
      <c r="O3422" s="9" t="str">
        <f>IF(AND($B3422&lt;&gt;"",$C3422&lt;&gt;"",$B3422&lt;=$C3422),INDEX(Szabalyok!$C:$C,$N3422),"")</f>
        <v/>
      </c>
      <c r="P3422">
        <f t="shared" si="485"/>
        <v>0</v>
      </c>
    </row>
    <row r="3423" spans="1:16" x14ac:dyDescent="0.35">
      <c r="A3423">
        <f t="shared" si="484"/>
        <v>0</v>
      </c>
      <c r="B3423" s="4" t="str">
        <f>IF($M3423&gt;300,"",IF(OR(INDEX(Bemenet!$E$2:$E$301,$M3423)="",INDEX(Bemenet!$F$2:$F$301,$M3423)=""),"",MAX(INDEX(Bemenet!$E$2:$E$301,$M3423),INDEX(Szabalyok!$A:$A,$N3423))))</f>
        <v/>
      </c>
      <c r="C3423" s="4" t="str">
        <f>IF($B3423="","",MIN(INDEX(Bemenet!$F$2:$F$301,$M3423),INDEX(Szabalyok!$B:$B,$N3423)))</f>
        <v/>
      </c>
      <c r="D3423" s="5" t="str">
        <f>IF(AND($B3423&lt;&gt;"",$C3423&lt;&gt;"",$B3423&lt;=$C3423),INDEX(Bemenet!$G$2:$G$301,$M3423),"")</f>
        <v/>
      </c>
      <c r="E3423" s="6" t="str">
        <f>IF(AND($B3423&lt;&gt;"",$C3423&lt;&gt;"",$B3423&lt;=$C3423),INDEX(Bemenet!$D$2:$D$301,$M3423),"")</f>
        <v/>
      </c>
      <c r="F3423" s="5" t="str">
        <f t="shared" si="477"/>
        <v/>
      </c>
      <c r="G3423" s="5" t="str">
        <f t="shared" si="478"/>
        <v/>
      </c>
      <c r="H3423" s="9" t="str">
        <f t="shared" si="479"/>
        <v/>
      </c>
      <c r="I3423" s="5" t="str">
        <f t="shared" si="480"/>
        <v/>
      </c>
      <c r="J3423" s="5" t="str">
        <f>IF(OR($L3423="",NOT(COUNTIFS($L$2:$L3423,$L3423)=1)),"",SUMIFS($G:$G,$L:$L,$L3423))</f>
        <v/>
      </c>
      <c r="K3423" s="5" t="str">
        <f>IF(OR($L3423="",NOT(COUNTIFS($L$2:$L3423,$L3423)=1)),"",SUMIFS($I:$I,$L:$L,$L3423))</f>
        <v/>
      </c>
      <c r="L3423" s="6" t="str">
        <f t="shared" si="481"/>
        <v/>
      </c>
      <c r="M3423" s="6">
        <f t="shared" si="482"/>
        <v>137</v>
      </c>
      <c r="N3423" s="6">
        <f t="shared" si="483"/>
        <v>23</v>
      </c>
      <c r="O3423" s="9" t="str">
        <f>IF(AND($B3423&lt;&gt;"",$C3423&lt;&gt;"",$B3423&lt;=$C3423),INDEX(Szabalyok!$C:$C,$N3423),"")</f>
        <v/>
      </c>
      <c r="P3423">
        <f t="shared" si="485"/>
        <v>0</v>
      </c>
    </row>
    <row r="3424" spans="1:16" x14ac:dyDescent="0.35">
      <c r="A3424">
        <f t="shared" si="484"/>
        <v>0</v>
      </c>
      <c r="B3424" s="4" t="str">
        <f>IF($M3424&gt;300,"",IF(OR(INDEX(Bemenet!$E$2:$E$301,$M3424)="",INDEX(Bemenet!$F$2:$F$301,$M3424)=""),"",MAX(INDEX(Bemenet!$E$2:$E$301,$M3424),INDEX(Szabalyok!$A:$A,$N3424))))</f>
        <v/>
      </c>
      <c r="C3424" s="4" t="str">
        <f>IF($B3424="","",MIN(INDEX(Bemenet!$F$2:$F$301,$M3424),INDEX(Szabalyok!$B:$B,$N3424)))</f>
        <v/>
      </c>
      <c r="D3424" s="5" t="str">
        <f>IF(AND($B3424&lt;&gt;"",$C3424&lt;&gt;"",$B3424&lt;=$C3424),INDEX(Bemenet!$G$2:$G$301,$M3424),"")</f>
        <v/>
      </c>
      <c r="E3424" s="6" t="str">
        <f>IF(AND($B3424&lt;&gt;"",$C3424&lt;&gt;"",$B3424&lt;=$C3424),INDEX(Bemenet!$D$2:$D$301,$M3424),"")</f>
        <v/>
      </c>
      <c r="F3424" s="5" t="str">
        <f t="shared" si="477"/>
        <v/>
      </c>
      <c r="G3424" s="5" t="str">
        <f t="shared" si="478"/>
        <v/>
      </c>
      <c r="H3424" s="9" t="str">
        <f t="shared" si="479"/>
        <v/>
      </c>
      <c r="I3424" s="5" t="str">
        <f t="shared" si="480"/>
        <v/>
      </c>
      <c r="J3424" s="5" t="str">
        <f>IF(OR($L3424="",NOT(COUNTIFS($L$2:$L3424,$L3424)=1)),"",SUMIFS($G:$G,$L:$L,$L3424))</f>
        <v/>
      </c>
      <c r="K3424" s="5" t="str">
        <f>IF(OR($L3424="",NOT(COUNTIFS($L$2:$L3424,$L3424)=1)),"",SUMIFS($I:$I,$L:$L,$L3424))</f>
        <v/>
      </c>
      <c r="L3424" s="6" t="str">
        <f t="shared" si="481"/>
        <v/>
      </c>
      <c r="M3424" s="6">
        <f t="shared" si="482"/>
        <v>137</v>
      </c>
      <c r="N3424" s="6">
        <f t="shared" si="483"/>
        <v>24</v>
      </c>
      <c r="O3424" s="9" t="str">
        <f>IF(AND($B3424&lt;&gt;"",$C3424&lt;&gt;"",$B3424&lt;=$C3424),INDEX(Szabalyok!$C:$C,$N3424),"")</f>
        <v/>
      </c>
      <c r="P3424">
        <f t="shared" si="485"/>
        <v>0</v>
      </c>
    </row>
    <row r="3425" spans="1:16" x14ac:dyDescent="0.35">
      <c r="A3425">
        <f t="shared" si="484"/>
        <v>0</v>
      </c>
      <c r="B3425" s="4" t="str">
        <f>IF($M3425&gt;300,"",IF(OR(INDEX(Bemenet!$E$2:$E$301,$M3425)="",INDEX(Bemenet!$F$2:$F$301,$M3425)=""),"",MAX(INDEX(Bemenet!$E$2:$E$301,$M3425),INDEX(Szabalyok!$A:$A,$N3425))))</f>
        <v/>
      </c>
      <c r="C3425" s="4" t="str">
        <f>IF($B3425="","",MIN(INDEX(Bemenet!$F$2:$F$301,$M3425),INDEX(Szabalyok!$B:$B,$N3425)))</f>
        <v/>
      </c>
      <c r="D3425" s="5" t="str">
        <f>IF(AND($B3425&lt;&gt;"",$C3425&lt;&gt;"",$B3425&lt;=$C3425),INDEX(Bemenet!$G$2:$G$301,$M3425),"")</f>
        <v/>
      </c>
      <c r="E3425" s="6" t="str">
        <f>IF(AND($B3425&lt;&gt;"",$C3425&lt;&gt;"",$B3425&lt;=$C3425),INDEX(Bemenet!$D$2:$D$301,$M3425),"")</f>
        <v/>
      </c>
      <c r="F3425" s="5" t="str">
        <f t="shared" si="477"/>
        <v/>
      </c>
      <c r="G3425" s="5" t="str">
        <f t="shared" si="478"/>
        <v/>
      </c>
      <c r="H3425" s="9" t="str">
        <f t="shared" si="479"/>
        <v/>
      </c>
      <c r="I3425" s="5" t="str">
        <f t="shared" si="480"/>
        <v/>
      </c>
      <c r="J3425" s="5" t="str">
        <f>IF(OR($L3425="",NOT(COUNTIFS($L$2:$L3425,$L3425)=1)),"",SUMIFS($G:$G,$L:$L,$L3425))</f>
        <v/>
      </c>
      <c r="K3425" s="5" t="str">
        <f>IF(OR($L3425="",NOT(COUNTIFS($L$2:$L3425,$L3425)=1)),"",SUMIFS($I:$I,$L:$L,$L3425))</f>
        <v/>
      </c>
      <c r="L3425" s="6" t="str">
        <f t="shared" si="481"/>
        <v/>
      </c>
      <c r="M3425" s="6">
        <f t="shared" si="482"/>
        <v>137</v>
      </c>
      <c r="N3425" s="6">
        <f t="shared" si="483"/>
        <v>25</v>
      </c>
      <c r="O3425" s="9" t="str">
        <f>IF(AND($B3425&lt;&gt;"",$C3425&lt;&gt;"",$B3425&lt;=$C3425),INDEX(Szabalyok!$C:$C,$N3425),"")</f>
        <v/>
      </c>
      <c r="P3425">
        <f t="shared" si="485"/>
        <v>0</v>
      </c>
    </row>
    <row r="3426" spans="1:16" x14ac:dyDescent="0.35">
      <c r="A3426">
        <f t="shared" si="484"/>
        <v>0</v>
      </c>
      <c r="B3426" s="4" t="str">
        <f>IF($M3426&gt;300,"",IF(OR(INDEX(Bemenet!$E$2:$E$301,$M3426)="",INDEX(Bemenet!$F$2:$F$301,$M3426)=""),"",MAX(INDEX(Bemenet!$E$2:$E$301,$M3426),INDEX(Szabalyok!$A:$A,$N3426))))</f>
        <v/>
      </c>
      <c r="C3426" s="4" t="str">
        <f>IF($B3426="","",MIN(INDEX(Bemenet!$F$2:$F$301,$M3426),INDEX(Szabalyok!$B:$B,$N3426)))</f>
        <v/>
      </c>
      <c r="D3426" s="5" t="str">
        <f>IF(AND($B3426&lt;&gt;"",$C3426&lt;&gt;"",$B3426&lt;=$C3426),INDEX(Bemenet!$G$2:$G$301,$M3426),"")</f>
        <v/>
      </c>
      <c r="E3426" s="6" t="str">
        <f>IF(AND($B3426&lt;&gt;"",$C3426&lt;&gt;"",$B3426&lt;=$C3426),INDEX(Bemenet!$D$2:$D$301,$M3426),"")</f>
        <v/>
      </c>
      <c r="F3426" s="5" t="str">
        <f t="shared" si="477"/>
        <v/>
      </c>
      <c r="G3426" s="5" t="str">
        <f t="shared" si="478"/>
        <v/>
      </c>
      <c r="H3426" s="9" t="str">
        <f t="shared" si="479"/>
        <v/>
      </c>
      <c r="I3426" s="5" t="str">
        <f t="shared" si="480"/>
        <v/>
      </c>
      <c r="J3426" s="5" t="str">
        <f>IF(OR($L3426="",NOT(COUNTIFS($L$2:$L3426,$L3426)=1)),"",SUMIFS($G:$G,$L:$L,$L3426))</f>
        <v/>
      </c>
      <c r="K3426" s="5" t="str">
        <f>IF(OR($L3426="",NOT(COUNTIFS($L$2:$L3426,$L3426)=1)),"",SUMIFS($I:$I,$L:$L,$L3426))</f>
        <v/>
      </c>
      <c r="L3426" s="6" t="str">
        <f t="shared" si="481"/>
        <v/>
      </c>
      <c r="M3426" s="6">
        <f t="shared" si="482"/>
        <v>137</v>
      </c>
      <c r="N3426" s="6">
        <f t="shared" si="483"/>
        <v>26</v>
      </c>
      <c r="O3426" s="9" t="str">
        <f>IF(AND($B3426&lt;&gt;"",$C3426&lt;&gt;"",$B3426&lt;=$C3426),INDEX(Szabalyok!$C:$C,$N3426),"")</f>
        <v/>
      </c>
      <c r="P3426">
        <f t="shared" si="485"/>
        <v>0</v>
      </c>
    </row>
    <row r="3427" spans="1:16" x14ac:dyDescent="0.35">
      <c r="A3427">
        <f t="shared" si="484"/>
        <v>0</v>
      </c>
      <c r="B3427" s="4" t="str">
        <f>IF($M3427&gt;300,"",IF(OR(INDEX(Bemenet!$E$2:$E$301,$M3427)="",INDEX(Bemenet!$F$2:$F$301,$M3427)=""),"",MAX(INDEX(Bemenet!$E$2:$E$301,$M3427),INDEX(Szabalyok!$A:$A,$N3427))))</f>
        <v/>
      </c>
      <c r="C3427" s="4" t="str">
        <f>IF($B3427="","",MIN(INDEX(Bemenet!$F$2:$F$301,$M3427),INDEX(Szabalyok!$B:$B,$N3427)))</f>
        <v/>
      </c>
      <c r="D3427" s="5" t="str">
        <f>IF(AND($B3427&lt;&gt;"",$C3427&lt;&gt;"",$B3427&lt;=$C3427),INDEX(Bemenet!$G$2:$G$301,$M3427),"")</f>
        <v/>
      </c>
      <c r="E3427" s="6" t="str">
        <f>IF(AND($B3427&lt;&gt;"",$C3427&lt;&gt;"",$B3427&lt;=$C3427),INDEX(Bemenet!$D$2:$D$301,$M3427),"")</f>
        <v/>
      </c>
      <c r="F3427" s="5" t="str">
        <f t="shared" si="477"/>
        <v/>
      </c>
      <c r="G3427" s="5" t="str">
        <f t="shared" si="478"/>
        <v/>
      </c>
      <c r="H3427" s="9" t="str">
        <f t="shared" si="479"/>
        <v/>
      </c>
      <c r="I3427" s="5" t="str">
        <f t="shared" si="480"/>
        <v/>
      </c>
      <c r="J3427" s="5" t="str">
        <f>IF(OR($L3427="",NOT(COUNTIFS($L$2:$L3427,$L3427)=1)),"",SUMIFS($G:$G,$L:$L,$L3427))</f>
        <v/>
      </c>
      <c r="K3427" s="5" t="str">
        <f>IF(OR($L3427="",NOT(COUNTIFS($L$2:$L3427,$L3427)=1)),"",SUMIFS($I:$I,$L:$L,$L3427))</f>
        <v/>
      </c>
      <c r="L3427" s="6" t="str">
        <f t="shared" si="481"/>
        <v/>
      </c>
      <c r="M3427" s="6">
        <f t="shared" si="482"/>
        <v>138</v>
      </c>
      <c r="N3427" s="6">
        <f t="shared" si="483"/>
        <v>2</v>
      </c>
      <c r="O3427" s="9" t="str">
        <f>IF(AND($B3427&lt;&gt;"",$C3427&lt;&gt;"",$B3427&lt;=$C3427),INDEX(Szabalyok!$C:$C,$N3427),"")</f>
        <v/>
      </c>
      <c r="P3427">
        <f t="shared" si="485"/>
        <v>0</v>
      </c>
    </row>
    <row r="3428" spans="1:16" x14ac:dyDescent="0.35">
      <c r="A3428">
        <f t="shared" si="484"/>
        <v>0</v>
      </c>
      <c r="B3428" s="4" t="str">
        <f>IF($M3428&gt;300,"",IF(OR(INDEX(Bemenet!$E$2:$E$301,$M3428)="",INDEX(Bemenet!$F$2:$F$301,$M3428)=""),"",MAX(INDEX(Bemenet!$E$2:$E$301,$M3428),INDEX(Szabalyok!$A:$A,$N3428))))</f>
        <v/>
      </c>
      <c r="C3428" s="4" t="str">
        <f>IF($B3428="","",MIN(INDEX(Bemenet!$F$2:$F$301,$M3428),INDEX(Szabalyok!$B:$B,$N3428)))</f>
        <v/>
      </c>
      <c r="D3428" s="5" t="str">
        <f>IF(AND($B3428&lt;&gt;"",$C3428&lt;&gt;"",$B3428&lt;=$C3428),INDEX(Bemenet!$G$2:$G$301,$M3428),"")</f>
        <v/>
      </c>
      <c r="E3428" s="6" t="str">
        <f>IF(AND($B3428&lt;&gt;"",$C3428&lt;&gt;"",$B3428&lt;=$C3428),INDEX(Bemenet!$D$2:$D$301,$M3428),"")</f>
        <v/>
      </c>
      <c r="F3428" s="5" t="str">
        <f t="shared" si="477"/>
        <v/>
      </c>
      <c r="G3428" s="5" t="str">
        <f t="shared" si="478"/>
        <v/>
      </c>
      <c r="H3428" s="9" t="str">
        <f t="shared" si="479"/>
        <v/>
      </c>
      <c r="I3428" s="5" t="str">
        <f t="shared" si="480"/>
        <v/>
      </c>
      <c r="J3428" s="5" t="str">
        <f>IF(OR($L3428="",NOT(COUNTIFS($L$2:$L3428,$L3428)=1)),"",SUMIFS($G:$G,$L:$L,$L3428))</f>
        <v/>
      </c>
      <c r="K3428" s="5" t="str">
        <f>IF(OR($L3428="",NOT(COUNTIFS($L$2:$L3428,$L3428)=1)),"",SUMIFS($I:$I,$L:$L,$L3428))</f>
        <v/>
      </c>
      <c r="L3428" s="6" t="str">
        <f t="shared" si="481"/>
        <v/>
      </c>
      <c r="M3428" s="6">
        <f t="shared" si="482"/>
        <v>138</v>
      </c>
      <c r="N3428" s="6">
        <f t="shared" si="483"/>
        <v>3</v>
      </c>
      <c r="O3428" s="9" t="str">
        <f>IF(AND($B3428&lt;&gt;"",$C3428&lt;&gt;"",$B3428&lt;=$C3428),INDEX(Szabalyok!$C:$C,$N3428),"")</f>
        <v/>
      </c>
      <c r="P3428">
        <f t="shared" si="485"/>
        <v>0</v>
      </c>
    </row>
    <row r="3429" spans="1:16" x14ac:dyDescent="0.35">
      <c r="A3429">
        <f t="shared" si="484"/>
        <v>0</v>
      </c>
      <c r="B3429" s="4" t="str">
        <f>IF($M3429&gt;300,"",IF(OR(INDEX(Bemenet!$E$2:$E$301,$M3429)="",INDEX(Bemenet!$F$2:$F$301,$M3429)=""),"",MAX(INDEX(Bemenet!$E$2:$E$301,$M3429),INDEX(Szabalyok!$A:$A,$N3429))))</f>
        <v/>
      </c>
      <c r="C3429" s="4" t="str">
        <f>IF($B3429="","",MIN(INDEX(Bemenet!$F$2:$F$301,$M3429),INDEX(Szabalyok!$B:$B,$N3429)))</f>
        <v/>
      </c>
      <c r="D3429" s="5" t="str">
        <f>IF(AND($B3429&lt;&gt;"",$C3429&lt;&gt;"",$B3429&lt;=$C3429),INDEX(Bemenet!$G$2:$G$301,$M3429),"")</f>
        <v/>
      </c>
      <c r="E3429" s="6" t="str">
        <f>IF(AND($B3429&lt;&gt;"",$C3429&lt;&gt;"",$B3429&lt;=$C3429),INDEX(Bemenet!$D$2:$D$301,$M3429),"")</f>
        <v/>
      </c>
      <c r="F3429" s="5" t="str">
        <f t="shared" si="477"/>
        <v/>
      </c>
      <c r="G3429" s="5" t="str">
        <f t="shared" si="478"/>
        <v/>
      </c>
      <c r="H3429" s="9" t="str">
        <f t="shared" si="479"/>
        <v/>
      </c>
      <c r="I3429" s="5" t="str">
        <f t="shared" si="480"/>
        <v/>
      </c>
      <c r="J3429" s="5" t="str">
        <f>IF(OR($L3429="",NOT(COUNTIFS($L$2:$L3429,$L3429)=1)),"",SUMIFS($G:$G,$L:$L,$L3429))</f>
        <v/>
      </c>
      <c r="K3429" s="5" t="str">
        <f>IF(OR($L3429="",NOT(COUNTIFS($L$2:$L3429,$L3429)=1)),"",SUMIFS($I:$I,$L:$L,$L3429))</f>
        <v/>
      </c>
      <c r="L3429" s="6" t="str">
        <f t="shared" si="481"/>
        <v/>
      </c>
      <c r="M3429" s="6">
        <f t="shared" si="482"/>
        <v>138</v>
      </c>
      <c r="N3429" s="6">
        <f t="shared" si="483"/>
        <v>4</v>
      </c>
      <c r="O3429" s="9" t="str">
        <f>IF(AND($B3429&lt;&gt;"",$C3429&lt;&gt;"",$B3429&lt;=$C3429),INDEX(Szabalyok!$C:$C,$N3429),"")</f>
        <v/>
      </c>
      <c r="P3429">
        <f t="shared" si="485"/>
        <v>0</v>
      </c>
    </row>
    <row r="3430" spans="1:16" x14ac:dyDescent="0.35">
      <c r="A3430">
        <f t="shared" si="484"/>
        <v>0</v>
      </c>
      <c r="B3430" s="4" t="str">
        <f>IF($M3430&gt;300,"",IF(OR(INDEX(Bemenet!$E$2:$E$301,$M3430)="",INDEX(Bemenet!$F$2:$F$301,$M3430)=""),"",MAX(INDEX(Bemenet!$E$2:$E$301,$M3430),INDEX(Szabalyok!$A:$A,$N3430))))</f>
        <v/>
      </c>
      <c r="C3430" s="4" t="str">
        <f>IF($B3430="","",MIN(INDEX(Bemenet!$F$2:$F$301,$M3430),INDEX(Szabalyok!$B:$B,$N3430)))</f>
        <v/>
      </c>
      <c r="D3430" s="5" t="str">
        <f>IF(AND($B3430&lt;&gt;"",$C3430&lt;&gt;"",$B3430&lt;=$C3430),INDEX(Bemenet!$G$2:$G$301,$M3430),"")</f>
        <v/>
      </c>
      <c r="E3430" s="6" t="str">
        <f>IF(AND($B3430&lt;&gt;"",$C3430&lt;&gt;"",$B3430&lt;=$C3430),INDEX(Bemenet!$D$2:$D$301,$M3430),"")</f>
        <v/>
      </c>
      <c r="F3430" s="5" t="str">
        <f t="shared" si="477"/>
        <v/>
      </c>
      <c r="G3430" s="5" t="str">
        <f t="shared" si="478"/>
        <v/>
      </c>
      <c r="H3430" s="9" t="str">
        <f t="shared" si="479"/>
        <v/>
      </c>
      <c r="I3430" s="5" t="str">
        <f t="shared" si="480"/>
        <v/>
      </c>
      <c r="J3430" s="5" t="str">
        <f>IF(OR($L3430="",NOT(COUNTIFS($L$2:$L3430,$L3430)=1)),"",SUMIFS($G:$G,$L:$L,$L3430))</f>
        <v/>
      </c>
      <c r="K3430" s="5" t="str">
        <f>IF(OR($L3430="",NOT(COUNTIFS($L$2:$L3430,$L3430)=1)),"",SUMIFS($I:$I,$L:$L,$L3430))</f>
        <v/>
      </c>
      <c r="L3430" s="6" t="str">
        <f t="shared" si="481"/>
        <v/>
      </c>
      <c r="M3430" s="6">
        <f t="shared" si="482"/>
        <v>138</v>
      </c>
      <c r="N3430" s="6">
        <f t="shared" si="483"/>
        <v>5</v>
      </c>
      <c r="O3430" s="9" t="str">
        <f>IF(AND($B3430&lt;&gt;"",$C3430&lt;&gt;"",$B3430&lt;=$C3430),INDEX(Szabalyok!$C:$C,$N3430),"")</f>
        <v/>
      </c>
      <c r="P3430">
        <f t="shared" si="485"/>
        <v>0</v>
      </c>
    </row>
    <row r="3431" spans="1:16" x14ac:dyDescent="0.35">
      <c r="A3431">
        <f t="shared" si="484"/>
        <v>0</v>
      </c>
      <c r="B3431" s="4" t="str">
        <f>IF($M3431&gt;300,"",IF(OR(INDEX(Bemenet!$E$2:$E$301,$M3431)="",INDEX(Bemenet!$F$2:$F$301,$M3431)=""),"",MAX(INDEX(Bemenet!$E$2:$E$301,$M3431),INDEX(Szabalyok!$A:$A,$N3431))))</f>
        <v/>
      </c>
      <c r="C3431" s="4" t="str">
        <f>IF($B3431="","",MIN(INDEX(Bemenet!$F$2:$F$301,$M3431),INDEX(Szabalyok!$B:$B,$N3431)))</f>
        <v/>
      </c>
      <c r="D3431" s="5" t="str">
        <f>IF(AND($B3431&lt;&gt;"",$C3431&lt;&gt;"",$B3431&lt;=$C3431),INDEX(Bemenet!$G$2:$G$301,$M3431),"")</f>
        <v/>
      </c>
      <c r="E3431" s="6" t="str">
        <f>IF(AND($B3431&lt;&gt;"",$C3431&lt;&gt;"",$B3431&lt;=$C3431),INDEX(Bemenet!$D$2:$D$301,$M3431),"")</f>
        <v/>
      </c>
      <c r="F3431" s="5" t="str">
        <f t="shared" si="477"/>
        <v/>
      </c>
      <c r="G3431" s="5" t="str">
        <f t="shared" si="478"/>
        <v/>
      </c>
      <c r="H3431" s="9" t="str">
        <f t="shared" si="479"/>
        <v/>
      </c>
      <c r="I3431" s="5" t="str">
        <f t="shared" si="480"/>
        <v/>
      </c>
      <c r="J3431" s="5" t="str">
        <f>IF(OR($L3431="",NOT(COUNTIFS($L$2:$L3431,$L3431)=1)),"",SUMIFS($G:$G,$L:$L,$L3431))</f>
        <v/>
      </c>
      <c r="K3431" s="5" t="str">
        <f>IF(OR($L3431="",NOT(COUNTIFS($L$2:$L3431,$L3431)=1)),"",SUMIFS($I:$I,$L:$L,$L3431))</f>
        <v/>
      </c>
      <c r="L3431" s="6" t="str">
        <f t="shared" si="481"/>
        <v/>
      </c>
      <c r="M3431" s="6">
        <f t="shared" si="482"/>
        <v>138</v>
      </c>
      <c r="N3431" s="6">
        <f t="shared" si="483"/>
        <v>6</v>
      </c>
      <c r="O3431" s="9" t="str">
        <f>IF(AND($B3431&lt;&gt;"",$C3431&lt;&gt;"",$B3431&lt;=$C3431),INDEX(Szabalyok!$C:$C,$N3431),"")</f>
        <v/>
      </c>
      <c r="P3431">
        <f t="shared" si="485"/>
        <v>0</v>
      </c>
    </row>
    <row r="3432" spans="1:16" x14ac:dyDescent="0.35">
      <c r="A3432">
        <f t="shared" si="484"/>
        <v>0</v>
      </c>
      <c r="B3432" s="4" t="str">
        <f>IF($M3432&gt;300,"",IF(OR(INDEX(Bemenet!$E$2:$E$301,$M3432)="",INDEX(Bemenet!$F$2:$F$301,$M3432)=""),"",MAX(INDEX(Bemenet!$E$2:$E$301,$M3432),INDEX(Szabalyok!$A:$A,$N3432))))</f>
        <v/>
      </c>
      <c r="C3432" s="4" t="str">
        <f>IF($B3432="","",MIN(INDEX(Bemenet!$F$2:$F$301,$M3432),INDEX(Szabalyok!$B:$B,$N3432)))</f>
        <v/>
      </c>
      <c r="D3432" s="5" t="str">
        <f>IF(AND($B3432&lt;&gt;"",$C3432&lt;&gt;"",$B3432&lt;=$C3432),INDEX(Bemenet!$G$2:$G$301,$M3432),"")</f>
        <v/>
      </c>
      <c r="E3432" s="6" t="str">
        <f>IF(AND($B3432&lt;&gt;"",$C3432&lt;&gt;"",$B3432&lt;=$C3432),INDEX(Bemenet!$D$2:$D$301,$M3432),"")</f>
        <v/>
      </c>
      <c r="F3432" s="5" t="str">
        <f t="shared" si="477"/>
        <v/>
      </c>
      <c r="G3432" s="5" t="str">
        <f t="shared" si="478"/>
        <v/>
      </c>
      <c r="H3432" s="9" t="str">
        <f t="shared" si="479"/>
        <v/>
      </c>
      <c r="I3432" s="5" t="str">
        <f t="shared" si="480"/>
        <v/>
      </c>
      <c r="J3432" s="5" t="str">
        <f>IF(OR($L3432="",NOT(COUNTIFS($L$2:$L3432,$L3432)=1)),"",SUMIFS($G:$G,$L:$L,$L3432))</f>
        <v/>
      </c>
      <c r="K3432" s="5" t="str">
        <f>IF(OR($L3432="",NOT(COUNTIFS($L$2:$L3432,$L3432)=1)),"",SUMIFS($I:$I,$L:$L,$L3432))</f>
        <v/>
      </c>
      <c r="L3432" s="6" t="str">
        <f t="shared" si="481"/>
        <v/>
      </c>
      <c r="M3432" s="6">
        <f t="shared" si="482"/>
        <v>138</v>
      </c>
      <c r="N3432" s="6">
        <f t="shared" si="483"/>
        <v>7</v>
      </c>
      <c r="O3432" s="9" t="str">
        <f>IF(AND($B3432&lt;&gt;"",$C3432&lt;&gt;"",$B3432&lt;=$C3432),INDEX(Szabalyok!$C:$C,$N3432),"")</f>
        <v/>
      </c>
      <c r="P3432">
        <f t="shared" si="485"/>
        <v>0</v>
      </c>
    </row>
    <row r="3433" spans="1:16" x14ac:dyDescent="0.35">
      <c r="A3433">
        <f t="shared" si="484"/>
        <v>0</v>
      </c>
      <c r="B3433" s="4" t="str">
        <f>IF($M3433&gt;300,"",IF(OR(INDEX(Bemenet!$E$2:$E$301,$M3433)="",INDEX(Bemenet!$F$2:$F$301,$M3433)=""),"",MAX(INDEX(Bemenet!$E$2:$E$301,$M3433),INDEX(Szabalyok!$A:$A,$N3433))))</f>
        <v/>
      </c>
      <c r="C3433" s="4" t="str">
        <f>IF($B3433="","",MIN(INDEX(Bemenet!$F$2:$F$301,$M3433),INDEX(Szabalyok!$B:$B,$N3433)))</f>
        <v/>
      </c>
      <c r="D3433" s="5" t="str">
        <f>IF(AND($B3433&lt;&gt;"",$C3433&lt;&gt;"",$B3433&lt;=$C3433),INDEX(Bemenet!$G$2:$G$301,$M3433),"")</f>
        <v/>
      </c>
      <c r="E3433" s="6" t="str">
        <f>IF(AND($B3433&lt;&gt;"",$C3433&lt;&gt;"",$B3433&lt;=$C3433),INDEX(Bemenet!$D$2:$D$301,$M3433),"")</f>
        <v/>
      </c>
      <c r="F3433" s="5" t="str">
        <f t="shared" si="477"/>
        <v/>
      </c>
      <c r="G3433" s="5" t="str">
        <f t="shared" si="478"/>
        <v/>
      </c>
      <c r="H3433" s="9" t="str">
        <f t="shared" si="479"/>
        <v/>
      </c>
      <c r="I3433" s="5" t="str">
        <f t="shared" si="480"/>
        <v/>
      </c>
      <c r="J3433" s="5" t="str">
        <f>IF(OR($L3433="",NOT(COUNTIFS($L$2:$L3433,$L3433)=1)),"",SUMIFS($G:$G,$L:$L,$L3433))</f>
        <v/>
      </c>
      <c r="K3433" s="5" t="str">
        <f>IF(OR($L3433="",NOT(COUNTIFS($L$2:$L3433,$L3433)=1)),"",SUMIFS($I:$I,$L:$L,$L3433))</f>
        <v/>
      </c>
      <c r="L3433" s="6" t="str">
        <f t="shared" si="481"/>
        <v/>
      </c>
      <c r="M3433" s="6">
        <f t="shared" si="482"/>
        <v>138</v>
      </c>
      <c r="N3433" s="6">
        <f t="shared" si="483"/>
        <v>8</v>
      </c>
      <c r="O3433" s="9" t="str">
        <f>IF(AND($B3433&lt;&gt;"",$C3433&lt;&gt;"",$B3433&lt;=$C3433),INDEX(Szabalyok!$C:$C,$N3433),"")</f>
        <v/>
      </c>
      <c r="P3433">
        <f t="shared" si="485"/>
        <v>0</v>
      </c>
    </row>
    <row r="3434" spans="1:16" x14ac:dyDescent="0.35">
      <c r="A3434">
        <f t="shared" si="484"/>
        <v>0</v>
      </c>
      <c r="B3434" s="4" t="str">
        <f>IF($M3434&gt;300,"",IF(OR(INDEX(Bemenet!$E$2:$E$301,$M3434)="",INDEX(Bemenet!$F$2:$F$301,$M3434)=""),"",MAX(INDEX(Bemenet!$E$2:$E$301,$M3434),INDEX(Szabalyok!$A:$A,$N3434))))</f>
        <v/>
      </c>
      <c r="C3434" s="4" t="str">
        <f>IF($B3434="","",MIN(INDEX(Bemenet!$F$2:$F$301,$M3434),INDEX(Szabalyok!$B:$B,$N3434)))</f>
        <v/>
      </c>
      <c r="D3434" s="5" t="str">
        <f>IF(AND($B3434&lt;&gt;"",$C3434&lt;&gt;"",$B3434&lt;=$C3434),INDEX(Bemenet!$G$2:$G$301,$M3434),"")</f>
        <v/>
      </c>
      <c r="E3434" s="6" t="str">
        <f>IF(AND($B3434&lt;&gt;"",$C3434&lt;&gt;"",$B3434&lt;=$C3434),INDEX(Bemenet!$D$2:$D$301,$M3434),"")</f>
        <v/>
      </c>
      <c r="F3434" s="5" t="str">
        <f t="shared" si="477"/>
        <v/>
      </c>
      <c r="G3434" s="5" t="str">
        <f t="shared" si="478"/>
        <v/>
      </c>
      <c r="H3434" s="9" t="str">
        <f t="shared" si="479"/>
        <v/>
      </c>
      <c r="I3434" s="5" t="str">
        <f t="shared" si="480"/>
        <v/>
      </c>
      <c r="J3434" s="5" t="str">
        <f>IF(OR($L3434="",NOT(COUNTIFS($L$2:$L3434,$L3434)=1)),"",SUMIFS($G:$G,$L:$L,$L3434))</f>
        <v/>
      </c>
      <c r="K3434" s="5" t="str">
        <f>IF(OR($L3434="",NOT(COUNTIFS($L$2:$L3434,$L3434)=1)),"",SUMIFS($I:$I,$L:$L,$L3434))</f>
        <v/>
      </c>
      <c r="L3434" s="6" t="str">
        <f t="shared" si="481"/>
        <v/>
      </c>
      <c r="M3434" s="6">
        <f t="shared" si="482"/>
        <v>138</v>
      </c>
      <c r="N3434" s="6">
        <f t="shared" si="483"/>
        <v>9</v>
      </c>
      <c r="O3434" s="9" t="str">
        <f>IF(AND($B3434&lt;&gt;"",$C3434&lt;&gt;"",$B3434&lt;=$C3434),INDEX(Szabalyok!$C:$C,$N3434),"")</f>
        <v/>
      </c>
      <c r="P3434">
        <f t="shared" si="485"/>
        <v>0</v>
      </c>
    </row>
    <row r="3435" spans="1:16" x14ac:dyDescent="0.35">
      <c r="A3435">
        <f t="shared" si="484"/>
        <v>0</v>
      </c>
      <c r="B3435" s="4" t="str">
        <f>IF($M3435&gt;300,"",IF(OR(INDEX(Bemenet!$E$2:$E$301,$M3435)="",INDEX(Bemenet!$F$2:$F$301,$M3435)=""),"",MAX(INDEX(Bemenet!$E$2:$E$301,$M3435),INDEX(Szabalyok!$A:$A,$N3435))))</f>
        <v/>
      </c>
      <c r="C3435" s="4" t="str">
        <f>IF($B3435="","",MIN(INDEX(Bemenet!$F$2:$F$301,$M3435),INDEX(Szabalyok!$B:$B,$N3435)))</f>
        <v/>
      </c>
      <c r="D3435" s="5" t="str">
        <f>IF(AND($B3435&lt;&gt;"",$C3435&lt;&gt;"",$B3435&lt;=$C3435),INDEX(Bemenet!$G$2:$G$301,$M3435),"")</f>
        <v/>
      </c>
      <c r="E3435" s="6" t="str">
        <f>IF(AND($B3435&lt;&gt;"",$C3435&lt;&gt;"",$B3435&lt;=$C3435),INDEX(Bemenet!$D$2:$D$301,$M3435),"")</f>
        <v/>
      </c>
      <c r="F3435" s="5" t="str">
        <f t="shared" si="477"/>
        <v/>
      </c>
      <c r="G3435" s="5" t="str">
        <f t="shared" si="478"/>
        <v/>
      </c>
      <c r="H3435" s="9" t="str">
        <f t="shared" si="479"/>
        <v/>
      </c>
      <c r="I3435" s="5" t="str">
        <f t="shared" si="480"/>
        <v/>
      </c>
      <c r="J3435" s="5" t="str">
        <f>IF(OR($L3435="",NOT(COUNTIFS($L$2:$L3435,$L3435)=1)),"",SUMIFS($G:$G,$L:$L,$L3435))</f>
        <v/>
      </c>
      <c r="K3435" s="5" t="str">
        <f>IF(OR($L3435="",NOT(COUNTIFS($L$2:$L3435,$L3435)=1)),"",SUMIFS($I:$I,$L:$L,$L3435))</f>
        <v/>
      </c>
      <c r="L3435" s="6" t="str">
        <f t="shared" si="481"/>
        <v/>
      </c>
      <c r="M3435" s="6">
        <f t="shared" si="482"/>
        <v>138</v>
      </c>
      <c r="N3435" s="6">
        <f t="shared" si="483"/>
        <v>10</v>
      </c>
      <c r="O3435" s="9" t="str">
        <f>IF(AND($B3435&lt;&gt;"",$C3435&lt;&gt;"",$B3435&lt;=$C3435),INDEX(Szabalyok!$C:$C,$N3435),"")</f>
        <v/>
      </c>
      <c r="P3435">
        <f t="shared" si="485"/>
        <v>0</v>
      </c>
    </row>
    <row r="3436" spans="1:16" x14ac:dyDescent="0.35">
      <c r="A3436">
        <f t="shared" si="484"/>
        <v>0</v>
      </c>
      <c r="B3436" s="4" t="str">
        <f>IF($M3436&gt;300,"",IF(OR(INDEX(Bemenet!$E$2:$E$301,$M3436)="",INDEX(Bemenet!$F$2:$F$301,$M3436)=""),"",MAX(INDEX(Bemenet!$E$2:$E$301,$M3436),INDEX(Szabalyok!$A:$A,$N3436))))</f>
        <v/>
      </c>
      <c r="C3436" s="4" t="str">
        <f>IF($B3436="","",MIN(INDEX(Bemenet!$F$2:$F$301,$M3436),INDEX(Szabalyok!$B:$B,$N3436)))</f>
        <v/>
      </c>
      <c r="D3436" s="5" t="str">
        <f>IF(AND($B3436&lt;&gt;"",$C3436&lt;&gt;"",$B3436&lt;=$C3436),INDEX(Bemenet!$G$2:$G$301,$M3436),"")</f>
        <v/>
      </c>
      <c r="E3436" s="6" t="str">
        <f>IF(AND($B3436&lt;&gt;"",$C3436&lt;&gt;"",$B3436&lt;=$C3436),INDEX(Bemenet!$D$2:$D$301,$M3436),"")</f>
        <v/>
      </c>
      <c r="F3436" s="5" t="str">
        <f t="shared" si="477"/>
        <v/>
      </c>
      <c r="G3436" s="5" t="str">
        <f t="shared" si="478"/>
        <v/>
      </c>
      <c r="H3436" s="9" t="str">
        <f t="shared" si="479"/>
        <v/>
      </c>
      <c r="I3436" s="5" t="str">
        <f t="shared" si="480"/>
        <v/>
      </c>
      <c r="J3436" s="5" t="str">
        <f>IF(OR($L3436="",NOT(COUNTIFS($L$2:$L3436,$L3436)=1)),"",SUMIFS($G:$G,$L:$L,$L3436))</f>
        <v/>
      </c>
      <c r="K3436" s="5" t="str">
        <f>IF(OR($L3436="",NOT(COUNTIFS($L$2:$L3436,$L3436)=1)),"",SUMIFS($I:$I,$L:$L,$L3436))</f>
        <v/>
      </c>
      <c r="L3436" s="6" t="str">
        <f t="shared" si="481"/>
        <v/>
      </c>
      <c r="M3436" s="6">
        <f t="shared" si="482"/>
        <v>138</v>
      </c>
      <c r="N3436" s="6">
        <f t="shared" si="483"/>
        <v>11</v>
      </c>
      <c r="O3436" s="9" t="str">
        <f>IF(AND($B3436&lt;&gt;"",$C3436&lt;&gt;"",$B3436&lt;=$C3436),INDEX(Szabalyok!$C:$C,$N3436),"")</f>
        <v/>
      </c>
      <c r="P3436">
        <f t="shared" si="485"/>
        <v>0</v>
      </c>
    </row>
    <row r="3437" spans="1:16" x14ac:dyDescent="0.35">
      <c r="A3437">
        <f t="shared" si="484"/>
        <v>0</v>
      </c>
      <c r="B3437" s="4" t="str">
        <f>IF($M3437&gt;300,"",IF(OR(INDEX(Bemenet!$E$2:$E$301,$M3437)="",INDEX(Bemenet!$F$2:$F$301,$M3437)=""),"",MAX(INDEX(Bemenet!$E$2:$E$301,$M3437),INDEX(Szabalyok!$A:$A,$N3437))))</f>
        <v/>
      </c>
      <c r="C3437" s="4" t="str">
        <f>IF($B3437="","",MIN(INDEX(Bemenet!$F$2:$F$301,$M3437),INDEX(Szabalyok!$B:$B,$N3437)))</f>
        <v/>
      </c>
      <c r="D3437" s="5" t="str">
        <f>IF(AND($B3437&lt;&gt;"",$C3437&lt;&gt;"",$B3437&lt;=$C3437),INDEX(Bemenet!$G$2:$G$301,$M3437),"")</f>
        <v/>
      </c>
      <c r="E3437" s="6" t="str">
        <f>IF(AND($B3437&lt;&gt;"",$C3437&lt;&gt;"",$B3437&lt;=$C3437),INDEX(Bemenet!$D$2:$D$301,$M3437),"")</f>
        <v/>
      </c>
      <c r="F3437" s="5" t="str">
        <f t="shared" si="477"/>
        <v/>
      </c>
      <c r="G3437" s="5" t="str">
        <f t="shared" si="478"/>
        <v/>
      </c>
      <c r="H3437" s="9" t="str">
        <f t="shared" si="479"/>
        <v/>
      </c>
      <c r="I3437" s="5" t="str">
        <f t="shared" si="480"/>
        <v/>
      </c>
      <c r="J3437" s="5" t="str">
        <f>IF(OR($L3437="",NOT(COUNTIFS($L$2:$L3437,$L3437)=1)),"",SUMIFS($G:$G,$L:$L,$L3437))</f>
        <v/>
      </c>
      <c r="K3437" s="5" t="str">
        <f>IF(OR($L3437="",NOT(COUNTIFS($L$2:$L3437,$L3437)=1)),"",SUMIFS($I:$I,$L:$L,$L3437))</f>
        <v/>
      </c>
      <c r="L3437" s="6" t="str">
        <f t="shared" si="481"/>
        <v/>
      </c>
      <c r="M3437" s="6">
        <f t="shared" si="482"/>
        <v>138</v>
      </c>
      <c r="N3437" s="6">
        <f t="shared" si="483"/>
        <v>12</v>
      </c>
      <c r="O3437" s="9" t="str">
        <f>IF(AND($B3437&lt;&gt;"",$C3437&lt;&gt;"",$B3437&lt;=$C3437),INDEX(Szabalyok!$C:$C,$N3437),"")</f>
        <v/>
      </c>
      <c r="P3437">
        <f t="shared" si="485"/>
        <v>0</v>
      </c>
    </row>
    <row r="3438" spans="1:16" x14ac:dyDescent="0.35">
      <c r="A3438">
        <f t="shared" si="484"/>
        <v>0</v>
      </c>
      <c r="B3438" s="4" t="str">
        <f>IF($M3438&gt;300,"",IF(OR(INDEX(Bemenet!$E$2:$E$301,$M3438)="",INDEX(Bemenet!$F$2:$F$301,$M3438)=""),"",MAX(INDEX(Bemenet!$E$2:$E$301,$M3438),INDEX(Szabalyok!$A:$A,$N3438))))</f>
        <v/>
      </c>
      <c r="C3438" s="4" t="str">
        <f>IF($B3438="","",MIN(INDEX(Bemenet!$F$2:$F$301,$M3438),INDEX(Szabalyok!$B:$B,$N3438)))</f>
        <v/>
      </c>
      <c r="D3438" s="5" t="str">
        <f>IF(AND($B3438&lt;&gt;"",$C3438&lt;&gt;"",$B3438&lt;=$C3438),INDEX(Bemenet!$G$2:$G$301,$M3438),"")</f>
        <v/>
      </c>
      <c r="E3438" s="6" t="str">
        <f>IF(AND($B3438&lt;&gt;"",$C3438&lt;&gt;"",$B3438&lt;=$C3438),INDEX(Bemenet!$D$2:$D$301,$M3438),"")</f>
        <v/>
      </c>
      <c r="F3438" s="5" t="str">
        <f t="shared" si="477"/>
        <v/>
      </c>
      <c r="G3438" s="5" t="str">
        <f t="shared" si="478"/>
        <v/>
      </c>
      <c r="H3438" s="9" t="str">
        <f t="shared" si="479"/>
        <v/>
      </c>
      <c r="I3438" s="5" t="str">
        <f t="shared" si="480"/>
        <v/>
      </c>
      <c r="J3438" s="5" t="str">
        <f>IF(OR($L3438="",NOT(COUNTIFS($L$2:$L3438,$L3438)=1)),"",SUMIFS($G:$G,$L:$L,$L3438))</f>
        <v/>
      </c>
      <c r="K3438" s="5" t="str">
        <f>IF(OR($L3438="",NOT(COUNTIFS($L$2:$L3438,$L3438)=1)),"",SUMIFS($I:$I,$L:$L,$L3438))</f>
        <v/>
      </c>
      <c r="L3438" s="6" t="str">
        <f t="shared" si="481"/>
        <v/>
      </c>
      <c r="M3438" s="6">
        <f t="shared" si="482"/>
        <v>138</v>
      </c>
      <c r="N3438" s="6">
        <f t="shared" si="483"/>
        <v>13</v>
      </c>
      <c r="O3438" s="9" t="str">
        <f>IF(AND($B3438&lt;&gt;"",$C3438&lt;&gt;"",$B3438&lt;=$C3438),INDEX(Szabalyok!$C:$C,$N3438),"")</f>
        <v/>
      </c>
      <c r="P3438">
        <f t="shared" si="485"/>
        <v>0</v>
      </c>
    </row>
    <row r="3439" spans="1:16" x14ac:dyDescent="0.35">
      <c r="A3439">
        <f t="shared" si="484"/>
        <v>0</v>
      </c>
      <c r="B3439" s="4" t="str">
        <f>IF($M3439&gt;300,"",IF(OR(INDEX(Bemenet!$E$2:$E$301,$M3439)="",INDEX(Bemenet!$F$2:$F$301,$M3439)=""),"",MAX(INDEX(Bemenet!$E$2:$E$301,$M3439),INDEX(Szabalyok!$A:$A,$N3439))))</f>
        <v/>
      </c>
      <c r="C3439" s="4" t="str">
        <f>IF($B3439="","",MIN(INDEX(Bemenet!$F$2:$F$301,$M3439),INDEX(Szabalyok!$B:$B,$N3439)))</f>
        <v/>
      </c>
      <c r="D3439" s="5" t="str">
        <f>IF(AND($B3439&lt;&gt;"",$C3439&lt;&gt;"",$B3439&lt;=$C3439),INDEX(Bemenet!$G$2:$G$301,$M3439),"")</f>
        <v/>
      </c>
      <c r="E3439" s="6" t="str">
        <f>IF(AND($B3439&lt;&gt;"",$C3439&lt;&gt;"",$B3439&lt;=$C3439),INDEX(Bemenet!$D$2:$D$301,$M3439),"")</f>
        <v/>
      </c>
      <c r="F3439" s="5" t="str">
        <f t="shared" si="477"/>
        <v/>
      </c>
      <c r="G3439" s="5" t="str">
        <f t="shared" si="478"/>
        <v/>
      </c>
      <c r="H3439" s="9" t="str">
        <f t="shared" si="479"/>
        <v/>
      </c>
      <c r="I3439" s="5" t="str">
        <f t="shared" si="480"/>
        <v/>
      </c>
      <c r="J3439" s="5" t="str">
        <f>IF(OR($L3439="",NOT(COUNTIFS($L$2:$L3439,$L3439)=1)),"",SUMIFS($G:$G,$L:$L,$L3439))</f>
        <v/>
      </c>
      <c r="K3439" s="5" t="str">
        <f>IF(OR($L3439="",NOT(COUNTIFS($L$2:$L3439,$L3439)=1)),"",SUMIFS($I:$I,$L:$L,$L3439))</f>
        <v/>
      </c>
      <c r="L3439" s="6" t="str">
        <f t="shared" si="481"/>
        <v/>
      </c>
      <c r="M3439" s="6">
        <f t="shared" si="482"/>
        <v>138</v>
      </c>
      <c r="N3439" s="6">
        <f t="shared" si="483"/>
        <v>14</v>
      </c>
      <c r="O3439" s="9" t="str">
        <f>IF(AND($B3439&lt;&gt;"",$C3439&lt;&gt;"",$B3439&lt;=$C3439),INDEX(Szabalyok!$C:$C,$N3439),"")</f>
        <v/>
      </c>
      <c r="P3439">
        <f t="shared" si="485"/>
        <v>0</v>
      </c>
    </row>
    <row r="3440" spans="1:16" x14ac:dyDescent="0.35">
      <c r="A3440">
        <f t="shared" si="484"/>
        <v>0</v>
      </c>
      <c r="B3440" s="4" t="str">
        <f>IF($M3440&gt;300,"",IF(OR(INDEX(Bemenet!$E$2:$E$301,$M3440)="",INDEX(Bemenet!$F$2:$F$301,$M3440)=""),"",MAX(INDEX(Bemenet!$E$2:$E$301,$M3440),INDEX(Szabalyok!$A:$A,$N3440))))</f>
        <v/>
      </c>
      <c r="C3440" s="4" t="str">
        <f>IF($B3440="","",MIN(INDEX(Bemenet!$F$2:$F$301,$M3440),INDEX(Szabalyok!$B:$B,$N3440)))</f>
        <v/>
      </c>
      <c r="D3440" s="5" t="str">
        <f>IF(AND($B3440&lt;&gt;"",$C3440&lt;&gt;"",$B3440&lt;=$C3440),INDEX(Bemenet!$G$2:$G$301,$M3440),"")</f>
        <v/>
      </c>
      <c r="E3440" s="6" t="str">
        <f>IF(AND($B3440&lt;&gt;"",$C3440&lt;&gt;"",$B3440&lt;=$C3440),INDEX(Bemenet!$D$2:$D$301,$M3440),"")</f>
        <v/>
      </c>
      <c r="F3440" s="5" t="str">
        <f t="shared" si="477"/>
        <v/>
      </c>
      <c r="G3440" s="5" t="str">
        <f t="shared" si="478"/>
        <v/>
      </c>
      <c r="H3440" s="9" t="str">
        <f t="shared" si="479"/>
        <v/>
      </c>
      <c r="I3440" s="5" t="str">
        <f t="shared" si="480"/>
        <v/>
      </c>
      <c r="J3440" s="5" t="str">
        <f>IF(OR($L3440="",NOT(COUNTIFS($L$2:$L3440,$L3440)=1)),"",SUMIFS($G:$G,$L:$L,$L3440))</f>
        <v/>
      </c>
      <c r="K3440" s="5" t="str">
        <f>IF(OR($L3440="",NOT(COUNTIFS($L$2:$L3440,$L3440)=1)),"",SUMIFS($I:$I,$L:$L,$L3440))</f>
        <v/>
      </c>
      <c r="L3440" s="6" t="str">
        <f t="shared" si="481"/>
        <v/>
      </c>
      <c r="M3440" s="6">
        <f t="shared" si="482"/>
        <v>138</v>
      </c>
      <c r="N3440" s="6">
        <f t="shared" si="483"/>
        <v>15</v>
      </c>
      <c r="O3440" s="9" t="str">
        <f>IF(AND($B3440&lt;&gt;"",$C3440&lt;&gt;"",$B3440&lt;=$C3440),INDEX(Szabalyok!$C:$C,$N3440),"")</f>
        <v/>
      </c>
      <c r="P3440">
        <f t="shared" si="485"/>
        <v>0</v>
      </c>
    </row>
    <row r="3441" spans="1:16" x14ac:dyDescent="0.35">
      <c r="A3441">
        <f t="shared" si="484"/>
        <v>0</v>
      </c>
      <c r="B3441" s="4" t="str">
        <f>IF($M3441&gt;300,"",IF(OR(INDEX(Bemenet!$E$2:$E$301,$M3441)="",INDEX(Bemenet!$F$2:$F$301,$M3441)=""),"",MAX(INDEX(Bemenet!$E$2:$E$301,$M3441),INDEX(Szabalyok!$A:$A,$N3441))))</f>
        <v/>
      </c>
      <c r="C3441" s="4" t="str">
        <f>IF($B3441="","",MIN(INDEX(Bemenet!$F$2:$F$301,$M3441),INDEX(Szabalyok!$B:$B,$N3441)))</f>
        <v/>
      </c>
      <c r="D3441" s="5" t="str">
        <f>IF(AND($B3441&lt;&gt;"",$C3441&lt;&gt;"",$B3441&lt;=$C3441),INDEX(Bemenet!$G$2:$G$301,$M3441),"")</f>
        <v/>
      </c>
      <c r="E3441" s="6" t="str">
        <f>IF(AND($B3441&lt;&gt;"",$C3441&lt;&gt;"",$B3441&lt;=$C3441),INDEX(Bemenet!$D$2:$D$301,$M3441),"")</f>
        <v/>
      </c>
      <c r="F3441" s="5" t="str">
        <f t="shared" si="477"/>
        <v/>
      </c>
      <c r="G3441" s="5" t="str">
        <f t="shared" si="478"/>
        <v/>
      </c>
      <c r="H3441" s="9" t="str">
        <f t="shared" si="479"/>
        <v/>
      </c>
      <c r="I3441" s="5" t="str">
        <f t="shared" si="480"/>
        <v/>
      </c>
      <c r="J3441" s="5" t="str">
        <f>IF(OR($L3441="",NOT(COUNTIFS($L$2:$L3441,$L3441)=1)),"",SUMIFS($G:$G,$L:$L,$L3441))</f>
        <v/>
      </c>
      <c r="K3441" s="5" t="str">
        <f>IF(OR($L3441="",NOT(COUNTIFS($L$2:$L3441,$L3441)=1)),"",SUMIFS($I:$I,$L:$L,$L3441))</f>
        <v/>
      </c>
      <c r="L3441" s="6" t="str">
        <f t="shared" si="481"/>
        <v/>
      </c>
      <c r="M3441" s="6">
        <f t="shared" si="482"/>
        <v>138</v>
      </c>
      <c r="N3441" s="6">
        <f t="shared" si="483"/>
        <v>16</v>
      </c>
      <c r="O3441" s="9" t="str">
        <f>IF(AND($B3441&lt;&gt;"",$C3441&lt;&gt;"",$B3441&lt;=$C3441),INDEX(Szabalyok!$C:$C,$N3441),"")</f>
        <v/>
      </c>
      <c r="P3441">
        <f t="shared" si="485"/>
        <v>0</v>
      </c>
    </row>
    <row r="3442" spans="1:16" x14ac:dyDescent="0.35">
      <c r="A3442">
        <f t="shared" si="484"/>
        <v>0</v>
      </c>
      <c r="B3442" s="4" t="str">
        <f>IF($M3442&gt;300,"",IF(OR(INDEX(Bemenet!$E$2:$E$301,$M3442)="",INDEX(Bemenet!$F$2:$F$301,$M3442)=""),"",MAX(INDEX(Bemenet!$E$2:$E$301,$M3442),INDEX(Szabalyok!$A:$A,$N3442))))</f>
        <v/>
      </c>
      <c r="C3442" s="4" t="str">
        <f>IF($B3442="","",MIN(INDEX(Bemenet!$F$2:$F$301,$M3442),INDEX(Szabalyok!$B:$B,$N3442)))</f>
        <v/>
      </c>
      <c r="D3442" s="5" t="str">
        <f>IF(AND($B3442&lt;&gt;"",$C3442&lt;&gt;"",$B3442&lt;=$C3442),INDEX(Bemenet!$G$2:$G$301,$M3442),"")</f>
        <v/>
      </c>
      <c r="E3442" s="6" t="str">
        <f>IF(AND($B3442&lt;&gt;"",$C3442&lt;&gt;"",$B3442&lt;=$C3442),INDEX(Bemenet!$D$2:$D$301,$M3442),"")</f>
        <v/>
      </c>
      <c r="F3442" s="5" t="str">
        <f t="shared" si="477"/>
        <v/>
      </c>
      <c r="G3442" s="5" t="str">
        <f t="shared" si="478"/>
        <v/>
      </c>
      <c r="H3442" s="9" t="str">
        <f t="shared" si="479"/>
        <v/>
      </c>
      <c r="I3442" s="5" t="str">
        <f t="shared" si="480"/>
        <v/>
      </c>
      <c r="J3442" s="5" t="str">
        <f>IF(OR($L3442="",NOT(COUNTIFS($L$2:$L3442,$L3442)=1)),"",SUMIFS($G:$G,$L:$L,$L3442))</f>
        <v/>
      </c>
      <c r="K3442" s="5" t="str">
        <f>IF(OR($L3442="",NOT(COUNTIFS($L$2:$L3442,$L3442)=1)),"",SUMIFS($I:$I,$L:$L,$L3442))</f>
        <v/>
      </c>
      <c r="L3442" s="6" t="str">
        <f t="shared" si="481"/>
        <v/>
      </c>
      <c r="M3442" s="6">
        <f t="shared" si="482"/>
        <v>138</v>
      </c>
      <c r="N3442" s="6">
        <f t="shared" si="483"/>
        <v>17</v>
      </c>
      <c r="O3442" s="9" t="str">
        <f>IF(AND($B3442&lt;&gt;"",$C3442&lt;&gt;"",$B3442&lt;=$C3442),INDEX(Szabalyok!$C:$C,$N3442),"")</f>
        <v/>
      </c>
      <c r="P3442">
        <f t="shared" si="485"/>
        <v>0</v>
      </c>
    </row>
    <row r="3443" spans="1:16" x14ac:dyDescent="0.35">
      <c r="A3443">
        <f t="shared" si="484"/>
        <v>0</v>
      </c>
      <c r="B3443" s="4" t="str">
        <f>IF($M3443&gt;300,"",IF(OR(INDEX(Bemenet!$E$2:$E$301,$M3443)="",INDEX(Bemenet!$F$2:$F$301,$M3443)=""),"",MAX(INDEX(Bemenet!$E$2:$E$301,$M3443),INDEX(Szabalyok!$A:$A,$N3443))))</f>
        <v/>
      </c>
      <c r="C3443" s="4" t="str">
        <f>IF($B3443="","",MIN(INDEX(Bemenet!$F$2:$F$301,$M3443),INDEX(Szabalyok!$B:$B,$N3443)))</f>
        <v/>
      </c>
      <c r="D3443" s="5" t="str">
        <f>IF(AND($B3443&lt;&gt;"",$C3443&lt;&gt;"",$B3443&lt;=$C3443),INDEX(Bemenet!$G$2:$G$301,$M3443),"")</f>
        <v/>
      </c>
      <c r="E3443" s="6" t="str">
        <f>IF(AND($B3443&lt;&gt;"",$C3443&lt;&gt;"",$B3443&lt;=$C3443),INDEX(Bemenet!$D$2:$D$301,$M3443),"")</f>
        <v/>
      </c>
      <c r="F3443" s="5" t="str">
        <f t="shared" si="477"/>
        <v/>
      </c>
      <c r="G3443" s="5" t="str">
        <f t="shared" si="478"/>
        <v/>
      </c>
      <c r="H3443" s="9" t="str">
        <f t="shared" si="479"/>
        <v/>
      </c>
      <c r="I3443" s="5" t="str">
        <f t="shared" si="480"/>
        <v/>
      </c>
      <c r="J3443" s="5" t="str">
        <f>IF(OR($L3443="",NOT(COUNTIFS($L$2:$L3443,$L3443)=1)),"",SUMIFS($G:$G,$L:$L,$L3443))</f>
        <v/>
      </c>
      <c r="K3443" s="5" t="str">
        <f>IF(OR($L3443="",NOT(COUNTIFS($L$2:$L3443,$L3443)=1)),"",SUMIFS($I:$I,$L:$L,$L3443))</f>
        <v/>
      </c>
      <c r="L3443" s="6" t="str">
        <f t="shared" si="481"/>
        <v/>
      </c>
      <c r="M3443" s="6">
        <f t="shared" si="482"/>
        <v>138</v>
      </c>
      <c r="N3443" s="6">
        <f t="shared" si="483"/>
        <v>18</v>
      </c>
      <c r="O3443" s="9" t="str">
        <f>IF(AND($B3443&lt;&gt;"",$C3443&lt;&gt;"",$B3443&lt;=$C3443),INDEX(Szabalyok!$C:$C,$N3443),"")</f>
        <v/>
      </c>
      <c r="P3443">
        <f t="shared" si="485"/>
        <v>0</v>
      </c>
    </row>
    <row r="3444" spans="1:16" x14ac:dyDescent="0.35">
      <c r="A3444">
        <f t="shared" si="484"/>
        <v>0</v>
      </c>
      <c r="B3444" s="4" t="str">
        <f>IF($M3444&gt;300,"",IF(OR(INDEX(Bemenet!$E$2:$E$301,$M3444)="",INDEX(Bemenet!$F$2:$F$301,$M3444)=""),"",MAX(INDEX(Bemenet!$E$2:$E$301,$M3444),INDEX(Szabalyok!$A:$A,$N3444))))</f>
        <v/>
      </c>
      <c r="C3444" s="4" t="str">
        <f>IF($B3444="","",MIN(INDEX(Bemenet!$F$2:$F$301,$M3444),INDEX(Szabalyok!$B:$B,$N3444)))</f>
        <v/>
      </c>
      <c r="D3444" s="5" t="str">
        <f>IF(AND($B3444&lt;&gt;"",$C3444&lt;&gt;"",$B3444&lt;=$C3444),INDEX(Bemenet!$G$2:$G$301,$M3444),"")</f>
        <v/>
      </c>
      <c r="E3444" s="6" t="str">
        <f>IF(AND($B3444&lt;&gt;"",$C3444&lt;&gt;"",$B3444&lt;=$C3444),INDEX(Bemenet!$D$2:$D$301,$M3444),"")</f>
        <v/>
      </c>
      <c r="F3444" s="5" t="str">
        <f t="shared" si="477"/>
        <v/>
      </c>
      <c r="G3444" s="5" t="str">
        <f t="shared" si="478"/>
        <v/>
      </c>
      <c r="H3444" s="9" t="str">
        <f t="shared" si="479"/>
        <v/>
      </c>
      <c r="I3444" s="5" t="str">
        <f t="shared" si="480"/>
        <v/>
      </c>
      <c r="J3444" s="5" t="str">
        <f>IF(OR($L3444="",NOT(COUNTIFS($L$2:$L3444,$L3444)=1)),"",SUMIFS($G:$G,$L:$L,$L3444))</f>
        <v/>
      </c>
      <c r="K3444" s="5" t="str">
        <f>IF(OR($L3444="",NOT(COUNTIFS($L$2:$L3444,$L3444)=1)),"",SUMIFS($I:$I,$L:$L,$L3444))</f>
        <v/>
      </c>
      <c r="L3444" s="6" t="str">
        <f t="shared" si="481"/>
        <v/>
      </c>
      <c r="M3444" s="6">
        <f t="shared" si="482"/>
        <v>138</v>
      </c>
      <c r="N3444" s="6">
        <f t="shared" si="483"/>
        <v>19</v>
      </c>
      <c r="O3444" s="9" t="str">
        <f>IF(AND($B3444&lt;&gt;"",$C3444&lt;&gt;"",$B3444&lt;=$C3444),INDEX(Szabalyok!$C:$C,$N3444),"")</f>
        <v/>
      </c>
      <c r="P3444">
        <f t="shared" si="485"/>
        <v>0</v>
      </c>
    </row>
    <row r="3445" spans="1:16" x14ac:dyDescent="0.35">
      <c r="A3445">
        <f t="shared" si="484"/>
        <v>0</v>
      </c>
      <c r="B3445" s="4" t="str">
        <f>IF($M3445&gt;300,"",IF(OR(INDEX(Bemenet!$E$2:$E$301,$M3445)="",INDEX(Bemenet!$F$2:$F$301,$M3445)=""),"",MAX(INDEX(Bemenet!$E$2:$E$301,$M3445),INDEX(Szabalyok!$A:$A,$N3445))))</f>
        <v/>
      </c>
      <c r="C3445" s="4" t="str">
        <f>IF($B3445="","",MIN(INDEX(Bemenet!$F$2:$F$301,$M3445),INDEX(Szabalyok!$B:$B,$N3445)))</f>
        <v/>
      </c>
      <c r="D3445" s="5" t="str">
        <f>IF(AND($B3445&lt;&gt;"",$C3445&lt;&gt;"",$B3445&lt;=$C3445),INDEX(Bemenet!$G$2:$G$301,$M3445),"")</f>
        <v/>
      </c>
      <c r="E3445" s="6" t="str">
        <f>IF(AND($B3445&lt;&gt;"",$C3445&lt;&gt;"",$B3445&lt;=$C3445),INDEX(Bemenet!$D$2:$D$301,$M3445),"")</f>
        <v/>
      </c>
      <c r="F3445" s="5" t="str">
        <f t="shared" si="477"/>
        <v/>
      </c>
      <c r="G3445" s="5" t="str">
        <f t="shared" si="478"/>
        <v/>
      </c>
      <c r="H3445" s="9" t="str">
        <f t="shared" si="479"/>
        <v/>
      </c>
      <c r="I3445" s="5" t="str">
        <f t="shared" si="480"/>
        <v/>
      </c>
      <c r="J3445" s="5" t="str">
        <f>IF(OR($L3445="",NOT(COUNTIFS($L$2:$L3445,$L3445)=1)),"",SUMIFS($G:$G,$L:$L,$L3445))</f>
        <v/>
      </c>
      <c r="K3445" s="5" t="str">
        <f>IF(OR($L3445="",NOT(COUNTIFS($L$2:$L3445,$L3445)=1)),"",SUMIFS($I:$I,$L:$L,$L3445))</f>
        <v/>
      </c>
      <c r="L3445" s="6" t="str">
        <f t="shared" si="481"/>
        <v/>
      </c>
      <c r="M3445" s="6">
        <f t="shared" si="482"/>
        <v>138</v>
      </c>
      <c r="N3445" s="6">
        <f t="shared" si="483"/>
        <v>20</v>
      </c>
      <c r="O3445" s="9" t="str">
        <f>IF(AND($B3445&lt;&gt;"",$C3445&lt;&gt;"",$B3445&lt;=$C3445),INDEX(Szabalyok!$C:$C,$N3445),"")</f>
        <v/>
      </c>
      <c r="P3445">
        <f t="shared" si="485"/>
        <v>0</v>
      </c>
    </row>
    <row r="3446" spans="1:16" x14ac:dyDescent="0.35">
      <c r="A3446">
        <f t="shared" si="484"/>
        <v>0</v>
      </c>
      <c r="B3446" s="4" t="str">
        <f>IF($M3446&gt;300,"",IF(OR(INDEX(Bemenet!$E$2:$E$301,$M3446)="",INDEX(Bemenet!$F$2:$F$301,$M3446)=""),"",MAX(INDEX(Bemenet!$E$2:$E$301,$M3446),INDEX(Szabalyok!$A:$A,$N3446))))</f>
        <v/>
      </c>
      <c r="C3446" s="4" t="str">
        <f>IF($B3446="","",MIN(INDEX(Bemenet!$F$2:$F$301,$M3446),INDEX(Szabalyok!$B:$B,$N3446)))</f>
        <v/>
      </c>
      <c r="D3446" s="5" t="str">
        <f>IF(AND($B3446&lt;&gt;"",$C3446&lt;&gt;"",$B3446&lt;=$C3446),INDEX(Bemenet!$G$2:$G$301,$M3446),"")</f>
        <v/>
      </c>
      <c r="E3446" s="6" t="str">
        <f>IF(AND($B3446&lt;&gt;"",$C3446&lt;&gt;"",$B3446&lt;=$C3446),INDEX(Bemenet!$D$2:$D$301,$M3446),"")</f>
        <v/>
      </c>
      <c r="F3446" s="5" t="str">
        <f t="shared" si="477"/>
        <v/>
      </c>
      <c r="G3446" s="5" t="str">
        <f t="shared" si="478"/>
        <v/>
      </c>
      <c r="H3446" s="9" t="str">
        <f t="shared" si="479"/>
        <v/>
      </c>
      <c r="I3446" s="5" t="str">
        <f t="shared" si="480"/>
        <v/>
      </c>
      <c r="J3446" s="5" t="str">
        <f>IF(OR($L3446="",NOT(COUNTIFS($L$2:$L3446,$L3446)=1)),"",SUMIFS($G:$G,$L:$L,$L3446))</f>
        <v/>
      </c>
      <c r="K3446" s="5" t="str">
        <f>IF(OR($L3446="",NOT(COUNTIFS($L$2:$L3446,$L3446)=1)),"",SUMIFS($I:$I,$L:$L,$L3446))</f>
        <v/>
      </c>
      <c r="L3446" s="6" t="str">
        <f t="shared" si="481"/>
        <v/>
      </c>
      <c r="M3446" s="6">
        <f t="shared" si="482"/>
        <v>138</v>
      </c>
      <c r="N3446" s="6">
        <f t="shared" si="483"/>
        <v>21</v>
      </c>
      <c r="O3446" s="9" t="str">
        <f>IF(AND($B3446&lt;&gt;"",$C3446&lt;&gt;"",$B3446&lt;=$C3446),INDEX(Szabalyok!$C:$C,$N3446),"")</f>
        <v/>
      </c>
      <c r="P3446">
        <f t="shared" si="485"/>
        <v>0</v>
      </c>
    </row>
    <row r="3447" spans="1:16" x14ac:dyDescent="0.35">
      <c r="A3447">
        <f t="shared" si="484"/>
        <v>0</v>
      </c>
      <c r="B3447" s="4" t="str">
        <f>IF($M3447&gt;300,"",IF(OR(INDEX(Bemenet!$E$2:$E$301,$M3447)="",INDEX(Bemenet!$F$2:$F$301,$M3447)=""),"",MAX(INDEX(Bemenet!$E$2:$E$301,$M3447),INDEX(Szabalyok!$A:$A,$N3447))))</f>
        <v/>
      </c>
      <c r="C3447" s="4" t="str">
        <f>IF($B3447="","",MIN(INDEX(Bemenet!$F$2:$F$301,$M3447),INDEX(Szabalyok!$B:$B,$N3447)))</f>
        <v/>
      </c>
      <c r="D3447" s="5" t="str">
        <f>IF(AND($B3447&lt;&gt;"",$C3447&lt;&gt;"",$B3447&lt;=$C3447),INDEX(Bemenet!$G$2:$G$301,$M3447),"")</f>
        <v/>
      </c>
      <c r="E3447" s="6" t="str">
        <f>IF(AND($B3447&lt;&gt;"",$C3447&lt;&gt;"",$B3447&lt;=$C3447),INDEX(Bemenet!$D$2:$D$301,$M3447),"")</f>
        <v/>
      </c>
      <c r="F3447" s="5" t="str">
        <f t="shared" si="477"/>
        <v/>
      </c>
      <c r="G3447" s="5" t="str">
        <f t="shared" si="478"/>
        <v/>
      </c>
      <c r="H3447" s="9" t="str">
        <f t="shared" si="479"/>
        <v/>
      </c>
      <c r="I3447" s="5" t="str">
        <f t="shared" si="480"/>
        <v/>
      </c>
      <c r="J3447" s="5" t="str">
        <f>IF(OR($L3447="",NOT(COUNTIFS($L$2:$L3447,$L3447)=1)),"",SUMIFS($G:$G,$L:$L,$L3447))</f>
        <v/>
      </c>
      <c r="K3447" s="5" t="str">
        <f>IF(OR($L3447="",NOT(COUNTIFS($L$2:$L3447,$L3447)=1)),"",SUMIFS($I:$I,$L:$L,$L3447))</f>
        <v/>
      </c>
      <c r="L3447" s="6" t="str">
        <f t="shared" si="481"/>
        <v/>
      </c>
      <c r="M3447" s="6">
        <f t="shared" si="482"/>
        <v>138</v>
      </c>
      <c r="N3447" s="6">
        <f t="shared" si="483"/>
        <v>22</v>
      </c>
      <c r="O3447" s="9" t="str">
        <f>IF(AND($B3447&lt;&gt;"",$C3447&lt;&gt;"",$B3447&lt;=$C3447),INDEX(Szabalyok!$C:$C,$N3447),"")</f>
        <v/>
      </c>
      <c r="P3447">
        <f t="shared" si="485"/>
        <v>0</v>
      </c>
    </row>
    <row r="3448" spans="1:16" x14ac:dyDescent="0.35">
      <c r="A3448">
        <f t="shared" si="484"/>
        <v>0</v>
      </c>
      <c r="B3448" s="4" t="str">
        <f>IF($M3448&gt;300,"",IF(OR(INDEX(Bemenet!$E$2:$E$301,$M3448)="",INDEX(Bemenet!$F$2:$F$301,$M3448)=""),"",MAX(INDEX(Bemenet!$E$2:$E$301,$M3448),INDEX(Szabalyok!$A:$A,$N3448))))</f>
        <v/>
      </c>
      <c r="C3448" s="4" t="str">
        <f>IF($B3448="","",MIN(INDEX(Bemenet!$F$2:$F$301,$M3448),INDEX(Szabalyok!$B:$B,$N3448)))</f>
        <v/>
      </c>
      <c r="D3448" s="5" t="str">
        <f>IF(AND($B3448&lt;&gt;"",$C3448&lt;&gt;"",$B3448&lt;=$C3448),INDEX(Bemenet!$G$2:$G$301,$M3448),"")</f>
        <v/>
      </c>
      <c r="E3448" s="6" t="str">
        <f>IF(AND($B3448&lt;&gt;"",$C3448&lt;&gt;"",$B3448&lt;=$C3448),INDEX(Bemenet!$D$2:$D$301,$M3448),"")</f>
        <v/>
      </c>
      <c r="F3448" s="5" t="str">
        <f t="shared" si="477"/>
        <v/>
      </c>
      <c r="G3448" s="5" t="str">
        <f t="shared" si="478"/>
        <v/>
      </c>
      <c r="H3448" s="9" t="str">
        <f t="shared" si="479"/>
        <v/>
      </c>
      <c r="I3448" s="5" t="str">
        <f t="shared" si="480"/>
        <v/>
      </c>
      <c r="J3448" s="5" t="str">
        <f>IF(OR($L3448="",NOT(COUNTIFS($L$2:$L3448,$L3448)=1)),"",SUMIFS($G:$G,$L:$L,$L3448))</f>
        <v/>
      </c>
      <c r="K3448" s="5" t="str">
        <f>IF(OR($L3448="",NOT(COUNTIFS($L$2:$L3448,$L3448)=1)),"",SUMIFS($I:$I,$L:$L,$L3448))</f>
        <v/>
      </c>
      <c r="L3448" s="6" t="str">
        <f t="shared" si="481"/>
        <v/>
      </c>
      <c r="M3448" s="6">
        <f t="shared" si="482"/>
        <v>138</v>
      </c>
      <c r="N3448" s="6">
        <f t="shared" si="483"/>
        <v>23</v>
      </c>
      <c r="O3448" s="9" t="str">
        <f>IF(AND($B3448&lt;&gt;"",$C3448&lt;&gt;"",$B3448&lt;=$C3448),INDEX(Szabalyok!$C:$C,$N3448),"")</f>
        <v/>
      </c>
      <c r="P3448">
        <f t="shared" si="485"/>
        <v>0</v>
      </c>
    </row>
    <row r="3449" spans="1:16" x14ac:dyDescent="0.35">
      <c r="A3449">
        <f t="shared" si="484"/>
        <v>0</v>
      </c>
      <c r="B3449" s="4" t="str">
        <f>IF($M3449&gt;300,"",IF(OR(INDEX(Bemenet!$E$2:$E$301,$M3449)="",INDEX(Bemenet!$F$2:$F$301,$M3449)=""),"",MAX(INDEX(Bemenet!$E$2:$E$301,$M3449),INDEX(Szabalyok!$A:$A,$N3449))))</f>
        <v/>
      </c>
      <c r="C3449" s="4" t="str">
        <f>IF($B3449="","",MIN(INDEX(Bemenet!$F$2:$F$301,$M3449),INDEX(Szabalyok!$B:$B,$N3449)))</f>
        <v/>
      </c>
      <c r="D3449" s="5" t="str">
        <f>IF(AND($B3449&lt;&gt;"",$C3449&lt;&gt;"",$B3449&lt;=$C3449),INDEX(Bemenet!$G$2:$G$301,$M3449),"")</f>
        <v/>
      </c>
      <c r="E3449" s="6" t="str">
        <f>IF(AND($B3449&lt;&gt;"",$C3449&lt;&gt;"",$B3449&lt;=$C3449),INDEX(Bemenet!$D$2:$D$301,$M3449),"")</f>
        <v/>
      </c>
      <c r="F3449" s="5" t="str">
        <f t="shared" si="477"/>
        <v/>
      </c>
      <c r="G3449" s="5" t="str">
        <f t="shared" si="478"/>
        <v/>
      </c>
      <c r="H3449" s="9" t="str">
        <f t="shared" si="479"/>
        <v/>
      </c>
      <c r="I3449" s="5" t="str">
        <f t="shared" si="480"/>
        <v/>
      </c>
      <c r="J3449" s="5" t="str">
        <f>IF(OR($L3449="",NOT(COUNTIFS($L$2:$L3449,$L3449)=1)),"",SUMIFS($G:$G,$L:$L,$L3449))</f>
        <v/>
      </c>
      <c r="K3449" s="5" t="str">
        <f>IF(OR($L3449="",NOT(COUNTIFS($L$2:$L3449,$L3449)=1)),"",SUMIFS($I:$I,$L:$L,$L3449))</f>
        <v/>
      </c>
      <c r="L3449" s="6" t="str">
        <f t="shared" si="481"/>
        <v/>
      </c>
      <c r="M3449" s="6">
        <f t="shared" si="482"/>
        <v>138</v>
      </c>
      <c r="N3449" s="6">
        <f t="shared" si="483"/>
        <v>24</v>
      </c>
      <c r="O3449" s="9" t="str">
        <f>IF(AND($B3449&lt;&gt;"",$C3449&lt;&gt;"",$B3449&lt;=$C3449),INDEX(Szabalyok!$C:$C,$N3449),"")</f>
        <v/>
      </c>
      <c r="P3449">
        <f t="shared" si="485"/>
        <v>0</v>
      </c>
    </row>
    <row r="3450" spans="1:16" x14ac:dyDescent="0.35">
      <c r="A3450">
        <f t="shared" si="484"/>
        <v>0</v>
      </c>
      <c r="B3450" s="4" t="str">
        <f>IF($M3450&gt;300,"",IF(OR(INDEX(Bemenet!$E$2:$E$301,$M3450)="",INDEX(Bemenet!$F$2:$F$301,$M3450)=""),"",MAX(INDEX(Bemenet!$E$2:$E$301,$M3450),INDEX(Szabalyok!$A:$A,$N3450))))</f>
        <v/>
      </c>
      <c r="C3450" s="4" t="str">
        <f>IF($B3450="","",MIN(INDEX(Bemenet!$F$2:$F$301,$M3450),INDEX(Szabalyok!$B:$B,$N3450)))</f>
        <v/>
      </c>
      <c r="D3450" s="5" t="str">
        <f>IF(AND($B3450&lt;&gt;"",$C3450&lt;&gt;"",$B3450&lt;=$C3450),INDEX(Bemenet!$G$2:$G$301,$M3450),"")</f>
        <v/>
      </c>
      <c r="E3450" s="6" t="str">
        <f>IF(AND($B3450&lt;&gt;"",$C3450&lt;&gt;"",$B3450&lt;=$C3450),INDEX(Bemenet!$D$2:$D$301,$M3450),"")</f>
        <v/>
      </c>
      <c r="F3450" s="5" t="str">
        <f t="shared" si="477"/>
        <v/>
      </c>
      <c r="G3450" s="5" t="str">
        <f t="shared" si="478"/>
        <v/>
      </c>
      <c r="H3450" s="9" t="str">
        <f t="shared" si="479"/>
        <v/>
      </c>
      <c r="I3450" s="5" t="str">
        <f t="shared" si="480"/>
        <v/>
      </c>
      <c r="J3450" s="5" t="str">
        <f>IF(OR($L3450="",NOT(COUNTIFS($L$2:$L3450,$L3450)=1)),"",SUMIFS($G:$G,$L:$L,$L3450))</f>
        <v/>
      </c>
      <c r="K3450" s="5" t="str">
        <f>IF(OR($L3450="",NOT(COUNTIFS($L$2:$L3450,$L3450)=1)),"",SUMIFS($I:$I,$L:$L,$L3450))</f>
        <v/>
      </c>
      <c r="L3450" s="6" t="str">
        <f t="shared" si="481"/>
        <v/>
      </c>
      <c r="M3450" s="6">
        <f t="shared" si="482"/>
        <v>138</v>
      </c>
      <c r="N3450" s="6">
        <f t="shared" si="483"/>
        <v>25</v>
      </c>
      <c r="O3450" s="9" t="str">
        <f>IF(AND($B3450&lt;&gt;"",$C3450&lt;&gt;"",$B3450&lt;=$C3450),INDEX(Szabalyok!$C:$C,$N3450),"")</f>
        <v/>
      </c>
      <c r="P3450">
        <f t="shared" si="485"/>
        <v>0</v>
      </c>
    </row>
    <row r="3451" spans="1:16" x14ac:dyDescent="0.35">
      <c r="A3451">
        <f t="shared" si="484"/>
        <v>0</v>
      </c>
      <c r="B3451" s="4" t="str">
        <f>IF($M3451&gt;300,"",IF(OR(INDEX(Bemenet!$E$2:$E$301,$M3451)="",INDEX(Bemenet!$F$2:$F$301,$M3451)=""),"",MAX(INDEX(Bemenet!$E$2:$E$301,$M3451),INDEX(Szabalyok!$A:$A,$N3451))))</f>
        <v/>
      </c>
      <c r="C3451" s="4" t="str">
        <f>IF($B3451="","",MIN(INDEX(Bemenet!$F$2:$F$301,$M3451),INDEX(Szabalyok!$B:$B,$N3451)))</f>
        <v/>
      </c>
      <c r="D3451" s="5" t="str">
        <f>IF(AND($B3451&lt;&gt;"",$C3451&lt;&gt;"",$B3451&lt;=$C3451),INDEX(Bemenet!$G$2:$G$301,$M3451),"")</f>
        <v/>
      </c>
      <c r="E3451" s="6" t="str">
        <f>IF(AND($B3451&lt;&gt;"",$C3451&lt;&gt;"",$B3451&lt;=$C3451),INDEX(Bemenet!$D$2:$D$301,$M3451),"")</f>
        <v/>
      </c>
      <c r="F3451" s="5" t="str">
        <f t="shared" si="477"/>
        <v/>
      </c>
      <c r="G3451" s="5" t="str">
        <f t="shared" si="478"/>
        <v/>
      </c>
      <c r="H3451" s="9" t="str">
        <f t="shared" si="479"/>
        <v/>
      </c>
      <c r="I3451" s="5" t="str">
        <f t="shared" si="480"/>
        <v/>
      </c>
      <c r="J3451" s="5" t="str">
        <f>IF(OR($L3451="",NOT(COUNTIFS($L$2:$L3451,$L3451)=1)),"",SUMIFS($G:$G,$L:$L,$L3451))</f>
        <v/>
      </c>
      <c r="K3451" s="5" t="str">
        <f>IF(OR($L3451="",NOT(COUNTIFS($L$2:$L3451,$L3451)=1)),"",SUMIFS($I:$I,$L:$L,$L3451))</f>
        <v/>
      </c>
      <c r="L3451" s="6" t="str">
        <f t="shared" si="481"/>
        <v/>
      </c>
      <c r="M3451" s="6">
        <f t="shared" si="482"/>
        <v>138</v>
      </c>
      <c r="N3451" s="6">
        <f t="shared" si="483"/>
        <v>26</v>
      </c>
      <c r="O3451" s="9" t="str">
        <f>IF(AND($B3451&lt;&gt;"",$C3451&lt;&gt;"",$B3451&lt;=$C3451),INDEX(Szabalyok!$C:$C,$N3451),"")</f>
        <v/>
      </c>
      <c r="P3451">
        <f t="shared" si="485"/>
        <v>0</v>
      </c>
    </row>
    <row r="3452" spans="1:16" x14ac:dyDescent="0.35">
      <c r="A3452">
        <f t="shared" si="484"/>
        <v>0</v>
      </c>
      <c r="B3452" s="4" t="str">
        <f>IF($M3452&gt;300,"",IF(OR(INDEX(Bemenet!$E$2:$E$301,$M3452)="",INDEX(Bemenet!$F$2:$F$301,$M3452)=""),"",MAX(INDEX(Bemenet!$E$2:$E$301,$M3452),INDEX(Szabalyok!$A:$A,$N3452))))</f>
        <v/>
      </c>
      <c r="C3452" s="4" t="str">
        <f>IF($B3452="","",MIN(INDEX(Bemenet!$F$2:$F$301,$M3452),INDEX(Szabalyok!$B:$B,$N3452)))</f>
        <v/>
      </c>
      <c r="D3452" s="5" t="str">
        <f>IF(AND($B3452&lt;&gt;"",$C3452&lt;&gt;"",$B3452&lt;=$C3452),INDEX(Bemenet!$G$2:$G$301,$M3452),"")</f>
        <v/>
      </c>
      <c r="E3452" s="6" t="str">
        <f>IF(AND($B3452&lt;&gt;"",$C3452&lt;&gt;"",$B3452&lt;=$C3452),INDEX(Bemenet!$D$2:$D$301,$M3452),"")</f>
        <v/>
      </c>
      <c r="F3452" s="5" t="str">
        <f t="shared" si="477"/>
        <v/>
      </c>
      <c r="G3452" s="5" t="str">
        <f t="shared" si="478"/>
        <v/>
      </c>
      <c r="H3452" s="9" t="str">
        <f t="shared" si="479"/>
        <v/>
      </c>
      <c r="I3452" s="5" t="str">
        <f t="shared" si="480"/>
        <v/>
      </c>
      <c r="J3452" s="5" t="str">
        <f>IF(OR($L3452="",NOT(COUNTIFS($L$2:$L3452,$L3452)=1)),"",SUMIFS($G:$G,$L:$L,$L3452))</f>
        <v/>
      </c>
      <c r="K3452" s="5" t="str">
        <f>IF(OR($L3452="",NOT(COUNTIFS($L$2:$L3452,$L3452)=1)),"",SUMIFS($I:$I,$L:$L,$L3452))</f>
        <v/>
      </c>
      <c r="L3452" s="6" t="str">
        <f t="shared" si="481"/>
        <v/>
      </c>
      <c r="M3452" s="6">
        <f t="shared" si="482"/>
        <v>139</v>
      </c>
      <c r="N3452" s="6">
        <f t="shared" si="483"/>
        <v>2</v>
      </c>
      <c r="O3452" s="9" t="str">
        <f>IF(AND($B3452&lt;&gt;"",$C3452&lt;&gt;"",$B3452&lt;=$C3452),INDEX(Szabalyok!$C:$C,$N3452),"")</f>
        <v/>
      </c>
      <c r="P3452">
        <f t="shared" si="485"/>
        <v>0</v>
      </c>
    </row>
    <row r="3453" spans="1:16" x14ac:dyDescent="0.35">
      <c r="A3453">
        <f t="shared" si="484"/>
        <v>0</v>
      </c>
      <c r="B3453" s="4" t="str">
        <f>IF($M3453&gt;300,"",IF(OR(INDEX(Bemenet!$E$2:$E$301,$M3453)="",INDEX(Bemenet!$F$2:$F$301,$M3453)=""),"",MAX(INDEX(Bemenet!$E$2:$E$301,$M3453),INDEX(Szabalyok!$A:$A,$N3453))))</f>
        <v/>
      </c>
      <c r="C3453" s="4" t="str">
        <f>IF($B3453="","",MIN(INDEX(Bemenet!$F$2:$F$301,$M3453),INDEX(Szabalyok!$B:$B,$N3453)))</f>
        <v/>
      </c>
      <c r="D3453" s="5" t="str">
        <f>IF(AND($B3453&lt;&gt;"",$C3453&lt;&gt;"",$B3453&lt;=$C3453),INDEX(Bemenet!$G$2:$G$301,$M3453),"")</f>
        <v/>
      </c>
      <c r="E3453" s="6" t="str">
        <f>IF(AND($B3453&lt;&gt;"",$C3453&lt;&gt;"",$B3453&lt;=$C3453),INDEX(Bemenet!$D$2:$D$301,$M3453),"")</f>
        <v/>
      </c>
      <c r="F3453" s="5" t="str">
        <f t="shared" si="477"/>
        <v/>
      </c>
      <c r="G3453" s="5" t="str">
        <f t="shared" si="478"/>
        <v/>
      </c>
      <c r="H3453" s="9" t="str">
        <f t="shared" si="479"/>
        <v/>
      </c>
      <c r="I3453" s="5" t="str">
        <f t="shared" si="480"/>
        <v/>
      </c>
      <c r="J3453" s="5" t="str">
        <f>IF(OR($L3453="",NOT(COUNTIFS($L$2:$L3453,$L3453)=1)),"",SUMIFS($G:$G,$L:$L,$L3453))</f>
        <v/>
      </c>
      <c r="K3453" s="5" t="str">
        <f>IF(OR($L3453="",NOT(COUNTIFS($L$2:$L3453,$L3453)=1)),"",SUMIFS($I:$I,$L:$L,$L3453))</f>
        <v/>
      </c>
      <c r="L3453" s="6" t="str">
        <f t="shared" si="481"/>
        <v/>
      </c>
      <c r="M3453" s="6">
        <f t="shared" si="482"/>
        <v>139</v>
      </c>
      <c r="N3453" s="6">
        <f t="shared" si="483"/>
        <v>3</v>
      </c>
      <c r="O3453" s="9" t="str">
        <f>IF(AND($B3453&lt;&gt;"",$C3453&lt;&gt;"",$B3453&lt;=$C3453),INDEX(Szabalyok!$C:$C,$N3453),"")</f>
        <v/>
      </c>
      <c r="P3453">
        <f t="shared" si="485"/>
        <v>0</v>
      </c>
    </row>
    <row r="3454" spans="1:16" x14ac:dyDescent="0.35">
      <c r="A3454">
        <f t="shared" si="484"/>
        <v>0</v>
      </c>
      <c r="B3454" s="4" t="str">
        <f>IF($M3454&gt;300,"",IF(OR(INDEX(Bemenet!$E$2:$E$301,$M3454)="",INDEX(Bemenet!$F$2:$F$301,$M3454)=""),"",MAX(INDEX(Bemenet!$E$2:$E$301,$M3454),INDEX(Szabalyok!$A:$A,$N3454))))</f>
        <v/>
      </c>
      <c r="C3454" s="4" t="str">
        <f>IF($B3454="","",MIN(INDEX(Bemenet!$F$2:$F$301,$M3454),INDEX(Szabalyok!$B:$B,$N3454)))</f>
        <v/>
      </c>
      <c r="D3454" s="5" t="str">
        <f>IF(AND($B3454&lt;&gt;"",$C3454&lt;&gt;"",$B3454&lt;=$C3454),INDEX(Bemenet!$G$2:$G$301,$M3454),"")</f>
        <v/>
      </c>
      <c r="E3454" s="6" t="str">
        <f>IF(AND($B3454&lt;&gt;"",$C3454&lt;&gt;"",$B3454&lt;=$C3454),INDEX(Bemenet!$D$2:$D$301,$M3454),"")</f>
        <v/>
      </c>
      <c r="F3454" s="5" t="str">
        <f t="shared" si="477"/>
        <v/>
      </c>
      <c r="G3454" s="5" t="str">
        <f t="shared" si="478"/>
        <v/>
      </c>
      <c r="H3454" s="9" t="str">
        <f t="shared" si="479"/>
        <v/>
      </c>
      <c r="I3454" s="5" t="str">
        <f t="shared" si="480"/>
        <v/>
      </c>
      <c r="J3454" s="5" t="str">
        <f>IF(OR($L3454="",NOT(COUNTIFS($L$2:$L3454,$L3454)=1)),"",SUMIFS($G:$G,$L:$L,$L3454))</f>
        <v/>
      </c>
      <c r="K3454" s="5" t="str">
        <f>IF(OR($L3454="",NOT(COUNTIFS($L$2:$L3454,$L3454)=1)),"",SUMIFS($I:$I,$L:$L,$L3454))</f>
        <v/>
      </c>
      <c r="L3454" s="6" t="str">
        <f t="shared" si="481"/>
        <v/>
      </c>
      <c r="M3454" s="6">
        <f t="shared" si="482"/>
        <v>139</v>
      </c>
      <c r="N3454" s="6">
        <f t="shared" si="483"/>
        <v>4</v>
      </c>
      <c r="O3454" s="9" t="str">
        <f>IF(AND($B3454&lt;&gt;"",$C3454&lt;&gt;"",$B3454&lt;=$C3454),INDEX(Szabalyok!$C:$C,$N3454),"")</f>
        <v/>
      </c>
      <c r="P3454">
        <f t="shared" si="485"/>
        <v>0</v>
      </c>
    </row>
    <row r="3455" spans="1:16" x14ac:dyDescent="0.35">
      <c r="A3455">
        <f t="shared" si="484"/>
        <v>0</v>
      </c>
      <c r="B3455" s="4" t="str">
        <f>IF($M3455&gt;300,"",IF(OR(INDEX(Bemenet!$E$2:$E$301,$M3455)="",INDEX(Bemenet!$F$2:$F$301,$M3455)=""),"",MAX(INDEX(Bemenet!$E$2:$E$301,$M3455),INDEX(Szabalyok!$A:$A,$N3455))))</f>
        <v/>
      </c>
      <c r="C3455" s="4" t="str">
        <f>IF($B3455="","",MIN(INDEX(Bemenet!$F$2:$F$301,$M3455),INDEX(Szabalyok!$B:$B,$N3455)))</f>
        <v/>
      </c>
      <c r="D3455" s="5" t="str">
        <f>IF(AND($B3455&lt;&gt;"",$C3455&lt;&gt;"",$B3455&lt;=$C3455),INDEX(Bemenet!$G$2:$G$301,$M3455),"")</f>
        <v/>
      </c>
      <c r="E3455" s="6" t="str">
        <f>IF(AND($B3455&lt;&gt;"",$C3455&lt;&gt;"",$B3455&lt;=$C3455),INDEX(Bemenet!$D$2:$D$301,$M3455),"")</f>
        <v/>
      </c>
      <c r="F3455" s="5" t="str">
        <f t="shared" si="477"/>
        <v/>
      </c>
      <c r="G3455" s="5" t="str">
        <f t="shared" si="478"/>
        <v/>
      </c>
      <c r="H3455" s="9" t="str">
        <f t="shared" si="479"/>
        <v/>
      </c>
      <c r="I3455" s="5" t="str">
        <f t="shared" si="480"/>
        <v/>
      </c>
      <c r="J3455" s="5" t="str">
        <f>IF(OR($L3455="",NOT(COUNTIFS($L$2:$L3455,$L3455)=1)),"",SUMIFS($G:$G,$L:$L,$L3455))</f>
        <v/>
      </c>
      <c r="K3455" s="5" t="str">
        <f>IF(OR($L3455="",NOT(COUNTIFS($L$2:$L3455,$L3455)=1)),"",SUMIFS($I:$I,$L:$L,$L3455))</f>
        <v/>
      </c>
      <c r="L3455" s="6" t="str">
        <f t="shared" si="481"/>
        <v/>
      </c>
      <c r="M3455" s="6">
        <f t="shared" si="482"/>
        <v>139</v>
      </c>
      <c r="N3455" s="6">
        <f t="shared" si="483"/>
        <v>5</v>
      </c>
      <c r="O3455" s="9" t="str">
        <f>IF(AND($B3455&lt;&gt;"",$C3455&lt;&gt;"",$B3455&lt;=$C3455),INDEX(Szabalyok!$C:$C,$N3455),"")</f>
        <v/>
      </c>
      <c r="P3455">
        <f t="shared" si="485"/>
        <v>0</v>
      </c>
    </row>
    <row r="3456" spans="1:16" x14ac:dyDescent="0.35">
      <c r="A3456">
        <f t="shared" si="484"/>
        <v>0</v>
      </c>
      <c r="B3456" s="4" t="str">
        <f>IF($M3456&gt;300,"",IF(OR(INDEX(Bemenet!$E$2:$E$301,$M3456)="",INDEX(Bemenet!$F$2:$F$301,$M3456)=""),"",MAX(INDEX(Bemenet!$E$2:$E$301,$M3456),INDEX(Szabalyok!$A:$A,$N3456))))</f>
        <v/>
      </c>
      <c r="C3456" s="4" t="str">
        <f>IF($B3456="","",MIN(INDEX(Bemenet!$F$2:$F$301,$M3456),INDEX(Szabalyok!$B:$B,$N3456)))</f>
        <v/>
      </c>
      <c r="D3456" s="5" t="str">
        <f>IF(AND($B3456&lt;&gt;"",$C3456&lt;&gt;"",$B3456&lt;=$C3456),INDEX(Bemenet!$G$2:$G$301,$M3456),"")</f>
        <v/>
      </c>
      <c r="E3456" s="6" t="str">
        <f>IF(AND($B3456&lt;&gt;"",$C3456&lt;&gt;"",$B3456&lt;=$C3456),INDEX(Bemenet!$D$2:$D$301,$M3456),"")</f>
        <v/>
      </c>
      <c r="F3456" s="5" t="str">
        <f t="shared" si="477"/>
        <v/>
      </c>
      <c r="G3456" s="5" t="str">
        <f t="shared" si="478"/>
        <v/>
      </c>
      <c r="H3456" s="9" t="str">
        <f t="shared" si="479"/>
        <v/>
      </c>
      <c r="I3456" s="5" t="str">
        <f t="shared" si="480"/>
        <v/>
      </c>
      <c r="J3456" s="5" t="str">
        <f>IF(OR($L3456="",NOT(COUNTIFS($L$2:$L3456,$L3456)=1)),"",SUMIFS($G:$G,$L:$L,$L3456))</f>
        <v/>
      </c>
      <c r="K3456" s="5" t="str">
        <f>IF(OR($L3456="",NOT(COUNTIFS($L$2:$L3456,$L3456)=1)),"",SUMIFS($I:$I,$L:$L,$L3456))</f>
        <v/>
      </c>
      <c r="L3456" s="6" t="str">
        <f t="shared" si="481"/>
        <v/>
      </c>
      <c r="M3456" s="6">
        <f t="shared" si="482"/>
        <v>139</v>
      </c>
      <c r="N3456" s="6">
        <f t="shared" si="483"/>
        <v>6</v>
      </c>
      <c r="O3456" s="9" t="str">
        <f>IF(AND($B3456&lt;&gt;"",$C3456&lt;&gt;"",$B3456&lt;=$C3456),INDEX(Szabalyok!$C:$C,$N3456),"")</f>
        <v/>
      </c>
      <c r="P3456">
        <f t="shared" si="485"/>
        <v>0</v>
      </c>
    </row>
    <row r="3457" spans="1:16" x14ac:dyDescent="0.35">
      <c r="A3457">
        <f t="shared" si="484"/>
        <v>0</v>
      </c>
      <c r="B3457" s="4" t="str">
        <f>IF($M3457&gt;300,"",IF(OR(INDEX(Bemenet!$E$2:$E$301,$M3457)="",INDEX(Bemenet!$F$2:$F$301,$M3457)=""),"",MAX(INDEX(Bemenet!$E$2:$E$301,$M3457),INDEX(Szabalyok!$A:$A,$N3457))))</f>
        <v/>
      </c>
      <c r="C3457" s="4" t="str">
        <f>IF($B3457="","",MIN(INDEX(Bemenet!$F$2:$F$301,$M3457),INDEX(Szabalyok!$B:$B,$N3457)))</f>
        <v/>
      </c>
      <c r="D3457" s="5" t="str">
        <f>IF(AND($B3457&lt;&gt;"",$C3457&lt;&gt;"",$B3457&lt;=$C3457),INDEX(Bemenet!$G$2:$G$301,$M3457),"")</f>
        <v/>
      </c>
      <c r="E3457" s="6" t="str">
        <f>IF(AND($B3457&lt;&gt;"",$C3457&lt;&gt;"",$B3457&lt;=$C3457),INDEX(Bemenet!$D$2:$D$301,$M3457),"")</f>
        <v/>
      </c>
      <c r="F3457" s="5" t="str">
        <f t="shared" si="477"/>
        <v/>
      </c>
      <c r="G3457" s="5" t="str">
        <f t="shared" si="478"/>
        <v/>
      </c>
      <c r="H3457" s="9" t="str">
        <f t="shared" si="479"/>
        <v/>
      </c>
      <c r="I3457" s="5" t="str">
        <f t="shared" si="480"/>
        <v/>
      </c>
      <c r="J3457" s="5" t="str">
        <f>IF(OR($L3457="",NOT(COUNTIFS($L$2:$L3457,$L3457)=1)),"",SUMIFS($G:$G,$L:$L,$L3457))</f>
        <v/>
      </c>
      <c r="K3457" s="5" t="str">
        <f>IF(OR($L3457="",NOT(COUNTIFS($L$2:$L3457,$L3457)=1)),"",SUMIFS($I:$I,$L:$L,$L3457))</f>
        <v/>
      </c>
      <c r="L3457" s="6" t="str">
        <f t="shared" si="481"/>
        <v/>
      </c>
      <c r="M3457" s="6">
        <f t="shared" si="482"/>
        <v>139</v>
      </c>
      <c r="N3457" s="6">
        <f t="shared" si="483"/>
        <v>7</v>
      </c>
      <c r="O3457" s="9" t="str">
        <f>IF(AND($B3457&lt;&gt;"",$C3457&lt;&gt;"",$B3457&lt;=$C3457),INDEX(Szabalyok!$C:$C,$N3457),"")</f>
        <v/>
      </c>
      <c r="P3457">
        <f t="shared" si="485"/>
        <v>0</v>
      </c>
    </row>
    <row r="3458" spans="1:16" x14ac:dyDescent="0.35">
      <c r="A3458">
        <f t="shared" si="484"/>
        <v>0</v>
      </c>
      <c r="B3458" s="4" t="str">
        <f>IF($M3458&gt;300,"",IF(OR(INDEX(Bemenet!$E$2:$E$301,$M3458)="",INDEX(Bemenet!$F$2:$F$301,$M3458)=""),"",MAX(INDEX(Bemenet!$E$2:$E$301,$M3458),INDEX(Szabalyok!$A:$A,$N3458))))</f>
        <v/>
      </c>
      <c r="C3458" s="4" t="str">
        <f>IF($B3458="","",MIN(INDEX(Bemenet!$F$2:$F$301,$M3458),INDEX(Szabalyok!$B:$B,$N3458)))</f>
        <v/>
      </c>
      <c r="D3458" s="5" t="str">
        <f>IF(AND($B3458&lt;&gt;"",$C3458&lt;&gt;"",$B3458&lt;=$C3458),INDEX(Bemenet!$G$2:$G$301,$M3458),"")</f>
        <v/>
      </c>
      <c r="E3458" s="6" t="str">
        <f>IF(AND($B3458&lt;&gt;"",$C3458&lt;&gt;"",$B3458&lt;=$C3458),INDEX(Bemenet!$D$2:$D$301,$M3458),"")</f>
        <v/>
      </c>
      <c r="F3458" s="5" t="str">
        <f t="shared" ref="F3458:F3521" si="486">IF(AND($B3458&lt;&gt;"",$C3458&lt;&gt;"",$B3458&lt;=$C3458),$C3458-$B3458+1,"")</f>
        <v/>
      </c>
      <c r="G3458" s="5" t="str">
        <f t="shared" ref="G3458:G3521" si="487">IF($F3458="","",$F3458*$D3458)</f>
        <v/>
      </c>
      <c r="H3458" s="9" t="str">
        <f t="shared" ref="H3458:H3521" si="488">IF($G3458="","",$O3458)</f>
        <v/>
      </c>
      <c r="I3458" s="5" t="str">
        <f t="shared" ref="I3458:I3521" si="489">IF($G3458="","",$G3458*IF($H3458="",$O3458,$H3458)/100)</f>
        <v/>
      </c>
      <c r="J3458" s="5" t="str">
        <f>IF(OR($L3458="",NOT(COUNTIFS($L$2:$L3458,$L3458)=1)),"",SUMIFS($G:$G,$L:$L,$L3458))</f>
        <v/>
      </c>
      <c r="K3458" s="5" t="str">
        <f>IF(OR($L3458="",NOT(COUNTIFS($L$2:$L3458,$L3458)=1)),"",SUMIFS($I:$I,$L:$L,$L3458))</f>
        <v/>
      </c>
      <c r="L3458" s="6" t="str">
        <f t="shared" ref="L3458:L3521" si="490">IF($B3458="","",YEAR($B3458))</f>
        <v/>
      </c>
      <c r="M3458" s="6">
        <f t="shared" ref="M3458:M3521" si="491">INT((ROW()-2)/25)+1</f>
        <v>139</v>
      </c>
      <c r="N3458" s="6">
        <f t="shared" ref="N3458:N3521" si="492">MOD(ROW()-2,25)+2</f>
        <v>8</v>
      </c>
      <c r="O3458" s="9" t="str">
        <f>IF(AND($B3458&lt;&gt;"",$C3458&lt;&gt;"",$B3458&lt;=$C3458),INDEX(Szabalyok!$C:$C,$N3458),"")</f>
        <v/>
      </c>
      <c r="P3458">
        <f t="shared" si="485"/>
        <v>0</v>
      </c>
    </row>
    <row r="3459" spans="1:16" x14ac:dyDescent="0.35">
      <c r="A3459">
        <f t="shared" si="484"/>
        <v>0</v>
      </c>
      <c r="B3459" s="4" t="str">
        <f>IF($M3459&gt;300,"",IF(OR(INDEX(Bemenet!$E$2:$E$301,$M3459)="",INDEX(Bemenet!$F$2:$F$301,$M3459)=""),"",MAX(INDEX(Bemenet!$E$2:$E$301,$M3459),INDEX(Szabalyok!$A:$A,$N3459))))</f>
        <v/>
      </c>
      <c r="C3459" s="4" t="str">
        <f>IF($B3459="","",MIN(INDEX(Bemenet!$F$2:$F$301,$M3459),INDEX(Szabalyok!$B:$B,$N3459)))</f>
        <v/>
      </c>
      <c r="D3459" s="5" t="str">
        <f>IF(AND($B3459&lt;&gt;"",$C3459&lt;&gt;"",$B3459&lt;=$C3459),INDEX(Bemenet!$G$2:$G$301,$M3459),"")</f>
        <v/>
      </c>
      <c r="E3459" s="6" t="str">
        <f>IF(AND($B3459&lt;&gt;"",$C3459&lt;&gt;"",$B3459&lt;=$C3459),INDEX(Bemenet!$D$2:$D$301,$M3459),"")</f>
        <v/>
      </c>
      <c r="F3459" s="5" t="str">
        <f t="shared" si="486"/>
        <v/>
      </c>
      <c r="G3459" s="5" t="str">
        <f t="shared" si="487"/>
        <v/>
      </c>
      <c r="H3459" s="9" t="str">
        <f t="shared" si="488"/>
        <v/>
      </c>
      <c r="I3459" s="5" t="str">
        <f t="shared" si="489"/>
        <v/>
      </c>
      <c r="J3459" s="5" t="str">
        <f>IF(OR($L3459="",NOT(COUNTIFS($L$2:$L3459,$L3459)=1)),"",SUMIFS($G:$G,$L:$L,$L3459))</f>
        <v/>
      </c>
      <c r="K3459" s="5" t="str">
        <f>IF(OR($L3459="",NOT(COUNTIFS($L$2:$L3459,$L3459)=1)),"",SUMIFS($I:$I,$L:$L,$L3459))</f>
        <v/>
      </c>
      <c r="L3459" s="6" t="str">
        <f t="shared" si="490"/>
        <v/>
      </c>
      <c r="M3459" s="6">
        <f t="shared" si="491"/>
        <v>139</v>
      </c>
      <c r="N3459" s="6">
        <f t="shared" si="492"/>
        <v>9</v>
      </c>
      <c r="O3459" s="9" t="str">
        <f>IF(AND($B3459&lt;&gt;"",$C3459&lt;&gt;"",$B3459&lt;=$C3459),INDEX(Szabalyok!$C:$C,$N3459),"")</f>
        <v/>
      </c>
      <c r="P3459">
        <f t="shared" si="485"/>
        <v>0</v>
      </c>
    </row>
    <row r="3460" spans="1:16" x14ac:dyDescent="0.35">
      <c r="A3460">
        <f t="shared" ref="A3460:A3523" si="493">IF(P3460=P3459,0,P3460)</f>
        <v>0</v>
      </c>
      <c r="B3460" s="4" t="str">
        <f>IF($M3460&gt;300,"",IF(OR(INDEX(Bemenet!$E$2:$E$301,$M3460)="",INDEX(Bemenet!$F$2:$F$301,$M3460)=""),"",MAX(INDEX(Bemenet!$E$2:$E$301,$M3460),INDEX(Szabalyok!$A:$A,$N3460))))</f>
        <v/>
      </c>
      <c r="C3460" s="4" t="str">
        <f>IF($B3460="","",MIN(INDEX(Bemenet!$F$2:$F$301,$M3460),INDEX(Szabalyok!$B:$B,$N3460)))</f>
        <v/>
      </c>
      <c r="D3460" s="5" t="str">
        <f>IF(AND($B3460&lt;&gt;"",$C3460&lt;&gt;"",$B3460&lt;=$C3460),INDEX(Bemenet!$G$2:$G$301,$M3460),"")</f>
        <v/>
      </c>
      <c r="E3460" s="6" t="str">
        <f>IF(AND($B3460&lt;&gt;"",$C3460&lt;&gt;"",$B3460&lt;=$C3460),INDEX(Bemenet!$D$2:$D$301,$M3460),"")</f>
        <v/>
      </c>
      <c r="F3460" s="5" t="str">
        <f t="shared" si="486"/>
        <v/>
      </c>
      <c r="G3460" s="5" t="str">
        <f t="shared" si="487"/>
        <v/>
      </c>
      <c r="H3460" s="9" t="str">
        <f t="shared" si="488"/>
        <v/>
      </c>
      <c r="I3460" s="5" t="str">
        <f t="shared" si="489"/>
        <v/>
      </c>
      <c r="J3460" s="5" t="str">
        <f>IF(OR($L3460="",NOT(COUNTIFS($L$2:$L3460,$L3460)=1)),"",SUMIFS($G:$G,$L:$L,$L3460))</f>
        <v/>
      </c>
      <c r="K3460" s="5" t="str">
        <f>IF(OR($L3460="",NOT(COUNTIFS($L$2:$L3460,$L3460)=1)),"",SUMIFS($I:$I,$L:$L,$L3460))</f>
        <v/>
      </c>
      <c r="L3460" s="6" t="str">
        <f t="shared" si="490"/>
        <v/>
      </c>
      <c r="M3460" s="6">
        <f t="shared" si="491"/>
        <v>139</v>
      </c>
      <c r="N3460" s="6">
        <f t="shared" si="492"/>
        <v>10</v>
      </c>
      <c r="O3460" s="9" t="str">
        <f>IF(AND($B3460&lt;&gt;"",$C3460&lt;&gt;"",$B3460&lt;=$C3460),INDEX(Szabalyok!$C:$C,$N3460),"")</f>
        <v/>
      </c>
      <c r="P3460">
        <f t="shared" ref="P3460:P3523" si="494">IF(D3460="",P3459,P3459+1)</f>
        <v>0</v>
      </c>
    </row>
    <row r="3461" spans="1:16" x14ac:dyDescent="0.35">
      <c r="A3461">
        <f t="shared" si="493"/>
        <v>0</v>
      </c>
      <c r="B3461" s="4" t="str">
        <f>IF($M3461&gt;300,"",IF(OR(INDEX(Bemenet!$E$2:$E$301,$M3461)="",INDEX(Bemenet!$F$2:$F$301,$M3461)=""),"",MAX(INDEX(Bemenet!$E$2:$E$301,$M3461),INDEX(Szabalyok!$A:$A,$N3461))))</f>
        <v/>
      </c>
      <c r="C3461" s="4" t="str">
        <f>IF($B3461="","",MIN(INDEX(Bemenet!$F$2:$F$301,$M3461),INDEX(Szabalyok!$B:$B,$N3461)))</f>
        <v/>
      </c>
      <c r="D3461" s="5" t="str">
        <f>IF(AND($B3461&lt;&gt;"",$C3461&lt;&gt;"",$B3461&lt;=$C3461),INDEX(Bemenet!$G$2:$G$301,$M3461),"")</f>
        <v/>
      </c>
      <c r="E3461" s="6" t="str">
        <f>IF(AND($B3461&lt;&gt;"",$C3461&lt;&gt;"",$B3461&lt;=$C3461),INDEX(Bemenet!$D$2:$D$301,$M3461),"")</f>
        <v/>
      </c>
      <c r="F3461" s="5" t="str">
        <f t="shared" si="486"/>
        <v/>
      </c>
      <c r="G3461" s="5" t="str">
        <f t="shared" si="487"/>
        <v/>
      </c>
      <c r="H3461" s="9" t="str">
        <f t="shared" si="488"/>
        <v/>
      </c>
      <c r="I3461" s="5" t="str">
        <f t="shared" si="489"/>
        <v/>
      </c>
      <c r="J3461" s="5" t="str">
        <f>IF(OR($L3461="",NOT(COUNTIFS($L$2:$L3461,$L3461)=1)),"",SUMIFS($G:$G,$L:$L,$L3461))</f>
        <v/>
      </c>
      <c r="K3461" s="5" t="str">
        <f>IF(OR($L3461="",NOT(COUNTIFS($L$2:$L3461,$L3461)=1)),"",SUMIFS($I:$I,$L:$L,$L3461))</f>
        <v/>
      </c>
      <c r="L3461" s="6" t="str">
        <f t="shared" si="490"/>
        <v/>
      </c>
      <c r="M3461" s="6">
        <f t="shared" si="491"/>
        <v>139</v>
      </c>
      <c r="N3461" s="6">
        <f t="shared" si="492"/>
        <v>11</v>
      </c>
      <c r="O3461" s="9" t="str">
        <f>IF(AND($B3461&lt;&gt;"",$C3461&lt;&gt;"",$B3461&lt;=$C3461),INDEX(Szabalyok!$C:$C,$N3461),"")</f>
        <v/>
      </c>
      <c r="P3461">
        <f t="shared" si="494"/>
        <v>0</v>
      </c>
    </row>
    <row r="3462" spans="1:16" x14ac:dyDescent="0.35">
      <c r="A3462">
        <f t="shared" si="493"/>
        <v>0</v>
      </c>
      <c r="B3462" s="4" t="str">
        <f>IF($M3462&gt;300,"",IF(OR(INDEX(Bemenet!$E$2:$E$301,$M3462)="",INDEX(Bemenet!$F$2:$F$301,$M3462)=""),"",MAX(INDEX(Bemenet!$E$2:$E$301,$M3462),INDEX(Szabalyok!$A:$A,$N3462))))</f>
        <v/>
      </c>
      <c r="C3462" s="4" t="str">
        <f>IF($B3462="","",MIN(INDEX(Bemenet!$F$2:$F$301,$M3462),INDEX(Szabalyok!$B:$B,$N3462)))</f>
        <v/>
      </c>
      <c r="D3462" s="5" t="str">
        <f>IF(AND($B3462&lt;&gt;"",$C3462&lt;&gt;"",$B3462&lt;=$C3462),INDEX(Bemenet!$G$2:$G$301,$M3462),"")</f>
        <v/>
      </c>
      <c r="E3462" s="6" t="str">
        <f>IF(AND($B3462&lt;&gt;"",$C3462&lt;&gt;"",$B3462&lt;=$C3462),INDEX(Bemenet!$D$2:$D$301,$M3462),"")</f>
        <v/>
      </c>
      <c r="F3462" s="5" t="str">
        <f t="shared" si="486"/>
        <v/>
      </c>
      <c r="G3462" s="5" t="str">
        <f t="shared" si="487"/>
        <v/>
      </c>
      <c r="H3462" s="9" t="str">
        <f t="shared" si="488"/>
        <v/>
      </c>
      <c r="I3462" s="5" t="str">
        <f t="shared" si="489"/>
        <v/>
      </c>
      <c r="J3462" s="5" t="str">
        <f>IF(OR($L3462="",NOT(COUNTIFS($L$2:$L3462,$L3462)=1)),"",SUMIFS($G:$G,$L:$L,$L3462))</f>
        <v/>
      </c>
      <c r="K3462" s="5" t="str">
        <f>IF(OR($L3462="",NOT(COUNTIFS($L$2:$L3462,$L3462)=1)),"",SUMIFS($I:$I,$L:$L,$L3462))</f>
        <v/>
      </c>
      <c r="L3462" s="6" t="str">
        <f t="shared" si="490"/>
        <v/>
      </c>
      <c r="M3462" s="6">
        <f t="shared" si="491"/>
        <v>139</v>
      </c>
      <c r="N3462" s="6">
        <f t="shared" si="492"/>
        <v>12</v>
      </c>
      <c r="O3462" s="9" t="str">
        <f>IF(AND($B3462&lt;&gt;"",$C3462&lt;&gt;"",$B3462&lt;=$C3462),INDEX(Szabalyok!$C:$C,$N3462),"")</f>
        <v/>
      </c>
      <c r="P3462">
        <f t="shared" si="494"/>
        <v>0</v>
      </c>
    </row>
    <row r="3463" spans="1:16" x14ac:dyDescent="0.35">
      <c r="A3463">
        <f t="shared" si="493"/>
        <v>0</v>
      </c>
      <c r="B3463" s="4" t="str">
        <f>IF($M3463&gt;300,"",IF(OR(INDEX(Bemenet!$E$2:$E$301,$M3463)="",INDEX(Bemenet!$F$2:$F$301,$M3463)=""),"",MAX(INDEX(Bemenet!$E$2:$E$301,$M3463),INDEX(Szabalyok!$A:$A,$N3463))))</f>
        <v/>
      </c>
      <c r="C3463" s="4" t="str">
        <f>IF($B3463="","",MIN(INDEX(Bemenet!$F$2:$F$301,$M3463),INDEX(Szabalyok!$B:$B,$N3463)))</f>
        <v/>
      </c>
      <c r="D3463" s="5" t="str">
        <f>IF(AND($B3463&lt;&gt;"",$C3463&lt;&gt;"",$B3463&lt;=$C3463),INDEX(Bemenet!$G$2:$G$301,$M3463),"")</f>
        <v/>
      </c>
      <c r="E3463" s="6" t="str">
        <f>IF(AND($B3463&lt;&gt;"",$C3463&lt;&gt;"",$B3463&lt;=$C3463),INDEX(Bemenet!$D$2:$D$301,$M3463),"")</f>
        <v/>
      </c>
      <c r="F3463" s="5" t="str">
        <f t="shared" si="486"/>
        <v/>
      </c>
      <c r="G3463" s="5" t="str">
        <f t="shared" si="487"/>
        <v/>
      </c>
      <c r="H3463" s="9" t="str">
        <f t="shared" si="488"/>
        <v/>
      </c>
      <c r="I3463" s="5" t="str">
        <f t="shared" si="489"/>
        <v/>
      </c>
      <c r="J3463" s="5" t="str">
        <f>IF(OR($L3463="",NOT(COUNTIFS($L$2:$L3463,$L3463)=1)),"",SUMIFS($G:$G,$L:$L,$L3463))</f>
        <v/>
      </c>
      <c r="K3463" s="5" t="str">
        <f>IF(OR($L3463="",NOT(COUNTIFS($L$2:$L3463,$L3463)=1)),"",SUMIFS($I:$I,$L:$L,$L3463))</f>
        <v/>
      </c>
      <c r="L3463" s="6" t="str">
        <f t="shared" si="490"/>
        <v/>
      </c>
      <c r="M3463" s="6">
        <f t="shared" si="491"/>
        <v>139</v>
      </c>
      <c r="N3463" s="6">
        <f t="shared" si="492"/>
        <v>13</v>
      </c>
      <c r="O3463" s="9" t="str">
        <f>IF(AND($B3463&lt;&gt;"",$C3463&lt;&gt;"",$B3463&lt;=$C3463),INDEX(Szabalyok!$C:$C,$N3463),"")</f>
        <v/>
      </c>
      <c r="P3463">
        <f t="shared" si="494"/>
        <v>0</v>
      </c>
    </row>
    <row r="3464" spans="1:16" x14ac:dyDescent="0.35">
      <c r="A3464">
        <f t="shared" si="493"/>
        <v>0</v>
      </c>
      <c r="B3464" s="4" t="str">
        <f>IF($M3464&gt;300,"",IF(OR(INDEX(Bemenet!$E$2:$E$301,$M3464)="",INDEX(Bemenet!$F$2:$F$301,$M3464)=""),"",MAX(INDEX(Bemenet!$E$2:$E$301,$M3464),INDEX(Szabalyok!$A:$A,$N3464))))</f>
        <v/>
      </c>
      <c r="C3464" s="4" t="str">
        <f>IF($B3464="","",MIN(INDEX(Bemenet!$F$2:$F$301,$M3464),INDEX(Szabalyok!$B:$B,$N3464)))</f>
        <v/>
      </c>
      <c r="D3464" s="5" t="str">
        <f>IF(AND($B3464&lt;&gt;"",$C3464&lt;&gt;"",$B3464&lt;=$C3464),INDEX(Bemenet!$G$2:$G$301,$M3464),"")</f>
        <v/>
      </c>
      <c r="E3464" s="6" t="str">
        <f>IF(AND($B3464&lt;&gt;"",$C3464&lt;&gt;"",$B3464&lt;=$C3464),INDEX(Bemenet!$D$2:$D$301,$M3464),"")</f>
        <v/>
      </c>
      <c r="F3464" s="5" t="str">
        <f t="shared" si="486"/>
        <v/>
      </c>
      <c r="G3464" s="5" t="str">
        <f t="shared" si="487"/>
        <v/>
      </c>
      <c r="H3464" s="9" t="str">
        <f t="shared" si="488"/>
        <v/>
      </c>
      <c r="I3464" s="5" t="str">
        <f t="shared" si="489"/>
        <v/>
      </c>
      <c r="J3464" s="5" t="str">
        <f>IF(OR($L3464="",NOT(COUNTIFS($L$2:$L3464,$L3464)=1)),"",SUMIFS($G:$G,$L:$L,$L3464))</f>
        <v/>
      </c>
      <c r="K3464" s="5" t="str">
        <f>IF(OR($L3464="",NOT(COUNTIFS($L$2:$L3464,$L3464)=1)),"",SUMIFS($I:$I,$L:$L,$L3464))</f>
        <v/>
      </c>
      <c r="L3464" s="6" t="str">
        <f t="shared" si="490"/>
        <v/>
      </c>
      <c r="M3464" s="6">
        <f t="shared" si="491"/>
        <v>139</v>
      </c>
      <c r="N3464" s="6">
        <f t="shared" si="492"/>
        <v>14</v>
      </c>
      <c r="O3464" s="9" t="str">
        <f>IF(AND($B3464&lt;&gt;"",$C3464&lt;&gt;"",$B3464&lt;=$C3464),INDEX(Szabalyok!$C:$C,$N3464),"")</f>
        <v/>
      </c>
      <c r="P3464">
        <f t="shared" si="494"/>
        <v>0</v>
      </c>
    </row>
    <row r="3465" spans="1:16" x14ac:dyDescent="0.35">
      <c r="A3465">
        <f t="shared" si="493"/>
        <v>0</v>
      </c>
      <c r="B3465" s="4" t="str">
        <f>IF($M3465&gt;300,"",IF(OR(INDEX(Bemenet!$E$2:$E$301,$M3465)="",INDEX(Bemenet!$F$2:$F$301,$M3465)=""),"",MAX(INDEX(Bemenet!$E$2:$E$301,$M3465),INDEX(Szabalyok!$A:$A,$N3465))))</f>
        <v/>
      </c>
      <c r="C3465" s="4" t="str">
        <f>IF($B3465="","",MIN(INDEX(Bemenet!$F$2:$F$301,$M3465),INDEX(Szabalyok!$B:$B,$N3465)))</f>
        <v/>
      </c>
      <c r="D3465" s="5" t="str">
        <f>IF(AND($B3465&lt;&gt;"",$C3465&lt;&gt;"",$B3465&lt;=$C3465),INDEX(Bemenet!$G$2:$G$301,$M3465),"")</f>
        <v/>
      </c>
      <c r="E3465" s="6" t="str">
        <f>IF(AND($B3465&lt;&gt;"",$C3465&lt;&gt;"",$B3465&lt;=$C3465),INDEX(Bemenet!$D$2:$D$301,$M3465),"")</f>
        <v/>
      </c>
      <c r="F3465" s="5" t="str">
        <f t="shared" si="486"/>
        <v/>
      </c>
      <c r="G3465" s="5" t="str">
        <f t="shared" si="487"/>
        <v/>
      </c>
      <c r="H3465" s="9" t="str">
        <f t="shared" si="488"/>
        <v/>
      </c>
      <c r="I3465" s="5" t="str">
        <f t="shared" si="489"/>
        <v/>
      </c>
      <c r="J3465" s="5" t="str">
        <f>IF(OR($L3465="",NOT(COUNTIFS($L$2:$L3465,$L3465)=1)),"",SUMIFS($G:$G,$L:$L,$L3465))</f>
        <v/>
      </c>
      <c r="K3465" s="5" t="str">
        <f>IF(OR($L3465="",NOT(COUNTIFS($L$2:$L3465,$L3465)=1)),"",SUMIFS($I:$I,$L:$L,$L3465))</f>
        <v/>
      </c>
      <c r="L3465" s="6" t="str">
        <f t="shared" si="490"/>
        <v/>
      </c>
      <c r="M3465" s="6">
        <f t="shared" si="491"/>
        <v>139</v>
      </c>
      <c r="N3465" s="6">
        <f t="shared" si="492"/>
        <v>15</v>
      </c>
      <c r="O3465" s="9" t="str">
        <f>IF(AND($B3465&lt;&gt;"",$C3465&lt;&gt;"",$B3465&lt;=$C3465),INDEX(Szabalyok!$C:$C,$N3465),"")</f>
        <v/>
      </c>
      <c r="P3465">
        <f t="shared" si="494"/>
        <v>0</v>
      </c>
    </row>
    <row r="3466" spans="1:16" x14ac:dyDescent="0.35">
      <c r="A3466">
        <f t="shared" si="493"/>
        <v>0</v>
      </c>
      <c r="B3466" s="4" t="str">
        <f>IF($M3466&gt;300,"",IF(OR(INDEX(Bemenet!$E$2:$E$301,$M3466)="",INDEX(Bemenet!$F$2:$F$301,$M3466)=""),"",MAX(INDEX(Bemenet!$E$2:$E$301,$M3466),INDEX(Szabalyok!$A:$A,$N3466))))</f>
        <v/>
      </c>
      <c r="C3466" s="4" t="str">
        <f>IF($B3466="","",MIN(INDEX(Bemenet!$F$2:$F$301,$M3466),INDEX(Szabalyok!$B:$B,$N3466)))</f>
        <v/>
      </c>
      <c r="D3466" s="5" t="str">
        <f>IF(AND($B3466&lt;&gt;"",$C3466&lt;&gt;"",$B3466&lt;=$C3466),INDEX(Bemenet!$G$2:$G$301,$M3466),"")</f>
        <v/>
      </c>
      <c r="E3466" s="6" t="str">
        <f>IF(AND($B3466&lt;&gt;"",$C3466&lt;&gt;"",$B3466&lt;=$C3466),INDEX(Bemenet!$D$2:$D$301,$M3466),"")</f>
        <v/>
      </c>
      <c r="F3466" s="5" t="str">
        <f t="shared" si="486"/>
        <v/>
      </c>
      <c r="G3466" s="5" t="str">
        <f t="shared" si="487"/>
        <v/>
      </c>
      <c r="H3466" s="9" t="str">
        <f t="shared" si="488"/>
        <v/>
      </c>
      <c r="I3466" s="5" t="str">
        <f t="shared" si="489"/>
        <v/>
      </c>
      <c r="J3466" s="5" t="str">
        <f>IF(OR($L3466="",NOT(COUNTIFS($L$2:$L3466,$L3466)=1)),"",SUMIFS($G:$G,$L:$L,$L3466))</f>
        <v/>
      </c>
      <c r="K3466" s="5" t="str">
        <f>IF(OR($L3466="",NOT(COUNTIFS($L$2:$L3466,$L3466)=1)),"",SUMIFS($I:$I,$L:$L,$L3466))</f>
        <v/>
      </c>
      <c r="L3466" s="6" t="str">
        <f t="shared" si="490"/>
        <v/>
      </c>
      <c r="M3466" s="6">
        <f t="shared" si="491"/>
        <v>139</v>
      </c>
      <c r="N3466" s="6">
        <f t="shared" si="492"/>
        <v>16</v>
      </c>
      <c r="O3466" s="9" t="str">
        <f>IF(AND($B3466&lt;&gt;"",$C3466&lt;&gt;"",$B3466&lt;=$C3466),INDEX(Szabalyok!$C:$C,$N3466),"")</f>
        <v/>
      </c>
      <c r="P3466">
        <f t="shared" si="494"/>
        <v>0</v>
      </c>
    </row>
    <row r="3467" spans="1:16" x14ac:dyDescent="0.35">
      <c r="A3467">
        <f t="shared" si="493"/>
        <v>0</v>
      </c>
      <c r="B3467" s="4" t="str">
        <f>IF($M3467&gt;300,"",IF(OR(INDEX(Bemenet!$E$2:$E$301,$M3467)="",INDEX(Bemenet!$F$2:$F$301,$M3467)=""),"",MAX(INDEX(Bemenet!$E$2:$E$301,$M3467),INDEX(Szabalyok!$A:$A,$N3467))))</f>
        <v/>
      </c>
      <c r="C3467" s="4" t="str">
        <f>IF($B3467="","",MIN(INDEX(Bemenet!$F$2:$F$301,$M3467),INDEX(Szabalyok!$B:$B,$N3467)))</f>
        <v/>
      </c>
      <c r="D3467" s="5" t="str">
        <f>IF(AND($B3467&lt;&gt;"",$C3467&lt;&gt;"",$B3467&lt;=$C3467),INDEX(Bemenet!$G$2:$G$301,$M3467),"")</f>
        <v/>
      </c>
      <c r="E3467" s="6" t="str">
        <f>IF(AND($B3467&lt;&gt;"",$C3467&lt;&gt;"",$B3467&lt;=$C3467),INDEX(Bemenet!$D$2:$D$301,$M3467),"")</f>
        <v/>
      </c>
      <c r="F3467" s="5" t="str">
        <f t="shared" si="486"/>
        <v/>
      </c>
      <c r="G3467" s="5" t="str">
        <f t="shared" si="487"/>
        <v/>
      </c>
      <c r="H3467" s="9" t="str">
        <f t="shared" si="488"/>
        <v/>
      </c>
      <c r="I3467" s="5" t="str">
        <f t="shared" si="489"/>
        <v/>
      </c>
      <c r="J3467" s="5" t="str">
        <f>IF(OR($L3467="",NOT(COUNTIFS($L$2:$L3467,$L3467)=1)),"",SUMIFS($G:$G,$L:$L,$L3467))</f>
        <v/>
      </c>
      <c r="K3467" s="5" t="str">
        <f>IF(OR($L3467="",NOT(COUNTIFS($L$2:$L3467,$L3467)=1)),"",SUMIFS($I:$I,$L:$L,$L3467))</f>
        <v/>
      </c>
      <c r="L3467" s="6" t="str">
        <f t="shared" si="490"/>
        <v/>
      </c>
      <c r="M3467" s="6">
        <f t="shared" si="491"/>
        <v>139</v>
      </c>
      <c r="N3467" s="6">
        <f t="shared" si="492"/>
        <v>17</v>
      </c>
      <c r="O3467" s="9" t="str">
        <f>IF(AND($B3467&lt;&gt;"",$C3467&lt;&gt;"",$B3467&lt;=$C3467),INDEX(Szabalyok!$C:$C,$N3467),"")</f>
        <v/>
      </c>
      <c r="P3467">
        <f t="shared" si="494"/>
        <v>0</v>
      </c>
    </row>
    <row r="3468" spans="1:16" x14ac:dyDescent="0.35">
      <c r="A3468">
        <f t="shared" si="493"/>
        <v>0</v>
      </c>
      <c r="B3468" s="4" t="str">
        <f>IF($M3468&gt;300,"",IF(OR(INDEX(Bemenet!$E$2:$E$301,$M3468)="",INDEX(Bemenet!$F$2:$F$301,$M3468)=""),"",MAX(INDEX(Bemenet!$E$2:$E$301,$M3468),INDEX(Szabalyok!$A:$A,$N3468))))</f>
        <v/>
      </c>
      <c r="C3468" s="4" t="str">
        <f>IF($B3468="","",MIN(INDEX(Bemenet!$F$2:$F$301,$M3468),INDEX(Szabalyok!$B:$B,$N3468)))</f>
        <v/>
      </c>
      <c r="D3468" s="5" t="str">
        <f>IF(AND($B3468&lt;&gt;"",$C3468&lt;&gt;"",$B3468&lt;=$C3468),INDEX(Bemenet!$G$2:$G$301,$M3468),"")</f>
        <v/>
      </c>
      <c r="E3468" s="6" t="str">
        <f>IF(AND($B3468&lt;&gt;"",$C3468&lt;&gt;"",$B3468&lt;=$C3468),INDEX(Bemenet!$D$2:$D$301,$M3468),"")</f>
        <v/>
      </c>
      <c r="F3468" s="5" t="str">
        <f t="shared" si="486"/>
        <v/>
      </c>
      <c r="G3468" s="5" t="str">
        <f t="shared" si="487"/>
        <v/>
      </c>
      <c r="H3468" s="9" t="str">
        <f t="shared" si="488"/>
        <v/>
      </c>
      <c r="I3468" s="5" t="str">
        <f t="shared" si="489"/>
        <v/>
      </c>
      <c r="J3468" s="5" t="str">
        <f>IF(OR($L3468="",NOT(COUNTIFS($L$2:$L3468,$L3468)=1)),"",SUMIFS($G:$G,$L:$L,$L3468))</f>
        <v/>
      </c>
      <c r="K3468" s="5" t="str">
        <f>IF(OR($L3468="",NOT(COUNTIFS($L$2:$L3468,$L3468)=1)),"",SUMIFS($I:$I,$L:$L,$L3468))</f>
        <v/>
      </c>
      <c r="L3468" s="6" t="str">
        <f t="shared" si="490"/>
        <v/>
      </c>
      <c r="M3468" s="6">
        <f t="shared" si="491"/>
        <v>139</v>
      </c>
      <c r="N3468" s="6">
        <f t="shared" si="492"/>
        <v>18</v>
      </c>
      <c r="O3468" s="9" t="str">
        <f>IF(AND($B3468&lt;&gt;"",$C3468&lt;&gt;"",$B3468&lt;=$C3468),INDEX(Szabalyok!$C:$C,$N3468),"")</f>
        <v/>
      </c>
      <c r="P3468">
        <f t="shared" si="494"/>
        <v>0</v>
      </c>
    </row>
    <row r="3469" spans="1:16" x14ac:dyDescent="0.35">
      <c r="A3469">
        <f t="shared" si="493"/>
        <v>0</v>
      </c>
      <c r="B3469" s="4" t="str">
        <f>IF($M3469&gt;300,"",IF(OR(INDEX(Bemenet!$E$2:$E$301,$M3469)="",INDEX(Bemenet!$F$2:$F$301,$M3469)=""),"",MAX(INDEX(Bemenet!$E$2:$E$301,$M3469),INDEX(Szabalyok!$A:$A,$N3469))))</f>
        <v/>
      </c>
      <c r="C3469" s="4" t="str">
        <f>IF($B3469="","",MIN(INDEX(Bemenet!$F$2:$F$301,$M3469),INDEX(Szabalyok!$B:$B,$N3469)))</f>
        <v/>
      </c>
      <c r="D3469" s="5" t="str">
        <f>IF(AND($B3469&lt;&gt;"",$C3469&lt;&gt;"",$B3469&lt;=$C3469),INDEX(Bemenet!$G$2:$G$301,$M3469),"")</f>
        <v/>
      </c>
      <c r="E3469" s="6" t="str">
        <f>IF(AND($B3469&lt;&gt;"",$C3469&lt;&gt;"",$B3469&lt;=$C3469),INDEX(Bemenet!$D$2:$D$301,$M3469),"")</f>
        <v/>
      </c>
      <c r="F3469" s="5" t="str">
        <f t="shared" si="486"/>
        <v/>
      </c>
      <c r="G3469" s="5" t="str">
        <f t="shared" si="487"/>
        <v/>
      </c>
      <c r="H3469" s="9" t="str">
        <f t="shared" si="488"/>
        <v/>
      </c>
      <c r="I3469" s="5" t="str">
        <f t="shared" si="489"/>
        <v/>
      </c>
      <c r="J3469" s="5" t="str">
        <f>IF(OR($L3469="",NOT(COUNTIFS($L$2:$L3469,$L3469)=1)),"",SUMIFS($G:$G,$L:$L,$L3469))</f>
        <v/>
      </c>
      <c r="K3469" s="5" t="str">
        <f>IF(OR($L3469="",NOT(COUNTIFS($L$2:$L3469,$L3469)=1)),"",SUMIFS($I:$I,$L:$L,$L3469))</f>
        <v/>
      </c>
      <c r="L3469" s="6" t="str">
        <f t="shared" si="490"/>
        <v/>
      </c>
      <c r="M3469" s="6">
        <f t="shared" si="491"/>
        <v>139</v>
      </c>
      <c r="N3469" s="6">
        <f t="shared" si="492"/>
        <v>19</v>
      </c>
      <c r="O3469" s="9" t="str">
        <f>IF(AND($B3469&lt;&gt;"",$C3469&lt;&gt;"",$B3469&lt;=$C3469),INDEX(Szabalyok!$C:$C,$N3469),"")</f>
        <v/>
      </c>
      <c r="P3469">
        <f t="shared" si="494"/>
        <v>0</v>
      </c>
    </row>
    <row r="3470" spans="1:16" x14ac:dyDescent="0.35">
      <c r="A3470">
        <f t="shared" si="493"/>
        <v>0</v>
      </c>
      <c r="B3470" s="4" t="str">
        <f>IF($M3470&gt;300,"",IF(OR(INDEX(Bemenet!$E$2:$E$301,$M3470)="",INDEX(Bemenet!$F$2:$F$301,$M3470)=""),"",MAX(INDEX(Bemenet!$E$2:$E$301,$M3470),INDEX(Szabalyok!$A:$A,$N3470))))</f>
        <v/>
      </c>
      <c r="C3470" s="4" t="str">
        <f>IF($B3470="","",MIN(INDEX(Bemenet!$F$2:$F$301,$M3470),INDEX(Szabalyok!$B:$B,$N3470)))</f>
        <v/>
      </c>
      <c r="D3470" s="5" t="str">
        <f>IF(AND($B3470&lt;&gt;"",$C3470&lt;&gt;"",$B3470&lt;=$C3470),INDEX(Bemenet!$G$2:$G$301,$M3470),"")</f>
        <v/>
      </c>
      <c r="E3470" s="6" t="str">
        <f>IF(AND($B3470&lt;&gt;"",$C3470&lt;&gt;"",$B3470&lt;=$C3470),INDEX(Bemenet!$D$2:$D$301,$M3470),"")</f>
        <v/>
      </c>
      <c r="F3470" s="5" t="str">
        <f t="shared" si="486"/>
        <v/>
      </c>
      <c r="G3470" s="5" t="str">
        <f t="shared" si="487"/>
        <v/>
      </c>
      <c r="H3470" s="9" t="str">
        <f t="shared" si="488"/>
        <v/>
      </c>
      <c r="I3470" s="5" t="str">
        <f t="shared" si="489"/>
        <v/>
      </c>
      <c r="J3470" s="5" t="str">
        <f>IF(OR($L3470="",NOT(COUNTIFS($L$2:$L3470,$L3470)=1)),"",SUMIFS($G:$G,$L:$L,$L3470))</f>
        <v/>
      </c>
      <c r="K3470" s="5" t="str">
        <f>IF(OR($L3470="",NOT(COUNTIFS($L$2:$L3470,$L3470)=1)),"",SUMIFS($I:$I,$L:$L,$L3470))</f>
        <v/>
      </c>
      <c r="L3470" s="6" t="str">
        <f t="shared" si="490"/>
        <v/>
      </c>
      <c r="M3470" s="6">
        <f t="shared" si="491"/>
        <v>139</v>
      </c>
      <c r="N3470" s="6">
        <f t="shared" si="492"/>
        <v>20</v>
      </c>
      <c r="O3470" s="9" t="str">
        <f>IF(AND($B3470&lt;&gt;"",$C3470&lt;&gt;"",$B3470&lt;=$C3470),INDEX(Szabalyok!$C:$C,$N3470),"")</f>
        <v/>
      </c>
      <c r="P3470">
        <f t="shared" si="494"/>
        <v>0</v>
      </c>
    </row>
    <row r="3471" spans="1:16" x14ac:dyDescent="0.35">
      <c r="A3471">
        <f t="shared" si="493"/>
        <v>0</v>
      </c>
      <c r="B3471" s="4" t="str">
        <f>IF($M3471&gt;300,"",IF(OR(INDEX(Bemenet!$E$2:$E$301,$M3471)="",INDEX(Bemenet!$F$2:$F$301,$M3471)=""),"",MAX(INDEX(Bemenet!$E$2:$E$301,$M3471),INDEX(Szabalyok!$A:$A,$N3471))))</f>
        <v/>
      </c>
      <c r="C3471" s="4" t="str">
        <f>IF($B3471="","",MIN(INDEX(Bemenet!$F$2:$F$301,$M3471),INDEX(Szabalyok!$B:$B,$N3471)))</f>
        <v/>
      </c>
      <c r="D3471" s="5" t="str">
        <f>IF(AND($B3471&lt;&gt;"",$C3471&lt;&gt;"",$B3471&lt;=$C3471),INDEX(Bemenet!$G$2:$G$301,$M3471),"")</f>
        <v/>
      </c>
      <c r="E3471" s="6" t="str">
        <f>IF(AND($B3471&lt;&gt;"",$C3471&lt;&gt;"",$B3471&lt;=$C3471),INDEX(Bemenet!$D$2:$D$301,$M3471),"")</f>
        <v/>
      </c>
      <c r="F3471" s="5" t="str">
        <f t="shared" si="486"/>
        <v/>
      </c>
      <c r="G3471" s="5" t="str">
        <f t="shared" si="487"/>
        <v/>
      </c>
      <c r="H3471" s="9" t="str">
        <f t="shared" si="488"/>
        <v/>
      </c>
      <c r="I3471" s="5" t="str">
        <f t="shared" si="489"/>
        <v/>
      </c>
      <c r="J3471" s="5" t="str">
        <f>IF(OR($L3471="",NOT(COUNTIFS($L$2:$L3471,$L3471)=1)),"",SUMIFS($G:$G,$L:$L,$L3471))</f>
        <v/>
      </c>
      <c r="K3471" s="5" t="str">
        <f>IF(OR($L3471="",NOT(COUNTIFS($L$2:$L3471,$L3471)=1)),"",SUMIFS($I:$I,$L:$L,$L3471))</f>
        <v/>
      </c>
      <c r="L3471" s="6" t="str">
        <f t="shared" si="490"/>
        <v/>
      </c>
      <c r="M3471" s="6">
        <f t="shared" si="491"/>
        <v>139</v>
      </c>
      <c r="N3471" s="6">
        <f t="shared" si="492"/>
        <v>21</v>
      </c>
      <c r="O3471" s="9" t="str">
        <f>IF(AND($B3471&lt;&gt;"",$C3471&lt;&gt;"",$B3471&lt;=$C3471),INDEX(Szabalyok!$C:$C,$N3471),"")</f>
        <v/>
      </c>
      <c r="P3471">
        <f t="shared" si="494"/>
        <v>0</v>
      </c>
    </row>
    <row r="3472" spans="1:16" x14ac:dyDescent="0.35">
      <c r="A3472">
        <f t="shared" si="493"/>
        <v>0</v>
      </c>
      <c r="B3472" s="4" t="str">
        <f>IF($M3472&gt;300,"",IF(OR(INDEX(Bemenet!$E$2:$E$301,$M3472)="",INDEX(Bemenet!$F$2:$F$301,$M3472)=""),"",MAX(INDEX(Bemenet!$E$2:$E$301,$M3472),INDEX(Szabalyok!$A:$A,$N3472))))</f>
        <v/>
      </c>
      <c r="C3472" s="4" t="str">
        <f>IF($B3472="","",MIN(INDEX(Bemenet!$F$2:$F$301,$M3472),INDEX(Szabalyok!$B:$B,$N3472)))</f>
        <v/>
      </c>
      <c r="D3472" s="5" t="str">
        <f>IF(AND($B3472&lt;&gt;"",$C3472&lt;&gt;"",$B3472&lt;=$C3472),INDEX(Bemenet!$G$2:$G$301,$M3472),"")</f>
        <v/>
      </c>
      <c r="E3472" s="6" t="str">
        <f>IF(AND($B3472&lt;&gt;"",$C3472&lt;&gt;"",$B3472&lt;=$C3472),INDEX(Bemenet!$D$2:$D$301,$M3472),"")</f>
        <v/>
      </c>
      <c r="F3472" s="5" t="str">
        <f t="shared" si="486"/>
        <v/>
      </c>
      <c r="G3472" s="5" t="str">
        <f t="shared" si="487"/>
        <v/>
      </c>
      <c r="H3472" s="9" t="str">
        <f t="shared" si="488"/>
        <v/>
      </c>
      <c r="I3472" s="5" t="str">
        <f t="shared" si="489"/>
        <v/>
      </c>
      <c r="J3472" s="5" t="str">
        <f>IF(OR($L3472="",NOT(COUNTIFS($L$2:$L3472,$L3472)=1)),"",SUMIFS($G:$G,$L:$L,$L3472))</f>
        <v/>
      </c>
      <c r="K3472" s="5" t="str">
        <f>IF(OR($L3472="",NOT(COUNTIFS($L$2:$L3472,$L3472)=1)),"",SUMIFS($I:$I,$L:$L,$L3472))</f>
        <v/>
      </c>
      <c r="L3472" s="6" t="str">
        <f t="shared" si="490"/>
        <v/>
      </c>
      <c r="M3472" s="6">
        <f t="shared" si="491"/>
        <v>139</v>
      </c>
      <c r="N3472" s="6">
        <f t="shared" si="492"/>
        <v>22</v>
      </c>
      <c r="O3472" s="9" t="str">
        <f>IF(AND($B3472&lt;&gt;"",$C3472&lt;&gt;"",$B3472&lt;=$C3472),INDEX(Szabalyok!$C:$C,$N3472),"")</f>
        <v/>
      </c>
      <c r="P3472">
        <f t="shared" si="494"/>
        <v>0</v>
      </c>
    </row>
    <row r="3473" spans="1:16" x14ac:dyDescent="0.35">
      <c r="A3473">
        <f t="shared" si="493"/>
        <v>0</v>
      </c>
      <c r="B3473" s="4" t="str">
        <f>IF($M3473&gt;300,"",IF(OR(INDEX(Bemenet!$E$2:$E$301,$M3473)="",INDEX(Bemenet!$F$2:$F$301,$M3473)=""),"",MAX(INDEX(Bemenet!$E$2:$E$301,$M3473),INDEX(Szabalyok!$A:$A,$N3473))))</f>
        <v/>
      </c>
      <c r="C3473" s="4" t="str">
        <f>IF($B3473="","",MIN(INDEX(Bemenet!$F$2:$F$301,$M3473),INDEX(Szabalyok!$B:$B,$N3473)))</f>
        <v/>
      </c>
      <c r="D3473" s="5" t="str">
        <f>IF(AND($B3473&lt;&gt;"",$C3473&lt;&gt;"",$B3473&lt;=$C3473),INDEX(Bemenet!$G$2:$G$301,$M3473),"")</f>
        <v/>
      </c>
      <c r="E3473" s="6" t="str">
        <f>IF(AND($B3473&lt;&gt;"",$C3473&lt;&gt;"",$B3473&lt;=$C3473),INDEX(Bemenet!$D$2:$D$301,$M3473),"")</f>
        <v/>
      </c>
      <c r="F3473" s="5" t="str">
        <f t="shared" si="486"/>
        <v/>
      </c>
      <c r="G3473" s="5" t="str">
        <f t="shared" si="487"/>
        <v/>
      </c>
      <c r="H3473" s="9" t="str">
        <f t="shared" si="488"/>
        <v/>
      </c>
      <c r="I3473" s="5" t="str">
        <f t="shared" si="489"/>
        <v/>
      </c>
      <c r="J3473" s="5" t="str">
        <f>IF(OR($L3473="",NOT(COUNTIFS($L$2:$L3473,$L3473)=1)),"",SUMIFS($G:$G,$L:$L,$L3473))</f>
        <v/>
      </c>
      <c r="K3473" s="5" t="str">
        <f>IF(OR($L3473="",NOT(COUNTIFS($L$2:$L3473,$L3473)=1)),"",SUMIFS($I:$I,$L:$L,$L3473))</f>
        <v/>
      </c>
      <c r="L3473" s="6" t="str">
        <f t="shared" si="490"/>
        <v/>
      </c>
      <c r="M3473" s="6">
        <f t="shared" si="491"/>
        <v>139</v>
      </c>
      <c r="N3473" s="6">
        <f t="shared" si="492"/>
        <v>23</v>
      </c>
      <c r="O3473" s="9" t="str">
        <f>IF(AND($B3473&lt;&gt;"",$C3473&lt;&gt;"",$B3473&lt;=$C3473),INDEX(Szabalyok!$C:$C,$N3473),"")</f>
        <v/>
      </c>
      <c r="P3473">
        <f t="shared" si="494"/>
        <v>0</v>
      </c>
    </row>
    <row r="3474" spans="1:16" x14ac:dyDescent="0.35">
      <c r="A3474">
        <f t="shared" si="493"/>
        <v>0</v>
      </c>
      <c r="B3474" s="4" t="str">
        <f>IF($M3474&gt;300,"",IF(OR(INDEX(Bemenet!$E$2:$E$301,$M3474)="",INDEX(Bemenet!$F$2:$F$301,$M3474)=""),"",MAX(INDEX(Bemenet!$E$2:$E$301,$M3474),INDEX(Szabalyok!$A:$A,$N3474))))</f>
        <v/>
      </c>
      <c r="C3474" s="4" t="str">
        <f>IF($B3474="","",MIN(INDEX(Bemenet!$F$2:$F$301,$M3474),INDEX(Szabalyok!$B:$B,$N3474)))</f>
        <v/>
      </c>
      <c r="D3474" s="5" t="str">
        <f>IF(AND($B3474&lt;&gt;"",$C3474&lt;&gt;"",$B3474&lt;=$C3474),INDEX(Bemenet!$G$2:$G$301,$M3474),"")</f>
        <v/>
      </c>
      <c r="E3474" s="6" t="str">
        <f>IF(AND($B3474&lt;&gt;"",$C3474&lt;&gt;"",$B3474&lt;=$C3474),INDEX(Bemenet!$D$2:$D$301,$M3474),"")</f>
        <v/>
      </c>
      <c r="F3474" s="5" t="str">
        <f t="shared" si="486"/>
        <v/>
      </c>
      <c r="G3474" s="5" t="str">
        <f t="shared" si="487"/>
        <v/>
      </c>
      <c r="H3474" s="9" t="str">
        <f t="shared" si="488"/>
        <v/>
      </c>
      <c r="I3474" s="5" t="str">
        <f t="shared" si="489"/>
        <v/>
      </c>
      <c r="J3474" s="5" t="str">
        <f>IF(OR($L3474="",NOT(COUNTIFS($L$2:$L3474,$L3474)=1)),"",SUMIFS($G:$G,$L:$L,$L3474))</f>
        <v/>
      </c>
      <c r="K3474" s="5" t="str">
        <f>IF(OR($L3474="",NOT(COUNTIFS($L$2:$L3474,$L3474)=1)),"",SUMIFS($I:$I,$L:$L,$L3474))</f>
        <v/>
      </c>
      <c r="L3474" s="6" t="str">
        <f t="shared" si="490"/>
        <v/>
      </c>
      <c r="M3474" s="6">
        <f t="shared" si="491"/>
        <v>139</v>
      </c>
      <c r="N3474" s="6">
        <f t="shared" si="492"/>
        <v>24</v>
      </c>
      <c r="O3474" s="9" t="str">
        <f>IF(AND($B3474&lt;&gt;"",$C3474&lt;&gt;"",$B3474&lt;=$C3474),INDEX(Szabalyok!$C:$C,$N3474),"")</f>
        <v/>
      </c>
      <c r="P3474">
        <f t="shared" si="494"/>
        <v>0</v>
      </c>
    </row>
    <row r="3475" spans="1:16" x14ac:dyDescent="0.35">
      <c r="A3475">
        <f t="shared" si="493"/>
        <v>0</v>
      </c>
      <c r="B3475" s="4" t="str">
        <f>IF($M3475&gt;300,"",IF(OR(INDEX(Bemenet!$E$2:$E$301,$M3475)="",INDEX(Bemenet!$F$2:$F$301,$M3475)=""),"",MAX(INDEX(Bemenet!$E$2:$E$301,$M3475),INDEX(Szabalyok!$A:$A,$N3475))))</f>
        <v/>
      </c>
      <c r="C3475" s="4" t="str">
        <f>IF($B3475="","",MIN(INDEX(Bemenet!$F$2:$F$301,$M3475),INDEX(Szabalyok!$B:$B,$N3475)))</f>
        <v/>
      </c>
      <c r="D3475" s="5" t="str">
        <f>IF(AND($B3475&lt;&gt;"",$C3475&lt;&gt;"",$B3475&lt;=$C3475),INDEX(Bemenet!$G$2:$G$301,$M3475),"")</f>
        <v/>
      </c>
      <c r="E3475" s="6" t="str">
        <f>IF(AND($B3475&lt;&gt;"",$C3475&lt;&gt;"",$B3475&lt;=$C3475),INDEX(Bemenet!$D$2:$D$301,$M3475),"")</f>
        <v/>
      </c>
      <c r="F3475" s="5" t="str">
        <f t="shared" si="486"/>
        <v/>
      </c>
      <c r="G3475" s="5" t="str">
        <f t="shared" si="487"/>
        <v/>
      </c>
      <c r="H3475" s="9" t="str">
        <f t="shared" si="488"/>
        <v/>
      </c>
      <c r="I3475" s="5" t="str">
        <f t="shared" si="489"/>
        <v/>
      </c>
      <c r="J3475" s="5" t="str">
        <f>IF(OR($L3475="",NOT(COUNTIFS($L$2:$L3475,$L3475)=1)),"",SUMIFS($G:$G,$L:$L,$L3475))</f>
        <v/>
      </c>
      <c r="K3475" s="5" t="str">
        <f>IF(OR($L3475="",NOT(COUNTIFS($L$2:$L3475,$L3475)=1)),"",SUMIFS($I:$I,$L:$L,$L3475))</f>
        <v/>
      </c>
      <c r="L3475" s="6" t="str">
        <f t="shared" si="490"/>
        <v/>
      </c>
      <c r="M3475" s="6">
        <f t="shared" si="491"/>
        <v>139</v>
      </c>
      <c r="N3475" s="6">
        <f t="shared" si="492"/>
        <v>25</v>
      </c>
      <c r="O3475" s="9" t="str">
        <f>IF(AND($B3475&lt;&gt;"",$C3475&lt;&gt;"",$B3475&lt;=$C3475),INDEX(Szabalyok!$C:$C,$N3475),"")</f>
        <v/>
      </c>
      <c r="P3475">
        <f t="shared" si="494"/>
        <v>0</v>
      </c>
    </row>
    <row r="3476" spans="1:16" x14ac:dyDescent="0.35">
      <c r="A3476">
        <f t="shared" si="493"/>
        <v>0</v>
      </c>
      <c r="B3476" s="4" t="str">
        <f>IF($M3476&gt;300,"",IF(OR(INDEX(Bemenet!$E$2:$E$301,$M3476)="",INDEX(Bemenet!$F$2:$F$301,$M3476)=""),"",MAX(INDEX(Bemenet!$E$2:$E$301,$M3476),INDEX(Szabalyok!$A:$A,$N3476))))</f>
        <v/>
      </c>
      <c r="C3476" s="4" t="str">
        <f>IF($B3476="","",MIN(INDEX(Bemenet!$F$2:$F$301,$M3476),INDEX(Szabalyok!$B:$B,$N3476)))</f>
        <v/>
      </c>
      <c r="D3476" s="5" t="str">
        <f>IF(AND($B3476&lt;&gt;"",$C3476&lt;&gt;"",$B3476&lt;=$C3476),INDEX(Bemenet!$G$2:$G$301,$M3476),"")</f>
        <v/>
      </c>
      <c r="E3476" s="6" t="str">
        <f>IF(AND($B3476&lt;&gt;"",$C3476&lt;&gt;"",$B3476&lt;=$C3476),INDEX(Bemenet!$D$2:$D$301,$M3476),"")</f>
        <v/>
      </c>
      <c r="F3476" s="5" t="str">
        <f t="shared" si="486"/>
        <v/>
      </c>
      <c r="G3476" s="5" t="str">
        <f t="shared" si="487"/>
        <v/>
      </c>
      <c r="H3476" s="9" t="str">
        <f t="shared" si="488"/>
        <v/>
      </c>
      <c r="I3476" s="5" t="str">
        <f t="shared" si="489"/>
        <v/>
      </c>
      <c r="J3476" s="5" t="str">
        <f>IF(OR($L3476="",NOT(COUNTIFS($L$2:$L3476,$L3476)=1)),"",SUMIFS($G:$G,$L:$L,$L3476))</f>
        <v/>
      </c>
      <c r="K3476" s="5" t="str">
        <f>IF(OR($L3476="",NOT(COUNTIFS($L$2:$L3476,$L3476)=1)),"",SUMIFS($I:$I,$L:$L,$L3476))</f>
        <v/>
      </c>
      <c r="L3476" s="6" t="str">
        <f t="shared" si="490"/>
        <v/>
      </c>
      <c r="M3476" s="6">
        <f t="shared" si="491"/>
        <v>139</v>
      </c>
      <c r="N3476" s="6">
        <f t="shared" si="492"/>
        <v>26</v>
      </c>
      <c r="O3476" s="9" t="str">
        <f>IF(AND($B3476&lt;&gt;"",$C3476&lt;&gt;"",$B3476&lt;=$C3476),INDEX(Szabalyok!$C:$C,$N3476),"")</f>
        <v/>
      </c>
      <c r="P3476">
        <f t="shared" si="494"/>
        <v>0</v>
      </c>
    </row>
    <row r="3477" spans="1:16" x14ac:dyDescent="0.35">
      <c r="A3477">
        <f t="shared" si="493"/>
        <v>0</v>
      </c>
      <c r="B3477" s="4" t="str">
        <f>IF($M3477&gt;300,"",IF(OR(INDEX(Bemenet!$E$2:$E$301,$M3477)="",INDEX(Bemenet!$F$2:$F$301,$M3477)=""),"",MAX(INDEX(Bemenet!$E$2:$E$301,$M3477),INDEX(Szabalyok!$A:$A,$N3477))))</f>
        <v/>
      </c>
      <c r="C3477" s="4" t="str">
        <f>IF($B3477="","",MIN(INDEX(Bemenet!$F$2:$F$301,$M3477),INDEX(Szabalyok!$B:$B,$N3477)))</f>
        <v/>
      </c>
      <c r="D3477" s="5" t="str">
        <f>IF(AND($B3477&lt;&gt;"",$C3477&lt;&gt;"",$B3477&lt;=$C3477),INDEX(Bemenet!$G$2:$G$301,$M3477),"")</f>
        <v/>
      </c>
      <c r="E3477" s="6" t="str">
        <f>IF(AND($B3477&lt;&gt;"",$C3477&lt;&gt;"",$B3477&lt;=$C3477),INDEX(Bemenet!$D$2:$D$301,$M3477),"")</f>
        <v/>
      </c>
      <c r="F3477" s="5" t="str">
        <f t="shared" si="486"/>
        <v/>
      </c>
      <c r="G3477" s="5" t="str">
        <f t="shared" si="487"/>
        <v/>
      </c>
      <c r="H3477" s="9" t="str">
        <f t="shared" si="488"/>
        <v/>
      </c>
      <c r="I3477" s="5" t="str">
        <f t="shared" si="489"/>
        <v/>
      </c>
      <c r="J3477" s="5" t="str">
        <f>IF(OR($L3477="",NOT(COUNTIFS($L$2:$L3477,$L3477)=1)),"",SUMIFS($G:$G,$L:$L,$L3477))</f>
        <v/>
      </c>
      <c r="K3477" s="5" t="str">
        <f>IF(OR($L3477="",NOT(COUNTIFS($L$2:$L3477,$L3477)=1)),"",SUMIFS($I:$I,$L:$L,$L3477))</f>
        <v/>
      </c>
      <c r="L3477" s="6" t="str">
        <f t="shared" si="490"/>
        <v/>
      </c>
      <c r="M3477" s="6">
        <f t="shared" si="491"/>
        <v>140</v>
      </c>
      <c r="N3477" s="6">
        <f t="shared" si="492"/>
        <v>2</v>
      </c>
      <c r="O3477" s="9" t="str">
        <f>IF(AND($B3477&lt;&gt;"",$C3477&lt;&gt;"",$B3477&lt;=$C3477),INDEX(Szabalyok!$C:$C,$N3477),"")</f>
        <v/>
      </c>
      <c r="P3477">
        <f t="shared" si="494"/>
        <v>0</v>
      </c>
    </row>
    <row r="3478" spans="1:16" x14ac:dyDescent="0.35">
      <c r="A3478">
        <f t="shared" si="493"/>
        <v>0</v>
      </c>
      <c r="B3478" s="4" t="str">
        <f>IF($M3478&gt;300,"",IF(OR(INDEX(Bemenet!$E$2:$E$301,$M3478)="",INDEX(Bemenet!$F$2:$F$301,$M3478)=""),"",MAX(INDEX(Bemenet!$E$2:$E$301,$M3478),INDEX(Szabalyok!$A:$A,$N3478))))</f>
        <v/>
      </c>
      <c r="C3478" s="4" t="str">
        <f>IF($B3478="","",MIN(INDEX(Bemenet!$F$2:$F$301,$M3478),INDEX(Szabalyok!$B:$B,$N3478)))</f>
        <v/>
      </c>
      <c r="D3478" s="5" t="str">
        <f>IF(AND($B3478&lt;&gt;"",$C3478&lt;&gt;"",$B3478&lt;=$C3478),INDEX(Bemenet!$G$2:$G$301,$M3478),"")</f>
        <v/>
      </c>
      <c r="E3478" s="6" t="str">
        <f>IF(AND($B3478&lt;&gt;"",$C3478&lt;&gt;"",$B3478&lt;=$C3478),INDEX(Bemenet!$D$2:$D$301,$M3478),"")</f>
        <v/>
      </c>
      <c r="F3478" s="5" t="str">
        <f t="shared" si="486"/>
        <v/>
      </c>
      <c r="G3478" s="5" t="str">
        <f t="shared" si="487"/>
        <v/>
      </c>
      <c r="H3478" s="9" t="str">
        <f t="shared" si="488"/>
        <v/>
      </c>
      <c r="I3478" s="5" t="str">
        <f t="shared" si="489"/>
        <v/>
      </c>
      <c r="J3478" s="5" t="str">
        <f>IF(OR($L3478="",NOT(COUNTIFS($L$2:$L3478,$L3478)=1)),"",SUMIFS($G:$G,$L:$L,$L3478))</f>
        <v/>
      </c>
      <c r="K3478" s="5" t="str">
        <f>IF(OR($L3478="",NOT(COUNTIFS($L$2:$L3478,$L3478)=1)),"",SUMIFS($I:$I,$L:$L,$L3478))</f>
        <v/>
      </c>
      <c r="L3478" s="6" t="str">
        <f t="shared" si="490"/>
        <v/>
      </c>
      <c r="M3478" s="6">
        <f t="shared" si="491"/>
        <v>140</v>
      </c>
      <c r="N3478" s="6">
        <f t="shared" si="492"/>
        <v>3</v>
      </c>
      <c r="O3478" s="9" t="str">
        <f>IF(AND($B3478&lt;&gt;"",$C3478&lt;&gt;"",$B3478&lt;=$C3478),INDEX(Szabalyok!$C:$C,$N3478),"")</f>
        <v/>
      </c>
      <c r="P3478">
        <f t="shared" si="494"/>
        <v>0</v>
      </c>
    </row>
    <row r="3479" spans="1:16" x14ac:dyDescent="0.35">
      <c r="A3479">
        <f t="shared" si="493"/>
        <v>0</v>
      </c>
      <c r="B3479" s="4" t="str">
        <f>IF($M3479&gt;300,"",IF(OR(INDEX(Bemenet!$E$2:$E$301,$M3479)="",INDEX(Bemenet!$F$2:$F$301,$M3479)=""),"",MAX(INDEX(Bemenet!$E$2:$E$301,$M3479),INDEX(Szabalyok!$A:$A,$N3479))))</f>
        <v/>
      </c>
      <c r="C3479" s="4" t="str">
        <f>IF($B3479="","",MIN(INDEX(Bemenet!$F$2:$F$301,$M3479),INDEX(Szabalyok!$B:$B,$N3479)))</f>
        <v/>
      </c>
      <c r="D3479" s="5" t="str">
        <f>IF(AND($B3479&lt;&gt;"",$C3479&lt;&gt;"",$B3479&lt;=$C3479),INDEX(Bemenet!$G$2:$G$301,$M3479),"")</f>
        <v/>
      </c>
      <c r="E3479" s="6" t="str">
        <f>IF(AND($B3479&lt;&gt;"",$C3479&lt;&gt;"",$B3479&lt;=$C3479),INDEX(Bemenet!$D$2:$D$301,$M3479),"")</f>
        <v/>
      </c>
      <c r="F3479" s="5" t="str">
        <f t="shared" si="486"/>
        <v/>
      </c>
      <c r="G3479" s="5" t="str">
        <f t="shared" si="487"/>
        <v/>
      </c>
      <c r="H3479" s="9" t="str">
        <f t="shared" si="488"/>
        <v/>
      </c>
      <c r="I3479" s="5" t="str">
        <f t="shared" si="489"/>
        <v/>
      </c>
      <c r="J3479" s="5" t="str">
        <f>IF(OR($L3479="",NOT(COUNTIFS($L$2:$L3479,$L3479)=1)),"",SUMIFS($G:$G,$L:$L,$L3479))</f>
        <v/>
      </c>
      <c r="K3479" s="5" t="str">
        <f>IF(OR($L3479="",NOT(COUNTIFS($L$2:$L3479,$L3479)=1)),"",SUMIFS($I:$I,$L:$L,$L3479))</f>
        <v/>
      </c>
      <c r="L3479" s="6" t="str">
        <f t="shared" si="490"/>
        <v/>
      </c>
      <c r="M3479" s="6">
        <f t="shared" si="491"/>
        <v>140</v>
      </c>
      <c r="N3479" s="6">
        <f t="shared" si="492"/>
        <v>4</v>
      </c>
      <c r="O3479" s="9" t="str">
        <f>IF(AND($B3479&lt;&gt;"",$C3479&lt;&gt;"",$B3479&lt;=$C3479),INDEX(Szabalyok!$C:$C,$N3479),"")</f>
        <v/>
      </c>
      <c r="P3479">
        <f t="shared" si="494"/>
        <v>0</v>
      </c>
    </row>
    <row r="3480" spans="1:16" x14ac:dyDescent="0.35">
      <c r="A3480">
        <f t="shared" si="493"/>
        <v>0</v>
      </c>
      <c r="B3480" s="4" t="str">
        <f>IF($M3480&gt;300,"",IF(OR(INDEX(Bemenet!$E$2:$E$301,$M3480)="",INDEX(Bemenet!$F$2:$F$301,$M3480)=""),"",MAX(INDEX(Bemenet!$E$2:$E$301,$M3480),INDEX(Szabalyok!$A:$A,$N3480))))</f>
        <v/>
      </c>
      <c r="C3480" s="4" t="str">
        <f>IF($B3480="","",MIN(INDEX(Bemenet!$F$2:$F$301,$M3480),INDEX(Szabalyok!$B:$B,$N3480)))</f>
        <v/>
      </c>
      <c r="D3480" s="5" t="str">
        <f>IF(AND($B3480&lt;&gt;"",$C3480&lt;&gt;"",$B3480&lt;=$C3480),INDEX(Bemenet!$G$2:$G$301,$M3480),"")</f>
        <v/>
      </c>
      <c r="E3480" s="6" t="str">
        <f>IF(AND($B3480&lt;&gt;"",$C3480&lt;&gt;"",$B3480&lt;=$C3480),INDEX(Bemenet!$D$2:$D$301,$M3480),"")</f>
        <v/>
      </c>
      <c r="F3480" s="5" t="str">
        <f t="shared" si="486"/>
        <v/>
      </c>
      <c r="G3480" s="5" t="str">
        <f t="shared" si="487"/>
        <v/>
      </c>
      <c r="H3480" s="9" t="str">
        <f t="shared" si="488"/>
        <v/>
      </c>
      <c r="I3480" s="5" t="str">
        <f t="shared" si="489"/>
        <v/>
      </c>
      <c r="J3480" s="5" t="str">
        <f>IF(OR($L3480="",NOT(COUNTIFS($L$2:$L3480,$L3480)=1)),"",SUMIFS($G:$G,$L:$L,$L3480))</f>
        <v/>
      </c>
      <c r="K3480" s="5" t="str">
        <f>IF(OR($L3480="",NOT(COUNTIFS($L$2:$L3480,$L3480)=1)),"",SUMIFS($I:$I,$L:$L,$L3480))</f>
        <v/>
      </c>
      <c r="L3480" s="6" t="str">
        <f t="shared" si="490"/>
        <v/>
      </c>
      <c r="M3480" s="6">
        <f t="shared" si="491"/>
        <v>140</v>
      </c>
      <c r="N3480" s="6">
        <f t="shared" si="492"/>
        <v>5</v>
      </c>
      <c r="O3480" s="9" t="str">
        <f>IF(AND($B3480&lt;&gt;"",$C3480&lt;&gt;"",$B3480&lt;=$C3480),INDEX(Szabalyok!$C:$C,$N3480),"")</f>
        <v/>
      </c>
      <c r="P3480">
        <f t="shared" si="494"/>
        <v>0</v>
      </c>
    </row>
    <row r="3481" spans="1:16" x14ac:dyDescent="0.35">
      <c r="A3481">
        <f t="shared" si="493"/>
        <v>0</v>
      </c>
      <c r="B3481" s="4" t="str">
        <f>IF($M3481&gt;300,"",IF(OR(INDEX(Bemenet!$E$2:$E$301,$M3481)="",INDEX(Bemenet!$F$2:$F$301,$M3481)=""),"",MAX(INDEX(Bemenet!$E$2:$E$301,$M3481),INDEX(Szabalyok!$A:$A,$N3481))))</f>
        <v/>
      </c>
      <c r="C3481" s="4" t="str">
        <f>IF($B3481="","",MIN(INDEX(Bemenet!$F$2:$F$301,$M3481),INDEX(Szabalyok!$B:$B,$N3481)))</f>
        <v/>
      </c>
      <c r="D3481" s="5" t="str">
        <f>IF(AND($B3481&lt;&gt;"",$C3481&lt;&gt;"",$B3481&lt;=$C3481),INDEX(Bemenet!$G$2:$G$301,$M3481),"")</f>
        <v/>
      </c>
      <c r="E3481" s="6" t="str">
        <f>IF(AND($B3481&lt;&gt;"",$C3481&lt;&gt;"",$B3481&lt;=$C3481),INDEX(Bemenet!$D$2:$D$301,$M3481),"")</f>
        <v/>
      </c>
      <c r="F3481" s="5" t="str">
        <f t="shared" si="486"/>
        <v/>
      </c>
      <c r="G3481" s="5" t="str">
        <f t="shared" si="487"/>
        <v/>
      </c>
      <c r="H3481" s="9" t="str">
        <f t="shared" si="488"/>
        <v/>
      </c>
      <c r="I3481" s="5" t="str">
        <f t="shared" si="489"/>
        <v/>
      </c>
      <c r="J3481" s="5" t="str">
        <f>IF(OR($L3481="",NOT(COUNTIFS($L$2:$L3481,$L3481)=1)),"",SUMIFS($G:$G,$L:$L,$L3481))</f>
        <v/>
      </c>
      <c r="K3481" s="5" t="str">
        <f>IF(OR($L3481="",NOT(COUNTIFS($L$2:$L3481,$L3481)=1)),"",SUMIFS($I:$I,$L:$L,$L3481))</f>
        <v/>
      </c>
      <c r="L3481" s="6" t="str">
        <f t="shared" si="490"/>
        <v/>
      </c>
      <c r="M3481" s="6">
        <f t="shared" si="491"/>
        <v>140</v>
      </c>
      <c r="N3481" s="6">
        <f t="shared" si="492"/>
        <v>6</v>
      </c>
      <c r="O3481" s="9" t="str">
        <f>IF(AND($B3481&lt;&gt;"",$C3481&lt;&gt;"",$B3481&lt;=$C3481),INDEX(Szabalyok!$C:$C,$N3481),"")</f>
        <v/>
      </c>
      <c r="P3481">
        <f t="shared" si="494"/>
        <v>0</v>
      </c>
    </row>
    <row r="3482" spans="1:16" x14ac:dyDescent="0.35">
      <c r="A3482">
        <f t="shared" si="493"/>
        <v>0</v>
      </c>
      <c r="B3482" s="4" t="str">
        <f>IF($M3482&gt;300,"",IF(OR(INDEX(Bemenet!$E$2:$E$301,$M3482)="",INDEX(Bemenet!$F$2:$F$301,$M3482)=""),"",MAX(INDEX(Bemenet!$E$2:$E$301,$M3482),INDEX(Szabalyok!$A:$A,$N3482))))</f>
        <v/>
      </c>
      <c r="C3482" s="4" t="str">
        <f>IF($B3482="","",MIN(INDEX(Bemenet!$F$2:$F$301,$M3482),INDEX(Szabalyok!$B:$B,$N3482)))</f>
        <v/>
      </c>
      <c r="D3482" s="5" t="str">
        <f>IF(AND($B3482&lt;&gt;"",$C3482&lt;&gt;"",$B3482&lt;=$C3482),INDEX(Bemenet!$G$2:$G$301,$M3482),"")</f>
        <v/>
      </c>
      <c r="E3482" s="6" t="str">
        <f>IF(AND($B3482&lt;&gt;"",$C3482&lt;&gt;"",$B3482&lt;=$C3482),INDEX(Bemenet!$D$2:$D$301,$M3482),"")</f>
        <v/>
      </c>
      <c r="F3482" s="5" t="str">
        <f t="shared" si="486"/>
        <v/>
      </c>
      <c r="G3482" s="5" t="str">
        <f t="shared" si="487"/>
        <v/>
      </c>
      <c r="H3482" s="9" t="str">
        <f t="shared" si="488"/>
        <v/>
      </c>
      <c r="I3482" s="5" t="str">
        <f t="shared" si="489"/>
        <v/>
      </c>
      <c r="J3482" s="5" t="str">
        <f>IF(OR($L3482="",NOT(COUNTIFS($L$2:$L3482,$L3482)=1)),"",SUMIFS($G:$G,$L:$L,$L3482))</f>
        <v/>
      </c>
      <c r="K3482" s="5" t="str">
        <f>IF(OR($L3482="",NOT(COUNTIFS($L$2:$L3482,$L3482)=1)),"",SUMIFS($I:$I,$L:$L,$L3482))</f>
        <v/>
      </c>
      <c r="L3482" s="6" t="str">
        <f t="shared" si="490"/>
        <v/>
      </c>
      <c r="M3482" s="6">
        <f t="shared" si="491"/>
        <v>140</v>
      </c>
      <c r="N3482" s="6">
        <f t="shared" si="492"/>
        <v>7</v>
      </c>
      <c r="O3482" s="9" t="str">
        <f>IF(AND($B3482&lt;&gt;"",$C3482&lt;&gt;"",$B3482&lt;=$C3482),INDEX(Szabalyok!$C:$C,$N3482),"")</f>
        <v/>
      </c>
      <c r="P3482">
        <f t="shared" si="494"/>
        <v>0</v>
      </c>
    </row>
    <row r="3483" spans="1:16" x14ac:dyDescent="0.35">
      <c r="A3483">
        <f t="shared" si="493"/>
        <v>0</v>
      </c>
      <c r="B3483" s="4" t="str">
        <f>IF($M3483&gt;300,"",IF(OR(INDEX(Bemenet!$E$2:$E$301,$M3483)="",INDEX(Bemenet!$F$2:$F$301,$M3483)=""),"",MAX(INDEX(Bemenet!$E$2:$E$301,$M3483),INDEX(Szabalyok!$A:$A,$N3483))))</f>
        <v/>
      </c>
      <c r="C3483" s="4" t="str">
        <f>IF($B3483="","",MIN(INDEX(Bemenet!$F$2:$F$301,$M3483),INDEX(Szabalyok!$B:$B,$N3483)))</f>
        <v/>
      </c>
      <c r="D3483" s="5" t="str">
        <f>IF(AND($B3483&lt;&gt;"",$C3483&lt;&gt;"",$B3483&lt;=$C3483),INDEX(Bemenet!$G$2:$G$301,$M3483),"")</f>
        <v/>
      </c>
      <c r="E3483" s="6" t="str">
        <f>IF(AND($B3483&lt;&gt;"",$C3483&lt;&gt;"",$B3483&lt;=$C3483),INDEX(Bemenet!$D$2:$D$301,$M3483),"")</f>
        <v/>
      </c>
      <c r="F3483" s="5" t="str">
        <f t="shared" si="486"/>
        <v/>
      </c>
      <c r="G3483" s="5" t="str">
        <f t="shared" si="487"/>
        <v/>
      </c>
      <c r="H3483" s="9" t="str">
        <f t="shared" si="488"/>
        <v/>
      </c>
      <c r="I3483" s="5" t="str">
        <f t="shared" si="489"/>
        <v/>
      </c>
      <c r="J3483" s="5" t="str">
        <f>IF(OR($L3483="",NOT(COUNTIFS($L$2:$L3483,$L3483)=1)),"",SUMIFS($G:$G,$L:$L,$L3483))</f>
        <v/>
      </c>
      <c r="K3483" s="5" t="str">
        <f>IF(OR($L3483="",NOT(COUNTIFS($L$2:$L3483,$L3483)=1)),"",SUMIFS($I:$I,$L:$L,$L3483))</f>
        <v/>
      </c>
      <c r="L3483" s="6" t="str">
        <f t="shared" si="490"/>
        <v/>
      </c>
      <c r="M3483" s="6">
        <f t="shared" si="491"/>
        <v>140</v>
      </c>
      <c r="N3483" s="6">
        <f t="shared" si="492"/>
        <v>8</v>
      </c>
      <c r="O3483" s="9" t="str">
        <f>IF(AND($B3483&lt;&gt;"",$C3483&lt;&gt;"",$B3483&lt;=$C3483),INDEX(Szabalyok!$C:$C,$N3483),"")</f>
        <v/>
      </c>
      <c r="P3483">
        <f t="shared" si="494"/>
        <v>0</v>
      </c>
    </row>
    <row r="3484" spans="1:16" x14ac:dyDescent="0.35">
      <c r="A3484">
        <f t="shared" si="493"/>
        <v>0</v>
      </c>
      <c r="B3484" s="4" t="str">
        <f>IF($M3484&gt;300,"",IF(OR(INDEX(Bemenet!$E$2:$E$301,$M3484)="",INDEX(Bemenet!$F$2:$F$301,$M3484)=""),"",MAX(INDEX(Bemenet!$E$2:$E$301,$M3484),INDEX(Szabalyok!$A:$A,$N3484))))</f>
        <v/>
      </c>
      <c r="C3484" s="4" t="str">
        <f>IF($B3484="","",MIN(INDEX(Bemenet!$F$2:$F$301,$M3484),INDEX(Szabalyok!$B:$B,$N3484)))</f>
        <v/>
      </c>
      <c r="D3484" s="5" t="str">
        <f>IF(AND($B3484&lt;&gt;"",$C3484&lt;&gt;"",$B3484&lt;=$C3484),INDEX(Bemenet!$G$2:$G$301,$M3484),"")</f>
        <v/>
      </c>
      <c r="E3484" s="6" t="str">
        <f>IF(AND($B3484&lt;&gt;"",$C3484&lt;&gt;"",$B3484&lt;=$C3484),INDEX(Bemenet!$D$2:$D$301,$M3484),"")</f>
        <v/>
      </c>
      <c r="F3484" s="5" t="str">
        <f t="shared" si="486"/>
        <v/>
      </c>
      <c r="G3484" s="5" t="str">
        <f t="shared" si="487"/>
        <v/>
      </c>
      <c r="H3484" s="9" t="str">
        <f t="shared" si="488"/>
        <v/>
      </c>
      <c r="I3484" s="5" t="str">
        <f t="shared" si="489"/>
        <v/>
      </c>
      <c r="J3484" s="5" t="str">
        <f>IF(OR($L3484="",NOT(COUNTIFS($L$2:$L3484,$L3484)=1)),"",SUMIFS($G:$G,$L:$L,$L3484))</f>
        <v/>
      </c>
      <c r="K3484" s="5" t="str">
        <f>IF(OR($L3484="",NOT(COUNTIFS($L$2:$L3484,$L3484)=1)),"",SUMIFS($I:$I,$L:$L,$L3484))</f>
        <v/>
      </c>
      <c r="L3484" s="6" t="str">
        <f t="shared" si="490"/>
        <v/>
      </c>
      <c r="M3484" s="6">
        <f t="shared" si="491"/>
        <v>140</v>
      </c>
      <c r="N3484" s="6">
        <f t="shared" si="492"/>
        <v>9</v>
      </c>
      <c r="O3484" s="9" t="str">
        <f>IF(AND($B3484&lt;&gt;"",$C3484&lt;&gt;"",$B3484&lt;=$C3484),INDEX(Szabalyok!$C:$C,$N3484),"")</f>
        <v/>
      </c>
      <c r="P3484">
        <f t="shared" si="494"/>
        <v>0</v>
      </c>
    </row>
    <row r="3485" spans="1:16" x14ac:dyDescent="0.35">
      <c r="A3485">
        <f t="shared" si="493"/>
        <v>0</v>
      </c>
      <c r="B3485" s="4" t="str">
        <f>IF($M3485&gt;300,"",IF(OR(INDEX(Bemenet!$E$2:$E$301,$M3485)="",INDEX(Bemenet!$F$2:$F$301,$M3485)=""),"",MAX(INDEX(Bemenet!$E$2:$E$301,$M3485),INDEX(Szabalyok!$A:$A,$N3485))))</f>
        <v/>
      </c>
      <c r="C3485" s="4" t="str">
        <f>IF($B3485="","",MIN(INDEX(Bemenet!$F$2:$F$301,$M3485),INDEX(Szabalyok!$B:$B,$N3485)))</f>
        <v/>
      </c>
      <c r="D3485" s="5" t="str">
        <f>IF(AND($B3485&lt;&gt;"",$C3485&lt;&gt;"",$B3485&lt;=$C3485),INDEX(Bemenet!$G$2:$G$301,$M3485),"")</f>
        <v/>
      </c>
      <c r="E3485" s="6" t="str">
        <f>IF(AND($B3485&lt;&gt;"",$C3485&lt;&gt;"",$B3485&lt;=$C3485),INDEX(Bemenet!$D$2:$D$301,$M3485),"")</f>
        <v/>
      </c>
      <c r="F3485" s="5" t="str">
        <f t="shared" si="486"/>
        <v/>
      </c>
      <c r="G3485" s="5" t="str">
        <f t="shared" si="487"/>
        <v/>
      </c>
      <c r="H3485" s="9" t="str">
        <f t="shared" si="488"/>
        <v/>
      </c>
      <c r="I3485" s="5" t="str">
        <f t="shared" si="489"/>
        <v/>
      </c>
      <c r="J3485" s="5" t="str">
        <f>IF(OR($L3485="",NOT(COUNTIFS($L$2:$L3485,$L3485)=1)),"",SUMIFS($G:$G,$L:$L,$L3485))</f>
        <v/>
      </c>
      <c r="K3485" s="5" t="str">
        <f>IF(OR($L3485="",NOT(COUNTIFS($L$2:$L3485,$L3485)=1)),"",SUMIFS($I:$I,$L:$L,$L3485))</f>
        <v/>
      </c>
      <c r="L3485" s="6" t="str">
        <f t="shared" si="490"/>
        <v/>
      </c>
      <c r="M3485" s="6">
        <f t="shared" si="491"/>
        <v>140</v>
      </c>
      <c r="N3485" s="6">
        <f t="shared" si="492"/>
        <v>10</v>
      </c>
      <c r="O3485" s="9" t="str">
        <f>IF(AND($B3485&lt;&gt;"",$C3485&lt;&gt;"",$B3485&lt;=$C3485),INDEX(Szabalyok!$C:$C,$N3485),"")</f>
        <v/>
      </c>
      <c r="P3485">
        <f t="shared" si="494"/>
        <v>0</v>
      </c>
    </row>
    <row r="3486" spans="1:16" x14ac:dyDescent="0.35">
      <c r="A3486">
        <f t="shared" si="493"/>
        <v>0</v>
      </c>
      <c r="B3486" s="4" t="str">
        <f>IF($M3486&gt;300,"",IF(OR(INDEX(Bemenet!$E$2:$E$301,$M3486)="",INDEX(Bemenet!$F$2:$F$301,$M3486)=""),"",MAX(INDEX(Bemenet!$E$2:$E$301,$M3486),INDEX(Szabalyok!$A:$A,$N3486))))</f>
        <v/>
      </c>
      <c r="C3486" s="4" t="str">
        <f>IF($B3486="","",MIN(INDEX(Bemenet!$F$2:$F$301,$M3486),INDEX(Szabalyok!$B:$B,$N3486)))</f>
        <v/>
      </c>
      <c r="D3486" s="5" t="str">
        <f>IF(AND($B3486&lt;&gt;"",$C3486&lt;&gt;"",$B3486&lt;=$C3486),INDEX(Bemenet!$G$2:$G$301,$M3486),"")</f>
        <v/>
      </c>
      <c r="E3486" s="6" t="str">
        <f>IF(AND($B3486&lt;&gt;"",$C3486&lt;&gt;"",$B3486&lt;=$C3486),INDEX(Bemenet!$D$2:$D$301,$M3486),"")</f>
        <v/>
      </c>
      <c r="F3486" s="5" t="str">
        <f t="shared" si="486"/>
        <v/>
      </c>
      <c r="G3486" s="5" t="str">
        <f t="shared" si="487"/>
        <v/>
      </c>
      <c r="H3486" s="9" t="str">
        <f t="shared" si="488"/>
        <v/>
      </c>
      <c r="I3486" s="5" t="str">
        <f t="shared" si="489"/>
        <v/>
      </c>
      <c r="J3486" s="5" t="str">
        <f>IF(OR($L3486="",NOT(COUNTIFS($L$2:$L3486,$L3486)=1)),"",SUMIFS($G:$G,$L:$L,$L3486))</f>
        <v/>
      </c>
      <c r="K3486" s="5" t="str">
        <f>IF(OR($L3486="",NOT(COUNTIFS($L$2:$L3486,$L3486)=1)),"",SUMIFS($I:$I,$L:$L,$L3486))</f>
        <v/>
      </c>
      <c r="L3486" s="6" t="str">
        <f t="shared" si="490"/>
        <v/>
      </c>
      <c r="M3486" s="6">
        <f t="shared" si="491"/>
        <v>140</v>
      </c>
      <c r="N3486" s="6">
        <f t="shared" si="492"/>
        <v>11</v>
      </c>
      <c r="O3486" s="9" t="str">
        <f>IF(AND($B3486&lt;&gt;"",$C3486&lt;&gt;"",$B3486&lt;=$C3486),INDEX(Szabalyok!$C:$C,$N3486),"")</f>
        <v/>
      </c>
      <c r="P3486">
        <f t="shared" si="494"/>
        <v>0</v>
      </c>
    </row>
    <row r="3487" spans="1:16" x14ac:dyDescent="0.35">
      <c r="A3487">
        <f t="shared" si="493"/>
        <v>0</v>
      </c>
      <c r="B3487" s="4" t="str">
        <f>IF($M3487&gt;300,"",IF(OR(INDEX(Bemenet!$E$2:$E$301,$M3487)="",INDEX(Bemenet!$F$2:$F$301,$M3487)=""),"",MAX(INDEX(Bemenet!$E$2:$E$301,$M3487),INDEX(Szabalyok!$A:$A,$N3487))))</f>
        <v/>
      </c>
      <c r="C3487" s="4" t="str">
        <f>IF($B3487="","",MIN(INDEX(Bemenet!$F$2:$F$301,$M3487),INDEX(Szabalyok!$B:$B,$N3487)))</f>
        <v/>
      </c>
      <c r="D3487" s="5" t="str">
        <f>IF(AND($B3487&lt;&gt;"",$C3487&lt;&gt;"",$B3487&lt;=$C3487),INDEX(Bemenet!$G$2:$G$301,$M3487),"")</f>
        <v/>
      </c>
      <c r="E3487" s="6" t="str">
        <f>IF(AND($B3487&lt;&gt;"",$C3487&lt;&gt;"",$B3487&lt;=$C3487),INDEX(Bemenet!$D$2:$D$301,$M3487),"")</f>
        <v/>
      </c>
      <c r="F3487" s="5" t="str">
        <f t="shared" si="486"/>
        <v/>
      </c>
      <c r="G3487" s="5" t="str">
        <f t="shared" si="487"/>
        <v/>
      </c>
      <c r="H3487" s="9" t="str">
        <f t="shared" si="488"/>
        <v/>
      </c>
      <c r="I3487" s="5" t="str">
        <f t="shared" si="489"/>
        <v/>
      </c>
      <c r="J3487" s="5" t="str">
        <f>IF(OR($L3487="",NOT(COUNTIFS($L$2:$L3487,$L3487)=1)),"",SUMIFS($G:$G,$L:$L,$L3487))</f>
        <v/>
      </c>
      <c r="K3487" s="5" t="str">
        <f>IF(OR($L3487="",NOT(COUNTIFS($L$2:$L3487,$L3487)=1)),"",SUMIFS($I:$I,$L:$L,$L3487))</f>
        <v/>
      </c>
      <c r="L3487" s="6" t="str">
        <f t="shared" si="490"/>
        <v/>
      </c>
      <c r="M3487" s="6">
        <f t="shared" si="491"/>
        <v>140</v>
      </c>
      <c r="N3487" s="6">
        <f t="shared" si="492"/>
        <v>12</v>
      </c>
      <c r="O3487" s="9" t="str">
        <f>IF(AND($B3487&lt;&gt;"",$C3487&lt;&gt;"",$B3487&lt;=$C3487),INDEX(Szabalyok!$C:$C,$N3487),"")</f>
        <v/>
      </c>
      <c r="P3487">
        <f t="shared" si="494"/>
        <v>0</v>
      </c>
    </row>
    <row r="3488" spans="1:16" x14ac:dyDescent="0.35">
      <c r="A3488">
        <f t="shared" si="493"/>
        <v>0</v>
      </c>
      <c r="B3488" s="4" t="str">
        <f>IF($M3488&gt;300,"",IF(OR(INDEX(Bemenet!$E$2:$E$301,$M3488)="",INDEX(Bemenet!$F$2:$F$301,$M3488)=""),"",MAX(INDEX(Bemenet!$E$2:$E$301,$M3488),INDEX(Szabalyok!$A:$A,$N3488))))</f>
        <v/>
      </c>
      <c r="C3488" s="4" t="str">
        <f>IF($B3488="","",MIN(INDEX(Bemenet!$F$2:$F$301,$M3488),INDEX(Szabalyok!$B:$B,$N3488)))</f>
        <v/>
      </c>
      <c r="D3488" s="5" t="str">
        <f>IF(AND($B3488&lt;&gt;"",$C3488&lt;&gt;"",$B3488&lt;=$C3488),INDEX(Bemenet!$G$2:$G$301,$M3488),"")</f>
        <v/>
      </c>
      <c r="E3488" s="6" t="str">
        <f>IF(AND($B3488&lt;&gt;"",$C3488&lt;&gt;"",$B3488&lt;=$C3488),INDEX(Bemenet!$D$2:$D$301,$M3488),"")</f>
        <v/>
      </c>
      <c r="F3488" s="5" t="str">
        <f t="shared" si="486"/>
        <v/>
      </c>
      <c r="G3488" s="5" t="str">
        <f t="shared" si="487"/>
        <v/>
      </c>
      <c r="H3488" s="9" t="str">
        <f t="shared" si="488"/>
        <v/>
      </c>
      <c r="I3488" s="5" t="str">
        <f t="shared" si="489"/>
        <v/>
      </c>
      <c r="J3488" s="5" t="str">
        <f>IF(OR($L3488="",NOT(COUNTIFS($L$2:$L3488,$L3488)=1)),"",SUMIFS($G:$G,$L:$L,$L3488))</f>
        <v/>
      </c>
      <c r="K3488" s="5" t="str">
        <f>IF(OR($L3488="",NOT(COUNTIFS($L$2:$L3488,$L3488)=1)),"",SUMIFS($I:$I,$L:$L,$L3488))</f>
        <v/>
      </c>
      <c r="L3488" s="6" t="str">
        <f t="shared" si="490"/>
        <v/>
      </c>
      <c r="M3488" s="6">
        <f t="shared" si="491"/>
        <v>140</v>
      </c>
      <c r="N3488" s="6">
        <f t="shared" si="492"/>
        <v>13</v>
      </c>
      <c r="O3488" s="9" t="str">
        <f>IF(AND($B3488&lt;&gt;"",$C3488&lt;&gt;"",$B3488&lt;=$C3488),INDEX(Szabalyok!$C:$C,$N3488),"")</f>
        <v/>
      </c>
      <c r="P3488">
        <f t="shared" si="494"/>
        <v>0</v>
      </c>
    </row>
    <row r="3489" spans="1:16" x14ac:dyDescent="0.35">
      <c r="A3489">
        <f t="shared" si="493"/>
        <v>0</v>
      </c>
      <c r="B3489" s="4" t="str">
        <f>IF($M3489&gt;300,"",IF(OR(INDEX(Bemenet!$E$2:$E$301,$M3489)="",INDEX(Bemenet!$F$2:$F$301,$M3489)=""),"",MAX(INDEX(Bemenet!$E$2:$E$301,$M3489),INDEX(Szabalyok!$A:$A,$N3489))))</f>
        <v/>
      </c>
      <c r="C3489" s="4" t="str">
        <f>IF($B3489="","",MIN(INDEX(Bemenet!$F$2:$F$301,$M3489),INDEX(Szabalyok!$B:$B,$N3489)))</f>
        <v/>
      </c>
      <c r="D3489" s="5" t="str">
        <f>IF(AND($B3489&lt;&gt;"",$C3489&lt;&gt;"",$B3489&lt;=$C3489),INDEX(Bemenet!$G$2:$G$301,$M3489),"")</f>
        <v/>
      </c>
      <c r="E3489" s="6" t="str">
        <f>IF(AND($B3489&lt;&gt;"",$C3489&lt;&gt;"",$B3489&lt;=$C3489),INDEX(Bemenet!$D$2:$D$301,$M3489),"")</f>
        <v/>
      </c>
      <c r="F3489" s="5" t="str">
        <f t="shared" si="486"/>
        <v/>
      </c>
      <c r="G3489" s="5" t="str">
        <f t="shared" si="487"/>
        <v/>
      </c>
      <c r="H3489" s="9" t="str">
        <f t="shared" si="488"/>
        <v/>
      </c>
      <c r="I3489" s="5" t="str">
        <f t="shared" si="489"/>
        <v/>
      </c>
      <c r="J3489" s="5" t="str">
        <f>IF(OR($L3489="",NOT(COUNTIFS($L$2:$L3489,$L3489)=1)),"",SUMIFS($G:$G,$L:$L,$L3489))</f>
        <v/>
      </c>
      <c r="K3489" s="5" t="str">
        <f>IF(OR($L3489="",NOT(COUNTIFS($L$2:$L3489,$L3489)=1)),"",SUMIFS($I:$I,$L:$L,$L3489))</f>
        <v/>
      </c>
      <c r="L3489" s="6" t="str">
        <f t="shared" si="490"/>
        <v/>
      </c>
      <c r="M3489" s="6">
        <f t="shared" si="491"/>
        <v>140</v>
      </c>
      <c r="N3489" s="6">
        <f t="shared" si="492"/>
        <v>14</v>
      </c>
      <c r="O3489" s="9" t="str">
        <f>IF(AND($B3489&lt;&gt;"",$C3489&lt;&gt;"",$B3489&lt;=$C3489),INDEX(Szabalyok!$C:$C,$N3489),"")</f>
        <v/>
      </c>
      <c r="P3489">
        <f t="shared" si="494"/>
        <v>0</v>
      </c>
    </row>
    <row r="3490" spans="1:16" x14ac:dyDescent="0.35">
      <c r="A3490">
        <f t="shared" si="493"/>
        <v>0</v>
      </c>
      <c r="B3490" s="4" t="str">
        <f>IF($M3490&gt;300,"",IF(OR(INDEX(Bemenet!$E$2:$E$301,$M3490)="",INDEX(Bemenet!$F$2:$F$301,$M3490)=""),"",MAX(INDEX(Bemenet!$E$2:$E$301,$M3490),INDEX(Szabalyok!$A:$A,$N3490))))</f>
        <v/>
      </c>
      <c r="C3490" s="4" t="str">
        <f>IF($B3490="","",MIN(INDEX(Bemenet!$F$2:$F$301,$M3490),INDEX(Szabalyok!$B:$B,$N3490)))</f>
        <v/>
      </c>
      <c r="D3490" s="5" t="str">
        <f>IF(AND($B3490&lt;&gt;"",$C3490&lt;&gt;"",$B3490&lt;=$C3490),INDEX(Bemenet!$G$2:$G$301,$M3490),"")</f>
        <v/>
      </c>
      <c r="E3490" s="6" t="str">
        <f>IF(AND($B3490&lt;&gt;"",$C3490&lt;&gt;"",$B3490&lt;=$C3490),INDEX(Bemenet!$D$2:$D$301,$M3490),"")</f>
        <v/>
      </c>
      <c r="F3490" s="5" t="str">
        <f t="shared" si="486"/>
        <v/>
      </c>
      <c r="G3490" s="5" t="str">
        <f t="shared" si="487"/>
        <v/>
      </c>
      <c r="H3490" s="9" t="str">
        <f t="shared" si="488"/>
        <v/>
      </c>
      <c r="I3490" s="5" t="str">
        <f t="shared" si="489"/>
        <v/>
      </c>
      <c r="J3490" s="5" t="str">
        <f>IF(OR($L3490="",NOT(COUNTIFS($L$2:$L3490,$L3490)=1)),"",SUMIFS($G:$G,$L:$L,$L3490))</f>
        <v/>
      </c>
      <c r="K3490" s="5" t="str">
        <f>IF(OR($L3490="",NOT(COUNTIFS($L$2:$L3490,$L3490)=1)),"",SUMIFS($I:$I,$L:$L,$L3490))</f>
        <v/>
      </c>
      <c r="L3490" s="6" t="str">
        <f t="shared" si="490"/>
        <v/>
      </c>
      <c r="M3490" s="6">
        <f t="shared" si="491"/>
        <v>140</v>
      </c>
      <c r="N3490" s="6">
        <f t="shared" si="492"/>
        <v>15</v>
      </c>
      <c r="O3490" s="9" t="str">
        <f>IF(AND($B3490&lt;&gt;"",$C3490&lt;&gt;"",$B3490&lt;=$C3490),INDEX(Szabalyok!$C:$C,$N3490),"")</f>
        <v/>
      </c>
      <c r="P3490">
        <f t="shared" si="494"/>
        <v>0</v>
      </c>
    </row>
    <row r="3491" spans="1:16" x14ac:dyDescent="0.35">
      <c r="A3491">
        <f t="shared" si="493"/>
        <v>0</v>
      </c>
      <c r="B3491" s="4" t="str">
        <f>IF($M3491&gt;300,"",IF(OR(INDEX(Bemenet!$E$2:$E$301,$M3491)="",INDEX(Bemenet!$F$2:$F$301,$M3491)=""),"",MAX(INDEX(Bemenet!$E$2:$E$301,$M3491),INDEX(Szabalyok!$A:$A,$N3491))))</f>
        <v/>
      </c>
      <c r="C3491" s="4" t="str">
        <f>IF($B3491="","",MIN(INDEX(Bemenet!$F$2:$F$301,$M3491),INDEX(Szabalyok!$B:$B,$N3491)))</f>
        <v/>
      </c>
      <c r="D3491" s="5" t="str">
        <f>IF(AND($B3491&lt;&gt;"",$C3491&lt;&gt;"",$B3491&lt;=$C3491),INDEX(Bemenet!$G$2:$G$301,$M3491),"")</f>
        <v/>
      </c>
      <c r="E3491" s="6" t="str">
        <f>IF(AND($B3491&lt;&gt;"",$C3491&lt;&gt;"",$B3491&lt;=$C3491),INDEX(Bemenet!$D$2:$D$301,$M3491),"")</f>
        <v/>
      </c>
      <c r="F3491" s="5" t="str">
        <f t="shared" si="486"/>
        <v/>
      </c>
      <c r="G3491" s="5" t="str">
        <f t="shared" si="487"/>
        <v/>
      </c>
      <c r="H3491" s="9" t="str">
        <f t="shared" si="488"/>
        <v/>
      </c>
      <c r="I3491" s="5" t="str">
        <f t="shared" si="489"/>
        <v/>
      </c>
      <c r="J3491" s="5" t="str">
        <f>IF(OR($L3491="",NOT(COUNTIFS($L$2:$L3491,$L3491)=1)),"",SUMIFS($G:$G,$L:$L,$L3491))</f>
        <v/>
      </c>
      <c r="K3491" s="5" t="str">
        <f>IF(OR($L3491="",NOT(COUNTIFS($L$2:$L3491,$L3491)=1)),"",SUMIFS($I:$I,$L:$L,$L3491))</f>
        <v/>
      </c>
      <c r="L3491" s="6" t="str">
        <f t="shared" si="490"/>
        <v/>
      </c>
      <c r="M3491" s="6">
        <f t="shared" si="491"/>
        <v>140</v>
      </c>
      <c r="N3491" s="6">
        <f t="shared" si="492"/>
        <v>16</v>
      </c>
      <c r="O3491" s="9" t="str">
        <f>IF(AND($B3491&lt;&gt;"",$C3491&lt;&gt;"",$B3491&lt;=$C3491),INDEX(Szabalyok!$C:$C,$N3491),"")</f>
        <v/>
      </c>
      <c r="P3491">
        <f t="shared" si="494"/>
        <v>0</v>
      </c>
    </row>
    <row r="3492" spans="1:16" x14ac:dyDescent="0.35">
      <c r="A3492">
        <f t="shared" si="493"/>
        <v>0</v>
      </c>
      <c r="B3492" s="4" t="str">
        <f>IF($M3492&gt;300,"",IF(OR(INDEX(Bemenet!$E$2:$E$301,$M3492)="",INDEX(Bemenet!$F$2:$F$301,$M3492)=""),"",MAX(INDEX(Bemenet!$E$2:$E$301,$M3492),INDEX(Szabalyok!$A:$A,$N3492))))</f>
        <v/>
      </c>
      <c r="C3492" s="4" t="str">
        <f>IF($B3492="","",MIN(INDEX(Bemenet!$F$2:$F$301,$M3492),INDEX(Szabalyok!$B:$B,$N3492)))</f>
        <v/>
      </c>
      <c r="D3492" s="5" t="str">
        <f>IF(AND($B3492&lt;&gt;"",$C3492&lt;&gt;"",$B3492&lt;=$C3492),INDEX(Bemenet!$G$2:$G$301,$M3492),"")</f>
        <v/>
      </c>
      <c r="E3492" s="6" t="str">
        <f>IF(AND($B3492&lt;&gt;"",$C3492&lt;&gt;"",$B3492&lt;=$C3492),INDEX(Bemenet!$D$2:$D$301,$M3492),"")</f>
        <v/>
      </c>
      <c r="F3492" s="5" t="str">
        <f t="shared" si="486"/>
        <v/>
      </c>
      <c r="G3492" s="5" t="str">
        <f t="shared" si="487"/>
        <v/>
      </c>
      <c r="H3492" s="9" t="str">
        <f t="shared" si="488"/>
        <v/>
      </c>
      <c r="I3492" s="5" t="str">
        <f t="shared" si="489"/>
        <v/>
      </c>
      <c r="J3492" s="5" t="str">
        <f>IF(OR($L3492="",NOT(COUNTIFS($L$2:$L3492,$L3492)=1)),"",SUMIFS($G:$G,$L:$L,$L3492))</f>
        <v/>
      </c>
      <c r="K3492" s="5" t="str">
        <f>IF(OR($L3492="",NOT(COUNTIFS($L$2:$L3492,$L3492)=1)),"",SUMIFS($I:$I,$L:$L,$L3492))</f>
        <v/>
      </c>
      <c r="L3492" s="6" t="str">
        <f t="shared" si="490"/>
        <v/>
      </c>
      <c r="M3492" s="6">
        <f t="shared" si="491"/>
        <v>140</v>
      </c>
      <c r="N3492" s="6">
        <f t="shared" si="492"/>
        <v>17</v>
      </c>
      <c r="O3492" s="9" t="str">
        <f>IF(AND($B3492&lt;&gt;"",$C3492&lt;&gt;"",$B3492&lt;=$C3492),INDEX(Szabalyok!$C:$C,$N3492),"")</f>
        <v/>
      </c>
      <c r="P3492">
        <f t="shared" si="494"/>
        <v>0</v>
      </c>
    </row>
    <row r="3493" spans="1:16" x14ac:dyDescent="0.35">
      <c r="A3493">
        <f t="shared" si="493"/>
        <v>0</v>
      </c>
      <c r="B3493" s="4" t="str">
        <f>IF($M3493&gt;300,"",IF(OR(INDEX(Bemenet!$E$2:$E$301,$M3493)="",INDEX(Bemenet!$F$2:$F$301,$M3493)=""),"",MAX(INDEX(Bemenet!$E$2:$E$301,$M3493),INDEX(Szabalyok!$A:$A,$N3493))))</f>
        <v/>
      </c>
      <c r="C3493" s="4" t="str">
        <f>IF($B3493="","",MIN(INDEX(Bemenet!$F$2:$F$301,$M3493),INDEX(Szabalyok!$B:$B,$N3493)))</f>
        <v/>
      </c>
      <c r="D3493" s="5" t="str">
        <f>IF(AND($B3493&lt;&gt;"",$C3493&lt;&gt;"",$B3493&lt;=$C3493),INDEX(Bemenet!$G$2:$G$301,$M3493),"")</f>
        <v/>
      </c>
      <c r="E3493" s="6" t="str">
        <f>IF(AND($B3493&lt;&gt;"",$C3493&lt;&gt;"",$B3493&lt;=$C3493),INDEX(Bemenet!$D$2:$D$301,$M3493),"")</f>
        <v/>
      </c>
      <c r="F3493" s="5" t="str">
        <f t="shared" si="486"/>
        <v/>
      </c>
      <c r="G3493" s="5" t="str">
        <f t="shared" si="487"/>
        <v/>
      </c>
      <c r="H3493" s="9" t="str">
        <f t="shared" si="488"/>
        <v/>
      </c>
      <c r="I3493" s="5" t="str">
        <f t="shared" si="489"/>
        <v/>
      </c>
      <c r="J3493" s="5" t="str">
        <f>IF(OR($L3493="",NOT(COUNTIFS($L$2:$L3493,$L3493)=1)),"",SUMIFS($G:$G,$L:$L,$L3493))</f>
        <v/>
      </c>
      <c r="K3493" s="5" t="str">
        <f>IF(OR($L3493="",NOT(COUNTIFS($L$2:$L3493,$L3493)=1)),"",SUMIFS($I:$I,$L:$L,$L3493))</f>
        <v/>
      </c>
      <c r="L3493" s="6" t="str">
        <f t="shared" si="490"/>
        <v/>
      </c>
      <c r="M3493" s="6">
        <f t="shared" si="491"/>
        <v>140</v>
      </c>
      <c r="N3493" s="6">
        <f t="shared" si="492"/>
        <v>18</v>
      </c>
      <c r="O3493" s="9" t="str">
        <f>IF(AND($B3493&lt;&gt;"",$C3493&lt;&gt;"",$B3493&lt;=$C3493),INDEX(Szabalyok!$C:$C,$N3493),"")</f>
        <v/>
      </c>
      <c r="P3493">
        <f t="shared" si="494"/>
        <v>0</v>
      </c>
    </row>
    <row r="3494" spans="1:16" x14ac:dyDescent="0.35">
      <c r="A3494">
        <f t="shared" si="493"/>
        <v>0</v>
      </c>
      <c r="B3494" s="4" t="str">
        <f>IF($M3494&gt;300,"",IF(OR(INDEX(Bemenet!$E$2:$E$301,$M3494)="",INDEX(Bemenet!$F$2:$F$301,$M3494)=""),"",MAX(INDEX(Bemenet!$E$2:$E$301,$M3494),INDEX(Szabalyok!$A:$A,$N3494))))</f>
        <v/>
      </c>
      <c r="C3494" s="4" t="str">
        <f>IF($B3494="","",MIN(INDEX(Bemenet!$F$2:$F$301,$M3494),INDEX(Szabalyok!$B:$B,$N3494)))</f>
        <v/>
      </c>
      <c r="D3494" s="5" t="str">
        <f>IF(AND($B3494&lt;&gt;"",$C3494&lt;&gt;"",$B3494&lt;=$C3494),INDEX(Bemenet!$G$2:$G$301,$M3494),"")</f>
        <v/>
      </c>
      <c r="E3494" s="6" t="str">
        <f>IF(AND($B3494&lt;&gt;"",$C3494&lt;&gt;"",$B3494&lt;=$C3494),INDEX(Bemenet!$D$2:$D$301,$M3494),"")</f>
        <v/>
      </c>
      <c r="F3494" s="5" t="str">
        <f t="shared" si="486"/>
        <v/>
      </c>
      <c r="G3494" s="5" t="str">
        <f t="shared" si="487"/>
        <v/>
      </c>
      <c r="H3494" s="9" t="str">
        <f t="shared" si="488"/>
        <v/>
      </c>
      <c r="I3494" s="5" t="str">
        <f t="shared" si="489"/>
        <v/>
      </c>
      <c r="J3494" s="5" t="str">
        <f>IF(OR($L3494="",NOT(COUNTIFS($L$2:$L3494,$L3494)=1)),"",SUMIFS($G:$G,$L:$L,$L3494))</f>
        <v/>
      </c>
      <c r="K3494" s="5" t="str">
        <f>IF(OR($L3494="",NOT(COUNTIFS($L$2:$L3494,$L3494)=1)),"",SUMIFS($I:$I,$L:$L,$L3494))</f>
        <v/>
      </c>
      <c r="L3494" s="6" t="str">
        <f t="shared" si="490"/>
        <v/>
      </c>
      <c r="M3494" s="6">
        <f t="shared" si="491"/>
        <v>140</v>
      </c>
      <c r="N3494" s="6">
        <f t="shared" si="492"/>
        <v>19</v>
      </c>
      <c r="O3494" s="9" t="str">
        <f>IF(AND($B3494&lt;&gt;"",$C3494&lt;&gt;"",$B3494&lt;=$C3494),INDEX(Szabalyok!$C:$C,$N3494),"")</f>
        <v/>
      </c>
      <c r="P3494">
        <f t="shared" si="494"/>
        <v>0</v>
      </c>
    </row>
    <row r="3495" spans="1:16" x14ac:dyDescent="0.35">
      <c r="A3495">
        <f t="shared" si="493"/>
        <v>0</v>
      </c>
      <c r="B3495" s="4" t="str">
        <f>IF($M3495&gt;300,"",IF(OR(INDEX(Bemenet!$E$2:$E$301,$M3495)="",INDEX(Bemenet!$F$2:$F$301,$M3495)=""),"",MAX(INDEX(Bemenet!$E$2:$E$301,$M3495),INDEX(Szabalyok!$A:$A,$N3495))))</f>
        <v/>
      </c>
      <c r="C3495" s="4" t="str">
        <f>IF($B3495="","",MIN(INDEX(Bemenet!$F$2:$F$301,$M3495),INDEX(Szabalyok!$B:$B,$N3495)))</f>
        <v/>
      </c>
      <c r="D3495" s="5" t="str">
        <f>IF(AND($B3495&lt;&gt;"",$C3495&lt;&gt;"",$B3495&lt;=$C3495),INDEX(Bemenet!$G$2:$G$301,$M3495),"")</f>
        <v/>
      </c>
      <c r="E3495" s="6" t="str">
        <f>IF(AND($B3495&lt;&gt;"",$C3495&lt;&gt;"",$B3495&lt;=$C3495),INDEX(Bemenet!$D$2:$D$301,$M3495),"")</f>
        <v/>
      </c>
      <c r="F3495" s="5" t="str">
        <f t="shared" si="486"/>
        <v/>
      </c>
      <c r="G3495" s="5" t="str">
        <f t="shared" si="487"/>
        <v/>
      </c>
      <c r="H3495" s="9" t="str">
        <f t="shared" si="488"/>
        <v/>
      </c>
      <c r="I3495" s="5" t="str">
        <f t="shared" si="489"/>
        <v/>
      </c>
      <c r="J3495" s="5" t="str">
        <f>IF(OR($L3495="",NOT(COUNTIFS($L$2:$L3495,$L3495)=1)),"",SUMIFS($G:$G,$L:$L,$L3495))</f>
        <v/>
      </c>
      <c r="K3495" s="5" t="str">
        <f>IF(OR($L3495="",NOT(COUNTIFS($L$2:$L3495,$L3495)=1)),"",SUMIFS($I:$I,$L:$L,$L3495))</f>
        <v/>
      </c>
      <c r="L3495" s="6" t="str">
        <f t="shared" si="490"/>
        <v/>
      </c>
      <c r="M3495" s="6">
        <f t="shared" si="491"/>
        <v>140</v>
      </c>
      <c r="N3495" s="6">
        <f t="shared" si="492"/>
        <v>20</v>
      </c>
      <c r="O3495" s="9" t="str">
        <f>IF(AND($B3495&lt;&gt;"",$C3495&lt;&gt;"",$B3495&lt;=$C3495),INDEX(Szabalyok!$C:$C,$N3495),"")</f>
        <v/>
      </c>
      <c r="P3495">
        <f t="shared" si="494"/>
        <v>0</v>
      </c>
    </row>
    <row r="3496" spans="1:16" x14ac:dyDescent="0.35">
      <c r="A3496">
        <f t="shared" si="493"/>
        <v>0</v>
      </c>
      <c r="B3496" s="4" t="str">
        <f>IF($M3496&gt;300,"",IF(OR(INDEX(Bemenet!$E$2:$E$301,$M3496)="",INDEX(Bemenet!$F$2:$F$301,$M3496)=""),"",MAX(INDEX(Bemenet!$E$2:$E$301,$M3496),INDEX(Szabalyok!$A:$A,$N3496))))</f>
        <v/>
      </c>
      <c r="C3496" s="4" t="str">
        <f>IF($B3496="","",MIN(INDEX(Bemenet!$F$2:$F$301,$M3496),INDEX(Szabalyok!$B:$B,$N3496)))</f>
        <v/>
      </c>
      <c r="D3496" s="5" t="str">
        <f>IF(AND($B3496&lt;&gt;"",$C3496&lt;&gt;"",$B3496&lt;=$C3496),INDEX(Bemenet!$G$2:$G$301,$M3496),"")</f>
        <v/>
      </c>
      <c r="E3496" s="6" t="str">
        <f>IF(AND($B3496&lt;&gt;"",$C3496&lt;&gt;"",$B3496&lt;=$C3496),INDEX(Bemenet!$D$2:$D$301,$M3496),"")</f>
        <v/>
      </c>
      <c r="F3496" s="5" t="str">
        <f t="shared" si="486"/>
        <v/>
      </c>
      <c r="G3496" s="5" t="str">
        <f t="shared" si="487"/>
        <v/>
      </c>
      <c r="H3496" s="9" t="str">
        <f t="shared" si="488"/>
        <v/>
      </c>
      <c r="I3496" s="5" t="str">
        <f t="shared" si="489"/>
        <v/>
      </c>
      <c r="J3496" s="5" t="str">
        <f>IF(OR($L3496="",NOT(COUNTIFS($L$2:$L3496,$L3496)=1)),"",SUMIFS($G:$G,$L:$L,$L3496))</f>
        <v/>
      </c>
      <c r="K3496" s="5" t="str">
        <f>IF(OR($L3496="",NOT(COUNTIFS($L$2:$L3496,$L3496)=1)),"",SUMIFS($I:$I,$L:$L,$L3496))</f>
        <v/>
      </c>
      <c r="L3496" s="6" t="str">
        <f t="shared" si="490"/>
        <v/>
      </c>
      <c r="M3496" s="6">
        <f t="shared" si="491"/>
        <v>140</v>
      </c>
      <c r="N3496" s="6">
        <f t="shared" si="492"/>
        <v>21</v>
      </c>
      <c r="O3496" s="9" t="str">
        <f>IF(AND($B3496&lt;&gt;"",$C3496&lt;&gt;"",$B3496&lt;=$C3496),INDEX(Szabalyok!$C:$C,$N3496),"")</f>
        <v/>
      </c>
      <c r="P3496">
        <f t="shared" si="494"/>
        <v>0</v>
      </c>
    </row>
    <row r="3497" spans="1:16" x14ac:dyDescent="0.35">
      <c r="A3497">
        <f t="shared" si="493"/>
        <v>0</v>
      </c>
      <c r="B3497" s="4" t="str">
        <f>IF($M3497&gt;300,"",IF(OR(INDEX(Bemenet!$E$2:$E$301,$M3497)="",INDEX(Bemenet!$F$2:$F$301,$M3497)=""),"",MAX(INDEX(Bemenet!$E$2:$E$301,$M3497),INDEX(Szabalyok!$A:$A,$N3497))))</f>
        <v/>
      </c>
      <c r="C3497" s="4" t="str">
        <f>IF($B3497="","",MIN(INDEX(Bemenet!$F$2:$F$301,$M3497),INDEX(Szabalyok!$B:$B,$N3497)))</f>
        <v/>
      </c>
      <c r="D3497" s="5" t="str">
        <f>IF(AND($B3497&lt;&gt;"",$C3497&lt;&gt;"",$B3497&lt;=$C3497),INDEX(Bemenet!$G$2:$G$301,$M3497),"")</f>
        <v/>
      </c>
      <c r="E3497" s="6" t="str">
        <f>IF(AND($B3497&lt;&gt;"",$C3497&lt;&gt;"",$B3497&lt;=$C3497),INDEX(Bemenet!$D$2:$D$301,$M3497),"")</f>
        <v/>
      </c>
      <c r="F3497" s="5" t="str">
        <f t="shared" si="486"/>
        <v/>
      </c>
      <c r="G3497" s="5" t="str">
        <f t="shared" si="487"/>
        <v/>
      </c>
      <c r="H3497" s="9" t="str">
        <f t="shared" si="488"/>
        <v/>
      </c>
      <c r="I3497" s="5" t="str">
        <f t="shared" si="489"/>
        <v/>
      </c>
      <c r="J3497" s="5" t="str">
        <f>IF(OR($L3497="",NOT(COUNTIFS($L$2:$L3497,$L3497)=1)),"",SUMIFS($G:$G,$L:$L,$L3497))</f>
        <v/>
      </c>
      <c r="K3497" s="5" t="str">
        <f>IF(OR($L3497="",NOT(COUNTIFS($L$2:$L3497,$L3497)=1)),"",SUMIFS($I:$I,$L:$L,$L3497))</f>
        <v/>
      </c>
      <c r="L3497" s="6" t="str">
        <f t="shared" si="490"/>
        <v/>
      </c>
      <c r="M3497" s="6">
        <f t="shared" si="491"/>
        <v>140</v>
      </c>
      <c r="N3497" s="6">
        <f t="shared" si="492"/>
        <v>22</v>
      </c>
      <c r="O3497" s="9" t="str">
        <f>IF(AND($B3497&lt;&gt;"",$C3497&lt;&gt;"",$B3497&lt;=$C3497),INDEX(Szabalyok!$C:$C,$N3497),"")</f>
        <v/>
      </c>
      <c r="P3497">
        <f t="shared" si="494"/>
        <v>0</v>
      </c>
    </row>
    <row r="3498" spans="1:16" x14ac:dyDescent="0.35">
      <c r="A3498">
        <f t="shared" si="493"/>
        <v>0</v>
      </c>
      <c r="B3498" s="4" t="str">
        <f>IF($M3498&gt;300,"",IF(OR(INDEX(Bemenet!$E$2:$E$301,$M3498)="",INDEX(Bemenet!$F$2:$F$301,$M3498)=""),"",MAX(INDEX(Bemenet!$E$2:$E$301,$M3498),INDEX(Szabalyok!$A:$A,$N3498))))</f>
        <v/>
      </c>
      <c r="C3498" s="4" t="str">
        <f>IF($B3498="","",MIN(INDEX(Bemenet!$F$2:$F$301,$M3498),INDEX(Szabalyok!$B:$B,$N3498)))</f>
        <v/>
      </c>
      <c r="D3498" s="5" t="str">
        <f>IF(AND($B3498&lt;&gt;"",$C3498&lt;&gt;"",$B3498&lt;=$C3498),INDEX(Bemenet!$G$2:$G$301,$M3498),"")</f>
        <v/>
      </c>
      <c r="E3498" s="6" t="str">
        <f>IF(AND($B3498&lt;&gt;"",$C3498&lt;&gt;"",$B3498&lt;=$C3498),INDEX(Bemenet!$D$2:$D$301,$M3498),"")</f>
        <v/>
      </c>
      <c r="F3498" s="5" t="str">
        <f t="shared" si="486"/>
        <v/>
      </c>
      <c r="G3498" s="5" t="str">
        <f t="shared" si="487"/>
        <v/>
      </c>
      <c r="H3498" s="9" t="str">
        <f t="shared" si="488"/>
        <v/>
      </c>
      <c r="I3498" s="5" t="str">
        <f t="shared" si="489"/>
        <v/>
      </c>
      <c r="J3498" s="5" t="str">
        <f>IF(OR($L3498="",NOT(COUNTIFS($L$2:$L3498,$L3498)=1)),"",SUMIFS($G:$G,$L:$L,$L3498))</f>
        <v/>
      </c>
      <c r="K3498" s="5" t="str">
        <f>IF(OR($L3498="",NOT(COUNTIFS($L$2:$L3498,$L3498)=1)),"",SUMIFS($I:$I,$L:$L,$L3498))</f>
        <v/>
      </c>
      <c r="L3498" s="6" t="str">
        <f t="shared" si="490"/>
        <v/>
      </c>
      <c r="M3498" s="6">
        <f t="shared" si="491"/>
        <v>140</v>
      </c>
      <c r="N3498" s="6">
        <f t="shared" si="492"/>
        <v>23</v>
      </c>
      <c r="O3498" s="9" t="str">
        <f>IF(AND($B3498&lt;&gt;"",$C3498&lt;&gt;"",$B3498&lt;=$C3498),INDEX(Szabalyok!$C:$C,$N3498),"")</f>
        <v/>
      </c>
      <c r="P3498">
        <f t="shared" si="494"/>
        <v>0</v>
      </c>
    </row>
    <row r="3499" spans="1:16" x14ac:dyDescent="0.35">
      <c r="A3499">
        <f t="shared" si="493"/>
        <v>0</v>
      </c>
      <c r="B3499" s="4" t="str">
        <f>IF($M3499&gt;300,"",IF(OR(INDEX(Bemenet!$E$2:$E$301,$M3499)="",INDEX(Bemenet!$F$2:$F$301,$M3499)=""),"",MAX(INDEX(Bemenet!$E$2:$E$301,$M3499),INDEX(Szabalyok!$A:$A,$N3499))))</f>
        <v/>
      </c>
      <c r="C3499" s="4" t="str">
        <f>IF($B3499="","",MIN(INDEX(Bemenet!$F$2:$F$301,$M3499),INDEX(Szabalyok!$B:$B,$N3499)))</f>
        <v/>
      </c>
      <c r="D3499" s="5" t="str">
        <f>IF(AND($B3499&lt;&gt;"",$C3499&lt;&gt;"",$B3499&lt;=$C3499),INDEX(Bemenet!$G$2:$G$301,$M3499),"")</f>
        <v/>
      </c>
      <c r="E3499" s="6" t="str">
        <f>IF(AND($B3499&lt;&gt;"",$C3499&lt;&gt;"",$B3499&lt;=$C3499),INDEX(Bemenet!$D$2:$D$301,$M3499),"")</f>
        <v/>
      </c>
      <c r="F3499" s="5" t="str">
        <f t="shared" si="486"/>
        <v/>
      </c>
      <c r="G3499" s="5" t="str">
        <f t="shared" si="487"/>
        <v/>
      </c>
      <c r="H3499" s="9" t="str">
        <f t="shared" si="488"/>
        <v/>
      </c>
      <c r="I3499" s="5" t="str">
        <f t="shared" si="489"/>
        <v/>
      </c>
      <c r="J3499" s="5" t="str">
        <f>IF(OR($L3499="",NOT(COUNTIFS($L$2:$L3499,$L3499)=1)),"",SUMIFS($G:$G,$L:$L,$L3499))</f>
        <v/>
      </c>
      <c r="K3499" s="5" t="str">
        <f>IF(OR($L3499="",NOT(COUNTIFS($L$2:$L3499,$L3499)=1)),"",SUMIFS($I:$I,$L:$L,$L3499))</f>
        <v/>
      </c>
      <c r="L3499" s="6" t="str">
        <f t="shared" si="490"/>
        <v/>
      </c>
      <c r="M3499" s="6">
        <f t="shared" si="491"/>
        <v>140</v>
      </c>
      <c r="N3499" s="6">
        <f t="shared" si="492"/>
        <v>24</v>
      </c>
      <c r="O3499" s="9" t="str">
        <f>IF(AND($B3499&lt;&gt;"",$C3499&lt;&gt;"",$B3499&lt;=$C3499),INDEX(Szabalyok!$C:$C,$N3499),"")</f>
        <v/>
      </c>
      <c r="P3499">
        <f t="shared" si="494"/>
        <v>0</v>
      </c>
    </row>
    <row r="3500" spans="1:16" x14ac:dyDescent="0.35">
      <c r="A3500">
        <f t="shared" si="493"/>
        <v>0</v>
      </c>
      <c r="B3500" s="4" t="str">
        <f>IF($M3500&gt;300,"",IF(OR(INDEX(Bemenet!$E$2:$E$301,$M3500)="",INDEX(Bemenet!$F$2:$F$301,$M3500)=""),"",MAX(INDEX(Bemenet!$E$2:$E$301,$M3500),INDEX(Szabalyok!$A:$A,$N3500))))</f>
        <v/>
      </c>
      <c r="C3500" s="4" t="str">
        <f>IF($B3500="","",MIN(INDEX(Bemenet!$F$2:$F$301,$M3500),INDEX(Szabalyok!$B:$B,$N3500)))</f>
        <v/>
      </c>
      <c r="D3500" s="5" t="str">
        <f>IF(AND($B3500&lt;&gt;"",$C3500&lt;&gt;"",$B3500&lt;=$C3500),INDEX(Bemenet!$G$2:$G$301,$M3500),"")</f>
        <v/>
      </c>
      <c r="E3500" s="6" t="str">
        <f>IF(AND($B3500&lt;&gt;"",$C3500&lt;&gt;"",$B3500&lt;=$C3500),INDEX(Bemenet!$D$2:$D$301,$M3500),"")</f>
        <v/>
      </c>
      <c r="F3500" s="5" t="str">
        <f t="shared" si="486"/>
        <v/>
      </c>
      <c r="G3500" s="5" t="str">
        <f t="shared" si="487"/>
        <v/>
      </c>
      <c r="H3500" s="9" t="str">
        <f t="shared" si="488"/>
        <v/>
      </c>
      <c r="I3500" s="5" t="str">
        <f t="shared" si="489"/>
        <v/>
      </c>
      <c r="J3500" s="5" t="str">
        <f>IF(OR($L3500="",NOT(COUNTIFS($L$2:$L3500,$L3500)=1)),"",SUMIFS($G:$G,$L:$L,$L3500))</f>
        <v/>
      </c>
      <c r="K3500" s="5" t="str">
        <f>IF(OR($L3500="",NOT(COUNTIFS($L$2:$L3500,$L3500)=1)),"",SUMIFS($I:$I,$L:$L,$L3500))</f>
        <v/>
      </c>
      <c r="L3500" s="6" t="str">
        <f t="shared" si="490"/>
        <v/>
      </c>
      <c r="M3500" s="6">
        <f t="shared" si="491"/>
        <v>140</v>
      </c>
      <c r="N3500" s="6">
        <f t="shared" si="492"/>
        <v>25</v>
      </c>
      <c r="O3500" s="9" t="str">
        <f>IF(AND($B3500&lt;&gt;"",$C3500&lt;&gt;"",$B3500&lt;=$C3500),INDEX(Szabalyok!$C:$C,$N3500),"")</f>
        <v/>
      </c>
      <c r="P3500">
        <f t="shared" si="494"/>
        <v>0</v>
      </c>
    </row>
    <row r="3501" spans="1:16" x14ac:dyDescent="0.35">
      <c r="A3501">
        <f t="shared" si="493"/>
        <v>0</v>
      </c>
      <c r="B3501" s="4" t="str">
        <f>IF($M3501&gt;300,"",IF(OR(INDEX(Bemenet!$E$2:$E$301,$M3501)="",INDEX(Bemenet!$F$2:$F$301,$M3501)=""),"",MAX(INDEX(Bemenet!$E$2:$E$301,$M3501),INDEX(Szabalyok!$A:$A,$N3501))))</f>
        <v/>
      </c>
      <c r="C3501" s="4" t="str">
        <f>IF($B3501="","",MIN(INDEX(Bemenet!$F$2:$F$301,$M3501),INDEX(Szabalyok!$B:$B,$N3501)))</f>
        <v/>
      </c>
      <c r="D3501" s="5" t="str">
        <f>IF(AND($B3501&lt;&gt;"",$C3501&lt;&gt;"",$B3501&lt;=$C3501),INDEX(Bemenet!$G$2:$G$301,$M3501),"")</f>
        <v/>
      </c>
      <c r="E3501" s="6" t="str">
        <f>IF(AND($B3501&lt;&gt;"",$C3501&lt;&gt;"",$B3501&lt;=$C3501),INDEX(Bemenet!$D$2:$D$301,$M3501),"")</f>
        <v/>
      </c>
      <c r="F3501" s="5" t="str">
        <f t="shared" si="486"/>
        <v/>
      </c>
      <c r="G3501" s="5" t="str">
        <f t="shared" si="487"/>
        <v/>
      </c>
      <c r="H3501" s="9" t="str">
        <f t="shared" si="488"/>
        <v/>
      </c>
      <c r="I3501" s="5" t="str">
        <f t="shared" si="489"/>
        <v/>
      </c>
      <c r="J3501" s="5" t="str">
        <f>IF(OR($L3501="",NOT(COUNTIFS($L$2:$L3501,$L3501)=1)),"",SUMIFS($G:$G,$L:$L,$L3501))</f>
        <v/>
      </c>
      <c r="K3501" s="5" t="str">
        <f>IF(OR($L3501="",NOT(COUNTIFS($L$2:$L3501,$L3501)=1)),"",SUMIFS($I:$I,$L:$L,$L3501))</f>
        <v/>
      </c>
      <c r="L3501" s="6" t="str">
        <f t="shared" si="490"/>
        <v/>
      </c>
      <c r="M3501" s="6">
        <f t="shared" si="491"/>
        <v>140</v>
      </c>
      <c r="N3501" s="6">
        <f t="shared" si="492"/>
        <v>26</v>
      </c>
      <c r="O3501" s="9" t="str">
        <f>IF(AND($B3501&lt;&gt;"",$C3501&lt;&gt;"",$B3501&lt;=$C3501),INDEX(Szabalyok!$C:$C,$N3501),"")</f>
        <v/>
      </c>
      <c r="P3501">
        <f t="shared" si="494"/>
        <v>0</v>
      </c>
    </row>
    <row r="3502" spans="1:16" x14ac:dyDescent="0.35">
      <c r="A3502">
        <f t="shared" si="493"/>
        <v>0</v>
      </c>
      <c r="B3502" s="4" t="str">
        <f>IF($M3502&gt;300,"",IF(OR(INDEX(Bemenet!$E$2:$E$301,$M3502)="",INDEX(Bemenet!$F$2:$F$301,$M3502)=""),"",MAX(INDEX(Bemenet!$E$2:$E$301,$M3502),INDEX(Szabalyok!$A:$A,$N3502))))</f>
        <v/>
      </c>
      <c r="C3502" s="4" t="str">
        <f>IF($B3502="","",MIN(INDEX(Bemenet!$F$2:$F$301,$M3502),INDEX(Szabalyok!$B:$B,$N3502)))</f>
        <v/>
      </c>
      <c r="D3502" s="5" t="str">
        <f>IF(AND($B3502&lt;&gt;"",$C3502&lt;&gt;"",$B3502&lt;=$C3502),INDEX(Bemenet!$G$2:$G$301,$M3502),"")</f>
        <v/>
      </c>
      <c r="E3502" s="6" t="str">
        <f>IF(AND($B3502&lt;&gt;"",$C3502&lt;&gt;"",$B3502&lt;=$C3502),INDEX(Bemenet!$D$2:$D$301,$M3502),"")</f>
        <v/>
      </c>
      <c r="F3502" s="5" t="str">
        <f t="shared" si="486"/>
        <v/>
      </c>
      <c r="G3502" s="5" t="str">
        <f t="shared" si="487"/>
        <v/>
      </c>
      <c r="H3502" s="9" t="str">
        <f t="shared" si="488"/>
        <v/>
      </c>
      <c r="I3502" s="5" t="str">
        <f t="shared" si="489"/>
        <v/>
      </c>
      <c r="J3502" s="5" t="str">
        <f>IF(OR($L3502="",NOT(COUNTIFS($L$2:$L3502,$L3502)=1)),"",SUMIFS($G:$G,$L:$L,$L3502))</f>
        <v/>
      </c>
      <c r="K3502" s="5" t="str">
        <f>IF(OR($L3502="",NOT(COUNTIFS($L$2:$L3502,$L3502)=1)),"",SUMIFS($I:$I,$L:$L,$L3502))</f>
        <v/>
      </c>
      <c r="L3502" s="6" t="str">
        <f t="shared" si="490"/>
        <v/>
      </c>
      <c r="M3502" s="6">
        <f t="shared" si="491"/>
        <v>141</v>
      </c>
      <c r="N3502" s="6">
        <f t="shared" si="492"/>
        <v>2</v>
      </c>
      <c r="O3502" s="9" t="str">
        <f>IF(AND($B3502&lt;&gt;"",$C3502&lt;&gt;"",$B3502&lt;=$C3502),INDEX(Szabalyok!$C:$C,$N3502),"")</f>
        <v/>
      </c>
      <c r="P3502">
        <f t="shared" si="494"/>
        <v>0</v>
      </c>
    </row>
    <row r="3503" spans="1:16" x14ac:dyDescent="0.35">
      <c r="A3503">
        <f t="shared" si="493"/>
        <v>0</v>
      </c>
      <c r="B3503" s="4" t="str">
        <f>IF($M3503&gt;300,"",IF(OR(INDEX(Bemenet!$E$2:$E$301,$M3503)="",INDEX(Bemenet!$F$2:$F$301,$M3503)=""),"",MAX(INDEX(Bemenet!$E$2:$E$301,$M3503),INDEX(Szabalyok!$A:$A,$N3503))))</f>
        <v/>
      </c>
      <c r="C3503" s="4" t="str">
        <f>IF($B3503="","",MIN(INDEX(Bemenet!$F$2:$F$301,$M3503),INDEX(Szabalyok!$B:$B,$N3503)))</f>
        <v/>
      </c>
      <c r="D3503" s="5" t="str">
        <f>IF(AND($B3503&lt;&gt;"",$C3503&lt;&gt;"",$B3503&lt;=$C3503),INDEX(Bemenet!$G$2:$G$301,$M3503),"")</f>
        <v/>
      </c>
      <c r="E3503" s="6" t="str">
        <f>IF(AND($B3503&lt;&gt;"",$C3503&lt;&gt;"",$B3503&lt;=$C3503),INDEX(Bemenet!$D$2:$D$301,$M3503),"")</f>
        <v/>
      </c>
      <c r="F3503" s="5" t="str">
        <f t="shared" si="486"/>
        <v/>
      </c>
      <c r="G3503" s="5" t="str">
        <f t="shared" si="487"/>
        <v/>
      </c>
      <c r="H3503" s="9" t="str">
        <f t="shared" si="488"/>
        <v/>
      </c>
      <c r="I3503" s="5" t="str">
        <f t="shared" si="489"/>
        <v/>
      </c>
      <c r="J3503" s="5" t="str">
        <f>IF(OR($L3503="",NOT(COUNTIFS($L$2:$L3503,$L3503)=1)),"",SUMIFS($G:$G,$L:$L,$L3503))</f>
        <v/>
      </c>
      <c r="K3503" s="5" t="str">
        <f>IF(OR($L3503="",NOT(COUNTIFS($L$2:$L3503,$L3503)=1)),"",SUMIFS($I:$I,$L:$L,$L3503))</f>
        <v/>
      </c>
      <c r="L3503" s="6" t="str">
        <f t="shared" si="490"/>
        <v/>
      </c>
      <c r="M3503" s="6">
        <f t="shared" si="491"/>
        <v>141</v>
      </c>
      <c r="N3503" s="6">
        <f t="shared" si="492"/>
        <v>3</v>
      </c>
      <c r="O3503" s="9" t="str">
        <f>IF(AND($B3503&lt;&gt;"",$C3503&lt;&gt;"",$B3503&lt;=$C3503),INDEX(Szabalyok!$C:$C,$N3503),"")</f>
        <v/>
      </c>
      <c r="P3503">
        <f t="shared" si="494"/>
        <v>0</v>
      </c>
    </row>
    <row r="3504" spans="1:16" x14ac:dyDescent="0.35">
      <c r="A3504">
        <f t="shared" si="493"/>
        <v>0</v>
      </c>
      <c r="B3504" s="4" t="str">
        <f>IF($M3504&gt;300,"",IF(OR(INDEX(Bemenet!$E$2:$E$301,$M3504)="",INDEX(Bemenet!$F$2:$F$301,$M3504)=""),"",MAX(INDEX(Bemenet!$E$2:$E$301,$M3504),INDEX(Szabalyok!$A:$A,$N3504))))</f>
        <v/>
      </c>
      <c r="C3504" s="4" t="str">
        <f>IF($B3504="","",MIN(INDEX(Bemenet!$F$2:$F$301,$M3504),INDEX(Szabalyok!$B:$B,$N3504)))</f>
        <v/>
      </c>
      <c r="D3504" s="5" t="str">
        <f>IF(AND($B3504&lt;&gt;"",$C3504&lt;&gt;"",$B3504&lt;=$C3504),INDEX(Bemenet!$G$2:$G$301,$M3504),"")</f>
        <v/>
      </c>
      <c r="E3504" s="6" t="str">
        <f>IF(AND($B3504&lt;&gt;"",$C3504&lt;&gt;"",$B3504&lt;=$C3504),INDEX(Bemenet!$D$2:$D$301,$M3504),"")</f>
        <v/>
      </c>
      <c r="F3504" s="5" t="str">
        <f t="shared" si="486"/>
        <v/>
      </c>
      <c r="G3504" s="5" t="str">
        <f t="shared" si="487"/>
        <v/>
      </c>
      <c r="H3504" s="9" t="str">
        <f t="shared" si="488"/>
        <v/>
      </c>
      <c r="I3504" s="5" t="str">
        <f t="shared" si="489"/>
        <v/>
      </c>
      <c r="J3504" s="5" t="str">
        <f>IF(OR($L3504="",NOT(COUNTIFS($L$2:$L3504,$L3504)=1)),"",SUMIFS($G:$G,$L:$L,$L3504))</f>
        <v/>
      </c>
      <c r="K3504" s="5" t="str">
        <f>IF(OR($L3504="",NOT(COUNTIFS($L$2:$L3504,$L3504)=1)),"",SUMIFS($I:$I,$L:$L,$L3504))</f>
        <v/>
      </c>
      <c r="L3504" s="6" t="str">
        <f t="shared" si="490"/>
        <v/>
      </c>
      <c r="M3504" s="6">
        <f t="shared" si="491"/>
        <v>141</v>
      </c>
      <c r="N3504" s="6">
        <f t="shared" si="492"/>
        <v>4</v>
      </c>
      <c r="O3504" s="9" t="str">
        <f>IF(AND($B3504&lt;&gt;"",$C3504&lt;&gt;"",$B3504&lt;=$C3504),INDEX(Szabalyok!$C:$C,$N3504),"")</f>
        <v/>
      </c>
      <c r="P3504">
        <f t="shared" si="494"/>
        <v>0</v>
      </c>
    </row>
    <row r="3505" spans="1:16" x14ac:dyDescent="0.35">
      <c r="A3505">
        <f t="shared" si="493"/>
        <v>0</v>
      </c>
      <c r="B3505" s="4" t="str">
        <f>IF($M3505&gt;300,"",IF(OR(INDEX(Bemenet!$E$2:$E$301,$M3505)="",INDEX(Bemenet!$F$2:$F$301,$M3505)=""),"",MAX(INDEX(Bemenet!$E$2:$E$301,$M3505),INDEX(Szabalyok!$A:$A,$N3505))))</f>
        <v/>
      </c>
      <c r="C3505" s="4" t="str">
        <f>IF($B3505="","",MIN(INDEX(Bemenet!$F$2:$F$301,$M3505),INDEX(Szabalyok!$B:$B,$N3505)))</f>
        <v/>
      </c>
      <c r="D3505" s="5" t="str">
        <f>IF(AND($B3505&lt;&gt;"",$C3505&lt;&gt;"",$B3505&lt;=$C3505),INDEX(Bemenet!$G$2:$G$301,$M3505),"")</f>
        <v/>
      </c>
      <c r="E3505" s="6" t="str">
        <f>IF(AND($B3505&lt;&gt;"",$C3505&lt;&gt;"",$B3505&lt;=$C3505),INDEX(Bemenet!$D$2:$D$301,$M3505),"")</f>
        <v/>
      </c>
      <c r="F3505" s="5" t="str">
        <f t="shared" si="486"/>
        <v/>
      </c>
      <c r="G3505" s="5" t="str">
        <f t="shared" si="487"/>
        <v/>
      </c>
      <c r="H3505" s="9" t="str">
        <f t="shared" si="488"/>
        <v/>
      </c>
      <c r="I3505" s="5" t="str">
        <f t="shared" si="489"/>
        <v/>
      </c>
      <c r="J3505" s="5" t="str">
        <f>IF(OR($L3505="",NOT(COUNTIFS($L$2:$L3505,$L3505)=1)),"",SUMIFS($G:$G,$L:$L,$L3505))</f>
        <v/>
      </c>
      <c r="K3505" s="5" t="str">
        <f>IF(OR($L3505="",NOT(COUNTIFS($L$2:$L3505,$L3505)=1)),"",SUMIFS($I:$I,$L:$L,$L3505))</f>
        <v/>
      </c>
      <c r="L3505" s="6" t="str">
        <f t="shared" si="490"/>
        <v/>
      </c>
      <c r="M3505" s="6">
        <f t="shared" si="491"/>
        <v>141</v>
      </c>
      <c r="N3505" s="6">
        <f t="shared" si="492"/>
        <v>5</v>
      </c>
      <c r="O3505" s="9" t="str">
        <f>IF(AND($B3505&lt;&gt;"",$C3505&lt;&gt;"",$B3505&lt;=$C3505),INDEX(Szabalyok!$C:$C,$N3505),"")</f>
        <v/>
      </c>
      <c r="P3505">
        <f t="shared" si="494"/>
        <v>0</v>
      </c>
    </row>
    <row r="3506" spans="1:16" x14ac:dyDescent="0.35">
      <c r="A3506">
        <f t="shared" si="493"/>
        <v>0</v>
      </c>
      <c r="B3506" s="4" t="str">
        <f>IF($M3506&gt;300,"",IF(OR(INDEX(Bemenet!$E$2:$E$301,$M3506)="",INDEX(Bemenet!$F$2:$F$301,$M3506)=""),"",MAX(INDEX(Bemenet!$E$2:$E$301,$M3506),INDEX(Szabalyok!$A:$A,$N3506))))</f>
        <v/>
      </c>
      <c r="C3506" s="4" t="str">
        <f>IF($B3506="","",MIN(INDEX(Bemenet!$F$2:$F$301,$M3506),INDEX(Szabalyok!$B:$B,$N3506)))</f>
        <v/>
      </c>
      <c r="D3506" s="5" t="str">
        <f>IF(AND($B3506&lt;&gt;"",$C3506&lt;&gt;"",$B3506&lt;=$C3506),INDEX(Bemenet!$G$2:$G$301,$M3506),"")</f>
        <v/>
      </c>
      <c r="E3506" s="6" t="str">
        <f>IF(AND($B3506&lt;&gt;"",$C3506&lt;&gt;"",$B3506&lt;=$C3506),INDEX(Bemenet!$D$2:$D$301,$M3506),"")</f>
        <v/>
      </c>
      <c r="F3506" s="5" t="str">
        <f t="shared" si="486"/>
        <v/>
      </c>
      <c r="G3506" s="5" t="str">
        <f t="shared" si="487"/>
        <v/>
      </c>
      <c r="H3506" s="9" t="str">
        <f t="shared" si="488"/>
        <v/>
      </c>
      <c r="I3506" s="5" t="str">
        <f t="shared" si="489"/>
        <v/>
      </c>
      <c r="J3506" s="5" t="str">
        <f>IF(OR($L3506="",NOT(COUNTIFS($L$2:$L3506,$L3506)=1)),"",SUMIFS($G:$G,$L:$L,$L3506))</f>
        <v/>
      </c>
      <c r="K3506" s="5" t="str">
        <f>IF(OR($L3506="",NOT(COUNTIFS($L$2:$L3506,$L3506)=1)),"",SUMIFS($I:$I,$L:$L,$L3506))</f>
        <v/>
      </c>
      <c r="L3506" s="6" t="str">
        <f t="shared" si="490"/>
        <v/>
      </c>
      <c r="M3506" s="6">
        <f t="shared" si="491"/>
        <v>141</v>
      </c>
      <c r="N3506" s="6">
        <f t="shared" si="492"/>
        <v>6</v>
      </c>
      <c r="O3506" s="9" t="str">
        <f>IF(AND($B3506&lt;&gt;"",$C3506&lt;&gt;"",$B3506&lt;=$C3506),INDEX(Szabalyok!$C:$C,$N3506),"")</f>
        <v/>
      </c>
      <c r="P3506">
        <f t="shared" si="494"/>
        <v>0</v>
      </c>
    </row>
    <row r="3507" spans="1:16" x14ac:dyDescent="0.35">
      <c r="A3507">
        <f t="shared" si="493"/>
        <v>0</v>
      </c>
      <c r="B3507" s="4" t="str">
        <f>IF($M3507&gt;300,"",IF(OR(INDEX(Bemenet!$E$2:$E$301,$M3507)="",INDEX(Bemenet!$F$2:$F$301,$M3507)=""),"",MAX(INDEX(Bemenet!$E$2:$E$301,$M3507),INDEX(Szabalyok!$A:$A,$N3507))))</f>
        <v/>
      </c>
      <c r="C3507" s="4" t="str">
        <f>IF($B3507="","",MIN(INDEX(Bemenet!$F$2:$F$301,$M3507),INDEX(Szabalyok!$B:$B,$N3507)))</f>
        <v/>
      </c>
      <c r="D3507" s="5" t="str">
        <f>IF(AND($B3507&lt;&gt;"",$C3507&lt;&gt;"",$B3507&lt;=$C3507),INDEX(Bemenet!$G$2:$G$301,$M3507),"")</f>
        <v/>
      </c>
      <c r="E3507" s="6" t="str">
        <f>IF(AND($B3507&lt;&gt;"",$C3507&lt;&gt;"",$B3507&lt;=$C3507),INDEX(Bemenet!$D$2:$D$301,$M3507),"")</f>
        <v/>
      </c>
      <c r="F3507" s="5" t="str">
        <f t="shared" si="486"/>
        <v/>
      </c>
      <c r="G3507" s="5" t="str">
        <f t="shared" si="487"/>
        <v/>
      </c>
      <c r="H3507" s="9" t="str">
        <f t="shared" si="488"/>
        <v/>
      </c>
      <c r="I3507" s="5" t="str">
        <f t="shared" si="489"/>
        <v/>
      </c>
      <c r="J3507" s="5" t="str">
        <f>IF(OR($L3507="",NOT(COUNTIFS($L$2:$L3507,$L3507)=1)),"",SUMIFS($G:$G,$L:$L,$L3507))</f>
        <v/>
      </c>
      <c r="K3507" s="5" t="str">
        <f>IF(OR($L3507="",NOT(COUNTIFS($L$2:$L3507,$L3507)=1)),"",SUMIFS($I:$I,$L:$L,$L3507))</f>
        <v/>
      </c>
      <c r="L3507" s="6" t="str">
        <f t="shared" si="490"/>
        <v/>
      </c>
      <c r="M3507" s="6">
        <f t="shared" si="491"/>
        <v>141</v>
      </c>
      <c r="N3507" s="6">
        <f t="shared" si="492"/>
        <v>7</v>
      </c>
      <c r="O3507" s="9" t="str">
        <f>IF(AND($B3507&lt;&gt;"",$C3507&lt;&gt;"",$B3507&lt;=$C3507),INDEX(Szabalyok!$C:$C,$N3507),"")</f>
        <v/>
      </c>
      <c r="P3507">
        <f t="shared" si="494"/>
        <v>0</v>
      </c>
    </row>
    <row r="3508" spans="1:16" x14ac:dyDescent="0.35">
      <c r="A3508">
        <f t="shared" si="493"/>
        <v>0</v>
      </c>
      <c r="B3508" s="4" t="str">
        <f>IF($M3508&gt;300,"",IF(OR(INDEX(Bemenet!$E$2:$E$301,$M3508)="",INDEX(Bemenet!$F$2:$F$301,$M3508)=""),"",MAX(INDEX(Bemenet!$E$2:$E$301,$M3508),INDEX(Szabalyok!$A:$A,$N3508))))</f>
        <v/>
      </c>
      <c r="C3508" s="4" t="str">
        <f>IF($B3508="","",MIN(INDEX(Bemenet!$F$2:$F$301,$M3508),INDEX(Szabalyok!$B:$B,$N3508)))</f>
        <v/>
      </c>
      <c r="D3508" s="5" t="str">
        <f>IF(AND($B3508&lt;&gt;"",$C3508&lt;&gt;"",$B3508&lt;=$C3508),INDEX(Bemenet!$G$2:$G$301,$M3508),"")</f>
        <v/>
      </c>
      <c r="E3508" s="6" t="str">
        <f>IF(AND($B3508&lt;&gt;"",$C3508&lt;&gt;"",$B3508&lt;=$C3508),INDEX(Bemenet!$D$2:$D$301,$M3508),"")</f>
        <v/>
      </c>
      <c r="F3508" s="5" t="str">
        <f t="shared" si="486"/>
        <v/>
      </c>
      <c r="G3508" s="5" t="str">
        <f t="shared" si="487"/>
        <v/>
      </c>
      <c r="H3508" s="9" t="str">
        <f t="shared" si="488"/>
        <v/>
      </c>
      <c r="I3508" s="5" t="str">
        <f t="shared" si="489"/>
        <v/>
      </c>
      <c r="J3508" s="5" t="str">
        <f>IF(OR($L3508="",NOT(COUNTIFS($L$2:$L3508,$L3508)=1)),"",SUMIFS($G:$G,$L:$L,$L3508))</f>
        <v/>
      </c>
      <c r="K3508" s="5" t="str">
        <f>IF(OR($L3508="",NOT(COUNTIFS($L$2:$L3508,$L3508)=1)),"",SUMIFS($I:$I,$L:$L,$L3508))</f>
        <v/>
      </c>
      <c r="L3508" s="6" t="str">
        <f t="shared" si="490"/>
        <v/>
      </c>
      <c r="M3508" s="6">
        <f t="shared" si="491"/>
        <v>141</v>
      </c>
      <c r="N3508" s="6">
        <f t="shared" si="492"/>
        <v>8</v>
      </c>
      <c r="O3508" s="9" t="str">
        <f>IF(AND($B3508&lt;&gt;"",$C3508&lt;&gt;"",$B3508&lt;=$C3508),INDEX(Szabalyok!$C:$C,$N3508),"")</f>
        <v/>
      </c>
      <c r="P3508">
        <f t="shared" si="494"/>
        <v>0</v>
      </c>
    </row>
    <row r="3509" spans="1:16" x14ac:dyDescent="0.35">
      <c r="A3509">
        <f t="shared" si="493"/>
        <v>0</v>
      </c>
      <c r="B3509" s="4" t="str">
        <f>IF($M3509&gt;300,"",IF(OR(INDEX(Bemenet!$E$2:$E$301,$M3509)="",INDEX(Bemenet!$F$2:$F$301,$M3509)=""),"",MAX(INDEX(Bemenet!$E$2:$E$301,$M3509),INDEX(Szabalyok!$A:$A,$N3509))))</f>
        <v/>
      </c>
      <c r="C3509" s="4" t="str">
        <f>IF($B3509="","",MIN(INDEX(Bemenet!$F$2:$F$301,$M3509),INDEX(Szabalyok!$B:$B,$N3509)))</f>
        <v/>
      </c>
      <c r="D3509" s="5" t="str">
        <f>IF(AND($B3509&lt;&gt;"",$C3509&lt;&gt;"",$B3509&lt;=$C3509),INDEX(Bemenet!$G$2:$G$301,$M3509),"")</f>
        <v/>
      </c>
      <c r="E3509" s="6" t="str">
        <f>IF(AND($B3509&lt;&gt;"",$C3509&lt;&gt;"",$B3509&lt;=$C3509),INDEX(Bemenet!$D$2:$D$301,$M3509),"")</f>
        <v/>
      </c>
      <c r="F3509" s="5" t="str">
        <f t="shared" si="486"/>
        <v/>
      </c>
      <c r="G3509" s="5" t="str">
        <f t="shared" si="487"/>
        <v/>
      </c>
      <c r="H3509" s="9" t="str">
        <f t="shared" si="488"/>
        <v/>
      </c>
      <c r="I3509" s="5" t="str">
        <f t="shared" si="489"/>
        <v/>
      </c>
      <c r="J3509" s="5" t="str">
        <f>IF(OR($L3509="",NOT(COUNTIFS($L$2:$L3509,$L3509)=1)),"",SUMIFS($G:$G,$L:$L,$L3509))</f>
        <v/>
      </c>
      <c r="K3509" s="5" t="str">
        <f>IF(OR($L3509="",NOT(COUNTIFS($L$2:$L3509,$L3509)=1)),"",SUMIFS($I:$I,$L:$L,$L3509))</f>
        <v/>
      </c>
      <c r="L3509" s="6" t="str">
        <f t="shared" si="490"/>
        <v/>
      </c>
      <c r="M3509" s="6">
        <f t="shared" si="491"/>
        <v>141</v>
      </c>
      <c r="N3509" s="6">
        <f t="shared" si="492"/>
        <v>9</v>
      </c>
      <c r="O3509" s="9" t="str">
        <f>IF(AND($B3509&lt;&gt;"",$C3509&lt;&gt;"",$B3509&lt;=$C3509),INDEX(Szabalyok!$C:$C,$N3509),"")</f>
        <v/>
      </c>
      <c r="P3509">
        <f t="shared" si="494"/>
        <v>0</v>
      </c>
    </row>
    <row r="3510" spans="1:16" x14ac:dyDescent="0.35">
      <c r="A3510">
        <f t="shared" si="493"/>
        <v>0</v>
      </c>
      <c r="B3510" s="4" t="str">
        <f>IF($M3510&gt;300,"",IF(OR(INDEX(Bemenet!$E$2:$E$301,$M3510)="",INDEX(Bemenet!$F$2:$F$301,$M3510)=""),"",MAX(INDEX(Bemenet!$E$2:$E$301,$M3510),INDEX(Szabalyok!$A:$A,$N3510))))</f>
        <v/>
      </c>
      <c r="C3510" s="4" t="str">
        <f>IF($B3510="","",MIN(INDEX(Bemenet!$F$2:$F$301,$M3510),INDEX(Szabalyok!$B:$B,$N3510)))</f>
        <v/>
      </c>
      <c r="D3510" s="5" t="str">
        <f>IF(AND($B3510&lt;&gt;"",$C3510&lt;&gt;"",$B3510&lt;=$C3510),INDEX(Bemenet!$G$2:$G$301,$M3510),"")</f>
        <v/>
      </c>
      <c r="E3510" s="6" t="str">
        <f>IF(AND($B3510&lt;&gt;"",$C3510&lt;&gt;"",$B3510&lt;=$C3510),INDEX(Bemenet!$D$2:$D$301,$M3510),"")</f>
        <v/>
      </c>
      <c r="F3510" s="5" t="str">
        <f t="shared" si="486"/>
        <v/>
      </c>
      <c r="G3510" s="5" t="str">
        <f t="shared" si="487"/>
        <v/>
      </c>
      <c r="H3510" s="9" t="str">
        <f t="shared" si="488"/>
        <v/>
      </c>
      <c r="I3510" s="5" t="str">
        <f t="shared" si="489"/>
        <v/>
      </c>
      <c r="J3510" s="5" t="str">
        <f>IF(OR($L3510="",NOT(COUNTIFS($L$2:$L3510,$L3510)=1)),"",SUMIFS($G:$G,$L:$L,$L3510))</f>
        <v/>
      </c>
      <c r="K3510" s="5" t="str">
        <f>IF(OR($L3510="",NOT(COUNTIFS($L$2:$L3510,$L3510)=1)),"",SUMIFS($I:$I,$L:$L,$L3510))</f>
        <v/>
      </c>
      <c r="L3510" s="6" t="str">
        <f t="shared" si="490"/>
        <v/>
      </c>
      <c r="M3510" s="6">
        <f t="shared" si="491"/>
        <v>141</v>
      </c>
      <c r="N3510" s="6">
        <f t="shared" si="492"/>
        <v>10</v>
      </c>
      <c r="O3510" s="9" t="str">
        <f>IF(AND($B3510&lt;&gt;"",$C3510&lt;&gt;"",$B3510&lt;=$C3510),INDEX(Szabalyok!$C:$C,$N3510),"")</f>
        <v/>
      </c>
      <c r="P3510">
        <f t="shared" si="494"/>
        <v>0</v>
      </c>
    </row>
    <row r="3511" spans="1:16" x14ac:dyDescent="0.35">
      <c r="A3511">
        <f t="shared" si="493"/>
        <v>0</v>
      </c>
      <c r="B3511" s="4" t="str">
        <f>IF($M3511&gt;300,"",IF(OR(INDEX(Bemenet!$E$2:$E$301,$M3511)="",INDEX(Bemenet!$F$2:$F$301,$M3511)=""),"",MAX(INDEX(Bemenet!$E$2:$E$301,$M3511),INDEX(Szabalyok!$A:$A,$N3511))))</f>
        <v/>
      </c>
      <c r="C3511" s="4" t="str">
        <f>IF($B3511="","",MIN(INDEX(Bemenet!$F$2:$F$301,$M3511),INDEX(Szabalyok!$B:$B,$N3511)))</f>
        <v/>
      </c>
      <c r="D3511" s="5" t="str">
        <f>IF(AND($B3511&lt;&gt;"",$C3511&lt;&gt;"",$B3511&lt;=$C3511),INDEX(Bemenet!$G$2:$G$301,$M3511),"")</f>
        <v/>
      </c>
      <c r="E3511" s="6" t="str">
        <f>IF(AND($B3511&lt;&gt;"",$C3511&lt;&gt;"",$B3511&lt;=$C3511),INDEX(Bemenet!$D$2:$D$301,$M3511),"")</f>
        <v/>
      </c>
      <c r="F3511" s="5" t="str">
        <f t="shared" si="486"/>
        <v/>
      </c>
      <c r="G3511" s="5" t="str">
        <f t="shared" si="487"/>
        <v/>
      </c>
      <c r="H3511" s="9" t="str">
        <f t="shared" si="488"/>
        <v/>
      </c>
      <c r="I3511" s="5" t="str">
        <f t="shared" si="489"/>
        <v/>
      </c>
      <c r="J3511" s="5" t="str">
        <f>IF(OR($L3511="",NOT(COUNTIFS($L$2:$L3511,$L3511)=1)),"",SUMIFS($G:$G,$L:$L,$L3511))</f>
        <v/>
      </c>
      <c r="K3511" s="5" t="str">
        <f>IF(OR($L3511="",NOT(COUNTIFS($L$2:$L3511,$L3511)=1)),"",SUMIFS($I:$I,$L:$L,$L3511))</f>
        <v/>
      </c>
      <c r="L3511" s="6" t="str">
        <f t="shared" si="490"/>
        <v/>
      </c>
      <c r="M3511" s="6">
        <f t="shared" si="491"/>
        <v>141</v>
      </c>
      <c r="N3511" s="6">
        <f t="shared" si="492"/>
        <v>11</v>
      </c>
      <c r="O3511" s="9" t="str">
        <f>IF(AND($B3511&lt;&gt;"",$C3511&lt;&gt;"",$B3511&lt;=$C3511),INDEX(Szabalyok!$C:$C,$N3511),"")</f>
        <v/>
      </c>
      <c r="P3511">
        <f t="shared" si="494"/>
        <v>0</v>
      </c>
    </row>
    <row r="3512" spans="1:16" x14ac:dyDescent="0.35">
      <c r="A3512">
        <f t="shared" si="493"/>
        <v>0</v>
      </c>
      <c r="B3512" s="4" t="str">
        <f>IF($M3512&gt;300,"",IF(OR(INDEX(Bemenet!$E$2:$E$301,$M3512)="",INDEX(Bemenet!$F$2:$F$301,$M3512)=""),"",MAX(INDEX(Bemenet!$E$2:$E$301,$M3512),INDEX(Szabalyok!$A:$A,$N3512))))</f>
        <v/>
      </c>
      <c r="C3512" s="4" t="str">
        <f>IF($B3512="","",MIN(INDEX(Bemenet!$F$2:$F$301,$M3512),INDEX(Szabalyok!$B:$B,$N3512)))</f>
        <v/>
      </c>
      <c r="D3512" s="5" t="str">
        <f>IF(AND($B3512&lt;&gt;"",$C3512&lt;&gt;"",$B3512&lt;=$C3512),INDEX(Bemenet!$G$2:$G$301,$M3512),"")</f>
        <v/>
      </c>
      <c r="E3512" s="6" t="str">
        <f>IF(AND($B3512&lt;&gt;"",$C3512&lt;&gt;"",$B3512&lt;=$C3512),INDEX(Bemenet!$D$2:$D$301,$M3512),"")</f>
        <v/>
      </c>
      <c r="F3512" s="5" t="str">
        <f t="shared" si="486"/>
        <v/>
      </c>
      <c r="G3512" s="5" t="str">
        <f t="shared" si="487"/>
        <v/>
      </c>
      <c r="H3512" s="9" t="str">
        <f t="shared" si="488"/>
        <v/>
      </c>
      <c r="I3512" s="5" t="str">
        <f t="shared" si="489"/>
        <v/>
      </c>
      <c r="J3512" s="5" t="str">
        <f>IF(OR($L3512="",NOT(COUNTIFS($L$2:$L3512,$L3512)=1)),"",SUMIFS($G:$G,$L:$L,$L3512))</f>
        <v/>
      </c>
      <c r="K3512" s="5" t="str">
        <f>IF(OR($L3512="",NOT(COUNTIFS($L$2:$L3512,$L3512)=1)),"",SUMIFS($I:$I,$L:$L,$L3512))</f>
        <v/>
      </c>
      <c r="L3512" s="6" t="str">
        <f t="shared" si="490"/>
        <v/>
      </c>
      <c r="M3512" s="6">
        <f t="shared" si="491"/>
        <v>141</v>
      </c>
      <c r="N3512" s="6">
        <f t="shared" si="492"/>
        <v>12</v>
      </c>
      <c r="O3512" s="9" t="str">
        <f>IF(AND($B3512&lt;&gt;"",$C3512&lt;&gt;"",$B3512&lt;=$C3512),INDEX(Szabalyok!$C:$C,$N3512),"")</f>
        <v/>
      </c>
      <c r="P3512">
        <f t="shared" si="494"/>
        <v>0</v>
      </c>
    </row>
    <row r="3513" spans="1:16" x14ac:dyDescent="0.35">
      <c r="A3513">
        <f t="shared" si="493"/>
        <v>0</v>
      </c>
      <c r="B3513" s="4" t="str">
        <f>IF($M3513&gt;300,"",IF(OR(INDEX(Bemenet!$E$2:$E$301,$M3513)="",INDEX(Bemenet!$F$2:$F$301,$M3513)=""),"",MAX(INDEX(Bemenet!$E$2:$E$301,$M3513),INDEX(Szabalyok!$A:$A,$N3513))))</f>
        <v/>
      </c>
      <c r="C3513" s="4" t="str">
        <f>IF($B3513="","",MIN(INDEX(Bemenet!$F$2:$F$301,$M3513),INDEX(Szabalyok!$B:$B,$N3513)))</f>
        <v/>
      </c>
      <c r="D3513" s="5" t="str">
        <f>IF(AND($B3513&lt;&gt;"",$C3513&lt;&gt;"",$B3513&lt;=$C3513),INDEX(Bemenet!$G$2:$G$301,$M3513),"")</f>
        <v/>
      </c>
      <c r="E3513" s="6" t="str">
        <f>IF(AND($B3513&lt;&gt;"",$C3513&lt;&gt;"",$B3513&lt;=$C3513),INDEX(Bemenet!$D$2:$D$301,$M3513),"")</f>
        <v/>
      </c>
      <c r="F3513" s="5" t="str">
        <f t="shared" si="486"/>
        <v/>
      </c>
      <c r="G3513" s="5" t="str">
        <f t="shared" si="487"/>
        <v/>
      </c>
      <c r="H3513" s="9" t="str">
        <f t="shared" si="488"/>
        <v/>
      </c>
      <c r="I3513" s="5" t="str">
        <f t="shared" si="489"/>
        <v/>
      </c>
      <c r="J3513" s="5" t="str">
        <f>IF(OR($L3513="",NOT(COUNTIFS($L$2:$L3513,$L3513)=1)),"",SUMIFS($G:$G,$L:$L,$L3513))</f>
        <v/>
      </c>
      <c r="K3513" s="5" t="str">
        <f>IF(OR($L3513="",NOT(COUNTIFS($L$2:$L3513,$L3513)=1)),"",SUMIFS($I:$I,$L:$L,$L3513))</f>
        <v/>
      </c>
      <c r="L3513" s="6" t="str">
        <f t="shared" si="490"/>
        <v/>
      </c>
      <c r="M3513" s="6">
        <f t="shared" si="491"/>
        <v>141</v>
      </c>
      <c r="N3513" s="6">
        <f t="shared" si="492"/>
        <v>13</v>
      </c>
      <c r="O3513" s="9" t="str">
        <f>IF(AND($B3513&lt;&gt;"",$C3513&lt;&gt;"",$B3513&lt;=$C3513),INDEX(Szabalyok!$C:$C,$N3513),"")</f>
        <v/>
      </c>
      <c r="P3513">
        <f t="shared" si="494"/>
        <v>0</v>
      </c>
    </row>
    <row r="3514" spans="1:16" x14ac:dyDescent="0.35">
      <c r="A3514">
        <f t="shared" si="493"/>
        <v>0</v>
      </c>
      <c r="B3514" s="4" t="str">
        <f>IF($M3514&gt;300,"",IF(OR(INDEX(Bemenet!$E$2:$E$301,$M3514)="",INDEX(Bemenet!$F$2:$F$301,$M3514)=""),"",MAX(INDEX(Bemenet!$E$2:$E$301,$M3514),INDEX(Szabalyok!$A:$A,$N3514))))</f>
        <v/>
      </c>
      <c r="C3514" s="4" t="str">
        <f>IF($B3514="","",MIN(INDEX(Bemenet!$F$2:$F$301,$M3514),INDEX(Szabalyok!$B:$B,$N3514)))</f>
        <v/>
      </c>
      <c r="D3514" s="5" t="str">
        <f>IF(AND($B3514&lt;&gt;"",$C3514&lt;&gt;"",$B3514&lt;=$C3514),INDEX(Bemenet!$G$2:$G$301,$M3514),"")</f>
        <v/>
      </c>
      <c r="E3514" s="6" t="str">
        <f>IF(AND($B3514&lt;&gt;"",$C3514&lt;&gt;"",$B3514&lt;=$C3514),INDEX(Bemenet!$D$2:$D$301,$M3514),"")</f>
        <v/>
      </c>
      <c r="F3514" s="5" t="str">
        <f t="shared" si="486"/>
        <v/>
      </c>
      <c r="G3514" s="5" t="str">
        <f t="shared" si="487"/>
        <v/>
      </c>
      <c r="H3514" s="9" t="str">
        <f t="shared" si="488"/>
        <v/>
      </c>
      <c r="I3514" s="5" t="str">
        <f t="shared" si="489"/>
        <v/>
      </c>
      <c r="J3514" s="5" t="str">
        <f>IF(OR($L3514="",NOT(COUNTIFS($L$2:$L3514,$L3514)=1)),"",SUMIFS($G:$G,$L:$L,$L3514))</f>
        <v/>
      </c>
      <c r="K3514" s="5" t="str">
        <f>IF(OR($L3514="",NOT(COUNTIFS($L$2:$L3514,$L3514)=1)),"",SUMIFS($I:$I,$L:$L,$L3514))</f>
        <v/>
      </c>
      <c r="L3514" s="6" t="str">
        <f t="shared" si="490"/>
        <v/>
      </c>
      <c r="M3514" s="6">
        <f t="shared" si="491"/>
        <v>141</v>
      </c>
      <c r="N3514" s="6">
        <f t="shared" si="492"/>
        <v>14</v>
      </c>
      <c r="O3514" s="9" t="str">
        <f>IF(AND($B3514&lt;&gt;"",$C3514&lt;&gt;"",$B3514&lt;=$C3514),INDEX(Szabalyok!$C:$C,$N3514),"")</f>
        <v/>
      </c>
      <c r="P3514">
        <f t="shared" si="494"/>
        <v>0</v>
      </c>
    </row>
    <row r="3515" spans="1:16" x14ac:dyDescent="0.35">
      <c r="A3515">
        <f t="shared" si="493"/>
        <v>0</v>
      </c>
      <c r="B3515" s="4" t="str">
        <f>IF($M3515&gt;300,"",IF(OR(INDEX(Bemenet!$E$2:$E$301,$M3515)="",INDEX(Bemenet!$F$2:$F$301,$M3515)=""),"",MAX(INDEX(Bemenet!$E$2:$E$301,$M3515),INDEX(Szabalyok!$A:$A,$N3515))))</f>
        <v/>
      </c>
      <c r="C3515" s="4" t="str">
        <f>IF($B3515="","",MIN(INDEX(Bemenet!$F$2:$F$301,$M3515),INDEX(Szabalyok!$B:$B,$N3515)))</f>
        <v/>
      </c>
      <c r="D3515" s="5" t="str">
        <f>IF(AND($B3515&lt;&gt;"",$C3515&lt;&gt;"",$B3515&lt;=$C3515),INDEX(Bemenet!$G$2:$G$301,$M3515),"")</f>
        <v/>
      </c>
      <c r="E3515" s="6" t="str">
        <f>IF(AND($B3515&lt;&gt;"",$C3515&lt;&gt;"",$B3515&lt;=$C3515),INDEX(Bemenet!$D$2:$D$301,$M3515),"")</f>
        <v/>
      </c>
      <c r="F3515" s="5" t="str">
        <f t="shared" si="486"/>
        <v/>
      </c>
      <c r="G3515" s="5" t="str">
        <f t="shared" si="487"/>
        <v/>
      </c>
      <c r="H3515" s="9" t="str">
        <f t="shared" si="488"/>
        <v/>
      </c>
      <c r="I3515" s="5" t="str">
        <f t="shared" si="489"/>
        <v/>
      </c>
      <c r="J3515" s="5" t="str">
        <f>IF(OR($L3515="",NOT(COUNTIFS($L$2:$L3515,$L3515)=1)),"",SUMIFS($G:$G,$L:$L,$L3515))</f>
        <v/>
      </c>
      <c r="K3515" s="5" t="str">
        <f>IF(OR($L3515="",NOT(COUNTIFS($L$2:$L3515,$L3515)=1)),"",SUMIFS($I:$I,$L:$L,$L3515))</f>
        <v/>
      </c>
      <c r="L3515" s="6" t="str">
        <f t="shared" si="490"/>
        <v/>
      </c>
      <c r="M3515" s="6">
        <f t="shared" si="491"/>
        <v>141</v>
      </c>
      <c r="N3515" s="6">
        <f t="shared" si="492"/>
        <v>15</v>
      </c>
      <c r="O3515" s="9" t="str">
        <f>IF(AND($B3515&lt;&gt;"",$C3515&lt;&gt;"",$B3515&lt;=$C3515),INDEX(Szabalyok!$C:$C,$N3515),"")</f>
        <v/>
      </c>
      <c r="P3515">
        <f t="shared" si="494"/>
        <v>0</v>
      </c>
    </row>
    <row r="3516" spans="1:16" x14ac:dyDescent="0.35">
      <c r="A3516">
        <f t="shared" si="493"/>
        <v>0</v>
      </c>
      <c r="B3516" s="4" t="str">
        <f>IF($M3516&gt;300,"",IF(OR(INDEX(Bemenet!$E$2:$E$301,$M3516)="",INDEX(Bemenet!$F$2:$F$301,$M3516)=""),"",MAX(INDEX(Bemenet!$E$2:$E$301,$M3516),INDEX(Szabalyok!$A:$A,$N3516))))</f>
        <v/>
      </c>
      <c r="C3516" s="4" t="str">
        <f>IF($B3516="","",MIN(INDEX(Bemenet!$F$2:$F$301,$M3516),INDEX(Szabalyok!$B:$B,$N3516)))</f>
        <v/>
      </c>
      <c r="D3516" s="5" t="str">
        <f>IF(AND($B3516&lt;&gt;"",$C3516&lt;&gt;"",$B3516&lt;=$C3516),INDEX(Bemenet!$G$2:$G$301,$M3516),"")</f>
        <v/>
      </c>
      <c r="E3516" s="6" t="str">
        <f>IF(AND($B3516&lt;&gt;"",$C3516&lt;&gt;"",$B3516&lt;=$C3516),INDEX(Bemenet!$D$2:$D$301,$M3516),"")</f>
        <v/>
      </c>
      <c r="F3516" s="5" t="str">
        <f t="shared" si="486"/>
        <v/>
      </c>
      <c r="G3516" s="5" t="str">
        <f t="shared" si="487"/>
        <v/>
      </c>
      <c r="H3516" s="9" t="str">
        <f t="shared" si="488"/>
        <v/>
      </c>
      <c r="I3516" s="5" t="str">
        <f t="shared" si="489"/>
        <v/>
      </c>
      <c r="J3516" s="5" t="str">
        <f>IF(OR($L3516="",NOT(COUNTIFS($L$2:$L3516,$L3516)=1)),"",SUMIFS($G:$G,$L:$L,$L3516))</f>
        <v/>
      </c>
      <c r="K3516" s="5" t="str">
        <f>IF(OR($L3516="",NOT(COUNTIFS($L$2:$L3516,$L3516)=1)),"",SUMIFS($I:$I,$L:$L,$L3516))</f>
        <v/>
      </c>
      <c r="L3516" s="6" t="str">
        <f t="shared" si="490"/>
        <v/>
      </c>
      <c r="M3516" s="6">
        <f t="shared" si="491"/>
        <v>141</v>
      </c>
      <c r="N3516" s="6">
        <f t="shared" si="492"/>
        <v>16</v>
      </c>
      <c r="O3516" s="9" t="str">
        <f>IF(AND($B3516&lt;&gt;"",$C3516&lt;&gt;"",$B3516&lt;=$C3516),INDEX(Szabalyok!$C:$C,$N3516),"")</f>
        <v/>
      </c>
      <c r="P3516">
        <f t="shared" si="494"/>
        <v>0</v>
      </c>
    </row>
    <row r="3517" spans="1:16" x14ac:dyDescent="0.35">
      <c r="A3517">
        <f t="shared" si="493"/>
        <v>0</v>
      </c>
      <c r="B3517" s="4" t="str">
        <f>IF($M3517&gt;300,"",IF(OR(INDEX(Bemenet!$E$2:$E$301,$M3517)="",INDEX(Bemenet!$F$2:$F$301,$M3517)=""),"",MAX(INDEX(Bemenet!$E$2:$E$301,$M3517),INDEX(Szabalyok!$A:$A,$N3517))))</f>
        <v/>
      </c>
      <c r="C3517" s="4" t="str">
        <f>IF($B3517="","",MIN(INDEX(Bemenet!$F$2:$F$301,$M3517),INDEX(Szabalyok!$B:$B,$N3517)))</f>
        <v/>
      </c>
      <c r="D3517" s="5" t="str">
        <f>IF(AND($B3517&lt;&gt;"",$C3517&lt;&gt;"",$B3517&lt;=$C3517),INDEX(Bemenet!$G$2:$G$301,$M3517),"")</f>
        <v/>
      </c>
      <c r="E3517" s="6" t="str">
        <f>IF(AND($B3517&lt;&gt;"",$C3517&lt;&gt;"",$B3517&lt;=$C3517),INDEX(Bemenet!$D$2:$D$301,$M3517),"")</f>
        <v/>
      </c>
      <c r="F3517" s="5" t="str">
        <f t="shared" si="486"/>
        <v/>
      </c>
      <c r="G3517" s="5" t="str">
        <f t="shared" si="487"/>
        <v/>
      </c>
      <c r="H3517" s="9" t="str">
        <f t="shared" si="488"/>
        <v/>
      </c>
      <c r="I3517" s="5" t="str">
        <f t="shared" si="489"/>
        <v/>
      </c>
      <c r="J3517" s="5" t="str">
        <f>IF(OR($L3517="",NOT(COUNTIFS($L$2:$L3517,$L3517)=1)),"",SUMIFS($G:$G,$L:$L,$L3517))</f>
        <v/>
      </c>
      <c r="K3517" s="5" t="str">
        <f>IF(OR($L3517="",NOT(COUNTIFS($L$2:$L3517,$L3517)=1)),"",SUMIFS($I:$I,$L:$L,$L3517))</f>
        <v/>
      </c>
      <c r="L3517" s="6" t="str">
        <f t="shared" si="490"/>
        <v/>
      </c>
      <c r="M3517" s="6">
        <f t="shared" si="491"/>
        <v>141</v>
      </c>
      <c r="N3517" s="6">
        <f t="shared" si="492"/>
        <v>17</v>
      </c>
      <c r="O3517" s="9" t="str">
        <f>IF(AND($B3517&lt;&gt;"",$C3517&lt;&gt;"",$B3517&lt;=$C3517),INDEX(Szabalyok!$C:$C,$N3517),"")</f>
        <v/>
      </c>
      <c r="P3517">
        <f t="shared" si="494"/>
        <v>0</v>
      </c>
    </row>
    <row r="3518" spans="1:16" x14ac:dyDescent="0.35">
      <c r="A3518">
        <f t="shared" si="493"/>
        <v>0</v>
      </c>
      <c r="B3518" s="4" t="str">
        <f>IF($M3518&gt;300,"",IF(OR(INDEX(Bemenet!$E$2:$E$301,$M3518)="",INDEX(Bemenet!$F$2:$F$301,$M3518)=""),"",MAX(INDEX(Bemenet!$E$2:$E$301,$M3518),INDEX(Szabalyok!$A:$A,$N3518))))</f>
        <v/>
      </c>
      <c r="C3518" s="4" t="str">
        <f>IF($B3518="","",MIN(INDEX(Bemenet!$F$2:$F$301,$M3518),INDEX(Szabalyok!$B:$B,$N3518)))</f>
        <v/>
      </c>
      <c r="D3518" s="5" t="str">
        <f>IF(AND($B3518&lt;&gt;"",$C3518&lt;&gt;"",$B3518&lt;=$C3518),INDEX(Bemenet!$G$2:$G$301,$M3518),"")</f>
        <v/>
      </c>
      <c r="E3518" s="6" t="str">
        <f>IF(AND($B3518&lt;&gt;"",$C3518&lt;&gt;"",$B3518&lt;=$C3518),INDEX(Bemenet!$D$2:$D$301,$M3518),"")</f>
        <v/>
      </c>
      <c r="F3518" s="5" t="str">
        <f t="shared" si="486"/>
        <v/>
      </c>
      <c r="G3518" s="5" t="str">
        <f t="shared" si="487"/>
        <v/>
      </c>
      <c r="H3518" s="9" t="str">
        <f t="shared" si="488"/>
        <v/>
      </c>
      <c r="I3518" s="5" t="str">
        <f t="shared" si="489"/>
        <v/>
      </c>
      <c r="J3518" s="5" t="str">
        <f>IF(OR($L3518="",NOT(COUNTIFS($L$2:$L3518,$L3518)=1)),"",SUMIFS($G:$G,$L:$L,$L3518))</f>
        <v/>
      </c>
      <c r="K3518" s="5" t="str">
        <f>IF(OR($L3518="",NOT(COUNTIFS($L$2:$L3518,$L3518)=1)),"",SUMIFS($I:$I,$L:$L,$L3518))</f>
        <v/>
      </c>
      <c r="L3518" s="6" t="str">
        <f t="shared" si="490"/>
        <v/>
      </c>
      <c r="M3518" s="6">
        <f t="shared" si="491"/>
        <v>141</v>
      </c>
      <c r="N3518" s="6">
        <f t="shared" si="492"/>
        <v>18</v>
      </c>
      <c r="O3518" s="9" t="str">
        <f>IF(AND($B3518&lt;&gt;"",$C3518&lt;&gt;"",$B3518&lt;=$C3518),INDEX(Szabalyok!$C:$C,$N3518),"")</f>
        <v/>
      </c>
      <c r="P3518">
        <f t="shared" si="494"/>
        <v>0</v>
      </c>
    </row>
    <row r="3519" spans="1:16" x14ac:dyDescent="0.35">
      <c r="A3519">
        <f t="shared" si="493"/>
        <v>0</v>
      </c>
      <c r="B3519" s="4" t="str">
        <f>IF($M3519&gt;300,"",IF(OR(INDEX(Bemenet!$E$2:$E$301,$M3519)="",INDEX(Bemenet!$F$2:$F$301,$M3519)=""),"",MAX(INDEX(Bemenet!$E$2:$E$301,$M3519),INDEX(Szabalyok!$A:$A,$N3519))))</f>
        <v/>
      </c>
      <c r="C3519" s="4" t="str">
        <f>IF($B3519="","",MIN(INDEX(Bemenet!$F$2:$F$301,$M3519),INDEX(Szabalyok!$B:$B,$N3519)))</f>
        <v/>
      </c>
      <c r="D3519" s="5" t="str">
        <f>IF(AND($B3519&lt;&gt;"",$C3519&lt;&gt;"",$B3519&lt;=$C3519),INDEX(Bemenet!$G$2:$G$301,$M3519),"")</f>
        <v/>
      </c>
      <c r="E3519" s="6" t="str">
        <f>IF(AND($B3519&lt;&gt;"",$C3519&lt;&gt;"",$B3519&lt;=$C3519),INDEX(Bemenet!$D$2:$D$301,$M3519),"")</f>
        <v/>
      </c>
      <c r="F3519" s="5" t="str">
        <f t="shared" si="486"/>
        <v/>
      </c>
      <c r="G3519" s="5" t="str">
        <f t="shared" si="487"/>
        <v/>
      </c>
      <c r="H3519" s="9" t="str">
        <f t="shared" si="488"/>
        <v/>
      </c>
      <c r="I3519" s="5" t="str">
        <f t="shared" si="489"/>
        <v/>
      </c>
      <c r="J3519" s="5" t="str">
        <f>IF(OR($L3519="",NOT(COUNTIFS($L$2:$L3519,$L3519)=1)),"",SUMIFS($G:$G,$L:$L,$L3519))</f>
        <v/>
      </c>
      <c r="K3519" s="5" t="str">
        <f>IF(OR($L3519="",NOT(COUNTIFS($L$2:$L3519,$L3519)=1)),"",SUMIFS($I:$I,$L:$L,$L3519))</f>
        <v/>
      </c>
      <c r="L3519" s="6" t="str">
        <f t="shared" si="490"/>
        <v/>
      </c>
      <c r="M3519" s="6">
        <f t="shared" si="491"/>
        <v>141</v>
      </c>
      <c r="N3519" s="6">
        <f t="shared" si="492"/>
        <v>19</v>
      </c>
      <c r="O3519" s="9" t="str">
        <f>IF(AND($B3519&lt;&gt;"",$C3519&lt;&gt;"",$B3519&lt;=$C3519),INDEX(Szabalyok!$C:$C,$N3519),"")</f>
        <v/>
      </c>
      <c r="P3519">
        <f t="shared" si="494"/>
        <v>0</v>
      </c>
    </row>
    <row r="3520" spans="1:16" x14ac:dyDescent="0.35">
      <c r="A3520">
        <f t="shared" si="493"/>
        <v>0</v>
      </c>
      <c r="B3520" s="4" t="str">
        <f>IF($M3520&gt;300,"",IF(OR(INDEX(Bemenet!$E$2:$E$301,$M3520)="",INDEX(Bemenet!$F$2:$F$301,$M3520)=""),"",MAX(INDEX(Bemenet!$E$2:$E$301,$M3520),INDEX(Szabalyok!$A:$A,$N3520))))</f>
        <v/>
      </c>
      <c r="C3520" s="4" t="str">
        <f>IF($B3520="","",MIN(INDEX(Bemenet!$F$2:$F$301,$M3520),INDEX(Szabalyok!$B:$B,$N3520)))</f>
        <v/>
      </c>
      <c r="D3520" s="5" t="str">
        <f>IF(AND($B3520&lt;&gt;"",$C3520&lt;&gt;"",$B3520&lt;=$C3520),INDEX(Bemenet!$G$2:$G$301,$M3520),"")</f>
        <v/>
      </c>
      <c r="E3520" s="6" t="str">
        <f>IF(AND($B3520&lt;&gt;"",$C3520&lt;&gt;"",$B3520&lt;=$C3520),INDEX(Bemenet!$D$2:$D$301,$M3520),"")</f>
        <v/>
      </c>
      <c r="F3520" s="5" t="str">
        <f t="shared" si="486"/>
        <v/>
      </c>
      <c r="G3520" s="5" t="str">
        <f t="shared" si="487"/>
        <v/>
      </c>
      <c r="H3520" s="9" t="str">
        <f t="shared" si="488"/>
        <v/>
      </c>
      <c r="I3520" s="5" t="str">
        <f t="shared" si="489"/>
        <v/>
      </c>
      <c r="J3520" s="5" t="str">
        <f>IF(OR($L3520="",NOT(COUNTIFS($L$2:$L3520,$L3520)=1)),"",SUMIFS($G:$G,$L:$L,$L3520))</f>
        <v/>
      </c>
      <c r="K3520" s="5" t="str">
        <f>IF(OR($L3520="",NOT(COUNTIFS($L$2:$L3520,$L3520)=1)),"",SUMIFS($I:$I,$L:$L,$L3520))</f>
        <v/>
      </c>
      <c r="L3520" s="6" t="str">
        <f t="shared" si="490"/>
        <v/>
      </c>
      <c r="M3520" s="6">
        <f t="shared" si="491"/>
        <v>141</v>
      </c>
      <c r="N3520" s="6">
        <f t="shared" si="492"/>
        <v>20</v>
      </c>
      <c r="O3520" s="9" t="str">
        <f>IF(AND($B3520&lt;&gt;"",$C3520&lt;&gt;"",$B3520&lt;=$C3520),INDEX(Szabalyok!$C:$C,$N3520),"")</f>
        <v/>
      </c>
      <c r="P3520">
        <f t="shared" si="494"/>
        <v>0</v>
      </c>
    </row>
    <row r="3521" spans="1:16" x14ac:dyDescent="0.35">
      <c r="A3521">
        <f t="shared" si="493"/>
        <v>0</v>
      </c>
      <c r="B3521" s="4" t="str">
        <f>IF($M3521&gt;300,"",IF(OR(INDEX(Bemenet!$E$2:$E$301,$M3521)="",INDEX(Bemenet!$F$2:$F$301,$M3521)=""),"",MAX(INDEX(Bemenet!$E$2:$E$301,$M3521),INDEX(Szabalyok!$A:$A,$N3521))))</f>
        <v/>
      </c>
      <c r="C3521" s="4" t="str">
        <f>IF($B3521="","",MIN(INDEX(Bemenet!$F$2:$F$301,$M3521),INDEX(Szabalyok!$B:$B,$N3521)))</f>
        <v/>
      </c>
      <c r="D3521" s="5" t="str">
        <f>IF(AND($B3521&lt;&gt;"",$C3521&lt;&gt;"",$B3521&lt;=$C3521),INDEX(Bemenet!$G$2:$G$301,$M3521),"")</f>
        <v/>
      </c>
      <c r="E3521" s="6" t="str">
        <f>IF(AND($B3521&lt;&gt;"",$C3521&lt;&gt;"",$B3521&lt;=$C3521),INDEX(Bemenet!$D$2:$D$301,$M3521),"")</f>
        <v/>
      </c>
      <c r="F3521" s="5" t="str">
        <f t="shared" si="486"/>
        <v/>
      </c>
      <c r="G3521" s="5" t="str">
        <f t="shared" si="487"/>
        <v/>
      </c>
      <c r="H3521" s="9" t="str">
        <f t="shared" si="488"/>
        <v/>
      </c>
      <c r="I3521" s="5" t="str">
        <f t="shared" si="489"/>
        <v/>
      </c>
      <c r="J3521" s="5" t="str">
        <f>IF(OR($L3521="",NOT(COUNTIFS($L$2:$L3521,$L3521)=1)),"",SUMIFS($G:$G,$L:$L,$L3521))</f>
        <v/>
      </c>
      <c r="K3521" s="5" t="str">
        <f>IF(OR($L3521="",NOT(COUNTIFS($L$2:$L3521,$L3521)=1)),"",SUMIFS($I:$I,$L:$L,$L3521))</f>
        <v/>
      </c>
      <c r="L3521" s="6" t="str">
        <f t="shared" si="490"/>
        <v/>
      </c>
      <c r="M3521" s="6">
        <f t="shared" si="491"/>
        <v>141</v>
      </c>
      <c r="N3521" s="6">
        <f t="shared" si="492"/>
        <v>21</v>
      </c>
      <c r="O3521" s="9" t="str">
        <f>IF(AND($B3521&lt;&gt;"",$C3521&lt;&gt;"",$B3521&lt;=$C3521),INDEX(Szabalyok!$C:$C,$N3521),"")</f>
        <v/>
      </c>
      <c r="P3521">
        <f t="shared" si="494"/>
        <v>0</v>
      </c>
    </row>
    <row r="3522" spans="1:16" x14ac:dyDescent="0.35">
      <c r="A3522">
        <f t="shared" si="493"/>
        <v>0</v>
      </c>
      <c r="B3522" s="4" t="str">
        <f>IF($M3522&gt;300,"",IF(OR(INDEX(Bemenet!$E$2:$E$301,$M3522)="",INDEX(Bemenet!$F$2:$F$301,$M3522)=""),"",MAX(INDEX(Bemenet!$E$2:$E$301,$M3522),INDEX(Szabalyok!$A:$A,$N3522))))</f>
        <v/>
      </c>
      <c r="C3522" s="4" t="str">
        <f>IF($B3522="","",MIN(INDEX(Bemenet!$F$2:$F$301,$M3522),INDEX(Szabalyok!$B:$B,$N3522)))</f>
        <v/>
      </c>
      <c r="D3522" s="5" t="str">
        <f>IF(AND($B3522&lt;&gt;"",$C3522&lt;&gt;"",$B3522&lt;=$C3522),INDEX(Bemenet!$G$2:$G$301,$M3522),"")</f>
        <v/>
      </c>
      <c r="E3522" s="6" t="str">
        <f>IF(AND($B3522&lt;&gt;"",$C3522&lt;&gt;"",$B3522&lt;=$C3522),INDEX(Bemenet!$D$2:$D$301,$M3522),"")</f>
        <v/>
      </c>
      <c r="F3522" s="5" t="str">
        <f t="shared" ref="F3522:F3585" si="495">IF(AND($B3522&lt;&gt;"",$C3522&lt;&gt;"",$B3522&lt;=$C3522),$C3522-$B3522+1,"")</f>
        <v/>
      </c>
      <c r="G3522" s="5" t="str">
        <f t="shared" ref="G3522:G3585" si="496">IF($F3522="","",$F3522*$D3522)</f>
        <v/>
      </c>
      <c r="H3522" s="9" t="str">
        <f t="shared" ref="H3522:H3585" si="497">IF($G3522="","",$O3522)</f>
        <v/>
      </c>
      <c r="I3522" s="5" t="str">
        <f t="shared" ref="I3522:I3585" si="498">IF($G3522="","",$G3522*IF($H3522="",$O3522,$H3522)/100)</f>
        <v/>
      </c>
      <c r="J3522" s="5" t="str">
        <f>IF(OR($L3522="",NOT(COUNTIFS($L$2:$L3522,$L3522)=1)),"",SUMIFS($G:$G,$L:$L,$L3522))</f>
        <v/>
      </c>
      <c r="K3522" s="5" t="str">
        <f>IF(OR($L3522="",NOT(COUNTIFS($L$2:$L3522,$L3522)=1)),"",SUMIFS($I:$I,$L:$L,$L3522))</f>
        <v/>
      </c>
      <c r="L3522" s="6" t="str">
        <f t="shared" ref="L3522:L3585" si="499">IF($B3522="","",YEAR($B3522))</f>
        <v/>
      </c>
      <c r="M3522" s="6">
        <f t="shared" ref="M3522:M3585" si="500">INT((ROW()-2)/25)+1</f>
        <v>141</v>
      </c>
      <c r="N3522" s="6">
        <f t="shared" ref="N3522:N3585" si="501">MOD(ROW()-2,25)+2</f>
        <v>22</v>
      </c>
      <c r="O3522" s="9" t="str">
        <f>IF(AND($B3522&lt;&gt;"",$C3522&lt;&gt;"",$B3522&lt;=$C3522),INDEX(Szabalyok!$C:$C,$N3522),"")</f>
        <v/>
      </c>
      <c r="P3522">
        <f t="shared" si="494"/>
        <v>0</v>
      </c>
    </row>
    <row r="3523" spans="1:16" x14ac:dyDescent="0.35">
      <c r="A3523">
        <f t="shared" si="493"/>
        <v>0</v>
      </c>
      <c r="B3523" s="4" t="str">
        <f>IF($M3523&gt;300,"",IF(OR(INDEX(Bemenet!$E$2:$E$301,$M3523)="",INDEX(Bemenet!$F$2:$F$301,$M3523)=""),"",MAX(INDEX(Bemenet!$E$2:$E$301,$M3523),INDEX(Szabalyok!$A:$A,$N3523))))</f>
        <v/>
      </c>
      <c r="C3523" s="4" t="str">
        <f>IF($B3523="","",MIN(INDEX(Bemenet!$F$2:$F$301,$M3523),INDEX(Szabalyok!$B:$B,$N3523)))</f>
        <v/>
      </c>
      <c r="D3523" s="5" t="str">
        <f>IF(AND($B3523&lt;&gt;"",$C3523&lt;&gt;"",$B3523&lt;=$C3523),INDEX(Bemenet!$G$2:$G$301,$M3523),"")</f>
        <v/>
      </c>
      <c r="E3523" s="6" t="str">
        <f>IF(AND($B3523&lt;&gt;"",$C3523&lt;&gt;"",$B3523&lt;=$C3523),INDEX(Bemenet!$D$2:$D$301,$M3523),"")</f>
        <v/>
      </c>
      <c r="F3523" s="5" t="str">
        <f t="shared" si="495"/>
        <v/>
      </c>
      <c r="G3523" s="5" t="str">
        <f t="shared" si="496"/>
        <v/>
      </c>
      <c r="H3523" s="9" t="str">
        <f t="shared" si="497"/>
        <v/>
      </c>
      <c r="I3523" s="5" t="str">
        <f t="shared" si="498"/>
        <v/>
      </c>
      <c r="J3523" s="5" t="str">
        <f>IF(OR($L3523="",NOT(COUNTIFS($L$2:$L3523,$L3523)=1)),"",SUMIFS($G:$G,$L:$L,$L3523))</f>
        <v/>
      </c>
      <c r="K3523" s="5" t="str">
        <f>IF(OR($L3523="",NOT(COUNTIFS($L$2:$L3523,$L3523)=1)),"",SUMIFS($I:$I,$L:$L,$L3523))</f>
        <v/>
      </c>
      <c r="L3523" s="6" t="str">
        <f t="shared" si="499"/>
        <v/>
      </c>
      <c r="M3523" s="6">
        <f t="shared" si="500"/>
        <v>141</v>
      </c>
      <c r="N3523" s="6">
        <f t="shared" si="501"/>
        <v>23</v>
      </c>
      <c r="O3523" s="9" t="str">
        <f>IF(AND($B3523&lt;&gt;"",$C3523&lt;&gt;"",$B3523&lt;=$C3523),INDEX(Szabalyok!$C:$C,$N3523),"")</f>
        <v/>
      </c>
      <c r="P3523">
        <f t="shared" si="494"/>
        <v>0</v>
      </c>
    </row>
    <row r="3524" spans="1:16" x14ac:dyDescent="0.35">
      <c r="A3524">
        <f t="shared" ref="A3524:A3587" si="502">IF(P3524=P3523,0,P3524)</f>
        <v>0</v>
      </c>
      <c r="B3524" s="4" t="str">
        <f>IF($M3524&gt;300,"",IF(OR(INDEX(Bemenet!$E$2:$E$301,$M3524)="",INDEX(Bemenet!$F$2:$F$301,$M3524)=""),"",MAX(INDEX(Bemenet!$E$2:$E$301,$M3524),INDEX(Szabalyok!$A:$A,$N3524))))</f>
        <v/>
      </c>
      <c r="C3524" s="4" t="str">
        <f>IF($B3524="","",MIN(INDEX(Bemenet!$F$2:$F$301,$M3524),INDEX(Szabalyok!$B:$B,$N3524)))</f>
        <v/>
      </c>
      <c r="D3524" s="5" t="str">
        <f>IF(AND($B3524&lt;&gt;"",$C3524&lt;&gt;"",$B3524&lt;=$C3524),INDEX(Bemenet!$G$2:$G$301,$M3524),"")</f>
        <v/>
      </c>
      <c r="E3524" s="6" t="str">
        <f>IF(AND($B3524&lt;&gt;"",$C3524&lt;&gt;"",$B3524&lt;=$C3524),INDEX(Bemenet!$D$2:$D$301,$M3524),"")</f>
        <v/>
      </c>
      <c r="F3524" s="5" t="str">
        <f t="shared" si="495"/>
        <v/>
      </c>
      <c r="G3524" s="5" t="str">
        <f t="shared" si="496"/>
        <v/>
      </c>
      <c r="H3524" s="9" t="str">
        <f t="shared" si="497"/>
        <v/>
      </c>
      <c r="I3524" s="5" t="str">
        <f t="shared" si="498"/>
        <v/>
      </c>
      <c r="J3524" s="5" t="str">
        <f>IF(OR($L3524="",NOT(COUNTIFS($L$2:$L3524,$L3524)=1)),"",SUMIFS($G:$G,$L:$L,$L3524))</f>
        <v/>
      </c>
      <c r="K3524" s="5" t="str">
        <f>IF(OR($L3524="",NOT(COUNTIFS($L$2:$L3524,$L3524)=1)),"",SUMIFS($I:$I,$L:$L,$L3524))</f>
        <v/>
      </c>
      <c r="L3524" s="6" t="str">
        <f t="shared" si="499"/>
        <v/>
      </c>
      <c r="M3524" s="6">
        <f t="shared" si="500"/>
        <v>141</v>
      </c>
      <c r="N3524" s="6">
        <f t="shared" si="501"/>
        <v>24</v>
      </c>
      <c r="O3524" s="9" t="str">
        <f>IF(AND($B3524&lt;&gt;"",$C3524&lt;&gt;"",$B3524&lt;=$C3524),INDEX(Szabalyok!$C:$C,$N3524),"")</f>
        <v/>
      </c>
      <c r="P3524">
        <f t="shared" ref="P3524:P3587" si="503">IF(D3524="",P3523,P3523+1)</f>
        <v>0</v>
      </c>
    </row>
    <row r="3525" spans="1:16" x14ac:dyDescent="0.35">
      <c r="A3525">
        <f t="shared" si="502"/>
        <v>0</v>
      </c>
      <c r="B3525" s="4" t="str">
        <f>IF($M3525&gt;300,"",IF(OR(INDEX(Bemenet!$E$2:$E$301,$M3525)="",INDEX(Bemenet!$F$2:$F$301,$M3525)=""),"",MAX(INDEX(Bemenet!$E$2:$E$301,$M3525),INDEX(Szabalyok!$A:$A,$N3525))))</f>
        <v/>
      </c>
      <c r="C3525" s="4" t="str">
        <f>IF($B3525="","",MIN(INDEX(Bemenet!$F$2:$F$301,$M3525),INDEX(Szabalyok!$B:$B,$N3525)))</f>
        <v/>
      </c>
      <c r="D3525" s="5" t="str">
        <f>IF(AND($B3525&lt;&gt;"",$C3525&lt;&gt;"",$B3525&lt;=$C3525),INDEX(Bemenet!$G$2:$G$301,$M3525),"")</f>
        <v/>
      </c>
      <c r="E3525" s="6" t="str">
        <f>IF(AND($B3525&lt;&gt;"",$C3525&lt;&gt;"",$B3525&lt;=$C3525),INDEX(Bemenet!$D$2:$D$301,$M3525),"")</f>
        <v/>
      </c>
      <c r="F3525" s="5" t="str">
        <f t="shared" si="495"/>
        <v/>
      </c>
      <c r="G3525" s="5" t="str">
        <f t="shared" si="496"/>
        <v/>
      </c>
      <c r="H3525" s="9" t="str">
        <f t="shared" si="497"/>
        <v/>
      </c>
      <c r="I3525" s="5" t="str">
        <f t="shared" si="498"/>
        <v/>
      </c>
      <c r="J3525" s="5" t="str">
        <f>IF(OR($L3525="",NOT(COUNTIFS($L$2:$L3525,$L3525)=1)),"",SUMIFS($G:$G,$L:$L,$L3525))</f>
        <v/>
      </c>
      <c r="K3525" s="5" t="str">
        <f>IF(OR($L3525="",NOT(COUNTIFS($L$2:$L3525,$L3525)=1)),"",SUMIFS($I:$I,$L:$L,$L3525))</f>
        <v/>
      </c>
      <c r="L3525" s="6" t="str">
        <f t="shared" si="499"/>
        <v/>
      </c>
      <c r="M3525" s="6">
        <f t="shared" si="500"/>
        <v>141</v>
      </c>
      <c r="N3525" s="6">
        <f t="shared" si="501"/>
        <v>25</v>
      </c>
      <c r="O3525" s="9" t="str">
        <f>IF(AND($B3525&lt;&gt;"",$C3525&lt;&gt;"",$B3525&lt;=$C3525),INDEX(Szabalyok!$C:$C,$N3525),"")</f>
        <v/>
      </c>
      <c r="P3525">
        <f t="shared" si="503"/>
        <v>0</v>
      </c>
    </row>
    <row r="3526" spans="1:16" x14ac:dyDescent="0.35">
      <c r="A3526">
        <f t="shared" si="502"/>
        <v>0</v>
      </c>
      <c r="B3526" s="4" t="str">
        <f>IF($M3526&gt;300,"",IF(OR(INDEX(Bemenet!$E$2:$E$301,$M3526)="",INDEX(Bemenet!$F$2:$F$301,$M3526)=""),"",MAX(INDEX(Bemenet!$E$2:$E$301,$M3526),INDEX(Szabalyok!$A:$A,$N3526))))</f>
        <v/>
      </c>
      <c r="C3526" s="4" t="str">
        <f>IF($B3526="","",MIN(INDEX(Bemenet!$F$2:$F$301,$M3526),INDEX(Szabalyok!$B:$B,$N3526)))</f>
        <v/>
      </c>
      <c r="D3526" s="5" t="str">
        <f>IF(AND($B3526&lt;&gt;"",$C3526&lt;&gt;"",$B3526&lt;=$C3526),INDEX(Bemenet!$G$2:$G$301,$M3526),"")</f>
        <v/>
      </c>
      <c r="E3526" s="6" t="str">
        <f>IF(AND($B3526&lt;&gt;"",$C3526&lt;&gt;"",$B3526&lt;=$C3526),INDEX(Bemenet!$D$2:$D$301,$M3526),"")</f>
        <v/>
      </c>
      <c r="F3526" s="5" t="str">
        <f t="shared" si="495"/>
        <v/>
      </c>
      <c r="G3526" s="5" t="str">
        <f t="shared" si="496"/>
        <v/>
      </c>
      <c r="H3526" s="9" t="str">
        <f t="shared" si="497"/>
        <v/>
      </c>
      <c r="I3526" s="5" t="str">
        <f t="shared" si="498"/>
        <v/>
      </c>
      <c r="J3526" s="5" t="str">
        <f>IF(OR($L3526="",NOT(COUNTIFS($L$2:$L3526,$L3526)=1)),"",SUMIFS($G:$G,$L:$L,$L3526))</f>
        <v/>
      </c>
      <c r="K3526" s="5" t="str">
        <f>IF(OR($L3526="",NOT(COUNTIFS($L$2:$L3526,$L3526)=1)),"",SUMIFS($I:$I,$L:$L,$L3526))</f>
        <v/>
      </c>
      <c r="L3526" s="6" t="str">
        <f t="shared" si="499"/>
        <v/>
      </c>
      <c r="M3526" s="6">
        <f t="shared" si="500"/>
        <v>141</v>
      </c>
      <c r="N3526" s="6">
        <f t="shared" si="501"/>
        <v>26</v>
      </c>
      <c r="O3526" s="9" t="str">
        <f>IF(AND($B3526&lt;&gt;"",$C3526&lt;&gt;"",$B3526&lt;=$C3526),INDEX(Szabalyok!$C:$C,$N3526),"")</f>
        <v/>
      </c>
      <c r="P3526">
        <f t="shared" si="503"/>
        <v>0</v>
      </c>
    </row>
    <row r="3527" spans="1:16" x14ac:dyDescent="0.35">
      <c r="A3527">
        <f t="shared" si="502"/>
        <v>0</v>
      </c>
      <c r="B3527" s="4" t="str">
        <f>IF($M3527&gt;300,"",IF(OR(INDEX(Bemenet!$E$2:$E$301,$M3527)="",INDEX(Bemenet!$F$2:$F$301,$M3527)=""),"",MAX(INDEX(Bemenet!$E$2:$E$301,$M3527),INDEX(Szabalyok!$A:$A,$N3527))))</f>
        <v/>
      </c>
      <c r="C3527" s="4" t="str">
        <f>IF($B3527="","",MIN(INDEX(Bemenet!$F$2:$F$301,$M3527),INDEX(Szabalyok!$B:$B,$N3527)))</f>
        <v/>
      </c>
      <c r="D3527" s="5" t="str">
        <f>IF(AND($B3527&lt;&gt;"",$C3527&lt;&gt;"",$B3527&lt;=$C3527),INDEX(Bemenet!$G$2:$G$301,$M3527),"")</f>
        <v/>
      </c>
      <c r="E3527" s="6" t="str">
        <f>IF(AND($B3527&lt;&gt;"",$C3527&lt;&gt;"",$B3527&lt;=$C3527),INDEX(Bemenet!$D$2:$D$301,$M3527),"")</f>
        <v/>
      </c>
      <c r="F3527" s="5" t="str">
        <f t="shared" si="495"/>
        <v/>
      </c>
      <c r="G3527" s="5" t="str">
        <f t="shared" si="496"/>
        <v/>
      </c>
      <c r="H3527" s="9" t="str">
        <f t="shared" si="497"/>
        <v/>
      </c>
      <c r="I3527" s="5" t="str">
        <f t="shared" si="498"/>
        <v/>
      </c>
      <c r="J3527" s="5" t="str">
        <f>IF(OR($L3527="",NOT(COUNTIFS($L$2:$L3527,$L3527)=1)),"",SUMIFS($G:$G,$L:$L,$L3527))</f>
        <v/>
      </c>
      <c r="K3527" s="5" t="str">
        <f>IF(OR($L3527="",NOT(COUNTIFS($L$2:$L3527,$L3527)=1)),"",SUMIFS($I:$I,$L:$L,$L3527))</f>
        <v/>
      </c>
      <c r="L3527" s="6" t="str">
        <f t="shared" si="499"/>
        <v/>
      </c>
      <c r="M3527" s="6">
        <f t="shared" si="500"/>
        <v>142</v>
      </c>
      <c r="N3527" s="6">
        <f t="shared" si="501"/>
        <v>2</v>
      </c>
      <c r="O3527" s="9" t="str">
        <f>IF(AND($B3527&lt;&gt;"",$C3527&lt;&gt;"",$B3527&lt;=$C3527),INDEX(Szabalyok!$C:$C,$N3527),"")</f>
        <v/>
      </c>
      <c r="P3527">
        <f t="shared" si="503"/>
        <v>0</v>
      </c>
    </row>
    <row r="3528" spans="1:16" x14ac:dyDescent="0.35">
      <c r="A3528">
        <f t="shared" si="502"/>
        <v>0</v>
      </c>
      <c r="B3528" s="4" t="str">
        <f>IF($M3528&gt;300,"",IF(OR(INDEX(Bemenet!$E$2:$E$301,$M3528)="",INDEX(Bemenet!$F$2:$F$301,$M3528)=""),"",MAX(INDEX(Bemenet!$E$2:$E$301,$M3528),INDEX(Szabalyok!$A:$A,$N3528))))</f>
        <v/>
      </c>
      <c r="C3528" s="4" t="str">
        <f>IF($B3528="","",MIN(INDEX(Bemenet!$F$2:$F$301,$M3528),INDEX(Szabalyok!$B:$B,$N3528)))</f>
        <v/>
      </c>
      <c r="D3528" s="5" t="str">
        <f>IF(AND($B3528&lt;&gt;"",$C3528&lt;&gt;"",$B3528&lt;=$C3528),INDEX(Bemenet!$G$2:$G$301,$M3528),"")</f>
        <v/>
      </c>
      <c r="E3528" s="6" t="str">
        <f>IF(AND($B3528&lt;&gt;"",$C3528&lt;&gt;"",$B3528&lt;=$C3528),INDEX(Bemenet!$D$2:$D$301,$M3528),"")</f>
        <v/>
      </c>
      <c r="F3528" s="5" t="str">
        <f t="shared" si="495"/>
        <v/>
      </c>
      <c r="G3528" s="5" t="str">
        <f t="shared" si="496"/>
        <v/>
      </c>
      <c r="H3528" s="9" t="str">
        <f t="shared" si="497"/>
        <v/>
      </c>
      <c r="I3528" s="5" t="str">
        <f t="shared" si="498"/>
        <v/>
      </c>
      <c r="J3528" s="5" t="str">
        <f>IF(OR($L3528="",NOT(COUNTIFS($L$2:$L3528,$L3528)=1)),"",SUMIFS($G:$G,$L:$L,$L3528))</f>
        <v/>
      </c>
      <c r="K3528" s="5" t="str">
        <f>IF(OR($L3528="",NOT(COUNTIFS($L$2:$L3528,$L3528)=1)),"",SUMIFS($I:$I,$L:$L,$L3528))</f>
        <v/>
      </c>
      <c r="L3528" s="6" t="str">
        <f t="shared" si="499"/>
        <v/>
      </c>
      <c r="M3528" s="6">
        <f t="shared" si="500"/>
        <v>142</v>
      </c>
      <c r="N3528" s="6">
        <f t="shared" si="501"/>
        <v>3</v>
      </c>
      <c r="O3528" s="9" t="str">
        <f>IF(AND($B3528&lt;&gt;"",$C3528&lt;&gt;"",$B3528&lt;=$C3528),INDEX(Szabalyok!$C:$C,$N3528),"")</f>
        <v/>
      </c>
      <c r="P3528">
        <f t="shared" si="503"/>
        <v>0</v>
      </c>
    </row>
    <row r="3529" spans="1:16" x14ac:dyDescent="0.35">
      <c r="A3529">
        <f t="shared" si="502"/>
        <v>0</v>
      </c>
      <c r="B3529" s="4" t="str">
        <f>IF($M3529&gt;300,"",IF(OR(INDEX(Bemenet!$E$2:$E$301,$M3529)="",INDEX(Bemenet!$F$2:$F$301,$M3529)=""),"",MAX(INDEX(Bemenet!$E$2:$E$301,$M3529),INDEX(Szabalyok!$A:$A,$N3529))))</f>
        <v/>
      </c>
      <c r="C3529" s="4" t="str">
        <f>IF($B3529="","",MIN(INDEX(Bemenet!$F$2:$F$301,$M3529),INDEX(Szabalyok!$B:$B,$N3529)))</f>
        <v/>
      </c>
      <c r="D3529" s="5" t="str">
        <f>IF(AND($B3529&lt;&gt;"",$C3529&lt;&gt;"",$B3529&lt;=$C3529),INDEX(Bemenet!$G$2:$G$301,$M3529),"")</f>
        <v/>
      </c>
      <c r="E3529" s="6" t="str">
        <f>IF(AND($B3529&lt;&gt;"",$C3529&lt;&gt;"",$B3529&lt;=$C3529),INDEX(Bemenet!$D$2:$D$301,$M3529),"")</f>
        <v/>
      </c>
      <c r="F3529" s="5" t="str">
        <f t="shared" si="495"/>
        <v/>
      </c>
      <c r="G3529" s="5" t="str">
        <f t="shared" si="496"/>
        <v/>
      </c>
      <c r="H3529" s="9" t="str">
        <f t="shared" si="497"/>
        <v/>
      </c>
      <c r="I3529" s="5" t="str">
        <f t="shared" si="498"/>
        <v/>
      </c>
      <c r="J3529" s="5" t="str">
        <f>IF(OR($L3529="",NOT(COUNTIFS($L$2:$L3529,$L3529)=1)),"",SUMIFS($G:$G,$L:$L,$L3529))</f>
        <v/>
      </c>
      <c r="K3529" s="5" t="str">
        <f>IF(OR($L3529="",NOT(COUNTIFS($L$2:$L3529,$L3529)=1)),"",SUMIFS($I:$I,$L:$L,$L3529))</f>
        <v/>
      </c>
      <c r="L3529" s="6" t="str">
        <f t="shared" si="499"/>
        <v/>
      </c>
      <c r="M3529" s="6">
        <f t="shared" si="500"/>
        <v>142</v>
      </c>
      <c r="N3529" s="6">
        <f t="shared" si="501"/>
        <v>4</v>
      </c>
      <c r="O3529" s="9" t="str">
        <f>IF(AND($B3529&lt;&gt;"",$C3529&lt;&gt;"",$B3529&lt;=$C3529),INDEX(Szabalyok!$C:$C,$N3529),"")</f>
        <v/>
      </c>
      <c r="P3529">
        <f t="shared" si="503"/>
        <v>0</v>
      </c>
    </row>
    <row r="3530" spans="1:16" x14ac:dyDescent="0.35">
      <c r="A3530">
        <f t="shared" si="502"/>
        <v>0</v>
      </c>
      <c r="B3530" s="4" t="str">
        <f>IF($M3530&gt;300,"",IF(OR(INDEX(Bemenet!$E$2:$E$301,$M3530)="",INDEX(Bemenet!$F$2:$F$301,$M3530)=""),"",MAX(INDEX(Bemenet!$E$2:$E$301,$M3530),INDEX(Szabalyok!$A:$A,$N3530))))</f>
        <v/>
      </c>
      <c r="C3530" s="4" t="str">
        <f>IF($B3530="","",MIN(INDEX(Bemenet!$F$2:$F$301,$M3530),INDEX(Szabalyok!$B:$B,$N3530)))</f>
        <v/>
      </c>
      <c r="D3530" s="5" t="str">
        <f>IF(AND($B3530&lt;&gt;"",$C3530&lt;&gt;"",$B3530&lt;=$C3530),INDEX(Bemenet!$G$2:$G$301,$M3530),"")</f>
        <v/>
      </c>
      <c r="E3530" s="6" t="str">
        <f>IF(AND($B3530&lt;&gt;"",$C3530&lt;&gt;"",$B3530&lt;=$C3530),INDEX(Bemenet!$D$2:$D$301,$M3530),"")</f>
        <v/>
      </c>
      <c r="F3530" s="5" t="str">
        <f t="shared" si="495"/>
        <v/>
      </c>
      <c r="G3530" s="5" t="str">
        <f t="shared" si="496"/>
        <v/>
      </c>
      <c r="H3530" s="9" t="str">
        <f t="shared" si="497"/>
        <v/>
      </c>
      <c r="I3530" s="5" t="str">
        <f t="shared" si="498"/>
        <v/>
      </c>
      <c r="J3530" s="5" t="str">
        <f>IF(OR($L3530="",NOT(COUNTIFS($L$2:$L3530,$L3530)=1)),"",SUMIFS($G:$G,$L:$L,$L3530))</f>
        <v/>
      </c>
      <c r="K3530" s="5" t="str">
        <f>IF(OR($L3530="",NOT(COUNTIFS($L$2:$L3530,$L3530)=1)),"",SUMIFS($I:$I,$L:$L,$L3530))</f>
        <v/>
      </c>
      <c r="L3530" s="6" t="str">
        <f t="shared" si="499"/>
        <v/>
      </c>
      <c r="M3530" s="6">
        <f t="shared" si="500"/>
        <v>142</v>
      </c>
      <c r="N3530" s="6">
        <f t="shared" si="501"/>
        <v>5</v>
      </c>
      <c r="O3530" s="9" t="str">
        <f>IF(AND($B3530&lt;&gt;"",$C3530&lt;&gt;"",$B3530&lt;=$C3530),INDEX(Szabalyok!$C:$C,$N3530),"")</f>
        <v/>
      </c>
      <c r="P3530">
        <f t="shared" si="503"/>
        <v>0</v>
      </c>
    </row>
    <row r="3531" spans="1:16" x14ac:dyDescent="0.35">
      <c r="A3531">
        <f t="shared" si="502"/>
        <v>0</v>
      </c>
      <c r="B3531" s="4" t="str">
        <f>IF($M3531&gt;300,"",IF(OR(INDEX(Bemenet!$E$2:$E$301,$M3531)="",INDEX(Bemenet!$F$2:$F$301,$M3531)=""),"",MAX(INDEX(Bemenet!$E$2:$E$301,$M3531),INDEX(Szabalyok!$A:$A,$N3531))))</f>
        <v/>
      </c>
      <c r="C3531" s="4" t="str">
        <f>IF($B3531="","",MIN(INDEX(Bemenet!$F$2:$F$301,$M3531),INDEX(Szabalyok!$B:$B,$N3531)))</f>
        <v/>
      </c>
      <c r="D3531" s="5" t="str">
        <f>IF(AND($B3531&lt;&gt;"",$C3531&lt;&gt;"",$B3531&lt;=$C3531),INDEX(Bemenet!$G$2:$G$301,$M3531),"")</f>
        <v/>
      </c>
      <c r="E3531" s="6" t="str">
        <f>IF(AND($B3531&lt;&gt;"",$C3531&lt;&gt;"",$B3531&lt;=$C3531),INDEX(Bemenet!$D$2:$D$301,$M3531),"")</f>
        <v/>
      </c>
      <c r="F3531" s="5" t="str">
        <f t="shared" si="495"/>
        <v/>
      </c>
      <c r="G3531" s="5" t="str">
        <f t="shared" si="496"/>
        <v/>
      </c>
      <c r="H3531" s="9" t="str">
        <f t="shared" si="497"/>
        <v/>
      </c>
      <c r="I3531" s="5" t="str">
        <f t="shared" si="498"/>
        <v/>
      </c>
      <c r="J3531" s="5" t="str">
        <f>IF(OR($L3531="",NOT(COUNTIFS($L$2:$L3531,$L3531)=1)),"",SUMIFS($G:$G,$L:$L,$L3531))</f>
        <v/>
      </c>
      <c r="K3531" s="5" t="str">
        <f>IF(OR($L3531="",NOT(COUNTIFS($L$2:$L3531,$L3531)=1)),"",SUMIFS($I:$I,$L:$L,$L3531))</f>
        <v/>
      </c>
      <c r="L3531" s="6" t="str">
        <f t="shared" si="499"/>
        <v/>
      </c>
      <c r="M3531" s="6">
        <f t="shared" si="500"/>
        <v>142</v>
      </c>
      <c r="N3531" s="6">
        <f t="shared" si="501"/>
        <v>6</v>
      </c>
      <c r="O3531" s="9" t="str">
        <f>IF(AND($B3531&lt;&gt;"",$C3531&lt;&gt;"",$B3531&lt;=$C3531),INDEX(Szabalyok!$C:$C,$N3531),"")</f>
        <v/>
      </c>
      <c r="P3531">
        <f t="shared" si="503"/>
        <v>0</v>
      </c>
    </row>
    <row r="3532" spans="1:16" x14ac:dyDescent="0.35">
      <c r="A3532">
        <f t="shared" si="502"/>
        <v>0</v>
      </c>
      <c r="B3532" s="4" t="str">
        <f>IF($M3532&gt;300,"",IF(OR(INDEX(Bemenet!$E$2:$E$301,$M3532)="",INDEX(Bemenet!$F$2:$F$301,$M3532)=""),"",MAX(INDEX(Bemenet!$E$2:$E$301,$M3532),INDEX(Szabalyok!$A:$A,$N3532))))</f>
        <v/>
      </c>
      <c r="C3532" s="4" t="str">
        <f>IF($B3532="","",MIN(INDEX(Bemenet!$F$2:$F$301,$M3532),INDEX(Szabalyok!$B:$B,$N3532)))</f>
        <v/>
      </c>
      <c r="D3532" s="5" t="str">
        <f>IF(AND($B3532&lt;&gt;"",$C3532&lt;&gt;"",$B3532&lt;=$C3532),INDEX(Bemenet!$G$2:$G$301,$M3532),"")</f>
        <v/>
      </c>
      <c r="E3532" s="6" t="str">
        <f>IF(AND($B3532&lt;&gt;"",$C3532&lt;&gt;"",$B3532&lt;=$C3532),INDEX(Bemenet!$D$2:$D$301,$M3532),"")</f>
        <v/>
      </c>
      <c r="F3532" s="5" t="str">
        <f t="shared" si="495"/>
        <v/>
      </c>
      <c r="G3532" s="5" t="str">
        <f t="shared" si="496"/>
        <v/>
      </c>
      <c r="H3532" s="9" t="str">
        <f t="shared" si="497"/>
        <v/>
      </c>
      <c r="I3532" s="5" t="str">
        <f t="shared" si="498"/>
        <v/>
      </c>
      <c r="J3532" s="5" t="str">
        <f>IF(OR($L3532="",NOT(COUNTIFS($L$2:$L3532,$L3532)=1)),"",SUMIFS($G:$G,$L:$L,$L3532))</f>
        <v/>
      </c>
      <c r="K3532" s="5" t="str">
        <f>IF(OR($L3532="",NOT(COUNTIFS($L$2:$L3532,$L3532)=1)),"",SUMIFS($I:$I,$L:$L,$L3532))</f>
        <v/>
      </c>
      <c r="L3532" s="6" t="str">
        <f t="shared" si="499"/>
        <v/>
      </c>
      <c r="M3532" s="6">
        <f t="shared" si="500"/>
        <v>142</v>
      </c>
      <c r="N3532" s="6">
        <f t="shared" si="501"/>
        <v>7</v>
      </c>
      <c r="O3532" s="9" t="str">
        <f>IF(AND($B3532&lt;&gt;"",$C3532&lt;&gt;"",$B3532&lt;=$C3532),INDEX(Szabalyok!$C:$C,$N3532),"")</f>
        <v/>
      </c>
      <c r="P3532">
        <f t="shared" si="503"/>
        <v>0</v>
      </c>
    </row>
    <row r="3533" spans="1:16" x14ac:dyDescent="0.35">
      <c r="A3533">
        <f t="shared" si="502"/>
        <v>0</v>
      </c>
      <c r="B3533" s="4" t="str">
        <f>IF($M3533&gt;300,"",IF(OR(INDEX(Bemenet!$E$2:$E$301,$M3533)="",INDEX(Bemenet!$F$2:$F$301,$M3533)=""),"",MAX(INDEX(Bemenet!$E$2:$E$301,$M3533),INDEX(Szabalyok!$A:$A,$N3533))))</f>
        <v/>
      </c>
      <c r="C3533" s="4" t="str">
        <f>IF($B3533="","",MIN(INDEX(Bemenet!$F$2:$F$301,$M3533),INDEX(Szabalyok!$B:$B,$N3533)))</f>
        <v/>
      </c>
      <c r="D3533" s="5" t="str">
        <f>IF(AND($B3533&lt;&gt;"",$C3533&lt;&gt;"",$B3533&lt;=$C3533),INDEX(Bemenet!$G$2:$G$301,$M3533),"")</f>
        <v/>
      </c>
      <c r="E3533" s="6" t="str">
        <f>IF(AND($B3533&lt;&gt;"",$C3533&lt;&gt;"",$B3533&lt;=$C3533),INDEX(Bemenet!$D$2:$D$301,$M3533),"")</f>
        <v/>
      </c>
      <c r="F3533" s="5" t="str">
        <f t="shared" si="495"/>
        <v/>
      </c>
      <c r="G3533" s="5" t="str">
        <f t="shared" si="496"/>
        <v/>
      </c>
      <c r="H3533" s="9" t="str">
        <f t="shared" si="497"/>
        <v/>
      </c>
      <c r="I3533" s="5" t="str">
        <f t="shared" si="498"/>
        <v/>
      </c>
      <c r="J3533" s="5" t="str">
        <f>IF(OR($L3533="",NOT(COUNTIFS($L$2:$L3533,$L3533)=1)),"",SUMIFS($G:$G,$L:$L,$L3533))</f>
        <v/>
      </c>
      <c r="K3533" s="5" t="str">
        <f>IF(OR($L3533="",NOT(COUNTIFS($L$2:$L3533,$L3533)=1)),"",SUMIFS($I:$I,$L:$L,$L3533))</f>
        <v/>
      </c>
      <c r="L3533" s="6" t="str">
        <f t="shared" si="499"/>
        <v/>
      </c>
      <c r="M3533" s="6">
        <f t="shared" si="500"/>
        <v>142</v>
      </c>
      <c r="N3533" s="6">
        <f t="shared" si="501"/>
        <v>8</v>
      </c>
      <c r="O3533" s="9" t="str">
        <f>IF(AND($B3533&lt;&gt;"",$C3533&lt;&gt;"",$B3533&lt;=$C3533),INDEX(Szabalyok!$C:$C,$N3533),"")</f>
        <v/>
      </c>
      <c r="P3533">
        <f t="shared" si="503"/>
        <v>0</v>
      </c>
    </row>
    <row r="3534" spans="1:16" x14ac:dyDescent="0.35">
      <c r="A3534">
        <f t="shared" si="502"/>
        <v>0</v>
      </c>
      <c r="B3534" s="4" t="str">
        <f>IF($M3534&gt;300,"",IF(OR(INDEX(Bemenet!$E$2:$E$301,$M3534)="",INDEX(Bemenet!$F$2:$F$301,$M3534)=""),"",MAX(INDEX(Bemenet!$E$2:$E$301,$M3534),INDEX(Szabalyok!$A:$A,$N3534))))</f>
        <v/>
      </c>
      <c r="C3534" s="4" t="str">
        <f>IF($B3534="","",MIN(INDEX(Bemenet!$F$2:$F$301,$M3534),INDEX(Szabalyok!$B:$B,$N3534)))</f>
        <v/>
      </c>
      <c r="D3534" s="5" t="str">
        <f>IF(AND($B3534&lt;&gt;"",$C3534&lt;&gt;"",$B3534&lt;=$C3534),INDEX(Bemenet!$G$2:$G$301,$M3534),"")</f>
        <v/>
      </c>
      <c r="E3534" s="6" t="str">
        <f>IF(AND($B3534&lt;&gt;"",$C3534&lt;&gt;"",$B3534&lt;=$C3534),INDEX(Bemenet!$D$2:$D$301,$M3534),"")</f>
        <v/>
      </c>
      <c r="F3534" s="5" t="str">
        <f t="shared" si="495"/>
        <v/>
      </c>
      <c r="G3534" s="5" t="str">
        <f t="shared" si="496"/>
        <v/>
      </c>
      <c r="H3534" s="9" t="str">
        <f t="shared" si="497"/>
        <v/>
      </c>
      <c r="I3534" s="5" t="str">
        <f t="shared" si="498"/>
        <v/>
      </c>
      <c r="J3534" s="5" t="str">
        <f>IF(OR($L3534="",NOT(COUNTIFS($L$2:$L3534,$L3534)=1)),"",SUMIFS($G:$G,$L:$L,$L3534))</f>
        <v/>
      </c>
      <c r="K3534" s="5" t="str">
        <f>IF(OR($L3534="",NOT(COUNTIFS($L$2:$L3534,$L3534)=1)),"",SUMIFS($I:$I,$L:$L,$L3534))</f>
        <v/>
      </c>
      <c r="L3534" s="6" t="str">
        <f t="shared" si="499"/>
        <v/>
      </c>
      <c r="M3534" s="6">
        <f t="shared" si="500"/>
        <v>142</v>
      </c>
      <c r="N3534" s="6">
        <f t="shared" si="501"/>
        <v>9</v>
      </c>
      <c r="O3534" s="9" t="str">
        <f>IF(AND($B3534&lt;&gt;"",$C3534&lt;&gt;"",$B3534&lt;=$C3534),INDEX(Szabalyok!$C:$C,$N3534),"")</f>
        <v/>
      </c>
      <c r="P3534">
        <f t="shared" si="503"/>
        <v>0</v>
      </c>
    </row>
    <row r="3535" spans="1:16" x14ac:dyDescent="0.35">
      <c r="A3535">
        <f t="shared" si="502"/>
        <v>0</v>
      </c>
      <c r="B3535" s="4" t="str">
        <f>IF($M3535&gt;300,"",IF(OR(INDEX(Bemenet!$E$2:$E$301,$M3535)="",INDEX(Bemenet!$F$2:$F$301,$M3535)=""),"",MAX(INDEX(Bemenet!$E$2:$E$301,$M3535),INDEX(Szabalyok!$A:$A,$N3535))))</f>
        <v/>
      </c>
      <c r="C3535" s="4" t="str">
        <f>IF($B3535="","",MIN(INDEX(Bemenet!$F$2:$F$301,$M3535),INDEX(Szabalyok!$B:$B,$N3535)))</f>
        <v/>
      </c>
      <c r="D3535" s="5" t="str">
        <f>IF(AND($B3535&lt;&gt;"",$C3535&lt;&gt;"",$B3535&lt;=$C3535),INDEX(Bemenet!$G$2:$G$301,$M3535),"")</f>
        <v/>
      </c>
      <c r="E3535" s="6" t="str">
        <f>IF(AND($B3535&lt;&gt;"",$C3535&lt;&gt;"",$B3535&lt;=$C3535),INDEX(Bemenet!$D$2:$D$301,$M3535),"")</f>
        <v/>
      </c>
      <c r="F3535" s="5" t="str">
        <f t="shared" si="495"/>
        <v/>
      </c>
      <c r="G3535" s="5" t="str">
        <f t="shared" si="496"/>
        <v/>
      </c>
      <c r="H3535" s="9" t="str">
        <f t="shared" si="497"/>
        <v/>
      </c>
      <c r="I3535" s="5" t="str">
        <f t="shared" si="498"/>
        <v/>
      </c>
      <c r="J3535" s="5" t="str">
        <f>IF(OR($L3535="",NOT(COUNTIFS($L$2:$L3535,$L3535)=1)),"",SUMIFS($G:$G,$L:$L,$L3535))</f>
        <v/>
      </c>
      <c r="K3535" s="5" t="str">
        <f>IF(OR($L3535="",NOT(COUNTIFS($L$2:$L3535,$L3535)=1)),"",SUMIFS($I:$I,$L:$L,$L3535))</f>
        <v/>
      </c>
      <c r="L3535" s="6" t="str">
        <f t="shared" si="499"/>
        <v/>
      </c>
      <c r="M3535" s="6">
        <f t="shared" si="500"/>
        <v>142</v>
      </c>
      <c r="N3535" s="6">
        <f t="shared" si="501"/>
        <v>10</v>
      </c>
      <c r="O3535" s="9" t="str">
        <f>IF(AND($B3535&lt;&gt;"",$C3535&lt;&gt;"",$B3535&lt;=$C3535),INDEX(Szabalyok!$C:$C,$N3535),"")</f>
        <v/>
      </c>
      <c r="P3535">
        <f t="shared" si="503"/>
        <v>0</v>
      </c>
    </row>
    <row r="3536" spans="1:16" x14ac:dyDescent="0.35">
      <c r="A3536">
        <f t="shared" si="502"/>
        <v>0</v>
      </c>
      <c r="B3536" s="4" t="str">
        <f>IF($M3536&gt;300,"",IF(OR(INDEX(Bemenet!$E$2:$E$301,$M3536)="",INDEX(Bemenet!$F$2:$F$301,$M3536)=""),"",MAX(INDEX(Bemenet!$E$2:$E$301,$M3536),INDEX(Szabalyok!$A:$A,$N3536))))</f>
        <v/>
      </c>
      <c r="C3536" s="4" t="str">
        <f>IF($B3536="","",MIN(INDEX(Bemenet!$F$2:$F$301,$M3536),INDEX(Szabalyok!$B:$B,$N3536)))</f>
        <v/>
      </c>
      <c r="D3536" s="5" t="str">
        <f>IF(AND($B3536&lt;&gt;"",$C3536&lt;&gt;"",$B3536&lt;=$C3536),INDEX(Bemenet!$G$2:$G$301,$M3536),"")</f>
        <v/>
      </c>
      <c r="E3536" s="6" t="str">
        <f>IF(AND($B3536&lt;&gt;"",$C3536&lt;&gt;"",$B3536&lt;=$C3536),INDEX(Bemenet!$D$2:$D$301,$M3536),"")</f>
        <v/>
      </c>
      <c r="F3536" s="5" t="str">
        <f t="shared" si="495"/>
        <v/>
      </c>
      <c r="G3536" s="5" t="str">
        <f t="shared" si="496"/>
        <v/>
      </c>
      <c r="H3536" s="9" t="str">
        <f t="shared" si="497"/>
        <v/>
      </c>
      <c r="I3536" s="5" t="str">
        <f t="shared" si="498"/>
        <v/>
      </c>
      <c r="J3536" s="5" t="str">
        <f>IF(OR($L3536="",NOT(COUNTIFS($L$2:$L3536,$L3536)=1)),"",SUMIFS($G:$G,$L:$L,$L3536))</f>
        <v/>
      </c>
      <c r="K3536" s="5" t="str">
        <f>IF(OR($L3536="",NOT(COUNTIFS($L$2:$L3536,$L3536)=1)),"",SUMIFS($I:$I,$L:$L,$L3536))</f>
        <v/>
      </c>
      <c r="L3536" s="6" t="str">
        <f t="shared" si="499"/>
        <v/>
      </c>
      <c r="M3536" s="6">
        <f t="shared" si="500"/>
        <v>142</v>
      </c>
      <c r="N3536" s="6">
        <f t="shared" si="501"/>
        <v>11</v>
      </c>
      <c r="O3536" s="9" t="str">
        <f>IF(AND($B3536&lt;&gt;"",$C3536&lt;&gt;"",$B3536&lt;=$C3536),INDEX(Szabalyok!$C:$C,$N3536),"")</f>
        <v/>
      </c>
      <c r="P3536">
        <f t="shared" si="503"/>
        <v>0</v>
      </c>
    </row>
    <row r="3537" spans="1:16" x14ac:dyDescent="0.35">
      <c r="A3537">
        <f t="shared" si="502"/>
        <v>0</v>
      </c>
      <c r="B3537" s="4" t="str">
        <f>IF($M3537&gt;300,"",IF(OR(INDEX(Bemenet!$E$2:$E$301,$M3537)="",INDEX(Bemenet!$F$2:$F$301,$M3537)=""),"",MAX(INDEX(Bemenet!$E$2:$E$301,$M3537),INDEX(Szabalyok!$A:$A,$N3537))))</f>
        <v/>
      </c>
      <c r="C3537" s="4" t="str">
        <f>IF($B3537="","",MIN(INDEX(Bemenet!$F$2:$F$301,$M3537),INDEX(Szabalyok!$B:$B,$N3537)))</f>
        <v/>
      </c>
      <c r="D3537" s="5" t="str">
        <f>IF(AND($B3537&lt;&gt;"",$C3537&lt;&gt;"",$B3537&lt;=$C3537),INDEX(Bemenet!$G$2:$G$301,$M3537),"")</f>
        <v/>
      </c>
      <c r="E3537" s="6" t="str">
        <f>IF(AND($B3537&lt;&gt;"",$C3537&lt;&gt;"",$B3537&lt;=$C3537),INDEX(Bemenet!$D$2:$D$301,$M3537),"")</f>
        <v/>
      </c>
      <c r="F3537" s="5" t="str">
        <f t="shared" si="495"/>
        <v/>
      </c>
      <c r="G3537" s="5" t="str">
        <f t="shared" si="496"/>
        <v/>
      </c>
      <c r="H3537" s="9" t="str">
        <f t="shared" si="497"/>
        <v/>
      </c>
      <c r="I3537" s="5" t="str">
        <f t="shared" si="498"/>
        <v/>
      </c>
      <c r="J3537" s="5" t="str">
        <f>IF(OR($L3537="",NOT(COUNTIFS($L$2:$L3537,$L3537)=1)),"",SUMIFS($G:$G,$L:$L,$L3537))</f>
        <v/>
      </c>
      <c r="K3537" s="5" t="str">
        <f>IF(OR($L3537="",NOT(COUNTIFS($L$2:$L3537,$L3537)=1)),"",SUMIFS($I:$I,$L:$L,$L3537))</f>
        <v/>
      </c>
      <c r="L3537" s="6" t="str">
        <f t="shared" si="499"/>
        <v/>
      </c>
      <c r="M3537" s="6">
        <f t="shared" si="500"/>
        <v>142</v>
      </c>
      <c r="N3537" s="6">
        <f t="shared" si="501"/>
        <v>12</v>
      </c>
      <c r="O3537" s="9" t="str">
        <f>IF(AND($B3537&lt;&gt;"",$C3537&lt;&gt;"",$B3537&lt;=$C3537),INDEX(Szabalyok!$C:$C,$N3537),"")</f>
        <v/>
      </c>
      <c r="P3537">
        <f t="shared" si="503"/>
        <v>0</v>
      </c>
    </row>
    <row r="3538" spans="1:16" x14ac:dyDescent="0.35">
      <c r="A3538">
        <f t="shared" si="502"/>
        <v>0</v>
      </c>
      <c r="B3538" s="4" t="str">
        <f>IF($M3538&gt;300,"",IF(OR(INDEX(Bemenet!$E$2:$E$301,$M3538)="",INDEX(Bemenet!$F$2:$F$301,$M3538)=""),"",MAX(INDEX(Bemenet!$E$2:$E$301,$M3538),INDEX(Szabalyok!$A:$A,$N3538))))</f>
        <v/>
      </c>
      <c r="C3538" s="4" t="str">
        <f>IF($B3538="","",MIN(INDEX(Bemenet!$F$2:$F$301,$M3538),INDEX(Szabalyok!$B:$B,$N3538)))</f>
        <v/>
      </c>
      <c r="D3538" s="5" t="str">
        <f>IF(AND($B3538&lt;&gt;"",$C3538&lt;&gt;"",$B3538&lt;=$C3538),INDEX(Bemenet!$G$2:$G$301,$M3538),"")</f>
        <v/>
      </c>
      <c r="E3538" s="6" t="str">
        <f>IF(AND($B3538&lt;&gt;"",$C3538&lt;&gt;"",$B3538&lt;=$C3538),INDEX(Bemenet!$D$2:$D$301,$M3538),"")</f>
        <v/>
      </c>
      <c r="F3538" s="5" t="str">
        <f t="shared" si="495"/>
        <v/>
      </c>
      <c r="G3538" s="5" t="str">
        <f t="shared" si="496"/>
        <v/>
      </c>
      <c r="H3538" s="9" t="str">
        <f t="shared" si="497"/>
        <v/>
      </c>
      <c r="I3538" s="5" t="str">
        <f t="shared" si="498"/>
        <v/>
      </c>
      <c r="J3538" s="5" t="str">
        <f>IF(OR($L3538="",NOT(COUNTIFS($L$2:$L3538,$L3538)=1)),"",SUMIFS($G:$G,$L:$L,$L3538))</f>
        <v/>
      </c>
      <c r="K3538" s="5" t="str">
        <f>IF(OR($L3538="",NOT(COUNTIFS($L$2:$L3538,$L3538)=1)),"",SUMIFS($I:$I,$L:$L,$L3538))</f>
        <v/>
      </c>
      <c r="L3538" s="6" t="str">
        <f t="shared" si="499"/>
        <v/>
      </c>
      <c r="M3538" s="6">
        <f t="shared" si="500"/>
        <v>142</v>
      </c>
      <c r="N3538" s="6">
        <f t="shared" si="501"/>
        <v>13</v>
      </c>
      <c r="O3538" s="9" t="str">
        <f>IF(AND($B3538&lt;&gt;"",$C3538&lt;&gt;"",$B3538&lt;=$C3538),INDEX(Szabalyok!$C:$C,$N3538),"")</f>
        <v/>
      </c>
      <c r="P3538">
        <f t="shared" si="503"/>
        <v>0</v>
      </c>
    </row>
    <row r="3539" spans="1:16" x14ac:dyDescent="0.35">
      <c r="A3539">
        <f t="shared" si="502"/>
        <v>0</v>
      </c>
      <c r="B3539" s="4" t="str">
        <f>IF($M3539&gt;300,"",IF(OR(INDEX(Bemenet!$E$2:$E$301,$M3539)="",INDEX(Bemenet!$F$2:$F$301,$M3539)=""),"",MAX(INDEX(Bemenet!$E$2:$E$301,$M3539),INDEX(Szabalyok!$A:$A,$N3539))))</f>
        <v/>
      </c>
      <c r="C3539" s="4" t="str">
        <f>IF($B3539="","",MIN(INDEX(Bemenet!$F$2:$F$301,$M3539),INDEX(Szabalyok!$B:$B,$N3539)))</f>
        <v/>
      </c>
      <c r="D3539" s="5" t="str">
        <f>IF(AND($B3539&lt;&gt;"",$C3539&lt;&gt;"",$B3539&lt;=$C3539),INDEX(Bemenet!$G$2:$G$301,$M3539),"")</f>
        <v/>
      </c>
      <c r="E3539" s="6" t="str">
        <f>IF(AND($B3539&lt;&gt;"",$C3539&lt;&gt;"",$B3539&lt;=$C3539),INDEX(Bemenet!$D$2:$D$301,$M3539),"")</f>
        <v/>
      </c>
      <c r="F3539" s="5" t="str">
        <f t="shared" si="495"/>
        <v/>
      </c>
      <c r="G3539" s="5" t="str">
        <f t="shared" si="496"/>
        <v/>
      </c>
      <c r="H3539" s="9" t="str">
        <f t="shared" si="497"/>
        <v/>
      </c>
      <c r="I3539" s="5" t="str">
        <f t="shared" si="498"/>
        <v/>
      </c>
      <c r="J3539" s="5" t="str">
        <f>IF(OR($L3539="",NOT(COUNTIFS($L$2:$L3539,$L3539)=1)),"",SUMIFS($G:$G,$L:$L,$L3539))</f>
        <v/>
      </c>
      <c r="K3539" s="5" t="str">
        <f>IF(OR($L3539="",NOT(COUNTIFS($L$2:$L3539,$L3539)=1)),"",SUMIFS($I:$I,$L:$L,$L3539))</f>
        <v/>
      </c>
      <c r="L3539" s="6" t="str">
        <f t="shared" si="499"/>
        <v/>
      </c>
      <c r="M3539" s="6">
        <f t="shared" si="500"/>
        <v>142</v>
      </c>
      <c r="N3539" s="6">
        <f t="shared" si="501"/>
        <v>14</v>
      </c>
      <c r="O3539" s="9" t="str">
        <f>IF(AND($B3539&lt;&gt;"",$C3539&lt;&gt;"",$B3539&lt;=$C3539),INDEX(Szabalyok!$C:$C,$N3539),"")</f>
        <v/>
      </c>
      <c r="P3539">
        <f t="shared" si="503"/>
        <v>0</v>
      </c>
    </row>
    <row r="3540" spans="1:16" x14ac:dyDescent="0.35">
      <c r="A3540">
        <f t="shared" si="502"/>
        <v>0</v>
      </c>
      <c r="B3540" s="4" t="str">
        <f>IF($M3540&gt;300,"",IF(OR(INDEX(Bemenet!$E$2:$E$301,$M3540)="",INDEX(Bemenet!$F$2:$F$301,$M3540)=""),"",MAX(INDEX(Bemenet!$E$2:$E$301,$M3540),INDEX(Szabalyok!$A:$A,$N3540))))</f>
        <v/>
      </c>
      <c r="C3540" s="4" t="str">
        <f>IF($B3540="","",MIN(INDEX(Bemenet!$F$2:$F$301,$M3540),INDEX(Szabalyok!$B:$B,$N3540)))</f>
        <v/>
      </c>
      <c r="D3540" s="5" t="str">
        <f>IF(AND($B3540&lt;&gt;"",$C3540&lt;&gt;"",$B3540&lt;=$C3540),INDEX(Bemenet!$G$2:$G$301,$M3540),"")</f>
        <v/>
      </c>
      <c r="E3540" s="6" t="str">
        <f>IF(AND($B3540&lt;&gt;"",$C3540&lt;&gt;"",$B3540&lt;=$C3540),INDEX(Bemenet!$D$2:$D$301,$M3540),"")</f>
        <v/>
      </c>
      <c r="F3540" s="5" t="str">
        <f t="shared" si="495"/>
        <v/>
      </c>
      <c r="G3540" s="5" t="str">
        <f t="shared" si="496"/>
        <v/>
      </c>
      <c r="H3540" s="9" t="str">
        <f t="shared" si="497"/>
        <v/>
      </c>
      <c r="I3540" s="5" t="str">
        <f t="shared" si="498"/>
        <v/>
      </c>
      <c r="J3540" s="5" t="str">
        <f>IF(OR($L3540="",NOT(COUNTIFS($L$2:$L3540,$L3540)=1)),"",SUMIFS($G:$G,$L:$L,$L3540))</f>
        <v/>
      </c>
      <c r="K3540" s="5" t="str">
        <f>IF(OR($L3540="",NOT(COUNTIFS($L$2:$L3540,$L3540)=1)),"",SUMIFS($I:$I,$L:$L,$L3540))</f>
        <v/>
      </c>
      <c r="L3540" s="6" t="str">
        <f t="shared" si="499"/>
        <v/>
      </c>
      <c r="M3540" s="6">
        <f t="shared" si="500"/>
        <v>142</v>
      </c>
      <c r="N3540" s="6">
        <f t="shared" si="501"/>
        <v>15</v>
      </c>
      <c r="O3540" s="9" t="str">
        <f>IF(AND($B3540&lt;&gt;"",$C3540&lt;&gt;"",$B3540&lt;=$C3540),INDEX(Szabalyok!$C:$C,$N3540),"")</f>
        <v/>
      </c>
      <c r="P3540">
        <f t="shared" si="503"/>
        <v>0</v>
      </c>
    </row>
    <row r="3541" spans="1:16" x14ac:dyDescent="0.35">
      <c r="A3541">
        <f t="shared" si="502"/>
        <v>0</v>
      </c>
      <c r="B3541" s="4" t="str">
        <f>IF($M3541&gt;300,"",IF(OR(INDEX(Bemenet!$E$2:$E$301,$M3541)="",INDEX(Bemenet!$F$2:$F$301,$M3541)=""),"",MAX(INDEX(Bemenet!$E$2:$E$301,$M3541),INDEX(Szabalyok!$A:$A,$N3541))))</f>
        <v/>
      </c>
      <c r="C3541" s="4" t="str">
        <f>IF($B3541="","",MIN(INDEX(Bemenet!$F$2:$F$301,$M3541),INDEX(Szabalyok!$B:$B,$N3541)))</f>
        <v/>
      </c>
      <c r="D3541" s="5" t="str">
        <f>IF(AND($B3541&lt;&gt;"",$C3541&lt;&gt;"",$B3541&lt;=$C3541),INDEX(Bemenet!$G$2:$G$301,$M3541),"")</f>
        <v/>
      </c>
      <c r="E3541" s="6" t="str">
        <f>IF(AND($B3541&lt;&gt;"",$C3541&lt;&gt;"",$B3541&lt;=$C3541),INDEX(Bemenet!$D$2:$D$301,$M3541),"")</f>
        <v/>
      </c>
      <c r="F3541" s="5" t="str">
        <f t="shared" si="495"/>
        <v/>
      </c>
      <c r="G3541" s="5" t="str">
        <f t="shared" si="496"/>
        <v/>
      </c>
      <c r="H3541" s="9" t="str">
        <f t="shared" si="497"/>
        <v/>
      </c>
      <c r="I3541" s="5" t="str">
        <f t="shared" si="498"/>
        <v/>
      </c>
      <c r="J3541" s="5" t="str">
        <f>IF(OR($L3541="",NOT(COUNTIFS($L$2:$L3541,$L3541)=1)),"",SUMIFS($G:$G,$L:$L,$L3541))</f>
        <v/>
      </c>
      <c r="K3541" s="5" t="str">
        <f>IF(OR($L3541="",NOT(COUNTIFS($L$2:$L3541,$L3541)=1)),"",SUMIFS($I:$I,$L:$L,$L3541))</f>
        <v/>
      </c>
      <c r="L3541" s="6" t="str">
        <f t="shared" si="499"/>
        <v/>
      </c>
      <c r="M3541" s="6">
        <f t="shared" si="500"/>
        <v>142</v>
      </c>
      <c r="N3541" s="6">
        <f t="shared" si="501"/>
        <v>16</v>
      </c>
      <c r="O3541" s="9" t="str">
        <f>IF(AND($B3541&lt;&gt;"",$C3541&lt;&gt;"",$B3541&lt;=$C3541),INDEX(Szabalyok!$C:$C,$N3541),"")</f>
        <v/>
      </c>
      <c r="P3541">
        <f t="shared" si="503"/>
        <v>0</v>
      </c>
    </row>
    <row r="3542" spans="1:16" x14ac:dyDescent="0.35">
      <c r="A3542">
        <f t="shared" si="502"/>
        <v>0</v>
      </c>
      <c r="B3542" s="4" t="str">
        <f>IF($M3542&gt;300,"",IF(OR(INDEX(Bemenet!$E$2:$E$301,$M3542)="",INDEX(Bemenet!$F$2:$F$301,$M3542)=""),"",MAX(INDEX(Bemenet!$E$2:$E$301,$M3542),INDEX(Szabalyok!$A:$A,$N3542))))</f>
        <v/>
      </c>
      <c r="C3542" s="4" t="str">
        <f>IF($B3542="","",MIN(INDEX(Bemenet!$F$2:$F$301,$M3542),INDEX(Szabalyok!$B:$B,$N3542)))</f>
        <v/>
      </c>
      <c r="D3542" s="5" t="str">
        <f>IF(AND($B3542&lt;&gt;"",$C3542&lt;&gt;"",$B3542&lt;=$C3542),INDEX(Bemenet!$G$2:$G$301,$M3542),"")</f>
        <v/>
      </c>
      <c r="E3542" s="6" t="str">
        <f>IF(AND($B3542&lt;&gt;"",$C3542&lt;&gt;"",$B3542&lt;=$C3542),INDEX(Bemenet!$D$2:$D$301,$M3542),"")</f>
        <v/>
      </c>
      <c r="F3542" s="5" t="str">
        <f t="shared" si="495"/>
        <v/>
      </c>
      <c r="G3542" s="5" t="str">
        <f t="shared" si="496"/>
        <v/>
      </c>
      <c r="H3542" s="9" t="str">
        <f t="shared" si="497"/>
        <v/>
      </c>
      <c r="I3542" s="5" t="str">
        <f t="shared" si="498"/>
        <v/>
      </c>
      <c r="J3542" s="5" t="str">
        <f>IF(OR($L3542="",NOT(COUNTIFS($L$2:$L3542,$L3542)=1)),"",SUMIFS($G:$G,$L:$L,$L3542))</f>
        <v/>
      </c>
      <c r="K3542" s="5" t="str">
        <f>IF(OR($L3542="",NOT(COUNTIFS($L$2:$L3542,$L3542)=1)),"",SUMIFS($I:$I,$L:$L,$L3542))</f>
        <v/>
      </c>
      <c r="L3542" s="6" t="str">
        <f t="shared" si="499"/>
        <v/>
      </c>
      <c r="M3542" s="6">
        <f t="shared" si="500"/>
        <v>142</v>
      </c>
      <c r="N3542" s="6">
        <f t="shared" si="501"/>
        <v>17</v>
      </c>
      <c r="O3542" s="9" t="str">
        <f>IF(AND($B3542&lt;&gt;"",$C3542&lt;&gt;"",$B3542&lt;=$C3542),INDEX(Szabalyok!$C:$C,$N3542),"")</f>
        <v/>
      </c>
      <c r="P3542">
        <f t="shared" si="503"/>
        <v>0</v>
      </c>
    </row>
    <row r="3543" spans="1:16" x14ac:dyDescent="0.35">
      <c r="A3543">
        <f t="shared" si="502"/>
        <v>0</v>
      </c>
      <c r="B3543" s="4" t="str">
        <f>IF($M3543&gt;300,"",IF(OR(INDEX(Bemenet!$E$2:$E$301,$M3543)="",INDEX(Bemenet!$F$2:$F$301,$M3543)=""),"",MAX(INDEX(Bemenet!$E$2:$E$301,$M3543),INDEX(Szabalyok!$A:$A,$N3543))))</f>
        <v/>
      </c>
      <c r="C3543" s="4" t="str">
        <f>IF($B3543="","",MIN(INDEX(Bemenet!$F$2:$F$301,$M3543),INDEX(Szabalyok!$B:$B,$N3543)))</f>
        <v/>
      </c>
      <c r="D3543" s="5" t="str">
        <f>IF(AND($B3543&lt;&gt;"",$C3543&lt;&gt;"",$B3543&lt;=$C3543),INDEX(Bemenet!$G$2:$G$301,$M3543),"")</f>
        <v/>
      </c>
      <c r="E3543" s="6" t="str">
        <f>IF(AND($B3543&lt;&gt;"",$C3543&lt;&gt;"",$B3543&lt;=$C3543),INDEX(Bemenet!$D$2:$D$301,$M3543),"")</f>
        <v/>
      </c>
      <c r="F3543" s="5" t="str">
        <f t="shared" si="495"/>
        <v/>
      </c>
      <c r="G3543" s="5" t="str">
        <f t="shared" si="496"/>
        <v/>
      </c>
      <c r="H3543" s="9" t="str">
        <f t="shared" si="497"/>
        <v/>
      </c>
      <c r="I3543" s="5" t="str">
        <f t="shared" si="498"/>
        <v/>
      </c>
      <c r="J3543" s="5" t="str">
        <f>IF(OR($L3543="",NOT(COUNTIFS($L$2:$L3543,$L3543)=1)),"",SUMIFS($G:$G,$L:$L,$L3543))</f>
        <v/>
      </c>
      <c r="K3543" s="5" t="str">
        <f>IF(OR($L3543="",NOT(COUNTIFS($L$2:$L3543,$L3543)=1)),"",SUMIFS($I:$I,$L:$L,$L3543))</f>
        <v/>
      </c>
      <c r="L3543" s="6" t="str">
        <f t="shared" si="499"/>
        <v/>
      </c>
      <c r="M3543" s="6">
        <f t="shared" si="500"/>
        <v>142</v>
      </c>
      <c r="N3543" s="6">
        <f t="shared" si="501"/>
        <v>18</v>
      </c>
      <c r="O3543" s="9" t="str">
        <f>IF(AND($B3543&lt;&gt;"",$C3543&lt;&gt;"",$B3543&lt;=$C3543),INDEX(Szabalyok!$C:$C,$N3543),"")</f>
        <v/>
      </c>
      <c r="P3543">
        <f t="shared" si="503"/>
        <v>0</v>
      </c>
    </row>
    <row r="3544" spans="1:16" x14ac:dyDescent="0.35">
      <c r="A3544">
        <f t="shared" si="502"/>
        <v>0</v>
      </c>
      <c r="B3544" s="4" t="str">
        <f>IF($M3544&gt;300,"",IF(OR(INDEX(Bemenet!$E$2:$E$301,$M3544)="",INDEX(Bemenet!$F$2:$F$301,$M3544)=""),"",MAX(INDEX(Bemenet!$E$2:$E$301,$M3544),INDEX(Szabalyok!$A:$A,$N3544))))</f>
        <v/>
      </c>
      <c r="C3544" s="4" t="str">
        <f>IF($B3544="","",MIN(INDEX(Bemenet!$F$2:$F$301,$M3544),INDEX(Szabalyok!$B:$B,$N3544)))</f>
        <v/>
      </c>
      <c r="D3544" s="5" t="str">
        <f>IF(AND($B3544&lt;&gt;"",$C3544&lt;&gt;"",$B3544&lt;=$C3544),INDEX(Bemenet!$G$2:$G$301,$M3544),"")</f>
        <v/>
      </c>
      <c r="E3544" s="6" t="str">
        <f>IF(AND($B3544&lt;&gt;"",$C3544&lt;&gt;"",$B3544&lt;=$C3544),INDEX(Bemenet!$D$2:$D$301,$M3544),"")</f>
        <v/>
      </c>
      <c r="F3544" s="5" t="str">
        <f t="shared" si="495"/>
        <v/>
      </c>
      <c r="G3544" s="5" t="str">
        <f t="shared" si="496"/>
        <v/>
      </c>
      <c r="H3544" s="9" t="str">
        <f t="shared" si="497"/>
        <v/>
      </c>
      <c r="I3544" s="5" t="str">
        <f t="shared" si="498"/>
        <v/>
      </c>
      <c r="J3544" s="5" t="str">
        <f>IF(OR($L3544="",NOT(COUNTIFS($L$2:$L3544,$L3544)=1)),"",SUMIFS($G:$G,$L:$L,$L3544))</f>
        <v/>
      </c>
      <c r="K3544" s="5" t="str">
        <f>IF(OR($L3544="",NOT(COUNTIFS($L$2:$L3544,$L3544)=1)),"",SUMIFS($I:$I,$L:$L,$L3544))</f>
        <v/>
      </c>
      <c r="L3544" s="6" t="str">
        <f t="shared" si="499"/>
        <v/>
      </c>
      <c r="M3544" s="6">
        <f t="shared" si="500"/>
        <v>142</v>
      </c>
      <c r="N3544" s="6">
        <f t="shared" si="501"/>
        <v>19</v>
      </c>
      <c r="O3544" s="9" t="str">
        <f>IF(AND($B3544&lt;&gt;"",$C3544&lt;&gt;"",$B3544&lt;=$C3544),INDEX(Szabalyok!$C:$C,$N3544),"")</f>
        <v/>
      </c>
      <c r="P3544">
        <f t="shared" si="503"/>
        <v>0</v>
      </c>
    </row>
    <row r="3545" spans="1:16" x14ac:dyDescent="0.35">
      <c r="A3545">
        <f t="shared" si="502"/>
        <v>0</v>
      </c>
      <c r="B3545" s="4" t="str">
        <f>IF($M3545&gt;300,"",IF(OR(INDEX(Bemenet!$E$2:$E$301,$M3545)="",INDEX(Bemenet!$F$2:$F$301,$M3545)=""),"",MAX(INDEX(Bemenet!$E$2:$E$301,$M3545),INDEX(Szabalyok!$A:$A,$N3545))))</f>
        <v/>
      </c>
      <c r="C3545" s="4" t="str">
        <f>IF($B3545="","",MIN(INDEX(Bemenet!$F$2:$F$301,$M3545),INDEX(Szabalyok!$B:$B,$N3545)))</f>
        <v/>
      </c>
      <c r="D3545" s="5" t="str">
        <f>IF(AND($B3545&lt;&gt;"",$C3545&lt;&gt;"",$B3545&lt;=$C3545),INDEX(Bemenet!$G$2:$G$301,$M3545),"")</f>
        <v/>
      </c>
      <c r="E3545" s="6" t="str">
        <f>IF(AND($B3545&lt;&gt;"",$C3545&lt;&gt;"",$B3545&lt;=$C3545),INDEX(Bemenet!$D$2:$D$301,$M3545),"")</f>
        <v/>
      </c>
      <c r="F3545" s="5" t="str">
        <f t="shared" si="495"/>
        <v/>
      </c>
      <c r="G3545" s="5" t="str">
        <f t="shared" si="496"/>
        <v/>
      </c>
      <c r="H3545" s="9" t="str">
        <f t="shared" si="497"/>
        <v/>
      </c>
      <c r="I3545" s="5" t="str">
        <f t="shared" si="498"/>
        <v/>
      </c>
      <c r="J3545" s="5" t="str">
        <f>IF(OR($L3545="",NOT(COUNTIFS($L$2:$L3545,$L3545)=1)),"",SUMIFS($G:$G,$L:$L,$L3545))</f>
        <v/>
      </c>
      <c r="K3545" s="5" t="str">
        <f>IF(OR($L3545="",NOT(COUNTIFS($L$2:$L3545,$L3545)=1)),"",SUMIFS($I:$I,$L:$L,$L3545))</f>
        <v/>
      </c>
      <c r="L3545" s="6" t="str">
        <f t="shared" si="499"/>
        <v/>
      </c>
      <c r="M3545" s="6">
        <f t="shared" si="500"/>
        <v>142</v>
      </c>
      <c r="N3545" s="6">
        <f t="shared" si="501"/>
        <v>20</v>
      </c>
      <c r="O3545" s="9" t="str">
        <f>IF(AND($B3545&lt;&gt;"",$C3545&lt;&gt;"",$B3545&lt;=$C3545),INDEX(Szabalyok!$C:$C,$N3545),"")</f>
        <v/>
      </c>
      <c r="P3545">
        <f t="shared" si="503"/>
        <v>0</v>
      </c>
    </row>
    <row r="3546" spans="1:16" x14ac:dyDescent="0.35">
      <c r="A3546">
        <f t="shared" si="502"/>
        <v>0</v>
      </c>
      <c r="B3546" s="4" t="str">
        <f>IF($M3546&gt;300,"",IF(OR(INDEX(Bemenet!$E$2:$E$301,$M3546)="",INDEX(Bemenet!$F$2:$F$301,$M3546)=""),"",MAX(INDEX(Bemenet!$E$2:$E$301,$M3546),INDEX(Szabalyok!$A:$A,$N3546))))</f>
        <v/>
      </c>
      <c r="C3546" s="4" t="str">
        <f>IF($B3546="","",MIN(INDEX(Bemenet!$F$2:$F$301,$M3546),INDEX(Szabalyok!$B:$B,$N3546)))</f>
        <v/>
      </c>
      <c r="D3546" s="5" t="str">
        <f>IF(AND($B3546&lt;&gt;"",$C3546&lt;&gt;"",$B3546&lt;=$C3546),INDEX(Bemenet!$G$2:$G$301,$M3546),"")</f>
        <v/>
      </c>
      <c r="E3546" s="6" t="str">
        <f>IF(AND($B3546&lt;&gt;"",$C3546&lt;&gt;"",$B3546&lt;=$C3546),INDEX(Bemenet!$D$2:$D$301,$M3546),"")</f>
        <v/>
      </c>
      <c r="F3546" s="5" t="str">
        <f t="shared" si="495"/>
        <v/>
      </c>
      <c r="G3546" s="5" t="str">
        <f t="shared" si="496"/>
        <v/>
      </c>
      <c r="H3546" s="9" t="str">
        <f t="shared" si="497"/>
        <v/>
      </c>
      <c r="I3546" s="5" t="str">
        <f t="shared" si="498"/>
        <v/>
      </c>
      <c r="J3546" s="5" t="str">
        <f>IF(OR($L3546="",NOT(COUNTIFS($L$2:$L3546,$L3546)=1)),"",SUMIFS($G:$G,$L:$L,$L3546))</f>
        <v/>
      </c>
      <c r="K3546" s="5" t="str">
        <f>IF(OR($L3546="",NOT(COUNTIFS($L$2:$L3546,$L3546)=1)),"",SUMIFS($I:$I,$L:$L,$L3546))</f>
        <v/>
      </c>
      <c r="L3546" s="6" t="str">
        <f t="shared" si="499"/>
        <v/>
      </c>
      <c r="M3546" s="6">
        <f t="shared" si="500"/>
        <v>142</v>
      </c>
      <c r="N3546" s="6">
        <f t="shared" si="501"/>
        <v>21</v>
      </c>
      <c r="O3546" s="9" t="str">
        <f>IF(AND($B3546&lt;&gt;"",$C3546&lt;&gt;"",$B3546&lt;=$C3546),INDEX(Szabalyok!$C:$C,$N3546),"")</f>
        <v/>
      </c>
      <c r="P3546">
        <f t="shared" si="503"/>
        <v>0</v>
      </c>
    </row>
    <row r="3547" spans="1:16" x14ac:dyDescent="0.35">
      <c r="A3547">
        <f t="shared" si="502"/>
        <v>0</v>
      </c>
      <c r="B3547" s="4" t="str">
        <f>IF($M3547&gt;300,"",IF(OR(INDEX(Bemenet!$E$2:$E$301,$M3547)="",INDEX(Bemenet!$F$2:$F$301,$M3547)=""),"",MAX(INDEX(Bemenet!$E$2:$E$301,$M3547),INDEX(Szabalyok!$A:$A,$N3547))))</f>
        <v/>
      </c>
      <c r="C3547" s="4" t="str">
        <f>IF($B3547="","",MIN(INDEX(Bemenet!$F$2:$F$301,$M3547),INDEX(Szabalyok!$B:$B,$N3547)))</f>
        <v/>
      </c>
      <c r="D3547" s="5" t="str">
        <f>IF(AND($B3547&lt;&gt;"",$C3547&lt;&gt;"",$B3547&lt;=$C3547),INDEX(Bemenet!$G$2:$G$301,$M3547),"")</f>
        <v/>
      </c>
      <c r="E3547" s="6" t="str">
        <f>IF(AND($B3547&lt;&gt;"",$C3547&lt;&gt;"",$B3547&lt;=$C3547),INDEX(Bemenet!$D$2:$D$301,$M3547),"")</f>
        <v/>
      </c>
      <c r="F3547" s="5" t="str">
        <f t="shared" si="495"/>
        <v/>
      </c>
      <c r="G3547" s="5" t="str">
        <f t="shared" si="496"/>
        <v/>
      </c>
      <c r="H3547" s="9" t="str">
        <f t="shared" si="497"/>
        <v/>
      </c>
      <c r="I3547" s="5" t="str">
        <f t="shared" si="498"/>
        <v/>
      </c>
      <c r="J3547" s="5" t="str">
        <f>IF(OR($L3547="",NOT(COUNTIFS($L$2:$L3547,$L3547)=1)),"",SUMIFS($G:$G,$L:$L,$L3547))</f>
        <v/>
      </c>
      <c r="K3547" s="5" t="str">
        <f>IF(OR($L3547="",NOT(COUNTIFS($L$2:$L3547,$L3547)=1)),"",SUMIFS($I:$I,$L:$L,$L3547))</f>
        <v/>
      </c>
      <c r="L3547" s="6" t="str">
        <f t="shared" si="499"/>
        <v/>
      </c>
      <c r="M3547" s="6">
        <f t="shared" si="500"/>
        <v>142</v>
      </c>
      <c r="N3547" s="6">
        <f t="shared" si="501"/>
        <v>22</v>
      </c>
      <c r="O3547" s="9" t="str">
        <f>IF(AND($B3547&lt;&gt;"",$C3547&lt;&gt;"",$B3547&lt;=$C3547),INDEX(Szabalyok!$C:$C,$N3547),"")</f>
        <v/>
      </c>
      <c r="P3547">
        <f t="shared" si="503"/>
        <v>0</v>
      </c>
    </row>
    <row r="3548" spans="1:16" x14ac:dyDescent="0.35">
      <c r="A3548">
        <f t="shared" si="502"/>
        <v>0</v>
      </c>
      <c r="B3548" s="4" t="str">
        <f>IF($M3548&gt;300,"",IF(OR(INDEX(Bemenet!$E$2:$E$301,$M3548)="",INDEX(Bemenet!$F$2:$F$301,$M3548)=""),"",MAX(INDEX(Bemenet!$E$2:$E$301,$M3548),INDEX(Szabalyok!$A:$A,$N3548))))</f>
        <v/>
      </c>
      <c r="C3548" s="4" t="str">
        <f>IF($B3548="","",MIN(INDEX(Bemenet!$F$2:$F$301,$M3548),INDEX(Szabalyok!$B:$B,$N3548)))</f>
        <v/>
      </c>
      <c r="D3548" s="5" t="str">
        <f>IF(AND($B3548&lt;&gt;"",$C3548&lt;&gt;"",$B3548&lt;=$C3548),INDEX(Bemenet!$G$2:$G$301,$M3548),"")</f>
        <v/>
      </c>
      <c r="E3548" s="6" t="str">
        <f>IF(AND($B3548&lt;&gt;"",$C3548&lt;&gt;"",$B3548&lt;=$C3548),INDEX(Bemenet!$D$2:$D$301,$M3548),"")</f>
        <v/>
      </c>
      <c r="F3548" s="5" t="str">
        <f t="shared" si="495"/>
        <v/>
      </c>
      <c r="G3548" s="5" t="str">
        <f t="shared" si="496"/>
        <v/>
      </c>
      <c r="H3548" s="9" t="str">
        <f t="shared" si="497"/>
        <v/>
      </c>
      <c r="I3548" s="5" t="str">
        <f t="shared" si="498"/>
        <v/>
      </c>
      <c r="J3548" s="5" t="str">
        <f>IF(OR($L3548="",NOT(COUNTIFS($L$2:$L3548,$L3548)=1)),"",SUMIFS($G:$G,$L:$L,$L3548))</f>
        <v/>
      </c>
      <c r="K3548" s="5" t="str">
        <f>IF(OR($L3548="",NOT(COUNTIFS($L$2:$L3548,$L3548)=1)),"",SUMIFS($I:$I,$L:$L,$L3548))</f>
        <v/>
      </c>
      <c r="L3548" s="6" t="str">
        <f t="shared" si="499"/>
        <v/>
      </c>
      <c r="M3548" s="6">
        <f t="shared" si="500"/>
        <v>142</v>
      </c>
      <c r="N3548" s="6">
        <f t="shared" si="501"/>
        <v>23</v>
      </c>
      <c r="O3548" s="9" t="str">
        <f>IF(AND($B3548&lt;&gt;"",$C3548&lt;&gt;"",$B3548&lt;=$C3548),INDEX(Szabalyok!$C:$C,$N3548),"")</f>
        <v/>
      </c>
      <c r="P3548">
        <f t="shared" si="503"/>
        <v>0</v>
      </c>
    </row>
    <row r="3549" spans="1:16" x14ac:dyDescent="0.35">
      <c r="A3549">
        <f t="shared" si="502"/>
        <v>0</v>
      </c>
      <c r="B3549" s="4" t="str">
        <f>IF($M3549&gt;300,"",IF(OR(INDEX(Bemenet!$E$2:$E$301,$M3549)="",INDEX(Bemenet!$F$2:$F$301,$M3549)=""),"",MAX(INDEX(Bemenet!$E$2:$E$301,$M3549),INDEX(Szabalyok!$A:$A,$N3549))))</f>
        <v/>
      </c>
      <c r="C3549" s="4" t="str">
        <f>IF($B3549="","",MIN(INDEX(Bemenet!$F$2:$F$301,$M3549),INDEX(Szabalyok!$B:$B,$N3549)))</f>
        <v/>
      </c>
      <c r="D3549" s="5" t="str">
        <f>IF(AND($B3549&lt;&gt;"",$C3549&lt;&gt;"",$B3549&lt;=$C3549),INDEX(Bemenet!$G$2:$G$301,$M3549),"")</f>
        <v/>
      </c>
      <c r="E3549" s="6" t="str">
        <f>IF(AND($B3549&lt;&gt;"",$C3549&lt;&gt;"",$B3549&lt;=$C3549),INDEX(Bemenet!$D$2:$D$301,$M3549),"")</f>
        <v/>
      </c>
      <c r="F3549" s="5" t="str">
        <f t="shared" si="495"/>
        <v/>
      </c>
      <c r="G3549" s="5" t="str">
        <f t="shared" si="496"/>
        <v/>
      </c>
      <c r="H3549" s="9" t="str">
        <f t="shared" si="497"/>
        <v/>
      </c>
      <c r="I3549" s="5" t="str">
        <f t="shared" si="498"/>
        <v/>
      </c>
      <c r="J3549" s="5" t="str">
        <f>IF(OR($L3549="",NOT(COUNTIFS($L$2:$L3549,$L3549)=1)),"",SUMIFS($G:$G,$L:$L,$L3549))</f>
        <v/>
      </c>
      <c r="K3549" s="5" t="str">
        <f>IF(OR($L3549="",NOT(COUNTIFS($L$2:$L3549,$L3549)=1)),"",SUMIFS($I:$I,$L:$L,$L3549))</f>
        <v/>
      </c>
      <c r="L3549" s="6" t="str">
        <f t="shared" si="499"/>
        <v/>
      </c>
      <c r="M3549" s="6">
        <f t="shared" si="500"/>
        <v>142</v>
      </c>
      <c r="N3549" s="6">
        <f t="shared" si="501"/>
        <v>24</v>
      </c>
      <c r="O3549" s="9" t="str">
        <f>IF(AND($B3549&lt;&gt;"",$C3549&lt;&gt;"",$B3549&lt;=$C3549),INDEX(Szabalyok!$C:$C,$N3549),"")</f>
        <v/>
      </c>
      <c r="P3549">
        <f t="shared" si="503"/>
        <v>0</v>
      </c>
    </row>
    <row r="3550" spans="1:16" x14ac:dyDescent="0.35">
      <c r="A3550">
        <f t="shared" si="502"/>
        <v>0</v>
      </c>
      <c r="B3550" s="4" t="str">
        <f>IF($M3550&gt;300,"",IF(OR(INDEX(Bemenet!$E$2:$E$301,$M3550)="",INDEX(Bemenet!$F$2:$F$301,$M3550)=""),"",MAX(INDEX(Bemenet!$E$2:$E$301,$M3550),INDEX(Szabalyok!$A:$A,$N3550))))</f>
        <v/>
      </c>
      <c r="C3550" s="4" t="str">
        <f>IF($B3550="","",MIN(INDEX(Bemenet!$F$2:$F$301,$M3550),INDEX(Szabalyok!$B:$B,$N3550)))</f>
        <v/>
      </c>
      <c r="D3550" s="5" t="str">
        <f>IF(AND($B3550&lt;&gt;"",$C3550&lt;&gt;"",$B3550&lt;=$C3550),INDEX(Bemenet!$G$2:$G$301,$M3550),"")</f>
        <v/>
      </c>
      <c r="E3550" s="6" t="str">
        <f>IF(AND($B3550&lt;&gt;"",$C3550&lt;&gt;"",$B3550&lt;=$C3550),INDEX(Bemenet!$D$2:$D$301,$M3550),"")</f>
        <v/>
      </c>
      <c r="F3550" s="5" t="str">
        <f t="shared" si="495"/>
        <v/>
      </c>
      <c r="G3550" s="5" t="str">
        <f t="shared" si="496"/>
        <v/>
      </c>
      <c r="H3550" s="9" t="str">
        <f t="shared" si="497"/>
        <v/>
      </c>
      <c r="I3550" s="5" t="str">
        <f t="shared" si="498"/>
        <v/>
      </c>
      <c r="J3550" s="5" t="str">
        <f>IF(OR($L3550="",NOT(COUNTIFS($L$2:$L3550,$L3550)=1)),"",SUMIFS($G:$G,$L:$L,$L3550))</f>
        <v/>
      </c>
      <c r="K3550" s="5" t="str">
        <f>IF(OR($L3550="",NOT(COUNTIFS($L$2:$L3550,$L3550)=1)),"",SUMIFS($I:$I,$L:$L,$L3550))</f>
        <v/>
      </c>
      <c r="L3550" s="6" t="str">
        <f t="shared" si="499"/>
        <v/>
      </c>
      <c r="M3550" s="6">
        <f t="shared" si="500"/>
        <v>142</v>
      </c>
      <c r="N3550" s="6">
        <f t="shared" si="501"/>
        <v>25</v>
      </c>
      <c r="O3550" s="9" t="str">
        <f>IF(AND($B3550&lt;&gt;"",$C3550&lt;&gt;"",$B3550&lt;=$C3550),INDEX(Szabalyok!$C:$C,$N3550),"")</f>
        <v/>
      </c>
      <c r="P3550">
        <f t="shared" si="503"/>
        <v>0</v>
      </c>
    </row>
    <row r="3551" spans="1:16" x14ac:dyDescent="0.35">
      <c r="A3551">
        <f t="shared" si="502"/>
        <v>0</v>
      </c>
      <c r="B3551" s="4" t="str">
        <f>IF($M3551&gt;300,"",IF(OR(INDEX(Bemenet!$E$2:$E$301,$M3551)="",INDEX(Bemenet!$F$2:$F$301,$M3551)=""),"",MAX(INDEX(Bemenet!$E$2:$E$301,$M3551),INDEX(Szabalyok!$A:$A,$N3551))))</f>
        <v/>
      </c>
      <c r="C3551" s="4" t="str">
        <f>IF($B3551="","",MIN(INDEX(Bemenet!$F$2:$F$301,$M3551),INDEX(Szabalyok!$B:$B,$N3551)))</f>
        <v/>
      </c>
      <c r="D3551" s="5" t="str">
        <f>IF(AND($B3551&lt;&gt;"",$C3551&lt;&gt;"",$B3551&lt;=$C3551),INDEX(Bemenet!$G$2:$G$301,$M3551),"")</f>
        <v/>
      </c>
      <c r="E3551" s="6" t="str">
        <f>IF(AND($B3551&lt;&gt;"",$C3551&lt;&gt;"",$B3551&lt;=$C3551),INDEX(Bemenet!$D$2:$D$301,$M3551),"")</f>
        <v/>
      </c>
      <c r="F3551" s="5" t="str">
        <f t="shared" si="495"/>
        <v/>
      </c>
      <c r="G3551" s="5" t="str">
        <f t="shared" si="496"/>
        <v/>
      </c>
      <c r="H3551" s="9" t="str">
        <f t="shared" si="497"/>
        <v/>
      </c>
      <c r="I3551" s="5" t="str">
        <f t="shared" si="498"/>
        <v/>
      </c>
      <c r="J3551" s="5" t="str">
        <f>IF(OR($L3551="",NOT(COUNTIFS($L$2:$L3551,$L3551)=1)),"",SUMIFS($G:$G,$L:$L,$L3551))</f>
        <v/>
      </c>
      <c r="K3551" s="5" t="str">
        <f>IF(OR($L3551="",NOT(COUNTIFS($L$2:$L3551,$L3551)=1)),"",SUMIFS($I:$I,$L:$L,$L3551))</f>
        <v/>
      </c>
      <c r="L3551" s="6" t="str">
        <f t="shared" si="499"/>
        <v/>
      </c>
      <c r="M3551" s="6">
        <f t="shared" si="500"/>
        <v>142</v>
      </c>
      <c r="N3551" s="6">
        <f t="shared" si="501"/>
        <v>26</v>
      </c>
      <c r="O3551" s="9" t="str">
        <f>IF(AND($B3551&lt;&gt;"",$C3551&lt;&gt;"",$B3551&lt;=$C3551),INDEX(Szabalyok!$C:$C,$N3551),"")</f>
        <v/>
      </c>
      <c r="P3551">
        <f t="shared" si="503"/>
        <v>0</v>
      </c>
    </row>
    <row r="3552" spans="1:16" x14ac:dyDescent="0.35">
      <c r="A3552">
        <f t="shared" si="502"/>
        <v>0</v>
      </c>
      <c r="B3552" s="4" t="str">
        <f>IF($M3552&gt;300,"",IF(OR(INDEX(Bemenet!$E$2:$E$301,$M3552)="",INDEX(Bemenet!$F$2:$F$301,$M3552)=""),"",MAX(INDEX(Bemenet!$E$2:$E$301,$M3552),INDEX(Szabalyok!$A:$A,$N3552))))</f>
        <v/>
      </c>
      <c r="C3552" s="4" t="str">
        <f>IF($B3552="","",MIN(INDEX(Bemenet!$F$2:$F$301,$M3552),INDEX(Szabalyok!$B:$B,$N3552)))</f>
        <v/>
      </c>
      <c r="D3552" s="5" t="str">
        <f>IF(AND($B3552&lt;&gt;"",$C3552&lt;&gt;"",$B3552&lt;=$C3552),INDEX(Bemenet!$G$2:$G$301,$M3552),"")</f>
        <v/>
      </c>
      <c r="E3552" s="6" t="str">
        <f>IF(AND($B3552&lt;&gt;"",$C3552&lt;&gt;"",$B3552&lt;=$C3552),INDEX(Bemenet!$D$2:$D$301,$M3552),"")</f>
        <v/>
      </c>
      <c r="F3552" s="5" t="str">
        <f t="shared" si="495"/>
        <v/>
      </c>
      <c r="G3552" s="5" t="str">
        <f t="shared" si="496"/>
        <v/>
      </c>
      <c r="H3552" s="9" t="str">
        <f t="shared" si="497"/>
        <v/>
      </c>
      <c r="I3552" s="5" t="str">
        <f t="shared" si="498"/>
        <v/>
      </c>
      <c r="J3552" s="5" t="str">
        <f>IF(OR($L3552="",NOT(COUNTIFS($L$2:$L3552,$L3552)=1)),"",SUMIFS($G:$G,$L:$L,$L3552))</f>
        <v/>
      </c>
      <c r="K3552" s="5" t="str">
        <f>IF(OR($L3552="",NOT(COUNTIFS($L$2:$L3552,$L3552)=1)),"",SUMIFS($I:$I,$L:$L,$L3552))</f>
        <v/>
      </c>
      <c r="L3552" s="6" t="str">
        <f t="shared" si="499"/>
        <v/>
      </c>
      <c r="M3552" s="6">
        <f t="shared" si="500"/>
        <v>143</v>
      </c>
      <c r="N3552" s="6">
        <f t="shared" si="501"/>
        <v>2</v>
      </c>
      <c r="O3552" s="9" t="str">
        <f>IF(AND($B3552&lt;&gt;"",$C3552&lt;&gt;"",$B3552&lt;=$C3552),INDEX(Szabalyok!$C:$C,$N3552),"")</f>
        <v/>
      </c>
      <c r="P3552">
        <f t="shared" si="503"/>
        <v>0</v>
      </c>
    </row>
    <row r="3553" spans="1:16" x14ac:dyDescent="0.35">
      <c r="A3553">
        <f t="shared" si="502"/>
        <v>0</v>
      </c>
      <c r="B3553" s="4" t="str">
        <f>IF($M3553&gt;300,"",IF(OR(INDEX(Bemenet!$E$2:$E$301,$M3553)="",INDEX(Bemenet!$F$2:$F$301,$M3553)=""),"",MAX(INDEX(Bemenet!$E$2:$E$301,$M3553),INDEX(Szabalyok!$A:$A,$N3553))))</f>
        <v/>
      </c>
      <c r="C3553" s="4" t="str">
        <f>IF($B3553="","",MIN(INDEX(Bemenet!$F$2:$F$301,$M3553),INDEX(Szabalyok!$B:$B,$N3553)))</f>
        <v/>
      </c>
      <c r="D3553" s="5" t="str">
        <f>IF(AND($B3553&lt;&gt;"",$C3553&lt;&gt;"",$B3553&lt;=$C3553),INDEX(Bemenet!$G$2:$G$301,$M3553),"")</f>
        <v/>
      </c>
      <c r="E3553" s="6" t="str">
        <f>IF(AND($B3553&lt;&gt;"",$C3553&lt;&gt;"",$B3553&lt;=$C3553),INDEX(Bemenet!$D$2:$D$301,$M3553),"")</f>
        <v/>
      </c>
      <c r="F3553" s="5" t="str">
        <f t="shared" si="495"/>
        <v/>
      </c>
      <c r="G3553" s="5" t="str">
        <f t="shared" si="496"/>
        <v/>
      </c>
      <c r="H3553" s="9" t="str">
        <f t="shared" si="497"/>
        <v/>
      </c>
      <c r="I3553" s="5" t="str">
        <f t="shared" si="498"/>
        <v/>
      </c>
      <c r="J3553" s="5" t="str">
        <f>IF(OR($L3553="",NOT(COUNTIFS($L$2:$L3553,$L3553)=1)),"",SUMIFS($G:$G,$L:$L,$L3553))</f>
        <v/>
      </c>
      <c r="K3553" s="5" t="str">
        <f>IF(OR($L3553="",NOT(COUNTIFS($L$2:$L3553,$L3553)=1)),"",SUMIFS($I:$I,$L:$L,$L3553))</f>
        <v/>
      </c>
      <c r="L3553" s="6" t="str">
        <f t="shared" si="499"/>
        <v/>
      </c>
      <c r="M3553" s="6">
        <f t="shared" si="500"/>
        <v>143</v>
      </c>
      <c r="N3553" s="6">
        <f t="shared" si="501"/>
        <v>3</v>
      </c>
      <c r="O3553" s="9" t="str">
        <f>IF(AND($B3553&lt;&gt;"",$C3553&lt;&gt;"",$B3553&lt;=$C3553),INDEX(Szabalyok!$C:$C,$N3553),"")</f>
        <v/>
      </c>
      <c r="P3553">
        <f t="shared" si="503"/>
        <v>0</v>
      </c>
    </row>
    <row r="3554" spans="1:16" x14ac:dyDescent="0.35">
      <c r="A3554">
        <f t="shared" si="502"/>
        <v>0</v>
      </c>
      <c r="B3554" s="4" t="str">
        <f>IF($M3554&gt;300,"",IF(OR(INDEX(Bemenet!$E$2:$E$301,$M3554)="",INDEX(Bemenet!$F$2:$F$301,$M3554)=""),"",MAX(INDEX(Bemenet!$E$2:$E$301,$M3554),INDEX(Szabalyok!$A:$A,$N3554))))</f>
        <v/>
      </c>
      <c r="C3554" s="4" t="str">
        <f>IF($B3554="","",MIN(INDEX(Bemenet!$F$2:$F$301,$M3554),INDEX(Szabalyok!$B:$B,$N3554)))</f>
        <v/>
      </c>
      <c r="D3554" s="5" t="str">
        <f>IF(AND($B3554&lt;&gt;"",$C3554&lt;&gt;"",$B3554&lt;=$C3554),INDEX(Bemenet!$G$2:$G$301,$M3554),"")</f>
        <v/>
      </c>
      <c r="E3554" s="6" t="str">
        <f>IF(AND($B3554&lt;&gt;"",$C3554&lt;&gt;"",$B3554&lt;=$C3554),INDEX(Bemenet!$D$2:$D$301,$M3554),"")</f>
        <v/>
      </c>
      <c r="F3554" s="5" t="str">
        <f t="shared" si="495"/>
        <v/>
      </c>
      <c r="G3554" s="5" t="str">
        <f t="shared" si="496"/>
        <v/>
      </c>
      <c r="H3554" s="9" t="str">
        <f t="shared" si="497"/>
        <v/>
      </c>
      <c r="I3554" s="5" t="str">
        <f t="shared" si="498"/>
        <v/>
      </c>
      <c r="J3554" s="5" t="str">
        <f>IF(OR($L3554="",NOT(COUNTIFS($L$2:$L3554,$L3554)=1)),"",SUMIFS($G:$G,$L:$L,$L3554))</f>
        <v/>
      </c>
      <c r="K3554" s="5" t="str">
        <f>IF(OR($L3554="",NOT(COUNTIFS($L$2:$L3554,$L3554)=1)),"",SUMIFS($I:$I,$L:$L,$L3554))</f>
        <v/>
      </c>
      <c r="L3554" s="6" t="str">
        <f t="shared" si="499"/>
        <v/>
      </c>
      <c r="M3554" s="6">
        <f t="shared" si="500"/>
        <v>143</v>
      </c>
      <c r="N3554" s="6">
        <f t="shared" si="501"/>
        <v>4</v>
      </c>
      <c r="O3554" s="9" t="str">
        <f>IF(AND($B3554&lt;&gt;"",$C3554&lt;&gt;"",$B3554&lt;=$C3554),INDEX(Szabalyok!$C:$C,$N3554),"")</f>
        <v/>
      </c>
      <c r="P3554">
        <f t="shared" si="503"/>
        <v>0</v>
      </c>
    </row>
    <row r="3555" spans="1:16" x14ac:dyDescent="0.35">
      <c r="A3555">
        <f t="shared" si="502"/>
        <v>0</v>
      </c>
      <c r="B3555" s="4" t="str">
        <f>IF($M3555&gt;300,"",IF(OR(INDEX(Bemenet!$E$2:$E$301,$M3555)="",INDEX(Bemenet!$F$2:$F$301,$M3555)=""),"",MAX(INDEX(Bemenet!$E$2:$E$301,$M3555),INDEX(Szabalyok!$A:$A,$N3555))))</f>
        <v/>
      </c>
      <c r="C3555" s="4" t="str">
        <f>IF($B3555="","",MIN(INDEX(Bemenet!$F$2:$F$301,$M3555),INDEX(Szabalyok!$B:$B,$N3555)))</f>
        <v/>
      </c>
      <c r="D3555" s="5" t="str">
        <f>IF(AND($B3555&lt;&gt;"",$C3555&lt;&gt;"",$B3555&lt;=$C3555),INDEX(Bemenet!$G$2:$G$301,$M3555),"")</f>
        <v/>
      </c>
      <c r="E3555" s="6" t="str">
        <f>IF(AND($B3555&lt;&gt;"",$C3555&lt;&gt;"",$B3555&lt;=$C3555),INDEX(Bemenet!$D$2:$D$301,$M3555),"")</f>
        <v/>
      </c>
      <c r="F3555" s="5" t="str">
        <f t="shared" si="495"/>
        <v/>
      </c>
      <c r="G3555" s="5" t="str">
        <f t="shared" si="496"/>
        <v/>
      </c>
      <c r="H3555" s="9" t="str">
        <f t="shared" si="497"/>
        <v/>
      </c>
      <c r="I3555" s="5" t="str">
        <f t="shared" si="498"/>
        <v/>
      </c>
      <c r="J3555" s="5" t="str">
        <f>IF(OR($L3555="",NOT(COUNTIFS($L$2:$L3555,$L3555)=1)),"",SUMIFS($G:$G,$L:$L,$L3555))</f>
        <v/>
      </c>
      <c r="K3555" s="5" t="str">
        <f>IF(OR($L3555="",NOT(COUNTIFS($L$2:$L3555,$L3555)=1)),"",SUMIFS($I:$I,$L:$L,$L3555))</f>
        <v/>
      </c>
      <c r="L3555" s="6" t="str">
        <f t="shared" si="499"/>
        <v/>
      </c>
      <c r="M3555" s="6">
        <f t="shared" si="500"/>
        <v>143</v>
      </c>
      <c r="N3555" s="6">
        <f t="shared" si="501"/>
        <v>5</v>
      </c>
      <c r="O3555" s="9" t="str">
        <f>IF(AND($B3555&lt;&gt;"",$C3555&lt;&gt;"",$B3555&lt;=$C3555),INDEX(Szabalyok!$C:$C,$N3555),"")</f>
        <v/>
      </c>
      <c r="P3555">
        <f t="shared" si="503"/>
        <v>0</v>
      </c>
    </row>
    <row r="3556" spans="1:16" x14ac:dyDescent="0.35">
      <c r="A3556">
        <f t="shared" si="502"/>
        <v>0</v>
      </c>
      <c r="B3556" s="4" t="str">
        <f>IF($M3556&gt;300,"",IF(OR(INDEX(Bemenet!$E$2:$E$301,$M3556)="",INDEX(Bemenet!$F$2:$F$301,$M3556)=""),"",MAX(INDEX(Bemenet!$E$2:$E$301,$M3556),INDEX(Szabalyok!$A:$A,$N3556))))</f>
        <v/>
      </c>
      <c r="C3556" s="4" t="str">
        <f>IF($B3556="","",MIN(INDEX(Bemenet!$F$2:$F$301,$M3556),INDEX(Szabalyok!$B:$B,$N3556)))</f>
        <v/>
      </c>
      <c r="D3556" s="5" t="str">
        <f>IF(AND($B3556&lt;&gt;"",$C3556&lt;&gt;"",$B3556&lt;=$C3556),INDEX(Bemenet!$G$2:$G$301,$M3556),"")</f>
        <v/>
      </c>
      <c r="E3556" s="6" t="str">
        <f>IF(AND($B3556&lt;&gt;"",$C3556&lt;&gt;"",$B3556&lt;=$C3556),INDEX(Bemenet!$D$2:$D$301,$M3556),"")</f>
        <v/>
      </c>
      <c r="F3556" s="5" t="str">
        <f t="shared" si="495"/>
        <v/>
      </c>
      <c r="G3556" s="5" t="str">
        <f t="shared" si="496"/>
        <v/>
      </c>
      <c r="H3556" s="9" t="str">
        <f t="shared" si="497"/>
        <v/>
      </c>
      <c r="I3556" s="5" t="str">
        <f t="shared" si="498"/>
        <v/>
      </c>
      <c r="J3556" s="5" t="str">
        <f>IF(OR($L3556="",NOT(COUNTIFS($L$2:$L3556,$L3556)=1)),"",SUMIFS($G:$G,$L:$L,$L3556))</f>
        <v/>
      </c>
      <c r="K3556" s="5" t="str">
        <f>IF(OR($L3556="",NOT(COUNTIFS($L$2:$L3556,$L3556)=1)),"",SUMIFS($I:$I,$L:$L,$L3556))</f>
        <v/>
      </c>
      <c r="L3556" s="6" t="str">
        <f t="shared" si="499"/>
        <v/>
      </c>
      <c r="M3556" s="6">
        <f t="shared" si="500"/>
        <v>143</v>
      </c>
      <c r="N3556" s="6">
        <f t="shared" si="501"/>
        <v>6</v>
      </c>
      <c r="O3556" s="9" t="str">
        <f>IF(AND($B3556&lt;&gt;"",$C3556&lt;&gt;"",$B3556&lt;=$C3556),INDEX(Szabalyok!$C:$C,$N3556),"")</f>
        <v/>
      </c>
      <c r="P3556">
        <f t="shared" si="503"/>
        <v>0</v>
      </c>
    </row>
    <row r="3557" spans="1:16" x14ac:dyDescent="0.35">
      <c r="A3557">
        <f t="shared" si="502"/>
        <v>0</v>
      </c>
      <c r="B3557" s="4" t="str">
        <f>IF($M3557&gt;300,"",IF(OR(INDEX(Bemenet!$E$2:$E$301,$M3557)="",INDEX(Bemenet!$F$2:$F$301,$M3557)=""),"",MAX(INDEX(Bemenet!$E$2:$E$301,$M3557),INDEX(Szabalyok!$A:$A,$N3557))))</f>
        <v/>
      </c>
      <c r="C3557" s="4" t="str">
        <f>IF($B3557="","",MIN(INDEX(Bemenet!$F$2:$F$301,$M3557),INDEX(Szabalyok!$B:$B,$N3557)))</f>
        <v/>
      </c>
      <c r="D3557" s="5" t="str">
        <f>IF(AND($B3557&lt;&gt;"",$C3557&lt;&gt;"",$B3557&lt;=$C3557),INDEX(Bemenet!$G$2:$G$301,$M3557),"")</f>
        <v/>
      </c>
      <c r="E3557" s="6" t="str">
        <f>IF(AND($B3557&lt;&gt;"",$C3557&lt;&gt;"",$B3557&lt;=$C3557),INDEX(Bemenet!$D$2:$D$301,$M3557),"")</f>
        <v/>
      </c>
      <c r="F3557" s="5" t="str">
        <f t="shared" si="495"/>
        <v/>
      </c>
      <c r="G3557" s="5" t="str">
        <f t="shared" si="496"/>
        <v/>
      </c>
      <c r="H3557" s="9" t="str">
        <f t="shared" si="497"/>
        <v/>
      </c>
      <c r="I3557" s="5" t="str">
        <f t="shared" si="498"/>
        <v/>
      </c>
      <c r="J3557" s="5" t="str">
        <f>IF(OR($L3557="",NOT(COUNTIFS($L$2:$L3557,$L3557)=1)),"",SUMIFS($G:$G,$L:$L,$L3557))</f>
        <v/>
      </c>
      <c r="K3557" s="5" t="str">
        <f>IF(OR($L3557="",NOT(COUNTIFS($L$2:$L3557,$L3557)=1)),"",SUMIFS($I:$I,$L:$L,$L3557))</f>
        <v/>
      </c>
      <c r="L3557" s="6" t="str">
        <f t="shared" si="499"/>
        <v/>
      </c>
      <c r="M3557" s="6">
        <f t="shared" si="500"/>
        <v>143</v>
      </c>
      <c r="N3557" s="6">
        <f t="shared" si="501"/>
        <v>7</v>
      </c>
      <c r="O3557" s="9" t="str">
        <f>IF(AND($B3557&lt;&gt;"",$C3557&lt;&gt;"",$B3557&lt;=$C3557),INDEX(Szabalyok!$C:$C,$N3557),"")</f>
        <v/>
      </c>
      <c r="P3557">
        <f t="shared" si="503"/>
        <v>0</v>
      </c>
    </row>
    <row r="3558" spans="1:16" x14ac:dyDescent="0.35">
      <c r="A3558">
        <f t="shared" si="502"/>
        <v>0</v>
      </c>
      <c r="B3558" s="4" t="str">
        <f>IF($M3558&gt;300,"",IF(OR(INDEX(Bemenet!$E$2:$E$301,$M3558)="",INDEX(Bemenet!$F$2:$F$301,$M3558)=""),"",MAX(INDEX(Bemenet!$E$2:$E$301,$M3558),INDEX(Szabalyok!$A:$A,$N3558))))</f>
        <v/>
      </c>
      <c r="C3558" s="4" t="str">
        <f>IF($B3558="","",MIN(INDEX(Bemenet!$F$2:$F$301,$M3558),INDEX(Szabalyok!$B:$B,$N3558)))</f>
        <v/>
      </c>
      <c r="D3558" s="5" t="str">
        <f>IF(AND($B3558&lt;&gt;"",$C3558&lt;&gt;"",$B3558&lt;=$C3558),INDEX(Bemenet!$G$2:$G$301,$M3558),"")</f>
        <v/>
      </c>
      <c r="E3558" s="6" t="str">
        <f>IF(AND($B3558&lt;&gt;"",$C3558&lt;&gt;"",$B3558&lt;=$C3558),INDEX(Bemenet!$D$2:$D$301,$M3558),"")</f>
        <v/>
      </c>
      <c r="F3558" s="5" t="str">
        <f t="shared" si="495"/>
        <v/>
      </c>
      <c r="G3558" s="5" t="str">
        <f t="shared" si="496"/>
        <v/>
      </c>
      <c r="H3558" s="9" t="str">
        <f t="shared" si="497"/>
        <v/>
      </c>
      <c r="I3558" s="5" t="str">
        <f t="shared" si="498"/>
        <v/>
      </c>
      <c r="J3558" s="5" t="str">
        <f>IF(OR($L3558="",NOT(COUNTIFS($L$2:$L3558,$L3558)=1)),"",SUMIFS($G:$G,$L:$L,$L3558))</f>
        <v/>
      </c>
      <c r="K3558" s="5" t="str">
        <f>IF(OR($L3558="",NOT(COUNTIFS($L$2:$L3558,$L3558)=1)),"",SUMIFS($I:$I,$L:$L,$L3558))</f>
        <v/>
      </c>
      <c r="L3558" s="6" t="str">
        <f t="shared" si="499"/>
        <v/>
      </c>
      <c r="M3558" s="6">
        <f t="shared" si="500"/>
        <v>143</v>
      </c>
      <c r="N3558" s="6">
        <f t="shared" si="501"/>
        <v>8</v>
      </c>
      <c r="O3558" s="9" t="str">
        <f>IF(AND($B3558&lt;&gt;"",$C3558&lt;&gt;"",$B3558&lt;=$C3558),INDEX(Szabalyok!$C:$C,$N3558),"")</f>
        <v/>
      </c>
      <c r="P3558">
        <f t="shared" si="503"/>
        <v>0</v>
      </c>
    </row>
    <row r="3559" spans="1:16" x14ac:dyDescent="0.35">
      <c r="A3559">
        <f t="shared" si="502"/>
        <v>0</v>
      </c>
      <c r="B3559" s="4" t="str">
        <f>IF($M3559&gt;300,"",IF(OR(INDEX(Bemenet!$E$2:$E$301,$M3559)="",INDEX(Bemenet!$F$2:$F$301,$M3559)=""),"",MAX(INDEX(Bemenet!$E$2:$E$301,$M3559),INDEX(Szabalyok!$A:$A,$N3559))))</f>
        <v/>
      </c>
      <c r="C3559" s="4" t="str">
        <f>IF($B3559="","",MIN(INDEX(Bemenet!$F$2:$F$301,$M3559),INDEX(Szabalyok!$B:$B,$N3559)))</f>
        <v/>
      </c>
      <c r="D3559" s="5" t="str">
        <f>IF(AND($B3559&lt;&gt;"",$C3559&lt;&gt;"",$B3559&lt;=$C3559),INDEX(Bemenet!$G$2:$G$301,$M3559),"")</f>
        <v/>
      </c>
      <c r="E3559" s="6" t="str">
        <f>IF(AND($B3559&lt;&gt;"",$C3559&lt;&gt;"",$B3559&lt;=$C3559),INDEX(Bemenet!$D$2:$D$301,$M3559),"")</f>
        <v/>
      </c>
      <c r="F3559" s="5" t="str">
        <f t="shared" si="495"/>
        <v/>
      </c>
      <c r="G3559" s="5" t="str">
        <f t="shared" si="496"/>
        <v/>
      </c>
      <c r="H3559" s="9" t="str">
        <f t="shared" si="497"/>
        <v/>
      </c>
      <c r="I3559" s="5" t="str">
        <f t="shared" si="498"/>
        <v/>
      </c>
      <c r="J3559" s="5" t="str">
        <f>IF(OR($L3559="",NOT(COUNTIFS($L$2:$L3559,$L3559)=1)),"",SUMIFS($G:$G,$L:$L,$L3559))</f>
        <v/>
      </c>
      <c r="K3559" s="5" t="str">
        <f>IF(OR($L3559="",NOT(COUNTIFS($L$2:$L3559,$L3559)=1)),"",SUMIFS($I:$I,$L:$L,$L3559))</f>
        <v/>
      </c>
      <c r="L3559" s="6" t="str">
        <f t="shared" si="499"/>
        <v/>
      </c>
      <c r="M3559" s="6">
        <f t="shared" si="500"/>
        <v>143</v>
      </c>
      <c r="N3559" s="6">
        <f t="shared" si="501"/>
        <v>9</v>
      </c>
      <c r="O3559" s="9" t="str">
        <f>IF(AND($B3559&lt;&gt;"",$C3559&lt;&gt;"",$B3559&lt;=$C3559),INDEX(Szabalyok!$C:$C,$N3559),"")</f>
        <v/>
      </c>
      <c r="P3559">
        <f t="shared" si="503"/>
        <v>0</v>
      </c>
    </row>
    <row r="3560" spans="1:16" x14ac:dyDescent="0.35">
      <c r="A3560">
        <f t="shared" si="502"/>
        <v>0</v>
      </c>
      <c r="B3560" s="4" t="str">
        <f>IF($M3560&gt;300,"",IF(OR(INDEX(Bemenet!$E$2:$E$301,$M3560)="",INDEX(Bemenet!$F$2:$F$301,$M3560)=""),"",MAX(INDEX(Bemenet!$E$2:$E$301,$M3560),INDEX(Szabalyok!$A:$A,$N3560))))</f>
        <v/>
      </c>
      <c r="C3560" s="4" t="str">
        <f>IF($B3560="","",MIN(INDEX(Bemenet!$F$2:$F$301,$M3560),INDEX(Szabalyok!$B:$B,$N3560)))</f>
        <v/>
      </c>
      <c r="D3560" s="5" t="str">
        <f>IF(AND($B3560&lt;&gt;"",$C3560&lt;&gt;"",$B3560&lt;=$C3560),INDEX(Bemenet!$G$2:$G$301,$M3560),"")</f>
        <v/>
      </c>
      <c r="E3560" s="6" t="str">
        <f>IF(AND($B3560&lt;&gt;"",$C3560&lt;&gt;"",$B3560&lt;=$C3560),INDEX(Bemenet!$D$2:$D$301,$M3560),"")</f>
        <v/>
      </c>
      <c r="F3560" s="5" t="str">
        <f t="shared" si="495"/>
        <v/>
      </c>
      <c r="G3560" s="5" t="str">
        <f t="shared" si="496"/>
        <v/>
      </c>
      <c r="H3560" s="9" t="str">
        <f t="shared" si="497"/>
        <v/>
      </c>
      <c r="I3560" s="5" t="str">
        <f t="shared" si="498"/>
        <v/>
      </c>
      <c r="J3560" s="5" t="str">
        <f>IF(OR($L3560="",NOT(COUNTIFS($L$2:$L3560,$L3560)=1)),"",SUMIFS($G:$G,$L:$L,$L3560))</f>
        <v/>
      </c>
      <c r="K3560" s="5" t="str">
        <f>IF(OR($L3560="",NOT(COUNTIFS($L$2:$L3560,$L3560)=1)),"",SUMIFS($I:$I,$L:$L,$L3560))</f>
        <v/>
      </c>
      <c r="L3560" s="6" t="str">
        <f t="shared" si="499"/>
        <v/>
      </c>
      <c r="M3560" s="6">
        <f t="shared" si="500"/>
        <v>143</v>
      </c>
      <c r="N3560" s="6">
        <f t="shared" si="501"/>
        <v>10</v>
      </c>
      <c r="O3560" s="9" t="str">
        <f>IF(AND($B3560&lt;&gt;"",$C3560&lt;&gt;"",$B3560&lt;=$C3560),INDEX(Szabalyok!$C:$C,$N3560),"")</f>
        <v/>
      </c>
      <c r="P3560">
        <f t="shared" si="503"/>
        <v>0</v>
      </c>
    </row>
    <row r="3561" spans="1:16" x14ac:dyDescent="0.35">
      <c r="A3561">
        <f t="shared" si="502"/>
        <v>0</v>
      </c>
      <c r="B3561" s="4" t="str">
        <f>IF($M3561&gt;300,"",IF(OR(INDEX(Bemenet!$E$2:$E$301,$M3561)="",INDEX(Bemenet!$F$2:$F$301,$M3561)=""),"",MAX(INDEX(Bemenet!$E$2:$E$301,$M3561),INDEX(Szabalyok!$A:$A,$N3561))))</f>
        <v/>
      </c>
      <c r="C3561" s="4" t="str">
        <f>IF($B3561="","",MIN(INDEX(Bemenet!$F$2:$F$301,$M3561),INDEX(Szabalyok!$B:$B,$N3561)))</f>
        <v/>
      </c>
      <c r="D3561" s="5" t="str">
        <f>IF(AND($B3561&lt;&gt;"",$C3561&lt;&gt;"",$B3561&lt;=$C3561),INDEX(Bemenet!$G$2:$G$301,$M3561),"")</f>
        <v/>
      </c>
      <c r="E3561" s="6" t="str">
        <f>IF(AND($B3561&lt;&gt;"",$C3561&lt;&gt;"",$B3561&lt;=$C3561),INDEX(Bemenet!$D$2:$D$301,$M3561),"")</f>
        <v/>
      </c>
      <c r="F3561" s="5" t="str">
        <f t="shared" si="495"/>
        <v/>
      </c>
      <c r="G3561" s="5" t="str">
        <f t="shared" si="496"/>
        <v/>
      </c>
      <c r="H3561" s="9" t="str">
        <f t="shared" si="497"/>
        <v/>
      </c>
      <c r="I3561" s="5" t="str">
        <f t="shared" si="498"/>
        <v/>
      </c>
      <c r="J3561" s="5" t="str">
        <f>IF(OR($L3561="",NOT(COUNTIFS($L$2:$L3561,$L3561)=1)),"",SUMIFS($G:$G,$L:$L,$L3561))</f>
        <v/>
      </c>
      <c r="K3561" s="5" t="str">
        <f>IF(OR($L3561="",NOT(COUNTIFS($L$2:$L3561,$L3561)=1)),"",SUMIFS($I:$I,$L:$L,$L3561))</f>
        <v/>
      </c>
      <c r="L3561" s="6" t="str">
        <f t="shared" si="499"/>
        <v/>
      </c>
      <c r="M3561" s="6">
        <f t="shared" si="500"/>
        <v>143</v>
      </c>
      <c r="N3561" s="6">
        <f t="shared" si="501"/>
        <v>11</v>
      </c>
      <c r="O3561" s="9" t="str">
        <f>IF(AND($B3561&lt;&gt;"",$C3561&lt;&gt;"",$B3561&lt;=$C3561),INDEX(Szabalyok!$C:$C,$N3561),"")</f>
        <v/>
      </c>
      <c r="P3561">
        <f t="shared" si="503"/>
        <v>0</v>
      </c>
    </row>
    <row r="3562" spans="1:16" x14ac:dyDescent="0.35">
      <c r="A3562">
        <f t="shared" si="502"/>
        <v>0</v>
      </c>
      <c r="B3562" s="4" t="str">
        <f>IF($M3562&gt;300,"",IF(OR(INDEX(Bemenet!$E$2:$E$301,$M3562)="",INDEX(Bemenet!$F$2:$F$301,$M3562)=""),"",MAX(INDEX(Bemenet!$E$2:$E$301,$M3562),INDEX(Szabalyok!$A:$A,$N3562))))</f>
        <v/>
      </c>
      <c r="C3562" s="4" t="str">
        <f>IF($B3562="","",MIN(INDEX(Bemenet!$F$2:$F$301,$M3562),INDEX(Szabalyok!$B:$B,$N3562)))</f>
        <v/>
      </c>
      <c r="D3562" s="5" t="str">
        <f>IF(AND($B3562&lt;&gt;"",$C3562&lt;&gt;"",$B3562&lt;=$C3562),INDEX(Bemenet!$G$2:$G$301,$M3562),"")</f>
        <v/>
      </c>
      <c r="E3562" s="6" t="str">
        <f>IF(AND($B3562&lt;&gt;"",$C3562&lt;&gt;"",$B3562&lt;=$C3562),INDEX(Bemenet!$D$2:$D$301,$M3562),"")</f>
        <v/>
      </c>
      <c r="F3562" s="5" t="str">
        <f t="shared" si="495"/>
        <v/>
      </c>
      <c r="G3562" s="5" t="str">
        <f t="shared" si="496"/>
        <v/>
      </c>
      <c r="H3562" s="9" t="str">
        <f t="shared" si="497"/>
        <v/>
      </c>
      <c r="I3562" s="5" t="str">
        <f t="shared" si="498"/>
        <v/>
      </c>
      <c r="J3562" s="5" t="str">
        <f>IF(OR($L3562="",NOT(COUNTIFS($L$2:$L3562,$L3562)=1)),"",SUMIFS($G:$G,$L:$L,$L3562))</f>
        <v/>
      </c>
      <c r="K3562" s="5" t="str">
        <f>IF(OR($L3562="",NOT(COUNTIFS($L$2:$L3562,$L3562)=1)),"",SUMIFS($I:$I,$L:$L,$L3562))</f>
        <v/>
      </c>
      <c r="L3562" s="6" t="str">
        <f t="shared" si="499"/>
        <v/>
      </c>
      <c r="M3562" s="6">
        <f t="shared" si="500"/>
        <v>143</v>
      </c>
      <c r="N3562" s="6">
        <f t="shared" si="501"/>
        <v>12</v>
      </c>
      <c r="O3562" s="9" t="str">
        <f>IF(AND($B3562&lt;&gt;"",$C3562&lt;&gt;"",$B3562&lt;=$C3562),INDEX(Szabalyok!$C:$C,$N3562),"")</f>
        <v/>
      </c>
      <c r="P3562">
        <f t="shared" si="503"/>
        <v>0</v>
      </c>
    </row>
    <row r="3563" spans="1:16" x14ac:dyDescent="0.35">
      <c r="A3563">
        <f t="shared" si="502"/>
        <v>0</v>
      </c>
      <c r="B3563" s="4" t="str">
        <f>IF($M3563&gt;300,"",IF(OR(INDEX(Bemenet!$E$2:$E$301,$M3563)="",INDEX(Bemenet!$F$2:$F$301,$M3563)=""),"",MAX(INDEX(Bemenet!$E$2:$E$301,$M3563),INDEX(Szabalyok!$A:$A,$N3563))))</f>
        <v/>
      </c>
      <c r="C3563" s="4" t="str">
        <f>IF($B3563="","",MIN(INDEX(Bemenet!$F$2:$F$301,$M3563),INDEX(Szabalyok!$B:$B,$N3563)))</f>
        <v/>
      </c>
      <c r="D3563" s="5" t="str">
        <f>IF(AND($B3563&lt;&gt;"",$C3563&lt;&gt;"",$B3563&lt;=$C3563),INDEX(Bemenet!$G$2:$G$301,$M3563),"")</f>
        <v/>
      </c>
      <c r="E3563" s="6" t="str">
        <f>IF(AND($B3563&lt;&gt;"",$C3563&lt;&gt;"",$B3563&lt;=$C3563),INDEX(Bemenet!$D$2:$D$301,$M3563),"")</f>
        <v/>
      </c>
      <c r="F3563" s="5" t="str">
        <f t="shared" si="495"/>
        <v/>
      </c>
      <c r="G3563" s="5" t="str">
        <f t="shared" si="496"/>
        <v/>
      </c>
      <c r="H3563" s="9" t="str">
        <f t="shared" si="497"/>
        <v/>
      </c>
      <c r="I3563" s="5" t="str">
        <f t="shared" si="498"/>
        <v/>
      </c>
      <c r="J3563" s="5" t="str">
        <f>IF(OR($L3563="",NOT(COUNTIFS($L$2:$L3563,$L3563)=1)),"",SUMIFS($G:$G,$L:$L,$L3563))</f>
        <v/>
      </c>
      <c r="K3563" s="5" t="str">
        <f>IF(OR($L3563="",NOT(COUNTIFS($L$2:$L3563,$L3563)=1)),"",SUMIFS($I:$I,$L:$L,$L3563))</f>
        <v/>
      </c>
      <c r="L3563" s="6" t="str">
        <f t="shared" si="499"/>
        <v/>
      </c>
      <c r="M3563" s="6">
        <f t="shared" si="500"/>
        <v>143</v>
      </c>
      <c r="N3563" s="6">
        <f t="shared" si="501"/>
        <v>13</v>
      </c>
      <c r="O3563" s="9" t="str">
        <f>IF(AND($B3563&lt;&gt;"",$C3563&lt;&gt;"",$B3563&lt;=$C3563),INDEX(Szabalyok!$C:$C,$N3563),"")</f>
        <v/>
      </c>
      <c r="P3563">
        <f t="shared" si="503"/>
        <v>0</v>
      </c>
    </row>
    <row r="3564" spans="1:16" x14ac:dyDescent="0.35">
      <c r="A3564">
        <f t="shared" si="502"/>
        <v>0</v>
      </c>
      <c r="B3564" s="4" t="str">
        <f>IF($M3564&gt;300,"",IF(OR(INDEX(Bemenet!$E$2:$E$301,$M3564)="",INDEX(Bemenet!$F$2:$F$301,$M3564)=""),"",MAX(INDEX(Bemenet!$E$2:$E$301,$M3564),INDEX(Szabalyok!$A:$A,$N3564))))</f>
        <v/>
      </c>
      <c r="C3564" s="4" t="str">
        <f>IF($B3564="","",MIN(INDEX(Bemenet!$F$2:$F$301,$M3564),INDEX(Szabalyok!$B:$B,$N3564)))</f>
        <v/>
      </c>
      <c r="D3564" s="5" t="str">
        <f>IF(AND($B3564&lt;&gt;"",$C3564&lt;&gt;"",$B3564&lt;=$C3564),INDEX(Bemenet!$G$2:$G$301,$M3564),"")</f>
        <v/>
      </c>
      <c r="E3564" s="6" t="str">
        <f>IF(AND($B3564&lt;&gt;"",$C3564&lt;&gt;"",$B3564&lt;=$C3564),INDEX(Bemenet!$D$2:$D$301,$M3564),"")</f>
        <v/>
      </c>
      <c r="F3564" s="5" t="str">
        <f t="shared" si="495"/>
        <v/>
      </c>
      <c r="G3564" s="5" t="str">
        <f t="shared" si="496"/>
        <v/>
      </c>
      <c r="H3564" s="9" t="str">
        <f t="shared" si="497"/>
        <v/>
      </c>
      <c r="I3564" s="5" t="str">
        <f t="shared" si="498"/>
        <v/>
      </c>
      <c r="J3564" s="5" t="str">
        <f>IF(OR($L3564="",NOT(COUNTIFS($L$2:$L3564,$L3564)=1)),"",SUMIFS($G:$G,$L:$L,$L3564))</f>
        <v/>
      </c>
      <c r="K3564" s="5" t="str">
        <f>IF(OR($L3564="",NOT(COUNTIFS($L$2:$L3564,$L3564)=1)),"",SUMIFS($I:$I,$L:$L,$L3564))</f>
        <v/>
      </c>
      <c r="L3564" s="6" t="str">
        <f t="shared" si="499"/>
        <v/>
      </c>
      <c r="M3564" s="6">
        <f t="shared" si="500"/>
        <v>143</v>
      </c>
      <c r="N3564" s="6">
        <f t="shared" si="501"/>
        <v>14</v>
      </c>
      <c r="O3564" s="9" t="str">
        <f>IF(AND($B3564&lt;&gt;"",$C3564&lt;&gt;"",$B3564&lt;=$C3564),INDEX(Szabalyok!$C:$C,$N3564),"")</f>
        <v/>
      </c>
      <c r="P3564">
        <f t="shared" si="503"/>
        <v>0</v>
      </c>
    </row>
    <row r="3565" spans="1:16" x14ac:dyDescent="0.35">
      <c r="A3565">
        <f t="shared" si="502"/>
        <v>0</v>
      </c>
      <c r="B3565" s="4" t="str">
        <f>IF($M3565&gt;300,"",IF(OR(INDEX(Bemenet!$E$2:$E$301,$M3565)="",INDEX(Bemenet!$F$2:$F$301,$M3565)=""),"",MAX(INDEX(Bemenet!$E$2:$E$301,$M3565),INDEX(Szabalyok!$A:$A,$N3565))))</f>
        <v/>
      </c>
      <c r="C3565" s="4" t="str">
        <f>IF($B3565="","",MIN(INDEX(Bemenet!$F$2:$F$301,$M3565),INDEX(Szabalyok!$B:$B,$N3565)))</f>
        <v/>
      </c>
      <c r="D3565" s="5" t="str">
        <f>IF(AND($B3565&lt;&gt;"",$C3565&lt;&gt;"",$B3565&lt;=$C3565),INDEX(Bemenet!$G$2:$G$301,$M3565),"")</f>
        <v/>
      </c>
      <c r="E3565" s="6" t="str">
        <f>IF(AND($B3565&lt;&gt;"",$C3565&lt;&gt;"",$B3565&lt;=$C3565),INDEX(Bemenet!$D$2:$D$301,$M3565),"")</f>
        <v/>
      </c>
      <c r="F3565" s="5" t="str">
        <f t="shared" si="495"/>
        <v/>
      </c>
      <c r="G3565" s="5" t="str">
        <f t="shared" si="496"/>
        <v/>
      </c>
      <c r="H3565" s="9" t="str">
        <f t="shared" si="497"/>
        <v/>
      </c>
      <c r="I3565" s="5" t="str">
        <f t="shared" si="498"/>
        <v/>
      </c>
      <c r="J3565" s="5" t="str">
        <f>IF(OR($L3565="",NOT(COUNTIFS($L$2:$L3565,$L3565)=1)),"",SUMIFS($G:$G,$L:$L,$L3565))</f>
        <v/>
      </c>
      <c r="K3565" s="5" t="str">
        <f>IF(OR($L3565="",NOT(COUNTIFS($L$2:$L3565,$L3565)=1)),"",SUMIFS($I:$I,$L:$L,$L3565))</f>
        <v/>
      </c>
      <c r="L3565" s="6" t="str">
        <f t="shared" si="499"/>
        <v/>
      </c>
      <c r="M3565" s="6">
        <f t="shared" si="500"/>
        <v>143</v>
      </c>
      <c r="N3565" s="6">
        <f t="shared" si="501"/>
        <v>15</v>
      </c>
      <c r="O3565" s="9" t="str">
        <f>IF(AND($B3565&lt;&gt;"",$C3565&lt;&gt;"",$B3565&lt;=$C3565),INDEX(Szabalyok!$C:$C,$N3565),"")</f>
        <v/>
      </c>
      <c r="P3565">
        <f t="shared" si="503"/>
        <v>0</v>
      </c>
    </row>
    <row r="3566" spans="1:16" x14ac:dyDescent="0.35">
      <c r="A3566">
        <f t="shared" si="502"/>
        <v>0</v>
      </c>
      <c r="B3566" s="4" t="str">
        <f>IF($M3566&gt;300,"",IF(OR(INDEX(Bemenet!$E$2:$E$301,$M3566)="",INDEX(Bemenet!$F$2:$F$301,$M3566)=""),"",MAX(INDEX(Bemenet!$E$2:$E$301,$M3566),INDEX(Szabalyok!$A:$A,$N3566))))</f>
        <v/>
      </c>
      <c r="C3566" s="4" t="str">
        <f>IF($B3566="","",MIN(INDEX(Bemenet!$F$2:$F$301,$M3566),INDEX(Szabalyok!$B:$B,$N3566)))</f>
        <v/>
      </c>
      <c r="D3566" s="5" t="str">
        <f>IF(AND($B3566&lt;&gt;"",$C3566&lt;&gt;"",$B3566&lt;=$C3566),INDEX(Bemenet!$G$2:$G$301,$M3566),"")</f>
        <v/>
      </c>
      <c r="E3566" s="6" t="str">
        <f>IF(AND($B3566&lt;&gt;"",$C3566&lt;&gt;"",$B3566&lt;=$C3566),INDEX(Bemenet!$D$2:$D$301,$M3566),"")</f>
        <v/>
      </c>
      <c r="F3566" s="5" t="str">
        <f t="shared" si="495"/>
        <v/>
      </c>
      <c r="G3566" s="5" t="str">
        <f t="shared" si="496"/>
        <v/>
      </c>
      <c r="H3566" s="9" t="str">
        <f t="shared" si="497"/>
        <v/>
      </c>
      <c r="I3566" s="5" t="str">
        <f t="shared" si="498"/>
        <v/>
      </c>
      <c r="J3566" s="5" t="str">
        <f>IF(OR($L3566="",NOT(COUNTIFS($L$2:$L3566,$L3566)=1)),"",SUMIFS($G:$G,$L:$L,$L3566))</f>
        <v/>
      </c>
      <c r="K3566" s="5" t="str">
        <f>IF(OR($L3566="",NOT(COUNTIFS($L$2:$L3566,$L3566)=1)),"",SUMIFS($I:$I,$L:$L,$L3566))</f>
        <v/>
      </c>
      <c r="L3566" s="6" t="str">
        <f t="shared" si="499"/>
        <v/>
      </c>
      <c r="M3566" s="6">
        <f t="shared" si="500"/>
        <v>143</v>
      </c>
      <c r="N3566" s="6">
        <f t="shared" si="501"/>
        <v>16</v>
      </c>
      <c r="O3566" s="9" t="str">
        <f>IF(AND($B3566&lt;&gt;"",$C3566&lt;&gt;"",$B3566&lt;=$C3566),INDEX(Szabalyok!$C:$C,$N3566),"")</f>
        <v/>
      </c>
      <c r="P3566">
        <f t="shared" si="503"/>
        <v>0</v>
      </c>
    </row>
    <row r="3567" spans="1:16" x14ac:dyDescent="0.35">
      <c r="A3567">
        <f t="shared" si="502"/>
        <v>0</v>
      </c>
      <c r="B3567" s="4" t="str">
        <f>IF($M3567&gt;300,"",IF(OR(INDEX(Bemenet!$E$2:$E$301,$M3567)="",INDEX(Bemenet!$F$2:$F$301,$M3567)=""),"",MAX(INDEX(Bemenet!$E$2:$E$301,$M3567),INDEX(Szabalyok!$A:$A,$N3567))))</f>
        <v/>
      </c>
      <c r="C3567" s="4" t="str">
        <f>IF($B3567="","",MIN(INDEX(Bemenet!$F$2:$F$301,$M3567),INDEX(Szabalyok!$B:$B,$N3567)))</f>
        <v/>
      </c>
      <c r="D3567" s="5" t="str">
        <f>IF(AND($B3567&lt;&gt;"",$C3567&lt;&gt;"",$B3567&lt;=$C3567),INDEX(Bemenet!$G$2:$G$301,$M3567),"")</f>
        <v/>
      </c>
      <c r="E3567" s="6" t="str">
        <f>IF(AND($B3567&lt;&gt;"",$C3567&lt;&gt;"",$B3567&lt;=$C3567),INDEX(Bemenet!$D$2:$D$301,$M3567),"")</f>
        <v/>
      </c>
      <c r="F3567" s="5" t="str">
        <f t="shared" si="495"/>
        <v/>
      </c>
      <c r="G3567" s="5" t="str">
        <f t="shared" si="496"/>
        <v/>
      </c>
      <c r="H3567" s="9" t="str">
        <f t="shared" si="497"/>
        <v/>
      </c>
      <c r="I3567" s="5" t="str">
        <f t="shared" si="498"/>
        <v/>
      </c>
      <c r="J3567" s="5" t="str">
        <f>IF(OR($L3567="",NOT(COUNTIFS($L$2:$L3567,$L3567)=1)),"",SUMIFS($G:$G,$L:$L,$L3567))</f>
        <v/>
      </c>
      <c r="K3567" s="5" t="str">
        <f>IF(OR($L3567="",NOT(COUNTIFS($L$2:$L3567,$L3567)=1)),"",SUMIFS($I:$I,$L:$L,$L3567))</f>
        <v/>
      </c>
      <c r="L3567" s="6" t="str">
        <f t="shared" si="499"/>
        <v/>
      </c>
      <c r="M3567" s="6">
        <f t="shared" si="500"/>
        <v>143</v>
      </c>
      <c r="N3567" s="6">
        <f t="shared" si="501"/>
        <v>17</v>
      </c>
      <c r="O3567" s="9" t="str">
        <f>IF(AND($B3567&lt;&gt;"",$C3567&lt;&gt;"",$B3567&lt;=$C3567),INDEX(Szabalyok!$C:$C,$N3567),"")</f>
        <v/>
      </c>
      <c r="P3567">
        <f t="shared" si="503"/>
        <v>0</v>
      </c>
    </row>
    <row r="3568" spans="1:16" x14ac:dyDescent="0.35">
      <c r="A3568">
        <f t="shared" si="502"/>
        <v>0</v>
      </c>
      <c r="B3568" s="4" t="str">
        <f>IF($M3568&gt;300,"",IF(OR(INDEX(Bemenet!$E$2:$E$301,$M3568)="",INDEX(Bemenet!$F$2:$F$301,$M3568)=""),"",MAX(INDEX(Bemenet!$E$2:$E$301,$M3568),INDEX(Szabalyok!$A:$A,$N3568))))</f>
        <v/>
      </c>
      <c r="C3568" s="4" t="str">
        <f>IF($B3568="","",MIN(INDEX(Bemenet!$F$2:$F$301,$M3568),INDEX(Szabalyok!$B:$B,$N3568)))</f>
        <v/>
      </c>
      <c r="D3568" s="5" t="str">
        <f>IF(AND($B3568&lt;&gt;"",$C3568&lt;&gt;"",$B3568&lt;=$C3568),INDEX(Bemenet!$G$2:$G$301,$M3568),"")</f>
        <v/>
      </c>
      <c r="E3568" s="6" t="str">
        <f>IF(AND($B3568&lt;&gt;"",$C3568&lt;&gt;"",$B3568&lt;=$C3568),INDEX(Bemenet!$D$2:$D$301,$M3568),"")</f>
        <v/>
      </c>
      <c r="F3568" s="5" t="str">
        <f t="shared" si="495"/>
        <v/>
      </c>
      <c r="G3568" s="5" t="str">
        <f t="shared" si="496"/>
        <v/>
      </c>
      <c r="H3568" s="9" t="str">
        <f t="shared" si="497"/>
        <v/>
      </c>
      <c r="I3568" s="5" t="str">
        <f t="shared" si="498"/>
        <v/>
      </c>
      <c r="J3568" s="5" t="str">
        <f>IF(OR($L3568="",NOT(COUNTIFS($L$2:$L3568,$L3568)=1)),"",SUMIFS($G:$G,$L:$L,$L3568))</f>
        <v/>
      </c>
      <c r="K3568" s="5" t="str">
        <f>IF(OR($L3568="",NOT(COUNTIFS($L$2:$L3568,$L3568)=1)),"",SUMIFS($I:$I,$L:$L,$L3568))</f>
        <v/>
      </c>
      <c r="L3568" s="6" t="str">
        <f t="shared" si="499"/>
        <v/>
      </c>
      <c r="M3568" s="6">
        <f t="shared" si="500"/>
        <v>143</v>
      </c>
      <c r="N3568" s="6">
        <f t="shared" si="501"/>
        <v>18</v>
      </c>
      <c r="O3568" s="9" t="str">
        <f>IF(AND($B3568&lt;&gt;"",$C3568&lt;&gt;"",$B3568&lt;=$C3568),INDEX(Szabalyok!$C:$C,$N3568),"")</f>
        <v/>
      </c>
      <c r="P3568">
        <f t="shared" si="503"/>
        <v>0</v>
      </c>
    </row>
    <row r="3569" spans="1:16" x14ac:dyDescent="0.35">
      <c r="A3569">
        <f t="shared" si="502"/>
        <v>0</v>
      </c>
      <c r="B3569" s="4" t="str">
        <f>IF($M3569&gt;300,"",IF(OR(INDEX(Bemenet!$E$2:$E$301,$M3569)="",INDEX(Bemenet!$F$2:$F$301,$M3569)=""),"",MAX(INDEX(Bemenet!$E$2:$E$301,$M3569),INDEX(Szabalyok!$A:$A,$N3569))))</f>
        <v/>
      </c>
      <c r="C3569" s="4" t="str">
        <f>IF($B3569="","",MIN(INDEX(Bemenet!$F$2:$F$301,$M3569),INDEX(Szabalyok!$B:$B,$N3569)))</f>
        <v/>
      </c>
      <c r="D3569" s="5" t="str">
        <f>IF(AND($B3569&lt;&gt;"",$C3569&lt;&gt;"",$B3569&lt;=$C3569),INDEX(Bemenet!$G$2:$G$301,$M3569),"")</f>
        <v/>
      </c>
      <c r="E3569" s="6" t="str">
        <f>IF(AND($B3569&lt;&gt;"",$C3569&lt;&gt;"",$B3569&lt;=$C3569),INDEX(Bemenet!$D$2:$D$301,$M3569),"")</f>
        <v/>
      </c>
      <c r="F3569" s="5" t="str">
        <f t="shared" si="495"/>
        <v/>
      </c>
      <c r="G3569" s="5" t="str">
        <f t="shared" si="496"/>
        <v/>
      </c>
      <c r="H3569" s="9" t="str">
        <f t="shared" si="497"/>
        <v/>
      </c>
      <c r="I3569" s="5" t="str">
        <f t="shared" si="498"/>
        <v/>
      </c>
      <c r="J3569" s="5" t="str">
        <f>IF(OR($L3569="",NOT(COUNTIFS($L$2:$L3569,$L3569)=1)),"",SUMIFS($G:$G,$L:$L,$L3569))</f>
        <v/>
      </c>
      <c r="K3569" s="5" t="str">
        <f>IF(OR($L3569="",NOT(COUNTIFS($L$2:$L3569,$L3569)=1)),"",SUMIFS($I:$I,$L:$L,$L3569))</f>
        <v/>
      </c>
      <c r="L3569" s="6" t="str">
        <f t="shared" si="499"/>
        <v/>
      </c>
      <c r="M3569" s="6">
        <f t="shared" si="500"/>
        <v>143</v>
      </c>
      <c r="N3569" s="6">
        <f t="shared" si="501"/>
        <v>19</v>
      </c>
      <c r="O3569" s="9" t="str">
        <f>IF(AND($B3569&lt;&gt;"",$C3569&lt;&gt;"",$B3569&lt;=$C3569),INDEX(Szabalyok!$C:$C,$N3569),"")</f>
        <v/>
      </c>
      <c r="P3569">
        <f t="shared" si="503"/>
        <v>0</v>
      </c>
    </row>
    <row r="3570" spans="1:16" x14ac:dyDescent="0.35">
      <c r="A3570">
        <f t="shared" si="502"/>
        <v>0</v>
      </c>
      <c r="B3570" s="4" t="str">
        <f>IF($M3570&gt;300,"",IF(OR(INDEX(Bemenet!$E$2:$E$301,$M3570)="",INDEX(Bemenet!$F$2:$F$301,$M3570)=""),"",MAX(INDEX(Bemenet!$E$2:$E$301,$M3570),INDEX(Szabalyok!$A:$A,$N3570))))</f>
        <v/>
      </c>
      <c r="C3570" s="4" t="str">
        <f>IF($B3570="","",MIN(INDEX(Bemenet!$F$2:$F$301,$M3570),INDEX(Szabalyok!$B:$B,$N3570)))</f>
        <v/>
      </c>
      <c r="D3570" s="5" t="str">
        <f>IF(AND($B3570&lt;&gt;"",$C3570&lt;&gt;"",$B3570&lt;=$C3570),INDEX(Bemenet!$G$2:$G$301,$M3570),"")</f>
        <v/>
      </c>
      <c r="E3570" s="6" t="str">
        <f>IF(AND($B3570&lt;&gt;"",$C3570&lt;&gt;"",$B3570&lt;=$C3570),INDEX(Bemenet!$D$2:$D$301,$M3570),"")</f>
        <v/>
      </c>
      <c r="F3570" s="5" t="str">
        <f t="shared" si="495"/>
        <v/>
      </c>
      <c r="G3570" s="5" t="str">
        <f t="shared" si="496"/>
        <v/>
      </c>
      <c r="H3570" s="9" t="str">
        <f t="shared" si="497"/>
        <v/>
      </c>
      <c r="I3570" s="5" t="str">
        <f t="shared" si="498"/>
        <v/>
      </c>
      <c r="J3570" s="5" t="str">
        <f>IF(OR($L3570="",NOT(COUNTIFS($L$2:$L3570,$L3570)=1)),"",SUMIFS($G:$G,$L:$L,$L3570))</f>
        <v/>
      </c>
      <c r="K3570" s="5" t="str">
        <f>IF(OR($L3570="",NOT(COUNTIFS($L$2:$L3570,$L3570)=1)),"",SUMIFS($I:$I,$L:$L,$L3570))</f>
        <v/>
      </c>
      <c r="L3570" s="6" t="str">
        <f t="shared" si="499"/>
        <v/>
      </c>
      <c r="M3570" s="6">
        <f t="shared" si="500"/>
        <v>143</v>
      </c>
      <c r="N3570" s="6">
        <f t="shared" si="501"/>
        <v>20</v>
      </c>
      <c r="O3570" s="9" t="str">
        <f>IF(AND($B3570&lt;&gt;"",$C3570&lt;&gt;"",$B3570&lt;=$C3570),INDEX(Szabalyok!$C:$C,$N3570),"")</f>
        <v/>
      </c>
      <c r="P3570">
        <f t="shared" si="503"/>
        <v>0</v>
      </c>
    </row>
    <row r="3571" spans="1:16" x14ac:dyDescent="0.35">
      <c r="A3571">
        <f t="shared" si="502"/>
        <v>0</v>
      </c>
      <c r="B3571" s="4" t="str">
        <f>IF($M3571&gt;300,"",IF(OR(INDEX(Bemenet!$E$2:$E$301,$M3571)="",INDEX(Bemenet!$F$2:$F$301,$M3571)=""),"",MAX(INDEX(Bemenet!$E$2:$E$301,$M3571),INDEX(Szabalyok!$A:$A,$N3571))))</f>
        <v/>
      </c>
      <c r="C3571" s="4" t="str">
        <f>IF($B3571="","",MIN(INDEX(Bemenet!$F$2:$F$301,$M3571),INDEX(Szabalyok!$B:$B,$N3571)))</f>
        <v/>
      </c>
      <c r="D3571" s="5" t="str">
        <f>IF(AND($B3571&lt;&gt;"",$C3571&lt;&gt;"",$B3571&lt;=$C3571),INDEX(Bemenet!$G$2:$G$301,$M3571),"")</f>
        <v/>
      </c>
      <c r="E3571" s="6" t="str">
        <f>IF(AND($B3571&lt;&gt;"",$C3571&lt;&gt;"",$B3571&lt;=$C3571),INDEX(Bemenet!$D$2:$D$301,$M3571),"")</f>
        <v/>
      </c>
      <c r="F3571" s="5" t="str">
        <f t="shared" si="495"/>
        <v/>
      </c>
      <c r="G3571" s="5" t="str">
        <f t="shared" si="496"/>
        <v/>
      </c>
      <c r="H3571" s="9" t="str">
        <f t="shared" si="497"/>
        <v/>
      </c>
      <c r="I3571" s="5" t="str">
        <f t="shared" si="498"/>
        <v/>
      </c>
      <c r="J3571" s="5" t="str">
        <f>IF(OR($L3571="",NOT(COUNTIFS($L$2:$L3571,$L3571)=1)),"",SUMIFS($G:$G,$L:$L,$L3571))</f>
        <v/>
      </c>
      <c r="K3571" s="5" t="str">
        <f>IF(OR($L3571="",NOT(COUNTIFS($L$2:$L3571,$L3571)=1)),"",SUMIFS($I:$I,$L:$L,$L3571))</f>
        <v/>
      </c>
      <c r="L3571" s="6" t="str">
        <f t="shared" si="499"/>
        <v/>
      </c>
      <c r="M3571" s="6">
        <f t="shared" si="500"/>
        <v>143</v>
      </c>
      <c r="N3571" s="6">
        <f t="shared" si="501"/>
        <v>21</v>
      </c>
      <c r="O3571" s="9" t="str">
        <f>IF(AND($B3571&lt;&gt;"",$C3571&lt;&gt;"",$B3571&lt;=$C3571),INDEX(Szabalyok!$C:$C,$N3571),"")</f>
        <v/>
      </c>
      <c r="P3571">
        <f t="shared" si="503"/>
        <v>0</v>
      </c>
    </row>
    <row r="3572" spans="1:16" x14ac:dyDescent="0.35">
      <c r="A3572">
        <f t="shared" si="502"/>
        <v>0</v>
      </c>
      <c r="B3572" s="4" t="str">
        <f>IF($M3572&gt;300,"",IF(OR(INDEX(Bemenet!$E$2:$E$301,$M3572)="",INDEX(Bemenet!$F$2:$F$301,$M3572)=""),"",MAX(INDEX(Bemenet!$E$2:$E$301,$M3572),INDEX(Szabalyok!$A:$A,$N3572))))</f>
        <v/>
      </c>
      <c r="C3572" s="4" t="str">
        <f>IF($B3572="","",MIN(INDEX(Bemenet!$F$2:$F$301,$M3572),INDEX(Szabalyok!$B:$B,$N3572)))</f>
        <v/>
      </c>
      <c r="D3572" s="5" t="str">
        <f>IF(AND($B3572&lt;&gt;"",$C3572&lt;&gt;"",$B3572&lt;=$C3572),INDEX(Bemenet!$G$2:$G$301,$M3572),"")</f>
        <v/>
      </c>
      <c r="E3572" s="6" t="str">
        <f>IF(AND($B3572&lt;&gt;"",$C3572&lt;&gt;"",$B3572&lt;=$C3572),INDEX(Bemenet!$D$2:$D$301,$M3572),"")</f>
        <v/>
      </c>
      <c r="F3572" s="5" t="str">
        <f t="shared" si="495"/>
        <v/>
      </c>
      <c r="G3572" s="5" t="str">
        <f t="shared" si="496"/>
        <v/>
      </c>
      <c r="H3572" s="9" t="str">
        <f t="shared" si="497"/>
        <v/>
      </c>
      <c r="I3572" s="5" t="str">
        <f t="shared" si="498"/>
        <v/>
      </c>
      <c r="J3572" s="5" t="str">
        <f>IF(OR($L3572="",NOT(COUNTIFS($L$2:$L3572,$L3572)=1)),"",SUMIFS($G:$G,$L:$L,$L3572))</f>
        <v/>
      </c>
      <c r="K3572" s="5" t="str">
        <f>IF(OR($L3572="",NOT(COUNTIFS($L$2:$L3572,$L3572)=1)),"",SUMIFS($I:$I,$L:$L,$L3572))</f>
        <v/>
      </c>
      <c r="L3572" s="6" t="str">
        <f t="shared" si="499"/>
        <v/>
      </c>
      <c r="M3572" s="6">
        <f t="shared" si="500"/>
        <v>143</v>
      </c>
      <c r="N3572" s="6">
        <f t="shared" si="501"/>
        <v>22</v>
      </c>
      <c r="O3572" s="9" t="str">
        <f>IF(AND($B3572&lt;&gt;"",$C3572&lt;&gt;"",$B3572&lt;=$C3572),INDEX(Szabalyok!$C:$C,$N3572),"")</f>
        <v/>
      </c>
      <c r="P3572">
        <f t="shared" si="503"/>
        <v>0</v>
      </c>
    </row>
    <row r="3573" spans="1:16" x14ac:dyDescent="0.35">
      <c r="A3573">
        <f t="shared" si="502"/>
        <v>0</v>
      </c>
      <c r="B3573" s="4" t="str">
        <f>IF($M3573&gt;300,"",IF(OR(INDEX(Bemenet!$E$2:$E$301,$M3573)="",INDEX(Bemenet!$F$2:$F$301,$M3573)=""),"",MAX(INDEX(Bemenet!$E$2:$E$301,$M3573),INDEX(Szabalyok!$A:$A,$N3573))))</f>
        <v/>
      </c>
      <c r="C3573" s="4" t="str">
        <f>IF($B3573="","",MIN(INDEX(Bemenet!$F$2:$F$301,$M3573),INDEX(Szabalyok!$B:$B,$N3573)))</f>
        <v/>
      </c>
      <c r="D3573" s="5" t="str">
        <f>IF(AND($B3573&lt;&gt;"",$C3573&lt;&gt;"",$B3573&lt;=$C3573),INDEX(Bemenet!$G$2:$G$301,$M3573),"")</f>
        <v/>
      </c>
      <c r="E3573" s="6" t="str">
        <f>IF(AND($B3573&lt;&gt;"",$C3573&lt;&gt;"",$B3573&lt;=$C3573),INDEX(Bemenet!$D$2:$D$301,$M3573),"")</f>
        <v/>
      </c>
      <c r="F3573" s="5" t="str">
        <f t="shared" si="495"/>
        <v/>
      </c>
      <c r="G3573" s="5" t="str">
        <f t="shared" si="496"/>
        <v/>
      </c>
      <c r="H3573" s="9" t="str">
        <f t="shared" si="497"/>
        <v/>
      </c>
      <c r="I3573" s="5" t="str">
        <f t="shared" si="498"/>
        <v/>
      </c>
      <c r="J3573" s="5" t="str">
        <f>IF(OR($L3573="",NOT(COUNTIFS($L$2:$L3573,$L3573)=1)),"",SUMIFS($G:$G,$L:$L,$L3573))</f>
        <v/>
      </c>
      <c r="K3573" s="5" t="str">
        <f>IF(OR($L3573="",NOT(COUNTIFS($L$2:$L3573,$L3573)=1)),"",SUMIFS($I:$I,$L:$L,$L3573))</f>
        <v/>
      </c>
      <c r="L3573" s="6" t="str">
        <f t="shared" si="499"/>
        <v/>
      </c>
      <c r="M3573" s="6">
        <f t="shared" si="500"/>
        <v>143</v>
      </c>
      <c r="N3573" s="6">
        <f t="shared" si="501"/>
        <v>23</v>
      </c>
      <c r="O3573" s="9" t="str">
        <f>IF(AND($B3573&lt;&gt;"",$C3573&lt;&gt;"",$B3573&lt;=$C3573),INDEX(Szabalyok!$C:$C,$N3573),"")</f>
        <v/>
      </c>
      <c r="P3573">
        <f t="shared" si="503"/>
        <v>0</v>
      </c>
    </row>
    <row r="3574" spans="1:16" x14ac:dyDescent="0.35">
      <c r="A3574">
        <f t="shared" si="502"/>
        <v>0</v>
      </c>
      <c r="B3574" s="4" t="str">
        <f>IF($M3574&gt;300,"",IF(OR(INDEX(Bemenet!$E$2:$E$301,$M3574)="",INDEX(Bemenet!$F$2:$F$301,$M3574)=""),"",MAX(INDEX(Bemenet!$E$2:$E$301,$M3574),INDEX(Szabalyok!$A:$A,$N3574))))</f>
        <v/>
      </c>
      <c r="C3574" s="4" t="str">
        <f>IF($B3574="","",MIN(INDEX(Bemenet!$F$2:$F$301,$M3574),INDEX(Szabalyok!$B:$B,$N3574)))</f>
        <v/>
      </c>
      <c r="D3574" s="5" t="str">
        <f>IF(AND($B3574&lt;&gt;"",$C3574&lt;&gt;"",$B3574&lt;=$C3574),INDEX(Bemenet!$G$2:$G$301,$M3574),"")</f>
        <v/>
      </c>
      <c r="E3574" s="6" t="str">
        <f>IF(AND($B3574&lt;&gt;"",$C3574&lt;&gt;"",$B3574&lt;=$C3574),INDEX(Bemenet!$D$2:$D$301,$M3574),"")</f>
        <v/>
      </c>
      <c r="F3574" s="5" t="str">
        <f t="shared" si="495"/>
        <v/>
      </c>
      <c r="G3574" s="5" t="str">
        <f t="shared" si="496"/>
        <v/>
      </c>
      <c r="H3574" s="9" t="str">
        <f t="shared" si="497"/>
        <v/>
      </c>
      <c r="I3574" s="5" t="str">
        <f t="shared" si="498"/>
        <v/>
      </c>
      <c r="J3574" s="5" t="str">
        <f>IF(OR($L3574="",NOT(COUNTIFS($L$2:$L3574,$L3574)=1)),"",SUMIFS($G:$G,$L:$L,$L3574))</f>
        <v/>
      </c>
      <c r="K3574" s="5" t="str">
        <f>IF(OR($L3574="",NOT(COUNTIFS($L$2:$L3574,$L3574)=1)),"",SUMIFS($I:$I,$L:$L,$L3574))</f>
        <v/>
      </c>
      <c r="L3574" s="6" t="str">
        <f t="shared" si="499"/>
        <v/>
      </c>
      <c r="M3574" s="6">
        <f t="shared" si="500"/>
        <v>143</v>
      </c>
      <c r="N3574" s="6">
        <f t="shared" si="501"/>
        <v>24</v>
      </c>
      <c r="O3574" s="9" t="str">
        <f>IF(AND($B3574&lt;&gt;"",$C3574&lt;&gt;"",$B3574&lt;=$C3574),INDEX(Szabalyok!$C:$C,$N3574),"")</f>
        <v/>
      </c>
      <c r="P3574">
        <f t="shared" si="503"/>
        <v>0</v>
      </c>
    </row>
    <row r="3575" spans="1:16" x14ac:dyDescent="0.35">
      <c r="A3575">
        <f t="shared" si="502"/>
        <v>0</v>
      </c>
      <c r="B3575" s="4" t="str">
        <f>IF($M3575&gt;300,"",IF(OR(INDEX(Bemenet!$E$2:$E$301,$M3575)="",INDEX(Bemenet!$F$2:$F$301,$M3575)=""),"",MAX(INDEX(Bemenet!$E$2:$E$301,$M3575),INDEX(Szabalyok!$A:$A,$N3575))))</f>
        <v/>
      </c>
      <c r="C3575" s="4" t="str">
        <f>IF($B3575="","",MIN(INDEX(Bemenet!$F$2:$F$301,$M3575),INDEX(Szabalyok!$B:$B,$N3575)))</f>
        <v/>
      </c>
      <c r="D3575" s="5" t="str">
        <f>IF(AND($B3575&lt;&gt;"",$C3575&lt;&gt;"",$B3575&lt;=$C3575),INDEX(Bemenet!$G$2:$G$301,$M3575),"")</f>
        <v/>
      </c>
      <c r="E3575" s="6" t="str">
        <f>IF(AND($B3575&lt;&gt;"",$C3575&lt;&gt;"",$B3575&lt;=$C3575),INDEX(Bemenet!$D$2:$D$301,$M3575),"")</f>
        <v/>
      </c>
      <c r="F3575" s="5" t="str">
        <f t="shared" si="495"/>
        <v/>
      </c>
      <c r="G3575" s="5" t="str">
        <f t="shared" si="496"/>
        <v/>
      </c>
      <c r="H3575" s="9" t="str">
        <f t="shared" si="497"/>
        <v/>
      </c>
      <c r="I3575" s="5" t="str">
        <f t="shared" si="498"/>
        <v/>
      </c>
      <c r="J3575" s="5" t="str">
        <f>IF(OR($L3575="",NOT(COUNTIFS($L$2:$L3575,$L3575)=1)),"",SUMIFS($G:$G,$L:$L,$L3575))</f>
        <v/>
      </c>
      <c r="K3575" s="5" t="str">
        <f>IF(OR($L3575="",NOT(COUNTIFS($L$2:$L3575,$L3575)=1)),"",SUMIFS($I:$I,$L:$L,$L3575))</f>
        <v/>
      </c>
      <c r="L3575" s="6" t="str">
        <f t="shared" si="499"/>
        <v/>
      </c>
      <c r="M3575" s="6">
        <f t="shared" si="500"/>
        <v>143</v>
      </c>
      <c r="N3575" s="6">
        <f t="shared" si="501"/>
        <v>25</v>
      </c>
      <c r="O3575" s="9" t="str">
        <f>IF(AND($B3575&lt;&gt;"",$C3575&lt;&gt;"",$B3575&lt;=$C3575),INDEX(Szabalyok!$C:$C,$N3575),"")</f>
        <v/>
      </c>
      <c r="P3575">
        <f t="shared" si="503"/>
        <v>0</v>
      </c>
    </row>
    <row r="3576" spans="1:16" x14ac:dyDescent="0.35">
      <c r="A3576">
        <f t="shared" si="502"/>
        <v>0</v>
      </c>
      <c r="B3576" s="4" t="str">
        <f>IF($M3576&gt;300,"",IF(OR(INDEX(Bemenet!$E$2:$E$301,$M3576)="",INDEX(Bemenet!$F$2:$F$301,$M3576)=""),"",MAX(INDEX(Bemenet!$E$2:$E$301,$M3576),INDEX(Szabalyok!$A:$A,$N3576))))</f>
        <v/>
      </c>
      <c r="C3576" s="4" t="str">
        <f>IF($B3576="","",MIN(INDEX(Bemenet!$F$2:$F$301,$M3576),INDEX(Szabalyok!$B:$B,$N3576)))</f>
        <v/>
      </c>
      <c r="D3576" s="5" t="str">
        <f>IF(AND($B3576&lt;&gt;"",$C3576&lt;&gt;"",$B3576&lt;=$C3576),INDEX(Bemenet!$G$2:$G$301,$M3576),"")</f>
        <v/>
      </c>
      <c r="E3576" s="6" t="str">
        <f>IF(AND($B3576&lt;&gt;"",$C3576&lt;&gt;"",$B3576&lt;=$C3576),INDEX(Bemenet!$D$2:$D$301,$M3576),"")</f>
        <v/>
      </c>
      <c r="F3576" s="5" t="str">
        <f t="shared" si="495"/>
        <v/>
      </c>
      <c r="G3576" s="5" t="str">
        <f t="shared" si="496"/>
        <v/>
      </c>
      <c r="H3576" s="9" t="str">
        <f t="shared" si="497"/>
        <v/>
      </c>
      <c r="I3576" s="5" t="str">
        <f t="shared" si="498"/>
        <v/>
      </c>
      <c r="J3576" s="5" t="str">
        <f>IF(OR($L3576="",NOT(COUNTIFS($L$2:$L3576,$L3576)=1)),"",SUMIFS($G:$G,$L:$L,$L3576))</f>
        <v/>
      </c>
      <c r="K3576" s="5" t="str">
        <f>IF(OR($L3576="",NOT(COUNTIFS($L$2:$L3576,$L3576)=1)),"",SUMIFS($I:$I,$L:$L,$L3576))</f>
        <v/>
      </c>
      <c r="L3576" s="6" t="str">
        <f t="shared" si="499"/>
        <v/>
      </c>
      <c r="M3576" s="6">
        <f t="shared" si="500"/>
        <v>143</v>
      </c>
      <c r="N3576" s="6">
        <f t="shared" si="501"/>
        <v>26</v>
      </c>
      <c r="O3576" s="9" t="str">
        <f>IF(AND($B3576&lt;&gt;"",$C3576&lt;&gt;"",$B3576&lt;=$C3576),INDEX(Szabalyok!$C:$C,$N3576),"")</f>
        <v/>
      </c>
      <c r="P3576">
        <f t="shared" si="503"/>
        <v>0</v>
      </c>
    </row>
    <row r="3577" spans="1:16" x14ac:dyDescent="0.35">
      <c r="A3577">
        <f t="shared" si="502"/>
        <v>0</v>
      </c>
      <c r="B3577" s="4" t="str">
        <f>IF($M3577&gt;300,"",IF(OR(INDEX(Bemenet!$E$2:$E$301,$M3577)="",INDEX(Bemenet!$F$2:$F$301,$M3577)=""),"",MAX(INDEX(Bemenet!$E$2:$E$301,$M3577),INDEX(Szabalyok!$A:$A,$N3577))))</f>
        <v/>
      </c>
      <c r="C3577" s="4" t="str">
        <f>IF($B3577="","",MIN(INDEX(Bemenet!$F$2:$F$301,$M3577),INDEX(Szabalyok!$B:$B,$N3577)))</f>
        <v/>
      </c>
      <c r="D3577" s="5" t="str">
        <f>IF(AND($B3577&lt;&gt;"",$C3577&lt;&gt;"",$B3577&lt;=$C3577),INDEX(Bemenet!$G$2:$G$301,$M3577),"")</f>
        <v/>
      </c>
      <c r="E3577" s="6" t="str">
        <f>IF(AND($B3577&lt;&gt;"",$C3577&lt;&gt;"",$B3577&lt;=$C3577),INDEX(Bemenet!$D$2:$D$301,$M3577),"")</f>
        <v/>
      </c>
      <c r="F3577" s="5" t="str">
        <f t="shared" si="495"/>
        <v/>
      </c>
      <c r="G3577" s="5" t="str">
        <f t="shared" si="496"/>
        <v/>
      </c>
      <c r="H3577" s="9" t="str">
        <f t="shared" si="497"/>
        <v/>
      </c>
      <c r="I3577" s="5" t="str">
        <f t="shared" si="498"/>
        <v/>
      </c>
      <c r="J3577" s="5" t="str">
        <f>IF(OR($L3577="",NOT(COUNTIFS($L$2:$L3577,$L3577)=1)),"",SUMIFS($G:$G,$L:$L,$L3577))</f>
        <v/>
      </c>
      <c r="K3577" s="5" t="str">
        <f>IF(OR($L3577="",NOT(COUNTIFS($L$2:$L3577,$L3577)=1)),"",SUMIFS($I:$I,$L:$L,$L3577))</f>
        <v/>
      </c>
      <c r="L3577" s="6" t="str">
        <f t="shared" si="499"/>
        <v/>
      </c>
      <c r="M3577" s="6">
        <f t="shared" si="500"/>
        <v>144</v>
      </c>
      <c r="N3577" s="6">
        <f t="shared" si="501"/>
        <v>2</v>
      </c>
      <c r="O3577" s="9" t="str">
        <f>IF(AND($B3577&lt;&gt;"",$C3577&lt;&gt;"",$B3577&lt;=$C3577),INDEX(Szabalyok!$C:$C,$N3577),"")</f>
        <v/>
      </c>
      <c r="P3577">
        <f t="shared" si="503"/>
        <v>0</v>
      </c>
    </row>
    <row r="3578" spans="1:16" x14ac:dyDescent="0.35">
      <c r="A3578">
        <f t="shared" si="502"/>
        <v>0</v>
      </c>
      <c r="B3578" s="4" t="str">
        <f>IF($M3578&gt;300,"",IF(OR(INDEX(Bemenet!$E$2:$E$301,$M3578)="",INDEX(Bemenet!$F$2:$F$301,$M3578)=""),"",MAX(INDEX(Bemenet!$E$2:$E$301,$M3578),INDEX(Szabalyok!$A:$A,$N3578))))</f>
        <v/>
      </c>
      <c r="C3578" s="4" t="str">
        <f>IF($B3578="","",MIN(INDEX(Bemenet!$F$2:$F$301,$M3578),INDEX(Szabalyok!$B:$B,$N3578)))</f>
        <v/>
      </c>
      <c r="D3578" s="5" t="str">
        <f>IF(AND($B3578&lt;&gt;"",$C3578&lt;&gt;"",$B3578&lt;=$C3578),INDEX(Bemenet!$G$2:$G$301,$M3578),"")</f>
        <v/>
      </c>
      <c r="E3578" s="6" t="str">
        <f>IF(AND($B3578&lt;&gt;"",$C3578&lt;&gt;"",$B3578&lt;=$C3578),INDEX(Bemenet!$D$2:$D$301,$M3578),"")</f>
        <v/>
      </c>
      <c r="F3578" s="5" t="str">
        <f t="shared" si="495"/>
        <v/>
      </c>
      <c r="G3578" s="5" t="str">
        <f t="shared" si="496"/>
        <v/>
      </c>
      <c r="H3578" s="9" t="str">
        <f t="shared" si="497"/>
        <v/>
      </c>
      <c r="I3578" s="5" t="str">
        <f t="shared" si="498"/>
        <v/>
      </c>
      <c r="J3578" s="5" t="str">
        <f>IF(OR($L3578="",NOT(COUNTIFS($L$2:$L3578,$L3578)=1)),"",SUMIFS($G:$G,$L:$L,$L3578))</f>
        <v/>
      </c>
      <c r="K3578" s="5" t="str">
        <f>IF(OR($L3578="",NOT(COUNTIFS($L$2:$L3578,$L3578)=1)),"",SUMIFS($I:$I,$L:$L,$L3578))</f>
        <v/>
      </c>
      <c r="L3578" s="6" t="str">
        <f t="shared" si="499"/>
        <v/>
      </c>
      <c r="M3578" s="6">
        <f t="shared" si="500"/>
        <v>144</v>
      </c>
      <c r="N3578" s="6">
        <f t="shared" si="501"/>
        <v>3</v>
      </c>
      <c r="O3578" s="9" t="str">
        <f>IF(AND($B3578&lt;&gt;"",$C3578&lt;&gt;"",$B3578&lt;=$C3578),INDEX(Szabalyok!$C:$C,$N3578),"")</f>
        <v/>
      </c>
      <c r="P3578">
        <f t="shared" si="503"/>
        <v>0</v>
      </c>
    </row>
    <row r="3579" spans="1:16" x14ac:dyDescent="0.35">
      <c r="A3579">
        <f t="shared" si="502"/>
        <v>0</v>
      </c>
      <c r="B3579" s="4" t="str">
        <f>IF($M3579&gt;300,"",IF(OR(INDEX(Bemenet!$E$2:$E$301,$M3579)="",INDEX(Bemenet!$F$2:$F$301,$M3579)=""),"",MAX(INDEX(Bemenet!$E$2:$E$301,$M3579),INDEX(Szabalyok!$A:$A,$N3579))))</f>
        <v/>
      </c>
      <c r="C3579" s="4" t="str">
        <f>IF($B3579="","",MIN(INDEX(Bemenet!$F$2:$F$301,$M3579),INDEX(Szabalyok!$B:$B,$N3579)))</f>
        <v/>
      </c>
      <c r="D3579" s="5" t="str">
        <f>IF(AND($B3579&lt;&gt;"",$C3579&lt;&gt;"",$B3579&lt;=$C3579),INDEX(Bemenet!$G$2:$G$301,$M3579),"")</f>
        <v/>
      </c>
      <c r="E3579" s="6" t="str">
        <f>IF(AND($B3579&lt;&gt;"",$C3579&lt;&gt;"",$B3579&lt;=$C3579),INDEX(Bemenet!$D$2:$D$301,$M3579),"")</f>
        <v/>
      </c>
      <c r="F3579" s="5" t="str">
        <f t="shared" si="495"/>
        <v/>
      </c>
      <c r="G3579" s="5" t="str">
        <f t="shared" si="496"/>
        <v/>
      </c>
      <c r="H3579" s="9" t="str">
        <f t="shared" si="497"/>
        <v/>
      </c>
      <c r="I3579" s="5" t="str">
        <f t="shared" si="498"/>
        <v/>
      </c>
      <c r="J3579" s="5" t="str">
        <f>IF(OR($L3579="",NOT(COUNTIFS($L$2:$L3579,$L3579)=1)),"",SUMIFS($G:$G,$L:$L,$L3579))</f>
        <v/>
      </c>
      <c r="K3579" s="5" t="str">
        <f>IF(OR($L3579="",NOT(COUNTIFS($L$2:$L3579,$L3579)=1)),"",SUMIFS($I:$I,$L:$L,$L3579))</f>
        <v/>
      </c>
      <c r="L3579" s="6" t="str">
        <f t="shared" si="499"/>
        <v/>
      </c>
      <c r="M3579" s="6">
        <f t="shared" si="500"/>
        <v>144</v>
      </c>
      <c r="N3579" s="6">
        <f t="shared" si="501"/>
        <v>4</v>
      </c>
      <c r="O3579" s="9" t="str">
        <f>IF(AND($B3579&lt;&gt;"",$C3579&lt;&gt;"",$B3579&lt;=$C3579),INDEX(Szabalyok!$C:$C,$N3579),"")</f>
        <v/>
      </c>
      <c r="P3579">
        <f t="shared" si="503"/>
        <v>0</v>
      </c>
    </row>
    <row r="3580" spans="1:16" x14ac:dyDescent="0.35">
      <c r="A3580">
        <f t="shared" si="502"/>
        <v>0</v>
      </c>
      <c r="B3580" s="4" t="str">
        <f>IF($M3580&gt;300,"",IF(OR(INDEX(Bemenet!$E$2:$E$301,$M3580)="",INDEX(Bemenet!$F$2:$F$301,$M3580)=""),"",MAX(INDEX(Bemenet!$E$2:$E$301,$M3580),INDEX(Szabalyok!$A:$A,$N3580))))</f>
        <v/>
      </c>
      <c r="C3580" s="4" t="str">
        <f>IF($B3580="","",MIN(INDEX(Bemenet!$F$2:$F$301,$M3580),INDEX(Szabalyok!$B:$B,$N3580)))</f>
        <v/>
      </c>
      <c r="D3580" s="5" t="str">
        <f>IF(AND($B3580&lt;&gt;"",$C3580&lt;&gt;"",$B3580&lt;=$C3580),INDEX(Bemenet!$G$2:$G$301,$M3580),"")</f>
        <v/>
      </c>
      <c r="E3580" s="6" t="str">
        <f>IF(AND($B3580&lt;&gt;"",$C3580&lt;&gt;"",$B3580&lt;=$C3580),INDEX(Bemenet!$D$2:$D$301,$M3580),"")</f>
        <v/>
      </c>
      <c r="F3580" s="5" t="str">
        <f t="shared" si="495"/>
        <v/>
      </c>
      <c r="G3580" s="5" t="str">
        <f t="shared" si="496"/>
        <v/>
      </c>
      <c r="H3580" s="9" t="str">
        <f t="shared" si="497"/>
        <v/>
      </c>
      <c r="I3580" s="5" t="str">
        <f t="shared" si="498"/>
        <v/>
      </c>
      <c r="J3580" s="5" t="str">
        <f>IF(OR($L3580="",NOT(COUNTIFS($L$2:$L3580,$L3580)=1)),"",SUMIFS($G:$G,$L:$L,$L3580))</f>
        <v/>
      </c>
      <c r="K3580" s="5" t="str">
        <f>IF(OR($L3580="",NOT(COUNTIFS($L$2:$L3580,$L3580)=1)),"",SUMIFS($I:$I,$L:$L,$L3580))</f>
        <v/>
      </c>
      <c r="L3580" s="6" t="str">
        <f t="shared" si="499"/>
        <v/>
      </c>
      <c r="M3580" s="6">
        <f t="shared" si="500"/>
        <v>144</v>
      </c>
      <c r="N3580" s="6">
        <f t="shared" si="501"/>
        <v>5</v>
      </c>
      <c r="O3580" s="9" t="str">
        <f>IF(AND($B3580&lt;&gt;"",$C3580&lt;&gt;"",$B3580&lt;=$C3580),INDEX(Szabalyok!$C:$C,$N3580),"")</f>
        <v/>
      </c>
      <c r="P3580">
        <f t="shared" si="503"/>
        <v>0</v>
      </c>
    </row>
    <row r="3581" spans="1:16" x14ac:dyDescent="0.35">
      <c r="A3581">
        <f t="shared" si="502"/>
        <v>0</v>
      </c>
      <c r="B3581" s="4" t="str">
        <f>IF($M3581&gt;300,"",IF(OR(INDEX(Bemenet!$E$2:$E$301,$M3581)="",INDEX(Bemenet!$F$2:$F$301,$M3581)=""),"",MAX(INDEX(Bemenet!$E$2:$E$301,$M3581),INDEX(Szabalyok!$A:$A,$N3581))))</f>
        <v/>
      </c>
      <c r="C3581" s="4" t="str">
        <f>IF($B3581="","",MIN(INDEX(Bemenet!$F$2:$F$301,$M3581),INDEX(Szabalyok!$B:$B,$N3581)))</f>
        <v/>
      </c>
      <c r="D3581" s="5" t="str">
        <f>IF(AND($B3581&lt;&gt;"",$C3581&lt;&gt;"",$B3581&lt;=$C3581),INDEX(Bemenet!$G$2:$G$301,$M3581),"")</f>
        <v/>
      </c>
      <c r="E3581" s="6" t="str">
        <f>IF(AND($B3581&lt;&gt;"",$C3581&lt;&gt;"",$B3581&lt;=$C3581),INDEX(Bemenet!$D$2:$D$301,$M3581),"")</f>
        <v/>
      </c>
      <c r="F3581" s="5" t="str">
        <f t="shared" si="495"/>
        <v/>
      </c>
      <c r="G3581" s="5" t="str">
        <f t="shared" si="496"/>
        <v/>
      </c>
      <c r="H3581" s="9" t="str">
        <f t="shared" si="497"/>
        <v/>
      </c>
      <c r="I3581" s="5" t="str">
        <f t="shared" si="498"/>
        <v/>
      </c>
      <c r="J3581" s="5" t="str">
        <f>IF(OR($L3581="",NOT(COUNTIFS($L$2:$L3581,$L3581)=1)),"",SUMIFS($G:$G,$L:$L,$L3581))</f>
        <v/>
      </c>
      <c r="K3581" s="5" t="str">
        <f>IF(OR($L3581="",NOT(COUNTIFS($L$2:$L3581,$L3581)=1)),"",SUMIFS($I:$I,$L:$L,$L3581))</f>
        <v/>
      </c>
      <c r="L3581" s="6" t="str">
        <f t="shared" si="499"/>
        <v/>
      </c>
      <c r="M3581" s="6">
        <f t="shared" si="500"/>
        <v>144</v>
      </c>
      <c r="N3581" s="6">
        <f t="shared" si="501"/>
        <v>6</v>
      </c>
      <c r="O3581" s="9" t="str">
        <f>IF(AND($B3581&lt;&gt;"",$C3581&lt;&gt;"",$B3581&lt;=$C3581),INDEX(Szabalyok!$C:$C,$N3581),"")</f>
        <v/>
      </c>
      <c r="P3581">
        <f t="shared" si="503"/>
        <v>0</v>
      </c>
    </row>
    <row r="3582" spans="1:16" x14ac:dyDescent="0.35">
      <c r="A3582">
        <f t="shared" si="502"/>
        <v>0</v>
      </c>
      <c r="B3582" s="4" t="str">
        <f>IF($M3582&gt;300,"",IF(OR(INDEX(Bemenet!$E$2:$E$301,$M3582)="",INDEX(Bemenet!$F$2:$F$301,$M3582)=""),"",MAX(INDEX(Bemenet!$E$2:$E$301,$M3582),INDEX(Szabalyok!$A:$A,$N3582))))</f>
        <v/>
      </c>
      <c r="C3582" s="4" t="str">
        <f>IF($B3582="","",MIN(INDEX(Bemenet!$F$2:$F$301,$M3582),INDEX(Szabalyok!$B:$B,$N3582)))</f>
        <v/>
      </c>
      <c r="D3582" s="5" t="str">
        <f>IF(AND($B3582&lt;&gt;"",$C3582&lt;&gt;"",$B3582&lt;=$C3582),INDEX(Bemenet!$G$2:$G$301,$M3582),"")</f>
        <v/>
      </c>
      <c r="E3582" s="6" t="str">
        <f>IF(AND($B3582&lt;&gt;"",$C3582&lt;&gt;"",$B3582&lt;=$C3582),INDEX(Bemenet!$D$2:$D$301,$M3582),"")</f>
        <v/>
      </c>
      <c r="F3582" s="5" t="str">
        <f t="shared" si="495"/>
        <v/>
      </c>
      <c r="G3582" s="5" t="str">
        <f t="shared" si="496"/>
        <v/>
      </c>
      <c r="H3582" s="9" t="str">
        <f t="shared" si="497"/>
        <v/>
      </c>
      <c r="I3582" s="5" t="str">
        <f t="shared" si="498"/>
        <v/>
      </c>
      <c r="J3582" s="5" t="str">
        <f>IF(OR($L3582="",NOT(COUNTIFS($L$2:$L3582,$L3582)=1)),"",SUMIFS($G:$G,$L:$L,$L3582))</f>
        <v/>
      </c>
      <c r="K3582" s="5" t="str">
        <f>IF(OR($L3582="",NOT(COUNTIFS($L$2:$L3582,$L3582)=1)),"",SUMIFS($I:$I,$L:$L,$L3582))</f>
        <v/>
      </c>
      <c r="L3582" s="6" t="str">
        <f t="shared" si="499"/>
        <v/>
      </c>
      <c r="M3582" s="6">
        <f t="shared" si="500"/>
        <v>144</v>
      </c>
      <c r="N3582" s="6">
        <f t="shared" si="501"/>
        <v>7</v>
      </c>
      <c r="O3582" s="9" t="str">
        <f>IF(AND($B3582&lt;&gt;"",$C3582&lt;&gt;"",$B3582&lt;=$C3582),INDEX(Szabalyok!$C:$C,$N3582),"")</f>
        <v/>
      </c>
      <c r="P3582">
        <f t="shared" si="503"/>
        <v>0</v>
      </c>
    </row>
    <row r="3583" spans="1:16" x14ac:dyDescent="0.35">
      <c r="A3583">
        <f t="shared" si="502"/>
        <v>0</v>
      </c>
      <c r="B3583" s="4" t="str">
        <f>IF($M3583&gt;300,"",IF(OR(INDEX(Bemenet!$E$2:$E$301,$M3583)="",INDEX(Bemenet!$F$2:$F$301,$M3583)=""),"",MAX(INDEX(Bemenet!$E$2:$E$301,$M3583),INDEX(Szabalyok!$A:$A,$N3583))))</f>
        <v/>
      </c>
      <c r="C3583" s="4" t="str">
        <f>IF($B3583="","",MIN(INDEX(Bemenet!$F$2:$F$301,$M3583),INDEX(Szabalyok!$B:$B,$N3583)))</f>
        <v/>
      </c>
      <c r="D3583" s="5" t="str">
        <f>IF(AND($B3583&lt;&gt;"",$C3583&lt;&gt;"",$B3583&lt;=$C3583),INDEX(Bemenet!$G$2:$G$301,$M3583),"")</f>
        <v/>
      </c>
      <c r="E3583" s="6" t="str">
        <f>IF(AND($B3583&lt;&gt;"",$C3583&lt;&gt;"",$B3583&lt;=$C3583),INDEX(Bemenet!$D$2:$D$301,$M3583),"")</f>
        <v/>
      </c>
      <c r="F3583" s="5" t="str">
        <f t="shared" si="495"/>
        <v/>
      </c>
      <c r="G3583" s="5" t="str">
        <f t="shared" si="496"/>
        <v/>
      </c>
      <c r="H3583" s="9" t="str">
        <f t="shared" si="497"/>
        <v/>
      </c>
      <c r="I3583" s="5" t="str">
        <f t="shared" si="498"/>
        <v/>
      </c>
      <c r="J3583" s="5" t="str">
        <f>IF(OR($L3583="",NOT(COUNTIFS($L$2:$L3583,$L3583)=1)),"",SUMIFS($G:$G,$L:$L,$L3583))</f>
        <v/>
      </c>
      <c r="K3583" s="5" t="str">
        <f>IF(OR($L3583="",NOT(COUNTIFS($L$2:$L3583,$L3583)=1)),"",SUMIFS($I:$I,$L:$L,$L3583))</f>
        <v/>
      </c>
      <c r="L3583" s="6" t="str">
        <f t="shared" si="499"/>
        <v/>
      </c>
      <c r="M3583" s="6">
        <f t="shared" si="500"/>
        <v>144</v>
      </c>
      <c r="N3583" s="6">
        <f t="shared" si="501"/>
        <v>8</v>
      </c>
      <c r="O3583" s="9" t="str">
        <f>IF(AND($B3583&lt;&gt;"",$C3583&lt;&gt;"",$B3583&lt;=$C3583),INDEX(Szabalyok!$C:$C,$N3583),"")</f>
        <v/>
      </c>
      <c r="P3583">
        <f t="shared" si="503"/>
        <v>0</v>
      </c>
    </row>
    <row r="3584" spans="1:16" x14ac:dyDescent="0.35">
      <c r="A3584">
        <f t="shared" si="502"/>
        <v>0</v>
      </c>
      <c r="B3584" s="4" t="str">
        <f>IF($M3584&gt;300,"",IF(OR(INDEX(Bemenet!$E$2:$E$301,$M3584)="",INDEX(Bemenet!$F$2:$F$301,$M3584)=""),"",MAX(INDEX(Bemenet!$E$2:$E$301,$M3584),INDEX(Szabalyok!$A:$A,$N3584))))</f>
        <v/>
      </c>
      <c r="C3584" s="4" t="str">
        <f>IF($B3584="","",MIN(INDEX(Bemenet!$F$2:$F$301,$M3584),INDEX(Szabalyok!$B:$B,$N3584)))</f>
        <v/>
      </c>
      <c r="D3584" s="5" t="str">
        <f>IF(AND($B3584&lt;&gt;"",$C3584&lt;&gt;"",$B3584&lt;=$C3584),INDEX(Bemenet!$G$2:$G$301,$M3584),"")</f>
        <v/>
      </c>
      <c r="E3584" s="6" t="str">
        <f>IF(AND($B3584&lt;&gt;"",$C3584&lt;&gt;"",$B3584&lt;=$C3584),INDEX(Bemenet!$D$2:$D$301,$M3584),"")</f>
        <v/>
      </c>
      <c r="F3584" s="5" t="str">
        <f t="shared" si="495"/>
        <v/>
      </c>
      <c r="G3584" s="5" t="str">
        <f t="shared" si="496"/>
        <v/>
      </c>
      <c r="H3584" s="9" t="str">
        <f t="shared" si="497"/>
        <v/>
      </c>
      <c r="I3584" s="5" t="str">
        <f t="shared" si="498"/>
        <v/>
      </c>
      <c r="J3584" s="5" t="str">
        <f>IF(OR($L3584="",NOT(COUNTIFS($L$2:$L3584,$L3584)=1)),"",SUMIFS($G:$G,$L:$L,$L3584))</f>
        <v/>
      </c>
      <c r="K3584" s="5" t="str">
        <f>IF(OR($L3584="",NOT(COUNTIFS($L$2:$L3584,$L3584)=1)),"",SUMIFS($I:$I,$L:$L,$L3584))</f>
        <v/>
      </c>
      <c r="L3584" s="6" t="str">
        <f t="shared" si="499"/>
        <v/>
      </c>
      <c r="M3584" s="6">
        <f t="shared" si="500"/>
        <v>144</v>
      </c>
      <c r="N3584" s="6">
        <f t="shared" si="501"/>
        <v>9</v>
      </c>
      <c r="O3584" s="9" t="str">
        <f>IF(AND($B3584&lt;&gt;"",$C3584&lt;&gt;"",$B3584&lt;=$C3584),INDEX(Szabalyok!$C:$C,$N3584),"")</f>
        <v/>
      </c>
      <c r="P3584">
        <f t="shared" si="503"/>
        <v>0</v>
      </c>
    </row>
    <row r="3585" spans="1:16" x14ac:dyDescent="0.35">
      <c r="A3585">
        <f t="shared" si="502"/>
        <v>0</v>
      </c>
      <c r="B3585" s="4" t="str">
        <f>IF($M3585&gt;300,"",IF(OR(INDEX(Bemenet!$E$2:$E$301,$M3585)="",INDEX(Bemenet!$F$2:$F$301,$M3585)=""),"",MAX(INDEX(Bemenet!$E$2:$E$301,$M3585),INDEX(Szabalyok!$A:$A,$N3585))))</f>
        <v/>
      </c>
      <c r="C3585" s="4" t="str">
        <f>IF($B3585="","",MIN(INDEX(Bemenet!$F$2:$F$301,$M3585),INDEX(Szabalyok!$B:$B,$N3585)))</f>
        <v/>
      </c>
      <c r="D3585" s="5" t="str">
        <f>IF(AND($B3585&lt;&gt;"",$C3585&lt;&gt;"",$B3585&lt;=$C3585),INDEX(Bemenet!$G$2:$G$301,$M3585),"")</f>
        <v/>
      </c>
      <c r="E3585" s="6" t="str">
        <f>IF(AND($B3585&lt;&gt;"",$C3585&lt;&gt;"",$B3585&lt;=$C3585),INDEX(Bemenet!$D$2:$D$301,$M3585),"")</f>
        <v/>
      </c>
      <c r="F3585" s="5" t="str">
        <f t="shared" si="495"/>
        <v/>
      </c>
      <c r="G3585" s="5" t="str">
        <f t="shared" si="496"/>
        <v/>
      </c>
      <c r="H3585" s="9" t="str">
        <f t="shared" si="497"/>
        <v/>
      </c>
      <c r="I3585" s="5" t="str">
        <f t="shared" si="498"/>
        <v/>
      </c>
      <c r="J3585" s="5" t="str">
        <f>IF(OR($L3585="",NOT(COUNTIFS($L$2:$L3585,$L3585)=1)),"",SUMIFS($G:$G,$L:$L,$L3585))</f>
        <v/>
      </c>
      <c r="K3585" s="5" t="str">
        <f>IF(OR($L3585="",NOT(COUNTIFS($L$2:$L3585,$L3585)=1)),"",SUMIFS($I:$I,$L:$L,$L3585))</f>
        <v/>
      </c>
      <c r="L3585" s="6" t="str">
        <f t="shared" si="499"/>
        <v/>
      </c>
      <c r="M3585" s="6">
        <f t="shared" si="500"/>
        <v>144</v>
      </c>
      <c r="N3585" s="6">
        <f t="shared" si="501"/>
        <v>10</v>
      </c>
      <c r="O3585" s="9" t="str">
        <f>IF(AND($B3585&lt;&gt;"",$C3585&lt;&gt;"",$B3585&lt;=$C3585),INDEX(Szabalyok!$C:$C,$N3585),"")</f>
        <v/>
      </c>
      <c r="P3585">
        <f t="shared" si="503"/>
        <v>0</v>
      </c>
    </row>
    <row r="3586" spans="1:16" x14ac:dyDescent="0.35">
      <c r="A3586">
        <f t="shared" si="502"/>
        <v>0</v>
      </c>
      <c r="B3586" s="4" t="str">
        <f>IF($M3586&gt;300,"",IF(OR(INDEX(Bemenet!$E$2:$E$301,$M3586)="",INDEX(Bemenet!$F$2:$F$301,$M3586)=""),"",MAX(INDEX(Bemenet!$E$2:$E$301,$M3586),INDEX(Szabalyok!$A:$A,$N3586))))</f>
        <v/>
      </c>
      <c r="C3586" s="4" t="str">
        <f>IF($B3586="","",MIN(INDEX(Bemenet!$F$2:$F$301,$M3586),INDEX(Szabalyok!$B:$B,$N3586)))</f>
        <v/>
      </c>
      <c r="D3586" s="5" t="str">
        <f>IF(AND($B3586&lt;&gt;"",$C3586&lt;&gt;"",$B3586&lt;=$C3586),INDEX(Bemenet!$G$2:$G$301,$M3586),"")</f>
        <v/>
      </c>
      <c r="E3586" s="6" t="str">
        <f>IF(AND($B3586&lt;&gt;"",$C3586&lt;&gt;"",$B3586&lt;=$C3586),INDEX(Bemenet!$D$2:$D$301,$M3586),"")</f>
        <v/>
      </c>
      <c r="F3586" s="5" t="str">
        <f t="shared" ref="F3586:F3649" si="504">IF(AND($B3586&lt;&gt;"",$C3586&lt;&gt;"",$B3586&lt;=$C3586),$C3586-$B3586+1,"")</f>
        <v/>
      </c>
      <c r="G3586" s="5" t="str">
        <f t="shared" ref="G3586:G3649" si="505">IF($F3586="","",$F3586*$D3586)</f>
        <v/>
      </c>
      <c r="H3586" s="9" t="str">
        <f t="shared" ref="H3586:H3649" si="506">IF($G3586="","",$O3586)</f>
        <v/>
      </c>
      <c r="I3586" s="5" t="str">
        <f t="shared" ref="I3586:I3649" si="507">IF($G3586="","",$G3586*IF($H3586="",$O3586,$H3586)/100)</f>
        <v/>
      </c>
      <c r="J3586" s="5" t="str">
        <f>IF(OR($L3586="",NOT(COUNTIFS($L$2:$L3586,$L3586)=1)),"",SUMIFS($G:$G,$L:$L,$L3586))</f>
        <v/>
      </c>
      <c r="K3586" s="5" t="str">
        <f>IF(OR($L3586="",NOT(COUNTIFS($L$2:$L3586,$L3586)=1)),"",SUMIFS($I:$I,$L:$L,$L3586))</f>
        <v/>
      </c>
      <c r="L3586" s="6" t="str">
        <f t="shared" ref="L3586:L3649" si="508">IF($B3586="","",YEAR($B3586))</f>
        <v/>
      </c>
      <c r="M3586" s="6">
        <f t="shared" ref="M3586:M3649" si="509">INT((ROW()-2)/25)+1</f>
        <v>144</v>
      </c>
      <c r="N3586" s="6">
        <f t="shared" ref="N3586:N3649" si="510">MOD(ROW()-2,25)+2</f>
        <v>11</v>
      </c>
      <c r="O3586" s="9" t="str">
        <f>IF(AND($B3586&lt;&gt;"",$C3586&lt;&gt;"",$B3586&lt;=$C3586),INDEX(Szabalyok!$C:$C,$N3586),"")</f>
        <v/>
      </c>
      <c r="P3586">
        <f t="shared" si="503"/>
        <v>0</v>
      </c>
    </row>
    <row r="3587" spans="1:16" x14ac:dyDescent="0.35">
      <c r="A3587">
        <f t="shared" si="502"/>
        <v>0</v>
      </c>
      <c r="B3587" s="4" t="str">
        <f>IF($M3587&gt;300,"",IF(OR(INDEX(Bemenet!$E$2:$E$301,$M3587)="",INDEX(Bemenet!$F$2:$F$301,$M3587)=""),"",MAX(INDEX(Bemenet!$E$2:$E$301,$M3587),INDEX(Szabalyok!$A:$A,$N3587))))</f>
        <v/>
      </c>
      <c r="C3587" s="4" t="str">
        <f>IF($B3587="","",MIN(INDEX(Bemenet!$F$2:$F$301,$M3587),INDEX(Szabalyok!$B:$B,$N3587)))</f>
        <v/>
      </c>
      <c r="D3587" s="5" t="str">
        <f>IF(AND($B3587&lt;&gt;"",$C3587&lt;&gt;"",$B3587&lt;=$C3587),INDEX(Bemenet!$G$2:$G$301,$M3587),"")</f>
        <v/>
      </c>
      <c r="E3587" s="6" t="str">
        <f>IF(AND($B3587&lt;&gt;"",$C3587&lt;&gt;"",$B3587&lt;=$C3587),INDEX(Bemenet!$D$2:$D$301,$M3587),"")</f>
        <v/>
      </c>
      <c r="F3587" s="5" t="str">
        <f t="shared" si="504"/>
        <v/>
      </c>
      <c r="G3587" s="5" t="str">
        <f t="shared" si="505"/>
        <v/>
      </c>
      <c r="H3587" s="9" t="str">
        <f t="shared" si="506"/>
        <v/>
      </c>
      <c r="I3587" s="5" t="str">
        <f t="shared" si="507"/>
        <v/>
      </c>
      <c r="J3587" s="5" t="str">
        <f>IF(OR($L3587="",NOT(COUNTIFS($L$2:$L3587,$L3587)=1)),"",SUMIFS($G:$G,$L:$L,$L3587))</f>
        <v/>
      </c>
      <c r="K3587" s="5" t="str">
        <f>IF(OR($L3587="",NOT(COUNTIFS($L$2:$L3587,$L3587)=1)),"",SUMIFS($I:$I,$L:$L,$L3587))</f>
        <v/>
      </c>
      <c r="L3587" s="6" t="str">
        <f t="shared" si="508"/>
        <v/>
      </c>
      <c r="M3587" s="6">
        <f t="shared" si="509"/>
        <v>144</v>
      </c>
      <c r="N3587" s="6">
        <f t="shared" si="510"/>
        <v>12</v>
      </c>
      <c r="O3587" s="9" t="str">
        <f>IF(AND($B3587&lt;&gt;"",$C3587&lt;&gt;"",$B3587&lt;=$C3587),INDEX(Szabalyok!$C:$C,$N3587),"")</f>
        <v/>
      </c>
      <c r="P3587">
        <f t="shared" si="503"/>
        <v>0</v>
      </c>
    </row>
    <row r="3588" spans="1:16" x14ac:dyDescent="0.35">
      <c r="A3588">
        <f t="shared" ref="A3588:A3651" si="511">IF(P3588=P3587,0,P3588)</f>
        <v>0</v>
      </c>
      <c r="B3588" s="4" t="str">
        <f>IF($M3588&gt;300,"",IF(OR(INDEX(Bemenet!$E$2:$E$301,$M3588)="",INDEX(Bemenet!$F$2:$F$301,$M3588)=""),"",MAX(INDEX(Bemenet!$E$2:$E$301,$M3588),INDEX(Szabalyok!$A:$A,$N3588))))</f>
        <v/>
      </c>
      <c r="C3588" s="4" t="str">
        <f>IF($B3588="","",MIN(INDEX(Bemenet!$F$2:$F$301,$M3588),INDEX(Szabalyok!$B:$B,$N3588)))</f>
        <v/>
      </c>
      <c r="D3588" s="5" t="str">
        <f>IF(AND($B3588&lt;&gt;"",$C3588&lt;&gt;"",$B3588&lt;=$C3588),INDEX(Bemenet!$G$2:$G$301,$M3588),"")</f>
        <v/>
      </c>
      <c r="E3588" s="6" t="str">
        <f>IF(AND($B3588&lt;&gt;"",$C3588&lt;&gt;"",$B3588&lt;=$C3588),INDEX(Bemenet!$D$2:$D$301,$M3588),"")</f>
        <v/>
      </c>
      <c r="F3588" s="5" t="str">
        <f t="shared" si="504"/>
        <v/>
      </c>
      <c r="G3588" s="5" t="str">
        <f t="shared" si="505"/>
        <v/>
      </c>
      <c r="H3588" s="9" t="str">
        <f t="shared" si="506"/>
        <v/>
      </c>
      <c r="I3588" s="5" t="str">
        <f t="shared" si="507"/>
        <v/>
      </c>
      <c r="J3588" s="5" t="str">
        <f>IF(OR($L3588="",NOT(COUNTIFS($L$2:$L3588,$L3588)=1)),"",SUMIFS($G:$G,$L:$L,$L3588))</f>
        <v/>
      </c>
      <c r="K3588" s="5" t="str">
        <f>IF(OR($L3588="",NOT(COUNTIFS($L$2:$L3588,$L3588)=1)),"",SUMIFS($I:$I,$L:$L,$L3588))</f>
        <v/>
      </c>
      <c r="L3588" s="6" t="str">
        <f t="shared" si="508"/>
        <v/>
      </c>
      <c r="M3588" s="6">
        <f t="shared" si="509"/>
        <v>144</v>
      </c>
      <c r="N3588" s="6">
        <f t="shared" si="510"/>
        <v>13</v>
      </c>
      <c r="O3588" s="9" t="str">
        <f>IF(AND($B3588&lt;&gt;"",$C3588&lt;&gt;"",$B3588&lt;=$C3588),INDEX(Szabalyok!$C:$C,$N3588),"")</f>
        <v/>
      </c>
      <c r="P3588">
        <f t="shared" ref="P3588:P3651" si="512">IF(D3588="",P3587,P3587+1)</f>
        <v>0</v>
      </c>
    </row>
    <row r="3589" spans="1:16" x14ac:dyDescent="0.35">
      <c r="A3589">
        <f t="shared" si="511"/>
        <v>0</v>
      </c>
      <c r="B3589" s="4" t="str">
        <f>IF($M3589&gt;300,"",IF(OR(INDEX(Bemenet!$E$2:$E$301,$M3589)="",INDEX(Bemenet!$F$2:$F$301,$M3589)=""),"",MAX(INDEX(Bemenet!$E$2:$E$301,$M3589),INDEX(Szabalyok!$A:$A,$N3589))))</f>
        <v/>
      </c>
      <c r="C3589" s="4" t="str">
        <f>IF($B3589="","",MIN(INDEX(Bemenet!$F$2:$F$301,$M3589),INDEX(Szabalyok!$B:$B,$N3589)))</f>
        <v/>
      </c>
      <c r="D3589" s="5" t="str">
        <f>IF(AND($B3589&lt;&gt;"",$C3589&lt;&gt;"",$B3589&lt;=$C3589),INDEX(Bemenet!$G$2:$G$301,$M3589),"")</f>
        <v/>
      </c>
      <c r="E3589" s="6" t="str">
        <f>IF(AND($B3589&lt;&gt;"",$C3589&lt;&gt;"",$B3589&lt;=$C3589),INDEX(Bemenet!$D$2:$D$301,$M3589),"")</f>
        <v/>
      </c>
      <c r="F3589" s="5" t="str">
        <f t="shared" si="504"/>
        <v/>
      </c>
      <c r="G3589" s="5" t="str">
        <f t="shared" si="505"/>
        <v/>
      </c>
      <c r="H3589" s="9" t="str">
        <f t="shared" si="506"/>
        <v/>
      </c>
      <c r="I3589" s="5" t="str">
        <f t="shared" si="507"/>
        <v/>
      </c>
      <c r="J3589" s="5" t="str">
        <f>IF(OR($L3589="",NOT(COUNTIFS($L$2:$L3589,$L3589)=1)),"",SUMIFS($G:$G,$L:$L,$L3589))</f>
        <v/>
      </c>
      <c r="K3589" s="5" t="str">
        <f>IF(OR($L3589="",NOT(COUNTIFS($L$2:$L3589,$L3589)=1)),"",SUMIFS($I:$I,$L:$L,$L3589))</f>
        <v/>
      </c>
      <c r="L3589" s="6" t="str">
        <f t="shared" si="508"/>
        <v/>
      </c>
      <c r="M3589" s="6">
        <f t="shared" si="509"/>
        <v>144</v>
      </c>
      <c r="N3589" s="6">
        <f t="shared" si="510"/>
        <v>14</v>
      </c>
      <c r="O3589" s="9" t="str">
        <f>IF(AND($B3589&lt;&gt;"",$C3589&lt;&gt;"",$B3589&lt;=$C3589),INDEX(Szabalyok!$C:$C,$N3589),"")</f>
        <v/>
      </c>
      <c r="P3589">
        <f t="shared" si="512"/>
        <v>0</v>
      </c>
    </row>
    <row r="3590" spans="1:16" x14ac:dyDescent="0.35">
      <c r="A3590">
        <f t="shared" si="511"/>
        <v>0</v>
      </c>
      <c r="B3590" s="4" t="str">
        <f>IF($M3590&gt;300,"",IF(OR(INDEX(Bemenet!$E$2:$E$301,$M3590)="",INDEX(Bemenet!$F$2:$F$301,$M3590)=""),"",MAX(INDEX(Bemenet!$E$2:$E$301,$M3590),INDEX(Szabalyok!$A:$A,$N3590))))</f>
        <v/>
      </c>
      <c r="C3590" s="4" t="str">
        <f>IF($B3590="","",MIN(INDEX(Bemenet!$F$2:$F$301,$M3590),INDEX(Szabalyok!$B:$B,$N3590)))</f>
        <v/>
      </c>
      <c r="D3590" s="5" t="str">
        <f>IF(AND($B3590&lt;&gt;"",$C3590&lt;&gt;"",$B3590&lt;=$C3590),INDEX(Bemenet!$G$2:$G$301,$M3590),"")</f>
        <v/>
      </c>
      <c r="E3590" s="6" t="str">
        <f>IF(AND($B3590&lt;&gt;"",$C3590&lt;&gt;"",$B3590&lt;=$C3590),INDEX(Bemenet!$D$2:$D$301,$M3590),"")</f>
        <v/>
      </c>
      <c r="F3590" s="5" t="str">
        <f t="shared" si="504"/>
        <v/>
      </c>
      <c r="G3590" s="5" t="str">
        <f t="shared" si="505"/>
        <v/>
      </c>
      <c r="H3590" s="9" t="str">
        <f t="shared" si="506"/>
        <v/>
      </c>
      <c r="I3590" s="5" t="str">
        <f t="shared" si="507"/>
        <v/>
      </c>
      <c r="J3590" s="5" t="str">
        <f>IF(OR($L3590="",NOT(COUNTIFS($L$2:$L3590,$L3590)=1)),"",SUMIFS($G:$G,$L:$L,$L3590))</f>
        <v/>
      </c>
      <c r="K3590" s="5" t="str">
        <f>IF(OR($L3590="",NOT(COUNTIFS($L$2:$L3590,$L3590)=1)),"",SUMIFS($I:$I,$L:$L,$L3590))</f>
        <v/>
      </c>
      <c r="L3590" s="6" t="str">
        <f t="shared" si="508"/>
        <v/>
      </c>
      <c r="M3590" s="6">
        <f t="shared" si="509"/>
        <v>144</v>
      </c>
      <c r="N3590" s="6">
        <f t="shared" si="510"/>
        <v>15</v>
      </c>
      <c r="O3590" s="9" t="str">
        <f>IF(AND($B3590&lt;&gt;"",$C3590&lt;&gt;"",$B3590&lt;=$C3590),INDEX(Szabalyok!$C:$C,$N3590),"")</f>
        <v/>
      </c>
      <c r="P3590">
        <f t="shared" si="512"/>
        <v>0</v>
      </c>
    </row>
    <row r="3591" spans="1:16" x14ac:dyDescent="0.35">
      <c r="A3591">
        <f t="shared" si="511"/>
        <v>0</v>
      </c>
      <c r="B3591" s="4" t="str">
        <f>IF($M3591&gt;300,"",IF(OR(INDEX(Bemenet!$E$2:$E$301,$M3591)="",INDEX(Bemenet!$F$2:$F$301,$M3591)=""),"",MAX(INDEX(Bemenet!$E$2:$E$301,$M3591),INDEX(Szabalyok!$A:$A,$N3591))))</f>
        <v/>
      </c>
      <c r="C3591" s="4" t="str">
        <f>IF($B3591="","",MIN(INDEX(Bemenet!$F$2:$F$301,$M3591),INDEX(Szabalyok!$B:$B,$N3591)))</f>
        <v/>
      </c>
      <c r="D3591" s="5" t="str">
        <f>IF(AND($B3591&lt;&gt;"",$C3591&lt;&gt;"",$B3591&lt;=$C3591),INDEX(Bemenet!$G$2:$G$301,$M3591),"")</f>
        <v/>
      </c>
      <c r="E3591" s="6" t="str">
        <f>IF(AND($B3591&lt;&gt;"",$C3591&lt;&gt;"",$B3591&lt;=$C3591),INDEX(Bemenet!$D$2:$D$301,$M3591),"")</f>
        <v/>
      </c>
      <c r="F3591" s="5" t="str">
        <f t="shared" si="504"/>
        <v/>
      </c>
      <c r="G3591" s="5" t="str">
        <f t="shared" si="505"/>
        <v/>
      </c>
      <c r="H3591" s="9" t="str">
        <f t="shared" si="506"/>
        <v/>
      </c>
      <c r="I3591" s="5" t="str">
        <f t="shared" si="507"/>
        <v/>
      </c>
      <c r="J3591" s="5" t="str">
        <f>IF(OR($L3591="",NOT(COUNTIFS($L$2:$L3591,$L3591)=1)),"",SUMIFS($G:$G,$L:$L,$L3591))</f>
        <v/>
      </c>
      <c r="K3591" s="5" t="str">
        <f>IF(OR($L3591="",NOT(COUNTIFS($L$2:$L3591,$L3591)=1)),"",SUMIFS($I:$I,$L:$L,$L3591))</f>
        <v/>
      </c>
      <c r="L3591" s="6" t="str">
        <f t="shared" si="508"/>
        <v/>
      </c>
      <c r="M3591" s="6">
        <f t="shared" si="509"/>
        <v>144</v>
      </c>
      <c r="N3591" s="6">
        <f t="shared" si="510"/>
        <v>16</v>
      </c>
      <c r="O3591" s="9" t="str">
        <f>IF(AND($B3591&lt;&gt;"",$C3591&lt;&gt;"",$B3591&lt;=$C3591),INDEX(Szabalyok!$C:$C,$N3591),"")</f>
        <v/>
      </c>
      <c r="P3591">
        <f t="shared" si="512"/>
        <v>0</v>
      </c>
    </row>
    <row r="3592" spans="1:16" x14ac:dyDescent="0.35">
      <c r="A3592">
        <f t="shared" si="511"/>
        <v>0</v>
      </c>
      <c r="B3592" s="4" t="str">
        <f>IF($M3592&gt;300,"",IF(OR(INDEX(Bemenet!$E$2:$E$301,$M3592)="",INDEX(Bemenet!$F$2:$F$301,$M3592)=""),"",MAX(INDEX(Bemenet!$E$2:$E$301,$M3592),INDEX(Szabalyok!$A:$A,$N3592))))</f>
        <v/>
      </c>
      <c r="C3592" s="4" t="str">
        <f>IF($B3592="","",MIN(INDEX(Bemenet!$F$2:$F$301,$M3592),INDEX(Szabalyok!$B:$B,$N3592)))</f>
        <v/>
      </c>
      <c r="D3592" s="5" t="str">
        <f>IF(AND($B3592&lt;&gt;"",$C3592&lt;&gt;"",$B3592&lt;=$C3592),INDEX(Bemenet!$G$2:$G$301,$M3592),"")</f>
        <v/>
      </c>
      <c r="E3592" s="6" t="str">
        <f>IF(AND($B3592&lt;&gt;"",$C3592&lt;&gt;"",$B3592&lt;=$C3592),INDEX(Bemenet!$D$2:$D$301,$M3592),"")</f>
        <v/>
      </c>
      <c r="F3592" s="5" t="str">
        <f t="shared" si="504"/>
        <v/>
      </c>
      <c r="G3592" s="5" t="str">
        <f t="shared" si="505"/>
        <v/>
      </c>
      <c r="H3592" s="9" t="str">
        <f t="shared" si="506"/>
        <v/>
      </c>
      <c r="I3592" s="5" t="str">
        <f t="shared" si="507"/>
        <v/>
      </c>
      <c r="J3592" s="5" t="str">
        <f>IF(OR($L3592="",NOT(COUNTIFS($L$2:$L3592,$L3592)=1)),"",SUMIFS($G:$G,$L:$L,$L3592))</f>
        <v/>
      </c>
      <c r="K3592" s="5" t="str">
        <f>IF(OR($L3592="",NOT(COUNTIFS($L$2:$L3592,$L3592)=1)),"",SUMIFS($I:$I,$L:$L,$L3592))</f>
        <v/>
      </c>
      <c r="L3592" s="6" t="str">
        <f t="shared" si="508"/>
        <v/>
      </c>
      <c r="M3592" s="6">
        <f t="shared" si="509"/>
        <v>144</v>
      </c>
      <c r="N3592" s="6">
        <f t="shared" si="510"/>
        <v>17</v>
      </c>
      <c r="O3592" s="9" t="str">
        <f>IF(AND($B3592&lt;&gt;"",$C3592&lt;&gt;"",$B3592&lt;=$C3592),INDEX(Szabalyok!$C:$C,$N3592),"")</f>
        <v/>
      </c>
      <c r="P3592">
        <f t="shared" si="512"/>
        <v>0</v>
      </c>
    </row>
    <row r="3593" spans="1:16" x14ac:dyDescent="0.35">
      <c r="A3593">
        <f t="shared" si="511"/>
        <v>0</v>
      </c>
      <c r="B3593" s="4" t="str">
        <f>IF($M3593&gt;300,"",IF(OR(INDEX(Bemenet!$E$2:$E$301,$M3593)="",INDEX(Bemenet!$F$2:$F$301,$M3593)=""),"",MAX(INDEX(Bemenet!$E$2:$E$301,$M3593),INDEX(Szabalyok!$A:$A,$N3593))))</f>
        <v/>
      </c>
      <c r="C3593" s="4" t="str">
        <f>IF($B3593="","",MIN(INDEX(Bemenet!$F$2:$F$301,$M3593),INDEX(Szabalyok!$B:$B,$N3593)))</f>
        <v/>
      </c>
      <c r="D3593" s="5" t="str">
        <f>IF(AND($B3593&lt;&gt;"",$C3593&lt;&gt;"",$B3593&lt;=$C3593),INDEX(Bemenet!$G$2:$G$301,$M3593),"")</f>
        <v/>
      </c>
      <c r="E3593" s="6" t="str">
        <f>IF(AND($B3593&lt;&gt;"",$C3593&lt;&gt;"",$B3593&lt;=$C3593),INDEX(Bemenet!$D$2:$D$301,$M3593),"")</f>
        <v/>
      </c>
      <c r="F3593" s="5" t="str">
        <f t="shared" si="504"/>
        <v/>
      </c>
      <c r="G3593" s="5" t="str">
        <f t="shared" si="505"/>
        <v/>
      </c>
      <c r="H3593" s="9" t="str">
        <f t="shared" si="506"/>
        <v/>
      </c>
      <c r="I3593" s="5" t="str">
        <f t="shared" si="507"/>
        <v/>
      </c>
      <c r="J3593" s="5" t="str">
        <f>IF(OR($L3593="",NOT(COUNTIFS($L$2:$L3593,$L3593)=1)),"",SUMIFS($G:$G,$L:$L,$L3593))</f>
        <v/>
      </c>
      <c r="K3593" s="5" t="str">
        <f>IF(OR($L3593="",NOT(COUNTIFS($L$2:$L3593,$L3593)=1)),"",SUMIFS($I:$I,$L:$L,$L3593))</f>
        <v/>
      </c>
      <c r="L3593" s="6" t="str">
        <f t="shared" si="508"/>
        <v/>
      </c>
      <c r="M3593" s="6">
        <f t="shared" si="509"/>
        <v>144</v>
      </c>
      <c r="N3593" s="6">
        <f t="shared" si="510"/>
        <v>18</v>
      </c>
      <c r="O3593" s="9" t="str">
        <f>IF(AND($B3593&lt;&gt;"",$C3593&lt;&gt;"",$B3593&lt;=$C3593),INDEX(Szabalyok!$C:$C,$N3593),"")</f>
        <v/>
      </c>
      <c r="P3593">
        <f t="shared" si="512"/>
        <v>0</v>
      </c>
    </row>
    <row r="3594" spans="1:16" x14ac:dyDescent="0.35">
      <c r="A3594">
        <f t="shared" si="511"/>
        <v>0</v>
      </c>
      <c r="B3594" s="4" t="str">
        <f>IF($M3594&gt;300,"",IF(OR(INDEX(Bemenet!$E$2:$E$301,$M3594)="",INDEX(Bemenet!$F$2:$F$301,$M3594)=""),"",MAX(INDEX(Bemenet!$E$2:$E$301,$M3594),INDEX(Szabalyok!$A:$A,$N3594))))</f>
        <v/>
      </c>
      <c r="C3594" s="4" t="str">
        <f>IF($B3594="","",MIN(INDEX(Bemenet!$F$2:$F$301,$M3594),INDEX(Szabalyok!$B:$B,$N3594)))</f>
        <v/>
      </c>
      <c r="D3594" s="5" t="str">
        <f>IF(AND($B3594&lt;&gt;"",$C3594&lt;&gt;"",$B3594&lt;=$C3594),INDEX(Bemenet!$G$2:$G$301,$M3594),"")</f>
        <v/>
      </c>
      <c r="E3594" s="6" t="str">
        <f>IF(AND($B3594&lt;&gt;"",$C3594&lt;&gt;"",$B3594&lt;=$C3594),INDEX(Bemenet!$D$2:$D$301,$M3594),"")</f>
        <v/>
      </c>
      <c r="F3594" s="5" t="str">
        <f t="shared" si="504"/>
        <v/>
      </c>
      <c r="G3594" s="5" t="str">
        <f t="shared" si="505"/>
        <v/>
      </c>
      <c r="H3594" s="9" t="str">
        <f t="shared" si="506"/>
        <v/>
      </c>
      <c r="I3594" s="5" t="str">
        <f t="shared" si="507"/>
        <v/>
      </c>
      <c r="J3594" s="5" t="str">
        <f>IF(OR($L3594="",NOT(COUNTIFS($L$2:$L3594,$L3594)=1)),"",SUMIFS($G:$G,$L:$L,$L3594))</f>
        <v/>
      </c>
      <c r="K3594" s="5" t="str">
        <f>IF(OR($L3594="",NOT(COUNTIFS($L$2:$L3594,$L3594)=1)),"",SUMIFS($I:$I,$L:$L,$L3594))</f>
        <v/>
      </c>
      <c r="L3594" s="6" t="str">
        <f t="shared" si="508"/>
        <v/>
      </c>
      <c r="M3594" s="6">
        <f t="shared" si="509"/>
        <v>144</v>
      </c>
      <c r="N3594" s="6">
        <f t="shared" si="510"/>
        <v>19</v>
      </c>
      <c r="O3594" s="9" t="str">
        <f>IF(AND($B3594&lt;&gt;"",$C3594&lt;&gt;"",$B3594&lt;=$C3594),INDEX(Szabalyok!$C:$C,$N3594),"")</f>
        <v/>
      </c>
      <c r="P3594">
        <f t="shared" si="512"/>
        <v>0</v>
      </c>
    </row>
    <row r="3595" spans="1:16" x14ac:dyDescent="0.35">
      <c r="A3595">
        <f t="shared" si="511"/>
        <v>0</v>
      </c>
      <c r="B3595" s="4" t="str">
        <f>IF($M3595&gt;300,"",IF(OR(INDEX(Bemenet!$E$2:$E$301,$M3595)="",INDEX(Bemenet!$F$2:$F$301,$M3595)=""),"",MAX(INDEX(Bemenet!$E$2:$E$301,$M3595),INDEX(Szabalyok!$A:$A,$N3595))))</f>
        <v/>
      </c>
      <c r="C3595" s="4" t="str">
        <f>IF($B3595="","",MIN(INDEX(Bemenet!$F$2:$F$301,$M3595),INDEX(Szabalyok!$B:$B,$N3595)))</f>
        <v/>
      </c>
      <c r="D3595" s="5" t="str">
        <f>IF(AND($B3595&lt;&gt;"",$C3595&lt;&gt;"",$B3595&lt;=$C3595),INDEX(Bemenet!$G$2:$G$301,$M3595),"")</f>
        <v/>
      </c>
      <c r="E3595" s="6" t="str">
        <f>IF(AND($B3595&lt;&gt;"",$C3595&lt;&gt;"",$B3595&lt;=$C3595),INDEX(Bemenet!$D$2:$D$301,$M3595),"")</f>
        <v/>
      </c>
      <c r="F3595" s="5" t="str">
        <f t="shared" si="504"/>
        <v/>
      </c>
      <c r="G3595" s="5" t="str">
        <f t="shared" si="505"/>
        <v/>
      </c>
      <c r="H3595" s="9" t="str">
        <f t="shared" si="506"/>
        <v/>
      </c>
      <c r="I3595" s="5" t="str">
        <f t="shared" si="507"/>
        <v/>
      </c>
      <c r="J3595" s="5" t="str">
        <f>IF(OR($L3595="",NOT(COUNTIFS($L$2:$L3595,$L3595)=1)),"",SUMIFS($G:$G,$L:$L,$L3595))</f>
        <v/>
      </c>
      <c r="K3595" s="5" t="str">
        <f>IF(OR($L3595="",NOT(COUNTIFS($L$2:$L3595,$L3595)=1)),"",SUMIFS($I:$I,$L:$L,$L3595))</f>
        <v/>
      </c>
      <c r="L3595" s="6" t="str">
        <f t="shared" si="508"/>
        <v/>
      </c>
      <c r="M3595" s="6">
        <f t="shared" si="509"/>
        <v>144</v>
      </c>
      <c r="N3595" s="6">
        <f t="shared" si="510"/>
        <v>20</v>
      </c>
      <c r="O3595" s="9" t="str">
        <f>IF(AND($B3595&lt;&gt;"",$C3595&lt;&gt;"",$B3595&lt;=$C3595),INDEX(Szabalyok!$C:$C,$N3595),"")</f>
        <v/>
      </c>
      <c r="P3595">
        <f t="shared" si="512"/>
        <v>0</v>
      </c>
    </row>
    <row r="3596" spans="1:16" x14ac:dyDescent="0.35">
      <c r="A3596">
        <f t="shared" si="511"/>
        <v>0</v>
      </c>
      <c r="B3596" s="4" t="str">
        <f>IF($M3596&gt;300,"",IF(OR(INDEX(Bemenet!$E$2:$E$301,$M3596)="",INDEX(Bemenet!$F$2:$F$301,$M3596)=""),"",MAX(INDEX(Bemenet!$E$2:$E$301,$M3596),INDEX(Szabalyok!$A:$A,$N3596))))</f>
        <v/>
      </c>
      <c r="C3596" s="4" t="str">
        <f>IF($B3596="","",MIN(INDEX(Bemenet!$F$2:$F$301,$M3596),INDEX(Szabalyok!$B:$B,$N3596)))</f>
        <v/>
      </c>
      <c r="D3596" s="5" t="str">
        <f>IF(AND($B3596&lt;&gt;"",$C3596&lt;&gt;"",$B3596&lt;=$C3596),INDEX(Bemenet!$G$2:$G$301,$M3596),"")</f>
        <v/>
      </c>
      <c r="E3596" s="6" t="str">
        <f>IF(AND($B3596&lt;&gt;"",$C3596&lt;&gt;"",$B3596&lt;=$C3596),INDEX(Bemenet!$D$2:$D$301,$M3596),"")</f>
        <v/>
      </c>
      <c r="F3596" s="5" t="str">
        <f t="shared" si="504"/>
        <v/>
      </c>
      <c r="G3596" s="5" t="str">
        <f t="shared" si="505"/>
        <v/>
      </c>
      <c r="H3596" s="9" t="str">
        <f t="shared" si="506"/>
        <v/>
      </c>
      <c r="I3596" s="5" t="str">
        <f t="shared" si="507"/>
        <v/>
      </c>
      <c r="J3596" s="5" t="str">
        <f>IF(OR($L3596="",NOT(COUNTIFS($L$2:$L3596,$L3596)=1)),"",SUMIFS($G:$G,$L:$L,$L3596))</f>
        <v/>
      </c>
      <c r="K3596" s="5" t="str">
        <f>IF(OR($L3596="",NOT(COUNTIFS($L$2:$L3596,$L3596)=1)),"",SUMIFS($I:$I,$L:$L,$L3596))</f>
        <v/>
      </c>
      <c r="L3596" s="6" t="str">
        <f t="shared" si="508"/>
        <v/>
      </c>
      <c r="M3596" s="6">
        <f t="shared" si="509"/>
        <v>144</v>
      </c>
      <c r="N3596" s="6">
        <f t="shared" si="510"/>
        <v>21</v>
      </c>
      <c r="O3596" s="9" t="str">
        <f>IF(AND($B3596&lt;&gt;"",$C3596&lt;&gt;"",$B3596&lt;=$C3596),INDEX(Szabalyok!$C:$C,$N3596),"")</f>
        <v/>
      </c>
      <c r="P3596">
        <f t="shared" si="512"/>
        <v>0</v>
      </c>
    </row>
    <row r="3597" spans="1:16" x14ac:dyDescent="0.35">
      <c r="A3597">
        <f t="shared" si="511"/>
        <v>0</v>
      </c>
      <c r="B3597" s="4" t="str">
        <f>IF($M3597&gt;300,"",IF(OR(INDEX(Bemenet!$E$2:$E$301,$M3597)="",INDEX(Bemenet!$F$2:$F$301,$M3597)=""),"",MAX(INDEX(Bemenet!$E$2:$E$301,$M3597),INDEX(Szabalyok!$A:$A,$N3597))))</f>
        <v/>
      </c>
      <c r="C3597" s="4" t="str">
        <f>IF($B3597="","",MIN(INDEX(Bemenet!$F$2:$F$301,$M3597),INDEX(Szabalyok!$B:$B,$N3597)))</f>
        <v/>
      </c>
      <c r="D3597" s="5" t="str">
        <f>IF(AND($B3597&lt;&gt;"",$C3597&lt;&gt;"",$B3597&lt;=$C3597),INDEX(Bemenet!$G$2:$G$301,$M3597),"")</f>
        <v/>
      </c>
      <c r="E3597" s="6" t="str">
        <f>IF(AND($B3597&lt;&gt;"",$C3597&lt;&gt;"",$B3597&lt;=$C3597),INDEX(Bemenet!$D$2:$D$301,$M3597),"")</f>
        <v/>
      </c>
      <c r="F3597" s="5" t="str">
        <f t="shared" si="504"/>
        <v/>
      </c>
      <c r="G3597" s="5" t="str">
        <f t="shared" si="505"/>
        <v/>
      </c>
      <c r="H3597" s="9" t="str">
        <f t="shared" si="506"/>
        <v/>
      </c>
      <c r="I3597" s="5" t="str">
        <f t="shared" si="507"/>
        <v/>
      </c>
      <c r="J3597" s="5" t="str">
        <f>IF(OR($L3597="",NOT(COUNTIFS($L$2:$L3597,$L3597)=1)),"",SUMIFS($G:$G,$L:$L,$L3597))</f>
        <v/>
      </c>
      <c r="K3597" s="5" t="str">
        <f>IF(OR($L3597="",NOT(COUNTIFS($L$2:$L3597,$L3597)=1)),"",SUMIFS($I:$I,$L:$L,$L3597))</f>
        <v/>
      </c>
      <c r="L3597" s="6" t="str">
        <f t="shared" si="508"/>
        <v/>
      </c>
      <c r="M3597" s="6">
        <f t="shared" si="509"/>
        <v>144</v>
      </c>
      <c r="N3597" s="6">
        <f t="shared" si="510"/>
        <v>22</v>
      </c>
      <c r="O3597" s="9" t="str">
        <f>IF(AND($B3597&lt;&gt;"",$C3597&lt;&gt;"",$B3597&lt;=$C3597),INDEX(Szabalyok!$C:$C,$N3597),"")</f>
        <v/>
      </c>
      <c r="P3597">
        <f t="shared" si="512"/>
        <v>0</v>
      </c>
    </row>
    <row r="3598" spans="1:16" x14ac:dyDescent="0.35">
      <c r="A3598">
        <f t="shared" si="511"/>
        <v>0</v>
      </c>
      <c r="B3598" s="4" t="str">
        <f>IF($M3598&gt;300,"",IF(OR(INDEX(Bemenet!$E$2:$E$301,$M3598)="",INDEX(Bemenet!$F$2:$F$301,$M3598)=""),"",MAX(INDEX(Bemenet!$E$2:$E$301,$M3598),INDEX(Szabalyok!$A:$A,$N3598))))</f>
        <v/>
      </c>
      <c r="C3598" s="4" t="str">
        <f>IF($B3598="","",MIN(INDEX(Bemenet!$F$2:$F$301,$M3598),INDEX(Szabalyok!$B:$B,$N3598)))</f>
        <v/>
      </c>
      <c r="D3598" s="5" t="str">
        <f>IF(AND($B3598&lt;&gt;"",$C3598&lt;&gt;"",$B3598&lt;=$C3598),INDEX(Bemenet!$G$2:$G$301,$M3598),"")</f>
        <v/>
      </c>
      <c r="E3598" s="6" t="str">
        <f>IF(AND($B3598&lt;&gt;"",$C3598&lt;&gt;"",$B3598&lt;=$C3598),INDEX(Bemenet!$D$2:$D$301,$M3598),"")</f>
        <v/>
      </c>
      <c r="F3598" s="5" t="str">
        <f t="shared" si="504"/>
        <v/>
      </c>
      <c r="G3598" s="5" t="str">
        <f t="shared" si="505"/>
        <v/>
      </c>
      <c r="H3598" s="9" t="str">
        <f t="shared" si="506"/>
        <v/>
      </c>
      <c r="I3598" s="5" t="str">
        <f t="shared" si="507"/>
        <v/>
      </c>
      <c r="J3598" s="5" t="str">
        <f>IF(OR($L3598="",NOT(COUNTIFS($L$2:$L3598,$L3598)=1)),"",SUMIFS($G:$G,$L:$L,$L3598))</f>
        <v/>
      </c>
      <c r="K3598" s="5" t="str">
        <f>IF(OR($L3598="",NOT(COUNTIFS($L$2:$L3598,$L3598)=1)),"",SUMIFS($I:$I,$L:$L,$L3598))</f>
        <v/>
      </c>
      <c r="L3598" s="6" t="str">
        <f t="shared" si="508"/>
        <v/>
      </c>
      <c r="M3598" s="6">
        <f t="shared" si="509"/>
        <v>144</v>
      </c>
      <c r="N3598" s="6">
        <f t="shared" si="510"/>
        <v>23</v>
      </c>
      <c r="O3598" s="9" t="str">
        <f>IF(AND($B3598&lt;&gt;"",$C3598&lt;&gt;"",$B3598&lt;=$C3598),INDEX(Szabalyok!$C:$C,$N3598),"")</f>
        <v/>
      </c>
      <c r="P3598">
        <f t="shared" si="512"/>
        <v>0</v>
      </c>
    </row>
    <row r="3599" spans="1:16" x14ac:dyDescent="0.35">
      <c r="A3599">
        <f t="shared" si="511"/>
        <v>0</v>
      </c>
      <c r="B3599" s="4" t="str">
        <f>IF($M3599&gt;300,"",IF(OR(INDEX(Bemenet!$E$2:$E$301,$M3599)="",INDEX(Bemenet!$F$2:$F$301,$M3599)=""),"",MAX(INDEX(Bemenet!$E$2:$E$301,$M3599),INDEX(Szabalyok!$A:$A,$N3599))))</f>
        <v/>
      </c>
      <c r="C3599" s="4" t="str">
        <f>IF($B3599="","",MIN(INDEX(Bemenet!$F$2:$F$301,$M3599),INDEX(Szabalyok!$B:$B,$N3599)))</f>
        <v/>
      </c>
      <c r="D3599" s="5" t="str">
        <f>IF(AND($B3599&lt;&gt;"",$C3599&lt;&gt;"",$B3599&lt;=$C3599),INDEX(Bemenet!$G$2:$G$301,$M3599),"")</f>
        <v/>
      </c>
      <c r="E3599" s="6" t="str">
        <f>IF(AND($B3599&lt;&gt;"",$C3599&lt;&gt;"",$B3599&lt;=$C3599),INDEX(Bemenet!$D$2:$D$301,$M3599),"")</f>
        <v/>
      </c>
      <c r="F3599" s="5" t="str">
        <f t="shared" si="504"/>
        <v/>
      </c>
      <c r="G3599" s="5" t="str">
        <f t="shared" si="505"/>
        <v/>
      </c>
      <c r="H3599" s="9" t="str">
        <f t="shared" si="506"/>
        <v/>
      </c>
      <c r="I3599" s="5" t="str">
        <f t="shared" si="507"/>
        <v/>
      </c>
      <c r="J3599" s="5" t="str">
        <f>IF(OR($L3599="",NOT(COUNTIFS($L$2:$L3599,$L3599)=1)),"",SUMIFS($G:$G,$L:$L,$L3599))</f>
        <v/>
      </c>
      <c r="K3599" s="5" t="str">
        <f>IF(OR($L3599="",NOT(COUNTIFS($L$2:$L3599,$L3599)=1)),"",SUMIFS($I:$I,$L:$L,$L3599))</f>
        <v/>
      </c>
      <c r="L3599" s="6" t="str">
        <f t="shared" si="508"/>
        <v/>
      </c>
      <c r="M3599" s="6">
        <f t="shared" si="509"/>
        <v>144</v>
      </c>
      <c r="N3599" s="6">
        <f t="shared" si="510"/>
        <v>24</v>
      </c>
      <c r="O3599" s="9" t="str">
        <f>IF(AND($B3599&lt;&gt;"",$C3599&lt;&gt;"",$B3599&lt;=$C3599),INDEX(Szabalyok!$C:$C,$N3599),"")</f>
        <v/>
      </c>
      <c r="P3599">
        <f t="shared" si="512"/>
        <v>0</v>
      </c>
    </row>
    <row r="3600" spans="1:16" x14ac:dyDescent="0.35">
      <c r="A3600">
        <f t="shared" si="511"/>
        <v>0</v>
      </c>
      <c r="B3600" s="4" t="str">
        <f>IF($M3600&gt;300,"",IF(OR(INDEX(Bemenet!$E$2:$E$301,$M3600)="",INDEX(Bemenet!$F$2:$F$301,$M3600)=""),"",MAX(INDEX(Bemenet!$E$2:$E$301,$M3600),INDEX(Szabalyok!$A:$A,$N3600))))</f>
        <v/>
      </c>
      <c r="C3600" s="4" t="str">
        <f>IF($B3600="","",MIN(INDEX(Bemenet!$F$2:$F$301,$M3600),INDEX(Szabalyok!$B:$B,$N3600)))</f>
        <v/>
      </c>
      <c r="D3600" s="5" t="str">
        <f>IF(AND($B3600&lt;&gt;"",$C3600&lt;&gt;"",$B3600&lt;=$C3600),INDEX(Bemenet!$G$2:$G$301,$M3600),"")</f>
        <v/>
      </c>
      <c r="E3600" s="6" t="str">
        <f>IF(AND($B3600&lt;&gt;"",$C3600&lt;&gt;"",$B3600&lt;=$C3600),INDEX(Bemenet!$D$2:$D$301,$M3600),"")</f>
        <v/>
      </c>
      <c r="F3600" s="5" t="str">
        <f t="shared" si="504"/>
        <v/>
      </c>
      <c r="G3600" s="5" t="str">
        <f t="shared" si="505"/>
        <v/>
      </c>
      <c r="H3600" s="9" t="str">
        <f t="shared" si="506"/>
        <v/>
      </c>
      <c r="I3600" s="5" t="str">
        <f t="shared" si="507"/>
        <v/>
      </c>
      <c r="J3600" s="5" t="str">
        <f>IF(OR($L3600="",NOT(COUNTIFS($L$2:$L3600,$L3600)=1)),"",SUMIFS($G:$G,$L:$L,$L3600))</f>
        <v/>
      </c>
      <c r="K3600" s="5" t="str">
        <f>IF(OR($L3600="",NOT(COUNTIFS($L$2:$L3600,$L3600)=1)),"",SUMIFS($I:$I,$L:$L,$L3600))</f>
        <v/>
      </c>
      <c r="L3600" s="6" t="str">
        <f t="shared" si="508"/>
        <v/>
      </c>
      <c r="M3600" s="6">
        <f t="shared" si="509"/>
        <v>144</v>
      </c>
      <c r="N3600" s="6">
        <f t="shared" si="510"/>
        <v>25</v>
      </c>
      <c r="O3600" s="9" t="str">
        <f>IF(AND($B3600&lt;&gt;"",$C3600&lt;&gt;"",$B3600&lt;=$C3600),INDEX(Szabalyok!$C:$C,$N3600),"")</f>
        <v/>
      </c>
      <c r="P3600">
        <f t="shared" si="512"/>
        <v>0</v>
      </c>
    </row>
    <row r="3601" spans="1:16" x14ac:dyDescent="0.35">
      <c r="A3601">
        <f t="shared" si="511"/>
        <v>0</v>
      </c>
      <c r="B3601" s="4" t="str">
        <f>IF($M3601&gt;300,"",IF(OR(INDEX(Bemenet!$E$2:$E$301,$M3601)="",INDEX(Bemenet!$F$2:$F$301,$M3601)=""),"",MAX(INDEX(Bemenet!$E$2:$E$301,$M3601),INDEX(Szabalyok!$A:$A,$N3601))))</f>
        <v/>
      </c>
      <c r="C3601" s="4" t="str">
        <f>IF($B3601="","",MIN(INDEX(Bemenet!$F$2:$F$301,$M3601),INDEX(Szabalyok!$B:$B,$N3601)))</f>
        <v/>
      </c>
      <c r="D3601" s="5" t="str">
        <f>IF(AND($B3601&lt;&gt;"",$C3601&lt;&gt;"",$B3601&lt;=$C3601),INDEX(Bemenet!$G$2:$G$301,$M3601),"")</f>
        <v/>
      </c>
      <c r="E3601" s="6" t="str">
        <f>IF(AND($B3601&lt;&gt;"",$C3601&lt;&gt;"",$B3601&lt;=$C3601),INDEX(Bemenet!$D$2:$D$301,$M3601),"")</f>
        <v/>
      </c>
      <c r="F3601" s="5" t="str">
        <f t="shared" si="504"/>
        <v/>
      </c>
      <c r="G3601" s="5" t="str">
        <f t="shared" si="505"/>
        <v/>
      </c>
      <c r="H3601" s="9" t="str">
        <f t="shared" si="506"/>
        <v/>
      </c>
      <c r="I3601" s="5" t="str">
        <f t="shared" si="507"/>
        <v/>
      </c>
      <c r="J3601" s="5" t="str">
        <f>IF(OR($L3601="",NOT(COUNTIFS($L$2:$L3601,$L3601)=1)),"",SUMIFS($G:$G,$L:$L,$L3601))</f>
        <v/>
      </c>
      <c r="K3601" s="5" t="str">
        <f>IF(OR($L3601="",NOT(COUNTIFS($L$2:$L3601,$L3601)=1)),"",SUMIFS($I:$I,$L:$L,$L3601))</f>
        <v/>
      </c>
      <c r="L3601" s="6" t="str">
        <f t="shared" si="508"/>
        <v/>
      </c>
      <c r="M3601" s="6">
        <f t="shared" si="509"/>
        <v>144</v>
      </c>
      <c r="N3601" s="6">
        <f t="shared" si="510"/>
        <v>26</v>
      </c>
      <c r="O3601" s="9" t="str">
        <f>IF(AND($B3601&lt;&gt;"",$C3601&lt;&gt;"",$B3601&lt;=$C3601),INDEX(Szabalyok!$C:$C,$N3601),"")</f>
        <v/>
      </c>
      <c r="P3601">
        <f t="shared" si="512"/>
        <v>0</v>
      </c>
    </row>
    <row r="3602" spans="1:16" x14ac:dyDescent="0.35">
      <c r="A3602">
        <f t="shared" si="511"/>
        <v>0</v>
      </c>
      <c r="B3602" s="4" t="str">
        <f>IF($M3602&gt;300,"",IF(OR(INDEX(Bemenet!$E$2:$E$301,$M3602)="",INDEX(Bemenet!$F$2:$F$301,$M3602)=""),"",MAX(INDEX(Bemenet!$E$2:$E$301,$M3602),INDEX(Szabalyok!$A:$A,$N3602))))</f>
        <v/>
      </c>
      <c r="C3602" s="4" t="str">
        <f>IF($B3602="","",MIN(INDEX(Bemenet!$F$2:$F$301,$M3602),INDEX(Szabalyok!$B:$B,$N3602)))</f>
        <v/>
      </c>
      <c r="D3602" s="5" t="str">
        <f>IF(AND($B3602&lt;&gt;"",$C3602&lt;&gt;"",$B3602&lt;=$C3602),INDEX(Bemenet!$G$2:$G$301,$M3602),"")</f>
        <v/>
      </c>
      <c r="E3602" s="6" t="str">
        <f>IF(AND($B3602&lt;&gt;"",$C3602&lt;&gt;"",$B3602&lt;=$C3602),INDEX(Bemenet!$D$2:$D$301,$M3602),"")</f>
        <v/>
      </c>
      <c r="F3602" s="5" t="str">
        <f t="shared" si="504"/>
        <v/>
      </c>
      <c r="G3602" s="5" t="str">
        <f t="shared" si="505"/>
        <v/>
      </c>
      <c r="H3602" s="9" t="str">
        <f t="shared" si="506"/>
        <v/>
      </c>
      <c r="I3602" s="5" t="str">
        <f t="shared" si="507"/>
        <v/>
      </c>
      <c r="J3602" s="5" t="str">
        <f>IF(OR($L3602="",NOT(COUNTIFS($L$2:$L3602,$L3602)=1)),"",SUMIFS($G:$G,$L:$L,$L3602))</f>
        <v/>
      </c>
      <c r="K3602" s="5" t="str">
        <f>IF(OR($L3602="",NOT(COUNTIFS($L$2:$L3602,$L3602)=1)),"",SUMIFS($I:$I,$L:$L,$L3602))</f>
        <v/>
      </c>
      <c r="L3602" s="6" t="str">
        <f t="shared" si="508"/>
        <v/>
      </c>
      <c r="M3602" s="6">
        <f t="shared" si="509"/>
        <v>145</v>
      </c>
      <c r="N3602" s="6">
        <f t="shared" si="510"/>
        <v>2</v>
      </c>
      <c r="O3602" s="9" t="str">
        <f>IF(AND($B3602&lt;&gt;"",$C3602&lt;&gt;"",$B3602&lt;=$C3602),INDEX(Szabalyok!$C:$C,$N3602),"")</f>
        <v/>
      </c>
      <c r="P3602">
        <f t="shared" si="512"/>
        <v>0</v>
      </c>
    </row>
    <row r="3603" spans="1:16" x14ac:dyDescent="0.35">
      <c r="A3603">
        <f t="shared" si="511"/>
        <v>0</v>
      </c>
      <c r="B3603" s="4" t="str">
        <f>IF($M3603&gt;300,"",IF(OR(INDEX(Bemenet!$E$2:$E$301,$M3603)="",INDEX(Bemenet!$F$2:$F$301,$M3603)=""),"",MAX(INDEX(Bemenet!$E$2:$E$301,$M3603),INDEX(Szabalyok!$A:$A,$N3603))))</f>
        <v/>
      </c>
      <c r="C3603" s="4" t="str">
        <f>IF($B3603="","",MIN(INDEX(Bemenet!$F$2:$F$301,$M3603),INDEX(Szabalyok!$B:$B,$N3603)))</f>
        <v/>
      </c>
      <c r="D3603" s="5" t="str">
        <f>IF(AND($B3603&lt;&gt;"",$C3603&lt;&gt;"",$B3603&lt;=$C3603),INDEX(Bemenet!$G$2:$G$301,$M3603),"")</f>
        <v/>
      </c>
      <c r="E3603" s="6" t="str">
        <f>IF(AND($B3603&lt;&gt;"",$C3603&lt;&gt;"",$B3603&lt;=$C3603),INDEX(Bemenet!$D$2:$D$301,$M3603),"")</f>
        <v/>
      </c>
      <c r="F3603" s="5" t="str">
        <f t="shared" si="504"/>
        <v/>
      </c>
      <c r="G3603" s="5" t="str">
        <f t="shared" si="505"/>
        <v/>
      </c>
      <c r="H3603" s="9" t="str">
        <f t="shared" si="506"/>
        <v/>
      </c>
      <c r="I3603" s="5" t="str">
        <f t="shared" si="507"/>
        <v/>
      </c>
      <c r="J3603" s="5" t="str">
        <f>IF(OR($L3603="",NOT(COUNTIFS($L$2:$L3603,$L3603)=1)),"",SUMIFS($G:$G,$L:$L,$L3603))</f>
        <v/>
      </c>
      <c r="K3603" s="5" t="str">
        <f>IF(OR($L3603="",NOT(COUNTIFS($L$2:$L3603,$L3603)=1)),"",SUMIFS($I:$I,$L:$L,$L3603))</f>
        <v/>
      </c>
      <c r="L3603" s="6" t="str">
        <f t="shared" si="508"/>
        <v/>
      </c>
      <c r="M3603" s="6">
        <f t="shared" si="509"/>
        <v>145</v>
      </c>
      <c r="N3603" s="6">
        <f t="shared" si="510"/>
        <v>3</v>
      </c>
      <c r="O3603" s="9" t="str">
        <f>IF(AND($B3603&lt;&gt;"",$C3603&lt;&gt;"",$B3603&lt;=$C3603),INDEX(Szabalyok!$C:$C,$N3603),"")</f>
        <v/>
      </c>
      <c r="P3603">
        <f t="shared" si="512"/>
        <v>0</v>
      </c>
    </row>
    <row r="3604" spans="1:16" x14ac:dyDescent="0.35">
      <c r="A3604">
        <f t="shared" si="511"/>
        <v>0</v>
      </c>
      <c r="B3604" s="4" t="str">
        <f>IF($M3604&gt;300,"",IF(OR(INDEX(Bemenet!$E$2:$E$301,$M3604)="",INDEX(Bemenet!$F$2:$F$301,$M3604)=""),"",MAX(INDEX(Bemenet!$E$2:$E$301,$M3604),INDEX(Szabalyok!$A:$A,$N3604))))</f>
        <v/>
      </c>
      <c r="C3604" s="4" t="str">
        <f>IF($B3604="","",MIN(INDEX(Bemenet!$F$2:$F$301,$M3604),INDEX(Szabalyok!$B:$B,$N3604)))</f>
        <v/>
      </c>
      <c r="D3604" s="5" t="str">
        <f>IF(AND($B3604&lt;&gt;"",$C3604&lt;&gt;"",$B3604&lt;=$C3604),INDEX(Bemenet!$G$2:$G$301,$M3604),"")</f>
        <v/>
      </c>
      <c r="E3604" s="6" t="str">
        <f>IF(AND($B3604&lt;&gt;"",$C3604&lt;&gt;"",$B3604&lt;=$C3604),INDEX(Bemenet!$D$2:$D$301,$M3604),"")</f>
        <v/>
      </c>
      <c r="F3604" s="5" t="str">
        <f t="shared" si="504"/>
        <v/>
      </c>
      <c r="G3604" s="5" t="str">
        <f t="shared" si="505"/>
        <v/>
      </c>
      <c r="H3604" s="9" t="str">
        <f t="shared" si="506"/>
        <v/>
      </c>
      <c r="I3604" s="5" t="str">
        <f t="shared" si="507"/>
        <v/>
      </c>
      <c r="J3604" s="5" t="str">
        <f>IF(OR($L3604="",NOT(COUNTIFS($L$2:$L3604,$L3604)=1)),"",SUMIFS($G:$G,$L:$L,$L3604))</f>
        <v/>
      </c>
      <c r="K3604" s="5" t="str">
        <f>IF(OR($L3604="",NOT(COUNTIFS($L$2:$L3604,$L3604)=1)),"",SUMIFS($I:$I,$L:$L,$L3604))</f>
        <v/>
      </c>
      <c r="L3604" s="6" t="str">
        <f t="shared" si="508"/>
        <v/>
      </c>
      <c r="M3604" s="6">
        <f t="shared" si="509"/>
        <v>145</v>
      </c>
      <c r="N3604" s="6">
        <f t="shared" si="510"/>
        <v>4</v>
      </c>
      <c r="O3604" s="9" t="str">
        <f>IF(AND($B3604&lt;&gt;"",$C3604&lt;&gt;"",$B3604&lt;=$C3604),INDEX(Szabalyok!$C:$C,$N3604),"")</f>
        <v/>
      </c>
      <c r="P3604">
        <f t="shared" si="512"/>
        <v>0</v>
      </c>
    </row>
    <row r="3605" spans="1:16" x14ac:dyDescent="0.35">
      <c r="A3605">
        <f t="shared" si="511"/>
        <v>0</v>
      </c>
      <c r="B3605" s="4" t="str">
        <f>IF($M3605&gt;300,"",IF(OR(INDEX(Bemenet!$E$2:$E$301,$M3605)="",INDEX(Bemenet!$F$2:$F$301,$M3605)=""),"",MAX(INDEX(Bemenet!$E$2:$E$301,$M3605),INDEX(Szabalyok!$A:$A,$N3605))))</f>
        <v/>
      </c>
      <c r="C3605" s="4" t="str">
        <f>IF($B3605="","",MIN(INDEX(Bemenet!$F$2:$F$301,$M3605),INDEX(Szabalyok!$B:$B,$N3605)))</f>
        <v/>
      </c>
      <c r="D3605" s="5" t="str">
        <f>IF(AND($B3605&lt;&gt;"",$C3605&lt;&gt;"",$B3605&lt;=$C3605),INDEX(Bemenet!$G$2:$G$301,$M3605),"")</f>
        <v/>
      </c>
      <c r="E3605" s="6" t="str">
        <f>IF(AND($B3605&lt;&gt;"",$C3605&lt;&gt;"",$B3605&lt;=$C3605),INDEX(Bemenet!$D$2:$D$301,$M3605),"")</f>
        <v/>
      </c>
      <c r="F3605" s="5" t="str">
        <f t="shared" si="504"/>
        <v/>
      </c>
      <c r="G3605" s="5" t="str">
        <f t="shared" si="505"/>
        <v/>
      </c>
      <c r="H3605" s="9" t="str">
        <f t="shared" si="506"/>
        <v/>
      </c>
      <c r="I3605" s="5" t="str">
        <f t="shared" si="507"/>
        <v/>
      </c>
      <c r="J3605" s="5" t="str">
        <f>IF(OR($L3605="",NOT(COUNTIFS($L$2:$L3605,$L3605)=1)),"",SUMIFS($G:$G,$L:$L,$L3605))</f>
        <v/>
      </c>
      <c r="K3605" s="5" t="str">
        <f>IF(OR($L3605="",NOT(COUNTIFS($L$2:$L3605,$L3605)=1)),"",SUMIFS($I:$I,$L:$L,$L3605))</f>
        <v/>
      </c>
      <c r="L3605" s="6" t="str">
        <f t="shared" si="508"/>
        <v/>
      </c>
      <c r="M3605" s="6">
        <f t="shared" si="509"/>
        <v>145</v>
      </c>
      <c r="N3605" s="6">
        <f t="shared" si="510"/>
        <v>5</v>
      </c>
      <c r="O3605" s="9" t="str">
        <f>IF(AND($B3605&lt;&gt;"",$C3605&lt;&gt;"",$B3605&lt;=$C3605),INDEX(Szabalyok!$C:$C,$N3605),"")</f>
        <v/>
      </c>
      <c r="P3605">
        <f t="shared" si="512"/>
        <v>0</v>
      </c>
    </row>
    <row r="3606" spans="1:16" x14ac:dyDescent="0.35">
      <c r="A3606">
        <f t="shared" si="511"/>
        <v>0</v>
      </c>
      <c r="B3606" s="4" t="str">
        <f>IF($M3606&gt;300,"",IF(OR(INDEX(Bemenet!$E$2:$E$301,$M3606)="",INDEX(Bemenet!$F$2:$F$301,$M3606)=""),"",MAX(INDEX(Bemenet!$E$2:$E$301,$M3606),INDEX(Szabalyok!$A:$A,$N3606))))</f>
        <v/>
      </c>
      <c r="C3606" s="4" t="str">
        <f>IF($B3606="","",MIN(INDEX(Bemenet!$F$2:$F$301,$M3606),INDEX(Szabalyok!$B:$B,$N3606)))</f>
        <v/>
      </c>
      <c r="D3606" s="5" t="str">
        <f>IF(AND($B3606&lt;&gt;"",$C3606&lt;&gt;"",$B3606&lt;=$C3606),INDEX(Bemenet!$G$2:$G$301,$M3606),"")</f>
        <v/>
      </c>
      <c r="E3606" s="6" t="str">
        <f>IF(AND($B3606&lt;&gt;"",$C3606&lt;&gt;"",$B3606&lt;=$C3606),INDEX(Bemenet!$D$2:$D$301,$M3606),"")</f>
        <v/>
      </c>
      <c r="F3606" s="5" t="str">
        <f t="shared" si="504"/>
        <v/>
      </c>
      <c r="G3606" s="5" t="str">
        <f t="shared" si="505"/>
        <v/>
      </c>
      <c r="H3606" s="9" t="str">
        <f t="shared" si="506"/>
        <v/>
      </c>
      <c r="I3606" s="5" t="str">
        <f t="shared" si="507"/>
        <v/>
      </c>
      <c r="J3606" s="5" t="str">
        <f>IF(OR($L3606="",NOT(COUNTIFS($L$2:$L3606,$L3606)=1)),"",SUMIFS($G:$G,$L:$L,$L3606))</f>
        <v/>
      </c>
      <c r="K3606" s="5" t="str">
        <f>IF(OR($L3606="",NOT(COUNTIFS($L$2:$L3606,$L3606)=1)),"",SUMIFS($I:$I,$L:$L,$L3606))</f>
        <v/>
      </c>
      <c r="L3606" s="6" t="str">
        <f t="shared" si="508"/>
        <v/>
      </c>
      <c r="M3606" s="6">
        <f t="shared" si="509"/>
        <v>145</v>
      </c>
      <c r="N3606" s="6">
        <f t="shared" si="510"/>
        <v>6</v>
      </c>
      <c r="O3606" s="9" t="str">
        <f>IF(AND($B3606&lt;&gt;"",$C3606&lt;&gt;"",$B3606&lt;=$C3606),INDEX(Szabalyok!$C:$C,$N3606),"")</f>
        <v/>
      </c>
      <c r="P3606">
        <f t="shared" si="512"/>
        <v>0</v>
      </c>
    </row>
    <row r="3607" spans="1:16" x14ac:dyDescent="0.35">
      <c r="A3607">
        <f t="shared" si="511"/>
        <v>0</v>
      </c>
      <c r="B3607" s="4" t="str">
        <f>IF($M3607&gt;300,"",IF(OR(INDEX(Bemenet!$E$2:$E$301,$M3607)="",INDEX(Bemenet!$F$2:$F$301,$M3607)=""),"",MAX(INDEX(Bemenet!$E$2:$E$301,$M3607),INDEX(Szabalyok!$A:$A,$N3607))))</f>
        <v/>
      </c>
      <c r="C3607" s="4" t="str">
        <f>IF($B3607="","",MIN(INDEX(Bemenet!$F$2:$F$301,$M3607),INDEX(Szabalyok!$B:$B,$N3607)))</f>
        <v/>
      </c>
      <c r="D3607" s="5" t="str">
        <f>IF(AND($B3607&lt;&gt;"",$C3607&lt;&gt;"",$B3607&lt;=$C3607),INDEX(Bemenet!$G$2:$G$301,$M3607),"")</f>
        <v/>
      </c>
      <c r="E3607" s="6" t="str">
        <f>IF(AND($B3607&lt;&gt;"",$C3607&lt;&gt;"",$B3607&lt;=$C3607),INDEX(Bemenet!$D$2:$D$301,$M3607),"")</f>
        <v/>
      </c>
      <c r="F3607" s="5" t="str">
        <f t="shared" si="504"/>
        <v/>
      </c>
      <c r="G3607" s="5" t="str">
        <f t="shared" si="505"/>
        <v/>
      </c>
      <c r="H3607" s="9" t="str">
        <f t="shared" si="506"/>
        <v/>
      </c>
      <c r="I3607" s="5" t="str">
        <f t="shared" si="507"/>
        <v/>
      </c>
      <c r="J3607" s="5" t="str">
        <f>IF(OR($L3607="",NOT(COUNTIFS($L$2:$L3607,$L3607)=1)),"",SUMIFS($G:$G,$L:$L,$L3607))</f>
        <v/>
      </c>
      <c r="K3607" s="5" t="str">
        <f>IF(OR($L3607="",NOT(COUNTIFS($L$2:$L3607,$L3607)=1)),"",SUMIFS($I:$I,$L:$L,$L3607))</f>
        <v/>
      </c>
      <c r="L3607" s="6" t="str">
        <f t="shared" si="508"/>
        <v/>
      </c>
      <c r="M3607" s="6">
        <f t="shared" si="509"/>
        <v>145</v>
      </c>
      <c r="N3607" s="6">
        <f t="shared" si="510"/>
        <v>7</v>
      </c>
      <c r="O3607" s="9" t="str">
        <f>IF(AND($B3607&lt;&gt;"",$C3607&lt;&gt;"",$B3607&lt;=$C3607),INDEX(Szabalyok!$C:$C,$N3607),"")</f>
        <v/>
      </c>
      <c r="P3607">
        <f t="shared" si="512"/>
        <v>0</v>
      </c>
    </row>
    <row r="3608" spans="1:16" x14ac:dyDescent="0.35">
      <c r="A3608">
        <f t="shared" si="511"/>
        <v>0</v>
      </c>
      <c r="B3608" s="4" t="str">
        <f>IF($M3608&gt;300,"",IF(OR(INDEX(Bemenet!$E$2:$E$301,$M3608)="",INDEX(Bemenet!$F$2:$F$301,$M3608)=""),"",MAX(INDEX(Bemenet!$E$2:$E$301,$M3608),INDEX(Szabalyok!$A:$A,$N3608))))</f>
        <v/>
      </c>
      <c r="C3608" s="4" t="str">
        <f>IF($B3608="","",MIN(INDEX(Bemenet!$F$2:$F$301,$M3608),INDEX(Szabalyok!$B:$B,$N3608)))</f>
        <v/>
      </c>
      <c r="D3608" s="5" t="str">
        <f>IF(AND($B3608&lt;&gt;"",$C3608&lt;&gt;"",$B3608&lt;=$C3608),INDEX(Bemenet!$G$2:$G$301,$M3608),"")</f>
        <v/>
      </c>
      <c r="E3608" s="6" t="str">
        <f>IF(AND($B3608&lt;&gt;"",$C3608&lt;&gt;"",$B3608&lt;=$C3608),INDEX(Bemenet!$D$2:$D$301,$M3608),"")</f>
        <v/>
      </c>
      <c r="F3608" s="5" t="str">
        <f t="shared" si="504"/>
        <v/>
      </c>
      <c r="G3608" s="5" t="str">
        <f t="shared" si="505"/>
        <v/>
      </c>
      <c r="H3608" s="9" t="str">
        <f t="shared" si="506"/>
        <v/>
      </c>
      <c r="I3608" s="5" t="str">
        <f t="shared" si="507"/>
        <v/>
      </c>
      <c r="J3608" s="5" t="str">
        <f>IF(OR($L3608="",NOT(COUNTIFS($L$2:$L3608,$L3608)=1)),"",SUMIFS($G:$G,$L:$L,$L3608))</f>
        <v/>
      </c>
      <c r="K3608" s="5" t="str">
        <f>IF(OR($L3608="",NOT(COUNTIFS($L$2:$L3608,$L3608)=1)),"",SUMIFS($I:$I,$L:$L,$L3608))</f>
        <v/>
      </c>
      <c r="L3608" s="6" t="str">
        <f t="shared" si="508"/>
        <v/>
      </c>
      <c r="M3608" s="6">
        <f t="shared" si="509"/>
        <v>145</v>
      </c>
      <c r="N3608" s="6">
        <f t="shared" si="510"/>
        <v>8</v>
      </c>
      <c r="O3608" s="9" t="str">
        <f>IF(AND($B3608&lt;&gt;"",$C3608&lt;&gt;"",$B3608&lt;=$C3608),INDEX(Szabalyok!$C:$C,$N3608),"")</f>
        <v/>
      </c>
      <c r="P3608">
        <f t="shared" si="512"/>
        <v>0</v>
      </c>
    </row>
    <row r="3609" spans="1:16" x14ac:dyDescent="0.35">
      <c r="A3609">
        <f t="shared" si="511"/>
        <v>0</v>
      </c>
      <c r="B3609" s="4" t="str">
        <f>IF($M3609&gt;300,"",IF(OR(INDEX(Bemenet!$E$2:$E$301,$M3609)="",INDEX(Bemenet!$F$2:$F$301,$M3609)=""),"",MAX(INDEX(Bemenet!$E$2:$E$301,$M3609),INDEX(Szabalyok!$A:$A,$N3609))))</f>
        <v/>
      </c>
      <c r="C3609" s="4" t="str">
        <f>IF($B3609="","",MIN(INDEX(Bemenet!$F$2:$F$301,$M3609),INDEX(Szabalyok!$B:$B,$N3609)))</f>
        <v/>
      </c>
      <c r="D3609" s="5" t="str">
        <f>IF(AND($B3609&lt;&gt;"",$C3609&lt;&gt;"",$B3609&lt;=$C3609),INDEX(Bemenet!$G$2:$G$301,$M3609),"")</f>
        <v/>
      </c>
      <c r="E3609" s="6" t="str">
        <f>IF(AND($B3609&lt;&gt;"",$C3609&lt;&gt;"",$B3609&lt;=$C3609),INDEX(Bemenet!$D$2:$D$301,$M3609),"")</f>
        <v/>
      </c>
      <c r="F3609" s="5" t="str">
        <f t="shared" si="504"/>
        <v/>
      </c>
      <c r="G3609" s="5" t="str">
        <f t="shared" si="505"/>
        <v/>
      </c>
      <c r="H3609" s="9" t="str">
        <f t="shared" si="506"/>
        <v/>
      </c>
      <c r="I3609" s="5" t="str">
        <f t="shared" si="507"/>
        <v/>
      </c>
      <c r="J3609" s="5" t="str">
        <f>IF(OR($L3609="",NOT(COUNTIFS($L$2:$L3609,$L3609)=1)),"",SUMIFS($G:$G,$L:$L,$L3609))</f>
        <v/>
      </c>
      <c r="K3609" s="5" t="str">
        <f>IF(OR($L3609="",NOT(COUNTIFS($L$2:$L3609,$L3609)=1)),"",SUMIFS($I:$I,$L:$L,$L3609))</f>
        <v/>
      </c>
      <c r="L3609" s="6" t="str">
        <f t="shared" si="508"/>
        <v/>
      </c>
      <c r="M3609" s="6">
        <f t="shared" si="509"/>
        <v>145</v>
      </c>
      <c r="N3609" s="6">
        <f t="shared" si="510"/>
        <v>9</v>
      </c>
      <c r="O3609" s="9" t="str">
        <f>IF(AND($B3609&lt;&gt;"",$C3609&lt;&gt;"",$B3609&lt;=$C3609),INDEX(Szabalyok!$C:$C,$N3609),"")</f>
        <v/>
      </c>
      <c r="P3609">
        <f t="shared" si="512"/>
        <v>0</v>
      </c>
    </row>
    <row r="3610" spans="1:16" x14ac:dyDescent="0.35">
      <c r="A3610">
        <f t="shared" si="511"/>
        <v>0</v>
      </c>
      <c r="B3610" s="4" t="str">
        <f>IF($M3610&gt;300,"",IF(OR(INDEX(Bemenet!$E$2:$E$301,$M3610)="",INDEX(Bemenet!$F$2:$F$301,$M3610)=""),"",MAX(INDEX(Bemenet!$E$2:$E$301,$M3610),INDEX(Szabalyok!$A:$A,$N3610))))</f>
        <v/>
      </c>
      <c r="C3610" s="4" t="str">
        <f>IF($B3610="","",MIN(INDEX(Bemenet!$F$2:$F$301,$M3610),INDEX(Szabalyok!$B:$B,$N3610)))</f>
        <v/>
      </c>
      <c r="D3610" s="5" t="str">
        <f>IF(AND($B3610&lt;&gt;"",$C3610&lt;&gt;"",$B3610&lt;=$C3610),INDEX(Bemenet!$G$2:$G$301,$M3610),"")</f>
        <v/>
      </c>
      <c r="E3610" s="6" t="str">
        <f>IF(AND($B3610&lt;&gt;"",$C3610&lt;&gt;"",$B3610&lt;=$C3610),INDEX(Bemenet!$D$2:$D$301,$M3610),"")</f>
        <v/>
      </c>
      <c r="F3610" s="5" t="str">
        <f t="shared" si="504"/>
        <v/>
      </c>
      <c r="G3610" s="5" t="str">
        <f t="shared" si="505"/>
        <v/>
      </c>
      <c r="H3610" s="9" t="str">
        <f t="shared" si="506"/>
        <v/>
      </c>
      <c r="I3610" s="5" t="str">
        <f t="shared" si="507"/>
        <v/>
      </c>
      <c r="J3610" s="5" t="str">
        <f>IF(OR($L3610="",NOT(COUNTIFS($L$2:$L3610,$L3610)=1)),"",SUMIFS($G:$G,$L:$L,$L3610))</f>
        <v/>
      </c>
      <c r="K3610" s="5" t="str">
        <f>IF(OR($L3610="",NOT(COUNTIFS($L$2:$L3610,$L3610)=1)),"",SUMIFS($I:$I,$L:$L,$L3610))</f>
        <v/>
      </c>
      <c r="L3610" s="6" t="str">
        <f t="shared" si="508"/>
        <v/>
      </c>
      <c r="M3610" s="6">
        <f t="shared" si="509"/>
        <v>145</v>
      </c>
      <c r="N3610" s="6">
        <f t="shared" si="510"/>
        <v>10</v>
      </c>
      <c r="O3610" s="9" t="str">
        <f>IF(AND($B3610&lt;&gt;"",$C3610&lt;&gt;"",$B3610&lt;=$C3610),INDEX(Szabalyok!$C:$C,$N3610),"")</f>
        <v/>
      </c>
      <c r="P3610">
        <f t="shared" si="512"/>
        <v>0</v>
      </c>
    </row>
    <row r="3611" spans="1:16" x14ac:dyDescent="0.35">
      <c r="A3611">
        <f t="shared" si="511"/>
        <v>0</v>
      </c>
      <c r="B3611" s="4" t="str">
        <f>IF($M3611&gt;300,"",IF(OR(INDEX(Bemenet!$E$2:$E$301,$M3611)="",INDEX(Bemenet!$F$2:$F$301,$M3611)=""),"",MAX(INDEX(Bemenet!$E$2:$E$301,$M3611),INDEX(Szabalyok!$A:$A,$N3611))))</f>
        <v/>
      </c>
      <c r="C3611" s="4" t="str">
        <f>IF($B3611="","",MIN(INDEX(Bemenet!$F$2:$F$301,$M3611),INDEX(Szabalyok!$B:$B,$N3611)))</f>
        <v/>
      </c>
      <c r="D3611" s="5" t="str">
        <f>IF(AND($B3611&lt;&gt;"",$C3611&lt;&gt;"",$B3611&lt;=$C3611),INDEX(Bemenet!$G$2:$G$301,$M3611),"")</f>
        <v/>
      </c>
      <c r="E3611" s="6" t="str">
        <f>IF(AND($B3611&lt;&gt;"",$C3611&lt;&gt;"",$B3611&lt;=$C3611),INDEX(Bemenet!$D$2:$D$301,$M3611),"")</f>
        <v/>
      </c>
      <c r="F3611" s="5" t="str">
        <f t="shared" si="504"/>
        <v/>
      </c>
      <c r="G3611" s="5" t="str">
        <f t="shared" si="505"/>
        <v/>
      </c>
      <c r="H3611" s="9" t="str">
        <f t="shared" si="506"/>
        <v/>
      </c>
      <c r="I3611" s="5" t="str">
        <f t="shared" si="507"/>
        <v/>
      </c>
      <c r="J3611" s="5" t="str">
        <f>IF(OR($L3611="",NOT(COUNTIFS($L$2:$L3611,$L3611)=1)),"",SUMIFS($G:$G,$L:$L,$L3611))</f>
        <v/>
      </c>
      <c r="K3611" s="5" t="str">
        <f>IF(OR($L3611="",NOT(COUNTIFS($L$2:$L3611,$L3611)=1)),"",SUMIFS($I:$I,$L:$L,$L3611))</f>
        <v/>
      </c>
      <c r="L3611" s="6" t="str">
        <f t="shared" si="508"/>
        <v/>
      </c>
      <c r="M3611" s="6">
        <f t="shared" si="509"/>
        <v>145</v>
      </c>
      <c r="N3611" s="6">
        <f t="shared" si="510"/>
        <v>11</v>
      </c>
      <c r="O3611" s="9" t="str">
        <f>IF(AND($B3611&lt;&gt;"",$C3611&lt;&gt;"",$B3611&lt;=$C3611),INDEX(Szabalyok!$C:$C,$N3611),"")</f>
        <v/>
      </c>
      <c r="P3611">
        <f t="shared" si="512"/>
        <v>0</v>
      </c>
    </row>
    <row r="3612" spans="1:16" x14ac:dyDescent="0.35">
      <c r="A3612">
        <f t="shared" si="511"/>
        <v>0</v>
      </c>
      <c r="B3612" s="4" t="str">
        <f>IF($M3612&gt;300,"",IF(OR(INDEX(Bemenet!$E$2:$E$301,$M3612)="",INDEX(Bemenet!$F$2:$F$301,$M3612)=""),"",MAX(INDEX(Bemenet!$E$2:$E$301,$M3612),INDEX(Szabalyok!$A:$A,$N3612))))</f>
        <v/>
      </c>
      <c r="C3612" s="4" t="str">
        <f>IF($B3612="","",MIN(INDEX(Bemenet!$F$2:$F$301,$M3612),INDEX(Szabalyok!$B:$B,$N3612)))</f>
        <v/>
      </c>
      <c r="D3612" s="5" t="str">
        <f>IF(AND($B3612&lt;&gt;"",$C3612&lt;&gt;"",$B3612&lt;=$C3612),INDEX(Bemenet!$G$2:$G$301,$M3612),"")</f>
        <v/>
      </c>
      <c r="E3612" s="6" t="str">
        <f>IF(AND($B3612&lt;&gt;"",$C3612&lt;&gt;"",$B3612&lt;=$C3612),INDEX(Bemenet!$D$2:$D$301,$M3612),"")</f>
        <v/>
      </c>
      <c r="F3612" s="5" t="str">
        <f t="shared" si="504"/>
        <v/>
      </c>
      <c r="G3612" s="5" t="str">
        <f t="shared" si="505"/>
        <v/>
      </c>
      <c r="H3612" s="9" t="str">
        <f t="shared" si="506"/>
        <v/>
      </c>
      <c r="I3612" s="5" t="str">
        <f t="shared" si="507"/>
        <v/>
      </c>
      <c r="J3612" s="5" t="str">
        <f>IF(OR($L3612="",NOT(COUNTIFS($L$2:$L3612,$L3612)=1)),"",SUMIFS($G:$G,$L:$L,$L3612))</f>
        <v/>
      </c>
      <c r="K3612" s="5" t="str">
        <f>IF(OR($L3612="",NOT(COUNTIFS($L$2:$L3612,$L3612)=1)),"",SUMIFS($I:$I,$L:$L,$L3612))</f>
        <v/>
      </c>
      <c r="L3612" s="6" t="str">
        <f t="shared" si="508"/>
        <v/>
      </c>
      <c r="M3612" s="6">
        <f t="shared" si="509"/>
        <v>145</v>
      </c>
      <c r="N3612" s="6">
        <f t="shared" si="510"/>
        <v>12</v>
      </c>
      <c r="O3612" s="9" t="str">
        <f>IF(AND($B3612&lt;&gt;"",$C3612&lt;&gt;"",$B3612&lt;=$C3612),INDEX(Szabalyok!$C:$C,$N3612),"")</f>
        <v/>
      </c>
      <c r="P3612">
        <f t="shared" si="512"/>
        <v>0</v>
      </c>
    </row>
    <row r="3613" spans="1:16" x14ac:dyDescent="0.35">
      <c r="A3613">
        <f t="shared" si="511"/>
        <v>0</v>
      </c>
      <c r="B3613" s="4" t="str">
        <f>IF($M3613&gt;300,"",IF(OR(INDEX(Bemenet!$E$2:$E$301,$M3613)="",INDEX(Bemenet!$F$2:$F$301,$M3613)=""),"",MAX(INDEX(Bemenet!$E$2:$E$301,$M3613),INDEX(Szabalyok!$A:$A,$N3613))))</f>
        <v/>
      </c>
      <c r="C3613" s="4" t="str">
        <f>IF($B3613="","",MIN(INDEX(Bemenet!$F$2:$F$301,$M3613),INDEX(Szabalyok!$B:$B,$N3613)))</f>
        <v/>
      </c>
      <c r="D3613" s="5" t="str">
        <f>IF(AND($B3613&lt;&gt;"",$C3613&lt;&gt;"",$B3613&lt;=$C3613),INDEX(Bemenet!$G$2:$G$301,$M3613),"")</f>
        <v/>
      </c>
      <c r="E3613" s="6" t="str">
        <f>IF(AND($B3613&lt;&gt;"",$C3613&lt;&gt;"",$B3613&lt;=$C3613),INDEX(Bemenet!$D$2:$D$301,$M3613),"")</f>
        <v/>
      </c>
      <c r="F3613" s="5" t="str">
        <f t="shared" si="504"/>
        <v/>
      </c>
      <c r="G3613" s="5" t="str">
        <f t="shared" si="505"/>
        <v/>
      </c>
      <c r="H3613" s="9" t="str">
        <f t="shared" si="506"/>
        <v/>
      </c>
      <c r="I3613" s="5" t="str">
        <f t="shared" si="507"/>
        <v/>
      </c>
      <c r="J3613" s="5" t="str">
        <f>IF(OR($L3613="",NOT(COUNTIFS($L$2:$L3613,$L3613)=1)),"",SUMIFS($G:$G,$L:$L,$L3613))</f>
        <v/>
      </c>
      <c r="K3613" s="5" t="str">
        <f>IF(OR($L3613="",NOT(COUNTIFS($L$2:$L3613,$L3613)=1)),"",SUMIFS($I:$I,$L:$L,$L3613))</f>
        <v/>
      </c>
      <c r="L3613" s="6" t="str">
        <f t="shared" si="508"/>
        <v/>
      </c>
      <c r="M3613" s="6">
        <f t="shared" si="509"/>
        <v>145</v>
      </c>
      <c r="N3613" s="6">
        <f t="shared" si="510"/>
        <v>13</v>
      </c>
      <c r="O3613" s="9" t="str">
        <f>IF(AND($B3613&lt;&gt;"",$C3613&lt;&gt;"",$B3613&lt;=$C3613),INDEX(Szabalyok!$C:$C,$N3613),"")</f>
        <v/>
      </c>
      <c r="P3613">
        <f t="shared" si="512"/>
        <v>0</v>
      </c>
    </row>
    <row r="3614" spans="1:16" x14ac:dyDescent="0.35">
      <c r="A3614">
        <f t="shared" si="511"/>
        <v>0</v>
      </c>
      <c r="B3614" s="4" t="str">
        <f>IF($M3614&gt;300,"",IF(OR(INDEX(Bemenet!$E$2:$E$301,$M3614)="",INDEX(Bemenet!$F$2:$F$301,$M3614)=""),"",MAX(INDEX(Bemenet!$E$2:$E$301,$M3614),INDEX(Szabalyok!$A:$A,$N3614))))</f>
        <v/>
      </c>
      <c r="C3614" s="4" t="str">
        <f>IF($B3614="","",MIN(INDEX(Bemenet!$F$2:$F$301,$M3614),INDEX(Szabalyok!$B:$B,$N3614)))</f>
        <v/>
      </c>
      <c r="D3614" s="5" t="str">
        <f>IF(AND($B3614&lt;&gt;"",$C3614&lt;&gt;"",$B3614&lt;=$C3614),INDEX(Bemenet!$G$2:$G$301,$M3614),"")</f>
        <v/>
      </c>
      <c r="E3614" s="6" t="str">
        <f>IF(AND($B3614&lt;&gt;"",$C3614&lt;&gt;"",$B3614&lt;=$C3614),INDEX(Bemenet!$D$2:$D$301,$M3614),"")</f>
        <v/>
      </c>
      <c r="F3614" s="5" t="str">
        <f t="shared" si="504"/>
        <v/>
      </c>
      <c r="G3614" s="5" t="str">
        <f t="shared" si="505"/>
        <v/>
      </c>
      <c r="H3614" s="9" t="str">
        <f t="shared" si="506"/>
        <v/>
      </c>
      <c r="I3614" s="5" t="str">
        <f t="shared" si="507"/>
        <v/>
      </c>
      <c r="J3614" s="5" t="str">
        <f>IF(OR($L3614="",NOT(COUNTIFS($L$2:$L3614,$L3614)=1)),"",SUMIFS($G:$G,$L:$L,$L3614))</f>
        <v/>
      </c>
      <c r="K3614" s="5" t="str">
        <f>IF(OR($L3614="",NOT(COUNTIFS($L$2:$L3614,$L3614)=1)),"",SUMIFS($I:$I,$L:$L,$L3614))</f>
        <v/>
      </c>
      <c r="L3614" s="6" t="str">
        <f t="shared" si="508"/>
        <v/>
      </c>
      <c r="M3614" s="6">
        <f t="shared" si="509"/>
        <v>145</v>
      </c>
      <c r="N3614" s="6">
        <f t="shared" si="510"/>
        <v>14</v>
      </c>
      <c r="O3614" s="9" t="str">
        <f>IF(AND($B3614&lt;&gt;"",$C3614&lt;&gt;"",$B3614&lt;=$C3614),INDEX(Szabalyok!$C:$C,$N3614),"")</f>
        <v/>
      </c>
      <c r="P3614">
        <f t="shared" si="512"/>
        <v>0</v>
      </c>
    </row>
    <row r="3615" spans="1:16" x14ac:dyDescent="0.35">
      <c r="A3615">
        <f t="shared" si="511"/>
        <v>0</v>
      </c>
      <c r="B3615" s="4" t="str">
        <f>IF($M3615&gt;300,"",IF(OR(INDEX(Bemenet!$E$2:$E$301,$M3615)="",INDEX(Bemenet!$F$2:$F$301,$M3615)=""),"",MAX(INDEX(Bemenet!$E$2:$E$301,$M3615),INDEX(Szabalyok!$A:$A,$N3615))))</f>
        <v/>
      </c>
      <c r="C3615" s="4" t="str">
        <f>IF($B3615="","",MIN(INDEX(Bemenet!$F$2:$F$301,$M3615),INDEX(Szabalyok!$B:$B,$N3615)))</f>
        <v/>
      </c>
      <c r="D3615" s="5" t="str">
        <f>IF(AND($B3615&lt;&gt;"",$C3615&lt;&gt;"",$B3615&lt;=$C3615),INDEX(Bemenet!$G$2:$G$301,$M3615),"")</f>
        <v/>
      </c>
      <c r="E3615" s="6" t="str">
        <f>IF(AND($B3615&lt;&gt;"",$C3615&lt;&gt;"",$B3615&lt;=$C3615),INDEX(Bemenet!$D$2:$D$301,$M3615),"")</f>
        <v/>
      </c>
      <c r="F3615" s="5" t="str">
        <f t="shared" si="504"/>
        <v/>
      </c>
      <c r="G3615" s="5" t="str">
        <f t="shared" si="505"/>
        <v/>
      </c>
      <c r="H3615" s="9" t="str">
        <f t="shared" si="506"/>
        <v/>
      </c>
      <c r="I3615" s="5" t="str">
        <f t="shared" si="507"/>
        <v/>
      </c>
      <c r="J3615" s="5" t="str">
        <f>IF(OR($L3615="",NOT(COUNTIFS($L$2:$L3615,$L3615)=1)),"",SUMIFS($G:$G,$L:$L,$L3615))</f>
        <v/>
      </c>
      <c r="K3615" s="5" t="str">
        <f>IF(OR($L3615="",NOT(COUNTIFS($L$2:$L3615,$L3615)=1)),"",SUMIFS($I:$I,$L:$L,$L3615))</f>
        <v/>
      </c>
      <c r="L3615" s="6" t="str">
        <f t="shared" si="508"/>
        <v/>
      </c>
      <c r="M3615" s="6">
        <f t="shared" si="509"/>
        <v>145</v>
      </c>
      <c r="N3615" s="6">
        <f t="shared" si="510"/>
        <v>15</v>
      </c>
      <c r="O3615" s="9" t="str">
        <f>IF(AND($B3615&lt;&gt;"",$C3615&lt;&gt;"",$B3615&lt;=$C3615),INDEX(Szabalyok!$C:$C,$N3615),"")</f>
        <v/>
      </c>
      <c r="P3615">
        <f t="shared" si="512"/>
        <v>0</v>
      </c>
    </row>
    <row r="3616" spans="1:16" x14ac:dyDescent="0.35">
      <c r="A3616">
        <f t="shared" si="511"/>
        <v>0</v>
      </c>
      <c r="B3616" s="4" t="str">
        <f>IF($M3616&gt;300,"",IF(OR(INDEX(Bemenet!$E$2:$E$301,$M3616)="",INDEX(Bemenet!$F$2:$F$301,$M3616)=""),"",MAX(INDEX(Bemenet!$E$2:$E$301,$M3616),INDEX(Szabalyok!$A:$A,$N3616))))</f>
        <v/>
      </c>
      <c r="C3616" s="4" t="str">
        <f>IF($B3616="","",MIN(INDEX(Bemenet!$F$2:$F$301,$M3616),INDEX(Szabalyok!$B:$B,$N3616)))</f>
        <v/>
      </c>
      <c r="D3616" s="5" t="str">
        <f>IF(AND($B3616&lt;&gt;"",$C3616&lt;&gt;"",$B3616&lt;=$C3616),INDEX(Bemenet!$G$2:$G$301,$M3616),"")</f>
        <v/>
      </c>
      <c r="E3616" s="6" t="str">
        <f>IF(AND($B3616&lt;&gt;"",$C3616&lt;&gt;"",$B3616&lt;=$C3616),INDEX(Bemenet!$D$2:$D$301,$M3616),"")</f>
        <v/>
      </c>
      <c r="F3616" s="5" t="str">
        <f t="shared" si="504"/>
        <v/>
      </c>
      <c r="G3616" s="5" t="str">
        <f t="shared" si="505"/>
        <v/>
      </c>
      <c r="H3616" s="9" t="str">
        <f t="shared" si="506"/>
        <v/>
      </c>
      <c r="I3616" s="5" t="str">
        <f t="shared" si="507"/>
        <v/>
      </c>
      <c r="J3616" s="5" t="str">
        <f>IF(OR($L3616="",NOT(COUNTIFS($L$2:$L3616,$L3616)=1)),"",SUMIFS($G:$G,$L:$L,$L3616))</f>
        <v/>
      </c>
      <c r="K3616" s="5" t="str">
        <f>IF(OR($L3616="",NOT(COUNTIFS($L$2:$L3616,$L3616)=1)),"",SUMIFS($I:$I,$L:$L,$L3616))</f>
        <v/>
      </c>
      <c r="L3616" s="6" t="str">
        <f t="shared" si="508"/>
        <v/>
      </c>
      <c r="M3616" s="6">
        <f t="shared" si="509"/>
        <v>145</v>
      </c>
      <c r="N3616" s="6">
        <f t="shared" si="510"/>
        <v>16</v>
      </c>
      <c r="O3616" s="9" t="str">
        <f>IF(AND($B3616&lt;&gt;"",$C3616&lt;&gt;"",$B3616&lt;=$C3616),INDEX(Szabalyok!$C:$C,$N3616),"")</f>
        <v/>
      </c>
      <c r="P3616">
        <f t="shared" si="512"/>
        <v>0</v>
      </c>
    </row>
    <row r="3617" spans="1:16" x14ac:dyDescent="0.35">
      <c r="A3617">
        <f t="shared" si="511"/>
        <v>0</v>
      </c>
      <c r="B3617" s="4" t="str">
        <f>IF($M3617&gt;300,"",IF(OR(INDEX(Bemenet!$E$2:$E$301,$M3617)="",INDEX(Bemenet!$F$2:$F$301,$M3617)=""),"",MAX(INDEX(Bemenet!$E$2:$E$301,$M3617),INDEX(Szabalyok!$A:$A,$N3617))))</f>
        <v/>
      </c>
      <c r="C3617" s="4" t="str">
        <f>IF($B3617="","",MIN(INDEX(Bemenet!$F$2:$F$301,$M3617),INDEX(Szabalyok!$B:$B,$N3617)))</f>
        <v/>
      </c>
      <c r="D3617" s="5" t="str">
        <f>IF(AND($B3617&lt;&gt;"",$C3617&lt;&gt;"",$B3617&lt;=$C3617),INDEX(Bemenet!$G$2:$G$301,$M3617),"")</f>
        <v/>
      </c>
      <c r="E3617" s="6" t="str">
        <f>IF(AND($B3617&lt;&gt;"",$C3617&lt;&gt;"",$B3617&lt;=$C3617),INDEX(Bemenet!$D$2:$D$301,$M3617),"")</f>
        <v/>
      </c>
      <c r="F3617" s="5" t="str">
        <f t="shared" si="504"/>
        <v/>
      </c>
      <c r="G3617" s="5" t="str">
        <f t="shared" si="505"/>
        <v/>
      </c>
      <c r="H3617" s="9" t="str">
        <f t="shared" si="506"/>
        <v/>
      </c>
      <c r="I3617" s="5" t="str">
        <f t="shared" si="507"/>
        <v/>
      </c>
      <c r="J3617" s="5" t="str">
        <f>IF(OR($L3617="",NOT(COUNTIFS($L$2:$L3617,$L3617)=1)),"",SUMIFS($G:$G,$L:$L,$L3617))</f>
        <v/>
      </c>
      <c r="K3617" s="5" t="str">
        <f>IF(OR($L3617="",NOT(COUNTIFS($L$2:$L3617,$L3617)=1)),"",SUMIFS($I:$I,$L:$L,$L3617))</f>
        <v/>
      </c>
      <c r="L3617" s="6" t="str">
        <f t="shared" si="508"/>
        <v/>
      </c>
      <c r="M3617" s="6">
        <f t="shared" si="509"/>
        <v>145</v>
      </c>
      <c r="N3617" s="6">
        <f t="shared" si="510"/>
        <v>17</v>
      </c>
      <c r="O3617" s="9" t="str">
        <f>IF(AND($B3617&lt;&gt;"",$C3617&lt;&gt;"",$B3617&lt;=$C3617),INDEX(Szabalyok!$C:$C,$N3617),"")</f>
        <v/>
      </c>
      <c r="P3617">
        <f t="shared" si="512"/>
        <v>0</v>
      </c>
    </row>
    <row r="3618" spans="1:16" x14ac:dyDescent="0.35">
      <c r="A3618">
        <f t="shared" si="511"/>
        <v>0</v>
      </c>
      <c r="B3618" s="4" t="str">
        <f>IF($M3618&gt;300,"",IF(OR(INDEX(Bemenet!$E$2:$E$301,$M3618)="",INDEX(Bemenet!$F$2:$F$301,$M3618)=""),"",MAX(INDEX(Bemenet!$E$2:$E$301,$M3618),INDEX(Szabalyok!$A:$A,$N3618))))</f>
        <v/>
      </c>
      <c r="C3618" s="4" t="str">
        <f>IF($B3618="","",MIN(INDEX(Bemenet!$F$2:$F$301,$M3618),INDEX(Szabalyok!$B:$B,$N3618)))</f>
        <v/>
      </c>
      <c r="D3618" s="5" t="str">
        <f>IF(AND($B3618&lt;&gt;"",$C3618&lt;&gt;"",$B3618&lt;=$C3618),INDEX(Bemenet!$G$2:$G$301,$M3618),"")</f>
        <v/>
      </c>
      <c r="E3618" s="6" t="str">
        <f>IF(AND($B3618&lt;&gt;"",$C3618&lt;&gt;"",$B3618&lt;=$C3618),INDEX(Bemenet!$D$2:$D$301,$M3618),"")</f>
        <v/>
      </c>
      <c r="F3618" s="5" t="str">
        <f t="shared" si="504"/>
        <v/>
      </c>
      <c r="G3618" s="5" t="str">
        <f t="shared" si="505"/>
        <v/>
      </c>
      <c r="H3618" s="9" t="str">
        <f t="shared" si="506"/>
        <v/>
      </c>
      <c r="I3618" s="5" t="str">
        <f t="shared" si="507"/>
        <v/>
      </c>
      <c r="J3618" s="5" t="str">
        <f>IF(OR($L3618="",NOT(COUNTIFS($L$2:$L3618,$L3618)=1)),"",SUMIFS($G:$G,$L:$L,$L3618))</f>
        <v/>
      </c>
      <c r="K3618" s="5" t="str">
        <f>IF(OR($L3618="",NOT(COUNTIFS($L$2:$L3618,$L3618)=1)),"",SUMIFS($I:$I,$L:$L,$L3618))</f>
        <v/>
      </c>
      <c r="L3618" s="6" t="str">
        <f t="shared" si="508"/>
        <v/>
      </c>
      <c r="M3618" s="6">
        <f t="shared" si="509"/>
        <v>145</v>
      </c>
      <c r="N3618" s="6">
        <f t="shared" si="510"/>
        <v>18</v>
      </c>
      <c r="O3618" s="9" t="str">
        <f>IF(AND($B3618&lt;&gt;"",$C3618&lt;&gt;"",$B3618&lt;=$C3618),INDEX(Szabalyok!$C:$C,$N3618),"")</f>
        <v/>
      </c>
      <c r="P3618">
        <f t="shared" si="512"/>
        <v>0</v>
      </c>
    </row>
    <row r="3619" spans="1:16" x14ac:dyDescent="0.35">
      <c r="A3619">
        <f t="shared" si="511"/>
        <v>0</v>
      </c>
      <c r="B3619" s="4" t="str">
        <f>IF($M3619&gt;300,"",IF(OR(INDEX(Bemenet!$E$2:$E$301,$M3619)="",INDEX(Bemenet!$F$2:$F$301,$M3619)=""),"",MAX(INDEX(Bemenet!$E$2:$E$301,$M3619),INDEX(Szabalyok!$A:$A,$N3619))))</f>
        <v/>
      </c>
      <c r="C3619" s="4" t="str">
        <f>IF($B3619="","",MIN(INDEX(Bemenet!$F$2:$F$301,$M3619),INDEX(Szabalyok!$B:$B,$N3619)))</f>
        <v/>
      </c>
      <c r="D3619" s="5" t="str">
        <f>IF(AND($B3619&lt;&gt;"",$C3619&lt;&gt;"",$B3619&lt;=$C3619),INDEX(Bemenet!$G$2:$G$301,$M3619),"")</f>
        <v/>
      </c>
      <c r="E3619" s="6" t="str">
        <f>IF(AND($B3619&lt;&gt;"",$C3619&lt;&gt;"",$B3619&lt;=$C3619),INDEX(Bemenet!$D$2:$D$301,$M3619),"")</f>
        <v/>
      </c>
      <c r="F3619" s="5" t="str">
        <f t="shared" si="504"/>
        <v/>
      </c>
      <c r="G3619" s="5" t="str">
        <f t="shared" si="505"/>
        <v/>
      </c>
      <c r="H3619" s="9" t="str">
        <f t="shared" si="506"/>
        <v/>
      </c>
      <c r="I3619" s="5" t="str">
        <f t="shared" si="507"/>
        <v/>
      </c>
      <c r="J3619" s="5" t="str">
        <f>IF(OR($L3619="",NOT(COUNTIFS($L$2:$L3619,$L3619)=1)),"",SUMIFS($G:$G,$L:$L,$L3619))</f>
        <v/>
      </c>
      <c r="K3619" s="5" t="str">
        <f>IF(OR($L3619="",NOT(COUNTIFS($L$2:$L3619,$L3619)=1)),"",SUMIFS($I:$I,$L:$L,$L3619))</f>
        <v/>
      </c>
      <c r="L3619" s="6" t="str">
        <f t="shared" si="508"/>
        <v/>
      </c>
      <c r="M3619" s="6">
        <f t="shared" si="509"/>
        <v>145</v>
      </c>
      <c r="N3619" s="6">
        <f t="shared" si="510"/>
        <v>19</v>
      </c>
      <c r="O3619" s="9" t="str">
        <f>IF(AND($B3619&lt;&gt;"",$C3619&lt;&gt;"",$B3619&lt;=$C3619),INDEX(Szabalyok!$C:$C,$N3619),"")</f>
        <v/>
      </c>
      <c r="P3619">
        <f t="shared" si="512"/>
        <v>0</v>
      </c>
    </row>
    <row r="3620" spans="1:16" x14ac:dyDescent="0.35">
      <c r="A3620">
        <f t="shared" si="511"/>
        <v>0</v>
      </c>
      <c r="B3620" s="4" t="str">
        <f>IF($M3620&gt;300,"",IF(OR(INDEX(Bemenet!$E$2:$E$301,$M3620)="",INDEX(Bemenet!$F$2:$F$301,$M3620)=""),"",MAX(INDEX(Bemenet!$E$2:$E$301,$M3620),INDEX(Szabalyok!$A:$A,$N3620))))</f>
        <v/>
      </c>
      <c r="C3620" s="4" t="str">
        <f>IF($B3620="","",MIN(INDEX(Bemenet!$F$2:$F$301,$M3620),INDEX(Szabalyok!$B:$B,$N3620)))</f>
        <v/>
      </c>
      <c r="D3620" s="5" t="str">
        <f>IF(AND($B3620&lt;&gt;"",$C3620&lt;&gt;"",$B3620&lt;=$C3620),INDEX(Bemenet!$G$2:$G$301,$M3620),"")</f>
        <v/>
      </c>
      <c r="E3620" s="6" t="str">
        <f>IF(AND($B3620&lt;&gt;"",$C3620&lt;&gt;"",$B3620&lt;=$C3620),INDEX(Bemenet!$D$2:$D$301,$M3620),"")</f>
        <v/>
      </c>
      <c r="F3620" s="5" t="str">
        <f t="shared" si="504"/>
        <v/>
      </c>
      <c r="G3620" s="5" t="str">
        <f t="shared" si="505"/>
        <v/>
      </c>
      <c r="H3620" s="9" t="str">
        <f t="shared" si="506"/>
        <v/>
      </c>
      <c r="I3620" s="5" t="str">
        <f t="shared" si="507"/>
        <v/>
      </c>
      <c r="J3620" s="5" t="str">
        <f>IF(OR($L3620="",NOT(COUNTIFS($L$2:$L3620,$L3620)=1)),"",SUMIFS($G:$G,$L:$L,$L3620))</f>
        <v/>
      </c>
      <c r="K3620" s="5" t="str">
        <f>IF(OR($L3620="",NOT(COUNTIFS($L$2:$L3620,$L3620)=1)),"",SUMIFS($I:$I,$L:$L,$L3620))</f>
        <v/>
      </c>
      <c r="L3620" s="6" t="str">
        <f t="shared" si="508"/>
        <v/>
      </c>
      <c r="M3620" s="6">
        <f t="shared" si="509"/>
        <v>145</v>
      </c>
      <c r="N3620" s="6">
        <f t="shared" si="510"/>
        <v>20</v>
      </c>
      <c r="O3620" s="9" t="str">
        <f>IF(AND($B3620&lt;&gt;"",$C3620&lt;&gt;"",$B3620&lt;=$C3620),INDEX(Szabalyok!$C:$C,$N3620),"")</f>
        <v/>
      </c>
      <c r="P3620">
        <f t="shared" si="512"/>
        <v>0</v>
      </c>
    </row>
    <row r="3621" spans="1:16" x14ac:dyDescent="0.35">
      <c r="A3621">
        <f t="shared" si="511"/>
        <v>0</v>
      </c>
      <c r="B3621" s="4" t="str">
        <f>IF($M3621&gt;300,"",IF(OR(INDEX(Bemenet!$E$2:$E$301,$M3621)="",INDEX(Bemenet!$F$2:$F$301,$M3621)=""),"",MAX(INDEX(Bemenet!$E$2:$E$301,$M3621),INDEX(Szabalyok!$A:$A,$N3621))))</f>
        <v/>
      </c>
      <c r="C3621" s="4" t="str">
        <f>IF($B3621="","",MIN(INDEX(Bemenet!$F$2:$F$301,$M3621),INDEX(Szabalyok!$B:$B,$N3621)))</f>
        <v/>
      </c>
      <c r="D3621" s="5" t="str">
        <f>IF(AND($B3621&lt;&gt;"",$C3621&lt;&gt;"",$B3621&lt;=$C3621),INDEX(Bemenet!$G$2:$G$301,$M3621),"")</f>
        <v/>
      </c>
      <c r="E3621" s="6" t="str">
        <f>IF(AND($B3621&lt;&gt;"",$C3621&lt;&gt;"",$B3621&lt;=$C3621),INDEX(Bemenet!$D$2:$D$301,$M3621),"")</f>
        <v/>
      </c>
      <c r="F3621" s="5" t="str">
        <f t="shared" si="504"/>
        <v/>
      </c>
      <c r="G3621" s="5" t="str">
        <f t="shared" si="505"/>
        <v/>
      </c>
      <c r="H3621" s="9" t="str">
        <f t="shared" si="506"/>
        <v/>
      </c>
      <c r="I3621" s="5" t="str">
        <f t="shared" si="507"/>
        <v/>
      </c>
      <c r="J3621" s="5" t="str">
        <f>IF(OR($L3621="",NOT(COUNTIFS($L$2:$L3621,$L3621)=1)),"",SUMIFS($G:$G,$L:$L,$L3621))</f>
        <v/>
      </c>
      <c r="K3621" s="5" t="str">
        <f>IF(OR($L3621="",NOT(COUNTIFS($L$2:$L3621,$L3621)=1)),"",SUMIFS($I:$I,$L:$L,$L3621))</f>
        <v/>
      </c>
      <c r="L3621" s="6" t="str">
        <f t="shared" si="508"/>
        <v/>
      </c>
      <c r="M3621" s="6">
        <f t="shared" si="509"/>
        <v>145</v>
      </c>
      <c r="N3621" s="6">
        <f t="shared" si="510"/>
        <v>21</v>
      </c>
      <c r="O3621" s="9" t="str">
        <f>IF(AND($B3621&lt;&gt;"",$C3621&lt;&gt;"",$B3621&lt;=$C3621),INDEX(Szabalyok!$C:$C,$N3621),"")</f>
        <v/>
      </c>
      <c r="P3621">
        <f t="shared" si="512"/>
        <v>0</v>
      </c>
    </row>
    <row r="3622" spans="1:16" x14ac:dyDescent="0.35">
      <c r="A3622">
        <f t="shared" si="511"/>
        <v>0</v>
      </c>
      <c r="B3622" s="4" t="str">
        <f>IF($M3622&gt;300,"",IF(OR(INDEX(Bemenet!$E$2:$E$301,$M3622)="",INDEX(Bemenet!$F$2:$F$301,$M3622)=""),"",MAX(INDEX(Bemenet!$E$2:$E$301,$M3622),INDEX(Szabalyok!$A:$A,$N3622))))</f>
        <v/>
      </c>
      <c r="C3622" s="4" t="str">
        <f>IF($B3622="","",MIN(INDEX(Bemenet!$F$2:$F$301,$M3622),INDEX(Szabalyok!$B:$B,$N3622)))</f>
        <v/>
      </c>
      <c r="D3622" s="5" t="str">
        <f>IF(AND($B3622&lt;&gt;"",$C3622&lt;&gt;"",$B3622&lt;=$C3622),INDEX(Bemenet!$G$2:$G$301,$M3622),"")</f>
        <v/>
      </c>
      <c r="E3622" s="6" t="str">
        <f>IF(AND($B3622&lt;&gt;"",$C3622&lt;&gt;"",$B3622&lt;=$C3622),INDEX(Bemenet!$D$2:$D$301,$M3622),"")</f>
        <v/>
      </c>
      <c r="F3622" s="5" t="str">
        <f t="shared" si="504"/>
        <v/>
      </c>
      <c r="G3622" s="5" t="str">
        <f t="shared" si="505"/>
        <v/>
      </c>
      <c r="H3622" s="9" t="str">
        <f t="shared" si="506"/>
        <v/>
      </c>
      <c r="I3622" s="5" t="str">
        <f t="shared" si="507"/>
        <v/>
      </c>
      <c r="J3622" s="5" t="str">
        <f>IF(OR($L3622="",NOT(COUNTIFS($L$2:$L3622,$L3622)=1)),"",SUMIFS($G:$G,$L:$L,$L3622))</f>
        <v/>
      </c>
      <c r="K3622" s="5" t="str">
        <f>IF(OR($L3622="",NOT(COUNTIFS($L$2:$L3622,$L3622)=1)),"",SUMIFS($I:$I,$L:$L,$L3622))</f>
        <v/>
      </c>
      <c r="L3622" s="6" t="str">
        <f t="shared" si="508"/>
        <v/>
      </c>
      <c r="M3622" s="6">
        <f t="shared" si="509"/>
        <v>145</v>
      </c>
      <c r="N3622" s="6">
        <f t="shared" si="510"/>
        <v>22</v>
      </c>
      <c r="O3622" s="9" t="str">
        <f>IF(AND($B3622&lt;&gt;"",$C3622&lt;&gt;"",$B3622&lt;=$C3622),INDEX(Szabalyok!$C:$C,$N3622),"")</f>
        <v/>
      </c>
      <c r="P3622">
        <f t="shared" si="512"/>
        <v>0</v>
      </c>
    </row>
    <row r="3623" spans="1:16" x14ac:dyDescent="0.35">
      <c r="A3623">
        <f t="shared" si="511"/>
        <v>0</v>
      </c>
      <c r="B3623" s="4" t="str">
        <f>IF($M3623&gt;300,"",IF(OR(INDEX(Bemenet!$E$2:$E$301,$M3623)="",INDEX(Bemenet!$F$2:$F$301,$M3623)=""),"",MAX(INDEX(Bemenet!$E$2:$E$301,$M3623),INDEX(Szabalyok!$A:$A,$N3623))))</f>
        <v/>
      </c>
      <c r="C3623" s="4" t="str">
        <f>IF($B3623="","",MIN(INDEX(Bemenet!$F$2:$F$301,$M3623),INDEX(Szabalyok!$B:$B,$N3623)))</f>
        <v/>
      </c>
      <c r="D3623" s="5" t="str">
        <f>IF(AND($B3623&lt;&gt;"",$C3623&lt;&gt;"",$B3623&lt;=$C3623),INDEX(Bemenet!$G$2:$G$301,$M3623),"")</f>
        <v/>
      </c>
      <c r="E3623" s="6" t="str">
        <f>IF(AND($B3623&lt;&gt;"",$C3623&lt;&gt;"",$B3623&lt;=$C3623),INDEX(Bemenet!$D$2:$D$301,$M3623),"")</f>
        <v/>
      </c>
      <c r="F3623" s="5" t="str">
        <f t="shared" si="504"/>
        <v/>
      </c>
      <c r="G3623" s="5" t="str">
        <f t="shared" si="505"/>
        <v/>
      </c>
      <c r="H3623" s="9" t="str">
        <f t="shared" si="506"/>
        <v/>
      </c>
      <c r="I3623" s="5" t="str">
        <f t="shared" si="507"/>
        <v/>
      </c>
      <c r="J3623" s="5" t="str">
        <f>IF(OR($L3623="",NOT(COUNTIFS($L$2:$L3623,$L3623)=1)),"",SUMIFS($G:$G,$L:$L,$L3623))</f>
        <v/>
      </c>
      <c r="K3623" s="5" t="str">
        <f>IF(OR($L3623="",NOT(COUNTIFS($L$2:$L3623,$L3623)=1)),"",SUMIFS($I:$I,$L:$L,$L3623))</f>
        <v/>
      </c>
      <c r="L3623" s="6" t="str">
        <f t="shared" si="508"/>
        <v/>
      </c>
      <c r="M3623" s="6">
        <f t="shared" si="509"/>
        <v>145</v>
      </c>
      <c r="N3623" s="6">
        <f t="shared" si="510"/>
        <v>23</v>
      </c>
      <c r="O3623" s="9" t="str">
        <f>IF(AND($B3623&lt;&gt;"",$C3623&lt;&gt;"",$B3623&lt;=$C3623),INDEX(Szabalyok!$C:$C,$N3623),"")</f>
        <v/>
      </c>
      <c r="P3623">
        <f t="shared" si="512"/>
        <v>0</v>
      </c>
    </row>
    <row r="3624" spans="1:16" x14ac:dyDescent="0.35">
      <c r="A3624">
        <f t="shared" si="511"/>
        <v>0</v>
      </c>
      <c r="B3624" s="4" t="str">
        <f>IF($M3624&gt;300,"",IF(OR(INDEX(Bemenet!$E$2:$E$301,$M3624)="",INDEX(Bemenet!$F$2:$F$301,$M3624)=""),"",MAX(INDEX(Bemenet!$E$2:$E$301,$M3624),INDEX(Szabalyok!$A:$A,$N3624))))</f>
        <v/>
      </c>
      <c r="C3624" s="4" t="str">
        <f>IF($B3624="","",MIN(INDEX(Bemenet!$F$2:$F$301,$M3624),INDEX(Szabalyok!$B:$B,$N3624)))</f>
        <v/>
      </c>
      <c r="D3624" s="5" t="str">
        <f>IF(AND($B3624&lt;&gt;"",$C3624&lt;&gt;"",$B3624&lt;=$C3624),INDEX(Bemenet!$G$2:$G$301,$M3624),"")</f>
        <v/>
      </c>
      <c r="E3624" s="6" t="str">
        <f>IF(AND($B3624&lt;&gt;"",$C3624&lt;&gt;"",$B3624&lt;=$C3624),INDEX(Bemenet!$D$2:$D$301,$M3624),"")</f>
        <v/>
      </c>
      <c r="F3624" s="5" t="str">
        <f t="shared" si="504"/>
        <v/>
      </c>
      <c r="G3624" s="5" t="str">
        <f t="shared" si="505"/>
        <v/>
      </c>
      <c r="H3624" s="9" t="str">
        <f t="shared" si="506"/>
        <v/>
      </c>
      <c r="I3624" s="5" t="str">
        <f t="shared" si="507"/>
        <v/>
      </c>
      <c r="J3624" s="5" t="str">
        <f>IF(OR($L3624="",NOT(COUNTIFS($L$2:$L3624,$L3624)=1)),"",SUMIFS($G:$G,$L:$L,$L3624))</f>
        <v/>
      </c>
      <c r="K3624" s="5" t="str">
        <f>IF(OR($L3624="",NOT(COUNTIFS($L$2:$L3624,$L3624)=1)),"",SUMIFS($I:$I,$L:$L,$L3624))</f>
        <v/>
      </c>
      <c r="L3624" s="6" t="str">
        <f t="shared" si="508"/>
        <v/>
      </c>
      <c r="M3624" s="6">
        <f t="shared" si="509"/>
        <v>145</v>
      </c>
      <c r="N3624" s="6">
        <f t="shared" si="510"/>
        <v>24</v>
      </c>
      <c r="O3624" s="9" t="str">
        <f>IF(AND($B3624&lt;&gt;"",$C3624&lt;&gt;"",$B3624&lt;=$C3624),INDEX(Szabalyok!$C:$C,$N3624),"")</f>
        <v/>
      </c>
      <c r="P3624">
        <f t="shared" si="512"/>
        <v>0</v>
      </c>
    </row>
    <row r="3625" spans="1:16" x14ac:dyDescent="0.35">
      <c r="A3625">
        <f t="shared" si="511"/>
        <v>0</v>
      </c>
      <c r="B3625" s="4" t="str">
        <f>IF($M3625&gt;300,"",IF(OR(INDEX(Bemenet!$E$2:$E$301,$M3625)="",INDEX(Bemenet!$F$2:$F$301,$M3625)=""),"",MAX(INDEX(Bemenet!$E$2:$E$301,$M3625),INDEX(Szabalyok!$A:$A,$N3625))))</f>
        <v/>
      </c>
      <c r="C3625" s="4" t="str">
        <f>IF($B3625="","",MIN(INDEX(Bemenet!$F$2:$F$301,$M3625),INDEX(Szabalyok!$B:$B,$N3625)))</f>
        <v/>
      </c>
      <c r="D3625" s="5" t="str">
        <f>IF(AND($B3625&lt;&gt;"",$C3625&lt;&gt;"",$B3625&lt;=$C3625),INDEX(Bemenet!$G$2:$G$301,$M3625),"")</f>
        <v/>
      </c>
      <c r="E3625" s="6" t="str">
        <f>IF(AND($B3625&lt;&gt;"",$C3625&lt;&gt;"",$B3625&lt;=$C3625),INDEX(Bemenet!$D$2:$D$301,$M3625),"")</f>
        <v/>
      </c>
      <c r="F3625" s="5" t="str">
        <f t="shared" si="504"/>
        <v/>
      </c>
      <c r="G3625" s="5" t="str">
        <f t="shared" si="505"/>
        <v/>
      </c>
      <c r="H3625" s="9" t="str">
        <f t="shared" si="506"/>
        <v/>
      </c>
      <c r="I3625" s="5" t="str">
        <f t="shared" si="507"/>
        <v/>
      </c>
      <c r="J3625" s="5" t="str">
        <f>IF(OR($L3625="",NOT(COUNTIFS($L$2:$L3625,$L3625)=1)),"",SUMIFS($G:$G,$L:$L,$L3625))</f>
        <v/>
      </c>
      <c r="K3625" s="5" t="str">
        <f>IF(OR($L3625="",NOT(COUNTIFS($L$2:$L3625,$L3625)=1)),"",SUMIFS($I:$I,$L:$L,$L3625))</f>
        <v/>
      </c>
      <c r="L3625" s="6" t="str">
        <f t="shared" si="508"/>
        <v/>
      </c>
      <c r="M3625" s="6">
        <f t="shared" si="509"/>
        <v>145</v>
      </c>
      <c r="N3625" s="6">
        <f t="shared" si="510"/>
        <v>25</v>
      </c>
      <c r="O3625" s="9" t="str">
        <f>IF(AND($B3625&lt;&gt;"",$C3625&lt;&gt;"",$B3625&lt;=$C3625),INDEX(Szabalyok!$C:$C,$N3625),"")</f>
        <v/>
      </c>
      <c r="P3625">
        <f t="shared" si="512"/>
        <v>0</v>
      </c>
    </row>
    <row r="3626" spans="1:16" x14ac:dyDescent="0.35">
      <c r="A3626">
        <f t="shared" si="511"/>
        <v>0</v>
      </c>
      <c r="B3626" s="4" t="str">
        <f>IF($M3626&gt;300,"",IF(OR(INDEX(Bemenet!$E$2:$E$301,$M3626)="",INDEX(Bemenet!$F$2:$F$301,$M3626)=""),"",MAX(INDEX(Bemenet!$E$2:$E$301,$M3626),INDEX(Szabalyok!$A:$A,$N3626))))</f>
        <v/>
      </c>
      <c r="C3626" s="4" t="str">
        <f>IF($B3626="","",MIN(INDEX(Bemenet!$F$2:$F$301,$M3626),INDEX(Szabalyok!$B:$B,$N3626)))</f>
        <v/>
      </c>
      <c r="D3626" s="5" t="str">
        <f>IF(AND($B3626&lt;&gt;"",$C3626&lt;&gt;"",$B3626&lt;=$C3626),INDEX(Bemenet!$G$2:$G$301,$M3626),"")</f>
        <v/>
      </c>
      <c r="E3626" s="6" t="str">
        <f>IF(AND($B3626&lt;&gt;"",$C3626&lt;&gt;"",$B3626&lt;=$C3626),INDEX(Bemenet!$D$2:$D$301,$M3626),"")</f>
        <v/>
      </c>
      <c r="F3626" s="5" t="str">
        <f t="shared" si="504"/>
        <v/>
      </c>
      <c r="G3626" s="5" t="str">
        <f t="shared" si="505"/>
        <v/>
      </c>
      <c r="H3626" s="9" t="str">
        <f t="shared" si="506"/>
        <v/>
      </c>
      <c r="I3626" s="5" t="str">
        <f t="shared" si="507"/>
        <v/>
      </c>
      <c r="J3626" s="5" t="str">
        <f>IF(OR($L3626="",NOT(COUNTIFS($L$2:$L3626,$L3626)=1)),"",SUMIFS($G:$G,$L:$L,$L3626))</f>
        <v/>
      </c>
      <c r="K3626" s="5" t="str">
        <f>IF(OR($L3626="",NOT(COUNTIFS($L$2:$L3626,$L3626)=1)),"",SUMIFS($I:$I,$L:$L,$L3626))</f>
        <v/>
      </c>
      <c r="L3626" s="6" t="str">
        <f t="shared" si="508"/>
        <v/>
      </c>
      <c r="M3626" s="6">
        <f t="shared" si="509"/>
        <v>145</v>
      </c>
      <c r="N3626" s="6">
        <f t="shared" si="510"/>
        <v>26</v>
      </c>
      <c r="O3626" s="9" t="str">
        <f>IF(AND($B3626&lt;&gt;"",$C3626&lt;&gt;"",$B3626&lt;=$C3626),INDEX(Szabalyok!$C:$C,$N3626),"")</f>
        <v/>
      </c>
      <c r="P3626">
        <f t="shared" si="512"/>
        <v>0</v>
      </c>
    </row>
    <row r="3627" spans="1:16" x14ac:dyDescent="0.35">
      <c r="A3627">
        <f t="shared" si="511"/>
        <v>0</v>
      </c>
      <c r="B3627" s="4" t="str">
        <f>IF($M3627&gt;300,"",IF(OR(INDEX(Bemenet!$E$2:$E$301,$M3627)="",INDEX(Bemenet!$F$2:$F$301,$M3627)=""),"",MAX(INDEX(Bemenet!$E$2:$E$301,$M3627),INDEX(Szabalyok!$A:$A,$N3627))))</f>
        <v/>
      </c>
      <c r="C3627" s="4" t="str">
        <f>IF($B3627="","",MIN(INDEX(Bemenet!$F$2:$F$301,$M3627),INDEX(Szabalyok!$B:$B,$N3627)))</f>
        <v/>
      </c>
      <c r="D3627" s="5" t="str">
        <f>IF(AND($B3627&lt;&gt;"",$C3627&lt;&gt;"",$B3627&lt;=$C3627),INDEX(Bemenet!$G$2:$G$301,$M3627),"")</f>
        <v/>
      </c>
      <c r="E3627" s="6" t="str">
        <f>IF(AND($B3627&lt;&gt;"",$C3627&lt;&gt;"",$B3627&lt;=$C3627),INDEX(Bemenet!$D$2:$D$301,$M3627),"")</f>
        <v/>
      </c>
      <c r="F3627" s="5" t="str">
        <f t="shared" si="504"/>
        <v/>
      </c>
      <c r="G3627" s="5" t="str">
        <f t="shared" si="505"/>
        <v/>
      </c>
      <c r="H3627" s="9" t="str">
        <f t="shared" si="506"/>
        <v/>
      </c>
      <c r="I3627" s="5" t="str">
        <f t="shared" si="507"/>
        <v/>
      </c>
      <c r="J3627" s="5" t="str">
        <f>IF(OR($L3627="",NOT(COUNTIFS($L$2:$L3627,$L3627)=1)),"",SUMIFS($G:$G,$L:$L,$L3627))</f>
        <v/>
      </c>
      <c r="K3627" s="5" t="str">
        <f>IF(OR($L3627="",NOT(COUNTIFS($L$2:$L3627,$L3627)=1)),"",SUMIFS($I:$I,$L:$L,$L3627))</f>
        <v/>
      </c>
      <c r="L3627" s="6" t="str">
        <f t="shared" si="508"/>
        <v/>
      </c>
      <c r="M3627" s="6">
        <f t="shared" si="509"/>
        <v>146</v>
      </c>
      <c r="N3627" s="6">
        <f t="shared" si="510"/>
        <v>2</v>
      </c>
      <c r="O3627" s="9" t="str">
        <f>IF(AND($B3627&lt;&gt;"",$C3627&lt;&gt;"",$B3627&lt;=$C3627),INDEX(Szabalyok!$C:$C,$N3627),"")</f>
        <v/>
      </c>
      <c r="P3627">
        <f t="shared" si="512"/>
        <v>0</v>
      </c>
    </row>
    <row r="3628" spans="1:16" x14ac:dyDescent="0.35">
      <c r="A3628">
        <f t="shared" si="511"/>
        <v>0</v>
      </c>
      <c r="B3628" s="4" t="str">
        <f>IF($M3628&gt;300,"",IF(OR(INDEX(Bemenet!$E$2:$E$301,$M3628)="",INDEX(Bemenet!$F$2:$F$301,$M3628)=""),"",MAX(INDEX(Bemenet!$E$2:$E$301,$M3628),INDEX(Szabalyok!$A:$A,$N3628))))</f>
        <v/>
      </c>
      <c r="C3628" s="4" t="str">
        <f>IF($B3628="","",MIN(INDEX(Bemenet!$F$2:$F$301,$M3628),INDEX(Szabalyok!$B:$B,$N3628)))</f>
        <v/>
      </c>
      <c r="D3628" s="5" t="str">
        <f>IF(AND($B3628&lt;&gt;"",$C3628&lt;&gt;"",$B3628&lt;=$C3628),INDEX(Bemenet!$G$2:$G$301,$M3628),"")</f>
        <v/>
      </c>
      <c r="E3628" s="6" t="str">
        <f>IF(AND($B3628&lt;&gt;"",$C3628&lt;&gt;"",$B3628&lt;=$C3628),INDEX(Bemenet!$D$2:$D$301,$M3628),"")</f>
        <v/>
      </c>
      <c r="F3628" s="5" t="str">
        <f t="shared" si="504"/>
        <v/>
      </c>
      <c r="G3628" s="5" t="str">
        <f t="shared" si="505"/>
        <v/>
      </c>
      <c r="H3628" s="9" t="str">
        <f t="shared" si="506"/>
        <v/>
      </c>
      <c r="I3628" s="5" t="str">
        <f t="shared" si="507"/>
        <v/>
      </c>
      <c r="J3628" s="5" t="str">
        <f>IF(OR($L3628="",NOT(COUNTIFS($L$2:$L3628,$L3628)=1)),"",SUMIFS($G:$G,$L:$L,$L3628))</f>
        <v/>
      </c>
      <c r="K3628" s="5" t="str">
        <f>IF(OR($L3628="",NOT(COUNTIFS($L$2:$L3628,$L3628)=1)),"",SUMIFS($I:$I,$L:$L,$L3628))</f>
        <v/>
      </c>
      <c r="L3628" s="6" t="str">
        <f t="shared" si="508"/>
        <v/>
      </c>
      <c r="M3628" s="6">
        <f t="shared" si="509"/>
        <v>146</v>
      </c>
      <c r="N3628" s="6">
        <f t="shared" si="510"/>
        <v>3</v>
      </c>
      <c r="O3628" s="9" t="str">
        <f>IF(AND($B3628&lt;&gt;"",$C3628&lt;&gt;"",$B3628&lt;=$C3628),INDEX(Szabalyok!$C:$C,$N3628),"")</f>
        <v/>
      </c>
      <c r="P3628">
        <f t="shared" si="512"/>
        <v>0</v>
      </c>
    </row>
    <row r="3629" spans="1:16" x14ac:dyDescent="0.35">
      <c r="A3629">
        <f t="shared" si="511"/>
        <v>0</v>
      </c>
      <c r="B3629" s="4" t="str">
        <f>IF($M3629&gt;300,"",IF(OR(INDEX(Bemenet!$E$2:$E$301,$M3629)="",INDEX(Bemenet!$F$2:$F$301,$M3629)=""),"",MAX(INDEX(Bemenet!$E$2:$E$301,$M3629),INDEX(Szabalyok!$A:$A,$N3629))))</f>
        <v/>
      </c>
      <c r="C3629" s="4" t="str">
        <f>IF($B3629="","",MIN(INDEX(Bemenet!$F$2:$F$301,$M3629),INDEX(Szabalyok!$B:$B,$N3629)))</f>
        <v/>
      </c>
      <c r="D3629" s="5" t="str">
        <f>IF(AND($B3629&lt;&gt;"",$C3629&lt;&gt;"",$B3629&lt;=$C3629),INDEX(Bemenet!$G$2:$G$301,$M3629),"")</f>
        <v/>
      </c>
      <c r="E3629" s="6" t="str">
        <f>IF(AND($B3629&lt;&gt;"",$C3629&lt;&gt;"",$B3629&lt;=$C3629),INDEX(Bemenet!$D$2:$D$301,$M3629),"")</f>
        <v/>
      </c>
      <c r="F3629" s="5" t="str">
        <f t="shared" si="504"/>
        <v/>
      </c>
      <c r="G3629" s="5" t="str">
        <f t="shared" si="505"/>
        <v/>
      </c>
      <c r="H3629" s="9" t="str">
        <f t="shared" si="506"/>
        <v/>
      </c>
      <c r="I3629" s="5" t="str">
        <f t="shared" si="507"/>
        <v/>
      </c>
      <c r="J3629" s="5" t="str">
        <f>IF(OR($L3629="",NOT(COUNTIFS($L$2:$L3629,$L3629)=1)),"",SUMIFS($G:$G,$L:$L,$L3629))</f>
        <v/>
      </c>
      <c r="K3629" s="5" t="str">
        <f>IF(OR($L3629="",NOT(COUNTIFS($L$2:$L3629,$L3629)=1)),"",SUMIFS($I:$I,$L:$L,$L3629))</f>
        <v/>
      </c>
      <c r="L3629" s="6" t="str">
        <f t="shared" si="508"/>
        <v/>
      </c>
      <c r="M3629" s="6">
        <f t="shared" si="509"/>
        <v>146</v>
      </c>
      <c r="N3629" s="6">
        <f t="shared" si="510"/>
        <v>4</v>
      </c>
      <c r="O3629" s="9" t="str">
        <f>IF(AND($B3629&lt;&gt;"",$C3629&lt;&gt;"",$B3629&lt;=$C3629),INDEX(Szabalyok!$C:$C,$N3629),"")</f>
        <v/>
      </c>
      <c r="P3629">
        <f t="shared" si="512"/>
        <v>0</v>
      </c>
    </row>
    <row r="3630" spans="1:16" x14ac:dyDescent="0.35">
      <c r="A3630">
        <f t="shared" si="511"/>
        <v>0</v>
      </c>
      <c r="B3630" s="4" t="str">
        <f>IF($M3630&gt;300,"",IF(OR(INDEX(Bemenet!$E$2:$E$301,$M3630)="",INDEX(Bemenet!$F$2:$F$301,$M3630)=""),"",MAX(INDEX(Bemenet!$E$2:$E$301,$M3630),INDEX(Szabalyok!$A:$A,$N3630))))</f>
        <v/>
      </c>
      <c r="C3630" s="4" t="str">
        <f>IF($B3630="","",MIN(INDEX(Bemenet!$F$2:$F$301,$M3630),INDEX(Szabalyok!$B:$B,$N3630)))</f>
        <v/>
      </c>
      <c r="D3630" s="5" t="str">
        <f>IF(AND($B3630&lt;&gt;"",$C3630&lt;&gt;"",$B3630&lt;=$C3630),INDEX(Bemenet!$G$2:$G$301,$M3630),"")</f>
        <v/>
      </c>
      <c r="E3630" s="6" t="str">
        <f>IF(AND($B3630&lt;&gt;"",$C3630&lt;&gt;"",$B3630&lt;=$C3630),INDEX(Bemenet!$D$2:$D$301,$M3630),"")</f>
        <v/>
      </c>
      <c r="F3630" s="5" t="str">
        <f t="shared" si="504"/>
        <v/>
      </c>
      <c r="G3630" s="5" t="str">
        <f t="shared" si="505"/>
        <v/>
      </c>
      <c r="H3630" s="9" t="str">
        <f t="shared" si="506"/>
        <v/>
      </c>
      <c r="I3630" s="5" t="str">
        <f t="shared" si="507"/>
        <v/>
      </c>
      <c r="J3630" s="5" t="str">
        <f>IF(OR($L3630="",NOT(COUNTIFS($L$2:$L3630,$L3630)=1)),"",SUMIFS($G:$G,$L:$L,$L3630))</f>
        <v/>
      </c>
      <c r="K3630" s="5" t="str">
        <f>IF(OR($L3630="",NOT(COUNTIFS($L$2:$L3630,$L3630)=1)),"",SUMIFS($I:$I,$L:$L,$L3630))</f>
        <v/>
      </c>
      <c r="L3630" s="6" t="str">
        <f t="shared" si="508"/>
        <v/>
      </c>
      <c r="M3630" s="6">
        <f t="shared" si="509"/>
        <v>146</v>
      </c>
      <c r="N3630" s="6">
        <f t="shared" si="510"/>
        <v>5</v>
      </c>
      <c r="O3630" s="9" t="str">
        <f>IF(AND($B3630&lt;&gt;"",$C3630&lt;&gt;"",$B3630&lt;=$C3630),INDEX(Szabalyok!$C:$C,$N3630),"")</f>
        <v/>
      </c>
      <c r="P3630">
        <f t="shared" si="512"/>
        <v>0</v>
      </c>
    </row>
    <row r="3631" spans="1:16" x14ac:dyDescent="0.35">
      <c r="A3631">
        <f t="shared" si="511"/>
        <v>0</v>
      </c>
      <c r="B3631" s="4" t="str">
        <f>IF($M3631&gt;300,"",IF(OR(INDEX(Bemenet!$E$2:$E$301,$M3631)="",INDEX(Bemenet!$F$2:$F$301,$M3631)=""),"",MAX(INDEX(Bemenet!$E$2:$E$301,$M3631),INDEX(Szabalyok!$A:$A,$N3631))))</f>
        <v/>
      </c>
      <c r="C3631" s="4" t="str">
        <f>IF($B3631="","",MIN(INDEX(Bemenet!$F$2:$F$301,$M3631),INDEX(Szabalyok!$B:$B,$N3631)))</f>
        <v/>
      </c>
      <c r="D3631" s="5" t="str">
        <f>IF(AND($B3631&lt;&gt;"",$C3631&lt;&gt;"",$B3631&lt;=$C3631),INDEX(Bemenet!$G$2:$G$301,$M3631),"")</f>
        <v/>
      </c>
      <c r="E3631" s="6" t="str">
        <f>IF(AND($B3631&lt;&gt;"",$C3631&lt;&gt;"",$B3631&lt;=$C3631),INDEX(Bemenet!$D$2:$D$301,$M3631),"")</f>
        <v/>
      </c>
      <c r="F3631" s="5" t="str">
        <f t="shared" si="504"/>
        <v/>
      </c>
      <c r="G3631" s="5" t="str">
        <f t="shared" si="505"/>
        <v/>
      </c>
      <c r="H3631" s="9" t="str">
        <f t="shared" si="506"/>
        <v/>
      </c>
      <c r="I3631" s="5" t="str">
        <f t="shared" si="507"/>
        <v/>
      </c>
      <c r="J3631" s="5" t="str">
        <f>IF(OR($L3631="",NOT(COUNTIFS($L$2:$L3631,$L3631)=1)),"",SUMIFS($G:$G,$L:$L,$L3631))</f>
        <v/>
      </c>
      <c r="K3631" s="5" t="str">
        <f>IF(OR($L3631="",NOT(COUNTIFS($L$2:$L3631,$L3631)=1)),"",SUMIFS($I:$I,$L:$L,$L3631))</f>
        <v/>
      </c>
      <c r="L3631" s="6" t="str">
        <f t="shared" si="508"/>
        <v/>
      </c>
      <c r="M3631" s="6">
        <f t="shared" si="509"/>
        <v>146</v>
      </c>
      <c r="N3631" s="6">
        <f t="shared" si="510"/>
        <v>6</v>
      </c>
      <c r="O3631" s="9" t="str">
        <f>IF(AND($B3631&lt;&gt;"",$C3631&lt;&gt;"",$B3631&lt;=$C3631),INDEX(Szabalyok!$C:$C,$N3631),"")</f>
        <v/>
      </c>
      <c r="P3631">
        <f t="shared" si="512"/>
        <v>0</v>
      </c>
    </row>
    <row r="3632" spans="1:16" x14ac:dyDescent="0.35">
      <c r="A3632">
        <f t="shared" si="511"/>
        <v>0</v>
      </c>
      <c r="B3632" s="4" t="str">
        <f>IF($M3632&gt;300,"",IF(OR(INDEX(Bemenet!$E$2:$E$301,$M3632)="",INDEX(Bemenet!$F$2:$F$301,$M3632)=""),"",MAX(INDEX(Bemenet!$E$2:$E$301,$M3632),INDEX(Szabalyok!$A:$A,$N3632))))</f>
        <v/>
      </c>
      <c r="C3632" s="4" t="str">
        <f>IF($B3632="","",MIN(INDEX(Bemenet!$F$2:$F$301,$M3632),INDEX(Szabalyok!$B:$B,$N3632)))</f>
        <v/>
      </c>
      <c r="D3632" s="5" t="str">
        <f>IF(AND($B3632&lt;&gt;"",$C3632&lt;&gt;"",$B3632&lt;=$C3632),INDEX(Bemenet!$G$2:$G$301,$M3632),"")</f>
        <v/>
      </c>
      <c r="E3632" s="6" t="str">
        <f>IF(AND($B3632&lt;&gt;"",$C3632&lt;&gt;"",$B3632&lt;=$C3632),INDEX(Bemenet!$D$2:$D$301,$M3632),"")</f>
        <v/>
      </c>
      <c r="F3632" s="5" t="str">
        <f t="shared" si="504"/>
        <v/>
      </c>
      <c r="G3632" s="5" t="str">
        <f t="shared" si="505"/>
        <v/>
      </c>
      <c r="H3632" s="9" t="str">
        <f t="shared" si="506"/>
        <v/>
      </c>
      <c r="I3632" s="5" t="str">
        <f t="shared" si="507"/>
        <v/>
      </c>
      <c r="J3632" s="5" t="str">
        <f>IF(OR($L3632="",NOT(COUNTIFS($L$2:$L3632,$L3632)=1)),"",SUMIFS($G:$G,$L:$L,$L3632))</f>
        <v/>
      </c>
      <c r="K3632" s="5" t="str">
        <f>IF(OR($L3632="",NOT(COUNTIFS($L$2:$L3632,$L3632)=1)),"",SUMIFS($I:$I,$L:$L,$L3632))</f>
        <v/>
      </c>
      <c r="L3632" s="6" t="str">
        <f t="shared" si="508"/>
        <v/>
      </c>
      <c r="M3632" s="6">
        <f t="shared" si="509"/>
        <v>146</v>
      </c>
      <c r="N3632" s="6">
        <f t="shared" si="510"/>
        <v>7</v>
      </c>
      <c r="O3632" s="9" t="str">
        <f>IF(AND($B3632&lt;&gt;"",$C3632&lt;&gt;"",$B3632&lt;=$C3632),INDEX(Szabalyok!$C:$C,$N3632),"")</f>
        <v/>
      </c>
      <c r="P3632">
        <f t="shared" si="512"/>
        <v>0</v>
      </c>
    </row>
    <row r="3633" spans="1:16" x14ac:dyDescent="0.35">
      <c r="A3633">
        <f t="shared" si="511"/>
        <v>0</v>
      </c>
      <c r="B3633" s="4" t="str">
        <f>IF($M3633&gt;300,"",IF(OR(INDEX(Bemenet!$E$2:$E$301,$M3633)="",INDEX(Bemenet!$F$2:$F$301,$M3633)=""),"",MAX(INDEX(Bemenet!$E$2:$E$301,$M3633),INDEX(Szabalyok!$A:$A,$N3633))))</f>
        <v/>
      </c>
      <c r="C3633" s="4" t="str">
        <f>IF($B3633="","",MIN(INDEX(Bemenet!$F$2:$F$301,$M3633),INDEX(Szabalyok!$B:$B,$N3633)))</f>
        <v/>
      </c>
      <c r="D3633" s="5" t="str">
        <f>IF(AND($B3633&lt;&gt;"",$C3633&lt;&gt;"",$B3633&lt;=$C3633),INDEX(Bemenet!$G$2:$G$301,$M3633),"")</f>
        <v/>
      </c>
      <c r="E3633" s="6" t="str">
        <f>IF(AND($B3633&lt;&gt;"",$C3633&lt;&gt;"",$B3633&lt;=$C3633),INDEX(Bemenet!$D$2:$D$301,$M3633),"")</f>
        <v/>
      </c>
      <c r="F3633" s="5" t="str">
        <f t="shared" si="504"/>
        <v/>
      </c>
      <c r="G3633" s="5" t="str">
        <f t="shared" si="505"/>
        <v/>
      </c>
      <c r="H3633" s="9" t="str">
        <f t="shared" si="506"/>
        <v/>
      </c>
      <c r="I3633" s="5" t="str">
        <f t="shared" si="507"/>
        <v/>
      </c>
      <c r="J3633" s="5" t="str">
        <f>IF(OR($L3633="",NOT(COUNTIFS($L$2:$L3633,$L3633)=1)),"",SUMIFS($G:$G,$L:$L,$L3633))</f>
        <v/>
      </c>
      <c r="K3633" s="5" t="str">
        <f>IF(OR($L3633="",NOT(COUNTIFS($L$2:$L3633,$L3633)=1)),"",SUMIFS($I:$I,$L:$L,$L3633))</f>
        <v/>
      </c>
      <c r="L3633" s="6" t="str">
        <f t="shared" si="508"/>
        <v/>
      </c>
      <c r="M3633" s="6">
        <f t="shared" si="509"/>
        <v>146</v>
      </c>
      <c r="N3633" s="6">
        <f t="shared" si="510"/>
        <v>8</v>
      </c>
      <c r="O3633" s="9" t="str">
        <f>IF(AND($B3633&lt;&gt;"",$C3633&lt;&gt;"",$B3633&lt;=$C3633),INDEX(Szabalyok!$C:$C,$N3633),"")</f>
        <v/>
      </c>
      <c r="P3633">
        <f t="shared" si="512"/>
        <v>0</v>
      </c>
    </row>
    <row r="3634" spans="1:16" x14ac:dyDescent="0.35">
      <c r="A3634">
        <f t="shared" si="511"/>
        <v>0</v>
      </c>
      <c r="B3634" s="4" t="str">
        <f>IF($M3634&gt;300,"",IF(OR(INDEX(Bemenet!$E$2:$E$301,$M3634)="",INDEX(Bemenet!$F$2:$F$301,$M3634)=""),"",MAX(INDEX(Bemenet!$E$2:$E$301,$M3634),INDEX(Szabalyok!$A:$A,$N3634))))</f>
        <v/>
      </c>
      <c r="C3634" s="4" t="str">
        <f>IF($B3634="","",MIN(INDEX(Bemenet!$F$2:$F$301,$M3634),INDEX(Szabalyok!$B:$B,$N3634)))</f>
        <v/>
      </c>
      <c r="D3634" s="5" t="str">
        <f>IF(AND($B3634&lt;&gt;"",$C3634&lt;&gt;"",$B3634&lt;=$C3634),INDEX(Bemenet!$G$2:$G$301,$M3634),"")</f>
        <v/>
      </c>
      <c r="E3634" s="6" t="str">
        <f>IF(AND($B3634&lt;&gt;"",$C3634&lt;&gt;"",$B3634&lt;=$C3634),INDEX(Bemenet!$D$2:$D$301,$M3634),"")</f>
        <v/>
      </c>
      <c r="F3634" s="5" t="str">
        <f t="shared" si="504"/>
        <v/>
      </c>
      <c r="G3634" s="5" t="str">
        <f t="shared" si="505"/>
        <v/>
      </c>
      <c r="H3634" s="9" t="str">
        <f t="shared" si="506"/>
        <v/>
      </c>
      <c r="I3634" s="5" t="str">
        <f t="shared" si="507"/>
        <v/>
      </c>
      <c r="J3634" s="5" t="str">
        <f>IF(OR($L3634="",NOT(COUNTIFS($L$2:$L3634,$L3634)=1)),"",SUMIFS($G:$G,$L:$L,$L3634))</f>
        <v/>
      </c>
      <c r="K3634" s="5" t="str">
        <f>IF(OR($L3634="",NOT(COUNTIFS($L$2:$L3634,$L3634)=1)),"",SUMIFS($I:$I,$L:$L,$L3634))</f>
        <v/>
      </c>
      <c r="L3634" s="6" t="str">
        <f t="shared" si="508"/>
        <v/>
      </c>
      <c r="M3634" s="6">
        <f t="shared" si="509"/>
        <v>146</v>
      </c>
      <c r="N3634" s="6">
        <f t="shared" si="510"/>
        <v>9</v>
      </c>
      <c r="O3634" s="9" t="str">
        <f>IF(AND($B3634&lt;&gt;"",$C3634&lt;&gt;"",$B3634&lt;=$C3634),INDEX(Szabalyok!$C:$C,$N3634),"")</f>
        <v/>
      </c>
      <c r="P3634">
        <f t="shared" si="512"/>
        <v>0</v>
      </c>
    </row>
    <row r="3635" spans="1:16" x14ac:dyDescent="0.35">
      <c r="A3635">
        <f t="shared" si="511"/>
        <v>0</v>
      </c>
      <c r="B3635" s="4" t="str">
        <f>IF($M3635&gt;300,"",IF(OR(INDEX(Bemenet!$E$2:$E$301,$M3635)="",INDEX(Bemenet!$F$2:$F$301,$M3635)=""),"",MAX(INDEX(Bemenet!$E$2:$E$301,$M3635),INDEX(Szabalyok!$A:$A,$N3635))))</f>
        <v/>
      </c>
      <c r="C3635" s="4" t="str">
        <f>IF($B3635="","",MIN(INDEX(Bemenet!$F$2:$F$301,$M3635),INDEX(Szabalyok!$B:$B,$N3635)))</f>
        <v/>
      </c>
      <c r="D3635" s="5" t="str">
        <f>IF(AND($B3635&lt;&gt;"",$C3635&lt;&gt;"",$B3635&lt;=$C3635),INDEX(Bemenet!$G$2:$G$301,$M3635),"")</f>
        <v/>
      </c>
      <c r="E3635" s="6" t="str">
        <f>IF(AND($B3635&lt;&gt;"",$C3635&lt;&gt;"",$B3635&lt;=$C3635),INDEX(Bemenet!$D$2:$D$301,$M3635),"")</f>
        <v/>
      </c>
      <c r="F3635" s="5" t="str">
        <f t="shared" si="504"/>
        <v/>
      </c>
      <c r="G3635" s="5" t="str">
        <f t="shared" si="505"/>
        <v/>
      </c>
      <c r="H3635" s="9" t="str">
        <f t="shared" si="506"/>
        <v/>
      </c>
      <c r="I3635" s="5" t="str">
        <f t="shared" si="507"/>
        <v/>
      </c>
      <c r="J3635" s="5" t="str">
        <f>IF(OR($L3635="",NOT(COUNTIFS($L$2:$L3635,$L3635)=1)),"",SUMIFS($G:$G,$L:$L,$L3635))</f>
        <v/>
      </c>
      <c r="K3635" s="5" t="str">
        <f>IF(OR($L3635="",NOT(COUNTIFS($L$2:$L3635,$L3635)=1)),"",SUMIFS($I:$I,$L:$L,$L3635))</f>
        <v/>
      </c>
      <c r="L3635" s="6" t="str">
        <f t="shared" si="508"/>
        <v/>
      </c>
      <c r="M3635" s="6">
        <f t="shared" si="509"/>
        <v>146</v>
      </c>
      <c r="N3635" s="6">
        <f t="shared" si="510"/>
        <v>10</v>
      </c>
      <c r="O3635" s="9" t="str">
        <f>IF(AND($B3635&lt;&gt;"",$C3635&lt;&gt;"",$B3635&lt;=$C3635),INDEX(Szabalyok!$C:$C,$N3635),"")</f>
        <v/>
      </c>
      <c r="P3635">
        <f t="shared" si="512"/>
        <v>0</v>
      </c>
    </row>
    <row r="3636" spans="1:16" x14ac:dyDescent="0.35">
      <c r="A3636">
        <f t="shared" si="511"/>
        <v>0</v>
      </c>
      <c r="B3636" s="4" t="str">
        <f>IF($M3636&gt;300,"",IF(OR(INDEX(Bemenet!$E$2:$E$301,$M3636)="",INDEX(Bemenet!$F$2:$F$301,$M3636)=""),"",MAX(INDEX(Bemenet!$E$2:$E$301,$M3636),INDEX(Szabalyok!$A:$A,$N3636))))</f>
        <v/>
      </c>
      <c r="C3636" s="4" t="str">
        <f>IF($B3636="","",MIN(INDEX(Bemenet!$F$2:$F$301,$M3636),INDEX(Szabalyok!$B:$B,$N3636)))</f>
        <v/>
      </c>
      <c r="D3636" s="5" t="str">
        <f>IF(AND($B3636&lt;&gt;"",$C3636&lt;&gt;"",$B3636&lt;=$C3636),INDEX(Bemenet!$G$2:$G$301,$M3636),"")</f>
        <v/>
      </c>
      <c r="E3636" s="6" t="str">
        <f>IF(AND($B3636&lt;&gt;"",$C3636&lt;&gt;"",$B3636&lt;=$C3636),INDEX(Bemenet!$D$2:$D$301,$M3636),"")</f>
        <v/>
      </c>
      <c r="F3636" s="5" t="str">
        <f t="shared" si="504"/>
        <v/>
      </c>
      <c r="G3636" s="5" t="str">
        <f t="shared" si="505"/>
        <v/>
      </c>
      <c r="H3636" s="9" t="str">
        <f t="shared" si="506"/>
        <v/>
      </c>
      <c r="I3636" s="5" t="str">
        <f t="shared" si="507"/>
        <v/>
      </c>
      <c r="J3636" s="5" t="str">
        <f>IF(OR($L3636="",NOT(COUNTIFS($L$2:$L3636,$L3636)=1)),"",SUMIFS($G:$G,$L:$L,$L3636))</f>
        <v/>
      </c>
      <c r="K3636" s="5" t="str">
        <f>IF(OR($L3636="",NOT(COUNTIFS($L$2:$L3636,$L3636)=1)),"",SUMIFS($I:$I,$L:$L,$L3636))</f>
        <v/>
      </c>
      <c r="L3636" s="6" t="str">
        <f t="shared" si="508"/>
        <v/>
      </c>
      <c r="M3636" s="6">
        <f t="shared" si="509"/>
        <v>146</v>
      </c>
      <c r="N3636" s="6">
        <f t="shared" si="510"/>
        <v>11</v>
      </c>
      <c r="O3636" s="9" t="str">
        <f>IF(AND($B3636&lt;&gt;"",$C3636&lt;&gt;"",$B3636&lt;=$C3636),INDEX(Szabalyok!$C:$C,$N3636),"")</f>
        <v/>
      </c>
      <c r="P3636">
        <f t="shared" si="512"/>
        <v>0</v>
      </c>
    </row>
    <row r="3637" spans="1:16" x14ac:dyDescent="0.35">
      <c r="A3637">
        <f t="shared" si="511"/>
        <v>0</v>
      </c>
      <c r="B3637" s="4" t="str">
        <f>IF($M3637&gt;300,"",IF(OR(INDEX(Bemenet!$E$2:$E$301,$M3637)="",INDEX(Bemenet!$F$2:$F$301,$M3637)=""),"",MAX(INDEX(Bemenet!$E$2:$E$301,$M3637),INDEX(Szabalyok!$A:$A,$N3637))))</f>
        <v/>
      </c>
      <c r="C3637" s="4" t="str">
        <f>IF($B3637="","",MIN(INDEX(Bemenet!$F$2:$F$301,$M3637),INDEX(Szabalyok!$B:$B,$N3637)))</f>
        <v/>
      </c>
      <c r="D3637" s="5" t="str">
        <f>IF(AND($B3637&lt;&gt;"",$C3637&lt;&gt;"",$B3637&lt;=$C3637),INDEX(Bemenet!$G$2:$G$301,$M3637),"")</f>
        <v/>
      </c>
      <c r="E3637" s="6" t="str">
        <f>IF(AND($B3637&lt;&gt;"",$C3637&lt;&gt;"",$B3637&lt;=$C3637),INDEX(Bemenet!$D$2:$D$301,$M3637),"")</f>
        <v/>
      </c>
      <c r="F3637" s="5" t="str">
        <f t="shared" si="504"/>
        <v/>
      </c>
      <c r="G3637" s="5" t="str">
        <f t="shared" si="505"/>
        <v/>
      </c>
      <c r="H3637" s="9" t="str">
        <f t="shared" si="506"/>
        <v/>
      </c>
      <c r="I3637" s="5" t="str">
        <f t="shared" si="507"/>
        <v/>
      </c>
      <c r="J3637" s="5" t="str">
        <f>IF(OR($L3637="",NOT(COUNTIFS($L$2:$L3637,$L3637)=1)),"",SUMIFS($G:$G,$L:$L,$L3637))</f>
        <v/>
      </c>
      <c r="K3637" s="5" t="str">
        <f>IF(OR($L3637="",NOT(COUNTIFS($L$2:$L3637,$L3637)=1)),"",SUMIFS($I:$I,$L:$L,$L3637))</f>
        <v/>
      </c>
      <c r="L3637" s="6" t="str">
        <f t="shared" si="508"/>
        <v/>
      </c>
      <c r="M3637" s="6">
        <f t="shared" si="509"/>
        <v>146</v>
      </c>
      <c r="N3637" s="6">
        <f t="shared" si="510"/>
        <v>12</v>
      </c>
      <c r="O3637" s="9" t="str">
        <f>IF(AND($B3637&lt;&gt;"",$C3637&lt;&gt;"",$B3637&lt;=$C3637),INDEX(Szabalyok!$C:$C,$N3637),"")</f>
        <v/>
      </c>
      <c r="P3637">
        <f t="shared" si="512"/>
        <v>0</v>
      </c>
    </row>
    <row r="3638" spans="1:16" x14ac:dyDescent="0.35">
      <c r="A3638">
        <f t="shared" si="511"/>
        <v>0</v>
      </c>
      <c r="B3638" s="4" t="str">
        <f>IF($M3638&gt;300,"",IF(OR(INDEX(Bemenet!$E$2:$E$301,$M3638)="",INDEX(Bemenet!$F$2:$F$301,$M3638)=""),"",MAX(INDEX(Bemenet!$E$2:$E$301,$M3638),INDEX(Szabalyok!$A:$A,$N3638))))</f>
        <v/>
      </c>
      <c r="C3638" s="4" t="str">
        <f>IF($B3638="","",MIN(INDEX(Bemenet!$F$2:$F$301,$M3638),INDEX(Szabalyok!$B:$B,$N3638)))</f>
        <v/>
      </c>
      <c r="D3638" s="5" t="str">
        <f>IF(AND($B3638&lt;&gt;"",$C3638&lt;&gt;"",$B3638&lt;=$C3638),INDEX(Bemenet!$G$2:$G$301,$M3638),"")</f>
        <v/>
      </c>
      <c r="E3638" s="6" t="str">
        <f>IF(AND($B3638&lt;&gt;"",$C3638&lt;&gt;"",$B3638&lt;=$C3638),INDEX(Bemenet!$D$2:$D$301,$M3638),"")</f>
        <v/>
      </c>
      <c r="F3638" s="5" t="str">
        <f t="shared" si="504"/>
        <v/>
      </c>
      <c r="G3638" s="5" t="str">
        <f t="shared" si="505"/>
        <v/>
      </c>
      <c r="H3638" s="9" t="str">
        <f t="shared" si="506"/>
        <v/>
      </c>
      <c r="I3638" s="5" t="str">
        <f t="shared" si="507"/>
        <v/>
      </c>
      <c r="J3638" s="5" t="str">
        <f>IF(OR($L3638="",NOT(COUNTIFS($L$2:$L3638,$L3638)=1)),"",SUMIFS($G:$G,$L:$L,$L3638))</f>
        <v/>
      </c>
      <c r="K3638" s="5" t="str">
        <f>IF(OR($L3638="",NOT(COUNTIFS($L$2:$L3638,$L3638)=1)),"",SUMIFS($I:$I,$L:$L,$L3638))</f>
        <v/>
      </c>
      <c r="L3638" s="6" t="str">
        <f t="shared" si="508"/>
        <v/>
      </c>
      <c r="M3638" s="6">
        <f t="shared" si="509"/>
        <v>146</v>
      </c>
      <c r="N3638" s="6">
        <f t="shared" si="510"/>
        <v>13</v>
      </c>
      <c r="O3638" s="9" t="str">
        <f>IF(AND($B3638&lt;&gt;"",$C3638&lt;&gt;"",$B3638&lt;=$C3638),INDEX(Szabalyok!$C:$C,$N3638),"")</f>
        <v/>
      </c>
      <c r="P3638">
        <f t="shared" si="512"/>
        <v>0</v>
      </c>
    </row>
    <row r="3639" spans="1:16" x14ac:dyDescent="0.35">
      <c r="A3639">
        <f t="shared" si="511"/>
        <v>0</v>
      </c>
      <c r="B3639" s="4" t="str">
        <f>IF($M3639&gt;300,"",IF(OR(INDEX(Bemenet!$E$2:$E$301,$M3639)="",INDEX(Bemenet!$F$2:$F$301,$M3639)=""),"",MAX(INDEX(Bemenet!$E$2:$E$301,$M3639),INDEX(Szabalyok!$A:$A,$N3639))))</f>
        <v/>
      </c>
      <c r="C3639" s="4" t="str">
        <f>IF($B3639="","",MIN(INDEX(Bemenet!$F$2:$F$301,$M3639),INDEX(Szabalyok!$B:$B,$N3639)))</f>
        <v/>
      </c>
      <c r="D3639" s="5" t="str">
        <f>IF(AND($B3639&lt;&gt;"",$C3639&lt;&gt;"",$B3639&lt;=$C3639),INDEX(Bemenet!$G$2:$G$301,$M3639),"")</f>
        <v/>
      </c>
      <c r="E3639" s="6" t="str">
        <f>IF(AND($B3639&lt;&gt;"",$C3639&lt;&gt;"",$B3639&lt;=$C3639),INDEX(Bemenet!$D$2:$D$301,$M3639),"")</f>
        <v/>
      </c>
      <c r="F3639" s="5" t="str">
        <f t="shared" si="504"/>
        <v/>
      </c>
      <c r="G3639" s="5" t="str">
        <f t="shared" si="505"/>
        <v/>
      </c>
      <c r="H3639" s="9" t="str">
        <f t="shared" si="506"/>
        <v/>
      </c>
      <c r="I3639" s="5" t="str">
        <f t="shared" si="507"/>
        <v/>
      </c>
      <c r="J3639" s="5" t="str">
        <f>IF(OR($L3639="",NOT(COUNTIFS($L$2:$L3639,$L3639)=1)),"",SUMIFS($G:$G,$L:$L,$L3639))</f>
        <v/>
      </c>
      <c r="K3639" s="5" t="str">
        <f>IF(OR($L3639="",NOT(COUNTIFS($L$2:$L3639,$L3639)=1)),"",SUMIFS($I:$I,$L:$L,$L3639))</f>
        <v/>
      </c>
      <c r="L3639" s="6" t="str">
        <f t="shared" si="508"/>
        <v/>
      </c>
      <c r="M3639" s="6">
        <f t="shared" si="509"/>
        <v>146</v>
      </c>
      <c r="N3639" s="6">
        <f t="shared" si="510"/>
        <v>14</v>
      </c>
      <c r="O3639" s="9" t="str">
        <f>IF(AND($B3639&lt;&gt;"",$C3639&lt;&gt;"",$B3639&lt;=$C3639),INDEX(Szabalyok!$C:$C,$N3639),"")</f>
        <v/>
      </c>
      <c r="P3639">
        <f t="shared" si="512"/>
        <v>0</v>
      </c>
    </row>
    <row r="3640" spans="1:16" x14ac:dyDescent="0.35">
      <c r="A3640">
        <f t="shared" si="511"/>
        <v>0</v>
      </c>
      <c r="B3640" s="4" t="str">
        <f>IF($M3640&gt;300,"",IF(OR(INDEX(Bemenet!$E$2:$E$301,$M3640)="",INDEX(Bemenet!$F$2:$F$301,$M3640)=""),"",MAX(INDEX(Bemenet!$E$2:$E$301,$M3640),INDEX(Szabalyok!$A:$A,$N3640))))</f>
        <v/>
      </c>
      <c r="C3640" s="4" t="str">
        <f>IF($B3640="","",MIN(INDEX(Bemenet!$F$2:$F$301,$M3640),INDEX(Szabalyok!$B:$B,$N3640)))</f>
        <v/>
      </c>
      <c r="D3640" s="5" t="str">
        <f>IF(AND($B3640&lt;&gt;"",$C3640&lt;&gt;"",$B3640&lt;=$C3640),INDEX(Bemenet!$G$2:$G$301,$M3640),"")</f>
        <v/>
      </c>
      <c r="E3640" s="6" t="str">
        <f>IF(AND($B3640&lt;&gt;"",$C3640&lt;&gt;"",$B3640&lt;=$C3640),INDEX(Bemenet!$D$2:$D$301,$M3640),"")</f>
        <v/>
      </c>
      <c r="F3640" s="5" t="str">
        <f t="shared" si="504"/>
        <v/>
      </c>
      <c r="G3640" s="5" t="str">
        <f t="shared" si="505"/>
        <v/>
      </c>
      <c r="H3640" s="9" t="str">
        <f t="shared" si="506"/>
        <v/>
      </c>
      <c r="I3640" s="5" t="str">
        <f t="shared" si="507"/>
        <v/>
      </c>
      <c r="J3640" s="5" t="str">
        <f>IF(OR($L3640="",NOT(COUNTIFS($L$2:$L3640,$L3640)=1)),"",SUMIFS($G:$G,$L:$L,$L3640))</f>
        <v/>
      </c>
      <c r="K3640" s="5" t="str">
        <f>IF(OR($L3640="",NOT(COUNTIFS($L$2:$L3640,$L3640)=1)),"",SUMIFS($I:$I,$L:$L,$L3640))</f>
        <v/>
      </c>
      <c r="L3640" s="6" t="str">
        <f t="shared" si="508"/>
        <v/>
      </c>
      <c r="M3640" s="6">
        <f t="shared" si="509"/>
        <v>146</v>
      </c>
      <c r="N3640" s="6">
        <f t="shared" si="510"/>
        <v>15</v>
      </c>
      <c r="O3640" s="9" t="str">
        <f>IF(AND($B3640&lt;&gt;"",$C3640&lt;&gt;"",$B3640&lt;=$C3640),INDEX(Szabalyok!$C:$C,$N3640),"")</f>
        <v/>
      </c>
      <c r="P3640">
        <f t="shared" si="512"/>
        <v>0</v>
      </c>
    </row>
    <row r="3641" spans="1:16" x14ac:dyDescent="0.35">
      <c r="A3641">
        <f t="shared" si="511"/>
        <v>0</v>
      </c>
      <c r="B3641" s="4" t="str">
        <f>IF($M3641&gt;300,"",IF(OR(INDEX(Bemenet!$E$2:$E$301,$M3641)="",INDEX(Bemenet!$F$2:$F$301,$M3641)=""),"",MAX(INDEX(Bemenet!$E$2:$E$301,$M3641),INDEX(Szabalyok!$A:$A,$N3641))))</f>
        <v/>
      </c>
      <c r="C3641" s="4" t="str">
        <f>IF($B3641="","",MIN(INDEX(Bemenet!$F$2:$F$301,$M3641),INDEX(Szabalyok!$B:$B,$N3641)))</f>
        <v/>
      </c>
      <c r="D3641" s="5" t="str">
        <f>IF(AND($B3641&lt;&gt;"",$C3641&lt;&gt;"",$B3641&lt;=$C3641),INDEX(Bemenet!$G$2:$G$301,$M3641),"")</f>
        <v/>
      </c>
      <c r="E3641" s="6" t="str">
        <f>IF(AND($B3641&lt;&gt;"",$C3641&lt;&gt;"",$B3641&lt;=$C3641),INDEX(Bemenet!$D$2:$D$301,$M3641),"")</f>
        <v/>
      </c>
      <c r="F3641" s="5" t="str">
        <f t="shared" si="504"/>
        <v/>
      </c>
      <c r="G3641" s="5" t="str">
        <f t="shared" si="505"/>
        <v/>
      </c>
      <c r="H3641" s="9" t="str">
        <f t="shared" si="506"/>
        <v/>
      </c>
      <c r="I3641" s="5" t="str">
        <f t="shared" si="507"/>
        <v/>
      </c>
      <c r="J3641" s="5" t="str">
        <f>IF(OR($L3641="",NOT(COUNTIFS($L$2:$L3641,$L3641)=1)),"",SUMIFS($G:$G,$L:$L,$L3641))</f>
        <v/>
      </c>
      <c r="K3641" s="5" t="str">
        <f>IF(OR($L3641="",NOT(COUNTIFS($L$2:$L3641,$L3641)=1)),"",SUMIFS($I:$I,$L:$L,$L3641))</f>
        <v/>
      </c>
      <c r="L3641" s="6" t="str">
        <f t="shared" si="508"/>
        <v/>
      </c>
      <c r="M3641" s="6">
        <f t="shared" si="509"/>
        <v>146</v>
      </c>
      <c r="N3641" s="6">
        <f t="shared" si="510"/>
        <v>16</v>
      </c>
      <c r="O3641" s="9" t="str">
        <f>IF(AND($B3641&lt;&gt;"",$C3641&lt;&gt;"",$B3641&lt;=$C3641),INDEX(Szabalyok!$C:$C,$N3641),"")</f>
        <v/>
      </c>
      <c r="P3641">
        <f t="shared" si="512"/>
        <v>0</v>
      </c>
    </row>
    <row r="3642" spans="1:16" x14ac:dyDescent="0.35">
      <c r="A3642">
        <f t="shared" si="511"/>
        <v>0</v>
      </c>
      <c r="B3642" s="4" t="str">
        <f>IF($M3642&gt;300,"",IF(OR(INDEX(Bemenet!$E$2:$E$301,$M3642)="",INDEX(Bemenet!$F$2:$F$301,$M3642)=""),"",MAX(INDEX(Bemenet!$E$2:$E$301,$M3642),INDEX(Szabalyok!$A:$A,$N3642))))</f>
        <v/>
      </c>
      <c r="C3642" s="4" t="str">
        <f>IF($B3642="","",MIN(INDEX(Bemenet!$F$2:$F$301,$M3642),INDEX(Szabalyok!$B:$B,$N3642)))</f>
        <v/>
      </c>
      <c r="D3642" s="5" t="str">
        <f>IF(AND($B3642&lt;&gt;"",$C3642&lt;&gt;"",$B3642&lt;=$C3642),INDEX(Bemenet!$G$2:$G$301,$M3642),"")</f>
        <v/>
      </c>
      <c r="E3642" s="6" t="str">
        <f>IF(AND($B3642&lt;&gt;"",$C3642&lt;&gt;"",$B3642&lt;=$C3642),INDEX(Bemenet!$D$2:$D$301,$M3642),"")</f>
        <v/>
      </c>
      <c r="F3642" s="5" t="str">
        <f t="shared" si="504"/>
        <v/>
      </c>
      <c r="G3642" s="5" t="str">
        <f t="shared" si="505"/>
        <v/>
      </c>
      <c r="H3642" s="9" t="str">
        <f t="shared" si="506"/>
        <v/>
      </c>
      <c r="I3642" s="5" t="str">
        <f t="shared" si="507"/>
        <v/>
      </c>
      <c r="J3642" s="5" t="str">
        <f>IF(OR($L3642="",NOT(COUNTIFS($L$2:$L3642,$L3642)=1)),"",SUMIFS($G:$G,$L:$L,$L3642))</f>
        <v/>
      </c>
      <c r="K3642" s="5" t="str">
        <f>IF(OR($L3642="",NOT(COUNTIFS($L$2:$L3642,$L3642)=1)),"",SUMIFS($I:$I,$L:$L,$L3642))</f>
        <v/>
      </c>
      <c r="L3642" s="6" t="str">
        <f t="shared" si="508"/>
        <v/>
      </c>
      <c r="M3642" s="6">
        <f t="shared" si="509"/>
        <v>146</v>
      </c>
      <c r="N3642" s="6">
        <f t="shared" si="510"/>
        <v>17</v>
      </c>
      <c r="O3642" s="9" t="str">
        <f>IF(AND($B3642&lt;&gt;"",$C3642&lt;&gt;"",$B3642&lt;=$C3642),INDEX(Szabalyok!$C:$C,$N3642),"")</f>
        <v/>
      </c>
      <c r="P3642">
        <f t="shared" si="512"/>
        <v>0</v>
      </c>
    </row>
    <row r="3643" spans="1:16" x14ac:dyDescent="0.35">
      <c r="A3643">
        <f t="shared" si="511"/>
        <v>0</v>
      </c>
      <c r="B3643" s="4" t="str">
        <f>IF($M3643&gt;300,"",IF(OR(INDEX(Bemenet!$E$2:$E$301,$M3643)="",INDEX(Bemenet!$F$2:$F$301,$M3643)=""),"",MAX(INDEX(Bemenet!$E$2:$E$301,$M3643),INDEX(Szabalyok!$A:$A,$N3643))))</f>
        <v/>
      </c>
      <c r="C3643" s="4" t="str">
        <f>IF($B3643="","",MIN(INDEX(Bemenet!$F$2:$F$301,$M3643),INDEX(Szabalyok!$B:$B,$N3643)))</f>
        <v/>
      </c>
      <c r="D3643" s="5" t="str">
        <f>IF(AND($B3643&lt;&gt;"",$C3643&lt;&gt;"",$B3643&lt;=$C3643),INDEX(Bemenet!$G$2:$G$301,$M3643),"")</f>
        <v/>
      </c>
      <c r="E3643" s="6" t="str">
        <f>IF(AND($B3643&lt;&gt;"",$C3643&lt;&gt;"",$B3643&lt;=$C3643),INDEX(Bemenet!$D$2:$D$301,$M3643),"")</f>
        <v/>
      </c>
      <c r="F3643" s="5" t="str">
        <f t="shared" si="504"/>
        <v/>
      </c>
      <c r="G3643" s="5" t="str">
        <f t="shared" si="505"/>
        <v/>
      </c>
      <c r="H3643" s="9" t="str">
        <f t="shared" si="506"/>
        <v/>
      </c>
      <c r="I3643" s="5" t="str">
        <f t="shared" si="507"/>
        <v/>
      </c>
      <c r="J3643" s="5" t="str">
        <f>IF(OR($L3643="",NOT(COUNTIFS($L$2:$L3643,$L3643)=1)),"",SUMIFS($G:$G,$L:$L,$L3643))</f>
        <v/>
      </c>
      <c r="K3643" s="5" t="str">
        <f>IF(OR($L3643="",NOT(COUNTIFS($L$2:$L3643,$L3643)=1)),"",SUMIFS($I:$I,$L:$L,$L3643))</f>
        <v/>
      </c>
      <c r="L3643" s="6" t="str">
        <f t="shared" si="508"/>
        <v/>
      </c>
      <c r="M3643" s="6">
        <f t="shared" si="509"/>
        <v>146</v>
      </c>
      <c r="N3643" s="6">
        <f t="shared" si="510"/>
        <v>18</v>
      </c>
      <c r="O3643" s="9" t="str">
        <f>IF(AND($B3643&lt;&gt;"",$C3643&lt;&gt;"",$B3643&lt;=$C3643),INDEX(Szabalyok!$C:$C,$N3643),"")</f>
        <v/>
      </c>
      <c r="P3643">
        <f t="shared" si="512"/>
        <v>0</v>
      </c>
    </row>
    <row r="3644" spans="1:16" x14ac:dyDescent="0.35">
      <c r="A3644">
        <f t="shared" si="511"/>
        <v>0</v>
      </c>
      <c r="B3644" s="4" t="str">
        <f>IF($M3644&gt;300,"",IF(OR(INDEX(Bemenet!$E$2:$E$301,$M3644)="",INDEX(Bemenet!$F$2:$F$301,$M3644)=""),"",MAX(INDEX(Bemenet!$E$2:$E$301,$M3644),INDEX(Szabalyok!$A:$A,$N3644))))</f>
        <v/>
      </c>
      <c r="C3644" s="4" t="str">
        <f>IF($B3644="","",MIN(INDEX(Bemenet!$F$2:$F$301,$M3644),INDEX(Szabalyok!$B:$B,$N3644)))</f>
        <v/>
      </c>
      <c r="D3644" s="5" t="str">
        <f>IF(AND($B3644&lt;&gt;"",$C3644&lt;&gt;"",$B3644&lt;=$C3644),INDEX(Bemenet!$G$2:$G$301,$M3644),"")</f>
        <v/>
      </c>
      <c r="E3644" s="6" t="str">
        <f>IF(AND($B3644&lt;&gt;"",$C3644&lt;&gt;"",$B3644&lt;=$C3644),INDEX(Bemenet!$D$2:$D$301,$M3644),"")</f>
        <v/>
      </c>
      <c r="F3644" s="5" t="str">
        <f t="shared" si="504"/>
        <v/>
      </c>
      <c r="G3644" s="5" t="str">
        <f t="shared" si="505"/>
        <v/>
      </c>
      <c r="H3644" s="9" t="str">
        <f t="shared" si="506"/>
        <v/>
      </c>
      <c r="I3644" s="5" t="str">
        <f t="shared" si="507"/>
        <v/>
      </c>
      <c r="J3644" s="5" t="str">
        <f>IF(OR($L3644="",NOT(COUNTIFS($L$2:$L3644,$L3644)=1)),"",SUMIFS($G:$G,$L:$L,$L3644))</f>
        <v/>
      </c>
      <c r="K3644" s="5" t="str">
        <f>IF(OR($L3644="",NOT(COUNTIFS($L$2:$L3644,$L3644)=1)),"",SUMIFS($I:$I,$L:$L,$L3644))</f>
        <v/>
      </c>
      <c r="L3644" s="6" t="str">
        <f t="shared" si="508"/>
        <v/>
      </c>
      <c r="M3644" s="6">
        <f t="shared" si="509"/>
        <v>146</v>
      </c>
      <c r="N3644" s="6">
        <f t="shared" si="510"/>
        <v>19</v>
      </c>
      <c r="O3644" s="9" t="str">
        <f>IF(AND($B3644&lt;&gt;"",$C3644&lt;&gt;"",$B3644&lt;=$C3644),INDEX(Szabalyok!$C:$C,$N3644),"")</f>
        <v/>
      </c>
      <c r="P3644">
        <f t="shared" si="512"/>
        <v>0</v>
      </c>
    </row>
    <row r="3645" spans="1:16" x14ac:dyDescent="0.35">
      <c r="A3645">
        <f t="shared" si="511"/>
        <v>0</v>
      </c>
      <c r="B3645" s="4" t="str">
        <f>IF($M3645&gt;300,"",IF(OR(INDEX(Bemenet!$E$2:$E$301,$M3645)="",INDEX(Bemenet!$F$2:$F$301,$M3645)=""),"",MAX(INDEX(Bemenet!$E$2:$E$301,$M3645),INDEX(Szabalyok!$A:$A,$N3645))))</f>
        <v/>
      </c>
      <c r="C3645" s="4" t="str">
        <f>IF($B3645="","",MIN(INDEX(Bemenet!$F$2:$F$301,$M3645),INDEX(Szabalyok!$B:$B,$N3645)))</f>
        <v/>
      </c>
      <c r="D3645" s="5" t="str">
        <f>IF(AND($B3645&lt;&gt;"",$C3645&lt;&gt;"",$B3645&lt;=$C3645),INDEX(Bemenet!$G$2:$G$301,$M3645),"")</f>
        <v/>
      </c>
      <c r="E3645" s="6" t="str">
        <f>IF(AND($B3645&lt;&gt;"",$C3645&lt;&gt;"",$B3645&lt;=$C3645),INDEX(Bemenet!$D$2:$D$301,$M3645),"")</f>
        <v/>
      </c>
      <c r="F3645" s="5" t="str">
        <f t="shared" si="504"/>
        <v/>
      </c>
      <c r="G3645" s="5" t="str">
        <f t="shared" si="505"/>
        <v/>
      </c>
      <c r="H3645" s="9" t="str">
        <f t="shared" si="506"/>
        <v/>
      </c>
      <c r="I3645" s="5" t="str">
        <f t="shared" si="507"/>
        <v/>
      </c>
      <c r="J3645" s="5" t="str">
        <f>IF(OR($L3645="",NOT(COUNTIFS($L$2:$L3645,$L3645)=1)),"",SUMIFS($G:$G,$L:$L,$L3645))</f>
        <v/>
      </c>
      <c r="K3645" s="5" t="str">
        <f>IF(OR($L3645="",NOT(COUNTIFS($L$2:$L3645,$L3645)=1)),"",SUMIFS($I:$I,$L:$L,$L3645))</f>
        <v/>
      </c>
      <c r="L3645" s="6" t="str">
        <f t="shared" si="508"/>
        <v/>
      </c>
      <c r="M3645" s="6">
        <f t="shared" si="509"/>
        <v>146</v>
      </c>
      <c r="N3645" s="6">
        <f t="shared" si="510"/>
        <v>20</v>
      </c>
      <c r="O3645" s="9" t="str">
        <f>IF(AND($B3645&lt;&gt;"",$C3645&lt;&gt;"",$B3645&lt;=$C3645),INDEX(Szabalyok!$C:$C,$N3645),"")</f>
        <v/>
      </c>
      <c r="P3645">
        <f t="shared" si="512"/>
        <v>0</v>
      </c>
    </row>
    <row r="3646" spans="1:16" x14ac:dyDescent="0.35">
      <c r="A3646">
        <f t="shared" si="511"/>
        <v>0</v>
      </c>
      <c r="B3646" s="4" t="str">
        <f>IF($M3646&gt;300,"",IF(OR(INDEX(Bemenet!$E$2:$E$301,$M3646)="",INDEX(Bemenet!$F$2:$F$301,$M3646)=""),"",MAX(INDEX(Bemenet!$E$2:$E$301,$M3646),INDEX(Szabalyok!$A:$A,$N3646))))</f>
        <v/>
      </c>
      <c r="C3646" s="4" t="str">
        <f>IF($B3646="","",MIN(INDEX(Bemenet!$F$2:$F$301,$M3646),INDEX(Szabalyok!$B:$B,$N3646)))</f>
        <v/>
      </c>
      <c r="D3646" s="5" t="str">
        <f>IF(AND($B3646&lt;&gt;"",$C3646&lt;&gt;"",$B3646&lt;=$C3646),INDEX(Bemenet!$G$2:$G$301,$M3646),"")</f>
        <v/>
      </c>
      <c r="E3646" s="6" t="str">
        <f>IF(AND($B3646&lt;&gt;"",$C3646&lt;&gt;"",$B3646&lt;=$C3646),INDEX(Bemenet!$D$2:$D$301,$M3646),"")</f>
        <v/>
      </c>
      <c r="F3646" s="5" t="str">
        <f t="shared" si="504"/>
        <v/>
      </c>
      <c r="G3646" s="5" t="str">
        <f t="shared" si="505"/>
        <v/>
      </c>
      <c r="H3646" s="9" t="str">
        <f t="shared" si="506"/>
        <v/>
      </c>
      <c r="I3646" s="5" t="str">
        <f t="shared" si="507"/>
        <v/>
      </c>
      <c r="J3646" s="5" t="str">
        <f>IF(OR($L3646="",NOT(COUNTIFS($L$2:$L3646,$L3646)=1)),"",SUMIFS($G:$G,$L:$L,$L3646))</f>
        <v/>
      </c>
      <c r="K3646" s="5" t="str">
        <f>IF(OR($L3646="",NOT(COUNTIFS($L$2:$L3646,$L3646)=1)),"",SUMIFS($I:$I,$L:$L,$L3646))</f>
        <v/>
      </c>
      <c r="L3646" s="6" t="str">
        <f t="shared" si="508"/>
        <v/>
      </c>
      <c r="M3646" s="6">
        <f t="shared" si="509"/>
        <v>146</v>
      </c>
      <c r="N3646" s="6">
        <f t="shared" si="510"/>
        <v>21</v>
      </c>
      <c r="O3646" s="9" t="str">
        <f>IF(AND($B3646&lt;&gt;"",$C3646&lt;&gt;"",$B3646&lt;=$C3646),INDEX(Szabalyok!$C:$C,$N3646),"")</f>
        <v/>
      </c>
      <c r="P3646">
        <f t="shared" si="512"/>
        <v>0</v>
      </c>
    </row>
    <row r="3647" spans="1:16" x14ac:dyDescent="0.35">
      <c r="A3647">
        <f t="shared" si="511"/>
        <v>0</v>
      </c>
      <c r="B3647" s="4" t="str">
        <f>IF($M3647&gt;300,"",IF(OR(INDEX(Bemenet!$E$2:$E$301,$M3647)="",INDEX(Bemenet!$F$2:$F$301,$M3647)=""),"",MAX(INDEX(Bemenet!$E$2:$E$301,$M3647),INDEX(Szabalyok!$A:$A,$N3647))))</f>
        <v/>
      </c>
      <c r="C3647" s="4" t="str">
        <f>IF($B3647="","",MIN(INDEX(Bemenet!$F$2:$F$301,$M3647),INDEX(Szabalyok!$B:$B,$N3647)))</f>
        <v/>
      </c>
      <c r="D3647" s="5" t="str">
        <f>IF(AND($B3647&lt;&gt;"",$C3647&lt;&gt;"",$B3647&lt;=$C3647),INDEX(Bemenet!$G$2:$G$301,$M3647),"")</f>
        <v/>
      </c>
      <c r="E3647" s="6" t="str">
        <f>IF(AND($B3647&lt;&gt;"",$C3647&lt;&gt;"",$B3647&lt;=$C3647),INDEX(Bemenet!$D$2:$D$301,$M3647),"")</f>
        <v/>
      </c>
      <c r="F3647" s="5" t="str">
        <f t="shared" si="504"/>
        <v/>
      </c>
      <c r="G3647" s="5" t="str">
        <f t="shared" si="505"/>
        <v/>
      </c>
      <c r="H3647" s="9" t="str">
        <f t="shared" si="506"/>
        <v/>
      </c>
      <c r="I3647" s="5" t="str">
        <f t="shared" si="507"/>
        <v/>
      </c>
      <c r="J3647" s="5" t="str">
        <f>IF(OR($L3647="",NOT(COUNTIFS($L$2:$L3647,$L3647)=1)),"",SUMIFS($G:$G,$L:$L,$L3647))</f>
        <v/>
      </c>
      <c r="K3647" s="5" t="str">
        <f>IF(OR($L3647="",NOT(COUNTIFS($L$2:$L3647,$L3647)=1)),"",SUMIFS($I:$I,$L:$L,$L3647))</f>
        <v/>
      </c>
      <c r="L3647" s="6" t="str">
        <f t="shared" si="508"/>
        <v/>
      </c>
      <c r="M3647" s="6">
        <f t="shared" si="509"/>
        <v>146</v>
      </c>
      <c r="N3647" s="6">
        <f t="shared" si="510"/>
        <v>22</v>
      </c>
      <c r="O3647" s="9" t="str">
        <f>IF(AND($B3647&lt;&gt;"",$C3647&lt;&gt;"",$B3647&lt;=$C3647),INDEX(Szabalyok!$C:$C,$N3647),"")</f>
        <v/>
      </c>
      <c r="P3647">
        <f t="shared" si="512"/>
        <v>0</v>
      </c>
    </row>
    <row r="3648" spans="1:16" x14ac:dyDescent="0.35">
      <c r="A3648">
        <f t="shared" si="511"/>
        <v>0</v>
      </c>
      <c r="B3648" s="4" t="str">
        <f>IF($M3648&gt;300,"",IF(OR(INDEX(Bemenet!$E$2:$E$301,$M3648)="",INDEX(Bemenet!$F$2:$F$301,$M3648)=""),"",MAX(INDEX(Bemenet!$E$2:$E$301,$M3648),INDEX(Szabalyok!$A:$A,$N3648))))</f>
        <v/>
      </c>
      <c r="C3648" s="4" t="str">
        <f>IF($B3648="","",MIN(INDEX(Bemenet!$F$2:$F$301,$M3648),INDEX(Szabalyok!$B:$B,$N3648)))</f>
        <v/>
      </c>
      <c r="D3648" s="5" t="str">
        <f>IF(AND($B3648&lt;&gt;"",$C3648&lt;&gt;"",$B3648&lt;=$C3648),INDEX(Bemenet!$G$2:$G$301,$M3648),"")</f>
        <v/>
      </c>
      <c r="E3648" s="6" t="str">
        <f>IF(AND($B3648&lt;&gt;"",$C3648&lt;&gt;"",$B3648&lt;=$C3648),INDEX(Bemenet!$D$2:$D$301,$M3648),"")</f>
        <v/>
      </c>
      <c r="F3648" s="5" t="str">
        <f t="shared" si="504"/>
        <v/>
      </c>
      <c r="G3648" s="5" t="str">
        <f t="shared" si="505"/>
        <v/>
      </c>
      <c r="H3648" s="9" t="str">
        <f t="shared" si="506"/>
        <v/>
      </c>
      <c r="I3648" s="5" t="str">
        <f t="shared" si="507"/>
        <v/>
      </c>
      <c r="J3648" s="5" t="str">
        <f>IF(OR($L3648="",NOT(COUNTIFS($L$2:$L3648,$L3648)=1)),"",SUMIFS($G:$G,$L:$L,$L3648))</f>
        <v/>
      </c>
      <c r="K3648" s="5" t="str">
        <f>IF(OR($L3648="",NOT(COUNTIFS($L$2:$L3648,$L3648)=1)),"",SUMIFS($I:$I,$L:$L,$L3648))</f>
        <v/>
      </c>
      <c r="L3648" s="6" t="str">
        <f t="shared" si="508"/>
        <v/>
      </c>
      <c r="M3648" s="6">
        <f t="shared" si="509"/>
        <v>146</v>
      </c>
      <c r="N3648" s="6">
        <f t="shared" si="510"/>
        <v>23</v>
      </c>
      <c r="O3648" s="9" t="str">
        <f>IF(AND($B3648&lt;&gt;"",$C3648&lt;&gt;"",$B3648&lt;=$C3648),INDEX(Szabalyok!$C:$C,$N3648),"")</f>
        <v/>
      </c>
      <c r="P3648">
        <f t="shared" si="512"/>
        <v>0</v>
      </c>
    </row>
    <row r="3649" spans="1:16" x14ac:dyDescent="0.35">
      <c r="A3649">
        <f t="shared" si="511"/>
        <v>0</v>
      </c>
      <c r="B3649" s="4" t="str">
        <f>IF($M3649&gt;300,"",IF(OR(INDEX(Bemenet!$E$2:$E$301,$M3649)="",INDEX(Bemenet!$F$2:$F$301,$M3649)=""),"",MAX(INDEX(Bemenet!$E$2:$E$301,$M3649),INDEX(Szabalyok!$A:$A,$N3649))))</f>
        <v/>
      </c>
      <c r="C3649" s="4" t="str">
        <f>IF($B3649="","",MIN(INDEX(Bemenet!$F$2:$F$301,$M3649),INDEX(Szabalyok!$B:$B,$N3649)))</f>
        <v/>
      </c>
      <c r="D3649" s="5" t="str">
        <f>IF(AND($B3649&lt;&gt;"",$C3649&lt;&gt;"",$B3649&lt;=$C3649),INDEX(Bemenet!$G$2:$G$301,$M3649),"")</f>
        <v/>
      </c>
      <c r="E3649" s="6" t="str">
        <f>IF(AND($B3649&lt;&gt;"",$C3649&lt;&gt;"",$B3649&lt;=$C3649),INDEX(Bemenet!$D$2:$D$301,$M3649),"")</f>
        <v/>
      </c>
      <c r="F3649" s="5" t="str">
        <f t="shared" si="504"/>
        <v/>
      </c>
      <c r="G3649" s="5" t="str">
        <f t="shared" si="505"/>
        <v/>
      </c>
      <c r="H3649" s="9" t="str">
        <f t="shared" si="506"/>
        <v/>
      </c>
      <c r="I3649" s="5" t="str">
        <f t="shared" si="507"/>
        <v/>
      </c>
      <c r="J3649" s="5" t="str">
        <f>IF(OR($L3649="",NOT(COUNTIFS($L$2:$L3649,$L3649)=1)),"",SUMIFS($G:$G,$L:$L,$L3649))</f>
        <v/>
      </c>
      <c r="K3649" s="5" t="str">
        <f>IF(OR($L3649="",NOT(COUNTIFS($L$2:$L3649,$L3649)=1)),"",SUMIFS($I:$I,$L:$L,$L3649))</f>
        <v/>
      </c>
      <c r="L3649" s="6" t="str">
        <f t="shared" si="508"/>
        <v/>
      </c>
      <c r="M3649" s="6">
        <f t="shared" si="509"/>
        <v>146</v>
      </c>
      <c r="N3649" s="6">
        <f t="shared" si="510"/>
        <v>24</v>
      </c>
      <c r="O3649" s="9" t="str">
        <f>IF(AND($B3649&lt;&gt;"",$C3649&lt;&gt;"",$B3649&lt;=$C3649),INDEX(Szabalyok!$C:$C,$N3649),"")</f>
        <v/>
      </c>
      <c r="P3649">
        <f t="shared" si="512"/>
        <v>0</v>
      </c>
    </row>
    <row r="3650" spans="1:16" x14ac:dyDescent="0.35">
      <c r="A3650">
        <f t="shared" si="511"/>
        <v>0</v>
      </c>
      <c r="B3650" s="4" t="str">
        <f>IF($M3650&gt;300,"",IF(OR(INDEX(Bemenet!$E$2:$E$301,$M3650)="",INDEX(Bemenet!$F$2:$F$301,$M3650)=""),"",MAX(INDEX(Bemenet!$E$2:$E$301,$M3650),INDEX(Szabalyok!$A:$A,$N3650))))</f>
        <v/>
      </c>
      <c r="C3650" s="4" t="str">
        <f>IF($B3650="","",MIN(INDEX(Bemenet!$F$2:$F$301,$M3650),INDEX(Szabalyok!$B:$B,$N3650)))</f>
        <v/>
      </c>
      <c r="D3650" s="5" t="str">
        <f>IF(AND($B3650&lt;&gt;"",$C3650&lt;&gt;"",$B3650&lt;=$C3650),INDEX(Bemenet!$G$2:$G$301,$M3650),"")</f>
        <v/>
      </c>
      <c r="E3650" s="6" t="str">
        <f>IF(AND($B3650&lt;&gt;"",$C3650&lt;&gt;"",$B3650&lt;=$C3650),INDEX(Bemenet!$D$2:$D$301,$M3650),"")</f>
        <v/>
      </c>
      <c r="F3650" s="5" t="str">
        <f t="shared" ref="F3650:F3713" si="513">IF(AND($B3650&lt;&gt;"",$C3650&lt;&gt;"",$B3650&lt;=$C3650),$C3650-$B3650+1,"")</f>
        <v/>
      </c>
      <c r="G3650" s="5" t="str">
        <f t="shared" ref="G3650:G3713" si="514">IF($F3650="","",$F3650*$D3650)</f>
        <v/>
      </c>
      <c r="H3650" s="9" t="str">
        <f t="shared" ref="H3650:H3713" si="515">IF($G3650="","",$O3650)</f>
        <v/>
      </c>
      <c r="I3650" s="5" t="str">
        <f t="shared" ref="I3650:I3713" si="516">IF($G3650="","",$G3650*IF($H3650="",$O3650,$H3650)/100)</f>
        <v/>
      </c>
      <c r="J3650" s="5" t="str">
        <f>IF(OR($L3650="",NOT(COUNTIFS($L$2:$L3650,$L3650)=1)),"",SUMIFS($G:$G,$L:$L,$L3650))</f>
        <v/>
      </c>
      <c r="K3650" s="5" t="str">
        <f>IF(OR($L3650="",NOT(COUNTIFS($L$2:$L3650,$L3650)=1)),"",SUMIFS($I:$I,$L:$L,$L3650))</f>
        <v/>
      </c>
      <c r="L3650" s="6" t="str">
        <f t="shared" ref="L3650:L3713" si="517">IF($B3650="","",YEAR($B3650))</f>
        <v/>
      </c>
      <c r="M3650" s="6">
        <f t="shared" ref="M3650:M3713" si="518">INT((ROW()-2)/25)+1</f>
        <v>146</v>
      </c>
      <c r="N3650" s="6">
        <f t="shared" ref="N3650:N3713" si="519">MOD(ROW()-2,25)+2</f>
        <v>25</v>
      </c>
      <c r="O3650" s="9" t="str">
        <f>IF(AND($B3650&lt;&gt;"",$C3650&lt;&gt;"",$B3650&lt;=$C3650),INDEX(Szabalyok!$C:$C,$N3650),"")</f>
        <v/>
      </c>
      <c r="P3650">
        <f t="shared" si="512"/>
        <v>0</v>
      </c>
    </row>
    <row r="3651" spans="1:16" x14ac:dyDescent="0.35">
      <c r="A3651">
        <f t="shared" si="511"/>
        <v>0</v>
      </c>
      <c r="B3651" s="4" t="str">
        <f>IF($M3651&gt;300,"",IF(OR(INDEX(Bemenet!$E$2:$E$301,$M3651)="",INDEX(Bemenet!$F$2:$F$301,$M3651)=""),"",MAX(INDEX(Bemenet!$E$2:$E$301,$M3651),INDEX(Szabalyok!$A:$A,$N3651))))</f>
        <v/>
      </c>
      <c r="C3651" s="4" t="str">
        <f>IF($B3651="","",MIN(INDEX(Bemenet!$F$2:$F$301,$M3651),INDEX(Szabalyok!$B:$B,$N3651)))</f>
        <v/>
      </c>
      <c r="D3651" s="5" t="str">
        <f>IF(AND($B3651&lt;&gt;"",$C3651&lt;&gt;"",$B3651&lt;=$C3651),INDEX(Bemenet!$G$2:$G$301,$M3651),"")</f>
        <v/>
      </c>
      <c r="E3651" s="6" t="str">
        <f>IF(AND($B3651&lt;&gt;"",$C3651&lt;&gt;"",$B3651&lt;=$C3651),INDEX(Bemenet!$D$2:$D$301,$M3651),"")</f>
        <v/>
      </c>
      <c r="F3651" s="5" t="str">
        <f t="shared" si="513"/>
        <v/>
      </c>
      <c r="G3651" s="5" t="str">
        <f t="shared" si="514"/>
        <v/>
      </c>
      <c r="H3651" s="9" t="str">
        <f t="shared" si="515"/>
        <v/>
      </c>
      <c r="I3651" s="5" t="str">
        <f t="shared" si="516"/>
        <v/>
      </c>
      <c r="J3651" s="5" t="str">
        <f>IF(OR($L3651="",NOT(COUNTIFS($L$2:$L3651,$L3651)=1)),"",SUMIFS($G:$G,$L:$L,$L3651))</f>
        <v/>
      </c>
      <c r="K3651" s="5" t="str">
        <f>IF(OR($L3651="",NOT(COUNTIFS($L$2:$L3651,$L3651)=1)),"",SUMIFS($I:$I,$L:$L,$L3651))</f>
        <v/>
      </c>
      <c r="L3651" s="6" t="str">
        <f t="shared" si="517"/>
        <v/>
      </c>
      <c r="M3651" s="6">
        <f t="shared" si="518"/>
        <v>146</v>
      </c>
      <c r="N3651" s="6">
        <f t="shared" si="519"/>
        <v>26</v>
      </c>
      <c r="O3651" s="9" t="str">
        <f>IF(AND($B3651&lt;&gt;"",$C3651&lt;&gt;"",$B3651&lt;=$C3651),INDEX(Szabalyok!$C:$C,$N3651),"")</f>
        <v/>
      </c>
      <c r="P3651">
        <f t="shared" si="512"/>
        <v>0</v>
      </c>
    </row>
    <row r="3652" spans="1:16" x14ac:dyDescent="0.35">
      <c r="A3652">
        <f t="shared" ref="A3652:A3715" si="520">IF(P3652=P3651,0,P3652)</f>
        <v>0</v>
      </c>
      <c r="B3652" s="4" t="str">
        <f>IF($M3652&gt;300,"",IF(OR(INDEX(Bemenet!$E$2:$E$301,$M3652)="",INDEX(Bemenet!$F$2:$F$301,$M3652)=""),"",MAX(INDEX(Bemenet!$E$2:$E$301,$M3652),INDEX(Szabalyok!$A:$A,$N3652))))</f>
        <v/>
      </c>
      <c r="C3652" s="4" t="str">
        <f>IF($B3652="","",MIN(INDEX(Bemenet!$F$2:$F$301,$M3652),INDEX(Szabalyok!$B:$B,$N3652)))</f>
        <v/>
      </c>
      <c r="D3652" s="5" t="str">
        <f>IF(AND($B3652&lt;&gt;"",$C3652&lt;&gt;"",$B3652&lt;=$C3652),INDEX(Bemenet!$G$2:$G$301,$M3652),"")</f>
        <v/>
      </c>
      <c r="E3652" s="6" t="str">
        <f>IF(AND($B3652&lt;&gt;"",$C3652&lt;&gt;"",$B3652&lt;=$C3652),INDEX(Bemenet!$D$2:$D$301,$M3652),"")</f>
        <v/>
      </c>
      <c r="F3652" s="5" t="str">
        <f t="shared" si="513"/>
        <v/>
      </c>
      <c r="G3652" s="5" t="str">
        <f t="shared" si="514"/>
        <v/>
      </c>
      <c r="H3652" s="9" t="str">
        <f t="shared" si="515"/>
        <v/>
      </c>
      <c r="I3652" s="5" t="str">
        <f t="shared" si="516"/>
        <v/>
      </c>
      <c r="J3652" s="5" t="str">
        <f>IF(OR($L3652="",NOT(COUNTIFS($L$2:$L3652,$L3652)=1)),"",SUMIFS($G:$G,$L:$L,$L3652))</f>
        <v/>
      </c>
      <c r="K3652" s="5" t="str">
        <f>IF(OR($L3652="",NOT(COUNTIFS($L$2:$L3652,$L3652)=1)),"",SUMIFS($I:$I,$L:$L,$L3652))</f>
        <v/>
      </c>
      <c r="L3652" s="6" t="str">
        <f t="shared" si="517"/>
        <v/>
      </c>
      <c r="M3652" s="6">
        <f t="shared" si="518"/>
        <v>147</v>
      </c>
      <c r="N3652" s="6">
        <f t="shared" si="519"/>
        <v>2</v>
      </c>
      <c r="O3652" s="9" t="str">
        <f>IF(AND($B3652&lt;&gt;"",$C3652&lt;&gt;"",$B3652&lt;=$C3652),INDEX(Szabalyok!$C:$C,$N3652),"")</f>
        <v/>
      </c>
      <c r="P3652">
        <f t="shared" ref="P3652:P3715" si="521">IF(D3652="",P3651,P3651+1)</f>
        <v>0</v>
      </c>
    </row>
    <row r="3653" spans="1:16" x14ac:dyDescent="0.35">
      <c r="A3653">
        <f t="shared" si="520"/>
        <v>0</v>
      </c>
      <c r="B3653" s="4" t="str">
        <f>IF($M3653&gt;300,"",IF(OR(INDEX(Bemenet!$E$2:$E$301,$M3653)="",INDEX(Bemenet!$F$2:$F$301,$M3653)=""),"",MAX(INDEX(Bemenet!$E$2:$E$301,$M3653),INDEX(Szabalyok!$A:$A,$N3653))))</f>
        <v/>
      </c>
      <c r="C3653" s="4" t="str">
        <f>IF($B3653="","",MIN(INDEX(Bemenet!$F$2:$F$301,$M3653),INDEX(Szabalyok!$B:$B,$N3653)))</f>
        <v/>
      </c>
      <c r="D3653" s="5" t="str">
        <f>IF(AND($B3653&lt;&gt;"",$C3653&lt;&gt;"",$B3653&lt;=$C3653),INDEX(Bemenet!$G$2:$G$301,$M3653),"")</f>
        <v/>
      </c>
      <c r="E3653" s="6" t="str">
        <f>IF(AND($B3653&lt;&gt;"",$C3653&lt;&gt;"",$B3653&lt;=$C3653),INDEX(Bemenet!$D$2:$D$301,$M3653),"")</f>
        <v/>
      </c>
      <c r="F3653" s="5" t="str">
        <f t="shared" si="513"/>
        <v/>
      </c>
      <c r="G3653" s="5" t="str">
        <f t="shared" si="514"/>
        <v/>
      </c>
      <c r="H3653" s="9" t="str">
        <f t="shared" si="515"/>
        <v/>
      </c>
      <c r="I3653" s="5" t="str">
        <f t="shared" si="516"/>
        <v/>
      </c>
      <c r="J3653" s="5" t="str">
        <f>IF(OR($L3653="",NOT(COUNTIFS($L$2:$L3653,$L3653)=1)),"",SUMIFS($G:$G,$L:$L,$L3653))</f>
        <v/>
      </c>
      <c r="K3653" s="5" t="str">
        <f>IF(OR($L3653="",NOT(COUNTIFS($L$2:$L3653,$L3653)=1)),"",SUMIFS($I:$I,$L:$L,$L3653))</f>
        <v/>
      </c>
      <c r="L3653" s="6" t="str">
        <f t="shared" si="517"/>
        <v/>
      </c>
      <c r="M3653" s="6">
        <f t="shared" si="518"/>
        <v>147</v>
      </c>
      <c r="N3653" s="6">
        <f t="shared" si="519"/>
        <v>3</v>
      </c>
      <c r="O3653" s="9" t="str">
        <f>IF(AND($B3653&lt;&gt;"",$C3653&lt;&gt;"",$B3653&lt;=$C3653),INDEX(Szabalyok!$C:$C,$N3653),"")</f>
        <v/>
      </c>
      <c r="P3653">
        <f t="shared" si="521"/>
        <v>0</v>
      </c>
    </row>
    <row r="3654" spans="1:16" x14ac:dyDescent="0.35">
      <c r="A3654">
        <f t="shared" si="520"/>
        <v>0</v>
      </c>
      <c r="B3654" s="4" t="str">
        <f>IF($M3654&gt;300,"",IF(OR(INDEX(Bemenet!$E$2:$E$301,$M3654)="",INDEX(Bemenet!$F$2:$F$301,$M3654)=""),"",MAX(INDEX(Bemenet!$E$2:$E$301,$M3654),INDEX(Szabalyok!$A:$A,$N3654))))</f>
        <v/>
      </c>
      <c r="C3654" s="4" t="str">
        <f>IF($B3654="","",MIN(INDEX(Bemenet!$F$2:$F$301,$M3654),INDEX(Szabalyok!$B:$B,$N3654)))</f>
        <v/>
      </c>
      <c r="D3654" s="5" t="str">
        <f>IF(AND($B3654&lt;&gt;"",$C3654&lt;&gt;"",$B3654&lt;=$C3654),INDEX(Bemenet!$G$2:$G$301,$M3654),"")</f>
        <v/>
      </c>
      <c r="E3654" s="6" t="str">
        <f>IF(AND($B3654&lt;&gt;"",$C3654&lt;&gt;"",$B3654&lt;=$C3654),INDEX(Bemenet!$D$2:$D$301,$M3654),"")</f>
        <v/>
      </c>
      <c r="F3654" s="5" t="str">
        <f t="shared" si="513"/>
        <v/>
      </c>
      <c r="G3654" s="5" t="str">
        <f t="shared" si="514"/>
        <v/>
      </c>
      <c r="H3654" s="9" t="str">
        <f t="shared" si="515"/>
        <v/>
      </c>
      <c r="I3654" s="5" t="str">
        <f t="shared" si="516"/>
        <v/>
      </c>
      <c r="J3654" s="5" t="str">
        <f>IF(OR($L3654="",NOT(COUNTIFS($L$2:$L3654,$L3654)=1)),"",SUMIFS($G:$G,$L:$L,$L3654))</f>
        <v/>
      </c>
      <c r="K3654" s="5" t="str">
        <f>IF(OR($L3654="",NOT(COUNTIFS($L$2:$L3654,$L3654)=1)),"",SUMIFS($I:$I,$L:$L,$L3654))</f>
        <v/>
      </c>
      <c r="L3654" s="6" t="str">
        <f t="shared" si="517"/>
        <v/>
      </c>
      <c r="M3654" s="6">
        <f t="shared" si="518"/>
        <v>147</v>
      </c>
      <c r="N3654" s="6">
        <f t="shared" si="519"/>
        <v>4</v>
      </c>
      <c r="O3654" s="9" t="str">
        <f>IF(AND($B3654&lt;&gt;"",$C3654&lt;&gt;"",$B3654&lt;=$C3654),INDEX(Szabalyok!$C:$C,$N3654),"")</f>
        <v/>
      </c>
      <c r="P3654">
        <f t="shared" si="521"/>
        <v>0</v>
      </c>
    </row>
    <row r="3655" spans="1:16" x14ac:dyDescent="0.35">
      <c r="A3655">
        <f t="shared" si="520"/>
        <v>0</v>
      </c>
      <c r="B3655" s="4" t="str">
        <f>IF($M3655&gt;300,"",IF(OR(INDEX(Bemenet!$E$2:$E$301,$M3655)="",INDEX(Bemenet!$F$2:$F$301,$M3655)=""),"",MAX(INDEX(Bemenet!$E$2:$E$301,$M3655),INDEX(Szabalyok!$A:$A,$N3655))))</f>
        <v/>
      </c>
      <c r="C3655" s="4" t="str">
        <f>IF($B3655="","",MIN(INDEX(Bemenet!$F$2:$F$301,$M3655),INDEX(Szabalyok!$B:$B,$N3655)))</f>
        <v/>
      </c>
      <c r="D3655" s="5" t="str">
        <f>IF(AND($B3655&lt;&gt;"",$C3655&lt;&gt;"",$B3655&lt;=$C3655),INDEX(Bemenet!$G$2:$G$301,$M3655),"")</f>
        <v/>
      </c>
      <c r="E3655" s="6" t="str">
        <f>IF(AND($B3655&lt;&gt;"",$C3655&lt;&gt;"",$B3655&lt;=$C3655),INDEX(Bemenet!$D$2:$D$301,$M3655),"")</f>
        <v/>
      </c>
      <c r="F3655" s="5" t="str">
        <f t="shared" si="513"/>
        <v/>
      </c>
      <c r="G3655" s="5" t="str">
        <f t="shared" si="514"/>
        <v/>
      </c>
      <c r="H3655" s="9" t="str">
        <f t="shared" si="515"/>
        <v/>
      </c>
      <c r="I3655" s="5" t="str">
        <f t="shared" si="516"/>
        <v/>
      </c>
      <c r="J3655" s="5" t="str">
        <f>IF(OR($L3655="",NOT(COUNTIFS($L$2:$L3655,$L3655)=1)),"",SUMIFS($G:$G,$L:$L,$L3655))</f>
        <v/>
      </c>
      <c r="K3655" s="5" t="str">
        <f>IF(OR($L3655="",NOT(COUNTIFS($L$2:$L3655,$L3655)=1)),"",SUMIFS($I:$I,$L:$L,$L3655))</f>
        <v/>
      </c>
      <c r="L3655" s="6" t="str">
        <f t="shared" si="517"/>
        <v/>
      </c>
      <c r="M3655" s="6">
        <f t="shared" si="518"/>
        <v>147</v>
      </c>
      <c r="N3655" s="6">
        <f t="shared" si="519"/>
        <v>5</v>
      </c>
      <c r="O3655" s="9" t="str">
        <f>IF(AND($B3655&lt;&gt;"",$C3655&lt;&gt;"",$B3655&lt;=$C3655),INDEX(Szabalyok!$C:$C,$N3655),"")</f>
        <v/>
      </c>
      <c r="P3655">
        <f t="shared" si="521"/>
        <v>0</v>
      </c>
    </row>
    <row r="3656" spans="1:16" x14ac:dyDescent="0.35">
      <c r="A3656">
        <f t="shared" si="520"/>
        <v>0</v>
      </c>
      <c r="B3656" s="4" t="str">
        <f>IF($M3656&gt;300,"",IF(OR(INDEX(Bemenet!$E$2:$E$301,$M3656)="",INDEX(Bemenet!$F$2:$F$301,$M3656)=""),"",MAX(INDEX(Bemenet!$E$2:$E$301,$M3656),INDEX(Szabalyok!$A:$A,$N3656))))</f>
        <v/>
      </c>
      <c r="C3656" s="4" t="str">
        <f>IF($B3656="","",MIN(INDEX(Bemenet!$F$2:$F$301,$M3656),INDEX(Szabalyok!$B:$B,$N3656)))</f>
        <v/>
      </c>
      <c r="D3656" s="5" t="str">
        <f>IF(AND($B3656&lt;&gt;"",$C3656&lt;&gt;"",$B3656&lt;=$C3656),INDEX(Bemenet!$G$2:$G$301,$M3656),"")</f>
        <v/>
      </c>
      <c r="E3656" s="6" t="str">
        <f>IF(AND($B3656&lt;&gt;"",$C3656&lt;&gt;"",$B3656&lt;=$C3656),INDEX(Bemenet!$D$2:$D$301,$M3656),"")</f>
        <v/>
      </c>
      <c r="F3656" s="5" t="str">
        <f t="shared" si="513"/>
        <v/>
      </c>
      <c r="G3656" s="5" t="str">
        <f t="shared" si="514"/>
        <v/>
      </c>
      <c r="H3656" s="9" t="str">
        <f t="shared" si="515"/>
        <v/>
      </c>
      <c r="I3656" s="5" t="str">
        <f t="shared" si="516"/>
        <v/>
      </c>
      <c r="J3656" s="5" t="str">
        <f>IF(OR($L3656="",NOT(COUNTIFS($L$2:$L3656,$L3656)=1)),"",SUMIFS($G:$G,$L:$L,$L3656))</f>
        <v/>
      </c>
      <c r="K3656" s="5" t="str">
        <f>IF(OR($L3656="",NOT(COUNTIFS($L$2:$L3656,$L3656)=1)),"",SUMIFS($I:$I,$L:$L,$L3656))</f>
        <v/>
      </c>
      <c r="L3656" s="6" t="str">
        <f t="shared" si="517"/>
        <v/>
      </c>
      <c r="M3656" s="6">
        <f t="shared" si="518"/>
        <v>147</v>
      </c>
      <c r="N3656" s="6">
        <f t="shared" si="519"/>
        <v>6</v>
      </c>
      <c r="O3656" s="9" t="str">
        <f>IF(AND($B3656&lt;&gt;"",$C3656&lt;&gt;"",$B3656&lt;=$C3656),INDEX(Szabalyok!$C:$C,$N3656),"")</f>
        <v/>
      </c>
      <c r="P3656">
        <f t="shared" si="521"/>
        <v>0</v>
      </c>
    </row>
    <row r="3657" spans="1:16" x14ac:dyDescent="0.35">
      <c r="A3657">
        <f t="shared" si="520"/>
        <v>0</v>
      </c>
      <c r="B3657" s="4" t="str">
        <f>IF($M3657&gt;300,"",IF(OR(INDEX(Bemenet!$E$2:$E$301,$M3657)="",INDEX(Bemenet!$F$2:$F$301,$M3657)=""),"",MAX(INDEX(Bemenet!$E$2:$E$301,$M3657),INDEX(Szabalyok!$A:$A,$N3657))))</f>
        <v/>
      </c>
      <c r="C3657" s="4" t="str">
        <f>IF($B3657="","",MIN(INDEX(Bemenet!$F$2:$F$301,$M3657),INDEX(Szabalyok!$B:$B,$N3657)))</f>
        <v/>
      </c>
      <c r="D3657" s="5" t="str">
        <f>IF(AND($B3657&lt;&gt;"",$C3657&lt;&gt;"",$B3657&lt;=$C3657),INDEX(Bemenet!$G$2:$G$301,$M3657),"")</f>
        <v/>
      </c>
      <c r="E3657" s="6" t="str">
        <f>IF(AND($B3657&lt;&gt;"",$C3657&lt;&gt;"",$B3657&lt;=$C3657),INDEX(Bemenet!$D$2:$D$301,$M3657),"")</f>
        <v/>
      </c>
      <c r="F3657" s="5" t="str">
        <f t="shared" si="513"/>
        <v/>
      </c>
      <c r="G3657" s="5" t="str">
        <f t="shared" si="514"/>
        <v/>
      </c>
      <c r="H3657" s="9" t="str">
        <f t="shared" si="515"/>
        <v/>
      </c>
      <c r="I3657" s="5" t="str">
        <f t="shared" si="516"/>
        <v/>
      </c>
      <c r="J3657" s="5" t="str">
        <f>IF(OR($L3657="",NOT(COUNTIFS($L$2:$L3657,$L3657)=1)),"",SUMIFS($G:$G,$L:$L,$L3657))</f>
        <v/>
      </c>
      <c r="K3657" s="5" t="str">
        <f>IF(OR($L3657="",NOT(COUNTIFS($L$2:$L3657,$L3657)=1)),"",SUMIFS($I:$I,$L:$L,$L3657))</f>
        <v/>
      </c>
      <c r="L3657" s="6" t="str">
        <f t="shared" si="517"/>
        <v/>
      </c>
      <c r="M3657" s="6">
        <f t="shared" si="518"/>
        <v>147</v>
      </c>
      <c r="N3657" s="6">
        <f t="shared" si="519"/>
        <v>7</v>
      </c>
      <c r="O3657" s="9" t="str">
        <f>IF(AND($B3657&lt;&gt;"",$C3657&lt;&gt;"",$B3657&lt;=$C3657),INDEX(Szabalyok!$C:$C,$N3657),"")</f>
        <v/>
      </c>
      <c r="P3657">
        <f t="shared" si="521"/>
        <v>0</v>
      </c>
    </row>
    <row r="3658" spans="1:16" x14ac:dyDescent="0.35">
      <c r="A3658">
        <f t="shared" si="520"/>
        <v>0</v>
      </c>
      <c r="B3658" s="4" t="str">
        <f>IF($M3658&gt;300,"",IF(OR(INDEX(Bemenet!$E$2:$E$301,$M3658)="",INDEX(Bemenet!$F$2:$F$301,$M3658)=""),"",MAX(INDEX(Bemenet!$E$2:$E$301,$M3658),INDEX(Szabalyok!$A:$A,$N3658))))</f>
        <v/>
      </c>
      <c r="C3658" s="4" t="str">
        <f>IF($B3658="","",MIN(INDEX(Bemenet!$F$2:$F$301,$M3658),INDEX(Szabalyok!$B:$B,$N3658)))</f>
        <v/>
      </c>
      <c r="D3658" s="5" t="str">
        <f>IF(AND($B3658&lt;&gt;"",$C3658&lt;&gt;"",$B3658&lt;=$C3658),INDEX(Bemenet!$G$2:$G$301,$M3658),"")</f>
        <v/>
      </c>
      <c r="E3658" s="6" t="str">
        <f>IF(AND($B3658&lt;&gt;"",$C3658&lt;&gt;"",$B3658&lt;=$C3658),INDEX(Bemenet!$D$2:$D$301,$M3658),"")</f>
        <v/>
      </c>
      <c r="F3658" s="5" t="str">
        <f t="shared" si="513"/>
        <v/>
      </c>
      <c r="G3658" s="5" t="str">
        <f t="shared" si="514"/>
        <v/>
      </c>
      <c r="H3658" s="9" t="str">
        <f t="shared" si="515"/>
        <v/>
      </c>
      <c r="I3658" s="5" t="str">
        <f t="shared" si="516"/>
        <v/>
      </c>
      <c r="J3658" s="5" t="str">
        <f>IF(OR($L3658="",NOT(COUNTIFS($L$2:$L3658,$L3658)=1)),"",SUMIFS($G:$G,$L:$L,$L3658))</f>
        <v/>
      </c>
      <c r="K3658" s="5" t="str">
        <f>IF(OR($L3658="",NOT(COUNTIFS($L$2:$L3658,$L3658)=1)),"",SUMIFS($I:$I,$L:$L,$L3658))</f>
        <v/>
      </c>
      <c r="L3658" s="6" t="str">
        <f t="shared" si="517"/>
        <v/>
      </c>
      <c r="M3658" s="6">
        <f t="shared" si="518"/>
        <v>147</v>
      </c>
      <c r="N3658" s="6">
        <f t="shared" si="519"/>
        <v>8</v>
      </c>
      <c r="O3658" s="9" t="str">
        <f>IF(AND($B3658&lt;&gt;"",$C3658&lt;&gt;"",$B3658&lt;=$C3658),INDEX(Szabalyok!$C:$C,$N3658),"")</f>
        <v/>
      </c>
      <c r="P3658">
        <f t="shared" si="521"/>
        <v>0</v>
      </c>
    </row>
    <row r="3659" spans="1:16" x14ac:dyDescent="0.35">
      <c r="A3659">
        <f t="shared" si="520"/>
        <v>0</v>
      </c>
      <c r="B3659" s="4" t="str">
        <f>IF($M3659&gt;300,"",IF(OR(INDEX(Bemenet!$E$2:$E$301,$M3659)="",INDEX(Bemenet!$F$2:$F$301,$M3659)=""),"",MAX(INDEX(Bemenet!$E$2:$E$301,$M3659),INDEX(Szabalyok!$A:$A,$N3659))))</f>
        <v/>
      </c>
      <c r="C3659" s="4" t="str">
        <f>IF($B3659="","",MIN(INDEX(Bemenet!$F$2:$F$301,$M3659),INDEX(Szabalyok!$B:$B,$N3659)))</f>
        <v/>
      </c>
      <c r="D3659" s="5" t="str">
        <f>IF(AND($B3659&lt;&gt;"",$C3659&lt;&gt;"",$B3659&lt;=$C3659),INDEX(Bemenet!$G$2:$G$301,$M3659),"")</f>
        <v/>
      </c>
      <c r="E3659" s="6" t="str">
        <f>IF(AND($B3659&lt;&gt;"",$C3659&lt;&gt;"",$B3659&lt;=$C3659),INDEX(Bemenet!$D$2:$D$301,$M3659),"")</f>
        <v/>
      </c>
      <c r="F3659" s="5" t="str">
        <f t="shared" si="513"/>
        <v/>
      </c>
      <c r="G3659" s="5" t="str">
        <f t="shared" si="514"/>
        <v/>
      </c>
      <c r="H3659" s="9" t="str">
        <f t="shared" si="515"/>
        <v/>
      </c>
      <c r="I3659" s="5" t="str">
        <f t="shared" si="516"/>
        <v/>
      </c>
      <c r="J3659" s="5" t="str">
        <f>IF(OR($L3659="",NOT(COUNTIFS($L$2:$L3659,$L3659)=1)),"",SUMIFS($G:$G,$L:$L,$L3659))</f>
        <v/>
      </c>
      <c r="K3659" s="5" t="str">
        <f>IF(OR($L3659="",NOT(COUNTIFS($L$2:$L3659,$L3659)=1)),"",SUMIFS($I:$I,$L:$L,$L3659))</f>
        <v/>
      </c>
      <c r="L3659" s="6" t="str">
        <f t="shared" si="517"/>
        <v/>
      </c>
      <c r="M3659" s="6">
        <f t="shared" si="518"/>
        <v>147</v>
      </c>
      <c r="N3659" s="6">
        <f t="shared" si="519"/>
        <v>9</v>
      </c>
      <c r="O3659" s="9" t="str">
        <f>IF(AND($B3659&lt;&gt;"",$C3659&lt;&gt;"",$B3659&lt;=$C3659),INDEX(Szabalyok!$C:$C,$N3659),"")</f>
        <v/>
      </c>
      <c r="P3659">
        <f t="shared" si="521"/>
        <v>0</v>
      </c>
    </row>
    <row r="3660" spans="1:16" x14ac:dyDescent="0.35">
      <c r="A3660">
        <f t="shared" si="520"/>
        <v>0</v>
      </c>
      <c r="B3660" s="4" t="str">
        <f>IF($M3660&gt;300,"",IF(OR(INDEX(Bemenet!$E$2:$E$301,$M3660)="",INDEX(Bemenet!$F$2:$F$301,$M3660)=""),"",MAX(INDEX(Bemenet!$E$2:$E$301,$M3660),INDEX(Szabalyok!$A:$A,$N3660))))</f>
        <v/>
      </c>
      <c r="C3660" s="4" t="str">
        <f>IF($B3660="","",MIN(INDEX(Bemenet!$F$2:$F$301,$M3660),INDEX(Szabalyok!$B:$B,$N3660)))</f>
        <v/>
      </c>
      <c r="D3660" s="5" t="str">
        <f>IF(AND($B3660&lt;&gt;"",$C3660&lt;&gt;"",$B3660&lt;=$C3660),INDEX(Bemenet!$G$2:$G$301,$M3660),"")</f>
        <v/>
      </c>
      <c r="E3660" s="6" t="str">
        <f>IF(AND($B3660&lt;&gt;"",$C3660&lt;&gt;"",$B3660&lt;=$C3660),INDEX(Bemenet!$D$2:$D$301,$M3660),"")</f>
        <v/>
      </c>
      <c r="F3660" s="5" t="str">
        <f t="shared" si="513"/>
        <v/>
      </c>
      <c r="G3660" s="5" t="str">
        <f t="shared" si="514"/>
        <v/>
      </c>
      <c r="H3660" s="9" t="str">
        <f t="shared" si="515"/>
        <v/>
      </c>
      <c r="I3660" s="5" t="str">
        <f t="shared" si="516"/>
        <v/>
      </c>
      <c r="J3660" s="5" t="str">
        <f>IF(OR($L3660="",NOT(COUNTIFS($L$2:$L3660,$L3660)=1)),"",SUMIFS($G:$G,$L:$L,$L3660))</f>
        <v/>
      </c>
      <c r="K3660" s="5" t="str">
        <f>IF(OR($L3660="",NOT(COUNTIFS($L$2:$L3660,$L3660)=1)),"",SUMIFS($I:$I,$L:$L,$L3660))</f>
        <v/>
      </c>
      <c r="L3660" s="6" t="str">
        <f t="shared" si="517"/>
        <v/>
      </c>
      <c r="M3660" s="6">
        <f t="shared" si="518"/>
        <v>147</v>
      </c>
      <c r="N3660" s="6">
        <f t="shared" si="519"/>
        <v>10</v>
      </c>
      <c r="O3660" s="9" t="str">
        <f>IF(AND($B3660&lt;&gt;"",$C3660&lt;&gt;"",$B3660&lt;=$C3660),INDEX(Szabalyok!$C:$C,$N3660),"")</f>
        <v/>
      </c>
      <c r="P3660">
        <f t="shared" si="521"/>
        <v>0</v>
      </c>
    </row>
    <row r="3661" spans="1:16" x14ac:dyDescent="0.35">
      <c r="A3661">
        <f t="shared" si="520"/>
        <v>0</v>
      </c>
      <c r="B3661" s="4" t="str">
        <f>IF($M3661&gt;300,"",IF(OR(INDEX(Bemenet!$E$2:$E$301,$M3661)="",INDEX(Bemenet!$F$2:$F$301,$M3661)=""),"",MAX(INDEX(Bemenet!$E$2:$E$301,$M3661),INDEX(Szabalyok!$A:$A,$N3661))))</f>
        <v/>
      </c>
      <c r="C3661" s="4" t="str">
        <f>IF($B3661="","",MIN(INDEX(Bemenet!$F$2:$F$301,$M3661),INDEX(Szabalyok!$B:$B,$N3661)))</f>
        <v/>
      </c>
      <c r="D3661" s="5" t="str">
        <f>IF(AND($B3661&lt;&gt;"",$C3661&lt;&gt;"",$B3661&lt;=$C3661),INDEX(Bemenet!$G$2:$G$301,$M3661),"")</f>
        <v/>
      </c>
      <c r="E3661" s="6" t="str">
        <f>IF(AND($B3661&lt;&gt;"",$C3661&lt;&gt;"",$B3661&lt;=$C3661),INDEX(Bemenet!$D$2:$D$301,$M3661),"")</f>
        <v/>
      </c>
      <c r="F3661" s="5" t="str">
        <f t="shared" si="513"/>
        <v/>
      </c>
      <c r="G3661" s="5" t="str">
        <f t="shared" si="514"/>
        <v/>
      </c>
      <c r="H3661" s="9" t="str">
        <f t="shared" si="515"/>
        <v/>
      </c>
      <c r="I3661" s="5" t="str">
        <f t="shared" si="516"/>
        <v/>
      </c>
      <c r="J3661" s="5" t="str">
        <f>IF(OR($L3661="",NOT(COUNTIFS($L$2:$L3661,$L3661)=1)),"",SUMIFS($G:$G,$L:$L,$L3661))</f>
        <v/>
      </c>
      <c r="K3661" s="5" t="str">
        <f>IF(OR($L3661="",NOT(COUNTIFS($L$2:$L3661,$L3661)=1)),"",SUMIFS($I:$I,$L:$L,$L3661))</f>
        <v/>
      </c>
      <c r="L3661" s="6" t="str">
        <f t="shared" si="517"/>
        <v/>
      </c>
      <c r="M3661" s="6">
        <f t="shared" si="518"/>
        <v>147</v>
      </c>
      <c r="N3661" s="6">
        <f t="shared" si="519"/>
        <v>11</v>
      </c>
      <c r="O3661" s="9" t="str">
        <f>IF(AND($B3661&lt;&gt;"",$C3661&lt;&gt;"",$B3661&lt;=$C3661),INDEX(Szabalyok!$C:$C,$N3661),"")</f>
        <v/>
      </c>
      <c r="P3661">
        <f t="shared" si="521"/>
        <v>0</v>
      </c>
    </row>
    <row r="3662" spans="1:16" x14ac:dyDescent="0.35">
      <c r="A3662">
        <f t="shared" si="520"/>
        <v>0</v>
      </c>
      <c r="B3662" s="4" t="str">
        <f>IF($M3662&gt;300,"",IF(OR(INDEX(Bemenet!$E$2:$E$301,$M3662)="",INDEX(Bemenet!$F$2:$F$301,$M3662)=""),"",MAX(INDEX(Bemenet!$E$2:$E$301,$M3662),INDEX(Szabalyok!$A:$A,$N3662))))</f>
        <v/>
      </c>
      <c r="C3662" s="4" t="str">
        <f>IF($B3662="","",MIN(INDEX(Bemenet!$F$2:$F$301,$M3662),INDEX(Szabalyok!$B:$B,$N3662)))</f>
        <v/>
      </c>
      <c r="D3662" s="5" t="str">
        <f>IF(AND($B3662&lt;&gt;"",$C3662&lt;&gt;"",$B3662&lt;=$C3662),INDEX(Bemenet!$G$2:$G$301,$M3662),"")</f>
        <v/>
      </c>
      <c r="E3662" s="6" t="str">
        <f>IF(AND($B3662&lt;&gt;"",$C3662&lt;&gt;"",$B3662&lt;=$C3662),INDEX(Bemenet!$D$2:$D$301,$M3662),"")</f>
        <v/>
      </c>
      <c r="F3662" s="5" t="str">
        <f t="shared" si="513"/>
        <v/>
      </c>
      <c r="G3662" s="5" t="str">
        <f t="shared" si="514"/>
        <v/>
      </c>
      <c r="H3662" s="9" t="str">
        <f t="shared" si="515"/>
        <v/>
      </c>
      <c r="I3662" s="5" t="str">
        <f t="shared" si="516"/>
        <v/>
      </c>
      <c r="J3662" s="5" t="str">
        <f>IF(OR($L3662="",NOT(COUNTIFS($L$2:$L3662,$L3662)=1)),"",SUMIFS($G:$G,$L:$L,$L3662))</f>
        <v/>
      </c>
      <c r="K3662" s="5" t="str">
        <f>IF(OR($L3662="",NOT(COUNTIFS($L$2:$L3662,$L3662)=1)),"",SUMIFS($I:$I,$L:$L,$L3662))</f>
        <v/>
      </c>
      <c r="L3662" s="6" t="str">
        <f t="shared" si="517"/>
        <v/>
      </c>
      <c r="M3662" s="6">
        <f t="shared" si="518"/>
        <v>147</v>
      </c>
      <c r="N3662" s="6">
        <f t="shared" si="519"/>
        <v>12</v>
      </c>
      <c r="O3662" s="9" t="str">
        <f>IF(AND($B3662&lt;&gt;"",$C3662&lt;&gt;"",$B3662&lt;=$C3662),INDEX(Szabalyok!$C:$C,$N3662),"")</f>
        <v/>
      </c>
      <c r="P3662">
        <f t="shared" si="521"/>
        <v>0</v>
      </c>
    </row>
    <row r="3663" spans="1:16" x14ac:dyDescent="0.35">
      <c r="A3663">
        <f t="shared" si="520"/>
        <v>0</v>
      </c>
      <c r="B3663" s="4" t="str">
        <f>IF($M3663&gt;300,"",IF(OR(INDEX(Bemenet!$E$2:$E$301,$M3663)="",INDEX(Bemenet!$F$2:$F$301,$M3663)=""),"",MAX(INDEX(Bemenet!$E$2:$E$301,$M3663),INDEX(Szabalyok!$A:$A,$N3663))))</f>
        <v/>
      </c>
      <c r="C3663" s="4" t="str">
        <f>IF($B3663="","",MIN(INDEX(Bemenet!$F$2:$F$301,$M3663),INDEX(Szabalyok!$B:$B,$N3663)))</f>
        <v/>
      </c>
      <c r="D3663" s="5" t="str">
        <f>IF(AND($B3663&lt;&gt;"",$C3663&lt;&gt;"",$B3663&lt;=$C3663),INDEX(Bemenet!$G$2:$G$301,$M3663),"")</f>
        <v/>
      </c>
      <c r="E3663" s="6" t="str">
        <f>IF(AND($B3663&lt;&gt;"",$C3663&lt;&gt;"",$B3663&lt;=$C3663),INDEX(Bemenet!$D$2:$D$301,$M3663),"")</f>
        <v/>
      </c>
      <c r="F3663" s="5" t="str">
        <f t="shared" si="513"/>
        <v/>
      </c>
      <c r="G3663" s="5" t="str">
        <f t="shared" si="514"/>
        <v/>
      </c>
      <c r="H3663" s="9" t="str">
        <f t="shared" si="515"/>
        <v/>
      </c>
      <c r="I3663" s="5" t="str">
        <f t="shared" si="516"/>
        <v/>
      </c>
      <c r="J3663" s="5" t="str">
        <f>IF(OR($L3663="",NOT(COUNTIFS($L$2:$L3663,$L3663)=1)),"",SUMIFS($G:$G,$L:$L,$L3663))</f>
        <v/>
      </c>
      <c r="K3663" s="5" t="str">
        <f>IF(OR($L3663="",NOT(COUNTIFS($L$2:$L3663,$L3663)=1)),"",SUMIFS($I:$I,$L:$L,$L3663))</f>
        <v/>
      </c>
      <c r="L3663" s="6" t="str">
        <f t="shared" si="517"/>
        <v/>
      </c>
      <c r="M3663" s="6">
        <f t="shared" si="518"/>
        <v>147</v>
      </c>
      <c r="N3663" s="6">
        <f t="shared" si="519"/>
        <v>13</v>
      </c>
      <c r="O3663" s="9" t="str">
        <f>IF(AND($B3663&lt;&gt;"",$C3663&lt;&gt;"",$B3663&lt;=$C3663),INDEX(Szabalyok!$C:$C,$N3663),"")</f>
        <v/>
      </c>
      <c r="P3663">
        <f t="shared" si="521"/>
        <v>0</v>
      </c>
    </row>
    <row r="3664" spans="1:16" x14ac:dyDescent="0.35">
      <c r="A3664">
        <f t="shared" si="520"/>
        <v>0</v>
      </c>
      <c r="B3664" s="4" t="str">
        <f>IF($M3664&gt;300,"",IF(OR(INDEX(Bemenet!$E$2:$E$301,$M3664)="",INDEX(Bemenet!$F$2:$F$301,$M3664)=""),"",MAX(INDEX(Bemenet!$E$2:$E$301,$M3664),INDEX(Szabalyok!$A:$A,$N3664))))</f>
        <v/>
      </c>
      <c r="C3664" s="4" t="str">
        <f>IF($B3664="","",MIN(INDEX(Bemenet!$F$2:$F$301,$M3664),INDEX(Szabalyok!$B:$B,$N3664)))</f>
        <v/>
      </c>
      <c r="D3664" s="5" t="str">
        <f>IF(AND($B3664&lt;&gt;"",$C3664&lt;&gt;"",$B3664&lt;=$C3664),INDEX(Bemenet!$G$2:$G$301,$M3664),"")</f>
        <v/>
      </c>
      <c r="E3664" s="6" t="str">
        <f>IF(AND($B3664&lt;&gt;"",$C3664&lt;&gt;"",$B3664&lt;=$C3664),INDEX(Bemenet!$D$2:$D$301,$M3664),"")</f>
        <v/>
      </c>
      <c r="F3664" s="5" t="str">
        <f t="shared" si="513"/>
        <v/>
      </c>
      <c r="G3664" s="5" t="str">
        <f t="shared" si="514"/>
        <v/>
      </c>
      <c r="H3664" s="9" t="str">
        <f t="shared" si="515"/>
        <v/>
      </c>
      <c r="I3664" s="5" t="str">
        <f t="shared" si="516"/>
        <v/>
      </c>
      <c r="J3664" s="5" t="str">
        <f>IF(OR($L3664="",NOT(COUNTIFS($L$2:$L3664,$L3664)=1)),"",SUMIFS($G:$G,$L:$L,$L3664))</f>
        <v/>
      </c>
      <c r="K3664" s="5" t="str">
        <f>IF(OR($L3664="",NOT(COUNTIFS($L$2:$L3664,$L3664)=1)),"",SUMIFS($I:$I,$L:$L,$L3664))</f>
        <v/>
      </c>
      <c r="L3664" s="6" t="str">
        <f t="shared" si="517"/>
        <v/>
      </c>
      <c r="M3664" s="6">
        <f t="shared" si="518"/>
        <v>147</v>
      </c>
      <c r="N3664" s="6">
        <f t="shared" si="519"/>
        <v>14</v>
      </c>
      <c r="O3664" s="9" t="str">
        <f>IF(AND($B3664&lt;&gt;"",$C3664&lt;&gt;"",$B3664&lt;=$C3664),INDEX(Szabalyok!$C:$C,$N3664),"")</f>
        <v/>
      </c>
      <c r="P3664">
        <f t="shared" si="521"/>
        <v>0</v>
      </c>
    </row>
    <row r="3665" spans="1:16" x14ac:dyDescent="0.35">
      <c r="A3665">
        <f t="shared" si="520"/>
        <v>0</v>
      </c>
      <c r="B3665" s="4" t="str">
        <f>IF($M3665&gt;300,"",IF(OR(INDEX(Bemenet!$E$2:$E$301,$M3665)="",INDEX(Bemenet!$F$2:$F$301,$M3665)=""),"",MAX(INDEX(Bemenet!$E$2:$E$301,$M3665),INDEX(Szabalyok!$A:$A,$N3665))))</f>
        <v/>
      </c>
      <c r="C3665" s="4" t="str">
        <f>IF($B3665="","",MIN(INDEX(Bemenet!$F$2:$F$301,$M3665),INDEX(Szabalyok!$B:$B,$N3665)))</f>
        <v/>
      </c>
      <c r="D3665" s="5" t="str">
        <f>IF(AND($B3665&lt;&gt;"",$C3665&lt;&gt;"",$B3665&lt;=$C3665),INDEX(Bemenet!$G$2:$G$301,$M3665),"")</f>
        <v/>
      </c>
      <c r="E3665" s="6" t="str">
        <f>IF(AND($B3665&lt;&gt;"",$C3665&lt;&gt;"",$B3665&lt;=$C3665),INDEX(Bemenet!$D$2:$D$301,$M3665),"")</f>
        <v/>
      </c>
      <c r="F3665" s="5" t="str">
        <f t="shared" si="513"/>
        <v/>
      </c>
      <c r="G3665" s="5" t="str">
        <f t="shared" si="514"/>
        <v/>
      </c>
      <c r="H3665" s="9" t="str">
        <f t="shared" si="515"/>
        <v/>
      </c>
      <c r="I3665" s="5" t="str">
        <f t="shared" si="516"/>
        <v/>
      </c>
      <c r="J3665" s="5" t="str">
        <f>IF(OR($L3665="",NOT(COUNTIFS($L$2:$L3665,$L3665)=1)),"",SUMIFS($G:$G,$L:$L,$L3665))</f>
        <v/>
      </c>
      <c r="K3665" s="5" t="str">
        <f>IF(OR($L3665="",NOT(COUNTIFS($L$2:$L3665,$L3665)=1)),"",SUMIFS($I:$I,$L:$L,$L3665))</f>
        <v/>
      </c>
      <c r="L3665" s="6" t="str">
        <f t="shared" si="517"/>
        <v/>
      </c>
      <c r="M3665" s="6">
        <f t="shared" si="518"/>
        <v>147</v>
      </c>
      <c r="N3665" s="6">
        <f t="shared" si="519"/>
        <v>15</v>
      </c>
      <c r="O3665" s="9" t="str">
        <f>IF(AND($B3665&lt;&gt;"",$C3665&lt;&gt;"",$B3665&lt;=$C3665),INDEX(Szabalyok!$C:$C,$N3665),"")</f>
        <v/>
      </c>
      <c r="P3665">
        <f t="shared" si="521"/>
        <v>0</v>
      </c>
    </row>
    <row r="3666" spans="1:16" x14ac:dyDescent="0.35">
      <c r="A3666">
        <f t="shared" si="520"/>
        <v>0</v>
      </c>
      <c r="B3666" s="4" t="str">
        <f>IF($M3666&gt;300,"",IF(OR(INDEX(Bemenet!$E$2:$E$301,$M3666)="",INDEX(Bemenet!$F$2:$F$301,$M3666)=""),"",MAX(INDEX(Bemenet!$E$2:$E$301,$M3666),INDEX(Szabalyok!$A:$A,$N3666))))</f>
        <v/>
      </c>
      <c r="C3666" s="4" t="str">
        <f>IF($B3666="","",MIN(INDEX(Bemenet!$F$2:$F$301,$M3666),INDEX(Szabalyok!$B:$B,$N3666)))</f>
        <v/>
      </c>
      <c r="D3666" s="5" t="str">
        <f>IF(AND($B3666&lt;&gt;"",$C3666&lt;&gt;"",$B3666&lt;=$C3666),INDEX(Bemenet!$G$2:$G$301,$M3666),"")</f>
        <v/>
      </c>
      <c r="E3666" s="6" t="str">
        <f>IF(AND($B3666&lt;&gt;"",$C3666&lt;&gt;"",$B3666&lt;=$C3666),INDEX(Bemenet!$D$2:$D$301,$M3666),"")</f>
        <v/>
      </c>
      <c r="F3666" s="5" t="str">
        <f t="shared" si="513"/>
        <v/>
      </c>
      <c r="G3666" s="5" t="str">
        <f t="shared" si="514"/>
        <v/>
      </c>
      <c r="H3666" s="9" t="str">
        <f t="shared" si="515"/>
        <v/>
      </c>
      <c r="I3666" s="5" t="str">
        <f t="shared" si="516"/>
        <v/>
      </c>
      <c r="J3666" s="5" t="str">
        <f>IF(OR($L3666="",NOT(COUNTIFS($L$2:$L3666,$L3666)=1)),"",SUMIFS($G:$G,$L:$L,$L3666))</f>
        <v/>
      </c>
      <c r="K3666" s="5" t="str">
        <f>IF(OR($L3666="",NOT(COUNTIFS($L$2:$L3666,$L3666)=1)),"",SUMIFS($I:$I,$L:$L,$L3666))</f>
        <v/>
      </c>
      <c r="L3666" s="6" t="str">
        <f t="shared" si="517"/>
        <v/>
      </c>
      <c r="M3666" s="6">
        <f t="shared" si="518"/>
        <v>147</v>
      </c>
      <c r="N3666" s="6">
        <f t="shared" si="519"/>
        <v>16</v>
      </c>
      <c r="O3666" s="9" t="str">
        <f>IF(AND($B3666&lt;&gt;"",$C3666&lt;&gt;"",$B3666&lt;=$C3666),INDEX(Szabalyok!$C:$C,$N3666),"")</f>
        <v/>
      </c>
      <c r="P3666">
        <f t="shared" si="521"/>
        <v>0</v>
      </c>
    </row>
    <row r="3667" spans="1:16" x14ac:dyDescent="0.35">
      <c r="A3667">
        <f t="shared" si="520"/>
        <v>0</v>
      </c>
      <c r="B3667" s="4" t="str">
        <f>IF($M3667&gt;300,"",IF(OR(INDEX(Bemenet!$E$2:$E$301,$M3667)="",INDEX(Bemenet!$F$2:$F$301,$M3667)=""),"",MAX(INDEX(Bemenet!$E$2:$E$301,$M3667),INDEX(Szabalyok!$A:$A,$N3667))))</f>
        <v/>
      </c>
      <c r="C3667" s="4" t="str">
        <f>IF($B3667="","",MIN(INDEX(Bemenet!$F$2:$F$301,$M3667),INDEX(Szabalyok!$B:$B,$N3667)))</f>
        <v/>
      </c>
      <c r="D3667" s="5" t="str">
        <f>IF(AND($B3667&lt;&gt;"",$C3667&lt;&gt;"",$B3667&lt;=$C3667),INDEX(Bemenet!$G$2:$G$301,$M3667),"")</f>
        <v/>
      </c>
      <c r="E3667" s="6" t="str">
        <f>IF(AND($B3667&lt;&gt;"",$C3667&lt;&gt;"",$B3667&lt;=$C3667),INDEX(Bemenet!$D$2:$D$301,$M3667),"")</f>
        <v/>
      </c>
      <c r="F3667" s="5" t="str">
        <f t="shared" si="513"/>
        <v/>
      </c>
      <c r="G3667" s="5" t="str">
        <f t="shared" si="514"/>
        <v/>
      </c>
      <c r="H3667" s="9" t="str">
        <f t="shared" si="515"/>
        <v/>
      </c>
      <c r="I3667" s="5" t="str">
        <f t="shared" si="516"/>
        <v/>
      </c>
      <c r="J3667" s="5" t="str">
        <f>IF(OR($L3667="",NOT(COUNTIFS($L$2:$L3667,$L3667)=1)),"",SUMIFS($G:$G,$L:$L,$L3667))</f>
        <v/>
      </c>
      <c r="K3667" s="5" t="str">
        <f>IF(OR($L3667="",NOT(COUNTIFS($L$2:$L3667,$L3667)=1)),"",SUMIFS($I:$I,$L:$L,$L3667))</f>
        <v/>
      </c>
      <c r="L3667" s="6" t="str">
        <f t="shared" si="517"/>
        <v/>
      </c>
      <c r="M3667" s="6">
        <f t="shared" si="518"/>
        <v>147</v>
      </c>
      <c r="N3667" s="6">
        <f t="shared" si="519"/>
        <v>17</v>
      </c>
      <c r="O3667" s="9" t="str">
        <f>IF(AND($B3667&lt;&gt;"",$C3667&lt;&gt;"",$B3667&lt;=$C3667),INDEX(Szabalyok!$C:$C,$N3667),"")</f>
        <v/>
      </c>
      <c r="P3667">
        <f t="shared" si="521"/>
        <v>0</v>
      </c>
    </row>
    <row r="3668" spans="1:16" x14ac:dyDescent="0.35">
      <c r="A3668">
        <f t="shared" si="520"/>
        <v>0</v>
      </c>
      <c r="B3668" s="4" t="str">
        <f>IF($M3668&gt;300,"",IF(OR(INDEX(Bemenet!$E$2:$E$301,$M3668)="",INDEX(Bemenet!$F$2:$F$301,$M3668)=""),"",MAX(INDEX(Bemenet!$E$2:$E$301,$M3668),INDEX(Szabalyok!$A:$A,$N3668))))</f>
        <v/>
      </c>
      <c r="C3668" s="4" t="str">
        <f>IF($B3668="","",MIN(INDEX(Bemenet!$F$2:$F$301,$M3668),INDEX(Szabalyok!$B:$B,$N3668)))</f>
        <v/>
      </c>
      <c r="D3668" s="5" t="str">
        <f>IF(AND($B3668&lt;&gt;"",$C3668&lt;&gt;"",$B3668&lt;=$C3668),INDEX(Bemenet!$G$2:$G$301,$M3668),"")</f>
        <v/>
      </c>
      <c r="E3668" s="6" t="str">
        <f>IF(AND($B3668&lt;&gt;"",$C3668&lt;&gt;"",$B3668&lt;=$C3668),INDEX(Bemenet!$D$2:$D$301,$M3668),"")</f>
        <v/>
      </c>
      <c r="F3668" s="5" t="str">
        <f t="shared" si="513"/>
        <v/>
      </c>
      <c r="G3668" s="5" t="str">
        <f t="shared" si="514"/>
        <v/>
      </c>
      <c r="H3668" s="9" t="str">
        <f t="shared" si="515"/>
        <v/>
      </c>
      <c r="I3668" s="5" t="str">
        <f t="shared" si="516"/>
        <v/>
      </c>
      <c r="J3668" s="5" t="str">
        <f>IF(OR($L3668="",NOT(COUNTIFS($L$2:$L3668,$L3668)=1)),"",SUMIFS($G:$G,$L:$L,$L3668))</f>
        <v/>
      </c>
      <c r="K3668" s="5" t="str">
        <f>IF(OR($L3668="",NOT(COUNTIFS($L$2:$L3668,$L3668)=1)),"",SUMIFS($I:$I,$L:$L,$L3668))</f>
        <v/>
      </c>
      <c r="L3668" s="6" t="str">
        <f t="shared" si="517"/>
        <v/>
      </c>
      <c r="M3668" s="6">
        <f t="shared" si="518"/>
        <v>147</v>
      </c>
      <c r="N3668" s="6">
        <f t="shared" si="519"/>
        <v>18</v>
      </c>
      <c r="O3668" s="9" t="str">
        <f>IF(AND($B3668&lt;&gt;"",$C3668&lt;&gt;"",$B3668&lt;=$C3668),INDEX(Szabalyok!$C:$C,$N3668),"")</f>
        <v/>
      </c>
      <c r="P3668">
        <f t="shared" si="521"/>
        <v>0</v>
      </c>
    </row>
    <row r="3669" spans="1:16" x14ac:dyDescent="0.35">
      <c r="A3669">
        <f t="shared" si="520"/>
        <v>0</v>
      </c>
      <c r="B3669" s="4" t="str">
        <f>IF($M3669&gt;300,"",IF(OR(INDEX(Bemenet!$E$2:$E$301,$M3669)="",INDEX(Bemenet!$F$2:$F$301,$M3669)=""),"",MAX(INDEX(Bemenet!$E$2:$E$301,$M3669),INDEX(Szabalyok!$A:$A,$N3669))))</f>
        <v/>
      </c>
      <c r="C3669" s="4" t="str">
        <f>IF($B3669="","",MIN(INDEX(Bemenet!$F$2:$F$301,$M3669),INDEX(Szabalyok!$B:$B,$N3669)))</f>
        <v/>
      </c>
      <c r="D3669" s="5" t="str">
        <f>IF(AND($B3669&lt;&gt;"",$C3669&lt;&gt;"",$B3669&lt;=$C3669),INDEX(Bemenet!$G$2:$G$301,$M3669),"")</f>
        <v/>
      </c>
      <c r="E3669" s="6" t="str">
        <f>IF(AND($B3669&lt;&gt;"",$C3669&lt;&gt;"",$B3669&lt;=$C3669),INDEX(Bemenet!$D$2:$D$301,$M3669),"")</f>
        <v/>
      </c>
      <c r="F3669" s="5" t="str">
        <f t="shared" si="513"/>
        <v/>
      </c>
      <c r="G3669" s="5" t="str">
        <f t="shared" si="514"/>
        <v/>
      </c>
      <c r="H3669" s="9" t="str">
        <f t="shared" si="515"/>
        <v/>
      </c>
      <c r="I3669" s="5" t="str">
        <f t="shared" si="516"/>
        <v/>
      </c>
      <c r="J3669" s="5" t="str">
        <f>IF(OR($L3669="",NOT(COUNTIFS($L$2:$L3669,$L3669)=1)),"",SUMIFS($G:$G,$L:$L,$L3669))</f>
        <v/>
      </c>
      <c r="K3669" s="5" t="str">
        <f>IF(OR($L3669="",NOT(COUNTIFS($L$2:$L3669,$L3669)=1)),"",SUMIFS($I:$I,$L:$L,$L3669))</f>
        <v/>
      </c>
      <c r="L3669" s="6" t="str">
        <f t="shared" si="517"/>
        <v/>
      </c>
      <c r="M3669" s="6">
        <f t="shared" si="518"/>
        <v>147</v>
      </c>
      <c r="N3669" s="6">
        <f t="shared" si="519"/>
        <v>19</v>
      </c>
      <c r="O3669" s="9" t="str">
        <f>IF(AND($B3669&lt;&gt;"",$C3669&lt;&gt;"",$B3669&lt;=$C3669),INDEX(Szabalyok!$C:$C,$N3669),"")</f>
        <v/>
      </c>
      <c r="P3669">
        <f t="shared" si="521"/>
        <v>0</v>
      </c>
    </row>
    <row r="3670" spans="1:16" x14ac:dyDescent="0.35">
      <c r="A3670">
        <f t="shared" si="520"/>
        <v>0</v>
      </c>
      <c r="B3670" s="4" t="str">
        <f>IF($M3670&gt;300,"",IF(OR(INDEX(Bemenet!$E$2:$E$301,$M3670)="",INDEX(Bemenet!$F$2:$F$301,$M3670)=""),"",MAX(INDEX(Bemenet!$E$2:$E$301,$M3670),INDEX(Szabalyok!$A:$A,$N3670))))</f>
        <v/>
      </c>
      <c r="C3670" s="4" t="str">
        <f>IF($B3670="","",MIN(INDEX(Bemenet!$F$2:$F$301,$M3670),INDEX(Szabalyok!$B:$B,$N3670)))</f>
        <v/>
      </c>
      <c r="D3670" s="5" t="str">
        <f>IF(AND($B3670&lt;&gt;"",$C3670&lt;&gt;"",$B3670&lt;=$C3670),INDEX(Bemenet!$G$2:$G$301,$M3670),"")</f>
        <v/>
      </c>
      <c r="E3670" s="6" t="str">
        <f>IF(AND($B3670&lt;&gt;"",$C3670&lt;&gt;"",$B3670&lt;=$C3670),INDEX(Bemenet!$D$2:$D$301,$M3670),"")</f>
        <v/>
      </c>
      <c r="F3670" s="5" t="str">
        <f t="shared" si="513"/>
        <v/>
      </c>
      <c r="G3670" s="5" t="str">
        <f t="shared" si="514"/>
        <v/>
      </c>
      <c r="H3670" s="9" t="str">
        <f t="shared" si="515"/>
        <v/>
      </c>
      <c r="I3670" s="5" t="str">
        <f t="shared" si="516"/>
        <v/>
      </c>
      <c r="J3670" s="5" t="str">
        <f>IF(OR($L3670="",NOT(COUNTIFS($L$2:$L3670,$L3670)=1)),"",SUMIFS($G:$G,$L:$L,$L3670))</f>
        <v/>
      </c>
      <c r="K3670" s="5" t="str">
        <f>IF(OR($L3670="",NOT(COUNTIFS($L$2:$L3670,$L3670)=1)),"",SUMIFS($I:$I,$L:$L,$L3670))</f>
        <v/>
      </c>
      <c r="L3670" s="6" t="str">
        <f t="shared" si="517"/>
        <v/>
      </c>
      <c r="M3670" s="6">
        <f t="shared" si="518"/>
        <v>147</v>
      </c>
      <c r="N3670" s="6">
        <f t="shared" si="519"/>
        <v>20</v>
      </c>
      <c r="O3670" s="9" t="str">
        <f>IF(AND($B3670&lt;&gt;"",$C3670&lt;&gt;"",$B3670&lt;=$C3670),INDEX(Szabalyok!$C:$C,$N3670),"")</f>
        <v/>
      </c>
      <c r="P3670">
        <f t="shared" si="521"/>
        <v>0</v>
      </c>
    </row>
    <row r="3671" spans="1:16" x14ac:dyDescent="0.35">
      <c r="A3671">
        <f t="shared" si="520"/>
        <v>0</v>
      </c>
      <c r="B3671" s="4" t="str">
        <f>IF($M3671&gt;300,"",IF(OR(INDEX(Bemenet!$E$2:$E$301,$M3671)="",INDEX(Bemenet!$F$2:$F$301,$M3671)=""),"",MAX(INDEX(Bemenet!$E$2:$E$301,$M3671),INDEX(Szabalyok!$A:$A,$N3671))))</f>
        <v/>
      </c>
      <c r="C3671" s="4" t="str">
        <f>IF($B3671="","",MIN(INDEX(Bemenet!$F$2:$F$301,$M3671),INDEX(Szabalyok!$B:$B,$N3671)))</f>
        <v/>
      </c>
      <c r="D3671" s="5" t="str">
        <f>IF(AND($B3671&lt;&gt;"",$C3671&lt;&gt;"",$B3671&lt;=$C3671),INDEX(Bemenet!$G$2:$G$301,$M3671),"")</f>
        <v/>
      </c>
      <c r="E3671" s="6" t="str">
        <f>IF(AND($B3671&lt;&gt;"",$C3671&lt;&gt;"",$B3671&lt;=$C3671),INDEX(Bemenet!$D$2:$D$301,$M3671),"")</f>
        <v/>
      </c>
      <c r="F3671" s="5" t="str">
        <f t="shared" si="513"/>
        <v/>
      </c>
      <c r="G3671" s="5" t="str">
        <f t="shared" si="514"/>
        <v/>
      </c>
      <c r="H3671" s="9" t="str">
        <f t="shared" si="515"/>
        <v/>
      </c>
      <c r="I3671" s="5" t="str">
        <f t="shared" si="516"/>
        <v/>
      </c>
      <c r="J3671" s="5" t="str">
        <f>IF(OR($L3671="",NOT(COUNTIFS($L$2:$L3671,$L3671)=1)),"",SUMIFS($G:$G,$L:$L,$L3671))</f>
        <v/>
      </c>
      <c r="K3671" s="5" t="str">
        <f>IF(OR($L3671="",NOT(COUNTIFS($L$2:$L3671,$L3671)=1)),"",SUMIFS($I:$I,$L:$L,$L3671))</f>
        <v/>
      </c>
      <c r="L3671" s="6" t="str">
        <f t="shared" si="517"/>
        <v/>
      </c>
      <c r="M3671" s="6">
        <f t="shared" si="518"/>
        <v>147</v>
      </c>
      <c r="N3671" s="6">
        <f t="shared" si="519"/>
        <v>21</v>
      </c>
      <c r="O3671" s="9" t="str">
        <f>IF(AND($B3671&lt;&gt;"",$C3671&lt;&gt;"",$B3671&lt;=$C3671),INDEX(Szabalyok!$C:$C,$N3671),"")</f>
        <v/>
      </c>
      <c r="P3671">
        <f t="shared" si="521"/>
        <v>0</v>
      </c>
    </row>
    <row r="3672" spans="1:16" x14ac:dyDescent="0.35">
      <c r="A3672">
        <f t="shared" si="520"/>
        <v>0</v>
      </c>
      <c r="B3672" s="4" t="str">
        <f>IF($M3672&gt;300,"",IF(OR(INDEX(Bemenet!$E$2:$E$301,$M3672)="",INDEX(Bemenet!$F$2:$F$301,$M3672)=""),"",MAX(INDEX(Bemenet!$E$2:$E$301,$M3672),INDEX(Szabalyok!$A:$A,$N3672))))</f>
        <v/>
      </c>
      <c r="C3672" s="4" t="str">
        <f>IF($B3672="","",MIN(INDEX(Bemenet!$F$2:$F$301,$M3672),INDEX(Szabalyok!$B:$B,$N3672)))</f>
        <v/>
      </c>
      <c r="D3672" s="5" t="str">
        <f>IF(AND($B3672&lt;&gt;"",$C3672&lt;&gt;"",$B3672&lt;=$C3672),INDEX(Bemenet!$G$2:$G$301,$M3672),"")</f>
        <v/>
      </c>
      <c r="E3672" s="6" t="str">
        <f>IF(AND($B3672&lt;&gt;"",$C3672&lt;&gt;"",$B3672&lt;=$C3672),INDEX(Bemenet!$D$2:$D$301,$M3672),"")</f>
        <v/>
      </c>
      <c r="F3672" s="5" t="str">
        <f t="shared" si="513"/>
        <v/>
      </c>
      <c r="G3672" s="5" t="str">
        <f t="shared" si="514"/>
        <v/>
      </c>
      <c r="H3672" s="9" t="str">
        <f t="shared" si="515"/>
        <v/>
      </c>
      <c r="I3672" s="5" t="str">
        <f t="shared" si="516"/>
        <v/>
      </c>
      <c r="J3672" s="5" t="str">
        <f>IF(OR($L3672="",NOT(COUNTIFS($L$2:$L3672,$L3672)=1)),"",SUMIFS($G:$G,$L:$L,$L3672))</f>
        <v/>
      </c>
      <c r="K3672" s="5" t="str">
        <f>IF(OR($L3672="",NOT(COUNTIFS($L$2:$L3672,$L3672)=1)),"",SUMIFS($I:$I,$L:$L,$L3672))</f>
        <v/>
      </c>
      <c r="L3672" s="6" t="str">
        <f t="shared" si="517"/>
        <v/>
      </c>
      <c r="M3672" s="6">
        <f t="shared" si="518"/>
        <v>147</v>
      </c>
      <c r="N3672" s="6">
        <f t="shared" si="519"/>
        <v>22</v>
      </c>
      <c r="O3672" s="9" t="str">
        <f>IF(AND($B3672&lt;&gt;"",$C3672&lt;&gt;"",$B3672&lt;=$C3672),INDEX(Szabalyok!$C:$C,$N3672),"")</f>
        <v/>
      </c>
      <c r="P3672">
        <f t="shared" si="521"/>
        <v>0</v>
      </c>
    </row>
    <row r="3673" spans="1:16" x14ac:dyDescent="0.35">
      <c r="A3673">
        <f t="shared" si="520"/>
        <v>0</v>
      </c>
      <c r="B3673" s="4" t="str">
        <f>IF($M3673&gt;300,"",IF(OR(INDEX(Bemenet!$E$2:$E$301,$M3673)="",INDEX(Bemenet!$F$2:$F$301,$M3673)=""),"",MAX(INDEX(Bemenet!$E$2:$E$301,$M3673),INDEX(Szabalyok!$A:$A,$N3673))))</f>
        <v/>
      </c>
      <c r="C3673" s="4" t="str">
        <f>IF($B3673="","",MIN(INDEX(Bemenet!$F$2:$F$301,$M3673),INDEX(Szabalyok!$B:$B,$N3673)))</f>
        <v/>
      </c>
      <c r="D3673" s="5" t="str">
        <f>IF(AND($B3673&lt;&gt;"",$C3673&lt;&gt;"",$B3673&lt;=$C3673),INDEX(Bemenet!$G$2:$G$301,$M3673),"")</f>
        <v/>
      </c>
      <c r="E3673" s="6" t="str">
        <f>IF(AND($B3673&lt;&gt;"",$C3673&lt;&gt;"",$B3673&lt;=$C3673),INDEX(Bemenet!$D$2:$D$301,$M3673),"")</f>
        <v/>
      </c>
      <c r="F3673" s="5" t="str">
        <f t="shared" si="513"/>
        <v/>
      </c>
      <c r="G3673" s="5" t="str">
        <f t="shared" si="514"/>
        <v/>
      </c>
      <c r="H3673" s="9" t="str">
        <f t="shared" si="515"/>
        <v/>
      </c>
      <c r="I3673" s="5" t="str">
        <f t="shared" si="516"/>
        <v/>
      </c>
      <c r="J3673" s="5" t="str">
        <f>IF(OR($L3673="",NOT(COUNTIFS($L$2:$L3673,$L3673)=1)),"",SUMIFS($G:$G,$L:$L,$L3673))</f>
        <v/>
      </c>
      <c r="K3673" s="5" t="str">
        <f>IF(OR($L3673="",NOT(COUNTIFS($L$2:$L3673,$L3673)=1)),"",SUMIFS($I:$I,$L:$L,$L3673))</f>
        <v/>
      </c>
      <c r="L3673" s="6" t="str">
        <f t="shared" si="517"/>
        <v/>
      </c>
      <c r="M3673" s="6">
        <f t="shared" si="518"/>
        <v>147</v>
      </c>
      <c r="N3673" s="6">
        <f t="shared" si="519"/>
        <v>23</v>
      </c>
      <c r="O3673" s="9" t="str">
        <f>IF(AND($B3673&lt;&gt;"",$C3673&lt;&gt;"",$B3673&lt;=$C3673),INDEX(Szabalyok!$C:$C,$N3673),"")</f>
        <v/>
      </c>
      <c r="P3673">
        <f t="shared" si="521"/>
        <v>0</v>
      </c>
    </row>
    <row r="3674" spans="1:16" x14ac:dyDescent="0.35">
      <c r="A3674">
        <f t="shared" si="520"/>
        <v>0</v>
      </c>
      <c r="B3674" s="4" t="str">
        <f>IF($M3674&gt;300,"",IF(OR(INDEX(Bemenet!$E$2:$E$301,$M3674)="",INDEX(Bemenet!$F$2:$F$301,$M3674)=""),"",MAX(INDEX(Bemenet!$E$2:$E$301,$M3674),INDEX(Szabalyok!$A:$A,$N3674))))</f>
        <v/>
      </c>
      <c r="C3674" s="4" t="str">
        <f>IF($B3674="","",MIN(INDEX(Bemenet!$F$2:$F$301,$M3674),INDEX(Szabalyok!$B:$B,$N3674)))</f>
        <v/>
      </c>
      <c r="D3674" s="5" t="str">
        <f>IF(AND($B3674&lt;&gt;"",$C3674&lt;&gt;"",$B3674&lt;=$C3674),INDEX(Bemenet!$G$2:$G$301,$M3674),"")</f>
        <v/>
      </c>
      <c r="E3674" s="6" t="str">
        <f>IF(AND($B3674&lt;&gt;"",$C3674&lt;&gt;"",$B3674&lt;=$C3674),INDEX(Bemenet!$D$2:$D$301,$M3674),"")</f>
        <v/>
      </c>
      <c r="F3674" s="5" t="str">
        <f t="shared" si="513"/>
        <v/>
      </c>
      <c r="G3674" s="5" t="str">
        <f t="shared" si="514"/>
        <v/>
      </c>
      <c r="H3674" s="9" t="str">
        <f t="shared" si="515"/>
        <v/>
      </c>
      <c r="I3674" s="5" t="str">
        <f t="shared" si="516"/>
        <v/>
      </c>
      <c r="J3674" s="5" t="str">
        <f>IF(OR($L3674="",NOT(COUNTIFS($L$2:$L3674,$L3674)=1)),"",SUMIFS($G:$G,$L:$L,$L3674))</f>
        <v/>
      </c>
      <c r="K3674" s="5" t="str">
        <f>IF(OR($L3674="",NOT(COUNTIFS($L$2:$L3674,$L3674)=1)),"",SUMIFS($I:$I,$L:$L,$L3674))</f>
        <v/>
      </c>
      <c r="L3674" s="6" t="str">
        <f t="shared" si="517"/>
        <v/>
      </c>
      <c r="M3674" s="6">
        <f t="shared" si="518"/>
        <v>147</v>
      </c>
      <c r="N3674" s="6">
        <f t="shared" si="519"/>
        <v>24</v>
      </c>
      <c r="O3674" s="9" t="str">
        <f>IF(AND($B3674&lt;&gt;"",$C3674&lt;&gt;"",$B3674&lt;=$C3674),INDEX(Szabalyok!$C:$C,$N3674),"")</f>
        <v/>
      </c>
      <c r="P3674">
        <f t="shared" si="521"/>
        <v>0</v>
      </c>
    </row>
    <row r="3675" spans="1:16" x14ac:dyDescent="0.35">
      <c r="A3675">
        <f t="shared" si="520"/>
        <v>0</v>
      </c>
      <c r="B3675" s="4" t="str">
        <f>IF($M3675&gt;300,"",IF(OR(INDEX(Bemenet!$E$2:$E$301,$M3675)="",INDEX(Bemenet!$F$2:$F$301,$M3675)=""),"",MAX(INDEX(Bemenet!$E$2:$E$301,$M3675),INDEX(Szabalyok!$A:$A,$N3675))))</f>
        <v/>
      </c>
      <c r="C3675" s="4" t="str">
        <f>IF($B3675="","",MIN(INDEX(Bemenet!$F$2:$F$301,$M3675),INDEX(Szabalyok!$B:$B,$N3675)))</f>
        <v/>
      </c>
      <c r="D3675" s="5" t="str">
        <f>IF(AND($B3675&lt;&gt;"",$C3675&lt;&gt;"",$B3675&lt;=$C3675),INDEX(Bemenet!$G$2:$G$301,$M3675),"")</f>
        <v/>
      </c>
      <c r="E3675" s="6" t="str">
        <f>IF(AND($B3675&lt;&gt;"",$C3675&lt;&gt;"",$B3675&lt;=$C3675),INDEX(Bemenet!$D$2:$D$301,$M3675),"")</f>
        <v/>
      </c>
      <c r="F3675" s="5" t="str">
        <f t="shared" si="513"/>
        <v/>
      </c>
      <c r="G3675" s="5" t="str">
        <f t="shared" si="514"/>
        <v/>
      </c>
      <c r="H3675" s="9" t="str">
        <f t="shared" si="515"/>
        <v/>
      </c>
      <c r="I3675" s="5" t="str">
        <f t="shared" si="516"/>
        <v/>
      </c>
      <c r="J3675" s="5" t="str">
        <f>IF(OR($L3675="",NOT(COUNTIFS($L$2:$L3675,$L3675)=1)),"",SUMIFS($G:$G,$L:$L,$L3675))</f>
        <v/>
      </c>
      <c r="K3675" s="5" t="str">
        <f>IF(OR($L3675="",NOT(COUNTIFS($L$2:$L3675,$L3675)=1)),"",SUMIFS($I:$I,$L:$L,$L3675))</f>
        <v/>
      </c>
      <c r="L3675" s="6" t="str">
        <f t="shared" si="517"/>
        <v/>
      </c>
      <c r="M3675" s="6">
        <f t="shared" si="518"/>
        <v>147</v>
      </c>
      <c r="N3675" s="6">
        <f t="shared" si="519"/>
        <v>25</v>
      </c>
      <c r="O3675" s="9" t="str">
        <f>IF(AND($B3675&lt;&gt;"",$C3675&lt;&gt;"",$B3675&lt;=$C3675),INDEX(Szabalyok!$C:$C,$N3675),"")</f>
        <v/>
      </c>
      <c r="P3675">
        <f t="shared" si="521"/>
        <v>0</v>
      </c>
    </row>
    <row r="3676" spans="1:16" x14ac:dyDescent="0.35">
      <c r="A3676">
        <f t="shared" si="520"/>
        <v>0</v>
      </c>
      <c r="B3676" s="4" t="str">
        <f>IF($M3676&gt;300,"",IF(OR(INDEX(Bemenet!$E$2:$E$301,$M3676)="",INDEX(Bemenet!$F$2:$F$301,$M3676)=""),"",MAX(INDEX(Bemenet!$E$2:$E$301,$M3676),INDEX(Szabalyok!$A:$A,$N3676))))</f>
        <v/>
      </c>
      <c r="C3676" s="4" t="str">
        <f>IF($B3676="","",MIN(INDEX(Bemenet!$F$2:$F$301,$M3676),INDEX(Szabalyok!$B:$B,$N3676)))</f>
        <v/>
      </c>
      <c r="D3676" s="5" t="str">
        <f>IF(AND($B3676&lt;&gt;"",$C3676&lt;&gt;"",$B3676&lt;=$C3676),INDEX(Bemenet!$G$2:$G$301,$M3676),"")</f>
        <v/>
      </c>
      <c r="E3676" s="6" t="str">
        <f>IF(AND($B3676&lt;&gt;"",$C3676&lt;&gt;"",$B3676&lt;=$C3676),INDEX(Bemenet!$D$2:$D$301,$M3676),"")</f>
        <v/>
      </c>
      <c r="F3676" s="5" t="str">
        <f t="shared" si="513"/>
        <v/>
      </c>
      <c r="G3676" s="5" t="str">
        <f t="shared" si="514"/>
        <v/>
      </c>
      <c r="H3676" s="9" t="str">
        <f t="shared" si="515"/>
        <v/>
      </c>
      <c r="I3676" s="5" t="str">
        <f t="shared" si="516"/>
        <v/>
      </c>
      <c r="J3676" s="5" t="str">
        <f>IF(OR($L3676="",NOT(COUNTIFS($L$2:$L3676,$L3676)=1)),"",SUMIFS($G:$G,$L:$L,$L3676))</f>
        <v/>
      </c>
      <c r="K3676" s="5" t="str">
        <f>IF(OR($L3676="",NOT(COUNTIFS($L$2:$L3676,$L3676)=1)),"",SUMIFS($I:$I,$L:$L,$L3676))</f>
        <v/>
      </c>
      <c r="L3676" s="6" t="str">
        <f t="shared" si="517"/>
        <v/>
      </c>
      <c r="M3676" s="6">
        <f t="shared" si="518"/>
        <v>147</v>
      </c>
      <c r="N3676" s="6">
        <f t="shared" si="519"/>
        <v>26</v>
      </c>
      <c r="O3676" s="9" t="str">
        <f>IF(AND($B3676&lt;&gt;"",$C3676&lt;&gt;"",$B3676&lt;=$C3676),INDEX(Szabalyok!$C:$C,$N3676),"")</f>
        <v/>
      </c>
      <c r="P3676">
        <f t="shared" si="521"/>
        <v>0</v>
      </c>
    </row>
    <row r="3677" spans="1:16" x14ac:dyDescent="0.35">
      <c r="A3677">
        <f t="shared" si="520"/>
        <v>0</v>
      </c>
      <c r="B3677" s="4" t="str">
        <f>IF($M3677&gt;300,"",IF(OR(INDEX(Bemenet!$E$2:$E$301,$M3677)="",INDEX(Bemenet!$F$2:$F$301,$M3677)=""),"",MAX(INDEX(Bemenet!$E$2:$E$301,$M3677),INDEX(Szabalyok!$A:$A,$N3677))))</f>
        <v/>
      </c>
      <c r="C3677" s="4" t="str">
        <f>IF($B3677="","",MIN(INDEX(Bemenet!$F$2:$F$301,$M3677),INDEX(Szabalyok!$B:$B,$N3677)))</f>
        <v/>
      </c>
      <c r="D3677" s="5" t="str">
        <f>IF(AND($B3677&lt;&gt;"",$C3677&lt;&gt;"",$B3677&lt;=$C3677),INDEX(Bemenet!$G$2:$G$301,$M3677),"")</f>
        <v/>
      </c>
      <c r="E3677" s="6" t="str">
        <f>IF(AND($B3677&lt;&gt;"",$C3677&lt;&gt;"",$B3677&lt;=$C3677),INDEX(Bemenet!$D$2:$D$301,$M3677),"")</f>
        <v/>
      </c>
      <c r="F3677" s="5" t="str">
        <f t="shared" si="513"/>
        <v/>
      </c>
      <c r="G3677" s="5" t="str">
        <f t="shared" si="514"/>
        <v/>
      </c>
      <c r="H3677" s="9" t="str">
        <f t="shared" si="515"/>
        <v/>
      </c>
      <c r="I3677" s="5" t="str">
        <f t="shared" si="516"/>
        <v/>
      </c>
      <c r="J3677" s="5" t="str">
        <f>IF(OR($L3677="",NOT(COUNTIFS($L$2:$L3677,$L3677)=1)),"",SUMIFS($G:$G,$L:$L,$L3677))</f>
        <v/>
      </c>
      <c r="K3677" s="5" t="str">
        <f>IF(OR($L3677="",NOT(COUNTIFS($L$2:$L3677,$L3677)=1)),"",SUMIFS($I:$I,$L:$L,$L3677))</f>
        <v/>
      </c>
      <c r="L3677" s="6" t="str">
        <f t="shared" si="517"/>
        <v/>
      </c>
      <c r="M3677" s="6">
        <f t="shared" si="518"/>
        <v>148</v>
      </c>
      <c r="N3677" s="6">
        <f t="shared" si="519"/>
        <v>2</v>
      </c>
      <c r="O3677" s="9" t="str">
        <f>IF(AND($B3677&lt;&gt;"",$C3677&lt;&gt;"",$B3677&lt;=$C3677),INDEX(Szabalyok!$C:$C,$N3677),"")</f>
        <v/>
      </c>
      <c r="P3677">
        <f t="shared" si="521"/>
        <v>0</v>
      </c>
    </row>
    <row r="3678" spans="1:16" x14ac:dyDescent="0.35">
      <c r="A3678">
        <f t="shared" si="520"/>
        <v>0</v>
      </c>
      <c r="B3678" s="4" t="str">
        <f>IF($M3678&gt;300,"",IF(OR(INDEX(Bemenet!$E$2:$E$301,$M3678)="",INDEX(Bemenet!$F$2:$F$301,$M3678)=""),"",MAX(INDEX(Bemenet!$E$2:$E$301,$M3678),INDEX(Szabalyok!$A:$A,$N3678))))</f>
        <v/>
      </c>
      <c r="C3678" s="4" t="str">
        <f>IF($B3678="","",MIN(INDEX(Bemenet!$F$2:$F$301,$M3678),INDEX(Szabalyok!$B:$B,$N3678)))</f>
        <v/>
      </c>
      <c r="D3678" s="5" t="str">
        <f>IF(AND($B3678&lt;&gt;"",$C3678&lt;&gt;"",$B3678&lt;=$C3678),INDEX(Bemenet!$G$2:$G$301,$M3678),"")</f>
        <v/>
      </c>
      <c r="E3678" s="6" t="str">
        <f>IF(AND($B3678&lt;&gt;"",$C3678&lt;&gt;"",$B3678&lt;=$C3678),INDEX(Bemenet!$D$2:$D$301,$M3678),"")</f>
        <v/>
      </c>
      <c r="F3678" s="5" t="str">
        <f t="shared" si="513"/>
        <v/>
      </c>
      <c r="G3678" s="5" t="str">
        <f t="shared" si="514"/>
        <v/>
      </c>
      <c r="H3678" s="9" t="str">
        <f t="shared" si="515"/>
        <v/>
      </c>
      <c r="I3678" s="5" t="str">
        <f t="shared" si="516"/>
        <v/>
      </c>
      <c r="J3678" s="5" t="str">
        <f>IF(OR($L3678="",NOT(COUNTIFS($L$2:$L3678,$L3678)=1)),"",SUMIFS($G:$G,$L:$L,$L3678))</f>
        <v/>
      </c>
      <c r="K3678" s="5" t="str">
        <f>IF(OR($L3678="",NOT(COUNTIFS($L$2:$L3678,$L3678)=1)),"",SUMIFS($I:$I,$L:$L,$L3678))</f>
        <v/>
      </c>
      <c r="L3678" s="6" t="str">
        <f t="shared" si="517"/>
        <v/>
      </c>
      <c r="M3678" s="6">
        <f t="shared" si="518"/>
        <v>148</v>
      </c>
      <c r="N3678" s="6">
        <f t="shared" si="519"/>
        <v>3</v>
      </c>
      <c r="O3678" s="9" t="str">
        <f>IF(AND($B3678&lt;&gt;"",$C3678&lt;&gt;"",$B3678&lt;=$C3678),INDEX(Szabalyok!$C:$C,$N3678),"")</f>
        <v/>
      </c>
      <c r="P3678">
        <f t="shared" si="521"/>
        <v>0</v>
      </c>
    </row>
    <row r="3679" spans="1:16" x14ac:dyDescent="0.35">
      <c r="A3679">
        <f t="shared" si="520"/>
        <v>0</v>
      </c>
      <c r="B3679" s="4" t="str">
        <f>IF($M3679&gt;300,"",IF(OR(INDEX(Bemenet!$E$2:$E$301,$M3679)="",INDEX(Bemenet!$F$2:$F$301,$M3679)=""),"",MAX(INDEX(Bemenet!$E$2:$E$301,$M3679),INDEX(Szabalyok!$A:$A,$N3679))))</f>
        <v/>
      </c>
      <c r="C3679" s="4" t="str">
        <f>IF($B3679="","",MIN(INDEX(Bemenet!$F$2:$F$301,$M3679),INDEX(Szabalyok!$B:$B,$N3679)))</f>
        <v/>
      </c>
      <c r="D3679" s="5" t="str">
        <f>IF(AND($B3679&lt;&gt;"",$C3679&lt;&gt;"",$B3679&lt;=$C3679),INDEX(Bemenet!$G$2:$G$301,$M3679),"")</f>
        <v/>
      </c>
      <c r="E3679" s="6" t="str">
        <f>IF(AND($B3679&lt;&gt;"",$C3679&lt;&gt;"",$B3679&lt;=$C3679),INDEX(Bemenet!$D$2:$D$301,$M3679),"")</f>
        <v/>
      </c>
      <c r="F3679" s="5" t="str">
        <f t="shared" si="513"/>
        <v/>
      </c>
      <c r="G3679" s="5" t="str">
        <f t="shared" si="514"/>
        <v/>
      </c>
      <c r="H3679" s="9" t="str">
        <f t="shared" si="515"/>
        <v/>
      </c>
      <c r="I3679" s="5" t="str">
        <f t="shared" si="516"/>
        <v/>
      </c>
      <c r="J3679" s="5" t="str">
        <f>IF(OR($L3679="",NOT(COUNTIFS($L$2:$L3679,$L3679)=1)),"",SUMIFS($G:$G,$L:$L,$L3679))</f>
        <v/>
      </c>
      <c r="K3679" s="5" t="str">
        <f>IF(OR($L3679="",NOT(COUNTIFS($L$2:$L3679,$L3679)=1)),"",SUMIFS($I:$I,$L:$L,$L3679))</f>
        <v/>
      </c>
      <c r="L3679" s="6" t="str">
        <f t="shared" si="517"/>
        <v/>
      </c>
      <c r="M3679" s="6">
        <f t="shared" si="518"/>
        <v>148</v>
      </c>
      <c r="N3679" s="6">
        <f t="shared" si="519"/>
        <v>4</v>
      </c>
      <c r="O3679" s="9" t="str">
        <f>IF(AND($B3679&lt;&gt;"",$C3679&lt;&gt;"",$B3679&lt;=$C3679),INDEX(Szabalyok!$C:$C,$N3679),"")</f>
        <v/>
      </c>
      <c r="P3679">
        <f t="shared" si="521"/>
        <v>0</v>
      </c>
    </row>
    <row r="3680" spans="1:16" x14ac:dyDescent="0.35">
      <c r="A3680">
        <f t="shared" si="520"/>
        <v>0</v>
      </c>
      <c r="B3680" s="4" t="str">
        <f>IF($M3680&gt;300,"",IF(OR(INDEX(Bemenet!$E$2:$E$301,$M3680)="",INDEX(Bemenet!$F$2:$F$301,$M3680)=""),"",MAX(INDEX(Bemenet!$E$2:$E$301,$M3680),INDEX(Szabalyok!$A:$A,$N3680))))</f>
        <v/>
      </c>
      <c r="C3680" s="4" t="str">
        <f>IF($B3680="","",MIN(INDEX(Bemenet!$F$2:$F$301,$M3680),INDEX(Szabalyok!$B:$B,$N3680)))</f>
        <v/>
      </c>
      <c r="D3680" s="5" t="str">
        <f>IF(AND($B3680&lt;&gt;"",$C3680&lt;&gt;"",$B3680&lt;=$C3680),INDEX(Bemenet!$G$2:$G$301,$M3680),"")</f>
        <v/>
      </c>
      <c r="E3680" s="6" t="str">
        <f>IF(AND($B3680&lt;&gt;"",$C3680&lt;&gt;"",$B3680&lt;=$C3680),INDEX(Bemenet!$D$2:$D$301,$M3680),"")</f>
        <v/>
      </c>
      <c r="F3680" s="5" t="str">
        <f t="shared" si="513"/>
        <v/>
      </c>
      <c r="G3680" s="5" t="str">
        <f t="shared" si="514"/>
        <v/>
      </c>
      <c r="H3680" s="9" t="str">
        <f t="shared" si="515"/>
        <v/>
      </c>
      <c r="I3680" s="5" t="str">
        <f t="shared" si="516"/>
        <v/>
      </c>
      <c r="J3680" s="5" t="str">
        <f>IF(OR($L3680="",NOT(COUNTIFS($L$2:$L3680,$L3680)=1)),"",SUMIFS($G:$G,$L:$L,$L3680))</f>
        <v/>
      </c>
      <c r="K3680" s="5" t="str">
        <f>IF(OR($L3680="",NOT(COUNTIFS($L$2:$L3680,$L3680)=1)),"",SUMIFS($I:$I,$L:$L,$L3680))</f>
        <v/>
      </c>
      <c r="L3680" s="6" t="str">
        <f t="shared" si="517"/>
        <v/>
      </c>
      <c r="M3680" s="6">
        <f t="shared" si="518"/>
        <v>148</v>
      </c>
      <c r="N3680" s="6">
        <f t="shared" si="519"/>
        <v>5</v>
      </c>
      <c r="O3680" s="9" t="str">
        <f>IF(AND($B3680&lt;&gt;"",$C3680&lt;&gt;"",$B3680&lt;=$C3680),INDEX(Szabalyok!$C:$C,$N3680),"")</f>
        <v/>
      </c>
      <c r="P3680">
        <f t="shared" si="521"/>
        <v>0</v>
      </c>
    </row>
    <row r="3681" spans="1:16" x14ac:dyDescent="0.35">
      <c r="A3681">
        <f t="shared" si="520"/>
        <v>0</v>
      </c>
      <c r="B3681" s="4" t="str">
        <f>IF($M3681&gt;300,"",IF(OR(INDEX(Bemenet!$E$2:$E$301,$M3681)="",INDEX(Bemenet!$F$2:$F$301,$M3681)=""),"",MAX(INDEX(Bemenet!$E$2:$E$301,$M3681),INDEX(Szabalyok!$A:$A,$N3681))))</f>
        <v/>
      </c>
      <c r="C3681" s="4" t="str">
        <f>IF($B3681="","",MIN(INDEX(Bemenet!$F$2:$F$301,$M3681),INDEX(Szabalyok!$B:$B,$N3681)))</f>
        <v/>
      </c>
      <c r="D3681" s="5" t="str">
        <f>IF(AND($B3681&lt;&gt;"",$C3681&lt;&gt;"",$B3681&lt;=$C3681),INDEX(Bemenet!$G$2:$G$301,$M3681),"")</f>
        <v/>
      </c>
      <c r="E3681" s="6" t="str">
        <f>IF(AND($B3681&lt;&gt;"",$C3681&lt;&gt;"",$B3681&lt;=$C3681),INDEX(Bemenet!$D$2:$D$301,$M3681),"")</f>
        <v/>
      </c>
      <c r="F3681" s="5" t="str">
        <f t="shared" si="513"/>
        <v/>
      </c>
      <c r="G3681" s="5" t="str">
        <f t="shared" si="514"/>
        <v/>
      </c>
      <c r="H3681" s="9" t="str">
        <f t="shared" si="515"/>
        <v/>
      </c>
      <c r="I3681" s="5" t="str">
        <f t="shared" si="516"/>
        <v/>
      </c>
      <c r="J3681" s="5" t="str">
        <f>IF(OR($L3681="",NOT(COUNTIFS($L$2:$L3681,$L3681)=1)),"",SUMIFS($G:$G,$L:$L,$L3681))</f>
        <v/>
      </c>
      <c r="K3681" s="5" t="str">
        <f>IF(OR($L3681="",NOT(COUNTIFS($L$2:$L3681,$L3681)=1)),"",SUMIFS($I:$I,$L:$L,$L3681))</f>
        <v/>
      </c>
      <c r="L3681" s="6" t="str">
        <f t="shared" si="517"/>
        <v/>
      </c>
      <c r="M3681" s="6">
        <f t="shared" si="518"/>
        <v>148</v>
      </c>
      <c r="N3681" s="6">
        <f t="shared" si="519"/>
        <v>6</v>
      </c>
      <c r="O3681" s="9" t="str">
        <f>IF(AND($B3681&lt;&gt;"",$C3681&lt;&gt;"",$B3681&lt;=$C3681),INDEX(Szabalyok!$C:$C,$N3681),"")</f>
        <v/>
      </c>
      <c r="P3681">
        <f t="shared" si="521"/>
        <v>0</v>
      </c>
    </row>
    <row r="3682" spans="1:16" x14ac:dyDescent="0.35">
      <c r="A3682">
        <f t="shared" si="520"/>
        <v>0</v>
      </c>
      <c r="B3682" s="4" t="str">
        <f>IF($M3682&gt;300,"",IF(OR(INDEX(Bemenet!$E$2:$E$301,$M3682)="",INDEX(Bemenet!$F$2:$F$301,$M3682)=""),"",MAX(INDEX(Bemenet!$E$2:$E$301,$M3682),INDEX(Szabalyok!$A:$A,$N3682))))</f>
        <v/>
      </c>
      <c r="C3682" s="4" t="str">
        <f>IF($B3682="","",MIN(INDEX(Bemenet!$F$2:$F$301,$M3682),INDEX(Szabalyok!$B:$B,$N3682)))</f>
        <v/>
      </c>
      <c r="D3682" s="5" t="str">
        <f>IF(AND($B3682&lt;&gt;"",$C3682&lt;&gt;"",$B3682&lt;=$C3682),INDEX(Bemenet!$G$2:$G$301,$M3682),"")</f>
        <v/>
      </c>
      <c r="E3682" s="6" t="str">
        <f>IF(AND($B3682&lt;&gt;"",$C3682&lt;&gt;"",$B3682&lt;=$C3682),INDEX(Bemenet!$D$2:$D$301,$M3682),"")</f>
        <v/>
      </c>
      <c r="F3682" s="5" t="str">
        <f t="shared" si="513"/>
        <v/>
      </c>
      <c r="G3682" s="5" t="str">
        <f t="shared" si="514"/>
        <v/>
      </c>
      <c r="H3682" s="9" t="str">
        <f t="shared" si="515"/>
        <v/>
      </c>
      <c r="I3682" s="5" t="str">
        <f t="shared" si="516"/>
        <v/>
      </c>
      <c r="J3682" s="5" t="str">
        <f>IF(OR($L3682="",NOT(COUNTIFS($L$2:$L3682,$L3682)=1)),"",SUMIFS($G:$G,$L:$L,$L3682))</f>
        <v/>
      </c>
      <c r="K3682" s="5" t="str">
        <f>IF(OR($L3682="",NOT(COUNTIFS($L$2:$L3682,$L3682)=1)),"",SUMIFS($I:$I,$L:$L,$L3682))</f>
        <v/>
      </c>
      <c r="L3682" s="6" t="str">
        <f t="shared" si="517"/>
        <v/>
      </c>
      <c r="M3682" s="6">
        <f t="shared" si="518"/>
        <v>148</v>
      </c>
      <c r="N3682" s="6">
        <f t="shared" si="519"/>
        <v>7</v>
      </c>
      <c r="O3682" s="9" t="str">
        <f>IF(AND($B3682&lt;&gt;"",$C3682&lt;&gt;"",$B3682&lt;=$C3682),INDEX(Szabalyok!$C:$C,$N3682),"")</f>
        <v/>
      </c>
      <c r="P3682">
        <f t="shared" si="521"/>
        <v>0</v>
      </c>
    </row>
    <row r="3683" spans="1:16" x14ac:dyDescent="0.35">
      <c r="A3683">
        <f t="shared" si="520"/>
        <v>0</v>
      </c>
      <c r="B3683" s="4" t="str">
        <f>IF($M3683&gt;300,"",IF(OR(INDEX(Bemenet!$E$2:$E$301,$M3683)="",INDEX(Bemenet!$F$2:$F$301,$M3683)=""),"",MAX(INDEX(Bemenet!$E$2:$E$301,$M3683),INDEX(Szabalyok!$A:$A,$N3683))))</f>
        <v/>
      </c>
      <c r="C3683" s="4" t="str">
        <f>IF($B3683="","",MIN(INDEX(Bemenet!$F$2:$F$301,$M3683),INDEX(Szabalyok!$B:$B,$N3683)))</f>
        <v/>
      </c>
      <c r="D3683" s="5" t="str">
        <f>IF(AND($B3683&lt;&gt;"",$C3683&lt;&gt;"",$B3683&lt;=$C3683),INDEX(Bemenet!$G$2:$G$301,$M3683),"")</f>
        <v/>
      </c>
      <c r="E3683" s="6" t="str">
        <f>IF(AND($B3683&lt;&gt;"",$C3683&lt;&gt;"",$B3683&lt;=$C3683),INDEX(Bemenet!$D$2:$D$301,$M3683),"")</f>
        <v/>
      </c>
      <c r="F3683" s="5" t="str">
        <f t="shared" si="513"/>
        <v/>
      </c>
      <c r="G3683" s="5" t="str">
        <f t="shared" si="514"/>
        <v/>
      </c>
      <c r="H3683" s="9" t="str">
        <f t="shared" si="515"/>
        <v/>
      </c>
      <c r="I3683" s="5" t="str">
        <f t="shared" si="516"/>
        <v/>
      </c>
      <c r="J3683" s="5" t="str">
        <f>IF(OR($L3683="",NOT(COUNTIFS($L$2:$L3683,$L3683)=1)),"",SUMIFS($G:$G,$L:$L,$L3683))</f>
        <v/>
      </c>
      <c r="K3683" s="5" t="str">
        <f>IF(OR($L3683="",NOT(COUNTIFS($L$2:$L3683,$L3683)=1)),"",SUMIFS($I:$I,$L:$L,$L3683))</f>
        <v/>
      </c>
      <c r="L3683" s="6" t="str">
        <f t="shared" si="517"/>
        <v/>
      </c>
      <c r="M3683" s="6">
        <f t="shared" si="518"/>
        <v>148</v>
      </c>
      <c r="N3683" s="6">
        <f t="shared" si="519"/>
        <v>8</v>
      </c>
      <c r="O3683" s="9" t="str">
        <f>IF(AND($B3683&lt;&gt;"",$C3683&lt;&gt;"",$B3683&lt;=$C3683),INDEX(Szabalyok!$C:$C,$N3683),"")</f>
        <v/>
      </c>
      <c r="P3683">
        <f t="shared" si="521"/>
        <v>0</v>
      </c>
    </row>
    <row r="3684" spans="1:16" x14ac:dyDescent="0.35">
      <c r="A3684">
        <f t="shared" si="520"/>
        <v>0</v>
      </c>
      <c r="B3684" s="4" t="str">
        <f>IF($M3684&gt;300,"",IF(OR(INDEX(Bemenet!$E$2:$E$301,$M3684)="",INDEX(Bemenet!$F$2:$F$301,$M3684)=""),"",MAX(INDEX(Bemenet!$E$2:$E$301,$M3684),INDEX(Szabalyok!$A:$A,$N3684))))</f>
        <v/>
      </c>
      <c r="C3684" s="4" t="str">
        <f>IF($B3684="","",MIN(INDEX(Bemenet!$F$2:$F$301,$M3684),INDEX(Szabalyok!$B:$B,$N3684)))</f>
        <v/>
      </c>
      <c r="D3684" s="5" t="str">
        <f>IF(AND($B3684&lt;&gt;"",$C3684&lt;&gt;"",$B3684&lt;=$C3684),INDEX(Bemenet!$G$2:$G$301,$M3684),"")</f>
        <v/>
      </c>
      <c r="E3684" s="6" t="str">
        <f>IF(AND($B3684&lt;&gt;"",$C3684&lt;&gt;"",$B3684&lt;=$C3684),INDEX(Bemenet!$D$2:$D$301,$M3684),"")</f>
        <v/>
      </c>
      <c r="F3684" s="5" t="str">
        <f t="shared" si="513"/>
        <v/>
      </c>
      <c r="G3684" s="5" t="str">
        <f t="shared" si="514"/>
        <v/>
      </c>
      <c r="H3684" s="9" t="str">
        <f t="shared" si="515"/>
        <v/>
      </c>
      <c r="I3684" s="5" t="str">
        <f t="shared" si="516"/>
        <v/>
      </c>
      <c r="J3684" s="5" t="str">
        <f>IF(OR($L3684="",NOT(COUNTIFS($L$2:$L3684,$L3684)=1)),"",SUMIFS($G:$G,$L:$L,$L3684))</f>
        <v/>
      </c>
      <c r="K3684" s="5" t="str">
        <f>IF(OR($L3684="",NOT(COUNTIFS($L$2:$L3684,$L3684)=1)),"",SUMIFS($I:$I,$L:$L,$L3684))</f>
        <v/>
      </c>
      <c r="L3684" s="6" t="str">
        <f t="shared" si="517"/>
        <v/>
      </c>
      <c r="M3684" s="6">
        <f t="shared" si="518"/>
        <v>148</v>
      </c>
      <c r="N3684" s="6">
        <f t="shared" si="519"/>
        <v>9</v>
      </c>
      <c r="O3684" s="9" t="str">
        <f>IF(AND($B3684&lt;&gt;"",$C3684&lt;&gt;"",$B3684&lt;=$C3684),INDEX(Szabalyok!$C:$C,$N3684),"")</f>
        <v/>
      </c>
      <c r="P3684">
        <f t="shared" si="521"/>
        <v>0</v>
      </c>
    </row>
    <row r="3685" spans="1:16" x14ac:dyDescent="0.35">
      <c r="A3685">
        <f t="shared" si="520"/>
        <v>0</v>
      </c>
      <c r="B3685" s="4" t="str">
        <f>IF($M3685&gt;300,"",IF(OR(INDEX(Bemenet!$E$2:$E$301,$M3685)="",INDEX(Bemenet!$F$2:$F$301,$M3685)=""),"",MAX(INDEX(Bemenet!$E$2:$E$301,$M3685),INDEX(Szabalyok!$A:$A,$N3685))))</f>
        <v/>
      </c>
      <c r="C3685" s="4" t="str">
        <f>IF($B3685="","",MIN(INDEX(Bemenet!$F$2:$F$301,$M3685),INDEX(Szabalyok!$B:$B,$N3685)))</f>
        <v/>
      </c>
      <c r="D3685" s="5" t="str">
        <f>IF(AND($B3685&lt;&gt;"",$C3685&lt;&gt;"",$B3685&lt;=$C3685),INDEX(Bemenet!$G$2:$G$301,$M3685),"")</f>
        <v/>
      </c>
      <c r="E3685" s="6" t="str">
        <f>IF(AND($B3685&lt;&gt;"",$C3685&lt;&gt;"",$B3685&lt;=$C3685),INDEX(Bemenet!$D$2:$D$301,$M3685),"")</f>
        <v/>
      </c>
      <c r="F3685" s="5" t="str">
        <f t="shared" si="513"/>
        <v/>
      </c>
      <c r="G3685" s="5" t="str">
        <f t="shared" si="514"/>
        <v/>
      </c>
      <c r="H3685" s="9" t="str">
        <f t="shared" si="515"/>
        <v/>
      </c>
      <c r="I3685" s="5" t="str">
        <f t="shared" si="516"/>
        <v/>
      </c>
      <c r="J3685" s="5" t="str">
        <f>IF(OR($L3685="",NOT(COUNTIFS($L$2:$L3685,$L3685)=1)),"",SUMIFS($G:$G,$L:$L,$L3685))</f>
        <v/>
      </c>
      <c r="K3685" s="5" t="str">
        <f>IF(OR($L3685="",NOT(COUNTIFS($L$2:$L3685,$L3685)=1)),"",SUMIFS($I:$I,$L:$L,$L3685))</f>
        <v/>
      </c>
      <c r="L3685" s="6" t="str">
        <f t="shared" si="517"/>
        <v/>
      </c>
      <c r="M3685" s="6">
        <f t="shared" si="518"/>
        <v>148</v>
      </c>
      <c r="N3685" s="6">
        <f t="shared" si="519"/>
        <v>10</v>
      </c>
      <c r="O3685" s="9" t="str">
        <f>IF(AND($B3685&lt;&gt;"",$C3685&lt;&gt;"",$B3685&lt;=$C3685),INDEX(Szabalyok!$C:$C,$N3685),"")</f>
        <v/>
      </c>
      <c r="P3685">
        <f t="shared" si="521"/>
        <v>0</v>
      </c>
    </row>
    <row r="3686" spans="1:16" x14ac:dyDescent="0.35">
      <c r="A3686">
        <f t="shared" si="520"/>
        <v>0</v>
      </c>
      <c r="B3686" s="4" t="str">
        <f>IF($M3686&gt;300,"",IF(OR(INDEX(Bemenet!$E$2:$E$301,$M3686)="",INDEX(Bemenet!$F$2:$F$301,$M3686)=""),"",MAX(INDEX(Bemenet!$E$2:$E$301,$M3686),INDEX(Szabalyok!$A:$A,$N3686))))</f>
        <v/>
      </c>
      <c r="C3686" s="4" t="str">
        <f>IF($B3686="","",MIN(INDEX(Bemenet!$F$2:$F$301,$M3686),INDEX(Szabalyok!$B:$B,$N3686)))</f>
        <v/>
      </c>
      <c r="D3686" s="5" t="str">
        <f>IF(AND($B3686&lt;&gt;"",$C3686&lt;&gt;"",$B3686&lt;=$C3686),INDEX(Bemenet!$G$2:$G$301,$M3686),"")</f>
        <v/>
      </c>
      <c r="E3686" s="6" t="str">
        <f>IF(AND($B3686&lt;&gt;"",$C3686&lt;&gt;"",$B3686&lt;=$C3686),INDEX(Bemenet!$D$2:$D$301,$M3686),"")</f>
        <v/>
      </c>
      <c r="F3686" s="5" t="str">
        <f t="shared" si="513"/>
        <v/>
      </c>
      <c r="G3686" s="5" t="str">
        <f t="shared" si="514"/>
        <v/>
      </c>
      <c r="H3686" s="9" t="str">
        <f t="shared" si="515"/>
        <v/>
      </c>
      <c r="I3686" s="5" t="str">
        <f t="shared" si="516"/>
        <v/>
      </c>
      <c r="J3686" s="5" t="str">
        <f>IF(OR($L3686="",NOT(COUNTIFS($L$2:$L3686,$L3686)=1)),"",SUMIFS($G:$G,$L:$L,$L3686))</f>
        <v/>
      </c>
      <c r="K3686" s="5" t="str">
        <f>IF(OR($L3686="",NOT(COUNTIFS($L$2:$L3686,$L3686)=1)),"",SUMIFS($I:$I,$L:$L,$L3686))</f>
        <v/>
      </c>
      <c r="L3686" s="6" t="str">
        <f t="shared" si="517"/>
        <v/>
      </c>
      <c r="M3686" s="6">
        <f t="shared" si="518"/>
        <v>148</v>
      </c>
      <c r="N3686" s="6">
        <f t="shared" si="519"/>
        <v>11</v>
      </c>
      <c r="O3686" s="9" t="str">
        <f>IF(AND($B3686&lt;&gt;"",$C3686&lt;&gt;"",$B3686&lt;=$C3686),INDEX(Szabalyok!$C:$C,$N3686),"")</f>
        <v/>
      </c>
      <c r="P3686">
        <f t="shared" si="521"/>
        <v>0</v>
      </c>
    </row>
    <row r="3687" spans="1:16" x14ac:dyDescent="0.35">
      <c r="A3687">
        <f t="shared" si="520"/>
        <v>0</v>
      </c>
      <c r="B3687" s="4" t="str">
        <f>IF($M3687&gt;300,"",IF(OR(INDEX(Bemenet!$E$2:$E$301,$M3687)="",INDEX(Bemenet!$F$2:$F$301,$M3687)=""),"",MAX(INDEX(Bemenet!$E$2:$E$301,$M3687),INDEX(Szabalyok!$A:$A,$N3687))))</f>
        <v/>
      </c>
      <c r="C3687" s="4" t="str">
        <f>IF($B3687="","",MIN(INDEX(Bemenet!$F$2:$F$301,$M3687),INDEX(Szabalyok!$B:$B,$N3687)))</f>
        <v/>
      </c>
      <c r="D3687" s="5" t="str">
        <f>IF(AND($B3687&lt;&gt;"",$C3687&lt;&gt;"",$B3687&lt;=$C3687),INDEX(Bemenet!$G$2:$G$301,$M3687),"")</f>
        <v/>
      </c>
      <c r="E3687" s="6" t="str">
        <f>IF(AND($B3687&lt;&gt;"",$C3687&lt;&gt;"",$B3687&lt;=$C3687),INDEX(Bemenet!$D$2:$D$301,$M3687),"")</f>
        <v/>
      </c>
      <c r="F3687" s="5" t="str">
        <f t="shared" si="513"/>
        <v/>
      </c>
      <c r="G3687" s="5" t="str">
        <f t="shared" si="514"/>
        <v/>
      </c>
      <c r="H3687" s="9" t="str">
        <f t="shared" si="515"/>
        <v/>
      </c>
      <c r="I3687" s="5" t="str">
        <f t="shared" si="516"/>
        <v/>
      </c>
      <c r="J3687" s="5" t="str">
        <f>IF(OR($L3687="",NOT(COUNTIFS($L$2:$L3687,$L3687)=1)),"",SUMIFS($G:$G,$L:$L,$L3687))</f>
        <v/>
      </c>
      <c r="K3687" s="5" t="str">
        <f>IF(OR($L3687="",NOT(COUNTIFS($L$2:$L3687,$L3687)=1)),"",SUMIFS($I:$I,$L:$L,$L3687))</f>
        <v/>
      </c>
      <c r="L3687" s="6" t="str">
        <f t="shared" si="517"/>
        <v/>
      </c>
      <c r="M3687" s="6">
        <f t="shared" si="518"/>
        <v>148</v>
      </c>
      <c r="N3687" s="6">
        <f t="shared" si="519"/>
        <v>12</v>
      </c>
      <c r="O3687" s="9" t="str">
        <f>IF(AND($B3687&lt;&gt;"",$C3687&lt;&gt;"",$B3687&lt;=$C3687),INDEX(Szabalyok!$C:$C,$N3687),"")</f>
        <v/>
      </c>
      <c r="P3687">
        <f t="shared" si="521"/>
        <v>0</v>
      </c>
    </row>
    <row r="3688" spans="1:16" x14ac:dyDescent="0.35">
      <c r="A3688">
        <f t="shared" si="520"/>
        <v>0</v>
      </c>
      <c r="B3688" s="4" t="str">
        <f>IF($M3688&gt;300,"",IF(OR(INDEX(Bemenet!$E$2:$E$301,$M3688)="",INDEX(Bemenet!$F$2:$F$301,$M3688)=""),"",MAX(INDEX(Bemenet!$E$2:$E$301,$M3688),INDEX(Szabalyok!$A:$A,$N3688))))</f>
        <v/>
      </c>
      <c r="C3688" s="4" t="str">
        <f>IF($B3688="","",MIN(INDEX(Bemenet!$F$2:$F$301,$M3688),INDEX(Szabalyok!$B:$B,$N3688)))</f>
        <v/>
      </c>
      <c r="D3688" s="5" t="str">
        <f>IF(AND($B3688&lt;&gt;"",$C3688&lt;&gt;"",$B3688&lt;=$C3688),INDEX(Bemenet!$G$2:$G$301,$M3688),"")</f>
        <v/>
      </c>
      <c r="E3688" s="6" t="str">
        <f>IF(AND($B3688&lt;&gt;"",$C3688&lt;&gt;"",$B3688&lt;=$C3688),INDEX(Bemenet!$D$2:$D$301,$M3688),"")</f>
        <v/>
      </c>
      <c r="F3688" s="5" t="str">
        <f t="shared" si="513"/>
        <v/>
      </c>
      <c r="G3688" s="5" t="str">
        <f t="shared" si="514"/>
        <v/>
      </c>
      <c r="H3688" s="9" t="str">
        <f t="shared" si="515"/>
        <v/>
      </c>
      <c r="I3688" s="5" t="str">
        <f t="shared" si="516"/>
        <v/>
      </c>
      <c r="J3688" s="5" t="str">
        <f>IF(OR($L3688="",NOT(COUNTIFS($L$2:$L3688,$L3688)=1)),"",SUMIFS($G:$G,$L:$L,$L3688))</f>
        <v/>
      </c>
      <c r="K3688" s="5" t="str">
        <f>IF(OR($L3688="",NOT(COUNTIFS($L$2:$L3688,$L3688)=1)),"",SUMIFS($I:$I,$L:$L,$L3688))</f>
        <v/>
      </c>
      <c r="L3688" s="6" t="str">
        <f t="shared" si="517"/>
        <v/>
      </c>
      <c r="M3688" s="6">
        <f t="shared" si="518"/>
        <v>148</v>
      </c>
      <c r="N3688" s="6">
        <f t="shared" si="519"/>
        <v>13</v>
      </c>
      <c r="O3688" s="9" t="str">
        <f>IF(AND($B3688&lt;&gt;"",$C3688&lt;&gt;"",$B3688&lt;=$C3688),INDEX(Szabalyok!$C:$C,$N3688),"")</f>
        <v/>
      </c>
      <c r="P3688">
        <f t="shared" si="521"/>
        <v>0</v>
      </c>
    </row>
    <row r="3689" spans="1:16" x14ac:dyDescent="0.35">
      <c r="A3689">
        <f t="shared" si="520"/>
        <v>0</v>
      </c>
      <c r="B3689" s="4" t="str">
        <f>IF($M3689&gt;300,"",IF(OR(INDEX(Bemenet!$E$2:$E$301,$M3689)="",INDEX(Bemenet!$F$2:$F$301,$M3689)=""),"",MAX(INDEX(Bemenet!$E$2:$E$301,$M3689),INDEX(Szabalyok!$A:$A,$N3689))))</f>
        <v/>
      </c>
      <c r="C3689" s="4" t="str">
        <f>IF($B3689="","",MIN(INDEX(Bemenet!$F$2:$F$301,$M3689),INDEX(Szabalyok!$B:$B,$N3689)))</f>
        <v/>
      </c>
      <c r="D3689" s="5" t="str">
        <f>IF(AND($B3689&lt;&gt;"",$C3689&lt;&gt;"",$B3689&lt;=$C3689),INDEX(Bemenet!$G$2:$G$301,$M3689),"")</f>
        <v/>
      </c>
      <c r="E3689" s="6" t="str">
        <f>IF(AND($B3689&lt;&gt;"",$C3689&lt;&gt;"",$B3689&lt;=$C3689),INDEX(Bemenet!$D$2:$D$301,$M3689),"")</f>
        <v/>
      </c>
      <c r="F3689" s="5" t="str">
        <f t="shared" si="513"/>
        <v/>
      </c>
      <c r="G3689" s="5" t="str">
        <f t="shared" si="514"/>
        <v/>
      </c>
      <c r="H3689" s="9" t="str">
        <f t="shared" si="515"/>
        <v/>
      </c>
      <c r="I3689" s="5" t="str">
        <f t="shared" si="516"/>
        <v/>
      </c>
      <c r="J3689" s="5" t="str">
        <f>IF(OR($L3689="",NOT(COUNTIFS($L$2:$L3689,$L3689)=1)),"",SUMIFS($G:$G,$L:$L,$L3689))</f>
        <v/>
      </c>
      <c r="K3689" s="5" t="str">
        <f>IF(OR($L3689="",NOT(COUNTIFS($L$2:$L3689,$L3689)=1)),"",SUMIFS($I:$I,$L:$L,$L3689))</f>
        <v/>
      </c>
      <c r="L3689" s="6" t="str">
        <f t="shared" si="517"/>
        <v/>
      </c>
      <c r="M3689" s="6">
        <f t="shared" si="518"/>
        <v>148</v>
      </c>
      <c r="N3689" s="6">
        <f t="shared" si="519"/>
        <v>14</v>
      </c>
      <c r="O3689" s="9" t="str">
        <f>IF(AND($B3689&lt;&gt;"",$C3689&lt;&gt;"",$B3689&lt;=$C3689),INDEX(Szabalyok!$C:$C,$N3689),"")</f>
        <v/>
      </c>
      <c r="P3689">
        <f t="shared" si="521"/>
        <v>0</v>
      </c>
    </row>
    <row r="3690" spans="1:16" x14ac:dyDescent="0.35">
      <c r="A3690">
        <f t="shared" si="520"/>
        <v>0</v>
      </c>
      <c r="B3690" s="4" t="str">
        <f>IF($M3690&gt;300,"",IF(OR(INDEX(Bemenet!$E$2:$E$301,$M3690)="",INDEX(Bemenet!$F$2:$F$301,$M3690)=""),"",MAX(INDEX(Bemenet!$E$2:$E$301,$M3690),INDEX(Szabalyok!$A:$A,$N3690))))</f>
        <v/>
      </c>
      <c r="C3690" s="4" t="str">
        <f>IF($B3690="","",MIN(INDEX(Bemenet!$F$2:$F$301,$M3690),INDEX(Szabalyok!$B:$B,$N3690)))</f>
        <v/>
      </c>
      <c r="D3690" s="5" t="str">
        <f>IF(AND($B3690&lt;&gt;"",$C3690&lt;&gt;"",$B3690&lt;=$C3690),INDEX(Bemenet!$G$2:$G$301,$M3690),"")</f>
        <v/>
      </c>
      <c r="E3690" s="6" t="str">
        <f>IF(AND($B3690&lt;&gt;"",$C3690&lt;&gt;"",$B3690&lt;=$C3690),INDEX(Bemenet!$D$2:$D$301,$M3690),"")</f>
        <v/>
      </c>
      <c r="F3690" s="5" t="str">
        <f t="shared" si="513"/>
        <v/>
      </c>
      <c r="G3690" s="5" t="str">
        <f t="shared" si="514"/>
        <v/>
      </c>
      <c r="H3690" s="9" t="str">
        <f t="shared" si="515"/>
        <v/>
      </c>
      <c r="I3690" s="5" t="str">
        <f t="shared" si="516"/>
        <v/>
      </c>
      <c r="J3690" s="5" t="str">
        <f>IF(OR($L3690="",NOT(COUNTIFS($L$2:$L3690,$L3690)=1)),"",SUMIFS($G:$G,$L:$L,$L3690))</f>
        <v/>
      </c>
      <c r="K3690" s="5" t="str">
        <f>IF(OR($L3690="",NOT(COUNTIFS($L$2:$L3690,$L3690)=1)),"",SUMIFS($I:$I,$L:$L,$L3690))</f>
        <v/>
      </c>
      <c r="L3690" s="6" t="str">
        <f t="shared" si="517"/>
        <v/>
      </c>
      <c r="M3690" s="6">
        <f t="shared" si="518"/>
        <v>148</v>
      </c>
      <c r="N3690" s="6">
        <f t="shared" si="519"/>
        <v>15</v>
      </c>
      <c r="O3690" s="9" t="str">
        <f>IF(AND($B3690&lt;&gt;"",$C3690&lt;&gt;"",$B3690&lt;=$C3690),INDEX(Szabalyok!$C:$C,$N3690),"")</f>
        <v/>
      </c>
      <c r="P3690">
        <f t="shared" si="521"/>
        <v>0</v>
      </c>
    </row>
    <row r="3691" spans="1:16" x14ac:dyDescent="0.35">
      <c r="A3691">
        <f t="shared" si="520"/>
        <v>0</v>
      </c>
      <c r="B3691" s="4" t="str">
        <f>IF($M3691&gt;300,"",IF(OR(INDEX(Bemenet!$E$2:$E$301,$M3691)="",INDEX(Bemenet!$F$2:$F$301,$M3691)=""),"",MAX(INDEX(Bemenet!$E$2:$E$301,$M3691),INDEX(Szabalyok!$A:$A,$N3691))))</f>
        <v/>
      </c>
      <c r="C3691" s="4" t="str">
        <f>IF($B3691="","",MIN(INDEX(Bemenet!$F$2:$F$301,$M3691),INDEX(Szabalyok!$B:$B,$N3691)))</f>
        <v/>
      </c>
      <c r="D3691" s="5" t="str">
        <f>IF(AND($B3691&lt;&gt;"",$C3691&lt;&gt;"",$B3691&lt;=$C3691),INDEX(Bemenet!$G$2:$G$301,$M3691),"")</f>
        <v/>
      </c>
      <c r="E3691" s="6" t="str">
        <f>IF(AND($B3691&lt;&gt;"",$C3691&lt;&gt;"",$B3691&lt;=$C3691),INDEX(Bemenet!$D$2:$D$301,$M3691),"")</f>
        <v/>
      </c>
      <c r="F3691" s="5" t="str">
        <f t="shared" si="513"/>
        <v/>
      </c>
      <c r="G3691" s="5" t="str">
        <f t="shared" si="514"/>
        <v/>
      </c>
      <c r="H3691" s="9" t="str">
        <f t="shared" si="515"/>
        <v/>
      </c>
      <c r="I3691" s="5" t="str">
        <f t="shared" si="516"/>
        <v/>
      </c>
      <c r="J3691" s="5" t="str">
        <f>IF(OR($L3691="",NOT(COUNTIFS($L$2:$L3691,$L3691)=1)),"",SUMIFS($G:$G,$L:$L,$L3691))</f>
        <v/>
      </c>
      <c r="K3691" s="5" t="str">
        <f>IF(OR($L3691="",NOT(COUNTIFS($L$2:$L3691,$L3691)=1)),"",SUMIFS($I:$I,$L:$L,$L3691))</f>
        <v/>
      </c>
      <c r="L3691" s="6" t="str">
        <f t="shared" si="517"/>
        <v/>
      </c>
      <c r="M3691" s="6">
        <f t="shared" si="518"/>
        <v>148</v>
      </c>
      <c r="N3691" s="6">
        <f t="shared" si="519"/>
        <v>16</v>
      </c>
      <c r="O3691" s="9" t="str">
        <f>IF(AND($B3691&lt;&gt;"",$C3691&lt;&gt;"",$B3691&lt;=$C3691),INDEX(Szabalyok!$C:$C,$N3691),"")</f>
        <v/>
      </c>
      <c r="P3691">
        <f t="shared" si="521"/>
        <v>0</v>
      </c>
    </row>
    <row r="3692" spans="1:16" x14ac:dyDescent="0.35">
      <c r="A3692">
        <f t="shared" si="520"/>
        <v>0</v>
      </c>
      <c r="B3692" s="4" t="str">
        <f>IF($M3692&gt;300,"",IF(OR(INDEX(Bemenet!$E$2:$E$301,$M3692)="",INDEX(Bemenet!$F$2:$F$301,$M3692)=""),"",MAX(INDEX(Bemenet!$E$2:$E$301,$M3692),INDEX(Szabalyok!$A:$A,$N3692))))</f>
        <v/>
      </c>
      <c r="C3692" s="4" t="str">
        <f>IF($B3692="","",MIN(INDEX(Bemenet!$F$2:$F$301,$M3692),INDEX(Szabalyok!$B:$B,$N3692)))</f>
        <v/>
      </c>
      <c r="D3692" s="5" t="str">
        <f>IF(AND($B3692&lt;&gt;"",$C3692&lt;&gt;"",$B3692&lt;=$C3692),INDEX(Bemenet!$G$2:$G$301,$M3692),"")</f>
        <v/>
      </c>
      <c r="E3692" s="6" t="str">
        <f>IF(AND($B3692&lt;&gt;"",$C3692&lt;&gt;"",$B3692&lt;=$C3692),INDEX(Bemenet!$D$2:$D$301,$M3692),"")</f>
        <v/>
      </c>
      <c r="F3692" s="5" t="str">
        <f t="shared" si="513"/>
        <v/>
      </c>
      <c r="G3692" s="5" t="str">
        <f t="shared" si="514"/>
        <v/>
      </c>
      <c r="H3692" s="9" t="str">
        <f t="shared" si="515"/>
        <v/>
      </c>
      <c r="I3692" s="5" t="str">
        <f t="shared" si="516"/>
        <v/>
      </c>
      <c r="J3692" s="5" t="str">
        <f>IF(OR($L3692="",NOT(COUNTIFS($L$2:$L3692,$L3692)=1)),"",SUMIFS($G:$G,$L:$L,$L3692))</f>
        <v/>
      </c>
      <c r="K3692" s="5" t="str">
        <f>IF(OR($L3692="",NOT(COUNTIFS($L$2:$L3692,$L3692)=1)),"",SUMIFS($I:$I,$L:$L,$L3692))</f>
        <v/>
      </c>
      <c r="L3692" s="6" t="str">
        <f t="shared" si="517"/>
        <v/>
      </c>
      <c r="M3692" s="6">
        <f t="shared" si="518"/>
        <v>148</v>
      </c>
      <c r="N3692" s="6">
        <f t="shared" si="519"/>
        <v>17</v>
      </c>
      <c r="O3692" s="9" t="str">
        <f>IF(AND($B3692&lt;&gt;"",$C3692&lt;&gt;"",$B3692&lt;=$C3692),INDEX(Szabalyok!$C:$C,$N3692),"")</f>
        <v/>
      </c>
      <c r="P3692">
        <f t="shared" si="521"/>
        <v>0</v>
      </c>
    </row>
    <row r="3693" spans="1:16" x14ac:dyDescent="0.35">
      <c r="A3693">
        <f t="shared" si="520"/>
        <v>0</v>
      </c>
      <c r="B3693" s="4" t="str">
        <f>IF($M3693&gt;300,"",IF(OR(INDEX(Bemenet!$E$2:$E$301,$M3693)="",INDEX(Bemenet!$F$2:$F$301,$M3693)=""),"",MAX(INDEX(Bemenet!$E$2:$E$301,$M3693),INDEX(Szabalyok!$A:$A,$N3693))))</f>
        <v/>
      </c>
      <c r="C3693" s="4" t="str">
        <f>IF($B3693="","",MIN(INDEX(Bemenet!$F$2:$F$301,$M3693),INDEX(Szabalyok!$B:$B,$N3693)))</f>
        <v/>
      </c>
      <c r="D3693" s="5" t="str">
        <f>IF(AND($B3693&lt;&gt;"",$C3693&lt;&gt;"",$B3693&lt;=$C3693),INDEX(Bemenet!$G$2:$G$301,$M3693),"")</f>
        <v/>
      </c>
      <c r="E3693" s="6" t="str">
        <f>IF(AND($B3693&lt;&gt;"",$C3693&lt;&gt;"",$B3693&lt;=$C3693),INDEX(Bemenet!$D$2:$D$301,$M3693),"")</f>
        <v/>
      </c>
      <c r="F3693" s="5" t="str">
        <f t="shared" si="513"/>
        <v/>
      </c>
      <c r="G3693" s="5" t="str">
        <f t="shared" si="514"/>
        <v/>
      </c>
      <c r="H3693" s="9" t="str">
        <f t="shared" si="515"/>
        <v/>
      </c>
      <c r="I3693" s="5" t="str">
        <f t="shared" si="516"/>
        <v/>
      </c>
      <c r="J3693" s="5" t="str">
        <f>IF(OR($L3693="",NOT(COUNTIFS($L$2:$L3693,$L3693)=1)),"",SUMIFS($G:$G,$L:$L,$L3693))</f>
        <v/>
      </c>
      <c r="K3693" s="5" t="str">
        <f>IF(OR($L3693="",NOT(COUNTIFS($L$2:$L3693,$L3693)=1)),"",SUMIFS($I:$I,$L:$L,$L3693))</f>
        <v/>
      </c>
      <c r="L3693" s="6" t="str">
        <f t="shared" si="517"/>
        <v/>
      </c>
      <c r="M3693" s="6">
        <f t="shared" si="518"/>
        <v>148</v>
      </c>
      <c r="N3693" s="6">
        <f t="shared" si="519"/>
        <v>18</v>
      </c>
      <c r="O3693" s="9" t="str">
        <f>IF(AND($B3693&lt;&gt;"",$C3693&lt;&gt;"",$B3693&lt;=$C3693),INDEX(Szabalyok!$C:$C,$N3693),"")</f>
        <v/>
      </c>
      <c r="P3693">
        <f t="shared" si="521"/>
        <v>0</v>
      </c>
    </row>
    <row r="3694" spans="1:16" x14ac:dyDescent="0.35">
      <c r="A3694">
        <f t="shared" si="520"/>
        <v>0</v>
      </c>
      <c r="B3694" s="4" t="str">
        <f>IF($M3694&gt;300,"",IF(OR(INDEX(Bemenet!$E$2:$E$301,$M3694)="",INDEX(Bemenet!$F$2:$F$301,$M3694)=""),"",MAX(INDEX(Bemenet!$E$2:$E$301,$M3694),INDEX(Szabalyok!$A:$A,$N3694))))</f>
        <v/>
      </c>
      <c r="C3694" s="4" t="str">
        <f>IF($B3694="","",MIN(INDEX(Bemenet!$F$2:$F$301,$M3694),INDEX(Szabalyok!$B:$B,$N3694)))</f>
        <v/>
      </c>
      <c r="D3694" s="5" t="str">
        <f>IF(AND($B3694&lt;&gt;"",$C3694&lt;&gt;"",$B3694&lt;=$C3694),INDEX(Bemenet!$G$2:$G$301,$M3694),"")</f>
        <v/>
      </c>
      <c r="E3694" s="6" t="str">
        <f>IF(AND($B3694&lt;&gt;"",$C3694&lt;&gt;"",$B3694&lt;=$C3694),INDEX(Bemenet!$D$2:$D$301,$M3694),"")</f>
        <v/>
      </c>
      <c r="F3694" s="5" t="str">
        <f t="shared" si="513"/>
        <v/>
      </c>
      <c r="G3694" s="5" t="str">
        <f t="shared" si="514"/>
        <v/>
      </c>
      <c r="H3694" s="9" t="str">
        <f t="shared" si="515"/>
        <v/>
      </c>
      <c r="I3694" s="5" t="str">
        <f t="shared" si="516"/>
        <v/>
      </c>
      <c r="J3694" s="5" t="str">
        <f>IF(OR($L3694="",NOT(COUNTIFS($L$2:$L3694,$L3694)=1)),"",SUMIFS($G:$G,$L:$L,$L3694))</f>
        <v/>
      </c>
      <c r="K3694" s="5" t="str">
        <f>IF(OR($L3694="",NOT(COUNTIFS($L$2:$L3694,$L3694)=1)),"",SUMIFS($I:$I,$L:$L,$L3694))</f>
        <v/>
      </c>
      <c r="L3694" s="6" t="str">
        <f t="shared" si="517"/>
        <v/>
      </c>
      <c r="M3694" s="6">
        <f t="shared" si="518"/>
        <v>148</v>
      </c>
      <c r="N3694" s="6">
        <f t="shared" si="519"/>
        <v>19</v>
      </c>
      <c r="O3694" s="9" t="str">
        <f>IF(AND($B3694&lt;&gt;"",$C3694&lt;&gt;"",$B3694&lt;=$C3694),INDEX(Szabalyok!$C:$C,$N3694),"")</f>
        <v/>
      </c>
      <c r="P3694">
        <f t="shared" si="521"/>
        <v>0</v>
      </c>
    </row>
    <row r="3695" spans="1:16" x14ac:dyDescent="0.35">
      <c r="A3695">
        <f t="shared" si="520"/>
        <v>0</v>
      </c>
      <c r="B3695" s="4" t="str">
        <f>IF($M3695&gt;300,"",IF(OR(INDEX(Bemenet!$E$2:$E$301,$M3695)="",INDEX(Bemenet!$F$2:$F$301,$M3695)=""),"",MAX(INDEX(Bemenet!$E$2:$E$301,$M3695),INDEX(Szabalyok!$A:$A,$N3695))))</f>
        <v/>
      </c>
      <c r="C3695" s="4" t="str">
        <f>IF($B3695="","",MIN(INDEX(Bemenet!$F$2:$F$301,$M3695),INDEX(Szabalyok!$B:$B,$N3695)))</f>
        <v/>
      </c>
      <c r="D3695" s="5" t="str">
        <f>IF(AND($B3695&lt;&gt;"",$C3695&lt;&gt;"",$B3695&lt;=$C3695),INDEX(Bemenet!$G$2:$G$301,$M3695),"")</f>
        <v/>
      </c>
      <c r="E3695" s="6" t="str">
        <f>IF(AND($B3695&lt;&gt;"",$C3695&lt;&gt;"",$B3695&lt;=$C3695),INDEX(Bemenet!$D$2:$D$301,$M3695),"")</f>
        <v/>
      </c>
      <c r="F3695" s="5" t="str">
        <f t="shared" si="513"/>
        <v/>
      </c>
      <c r="G3695" s="5" t="str">
        <f t="shared" si="514"/>
        <v/>
      </c>
      <c r="H3695" s="9" t="str">
        <f t="shared" si="515"/>
        <v/>
      </c>
      <c r="I3695" s="5" t="str">
        <f t="shared" si="516"/>
        <v/>
      </c>
      <c r="J3695" s="5" t="str">
        <f>IF(OR($L3695="",NOT(COUNTIFS($L$2:$L3695,$L3695)=1)),"",SUMIFS($G:$G,$L:$L,$L3695))</f>
        <v/>
      </c>
      <c r="K3695" s="5" t="str">
        <f>IF(OR($L3695="",NOT(COUNTIFS($L$2:$L3695,$L3695)=1)),"",SUMIFS($I:$I,$L:$L,$L3695))</f>
        <v/>
      </c>
      <c r="L3695" s="6" t="str">
        <f t="shared" si="517"/>
        <v/>
      </c>
      <c r="M3695" s="6">
        <f t="shared" si="518"/>
        <v>148</v>
      </c>
      <c r="N3695" s="6">
        <f t="shared" si="519"/>
        <v>20</v>
      </c>
      <c r="O3695" s="9" t="str">
        <f>IF(AND($B3695&lt;&gt;"",$C3695&lt;&gt;"",$B3695&lt;=$C3695),INDEX(Szabalyok!$C:$C,$N3695),"")</f>
        <v/>
      </c>
      <c r="P3695">
        <f t="shared" si="521"/>
        <v>0</v>
      </c>
    </row>
    <row r="3696" spans="1:16" x14ac:dyDescent="0.35">
      <c r="A3696">
        <f t="shared" si="520"/>
        <v>0</v>
      </c>
      <c r="B3696" s="4" t="str">
        <f>IF($M3696&gt;300,"",IF(OR(INDEX(Bemenet!$E$2:$E$301,$M3696)="",INDEX(Bemenet!$F$2:$F$301,$M3696)=""),"",MAX(INDEX(Bemenet!$E$2:$E$301,$M3696),INDEX(Szabalyok!$A:$A,$N3696))))</f>
        <v/>
      </c>
      <c r="C3696" s="4" t="str">
        <f>IF($B3696="","",MIN(INDEX(Bemenet!$F$2:$F$301,$M3696),INDEX(Szabalyok!$B:$B,$N3696)))</f>
        <v/>
      </c>
      <c r="D3696" s="5" t="str">
        <f>IF(AND($B3696&lt;&gt;"",$C3696&lt;&gt;"",$B3696&lt;=$C3696),INDEX(Bemenet!$G$2:$G$301,$M3696),"")</f>
        <v/>
      </c>
      <c r="E3696" s="6" t="str">
        <f>IF(AND($B3696&lt;&gt;"",$C3696&lt;&gt;"",$B3696&lt;=$C3696),INDEX(Bemenet!$D$2:$D$301,$M3696),"")</f>
        <v/>
      </c>
      <c r="F3696" s="5" t="str">
        <f t="shared" si="513"/>
        <v/>
      </c>
      <c r="G3696" s="5" t="str">
        <f t="shared" si="514"/>
        <v/>
      </c>
      <c r="H3696" s="9" t="str">
        <f t="shared" si="515"/>
        <v/>
      </c>
      <c r="I3696" s="5" t="str">
        <f t="shared" si="516"/>
        <v/>
      </c>
      <c r="J3696" s="5" t="str">
        <f>IF(OR($L3696="",NOT(COUNTIFS($L$2:$L3696,$L3696)=1)),"",SUMIFS($G:$G,$L:$L,$L3696))</f>
        <v/>
      </c>
      <c r="K3696" s="5" t="str">
        <f>IF(OR($L3696="",NOT(COUNTIFS($L$2:$L3696,$L3696)=1)),"",SUMIFS($I:$I,$L:$L,$L3696))</f>
        <v/>
      </c>
      <c r="L3696" s="6" t="str">
        <f t="shared" si="517"/>
        <v/>
      </c>
      <c r="M3696" s="6">
        <f t="shared" si="518"/>
        <v>148</v>
      </c>
      <c r="N3696" s="6">
        <f t="shared" si="519"/>
        <v>21</v>
      </c>
      <c r="O3696" s="9" t="str">
        <f>IF(AND($B3696&lt;&gt;"",$C3696&lt;&gt;"",$B3696&lt;=$C3696),INDEX(Szabalyok!$C:$C,$N3696),"")</f>
        <v/>
      </c>
      <c r="P3696">
        <f t="shared" si="521"/>
        <v>0</v>
      </c>
    </row>
    <row r="3697" spans="1:16" x14ac:dyDescent="0.35">
      <c r="A3697">
        <f t="shared" si="520"/>
        <v>0</v>
      </c>
      <c r="B3697" s="4" t="str">
        <f>IF($M3697&gt;300,"",IF(OR(INDEX(Bemenet!$E$2:$E$301,$M3697)="",INDEX(Bemenet!$F$2:$F$301,$M3697)=""),"",MAX(INDEX(Bemenet!$E$2:$E$301,$M3697),INDEX(Szabalyok!$A:$A,$N3697))))</f>
        <v/>
      </c>
      <c r="C3697" s="4" t="str">
        <f>IF($B3697="","",MIN(INDEX(Bemenet!$F$2:$F$301,$M3697),INDEX(Szabalyok!$B:$B,$N3697)))</f>
        <v/>
      </c>
      <c r="D3697" s="5" t="str">
        <f>IF(AND($B3697&lt;&gt;"",$C3697&lt;&gt;"",$B3697&lt;=$C3697),INDEX(Bemenet!$G$2:$G$301,$M3697),"")</f>
        <v/>
      </c>
      <c r="E3697" s="6" t="str">
        <f>IF(AND($B3697&lt;&gt;"",$C3697&lt;&gt;"",$B3697&lt;=$C3697),INDEX(Bemenet!$D$2:$D$301,$M3697),"")</f>
        <v/>
      </c>
      <c r="F3697" s="5" t="str">
        <f t="shared" si="513"/>
        <v/>
      </c>
      <c r="G3697" s="5" t="str">
        <f t="shared" si="514"/>
        <v/>
      </c>
      <c r="H3697" s="9" t="str">
        <f t="shared" si="515"/>
        <v/>
      </c>
      <c r="I3697" s="5" t="str">
        <f t="shared" si="516"/>
        <v/>
      </c>
      <c r="J3697" s="5" t="str">
        <f>IF(OR($L3697="",NOT(COUNTIFS($L$2:$L3697,$L3697)=1)),"",SUMIFS($G:$G,$L:$L,$L3697))</f>
        <v/>
      </c>
      <c r="K3697" s="5" t="str">
        <f>IF(OR($L3697="",NOT(COUNTIFS($L$2:$L3697,$L3697)=1)),"",SUMIFS($I:$I,$L:$L,$L3697))</f>
        <v/>
      </c>
      <c r="L3697" s="6" t="str">
        <f t="shared" si="517"/>
        <v/>
      </c>
      <c r="M3697" s="6">
        <f t="shared" si="518"/>
        <v>148</v>
      </c>
      <c r="N3697" s="6">
        <f t="shared" si="519"/>
        <v>22</v>
      </c>
      <c r="O3697" s="9" t="str">
        <f>IF(AND($B3697&lt;&gt;"",$C3697&lt;&gt;"",$B3697&lt;=$C3697),INDEX(Szabalyok!$C:$C,$N3697),"")</f>
        <v/>
      </c>
      <c r="P3697">
        <f t="shared" si="521"/>
        <v>0</v>
      </c>
    </row>
    <row r="3698" spans="1:16" x14ac:dyDescent="0.35">
      <c r="A3698">
        <f t="shared" si="520"/>
        <v>0</v>
      </c>
      <c r="B3698" s="4" t="str">
        <f>IF($M3698&gt;300,"",IF(OR(INDEX(Bemenet!$E$2:$E$301,$M3698)="",INDEX(Bemenet!$F$2:$F$301,$M3698)=""),"",MAX(INDEX(Bemenet!$E$2:$E$301,$M3698),INDEX(Szabalyok!$A:$A,$N3698))))</f>
        <v/>
      </c>
      <c r="C3698" s="4" t="str">
        <f>IF($B3698="","",MIN(INDEX(Bemenet!$F$2:$F$301,$M3698),INDEX(Szabalyok!$B:$B,$N3698)))</f>
        <v/>
      </c>
      <c r="D3698" s="5" t="str">
        <f>IF(AND($B3698&lt;&gt;"",$C3698&lt;&gt;"",$B3698&lt;=$C3698),INDEX(Bemenet!$G$2:$G$301,$M3698),"")</f>
        <v/>
      </c>
      <c r="E3698" s="6" t="str">
        <f>IF(AND($B3698&lt;&gt;"",$C3698&lt;&gt;"",$B3698&lt;=$C3698),INDEX(Bemenet!$D$2:$D$301,$M3698),"")</f>
        <v/>
      </c>
      <c r="F3698" s="5" t="str">
        <f t="shared" si="513"/>
        <v/>
      </c>
      <c r="G3698" s="5" t="str">
        <f t="shared" si="514"/>
        <v/>
      </c>
      <c r="H3698" s="9" t="str">
        <f t="shared" si="515"/>
        <v/>
      </c>
      <c r="I3698" s="5" t="str">
        <f t="shared" si="516"/>
        <v/>
      </c>
      <c r="J3698" s="5" t="str">
        <f>IF(OR($L3698="",NOT(COUNTIFS($L$2:$L3698,$L3698)=1)),"",SUMIFS($G:$G,$L:$L,$L3698))</f>
        <v/>
      </c>
      <c r="K3698" s="5" t="str">
        <f>IF(OR($L3698="",NOT(COUNTIFS($L$2:$L3698,$L3698)=1)),"",SUMIFS($I:$I,$L:$L,$L3698))</f>
        <v/>
      </c>
      <c r="L3698" s="6" t="str">
        <f t="shared" si="517"/>
        <v/>
      </c>
      <c r="M3698" s="6">
        <f t="shared" si="518"/>
        <v>148</v>
      </c>
      <c r="N3698" s="6">
        <f t="shared" si="519"/>
        <v>23</v>
      </c>
      <c r="O3698" s="9" t="str">
        <f>IF(AND($B3698&lt;&gt;"",$C3698&lt;&gt;"",$B3698&lt;=$C3698),INDEX(Szabalyok!$C:$C,$N3698),"")</f>
        <v/>
      </c>
      <c r="P3698">
        <f t="shared" si="521"/>
        <v>0</v>
      </c>
    </row>
    <row r="3699" spans="1:16" x14ac:dyDescent="0.35">
      <c r="A3699">
        <f t="shared" si="520"/>
        <v>0</v>
      </c>
      <c r="B3699" s="4" t="str">
        <f>IF($M3699&gt;300,"",IF(OR(INDEX(Bemenet!$E$2:$E$301,$M3699)="",INDEX(Bemenet!$F$2:$F$301,$M3699)=""),"",MAX(INDEX(Bemenet!$E$2:$E$301,$M3699),INDEX(Szabalyok!$A:$A,$N3699))))</f>
        <v/>
      </c>
      <c r="C3699" s="4" t="str">
        <f>IF($B3699="","",MIN(INDEX(Bemenet!$F$2:$F$301,$M3699),INDEX(Szabalyok!$B:$B,$N3699)))</f>
        <v/>
      </c>
      <c r="D3699" s="5" t="str">
        <f>IF(AND($B3699&lt;&gt;"",$C3699&lt;&gt;"",$B3699&lt;=$C3699),INDEX(Bemenet!$G$2:$G$301,$M3699),"")</f>
        <v/>
      </c>
      <c r="E3699" s="6" t="str">
        <f>IF(AND($B3699&lt;&gt;"",$C3699&lt;&gt;"",$B3699&lt;=$C3699),INDEX(Bemenet!$D$2:$D$301,$M3699),"")</f>
        <v/>
      </c>
      <c r="F3699" s="5" t="str">
        <f t="shared" si="513"/>
        <v/>
      </c>
      <c r="G3699" s="5" t="str">
        <f t="shared" si="514"/>
        <v/>
      </c>
      <c r="H3699" s="9" t="str">
        <f t="shared" si="515"/>
        <v/>
      </c>
      <c r="I3699" s="5" t="str">
        <f t="shared" si="516"/>
        <v/>
      </c>
      <c r="J3699" s="5" t="str">
        <f>IF(OR($L3699="",NOT(COUNTIFS($L$2:$L3699,$L3699)=1)),"",SUMIFS($G:$G,$L:$L,$L3699))</f>
        <v/>
      </c>
      <c r="K3699" s="5" t="str">
        <f>IF(OR($L3699="",NOT(COUNTIFS($L$2:$L3699,$L3699)=1)),"",SUMIFS($I:$I,$L:$L,$L3699))</f>
        <v/>
      </c>
      <c r="L3699" s="6" t="str">
        <f t="shared" si="517"/>
        <v/>
      </c>
      <c r="M3699" s="6">
        <f t="shared" si="518"/>
        <v>148</v>
      </c>
      <c r="N3699" s="6">
        <f t="shared" si="519"/>
        <v>24</v>
      </c>
      <c r="O3699" s="9" t="str">
        <f>IF(AND($B3699&lt;&gt;"",$C3699&lt;&gt;"",$B3699&lt;=$C3699),INDEX(Szabalyok!$C:$C,$N3699),"")</f>
        <v/>
      </c>
      <c r="P3699">
        <f t="shared" si="521"/>
        <v>0</v>
      </c>
    </row>
    <row r="3700" spans="1:16" x14ac:dyDescent="0.35">
      <c r="A3700">
        <f t="shared" si="520"/>
        <v>0</v>
      </c>
      <c r="B3700" s="4" t="str">
        <f>IF($M3700&gt;300,"",IF(OR(INDEX(Bemenet!$E$2:$E$301,$M3700)="",INDEX(Bemenet!$F$2:$F$301,$M3700)=""),"",MAX(INDEX(Bemenet!$E$2:$E$301,$M3700),INDEX(Szabalyok!$A:$A,$N3700))))</f>
        <v/>
      </c>
      <c r="C3700" s="4" t="str">
        <f>IF($B3700="","",MIN(INDEX(Bemenet!$F$2:$F$301,$M3700),INDEX(Szabalyok!$B:$B,$N3700)))</f>
        <v/>
      </c>
      <c r="D3700" s="5" t="str">
        <f>IF(AND($B3700&lt;&gt;"",$C3700&lt;&gt;"",$B3700&lt;=$C3700),INDEX(Bemenet!$G$2:$G$301,$M3700),"")</f>
        <v/>
      </c>
      <c r="E3700" s="6" t="str">
        <f>IF(AND($B3700&lt;&gt;"",$C3700&lt;&gt;"",$B3700&lt;=$C3700),INDEX(Bemenet!$D$2:$D$301,$M3700),"")</f>
        <v/>
      </c>
      <c r="F3700" s="5" t="str">
        <f t="shared" si="513"/>
        <v/>
      </c>
      <c r="G3700" s="5" t="str">
        <f t="shared" si="514"/>
        <v/>
      </c>
      <c r="H3700" s="9" t="str">
        <f t="shared" si="515"/>
        <v/>
      </c>
      <c r="I3700" s="5" t="str">
        <f t="shared" si="516"/>
        <v/>
      </c>
      <c r="J3700" s="5" t="str">
        <f>IF(OR($L3700="",NOT(COUNTIFS($L$2:$L3700,$L3700)=1)),"",SUMIFS($G:$G,$L:$L,$L3700))</f>
        <v/>
      </c>
      <c r="K3700" s="5" t="str">
        <f>IF(OR($L3700="",NOT(COUNTIFS($L$2:$L3700,$L3700)=1)),"",SUMIFS($I:$I,$L:$L,$L3700))</f>
        <v/>
      </c>
      <c r="L3700" s="6" t="str">
        <f t="shared" si="517"/>
        <v/>
      </c>
      <c r="M3700" s="6">
        <f t="shared" si="518"/>
        <v>148</v>
      </c>
      <c r="N3700" s="6">
        <f t="shared" si="519"/>
        <v>25</v>
      </c>
      <c r="O3700" s="9" t="str">
        <f>IF(AND($B3700&lt;&gt;"",$C3700&lt;&gt;"",$B3700&lt;=$C3700),INDEX(Szabalyok!$C:$C,$N3700),"")</f>
        <v/>
      </c>
      <c r="P3700">
        <f t="shared" si="521"/>
        <v>0</v>
      </c>
    </row>
    <row r="3701" spans="1:16" x14ac:dyDescent="0.35">
      <c r="A3701">
        <f t="shared" si="520"/>
        <v>0</v>
      </c>
      <c r="B3701" s="4" t="str">
        <f>IF($M3701&gt;300,"",IF(OR(INDEX(Bemenet!$E$2:$E$301,$M3701)="",INDEX(Bemenet!$F$2:$F$301,$M3701)=""),"",MAX(INDEX(Bemenet!$E$2:$E$301,$M3701),INDEX(Szabalyok!$A:$A,$N3701))))</f>
        <v/>
      </c>
      <c r="C3701" s="4" t="str">
        <f>IF($B3701="","",MIN(INDEX(Bemenet!$F$2:$F$301,$M3701),INDEX(Szabalyok!$B:$B,$N3701)))</f>
        <v/>
      </c>
      <c r="D3701" s="5" t="str">
        <f>IF(AND($B3701&lt;&gt;"",$C3701&lt;&gt;"",$B3701&lt;=$C3701),INDEX(Bemenet!$G$2:$G$301,$M3701),"")</f>
        <v/>
      </c>
      <c r="E3701" s="6" t="str">
        <f>IF(AND($B3701&lt;&gt;"",$C3701&lt;&gt;"",$B3701&lt;=$C3701),INDEX(Bemenet!$D$2:$D$301,$M3701),"")</f>
        <v/>
      </c>
      <c r="F3701" s="5" t="str">
        <f t="shared" si="513"/>
        <v/>
      </c>
      <c r="G3701" s="5" t="str">
        <f t="shared" si="514"/>
        <v/>
      </c>
      <c r="H3701" s="9" t="str">
        <f t="shared" si="515"/>
        <v/>
      </c>
      <c r="I3701" s="5" t="str">
        <f t="shared" si="516"/>
        <v/>
      </c>
      <c r="J3701" s="5" t="str">
        <f>IF(OR($L3701="",NOT(COUNTIFS($L$2:$L3701,$L3701)=1)),"",SUMIFS($G:$G,$L:$L,$L3701))</f>
        <v/>
      </c>
      <c r="K3701" s="5" t="str">
        <f>IF(OR($L3701="",NOT(COUNTIFS($L$2:$L3701,$L3701)=1)),"",SUMIFS($I:$I,$L:$L,$L3701))</f>
        <v/>
      </c>
      <c r="L3701" s="6" t="str">
        <f t="shared" si="517"/>
        <v/>
      </c>
      <c r="M3701" s="6">
        <f t="shared" si="518"/>
        <v>148</v>
      </c>
      <c r="N3701" s="6">
        <f t="shared" si="519"/>
        <v>26</v>
      </c>
      <c r="O3701" s="9" t="str">
        <f>IF(AND($B3701&lt;&gt;"",$C3701&lt;&gt;"",$B3701&lt;=$C3701),INDEX(Szabalyok!$C:$C,$N3701),"")</f>
        <v/>
      </c>
      <c r="P3701">
        <f t="shared" si="521"/>
        <v>0</v>
      </c>
    </row>
    <row r="3702" spans="1:16" x14ac:dyDescent="0.35">
      <c r="A3702">
        <f t="shared" si="520"/>
        <v>0</v>
      </c>
      <c r="B3702" s="4" t="str">
        <f>IF($M3702&gt;300,"",IF(OR(INDEX(Bemenet!$E$2:$E$301,$M3702)="",INDEX(Bemenet!$F$2:$F$301,$M3702)=""),"",MAX(INDEX(Bemenet!$E$2:$E$301,$M3702),INDEX(Szabalyok!$A:$A,$N3702))))</f>
        <v/>
      </c>
      <c r="C3702" s="4" t="str">
        <f>IF($B3702="","",MIN(INDEX(Bemenet!$F$2:$F$301,$M3702),INDEX(Szabalyok!$B:$B,$N3702)))</f>
        <v/>
      </c>
      <c r="D3702" s="5" t="str">
        <f>IF(AND($B3702&lt;&gt;"",$C3702&lt;&gt;"",$B3702&lt;=$C3702),INDEX(Bemenet!$G$2:$G$301,$M3702),"")</f>
        <v/>
      </c>
      <c r="E3702" s="6" t="str">
        <f>IF(AND($B3702&lt;&gt;"",$C3702&lt;&gt;"",$B3702&lt;=$C3702),INDEX(Bemenet!$D$2:$D$301,$M3702),"")</f>
        <v/>
      </c>
      <c r="F3702" s="5" t="str">
        <f t="shared" si="513"/>
        <v/>
      </c>
      <c r="G3702" s="5" t="str">
        <f t="shared" si="514"/>
        <v/>
      </c>
      <c r="H3702" s="9" t="str">
        <f t="shared" si="515"/>
        <v/>
      </c>
      <c r="I3702" s="5" t="str">
        <f t="shared" si="516"/>
        <v/>
      </c>
      <c r="J3702" s="5" t="str">
        <f>IF(OR($L3702="",NOT(COUNTIFS($L$2:$L3702,$L3702)=1)),"",SUMIFS($G:$G,$L:$L,$L3702))</f>
        <v/>
      </c>
      <c r="K3702" s="5" t="str">
        <f>IF(OR($L3702="",NOT(COUNTIFS($L$2:$L3702,$L3702)=1)),"",SUMIFS($I:$I,$L:$L,$L3702))</f>
        <v/>
      </c>
      <c r="L3702" s="6" t="str">
        <f t="shared" si="517"/>
        <v/>
      </c>
      <c r="M3702" s="6">
        <f t="shared" si="518"/>
        <v>149</v>
      </c>
      <c r="N3702" s="6">
        <f t="shared" si="519"/>
        <v>2</v>
      </c>
      <c r="O3702" s="9" t="str">
        <f>IF(AND($B3702&lt;&gt;"",$C3702&lt;&gt;"",$B3702&lt;=$C3702),INDEX(Szabalyok!$C:$C,$N3702),"")</f>
        <v/>
      </c>
      <c r="P3702">
        <f t="shared" si="521"/>
        <v>0</v>
      </c>
    </row>
    <row r="3703" spans="1:16" x14ac:dyDescent="0.35">
      <c r="A3703">
        <f t="shared" si="520"/>
        <v>0</v>
      </c>
      <c r="B3703" s="4" t="str">
        <f>IF($M3703&gt;300,"",IF(OR(INDEX(Bemenet!$E$2:$E$301,$M3703)="",INDEX(Bemenet!$F$2:$F$301,$M3703)=""),"",MAX(INDEX(Bemenet!$E$2:$E$301,$M3703),INDEX(Szabalyok!$A:$A,$N3703))))</f>
        <v/>
      </c>
      <c r="C3703" s="4" t="str">
        <f>IF($B3703="","",MIN(INDEX(Bemenet!$F$2:$F$301,$M3703),INDEX(Szabalyok!$B:$B,$N3703)))</f>
        <v/>
      </c>
      <c r="D3703" s="5" t="str">
        <f>IF(AND($B3703&lt;&gt;"",$C3703&lt;&gt;"",$B3703&lt;=$C3703),INDEX(Bemenet!$G$2:$G$301,$M3703),"")</f>
        <v/>
      </c>
      <c r="E3703" s="6" t="str">
        <f>IF(AND($B3703&lt;&gt;"",$C3703&lt;&gt;"",$B3703&lt;=$C3703),INDEX(Bemenet!$D$2:$D$301,$M3703),"")</f>
        <v/>
      </c>
      <c r="F3703" s="5" t="str">
        <f t="shared" si="513"/>
        <v/>
      </c>
      <c r="G3703" s="5" t="str">
        <f t="shared" si="514"/>
        <v/>
      </c>
      <c r="H3703" s="9" t="str">
        <f t="shared" si="515"/>
        <v/>
      </c>
      <c r="I3703" s="5" t="str">
        <f t="shared" si="516"/>
        <v/>
      </c>
      <c r="J3703" s="5" t="str">
        <f>IF(OR($L3703="",NOT(COUNTIFS($L$2:$L3703,$L3703)=1)),"",SUMIFS($G:$G,$L:$L,$L3703))</f>
        <v/>
      </c>
      <c r="K3703" s="5" t="str">
        <f>IF(OR($L3703="",NOT(COUNTIFS($L$2:$L3703,$L3703)=1)),"",SUMIFS($I:$I,$L:$L,$L3703))</f>
        <v/>
      </c>
      <c r="L3703" s="6" t="str">
        <f t="shared" si="517"/>
        <v/>
      </c>
      <c r="M3703" s="6">
        <f t="shared" si="518"/>
        <v>149</v>
      </c>
      <c r="N3703" s="6">
        <f t="shared" si="519"/>
        <v>3</v>
      </c>
      <c r="O3703" s="9" t="str">
        <f>IF(AND($B3703&lt;&gt;"",$C3703&lt;&gt;"",$B3703&lt;=$C3703),INDEX(Szabalyok!$C:$C,$N3703),"")</f>
        <v/>
      </c>
      <c r="P3703">
        <f t="shared" si="521"/>
        <v>0</v>
      </c>
    </row>
    <row r="3704" spans="1:16" x14ac:dyDescent="0.35">
      <c r="A3704">
        <f t="shared" si="520"/>
        <v>0</v>
      </c>
      <c r="B3704" s="4" t="str">
        <f>IF($M3704&gt;300,"",IF(OR(INDEX(Bemenet!$E$2:$E$301,$M3704)="",INDEX(Bemenet!$F$2:$F$301,$M3704)=""),"",MAX(INDEX(Bemenet!$E$2:$E$301,$M3704),INDEX(Szabalyok!$A:$A,$N3704))))</f>
        <v/>
      </c>
      <c r="C3704" s="4" t="str">
        <f>IF($B3704="","",MIN(INDEX(Bemenet!$F$2:$F$301,$M3704),INDEX(Szabalyok!$B:$B,$N3704)))</f>
        <v/>
      </c>
      <c r="D3704" s="5" t="str">
        <f>IF(AND($B3704&lt;&gt;"",$C3704&lt;&gt;"",$B3704&lt;=$C3704),INDEX(Bemenet!$G$2:$G$301,$M3704),"")</f>
        <v/>
      </c>
      <c r="E3704" s="6" t="str">
        <f>IF(AND($B3704&lt;&gt;"",$C3704&lt;&gt;"",$B3704&lt;=$C3704),INDEX(Bemenet!$D$2:$D$301,$M3704),"")</f>
        <v/>
      </c>
      <c r="F3704" s="5" t="str">
        <f t="shared" si="513"/>
        <v/>
      </c>
      <c r="G3704" s="5" t="str">
        <f t="shared" si="514"/>
        <v/>
      </c>
      <c r="H3704" s="9" t="str">
        <f t="shared" si="515"/>
        <v/>
      </c>
      <c r="I3704" s="5" t="str">
        <f t="shared" si="516"/>
        <v/>
      </c>
      <c r="J3704" s="5" t="str">
        <f>IF(OR($L3704="",NOT(COUNTIFS($L$2:$L3704,$L3704)=1)),"",SUMIFS($G:$G,$L:$L,$L3704))</f>
        <v/>
      </c>
      <c r="K3704" s="5" t="str">
        <f>IF(OR($L3704="",NOT(COUNTIFS($L$2:$L3704,$L3704)=1)),"",SUMIFS($I:$I,$L:$L,$L3704))</f>
        <v/>
      </c>
      <c r="L3704" s="6" t="str">
        <f t="shared" si="517"/>
        <v/>
      </c>
      <c r="M3704" s="6">
        <f t="shared" si="518"/>
        <v>149</v>
      </c>
      <c r="N3704" s="6">
        <f t="shared" si="519"/>
        <v>4</v>
      </c>
      <c r="O3704" s="9" t="str">
        <f>IF(AND($B3704&lt;&gt;"",$C3704&lt;&gt;"",$B3704&lt;=$C3704),INDEX(Szabalyok!$C:$C,$N3704),"")</f>
        <v/>
      </c>
      <c r="P3704">
        <f t="shared" si="521"/>
        <v>0</v>
      </c>
    </row>
    <row r="3705" spans="1:16" x14ac:dyDescent="0.35">
      <c r="A3705">
        <f t="shared" si="520"/>
        <v>0</v>
      </c>
      <c r="B3705" s="4" t="str">
        <f>IF($M3705&gt;300,"",IF(OR(INDEX(Bemenet!$E$2:$E$301,$M3705)="",INDEX(Bemenet!$F$2:$F$301,$M3705)=""),"",MAX(INDEX(Bemenet!$E$2:$E$301,$M3705),INDEX(Szabalyok!$A:$A,$N3705))))</f>
        <v/>
      </c>
      <c r="C3705" s="4" t="str">
        <f>IF($B3705="","",MIN(INDEX(Bemenet!$F$2:$F$301,$M3705),INDEX(Szabalyok!$B:$B,$N3705)))</f>
        <v/>
      </c>
      <c r="D3705" s="5" t="str">
        <f>IF(AND($B3705&lt;&gt;"",$C3705&lt;&gt;"",$B3705&lt;=$C3705),INDEX(Bemenet!$G$2:$G$301,$M3705),"")</f>
        <v/>
      </c>
      <c r="E3705" s="6" t="str">
        <f>IF(AND($B3705&lt;&gt;"",$C3705&lt;&gt;"",$B3705&lt;=$C3705),INDEX(Bemenet!$D$2:$D$301,$M3705),"")</f>
        <v/>
      </c>
      <c r="F3705" s="5" t="str">
        <f t="shared" si="513"/>
        <v/>
      </c>
      <c r="G3705" s="5" t="str">
        <f t="shared" si="514"/>
        <v/>
      </c>
      <c r="H3705" s="9" t="str">
        <f t="shared" si="515"/>
        <v/>
      </c>
      <c r="I3705" s="5" t="str">
        <f t="shared" si="516"/>
        <v/>
      </c>
      <c r="J3705" s="5" t="str">
        <f>IF(OR($L3705="",NOT(COUNTIFS($L$2:$L3705,$L3705)=1)),"",SUMIFS($G:$G,$L:$L,$L3705))</f>
        <v/>
      </c>
      <c r="K3705" s="5" t="str">
        <f>IF(OR($L3705="",NOT(COUNTIFS($L$2:$L3705,$L3705)=1)),"",SUMIFS($I:$I,$L:$L,$L3705))</f>
        <v/>
      </c>
      <c r="L3705" s="6" t="str">
        <f t="shared" si="517"/>
        <v/>
      </c>
      <c r="M3705" s="6">
        <f t="shared" si="518"/>
        <v>149</v>
      </c>
      <c r="N3705" s="6">
        <f t="shared" si="519"/>
        <v>5</v>
      </c>
      <c r="O3705" s="9" t="str">
        <f>IF(AND($B3705&lt;&gt;"",$C3705&lt;&gt;"",$B3705&lt;=$C3705),INDEX(Szabalyok!$C:$C,$N3705),"")</f>
        <v/>
      </c>
      <c r="P3705">
        <f t="shared" si="521"/>
        <v>0</v>
      </c>
    </row>
    <row r="3706" spans="1:16" x14ac:dyDescent="0.35">
      <c r="A3706">
        <f t="shared" si="520"/>
        <v>0</v>
      </c>
      <c r="B3706" s="4" t="str">
        <f>IF($M3706&gt;300,"",IF(OR(INDEX(Bemenet!$E$2:$E$301,$M3706)="",INDEX(Bemenet!$F$2:$F$301,$M3706)=""),"",MAX(INDEX(Bemenet!$E$2:$E$301,$M3706),INDEX(Szabalyok!$A:$A,$N3706))))</f>
        <v/>
      </c>
      <c r="C3706" s="4" t="str">
        <f>IF($B3706="","",MIN(INDEX(Bemenet!$F$2:$F$301,$M3706),INDEX(Szabalyok!$B:$B,$N3706)))</f>
        <v/>
      </c>
      <c r="D3706" s="5" t="str">
        <f>IF(AND($B3706&lt;&gt;"",$C3706&lt;&gt;"",$B3706&lt;=$C3706),INDEX(Bemenet!$G$2:$G$301,$M3706),"")</f>
        <v/>
      </c>
      <c r="E3706" s="6" t="str">
        <f>IF(AND($B3706&lt;&gt;"",$C3706&lt;&gt;"",$B3706&lt;=$C3706),INDEX(Bemenet!$D$2:$D$301,$M3706),"")</f>
        <v/>
      </c>
      <c r="F3706" s="5" t="str">
        <f t="shared" si="513"/>
        <v/>
      </c>
      <c r="G3706" s="5" t="str">
        <f t="shared" si="514"/>
        <v/>
      </c>
      <c r="H3706" s="9" t="str">
        <f t="shared" si="515"/>
        <v/>
      </c>
      <c r="I3706" s="5" t="str">
        <f t="shared" si="516"/>
        <v/>
      </c>
      <c r="J3706" s="5" t="str">
        <f>IF(OR($L3706="",NOT(COUNTIFS($L$2:$L3706,$L3706)=1)),"",SUMIFS($G:$G,$L:$L,$L3706))</f>
        <v/>
      </c>
      <c r="K3706" s="5" t="str">
        <f>IF(OR($L3706="",NOT(COUNTIFS($L$2:$L3706,$L3706)=1)),"",SUMIFS($I:$I,$L:$L,$L3706))</f>
        <v/>
      </c>
      <c r="L3706" s="6" t="str">
        <f t="shared" si="517"/>
        <v/>
      </c>
      <c r="M3706" s="6">
        <f t="shared" si="518"/>
        <v>149</v>
      </c>
      <c r="N3706" s="6">
        <f t="shared" si="519"/>
        <v>6</v>
      </c>
      <c r="O3706" s="9" t="str">
        <f>IF(AND($B3706&lt;&gt;"",$C3706&lt;&gt;"",$B3706&lt;=$C3706),INDEX(Szabalyok!$C:$C,$N3706),"")</f>
        <v/>
      </c>
      <c r="P3706">
        <f t="shared" si="521"/>
        <v>0</v>
      </c>
    </row>
    <row r="3707" spans="1:16" x14ac:dyDescent="0.35">
      <c r="A3707">
        <f t="shared" si="520"/>
        <v>0</v>
      </c>
      <c r="B3707" s="4" t="str">
        <f>IF($M3707&gt;300,"",IF(OR(INDEX(Bemenet!$E$2:$E$301,$M3707)="",INDEX(Bemenet!$F$2:$F$301,$M3707)=""),"",MAX(INDEX(Bemenet!$E$2:$E$301,$M3707),INDEX(Szabalyok!$A:$A,$N3707))))</f>
        <v/>
      </c>
      <c r="C3707" s="4" t="str">
        <f>IF($B3707="","",MIN(INDEX(Bemenet!$F$2:$F$301,$M3707),INDEX(Szabalyok!$B:$B,$N3707)))</f>
        <v/>
      </c>
      <c r="D3707" s="5" t="str">
        <f>IF(AND($B3707&lt;&gt;"",$C3707&lt;&gt;"",$B3707&lt;=$C3707),INDEX(Bemenet!$G$2:$G$301,$M3707),"")</f>
        <v/>
      </c>
      <c r="E3707" s="6" t="str">
        <f>IF(AND($B3707&lt;&gt;"",$C3707&lt;&gt;"",$B3707&lt;=$C3707),INDEX(Bemenet!$D$2:$D$301,$M3707),"")</f>
        <v/>
      </c>
      <c r="F3707" s="5" t="str">
        <f t="shared" si="513"/>
        <v/>
      </c>
      <c r="G3707" s="5" t="str">
        <f t="shared" si="514"/>
        <v/>
      </c>
      <c r="H3707" s="9" t="str">
        <f t="shared" si="515"/>
        <v/>
      </c>
      <c r="I3707" s="5" t="str">
        <f t="shared" si="516"/>
        <v/>
      </c>
      <c r="J3707" s="5" t="str">
        <f>IF(OR($L3707="",NOT(COUNTIFS($L$2:$L3707,$L3707)=1)),"",SUMIFS($G:$G,$L:$L,$L3707))</f>
        <v/>
      </c>
      <c r="K3707" s="5" t="str">
        <f>IF(OR($L3707="",NOT(COUNTIFS($L$2:$L3707,$L3707)=1)),"",SUMIFS($I:$I,$L:$L,$L3707))</f>
        <v/>
      </c>
      <c r="L3707" s="6" t="str">
        <f t="shared" si="517"/>
        <v/>
      </c>
      <c r="M3707" s="6">
        <f t="shared" si="518"/>
        <v>149</v>
      </c>
      <c r="N3707" s="6">
        <f t="shared" si="519"/>
        <v>7</v>
      </c>
      <c r="O3707" s="9" t="str">
        <f>IF(AND($B3707&lt;&gt;"",$C3707&lt;&gt;"",$B3707&lt;=$C3707),INDEX(Szabalyok!$C:$C,$N3707),"")</f>
        <v/>
      </c>
      <c r="P3707">
        <f t="shared" si="521"/>
        <v>0</v>
      </c>
    </row>
    <row r="3708" spans="1:16" x14ac:dyDescent="0.35">
      <c r="A3708">
        <f t="shared" si="520"/>
        <v>0</v>
      </c>
      <c r="B3708" s="4" t="str">
        <f>IF($M3708&gt;300,"",IF(OR(INDEX(Bemenet!$E$2:$E$301,$M3708)="",INDEX(Bemenet!$F$2:$F$301,$M3708)=""),"",MAX(INDEX(Bemenet!$E$2:$E$301,$M3708),INDEX(Szabalyok!$A:$A,$N3708))))</f>
        <v/>
      </c>
      <c r="C3708" s="4" t="str">
        <f>IF($B3708="","",MIN(INDEX(Bemenet!$F$2:$F$301,$M3708),INDEX(Szabalyok!$B:$B,$N3708)))</f>
        <v/>
      </c>
      <c r="D3708" s="5" t="str">
        <f>IF(AND($B3708&lt;&gt;"",$C3708&lt;&gt;"",$B3708&lt;=$C3708),INDEX(Bemenet!$G$2:$G$301,$M3708),"")</f>
        <v/>
      </c>
      <c r="E3708" s="6" t="str">
        <f>IF(AND($B3708&lt;&gt;"",$C3708&lt;&gt;"",$B3708&lt;=$C3708),INDEX(Bemenet!$D$2:$D$301,$M3708),"")</f>
        <v/>
      </c>
      <c r="F3708" s="5" t="str">
        <f t="shared" si="513"/>
        <v/>
      </c>
      <c r="G3708" s="5" t="str">
        <f t="shared" si="514"/>
        <v/>
      </c>
      <c r="H3708" s="9" t="str">
        <f t="shared" si="515"/>
        <v/>
      </c>
      <c r="I3708" s="5" t="str">
        <f t="shared" si="516"/>
        <v/>
      </c>
      <c r="J3708" s="5" t="str">
        <f>IF(OR($L3708="",NOT(COUNTIFS($L$2:$L3708,$L3708)=1)),"",SUMIFS($G:$G,$L:$L,$L3708))</f>
        <v/>
      </c>
      <c r="K3708" s="5" t="str">
        <f>IF(OR($L3708="",NOT(COUNTIFS($L$2:$L3708,$L3708)=1)),"",SUMIFS($I:$I,$L:$L,$L3708))</f>
        <v/>
      </c>
      <c r="L3708" s="6" t="str">
        <f t="shared" si="517"/>
        <v/>
      </c>
      <c r="M3708" s="6">
        <f t="shared" si="518"/>
        <v>149</v>
      </c>
      <c r="N3708" s="6">
        <f t="shared" si="519"/>
        <v>8</v>
      </c>
      <c r="O3708" s="9" t="str">
        <f>IF(AND($B3708&lt;&gt;"",$C3708&lt;&gt;"",$B3708&lt;=$C3708),INDEX(Szabalyok!$C:$C,$N3708),"")</f>
        <v/>
      </c>
      <c r="P3708">
        <f t="shared" si="521"/>
        <v>0</v>
      </c>
    </row>
    <row r="3709" spans="1:16" x14ac:dyDescent="0.35">
      <c r="A3709">
        <f t="shared" si="520"/>
        <v>0</v>
      </c>
      <c r="B3709" s="4" t="str">
        <f>IF($M3709&gt;300,"",IF(OR(INDEX(Bemenet!$E$2:$E$301,$M3709)="",INDEX(Bemenet!$F$2:$F$301,$M3709)=""),"",MAX(INDEX(Bemenet!$E$2:$E$301,$M3709),INDEX(Szabalyok!$A:$A,$N3709))))</f>
        <v/>
      </c>
      <c r="C3709" s="4" t="str">
        <f>IF($B3709="","",MIN(INDEX(Bemenet!$F$2:$F$301,$M3709),INDEX(Szabalyok!$B:$B,$N3709)))</f>
        <v/>
      </c>
      <c r="D3709" s="5" t="str">
        <f>IF(AND($B3709&lt;&gt;"",$C3709&lt;&gt;"",$B3709&lt;=$C3709),INDEX(Bemenet!$G$2:$G$301,$M3709),"")</f>
        <v/>
      </c>
      <c r="E3709" s="6" t="str">
        <f>IF(AND($B3709&lt;&gt;"",$C3709&lt;&gt;"",$B3709&lt;=$C3709),INDEX(Bemenet!$D$2:$D$301,$M3709),"")</f>
        <v/>
      </c>
      <c r="F3709" s="5" t="str">
        <f t="shared" si="513"/>
        <v/>
      </c>
      <c r="G3709" s="5" t="str">
        <f t="shared" si="514"/>
        <v/>
      </c>
      <c r="H3709" s="9" t="str">
        <f t="shared" si="515"/>
        <v/>
      </c>
      <c r="I3709" s="5" t="str">
        <f t="shared" si="516"/>
        <v/>
      </c>
      <c r="J3709" s="5" t="str">
        <f>IF(OR($L3709="",NOT(COUNTIFS($L$2:$L3709,$L3709)=1)),"",SUMIFS($G:$G,$L:$L,$L3709))</f>
        <v/>
      </c>
      <c r="K3709" s="5" t="str">
        <f>IF(OR($L3709="",NOT(COUNTIFS($L$2:$L3709,$L3709)=1)),"",SUMIFS($I:$I,$L:$L,$L3709))</f>
        <v/>
      </c>
      <c r="L3709" s="6" t="str">
        <f t="shared" si="517"/>
        <v/>
      </c>
      <c r="M3709" s="6">
        <f t="shared" si="518"/>
        <v>149</v>
      </c>
      <c r="N3709" s="6">
        <f t="shared" si="519"/>
        <v>9</v>
      </c>
      <c r="O3709" s="9" t="str">
        <f>IF(AND($B3709&lt;&gt;"",$C3709&lt;&gt;"",$B3709&lt;=$C3709),INDEX(Szabalyok!$C:$C,$N3709),"")</f>
        <v/>
      </c>
      <c r="P3709">
        <f t="shared" si="521"/>
        <v>0</v>
      </c>
    </row>
    <row r="3710" spans="1:16" x14ac:dyDescent="0.35">
      <c r="A3710">
        <f t="shared" si="520"/>
        <v>0</v>
      </c>
      <c r="B3710" s="4" t="str">
        <f>IF($M3710&gt;300,"",IF(OR(INDEX(Bemenet!$E$2:$E$301,$M3710)="",INDEX(Bemenet!$F$2:$F$301,$M3710)=""),"",MAX(INDEX(Bemenet!$E$2:$E$301,$M3710),INDEX(Szabalyok!$A:$A,$N3710))))</f>
        <v/>
      </c>
      <c r="C3710" s="4" t="str">
        <f>IF($B3710="","",MIN(INDEX(Bemenet!$F$2:$F$301,$M3710),INDEX(Szabalyok!$B:$B,$N3710)))</f>
        <v/>
      </c>
      <c r="D3710" s="5" t="str">
        <f>IF(AND($B3710&lt;&gt;"",$C3710&lt;&gt;"",$B3710&lt;=$C3710),INDEX(Bemenet!$G$2:$G$301,$M3710),"")</f>
        <v/>
      </c>
      <c r="E3710" s="6" t="str">
        <f>IF(AND($B3710&lt;&gt;"",$C3710&lt;&gt;"",$B3710&lt;=$C3710),INDEX(Bemenet!$D$2:$D$301,$M3710),"")</f>
        <v/>
      </c>
      <c r="F3710" s="5" t="str">
        <f t="shared" si="513"/>
        <v/>
      </c>
      <c r="G3710" s="5" t="str">
        <f t="shared" si="514"/>
        <v/>
      </c>
      <c r="H3710" s="9" t="str">
        <f t="shared" si="515"/>
        <v/>
      </c>
      <c r="I3710" s="5" t="str">
        <f t="shared" si="516"/>
        <v/>
      </c>
      <c r="J3710" s="5" t="str">
        <f>IF(OR($L3710="",NOT(COUNTIFS($L$2:$L3710,$L3710)=1)),"",SUMIFS($G:$G,$L:$L,$L3710))</f>
        <v/>
      </c>
      <c r="K3710" s="5" t="str">
        <f>IF(OR($L3710="",NOT(COUNTIFS($L$2:$L3710,$L3710)=1)),"",SUMIFS($I:$I,$L:$L,$L3710))</f>
        <v/>
      </c>
      <c r="L3710" s="6" t="str">
        <f t="shared" si="517"/>
        <v/>
      </c>
      <c r="M3710" s="6">
        <f t="shared" si="518"/>
        <v>149</v>
      </c>
      <c r="N3710" s="6">
        <f t="shared" si="519"/>
        <v>10</v>
      </c>
      <c r="O3710" s="9" t="str">
        <f>IF(AND($B3710&lt;&gt;"",$C3710&lt;&gt;"",$B3710&lt;=$C3710),INDEX(Szabalyok!$C:$C,$N3710),"")</f>
        <v/>
      </c>
      <c r="P3710">
        <f t="shared" si="521"/>
        <v>0</v>
      </c>
    </row>
    <row r="3711" spans="1:16" x14ac:dyDescent="0.35">
      <c r="A3711">
        <f t="shared" si="520"/>
        <v>0</v>
      </c>
      <c r="B3711" s="4" t="str">
        <f>IF($M3711&gt;300,"",IF(OR(INDEX(Bemenet!$E$2:$E$301,$M3711)="",INDEX(Bemenet!$F$2:$F$301,$M3711)=""),"",MAX(INDEX(Bemenet!$E$2:$E$301,$M3711),INDEX(Szabalyok!$A:$A,$N3711))))</f>
        <v/>
      </c>
      <c r="C3711" s="4" t="str">
        <f>IF($B3711="","",MIN(INDEX(Bemenet!$F$2:$F$301,$M3711),INDEX(Szabalyok!$B:$B,$N3711)))</f>
        <v/>
      </c>
      <c r="D3711" s="5" t="str">
        <f>IF(AND($B3711&lt;&gt;"",$C3711&lt;&gt;"",$B3711&lt;=$C3711),INDEX(Bemenet!$G$2:$G$301,$M3711),"")</f>
        <v/>
      </c>
      <c r="E3711" s="6" t="str">
        <f>IF(AND($B3711&lt;&gt;"",$C3711&lt;&gt;"",$B3711&lt;=$C3711),INDEX(Bemenet!$D$2:$D$301,$M3711),"")</f>
        <v/>
      </c>
      <c r="F3711" s="5" t="str">
        <f t="shared" si="513"/>
        <v/>
      </c>
      <c r="G3711" s="5" t="str">
        <f t="shared" si="514"/>
        <v/>
      </c>
      <c r="H3711" s="9" t="str">
        <f t="shared" si="515"/>
        <v/>
      </c>
      <c r="I3711" s="5" t="str">
        <f t="shared" si="516"/>
        <v/>
      </c>
      <c r="J3711" s="5" t="str">
        <f>IF(OR($L3711="",NOT(COUNTIFS($L$2:$L3711,$L3711)=1)),"",SUMIFS($G:$G,$L:$L,$L3711))</f>
        <v/>
      </c>
      <c r="K3711" s="5" t="str">
        <f>IF(OR($L3711="",NOT(COUNTIFS($L$2:$L3711,$L3711)=1)),"",SUMIFS($I:$I,$L:$L,$L3711))</f>
        <v/>
      </c>
      <c r="L3711" s="6" t="str">
        <f t="shared" si="517"/>
        <v/>
      </c>
      <c r="M3711" s="6">
        <f t="shared" si="518"/>
        <v>149</v>
      </c>
      <c r="N3711" s="6">
        <f t="shared" si="519"/>
        <v>11</v>
      </c>
      <c r="O3711" s="9" t="str">
        <f>IF(AND($B3711&lt;&gt;"",$C3711&lt;&gt;"",$B3711&lt;=$C3711),INDEX(Szabalyok!$C:$C,$N3711),"")</f>
        <v/>
      </c>
      <c r="P3711">
        <f t="shared" si="521"/>
        <v>0</v>
      </c>
    </row>
    <row r="3712" spans="1:16" x14ac:dyDescent="0.35">
      <c r="A3712">
        <f t="shared" si="520"/>
        <v>0</v>
      </c>
      <c r="B3712" s="4" t="str">
        <f>IF($M3712&gt;300,"",IF(OR(INDEX(Bemenet!$E$2:$E$301,$M3712)="",INDEX(Bemenet!$F$2:$F$301,$M3712)=""),"",MAX(INDEX(Bemenet!$E$2:$E$301,$M3712),INDEX(Szabalyok!$A:$A,$N3712))))</f>
        <v/>
      </c>
      <c r="C3712" s="4" t="str">
        <f>IF($B3712="","",MIN(INDEX(Bemenet!$F$2:$F$301,$M3712),INDEX(Szabalyok!$B:$B,$N3712)))</f>
        <v/>
      </c>
      <c r="D3712" s="5" t="str">
        <f>IF(AND($B3712&lt;&gt;"",$C3712&lt;&gt;"",$B3712&lt;=$C3712),INDEX(Bemenet!$G$2:$G$301,$M3712),"")</f>
        <v/>
      </c>
      <c r="E3712" s="6" t="str">
        <f>IF(AND($B3712&lt;&gt;"",$C3712&lt;&gt;"",$B3712&lt;=$C3712),INDEX(Bemenet!$D$2:$D$301,$M3712),"")</f>
        <v/>
      </c>
      <c r="F3712" s="5" t="str">
        <f t="shared" si="513"/>
        <v/>
      </c>
      <c r="G3712" s="5" t="str">
        <f t="shared" si="514"/>
        <v/>
      </c>
      <c r="H3712" s="9" t="str">
        <f t="shared" si="515"/>
        <v/>
      </c>
      <c r="I3712" s="5" t="str">
        <f t="shared" si="516"/>
        <v/>
      </c>
      <c r="J3712" s="5" t="str">
        <f>IF(OR($L3712="",NOT(COUNTIFS($L$2:$L3712,$L3712)=1)),"",SUMIFS($G:$G,$L:$L,$L3712))</f>
        <v/>
      </c>
      <c r="K3712" s="5" t="str">
        <f>IF(OR($L3712="",NOT(COUNTIFS($L$2:$L3712,$L3712)=1)),"",SUMIFS($I:$I,$L:$L,$L3712))</f>
        <v/>
      </c>
      <c r="L3712" s="6" t="str">
        <f t="shared" si="517"/>
        <v/>
      </c>
      <c r="M3712" s="6">
        <f t="shared" si="518"/>
        <v>149</v>
      </c>
      <c r="N3712" s="6">
        <f t="shared" si="519"/>
        <v>12</v>
      </c>
      <c r="O3712" s="9" t="str">
        <f>IF(AND($B3712&lt;&gt;"",$C3712&lt;&gt;"",$B3712&lt;=$C3712),INDEX(Szabalyok!$C:$C,$N3712),"")</f>
        <v/>
      </c>
      <c r="P3712">
        <f t="shared" si="521"/>
        <v>0</v>
      </c>
    </row>
    <row r="3713" spans="1:16" x14ac:dyDescent="0.35">
      <c r="A3713">
        <f t="shared" si="520"/>
        <v>0</v>
      </c>
      <c r="B3713" s="4" t="str">
        <f>IF($M3713&gt;300,"",IF(OR(INDEX(Bemenet!$E$2:$E$301,$M3713)="",INDEX(Bemenet!$F$2:$F$301,$M3713)=""),"",MAX(INDEX(Bemenet!$E$2:$E$301,$M3713),INDEX(Szabalyok!$A:$A,$N3713))))</f>
        <v/>
      </c>
      <c r="C3713" s="4" t="str">
        <f>IF($B3713="","",MIN(INDEX(Bemenet!$F$2:$F$301,$M3713),INDEX(Szabalyok!$B:$B,$N3713)))</f>
        <v/>
      </c>
      <c r="D3713" s="5" t="str">
        <f>IF(AND($B3713&lt;&gt;"",$C3713&lt;&gt;"",$B3713&lt;=$C3713),INDEX(Bemenet!$G$2:$G$301,$M3713),"")</f>
        <v/>
      </c>
      <c r="E3713" s="6" t="str">
        <f>IF(AND($B3713&lt;&gt;"",$C3713&lt;&gt;"",$B3713&lt;=$C3713),INDEX(Bemenet!$D$2:$D$301,$M3713),"")</f>
        <v/>
      </c>
      <c r="F3713" s="5" t="str">
        <f t="shared" si="513"/>
        <v/>
      </c>
      <c r="G3713" s="5" t="str">
        <f t="shared" si="514"/>
        <v/>
      </c>
      <c r="H3713" s="9" t="str">
        <f t="shared" si="515"/>
        <v/>
      </c>
      <c r="I3713" s="5" t="str">
        <f t="shared" si="516"/>
        <v/>
      </c>
      <c r="J3713" s="5" t="str">
        <f>IF(OR($L3713="",NOT(COUNTIFS($L$2:$L3713,$L3713)=1)),"",SUMIFS($G:$G,$L:$L,$L3713))</f>
        <v/>
      </c>
      <c r="K3713" s="5" t="str">
        <f>IF(OR($L3713="",NOT(COUNTIFS($L$2:$L3713,$L3713)=1)),"",SUMIFS($I:$I,$L:$L,$L3713))</f>
        <v/>
      </c>
      <c r="L3713" s="6" t="str">
        <f t="shared" si="517"/>
        <v/>
      </c>
      <c r="M3713" s="6">
        <f t="shared" si="518"/>
        <v>149</v>
      </c>
      <c r="N3713" s="6">
        <f t="shared" si="519"/>
        <v>13</v>
      </c>
      <c r="O3713" s="9" t="str">
        <f>IF(AND($B3713&lt;&gt;"",$C3713&lt;&gt;"",$B3713&lt;=$C3713),INDEX(Szabalyok!$C:$C,$N3713),"")</f>
        <v/>
      </c>
      <c r="P3713">
        <f t="shared" si="521"/>
        <v>0</v>
      </c>
    </row>
    <row r="3714" spans="1:16" x14ac:dyDescent="0.35">
      <c r="A3714">
        <f t="shared" si="520"/>
        <v>0</v>
      </c>
      <c r="B3714" s="4" t="str">
        <f>IF($M3714&gt;300,"",IF(OR(INDEX(Bemenet!$E$2:$E$301,$M3714)="",INDEX(Bemenet!$F$2:$F$301,$M3714)=""),"",MAX(INDEX(Bemenet!$E$2:$E$301,$M3714),INDEX(Szabalyok!$A:$A,$N3714))))</f>
        <v/>
      </c>
      <c r="C3714" s="4" t="str">
        <f>IF($B3714="","",MIN(INDEX(Bemenet!$F$2:$F$301,$M3714),INDEX(Szabalyok!$B:$B,$N3714)))</f>
        <v/>
      </c>
      <c r="D3714" s="5" t="str">
        <f>IF(AND($B3714&lt;&gt;"",$C3714&lt;&gt;"",$B3714&lt;=$C3714),INDEX(Bemenet!$G$2:$G$301,$M3714),"")</f>
        <v/>
      </c>
      <c r="E3714" s="6" t="str">
        <f>IF(AND($B3714&lt;&gt;"",$C3714&lt;&gt;"",$B3714&lt;=$C3714),INDEX(Bemenet!$D$2:$D$301,$M3714),"")</f>
        <v/>
      </c>
      <c r="F3714" s="5" t="str">
        <f t="shared" ref="F3714:F3777" si="522">IF(AND($B3714&lt;&gt;"",$C3714&lt;&gt;"",$B3714&lt;=$C3714),$C3714-$B3714+1,"")</f>
        <v/>
      </c>
      <c r="G3714" s="5" t="str">
        <f t="shared" ref="G3714:G3777" si="523">IF($F3714="","",$F3714*$D3714)</f>
        <v/>
      </c>
      <c r="H3714" s="9" t="str">
        <f t="shared" ref="H3714:H3777" si="524">IF($G3714="","",$O3714)</f>
        <v/>
      </c>
      <c r="I3714" s="5" t="str">
        <f t="shared" ref="I3714:I3777" si="525">IF($G3714="","",$G3714*IF($H3714="",$O3714,$H3714)/100)</f>
        <v/>
      </c>
      <c r="J3714" s="5" t="str">
        <f>IF(OR($L3714="",NOT(COUNTIFS($L$2:$L3714,$L3714)=1)),"",SUMIFS($G:$G,$L:$L,$L3714))</f>
        <v/>
      </c>
      <c r="K3714" s="5" t="str">
        <f>IF(OR($L3714="",NOT(COUNTIFS($L$2:$L3714,$L3714)=1)),"",SUMIFS($I:$I,$L:$L,$L3714))</f>
        <v/>
      </c>
      <c r="L3714" s="6" t="str">
        <f t="shared" ref="L3714:L3777" si="526">IF($B3714="","",YEAR($B3714))</f>
        <v/>
      </c>
      <c r="M3714" s="6">
        <f t="shared" ref="M3714:M3777" si="527">INT((ROW()-2)/25)+1</f>
        <v>149</v>
      </c>
      <c r="N3714" s="6">
        <f t="shared" ref="N3714:N3777" si="528">MOD(ROW()-2,25)+2</f>
        <v>14</v>
      </c>
      <c r="O3714" s="9" t="str">
        <f>IF(AND($B3714&lt;&gt;"",$C3714&lt;&gt;"",$B3714&lt;=$C3714),INDEX(Szabalyok!$C:$C,$N3714),"")</f>
        <v/>
      </c>
      <c r="P3714">
        <f t="shared" si="521"/>
        <v>0</v>
      </c>
    </row>
    <row r="3715" spans="1:16" x14ac:dyDescent="0.35">
      <c r="A3715">
        <f t="shared" si="520"/>
        <v>0</v>
      </c>
      <c r="B3715" s="4" t="str">
        <f>IF($M3715&gt;300,"",IF(OR(INDEX(Bemenet!$E$2:$E$301,$M3715)="",INDEX(Bemenet!$F$2:$F$301,$M3715)=""),"",MAX(INDEX(Bemenet!$E$2:$E$301,$M3715),INDEX(Szabalyok!$A:$A,$N3715))))</f>
        <v/>
      </c>
      <c r="C3715" s="4" t="str">
        <f>IF($B3715="","",MIN(INDEX(Bemenet!$F$2:$F$301,$M3715),INDEX(Szabalyok!$B:$B,$N3715)))</f>
        <v/>
      </c>
      <c r="D3715" s="5" t="str">
        <f>IF(AND($B3715&lt;&gt;"",$C3715&lt;&gt;"",$B3715&lt;=$C3715),INDEX(Bemenet!$G$2:$G$301,$M3715),"")</f>
        <v/>
      </c>
      <c r="E3715" s="6" t="str">
        <f>IF(AND($B3715&lt;&gt;"",$C3715&lt;&gt;"",$B3715&lt;=$C3715),INDEX(Bemenet!$D$2:$D$301,$M3715),"")</f>
        <v/>
      </c>
      <c r="F3715" s="5" t="str">
        <f t="shared" si="522"/>
        <v/>
      </c>
      <c r="G3715" s="5" t="str">
        <f t="shared" si="523"/>
        <v/>
      </c>
      <c r="H3715" s="9" t="str">
        <f t="shared" si="524"/>
        <v/>
      </c>
      <c r="I3715" s="5" t="str">
        <f t="shared" si="525"/>
        <v/>
      </c>
      <c r="J3715" s="5" t="str">
        <f>IF(OR($L3715="",NOT(COUNTIFS($L$2:$L3715,$L3715)=1)),"",SUMIFS($G:$G,$L:$L,$L3715))</f>
        <v/>
      </c>
      <c r="K3715" s="5" t="str">
        <f>IF(OR($L3715="",NOT(COUNTIFS($L$2:$L3715,$L3715)=1)),"",SUMIFS($I:$I,$L:$L,$L3715))</f>
        <v/>
      </c>
      <c r="L3715" s="6" t="str">
        <f t="shared" si="526"/>
        <v/>
      </c>
      <c r="M3715" s="6">
        <f t="shared" si="527"/>
        <v>149</v>
      </c>
      <c r="N3715" s="6">
        <f t="shared" si="528"/>
        <v>15</v>
      </c>
      <c r="O3715" s="9" t="str">
        <f>IF(AND($B3715&lt;&gt;"",$C3715&lt;&gt;"",$B3715&lt;=$C3715),INDEX(Szabalyok!$C:$C,$N3715),"")</f>
        <v/>
      </c>
      <c r="P3715">
        <f t="shared" si="521"/>
        <v>0</v>
      </c>
    </row>
    <row r="3716" spans="1:16" x14ac:dyDescent="0.35">
      <c r="A3716">
        <f t="shared" ref="A3716:A3779" si="529">IF(P3716=P3715,0,P3716)</f>
        <v>0</v>
      </c>
      <c r="B3716" s="4" t="str">
        <f>IF($M3716&gt;300,"",IF(OR(INDEX(Bemenet!$E$2:$E$301,$M3716)="",INDEX(Bemenet!$F$2:$F$301,$M3716)=""),"",MAX(INDEX(Bemenet!$E$2:$E$301,$M3716),INDEX(Szabalyok!$A:$A,$N3716))))</f>
        <v/>
      </c>
      <c r="C3716" s="4" t="str">
        <f>IF($B3716="","",MIN(INDEX(Bemenet!$F$2:$F$301,$M3716),INDEX(Szabalyok!$B:$B,$N3716)))</f>
        <v/>
      </c>
      <c r="D3716" s="5" t="str">
        <f>IF(AND($B3716&lt;&gt;"",$C3716&lt;&gt;"",$B3716&lt;=$C3716),INDEX(Bemenet!$G$2:$G$301,$M3716),"")</f>
        <v/>
      </c>
      <c r="E3716" s="6" t="str">
        <f>IF(AND($B3716&lt;&gt;"",$C3716&lt;&gt;"",$B3716&lt;=$C3716),INDEX(Bemenet!$D$2:$D$301,$M3716),"")</f>
        <v/>
      </c>
      <c r="F3716" s="5" t="str">
        <f t="shared" si="522"/>
        <v/>
      </c>
      <c r="G3716" s="5" t="str">
        <f t="shared" si="523"/>
        <v/>
      </c>
      <c r="H3716" s="9" t="str">
        <f t="shared" si="524"/>
        <v/>
      </c>
      <c r="I3716" s="5" t="str">
        <f t="shared" si="525"/>
        <v/>
      </c>
      <c r="J3716" s="5" t="str">
        <f>IF(OR($L3716="",NOT(COUNTIFS($L$2:$L3716,$L3716)=1)),"",SUMIFS($G:$G,$L:$L,$L3716))</f>
        <v/>
      </c>
      <c r="K3716" s="5" t="str">
        <f>IF(OR($L3716="",NOT(COUNTIFS($L$2:$L3716,$L3716)=1)),"",SUMIFS($I:$I,$L:$L,$L3716))</f>
        <v/>
      </c>
      <c r="L3716" s="6" t="str">
        <f t="shared" si="526"/>
        <v/>
      </c>
      <c r="M3716" s="6">
        <f t="shared" si="527"/>
        <v>149</v>
      </c>
      <c r="N3716" s="6">
        <f t="shared" si="528"/>
        <v>16</v>
      </c>
      <c r="O3716" s="9" t="str">
        <f>IF(AND($B3716&lt;&gt;"",$C3716&lt;&gt;"",$B3716&lt;=$C3716),INDEX(Szabalyok!$C:$C,$N3716),"")</f>
        <v/>
      </c>
      <c r="P3716">
        <f t="shared" ref="P3716:P3779" si="530">IF(D3716="",P3715,P3715+1)</f>
        <v>0</v>
      </c>
    </row>
    <row r="3717" spans="1:16" x14ac:dyDescent="0.35">
      <c r="A3717">
        <f t="shared" si="529"/>
        <v>0</v>
      </c>
      <c r="B3717" s="4" t="str">
        <f>IF($M3717&gt;300,"",IF(OR(INDEX(Bemenet!$E$2:$E$301,$M3717)="",INDEX(Bemenet!$F$2:$F$301,$M3717)=""),"",MAX(INDEX(Bemenet!$E$2:$E$301,$M3717),INDEX(Szabalyok!$A:$A,$N3717))))</f>
        <v/>
      </c>
      <c r="C3717" s="4" t="str">
        <f>IF($B3717="","",MIN(INDEX(Bemenet!$F$2:$F$301,$M3717),INDEX(Szabalyok!$B:$B,$N3717)))</f>
        <v/>
      </c>
      <c r="D3717" s="5" t="str">
        <f>IF(AND($B3717&lt;&gt;"",$C3717&lt;&gt;"",$B3717&lt;=$C3717),INDEX(Bemenet!$G$2:$G$301,$M3717),"")</f>
        <v/>
      </c>
      <c r="E3717" s="6" t="str">
        <f>IF(AND($B3717&lt;&gt;"",$C3717&lt;&gt;"",$B3717&lt;=$C3717),INDEX(Bemenet!$D$2:$D$301,$M3717),"")</f>
        <v/>
      </c>
      <c r="F3717" s="5" t="str">
        <f t="shared" si="522"/>
        <v/>
      </c>
      <c r="G3717" s="5" t="str">
        <f t="shared" si="523"/>
        <v/>
      </c>
      <c r="H3717" s="9" t="str">
        <f t="shared" si="524"/>
        <v/>
      </c>
      <c r="I3717" s="5" t="str">
        <f t="shared" si="525"/>
        <v/>
      </c>
      <c r="J3717" s="5" t="str">
        <f>IF(OR($L3717="",NOT(COUNTIFS($L$2:$L3717,$L3717)=1)),"",SUMIFS($G:$G,$L:$L,$L3717))</f>
        <v/>
      </c>
      <c r="K3717" s="5" t="str">
        <f>IF(OR($L3717="",NOT(COUNTIFS($L$2:$L3717,$L3717)=1)),"",SUMIFS($I:$I,$L:$L,$L3717))</f>
        <v/>
      </c>
      <c r="L3717" s="6" t="str">
        <f t="shared" si="526"/>
        <v/>
      </c>
      <c r="M3717" s="6">
        <f t="shared" si="527"/>
        <v>149</v>
      </c>
      <c r="N3717" s="6">
        <f t="shared" si="528"/>
        <v>17</v>
      </c>
      <c r="O3717" s="9" t="str">
        <f>IF(AND($B3717&lt;&gt;"",$C3717&lt;&gt;"",$B3717&lt;=$C3717),INDEX(Szabalyok!$C:$C,$N3717),"")</f>
        <v/>
      </c>
      <c r="P3717">
        <f t="shared" si="530"/>
        <v>0</v>
      </c>
    </row>
    <row r="3718" spans="1:16" x14ac:dyDescent="0.35">
      <c r="A3718">
        <f t="shared" si="529"/>
        <v>0</v>
      </c>
      <c r="B3718" s="4" t="str">
        <f>IF($M3718&gt;300,"",IF(OR(INDEX(Bemenet!$E$2:$E$301,$M3718)="",INDEX(Bemenet!$F$2:$F$301,$M3718)=""),"",MAX(INDEX(Bemenet!$E$2:$E$301,$M3718),INDEX(Szabalyok!$A:$A,$N3718))))</f>
        <v/>
      </c>
      <c r="C3718" s="4" t="str">
        <f>IF($B3718="","",MIN(INDEX(Bemenet!$F$2:$F$301,$M3718),INDEX(Szabalyok!$B:$B,$N3718)))</f>
        <v/>
      </c>
      <c r="D3718" s="5" t="str">
        <f>IF(AND($B3718&lt;&gt;"",$C3718&lt;&gt;"",$B3718&lt;=$C3718),INDEX(Bemenet!$G$2:$G$301,$M3718),"")</f>
        <v/>
      </c>
      <c r="E3718" s="6" t="str">
        <f>IF(AND($B3718&lt;&gt;"",$C3718&lt;&gt;"",$B3718&lt;=$C3718),INDEX(Bemenet!$D$2:$D$301,$M3718),"")</f>
        <v/>
      </c>
      <c r="F3718" s="5" t="str">
        <f t="shared" si="522"/>
        <v/>
      </c>
      <c r="G3718" s="5" t="str">
        <f t="shared" si="523"/>
        <v/>
      </c>
      <c r="H3718" s="9" t="str">
        <f t="shared" si="524"/>
        <v/>
      </c>
      <c r="I3718" s="5" t="str">
        <f t="shared" si="525"/>
        <v/>
      </c>
      <c r="J3718" s="5" t="str">
        <f>IF(OR($L3718="",NOT(COUNTIFS($L$2:$L3718,$L3718)=1)),"",SUMIFS($G:$G,$L:$L,$L3718))</f>
        <v/>
      </c>
      <c r="K3718" s="5" t="str">
        <f>IF(OR($L3718="",NOT(COUNTIFS($L$2:$L3718,$L3718)=1)),"",SUMIFS($I:$I,$L:$L,$L3718))</f>
        <v/>
      </c>
      <c r="L3718" s="6" t="str">
        <f t="shared" si="526"/>
        <v/>
      </c>
      <c r="M3718" s="6">
        <f t="shared" si="527"/>
        <v>149</v>
      </c>
      <c r="N3718" s="6">
        <f t="shared" si="528"/>
        <v>18</v>
      </c>
      <c r="O3718" s="9" t="str">
        <f>IF(AND($B3718&lt;&gt;"",$C3718&lt;&gt;"",$B3718&lt;=$C3718),INDEX(Szabalyok!$C:$C,$N3718),"")</f>
        <v/>
      </c>
      <c r="P3718">
        <f t="shared" si="530"/>
        <v>0</v>
      </c>
    </row>
    <row r="3719" spans="1:16" x14ac:dyDescent="0.35">
      <c r="A3719">
        <f t="shared" si="529"/>
        <v>0</v>
      </c>
      <c r="B3719" s="4" t="str">
        <f>IF($M3719&gt;300,"",IF(OR(INDEX(Bemenet!$E$2:$E$301,$M3719)="",INDEX(Bemenet!$F$2:$F$301,$M3719)=""),"",MAX(INDEX(Bemenet!$E$2:$E$301,$M3719),INDEX(Szabalyok!$A:$A,$N3719))))</f>
        <v/>
      </c>
      <c r="C3719" s="4" t="str">
        <f>IF($B3719="","",MIN(INDEX(Bemenet!$F$2:$F$301,$M3719),INDEX(Szabalyok!$B:$B,$N3719)))</f>
        <v/>
      </c>
      <c r="D3719" s="5" t="str">
        <f>IF(AND($B3719&lt;&gt;"",$C3719&lt;&gt;"",$B3719&lt;=$C3719),INDEX(Bemenet!$G$2:$G$301,$M3719),"")</f>
        <v/>
      </c>
      <c r="E3719" s="6" t="str">
        <f>IF(AND($B3719&lt;&gt;"",$C3719&lt;&gt;"",$B3719&lt;=$C3719),INDEX(Bemenet!$D$2:$D$301,$M3719),"")</f>
        <v/>
      </c>
      <c r="F3719" s="5" t="str">
        <f t="shared" si="522"/>
        <v/>
      </c>
      <c r="G3719" s="5" t="str">
        <f t="shared" si="523"/>
        <v/>
      </c>
      <c r="H3719" s="9" t="str">
        <f t="shared" si="524"/>
        <v/>
      </c>
      <c r="I3719" s="5" t="str">
        <f t="shared" si="525"/>
        <v/>
      </c>
      <c r="J3719" s="5" t="str">
        <f>IF(OR($L3719="",NOT(COUNTIFS($L$2:$L3719,$L3719)=1)),"",SUMIFS($G:$G,$L:$L,$L3719))</f>
        <v/>
      </c>
      <c r="K3719" s="5" t="str">
        <f>IF(OR($L3719="",NOT(COUNTIFS($L$2:$L3719,$L3719)=1)),"",SUMIFS($I:$I,$L:$L,$L3719))</f>
        <v/>
      </c>
      <c r="L3719" s="6" t="str">
        <f t="shared" si="526"/>
        <v/>
      </c>
      <c r="M3719" s="6">
        <f t="shared" si="527"/>
        <v>149</v>
      </c>
      <c r="N3719" s="6">
        <f t="shared" si="528"/>
        <v>19</v>
      </c>
      <c r="O3719" s="9" t="str">
        <f>IF(AND($B3719&lt;&gt;"",$C3719&lt;&gt;"",$B3719&lt;=$C3719),INDEX(Szabalyok!$C:$C,$N3719),"")</f>
        <v/>
      </c>
      <c r="P3719">
        <f t="shared" si="530"/>
        <v>0</v>
      </c>
    </row>
    <row r="3720" spans="1:16" x14ac:dyDescent="0.35">
      <c r="A3720">
        <f t="shared" si="529"/>
        <v>0</v>
      </c>
      <c r="B3720" s="4" t="str">
        <f>IF($M3720&gt;300,"",IF(OR(INDEX(Bemenet!$E$2:$E$301,$M3720)="",INDEX(Bemenet!$F$2:$F$301,$M3720)=""),"",MAX(INDEX(Bemenet!$E$2:$E$301,$M3720),INDEX(Szabalyok!$A:$A,$N3720))))</f>
        <v/>
      </c>
      <c r="C3720" s="4" t="str">
        <f>IF($B3720="","",MIN(INDEX(Bemenet!$F$2:$F$301,$M3720),INDEX(Szabalyok!$B:$B,$N3720)))</f>
        <v/>
      </c>
      <c r="D3720" s="5" t="str">
        <f>IF(AND($B3720&lt;&gt;"",$C3720&lt;&gt;"",$B3720&lt;=$C3720),INDEX(Bemenet!$G$2:$G$301,$M3720),"")</f>
        <v/>
      </c>
      <c r="E3720" s="6" t="str">
        <f>IF(AND($B3720&lt;&gt;"",$C3720&lt;&gt;"",$B3720&lt;=$C3720),INDEX(Bemenet!$D$2:$D$301,$M3720),"")</f>
        <v/>
      </c>
      <c r="F3720" s="5" t="str">
        <f t="shared" si="522"/>
        <v/>
      </c>
      <c r="G3720" s="5" t="str">
        <f t="shared" si="523"/>
        <v/>
      </c>
      <c r="H3720" s="9" t="str">
        <f t="shared" si="524"/>
        <v/>
      </c>
      <c r="I3720" s="5" t="str">
        <f t="shared" si="525"/>
        <v/>
      </c>
      <c r="J3720" s="5" t="str">
        <f>IF(OR($L3720="",NOT(COUNTIFS($L$2:$L3720,$L3720)=1)),"",SUMIFS($G:$G,$L:$L,$L3720))</f>
        <v/>
      </c>
      <c r="K3720" s="5" t="str">
        <f>IF(OR($L3720="",NOT(COUNTIFS($L$2:$L3720,$L3720)=1)),"",SUMIFS($I:$I,$L:$L,$L3720))</f>
        <v/>
      </c>
      <c r="L3720" s="6" t="str">
        <f t="shared" si="526"/>
        <v/>
      </c>
      <c r="M3720" s="6">
        <f t="shared" si="527"/>
        <v>149</v>
      </c>
      <c r="N3720" s="6">
        <f t="shared" si="528"/>
        <v>20</v>
      </c>
      <c r="O3720" s="9" t="str">
        <f>IF(AND($B3720&lt;&gt;"",$C3720&lt;&gt;"",$B3720&lt;=$C3720),INDEX(Szabalyok!$C:$C,$N3720),"")</f>
        <v/>
      </c>
      <c r="P3720">
        <f t="shared" si="530"/>
        <v>0</v>
      </c>
    </row>
    <row r="3721" spans="1:16" x14ac:dyDescent="0.35">
      <c r="A3721">
        <f t="shared" si="529"/>
        <v>0</v>
      </c>
      <c r="B3721" s="4" t="str">
        <f>IF($M3721&gt;300,"",IF(OR(INDEX(Bemenet!$E$2:$E$301,$M3721)="",INDEX(Bemenet!$F$2:$F$301,$M3721)=""),"",MAX(INDEX(Bemenet!$E$2:$E$301,$M3721),INDEX(Szabalyok!$A:$A,$N3721))))</f>
        <v/>
      </c>
      <c r="C3721" s="4" t="str">
        <f>IF($B3721="","",MIN(INDEX(Bemenet!$F$2:$F$301,$M3721),INDEX(Szabalyok!$B:$B,$N3721)))</f>
        <v/>
      </c>
      <c r="D3721" s="5" t="str">
        <f>IF(AND($B3721&lt;&gt;"",$C3721&lt;&gt;"",$B3721&lt;=$C3721),INDEX(Bemenet!$G$2:$G$301,$M3721),"")</f>
        <v/>
      </c>
      <c r="E3721" s="6" t="str">
        <f>IF(AND($B3721&lt;&gt;"",$C3721&lt;&gt;"",$B3721&lt;=$C3721),INDEX(Bemenet!$D$2:$D$301,$M3721),"")</f>
        <v/>
      </c>
      <c r="F3721" s="5" t="str">
        <f t="shared" si="522"/>
        <v/>
      </c>
      <c r="G3721" s="5" t="str">
        <f t="shared" si="523"/>
        <v/>
      </c>
      <c r="H3721" s="9" t="str">
        <f t="shared" si="524"/>
        <v/>
      </c>
      <c r="I3721" s="5" t="str">
        <f t="shared" si="525"/>
        <v/>
      </c>
      <c r="J3721" s="5" t="str">
        <f>IF(OR($L3721="",NOT(COUNTIFS($L$2:$L3721,$L3721)=1)),"",SUMIFS($G:$G,$L:$L,$L3721))</f>
        <v/>
      </c>
      <c r="K3721" s="5" t="str">
        <f>IF(OR($L3721="",NOT(COUNTIFS($L$2:$L3721,$L3721)=1)),"",SUMIFS($I:$I,$L:$L,$L3721))</f>
        <v/>
      </c>
      <c r="L3721" s="6" t="str">
        <f t="shared" si="526"/>
        <v/>
      </c>
      <c r="M3721" s="6">
        <f t="shared" si="527"/>
        <v>149</v>
      </c>
      <c r="N3721" s="6">
        <f t="shared" si="528"/>
        <v>21</v>
      </c>
      <c r="O3721" s="9" t="str">
        <f>IF(AND($B3721&lt;&gt;"",$C3721&lt;&gt;"",$B3721&lt;=$C3721),INDEX(Szabalyok!$C:$C,$N3721),"")</f>
        <v/>
      </c>
      <c r="P3721">
        <f t="shared" si="530"/>
        <v>0</v>
      </c>
    </row>
    <row r="3722" spans="1:16" x14ac:dyDescent="0.35">
      <c r="A3722">
        <f t="shared" si="529"/>
        <v>0</v>
      </c>
      <c r="B3722" s="4" t="str">
        <f>IF($M3722&gt;300,"",IF(OR(INDEX(Bemenet!$E$2:$E$301,$M3722)="",INDEX(Bemenet!$F$2:$F$301,$M3722)=""),"",MAX(INDEX(Bemenet!$E$2:$E$301,$M3722),INDEX(Szabalyok!$A:$A,$N3722))))</f>
        <v/>
      </c>
      <c r="C3722" s="4" t="str">
        <f>IF($B3722="","",MIN(INDEX(Bemenet!$F$2:$F$301,$M3722),INDEX(Szabalyok!$B:$B,$N3722)))</f>
        <v/>
      </c>
      <c r="D3722" s="5" t="str">
        <f>IF(AND($B3722&lt;&gt;"",$C3722&lt;&gt;"",$B3722&lt;=$C3722),INDEX(Bemenet!$G$2:$G$301,$M3722),"")</f>
        <v/>
      </c>
      <c r="E3722" s="6" t="str">
        <f>IF(AND($B3722&lt;&gt;"",$C3722&lt;&gt;"",$B3722&lt;=$C3722),INDEX(Bemenet!$D$2:$D$301,$M3722),"")</f>
        <v/>
      </c>
      <c r="F3722" s="5" t="str">
        <f t="shared" si="522"/>
        <v/>
      </c>
      <c r="G3722" s="5" t="str">
        <f t="shared" si="523"/>
        <v/>
      </c>
      <c r="H3722" s="9" t="str">
        <f t="shared" si="524"/>
        <v/>
      </c>
      <c r="I3722" s="5" t="str">
        <f t="shared" si="525"/>
        <v/>
      </c>
      <c r="J3722" s="5" t="str">
        <f>IF(OR($L3722="",NOT(COUNTIFS($L$2:$L3722,$L3722)=1)),"",SUMIFS($G:$G,$L:$L,$L3722))</f>
        <v/>
      </c>
      <c r="K3722" s="5" t="str">
        <f>IF(OR($L3722="",NOT(COUNTIFS($L$2:$L3722,$L3722)=1)),"",SUMIFS($I:$I,$L:$L,$L3722))</f>
        <v/>
      </c>
      <c r="L3722" s="6" t="str">
        <f t="shared" si="526"/>
        <v/>
      </c>
      <c r="M3722" s="6">
        <f t="shared" si="527"/>
        <v>149</v>
      </c>
      <c r="N3722" s="6">
        <f t="shared" si="528"/>
        <v>22</v>
      </c>
      <c r="O3722" s="9" t="str">
        <f>IF(AND($B3722&lt;&gt;"",$C3722&lt;&gt;"",$B3722&lt;=$C3722),INDEX(Szabalyok!$C:$C,$N3722),"")</f>
        <v/>
      </c>
      <c r="P3722">
        <f t="shared" si="530"/>
        <v>0</v>
      </c>
    </row>
    <row r="3723" spans="1:16" x14ac:dyDescent="0.35">
      <c r="A3723">
        <f t="shared" si="529"/>
        <v>0</v>
      </c>
      <c r="B3723" s="4" t="str">
        <f>IF($M3723&gt;300,"",IF(OR(INDEX(Bemenet!$E$2:$E$301,$M3723)="",INDEX(Bemenet!$F$2:$F$301,$M3723)=""),"",MAX(INDEX(Bemenet!$E$2:$E$301,$M3723),INDEX(Szabalyok!$A:$A,$N3723))))</f>
        <v/>
      </c>
      <c r="C3723" s="4" t="str">
        <f>IF($B3723="","",MIN(INDEX(Bemenet!$F$2:$F$301,$M3723),INDEX(Szabalyok!$B:$B,$N3723)))</f>
        <v/>
      </c>
      <c r="D3723" s="5" t="str">
        <f>IF(AND($B3723&lt;&gt;"",$C3723&lt;&gt;"",$B3723&lt;=$C3723),INDEX(Bemenet!$G$2:$G$301,$M3723),"")</f>
        <v/>
      </c>
      <c r="E3723" s="6" t="str">
        <f>IF(AND($B3723&lt;&gt;"",$C3723&lt;&gt;"",$B3723&lt;=$C3723),INDEX(Bemenet!$D$2:$D$301,$M3723),"")</f>
        <v/>
      </c>
      <c r="F3723" s="5" t="str">
        <f t="shared" si="522"/>
        <v/>
      </c>
      <c r="G3723" s="5" t="str">
        <f t="shared" si="523"/>
        <v/>
      </c>
      <c r="H3723" s="9" t="str">
        <f t="shared" si="524"/>
        <v/>
      </c>
      <c r="I3723" s="5" t="str">
        <f t="shared" si="525"/>
        <v/>
      </c>
      <c r="J3723" s="5" t="str">
        <f>IF(OR($L3723="",NOT(COUNTIFS($L$2:$L3723,$L3723)=1)),"",SUMIFS($G:$G,$L:$L,$L3723))</f>
        <v/>
      </c>
      <c r="K3723" s="5" t="str">
        <f>IF(OR($L3723="",NOT(COUNTIFS($L$2:$L3723,$L3723)=1)),"",SUMIFS($I:$I,$L:$L,$L3723))</f>
        <v/>
      </c>
      <c r="L3723" s="6" t="str">
        <f t="shared" si="526"/>
        <v/>
      </c>
      <c r="M3723" s="6">
        <f t="shared" si="527"/>
        <v>149</v>
      </c>
      <c r="N3723" s="6">
        <f t="shared" si="528"/>
        <v>23</v>
      </c>
      <c r="O3723" s="9" t="str">
        <f>IF(AND($B3723&lt;&gt;"",$C3723&lt;&gt;"",$B3723&lt;=$C3723),INDEX(Szabalyok!$C:$C,$N3723),"")</f>
        <v/>
      </c>
      <c r="P3723">
        <f t="shared" si="530"/>
        <v>0</v>
      </c>
    </row>
    <row r="3724" spans="1:16" x14ac:dyDescent="0.35">
      <c r="A3724">
        <f t="shared" si="529"/>
        <v>0</v>
      </c>
      <c r="B3724" s="4" t="str">
        <f>IF($M3724&gt;300,"",IF(OR(INDEX(Bemenet!$E$2:$E$301,$M3724)="",INDEX(Bemenet!$F$2:$F$301,$M3724)=""),"",MAX(INDEX(Bemenet!$E$2:$E$301,$M3724),INDEX(Szabalyok!$A:$A,$N3724))))</f>
        <v/>
      </c>
      <c r="C3724" s="4" t="str">
        <f>IF($B3724="","",MIN(INDEX(Bemenet!$F$2:$F$301,$M3724),INDEX(Szabalyok!$B:$B,$N3724)))</f>
        <v/>
      </c>
      <c r="D3724" s="5" t="str">
        <f>IF(AND($B3724&lt;&gt;"",$C3724&lt;&gt;"",$B3724&lt;=$C3724),INDEX(Bemenet!$G$2:$G$301,$M3724),"")</f>
        <v/>
      </c>
      <c r="E3724" s="6" t="str">
        <f>IF(AND($B3724&lt;&gt;"",$C3724&lt;&gt;"",$B3724&lt;=$C3724),INDEX(Bemenet!$D$2:$D$301,$M3724),"")</f>
        <v/>
      </c>
      <c r="F3724" s="5" t="str">
        <f t="shared" si="522"/>
        <v/>
      </c>
      <c r="G3724" s="5" t="str">
        <f t="shared" si="523"/>
        <v/>
      </c>
      <c r="H3724" s="9" t="str">
        <f t="shared" si="524"/>
        <v/>
      </c>
      <c r="I3724" s="5" t="str">
        <f t="shared" si="525"/>
        <v/>
      </c>
      <c r="J3724" s="5" t="str">
        <f>IF(OR($L3724="",NOT(COUNTIFS($L$2:$L3724,$L3724)=1)),"",SUMIFS($G:$G,$L:$L,$L3724))</f>
        <v/>
      </c>
      <c r="K3724" s="5" t="str">
        <f>IF(OR($L3724="",NOT(COUNTIFS($L$2:$L3724,$L3724)=1)),"",SUMIFS($I:$I,$L:$L,$L3724))</f>
        <v/>
      </c>
      <c r="L3724" s="6" t="str">
        <f t="shared" si="526"/>
        <v/>
      </c>
      <c r="M3724" s="6">
        <f t="shared" si="527"/>
        <v>149</v>
      </c>
      <c r="N3724" s="6">
        <f t="shared" si="528"/>
        <v>24</v>
      </c>
      <c r="O3724" s="9" t="str">
        <f>IF(AND($B3724&lt;&gt;"",$C3724&lt;&gt;"",$B3724&lt;=$C3724),INDEX(Szabalyok!$C:$C,$N3724),"")</f>
        <v/>
      </c>
      <c r="P3724">
        <f t="shared" si="530"/>
        <v>0</v>
      </c>
    </row>
    <row r="3725" spans="1:16" x14ac:dyDescent="0.35">
      <c r="A3725">
        <f t="shared" si="529"/>
        <v>0</v>
      </c>
      <c r="B3725" s="4" t="str">
        <f>IF($M3725&gt;300,"",IF(OR(INDEX(Bemenet!$E$2:$E$301,$M3725)="",INDEX(Bemenet!$F$2:$F$301,$M3725)=""),"",MAX(INDEX(Bemenet!$E$2:$E$301,$M3725),INDEX(Szabalyok!$A:$A,$N3725))))</f>
        <v/>
      </c>
      <c r="C3725" s="4" t="str">
        <f>IF($B3725="","",MIN(INDEX(Bemenet!$F$2:$F$301,$M3725),INDEX(Szabalyok!$B:$B,$N3725)))</f>
        <v/>
      </c>
      <c r="D3725" s="5" t="str">
        <f>IF(AND($B3725&lt;&gt;"",$C3725&lt;&gt;"",$B3725&lt;=$C3725),INDEX(Bemenet!$G$2:$G$301,$M3725),"")</f>
        <v/>
      </c>
      <c r="E3725" s="6" t="str">
        <f>IF(AND($B3725&lt;&gt;"",$C3725&lt;&gt;"",$B3725&lt;=$C3725),INDEX(Bemenet!$D$2:$D$301,$M3725),"")</f>
        <v/>
      </c>
      <c r="F3725" s="5" t="str">
        <f t="shared" si="522"/>
        <v/>
      </c>
      <c r="G3725" s="5" t="str">
        <f t="shared" si="523"/>
        <v/>
      </c>
      <c r="H3725" s="9" t="str">
        <f t="shared" si="524"/>
        <v/>
      </c>
      <c r="I3725" s="5" t="str">
        <f t="shared" si="525"/>
        <v/>
      </c>
      <c r="J3725" s="5" t="str">
        <f>IF(OR($L3725="",NOT(COUNTIFS($L$2:$L3725,$L3725)=1)),"",SUMIFS($G:$G,$L:$L,$L3725))</f>
        <v/>
      </c>
      <c r="K3725" s="5" t="str">
        <f>IF(OR($L3725="",NOT(COUNTIFS($L$2:$L3725,$L3725)=1)),"",SUMIFS($I:$I,$L:$L,$L3725))</f>
        <v/>
      </c>
      <c r="L3725" s="6" t="str">
        <f t="shared" si="526"/>
        <v/>
      </c>
      <c r="M3725" s="6">
        <f t="shared" si="527"/>
        <v>149</v>
      </c>
      <c r="N3725" s="6">
        <f t="shared" si="528"/>
        <v>25</v>
      </c>
      <c r="O3725" s="9" t="str">
        <f>IF(AND($B3725&lt;&gt;"",$C3725&lt;&gt;"",$B3725&lt;=$C3725),INDEX(Szabalyok!$C:$C,$N3725),"")</f>
        <v/>
      </c>
      <c r="P3725">
        <f t="shared" si="530"/>
        <v>0</v>
      </c>
    </row>
    <row r="3726" spans="1:16" x14ac:dyDescent="0.35">
      <c r="A3726">
        <f t="shared" si="529"/>
        <v>0</v>
      </c>
      <c r="B3726" s="4" t="str">
        <f>IF($M3726&gt;300,"",IF(OR(INDEX(Bemenet!$E$2:$E$301,$M3726)="",INDEX(Bemenet!$F$2:$F$301,$M3726)=""),"",MAX(INDEX(Bemenet!$E$2:$E$301,$M3726),INDEX(Szabalyok!$A:$A,$N3726))))</f>
        <v/>
      </c>
      <c r="C3726" s="4" t="str">
        <f>IF($B3726="","",MIN(INDEX(Bemenet!$F$2:$F$301,$M3726),INDEX(Szabalyok!$B:$B,$N3726)))</f>
        <v/>
      </c>
      <c r="D3726" s="5" t="str">
        <f>IF(AND($B3726&lt;&gt;"",$C3726&lt;&gt;"",$B3726&lt;=$C3726),INDEX(Bemenet!$G$2:$G$301,$M3726),"")</f>
        <v/>
      </c>
      <c r="E3726" s="6" t="str">
        <f>IF(AND($B3726&lt;&gt;"",$C3726&lt;&gt;"",$B3726&lt;=$C3726),INDEX(Bemenet!$D$2:$D$301,$M3726),"")</f>
        <v/>
      </c>
      <c r="F3726" s="5" t="str">
        <f t="shared" si="522"/>
        <v/>
      </c>
      <c r="G3726" s="5" t="str">
        <f t="shared" si="523"/>
        <v/>
      </c>
      <c r="H3726" s="9" t="str">
        <f t="shared" si="524"/>
        <v/>
      </c>
      <c r="I3726" s="5" t="str">
        <f t="shared" si="525"/>
        <v/>
      </c>
      <c r="J3726" s="5" t="str">
        <f>IF(OR($L3726="",NOT(COUNTIFS($L$2:$L3726,$L3726)=1)),"",SUMIFS($G:$G,$L:$L,$L3726))</f>
        <v/>
      </c>
      <c r="K3726" s="5" t="str">
        <f>IF(OR($L3726="",NOT(COUNTIFS($L$2:$L3726,$L3726)=1)),"",SUMIFS($I:$I,$L:$L,$L3726))</f>
        <v/>
      </c>
      <c r="L3726" s="6" t="str">
        <f t="shared" si="526"/>
        <v/>
      </c>
      <c r="M3726" s="6">
        <f t="shared" si="527"/>
        <v>149</v>
      </c>
      <c r="N3726" s="6">
        <f t="shared" si="528"/>
        <v>26</v>
      </c>
      <c r="O3726" s="9" t="str">
        <f>IF(AND($B3726&lt;&gt;"",$C3726&lt;&gt;"",$B3726&lt;=$C3726),INDEX(Szabalyok!$C:$C,$N3726),"")</f>
        <v/>
      </c>
      <c r="P3726">
        <f t="shared" si="530"/>
        <v>0</v>
      </c>
    </row>
    <row r="3727" spans="1:16" x14ac:dyDescent="0.35">
      <c r="A3727">
        <f t="shared" si="529"/>
        <v>0</v>
      </c>
      <c r="B3727" s="4" t="str">
        <f>IF($M3727&gt;300,"",IF(OR(INDEX(Bemenet!$E$2:$E$301,$M3727)="",INDEX(Bemenet!$F$2:$F$301,$M3727)=""),"",MAX(INDEX(Bemenet!$E$2:$E$301,$M3727),INDEX(Szabalyok!$A:$A,$N3727))))</f>
        <v/>
      </c>
      <c r="C3727" s="4" t="str">
        <f>IF($B3727="","",MIN(INDEX(Bemenet!$F$2:$F$301,$M3727),INDEX(Szabalyok!$B:$B,$N3727)))</f>
        <v/>
      </c>
      <c r="D3727" s="5" t="str">
        <f>IF(AND($B3727&lt;&gt;"",$C3727&lt;&gt;"",$B3727&lt;=$C3727),INDEX(Bemenet!$G$2:$G$301,$M3727),"")</f>
        <v/>
      </c>
      <c r="E3727" s="6" t="str">
        <f>IF(AND($B3727&lt;&gt;"",$C3727&lt;&gt;"",$B3727&lt;=$C3727),INDEX(Bemenet!$D$2:$D$301,$M3727),"")</f>
        <v/>
      </c>
      <c r="F3727" s="5" t="str">
        <f t="shared" si="522"/>
        <v/>
      </c>
      <c r="G3727" s="5" t="str">
        <f t="shared" si="523"/>
        <v/>
      </c>
      <c r="H3727" s="9" t="str">
        <f t="shared" si="524"/>
        <v/>
      </c>
      <c r="I3727" s="5" t="str">
        <f t="shared" si="525"/>
        <v/>
      </c>
      <c r="J3727" s="5" t="str">
        <f>IF(OR($L3727="",NOT(COUNTIFS($L$2:$L3727,$L3727)=1)),"",SUMIFS($G:$G,$L:$L,$L3727))</f>
        <v/>
      </c>
      <c r="K3727" s="5" t="str">
        <f>IF(OR($L3727="",NOT(COUNTIFS($L$2:$L3727,$L3727)=1)),"",SUMIFS($I:$I,$L:$L,$L3727))</f>
        <v/>
      </c>
      <c r="L3727" s="6" t="str">
        <f t="shared" si="526"/>
        <v/>
      </c>
      <c r="M3727" s="6">
        <f t="shared" si="527"/>
        <v>150</v>
      </c>
      <c r="N3727" s="6">
        <f t="shared" si="528"/>
        <v>2</v>
      </c>
      <c r="O3727" s="9" t="str">
        <f>IF(AND($B3727&lt;&gt;"",$C3727&lt;&gt;"",$B3727&lt;=$C3727),INDEX(Szabalyok!$C:$C,$N3727),"")</f>
        <v/>
      </c>
      <c r="P3727">
        <f t="shared" si="530"/>
        <v>0</v>
      </c>
    </row>
    <row r="3728" spans="1:16" x14ac:dyDescent="0.35">
      <c r="A3728">
        <f t="shared" si="529"/>
        <v>0</v>
      </c>
      <c r="B3728" s="4" t="str">
        <f>IF($M3728&gt;300,"",IF(OR(INDEX(Bemenet!$E$2:$E$301,$M3728)="",INDEX(Bemenet!$F$2:$F$301,$M3728)=""),"",MAX(INDEX(Bemenet!$E$2:$E$301,$M3728),INDEX(Szabalyok!$A:$A,$N3728))))</f>
        <v/>
      </c>
      <c r="C3728" s="4" t="str">
        <f>IF($B3728="","",MIN(INDEX(Bemenet!$F$2:$F$301,$M3728),INDEX(Szabalyok!$B:$B,$N3728)))</f>
        <v/>
      </c>
      <c r="D3728" s="5" t="str">
        <f>IF(AND($B3728&lt;&gt;"",$C3728&lt;&gt;"",$B3728&lt;=$C3728),INDEX(Bemenet!$G$2:$G$301,$M3728),"")</f>
        <v/>
      </c>
      <c r="E3728" s="6" t="str">
        <f>IF(AND($B3728&lt;&gt;"",$C3728&lt;&gt;"",$B3728&lt;=$C3728),INDEX(Bemenet!$D$2:$D$301,$M3728),"")</f>
        <v/>
      </c>
      <c r="F3728" s="5" t="str">
        <f t="shared" si="522"/>
        <v/>
      </c>
      <c r="G3728" s="5" t="str">
        <f t="shared" si="523"/>
        <v/>
      </c>
      <c r="H3728" s="9" t="str">
        <f t="shared" si="524"/>
        <v/>
      </c>
      <c r="I3728" s="5" t="str">
        <f t="shared" si="525"/>
        <v/>
      </c>
      <c r="J3728" s="5" t="str">
        <f>IF(OR($L3728="",NOT(COUNTIFS($L$2:$L3728,$L3728)=1)),"",SUMIFS($G:$G,$L:$L,$L3728))</f>
        <v/>
      </c>
      <c r="K3728" s="5" t="str">
        <f>IF(OR($L3728="",NOT(COUNTIFS($L$2:$L3728,$L3728)=1)),"",SUMIFS($I:$I,$L:$L,$L3728))</f>
        <v/>
      </c>
      <c r="L3728" s="6" t="str">
        <f t="shared" si="526"/>
        <v/>
      </c>
      <c r="M3728" s="6">
        <f t="shared" si="527"/>
        <v>150</v>
      </c>
      <c r="N3728" s="6">
        <f t="shared" si="528"/>
        <v>3</v>
      </c>
      <c r="O3728" s="9" t="str">
        <f>IF(AND($B3728&lt;&gt;"",$C3728&lt;&gt;"",$B3728&lt;=$C3728),INDEX(Szabalyok!$C:$C,$N3728),"")</f>
        <v/>
      </c>
      <c r="P3728">
        <f t="shared" si="530"/>
        <v>0</v>
      </c>
    </row>
    <row r="3729" spans="1:16" x14ac:dyDescent="0.35">
      <c r="A3729">
        <f t="shared" si="529"/>
        <v>0</v>
      </c>
      <c r="B3729" s="4" t="str">
        <f>IF($M3729&gt;300,"",IF(OR(INDEX(Bemenet!$E$2:$E$301,$M3729)="",INDEX(Bemenet!$F$2:$F$301,$M3729)=""),"",MAX(INDEX(Bemenet!$E$2:$E$301,$M3729),INDEX(Szabalyok!$A:$A,$N3729))))</f>
        <v/>
      </c>
      <c r="C3729" s="4" t="str">
        <f>IF($B3729="","",MIN(INDEX(Bemenet!$F$2:$F$301,$M3729),INDEX(Szabalyok!$B:$B,$N3729)))</f>
        <v/>
      </c>
      <c r="D3729" s="5" t="str">
        <f>IF(AND($B3729&lt;&gt;"",$C3729&lt;&gt;"",$B3729&lt;=$C3729),INDEX(Bemenet!$G$2:$G$301,$M3729),"")</f>
        <v/>
      </c>
      <c r="E3729" s="6" t="str">
        <f>IF(AND($B3729&lt;&gt;"",$C3729&lt;&gt;"",$B3729&lt;=$C3729),INDEX(Bemenet!$D$2:$D$301,$M3729),"")</f>
        <v/>
      </c>
      <c r="F3729" s="5" t="str">
        <f t="shared" si="522"/>
        <v/>
      </c>
      <c r="G3729" s="5" t="str">
        <f t="shared" si="523"/>
        <v/>
      </c>
      <c r="H3729" s="9" t="str">
        <f t="shared" si="524"/>
        <v/>
      </c>
      <c r="I3729" s="5" t="str">
        <f t="shared" si="525"/>
        <v/>
      </c>
      <c r="J3729" s="5" t="str">
        <f>IF(OR($L3729="",NOT(COUNTIFS($L$2:$L3729,$L3729)=1)),"",SUMIFS($G:$G,$L:$L,$L3729))</f>
        <v/>
      </c>
      <c r="K3729" s="5" t="str">
        <f>IF(OR($L3729="",NOT(COUNTIFS($L$2:$L3729,$L3729)=1)),"",SUMIFS($I:$I,$L:$L,$L3729))</f>
        <v/>
      </c>
      <c r="L3729" s="6" t="str">
        <f t="shared" si="526"/>
        <v/>
      </c>
      <c r="M3729" s="6">
        <f t="shared" si="527"/>
        <v>150</v>
      </c>
      <c r="N3729" s="6">
        <f t="shared" si="528"/>
        <v>4</v>
      </c>
      <c r="O3729" s="9" t="str">
        <f>IF(AND($B3729&lt;&gt;"",$C3729&lt;&gt;"",$B3729&lt;=$C3729),INDEX(Szabalyok!$C:$C,$N3729),"")</f>
        <v/>
      </c>
      <c r="P3729">
        <f t="shared" si="530"/>
        <v>0</v>
      </c>
    </row>
    <row r="3730" spans="1:16" x14ac:dyDescent="0.35">
      <c r="A3730">
        <f t="shared" si="529"/>
        <v>0</v>
      </c>
      <c r="B3730" s="4" t="str">
        <f>IF($M3730&gt;300,"",IF(OR(INDEX(Bemenet!$E$2:$E$301,$M3730)="",INDEX(Bemenet!$F$2:$F$301,$M3730)=""),"",MAX(INDEX(Bemenet!$E$2:$E$301,$M3730),INDEX(Szabalyok!$A:$A,$N3730))))</f>
        <v/>
      </c>
      <c r="C3730" s="4" t="str">
        <f>IF($B3730="","",MIN(INDEX(Bemenet!$F$2:$F$301,$M3730),INDEX(Szabalyok!$B:$B,$N3730)))</f>
        <v/>
      </c>
      <c r="D3730" s="5" t="str">
        <f>IF(AND($B3730&lt;&gt;"",$C3730&lt;&gt;"",$B3730&lt;=$C3730),INDEX(Bemenet!$G$2:$G$301,$M3730),"")</f>
        <v/>
      </c>
      <c r="E3730" s="6" t="str">
        <f>IF(AND($B3730&lt;&gt;"",$C3730&lt;&gt;"",$B3730&lt;=$C3730),INDEX(Bemenet!$D$2:$D$301,$M3730),"")</f>
        <v/>
      </c>
      <c r="F3730" s="5" t="str">
        <f t="shared" si="522"/>
        <v/>
      </c>
      <c r="G3730" s="5" t="str">
        <f t="shared" si="523"/>
        <v/>
      </c>
      <c r="H3730" s="9" t="str">
        <f t="shared" si="524"/>
        <v/>
      </c>
      <c r="I3730" s="5" t="str">
        <f t="shared" si="525"/>
        <v/>
      </c>
      <c r="J3730" s="5" t="str">
        <f>IF(OR($L3730="",NOT(COUNTIFS($L$2:$L3730,$L3730)=1)),"",SUMIFS($G:$G,$L:$L,$L3730))</f>
        <v/>
      </c>
      <c r="K3730" s="5" t="str">
        <f>IF(OR($L3730="",NOT(COUNTIFS($L$2:$L3730,$L3730)=1)),"",SUMIFS($I:$I,$L:$L,$L3730))</f>
        <v/>
      </c>
      <c r="L3730" s="6" t="str">
        <f t="shared" si="526"/>
        <v/>
      </c>
      <c r="M3730" s="6">
        <f t="shared" si="527"/>
        <v>150</v>
      </c>
      <c r="N3730" s="6">
        <f t="shared" si="528"/>
        <v>5</v>
      </c>
      <c r="O3730" s="9" t="str">
        <f>IF(AND($B3730&lt;&gt;"",$C3730&lt;&gt;"",$B3730&lt;=$C3730),INDEX(Szabalyok!$C:$C,$N3730),"")</f>
        <v/>
      </c>
      <c r="P3730">
        <f t="shared" si="530"/>
        <v>0</v>
      </c>
    </row>
    <row r="3731" spans="1:16" x14ac:dyDescent="0.35">
      <c r="A3731">
        <f t="shared" si="529"/>
        <v>0</v>
      </c>
      <c r="B3731" s="4" t="str">
        <f>IF($M3731&gt;300,"",IF(OR(INDEX(Bemenet!$E$2:$E$301,$M3731)="",INDEX(Bemenet!$F$2:$F$301,$M3731)=""),"",MAX(INDEX(Bemenet!$E$2:$E$301,$M3731),INDEX(Szabalyok!$A:$A,$N3731))))</f>
        <v/>
      </c>
      <c r="C3731" s="4" t="str">
        <f>IF($B3731="","",MIN(INDEX(Bemenet!$F$2:$F$301,$M3731),INDEX(Szabalyok!$B:$B,$N3731)))</f>
        <v/>
      </c>
      <c r="D3731" s="5" t="str">
        <f>IF(AND($B3731&lt;&gt;"",$C3731&lt;&gt;"",$B3731&lt;=$C3731),INDEX(Bemenet!$G$2:$G$301,$M3731),"")</f>
        <v/>
      </c>
      <c r="E3731" s="6" t="str">
        <f>IF(AND($B3731&lt;&gt;"",$C3731&lt;&gt;"",$B3731&lt;=$C3731),INDEX(Bemenet!$D$2:$D$301,$M3731),"")</f>
        <v/>
      </c>
      <c r="F3731" s="5" t="str">
        <f t="shared" si="522"/>
        <v/>
      </c>
      <c r="G3731" s="5" t="str">
        <f t="shared" si="523"/>
        <v/>
      </c>
      <c r="H3731" s="9" t="str">
        <f t="shared" si="524"/>
        <v/>
      </c>
      <c r="I3731" s="5" t="str">
        <f t="shared" si="525"/>
        <v/>
      </c>
      <c r="J3731" s="5" t="str">
        <f>IF(OR($L3731="",NOT(COUNTIFS($L$2:$L3731,$L3731)=1)),"",SUMIFS($G:$G,$L:$L,$L3731))</f>
        <v/>
      </c>
      <c r="K3731" s="5" t="str">
        <f>IF(OR($L3731="",NOT(COUNTIFS($L$2:$L3731,$L3731)=1)),"",SUMIFS($I:$I,$L:$L,$L3731))</f>
        <v/>
      </c>
      <c r="L3731" s="6" t="str">
        <f t="shared" si="526"/>
        <v/>
      </c>
      <c r="M3731" s="6">
        <f t="shared" si="527"/>
        <v>150</v>
      </c>
      <c r="N3731" s="6">
        <f t="shared" si="528"/>
        <v>6</v>
      </c>
      <c r="O3731" s="9" t="str">
        <f>IF(AND($B3731&lt;&gt;"",$C3731&lt;&gt;"",$B3731&lt;=$C3731),INDEX(Szabalyok!$C:$C,$N3731),"")</f>
        <v/>
      </c>
      <c r="P3731">
        <f t="shared" si="530"/>
        <v>0</v>
      </c>
    </row>
    <row r="3732" spans="1:16" x14ac:dyDescent="0.35">
      <c r="A3732">
        <f t="shared" si="529"/>
        <v>0</v>
      </c>
      <c r="B3732" s="4" t="str">
        <f>IF($M3732&gt;300,"",IF(OR(INDEX(Bemenet!$E$2:$E$301,$M3732)="",INDEX(Bemenet!$F$2:$F$301,$M3732)=""),"",MAX(INDEX(Bemenet!$E$2:$E$301,$M3732),INDEX(Szabalyok!$A:$A,$N3732))))</f>
        <v/>
      </c>
      <c r="C3732" s="4" t="str">
        <f>IF($B3732="","",MIN(INDEX(Bemenet!$F$2:$F$301,$M3732),INDEX(Szabalyok!$B:$B,$N3732)))</f>
        <v/>
      </c>
      <c r="D3732" s="5" t="str">
        <f>IF(AND($B3732&lt;&gt;"",$C3732&lt;&gt;"",$B3732&lt;=$C3732),INDEX(Bemenet!$G$2:$G$301,$M3732),"")</f>
        <v/>
      </c>
      <c r="E3732" s="6" t="str">
        <f>IF(AND($B3732&lt;&gt;"",$C3732&lt;&gt;"",$B3732&lt;=$C3732),INDEX(Bemenet!$D$2:$D$301,$M3732),"")</f>
        <v/>
      </c>
      <c r="F3732" s="5" t="str">
        <f t="shared" si="522"/>
        <v/>
      </c>
      <c r="G3732" s="5" t="str">
        <f t="shared" si="523"/>
        <v/>
      </c>
      <c r="H3732" s="9" t="str">
        <f t="shared" si="524"/>
        <v/>
      </c>
      <c r="I3732" s="5" t="str">
        <f t="shared" si="525"/>
        <v/>
      </c>
      <c r="J3732" s="5" t="str">
        <f>IF(OR($L3732="",NOT(COUNTIFS($L$2:$L3732,$L3732)=1)),"",SUMIFS($G:$G,$L:$L,$L3732))</f>
        <v/>
      </c>
      <c r="K3732" s="5" t="str">
        <f>IF(OR($L3732="",NOT(COUNTIFS($L$2:$L3732,$L3732)=1)),"",SUMIFS($I:$I,$L:$L,$L3732))</f>
        <v/>
      </c>
      <c r="L3732" s="6" t="str">
        <f t="shared" si="526"/>
        <v/>
      </c>
      <c r="M3732" s="6">
        <f t="shared" si="527"/>
        <v>150</v>
      </c>
      <c r="N3732" s="6">
        <f t="shared" si="528"/>
        <v>7</v>
      </c>
      <c r="O3732" s="9" t="str">
        <f>IF(AND($B3732&lt;&gt;"",$C3732&lt;&gt;"",$B3732&lt;=$C3732),INDEX(Szabalyok!$C:$C,$N3732),"")</f>
        <v/>
      </c>
      <c r="P3732">
        <f t="shared" si="530"/>
        <v>0</v>
      </c>
    </row>
    <row r="3733" spans="1:16" x14ac:dyDescent="0.35">
      <c r="A3733">
        <f t="shared" si="529"/>
        <v>0</v>
      </c>
      <c r="B3733" s="4" t="str">
        <f>IF($M3733&gt;300,"",IF(OR(INDEX(Bemenet!$E$2:$E$301,$M3733)="",INDEX(Bemenet!$F$2:$F$301,$M3733)=""),"",MAX(INDEX(Bemenet!$E$2:$E$301,$M3733),INDEX(Szabalyok!$A:$A,$N3733))))</f>
        <v/>
      </c>
      <c r="C3733" s="4" t="str">
        <f>IF($B3733="","",MIN(INDEX(Bemenet!$F$2:$F$301,$M3733),INDEX(Szabalyok!$B:$B,$N3733)))</f>
        <v/>
      </c>
      <c r="D3733" s="5" t="str">
        <f>IF(AND($B3733&lt;&gt;"",$C3733&lt;&gt;"",$B3733&lt;=$C3733),INDEX(Bemenet!$G$2:$G$301,$M3733),"")</f>
        <v/>
      </c>
      <c r="E3733" s="6" t="str">
        <f>IF(AND($B3733&lt;&gt;"",$C3733&lt;&gt;"",$B3733&lt;=$C3733),INDEX(Bemenet!$D$2:$D$301,$M3733),"")</f>
        <v/>
      </c>
      <c r="F3733" s="5" t="str">
        <f t="shared" si="522"/>
        <v/>
      </c>
      <c r="G3733" s="5" t="str">
        <f t="shared" si="523"/>
        <v/>
      </c>
      <c r="H3733" s="9" t="str">
        <f t="shared" si="524"/>
        <v/>
      </c>
      <c r="I3733" s="5" t="str">
        <f t="shared" si="525"/>
        <v/>
      </c>
      <c r="J3733" s="5" t="str">
        <f>IF(OR($L3733="",NOT(COUNTIFS($L$2:$L3733,$L3733)=1)),"",SUMIFS($G:$G,$L:$L,$L3733))</f>
        <v/>
      </c>
      <c r="K3733" s="5" t="str">
        <f>IF(OR($L3733="",NOT(COUNTIFS($L$2:$L3733,$L3733)=1)),"",SUMIFS($I:$I,$L:$L,$L3733))</f>
        <v/>
      </c>
      <c r="L3733" s="6" t="str">
        <f t="shared" si="526"/>
        <v/>
      </c>
      <c r="M3733" s="6">
        <f t="shared" si="527"/>
        <v>150</v>
      </c>
      <c r="N3733" s="6">
        <f t="shared" si="528"/>
        <v>8</v>
      </c>
      <c r="O3733" s="9" t="str">
        <f>IF(AND($B3733&lt;&gt;"",$C3733&lt;&gt;"",$B3733&lt;=$C3733),INDEX(Szabalyok!$C:$C,$N3733),"")</f>
        <v/>
      </c>
      <c r="P3733">
        <f t="shared" si="530"/>
        <v>0</v>
      </c>
    </row>
    <row r="3734" spans="1:16" x14ac:dyDescent="0.35">
      <c r="A3734">
        <f t="shared" si="529"/>
        <v>0</v>
      </c>
      <c r="B3734" s="4" t="str">
        <f>IF($M3734&gt;300,"",IF(OR(INDEX(Bemenet!$E$2:$E$301,$M3734)="",INDEX(Bemenet!$F$2:$F$301,$M3734)=""),"",MAX(INDEX(Bemenet!$E$2:$E$301,$M3734),INDEX(Szabalyok!$A:$A,$N3734))))</f>
        <v/>
      </c>
      <c r="C3734" s="4" t="str">
        <f>IF($B3734="","",MIN(INDEX(Bemenet!$F$2:$F$301,$M3734),INDEX(Szabalyok!$B:$B,$N3734)))</f>
        <v/>
      </c>
      <c r="D3734" s="5" t="str">
        <f>IF(AND($B3734&lt;&gt;"",$C3734&lt;&gt;"",$B3734&lt;=$C3734),INDEX(Bemenet!$G$2:$G$301,$M3734),"")</f>
        <v/>
      </c>
      <c r="E3734" s="6" t="str">
        <f>IF(AND($B3734&lt;&gt;"",$C3734&lt;&gt;"",$B3734&lt;=$C3734),INDEX(Bemenet!$D$2:$D$301,$M3734),"")</f>
        <v/>
      </c>
      <c r="F3734" s="5" t="str">
        <f t="shared" si="522"/>
        <v/>
      </c>
      <c r="G3734" s="5" t="str">
        <f t="shared" si="523"/>
        <v/>
      </c>
      <c r="H3734" s="9" t="str">
        <f t="shared" si="524"/>
        <v/>
      </c>
      <c r="I3734" s="5" t="str">
        <f t="shared" si="525"/>
        <v/>
      </c>
      <c r="J3734" s="5" t="str">
        <f>IF(OR($L3734="",NOT(COUNTIFS($L$2:$L3734,$L3734)=1)),"",SUMIFS($G:$G,$L:$L,$L3734))</f>
        <v/>
      </c>
      <c r="K3734" s="5" t="str">
        <f>IF(OR($L3734="",NOT(COUNTIFS($L$2:$L3734,$L3734)=1)),"",SUMIFS($I:$I,$L:$L,$L3734))</f>
        <v/>
      </c>
      <c r="L3734" s="6" t="str">
        <f t="shared" si="526"/>
        <v/>
      </c>
      <c r="M3734" s="6">
        <f t="shared" si="527"/>
        <v>150</v>
      </c>
      <c r="N3734" s="6">
        <f t="shared" si="528"/>
        <v>9</v>
      </c>
      <c r="O3734" s="9" t="str">
        <f>IF(AND($B3734&lt;&gt;"",$C3734&lt;&gt;"",$B3734&lt;=$C3734),INDEX(Szabalyok!$C:$C,$N3734),"")</f>
        <v/>
      </c>
      <c r="P3734">
        <f t="shared" si="530"/>
        <v>0</v>
      </c>
    </row>
    <row r="3735" spans="1:16" x14ac:dyDescent="0.35">
      <c r="A3735">
        <f t="shared" si="529"/>
        <v>0</v>
      </c>
      <c r="B3735" s="4" t="str">
        <f>IF($M3735&gt;300,"",IF(OR(INDEX(Bemenet!$E$2:$E$301,$M3735)="",INDEX(Bemenet!$F$2:$F$301,$M3735)=""),"",MAX(INDEX(Bemenet!$E$2:$E$301,$M3735),INDEX(Szabalyok!$A:$A,$N3735))))</f>
        <v/>
      </c>
      <c r="C3735" s="4" t="str">
        <f>IF($B3735="","",MIN(INDEX(Bemenet!$F$2:$F$301,$M3735),INDEX(Szabalyok!$B:$B,$N3735)))</f>
        <v/>
      </c>
      <c r="D3735" s="5" t="str">
        <f>IF(AND($B3735&lt;&gt;"",$C3735&lt;&gt;"",$B3735&lt;=$C3735),INDEX(Bemenet!$G$2:$G$301,$M3735),"")</f>
        <v/>
      </c>
      <c r="E3735" s="6" t="str">
        <f>IF(AND($B3735&lt;&gt;"",$C3735&lt;&gt;"",$B3735&lt;=$C3735),INDEX(Bemenet!$D$2:$D$301,$M3735),"")</f>
        <v/>
      </c>
      <c r="F3735" s="5" t="str">
        <f t="shared" si="522"/>
        <v/>
      </c>
      <c r="G3735" s="5" t="str">
        <f t="shared" si="523"/>
        <v/>
      </c>
      <c r="H3735" s="9" t="str">
        <f t="shared" si="524"/>
        <v/>
      </c>
      <c r="I3735" s="5" t="str">
        <f t="shared" si="525"/>
        <v/>
      </c>
      <c r="J3735" s="5" t="str">
        <f>IF(OR($L3735="",NOT(COUNTIFS($L$2:$L3735,$L3735)=1)),"",SUMIFS($G:$G,$L:$L,$L3735))</f>
        <v/>
      </c>
      <c r="K3735" s="5" t="str">
        <f>IF(OR($L3735="",NOT(COUNTIFS($L$2:$L3735,$L3735)=1)),"",SUMIFS($I:$I,$L:$L,$L3735))</f>
        <v/>
      </c>
      <c r="L3735" s="6" t="str">
        <f t="shared" si="526"/>
        <v/>
      </c>
      <c r="M3735" s="6">
        <f t="shared" si="527"/>
        <v>150</v>
      </c>
      <c r="N3735" s="6">
        <f t="shared" si="528"/>
        <v>10</v>
      </c>
      <c r="O3735" s="9" t="str">
        <f>IF(AND($B3735&lt;&gt;"",$C3735&lt;&gt;"",$B3735&lt;=$C3735),INDEX(Szabalyok!$C:$C,$N3735),"")</f>
        <v/>
      </c>
      <c r="P3735">
        <f t="shared" si="530"/>
        <v>0</v>
      </c>
    </row>
    <row r="3736" spans="1:16" x14ac:dyDescent="0.35">
      <c r="A3736">
        <f t="shared" si="529"/>
        <v>0</v>
      </c>
      <c r="B3736" s="4" t="str">
        <f>IF($M3736&gt;300,"",IF(OR(INDEX(Bemenet!$E$2:$E$301,$M3736)="",INDEX(Bemenet!$F$2:$F$301,$M3736)=""),"",MAX(INDEX(Bemenet!$E$2:$E$301,$M3736),INDEX(Szabalyok!$A:$A,$N3736))))</f>
        <v/>
      </c>
      <c r="C3736" s="4" t="str">
        <f>IF($B3736="","",MIN(INDEX(Bemenet!$F$2:$F$301,$M3736),INDEX(Szabalyok!$B:$B,$N3736)))</f>
        <v/>
      </c>
      <c r="D3736" s="5" t="str">
        <f>IF(AND($B3736&lt;&gt;"",$C3736&lt;&gt;"",$B3736&lt;=$C3736),INDEX(Bemenet!$G$2:$G$301,$M3736),"")</f>
        <v/>
      </c>
      <c r="E3736" s="6" t="str">
        <f>IF(AND($B3736&lt;&gt;"",$C3736&lt;&gt;"",$B3736&lt;=$C3736),INDEX(Bemenet!$D$2:$D$301,$M3736),"")</f>
        <v/>
      </c>
      <c r="F3736" s="5" t="str">
        <f t="shared" si="522"/>
        <v/>
      </c>
      <c r="G3736" s="5" t="str">
        <f t="shared" si="523"/>
        <v/>
      </c>
      <c r="H3736" s="9" t="str">
        <f t="shared" si="524"/>
        <v/>
      </c>
      <c r="I3736" s="5" t="str">
        <f t="shared" si="525"/>
        <v/>
      </c>
      <c r="J3736" s="5" t="str">
        <f>IF(OR($L3736="",NOT(COUNTIFS($L$2:$L3736,$L3736)=1)),"",SUMIFS($G:$G,$L:$L,$L3736))</f>
        <v/>
      </c>
      <c r="K3736" s="5" t="str">
        <f>IF(OR($L3736="",NOT(COUNTIFS($L$2:$L3736,$L3736)=1)),"",SUMIFS($I:$I,$L:$L,$L3736))</f>
        <v/>
      </c>
      <c r="L3736" s="6" t="str">
        <f t="shared" si="526"/>
        <v/>
      </c>
      <c r="M3736" s="6">
        <f t="shared" si="527"/>
        <v>150</v>
      </c>
      <c r="N3736" s="6">
        <f t="shared" si="528"/>
        <v>11</v>
      </c>
      <c r="O3736" s="9" t="str">
        <f>IF(AND($B3736&lt;&gt;"",$C3736&lt;&gt;"",$B3736&lt;=$C3736),INDEX(Szabalyok!$C:$C,$N3736),"")</f>
        <v/>
      </c>
      <c r="P3736">
        <f t="shared" si="530"/>
        <v>0</v>
      </c>
    </row>
    <row r="3737" spans="1:16" x14ac:dyDescent="0.35">
      <c r="A3737">
        <f t="shared" si="529"/>
        <v>0</v>
      </c>
      <c r="B3737" s="4" t="str">
        <f>IF($M3737&gt;300,"",IF(OR(INDEX(Bemenet!$E$2:$E$301,$M3737)="",INDEX(Bemenet!$F$2:$F$301,$M3737)=""),"",MAX(INDEX(Bemenet!$E$2:$E$301,$M3737),INDEX(Szabalyok!$A:$A,$N3737))))</f>
        <v/>
      </c>
      <c r="C3737" s="4" t="str">
        <f>IF($B3737="","",MIN(INDEX(Bemenet!$F$2:$F$301,$M3737),INDEX(Szabalyok!$B:$B,$N3737)))</f>
        <v/>
      </c>
      <c r="D3737" s="5" t="str">
        <f>IF(AND($B3737&lt;&gt;"",$C3737&lt;&gt;"",$B3737&lt;=$C3737),INDEX(Bemenet!$G$2:$G$301,$M3737),"")</f>
        <v/>
      </c>
      <c r="E3737" s="6" t="str">
        <f>IF(AND($B3737&lt;&gt;"",$C3737&lt;&gt;"",$B3737&lt;=$C3737),INDEX(Bemenet!$D$2:$D$301,$M3737),"")</f>
        <v/>
      </c>
      <c r="F3737" s="5" t="str">
        <f t="shared" si="522"/>
        <v/>
      </c>
      <c r="G3737" s="5" t="str">
        <f t="shared" si="523"/>
        <v/>
      </c>
      <c r="H3737" s="9" t="str">
        <f t="shared" si="524"/>
        <v/>
      </c>
      <c r="I3737" s="5" t="str">
        <f t="shared" si="525"/>
        <v/>
      </c>
      <c r="J3737" s="5" t="str">
        <f>IF(OR($L3737="",NOT(COUNTIFS($L$2:$L3737,$L3737)=1)),"",SUMIFS($G:$G,$L:$L,$L3737))</f>
        <v/>
      </c>
      <c r="K3737" s="5" t="str">
        <f>IF(OR($L3737="",NOT(COUNTIFS($L$2:$L3737,$L3737)=1)),"",SUMIFS($I:$I,$L:$L,$L3737))</f>
        <v/>
      </c>
      <c r="L3737" s="6" t="str">
        <f t="shared" si="526"/>
        <v/>
      </c>
      <c r="M3737" s="6">
        <f t="shared" si="527"/>
        <v>150</v>
      </c>
      <c r="N3737" s="6">
        <f t="shared" si="528"/>
        <v>12</v>
      </c>
      <c r="O3737" s="9" t="str">
        <f>IF(AND($B3737&lt;&gt;"",$C3737&lt;&gt;"",$B3737&lt;=$C3737),INDEX(Szabalyok!$C:$C,$N3737),"")</f>
        <v/>
      </c>
      <c r="P3737">
        <f t="shared" si="530"/>
        <v>0</v>
      </c>
    </row>
    <row r="3738" spans="1:16" x14ac:dyDescent="0.35">
      <c r="A3738">
        <f t="shared" si="529"/>
        <v>0</v>
      </c>
      <c r="B3738" s="4" t="str">
        <f>IF($M3738&gt;300,"",IF(OR(INDEX(Bemenet!$E$2:$E$301,$M3738)="",INDEX(Bemenet!$F$2:$F$301,$M3738)=""),"",MAX(INDEX(Bemenet!$E$2:$E$301,$M3738),INDEX(Szabalyok!$A:$A,$N3738))))</f>
        <v/>
      </c>
      <c r="C3738" s="4" t="str">
        <f>IF($B3738="","",MIN(INDEX(Bemenet!$F$2:$F$301,$M3738),INDEX(Szabalyok!$B:$B,$N3738)))</f>
        <v/>
      </c>
      <c r="D3738" s="5" t="str">
        <f>IF(AND($B3738&lt;&gt;"",$C3738&lt;&gt;"",$B3738&lt;=$C3738),INDEX(Bemenet!$G$2:$G$301,$M3738),"")</f>
        <v/>
      </c>
      <c r="E3738" s="6" t="str">
        <f>IF(AND($B3738&lt;&gt;"",$C3738&lt;&gt;"",$B3738&lt;=$C3738),INDEX(Bemenet!$D$2:$D$301,$M3738),"")</f>
        <v/>
      </c>
      <c r="F3738" s="5" t="str">
        <f t="shared" si="522"/>
        <v/>
      </c>
      <c r="G3738" s="5" t="str">
        <f t="shared" si="523"/>
        <v/>
      </c>
      <c r="H3738" s="9" t="str">
        <f t="shared" si="524"/>
        <v/>
      </c>
      <c r="I3738" s="5" t="str">
        <f t="shared" si="525"/>
        <v/>
      </c>
      <c r="J3738" s="5" t="str">
        <f>IF(OR($L3738="",NOT(COUNTIFS($L$2:$L3738,$L3738)=1)),"",SUMIFS($G:$G,$L:$L,$L3738))</f>
        <v/>
      </c>
      <c r="K3738" s="5" t="str">
        <f>IF(OR($L3738="",NOT(COUNTIFS($L$2:$L3738,$L3738)=1)),"",SUMIFS($I:$I,$L:$L,$L3738))</f>
        <v/>
      </c>
      <c r="L3738" s="6" t="str">
        <f t="shared" si="526"/>
        <v/>
      </c>
      <c r="M3738" s="6">
        <f t="shared" si="527"/>
        <v>150</v>
      </c>
      <c r="N3738" s="6">
        <f t="shared" si="528"/>
        <v>13</v>
      </c>
      <c r="O3738" s="9" t="str">
        <f>IF(AND($B3738&lt;&gt;"",$C3738&lt;&gt;"",$B3738&lt;=$C3738),INDEX(Szabalyok!$C:$C,$N3738),"")</f>
        <v/>
      </c>
      <c r="P3738">
        <f t="shared" si="530"/>
        <v>0</v>
      </c>
    </row>
    <row r="3739" spans="1:16" x14ac:dyDescent="0.35">
      <c r="A3739">
        <f t="shared" si="529"/>
        <v>0</v>
      </c>
      <c r="B3739" s="4" t="str">
        <f>IF($M3739&gt;300,"",IF(OR(INDEX(Bemenet!$E$2:$E$301,$M3739)="",INDEX(Bemenet!$F$2:$F$301,$M3739)=""),"",MAX(INDEX(Bemenet!$E$2:$E$301,$M3739),INDEX(Szabalyok!$A:$A,$N3739))))</f>
        <v/>
      </c>
      <c r="C3739" s="4" t="str">
        <f>IF($B3739="","",MIN(INDEX(Bemenet!$F$2:$F$301,$M3739),INDEX(Szabalyok!$B:$B,$N3739)))</f>
        <v/>
      </c>
      <c r="D3739" s="5" t="str">
        <f>IF(AND($B3739&lt;&gt;"",$C3739&lt;&gt;"",$B3739&lt;=$C3739),INDEX(Bemenet!$G$2:$G$301,$M3739),"")</f>
        <v/>
      </c>
      <c r="E3739" s="6" t="str">
        <f>IF(AND($B3739&lt;&gt;"",$C3739&lt;&gt;"",$B3739&lt;=$C3739),INDEX(Bemenet!$D$2:$D$301,$M3739),"")</f>
        <v/>
      </c>
      <c r="F3739" s="5" t="str">
        <f t="shared" si="522"/>
        <v/>
      </c>
      <c r="G3739" s="5" t="str">
        <f t="shared" si="523"/>
        <v/>
      </c>
      <c r="H3739" s="9" t="str">
        <f t="shared" si="524"/>
        <v/>
      </c>
      <c r="I3739" s="5" t="str">
        <f t="shared" si="525"/>
        <v/>
      </c>
      <c r="J3739" s="5" t="str">
        <f>IF(OR($L3739="",NOT(COUNTIFS($L$2:$L3739,$L3739)=1)),"",SUMIFS($G:$G,$L:$L,$L3739))</f>
        <v/>
      </c>
      <c r="K3739" s="5" t="str">
        <f>IF(OR($L3739="",NOT(COUNTIFS($L$2:$L3739,$L3739)=1)),"",SUMIFS($I:$I,$L:$L,$L3739))</f>
        <v/>
      </c>
      <c r="L3739" s="6" t="str">
        <f t="shared" si="526"/>
        <v/>
      </c>
      <c r="M3739" s="6">
        <f t="shared" si="527"/>
        <v>150</v>
      </c>
      <c r="N3739" s="6">
        <f t="shared" si="528"/>
        <v>14</v>
      </c>
      <c r="O3739" s="9" t="str">
        <f>IF(AND($B3739&lt;&gt;"",$C3739&lt;&gt;"",$B3739&lt;=$C3739),INDEX(Szabalyok!$C:$C,$N3739),"")</f>
        <v/>
      </c>
      <c r="P3739">
        <f t="shared" si="530"/>
        <v>0</v>
      </c>
    </row>
    <row r="3740" spans="1:16" x14ac:dyDescent="0.35">
      <c r="A3740">
        <f t="shared" si="529"/>
        <v>0</v>
      </c>
      <c r="B3740" s="4" t="str">
        <f>IF($M3740&gt;300,"",IF(OR(INDEX(Bemenet!$E$2:$E$301,$M3740)="",INDEX(Bemenet!$F$2:$F$301,$M3740)=""),"",MAX(INDEX(Bemenet!$E$2:$E$301,$M3740),INDEX(Szabalyok!$A:$A,$N3740))))</f>
        <v/>
      </c>
      <c r="C3740" s="4" t="str">
        <f>IF($B3740="","",MIN(INDEX(Bemenet!$F$2:$F$301,$M3740),INDEX(Szabalyok!$B:$B,$N3740)))</f>
        <v/>
      </c>
      <c r="D3740" s="5" t="str">
        <f>IF(AND($B3740&lt;&gt;"",$C3740&lt;&gt;"",$B3740&lt;=$C3740),INDEX(Bemenet!$G$2:$G$301,$M3740),"")</f>
        <v/>
      </c>
      <c r="E3740" s="6" t="str">
        <f>IF(AND($B3740&lt;&gt;"",$C3740&lt;&gt;"",$B3740&lt;=$C3740),INDEX(Bemenet!$D$2:$D$301,$M3740),"")</f>
        <v/>
      </c>
      <c r="F3740" s="5" t="str">
        <f t="shared" si="522"/>
        <v/>
      </c>
      <c r="G3740" s="5" t="str">
        <f t="shared" si="523"/>
        <v/>
      </c>
      <c r="H3740" s="9" t="str">
        <f t="shared" si="524"/>
        <v/>
      </c>
      <c r="I3740" s="5" t="str">
        <f t="shared" si="525"/>
        <v/>
      </c>
      <c r="J3740" s="5" t="str">
        <f>IF(OR($L3740="",NOT(COUNTIFS($L$2:$L3740,$L3740)=1)),"",SUMIFS($G:$G,$L:$L,$L3740))</f>
        <v/>
      </c>
      <c r="K3740" s="5" t="str">
        <f>IF(OR($L3740="",NOT(COUNTIFS($L$2:$L3740,$L3740)=1)),"",SUMIFS($I:$I,$L:$L,$L3740))</f>
        <v/>
      </c>
      <c r="L3740" s="6" t="str">
        <f t="shared" si="526"/>
        <v/>
      </c>
      <c r="M3740" s="6">
        <f t="shared" si="527"/>
        <v>150</v>
      </c>
      <c r="N3740" s="6">
        <f t="shared" si="528"/>
        <v>15</v>
      </c>
      <c r="O3740" s="9" t="str">
        <f>IF(AND($B3740&lt;&gt;"",$C3740&lt;&gt;"",$B3740&lt;=$C3740),INDEX(Szabalyok!$C:$C,$N3740),"")</f>
        <v/>
      </c>
      <c r="P3740">
        <f t="shared" si="530"/>
        <v>0</v>
      </c>
    </row>
    <row r="3741" spans="1:16" x14ac:dyDescent="0.35">
      <c r="A3741">
        <f t="shared" si="529"/>
        <v>0</v>
      </c>
      <c r="B3741" s="4" t="str">
        <f>IF($M3741&gt;300,"",IF(OR(INDEX(Bemenet!$E$2:$E$301,$M3741)="",INDEX(Bemenet!$F$2:$F$301,$M3741)=""),"",MAX(INDEX(Bemenet!$E$2:$E$301,$M3741),INDEX(Szabalyok!$A:$A,$N3741))))</f>
        <v/>
      </c>
      <c r="C3741" s="4" t="str">
        <f>IF($B3741="","",MIN(INDEX(Bemenet!$F$2:$F$301,$M3741),INDEX(Szabalyok!$B:$B,$N3741)))</f>
        <v/>
      </c>
      <c r="D3741" s="5" t="str">
        <f>IF(AND($B3741&lt;&gt;"",$C3741&lt;&gt;"",$B3741&lt;=$C3741),INDEX(Bemenet!$G$2:$G$301,$M3741),"")</f>
        <v/>
      </c>
      <c r="E3741" s="6" t="str">
        <f>IF(AND($B3741&lt;&gt;"",$C3741&lt;&gt;"",$B3741&lt;=$C3741),INDEX(Bemenet!$D$2:$D$301,$M3741),"")</f>
        <v/>
      </c>
      <c r="F3741" s="5" t="str">
        <f t="shared" si="522"/>
        <v/>
      </c>
      <c r="G3741" s="5" t="str">
        <f t="shared" si="523"/>
        <v/>
      </c>
      <c r="H3741" s="9" t="str">
        <f t="shared" si="524"/>
        <v/>
      </c>
      <c r="I3741" s="5" t="str">
        <f t="shared" si="525"/>
        <v/>
      </c>
      <c r="J3741" s="5" t="str">
        <f>IF(OR($L3741="",NOT(COUNTIFS($L$2:$L3741,$L3741)=1)),"",SUMIFS($G:$G,$L:$L,$L3741))</f>
        <v/>
      </c>
      <c r="K3741" s="5" t="str">
        <f>IF(OR($L3741="",NOT(COUNTIFS($L$2:$L3741,$L3741)=1)),"",SUMIFS($I:$I,$L:$L,$L3741))</f>
        <v/>
      </c>
      <c r="L3741" s="6" t="str">
        <f t="shared" si="526"/>
        <v/>
      </c>
      <c r="M3741" s="6">
        <f t="shared" si="527"/>
        <v>150</v>
      </c>
      <c r="N3741" s="6">
        <f t="shared" si="528"/>
        <v>16</v>
      </c>
      <c r="O3741" s="9" t="str">
        <f>IF(AND($B3741&lt;&gt;"",$C3741&lt;&gt;"",$B3741&lt;=$C3741),INDEX(Szabalyok!$C:$C,$N3741),"")</f>
        <v/>
      </c>
      <c r="P3741">
        <f t="shared" si="530"/>
        <v>0</v>
      </c>
    </row>
    <row r="3742" spans="1:16" x14ac:dyDescent="0.35">
      <c r="A3742">
        <f t="shared" si="529"/>
        <v>0</v>
      </c>
      <c r="B3742" s="4" t="str">
        <f>IF($M3742&gt;300,"",IF(OR(INDEX(Bemenet!$E$2:$E$301,$M3742)="",INDEX(Bemenet!$F$2:$F$301,$M3742)=""),"",MAX(INDEX(Bemenet!$E$2:$E$301,$M3742),INDEX(Szabalyok!$A:$A,$N3742))))</f>
        <v/>
      </c>
      <c r="C3742" s="4" t="str">
        <f>IF($B3742="","",MIN(INDEX(Bemenet!$F$2:$F$301,$M3742),INDEX(Szabalyok!$B:$B,$N3742)))</f>
        <v/>
      </c>
      <c r="D3742" s="5" t="str">
        <f>IF(AND($B3742&lt;&gt;"",$C3742&lt;&gt;"",$B3742&lt;=$C3742),INDEX(Bemenet!$G$2:$G$301,$M3742),"")</f>
        <v/>
      </c>
      <c r="E3742" s="6" t="str">
        <f>IF(AND($B3742&lt;&gt;"",$C3742&lt;&gt;"",$B3742&lt;=$C3742),INDEX(Bemenet!$D$2:$D$301,$M3742),"")</f>
        <v/>
      </c>
      <c r="F3742" s="5" t="str">
        <f t="shared" si="522"/>
        <v/>
      </c>
      <c r="G3742" s="5" t="str">
        <f t="shared" si="523"/>
        <v/>
      </c>
      <c r="H3742" s="9" t="str">
        <f t="shared" si="524"/>
        <v/>
      </c>
      <c r="I3742" s="5" t="str">
        <f t="shared" si="525"/>
        <v/>
      </c>
      <c r="J3742" s="5" t="str">
        <f>IF(OR($L3742="",NOT(COUNTIFS($L$2:$L3742,$L3742)=1)),"",SUMIFS($G:$G,$L:$L,$L3742))</f>
        <v/>
      </c>
      <c r="K3742" s="5" t="str">
        <f>IF(OR($L3742="",NOT(COUNTIFS($L$2:$L3742,$L3742)=1)),"",SUMIFS($I:$I,$L:$L,$L3742))</f>
        <v/>
      </c>
      <c r="L3742" s="6" t="str">
        <f t="shared" si="526"/>
        <v/>
      </c>
      <c r="M3742" s="6">
        <f t="shared" si="527"/>
        <v>150</v>
      </c>
      <c r="N3742" s="6">
        <f t="shared" si="528"/>
        <v>17</v>
      </c>
      <c r="O3742" s="9" t="str">
        <f>IF(AND($B3742&lt;&gt;"",$C3742&lt;&gt;"",$B3742&lt;=$C3742),INDEX(Szabalyok!$C:$C,$N3742),"")</f>
        <v/>
      </c>
      <c r="P3742">
        <f t="shared" si="530"/>
        <v>0</v>
      </c>
    </row>
    <row r="3743" spans="1:16" x14ac:dyDescent="0.35">
      <c r="A3743">
        <f t="shared" si="529"/>
        <v>0</v>
      </c>
      <c r="B3743" s="4" t="str">
        <f>IF($M3743&gt;300,"",IF(OR(INDEX(Bemenet!$E$2:$E$301,$M3743)="",INDEX(Bemenet!$F$2:$F$301,$M3743)=""),"",MAX(INDEX(Bemenet!$E$2:$E$301,$M3743),INDEX(Szabalyok!$A:$A,$N3743))))</f>
        <v/>
      </c>
      <c r="C3743" s="4" t="str">
        <f>IF($B3743="","",MIN(INDEX(Bemenet!$F$2:$F$301,$M3743),INDEX(Szabalyok!$B:$B,$N3743)))</f>
        <v/>
      </c>
      <c r="D3743" s="5" t="str">
        <f>IF(AND($B3743&lt;&gt;"",$C3743&lt;&gt;"",$B3743&lt;=$C3743),INDEX(Bemenet!$G$2:$G$301,$M3743),"")</f>
        <v/>
      </c>
      <c r="E3743" s="6" t="str">
        <f>IF(AND($B3743&lt;&gt;"",$C3743&lt;&gt;"",$B3743&lt;=$C3743),INDEX(Bemenet!$D$2:$D$301,$M3743),"")</f>
        <v/>
      </c>
      <c r="F3743" s="5" t="str">
        <f t="shared" si="522"/>
        <v/>
      </c>
      <c r="G3743" s="5" t="str">
        <f t="shared" si="523"/>
        <v/>
      </c>
      <c r="H3743" s="9" t="str">
        <f t="shared" si="524"/>
        <v/>
      </c>
      <c r="I3743" s="5" t="str">
        <f t="shared" si="525"/>
        <v/>
      </c>
      <c r="J3743" s="5" t="str">
        <f>IF(OR($L3743="",NOT(COUNTIFS($L$2:$L3743,$L3743)=1)),"",SUMIFS($G:$G,$L:$L,$L3743))</f>
        <v/>
      </c>
      <c r="K3743" s="5" t="str">
        <f>IF(OR($L3743="",NOT(COUNTIFS($L$2:$L3743,$L3743)=1)),"",SUMIFS($I:$I,$L:$L,$L3743))</f>
        <v/>
      </c>
      <c r="L3743" s="6" t="str">
        <f t="shared" si="526"/>
        <v/>
      </c>
      <c r="M3743" s="6">
        <f t="shared" si="527"/>
        <v>150</v>
      </c>
      <c r="N3743" s="6">
        <f t="shared" si="528"/>
        <v>18</v>
      </c>
      <c r="O3743" s="9" t="str">
        <f>IF(AND($B3743&lt;&gt;"",$C3743&lt;&gt;"",$B3743&lt;=$C3743),INDEX(Szabalyok!$C:$C,$N3743),"")</f>
        <v/>
      </c>
      <c r="P3743">
        <f t="shared" si="530"/>
        <v>0</v>
      </c>
    </row>
    <row r="3744" spans="1:16" x14ac:dyDescent="0.35">
      <c r="A3744">
        <f t="shared" si="529"/>
        <v>0</v>
      </c>
      <c r="B3744" s="4" t="str">
        <f>IF($M3744&gt;300,"",IF(OR(INDEX(Bemenet!$E$2:$E$301,$M3744)="",INDEX(Bemenet!$F$2:$F$301,$M3744)=""),"",MAX(INDEX(Bemenet!$E$2:$E$301,$M3744),INDEX(Szabalyok!$A:$A,$N3744))))</f>
        <v/>
      </c>
      <c r="C3744" s="4" t="str">
        <f>IF($B3744="","",MIN(INDEX(Bemenet!$F$2:$F$301,$M3744),INDEX(Szabalyok!$B:$B,$N3744)))</f>
        <v/>
      </c>
      <c r="D3744" s="5" t="str">
        <f>IF(AND($B3744&lt;&gt;"",$C3744&lt;&gt;"",$B3744&lt;=$C3744),INDEX(Bemenet!$G$2:$G$301,$M3744),"")</f>
        <v/>
      </c>
      <c r="E3744" s="6" t="str">
        <f>IF(AND($B3744&lt;&gt;"",$C3744&lt;&gt;"",$B3744&lt;=$C3744),INDEX(Bemenet!$D$2:$D$301,$M3744),"")</f>
        <v/>
      </c>
      <c r="F3744" s="5" t="str">
        <f t="shared" si="522"/>
        <v/>
      </c>
      <c r="G3744" s="5" t="str">
        <f t="shared" si="523"/>
        <v/>
      </c>
      <c r="H3744" s="9" t="str">
        <f t="shared" si="524"/>
        <v/>
      </c>
      <c r="I3744" s="5" t="str">
        <f t="shared" si="525"/>
        <v/>
      </c>
      <c r="J3744" s="5" t="str">
        <f>IF(OR($L3744="",NOT(COUNTIFS($L$2:$L3744,$L3744)=1)),"",SUMIFS($G:$G,$L:$L,$L3744))</f>
        <v/>
      </c>
      <c r="K3744" s="5" t="str">
        <f>IF(OR($L3744="",NOT(COUNTIFS($L$2:$L3744,$L3744)=1)),"",SUMIFS($I:$I,$L:$L,$L3744))</f>
        <v/>
      </c>
      <c r="L3744" s="6" t="str">
        <f t="shared" si="526"/>
        <v/>
      </c>
      <c r="M3744" s="6">
        <f t="shared" si="527"/>
        <v>150</v>
      </c>
      <c r="N3744" s="6">
        <f t="shared" si="528"/>
        <v>19</v>
      </c>
      <c r="O3744" s="9" t="str">
        <f>IF(AND($B3744&lt;&gt;"",$C3744&lt;&gt;"",$B3744&lt;=$C3744),INDEX(Szabalyok!$C:$C,$N3744),"")</f>
        <v/>
      </c>
      <c r="P3744">
        <f t="shared" si="530"/>
        <v>0</v>
      </c>
    </row>
    <row r="3745" spans="1:16" x14ac:dyDescent="0.35">
      <c r="A3745">
        <f t="shared" si="529"/>
        <v>0</v>
      </c>
      <c r="B3745" s="4" t="str">
        <f>IF($M3745&gt;300,"",IF(OR(INDEX(Bemenet!$E$2:$E$301,$M3745)="",INDEX(Bemenet!$F$2:$F$301,$M3745)=""),"",MAX(INDEX(Bemenet!$E$2:$E$301,$M3745),INDEX(Szabalyok!$A:$A,$N3745))))</f>
        <v/>
      </c>
      <c r="C3745" s="4" t="str">
        <f>IF($B3745="","",MIN(INDEX(Bemenet!$F$2:$F$301,$M3745),INDEX(Szabalyok!$B:$B,$N3745)))</f>
        <v/>
      </c>
      <c r="D3745" s="5" t="str">
        <f>IF(AND($B3745&lt;&gt;"",$C3745&lt;&gt;"",$B3745&lt;=$C3745),INDEX(Bemenet!$G$2:$G$301,$M3745),"")</f>
        <v/>
      </c>
      <c r="E3745" s="6" t="str">
        <f>IF(AND($B3745&lt;&gt;"",$C3745&lt;&gt;"",$B3745&lt;=$C3745),INDEX(Bemenet!$D$2:$D$301,$M3745),"")</f>
        <v/>
      </c>
      <c r="F3745" s="5" t="str">
        <f t="shared" si="522"/>
        <v/>
      </c>
      <c r="G3745" s="5" t="str">
        <f t="shared" si="523"/>
        <v/>
      </c>
      <c r="H3745" s="9" t="str">
        <f t="shared" si="524"/>
        <v/>
      </c>
      <c r="I3745" s="5" t="str">
        <f t="shared" si="525"/>
        <v/>
      </c>
      <c r="J3745" s="5" t="str">
        <f>IF(OR($L3745="",NOT(COUNTIFS($L$2:$L3745,$L3745)=1)),"",SUMIFS($G:$G,$L:$L,$L3745))</f>
        <v/>
      </c>
      <c r="K3745" s="5" t="str">
        <f>IF(OR($L3745="",NOT(COUNTIFS($L$2:$L3745,$L3745)=1)),"",SUMIFS($I:$I,$L:$L,$L3745))</f>
        <v/>
      </c>
      <c r="L3745" s="6" t="str">
        <f t="shared" si="526"/>
        <v/>
      </c>
      <c r="M3745" s="6">
        <f t="shared" si="527"/>
        <v>150</v>
      </c>
      <c r="N3745" s="6">
        <f t="shared" si="528"/>
        <v>20</v>
      </c>
      <c r="O3745" s="9" t="str">
        <f>IF(AND($B3745&lt;&gt;"",$C3745&lt;&gt;"",$B3745&lt;=$C3745),INDEX(Szabalyok!$C:$C,$N3745),"")</f>
        <v/>
      </c>
      <c r="P3745">
        <f t="shared" si="530"/>
        <v>0</v>
      </c>
    </row>
    <row r="3746" spans="1:16" x14ac:dyDescent="0.35">
      <c r="A3746">
        <f t="shared" si="529"/>
        <v>0</v>
      </c>
      <c r="B3746" s="4" t="str">
        <f>IF($M3746&gt;300,"",IF(OR(INDEX(Bemenet!$E$2:$E$301,$M3746)="",INDEX(Bemenet!$F$2:$F$301,$M3746)=""),"",MAX(INDEX(Bemenet!$E$2:$E$301,$M3746),INDEX(Szabalyok!$A:$A,$N3746))))</f>
        <v/>
      </c>
      <c r="C3746" s="4" t="str">
        <f>IF($B3746="","",MIN(INDEX(Bemenet!$F$2:$F$301,$M3746),INDEX(Szabalyok!$B:$B,$N3746)))</f>
        <v/>
      </c>
      <c r="D3746" s="5" t="str">
        <f>IF(AND($B3746&lt;&gt;"",$C3746&lt;&gt;"",$B3746&lt;=$C3746),INDEX(Bemenet!$G$2:$G$301,$M3746),"")</f>
        <v/>
      </c>
      <c r="E3746" s="6" t="str">
        <f>IF(AND($B3746&lt;&gt;"",$C3746&lt;&gt;"",$B3746&lt;=$C3746),INDEX(Bemenet!$D$2:$D$301,$M3746),"")</f>
        <v/>
      </c>
      <c r="F3746" s="5" t="str">
        <f t="shared" si="522"/>
        <v/>
      </c>
      <c r="G3746" s="5" t="str">
        <f t="shared" si="523"/>
        <v/>
      </c>
      <c r="H3746" s="9" t="str">
        <f t="shared" si="524"/>
        <v/>
      </c>
      <c r="I3746" s="5" t="str">
        <f t="shared" si="525"/>
        <v/>
      </c>
      <c r="J3746" s="5" t="str">
        <f>IF(OR($L3746="",NOT(COUNTIFS($L$2:$L3746,$L3746)=1)),"",SUMIFS($G:$G,$L:$L,$L3746))</f>
        <v/>
      </c>
      <c r="K3746" s="5" t="str">
        <f>IF(OR($L3746="",NOT(COUNTIFS($L$2:$L3746,$L3746)=1)),"",SUMIFS($I:$I,$L:$L,$L3746))</f>
        <v/>
      </c>
      <c r="L3746" s="6" t="str">
        <f t="shared" si="526"/>
        <v/>
      </c>
      <c r="M3746" s="6">
        <f t="shared" si="527"/>
        <v>150</v>
      </c>
      <c r="N3746" s="6">
        <f t="shared" si="528"/>
        <v>21</v>
      </c>
      <c r="O3746" s="9" t="str">
        <f>IF(AND($B3746&lt;&gt;"",$C3746&lt;&gt;"",$B3746&lt;=$C3746),INDEX(Szabalyok!$C:$C,$N3746),"")</f>
        <v/>
      </c>
      <c r="P3746">
        <f t="shared" si="530"/>
        <v>0</v>
      </c>
    </row>
    <row r="3747" spans="1:16" x14ac:dyDescent="0.35">
      <c r="A3747">
        <f t="shared" si="529"/>
        <v>0</v>
      </c>
      <c r="B3747" s="4" t="str">
        <f>IF($M3747&gt;300,"",IF(OR(INDEX(Bemenet!$E$2:$E$301,$M3747)="",INDEX(Bemenet!$F$2:$F$301,$M3747)=""),"",MAX(INDEX(Bemenet!$E$2:$E$301,$M3747),INDEX(Szabalyok!$A:$A,$N3747))))</f>
        <v/>
      </c>
      <c r="C3747" s="4" t="str">
        <f>IF($B3747="","",MIN(INDEX(Bemenet!$F$2:$F$301,$M3747),INDEX(Szabalyok!$B:$B,$N3747)))</f>
        <v/>
      </c>
      <c r="D3747" s="5" t="str">
        <f>IF(AND($B3747&lt;&gt;"",$C3747&lt;&gt;"",$B3747&lt;=$C3747),INDEX(Bemenet!$G$2:$G$301,$M3747),"")</f>
        <v/>
      </c>
      <c r="E3747" s="6" t="str">
        <f>IF(AND($B3747&lt;&gt;"",$C3747&lt;&gt;"",$B3747&lt;=$C3747),INDEX(Bemenet!$D$2:$D$301,$M3747),"")</f>
        <v/>
      </c>
      <c r="F3747" s="5" t="str">
        <f t="shared" si="522"/>
        <v/>
      </c>
      <c r="G3747" s="5" t="str">
        <f t="shared" si="523"/>
        <v/>
      </c>
      <c r="H3747" s="9" t="str">
        <f t="shared" si="524"/>
        <v/>
      </c>
      <c r="I3747" s="5" t="str">
        <f t="shared" si="525"/>
        <v/>
      </c>
      <c r="J3747" s="5" t="str">
        <f>IF(OR($L3747="",NOT(COUNTIFS($L$2:$L3747,$L3747)=1)),"",SUMIFS($G:$G,$L:$L,$L3747))</f>
        <v/>
      </c>
      <c r="K3747" s="5" t="str">
        <f>IF(OR($L3747="",NOT(COUNTIFS($L$2:$L3747,$L3747)=1)),"",SUMIFS($I:$I,$L:$L,$L3747))</f>
        <v/>
      </c>
      <c r="L3747" s="6" t="str">
        <f t="shared" si="526"/>
        <v/>
      </c>
      <c r="M3747" s="6">
        <f t="shared" si="527"/>
        <v>150</v>
      </c>
      <c r="N3747" s="6">
        <f t="shared" si="528"/>
        <v>22</v>
      </c>
      <c r="O3747" s="9" t="str">
        <f>IF(AND($B3747&lt;&gt;"",$C3747&lt;&gt;"",$B3747&lt;=$C3747),INDEX(Szabalyok!$C:$C,$N3747),"")</f>
        <v/>
      </c>
      <c r="P3747">
        <f t="shared" si="530"/>
        <v>0</v>
      </c>
    </row>
    <row r="3748" spans="1:16" x14ac:dyDescent="0.35">
      <c r="A3748">
        <f t="shared" si="529"/>
        <v>0</v>
      </c>
      <c r="B3748" s="4" t="str">
        <f>IF($M3748&gt;300,"",IF(OR(INDEX(Bemenet!$E$2:$E$301,$M3748)="",INDEX(Bemenet!$F$2:$F$301,$M3748)=""),"",MAX(INDEX(Bemenet!$E$2:$E$301,$M3748),INDEX(Szabalyok!$A:$A,$N3748))))</f>
        <v/>
      </c>
      <c r="C3748" s="4" t="str">
        <f>IF($B3748="","",MIN(INDEX(Bemenet!$F$2:$F$301,$M3748),INDEX(Szabalyok!$B:$B,$N3748)))</f>
        <v/>
      </c>
      <c r="D3748" s="5" t="str">
        <f>IF(AND($B3748&lt;&gt;"",$C3748&lt;&gt;"",$B3748&lt;=$C3748),INDEX(Bemenet!$G$2:$G$301,$M3748),"")</f>
        <v/>
      </c>
      <c r="E3748" s="6" t="str">
        <f>IF(AND($B3748&lt;&gt;"",$C3748&lt;&gt;"",$B3748&lt;=$C3748),INDEX(Bemenet!$D$2:$D$301,$M3748),"")</f>
        <v/>
      </c>
      <c r="F3748" s="5" t="str">
        <f t="shared" si="522"/>
        <v/>
      </c>
      <c r="G3748" s="5" t="str">
        <f t="shared" si="523"/>
        <v/>
      </c>
      <c r="H3748" s="9" t="str">
        <f t="shared" si="524"/>
        <v/>
      </c>
      <c r="I3748" s="5" t="str">
        <f t="shared" si="525"/>
        <v/>
      </c>
      <c r="J3748" s="5" t="str">
        <f>IF(OR($L3748="",NOT(COUNTIFS($L$2:$L3748,$L3748)=1)),"",SUMIFS($G:$G,$L:$L,$L3748))</f>
        <v/>
      </c>
      <c r="K3748" s="5" t="str">
        <f>IF(OR($L3748="",NOT(COUNTIFS($L$2:$L3748,$L3748)=1)),"",SUMIFS($I:$I,$L:$L,$L3748))</f>
        <v/>
      </c>
      <c r="L3748" s="6" t="str">
        <f t="shared" si="526"/>
        <v/>
      </c>
      <c r="M3748" s="6">
        <f t="shared" si="527"/>
        <v>150</v>
      </c>
      <c r="N3748" s="6">
        <f t="shared" si="528"/>
        <v>23</v>
      </c>
      <c r="O3748" s="9" t="str">
        <f>IF(AND($B3748&lt;&gt;"",$C3748&lt;&gt;"",$B3748&lt;=$C3748),INDEX(Szabalyok!$C:$C,$N3748),"")</f>
        <v/>
      </c>
      <c r="P3748">
        <f t="shared" si="530"/>
        <v>0</v>
      </c>
    </row>
    <row r="3749" spans="1:16" x14ac:dyDescent="0.35">
      <c r="A3749">
        <f t="shared" si="529"/>
        <v>0</v>
      </c>
      <c r="B3749" s="4" t="str">
        <f>IF($M3749&gt;300,"",IF(OR(INDEX(Bemenet!$E$2:$E$301,$M3749)="",INDEX(Bemenet!$F$2:$F$301,$M3749)=""),"",MAX(INDEX(Bemenet!$E$2:$E$301,$M3749),INDEX(Szabalyok!$A:$A,$N3749))))</f>
        <v/>
      </c>
      <c r="C3749" s="4" t="str">
        <f>IF($B3749="","",MIN(INDEX(Bemenet!$F$2:$F$301,$M3749),INDEX(Szabalyok!$B:$B,$N3749)))</f>
        <v/>
      </c>
      <c r="D3749" s="5" t="str">
        <f>IF(AND($B3749&lt;&gt;"",$C3749&lt;&gt;"",$B3749&lt;=$C3749),INDEX(Bemenet!$G$2:$G$301,$M3749),"")</f>
        <v/>
      </c>
      <c r="E3749" s="6" t="str">
        <f>IF(AND($B3749&lt;&gt;"",$C3749&lt;&gt;"",$B3749&lt;=$C3749),INDEX(Bemenet!$D$2:$D$301,$M3749),"")</f>
        <v/>
      </c>
      <c r="F3749" s="5" t="str">
        <f t="shared" si="522"/>
        <v/>
      </c>
      <c r="G3749" s="5" t="str">
        <f t="shared" si="523"/>
        <v/>
      </c>
      <c r="H3749" s="9" t="str">
        <f t="shared" si="524"/>
        <v/>
      </c>
      <c r="I3749" s="5" t="str">
        <f t="shared" si="525"/>
        <v/>
      </c>
      <c r="J3749" s="5" t="str">
        <f>IF(OR($L3749="",NOT(COUNTIFS($L$2:$L3749,$L3749)=1)),"",SUMIFS($G:$G,$L:$L,$L3749))</f>
        <v/>
      </c>
      <c r="K3749" s="5" t="str">
        <f>IF(OR($L3749="",NOT(COUNTIFS($L$2:$L3749,$L3749)=1)),"",SUMIFS($I:$I,$L:$L,$L3749))</f>
        <v/>
      </c>
      <c r="L3749" s="6" t="str">
        <f t="shared" si="526"/>
        <v/>
      </c>
      <c r="M3749" s="6">
        <f t="shared" si="527"/>
        <v>150</v>
      </c>
      <c r="N3749" s="6">
        <f t="shared" si="528"/>
        <v>24</v>
      </c>
      <c r="O3749" s="9" t="str">
        <f>IF(AND($B3749&lt;&gt;"",$C3749&lt;&gt;"",$B3749&lt;=$C3749),INDEX(Szabalyok!$C:$C,$N3749),"")</f>
        <v/>
      </c>
      <c r="P3749">
        <f t="shared" si="530"/>
        <v>0</v>
      </c>
    </row>
    <row r="3750" spans="1:16" x14ac:dyDescent="0.35">
      <c r="A3750">
        <f t="shared" si="529"/>
        <v>0</v>
      </c>
      <c r="B3750" s="4" t="str">
        <f>IF($M3750&gt;300,"",IF(OR(INDEX(Bemenet!$E$2:$E$301,$M3750)="",INDEX(Bemenet!$F$2:$F$301,$M3750)=""),"",MAX(INDEX(Bemenet!$E$2:$E$301,$M3750),INDEX(Szabalyok!$A:$A,$N3750))))</f>
        <v/>
      </c>
      <c r="C3750" s="4" t="str">
        <f>IF($B3750="","",MIN(INDEX(Bemenet!$F$2:$F$301,$M3750),INDEX(Szabalyok!$B:$B,$N3750)))</f>
        <v/>
      </c>
      <c r="D3750" s="5" t="str">
        <f>IF(AND($B3750&lt;&gt;"",$C3750&lt;&gt;"",$B3750&lt;=$C3750),INDEX(Bemenet!$G$2:$G$301,$M3750),"")</f>
        <v/>
      </c>
      <c r="E3750" s="6" t="str">
        <f>IF(AND($B3750&lt;&gt;"",$C3750&lt;&gt;"",$B3750&lt;=$C3750),INDEX(Bemenet!$D$2:$D$301,$M3750),"")</f>
        <v/>
      </c>
      <c r="F3750" s="5" t="str">
        <f t="shared" si="522"/>
        <v/>
      </c>
      <c r="G3750" s="5" t="str">
        <f t="shared" si="523"/>
        <v/>
      </c>
      <c r="H3750" s="9" t="str">
        <f t="shared" si="524"/>
        <v/>
      </c>
      <c r="I3750" s="5" t="str">
        <f t="shared" si="525"/>
        <v/>
      </c>
      <c r="J3750" s="5" t="str">
        <f>IF(OR($L3750="",NOT(COUNTIFS($L$2:$L3750,$L3750)=1)),"",SUMIFS($G:$G,$L:$L,$L3750))</f>
        <v/>
      </c>
      <c r="K3750" s="5" t="str">
        <f>IF(OR($L3750="",NOT(COUNTIFS($L$2:$L3750,$L3750)=1)),"",SUMIFS($I:$I,$L:$L,$L3750))</f>
        <v/>
      </c>
      <c r="L3750" s="6" t="str">
        <f t="shared" si="526"/>
        <v/>
      </c>
      <c r="M3750" s="6">
        <f t="shared" si="527"/>
        <v>150</v>
      </c>
      <c r="N3750" s="6">
        <f t="shared" si="528"/>
        <v>25</v>
      </c>
      <c r="O3750" s="9" t="str">
        <f>IF(AND($B3750&lt;&gt;"",$C3750&lt;&gt;"",$B3750&lt;=$C3750),INDEX(Szabalyok!$C:$C,$N3750),"")</f>
        <v/>
      </c>
      <c r="P3750">
        <f t="shared" si="530"/>
        <v>0</v>
      </c>
    </row>
    <row r="3751" spans="1:16" x14ac:dyDescent="0.35">
      <c r="A3751">
        <f t="shared" si="529"/>
        <v>0</v>
      </c>
      <c r="B3751" s="4" t="str">
        <f>IF($M3751&gt;300,"",IF(OR(INDEX(Bemenet!$E$2:$E$301,$M3751)="",INDEX(Bemenet!$F$2:$F$301,$M3751)=""),"",MAX(INDEX(Bemenet!$E$2:$E$301,$M3751),INDEX(Szabalyok!$A:$A,$N3751))))</f>
        <v/>
      </c>
      <c r="C3751" s="4" t="str">
        <f>IF($B3751="","",MIN(INDEX(Bemenet!$F$2:$F$301,$M3751),INDEX(Szabalyok!$B:$B,$N3751)))</f>
        <v/>
      </c>
      <c r="D3751" s="5" t="str">
        <f>IF(AND($B3751&lt;&gt;"",$C3751&lt;&gt;"",$B3751&lt;=$C3751),INDEX(Bemenet!$G$2:$G$301,$M3751),"")</f>
        <v/>
      </c>
      <c r="E3751" s="6" t="str">
        <f>IF(AND($B3751&lt;&gt;"",$C3751&lt;&gt;"",$B3751&lt;=$C3751),INDEX(Bemenet!$D$2:$D$301,$M3751),"")</f>
        <v/>
      </c>
      <c r="F3751" s="5" t="str">
        <f t="shared" si="522"/>
        <v/>
      </c>
      <c r="G3751" s="5" t="str">
        <f t="shared" si="523"/>
        <v/>
      </c>
      <c r="H3751" s="9" t="str">
        <f t="shared" si="524"/>
        <v/>
      </c>
      <c r="I3751" s="5" t="str">
        <f t="shared" si="525"/>
        <v/>
      </c>
      <c r="J3751" s="5" t="str">
        <f>IF(OR($L3751="",NOT(COUNTIFS($L$2:$L3751,$L3751)=1)),"",SUMIFS($G:$G,$L:$L,$L3751))</f>
        <v/>
      </c>
      <c r="K3751" s="5" t="str">
        <f>IF(OR($L3751="",NOT(COUNTIFS($L$2:$L3751,$L3751)=1)),"",SUMIFS($I:$I,$L:$L,$L3751))</f>
        <v/>
      </c>
      <c r="L3751" s="6" t="str">
        <f t="shared" si="526"/>
        <v/>
      </c>
      <c r="M3751" s="6">
        <f t="shared" si="527"/>
        <v>150</v>
      </c>
      <c r="N3751" s="6">
        <f t="shared" si="528"/>
        <v>26</v>
      </c>
      <c r="O3751" s="9" t="str">
        <f>IF(AND($B3751&lt;&gt;"",$C3751&lt;&gt;"",$B3751&lt;=$C3751),INDEX(Szabalyok!$C:$C,$N3751),"")</f>
        <v/>
      </c>
      <c r="P3751">
        <f t="shared" si="530"/>
        <v>0</v>
      </c>
    </row>
    <row r="3752" spans="1:16" x14ac:dyDescent="0.35">
      <c r="A3752">
        <f t="shared" si="529"/>
        <v>0</v>
      </c>
      <c r="B3752" s="4" t="str">
        <f>IF($M3752&gt;300,"",IF(OR(INDEX(Bemenet!$E$2:$E$301,$M3752)="",INDEX(Bemenet!$F$2:$F$301,$M3752)=""),"",MAX(INDEX(Bemenet!$E$2:$E$301,$M3752),INDEX(Szabalyok!$A:$A,$N3752))))</f>
        <v/>
      </c>
      <c r="C3752" s="4" t="str">
        <f>IF($B3752="","",MIN(INDEX(Bemenet!$F$2:$F$301,$M3752),INDEX(Szabalyok!$B:$B,$N3752)))</f>
        <v/>
      </c>
      <c r="D3752" s="5" t="str">
        <f>IF(AND($B3752&lt;&gt;"",$C3752&lt;&gt;"",$B3752&lt;=$C3752),INDEX(Bemenet!$G$2:$G$301,$M3752),"")</f>
        <v/>
      </c>
      <c r="E3752" s="6" t="str">
        <f>IF(AND($B3752&lt;&gt;"",$C3752&lt;&gt;"",$B3752&lt;=$C3752),INDEX(Bemenet!$D$2:$D$301,$M3752),"")</f>
        <v/>
      </c>
      <c r="F3752" s="5" t="str">
        <f t="shared" si="522"/>
        <v/>
      </c>
      <c r="G3752" s="5" t="str">
        <f t="shared" si="523"/>
        <v/>
      </c>
      <c r="H3752" s="9" t="str">
        <f t="shared" si="524"/>
        <v/>
      </c>
      <c r="I3752" s="5" t="str">
        <f t="shared" si="525"/>
        <v/>
      </c>
      <c r="J3752" s="5" t="str">
        <f>IF(OR($L3752="",NOT(COUNTIFS($L$2:$L3752,$L3752)=1)),"",SUMIFS($G:$G,$L:$L,$L3752))</f>
        <v/>
      </c>
      <c r="K3752" s="5" t="str">
        <f>IF(OR($L3752="",NOT(COUNTIFS($L$2:$L3752,$L3752)=1)),"",SUMIFS($I:$I,$L:$L,$L3752))</f>
        <v/>
      </c>
      <c r="L3752" s="6" t="str">
        <f t="shared" si="526"/>
        <v/>
      </c>
      <c r="M3752" s="6">
        <f t="shared" si="527"/>
        <v>151</v>
      </c>
      <c r="N3752" s="6">
        <f t="shared" si="528"/>
        <v>2</v>
      </c>
      <c r="O3752" s="9" t="str">
        <f>IF(AND($B3752&lt;&gt;"",$C3752&lt;&gt;"",$B3752&lt;=$C3752),INDEX(Szabalyok!$C:$C,$N3752),"")</f>
        <v/>
      </c>
      <c r="P3752">
        <f t="shared" si="530"/>
        <v>0</v>
      </c>
    </row>
    <row r="3753" spans="1:16" x14ac:dyDescent="0.35">
      <c r="A3753">
        <f t="shared" si="529"/>
        <v>0</v>
      </c>
      <c r="B3753" s="4" t="str">
        <f>IF($M3753&gt;300,"",IF(OR(INDEX(Bemenet!$E$2:$E$301,$M3753)="",INDEX(Bemenet!$F$2:$F$301,$M3753)=""),"",MAX(INDEX(Bemenet!$E$2:$E$301,$M3753),INDEX(Szabalyok!$A:$A,$N3753))))</f>
        <v/>
      </c>
      <c r="C3753" s="4" t="str">
        <f>IF($B3753="","",MIN(INDEX(Bemenet!$F$2:$F$301,$M3753),INDEX(Szabalyok!$B:$B,$N3753)))</f>
        <v/>
      </c>
      <c r="D3753" s="5" t="str">
        <f>IF(AND($B3753&lt;&gt;"",$C3753&lt;&gt;"",$B3753&lt;=$C3753),INDEX(Bemenet!$G$2:$G$301,$M3753),"")</f>
        <v/>
      </c>
      <c r="E3753" s="6" t="str">
        <f>IF(AND($B3753&lt;&gt;"",$C3753&lt;&gt;"",$B3753&lt;=$C3753),INDEX(Bemenet!$D$2:$D$301,$M3753),"")</f>
        <v/>
      </c>
      <c r="F3753" s="5" t="str">
        <f t="shared" si="522"/>
        <v/>
      </c>
      <c r="G3753" s="5" t="str">
        <f t="shared" si="523"/>
        <v/>
      </c>
      <c r="H3753" s="9" t="str">
        <f t="shared" si="524"/>
        <v/>
      </c>
      <c r="I3753" s="5" t="str">
        <f t="shared" si="525"/>
        <v/>
      </c>
      <c r="J3753" s="5" t="str">
        <f>IF(OR($L3753="",NOT(COUNTIFS($L$2:$L3753,$L3753)=1)),"",SUMIFS($G:$G,$L:$L,$L3753))</f>
        <v/>
      </c>
      <c r="K3753" s="5" t="str">
        <f>IF(OR($L3753="",NOT(COUNTIFS($L$2:$L3753,$L3753)=1)),"",SUMIFS($I:$I,$L:$L,$L3753))</f>
        <v/>
      </c>
      <c r="L3753" s="6" t="str">
        <f t="shared" si="526"/>
        <v/>
      </c>
      <c r="M3753" s="6">
        <f t="shared" si="527"/>
        <v>151</v>
      </c>
      <c r="N3753" s="6">
        <f t="shared" si="528"/>
        <v>3</v>
      </c>
      <c r="O3753" s="9" t="str">
        <f>IF(AND($B3753&lt;&gt;"",$C3753&lt;&gt;"",$B3753&lt;=$C3753),INDEX(Szabalyok!$C:$C,$N3753),"")</f>
        <v/>
      </c>
      <c r="P3753">
        <f t="shared" si="530"/>
        <v>0</v>
      </c>
    </row>
    <row r="3754" spans="1:16" x14ac:dyDescent="0.35">
      <c r="A3754">
        <f t="shared" si="529"/>
        <v>0</v>
      </c>
      <c r="B3754" s="4" t="str">
        <f>IF($M3754&gt;300,"",IF(OR(INDEX(Bemenet!$E$2:$E$301,$M3754)="",INDEX(Bemenet!$F$2:$F$301,$M3754)=""),"",MAX(INDEX(Bemenet!$E$2:$E$301,$M3754),INDEX(Szabalyok!$A:$A,$N3754))))</f>
        <v/>
      </c>
      <c r="C3754" s="4" t="str">
        <f>IF($B3754="","",MIN(INDEX(Bemenet!$F$2:$F$301,$M3754),INDEX(Szabalyok!$B:$B,$N3754)))</f>
        <v/>
      </c>
      <c r="D3754" s="5" t="str">
        <f>IF(AND($B3754&lt;&gt;"",$C3754&lt;&gt;"",$B3754&lt;=$C3754),INDEX(Bemenet!$G$2:$G$301,$M3754),"")</f>
        <v/>
      </c>
      <c r="E3754" s="6" t="str">
        <f>IF(AND($B3754&lt;&gt;"",$C3754&lt;&gt;"",$B3754&lt;=$C3754),INDEX(Bemenet!$D$2:$D$301,$M3754),"")</f>
        <v/>
      </c>
      <c r="F3754" s="5" t="str">
        <f t="shared" si="522"/>
        <v/>
      </c>
      <c r="G3754" s="5" t="str">
        <f t="shared" si="523"/>
        <v/>
      </c>
      <c r="H3754" s="9" t="str">
        <f t="shared" si="524"/>
        <v/>
      </c>
      <c r="I3754" s="5" t="str">
        <f t="shared" si="525"/>
        <v/>
      </c>
      <c r="J3754" s="5" t="str">
        <f>IF(OR($L3754="",NOT(COUNTIFS($L$2:$L3754,$L3754)=1)),"",SUMIFS($G:$G,$L:$L,$L3754))</f>
        <v/>
      </c>
      <c r="K3754" s="5" t="str">
        <f>IF(OR($L3754="",NOT(COUNTIFS($L$2:$L3754,$L3754)=1)),"",SUMIFS($I:$I,$L:$L,$L3754))</f>
        <v/>
      </c>
      <c r="L3754" s="6" t="str">
        <f t="shared" si="526"/>
        <v/>
      </c>
      <c r="M3754" s="6">
        <f t="shared" si="527"/>
        <v>151</v>
      </c>
      <c r="N3754" s="6">
        <f t="shared" si="528"/>
        <v>4</v>
      </c>
      <c r="O3754" s="9" t="str">
        <f>IF(AND($B3754&lt;&gt;"",$C3754&lt;&gt;"",$B3754&lt;=$C3754),INDEX(Szabalyok!$C:$C,$N3754),"")</f>
        <v/>
      </c>
      <c r="P3754">
        <f t="shared" si="530"/>
        <v>0</v>
      </c>
    </row>
    <row r="3755" spans="1:16" x14ac:dyDescent="0.35">
      <c r="A3755">
        <f t="shared" si="529"/>
        <v>0</v>
      </c>
      <c r="B3755" s="4" t="str">
        <f>IF($M3755&gt;300,"",IF(OR(INDEX(Bemenet!$E$2:$E$301,$M3755)="",INDEX(Bemenet!$F$2:$F$301,$M3755)=""),"",MAX(INDEX(Bemenet!$E$2:$E$301,$M3755),INDEX(Szabalyok!$A:$A,$N3755))))</f>
        <v/>
      </c>
      <c r="C3755" s="4" t="str">
        <f>IF($B3755="","",MIN(INDEX(Bemenet!$F$2:$F$301,$M3755),INDEX(Szabalyok!$B:$B,$N3755)))</f>
        <v/>
      </c>
      <c r="D3755" s="5" t="str">
        <f>IF(AND($B3755&lt;&gt;"",$C3755&lt;&gt;"",$B3755&lt;=$C3755),INDEX(Bemenet!$G$2:$G$301,$M3755),"")</f>
        <v/>
      </c>
      <c r="E3755" s="6" t="str">
        <f>IF(AND($B3755&lt;&gt;"",$C3755&lt;&gt;"",$B3755&lt;=$C3755),INDEX(Bemenet!$D$2:$D$301,$M3755),"")</f>
        <v/>
      </c>
      <c r="F3755" s="5" t="str">
        <f t="shared" si="522"/>
        <v/>
      </c>
      <c r="G3755" s="5" t="str">
        <f t="shared" si="523"/>
        <v/>
      </c>
      <c r="H3755" s="9" t="str">
        <f t="shared" si="524"/>
        <v/>
      </c>
      <c r="I3755" s="5" t="str">
        <f t="shared" si="525"/>
        <v/>
      </c>
      <c r="J3755" s="5" t="str">
        <f>IF(OR($L3755="",NOT(COUNTIFS($L$2:$L3755,$L3755)=1)),"",SUMIFS($G:$G,$L:$L,$L3755))</f>
        <v/>
      </c>
      <c r="K3755" s="5" t="str">
        <f>IF(OR($L3755="",NOT(COUNTIFS($L$2:$L3755,$L3755)=1)),"",SUMIFS($I:$I,$L:$L,$L3755))</f>
        <v/>
      </c>
      <c r="L3755" s="6" t="str">
        <f t="shared" si="526"/>
        <v/>
      </c>
      <c r="M3755" s="6">
        <f t="shared" si="527"/>
        <v>151</v>
      </c>
      <c r="N3755" s="6">
        <f t="shared" si="528"/>
        <v>5</v>
      </c>
      <c r="O3755" s="9" t="str">
        <f>IF(AND($B3755&lt;&gt;"",$C3755&lt;&gt;"",$B3755&lt;=$C3755),INDEX(Szabalyok!$C:$C,$N3755),"")</f>
        <v/>
      </c>
      <c r="P3755">
        <f t="shared" si="530"/>
        <v>0</v>
      </c>
    </row>
    <row r="3756" spans="1:16" x14ac:dyDescent="0.35">
      <c r="A3756">
        <f t="shared" si="529"/>
        <v>0</v>
      </c>
      <c r="B3756" s="4" t="str">
        <f>IF($M3756&gt;300,"",IF(OR(INDEX(Bemenet!$E$2:$E$301,$M3756)="",INDEX(Bemenet!$F$2:$F$301,$M3756)=""),"",MAX(INDEX(Bemenet!$E$2:$E$301,$M3756),INDEX(Szabalyok!$A:$A,$N3756))))</f>
        <v/>
      </c>
      <c r="C3756" s="4" t="str">
        <f>IF($B3756="","",MIN(INDEX(Bemenet!$F$2:$F$301,$M3756),INDEX(Szabalyok!$B:$B,$N3756)))</f>
        <v/>
      </c>
      <c r="D3756" s="5" t="str">
        <f>IF(AND($B3756&lt;&gt;"",$C3756&lt;&gt;"",$B3756&lt;=$C3756),INDEX(Bemenet!$G$2:$G$301,$M3756),"")</f>
        <v/>
      </c>
      <c r="E3756" s="6" t="str">
        <f>IF(AND($B3756&lt;&gt;"",$C3756&lt;&gt;"",$B3756&lt;=$C3756),INDEX(Bemenet!$D$2:$D$301,$M3756),"")</f>
        <v/>
      </c>
      <c r="F3756" s="5" t="str">
        <f t="shared" si="522"/>
        <v/>
      </c>
      <c r="G3756" s="5" t="str">
        <f t="shared" si="523"/>
        <v/>
      </c>
      <c r="H3756" s="9" t="str">
        <f t="shared" si="524"/>
        <v/>
      </c>
      <c r="I3756" s="5" t="str">
        <f t="shared" si="525"/>
        <v/>
      </c>
      <c r="J3756" s="5" t="str">
        <f>IF(OR($L3756="",NOT(COUNTIFS($L$2:$L3756,$L3756)=1)),"",SUMIFS($G:$G,$L:$L,$L3756))</f>
        <v/>
      </c>
      <c r="K3756" s="5" t="str">
        <f>IF(OR($L3756="",NOT(COUNTIFS($L$2:$L3756,$L3756)=1)),"",SUMIFS($I:$I,$L:$L,$L3756))</f>
        <v/>
      </c>
      <c r="L3756" s="6" t="str">
        <f t="shared" si="526"/>
        <v/>
      </c>
      <c r="M3756" s="6">
        <f t="shared" si="527"/>
        <v>151</v>
      </c>
      <c r="N3756" s="6">
        <f t="shared" si="528"/>
        <v>6</v>
      </c>
      <c r="O3756" s="9" t="str">
        <f>IF(AND($B3756&lt;&gt;"",$C3756&lt;&gt;"",$B3756&lt;=$C3756),INDEX(Szabalyok!$C:$C,$N3756),"")</f>
        <v/>
      </c>
      <c r="P3756">
        <f t="shared" si="530"/>
        <v>0</v>
      </c>
    </row>
    <row r="3757" spans="1:16" x14ac:dyDescent="0.35">
      <c r="A3757">
        <f t="shared" si="529"/>
        <v>0</v>
      </c>
      <c r="B3757" s="4" t="str">
        <f>IF($M3757&gt;300,"",IF(OR(INDEX(Bemenet!$E$2:$E$301,$M3757)="",INDEX(Bemenet!$F$2:$F$301,$M3757)=""),"",MAX(INDEX(Bemenet!$E$2:$E$301,$M3757),INDEX(Szabalyok!$A:$A,$N3757))))</f>
        <v/>
      </c>
      <c r="C3757" s="4" t="str">
        <f>IF($B3757="","",MIN(INDEX(Bemenet!$F$2:$F$301,$M3757),INDEX(Szabalyok!$B:$B,$N3757)))</f>
        <v/>
      </c>
      <c r="D3757" s="5" t="str">
        <f>IF(AND($B3757&lt;&gt;"",$C3757&lt;&gt;"",$B3757&lt;=$C3757),INDEX(Bemenet!$G$2:$G$301,$M3757),"")</f>
        <v/>
      </c>
      <c r="E3757" s="6" t="str">
        <f>IF(AND($B3757&lt;&gt;"",$C3757&lt;&gt;"",$B3757&lt;=$C3757),INDEX(Bemenet!$D$2:$D$301,$M3757),"")</f>
        <v/>
      </c>
      <c r="F3757" s="5" t="str">
        <f t="shared" si="522"/>
        <v/>
      </c>
      <c r="G3757" s="5" t="str">
        <f t="shared" si="523"/>
        <v/>
      </c>
      <c r="H3757" s="9" t="str">
        <f t="shared" si="524"/>
        <v/>
      </c>
      <c r="I3757" s="5" t="str">
        <f t="shared" si="525"/>
        <v/>
      </c>
      <c r="J3757" s="5" t="str">
        <f>IF(OR($L3757="",NOT(COUNTIFS($L$2:$L3757,$L3757)=1)),"",SUMIFS($G:$G,$L:$L,$L3757))</f>
        <v/>
      </c>
      <c r="K3757" s="5" t="str">
        <f>IF(OR($L3757="",NOT(COUNTIFS($L$2:$L3757,$L3757)=1)),"",SUMIFS($I:$I,$L:$L,$L3757))</f>
        <v/>
      </c>
      <c r="L3757" s="6" t="str">
        <f t="shared" si="526"/>
        <v/>
      </c>
      <c r="M3757" s="6">
        <f t="shared" si="527"/>
        <v>151</v>
      </c>
      <c r="N3757" s="6">
        <f t="shared" si="528"/>
        <v>7</v>
      </c>
      <c r="O3757" s="9" t="str">
        <f>IF(AND($B3757&lt;&gt;"",$C3757&lt;&gt;"",$B3757&lt;=$C3757),INDEX(Szabalyok!$C:$C,$N3757),"")</f>
        <v/>
      </c>
      <c r="P3757">
        <f t="shared" si="530"/>
        <v>0</v>
      </c>
    </row>
    <row r="3758" spans="1:16" x14ac:dyDescent="0.35">
      <c r="A3758">
        <f t="shared" si="529"/>
        <v>0</v>
      </c>
      <c r="B3758" s="4" t="str">
        <f>IF($M3758&gt;300,"",IF(OR(INDEX(Bemenet!$E$2:$E$301,$M3758)="",INDEX(Bemenet!$F$2:$F$301,$M3758)=""),"",MAX(INDEX(Bemenet!$E$2:$E$301,$M3758),INDEX(Szabalyok!$A:$A,$N3758))))</f>
        <v/>
      </c>
      <c r="C3758" s="4" t="str">
        <f>IF($B3758="","",MIN(INDEX(Bemenet!$F$2:$F$301,$M3758),INDEX(Szabalyok!$B:$B,$N3758)))</f>
        <v/>
      </c>
      <c r="D3758" s="5" t="str">
        <f>IF(AND($B3758&lt;&gt;"",$C3758&lt;&gt;"",$B3758&lt;=$C3758),INDEX(Bemenet!$G$2:$G$301,$M3758),"")</f>
        <v/>
      </c>
      <c r="E3758" s="6" t="str">
        <f>IF(AND($B3758&lt;&gt;"",$C3758&lt;&gt;"",$B3758&lt;=$C3758),INDEX(Bemenet!$D$2:$D$301,$M3758),"")</f>
        <v/>
      </c>
      <c r="F3758" s="5" t="str">
        <f t="shared" si="522"/>
        <v/>
      </c>
      <c r="G3758" s="5" t="str">
        <f t="shared" si="523"/>
        <v/>
      </c>
      <c r="H3758" s="9" t="str">
        <f t="shared" si="524"/>
        <v/>
      </c>
      <c r="I3758" s="5" t="str">
        <f t="shared" si="525"/>
        <v/>
      </c>
      <c r="J3758" s="5" t="str">
        <f>IF(OR($L3758="",NOT(COUNTIFS($L$2:$L3758,$L3758)=1)),"",SUMIFS($G:$G,$L:$L,$L3758))</f>
        <v/>
      </c>
      <c r="K3758" s="5" t="str">
        <f>IF(OR($L3758="",NOT(COUNTIFS($L$2:$L3758,$L3758)=1)),"",SUMIFS($I:$I,$L:$L,$L3758))</f>
        <v/>
      </c>
      <c r="L3758" s="6" t="str">
        <f t="shared" si="526"/>
        <v/>
      </c>
      <c r="M3758" s="6">
        <f t="shared" si="527"/>
        <v>151</v>
      </c>
      <c r="N3758" s="6">
        <f t="shared" si="528"/>
        <v>8</v>
      </c>
      <c r="O3758" s="9" t="str">
        <f>IF(AND($B3758&lt;&gt;"",$C3758&lt;&gt;"",$B3758&lt;=$C3758),INDEX(Szabalyok!$C:$C,$N3758),"")</f>
        <v/>
      </c>
      <c r="P3758">
        <f t="shared" si="530"/>
        <v>0</v>
      </c>
    </row>
    <row r="3759" spans="1:16" x14ac:dyDescent="0.35">
      <c r="A3759">
        <f t="shared" si="529"/>
        <v>0</v>
      </c>
      <c r="B3759" s="4" t="str">
        <f>IF($M3759&gt;300,"",IF(OR(INDEX(Bemenet!$E$2:$E$301,$M3759)="",INDEX(Bemenet!$F$2:$F$301,$M3759)=""),"",MAX(INDEX(Bemenet!$E$2:$E$301,$M3759),INDEX(Szabalyok!$A:$A,$N3759))))</f>
        <v/>
      </c>
      <c r="C3759" s="4" t="str">
        <f>IF($B3759="","",MIN(INDEX(Bemenet!$F$2:$F$301,$M3759),INDEX(Szabalyok!$B:$B,$N3759)))</f>
        <v/>
      </c>
      <c r="D3759" s="5" t="str">
        <f>IF(AND($B3759&lt;&gt;"",$C3759&lt;&gt;"",$B3759&lt;=$C3759),INDEX(Bemenet!$G$2:$G$301,$M3759),"")</f>
        <v/>
      </c>
      <c r="E3759" s="6" t="str">
        <f>IF(AND($B3759&lt;&gt;"",$C3759&lt;&gt;"",$B3759&lt;=$C3759),INDEX(Bemenet!$D$2:$D$301,$M3759),"")</f>
        <v/>
      </c>
      <c r="F3759" s="5" t="str">
        <f t="shared" si="522"/>
        <v/>
      </c>
      <c r="G3759" s="5" t="str">
        <f t="shared" si="523"/>
        <v/>
      </c>
      <c r="H3759" s="9" t="str">
        <f t="shared" si="524"/>
        <v/>
      </c>
      <c r="I3759" s="5" t="str">
        <f t="shared" si="525"/>
        <v/>
      </c>
      <c r="J3759" s="5" t="str">
        <f>IF(OR($L3759="",NOT(COUNTIFS($L$2:$L3759,$L3759)=1)),"",SUMIFS($G:$G,$L:$L,$L3759))</f>
        <v/>
      </c>
      <c r="K3759" s="5" t="str">
        <f>IF(OR($L3759="",NOT(COUNTIFS($L$2:$L3759,$L3759)=1)),"",SUMIFS($I:$I,$L:$L,$L3759))</f>
        <v/>
      </c>
      <c r="L3759" s="6" t="str">
        <f t="shared" si="526"/>
        <v/>
      </c>
      <c r="M3759" s="6">
        <f t="shared" si="527"/>
        <v>151</v>
      </c>
      <c r="N3759" s="6">
        <f t="shared" si="528"/>
        <v>9</v>
      </c>
      <c r="O3759" s="9" t="str">
        <f>IF(AND($B3759&lt;&gt;"",$C3759&lt;&gt;"",$B3759&lt;=$C3759),INDEX(Szabalyok!$C:$C,$N3759),"")</f>
        <v/>
      </c>
      <c r="P3759">
        <f t="shared" si="530"/>
        <v>0</v>
      </c>
    </row>
    <row r="3760" spans="1:16" x14ac:dyDescent="0.35">
      <c r="A3760">
        <f t="shared" si="529"/>
        <v>0</v>
      </c>
      <c r="B3760" s="4" t="str">
        <f>IF($M3760&gt;300,"",IF(OR(INDEX(Bemenet!$E$2:$E$301,$M3760)="",INDEX(Bemenet!$F$2:$F$301,$M3760)=""),"",MAX(INDEX(Bemenet!$E$2:$E$301,$M3760),INDEX(Szabalyok!$A:$A,$N3760))))</f>
        <v/>
      </c>
      <c r="C3760" s="4" t="str">
        <f>IF($B3760="","",MIN(INDEX(Bemenet!$F$2:$F$301,$M3760),INDEX(Szabalyok!$B:$B,$N3760)))</f>
        <v/>
      </c>
      <c r="D3760" s="5" t="str">
        <f>IF(AND($B3760&lt;&gt;"",$C3760&lt;&gt;"",$B3760&lt;=$C3760),INDEX(Bemenet!$G$2:$G$301,$M3760),"")</f>
        <v/>
      </c>
      <c r="E3760" s="6" t="str">
        <f>IF(AND($B3760&lt;&gt;"",$C3760&lt;&gt;"",$B3760&lt;=$C3760),INDEX(Bemenet!$D$2:$D$301,$M3760),"")</f>
        <v/>
      </c>
      <c r="F3760" s="5" t="str">
        <f t="shared" si="522"/>
        <v/>
      </c>
      <c r="G3760" s="5" t="str">
        <f t="shared" si="523"/>
        <v/>
      </c>
      <c r="H3760" s="9" t="str">
        <f t="shared" si="524"/>
        <v/>
      </c>
      <c r="I3760" s="5" t="str">
        <f t="shared" si="525"/>
        <v/>
      </c>
      <c r="J3760" s="5" t="str">
        <f>IF(OR($L3760="",NOT(COUNTIFS($L$2:$L3760,$L3760)=1)),"",SUMIFS($G:$G,$L:$L,$L3760))</f>
        <v/>
      </c>
      <c r="K3760" s="5" t="str">
        <f>IF(OR($L3760="",NOT(COUNTIFS($L$2:$L3760,$L3760)=1)),"",SUMIFS($I:$I,$L:$L,$L3760))</f>
        <v/>
      </c>
      <c r="L3760" s="6" t="str">
        <f t="shared" si="526"/>
        <v/>
      </c>
      <c r="M3760" s="6">
        <f t="shared" si="527"/>
        <v>151</v>
      </c>
      <c r="N3760" s="6">
        <f t="shared" si="528"/>
        <v>10</v>
      </c>
      <c r="O3760" s="9" t="str">
        <f>IF(AND($B3760&lt;&gt;"",$C3760&lt;&gt;"",$B3760&lt;=$C3760),INDEX(Szabalyok!$C:$C,$N3760),"")</f>
        <v/>
      </c>
      <c r="P3760">
        <f t="shared" si="530"/>
        <v>0</v>
      </c>
    </row>
    <row r="3761" spans="1:16" x14ac:dyDescent="0.35">
      <c r="A3761">
        <f t="shared" si="529"/>
        <v>0</v>
      </c>
      <c r="B3761" s="4" t="str">
        <f>IF($M3761&gt;300,"",IF(OR(INDEX(Bemenet!$E$2:$E$301,$M3761)="",INDEX(Bemenet!$F$2:$F$301,$M3761)=""),"",MAX(INDEX(Bemenet!$E$2:$E$301,$M3761),INDEX(Szabalyok!$A:$A,$N3761))))</f>
        <v/>
      </c>
      <c r="C3761" s="4" t="str">
        <f>IF($B3761="","",MIN(INDEX(Bemenet!$F$2:$F$301,$M3761),INDEX(Szabalyok!$B:$B,$N3761)))</f>
        <v/>
      </c>
      <c r="D3761" s="5" t="str">
        <f>IF(AND($B3761&lt;&gt;"",$C3761&lt;&gt;"",$B3761&lt;=$C3761),INDEX(Bemenet!$G$2:$G$301,$M3761),"")</f>
        <v/>
      </c>
      <c r="E3761" s="6" t="str">
        <f>IF(AND($B3761&lt;&gt;"",$C3761&lt;&gt;"",$B3761&lt;=$C3761),INDEX(Bemenet!$D$2:$D$301,$M3761),"")</f>
        <v/>
      </c>
      <c r="F3761" s="5" t="str">
        <f t="shared" si="522"/>
        <v/>
      </c>
      <c r="G3761" s="5" t="str">
        <f t="shared" si="523"/>
        <v/>
      </c>
      <c r="H3761" s="9" t="str">
        <f t="shared" si="524"/>
        <v/>
      </c>
      <c r="I3761" s="5" t="str">
        <f t="shared" si="525"/>
        <v/>
      </c>
      <c r="J3761" s="5" t="str">
        <f>IF(OR($L3761="",NOT(COUNTIFS($L$2:$L3761,$L3761)=1)),"",SUMIFS($G:$G,$L:$L,$L3761))</f>
        <v/>
      </c>
      <c r="K3761" s="5" t="str">
        <f>IF(OR($L3761="",NOT(COUNTIFS($L$2:$L3761,$L3761)=1)),"",SUMIFS($I:$I,$L:$L,$L3761))</f>
        <v/>
      </c>
      <c r="L3761" s="6" t="str">
        <f t="shared" si="526"/>
        <v/>
      </c>
      <c r="M3761" s="6">
        <f t="shared" si="527"/>
        <v>151</v>
      </c>
      <c r="N3761" s="6">
        <f t="shared" si="528"/>
        <v>11</v>
      </c>
      <c r="O3761" s="9" t="str">
        <f>IF(AND($B3761&lt;&gt;"",$C3761&lt;&gt;"",$B3761&lt;=$C3761),INDEX(Szabalyok!$C:$C,$N3761),"")</f>
        <v/>
      </c>
      <c r="P3761">
        <f t="shared" si="530"/>
        <v>0</v>
      </c>
    </row>
    <row r="3762" spans="1:16" x14ac:dyDescent="0.35">
      <c r="A3762">
        <f t="shared" si="529"/>
        <v>0</v>
      </c>
      <c r="B3762" s="4" t="str">
        <f>IF($M3762&gt;300,"",IF(OR(INDEX(Bemenet!$E$2:$E$301,$M3762)="",INDEX(Bemenet!$F$2:$F$301,$M3762)=""),"",MAX(INDEX(Bemenet!$E$2:$E$301,$M3762),INDEX(Szabalyok!$A:$A,$N3762))))</f>
        <v/>
      </c>
      <c r="C3762" s="4" t="str">
        <f>IF($B3762="","",MIN(INDEX(Bemenet!$F$2:$F$301,$M3762),INDEX(Szabalyok!$B:$B,$N3762)))</f>
        <v/>
      </c>
      <c r="D3762" s="5" t="str">
        <f>IF(AND($B3762&lt;&gt;"",$C3762&lt;&gt;"",$B3762&lt;=$C3762),INDEX(Bemenet!$G$2:$G$301,$M3762),"")</f>
        <v/>
      </c>
      <c r="E3762" s="6" t="str">
        <f>IF(AND($B3762&lt;&gt;"",$C3762&lt;&gt;"",$B3762&lt;=$C3762),INDEX(Bemenet!$D$2:$D$301,$M3762),"")</f>
        <v/>
      </c>
      <c r="F3762" s="5" t="str">
        <f t="shared" si="522"/>
        <v/>
      </c>
      <c r="G3762" s="5" t="str">
        <f t="shared" si="523"/>
        <v/>
      </c>
      <c r="H3762" s="9" t="str">
        <f t="shared" si="524"/>
        <v/>
      </c>
      <c r="I3762" s="5" t="str">
        <f t="shared" si="525"/>
        <v/>
      </c>
      <c r="J3762" s="5" t="str">
        <f>IF(OR($L3762="",NOT(COUNTIFS($L$2:$L3762,$L3762)=1)),"",SUMIFS($G:$G,$L:$L,$L3762))</f>
        <v/>
      </c>
      <c r="K3762" s="5" t="str">
        <f>IF(OR($L3762="",NOT(COUNTIFS($L$2:$L3762,$L3762)=1)),"",SUMIFS($I:$I,$L:$L,$L3762))</f>
        <v/>
      </c>
      <c r="L3762" s="6" t="str">
        <f t="shared" si="526"/>
        <v/>
      </c>
      <c r="M3762" s="6">
        <f t="shared" si="527"/>
        <v>151</v>
      </c>
      <c r="N3762" s="6">
        <f t="shared" si="528"/>
        <v>12</v>
      </c>
      <c r="O3762" s="9" t="str">
        <f>IF(AND($B3762&lt;&gt;"",$C3762&lt;&gt;"",$B3762&lt;=$C3762),INDEX(Szabalyok!$C:$C,$N3762),"")</f>
        <v/>
      </c>
      <c r="P3762">
        <f t="shared" si="530"/>
        <v>0</v>
      </c>
    </row>
    <row r="3763" spans="1:16" x14ac:dyDescent="0.35">
      <c r="A3763">
        <f t="shared" si="529"/>
        <v>0</v>
      </c>
      <c r="B3763" s="4" t="str">
        <f>IF($M3763&gt;300,"",IF(OR(INDEX(Bemenet!$E$2:$E$301,$M3763)="",INDEX(Bemenet!$F$2:$F$301,$M3763)=""),"",MAX(INDEX(Bemenet!$E$2:$E$301,$M3763),INDEX(Szabalyok!$A:$A,$N3763))))</f>
        <v/>
      </c>
      <c r="C3763" s="4" t="str">
        <f>IF($B3763="","",MIN(INDEX(Bemenet!$F$2:$F$301,$M3763),INDEX(Szabalyok!$B:$B,$N3763)))</f>
        <v/>
      </c>
      <c r="D3763" s="5" t="str">
        <f>IF(AND($B3763&lt;&gt;"",$C3763&lt;&gt;"",$B3763&lt;=$C3763),INDEX(Bemenet!$G$2:$G$301,$M3763),"")</f>
        <v/>
      </c>
      <c r="E3763" s="6" t="str">
        <f>IF(AND($B3763&lt;&gt;"",$C3763&lt;&gt;"",$B3763&lt;=$C3763),INDEX(Bemenet!$D$2:$D$301,$M3763),"")</f>
        <v/>
      </c>
      <c r="F3763" s="5" t="str">
        <f t="shared" si="522"/>
        <v/>
      </c>
      <c r="G3763" s="5" t="str">
        <f t="shared" si="523"/>
        <v/>
      </c>
      <c r="H3763" s="9" t="str">
        <f t="shared" si="524"/>
        <v/>
      </c>
      <c r="I3763" s="5" t="str">
        <f t="shared" si="525"/>
        <v/>
      </c>
      <c r="J3763" s="5" t="str">
        <f>IF(OR($L3763="",NOT(COUNTIFS($L$2:$L3763,$L3763)=1)),"",SUMIFS($G:$G,$L:$L,$L3763))</f>
        <v/>
      </c>
      <c r="K3763" s="5" t="str">
        <f>IF(OR($L3763="",NOT(COUNTIFS($L$2:$L3763,$L3763)=1)),"",SUMIFS($I:$I,$L:$L,$L3763))</f>
        <v/>
      </c>
      <c r="L3763" s="6" t="str">
        <f t="shared" si="526"/>
        <v/>
      </c>
      <c r="M3763" s="6">
        <f t="shared" si="527"/>
        <v>151</v>
      </c>
      <c r="N3763" s="6">
        <f t="shared" si="528"/>
        <v>13</v>
      </c>
      <c r="O3763" s="9" t="str">
        <f>IF(AND($B3763&lt;&gt;"",$C3763&lt;&gt;"",$B3763&lt;=$C3763),INDEX(Szabalyok!$C:$C,$N3763),"")</f>
        <v/>
      </c>
      <c r="P3763">
        <f t="shared" si="530"/>
        <v>0</v>
      </c>
    </row>
    <row r="3764" spans="1:16" x14ac:dyDescent="0.35">
      <c r="A3764">
        <f t="shared" si="529"/>
        <v>0</v>
      </c>
      <c r="B3764" s="4" t="str">
        <f>IF($M3764&gt;300,"",IF(OR(INDEX(Bemenet!$E$2:$E$301,$M3764)="",INDEX(Bemenet!$F$2:$F$301,$M3764)=""),"",MAX(INDEX(Bemenet!$E$2:$E$301,$M3764),INDEX(Szabalyok!$A:$A,$N3764))))</f>
        <v/>
      </c>
      <c r="C3764" s="4" t="str">
        <f>IF($B3764="","",MIN(INDEX(Bemenet!$F$2:$F$301,$M3764),INDEX(Szabalyok!$B:$B,$N3764)))</f>
        <v/>
      </c>
      <c r="D3764" s="5" t="str">
        <f>IF(AND($B3764&lt;&gt;"",$C3764&lt;&gt;"",$B3764&lt;=$C3764),INDEX(Bemenet!$G$2:$G$301,$M3764),"")</f>
        <v/>
      </c>
      <c r="E3764" s="6" t="str">
        <f>IF(AND($B3764&lt;&gt;"",$C3764&lt;&gt;"",$B3764&lt;=$C3764),INDEX(Bemenet!$D$2:$D$301,$M3764),"")</f>
        <v/>
      </c>
      <c r="F3764" s="5" t="str">
        <f t="shared" si="522"/>
        <v/>
      </c>
      <c r="G3764" s="5" t="str">
        <f t="shared" si="523"/>
        <v/>
      </c>
      <c r="H3764" s="9" t="str">
        <f t="shared" si="524"/>
        <v/>
      </c>
      <c r="I3764" s="5" t="str">
        <f t="shared" si="525"/>
        <v/>
      </c>
      <c r="J3764" s="5" t="str">
        <f>IF(OR($L3764="",NOT(COUNTIFS($L$2:$L3764,$L3764)=1)),"",SUMIFS($G:$G,$L:$L,$L3764))</f>
        <v/>
      </c>
      <c r="K3764" s="5" t="str">
        <f>IF(OR($L3764="",NOT(COUNTIFS($L$2:$L3764,$L3764)=1)),"",SUMIFS($I:$I,$L:$L,$L3764))</f>
        <v/>
      </c>
      <c r="L3764" s="6" t="str">
        <f t="shared" si="526"/>
        <v/>
      </c>
      <c r="M3764" s="6">
        <f t="shared" si="527"/>
        <v>151</v>
      </c>
      <c r="N3764" s="6">
        <f t="shared" si="528"/>
        <v>14</v>
      </c>
      <c r="O3764" s="9" t="str">
        <f>IF(AND($B3764&lt;&gt;"",$C3764&lt;&gt;"",$B3764&lt;=$C3764),INDEX(Szabalyok!$C:$C,$N3764),"")</f>
        <v/>
      </c>
      <c r="P3764">
        <f t="shared" si="530"/>
        <v>0</v>
      </c>
    </row>
    <row r="3765" spans="1:16" x14ac:dyDescent="0.35">
      <c r="A3765">
        <f t="shared" si="529"/>
        <v>0</v>
      </c>
      <c r="B3765" s="4" t="str">
        <f>IF($M3765&gt;300,"",IF(OR(INDEX(Bemenet!$E$2:$E$301,$M3765)="",INDEX(Bemenet!$F$2:$F$301,$M3765)=""),"",MAX(INDEX(Bemenet!$E$2:$E$301,$M3765),INDEX(Szabalyok!$A:$A,$N3765))))</f>
        <v/>
      </c>
      <c r="C3765" s="4" t="str">
        <f>IF($B3765="","",MIN(INDEX(Bemenet!$F$2:$F$301,$M3765),INDEX(Szabalyok!$B:$B,$N3765)))</f>
        <v/>
      </c>
      <c r="D3765" s="5" t="str">
        <f>IF(AND($B3765&lt;&gt;"",$C3765&lt;&gt;"",$B3765&lt;=$C3765),INDEX(Bemenet!$G$2:$G$301,$M3765),"")</f>
        <v/>
      </c>
      <c r="E3765" s="6" t="str">
        <f>IF(AND($B3765&lt;&gt;"",$C3765&lt;&gt;"",$B3765&lt;=$C3765),INDEX(Bemenet!$D$2:$D$301,$M3765),"")</f>
        <v/>
      </c>
      <c r="F3765" s="5" t="str">
        <f t="shared" si="522"/>
        <v/>
      </c>
      <c r="G3765" s="5" t="str">
        <f t="shared" si="523"/>
        <v/>
      </c>
      <c r="H3765" s="9" t="str">
        <f t="shared" si="524"/>
        <v/>
      </c>
      <c r="I3765" s="5" t="str">
        <f t="shared" si="525"/>
        <v/>
      </c>
      <c r="J3765" s="5" t="str">
        <f>IF(OR($L3765="",NOT(COUNTIFS($L$2:$L3765,$L3765)=1)),"",SUMIFS($G:$G,$L:$L,$L3765))</f>
        <v/>
      </c>
      <c r="K3765" s="5" t="str">
        <f>IF(OR($L3765="",NOT(COUNTIFS($L$2:$L3765,$L3765)=1)),"",SUMIFS($I:$I,$L:$L,$L3765))</f>
        <v/>
      </c>
      <c r="L3765" s="6" t="str">
        <f t="shared" si="526"/>
        <v/>
      </c>
      <c r="M3765" s="6">
        <f t="shared" si="527"/>
        <v>151</v>
      </c>
      <c r="N3765" s="6">
        <f t="shared" si="528"/>
        <v>15</v>
      </c>
      <c r="O3765" s="9" t="str">
        <f>IF(AND($B3765&lt;&gt;"",$C3765&lt;&gt;"",$B3765&lt;=$C3765),INDEX(Szabalyok!$C:$C,$N3765),"")</f>
        <v/>
      </c>
      <c r="P3765">
        <f t="shared" si="530"/>
        <v>0</v>
      </c>
    </row>
    <row r="3766" spans="1:16" x14ac:dyDescent="0.35">
      <c r="A3766">
        <f t="shared" si="529"/>
        <v>0</v>
      </c>
      <c r="B3766" s="4" t="str">
        <f>IF($M3766&gt;300,"",IF(OR(INDEX(Bemenet!$E$2:$E$301,$M3766)="",INDEX(Bemenet!$F$2:$F$301,$M3766)=""),"",MAX(INDEX(Bemenet!$E$2:$E$301,$M3766),INDEX(Szabalyok!$A:$A,$N3766))))</f>
        <v/>
      </c>
      <c r="C3766" s="4" t="str">
        <f>IF($B3766="","",MIN(INDEX(Bemenet!$F$2:$F$301,$M3766),INDEX(Szabalyok!$B:$B,$N3766)))</f>
        <v/>
      </c>
      <c r="D3766" s="5" t="str">
        <f>IF(AND($B3766&lt;&gt;"",$C3766&lt;&gt;"",$B3766&lt;=$C3766),INDEX(Bemenet!$G$2:$G$301,$M3766),"")</f>
        <v/>
      </c>
      <c r="E3766" s="6" t="str">
        <f>IF(AND($B3766&lt;&gt;"",$C3766&lt;&gt;"",$B3766&lt;=$C3766),INDEX(Bemenet!$D$2:$D$301,$M3766),"")</f>
        <v/>
      </c>
      <c r="F3766" s="5" t="str">
        <f t="shared" si="522"/>
        <v/>
      </c>
      <c r="G3766" s="5" t="str">
        <f t="shared" si="523"/>
        <v/>
      </c>
      <c r="H3766" s="9" t="str">
        <f t="shared" si="524"/>
        <v/>
      </c>
      <c r="I3766" s="5" t="str">
        <f t="shared" si="525"/>
        <v/>
      </c>
      <c r="J3766" s="5" t="str">
        <f>IF(OR($L3766="",NOT(COUNTIFS($L$2:$L3766,$L3766)=1)),"",SUMIFS($G:$G,$L:$L,$L3766))</f>
        <v/>
      </c>
      <c r="K3766" s="5" t="str">
        <f>IF(OR($L3766="",NOT(COUNTIFS($L$2:$L3766,$L3766)=1)),"",SUMIFS($I:$I,$L:$L,$L3766))</f>
        <v/>
      </c>
      <c r="L3766" s="6" t="str">
        <f t="shared" si="526"/>
        <v/>
      </c>
      <c r="M3766" s="6">
        <f t="shared" si="527"/>
        <v>151</v>
      </c>
      <c r="N3766" s="6">
        <f t="shared" si="528"/>
        <v>16</v>
      </c>
      <c r="O3766" s="9" t="str">
        <f>IF(AND($B3766&lt;&gt;"",$C3766&lt;&gt;"",$B3766&lt;=$C3766),INDEX(Szabalyok!$C:$C,$N3766),"")</f>
        <v/>
      </c>
      <c r="P3766">
        <f t="shared" si="530"/>
        <v>0</v>
      </c>
    </row>
    <row r="3767" spans="1:16" x14ac:dyDescent="0.35">
      <c r="A3767">
        <f t="shared" si="529"/>
        <v>0</v>
      </c>
      <c r="B3767" s="4" t="str">
        <f>IF($M3767&gt;300,"",IF(OR(INDEX(Bemenet!$E$2:$E$301,$M3767)="",INDEX(Bemenet!$F$2:$F$301,$M3767)=""),"",MAX(INDEX(Bemenet!$E$2:$E$301,$M3767),INDEX(Szabalyok!$A:$A,$N3767))))</f>
        <v/>
      </c>
      <c r="C3767" s="4" t="str">
        <f>IF($B3767="","",MIN(INDEX(Bemenet!$F$2:$F$301,$M3767),INDEX(Szabalyok!$B:$B,$N3767)))</f>
        <v/>
      </c>
      <c r="D3767" s="5" t="str">
        <f>IF(AND($B3767&lt;&gt;"",$C3767&lt;&gt;"",$B3767&lt;=$C3767),INDEX(Bemenet!$G$2:$G$301,$M3767),"")</f>
        <v/>
      </c>
      <c r="E3767" s="6" t="str">
        <f>IF(AND($B3767&lt;&gt;"",$C3767&lt;&gt;"",$B3767&lt;=$C3767),INDEX(Bemenet!$D$2:$D$301,$M3767),"")</f>
        <v/>
      </c>
      <c r="F3767" s="5" t="str">
        <f t="shared" si="522"/>
        <v/>
      </c>
      <c r="G3767" s="5" t="str">
        <f t="shared" si="523"/>
        <v/>
      </c>
      <c r="H3767" s="9" t="str">
        <f t="shared" si="524"/>
        <v/>
      </c>
      <c r="I3767" s="5" t="str">
        <f t="shared" si="525"/>
        <v/>
      </c>
      <c r="J3767" s="5" t="str">
        <f>IF(OR($L3767="",NOT(COUNTIFS($L$2:$L3767,$L3767)=1)),"",SUMIFS($G:$G,$L:$L,$L3767))</f>
        <v/>
      </c>
      <c r="K3767" s="5" t="str">
        <f>IF(OR($L3767="",NOT(COUNTIFS($L$2:$L3767,$L3767)=1)),"",SUMIFS($I:$I,$L:$L,$L3767))</f>
        <v/>
      </c>
      <c r="L3767" s="6" t="str">
        <f t="shared" si="526"/>
        <v/>
      </c>
      <c r="M3767" s="6">
        <f t="shared" si="527"/>
        <v>151</v>
      </c>
      <c r="N3767" s="6">
        <f t="shared" si="528"/>
        <v>17</v>
      </c>
      <c r="O3767" s="9" t="str">
        <f>IF(AND($B3767&lt;&gt;"",$C3767&lt;&gt;"",$B3767&lt;=$C3767),INDEX(Szabalyok!$C:$C,$N3767),"")</f>
        <v/>
      </c>
      <c r="P3767">
        <f t="shared" si="530"/>
        <v>0</v>
      </c>
    </row>
    <row r="3768" spans="1:16" x14ac:dyDescent="0.35">
      <c r="A3768">
        <f t="shared" si="529"/>
        <v>0</v>
      </c>
      <c r="B3768" s="4" t="str">
        <f>IF($M3768&gt;300,"",IF(OR(INDEX(Bemenet!$E$2:$E$301,$M3768)="",INDEX(Bemenet!$F$2:$F$301,$M3768)=""),"",MAX(INDEX(Bemenet!$E$2:$E$301,$M3768),INDEX(Szabalyok!$A:$A,$N3768))))</f>
        <v/>
      </c>
      <c r="C3768" s="4" t="str">
        <f>IF($B3768="","",MIN(INDEX(Bemenet!$F$2:$F$301,$M3768),INDEX(Szabalyok!$B:$B,$N3768)))</f>
        <v/>
      </c>
      <c r="D3768" s="5" t="str">
        <f>IF(AND($B3768&lt;&gt;"",$C3768&lt;&gt;"",$B3768&lt;=$C3768),INDEX(Bemenet!$G$2:$G$301,$M3768),"")</f>
        <v/>
      </c>
      <c r="E3768" s="6" t="str">
        <f>IF(AND($B3768&lt;&gt;"",$C3768&lt;&gt;"",$B3768&lt;=$C3768),INDEX(Bemenet!$D$2:$D$301,$M3768),"")</f>
        <v/>
      </c>
      <c r="F3768" s="5" t="str">
        <f t="shared" si="522"/>
        <v/>
      </c>
      <c r="G3768" s="5" t="str">
        <f t="shared" si="523"/>
        <v/>
      </c>
      <c r="H3768" s="9" t="str">
        <f t="shared" si="524"/>
        <v/>
      </c>
      <c r="I3768" s="5" t="str">
        <f t="shared" si="525"/>
        <v/>
      </c>
      <c r="J3768" s="5" t="str">
        <f>IF(OR($L3768="",NOT(COUNTIFS($L$2:$L3768,$L3768)=1)),"",SUMIFS($G:$G,$L:$L,$L3768))</f>
        <v/>
      </c>
      <c r="K3768" s="5" t="str">
        <f>IF(OR($L3768="",NOT(COUNTIFS($L$2:$L3768,$L3768)=1)),"",SUMIFS($I:$I,$L:$L,$L3768))</f>
        <v/>
      </c>
      <c r="L3768" s="6" t="str">
        <f t="shared" si="526"/>
        <v/>
      </c>
      <c r="M3768" s="6">
        <f t="shared" si="527"/>
        <v>151</v>
      </c>
      <c r="N3768" s="6">
        <f t="shared" si="528"/>
        <v>18</v>
      </c>
      <c r="O3768" s="9" t="str">
        <f>IF(AND($B3768&lt;&gt;"",$C3768&lt;&gt;"",$B3768&lt;=$C3768),INDEX(Szabalyok!$C:$C,$N3768),"")</f>
        <v/>
      </c>
      <c r="P3768">
        <f t="shared" si="530"/>
        <v>0</v>
      </c>
    </row>
    <row r="3769" spans="1:16" x14ac:dyDescent="0.35">
      <c r="A3769">
        <f t="shared" si="529"/>
        <v>0</v>
      </c>
      <c r="B3769" s="4" t="str">
        <f>IF($M3769&gt;300,"",IF(OR(INDEX(Bemenet!$E$2:$E$301,$M3769)="",INDEX(Bemenet!$F$2:$F$301,$M3769)=""),"",MAX(INDEX(Bemenet!$E$2:$E$301,$M3769),INDEX(Szabalyok!$A:$A,$N3769))))</f>
        <v/>
      </c>
      <c r="C3769" s="4" t="str">
        <f>IF($B3769="","",MIN(INDEX(Bemenet!$F$2:$F$301,$M3769),INDEX(Szabalyok!$B:$B,$N3769)))</f>
        <v/>
      </c>
      <c r="D3769" s="5" t="str">
        <f>IF(AND($B3769&lt;&gt;"",$C3769&lt;&gt;"",$B3769&lt;=$C3769),INDEX(Bemenet!$G$2:$G$301,$M3769),"")</f>
        <v/>
      </c>
      <c r="E3769" s="6" t="str">
        <f>IF(AND($B3769&lt;&gt;"",$C3769&lt;&gt;"",$B3769&lt;=$C3769),INDEX(Bemenet!$D$2:$D$301,$M3769),"")</f>
        <v/>
      </c>
      <c r="F3769" s="5" t="str">
        <f t="shared" si="522"/>
        <v/>
      </c>
      <c r="G3769" s="5" t="str">
        <f t="shared" si="523"/>
        <v/>
      </c>
      <c r="H3769" s="9" t="str">
        <f t="shared" si="524"/>
        <v/>
      </c>
      <c r="I3769" s="5" t="str">
        <f t="shared" si="525"/>
        <v/>
      </c>
      <c r="J3769" s="5" t="str">
        <f>IF(OR($L3769="",NOT(COUNTIFS($L$2:$L3769,$L3769)=1)),"",SUMIFS($G:$G,$L:$L,$L3769))</f>
        <v/>
      </c>
      <c r="K3769" s="5" t="str">
        <f>IF(OR($L3769="",NOT(COUNTIFS($L$2:$L3769,$L3769)=1)),"",SUMIFS($I:$I,$L:$L,$L3769))</f>
        <v/>
      </c>
      <c r="L3769" s="6" t="str">
        <f t="shared" si="526"/>
        <v/>
      </c>
      <c r="M3769" s="6">
        <f t="shared" si="527"/>
        <v>151</v>
      </c>
      <c r="N3769" s="6">
        <f t="shared" si="528"/>
        <v>19</v>
      </c>
      <c r="O3769" s="9" t="str">
        <f>IF(AND($B3769&lt;&gt;"",$C3769&lt;&gt;"",$B3769&lt;=$C3769),INDEX(Szabalyok!$C:$C,$N3769),"")</f>
        <v/>
      </c>
      <c r="P3769">
        <f t="shared" si="530"/>
        <v>0</v>
      </c>
    </row>
    <row r="3770" spans="1:16" x14ac:dyDescent="0.35">
      <c r="A3770">
        <f t="shared" si="529"/>
        <v>0</v>
      </c>
      <c r="B3770" s="4" t="str">
        <f>IF($M3770&gt;300,"",IF(OR(INDEX(Bemenet!$E$2:$E$301,$M3770)="",INDEX(Bemenet!$F$2:$F$301,$M3770)=""),"",MAX(INDEX(Bemenet!$E$2:$E$301,$M3770),INDEX(Szabalyok!$A:$A,$N3770))))</f>
        <v/>
      </c>
      <c r="C3770" s="4" t="str">
        <f>IF($B3770="","",MIN(INDEX(Bemenet!$F$2:$F$301,$M3770),INDEX(Szabalyok!$B:$B,$N3770)))</f>
        <v/>
      </c>
      <c r="D3770" s="5" t="str">
        <f>IF(AND($B3770&lt;&gt;"",$C3770&lt;&gt;"",$B3770&lt;=$C3770),INDEX(Bemenet!$G$2:$G$301,$M3770),"")</f>
        <v/>
      </c>
      <c r="E3770" s="6" t="str">
        <f>IF(AND($B3770&lt;&gt;"",$C3770&lt;&gt;"",$B3770&lt;=$C3770),INDEX(Bemenet!$D$2:$D$301,$M3770),"")</f>
        <v/>
      </c>
      <c r="F3770" s="5" t="str">
        <f t="shared" si="522"/>
        <v/>
      </c>
      <c r="G3770" s="5" t="str">
        <f t="shared" si="523"/>
        <v/>
      </c>
      <c r="H3770" s="9" t="str">
        <f t="shared" si="524"/>
        <v/>
      </c>
      <c r="I3770" s="5" t="str">
        <f t="shared" si="525"/>
        <v/>
      </c>
      <c r="J3770" s="5" t="str">
        <f>IF(OR($L3770="",NOT(COUNTIFS($L$2:$L3770,$L3770)=1)),"",SUMIFS($G:$G,$L:$L,$L3770))</f>
        <v/>
      </c>
      <c r="K3770" s="5" t="str">
        <f>IF(OR($L3770="",NOT(COUNTIFS($L$2:$L3770,$L3770)=1)),"",SUMIFS($I:$I,$L:$L,$L3770))</f>
        <v/>
      </c>
      <c r="L3770" s="6" t="str">
        <f t="shared" si="526"/>
        <v/>
      </c>
      <c r="M3770" s="6">
        <f t="shared" si="527"/>
        <v>151</v>
      </c>
      <c r="N3770" s="6">
        <f t="shared" si="528"/>
        <v>20</v>
      </c>
      <c r="O3770" s="9" t="str">
        <f>IF(AND($B3770&lt;&gt;"",$C3770&lt;&gt;"",$B3770&lt;=$C3770),INDEX(Szabalyok!$C:$C,$N3770),"")</f>
        <v/>
      </c>
      <c r="P3770">
        <f t="shared" si="530"/>
        <v>0</v>
      </c>
    </row>
    <row r="3771" spans="1:16" x14ac:dyDescent="0.35">
      <c r="A3771">
        <f t="shared" si="529"/>
        <v>0</v>
      </c>
      <c r="B3771" s="4" t="str">
        <f>IF($M3771&gt;300,"",IF(OR(INDEX(Bemenet!$E$2:$E$301,$M3771)="",INDEX(Bemenet!$F$2:$F$301,$M3771)=""),"",MAX(INDEX(Bemenet!$E$2:$E$301,$M3771),INDEX(Szabalyok!$A:$A,$N3771))))</f>
        <v/>
      </c>
      <c r="C3771" s="4" t="str">
        <f>IF($B3771="","",MIN(INDEX(Bemenet!$F$2:$F$301,$M3771),INDEX(Szabalyok!$B:$B,$N3771)))</f>
        <v/>
      </c>
      <c r="D3771" s="5" t="str">
        <f>IF(AND($B3771&lt;&gt;"",$C3771&lt;&gt;"",$B3771&lt;=$C3771),INDEX(Bemenet!$G$2:$G$301,$M3771),"")</f>
        <v/>
      </c>
      <c r="E3771" s="6" t="str">
        <f>IF(AND($B3771&lt;&gt;"",$C3771&lt;&gt;"",$B3771&lt;=$C3771),INDEX(Bemenet!$D$2:$D$301,$M3771),"")</f>
        <v/>
      </c>
      <c r="F3771" s="5" t="str">
        <f t="shared" si="522"/>
        <v/>
      </c>
      <c r="G3771" s="5" t="str">
        <f t="shared" si="523"/>
        <v/>
      </c>
      <c r="H3771" s="9" t="str">
        <f t="shared" si="524"/>
        <v/>
      </c>
      <c r="I3771" s="5" t="str">
        <f t="shared" si="525"/>
        <v/>
      </c>
      <c r="J3771" s="5" t="str">
        <f>IF(OR($L3771="",NOT(COUNTIFS($L$2:$L3771,$L3771)=1)),"",SUMIFS($G:$G,$L:$L,$L3771))</f>
        <v/>
      </c>
      <c r="K3771" s="5" t="str">
        <f>IF(OR($L3771="",NOT(COUNTIFS($L$2:$L3771,$L3771)=1)),"",SUMIFS($I:$I,$L:$L,$L3771))</f>
        <v/>
      </c>
      <c r="L3771" s="6" t="str">
        <f t="shared" si="526"/>
        <v/>
      </c>
      <c r="M3771" s="6">
        <f t="shared" si="527"/>
        <v>151</v>
      </c>
      <c r="N3771" s="6">
        <f t="shared" si="528"/>
        <v>21</v>
      </c>
      <c r="O3771" s="9" t="str">
        <f>IF(AND($B3771&lt;&gt;"",$C3771&lt;&gt;"",$B3771&lt;=$C3771),INDEX(Szabalyok!$C:$C,$N3771),"")</f>
        <v/>
      </c>
      <c r="P3771">
        <f t="shared" si="530"/>
        <v>0</v>
      </c>
    </row>
    <row r="3772" spans="1:16" x14ac:dyDescent="0.35">
      <c r="A3772">
        <f t="shared" si="529"/>
        <v>0</v>
      </c>
      <c r="B3772" s="4" t="str">
        <f>IF($M3772&gt;300,"",IF(OR(INDEX(Bemenet!$E$2:$E$301,$M3772)="",INDEX(Bemenet!$F$2:$F$301,$M3772)=""),"",MAX(INDEX(Bemenet!$E$2:$E$301,$M3772),INDEX(Szabalyok!$A:$A,$N3772))))</f>
        <v/>
      </c>
      <c r="C3772" s="4" t="str">
        <f>IF($B3772="","",MIN(INDEX(Bemenet!$F$2:$F$301,$M3772),INDEX(Szabalyok!$B:$B,$N3772)))</f>
        <v/>
      </c>
      <c r="D3772" s="5" t="str">
        <f>IF(AND($B3772&lt;&gt;"",$C3772&lt;&gt;"",$B3772&lt;=$C3772),INDEX(Bemenet!$G$2:$G$301,$M3772),"")</f>
        <v/>
      </c>
      <c r="E3772" s="6" t="str">
        <f>IF(AND($B3772&lt;&gt;"",$C3772&lt;&gt;"",$B3772&lt;=$C3772),INDEX(Bemenet!$D$2:$D$301,$M3772),"")</f>
        <v/>
      </c>
      <c r="F3772" s="5" t="str">
        <f t="shared" si="522"/>
        <v/>
      </c>
      <c r="G3772" s="5" t="str">
        <f t="shared" si="523"/>
        <v/>
      </c>
      <c r="H3772" s="9" t="str">
        <f t="shared" si="524"/>
        <v/>
      </c>
      <c r="I3772" s="5" t="str">
        <f t="shared" si="525"/>
        <v/>
      </c>
      <c r="J3772" s="5" t="str">
        <f>IF(OR($L3772="",NOT(COUNTIFS($L$2:$L3772,$L3772)=1)),"",SUMIFS($G:$G,$L:$L,$L3772))</f>
        <v/>
      </c>
      <c r="K3772" s="5" t="str">
        <f>IF(OR($L3772="",NOT(COUNTIFS($L$2:$L3772,$L3772)=1)),"",SUMIFS($I:$I,$L:$L,$L3772))</f>
        <v/>
      </c>
      <c r="L3772" s="6" t="str">
        <f t="shared" si="526"/>
        <v/>
      </c>
      <c r="M3772" s="6">
        <f t="shared" si="527"/>
        <v>151</v>
      </c>
      <c r="N3772" s="6">
        <f t="shared" si="528"/>
        <v>22</v>
      </c>
      <c r="O3772" s="9" t="str">
        <f>IF(AND($B3772&lt;&gt;"",$C3772&lt;&gt;"",$B3772&lt;=$C3772),INDEX(Szabalyok!$C:$C,$N3772),"")</f>
        <v/>
      </c>
      <c r="P3772">
        <f t="shared" si="530"/>
        <v>0</v>
      </c>
    </row>
    <row r="3773" spans="1:16" x14ac:dyDescent="0.35">
      <c r="A3773">
        <f t="shared" si="529"/>
        <v>0</v>
      </c>
      <c r="B3773" s="4" t="str">
        <f>IF($M3773&gt;300,"",IF(OR(INDEX(Bemenet!$E$2:$E$301,$M3773)="",INDEX(Bemenet!$F$2:$F$301,$M3773)=""),"",MAX(INDEX(Bemenet!$E$2:$E$301,$M3773),INDEX(Szabalyok!$A:$A,$N3773))))</f>
        <v/>
      </c>
      <c r="C3773" s="4" t="str">
        <f>IF($B3773="","",MIN(INDEX(Bemenet!$F$2:$F$301,$M3773),INDEX(Szabalyok!$B:$B,$N3773)))</f>
        <v/>
      </c>
      <c r="D3773" s="5" t="str">
        <f>IF(AND($B3773&lt;&gt;"",$C3773&lt;&gt;"",$B3773&lt;=$C3773),INDEX(Bemenet!$G$2:$G$301,$M3773),"")</f>
        <v/>
      </c>
      <c r="E3773" s="6" t="str">
        <f>IF(AND($B3773&lt;&gt;"",$C3773&lt;&gt;"",$B3773&lt;=$C3773),INDEX(Bemenet!$D$2:$D$301,$M3773),"")</f>
        <v/>
      </c>
      <c r="F3773" s="5" t="str">
        <f t="shared" si="522"/>
        <v/>
      </c>
      <c r="G3773" s="5" t="str">
        <f t="shared" si="523"/>
        <v/>
      </c>
      <c r="H3773" s="9" t="str">
        <f t="shared" si="524"/>
        <v/>
      </c>
      <c r="I3773" s="5" t="str">
        <f t="shared" si="525"/>
        <v/>
      </c>
      <c r="J3773" s="5" t="str">
        <f>IF(OR($L3773="",NOT(COUNTIFS($L$2:$L3773,$L3773)=1)),"",SUMIFS($G:$G,$L:$L,$L3773))</f>
        <v/>
      </c>
      <c r="K3773" s="5" t="str">
        <f>IF(OR($L3773="",NOT(COUNTIFS($L$2:$L3773,$L3773)=1)),"",SUMIFS($I:$I,$L:$L,$L3773))</f>
        <v/>
      </c>
      <c r="L3773" s="6" t="str">
        <f t="shared" si="526"/>
        <v/>
      </c>
      <c r="M3773" s="6">
        <f t="shared" si="527"/>
        <v>151</v>
      </c>
      <c r="N3773" s="6">
        <f t="shared" si="528"/>
        <v>23</v>
      </c>
      <c r="O3773" s="9" t="str">
        <f>IF(AND($B3773&lt;&gt;"",$C3773&lt;&gt;"",$B3773&lt;=$C3773),INDEX(Szabalyok!$C:$C,$N3773),"")</f>
        <v/>
      </c>
      <c r="P3773">
        <f t="shared" si="530"/>
        <v>0</v>
      </c>
    </row>
    <row r="3774" spans="1:16" x14ac:dyDescent="0.35">
      <c r="A3774">
        <f t="shared" si="529"/>
        <v>0</v>
      </c>
      <c r="B3774" s="4" t="str">
        <f>IF($M3774&gt;300,"",IF(OR(INDEX(Bemenet!$E$2:$E$301,$M3774)="",INDEX(Bemenet!$F$2:$F$301,$M3774)=""),"",MAX(INDEX(Bemenet!$E$2:$E$301,$M3774),INDEX(Szabalyok!$A:$A,$N3774))))</f>
        <v/>
      </c>
      <c r="C3774" s="4" t="str">
        <f>IF($B3774="","",MIN(INDEX(Bemenet!$F$2:$F$301,$M3774),INDEX(Szabalyok!$B:$B,$N3774)))</f>
        <v/>
      </c>
      <c r="D3774" s="5" t="str">
        <f>IF(AND($B3774&lt;&gt;"",$C3774&lt;&gt;"",$B3774&lt;=$C3774),INDEX(Bemenet!$G$2:$G$301,$M3774),"")</f>
        <v/>
      </c>
      <c r="E3774" s="6" t="str">
        <f>IF(AND($B3774&lt;&gt;"",$C3774&lt;&gt;"",$B3774&lt;=$C3774),INDEX(Bemenet!$D$2:$D$301,$M3774),"")</f>
        <v/>
      </c>
      <c r="F3774" s="5" t="str">
        <f t="shared" si="522"/>
        <v/>
      </c>
      <c r="G3774" s="5" t="str">
        <f t="shared" si="523"/>
        <v/>
      </c>
      <c r="H3774" s="9" t="str">
        <f t="shared" si="524"/>
        <v/>
      </c>
      <c r="I3774" s="5" t="str">
        <f t="shared" si="525"/>
        <v/>
      </c>
      <c r="J3774" s="5" t="str">
        <f>IF(OR($L3774="",NOT(COUNTIFS($L$2:$L3774,$L3774)=1)),"",SUMIFS($G:$G,$L:$L,$L3774))</f>
        <v/>
      </c>
      <c r="K3774" s="5" t="str">
        <f>IF(OR($L3774="",NOT(COUNTIFS($L$2:$L3774,$L3774)=1)),"",SUMIFS($I:$I,$L:$L,$L3774))</f>
        <v/>
      </c>
      <c r="L3774" s="6" t="str">
        <f t="shared" si="526"/>
        <v/>
      </c>
      <c r="M3774" s="6">
        <f t="shared" si="527"/>
        <v>151</v>
      </c>
      <c r="N3774" s="6">
        <f t="shared" si="528"/>
        <v>24</v>
      </c>
      <c r="O3774" s="9" t="str">
        <f>IF(AND($B3774&lt;&gt;"",$C3774&lt;&gt;"",$B3774&lt;=$C3774),INDEX(Szabalyok!$C:$C,$N3774),"")</f>
        <v/>
      </c>
      <c r="P3774">
        <f t="shared" si="530"/>
        <v>0</v>
      </c>
    </row>
    <row r="3775" spans="1:16" x14ac:dyDescent="0.35">
      <c r="A3775">
        <f t="shared" si="529"/>
        <v>0</v>
      </c>
      <c r="B3775" s="4" t="str">
        <f>IF($M3775&gt;300,"",IF(OR(INDEX(Bemenet!$E$2:$E$301,$M3775)="",INDEX(Bemenet!$F$2:$F$301,$M3775)=""),"",MAX(INDEX(Bemenet!$E$2:$E$301,$M3775),INDEX(Szabalyok!$A:$A,$N3775))))</f>
        <v/>
      </c>
      <c r="C3775" s="4" t="str">
        <f>IF($B3775="","",MIN(INDEX(Bemenet!$F$2:$F$301,$M3775),INDEX(Szabalyok!$B:$B,$N3775)))</f>
        <v/>
      </c>
      <c r="D3775" s="5" t="str">
        <f>IF(AND($B3775&lt;&gt;"",$C3775&lt;&gt;"",$B3775&lt;=$C3775),INDEX(Bemenet!$G$2:$G$301,$M3775),"")</f>
        <v/>
      </c>
      <c r="E3775" s="6" t="str">
        <f>IF(AND($B3775&lt;&gt;"",$C3775&lt;&gt;"",$B3775&lt;=$C3775),INDEX(Bemenet!$D$2:$D$301,$M3775),"")</f>
        <v/>
      </c>
      <c r="F3775" s="5" t="str">
        <f t="shared" si="522"/>
        <v/>
      </c>
      <c r="G3775" s="5" t="str">
        <f t="shared" si="523"/>
        <v/>
      </c>
      <c r="H3775" s="9" t="str">
        <f t="shared" si="524"/>
        <v/>
      </c>
      <c r="I3775" s="5" t="str">
        <f t="shared" si="525"/>
        <v/>
      </c>
      <c r="J3775" s="5" t="str">
        <f>IF(OR($L3775="",NOT(COUNTIFS($L$2:$L3775,$L3775)=1)),"",SUMIFS($G:$G,$L:$L,$L3775))</f>
        <v/>
      </c>
      <c r="K3775" s="5" t="str">
        <f>IF(OR($L3775="",NOT(COUNTIFS($L$2:$L3775,$L3775)=1)),"",SUMIFS($I:$I,$L:$L,$L3775))</f>
        <v/>
      </c>
      <c r="L3775" s="6" t="str">
        <f t="shared" si="526"/>
        <v/>
      </c>
      <c r="M3775" s="6">
        <f t="shared" si="527"/>
        <v>151</v>
      </c>
      <c r="N3775" s="6">
        <f t="shared" si="528"/>
        <v>25</v>
      </c>
      <c r="O3775" s="9" t="str">
        <f>IF(AND($B3775&lt;&gt;"",$C3775&lt;&gt;"",$B3775&lt;=$C3775),INDEX(Szabalyok!$C:$C,$N3775),"")</f>
        <v/>
      </c>
      <c r="P3775">
        <f t="shared" si="530"/>
        <v>0</v>
      </c>
    </row>
    <row r="3776" spans="1:16" x14ac:dyDescent="0.35">
      <c r="A3776">
        <f t="shared" si="529"/>
        <v>0</v>
      </c>
      <c r="B3776" s="4" t="str">
        <f>IF($M3776&gt;300,"",IF(OR(INDEX(Bemenet!$E$2:$E$301,$M3776)="",INDEX(Bemenet!$F$2:$F$301,$M3776)=""),"",MAX(INDEX(Bemenet!$E$2:$E$301,$M3776),INDEX(Szabalyok!$A:$A,$N3776))))</f>
        <v/>
      </c>
      <c r="C3776" s="4" t="str">
        <f>IF($B3776="","",MIN(INDEX(Bemenet!$F$2:$F$301,$M3776),INDEX(Szabalyok!$B:$B,$N3776)))</f>
        <v/>
      </c>
      <c r="D3776" s="5" t="str">
        <f>IF(AND($B3776&lt;&gt;"",$C3776&lt;&gt;"",$B3776&lt;=$C3776),INDEX(Bemenet!$G$2:$G$301,$M3776),"")</f>
        <v/>
      </c>
      <c r="E3776" s="6" t="str">
        <f>IF(AND($B3776&lt;&gt;"",$C3776&lt;&gt;"",$B3776&lt;=$C3776),INDEX(Bemenet!$D$2:$D$301,$M3776),"")</f>
        <v/>
      </c>
      <c r="F3776" s="5" t="str">
        <f t="shared" si="522"/>
        <v/>
      </c>
      <c r="G3776" s="5" t="str">
        <f t="shared" si="523"/>
        <v/>
      </c>
      <c r="H3776" s="9" t="str">
        <f t="shared" si="524"/>
        <v/>
      </c>
      <c r="I3776" s="5" t="str">
        <f t="shared" si="525"/>
        <v/>
      </c>
      <c r="J3776" s="5" t="str">
        <f>IF(OR($L3776="",NOT(COUNTIFS($L$2:$L3776,$L3776)=1)),"",SUMIFS($G:$G,$L:$L,$L3776))</f>
        <v/>
      </c>
      <c r="K3776" s="5" t="str">
        <f>IF(OR($L3776="",NOT(COUNTIFS($L$2:$L3776,$L3776)=1)),"",SUMIFS($I:$I,$L:$L,$L3776))</f>
        <v/>
      </c>
      <c r="L3776" s="6" t="str">
        <f t="shared" si="526"/>
        <v/>
      </c>
      <c r="M3776" s="6">
        <f t="shared" si="527"/>
        <v>151</v>
      </c>
      <c r="N3776" s="6">
        <f t="shared" si="528"/>
        <v>26</v>
      </c>
      <c r="O3776" s="9" t="str">
        <f>IF(AND($B3776&lt;&gt;"",$C3776&lt;&gt;"",$B3776&lt;=$C3776),INDEX(Szabalyok!$C:$C,$N3776),"")</f>
        <v/>
      </c>
      <c r="P3776">
        <f t="shared" si="530"/>
        <v>0</v>
      </c>
    </row>
    <row r="3777" spans="1:16" x14ac:dyDescent="0.35">
      <c r="A3777">
        <f t="shared" si="529"/>
        <v>0</v>
      </c>
      <c r="B3777" s="4" t="str">
        <f>IF($M3777&gt;300,"",IF(OR(INDEX(Bemenet!$E$2:$E$301,$M3777)="",INDEX(Bemenet!$F$2:$F$301,$M3777)=""),"",MAX(INDEX(Bemenet!$E$2:$E$301,$M3777),INDEX(Szabalyok!$A:$A,$N3777))))</f>
        <v/>
      </c>
      <c r="C3777" s="4" t="str">
        <f>IF($B3777="","",MIN(INDEX(Bemenet!$F$2:$F$301,$M3777),INDEX(Szabalyok!$B:$B,$N3777)))</f>
        <v/>
      </c>
      <c r="D3777" s="5" t="str">
        <f>IF(AND($B3777&lt;&gt;"",$C3777&lt;&gt;"",$B3777&lt;=$C3777),INDEX(Bemenet!$G$2:$G$301,$M3777),"")</f>
        <v/>
      </c>
      <c r="E3777" s="6" t="str">
        <f>IF(AND($B3777&lt;&gt;"",$C3777&lt;&gt;"",$B3777&lt;=$C3777),INDEX(Bemenet!$D$2:$D$301,$M3777),"")</f>
        <v/>
      </c>
      <c r="F3777" s="5" t="str">
        <f t="shared" si="522"/>
        <v/>
      </c>
      <c r="G3777" s="5" t="str">
        <f t="shared" si="523"/>
        <v/>
      </c>
      <c r="H3777" s="9" t="str">
        <f t="shared" si="524"/>
        <v/>
      </c>
      <c r="I3777" s="5" t="str">
        <f t="shared" si="525"/>
        <v/>
      </c>
      <c r="J3777" s="5" t="str">
        <f>IF(OR($L3777="",NOT(COUNTIFS($L$2:$L3777,$L3777)=1)),"",SUMIFS($G:$G,$L:$L,$L3777))</f>
        <v/>
      </c>
      <c r="K3777" s="5" t="str">
        <f>IF(OR($L3777="",NOT(COUNTIFS($L$2:$L3777,$L3777)=1)),"",SUMIFS($I:$I,$L:$L,$L3777))</f>
        <v/>
      </c>
      <c r="L3777" s="6" t="str">
        <f t="shared" si="526"/>
        <v/>
      </c>
      <c r="M3777" s="6">
        <f t="shared" si="527"/>
        <v>152</v>
      </c>
      <c r="N3777" s="6">
        <f t="shared" si="528"/>
        <v>2</v>
      </c>
      <c r="O3777" s="9" t="str">
        <f>IF(AND($B3777&lt;&gt;"",$C3777&lt;&gt;"",$B3777&lt;=$C3777),INDEX(Szabalyok!$C:$C,$N3777),"")</f>
        <v/>
      </c>
      <c r="P3777">
        <f t="shared" si="530"/>
        <v>0</v>
      </c>
    </row>
    <row r="3778" spans="1:16" x14ac:dyDescent="0.35">
      <c r="A3778">
        <f t="shared" si="529"/>
        <v>0</v>
      </c>
      <c r="B3778" s="4" t="str">
        <f>IF($M3778&gt;300,"",IF(OR(INDEX(Bemenet!$E$2:$E$301,$M3778)="",INDEX(Bemenet!$F$2:$F$301,$M3778)=""),"",MAX(INDEX(Bemenet!$E$2:$E$301,$M3778),INDEX(Szabalyok!$A:$A,$N3778))))</f>
        <v/>
      </c>
      <c r="C3778" s="4" t="str">
        <f>IF($B3778="","",MIN(INDEX(Bemenet!$F$2:$F$301,$M3778),INDEX(Szabalyok!$B:$B,$N3778)))</f>
        <v/>
      </c>
      <c r="D3778" s="5" t="str">
        <f>IF(AND($B3778&lt;&gt;"",$C3778&lt;&gt;"",$B3778&lt;=$C3778),INDEX(Bemenet!$G$2:$G$301,$M3778),"")</f>
        <v/>
      </c>
      <c r="E3778" s="6" t="str">
        <f>IF(AND($B3778&lt;&gt;"",$C3778&lt;&gt;"",$B3778&lt;=$C3778),INDEX(Bemenet!$D$2:$D$301,$M3778),"")</f>
        <v/>
      </c>
      <c r="F3778" s="5" t="str">
        <f t="shared" ref="F3778:F3841" si="531">IF(AND($B3778&lt;&gt;"",$C3778&lt;&gt;"",$B3778&lt;=$C3778),$C3778-$B3778+1,"")</f>
        <v/>
      </c>
      <c r="G3778" s="5" t="str">
        <f t="shared" ref="G3778:G3841" si="532">IF($F3778="","",$F3778*$D3778)</f>
        <v/>
      </c>
      <c r="H3778" s="9" t="str">
        <f t="shared" ref="H3778:H3841" si="533">IF($G3778="","",$O3778)</f>
        <v/>
      </c>
      <c r="I3778" s="5" t="str">
        <f t="shared" ref="I3778:I3841" si="534">IF($G3778="","",$G3778*IF($H3778="",$O3778,$H3778)/100)</f>
        <v/>
      </c>
      <c r="J3778" s="5" t="str">
        <f>IF(OR($L3778="",NOT(COUNTIFS($L$2:$L3778,$L3778)=1)),"",SUMIFS($G:$G,$L:$L,$L3778))</f>
        <v/>
      </c>
      <c r="K3778" s="5" t="str">
        <f>IF(OR($L3778="",NOT(COUNTIFS($L$2:$L3778,$L3778)=1)),"",SUMIFS($I:$I,$L:$L,$L3778))</f>
        <v/>
      </c>
      <c r="L3778" s="6" t="str">
        <f t="shared" ref="L3778:L3841" si="535">IF($B3778="","",YEAR($B3778))</f>
        <v/>
      </c>
      <c r="M3778" s="6">
        <f t="shared" ref="M3778:M3841" si="536">INT((ROW()-2)/25)+1</f>
        <v>152</v>
      </c>
      <c r="N3778" s="6">
        <f t="shared" ref="N3778:N3841" si="537">MOD(ROW()-2,25)+2</f>
        <v>3</v>
      </c>
      <c r="O3778" s="9" t="str">
        <f>IF(AND($B3778&lt;&gt;"",$C3778&lt;&gt;"",$B3778&lt;=$C3778),INDEX(Szabalyok!$C:$C,$N3778),"")</f>
        <v/>
      </c>
      <c r="P3778">
        <f t="shared" si="530"/>
        <v>0</v>
      </c>
    </row>
    <row r="3779" spans="1:16" x14ac:dyDescent="0.35">
      <c r="A3779">
        <f t="shared" si="529"/>
        <v>0</v>
      </c>
      <c r="B3779" s="4" t="str">
        <f>IF($M3779&gt;300,"",IF(OR(INDEX(Bemenet!$E$2:$E$301,$M3779)="",INDEX(Bemenet!$F$2:$F$301,$M3779)=""),"",MAX(INDEX(Bemenet!$E$2:$E$301,$M3779),INDEX(Szabalyok!$A:$A,$N3779))))</f>
        <v/>
      </c>
      <c r="C3779" s="4" t="str">
        <f>IF($B3779="","",MIN(INDEX(Bemenet!$F$2:$F$301,$M3779),INDEX(Szabalyok!$B:$B,$N3779)))</f>
        <v/>
      </c>
      <c r="D3779" s="5" t="str">
        <f>IF(AND($B3779&lt;&gt;"",$C3779&lt;&gt;"",$B3779&lt;=$C3779),INDEX(Bemenet!$G$2:$G$301,$M3779),"")</f>
        <v/>
      </c>
      <c r="E3779" s="6" t="str">
        <f>IF(AND($B3779&lt;&gt;"",$C3779&lt;&gt;"",$B3779&lt;=$C3779),INDEX(Bemenet!$D$2:$D$301,$M3779),"")</f>
        <v/>
      </c>
      <c r="F3779" s="5" t="str">
        <f t="shared" si="531"/>
        <v/>
      </c>
      <c r="G3779" s="5" t="str">
        <f t="shared" si="532"/>
        <v/>
      </c>
      <c r="H3779" s="9" t="str">
        <f t="shared" si="533"/>
        <v/>
      </c>
      <c r="I3779" s="5" t="str">
        <f t="shared" si="534"/>
        <v/>
      </c>
      <c r="J3779" s="5" t="str">
        <f>IF(OR($L3779="",NOT(COUNTIFS($L$2:$L3779,$L3779)=1)),"",SUMIFS($G:$G,$L:$L,$L3779))</f>
        <v/>
      </c>
      <c r="K3779" s="5" t="str">
        <f>IF(OR($L3779="",NOT(COUNTIFS($L$2:$L3779,$L3779)=1)),"",SUMIFS($I:$I,$L:$L,$L3779))</f>
        <v/>
      </c>
      <c r="L3779" s="6" t="str">
        <f t="shared" si="535"/>
        <v/>
      </c>
      <c r="M3779" s="6">
        <f t="shared" si="536"/>
        <v>152</v>
      </c>
      <c r="N3779" s="6">
        <f t="shared" si="537"/>
        <v>4</v>
      </c>
      <c r="O3779" s="9" t="str">
        <f>IF(AND($B3779&lt;&gt;"",$C3779&lt;&gt;"",$B3779&lt;=$C3779),INDEX(Szabalyok!$C:$C,$N3779),"")</f>
        <v/>
      </c>
      <c r="P3779">
        <f t="shared" si="530"/>
        <v>0</v>
      </c>
    </row>
    <row r="3780" spans="1:16" x14ac:dyDescent="0.35">
      <c r="A3780">
        <f t="shared" ref="A3780:A3843" si="538">IF(P3780=P3779,0,P3780)</f>
        <v>0</v>
      </c>
      <c r="B3780" s="4" t="str">
        <f>IF($M3780&gt;300,"",IF(OR(INDEX(Bemenet!$E$2:$E$301,$M3780)="",INDEX(Bemenet!$F$2:$F$301,$M3780)=""),"",MAX(INDEX(Bemenet!$E$2:$E$301,$M3780),INDEX(Szabalyok!$A:$A,$N3780))))</f>
        <v/>
      </c>
      <c r="C3780" s="4" t="str">
        <f>IF($B3780="","",MIN(INDEX(Bemenet!$F$2:$F$301,$M3780),INDEX(Szabalyok!$B:$B,$N3780)))</f>
        <v/>
      </c>
      <c r="D3780" s="5" t="str">
        <f>IF(AND($B3780&lt;&gt;"",$C3780&lt;&gt;"",$B3780&lt;=$C3780),INDEX(Bemenet!$G$2:$G$301,$M3780),"")</f>
        <v/>
      </c>
      <c r="E3780" s="6" t="str">
        <f>IF(AND($B3780&lt;&gt;"",$C3780&lt;&gt;"",$B3780&lt;=$C3780),INDEX(Bemenet!$D$2:$D$301,$M3780),"")</f>
        <v/>
      </c>
      <c r="F3780" s="5" t="str">
        <f t="shared" si="531"/>
        <v/>
      </c>
      <c r="G3780" s="5" t="str">
        <f t="shared" si="532"/>
        <v/>
      </c>
      <c r="H3780" s="9" t="str">
        <f t="shared" si="533"/>
        <v/>
      </c>
      <c r="I3780" s="5" t="str">
        <f t="shared" si="534"/>
        <v/>
      </c>
      <c r="J3780" s="5" t="str">
        <f>IF(OR($L3780="",NOT(COUNTIFS($L$2:$L3780,$L3780)=1)),"",SUMIFS($G:$G,$L:$L,$L3780))</f>
        <v/>
      </c>
      <c r="K3780" s="5" t="str">
        <f>IF(OR($L3780="",NOT(COUNTIFS($L$2:$L3780,$L3780)=1)),"",SUMIFS($I:$I,$L:$L,$L3780))</f>
        <v/>
      </c>
      <c r="L3780" s="6" t="str">
        <f t="shared" si="535"/>
        <v/>
      </c>
      <c r="M3780" s="6">
        <f t="shared" si="536"/>
        <v>152</v>
      </c>
      <c r="N3780" s="6">
        <f t="shared" si="537"/>
        <v>5</v>
      </c>
      <c r="O3780" s="9" t="str">
        <f>IF(AND($B3780&lt;&gt;"",$C3780&lt;&gt;"",$B3780&lt;=$C3780),INDEX(Szabalyok!$C:$C,$N3780),"")</f>
        <v/>
      </c>
      <c r="P3780">
        <f t="shared" ref="P3780:P3843" si="539">IF(D3780="",P3779,P3779+1)</f>
        <v>0</v>
      </c>
    </row>
    <row r="3781" spans="1:16" x14ac:dyDescent="0.35">
      <c r="A3781">
        <f t="shared" si="538"/>
        <v>0</v>
      </c>
      <c r="B3781" s="4" t="str">
        <f>IF($M3781&gt;300,"",IF(OR(INDEX(Bemenet!$E$2:$E$301,$M3781)="",INDEX(Bemenet!$F$2:$F$301,$M3781)=""),"",MAX(INDEX(Bemenet!$E$2:$E$301,$M3781),INDEX(Szabalyok!$A:$A,$N3781))))</f>
        <v/>
      </c>
      <c r="C3781" s="4" t="str">
        <f>IF($B3781="","",MIN(INDEX(Bemenet!$F$2:$F$301,$M3781),INDEX(Szabalyok!$B:$B,$N3781)))</f>
        <v/>
      </c>
      <c r="D3781" s="5" t="str">
        <f>IF(AND($B3781&lt;&gt;"",$C3781&lt;&gt;"",$B3781&lt;=$C3781),INDEX(Bemenet!$G$2:$G$301,$M3781),"")</f>
        <v/>
      </c>
      <c r="E3781" s="6" t="str">
        <f>IF(AND($B3781&lt;&gt;"",$C3781&lt;&gt;"",$B3781&lt;=$C3781),INDEX(Bemenet!$D$2:$D$301,$M3781),"")</f>
        <v/>
      </c>
      <c r="F3781" s="5" t="str">
        <f t="shared" si="531"/>
        <v/>
      </c>
      <c r="G3781" s="5" t="str">
        <f t="shared" si="532"/>
        <v/>
      </c>
      <c r="H3781" s="9" t="str">
        <f t="shared" si="533"/>
        <v/>
      </c>
      <c r="I3781" s="5" t="str">
        <f t="shared" si="534"/>
        <v/>
      </c>
      <c r="J3781" s="5" t="str">
        <f>IF(OR($L3781="",NOT(COUNTIFS($L$2:$L3781,$L3781)=1)),"",SUMIFS($G:$G,$L:$L,$L3781))</f>
        <v/>
      </c>
      <c r="K3781" s="5" t="str">
        <f>IF(OR($L3781="",NOT(COUNTIFS($L$2:$L3781,$L3781)=1)),"",SUMIFS($I:$I,$L:$L,$L3781))</f>
        <v/>
      </c>
      <c r="L3781" s="6" t="str">
        <f t="shared" si="535"/>
        <v/>
      </c>
      <c r="M3781" s="6">
        <f t="shared" si="536"/>
        <v>152</v>
      </c>
      <c r="N3781" s="6">
        <f t="shared" si="537"/>
        <v>6</v>
      </c>
      <c r="O3781" s="9" t="str">
        <f>IF(AND($B3781&lt;&gt;"",$C3781&lt;&gt;"",$B3781&lt;=$C3781),INDEX(Szabalyok!$C:$C,$N3781),"")</f>
        <v/>
      </c>
      <c r="P3781">
        <f t="shared" si="539"/>
        <v>0</v>
      </c>
    </row>
    <row r="3782" spans="1:16" x14ac:dyDescent="0.35">
      <c r="A3782">
        <f t="shared" si="538"/>
        <v>0</v>
      </c>
      <c r="B3782" s="4" t="str">
        <f>IF($M3782&gt;300,"",IF(OR(INDEX(Bemenet!$E$2:$E$301,$M3782)="",INDEX(Bemenet!$F$2:$F$301,$M3782)=""),"",MAX(INDEX(Bemenet!$E$2:$E$301,$M3782),INDEX(Szabalyok!$A:$A,$N3782))))</f>
        <v/>
      </c>
      <c r="C3782" s="4" t="str">
        <f>IF($B3782="","",MIN(INDEX(Bemenet!$F$2:$F$301,$M3782),INDEX(Szabalyok!$B:$B,$N3782)))</f>
        <v/>
      </c>
      <c r="D3782" s="5" t="str">
        <f>IF(AND($B3782&lt;&gt;"",$C3782&lt;&gt;"",$B3782&lt;=$C3782),INDEX(Bemenet!$G$2:$G$301,$M3782),"")</f>
        <v/>
      </c>
      <c r="E3782" s="6" t="str">
        <f>IF(AND($B3782&lt;&gt;"",$C3782&lt;&gt;"",$B3782&lt;=$C3782),INDEX(Bemenet!$D$2:$D$301,$M3782),"")</f>
        <v/>
      </c>
      <c r="F3782" s="5" t="str">
        <f t="shared" si="531"/>
        <v/>
      </c>
      <c r="G3782" s="5" t="str">
        <f t="shared" si="532"/>
        <v/>
      </c>
      <c r="H3782" s="9" t="str">
        <f t="shared" si="533"/>
        <v/>
      </c>
      <c r="I3782" s="5" t="str">
        <f t="shared" si="534"/>
        <v/>
      </c>
      <c r="J3782" s="5" t="str">
        <f>IF(OR($L3782="",NOT(COUNTIFS($L$2:$L3782,$L3782)=1)),"",SUMIFS($G:$G,$L:$L,$L3782))</f>
        <v/>
      </c>
      <c r="K3782" s="5" t="str">
        <f>IF(OR($L3782="",NOT(COUNTIFS($L$2:$L3782,$L3782)=1)),"",SUMIFS($I:$I,$L:$L,$L3782))</f>
        <v/>
      </c>
      <c r="L3782" s="6" t="str">
        <f t="shared" si="535"/>
        <v/>
      </c>
      <c r="M3782" s="6">
        <f t="shared" si="536"/>
        <v>152</v>
      </c>
      <c r="N3782" s="6">
        <f t="shared" si="537"/>
        <v>7</v>
      </c>
      <c r="O3782" s="9" t="str">
        <f>IF(AND($B3782&lt;&gt;"",$C3782&lt;&gt;"",$B3782&lt;=$C3782),INDEX(Szabalyok!$C:$C,$N3782),"")</f>
        <v/>
      </c>
      <c r="P3782">
        <f t="shared" si="539"/>
        <v>0</v>
      </c>
    </row>
    <row r="3783" spans="1:16" x14ac:dyDescent="0.35">
      <c r="A3783">
        <f t="shared" si="538"/>
        <v>0</v>
      </c>
      <c r="B3783" s="4" t="str">
        <f>IF($M3783&gt;300,"",IF(OR(INDEX(Bemenet!$E$2:$E$301,$M3783)="",INDEX(Bemenet!$F$2:$F$301,$M3783)=""),"",MAX(INDEX(Bemenet!$E$2:$E$301,$M3783),INDEX(Szabalyok!$A:$A,$N3783))))</f>
        <v/>
      </c>
      <c r="C3783" s="4" t="str">
        <f>IF($B3783="","",MIN(INDEX(Bemenet!$F$2:$F$301,$M3783),INDEX(Szabalyok!$B:$B,$N3783)))</f>
        <v/>
      </c>
      <c r="D3783" s="5" t="str">
        <f>IF(AND($B3783&lt;&gt;"",$C3783&lt;&gt;"",$B3783&lt;=$C3783),INDEX(Bemenet!$G$2:$G$301,$M3783),"")</f>
        <v/>
      </c>
      <c r="E3783" s="6" t="str">
        <f>IF(AND($B3783&lt;&gt;"",$C3783&lt;&gt;"",$B3783&lt;=$C3783),INDEX(Bemenet!$D$2:$D$301,$M3783),"")</f>
        <v/>
      </c>
      <c r="F3783" s="5" t="str">
        <f t="shared" si="531"/>
        <v/>
      </c>
      <c r="G3783" s="5" t="str">
        <f t="shared" si="532"/>
        <v/>
      </c>
      <c r="H3783" s="9" t="str">
        <f t="shared" si="533"/>
        <v/>
      </c>
      <c r="I3783" s="5" t="str">
        <f t="shared" si="534"/>
        <v/>
      </c>
      <c r="J3783" s="5" t="str">
        <f>IF(OR($L3783="",NOT(COUNTIFS($L$2:$L3783,$L3783)=1)),"",SUMIFS($G:$G,$L:$L,$L3783))</f>
        <v/>
      </c>
      <c r="K3783" s="5" t="str">
        <f>IF(OR($L3783="",NOT(COUNTIFS($L$2:$L3783,$L3783)=1)),"",SUMIFS($I:$I,$L:$L,$L3783))</f>
        <v/>
      </c>
      <c r="L3783" s="6" t="str">
        <f t="shared" si="535"/>
        <v/>
      </c>
      <c r="M3783" s="6">
        <f t="shared" si="536"/>
        <v>152</v>
      </c>
      <c r="N3783" s="6">
        <f t="shared" si="537"/>
        <v>8</v>
      </c>
      <c r="O3783" s="9" t="str">
        <f>IF(AND($B3783&lt;&gt;"",$C3783&lt;&gt;"",$B3783&lt;=$C3783),INDEX(Szabalyok!$C:$C,$N3783),"")</f>
        <v/>
      </c>
      <c r="P3783">
        <f t="shared" si="539"/>
        <v>0</v>
      </c>
    </row>
    <row r="3784" spans="1:16" x14ac:dyDescent="0.35">
      <c r="A3784">
        <f t="shared" si="538"/>
        <v>0</v>
      </c>
      <c r="B3784" s="4" t="str">
        <f>IF($M3784&gt;300,"",IF(OR(INDEX(Bemenet!$E$2:$E$301,$M3784)="",INDEX(Bemenet!$F$2:$F$301,$M3784)=""),"",MAX(INDEX(Bemenet!$E$2:$E$301,$M3784),INDEX(Szabalyok!$A:$A,$N3784))))</f>
        <v/>
      </c>
      <c r="C3784" s="4" t="str">
        <f>IF($B3784="","",MIN(INDEX(Bemenet!$F$2:$F$301,$M3784),INDEX(Szabalyok!$B:$B,$N3784)))</f>
        <v/>
      </c>
      <c r="D3784" s="5" t="str">
        <f>IF(AND($B3784&lt;&gt;"",$C3784&lt;&gt;"",$B3784&lt;=$C3784),INDEX(Bemenet!$G$2:$G$301,$M3784),"")</f>
        <v/>
      </c>
      <c r="E3784" s="6" t="str">
        <f>IF(AND($B3784&lt;&gt;"",$C3784&lt;&gt;"",$B3784&lt;=$C3784),INDEX(Bemenet!$D$2:$D$301,$M3784),"")</f>
        <v/>
      </c>
      <c r="F3784" s="5" t="str">
        <f t="shared" si="531"/>
        <v/>
      </c>
      <c r="G3784" s="5" t="str">
        <f t="shared" si="532"/>
        <v/>
      </c>
      <c r="H3784" s="9" t="str">
        <f t="shared" si="533"/>
        <v/>
      </c>
      <c r="I3784" s="5" t="str">
        <f t="shared" si="534"/>
        <v/>
      </c>
      <c r="J3784" s="5" t="str">
        <f>IF(OR($L3784="",NOT(COUNTIFS($L$2:$L3784,$L3784)=1)),"",SUMIFS($G:$G,$L:$L,$L3784))</f>
        <v/>
      </c>
      <c r="K3784" s="5" t="str">
        <f>IF(OR($L3784="",NOT(COUNTIFS($L$2:$L3784,$L3784)=1)),"",SUMIFS($I:$I,$L:$L,$L3784))</f>
        <v/>
      </c>
      <c r="L3784" s="6" t="str">
        <f t="shared" si="535"/>
        <v/>
      </c>
      <c r="M3784" s="6">
        <f t="shared" si="536"/>
        <v>152</v>
      </c>
      <c r="N3784" s="6">
        <f t="shared" si="537"/>
        <v>9</v>
      </c>
      <c r="O3784" s="9" t="str">
        <f>IF(AND($B3784&lt;&gt;"",$C3784&lt;&gt;"",$B3784&lt;=$C3784),INDEX(Szabalyok!$C:$C,$N3784),"")</f>
        <v/>
      </c>
      <c r="P3784">
        <f t="shared" si="539"/>
        <v>0</v>
      </c>
    </row>
    <row r="3785" spans="1:16" x14ac:dyDescent="0.35">
      <c r="A3785">
        <f t="shared" si="538"/>
        <v>0</v>
      </c>
      <c r="B3785" s="4" t="str">
        <f>IF($M3785&gt;300,"",IF(OR(INDEX(Bemenet!$E$2:$E$301,$M3785)="",INDEX(Bemenet!$F$2:$F$301,$M3785)=""),"",MAX(INDEX(Bemenet!$E$2:$E$301,$M3785),INDEX(Szabalyok!$A:$A,$N3785))))</f>
        <v/>
      </c>
      <c r="C3785" s="4" t="str">
        <f>IF($B3785="","",MIN(INDEX(Bemenet!$F$2:$F$301,$M3785),INDEX(Szabalyok!$B:$B,$N3785)))</f>
        <v/>
      </c>
      <c r="D3785" s="5" t="str">
        <f>IF(AND($B3785&lt;&gt;"",$C3785&lt;&gt;"",$B3785&lt;=$C3785),INDEX(Bemenet!$G$2:$G$301,$M3785),"")</f>
        <v/>
      </c>
      <c r="E3785" s="6" t="str">
        <f>IF(AND($B3785&lt;&gt;"",$C3785&lt;&gt;"",$B3785&lt;=$C3785),INDEX(Bemenet!$D$2:$D$301,$M3785),"")</f>
        <v/>
      </c>
      <c r="F3785" s="5" t="str">
        <f t="shared" si="531"/>
        <v/>
      </c>
      <c r="G3785" s="5" t="str">
        <f t="shared" si="532"/>
        <v/>
      </c>
      <c r="H3785" s="9" t="str">
        <f t="shared" si="533"/>
        <v/>
      </c>
      <c r="I3785" s="5" t="str">
        <f t="shared" si="534"/>
        <v/>
      </c>
      <c r="J3785" s="5" t="str">
        <f>IF(OR($L3785="",NOT(COUNTIFS($L$2:$L3785,$L3785)=1)),"",SUMIFS($G:$G,$L:$L,$L3785))</f>
        <v/>
      </c>
      <c r="K3785" s="5" t="str">
        <f>IF(OR($L3785="",NOT(COUNTIFS($L$2:$L3785,$L3785)=1)),"",SUMIFS($I:$I,$L:$L,$L3785))</f>
        <v/>
      </c>
      <c r="L3785" s="6" t="str">
        <f t="shared" si="535"/>
        <v/>
      </c>
      <c r="M3785" s="6">
        <f t="shared" si="536"/>
        <v>152</v>
      </c>
      <c r="N3785" s="6">
        <f t="shared" si="537"/>
        <v>10</v>
      </c>
      <c r="O3785" s="9" t="str">
        <f>IF(AND($B3785&lt;&gt;"",$C3785&lt;&gt;"",$B3785&lt;=$C3785),INDEX(Szabalyok!$C:$C,$N3785),"")</f>
        <v/>
      </c>
      <c r="P3785">
        <f t="shared" si="539"/>
        <v>0</v>
      </c>
    </row>
    <row r="3786" spans="1:16" x14ac:dyDescent="0.35">
      <c r="A3786">
        <f t="shared" si="538"/>
        <v>0</v>
      </c>
      <c r="B3786" s="4" t="str">
        <f>IF($M3786&gt;300,"",IF(OR(INDEX(Bemenet!$E$2:$E$301,$M3786)="",INDEX(Bemenet!$F$2:$F$301,$M3786)=""),"",MAX(INDEX(Bemenet!$E$2:$E$301,$M3786),INDEX(Szabalyok!$A:$A,$N3786))))</f>
        <v/>
      </c>
      <c r="C3786" s="4" t="str">
        <f>IF($B3786="","",MIN(INDEX(Bemenet!$F$2:$F$301,$M3786),INDEX(Szabalyok!$B:$B,$N3786)))</f>
        <v/>
      </c>
      <c r="D3786" s="5" t="str">
        <f>IF(AND($B3786&lt;&gt;"",$C3786&lt;&gt;"",$B3786&lt;=$C3786),INDEX(Bemenet!$G$2:$G$301,$M3786),"")</f>
        <v/>
      </c>
      <c r="E3786" s="6" t="str">
        <f>IF(AND($B3786&lt;&gt;"",$C3786&lt;&gt;"",$B3786&lt;=$C3786),INDEX(Bemenet!$D$2:$D$301,$M3786),"")</f>
        <v/>
      </c>
      <c r="F3786" s="5" t="str">
        <f t="shared" si="531"/>
        <v/>
      </c>
      <c r="G3786" s="5" t="str">
        <f t="shared" si="532"/>
        <v/>
      </c>
      <c r="H3786" s="9" t="str">
        <f t="shared" si="533"/>
        <v/>
      </c>
      <c r="I3786" s="5" t="str">
        <f t="shared" si="534"/>
        <v/>
      </c>
      <c r="J3786" s="5" t="str">
        <f>IF(OR($L3786="",NOT(COUNTIFS($L$2:$L3786,$L3786)=1)),"",SUMIFS($G:$G,$L:$L,$L3786))</f>
        <v/>
      </c>
      <c r="K3786" s="5" t="str">
        <f>IF(OR($L3786="",NOT(COUNTIFS($L$2:$L3786,$L3786)=1)),"",SUMIFS($I:$I,$L:$L,$L3786))</f>
        <v/>
      </c>
      <c r="L3786" s="6" t="str">
        <f t="shared" si="535"/>
        <v/>
      </c>
      <c r="M3786" s="6">
        <f t="shared" si="536"/>
        <v>152</v>
      </c>
      <c r="N3786" s="6">
        <f t="shared" si="537"/>
        <v>11</v>
      </c>
      <c r="O3786" s="9" t="str">
        <f>IF(AND($B3786&lt;&gt;"",$C3786&lt;&gt;"",$B3786&lt;=$C3786),INDEX(Szabalyok!$C:$C,$N3786),"")</f>
        <v/>
      </c>
      <c r="P3786">
        <f t="shared" si="539"/>
        <v>0</v>
      </c>
    </row>
    <row r="3787" spans="1:16" x14ac:dyDescent="0.35">
      <c r="A3787">
        <f t="shared" si="538"/>
        <v>0</v>
      </c>
      <c r="B3787" s="4" t="str">
        <f>IF($M3787&gt;300,"",IF(OR(INDEX(Bemenet!$E$2:$E$301,$M3787)="",INDEX(Bemenet!$F$2:$F$301,$M3787)=""),"",MAX(INDEX(Bemenet!$E$2:$E$301,$M3787),INDEX(Szabalyok!$A:$A,$N3787))))</f>
        <v/>
      </c>
      <c r="C3787" s="4" t="str">
        <f>IF($B3787="","",MIN(INDEX(Bemenet!$F$2:$F$301,$M3787),INDEX(Szabalyok!$B:$B,$N3787)))</f>
        <v/>
      </c>
      <c r="D3787" s="5" t="str">
        <f>IF(AND($B3787&lt;&gt;"",$C3787&lt;&gt;"",$B3787&lt;=$C3787),INDEX(Bemenet!$G$2:$G$301,$M3787),"")</f>
        <v/>
      </c>
      <c r="E3787" s="6" t="str">
        <f>IF(AND($B3787&lt;&gt;"",$C3787&lt;&gt;"",$B3787&lt;=$C3787),INDEX(Bemenet!$D$2:$D$301,$M3787),"")</f>
        <v/>
      </c>
      <c r="F3787" s="5" t="str">
        <f t="shared" si="531"/>
        <v/>
      </c>
      <c r="G3787" s="5" t="str">
        <f t="shared" si="532"/>
        <v/>
      </c>
      <c r="H3787" s="9" t="str">
        <f t="shared" si="533"/>
        <v/>
      </c>
      <c r="I3787" s="5" t="str">
        <f t="shared" si="534"/>
        <v/>
      </c>
      <c r="J3787" s="5" t="str">
        <f>IF(OR($L3787="",NOT(COUNTIFS($L$2:$L3787,$L3787)=1)),"",SUMIFS($G:$G,$L:$L,$L3787))</f>
        <v/>
      </c>
      <c r="K3787" s="5" t="str">
        <f>IF(OR($L3787="",NOT(COUNTIFS($L$2:$L3787,$L3787)=1)),"",SUMIFS($I:$I,$L:$L,$L3787))</f>
        <v/>
      </c>
      <c r="L3787" s="6" t="str">
        <f t="shared" si="535"/>
        <v/>
      </c>
      <c r="M3787" s="6">
        <f t="shared" si="536"/>
        <v>152</v>
      </c>
      <c r="N3787" s="6">
        <f t="shared" si="537"/>
        <v>12</v>
      </c>
      <c r="O3787" s="9" t="str">
        <f>IF(AND($B3787&lt;&gt;"",$C3787&lt;&gt;"",$B3787&lt;=$C3787),INDEX(Szabalyok!$C:$C,$N3787),"")</f>
        <v/>
      </c>
      <c r="P3787">
        <f t="shared" si="539"/>
        <v>0</v>
      </c>
    </row>
    <row r="3788" spans="1:16" x14ac:dyDescent="0.35">
      <c r="A3788">
        <f t="shared" si="538"/>
        <v>0</v>
      </c>
      <c r="B3788" s="4" t="str">
        <f>IF($M3788&gt;300,"",IF(OR(INDEX(Bemenet!$E$2:$E$301,$M3788)="",INDEX(Bemenet!$F$2:$F$301,$M3788)=""),"",MAX(INDEX(Bemenet!$E$2:$E$301,$M3788),INDEX(Szabalyok!$A:$A,$N3788))))</f>
        <v/>
      </c>
      <c r="C3788" s="4" t="str">
        <f>IF($B3788="","",MIN(INDEX(Bemenet!$F$2:$F$301,$M3788),INDEX(Szabalyok!$B:$B,$N3788)))</f>
        <v/>
      </c>
      <c r="D3788" s="5" t="str">
        <f>IF(AND($B3788&lt;&gt;"",$C3788&lt;&gt;"",$B3788&lt;=$C3788),INDEX(Bemenet!$G$2:$G$301,$M3788),"")</f>
        <v/>
      </c>
      <c r="E3788" s="6" t="str">
        <f>IF(AND($B3788&lt;&gt;"",$C3788&lt;&gt;"",$B3788&lt;=$C3788),INDEX(Bemenet!$D$2:$D$301,$M3788),"")</f>
        <v/>
      </c>
      <c r="F3788" s="5" t="str">
        <f t="shared" si="531"/>
        <v/>
      </c>
      <c r="G3788" s="5" t="str">
        <f t="shared" si="532"/>
        <v/>
      </c>
      <c r="H3788" s="9" t="str">
        <f t="shared" si="533"/>
        <v/>
      </c>
      <c r="I3788" s="5" t="str">
        <f t="shared" si="534"/>
        <v/>
      </c>
      <c r="J3788" s="5" t="str">
        <f>IF(OR($L3788="",NOT(COUNTIFS($L$2:$L3788,$L3788)=1)),"",SUMIFS($G:$G,$L:$L,$L3788))</f>
        <v/>
      </c>
      <c r="K3788" s="5" t="str">
        <f>IF(OR($L3788="",NOT(COUNTIFS($L$2:$L3788,$L3788)=1)),"",SUMIFS($I:$I,$L:$L,$L3788))</f>
        <v/>
      </c>
      <c r="L3788" s="6" t="str">
        <f t="shared" si="535"/>
        <v/>
      </c>
      <c r="M3788" s="6">
        <f t="shared" si="536"/>
        <v>152</v>
      </c>
      <c r="N3788" s="6">
        <f t="shared" si="537"/>
        <v>13</v>
      </c>
      <c r="O3788" s="9" t="str">
        <f>IF(AND($B3788&lt;&gt;"",$C3788&lt;&gt;"",$B3788&lt;=$C3788),INDEX(Szabalyok!$C:$C,$N3788),"")</f>
        <v/>
      </c>
      <c r="P3788">
        <f t="shared" si="539"/>
        <v>0</v>
      </c>
    </row>
    <row r="3789" spans="1:16" x14ac:dyDescent="0.35">
      <c r="A3789">
        <f t="shared" si="538"/>
        <v>0</v>
      </c>
      <c r="B3789" s="4" t="str">
        <f>IF($M3789&gt;300,"",IF(OR(INDEX(Bemenet!$E$2:$E$301,$M3789)="",INDEX(Bemenet!$F$2:$F$301,$M3789)=""),"",MAX(INDEX(Bemenet!$E$2:$E$301,$M3789),INDEX(Szabalyok!$A:$A,$N3789))))</f>
        <v/>
      </c>
      <c r="C3789" s="4" t="str">
        <f>IF($B3789="","",MIN(INDEX(Bemenet!$F$2:$F$301,$M3789),INDEX(Szabalyok!$B:$B,$N3789)))</f>
        <v/>
      </c>
      <c r="D3789" s="5" t="str">
        <f>IF(AND($B3789&lt;&gt;"",$C3789&lt;&gt;"",$B3789&lt;=$C3789),INDEX(Bemenet!$G$2:$G$301,$M3789),"")</f>
        <v/>
      </c>
      <c r="E3789" s="6" t="str">
        <f>IF(AND($B3789&lt;&gt;"",$C3789&lt;&gt;"",$B3789&lt;=$C3789),INDEX(Bemenet!$D$2:$D$301,$M3789),"")</f>
        <v/>
      </c>
      <c r="F3789" s="5" t="str">
        <f t="shared" si="531"/>
        <v/>
      </c>
      <c r="G3789" s="5" t="str">
        <f t="shared" si="532"/>
        <v/>
      </c>
      <c r="H3789" s="9" t="str">
        <f t="shared" si="533"/>
        <v/>
      </c>
      <c r="I3789" s="5" t="str">
        <f t="shared" si="534"/>
        <v/>
      </c>
      <c r="J3789" s="5" t="str">
        <f>IF(OR($L3789="",NOT(COUNTIFS($L$2:$L3789,$L3789)=1)),"",SUMIFS($G:$G,$L:$L,$L3789))</f>
        <v/>
      </c>
      <c r="K3789" s="5" t="str">
        <f>IF(OR($L3789="",NOT(COUNTIFS($L$2:$L3789,$L3789)=1)),"",SUMIFS($I:$I,$L:$L,$L3789))</f>
        <v/>
      </c>
      <c r="L3789" s="6" t="str">
        <f t="shared" si="535"/>
        <v/>
      </c>
      <c r="M3789" s="6">
        <f t="shared" si="536"/>
        <v>152</v>
      </c>
      <c r="N3789" s="6">
        <f t="shared" si="537"/>
        <v>14</v>
      </c>
      <c r="O3789" s="9" t="str">
        <f>IF(AND($B3789&lt;&gt;"",$C3789&lt;&gt;"",$B3789&lt;=$C3789),INDEX(Szabalyok!$C:$C,$N3789),"")</f>
        <v/>
      </c>
      <c r="P3789">
        <f t="shared" si="539"/>
        <v>0</v>
      </c>
    </row>
    <row r="3790" spans="1:16" x14ac:dyDescent="0.35">
      <c r="A3790">
        <f t="shared" si="538"/>
        <v>0</v>
      </c>
      <c r="B3790" s="4" t="str">
        <f>IF($M3790&gt;300,"",IF(OR(INDEX(Bemenet!$E$2:$E$301,$M3790)="",INDEX(Bemenet!$F$2:$F$301,$M3790)=""),"",MAX(INDEX(Bemenet!$E$2:$E$301,$M3790),INDEX(Szabalyok!$A:$A,$N3790))))</f>
        <v/>
      </c>
      <c r="C3790" s="4" t="str">
        <f>IF($B3790="","",MIN(INDEX(Bemenet!$F$2:$F$301,$M3790),INDEX(Szabalyok!$B:$B,$N3790)))</f>
        <v/>
      </c>
      <c r="D3790" s="5" t="str">
        <f>IF(AND($B3790&lt;&gt;"",$C3790&lt;&gt;"",$B3790&lt;=$C3790),INDEX(Bemenet!$G$2:$G$301,$M3790),"")</f>
        <v/>
      </c>
      <c r="E3790" s="6" t="str">
        <f>IF(AND($B3790&lt;&gt;"",$C3790&lt;&gt;"",$B3790&lt;=$C3790),INDEX(Bemenet!$D$2:$D$301,$M3790),"")</f>
        <v/>
      </c>
      <c r="F3790" s="5" t="str">
        <f t="shared" si="531"/>
        <v/>
      </c>
      <c r="G3790" s="5" t="str">
        <f t="shared" si="532"/>
        <v/>
      </c>
      <c r="H3790" s="9" t="str">
        <f t="shared" si="533"/>
        <v/>
      </c>
      <c r="I3790" s="5" t="str">
        <f t="shared" si="534"/>
        <v/>
      </c>
      <c r="J3790" s="5" t="str">
        <f>IF(OR($L3790="",NOT(COUNTIFS($L$2:$L3790,$L3790)=1)),"",SUMIFS($G:$G,$L:$L,$L3790))</f>
        <v/>
      </c>
      <c r="K3790" s="5" t="str">
        <f>IF(OR($L3790="",NOT(COUNTIFS($L$2:$L3790,$L3790)=1)),"",SUMIFS($I:$I,$L:$L,$L3790))</f>
        <v/>
      </c>
      <c r="L3790" s="6" t="str">
        <f t="shared" si="535"/>
        <v/>
      </c>
      <c r="M3790" s="6">
        <f t="shared" si="536"/>
        <v>152</v>
      </c>
      <c r="N3790" s="6">
        <f t="shared" si="537"/>
        <v>15</v>
      </c>
      <c r="O3790" s="9" t="str">
        <f>IF(AND($B3790&lt;&gt;"",$C3790&lt;&gt;"",$B3790&lt;=$C3790),INDEX(Szabalyok!$C:$C,$N3790),"")</f>
        <v/>
      </c>
      <c r="P3790">
        <f t="shared" si="539"/>
        <v>0</v>
      </c>
    </row>
    <row r="3791" spans="1:16" x14ac:dyDescent="0.35">
      <c r="A3791">
        <f t="shared" si="538"/>
        <v>0</v>
      </c>
      <c r="B3791" s="4" t="str">
        <f>IF($M3791&gt;300,"",IF(OR(INDEX(Bemenet!$E$2:$E$301,$M3791)="",INDEX(Bemenet!$F$2:$F$301,$M3791)=""),"",MAX(INDEX(Bemenet!$E$2:$E$301,$M3791),INDEX(Szabalyok!$A:$A,$N3791))))</f>
        <v/>
      </c>
      <c r="C3791" s="4" t="str">
        <f>IF($B3791="","",MIN(INDEX(Bemenet!$F$2:$F$301,$M3791),INDEX(Szabalyok!$B:$B,$N3791)))</f>
        <v/>
      </c>
      <c r="D3791" s="5" t="str">
        <f>IF(AND($B3791&lt;&gt;"",$C3791&lt;&gt;"",$B3791&lt;=$C3791),INDEX(Bemenet!$G$2:$G$301,$M3791),"")</f>
        <v/>
      </c>
      <c r="E3791" s="6" t="str">
        <f>IF(AND($B3791&lt;&gt;"",$C3791&lt;&gt;"",$B3791&lt;=$C3791),INDEX(Bemenet!$D$2:$D$301,$M3791),"")</f>
        <v/>
      </c>
      <c r="F3791" s="5" t="str">
        <f t="shared" si="531"/>
        <v/>
      </c>
      <c r="G3791" s="5" t="str">
        <f t="shared" si="532"/>
        <v/>
      </c>
      <c r="H3791" s="9" t="str">
        <f t="shared" si="533"/>
        <v/>
      </c>
      <c r="I3791" s="5" t="str">
        <f t="shared" si="534"/>
        <v/>
      </c>
      <c r="J3791" s="5" t="str">
        <f>IF(OR($L3791="",NOT(COUNTIFS($L$2:$L3791,$L3791)=1)),"",SUMIFS($G:$G,$L:$L,$L3791))</f>
        <v/>
      </c>
      <c r="K3791" s="5" t="str">
        <f>IF(OR($L3791="",NOT(COUNTIFS($L$2:$L3791,$L3791)=1)),"",SUMIFS($I:$I,$L:$L,$L3791))</f>
        <v/>
      </c>
      <c r="L3791" s="6" t="str">
        <f t="shared" si="535"/>
        <v/>
      </c>
      <c r="M3791" s="6">
        <f t="shared" si="536"/>
        <v>152</v>
      </c>
      <c r="N3791" s="6">
        <f t="shared" si="537"/>
        <v>16</v>
      </c>
      <c r="O3791" s="9" t="str">
        <f>IF(AND($B3791&lt;&gt;"",$C3791&lt;&gt;"",$B3791&lt;=$C3791),INDEX(Szabalyok!$C:$C,$N3791),"")</f>
        <v/>
      </c>
      <c r="P3791">
        <f t="shared" si="539"/>
        <v>0</v>
      </c>
    </row>
    <row r="3792" spans="1:16" x14ac:dyDescent="0.35">
      <c r="A3792">
        <f t="shared" si="538"/>
        <v>0</v>
      </c>
      <c r="B3792" s="4" t="str">
        <f>IF($M3792&gt;300,"",IF(OR(INDEX(Bemenet!$E$2:$E$301,$M3792)="",INDEX(Bemenet!$F$2:$F$301,$M3792)=""),"",MAX(INDEX(Bemenet!$E$2:$E$301,$M3792),INDEX(Szabalyok!$A:$A,$N3792))))</f>
        <v/>
      </c>
      <c r="C3792" s="4" t="str">
        <f>IF($B3792="","",MIN(INDEX(Bemenet!$F$2:$F$301,$M3792),INDEX(Szabalyok!$B:$B,$N3792)))</f>
        <v/>
      </c>
      <c r="D3792" s="5" t="str">
        <f>IF(AND($B3792&lt;&gt;"",$C3792&lt;&gt;"",$B3792&lt;=$C3792),INDEX(Bemenet!$G$2:$G$301,$M3792),"")</f>
        <v/>
      </c>
      <c r="E3792" s="6" t="str">
        <f>IF(AND($B3792&lt;&gt;"",$C3792&lt;&gt;"",$B3792&lt;=$C3792),INDEX(Bemenet!$D$2:$D$301,$M3792),"")</f>
        <v/>
      </c>
      <c r="F3792" s="5" t="str">
        <f t="shared" si="531"/>
        <v/>
      </c>
      <c r="G3792" s="5" t="str">
        <f t="shared" si="532"/>
        <v/>
      </c>
      <c r="H3792" s="9" t="str">
        <f t="shared" si="533"/>
        <v/>
      </c>
      <c r="I3792" s="5" t="str">
        <f t="shared" si="534"/>
        <v/>
      </c>
      <c r="J3792" s="5" t="str">
        <f>IF(OR($L3792="",NOT(COUNTIFS($L$2:$L3792,$L3792)=1)),"",SUMIFS($G:$G,$L:$L,$L3792))</f>
        <v/>
      </c>
      <c r="K3792" s="5" t="str">
        <f>IF(OR($L3792="",NOT(COUNTIFS($L$2:$L3792,$L3792)=1)),"",SUMIFS($I:$I,$L:$L,$L3792))</f>
        <v/>
      </c>
      <c r="L3792" s="6" t="str">
        <f t="shared" si="535"/>
        <v/>
      </c>
      <c r="M3792" s="6">
        <f t="shared" si="536"/>
        <v>152</v>
      </c>
      <c r="N3792" s="6">
        <f t="shared" si="537"/>
        <v>17</v>
      </c>
      <c r="O3792" s="9" t="str">
        <f>IF(AND($B3792&lt;&gt;"",$C3792&lt;&gt;"",$B3792&lt;=$C3792),INDEX(Szabalyok!$C:$C,$N3792),"")</f>
        <v/>
      </c>
      <c r="P3792">
        <f t="shared" si="539"/>
        <v>0</v>
      </c>
    </row>
    <row r="3793" spans="1:16" x14ac:dyDescent="0.35">
      <c r="A3793">
        <f t="shared" si="538"/>
        <v>0</v>
      </c>
      <c r="B3793" s="4" t="str">
        <f>IF($M3793&gt;300,"",IF(OR(INDEX(Bemenet!$E$2:$E$301,$M3793)="",INDEX(Bemenet!$F$2:$F$301,$M3793)=""),"",MAX(INDEX(Bemenet!$E$2:$E$301,$M3793),INDEX(Szabalyok!$A:$A,$N3793))))</f>
        <v/>
      </c>
      <c r="C3793" s="4" t="str">
        <f>IF($B3793="","",MIN(INDEX(Bemenet!$F$2:$F$301,$M3793),INDEX(Szabalyok!$B:$B,$N3793)))</f>
        <v/>
      </c>
      <c r="D3793" s="5" t="str">
        <f>IF(AND($B3793&lt;&gt;"",$C3793&lt;&gt;"",$B3793&lt;=$C3793),INDEX(Bemenet!$G$2:$G$301,$M3793),"")</f>
        <v/>
      </c>
      <c r="E3793" s="6" t="str">
        <f>IF(AND($B3793&lt;&gt;"",$C3793&lt;&gt;"",$B3793&lt;=$C3793),INDEX(Bemenet!$D$2:$D$301,$M3793),"")</f>
        <v/>
      </c>
      <c r="F3793" s="5" t="str">
        <f t="shared" si="531"/>
        <v/>
      </c>
      <c r="G3793" s="5" t="str">
        <f t="shared" si="532"/>
        <v/>
      </c>
      <c r="H3793" s="9" t="str">
        <f t="shared" si="533"/>
        <v/>
      </c>
      <c r="I3793" s="5" t="str">
        <f t="shared" si="534"/>
        <v/>
      </c>
      <c r="J3793" s="5" t="str">
        <f>IF(OR($L3793="",NOT(COUNTIFS($L$2:$L3793,$L3793)=1)),"",SUMIFS($G:$G,$L:$L,$L3793))</f>
        <v/>
      </c>
      <c r="K3793" s="5" t="str">
        <f>IF(OR($L3793="",NOT(COUNTIFS($L$2:$L3793,$L3793)=1)),"",SUMIFS($I:$I,$L:$L,$L3793))</f>
        <v/>
      </c>
      <c r="L3793" s="6" t="str">
        <f t="shared" si="535"/>
        <v/>
      </c>
      <c r="M3793" s="6">
        <f t="shared" si="536"/>
        <v>152</v>
      </c>
      <c r="N3793" s="6">
        <f t="shared" si="537"/>
        <v>18</v>
      </c>
      <c r="O3793" s="9" t="str">
        <f>IF(AND($B3793&lt;&gt;"",$C3793&lt;&gt;"",$B3793&lt;=$C3793),INDEX(Szabalyok!$C:$C,$N3793),"")</f>
        <v/>
      </c>
      <c r="P3793">
        <f t="shared" si="539"/>
        <v>0</v>
      </c>
    </row>
    <row r="3794" spans="1:16" x14ac:dyDescent="0.35">
      <c r="A3794">
        <f t="shared" si="538"/>
        <v>0</v>
      </c>
      <c r="B3794" s="4" t="str">
        <f>IF($M3794&gt;300,"",IF(OR(INDEX(Bemenet!$E$2:$E$301,$M3794)="",INDEX(Bemenet!$F$2:$F$301,$M3794)=""),"",MAX(INDEX(Bemenet!$E$2:$E$301,$M3794),INDEX(Szabalyok!$A:$A,$N3794))))</f>
        <v/>
      </c>
      <c r="C3794" s="4" t="str">
        <f>IF($B3794="","",MIN(INDEX(Bemenet!$F$2:$F$301,$M3794),INDEX(Szabalyok!$B:$B,$N3794)))</f>
        <v/>
      </c>
      <c r="D3794" s="5" t="str">
        <f>IF(AND($B3794&lt;&gt;"",$C3794&lt;&gt;"",$B3794&lt;=$C3794),INDEX(Bemenet!$G$2:$G$301,$M3794),"")</f>
        <v/>
      </c>
      <c r="E3794" s="6" t="str">
        <f>IF(AND($B3794&lt;&gt;"",$C3794&lt;&gt;"",$B3794&lt;=$C3794),INDEX(Bemenet!$D$2:$D$301,$M3794),"")</f>
        <v/>
      </c>
      <c r="F3794" s="5" t="str">
        <f t="shared" si="531"/>
        <v/>
      </c>
      <c r="G3794" s="5" t="str">
        <f t="shared" si="532"/>
        <v/>
      </c>
      <c r="H3794" s="9" t="str">
        <f t="shared" si="533"/>
        <v/>
      </c>
      <c r="I3794" s="5" t="str">
        <f t="shared" si="534"/>
        <v/>
      </c>
      <c r="J3794" s="5" t="str">
        <f>IF(OR($L3794="",NOT(COUNTIFS($L$2:$L3794,$L3794)=1)),"",SUMIFS($G:$G,$L:$L,$L3794))</f>
        <v/>
      </c>
      <c r="K3794" s="5" t="str">
        <f>IF(OR($L3794="",NOT(COUNTIFS($L$2:$L3794,$L3794)=1)),"",SUMIFS($I:$I,$L:$L,$L3794))</f>
        <v/>
      </c>
      <c r="L3794" s="6" t="str">
        <f t="shared" si="535"/>
        <v/>
      </c>
      <c r="M3794" s="6">
        <f t="shared" si="536"/>
        <v>152</v>
      </c>
      <c r="N3794" s="6">
        <f t="shared" si="537"/>
        <v>19</v>
      </c>
      <c r="O3794" s="9" t="str">
        <f>IF(AND($B3794&lt;&gt;"",$C3794&lt;&gt;"",$B3794&lt;=$C3794),INDEX(Szabalyok!$C:$C,$N3794),"")</f>
        <v/>
      </c>
      <c r="P3794">
        <f t="shared" si="539"/>
        <v>0</v>
      </c>
    </row>
    <row r="3795" spans="1:16" x14ac:dyDescent="0.35">
      <c r="A3795">
        <f t="shared" si="538"/>
        <v>0</v>
      </c>
      <c r="B3795" s="4" t="str">
        <f>IF($M3795&gt;300,"",IF(OR(INDEX(Bemenet!$E$2:$E$301,$M3795)="",INDEX(Bemenet!$F$2:$F$301,$M3795)=""),"",MAX(INDEX(Bemenet!$E$2:$E$301,$M3795),INDEX(Szabalyok!$A:$A,$N3795))))</f>
        <v/>
      </c>
      <c r="C3795" s="4" t="str">
        <f>IF($B3795="","",MIN(INDEX(Bemenet!$F$2:$F$301,$M3795),INDEX(Szabalyok!$B:$B,$N3795)))</f>
        <v/>
      </c>
      <c r="D3795" s="5" t="str">
        <f>IF(AND($B3795&lt;&gt;"",$C3795&lt;&gt;"",$B3795&lt;=$C3795),INDEX(Bemenet!$G$2:$G$301,$M3795),"")</f>
        <v/>
      </c>
      <c r="E3795" s="6" t="str">
        <f>IF(AND($B3795&lt;&gt;"",$C3795&lt;&gt;"",$B3795&lt;=$C3795),INDEX(Bemenet!$D$2:$D$301,$M3795),"")</f>
        <v/>
      </c>
      <c r="F3795" s="5" t="str">
        <f t="shared" si="531"/>
        <v/>
      </c>
      <c r="G3795" s="5" t="str">
        <f t="shared" si="532"/>
        <v/>
      </c>
      <c r="H3795" s="9" t="str">
        <f t="shared" si="533"/>
        <v/>
      </c>
      <c r="I3795" s="5" t="str">
        <f t="shared" si="534"/>
        <v/>
      </c>
      <c r="J3795" s="5" t="str">
        <f>IF(OR($L3795="",NOT(COUNTIFS($L$2:$L3795,$L3795)=1)),"",SUMIFS($G:$G,$L:$L,$L3795))</f>
        <v/>
      </c>
      <c r="K3795" s="5" t="str">
        <f>IF(OR($L3795="",NOT(COUNTIFS($L$2:$L3795,$L3795)=1)),"",SUMIFS($I:$I,$L:$L,$L3795))</f>
        <v/>
      </c>
      <c r="L3795" s="6" t="str">
        <f t="shared" si="535"/>
        <v/>
      </c>
      <c r="M3795" s="6">
        <f t="shared" si="536"/>
        <v>152</v>
      </c>
      <c r="N3795" s="6">
        <f t="shared" si="537"/>
        <v>20</v>
      </c>
      <c r="O3795" s="9" t="str">
        <f>IF(AND($B3795&lt;&gt;"",$C3795&lt;&gt;"",$B3795&lt;=$C3795),INDEX(Szabalyok!$C:$C,$N3795),"")</f>
        <v/>
      </c>
      <c r="P3795">
        <f t="shared" si="539"/>
        <v>0</v>
      </c>
    </row>
    <row r="3796" spans="1:16" x14ac:dyDescent="0.35">
      <c r="A3796">
        <f t="shared" si="538"/>
        <v>0</v>
      </c>
      <c r="B3796" s="4" t="str">
        <f>IF($M3796&gt;300,"",IF(OR(INDEX(Bemenet!$E$2:$E$301,$M3796)="",INDEX(Bemenet!$F$2:$F$301,$M3796)=""),"",MAX(INDEX(Bemenet!$E$2:$E$301,$M3796),INDEX(Szabalyok!$A:$A,$N3796))))</f>
        <v/>
      </c>
      <c r="C3796" s="4" t="str">
        <f>IF($B3796="","",MIN(INDEX(Bemenet!$F$2:$F$301,$M3796),INDEX(Szabalyok!$B:$B,$N3796)))</f>
        <v/>
      </c>
      <c r="D3796" s="5" t="str">
        <f>IF(AND($B3796&lt;&gt;"",$C3796&lt;&gt;"",$B3796&lt;=$C3796),INDEX(Bemenet!$G$2:$G$301,$M3796),"")</f>
        <v/>
      </c>
      <c r="E3796" s="6" t="str">
        <f>IF(AND($B3796&lt;&gt;"",$C3796&lt;&gt;"",$B3796&lt;=$C3796),INDEX(Bemenet!$D$2:$D$301,$M3796),"")</f>
        <v/>
      </c>
      <c r="F3796" s="5" t="str">
        <f t="shared" si="531"/>
        <v/>
      </c>
      <c r="G3796" s="5" t="str">
        <f t="shared" si="532"/>
        <v/>
      </c>
      <c r="H3796" s="9" t="str">
        <f t="shared" si="533"/>
        <v/>
      </c>
      <c r="I3796" s="5" t="str">
        <f t="shared" si="534"/>
        <v/>
      </c>
      <c r="J3796" s="5" t="str">
        <f>IF(OR($L3796="",NOT(COUNTIFS($L$2:$L3796,$L3796)=1)),"",SUMIFS($G:$G,$L:$L,$L3796))</f>
        <v/>
      </c>
      <c r="K3796" s="5" t="str">
        <f>IF(OR($L3796="",NOT(COUNTIFS($L$2:$L3796,$L3796)=1)),"",SUMIFS($I:$I,$L:$L,$L3796))</f>
        <v/>
      </c>
      <c r="L3796" s="6" t="str">
        <f t="shared" si="535"/>
        <v/>
      </c>
      <c r="M3796" s="6">
        <f t="shared" si="536"/>
        <v>152</v>
      </c>
      <c r="N3796" s="6">
        <f t="shared" si="537"/>
        <v>21</v>
      </c>
      <c r="O3796" s="9" t="str">
        <f>IF(AND($B3796&lt;&gt;"",$C3796&lt;&gt;"",$B3796&lt;=$C3796),INDEX(Szabalyok!$C:$C,$N3796),"")</f>
        <v/>
      </c>
      <c r="P3796">
        <f t="shared" si="539"/>
        <v>0</v>
      </c>
    </row>
    <row r="3797" spans="1:16" x14ac:dyDescent="0.35">
      <c r="A3797">
        <f t="shared" si="538"/>
        <v>0</v>
      </c>
      <c r="B3797" s="4" t="str">
        <f>IF($M3797&gt;300,"",IF(OR(INDEX(Bemenet!$E$2:$E$301,$M3797)="",INDEX(Bemenet!$F$2:$F$301,$M3797)=""),"",MAX(INDEX(Bemenet!$E$2:$E$301,$M3797),INDEX(Szabalyok!$A:$A,$N3797))))</f>
        <v/>
      </c>
      <c r="C3797" s="4" t="str">
        <f>IF($B3797="","",MIN(INDEX(Bemenet!$F$2:$F$301,$M3797),INDEX(Szabalyok!$B:$B,$N3797)))</f>
        <v/>
      </c>
      <c r="D3797" s="5" t="str">
        <f>IF(AND($B3797&lt;&gt;"",$C3797&lt;&gt;"",$B3797&lt;=$C3797),INDEX(Bemenet!$G$2:$G$301,$M3797),"")</f>
        <v/>
      </c>
      <c r="E3797" s="6" t="str">
        <f>IF(AND($B3797&lt;&gt;"",$C3797&lt;&gt;"",$B3797&lt;=$C3797),INDEX(Bemenet!$D$2:$D$301,$M3797),"")</f>
        <v/>
      </c>
      <c r="F3797" s="5" t="str">
        <f t="shared" si="531"/>
        <v/>
      </c>
      <c r="G3797" s="5" t="str">
        <f t="shared" si="532"/>
        <v/>
      </c>
      <c r="H3797" s="9" t="str">
        <f t="shared" si="533"/>
        <v/>
      </c>
      <c r="I3797" s="5" t="str">
        <f t="shared" si="534"/>
        <v/>
      </c>
      <c r="J3797" s="5" t="str">
        <f>IF(OR($L3797="",NOT(COUNTIFS($L$2:$L3797,$L3797)=1)),"",SUMIFS($G:$G,$L:$L,$L3797))</f>
        <v/>
      </c>
      <c r="K3797" s="5" t="str">
        <f>IF(OR($L3797="",NOT(COUNTIFS($L$2:$L3797,$L3797)=1)),"",SUMIFS($I:$I,$L:$L,$L3797))</f>
        <v/>
      </c>
      <c r="L3797" s="6" t="str">
        <f t="shared" si="535"/>
        <v/>
      </c>
      <c r="M3797" s="6">
        <f t="shared" si="536"/>
        <v>152</v>
      </c>
      <c r="N3797" s="6">
        <f t="shared" si="537"/>
        <v>22</v>
      </c>
      <c r="O3797" s="9" t="str">
        <f>IF(AND($B3797&lt;&gt;"",$C3797&lt;&gt;"",$B3797&lt;=$C3797),INDEX(Szabalyok!$C:$C,$N3797),"")</f>
        <v/>
      </c>
      <c r="P3797">
        <f t="shared" si="539"/>
        <v>0</v>
      </c>
    </row>
    <row r="3798" spans="1:16" x14ac:dyDescent="0.35">
      <c r="A3798">
        <f t="shared" si="538"/>
        <v>0</v>
      </c>
      <c r="B3798" s="4" t="str">
        <f>IF($M3798&gt;300,"",IF(OR(INDEX(Bemenet!$E$2:$E$301,$M3798)="",INDEX(Bemenet!$F$2:$F$301,$M3798)=""),"",MAX(INDEX(Bemenet!$E$2:$E$301,$M3798),INDEX(Szabalyok!$A:$A,$N3798))))</f>
        <v/>
      </c>
      <c r="C3798" s="4" t="str">
        <f>IF($B3798="","",MIN(INDEX(Bemenet!$F$2:$F$301,$M3798),INDEX(Szabalyok!$B:$B,$N3798)))</f>
        <v/>
      </c>
      <c r="D3798" s="5" t="str">
        <f>IF(AND($B3798&lt;&gt;"",$C3798&lt;&gt;"",$B3798&lt;=$C3798),INDEX(Bemenet!$G$2:$G$301,$M3798),"")</f>
        <v/>
      </c>
      <c r="E3798" s="6" t="str">
        <f>IF(AND($B3798&lt;&gt;"",$C3798&lt;&gt;"",$B3798&lt;=$C3798),INDEX(Bemenet!$D$2:$D$301,$M3798),"")</f>
        <v/>
      </c>
      <c r="F3798" s="5" t="str">
        <f t="shared" si="531"/>
        <v/>
      </c>
      <c r="G3798" s="5" t="str">
        <f t="shared" si="532"/>
        <v/>
      </c>
      <c r="H3798" s="9" t="str">
        <f t="shared" si="533"/>
        <v/>
      </c>
      <c r="I3798" s="5" t="str">
        <f t="shared" si="534"/>
        <v/>
      </c>
      <c r="J3798" s="5" t="str">
        <f>IF(OR($L3798="",NOT(COUNTIFS($L$2:$L3798,$L3798)=1)),"",SUMIFS($G:$G,$L:$L,$L3798))</f>
        <v/>
      </c>
      <c r="K3798" s="5" t="str">
        <f>IF(OR($L3798="",NOT(COUNTIFS($L$2:$L3798,$L3798)=1)),"",SUMIFS($I:$I,$L:$L,$L3798))</f>
        <v/>
      </c>
      <c r="L3798" s="6" t="str">
        <f t="shared" si="535"/>
        <v/>
      </c>
      <c r="M3798" s="6">
        <f t="shared" si="536"/>
        <v>152</v>
      </c>
      <c r="N3798" s="6">
        <f t="shared" si="537"/>
        <v>23</v>
      </c>
      <c r="O3798" s="9" t="str">
        <f>IF(AND($B3798&lt;&gt;"",$C3798&lt;&gt;"",$B3798&lt;=$C3798),INDEX(Szabalyok!$C:$C,$N3798),"")</f>
        <v/>
      </c>
      <c r="P3798">
        <f t="shared" si="539"/>
        <v>0</v>
      </c>
    </row>
    <row r="3799" spans="1:16" x14ac:dyDescent="0.35">
      <c r="A3799">
        <f t="shared" si="538"/>
        <v>0</v>
      </c>
      <c r="B3799" s="4" t="str">
        <f>IF($M3799&gt;300,"",IF(OR(INDEX(Bemenet!$E$2:$E$301,$M3799)="",INDEX(Bemenet!$F$2:$F$301,$M3799)=""),"",MAX(INDEX(Bemenet!$E$2:$E$301,$M3799),INDEX(Szabalyok!$A:$A,$N3799))))</f>
        <v/>
      </c>
      <c r="C3799" s="4" t="str">
        <f>IF($B3799="","",MIN(INDEX(Bemenet!$F$2:$F$301,$M3799),INDEX(Szabalyok!$B:$B,$N3799)))</f>
        <v/>
      </c>
      <c r="D3799" s="5" t="str">
        <f>IF(AND($B3799&lt;&gt;"",$C3799&lt;&gt;"",$B3799&lt;=$C3799),INDEX(Bemenet!$G$2:$G$301,$M3799),"")</f>
        <v/>
      </c>
      <c r="E3799" s="6" t="str">
        <f>IF(AND($B3799&lt;&gt;"",$C3799&lt;&gt;"",$B3799&lt;=$C3799),INDEX(Bemenet!$D$2:$D$301,$M3799),"")</f>
        <v/>
      </c>
      <c r="F3799" s="5" t="str">
        <f t="shared" si="531"/>
        <v/>
      </c>
      <c r="G3799" s="5" t="str">
        <f t="shared" si="532"/>
        <v/>
      </c>
      <c r="H3799" s="9" t="str">
        <f t="shared" si="533"/>
        <v/>
      </c>
      <c r="I3799" s="5" t="str">
        <f t="shared" si="534"/>
        <v/>
      </c>
      <c r="J3799" s="5" t="str">
        <f>IF(OR($L3799="",NOT(COUNTIFS($L$2:$L3799,$L3799)=1)),"",SUMIFS($G:$G,$L:$L,$L3799))</f>
        <v/>
      </c>
      <c r="K3799" s="5" t="str">
        <f>IF(OR($L3799="",NOT(COUNTIFS($L$2:$L3799,$L3799)=1)),"",SUMIFS($I:$I,$L:$L,$L3799))</f>
        <v/>
      </c>
      <c r="L3799" s="6" t="str">
        <f t="shared" si="535"/>
        <v/>
      </c>
      <c r="M3799" s="6">
        <f t="shared" si="536"/>
        <v>152</v>
      </c>
      <c r="N3799" s="6">
        <f t="shared" si="537"/>
        <v>24</v>
      </c>
      <c r="O3799" s="9" t="str">
        <f>IF(AND($B3799&lt;&gt;"",$C3799&lt;&gt;"",$B3799&lt;=$C3799),INDEX(Szabalyok!$C:$C,$N3799),"")</f>
        <v/>
      </c>
      <c r="P3799">
        <f t="shared" si="539"/>
        <v>0</v>
      </c>
    </row>
    <row r="3800" spans="1:16" x14ac:dyDescent="0.35">
      <c r="A3800">
        <f t="shared" si="538"/>
        <v>0</v>
      </c>
      <c r="B3800" s="4" t="str">
        <f>IF($M3800&gt;300,"",IF(OR(INDEX(Bemenet!$E$2:$E$301,$M3800)="",INDEX(Bemenet!$F$2:$F$301,$M3800)=""),"",MAX(INDEX(Bemenet!$E$2:$E$301,$M3800),INDEX(Szabalyok!$A:$A,$N3800))))</f>
        <v/>
      </c>
      <c r="C3800" s="4" t="str">
        <f>IF($B3800="","",MIN(INDEX(Bemenet!$F$2:$F$301,$M3800),INDEX(Szabalyok!$B:$B,$N3800)))</f>
        <v/>
      </c>
      <c r="D3800" s="5" t="str">
        <f>IF(AND($B3800&lt;&gt;"",$C3800&lt;&gt;"",$B3800&lt;=$C3800),INDEX(Bemenet!$G$2:$G$301,$M3800),"")</f>
        <v/>
      </c>
      <c r="E3800" s="6" t="str">
        <f>IF(AND($B3800&lt;&gt;"",$C3800&lt;&gt;"",$B3800&lt;=$C3800),INDEX(Bemenet!$D$2:$D$301,$M3800),"")</f>
        <v/>
      </c>
      <c r="F3800" s="5" t="str">
        <f t="shared" si="531"/>
        <v/>
      </c>
      <c r="G3800" s="5" t="str">
        <f t="shared" si="532"/>
        <v/>
      </c>
      <c r="H3800" s="9" t="str">
        <f t="shared" si="533"/>
        <v/>
      </c>
      <c r="I3800" s="5" t="str">
        <f t="shared" si="534"/>
        <v/>
      </c>
      <c r="J3800" s="5" t="str">
        <f>IF(OR($L3800="",NOT(COUNTIFS($L$2:$L3800,$L3800)=1)),"",SUMIFS($G:$G,$L:$L,$L3800))</f>
        <v/>
      </c>
      <c r="K3800" s="5" t="str">
        <f>IF(OR($L3800="",NOT(COUNTIFS($L$2:$L3800,$L3800)=1)),"",SUMIFS($I:$I,$L:$L,$L3800))</f>
        <v/>
      </c>
      <c r="L3800" s="6" t="str">
        <f t="shared" si="535"/>
        <v/>
      </c>
      <c r="M3800" s="6">
        <f t="shared" si="536"/>
        <v>152</v>
      </c>
      <c r="N3800" s="6">
        <f t="shared" si="537"/>
        <v>25</v>
      </c>
      <c r="O3800" s="9" t="str">
        <f>IF(AND($B3800&lt;&gt;"",$C3800&lt;&gt;"",$B3800&lt;=$C3800),INDEX(Szabalyok!$C:$C,$N3800),"")</f>
        <v/>
      </c>
      <c r="P3800">
        <f t="shared" si="539"/>
        <v>0</v>
      </c>
    </row>
    <row r="3801" spans="1:16" x14ac:dyDescent="0.35">
      <c r="A3801">
        <f t="shared" si="538"/>
        <v>0</v>
      </c>
      <c r="B3801" s="4" t="str">
        <f>IF($M3801&gt;300,"",IF(OR(INDEX(Bemenet!$E$2:$E$301,$M3801)="",INDEX(Bemenet!$F$2:$F$301,$M3801)=""),"",MAX(INDEX(Bemenet!$E$2:$E$301,$M3801),INDEX(Szabalyok!$A:$A,$N3801))))</f>
        <v/>
      </c>
      <c r="C3801" s="4" t="str">
        <f>IF($B3801="","",MIN(INDEX(Bemenet!$F$2:$F$301,$M3801),INDEX(Szabalyok!$B:$B,$N3801)))</f>
        <v/>
      </c>
      <c r="D3801" s="5" t="str">
        <f>IF(AND($B3801&lt;&gt;"",$C3801&lt;&gt;"",$B3801&lt;=$C3801),INDEX(Bemenet!$G$2:$G$301,$M3801),"")</f>
        <v/>
      </c>
      <c r="E3801" s="6" t="str">
        <f>IF(AND($B3801&lt;&gt;"",$C3801&lt;&gt;"",$B3801&lt;=$C3801),INDEX(Bemenet!$D$2:$D$301,$M3801),"")</f>
        <v/>
      </c>
      <c r="F3801" s="5" t="str">
        <f t="shared" si="531"/>
        <v/>
      </c>
      <c r="G3801" s="5" t="str">
        <f t="shared" si="532"/>
        <v/>
      </c>
      <c r="H3801" s="9" t="str">
        <f t="shared" si="533"/>
        <v/>
      </c>
      <c r="I3801" s="5" t="str">
        <f t="shared" si="534"/>
        <v/>
      </c>
      <c r="J3801" s="5" t="str">
        <f>IF(OR($L3801="",NOT(COUNTIFS($L$2:$L3801,$L3801)=1)),"",SUMIFS($G:$G,$L:$L,$L3801))</f>
        <v/>
      </c>
      <c r="K3801" s="5" t="str">
        <f>IF(OR($L3801="",NOT(COUNTIFS($L$2:$L3801,$L3801)=1)),"",SUMIFS($I:$I,$L:$L,$L3801))</f>
        <v/>
      </c>
      <c r="L3801" s="6" t="str">
        <f t="shared" si="535"/>
        <v/>
      </c>
      <c r="M3801" s="6">
        <f t="shared" si="536"/>
        <v>152</v>
      </c>
      <c r="N3801" s="6">
        <f t="shared" si="537"/>
        <v>26</v>
      </c>
      <c r="O3801" s="9" t="str">
        <f>IF(AND($B3801&lt;&gt;"",$C3801&lt;&gt;"",$B3801&lt;=$C3801),INDEX(Szabalyok!$C:$C,$N3801),"")</f>
        <v/>
      </c>
      <c r="P3801">
        <f t="shared" si="539"/>
        <v>0</v>
      </c>
    </row>
    <row r="3802" spans="1:16" x14ac:dyDescent="0.35">
      <c r="A3802">
        <f t="shared" si="538"/>
        <v>0</v>
      </c>
      <c r="B3802" s="4" t="str">
        <f>IF($M3802&gt;300,"",IF(OR(INDEX(Bemenet!$E$2:$E$301,$M3802)="",INDEX(Bemenet!$F$2:$F$301,$M3802)=""),"",MAX(INDEX(Bemenet!$E$2:$E$301,$M3802),INDEX(Szabalyok!$A:$A,$N3802))))</f>
        <v/>
      </c>
      <c r="C3802" s="4" t="str">
        <f>IF($B3802="","",MIN(INDEX(Bemenet!$F$2:$F$301,$M3802),INDEX(Szabalyok!$B:$B,$N3802)))</f>
        <v/>
      </c>
      <c r="D3802" s="5" t="str">
        <f>IF(AND($B3802&lt;&gt;"",$C3802&lt;&gt;"",$B3802&lt;=$C3802),INDEX(Bemenet!$G$2:$G$301,$M3802),"")</f>
        <v/>
      </c>
      <c r="E3802" s="6" t="str">
        <f>IF(AND($B3802&lt;&gt;"",$C3802&lt;&gt;"",$B3802&lt;=$C3802),INDEX(Bemenet!$D$2:$D$301,$M3802),"")</f>
        <v/>
      </c>
      <c r="F3802" s="5" t="str">
        <f t="shared" si="531"/>
        <v/>
      </c>
      <c r="G3802" s="5" t="str">
        <f t="shared" si="532"/>
        <v/>
      </c>
      <c r="H3802" s="9" t="str">
        <f t="shared" si="533"/>
        <v/>
      </c>
      <c r="I3802" s="5" t="str">
        <f t="shared" si="534"/>
        <v/>
      </c>
      <c r="J3802" s="5" t="str">
        <f>IF(OR($L3802="",NOT(COUNTIFS($L$2:$L3802,$L3802)=1)),"",SUMIFS($G:$G,$L:$L,$L3802))</f>
        <v/>
      </c>
      <c r="K3802" s="5" t="str">
        <f>IF(OR($L3802="",NOT(COUNTIFS($L$2:$L3802,$L3802)=1)),"",SUMIFS($I:$I,$L:$L,$L3802))</f>
        <v/>
      </c>
      <c r="L3802" s="6" t="str">
        <f t="shared" si="535"/>
        <v/>
      </c>
      <c r="M3802" s="6">
        <f t="shared" si="536"/>
        <v>153</v>
      </c>
      <c r="N3802" s="6">
        <f t="shared" si="537"/>
        <v>2</v>
      </c>
      <c r="O3802" s="9" t="str">
        <f>IF(AND($B3802&lt;&gt;"",$C3802&lt;&gt;"",$B3802&lt;=$C3802),INDEX(Szabalyok!$C:$C,$N3802),"")</f>
        <v/>
      </c>
      <c r="P3802">
        <f t="shared" si="539"/>
        <v>0</v>
      </c>
    </row>
    <row r="3803" spans="1:16" x14ac:dyDescent="0.35">
      <c r="A3803">
        <f t="shared" si="538"/>
        <v>0</v>
      </c>
      <c r="B3803" s="4" t="str">
        <f>IF($M3803&gt;300,"",IF(OR(INDEX(Bemenet!$E$2:$E$301,$M3803)="",INDEX(Bemenet!$F$2:$F$301,$M3803)=""),"",MAX(INDEX(Bemenet!$E$2:$E$301,$M3803),INDEX(Szabalyok!$A:$A,$N3803))))</f>
        <v/>
      </c>
      <c r="C3803" s="4" t="str">
        <f>IF($B3803="","",MIN(INDEX(Bemenet!$F$2:$F$301,$M3803),INDEX(Szabalyok!$B:$B,$N3803)))</f>
        <v/>
      </c>
      <c r="D3803" s="5" t="str">
        <f>IF(AND($B3803&lt;&gt;"",$C3803&lt;&gt;"",$B3803&lt;=$C3803),INDEX(Bemenet!$G$2:$G$301,$M3803),"")</f>
        <v/>
      </c>
      <c r="E3803" s="6" t="str">
        <f>IF(AND($B3803&lt;&gt;"",$C3803&lt;&gt;"",$B3803&lt;=$C3803),INDEX(Bemenet!$D$2:$D$301,$M3803),"")</f>
        <v/>
      </c>
      <c r="F3803" s="5" t="str">
        <f t="shared" si="531"/>
        <v/>
      </c>
      <c r="G3803" s="5" t="str">
        <f t="shared" si="532"/>
        <v/>
      </c>
      <c r="H3803" s="9" t="str">
        <f t="shared" si="533"/>
        <v/>
      </c>
      <c r="I3803" s="5" t="str">
        <f t="shared" si="534"/>
        <v/>
      </c>
      <c r="J3803" s="5" t="str">
        <f>IF(OR($L3803="",NOT(COUNTIFS($L$2:$L3803,$L3803)=1)),"",SUMIFS($G:$G,$L:$L,$L3803))</f>
        <v/>
      </c>
      <c r="K3803" s="5" t="str">
        <f>IF(OR($L3803="",NOT(COUNTIFS($L$2:$L3803,$L3803)=1)),"",SUMIFS($I:$I,$L:$L,$L3803))</f>
        <v/>
      </c>
      <c r="L3803" s="6" t="str">
        <f t="shared" si="535"/>
        <v/>
      </c>
      <c r="M3803" s="6">
        <f t="shared" si="536"/>
        <v>153</v>
      </c>
      <c r="N3803" s="6">
        <f t="shared" si="537"/>
        <v>3</v>
      </c>
      <c r="O3803" s="9" t="str">
        <f>IF(AND($B3803&lt;&gt;"",$C3803&lt;&gt;"",$B3803&lt;=$C3803),INDEX(Szabalyok!$C:$C,$N3803),"")</f>
        <v/>
      </c>
      <c r="P3803">
        <f t="shared" si="539"/>
        <v>0</v>
      </c>
    </row>
    <row r="3804" spans="1:16" x14ac:dyDescent="0.35">
      <c r="A3804">
        <f t="shared" si="538"/>
        <v>0</v>
      </c>
      <c r="B3804" s="4" t="str">
        <f>IF($M3804&gt;300,"",IF(OR(INDEX(Bemenet!$E$2:$E$301,$M3804)="",INDEX(Bemenet!$F$2:$F$301,$M3804)=""),"",MAX(INDEX(Bemenet!$E$2:$E$301,$M3804),INDEX(Szabalyok!$A:$A,$N3804))))</f>
        <v/>
      </c>
      <c r="C3804" s="4" t="str">
        <f>IF($B3804="","",MIN(INDEX(Bemenet!$F$2:$F$301,$M3804),INDEX(Szabalyok!$B:$B,$N3804)))</f>
        <v/>
      </c>
      <c r="D3804" s="5" t="str">
        <f>IF(AND($B3804&lt;&gt;"",$C3804&lt;&gt;"",$B3804&lt;=$C3804),INDEX(Bemenet!$G$2:$G$301,$M3804),"")</f>
        <v/>
      </c>
      <c r="E3804" s="6" t="str">
        <f>IF(AND($B3804&lt;&gt;"",$C3804&lt;&gt;"",$B3804&lt;=$C3804),INDEX(Bemenet!$D$2:$D$301,$M3804),"")</f>
        <v/>
      </c>
      <c r="F3804" s="5" t="str">
        <f t="shared" si="531"/>
        <v/>
      </c>
      <c r="G3804" s="5" t="str">
        <f t="shared" si="532"/>
        <v/>
      </c>
      <c r="H3804" s="9" t="str">
        <f t="shared" si="533"/>
        <v/>
      </c>
      <c r="I3804" s="5" t="str">
        <f t="shared" si="534"/>
        <v/>
      </c>
      <c r="J3804" s="5" t="str">
        <f>IF(OR($L3804="",NOT(COUNTIFS($L$2:$L3804,$L3804)=1)),"",SUMIFS($G:$G,$L:$L,$L3804))</f>
        <v/>
      </c>
      <c r="K3804" s="5" t="str">
        <f>IF(OR($L3804="",NOT(COUNTIFS($L$2:$L3804,$L3804)=1)),"",SUMIFS($I:$I,$L:$L,$L3804))</f>
        <v/>
      </c>
      <c r="L3804" s="6" t="str">
        <f t="shared" si="535"/>
        <v/>
      </c>
      <c r="M3804" s="6">
        <f t="shared" si="536"/>
        <v>153</v>
      </c>
      <c r="N3804" s="6">
        <f t="shared" si="537"/>
        <v>4</v>
      </c>
      <c r="O3804" s="9" t="str">
        <f>IF(AND($B3804&lt;&gt;"",$C3804&lt;&gt;"",$B3804&lt;=$C3804),INDEX(Szabalyok!$C:$C,$N3804),"")</f>
        <v/>
      </c>
      <c r="P3804">
        <f t="shared" si="539"/>
        <v>0</v>
      </c>
    </row>
    <row r="3805" spans="1:16" x14ac:dyDescent="0.35">
      <c r="A3805">
        <f t="shared" si="538"/>
        <v>0</v>
      </c>
      <c r="B3805" s="4" t="str">
        <f>IF($M3805&gt;300,"",IF(OR(INDEX(Bemenet!$E$2:$E$301,$M3805)="",INDEX(Bemenet!$F$2:$F$301,$M3805)=""),"",MAX(INDEX(Bemenet!$E$2:$E$301,$M3805),INDEX(Szabalyok!$A:$A,$N3805))))</f>
        <v/>
      </c>
      <c r="C3805" s="4" t="str">
        <f>IF($B3805="","",MIN(INDEX(Bemenet!$F$2:$F$301,$M3805),INDEX(Szabalyok!$B:$B,$N3805)))</f>
        <v/>
      </c>
      <c r="D3805" s="5" t="str">
        <f>IF(AND($B3805&lt;&gt;"",$C3805&lt;&gt;"",$B3805&lt;=$C3805),INDEX(Bemenet!$G$2:$G$301,$M3805),"")</f>
        <v/>
      </c>
      <c r="E3805" s="6" t="str">
        <f>IF(AND($B3805&lt;&gt;"",$C3805&lt;&gt;"",$B3805&lt;=$C3805),INDEX(Bemenet!$D$2:$D$301,$M3805),"")</f>
        <v/>
      </c>
      <c r="F3805" s="5" t="str">
        <f t="shared" si="531"/>
        <v/>
      </c>
      <c r="G3805" s="5" t="str">
        <f t="shared" si="532"/>
        <v/>
      </c>
      <c r="H3805" s="9" t="str">
        <f t="shared" si="533"/>
        <v/>
      </c>
      <c r="I3805" s="5" t="str">
        <f t="shared" si="534"/>
        <v/>
      </c>
      <c r="J3805" s="5" t="str">
        <f>IF(OR($L3805="",NOT(COUNTIFS($L$2:$L3805,$L3805)=1)),"",SUMIFS($G:$G,$L:$L,$L3805))</f>
        <v/>
      </c>
      <c r="K3805" s="5" t="str">
        <f>IF(OR($L3805="",NOT(COUNTIFS($L$2:$L3805,$L3805)=1)),"",SUMIFS($I:$I,$L:$L,$L3805))</f>
        <v/>
      </c>
      <c r="L3805" s="6" t="str">
        <f t="shared" si="535"/>
        <v/>
      </c>
      <c r="M3805" s="6">
        <f t="shared" si="536"/>
        <v>153</v>
      </c>
      <c r="N3805" s="6">
        <f t="shared" si="537"/>
        <v>5</v>
      </c>
      <c r="O3805" s="9" t="str">
        <f>IF(AND($B3805&lt;&gt;"",$C3805&lt;&gt;"",$B3805&lt;=$C3805),INDEX(Szabalyok!$C:$C,$N3805),"")</f>
        <v/>
      </c>
      <c r="P3805">
        <f t="shared" si="539"/>
        <v>0</v>
      </c>
    </row>
    <row r="3806" spans="1:16" x14ac:dyDescent="0.35">
      <c r="A3806">
        <f t="shared" si="538"/>
        <v>0</v>
      </c>
      <c r="B3806" s="4" t="str">
        <f>IF($M3806&gt;300,"",IF(OR(INDEX(Bemenet!$E$2:$E$301,$M3806)="",INDEX(Bemenet!$F$2:$F$301,$M3806)=""),"",MAX(INDEX(Bemenet!$E$2:$E$301,$M3806),INDEX(Szabalyok!$A:$A,$N3806))))</f>
        <v/>
      </c>
      <c r="C3806" s="4" t="str">
        <f>IF($B3806="","",MIN(INDEX(Bemenet!$F$2:$F$301,$M3806),INDEX(Szabalyok!$B:$B,$N3806)))</f>
        <v/>
      </c>
      <c r="D3806" s="5" t="str">
        <f>IF(AND($B3806&lt;&gt;"",$C3806&lt;&gt;"",$B3806&lt;=$C3806),INDEX(Bemenet!$G$2:$G$301,$M3806),"")</f>
        <v/>
      </c>
      <c r="E3806" s="6" t="str">
        <f>IF(AND($B3806&lt;&gt;"",$C3806&lt;&gt;"",$B3806&lt;=$C3806),INDEX(Bemenet!$D$2:$D$301,$M3806),"")</f>
        <v/>
      </c>
      <c r="F3806" s="5" t="str">
        <f t="shared" si="531"/>
        <v/>
      </c>
      <c r="G3806" s="5" t="str">
        <f t="shared" si="532"/>
        <v/>
      </c>
      <c r="H3806" s="9" t="str">
        <f t="shared" si="533"/>
        <v/>
      </c>
      <c r="I3806" s="5" t="str">
        <f t="shared" si="534"/>
        <v/>
      </c>
      <c r="J3806" s="5" t="str">
        <f>IF(OR($L3806="",NOT(COUNTIFS($L$2:$L3806,$L3806)=1)),"",SUMIFS($G:$G,$L:$L,$L3806))</f>
        <v/>
      </c>
      <c r="K3806" s="5" t="str">
        <f>IF(OR($L3806="",NOT(COUNTIFS($L$2:$L3806,$L3806)=1)),"",SUMIFS($I:$I,$L:$L,$L3806))</f>
        <v/>
      </c>
      <c r="L3806" s="6" t="str">
        <f t="shared" si="535"/>
        <v/>
      </c>
      <c r="M3806" s="6">
        <f t="shared" si="536"/>
        <v>153</v>
      </c>
      <c r="N3806" s="6">
        <f t="shared" si="537"/>
        <v>6</v>
      </c>
      <c r="O3806" s="9" t="str">
        <f>IF(AND($B3806&lt;&gt;"",$C3806&lt;&gt;"",$B3806&lt;=$C3806),INDEX(Szabalyok!$C:$C,$N3806),"")</f>
        <v/>
      </c>
      <c r="P3806">
        <f t="shared" si="539"/>
        <v>0</v>
      </c>
    </row>
    <row r="3807" spans="1:16" x14ac:dyDescent="0.35">
      <c r="A3807">
        <f t="shared" si="538"/>
        <v>0</v>
      </c>
      <c r="B3807" s="4" t="str">
        <f>IF($M3807&gt;300,"",IF(OR(INDEX(Bemenet!$E$2:$E$301,$M3807)="",INDEX(Bemenet!$F$2:$F$301,$M3807)=""),"",MAX(INDEX(Bemenet!$E$2:$E$301,$M3807),INDEX(Szabalyok!$A:$A,$N3807))))</f>
        <v/>
      </c>
      <c r="C3807" s="4" t="str">
        <f>IF($B3807="","",MIN(INDEX(Bemenet!$F$2:$F$301,$M3807),INDEX(Szabalyok!$B:$B,$N3807)))</f>
        <v/>
      </c>
      <c r="D3807" s="5" t="str">
        <f>IF(AND($B3807&lt;&gt;"",$C3807&lt;&gt;"",$B3807&lt;=$C3807),INDEX(Bemenet!$G$2:$G$301,$M3807),"")</f>
        <v/>
      </c>
      <c r="E3807" s="6" t="str">
        <f>IF(AND($B3807&lt;&gt;"",$C3807&lt;&gt;"",$B3807&lt;=$C3807),INDEX(Bemenet!$D$2:$D$301,$M3807),"")</f>
        <v/>
      </c>
      <c r="F3807" s="5" t="str">
        <f t="shared" si="531"/>
        <v/>
      </c>
      <c r="G3807" s="5" t="str">
        <f t="shared" si="532"/>
        <v/>
      </c>
      <c r="H3807" s="9" t="str">
        <f t="shared" si="533"/>
        <v/>
      </c>
      <c r="I3807" s="5" t="str">
        <f t="shared" si="534"/>
        <v/>
      </c>
      <c r="J3807" s="5" t="str">
        <f>IF(OR($L3807="",NOT(COUNTIFS($L$2:$L3807,$L3807)=1)),"",SUMIFS($G:$G,$L:$L,$L3807))</f>
        <v/>
      </c>
      <c r="K3807" s="5" t="str">
        <f>IF(OR($L3807="",NOT(COUNTIFS($L$2:$L3807,$L3807)=1)),"",SUMIFS($I:$I,$L:$L,$L3807))</f>
        <v/>
      </c>
      <c r="L3807" s="6" t="str">
        <f t="shared" si="535"/>
        <v/>
      </c>
      <c r="M3807" s="6">
        <f t="shared" si="536"/>
        <v>153</v>
      </c>
      <c r="N3807" s="6">
        <f t="shared" si="537"/>
        <v>7</v>
      </c>
      <c r="O3807" s="9" t="str">
        <f>IF(AND($B3807&lt;&gt;"",$C3807&lt;&gt;"",$B3807&lt;=$C3807),INDEX(Szabalyok!$C:$C,$N3807),"")</f>
        <v/>
      </c>
      <c r="P3807">
        <f t="shared" si="539"/>
        <v>0</v>
      </c>
    </row>
    <row r="3808" spans="1:16" x14ac:dyDescent="0.35">
      <c r="A3808">
        <f t="shared" si="538"/>
        <v>0</v>
      </c>
      <c r="B3808" s="4" t="str">
        <f>IF($M3808&gt;300,"",IF(OR(INDEX(Bemenet!$E$2:$E$301,$M3808)="",INDEX(Bemenet!$F$2:$F$301,$M3808)=""),"",MAX(INDEX(Bemenet!$E$2:$E$301,$M3808),INDEX(Szabalyok!$A:$A,$N3808))))</f>
        <v/>
      </c>
      <c r="C3808" s="4" t="str">
        <f>IF($B3808="","",MIN(INDEX(Bemenet!$F$2:$F$301,$M3808),INDEX(Szabalyok!$B:$B,$N3808)))</f>
        <v/>
      </c>
      <c r="D3808" s="5" t="str">
        <f>IF(AND($B3808&lt;&gt;"",$C3808&lt;&gt;"",$B3808&lt;=$C3808),INDEX(Bemenet!$G$2:$G$301,$M3808),"")</f>
        <v/>
      </c>
      <c r="E3808" s="6" t="str">
        <f>IF(AND($B3808&lt;&gt;"",$C3808&lt;&gt;"",$B3808&lt;=$C3808),INDEX(Bemenet!$D$2:$D$301,$M3808),"")</f>
        <v/>
      </c>
      <c r="F3808" s="5" t="str">
        <f t="shared" si="531"/>
        <v/>
      </c>
      <c r="G3808" s="5" t="str">
        <f t="shared" si="532"/>
        <v/>
      </c>
      <c r="H3808" s="9" t="str">
        <f t="shared" si="533"/>
        <v/>
      </c>
      <c r="I3808" s="5" t="str">
        <f t="shared" si="534"/>
        <v/>
      </c>
      <c r="J3808" s="5" t="str">
        <f>IF(OR($L3808="",NOT(COUNTIFS($L$2:$L3808,$L3808)=1)),"",SUMIFS($G:$G,$L:$L,$L3808))</f>
        <v/>
      </c>
      <c r="K3808" s="5" t="str">
        <f>IF(OR($L3808="",NOT(COUNTIFS($L$2:$L3808,$L3808)=1)),"",SUMIFS($I:$I,$L:$L,$L3808))</f>
        <v/>
      </c>
      <c r="L3808" s="6" t="str">
        <f t="shared" si="535"/>
        <v/>
      </c>
      <c r="M3808" s="6">
        <f t="shared" si="536"/>
        <v>153</v>
      </c>
      <c r="N3808" s="6">
        <f t="shared" si="537"/>
        <v>8</v>
      </c>
      <c r="O3808" s="9" t="str">
        <f>IF(AND($B3808&lt;&gt;"",$C3808&lt;&gt;"",$B3808&lt;=$C3808),INDEX(Szabalyok!$C:$C,$N3808),"")</f>
        <v/>
      </c>
      <c r="P3808">
        <f t="shared" si="539"/>
        <v>0</v>
      </c>
    </row>
    <row r="3809" spans="1:16" x14ac:dyDescent="0.35">
      <c r="A3809">
        <f t="shared" si="538"/>
        <v>0</v>
      </c>
      <c r="B3809" s="4" t="str">
        <f>IF($M3809&gt;300,"",IF(OR(INDEX(Bemenet!$E$2:$E$301,$M3809)="",INDEX(Bemenet!$F$2:$F$301,$M3809)=""),"",MAX(INDEX(Bemenet!$E$2:$E$301,$M3809),INDEX(Szabalyok!$A:$A,$N3809))))</f>
        <v/>
      </c>
      <c r="C3809" s="4" t="str">
        <f>IF($B3809="","",MIN(INDEX(Bemenet!$F$2:$F$301,$M3809),INDEX(Szabalyok!$B:$B,$N3809)))</f>
        <v/>
      </c>
      <c r="D3809" s="5" t="str">
        <f>IF(AND($B3809&lt;&gt;"",$C3809&lt;&gt;"",$B3809&lt;=$C3809),INDEX(Bemenet!$G$2:$G$301,$M3809),"")</f>
        <v/>
      </c>
      <c r="E3809" s="6" t="str">
        <f>IF(AND($B3809&lt;&gt;"",$C3809&lt;&gt;"",$B3809&lt;=$C3809),INDEX(Bemenet!$D$2:$D$301,$M3809),"")</f>
        <v/>
      </c>
      <c r="F3809" s="5" t="str">
        <f t="shared" si="531"/>
        <v/>
      </c>
      <c r="G3809" s="5" t="str">
        <f t="shared" si="532"/>
        <v/>
      </c>
      <c r="H3809" s="9" t="str">
        <f t="shared" si="533"/>
        <v/>
      </c>
      <c r="I3809" s="5" t="str">
        <f t="shared" si="534"/>
        <v/>
      </c>
      <c r="J3809" s="5" t="str">
        <f>IF(OR($L3809="",NOT(COUNTIFS($L$2:$L3809,$L3809)=1)),"",SUMIFS($G:$G,$L:$L,$L3809))</f>
        <v/>
      </c>
      <c r="K3809" s="5" t="str">
        <f>IF(OR($L3809="",NOT(COUNTIFS($L$2:$L3809,$L3809)=1)),"",SUMIFS($I:$I,$L:$L,$L3809))</f>
        <v/>
      </c>
      <c r="L3809" s="6" t="str">
        <f t="shared" si="535"/>
        <v/>
      </c>
      <c r="M3809" s="6">
        <f t="shared" si="536"/>
        <v>153</v>
      </c>
      <c r="N3809" s="6">
        <f t="shared" si="537"/>
        <v>9</v>
      </c>
      <c r="O3809" s="9" t="str">
        <f>IF(AND($B3809&lt;&gt;"",$C3809&lt;&gt;"",$B3809&lt;=$C3809),INDEX(Szabalyok!$C:$C,$N3809),"")</f>
        <v/>
      </c>
      <c r="P3809">
        <f t="shared" si="539"/>
        <v>0</v>
      </c>
    </row>
    <row r="3810" spans="1:16" x14ac:dyDescent="0.35">
      <c r="A3810">
        <f t="shared" si="538"/>
        <v>0</v>
      </c>
      <c r="B3810" s="4" t="str">
        <f>IF($M3810&gt;300,"",IF(OR(INDEX(Bemenet!$E$2:$E$301,$M3810)="",INDEX(Bemenet!$F$2:$F$301,$M3810)=""),"",MAX(INDEX(Bemenet!$E$2:$E$301,$M3810),INDEX(Szabalyok!$A:$A,$N3810))))</f>
        <v/>
      </c>
      <c r="C3810" s="4" t="str">
        <f>IF($B3810="","",MIN(INDEX(Bemenet!$F$2:$F$301,$M3810),INDEX(Szabalyok!$B:$B,$N3810)))</f>
        <v/>
      </c>
      <c r="D3810" s="5" t="str">
        <f>IF(AND($B3810&lt;&gt;"",$C3810&lt;&gt;"",$B3810&lt;=$C3810),INDEX(Bemenet!$G$2:$G$301,$M3810),"")</f>
        <v/>
      </c>
      <c r="E3810" s="6" t="str">
        <f>IF(AND($B3810&lt;&gt;"",$C3810&lt;&gt;"",$B3810&lt;=$C3810),INDEX(Bemenet!$D$2:$D$301,$M3810),"")</f>
        <v/>
      </c>
      <c r="F3810" s="5" t="str">
        <f t="shared" si="531"/>
        <v/>
      </c>
      <c r="G3810" s="5" t="str">
        <f t="shared" si="532"/>
        <v/>
      </c>
      <c r="H3810" s="9" t="str">
        <f t="shared" si="533"/>
        <v/>
      </c>
      <c r="I3810" s="5" t="str">
        <f t="shared" si="534"/>
        <v/>
      </c>
      <c r="J3810" s="5" t="str">
        <f>IF(OR($L3810="",NOT(COUNTIFS($L$2:$L3810,$L3810)=1)),"",SUMIFS($G:$G,$L:$L,$L3810))</f>
        <v/>
      </c>
      <c r="K3810" s="5" t="str">
        <f>IF(OR($L3810="",NOT(COUNTIFS($L$2:$L3810,$L3810)=1)),"",SUMIFS($I:$I,$L:$L,$L3810))</f>
        <v/>
      </c>
      <c r="L3810" s="6" t="str">
        <f t="shared" si="535"/>
        <v/>
      </c>
      <c r="M3810" s="6">
        <f t="shared" si="536"/>
        <v>153</v>
      </c>
      <c r="N3810" s="6">
        <f t="shared" si="537"/>
        <v>10</v>
      </c>
      <c r="O3810" s="9" t="str">
        <f>IF(AND($B3810&lt;&gt;"",$C3810&lt;&gt;"",$B3810&lt;=$C3810),INDEX(Szabalyok!$C:$C,$N3810),"")</f>
        <v/>
      </c>
      <c r="P3810">
        <f t="shared" si="539"/>
        <v>0</v>
      </c>
    </row>
    <row r="3811" spans="1:16" x14ac:dyDescent="0.35">
      <c r="A3811">
        <f t="shared" si="538"/>
        <v>0</v>
      </c>
      <c r="B3811" s="4" t="str">
        <f>IF($M3811&gt;300,"",IF(OR(INDEX(Bemenet!$E$2:$E$301,$M3811)="",INDEX(Bemenet!$F$2:$F$301,$M3811)=""),"",MAX(INDEX(Bemenet!$E$2:$E$301,$M3811),INDEX(Szabalyok!$A:$A,$N3811))))</f>
        <v/>
      </c>
      <c r="C3811" s="4" t="str">
        <f>IF($B3811="","",MIN(INDEX(Bemenet!$F$2:$F$301,$M3811),INDEX(Szabalyok!$B:$B,$N3811)))</f>
        <v/>
      </c>
      <c r="D3811" s="5" t="str">
        <f>IF(AND($B3811&lt;&gt;"",$C3811&lt;&gt;"",$B3811&lt;=$C3811),INDEX(Bemenet!$G$2:$G$301,$M3811),"")</f>
        <v/>
      </c>
      <c r="E3811" s="6" t="str">
        <f>IF(AND($B3811&lt;&gt;"",$C3811&lt;&gt;"",$B3811&lt;=$C3811),INDEX(Bemenet!$D$2:$D$301,$M3811),"")</f>
        <v/>
      </c>
      <c r="F3811" s="5" t="str">
        <f t="shared" si="531"/>
        <v/>
      </c>
      <c r="G3811" s="5" t="str">
        <f t="shared" si="532"/>
        <v/>
      </c>
      <c r="H3811" s="9" t="str">
        <f t="shared" si="533"/>
        <v/>
      </c>
      <c r="I3811" s="5" t="str">
        <f t="shared" si="534"/>
        <v/>
      </c>
      <c r="J3811" s="5" t="str">
        <f>IF(OR($L3811="",NOT(COUNTIFS($L$2:$L3811,$L3811)=1)),"",SUMIFS($G:$G,$L:$L,$L3811))</f>
        <v/>
      </c>
      <c r="K3811" s="5" t="str">
        <f>IF(OR($L3811="",NOT(COUNTIFS($L$2:$L3811,$L3811)=1)),"",SUMIFS($I:$I,$L:$L,$L3811))</f>
        <v/>
      </c>
      <c r="L3811" s="6" t="str">
        <f t="shared" si="535"/>
        <v/>
      </c>
      <c r="M3811" s="6">
        <f t="shared" si="536"/>
        <v>153</v>
      </c>
      <c r="N3811" s="6">
        <f t="shared" si="537"/>
        <v>11</v>
      </c>
      <c r="O3811" s="9" t="str">
        <f>IF(AND($B3811&lt;&gt;"",$C3811&lt;&gt;"",$B3811&lt;=$C3811),INDEX(Szabalyok!$C:$C,$N3811),"")</f>
        <v/>
      </c>
      <c r="P3811">
        <f t="shared" si="539"/>
        <v>0</v>
      </c>
    </row>
    <row r="3812" spans="1:16" x14ac:dyDescent="0.35">
      <c r="A3812">
        <f t="shared" si="538"/>
        <v>0</v>
      </c>
      <c r="B3812" s="4" t="str">
        <f>IF($M3812&gt;300,"",IF(OR(INDEX(Bemenet!$E$2:$E$301,$M3812)="",INDEX(Bemenet!$F$2:$F$301,$M3812)=""),"",MAX(INDEX(Bemenet!$E$2:$E$301,$M3812),INDEX(Szabalyok!$A:$A,$N3812))))</f>
        <v/>
      </c>
      <c r="C3812" s="4" t="str">
        <f>IF($B3812="","",MIN(INDEX(Bemenet!$F$2:$F$301,$M3812),INDEX(Szabalyok!$B:$B,$N3812)))</f>
        <v/>
      </c>
      <c r="D3812" s="5" t="str">
        <f>IF(AND($B3812&lt;&gt;"",$C3812&lt;&gt;"",$B3812&lt;=$C3812),INDEX(Bemenet!$G$2:$G$301,$M3812),"")</f>
        <v/>
      </c>
      <c r="E3812" s="6" t="str">
        <f>IF(AND($B3812&lt;&gt;"",$C3812&lt;&gt;"",$B3812&lt;=$C3812),INDEX(Bemenet!$D$2:$D$301,$M3812),"")</f>
        <v/>
      </c>
      <c r="F3812" s="5" t="str">
        <f t="shared" si="531"/>
        <v/>
      </c>
      <c r="G3812" s="5" t="str">
        <f t="shared" si="532"/>
        <v/>
      </c>
      <c r="H3812" s="9" t="str">
        <f t="shared" si="533"/>
        <v/>
      </c>
      <c r="I3812" s="5" t="str">
        <f t="shared" si="534"/>
        <v/>
      </c>
      <c r="J3812" s="5" t="str">
        <f>IF(OR($L3812="",NOT(COUNTIFS($L$2:$L3812,$L3812)=1)),"",SUMIFS($G:$G,$L:$L,$L3812))</f>
        <v/>
      </c>
      <c r="K3812" s="5" t="str">
        <f>IF(OR($L3812="",NOT(COUNTIFS($L$2:$L3812,$L3812)=1)),"",SUMIFS($I:$I,$L:$L,$L3812))</f>
        <v/>
      </c>
      <c r="L3812" s="6" t="str">
        <f t="shared" si="535"/>
        <v/>
      </c>
      <c r="M3812" s="6">
        <f t="shared" si="536"/>
        <v>153</v>
      </c>
      <c r="N3812" s="6">
        <f t="shared" si="537"/>
        <v>12</v>
      </c>
      <c r="O3812" s="9" t="str">
        <f>IF(AND($B3812&lt;&gt;"",$C3812&lt;&gt;"",$B3812&lt;=$C3812),INDEX(Szabalyok!$C:$C,$N3812),"")</f>
        <v/>
      </c>
      <c r="P3812">
        <f t="shared" si="539"/>
        <v>0</v>
      </c>
    </row>
    <row r="3813" spans="1:16" x14ac:dyDescent="0.35">
      <c r="A3813">
        <f t="shared" si="538"/>
        <v>0</v>
      </c>
      <c r="B3813" s="4" t="str">
        <f>IF($M3813&gt;300,"",IF(OR(INDEX(Bemenet!$E$2:$E$301,$M3813)="",INDEX(Bemenet!$F$2:$F$301,$M3813)=""),"",MAX(INDEX(Bemenet!$E$2:$E$301,$M3813),INDEX(Szabalyok!$A:$A,$N3813))))</f>
        <v/>
      </c>
      <c r="C3813" s="4" t="str">
        <f>IF($B3813="","",MIN(INDEX(Bemenet!$F$2:$F$301,$M3813),INDEX(Szabalyok!$B:$B,$N3813)))</f>
        <v/>
      </c>
      <c r="D3813" s="5" t="str">
        <f>IF(AND($B3813&lt;&gt;"",$C3813&lt;&gt;"",$B3813&lt;=$C3813),INDEX(Bemenet!$G$2:$G$301,$M3813),"")</f>
        <v/>
      </c>
      <c r="E3813" s="6" t="str">
        <f>IF(AND($B3813&lt;&gt;"",$C3813&lt;&gt;"",$B3813&lt;=$C3813),INDEX(Bemenet!$D$2:$D$301,$M3813),"")</f>
        <v/>
      </c>
      <c r="F3813" s="5" t="str">
        <f t="shared" si="531"/>
        <v/>
      </c>
      <c r="G3813" s="5" t="str">
        <f t="shared" si="532"/>
        <v/>
      </c>
      <c r="H3813" s="9" t="str">
        <f t="shared" si="533"/>
        <v/>
      </c>
      <c r="I3813" s="5" t="str">
        <f t="shared" si="534"/>
        <v/>
      </c>
      <c r="J3813" s="5" t="str">
        <f>IF(OR($L3813="",NOT(COUNTIFS($L$2:$L3813,$L3813)=1)),"",SUMIFS($G:$G,$L:$L,$L3813))</f>
        <v/>
      </c>
      <c r="K3813" s="5" t="str">
        <f>IF(OR($L3813="",NOT(COUNTIFS($L$2:$L3813,$L3813)=1)),"",SUMIFS($I:$I,$L:$L,$L3813))</f>
        <v/>
      </c>
      <c r="L3813" s="6" t="str">
        <f t="shared" si="535"/>
        <v/>
      </c>
      <c r="M3813" s="6">
        <f t="shared" si="536"/>
        <v>153</v>
      </c>
      <c r="N3813" s="6">
        <f t="shared" si="537"/>
        <v>13</v>
      </c>
      <c r="O3813" s="9" t="str">
        <f>IF(AND($B3813&lt;&gt;"",$C3813&lt;&gt;"",$B3813&lt;=$C3813),INDEX(Szabalyok!$C:$C,$N3813),"")</f>
        <v/>
      </c>
      <c r="P3813">
        <f t="shared" si="539"/>
        <v>0</v>
      </c>
    </row>
    <row r="3814" spans="1:16" x14ac:dyDescent="0.35">
      <c r="A3814">
        <f t="shared" si="538"/>
        <v>0</v>
      </c>
      <c r="B3814" s="4" t="str">
        <f>IF($M3814&gt;300,"",IF(OR(INDEX(Bemenet!$E$2:$E$301,$M3814)="",INDEX(Bemenet!$F$2:$F$301,$M3814)=""),"",MAX(INDEX(Bemenet!$E$2:$E$301,$M3814),INDEX(Szabalyok!$A:$A,$N3814))))</f>
        <v/>
      </c>
      <c r="C3814" s="4" t="str">
        <f>IF($B3814="","",MIN(INDEX(Bemenet!$F$2:$F$301,$M3814),INDEX(Szabalyok!$B:$B,$N3814)))</f>
        <v/>
      </c>
      <c r="D3814" s="5" t="str">
        <f>IF(AND($B3814&lt;&gt;"",$C3814&lt;&gt;"",$B3814&lt;=$C3814),INDEX(Bemenet!$G$2:$G$301,$M3814),"")</f>
        <v/>
      </c>
      <c r="E3814" s="6" t="str">
        <f>IF(AND($B3814&lt;&gt;"",$C3814&lt;&gt;"",$B3814&lt;=$C3814),INDEX(Bemenet!$D$2:$D$301,$M3814),"")</f>
        <v/>
      </c>
      <c r="F3814" s="5" t="str">
        <f t="shared" si="531"/>
        <v/>
      </c>
      <c r="G3814" s="5" t="str">
        <f t="shared" si="532"/>
        <v/>
      </c>
      <c r="H3814" s="9" t="str">
        <f t="shared" si="533"/>
        <v/>
      </c>
      <c r="I3814" s="5" t="str">
        <f t="shared" si="534"/>
        <v/>
      </c>
      <c r="J3814" s="5" t="str">
        <f>IF(OR($L3814="",NOT(COUNTIFS($L$2:$L3814,$L3814)=1)),"",SUMIFS($G:$G,$L:$L,$L3814))</f>
        <v/>
      </c>
      <c r="K3814" s="5" t="str">
        <f>IF(OR($L3814="",NOT(COUNTIFS($L$2:$L3814,$L3814)=1)),"",SUMIFS($I:$I,$L:$L,$L3814))</f>
        <v/>
      </c>
      <c r="L3814" s="6" t="str">
        <f t="shared" si="535"/>
        <v/>
      </c>
      <c r="M3814" s="6">
        <f t="shared" si="536"/>
        <v>153</v>
      </c>
      <c r="N3814" s="6">
        <f t="shared" si="537"/>
        <v>14</v>
      </c>
      <c r="O3814" s="9" t="str">
        <f>IF(AND($B3814&lt;&gt;"",$C3814&lt;&gt;"",$B3814&lt;=$C3814),INDEX(Szabalyok!$C:$C,$N3814),"")</f>
        <v/>
      </c>
      <c r="P3814">
        <f t="shared" si="539"/>
        <v>0</v>
      </c>
    </row>
    <row r="3815" spans="1:16" x14ac:dyDescent="0.35">
      <c r="A3815">
        <f t="shared" si="538"/>
        <v>0</v>
      </c>
      <c r="B3815" s="4" t="str">
        <f>IF($M3815&gt;300,"",IF(OR(INDEX(Bemenet!$E$2:$E$301,$M3815)="",INDEX(Bemenet!$F$2:$F$301,$M3815)=""),"",MAX(INDEX(Bemenet!$E$2:$E$301,$M3815),INDEX(Szabalyok!$A:$A,$N3815))))</f>
        <v/>
      </c>
      <c r="C3815" s="4" t="str">
        <f>IF($B3815="","",MIN(INDEX(Bemenet!$F$2:$F$301,$M3815),INDEX(Szabalyok!$B:$B,$N3815)))</f>
        <v/>
      </c>
      <c r="D3815" s="5" t="str">
        <f>IF(AND($B3815&lt;&gt;"",$C3815&lt;&gt;"",$B3815&lt;=$C3815),INDEX(Bemenet!$G$2:$G$301,$M3815),"")</f>
        <v/>
      </c>
      <c r="E3815" s="6" t="str">
        <f>IF(AND($B3815&lt;&gt;"",$C3815&lt;&gt;"",$B3815&lt;=$C3815),INDEX(Bemenet!$D$2:$D$301,$M3815),"")</f>
        <v/>
      </c>
      <c r="F3815" s="5" t="str">
        <f t="shared" si="531"/>
        <v/>
      </c>
      <c r="G3815" s="5" t="str">
        <f t="shared" si="532"/>
        <v/>
      </c>
      <c r="H3815" s="9" t="str">
        <f t="shared" si="533"/>
        <v/>
      </c>
      <c r="I3815" s="5" t="str">
        <f t="shared" si="534"/>
        <v/>
      </c>
      <c r="J3815" s="5" t="str">
        <f>IF(OR($L3815="",NOT(COUNTIFS($L$2:$L3815,$L3815)=1)),"",SUMIFS($G:$G,$L:$L,$L3815))</f>
        <v/>
      </c>
      <c r="K3815" s="5" t="str">
        <f>IF(OR($L3815="",NOT(COUNTIFS($L$2:$L3815,$L3815)=1)),"",SUMIFS($I:$I,$L:$L,$L3815))</f>
        <v/>
      </c>
      <c r="L3815" s="6" t="str">
        <f t="shared" si="535"/>
        <v/>
      </c>
      <c r="M3815" s="6">
        <f t="shared" si="536"/>
        <v>153</v>
      </c>
      <c r="N3815" s="6">
        <f t="shared" si="537"/>
        <v>15</v>
      </c>
      <c r="O3815" s="9" t="str">
        <f>IF(AND($B3815&lt;&gt;"",$C3815&lt;&gt;"",$B3815&lt;=$C3815),INDEX(Szabalyok!$C:$C,$N3815),"")</f>
        <v/>
      </c>
      <c r="P3815">
        <f t="shared" si="539"/>
        <v>0</v>
      </c>
    </row>
    <row r="3816" spans="1:16" x14ac:dyDescent="0.35">
      <c r="A3816">
        <f t="shared" si="538"/>
        <v>0</v>
      </c>
      <c r="B3816" s="4" t="str">
        <f>IF($M3816&gt;300,"",IF(OR(INDEX(Bemenet!$E$2:$E$301,$M3816)="",INDEX(Bemenet!$F$2:$F$301,$M3816)=""),"",MAX(INDEX(Bemenet!$E$2:$E$301,$M3816),INDEX(Szabalyok!$A:$A,$N3816))))</f>
        <v/>
      </c>
      <c r="C3816" s="4" t="str">
        <f>IF($B3816="","",MIN(INDEX(Bemenet!$F$2:$F$301,$M3816),INDEX(Szabalyok!$B:$B,$N3816)))</f>
        <v/>
      </c>
      <c r="D3816" s="5" t="str">
        <f>IF(AND($B3816&lt;&gt;"",$C3816&lt;&gt;"",$B3816&lt;=$C3816),INDEX(Bemenet!$G$2:$G$301,$M3816),"")</f>
        <v/>
      </c>
      <c r="E3816" s="6" t="str">
        <f>IF(AND($B3816&lt;&gt;"",$C3816&lt;&gt;"",$B3816&lt;=$C3816),INDEX(Bemenet!$D$2:$D$301,$M3816),"")</f>
        <v/>
      </c>
      <c r="F3816" s="5" t="str">
        <f t="shared" si="531"/>
        <v/>
      </c>
      <c r="G3816" s="5" t="str">
        <f t="shared" si="532"/>
        <v/>
      </c>
      <c r="H3816" s="9" t="str">
        <f t="shared" si="533"/>
        <v/>
      </c>
      <c r="I3816" s="5" t="str">
        <f t="shared" si="534"/>
        <v/>
      </c>
      <c r="J3816" s="5" t="str">
        <f>IF(OR($L3816="",NOT(COUNTIFS($L$2:$L3816,$L3816)=1)),"",SUMIFS($G:$G,$L:$L,$L3816))</f>
        <v/>
      </c>
      <c r="K3816" s="5" t="str">
        <f>IF(OR($L3816="",NOT(COUNTIFS($L$2:$L3816,$L3816)=1)),"",SUMIFS($I:$I,$L:$L,$L3816))</f>
        <v/>
      </c>
      <c r="L3816" s="6" t="str">
        <f t="shared" si="535"/>
        <v/>
      </c>
      <c r="M3816" s="6">
        <f t="shared" si="536"/>
        <v>153</v>
      </c>
      <c r="N3816" s="6">
        <f t="shared" si="537"/>
        <v>16</v>
      </c>
      <c r="O3816" s="9" t="str">
        <f>IF(AND($B3816&lt;&gt;"",$C3816&lt;&gt;"",$B3816&lt;=$C3816),INDEX(Szabalyok!$C:$C,$N3816),"")</f>
        <v/>
      </c>
      <c r="P3816">
        <f t="shared" si="539"/>
        <v>0</v>
      </c>
    </row>
    <row r="3817" spans="1:16" x14ac:dyDescent="0.35">
      <c r="A3817">
        <f t="shared" si="538"/>
        <v>0</v>
      </c>
      <c r="B3817" s="4" t="str">
        <f>IF($M3817&gt;300,"",IF(OR(INDEX(Bemenet!$E$2:$E$301,$M3817)="",INDEX(Bemenet!$F$2:$F$301,$M3817)=""),"",MAX(INDEX(Bemenet!$E$2:$E$301,$M3817),INDEX(Szabalyok!$A:$A,$N3817))))</f>
        <v/>
      </c>
      <c r="C3817" s="4" t="str">
        <f>IF($B3817="","",MIN(INDEX(Bemenet!$F$2:$F$301,$M3817),INDEX(Szabalyok!$B:$B,$N3817)))</f>
        <v/>
      </c>
      <c r="D3817" s="5" t="str">
        <f>IF(AND($B3817&lt;&gt;"",$C3817&lt;&gt;"",$B3817&lt;=$C3817),INDEX(Bemenet!$G$2:$G$301,$M3817),"")</f>
        <v/>
      </c>
      <c r="E3817" s="6" t="str">
        <f>IF(AND($B3817&lt;&gt;"",$C3817&lt;&gt;"",$B3817&lt;=$C3817),INDEX(Bemenet!$D$2:$D$301,$M3817),"")</f>
        <v/>
      </c>
      <c r="F3817" s="5" t="str">
        <f t="shared" si="531"/>
        <v/>
      </c>
      <c r="G3817" s="5" t="str">
        <f t="shared" si="532"/>
        <v/>
      </c>
      <c r="H3817" s="9" t="str">
        <f t="shared" si="533"/>
        <v/>
      </c>
      <c r="I3817" s="5" t="str">
        <f t="shared" si="534"/>
        <v/>
      </c>
      <c r="J3817" s="5" t="str">
        <f>IF(OR($L3817="",NOT(COUNTIFS($L$2:$L3817,$L3817)=1)),"",SUMIFS($G:$G,$L:$L,$L3817))</f>
        <v/>
      </c>
      <c r="K3817" s="5" t="str">
        <f>IF(OR($L3817="",NOT(COUNTIFS($L$2:$L3817,$L3817)=1)),"",SUMIFS($I:$I,$L:$L,$L3817))</f>
        <v/>
      </c>
      <c r="L3817" s="6" t="str">
        <f t="shared" si="535"/>
        <v/>
      </c>
      <c r="M3817" s="6">
        <f t="shared" si="536"/>
        <v>153</v>
      </c>
      <c r="N3817" s="6">
        <f t="shared" si="537"/>
        <v>17</v>
      </c>
      <c r="O3817" s="9" t="str">
        <f>IF(AND($B3817&lt;&gt;"",$C3817&lt;&gt;"",$B3817&lt;=$C3817),INDEX(Szabalyok!$C:$C,$N3817),"")</f>
        <v/>
      </c>
      <c r="P3817">
        <f t="shared" si="539"/>
        <v>0</v>
      </c>
    </row>
    <row r="3818" spans="1:16" x14ac:dyDescent="0.35">
      <c r="A3818">
        <f t="shared" si="538"/>
        <v>0</v>
      </c>
      <c r="B3818" s="4" t="str">
        <f>IF($M3818&gt;300,"",IF(OR(INDEX(Bemenet!$E$2:$E$301,$M3818)="",INDEX(Bemenet!$F$2:$F$301,$M3818)=""),"",MAX(INDEX(Bemenet!$E$2:$E$301,$M3818),INDEX(Szabalyok!$A:$A,$N3818))))</f>
        <v/>
      </c>
      <c r="C3818" s="4" t="str">
        <f>IF($B3818="","",MIN(INDEX(Bemenet!$F$2:$F$301,$M3818),INDEX(Szabalyok!$B:$B,$N3818)))</f>
        <v/>
      </c>
      <c r="D3818" s="5" t="str">
        <f>IF(AND($B3818&lt;&gt;"",$C3818&lt;&gt;"",$B3818&lt;=$C3818),INDEX(Bemenet!$G$2:$G$301,$M3818),"")</f>
        <v/>
      </c>
      <c r="E3818" s="6" t="str">
        <f>IF(AND($B3818&lt;&gt;"",$C3818&lt;&gt;"",$B3818&lt;=$C3818),INDEX(Bemenet!$D$2:$D$301,$M3818),"")</f>
        <v/>
      </c>
      <c r="F3818" s="5" t="str">
        <f t="shared" si="531"/>
        <v/>
      </c>
      <c r="G3818" s="5" t="str">
        <f t="shared" si="532"/>
        <v/>
      </c>
      <c r="H3818" s="9" t="str">
        <f t="shared" si="533"/>
        <v/>
      </c>
      <c r="I3818" s="5" t="str">
        <f t="shared" si="534"/>
        <v/>
      </c>
      <c r="J3818" s="5" t="str">
        <f>IF(OR($L3818="",NOT(COUNTIFS($L$2:$L3818,$L3818)=1)),"",SUMIFS($G:$G,$L:$L,$L3818))</f>
        <v/>
      </c>
      <c r="K3818" s="5" t="str">
        <f>IF(OR($L3818="",NOT(COUNTIFS($L$2:$L3818,$L3818)=1)),"",SUMIFS($I:$I,$L:$L,$L3818))</f>
        <v/>
      </c>
      <c r="L3818" s="6" t="str">
        <f t="shared" si="535"/>
        <v/>
      </c>
      <c r="M3818" s="6">
        <f t="shared" si="536"/>
        <v>153</v>
      </c>
      <c r="N3818" s="6">
        <f t="shared" si="537"/>
        <v>18</v>
      </c>
      <c r="O3818" s="9" t="str">
        <f>IF(AND($B3818&lt;&gt;"",$C3818&lt;&gt;"",$B3818&lt;=$C3818),INDEX(Szabalyok!$C:$C,$N3818),"")</f>
        <v/>
      </c>
      <c r="P3818">
        <f t="shared" si="539"/>
        <v>0</v>
      </c>
    </row>
    <row r="3819" spans="1:16" x14ac:dyDescent="0.35">
      <c r="A3819">
        <f t="shared" si="538"/>
        <v>0</v>
      </c>
      <c r="B3819" s="4" t="str">
        <f>IF($M3819&gt;300,"",IF(OR(INDEX(Bemenet!$E$2:$E$301,$M3819)="",INDEX(Bemenet!$F$2:$F$301,$M3819)=""),"",MAX(INDEX(Bemenet!$E$2:$E$301,$M3819),INDEX(Szabalyok!$A:$A,$N3819))))</f>
        <v/>
      </c>
      <c r="C3819" s="4" t="str">
        <f>IF($B3819="","",MIN(INDEX(Bemenet!$F$2:$F$301,$M3819),INDEX(Szabalyok!$B:$B,$N3819)))</f>
        <v/>
      </c>
      <c r="D3819" s="5" t="str">
        <f>IF(AND($B3819&lt;&gt;"",$C3819&lt;&gt;"",$B3819&lt;=$C3819),INDEX(Bemenet!$G$2:$G$301,$M3819),"")</f>
        <v/>
      </c>
      <c r="E3819" s="6" t="str">
        <f>IF(AND($B3819&lt;&gt;"",$C3819&lt;&gt;"",$B3819&lt;=$C3819),INDEX(Bemenet!$D$2:$D$301,$M3819),"")</f>
        <v/>
      </c>
      <c r="F3819" s="5" t="str">
        <f t="shared" si="531"/>
        <v/>
      </c>
      <c r="G3819" s="5" t="str">
        <f t="shared" si="532"/>
        <v/>
      </c>
      <c r="H3819" s="9" t="str">
        <f t="shared" si="533"/>
        <v/>
      </c>
      <c r="I3819" s="5" t="str">
        <f t="shared" si="534"/>
        <v/>
      </c>
      <c r="J3819" s="5" t="str">
        <f>IF(OR($L3819="",NOT(COUNTIFS($L$2:$L3819,$L3819)=1)),"",SUMIFS($G:$G,$L:$L,$L3819))</f>
        <v/>
      </c>
      <c r="K3819" s="5" t="str">
        <f>IF(OR($L3819="",NOT(COUNTIFS($L$2:$L3819,$L3819)=1)),"",SUMIFS($I:$I,$L:$L,$L3819))</f>
        <v/>
      </c>
      <c r="L3819" s="6" t="str">
        <f t="shared" si="535"/>
        <v/>
      </c>
      <c r="M3819" s="6">
        <f t="shared" si="536"/>
        <v>153</v>
      </c>
      <c r="N3819" s="6">
        <f t="shared" si="537"/>
        <v>19</v>
      </c>
      <c r="O3819" s="9" t="str">
        <f>IF(AND($B3819&lt;&gt;"",$C3819&lt;&gt;"",$B3819&lt;=$C3819),INDEX(Szabalyok!$C:$C,$N3819),"")</f>
        <v/>
      </c>
      <c r="P3819">
        <f t="shared" si="539"/>
        <v>0</v>
      </c>
    </row>
    <row r="3820" spans="1:16" x14ac:dyDescent="0.35">
      <c r="A3820">
        <f t="shared" si="538"/>
        <v>0</v>
      </c>
      <c r="B3820" s="4" t="str">
        <f>IF($M3820&gt;300,"",IF(OR(INDEX(Bemenet!$E$2:$E$301,$M3820)="",INDEX(Bemenet!$F$2:$F$301,$M3820)=""),"",MAX(INDEX(Bemenet!$E$2:$E$301,$M3820),INDEX(Szabalyok!$A:$A,$N3820))))</f>
        <v/>
      </c>
      <c r="C3820" s="4" t="str">
        <f>IF($B3820="","",MIN(INDEX(Bemenet!$F$2:$F$301,$M3820),INDEX(Szabalyok!$B:$B,$N3820)))</f>
        <v/>
      </c>
      <c r="D3820" s="5" t="str">
        <f>IF(AND($B3820&lt;&gt;"",$C3820&lt;&gt;"",$B3820&lt;=$C3820),INDEX(Bemenet!$G$2:$G$301,$M3820),"")</f>
        <v/>
      </c>
      <c r="E3820" s="6" t="str">
        <f>IF(AND($B3820&lt;&gt;"",$C3820&lt;&gt;"",$B3820&lt;=$C3820),INDEX(Bemenet!$D$2:$D$301,$M3820),"")</f>
        <v/>
      </c>
      <c r="F3820" s="5" t="str">
        <f t="shared" si="531"/>
        <v/>
      </c>
      <c r="G3820" s="5" t="str">
        <f t="shared" si="532"/>
        <v/>
      </c>
      <c r="H3820" s="9" t="str">
        <f t="shared" si="533"/>
        <v/>
      </c>
      <c r="I3820" s="5" t="str">
        <f t="shared" si="534"/>
        <v/>
      </c>
      <c r="J3820" s="5" t="str">
        <f>IF(OR($L3820="",NOT(COUNTIFS($L$2:$L3820,$L3820)=1)),"",SUMIFS($G:$G,$L:$L,$L3820))</f>
        <v/>
      </c>
      <c r="K3820" s="5" t="str">
        <f>IF(OR($L3820="",NOT(COUNTIFS($L$2:$L3820,$L3820)=1)),"",SUMIFS($I:$I,$L:$L,$L3820))</f>
        <v/>
      </c>
      <c r="L3820" s="6" t="str">
        <f t="shared" si="535"/>
        <v/>
      </c>
      <c r="M3820" s="6">
        <f t="shared" si="536"/>
        <v>153</v>
      </c>
      <c r="N3820" s="6">
        <f t="shared" si="537"/>
        <v>20</v>
      </c>
      <c r="O3820" s="9" t="str">
        <f>IF(AND($B3820&lt;&gt;"",$C3820&lt;&gt;"",$B3820&lt;=$C3820),INDEX(Szabalyok!$C:$C,$N3820),"")</f>
        <v/>
      </c>
      <c r="P3820">
        <f t="shared" si="539"/>
        <v>0</v>
      </c>
    </row>
    <row r="3821" spans="1:16" x14ac:dyDescent="0.35">
      <c r="A3821">
        <f t="shared" si="538"/>
        <v>0</v>
      </c>
      <c r="B3821" s="4" t="str">
        <f>IF($M3821&gt;300,"",IF(OR(INDEX(Bemenet!$E$2:$E$301,$M3821)="",INDEX(Bemenet!$F$2:$F$301,$M3821)=""),"",MAX(INDEX(Bemenet!$E$2:$E$301,$M3821),INDEX(Szabalyok!$A:$A,$N3821))))</f>
        <v/>
      </c>
      <c r="C3821" s="4" t="str">
        <f>IF($B3821="","",MIN(INDEX(Bemenet!$F$2:$F$301,$M3821),INDEX(Szabalyok!$B:$B,$N3821)))</f>
        <v/>
      </c>
      <c r="D3821" s="5" t="str">
        <f>IF(AND($B3821&lt;&gt;"",$C3821&lt;&gt;"",$B3821&lt;=$C3821),INDEX(Bemenet!$G$2:$G$301,$M3821),"")</f>
        <v/>
      </c>
      <c r="E3821" s="6" t="str">
        <f>IF(AND($B3821&lt;&gt;"",$C3821&lt;&gt;"",$B3821&lt;=$C3821),INDEX(Bemenet!$D$2:$D$301,$M3821),"")</f>
        <v/>
      </c>
      <c r="F3821" s="5" t="str">
        <f t="shared" si="531"/>
        <v/>
      </c>
      <c r="G3821" s="5" t="str">
        <f t="shared" si="532"/>
        <v/>
      </c>
      <c r="H3821" s="9" t="str">
        <f t="shared" si="533"/>
        <v/>
      </c>
      <c r="I3821" s="5" t="str">
        <f t="shared" si="534"/>
        <v/>
      </c>
      <c r="J3821" s="5" t="str">
        <f>IF(OR($L3821="",NOT(COUNTIFS($L$2:$L3821,$L3821)=1)),"",SUMIFS($G:$G,$L:$L,$L3821))</f>
        <v/>
      </c>
      <c r="K3821" s="5" t="str">
        <f>IF(OR($L3821="",NOT(COUNTIFS($L$2:$L3821,$L3821)=1)),"",SUMIFS($I:$I,$L:$L,$L3821))</f>
        <v/>
      </c>
      <c r="L3821" s="6" t="str">
        <f t="shared" si="535"/>
        <v/>
      </c>
      <c r="M3821" s="6">
        <f t="shared" si="536"/>
        <v>153</v>
      </c>
      <c r="N3821" s="6">
        <f t="shared" si="537"/>
        <v>21</v>
      </c>
      <c r="O3821" s="9" t="str">
        <f>IF(AND($B3821&lt;&gt;"",$C3821&lt;&gt;"",$B3821&lt;=$C3821),INDEX(Szabalyok!$C:$C,$N3821),"")</f>
        <v/>
      </c>
      <c r="P3821">
        <f t="shared" si="539"/>
        <v>0</v>
      </c>
    </row>
    <row r="3822" spans="1:16" x14ac:dyDescent="0.35">
      <c r="A3822">
        <f t="shared" si="538"/>
        <v>0</v>
      </c>
      <c r="B3822" s="4" t="str">
        <f>IF($M3822&gt;300,"",IF(OR(INDEX(Bemenet!$E$2:$E$301,$M3822)="",INDEX(Bemenet!$F$2:$F$301,$M3822)=""),"",MAX(INDEX(Bemenet!$E$2:$E$301,$M3822),INDEX(Szabalyok!$A:$A,$N3822))))</f>
        <v/>
      </c>
      <c r="C3822" s="4" t="str">
        <f>IF($B3822="","",MIN(INDEX(Bemenet!$F$2:$F$301,$M3822),INDEX(Szabalyok!$B:$B,$N3822)))</f>
        <v/>
      </c>
      <c r="D3822" s="5" t="str">
        <f>IF(AND($B3822&lt;&gt;"",$C3822&lt;&gt;"",$B3822&lt;=$C3822),INDEX(Bemenet!$G$2:$G$301,$M3822),"")</f>
        <v/>
      </c>
      <c r="E3822" s="6" t="str">
        <f>IF(AND($B3822&lt;&gt;"",$C3822&lt;&gt;"",$B3822&lt;=$C3822),INDEX(Bemenet!$D$2:$D$301,$M3822),"")</f>
        <v/>
      </c>
      <c r="F3822" s="5" t="str">
        <f t="shared" si="531"/>
        <v/>
      </c>
      <c r="G3822" s="5" t="str">
        <f t="shared" si="532"/>
        <v/>
      </c>
      <c r="H3822" s="9" t="str">
        <f t="shared" si="533"/>
        <v/>
      </c>
      <c r="I3822" s="5" t="str">
        <f t="shared" si="534"/>
        <v/>
      </c>
      <c r="J3822" s="5" t="str">
        <f>IF(OR($L3822="",NOT(COUNTIFS($L$2:$L3822,$L3822)=1)),"",SUMIFS($G:$G,$L:$L,$L3822))</f>
        <v/>
      </c>
      <c r="K3822" s="5" t="str">
        <f>IF(OR($L3822="",NOT(COUNTIFS($L$2:$L3822,$L3822)=1)),"",SUMIFS($I:$I,$L:$L,$L3822))</f>
        <v/>
      </c>
      <c r="L3822" s="6" t="str">
        <f t="shared" si="535"/>
        <v/>
      </c>
      <c r="M3822" s="6">
        <f t="shared" si="536"/>
        <v>153</v>
      </c>
      <c r="N3822" s="6">
        <f t="shared" si="537"/>
        <v>22</v>
      </c>
      <c r="O3822" s="9" t="str">
        <f>IF(AND($B3822&lt;&gt;"",$C3822&lt;&gt;"",$B3822&lt;=$C3822),INDEX(Szabalyok!$C:$C,$N3822),"")</f>
        <v/>
      </c>
      <c r="P3822">
        <f t="shared" si="539"/>
        <v>0</v>
      </c>
    </row>
    <row r="3823" spans="1:16" x14ac:dyDescent="0.35">
      <c r="A3823">
        <f t="shared" si="538"/>
        <v>0</v>
      </c>
      <c r="B3823" s="4" t="str">
        <f>IF($M3823&gt;300,"",IF(OR(INDEX(Bemenet!$E$2:$E$301,$M3823)="",INDEX(Bemenet!$F$2:$F$301,$M3823)=""),"",MAX(INDEX(Bemenet!$E$2:$E$301,$M3823),INDEX(Szabalyok!$A:$A,$N3823))))</f>
        <v/>
      </c>
      <c r="C3823" s="4" t="str">
        <f>IF($B3823="","",MIN(INDEX(Bemenet!$F$2:$F$301,$M3823),INDEX(Szabalyok!$B:$B,$N3823)))</f>
        <v/>
      </c>
      <c r="D3823" s="5" t="str">
        <f>IF(AND($B3823&lt;&gt;"",$C3823&lt;&gt;"",$B3823&lt;=$C3823),INDEX(Bemenet!$G$2:$G$301,$M3823),"")</f>
        <v/>
      </c>
      <c r="E3823" s="6" t="str">
        <f>IF(AND($B3823&lt;&gt;"",$C3823&lt;&gt;"",$B3823&lt;=$C3823),INDEX(Bemenet!$D$2:$D$301,$M3823),"")</f>
        <v/>
      </c>
      <c r="F3823" s="5" t="str">
        <f t="shared" si="531"/>
        <v/>
      </c>
      <c r="G3823" s="5" t="str">
        <f t="shared" si="532"/>
        <v/>
      </c>
      <c r="H3823" s="9" t="str">
        <f t="shared" si="533"/>
        <v/>
      </c>
      <c r="I3823" s="5" t="str">
        <f t="shared" si="534"/>
        <v/>
      </c>
      <c r="J3823" s="5" t="str">
        <f>IF(OR($L3823="",NOT(COUNTIFS($L$2:$L3823,$L3823)=1)),"",SUMIFS($G:$G,$L:$L,$L3823))</f>
        <v/>
      </c>
      <c r="K3823" s="5" t="str">
        <f>IF(OR($L3823="",NOT(COUNTIFS($L$2:$L3823,$L3823)=1)),"",SUMIFS($I:$I,$L:$L,$L3823))</f>
        <v/>
      </c>
      <c r="L3823" s="6" t="str">
        <f t="shared" si="535"/>
        <v/>
      </c>
      <c r="M3823" s="6">
        <f t="shared" si="536"/>
        <v>153</v>
      </c>
      <c r="N3823" s="6">
        <f t="shared" si="537"/>
        <v>23</v>
      </c>
      <c r="O3823" s="9" t="str">
        <f>IF(AND($B3823&lt;&gt;"",$C3823&lt;&gt;"",$B3823&lt;=$C3823),INDEX(Szabalyok!$C:$C,$N3823),"")</f>
        <v/>
      </c>
      <c r="P3823">
        <f t="shared" si="539"/>
        <v>0</v>
      </c>
    </row>
    <row r="3824" spans="1:16" x14ac:dyDescent="0.35">
      <c r="A3824">
        <f t="shared" si="538"/>
        <v>0</v>
      </c>
      <c r="B3824" s="4" t="str">
        <f>IF($M3824&gt;300,"",IF(OR(INDEX(Bemenet!$E$2:$E$301,$M3824)="",INDEX(Bemenet!$F$2:$F$301,$M3824)=""),"",MAX(INDEX(Bemenet!$E$2:$E$301,$M3824),INDEX(Szabalyok!$A:$A,$N3824))))</f>
        <v/>
      </c>
      <c r="C3824" s="4" t="str">
        <f>IF($B3824="","",MIN(INDEX(Bemenet!$F$2:$F$301,$M3824),INDEX(Szabalyok!$B:$B,$N3824)))</f>
        <v/>
      </c>
      <c r="D3824" s="5" t="str">
        <f>IF(AND($B3824&lt;&gt;"",$C3824&lt;&gt;"",$B3824&lt;=$C3824),INDEX(Bemenet!$G$2:$G$301,$M3824),"")</f>
        <v/>
      </c>
      <c r="E3824" s="6" t="str">
        <f>IF(AND($B3824&lt;&gt;"",$C3824&lt;&gt;"",$B3824&lt;=$C3824),INDEX(Bemenet!$D$2:$D$301,$M3824),"")</f>
        <v/>
      </c>
      <c r="F3824" s="5" t="str">
        <f t="shared" si="531"/>
        <v/>
      </c>
      <c r="G3824" s="5" t="str">
        <f t="shared" si="532"/>
        <v/>
      </c>
      <c r="H3824" s="9" t="str">
        <f t="shared" si="533"/>
        <v/>
      </c>
      <c r="I3824" s="5" t="str">
        <f t="shared" si="534"/>
        <v/>
      </c>
      <c r="J3824" s="5" t="str">
        <f>IF(OR($L3824="",NOT(COUNTIFS($L$2:$L3824,$L3824)=1)),"",SUMIFS($G:$G,$L:$L,$L3824))</f>
        <v/>
      </c>
      <c r="K3824" s="5" t="str">
        <f>IF(OR($L3824="",NOT(COUNTIFS($L$2:$L3824,$L3824)=1)),"",SUMIFS($I:$I,$L:$L,$L3824))</f>
        <v/>
      </c>
      <c r="L3824" s="6" t="str">
        <f t="shared" si="535"/>
        <v/>
      </c>
      <c r="M3824" s="6">
        <f t="shared" si="536"/>
        <v>153</v>
      </c>
      <c r="N3824" s="6">
        <f t="shared" si="537"/>
        <v>24</v>
      </c>
      <c r="O3824" s="9" t="str">
        <f>IF(AND($B3824&lt;&gt;"",$C3824&lt;&gt;"",$B3824&lt;=$C3824),INDEX(Szabalyok!$C:$C,$N3824),"")</f>
        <v/>
      </c>
      <c r="P3824">
        <f t="shared" si="539"/>
        <v>0</v>
      </c>
    </row>
    <row r="3825" spans="1:16" x14ac:dyDescent="0.35">
      <c r="A3825">
        <f t="shared" si="538"/>
        <v>0</v>
      </c>
      <c r="B3825" s="4" t="str">
        <f>IF($M3825&gt;300,"",IF(OR(INDEX(Bemenet!$E$2:$E$301,$M3825)="",INDEX(Bemenet!$F$2:$F$301,$M3825)=""),"",MAX(INDEX(Bemenet!$E$2:$E$301,$M3825),INDEX(Szabalyok!$A:$A,$N3825))))</f>
        <v/>
      </c>
      <c r="C3825" s="4" t="str">
        <f>IF($B3825="","",MIN(INDEX(Bemenet!$F$2:$F$301,$M3825),INDEX(Szabalyok!$B:$B,$N3825)))</f>
        <v/>
      </c>
      <c r="D3825" s="5" t="str">
        <f>IF(AND($B3825&lt;&gt;"",$C3825&lt;&gt;"",$B3825&lt;=$C3825),INDEX(Bemenet!$G$2:$G$301,$M3825),"")</f>
        <v/>
      </c>
      <c r="E3825" s="6" t="str">
        <f>IF(AND($B3825&lt;&gt;"",$C3825&lt;&gt;"",$B3825&lt;=$C3825),INDEX(Bemenet!$D$2:$D$301,$M3825),"")</f>
        <v/>
      </c>
      <c r="F3825" s="5" t="str">
        <f t="shared" si="531"/>
        <v/>
      </c>
      <c r="G3825" s="5" t="str">
        <f t="shared" si="532"/>
        <v/>
      </c>
      <c r="H3825" s="9" t="str">
        <f t="shared" si="533"/>
        <v/>
      </c>
      <c r="I3825" s="5" t="str">
        <f t="shared" si="534"/>
        <v/>
      </c>
      <c r="J3825" s="5" t="str">
        <f>IF(OR($L3825="",NOT(COUNTIFS($L$2:$L3825,$L3825)=1)),"",SUMIFS($G:$G,$L:$L,$L3825))</f>
        <v/>
      </c>
      <c r="K3825" s="5" t="str">
        <f>IF(OR($L3825="",NOT(COUNTIFS($L$2:$L3825,$L3825)=1)),"",SUMIFS($I:$I,$L:$L,$L3825))</f>
        <v/>
      </c>
      <c r="L3825" s="6" t="str">
        <f t="shared" si="535"/>
        <v/>
      </c>
      <c r="M3825" s="6">
        <f t="shared" si="536"/>
        <v>153</v>
      </c>
      <c r="N3825" s="6">
        <f t="shared" si="537"/>
        <v>25</v>
      </c>
      <c r="O3825" s="9" t="str">
        <f>IF(AND($B3825&lt;&gt;"",$C3825&lt;&gt;"",$B3825&lt;=$C3825),INDEX(Szabalyok!$C:$C,$N3825),"")</f>
        <v/>
      </c>
      <c r="P3825">
        <f t="shared" si="539"/>
        <v>0</v>
      </c>
    </row>
    <row r="3826" spans="1:16" x14ac:dyDescent="0.35">
      <c r="A3826">
        <f t="shared" si="538"/>
        <v>0</v>
      </c>
      <c r="B3826" s="4" t="str">
        <f>IF($M3826&gt;300,"",IF(OR(INDEX(Bemenet!$E$2:$E$301,$M3826)="",INDEX(Bemenet!$F$2:$F$301,$M3826)=""),"",MAX(INDEX(Bemenet!$E$2:$E$301,$M3826),INDEX(Szabalyok!$A:$A,$N3826))))</f>
        <v/>
      </c>
      <c r="C3826" s="4" t="str">
        <f>IF($B3826="","",MIN(INDEX(Bemenet!$F$2:$F$301,$M3826),INDEX(Szabalyok!$B:$B,$N3826)))</f>
        <v/>
      </c>
      <c r="D3826" s="5" t="str">
        <f>IF(AND($B3826&lt;&gt;"",$C3826&lt;&gt;"",$B3826&lt;=$C3826),INDEX(Bemenet!$G$2:$G$301,$M3826),"")</f>
        <v/>
      </c>
      <c r="E3826" s="6" t="str">
        <f>IF(AND($B3826&lt;&gt;"",$C3826&lt;&gt;"",$B3826&lt;=$C3826),INDEX(Bemenet!$D$2:$D$301,$M3826),"")</f>
        <v/>
      </c>
      <c r="F3826" s="5" t="str">
        <f t="shared" si="531"/>
        <v/>
      </c>
      <c r="G3826" s="5" t="str">
        <f t="shared" si="532"/>
        <v/>
      </c>
      <c r="H3826" s="9" t="str">
        <f t="shared" si="533"/>
        <v/>
      </c>
      <c r="I3826" s="5" t="str">
        <f t="shared" si="534"/>
        <v/>
      </c>
      <c r="J3826" s="5" t="str">
        <f>IF(OR($L3826="",NOT(COUNTIFS($L$2:$L3826,$L3826)=1)),"",SUMIFS($G:$G,$L:$L,$L3826))</f>
        <v/>
      </c>
      <c r="K3826" s="5" t="str">
        <f>IF(OR($L3826="",NOT(COUNTIFS($L$2:$L3826,$L3826)=1)),"",SUMIFS($I:$I,$L:$L,$L3826))</f>
        <v/>
      </c>
      <c r="L3826" s="6" t="str">
        <f t="shared" si="535"/>
        <v/>
      </c>
      <c r="M3826" s="6">
        <f t="shared" si="536"/>
        <v>153</v>
      </c>
      <c r="N3826" s="6">
        <f t="shared" si="537"/>
        <v>26</v>
      </c>
      <c r="O3826" s="9" t="str">
        <f>IF(AND($B3826&lt;&gt;"",$C3826&lt;&gt;"",$B3826&lt;=$C3826),INDEX(Szabalyok!$C:$C,$N3826),"")</f>
        <v/>
      </c>
      <c r="P3826">
        <f t="shared" si="539"/>
        <v>0</v>
      </c>
    </row>
    <row r="3827" spans="1:16" x14ac:dyDescent="0.35">
      <c r="A3827">
        <f t="shared" si="538"/>
        <v>0</v>
      </c>
      <c r="B3827" s="4" t="str">
        <f>IF($M3827&gt;300,"",IF(OR(INDEX(Bemenet!$E$2:$E$301,$M3827)="",INDEX(Bemenet!$F$2:$F$301,$M3827)=""),"",MAX(INDEX(Bemenet!$E$2:$E$301,$M3827),INDEX(Szabalyok!$A:$A,$N3827))))</f>
        <v/>
      </c>
      <c r="C3827" s="4" t="str">
        <f>IF($B3827="","",MIN(INDEX(Bemenet!$F$2:$F$301,$M3827),INDEX(Szabalyok!$B:$B,$N3827)))</f>
        <v/>
      </c>
      <c r="D3827" s="5" t="str">
        <f>IF(AND($B3827&lt;&gt;"",$C3827&lt;&gt;"",$B3827&lt;=$C3827),INDEX(Bemenet!$G$2:$G$301,$M3827),"")</f>
        <v/>
      </c>
      <c r="E3827" s="6" t="str">
        <f>IF(AND($B3827&lt;&gt;"",$C3827&lt;&gt;"",$B3827&lt;=$C3827),INDEX(Bemenet!$D$2:$D$301,$M3827),"")</f>
        <v/>
      </c>
      <c r="F3827" s="5" t="str">
        <f t="shared" si="531"/>
        <v/>
      </c>
      <c r="G3827" s="5" t="str">
        <f t="shared" si="532"/>
        <v/>
      </c>
      <c r="H3827" s="9" t="str">
        <f t="shared" si="533"/>
        <v/>
      </c>
      <c r="I3827" s="5" t="str">
        <f t="shared" si="534"/>
        <v/>
      </c>
      <c r="J3827" s="5" t="str">
        <f>IF(OR($L3827="",NOT(COUNTIFS($L$2:$L3827,$L3827)=1)),"",SUMIFS($G:$G,$L:$L,$L3827))</f>
        <v/>
      </c>
      <c r="K3827" s="5" t="str">
        <f>IF(OR($L3827="",NOT(COUNTIFS($L$2:$L3827,$L3827)=1)),"",SUMIFS($I:$I,$L:$L,$L3827))</f>
        <v/>
      </c>
      <c r="L3827" s="6" t="str">
        <f t="shared" si="535"/>
        <v/>
      </c>
      <c r="M3827" s="6">
        <f t="shared" si="536"/>
        <v>154</v>
      </c>
      <c r="N3827" s="6">
        <f t="shared" si="537"/>
        <v>2</v>
      </c>
      <c r="O3827" s="9" t="str">
        <f>IF(AND($B3827&lt;&gt;"",$C3827&lt;&gt;"",$B3827&lt;=$C3827),INDEX(Szabalyok!$C:$C,$N3827),"")</f>
        <v/>
      </c>
      <c r="P3827">
        <f t="shared" si="539"/>
        <v>0</v>
      </c>
    </row>
    <row r="3828" spans="1:16" x14ac:dyDescent="0.35">
      <c r="A3828">
        <f t="shared" si="538"/>
        <v>0</v>
      </c>
      <c r="B3828" s="4" t="str">
        <f>IF($M3828&gt;300,"",IF(OR(INDEX(Bemenet!$E$2:$E$301,$M3828)="",INDEX(Bemenet!$F$2:$F$301,$M3828)=""),"",MAX(INDEX(Bemenet!$E$2:$E$301,$M3828),INDEX(Szabalyok!$A:$A,$N3828))))</f>
        <v/>
      </c>
      <c r="C3828" s="4" t="str">
        <f>IF($B3828="","",MIN(INDEX(Bemenet!$F$2:$F$301,$M3828),INDEX(Szabalyok!$B:$B,$N3828)))</f>
        <v/>
      </c>
      <c r="D3828" s="5" t="str">
        <f>IF(AND($B3828&lt;&gt;"",$C3828&lt;&gt;"",$B3828&lt;=$C3828),INDEX(Bemenet!$G$2:$G$301,$M3828),"")</f>
        <v/>
      </c>
      <c r="E3828" s="6" t="str">
        <f>IF(AND($B3828&lt;&gt;"",$C3828&lt;&gt;"",$B3828&lt;=$C3828),INDEX(Bemenet!$D$2:$D$301,$M3828),"")</f>
        <v/>
      </c>
      <c r="F3828" s="5" t="str">
        <f t="shared" si="531"/>
        <v/>
      </c>
      <c r="G3828" s="5" t="str">
        <f t="shared" si="532"/>
        <v/>
      </c>
      <c r="H3828" s="9" t="str">
        <f t="shared" si="533"/>
        <v/>
      </c>
      <c r="I3828" s="5" t="str">
        <f t="shared" si="534"/>
        <v/>
      </c>
      <c r="J3828" s="5" t="str">
        <f>IF(OR($L3828="",NOT(COUNTIFS($L$2:$L3828,$L3828)=1)),"",SUMIFS($G:$G,$L:$L,$L3828))</f>
        <v/>
      </c>
      <c r="K3828" s="5" t="str">
        <f>IF(OR($L3828="",NOT(COUNTIFS($L$2:$L3828,$L3828)=1)),"",SUMIFS($I:$I,$L:$L,$L3828))</f>
        <v/>
      </c>
      <c r="L3828" s="6" t="str">
        <f t="shared" si="535"/>
        <v/>
      </c>
      <c r="M3828" s="6">
        <f t="shared" si="536"/>
        <v>154</v>
      </c>
      <c r="N3828" s="6">
        <f t="shared" si="537"/>
        <v>3</v>
      </c>
      <c r="O3828" s="9" t="str">
        <f>IF(AND($B3828&lt;&gt;"",$C3828&lt;&gt;"",$B3828&lt;=$C3828),INDEX(Szabalyok!$C:$C,$N3828),"")</f>
        <v/>
      </c>
      <c r="P3828">
        <f t="shared" si="539"/>
        <v>0</v>
      </c>
    </row>
    <row r="3829" spans="1:16" x14ac:dyDescent="0.35">
      <c r="A3829">
        <f t="shared" si="538"/>
        <v>0</v>
      </c>
      <c r="B3829" s="4" t="str">
        <f>IF($M3829&gt;300,"",IF(OR(INDEX(Bemenet!$E$2:$E$301,$M3829)="",INDEX(Bemenet!$F$2:$F$301,$M3829)=""),"",MAX(INDEX(Bemenet!$E$2:$E$301,$M3829),INDEX(Szabalyok!$A:$A,$N3829))))</f>
        <v/>
      </c>
      <c r="C3829" s="4" t="str">
        <f>IF($B3829="","",MIN(INDEX(Bemenet!$F$2:$F$301,$M3829),INDEX(Szabalyok!$B:$B,$N3829)))</f>
        <v/>
      </c>
      <c r="D3829" s="5" t="str">
        <f>IF(AND($B3829&lt;&gt;"",$C3829&lt;&gt;"",$B3829&lt;=$C3829),INDEX(Bemenet!$G$2:$G$301,$M3829),"")</f>
        <v/>
      </c>
      <c r="E3829" s="6" t="str">
        <f>IF(AND($B3829&lt;&gt;"",$C3829&lt;&gt;"",$B3829&lt;=$C3829),INDEX(Bemenet!$D$2:$D$301,$M3829),"")</f>
        <v/>
      </c>
      <c r="F3829" s="5" t="str">
        <f t="shared" si="531"/>
        <v/>
      </c>
      <c r="G3829" s="5" t="str">
        <f t="shared" si="532"/>
        <v/>
      </c>
      <c r="H3829" s="9" t="str">
        <f t="shared" si="533"/>
        <v/>
      </c>
      <c r="I3829" s="5" t="str">
        <f t="shared" si="534"/>
        <v/>
      </c>
      <c r="J3829" s="5" t="str">
        <f>IF(OR($L3829="",NOT(COUNTIFS($L$2:$L3829,$L3829)=1)),"",SUMIFS($G:$G,$L:$L,$L3829))</f>
        <v/>
      </c>
      <c r="K3829" s="5" t="str">
        <f>IF(OR($L3829="",NOT(COUNTIFS($L$2:$L3829,$L3829)=1)),"",SUMIFS($I:$I,$L:$L,$L3829))</f>
        <v/>
      </c>
      <c r="L3829" s="6" t="str">
        <f t="shared" si="535"/>
        <v/>
      </c>
      <c r="M3829" s="6">
        <f t="shared" si="536"/>
        <v>154</v>
      </c>
      <c r="N3829" s="6">
        <f t="shared" si="537"/>
        <v>4</v>
      </c>
      <c r="O3829" s="9" t="str">
        <f>IF(AND($B3829&lt;&gt;"",$C3829&lt;&gt;"",$B3829&lt;=$C3829),INDEX(Szabalyok!$C:$C,$N3829),"")</f>
        <v/>
      </c>
      <c r="P3829">
        <f t="shared" si="539"/>
        <v>0</v>
      </c>
    </row>
    <row r="3830" spans="1:16" x14ac:dyDescent="0.35">
      <c r="A3830">
        <f t="shared" si="538"/>
        <v>0</v>
      </c>
      <c r="B3830" s="4" t="str">
        <f>IF($M3830&gt;300,"",IF(OR(INDEX(Bemenet!$E$2:$E$301,$M3830)="",INDEX(Bemenet!$F$2:$F$301,$M3830)=""),"",MAX(INDEX(Bemenet!$E$2:$E$301,$M3830),INDEX(Szabalyok!$A:$A,$N3830))))</f>
        <v/>
      </c>
      <c r="C3830" s="4" t="str">
        <f>IF($B3830="","",MIN(INDEX(Bemenet!$F$2:$F$301,$M3830),INDEX(Szabalyok!$B:$B,$N3830)))</f>
        <v/>
      </c>
      <c r="D3830" s="5" t="str">
        <f>IF(AND($B3830&lt;&gt;"",$C3830&lt;&gt;"",$B3830&lt;=$C3830),INDEX(Bemenet!$G$2:$G$301,$M3830),"")</f>
        <v/>
      </c>
      <c r="E3830" s="6" t="str">
        <f>IF(AND($B3830&lt;&gt;"",$C3830&lt;&gt;"",$B3830&lt;=$C3830),INDEX(Bemenet!$D$2:$D$301,$M3830),"")</f>
        <v/>
      </c>
      <c r="F3830" s="5" t="str">
        <f t="shared" si="531"/>
        <v/>
      </c>
      <c r="G3830" s="5" t="str">
        <f t="shared" si="532"/>
        <v/>
      </c>
      <c r="H3830" s="9" t="str">
        <f t="shared" si="533"/>
        <v/>
      </c>
      <c r="I3830" s="5" t="str">
        <f t="shared" si="534"/>
        <v/>
      </c>
      <c r="J3830" s="5" t="str">
        <f>IF(OR($L3830="",NOT(COUNTIFS($L$2:$L3830,$L3830)=1)),"",SUMIFS($G:$G,$L:$L,$L3830))</f>
        <v/>
      </c>
      <c r="K3830" s="5" t="str">
        <f>IF(OR($L3830="",NOT(COUNTIFS($L$2:$L3830,$L3830)=1)),"",SUMIFS($I:$I,$L:$L,$L3830))</f>
        <v/>
      </c>
      <c r="L3830" s="6" t="str">
        <f t="shared" si="535"/>
        <v/>
      </c>
      <c r="M3830" s="6">
        <f t="shared" si="536"/>
        <v>154</v>
      </c>
      <c r="N3830" s="6">
        <f t="shared" si="537"/>
        <v>5</v>
      </c>
      <c r="O3830" s="9" t="str">
        <f>IF(AND($B3830&lt;&gt;"",$C3830&lt;&gt;"",$B3830&lt;=$C3830),INDEX(Szabalyok!$C:$C,$N3830),"")</f>
        <v/>
      </c>
      <c r="P3830">
        <f t="shared" si="539"/>
        <v>0</v>
      </c>
    </row>
    <row r="3831" spans="1:16" x14ac:dyDescent="0.35">
      <c r="A3831">
        <f t="shared" si="538"/>
        <v>0</v>
      </c>
      <c r="B3831" s="4" t="str">
        <f>IF($M3831&gt;300,"",IF(OR(INDEX(Bemenet!$E$2:$E$301,$M3831)="",INDEX(Bemenet!$F$2:$F$301,$M3831)=""),"",MAX(INDEX(Bemenet!$E$2:$E$301,$M3831),INDEX(Szabalyok!$A:$A,$N3831))))</f>
        <v/>
      </c>
      <c r="C3831" s="4" t="str">
        <f>IF($B3831="","",MIN(INDEX(Bemenet!$F$2:$F$301,$M3831),INDEX(Szabalyok!$B:$B,$N3831)))</f>
        <v/>
      </c>
      <c r="D3831" s="5" t="str">
        <f>IF(AND($B3831&lt;&gt;"",$C3831&lt;&gt;"",$B3831&lt;=$C3831),INDEX(Bemenet!$G$2:$G$301,$M3831),"")</f>
        <v/>
      </c>
      <c r="E3831" s="6" t="str">
        <f>IF(AND($B3831&lt;&gt;"",$C3831&lt;&gt;"",$B3831&lt;=$C3831),INDEX(Bemenet!$D$2:$D$301,$M3831),"")</f>
        <v/>
      </c>
      <c r="F3831" s="5" t="str">
        <f t="shared" si="531"/>
        <v/>
      </c>
      <c r="G3831" s="5" t="str">
        <f t="shared" si="532"/>
        <v/>
      </c>
      <c r="H3831" s="9" t="str">
        <f t="shared" si="533"/>
        <v/>
      </c>
      <c r="I3831" s="5" t="str">
        <f t="shared" si="534"/>
        <v/>
      </c>
      <c r="J3831" s="5" t="str">
        <f>IF(OR($L3831="",NOT(COUNTIFS($L$2:$L3831,$L3831)=1)),"",SUMIFS($G:$G,$L:$L,$L3831))</f>
        <v/>
      </c>
      <c r="K3831" s="5" t="str">
        <f>IF(OR($L3831="",NOT(COUNTIFS($L$2:$L3831,$L3831)=1)),"",SUMIFS($I:$I,$L:$L,$L3831))</f>
        <v/>
      </c>
      <c r="L3831" s="6" t="str">
        <f t="shared" si="535"/>
        <v/>
      </c>
      <c r="M3831" s="6">
        <f t="shared" si="536"/>
        <v>154</v>
      </c>
      <c r="N3831" s="6">
        <f t="shared" si="537"/>
        <v>6</v>
      </c>
      <c r="O3831" s="9" t="str">
        <f>IF(AND($B3831&lt;&gt;"",$C3831&lt;&gt;"",$B3831&lt;=$C3831),INDEX(Szabalyok!$C:$C,$N3831),"")</f>
        <v/>
      </c>
      <c r="P3831">
        <f t="shared" si="539"/>
        <v>0</v>
      </c>
    </row>
    <row r="3832" spans="1:16" x14ac:dyDescent="0.35">
      <c r="A3832">
        <f t="shared" si="538"/>
        <v>0</v>
      </c>
      <c r="B3832" s="4" t="str">
        <f>IF($M3832&gt;300,"",IF(OR(INDEX(Bemenet!$E$2:$E$301,$M3832)="",INDEX(Bemenet!$F$2:$F$301,$M3832)=""),"",MAX(INDEX(Bemenet!$E$2:$E$301,$M3832),INDEX(Szabalyok!$A:$A,$N3832))))</f>
        <v/>
      </c>
      <c r="C3832" s="4" t="str">
        <f>IF($B3832="","",MIN(INDEX(Bemenet!$F$2:$F$301,$M3832),INDEX(Szabalyok!$B:$B,$N3832)))</f>
        <v/>
      </c>
      <c r="D3832" s="5" t="str">
        <f>IF(AND($B3832&lt;&gt;"",$C3832&lt;&gt;"",$B3832&lt;=$C3832),INDEX(Bemenet!$G$2:$G$301,$M3832),"")</f>
        <v/>
      </c>
      <c r="E3832" s="6" t="str">
        <f>IF(AND($B3832&lt;&gt;"",$C3832&lt;&gt;"",$B3832&lt;=$C3832),INDEX(Bemenet!$D$2:$D$301,$M3832),"")</f>
        <v/>
      </c>
      <c r="F3832" s="5" t="str">
        <f t="shared" si="531"/>
        <v/>
      </c>
      <c r="G3832" s="5" t="str">
        <f t="shared" si="532"/>
        <v/>
      </c>
      <c r="H3832" s="9" t="str">
        <f t="shared" si="533"/>
        <v/>
      </c>
      <c r="I3832" s="5" t="str">
        <f t="shared" si="534"/>
        <v/>
      </c>
      <c r="J3832" s="5" t="str">
        <f>IF(OR($L3832="",NOT(COUNTIFS($L$2:$L3832,$L3832)=1)),"",SUMIFS($G:$G,$L:$L,$L3832))</f>
        <v/>
      </c>
      <c r="K3832" s="5" t="str">
        <f>IF(OR($L3832="",NOT(COUNTIFS($L$2:$L3832,$L3832)=1)),"",SUMIFS($I:$I,$L:$L,$L3832))</f>
        <v/>
      </c>
      <c r="L3832" s="6" t="str">
        <f t="shared" si="535"/>
        <v/>
      </c>
      <c r="M3832" s="6">
        <f t="shared" si="536"/>
        <v>154</v>
      </c>
      <c r="N3832" s="6">
        <f t="shared" si="537"/>
        <v>7</v>
      </c>
      <c r="O3832" s="9" t="str">
        <f>IF(AND($B3832&lt;&gt;"",$C3832&lt;&gt;"",$B3832&lt;=$C3832),INDEX(Szabalyok!$C:$C,$N3832),"")</f>
        <v/>
      </c>
      <c r="P3832">
        <f t="shared" si="539"/>
        <v>0</v>
      </c>
    </row>
    <row r="3833" spans="1:16" x14ac:dyDescent="0.35">
      <c r="A3833">
        <f t="shared" si="538"/>
        <v>0</v>
      </c>
      <c r="B3833" s="4" t="str">
        <f>IF($M3833&gt;300,"",IF(OR(INDEX(Bemenet!$E$2:$E$301,$M3833)="",INDEX(Bemenet!$F$2:$F$301,$M3833)=""),"",MAX(INDEX(Bemenet!$E$2:$E$301,$M3833),INDEX(Szabalyok!$A:$A,$N3833))))</f>
        <v/>
      </c>
      <c r="C3833" s="4" t="str">
        <f>IF($B3833="","",MIN(INDEX(Bemenet!$F$2:$F$301,$M3833),INDEX(Szabalyok!$B:$B,$N3833)))</f>
        <v/>
      </c>
      <c r="D3833" s="5" t="str">
        <f>IF(AND($B3833&lt;&gt;"",$C3833&lt;&gt;"",$B3833&lt;=$C3833),INDEX(Bemenet!$G$2:$G$301,$M3833),"")</f>
        <v/>
      </c>
      <c r="E3833" s="6" t="str">
        <f>IF(AND($B3833&lt;&gt;"",$C3833&lt;&gt;"",$B3833&lt;=$C3833),INDEX(Bemenet!$D$2:$D$301,$M3833),"")</f>
        <v/>
      </c>
      <c r="F3833" s="5" t="str">
        <f t="shared" si="531"/>
        <v/>
      </c>
      <c r="G3833" s="5" t="str">
        <f t="shared" si="532"/>
        <v/>
      </c>
      <c r="H3833" s="9" t="str">
        <f t="shared" si="533"/>
        <v/>
      </c>
      <c r="I3833" s="5" t="str">
        <f t="shared" si="534"/>
        <v/>
      </c>
      <c r="J3833" s="5" t="str">
        <f>IF(OR($L3833="",NOT(COUNTIFS($L$2:$L3833,$L3833)=1)),"",SUMIFS($G:$G,$L:$L,$L3833))</f>
        <v/>
      </c>
      <c r="K3833" s="5" t="str">
        <f>IF(OR($L3833="",NOT(COUNTIFS($L$2:$L3833,$L3833)=1)),"",SUMIFS($I:$I,$L:$L,$L3833))</f>
        <v/>
      </c>
      <c r="L3833" s="6" t="str">
        <f t="shared" si="535"/>
        <v/>
      </c>
      <c r="M3833" s="6">
        <f t="shared" si="536"/>
        <v>154</v>
      </c>
      <c r="N3833" s="6">
        <f t="shared" si="537"/>
        <v>8</v>
      </c>
      <c r="O3833" s="9" t="str">
        <f>IF(AND($B3833&lt;&gt;"",$C3833&lt;&gt;"",$B3833&lt;=$C3833),INDEX(Szabalyok!$C:$C,$N3833),"")</f>
        <v/>
      </c>
      <c r="P3833">
        <f t="shared" si="539"/>
        <v>0</v>
      </c>
    </row>
    <row r="3834" spans="1:16" x14ac:dyDescent="0.35">
      <c r="A3834">
        <f t="shared" si="538"/>
        <v>0</v>
      </c>
      <c r="B3834" s="4" t="str">
        <f>IF($M3834&gt;300,"",IF(OR(INDEX(Bemenet!$E$2:$E$301,$M3834)="",INDEX(Bemenet!$F$2:$F$301,$M3834)=""),"",MAX(INDEX(Bemenet!$E$2:$E$301,$M3834),INDEX(Szabalyok!$A:$A,$N3834))))</f>
        <v/>
      </c>
      <c r="C3834" s="4" t="str">
        <f>IF($B3834="","",MIN(INDEX(Bemenet!$F$2:$F$301,$M3834),INDEX(Szabalyok!$B:$B,$N3834)))</f>
        <v/>
      </c>
      <c r="D3834" s="5" t="str">
        <f>IF(AND($B3834&lt;&gt;"",$C3834&lt;&gt;"",$B3834&lt;=$C3834),INDEX(Bemenet!$G$2:$G$301,$M3834),"")</f>
        <v/>
      </c>
      <c r="E3834" s="6" t="str">
        <f>IF(AND($B3834&lt;&gt;"",$C3834&lt;&gt;"",$B3834&lt;=$C3834),INDEX(Bemenet!$D$2:$D$301,$M3834),"")</f>
        <v/>
      </c>
      <c r="F3834" s="5" t="str">
        <f t="shared" si="531"/>
        <v/>
      </c>
      <c r="G3834" s="5" t="str">
        <f t="shared" si="532"/>
        <v/>
      </c>
      <c r="H3834" s="9" t="str">
        <f t="shared" si="533"/>
        <v/>
      </c>
      <c r="I3834" s="5" t="str">
        <f t="shared" si="534"/>
        <v/>
      </c>
      <c r="J3834" s="5" t="str">
        <f>IF(OR($L3834="",NOT(COUNTIFS($L$2:$L3834,$L3834)=1)),"",SUMIFS($G:$G,$L:$L,$L3834))</f>
        <v/>
      </c>
      <c r="K3834" s="5" t="str">
        <f>IF(OR($L3834="",NOT(COUNTIFS($L$2:$L3834,$L3834)=1)),"",SUMIFS($I:$I,$L:$L,$L3834))</f>
        <v/>
      </c>
      <c r="L3834" s="6" t="str">
        <f t="shared" si="535"/>
        <v/>
      </c>
      <c r="M3834" s="6">
        <f t="shared" si="536"/>
        <v>154</v>
      </c>
      <c r="N3834" s="6">
        <f t="shared" si="537"/>
        <v>9</v>
      </c>
      <c r="O3834" s="9" t="str">
        <f>IF(AND($B3834&lt;&gt;"",$C3834&lt;&gt;"",$B3834&lt;=$C3834),INDEX(Szabalyok!$C:$C,$N3834),"")</f>
        <v/>
      </c>
      <c r="P3834">
        <f t="shared" si="539"/>
        <v>0</v>
      </c>
    </row>
    <row r="3835" spans="1:16" x14ac:dyDescent="0.35">
      <c r="A3835">
        <f t="shared" si="538"/>
        <v>0</v>
      </c>
      <c r="B3835" s="4" t="str">
        <f>IF($M3835&gt;300,"",IF(OR(INDEX(Bemenet!$E$2:$E$301,$M3835)="",INDEX(Bemenet!$F$2:$F$301,$M3835)=""),"",MAX(INDEX(Bemenet!$E$2:$E$301,$M3835),INDEX(Szabalyok!$A:$A,$N3835))))</f>
        <v/>
      </c>
      <c r="C3835" s="4" t="str">
        <f>IF($B3835="","",MIN(INDEX(Bemenet!$F$2:$F$301,$M3835),INDEX(Szabalyok!$B:$B,$N3835)))</f>
        <v/>
      </c>
      <c r="D3835" s="5" t="str">
        <f>IF(AND($B3835&lt;&gt;"",$C3835&lt;&gt;"",$B3835&lt;=$C3835),INDEX(Bemenet!$G$2:$G$301,$M3835),"")</f>
        <v/>
      </c>
      <c r="E3835" s="6" t="str">
        <f>IF(AND($B3835&lt;&gt;"",$C3835&lt;&gt;"",$B3835&lt;=$C3835),INDEX(Bemenet!$D$2:$D$301,$M3835),"")</f>
        <v/>
      </c>
      <c r="F3835" s="5" t="str">
        <f t="shared" si="531"/>
        <v/>
      </c>
      <c r="G3835" s="5" t="str">
        <f t="shared" si="532"/>
        <v/>
      </c>
      <c r="H3835" s="9" t="str">
        <f t="shared" si="533"/>
        <v/>
      </c>
      <c r="I3835" s="5" t="str">
        <f t="shared" si="534"/>
        <v/>
      </c>
      <c r="J3835" s="5" t="str">
        <f>IF(OR($L3835="",NOT(COUNTIFS($L$2:$L3835,$L3835)=1)),"",SUMIFS($G:$G,$L:$L,$L3835))</f>
        <v/>
      </c>
      <c r="K3835" s="5" t="str">
        <f>IF(OR($L3835="",NOT(COUNTIFS($L$2:$L3835,$L3835)=1)),"",SUMIFS($I:$I,$L:$L,$L3835))</f>
        <v/>
      </c>
      <c r="L3835" s="6" t="str">
        <f t="shared" si="535"/>
        <v/>
      </c>
      <c r="M3835" s="6">
        <f t="shared" si="536"/>
        <v>154</v>
      </c>
      <c r="N3835" s="6">
        <f t="shared" si="537"/>
        <v>10</v>
      </c>
      <c r="O3835" s="9" t="str">
        <f>IF(AND($B3835&lt;&gt;"",$C3835&lt;&gt;"",$B3835&lt;=$C3835),INDEX(Szabalyok!$C:$C,$N3835),"")</f>
        <v/>
      </c>
      <c r="P3835">
        <f t="shared" si="539"/>
        <v>0</v>
      </c>
    </row>
    <row r="3836" spans="1:16" x14ac:dyDescent="0.35">
      <c r="A3836">
        <f t="shared" si="538"/>
        <v>0</v>
      </c>
      <c r="B3836" s="4" t="str">
        <f>IF($M3836&gt;300,"",IF(OR(INDEX(Bemenet!$E$2:$E$301,$M3836)="",INDEX(Bemenet!$F$2:$F$301,$M3836)=""),"",MAX(INDEX(Bemenet!$E$2:$E$301,$M3836),INDEX(Szabalyok!$A:$A,$N3836))))</f>
        <v/>
      </c>
      <c r="C3836" s="4" t="str">
        <f>IF($B3836="","",MIN(INDEX(Bemenet!$F$2:$F$301,$M3836),INDEX(Szabalyok!$B:$B,$N3836)))</f>
        <v/>
      </c>
      <c r="D3836" s="5" t="str">
        <f>IF(AND($B3836&lt;&gt;"",$C3836&lt;&gt;"",$B3836&lt;=$C3836),INDEX(Bemenet!$G$2:$G$301,$M3836),"")</f>
        <v/>
      </c>
      <c r="E3836" s="6" t="str">
        <f>IF(AND($B3836&lt;&gt;"",$C3836&lt;&gt;"",$B3836&lt;=$C3836),INDEX(Bemenet!$D$2:$D$301,$M3836),"")</f>
        <v/>
      </c>
      <c r="F3836" s="5" t="str">
        <f t="shared" si="531"/>
        <v/>
      </c>
      <c r="G3836" s="5" t="str">
        <f t="shared" si="532"/>
        <v/>
      </c>
      <c r="H3836" s="9" t="str">
        <f t="shared" si="533"/>
        <v/>
      </c>
      <c r="I3836" s="5" t="str">
        <f t="shared" si="534"/>
        <v/>
      </c>
      <c r="J3836" s="5" t="str">
        <f>IF(OR($L3836="",NOT(COUNTIFS($L$2:$L3836,$L3836)=1)),"",SUMIFS($G:$G,$L:$L,$L3836))</f>
        <v/>
      </c>
      <c r="K3836" s="5" t="str">
        <f>IF(OR($L3836="",NOT(COUNTIFS($L$2:$L3836,$L3836)=1)),"",SUMIFS($I:$I,$L:$L,$L3836))</f>
        <v/>
      </c>
      <c r="L3836" s="6" t="str">
        <f t="shared" si="535"/>
        <v/>
      </c>
      <c r="M3836" s="6">
        <f t="shared" si="536"/>
        <v>154</v>
      </c>
      <c r="N3836" s="6">
        <f t="shared" si="537"/>
        <v>11</v>
      </c>
      <c r="O3836" s="9" t="str">
        <f>IF(AND($B3836&lt;&gt;"",$C3836&lt;&gt;"",$B3836&lt;=$C3836),INDEX(Szabalyok!$C:$C,$N3836),"")</f>
        <v/>
      </c>
      <c r="P3836">
        <f t="shared" si="539"/>
        <v>0</v>
      </c>
    </row>
    <row r="3837" spans="1:16" x14ac:dyDescent="0.35">
      <c r="A3837">
        <f t="shared" si="538"/>
        <v>0</v>
      </c>
      <c r="B3837" s="4" t="str">
        <f>IF($M3837&gt;300,"",IF(OR(INDEX(Bemenet!$E$2:$E$301,$M3837)="",INDEX(Bemenet!$F$2:$F$301,$M3837)=""),"",MAX(INDEX(Bemenet!$E$2:$E$301,$M3837),INDEX(Szabalyok!$A:$A,$N3837))))</f>
        <v/>
      </c>
      <c r="C3837" s="4" t="str">
        <f>IF($B3837="","",MIN(INDEX(Bemenet!$F$2:$F$301,$M3837),INDEX(Szabalyok!$B:$B,$N3837)))</f>
        <v/>
      </c>
      <c r="D3837" s="5" t="str">
        <f>IF(AND($B3837&lt;&gt;"",$C3837&lt;&gt;"",$B3837&lt;=$C3837),INDEX(Bemenet!$G$2:$G$301,$M3837),"")</f>
        <v/>
      </c>
      <c r="E3837" s="6" t="str">
        <f>IF(AND($B3837&lt;&gt;"",$C3837&lt;&gt;"",$B3837&lt;=$C3837),INDEX(Bemenet!$D$2:$D$301,$M3837),"")</f>
        <v/>
      </c>
      <c r="F3837" s="5" t="str">
        <f t="shared" si="531"/>
        <v/>
      </c>
      <c r="G3837" s="5" t="str">
        <f t="shared" si="532"/>
        <v/>
      </c>
      <c r="H3837" s="9" t="str">
        <f t="shared" si="533"/>
        <v/>
      </c>
      <c r="I3837" s="5" t="str">
        <f t="shared" si="534"/>
        <v/>
      </c>
      <c r="J3837" s="5" t="str">
        <f>IF(OR($L3837="",NOT(COUNTIFS($L$2:$L3837,$L3837)=1)),"",SUMIFS($G:$G,$L:$L,$L3837))</f>
        <v/>
      </c>
      <c r="K3837" s="5" t="str">
        <f>IF(OR($L3837="",NOT(COUNTIFS($L$2:$L3837,$L3837)=1)),"",SUMIFS($I:$I,$L:$L,$L3837))</f>
        <v/>
      </c>
      <c r="L3837" s="6" t="str">
        <f t="shared" si="535"/>
        <v/>
      </c>
      <c r="M3837" s="6">
        <f t="shared" si="536"/>
        <v>154</v>
      </c>
      <c r="N3837" s="6">
        <f t="shared" si="537"/>
        <v>12</v>
      </c>
      <c r="O3837" s="9" t="str">
        <f>IF(AND($B3837&lt;&gt;"",$C3837&lt;&gt;"",$B3837&lt;=$C3837),INDEX(Szabalyok!$C:$C,$N3837),"")</f>
        <v/>
      </c>
      <c r="P3837">
        <f t="shared" si="539"/>
        <v>0</v>
      </c>
    </row>
    <row r="3838" spans="1:16" x14ac:dyDescent="0.35">
      <c r="A3838">
        <f t="shared" si="538"/>
        <v>0</v>
      </c>
      <c r="B3838" s="4" t="str">
        <f>IF($M3838&gt;300,"",IF(OR(INDEX(Bemenet!$E$2:$E$301,$M3838)="",INDEX(Bemenet!$F$2:$F$301,$M3838)=""),"",MAX(INDEX(Bemenet!$E$2:$E$301,$M3838),INDEX(Szabalyok!$A:$A,$N3838))))</f>
        <v/>
      </c>
      <c r="C3838" s="4" t="str">
        <f>IF($B3838="","",MIN(INDEX(Bemenet!$F$2:$F$301,$M3838),INDEX(Szabalyok!$B:$B,$N3838)))</f>
        <v/>
      </c>
      <c r="D3838" s="5" t="str">
        <f>IF(AND($B3838&lt;&gt;"",$C3838&lt;&gt;"",$B3838&lt;=$C3838),INDEX(Bemenet!$G$2:$G$301,$M3838),"")</f>
        <v/>
      </c>
      <c r="E3838" s="6" t="str">
        <f>IF(AND($B3838&lt;&gt;"",$C3838&lt;&gt;"",$B3838&lt;=$C3838),INDEX(Bemenet!$D$2:$D$301,$M3838),"")</f>
        <v/>
      </c>
      <c r="F3838" s="5" t="str">
        <f t="shared" si="531"/>
        <v/>
      </c>
      <c r="G3838" s="5" t="str">
        <f t="shared" si="532"/>
        <v/>
      </c>
      <c r="H3838" s="9" t="str">
        <f t="shared" si="533"/>
        <v/>
      </c>
      <c r="I3838" s="5" t="str">
        <f t="shared" si="534"/>
        <v/>
      </c>
      <c r="J3838" s="5" t="str">
        <f>IF(OR($L3838="",NOT(COUNTIFS($L$2:$L3838,$L3838)=1)),"",SUMIFS($G:$G,$L:$L,$L3838))</f>
        <v/>
      </c>
      <c r="K3838" s="5" t="str">
        <f>IF(OR($L3838="",NOT(COUNTIFS($L$2:$L3838,$L3838)=1)),"",SUMIFS($I:$I,$L:$L,$L3838))</f>
        <v/>
      </c>
      <c r="L3838" s="6" t="str">
        <f t="shared" si="535"/>
        <v/>
      </c>
      <c r="M3838" s="6">
        <f t="shared" si="536"/>
        <v>154</v>
      </c>
      <c r="N3838" s="6">
        <f t="shared" si="537"/>
        <v>13</v>
      </c>
      <c r="O3838" s="9" t="str">
        <f>IF(AND($B3838&lt;&gt;"",$C3838&lt;&gt;"",$B3838&lt;=$C3838),INDEX(Szabalyok!$C:$C,$N3838),"")</f>
        <v/>
      </c>
      <c r="P3838">
        <f t="shared" si="539"/>
        <v>0</v>
      </c>
    </row>
    <row r="3839" spans="1:16" x14ac:dyDescent="0.35">
      <c r="A3839">
        <f t="shared" si="538"/>
        <v>0</v>
      </c>
      <c r="B3839" s="4" t="str">
        <f>IF($M3839&gt;300,"",IF(OR(INDEX(Bemenet!$E$2:$E$301,$M3839)="",INDEX(Bemenet!$F$2:$F$301,$M3839)=""),"",MAX(INDEX(Bemenet!$E$2:$E$301,$M3839),INDEX(Szabalyok!$A:$A,$N3839))))</f>
        <v/>
      </c>
      <c r="C3839" s="4" t="str">
        <f>IF($B3839="","",MIN(INDEX(Bemenet!$F$2:$F$301,$M3839),INDEX(Szabalyok!$B:$B,$N3839)))</f>
        <v/>
      </c>
      <c r="D3839" s="5" t="str">
        <f>IF(AND($B3839&lt;&gt;"",$C3839&lt;&gt;"",$B3839&lt;=$C3839),INDEX(Bemenet!$G$2:$G$301,$M3839),"")</f>
        <v/>
      </c>
      <c r="E3839" s="6" t="str">
        <f>IF(AND($B3839&lt;&gt;"",$C3839&lt;&gt;"",$B3839&lt;=$C3839),INDEX(Bemenet!$D$2:$D$301,$M3839),"")</f>
        <v/>
      </c>
      <c r="F3839" s="5" t="str">
        <f t="shared" si="531"/>
        <v/>
      </c>
      <c r="G3839" s="5" t="str">
        <f t="shared" si="532"/>
        <v/>
      </c>
      <c r="H3839" s="9" t="str">
        <f t="shared" si="533"/>
        <v/>
      </c>
      <c r="I3839" s="5" t="str">
        <f t="shared" si="534"/>
        <v/>
      </c>
      <c r="J3839" s="5" t="str">
        <f>IF(OR($L3839="",NOT(COUNTIFS($L$2:$L3839,$L3839)=1)),"",SUMIFS($G:$G,$L:$L,$L3839))</f>
        <v/>
      </c>
      <c r="K3839" s="5" t="str">
        <f>IF(OR($L3839="",NOT(COUNTIFS($L$2:$L3839,$L3839)=1)),"",SUMIFS($I:$I,$L:$L,$L3839))</f>
        <v/>
      </c>
      <c r="L3839" s="6" t="str">
        <f t="shared" si="535"/>
        <v/>
      </c>
      <c r="M3839" s="6">
        <f t="shared" si="536"/>
        <v>154</v>
      </c>
      <c r="N3839" s="6">
        <f t="shared" si="537"/>
        <v>14</v>
      </c>
      <c r="O3839" s="9" t="str">
        <f>IF(AND($B3839&lt;&gt;"",$C3839&lt;&gt;"",$B3839&lt;=$C3839),INDEX(Szabalyok!$C:$C,$N3839),"")</f>
        <v/>
      </c>
      <c r="P3839">
        <f t="shared" si="539"/>
        <v>0</v>
      </c>
    </row>
    <row r="3840" spans="1:16" x14ac:dyDescent="0.35">
      <c r="A3840">
        <f t="shared" si="538"/>
        <v>0</v>
      </c>
      <c r="B3840" s="4" t="str">
        <f>IF($M3840&gt;300,"",IF(OR(INDEX(Bemenet!$E$2:$E$301,$M3840)="",INDEX(Bemenet!$F$2:$F$301,$M3840)=""),"",MAX(INDEX(Bemenet!$E$2:$E$301,$M3840),INDEX(Szabalyok!$A:$A,$N3840))))</f>
        <v/>
      </c>
      <c r="C3840" s="4" t="str">
        <f>IF($B3840="","",MIN(INDEX(Bemenet!$F$2:$F$301,$M3840),INDEX(Szabalyok!$B:$B,$N3840)))</f>
        <v/>
      </c>
      <c r="D3840" s="5" t="str">
        <f>IF(AND($B3840&lt;&gt;"",$C3840&lt;&gt;"",$B3840&lt;=$C3840),INDEX(Bemenet!$G$2:$G$301,$M3840),"")</f>
        <v/>
      </c>
      <c r="E3840" s="6" t="str">
        <f>IF(AND($B3840&lt;&gt;"",$C3840&lt;&gt;"",$B3840&lt;=$C3840),INDEX(Bemenet!$D$2:$D$301,$M3840),"")</f>
        <v/>
      </c>
      <c r="F3840" s="5" t="str">
        <f t="shared" si="531"/>
        <v/>
      </c>
      <c r="G3840" s="5" t="str">
        <f t="shared" si="532"/>
        <v/>
      </c>
      <c r="H3840" s="9" t="str">
        <f t="shared" si="533"/>
        <v/>
      </c>
      <c r="I3840" s="5" t="str">
        <f t="shared" si="534"/>
        <v/>
      </c>
      <c r="J3840" s="5" t="str">
        <f>IF(OR($L3840="",NOT(COUNTIFS($L$2:$L3840,$L3840)=1)),"",SUMIFS($G:$G,$L:$L,$L3840))</f>
        <v/>
      </c>
      <c r="K3840" s="5" t="str">
        <f>IF(OR($L3840="",NOT(COUNTIFS($L$2:$L3840,$L3840)=1)),"",SUMIFS($I:$I,$L:$L,$L3840))</f>
        <v/>
      </c>
      <c r="L3840" s="6" t="str">
        <f t="shared" si="535"/>
        <v/>
      </c>
      <c r="M3840" s="6">
        <f t="shared" si="536"/>
        <v>154</v>
      </c>
      <c r="N3840" s="6">
        <f t="shared" si="537"/>
        <v>15</v>
      </c>
      <c r="O3840" s="9" t="str">
        <f>IF(AND($B3840&lt;&gt;"",$C3840&lt;&gt;"",$B3840&lt;=$C3840),INDEX(Szabalyok!$C:$C,$N3840),"")</f>
        <v/>
      </c>
      <c r="P3840">
        <f t="shared" si="539"/>
        <v>0</v>
      </c>
    </row>
    <row r="3841" spans="1:16" x14ac:dyDescent="0.35">
      <c r="A3841">
        <f t="shared" si="538"/>
        <v>0</v>
      </c>
      <c r="B3841" s="4" t="str">
        <f>IF($M3841&gt;300,"",IF(OR(INDEX(Bemenet!$E$2:$E$301,$M3841)="",INDEX(Bemenet!$F$2:$F$301,$M3841)=""),"",MAX(INDEX(Bemenet!$E$2:$E$301,$M3841),INDEX(Szabalyok!$A:$A,$N3841))))</f>
        <v/>
      </c>
      <c r="C3841" s="4" t="str">
        <f>IF($B3841="","",MIN(INDEX(Bemenet!$F$2:$F$301,$M3841),INDEX(Szabalyok!$B:$B,$N3841)))</f>
        <v/>
      </c>
      <c r="D3841" s="5" t="str">
        <f>IF(AND($B3841&lt;&gt;"",$C3841&lt;&gt;"",$B3841&lt;=$C3841),INDEX(Bemenet!$G$2:$G$301,$M3841),"")</f>
        <v/>
      </c>
      <c r="E3841" s="6" t="str">
        <f>IF(AND($B3841&lt;&gt;"",$C3841&lt;&gt;"",$B3841&lt;=$C3841),INDEX(Bemenet!$D$2:$D$301,$M3841),"")</f>
        <v/>
      </c>
      <c r="F3841" s="5" t="str">
        <f t="shared" si="531"/>
        <v/>
      </c>
      <c r="G3841" s="5" t="str">
        <f t="shared" si="532"/>
        <v/>
      </c>
      <c r="H3841" s="9" t="str">
        <f t="shared" si="533"/>
        <v/>
      </c>
      <c r="I3841" s="5" t="str">
        <f t="shared" si="534"/>
        <v/>
      </c>
      <c r="J3841" s="5" t="str">
        <f>IF(OR($L3841="",NOT(COUNTIFS($L$2:$L3841,$L3841)=1)),"",SUMIFS($G:$G,$L:$L,$L3841))</f>
        <v/>
      </c>
      <c r="K3841" s="5" t="str">
        <f>IF(OR($L3841="",NOT(COUNTIFS($L$2:$L3841,$L3841)=1)),"",SUMIFS($I:$I,$L:$L,$L3841))</f>
        <v/>
      </c>
      <c r="L3841" s="6" t="str">
        <f t="shared" si="535"/>
        <v/>
      </c>
      <c r="M3841" s="6">
        <f t="shared" si="536"/>
        <v>154</v>
      </c>
      <c r="N3841" s="6">
        <f t="shared" si="537"/>
        <v>16</v>
      </c>
      <c r="O3841" s="9" t="str">
        <f>IF(AND($B3841&lt;&gt;"",$C3841&lt;&gt;"",$B3841&lt;=$C3841),INDEX(Szabalyok!$C:$C,$N3841),"")</f>
        <v/>
      </c>
      <c r="P3841">
        <f t="shared" si="539"/>
        <v>0</v>
      </c>
    </row>
    <row r="3842" spans="1:16" x14ac:dyDescent="0.35">
      <c r="A3842">
        <f t="shared" si="538"/>
        <v>0</v>
      </c>
      <c r="B3842" s="4" t="str">
        <f>IF($M3842&gt;300,"",IF(OR(INDEX(Bemenet!$E$2:$E$301,$M3842)="",INDEX(Bemenet!$F$2:$F$301,$M3842)=""),"",MAX(INDEX(Bemenet!$E$2:$E$301,$M3842),INDEX(Szabalyok!$A:$A,$N3842))))</f>
        <v/>
      </c>
      <c r="C3842" s="4" t="str">
        <f>IF($B3842="","",MIN(INDEX(Bemenet!$F$2:$F$301,$M3842),INDEX(Szabalyok!$B:$B,$N3842)))</f>
        <v/>
      </c>
      <c r="D3842" s="5" t="str">
        <f>IF(AND($B3842&lt;&gt;"",$C3842&lt;&gt;"",$B3842&lt;=$C3842),INDEX(Bemenet!$G$2:$G$301,$M3842),"")</f>
        <v/>
      </c>
      <c r="E3842" s="6" t="str">
        <f>IF(AND($B3842&lt;&gt;"",$C3842&lt;&gt;"",$B3842&lt;=$C3842),INDEX(Bemenet!$D$2:$D$301,$M3842),"")</f>
        <v/>
      </c>
      <c r="F3842" s="5" t="str">
        <f t="shared" ref="F3842:F3905" si="540">IF(AND($B3842&lt;&gt;"",$C3842&lt;&gt;"",$B3842&lt;=$C3842),$C3842-$B3842+1,"")</f>
        <v/>
      </c>
      <c r="G3842" s="5" t="str">
        <f t="shared" ref="G3842:G3905" si="541">IF($F3842="","",$F3842*$D3842)</f>
        <v/>
      </c>
      <c r="H3842" s="9" t="str">
        <f t="shared" ref="H3842:H3905" si="542">IF($G3842="","",$O3842)</f>
        <v/>
      </c>
      <c r="I3842" s="5" t="str">
        <f t="shared" ref="I3842:I3905" si="543">IF($G3842="","",$G3842*IF($H3842="",$O3842,$H3842)/100)</f>
        <v/>
      </c>
      <c r="J3842" s="5" t="str">
        <f>IF(OR($L3842="",NOT(COUNTIFS($L$2:$L3842,$L3842)=1)),"",SUMIFS($G:$G,$L:$L,$L3842))</f>
        <v/>
      </c>
      <c r="K3842" s="5" t="str">
        <f>IF(OR($L3842="",NOT(COUNTIFS($L$2:$L3842,$L3842)=1)),"",SUMIFS($I:$I,$L:$L,$L3842))</f>
        <v/>
      </c>
      <c r="L3842" s="6" t="str">
        <f t="shared" ref="L3842:L3905" si="544">IF($B3842="","",YEAR($B3842))</f>
        <v/>
      </c>
      <c r="M3842" s="6">
        <f t="shared" ref="M3842:M3905" si="545">INT((ROW()-2)/25)+1</f>
        <v>154</v>
      </c>
      <c r="N3842" s="6">
        <f t="shared" ref="N3842:N3905" si="546">MOD(ROW()-2,25)+2</f>
        <v>17</v>
      </c>
      <c r="O3842" s="9" t="str">
        <f>IF(AND($B3842&lt;&gt;"",$C3842&lt;&gt;"",$B3842&lt;=$C3842),INDEX(Szabalyok!$C:$C,$N3842),"")</f>
        <v/>
      </c>
      <c r="P3842">
        <f t="shared" si="539"/>
        <v>0</v>
      </c>
    </row>
    <row r="3843" spans="1:16" x14ac:dyDescent="0.35">
      <c r="A3843">
        <f t="shared" si="538"/>
        <v>0</v>
      </c>
      <c r="B3843" s="4" t="str">
        <f>IF($M3843&gt;300,"",IF(OR(INDEX(Bemenet!$E$2:$E$301,$M3843)="",INDEX(Bemenet!$F$2:$F$301,$M3843)=""),"",MAX(INDEX(Bemenet!$E$2:$E$301,$M3843),INDEX(Szabalyok!$A:$A,$N3843))))</f>
        <v/>
      </c>
      <c r="C3843" s="4" t="str">
        <f>IF($B3843="","",MIN(INDEX(Bemenet!$F$2:$F$301,$M3843),INDEX(Szabalyok!$B:$B,$N3843)))</f>
        <v/>
      </c>
      <c r="D3843" s="5" t="str">
        <f>IF(AND($B3843&lt;&gt;"",$C3843&lt;&gt;"",$B3843&lt;=$C3843),INDEX(Bemenet!$G$2:$G$301,$M3843),"")</f>
        <v/>
      </c>
      <c r="E3843" s="6" t="str">
        <f>IF(AND($B3843&lt;&gt;"",$C3843&lt;&gt;"",$B3843&lt;=$C3843),INDEX(Bemenet!$D$2:$D$301,$M3843),"")</f>
        <v/>
      </c>
      <c r="F3843" s="5" t="str">
        <f t="shared" si="540"/>
        <v/>
      </c>
      <c r="G3843" s="5" t="str">
        <f t="shared" si="541"/>
        <v/>
      </c>
      <c r="H3843" s="9" t="str">
        <f t="shared" si="542"/>
        <v/>
      </c>
      <c r="I3843" s="5" t="str">
        <f t="shared" si="543"/>
        <v/>
      </c>
      <c r="J3843" s="5" t="str">
        <f>IF(OR($L3843="",NOT(COUNTIFS($L$2:$L3843,$L3843)=1)),"",SUMIFS($G:$G,$L:$L,$L3843))</f>
        <v/>
      </c>
      <c r="K3843" s="5" t="str">
        <f>IF(OR($L3843="",NOT(COUNTIFS($L$2:$L3843,$L3843)=1)),"",SUMIFS($I:$I,$L:$L,$L3843))</f>
        <v/>
      </c>
      <c r="L3843" s="6" t="str">
        <f t="shared" si="544"/>
        <v/>
      </c>
      <c r="M3843" s="6">
        <f t="shared" si="545"/>
        <v>154</v>
      </c>
      <c r="N3843" s="6">
        <f t="shared" si="546"/>
        <v>18</v>
      </c>
      <c r="O3843" s="9" t="str">
        <f>IF(AND($B3843&lt;&gt;"",$C3843&lt;&gt;"",$B3843&lt;=$C3843),INDEX(Szabalyok!$C:$C,$N3843),"")</f>
        <v/>
      </c>
      <c r="P3843">
        <f t="shared" si="539"/>
        <v>0</v>
      </c>
    </row>
    <row r="3844" spans="1:16" x14ac:dyDescent="0.35">
      <c r="A3844">
        <f t="shared" ref="A3844:A3907" si="547">IF(P3844=P3843,0,P3844)</f>
        <v>0</v>
      </c>
      <c r="B3844" s="4" t="str">
        <f>IF($M3844&gt;300,"",IF(OR(INDEX(Bemenet!$E$2:$E$301,$M3844)="",INDEX(Bemenet!$F$2:$F$301,$M3844)=""),"",MAX(INDEX(Bemenet!$E$2:$E$301,$M3844),INDEX(Szabalyok!$A:$A,$N3844))))</f>
        <v/>
      </c>
      <c r="C3844" s="4" t="str">
        <f>IF($B3844="","",MIN(INDEX(Bemenet!$F$2:$F$301,$M3844),INDEX(Szabalyok!$B:$B,$N3844)))</f>
        <v/>
      </c>
      <c r="D3844" s="5" t="str">
        <f>IF(AND($B3844&lt;&gt;"",$C3844&lt;&gt;"",$B3844&lt;=$C3844),INDEX(Bemenet!$G$2:$G$301,$M3844),"")</f>
        <v/>
      </c>
      <c r="E3844" s="6" t="str">
        <f>IF(AND($B3844&lt;&gt;"",$C3844&lt;&gt;"",$B3844&lt;=$C3844),INDEX(Bemenet!$D$2:$D$301,$M3844),"")</f>
        <v/>
      </c>
      <c r="F3844" s="5" t="str">
        <f t="shared" si="540"/>
        <v/>
      </c>
      <c r="G3844" s="5" t="str">
        <f t="shared" si="541"/>
        <v/>
      </c>
      <c r="H3844" s="9" t="str">
        <f t="shared" si="542"/>
        <v/>
      </c>
      <c r="I3844" s="5" t="str">
        <f t="shared" si="543"/>
        <v/>
      </c>
      <c r="J3844" s="5" t="str">
        <f>IF(OR($L3844="",NOT(COUNTIFS($L$2:$L3844,$L3844)=1)),"",SUMIFS($G:$G,$L:$L,$L3844))</f>
        <v/>
      </c>
      <c r="K3844" s="5" t="str">
        <f>IF(OR($L3844="",NOT(COUNTIFS($L$2:$L3844,$L3844)=1)),"",SUMIFS($I:$I,$L:$L,$L3844))</f>
        <v/>
      </c>
      <c r="L3844" s="6" t="str">
        <f t="shared" si="544"/>
        <v/>
      </c>
      <c r="M3844" s="6">
        <f t="shared" si="545"/>
        <v>154</v>
      </c>
      <c r="N3844" s="6">
        <f t="shared" si="546"/>
        <v>19</v>
      </c>
      <c r="O3844" s="9" t="str">
        <f>IF(AND($B3844&lt;&gt;"",$C3844&lt;&gt;"",$B3844&lt;=$C3844),INDEX(Szabalyok!$C:$C,$N3844),"")</f>
        <v/>
      </c>
      <c r="P3844">
        <f t="shared" ref="P3844:P3907" si="548">IF(D3844="",P3843,P3843+1)</f>
        <v>0</v>
      </c>
    </row>
    <row r="3845" spans="1:16" x14ac:dyDescent="0.35">
      <c r="A3845">
        <f t="shared" si="547"/>
        <v>0</v>
      </c>
      <c r="B3845" s="4" t="str">
        <f>IF($M3845&gt;300,"",IF(OR(INDEX(Bemenet!$E$2:$E$301,$M3845)="",INDEX(Bemenet!$F$2:$F$301,$M3845)=""),"",MAX(INDEX(Bemenet!$E$2:$E$301,$M3845),INDEX(Szabalyok!$A:$A,$N3845))))</f>
        <v/>
      </c>
      <c r="C3845" s="4" t="str">
        <f>IF($B3845="","",MIN(INDEX(Bemenet!$F$2:$F$301,$M3845),INDEX(Szabalyok!$B:$B,$N3845)))</f>
        <v/>
      </c>
      <c r="D3845" s="5" t="str">
        <f>IF(AND($B3845&lt;&gt;"",$C3845&lt;&gt;"",$B3845&lt;=$C3845),INDEX(Bemenet!$G$2:$G$301,$M3845),"")</f>
        <v/>
      </c>
      <c r="E3845" s="6" t="str">
        <f>IF(AND($B3845&lt;&gt;"",$C3845&lt;&gt;"",$B3845&lt;=$C3845),INDEX(Bemenet!$D$2:$D$301,$M3845),"")</f>
        <v/>
      </c>
      <c r="F3845" s="5" t="str">
        <f t="shared" si="540"/>
        <v/>
      </c>
      <c r="G3845" s="5" t="str">
        <f t="shared" si="541"/>
        <v/>
      </c>
      <c r="H3845" s="9" t="str">
        <f t="shared" si="542"/>
        <v/>
      </c>
      <c r="I3845" s="5" t="str">
        <f t="shared" si="543"/>
        <v/>
      </c>
      <c r="J3845" s="5" t="str">
        <f>IF(OR($L3845="",NOT(COUNTIFS($L$2:$L3845,$L3845)=1)),"",SUMIFS($G:$G,$L:$L,$L3845))</f>
        <v/>
      </c>
      <c r="K3845" s="5" t="str">
        <f>IF(OR($L3845="",NOT(COUNTIFS($L$2:$L3845,$L3845)=1)),"",SUMIFS($I:$I,$L:$L,$L3845))</f>
        <v/>
      </c>
      <c r="L3845" s="6" t="str">
        <f t="shared" si="544"/>
        <v/>
      </c>
      <c r="M3845" s="6">
        <f t="shared" si="545"/>
        <v>154</v>
      </c>
      <c r="N3845" s="6">
        <f t="shared" si="546"/>
        <v>20</v>
      </c>
      <c r="O3845" s="9" t="str">
        <f>IF(AND($B3845&lt;&gt;"",$C3845&lt;&gt;"",$B3845&lt;=$C3845),INDEX(Szabalyok!$C:$C,$N3845),"")</f>
        <v/>
      </c>
      <c r="P3845">
        <f t="shared" si="548"/>
        <v>0</v>
      </c>
    </row>
    <row r="3846" spans="1:16" x14ac:dyDescent="0.35">
      <c r="A3846">
        <f t="shared" si="547"/>
        <v>0</v>
      </c>
      <c r="B3846" s="4" t="str">
        <f>IF($M3846&gt;300,"",IF(OR(INDEX(Bemenet!$E$2:$E$301,$M3846)="",INDEX(Bemenet!$F$2:$F$301,$M3846)=""),"",MAX(INDEX(Bemenet!$E$2:$E$301,$M3846),INDEX(Szabalyok!$A:$A,$N3846))))</f>
        <v/>
      </c>
      <c r="C3846" s="4" t="str">
        <f>IF($B3846="","",MIN(INDEX(Bemenet!$F$2:$F$301,$M3846),INDEX(Szabalyok!$B:$B,$N3846)))</f>
        <v/>
      </c>
      <c r="D3846" s="5" t="str">
        <f>IF(AND($B3846&lt;&gt;"",$C3846&lt;&gt;"",$B3846&lt;=$C3846),INDEX(Bemenet!$G$2:$G$301,$M3846),"")</f>
        <v/>
      </c>
      <c r="E3846" s="6" t="str">
        <f>IF(AND($B3846&lt;&gt;"",$C3846&lt;&gt;"",$B3846&lt;=$C3846),INDEX(Bemenet!$D$2:$D$301,$M3846),"")</f>
        <v/>
      </c>
      <c r="F3846" s="5" t="str">
        <f t="shared" si="540"/>
        <v/>
      </c>
      <c r="G3846" s="5" t="str">
        <f t="shared" si="541"/>
        <v/>
      </c>
      <c r="H3846" s="9" t="str">
        <f t="shared" si="542"/>
        <v/>
      </c>
      <c r="I3846" s="5" t="str">
        <f t="shared" si="543"/>
        <v/>
      </c>
      <c r="J3846" s="5" t="str">
        <f>IF(OR($L3846="",NOT(COUNTIFS($L$2:$L3846,$L3846)=1)),"",SUMIFS($G:$G,$L:$L,$L3846))</f>
        <v/>
      </c>
      <c r="K3846" s="5" t="str">
        <f>IF(OR($L3846="",NOT(COUNTIFS($L$2:$L3846,$L3846)=1)),"",SUMIFS($I:$I,$L:$L,$L3846))</f>
        <v/>
      </c>
      <c r="L3846" s="6" t="str">
        <f t="shared" si="544"/>
        <v/>
      </c>
      <c r="M3846" s="6">
        <f t="shared" si="545"/>
        <v>154</v>
      </c>
      <c r="N3846" s="6">
        <f t="shared" si="546"/>
        <v>21</v>
      </c>
      <c r="O3846" s="9" t="str">
        <f>IF(AND($B3846&lt;&gt;"",$C3846&lt;&gt;"",$B3846&lt;=$C3846),INDEX(Szabalyok!$C:$C,$N3846),"")</f>
        <v/>
      </c>
      <c r="P3846">
        <f t="shared" si="548"/>
        <v>0</v>
      </c>
    </row>
    <row r="3847" spans="1:16" x14ac:dyDescent="0.35">
      <c r="A3847">
        <f t="shared" si="547"/>
        <v>0</v>
      </c>
      <c r="B3847" s="4" t="str">
        <f>IF($M3847&gt;300,"",IF(OR(INDEX(Bemenet!$E$2:$E$301,$M3847)="",INDEX(Bemenet!$F$2:$F$301,$M3847)=""),"",MAX(INDEX(Bemenet!$E$2:$E$301,$M3847),INDEX(Szabalyok!$A:$A,$N3847))))</f>
        <v/>
      </c>
      <c r="C3847" s="4" t="str">
        <f>IF($B3847="","",MIN(INDEX(Bemenet!$F$2:$F$301,$M3847),INDEX(Szabalyok!$B:$B,$N3847)))</f>
        <v/>
      </c>
      <c r="D3847" s="5" t="str">
        <f>IF(AND($B3847&lt;&gt;"",$C3847&lt;&gt;"",$B3847&lt;=$C3847),INDEX(Bemenet!$G$2:$G$301,$M3847),"")</f>
        <v/>
      </c>
      <c r="E3847" s="6" t="str">
        <f>IF(AND($B3847&lt;&gt;"",$C3847&lt;&gt;"",$B3847&lt;=$C3847),INDEX(Bemenet!$D$2:$D$301,$M3847),"")</f>
        <v/>
      </c>
      <c r="F3847" s="5" t="str">
        <f t="shared" si="540"/>
        <v/>
      </c>
      <c r="G3847" s="5" t="str">
        <f t="shared" si="541"/>
        <v/>
      </c>
      <c r="H3847" s="9" t="str">
        <f t="shared" si="542"/>
        <v/>
      </c>
      <c r="I3847" s="5" t="str">
        <f t="shared" si="543"/>
        <v/>
      </c>
      <c r="J3847" s="5" t="str">
        <f>IF(OR($L3847="",NOT(COUNTIFS($L$2:$L3847,$L3847)=1)),"",SUMIFS($G:$G,$L:$L,$L3847))</f>
        <v/>
      </c>
      <c r="K3847" s="5" t="str">
        <f>IF(OR($L3847="",NOT(COUNTIFS($L$2:$L3847,$L3847)=1)),"",SUMIFS($I:$I,$L:$L,$L3847))</f>
        <v/>
      </c>
      <c r="L3847" s="6" t="str">
        <f t="shared" si="544"/>
        <v/>
      </c>
      <c r="M3847" s="6">
        <f t="shared" si="545"/>
        <v>154</v>
      </c>
      <c r="N3847" s="6">
        <f t="shared" si="546"/>
        <v>22</v>
      </c>
      <c r="O3847" s="9" t="str">
        <f>IF(AND($B3847&lt;&gt;"",$C3847&lt;&gt;"",$B3847&lt;=$C3847),INDEX(Szabalyok!$C:$C,$N3847),"")</f>
        <v/>
      </c>
      <c r="P3847">
        <f t="shared" si="548"/>
        <v>0</v>
      </c>
    </row>
    <row r="3848" spans="1:16" x14ac:dyDescent="0.35">
      <c r="A3848">
        <f t="shared" si="547"/>
        <v>0</v>
      </c>
      <c r="B3848" s="4" t="str">
        <f>IF($M3848&gt;300,"",IF(OR(INDEX(Bemenet!$E$2:$E$301,$M3848)="",INDEX(Bemenet!$F$2:$F$301,$M3848)=""),"",MAX(INDEX(Bemenet!$E$2:$E$301,$M3848),INDEX(Szabalyok!$A:$A,$N3848))))</f>
        <v/>
      </c>
      <c r="C3848" s="4" t="str">
        <f>IF($B3848="","",MIN(INDEX(Bemenet!$F$2:$F$301,$M3848),INDEX(Szabalyok!$B:$B,$N3848)))</f>
        <v/>
      </c>
      <c r="D3848" s="5" t="str">
        <f>IF(AND($B3848&lt;&gt;"",$C3848&lt;&gt;"",$B3848&lt;=$C3848),INDEX(Bemenet!$G$2:$G$301,$M3848),"")</f>
        <v/>
      </c>
      <c r="E3848" s="6" t="str">
        <f>IF(AND($B3848&lt;&gt;"",$C3848&lt;&gt;"",$B3848&lt;=$C3848),INDEX(Bemenet!$D$2:$D$301,$M3848),"")</f>
        <v/>
      </c>
      <c r="F3848" s="5" t="str">
        <f t="shared" si="540"/>
        <v/>
      </c>
      <c r="G3848" s="5" t="str">
        <f t="shared" si="541"/>
        <v/>
      </c>
      <c r="H3848" s="9" t="str">
        <f t="shared" si="542"/>
        <v/>
      </c>
      <c r="I3848" s="5" t="str">
        <f t="shared" si="543"/>
        <v/>
      </c>
      <c r="J3848" s="5" t="str">
        <f>IF(OR($L3848="",NOT(COUNTIFS($L$2:$L3848,$L3848)=1)),"",SUMIFS($G:$G,$L:$L,$L3848))</f>
        <v/>
      </c>
      <c r="K3848" s="5" t="str">
        <f>IF(OR($L3848="",NOT(COUNTIFS($L$2:$L3848,$L3848)=1)),"",SUMIFS($I:$I,$L:$L,$L3848))</f>
        <v/>
      </c>
      <c r="L3848" s="6" t="str">
        <f t="shared" si="544"/>
        <v/>
      </c>
      <c r="M3848" s="6">
        <f t="shared" si="545"/>
        <v>154</v>
      </c>
      <c r="N3848" s="6">
        <f t="shared" si="546"/>
        <v>23</v>
      </c>
      <c r="O3848" s="9" t="str">
        <f>IF(AND($B3848&lt;&gt;"",$C3848&lt;&gt;"",$B3848&lt;=$C3848),INDEX(Szabalyok!$C:$C,$N3848),"")</f>
        <v/>
      </c>
      <c r="P3848">
        <f t="shared" si="548"/>
        <v>0</v>
      </c>
    </row>
    <row r="3849" spans="1:16" x14ac:dyDescent="0.35">
      <c r="A3849">
        <f t="shared" si="547"/>
        <v>0</v>
      </c>
      <c r="B3849" s="4" t="str">
        <f>IF($M3849&gt;300,"",IF(OR(INDEX(Bemenet!$E$2:$E$301,$M3849)="",INDEX(Bemenet!$F$2:$F$301,$M3849)=""),"",MAX(INDEX(Bemenet!$E$2:$E$301,$M3849),INDEX(Szabalyok!$A:$A,$N3849))))</f>
        <v/>
      </c>
      <c r="C3849" s="4" t="str">
        <f>IF($B3849="","",MIN(INDEX(Bemenet!$F$2:$F$301,$M3849),INDEX(Szabalyok!$B:$B,$N3849)))</f>
        <v/>
      </c>
      <c r="D3849" s="5" t="str">
        <f>IF(AND($B3849&lt;&gt;"",$C3849&lt;&gt;"",$B3849&lt;=$C3849),INDEX(Bemenet!$G$2:$G$301,$M3849),"")</f>
        <v/>
      </c>
      <c r="E3849" s="6" t="str">
        <f>IF(AND($B3849&lt;&gt;"",$C3849&lt;&gt;"",$B3849&lt;=$C3849),INDEX(Bemenet!$D$2:$D$301,$M3849),"")</f>
        <v/>
      </c>
      <c r="F3849" s="5" t="str">
        <f t="shared" si="540"/>
        <v/>
      </c>
      <c r="G3849" s="5" t="str">
        <f t="shared" si="541"/>
        <v/>
      </c>
      <c r="H3849" s="9" t="str">
        <f t="shared" si="542"/>
        <v/>
      </c>
      <c r="I3849" s="5" t="str">
        <f t="shared" si="543"/>
        <v/>
      </c>
      <c r="J3849" s="5" t="str">
        <f>IF(OR($L3849="",NOT(COUNTIFS($L$2:$L3849,$L3849)=1)),"",SUMIFS($G:$G,$L:$L,$L3849))</f>
        <v/>
      </c>
      <c r="K3849" s="5" t="str">
        <f>IF(OR($L3849="",NOT(COUNTIFS($L$2:$L3849,$L3849)=1)),"",SUMIFS($I:$I,$L:$L,$L3849))</f>
        <v/>
      </c>
      <c r="L3849" s="6" t="str">
        <f t="shared" si="544"/>
        <v/>
      </c>
      <c r="M3849" s="6">
        <f t="shared" si="545"/>
        <v>154</v>
      </c>
      <c r="N3849" s="6">
        <f t="shared" si="546"/>
        <v>24</v>
      </c>
      <c r="O3849" s="9" t="str">
        <f>IF(AND($B3849&lt;&gt;"",$C3849&lt;&gt;"",$B3849&lt;=$C3849),INDEX(Szabalyok!$C:$C,$N3849),"")</f>
        <v/>
      </c>
      <c r="P3849">
        <f t="shared" si="548"/>
        <v>0</v>
      </c>
    </row>
    <row r="3850" spans="1:16" x14ac:dyDescent="0.35">
      <c r="A3850">
        <f t="shared" si="547"/>
        <v>0</v>
      </c>
      <c r="B3850" s="4" t="str">
        <f>IF($M3850&gt;300,"",IF(OR(INDEX(Bemenet!$E$2:$E$301,$M3850)="",INDEX(Bemenet!$F$2:$F$301,$M3850)=""),"",MAX(INDEX(Bemenet!$E$2:$E$301,$M3850),INDEX(Szabalyok!$A:$A,$N3850))))</f>
        <v/>
      </c>
      <c r="C3850" s="4" t="str">
        <f>IF($B3850="","",MIN(INDEX(Bemenet!$F$2:$F$301,$M3850),INDEX(Szabalyok!$B:$B,$N3850)))</f>
        <v/>
      </c>
      <c r="D3850" s="5" t="str">
        <f>IF(AND($B3850&lt;&gt;"",$C3850&lt;&gt;"",$B3850&lt;=$C3850),INDEX(Bemenet!$G$2:$G$301,$M3850),"")</f>
        <v/>
      </c>
      <c r="E3850" s="6" t="str">
        <f>IF(AND($B3850&lt;&gt;"",$C3850&lt;&gt;"",$B3850&lt;=$C3850),INDEX(Bemenet!$D$2:$D$301,$M3850),"")</f>
        <v/>
      </c>
      <c r="F3850" s="5" t="str">
        <f t="shared" si="540"/>
        <v/>
      </c>
      <c r="G3850" s="5" t="str">
        <f t="shared" si="541"/>
        <v/>
      </c>
      <c r="H3850" s="9" t="str">
        <f t="shared" si="542"/>
        <v/>
      </c>
      <c r="I3850" s="5" t="str">
        <f t="shared" si="543"/>
        <v/>
      </c>
      <c r="J3850" s="5" t="str">
        <f>IF(OR($L3850="",NOT(COUNTIFS($L$2:$L3850,$L3850)=1)),"",SUMIFS($G:$G,$L:$L,$L3850))</f>
        <v/>
      </c>
      <c r="K3850" s="5" t="str">
        <f>IF(OR($L3850="",NOT(COUNTIFS($L$2:$L3850,$L3850)=1)),"",SUMIFS($I:$I,$L:$L,$L3850))</f>
        <v/>
      </c>
      <c r="L3850" s="6" t="str">
        <f t="shared" si="544"/>
        <v/>
      </c>
      <c r="M3850" s="6">
        <f t="shared" si="545"/>
        <v>154</v>
      </c>
      <c r="N3850" s="6">
        <f t="shared" si="546"/>
        <v>25</v>
      </c>
      <c r="O3850" s="9" t="str">
        <f>IF(AND($B3850&lt;&gt;"",$C3850&lt;&gt;"",$B3850&lt;=$C3850),INDEX(Szabalyok!$C:$C,$N3850),"")</f>
        <v/>
      </c>
      <c r="P3850">
        <f t="shared" si="548"/>
        <v>0</v>
      </c>
    </row>
    <row r="3851" spans="1:16" x14ac:dyDescent="0.35">
      <c r="A3851">
        <f t="shared" si="547"/>
        <v>0</v>
      </c>
      <c r="B3851" s="4" t="str">
        <f>IF($M3851&gt;300,"",IF(OR(INDEX(Bemenet!$E$2:$E$301,$M3851)="",INDEX(Bemenet!$F$2:$F$301,$M3851)=""),"",MAX(INDEX(Bemenet!$E$2:$E$301,$M3851),INDEX(Szabalyok!$A:$A,$N3851))))</f>
        <v/>
      </c>
      <c r="C3851" s="4" t="str">
        <f>IF($B3851="","",MIN(INDEX(Bemenet!$F$2:$F$301,$M3851),INDEX(Szabalyok!$B:$B,$N3851)))</f>
        <v/>
      </c>
      <c r="D3851" s="5" t="str">
        <f>IF(AND($B3851&lt;&gt;"",$C3851&lt;&gt;"",$B3851&lt;=$C3851),INDEX(Bemenet!$G$2:$G$301,$M3851),"")</f>
        <v/>
      </c>
      <c r="E3851" s="6" t="str">
        <f>IF(AND($B3851&lt;&gt;"",$C3851&lt;&gt;"",$B3851&lt;=$C3851),INDEX(Bemenet!$D$2:$D$301,$M3851),"")</f>
        <v/>
      </c>
      <c r="F3851" s="5" t="str">
        <f t="shared" si="540"/>
        <v/>
      </c>
      <c r="G3851" s="5" t="str">
        <f t="shared" si="541"/>
        <v/>
      </c>
      <c r="H3851" s="9" t="str">
        <f t="shared" si="542"/>
        <v/>
      </c>
      <c r="I3851" s="5" t="str">
        <f t="shared" si="543"/>
        <v/>
      </c>
      <c r="J3851" s="5" t="str">
        <f>IF(OR($L3851="",NOT(COUNTIFS($L$2:$L3851,$L3851)=1)),"",SUMIFS($G:$G,$L:$L,$L3851))</f>
        <v/>
      </c>
      <c r="K3851" s="5" t="str">
        <f>IF(OR($L3851="",NOT(COUNTIFS($L$2:$L3851,$L3851)=1)),"",SUMIFS($I:$I,$L:$L,$L3851))</f>
        <v/>
      </c>
      <c r="L3851" s="6" t="str">
        <f t="shared" si="544"/>
        <v/>
      </c>
      <c r="M3851" s="6">
        <f t="shared" si="545"/>
        <v>154</v>
      </c>
      <c r="N3851" s="6">
        <f t="shared" si="546"/>
        <v>26</v>
      </c>
      <c r="O3851" s="9" t="str">
        <f>IF(AND($B3851&lt;&gt;"",$C3851&lt;&gt;"",$B3851&lt;=$C3851),INDEX(Szabalyok!$C:$C,$N3851),"")</f>
        <v/>
      </c>
      <c r="P3851">
        <f t="shared" si="548"/>
        <v>0</v>
      </c>
    </row>
    <row r="3852" spans="1:16" x14ac:dyDescent="0.35">
      <c r="A3852">
        <f t="shared" si="547"/>
        <v>0</v>
      </c>
      <c r="B3852" s="4" t="str">
        <f>IF($M3852&gt;300,"",IF(OR(INDEX(Bemenet!$E$2:$E$301,$M3852)="",INDEX(Bemenet!$F$2:$F$301,$M3852)=""),"",MAX(INDEX(Bemenet!$E$2:$E$301,$M3852),INDEX(Szabalyok!$A:$A,$N3852))))</f>
        <v/>
      </c>
      <c r="C3852" s="4" t="str">
        <f>IF($B3852="","",MIN(INDEX(Bemenet!$F$2:$F$301,$M3852),INDEX(Szabalyok!$B:$B,$N3852)))</f>
        <v/>
      </c>
      <c r="D3852" s="5" t="str">
        <f>IF(AND($B3852&lt;&gt;"",$C3852&lt;&gt;"",$B3852&lt;=$C3852),INDEX(Bemenet!$G$2:$G$301,$M3852),"")</f>
        <v/>
      </c>
      <c r="E3852" s="6" t="str">
        <f>IF(AND($B3852&lt;&gt;"",$C3852&lt;&gt;"",$B3852&lt;=$C3852),INDEX(Bemenet!$D$2:$D$301,$M3852),"")</f>
        <v/>
      </c>
      <c r="F3852" s="5" t="str">
        <f t="shared" si="540"/>
        <v/>
      </c>
      <c r="G3852" s="5" t="str">
        <f t="shared" si="541"/>
        <v/>
      </c>
      <c r="H3852" s="9" t="str">
        <f t="shared" si="542"/>
        <v/>
      </c>
      <c r="I3852" s="5" t="str">
        <f t="shared" si="543"/>
        <v/>
      </c>
      <c r="J3852" s="5" t="str">
        <f>IF(OR($L3852="",NOT(COUNTIFS($L$2:$L3852,$L3852)=1)),"",SUMIFS($G:$G,$L:$L,$L3852))</f>
        <v/>
      </c>
      <c r="K3852" s="5" t="str">
        <f>IF(OR($L3852="",NOT(COUNTIFS($L$2:$L3852,$L3852)=1)),"",SUMIFS($I:$I,$L:$L,$L3852))</f>
        <v/>
      </c>
      <c r="L3852" s="6" t="str">
        <f t="shared" si="544"/>
        <v/>
      </c>
      <c r="M3852" s="6">
        <f t="shared" si="545"/>
        <v>155</v>
      </c>
      <c r="N3852" s="6">
        <f t="shared" si="546"/>
        <v>2</v>
      </c>
      <c r="O3852" s="9" t="str">
        <f>IF(AND($B3852&lt;&gt;"",$C3852&lt;&gt;"",$B3852&lt;=$C3852),INDEX(Szabalyok!$C:$C,$N3852),"")</f>
        <v/>
      </c>
      <c r="P3852">
        <f t="shared" si="548"/>
        <v>0</v>
      </c>
    </row>
    <row r="3853" spans="1:16" x14ac:dyDescent="0.35">
      <c r="A3853">
        <f t="shared" si="547"/>
        <v>0</v>
      </c>
      <c r="B3853" s="4" t="str">
        <f>IF($M3853&gt;300,"",IF(OR(INDEX(Bemenet!$E$2:$E$301,$M3853)="",INDEX(Bemenet!$F$2:$F$301,$M3853)=""),"",MAX(INDEX(Bemenet!$E$2:$E$301,$M3853),INDEX(Szabalyok!$A:$A,$N3853))))</f>
        <v/>
      </c>
      <c r="C3853" s="4" t="str">
        <f>IF($B3853="","",MIN(INDEX(Bemenet!$F$2:$F$301,$M3853),INDEX(Szabalyok!$B:$B,$N3853)))</f>
        <v/>
      </c>
      <c r="D3853" s="5" t="str">
        <f>IF(AND($B3853&lt;&gt;"",$C3853&lt;&gt;"",$B3853&lt;=$C3853),INDEX(Bemenet!$G$2:$G$301,$M3853),"")</f>
        <v/>
      </c>
      <c r="E3853" s="6" t="str">
        <f>IF(AND($B3853&lt;&gt;"",$C3853&lt;&gt;"",$B3853&lt;=$C3853),INDEX(Bemenet!$D$2:$D$301,$M3853),"")</f>
        <v/>
      </c>
      <c r="F3853" s="5" t="str">
        <f t="shared" si="540"/>
        <v/>
      </c>
      <c r="G3853" s="5" t="str">
        <f t="shared" si="541"/>
        <v/>
      </c>
      <c r="H3853" s="9" t="str">
        <f t="shared" si="542"/>
        <v/>
      </c>
      <c r="I3853" s="5" t="str">
        <f t="shared" si="543"/>
        <v/>
      </c>
      <c r="J3853" s="5" t="str">
        <f>IF(OR($L3853="",NOT(COUNTIFS($L$2:$L3853,$L3853)=1)),"",SUMIFS($G:$G,$L:$L,$L3853))</f>
        <v/>
      </c>
      <c r="K3853" s="5" t="str">
        <f>IF(OR($L3853="",NOT(COUNTIFS($L$2:$L3853,$L3853)=1)),"",SUMIFS($I:$I,$L:$L,$L3853))</f>
        <v/>
      </c>
      <c r="L3853" s="6" t="str">
        <f t="shared" si="544"/>
        <v/>
      </c>
      <c r="M3853" s="6">
        <f t="shared" si="545"/>
        <v>155</v>
      </c>
      <c r="N3853" s="6">
        <f t="shared" si="546"/>
        <v>3</v>
      </c>
      <c r="O3853" s="9" t="str">
        <f>IF(AND($B3853&lt;&gt;"",$C3853&lt;&gt;"",$B3853&lt;=$C3853),INDEX(Szabalyok!$C:$C,$N3853),"")</f>
        <v/>
      </c>
      <c r="P3853">
        <f t="shared" si="548"/>
        <v>0</v>
      </c>
    </row>
    <row r="3854" spans="1:16" x14ac:dyDescent="0.35">
      <c r="A3854">
        <f t="shared" si="547"/>
        <v>0</v>
      </c>
      <c r="B3854" s="4" t="str">
        <f>IF($M3854&gt;300,"",IF(OR(INDEX(Bemenet!$E$2:$E$301,$M3854)="",INDEX(Bemenet!$F$2:$F$301,$M3854)=""),"",MAX(INDEX(Bemenet!$E$2:$E$301,$M3854),INDEX(Szabalyok!$A:$A,$N3854))))</f>
        <v/>
      </c>
      <c r="C3854" s="4" t="str">
        <f>IF($B3854="","",MIN(INDEX(Bemenet!$F$2:$F$301,$M3854),INDEX(Szabalyok!$B:$B,$N3854)))</f>
        <v/>
      </c>
      <c r="D3854" s="5" t="str">
        <f>IF(AND($B3854&lt;&gt;"",$C3854&lt;&gt;"",$B3854&lt;=$C3854),INDEX(Bemenet!$G$2:$G$301,$M3854),"")</f>
        <v/>
      </c>
      <c r="E3854" s="6" t="str">
        <f>IF(AND($B3854&lt;&gt;"",$C3854&lt;&gt;"",$B3854&lt;=$C3854),INDEX(Bemenet!$D$2:$D$301,$M3854),"")</f>
        <v/>
      </c>
      <c r="F3854" s="5" t="str">
        <f t="shared" si="540"/>
        <v/>
      </c>
      <c r="G3854" s="5" t="str">
        <f t="shared" si="541"/>
        <v/>
      </c>
      <c r="H3854" s="9" t="str">
        <f t="shared" si="542"/>
        <v/>
      </c>
      <c r="I3854" s="5" t="str">
        <f t="shared" si="543"/>
        <v/>
      </c>
      <c r="J3854" s="5" t="str">
        <f>IF(OR($L3854="",NOT(COUNTIFS($L$2:$L3854,$L3854)=1)),"",SUMIFS($G:$G,$L:$L,$L3854))</f>
        <v/>
      </c>
      <c r="K3854" s="5" t="str">
        <f>IF(OR($L3854="",NOT(COUNTIFS($L$2:$L3854,$L3854)=1)),"",SUMIFS($I:$I,$L:$L,$L3854))</f>
        <v/>
      </c>
      <c r="L3854" s="6" t="str">
        <f t="shared" si="544"/>
        <v/>
      </c>
      <c r="M3854" s="6">
        <f t="shared" si="545"/>
        <v>155</v>
      </c>
      <c r="N3854" s="6">
        <f t="shared" si="546"/>
        <v>4</v>
      </c>
      <c r="O3854" s="9" t="str">
        <f>IF(AND($B3854&lt;&gt;"",$C3854&lt;&gt;"",$B3854&lt;=$C3854),INDEX(Szabalyok!$C:$C,$N3854),"")</f>
        <v/>
      </c>
      <c r="P3854">
        <f t="shared" si="548"/>
        <v>0</v>
      </c>
    </row>
    <row r="3855" spans="1:16" x14ac:dyDescent="0.35">
      <c r="A3855">
        <f t="shared" si="547"/>
        <v>0</v>
      </c>
      <c r="B3855" s="4" t="str">
        <f>IF($M3855&gt;300,"",IF(OR(INDEX(Bemenet!$E$2:$E$301,$M3855)="",INDEX(Bemenet!$F$2:$F$301,$M3855)=""),"",MAX(INDEX(Bemenet!$E$2:$E$301,$M3855),INDEX(Szabalyok!$A:$A,$N3855))))</f>
        <v/>
      </c>
      <c r="C3855" s="4" t="str">
        <f>IF($B3855="","",MIN(INDEX(Bemenet!$F$2:$F$301,$M3855),INDEX(Szabalyok!$B:$B,$N3855)))</f>
        <v/>
      </c>
      <c r="D3855" s="5" t="str">
        <f>IF(AND($B3855&lt;&gt;"",$C3855&lt;&gt;"",$B3855&lt;=$C3855),INDEX(Bemenet!$G$2:$G$301,$M3855),"")</f>
        <v/>
      </c>
      <c r="E3855" s="6" t="str">
        <f>IF(AND($B3855&lt;&gt;"",$C3855&lt;&gt;"",$B3855&lt;=$C3855),INDEX(Bemenet!$D$2:$D$301,$M3855),"")</f>
        <v/>
      </c>
      <c r="F3855" s="5" t="str">
        <f t="shared" si="540"/>
        <v/>
      </c>
      <c r="G3855" s="5" t="str">
        <f t="shared" si="541"/>
        <v/>
      </c>
      <c r="H3855" s="9" t="str">
        <f t="shared" si="542"/>
        <v/>
      </c>
      <c r="I3855" s="5" t="str">
        <f t="shared" si="543"/>
        <v/>
      </c>
      <c r="J3855" s="5" t="str">
        <f>IF(OR($L3855="",NOT(COUNTIFS($L$2:$L3855,$L3855)=1)),"",SUMIFS($G:$G,$L:$L,$L3855))</f>
        <v/>
      </c>
      <c r="K3855" s="5" t="str">
        <f>IF(OR($L3855="",NOT(COUNTIFS($L$2:$L3855,$L3855)=1)),"",SUMIFS($I:$I,$L:$L,$L3855))</f>
        <v/>
      </c>
      <c r="L3855" s="6" t="str">
        <f t="shared" si="544"/>
        <v/>
      </c>
      <c r="M3855" s="6">
        <f t="shared" si="545"/>
        <v>155</v>
      </c>
      <c r="N3855" s="6">
        <f t="shared" si="546"/>
        <v>5</v>
      </c>
      <c r="O3855" s="9" t="str">
        <f>IF(AND($B3855&lt;&gt;"",$C3855&lt;&gt;"",$B3855&lt;=$C3855),INDEX(Szabalyok!$C:$C,$N3855),"")</f>
        <v/>
      </c>
      <c r="P3855">
        <f t="shared" si="548"/>
        <v>0</v>
      </c>
    </row>
    <row r="3856" spans="1:16" x14ac:dyDescent="0.35">
      <c r="A3856">
        <f t="shared" si="547"/>
        <v>0</v>
      </c>
      <c r="B3856" s="4" t="str">
        <f>IF($M3856&gt;300,"",IF(OR(INDEX(Bemenet!$E$2:$E$301,$M3856)="",INDEX(Bemenet!$F$2:$F$301,$M3856)=""),"",MAX(INDEX(Bemenet!$E$2:$E$301,$M3856),INDEX(Szabalyok!$A:$A,$N3856))))</f>
        <v/>
      </c>
      <c r="C3856" s="4" t="str">
        <f>IF($B3856="","",MIN(INDEX(Bemenet!$F$2:$F$301,$M3856),INDEX(Szabalyok!$B:$B,$N3856)))</f>
        <v/>
      </c>
      <c r="D3856" s="5" t="str">
        <f>IF(AND($B3856&lt;&gt;"",$C3856&lt;&gt;"",$B3856&lt;=$C3856),INDEX(Bemenet!$G$2:$G$301,$M3856),"")</f>
        <v/>
      </c>
      <c r="E3856" s="6" t="str">
        <f>IF(AND($B3856&lt;&gt;"",$C3856&lt;&gt;"",$B3856&lt;=$C3856),INDEX(Bemenet!$D$2:$D$301,$M3856),"")</f>
        <v/>
      </c>
      <c r="F3856" s="5" t="str">
        <f t="shared" si="540"/>
        <v/>
      </c>
      <c r="G3856" s="5" t="str">
        <f t="shared" si="541"/>
        <v/>
      </c>
      <c r="H3856" s="9" t="str">
        <f t="shared" si="542"/>
        <v/>
      </c>
      <c r="I3856" s="5" t="str">
        <f t="shared" si="543"/>
        <v/>
      </c>
      <c r="J3856" s="5" t="str">
        <f>IF(OR($L3856="",NOT(COUNTIFS($L$2:$L3856,$L3856)=1)),"",SUMIFS($G:$G,$L:$L,$L3856))</f>
        <v/>
      </c>
      <c r="K3856" s="5" t="str">
        <f>IF(OR($L3856="",NOT(COUNTIFS($L$2:$L3856,$L3856)=1)),"",SUMIFS($I:$I,$L:$L,$L3856))</f>
        <v/>
      </c>
      <c r="L3856" s="6" t="str">
        <f t="shared" si="544"/>
        <v/>
      </c>
      <c r="M3856" s="6">
        <f t="shared" si="545"/>
        <v>155</v>
      </c>
      <c r="N3856" s="6">
        <f t="shared" si="546"/>
        <v>6</v>
      </c>
      <c r="O3856" s="9" t="str">
        <f>IF(AND($B3856&lt;&gt;"",$C3856&lt;&gt;"",$B3856&lt;=$C3856),INDEX(Szabalyok!$C:$C,$N3856),"")</f>
        <v/>
      </c>
      <c r="P3856">
        <f t="shared" si="548"/>
        <v>0</v>
      </c>
    </row>
    <row r="3857" spans="1:16" x14ac:dyDescent="0.35">
      <c r="A3857">
        <f t="shared" si="547"/>
        <v>0</v>
      </c>
      <c r="B3857" s="4" t="str">
        <f>IF($M3857&gt;300,"",IF(OR(INDEX(Bemenet!$E$2:$E$301,$M3857)="",INDEX(Bemenet!$F$2:$F$301,$M3857)=""),"",MAX(INDEX(Bemenet!$E$2:$E$301,$M3857),INDEX(Szabalyok!$A:$A,$N3857))))</f>
        <v/>
      </c>
      <c r="C3857" s="4" t="str">
        <f>IF($B3857="","",MIN(INDEX(Bemenet!$F$2:$F$301,$M3857),INDEX(Szabalyok!$B:$B,$N3857)))</f>
        <v/>
      </c>
      <c r="D3857" s="5" t="str">
        <f>IF(AND($B3857&lt;&gt;"",$C3857&lt;&gt;"",$B3857&lt;=$C3857),INDEX(Bemenet!$G$2:$G$301,$M3857),"")</f>
        <v/>
      </c>
      <c r="E3857" s="6" t="str">
        <f>IF(AND($B3857&lt;&gt;"",$C3857&lt;&gt;"",$B3857&lt;=$C3857),INDEX(Bemenet!$D$2:$D$301,$M3857),"")</f>
        <v/>
      </c>
      <c r="F3857" s="5" t="str">
        <f t="shared" si="540"/>
        <v/>
      </c>
      <c r="G3857" s="5" t="str">
        <f t="shared" si="541"/>
        <v/>
      </c>
      <c r="H3857" s="9" t="str">
        <f t="shared" si="542"/>
        <v/>
      </c>
      <c r="I3857" s="5" t="str">
        <f t="shared" si="543"/>
        <v/>
      </c>
      <c r="J3857" s="5" t="str">
        <f>IF(OR($L3857="",NOT(COUNTIFS($L$2:$L3857,$L3857)=1)),"",SUMIFS($G:$G,$L:$L,$L3857))</f>
        <v/>
      </c>
      <c r="K3857" s="5" t="str">
        <f>IF(OR($L3857="",NOT(COUNTIFS($L$2:$L3857,$L3857)=1)),"",SUMIFS($I:$I,$L:$L,$L3857))</f>
        <v/>
      </c>
      <c r="L3857" s="6" t="str">
        <f t="shared" si="544"/>
        <v/>
      </c>
      <c r="M3857" s="6">
        <f t="shared" si="545"/>
        <v>155</v>
      </c>
      <c r="N3857" s="6">
        <f t="shared" si="546"/>
        <v>7</v>
      </c>
      <c r="O3857" s="9" t="str">
        <f>IF(AND($B3857&lt;&gt;"",$C3857&lt;&gt;"",$B3857&lt;=$C3857),INDEX(Szabalyok!$C:$C,$N3857),"")</f>
        <v/>
      </c>
      <c r="P3857">
        <f t="shared" si="548"/>
        <v>0</v>
      </c>
    </row>
    <row r="3858" spans="1:16" x14ac:dyDescent="0.35">
      <c r="A3858">
        <f t="shared" si="547"/>
        <v>0</v>
      </c>
      <c r="B3858" s="4" t="str">
        <f>IF($M3858&gt;300,"",IF(OR(INDEX(Bemenet!$E$2:$E$301,$M3858)="",INDEX(Bemenet!$F$2:$F$301,$M3858)=""),"",MAX(INDEX(Bemenet!$E$2:$E$301,$M3858),INDEX(Szabalyok!$A:$A,$N3858))))</f>
        <v/>
      </c>
      <c r="C3858" s="4" t="str">
        <f>IF($B3858="","",MIN(INDEX(Bemenet!$F$2:$F$301,$M3858),INDEX(Szabalyok!$B:$B,$N3858)))</f>
        <v/>
      </c>
      <c r="D3858" s="5" t="str">
        <f>IF(AND($B3858&lt;&gt;"",$C3858&lt;&gt;"",$B3858&lt;=$C3858),INDEX(Bemenet!$G$2:$G$301,$M3858),"")</f>
        <v/>
      </c>
      <c r="E3858" s="6" t="str">
        <f>IF(AND($B3858&lt;&gt;"",$C3858&lt;&gt;"",$B3858&lt;=$C3858),INDEX(Bemenet!$D$2:$D$301,$M3858),"")</f>
        <v/>
      </c>
      <c r="F3858" s="5" t="str">
        <f t="shared" si="540"/>
        <v/>
      </c>
      <c r="G3858" s="5" t="str">
        <f t="shared" si="541"/>
        <v/>
      </c>
      <c r="H3858" s="9" t="str">
        <f t="shared" si="542"/>
        <v/>
      </c>
      <c r="I3858" s="5" t="str">
        <f t="shared" si="543"/>
        <v/>
      </c>
      <c r="J3858" s="5" t="str">
        <f>IF(OR($L3858="",NOT(COUNTIFS($L$2:$L3858,$L3858)=1)),"",SUMIFS($G:$G,$L:$L,$L3858))</f>
        <v/>
      </c>
      <c r="K3858" s="5" t="str">
        <f>IF(OR($L3858="",NOT(COUNTIFS($L$2:$L3858,$L3858)=1)),"",SUMIFS($I:$I,$L:$L,$L3858))</f>
        <v/>
      </c>
      <c r="L3858" s="6" t="str">
        <f t="shared" si="544"/>
        <v/>
      </c>
      <c r="M3858" s="6">
        <f t="shared" si="545"/>
        <v>155</v>
      </c>
      <c r="N3858" s="6">
        <f t="shared" si="546"/>
        <v>8</v>
      </c>
      <c r="O3858" s="9" t="str">
        <f>IF(AND($B3858&lt;&gt;"",$C3858&lt;&gt;"",$B3858&lt;=$C3858),INDEX(Szabalyok!$C:$C,$N3858),"")</f>
        <v/>
      </c>
      <c r="P3858">
        <f t="shared" si="548"/>
        <v>0</v>
      </c>
    </row>
    <row r="3859" spans="1:16" x14ac:dyDescent="0.35">
      <c r="A3859">
        <f t="shared" si="547"/>
        <v>0</v>
      </c>
      <c r="B3859" s="4" t="str">
        <f>IF($M3859&gt;300,"",IF(OR(INDEX(Bemenet!$E$2:$E$301,$M3859)="",INDEX(Bemenet!$F$2:$F$301,$M3859)=""),"",MAX(INDEX(Bemenet!$E$2:$E$301,$M3859),INDEX(Szabalyok!$A:$A,$N3859))))</f>
        <v/>
      </c>
      <c r="C3859" s="4" t="str">
        <f>IF($B3859="","",MIN(INDEX(Bemenet!$F$2:$F$301,$M3859),INDEX(Szabalyok!$B:$B,$N3859)))</f>
        <v/>
      </c>
      <c r="D3859" s="5" t="str">
        <f>IF(AND($B3859&lt;&gt;"",$C3859&lt;&gt;"",$B3859&lt;=$C3859),INDEX(Bemenet!$G$2:$G$301,$M3859),"")</f>
        <v/>
      </c>
      <c r="E3859" s="6" t="str">
        <f>IF(AND($B3859&lt;&gt;"",$C3859&lt;&gt;"",$B3859&lt;=$C3859),INDEX(Bemenet!$D$2:$D$301,$M3859),"")</f>
        <v/>
      </c>
      <c r="F3859" s="5" t="str">
        <f t="shared" si="540"/>
        <v/>
      </c>
      <c r="G3859" s="5" t="str">
        <f t="shared" si="541"/>
        <v/>
      </c>
      <c r="H3859" s="9" t="str">
        <f t="shared" si="542"/>
        <v/>
      </c>
      <c r="I3859" s="5" t="str">
        <f t="shared" si="543"/>
        <v/>
      </c>
      <c r="J3859" s="5" t="str">
        <f>IF(OR($L3859="",NOT(COUNTIFS($L$2:$L3859,$L3859)=1)),"",SUMIFS($G:$G,$L:$L,$L3859))</f>
        <v/>
      </c>
      <c r="K3859" s="5" t="str">
        <f>IF(OR($L3859="",NOT(COUNTIFS($L$2:$L3859,$L3859)=1)),"",SUMIFS($I:$I,$L:$L,$L3859))</f>
        <v/>
      </c>
      <c r="L3859" s="6" t="str">
        <f t="shared" si="544"/>
        <v/>
      </c>
      <c r="M3859" s="6">
        <f t="shared" si="545"/>
        <v>155</v>
      </c>
      <c r="N3859" s="6">
        <f t="shared" si="546"/>
        <v>9</v>
      </c>
      <c r="O3859" s="9" t="str">
        <f>IF(AND($B3859&lt;&gt;"",$C3859&lt;&gt;"",$B3859&lt;=$C3859),INDEX(Szabalyok!$C:$C,$N3859),"")</f>
        <v/>
      </c>
      <c r="P3859">
        <f t="shared" si="548"/>
        <v>0</v>
      </c>
    </row>
    <row r="3860" spans="1:16" x14ac:dyDescent="0.35">
      <c r="A3860">
        <f t="shared" si="547"/>
        <v>0</v>
      </c>
      <c r="B3860" s="4" t="str">
        <f>IF($M3860&gt;300,"",IF(OR(INDEX(Bemenet!$E$2:$E$301,$M3860)="",INDEX(Bemenet!$F$2:$F$301,$M3860)=""),"",MAX(INDEX(Bemenet!$E$2:$E$301,$M3860),INDEX(Szabalyok!$A:$A,$N3860))))</f>
        <v/>
      </c>
      <c r="C3860" s="4" t="str">
        <f>IF($B3860="","",MIN(INDEX(Bemenet!$F$2:$F$301,$M3860),INDEX(Szabalyok!$B:$B,$N3860)))</f>
        <v/>
      </c>
      <c r="D3860" s="5" t="str">
        <f>IF(AND($B3860&lt;&gt;"",$C3860&lt;&gt;"",$B3860&lt;=$C3860),INDEX(Bemenet!$G$2:$G$301,$M3860),"")</f>
        <v/>
      </c>
      <c r="E3860" s="6" t="str">
        <f>IF(AND($B3860&lt;&gt;"",$C3860&lt;&gt;"",$B3860&lt;=$C3860),INDEX(Bemenet!$D$2:$D$301,$M3860),"")</f>
        <v/>
      </c>
      <c r="F3860" s="5" t="str">
        <f t="shared" si="540"/>
        <v/>
      </c>
      <c r="G3860" s="5" t="str">
        <f t="shared" si="541"/>
        <v/>
      </c>
      <c r="H3860" s="9" t="str">
        <f t="shared" si="542"/>
        <v/>
      </c>
      <c r="I3860" s="5" t="str">
        <f t="shared" si="543"/>
        <v/>
      </c>
      <c r="J3860" s="5" t="str">
        <f>IF(OR($L3860="",NOT(COUNTIFS($L$2:$L3860,$L3860)=1)),"",SUMIFS($G:$G,$L:$L,$L3860))</f>
        <v/>
      </c>
      <c r="K3860" s="5" t="str">
        <f>IF(OR($L3860="",NOT(COUNTIFS($L$2:$L3860,$L3860)=1)),"",SUMIFS($I:$I,$L:$L,$L3860))</f>
        <v/>
      </c>
      <c r="L3860" s="6" t="str">
        <f t="shared" si="544"/>
        <v/>
      </c>
      <c r="M3860" s="6">
        <f t="shared" si="545"/>
        <v>155</v>
      </c>
      <c r="N3860" s="6">
        <f t="shared" si="546"/>
        <v>10</v>
      </c>
      <c r="O3860" s="9" t="str">
        <f>IF(AND($B3860&lt;&gt;"",$C3860&lt;&gt;"",$B3860&lt;=$C3860),INDEX(Szabalyok!$C:$C,$N3860),"")</f>
        <v/>
      </c>
      <c r="P3860">
        <f t="shared" si="548"/>
        <v>0</v>
      </c>
    </row>
    <row r="3861" spans="1:16" x14ac:dyDescent="0.35">
      <c r="A3861">
        <f t="shared" si="547"/>
        <v>0</v>
      </c>
      <c r="B3861" s="4" t="str">
        <f>IF($M3861&gt;300,"",IF(OR(INDEX(Bemenet!$E$2:$E$301,$M3861)="",INDEX(Bemenet!$F$2:$F$301,$M3861)=""),"",MAX(INDEX(Bemenet!$E$2:$E$301,$M3861),INDEX(Szabalyok!$A:$A,$N3861))))</f>
        <v/>
      </c>
      <c r="C3861" s="4" t="str">
        <f>IF($B3861="","",MIN(INDEX(Bemenet!$F$2:$F$301,$M3861),INDEX(Szabalyok!$B:$B,$N3861)))</f>
        <v/>
      </c>
      <c r="D3861" s="5" t="str">
        <f>IF(AND($B3861&lt;&gt;"",$C3861&lt;&gt;"",$B3861&lt;=$C3861),INDEX(Bemenet!$G$2:$G$301,$M3861),"")</f>
        <v/>
      </c>
      <c r="E3861" s="6" t="str">
        <f>IF(AND($B3861&lt;&gt;"",$C3861&lt;&gt;"",$B3861&lt;=$C3861),INDEX(Bemenet!$D$2:$D$301,$M3861),"")</f>
        <v/>
      </c>
      <c r="F3861" s="5" t="str">
        <f t="shared" si="540"/>
        <v/>
      </c>
      <c r="G3861" s="5" t="str">
        <f t="shared" si="541"/>
        <v/>
      </c>
      <c r="H3861" s="9" t="str">
        <f t="shared" si="542"/>
        <v/>
      </c>
      <c r="I3861" s="5" t="str">
        <f t="shared" si="543"/>
        <v/>
      </c>
      <c r="J3861" s="5" t="str">
        <f>IF(OR($L3861="",NOT(COUNTIFS($L$2:$L3861,$L3861)=1)),"",SUMIFS($G:$G,$L:$L,$L3861))</f>
        <v/>
      </c>
      <c r="K3861" s="5" t="str">
        <f>IF(OR($L3861="",NOT(COUNTIFS($L$2:$L3861,$L3861)=1)),"",SUMIFS($I:$I,$L:$L,$L3861))</f>
        <v/>
      </c>
      <c r="L3861" s="6" t="str">
        <f t="shared" si="544"/>
        <v/>
      </c>
      <c r="M3861" s="6">
        <f t="shared" si="545"/>
        <v>155</v>
      </c>
      <c r="N3861" s="6">
        <f t="shared" si="546"/>
        <v>11</v>
      </c>
      <c r="O3861" s="9" t="str">
        <f>IF(AND($B3861&lt;&gt;"",$C3861&lt;&gt;"",$B3861&lt;=$C3861),INDEX(Szabalyok!$C:$C,$N3861),"")</f>
        <v/>
      </c>
      <c r="P3861">
        <f t="shared" si="548"/>
        <v>0</v>
      </c>
    </row>
    <row r="3862" spans="1:16" x14ac:dyDescent="0.35">
      <c r="A3862">
        <f t="shared" si="547"/>
        <v>0</v>
      </c>
      <c r="B3862" s="4" t="str">
        <f>IF($M3862&gt;300,"",IF(OR(INDEX(Bemenet!$E$2:$E$301,$M3862)="",INDEX(Bemenet!$F$2:$F$301,$M3862)=""),"",MAX(INDEX(Bemenet!$E$2:$E$301,$M3862),INDEX(Szabalyok!$A:$A,$N3862))))</f>
        <v/>
      </c>
      <c r="C3862" s="4" t="str">
        <f>IF($B3862="","",MIN(INDEX(Bemenet!$F$2:$F$301,$M3862),INDEX(Szabalyok!$B:$B,$N3862)))</f>
        <v/>
      </c>
      <c r="D3862" s="5" t="str">
        <f>IF(AND($B3862&lt;&gt;"",$C3862&lt;&gt;"",$B3862&lt;=$C3862),INDEX(Bemenet!$G$2:$G$301,$M3862),"")</f>
        <v/>
      </c>
      <c r="E3862" s="6" t="str">
        <f>IF(AND($B3862&lt;&gt;"",$C3862&lt;&gt;"",$B3862&lt;=$C3862),INDEX(Bemenet!$D$2:$D$301,$M3862),"")</f>
        <v/>
      </c>
      <c r="F3862" s="5" t="str">
        <f t="shared" si="540"/>
        <v/>
      </c>
      <c r="G3862" s="5" t="str">
        <f t="shared" si="541"/>
        <v/>
      </c>
      <c r="H3862" s="9" t="str">
        <f t="shared" si="542"/>
        <v/>
      </c>
      <c r="I3862" s="5" t="str">
        <f t="shared" si="543"/>
        <v/>
      </c>
      <c r="J3862" s="5" t="str">
        <f>IF(OR($L3862="",NOT(COUNTIFS($L$2:$L3862,$L3862)=1)),"",SUMIFS($G:$G,$L:$L,$L3862))</f>
        <v/>
      </c>
      <c r="K3862" s="5" t="str">
        <f>IF(OR($L3862="",NOT(COUNTIFS($L$2:$L3862,$L3862)=1)),"",SUMIFS($I:$I,$L:$L,$L3862))</f>
        <v/>
      </c>
      <c r="L3862" s="6" t="str">
        <f t="shared" si="544"/>
        <v/>
      </c>
      <c r="M3862" s="6">
        <f t="shared" si="545"/>
        <v>155</v>
      </c>
      <c r="N3862" s="6">
        <f t="shared" si="546"/>
        <v>12</v>
      </c>
      <c r="O3862" s="9" t="str">
        <f>IF(AND($B3862&lt;&gt;"",$C3862&lt;&gt;"",$B3862&lt;=$C3862),INDEX(Szabalyok!$C:$C,$N3862),"")</f>
        <v/>
      </c>
      <c r="P3862">
        <f t="shared" si="548"/>
        <v>0</v>
      </c>
    </row>
    <row r="3863" spans="1:16" x14ac:dyDescent="0.35">
      <c r="A3863">
        <f t="shared" si="547"/>
        <v>0</v>
      </c>
      <c r="B3863" s="4" t="str">
        <f>IF($M3863&gt;300,"",IF(OR(INDEX(Bemenet!$E$2:$E$301,$M3863)="",INDEX(Bemenet!$F$2:$F$301,$M3863)=""),"",MAX(INDEX(Bemenet!$E$2:$E$301,$M3863),INDEX(Szabalyok!$A:$A,$N3863))))</f>
        <v/>
      </c>
      <c r="C3863" s="4" t="str">
        <f>IF($B3863="","",MIN(INDEX(Bemenet!$F$2:$F$301,$M3863),INDEX(Szabalyok!$B:$B,$N3863)))</f>
        <v/>
      </c>
      <c r="D3863" s="5" t="str">
        <f>IF(AND($B3863&lt;&gt;"",$C3863&lt;&gt;"",$B3863&lt;=$C3863),INDEX(Bemenet!$G$2:$G$301,$M3863),"")</f>
        <v/>
      </c>
      <c r="E3863" s="6" t="str">
        <f>IF(AND($B3863&lt;&gt;"",$C3863&lt;&gt;"",$B3863&lt;=$C3863),INDEX(Bemenet!$D$2:$D$301,$M3863),"")</f>
        <v/>
      </c>
      <c r="F3863" s="5" t="str">
        <f t="shared" si="540"/>
        <v/>
      </c>
      <c r="G3863" s="5" t="str">
        <f t="shared" si="541"/>
        <v/>
      </c>
      <c r="H3863" s="9" t="str">
        <f t="shared" si="542"/>
        <v/>
      </c>
      <c r="I3863" s="5" t="str">
        <f t="shared" si="543"/>
        <v/>
      </c>
      <c r="J3863" s="5" t="str">
        <f>IF(OR($L3863="",NOT(COUNTIFS($L$2:$L3863,$L3863)=1)),"",SUMIFS($G:$G,$L:$L,$L3863))</f>
        <v/>
      </c>
      <c r="K3863" s="5" t="str">
        <f>IF(OR($L3863="",NOT(COUNTIFS($L$2:$L3863,$L3863)=1)),"",SUMIFS($I:$I,$L:$L,$L3863))</f>
        <v/>
      </c>
      <c r="L3863" s="6" t="str">
        <f t="shared" si="544"/>
        <v/>
      </c>
      <c r="M3863" s="6">
        <f t="shared" si="545"/>
        <v>155</v>
      </c>
      <c r="N3863" s="6">
        <f t="shared" si="546"/>
        <v>13</v>
      </c>
      <c r="O3863" s="9" t="str">
        <f>IF(AND($B3863&lt;&gt;"",$C3863&lt;&gt;"",$B3863&lt;=$C3863),INDEX(Szabalyok!$C:$C,$N3863),"")</f>
        <v/>
      </c>
      <c r="P3863">
        <f t="shared" si="548"/>
        <v>0</v>
      </c>
    </row>
    <row r="3864" spans="1:16" x14ac:dyDescent="0.35">
      <c r="A3864">
        <f t="shared" si="547"/>
        <v>0</v>
      </c>
      <c r="B3864" s="4" t="str">
        <f>IF($M3864&gt;300,"",IF(OR(INDEX(Bemenet!$E$2:$E$301,$M3864)="",INDEX(Bemenet!$F$2:$F$301,$M3864)=""),"",MAX(INDEX(Bemenet!$E$2:$E$301,$M3864),INDEX(Szabalyok!$A:$A,$N3864))))</f>
        <v/>
      </c>
      <c r="C3864" s="4" t="str">
        <f>IF($B3864="","",MIN(INDEX(Bemenet!$F$2:$F$301,$M3864),INDEX(Szabalyok!$B:$B,$N3864)))</f>
        <v/>
      </c>
      <c r="D3864" s="5" t="str">
        <f>IF(AND($B3864&lt;&gt;"",$C3864&lt;&gt;"",$B3864&lt;=$C3864),INDEX(Bemenet!$G$2:$G$301,$M3864),"")</f>
        <v/>
      </c>
      <c r="E3864" s="6" t="str">
        <f>IF(AND($B3864&lt;&gt;"",$C3864&lt;&gt;"",$B3864&lt;=$C3864),INDEX(Bemenet!$D$2:$D$301,$M3864),"")</f>
        <v/>
      </c>
      <c r="F3864" s="5" t="str">
        <f t="shared" si="540"/>
        <v/>
      </c>
      <c r="G3864" s="5" t="str">
        <f t="shared" si="541"/>
        <v/>
      </c>
      <c r="H3864" s="9" t="str">
        <f t="shared" si="542"/>
        <v/>
      </c>
      <c r="I3864" s="5" t="str">
        <f t="shared" si="543"/>
        <v/>
      </c>
      <c r="J3864" s="5" t="str">
        <f>IF(OR($L3864="",NOT(COUNTIFS($L$2:$L3864,$L3864)=1)),"",SUMIFS($G:$G,$L:$L,$L3864))</f>
        <v/>
      </c>
      <c r="K3864" s="5" t="str">
        <f>IF(OR($L3864="",NOT(COUNTIFS($L$2:$L3864,$L3864)=1)),"",SUMIFS($I:$I,$L:$L,$L3864))</f>
        <v/>
      </c>
      <c r="L3864" s="6" t="str">
        <f t="shared" si="544"/>
        <v/>
      </c>
      <c r="M3864" s="6">
        <f t="shared" si="545"/>
        <v>155</v>
      </c>
      <c r="N3864" s="6">
        <f t="shared" si="546"/>
        <v>14</v>
      </c>
      <c r="O3864" s="9" t="str">
        <f>IF(AND($B3864&lt;&gt;"",$C3864&lt;&gt;"",$B3864&lt;=$C3864),INDEX(Szabalyok!$C:$C,$N3864),"")</f>
        <v/>
      </c>
      <c r="P3864">
        <f t="shared" si="548"/>
        <v>0</v>
      </c>
    </row>
    <row r="3865" spans="1:16" x14ac:dyDescent="0.35">
      <c r="A3865">
        <f t="shared" si="547"/>
        <v>0</v>
      </c>
      <c r="B3865" s="4" t="str">
        <f>IF($M3865&gt;300,"",IF(OR(INDEX(Bemenet!$E$2:$E$301,$M3865)="",INDEX(Bemenet!$F$2:$F$301,$M3865)=""),"",MAX(INDEX(Bemenet!$E$2:$E$301,$M3865),INDEX(Szabalyok!$A:$A,$N3865))))</f>
        <v/>
      </c>
      <c r="C3865" s="4" t="str">
        <f>IF($B3865="","",MIN(INDEX(Bemenet!$F$2:$F$301,$M3865),INDEX(Szabalyok!$B:$B,$N3865)))</f>
        <v/>
      </c>
      <c r="D3865" s="5" t="str">
        <f>IF(AND($B3865&lt;&gt;"",$C3865&lt;&gt;"",$B3865&lt;=$C3865),INDEX(Bemenet!$G$2:$G$301,$M3865),"")</f>
        <v/>
      </c>
      <c r="E3865" s="6" t="str">
        <f>IF(AND($B3865&lt;&gt;"",$C3865&lt;&gt;"",$B3865&lt;=$C3865),INDEX(Bemenet!$D$2:$D$301,$M3865),"")</f>
        <v/>
      </c>
      <c r="F3865" s="5" t="str">
        <f t="shared" si="540"/>
        <v/>
      </c>
      <c r="G3865" s="5" t="str">
        <f t="shared" si="541"/>
        <v/>
      </c>
      <c r="H3865" s="9" t="str">
        <f t="shared" si="542"/>
        <v/>
      </c>
      <c r="I3865" s="5" t="str">
        <f t="shared" si="543"/>
        <v/>
      </c>
      <c r="J3865" s="5" t="str">
        <f>IF(OR($L3865="",NOT(COUNTIFS($L$2:$L3865,$L3865)=1)),"",SUMIFS($G:$G,$L:$L,$L3865))</f>
        <v/>
      </c>
      <c r="K3865" s="5" t="str">
        <f>IF(OR($L3865="",NOT(COUNTIFS($L$2:$L3865,$L3865)=1)),"",SUMIFS($I:$I,$L:$L,$L3865))</f>
        <v/>
      </c>
      <c r="L3865" s="6" t="str">
        <f t="shared" si="544"/>
        <v/>
      </c>
      <c r="M3865" s="6">
        <f t="shared" si="545"/>
        <v>155</v>
      </c>
      <c r="N3865" s="6">
        <f t="shared" si="546"/>
        <v>15</v>
      </c>
      <c r="O3865" s="9" t="str">
        <f>IF(AND($B3865&lt;&gt;"",$C3865&lt;&gt;"",$B3865&lt;=$C3865),INDEX(Szabalyok!$C:$C,$N3865),"")</f>
        <v/>
      </c>
      <c r="P3865">
        <f t="shared" si="548"/>
        <v>0</v>
      </c>
    </row>
    <row r="3866" spans="1:16" x14ac:dyDescent="0.35">
      <c r="A3866">
        <f t="shared" si="547"/>
        <v>0</v>
      </c>
      <c r="B3866" s="4" t="str">
        <f>IF($M3866&gt;300,"",IF(OR(INDEX(Bemenet!$E$2:$E$301,$M3866)="",INDEX(Bemenet!$F$2:$F$301,$M3866)=""),"",MAX(INDEX(Bemenet!$E$2:$E$301,$M3866),INDEX(Szabalyok!$A:$A,$N3866))))</f>
        <v/>
      </c>
      <c r="C3866" s="4" t="str">
        <f>IF($B3866="","",MIN(INDEX(Bemenet!$F$2:$F$301,$M3866),INDEX(Szabalyok!$B:$B,$N3866)))</f>
        <v/>
      </c>
      <c r="D3866" s="5" t="str">
        <f>IF(AND($B3866&lt;&gt;"",$C3866&lt;&gt;"",$B3866&lt;=$C3866),INDEX(Bemenet!$G$2:$G$301,$M3866),"")</f>
        <v/>
      </c>
      <c r="E3866" s="6" t="str">
        <f>IF(AND($B3866&lt;&gt;"",$C3866&lt;&gt;"",$B3866&lt;=$C3866),INDEX(Bemenet!$D$2:$D$301,$M3866),"")</f>
        <v/>
      </c>
      <c r="F3866" s="5" t="str">
        <f t="shared" si="540"/>
        <v/>
      </c>
      <c r="G3866" s="5" t="str">
        <f t="shared" si="541"/>
        <v/>
      </c>
      <c r="H3866" s="9" t="str">
        <f t="shared" si="542"/>
        <v/>
      </c>
      <c r="I3866" s="5" t="str">
        <f t="shared" si="543"/>
        <v/>
      </c>
      <c r="J3866" s="5" t="str">
        <f>IF(OR($L3866="",NOT(COUNTIFS($L$2:$L3866,$L3866)=1)),"",SUMIFS($G:$G,$L:$L,$L3866))</f>
        <v/>
      </c>
      <c r="K3866" s="5" t="str">
        <f>IF(OR($L3866="",NOT(COUNTIFS($L$2:$L3866,$L3866)=1)),"",SUMIFS($I:$I,$L:$L,$L3866))</f>
        <v/>
      </c>
      <c r="L3866" s="6" t="str">
        <f t="shared" si="544"/>
        <v/>
      </c>
      <c r="M3866" s="6">
        <f t="shared" si="545"/>
        <v>155</v>
      </c>
      <c r="N3866" s="6">
        <f t="shared" si="546"/>
        <v>16</v>
      </c>
      <c r="O3866" s="9" t="str">
        <f>IF(AND($B3866&lt;&gt;"",$C3866&lt;&gt;"",$B3866&lt;=$C3866),INDEX(Szabalyok!$C:$C,$N3866),"")</f>
        <v/>
      </c>
      <c r="P3866">
        <f t="shared" si="548"/>
        <v>0</v>
      </c>
    </row>
    <row r="3867" spans="1:16" x14ac:dyDescent="0.35">
      <c r="A3867">
        <f t="shared" si="547"/>
        <v>0</v>
      </c>
      <c r="B3867" s="4" t="str">
        <f>IF($M3867&gt;300,"",IF(OR(INDEX(Bemenet!$E$2:$E$301,$M3867)="",INDEX(Bemenet!$F$2:$F$301,$M3867)=""),"",MAX(INDEX(Bemenet!$E$2:$E$301,$M3867),INDEX(Szabalyok!$A:$A,$N3867))))</f>
        <v/>
      </c>
      <c r="C3867" s="4" t="str">
        <f>IF($B3867="","",MIN(INDEX(Bemenet!$F$2:$F$301,$M3867),INDEX(Szabalyok!$B:$B,$N3867)))</f>
        <v/>
      </c>
      <c r="D3867" s="5" t="str">
        <f>IF(AND($B3867&lt;&gt;"",$C3867&lt;&gt;"",$B3867&lt;=$C3867),INDEX(Bemenet!$G$2:$G$301,$M3867),"")</f>
        <v/>
      </c>
      <c r="E3867" s="6" t="str">
        <f>IF(AND($B3867&lt;&gt;"",$C3867&lt;&gt;"",$B3867&lt;=$C3867),INDEX(Bemenet!$D$2:$D$301,$M3867),"")</f>
        <v/>
      </c>
      <c r="F3867" s="5" t="str">
        <f t="shared" si="540"/>
        <v/>
      </c>
      <c r="G3867" s="5" t="str">
        <f t="shared" si="541"/>
        <v/>
      </c>
      <c r="H3867" s="9" t="str">
        <f t="shared" si="542"/>
        <v/>
      </c>
      <c r="I3867" s="5" t="str">
        <f t="shared" si="543"/>
        <v/>
      </c>
      <c r="J3867" s="5" t="str">
        <f>IF(OR($L3867="",NOT(COUNTIFS($L$2:$L3867,$L3867)=1)),"",SUMIFS($G:$G,$L:$L,$L3867))</f>
        <v/>
      </c>
      <c r="K3867" s="5" t="str">
        <f>IF(OR($L3867="",NOT(COUNTIFS($L$2:$L3867,$L3867)=1)),"",SUMIFS($I:$I,$L:$L,$L3867))</f>
        <v/>
      </c>
      <c r="L3867" s="6" t="str">
        <f t="shared" si="544"/>
        <v/>
      </c>
      <c r="M3867" s="6">
        <f t="shared" si="545"/>
        <v>155</v>
      </c>
      <c r="N3867" s="6">
        <f t="shared" si="546"/>
        <v>17</v>
      </c>
      <c r="O3867" s="9" t="str">
        <f>IF(AND($B3867&lt;&gt;"",$C3867&lt;&gt;"",$B3867&lt;=$C3867),INDEX(Szabalyok!$C:$C,$N3867),"")</f>
        <v/>
      </c>
      <c r="P3867">
        <f t="shared" si="548"/>
        <v>0</v>
      </c>
    </row>
    <row r="3868" spans="1:16" x14ac:dyDescent="0.35">
      <c r="A3868">
        <f t="shared" si="547"/>
        <v>0</v>
      </c>
      <c r="B3868" s="4" t="str">
        <f>IF($M3868&gt;300,"",IF(OR(INDEX(Bemenet!$E$2:$E$301,$M3868)="",INDEX(Bemenet!$F$2:$F$301,$M3868)=""),"",MAX(INDEX(Bemenet!$E$2:$E$301,$M3868),INDEX(Szabalyok!$A:$A,$N3868))))</f>
        <v/>
      </c>
      <c r="C3868" s="4" t="str">
        <f>IF($B3868="","",MIN(INDEX(Bemenet!$F$2:$F$301,$M3868),INDEX(Szabalyok!$B:$B,$N3868)))</f>
        <v/>
      </c>
      <c r="D3868" s="5" t="str">
        <f>IF(AND($B3868&lt;&gt;"",$C3868&lt;&gt;"",$B3868&lt;=$C3868),INDEX(Bemenet!$G$2:$G$301,$M3868),"")</f>
        <v/>
      </c>
      <c r="E3868" s="6" t="str">
        <f>IF(AND($B3868&lt;&gt;"",$C3868&lt;&gt;"",$B3868&lt;=$C3868),INDEX(Bemenet!$D$2:$D$301,$M3868),"")</f>
        <v/>
      </c>
      <c r="F3868" s="5" t="str">
        <f t="shared" si="540"/>
        <v/>
      </c>
      <c r="G3868" s="5" t="str">
        <f t="shared" si="541"/>
        <v/>
      </c>
      <c r="H3868" s="9" t="str">
        <f t="shared" si="542"/>
        <v/>
      </c>
      <c r="I3868" s="5" t="str">
        <f t="shared" si="543"/>
        <v/>
      </c>
      <c r="J3868" s="5" t="str">
        <f>IF(OR($L3868="",NOT(COUNTIFS($L$2:$L3868,$L3868)=1)),"",SUMIFS($G:$G,$L:$L,$L3868))</f>
        <v/>
      </c>
      <c r="K3868" s="5" t="str">
        <f>IF(OR($L3868="",NOT(COUNTIFS($L$2:$L3868,$L3868)=1)),"",SUMIFS($I:$I,$L:$L,$L3868))</f>
        <v/>
      </c>
      <c r="L3868" s="6" t="str">
        <f t="shared" si="544"/>
        <v/>
      </c>
      <c r="M3868" s="6">
        <f t="shared" si="545"/>
        <v>155</v>
      </c>
      <c r="N3868" s="6">
        <f t="shared" si="546"/>
        <v>18</v>
      </c>
      <c r="O3868" s="9" t="str">
        <f>IF(AND($B3868&lt;&gt;"",$C3868&lt;&gt;"",$B3868&lt;=$C3868),INDEX(Szabalyok!$C:$C,$N3868),"")</f>
        <v/>
      </c>
      <c r="P3868">
        <f t="shared" si="548"/>
        <v>0</v>
      </c>
    </row>
    <row r="3869" spans="1:16" x14ac:dyDescent="0.35">
      <c r="A3869">
        <f t="shared" si="547"/>
        <v>0</v>
      </c>
      <c r="B3869" s="4" t="str">
        <f>IF($M3869&gt;300,"",IF(OR(INDEX(Bemenet!$E$2:$E$301,$M3869)="",INDEX(Bemenet!$F$2:$F$301,$M3869)=""),"",MAX(INDEX(Bemenet!$E$2:$E$301,$M3869),INDEX(Szabalyok!$A:$A,$N3869))))</f>
        <v/>
      </c>
      <c r="C3869" s="4" t="str">
        <f>IF($B3869="","",MIN(INDEX(Bemenet!$F$2:$F$301,$M3869),INDEX(Szabalyok!$B:$B,$N3869)))</f>
        <v/>
      </c>
      <c r="D3869" s="5" t="str">
        <f>IF(AND($B3869&lt;&gt;"",$C3869&lt;&gt;"",$B3869&lt;=$C3869),INDEX(Bemenet!$G$2:$G$301,$M3869),"")</f>
        <v/>
      </c>
      <c r="E3869" s="6" t="str">
        <f>IF(AND($B3869&lt;&gt;"",$C3869&lt;&gt;"",$B3869&lt;=$C3869),INDEX(Bemenet!$D$2:$D$301,$M3869),"")</f>
        <v/>
      </c>
      <c r="F3869" s="5" t="str">
        <f t="shared" si="540"/>
        <v/>
      </c>
      <c r="G3869" s="5" t="str">
        <f t="shared" si="541"/>
        <v/>
      </c>
      <c r="H3869" s="9" t="str">
        <f t="shared" si="542"/>
        <v/>
      </c>
      <c r="I3869" s="5" t="str">
        <f t="shared" si="543"/>
        <v/>
      </c>
      <c r="J3869" s="5" t="str">
        <f>IF(OR($L3869="",NOT(COUNTIFS($L$2:$L3869,$L3869)=1)),"",SUMIFS($G:$G,$L:$L,$L3869))</f>
        <v/>
      </c>
      <c r="K3869" s="5" t="str">
        <f>IF(OR($L3869="",NOT(COUNTIFS($L$2:$L3869,$L3869)=1)),"",SUMIFS($I:$I,$L:$L,$L3869))</f>
        <v/>
      </c>
      <c r="L3869" s="6" t="str">
        <f t="shared" si="544"/>
        <v/>
      </c>
      <c r="M3869" s="6">
        <f t="shared" si="545"/>
        <v>155</v>
      </c>
      <c r="N3869" s="6">
        <f t="shared" si="546"/>
        <v>19</v>
      </c>
      <c r="O3869" s="9" t="str">
        <f>IF(AND($B3869&lt;&gt;"",$C3869&lt;&gt;"",$B3869&lt;=$C3869),INDEX(Szabalyok!$C:$C,$N3869),"")</f>
        <v/>
      </c>
      <c r="P3869">
        <f t="shared" si="548"/>
        <v>0</v>
      </c>
    </row>
    <row r="3870" spans="1:16" x14ac:dyDescent="0.35">
      <c r="A3870">
        <f t="shared" si="547"/>
        <v>0</v>
      </c>
      <c r="B3870" s="4" t="str">
        <f>IF($M3870&gt;300,"",IF(OR(INDEX(Bemenet!$E$2:$E$301,$M3870)="",INDEX(Bemenet!$F$2:$F$301,$M3870)=""),"",MAX(INDEX(Bemenet!$E$2:$E$301,$M3870),INDEX(Szabalyok!$A:$A,$N3870))))</f>
        <v/>
      </c>
      <c r="C3870" s="4" t="str">
        <f>IF($B3870="","",MIN(INDEX(Bemenet!$F$2:$F$301,$M3870),INDEX(Szabalyok!$B:$B,$N3870)))</f>
        <v/>
      </c>
      <c r="D3870" s="5" t="str">
        <f>IF(AND($B3870&lt;&gt;"",$C3870&lt;&gt;"",$B3870&lt;=$C3870),INDEX(Bemenet!$G$2:$G$301,$M3870),"")</f>
        <v/>
      </c>
      <c r="E3870" s="6" t="str">
        <f>IF(AND($B3870&lt;&gt;"",$C3870&lt;&gt;"",$B3870&lt;=$C3870),INDEX(Bemenet!$D$2:$D$301,$M3870),"")</f>
        <v/>
      </c>
      <c r="F3870" s="5" t="str">
        <f t="shared" si="540"/>
        <v/>
      </c>
      <c r="G3870" s="5" t="str">
        <f t="shared" si="541"/>
        <v/>
      </c>
      <c r="H3870" s="9" t="str">
        <f t="shared" si="542"/>
        <v/>
      </c>
      <c r="I3870" s="5" t="str">
        <f t="shared" si="543"/>
        <v/>
      </c>
      <c r="J3870" s="5" t="str">
        <f>IF(OR($L3870="",NOT(COUNTIFS($L$2:$L3870,$L3870)=1)),"",SUMIFS($G:$G,$L:$L,$L3870))</f>
        <v/>
      </c>
      <c r="K3870" s="5" t="str">
        <f>IF(OR($L3870="",NOT(COUNTIFS($L$2:$L3870,$L3870)=1)),"",SUMIFS($I:$I,$L:$L,$L3870))</f>
        <v/>
      </c>
      <c r="L3870" s="6" t="str">
        <f t="shared" si="544"/>
        <v/>
      </c>
      <c r="M3870" s="6">
        <f t="shared" si="545"/>
        <v>155</v>
      </c>
      <c r="N3870" s="6">
        <f t="shared" si="546"/>
        <v>20</v>
      </c>
      <c r="O3870" s="9" t="str">
        <f>IF(AND($B3870&lt;&gt;"",$C3870&lt;&gt;"",$B3870&lt;=$C3870),INDEX(Szabalyok!$C:$C,$N3870),"")</f>
        <v/>
      </c>
      <c r="P3870">
        <f t="shared" si="548"/>
        <v>0</v>
      </c>
    </row>
    <row r="3871" spans="1:16" x14ac:dyDescent="0.35">
      <c r="A3871">
        <f t="shared" si="547"/>
        <v>0</v>
      </c>
      <c r="B3871" s="4" t="str">
        <f>IF($M3871&gt;300,"",IF(OR(INDEX(Bemenet!$E$2:$E$301,$M3871)="",INDEX(Bemenet!$F$2:$F$301,$M3871)=""),"",MAX(INDEX(Bemenet!$E$2:$E$301,$M3871),INDEX(Szabalyok!$A:$A,$N3871))))</f>
        <v/>
      </c>
      <c r="C3871" s="4" t="str">
        <f>IF($B3871="","",MIN(INDEX(Bemenet!$F$2:$F$301,$M3871),INDEX(Szabalyok!$B:$B,$N3871)))</f>
        <v/>
      </c>
      <c r="D3871" s="5" t="str">
        <f>IF(AND($B3871&lt;&gt;"",$C3871&lt;&gt;"",$B3871&lt;=$C3871),INDEX(Bemenet!$G$2:$G$301,$M3871),"")</f>
        <v/>
      </c>
      <c r="E3871" s="6" t="str">
        <f>IF(AND($B3871&lt;&gt;"",$C3871&lt;&gt;"",$B3871&lt;=$C3871),INDEX(Bemenet!$D$2:$D$301,$M3871),"")</f>
        <v/>
      </c>
      <c r="F3871" s="5" t="str">
        <f t="shared" si="540"/>
        <v/>
      </c>
      <c r="G3871" s="5" t="str">
        <f t="shared" si="541"/>
        <v/>
      </c>
      <c r="H3871" s="9" t="str">
        <f t="shared" si="542"/>
        <v/>
      </c>
      <c r="I3871" s="5" t="str">
        <f t="shared" si="543"/>
        <v/>
      </c>
      <c r="J3871" s="5" t="str">
        <f>IF(OR($L3871="",NOT(COUNTIFS($L$2:$L3871,$L3871)=1)),"",SUMIFS($G:$G,$L:$L,$L3871))</f>
        <v/>
      </c>
      <c r="K3871" s="5" t="str">
        <f>IF(OR($L3871="",NOT(COUNTIFS($L$2:$L3871,$L3871)=1)),"",SUMIFS($I:$I,$L:$L,$L3871))</f>
        <v/>
      </c>
      <c r="L3871" s="6" t="str">
        <f t="shared" si="544"/>
        <v/>
      </c>
      <c r="M3871" s="6">
        <f t="shared" si="545"/>
        <v>155</v>
      </c>
      <c r="N3871" s="6">
        <f t="shared" si="546"/>
        <v>21</v>
      </c>
      <c r="O3871" s="9" t="str">
        <f>IF(AND($B3871&lt;&gt;"",$C3871&lt;&gt;"",$B3871&lt;=$C3871),INDEX(Szabalyok!$C:$C,$N3871),"")</f>
        <v/>
      </c>
      <c r="P3871">
        <f t="shared" si="548"/>
        <v>0</v>
      </c>
    </row>
    <row r="3872" spans="1:16" x14ac:dyDescent="0.35">
      <c r="A3872">
        <f t="shared" si="547"/>
        <v>0</v>
      </c>
      <c r="B3872" s="4" t="str">
        <f>IF($M3872&gt;300,"",IF(OR(INDEX(Bemenet!$E$2:$E$301,$M3872)="",INDEX(Bemenet!$F$2:$F$301,$M3872)=""),"",MAX(INDEX(Bemenet!$E$2:$E$301,$M3872),INDEX(Szabalyok!$A:$A,$N3872))))</f>
        <v/>
      </c>
      <c r="C3872" s="4" t="str">
        <f>IF($B3872="","",MIN(INDEX(Bemenet!$F$2:$F$301,$M3872),INDEX(Szabalyok!$B:$B,$N3872)))</f>
        <v/>
      </c>
      <c r="D3872" s="5" t="str">
        <f>IF(AND($B3872&lt;&gt;"",$C3872&lt;&gt;"",$B3872&lt;=$C3872),INDEX(Bemenet!$G$2:$G$301,$M3872),"")</f>
        <v/>
      </c>
      <c r="E3872" s="6" t="str">
        <f>IF(AND($B3872&lt;&gt;"",$C3872&lt;&gt;"",$B3872&lt;=$C3872),INDEX(Bemenet!$D$2:$D$301,$M3872),"")</f>
        <v/>
      </c>
      <c r="F3872" s="5" t="str">
        <f t="shared" si="540"/>
        <v/>
      </c>
      <c r="G3872" s="5" t="str">
        <f t="shared" si="541"/>
        <v/>
      </c>
      <c r="H3872" s="9" t="str">
        <f t="shared" si="542"/>
        <v/>
      </c>
      <c r="I3872" s="5" t="str">
        <f t="shared" si="543"/>
        <v/>
      </c>
      <c r="J3872" s="5" t="str">
        <f>IF(OR($L3872="",NOT(COUNTIFS($L$2:$L3872,$L3872)=1)),"",SUMIFS($G:$G,$L:$L,$L3872))</f>
        <v/>
      </c>
      <c r="K3872" s="5" t="str">
        <f>IF(OR($L3872="",NOT(COUNTIFS($L$2:$L3872,$L3872)=1)),"",SUMIFS($I:$I,$L:$L,$L3872))</f>
        <v/>
      </c>
      <c r="L3872" s="6" t="str">
        <f t="shared" si="544"/>
        <v/>
      </c>
      <c r="M3872" s="6">
        <f t="shared" si="545"/>
        <v>155</v>
      </c>
      <c r="N3872" s="6">
        <f t="shared" si="546"/>
        <v>22</v>
      </c>
      <c r="O3872" s="9" t="str">
        <f>IF(AND($B3872&lt;&gt;"",$C3872&lt;&gt;"",$B3872&lt;=$C3872),INDEX(Szabalyok!$C:$C,$N3872),"")</f>
        <v/>
      </c>
      <c r="P3872">
        <f t="shared" si="548"/>
        <v>0</v>
      </c>
    </row>
    <row r="3873" spans="1:16" x14ac:dyDescent="0.35">
      <c r="A3873">
        <f t="shared" si="547"/>
        <v>0</v>
      </c>
      <c r="B3873" s="4" t="str">
        <f>IF($M3873&gt;300,"",IF(OR(INDEX(Bemenet!$E$2:$E$301,$M3873)="",INDEX(Bemenet!$F$2:$F$301,$M3873)=""),"",MAX(INDEX(Bemenet!$E$2:$E$301,$M3873),INDEX(Szabalyok!$A:$A,$N3873))))</f>
        <v/>
      </c>
      <c r="C3873" s="4" t="str">
        <f>IF($B3873="","",MIN(INDEX(Bemenet!$F$2:$F$301,$M3873),INDEX(Szabalyok!$B:$B,$N3873)))</f>
        <v/>
      </c>
      <c r="D3873" s="5" t="str">
        <f>IF(AND($B3873&lt;&gt;"",$C3873&lt;&gt;"",$B3873&lt;=$C3873),INDEX(Bemenet!$G$2:$G$301,$M3873),"")</f>
        <v/>
      </c>
      <c r="E3873" s="6" t="str">
        <f>IF(AND($B3873&lt;&gt;"",$C3873&lt;&gt;"",$B3873&lt;=$C3873),INDEX(Bemenet!$D$2:$D$301,$M3873),"")</f>
        <v/>
      </c>
      <c r="F3873" s="5" t="str">
        <f t="shared" si="540"/>
        <v/>
      </c>
      <c r="G3873" s="5" t="str">
        <f t="shared" si="541"/>
        <v/>
      </c>
      <c r="H3873" s="9" t="str">
        <f t="shared" si="542"/>
        <v/>
      </c>
      <c r="I3873" s="5" t="str">
        <f t="shared" si="543"/>
        <v/>
      </c>
      <c r="J3873" s="5" t="str">
        <f>IF(OR($L3873="",NOT(COUNTIFS($L$2:$L3873,$L3873)=1)),"",SUMIFS($G:$G,$L:$L,$L3873))</f>
        <v/>
      </c>
      <c r="K3873" s="5" t="str">
        <f>IF(OR($L3873="",NOT(COUNTIFS($L$2:$L3873,$L3873)=1)),"",SUMIFS($I:$I,$L:$L,$L3873))</f>
        <v/>
      </c>
      <c r="L3873" s="6" t="str">
        <f t="shared" si="544"/>
        <v/>
      </c>
      <c r="M3873" s="6">
        <f t="shared" si="545"/>
        <v>155</v>
      </c>
      <c r="N3873" s="6">
        <f t="shared" si="546"/>
        <v>23</v>
      </c>
      <c r="O3873" s="9" t="str">
        <f>IF(AND($B3873&lt;&gt;"",$C3873&lt;&gt;"",$B3873&lt;=$C3873),INDEX(Szabalyok!$C:$C,$N3873),"")</f>
        <v/>
      </c>
      <c r="P3873">
        <f t="shared" si="548"/>
        <v>0</v>
      </c>
    </row>
    <row r="3874" spans="1:16" x14ac:dyDescent="0.35">
      <c r="A3874">
        <f t="shared" si="547"/>
        <v>0</v>
      </c>
      <c r="B3874" s="4" t="str">
        <f>IF($M3874&gt;300,"",IF(OR(INDEX(Bemenet!$E$2:$E$301,$M3874)="",INDEX(Bemenet!$F$2:$F$301,$M3874)=""),"",MAX(INDEX(Bemenet!$E$2:$E$301,$M3874),INDEX(Szabalyok!$A:$A,$N3874))))</f>
        <v/>
      </c>
      <c r="C3874" s="4" t="str">
        <f>IF($B3874="","",MIN(INDEX(Bemenet!$F$2:$F$301,$M3874),INDEX(Szabalyok!$B:$B,$N3874)))</f>
        <v/>
      </c>
      <c r="D3874" s="5" t="str">
        <f>IF(AND($B3874&lt;&gt;"",$C3874&lt;&gt;"",$B3874&lt;=$C3874),INDEX(Bemenet!$G$2:$G$301,$M3874),"")</f>
        <v/>
      </c>
      <c r="E3874" s="6" t="str">
        <f>IF(AND($B3874&lt;&gt;"",$C3874&lt;&gt;"",$B3874&lt;=$C3874),INDEX(Bemenet!$D$2:$D$301,$M3874),"")</f>
        <v/>
      </c>
      <c r="F3874" s="5" t="str">
        <f t="shared" si="540"/>
        <v/>
      </c>
      <c r="G3874" s="5" t="str">
        <f t="shared" si="541"/>
        <v/>
      </c>
      <c r="H3874" s="9" t="str">
        <f t="shared" si="542"/>
        <v/>
      </c>
      <c r="I3874" s="5" t="str">
        <f t="shared" si="543"/>
        <v/>
      </c>
      <c r="J3874" s="5" t="str">
        <f>IF(OR($L3874="",NOT(COUNTIFS($L$2:$L3874,$L3874)=1)),"",SUMIFS($G:$G,$L:$L,$L3874))</f>
        <v/>
      </c>
      <c r="K3874" s="5" t="str">
        <f>IF(OR($L3874="",NOT(COUNTIFS($L$2:$L3874,$L3874)=1)),"",SUMIFS($I:$I,$L:$L,$L3874))</f>
        <v/>
      </c>
      <c r="L3874" s="6" t="str">
        <f t="shared" si="544"/>
        <v/>
      </c>
      <c r="M3874" s="6">
        <f t="shared" si="545"/>
        <v>155</v>
      </c>
      <c r="N3874" s="6">
        <f t="shared" si="546"/>
        <v>24</v>
      </c>
      <c r="O3874" s="9" t="str">
        <f>IF(AND($B3874&lt;&gt;"",$C3874&lt;&gt;"",$B3874&lt;=$C3874),INDEX(Szabalyok!$C:$C,$N3874),"")</f>
        <v/>
      </c>
      <c r="P3874">
        <f t="shared" si="548"/>
        <v>0</v>
      </c>
    </row>
    <row r="3875" spans="1:16" x14ac:dyDescent="0.35">
      <c r="A3875">
        <f t="shared" si="547"/>
        <v>0</v>
      </c>
      <c r="B3875" s="4" t="str">
        <f>IF($M3875&gt;300,"",IF(OR(INDEX(Bemenet!$E$2:$E$301,$M3875)="",INDEX(Bemenet!$F$2:$F$301,$M3875)=""),"",MAX(INDEX(Bemenet!$E$2:$E$301,$M3875),INDEX(Szabalyok!$A:$A,$N3875))))</f>
        <v/>
      </c>
      <c r="C3875" s="4" t="str">
        <f>IF($B3875="","",MIN(INDEX(Bemenet!$F$2:$F$301,$M3875),INDEX(Szabalyok!$B:$B,$N3875)))</f>
        <v/>
      </c>
      <c r="D3875" s="5" t="str">
        <f>IF(AND($B3875&lt;&gt;"",$C3875&lt;&gt;"",$B3875&lt;=$C3875),INDEX(Bemenet!$G$2:$G$301,$M3875),"")</f>
        <v/>
      </c>
      <c r="E3875" s="6" t="str">
        <f>IF(AND($B3875&lt;&gt;"",$C3875&lt;&gt;"",$B3875&lt;=$C3875),INDEX(Bemenet!$D$2:$D$301,$M3875),"")</f>
        <v/>
      </c>
      <c r="F3875" s="5" t="str">
        <f t="shared" si="540"/>
        <v/>
      </c>
      <c r="G3875" s="5" t="str">
        <f t="shared" si="541"/>
        <v/>
      </c>
      <c r="H3875" s="9" t="str">
        <f t="shared" si="542"/>
        <v/>
      </c>
      <c r="I3875" s="5" t="str">
        <f t="shared" si="543"/>
        <v/>
      </c>
      <c r="J3875" s="5" t="str">
        <f>IF(OR($L3875="",NOT(COUNTIFS($L$2:$L3875,$L3875)=1)),"",SUMIFS($G:$G,$L:$L,$L3875))</f>
        <v/>
      </c>
      <c r="K3875" s="5" t="str">
        <f>IF(OR($L3875="",NOT(COUNTIFS($L$2:$L3875,$L3875)=1)),"",SUMIFS($I:$I,$L:$L,$L3875))</f>
        <v/>
      </c>
      <c r="L3875" s="6" t="str">
        <f t="shared" si="544"/>
        <v/>
      </c>
      <c r="M3875" s="6">
        <f t="shared" si="545"/>
        <v>155</v>
      </c>
      <c r="N3875" s="6">
        <f t="shared" si="546"/>
        <v>25</v>
      </c>
      <c r="O3875" s="9" t="str">
        <f>IF(AND($B3875&lt;&gt;"",$C3875&lt;&gt;"",$B3875&lt;=$C3875),INDEX(Szabalyok!$C:$C,$N3875),"")</f>
        <v/>
      </c>
      <c r="P3875">
        <f t="shared" si="548"/>
        <v>0</v>
      </c>
    </row>
    <row r="3876" spans="1:16" x14ac:dyDescent="0.35">
      <c r="A3876">
        <f t="shared" si="547"/>
        <v>0</v>
      </c>
      <c r="B3876" s="4" t="str">
        <f>IF($M3876&gt;300,"",IF(OR(INDEX(Bemenet!$E$2:$E$301,$M3876)="",INDEX(Bemenet!$F$2:$F$301,$M3876)=""),"",MAX(INDEX(Bemenet!$E$2:$E$301,$M3876),INDEX(Szabalyok!$A:$A,$N3876))))</f>
        <v/>
      </c>
      <c r="C3876" s="4" t="str">
        <f>IF($B3876="","",MIN(INDEX(Bemenet!$F$2:$F$301,$M3876),INDEX(Szabalyok!$B:$B,$N3876)))</f>
        <v/>
      </c>
      <c r="D3876" s="5" t="str">
        <f>IF(AND($B3876&lt;&gt;"",$C3876&lt;&gt;"",$B3876&lt;=$C3876),INDEX(Bemenet!$G$2:$G$301,$M3876),"")</f>
        <v/>
      </c>
      <c r="E3876" s="6" t="str">
        <f>IF(AND($B3876&lt;&gt;"",$C3876&lt;&gt;"",$B3876&lt;=$C3876),INDEX(Bemenet!$D$2:$D$301,$M3876),"")</f>
        <v/>
      </c>
      <c r="F3876" s="5" t="str">
        <f t="shared" si="540"/>
        <v/>
      </c>
      <c r="G3876" s="5" t="str">
        <f t="shared" si="541"/>
        <v/>
      </c>
      <c r="H3876" s="9" t="str">
        <f t="shared" si="542"/>
        <v/>
      </c>
      <c r="I3876" s="5" t="str">
        <f t="shared" si="543"/>
        <v/>
      </c>
      <c r="J3876" s="5" t="str">
        <f>IF(OR($L3876="",NOT(COUNTIFS($L$2:$L3876,$L3876)=1)),"",SUMIFS($G:$G,$L:$L,$L3876))</f>
        <v/>
      </c>
      <c r="K3876" s="5" t="str">
        <f>IF(OR($L3876="",NOT(COUNTIFS($L$2:$L3876,$L3876)=1)),"",SUMIFS($I:$I,$L:$L,$L3876))</f>
        <v/>
      </c>
      <c r="L3876" s="6" t="str">
        <f t="shared" si="544"/>
        <v/>
      </c>
      <c r="M3876" s="6">
        <f t="shared" si="545"/>
        <v>155</v>
      </c>
      <c r="N3876" s="6">
        <f t="shared" si="546"/>
        <v>26</v>
      </c>
      <c r="O3876" s="9" t="str">
        <f>IF(AND($B3876&lt;&gt;"",$C3876&lt;&gt;"",$B3876&lt;=$C3876),INDEX(Szabalyok!$C:$C,$N3876),"")</f>
        <v/>
      </c>
      <c r="P3876">
        <f t="shared" si="548"/>
        <v>0</v>
      </c>
    </row>
    <row r="3877" spans="1:16" x14ac:dyDescent="0.35">
      <c r="A3877">
        <f t="shared" si="547"/>
        <v>0</v>
      </c>
      <c r="B3877" s="4" t="str">
        <f>IF($M3877&gt;300,"",IF(OR(INDEX(Bemenet!$E$2:$E$301,$M3877)="",INDEX(Bemenet!$F$2:$F$301,$M3877)=""),"",MAX(INDEX(Bemenet!$E$2:$E$301,$M3877),INDEX(Szabalyok!$A:$A,$N3877))))</f>
        <v/>
      </c>
      <c r="C3877" s="4" t="str">
        <f>IF($B3877="","",MIN(INDEX(Bemenet!$F$2:$F$301,$M3877),INDEX(Szabalyok!$B:$B,$N3877)))</f>
        <v/>
      </c>
      <c r="D3877" s="5" t="str">
        <f>IF(AND($B3877&lt;&gt;"",$C3877&lt;&gt;"",$B3877&lt;=$C3877),INDEX(Bemenet!$G$2:$G$301,$M3877),"")</f>
        <v/>
      </c>
      <c r="E3877" s="6" t="str">
        <f>IF(AND($B3877&lt;&gt;"",$C3877&lt;&gt;"",$B3877&lt;=$C3877),INDEX(Bemenet!$D$2:$D$301,$M3877),"")</f>
        <v/>
      </c>
      <c r="F3877" s="5" t="str">
        <f t="shared" si="540"/>
        <v/>
      </c>
      <c r="G3877" s="5" t="str">
        <f t="shared" si="541"/>
        <v/>
      </c>
      <c r="H3877" s="9" t="str">
        <f t="shared" si="542"/>
        <v/>
      </c>
      <c r="I3877" s="5" t="str">
        <f t="shared" si="543"/>
        <v/>
      </c>
      <c r="J3877" s="5" t="str">
        <f>IF(OR($L3877="",NOT(COUNTIFS($L$2:$L3877,$L3877)=1)),"",SUMIFS($G:$G,$L:$L,$L3877))</f>
        <v/>
      </c>
      <c r="K3877" s="5" t="str">
        <f>IF(OR($L3877="",NOT(COUNTIFS($L$2:$L3877,$L3877)=1)),"",SUMIFS($I:$I,$L:$L,$L3877))</f>
        <v/>
      </c>
      <c r="L3877" s="6" t="str">
        <f t="shared" si="544"/>
        <v/>
      </c>
      <c r="M3877" s="6">
        <f t="shared" si="545"/>
        <v>156</v>
      </c>
      <c r="N3877" s="6">
        <f t="shared" si="546"/>
        <v>2</v>
      </c>
      <c r="O3877" s="9" t="str">
        <f>IF(AND($B3877&lt;&gt;"",$C3877&lt;&gt;"",$B3877&lt;=$C3877),INDEX(Szabalyok!$C:$C,$N3877),"")</f>
        <v/>
      </c>
      <c r="P3877">
        <f t="shared" si="548"/>
        <v>0</v>
      </c>
    </row>
    <row r="3878" spans="1:16" x14ac:dyDescent="0.35">
      <c r="A3878">
        <f t="shared" si="547"/>
        <v>0</v>
      </c>
      <c r="B3878" s="4" t="str">
        <f>IF($M3878&gt;300,"",IF(OR(INDEX(Bemenet!$E$2:$E$301,$M3878)="",INDEX(Bemenet!$F$2:$F$301,$M3878)=""),"",MAX(INDEX(Bemenet!$E$2:$E$301,$M3878),INDEX(Szabalyok!$A:$A,$N3878))))</f>
        <v/>
      </c>
      <c r="C3878" s="4" t="str">
        <f>IF($B3878="","",MIN(INDEX(Bemenet!$F$2:$F$301,$M3878),INDEX(Szabalyok!$B:$B,$N3878)))</f>
        <v/>
      </c>
      <c r="D3878" s="5" t="str">
        <f>IF(AND($B3878&lt;&gt;"",$C3878&lt;&gt;"",$B3878&lt;=$C3878),INDEX(Bemenet!$G$2:$G$301,$M3878),"")</f>
        <v/>
      </c>
      <c r="E3878" s="6" t="str">
        <f>IF(AND($B3878&lt;&gt;"",$C3878&lt;&gt;"",$B3878&lt;=$C3878),INDEX(Bemenet!$D$2:$D$301,$M3878),"")</f>
        <v/>
      </c>
      <c r="F3878" s="5" t="str">
        <f t="shared" si="540"/>
        <v/>
      </c>
      <c r="G3878" s="5" t="str">
        <f t="shared" si="541"/>
        <v/>
      </c>
      <c r="H3878" s="9" t="str">
        <f t="shared" si="542"/>
        <v/>
      </c>
      <c r="I3878" s="5" t="str">
        <f t="shared" si="543"/>
        <v/>
      </c>
      <c r="J3878" s="5" t="str">
        <f>IF(OR($L3878="",NOT(COUNTIFS($L$2:$L3878,$L3878)=1)),"",SUMIFS($G:$G,$L:$L,$L3878))</f>
        <v/>
      </c>
      <c r="K3878" s="5" t="str">
        <f>IF(OR($L3878="",NOT(COUNTIFS($L$2:$L3878,$L3878)=1)),"",SUMIFS($I:$I,$L:$L,$L3878))</f>
        <v/>
      </c>
      <c r="L3878" s="6" t="str">
        <f t="shared" si="544"/>
        <v/>
      </c>
      <c r="M3878" s="6">
        <f t="shared" si="545"/>
        <v>156</v>
      </c>
      <c r="N3878" s="6">
        <f t="shared" si="546"/>
        <v>3</v>
      </c>
      <c r="O3878" s="9" t="str">
        <f>IF(AND($B3878&lt;&gt;"",$C3878&lt;&gt;"",$B3878&lt;=$C3878),INDEX(Szabalyok!$C:$C,$N3878),"")</f>
        <v/>
      </c>
      <c r="P3878">
        <f t="shared" si="548"/>
        <v>0</v>
      </c>
    </row>
    <row r="3879" spans="1:16" x14ac:dyDescent="0.35">
      <c r="A3879">
        <f t="shared" si="547"/>
        <v>0</v>
      </c>
      <c r="B3879" s="4" t="str">
        <f>IF($M3879&gt;300,"",IF(OR(INDEX(Bemenet!$E$2:$E$301,$M3879)="",INDEX(Bemenet!$F$2:$F$301,$M3879)=""),"",MAX(INDEX(Bemenet!$E$2:$E$301,$M3879),INDEX(Szabalyok!$A:$A,$N3879))))</f>
        <v/>
      </c>
      <c r="C3879" s="4" t="str">
        <f>IF($B3879="","",MIN(INDEX(Bemenet!$F$2:$F$301,$M3879),INDEX(Szabalyok!$B:$B,$N3879)))</f>
        <v/>
      </c>
      <c r="D3879" s="5" t="str">
        <f>IF(AND($B3879&lt;&gt;"",$C3879&lt;&gt;"",$B3879&lt;=$C3879),INDEX(Bemenet!$G$2:$G$301,$M3879),"")</f>
        <v/>
      </c>
      <c r="E3879" s="6" t="str">
        <f>IF(AND($B3879&lt;&gt;"",$C3879&lt;&gt;"",$B3879&lt;=$C3879),INDEX(Bemenet!$D$2:$D$301,$M3879),"")</f>
        <v/>
      </c>
      <c r="F3879" s="5" t="str">
        <f t="shared" si="540"/>
        <v/>
      </c>
      <c r="G3879" s="5" t="str">
        <f t="shared" si="541"/>
        <v/>
      </c>
      <c r="H3879" s="9" t="str">
        <f t="shared" si="542"/>
        <v/>
      </c>
      <c r="I3879" s="5" t="str">
        <f t="shared" si="543"/>
        <v/>
      </c>
      <c r="J3879" s="5" t="str">
        <f>IF(OR($L3879="",NOT(COUNTIFS($L$2:$L3879,$L3879)=1)),"",SUMIFS($G:$G,$L:$L,$L3879))</f>
        <v/>
      </c>
      <c r="K3879" s="5" t="str">
        <f>IF(OR($L3879="",NOT(COUNTIFS($L$2:$L3879,$L3879)=1)),"",SUMIFS($I:$I,$L:$L,$L3879))</f>
        <v/>
      </c>
      <c r="L3879" s="6" t="str">
        <f t="shared" si="544"/>
        <v/>
      </c>
      <c r="M3879" s="6">
        <f t="shared" si="545"/>
        <v>156</v>
      </c>
      <c r="N3879" s="6">
        <f t="shared" si="546"/>
        <v>4</v>
      </c>
      <c r="O3879" s="9" t="str">
        <f>IF(AND($B3879&lt;&gt;"",$C3879&lt;&gt;"",$B3879&lt;=$C3879),INDEX(Szabalyok!$C:$C,$N3879),"")</f>
        <v/>
      </c>
      <c r="P3879">
        <f t="shared" si="548"/>
        <v>0</v>
      </c>
    </row>
    <row r="3880" spans="1:16" x14ac:dyDescent="0.35">
      <c r="A3880">
        <f t="shared" si="547"/>
        <v>0</v>
      </c>
      <c r="B3880" s="4" t="str">
        <f>IF($M3880&gt;300,"",IF(OR(INDEX(Bemenet!$E$2:$E$301,$M3880)="",INDEX(Bemenet!$F$2:$F$301,$M3880)=""),"",MAX(INDEX(Bemenet!$E$2:$E$301,$M3880),INDEX(Szabalyok!$A:$A,$N3880))))</f>
        <v/>
      </c>
      <c r="C3880" s="4" t="str">
        <f>IF($B3880="","",MIN(INDEX(Bemenet!$F$2:$F$301,$M3880),INDEX(Szabalyok!$B:$B,$N3880)))</f>
        <v/>
      </c>
      <c r="D3880" s="5" t="str">
        <f>IF(AND($B3880&lt;&gt;"",$C3880&lt;&gt;"",$B3880&lt;=$C3880),INDEX(Bemenet!$G$2:$G$301,$M3880),"")</f>
        <v/>
      </c>
      <c r="E3880" s="6" t="str">
        <f>IF(AND($B3880&lt;&gt;"",$C3880&lt;&gt;"",$B3880&lt;=$C3880),INDEX(Bemenet!$D$2:$D$301,$M3880),"")</f>
        <v/>
      </c>
      <c r="F3880" s="5" t="str">
        <f t="shared" si="540"/>
        <v/>
      </c>
      <c r="G3880" s="5" t="str">
        <f t="shared" si="541"/>
        <v/>
      </c>
      <c r="H3880" s="9" t="str">
        <f t="shared" si="542"/>
        <v/>
      </c>
      <c r="I3880" s="5" t="str">
        <f t="shared" si="543"/>
        <v/>
      </c>
      <c r="J3880" s="5" t="str">
        <f>IF(OR($L3880="",NOT(COUNTIFS($L$2:$L3880,$L3880)=1)),"",SUMIFS($G:$G,$L:$L,$L3880))</f>
        <v/>
      </c>
      <c r="K3880" s="5" t="str">
        <f>IF(OR($L3880="",NOT(COUNTIFS($L$2:$L3880,$L3880)=1)),"",SUMIFS($I:$I,$L:$L,$L3880))</f>
        <v/>
      </c>
      <c r="L3880" s="6" t="str">
        <f t="shared" si="544"/>
        <v/>
      </c>
      <c r="M3880" s="6">
        <f t="shared" si="545"/>
        <v>156</v>
      </c>
      <c r="N3880" s="6">
        <f t="shared" si="546"/>
        <v>5</v>
      </c>
      <c r="O3880" s="9" t="str">
        <f>IF(AND($B3880&lt;&gt;"",$C3880&lt;&gt;"",$B3880&lt;=$C3880),INDEX(Szabalyok!$C:$C,$N3880),"")</f>
        <v/>
      </c>
      <c r="P3880">
        <f t="shared" si="548"/>
        <v>0</v>
      </c>
    </row>
    <row r="3881" spans="1:16" x14ac:dyDescent="0.35">
      <c r="A3881">
        <f t="shared" si="547"/>
        <v>0</v>
      </c>
      <c r="B3881" s="4" t="str">
        <f>IF($M3881&gt;300,"",IF(OR(INDEX(Bemenet!$E$2:$E$301,$M3881)="",INDEX(Bemenet!$F$2:$F$301,$M3881)=""),"",MAX(INDEX(Bemenet!$E$2:$E$301,$M3881),INDEX(Szabalyok!$A:$A,$N3881))))</f>
        <v/>
      </c>
      <c r="C3881" s="4" t="str">
        <f>IF($B3881="","",MIN(INDEX(Bemenet!$F$2:$F$301,$M3881),INDEX(Szabalyok!$B:$B,$N3881)))</f>
        <v/>
      </c>
      <c r="D3881" s="5" t="str">
        <f>IF(AND($B3881&lt;&gt;"",$C3881&lt;&gt;"",$B3881&lt;=$C3881),INDEX(Bemenet!$G$2:$G$301,$M3881),"")</f>
        <v/>
      </c>
      <c r="E3881" s="6" t="str">
        <f>IF(AND($B3881&lt;&gt;"",$C3881&lt;&gt;"",$B3881&lt;=$C3881),INDEX(Bemenet!$D$2:$D$301,$M3881),"")</f>
        <v/>
      </c>
      <c r="F3881" s="5" t="str">
        <f t="shared" si="540"/>
        <v/>
      </c>
      <c r="G3881" s="5" t="str">
        <f t="shared" si="541"/>
        <v/>
      </c>
      <c r="H3881" s="9" t="str">
        <f t="shared" si="542"/>
        <v/>
      </c>
      <c r="I3881" s="5" t="str">
        <f t="shared" si="543"/>
        <v/>
      </c>
      <c r="J3881" s="5" t="str">
        <f>IF(OR($L3881="",NOT(COUNTIFS($L$2:$L3881,$L3881)=1)),"",SUMIFS($G:$G,$L:$L,$L3881))</f>
        <v/>
      </c>
      <c r="K3881" s="5" t="str">
        <f>IF(OR($L3881="",NOT(COUNTIFS($L$2:$L3881,$L3881)=1)),"",SUMIFS($I:$I,$L:$L,$L3881))</f>
        <v/>
      </c>
      <c r="L3881" s="6" t="str">
        <f t="shared" si="544"/>
        <v/>
      </c>
      <c r="M3881" s="6">
        <f t="shared" si="545"/>
        <v>156</v>
      </c>
      <c r="N3881" s="6">
        <f t="shared" si="546"/>
        <v>6</v>
      </c>
      <c r="O3881" s="9" t="str">
        <f>IF(AND($B3881&lt;&gt;"",$C3881&lt;&gt;"",$B3881&lt;=$C3881),INDEX(Szabalyok!$C:$C,$N3881),"")</f>
        <v/>
      </c>
      <c r="P3881">
        <f t="shared" si="548"/>
        <v>0</v>
      </c>
    </row>
    <row r="3882" spans="1:16" x14ac:dyDescent="0.35">
      <c r="A3882">
        <f t="shared" si="547"/>
        <v>0</v>
      </c>
      <c r="B3882" s="4" t="str">
        <f>IF($M3882&gt;300,"",IF(OR(INDEX(Bemenet!$E$2:$E$301,$M3882)="",INDEX(Bemenet!$F$2:$F$301,$M3882)=""),"",MAX(INDEX(Bemenet!$E$2:$E$301,$M3882),INDEX(Szabalyok!$A:$A,$N3882))))</f>
        <v/>
      </c>
      <c r="C3882" s="4" t="str">
        <f>IF($B3882="","",MIN(INDEX(Bemenet!$F$2:$F$301,$M3882),INDEX(Szabalyok!$B:$B,$N3882)))</f>
        <v/>
      </c>
      <c r="D3882" s="5" t="str">
        <f>IF(AND($B3882&lt;&gt;"",$C3882&lt;&gt;"",$B3882&lt;=$C3882),INDEX(Bemenet!$G$2:$G$301,$M3882),"")</f>
        <v/>
      </c>
      <c r="E3882" s="6" t="str">
        <f>IF(AND($B3882&lt;&gt;"",$C3882&lt;&gt;"",$B3882&lt;=$C3882),INDEX(Bemenet!$D$2:$D$301,$M3882),"")</f>
        <v/>
      </c>
      <c r="F3882" s="5" t="str">
        <f t="shared" si="540"/>
        <v/>
      </c>
      <c r="G3882" s="5" t="str">
        <f t="shared" si="541"/>
        <v/>
      </c>
      <c r="H3882" s="9" t="str">
        <f t="shared" si="542"/>
        <v/>
      </c>
      <c r="I3882" s="5" t="str">
        <f t="shared" si="543"/>
        <v/>
      </c>
      <c r="J3882" s="5" t="str">
        <f>IF(OR($L3882="",NOT(COUNTIFS($L$2:$L3882,$L3882)=1)),"",SUMIFS($G:$G,$L:$L,$L3882))</f>
        <v/>
      </c>
      <c r="K3882" s="5" t="str">
        <f>IF(OR($L3882="",NOT(COUNTIFS($L$2:$L3882,$L3882)=1)),"",SUMIFS($I:$I,$L:$L,$L3882))</f>
        <v/>
      </c>
      <c r="L3882" s="6" t="str">
        <f t="shared" si="544"/>
        <v/>
      </c>
      <c r="M3882" s="6">
        <f t="shared" si="545"/>
        <v>156</v>
      </c>
      <c r="N3882" s="6">
        <f t="shared" si="546"/>
        <v>7</v>
      </c>
      <c r="O3882" s="9" t="str">
        <f>IF(AND($B3882&lt;&gt;"",$C3882&lt;&gt;"",$B3882&lt;=$C3882),INDEX(Szabalyok!$C:$C,$N3882),"")</f>
        <v/>
      </c>
      <c r="P3882">
        <f t="shared" si="548"/>
        <v>0</v>
      </c>
    </row>
    <row r="3883" spans="1:16" x14ac:dyDescent="0.35">
      <c r="A3883">
        <f t="shared" si="547"/>
        <v>0</v>
      </c>
      <c r="B3883" s="4" t="str">
        <f>IF($M3883&gt;300,"",IF(OR(INDEX(Bemenet!$E$2:$E$301,$M3883)="",INDEX(Bemenet!$F$2:$F$301,$M3883)=""),"",MAX(INDEX(Bemenet!$E$2:$E$301,$M3883),INDEX(Szabalyok!$A:$A,$N3883))))</f>
        <v/>
      </c>
      <c r="C3883" s="4" t="str">
        <f>IF($B3883="","",MIN(INDEX(Bemenet!$F$2:$F$301,$M3883),INDEX(Szabalyok!$B:$B,$N3883)))</f>
        <v/>
      </c>
      <c r="D3883" s="5" t="str">
        <f>IF(AND($B3883&lt;&gt;"",$C3883&lt;&gt;"",$B3883&lt;=$C3883),INDEX(Bemenet!$G$2:$G$301,$M3883),"")</f>
        <v/>
      </c>
      <c r="E3883" s="6" t="str">
        <f>IF(AND($B3883&lt;&gt;"",$C3883&lt;&gt;"",$B3883&lt;=$C3883),INDEX(Bemenet!$D$2:$D$301,$M3883),"")</f>
        <v/>
      </c>
      <c r="F3883" s="5" t="str">
        <f t="shared" si="540"/>
        <v/>
      </c>
      <c r="G3883" s="5" t="str">
        <f t="shared" si="541"/>
        <v/>
      </c>
      <c r="H3883" s="9" t="str">
        <f t="shared" si="542"/>
        <v/>
      </c>
      <c r="I3883" s="5" t="str">
        <f t="shared" si="543"/>
        <v/>
      </c>
      <c r="J3883" s="5" t="str">
        <f>IF(OR($L3883="",NOT(COUNTIFS($L$2:$L3883,$L3883)=1)),"",SUMIFS($G:$G,$L:$L,$L3883))</f>
        <v/>
      </c>
      <c r="K3883" s="5" t="str">
        <f>IF(OR($L3883="",NOT(COUNTIFS($L$2:$L3883,$L3883)=1)),"",SUMIFS($I:$I,$L:$L,$L3883))</f>
        <v/>
      </c>
      <c r="L3883" s="6" t="str">
        <f t="shared" si="544"/>
        <v/>
      </c>
      <c r="M3883" s="6">
        <f t="shared" si="545"/>
        <v>156</v>
      </c>
      <c r="N3883" s="6">
        <f t="shared" si="546"/>
        <v>8</v>
      </c>
      <c r="O3883" s="9" t="str">
        <f>IF(AND($B3883&lt;&gt;"",$C3883&lt;&gt;"",$B3883&lt;=$C3883),INDEX(Szabalyok!$C:$C,$N3883),"")</f>
        <v/>
      </c>
      <c r="P3883">
        <f t="shared" si="548"/>
        <v>0</v>
      </c>
    </row>
    <row r="3884" spans="1:16" x14ac:dyDescent="0.35">
      <c r="A3884">
        <f t="shared" si="547"/>
        <v>0</v>
      </c>
      <c r="B3884" s="4" t="str">
        <f>IF($M3884&gt;300,"",IF(OR(INDEX(Bemenet!$E$2:$E$301,$M3884)="",INDEX(Bemenet!$F$2:$F$301,$M3884)=""),"",MAX(INDEX(Bemenet!$E$2:$E$301,$M3884),INDEX(Szabalyok!$A:$A,$N3884))))</f>
        <v/>
      </c>
      <c r="C3884" s="4" t="str">
        <f>IF($B3884="","",MIN(INDEX(Bemenet!$F$2:$F$301,$M3884),INDEX(Szabalyok!$B:$B,$N3884)))</f>
        <v/>
      </c>
      <c r="D3884" s="5" t="str">
        <f>IF(AND($B3884&lt;&gt;"",$C3884&lt;&gt;"",$B3884&lt;=$C3884),INDEX(Bemenet!$G$2:$G$301,$M3884),"")</f>
        <v/>
      </c>
      <c r="E3884" s="6" t="str">
        <f>IF(AND($B3884&lt;&gt;"",$C3884&lt;&gt;"",$B3884&lt;=$C3884),INDEX(Bemenet!$D$2:$D$301,$M3884),"")</f>
        <v/>
      </c>
      <c r="F3884" s="5" t="str">
        <f t="shared" si="540"/>
        <v/>
      </c>
      <c r="G3884" s="5" t="str">
        <f t="shared" si="541"/>
        <v/>
      </c>
      <c r="H3884" s="9" t="str">
        <f t="shared" si="542"/>
        <v/>
      </c>
      <c r="I3884" s="5" t="str">
        <f t="shared" si="543"/>
        <v/>
      </c>
      <c r="J3884" s="5" t="str">
        <f>IF(OR($L3884="",NOT(COUNTIFS($L$2:$L3884,$L3884)=1)),"",SUMIFS($G:$G,$L:$L,$L3884))</f>
        <v/>
      </c>
      <c r="K3884" s="5" t="str">
        <f>IF(OR($L3884="",NOT(COUNTIFS($L$2:$L3884,$L3884)=1)),"",SUMIFS($I:$I,$L:$L,$L3884))</f>
        <v/>
      </c>
      <c r="L3884" s="6" t="str">
        <f t="shared" si="544"/>
        <v/>
      </c>
      <c r="M3884" s="6">
        <f t="shared" si="545"/>
        <v>156</v>
      </c>
      <c r="N3884" s="6">
        <f t="shared" si="546"/>
        <v>9</v>
      </c>
      <c r="O3884" s="9" t="str">
        <f>IF(AND($B3884&lt;&gt;"",$C3884&lt;&gt;"",$B3884&lt;=$C3884),INDEX(Szabalyok!$C:$C,$N3884),"")</f>
        <v/>
      </c>
      <c r="P3884">
        <f t="shared" si="548"/>
        <v>0</v>
      </c>
    </row>
    <row r="3885" spans="1:16" x14ac:dyDescent="0.35">
      <c r="A3885">
        <f t="shared" si="547"/>
        <v>0</v>
      </c>
      <c r="B3885" s="4" t="str">
        <f>IF($M3885&gt;300,"",IF(OR(INDEX(Bemenet!$E$2:$E$301,$M3885)="",INDEX(Bemenet!$F$2:$F$301,$M3885)=""),"",MAX(INDEX(Bemenet!$E$2:$E$301,$M3885),INDEX(Szabalyok!$A:$A,$N3885))))</f>
        <v/>
      </c>
      <c r="C3885" s="4" t="str">
        <f>IF($B3885="","",MIN(INDEX(Bemenet!$F$2:$F$301,$M3885),INDEX(Szabalyok!$B:$B,$N3885)))</f>
        <v/>
      </c>
      <c r="D3885" s="5" t="str">
        <f>IF(AND($B3885&lt;&gt;"",$C3885&lt;&gt;"",$B3885&lt;=$C3885),INDEX(Bemenet!$G$2:$G$301,$M3885),"")</f>
        <v/>
      </c>
      <c r="E3885" s="6" t="str">
        <f>IF(AND($B3885&lt;&gt;"",$C3885&lt;&gt;"",$B3885&lt;=$C3885),INDEX(Bemenet!$D$2:$D$301,$M3885),"")</f>
        <v/>
      </c>
      <c r="F3885" s="5" t="str">
        <f t="shared" si="540"/>
        <v/>
      </c>
      <c r="G3885" s="5" t="str">
        <f t="shared" si="541"/>
        <v/>
      </c>
      <c r="H3885" s="9" t="str">
        <f t="shared" si="542"/>
        <v/>
      </c>
      <c r="I3885" s="5" t="str">
        <f t="shared" si="543"/>
        <v/>
      </c>
      <c r="J3885" s="5" t="str">
        <f>IF(OR($L3885="",NOT(COUNTIFS($L$2:$L3885,$L3885)=1)),"",SUMIFS($G:$G,$L:$L,$L3885))</f>
        <v/>
      </c>
      <c r="K3885" s="5" t="str">
        <f>IF(OR($L3885="",NOT(COUNTIFS($L$2:$L3885,$L3885)=1)),"",SUMIFS($I:$I,$L:$L,$L3885))</f>
        <v/>
      </c>
      <c r="L3885" s="6" t="str">
        <f t="shared" si="544"/>
        <v/>
      </c>
      <c r="M3885" s="6">
        <f t="shared" si="545"/>
        <v>156</v>
      </c>
      <c r="N3885" s="6">
        <f t="shared" si="546"/>
        <v>10</v>
      </c>
      <c r="O3885" s="9" t="str">
        <f>IF(AND($B3885&lt;&gt;"",$C3885&lt;&gt;"",$B3885&lt;=$C3885),INDEX(Szabalyok!$C:$C,$N3885),"")</f>
        <v/>
      </c>
      <c r="P3885">
        <f t="shared" si="548"/>
        <v>0</v>
      </c>
    </row>
    <row r="3886" spans="1:16" x14ac:dyDescent="0.35">
      <c r="A3886">
        <f t="shared" si="547"/>
        <v>0</v>
      </c>
      <c r="B3886" s="4" t="str">
        <f>IF($M3886&gt;300,"",IF(OR(INDEX(Bemenet!$E$2:$E$301,$M3886)="",INDEX(Bemenet!$F$2:$F$301,$M3886)=""),"",MAX(INDEX(Bemenet!$E$2:$E$301,$M3886),INDEX(Szabalyok!$A:$A,$N3886))))</f>
        <v/>
      </c>
      <c r="C3886" s="4" t="str">
        <f>IF($B3886="","",MIN(INDEX(Bemenet!$F$2:$F$301,$M3886),INDEX(Szabalyok!$B:$B,$N3886)))</f>
        <v/>
      </c>
      <c r="D3886" s="5" t="str">
        <f>IF(AND($B3886&lt;&gt;"",$C3886&lt;&gt;"",$B3886&lt;=$C3886),INDEX(Bemenet!$G$2:$G$301,$M3886),"")</f>
        <v/>
      </c>
      <c r="E3886" s="6" t="str">
        <f>IF(AND($B3886&lt;&gt;"",$C3886&lt;&gt;"",$B3886&lt;=$C3886),INDEX(Bemenet!$D$2:$D$301,$M3886),"")</f>
        <v/>
      </c>
      <c r="F3886" s="5" t="str">
        <f t="shared" si="540"/>
        <v/>
      </c>
      <c r="G3886" s="5" t="str">
        <f t="shared" si="541"/>
        <v/>
      </c>
      <c r="H3886" s="9" t="str">
        <f t="shared" si="542"/>
        <v/>
      </c>
      <c r="I3886" s="5" t="str">
        <f t="shared" si="543"/>
        <v/>
      </c>
      <c r="J3886" s="5" t="str">
        <f>IF(OR($L3886="",NOT(COUNTIFS($L$2:$L3886,$L3886)=1)),"",SUMIFS($G:$G,$L:$L,$L3886))</f>
        <v/>
      </c>
      <c r="K3886" s="5" t="str">
        <f>IF(OR($L3886="",NOT(COUNTIFS($L$2:$L3886,$L3886)=1)),"",SUMIFS($I:$I,$L:$L,$L3886))</f>
        <v/>
      </c>
      <c r="L3886" s="6" t="str">
        <f t="shared" si="544"/>
        <v/>
      </c>
      <c r="M3886" s="6">
        <f t="shared" si="545"/>
        <v>156</v>
      </c>
      <c r="N3886" s="6">
        <f t="shared" si="546"/>
        <v>11</v>
      </c>
      <c r="O3886" s="9" t="str">
        <f>IF(AND($B3886&lt;&gt;"",$C3886&lt;&gt;"",$B3886&lt;=$C3886),INDEX(Szabalyok!$C:$C,$N3886),"")</f>
        <v/>
      </c>
      <c r="P3886">
        <f t="shared" si="548"/>
        <v>0</v>
      </c>
    </row>
    <row r="3887" spans="1:16" x14ac:dyDescent="0.35">
      <c r="A3887">
        <f t="shared" si="547"/>
        <v>0</v>
      </c>
      <c r="B3887" s="4" t="str">
        <f>IF($M3887&gt;300,"",IF(OR(INDEX(Bemenet!$E$2:$E$301,$M3887)="",INDEX(Bemenet!$F$2:$F$301,$M3887)=""),"",MAX(INDEX(Bemenet!$E$2:$E$301,$M3887),INDEX(Szabalyok!$A:$A,$N3887))))</f>
        <v/>
      </c>
      <c r="C3887" s="4" t="str">
        <f>IF($B3887="","",MIN(INDEX(Bemenet!$F$2:$F$301,$M3887),INDEX(Szabalyok!$B:$B,$N3887)))</f>
        <v/>
      </c>
      <c r="D3887" s="5" t="str">
        <f>IF(AND($B3887&lt;&gt;"",$C3887&lt;&gt;"",$B3887&lt;=$C3887),INDEX(Bemenet!$G$2:$G$301,$M3887),"")</f>
        <v/>
      </c>
      <c r="E3887" s="6" t="str">
        <f>IF(AND($B3887&lt;&gt;"",$C3887&lt;&gt;"",$B3887&lt;=$C3887),INDEX(Bemenet!$D$2:$D$301,$M3887),"")</f>
        <v/>
      </c>
      <c r="F3887" s="5" t="str">
        <f t="shared" si="540"/>
        <v/>
      </c>
      <c r="G3887" s="5" t="str">
        <f t="shared" si="541"/>
        <v/>
      </c>
      <c r="H3887" s="9" t="str">
        <f t="shared" si="542"/>
        <v/>
      </c>
      <c r="I3887" s="5" t="str">
        <f t="shared" si="543"/>
        <v/>
      </c>
      <c r="J3887" s="5" t="str">
        <f>IF(OR($L3887="",NOT(COUNTIFS($L$2:$L3887,$L3887)=1)),"",SUMIFS($G:$G,$L:$L,$L3887))</f>
        <v/>
      </c>
      <c r="K3887" s="5" t="str">
        <f>IF(OR($L3887="",NOT(COUNTIFS($L$2:$L3887,$L3887)=1)),"",SUMIFS($I:$I,$L:$L,$L3887))</f>
        <v/>
      </c>
      <c r="L3887" s="6" t="str">
        <f t="shared" si="544"/>
        <v/>
      </c>
      <c r="M3887" s="6">
        <f t="shared" si="545"/>
        <v>156</v>
      </c>
      <c r="N3887" s="6">
        <f t="shared" si="546"/>
        <v>12</v>
      </c>
      <c r="O3887" s="9" t="str">
        <f>IF(AND($B3887&lt;&gt;"",$C3887&lt;&gt;"",$B3887&lt;=$C3887),INDEX(Szabalyok!$C:$C,$N3887),"")</f>
        <v/>
      </c>
      <c r="P3887">
        <f t="shared" si="548"/>
        <v>0</v>
      </c>
    </row>
    <row r="3888" spans="1:16" x14ac:dyDescent="0.35">
      <c r="A3888">
        <f t="shared" si="547"/>
        <v>0</v>
      </c>
      <c r="B3888" s="4" t="str">
        <f>IF($M3888&gt;300,"",IF(OR(INDEX(Bemenet!$E$2:$E$301,$M3888)="",INDEX(Bemenet!$F$2:$F$301,$M3888)=""),"",MAX(INDEX(Bemenet!$E$2:$E$301,$M3888),INDEX(Szabalyok!$A:$A,$N3888))))</f>
        <v/>
      </c>
      <c r="C3888" s="4" t="str">
        <f>IF($B3888="","",MIN(INDEX(Bemenet!$F$2:$F$301,$M3888),INDEX(Szabalyok!$B:$B,$N3888)))</f>
        <v/>
      </c>
      <c r="D3888" s="5" t="str">
        <f>IF(AND($B3888&lt;&gt;"",$C3888&lt;&gt;"",$B3888&lt;=$C3888),INDEX(Bemenet!$G$2:$G$301,$M3888),"")</f>
        <v/>
      </c>
      <c r="E3888" s="6" t="str">
        <f>IF(AND($B3888&lt;&gt;"",$C3888&lt;&gt;"",$B3888&lt;=$C3888),INDEX(Bemenet!$D$2:$D$301,$M3888),"")</f>
        <v/>
      </c>
      <c r="F3888" s="5" t="str">
        <f t="shared" si="540"/>
        <v/>
      </c>
      <c r="G3888" s="5" t="str">
        <f t="shared" si="541"/>
        <v/>
      </c>
      <c r="H3888" s="9" t="str">
        <f t="shared" si="542"/>
        <v/>
      </c>
      <c r="I3888" s="5" t="str">
        <f t="shared" si="543"/>
        <v/>
      </c>
      <c r="J3888" s="5" t="str">
        <f>IF(OR($L3888="",NOT(COUNTIFS($L$2:$L3888,$L3888)=1)),"",SUMIFS($G:$G,$L:$L,$L3888))</f>
        <v/>
      </c>
      <c r="K3888" s="5" t="str">
        <f>IF(OR($L3888="",NOT(COUNTIFS($L$2:$L3888,$L3888)=1)),"",SUMIFS($I:$I,$L:$L,$L3888))</f>
        <v/>
      </c>
      <c r="L3888" s="6" t="str">
        <f t="shared" si="544"/>
        <v/>
      </c>
      <c r="M3888" s="6">
        <f t="shared" si="545"/>
        <v>156</v>
      </c>
      <c r="N3888" s="6">
        <f t="shared" si="546"/>
        <v>13</v>
      </c>
      <c r="O3888" s="9" t="str">
        <f>IF(AND($B3888&lt;&gt;"",$C3888&lt;&gt;"",$B3888&lt;=$C3888),INDEX(Szabalyok!$C:$C,$N3888),"")</f>
        <v/>
      </c>
      <c r="P3888">
        <f t="shared" si="548"/>
        <v>0</v>
      </c>
    </row>
    <row r="3889" spans="1:16" x14ac:dyDescent="0.35">
      <c r="A3889">
        <f t="shared" si="547"/>
        <v>0</v>
      </c>
      <c r="B3889" s="4" t="str">
        <f>IF($M3889&gt;300,"",IF(OR(INDEX(Bemenet!$E$2:$E$301,$M3889)="",INDEX(Bemenet!$F$2:$F$301,$M3889)=""),"",MAX(INDEX(Bemenet!$E$2:$E$301,$M3889),INDEX(Szabalyok!$A:$A,$N3889))))</f>
        <v/>
      </c>
      <c r="C3889" s="4" t="str">
        <f>IF($B3889="","",MIN(INDEX(Bemenet!$F$2:$F$301,$M3889),INDEX(Szabalyok!$B:$B,$N3889)))</f>
        <v/>
      </c>
      <c r="D3889" s="5" t="str">
        <f>IF(AND($B3889&lt;&gt;"",$C3889&lt;&gt;"",$B3889&lt;=$C3889),INDEX(Bemenet!$G$2:$G$301,$M3889),"")</f>
        <v/>
      </c>
      <c r="E3889" s="6" t="str">
        <f>IF(AND($B3889&lt;&gt;"",$C3889&lt;&gt;"",$B3889&lt;=$C3889),INDEX(Bemenet!$D$2:$D$301,$M3889),"")</f>
        <v/>
      </c>
      <c r="F3889" s="5" t="str">
        <f t="shared" si="540"/>
        <v/>
      </c>
      <c r="G3889" s="5" t="str">
        <f t="shared" si="541"/>
        <v/>
      </c>
      <c r="H3889" s="9" t="str">
        <f t="shared" si="542"/>
        <v/>
      </c>
      <c r="I3889" s="5" t="str">
        <f t="shared" si="543"/>
        <v/>
      </c>
      <c r="J3889" s="5" t="str">
        <f>IF(OR($L3889="",NOT(COUNTIFS($L$2:$L3889,$L3889)=1)),"",SUMIFS($G:$G,$L:$L,$L3889))</f>
        <v/>
      </c>
      <c r="K3889" s="5" t="str">
        <f>IF(OR($L3889="",NOT(COUNTIFS($L$2:$L3889,$L3889)=1)),"",SUMIFS($I:$I,$L:$L,$L3889))</f>
        <v/>
      </c>
      <c r="L3889" s="6" t="str">
        <f t="shared" si="544"/>
        <v/>
      </c>
      <c r="M3889" s="6">
        <f t="shared" si="545"/>
        <v>156</v>
      </c>
      <c r="N3889" s="6">
        <f t="shared" si="546"/>
        <v>14</v>
      </c>
      <c r="O3889" s="9" t="str">
        <f>IF(AND($B3889&lt;&gt;"",$C3889&lt;&gt;"",$B3889&lt;=$C3889),INDEX(Szabalyok!$C:$C,$N3889),"")</f>
        <v/>
      </c>
      <c r="P3889">
        <f t="shared" si="548"/>
        <v>0</v>
      </c>
    </row>
    <row r="3890" spans="1:16" x14ac:dyDescent="0.35">
      <c r="A3890">
        <f t="shared" si="547"/>
        <v>0</v>
      </c>
      <c r="B3890" s="4" t="str">
        <f>IF($M3890&gt;300,"",IF(OR(INDEX(Bemenet!$E$2:$E$301,$M3890)="",INDEX(Bemenet!$F$2:$F$301,$M3890)=""),"",MAX(INDEX(Bemenet!$E$2:$E$301,$M3890),INDEX(Szabalyok!$A:$A,$N3890))))</f>
        <v/>
      </c>
      <c r="C3890" s="4" t="str">
        <f>IF($B3890="","",MIN(INDEX(Bemenet!$F$2:$F$301,$M3890),INDEX(Szabalyok!$B:$B,$N3890)))</f>
        <v/>
      </c>
      <c r="D3890" s="5" t="str">
        <f>IF(AND($B3890&lt;&gt;"",$C3890&lt;&gt;"",$B3890&lt;=$C3890),INDEX(Bemenet!$G$2:$G$301,$M3890),"")</f>
        <v/>
      </c>
      <c r="E3890" s="6" t="str">
        <f>IF(AND($B3890&lt;&gt;"",$C3890&lt;&gt;"",$B3890&lt;=$C3890),INDEX(Bemenet!$D$2:$D$301,$M3890),"")</f>
        <v/>
      </c>
      <c r="F3890" s="5" t="str">
        <f t="shared" si="540"/>
        <v/>
      </c>
      <c r="G3890" s="5" t="str">
        <f t="shared" si="541"/>
        <v/>
      </c>
      <c r="H3890" s="9" t="str">
        <f t="shared" si="542"/>
        <v/>
      </c>
      <c r="I3890" s="5" t="str">
        <f t="shared" si="543"/>
        <v/>
      </c>
      <c r="J3890" s="5" t="str">
        <f>IF(OR($L3890="",NOT(COUNTIFS($L$2:$L3890,$L3890)=1)),"",SUMIFS($G:$G,$L:$L,$L3890))</f>
        <v/>
      </c>
      <c r="K3890" s="5" t="str">
        <f>IF(OR($L3890="",NOT(COUNTIFS($L$2:$L3890,$L3890)=1)),"",SUMIFS($I:$I,$L:$L,$L3890))</f>
        <v/>
      </c>
      <c r="L3890" s="6" t="str">
        <f t="shared" si="544"/>
        <v/>
      </c>
      <c r="M3890" s="6">
        <f t="shared" si="545"/>
        <v>156</v>
      </c>
      <c r="N3890" s="6">
        <f t="shared" si="546"/>
        <v>15</v>
      </c>
      <c r="O3890" s="9" t="str">
        <f>IF(AND($B3890&lt;&gt;"",$C3890&lt;&gt;"",$B3890&lt;=$C3890),INDEX(Szabalyok!$C:$C,$N3890),"")</f>
        <v/>
      </c>
      <c r="P3890">
        <f t="shared" si="548"/>
        <v>0</v>
      </c>
    </row>
    <row r="3891" spans="1:16" x14ac:dyDescent="0.35">
      <c r="A3891">
        <f t="shared" si="547"/>
        <v>0</v>
      </c>
      <c r="B3891" s="4" t="str">
        <f>IF($M3891&gt;300,"",IF(OR(INDEX(Bemenet!$E$2:$E$301,$M3891)="",INDEX(Bemenet!$F$2:$F$301,$M3891)=""),"",MAX(INDEX(Bemenet!$E$2:$E$301,$M3891),INDEX(Szabalyok!$A:$A,$N3891))))</f>
        <v/>
      </c>
      <c r="C3891" s="4" t="str">
        <f>IF($B3891="","",MIN(INDEX(Bemenet!$F$2:$F$301,$M3891),INDEX(Szabalyok!$B:$B,$N3891)))</f>
        <v/>
      </c>
      <c r="D3891" s="5" t="str">
        <f>IF(AND($B3891&lt;&gt;"",$C3891&lt;&gt;"",$B3891&lt;=$C3891),INDEX(Bemenet!$G$2:$G$301,$M3891),"")</f>
        <v/>
      </c>
      <c r="E3891" s="6" t="str">
        <f>IF(AND($B3891&lt;&gt;"",$C3891&lt;&gt;"",$B3891&lt;=$C3891),INDEX(Bemenet!$D$2:$D$301,$M3891),"")</f>
        <v/>
      </c>
      <c r="F3891" s="5" t="str">
        <f t="shared" si="540"/>
        <v/>
      </c>
      <c r="G3891" s="5" t="str">
        <f t="shared" si="541"/>
        <v/>
      </c>
      <c r="H3891" s="9" t="str">
        <f t="shared" si="542"/>
        <v/>
      </c>
      <c r="I3891" s="5" t="str">
        <f t="shared" si="543"/>
        <v/>
      </c>
      <c r="J3891" s="5" t="str">
        <f>IF(OR($L3891="",NOT(COUNTIFS($L$2:$L3891,$L3891)=1)),"",SUMIFS($G:$G,$L:$L,$L3891))</f>
        <v/>
      </c>
      <c r="K3891" s="5" t="str">
        <f>IF(OR($L3891="",NOT(COUNTIFS($L$2:$L3891,$L3891)=1)),"",SUMIFS($I:$I,$L:$L,$L3891))</f>
        <v/>
      </c>
      <c r="L3891" s="6" t="str">
        <f t="shared" si="544"/>
        <v/>
      </c>
      <c r="M3891" s="6">
        <f t="shared" si="545"/>
        <v>156</v>
      </c>
      <c r="N3891" s="6">
        <f t="shared" si="546"/>
        <v>16</v>
      </c>
      <c r="O3891" s="9" t="str">
        <f>IF(AND($B3891&lt;&gt;"",$C3891&lt;&gt;"",$B3891&lt;=$C3891),INDEX(Szabalyok!$C:$C,$N3891),"")</f>
        <v/>
      </c>
      <c r="P3891">
        <f t="shared" si="548"/>
        <v>0</v>
      </c>
    </row>
    <row r="3892" spans="1:16" x14ac:dyDescent="0.35">
      <c r="A3892">
        <f t="shared" si="547"/>
        <v>0</v>
      </c>
      <c r="B3892" s="4" t="str">
        <f>IF($M3892&gt;300,"",IF(OR(INDEX(Bemenet!$E$2:$E$301,$M3892)="",INDEX(Bemenet!$F$2:$F$301,$M3892)=""),"",MAX(INDEX(Bemenet!$E$2:$E$301,$M3892),INDEX(Szabalyok!$A:$A,$N3892))))</f>
        <v/>
      </c>
      <c r="C3892" s="4" t="str">
        <f>IF($B3892="","",MIN(INDEX(Bemenet!$F$2:$F$301,$M3892),INDEX(Szabalyok!$B:$B,$N3892)))</f>
        <v/>
      </c>
      <c r="D3892" s="5" t="str">
        <f>IF(AND($B3892&lt;&gt;"",$C3892&lt;&gt;"",$B3892&lt;=$C3892),INDEX(Bemenet!$G$2:$G$301,$M3892),"")</f>
        <v/>
      </c>
      <c r="E3892" s="6" t="str">
        <f>IF(AND($B3892&lt;&gt;"",$C3892&lt;&gt;"",$B3892&lt;=$C3892),INDEX(Bemenet!$D$2:$D$301,$M3892),"")</f>
        <v/>
      </c>
      <c r="F3892" s="5" t="str">
        <f t="shared" si="540"/>
        <v/>
      </c>
      <c r="G3892" s="5" t="str">
        <f t="shared" si="541"/>
        <v/>
      </c>
      <c r="H3892" s="9" t="str">
        <f t="shared" si="542"/>
        <v/>
      </c>
      <c r="I3892" s="5" t="str">
        <f t="shared" si="543"/>
        <v/>
      </c>
      <c r="J3892" s="5" t="str">
        <f>IF(OR($L3892="",NOT(COUNTIFS($L$2:$L3892,$L3892)=1)),"",SUMIFS($G:$G,$L:$L,$L3892))</f>
        <v/>
      </c>
      <c r="K3892" s="5" t="str">
        <f>IF(OR($L3892="",NOT(COUNTIFS($L$2:$L3892,$L3892)=1)),"",SUMIFS($I:$I,$L:$L,$L3892))</f>
        <v/>
      </c>
      <c r="L3892" s="6" t="str">
        <f t="shared" si="544"/>
        <v/>
      </c>
      <c r="M3892" s="6">
        <f t="shared" si="545"/>
        <v>156</v>
      </c>
      <c r="N3892" s="6">
        <f t="shared" si="546"/>
        <v>17</v>
      </c>
      <c r="O3892" s="9" t="str">
        <f>IF(AND($B3892&lt;&gt;"",$C3892&lt;&gt;"",$B3892&lt;=$C3892),INDEX(Szabalyok!$C:$C,$N3892),"")</f>
        <v/>
      </c>
      <c r="P3892">
        <f t="shared" si="548"/>
        <v>0</v>
      </c>
    </row>
    <row r="3893" spans="1:16" x14ac:dyDescent="0.35">
      <c r="A3893">
        <f t="shared" si="547"/>
        <v>0</v>
      </c>
      <c r="B3893" s="4" t="str">
        <f>IF($M3893&gt;300,"",IF(OR(INDEX(Bemenet!$E$2:$E$301,$M3893)="",INDEX(Bemenet!$F$2:$F$301,$M3893)=""),"",MAX(INDEX(Bemenet!$E$2:$E$301,$M3893),INDEX(Szabalyok!$A:$A,$N3893))))</f>
        <v/>
      </c>
      <c r="C3893" s="4" t="str">
        <f>IF($B3893="","",MIN(INDEX(Bemenet!$F$2:$F$301,$M3893),INDEX(Szabalyok!$B:$B,$N3893)))</f>
        <v/>
      </c>
      <c r="D3893" s="5" t="str">
        <f>IF(AND($B3893&lt;&gt;"",$C3893&lt;&gt;"",$B3893&lt;=$C3893),INDEX(Bemenet!$G$2:$G$301,$M3893),"")</f>
        <v/>
      </c>
      <c r="E3893" s="6" t="str">
        <f>IF(AND($B3893&lt;&gt;"",$C3893&lt;&gt;"",$B3893&lt;=$C3893),INDEX(Bemenet!$D$2:$D$301,$M3893),"")</f>
        <v/>
      </c>
      <c r="F3893" s="5" t="str">
        <f t="shared" si="540"/>
        <v/>
      </c>
      <c r="G3893" s="5" t="str">
        <f t="shared" si="541"/>
        <v/>
      </c>
      <c r="H3893" s="9" t="str">
        <f t="shared" si="542"/>
        <v/>
      </c>
      <c r="I3893" s="5" t="str">
        <f t="shared" si="543"/>
        <v/>
      </c>
      <c r="J3893" s="5" t="str">
        <f>IF(OR($L3893="",NOT(COUNTIFS($L$2:$L3893,$L3893)=1)),"",SUMIFS($G:$G,$L:$L,$L3893))</f>
        <v/>
      </c>
      <c r="K3893" s="5" t="str">
        <f>IF(OR($L3893="",NOT(COUNTIFS($L$2:$L3893,$L3893)=1)),"",SUMIFS($I:$I,$L:$L,$L3893))</f>
        <v/>
      </c>
      <c r="L3893" s="6" t="str">
        <f t="shared" si="544"/>
        <v/>
      </c>
      <c r="M3893" s="6">
        <f t="shared" si="545"/>
        <v>156</v>
      </c>
      <c r="N3893" s="6">
        <f t="shared" si="546"/>
        <v>18</v>
      </c>
      <c r="O3893" s="9" t="str">
        <f>IF(AND($B3893&lt;&gt;"",$C3893&lt;&gt;"",$B3893&lt;=$C3893),INDEX(Szabalyok!$C:$C,$N3893),"")</f>
        <v/>
      </c>
      <c r="P3893">
        <f t="shared" si="548"/>
        <v>0</v>
      </c>
    </row>
    <row r="3894" spans="1:16" x14ac:dyDescent="0.35">
      <c r="A3894">
        <f t="shared" si="547"/>
        <v>0</v>
      </c>
      <c r="B3894" s="4" t="str">
        <f>IF($M3894&gt;300,"",IF(OR(INDEX(Bemenet!$E$2:$E$301,$M3894)="",INDEX(Bemenet!$F$2:$F$301,$M3894)=""),"",MAX(INDEX(Bemenet!$E$2:$E$301,$M3894),INDEX(Szabalyok!$A:$A,$N3894))))</f>
        <v/>
      </c>
      <c r="C3894" s="4" t="str">
        <f>IF($B3894="","",MIN(INDEX(Bemenet!$F$2:$F$301,$M3894),INDEX(Szabalyok!$B:$B,$N3894)))</f>
        <v/>
      </c>
      <c r="D3894" s="5" t="str">
        <f>IF(AND($B3894&lt;&gt;"",$C3894&lt;&gt;"",$B3894&lt;=$C3894),INDEX(Bemenet!$G$2:$G$301,$M3894),"")</f>
        <v/>
      </c>
      <c r="E3894" s="6" t="str">
        <f>IF(AND($B3894&lt;&gt;"",$C3894&lt;&gt;"",$B3894&lt;=$C3894),INDEX(Bemenet!$D$2:$D$301,$M3894),"")</f>
        <v/>
      </c>
      <c r="F3894" s="5" t="str">
        <f t="shared" si="540"/>
        <v/>
      </c>
      <c r="G3894" s="5" t="str">
        <f t="shared" si="541"/>
        <v/>
      </c>
      <c r="H3894" s="9" t="str">
        <f t="shared" si="542"/>
        <v/>
      </c>
      <c r="I3894" s="5" t="str">
        <f t="shared" si="543"/>
        <v/>
      </c>
      <c r="J3894" s="5" t="str">
        <f>IF(OR($L3894="",NOT(COUNTIFS($L$2:$L3894,$L3894)=1)),"",SUMIFS($G:$G,$L:$L,$L3894))</f>
        <v/>
      </c>
      <c r="K3894" s="5" t="str">
        <f>IF(OR($L3894="",NOT(COUNTIFS($L$2:$L3894,$L3894)=1)),"",SUMIFS($I:$I,$L:$L,$L3894))</f>
        <v/>
      </c>
      <c r="L3894" s="6" t="str">
        <f t="shared" si="544"/>
        <v/>
      </c>
      <c r="M3894" s="6">
        <f t="shared" si="545"/>
        <v>156</v>
      </c>
      <c r="N3894" s="6">
        <f t="shared" si="546"/>
        <v>19</v>
      </c>
      <c r="O3894" s="9" t="str">
        <f>IF(AND($B3894&lt;&gt;"",$C3894&lt;&gt;"",$B3894&lt;=$C3894),INDEX(Szabalyok!$C:$C,$N3894),"")</f>
        <v/>
      </c>
      <c r="P3894">
        <f t="shared" si="548"/>
        <v>0</v>
      </c>
    </row>
    <row r="3895" spans="1:16" x14ac:dyDescent="0.35">
      <c r="A3895">
        <f t="shared" si="547"/>
        <v>0</v>
      </c>
      <c r="B3895" s="4" t="str">
        <f>IF($M3895&gt;300,"",IF(OR(INDEX(Bemenet!$E$2:$E$301,$M3895)="",INDEX(Bemenet!$F$2:$F$301,$M3895)=""),"",MAX(INDEX(Bemenet!$E$2:$E$301,$M3895),INDEX(Szabalyok!$A:$A,$N3895))))</f>
        <v/>
      </c>
      <c r="C3895" s="4" t="str">
        <f>IF($B3895="","",MIN(INDEX(Bemenet!$F$2:$F$301,$M3895),INDEX(Szabalyok!$B:$B,$N3895)))</f>
        <v/>
      </c>
      <c r="D3895" s="5" t="str">
        <f>IF(AND($B3895&lt;&gt;"",$C3895&lt;&gt;"",$B3895&lt;=$C3895),INDEX(Bemenet!$G$2:$G$301,$M3895),"")</f>
        <v/>
      </c>
      <c r="E3895" s="6" t="str">
        <f>IF(AND($B3895&lt;&gt;"",$C3895&lt;&gt;"",$B3895&lt;=$C3895),INDEX(Bemenet!$D$2:$D$301,$M3895),"")</f>
        <v/>
      </c>
      <c r="F3895" s="5" t="str">
        <f t="shared" si="540"/>
        <v/>
      </c>
      <c r="G3895" s="5" t="str">
        <f t="shared" si="541"/>
        <v/>
      </c>
      <c r="H3895" s="9" t="str">
        <f t="shared" si="542"/>
        <v/>
      </c>
      <c r="I3895" s="5" t="str">
        <f t="shared" si="543"/>
        <v/>
      </c>
      <c r="J3895" s="5" t="str">
        <f>IF(OR($L3895="",NOT(COUNTIFS($L$2:$L3895,$L3895)=1)),"",SUMIFS($G:$G,$L:$L,$L3895))</f>
        <v/>
      </c>
      <c r="K3895" s="5" t="str">
        <f>IF(OR($L3895="",NOT(COUNTIFS($L$2:$L3895,$L3895)=1)),"",SUMIFS($I:$I,$L:$L,$L3895))</f>
        <v/>
      </c>
      <c r="L3895" s="6" t="str">
        <f t="shared" si="544"/>
        <v/>
      </c>
      <c r="M3895" s="6">
        <f t="shared" si="545"/>
        <v>156</v>
      </c>
      <c r="N3895" s="6">
        <f t="shared" si="546"/>
        <v>20</v>
      </c>
      <c r="O3895" s="9" t="str">
        <f>IF(AND($B3895&lt;&gt;"",$C3895&lt;&gt;"",$B3895&lt;=$C3895),INDEX(Szabalyok!$C:$C,$N3895),"")</f>
        <v/>
      </c>
      <c r="P3895">
        <f t="shared" si="548"/>
        <v>0</v>
      </c>
    </row>
    <row r="3896" spans="1:16" x14ac:dyDescent="0.35">
      <c r="A3896">
        <f t="shared" si="547"/>
        <v>0</v>
      </c>
      <c r="B3896" s="4" t="str">
        <f>IF($M3896&gt;300,"",IF(OR(INDEX(Bemenet!$E$2:$E$301,$M3896)="",INDEX(Bemenet!$F$2:$F$301,$M3896)=""),"",MAX(INDEX(Bemenet!$E$2:$E$301,$M3896),INDEX(Szabalyok!$A:$A,$N3896))))</f>
        <v/>
      </c>
      <c r="C3896" s="4" t="str">
        <f>IF($B3896="","",MIN(INDEX(Bemenet!$F$2:$F$301,$M3896),INDEX(Szabalyok!$B:$B,$N3896)))</f>
        <v/>
      </c>
      <c r="D3896" s="5" t="str">
        <f>IF(AND($B3896&lt;&gt;"",$C3896&lt;&gt;"",$B3896&lt;=$C3896),INDEX(Bemenet!$G$2:$G$301,$M3896),"")</f>
        <v/>
      </c>
      <c r="E3896" s="6" t="str">
        <f>IF(AND($B3896&lt;&gt;"",$C3896&lt;&gt;"",$B3896&lt;=$C3896),INDEX(Bemenet!$D$2:$D$301,$M3896),"")</f>
        <v/>
      </c>
      <c r="F3896" s="5" t="str">
        <f t="shared" si="540"/>
        <v/>
      </c>
      <c r="G3896" s="5" t="str">
        <f t="shared" si="541"/>
        <v/>
      </c>
      <c r="H3896" s="9" t="str">
        <f t="shared" si="542"/>
        <v/>
      </c>
      <c r="I3896" s="5" t="str">
        <f t="shared" si="543"/>
        <v/>
      </c>
      <c r="J3896" s="5" t="str">
        <f>IF(OR($L3896="",NOT(COUNTIFS($L$2:$L3896,$L3896)=1)),"",SUMIFS($G:$G,$L:$L,$L3896))</f>
        <v/>
      </c>
      <c r="K3896" s="5" t="str">
        <f>IF(OR($L3896="",NOT(COUNTIFS($L$2:$L3896,$L3896)=1)),"",SUMIFS($I:$I,$L:$L,$L3896))</f>
        <v/>
      </c>
      <c r="L3896" s="6" t="str">
        <f t="shared" si="544"/>
        <v/>
      </c>
      <c r="M3896" s="6">
        <f t="shared" si="545"/>
        <v>156</v>
      </c>
      <c r="N3896" s="6">
        <f t="shared" si="546"/>
        <v>21</v>
      </c>
      <c r="O3896" s="9" t="str">
        <f>IF(AND($B3896&lt;&gt;"",$C3896&lt;&gt;"",$B3896&lt;=$C3896),INDEX(Szabalyok!$C:$C,$N3896),"")</f>
        <v/>
      </c>
      <c r="P3896">
        <f t="shared" si="548"/>
        <v>0</v>
      </c>
    </row>
    <row r="3897" spans="1:16" x14ac:dyDescent="0.35">
      <c r="A3897">
        <f t="shared" si="547"/>
        <v>0</v>
      </c>
      <c r="B3897" s="4" t="str">
        <f>IF($M3897&gt;300,"",IF(OR(INDEX(Bemenet!$E$2:$E$301,$M3897)="",INDEX(Bemenet!$F$2:$F$301,$M3897)=""),"",MAX(INDEX(Bemenet!$E$2:$E$301,$M3897),INDEX(Szabalyok!$A:$A,$N3897))))</f>
        <v/>
      </c>
      <c r="C3897" s="4" t="str">
        <f>IF($B3897="","",MIN(INDEX(Bemenet!$F$2:$F$301,$M3897),INDEX(Szabalyok!$B:$B,$N3897)))</f>
        <v/>
      </c>
      <c r="D3897" s="5" t="str">
        <f>IF(AND($B3897&lt;&gt;"",$C3897&lt;&gt;"",$B3897&lt;=$C3897),INDEX(Bemenet!$G$2:$G$301,$M3897),"")</f>
        <v/>
      </c>
      <c r="E3897" s="6" t="str">
        <f>IF(AND($B3897&lt;&gt;"",$C3897&lt;&gt;"",$B3897&lt;=$C3897),INDEX(Bemenet!$D$2:$D$301,$M3897),"")</f>
        <v/>
      </c>
      <c r="F3897" s="5" t="str">
        <f t="shared" si="540"/>
        <v/>
      </c>
      <c r="G3897" s="5" t="str">
        <f t="shared" si="541"/>
        <v/>
      </c>
      <c r="H3897" s="9" t="str">
        <f t="shared" si="542"/>
        <v/>
      </c>
      <c r="I3897" s="5" t="str">
        <f t="shared" si="543"/>
        <v/>
      </c>
      <c r="J3897" s="5" t="str">
        <f>IF(OR($L3897="",NOT(COUNTIFS($L$2:$L3897,$L3897)=1)),"",SUMIFS($G:$G,$L:$L,$L3897))</f>
        <v/>
      </c>
      <c r="K3897" s="5" t="str">
        <f>IF(OR($L3897="",NOT(COUNTIFS($L$2:$L3897,$L3897)=1)),"",SUMIFS($I:$I,$L:$L,$L3897))</f>
        <v/>
      </c>
      <c r="L3897" s="6" t="str">
        <f t="shared" si="544"/>
        <v/>
      </c>
      <c r="M3897" s="6">
        <f t="shared" si="545"/>
        <v>156</v>
      </c>
      <c r="N3897" s="6">
        <f t="shared" si="546"/>
        <v>22</v>
      </c>
      <c r="O3897" s="9" t="str">
        <f>IF(AND($B3897&lt;&gt;"",$C3897&lt;&gt;"",$B3897&lt;=$C3897),INDEX(Szabalyok!$C:$C,$N3897),"")</f>
        <v/>
      </c>
      <c r="P3897">
        <f t="shared" si="548"/>
        <v>0</v>
      </c>
    </row>
    <row r="3898" spans="1:16" x14ac:dyDescent="0.35">
      <c r="A3898">
        <f t="shared" si="547"/>
        <v>0</v>
      </c>
      <c r="B3898" s="4" t="str">
        <f>IF($M3898&gt;300,"",IF(OR(INDEX(Bemenet!$E$2:$E$301,$M3898)="",INDEX(Bemenet!$F$2:$F$301,$M3898)=""),"",MAX(INDEX(Bemenet!$E$2:$E$301,$M3898),INDEX(Szabalyok!$A:$A,$N3898))))</f>
        <v/>
      </c>
      <c r="C3898" s="4" t="str">
        <f>IF($B3898="","",MIN(INDEX(Bemenet!$F$2:$F$301,$M3898),INDEX(Szabalyok!$B:$B,$N3898)))</f>
        <v/>
      </c>
      <c r="D3898" s="5" t="str">
        <f>IF(AND($B3898&lt;&gt;"",$C3898&lt;&gt;"",$B3898&lt;=$C3898),INDEX(Bemenet!$G$2:$G$301,$M3898),"")</f>
        <v/>
      </c>
      <c r="E3898" s="6" t="str">
        <f>IF(AND($B3898&lt;&gt;"",$C3898&lt;&gt;"",$B3898&lt;=$C3898),INDEX(Bemenet!$D$2:$D$301,$M3898),"")</f>
        <v/>
      </c>
      <c r="F3898" s="5" t="str">
        <f t="shared" si="540"/>
        <v/>
      </c>
      <c r="G3898" s="5" t="str">
        <f t="shared" si="541"/>
        <v/>
      </c>
      <c r="H3898" s="9" t="str">
        <f t="shared" si="542"/>
        <v/>
      </c>
      <c r="I3898" s="5" t="str">
        <f t="shared" si="543"/>
        <v/>
      </c>
      <c r="J3898" s="5" t="str">
        <f>IF(OR($L3898="",NOT(COUNTIFS($L$2:$L3898,$L3898)=1)),"",SUMIFS($G:$G,$L:$L,$L3898))</f>
        <v/>
      </c>
      <c r="K3898" s="5" t="str">
        <f>IF(OR($L3898="",NOT(COUNTIFS($L$2:$L3898,$L3898)=1)),"",SUMIFS($I:$I,$L:$L,$L3898))</f>
        <v/>
      </c>
      <c r="L3898" s="6" t="str">
        <f t="shared" si="544"/>
        <v/>
      </c>
      <c r="M3898" s="6">
        <f t="shared" si="545"/>
        <v>156</v>
      </c>
      <c r="N3898" s="6">
        <f t="shared" si="546"/>
        <v>23</v>
      </c>
      <c r="O3898" s="9" t="str">
        <f>IF(AND($B3898&lt;&gt;"",$C3898&lt;&gt;"",$B3898&lt;=$C3898),INDEX(Szabalyok!$C:$C,$N3898),"")</f>
        <v/>
      </c>
      <c r="P3898">
        <f t="shared" si="548"/>
        <v>0</v>
      </c>
    </row>
    <row r="3899" spans="1:16" x14ac:dyDescent="0.35">
      <c r="A3899">
        <f t="shared" si="547"/>
        <v>0</v>
      </c>
      <c r="B3899" s="4" t="str">
        <f>IF($M3899&gt;300,"",IF(OR(INDEX(Bemenet!$E$2:$E$301,$M3899)="",INDEX(Bemenet!$F$2:$F$301,$M3899)=""),"",MAX(INDEX(Bemenet!$E$2:$E$301,$M3899),INDEX(Szabalyok!$A:$A,$N3899))))</f>
        <v/>
      </c>
      <c r="C3899" s="4" t="str">
        <f>IF($B3899="","",MIN(INDEX(Bemenet!$F$2:$F$301,$M3899),INDEX(Szabalyok!$B:$B,$N3899)))</f>
        <v/>
      </c>
      <c r="D3899" s="5" t="str">
        <f>IF(AND($B3899&lt;&gt;"",$C3899&lt;&gt;"",$B3899&lt;=$C3899),INDEX(Bemenet!$G$2:$G$301,$M3899),"")</f>
        <v/>
      </c>
      <c r="E3899" s="6" t="str">
        <f>IF(AND($B3899&lt;&gt;"",$C3899&lt;&gt;"",$B3899&lt;=$C3899),INDEX(Bemenet!$D$2:$D$301,$M3899),"")</f>
        <v/>
      </c>
      <c r="F3899" s="5" t="str">
        <f t="shared" si="540"/>
        <v/>
      </c>
      <c r="G3899" s="5" t="str">
        <f t="shared" si="541"/>
        <v/>
      </c>
      <c r="H3899" s="9" t="str">
        <f t="shared" si="542"/>
        <v/>
      </c>
      <c r="I3899" s="5" t="str">
        <f t="shared" si="543"/>
        <v/>
      </c>
      <c r="J3899" s="5" t="str">
        <f>IF(OR($L3899="",NOT(COUNTIFS($L$2:$L3899,$L3899)=1)),"",SUMIFS($G:$G,$L:$L,$L3899))</f>
        <v/>
      </c>
      <c r="K3899" s="5" t="str">
        <f>IF(OR($L3899="",NOT(COUNTIFS($L$2:$L3899,$L3899)=1)),"",SUMIFS($I:$I,$L:$L,$L3899))</f>
        <v/>
      </c>
      <c r="L3899" s="6" t="str">
        <f t="shared" si="544"/>
        <v/>
      </c>
      <c r="M3899" s="6">
        <f t="shared" si="545"/>
        <v>156</v>
      </c>
      <c r="N3899" s="6">
        <f t="shared" si="546"/>
        <v>24</v>
      </c>
      <c r="O3899" s="9" t="str">
        <f>IF(AND($B3899&lt;&gt;"",$C3899&lt;&gt;"",$B3899&lt;=$C3899),INDEX(Szabalyok!$C:$C,$N3899),"")</f>
        <v/>
      </c>
      <c r="P3899">
        <f t="shared" si="548"/>
        <v>0</v>
      </c>
    </row>
    <row r="3900" spans="1:16" x14ac:dyDescent="0.35">
      <c r="A3900">
        <f t="shared" si="547"/>
        <v>0</v>
      </c>
      <c r="B3900" s="4" t="str">
        <f>IF($M3900&gt;300,"",IF(OR(INDEX(Bemenet!$E$2:$E$301,$M3900)="",INDEX(Bemenet!$F$2:$F$301,$M3900)=""),"",MAX(INDEX(Bemenet!$E$2:$E$301,$M3900),INDEX(Szabalyok!$A:$A,$N3900))))</f>
        <v/>
      </c>
      <c r="C3900" s="4" t="str">
        <f>IF($B3900="","",MIN(INDEX(Bemenet!$F$2:$F$301,$M3900),INDEX(Szabalyok!$B:$B,$N3900)))</f>
        <v/>
      </c>
      <c r="D3900" s="5" t="str">
        <f>IF(AND($B3900&lt;&gt;"",$C3900&lt;&gt;"",$B3900&lt;=$C3900),INDEX(Bemenet!$G$2:$G$301,$M3900),"")</f>
        <v/>
      </c>
      <c r="E3900" s="6" t="str">
        <f>IF(AND($B3900&lt;&gt;"",$C3900&lt;&gt;"",$B3900&lt;=$C3900),INDEX(Bemenet!$D$2:$D$301,$M3900),"")</f>
        <v/>
      </c>
      <c r="F3900" s="5" t="str">
        <f t="shared" si="540"/>
        <v/>
      </c>
      <c r="G3900" s="5" t="str">
        <f t="shared" si="541"/>
        <v/>
      </c>
      <c r="H3900" s="9" t="str">
        <f t="shared" si="542"/>
        <v/>
      </c>
      <c r="I3900" s="5" t="str">
        <f t="shared" si="543"/>
        <v/>
      </c>
      <c r="J3900" s="5" t="str">
        <f>IF(OR($L3900="",NOT(COUNTIFS($L$2:$L3900,$L3900)=1)),"",SUMIFS($G:$G,$L:$L,$L3900))</f>
        <v/>
      </c>
      <c r="K3900" s="5" t="str">
        <f>IF(OR($L3900="",NOT(COUNTIFS($L$2:$L3900,$L3900)=1)),"",SUMIFS($I:$I,$L:$L,$L3900))</f>
        <v/>
      </c>
      <c r="L3900" s="6" t="str">
        <f t="shared" si="544"/>
        <v/>
      </c>
      <c r="M3900" s="6">
        <f t="shared" si="545"/>
        <v>156</v>
      </c>
      <c r="N3900" s="6">
        <f t="shared" si="546"/>
        <v>25</v>
      </c>
      <c r="O3900" s="9" t="str">
        <f>IF(AND($B3900&lt;&gt;"",$C3900&lt;&gt;"",$B3900&lt;=$C3900),INDEX(Szabalyok!$C:$C,$N3900),"")</f>
        <v/>
      </c>
      <c r="P3900">
        <f t="shared" si="548"/>
        <v>0</v>
      </c>
    </row>
    <row r="3901" spans="1:16" x14ac:dyDescent="0.35">
      <c r="A3901">
        <f t="shared" si="547"/>
        <v>0</v>
      </c>
      <c r="B3901" s="4" t="str">
        <f>IF($M3901&gt;300,"",IF(OR(INDEX(Bemenet!$E$2:$E$301,$M3901)="",INDEX(Bemenet!$F$2:$F$301,$M3901)=""),"",MAX(INDEX(Bemenet!$E$2:$E$301,$M3901),INDEX(Szabalyok!$A:$A,$N3901))))</f>
        <v/>
      </c>
      <c r="C3901" s="4" t="str">
        <f>IF($B3901="","",MIN(INDEX(Bemenet!$F$2:$F$301,$M3901),INDEX(Szabalyok!$B:$B,$N3901)))</f>
        <v/>
      </c>
      <c r="D3901" s="5" t="str">
        <f>IF(AND($B3901&lt;&gt;"",$C3901&lt;&gt;"",$B3901&lt;=$C3901),INDEX(Bemenet!$G$2:$G$301,$M3901),"")</f>
        <v/>
      </c>
      <c r="E3901" s="6" t="str">
        <f>IF(AND($B3901&lt;&gt;"",$C3901&lt;&gt;"",$B3901&lt;=$C3901),INDEX(Bemenet!$D$2:$D$301,$M3901),"")</f>
        <v/>
      </c>
      <c r="F3901" s="5" t="str">
        <f t="shared" si="540"/>
        <v/>
      </c>
      <c r="G3901" s="5" t="str">
        <f t="shared" si="541"/>
        <v/>
      </c>
      <c r="H3901" s="9" t="str">
        <f t="shared" si="542"/>
        <v/>
      </c>
      <c r="I3901" s="5" t="str">
        <f t="shared" si="543"/>
        <v/>
      </c>
      <c r="J3901" s="5" t="str">
        <f>IF(OR($L3901="",NOT(COUNTIFS($L$2:$L3901,$L3901)=1)),"",SUMIFS($G:$G,$L:$L,$L3901))</f>
        <v/>
      </c>
      <c r="K3901" s="5" t="str">
        <f>IF(OR($L3901="",NOT(COUNTIFS($L$2:$L3901,$L3901)=1)),"",SUMIFS($I:$I,$L:$L,$L3901))</f>
        <v/>
      </c>
      <c r="L3901" s="6" t="str">
        <f t="shared" si="544"/>
        <v/>
      </c>
      <c r="M3901" s="6">
        <f t="shared" si="545"/>
        <v>156</v>
      </c>
      <c r="N3901" s="6">
        <f t="shared" si="546"/>
        <v>26</v>
      </c>
      <c r="O3901" s="9" t="str">
        <f>IF(AND($B3901&lt;&gt;"",$C3901&lt;&gt;"",$B3901&lt;=$C3901),INDEX(Szabalyok!$C:$C,$N3901),"")</f>
        <v/>
      </c>
      <c r="P3901">
        <f t="shared" si="548"/>
        <v>0</v>
      </c>
    </row>
    <row r="3902" spans="1:16" x14ac:dyDescent="0.35">
      <c r="A3902">
        <f t="shared" si="547"/>
        <v>0</v>
      </c>
      <c r="B3902" s="4" t="str">
        <f>IF($M3902&gt;300,"",IF(OR(INDEX(Bemenet!$E$2:$E$301,$M3902)="",INDEX(Bemenet!$F$2:$F$301,$M3902)=""),"",MAX(INDEX(Bemenet!$E$2:$E$301,$M3902),INDEX(Szabalyok!$A:$A,$N3902))))</f>
        <v/>
      </c>
      <c r="C3902" s="4" t="str">
        <f>IF($B3902="","",MIN(INDEX(Bemenet!$F$2:$F$301,$M3902),INDEX(Szabalyok!$B:$B,$N3902)))</f>
        <v/>
      </c>
      <c r="D3902" s="5" t="str">
        <f>IF(AND($B3902&lt;&gt;"",$C3902&lt;&gt;"",$B3902&lt;=$C3902),INDEX(Bemenet!$G$2:$G$301,$M3902),"")</f>
        <v/>
      </c>
      <c r="E3902" s="6" t="str">
        <f>IF(AND($B3902&lt;&gt;"",$C3902&lt;&gt;"",$B3902&lt;=$C3902),INDEX(Bemenet!$D$2:$D$301,$M3902),"")</f>
        <v/>
      </c>
      <c r="F3902" s="5" t="str">
        <f t="shared" si="540"/>
        <v/>
      </c>
      <c r="G3902" s="5" t="str">
        <f t="shared" si="541"/>
        <v/>
      </c>
      <c r="H3902" s="9" t="str">
        <f t="shared" si="542"/>
        <v/>
      </c>
      <c r="I3902" s="5" t="str">
        <f t="shared" si="543"/>
        <v/>
      </c>
      <c r="J3902" s="5" t="str">
        <f>IF(OR($L3902="",NOT(COUNTIFS($L$2:$L3902,$L3902)=1)),"",SUMIFS($G:$G,$L:$L,$L3902))</f>
        <v/>
      </c>
      <c r="K3902" s="5" t="str">
        <f>IF(OR($L3902="",NOT(COUNTIFS($L$2:$L3902,$L3902)=1)),"",SUMIFS($I:$I,$L:$L,$L3902))</f>
        <v/>
      </c>
      <c r="L3902" s="6" t="str">
        <f t="shared" si="544"/>
        <v/>
      </c>
      <c r="M3902" s="6">
        <f t="shared" si="545"/>
        <v>157</v>
      </c>
      <c r="N3902" s="6">
        <f t="shared" si="546"/>
        <v>2</v>
      </c>
      <c r="O3902" s="9" t="str">
        <f>IF(AND($B3902&lt;&gt;"",$C3902&lt;&gt;"",$B3902&lt;=$C3902),INDEX(Szabalyok!$C:$C,$N3902),"")</f>
        <v/>
      </c>
      <c r="P3902">
        <f t="shared" si="548"/>
        <v>0</v>
      </c>
    </row>
    <row r="3903" spans="1:16" x14ac:dyDescent="0.35">
      <c r="A3903">
        <f t="shared" si="547"/>
        <v>0</v>
      </c>
      <c r="B3903" s="4" t="str">
        <f>IF($M3903&gt;300,"",IF(OR(INDEX(Bemenet!$E$2:$E$301,$M3903)="",INDEX(Bemenet!$F$2:$F$301,$M3903)=""),"",MAX(INDEX(Bemenet!$E$2:$E$301,$M3903),INDEX(Szabalyok!$A:$A,$N3903))))</f>
        <v/>
      </c>
      <c r="C3903" s="4" t="str">
        <f>IF($B3903="","",MIN(INDEX(Bemenet!$F$2:$F$301,$M3903),INDEX(Szabalyok!$B:$B,$N3903)))</f>
        <v/>
      </c>
      <c r="D3903" s="5" t="str">
        <f>IF(AND($B3903&lt;&gt;"",$C3903&lt;&gt;"",$B3903&lt;=$C3903),INDEX(Bemenet!$G$2:$G$301,$M3903),"")</f>
        <v/>
      </c>
      <c r="E3903" s="6" t="str">
        <f>IF(AND($B3903&lt;&gt;"",$C3903&lt;&gt;"",$B3903&lt;=$C3903),INDEX(Bemenet!$D$2:$D$301,$M3903),"")</f>
        <v/>
      </c>
      <c r="F3903" s="5" t="str">
        <f t="shared" si="540"/>
        <v/>
      </c>
      <c r="G3903" s="5" t="str">
        <f t="shared" si="541"/>
        <v/>
      </c>
      <c r="H3903" s="9" t="str">
        <f t="shared" si="542"/>
        <v/>
      </c>
      <c r="I3903" s="5" t="str">
        <f t="shared" si="543"/>
        <v/>
      </c>
      <c r="J3903" s="5" t="str">
        <f>IF(OR($L3903="",NOT(COUNTIFS($L$2:$L3903,$L3903)=1)),"",SUMIFS($G:$G,$L:$L,$L3903))</f>
        <v/>
      </c>
      <c r="K3903" s="5" t="str">
        <f>IF(OR($L3903="",NOT(COUNTIFS($L$2:$L3903,$L3903)=1)),"",SUMIFS($I:$I,$L:$L,$L3903))</f>
        <v/>
      </c>
      <c r="L3903" s="6" t="str">
        <f t="shared" si="544"/>
        <v/>
      </c>
      <c r="M3903" s="6">
        <f t="shared" si="545"/>
        <v>157</v>
      </c>
      <c r="N3903" s="6">
        <f t="shared" si="546"/>
        <v>3</v>
      </c>
      <c r="O3903" s="9" t="str">
        <f>IF(AND($B3903&lt;&gt;"",$C3903&lt;&gt;"",$B3903&lt;=$C3903),INDEX(Szabalyok!$C:$C,$N3903),"")</f>
        <v/>
      </c>
      <c r="P3903">
        <f t="shared" si="548"/>
        <v>0</v>
      </c>
    </row>
    <row r="3904" spans="1:16" x14ac:dyDescent="0.35">
      <c r="A3904">
        <f t="shared" si="547"/>
        <v>0</v>
      </c>
      <c r="B3904" s="4" t="str">
        <f>IF($M3904&gt;300,"",IF(OR(INDEX(Bemenet!$E$2:$E$301,$M3904)="",INDEX(Bemenet!$F$2:$F$301,$M3904)=""),"",MAX(INDEX(Bemenet!$E$2:$E$301,$M3904),INDEX(Szabalyok!$A:$A,$N3904))))</f>
        <v/>
      </c>
      <c r="C3904" s="4" t="str">
        <f>IF($B3904="","",MIN(INDEX(Bemenet!$F$2:$F$301,$M3904),INDEX(Szabalyok!$B:$B,$N3904)))</f>
        <v/>
      </c>
      <c r="D3904" s="5" t="str">
        <f>IF(AND($B3904&lt;&gt;"",$C3904&lt;&gt;"",$B3904&lt;=$C3904),INDEX(Bemenet!$G$2:$G$301,$M3904),"")</f>
        <v/>
      </c>
      <c r="E3904" s="6" t="str">
        <f>IF(AND($B3904&lt;&gt;"",$C3904&lt;&gt;"",$B3904&lt;=$C3904),INDEX(Bemenet!$D$2:$D$301,$M3904),"")</f>
        <v/>
      </c>
      <c r="F3904" s="5" t="str">
        <f t="shared" si="540"/>
        <v/>
      </c>
      <c r="G3904" s="5" t="str">
        <f t="shared" si="541"/>
        <v/>
      </c>
      <c r="H3904" s="9" t="str">
        <f t="shared" si="542"/>
        <v/>
      </c>
      <c r="I3904" s="5" t="str">
        <f t="shared" si="543"/>
        <v/>
      </c>
      <c r="J3904" s="5" t="str">
        <f>IF(OR($L3904="",NOT(COUNTIFS($L$2:$L3904,$L3904)=1)),"",SUMIFS($G:$G,$L:$L,$L3904))</f>
        <v/>
      </c>
      <c r="K3904" s="5" t="str">
        <f>IF(OR($L3904="",NOT(COUNTIFS($L$2:$L3904,$L3904)=1)),"",SUMIFS($I:$I,$L:$L,$L3904))</f>
        <v/>
      </c>
      <c r="L3904" s="6" t="str">
        <f t="shared" si="544"/>
        <v/>
      </c>
      <c r="M3904" s="6">
        <f t="shared" si="545"/>
        <v>157</v>
      </c>
      <c r="N3904" s="6">
        <f t="shared" si="546"/>
        <v>4</v>
      </c>
      <c r="O3904" s="9" t="str">
        <f>IF(AND($B3904&lt;&gt;"",$C3904&lt;&gt;"",$B3904&lt;=$C3904),INDEX(Szabalyok!$C:$C,$N3904),"")</f>
        <v/>
      </c>
      <c r="P3904">
        <f t="shared" si="548"/>
        <v>0</v>
      </c>
    </row>
    <row r="3905" spans="1:16" x14ac:dyDescent="0.35">
      <c r="A3905">
        <f t="shared" si="547"/>
        <v>0</v>
      </c>
      <c r="B3905" s="4" t="str">
        <f>IF($M3905&gt;300,"",IF(OR(INDEX(Bemenet!$E$2:$E$301,$M3905)="",INDEX(Bemenet!$F$2:$F$301,$M3905)=""),"",MAX(INDEX(Bemenet!$E$2:$E$301,$M3905),INDEX(Szabalyok!$A:$A,$N3905))))</f>
        <v/>
      </c>
      <c r="C3905" s="4" t="str">
        <f>IF($B3905="","",MIN(INDEX(Bemenet!$F$2:$F$301,$M3905),INDEX(Szabalyok!$B:$B,$N3905)))</f>
        <v/>
      </c>
      <c r="D3905" s="5" t="str">
        <f>IF(AND($B3905&lt;&gt;"",$C3905&lt;&gt;"",$B3905&lt;=$C3905),INDEX(Bemenet!$G$2:$G$301,$M3905),"")</f>
        <v/>
      </c>
      <c r="E3905" s="6" t="str">
        <f>IF(AND($B3905&lt;&gt;"",$C3905&lt;&gt;"",$B3905&lt;=$C3905),INDEX(Bemenet!$D$2:$D$301,$M3905),"")</f>
        <v/>
      </c>
      <c r="F3905" s="5" t="str">
        <f t="shared" si="540"/>
        <v/>
      </c>
      <c r="G3905" s="5" t="str">
        <f t="shared" si="541"/>
        <v/>
      </c>
      <c r="H3905" s="9" t="str">
        <f t="shared" si="542"/>
        <v/>
      </c>
      <c r="I3905" s="5" t="str">
        <f t="shared" si="543"/>
        <v/>
      </c>
      <c r="J3905" s="5" t="str">
        <f>IF(OR($L3905="",NOT(COUNTIFS($L$2:$L3905,$L3905)=1)),"",SUMIFS($G:$G,$L:$L,$L3905))</f>
        <v/>
      </c>
      <c r="K3905" s="5" t="str">
        <f>IF(OR($L3905="",NOT(COUNTIFS($L$2:$L3905,$L3905)=1)),"",SUMIFS($I:$I,$L:$L,$L3905))</f>
        <v/>
      </c>
      <c r="L3905" s="6" t="str">
        <f t="shared" si="544"/>
        <v/>
      </c>
      <c r="M3905" s="6">
        <f t="shared" si="545"/>
        <v>157</v>
      </c>
      <c r="N3905" s="6">
        <f t="shared" si="546"/>
        <v>5</v>
      </c>
      <c r="O3905" s="9" t="str">
        <f>IF(AND($B3905&lt;&gt;"",$C3905&lt;&gt;"",$B3905&lt;=$C3905),INDEX(Szabalyok!$C:$C,$N3905),"")</f>
        <v/>
      </c>
      <c r="P3905">
        <f t="shared" si="548"/>
        <v>0</v>
      </c>
    </row>
    <row r="3906" spans="1:16" x14ac:dyDescent="0.35">
      <c r="A3906">
        <f t="shared" si="547"/>
        <v>0</v>
      </c>
      <c r="B3906" s="4" t="str">
        <f>IF($M3906&gt;300,"",IF(OR(INDEX(Bemenet!$E$2:$E$301,$M3906)="",INDEX(Bemenet!$F$2:$F$301,$M3906)=""),"",MAX(INDEX(Bemenet!$E$2:$E$301,$M3906),INDEX(Szabalyok!$A:$A,$N3906))))</f>
        <v/>
      </c>
      <c r="C3906" s="4" t="str">
        <f>IF($B3906="","",MIN(INDEX(Bemenet!$F$2:$F$301,$M3906),INDEX(Szabalyok!$B:$B,$N3906)))</f>
        <v/>
      </c>
      <c r="D3906" s="5" t="str">
        <f>IF(AND($B3906&lt;&gt;"",$C3906&lt;&gt;"",$B3906&lt;=$C3906),INDEX(Bemenet!$G$2:$G$301,$M3906),"")</f>
        <v/>
      </c>
      <c r="E3906" s="6" t="str">
        <f>IF(AND($B3906&lt;&gt;"",$C3906&lt;&gt;"",$B3906&lt;=$C3906),INDEX(Bemenet!$D$2:$D$301,$M3906),"")</f>
        <v/>
      </c>
      <c r="F3906" s="5" t="str">
        <f t="shared" ref="F3906:F3969" si="549">IF(AND($B3906&lt;&gt;"",$C3906&lt;&gt;"",$B3906&lt;=$C3906),$C3906-$B3906+1,"")</f>
        <v/>
      </c>
      <c r="G3906" s="5" t="str">
        <f t="shared" ref="G3906:G3969" si="550">IF($F3906="","",$F3906*$D3906)</f>
        <v/>
      </c>
      <c r="H3906" s="9" t="str">
        <f t="shared" ref="H3906:H3969" si="551">IF($G3906="","",$O3906)</f>
        <v/>
      </c>
      <c r="I3906" s="5" t="str">
        <f t="shared" ref="I3906:I3969" si="552">IF($G3906="","",$G3906*IF($H3906="",$O3906,$H3906)/100)</f>
        <v/>
      </c>
      <c r="J3906" s="5" t="str">
        <f>IF(OR($L3906="",NOT(COUNTIFS($L$2:$L3906,$L3906)=1)),"",SUMIFS($G:$G,$L:$L,$L3906))</f>
        <v/>
      </c>
      <c r="K3906" s="5" t="str">
        <f>IF(OR($L3906="",NOT(COUNTIFS($L$2:$L3906,$L3906)=1)),"",SUMIFS($I:$I,$L:$L,$L3906))</f>
        <v/>
      </c>
      <c r="L3906" s="6" t="str">
        <f t="shared" ref="L3906:L3969" si="553">IF($B3906="","",YEAR($B3906))</f>
        <v/>
      </c>
      <c r="M3906" s="6">
        <f t="shared" ref="M3906:M3969" si="554">INT((ROW()-2)/25)+1</f>
        <v>157</v>
      </c>
      <c r="N3906" s="6">
        <f t="shared" ref="N3906:N3969" si="555">MOD(ROW()-2,25)+2</f>
        <v>6</v>
      </c>
      <c r="O3906" s="9" t="str">
        <f>IF(AND($B3906&lt;&gt;"",$C3906&lt;&gt;"",$B3906&lt;=$C3906),INDEX(Szabalyok!$C:$C,$N3906),"")</f>
        <v/>
      </c>
      <c r="P3906">
        <f t="shared" si="548"/>
        <v>0</v>
      </c>
    </row>
    <row r="3907" spans="1:16" x14ac:dyDescent="0.35">
      <c r="A3907">
        <f t="shared" si="547"/>
        <v>0</v>
      </c>
      <c r="B3907" s="4" t="str">
        <f>IF($M3907&gt;300,"",IF(OR(INDEX(Bemenet!$E$2:$E$301,$M3907)="",INDEX(Bemenet!$F$2:$F$301,$M3907)=""),"",MAX(INDEX(Bemenet!$E$2:$E$301,$M3907),INDEX(Szabalyok!$A:$A,$N3907))))</f>
        <v/>
      </c>
      <c r="C3907" s="4" t="str">
        <f>IF($B3907="","",MIN(INDEX(Bemenet!$F$2:$F$301,$M3907),INDEX(Szabalyok!$B:$B,$N3907)))</f>
        <v/>
      </c>
      <c r="D3907" s="5" t="str">
        <f>IF(AND($B3907&lt;&gt;"",$C3907&lt;&gt;"",$B3907&lt;=$C3907),INDEX(Bemenet!$G$2:$G$301,$M3907),"")</f>
        <v/>
      </c>
      <c r="E3907" s="6" t="str">
        <f>IF(AND($B3907&lt;&gt;"",$C3907&lt;&gt;"",$B3907&lt;=$C3907),INDEX(Bemenet!$D$2:$D$301,$M3907),"")</f>
        <v/>
      </c>
      <c r="F3907" s="5" t="str">
        <f t="shared" si="549"/>
        <v/>
      </c>
      <c r="G3907" s="5" t="str">
        <f t="shared" si="550"/>
        <v/>
      </c>
      <c r="H3907" s="9" t="str">
        <f t="shared" si="551"/>
        <v/>
      </c>
      <c r="I3907" s="5" t="str">
        <f t="shared" si="552"/>
        <v/>
      </c>
      <c r="J3907" s="5" t="str">
        <f>IF(OR($L3907="",NOT(COUNTIFS($L$2:$L3907,$L3907)=1)),"",SUMIFS($G:$G,$L:$L,$L3907))</f>
        <v/>
      </c>
      <c r="K3907" s="5" t="str">
        <f>IF(OR($L3907="",NOT(COUNTIFS($L$2:$L3907,$L3907)=1)),"",SUMIFS($I:$I,$L:$L,$L3907))</f>
        <v/>
      </c>
      <c r="L3907" s="6" t="str">
        <f t="shared" si="553"/>
        <v/>
      </c>
      <c r="M3907" s="6">
        <f t="shared" si="554"/>
        <v>157</v>
      </c>
      <c r="N3907" s="6">
        <f t="shared" si="555"/>
        <v>7</v>
      </c>
      <c r="O3907" s="9" t="str">
        <f>IF(AND($B3907&lt;&gt;"",$C3907&lt;&gt;"",$B3907&lt;=$C3907),INDEX(Szabalyok!$C:$C,$N3907),"")</f>
        <v/>
      </c>
      <c r="P3907">
        <f t="shared" si="548"/>
        <v>0</v>
      </c>
    </row>
    <row r="3908" spans="1:16" x14ac:dyDescent="0.35">
      <c r="A3908">
        <f t="shared" ref="A3908:A3971" si="556">IF(P3908=P3907,0,P3908)</f>
        <v>0</v>
      </c>
      <c r="B3908" s="4" t="str">
        <f>IF($M3908&gt;300,"",IF(OR(INDEX(Bemenet!$E$2:$E$301,$M3908)="",INDEX(Bemenet!$F$2:$F$301,$M3908)=""),"",MAX(INDEX(Bemenet!$E$2:$E$301,$M3908),INDEX(Szabalyok!$A:$A,$N3908))))</f>
        <v/>
      </c>
      <c r="C3908" s="4" t="str">
        <f>IF($B3908="","",MIN(INDEX(Bemenet!$F$2:$F$301,$M3908),INDEX(Szabalyok!$B:$B,$N3908)))</f>
        <v/>
      </c>
      <c r="D3908" s="5" t="str">
        <f>IF(AND($B3908&lt;&gt;"",$C3908&lt;&gt;"",$B3908&lt;=$C3908),INDEX(Bemenet!$G$2:$G$301,$M3908),"")</f>
        <v/>
      </c>
      <c r="E3908" s="6" t="str">
        <f>IF(AND($B3908&lt;&gt;"",$C3908&lt;&gt;"",$B3908&lt;=$C3908),INDEX(Bemenet!$D$2:$D$301,$M3908),"")</f>
        <v/>
      </c>
      <c r="F3908" s="5" t="str">
        <f t="shared" si="549"/>
        <v/>
      </c>
      <c r="G3908" s="5" t="str">
        <f t="shared" si="550"/>
        <v/>
      </c>
      <c r="H3908" s="9" t="str">
        <f t="shared" si="551"/>
        <v/>
      </c>
      <c r="I3908" s="5" t="str">
        <f t="shared" si="552"/>
        <v/>
      </c>
      <c r="J3908" s="5" t="str">
        <f>IF(OR($L3908="",NOT(COUNTIFS($L$2:$L3908,$L3908)=1)),"",SUMIFS($G:$G,$L:$L,$L3908))</f>
        <v/>
      </c>
      <c r="K3908" s="5" t="str">
        <f>IF(OR($L3908="",NOT(COUNTIFS($L$2:$L3908,$L3908)=1)),"",SUMIFS($I:$I,$L:$L,$L3908))</f>
        <v/>
      </c>
      <c r="L3908" s="6" t="str">
        <f t="shared" si="553"/>
        <v/>
      </c>
      <c r="M3908" s="6">
        <f t="shared" si="554"/>
        <v>157</v>
      </c>
      <c r="N3908" s="6">
        <f t="shared" si="555"/>
        <v>8</v>
      </c>
      <c r="O3908" s="9" t="str">
        <f>IF(AND($B3908&lt;&gt;"",$C3908&lt;&gt;"",$B3908&lt;=$C3908),INDEX(Szabalyok!$C:$C,$N3908),"")</f>
        <v/>
      </c>
      <c r="P3908">
        <f t="shared" ref="P3908:P3971" si="557">IF(D3908="",P3907,P3907+1)</f>
        <v>0</v>
      </c>
    </row>
    <row r="3909" spans="1:16" x14ac:dyDescent="0.35">
      <c r="A3909">
        <f t="shared" si="556"/>
        <v>0</v>
      </c>
      <c r="B3909" s="4" t="str">
        <f>IF($M3909&gt;300,"",IF(OR(INDEX(Bemenet!$E$2:$E$301,$M3909)="",INDEX(Bemenet!$F$2:$F$301,$M3909)=""),"",MAX(INDEX(Bemenet!$E$2:$E$301,$M3909),INDEX(Szabalyok!$A:$A,$N3909))))</f>
        <v/>
      </c>
      <c r="C3909" s="4" t="str">
        <f>IF($B3909="","",MIN(INDEX(Bemenet!$F$2:$F$301,$M3909),INDEX(Szabalyok!$B:$B,$N3909)))</f>
        <v/>
      </c>
      <c r="D3909" s="5" t="str">
        <f>IF(AND($B3909&lt;&gt;"",$C3909&lt;&gt;"",$B3909&lt;=$C3909),INDEX(Bemenet!$G$2:$G$301,$M3909),"")</f>
        <v/>
      </c>
      <c r="E3909" s="6" t="str">
        <f>IF(AND($B3909&lt;&gt;"",$C3909&lt;&gt;"",$B3909&lt;=$C3909),INDEX(Bemenet!$D$2:$D$301,$M3909),"")</f>
        <v/>
      </c>
      <c r="F3909" s="5" t="str">
        <f t="shared" si="549"/>
        <v/>
      </c>
      <c r="G3909" s="5" t="str">
        <f t="shared" si="550"/>
        <v/>
      </c>
      <c r="H3909" s="9" t="str">
        <f t="shared" si="551"/>
        <v/>
      </c>
      <c r="I3909" s="5" t="str">
        <f t="shared" si="552"/>
        <v/>
      </c>
      <c r="J3909" s="5" t="str">
        <f>IF(OR($L3909="",NOT(COUNTIFS($L$2:$L3909,$L3909)=1)),"",SUMIFS($G:$G,$L:$L,$L3909))</f>
        <v/>
      </c>
      <c r="K3909" s="5" t="str">
        <f>IF(OR($L3909="",NOT(COUNTIFS($L$2:$L3909,$L3909)=1)),"",SUMIFS($I:$I,$L:$L,$L3909))</f>
        <v/>
      </c>
      <c r="L3909" s="6" t="str">
        <f t="shared" si="553"/>
        <v/>
      </c>
      <c r="M3909" s="6">
        <f t="shared" si="554"/>
        <v>157</v>
      </c>
      <c r="N3909" s="6">
        <f t="shared" si="555"/>
        <v>9</v>
      </c>
      <c r="O3909" s="9" t="str">
        <f>IF(AND($B3909&lt;&gt;"",$C3909&lt;&gt;"",$B3909&lt;=$C3909),INDEX(Szabalyok!$C:$C,$N3909),"")</f>
        <v/>
      </c>
      <c r="P3909">
        <f t="shared" si="557"/>
        <v>0</v>
      </c>
    </row>
    <row r="3910" spans="1:16" x14ac:dyDescent="0.35">
      <c r="A3910">
        <f t="shared" si="556"/>
        <v>0</v>
      </c>
      <c r="B3910" s="4" t="str">
        <f>IF($M3910&gt;300,"",IF(OR(INDEX(Bemenet!$E$2:$E$301,$M3910)="",INDEX(Bemenet!$F$2:$F$301,$M3910)=""),"",MAX(INDEX(Bemenet!$E$2:$E$301,$M3910),INDEX(Szabalyok!$A:$A,$N3910))))</f>
        <v/>
      </c>
      <c r="C3910" s="4" t="str">
        <f>IF($B3910="","",MIN(INDEX(Bemenet!$F$2:$F$301,$M3910),INDEX(Szabalyok!$B:$B,$N3910)))</f>
        <v/>
      </c>
      <c r="D3910" s="5" t="str">
        <f>IF(AND($B3910&lt;&gt;"",$C3910&lt;&gt;"",$B3910&lt;=$C3910),INDEX(Bemenet!$G$2:$G$301,$M3910),"")</f>
        <v/>
      </c>
      <c r="E3910" s="6" t="str">
        <f>IF(AND($B3910&lt;&gt;"",$C3910&lt;&gt;"",$B3910&lt;=$C3910),INDEX(Bemenet!$D$2:$D$301,$M3910),"")</f>
        <v/>
      </c>
      <c r="F3910" s="5" t="str">
        <f t="shared" si="549"/>
        <v/>
      </c>
      <c r="G3910" s="5" t="str">
        <f t="shared" si="550"/>
        <v/>
      </c>
      <c r="H3910" s="9" t="str">
        <f t="shared" si="551"/>
        <v/>
      </c>
      <c r="I3910" s="5" t="str">
        <f t="shared" si="552"/>
        <v/>
      </c>
      <c r="J3910" s="5" t="str">
        <f>IF(OR($L3910="",NOT(COUNTIFS($L$2:$L3910,$L3910)=1)),"",SUMIFS($G:$G,$L:$L,$L3910))</f>
        <v/>
      </c>
      <c r="K3910" s="5" t="str">
        <f>IF(OR($L3910="",NOT(COUNTIFS($L$2:$L3910,$L3910)=1)),"",SUMIFS($I:$I,$L:$L,$L3910))</f>
        <v/>
      </c>
      <c r="L3910" s="6" t="str">
        <f t="shared" si="553"/>
        <v/>
      </c>
      <c r="M3910" s="6">
        <f t="shared" si="554"/>
        <v>157</v>
      </c>
      <c r="N3910" s="6">
        <f t="shared" si="555"/>
        <v>10</v>
      </c>
      <c r="O3910" s="9" t="str">
        <f>IF(AND($B3910&lt;&gt;"",$C3910&lt;&gt;"",$B3910&lt;=$C3910),INDEX(Szabalyok!$C:$C,$N3910),"")</f>
        <v/>
      </c>
      <c r="P3910">
        <f t="shared" si="557"/>
        <v>0</v>
      </c>
    </row>
    <row r="3911" spans="1:16" x14ac:dyDescent="0.35">
      <c r="A3911">
        <f t="shared" si="556"/>
        <v>0</v>
      </c>
      <c r="B3911" s="4" t="str">
        <f>IF($M3911&gt;300,"",IF(OR(INDEX(Bemenet!$E$2:$E$301,$M3911)="",INDEX(Bemenet!$F$2:$F$301,$M3911)=""),"",MAX(INDEX(Bemenet!$E$2:$E$301,$M3911),INDEX(Szabalyok!$A:$A,$N3911))))</f>
        <v/>
      </c>
      <c r="C3911" s="4" t="str">
        <f>IF($B3911="","",MIN(INDEX(Bemenet!$F$2:$F$301,$M3911),INDEX(Szabalyok!$B:$B,$N3911)))</f>
        <v/>
      </c>
      <c r="D3911" s="5" t="str">
        <f>IF(AND($B3911&lt;&gt;"",$C3911&lt;&gt;"",$B3911&lt;=$C3911),INDEX(Bemenet!$G$2:$G$301,$M3911),"")</f>
        <v/>
      </c>
      <c r="E3911" s="6" t="str">
        <f>IF(AND($B3911&lt;&gt;"",$C3911&lt;&gt;"",$B3911&lt;=$C3911),INDEX(Bemenet!$D$2:$D$301,$M3911),"")</f>
        <v/>
      </c>
      <c r="F3911" s="5" t="str">
        <f t="shared" si="549"/>
        <v/>
      </c>
      <c r="G3911" s="5" t="str">
        <f t="shared" si="550"/>
        <v/>
      </c>
      <c r="H3911" s="9" t="str">
        <f t="shared" si="551"/>
        <v/>
      </c>
      <c r="I3911" s="5" t="str">
        <f t="shared" si="552"/>
        <v/>
      </c>
      <c r="J3911" s="5" t="str">
        <f>IF(OR($L3911="",NOT(COUNTIFS($L$2:$L3911,$L3911)=1)),"",SUMIFS($G:$G,$L:$L,$L3911))</f>
        <v/>
      </c>
      <c r="K3911" s="5" t="str">
        <f>IF(OR($L3911="",NOT(COUNTIFS($L$2:$L3911,$L3911)=1)),"",SUMIFS($I:$I,$L:$L,$L3911))</f>
        <v/>
      </c>
      <c r="L3911" s="6" t="str">
        <f t="shared" si="553"/>
        <v/>
      </c>
      <c r="M3911" s="6">
        <f t="shared" si="554"/>
        <v>157</v>
      </c>
      <c r="N3911" s="6">
        <f t="shared" si="555"/>
        <v>11</v>
      </c>
      <c r="O3911" s="9" t="str">
        <f>IF(AND($B3911&lt;&gt;"",$C3911&lt;&gt;"",$B3911&lt;=$C3911),INDEX(Szabalyok!$C:$C,$N3911),"")</f>
        <v/>
      </c>
      <c r="P3911">
        <f t="shared" si="557"/>
        <v>0</v>
      </c>
    </row>
    <row r="3912" spans="1:16" x14ac:dyDescent="0.35">
      <c r="A3912">
        <f t="shared" si="556"/>
        <v>0</v>
      </c>
      <c r="B3912" s="4" t="str">
        <f>IF($M3912&gt;300,"",IF(OR(INDEX(Bemenet!$E$2:$E$301,$M3912)="",INDEX(Bemenet!$F$2:$F$301,$M3912)=""),"",MAX(INDEX(Bemenet!$E$2:$E$301,$M3912),INDEX(Szabalyok!$A:$A,$N3912))))</f>
        <v/>
      </c>
      <c r="C3912" s="4" t="str">
        <f>IF($B3912="","",MIN(INDEX(Bemenet!$F$2:$F$301,$M3912),INDEX(Szabalyok!$B:$B,$N3912)))</f>
        <v/>
      </c>
      <c r="D3912" s="5" t="str">
        <f>IF(AND($B3912&lt;&gt;"",$C3912&lt;&gt;"",$B3912&lt;=$C3912),INDEX(Bemenet!$G$2:$G$301,$M3912),"")</f>
        <v/>
      </c>
      <c r="E3912" s="6" t="str">
        <f>IF(AND($B3912&lt;&gt;"",$C3912&lt;&gt;"",$B3912&lt;=$C3912),INDEX(Bemenet!$D$2:$D$301,$M3912),"")</f>
        <v/>
      </c>
      <c r="F3912" s="5" t="str">
        <f t="shared" si="549"/>
        <v/>
      </c>
      <c r="G3912" s="5" t="str">
        <f t="shared" si="550"/>
        <v/>
      </c>
      <c r="H3912" s="9" t="str">
        <f t="shared" si="551"/>
        <v/>
      </c>
      <c r="I3912" s="5" t="str">
        <f t="shared" si="552"/>
        <v/>
      </c>
      <c r="J3912" s="5" t="str">
        <f>IF(OR($L3912="",NOT(COUNTIFS($L$2:$L3912,$L3912)=1)),"",SUMIFS($G:$G,$L:$L,$L3912))</f>
        <v/>
      </c>
      <c r="K3912" s="5" t="str">
        <f>IF(OR($L3912="",NOT(COUNTIFS($L$2:$L3912,$L3912)=1)),"",SUMIFS($I:$I,$L:$L,$L3912))</f>
        <v/>
      </c>
      <c r="L3912" s="6" t="str">
        <f t="shared" si="553"/>
        <v/>
      </c>
      <c r="M3912" s="6">
        <f t="shared" si="554"/>
        <v>157</v>
      </c>
      <c r="N3912" s="6">
        <f t="shared" si="555"/>
        <v>12</v>
      </c>
      <c r="O3912" s="9" t="str">
        <f>IF(AND($B3912&lt;&gt;"",$C3912&lt;&gt;"",$B3912&lt;=$C3912),INDEX(Szabalyok!$C:$C,$N3912),"")</f>
        <v/>
      </c>
      <c r="P3912">
        <f t="shared" si="557"/>
        <v>0</v>
      </c>
    </row>
    <row r="3913" spans="1:16" x14ac:dyDescent="0.35">
      <c r="A3913">
        <f t="shared" si="556"/>
        <v>0</v>
      </c>
      <c r="B3913" s="4" t="str">
        <f>IF($M3913&gt;300,"",IF(OR(INDEX(Bemenet!$E$2:$E$301,$M3913)="",INDEX(Bemenet!$F$2:$F$301,$M3913)=""),"",MAX(INDEX(Bemenet!$E$2:$E$301,$M3913),INDEX(Szabalyok!$A:$A,$N3913))))</f>
        <v/>
      </c>
      <c r="C3913" s="4" t="str">
        <f>IF($B3913="","",MIN(INDEX(Bemenet!$F$2:$F$301,$M3913),INDEX(Szabalyok!$B:$B,$N3913)))</f>
        <v/>
      </c>
      <c r="D3913" s="5" t="str">
        <f>IF(AND($B3913&lt;&gt;"",$C3913&lt;&gt;"",$B3913&lt;=$C3913),INDEX(Bemenet!$G$2:$G$301,$M3913),"")</f>
        <v/>
      </c>
      <c r="E3913" s="6" t="str">
        <f>IF(AND($B3913&lt;&gt;"",$C3913&lt;&gt;"",$B3913&lt;=$C3913),INDEX(Bemenet!$D$2:$D$301,$M3913),"")</f>
        <v/>
      </c>
      <c r="F3913" s="5" t="str">
        <f t="shared" si="549"/>
        <v/>
      </c>
      <c r="G3913" s="5" t="str">
        <f t="shared" si="550"/>
        <v/>
      </c>
      <c r="H3913" s="9" t="str">
        <f t="shared" si="551"/>
        <v/>
      </c>
      <c r="I3913" s="5" t="str">
        <f t="shared" si="552"/>
        <v/>
      </c>
      <c r="J3913" s="5" t="str">
        <f>IF(OR($L3913="",NOT(COUNTIFS($L$2:$L3913,$L3913)=1)),"",SUMIFS($G:$G,$L:$L,$L3913))</f>
        <v/>
      </c>
      <c r="K3913" s="5" t="str">
        <f>IF(OR($L3913="",NOT(COUNTIFS($L$2:$L3913,$L3913)=1)),"",SUMIFS($I:$I,$L:$L,$L3913))</f>
        <v/>
      </c>
      <c r="L3913" s="6" t="str">
        <f t="shared" si="553"/>
        <v/>
      </c>
      <c r="M3913" s="6">
        <f t="shared" si="554"/>
        <v>157</v>
      </c>
      <c r="N3913" s="6">
        <f t="shared" si="555"/>
        <v>13</v>
      </c>
      <c r="O3913" s="9" t="str">
        <f>IF(AND($B3913&lt;&gt;"",$C3913&lt;&gt;"",$B3913&lt;=$C3913),INDEX(Szabalyok!$C:$C,$N3913),"")</f>
        <v/>
      </c>
      <c r="P3913">
        <f t="shared" si="557"/>
        <v>0</v>
      </c>
    </row>
    <row r="3914" spans="1:16" x14ac:dyDescent="0.35">
      <c r="A3914">
        <f t="shared" si="556"/>
        <v>0</v>
      </c>
      <c r="B3914" s="4" t="str">
        <f>IF($M3914&gt;300,"",IF(OR(INDEX(Bemenet!$E$2:$E$301,$M3914)="",INDEX(Bemenet!$F$2:$F$301,$M3914)=""),"",MAX(INDEX(Bemenet!$E$2:$E$301,$M3914),INDEX(Szabalyok!$A:$A,$N3914))))</f>
        <v/>
      </c>
      <c r="C3914" s="4" t="str">
        <f>IF($B3914="","",MIN(INDEX(Bemenet!$F$2:$F$301,$M3914),INDEX(Szabalyok!$B:$B,$N3914)))</f>
        <v/>
      </c>
      <c r="D3914" s="5" t="str">
        <f>IF(AND($B3914&lt;&gt;"",$C3914&lt;&gt;"",$B3914&lt;=$C3914),INDEX(Bemenet!$G$2:$G$301,$M3914),"")</f>
        <v/>
      </c>
      <c r="E3914" s="6" t="str">
        <f>IF(AND($B3914&lt;&gt;"",$C3914&lt;&gt;"",$B3914&lt;=$C3914),INDEX(Bemenet!$D$2:$D$301,$M3914),"")</f>
        <v/>
      </c>
      <c r="F3914" s="5" t="str">
        <f t="shared" si="549"/>
        <v/>
      </c>
      <c r="G3914" s="5" t="str">
        <f t="shared" si="550"/>
        <v/>
      </c>
      <c r="H3914" s="9" t="str">
        <f t="shared" si="551"/>
        <v/>
      </c>
      <c r="I3914" s="5" t="str">
        <f t="shared" si="552"/>
        <v/>
      </c>
      <c r="J3914" s="5" t="str">
        <f>IF(OR($L3914="",NOT(COUNTIFS($L$2:$L3914,$L3914)=1)),"",SUMIFS($G:$G,$L:$L,$L3914))</f>
        <v/>
      </c>
      <c r="K3914" s="5" t="str">
        <f>IF(OR($L3914="",NOT(COUNTIFS($L$2:$L3914,$L3914)=1)),"",SUMIFS($I:$I,$L:$L,$L3914))</f>
        <v/>
      </c>
      <c r="L3914" s="6" t="str">
        <f t="shared" si="553"/>
        <v/>
      </c>
      <c r="M3914" s="6">
        <f t="shared" si="554"/>
        <v>157</v>
      </c>
      <c r="N3914" s="6">
        <f t="shared" si="555"/>
        <v>14</v>
      </c>
      <c r="O3914" s="9" t="str">
        <f>IF(AND($B3914&lt;&gt;"",$C3914&lt;&gt;"",$B3914&lt;=$C3914),INDEX(Szabalyok!$C:$C,$N3914),"")</f>
        <v/>
      </c>
      <c r="P3914">
        <f t="shared" si="557"/>
        <v>0</v>
      </c>
    </row>
    <row r="3915" spans="1:16" x14ac:dyDescent="0.35">
      <c r="A3915">
        <f t="shared" si="556"/>
        <v>0</v>
      </c>
      <c r="B3915" s="4" t="str">
        <f>IF($M3915&gt;300,"",IF(OR(INDEX(Bemenet!$E$2:$E$301,$M3915)="",INDEX(Bemenet!$F$2:$F$301,$M3915)=""),"",MAX(INDEX(Bemenet!$E$2:$E$301,$M3915),INDEX(Szabalyok!$A:$A,$N3915))))</f>
        <v/>
      </c>
      <c r="C3915" s="4" t="str">
        <f>IF($B3915="","",MIN(INDEX(Bemenet!$F$2:$F$301,$M3915),INDEX(Szabalyok!$B:$B,$N3915)))</f>
        <v/>
      </c>
      <c r="D3915" s="5" t="str">
        <f>IF(AND($B3915&lt;&gt;"",$C3915&lt;&gt;"",$B3915&lt;=$C3915),INDEX(Bemenet!$G$2:$G$301,$M3915),"")</f>
        <v/>
      </c>
      <c r="E3915" s="6" t="str">
        <f>IF(AND($B3915&lt;&gt;"",$C3915&lt;&gt;"",$B3915&lt;=$C3915),INDEX(Bemenet!$D$2:$D$301,$M3915),"")</f>
        <v/>
      </c>
      <c r="F3915" s="5" t="str">
        <f t="shared" si="549"/>
        <v/>
      </c>
      <c r="G3915" s="5" t="str">
        <f t="shared" si="550"/>
        <v/>
      </c>
      <c r="H3915" s="9" t="str">
        <f t="shared" si="551"/>
        <v/>
      </c>
      <c r="I3915" s="5" t="str">
        <f t="shared" si="552"/>
        <v/>
      </c>
      <c r="J3915" s="5" t="str">
        <f>IF(OR($L3915="",NOT(COUNTIFS($L$2:$L3915,$L3915)=1)),"",SUMIFS($G:$G,$L:$L,$L3915))</f>
        <v/>
      </c>
      <c r="K3915" s="5" t="str">
        <f>IF(OR($L3915="",NOT(COUNTIFS($L$2:$L3915,$L3915)=1)),"",SUMIFS($I:$I,$L:$L,$L3915))</f>
        <v/>
      </c>
      <c r="L3915" s="6" t="str">
        <f t="shared" si="553"/>
        <v/>
      </c>
      <c r="M3915" s="6">
        <f t="shared" si="554"/>
        <v>157</v>
      </c>
      <c r="N3915" s="6">
        <f t="shared" si="555"/>
        <v>15</v>
      </c>
      <c r="O3915" s="9" t="str">
        <f>IF(AND($B3915&lt;&gt;"",$C3915&lt;&gt;"",$B3915&lt;=$C3915),INDEX(Szabalyok!$C:$C,$N3915),"")</f>
        <v/>
      </c>
      <c r="P3915">
        <f t="shared" si="557"/>
        <v>0</v>
      </c>
    </row>
    <row r="3916" spans="1:16" x14ac:dyDescent="0.35">
      <c r="A3916">
        <f t="shared" si="556"/>
        <v>0</v>
      </c>
      <c r="B3916" s="4" t="str">
        <f>IF($M3916&gt;300,"",IF(OR(INDEX(Bemenet!$E$2:$E$301,$M3916)="",INDEX(Bemenet!$F$2:$F$301,$M3916)=""),"",MAX(INDEX(Bemenet!$E$2:$E$301,$M3916),INDEX(Szabalyok!$A:$A,$N3916))))</f>
        <v/>
      </c>
      <c r="C3916" s="4" t="str">
        <f>IF($B3916="","",MIN(INDEX(Bemenet!$F$2:$F$301,$M3916),INDEX(Szabalyok!$B:$B,$N3916)))</f>
        <v/>
      </c>
      <c r="D3916" s="5" t="str">
        <f>IF(AND($B3916&lt;&gt;"",$C3916&lt;&gt;"",$B3916&lt;=$C3916),INDEX(Bemenet!$G$2:$G$301,$M3916),"")</f>
        <v/>
      </c>
      <c r="E3916" s="6" t="str">
        <f>IF(AND($B3916&lt;&gt;"",$C3916&lt;&gt;"",$B3916&lt;=$C3916),INDEX(Bemenet!$D$2:$D$301,$M3916),"")</f>
        <v/>
      </c>
      <c r="F3916" s="5" t="str">
        <f t="shared" si="549"/>
        <v/>
      </c>
      <c r="G3916" s="5" t="str">
        <f t="shared" si="550"/>
        <v/>
      </c>
      <c r="H3916" s="9" t="str">
        <f t="shared" si="551"/>
        <v/>
      </c>
      <c r="I3916" s="5" t="str">
        <f t="shared" si="552"/>
        <v/>
      </c>
      <c r="J3916" s="5" t="str">
        <f>IF(OR($L3916="",NOT(COUNTIFS($L$2:$L3916,$L3916)=1)),"",SUMIFS($G:$G,$L:$L,$L3916))</f>
        <v/>
      </c>
      <c r="K3916" s="5" t="str">
        <f>IF(OR($L3916="",NOT(COUNTIFS($L$2:$L3916,$L3916)=1)),"",SUMIFS($I:$I,$L:$L,$L3916))</f>
        <v/>
      </c>
      <c r="L3916" s="6" t="str">
        <f t="shared" si="553"/>
        <v/>
      </c>
      <c r="M3916" s="6">
        <f t="shared" si="554"/>
        <v>157</v>
      </c>
      <c r="N3916" s="6">
        <f t="shared" si="555"/>
        <v>16</v>
      </c>
      <c r="O3916" s="9" t="str">
        <f>IF(AND($B3916&lt;&gt;"",$C3916&lt;&gt;"",$B3916&lt;=$C3916),INDEX(Szabalyok!$C:$C,$N3916),"")</f>
        <v/>
      </c>
      <c r="P3916">
        <f t="shared" si="557"/>
        <v>0</v>
      </c>
    </row>
    <row r="3917" spans="1:16" x14ac:dyDescent="0.35">
      <c r="A3917">
        <f t="shared" si="556"/>
        <v>0</v>
      </c>
      <c r="B3917" s="4" t="str">
        <f>IF($M3917&gt;300,"",IF(OR(INDEX(Bemenet!$E$2:$E$301,$M3917)="",INDEX(Bemenet!$F$2:$F$301,$M3917)=""),"",MAX(INDEX(Bemenet!$E$2:$E$301,$M3917),INDEX(Szabalyok!$A:$A,$N3917))))</f>
        <v/>
      </c>
      <c r="C3917" s="4" t="str">
        <f>IF($B3917="","",MIN(INDEX(Bemenet!$F$2:$F$301,$M3917),INDEX(Szabalyok!$B:$B,$N3917)))</f>
        <v/>
      </c>
      <c r="D3917" s="5" t="str">
        <f>IF(AND($B3917&lt;&gt;"",$C3917&lt;&gt;"",$B3917&lt;=$C3917),INDEX(Bemenet!$G$2:$G$301,$M3917),"")</f>
        <v/>
      </c>
      <c r="E3917" s="6" t="str">
        <f>IF(AND($B3917&lt;&gt;"",$C3917&lt;&gt;"",$B3917&lt;=$C3917),INDEX(Bemenet!$D$2:$D$301,$M3917),"")</f>
        <v/>
      </c>
      <c r="F3917" s="5" t="str">
        <f t="shared" si="549"/>
        <v/>
      </c>
      <c r="G3917" s="5" t="str">
        <f t="shared" si="550"/>
        <v/>
      </c>
      <c r="H3917" s="9" t="str">
        <f t="shared" si="551"/>
        <v/>
      </c>
      <c r="I3917" s="5" t="str">
        <f t="shared" si="552"/>
        <v/>
      </c>
      <c r="J3917" s="5" t="str">
        <f>IF(OR($L3917="",NOT(COUNTIFS($L$2:$L3917,$L3917)=1)),"",SUMIFS($G:$G,$L:$L,$L3917))</f>
        <v/>
      </c>
      <c r="K3917" s="5" t="str">
        <f>IF(OR($L3917="",NOT(COUNTIFS($L$2:$L3917,$L3917)=1)),"",SUMIFS($I:$I,$L:$L,$L3917))</f>
        <v/>
      </c>
      <c r="L3917" s="6" t="str">
        <f t="shared" si="553"/>
        <v/>
      </c>
      <c r="M3917" s="6">
        <f t="shared" si="554"/>
        <v>157</v>
      </c>
      <c r="N3917" s="6">
        <f t="shared" si="555"/>
        <v>17</v>
      </c>
      <c r="O3917" s="9" t="str">
        <f>IF(AND($B3917&lt;&gt;"",$C3917&lt;&gt;"",$B3917&lt;=$C3917),INDEX(Szabalyok!$C:$C,$N3917),"")</f>
        <v/>
      </c>
      <c r="P3917">
        <f t="shared" si="557"/>
        <v>0</v>
      </c>
    </row>
    <row r="3918" spans="1:16" x14ac:dyDescent="0.35">
      <c r="A3918">
        <f t="shared" si="556"/>
        <v>0</v>
      </c>
      <c r="B3918" s="4" t="str">
        <f>IF($M3918&gt;300,"",IF(OR(INDEX(Bemenet!$E$2:$E$301,$M3918)="",INDEX(Bemenet!$F$2:$F$301,$M3918)=""),"",MAX(INDEX(Bemenet!$E$2:$E$301,$M3918),INDEX(Szabalyok!$A:$A,$N3918))))</f>
        <v/>
      </c>
      <c r="C3918" s="4" t="str">
        <f>IF($B3918="","",MIN(INDEX(Bemenet!$F$2:$F$301,$M3918),INDEX(Szabalyok!$B:$B,$N3918)))</f>
        <v/>
      </c>
      <c r="D3918" s="5" t="str">
        <f>IF(AND($B3918&lt;&gt;"",$C3918&lt;&gt;"",$B3918&lt;=$C3918),INDEX(Bemenet!$G$2:$G$301,$M3918),"")</f>
        <v/>
      </c>
      <c r="E3918" s="6" t="str">
        <f>IF(AND($B3918&lt;&gt;"",$C3918&lt;&gt;"",$B3918&lt;=$C3918),INDEX(Bemenet!$D$2:$D$301,$M3918),"")</f>
        <v/>
      </c>
      <c r="F3918" s="5" t="str">
        <f t="shared" si="549"/>
        <v/>
      </c>
      <c r="G3918" s="5" t="str">
        <f t="shared" si="550"/>
        <v/>
      </c>
      <c r="H3918" s="9" t="str">
        <f t="shared" si="551"/>
        <v/>
      </c>
      <c r="I3918" s="5" t="str">
        <f t="shared" si="552"/>
        <v/>
      </c>
      <c r="J3918" s="5" t="str">
        <f>IF(OR($L3918="",NOT(COUNTIFS($L$2:$L3918,$L3918)=1)),"",SUMIFS($G:$G,$L:$L,$L3918))</f>
        <v/>
      </c>
      <c r="K3918" s="5" t="str">
        <f>IF(OR($L3918="",NOT(COUNTIFS($L$2:$L3918,$L3918)=1)),"",SUMIFS($I:$I,$L:$L,$L3918))</f>
        <v/>
      </c>
      <c r="L3918" s="6" t="str">
        <f t="shared" si="553"/>
        <v/>
      </c>
      <c r="M3918" s="6">
        <f t="shared" si="554"/>
        <v>157</v>
      </c>
      <c r="N3918" s="6">
        <f t="shared" si="555"/>
        <v>18</v>
      </c>
      <c r="O3918" s="9" t="str">
        <f>IF(AND($B3918&lt;&gt;"",$C3918&lt;&gt;"",$B3918&lt;=$C3918),INDEX(Szabalyok!$C:$C,$N3918),"")</f>
        <v/>
      </c>
      <c r="P3918">
        <f t="shared" si="557"/>
        <v>0</v>
      </c>
    </row>
    <row r="3919" spans="1:16" x14ac:dyDescent="0.35">
      <c r="A3919">
        <f t="shared" si="556"/>
        <v>0</v>
      </c>
      <c r="B3919" s="4" t="str">
        <f>IF($M3919&gt;300,"",IF(OR(INDEX(Bemenet!$E$2:$E$301,$M3919)="",INDEX(Bemenet!$F$2:$F$301,$M3919)=""),"",MAX(INDEX(Bemenet!$E$2:$E$301,$M3919),INDEX(Szabalyok!$A:$A,$N3919))))</f>
        <v/>
      </c>
      <c r="C3919" s="4" t="str">
        <f>IF($B3919="","",MIN(INDEX(Bemenet!$F$2:$F$301,$M3919),INDEX(Szabalyok!$B:$B,$N3919)))</f>
        <v/>
      </c>
      <c r="D3919" s="5" t="str">
        <f>IF(AND($B3919&lt;&gt;"",$C3919&lt;&gt;"",$B3919&lt;=$C3919),INDEX(Bemenet!$G$2:$G$301,$M3919),"")</f>
        <v/>
      </c>
      <c r="E3919" s="6" t="str">
        <f>IF(AND($B3919&lt;&gt;"",$C3919&lt;&gt;"",$B3919&lt;=$C3919),INDEX(Bemenet!$D$2:$D$301,$M3919),"")</f>
        <v/>
      </c>
      <c r="F3919" s="5" t="str">
        <f t="shared" si="549"/>
        <v/>
      </c>
      <c r="G3919" s="5" t="str">
        <f t="shared" si="550"/>
        <v/>
      </c>
      <c r="H3919" s="9" t="str">
        <f t="shared" si="551"/>
        <v/>
      </c>
      <c r="I3919" s="5" t="str">
        <f t="shared" si="552"/>
        <v/>
      </c>
      <c r="J3919" s="5" t="str">
        <f>IF(OR($L3919="",NOT(COUNTIFS($L$2:$L3919,$L3919)=1)),"",SUMIFS($G:$G,$L:$L,$L3919))</f>
        <v/>
      </c>
      <c r="K3919" s="5" t="str">
        <f>IF(OR($L3919="",NOT(COUNTIFS($L$2:$L3919,$L3919)=1)),"",SUMIFS($I:$I,$L:$L,$L3919))</f>
        <v/>
      </c>
      <c r="L3919" s="6" t="str">
        <f t="shared" si="553"/>
        <v/>
      </c>
      <c r="M3919" s="6">
        <f t="shared" si="554"/>
        <v>157</v>
      </c>
      <c r="N3919" s="6">
        <f t="shared" si="555"/>
        <v>19</v>
      </c>
      <c r="O3919" s="9" t="str">
        <f>IF(AND($B3919&lt;&gt;"",$C3919&lt;&gt;"",$B3919&lt;=$C3919),INDEX(Szabalyok!$C:$C,$N3919),"")</f>
        <v/>
      </c>
      <c r="P3919">
        <f t="shared" si="557"/>
        <v>0</v>
      </c>
    </row>
    <row r="3920" spans="1:16" x14ac:dyDescent="0.35">
      <c r="A3920">
        <f t="shared" si="556"/>
        <v>0</v>
      </c>
      <c r="B3920" s="4" t="str">
        <f>IF($M3920&gt;300,"",IF(OR(INDEX(Bemenet!$E$2:$E$301,$M3920)="",INDEX(Bemenet!$F$2:$F$301,$M3920)=""),"",MAX(INDEX(Bemenet!$E$2:$E$301,$M3920),INDEX(Szabalyok!$A:$A,$N3920))))</f>
        <v/>
      </c>
      <c r="C3920" s="4" t="str">
        <f>IF($B3920="","",MIN(INDEX(Bemenet!$F$2:$F$301,$M3920),INDEX(Szabalyok!$B:$B,$N3920)))</f>
        <v/>
      </c>
      <c r="D3920" s="5" t="str">
        <f>IF(AND($B3920&lt;&gt;"",$C3920&lt;&gt;"",$B3920&lt;=$C3920),INDEX(Bemenet!$G$2:$G$301,$M3920),"")</f>
        <v/>
      </c>
      <c r="E3920" s="6" t="str">
        <f>IF(AND($B3920&lt;&gt;"",$C3920&lt;&gt;"",$B3920&lt;=$C3920),INDEX(Bemenet!$D$2:$D$301,$M3920),"")</f>
        <v/>
      </c>
      <c r="F3920" s="5" t="str">
        <f t="shared" si="549"/>
        <v/>
      </c>
      <c r="G3920" s="5" t="str">
        <f t="shared" si="550"/>
        <v/>
      </c>
      <c r="H3920" s="9" t="str">
        <f t="shared" si="551"/>
        <v/>
      </c>
      <c r="I3920" s="5" t="str">
        <f t="shared" si="552"/>
        <v/>
      </c>
      <c r="J3920" s="5" t="str">
        <f>IF(OR($L3920="",NOT(COUNTIFS($L$2:$L3920,$L3920)=1)),"",SUMIFS($G:$G,$L:$L,$L3920))</f>
        <v/>
      </c>
      <c r="K3920" s="5" t="str">
        <f>IF(OR($L3920="",NOT(COUNTIFS($L$2:$L3920,$L3920)=1)),"",SUMIFS($I:$I,$L:$L,$L3920))</f>
        <v/>
      </c>
      <c r="L3920" s="6" t="str">
        <f t="shared" si="553"/>
        <v/>
      </c>
      <c r="M3920" s="6">
        <f t="shared" si="554"/>
        <v>157</v>
      </c>
      <c r="N3920" s="6">
        <f t="shared" si="555"/>
        <v>20</v>
      </c>
      <c r="O3920" s="9" t="str">
        <f>IF(AND($B3920&lt;&gt;"",$C3920&lt;&gt;"",$B3920&lt;=$C3920),INDEX(Szabalyok!$C:$C,$N3920),"")</f>
        <v/>
      </c>
      <c r="P3920">
        <f t="shared" si="557"/>
        <v>0</v>
      </c>
    </row>
    <row r="3921" spans="1:16" x14ac:dyDescent="0.35">
      <c r="A3921">
        <f t="shared" si="556"/>
        <v>0</v>
      </c>
      <c r="B3921" s="4" t="str">
        <f>IF($M3921&gt;300,"",IF(OR(INDEX(Bemenet!$E$2:$E$301,$M3921)="",INDEX(Bemenet!$F$2:$F$301,$M3921)=""),"",MAX(INDEX(Bemenet!$E$2:$E$301,$M3921),INDEX(Szabalyok!$A:$A,$N3921))))</f>
        <v/>
      </c>
      <c r="C3921" s="4" t="str">
        <f>IF($B3921="","",MIN(INDEX(Bemenet!$F$2:$F$301,$M3921),INDEX(Szabalyok!$B:$B,$N3921)))</f>
        <v/>
      </c>
      <c r="D3921" s="5" t="str">
        <f>IF(AND($B3921&lt;&gt;"",$C3921&lt;&gt;"",$B3921&lt;=$C3921),INDEX(Bemenet!$G$2:$G$301,$M3921),"")</f>
        <v/>
      </c>
      <c r="E3921" s="6" t="str">
        <f>IF(AND($B3921&lt;&gt;"",$C3921&lt;&gt;"",$B3921&lt;=$C3921),INDEX(Bemenet!$D$2:$D$301,$M3921),"")</f>
        <v/>
      </c>
      <c r="F3921" s="5" t="str">
        <f t="shared" si="549"/>
        <v/>
      </c>
      <c r="G3921" s="5" t="str">
        <f t="shared" si="550"/>
        <v/>
      </c>
      <c r="H3921" s="9" t="str">
        <f t="shared" si="551"/>
        <v/>
      </c>
      <c r="I3921" s="5" t="str">
        <f t="shared" si="552"/>
        <v/>
      </c>
      <c r="J3921" s="5" t="str">
        <f>IF(OR($L3921="",NOT(COUNTIFS($L$2:$L3921,$L3921)=1)),"",SUMIFS($G:$G,$L:$L,$L3921))</f>
        <v/>
      </c>
      <c r="K3921" s="5" t="str">
        <f>IF(OR($L3921="",NOT(COUNTIFS($L$2:$L3921,$L3921)=1)),"",SUMIFS($I:$I,$L:$L,$L3921))</f>
        <v/>
      </c>
      <c r="L3921" s="6" t="str">
        <f t="shared" si="553"/>
        <v/>
      </c>
      <c r="M3921" s="6">
        <f t="shared" si="554"/>
        <v>157</v>
      </c>
      <c r="N3921" s="6">
        <f t="shared" si="555"/>
        <v>21</v>
      </c>
      <c r="O3921" s="9" t="str">
        <f>IF(AND($B3921&lt;&gt;"",$C3921&lt;&gt;"",$B3921&lt;=$C3921),INDEX(Szabalyok!$C:$C,$N3921),"")</f>
        <v/>
      </c>
      <c r="P3921">
        <f t="shared" si="557"/>
        <v>0</v>
      </c>
    </row>
    <row r="3922" spans="1:16" x14ac:dyDescent="0.35">
      <c r="A3922">
        <f t="shared" si="556"/>
        <v>0</v>
      </c>
      <c r="B3922" s="4" t="str">
        <f>IF($M3922&gt;300,"",IF(OR(INDEX(Bemenet!$E$2:$E$301,$M3922)="",INDEX(Bemenet!$F$2:$F$301,$M3922)=""),"",MAX(INDEX(Bemenet!$E$2:$E$301,$M3922),INDEX(Szabalyok!$A:$A,$N3922))))</f>
        <v/>
      </c>
      <c r="C3922" s="4" t="str">
        <f>IF($B3922="","",MIN(INDEX(Bemenet!$F$2:$F$301,$M3922),INDEX(Szabalyok!$B:$B,$N3922)))</f>
        <v/>
      </c>
      <c r="D3922" s="5" t="str">
        <f>IF(AND($B3922&lt;&gt;"",$C3922&lt;&gt;"",$B3922&lt;=$C3922),INDEX(Bemenet!$G$2:$G$301,$M3922),"")</f>
        <v/>
      </c>
      <c r="E3922" s="6" t="str">
        <f>IF(AND($B3922&lt;&gt;"",$C3922&lt;&gt;"",$B3922&lt;=$C3922),INDEX(Bemenet!$D$2:$D$301,$M3922),"")</f>
        <v/>
      </c>
      <c r="F3922" s="5" t="str">
        <f t="shared" si="549"/>
        <v/>
      </c>
      <c r="G3922" s="5" t="str">
        <f t="shared" si="550"/>
        <v/>
      </c>
      <c r="H3922" s="9" t="str">
        <f t="shared" si="551"/>
        <v/>
      </c>
      <c r="I3922" s="5" t="str">
        <f t="shared" si="552"/>
        <v/>
      </c>
      <c r="J3922" s="5" t="str">
        <f>IF(OR($L3922="",NOT(COUNTIFS($L$2:$L3922,$L3922)=1)),"",SUMIFS($G:$G,$L:$L,$L3922))</f>
        <v/>
      </c>
      <c r="K3922" s="5" t="str">
        <f>IF(OR($L3922="",NOT(COUNTIFS($L$2:$L3922,$L3922)=1)),"",SUMIFS($I:$I,$L:$L,$L3922))</f>
        <v/>
      </c>
      <c r="L3922" s="6" t="str">
        <f t="shared" si="553"/>
        <v/>
      </c>
      <c r="M3922" s="6">
        <f t="shared" si="554"/>
        <v>157</v>
      </c>
      <c r="N3922" s="6">
        <f t="shared" si="555"/>
        <v>22</v>
      </c>
      <c r="O3922" s="9" t="str">
        <f>IF(AND($B3922&lt;&gt;"",$C3922&lt;&gt;"",$B3922&lt;=$C3922),INDEX(Szabalyok!$C:$C,$N3922),"")</f>
        <v/>
      </c>
      <c r="P3922">
        <f t="shared" si="557"/>
        <v>0</v>
      </c>
    </row>
    <row r="3923" spans="1:16" x14ac:dyDescent="0.35">
      <c r="A3923">
        <f t="shared" si="556"/>
        <v>0</v>
      </c>
      <c r="B3923" s="4" t="str">
        <f>IF($M3923&gt;300,"",IF(OR(INDEX(Bemenet!$E$2:$E$301,$M3923)="",INDEX(Bemenet!$F$2:$F$301,$M3923)=""),"",MAX(INDEX(Bemenet!$E$2:$E$301,$M3923),INDEX(Szabalyok!$A:$A,$N3923))))</f>
        <v/>
      </c>
      <c r="C3923" s="4" t="str">
        <f>IF($B3923="","",MIN(INDEX(Bemenet!$F$2:$F$301,$M3923),INDEX(Szabalyok!$B:$B,$N3923)))</f>
        <v/>
      </c>
      <c r="D3923" s="5" t="str">
        <f>IF(AND($B3923&lt;&gt;"",$C3923&lt;&gt;"",$B3923&lt;=$C3923),INDEX(Bemenet!$G$2:$G$301,$M3923),"")</f>
        <v/>
      </c>
      <c r="E3923" s="6" t="str">
        <f>IF(AND($B3923&lt;&gt;"",$C3923&lt;&gt;"",$B3923&lt;=$C3923),INDEX(Bemenet!$D$2:$D$301,$M3923),"")</f>
        <v/>
      </c>
      <c r="F3923" s="5" t="str">
        <f t="shared" si="549"/>
        <v/>
      </c>
      <c r="G3923" s="5" t="str">
        <f t="shared" si="550"/>
        <v/>
      </c>
      <c r="H3923" s="9" t="str">
        <f t="shared" si="551"/>
        <v/>
      </c>
      <c r="I3923" s="5" t="str">
        <f t="shared" si="552"/>
        <v/>
      </c>
      <c r="J3923" s="5" t="str">
        <f>IF(OR($L3923="",NOT(COUNTIFS($L$2:$L3923,$L3923)=1)),"",SUMIFS($G:$G,$L:$L,$L3923))</f>
        <v/>
      </c>
      <c r="K3923" s="5" t="str">
        <f>IF(OR($L3923="",NOT(COUNTIFS($L$2:$L3923,$L3923)=1)),"",SUMIFS($I:$I,$L:$L,$L3923))</f>
        <v/>
      </c>
      <c r="L3923" s="6" t="str">
        <f t="shared" si="553"/>
        <v/>
      </c>
      <c r="M3923" s="6">
        <f t="shared" si="554"/>
        <v>157</v>
      </c>
      <c r="N3923" s="6">
        <f t="shared" si="555"/>
        <v>23</v>
      </c>
      <c r="O3923" s="9" t="str">
        <f>IF(AND($B3923&lt;&gt;"",$C3923&lt;&gt;"",$B3923&lt;=$C3923),INDEX(Szabalyok!$C:$C,$N3923),"")</f>
        <v/>
      </c>
      <c r="P3923">
        <f t="shared" si="557"/>
        <v>0</v>
      </c>
    </row>
    <row r="3924" spans="1:16" x14ac:dyDescent="0.35">
      <c r="A3924">
        <f t="shared" si="556"/>
        <v>0</v>
      </c>
      <c r="B3924" s="4" t="str">
        <f>IF($M3924&gt;300,"",IF(OR(INDEX(Bemenet!$E$2:$E$301,$M3924)="",INDEX(Bemenet!$F$2:$F$301,$M3924)=""),"",MAX(INDEX(Bemenet!$E$2:$E$301,$M3924),INDEX(Szabalyok!$A:$A,$N3924))))</f>
        <v/>
      </c>
      <c r="C3924" s="4" t="str">
        <f>IF($B3924="","",MIN(INDEX(Bemenet!$F$2:$F$301,$M3924),INDEX(Szabalyok!$B:$B,$N3924)))</f>
        <v/>
      </c>
      <c r="D3924" s="5" t="str">
        <f>IF(AND($B3924&lt;&gt;"",$C3924&lt;&gt;"",$B3924&lt;=$C3924),INDEX(Bemenet!$G$2:$G$301,$M3924),"")</f>
        <v/>
      </c>
      <c r="E3924" s="6" t="str">
        <f>IF(AND($B3924&lt;&gt;"",$C3924&lt;&gt;"",$B3924&lt;=$C3924),INDEX(Bemenet!$D$2:$D$301,$M3924),"")</f>
        <v/>
      </c>
      <c r="F3924" s="5" t="str">
        <f t="shared" si="549"/>
        <v/>
      </c>
      <c r="G3924" s="5" t="str">
        <f t="shared" si="550"/>
        <v/>
      </c>
      <c r="H3924" s="9" t="str">
        <f t="shared" si="551"/>
        <v/>
      </c>
      <c r="I3924" s="5" t="str">
        <f t="shared" si="552"/>
        <v/>
      </c>
      <c r="J3924" s="5" t="str">
        <f>IF(OR($L3924="",NOT(COUNTIFS($L$2:$L3924,$L3924)=1)),"",SUMIFS($G:$G,$L:$L,$L3924))</f>
        <v/>
      </c>
      <c r="K3924" s="5" t="str">
        <f>IF(OR($L3924="",NOT(COUNTIFS($L$2:$L3924,$L3924)=1)),"",SUMIFS($I:$I,$L:$L,$L3924))</f>
        <v/>
      </c>
      <c r="L3924" s="6" t="str">
        <f t="shared" si="553"/>
        <v/>
      </c>
      <c r="M3924" s="6">
        <f t="shared" si="554"/>
        <v>157</v>
      </c>
      <c r="N3924" s="6">
        <f t="shared" si="555"/>
        <v>24</v>
      </c>
      <c r="O3924" s="9" t="str">
        <f>IF(AND($B3924&lt;&gt;"",$C3924&lt;&gt;"",$B3924&lt;=$C3924),INDEX(Szabalyok!$C:$C,$N3924),"")</f>
        <v/>
      </c>
      <c r="P3924">
        <f t="shared" si="557"/>
        <v>0</v>
      </c>
    </row>
    <row r="3925" spans="1:16" x14ac:dyDescent="0.35">
      <c r="A3925">
        <f t="shared" si="556"/>
        <v>0</v>
      </c>
      <c r="B3925" s="4" t="str">
        <f>IF($M3925&gt;300,"",IF(OR(INDEX(Bemenet!$E$2:$E$301,$M3925)="",INDEX(Bemenet!$F$2:$F$301,$M3925)=""),"",MAX(INDEX(Bemenet!$E$2:$E$301,$M3925),INDEX(Szabalyok!$A:$A,$N3925))))</f>
        <v/>
      </c>
      <c r="C3925" s="4" t="str">
        <f>IF($B3925="","",MIN(INDEX(Bemenet!$F$2:$F$301,$M3925),INDEX(Szabalyok!$B:$B,$N3925)))</f>
        <v/>
      </c>
      <c r="D3925" s="5" t="str">
        <f>IF(AND($B3925&lt;&gt;"",$C3925&lt;&gt;"",$B3925&lt;=$C3925),INDEX(Bemenet!$G$2:$G$301,$M3925),"")</f>
        <v/>
      </c>
      <c r="E3925" s="6" t="str">
        <f>IF(AND($B3925&lt;&gt;"",$C3925&lt;&gt;"",$B3925&lt;=$C3925),INDEX(Bemenet!$D$2:$D$301,$M3925),"")</f>
        <v/>
      </c>
      <c r="F3925" s="5" t="str">
        <f t="shared" si="549"/>
        <v/>
      </c>
      <c r="G3925" s="5" t="str">
        <f t="shared" si="550"/>
        <v/>
      </c>
      <c r="H3925" s="9" t="str">
        <f t="shared" si="551"/>
        <v/>
      </c>
      <c r="I3925" s="5" t="str">
        <f t="shared" si="552"/>
        <v/>
      </c>
      <c r="J3925" s="5" t="str">
        <f>IF(OR($L3925="",NOT(COUNTIFS($L$2:$L3925,$L3925)=1)),"",SUMIFS($G:$G,$L:$L,$L3925))</f>
        <v/>
      </c>
      <c r="K3925" s="5" t="str">
        <f>IF(OR($L3925="",NOT(COUNTIFS($L$2:$L3925,$L3925)=1)),"",SUMIFS($I:$I,$L:$L,$L3925))</f>
        <v/>
      </c>
      <c r="L3925" s="6" t="str">
        <f t="shared" si="553"/>
        <v/>
      </c>
      <c r="M3925" s="6">
        <f t="shared" si="554"/>
        <v>157</v>
      </c>
      <c r="N3925" s="6">
        <f t="shared" si="555"/>
        <v>25</v>
      </c>
      <c r="O3925" s="9" t="str">
        <f>IF(AND($B3925&lt;&gt;"",$C3925&lt;&gt;"",$B3925&lt;=$C3925),INDEX(Szabalyok!$C:$C,$N3925),"")</f>
        <v/>
      </c>
      <c r="P3925">
        <f t="shared" si="557"/>
        <v>0</v>
      </c>
    </row>
    <row r="3926" spans="1:16" x14ac:dyDescent="0.35">
      <c r="A3926">
        <f t="shared" si="556"/>
        <v>0</v>
      </c>
      <c r="B3926" s="4" t="str">
        <f>IF($M3926&gt;300,"",IF(OR(INDEX(Bemenet!$E$2:$E$301,$M3926)="",INDEX(Bemenet!$F$2:$F$301,$M3926)=""),"",MAX(INDEX(Bemenet!$E$2:$E$301,$M3926),INDEX(Szabalyok!$A:$A,$N3926))))</f>
        <v/>
      </c>
      <c r="C3926" s="4" t="str">
        <f>IF($B3926="","",MIN(INDEX(Bemenet!$F$2:$F$301,$M3926),INDEX(Szabalyok!$B:$B,$N3926)))</f>
        <v/>
      </c>
      <c r="D3926" s="5" t="str">
        <f>IF(AND($B3926&lt;&gt;"",$C3926&lt;&gt;"",$B3926&lt;=$C3926),INDEX(Bemenet!$G$2:$G$301,$M3926),"")</f>
        <v/>
      </c>
      <c r="E3926" s="6" t="str">
        <f>IF(AND($B3926&lt;&gt;"",$C3926&lt;&gt;"",$B3926&lt;=$C3926),INDEX(Bemenet!$D$2:$D$301,$M3926),"")</f>
        <v/>
      </c>
      <c r="F3926" s="5" t="str">
        <f t="shared" si="549"/>
        <v/>
      </c>
      <c r="G3926" s="5" t="str">
        <f t="shared" si="550"/>
        <v/>
      </c>
      <c r="H3926" s="9" t="str">
        <f t="shared" si="551"/>
        <v/>
      </c>
      <c r="I3926" s="5" t="str">
        <f t="shared" si="552"/>
        <v/>
      </c>
      <c r="J3926" s="5" t="str">
        <f>IF(OR($L3926="",NOT(COUNTIFS($L$2:$L3926,$L3926)=1)),"",SUMIFS($G:$G,$L:$L,$L3926))</f>
        <v/>
      </c>
      <c r="K3926" s="5" t="str">
        <f>IF(OR($L3926="",NOT(COUNTIFS($L$2:$L3926,$L3926)=1)),"",SUMIFS($I:$I,$L:$L,$L3926))</f>
        <v/>
      </c>
      <c r="L3926" s="6" t="str">
        <f t="shared" si="553"/>
        <v/>
      </c>
      <c r="M3926" s="6">
        <f t="shared" si="554"/>
        <v>157</v>
      </c>
      <c r="N3926" s="6">
        <f t="shared" si="555"/>
        <v>26</v>
      </c>
      <c r="O3926" s="9" t="str">
        <f>IF(AND($B3926&lt;&gt;"",$C3926&lt;&gt;"",$B3926&lt;=$C3926),INDEX(Szabalyok!$C:$C,$N3926),"")</f>
        <v/>
      </c>
      <c r="P3926">
        <f t="shared" si="557"/>
        <v>0</v>
      </c>
    </row>
    <row r="3927" spans="1:16" x14ac:dyDescent="0.35">
      <c r="A3927">
        <f t="shared" si="556"/>
        <v>0</v>
      </c>
      <c r="B3927" s="4" t="str">
        <f>IF($M3927&gt;300,"",IF(OR(INDEX(Bemenet!$E$2:$E$301,$M3927)="",INDEX(Bemenet!$F$2:$F$301,$M3927)=""),"",MAX(INDEX(Bemenet!$E$2:$E$301,$M3927),INDEX(Szabalyok!$A:$A,$N3927))))</f>
        <v/>
      </c>
      <c r="C3927" s="4" t="str">
        <f>IF($B3927="","",MIN(INDEX(Bemenet!$F$2:$F$301,$M3927),INDEX(Szabalyok!$B:$B,$N3927)))</f>
        <v/>
      </c>
      <c r="D3927" s="5" t="str">
        <f>IF(AND($B3927&lt;&gt;"",$C3927&lt;&gt;"",$B3927&lt;=$C3927),INDEX(Bemenet!$G$2:$G$301,$M3927),"")</f>
        <v/>
      </c>
      <c r="E3927" s="6" t="str">
        <f>IF(AND($B3927&lt;&gt;"",$C3927&lt;&gt;"",$B3927&lt;=$C3927),INDEX(Bemenet!$D$2:$D$301,$M3927),"")</f>
        <v/>
      </c>
      <c r="F3927" s="5" t="str">
        <f t="shared" si="549"/>
        <v/>
      </c>
      <c r="G3927" s="5" t="str">
        <f t="shared" si="550"/>
        <v/>
      </c>
      <c r="H3927" s="9" t="str">
        <f t="shared" si="551"/>
        <v/>
      </c>
      <c r="I3927" s="5" t="str">
        <f t="shared" si="552"/>
        <v/>
      </c>
      <c r="J3927" s="5" t="str">
        <f>IF(OR($L3927="",NOT(COUNTIFS($L$2:$L3927,$L3927)=1)),"",SUMIFS($G:$G,$L:$L,$L3927))</f>
        <v/>
      </c>
      <c r="K3927" s="5" t="str">
        <f>IF(OR($L3927="",NOT(COUNTIFS($L$2:$L3927,$L3927)=1)),"",SUMIFS($I:$I,$L:$L,$L3927))</f>
        <v/>
      </c>
      <c r="L3927" s="6" t="str">
        <f t="shared" si="553"/>
        <v/>
      </c>
      <c r="M3927" s="6">
        <f t="shared" si="554"/>
        <v>158</v>
      </c>
      <c r="N3927" s="6">
        <f t="shared" si="555"/>
        <v>2</v>
      </c>
      <c r="O3927" s="9" t="str">
        <f>IF(AND($B3927&lt;&gt;"",$C3927&lt;&gt;"",$B3927&lt;=$C3927),INDEX(Szabalyok!$C:$C,$N3927),"")</f>
        <v/>
      </c>
      <c r="P3927">
        <f t="shared" si="557"/>
        <v>0</v>
      </c>
    </row>
    <row r="3928" spans="1:16" x14ac:dyDescent="0.35">
      <c r="A3928">
        <f t="shared" si="556"/>
        <v>0</v>
      </c>
      <c r="B3928" s="4" t="str">
        <f>IF($M3928&gt;300,"",IF(OR(INDEX(Bemenet!$E$2:$E$301,$M3928)="",INDEX(Bemenet!$F$2:$F$301,$M3928)=""),"",MAX(INDEX(Bemenet!$E$2:$E$301,$M3928),INDEX(Szabalyok!$A:$A,$N3928))))</f>
        <v/>
      </c>
      <c r="C3928" s="4" t="str">
        <f>IF($B3928="","",MIN(INDEX(Bemenet!$F$2:$F$301,$M3928),INDEX(Szabalyok!$B:$B,$N3928)))</f>
        <v/>
      </c>
      <c r="D3928" s="5" t="str">
        <f>IF(AND($B3928&lt;&gt;"",$C3928&lt;&gt;"",$B3928&lt;=$C3928),INDEX(Bemenet!$G$2:$G$301,$M3928),"")</f>
        <v/>
      </c>
      <c r="E3928" s="6" t="str">
        <f>IF(AND($B3928&lt;&gt;"",$C3928&lt;&gt;"",$B3928&lt;=$C3928),INDEX(Bemenet!$D$2:$D$301,$M3928),"")</f>
        <v/>
      </c>
      <c r="F3928" s="5" t="str">
        <f t="shared" si="549"/>
        <v/>
      </c>
      <c r="G3928" s="5" t="str">
        <f t="shared" si="550"/>
        <v/>
      </c>
      <c r="H3928" s="9" t="str">
        <f t="shared" si="551"/>
        <v/>
      </c>
      <c r="I3928" s="5" t="str">
        <f t="shared" si="552"/>
        <v/>
      </c>
      <c r="J3928" s="5" t="str">
        <f>IF(OR($L3928="",NOT(COUNTIFS($L$2:$L3928,$L3928)=1)),"",SUMIFS($G:$G,$L:$L,$L3928))</f>
        <v/>
      </c>
      <c r="K3928" s="5" t="str">
        <f>IF(OR($L3928="",NOT(COUNTIFS($L$2:$L3928,$L3928)=1)),"",SUMIFS($I:$I,$L:$L,$L3928))</f>
        <v/>
      </c>
      <c r="L3928" s="6" t="str">
        <f t="shared" si="553"/>
        <v/>
      </c>
      <c r="M3928" s="6">
        <f t="shared" si="554"/>
        <v>158</v>
      </c>
      <c r="N3928" s="6">
        <f t="shared" si="555"/>
        <v>3</v>
      </c>
      <c r="O3928" s="9" t="str">
        <f>IF(AND($B3928&lt;&gt;"",$C3928&lt;&gt;"",$B3928&lt;=$C3928),INDEX(Szabalyok!$C:$C,$N3928),"")</f>
        <v/>
      </c>
      <c r="P3928">
        <f t="shared" si="557"/>
        <v>0</v>
      </c>
    </row>
    <row r="3929" spans="1:16" x14ac:dyDescent="0.35">
      <c r="A3929">
        <f t="shared" si="556"/>
        <v>0</v>
      </c>
      <c r="B3929" s="4" t="str">
        <f>IF($M3929&gt;300,"",IF(OR(INDEX(Bemenet!$E$2:$E$301,$M3929)="",INDEX(Bemenet!$F$2:$F$301,$M3929)=""),"",MAX(INDEX(Bemenet!$E$2:$E$301,$M3929),INDEX(Szabalyok!$A:$A,$N3929))))</f>
        <v/>
      </c>
      <c r="C3929" s="4" t="str">
        <f>IF($B3929="","",MIN(INDEX(Bemenet!$F$2:$F$301,$M3929),INDEX(Szabalyok!$B:$B,$N3929)))</f>
        <v/>
      </c>
      <c r="D3929" s="5" t="str">
        <f>IF(AND($B3929&lt;&gt;"",$C3929&lt;&gt;"",$B3929&lt;=$C3929),INDEX(Bemenet!$G$2:$G$301,$M3929),"")</f>
        <v/>
      </c>
      <c r="E3929" s="6" t="str">
        <f>IF(AND($B3929&lt;&gt;"",$C3929&lt;&gt;"",$B3929&lt;=$C3929),INDEX(Bemenet!$D$2:$D$301,$M3929),"")</f>
        <v/>
      </c>
      <c r="F3929" s="5" t="str">
        <f t="shared" si="549"/>
        <v/>
      </c>
      <c r="G3929" s="5" t="str">
        <f t="shared" si="550"/>
        <v/>
      </c>
      <c r="H3929" s="9" t="str">
        <f t="shared" si="551"/>
        <v/>
      </c>
      <c r="I3929" s="5" t="str">
        <f t="shared" si="552"/>
        <v/>
      </c>
      <c r="J3929" s="5" t="str">
        <f>IF(OR($L3929="",NOT(COUNTIFS($L$2:$L3929,$L3929)=1)),"",SUMIFS($G:$G,$L:$L,$L3929))</f>
        <v/>
      </c>
      <c r="K3929" s="5" t="str">
        <f>IF(OR($L3929="",NOT(COUNTIFS($L$2:$L3929,$L3929)=1)),"",SUMIFS($I:$I,$L:$L,$L3929))</f>
        <v/>
      </c>
      <c r="L3929" s="6" t="str">
        <f t="shared" si="553"/>
        <v/>
      </c>
      <c r="M3929" s="6">
        <f t="shared" si="554"/>
        <v>158</v>
      </c>
      <c r="N3929" s="6">
        <f t="shared" si="555"/>
        <v>4</v>
      </c>
      <c r="O3929" s="9" t="str">
        <f>IF(AND($B3929&lt;&gt;"",$C3929&lt;&gt;"",$B3929&lt;=$C3929),INDEX(Szabalyok!$C:$C,$N3929),"")</f>
        <v/>
      </c>
      <c r="P3929">
        <f t="shared" si="557"/>
        <v>0</v>
      </c>
    </row>
    <row r="3930" spans="1:16" x14ac:dyDescent="0.35">
      <c r="A3930">
        <f t="shared" si="556"/>
        <v>0</v>
      </c>
      <c r="B3930" s="4" t="str">
        <f>IF($M3930&gt;300,"",IF(OR(INDEX(Bemenet!$E$2:$E$301,$M3930)="",INDEX(Bemenet!$F$2:$F$301,$M3930)=""),"",MAX(INDEX(Bemenet!$E$2:$E$301,$M3930),INDEX(Szabalyok!$A:$A,$N3930))))</f>
        <v/>
      </c>
      <c r="C3930" s="4" t="str">
        <f>IF($B3930="","",MIN(INDEX(Bemenet!$F$2:$F$301,$M3930),INDEX(Szabalyok!$B:$B,$N3930)))</f>
        <v/>
      </c>
      <c r="D3930" s="5" t="str">
        <f>IF(AND($B3930&lt;&gt;"",$C3930&lt;&gt;"",$B3930&lt;=$C3930),INDEX(Bemenet!$G$2:$G$301,$M3930),"")</f>
        <v/>
      </c>
      <c r="E3930" s="6" t="str">
        <f>IF(AND($B3930&lt;&gt;"",$C3930&lt;&gt;"",$B3930&lt;=$C3930),INDEX(Bemenet!$D$2:$D$301,$M3930),"")</f>
        <v/>
      </c>
      <c r="F3930" s="5" t="str">
        <f t="shared" si="549"/>
        <v/>
      </c>
      <c r="G3930" s="5" t="str">
        <f t="shared" si="550"/>
        <v/>
      </c>
      <c r="H3930" s="9" t="str">
        <f t="shared" si="551"/>
        <v/>
      </c>
      <c r="I3930" s="5" t="str">
        <f t="shared" si="552"/>
        <v/>
      </c>
      <c r="J3930" s="5" t="str">
        <f>IF(OR($L3930="",NOT(COUNTIFS($L$2:$L3930,$L3930)=1)),"",SUMIFS($G:$G,$L:$L,$L3930))</f>
        <v/>
      </c>
      <c r="K3930" s="5" t="str">
        <f>IF(OR($L3930="",NOT(COUNTIFS($L$2:$L3930,$L3930)=1)),"",SUMIFS($I:$I,$L:$L,$L3930))</f>
        <v/>
      </c>
      <c r="L3930" s="6" t="str">
        <f t="shared" si="553"/>
        <v/>
      </c>
      <c r="M3930" s="6">
        <f t="shared" si="554"/>
        <v>158</v>
      </c>
      <c r="N3930" s="6">
        <f t="shared" si="555"/>
        <v>5</v>
      </c>
      <c r="O3930" s="9" t="str">
        <f>IF(AND($B3930&lt;&gt;"",$C3930&lt;&gt;"",$B3930&lt;=$C3930),INDEX(Szabalyok!$C:$C,$N3930),"")</f>
        <v/>
      </c>
      <c r="P3930">
        <f t="shared" si="557"/>
        <v>0</v>
      </c>
    </row>
    <row r="3931" spans="1:16" x14ac:dyDescent="0.35">
      <c r="A3931">
        <f t="shared" si="556"/>
        <v>0</v>
      </c>
      <c r="B3931" s="4" t="str">
        <f>IF($M3931&gt;300,"",IF(OR(INDEX(Bemenet!$E$2:$E$301,$M3931)="",INDEX(Bemenet!$F$2:$F$301,$M3931)=""),"",MAX(INDEX(Bemenet!$E$2:$E$301,$M3931),INDEX(Szabalyok!$A:$A,$N3931))))</f>
        <v/>
      </c>
      <c r="C3931" s="4" t="str">
        <f>IF($B3931="","",MIN(INDEX(Bemenet!$F$2:$F$301,$M3931),INDEX(Szabalyok!$B:$B,$N3931)))</f>
        <v/>
      </c>
      <c r="D3931" s="5" t="str">
        <f>IF(AND($B3931&lt;&gt;"",$C3931&lt;&gt;"",$B3931&lt;=$C3931),INDEX(Bemenet!$G$2:$G$301,$M3931),"")</f>
        <v/>
      </c>
      <c r="E3931" s="6" t="str">
        <f>IF(AND($B3931&lt;&gt;"",$C3931&lt;&gt;"",$B3931&lt;=$C3931),INDEX(Bemenet!$D$2:$D$301,$M3931),"")</f>
        <v/>
      </c>
      <c r="F3931" s="5" t="str">
        <f t="shared" si="549"/>
        <v/>
      </c>
      <c r="G3931" s="5" t="str">
        <f t="shared" si="550"/>
        <v/>
      </c>
      <c r="H3931" s="9" t="str">
        <f t="shared" si="551"/>
        <v/>
      </c>
      <c r="I3931" s="5" t="str">
        <f t="shared" si="552"/>
        <v/>
      </c>
      <c r="J3931" s="5" t="str">
        <f>IF(OR($L3931="",NOT(COUNTIFS($L$2:$L3931,$L3931)=1)),"",SUMIFS($G:$G,$L:$L,$L3931))</f>
        <v/>
      </c>
      <c r="K3931" s="5" t="str">
        <f>IF(OR($L3931="",NOT(COUNTIFS($L$2:$L3931,$L3931)=1)),"",SUMIFS($I:$I,$L:$L,$L3931))</f>
        <v/>
      </c>
      <c r="L3931" s="6" t="str">
        <f t="shared" si="553"/>
        <v/>
      </c>
      <c r="M3931" s="6">
        <f t="shared" si="554"/>
        <v>158</v>
      </c>
      <c r="N3931" s="6">
        <f t="shared" si="555"/>
        <v>6</v>
      </c>
      <c r="O3931" s="9" t="str">
        <f>IF(AND($B3931&lt;&gt;"",$C3931&lt;&gt;"",$B3931&lt;=$C3931),INDEX(Szabalyok!$C:$C,$N3931),"")</f>
        <v/>
      </c>
      <c r="P3931">
        <f t="shared" si="557"/>
        <v>0</v>
      </c>
    </row>
    <row r="3932" spans="1:16" x14ac:dyDescent="0.35">
      <c r="A3932">
        <f t="shared" si="556"/>
        <v>0</v>
      </c>
      <c r="B3932" s="4" t="str">
        <f>IF($M3932&gt;300,"",IF(OR(INDEX(Bemenet!$E$2:$E$301,$M3932)="",INDEX(Bemenet!$F$2:$F$301,$M3932)=""),"",MAX(INDEX(Bemenet!$E$2:$E$301,$M3932),INDEX(Szabalyok!$A:$A,$N3932))))</f>
        <v/>
      </c>
      <c r="C3932" s="4" t="str">
        <f>IF($B3932="","",MIN(INDEX(Bemenet!$F$2:$F$301,$M3932),INDEX(Szabalyok!$B:$B,$N3932)))</f>
        <v/>
      </c>
      <c r="D3932" s="5" t="str">
        <f>IF(AND($B3932&lt;&gt;"",$C3932&lt;&gt;"",$B3932&lt;=$C3932),INDEX(Bemenet!$G$2:$G$301,$M3932),"")</f>
        <v/>
      </c>
      <c r="E3932" s="6" t="str">
        <f>IF(AND($B3932&lt;&gt;"",$C3932&lt;&gt;"",$B3932&lt;=$C3932),INDEX(Bemenet!$D$2:$D$301,$M3932),"")</f>
        <v/>
      </c>
      <c r="F3932" s="5" t="str">
        <f t="shared" si="549"/>
        <v/>
      </c>
      <c r="G3932" s="5" t="str">
        <f t="shared" si="550"/>
        <v/>
      </c>
      <c r="H3932" s="9" t="str">
        <f t="shared" si="551"/>
        <v/>
      </c>
      <c r="I3932" s="5" t="str">
        <f t="shared" si="552"/>
        <v/>
      </c>
      <c r="J3932" s="5" t="str">
        <f>IF(OR($L3932="",NOT(COUNTIFS($L$2:$L3932,$L3932)=1)),"",SUMIFS($G:$G,$L:$L,$L3932))</f>
        <v/>
      </c>
      <c r="K3932" s="5" t="str">
        <f>IF(OR($L3932="",NOT(COUNTIFS($L$2:$L3932,$L3932)=1)),"",SUMIFS($I:$I,$L:$L,$L3932))</f>
        <v/>
      </c>
      <c r="L3932" s="6" t="str">
        <f t="shared" si="553"/>
        <v/>
      </c>
      <c r="M3932" s="6">
        <f t="shared" si="554"/>
        <v>158</v>
      </c>
      <c r="N3932" s="6">
        <f t="shared" si="555"/>
        <v>7</v>
      </c>
      <c r="O3932" s="9" t="str">
        <f>IF(AND($B3932&lt;&gt;"",$C3932&lt;&gt;"",$B3932&lt;=$C3932),INDEX(Szabalyok!$C:$C,$N3932),"")</f>
        <v/>
      </c>
      <c r="P3932">
        <f t="shared" si="557"/>
        <v>0</v>
      </c>
    </row>
    <row r="3933" spans="1:16" x14ac:dyDescent="0.35">
      <c r="A3933">
        <f t="shared" si="556"/>
        <v>0</v>
      </c>
      <c r="B3933" s="4" t="str">
        <f>IF($M3933&gt;300,"",IF(OR(INDEX(Bemenet!$E$2:$E$301,$M3933)="",INDEX(Bemenet!$F$2:$F$301,$M3933)=""),"",MAX(INDEX(Bemenet!$E$2:$E$301,$M3933),INDEX(Szabalyok!$A:$A,$N3933))))</f>
        <v/>
      </c>
      <c r="C3933" s="4" t="str">
        <f>IF($B3933="","",MIN(INDEX(Bemenet!$F$2:$F$301,$M3933),INDEX(Szabalyok!$B:$B,$N3933)))</f>
        <v/>
      </c>
      <c r="D3933" s="5" t="str">
        <f>IF(AND($B3933&lt;&gt;"",$C3933&lt;&gt;"",$B3933&lt;=$C3933),INDEX(Bemenet!$G$2:$G$301,$M3933),"")</f>
        <v/>
      </c>
      <c r="E3933" s="6" t="str">
        <f>IF(AND($B3933&lt;&gt;"",$C3933&lt;&gt;"",$B3933&lt;=$C3933),INDEX(Bemenet!$D$2:$D$301,$M3933),"")</f>
        <v/>
      </c>
      <c r="F3933" s="5" t="str">
        <f t="shared" si="549"/>
        <v/>
      </c>
      <c r="G3933" s="5" t="str">
        <f t="shared" si="550"/>
        <v/>
      </c>
      <c r="H3933" s="9" t="str">
        <f t="shared" si="551"/>
        <v/>
      </c>
      <c r="I3933" s="5" t="str">
        <f t="shared" si="552"/>
        <v/>
      </c>
      <c r="J3933" s="5" t="str">
        <f>IF(OR($L3933="",NOT(COUNTIFS($L$2:$L3933,$L3933)=1)),"",SUMIFS($G:$G,$L:$L,$L3933))</f>
        <v/>
      </c>
      <c r="K3933" s="5" t="str">
        <f>IF(OR($L3933="",NOT(COUNTIFS($L$2:$L3933,$L3933)=1)),"",SUMIFS($I:$I,$L:$L,$L3933))</f>
        <v/>
      </c>
      <c r="L3933" s="6" t="str">
        <f t="shared" si="553"/>
        <v/>
      </c>
      <c r="M3933" s="6">
        <f t="shared" si="554"/>
        <v>158</v>
      </c>
      <c r="N3933" s="6">
        <f t="shared" si="555"/>
        <v>8</v>
      </c>
      <c r="O3933" s="9" t="str">
        <f>IF(AND($B3933&lt;&gt;"",$C3933&lt;&gt;"",$B3933&lt;=$C3933),INDEX(Szabalyok!$C:$C,$N3933),"")</f>
        <v/>
      </c>
      <c r="P3933">
        <f t="shared" si="557"/>
        <v>0</v>
      </c>
    </row>
    <row r="3934" spans="1:16" x14ac:dyDescent="0.35">
      <c r="A3934">
        <f t="shared" si="556"/>
        <v>0</v>
      </c>
      <c r="B3934" s="4" t="str">
        <f>IF($M3934&gt;300,"",IF(OR(INDEX(Bemenet!$E$2:$E$301,$M3934)="",INDEX(Bemenet!$F$2:$F$301,$M3934)=""),"",MAX(INDEX(Bemenet!$E$2:$E$301,$M3934),INDEX(Szabalyok!$A:$A,$N3934))))</f>
        <v/>
      </c>
      <c r="C3934" s="4" t="str">
        <f>IF($B3934="","",MIN(INDEX(Bemenet!$F$2:$F$301,$M3934),INDEX(Szabalyok!$B:$B,$N3934)))</f>
        <v/>
      </c>
      <c r="D3934" s="5" t="str">
        <f>IF(AND($B3934&lt;&gt;"",$C3934&lt;&gt;"",$B3934&lt;=$C3934),INDEX(Bemenet!$G$2:$G$301,$M3934),"")</f>
        <v/>
      </c>
      <c r="E3934" s="6" t="str">
        <f>IF(AND($B3934&lt;&gt;"",$C3934&lt;&gt;"",$B3934&lt;=$C3934),INDEX(Bemenet!$D$2:$D$301,$M3934),"")</f>
        <v/>
      </c>
      <c r="F3934" s="5" t="str">
        <f t="shared" si="549"/>
        <v/>
      </c>
      <c r="G3934" s="5" t="str">
        <f t="shared" si="550"/>
        <v/>
      </c>
      <c r="H3934" s="9" t="str">
        <f t="shared" si="551"/>
        <v/>
      </c>
      <c r="I3934" s="5" t="str">
        <f t="shared" si="552"/>
        <v/>
      </c>
      <c r="J3934" s="5" t="str">
        <f>IF(OR($L3934="",NOT(COUNTIFS($L$2:$L3934,$L3934)=1)),"",SUMIFS($G:$G,$L:$L,$L3934))</f>
        <v/>
      </c>
      <c r="K3934" s="5" t="str">
        <f>IF(OR($L3934="",NOT(COUNTIFS($L$2:$L3934,$L3934)=1)),"",SUMIFS($I:$I,$L:$L,$L3934))</f>
        <v/>
      </c>
      <c r="L3934" s="6" t="str">
        <f t="shared" si="553"/>
        <v/>
      </c>
      <c r="M3934" s="6">
        <f t="shared" si="554"/>
        <v>158</v>
      </c>
      <c r="N3934" s="6">
        <f t="shared" si="555"/>
        <v>9</v>
      </c>
      <c r="O3934" s="9" t="str">
        <f>IF(AND($B3934&lt;&gt;"",$C3934&lt;&gt;"",$B3934&lt;=$C3934),INDEX(Szabalyok!$C:$C,$N3934),"")</f>
        <v/>
      </c>
      <c r="P3934">
        <f t="shared" si="557"/>
        <v>0</v>
      </c>
    </row>
    <row r="3935" spans="1:16" x14ac:dyDescent="0.35">
      <c r="A3935">
        <f t="shared" si="556"/>
        <v>0</v>
      </c>
      <c r="B3935" s="4" t="str">
        <f>IF($M3935&gt;300,"",IF(OR(INDEX(Bemenet!$E$2:$E$301,$M3935)="",INDEX(Bemenet!$F$2:$F$301,$M3935)=""),"",MAX(INDEX(Bemenet!$E$2:$E$301,$M3935),INDEX(Szabalyok!$A:$A,$N3935))))</f>
        <v/>
      </c>
      <c r="C3935" s="4" t="str">
        <f>IF($B3935="","",MIN(INDEX(Bemenet!$F$2:$F$301,$M3935),INDEX(Szabalyok!$B:$B,$N3935)))</f>
        <v/>
      </c>
      <c r="D3935" s="5" t="str">
        <f>IF(AND($B3935&lt;&gt;"",$C3935&lt;&gt;"",$B3935&lt;=$C3935),INDEX(Bemenet!$G$2:$G$301,$M3935),"")</f>
        <v/>
      </c>
      <c r="E3935" s="6" t="str">
        <f>IF(AND($B3935&lt;&gt;"",$C3935&lt;&gt;"",$B3935&lt;=$C3935),INDEX(Bemenet!$D$2:$D$301,$M3935),"")</f>
        <v/>
      </c>
      <c r="F3935" s="5" t="str">
        <f t="shared" si="549"/>
        <v/>
      </c>
      <c r="G3935" s="5" t="str">
        <f t="shared" si="550"/>
        <v/>
      </c>
      <c r="H3935" s="9" t="str">
        <f t="shared" si="551"/>
        <v/>
      </c>
      <c r="I3935" s="5" t="str">
        <f t="shared" si="552"/>
        <v/>
      </c>
      <c r="J3935" s="5" t="str">
        <f>IF(OR($L3935="",NOT(COUNTIFS($L$2:$L3935,$L3935)=1)),"",SUMIFS($G:$G,$L:$L,$L3935))</f>
        <v/>
      </c>
      <c r="K3935" s="5" t="str">
        <f>IF(OR($L3935="",NOT(COUNTIFS($L$2:$L3935,$L3935)=1)),"",SUMIFS($I:$I,$L:$L,$L3935))</f>
        <v/>
      </c>
      <c r="L3935" s="6" t="str">
        <f t="shared" si="553"/>
        <v/>
      </c>
      <c r="M3935" s="6">
        <f t="shared" si="554"/>
        <v>158</v>
      </c>
      <c r="N3935" s="6">
        <f t="shared" si="555"/>
        <v>10</v>
      </c>
      <c r="O3935" s="9" t="str">
        <f>IF(AND($B3935&lt;&gt;"",$C3935&lt;&gt;"",$B3935&lt;=$C3935),INDEX(Szabalyok!$C:$C,$N3935),"")</f>
        <v/>
      </c>
      <c r="P3935">
        <f t="shared" si="557"/>
        <v>0</v>
      </c>
    </row>
    <row r="3936" spans="1:16" x14ac:dyDescent="0.35">
      <c r="A3936">
        <f t="shared" si="556"/>
        <v>0</v>
      </c>
      <c r="B3936" s="4" t="str">
        <f>IF($M3936&gt;300,"",IF(OR(INDEX(Bemenet!$E$2:$E$301,$M3936)="",INDEX(Bemenet!$F$2:$F$301,$M3936)=""),"",MAX(INDEX(Bemenet!$E$2:$E$301,$M3936),INDEX(Szabalyok!$A:$A,$N3936))))</f>
        <v/>
      </c>
      <c r="C3936" s="4" t="str">
        <f>IF($B3936="","",MIN(INDEX(Bemenet!$F$2:$F$301,$M3936),INDEX(Szabalyok!$B:$B,$N3936)))</f>
        <v/>
      </c>
      <c r="D3936" s="5" t="str">
        <f>IF(AND($B3936&lt;&gt;"",$C3936&lt;&gt;"",$B3936&lt;=$C3936),INDEX(Bemenet!$G$2:$G$301,$M3936),"")</f>
        <v/>
      </c>
      <c r="E3936" s="6" t="str">
        <f>IF(AND($B3936&lt;&gt;"",$C3936&lt;&gt;"",$B3936&lt;=$C3936),INDEX(Bemenet!$D$2:$D$301,$M3936),"")</f>
        <v/>
      </c>
      <c r="F3936" s="5" t="str">
        <f t="shared" si="549"/>
        <v/>
      </c>
      <c r="G3936" s="5" t="str">
        <f t="shared" si="550"/>
        <v/>
      </c>
      <c r="H3936" s="9" t="str">
        <f t="shared" si="551"/>
        <v/>
      </c>
      <c r="I3936" s="5" t="str">
        <f t="shared" si="552"/>
        <v/>
      </c>
      <c r="J3936" s="5" t="str">
        <f>IF(OR($L3936="",NOT(COUNTIFS($L$2:$L3936,$L3936)=1)),"",SUMIFS($G:$G,$L:$L,$L3936))</f>
        <v/>
      </c>
      <c r="K3936" s="5" t="str">
        <f>IF(OR($L3936="",NOT(COUNTIFS($L$2:$L3936,$L3936)=1)),"",SUMIFS($I:$I,$L:$L,$L3936))</f>
        <v/>
      </c>
      <c r="L3936" s="6" t="str">
        <f t="shared" si="553"/>
        <v/>
      </c>
      <c r="M3936" s="6">
        <f t="shared" si="554"/>
        <v>158</v>
      </c>
      <c r="N3936" s="6">
        <f t="shared" si="555"/>
        <v>11</v>
      </c>
      <c r="O3936" s="9" t="str">
        <f>IF(AND($B3936&lt;&gt;"",$C3936&lt;&gt;"",$B3936&lt;=$C3936),INDEX(Szabalyok!$C:$C,$N3936),"")</f>
        <v/>
      </c>
      <c r="P3936">
        <f t="shared" si="557"/>
        <v>0</v>
      </c>
    </row>
    <row r="3937" spans="1:16" x14ac:dyDescent="0.35">
      <c r="A3937">
        <f t="shared" si="556"/>
        <v>0</v>
      </c>
      <c r="B3937" s="4" t="str">
        <f>IF($M3937&gt;300,"",IF(OR(INDEX(Bemenet!$E$2:$E$301,$M3937)="",INDEX(Bemenet!$F$2:$F$301,$M3937)=""),"",MAX(INDEX(Bemenet!$E$2:$E$301,$M3937),INDEX(Szabalyok!$A:$A,$N3937))))</f>
        <v/>
      </c>
      <c r="C3937" s="4" t="str">
        <f>IF($B3937="","",MIN(INDEX(Bemenet!$F$2:$F$301,$M3937),INDEX(Szabalyok!$B:$B,$N3937)))</f>
        <v/>
      </c>
      <c r="D3937" s="5" t="str">
        <f>IF(AND($B3937&lt;&gt;"",$C3937&lt;&gt;"",$B3937&lt;=$C3937),INDEX(Bemenet!$G$2:$G$301,$M3937),"")</f>
        <v/>
      </c>
      <c r="E3937" s="6" t="str">
        <f>IF(AND($B3937&lt;&gt;"",$C3937&lt;&gt;"",$B3937&lt;=$C3937),INDEX(Bemenet!$D$2:$D$301,$M3937),"")</f>
        <v/>
      </c>
      <c r="F3937" s="5" t="str">
        <f t="shared" si="549"/>
        <v/>
      </c>
      <c r="G3937" s="5" t="str">
        <f t="shared" si="550"/>
        <v/>
      </c>
      <c r="H3937" s="9" t="str">
        <f t="shared" si="551"/>
        <v/>
      </c>
      <c r="I3937" s="5" t="str">
        <f t="shared" si="552"/>
        <v/>
      </c>
      <c r="J3937" s="5" t="str">
        <f>IF(OR($L3937="",NOT(COUNTIFS($L$2:$L3937,$L3937)=1)),"",SUMIFS($G:$G,$L:$L,$L3937))</f>
        <v/>
      </c>
      <c r="K3937" s="5" t="str">
        <f>IF(OR($L3937="",NOT(COUNTIFS($L$2:$L3937,$L3937)=1)),"",SUMIFS($I:$I,$L:$L,$L3937))</f>
        <v/>
      </c>
      <c r="L3937" s="6" t="str">
        <f t="shared" si="553"/>
        <v/>
      </c>
      <c r="M3937" s="6">
        <f t="shared" si="554"/>
        <v>158</v>
      </c>
      <c r="N3937" s="6">
        <f t="shared" si="555"/>
        <v>12</v>
      </c>
      <c r="O3937" s="9" t="str">
        <f>IF(AND($B3937&lt;&gt;"",$C3937&lt;&gt;"",$B3937&lt;=$C3937),INDEX(Szabalyok!$C:$C,$N3937),"")</f>
        <v/>
      </c>
      <c r="P3937">
        <f t="shared" si="557"/>
        <v>0</v>
      </c>
    </row>
    <row r="3938" spans="1:16" x14ac:dyDescent="0.35">
      <c r="A3938">
        <f t="shared" si="556"/>
        <v>0</v>
      </c>
      <c r="B3938" s="4" t="str">
        <f>IF($M3938&gt;300,"",IF(OR(INDEX(Bemenet!$E$2:$E$301,$M3938)="",INDEX(Bemenet!$F$2:$F$301,$M3938)=""),"",MAX(INDEX(Bemenet!$E$2:$E$301,$M3938),INDEX(Szabalyok!$A:$A,$N3938))))</f>
        <v/>
      </c>
      <c r="C3938" s="4" t="str">
        <f>IF($B3938="","",MIN(INDEX(Bemenet!$F$2:$F$301,$M3938),INDEX(Szabalyok!$B:$B,$N3938)))</f>
        <v/>
      </c>
      <c r="D3938" s="5" t="str">
        <f>IF(AND($B3938&lt;&gt;"",$C3938&lt;&gt;"",$B3938&lt;=$C3938),INDEX(Bemenet!$G$2:$G$301,$M3938),"")</f>
        <v/>
      </c>
      <c r="E3938" s="6" t="str">
        <f>IF(AND($B3938&lt;&gt;"",$C3938&lt;&gt;"",$B3938&lt;=$C3938),INDEX(Bemenet!$D$2:$D$301,$M3938),"")</f>
        <v/>
      </c>
      <c r="F3938" s="5" t="str">
        <f t="shared" si="549"/>
        <v/>
      </c>
      <c r="G3938" s="5" t="str">
        <f t="shared" si="550"/>
        <v/>
      </c>
      <c r="H3938" s="9" t="str">
        <f t="shared" si="551"/>
        <v/>
      </c>
      <c r="I3938" s="5" t="str">
        <f t="shared" si="552"/>
        <v/>
      </c>
      <c r="J3938" s="5" t="str">
        <f>IF(OR($L3938="",NOT(COUNTIFS($L$2:$L3938,$L3938)=1)),"",SUMIFS($G:$G,$L:$L,$L3938))</f>
        <v/>
      </c>
      <c r="K3938" s="5" t="str">
        <f>IF(OR($L3938="",NOT(COUNTIFS($L$2:$L3938,$L3938)=1)),"",SUMIFS($I:$I,$L:$L,$L3938))</f>
        <v/>
      </c>
      <c r="L3938" s="6" t="str">
        <f t="shared" si="553"/>
        <v/>
      </c>
      <c r="M3938" s="6">
        <f t="shared" si="554"/>
        <v>158</v>
      </c>
      <c r="N3938" s="6">
        <f t="shared" si="555"/>
        <v>13</v>
      </c>
      <c r="O3938" s="9" t="str">
        <f>IF(AND($B3938&lt;&gt;"",$C3938&lt;&gt;"",$B3938&lt;=$C3938),INDEX(Szabalyok!$C:$C,$N3938),"")</f>
        <v/>
      </c>
      <c r="P3938">
        <f t="shared" si="557"/>
        <v>0</v>
      </c>
    </row>
    <row r="3939" spans="1:16" x14ac:dyDescent="0.35">
      <c r="A3939">
        <f t="shared" si="556"/>
        <v>0</v>
      </c>
      <c r="B3939" s="4" t="str">
        <f>IF($M3939&gt;300,"",IF(OR(INDEX(Bemenet!$E$2:$E$301,$M3939)="",INDEX(Bemenet!$F$2:$F$301,$M3939)=""),"",MAX(INDEX(Bemenet!$E$2:$E$301,$M3939),INDEX(Szabalyok!$A:$A,$N3939))))</f>
        <v/>
      </c>
      <c r="C3939" s="4" t="str">
        <f>IF($B3939="","",MIN(INDEX(Bemenet!$F$2:$F$301,$M3939),INDEX(Szabalyok!$B:$B,$N3939)))</f>
        <v/>
      </c>
      <c r="D3939" s="5" t="str">
        <f>IF(AND($B3939&lt;&gt;"",$C3939&lt;&gt;"",$B3939&lt;=$C3939),INDEX(Bemenet!$G$2:$G$301,$M3939),"")</f>
        <v/>
      </c>
      <c r="E3939" s="6" t="str">
        <f>IF(AND($B3939&lt;&gt;"",$C3939&lt;&gt;"",$B3939&lt;=$C3939),INDEX(Bemenet!$D$2:$D$301,$M3939),"")</f>
        <v/>
      </c>
      <c r="F3939" s="5" t="str">
        <f t="shared" si="549"/>
        <v/>
      </c>
      <c r="G3939" s="5" t="str">
        <f t="shared" si="550"/>
        <v/>
      </c>
      <c r="H3939" s="9" t="str">
        <f t="shared" si="551"/>
        <v/>
      </c>
      <c r="I3939" s="5" t="str">
        <f t="shared" si="552"/>
        <v/>
      </c>
      <c r="J3939" s="5" t="str">
        <f>IF(OR($L3939="",NOT(COUNTIFS($L$2:$L3939,$L3939)=1)),"",SUMIFS($G:$G,$L:$L,$L3939))</f>
        <v/>
      </c>
      <c r="K3939" s="5" t="str">
        <f>IF(OR($L3939="",NOT(COUNTIFS($L$2:$L3939,$L3939)=1)),"",SUMIFS($I:$I,$L:$L,$L3939))</f>
        <v/>
      </c>
      <c r="L3939" s="6" t="str">
        <f t="shared" si="553"/>
        <v/>
      </c>
      <c r="M3939" s="6">
        <f t="shared" si="554"/>
        <v>158</v>
      </c>
      <c r="N3939" s="6">
        <f t="shared" si="555"/>
        <v>14</v>
      </c>
      <c r="O3939" s="9" t="str">
        <f>IF(AND($B3939&lt;&gt;"",$C3939&lt;&gt;"",$B3939&lt;=$C3939),INDEX(Szabalyok!$C:$C,$N3939),"")</f>
        <v/>
      </c>
      <c r="P3939">
        <f t="shared" si="557"/>
        <v>0</v>
      </c>
    </row>
    <row r="3940" spans="1:16" x14ac:dyDescent="0.35">
      <c r="A3940">
        <f t="shared" si="556"/>
        <v>0</v>
      </c>
      <c r="B3940" s="4" t="str">
        <f>IF($M3940&gt;300,"",IF(OR(INDEX(Bemenet!$E$2:$E$301,$M3940)="",INDEX(Bemenet!$F$2:$F$301,$M3940)=""),"",MAX(INDEX(Bemenet!$E$2:$E$301,$M3940),INDEX(Szabalyok!$A:$A,$N3940))))</f>
        <v/>
      </c>
      <c r="C3940" s="4" t="str">
        <f>IF($B3940="","",MIN(INDEX(Bemenet!$F$2:$F$301,$M3940),INDEX(Szabalyok!$B:$B,$N3940)))</f>
        <v/>
      </c>
      <c r="D3940" s="5" t="str">
        <f>IF(AND($B3940&lt;&gt;"",$C3940&lt;&gt;"",$B3940&lt;=$C3940),INDEX(Bemenet!$G$2:$G$301,$M3940),"")</f>
        <v/>
      </c>
      <c r="E3940" s="6" t="str">
        <f>IF(AND($B3940&lt;&gt;"",$C3940&lt;&gt;"",$B3940&lt;=$C3940),INDEX(Bemenet!$D$2:$D$301,$M3940),"")</f>
        <v/>
      </c>
      <c r="F3940" s="5" t="str">
        <f t="shared" si="549"/>
        <v/>
      </c>
      <c r="G3940" s="5" t="str">
        <f t="shared" si="550"/>
        <v/>
      </c>
      <c r="H3940" s="9" t="str">
        <f t="shared" si="551"/>
        <v/>
      </c>
      <c r="I3940" s="5" t="str">
        <f t="shared" si="552"/>
        <v/>
      </c>
      <c r="J3940" s="5" t="str">
        <f>IF(OR($L3940="",NOT(COUNTIFS($L$2:$L3940,$L3940)=1)),"",SUMIFS($G:$G,$L:$L,$L3940))</f>
        <v/>
      </c>
      <c r="K3940" s="5" t="str">
        <f>IF(OR($L3940="",NOT(COUNTIFS($L$2:$L3940,$L3940)=1)),"",SUMIFS($I:$I,$L:$L,$L3940))</f>
        <v/>
      </c>
      <c r="L3940" s="6" t="str">
        <f t="shared" si="553"/>
        <v/>
      </c>
      <c r="M3940" s="6">
        <f t="shared" si="554"/>
        <v>158</v>
      </c>
      <c r="N3940" s="6">
        <f t="shared" si="555"/>
        <v>15</v>
      </c>
      <c r="O3940" s="9" t="str">
        <f>IF(AND($B3940&lt;&gt;"",$C3940&lt;&gt;"",$B3940&lt;=$C3940),INDEX(Szabalyok!$C:$C,$N3940),"")</f>
        <v/>
      </c>
      <c r="P3940">
        <f t="shared" si="557"/>
        <v>0</v>
      </c>
    </row>
    <row r="3941" spans="1:16" x14ac:dyDescent="0.35">
      <c r="A3941">
        <f t="shared" si="556"/>
        <v>0</v>
      </c>
      <c r="B3941" s="4" t="str">
        <f>IF($M3941&gt;300,"",IF(OR(INDEX(Bemenet!$E$2:$E$301,$M3941)="",INDEX(Bemenet!$F$2:$F$301,$M3941)=""),"",MAX(INDEX(Bemenet!$E$2:$E$301,$M3941),INDEX(Szabalyok!$A:$A,$N3941))))</f>
        <v/>
      </c>
      <c r="C3941" s="4" t="str">
        <f>IF($B3941="","",MIN(INDEX(Bemenet!$F$2:$F$301,$M3941),INDEX(Szabalyok!$B:$B,$N3941)))</f>
        <v/>
      </c>
      <c r="D3941" s="5" t="str">
        <f>IF(AND($B3941&lt;&gt;"",$C3941&lt;&gt;"",$B3941&lt;=$C3941),INDEX(Bemenet!$G$2:$G$301,$M3941),"")</f>
        <v/>
      </c>
      <c r="E3941" s="6" t="str">
        <f>IF(AND($B3941&lt;&gt;"",$C3941&lt;&gt;"",$B3941&lt;=$C3941),INDEX(Bemenet!$D$2:$D$301,$M3941),"")</f>
        <v/>
      </c>
      <c r="F3941" s="5" t="str">
        <f t="shared" si="549"/>
        <v/>
      </c>
      <c r="G3941" s="5" t="str">
        <f t="shared" si="550"/>
        <v/>
      </c>
      <c r="H3941" s="9" t="str">
        <f t="shared" si="551"/>
        <v/>
      </c>
      <c r="I3941" s="5" t="str">
        <f t="shared" si="552"/>
        <v/>
      </c>
      <c r="J3941" s="5" t="str">
        <f>IF(OR($L3941="",NOT(COUNTIFS($L$2:$L3941,$L3941)=1)),"",SUMIFS($G:$G,$L:$L,$L3941))</f>
        <v/>
      </c>
      <c r="K3941" s="5" t="str">
        <f>IF(OR($L3941="",NOT(COUNTIFS($L$2:$L3941,$L3941)=1)),"",SUMIFS($I:$I,$L:$L,$L3941))</f>
        <v/>
      </c>
      <c r="L3941" s="6" t="str">
        <f t="shared" si="553"/>
        <v/>
      </c>
      <c r="M3941" s="6">
        <f t="shared" si="554"/>
        <v>158</v>
      </c>
      <c r="N3941" s="6">
        <f t="shared" si="555"/>
        <v>16</v>
      </c>
      <c r="O3941" s="9" t="str">
        <f>IF(AND($B3941&lt;&gt;"",$C3941&lt;&gt;"",$B3941&lt;=$C3941),INDEX(Szabalyok!$C:$C,$N3941),"")</f>
        <v/>
      </c>
      <c r="P3941">
        <f t="shared" si="557"/>
        <v>0</v>
      </c>
    </row>
    <row r="3942" spans="1:16" x14ac:dyDescent="0.35">
      <c r="A3942">
        <f t="shared" si="556"/>
        <v>0</v>
      </c>
      <c r="B3942" s="4" t="str">
        <f>IF($M3942&gt;300,"",IF(OR(INDEX(Bemenet!$E$2:$E$301,$M3942)="",INDEX(Bemenet!$F$2:$F$301,$M3942)=""),"",MAX(INDEX(Bemenet!$E$2:$E$301,$M3942),INDEX(Szabalyok!$A:$A,$N3942))))</f>
        <v/>
      </c>
      <c r="C3942" s="4" t="str">
        <f>IF($B3942="","",MIN(INDEX(Bemenet!$F$2:$F$301,$M3942),INDEX(Szabalyok!$B:$B,$N3942)))</f>
        <v/>
      </c>
      <c r="D3942" s="5" t="str">
        <f>IF(AND($B3942&lt;&gt;"",$C3942&lt;&gt;"",$B3942&lt;=$C3942),INDEX(Bemenet!$G$2:$G$301,$M3942),"")</f>
        <v/>
      </c>
      <c r="E3942" s="6" t="str">
        <f>IF(AND($B3942&lt;&gt;"",$C3942&lt;&gt;"",$B3942&lt;=$C3942),INDEX(Bemenet!$D$2:$D$301,$M3942),"")</f>
        <v/>
      </c>
      <c r="F3942" s="5" t="str">
        <f t="shared" si="549"/>
        <v/>
      </c>
      <c r="G3942" s="5" t="str">
        <f t="shared" si="550"/>
        <v/>
      </c>
      <c r="H3942" s="9" t="str">
        <f t="shared" si="551"/>
        <v/>
      </c>
      <c r="I3942" s="5" t="str">
        <f t="shared" si="552"/>
        <v/>
      </c>
      <c r="J3942" s="5" t="str">
        <f>IF(OR($L3942="",NOT(COUNTIFS($L$2:$L3942,$L3942)=1)),"",SUMIFS($G:$G,$L:$L,$L3942))</f>
        <v/>
      </c>
      <c r="K3942" s="5" t="str">
        <f>IF(OR($L3942="",NOT(COUNTIFS($L$2:$L3942,$L3942)=1)),"",SUMIFS($I:$I,$L:$L,$L3942))</f>
        <v/>
      </c>
      <c r="L3942" s="6" t="str">
        <f t="shared" si="553"/>
        <v/>
      </c>
      <c r="M3942" s="6">
        <f t="shared" si="554"/>
        <v>158</v>
      </c>
      <c r="N3942" s="6">
        <f t="shared" si="555"/>
        <v>17</v>
      </c>
      <c r="O3942" s="9" t="str">
        <f>IF(AND($B3942&lt;&gt;"",$C3942&lt;&gt;"",$B3942&lt;=$C3942),INDEX(Szabalyok!$C:$C,$N3942),"")</f>
        <v/>
      </c>
      <c r="P3942">
        <f t="shared" si="557"/>
        <v>0</v>
      </c>
    </row>
    <row r="3943" spans="1:16" x14ac:dyDescent="0.35">
      <c r="A3943">
        <f t="shared" si="556"/>
        <v>0</v>
      </c>
      <c r="B3943" s="4" t="str">
        <f>IF($M3943&gt;300,"",IF(OR(INDEX(Bemenet!$E$2:$E$301,$M3943)="",INDEX(Bemenet!$F$2:$F$301,$M3943)=""),"",MAX(INDEX(Bemenet!$E$2:$E$301,$M3943),INDEX(Szabalyok!$A:$A,$N3943))))</f>
        <v/>
      </c>
      <c r="C3943" s="4" t="str">
        <f>IF($B3943="","",MIN(INDEX(Bemenet!$F$2:$F$301,$M3943),INDEX(Szabalyok!$B:$B,$N3943)))</f>
        <v/>
      </c>
      <c r="D3943" s="5" t="str">
        <f>IF(AND($B3943&lt;&gt;"",$C3943&lt;&gt;"",$B3943&lt;=$C3943),INDEX(Bemenet!$G$2:$G$301,$M3943),"")</f>
        <v/>
      </c>
      <c r="E3943" s="6" t="str">
        <f>IF(AND($B3943&lt;&gt;"",$C3943&lt;&gt;"",$B3943&lt;=$C3943),INDEX(Bemenet!$D$2:$D$301,$M3943),"")</f>
        <v/>
      </c>
      <c r="F3943" s="5" t="str">
        <f t="shared" si="549"/>
        <v/>
      </c>
      <c r="G3943" s="5" t="str">
        <f t="shared" si="550"/>
        <v/>
      </c>
      <c r="H3943" s="9" t="str">
        <f t="shared" si="551"/>
        <v/>
      </c>
      <c r="I3943" s="5" t="str">
        <f t="shared" si="552"/>
        <v/>
      </c>
      <c r="J3943" s="5" t="str">
        <f>IF(OR($L3943="",NOT(COUNTIFS($L$2:$L3943,$L3943)=1)),"",SUMIFS($G:$G,$L:$L,$L3943))</f>
        <v/>
      </c>
      <c r="K3943" s="5" t="str">
        <f>IF(OR($L3943="",NOT(COUNTIFS($L$2:$L3943,$L3943)=1)),"",SUMIFS($I:$I,$L:$L,$L3943))</f>
        <v/>
      </c>
      <c r="L3943" s="6" t="str">
        <f t="shared" si="553"/>
        <v/>
      </c>
      <c r="M3943" s="6">
        <f t="shared" si="554"/>
        <v>158</v>
      </c>
      <c r="N3943" s="6">
        <f t="shared" si="555"/>
        <v>18</v>
      </c>
      <c r="O3943" s="9" t="str">
        <f>IF(AND($B3943&lt;&gt;"",$C3943&lt;&gt;"",$B3943&lt;=$C3943),INDEX(Szabalyok!$C:$C,$N3943),"")</f>
        <v/>
      </c>
      <c r="P3943">
        <f t="shared" si="557"/>
        <v>0</v>
      </c>
    </row>
    <row r="3944" spans="1:16" x14ac:dyDescent="0.35">
      <c r="A3944">
        <f t="shared" si="556"/>
        <v>0</v>
      </c>
      <c r="B3944" s="4" t="str">
        <f>IF($M3944&gt;300,"",IF(OR(INDEX(Bemenet!$E$2:$E$301,$M3944)="",INDEX(Bemenet!$F$2:$F$301,$M3944)=""),"",MAX(INDEX(Bemenet!$E$2:$E$301,$M3944),INDEX(Szabalyok!$A:$A,$N3944))))</f>
        <v/>
      </c>
      <c r="C3944" s="4" t="str">
        <f>IF($B3944="","",MIN(INDEX(Bemenet!$F$2:$F$301,$M3944),INDEX(Szabalyok!$B:$B,$N3944)))</f>
        <v/>
      </c>
      <c r="D3944" s="5" t="str">
        <f>IF(AND($B3944&lt;&gt;"",$C3944&lt;&gt;"",$B3944&lt;=$C3944),INDEX(Bemenet!$G$2:$G$301,$M3944),"")</f>
        <v/>
      </c>
      <c r="E3944" s="6" t="str">
        <f>IF(AND($B3944&lt;&gt;"",$C3944&lt;&gt;"",$B3944&lt;=$C3944),INDEX(Bemenet!$D$2:$D$301,$M3944),"")</f>
        <v/>
      </c>
      <c r="F3944" s="5" t="str">
        <f t="shared" si="549"/>
        <v/>
      </c>
      <c r="G3944" s="5" t="str">
        <f t="shared" si="550"/>
        <v/>
      </c>
      <c r="H3944" s="9" t="str">
        <f t="shared" si="551"/>
        <v/>
      </c>
      <c r="I3944" s="5" t="str">
        <f t="shared" si="552"/>
        <v/>
      </c>
      <c r="J3944" s="5" t="str">
        <f>IF(OR($L3944="",NOT(COUNTIFS($L$2:$L3944,$L3944)=1)),"",SUMIFS($G:$G,$L:$L,$L3944))</f>
        <v/>
      </c>
      <c r="K3944" s="5" t="str">
        <f>IF(OR($L3944="",NOT(COUNTIFS($L$2:$L3944,$L3944)=1)),"",SUMIFS($I:$I,$L:$L,$L3944))</f>
        <v/>
      </c>
      <c r="L3944" s="6" t="str">
        <f t="shared" si="553"/>
        <v/>
      </c>
      <c r="M3944" s="6">
        <f t="shared" si="554"/>
        <v>158</v>
      </c>
      <c r="N3944" s="6">
        <f t="shared" si="555"/>
        <v>19</v>
      </c>
      <c r="O3944" s="9" t="str">
        <f>IF(AND($B3944&lt;&gt;"",$C3944&lt;&gt;"",$B3944&lt;=$C3944),INDEX(Szabalyok!$C:$C,$N3944),"")</f>
        <v/>
      </c>
      <c r="P3944">
        <f t="shared" si="557"/>
        <v>0</v>
      </c>
    </row>
    <row r="3945" spans="1:16" x14ac:dyDescent="0.35">
      <c r="A3945">
        <f t="shared" si="556"/>
        <v>0</v>
      </c>
      <c r="B3945" s="4" t="str">
        <f>IF($M3945&gt;300,"",IF(OR(INDEX(Bemenet!$E$2:$E$301,$M3945)="",INDEX(Bemenet!$F$2:$F$301,$M3945)=""),"",MAX(INDEX(Bemenet!$E$2:$E$301,$M3945),INDEX(Szabalyok!$A:$A,$N3945))))</f>
        <v/>
      </c>
      <c r="C3945" s="4" t="str">
        <f>IF($B3945="","",MIN(INDEX(Bemenet!$F$2:$F$301,$M3945),INDEX(Szabalyok!$B:$B,$N3945)))</f>
        <v/>
      </c>
      <c r="D3945" s="5" t="str">
        <f>IF(AND($B3945&lt;&gt;"",$C3945&lt;&gt;"",$B3945&lt;=$C3945),INDEX(Bemenet!$G$2:$G$301,$M3945),"")</f>
        <v/>
      </c>
      <c r="E3945" s="6" t="str">
        <f>IF(AND($B3945&lt;&gt;"",$C3945&lt;&gt;"",$B3945&lt;=$C3945),INDEX(Bemenet!$D$2:$D$301,$M3945),"")</f>
        <v/>
      </c>
      <c r="F3945" s="5" t="str">
        <f t="shared" si="549"/>
        <v/>
      </c>
      <c r="G3945" s="5" t="str">
        <f t="shared" si="550"/>
        <v/>
      </c>
      <c r="H3945" s="9" t="str">
        <f t="shared" si="551"/>
        <v/>
      </c>
      <c r="I3945" s="5" t="str">
        <f t="shared" si="552"/>
        <v/>
      </c>
      <c r="J3945" s="5" t="str">
        <f>IF(OR($L3945="",NOT(COUNTIFS($L$2:$L3945,$L3945)=1)),"",SUMIFS($G:$G,$L:$L,$L3945))</f>
        <v/>
      </c>
      <c r="K3945" s="5" t="str">
        <f>IF(OR($L3945="",NOT(COUNTIFS($L$2:$L3945,$L3945)=1)),"",SUMIFS($I:$I,$L:$L,$L3945))</f>
        <v/>
      </c>
      <c r="L3945" s="6" t="str">
        <f t="shared" si="553"/>
        <v/>
      </c>
      <c r="M3945" s="6">
        <f t="shared" si="554"/>
        <v>158</v>
      </c>
      <c r="N3945" s="6">
        <f t="shared" si="555"/>
        <v>20</v>
      </c>
      <c r="O3945" s="9" t="str">
        <f>IF(AND($B3945&lt;&gt;"",$C3945&lt;&gt;"",$B3945&lt;=$C3945),INDEX(Szabalyok!$C:$C,$N3945),"")</f>
        <v/>
      </c>
      <c r="P3945">
        <f t="shared" si="557"/>
        <v>0</v>
      </c>
    </row>
    <row r="3946" spans="1:16" x14ac:dyDescent="0.35">
      <c r="A3946">
        <f t="shared" si="556"/>
        <v>0</v>
      </c>
      <c r="B3946" s="4" t="str">
        <f>IF($M3946&gt;300,"",IF(OR(INDEX(Bemenet!$E$2:$E$301,$M3946)="",INDEX(Bemenet!$F$2:$F$301,$M3946)=""),"",MAX(INDEX(Bemenet!$E$2:$E$301,$M3946),INDEX(Szabalyok!$A:$A,$N3946))))</f>
        <v/>
      </c>
      <c r="C3946" s="4" t="str">
        <f>IF($B3946="","",MIN(INDEX(Bemenet!$F$2:$F$301,$M3946),INDEX(Szabalyok!$B:$B,$N3946)))</f>
        <v/>
      </c>
      <c r="D3946" s="5" t="str">
        <f>IF(AND($B3946&lt;&gt;"",$C3946&lt;&gt;"",$B3946&lt;=$C3946),INDEX(Bemenet!$G$2:$G$301,$M3946),"")</f>
        <v/>
      </c>
      <c r="E3946" s="6" t="str">
        <f>IF(AND($B3946&lt;&gt;"",$C3946&lt;&gt;"",$B3946&lt;=$C3946),INDEX(Bemenet!$D$2:$D$301,$M3946),"")</f>
        <v/>
      </c>
      <c r="F3946" s="5" t="str">
        <f t="shared" si="549"/>
        <v/>
      </c>
      <c r="G3946" s="5" t="str">
        <f t="shared" si="550"/>
        <v/>
      </c>
      <c r="H3946" s="9" t="str">
        <f t="shared" si="551"/>
        <v/>
      </c>
      <c r="I3946" s="5" t="str">
        <f t="shared" si="552"/>
        <v/>
      </c>
      <c r="J3946" s="5" t="str">
        <f>IF(OR($L3946="",NOT(COUNTIFS($L$2:$L3946,$L3946)=1)),"",SUMIFS($G:$G,$L:$L,$L3946))</f>
        <v/>
      </c>
      <c r="K3946" s="5" t="str">
        <f>IF(OR($L3946="",NOT(COUNTIFS($L$2:$L3946,$L3946)=1)),"",SUMIFS($I:$I,$L:$L,$L3946))</f>
        <v/>
      </c>
      <c r="L3946" s="6" t="str">
        <f t="shared" si="553"/>
        <v/>
      </c>
      <c r="M3946" s="6">
        <f t="shared" si="554"/>
        <v>158</v>
      </c>
      <c r="N3946" s="6">
        <f t="shared" si="555"/>
        <v>21</v>
      </c>
      <c r="O3946" s="9" t="str">
        <f>IF(AND($B3946&lt;&gt;"",$C3946&lt;&gt;"",$B3946&lt;=$C3946),INDEX(Szabalyok!$C:$C,$N3946),"")</f>
        <v/>
      </c>
      <c r="P3946">
        <f t="shared" si="557"/>
        <v>0</v>
      </c>
    </row>
    <row r="3947" spans="1:16" x14ac:dyDescent="0.35">
      <c r="A3947">
        <f t="shared" si="556"/>
        <v>0</v>
      </c>
      <c r="B3947" s="4" t="str">
        <f>IF($M3947&gt;300,"",IF(OR(INDEX(Bemenet!$E$2:$E$301,$M3947)="",INDEX(Bemenet!$F$2:$F$301,$M3947)=""),"",MAX(INDEX(Bemenet!$E$2:$E$301,$M3947),INDEX(Szabalyok!$A:$A,$N3947))))</f>
        <v/>
      </c>
      <c r="C3947" s="4" t="str">
        <f>IF($B3947="","",MIN(INDEX(Bemenet!$F$2:$F$301,$M3947),INDEX(Szabalyok!$B:$B,$N3947)))</f>
        <v/>
      </c>
      <c r="D3947" s="5" t="str">
        <f>IF(AND($B3947&lt;&gt;"",$C3947&lt;&gt;"",$B3947&lt;=$C3947),INDEX(Bemenet!$G$2:$G$301,$M3947),"")</f>
        <v/>
      </c>
      <c r="E3947" s="6" t="str">
        <f>IF(AND($B3947&lt;&gt;"",$C3947&lt;&gt;"",$B3947&lt;=$C3947),INDEX(Bemenet!$D$2:$D$301,$M3947),"")</f>
        <v/>
      </c>
      <c r="F3947" s="5" t="str">
        <f t="shared" si="549"/>
        <v/>
      </c>
      <c r="G3947" s="5" t="str">
        <f t="shared" si="550"/>
        <v/>
      </c>
      <c r="H3947" s="9" t="str">
        <f t="shared" si="551"/>
        <v/>
      </c>
      <c r="I3947" s="5" t="str">
        <f t="shared" si="552"/>
        <v/>
      </c>
      <c r="J3947" s="5" t="str">
        <f>IF(OR($L3947="",NOT(COUNTIFS($L$2:$L3947,$L3947)=1)),"",SUMIFS($G:$G,$L:$L,$L3947))</f>
        <v/>
      </c>
      <c r="K3947" s="5" t="str">
        <f>IF(OR($L3947="",NOT(COUNTIFS($L$2:$L3947,$L3947)=1)),"",SUMIFS($I:$I,$L:$L,$L3947))</f>
        <v/>
      </c>
      <c r="L3947" s="6" t="str">
        <f t="shared" si="553"/>
        <v/>
      </c>
      <c r="M3947" s="6">
        <f t="shared" si="554"/>
        <v>158</v>
      </c>
      <c r="N3947" s="6">
        <f t="shared" si="555"/>
        <v>22</v>
      </c>
      <c r="O3947" s="9" t="str">
        <f>IF(AND($B3947&lt;&gt;"",$C3947&lt;&gt;"",$B3947&lt;=$C3947),INDEX(Szabalyok!$C:$C,$N3947),"")</f>
        <v/>
      </c>
      <c r="P3947">
        <f t="shared" si="557"/>
        <v>0</v>
      </c>
    </row>
    <row r="3948" spans="1:16" x14ac:dyDescent="0.35">
      <c r="A3948">
        <f t="shared" si="556"/>
        <v>0</v>
      </c>
      <c r="B3948" s="4" t="str">
        <f>IF($M3948&gt;300,"",IF(OR(INDEX(Bemenet!$E$2:$E$301,$M3948)="",INDEX(Bemenet!$F$2:$F$301,$M3948)=""),"",MAX(INDEX(Bemenet!$E$2:$E$301,$M3948),INDEX(Szabalyok!$A:$A,$N3948))))</f>
        <v/>
      </c>
      <c r="C3948" s="4" t="str">
        <f>IF($B3948="","",MIN(INDEX(Bemenet!$F$2:$F$301,$M3948),INDEX(Szabalyok!$B:$B,$N3948)))</f>
        <v/>
      </c>
      <c r="D3948" s="5" t="str">
        <f>IF(AND($B3948&lt;&gt;"",$C3948&lt;&gt;"",$B3948&lt;=$C3948),INDEX(Bemenet!$G$2:$G$301,$M3948),"")</f>
        <v/>
      </c>
      <c r="E3948" s="6" t="str">
        <f>IF(AND($B3948&lt;&gt;"",$C3948&lt;&gt;"",$B3948&lt;=$C3948),INDEX(Bemenet!$D$2:$D$301,$M3948),"")</f>
        <v/>
      </c>
      <c r="F3948" s="5" t="str">
        <f t="shared" si="549"/>
        <v/>
      </c>
      <c r="G3948" s="5" t="str">
        <f t="shared" si="550"/>
        <v/>
      </c>
      <c r="H3948" s="9" t="str">
        <f t="shared" si="551"/>
        <v/>
      </c>
      <c r="I3948" s="5" t="str">
        <f t="shared" si="552"/>
        <v/>
      </c>
      <c r="J3948" s="5" t="str">
        <f>IF(OR($L3948="",NOT(COUNTIFS($L$2:$L3948,$L3948)=1)),"",SUMIFS($G:$G,$L:$L,$L3948))</f>
        <v/>
      </c>
      <c r="K3948" s="5" t="str">
        <f>IF(OR($L3948="",NOT(COUNTIFS($L$2:$L3948,$L3948)=1)),"",SUMIFS($I:$I,$L:$L,$L3948))</f>
        <v/>
      </c>
      <c r="L3948" s="6" t="str">
        <f t="shared" si="553"/>
        <v/>
      </c>
      <c r="M3948" s="6">
        <f t="shared" si="554"/>
        <v>158</v>
      </c>
      <c r="N3948" s="6">
        <f t="shared" si="555"/>
        <v>23</v>
      </c>
      <c r="O3948" s="9" t="str">
        <f>IF(AND($B3948&lt;&gt;"",$C3948&lt;&gt;"",$B3948&lt;=$C3948),INDEX(Szabalyok!$C:$C,$N3948),"")</f>
        <v/>
      </c>
      <c r="P3948">
        <f t="shared" si="557"/>
        <v>0</v>
      </c>
    </row>
    <row r="3949" spans="1:16" x14ac:dyDescent="0.35">
      <c r="A3949">
        <f t="shared" si="556"/>
        <v>0</v>
      </c>
      <c r="B3949" s="4" t="str">
        <f>IF($M3949&gt;300,"",IF(OR(INDEX(Bemenet!$E$2:$E$301,$M3949)="",INDEX(Bemenet!$F$2:$F$301,$M3949)=""),"",MAX(INDEX(Bemenet!$E$2:$E$301,$M3949),INDEX(Szabalyok!$A:$A,$N3949))))</f>
        <v/>
      </c>
      <c r="C3949" s="4" t="str">
        <f>IF($B3949="","",MIN(INDEX(Bemenet!$F$2:$F$301,$M3949),INDEX(Szabalyok!$B:$B,$N3949)))</f>
        <v/>
      </c>
      <c r="D3949" s="5" t="str">
        <f>IF(AND($B3949&lt;&gt;"",$C3949&lt;&gt;"",$B3949&lt;=$C3949),INDEX(Bemenet!$G$2:$G$301,$M3949),"")</f>
        <v/>
      </c>
      <c r="E3949" s="6" t="str">
        <f>IF(AND($B3949&lt;&gt;"",$C3949&lt;&gt;"",$B3949&lt;=$C3949),INDEX(Bemenet!$D$2:$D$301,$M3949),"")</f>
        <v/>
      </c>
      <c r="F3949" s="5" t="str">
        <f t="shared" si="549"/>
        <v/>
      </c>
      <c r="G3949" s="5" t="str">
        <f t="shared" si="550"/>
        <v/>
      </c>
      <c r="H3949" s="9" t="str">
        <f t="shared" si="551"/>
        <v/>
      </c>
      <c r="I3949" s="5" t="str">
        <f t="shared" si="552"/>
        <v/>
      </c>
      <c r="J3949" s="5" t="str">
        <f>IF(OR($L3949="",NOT(COUNTIFS($L$2:$L3949,$L3949)=1)),"",SUMIFS($G:$G,$L:$L,$L3949))</f>
        <v/>
      </c>
      <c r="K3949" s="5" t="str">
        <f>IF(OR($L3949="",NOT(COUNTIFS($L$2:$L3949,$L3949)=1)),"",SUMIFS($I:$I,$L:$L,$L3949))</f>
        <v/>
      </c>
      <c r="L3949" s="6" t="str">
        <f t="shared" si="553"/>
        <v/>
      </c>
      <c r="M3949" s="6">
        <f t="shared" si="554"/>
        <v>158</v>
      </c>
      <c r="N3949" s="6">
        <f t="shared" si="555"/>
        <v>24</v>
      </c>
      <c r="O3949" s="9" t="str">
        <f>IF(AND($B3949&lt;&gt;"",$C3949&lt;&gt;"",$B3949&lt;=$C3949),INDEX(Szabalyok!$C:$C,$N3949),"")</f>
        <v/>
      </c>
      <c r="P3949">
        <f t="shared" si="557"/>
        <v>0</v>
      </c>
    </row>
    <row r="3950" spans="1:16" x14ac:dyDescent="0.35">
      <c r="A3950">
        <f t="shared" si="556"/>
        <v>0</v>
      </c>
      <c r="B3950" s="4" t="str">
        <f>IF($M3950&gt;300,"",IF(OR(INDEX(Bemenet!$E$2:$E$301,$M3950)="",INDEX(Bemenet!$F$2:$F$301,$M3950)=""),"",MAX(INDEX(Bemenet!$E$2:$E$301,$M3950),INDEX(Szabalyok!$A:$A,$N3950))))</f>
        <v/>
      </c>
      <c r="C3950" s="4" t="str">
        <f>IF($B3950="","",MIN(INDEX(Bemenet!$F$2:$F$301,$M3950),INDEX(Szabalyok!$B:$B,$N3950)))</f>
        <v/>
      </c>
      <c r="D3950" s="5" t="str">
        <f>IF(AND($B3950&lt;&gt;"",$C3950&lt;&gt;"",$B3950&lt;=$C3950),INDEX(Bemenet!$G$2:$G$301,$M3950),"")</f>
        <v/>
      </c>
      <c r="E3950" s="6" t="str">
        <f>IF(AND($B3950&lt;&gt;"",$C3950&lt;&gt;"",$B3950&lt;=$C3950),INDEX(Bemenet!$D$2:$D$301,$M3950),"")</f>
        <v/>
      </c>
      <c r="F3950" s="5" t="str">
        <f t="shared" si="549"/>
        <v/>
      </c>
      <c r="G3950" s="5" t="str">
        <f t="shared" si="550"/>
        <v/>
      </c>
      <c r="H3950" s="9" t="str">
        <f t="shared" si="551"/>
        <v/>
      </c>
      <c r="I3950" s="5" t="str">
        <f t="shared" si="552"/>
        <v/>
      </c>
      <c r="J3950" s="5" t="str">
        <f>IF(OR($L3950="",NOT(COUNTIFS($L$2:$L3950,$L3950)=1)),"",SUMIFS($G:$G,$L:$L,$L3950))</f>
        <v/>
      </c>
      <c r="K3950" s="5" t="str">
        <f>IF(OR($L3950="",NOT(COUNTIFS($L$2:$L3950,$L3950)=1)),"",SUMIFS($I:$I,$L:$L,$L3950))</f>
        <v/>
      </c>
      <c r="L3950" s="6" t="str">
        <f t="shared" si="553"/>
        <v/>
      </c>
      <c r="M3950" s="6">
        <f t="shared" si="554"/>
        <v>158</v>
      </c>
      <c r="N3950" s="6">
        <f t="shared" si="555"/>
        <v>25</v>
      </c>
      <c r="O3950" s="9" t="str">
        <f>IF(AND($B3950&lt;&gt;"",$C3950&lt;&gt;"",$B3950&lt;=$C3950),INDEX(Szabalyok!$C:$C,$N3950),"")</f>
        <v/>
      </c>
      <c r="P3950">
        <f t="shared" si="557"/>
        <v>0</v>
      </c>
    </row>
    <row r="3951" spans="1:16" x14ac:dyDescent="0.35">
      <c r="A3951">
        <f t="shared" si="556"/>
        <v>0</v>
      </c>
      <c r="B3951" s="4" t="str">
        <f>IF($M3951&gt;300,"",IF(OR(INDEX(Bemenet!$E$2:$E$301,$M3951)="",INDEX(Bemenet!$F$2:$F$301,$M3951)=""),"",MAX(INDEX(Bemenet!$E$2:$E$301,$M3951),INDEX(Szabalyok!$A:$A,$N3951))))</f>
        <v/>
      </c>
      <c r="C3951" s="4" t="str">
        <f>IF($B3951="","",MIN(INDEX(Bemenet!$F$2:$F$301,$M3951),INDEX(Szabalyok!$B:$B,$N3951)))</f>
        <v/>
      </c>
      <c r="D3951" s="5" t="str">
        <f>IF(AND($B3951&lt;&gt;"",$C3951&lt;&gt;"",$B3951&lt;=$C3951),INDEX(Bemenet!$G$2:$G$301,$M3951),"")</f>
        <v/>
      </c>
      <c r="E3951" s="6" t="str">
        <f>IF(AND($B3951&lt;&gt;"",$C3951&lt;&gt;"",$B3951&lt;=$C3951),INDEX(Bemenet!$D$2:$D$301,$M3951),"")</f>
        <v/>
      </c>
      <c r="F3951" s="5" t="str">
        <f t="shared" si="549"/>
        <v/>
      </c>
      <c r="G3951" s="5" t="str">
        <f t="shared" si="550"/>
        <v/>
      </c>
      <c r="H3951" s="9" t="str">
        <f t="shared" si="551"/>
        <v/>
      </c>
      <c r="I3951" s="5" t="str">
        <f t="shared" si="552"/>
        <v/>
      </c>
      <c r="J3951" s="5" t="str">
        <f>IF(OR($L3951="",NOT(COUNTIFS($L$2:$L3951,$L3951)=1)),"",SUMIFS($G:$G,$L:$L,$L3951))</f>
        <v/>
      </c>
      <c r="K3951" s="5" t="str">
        <f>IF(OR($L3951="",NOT(COUNTIFS($L$2:$L3951,$L3951)=1)),"",SUMIFS($I:$I,$L:$L,$L3951))</f>
        <v/>
      </c>
      <c r="L3951" s="6" t="str">
        <f t="shared" si="553"/>
        <v/>
      </c>
      <c r="M3951" s="6">
        <f t="shared" si="554"/>
        <v>158</v>
      </c>
      <c r="N3951" s="6">
        <f t="shared" si="555"/>
        <v>26</v>
      </c>
      <c r="O3951" s="9" t="str">
        <f>IF(AND($B3951&lt;&gt;"",$C3951&lt;&gt;"",$B3951&lt;=$C3951),INDEX(Szabalyok!$C:$C,$N3951),"")</f>
        <v/>
      </c>
      <c r="P3951">
        <f t="shared" si="557"/>
        <v>0</v>
      </c>
    </row>
    <row r="3952" spans="1:16" x14ac:dyDescent="0.35">
      <c r="A3952">
        <f t="shared" si="556"/>
        <v>0</v>
      </c>
      <c r="B3952" s="4" t="str">
        <f>IF($M3952&gt;300,"",IF(OR(INDEX(Bemenet!$E$2:$E$301,$M3952)="",INDEX(Bemenet!$F$2:$F$301,$M3952)=""),"",MAX(INDEX(Bemenet!$E$2:$E$301,$M3952),INDEX(Szabalyok!$A:$A,$N3952))))</f>
        <v/>
      </c>
      <c r="C3952" s="4" t="str">
        <f>IF($B3952="","",MIN(INDEX(Bemenet!$F$2:$F$301,$M3952),INDEX(Szabalyok!$B:$B,$N3952)))</f>
        <v/>
      </c>
      <c r="D3952" s="5" t="str">
        <f>IF(AND($B3952&lt;&gt;"",$C3952&lt;&gt;"",$B3952&lt;=$C3952),INDEX(Bemenet!$G$2:$G$301,$M3952),"")</f>
        <v/>
      </c>
      <c r="E3952" s="6" t="str">
        <f>IF(AND($B3952&lt;&gt;"",$C3952&lt;&gt;"",$B3952&lt;=$C3952),INDEX(Bemenet!$D$2:$D$301,$M3952),"")</f>
        <v/>
      </c>
      <c r="F3952" s="5" t="str">
        <f t="shared" si="549"/>
        <v/>
      </c>
      <c r="G3952" s="5" t="str">
        <f t="shared" si="550"/>
        <v/>
      </c>
      <c r="H3952" s="9" t="str">
        <f t="shared" si="551"/>
        <v/>
      </c>
      <c r="I3952" s="5" t="str">
        <f t="shared" si="552"/>
        <v/>
      </c>
      <c r="J3952" s="5" t="str">
        <f>IF(OR($L3952="",NOT(COUNTIFS($L$2:$L3952,$L3952)=1)),"",SUMIFS($G:$G,$L:$L,$L3952))</f>
        <v/>
      </c>
      <c r="K3952" s="5" t="str">
        <f>IF(OR($L3952="",NOT(COUNTIFS($L$2:$L3952,$L3952)=1)),"",SUMIFS($I:$I,$L:$L,$L3952))</f>
        <v/>
      </c>
      <c r="L3952" s="6" t="str">
        <f t="shared" si="553"/>
        <v/>
      </c>
      <c r="M3952" s="6">
        <f t="shared" si="554"/>
        <v>159</v>
      </c>
      <c r="N3952" s="6">
        <f t="shared" si="555"/>
        <v>2</v>
      </c>
      <c r="O3952" s="9" t="str">
        <f>IF(AND($B3952&lt;&gt;"",$C3952&lt;&gt;"",$B3952&lt;=$C3952),INDEX(Szabalyok!$C:$C,$N3952),"")</f>
        <v/>
      </c>
      <c r="P3952">
        <f t="shared" si="557"/>
        <v>0</v>
      </c>
    </row>
    <row r="3953" spans="1:16" x14ac:dyDescent="0.35">
      <c r="A3953">
        <f t="shared" si="556"/>
        <v>0</v>
      </c>
      <c r="B3953" s="4" t="str">
        <f>IF($M3953&gt;300,"",IF(OR(INDEX(Bemenet!$E$2:$E$301,$M3953)="",INDEX(Bemenet!$F$2:$F$301,$M3953)=""),"",MAX(INDEX(Bemenet!$E$2:$E$301,$M3953),INDEX(Szabalyok!$A:$A,$N3953))))</f>
        <v/>
      </c>
      <c r="C3953" s="4" t="str">
        <f>IF($B3953="","",MIN(INDEX(Bemenet!$F$2:$F$301,$M3953),INDEX(Szabalyok!$B:$B,$N3953)))</f>
        <v/>
      </c>
      <c r="D3953" s="5" t="str">
        <f>IF(AND($B3953&lt;&gt;"",$C3953&lt;&gt;"",$B3953&lt;=$C3953),INDEX(Bemenet!$G$2:$G$301,$M3953),"")</f>
        <v/>
      </c>
      <c r="E3953" s="6" t="str">
        <f>IF(AND($B3953&lt;&gt;"",$C3953&lt;&gt;"",$B3953&lt;=$C3953),INDEX(Bemenet!$D$2:$D$301,$M3953),"")</f>
        <v/>
      </c>
      <c r="F3953" s="5" t="str">
        <f t="shared" si="549"/>
        <v/>
      </c>
      <c r="G3953" s="5" t="str">
        <f t="shared" si="550"/>
        <v/>
      </c>
      <c r="H3953" s="9" t="str">
        <f t="shared" si="551"/>
        <v/>
      </c>
      <c r="I3953" s="5" t="str">
        <f t="shared" si="552"/>
        <v/>
      </c>
      <c r="J3953" s="5" t="str">
        <f>IF(OR($L3953="",NOT(COUNTIFS($L$2:$L3953,$L3953)=1)),"",SUMIFS($G:$G,$L:$L,$L3953))</f>
        <v/>
      </c>
      <c r="K3953" s="5" t="str">
        <f>IF(OR($L3953="",NOT(COUNTIFS($L$2:$L3953,$L3953)=1)),"",SUMIFS($I:$I,$L:$L,$L3953))</f>
        <v/>
      </c>
      <c r="L3953" s="6" t="str">
        <f t="shared" si="553"/>
        <v/>
      </c>
      <c r="M3953" s="6">
        <f t="shared" si="554"/>
        <v>159</v>
      </c>
      <c r="N3953" s="6">
        <f t="shared" si="555"/>
        <v>3</v>
      </c>
      <c r="O3953" s="9" t="str">
        <f>IF(AND($B3953&lt;&gt;"",$C3953&lt;&gt;"",$B3953&lt;=$C3953),INDEX(Szabalyok!$C:$C,$N3953),"")</f>
        <v/>
      </c>
      <c r="P3953">
        <f t="shared" si="557"/>
        <v>0</v>
      </c>
    </row>
    <row r="3954" spans="1:16" x14ac:dyDescent="0.35">
      <c r="A3954">
        <f t="shared" si="556"/>
        <v>0</v>
      </c>
      <c r="B3954" s="4" t="str">
        <f>IF($M3954&gt;300,"",IF(OR(INDEX(Bemenet!$E$2:$E$301,$M3954)="",INDEX(Bemenet!$F$2:$F$301,$M3954)=""),"",MAX(INDEX(Bemenet!$E$2:$E$301,$M3954),INDEX(Szabalyok!$A:$A,$N3954))))</f>
        <v/>
      </c>
      <c r="C3954" s="4" t="str">
        <f>IF($B3954="","",MIN(INDEX(Bemenet!$F$2:$F$301,$M3954),INDEX(Szabalyok!$B:$B,$N3954)))</f>
        <v/>
      </c>
      <c r="D3954" s="5" t="str">
        <f>IF(AND($B3954&lt;&gt;"",$C3954&lt;&gt;"",$B3954&lt;=$C3954),INDEX(Bemenet!$G$2:$G$301,$M3954),"")</f>
        <v/>
      </c>
      <c r="E3954" s="6" t="str">
        <f>IF(AND($B3954&lt;&gt;"",$C3954&lt;&gt;"",$B3954&lt;=$C3954),INDEX(Bemenet!$D$2:$D$301,$M3954),"")</f>
        <v/>
      </c>
      <c r="F3954" s="5" t="str">
        <f t="shared" si="549"/>
        <v/>
      </c>
      <c r="G3954" s="5" t="str">
        <f t="shared" si="550"/>
        <v/>
      </c>
      <c r="H3954" s="9" t="str">
        <f t="shared" si="551"/>
        <v/>
      </c>
      <c r="I3954" s="5" t="str">
        <f t="shared" si="552"/>
        <v/>
      </c>
      <c r="J3954" s="5" t="str">
        <f>IF(OR($L3954="",NOT(COUNTIFS($L$2:$L3954,$L3954)=1)),"",SUMIFS($G:$G,$L:$L,$L3954))</f>
        <v/>
      </c>
      <c r="K3954" s="5" t="str">
        <f>IF(OR($L3954="",NOT(COUNTIFS($L$2:$L3954,$L3954)=1)),"",SUMIFS($I:$I,$L:$L,$L3954))</f>
        <v/>
      </c>
      <c r="L3954" s="6" t="str">
        <f t="shared" si="553"/>
        <v/>
      </c>
      <c r="M3954" s="6">
        <f t="shared" si="554"/>
        <v>159</v>
      </c>
      <c r="N3954" s="6">
        <f t="shared" si="555"/>
        <v>4</v>
      </c>
      <c r="O3954" s="9" t="str">
        <f>IF(AND($B3954&lt;&gt;"",$C3954&lt;&gt;"",$B3954&lt;=$C3954),INDEX(Szabalyok!$C:$C,$N3954),"")</f>
        <v/>
      </c>
      <c r="P3954">
        <f t="shared" si="557"/>
        <v>0</v>
      </c>
    </row>
    <row r="3955" spans="1:16" x14ac:dyDescent="0.35">
      <c r="A3955">
        <f t="shared" si="556"/>
        <v>0</v>
      </c>
      <c r="B3955" s="4" t="str">
        <f>IF($M3955&gt;300,"",IF(OR(INDEX(Bemenet!$E$2:$E$301,$M3955)="",INDEX(Bemenet!$F$2:$F$301,$M3955)=""),"",MAX(INDEX(Bemenet!$E$2:$E$301,$M3955),INDEX(Szabalyok!$A:$A,$N3955))))</f>
        <v/>
      </c>
      <c r="C3955" s="4" t="str">
        <f>IF($B3955="","",MIN(INDEX(Bemenet!$F$2:$F$301,$M3955),INDEX(Szabalyok!$B:$B,$N3955)))</f>
        <v/>
      </c>
      <c r="D3955" s="5" t="str">
        <f>IF(AND($B3955&lt;&gt;"",$C3955&lt;&gt;"",$B3955&lt;=$C3955),INDEX(Bemenet!$G$2:$G$301,$M3955),"")</f>
        <v/>
      </c>
      <c r="E3955" s="6" t="str">
        <f>IF(AND($B3955&lt;&gt;"",$C3955&lt;&gt;"",$B3955&lt;=$C3955),INDEX(Bemenet!$D$2:$D$301,$M3955),"")</f>
        <v/>
      </c>
      <c r="F3955" s="5" t="str">
        <f t="shared" si="549"/>
        <v/>
      </c>
      <c r="G3955" s="5" t="str">
        <f t="shared" si="550"/>
        <v/>
      </c>
      <c r="H3955" s="9" t="str">
        <f t="shared" si="551"/>
        <v/>
      </c>
      <c r="I3955" s="5" t="str">
        <f t="shared" si="552"/>
        <v/>
      </c>
      <c r="J3955" s="5" t="str">
        <f>IF(OR($L3955="",NOT(COUNTIFS($L$2:$L3955,$L3955)=1)),"",SUMIFS($G:$G,$L:$L,$L3955))</f>
        <v/>
      </c>
      <c r="K3955" s="5" t="str">
        <f>IF(OR($L3955="",NOT(COUNTIFS($L$2:$L3955,$L3955)=1)),"",SUMIFS($I:$I,$L:$L,$L3955))</f>
        <v/>
      </c>
      <c r="L3955" s="6" t="str">
        <f t="shared" si="553"/>
        <v/>
      </c>
      <c r="M3955" s="6">
        <f t="shared" si="554"/>
        <v>159</v>
      </c>
      <c r="N3955" s="6">
        <f t="shared" si="555"/>
        <v>5</v>
      </c>
      <c r="O3955" s="9" t="str">
        <f>IF(AND($B3955&lt;&gt;"",$C3955&lt;&gt;"",$B3955&lt;=$C3955),INDEX(Szabalyok!$C:$C,$N3955),"")</f>
        <v/>
      </c>
      <c r="P3955">
        <f t="shared" si="557"/>
        <v>0</v>
      </c>
    </row>
    <row r="3956" spans="1:16" x14ac:dyDescent="0.35">
      <c r="A3956">
        <f t="shared" si="556"/>
        <v>0</v>
      </c>
      <c r="B3956" s="4" t="str">
        <f>IF($M3956&gt;300,"",IF(OR(INDEX(Bemenet!$E$2:$E$301,$M3956)="",INDEX(Bemenet!$F$2:$F$301,$M3956)=""),"",MAX(INDEX(Bemenet!$E$2:$E$301,$M3956),INDEX(Szabalyok!$A:$A,$N3956))))</f>
        <v/>
      </c>
      <c r="C3956" s="4" t="str">
        <f>IF($B3956="","",MIN(INDEX(Bemenet!$F$2:$F$301,$M3956),INDEX(Szabalyok!$B:$B,$N3956)))</f>
        <v/>
      </c>
      <c r="D3956" s="5" t="str">
        <f>IF(AND($B3956&lt;&gt;"",$C3956&lt;&gt;"",$B3956&lt;=$C3956),INDEX(Bemenet!$G$2:$G$301,$M3956),"")</f>
        <v/>
      </c>
      <c r="E3956" s="6" t="str">
        <f>IF(AND($B3956&lt;&gt;"",$C3956&lt;&gt;"",$B3956&lt;=$C3956),INDEX(Bemenet!$D$2:$D$301,$M3956),"")</f>
        <v/>
      </c>
      <c r="F3956" s="5" t="str">
        <f t="shared" si="549"/>
        <v/>
      </c>
      <c r="G3956" s="5" t="str">
        <f t="shared" si="550"/>
        <v/>
      </c>
      <c r="H3956" s="9" t="str">
        <f t="shared" si="551"/>
        <v/>
      </c>
      <c r="I3956" s="5" t="str">
        <f t="shared" si="552"/>
        <v/>
      </c>
      <c r="J3956" s="5" t="str">
        <f>IF(OR($L3956="",NOT(COUNTIFS($L$2:$L3956,$L3956)=1)),"",SUMIFS($G:$G,$L:$L,$L3956))</f>
        <v/>
      </c>
      <c r="K3956" s="5" t="str">
        <f>IF(OR($L3956="",NOT(COUNTIFS($L$2:$L3956,$L3956)=1)),"",SUMIFS($I:$I,$L:$L,$L3956))</f>
        <v/>
      </c>
      <c r="L3956" s="6" t="str">
        <f t="shared" si="553"/>
        <v/>
      </c>
      <c r="M3956" s="6">
        <f t="shared" si="554"/>
        <v>159</v>
      </c>
      <c r="N3956" s="6">
        <f t="shared" si="555"/>
        <v>6</v>
      </c>
      <c r="O3956" s="9" t="str">
        <f>IF(AND($B3956&lt;&gt;"",$C3956&lt;&gt;"",$B3956&lt;=$C3956),INDEX(Szabalyok!$C:$C,$N3956),"")</f>
        <v/>
      </c>
      <c r="P3956">
        <f t="shared" si="557"/>
        <v>0</v>
      </c>
    </row>
    <row r="3957" spans="1:16" x14ac:dyDescent="0.35">
      <c r="A3957">
        <f t="shared" si="556"/>
        <v>0</v>
      </c>
      <c r="B3957" s="4" t="str">
        <f>IF($M3957&gt;300,"",IF(OR(INDEX(Bemenet!$E$2:$E$301,$M3957)="",INDEX(Bemenet!$F$2:$F$301,$M3957)=""),"",MAX(INDEX(Bemenet!$E$2:$E$301,$M3957),INDEX(Szabalyok!$A:$A,$N3957))))</f>
        <v/>
      </c>
      <c r="C3957" s="4" t="str">
        <f>IF($B3957="","",MIN(INDEX(Bemenet!$F$2:$F$301,$M3957),INDEX(Szabalyok!$B:$B,$N3957)))</f>
        <v/>
      </c>
      <c r="D3957" s="5" t="str">
        <f>IF(AND($B3957&lt;&gt;"",$C3957&lt;&gt;"",$B3957&lt;=$C3957),INDEX(Bemenet!$G$2:$G$301,$M3957),"")</f>
        <v/>
      </c>
      <c r="E3957" s="6" t="str">
        <f>IF(AND($B3957&lt;&gt;"",$C3957&lt;&gt;"",$B3957&lt;=$C3957),INDEX(Bemenet!$D$2:$D$301,$M3957),"")</f>
        <v/>
      </c>
      <c r="F3957" s="5" t="str">
        <f t="shared" si="549"/>
        <v/>
      </c>
      <c r="G3957" s="5" t="str">
        <f t="shared" si="550"/>
        <v/>
      </c>
      <c r="H3957" s="9" t="str">
        <f t="shared" si="551"/>
        <v/>
      </c>
      <c r="I3957" s="5" t="str">
        <f t="shared" si="552"/>
        <v/>
      </c>
      <c r="J3957" s="5" t="str">
        <f>IF(OR($L3957="",NOT(COUNTIFS($L$2:$L3957,$L3957)=1)),"",SUMIFS($G:$G,$L:$L,$L3957))</f>
        <v/>
      </c>
      <c r="K3957" s="5" t="str">
        <f>IF(OR($L3957="",NOT(COUNTIFS($L$2:$L3957,$L3957)=1)),"",SUMIFS($I:$I,$L:$L,$L3957))</f>
        <v/>
      </c>
      <c r="L3957" s="6" t="str">
        <f t="shared" si="553"/>
        <v/>
      </c>
      <c r="M3957" s="6">
        <f t="shared" si="554"/>
        <v>159</v>
      </c>
      <c r="N3957" s="6">
        <f t="shared" si="555"/>
        <v>7</v>
      </c>
      <c r="O3957" s="9" t="str">
        <f>IF(AND($B3957&lt;&gt;"",$C3957&lt;&gt;"",$B3957&lt;=$C3957),INDEX(Szabalyok!$C:$C,$N3957),"")</f>
        <v/>
      </c>
      <c r="P3957">
        <f t="shared" si="557"/>
        <v>0</v>
      </c>
    </row>
    <row r="3958" spans="1:16" x14ac:dyDescent="0.35">
      <c r="A3958">
        <f t="shared" si="556"/>
        <v>0</v>
      </c>
      <c r="B3958" s="4" t="str">
        <f>IF($M3958&gt;300,"",IF(OR(INDEX(Bemenet!$E$2:$E$301,$M3958)="",INDEX(Bemenet!$F$2:$F$301,$M3958)=""),"",MAX(INDEX(Bemenet!$E$2:$E$301,$M3958),INDEX(Szabalyok!$A:$A,$N3958))))</f>
        <v/>
      </c>
      <c r="C3958" s="4" t="str">
        <f>IF($B3958="","",MIN(INDEX(Bemenet!$F$2:$F$301,$M3958),INDEX(Szabalyok!$B:$B,$N3958)))</f>
        <v/>
      </c>
      <c r="D3958" s="5" t="str">
        <f>IF(AND($B3958&lt;&gt;"",$C3958&lt;&gt;"",$B3958&lt;=$C3958),INDEX(Bemenet!$G$2:$G$301,$M3958),"")</f>
        <v/>
      </c>
      <c r="E3958" s="6" t="str">
        <f>IF(AND($B3958&lt;&gt;"",$C3958&lt;&gt;"",$B3958&lt;=$C3958),INDEX(Bemenet!$D$2:$D$301,$M3958),"")</f>
        <v/>
      </c>
      <c r="F3958" s="5" t="str">
        <f t="shared" si="549"/>
        <v/>
      </c>
      <c r="G3958" s="5" t="str">
        <f t="shared" si="550"/>
        <v/>
      </c>
      <c r="H3958" s="9" t="str">
        <f t="shared" si="551"/>
        <v/>
      </c>
      <c r="I3958" s="5" t="str">
        <f t="shared" si="552"/>
        <v/>
      </c>
      <c r="J3958" s="5" t="str">
        <f>IF(OR($L3958="",NOT(COUNTIFS($L$2:$L3958,$L3958)=1)),"",SUMIFS($G:$G,$L:$L,$L3958))</f>
        <v/>
      </c>
      <c r="K3958" s="5" t="str">
        <f>IF(OR($L3958="",NOT(COUNTIFS($L$2:$L3958,$L3958)=1)),"",SUMIFS($I:$I,$L:$L,$L3958))</f>
        <v/>
      </c>
      <c r="L3958" s="6" t="str">
        <f t="shared" si="553"/>
        <v/>
      </c>
      <c r="M3958" s="6">
        <f t="shared" si="554"/>
        <v>159</v>
      </c>
      <c r="N3958" s="6">
        <f t="shared" si="555"/>
        <v>8</v>
      </c>
      <c r="O3958" s="9" t="str">
        <f>IF(AND($B3958&lt;&gt;"",$C3958&lt;&gt;"",$B3958&lt;=$C3958),INDEX(Szabalyok!$C:$C,$N3958),"")</f>
        <v/>
      </c>
      <c r="P3958">
        <f t="shared" si="557"/>
        <v>0</v>
      </c>
    </row>
    <row r="3959" spans="1:16" x14ac:dyDescent="0.35">
      <c r="A3959">
        <f t="shared" si="556"/>
        <v>0</v>
      </c>
      <c r="B3959" s="4" t="str">
        <f>IF($M3959&gt;300,"",IF(OR(INDEX(Bemenet!$E$2:$E$301,$M3959)="",INDEX(Bemenet!$F$2:$F$301,$M3959)=""),"",MAX(INDEX(Bemenet!$E$2:$E$301,$M3959),INDEX(Szabalyok!$A:$A,$N3959))))</f>
        <v/>
      </c>
      <c r="C3959" s="4" t="str">
        <f>IF($B3959="","",MIN(INDEX(Bemenet!$F$2:$F$301,$M3959),INDEX(Szabalyok!$B:$B,$N3959)))</f>
        <v/>
      </c>
      <c r="D3959" s="5" t="str">
        <f>IF(AND($B3959&lt;&gt;"",$C3959&lt;&gt;"",$B3959&lt;=$C3959),INDEX(Bemenet!$G$2:$G$301,$M3959),"")</f>
        <v/>
      </c>
      <c r="E3959" s="6" t="str">
        <f>IF(AND($B3959&lt;&gt;"",$C3959&lt;&gt;"",$B3959&lt;=$C3959),INDEX(Bemenet!$D$2:$D$301,$M3959),"")</f>
        <v/>
      </c>
      <c r="F3959" s="5" t="str">
        <f t="shared" si="549"/>
        <v/>
      </c>
      <c r="G3959" s="5" t="str">
        <f t="shared" si="550"/>
        <v/>
      </c>
      <c r="H3959" s="9" t="str">
        <f t="shared" si="551"/>
        <v/>
      </c>
      <c r="I3959" s="5" t="str">
        <f t="shared" si="552"/>
        <v/>
      </c>
      <c r="J3959" s="5" t="str">
        <f>IF(OR($L3959="",NOT(COUNTIFS($L$2:$L3959,$L3959)=1)),"",SUMIFS($G:$G,$L:$L,$L3959))</f>
        <v/>
      </c>
      <c r="K3959" s="5" t="str">
        <f>IF(OR($L3959="",NOT(COUNTIFS($L$2:$L3959,$L3959)=1)),"",SUMIFS($I:$I,$L:$L,$L3959))</f>
        <v/>
      </c>
      <c r="L3959" s="6" t="str">
        <f t="shared" si="553"/>
        <v/>
      </c>
      <c r="M3959" s="6">
        <f t="shared" si="554"/>
        <v>159</v>
      </c>
      <c r="N3959" s="6">
        <f t="shared" si="555"/>
        <v>9</v>
      </c>
      <c r="O3959" s="9" t="str">
        <f>IF(AND($B3959&lt;&gt;"",$C3959&lt;&gt;"",$B3959&lt;=$C3959),INDEX(Szabalyok!$C:$C,$N3959),"")</f>
        <v/>
      </c>
      <c r="P3959">
        <f t="shared" si="557"/>
        <v>0</v>
      </c>
    </row>
    <row r="3960" spans="1:16" x14ac:dyDescent="0.35">
      <c r="A3960">
        <f t="shared" si="556"/>
        <v>0</v>
      </c>
      <c r="B3960" s="4" t="str">
        <f>IF($M3960&gt;300,"",IF(OR(INDEX(Bemenet!$E$2:$E$301,$M3960)="",INDEX(Bemenet!$F$2:$F$301,$M3960)=""),"",MAX(INDEX(Bemenet!$E$2:$E$301,$M3960),INDEX(Szabalyok!$A:$A,$N3960))))</f>
        <v/>
      </c>
      <c r="C3960" s="4" t="str">
        <f>IF($B3960="","",MIN(INDEX(Bemenet!$F$2:$F$301,$M3960),INDEX(Szabalyok!$B:$B,$N3960)))</f>
        <v/>
      </c>
      <c r="D3960" s="5" t="str">
        <f>IF(AND($B3960&lt;&gt;"",$C3960&lt;&gt;"",$B3960&lt;=$C3960),INDEX(Bemenet!$G$2:$G$301,$M3960),"")</f>
        <v/>
      </c>
      <c r="E3960" s="6" t="str">
        <f>IF(AND($B3960&lt;&gt;"",$C3960&lt;&gt;"",$B3960&lt;=$C3960),INDEX(Bemenet!$D$2:$D$301,$M3960),"")</f>
        <v/>
      </c>
      <c r="F3960" s="5" t="str">
        <f t="shared" si="549"/>
        <v/>
      </c>
      <c r="G3960" s="5" t="str">
        <f t="shared" si="550"/>
        <v/>
      </c>
      <c r="H3960" s="9" t="str">
        <f t="shared" si="551"/>
        <v/>
      </c>
      <c r="I3960" s="5" t="str">
        <f t="shared" si="552"/>
        <v/>
      </c>
      <c r="J3960" s="5" t="str">
        <f>IF(OR($L3960="",NOT(COUNTIFS($L$2:$L3960,$L3960)=1)),"",SUMIFS($G:$G,$L:$L,$L3960))</f>
        <v/>
      </c>
      <c r="K3960" s="5" t="str">
        <f>IF(OR($L3960="",NOT(COUNTIFS($L$2:$L3960,$L3960)=1)),"",SUMIFS($I:$I,$L:$L,$L3960))</f>
        <v/>
      </c>
      <c r="L3960" s="6" t="str">
        <f t="shared" si="553"/>
        <v/>
      </c>
      <c r="M3960" s="6">
        <f t="shared" si="554"/>
        <v>159</v>
      </c>
      <c r="N3960" s="6">
        <f t="shared" si="555"/>
        <v>10</v>
      </c>
      <c r="O3960" s="9" t="str">
        <f>IF(AND($B3960&lt;&gt;"",$C3960&lt;&gt;"",$B3960&lt;=$C3960),INDEX(Szabalyok!$C:$C,$N3960),"")</f>
        <v/>
      </c>
      <c r="P3960">
        <f t="shared" si="557"/>
        <v>0</v>
      </c>
    </row>
    <row r="3961" spans="1:16" x14ac:dyDescent="0.35">
      <c r="A3961">
        <f t="shared" si="556"/>
        <v>0</v>
      </c>
      <c r="B3961" s="4" t="str">
        <f>IF($M3961&gt;300,"",IF(OR(INDEX(Bemenet!$E$2:$E$301,$M3961)="",INDEX(Bemenet!$F$2:$F$301,$M3961)=""),"",MAX(INDEX(Bemenet!$E$2:$E$301,$M3961),INDEX(Szabalyok!$A:$A,$N3961))))</f>
        <v/>
      </c>
      <c r="C3961" s="4" t="str">
        <f>IF($B3961="","",MIN(INDEX(Bemenet!$F$2:$F$301,$M3961),INDEX(Szabalyok!$B:$B,$N3961)))</f>
        <v/>
      </c>
      <c r="D3961" s="5" t="str">
        <f>IF(AND($B3961&lt;&gt;"",$C3961&lt;&gt;"",$B3961&lt;=$C3961),INDEX(Bemenet!$G$2:$G$301,$M3961),"")</f>
        <v/>
      </c>
      <c r="E3961" s="6" t="str">
        <f>IF(AND($B3961&lt;&gt;"",$C3961&lt;&gt;"",$B3961&lt;=$C3961),INDEX(Bemenet!$D$2:$D$301,$M3961),"")</f>
        <v/>
      </c>
      <c r="F3961" s="5" t="str">
        <f t="shared" si="549"/>
        <v/>
      </c>
      <c r="G3961" s="5" t="str">
        <f t="shared" si="550"/>
        <v/>
      </c>
      <c r="H3961" s="9" t="str">
        <f t="shared" si="551"/>
        <v/>
      </c>
      <c r="I3961" s="5" t="str">
        <f t="shared" si="552"/>
        <v/>
      </c>
      <c r="J3961" s="5" t="str">
        <f>IF(OR($L3961="",NOT(COUNTIFS($L$2:$L3961,$L3961)=1)),"",SUMIFS($G:$G,$L:$L,$L3961))</f>
        <v/>
      </c>
      <c r="K3961" s="5" t="str">
        <f>IF(OR($L3961="",NOT(COUNTIFS($L$2:$L3961,$L3961)=1)),"",SUMIFS($I:$I,$L:$L,$L3961))</f>
        <v/>
      </c>
      <c r="L3961" s="6" t="str">
        <f t="shared" si="553"/>
        <v/>
      </c>
      <c r="M3961" s="6">
        <f t="shared" si="554"/>
        <v>159</v>
      </c>
      <c r="N3961" s="6">
        <f t="shared" si="555"/>
        <v>11</v>
      </c>
      <c r="O3961" s="9" t="str">
        <f>IF(AND($B3961&lt;&gt;"",$C3961&lt;&gt;"",$B3961&lt;=$C3961),INDEX(Szabalyok!$C:$C,$N3961),"")</f>
        <v/>
      </c>
      <c r="P3961">
        <f t="shared" si="557"/>
        <v>0</v>
      </c>
    </row>
    <row r="3962" spans="1:16" x14ac:dyDescent="0.35">
      <c r="A3962">
        <f t="shared" si="556"/>
        <v>0</v>
      </c>
      <c r="B3962" s="4" t="str">
        <f>IF($M3962&gt;300,"",IF(OR(INDEX(Bemenet!$E$2:$E$301,$M3962)="",INDEX(Bemenet!$F$2:$F$301,$M3962)=""),"",MAX(INDEX(Bemenet!$E$2:$E$301,$M3962),INDEX(Szabalyok!$A:$A,$N3962))))</f>
        <v/>
      </c>
      <c r="C3962" s="4" t="str">
        <f>IF($B3962="","",MIN(INDEX(Bemenet!$F$2:$F$301,$M3962),INDEX(Szabalyok!$B:$B,$N3962)))</f>
        <v/>
      </c>
      <c r="D3962" s="5" t="str">
        <f>IF(AND($B3962&lt;&gt;"",$C3962&lt;&gt;"",$B3962&lt;=$C3962),INDEX(Bemenet!$G$2:$G$301,$M3962),"")</f>
        <v/>
      </c>
      <c r="E3962" s="6" t="str">
        <f>IF(AND($B3962&lt;&gt;"",$C3962&lt;&gt;"",$B3962&lt;=$C3962),INDEX(Bemenet!$D$2:$D$301,$M3962),"")</f>
        <v/>
      </c>
      <c r="F3962" s="5" t="str">
        <f t="shared" si="549"/>
        <v/>
      </c>
      <c r="G3962" s="5" t="str">
        <f t="shared" si="550"/>
        <v/>
      </c>
      <c r="H3962" s="9" t="str">
        <f t="shared" si="551"/>
        <v/>
      </c>
      <c r="I3962" s="5" t="str">
        <f t="shared" si="552"/>
        <v/>
      </c>
      <c r="J3962" s="5" t="str">
        <f>IF(OR($L3962="",NOT(COUNTIFS($L$2:$L3962,$L3962)=1)),"",SUMIFS($G:$G,$L:$L,$L3962))</f>
        <v/>
      </c>
      <c r="K3962" s="5" t="str">
        <f>IF(OR($L3962="",NOT(COUNTIFS($L$2:$L3962,$L3962)=1)),"",SUMIFS($I:$I,$L:$L,$L3962))</f>
        <v/>
      </c>
      <c r="L3962" s="6" t="str">
        <f t="shared" si="553"/>
        <v/>
      </c>
      <c r="M3962" s="6">
        <f t="shared" si="554"/>
        <v>159</v>
      </c>
      <c r="N3962" s="6">
        <f t="shared" si="555"/>
        <v>12</v>
      </c>
      <c r="O3962" s="9" t="str">
        <f>IF(AND($B3962&lt;&gt;"",$C3962&lt;&gt;"",$B3962&lt;=$C3962),INDEX(Szabalyok!$C:$C,$N3962),"")</f>
        <v/>
      </c>
      <c r="P3962">
        <f t="shared" si="557"/>
        <v>0</v>
      </c>
    </row>
    <row r="3963" spans="1:16" x14ac:dyDescent="0.35">
      <c r="A3963">
        <f t="shared" si="556"/>
        <v>0</v>
      </c>
      <c r="B3963" s="4" t="str">
        <f>IF($M3963&gt;300,"",IF(OR(INDEX(Bemenet!$E$2:$E$301,$M3963)="",INDEX(Bemenet!$F$2:$F$301,$M3963)=""),"",MAX(INDEX(Bemenet!$E$2:$E$301,$M3963),INDEX(Szabalyok!$A:$A,$N3963))))</f>
        <v/>
      </c>
      <c r="C3963" s="4" t="str">
        <f>IF($B3963="","",MIN(INDEX(Bemenet!$F$2:$F$301,$M3963),INDEX(Szabalyok!$B:$B,$N3963)))</f>
        <v/>
      </c>
      <c r="D3963" s="5" t="str">
        <f>IF(AND($B3963&lt;&gt;"",$C3963&lt;&gt;"",$B3963&lt;=$C3963),INDEX(Bemenet!$G$2:$G$301,$M3963),"")</f>
        <v/>
      </c>
      <c r="E3963" s="6" t="str">
        <f>IF(AND($B3963&lt;&gt;"",$C3963&lt;&gt;"",$B3963&lt;=$C3963),INDEX(Bemenet!$D$2:$D$301,$M3963),"")</f>
        <v/>
      </c>
      <c r="F3963" s="5" t="str">
        <f t="shared" si="549"/>
        <v/>
      </c>
      <c r="G3963" s="5" t="str">
        <f t="shared" si="550"/>
        <v/>
      </c>
      <c r="H3963" s="9" t="str">
        <f t="shared" si="551"/>
        <v/>
      </c>
      <c r="I3963" s="5" t="str">
        <f t="shared" si="552"/>
        <v/>
      </c>
      <c r="J3963" s="5" t="str">
        <f>IF(OR($L3963="",NOT(COUNTIFS($L$2:$L3963,$L3963)=1)),"",SUMIFS($G:$G,$L:$L,$L3963))</f>
        <v/>
      </c>
      <c r="K3963" s="5" t="str">
        <f>IF(OR($L3963="",NOT(COUNTIFS($L$2:$L3963,$L3963)=1)),"",SUMIFS($I:$I,$L:$L,$L3963))</f>
        <v/>
      </c>
      <c r="L3963" s="6" t="str">
        <f t="shared" si="553"/>
        <v/>
      </c>
      <c r="M3963" s="6">
        <f t="shared" si="554"/>
        <v>159</v>
      </c>
      <c r="N3963" s="6">
        <f t="shared" si="555"/>
        <v>13</v>
      </c>
      <c r="O3963" s="9" t="str">
        <f>IF(AND($B3963&lt;&gt;"",$C3963&lt;&gt;"",$B3963&lt;=$C3963),INDEX(Szabalyok!$C:$C,$N3963),"")</f>
        <v/>
      </c>
      <c r="P3963">
        <f t="shared" si="557"/>
        <v>0</v>
      </c>
    </row>
    <row r="3964" spans="1:16" x14ac:dyDescent="0.35">
      <c r="A3964">
        <f t="shared" si="556"/>
        <v>0</v>
      </c>
      <c r="B3964" s="4" t="str">
        <f>IF($M3964&gt;300,"",IF(OR(INDEX(Bemenet!$E$2:$E$301,$M3964)="",INDEX(Bemenet!$F$2:$F$301,$M3964)=""),"",MAX(INDEX(Bemenet!$E$2:$E$301,$M3964),INDEX(Szabalyok!$A:$A,$N3964))))</f>
        <v/>
      </c>
      <c r="C3964" s="4" t="str">
        <f>IF($B3964="","",MIN(INDEX(Bemenet!$F$2:$F$301,$M3964),INDEX(Szabalyok!$B:$B,$N3964)))</f>
        <v/>
      </c>
      <c r="D3964" s="5" t="str">
        <f>IF(AND($B3964&lt;&gt;"",$C3964&lt;&gt;"",$B3964&lt;=$C3964),INDEX(Bemenet!$G$2:$G$301,$M3964),"")</f>
        <v/>
      </c>
      <c r="E3964" s="6" t="str">
        <f>IF(AND($B3964&lt;&gt;"",$C3964&lt;&gt;"",$B3964&lt;=$C3964),INDEX(Bemenet!$D$2:$D$301,$M3964),"")</f>
        <v/>
      </c>
      <c r="F3964" s="5" t="str">
        <f t="shared" si="549"/>
        <v/>
      </c>
      <c r="G3964" s="5" t="str">
        <f t="shared" si="550"/>
        <v/>
      </c>
      <c r="H3964" s="9" t="str">
        <f t="shared" si="551"/>
        <v/>
      </c>
      <c r="I3964" s="5" t="str">
        <f t="shared" si="552"/>
        <v/>
      </c>
      <c r="J3964" s="5" t="str">
        <f>IF(OR($L3964="",NOT(COUNTIFS($L$2:$L3964,$L3964)=1)),"",SUMIFS($G:$G,$L:$L,$L3964))</f>
        <v/>
      </c>
      <c r="K3964" s="5" t="str">
        <f>IF(OR($L3964="",NOT(COUNTIFS($L$2:$L3964,$L3964)=1)),"",SUMIFS($I:$I,$L:$L,$L3964))</f>
        <v/>
      </c>
      <c r="L3964" s="6" t="str">
        <f t="shared" si="553"/>
        <v/>
      </c>
      <c r="M3964" s="6">
        <f t="shared" si="554"/>
        <v>159</v>
      </c>
      <c r="N3964" s="6">
        <f t="shared" si="555"/>
        <v>14</v>
      </c>
      <c r="O3964" s="9" t="str">
        <f>IF(AND($B3964&lt;&gt;"",$C3964&lt;&gt;"",$B3964&lt;=$C3964),INDEX(Szabalyok!$C:$C,$N3964),"")</f>
        <v/>
      </c>
      <c r="P3964">
        <f t="shared" si="557"/>
        <v>0</v>
      </c>
    </row>
    <row r="3965" spans="1:16" x14ac:dyDescent="0.35">
      <c r="A3965">
        <f t="shared" si="556"/>
        <v>0</v>
      </c>
      <c r="B3965" s="4" t="str">
        <f>IF($M3965&gt;300,"",IF(OR(INDEX(Bemenet!$E$2:$E$301,$M3965)="",INDEX(Bemenet!$F$2:$F$301,$M3965)=""),"",MAX(INDEX(Bemenet!$E$2:$E$301,$M3965),INDEX(Szabalyok!$A:$A,$N3965))))</f>
        <v/>
      </c>
      <c r="C3965" s="4" t="str">
        <f>IF($B3965="","",MIN(INDEX(Bemenet!$F$2:$F$301,$M3965),INDEX(Szabalyok!$B:$B,$N3965)))</f>
        <v/>
      </c>
      <c r="D3965" s="5" t="str">
        <f>IF(AND($B3965&lt;&gt;"",$C3965&lt;&gt;"",$B3965&lt;=$C3965),INDEX(Bemenet!$G$2:$G$301,$M3965),"")</f>
        <v/>
      </c>
      <c r="E3965" s="6" t="str">
        <f>IF(AND($B3965&lt;&gt;"",$C3965&lt;&gt;"",$B3965&lt;=$C3965),INDEX(Bemenet!$D$2:$D$301,$M3965),"")</f>
        <v/>
      </c>
      <c r="F3965" s="5" t="str">
        <f t="shared" si="549"/>
        <v/>
      </c>
      <c r="G3965" s="5" t="str">
        <f t="shared" si="550"/>
        <v/>
      </c>
      <c r="H3965" s="9" t="str">
        <f t="shared" si="551"/>
        <v/>
      </c>
      <c r="I3965" s="5" t="str">
        <f t="shared" si="552"/>
        <v/>
      </c>
      <c r="J3965" s="5" t="str">
        <f>IF(OR($L3965="",NOT(COUNTIFS($L$2:$L3965,$L3965)=1)),"",SUMIFS($G:$G,$L:$L,$L3965))</f>
        <v/>
      </c>
      <c r="K3965" s="5" t="str">
        <f>IF(OR($L3965="",NOT(COUNTIFS($L$2:$L3965,$L3965)=1)),"",SUMIFS($I:$I,$L:$L,$L3965))</f>
        <v/>
      </c>
      <c r="L3965" s="6" t="str">
        <f t="shared" si="553"/>
        <v/>
      </c>
      <c r="M3965" s="6">
        <f t="shared" si="554"/>
        <v>159</v>
      </c>
      <c r="N3965" s="6">
        <f t="shared" si="555"/>
        <v>15</v>
      </c>
      <c r="O3965" s="9" t="str">
        <f>IF(AND($B3965&lt;&gt;"",$C3965&lt;&gt;"",$B3965&lt;=$C3965),INDEX(Szabalyok!$C:$C,$N3965),"")</f>
        <v/>
      </c>
      <c r="P3965">
        <f t="shared" si="557"/>
        <v>0</v>
      </c>
    </row>
    <row r="3966" spans="1:16" x14ac:dyDescent="0.35">
      <c r="A3966">
        <f t="shared" si="556"/>
        <v>0</v>
      </c>
      <c r="B3966" s="4" t="str">
        <f>IF($M3966&gt;300,"",IF(OR(INDEX(Bemenet!$E$2:$E$301,$M3966)="",INDEX(Bemenet!$F$2:$F$301,$M3966)=""),"",MAX(INDEX(Bemenet!$E$2:$E$301,$M3966),INDEX(Szabalyok!$A:$A,$N3966))))</f>
        <v/>
      </c>
      <c r="C3966" s="4" t="str">
        <f>IF($B3966="","",MIN(INDEX(Bemenet!$F$2:$F$301,$M3966),INDEX(Szabalyok!$B:$B,$N3966)))</f>
        <v/>
      </c>
      <c r="D3966" s="5" t="str">
        <f>IF(AND($B3966&lt;&gt;"",$C3966&lt;&gt;"",$B3966&lt;=$C3966),INDEX(Bemenet!$G$2:$G$301,$M3966),"")</f>
        <v/>
      </c>
      <c r="E3966" s="6" t="str">
        <f>IF(AND($B3966&lt;&gt;"",$C3966&lt;&gt;"",$B3966&lt;=$C3966),INDEX(Bemenet!$D$2:$D$301,$M3966),"")</f>
        <v/>
      </c>
      <c r="F3966" s="5" t="str">
        <f t="shared" si="549"/>
        <v/>
      </c>
      <c r="G3966" s="5" t="str">
        <f t="shared" si="550"/>
        <v/>
      </c>
      <c r="H3966" s="9" t="str">
        <f t="shared" si="551"/>
        <v/>
      </c>
      <c r="I3966" s="5" t="str">
        <f t="shared" si="552"/>
        <v/>
      </c>
      <c r="J3966" s="5" t="str">
        <f>IF(OR($L3966="",NOT(COUNTIFS($L$2:$L3966,$L3966)=1)),"",SUMIFS($G:$G,$L:$L,$L3966))</f>
        <v/>
      </c>
      <c r="K3966" s="5" t="str">
        <f>IF(OR($L3966="",NOT(COUNTIFS($L$2:$L3966,$L3966)=1)),"",SUMIFS($I:$I,$L:$L,$L3966))</f>
        <v/>
      </c>
      <c r="L3966" s="6" t="str">
        <f t="shared" si="553"/>
        <v/>
      </c>
      <c r="M3966" s="6">
        <f t="shared" si="554"/>
        <v>159</v>
      </c>
      <c r="N3966" s="6">
        <f t="shared" si="555"/>
        <v>16</v>
      </c>
      <c r="O3966" s="9" t="str">
        <f>IF(AND($B3966&lt;&gt;"",$C3966&lt;&gt;"",$B3966&lt;=$C3966),INDEX(Szabalyok!$C:$C,$N3966),"")</f>
        <v/>
      </c>
      <c r="P3966">
        <f t="shared" si="557"/>
        <v>0</v>
      </c>
    </row>
    <row r="3967" spans="1:16" x14ac:dyDescent="0.35">
      <c r="A3967">
        <f t="shared" si="556"/>
        <v>0</v>
      </c>
      <c r="B3967" s="4" t="str">
        <f>IF($M3967&gt;300,"",IF(OR(INDEX(Bemenet!$E$2:$E$301,$M3967)="",INDEX(Bemenet!$F$2:$F$301,$M3967)=""),"",MAX(INDEX(Bemenet!$E$2:$E$301,$M3967),INDEX(Szabalyok!$A:$A,$N3967))))</f>
        <v/>
      </c>
      <c r="C3967" s="4" t="str">
        <f>IF($B3967="","",MIN(INDEX(Bemenet!$F$2:$F$301,$M3967),INDEX(Szabalyok!$B:$B,$N3967)))</f>
        <v/>
      </c>
      <c r="D3967" s="5" t="str">
        <f>IF(AND($B3967&lt;&gt;"",$C3967&lt;&gt;"",$B3967&lt;=$C3967),INDEX(Bemenet!$G$2:$G$301,$M3967),"")</f>
        <v/>
      </c>
      <c r="E3967" s="6" t="str">
        <f>IF(AND($B3967&lt;&gt;"",$C3967&lt;&gt;"",$B3967&lt;=$C3967),INDEX(Bemenet!$D$2:$D$301,$M3967),"")</f>
        <v/>
      </c>
      <c r="F3967" s="5" t="str">
        <f t="shared" si="549"/>
        <v/>
      </c>
      <c r="G3967" s="5" t="str">
        <f t="shared" si="550"/>
        <v/>
      </c>
      <c r="H3967" s="9" t="str">
        <f t="shared" si="551"/>
        <v/>
      </c>
      <c r="I3967" s="5" t="str">
        <f t="shared" si="552"/>
        <v/>
      </c>
      <c r="J3967" s="5" t="str">
        <f>IF(OR($L3967="",NOT(COUNTIFS($L$2:$L3967,$L3967)=1)),"",SUMIFS($G:$G,$L:$L,$L3967))</f>
        <v/>
      </c>
      <c r="K3967" s="5" t="str">
        <f>IF(OR($L3967="",NOT(COUNTIFS($L$2:$L3967,$L3967)=1)),"",SUMIFS($I:$I,$L:$L,$L3967))</f>
        <v/>
      </c>
      <c r="L3967" s="6" t="str">
        <f t="shared" si="553"/>
        <v/>
      </c>
      <c r="M3967" s="6">
        <f t="shared" si="554"/>
        <v>159</v>
      </c>
      <c r="N3967" s="6">
        <f t="shared" si="555"/>
        <v>17</v>
      </c>
      <c r="O3967" s="9" t="str">
        <f>IF(AND($B3967&lt;&gt;"",$C3967&lt;&gt;"",$B3967&lt;=$C3967),INDEX(Szabalyok!$C:$C,$N3967),"")</f>
        <v/>
      </c>
      <c r="P3967">
        <f t="shared" si="557"/>
        <v>0</v>
      </c>
    </row>
    <row r="3968" spans="1:16" x14ac:dyDescent="0.35">
      <c r="A3968">
        <f t="shared" si="556"/>
        <v>0</v>
      </c>
      <c r="B3968" s="4" t="str">
        <f>IF($M3968&gt;300,"",IF(OR(INDEX(Bemenet!$E$2:$E$301,$M3968)="",INDEX(Bemenet!$F$2:$F$301,$M3968)=""),"",MAX(INDEX(Bemenet!$E$2:$E$301,$M3968),INDEX(Szabalyok!$A:$A,$N3968))))</f>
        <v/>
      </c>
      <c r="C3968" s="4" t="str">
        <f>IF($B3968="","",MIN(INDEX(Bemenet!$F$2:$F$301,$M3968),INDEX(Szabalyok!$B:$B,$N3968)))</f>
        <v/>
      </c>
      <c r="D3968" s="5" t="str">
        <f>IF(AND($B3968&lt;&gt;"",$C3968&lt;&gt;"",$B3968&lt;=$C3968),INDEX(Bemenet!$G$2:$G$301,$M3968),"")</f>
        <v/>
      </c>
      <c r="E3968" s="6" t="str">
        <f>IF(AND($B3968&lt;&gt;"",$C3968&lt;&gt;"",$B3968&lt;=$C3968),INDEX(Bemenet!$D$2:$D$301,$M3968),"")</f>
        <v/>
      </c>
      <c r="F3968" s="5" t="str">
        <f t="shared" si="549"/>
        <v/>
      </c>
      <c r="G3968" s="5" t="str">
        <f t="shared" si="550"/>
        <v/>
      </c>
      <c r="H3968" s="9" t="str">
        <f t="shared" si="551"/>
        <v/>
      </c>
      <c r="I3968" s="5" t="str">
        <f t="shared" si="552"/>
        <v/>
      </c>
      <c r="J3968" s="5" t="str">
        <f>IF(OR($L3968="",NOT(COUNTIFS($L$2:$L3968,$L3968)=1)),"",SUMIFS($G:$G,$L:$L,$L3968))</f>
        <v/>
      </c>
      <c r="K3968" s="5" t="str">
        <f>IF(OR($L3968="",NOT(COUNTIFS($L$2:$L3968,$L3968)=1)),"",SUMIFS($I:$I,$L:$L,$L3968))</f>
        <v/>
      </c>
      <c r="L3968" s="6" t="str">
        <f t="shared" si="553"/>
        <v/>
      </c>
      <c r="M3968" s="6">
        <f t="shared" si="554"/>
        <v>159</v>
      </c>
      <c r="N3968" s="6">
        <f t="shared" si="555"/>
        <v>18</v>
      </c>
      <c r="O3968" s="9" t="str">
        <f>IF(AND($B3968&lt;&gt;"",$C3968&lt;&gt;"",$B3968&lt;=$C3968),INDEX(Szabalyok!$C:$C,$N3968),"")</f>
        <v/>
      </c>
      <c r="P3968">
        <f t="shared" si="557"/>
        <v>0</v>
      </c>
    </row>
    <row r="3969" spans="1:16" x14ac:dyDescent="0.35">
      <c r="A3969">
        <f t="shared" si="556"/>
        <v>0</v>
      </c>
      <c r="B3969" s="4" t="str">
        <f>IF($M3969&gt;300,"",IF(OR(INDEX(Bemenet!$E$2:$E$301,$M3969)="",INDEX(Bemenet!$F$2:$F$301,$M3969)=""),"",MAX(INDEX(Bemenet!$E$2:$E$301,$M3969),INDEX(Szabalyok!$A:$A,$N3969))))</f>
        <v/>
      </c>
      <c r="C3969" s="4" t="str">
        <f>IF($B3969="","",MIN(INDEX(Bemenet!$F$2:$F$301,$M3969),INDEX(Szabalyok!$B:$B,$N3969)))</f>
        <v/>
      </c>
      <c r="D3969" s="5" t="str">
        <f>IF(AND($B3969&lt;&gt;"",$C3969&lt;&gt;"",$B3969&lt;=$C3969),INDEX(Bemenet!$G$2:$G$301,$M3969),"")</f>
        <v/>
      </c>
      <c r="E3969" s="6" t="str">
        <f>IF(AND($B3969&lt;&gt;"",$C3969&lt;&gt;"",$B3969&lt;=$C3969),INDEX(Bemenet!$D$2:$D$301,$M3969),"")</f>
        <v/>
      </c>
      <c r="F3969" s="5" t="str">
        <f t="shared" si="549"/>
        <v/>
      </c>
      <c r="G3969" s="5" t="str">
        <f t="shared" si="550"/>
        <v/>
      </c>
      <c r="H3969" s="9" t="str">
        <f t="shared" si="551"/>
        <v/>
      </c>
      <c r="I3969" s="5" t="str">
        <f t="shared" si="552"/>
        <v/>
      </c>
      <c r="J3969" s="5" t="str">
        <f>IF(OR($L3969="",NOT(COUNTIFS($L$2:$L3969,$L3969)=1)),"",SUMIFS($G:$G,$L:$L,$L3969))</f>
        <v/>
      </c>
      <c r="K3969" s="5" t="str">
        <f>IF(OR($L3969="",NOT(COUNTIFS($L$2:$L3969,$L3969)=1)),"",SUMIFS($I:$I,$L:$L,$L3969))</f>
        <v/>
      </c>
      <c r="L3969" s="6" t="str">
        <f t="shared" si="553"/>
        <v/>
      </c>
      <c r="M3969" s="6">
        <f t="shared" si="554"/>
        <v>159</v>
      </c>
      <c r="N3969" s="6">
        <f t="shared" si="555"/>
        <v>19</v>
      </c>
      <c r="O3969" s="9" t="str">
        <f>IF(AND($B3969&lt;&gt;"",$C3969&lt;&gt;"",$B3969&lt;=$C3969),INDEX(Szabalyok!$C:$C,$N3969),"")</f>
        <v/>
      </c>
      <c r="P3969">
        <f t="shared" si="557"/>
        <v>0</v>
      </c>
    </row>
    <row r="3970" spans="1:16" x14ac:dyDescent="0.35">
      <c r="A3970">
        <f t="shared" si="556"/>
        <v>0</v>
      </c>
      <c r="B3970" s="4" t="str">
        <f>IF($M3970&gt;300,"",IF(OR(INDEX(Bemenet!$E$2:$E$301,$M3970)="",INDEX(Bemenet!$F$2:$F$301,$M3970)=""),"",MAX(INDEX(Bemenet!$E$2:$E$301,$M3970),INDEX(Szabalyok!$A:$A,$N3970))))</f>
        <v/>
      </c>
      <c r="C3970" s="4" t="str">
        <f>IF($B3970="","",MIN(INDEX(Bemenet!$F$2:$F$301,$M3970),INDEX(Szabalyok!$B:$B,$N3970)))</f>
        <v/>
      </c>
      <c r="D3970" s="5" t="str">
        <f>IF(AND($B3970&lt;&gt;"",$C3970&lt;&gt;"",$B3970&lt;=$C3970),INDEX(Bemenet!$G$2:$G$301,$M3970),"")</f>
        <v/>
      </c>
      <c r="E3970" s="6" t="str">
        <f>IF(AND($B3970&lt;&gt;"",$C3970&lt;&gt;"",$B3970&lt;=$C3970),INDEX(Bemenet!$D$2:$D$301,$M3970),"")</f>
        <v/>
      </c>
      <c r="F3970" s="5" t="str">
        <f t="shared" ref="F3970:F4033" si="558">IF(AND($B3970&lt;&gt;"",$C3970&lt;&gt;"",$B3970&lt;=$C3970),$C3970-$B3970+1,"")</f>
        <v/>
      </c>
      <c r="G3970" s="5" t="str">
        <f t="shared" ref="G3970:G4033" si="559">IF($F3970="","",$F3970*$D3970)</f>
        <v/>
      </c>
      <c r="H3970" s="9" t="str">
        <f t="shared" ref="H3970:H4033" si="560">IF($G3970="","",$O3970)</f>
        <v/>
      </c>
      <c r="I3970" s="5" t="str">
        <f t="shared" ref="I3970:I4033" si="561">IF($G3970="","",$G3970*IF($H3970="",$O3970,$H3970)/100)</f>
        <v/>
      </c>
      <c r="J3970" s="5" t="str">
        <f>IF(OR($L3970="",NOT(COUNTIFS($L$2:$L3970,$L3970)=1)),"",SUMIFS($G:$G,$L:$L,$L3970))</f>
        <v/>
      </c>
      <c r="K3970" s="5" t="str">
        <f>IF(OR($L3970="",NOT(COUNTIFS($L$2:$L3970,$L3970)=1)),"",SUMIFS($I:$I,$L:$L,$L3970))</f>
        <v/>
      </c>
      <c r="L3970" s="6" t="str">
        <f t="shared" ref="L3970:L4033" si="562">IF($B3970="","",YEAR($B3970))</f>
        <v/>
      </c>
      <c r="M3970" s="6">
        <f t="shared" ref="M3970:M4033" si="563">INT((ROW()-2)/25)+1</f>
        <v>159</v>
      </c>
      <c r="N3970" s="6">
        <f t="shared" ref="N3970:N4033" si="564">MOD(ROW()-2,25)+2</f>
        <v>20</v>
      </c>
      <c r="O3970" s="9" t="str">
        <f>IF(AND($B3970&lt;&gt;"",$C3970&lt;&gt;"",$B3970&lt;=$C3970),INDEX(Szabalyok!$C:$C,$N3970),"")</f>
        <v/>
      </c>
      <c r="P3970">
        <f t="shared" si="557"/>
        <v>0</v>
      </c>
    </row>
    <row r="3971" spans="1:16" x14ac:dyDescent="0.35">
      <c r="A3971">
        <f t="shared" si="556"/>
        <v>0</v>
      </c>
      <c r="B3971" s="4" t="str">
        <f>IF($M3971&gt;300,"",IF(OR(INDEX(Bemenet!$E$2:$E$301,$M3971)="",INDEX(Bemenet!$F$2:$F$301,$M3971)=""),"",MAX(INDEX(Bemenet!$E$2:$E$301,$M3971),INDEX(Szabalyok!$A:$A,$N3971))))</f>
        <v/>
      </c>
      <c r="C3971" s="4" t="str">
        <f>IF($B3971="","",MIN(INDEX(Bemenet!$F$2:$F$301,$M3971),INDEX(Szabalyok!$B:$B,$N3971)))</f>
        <v/>
      </c>
      <c r="D3971" s="5" t="str">
        <f>IF(AND($B3971&lt;&gt;"",$C3971&lt;&gt;"",$B3971&lt;=$C3971),INDEX(Bemenet!$G$2:$G$301,$M3971),"")</f>
        <v/>
      </c>
      <c r="E3971" s="6" t="str">
        <f>IF(AND($B3971&lt;&gt;"",$C3971&lt;&gt;"",$B3971&lt;=$C3971),INDEX(Bemenet!$D$2:$D$301,$M3971),"")</f>
        <v/>
      </c>
      <c r="F3971" s="5" t="str">
        <f t="shared" si="558"/>
        <v/>
      </c>
      <c r="G3971" s="5" t="str">
        <f t="shared" si="559"/>
        <v/>
      </c>
      <c r="H3971" s="9" t="str">
        <f t="shared" si="560"/>
        <v/>
      </c>
      <c r="I3971" s="5" t="str">
        <f t="shared" si="561"/>
        <v/>
      </c>
      <c r="J3971" s="5" t="str">
        <f>IF(OR($L3971="",NOT(COUNTIFS($L$2:$L3971,$L3971)=1)),"",SUMIFS($G:$G,$L:$L,$L3971))</f>
        <v/>
      </c>
      <c r="K3971" s="5" t="str">
        <f>IF(OR($L3971="",NOT(COUNTIFS($L$2:$L3971,$L3971)=1)),"",SUMIFS($I:$I,$L:$L,$L3971))</f>
        <v/>
      </c>
      <c r="L3971" s="6" t="str">
        <f t="shared" si="562"/>
        <v/>
      </c>
      <c r="M3971" s="6">
        <f t="shared" si="563"/>
        <v>159</v>
      </c>
      <c r="N3971" s="6">
        <f t="shared" si="564"/>
        <v>21</v>
      </c>
      <c r="O3971" s="9" t="str">
        <f>IF(AND($B3971&lt;&gt;"",$C3971&lt;&gt;"",$B3971&lt;=$C3971),INDEX(Szabalyok!$C:$C,$N3971),"")</f>
        <v/>
      </c>
      <c r="P3971">
        <f t="shared" si="557"/>
        <v>0</v>
      </c>
    </row>
    <row r="3972" spans="1:16" x14ac:dyDescent="0.35">
      <c r="A3972">
        <f t="shared" ref="A3972:A4035" si="565">IF(P3972=P3971,0,P3972)</f>
        <v>0</v>
      </c>
      <c r="B3972" s="4" t="str">
        <f>IF($M3972&gt;300,"",IF(OR(INDEX(Bemenet!$E$2:$E$301,$M3972)="",INDEX(Bemenet!$F$2:$F$301,$M3972)=""),"",MAX(INDEX(Bemenet!$E$2:$E$301,$M3972),INDEX(Szabalyok!$A:$A,$N3972))))</f>
        <v/>
      </c>
      <c r="C3972" s="4" t="str">
        <f>IF($B3972="","",MIN(INDEX(Bemenet!$F$2:$F$301,$M3972),INDEX(Szabalyok!$B:$B,$N3972)))</f>
        <v/>
      </c>
      <c r="D3972" s="5" t="str">
        <f>IF(AND($B3972&lt;&gt;"",$C3972&lt;&gt;"",$B3972&lt;=$C3972),INDEX(Bemenet!$G$2:$G$301,$M3972),"")</f>
        <v/>
      </c>
      <c r="E3972" s="6" t="str">
        <f>IF(AND($B3972&lt;&gt;"",$C3972&lt;&gt;"",$B3972&lt;=$C3972),INDEX(Bemenet!$D$2:$D$301,$M3972),"")</f>
        <v/>
      </c>
      <c r="F3972" s="5" t="str">
        <f t="shared" si="558"/>
        <v/>
      </c>
      <c r="G3972" s="5" t="str">
        <f t="shared" si="559"/>
        <v/>
      </c>
      <c r="H3972" s="9" t="str">
        <f t="shared" si="560"/>
        <v/>
      </c>
      <c r="I3972" s="5" t="str">
        <f t="shared" si="561"/>
        <v/>
      </c>
      <c r="J3972" s="5" t="str">
        <f>IF(OR($L3972="",NOT(COUNTIFS($L$2:$L3972,$L3972)=1)),"",SUMIFS($G:$G,$L:$L,$L3972))</f>
        <v/>
      </c>
      <c r="K3972" s="5" t="str">
        <f>IF(OR($L3972="",NOT(COUNTIFS($L$2:$L3972,$L3972)=1)),"",SUMIFS($I:$I,$L:$L,$L3972))</f>
        <v/>
      </c>
      <c r="L3972" s="6" t="str">
        <f t="shared" si="562"/>
        <v/>
      </c>
      <c r="M3972" s="6">
        <f t="shared" si="563"/>
        <v>159</v>
      </c>
      <c r="N3972" s="6">
        <f t="shared" si="564"/>
        <v>22</v>
      </c>
      <c r="O3972" s="9" t="str">
        <f>IF(AND($B3972&lt;&gt;"",$C3972&lt;&gt;"",$B3972&lt;=$C3972),INDEX(Szabalyok!$C:$C,$N3972),"")</f>
        <v/>
      </c>
      <c r="P3972">
        <f t="shared" ref="P3972:P4035" si="566">IF(D3972="",P3971,P3971+1)</f>
        <v>0</v>
      </c>
    </row>
    <row r="3973" spans="1:16" x14ac:dyDescent="0.35">
      <c r="A3973">
        <f t="shared" si="565"/>
        <v>0</v>
      </c>
      <c r="B3973" s="4" t="str">
        <f>IF($M3973&gt;300,"",IF(OR(INDEX(Bemenet!$E$2:$E$301,$M3973)="",INDEX(Bemenet!$F$2:$F$301,$M3973)=""),"",MAX(INDEX(Bemenet!$E$2:$E$301,$M3973),INDEX(Szabalyok!$A:$A,$N3973))))</f>
        <v/>
      </c>
      <c r="C3973" s="4" t="str">
        <f>IF($B3973="","",MIN(INDEX(Bemenet!$F$2:$F$301,$M3973),INDEX(Szabalyok!$B:$B,$N3973)))</f>
        <v/>
      </c>
      <c r="D3973" s="5" t="str">
        <f>IF(AND($B3973&lt;&gt;"",$C3973&lt;&gt;"",$B3973&lt;=$C3973),INDEX(Bemenet!$G$2:$G$301,$M3973),"")</f>
        <v/>
      </c>
      <c r="E3973" s="6" t="str">
        <f>IF(AND($B3973&lt;&gt;"",$C3973&lt;&gt;"",$B3973&lt;=$C3973),INDEX(Bemenet!$D$2:$D$301,$M3973),"")</f>
        <v/>
      </c>
      <c r="F3973" s="5" t="str">
        <f t="shared" si="558"/>
        <v/>
      </c>
      <c r="G3973" s="5" t="str">
        <f t="shared" si="559"/>
        <v/>
      </c>
      <c r="H3973" s="9" t="str">
        <f t="shared" si="560"/>
        <v/>
      </c>
      <c r="I3973" s="5" t="str">
        <f t="shared" si="561"/>
        <v/>
      </c>
      <c r="J3973" s="5" t="str">
        <f>IF(OR($L3973="",NOT(COUNTIFS($L$2:$L3973,$L3973)=1)),"",SUMIFS($G:$G,$L:$L,$L3973))</f>
        <v/>
      </c>
      <c r="K3973" s="5" t="str">
        <f>IF(OR($L3973="",NOT(COUNTIFS($L$2:$L3973,$L3973)=1)),"",SUMIFS($I:$I,$L:$L,$L3973))</f>
        <v/>
      </c>
      <c r="L3973" s="6" t="str">
        <f t="shared" si="562"/>
        <v/>
      </c>
      <c r="M3973" s="6">
        <f t="shared" si="563"/>
        <v>159</v>
      </c>
      <c r="N3973" s="6">
        <f t="shared" si="564"/>
        <v>23</v>
      </c>
      <c r="O3973" s="9" t="str">
        <f>IF(AND($B3973&lt;&gt;"",$C3973&lt;&gt;"",$B3973&lt;=$C3973),INDEX(Szabalyok!$C:$C,$N3973),"")</f>
        <v/>
      </c>
      <c r="P3973">
        <f t="shared" si="566"/>
        <v>0</v>
      </c>
    </row>
    <row r="3974" spans="1:16" x14ac:dyDescent="0.35">
      <c r="A3974">
        <f t="shared" si="565"/>
        <v>0</v>
      </c>
      <c r="B3974" s="4" t="str">
        <f>IF($M3974&gt;300,"",IF(OR(INDEX(Bemenet!$E$2:$E$301,$M3974)="",INDEX(Bemenet!$F$2:$F$301,$M3974)=""),"",MAX(INDEX(Bemenet!$E$2:$E$301,$M3974),INDEX(Szabalyok!$A:$A,$N3974))))</f>
        <v/>
      </c>
      <c r="C3974" s="4" t="str">
        <f>IF($B3974="","",MIN(INDEX(Bemenet!$F$2:$F$301,$M3974),INDEX(Szabalyok!$B:$B,$N3974)))</f>
        <v/>
      </c>
      <c r="D3974" s="5" t="str">
        <f>IF(AND($B3974&lt;&gt;"",$C3974&lt;&gt;"",$B3974&lt;=$C3974),INDEX(Bemenet!$G$2:$G$301,$M3974),"")</f>
        <v/>
      </c>
      <c r="E3974" s="6" t="str">
        <f>IF(AND($B3974&lt;&gt;"",$C3974&lt;&gt;"",$B3974&lt;=$C3974),INDEX(Bemenet!$D$2:$D$301,$M3974),"")</f>
        <v/>
      </c>
      <c r="F3974" s="5" t="str">
        <f t="shared" si="558"/>
        <v/>
      </c>
      <c r="G3974" s="5" t="str">
        <f t="shared" si="559"/>
        <v/>
      </c>
      <c r="H3974" s="9" t="str">
        <f t="shared" si="560"/>
        <v/>
      </c>
      <c r="I3974" s="5" t="str">
        <f t="shared" si="561"/>
        <v/>
      </c>
      <c r="J3974" s="5" t="str">
        <f>IF(OR($L3974="",NOT(COUNTIFS($L$2:$L3974,$L3974)=1)),"",SUMIFS($G:$G,$L:$L,$L3974))</f>
        <v/>
      </c>
      <c r="K3974" s="5" t="str">
        <f>IF(OR($L3974="",NOT(COUNTIFS($L$2:$L3974,$L3974)=1)),"",SUMIFS($I:$I,$L:$L,$L3974))</f>
        <v/>
      </c>
      <c r="L3974" s="6" t="str">
        <f t="shared" si="562"/>
        <v/>
      </c>
      <c r="M3974" s="6">
        <f t="shared" si="563"/>
        <v>159</v>
      </c>
      <c r="N3974" s="6">
        <f t="shared" si="564"/>
        <v>24</v>
      </c>
      <c r="O3974" s="9" t="str">
        <f>IF(AND($B3974&lt;&gt;"",$C3974&lt;&gt;"",$B3974&lt;=$C3974),INDEX(Szabalyok!$C:$C,$N3974),"")</f>
        <v/>
      </c>
      <c r="P3974">
        <f t="shared" si="566"/>
        <v>0</v>
      </c>
    </row>
    <row r="3975" spans="1:16" x14ac:dyDescent="0.35">
      <c r="A3975">
        <f t="shared" si="565"/>
        <v>0</v>
      </c>
      <c r="B3975" s="4" t="str">
        <f>IF($M3975&gt;300,"",IF(OR(INDEX(Bemenet!$E$2:$E$301,$M3975)="",INDEX(Bemenet!$F$2:$F$301,$M3975)=""),"",MAX(INDEX(Bemenet!$E$2:$E$301,$M3975),INDEX(Szabalyok!$A:$A,$N3975))))</f>
        <v/>
      </c>
      <c r="C3975" s="4" t="str">
        <f>IF($B3975="","",MIN(INDEX(Bemenet!$F$2:$F$301,$M3975),INDEX(Szabalyok!$B:$B,$N3975)))</f>
        <v/>
      </c>
      <c r="D3975" s="5" t="str">
        <f>IF(AND($B3975&lt;&gt;"",$C3975&lt;&gt;"",$B3975&lt;=$C3975),INDEX(Bemenet!$G$2:$G$301,$M3975),"")</f>
        <v/>
      </c>
      <c r="E3975" s="6" t="str">
        <f>IF(AND($B3975&lt;&gt;"",$C3975&lt;&gt;"",$B3975&lt;=$C3975),INDEX(Bemenet!$D$2:$D$301,$M3975),"")</f>
        <v/>
      </c>
      <c r="F3975" s="5" t="str">
        <f t="shared" si="558"/>
        <v/>
      </c>
      <c r="G3975" s="5" t="str">
        <f t="shared" si="559"/>
        <v/>
      </c>
      <c r="H3975" s="9" t="str">
        <f t="shared" si="560"/>
        <v/>
      </c>
      <c r="I3975" s="5" t="str">
        <f t="shared" si="561"/>
        <v/>
      </c>
      <c r="J3975" s="5" t="str">
        <f>IF(OR($L3975="",NOT(COUNTIFS($L$2:$L3975,$L3975)=1)),"",SUMIFS($G:$G,$L:$L,$L3975))</f>
        <v/>
      </c>
      <c r="K3975" s="5" t="str">
        <f>IF(OR($L3975="",NOT(COUNTIFS($L$2:$L3975,$L3975)=1)),"",SUMIFS($I:$I,$L:$L,$L3975))</f>
        <v/>
      </c>
      <c r="L3975" s="6" t="str">
        <f t="shared" si="562"/>
        <v/>
      </c>
      <c r="M3975" s="6">
        <f t="shared" si="563"/>
        <v>159</v>
      </c>
      <c r="N3975" s="6">
        <f t="shared" si="564"/>
        <v>25</v>
      </c>
      <c r="O3975" s="9" t="str">
        <f>IF(AND($B3975&lt;&gt;"",$C3975&lt;&gt;"",$B3975&lt;=$C3975),INDEX(Szabalyok!$C:$C,$N3975),"")</f>
        <v/>
      </c>
      <c r="P3975">
        <f t="shared" si="566"/>
        <v>0</v>
      </c>
    </row>
    <row r="3976" spans="1:16" x14ac:dyDescent="0.35">
      <c r="A3976">
        <f t="shared" si="565"/>
        <v>0</v>
      </c>
      <c r="B3976" s="4" t="str">
        <f>IF($M3976&gt;300,"",IF(OR(INDEX(Bemenet!$E$2:$E$301,$M3976)="",INDEX(Bemenet!$F$2:$F$301,$M3976)=""),"",MAX(INDEX(Bemenet!$E$2:$E$301,$M3976),INDEX(Szabalyok!$A:$A,$N3976))))</f>
        <v/>
      </c>
      <c r="C3976" s="4" t="str">
        <f>IF($B3976="","",MIN(INDEX(Bemenet!$F$2:$F$301,$M3976),INDEX(Szabalyok!$B:$B,$N3976)))</f>
        <v/>
      </c>
      <c r="D3976" s="5" t="str">
        <f>IF(AND($B3976&lt;&gt;"",$C3976&lt;&gt;"",$B3976&lt;=$C3976),INDEX(Bemenet!$G$2:$G$301,$M3976),"")</f>
        <v/>
      </c>
      <c r="E3976" s="6" t="str">
        <f>IF(AND($B3976&lt;&gt;"",$C3976&lt;&gt;"",$B3976&lt;=$C3976),INDEX(Bemenet!$D$2:$D$301,$M3976),"")</f>
        <v/>
      </c>
      <c r="F3976" s="5" t="str">
        <f t="shared" si="558"/>
        <v/>
      </c>
      <c r="G3976" s="5" t="str">
        <f t="shared" si="559"/>
        <v/>
      </c>
      <c r="H3976" s="9" t="str">
        <f t="shared" si="560"/>
        <v/>
      </c>
      <c r="I3976" s="5" t="str">
        <f t="shared" si="561"/>
        <v/>
      </c>
      <c r="J3976" s="5" t="str">
        <f>IF(OR($L3976="",NOT(COUNTIFS($L$2:$L3976,$L3976)=1)),"",SUMIFS($G:$G,$L:$L,$L3976))</f>
        <v/>
      </c>
      <c r="K3976" s="5" t="str">
        <f>IF(OR($L3976="",NOT(COUNTIFS($L$2:$L3976,$L3976)=1)),"",SUMIFS($I:$I,$L:$L,$L3976))</f>
        <v/>
      </c>
      <c r="L3976" s="6" t="str">
        <f t="shared" si="562"/>
        <v/>
      </c>
      <c r="M3976" s="6">
        <f t="shared" si="563"/>
        <v>159</v>
      </c>
      <c r="N3976" s="6">
        <f t="shared" si="564"/>
        <v>26</v>
      </c>
      <c r="O3976" s="9" t="str">
        <f>IF(AND($B3976&lt;&gt;"",$C3976&lt;&gt;"",$B3976&lt;=$C3976),INDEX(Szabalyok!$C:$C,$N3976),"")</f>
        <v/>
      </c>
      <c r="P3976">
        <f t="shared" si="566"/>
        <v>0</v>
      </c>
    </row>
    <row r="3977" spans="1:16" x14ac:dyDescent="0.35">
      <c r="A3977">
        <f t="shared" si="565"/>
        <v>0</v>
      </c>
      <c r="B3977" s="4" t="str">
        <f>IF($M3977&gt;300,"",IF(OR(INDEX(Bemenet!$E$2:$E$301,$M3977)="",INDEX(Bemenet!$F$2:$F$301,$M3977)=""),"",MAX(INDEX(Bemenet!$E$2:$E$301,$M3977),INDEX(Szabalyok!$A:$A,$N3977))))</f>
        <v/>
      </c>
      <c r="C3977" s="4" t="str">
        <f>IF($B3977="","",MIN(INDEX(Bemenet!$F$2:$F$301,$M3977),INDEX(Szabalyok!$B:$B,$N3977)))</f>
        <v/>
      </c>
      <c r="D3977" s="5" t="str">
        <f>IF(AND($B3977&lt;&gt;"",$C3977&lt;&gt;"",$B3977&lt;=$C3977),INDEX(Bemenet!$G$2:$G$301,$M3977),"")</f>
        <v/>
      </c>
      <c r="E3977" s="6" t="str">
        <f>IF(AND($B3977&lt;&gt;"",$C3977&lt;&gt;"",$B3977&lt;=$C3977),INDEX(Bemenet!$D$2:$D$301,$M3977),"")</f>
        <v/>
      </c>
      <c r="F3977" s="5" t="str">
        <f t="shared" si="558"/>
        <v/>
      </c>
      <c r="G3977" s="5" t="str">
        <f t="shared" si="559"/>
        <v/>
      </c>
      <c r="H3977" s="9" t="str">
        <f t="shared" si="560"/>
        <v/>
      </c>
      <c r="I3977" s="5" t="str">
        <f t="shared" si="561"/>
        <v/>
      </c>
      <c r="J3977" s="5" t="str">
        <f>IF(OR($L3977="",NOT(COUNTIFS($L$2:$L3977,$L3977)=1)),"",SUMIFS($G:$G,$L:$L,$L3977))</f>
        <v/>
      </c>
      <c r="K3977" s="5" t="str">
        <f>IF(OR($L3977="",NOT(COUNTIFS($L$2:$L3977,$L3977)=1)),"",SUMIFS($I:$I,$L:$L,$L3977))</f>
        <v/>
      </c>
      <c r="L3977" s="6" t="str">
        <f t="shared" si="562"/>
        <v/>
      </c>
      <c r="M3977" s="6">
        <f t="shared" si="563"/>
        <v>160</v>
      </c>
      <c r="N3977" s="6">
        <f t="shared" si="564"/>
        <v>2</v>
      </c>
      <c r="O3977" s="9" t="str">
        <f>IF(AND($B3977&lt;&gt;"",$C3977&lt;&gt;"",$B3977&lt;=$C3977),INDEX(Szabalyok!$C:$C,$N3977),"")</f>
        <v/>
      </c>
      <c r="P3977">
        <f t="shared" si="566"/>
        <v>0</v>
      </c>
    </row>
    <row r="3978" spans="1:16" x14ac:dyDescent="0.35">
      <c r="A3978">
        <f t="shared" si="565"/>
        <v>0</v>
      </c>
      <c r="B3978" s="4" t="str">
        <f>IF($M3978&gt;300,"",IF(OR(INDEX(Bemenet!$E$2:$E$301,$M3978)="",INDEX(Bemenet!$F$2:$F$301,$M3978)=""),"",MAX(INDEX(Bemenet!$E$2:$E$301,$M3978),INDEX(Szabalyok!$A:$A,$N3978))))</f>
        <v/>
      </c>
      <c r="C3978" s="4" t="str">
        <f>IF($B3978="","",MIN(INDEX(Bemenet!$F$2:$F$301,$M3978),INDEX(Szabalyok!$B:$B,$N3978)))</f>
        <v/>
      </c>
      <c r="D3978" s="5" t="str">
        <f>IF(AND($B3978&lt;&gt;"",$C3978&lt;&gt;"",$B3978&lt;=$C3978),INDEX(Bemenet!$G$2:$G$301,$M3978),"")</f>
        <v/>
      </c>
      <c r="E3978" s="6" t="str">
        <f>IF(AND($B3978&lt;&gt;"",$C3978&lt;&gt;"",$B3978&lt;=$C3978),INDEX(Bemenet!$D$2:$D$301,$M3978),"")</f>
        <v/>
      </c>
      <c r="F3978" s="5" t="str">
        <f t="shared" si="558"/>
        <v/>
      </c>
      <c r="G3978" s="5" t="str">
        <f t="shared" si="559"/>
        <v/>
      </c>
      <c r="H3978" s="9" t="str">
        <f t="shared" si="560"/>
        <v/>
      </c>
      <c r="I3978" s="5" t="str">
        <f t="shared" si="561"/>
        <v/>
      </c>
      <c r="J3978" s="5" t="str">
        <f>IF(OR($L3978="",NOT(COUNTIFS($L$2:$L3978,$L3978)=1)),"",SUMIFS($G:$G,$L:$L,$L3978))</f>
        <v/>
      </c>
      <c r="K3978" s="5" t="str">
        <f>IF(OR($L3978="",NOT(COUNTIFS($L$2:$L3978,$L3978)=1)),"",SUMIFS($I:$I,$L:$L,$L3978))</f>
        <v/>
      </c>
      <c r="L3978" s="6" t="str">
        <f t="shared" si="562"/>
        <v/>
      </c>
      <c r="M3978" s="6">
        <f t="shared" si="563"/>
        <v>160</v>
      </c>
      <c r="N3978" s="6">
        <f t="shared" si="564"/>
        <v>3</v>
      </c>
      <c r="O3978" s="9" t="str">
        <f>IF(AND($B3978&lt;&gt;"",$C3978&lt;&gt;"",$B3978&lt;=$C3978),INDEX(Szabalyok!$C:$C,$N3978),"")</f>
        <v/>
      </c>
      <c r="P3978">
        <f t="shared" si="566"/>
        <v>0</v>
      </c>
    </row>
    <row r="3979" spans="1:16" x14ac:dyDescent="0.35">
      <c r="A3979">
        <f t="shared" si="565"/>
        <v>0</v>
      </c>
      <c r="B3979" s="4" t="str">
        <f>IF($M3979&gt;300,"",IF(OR(INDEX(Bemenet!$E$2:$E$301,$M3979)="",INDEX(Bemenet!$F$2:$F$301,$M3979)=""),"",MAX(INDEX(Bemenet!$E$2:$E$301,$M3979),INDEX(Szabalyok!$A:$A,$N3979))))</f>
        <v/>
      </c>
      <c r="C3979" s="4" t="str">
        <f>IF($B3979="","",MIN(INDEX(Bemenet!$F$2:$F$301,$M3979),INDEX(Szabalyok!$B:$B,$N3979)))</f>
        <v/>
      </c>
      <c r="D3979" s="5" t="str">
        <f>IF(AND($B3979&lt;&gt;"",$C3979&lt;&gt;"",$B3979&lt;=$C3979),INDEX(Bemenet!$G$2:$G$301,$M3979),"")</f>
        <v/>
      </c>
      <c r="E3979" s="6" t="str">
        <f>IF(AND($B3979&lt;&gt;"",$C3979&lt;&gt;"",$B3979&lt;=$C3979),INDEX(Bemenet!$D$2:$D$301,$M3979),"")</f>
        <v/>
      </c>
      <c r="F3979" s="5" t="str">
        <f t="shared" si="558"/>
        <v/>
      </c>
      <c r="G3979" s="5" t="str">
        <f t="shared" si="559"/>
        <v/>
      </c>
      <c r="H3979" s="9" t="str">
        <f t="shared" si="560"/>
        <v/>
      </c>
      <c r="I3979" s="5" t="str">
        <f t="shared" si="561"/>
        <v/>
      </c>
      <c r="J3979" s="5" t="str">
        <f>IF(OR($L3979="",NOT(COUNTIFS($L$2:$L3979,$L3979)=1)),"",SUMIFS($G:$G,$L:$L,$L3979))</f>
        <v/>
      </c>
      <c r="K3979" s="5" t="str">
        <f>IF(OR($L3979="",NOT(COUNTIFS($L$2:$L3979,$L3979)=1)),"",SUMIFS($I:$I,$L:$L,$L3979))</f>
        <v/>
      </c>
      <c r="L3979" s="6" t="str">
        <f t="shared" si="562"/>
        <v/>
      </c>
      <c r="M3979" s="6">
        <f t="shared" si="563"/>
        <v>160</v>
      </c>
      <c r="N3979" s="6">
        <f t="shared" si="564"/>
        <v>4</v>
      </c>
      <c r="O3979" s="9" t="str">
        <f>IF(AND($B3979&lt;&gt;"",$C3979&lt;&gt;"",$B3979&lt;=$C3979),INDEX(Szabalyok!$C:$C,$N3979),"")</f>
        <v/>
      </c>
      <c r="P3979">
        <f t="shared" si="566"/>
        <v>0</v>
      </c>
    </row>
    <row r="3980" spans="1:16" x14ac:dyDescent="0.35">
      <c r="A3980">
        <f t="shared" si="565"/>
        <v>0</v>
      </c>
      <c r="B3980" s="4" t="str">
        <f>IF($M3980&gt;300,"",IF(OR(INDEX(Bemenet!$E$2:$E$301,$M3980)="",INDEX(Bemenet!$F$2:$F$301,$M3980)=""),"",MAX(INDEX(Bemenet!$E$2:$E$301,$M3980),INDEX(Szabalyok!$A:$A,$N3980))))</f>
        <v/>
      </c>
      <c r="C3980" s="4" t="str">
        <f>IF($B3980="","",MIN(INDEX(Bemenet!$F$2:$F$301,$M3980),INDEX(Szabalyok!$B:$B,$N3980)))</f>
        <v/>
      </c>
      <c r="D3980" s="5" t="str">
        <f>IF(AND($B3980&lt;&gt;"",$C3980&lt;&gt;"",$B3980&lt;=$C3980),INDEX(Bemenet!$G$2:$G$301,$M3980),"")</f>
        <v/>
      </c>
      <c r="E3980" s="6" t="str">
        <f>IF(AND($B3980&lt;&gt;"",$C3980&lt;&gt;"",$B3980&lt;=$C3980),INDEX(Bemenet!$D$2:$D$301,$M3980),"")</f>
        <v/>
      </c>
      <c r="F3980" s="5" t="str">
        <f t="shared" si="558"/>
        <v/>
      </c>
      <c r="G3980" s="5" t="str">
        <f t="shared" si="559"/>
        <v/>
      </c>
      <c r="H3980" s="9" t="str">
        <f t="shared" si="560"/>
        <v/>
      </c>
      <c r="I3980" s="5" t="str">
        <f t="shared" si="561"/>
        <v/>
      </c>
      <c r="J3980" s="5" t="str">
        <f>IF(OR($L3980="",NOT(COUNTIFS($L$2:$L3980,$L3980)=1)),"",SUMIFS($G:$G,$L:$L,$L3980))</f>
        <v/>
      </c>
      <c r="K3980" s="5" t="str">
        <f>IF(OR($L3980="",NOT(COUNTIFS($L$2:$L3980,$L3980)=1)),"",SUMIFS($I:$I,$L:$L,$L3980))</f>
        <v/>
      </c>
      <c r="L3980" s="6" t="str">
        <f t="shared" si="562"/>
        <v/>
      </c>
      <c r="M3980" s="6">
        <f t="shared" si="563"/>
        <v>160</v>
      </c>
      <c r="N3980" s="6">
        <f t="shared" si="564"/>
        <v>5</v>
      </c>
      <c r="O3980" s="9" t="str">
        <f>IF(AND($B3980&lt;&gt;"",$C3980&lt;&gt;"",$B3980&lt;=$C3980),INDEX(Szabalyok!$C:$C,$N3980),"")</f>
        <v/>
      </c>
      <c r="P3980">
        <f t="shared" si="566"/>
        <v>0</v>
      </c>
    </row>
    <row r="3981" spans="1:16" x14ac:dyDescent="0.35">
      <c r="A3981">
        <f t="shared" si="565"/>
        <v>0</v>
      </c>
      <c r="B3981" s="4" t="str">
        <f>IF($M3981&gt;300,"",IF(OR(INDEX(Bemenet!$E$2:$E$301,$M3981)="",INDEX(Bemenet!$F$2:$F$301,$M3981)=""),"",MAX(INDEX(Bemenet!$E$2:$E$301,$M3981),INDEX(Szabalyok!$A:$A,$N3981))))</f>
        <v/>
      </c>
      <c r="C3981" s="4" t="str">
        <f>IF($B3981="","",MIN(INDEX(Bemenet!$F$2:$F$301,$M3981),INDEX(Szabalyok!$B:$B,$N3981)))</f>
        <v/>
      </c>
      <c r="D3981" s="5" t="str">
        <f>IF(AND($B3981&lt;&gt;"",$C3981&lt;&gt;"",$B3981&lt;=$C3981),INDEX(Bemenet!$G$2:$G$301,$M3981),"")</f>
        <v/>
      </c>
      <c r="E3981" s="6" t="str">
        <f>IF(AND($B3981&lt;&gt;"",$C3981&lt;&gt;"",$B3981&lt;=$C3981),INDEX(Bemenet!$D$2:$D$301,$M3981),"")</f>
        <v/>
      </c>
      <c r="F3981" s="5" t="str">
        <f t="shared" si="558"/>
        <v/>
      </c>
      <c r="G3981" s="5" t="str">
        <f t="shared" si="559"/>
        <v/>
      </c>
      <c r="H3981" s="9" t="str">
        <f t="shared" si="560"/>
        <v/>
      </c>
      <c r="I3981" s="5" t="str">
        <f t="shared" si="561"/>
        <v/>
      </c>
      <c r="J3981" s="5" t="str">
        <f>IF(OR($L3981="",NOT(COUNTIFS($L$2:$L3981,$L3981)=1)),"",SUMIFS($G:$G,$L:$L,$L3981))</f>
        <v/>
      </c>
      <c r="K3981" s="5" t="str">
        <f>IF(OR($L3981="",NOT(COUNTIFS($L$2:$L3981,$L3981)=1)),"",SUMIFS($I:$I,$L:$L,$L3981))</f>
        <v/>
      </c>
      <c r="L3981" s="6" t="str">
        <f t="shared" si="562"/>
        <v/>
      </c>
      <c r="M3981" s="6">
        <f t="shared" si="563"/>
        <v>160</v>
      </c>
      <c r="N3981" s="6">
        <f t="shared" si="564"/>
        <v>6</v>
      </c>
      <c r="O3981" s="9" t="str">
        <f>IF(AND($B3981&lt;&gt;"",$C3981&lt;&gt;"",$B3981&lt;=$C3981),INDEX(Szabalyok!$C:$C,$N3981),"")</f>
        <v/>
      </c>
      <c r="P3981">
        <f t="shared" si="566"/>
        <v>0</v>
      </c>
    </row>
    <row r="3982" spans="1:16" x14ac:dyDescent="0.35">
      <c r="A3982">
        <f t="shared" si="565"/>
        <v>0</v>
      </c>
      <c r="B3982" s="4" t="str">
        <f>IF($M3982&gt;300,"",IF(OR(INDEX(Bemenet!$E$2:$E$301,$M3982)="",INDEX(Bemenet!$F$2:$F$301,$M3982)=""),"",MAX(INDEX(Bemenet!$E$2:$E$301,$M3982),INDEX(Szabalyok!$A:$A,$N3982))))</f>
        <v/>
      </c>
      <c r="C3982" s="4" t="str">
        <f>IF($B3982="","",MIN(INDEX(Bemenet!$F$2:$F$301,$M3982),INDEX(Szabalyok!$B:$B,$N3982)))</f>
        <v/>
      </c>
      <c r="D3982" s="5" t="str">
        <f>IF(AND($B3982&lt;&gt;"",$C3982&lt;&gt;"",$B3982&lt;=$C3982),INDEX(Bemenet!$G$2:$G$301,$M3982),"")</f>
        <v/>
      </c>
      <c r="E3982" s="6" t="str">
        <f>IF(AND($B3982&lt;&gt;"",$C3982&lt;&gt;"",$B3982&lt;=$C3982),INDEX(Bemenet!$D$2:$D$301,$M3982),"")</f>
        <v/>
      </c>
      <c r="F3982" s="5" t="str">
        <f t="shared" si="558"/>
        <v/>
      </c>
      <c r="G3982" s="5" t="str">
        <f t="shared" si="559"/>
        <v/>
      </c>
      <c r="H3982" s="9" t="str">
        <f t="shared" si="560"/>
        <v/>
      </c>
      <c r="I3982" s="5" t="str">
        <f t="shared" si="561"/>
        <v/>
      </c>
      <c r="J3982" s="5" t="str">
        <f>IF(OR($L3982="",NOT(COUNTIFS($L$2:$L3982,$L3982)=1)),"",SUMIFS($G:$G,$L:$L,$L3982))</f>
        <v/>
      </c>
      <c r="K3982" s="5" t="str">
        <f>IF(OR($L3982="",NOT(COUNTIFS($L$2:$L3982,$L3982)=1)),"",SUMIFS($I:$I,$L:$L,$L3982))</f>
        <v/>
      </c>
      <c r="L3982" s="6" t="str">
        <f t="shared" si="562"/>
        <v/>
      </c>
      <c r="M3982" s="6">
        <f t="shared" si="563"/>
        <v>160</v>
      </c>
      <c r="N3982" s="6">
        <f t="shared" si="564"/>
        <v>7</v>
      </c>
      <c r="O3982" s="9" t="str">
        <f>IF(AND($B3982&lt;&gt;"",$C3982&lt;&gt;"",$B3982&lt;=$C3982),INDEX(Szabalyok!$C:$C,$N3982),"")</f>
        <v/>
      </c>
      <c r="P3982">
        <f t="shared" si="566"/>
        <v>0</v>
      </c>
    </row>
    <row r="3983" spans="1:16" x14ac:dyDescent="0.35">
      <c r="A3983">
        <f t="shared" si="565"/>
        <v>0</v>
      </c>
      <c r="B3983" s="4" t="str">
        <f>IF($M3983&gt;300,"",IF(OR(INDEX(Bemenet!$E$2:$E$301,$M3983)="",INDEX(Bemenet!$F$2:$F$301,$M3983)=""),"",MAX(INDEX(Bemenet!$E$2:$E$301,$M3983),INDEX(Szabalyok!$A:$A,$N3983))))</f>
        <v/>
      </c>
      <c r="C3983" s="4" t="str">
        <f>IF($B3983="","",MIN(INDEX(Bemenet!$F$2:$F$301,$M3983),INDEX(Szabalyok!$B:$B,$N3983)))</f>
        <v/>
      </c>
      <c r="D3983" s="5" t="str">
        <f>IF(AND($B3983&lt;&gt;"",$C3983&lt;&gt;"",$B3983&lt;=$C3983),INDEX(Bemenet!$G$2:$G$301,$M3983),"")</f>
        <v/>
      </c>
      <c r="E3983" s="6" t="str">
        <f>IF(AND($B3983&lt;&gt;"",$C3983&lt;&gt;"",$B3983&lt;=$C3983),INDEX(Bemenet!$D$2:$D$301,$M3983),"")</f>
        <v/>
      </c>
      <c r="F3983" s="5" t="str">
        <f t="shared" si="558"/>
        <v/>
      </c>
      <c r="G3983" s="5" t="str">
        <f t="shared" si="559"/>
        <v/>
      </c>
      <c r="H3983" s="9" t="str">
        <f t="shared" si="560"/>
        <v/>
      </c>
      <c r="I3983" s="5" t="str">
        <f t="shared" si="561"/>
        <v/>
      </c>
      <c r="J3983" s="5" t="str">
        <f>IF(OR($L3983="",NOT(COUNTIFS($L$2:$L3983,$L3983)=1)),"",SUMIFS($G:$G,$L:$L,$L3983))</f>
        <v/>
      </c>
      <c r="K3983" s="5" t="str">
        <f>IF(OR($L3983="",NOT(COUNTIFS($L$2:$L3983,$L3983)=1)),"",SUMIFS($I:$I,$L:$L,$L3983))</f>
        <v/>
      </c>
      <c r="L3983" s="6" t="str">
        <f t="shared" si="562"/>
        <v/>
      </c>
      <c r="M3983" s="6">
        <f t="shared" si="563"/>
        <v>160</v>
      </c>
      <c r="N3983" s="6">
        <f t="shared" si="564"/>
        <v>8</v>
      </c>
      <c r="O3983" s="9" t="str">
        <f>IF(AND($B3983&lt;&gt;"",$C3983&lt;&gt;"",$B3983&lt;=$C3983),INDEX(Szabalyok!$C:$C,$N3983),"")</f>
        <v/>
      </c>
      <c r="P3983">
        <f t="shared" si="566"/>
        <v>0</v>
      </c>
    </row>
    <row r="3984" spans="1:16" x14ac:dyDescent="0.35">
      <c r="A3984">
        <f t="shared" si="565"/>
        <v>0</v>
      </c>
      <c r="B3984" s="4" t="str">
        <f>IF($M3984&gt;300,"",IF(OR(INDEX(Bemenet!$E$2:$E$301,$M3984)="",INDEX(Bemenet!$F$2:$F$301,$M3984)=""),"",MAX(INDEX(Bemenet!$E$2:$E$301,$M3984),INDEX(Szabalyok!$A:$A,$N3984))))</f>
        <v/>
      </c>
      <c r="C3984" s="4" t="str">
        <f>IF($B3984="","",MIN(INDEX(Bemenet!$F$2:$F$301,$M3984),INDEX(Szabalyok!$B:$B,$N3984)))</f>
        <v/>
      </c>
      <c r="D3984" s="5" t="str">
        <f>IF(AND($B3984&lt;&gt;"",$C3984&lt;&gt;"",$B3984&lt;=$C3984),INDEX(Bemenet!$G$2:$G$301,$M3984),"")</f>
        <v/>
      </c>
      <c r="E3984" s="6" t="str">
        <f>IF(AND($B3984&lt;&gt;"",$C3984&lt;&gt;"",$B3984&lt;=$C3984),INDEX(Bemenet!$D$2:$D$301,$M3984),"")</f>
        <v/>
      </c>
      <c r="F3984" s="5" t="str">
        <f t="shared" si="558"/>
        <v/>
      </c>
      <c r="G3984" s="5" t="str">
        <f t="shared" si="559"/>
        <v/>
      </c>
      <c r="H3984" s="9" t="str">
        <f t="shared" si="560"/>
        <v/>
      </c>
      <c r="I3984" s="5" t="str">
        <f t="shared" si="561"/>
        <v/>
      </c>
      <c r="J3984" s="5" t="str">
        <f>IF(OR($L3984="",NOT(COUNTIFS($L$2:$L3984,$L3984)=1)),"",SUMIFS($G:$G,$L:$L,$L3984))</f>
        <v/>
      </c>
      <c r="K3984" s="5" t="str">
        <f>IF(OR($L3984="",NOT(COUNTIFS($L$2:$L3984,$L3984)=1)),"",SUMIFS($I:$I,$L:$L,$L3984))</f>
        <v/>
      </c>
      <c r="L3984" s="6" t="str">
        <f t="shared" si="562"/>
        <v/>
      </c>
      <c r="M3984" s="6">
        <f t="shared" si="563"/>
        <v>160</v>
      </c>
      <c r="N3984" s="6">
        <f t="shared" si="564"/>
        <v>9</v>
      </c>
      <c r="O3984" s="9" t="str">
        <f>IF(AND($B3984&lt;&gt;"",$C3984&lt;&gt;"",$B3984&lt;=$C3984),INDEX(Szabalyok!$C:$C,$N3984),"")</f>
        <v/>
      </c>
      <c r="P3984">
        <f t="shared" si="566"/>
        <v>0</v>
      </c>
    </row>
    <row r="3985" spans="1:16" x14ac:dyDescent="0.35">
      <c r="A3985">
        <f t="shared" si="565"/>
        <v>0</v>
      </c>
      <c r="B3985" s="4" t="str">
        <f>IF($M3985&gt;300,"",IF(OR(INDEX(Bemenet!$E$2:$E$301,$M3985)="",INDEX(Bemenet!$F$2:$F$301,$M3985)=""),"",MAX(INDEX(Bemenet!$E$2:$E$301,$M3985),INDEX(Szabalyok!$A:$A,$N3985))))</f>
        <v/>
      </c>
      <c r="C3985" s="4" t="str">
        <f>IF($B3985="","",MIN(INDEX(Bemenet!$F$2:$F$301,$M3985),INDEX(Szabalyok!$B:$B,$N3985)))</f>
        <v/>
      </c>
      <c r="D3985" s="5" t="str">
        <f>IF(AND($B3985&lt;&gt;"",$C3985&lt;&gt;"",$B3985&lt;=$C3985),INDEX(Bemenet!$G$2:$G$301,$M3985),"")</f>
        <v/>
      </c>
      <c r="E3985" s="6" t="str">
        <f>IF(AND($B3985&lt;&gt;"",$C3985&lt;&gt;"",$B3985&lt;=$C3985),INDEX(Bemenet!$D$2:$D$301,$M3985),"")</f>
        <v/>
      </c>
      <c r="F3985" s="5" t="str">
        <f t="shared" si="558"/>
        <v/>
      </c>
      <c r="G3985" s="5" t="str">
        <f t="shared" si="559"/>
        <v/>
      </c>
      <c r="H3985" s="9" t="str">
        <f t="shared" si="560"/>
        <v/>
      </c>
      <c r="I3985" s="5" t="str">
        <f t="shared" si="561"/>
        <v/>
      </c>
      <c r="J3985" s="5" t="str">
        <f>IF(OR($L3985="",NOT(COUNTIFS($L$2:$L3985,$L3985)=1)),"",SUMIFS($G:$G,$L:$L,$L3985))</f>
        <v/>
      </c>
      <c r="K3985" s="5" t="str">
        <f>IF(OR($L3985="",NOT(COUNTIFS($L$2:$L3985,$L3985)=1)),"",SUMIFS($I:$I,$L:$L,$L3985))</f>
        <v/>
      </c>
      <c r="L3985" s="6" t="str">
        <f t="shared" si="562"/>
        <v/>
      </c>
      <c r="M3985" s="6">
        <f t="shared" si="563"/>
        <v>160</v>
      </c>
      <c r="N3985" s="6">
        <f t="shared" si="564"/>
        <v>10</v>
      </c>
      <c r="O3985" s="9" t="str">
        <f>IF(AND($B3985&lt;&gt;"",$C3985&lt;&gt;"",$B3985&lt;=$C3985),INDEX(Szabalyok!$C:$C,$N3985),"")</f>
        <v/>
      </c>
      <c r="P3985">
        <f t="shared" si="566"/>
        <v>0</v>
      </c>
    </row>
    <row r="3986" spans="1:16" x14ac:dyDescent="0.35">
      <c r="A3986">
        <f t="shared" si="565"/>
        <v>0</v>
      </c>
      <c r="B3986" s="4" t="str">
        <f>IF($M3986&gt;300,"",IF(OR(INDEX(Bemenet!$E$2:$E$301,$M3986)="",INDEX(Bemenet!$F$2:$F$301,$M3986)=""),"",MAX(INDEX(Bemenet!$E$2:$E$301,$M3986),INDEX(Szabalyok!$A:$A,$N3986))))</f>
        <v/>
      </c>
      <c r="C3986" s="4" t="str">
        <f>IF($B3986="","",MIN(INDEX(Bemenet!$F$2:$F$301,$M3986),INDEX(Szabalyok!$B:$B,$N3986)))</f>
        <v/>
      </c>
      <c r="D3986" s="5" t="str">
        <f>IF(AND($B3986&lt;&gt;"",$C3986&lt;&gt;"",$B3986&lt;=$C3986),INDEX(Bemenet!$G$2:$G$301,$M3986),"")</f>
        <v/>
      </c>
      <c r="E3986" s="6" t="str">
        <f>IF(AND($B3986&lt;&gt;"",$C3986&lt;&gt;"",$B3986&lt;=$C3986),INDEX(Bemenet!$D$2:$D$301,$M3986),"")</f>
        <v/>
      </c>
      <c r="F3986" s="5" t="str">
        <f t="shared" si="558"/>
        <v/>
      </c>
      <c r="G3986" s="5" t="str">
        <f t="shared" si="559"/>
        <v/>
      </c>
      <c r="H3986" s="9" t="str">
        <f t="shared" si="560"/>
        <v/>
      </c>
      <c r="I3986" s="5" t="str">
        <f t="shared" si="561"/>
        <v/>
      </c>
      <c r="J3986" s="5" t="str">
        <f>IF(OR($L3986="",NOT(COUNTIFS($L$2:$L3986,$L3986)=1)),"",SUMIFS($G:$G,$L:$L,$L3986))</f>
        <v/>
      </c>
      <c r="K3986" s="5" t="str">
        <f>IF(OR($L3986="",NOT(COUNTIFS($L$2:$L3986,$L3986)=1)),"",SUMIFS($I:$I,$L:$L,$L3986))</f>
        <v/>
      </c>
      <c r="L3986" s="6" t="str">
        <f t="shared" si="562"/>
        <v/>
      </c>
      <c r="M3986" s="6">
        <f t="shared" si="563"/>
        <v>160</v>
      </c>
      <c r="N3986" s="6">
        <f t="shared" si="564"/>
        <v>11</v>
      </c>
      <c r="O3986" s="9" t="str">
        <f>IF(AND($B3986&lt;&gt;"",$C3986&lt;&gt;"",$B3986&lt;=$C3986),INDEX(Szabalyok!$C:$C,$N3986),"")</f>
        <v/>
      </c>
      <c r="P3986">
        <f t="shared" si="566"/>
        <v>0</v>
      </c>
    </row>
    <row r="3987" spans="1:16" x14ac:dyDescent="0.35">
      <c r="A3987">
        <f t="shared" si="565"/>
        <v>0</v>
      </c>
      <c r="B3987" s="4" t="str">
        <f>IF($M3987&gt;300,"",IF(OR(INDEX(Bemenet!$E$2:$E$301,$M3987)="",INDEX(Bemenet!$F$2:$F$301,$M3987)=""),"",MAX(INDEX(Bemenet!$E$2:$E$301,$M3987),INDEX(Szabalyok!$A:$A,$N3987))))</f>
        <v/>
      </c>
      <c r="C3987" s="4" t="str">
        <f>IF($B3987="","",MIN(INDEX(Bemenet!$F$2:$F$301,$M3987),INDEX(Szabalyok!$B:$B,$N3987)))</f>
        <v/>
      </c>
      <c r="D3987" s="5" t="str">
        <f>IF(AND($B3987&lt;&gt;"",$C3987&lt;&gt;"",$B3987&lt;=$C3987),INDEX(Bemenet!$G$2:$G$301,$M3987),"")</f>
        <v/>
      </c>
      <c r="E3987" s="6" t="str">
        <f>IF(AND($B3987&lt;&gt;"",$C3987&lt;&gt;"",$B3987&lt;=$C3987),INDEX(Bemenet!$D$2:$D$301,$M3987),"")</f>
        <v/>
      </c>
      <c r="F3987" s="5" t="str">
        <f t="shared" si="558"/>
        <v/>
      </c>
      <c r="G3987" s="5" t="str">
        <f t="shared" si="559"/>
        <v/>
      </c>
      <c r="H3987" s="9" t="str">
        <f t="shared" si="560"/>
        <v/>
      </c>
      <c r="I3987" s="5" t="str">
        <f t="shared" si="561"/>
        <v/>
      </c>
      <c r="J3987" s="5" t="str">
        <f>IF(OR($L3987="",NOT(COUNTIFS($L$2:$L3987,$L3987)=1)),"",SUMIFS($G:$G,$L:$L,$L3987))</f>
        <v/>
      </c>
      <c r="K3987" s="5" t="str">
        <f>IF(OR($L3987="",NOT(COUNTIFS($L$2:$L3987,$L3987)=1)),"",SUMIFS($I:$I,$L:$L,$L3987))</f>
        <v/>
      </c>
      <c r="L3987" s="6" t="str">
        <f t="shared" si="562"/>
        <v/>
      </c>
      <c r="M3987" s="6">
        <f t="shared" si="563"/>
        <v>160</v>
      </c>
      <c r="N3987" s="6">
        <f t="shared" si="564"/>
        <v>12</v>
      </c>
      <c r="O3987" s="9" t="str">
        <f>IF(AND($B3987&lt;&gt;"",$C3987&lt;&gt;"",$B3987&lt;=$C3987),INDEX(Szabalyok!$C:$C,$N3987),"")</f>
        <v/>
      </c>
      <c r="P3987">
        <f t="shared" si="566"/>
        <v>0</v>
      </c>
    </row>
    <row r="3988" spans="1:16" x14ac:dyDescent="0.35">
      <c r="A3988">
        <f t="shared" si="565"/>
        <v>0</v>
      </c>
      <c r="B3988" s="4" t="str">
        <f>IF($M3988&gt;300,"",IF(OR(INDEX(Bemenet!$E$2:$E$301,$M3988)="",INDEX(Bemenet!$F$2:$F$301,$M3988)=""),"",MAX(INDEX(Bemenet!$E$2:$E$301,$M3988),INDEX(Szabalyok!$A:$A,$N3988))))</f>
        <v/>
      </c>
      <c r="C3988" s="4" t="str">
        <f>IF($B3988="","",MIN(INDEX(Bemenet!$F$2:$F$301,$M3988),INDEX(Szabalyok!$B:$B,$N3988)))</f>
        <v/>
      </c>
      <c r="D3988" s="5" t="str">
        <f>IF(AND($B3988&lt;&gt;"",$C3988&lt;&gt;"",$B3988&lt;=$C3988),INDEX(Bemenet!$G$2:$G$301,$M3988),"")</f>
        <v/>
      </c>
      <c r="E3988" s="6" t="str">
        <f>IF(AND($B3988&lt;&gt;"",$C3988&lt;&gt;"",$B3988&lt;=$C3988),INDEX(Bemenet!$D$2:$D$301,$M3988),"")</f>
        <v/>
      </c>
      <c r="F3988" s="5" t="str">
        <f t="shared" si="558"/>
        <v/>
      </c>
      <c r="G3988" s="5" t="str">
        <f t="shared" si="559"/>
        <v/>
      </c>
      <c r="H3988" s="9" t="str">
        <f t="shared" si="560"/>
        <v/>
      </c>
      <c r="I3988" s="5" t="str">
        <f t="shared" si="561"/>
        <v/>
      </c>
      <c r="J3988" s="5" t="str">
        <f>IF(OR($L3988="",NOT(COUNTIFS($L$2:$L3988,$L3988)=1)),"",SUMIFS($G:$G,$L:$L,$L3988))</f>
        <v/>
      </c>
      <c r="K3988" s="5" t="str">
        <f>IF(OR($L3988="",NOT(COUNTIFS($L$2:$L3988,$L3988)=1)),"",SUMIFS($I:$I,$L:$L,$L3988))</f>
        <v/>
      </c>
      <c r="L3988" s="6" t="str">
        <f t="shared" si="562"/>
        <v/>
      </c>
      <c r="M3988" s="6">
        <f t="shared" si="563"/>
        <v>160</v>
      </c>
      <c r="N3988" s="6">
        <f t="shared" si="564"/>
        <v>13</v>
      </c>
      <c r="O3988" s="9" t="str">
        <f>IF(AND($B3988&lt;&gt;"",$C3988&lt;&gt;"",$B3988&lt;=$C3988),INDEX(Szabalyok!$C:$C,$N3988),"")</f>
        <v/>
      </c>
      <c r="P3988">
        <f t="shared" si="566"/>
        <v>0</v>
      </c>
    </row>
    <row r="3989" spans="1:16" x14ac:dyDescent="0.35">
      <c r="A3989">
        <f t="shared" si="565"/>
        <v>0</v>
      </c>
      <c r="B3989" s="4" t="str">
        <f>IF($M3989&gt;300,"",IF(OR(INDEX(Bemenet!$E$2:$E$301,$M3989)="",INDEX(Bemenet!$F$2:$F$301,$M3989)=""),"",MAX(INDEX(Bemenet!$E$2:$E$301,$M3989),INDEX(Szabalyok!$A:$A,$N3989))))</f>
        <v/>
      </c>
      <c r="C3989" s="4" t="str">
        <f>IF($B3989="","",MIN(INDEX(Bemenet!$F$2:$F$301,$M3989),INDEX(Szabalyok!$B:$B,$N3989)))</f>
        <v/>
      </c>
      <c r="D3989" s="5" t="str">
        <f>IF(AND($B3989&lt;&gt;"",$C3989&lt;&gt;"",$B3989&lt;=$C3989),INDEX(Bemenet!$G$2:$G$301,$M3989),"")</f>
        <v/>
      </c>
      <c r="E3989" s="6" t="str">
        <f>IF(AND($B3989&lt;&gt;"",$C3989&lt;&gt;"",$B3989&lt;=$C3989),INDEX(Bemenet!$D$2:$D$301,$M3989),"")</f>
        <v/>
      </c>
      <c r="F3989" s="5" t="str">
        <f t="shared" si="558"/>
        <v/>
      </c>
      <c r="G3989" s="5" t="str">
        <f t="shared" si="559"/>
        <v/>
      </c>
      <c r="H3989" s="9" t="str">
        <f t="shared" si="560"/>
        <v/>
      </c>
      <c r="I3989" s="5" t="str">
        <f t="shared" si="561"/>
        <v/>
      </c>
      <c r="J3989" s="5" t="str">
        <f>IF(OR($L3989="",NOT(COUNTIFS($L$2:$L3989,$L3989)=1)),"",SUMIFS($G:$G,$L:$L,$L3989))</f>
        <v/>
      </c>
      <c r="K3989" s="5" t="str">
        <f>IF(OR($L3989="",NOT(COUNTIFS($L$2:$L3989,$L3989)=1)),"",SUMIFS($I:$I,$L:$L,$L3989))</f>
        <v/>
      </c>
      <c r="L3989" s="6" t="str">
        <f t="shared" si="562"/>
        <v/>
      </c>
      <c r="M3989" s="6">
        <f t="shared" si="563"/>
        <v>160</v>
      </c>
      <c r="N3989" s="6">
        <f t="shared" si="564"/>
        <v>14</v>
      </c>
      <c r="O3989" s="9" t="str">
        <f>IF(AND($B3989&lt;&gt;"",$C3989&lt;&gt;"",$B3989&lt;=$C3989),INDEX(Szabalyok!$C:$C,$N3989),"")</f>
        <v/>
      </c>
      <c r="P3989">
        <f t="shared" si="566"/>
        <v>0</v>
      </c>
    </row>
    <row r="3990" spans="1:16" x14ac:dyDescent="0.35">
      <c r="A3990">
        <f t="shared" si="565"/>
        <v>0</v>
      </c>
      <c r="B3990" s="4" t="str">
        <f>IF($M3990&gt;300,"",IF(OR(INDEX(Bemenet!$E$2:$E$301,$M3990)="",INDEX(Bemenet!$F$2:$F$301,$M3990)=""),"",MAX(INDEX(Bemenet!$E$2:$E$301,$M3990),INDEX(Szabalyok!$A:$A,$N3990))))</f>
        <v/>
      </c>
      <c r="C3990" s="4" t="str">
        <f>IF($B3990="","",MIN(INDEX(Bemenet!$F$2:$F$301,$M3990),INDEX(Szabalyok!$B:$B,$N3990)))</f>
        <v/>
      </c>
      <c r="D3990" s="5" t="str">
        <f>IF(AND($B3990&lt;&gt;"",$C3990&lt;&gt;"",$B3990&lt;=$C3990),INDEX(Bemenet!$G$2:$G$301,$M3990),"")</f>
        <v/>
      </c>
      <c r="E3990" s="6" t="str">
        <f>IF(AND($B3990&lt;&gt;"",$C3990&lt;&gt;"",$B3990&lt;=$C3990),INDEX(Bemenet!$D$2:$D$301,$M3990),"")</f>
        <v/>
      </c>
      <c r="F3990" s="5" t="str">
        <f t="shared" si="558"/>
        <v/>
      </c>
      <c r="G3990" s="5" t="str">
        <f t="shared" si="559"/>
        <v/>
      </c>
      <c r="H3990" s="9" t="str">
        <f t="shared" si="560"/>
        <v/>
      </c>
      <c r="I3990" s="5" t="str">
        <f t="shared" si="561"/>
        <v/>
      </c>
      <c r="J3990" s="5" t="str">
        <f>IF(OR($L3990="",NOT(COUNTIFS($L$2:$L3990,$L3990)=1)),"",SUMIFS($G:$G,$L:$L,$L3990))</f>
        <v/>
      </c>
      <c r="K3990" s="5" t="str">
        <f>IF(OR($L3990="",NOT(COUNTIFS($L$2:$L3990,$L3990)=1)),"",SUMIFS($I:$I,$L:$L,$L3990))</f>
        <v/>
      </c>
      <c r="L3990" s="6" t="str">
        <f t="shared" si="562"/>
        <v/>
      </c>
      <c r="M3990" s="6">
        <f t="shared" si="563"/>
        <v>160</v>
      </c>
      <c r="N3990" s="6">
        <f t="shared" si="564"/>
        <v>15</v>
      </c>
      <c r="O3990" s="9" t="str">
        <f>IF(AND($B3990&lt;&gt;"",$C3990&lt;&gt;"",$B3990&lt;=$C3990),INDEX(Szabalyok!$C:$C,$N3990),"")</f>
        <v/>
      </c>
      <c r="P3990">
        <f t="shared" si="566"/>
        <v>0</v>
      </c>
    </row>
    <row r="3991" spans="1:16" x14ac:dyDescent="0.35">
      <c r="A3991">
        <f t="shared" si="565"/>
        <v>0</v>
      </c>
      <c r="B3991" s="4" t="str">
        <f>IF($M3991&gt;300,"",IF(OR(INDEX(Bemenet!$E$2:$E$301,$M3991)="",INDEX(Bemenet!$F$2:$F$301,$M3991)=""),"",MAX(INDEX(Bemenet!$E$2:$E$301,$M3991),INDEX(Szabalyok!$A:$A,$N3991))))</f>
        <v/>
      </c>
      <c r="C3991" s="4" t="str">
        <f>IF($B3991="","",MIN(INDEX(Bemenet!$F$2:$F$301,$M3991),INDEX(Szabalyok!$B:$B,$N3991)))</f>
        <v/>
      </c>
      <c r="D3991" s="5" t="str">
        <f>IF(AND($B3991&lt;&gt;"",$C3991&lt;&gt;"",$B3991&lt;=$C3991),INDEX(Bemenet!$G$2:$G$301,$M3991),"")</f>
        <v/>
      </c>
      <c r="E3991" s="6" t="str">
        <f>IF(AND($B3991&lt;&gt;"",$C3991&lt;&gt;"",$B3991&lt;=$C3991),INDEX(Bemenet!$D$2:$D$301,$M3991),"")</f>
        <v/>
      </c>
      <c r="F3991" s="5" t="str">
        <f t="shared" si="558"/>
        <v/>
      </c>
      <c r="G3991" s="5" t="str">
        <f t="shared" si="559"/>
        <v/>
      </c>
      <c r="H3991" s="9" t="str">
        <f t="shared" si="560"/>
        <v/>
      </c>
      <c r="I3991" s="5" t="str">
        <f t="shared" si="561"/>
        <v/>
      </c>
      <c r="J3991" s="5" t="str">
        <f>IF(OR($L3991="",NOT(COUNTIFS($L$2:$L3991,$L3991)=1)),"",SUMIFS($G:$G,$L:$L,$L3991))</f>
        <v/>
      </c>
      <c r="K3991" s="5" t="str">
        <f>IF(OR($L3991="",NOT(COUNTIFS($L$2:$L3991,$L3991)=1)),"",SUMIFS($I:$I,$L:$L,$L3991))</f>
        <v/>
      </c>
      <c r="L3991" s="6" t="str">
        <f t="shared" si="562"/>
        <v/>
      </c>
      <c r="M3991" s="6">
        <f t="shared" si="563"/>
        <v>160</v>
      </c>
      <c r="N3991" s="6">
        <f t="shared" si="564"/>
        <v>16</v>
      </c>
      <c r="O3991" s="9" t="str">
        <f>IF(AND($B3991&lt;&gt;"",$C3991&lt;&gt;"",$B3991&lt;=$C3991),INDEX(Szabalyok!$C:$C,$N3991),"")</f>
        <v/>
      </c>
      <c r="P3991">
        <f t="shared" si="566"/>
        <v>0</v>
      </c>
    </row>
    <row r="3992" spans="1:16" x14ac:dyDescent="0.35">
      <c r="A3992">
        <f t="shared" si="565"/>
        <v>0</v>
      </c>
      <c r="B3992" s="4" t="str">
        <f>IF($M3992&gt;300,"",IF(OR(INDEX(Bemenet!$E$2:$E$301,$M3992)="",INDEX(Bemenet!$F$2:$F$301,$M3992)=""),"",MAX(INDEX(Bemenet!$E$2:$E$301,$M3992),INDEX(Szabalyok!$A:$A,$N3992))))</f>
        <v/>
      </c>
      <c r="C3992" s="4" t="str">
        <f>IF($B3992="","",MIN(INDEX(Bemenet!$F$2:$F$301,$M3992),INDEX(Szabalyok!$B:$B,$N3992)))</f>
        <v/>
      </c>
      <c r="D3992" s="5" t="str">
        <f>IF(AND($B3992&lt;&gt;"",$C3992&lt;&gt;"",$B3992&lt;=$C3992),INDEX(Bemenet!$G$2:$G$301,$M3992),"")</f>
        <v/>
      </c>
      <c r="E3992" s="6" t="str">
        <f>IF(AND($B3992&lt;&gt;"",$C3992&lt;&gt;"",$B3992&lt;=$C3992),INDEX(Bemenet!$D$2:$D$301,$M3992),"")</f>
        <v/>
      </c>
      <c r="F3992" s="5" t="str">
        <f t="shared" si="558"/>
        <v/>
      </c>
      <c r="G3992" s="5" t="str">
        <f t="shared" si="559"/>
        <v/>
      </c>
      <c r="H3992" s="9" t="str">
        <f t="shared" si="560"/>
        <v/>
      </c>
      <c r="I3992" s="5" t="str">
        <f t="shared" si="561"/>
        <v/>
      </c>
      <c r="J3992" s="5" t="str">
        <f>IF(OR($L3992="",NOT(COUNTIFS($L$2:$L3992,$L3992)=1)),"",SUMIFS($G:$G,$L:$L,$L3992))</f>
        <v/>
      </c>
      <c r="K3992" s="5" t="str">
        <f>IF(OR($L3992="",NOT(COUNTIFS($L$2:$L3992,$L3992)=1)),"",SUMIFS($I:$I,$L:$L,$L3992))</f>
        <v/>
      </c>
      <c r="L3992" s="6" t="str">
        <f t="shared" si="562"/>
        <v/>
      </c>
      <c r="M3992" s="6">
        <f t="shared" si="563"/>
        <v>160</v>
      </c>
      <c r="N3992" s="6">
        <f t="shared" si="564"/>
        <v>17</v>
      </c>
      <c r="O3992" s="9" t="str">
        <f>IF(AND($B3992&lt;&gt;"",$C3992&lt;&gt;"",$B3992&lt;=$C3992),INDEX(Szabalyok!$C:$C,$N3992),"")</f>
        <v/>
      </c>
      <c r="P3992">
        <f t="shared" si="566"/>
        <v>0</v>
      </c>
    </row>
    <row r="3993" spans="1:16" x14ac:dyDescent="0.35">
      <c r="A3993">
        <f t="shared" si="565"/>
        <v>0</v>
      </c>
      <c r="B3993" s="4" t="str">
        <f>IF($M3993&gt;300,"",IF(OR(INDEX(Bemenet!$E$2:$E$301,$M3993)="",INDEX(Bemenet!$F$2:$F$301,$M3993)=""),"",MAX(INDEX(Bemenet!$E$2:$E$301,$M3993),INDEX(Szabalyok!$A:$A,$N3993))))</f>
        <v/>
      </c>
      <c r="C3993" s="4" t="str">
        <f>IF($B3993="","",MIN(INDEX(Bemenet!$F$2:$F$301,$M3993),INDEX(Szabalyok!$B:$B,$N3993)))</f>
        <v/>
      </c>
      <c r="D3993" s="5" t="str">
        <f>IF(AND($B3993&lt;&gt;"",$C3993&lt;&gt;"",$B3993&lt;=$C3993),INDEX(Bemenet!$G$2:$G$301,$M3993),"")</f>
        <v/>
      </c>
      <c r="E3993" s="6" t="str">
        <f>IF(AND($B3993&lt;&gt;"",$C3993&lt;&gt;"",$B3993&lt;=$C3993),INDEX(Bemenet!$D$2:$D$301,$M3993),"")</f>
        <v/>
      </c>
      <c r="F3993" s="5" t="str">
        <f t="shared" si="558"/>
        <v/>
      </c>
      <c r="G3993" s="5" t="str">
        <f t="shared" si="559"/>
        <v/>
      </c>
      <c r="H3993" s="9" t="str">
        <f t="shared" si="560"/>
        <v/>
      </c>
      <c r="I3993" s="5" t="str">
        <f t="shared" si="561"/>
        <v/>
      </c>
      <c r="J3993" s="5" t="str">
        <f>IF(OR($L3993="",NOT(COUNTIFS($L$2:$L3993,$L3993)=1)),"",SUMIFS($G:$G,$L:$L,$L3993))</f>
        <v/>
      </c>
      <c r="K3993" s="5" t="str">
        <f>IF(OR($L3993="",NOT(COUNTIFS($L$2:$L3993,$L3993)=1)),"",SUMIFS($I:$I,$L:$L,$L3993))</f>
        <v/>
      </c>
      <c r="L3993" s="6" t="str">
        <f t="shared" si="562"/>
        <v/>
      </c>
      <c r="M3993" s="6">
        <f t="shared" si="563"/>
        <v>160</v>
      </c>
      <c r="N3993" s="6">
        <f t="shared" si="564"/>
        <v>18</v>
      </c>
      <c r="O3993" s="9" t="str">
        <f>IF(AND($B3993&lt;&gt;"",$C3993&lt;&gt;"",$B3993&lt;=$C3993),INDEX(Szabalyok!$C:$C,$N3993),"")</f>
        <v/>
      </c>
      <c r="P3993">
        <f t="shared" si="566"/>
        <v>0</v>
      </c>
    </row>
    <row r="3994" spans="1:16" x14ac:dyDescent="0.35">
      <c r="A3994">
        <f t="shared" si="565"/>
        <v>0</v>
      </c>
      <c r="B3994" s="4" t="str">
        <f>IF($M3994&gt;300,"",IF(OR(INDEX(Bemenet!$E$2:$E$301,$M3994)="",INDEX(Bemenet!$F$2:$F$301,$M3994)=""),"",MAX(INDEX(Bemenet!$E$2:$E$301,$M3994),INDEX(Szabalyok!$A:$A,$N3994))))</f>
        <v/>
      </c>
      <c r="C3994" s="4" t="str">
        <f>IF($B3994="","",MIN(INDEX(Bemenet!$F$2:$F$301,$M3994),INDEX(Szabalyok!$B:$B,$N3994)))</f>
        <v/>
      </c>
      <c r="D3994" s="5" t="str">
        <f>IF(AND($B3994&lt;&gt;"",$C3994&lt;&gt;"",$B3994&lt;=$C3994),INDEX(Bemenet!$G$2:$G$301,$M3994),"")</f>
        <v/>
      </c>
      <c r="E3994" s="6" t="str">
        <f>IF(AND($B3994&lt;&gt;"",$C3994&lt;&gt;"",$B3994&lt;=$C3994),INDEX(Bemenet!$D$2:$D$301,$M3994),"")</f>
        <v/>
      </c>
      <c r="F3994" s="5" t="str">
        <f t="shared" si="558"/>
        <v/>
      </c>
      <c r="G3994" s="5" t="str">
        <f t="shared" si="559"/>
        <v/>
      </c>
      <c r="H3994" s="9" t="str">
        <f t="shared" si="560"/>
        <v/>
      </c>
      <c r="I3994" s="5" t="str">
        <f t="shared" si="561"/>
        <v/>
      </c>
      <c r="J3994" s="5" t="str">
        <f>IF(OR($L3994="",NOT(COUNTIFS($L$2:$L3994,$L3994)=1)),"",SUMIFS($G:$G,$L:$L,$L3994))</f>
        <v/>
      </c>
      <c r="K3994" s="5" t="str">
        <f>IF(OR($L3994="",NOT(COUNTIFS($L$2:$L3994,$L3994)=1)),"",SUMIFS($I:$I,$L:$L,$L3994))</f>
        <v/>
      </c>
      <c r="L3994" s="6" t="str">
        <f t="shared" si="562"/>
        <v/>
      </c>
      <c r="M3994" s="6">
        <f t="shared" si="563"/>
        <v>160</v>
      </c>
      <c r="N3994" s="6">
        <f t="shared" si="564"/>
        <v>19</v>
      </c>
      <c r="O3994" s="9" t="str">
        <f>IF(AND($B3994&lt;&gt;"",$C3994&lt;&gt;"",$B3994&lt;=$C3994),INDEX(Szabalyok!$C:$C,$N3994),"")</f>
        <v/>
      </c>
      <c r="P3994">
        <f t="shared" si="566"/>
        <v>0</v>
      </c>
    </row>
    <row r="3995" spans="1:16" x14ac:dyDescent="0.35">
      <c r="A3995">
        <f t="shared" si="565"/>
        <v>0</v>
      </c>
      <c r="B3995" s="4" t="str">
        <f>IF($M3995&gt;300,"",IF(OR(INDEX(Bemenet!$E$2:$E$301,$M3995)="",INDEX(Bemenet!$F$2:$F$301,$M3995)=""),"",MAX(INDEX(Bemenet!$E$2:$E$301,$M3995),INDEX(Szabalyok!$A:$A,$N3995))))</f>
        <v/>
      </c>
      <c r="C3995" s="4" t="str">
        <f>IF($B3995="","",MIN(INDEX(Bemenet!$F$2:$F$301,$M3995),INDEX(Szabalyok!$B:$B,$N3995)))</f>
        <v/>
      </c>
      <c r="D3995" s="5" t="str">
        <f>IF(AND($B3995&lt;&gt;"",$C3995&lt;&gt;"",$B3995&lt;=$C3995),INDEX(Bemenet!$G$2:$G$301,$M3995),"")</f>
        <v/>
      </c>
      <c r="E3995" s="6" t="str">
        <f>IF(AND($B3995&lt;&gt;"",$C3995&lt;&gt;"",$B3995&lt;=$C3995),INDEX(Bemenet!$D$2:$D$301,$M3995),"")</f>
        <v/>
      </c>
      <c r="F3995" s="5" t="str">
        <f t="shared" si="558"/>
        <v/>
      </c>
      <c r="G3995" s="5" t="str">
        <f t="shared" si="559"/>
        <v/>
      </c>
      <c r="H3995" s="9" t="str">
        <f t="shared" si="560"/>
        <v/>
      </c>
      <c r="I3995" s="5" t="str">
        <f t="shared" si="561"/>
        <v/>
      </c>
      <c r="J3995" s="5" t="str">
        <f>IF(OR($L3995="",NOT(COUNTIFS($L$2:$L3995,$L3995)=1)),"",SUMIFS($G:$G,$L:$L,$L3995))</f>
        <v/>
      </c>
      <c r="K3995" s="5" t="str">
        <f>IF(OR($L3995="",NOT(COUNTIFS($L$2:$L3995,$L3995)=1)),"",SUMIFS($I:$I,$L:$L,$L3995))</f>
        <v/>
      </c>
      <c r="L3995" s="6" t="str">
        <f t="shared" si="562"/>
        <v/>
      </c>
      <c r="M3995" s="6">
        <f t="shared" si="563"/>
        <v>160</v>
      </c>
      <c r="N3995" s="6">
        <f t="shared" si="564"/>
        <v>20</v>
      </c>
      <c r="O3995" s="9" t="str">
        <f>IF(AND($B3995&lt;&gt;"",$C3995&lt;&gt;"",$B3995&lt;=$C3995),INDEX(Szabalyok!$C:$C,$N3995),"")</f>
        <v/>
      </c>
      <c r="P3995">
        <f t="shared" si="566"/>
        <v>0</v>
      </c>
    </row>
    <row r="3996" spans="1:16" x14ac:dyDescent="0.35">
      <c r="A3996">
        <f t="shared" si="565"/>
        <v>0</v>
      </c>
      <c r="B3996" s="4" t="str">
        <f>IF($M3996&gt;300,"",IF(OR(INDEX(Bemenet!$E$2:$E$301,$M3996)="",INDEX(Bemenet!$F$2:$F$301,$M3996)=""),"",MAX(INDEX(Bemenet!$E$2:$E$301,$M3996),INDEX(Szabalyok!$A:$A,$N3996))))</f>
        <v/>
      </c>
      <c r="C3996" s="4" t="str">
        <f>IF($B3996="","",MIN(INDEX(Bemenet!$F$2:$F$301,$M3996),INDEX(Szabalyok!$B:$B,$N3996)))</f>
        <v/>
      </c>
      <c r="D3996" s="5" t="str">
        <f>IF(AND($B3996&lt;&gt;"",$C3996&lt;&gt;"",$B3996&lt;=$C3996),INDEX(Bemenet!$G$2:$G$301,$M3996),"")</f>
        <v/>
      </c>
      <c r="E3996" s="6" t="str">
        <f>IF(AND($B3996&lt;&gt;"",$C3996&lt;&gt;"",$B3996&lt;=$C3996),INDEX(Bemenet!$D$2:$D$301,$M3996),"")</f>
        <v/>
      </c>
      <c r="F3996" s="5" t="str">
        <f t="shared" si="558"/>
        <v/>
      </c>
      <c r="G3996" s="5" t="str">
        <f t="shared" si="559"/>
        <v/>
      </c>
      <c r="H3996" s="9" t="str">
        <f t="shared" si="560"/>
        <v/>
      </c>
      <c r="I3996" s="5" t="str">
        <f t="shared" si="561"/>
        <v/>
      </c>
      <c r="J3996" s="5" t="str">
        <f>IF(OR($L3996="",NOT(COUNTIFS($L$2:$L3996,$L3996)=1)),"",SUMIFS($G:$G,$L:$L,$L3996))</f>
        <v/>
      </c>
      <c r="K3996" s="5" t="str">
        <f>IF(OR($L3996="",NOT(COUNTIFS($L$2:$L3996,$L3996)=1)),"",SUMIFS($I:$I,$L:$L,$L3996))</f>
        <v/>
      </c>
      <c r="L3996" s="6" t="str">
        <f t="shared" si="562"/>
        <v/>
      </c>
      <c r="M3996" s="6">
        <f t="shared" si="563"/>
        <v>160</v>
      </c>
      <c r="N3996" s="6">
        <f t="shared" si="564"/>
        <v>21</v>
      </c>
      <c r="O3996" s="9" t="str">
        <f>IF(AND($B3996&lt;&gt;"",$C3996&lt;&gt;"",$B3996&lt;=$C3996),INDEX(Szabalyok!$C:$C,$N3996),"")</f>
        <v/>
      </c>
      <c r="P3996">
        <f t="shared" si="566"/>
        <v>0</v>
      </c>
    </row>
    <row r="3997" spans="1:16" x14ac:dyDescent="0.35">
      <c r="A3997">
        <f t="shared" si="565"/>
        <v>0</v>
      </c>
      <c r="B3997" s="4" t="str">
        <f>IF($M3997&gt;300,"",IF(OR(INDEX(Bemenet!$E$2:$E$301,$M3997)="",INDEX(Bemenet!$F$2:$F$301,$M3997)=""),"",MAX(INDEX(Bemenet!$E$2:$E$301,$M3997),INDEX(Szabalyok!$A:$A,$N3997))))</f>
        <v/>
      </c>
      <c r="C3997" s="4" t="str">
        <f>IF($B3997="","",MIN(INDEX(Bemenet!$F$2:$F$301,$M3997),INDEX(Szabalyok!$B:$B,$N3997)))</f>
        <v/>
      </c>
      <c r="D3997" s="5" t="str">
        <f>IF(AND($B3997&lt;&gt;"",$C3997&lt;&gt;"",$B3997&lt;=$C3997),INDEX(Bemenet!$G$2:$G$301,$M3997),"")</f>
        <v/>
      </c>
      <c r="E3997" s="6" t="str">
        <f>IF(AND($B3997&lt;&gt;"",$C3997&lt;&gt;"",$B3997&lt;=$C3997),INDEX(Bemenet!$D$2:$D$301,$M3997),"")</f>
        <v/>
      </c>
      <c r="F3997" s="5" t="str">
        <f t="shared" si="558"/>
        <v/>
      </c>
      <c r="G3997" s="5" t="str">
        <f t="shared" si="559"/>
        <v/>
      </c>
      <c r="H3997" s="9" t="str">
        <f t="shared" si="560"/>
        <v/>
      </c>
      <c r="I3997" s="5" t="str">
        <f t="shared" si="561"/>
        <v/>
      </c>
      <c r="J3997" s="5" t="str">
        <f>IF(OR($L3997="",NOT(COUNTIFS($L$2:$L3997,$L3997)=1)),"",SUMIFS($G:$G,$L:$L,$L3997))</f>
        <v/>
      </c>
      <c r="K3997" s="5" t="str">
        <f>IF(OR($L3997="",NOT(COUNTIFS($L$2:$L3997,$L3997)=1)),"",SUMIFS($I:$I,$L:$L,$L3997))</f>
        <v/>
      </c>
      <c r="L3997" s="6" t="str">
        <f t="shared" si="562"/>
        <v/>
      </c>
      <c r="M3997" s="6">
        <f t="shared" si="563"/>
        <v>160</v>
      </c>
      <c r="N3997" s="6">
        <f t="shared" si="564"/>
        <v>22</v>
      </c>
      <c r="O3997" s="9" t="str">
        <f>IF(AND($B3997&lt;&gt;"",$C3997&lt;&gt;"",$B3997&lt;=$C3997),INDEX(Szabalyok!$C:$C,$N3997),"")</f>
        <v/>
      </c>
      <c r="P3997">
        <f t="shared" si="566"/>
        <v>0</v>
      </c>
    </row>
    <row r="3998" spans="1:16" x14ac:dyDescent="0.35">
      <c r="A3998">
        <f t="shared" si="565"/>
        <v>0</v>
      </c>
      <c r="B3998" s="4" t="str">
        <f>IF($M3998&gt;300,"",IF(OR(INDEX(Bemenet!$E$2:$E$301,$M3998)="",INDEX(Bemenet!$F$2:$F$301,$M3998)=""),"",MAX(INDEX(Bemenet!$E$2:$E$301,$M3998),INDEX(Szabalyok!$A:$A,$N3998))))</f>
        <v/>
      </c>
      <c r="C3998" s="4" t="str">
        <f>IF($B3998="","",MIN(INDEX(Bemenet!$F$2:$F$301,$M3998),INDEX(Szabalyok!$B:$B,$N3998)))</f>
        <v/>
      </c>
      <c r="D3998" s="5" t="str">
        <f>IF(AND($B3998&lt;&gt;"",$C3998&lt;&gt;"",$B3998&lt;=$C3998),INDEX(Bemenet!$G$2:$G$301,$M3998),"")</f>
        <v/>
      </c>
      <c r="E3998" s="6" t="str">
        <f>IF(AND($B3998&lt;&gt;"",$C3998&lt;&gt;"",$B3998&lt;=$C3998),INDEX(Bemenet!$D$2:$D$301,$M3998),"")</f>
        <v/>
      </c>
      <c r="F3998" s="5" t="str">
        <f t="shared" si="558"/>
        <v/>
      </c>
      <c r="G3998" s="5" t="str">
        <f t="shared" si="559"/>
        <v/>
      </c>
      <c r="H3998" s="9" t="str">
        <f t="shared" si="560"/>
        <v/>
      </c>
      <c r="I3998" s="5" t="str">
        <f t="shared" si="561"/>
        <v/>
      </c>
      <c r="J3998" s="5" t="str">
        <f>IF(OR($L3998="",NOT(COUNTIFS($L$2:$L3998,$L3998)=1)),"",SUMIFS($G:$G,$L:$L,$L3998))</f>
        <v/>
      </c>
      <c r="K3998" s="5" t="str">
        <f>IF(OR($L3998="",NOT(COUNTIFS($L$2:$L3998,$L3998)=1)),"",SUMIFS($I:$I,$L:$L,$L3998))</f>
        <v/>
      </c>
      <c r="L3998" s="6" t="str">
        <f t="shared" si="562"/>
        <v/>
      </c>
      <c r="M3998" s="6">
        <f t="shared" si="563"/>
        <v>160</v>
      </c>
      <c r="N3998" s="6">
        <f t="shared" si="564"/>
        <v>23</v>
      </c>
      <c r="O3998" s="9" t="str">
        <f>IF(AND($B3998&lt;&gt;"",$C3998&lt;&gt;"",$B3998&lt;=$C3998),INDEX(Szabalyok!$C:$C,$N3998),"")</f>
        <v/>
      </c>
      <c r="P3998">
        <f t="shared" si="566"/>
        <v>0</v>
      </c>
    </row>
    <row r="3999" spans="1:16" x14ac:dyDescent="0.35">
      <c r="A3999">
        <f t="shared" si="565"/>
        <v>0</v>
      </c>
      <c r="B3999" s="4" t="str">
        <f>IF($M3999&gt;300,"",IF(OR(INDEX(Bemenet!$E$2:$E$301,$M3999)="",INDEX(Bemenet!$F$2:$F$301,$M3999)=""),"",MAX(INDEX(Bemenet!$E$2:$E$301,$M3999),INDEX(Szabalyok!$A:$A,$N3999))))</f>
        <v/>
      </c>
      <c r="C3999" s="4" t="str">
        <f>IF($B3999="","",MIN(INDEX(Bemenet!$F$2:$F$301,$M3999),INDEX(Szabalyok!$B:$B,$N3999)))</f>
        <v/>
      </c>
      <c r="D3999" s="5" t="str">
        <f>IF(AND($B3999&lt;&gt;"",$C3999&lt;&gt;"",$B3999&lt;=$C3999),INDEX(Bemenet!$G$2:$G$301,$M3999),"")</f>
        <v/>
      </c>
      <c r="E3999" s="6" t="str">
        <f>IF(AND($B3999&lt;&gt;"",$C3999&lt;&gt;"",$B3999&lt;=$C3999),INDEX(Bemenet!$D$2:$D$301,$M3999),"")</f>
        <v/>
      </c>
      <c r="F3999" s="5" t="str">
        <f t="shared" si="558"/>
        <v/>
      </c>
      <c r="G3999" s="5" t="str">
        <f t="shared" si="559"/>
        <v/>
      </c>
      <c r="H3999" s="9" t="str">
        <f t="shared" si="560"/>
        <v/>
      </c>
      <c r="I3999" s="5" t="str">
        <f t="shared" si="561"/>
        <v/>
      </c>
      <c r="J3999" s="5" t="str">
        <f>IF(OR($L3999="",NOT(COUNTIFS($L$2:$L3999,$L3999)=1)),"",SUMIFS($G:$G,$L:$L,$L3999))</f>
        <v/>
      </c>
      <c r="K3999" s="5" t="str">
        <f>IF(OR($L3999="",NOT(COUNTIFS($L$2:$L3999,$L3999)=1)),"",SUMIFS($I:$I,$L:$L,$L3999))</f>
        <v/>
      </c>
      <c r="L3999" s="6" t="str">
        <f t="shared" si="562"/>
        <v/>
      </c>
      <c r="M3999" s="6">
        <f t="shared" si="563"/>
        <v>160</v>
      </c>
      <c r="N3999" s="6">
        <f t="shared" si="564"/>
        <v>24</v>
      </c>
      <c r="O3999" s="9" t="str">
        <f>IF(AND($B3999&lt;&gt;"",$C3999&lt;&gt;"",$B3999&lt;=$C3999),INDEX(Szabalyok!$C:$C,$N3999),"")</f>
        <v/>
      </c>
      <c r="P3999">
        <f t="shared" si="566"/>
        <v>0</v>
      </c>
    </row>
    <row r="4000" spans="1:16" x14ac:dyDescent="0.35">
      <c r="A4000">
        <f t="shared" si="565"/>
        <v>0</v>
      </c>
      <c r="B4000" s="4" t="str">
        <f>IF($M4000&gt;300,"",IF(OR(INDEX(Bemenet!$E$2:$E$301,$M4000)="",INDEX(Bemenet!$F$2:$F$301,$M4000)=""),"",MAX(INDEX(Bemenet!$E$2:$E$301,$M4000),INDEX(Szabalyok!$A:$A,$N4000))))</f>
        <v/>
      </c>
      <c r="C4000" s="4" t="str">
        <f>IF($B4000="","",MIN(INDEX(Bemenet!$F$2:$F$301,$M4000),INDEX(Szabalyok!$B:$B,$N4000)))</f>
        <v/>
      </c>
      <c r="D4000" s="5" t="str">
        <f>IF(AND($B4000&lt;&gt;"",$C4000&lt;&gt;"",$B4000&lt;=$C4000),INDEX(Bemenet!$G$2:$G$301,$M4000),"")</f>
        <v/>
      </c>
      <c r="E4000" s="6" t="str">
        <f>IF(AND($B4000&lt;&gt;"",$C4000&lt;&gt;"",$B4000&lt;=$C4000),INDEX(Bemenet!$D$2:$D$301,$M4000),"")</f>
        <v/>
      </c>
      <c r="F4000" s="5" t="str">
        <f t="shared" si="558"/>
        <v/>
      </c>
      <c r="G4000" s="5" t="str">
        <f t="shared" si="559"/>
        <v/>
      </c>
      <c r="H4000" s="9" t="str">
        <f t="shared" si="560"/>
        <v/>
      </c>
      <c r="I4000" s="5" t="str">
        <f t="shared" si="561"/>
        <v/>
      </c>
      <c r="J4000" s="5" t="str">
        <f>IF(OR($L4000="",NOT(COUNTIFS($L$2:$L4000,$L4000)=1)),"",SUMIFS($G:$G,$L:$L,$L4000))</f>
        <v/>
      </c>
      <c r="K4000" s="5" t="str">
        <f>IF(OR($L4000="",NOT(COUNTIFS($L$2:$L4000,$L4000)=1)),"",SUMIFS($I:$I,$L:$L,$L4000))</f>
        <v/>
      </c>
      <c r="L4000" s="6" t="str">
        <f t="shared" si="562"/>
        <v/>
      </c>
      <c r="M4000" s="6">
        <f t="shared" si="563"/>
        <v>160</v>
      </c>
      <c r="N4000" s="6">
        <f t="shared" si="564"/>
        <v>25</v>
      </c>
      <c r="O4000" s="9" t="str">
        <f>IF(AND($B4000&lt;&gt;"",$C4000&lt;&gt;"",$B4000&lt;=$C4000),INDEX(Szabalyok!$C:$C,$N4000),"")</f>
        <v/>
      </c>
      <c r="P4000">
        <f t="shared" si="566"/>
        <v>0</v>
      </c>
    </row>
    <row r="4001" spans="1:16" x14ac:dyDescent="0.35">
      <c r="A4001">
        <f t="shared" si="565"/>
        <v>0</v>
      </c>
      <c r="B4001" s="4" t="str">
        <f>IF($M4001&gt;300,"",IF(OR(INDEX(Bemenet!$E$2:$E$301,$M4001)="",INDEX(Bemenet!$F$2:$F$301,$M4001)=""),"",MAX(INDEX(Bemenet!$E$2:$E$301,$M4001),INDEX(Szabalyok!$A:$A,$N4001))))</f>
        <v/>
      </c>
      <c r="C4001" s="4" t="str">
        <f>IF($B4001="","",MIN(INDEX(Bemenet!$F$2:$F$301,$M4001),INDEX(Szabalyok!$B:$B,$N4001)))</f>
        <v/>
      </c>
      <c r="D4001" s="5" t="str">
        <f>IF(AND($B4001&lt;&gt;"",$C4001&lt;&gt;"",$B4001&lt;=$C4001),INDEX(Bemenet!$G$2:$G$301,$M4001),"")</f>
        <v/>
      </c>
      <c r="E4001" s="6" t="str">
        <f>IF(AND($B4001&lt;&gt;"",$C4001&lt;&gt;"",$B4001&lt;=$C4001),INDEX(Bemenet!$D$2:$D$301,$M4001),"")</f>
        <v/>
      </c>
      <c r="F4001" s="5" t="str">
        <f t="shared" si="558"/>
        <v/>
      </c>
      <c r="G4001" s="5" t="str">
        <f t="shared" si="559"/>
        <v/>
      </c>
      <c r="H4001" s="9" t="str">
        <f t="shared" si="560"/>
        <v/>
      </c>
      <c r="I4001" s="5" t="str">
        <f t="shared" si="561"/>
        <v/>
      </c>
      <c r="J4001" s="5" t="str">
        <f>IF(OR($L4001="",NOT(COUNTIFS($L$2:$L4001,$L4001)=1)),"",SUMIFS($G:$G,$L:$L,$L4001))</f>
        <v/>
      </c>
      <c r="K4001" s="5" t="str">
        <f>IF(OR($L4001="",NOT(COUNTIFS($L$2:$L4001,$L4001)=1)),"",SUMIFS($I:$I,$L:$L,$L4001))</f>
        <v/>
      </c>
      <c r="L4001" s="6" t="str">
        <f t="shared" si="562"/>
        <v/>
      </c>
      <c r="M4001" s="6">
        <f t="shared" si="563"/>
        <v>160</v>
      </c>
      <c r="N4001" s="6">
        <f t="shared" si="564"/>
        <v>26</v>
      </c>
      <c r="O4001" s="9" t="str">
        <f>IF(AND($B4001&lt;&gt;"",$C4001&lt;&gt;"",$B4001&lt;=$C4001),INDEX(Szabalyok!$C:$C,$N4001),"")</f>
        <v/>
      </c>
      <c r="P4001">
        <f t="shared" si="566"/>
        <v>0</v>
      </c>
    </row>
    <row r="4002" spans="1:16" x14ac:dyDescent="0.35">
      <c r="A4002">
        <f t="shared" si="565"/>
        <v>0</v>
      </c>
      <c r="B4002" s="4" t="str">
        <f>IF($M4002&gt;300,"",IF(OR(INDEX(Bemenet!$E$2:$E$301,$M4002)="",INDEX(Bemenet!$F$2:$F$301,$M4002)=""),"",MAX(INDEX(Bemenet!$E$2:$E$301,$M4002),INDEX(Szabalyok!$A:$A,$N4002))))</f>
        <v/>
      </c>
      <c r="C4002" s="4" t="str">
        <f>IF($B4002="","",MIN(INDEX(Bemenet!$F$2:$F$301,$M4002),INDEX(Szabalyok!$B:$B,$N4002)))</f>
        <v/>
      </c>
      <c r="D4002" s="5" t="str">
        <f>IF(AND($B4002&lt;&gt;"",$C4002&lt;&gt;"",$B4002&lt;=$C4002),INDEX(Bemenet!$G$2:$G$301,$M4002),"")</f>
        <v/>
      </c>
      <c r="E4002" s="6" t="str">
        <f>IF(AND($B4002&lt;&gt;"",$C4002&lt;&gt;"",$B4002&lt;=$C4002),INDEX(Bemenet!$D$2:$D$301,$M4002),"")</f>
        <v/>
      </c>
      <c r="F4002" s="5" t="str">
        <f t="shared" si="558"/>
        <v/>
      </c>
      <c r="G4002" s="5" t="str">
        <f t="shared" si="559"/>
        <v/>
      </c>
      <c r="H4002" s="9" t="str">
        <f t="shared" si="560"/>
        <v/>
      </c>
      <c r="I4002" s="5" t="str">
        <f t="shared" si="561"/>
        <v/>
      </c>
      <c r="J4002" s="5" t="str">
        <f>IF(OR($L4002="",NOT(COUNTIFS($L$2:$L4002,$L4002)=1)),"",SUMIFS($G:$G,$L:$L,$L4002))</f>
        <v/>
      </c>
      <c r="K4002" s="5" t="str">
        <f>IF(OR($L4002="",NOT(COUNTIFS($L$2:$L4002,$L4002)=1)),"",SUMIFS($I:$I,$L:$L,$L4002))</f>
        <v/>
      </c>
      <c r="L4002" s="6" t="str">
        <f t="shared" si="562"/>
        <v/>
      </c>
      <c r="M4002" s="6">
        <f t="shared" si="563"/>
        <v>161</v>
      </c>
      <c r="N4002" s="6">
        <f t="shared" si="564"/>
        <v>2</v>
      </c>
      <c r="O4002" s="9" t="str">
        <f>IF(AND($B4002&lt;&gt;"",$C4002&lt;&gt;"",$B4002&lt;=$C4002),INDEX(Szabalyok!$C:$C,$N4002),"")</f>
        <v/>
      </c>
      <c r="P4002">
        <f t="shared" si="566"/>
        <v>0</v>
      </c>
    </row>
    <row r="4003" spans="1:16" x14ac:dyDescent="0.35">
      <c r="A4003">
        <f t="shared" si="565"/>
        <v>0</v>
      </c>
      <c r="B4003" s="4" t="str">
        <f>IF($M4003&gt;300,"",IF(OR(INDEX(Bemenet!$E$2:$E$301,$M4003)="",INDEX(Bemenet!$F$2:$F$301,$M4003)=""),"",MAX(INDEX(Bemenet!$E$2:$E$301,$M4003),INDEX(Szabalyok!$A:$A,$N4003))))</f>
        <v/>
      </c>
      <c r="C4003" s="4" t="str">
        <f>IF($B4003="","",MIN(INDEX(Bemenet!$F$2:$F$301,$M4003),INDEX(Szabalyok!$B:$B,$N4003)))</f>
        <v/>
      </c>
      <c r="D4003" s="5" t="str">
        <f>IF(AND($B4003&lt;&gt;"",$C4003&lt;&gt;"",$B4003&lt;=$C4003),INDEX(Bemenet!$G$2:$G$301,$M4003),"")</f>
        <v/>
      </c>
      <c r="E4003" s="6" t="str">
        <f>IF(AND($B4003&lt;&gt;"",$C4003&lt;&gt;"",$B4003&lt;=$C4003),INDEX(Bemenet!$D$2:$D$301,$M4003),"")</f>
        <v/>
      </c>
      <c r="F4003" s="5" t="str">
        <f t="shared" si="558"/>
        <v/>
      </c>
      <c r="G4003" s="5" t="str">
        <f t="shared" si="559"/>
        <v/>
      </c>
      <c r="H4003" s="9" t="str">
        <f t="shared" si="560"/>
        <v/>
      </c>
      <c r="I4003" s="5" t="str">
        <f t="shared" si="561"/>
        <v/>
      </c>
      <c r="J4003" s="5" t="str">
        <f>IF(OR($L4003="",NOT(COUNTIFS($L$2:$L4003,$L4003)=1)),"",SUMIFS($G:$G,$L:$L,$L4003))</f>
        <v/>
      </c>
      <c r="K4003" s="5" t="str">
        <f>IF(OR($L4003="",NOT(COUNTIFS($L$2:$L4003,$L4003)=1)),"",SUMIFS($I:$I,$L:$L,$L4003))</f>
        <v/>
      </c>
      <c r="L4003" s="6" t="str">
        <f t="shared" si="562"/>
        <v/>
      </c>
      <c r="M4003" s="6">
        <f t="shared" si="563"/>
        <v>161</v>
      </c>
      <c r="N4003" s="6">
        <f t="shared" si="564"/>
        <v>3</v>
      </c>
      <c r="O4003" s="9" t="str">
        <f>IF(AND($B4003&lt;&gt;"",$C4003&lt;&gt;"",$B4003&lt;=$C4003),INDEX(Szabalyok!$C:$C,$N4003),"")</f>
        <v/>
      </c>
      <c r="P4003">
        <f t="shared" si="566"/>
        <v>0</v>
      </c>
    </row>
    <row r="4004" spans="1:16" x14ac:dyDescent="0.35">
      <c r="A4004">
        <f t="shared" si="565"/>
        <v>0</v>
      </c>
      <c r="B4004" s="4" t="str">
        <f>IF($M4004&gt;300,"",IF(OR(INDEX(Bemenet!$E$2:$E$301,$M4004)="",INDEX(Bemenet!$F$2:$F$301,$M4004)=""),"",MAX(INDEX(Bemenet!$E$2:$E$301,$M4004),INDEX(Szabalyok!$A:$A,$N4004))))</f>
        <v/>
      </c>
      <c r="C4004" s="4" t="str">
        <f>IF($B4004="","",MIN(INDEX(Bemenet!$F$2:$F$301,$M4004),INDEX(Szabalyok!$B:$B,$N4004)))</f>
        <v/>
      </c>
      <c r="D4004" s="5" t="str">
        <f>IF(AND($B4004&lt;&gt;"",$C4004&lt;&gt;"",$B4004&lt;=$C4004),INDEX(Bemenet!$G$2:$G$301,$M4004),"")</f>
        <v/>
      </c>
      <c r="E4004" s="6" t="str">
        <f>IF(AND($B4004&lt;&gt;"",$C4004&lt;&gt;"",$B4004&lt;=$C4004),INDEX(Bemenet!$D$2:$D$301,$M4004),"")</f>
        <v/>
      </c>
      <c r="F4004" s="5" t="str">
        <f t="shared" si="558"/>
        <v/>
      </c>
      <c r="G4004" s="5" t="str">
        <f t="shared" si="559"/>
        <v/>
      </c>
      <c r="H4004" s="9" t="str">
        <f t="shared" si="560"/>
        <v/>
      </c>
      <c r="I4004" s="5" t="str">
        <f t="shared" si="561"/>
        <v/>
      </c>
      <c r="J4004" s="5" t="str">
        <f>IF(OR($L4004="",NOT(COUNTIFS($L$2:$L4004,$L4004)=1)),"",SUMIFS($G:$G,$L:$L,$L4004))</f>
        <v/>
      </c>
      <c r="K4004" s="5" t="str">
        <f>IF(OR($L4004="",NOT(COUNTIFS($L$2:$L4004,$L4004)=1)),"",SUMIFS($I:$I,$L:$L,$L4004))</f>
        <v/>
      </c>
      <c r="L4004" s="6" t="str">
        <f t="shared" si="562"/>
        <v/>
      </c>
      <c r="M4004" s="6">
        <f t="shared" si="563"/>
        <v>161</v>
      </c>
      <c r="N4004" s="6">
        <f t="shared" si="564"/>
        <v>4</v>
      </c>
      <c r="O4004" s="9" t="str">
        <f>IF(AND($B4004&lt;&gt;"",$C4004&lt;&gt;"",$B4004&lt;=$C4004),INDEX(Szabalyok!$C:$C,$N4004),"")</f>
        <v/>
      </c>
      <c r="P4004">
        <f t="shared" si="566"/>
        <v>0</v>
      </c>
    </row>
    <row r="4005" spans="1:16" x14ac:dyDescent="0.35">
      <c r="A4005">
        <f t="shared" si="565"/>
        <v>0</v>
      </c>
      <c r="B4005" s="4" t="str">
        <f>IF($M4005&gt;300,"",IF(OR(INDEX(Bemenet!$E$2:$E$301,$M4005)="",INDEX(Bemenet!$F$2:$F$301,$M4005)=""),"",MAX(INDEX(Bemenet!$E$2:$E$301,$M4005),INDEX(Szabalyok!$A:$A,$N4005))))</f>
        <v/>
      </c>
      <c r="C4005" s="4" t="str">
        <f>IF($B4005="","",MIN(INDEX(Bemenet!$F$2:$F$301,$M4005),INDEX(Szabalyok!$B:$B,$N4005)))</f>
        <v/>
      </c>
      <c r="D4005" s="5" t="str">
        <f>IF(AND($B4005&lt;&gt;"",$C4005&lt;&gt;"",$B4005&lt;=$C4005),INDEX(Bemenet!$G$2:$G$301,$M4005),"")</f>
        <v/>
      </c>
      <c r="E4005" s="6" t="str">
        <f>IF(AND($B4005&lt;&gt;"",$C4005&lt;&gt;"",$B4005&lt;=$C4005),INDEX(Bemenet!$D$2:$D$301,$M4005),"")</f>
        <v/>
      </c>
      <c r="F4005" s="5" t="str">
        <f t="shared" si="558"/>
        <v/>
      </c>
      <c r="G4005" s="5" t="str">
        <f t="shared" si="559"/>
        <v/>
      </c>
      <c r="H4005" s="9" t="str">
        <f t="shared" si="560"/>
        <v/>
      </c>
      <c r="I4005" s="5" t="str">
        <f t="shared" si="561"/>
        <v/>
      </c>
      <c r="J4005" s="5" t="str">
        <f>IF(OR($L4005="",NOT(COUNTIFS($L$2:$L4005,$L4005)=1)),"",SUMIFS($G:$G,$L:$L,$L4005))</f>
        <v/>
      </c>
      <c r="K4005" s="5" t="str">
        <f>IF(OR($L4005="",NOT(COUNTIFS($L$2:$L4005,$L4005)=1)),"",SUMIFS($I:$I,$L:$L,$L4005))</f>
        <v/>
      </c>
      <c r="L4005" s="6" t="str">
        <f t="shared" si="562"/>
        <v/>
      </c>
      <c r="M4005" s="6">
        <f t="shared" si="563"/>
        <v>161</v>
      </c>
      <c r="N4005" s="6">
        <f t="shared" si="564"/>
        <v>5</v>
      </c>
      <c r="O4005" s="9" t="str">
        <f>IF(AND($B4005&lt;&gt;"",$C4005&lt;&gt;"",$B4005&lt;=$C4005),INDEX(Szabalyok!$C:$C,$N4005),"")</f>
        <v/>
      </c>
      <c r="P4005">
        <f t="shared" si="566"/>
        <v>0</v>
      </c>
    </row>
    <row r="4006" spans="1:16" x14ac:dyDescent="0.35">
      <c r="A4006">
        <f t="shared" si="565"/>
        <v>0</v>
      </c>
      <c r="B4006" s="4" t="str">
        <f>IF($M4006&gt;300,"",IF(OR(INDEX(Bemenet!$E$2:$E$301,$M4006)="",INDEX(Bemenet!$F$2:$F$301,$M4006)=""),"",MAX(INDEX(Bemenet!$E$2:$E$301,$M4006),INDEX(Szabalyok!$A:$A,$N4006))))</f>
        <v/>
      </c>
      <c r="C4006" s="4" t="str">
        <f>IF($B4006="","",MIN(INDEX(Bemenet!$F$2:$F$301,$M4006),INDEX(Szabalyok!$B:$B,$N4006)))</f>
        <v/>
      </c>
      <c r="D4006" s="5" t="str">
        <f>IF(AND($B4006&lt;&gt;"",$C4006&lt;&gt;"",$B4006&lt;=$C4006),INDEX(Bemenet!$G$2:$G$301,$M4006),"")</f>
        <v/>
      </c>
      <c r="E4006" s="6" t="str">
        <f>IF(AND($B4006&lt;&gt;"",$C4006&lt;&gt;"",$B4006&lt;=$C4006),INDEX(Bemenet!$D$2:$D$301,$M4006),"")</f>
        <v/>
      </c>
      <c r="F4006" s="5" t="str">
        <f t="shared" si="558"/>
        <v/>
      </c>
      <c r="G4006" s="5" t="str">
        <f t="shared" si="559"/>
        <v/>
      </c>
      <c r="H4006" s="9" t="str">
        <f t="shared" si="560"/>
        <v/>
      </c>
      <c r="I4006" s="5" t="str">
        <f t="shared" si="561"/>
        <v/>
      </c>
      <c r="J4006" s="5" t="str">
        <f>IF(OR($L4006="",NOT(COUNTIFS($L$2:$L4006,$L4006)=1)),"",SUMIFS($G:$G,$L:$L,$L4006))</f>
        <v/>
      </c>
      <c r="K4006" s="5" t="str">
        <f>IF(OR($L4006="",NOT(COUNTIFS($L$2:$L4006,$L4006)=1)),"",SUMIFS($I:$I,$L:$L,$L4006))</f>
        <v/>
      </c>
      <c r="L4006" s="6" t="str">
        <f t="shared" si="562"/>
        <v/>
      </c>
      <c r="M4006" s="6">
        <f t="shared" si="563"/>
        <v>161</v>
      </c>
      <c r="N4006" s="6">
        <f t="shared" si="564"/>
        <v>6</v>
      </c>
      <c r="O4006" s="9" t="str">
        <f>IF(AND($B4006&lt;&gt;"",$C4006&lt;&gt;"",$B4006&lt;=$C4006),INDEX(Szabalyok!$C:$C,$N4006),"")</f>
        <v/>
      </c>
      <c r="P4006">
        <f t="shared" si="566"/>
        <v>0</v>
      </c>
    </row>
    <row r="4007" spans="1:16" x14ac:dyDescent="0.35">
      <c r="A4007">
        <f t="shared" si="565"/>
        <v>0</v>
      </c>
      <c r="B4007" s="4" t="str">
        <f>IF($M4007&gt;300,"",IF(OR(INDEX(Bemenet!$E$2:$E$301,$M4007)="",INDEX(Bemenet!$F$2:$F$301,$M4007)=""),"",MAX(INDEX(Bemenet!$E$2:$E$301,$M4007),INDEX(Szabalyok!$A:$A,$N4007))))</f>
        <v/>
      </c>
      <c r="C4007" s="4" t="str">
        <f>IF($B4007="","",MIN(INDEX(Bemenet!$F$2:$F$301,$M4007),INDEX(Szabalyok!$B:$B,$N4007)))</f>
        <v/>
      </c>
      <c r="D4007" s="5" t="str">
        <f>IF(AND($B4007&lt;&gt;"",$C4007&lt;&gt;"",$B4007&lt;=$C4007),INDEX(Bemenet!$G$2:$G$301,$M4007),"")</f>
        <v/>
      </c>
      <c r="E4007" s="6" t="str">
        <f>IF(AND($B4007&lt;&gt;"",$C4007&lt;&gt;"",$B4007&lt;=$C4007),INDEX(Bemenet!$D$2:$D$301,$M4007),"")</f>
        <v/>
      </c>
      <c r="F4007" s="5" t="str">
        <f t="shared" si="558"/>
        <v/>
      </c>
      <c r="G4007" s="5" t="str">
        <f t="shared" si="559"/>
        <v/>
      </c>
      <c r="H4007" s="9" t="str">
        <f t="shared" si="560"/>
        <v/>
      </c>
      <c r="I4007" s="5" t="str">
        <f t="shared" si="561"/>
        <v/>
      </c>
      <c r="J4007" s="5" t="str">
        <f>IF(OR($L4007="",NOT(COUNTIFS($L$2:$L4007,$L4007)=1)),"",SUMIFS($G:$G,$L:$L,$L4007))</f>
        <v/>
      </c>
      <c r="K4007" s="5" t="str">
        <f>IF(OR($L4007="",NOT(COUNTIFS($L$2:$L4007,$L4007)=1)),"",SUMIFS($I:$I,$L:$L,$L4007))</f>
        <v/>
      </c>
      <c r="L4007" s="6" t="str">
        <f t="shared" si="562"/>
        <v/>
      </c>
      <c r="M4007" s="6">
        <f t="shared" si="563"/>
        <v>161</v>
      </c>
      <c r="N4007" s="6">
        <f t="shared" si="564"/>
        <v>7</v>
      </c>
      <c r="O4007" s="9" t="str">
        <f>IF(AND($B4007&lt;&gt;"",$C4007&lt;&gt;"",$B4007&lt;=$C4007),INDEX(Szabalyok!$C:$C,$N4007),"")</f>
        <v/>
      </c>
      <c r="P4007">
        <f t="shared" si="566"/>
        <v>0</v>
      </c>
    </row>
    <row r="4008" spans="1:16" x14ac:dyDescent="0.35">
      <c r="A4008">
        <f t="shared" si="565"/>
        <v>0</v>
      </c>
      <c r="B4008" s="4" t="str">
        <f>IF($M4008&gt;300,"",IF(OR(INDEX(Bemenet!$E$2:$E$301,$M4008)="",INDEX(Bemenet!$F$2:$F$301,$M4008)=""),"",MAX(INDEX(Bemenet!$E$2:$E$301,$M4008),INDEX(Szabalyok!$A:$A,$N4008))))</f>
        <v/>
      </c>
      <c r="C4008" s="4" t="str">
        <f>IF($B4008="","",MIN(INDEX(Bemenet!$F$2:$F$301,$M4008),INDEX(Szabalyok!$B:$B,$N4008)))</f>
        <v/>
      </c>
      <c r="D4008" s="5" t="str">
        <f>IF(AND($B4008&lt;&gt;"",$C4008&lt;&gt;"",$B4008&lt;=$C4008),INDEX(Bemenet!$G$2:$G$301,$M4008),"")</f>
        <v/>
      </c>
      <c r="E4008" s="6" t="str">
        <f>IF(AND($B4008&lt;&gt;"",$C4008&lt;&gt;"",$B4008&lt;=$C4008),INDEX(Bemenet!$D$2:$D$301,$M4008),"")</f>
        <v/>
      </c>
      <c r="F4008" s="5" t="str">
        <f t="shared" si="558"/>
        <v/>
      </c>
      <c r="G4008" s="5" t="str">
        <f t="shared" si="559"/>
        <v/>
      </c>
      <c r="H4008" s="9" t="str">
        <f t="shared" si="560"/>
        <v/>
      </c>
      <c r="I4008" s="5" t="str">
        <f t="shared" si="561"/>
        <v/>
      </c>
      <c r="J4008" s="5" t="str">
        <f>IF(OR($L4008="",NOT(COUNTIFS($L$2:$L4008,$L4008)=1)),"",SUMIFS($G:$G,$L:$L,$L4008))</f>
        <v/>
      </c>
      <c r="K4008" s="5" t="str">
        <f>IF(OR($L4008="",NOT(COUNTIFS($L$2:$L4008,$L4008)=1)),"",SUMIFS($I:$I,$L:$L,$L4008))</f>
        <v/>
      </c>
      <c r="L4008" s="6" t="str">
        <f t="shared" si="562"/>
        <v/>
      </c>
      <c r="M4008" s="6">
        <f t="shared" si="563"/>
        <v>161</v>
      </c>
      <c r="N4008" s="6">
        <f t="shared" si="564"/>
        <v>8</v>
      </c>
      <c r="O4008" s="9" t="str">
        <f>IF(AND($B4008&lt;&gt;"",$C4008&lt;&gt;"",$B4008&lt;=$C4008),INDEX(Szabalyok!$C:$C,$N4008),"")</f>
        <v/>
      </c>
      <c r="P4008">
        <f t="shared" si="566"/>
        <v>0</v>
      </c>
    </row>
    <row r="4009" spans="1:16" x14ac:dyDescent="0.35">
      <c r="A4009">
        <f t="shared" si="565"/>
        <v>0</v>
      </c>
      <c r="B4009" s="4" t="str">
        <f>IF($M4009&gt;300,"",IF(OR(INDEX(Bemenet!$E$2:$E$301,$M4009)="",INDEX(Bemenet!$F$2:$F$301,$M4009)=""),"",MAX(INDEX(Bemenet!$E$2:$E$301,$M4009),INDEX(Szabalyok!$A:$A,$N4009))))</f>
        <v/>
      </c>
      <c r="C4009" s="4" t="str">
        <f>IF($B4009="","",MIN(INDEX(Bemenet!$F$2:$F$301,$M4009),INDEX(Szabalyok!$B:$B,$N4009)))</f>
        <v/>
      </c>
      <c r="D4009" s="5" t="str">
        <f>IF(AND($B4009&lt;&gt;"",$C4009&lt;&gt;"",$B4009&lt;=$C4009),INDEX(Bemenet!$G$2:$G$301,$M4009),"")</f>
        <v/>
      </c>
      <c r="E4009" s="6" t="str">
        <f>IF(AND($B4009&lt;&gt;"",$C4009&lt;&gt;"",$B4009&lt;=$C4009),INDEX(Bemenet!$D$2:$D$301,$M4009),"")</f>
        <v/>
      </c>
      <c r="F4009" s="5" t="str">
        <f t="shared" si="558"/>
        <v/>
      </c>
      <c r="G4009" s="5" t="str">
        <f t="shared" si="559"/>
        <v/>
      </c>
      <c r="H4009" s="9" t="str">
        <f t="shared" si="560"/>
        <v/>
      </c>
      <c r="I4009" s="5" t="str">
        <f t="shared" si="561"/>
        <v/>
      </c>
      <c r="J4009" s="5" t="str">
        <f>IF(OR($L4009="",NOT(COUNTIFS($L$2:$L4009,$L4009)=1)),"",SUMIFS($G:$G,$L:$L,$L4009))</f>
        <v/>
      </c>
      <c r="K4009" s="5" t="str">
        <f>IF(OR($L4009="",NOT(COUNTIFS($L$2:$L4009,$L4009)=1)),"",SUMIFS($I:$I,$L:$L,$L4009))</f>
        <v/>
      </c>
      <c r="L4009" s="6" t="str">
        <f t="shared" si="562"/>
        <v/>
      </c>
      <c r="M4009" s="6">
        <f t="shared" si="563"/>
        <v>161</v>
      </c>
      <c r="N4009" s="6">
        <f t="shared" si="564"/>
        <v>9</v>
      </c>
      <c r="O4009" s="9" t="str">
        <f>IF(AND($B4009&lt;&gt;"",$C4009&lt;&gt;"",$B4009&lt;=$C4009),INDEX(Szabalyok!$C:$C,$N4009),"")</f>
        <v/>
      </c>
      <c r="P4009">
        <f t="shared" si="566"/>
        <v>0</v>
      </c>
    </row>
    <row r="4010" spans="1:16" x14ac:dyDescent="0.35">
      <c r="A4010">
        <f t="shared" si="565"/>
        <v>0</v>
      </c>
      <c r="B4010" s="4" t="str">
        <f>IF($M4010&gt;300,"",IF(OR(INDEX(Bemenet!$E$2:$E$301,$M4010)="",INDEX(Bemenet!$F$2:$F$301,$M4010)=""),"",MAX(INDEX(Bemenet!$E$2:$E$301,$M4010),INDEX(Szabalyok!$A:$A,$N4010))))</f>
        <v/>
      </c>
      <c r="C4010" s="4" t="str">
        <f>IF($B4010="","",MIN(INDEX(Bemenet!$F$2:$F$301,$M4010),INDEX(Szabalyok!$B:$B,$N4010)))</f>
        <v/>
      </c>
      <c r="D4010" s="5" t="str">
        <f>IF(AND($B4010&lt;&gt;"",$C4010&lt;&gt;"",$B4010&lt;=$C4010),INDEX(Bemenet!$G$2:$G$301,$M4010),"")</f>
        <v/>
      </c>
      <c r="E4010" s="6" t="str">
        <f>IF(AND($B4010&lt;&gt;"",$C4010&lt;&gt;"",$B4010&lt;=$C4010),INDEX(Bemenet!$D$2:$D$301,$M4010),"")</f>
        <v/>
      </c>
      <c r="F4010" s="5" t="str">
        <f t="shared" si="558"/>
        <v/>
      </c>
      <c r="G4010" s="5" t="str">
        <f t="shared" si="559"/>
        <v/>
      </c>
      <c r="H4010" s="9" t="str">
        <f t="shared" si="560"/>
        <v/>
      </c>
      <c r="I4010" s="5" t="str">
        <f t="shared" si="561"/>
        <v/>
      </c>
      <c r="J4010" s="5" t="str">
        <f>IF(OR($L4010="",NOT(COUNTIFS($L$2:$L4010,$L4010)=1)),"",SUMIFS($G:$G,$L:$L,$L4010))</f>
        <v/>
      </c>
      <c r="K4010" s="5" t="str">
        <f>IF(OR($L4010="",NOT(COUNTIFS($L$2:$L4010,$L4010)=1)),"",SUMIFS($I:$I,$L:$L,$L4010))</f>
        <v/>
      </c>
      <c r="L4010" s="6" t="str">
        <f t="shared" si="562"/>
        <v/>
      </c>
      <c r="M4010" s="6">
        <f t="shared" si="563"/>
        <v>161</v>
      </c>
      <c r="N4010" s="6">
        <f t="shared" si="564"/>
        <v>10</v>
      </c>
      <c r="O4010" s="9" t="str">
        <f>IF(AND($B4010&lt;&gt;"",$C4010&lt;&gt;"",$B4010&lt;=$C4010),INDEX(Szabalyok!$C:$C,$N4010),"")</f>
        <v/>
      </c>
      <c r="P4010">
        <f t="shared" si="566"/>
        <v>0</v>
      </c>
    </row>
    <row r="4011" spans="1:16" x14ac:dyDescent="0.35">
      <c r="A4011">
        <f t="shared" si="565"/>
        <v>0</v>
      </c>
      <c r="B4011" s="4" t="str">
        <f>IF($M4011&gt;300,"",IF(OR(INDEX(Bemenet!$E$2:$E$301,$M4011)="",INDEX(Bemenet!$F$2:$F$301,$M4011)=""),"",MAX(INDEX(Bemenet!$E$2:$E$301,$M4011),INDEX(Szabalyok!$A:$A,$N4011))))</f>
        <v/>
      </c>
      <c r="C4011" s="4" t="str">
        <f>IF($B4011="","",MIN(INDEX(Bemenet!$F$2:$F$301,$M4011),INDEX(Szabalyok!$B:$B,$N4011)))</f>
        <v/>
      </c>
      <c r="D4011" s="5" t="str">
        <f>IF(AND($B4011&lt;&gt;"",$C4011&lt;&gt;"",$B4011&lt;=$C4011),INDEX(Bemenet!$G$2:$G$301,$M4011),"")</f>
        <v/>
      </c>
      <c r="E4011" s="6" t="str">
        <f>IF(AND($B4011&lt;&gt;"",$C4011&lt;&gt;"",$B4011&lt;=$C4011),INDEX(Bemenet!$D$2:$D$301,$M4011),"")</f>
        <v/>
      </c>
      <c r="F4011" s="5" t="str">
        <f t="shared" si="558"/>
        <v/>
      </c>
      <c r="G4011" s="5" t="str">
        <f t="shared" si="559"/>
        <v/>
      </c>
      <c r="H4011" s="9" t="str">
        <f t="shared" si="560"/>
        <v/>
      </c>
      <c r="I4011" s="5" t="str">
        <f t="shared" si="561"/>
        <v/>
      </c>
      <c r="J4011" s="5" t="str">
        <f>IF(OR($L4011="",NOT(COUNTIFS($L$2:$L4011,$L4011)=1)),"",SUMIFS($G:$G,$L:$L,$L4011))</f>
        <v/>
      </c>
      <c r="K4011" s="5" t="str">
        <f>IF(OR($L4011="",NOT(COUNTIFS($L$2:$L4011,$L4011)=1)),"",SUMIFS($I:$I,$L:$L,$L4011))</f>
        <v/>
      </c>
      <c r="L4011" s="6" t="str">
        <f t="shared" si="562"/>
        <v/>
      </c>
      <c r="M4011" s="6">
        <f t="shared" si="563"/>
        <v>161</v>
      </c>
      <c r="N4011" s="6">
        <f t="shared" si="564"/>
        <v>11</v>
      </c>
      <c r="O4011" s="9" t="str">
        <f>IF(AND($B4011&lt;&gt;"",$C4011&lt;&gt;"",$B4011&lt;=$C4011),INDEX(Szabalyok!$C:$C,$N4011),"")</f>
        <v/>
      </c>
      <c r="P4011">
        <f t="shared" si="566"/>
        <v>0</v>
      </c>
    </row>
    <row r="4012" spans="1:16" x14ac:dyDescent="0.35">
      <c r="A4012">
        <f t="shared" si="565"/>
        <v>0</v>
      </c>
      <c r="B4012" s="4" t="str">
        <f>IF($M4012&gt;300,"",IF(OR(INDEX(Bemenet!$E$2:$E$301,$M4012)="",INDEX(Bemenet!$F$2:$F$301,$M4012)=""),"",MAX(INDEX(Bemenet!$E$2:$E$301,$M4012),INDEX(Szabalyok!$A:$A,$N4012))))</f>
        <v/>
      </c>
      <c r="C4012" s="4" t="str">
        <f>IF($B4012="","",MIN(INDEX(Bemenet!$F$2:$F$301,$M4012),INDEX(Szabalyok!$B:$B,$N4012)))</f>
        <v/>
      </c>
      <c r="D4012" s="5" t="str">
        <f>IF(AND($B4012&lt;&gt;"",$C4012&lt;&gt;"",$B4012&lt;=$C4012),INDEX(Bemenet!$G$2:$G$301,$M4012),"")</f>
        <v/>
      </c>
      <c r="E4012" s="6" t="str">
        <f>IF(AND($B4012&lt;&gt;"",$C4012&lt;&gt;"",$B4012&lt;=$C4012),INDEX(Bemenet!$D$2:$D$301,$M4012),"")</f>
        <v/>
      </c>
      <c r="F4012" s="5" t="str">
        <f t="shared" si="558"/>
        <v/>
      </c>
      <c r="G4012" s="5" t="str">
        <f t="shared" si="559"/>
        <v/>
      </c>
      <c r="H4012" s="9" t="str">
        <f t="shared" si="560"/>
        <v/>
      </c>
      <c r="I4012" s="5" t="str">
        <f t="shared" si="561"/>
        <v/>
      </c>
      <c r="J4012" s="5" t="str">
        <f>IF(OR($L4012="",NOT(COUNTIFS($L$2:$L4012,$L4012)=1)),"",SUMIFS($G:$G,$L:$L,$L4012))</f>
        <v/>
      </c>
      <c r="K4012" s="5" t="str">
        <f>IF(OR($L4012="",NOT(COUNTIFS($L$2:$L4012,$L4012)=1)),"",SUMIFS($I:$I,$L:$L,$L4012))</f>
        <v/>
      </c>
      <c r="L4012" s="6" t="str">
        <f t="shared" si="562"/>
        <v/>
      </c>
      <c r="M4012" s="6">
        <f t="shared" si="563"/>
        <v>161</v>
      </c>
      <c r="N4012" s="6">
        <f t="shared" si="564"/>
        <v>12</v>
      </c>
      <c r="O4012" s="9" t="str">
        <f>IF(AND($B4012&lt;&gt;"",$C4012&lt;&gt;"",$B4012&lt;=$C4012),INDEX(Szabalyok!$C:$C,$N4012),"")</f>
        <v/>
      </c>
      <c r="P4012">
        <f t="shared" si="566"/>
        <v>0</v>
      </c>
    </row>
    <row r="4013" spans="1:16" x14ac:dyDescent="0.35">
      <c r="A4013">
        <f t="shared" si="565"/>
        <v>0</v>
      </c>
      <c r="B4013" s="4" t="str">
        <f>IF($M4013&gt;300,"",IF(OR(INDEX(Bemenet!$E$2:$E$301,$M4013)="",INDEX(Bemenet!$F$2:$F$301,$M4013)=""),"",MAX(INDEX(Bemenet!$E$2:$E$301,$M4013),INDEX(Szabalyok!$A:$A,$N4013))))</f>
        <v/>
      </c>
      <c r="C4013" s="4" t="str">
        <f>IF($B4013="","",MIN(INDEX(Bemenet!$F$2:$F$301,$M4013),INDEX(Szabalyok!$B:$B,$N4013)))</f>
        <v/>
      </c>
      <c r="D4013" s="5" t="str">
        <f>IF(AND($B4013&lt;&gt;"",$C4013&lt;&gt;"",$B4013&lt;=$C4013),INDEX(Bemenet!$G$2:$G$301,$M4013),"")</f>
        <v/>
      </c>
      <c r="E4013" s="6" t="str">
        <f>IF(AND($B4013&lt;&gt;"",$C4013&lt;&gt;"",$B4013&lt;=$C4013),INDEX(Bemenet!$D$2:$D$301,$M4013),"")</f>
        <v/>
      </c>
      <c r="F4013" s="5" t="str">
        <f t="shared" si="558"/>
        <v/>
      </c>
      <c r="G4013" s="5" t="str">
        <f t="shared" si="559"/>
        <v/>
      </c>
      <c r="H4013" s="9" t="str">
        <f t="shared" si="560"/>
        <v/>
      </c>
      <c r="I4013" s="5" t="str">
        <f t="shared" si="561"/>
        <v/>
      </c>
      <c r="J4013" s="5" t="str">
        <f>IF(OR($L4013="",NOT(COUNTIFS($L$2:$L4013,$L4013)=1)),"",SUMIFS($G:$G,$L:$L,$L4013))</f>
        <v/>
      </c>
      <c r="K4013" s="5" t="str">
        <f>IF(OR($L4013="",NOT(COUNTIFS($L$2:$L4013,$L4013)=1)),"",SUMIFS($I:$I,$L:$L,$L4013))</f>
        <v/>
      </c>
      <c r="L4013" s="6" t="str">
        <f t="shared" si="562"/>
        <v/>
      </c>
      <c r="M4013" s="6">
        <f t="shared" si="563"/>
        <v>161</v>
      </c>
      <c r="N4013" s="6">
        <f t="shared" si="564"/>
        <v>13</v>
      </c>
      <c r="O4013" s="9" t="str">
        <f>IF(AND($B4013&lt;&gt;"",$C4013&lt;&gt;"",$B4013&lt;=$C4013),INDEX(Szabalyok!$C:$C,$N4013),"")</f>
        <v/>
      </c>
      <c r="P4013">
        <f t="shared" si="566"/>
        <v>0</v>
      </c>
    </row>
    <row r="4014" spans="1:16" x14ac:dyDescent="0.35">
      <c r="A4014">
        <f t="shared" si="565"/>
        <v>0</v>
      </c>
      <c r="B4014" s="4" t="str">
        <f>IF($M4014&gt;300,"",IF(OR(INDEX(Bemenet!$E$2:$E$301,$M4014)="",INDEX(Bemenet!$F$2:$F$301,$M4014)=""),"",MAX(INDEX(Bemenet!$E$2:$E$301,$M4014),INDEX(Szabalyok!$A:$A,$N4014))))</f>
        <v/>
      </c>
      <c r="C4014" s="4" t="str">
        <f>IF($B4014="","",MIN(INDEX(Bemenet!$F$2:$F$301,$M4014),INDEX(Szabalyok!$B:$B,$N4014)))</f>
        <v/>
      </c>
      <c r="D4014" s="5" t="str">
        <f>IF(AND($B4014&lt;&gt;"",$C4014&lt;&gt;"",$B4014&lt;=$C4014),INDEX(Bemenet!$G$2:$G$301,$M4014),"")</f>
        <v/>
      </c>
      <c r="E4014" s="6" t="str">
        <f>IF(AND($B4014&lt;&gt;"",$C4014&lt;&gt;"",$B4014&lt;=$C4014),INDEX(Bemenet!$D$2:$D$301,$M4014),"")</f>
        <v/>
      </c>
      <c r="F4014" s="5" t="str">
        <f t="shared" si="558"/>
        <v/>
      </c>
      <c r="G4014" s="5" t="str">
        <f t="shared" si="559"/>
        <v/>
      </c>
      <c r="H4014" s="9" t="str">
        <f t="shared" si="560"/>
        <v/>
      </c>
      <c r="I4014" s="5" t="str">
        <f t="shared" si="561"/>
        <v/>
      </c>
      <c r="J4014" s="5" t="str">
        <f>IF(OR($L4014="",NOT(COUNTIFS($L$2:$L4014,$L4014)=1)),"",SUMIFS($G:$G,$L:$L,$L4014))</f>
        <v/>
      </c>
      <c r="K4014" s="5" t="str">
        <f>IF(OR($L4014="",NOT(COUNTIFS($L$2:$L4014,$L4014)=1)),"",SUMIFS($I:$I,$L:$L,$L4014))</f>
        <v/>
      </c>
      <c r="L4014" s="6" t="str">
        <f t="shared" si="562"/>
        <v/>
      </c>
      <c r="M4014" s="6">
        <f t="shared" si="563"/>
        <v>161</v>
      </c>
      <c r="N4014" s="6">
        <f t="shared" si="564"/>
        <v>14</v>
      </c>
      <c r="O4014" s="9" t="str">
        <f>IF(AND($B4014&lt;&gt;"",$C4014&lt;&gt;"",$B4014&lt;=$C4014),INDEX(Szabalyok!$C:$C,$N4014),"")</f>
        <v/>
      </c>
      <c r="P4014">
        <f t="shared" si="566"/>
        <v>0</v>
      </c>
    </row>
    <row r="4015" spans="1:16" x14ac:dyDescent="0.35">
      <c r="A4015">
        <f t="shared" si="565"/>
        <v>0</v>
      </c>
      <c r="B4015" s="4" t="str">
        <f>IF($M4015&gt;300,"",IF(OR(INDEX(Bemenet!$E$2:$E$301,$M4015)="",INDEX(Bemenet!$F$2:$F$301,$M4015)=""),"",MAX(INDEX(Bemenet!$E$2:$E$301,$M4015),INDEX(Szabalyok!$A:$A,$N4015))))</f>
        <v/>
      </c>
      <c r="C4015" s="4" t="str">
        <f>IF($B4015="","",MIN(INDEX(Bemenet!$F$2:$F$301,$M4015),INDEX(Szabalyok!$B:$B,$N4015)))</f>
        <v/>
      </c>
      <c r="D4015" s="5" t="str">
        <f>IF(AND($B4015&lt;&gt;"",$C4015&lt;&gt;"",$B4015&lt;=$C4015),INDEX(Bemenet!$G$2:$G$301,$M4015),"")</f>
        <v/>
      </c>
      <c r="E4015" s="6" t="str">
        <f>IF(AND($B4015&lt;&gt;"",$C4015&lt;&gt;"",$B4015&lt;=$C4015),INDEX(Bemenet!$D$2:$D$301,$M4015),"")</f>
        <v/>
      </c>
      <c r="F4015" s="5" t="str">
        <f t="shared" si="558"/>
        <v/>
      </c>
      <c r="G4015" s="5" t="str">
        <f t="shared" si="559"/>
        <v/>
      </c>
      <c r="H4015" s="9" t="str">
        <f t="shared" si="560"/>
        <v/>
      </c>
      <c r="I4015" s="5" t="str">
        <f t="shared" si="561"/>
        <v/>
      </c>
      <c r="J4015" s="5" t="str">
        <f>IF(OR($L4015="",NOT(COUNTIFS($L$2:$L4015,$L4015)=1)),"",SUMIFS($G:$G,$L:$L,$L4015))</f>
        <v/>
      </c>
      <c r="K4015" s="5" t="str">
        <f>IF(OR($L4015="",NOT(COUNTIFS($L$2:$L4015,$L4015)=1)),"",SUMIFS($I:$I,$L:$L,$L4015))</f>
        <v/>
      </c>
      <c r="L4015" s="6" t="str">
        <f t="shared" si="562"/>
        <v/>
      </c>
      <c r="M4015" s="6">
        <f t="shared" si="563"/>
        <v>161</v>
      </c>
      <c r="N4015" s="6">
        <f t="shared" si="564"/>
        <v>15</v>
      </c>
      <c r="O4015" s="9" t="str">
        <f>IF(AND($B4015&lt;&gt;"",$C4015&lt;&gt;"",$B4015&lt;=$C4015),INDEX(Szabalyok!$C:$C,$N4015),"")</f>
        <v/>
      </c>
      <c r="P4015">
        <f t="shared" si="566"/>
        <v>0</v>
      </c>
    </row>
    <row r="4016" spans="1:16" x14ac:dyDescent="0.35">
      <c r="A4016">
        <f t="shared" si="565"/>
        <v>0</v>
      </c>
      <c r="B4016" s="4" t="str">
        <f>IF($M4016&gt;300,"",IF(OR(INDEX(Bemenet!$E$2:$E$301,$M4016)="",INDEX(Bemenet!$F$2:$F$301,$M4016)=""),"",MAX(INDEX(Bemenet!$E$2:$E$301,$M4016),INDEX(Szabalyok!$A:$A,$N4016))))</f>
        <v/>
      </c>
      <c r="C4016" s="4" t="str">
        <f>IF($B4016="","",MIN(INDEX(Bemenet!$F$2:$F$301,$M4016),INDEX(Szabalyok!$B:$B,$N4016)))</f>
        <v/>
      </c>
      <c r="D4016" s="5" t="str">
        <f>IF(AND($B4016&lt;&gt;"",$C4016&lt;&gt;"",$B4016&lt;=$C4016),INDEX(Bemenet!$G$2:$G$301,$M4016),"")</f>
        <v/>
      </c>
      <c r="E4016" s="6" t="str">
        <f>IF(AND($B4016&lt;&gt;"",$C4016&lt;&gt;"",$B4016&lt;=$C4016),INDEX(Bemenet!$D$2:$D$301,$M4016),"")</f>
        <v/>
      </c>
      <c r="F4016" s="5" t="str">
        <f t="shared" si="558"/>
        <v/>
      </c>
      <c r="G4016" s="5" t="str">
        <f t="shared" si="559"/>
        <v/>
      </c>
      <c r="H4016" s="9" t="str">
        <f t="shared" si="560"/>
        <v/>
      </c>
      <c r="I4016" s="5" t="str">
        <f t="shared" si="561"/>
        <v/>
      </c>
      <c r="J4016" s="5" t="str">
        <f>IF(OR($L4016="",NOT(COUNTIFS($L$2:$L4016,$L4016)=1)),"",SUMIFS($G:$G,$L:$L,$L4016))</f>
        <v/>
      </c>
      <c r="K4016" s="5" t="str">
        <f>IF(OR($L4016="",NOT(COUNTIFS($L$2:$L4016,$L4016)=1)),"",SUMIFS($I:$I,$L:$L,$L4016))</f>
        <v/>
      </c>
      <c r="L4016" s="6" t="str">
        <f t="shared" si="562"/>
        <v/>
      </c>
      <c r="M4016" s="6">
        <f t="shared" si="563"/>
        <v>161</v>
      </c>
      <c r="N4016" s="6">
        <f t="shared" si="564"/>
        <v>16</v>
      </c>
      <c r="O4016" s="9" t="str">
        <f>IF(AND($B4016&lt;&gt;"",$C4016&lt;&gt;"",$B4016&lt;=$C4016),INDEX(Szabalyok!$C:$C,$N4016),"")</f>
        <v/>
      </c>
      <c r="P4016">
        <f t="shared" si="566"/>
        <v>0</v>
      </c>
    </row>
    <row r="4017" spans="1:16" x14ac:dyDescent="0.35">
      <c r="A4017">
        <f t="shared" si="565"/>
        <v>0</v>
      </c>
      <c r="B4017" s="4" t="str">
        <f>IF($M4017&gt;300,"",IF(OR(INDEX(Bemenet!$E$2:$E$301,$M4017)="",INDEX(Bemenet!$F$2:$F$301,$M4017)=""),"",MAX(INDEX(Bemenet!$E$2:$E$301,$M4017),INDEX(Szabalyok!$A:$A,$N4017))))</f>
        <v/>
      </c>
      <c r="C4017" s="4" t="str">
        <f>IF($B4017="","",MIN(INDEX(Bemenet!$F$2:$F$301,$M4017),INDEX(Szabalyok!$B:$B,$N4017)))</f>
        <v/>
      </c>
      <c r="D4017" s="5" t="str">
        <f>IF(AND($B4017&lt;&gt;"",$C4017&lt;&gt;"",$B4017&lt;=$C4017),INDEX(Bemenet!$G$2:$G$301,$M4017),"")</f>
        <v/>
      </c>
      <c r="E4017" s="6" t="str">
        <f>IF(AND($B4017&lt;&gt;"",$C4017&lt;&gt;"",$B4017&lt;=$C4017),INDEX(Bemenet!$D$2:$D$301,$M4017),"")</f>
        <v/>
      </c>
      <c r="F4017" s="5" t="str">
        <f t="shared" si="558"/>
        <v/>
      </c>
      <c r="G4017" s="5" t="str">
        <f t="shared" si="559"/>
        <v/>
      </c>
      <c r="H4017" s="9" t="str">
        <f t="shared" si="560"/>
        <v/>
      </c>
      <c r="I4017" s="5" t="str">
        <f t="shared" si="561"/>
        <v/>
      </c>
      <c r="J4017" s="5" t="str">
        <f>IF(OR($L4017="",NOT(COUNTIFS($L$2:$L4017,$L4017)=1)),"",SUMIFS($G:$G,$L:$L,$L4017))</f>
        <v/>
      </c>
      <c r="K4017" s="5" t="str">
        <f>IF(OR($L4017="",NOT(COUNTIFS($L$2:$L4017,$L4017)=1)),"",SUMIFS($I:$I,$L:$L,$L4017))</f>
        <v/>
      </c>
      <c r="L4017" s="6" t="str">
        <f t="shared" si="562"/>
        <v/>
      </c>
      <c r="M4017" s="6">
        <f t="shared" si="563"/>
        <v>161</v>
      </c>
      <c r="N4017" s="6">
        <f t="shared" si="564"/>
        <v>17</v>
      </c>
      <c r="O4017" s="9" t="str">
        <f>IF(AND($B4017&lt;&gt;"",$C4017&lt;&gt;"",$B4017&lt;=$C4017),INDEX(Szabalyok!$C:$C,$N4017),"")</f>
        <v/>
      </c>
      <c r="P4017">
        <f t="shared" si="566"/>
        <v>0</v>
      </c>
    </row>
    <row r="4018" spans="1:16" x14ac:dyDescent="0.35">
      <c r="A4018">
        <f t="shared" si="565"/>
        <v>0</v>
      </c>
      <c r="B4018" s="4" t="str">
        <f>IF($M4018&gt;300,"",IF(OR(INDEX(Bemenet!$E$2:$E$301,$M4018)="",INDEX(Bemenet!$F$2:$F$301,$M4018)=""),"",MAX(INDEX(Bemenet!$E$2:$E$301,$M4018),INDEX(Szabalyok!$A:$A,$N4018))))</f>
        <v/>
      </c>
      <c r="C4018" s="4" t="str">
        <f>IF($B4018="","",MIN(INDEX(Bemenet!$F$2:$F$301,$M4018),INDEX(Szabalyok!$B:$B,$N4018)))</f>
        <v/>
      </c>
      <c r="D4018" s="5" t="str">
        <f>IF(AND($B4018&lt;&gt;"",$C4018&lt;&gt;"",$B4018&lt;=$C4018),INDEX(Bemenet!$G$2:$G$301,$M4018),"")</f>
        <v/>
      </c>
      <c r="E4018" s="6" t="str">
        <f>IF(AND($B4018&lt;&gt;"",$C4018&lt;&gt;"",$B4018&lt;=$C4018),INDEX(Bemenet!$D$2:$D$301,$M4018),"")</f>
        <v/>
      </c>
      <c r="F4018" s="5" t="str">
        <f t="shared" si="558"/>
        <v/>
      </c>
      <c r="G4018" s="5" t="str">
        <f t="shared" si="559"/>
        <v/>
      </c>
      <c r="H4018" s="9" t="str">
        <f t="shared" si="560"/>
        <v/>
      </c>
      <c r="I4018" s="5" t="str">
        <f t="shared" si="561"/>
        <v/>
      </c>
      <c r="J4018" s="5" t="str">
        <f>IF(OR($L4018="",NOT(COUNTIFS($L$2:$L4018,$L4018)=1)),"",SUMIFS($G:$G,$L:$L,$L4018))</f>
        <v/>
      </c>
      <c r="K4018" s="5" t="str">
        <f>IF(OR($L4018="",NOT(COUNTIFS($L$2:$L4018,$L4018)=1)),"",SUMIFS($I:$I,$L:$L,$L4018))</f>
        <v/>
      </c>
      <c r="L4018" s="6" t="str">
        <f t="shared" si="562"/>
        <v/>
      </c>
      <c r="M4018" s="6">
        <f t="shared" si="563"/>
        <v>161</v>
      </c>
      <c r="N4018" s="6">
        <f t="shared" si="564"/>
        <v>18</v>
      </c>
      <c r="O4018" s="9" t="str">
        <f>IF(AND($B4018&lt;&gt;"",$C4018&lt;&gt;"",$B4018&lt;=$C4018),INDEX(Szabalyok!$C:$C,$N4018),"")</f>
        <v/>
      </c>
      <c r="P4018">
        <f t="shared" si="566"/>
        <v>0</v>
      </c>
    </row>
    <row r="4019" spans="1:16" x14ac:dyDescent="0.35">
      <c r="A4019">
        <f t="shared" si="565"/>
        <v>0</v>
      </c>
      <c r="B4019" s="4" t="str">
        <f>IF($M4019&gt;300,"",IF(OR(INDEX(Bemenet!$E$2:$E$301,$M4019)="",INDEX(Bemenet!$F$2:$F$301,$M4019)=""),"",MAX(INDEX(Bemenet!$E$2:$E$301,$M4019),INDEX(Szabalyok!$A:$A,$N4019))))</f>
        <v/>
      </c>
      <c r="C4019" s="4" t="str">
        <f>IF($B4019="","",MIN(INDEX(Bemenet!$F$2:$F$301,$M4019),INDEX(Szabalyok!$B:$B,$N4019)))</f>
        <v/>
      </c>
      <c r="D4019" s="5" t="str">
        <f>IF(AND($B4019&lt;&gt;"",$C4019&lt;&gt;"",$B4019&lt;=$C4019),INDEX(Bemenet!$G$2:$G$301,$M4019),"")</f>
        <v/>
      </c>
      <c r="E4019" s="6" t="str">
        <f>IF(AND($B4019&lt;&gt;"",$C4019&lt;&gt;"",$B4019&lt;=$C4019),INDEX(Bemenet!$D$2:$D$301,$M4019),"")</f>
        <v/>
      </c>
      <c r="F4019" s="5" t="str">
        <f t="shared" si="558"/>
        <v/>
      </c>
      <c r="G4019" s="5" t="str">
        <f t="shared" si="559"/>
        <v/>
      </c>
      <c r="H4019" s="9" t="str">
        <f t="shared" si="560"/>
        <v/>
      </c>
      <c r="I4019" s="5" t="str">
        <f t="shared" si="561"/>
        <v/>
      </c>
      <c r="J4019" s="5" t="str">
        <f>IF(OR($L4019="",NOT(COUNTIFS($L$2:$L4019,$L4019)=1)),"",SUMIFS($G:$G,$L:$L,$L4019))</f>
        <v/>
      </c>
      <c r="K4019" s="5" t="str">
        <f>IF(OR($L4019="",NOT(COUNTIFS($L$2:$L4019,$L4019)=1)),"",SUMIFS($I:$I,$L:$L,$L4019))</f>
        <v/>
      </c>
      <c r="L4019" s="6" t="str">
        <f t="shared" si="562"/>
        <v/>
      </c>
      <c r="M4019" s="6">
        <f t="shared" si="563"/>
        <v>161</v>
      </c>
      <c r="N4019" s="6">
        <f t="shared" si="564"/>
        <v>19</v>
      </c>
      <c r="O4019" s="9" t="str">
        <f>IF(AND($B4019&lt;&gt;"",$C4019&lt;&gt;"",$B4019&lt;=$C4019),INDEX(Szabalyok!$C:$C,$N4019),"")</f>
        <v/>
      </c>
      <c r="P4019">
        <f t="shared" si="566"/>
        <v>0</v>
      </c>
    </row>
    <row r="4020" spans="1:16" x14ac:dyDescent="0.35">
      <c r="A4020">
        <f t="shared" si="565"/>
        <v>0</v>
      </c>
      <c r="B4020" s="4" t="str">
        <f>IF($M4020&gt;300,"",IF(OR(INDEX(Bemenet!$E$2:$E$301,$M4020)="",INDEX(Bemenet!$F$2:$F$301,$M4020)=""),"",MAX(INDEX(Bemenet!$E$2:$E$301,$M4020),INDEX(Szabalyok!$A:$A,$N4020))))</f>
        <v/>
      </c>
      <c r="C4020" s="4" t="str">
        <f>IF($B4020="","",MIN(INDEX(Bemenet!$F$2:$F$301,$M4020),INDEX(Szabalyok!$B:$B,$N4020)))</f>
        <v/>
      </c>
      <c r="D4020" s="5" t="str">
        <f>IF(AND($B4020&lt;&gt;"",$C4020&lt;&gt;"",$B4020&lt;=$C4020),INDEX(Bemenet!$G$2:$G$301,$M4020),"")</f>
        <v/>
      </c>
      <c r="E4020" s="6" t="str">
        <f>IF(AND($B4020&lt;&gt;"",$C4020&lt;&gt;"",$B4020&lt;=$C4020),INDEX(Bemenet!$D$2:$D$301,$M4020),"")</f>
        <v/>
      </c>
      <c r="F4020" s="5" t="str">
        <f t="shared" si="558"/>
        <v/>
      </c>
      <c r="G4020" s="5" t="str">
        <f t="shared" si="559"/>
        <v/>
      </c>
      <c r="H4020" s="9" t="str">
        <f t="shared" si="560"/>
        <v/>
      </c>
      <c r="I4020" s="5" t="str">
        <f t="shared" si="561"/>
        <v/>
      </c>
      <c r="J4020" s="5" t="str">
        <f>IF(OR($L4020="",NOT(COUNTIFS($L$2:$L4020,$L4020)=1)),"",SUMIFS($G:$G,$L:$L,$L4020))</f>
        <v/>
      </c>
      <c r="K4020" s="5" t="str">
        <f>IF(OR($L4020="",NOT(COUNTIFS($L$2:$L4020,$L4020)=1)),"",SUMIFS($I:$I,$L:$L,$L4020))</f>
        <v/>
      </c>
      <c r="L4020" s="6" t="str">
        <f t="shared" si="562"/>
        <v/>
      </c>
      <c r="M4020" s="6">
        <f t="shared" si="563"/>
        <v>161</v>
      </c>
      <c r="N4020" s="6">
        <f t="shared" si="564"/>
        <v>20</v>
      </c>
      <c r="O4020" s="9" t="str">
        <f>IF(AND($B4020&lt;&gt;"",$C4020&lt;&gt;"",$B4020&lt;=$C4020),INDEX(Szabalyok!$C:$C,$N4020),"")</f>
        <v/>
      </c>
      <c r="P4020">
        <f t="shared" si="566"/>
        <v>0</v>
      </c>
    </row>
    <row r="4021" spans="1:16" x14ac:dyDescent="0.35">
      <c r="A4021">
        <f t="shared" si="565"/>
        <v>0</v>
      </c>
      <c r="B4021" s="4" t="str">
        <f>IF($M4021&gt;300,"",IF(OR(INDEX(Bemenet!$E$2:$E$301,$M4021)="",INDEX(Bemenet!$F$2:$F$301,$M4021)=""),"",MAX(INDEX(Bemenet!$E$2:$E$301,$M4021),INDEX(Szabalyok!$A:$A,$N4021))))</f>
        <v/>
      </c>
      <c r="C4021" s="4" t="str">
        <f>IF($B4021="","",MIN(INDEX(Bemenet!$F$2:$F$301,$M4021),INDEX(Szabalyok!$B:$B,$N4021)))</f>
        <v/>
      </c>
      <c r="D4021" s="5" t="str">
        <f>IF(AND($B4021&lt;&gt;"",$C4021&lt;&gt;"",$B4021&lt;=$C4021),INDEX(Bemenet!$G$2:$G$301,$M4021),"")</f>
        <v/>
      </c>
      <c r="E4021" s="6" t="str">
        <f>IF(AND($B4021&lt;&gt;"",$C4021&lt;&gt;"",$B4021&lt;=$C4021),INDEX(Bemenet!$D$2:$D$301,$M4021),"")</f>
        <v/>
      </c>
      <c r="F4021" s="5" t="str">
        <f t="shared" si="558"/>
        <v/>
      </c>
      <c r="G4021" s="5" t="str">
        <f t="shared" si="559"/>
        <v/>
      </c>
      <c r="H4021" s="9" t="str">
        <f t="shared" si="560"/>
        <v/>
      </c>
      <c r="I4021" s="5" t="str">
        <f t="shared" si="561"/>
        <v/>
      </c>
      <c r="J4021" s="5" t="str">
        <f>IF(OR($L4021="",NOT(COUNTIFS($L$2:$L4021,$L4021)=1)),"",SUMIFS($G:$G,$L:$L,$L4021))</f>
        <v/>
      </c>
      <c r="K4021" s="5" t="str">
        <f>IF(OR($L4021="",NOT(COUNTIFS($L$2:$L4021,$L4021)=1)),"",SUMIFS($I:$I,$L:$L,$L4021))</f>
        <v/>
      </c>
      <c r="L4021" s="6" t="str">
        <f t="shared" si="562"/>
        <v/>
      </c>
      <c r="M4021" s="6">
        <f t="shared" si="563"/>
        <v>161</v>
      </c>
      <c r="N4021" s="6">
        <f t="shared" si="564"/>
        <v>21</v>
      </c>
      <c r="O4021" s="9" t="str">
        <f>IF(AND($B4021&lt;&gt;"",$C4021&lt;&gt;"",$B4021&lt;=$C4021),INDEX(Szabalyok!$C:$C,$N4021),"")</f>
        <v/>
      </c>
      <c r="P4021">
        <f t="shared" si="566"/>
        <v>0</v>
      </c>
    </row>
    <row r="4022" spans="1:16" x14ac:dyDescent="0.35">
      <c r="A4022">
        <f t="shared" si="565"/>
        <v>0</v>
      </c>
      <c r="B4022" s="4" t="str">
        <f>IF($M4022&gt;300,"",IF(OR(INDEX(Bemenet!$E$2:$E$301,$M4022)="",INDEX(Bemenet!$F$2:$F$301,$M4022)=""),"",MAX(INDEX(Bemenet!$E$2:$E$301,$M4022),INDEX(Szabalyok!$A:$A,$N4022))))</f>
        <v/>
      </c>
      <c r="C4022" s="4" t="str">
        <f>IF($B4022="","",MIN(INDEX(Bemenet!$F$2:$F$301,$M4022),INDEX(Szabalyok!$B:$B,$N4022)))</f>
        <v/>
      </c>
      <c r="D4022" s="5" t="str">
        <f>IF(AND($B4022&lt;&gt;"",$C4022&lt;&gt;"",$B4022&lt;=$C4022),INDEX(Bemenet!$G$2:$G$301,$M4022),"")</f>
        <v/>
      </c>
      <c r="E4022" s="6" t="str">
        <f>IF(AND($B4022&lt;&gt;"",$C4022&lt;&gt;"",$B4022&lt;=$C4022),INDEX(Bemenet!$D$2:$D$301,$M4022),"")</f>
        <v/>
      </c>
      <c r="F4022" s="5" t="str">
        <f t="shared" si="558"/>
        <v/>
      </c>
      <c r="G4022" s="5" t="str">
        <f t="shared" si="559"/>
        <v/>
      </c>
      <c r="H4022" s="9" t="str">
        <f t="shared" si="560"/>
        <v/>
      </c>
      <c r="I4022" s="5" t="str">
        <f t="shared" si="561"/>
        <v/>
      </c>
      <c r="J4022" s="5" t="str">
        <f>IF(OR($L4022="",NOT(COUNTIFS($L$2:$L4022,$L4022)=1)),"",SUMIFS($G:$G,$L:$L,$L4022))</f>
        <v/>
      </c>
      <c r="K4022" s="5" t="str">
        <f>IF(OR($L4022="",NOT(COUNTIFS($L$2:$L4022,$L4022)=1)),"",SUMIFS($I:$I,$L:$L,$L4022))</f>
        <v/>
      </c>
      <c r="L4022" s="6" t="str">
        <f t="shared" si="562"/>
        <v/>
      </c>
      <c r="M4022" s="6">
        <f t="shared" si="563"/>
        <v>161</v>
      </c>
      <c r="N4022" s="6">
        <f t="shared" si="564"/>
        <v>22</v>
      </c>
      <c r="O4022" s="9" t="str">
        <f>IF(AND($B4022&lt;&gt;"",$C4022&lt;&gt;"",$B4022&lt;=$C4022),INDEX(Szabalyok!$C:$C,$N4022),"")</f>
        <v/>
      </c>
      <c r="P4022">
        <f t="shared" si="566"/>
        <v>0</v>
      </c>
    </row>
    <row r="4023" spans="1:16" x14ac:dyDescent="0.35">
      <c r="A4023">
        <f t="shared" si="565"/>
        <v>0</v>
      </c>
      <c r="B4023" s="4" t="str">
        <f>IF($M4023&gt;300,"",IF(OR(INDEX(Bemenet!$E$2:$E$301,$M4023)="",INDEX(Bemenet!$F$2:$F$301,$M4023)=""),"",MAX(INDEX(Bemenet!$E$2:$E$301,$M4023),INDEX(Szabalyok!$A:$A,$N4023))))</f>
        <v/>
      </c>
      <c r="C4023" s="4" t="str">
        <f>IF($B4023="","",MIN(INDEX(Bemenet!$F$2:$F$301,$M4023),INDEX(Szabalyok!$B:$B,$N4023)))</f>
        <v/>
      </c>
      <c r="D4023" s="5" t="str">
        <f>IF(AND($B4023&lt;&gt;"",$C4023&lt;&gt;"",$B4023&lt;=$C4023),INDEX(Bemenet!$G$2:$G$301,$M4023),"")</f>
        <v/>
      </c>
      <c r="E4023" s="6" t="str">
        <f>IF(AND($B4023&lt;&gt;"",$C4023&lt;&gt;"",$B4023&lt;=$C4023),INDEX(Bemenet!$D$2:$D$301,$M4023),"")</f>
        <v/>
      </c>
      <c r="F4023" s="5" t="str">
        <f t="shared" si="558"/>
        <v/>
      </c>
      <c r="G4023" s="5" t="str">
        <f t="shared" si="559"/>
        <v/>
      </c>
      <c r="H4023" s="9" t="str">
        <f t="shared" si="560"/>
        <v/>
      </c>
      <c r="I4023" s="5" t="str">
        <f t="shared" si="561"/>
        <v/>
      </c>
      <c r="J4023" s="5" t="str">
        <f>IF(OR($L4023="",NOT(COUNTIFS($L$2:$L4023,$L4023)=1)),"",SUMIFS($G:$G,$L:$L,$L4023))</f>
        <v/>
      </c>
      <c r="K4023" s="5" t="str">
        <f>IF(OR($L4023="",NOT(COUNTIFS($L$2:$L4023,$L4023)=1)),"",SUMIFS($I:$I,$L:$L,$L4023))</f>
        <v/>
      </c>
      <c r="L4023" s="6" t="str">
        <f t="shared" si="562"/>
        <v/>
      </c>
      <c r="M4023" s="6">
        <f t="shared" si="563"/>
        <v>161</v>
      </c>
      <c r="N4023" s="6">
        <f t="shared" si="564"/>
        <v>23</v>
      </c>
      <c r="O4023" s="9" t="str">
        <f>IF(AND($B4023&lt;&gt;"",$C4023&lt;&gt;"",$B4023&lt;=$C4023),INDEX(Szabalyok!$C:$C,$N4023),"")</f>
        <v/>
      </c>
      <c r="P4023">
        <f t="shared" si="566"/>
        <v>0</v>
      </c>
    </row>
    <row r="4024" spans="1:16" x14ac:dyDescent="0.35">
      <c r="A4024">
        <f t="shared" si="565"/>
        <v>0</v>
      </c>
      <c r="B4024" s="4" t="str">
        <f>IF($M4024&gt;300,"",IF(OR(INDEX(Bemenet!$E$2:$E$301,$M4024)="",INDEX(Bemenet!$F$2:$F$301,$M4024)=""),"",MAX(INDEX(Bemenet!$E$2:$E$301,$M4024),INDEX(Szabalyok!$A:$A,$N4024))))</f>
        <v/>
      </c>
      <c r="C4024" s="4" t="str">
        <f>IF($B4024="","",MIN(INDEX(Bemenet!$F$2:$F$301,$M4024),INDEX(Szabalyok!$B:$B,$N4024)))</f>
        <v/>
      </c>
      <c r="D4024" s="5" t="str">
        <f>IF(AND($B4024&lt;&gt;"",$C4024&lt;&gt;"",$B4024&lt;=$C4024),INDEX(Bemenet!$G$2:$G$301,$M4024),"")</f>
        <v/>
      </c>
      <c r="E4024" s="6" t="str">
        <f>IF(AND($B4024&lt;&gt;"",$C4024&lt;&gt;"",$B4024&lt;=$C4024),INDEX(Bemenet!$D$2:$D$301,$M4024),"")</f>
        <v/>
      </c>
      <c r="F4024" s="5" t="str">
        <f t="shared" si="558"/>
        <v/>
      </c>
      <c r="G4024" s="5" t="str">
        <f t="shared" si="559"/>
        <v/>
      </c>
      <c r="H4024" s="9" t="str">
        <f t="shared" si="560"/>
        <v/>
      </c>
      <c r="I4024" s="5" t="str">
        <f t="shared" si="561"/>
        <v/>
      </c>
      <c r="J4024" s="5" t="str">
        <f>IF(OR($L4024="",NOT(COUNTIFS($L$2:$L4024,$L4024)=1)),"",SUMIFS($G:$G,$L:$L,$L4024))</f>
        <v/>
      </c>
      <c r="K4024" s="5" t="str">
        <f>IF(OR($L4024="",NOT(COUNTIFS($L$2:$L4024,$L4024)=1)),"",SUMIFS($I:$I,$L:$L,$L4024))</f>
        <v/>
      </c>
      <c r="L4024" s="6" t="str">
        <f t="shared" si="562"/>
        <v/>
      </c>
      <c r="M4024" s="6">
        <f t="shared" si="563"/>
        <v>161</v>
      </c>
      <c r="N4024" s="6">
        <f t="shared" si="564"/>
        <v>24</v>
      </c>
      <c r="O4024" s="9" t="str">
        <f>IF(AND($B4024&lt;&gt;"",$C4024&lt;&gt;"",$B4024&lt;=$C4024),INDEX(Szabalyok!$C:$C,$N4024),"")</f>
        <v/>
      </c>
      <c r="P4024">
        <f t="shared" si="566"/>
        <v>0</v>
      </c>
    </row>
    <row r="4025" spans="1:16" x14ac:dyDescent="0.35">
      <c r="A4025">
        <f t="shared" si="565"/>
        <v>0</v>
      </c>
      <c r="B4025" s="4" t="str">
        <f>IF($M4025&gt;300,"",IF(OR(INDEX(Bemenet!$E$2:$E$301,$M4025)="",INDEX(Bemenet!$F$2:$F$301,$M4025)=""),"",MAX(INDEX(Bemenet!$E$2:$E$301,$M4025),INDEX(Szabalyok!$A:$A,$N4025))))</f>
        <v/>
      </c>
      <c r="C4025" s="4" t="str">
        <f>IF($B4025="","",MIN(INDEX(Bemenet!$F$2:$F$301,$M4025),INDEX(Szabalyok!$B:$B,$N4025)))</f>
        <v/>
      </c>
      <c r="D4025" s="5" t="str">
        <f>IF(AND($B4025&lt;&gt;"",$C4025&lt;&gt;"",$B4025&lt;=$C4025),INDEX(Bemenet!$G$2:$G$301,$M4025),"")</f>
        <v/>
      </c>
      <c r="E4025" s="6" t="str">
        <f>IF(AND($B4025&lt;&gt;"",$C4025&lt;&gt;"",$B4025&lt;=$C4025),INDEX(Bemenet!$D$2:$D$301,$M4025),"")</f>
        <v/>
      </c>
      <c r="F4025" s="5" t="str">
        <f t="shared" si="558"/>
        <v/>
      </c>
      <c r="G4025" s="5" t="str">
        <f t="shared" si="559"/>
        <v/>
      </c>
      <c r="H4025" s="9" t="str">
        <f t="shared" si="560"/>
        <v/>
      </c>
      <c r="I4025" s="5" t="str">
        <f t="shared" si="561"/>
        <v/>
      </c>
      <c r="J4025" s="5" t="str">
        <f>IF(OR($L4025="",NOT(COUNTIFS($L$2:$L4025,$L4025)=1)),"",SUMIFS($G:$G,$L:$L,$L4025))</f>
        <v/>
      </c>
      <c r="K4025" s="5" t="str">
        <f>IF(OR($L4025="",NOT(COUNTIFS($L$2:$L4025,$L4025)=1)),"",SUMIFS($I:$I,$L:$L,$L4025))</f>
        <v/>
      </c>
      <c r="L4025" s="6" t="str">
        <f t="shared" si="562"/>
        <v/>
      </c>
      <c r="M4025" s="6">
        <f t="shared" si="563"/>
        <v>161</v>
      </c>
      <c r="N4025" s="6">
        <f t="shared" si="564"/>
        <v>25</v>
      </c>
      <c r="O4025" s="9" t="str">
        <f>IF(AND($B4025&lt;&gt;"",$C4025&lt;&gt;"",$B4025&lt;=$C4025),INDEX(Szabalyok!$C:$C,$N4025),"")</f>
        <v/>
      </c>
      <c r="P4025">
        <f t="shared" si="566"/>
        <v>0</v>
      </c>
    </row>
    <row r="4026" spans="1:16" x14ac:dyDescent="0.35">
      <c r="A4026">
        <f t="shared" si="565"/>
        <v>0</v>
      </c>
      <c r="B4026" s="4" t="str">
        <f>IF($M4026&gt;300,"",IF(OR(INDEX(Bemenet!$E$2:$E$301,$M4026)="",INDEX(Bemenet!$F$2:$F$301,$M4026)=""),"",MAX(INDEX(Bemenet!$E$2:$E$301,$M4026),INDEX(Szabalyok!$A:$A,$N4026))))</f>
        <v/>
      </c>
      <c r="C4026" s="4" t="str">
        <f>IF($B4026="","",MIN(INDEX(Bemenet!$F$2:$F$301,$M4026),INDEX(Szabalyok!$B:$B,$N4026)))</f>
        <v/>
      </c>
      <c r="D4026" s="5" t="str">
        <f>IF(AND($B4026&lt;&gt;"",$C4026&lt;&gt;"",$B4026&lt;=$C4026),INDEX(Bemenet!$G$2:$G$301,$M4026),"")</f>
        <v/>
      </c>
      <c r="E4026" s="6" t="str">
        <f>IF(AND($B4026&lt;&gt;"",$C4026&lt;&gt;"",$B4026&lt;=$C4026),INDEX(Bemenet!$D$2:$D$301,$M4026),"")</f>
        <v/>
      </c>
      <c r="F4026" s="5" t="str">
        <f t="shared" si="558"/>
        <v/>
      </c>
      <c r="G4026" s="5" t="str">
        <f t="shared" si="559"/>
        <v/>
      </c>
      <c r="H4026" s="9" t="str">
        <f t="shared" si="560"/>
        <v/>
      </c>
      <c r="I4026" s="5" t="str">
        <f t="shared" si="561"/>
        <v/>
      </c>
      <c r="J4026" s="5" t="str">
        <f>IF(OR($L4026="",NOT(COUNTIFS($L$2:$L4026,$L4026)=1)),"",SUMIFS($G:$G,$L:$L,$L4026))</f>
        <v/>
      </c>
      <c r="K4026" s="5" t="str">
        <f>IF(OR($L4026="",NOT(COUNTIFS($L$2:$L4026,$L4026)=1)),"",SUMIFS($I:$I,$L:$L,$L4026))</f>
        <v/>
      </c>
      <c r="L4026" s="6" t="str">
        <f t="shared" si="562"/>
        <v/>
      </c>
      <c r="M4026" s="6">
        <f t="shared" si="563"/>
        <v>161</v>
      </c>
      <c r="N4026" s="6">
        <f t="shared" si="564"/>
        <v>26</v>
      </c>
      <c r="O4026" s="9" t="str">
        <f>IF(AND($B4026&lt;&gt;"",$C4026&lt;&gt;"",$B4026&lt;=$C4026),INDEX(Szabalyok!$C:$C,$N4026),"")</f>
        <v/>
      </c>
      <c r="P4026">
        <f t="shared" si="566"/>
        <v>0</v>
      </c>
    </row>
    <row r="4027" spans="1:16" x14ac:dyDescent="0.35">
      <c r="A4027">
        <f t="shared" si="565"/>
        <v>0</v>
      </c>
      <c r="B4027" s="4" t="str">
        <f>IF($M4027&gt;300,"",IF(OR(INDEX(Bemenet!$E$2:$E$301,$M4027)="",INDEX(Bemenet!$F$2:$F$301,$M4027)=""),"",MAX(INDEX(Bemenet!$E$2:$E$301,$M4027),INDEX(Szabalyok!$A:$A,$N4027))))</f>
        <v/>
      </c>
      <c r="C4027" s="4" t="str">
        <f>IF($B4027="","",MIN(INDEX(Bemenet!$F$2:$F$301,$M4027),INDEX(Szabalyok!$B:$B,$N4027)))</f>
        <v/>
      </c>
      <c r="D4027" s="5" t="str">
        <f>IF(AND($B4027&lt;&gt;"",$C4027&lt;&gt;"",$B4027&lt;=$C4027),INDEX(Bemenet!$G$2:$G$301,$M4027),"")</f>
        <v/>
      </c>
      <c r="E4027" s="6" t="str">
        <f>IF(AND($B4027&lt;&gt;"",$C4027&lt;&gt;"",$B4027&lt;=$C4027),INDEX(Bemenet!$D$2:$D$301,$M4027),"")</f>
        <v/>
      </c>
      <c r="F4027" s="5" t="str">
        <f t="shared" si="558"/>
        <v/>
      </c>
      <c r="G4027" s="5" t="str">
        <f t="shared" si="559"/>
        <v/>
      </c>
      <c r="H4027" s="9" t="str">
        <f t="shared" si="560"/>
        <v/>
      </c>
      <c r="I4027" s="5" t="str">
        <f t="shared" si="561"/>
        <v/>
      </c>
      <c r="J4027" s="5" t="str">
        <f>IF(OR($L4027="",NOT(COUNTIFS($L$2:$L4027,$L4027)=1)),"",SUMIFS($G:$G,$L:$L,$L4027))</f>
        <v/>
      </c>
      <c r="K4027" s="5" t="str">
        <f>IF(OR($L4027="",NOT(COUNTIFS($L$2:$L4027,$L4027)=1)),"",SUMIFS($I:$I,$L:$L,$L4027))</f>
        <v/>
      </c>
      <c r="L4027" s="6" t="str">
        <f t="shared" si="562"/>
        <v/>
      </c>
      <c r="M4027" s="6">
        <f t="shared" si="563"/>
        <v>162</v>
      </c>
      <c r="N4027" s="6">
        <f t="shared" si="564"/>
        <v>2</v>
      </c>
      <c r="O4027" s="9" t="str">
        <f>IF(AND($B4027&lt;&gt;"",$C4027&lt;&gt;"",$B4027&lt;=$C4027),INDEX(Szabalyok!$C:$C,$N4027),"")</f>
        <v/>
      </c>
      <c r="P4027">
        <f t="shared" si="566"/>
        <v>0</v>
      </c>
    </row>
    <row r="4028" spans="1:16" x14ac:dyDescent="0.35">
      <c r="A4028">
        <f t="shared" si="565"/>
        <v>0</v>
      </c>
      <c r="B4028" s="4" t="str">
        <f>IF($M4028&gt;300,"",IF(OR(INDEX(Bemenet!$E$2:$E$301,$M4028)="",INDEX(Bemenet!$F$2:$F$301,$M4028)=""),"",MAX(INDEX(Bemenet!$E$2:$E$301,$M4028),INDEX(Szabalyok!$A:$A,$N4028))))</f>
        <v/>
      </c>
      <c r="C4028" s="4" t="str">
        <f>IF($B4028="","",MIN(INDEX(Bemenet!$F$2:$F$301,$M4028),INDEX(Szabalyok!$B:$B,$N4028)))</f>
        <v/>
      </c>
      <c r="D4028" s="5" t="str">
        <f>IF(AND($B4028&lt;&gt;"",$C4028&lt;&gt;"",$B4028&lt;=$C4028),INDEX(Bemenet!$G$2:$G$301,$M4028),"")</f>
        <v/>
      </c>
      <c r="E4028" s="6" t="str">
        <f>IF(AND($B4028&lt;&gt;"",$C4028&lt;&gt;"",$B4028&lt;=$C4028),INDEX(Bemenet!$D$2:$D$301,$M4028),"")</f>
        <v/>
      </c>
      <c r="F4028" s="5" t="str">
        <f t="shared" si="558"/>
        <v/>
      </c>
      <c r="G4028" s="5" t="str">
        <f t="shared" si="559"/>
        <v/>
      </c>
      <c r="H4028" s="9" t="str">
        <f t="shared" si="560"/>
        <v/>
      </c>
      <c r="I4028" s="5" t="str">
        <f t="shared" si="561"/>
        <v/>
      </c>
      <c r="J4028" s="5" t="str">
        <f>IF(OR($L4028="",NOT(COUNTIFS($L$2:$L4028,$L4028)=1)),"",SUMIFS($G:$G,$L:$L,$L4028))</f>
        <v/>
      </c>
      <c r="K4028" s="5" t="str">
        <f>IF(OR($L4028="",NOT(COUNTIFS($L$2:$L4028,$L4028)=1)),"",SUMIFS($I:$I,$L:$L,$L4028))</f>
        <v/>
      </c>
      <c r="L4028" s="6" t="str">
        <f t="shared" si="562"/>
        <v/>
      </c>
      <c r="M4028" s="6">
        <f t="shared" si="563"/>
        <v>162</v>
      </c>
      <c r="N4028" s="6">
        <f t="shared" si="564"/>
        <v>3</v>
      </c>
      <c r="O4028" s="9" t="str">
        <f>IF(AND($B4028&lt;&gt;"",$C4028&lt;&gt;"",$B4028&lt;=$C4028),INDEX(Szabalyok!$C:$C,$N4028),"")</f>
        <v/>
      </c>
      <c r="P4028">
        <f t="shared" si="566"/>
        <v>0</v>
      </c>
    </row>
    <row r="4029" spans="1:16" x14ac:dyDescent="0.35">
      <c r="A4029">
        <f t="shared" si="565"/>
        <v>0</v>
      </c>
      <c r="B4029" s="4" t="str">
        <f>IF($M4029&gt;300,"",IF(OR(INDEX(Bemenet!$E$2:$E$301,$M4029)="",INDEX(Bemenet!$F$2:$F$301,$M4029)=""),"",MAX(INDEX(Bemenet!$E$2:$E$301,$M4029),INDEX(Szabalyok!$A:$A,$N4029))))</f>
        <v/>
      </c>
      <c r="C4029" s="4" t="str">
        <f>IF($B4029="","",MIN(INDEX(Bemenet!$F$2:$F$301,$M4029),INDEX(Szabalyok!$B:$B,$N4029)))</f>
        <v/>
      </c>
      <c r="D4029" s="5" t="str">
        <f>IF(AND($B4029&lt;&gt;"",$C4029&lt;&gt;"",$B4029&lt;=$C4029),INDEX(Bemenet!$G$2:$G$301,$M4029),"")</f>
        <v/>
      </c>
      <c r="E4029" s="6" t="str">
        <f>IF(AND($B4029&lt;&gt;"",$C4029&lt;&gt;"",$B4029&lt;=$C4029),INDEX(Bemenet!$D$2:$D$301,$M4029),"")</f>
        <v/>
      </c>
      <c r="F4029" s="5" t="str">
        <f t="shared" si="558"/>
        <v/>
      </c>
      <c r="G4029" s="5" t="str">
        <f t="shared" si="559"/>
        <v/>
      </c>
      <c r="H4029" s="9" t="str">
        <f t="shared" si="560"/>
        <v/>
      </c>
      <c r="I4029" s="5" t="str">
        <f t="shared" si="561"/>
        <v/>
      </c>
      <c r="J4029" s="5" t="str">
        <f>IF(OR($L4029="",NOT(COUNTIFS($L$2:$L4029,$L4029)=1)),"",SUMIFS($G:$G,$L:$L,$L4029))</f>
        <v/>
      </c>
      <c r="K4029" s="5" t="str">
        <f>IF(OR($L4029="",NOT(COUNTIFS($L$2:$L4029,$L4029)=1)),"",SUMIFS($I:$I,$L:$L,$L4029))</f>
        <v/>
      </c>
      <c r="L4029" s="6" t="str">
        <f t="shared" si="562"/>
        <v/>
      </c>
      <c r="M4029" s="6">
        <f t="shared" si="563"/>
        <v>162</v>
      </c>
      <c r="N4029" s="6">
        <f t="shared" si="564"/>
        <v>4</v>
      </c>
      <c r="O4029" s="9" t="str">
        <f>IF(AND($B4029&lt;&gt;"",$C4029&lt;&gt;"",$B4029&lt;=$C4029),INDEX(Szabalyok!$C:$C,$N4029),"")</f>
        <v/>
      </c>
      <c r="P4029">
        <f t="shared" si="566"/>
        <v>0</v>
      </c>
    </row>
    <row r="4030" spans="1:16" x14ac:dyDescent="0.35">
      <c r="A4030">
        <f t="shared" si="565"/>
        <v>0</v>
      </c>
      <c r="B4030" s="4" t="str">
        <f>IF($M4030&gt;300,"",IF(OR(INDEX(Bemenet!$E$2:$E$301,$M4030)="",INDEX(Bemenet!$F$2:$F$301,$M4030)=""),"",MAX(INDEX(Bemenet!$E$2:$E$301,$M4030),INDEX(Szabalyok!$A:$A,$N4030))))</f>
        <v/>
      </c>
      <c r="C4030" s="4" t="str">
        <f>IF($B4030="","",MIN(INDEX(Bemenet!$F$2:$F$301,$M4030),INDEX(Szabalyok!$B:$B,$N4030)))</f>
        <v/>
      </c>
      <c r="D4030" s="5" t="str">
        <f>IF(AND($B4030&lt;&gt;"",$C4030&lt;&gt;"",$B4030&lt;=$C4030),INDEX(Bemenet!$G$2:$G$301,$M4030),"")</f>
        <v/>
      </c>
      <c r="E4030" s="6" t="str">
        <f>IF(AND($B4030&lt;&gt;"",$C4030&lt;&gt;"",$B4030&lt;=$C4030),INDEX(Bemenet!$D$2:$D$301,$M4030),"")</f>
        <v/>
      </c>
      <c r="F4030" s="5" t="str">
        <f t="shared" si="558"/>
        <v/>
      </c>
      <c r="G4030" s="5" t="str">
        <f t="shared" si="559"/>
        <v/>
      </c>
      <c r="H4030" s="9" t="str">
        <f t="shared" si="560"/>
        <v/>
      </c>
      <c r="I4030" s="5" t="str">
        <f t="shared" si="561"/>
        <v/>
      </c>
      <c r="J4030" s="5" t="str">
        <f>IF(OR($L4030="",NOT(COUNTIFS($L$2:$L4030,$L4030)=1)),"",SUMIFS($G:$G,$L:$L,$L4030))</f>
        <v/>
      </c>
      <c r="K4030" s="5" t="str">
        <f>IF(OR($L4030="",NOT(COUNTIFS($L$2:$L4030,$L4030)=1)),"",SUMIFS($I:$I,$L:$L,$L4030))</f>
        <v/>
      </c>
      <c r="L4030" s="6" t="str">
        <f t="shared" si="562"/>
        <v/>
      </c>
      <c r="M4030" s="6">
        <f t="shared" si="563"/>
        <v>162</v>
      </c>
      <c r="N4030" s="6">
        <f t="shared" si="564"/>
        <v>5</v>
      </c>
      <c r="O4030" s="9" t="str">
        <f>IF(AND($B4030&lt;&gt;"",$C4030&lt;&gt;"",$B4030&lt;=$C4030),INDEX(Szabalyok!$C:$C,$N4030),"")</f>
        <v/>
      </c>
      <c r="P4030">
        <f t="shared" si="566"/>
        <v>0</v>
      </c>
    </row>
    <row r="4031" spans="1:16" x14ac:dyDescent="0.35">
      <c r="A4031">
        <f t="shared" si="565"/>
        <v>0</v>
      </c>
      <c r="B4031" s="4" t="str">
        <f>IF($M4031&gt;300,"",IF(OR(INDEX(Bemenet!$E$2:$E$301,$M4031)="",INDEX(Bemenet!$F$2:$F$301,$M4031)=""),"",MAX(INDEX(Bemenet!$E$2:$E$301,$M4031),INDEX(Szabalyok!$A:$A,$N4031))))</f>
        <v/>
      </c>
      <c r="C4031" s="4" t="str">
        <f>IF($B4031="","",MIN(INDEX(Bemenet!$F$2:$F$301,$M4031),INDEX(Szabalyok!$B:$B,$N4031)))</f>
        <v/>
      </c>
      <c r="D4031" s="5" t="str">
        <f>IF(AND($B4031&lt;&gt;"",$C4031&lt;&gt;"",$B4031&lt;=$C4031),INDEX(Bemenet!$G$2:$G$301,$M4031),"")</f>
        <v/>
      </c>
      <c r="E4031" s="6" t="str">
        <f>IF(AND($B4031&lt;&gt;"",$C4031&lt;&gt;"",$B4031&lt;=$C4031),INDEX(Bemenet!$D$2:$D$301,$M4031),"")</f>
        <v/>
      </c>
      <c r="F4031" s="5" t="str">
        <f t="shared" si="558"/>
        <v/>
      </c>
      <c r="G4031" s="5" t="str">
        <f t="shared" si="559"/>
        <v/>
      </c>
      <c r="H4031" s="9" t="str">
        <f t="shared" si="560"/>
        <v/>
      </c>
      <c r="I4031" s="5" t="str">
        <f t="shared" si="561"/>
        <v/>
      </c>
      <c r="J4031" s="5" t="str">
        <f>IF(OR($L4031="",NOT(COUNTIFS($L$2:$L4031,$L4031)=1)),"",SUMIFS($G:$G,$L:$L,$L4031))</f>
        <v/>
      </c>
      <c r="K4031" s="5" t="str">
        <f>IF(OR($L4031="",NOT(COUNTIFS($L$2:$L4031,$L4031)=1)),"",SUMIFS($I:$I,$L:$L,$L4031))</f>
        <v/>
      </c>
      <c r="L4031" s="6" t="str">
        <f t="shared" si="562"/>
        <v/>
      </c>
      <c r="M4031" s="6">
        <f t="shared" si="563"/>
        <v>162</v>
      </c>
      <c r="N4031" s="6">
        <f t="shared" si="564"/>
        <v>6</v>
      </c>
      <c r="O4031" s="9" t="str">
        <f>IF(AND($B4031&lt;&gt;"",$C4031&lt;&gt;"",$B4031&lt;=$C4031),INDEX(Szabalyok!$C:$C,$N4031),"")</f>
        <v/>
      </c>
      <c r="P4031">
        <f t="shared" si="566"/>
        <v>0</v>
      </c>
    </row>
    <row r="4032" spans="1:16" x14ac:dyDescent="0.35">
      <c r="A4032">
        <f t="shared" si="565"/>
        <v>0</v>
      </c>
      <c r="B4032" s="4" t="str">
        <f>IF($M4032&gt;300,"",IF(OR(INDEX(Bemenet!$E$2:$E$301,$M4032)="",INDEX(Bemenet!$F$2:$F$301,$M4032)=""),"",MAX(INDEX(Bemenet!$E$2:$E$301,$M4032),INDEX(Szabalyok!$A:$A,$N4032))))</f>
        <v/>
      </c>
      <c r="C4032" s="4" t="str">
        <f>IF($B4032="","",MIN(INDEX(Bemenet!$F$2:$F$301,$M4032),INDEX(Szabalyok!$B:$B,$N4032)))</f>
        <v/>
      </c>
      <c r="D4032" s="5" t="str">
        <f>IF(AND($B4032&lt;&gt;"",$C4032&lt;&gt;"",$B4032&lt;=$C4032),INDEX(Bemenet!$G$2:$G$301,$M4032),"")</f>
        <v/>
      </c>
      <c r="E4032" s="6" t="str">
        <f>IF(AND($B4032&lt;&gt;"",$C4032&lt;&gt;"",$B4032&lt;=$C4032),INDEX(Bemenet!$D$2:$D$301,$M4032),"")</f>
        <v/>
      </c>
      <c r="F4032" s="5" t="str">
        <f t="shared" si="558"/>
        <v/>
      </c>
      <c r="G4032" s="5" t="str">
        <f t="shared" si="559"/>
        <v/>
      </c>
      <c r="H4032" s="9" t="str">
        <f t="shared" si="560"/>
        <v/>
      </c>
      <c r="I4032" s="5" t="str">
        <f t="shared" si="561"/>
        <v/>
      </c>
      <c r="J4032" s="5" t="str">
        <f>IF(OR($L4032="",NOT(COUNTIFS($L$2:$L4032,$L4032)=1)),"",SUMIFS($G:$G,$L:$L,$L4032))</f>
        <v/>
      </c>
      <c r="K4032" s="5" t="str">
        <f>IF(OR($L4032="",NOT(COUNTIFS($L$2:$L4032,$L4032)=1)),"",SUMIFS($I:$I,$L:$L,$L4032))</f>
        <v/>
      </c>
      <c r="L4032" s="6" t="str">
        <f t="shared" si="562"/>
        <v/>
      </c>
      <c r="M4032" s="6">
        <f t="shared" si="563"/>
        <v>162</v>
      </c>
      <c r="N4032" s="6">
        <f t="shared" si="564"/>
        <v>7</v>
      </c>
      <c r="O4032" s="9" t="str">
        <f>IF(AND($B4032&lt;&gt;"",$C4032&lt;&gt;"",$B4032&lt;=$C4032),INDEX(Szabalyok!$C:$C,$N4032),"")</f>
        <v/>
      </c>
      <c r="P4032">
        <f t="shared" si="566"/>
        <v>0</v>
      </c>
    </row>
    <row r="4033" spans="1:16" x14ac:dyDescent="0.35">
      <c r="A4033">
        <f t="shared" si="565"/>
        <v>0</v>
      </c>
      <c r="B4033" s="4" t="str">
        <f>IF($M4033&gt;300,"",IF(OR(INDEX(Bemenet!$E$2:$E$301,$M4033)="",INDEX(Bemenet!$F$2:$F$301,$M4033)=""),"",MAX(INDEX(Bemenet!$E$2:$E$301,$M4033),INDEX(Szabalyok!$A:$A,$N4033))))</f>
        <v/>
      </c>
      <c r="C4033" s="4" t="str">
        <f>IF($B4033="","",MIN(INDEX(Bemenet!$F$2:$F$301,$M4033),INDEX(Szabalyok!$B:$B,$N4033)))</f>
        <v/>
      </c>
      <c r="D4033" s="5" t="str">
        <f>IF(AND($B4033&lt;&gt;"",$C4033&lt;&gt;"",$B4033&lt;=$C4033),INDEX(Bemenet!$G$2:$G$301,$M4033),"")</f>
        <v/>
      </c>
      <c r="E4033" s="6" t="str">
        <f>IF(AND($B4033&lt;&gt;"",$C4033&lt;&gt;"",$B4033&lt;=$C4033),INDEX(Bemenet!$D$2:$D$301,$M4033),"")</f>
        <v/>
      </c>
      <c r="F4033" s="5" t="str">
        <f t="shared" si="558"/>
        <v/>
      </c>
      <c r="G4033" s="5" t="str">
        <f t="shared" si="559"/>
        <v/>
      </c>
      <c r="H4033" s="9" t="str">
        <f t="shared" si="560"/>
        <v/>
      </c>
      <c r="I4033" s="5" t="str">
        <f t="shared" si="561"/>
        <v/>
      </c>
      <c r="J4033" s="5" t="str">
        <f>IF(OR($L4033="",NOT(COUNTIFS($L$2:$L4033,$L4033)=1)),"",SUMIFS($G:$G,$L:$L,$L4033))</f>
        <v/>
      </c>
      <c r="K4033" s="5" t="str">
        <f>IF(OR($L4033="",NOT(COUNTIFS($L$2:$L4033,$L4033)=1)),"",SUMIFS($I:$I,$L:$L,$L4033))</f>
        <v/>
      </c>
      <c r="L4033" s="6" t="str">
        <f t="shared" si="562"/>
        <v/>
      </c>
      <c r="M4033" s="6">
        <f t="shared" si="563"/>
        <v>162</v>
      </c>
      <c r="N4033" s="6">
        <f t="shared" si="564"/>
        <v>8</v>
      </c>
      <c r="O4033" s="9" t="str">
        <f>IF(AND($B4033&lt;&gt;"",$C4033&lt;&gt;"",$B4033&lt;=$C4033),INDEX(Szabalyok!$C:$C,$N4033),"")</f>
        <v/>
      </c>
      <c r="P4033">
        <f t="shared" si="566"/>
        <v>0</v>
      </c>
    </row>
    <row r="4034" spans="1:16" x14ac:dyDescent="0.35">
      <c r="A4034">
        <f t="shared" si="565"/>
        <v>0</v>
      </c>
      <c r="B4034" s="4" t="str">
        <f>IF($M4034&gt;300,"",IF(OR(INDEX(Bemenet!$E$2:$E$301,$M4034)="",INDEX(Bemenet!$F$2:$F$301,$M4034)=""),"",MAX(INDEX(Bemenet!$E$2:$E$301,$M4034),INDEX(Szabalyok!$A:$A,$N4034))))</f>
        <v/>
      </c>
      <c r="C4034" s="4" t="str">
        <f>IF($B4034="","",MIN(INDEX(Bemenet!$F$2:$F$301,$M4034),INDEX(Szabalyok!$B:$B,$N4034)))</f>
        <v/>
      </c>
      <c r="D4034" s="5" t="str">
        <f>IF(AND($B4034&lt;&gt;"",$C4034&lt;&gt;"",$B4034&lt;=$C4034),INDEX(Bemenet!$G$2:$G$301,$M4034),"")</f>
        <v/>
      </c>
      <c r="E4034" s="6" t="str">
        <f>IF(AND($B4034&lt;&gt;"",$C4034&lt;&gt;"",$B4034&lt;=$C4034),INDEX(Bemenet!$D$2:$D$301,$M4034),"")</f>
        <v/>
      </c>
      <c r="F4034" s="5" t="str">
        <f t="shared" ref="F4034:F4097" si="567">IF(AND($B4034&lt;&gt;"",$C4034&lt;&gt;"",$B4034&lt;=$C4034),$C4034-$B4034+1,"")</f>
        <v/>
      </c>
      <c r="G4034" s="5" t="str">
        <f t="shared" ref="G4034:G4097" si="568">IF($F4034="","",$F4034*$D4034)</f>
        <v/>
      </c>
      <c r="H4034" s="9" t="str">
        <f t="shared" ref="H4034:H4097" si="569">IF($G4034="","",$O4034)</f>
        <v/>
      </c>
      <c r="I4034" s="5" t="str">
        <f t="shared" ref="I4034:I4097" si="570">IF($G4034="","",$G4034*IF($H4034="",$O4034,$H4034)/100)</f>
        <v/>
      </c>
      <c r="J4034" s="5" t="str">
        <f>IF(OR($L4034="",NOT(COUNTIFS($L$2:$L4034,$L4034)=1)),"",SUMIFS($G:$G,$L:$L,$L4034))</f>
        <v/>
      </c>
      <c r="K4034" s="5" t="str">
        <f>IF(OR($L4034="",NOT(COUNTIFS($L$2:$L4034,$L4034)=1)),"",SUMIFS($I:$I,$L:$L,$L4034))</f>
        <v/>
      </c>
      <c r="L4034" s="6" t="str">
        <f t="shared" ref="L4034:L4097" si="571">IF($B4034="","",YEAR($B4034))</f>
        <v/>
      </c>
      <c r="M4034" s="6">
        <f t="shared" ref="M4034:M4097" si="572">INT((ROW()-2)/25)+1</f>
        <v>162</v>
      </c>
      <c r="N4034" s="6">
        <f t="shared" ref="N4034:N4097" si="573">MOD(ROW()-2,25)+2</f>
        <v>9</v>
      </c>
      <c r="O4034" s="9" t="str">
        <f>IF(AND($B4034&lt;&gt;"",$C4034&lt;&gt;"",$B4034&lt;=$C4034),INDEX(Szabalyok!$C:$C,$N4034),"")</f>
        <v/>
      </c>
      <c r="P4034">
        <f t="shared" si="566"/>
        <v>0</v>
      </c>
    </row>
    <row r="4035" spans="1:16" x14ac:dyDescent="0.35">
      <c r="A4035">
        <f t="shared" si="565"/>
        <v>0</v>
      </c>
      <c r="B4035" s="4" t="str">
        <f>IF($M4035&gt;300,"",IF(OR(INDEX(Bemenet!$E$2:$E$301,$M4035)="",INDEX(Bemenet!$F$2:$F$301,$M4035)=""),"",MAX(INDEX(Bemenet!$E$2:$E$301,$M4035),INDEX(Szabalyok!$A:$A,$N4035))))</f>
        <v/>
      </c>
      <c r="C4035" s="4" t="str">
        <f>IF($B4035="","",MIN(INDEX(Bemenet!$F$2:$F$301,$M4035),INDEX(Szabalyok!$B:$B,$N4035)))</f>
        <v/>
      </c>
      <c r="D4035" s="5" t="str">
        <f>IF(AND($B4035&lt;&gt;"",$C4035&lt;&gt;"",$B4035&lt;=$C4035),INDEX(Bemenet!$G$2:$G$301,$M4035),"")</f>
        <v/>
      </c>
      <c r="E4035" s="6" t="str">
        <f>IF(AND($B4035&lt;&gt;"",$C4035&lt;&gt;"",$B4035&lt;=$C4035),INDEX(Bemenet!$D$2:$D$301,$M4035),"")</f>
        <v/>
      </c>
      <c r="F4035" s="5" t="str">
        <f t="shared" si="567"/>
        <v/>
      </c>
      <c r="G4035" s="5" t="str">
        <f t="shared" si="568"/>
        <v/>
      </c>
      <c r="H4035" s="9" t="str">
        <f t="shared" si="569"/>
        <v/>
      </c>
      <c r="I4035" s="5" t="str">
        <f t="shared" si="570"/>
        <v/>
      </c>
      <c r="J4035" s="5" t="str">
        <f>IF(OR($L4035="",NOT(COUNTIFS($L$2:$L4035,$L4035)=1)),"",SUMIFS($G:$G,$L:$L,$L4035))</f>
        <v/>
      </c>
      <c r="K4035" s="5" t="str">
        <f>IF(OR($L4035="",NOT(COUNTIFS($L$2:$L4035,$L4035)=1)),"",SUMIFS($I:$I,$L:$L,$L4035))</f>
        <v/>
      </c>
      <c r="L4035" s="6" t="str">
        <f t="shared" si="571"/>
        <v/>
      </c>
      <c r="M4035" s="6">
        <f t="shared" si="572"/>
        <v>162</v>
      </c>
      <c r="N4035" s="6">
        <f t="shared" si="573"/>
        <v>10</v>
      </c>
      <c r="O4035" s="9" t="str">
        <f>IF(AND($B4035&lt;&gt;"",$C4035&lt;&gt;"",$B4035&lt;=$C4035),INDEX(Szabalyok!$C:$C,$N4035),"")</f>
        <v/>
      </c>
      <c r="P4035">
        <f t="shared" si="566"/>
        <v>0</v>
      </c>
    </row>
    <row r="4036" spans="1:16" x14ac:dyDescent="0.35">
      <c r="A4036">
        <f t="shared" ref="A4036:A4099" si="574">IF(P4036=P4035,0,P4036)</f>
        <v>0</v>
      </c>
      <c r="B4036" s="4" t="str">
        <f>IF($M4036&gt;300,"",IF(OR(INDEX(Bemenet!$E$2:$E$301,$M4036)="",INDEX(Bemenet!$F$2:$F$301,$M4036)=""),"",MAX(INDEX(Bemenet!$E$2:$E$301,$M4036),INDEX(Szabalyok!$A:$A,$N4036))))</f>
        <v/>
      </c>
      <c r="C4036" s="4" t="str">
        <f>IF($B4036="","",MIN(INDEX(Bemenet!$F$2:$F$301,$M4036),INDEX(Szabalyok!$B:$B,$N4036)))</f>
        <v/>
      </c>
      <c r="D4036" s="5" t="str">
        <f>IF(AND($B4036&lt;&gt;"",$C4036&lt;&gt;"",$B4036&lt;=$C4036),INDEX(Bemenet!$G$2:$G$301,$M4036),"")</f>
        <v/>
      </c>
      <c r="E4036" s="6" t="str">
        <f>IF(AND($B4036&lt;&gt;"",$C4036&lt;&gt;"",$B4036&lt;=$C4036),INDEX(Bemenet!$D$2:$D$301,$M4036),"")</f>
        <v/>
      </c>
      <c r="F4036" s="5" t="str">
        <f t="shared" si="567"/>
        <v/>
      </c>
      <c r="G4036" s="5" t="str">
        <f t="shared" si="568"/>
        <v/>
      </c>
      <c r="H4036" s="9" t="str">
        <f t="shared" si="569"/>
        <v/>
      </c>
      <c r="I4036" s="5" t="str">
        <f t="shared" si="570"/>
        <v/>
      </c>
      <c r="J4036" s="5" t="str">
        <f>IF(OR($L4036="",NOT(COUNTIFS($L$2:$L4036,$L4036)=1)),"",SUMIFS($G:$G,$L:$L,$L4036))</f>
        <v/>
      </c>
      <c r="K4036" s="5" t="str">
        <f>IF(OR($L4036="",NOT(COUNTIFS($L$2:$L4036,$L4036)=1)),"",SUMIFS($I:$I,$L:$L,$L4036))</f>
        <v/>
      </c>
      <c r="L4036" s="6" t="str">
        <f t="shared" si="571"/>
        <v/>
      </c>
      <c r="M4036" s="6">
        <f t="shared" si="572"/>
        <v>162</v>
      </c>
      <c r="N4036" s="6">
        <f t="shared" si="573"/>
        <v>11</v>
      </c>
      <c r="O4036" s="9" t="str">
        <f>IF(AND($B4036&lt;&gt;"",$C4036&lt;&gt;"",$B4036&lt;=$C4036),INDEX(Szabalyok!$C:$C,$N4036),"")</f>
        <v/>
      </c>
      <c r="P4036">
        <f t="shared" ref="P4036:P4099" si="575">IF(D4036="",P4035,P4035+1)</f>
        <v>0</v>
      </c>
    </row>
    <row r="4037" spans="1:16" x14ac:dyDescent="0.35">
      <c r="A4037">
        <f t="shared" si="574"/>
        <v>0</v>
      </c>
      <c r="B4037" s="4" t="str">
        <f>IF($M4037&gt;300,"",IF(OR(INDEX(Bemenet!$E$2:$E$301,$M4037)="",INDEX(Bemenet!$F$2:$F$301,$M4037)=""),"",MAX(INDEX(Bemenet!$E$2:$E$301,$M4037),INDEX(Szabalyok!$A:$A,$N4037))))</f>
        <v/>
      </c>
      <c r="C4037" s="4" t="str">
        <f>IF($B4037="","",MIN(INDEX(Bemenet!$F$2:$F$301,$M4037),INDEX(Szabalyok!$B:$B,$N4037)))</f>
        <v/>
      </c>
      <c r="D4037" s="5" t="str">
        <f>IF(AND($B4037&lt;&gt;"",$C4037&lt;&gt;"",$B4037&lt;=$C4037),INDEX(Bemenet!$G$2:$G$301,$M4037),"")</f>
        <v/>
      </c>
      <c r="E4037" s="6" t="str">
        <f>IF(AND($B4037&lt;&gt;"",$C4037&lt;&gt;"",$B4037&lt;=$C4037),INDEX(Bemenet!$D$2:$D$301,$M4037),"")</f>
        <v/>
      </c>
      <c r="F4037" s="5" t="str">
        <f t="shared" si="567"/>
        <v/>
      </c>
      <c r="G4037" s="5" t="str">
        <f t="shared" si="568"/>
        <v/>
      </c>
      <c r="H4037" s="9" t="str">
        <f t="shared" si="569"/>
        <v/>
      </c>
      <c r="I4037" s="5" t="str">
        <f t="shared" si="570"/>
        <v/>
      </c>
      <c r="J4037" s="5" t="str">
        <f>IF(OR($L4037="",NOT(COUNTIFS($L$2:$L4037,$L4037)=1)),"",SUMIFS($G:$G,$L:$L,$L4037))</f>
        <v/>
      </c>
      <c r="K4037" s="5" t="str">
        <f>IF(OR($L4037="",NOT(COUNTIFS($L$2:$L4037,$L4037)=1)),"",SUMIFS($I:$I,$L:$L,$L4037))</f>
        <v/>
      </c>
      <c r="L4037" s="6" t="str">
        <f t="shared" si="571"/>
        <v/>
      </c>
      <c r="M4037" s="6">
        <f t="shared" si="572"/>
        <v>162</v>
      </c>
      <c r="N4037" s="6">
        <f t="shared" si="573"/>
        <v>12</v>
      </c>
      <c r="O4037" s="9" t="str">
        <f>IF(AND($B4037&lt;&gt;"",$C4037&lt;&gt;"",$B4037&lt;=$C4037),INDEX(Szabalyok!$C:$C,$N4037),"")</f>
        <v/>
      </c>
      <c r="P4037">
        <f t="shared" si="575"/>
        <v>0</v>
      </c>
    </row>
    <row r="4038" spans="1:16" x14ac:dyDescent="0.35">
      <c r="A4038">
        <f t="shared" si="574"/>
        <v>0</v>
      </c>
      <c r="B4038" s="4" t="str">
        <f>IF($M4038&gt;300,"",IF(OR(INDEX(Bemenet!$E$2:$E$301,$M4038)="",INDEX(Bemenet!$F$2:$F$301,$M4038)=""),"",MAX(INDEX(Bemenet!$E$2:$E$301,$M4038),INDEX(Szabalyok!$A:$A,$N4038))))</f>
        <v/>
      </c>
      <c r="C4038" s="4" t="str">
        <f>IF($B4038="","",MIN(INDEX(Bemenet!$F$2:$F$301,$M4038),INDEX(Szabalyok!$B:$B,$N4038)))</f>
        <v/>
      </c>
      <c r="D4038" s="5" t="str">
        <f>IF(AND($B4038&lt;&gt;"",$C4038&lt;&gt;"",$B4038&lt;=$C4038),INDEX(Bemenet!$G$2:$G$301,$M4038),"")</f>
        <v/>
      </c>
      <c r="E4038" s="6" t="str">
        <f>IF(AND($B4038&lt;&gt;"",$C4038&lt;&gt;"",$B4038&lt;=$C4038),INDEX(Bemenet!$D$2:$D$301,$M4038),"")</f>
        <v/>
      </c>
      <c r="F4038" s="5" t="str">
        <f t="shared" si="567"/>
        <v/>
      </c>
      <c r="G4038" s="5" t="str">
        <f t="shared" si="568"/>
        <v/>
      </c>
      <c r="H4038" s="9" t="str">
        <f t="shared" si="569"/>
        <v/>
      </c>
      <c r="I4038" s="5" t="str">
        <f t="shared" si="570"/>
        <v/>
      </c>
      <c r="J4038" s="5" t="str">
        <f>IF(OR($L4038="",NOT(COUNTIFS($L$2:$L4038,$L4038)=1)),"",SUMIFS($G:$G,$L:$L,$L4038))</f>
        <v/>
      </c>
      <c r="K4038" s="5" t="str">
        <f>IF(OR($L4038="",NOT(COUNTIFS($L$2:$L4038,$L4038)=1)),"",SUMIFS($I:$I,$L:$L,$L4038))</f>
        <v/>
      </c>
      <c r="L4038" s="6" t="str">
        <f t="shared" si="571"/>
        <v/>
      </c>
      <c r="M4038" s="6">
        <f t="shared" si="572"/>
        <v>162</v>
      </c>
      <c r="N4038" s="6">
        <f t="shared" si="573"/>
        <v>13</v>
      </c>
      <c r="O4038" s="9" t="str">
        <f>IF(AND($B4038&lt;&gt;"",$C4038&lt;&gt;"",$B4038&lt;=$C4038),INDEX(Szabalyok!$C:$C,$N4038),"")</f>
        <v/>
      </c>
      <c r="P4038">
        <f t="shared" si="575"/>
        <v>0</v>
      </c>
    </row>
    <row r="4039" spans="1:16" x14ac:dyDescent="0.35">
      <c r="A4039">
        <f t="shared" si="574"/>
        <v>0</v>
      </c>
      <c r="B4039" s="4" t="str">
        <f>IF($M4039&gt;300,"",IF(OR(INDEX(Bemenet!$E$2:$E$301,$M4039)="",INDEX(Bemenet!$F$2:$F$301,$M4039)=""),"",MAX(INDEX(Bemenet!$E$2:$E$301,$M4039),INDEX(Szabalyok!$A:$A,$N4039))))</f>
        <v/>
      </c>
      <c r="C4039" s="4" t="str">
        <f>IF($B4039="","",MIN(INDEX(Bemenet!$F$2:$F$301,$M4039),INDEX(Szabalyok!$B:$B,$N4039)))</f>
        <v/>
      </c>
      <c r="D4039" s="5" t="str">
        <f>IF(AND($B4039&lt;&gt;"",$C4039&lt;&gt;"",$B4039&lt;=$C4039),INDEX(Bemenet!$G$2:$G$301,$M4039),"")</f>
        <v/>
      </c>
      <c r="E4039" s="6" t="str">
        <f>IF(AND($B4039&lt;&gt;"",$C4039&lt;&gt;"",$B4039&lt;=$C4039),INDEX(Bemenet!$D$2:$D$301,$M4039),"")</f>
        <v/>
      </c>
      <c r="F4039" s="5" t="str">
        <f t="shared" si="567"/>
        <v/>
      </c>
      <c r="G4039" s="5" t="str">
        <f t="shared" si="568"/>
        <v/>
      </c>
      <c r="H4039" s="9" t="str">
        <f t="shared" si="569"/>
        <v/>
      </c>
      <c r="I4039" s="5" t="str">
        <f t="shared" si="570"/>
        <v/>
      </c>
      <c r="J4039" s="5" t="str">
        <f>IF(OR($L4039="",NOT(COUNTIFS($L$2:$L4039,$L4039)=1)),"",SUMIFS($G:$G,$L:$L,$L4039))</f>
        <v/>
      </c>
      <c r="K4039" s="5" t="str">
        <f>IF(OR($L4039="",NOT(COUNTIFS($L$2:$L4039,$L4039)=1)),"",SUMIFS($I:$I,$L:$L,$L4039))</f>
        <v/>
      </c>
      <c r="L4039" s="6" t="str">
        <f t="shared" si="571"/>
        <v/>
      </c>
      <c r="M4039" s="6">
        <f t="shared" si="572"/>
        <v>162</v>
      </c>
      <c r="N4039" s="6">
        <f t="shared" si="573"/>
        <v>14</v>
      </c>
      <c r="O4039" s="9" t="str">
        <f>IF(AND($B4039&lt;&gt;"",$C4039&lt;&gt;"",$B4039&lt;=$C4039),INDEX(Szabalyok!$C:$C,$N4039),"")</f>
        <v/>
      </c>
      <c r="P4039">
        <f t="shared" si="575"/>
        <v>0</v>
      </c>
    </row>
    <row r="4040" spans="1:16" x14ac:dyDescent="0.35">
      <c r="A4040">
        <f t="shared" si="574"/>
        <v>0</v>
      </c>
      <c r="B4040" s="4" t="str">
        <f>IF($M4040&gt;300,"",IF(OR(INDEX(Bemenet!$E$2:$E$301,$M4040)="",INDEX(Bemenet!$F$2:$F$301,$M4040)=""),"",MAX(INDEX(Bemenet!$E$2:$E$301,$M4040),INDEX(Szabalyok!$A:$A,$N4040))))</f>
        <v/>
      </c>
      <c r="C4040" s="4" t="str">
        <f>IF($B4040="","",MIN(INDEX(Bemenet!$F$2:$F$301,$M4040),INDEX(Szabalyok!$B:$B,$N4040)))</f>
        <v/>
      </c>
      <c r="D4040" s="5" t="str">
        <f>IF(AND($B4040&lt;&gt;"",$C4040&lt;&gt;"",$B4040&lt;=$C4040),INDEX(Bemenet!$G$2:$G$301,$M4040),"")</f>
        <v/>
      </c>
      <c r="E4040" s="6" t="str">
        <f>IF(AND($B4040&lt;&gt;"",$C4040&lt;&gt;"",$B4040&lt;=$C4040),INDEX(Bemenet!$D$2:$D$301,$M4040),"")</f>
        <v/>
      </c>
      <c r="F4040" s="5" t="str">
        <f t="shared" si="567"/>
        <v/>
      </c>
      <c r="G4040" s="5" t="str">
        <f t="shared" si="568"/>
        <v/>
      </c>
      <c r="H4040" s="9" t="str">
        <f t="shared" si="569"/>
        <v/>
      </c>
      <c r="I4040" s="5" t="str">
        <f t="shared" si="570"/>
        <v/>
      </c>
      <c r="J4040" s="5" t="str">
        <f>IF(OR($L4040="",NOT(COUNTIFS($L$2:$L4040,$L4040)=1)),"",SUMIFS($G:$G,$L:$L,$L4040))</f>
        <v/>
      </c>
      <c r="K4040" s="5" t="str">
        <f>IF(OR($L4040="",NOT(COUNTIFS($L$2:$L4040,$L4040)=1)),"",SUMIFS($I:$I,$L:$L,$L4040))</f>
        <v/>
      </c>
      <c r="L4040" s="6" t="str">
        <f t="shared" si="571"/>
        <v/>
      </c>
      <c r="M4040" s="6">
        <f t="shared" si="572"/>
        <v>162</v>
      </c>
      <c r="N4040" s="6">
        <f t="shared" si="573"/>
        <v>15</v>
      </c>
      <c r="O4040" s="9" t="str">
        <f>IF(AND($B4040&lt;&gt;"",$C4040&lt;&gt;"",$B4040&lt;=$C4040),INDEX(Szabalyok!$C:$C,$N4040),"")</f>
        <v/>
      </c>
      <c r="P4040">
        <f t="shared" si="575"/>
        <v>0</v>
      </c>
    </row>
    <row r="4041" spans="1:16" x14ac:dyDescent="0.35">
      <c r="A4041">
        <f t="shared" si="574"/>
        <v>0</v>
      </c>
      <c r="B4041" s="4" t="str">
        <f>IF($M4041&gt;300,"",IF(OR(INDEX(Bemenet!$E$2:$E$301,$M4041)="",INDEX(Bemenet!$F$2:$F$301,$M4041)=""),"",MAX(INDEX(Bemenet!$E$2:$E$301,$M4041),INDEX(Szabalyok!$A:$A,$N4041))))</f>
        <v/>
      </c>
      <c r="C4041" s="4" t="str">
        <f>IF($B4041="","",MIN(INDEX(Bemenet!$F$2:$F$301,$M4041),INDEX(Szabalyok!$B:$B,$N4041)))</f>
        <v/>
      </c>
      <c r="D4041" s="5" t="str">
        <f>IF(AND($B4041&lt;&gt;"",$C4041&lt;&gt;"",$B4041&lt;=$C4041),INDEX(Bemenet!$G$2:$G$301,$M4041),"")</f>
        <v/>
      </c>
      <c r="E4041" s="6" t="str">
        <f>IF(AND($B4041&lt;&gt;"",$C4041&lt;&gt;"",$B4041&lt;=$C4041),INDEX(Bemenet!$D$2:$D$301,$M4041),"")</f>
        <v/>
      </c>
      <c r="F4041" s="5" t="str">
        <f t="shared" si="567"/>
        <v/>
      </c>
      <c r="G4041" s="5" t="str">
        <f t="shared" si="568"/>
        <v/>
      </c>
      <c r="H4041" s="9" t="str">
        <f t="shared" si="569"/>
        <v/>
      </c>
      <c r="I4041" s="5" t="str">
        <f t="shared" si="570"/>
        <v/>
      </c>
      <c r="J4041" s="5" t="str">
        <f>IF(OR($L4041="",NOT(COUNTIFS($L$2:$L4041,$L4041)=1)),"",SUMIFS($G:$G,$L:$L,$L4041))</f>
        <v/>
      </c>
      <c r="K4041" s="5" t="str">
        <f>IF(OR($L4041="",NOT(COUNTIFS($L$2:$L4041,$L4041)=1)),"",SUMIFS($I:$I,$L:$L,$L4041))</f>
        <v/>
      </c>
      <c r="L4041" s="6" t="str">
        <f t="shared" si="571"/>
        <v/>
      </c>
      <c r="M4041" s="6">
        <f t="shared" si="572"/>
        <v>162</v>
      </c>
      <c r="N4041" s="6">
        <f t="shared" si="573"/>
        <v>16</v>
      </c>
      <c r="O4041" s="9" t="str">
        <f>IF(AND($B4041&lt;&gt;"",$C4041&lt;&gt;"",$B4041&lt;=$C4041),INDEX(Szabalyok!$C:$C,$N4041),"")</f>
        <v/>
      </c>
      <c r="P4041">
        <f t="shared" si="575"/>
        <v>0</v>
      </c>
    </row>
    <row r="4042" spans="1:16" x14ac:dyDescent="0.35">
      <c r="A4042">
        <f t="shared" si="574"/>
        <v>0</v>
      </c>
      <c r="B4042" s="4" t="str">
        <f>IF($M4042&gt;300,"",IF(OR(INDEX(Bemenet!$E$2:$E$301,$M4042)="",INDEX(Bemenet!$F$2:$F$301,$M4042)=""),"",MAX(INDEX(Bemenet!$E$2:$E$301,$M4042),INDEX(Szabalyok!$A:$A,$N4042))))</f>
        <v/>
      </c>
      <c r="C4042" s="4" t="str">
        <f>IF($B4042="","",MIN(INDEX(Bemenet!$F$2:$F$301,$M4042),INDEX(Szabalyok!$B:$B,$N4042)))</f>
        <v/>
      </c>
      <c r="D4042" s="5" t="str">
        <f>IF(AND($B4042&lt;&gt;"",$C4042&lt;&gt;"",$B4042&lt;=$C4042),INDEX(Bemenet!$G$2:$G$301,$M4042),"")</f>
        <v/>
      </c>
      <c r="E4042" s="6" t="str">
        <f>IF(AND($B4042&lt;&gt;"",$C4042&lt;&gt;"",$B4042&lt;=$C4042),INDEX(Bemenet!$D$2:$D$301,$M4042),"")</f>
        <v/>
      </c>
      <c r="F4042" s="5" t="str">
        <f t="shared" si="567"/>
        <v/>
      </c>
      <c r="G4042" s="5" t="str">
        <f t="shared" si="568"/>
        <v/>
      </c>
      <c r="H4042" s="9" t="str">
        <f t="shared" si="569"/>
        <v/>
      </c>
      <c r="I4042" s="5" t="str">
        <f t="shared" si="570"/>
        <v/>
      </c>
      <c r="J4042" s="5" t="str">
        <f>IF(OR($L4042="",NOT(COUNTIFS($L$2:$L4042,$L4042)=1)),"",SUMIFS($G:$G,$L:$L,$L4042))</f>
        <v/>
      </c>
      <c r="K4042" s="5" t="str">
        <f>IF(OR($L4042="",NOT(COUNTIFS($L$2:$L4042,$L4042)=1)),"",SUMIFS($I:$I,$L:$L,$L4042))</f>
        <v/>
      </c>
      <c r="L4042" s="6" t="str">
        <f t="shared" si="571"/>
        <v/>
      </c>
      <c r="M4042" s="6">
        <f t="shared" si="572"/>
        <v>162</v>
      </c>
      <c r="N4042" s="6">
        <f t="shared" si="573"/>
        <v>17</v>
      </c>
      <c r="O4042" s="9" t="str">
        <f>IF(AND($B4042&lt;&gt;"",$C4042&lt;&gt;"",$B4042&lt;=$C4042),INDEX(Szabalyok!$C:$C,$N4042),"")</f>
        <v/>
      </c>
      <c r="P4042">
        <f t="shared" si="575"/>
        <v>0</v>
      </c>
    </row>
    <row r="4043" spans="1:16" x14ac:dyDescent="0.35">
      <c r="A4043">
        <f t="shared" si="574"/>
        <v>0</v>
      </c>
      <c r="B4043" s="4" t="str">
        <f>IF($M4043&gt;300,"",IF(OR(INDEX(Bemenet!$E$2:$E$301,$M4043)="",INDEX(Bemenet!$F$2:$F$301,$M4043)=""),"",MAX(INDEX(Bemenet!$E$2:$E$301,$M4043),INDEX(Szabalyok!$A:$A,$N4043))))</f>
        <v/>
      </c>
      <c r="C4043" s="4" t="str">
        <f>IF($B4043="","",MIN(INDEX(Bemenet!$F$2:$F$301,$M4043),INDEX(Szabalyok!$B:$B,$N4043)))</f>
        <v/>
      </c>
      <c r="D4043" s="5" t="str">
        <f>IF(AND($B4043&lt;&gt;"",$C4043&lt;&gt;"",$B4043&lt;=$C4043),INDEX(Bemenet!$G$2:$G$301,$M4043),"")</f>
        <v/>
      </c>
      <c r="E4043" s="6" t="str">
        <f>IF(AND($B4043&lt;&gt;"",$C4043&lt;&gt;"",$B4043&lt;=$C4043),INDEX(Bemenet!$D$2:$D$301,$M4043),"")</f>
        <v/>
      </c>
      <c r="F4043" s="5" t="str">
        <f t="shared" si="567"/>
        <v/>
      </c>
      <c r="G4043" s="5" t="str">
        <f t="shared" si="568"/>
        <v/>
      </c>
      <c r="H4043" s="9" t="str">
        <f t="shared" si="569"/>
        <v/>
      </c>
      <c r="I4043" s="5" t="str">
        <f t="shared" si="570"/>
        <v/>
      </c>
      <c r="J4043" s="5" t="str">
        <f>IF(OR($L4043="",NOT(COUNTIFS($L$2:$L4043,$L4043)=1)),"",SUMIFS($G:$G,$L:$L,$L4043))</f>
        <v/>
      </c>
      <c r="K4043" s="5" t="str">
        <f>IF(OR($L4043="",NOT(COUNTIFS($L$2:$L4043,$L4043)=1)),"",SUMIFS($I:$I,$L:$L,$L4043))</f>
        <v/>
      </c>
      <c r="L4043" s="6" t="str">
        <f t="shared" si="571"/>
        <v/>
      </c>
      <c r="M4043" s="6">
        <f t="shared" si="572"/>
        <v>162</v>
      </c>
      <c r="N4043" s="6">
        <f t="shared" si="573"/>
        <v>18</v>
      </c>
      <c r="O4043" s="9" t="str">
        <f>IF(AND($B4043&lt;&gt;"",$C4043&lt;&gt;"",$B4043&lt;=$C4043),INDEX(Szabalyok!$C:$C,$N4043),"")</f>
        <v/>
      </c>
      <c r="P4043">
        <f t="shared" si="575"/>
        <v>0</v>
      </c>
    </row>
    <row r="4044" spans="1:16" x14ac:dyDescent="0.35">
      <c r="A4044">
        <f t="shared" si="574"/>
        <v>0</v>
      </c>
      <c r="B4044" s="4" t="str">
        <f>IF($M4044&gt;300,"",IF(OR(INDEX(Bemenet!$E$2:$E$301,$M4044)="",INDEX(Bemenet!$F$2:$F$301,$M4044)=""),"",MAX(INDEX(Bemenet!$E$2:$E$301,$M4044),INDEX(Szabalyok!$A:$A,$N4044))))</f>
        <v/>
      </c>
      <c r="C4044" s="4" t="str">
        <f>IF($B4044="","",MIN(INDEX(Bemenet!$F$2:$F$301,$M4044),INDEX(Szabalyok!$B:$B,$N4044)))</f>
        <v/>
      </c>
      <c r="D4044" s="5" t="str">
        <f>IF(AND($B4044&lt;&gt;"",$C4044&lt;&gt;"",$B4044&lt;=$C4044),INDEX(Bemenet!$G$2:$G$301,$M4044),"")</f>
        <v/>
      </c>
      <c r="E4044" s="6" t="str">
        <f>IF(AND($B4044&lt;&gt;"",$C4044&lt;&gt;"",$B4044&lt;=$C4044),INDEX(Bemenet!$D$2:$D$301,$M4044),"")</f>
        <v/>
      </c>
      <c r="F4044" s="5" t="str">
        <f t="shared" si="567"/>
        <v/>
      </c>
      <c r="G4044" s="5" t="str">
        <f t="shared" si="568"/>
        <v/>
      </c>
      <c r="H4044" s="9" t="str">
        <f t="shared" si="569"/>
        <v/>
      </c>
      <c r="I4044" s="5" t="str">
        <f t="shared" si="570"/>
        <v/>
      </c>
      <c r="J4044" s="5" t="str">
        <f>IF(OR($L4044="",NOT(COUNTIFS($L$2:$L4044,$L4044)=1)),"",SUMIFS($G:$G,$L:$L,$L4044))</f>
        <v/>
      </c>
      <c r="K4044" s="5" t="str">
        <f>IF(OR($L4044="",NOT(COUNTIFS($L$2:$L4044,$L4044)=1)),"",SUMIFS($I:$I,$L:$L,$L4044))</f>
        <v/>
      </c>
      <c r="L4044" s="6" t="str">
        <f t="shared" si="571"/>
        <v/>
      </c>
      <c r="M4044" s="6">
        <f t="shared" si="572"/>
        <v>162</v>
      </c>
      <c r="N4044" s="6">
        <f t="shared" si="573"/>
        <v>19</v>
      </c>
      <c r="O4044" s="9" t="str">
        <f>IF(AND($B4044&lt;&gt;"",$C4044&lt;&gt;"",$B4044&lt;=$C4044),INDEX(Szabalyok!$C:$C,$N4044),"")</f>
        <v/>
      </c>
      <c r="P4044">
        <f t="shared" si="575"/>
        <v>0</v>
      </c>
    </row>
    <row r="4045" spans="1:16" x14ac:dyDescent="0.35">
      <c r="A4045">
        <f t="shared" si="574"/>
        <v>0</v>
      </c>
      <c r="B4045" s="4" t="str">
        <f>IF($M4045&gt;300,"",IF(OR(INDEX(Bemenet!$E$2:$E$301,$M4045)="",INDEX(Bemenet!$F$2:$F$301,$M4045)=""),"",MAX(INDEX(Bemenet!$E$2:$E$301,$M4045),INDEX(Szabalyok!$A:$A,$N4045))))</f>
        <v/>
      </c>
      <c r="C4045" s="4" t="str">
        <f>IF($B4045="","",MIN(INDEX(Bemenet!$F$2:$F$301,$M4045),INDEX(Szabalyok!$B:$B,$N4045)))</f>
        <v/>
      </c>
      <c r="D4045" s="5" t="str">
        <f>IF(AND($B4045&lt;&gt;"",$C4045&lt;&gt;"",$B4045&lt;=$C4045),INDEX(Bemenet!$G$2:$G$301,$M4045),"")</f>
        <v/>
      </c>
      <c r="E4045" s="6" t="str">
        <f>IF(AND($B4045&lt;&gt;"",$C4045&lt;&gt;"",$B4045&lt;=$C4045),INDEX(Bemenet!$D$2:$D$301,$M4045),"")</f>
        <v/>
      </c>
      <c r="F4045" s="5" t="str">
        <f t="shared" si="567"/>
        <v/>
      </c>
      <c r="G4045" s="5" t="str">
        <f t="shared" si="568"/>
        <v/>
      </c>
      <c r="H4045" s="9" t="str">
        <f t="shared" si="569"/>
        <v/>
      </c>
      <c r="I4045" s="5" t="str">
        <f t="shared" si="570"/>
        <v/>
      </c>
      <c r="J4045" s="5" t="str">
        <f>IF(OR($L4045="",NOT(COUNTIFS($L$2:$L4045,$L4045)=1)),"",SUMIFS($G:$G,$L:$L,$L4045))</f>
        <v/>
      </c>
      <c r="K4045" s="5" t="str">
        <f>IF(OR($L4045="",NOT(COUNTIFS($L$2:$L4045,$L4045)=1)),"",SUMIFS($I:$I,$L:$L,$L4045))</f>
        <v/>
      </c>
      <c r="L4045" s="6" t="str">
        <f t="shared" si="571"/>
        <v/>
      </c>
      <c r="M4045" s="6">
        <f t="shared" si="572"/>
        <v>162</v>
      </c>
      <c r="N4045" s="6">
        <f t="shared" si="573"/>
        <v>20</v>
      </c>
      <c r="O4045" s="9" t="str">
        <f>IF(AND($B4045&lt;&gt;"",$C4045&lt;&gt;"",$B4045&lt;=$C4045),INDEX(Szabalyok!$C:$C,$N4045),"")</f>
        <v/>
      </c>
      <c r="P4045">
        <f t="shared" si="575"/>
        <v>0</v>
      </c>
    </row>
    <row r="4046" spans="1:16" x14ac:dyDescent="0.35">
      <c r="A4046">
        <f t="shared" si="574"/>
        <v>0</v>
      </c>
      <c r="B4046" s="4" t="str">
        <f>IF($M4046&gt;300,"",IF(OR(INDEX(Bemenet!$E$2:$E$301,$M4046)="",INDEX(Bemenet!$F$2:$F$301,$M4046)=""),"",MAX(INDEX(Bemenet!$E$2:$E$301,$M4046),INDEX(Szabalyok!$A:$A,$N4046))))</f>
        <v/>
      </c>
      <c r="C4046" s="4" t="str">
        <f>IF($B4046="","",MIN(INDEX(Bemenet!$F$2:$F$301,$M4046),INDEX(Szabalyok!$B:$B,$N4046)))</f>
        <v/>
      </c>
      <c r="D4046" s="5" t="str">
        <f>IF(AND($B4046&lt;&gt;"",$C4046&lt;&gt;"",$B4046&lt;=$C4046),INDEX(Bemenet!$G$2:$G$301,$M4046),"")</f>
        <v/>
      </c>
      <c r="E4046" s="6" t="str">
        <f>IF(AND($B4046&lt;&gt;"",$C4046&lt;&gt;"",$B4046&lt;=$C4046),INDEX(Bemenet!$D$2:$D$301,$M4046),"")</f>
        <v/>
      </c>
      <c r="F4046" s="5" t="str">
        <f t="shared" si="567"/>
        <v/>
      </c>
      <c r="G4046" s="5" t="str">
        <f t="shared" si="568"/>
        <v/>
      </c>
      <c r="H4046" s="9" t="str">
        <f t="shared" si="569"/>
        <v/>
      </c>
      <c r="I4046" s="5" t="str">
        <f t="shared" si="570"/>
        <v/>
      </c>
      <c r="J4046" s="5" t="str">
        <f>IF(OR($L4046="",NOT(COUNTIFS($L$2:$L4046,$L4046)=1)),"",SUMIFS($G:$G,$L:$L,$L4046))</f>
        <v/>
      </c>
      <c r="K4046" s="5" t="str">
        <f>IF(OR($L4046="",NOT(COUNTIFS($L$2:$L4046,$L4046)=1)),"",SUMIFS($I:$I,$L:$L,$L4046))</f>
        <v/>
      </c>
      <c r="L4046" s="6" t="str">
        <f t="shared" si="571"/>
        <v/>
      </c>
      <c r="M4046" s="6">
        <f t="shared" si="572"/>
        <v>162</v>
      </c>
      <c r="N4046" s="6">
        <f t="shared" si="573"/>
        <v>21</v>
      </c>
      <c r="O4046" s="9" t="str">
        <f>IF(AND($B4046&lt;&gt;"",$C4046&lt;&gt;"",$B4046&lt;=$C4046),INDEX(Szabalyok!$C:$C,$N4046),"")</f>
        <v/>
      </c>
      <c r="P4046">
        <f t="shared" si="575"/>
        <v>0</v>
      </c>
    </row>
    <row r="4047" spans="1:16" x14ac:dyDescent="0.35">
      <c r="A4047">
        <f t="shared" si="574"/>
        <v>0</v>
      </c>
      <c r="B4047" s="4" t="str">
        <f>IF($M4047&gt;300,"",IF(OR(INDEX(Bemenet!$E$2:$E$301,$M4047)="",INDEX(Bemenet!$F$2:$F$301,$M4047)=""),"",MAX(INDEX(Bemenet!$E$2:$E$301,$M4047),INDEX(Szabalyok!$A:$A,$N4047))))</f>
        <v/>
      </c>
      <c r="C4047" s="4" t="str">
        <f>IF($B4047="","",MIN(INDEX(Bemenet!$F$2:$F$301,$M4047),INDEX(Szabalyok!$B:$B,$N4047)))</f>
        <v/>
      </c>
      <c r="D4047" s="5" t="str">
        <f>IF(AND($B4047&lt;&gt;"",$C4047&lt;&gt;"",$B4047&lt;=$C4047),INDEX(Bemenet!$G$2:$G$301,$M4047),"")</f>
        <v/>
      </c>
      <c r="E4047" s="6" t="str">
        <f>IF(AND($B4047&lt;&gt;"",$C4047&lt;&gt;"",$B4047&lt;=$C4047),INDEX(Bemenet!$D$2:$D$301,$M4047),"")</f>
        <v/>
      </c>
      <c r="F4047" s="5" t="str">
        <f t="shared" si="567"/>
        <v/>
      </c>
      <c r="G4047" s="5" t="str">
        <f t="shared" si="568"/>
        <v/>
      </c>
      <c r="H4047" s="9" t="str">
        <f t="shared" si="569"/>
        <v/>
      </c>
      <c r="I4047" s="5" t="str">
        <f t="shared" si="570"/>
        <v/>
      </c>
      <c r="J4047" s="5" t="str">
        <f>IF(OR($L4047="",NOT(COUNTIFS($L$2:$L4047,$L4047)=1)),"",SUMIFS($G:$G,$L:$L,$L4047))</f>
        <v/>
      </c>
      <c r="K4047" s="5" t="str">
        <f>IF(OR($L4047="",NOT(COUNTIFS($L$2:$L4047,$L4047)=1)),"",SUMIFS($I:$I,$L:$L,$L4047))</f>
        <v/>
      </c>
      <c r="L4047" s="6" t="str">
        <f t="shared" si="571"/>
        <v/>
      </c>
      <c r="M4047" s="6">
        <f t="shared" si="572"/>
        <v>162</v>
      </c>
      <c r="N4047" s="6">
        <f t="shared" si="573"/>
        <v>22</v>
      </c>
      <c r="O4047" s="9" t="str">
        <f>IF(AND($B4047&lt;&gt;"",$C4047&lt;&gt;"",$B4047&lt;=$C4047),INDEX(Szabalyok!$C:$C,$N4047),"")</f>
        <v/>
      </c>
      <c r="P4047">
        <f t="shared" si="575"/>
        <v>0</v>
      </c>
    </row>
    <row r="4048" spans="1:16" x14ac:dyDescent="0.35">
      <c r="A4048">
        <f t="shared" si="574"/>
        <v>0</v>
      </c>
      <c r="B4048" s="4" t="str">
        <f>IF($M4048&gt;300,"",IF(OR(INDEX(Bemenet!$E$2:$E$301,$M4048)="",INDEX(Bemenet!$F$2:$F$301,$M4048)=""),"",MAX(INDEX(Bemenet!$E$2:$E$301,$M4048),INDEX(Szabalyok!$A:$A,$N4048))))</f>
        <v/>
      </c>
      <c r="C4048" s="4" t="str">
        <f>IF($B4048="","",MIN(INDEX(Bemenet!$F$2:$F$301,$M4048),INDEX(Szabalyok!$B:$B,$N4048)))</f>
        <v/>
      </c>
      <c r="D4048" s="5" t="str">
        <f>IF(AND($B4048&lt;&gt;"",$C4048&lt;&gt;"",$B4048&lt;=$C4048),INDEX(Bemenet!$G$2:$G$301,$M4048),"")</f>
        <v/>
      </c>
      <c r="E4048" s="6" t="str">
        <f>IF(AND($B4048&lt;&gt;"",$C4048&lt;&gt;"",$B4048&lt;=$C4048),INDEX(Bemenet!$D$2:$D$301,$M4048),"")</f>
        <v/>
      </c>
      <c r="F4048" s="5" t="str">
        <f t="shared" si="567"/>
        <v/>
      </c>
      <c r="G4048" s="5" t="str">
        <f t="shared" si="568"/>
        <v/>
      </c>
      <c r="H4048" s="9" t="str">
        <f t="shared" si="569"/>
        <v/>
      </c>
      <c r="I4048" s="5" t="str">
        <f t="shared" si="570"/>
        <v/>
      </c>
      <c r="J4048" s="5" t="str">
        <f>IF(OR($L4048="",NOT(COUNTIFS($L$2:$L4048,$L4048)=1)),"",SUMIFS($G:$G,$L:$L,$L4048))</f>
        <v/>
      </c>
      <c r="K4048" s="5" t="str">
        <f>IF(OR($L4048="",NOT(COUNTIFS($L$2:$L4048,$L4048)=1)),"",SUMIFS($I:$I,$L:$L,$L4048))</f>
        <v/>
      </c>
      <c r="L4048" s="6" t="str">
        <f t="shared" si="571"/>
        <v/>
      </c>
      <c r="M4048" s="6">
        <f t="shared" si="572"/>
        <v>162</v>
      </c>
      <c r="N4048" s="6">
        <f t="shared" si="573"/>
        <v>23</v>
      </c>
      <c r="O4048" s="9" t="str">
        <f>IF(AND($B4048&lt;&gt;"",$C4048&lt;&gt;"",$B4048&lt;=$C4048),INDEX(Szabalyok!$C:$C,$N4048),"")</f>
        <v/>
      </c>
      <c r="P4048">
        <f t="shared" si="575"/>
        <v>0</v>
      </c>
    </row>
    <row r="4049" spans="1:16" x14ac:dyDescent="0.35">
      <c r="A4049">
        <f t="shared" si="574"/>
        <v>0</v>
      </c>
      <c r="B4049" s="4" t="str">
        <f>IF($M4049&gt;300,"",IF(OR(INDEX(Bemenet!$E$2:$E$301,$M4049)="",INDEX(Bemenet!$F$2:$F$301,$M4049)=""),"",MAX(INDEX(Bemenet!$E$2:$E$301,$M4049),INDEX(Szabalyok!$A:$A,$N4049))))</f>
        <v/>
      </c>
      <c r="C4049" s="4" t="str">
        <f>IF($B4049="","",MIN(INDEX(Bemenet!$F$2:$F$301,$M4049),INDEX(Szabalyok!$B:$B,$N4049)))</f>
        <v/>
      </c>
      <c r="D4049" s="5" t="str">
        <f>IF(AND($B4049&lt;&gt;"",$C4049&lt;&gt;"",$B4049&lt;=$C4049),INDEX(Bemenet!$G$2:$G$301,$M4049),"")</f>
        <v/>
      </c>
      <c r="E4049" s="6" t="str">
        <f>IF(AND($B4049&lt;&gt;"",$C4049&lt;&gt;"",$B4049&lt;=$C4049),INDEX(Bemenet!$D$2:$D$301,$M4049),"")</f>
        <v/>
      </c>
      <c r="F4049" s="5" t="str">
        <f t="shared" si="567"/>
        <v/>
      </c>
      <c r="G4049" s="5" t="str">
        <f t="shared" si="568"/>
        <v/>
      </c>
      <c r="H4049" s="9" t="str">
        <f t="shared" si="569"/>
        <v/>
      </c>
      <c r="I4049" s="5" t="str">
        <f t="shared" si="570"/>
        <v/>
      </c>
      <c r="J4049" s="5" t="str">
        <f>IF(OR($L4049="",NOT(COUNTIFS($L$2:$L4049,$L4049)=1)),"",SUMIFS($G:$G,$L:$L,$L4049))</f>
        <v/>
      </c>
      <c r="K4049" s="5" t="str">
        <f>IF(OR($L4049="",NOT(COUNTIFS($L$2:$L4049,$L4049)=1)),"",SUMIFS($I:$I,$L:$L,$L4049))</f>
        <v/>
      </c>
      <c r="L4049" s="6" t="str">
        <f t="shared" si="571"/>
        <v/>
      </c>
      <c r="M4049" s="6">
        <f t="shared" si="572"/>
        <v>162</v>
      </c>
      <c r="N4049" s="6">
        <f t="shared" si="573"/>
        <v>24</v>
      </c>
      <c r="O4049" s="9" t="str">
        <f>IF(AND($B4049&lt;&gt;"",$C4049&lt;&gt;"",$B4049&lt;=$C4049),INDEX(Szabalyok!$C:$C,$N4049),"")</f>
        <v/>
      </c>
      <c r="P4049">
        <f t="shared" si="575"/>
        <v>0</v>
      </c>
    </row>
    <row r="4050" spans="1:16" x14ac:dyDescent="0.35">
      <c r="A4050">
        <f t="shared" si="574"/>
        <v>0</v>
      </c>
      <c r="B4050" s="4" t="str">
        <f>IF($M4050&gt;300,"",IF(OR(INDEX(Bemenet!$E$2:$E$301,$M4050)="",INDEX(Bemenet!$F$2:$F$301,$M4050)=""),"",MAX(INDEX(Bemenet!$E$2:$E$301,$M4050),INDEX(Szabalyok!$A:$A,$N4050))))</f>
        <v/>
      </c>
      <c r="C4050" s="4" t="str">
        <f>IF($B4050="","",MIN(INDEX(Bemenet!$F$2:$F$301,$M4050),INDEX(Szabalyok!$B:$B,$N4050)))</f>
        <v/>
      </c>
      <c r="D4050" s="5" t="str">
        <f>IF(AND($B4050&lt;&gt;"",$C4050&lt;&gt;"",$B4050&lt;=$C4050),INDEX(Bemenet!$G$2:$G$301,$M4050),"")</f>
        <v/>
      </c>
      <c r="E4050" s="6" t="str">
        <f>IF(AND($B4050&lt;&gt;"",$C4050&lt;&gt;"",$B4050&lt;=$C4050),INDEX(Bemenet!$D$2:$D$301,$M4050),"")</f>
        <v/>
      </c>
      <c r="F4050" s="5" t="str">
        <f t="shared" si="567"/>
        <v/>
      </c>
      <c r="G4050" s="5" t="str">
        <f t="shared" si="568"/>
        <v/>
      </c>
      <c r="H4050" s="9" t="str">
        <f t="shared" si="569"/>
        <v/>
      </c>
      <c r="I4050" s="5" t="str">
        <f t="shared" si="570"/>
        <v/>
      </c>
      <c r="J4050" s="5" t="str">
        <f>IF(OR($L4050="",NOT(COUNTIFS($L$2:$L4050,$L4050)=1)),"",SUMIFS($G:$G,$L:$L,$L4050))</f>
        <v/>
      </c>
      <c r="K4050" s="5" t="str">
        <f>IF(OR($L4050="",NOT(COUNTIFS($L$2:$L4050,$L4050)=1)),"",SUMIFS($I:$I,$L:$L,$L4050))</f>
        <v/>
      </c>
      <c r="L4050" s="6" t="str">
        <f t="shared" si="571"/>
        <v/>
      </c>
      <c r="M4050" s="6">
        <f t="shared" si="572"/>
        <v>162</v>
      </c>
      <c r="N4050" s="6">
        <f t="shared" si="573"/>
        <v>25</v>
      </c>
      <c r="O4050" s="9" t="str">
        <f>IF(AND($B4050&lt;&gt;"",$C4050&lt;&gt;"",$B4050&lt;=$C4050),INDEX(Szabalyok!$C:$C,$N4050),"")</f>
        <v/>
      </c>
      <c r="P4050">
        <f t="shared" si="575"/>
        <v>0</v>
      </c>
    </row>
    <row r="4051" spans="1:16" x14ac:dyDescent="0.35">
      <c r="A4051">
        <f t="shared" si="574"/>
        <v>0</v>
      </c>
      <c r="B4051" s="4" t="str">
        <f>IF($M4051&gt;300,"",IF(OR(INDEX(Bemenet!$E$2:$E$301,$M4051)="",INDEX(Bemenet!$F$2:$F$301,$M4051)=""),"",MAX(INDEX(Bemenet!$E$2:$E$301,$M4051),INDEX(Szabalyok!$A:$A,$N4051))))</f>
        <v/>
      </c>
      <c r="C4051" s="4" t="str">
        <f>IF($B4051="","",MIN(INDEX(Bemenet!$F$2:$F$301,$M4051),INDEX(Szabalyok!$B:$B,$N4051)))</f>
        <v/>
      </c>
      <c r="D4051" s="5" t="str">
        <f>IF(AND($B4051&lt;&gt;"",$C4051&lt;&gt;"",$B4051&lt;=$C4051),INDEX(Bemenet!$G$2:$G$301,$M4051),"")</f>
        <v/>
      </c>
      <c r="E4051" s="6" t="str">
        <f>IF(AND($B4051&lt;&gt;"",$C4051&lt;&gt;"",$B4051&lt;=$C4051),INDEX(Bemenet!$D$2:$D$301,$M4051),"")</f>
        <v/>
      </c>
      <c r="F4051" s="5" t="str">
        <f t="shared" si="567"/>
        <v/>
      </c>
      <c r="G4051" s="5" t="str">
        <f t="shared" si="568"/>
        <v/>
      </c>
      <c r="H4051" s="9" t="str">
        <f t="shared" si="569"/>
        <v/>
      </c>
      <c r="I4051" s="5" t="str">
        <f t="shared" si="570"/>
        <v/>
      </c>
      <c r="J4051" s="5" t="str">
        <f>IF(OR($L4051="",NOT(COUNTIFS($L$2:$L4051,$L4051)=1)),"",SUMIFS($G:$G,$L:$L,$L4051))</f>
        <v/>
      </c>
      <c r="K4051" s="5" t="str">
        <f>IF(OR($L4051="",NOT(COUNTIFS($L$2:$L4051,$L4051)=1)),"",SUMIFS($I:$I,$L:$L,$L4051))</f>
        <v/>
      </c>
      <c r="L4051" s="6" t="str">
        <f t="shared" si="571"/>
        <v/>
      </c>
      <c r="M4051" s="6">
        <f t="shared" si="572"/>
        <v>162</v>
      </c>
      <c r="N4051" s="6">
        <f t="shared" si="573"/>
        <v>26</v>
      </c>
      <c r="O4051" s="9" t="str">
        <f>IF(AND($B4051&lt;&gt;"",$C4051&lt;&gt;"",$B4051&lt;=$C4051),INDEX(Szabalyok!$C:$C,$N4051),"")</f>
        <v/>
      </c>
      <c r="P4051">
        <f t="shared" si="575"/>
        <v>0</v>
      </c>
    </row>
    <row r="4052" spans="1:16" x14ac:dyDescent="0.35">
      <c r="A4052">
        <f t="shared" si="574"/>
        <v>0</v>
      </c>
      <c r="B4052" s="4" t="str">
        <f>IF($M4052&gt;300,"",IF(OR(INDEX(Bemenet!$E$2:$E$301,$M4052)="",INDEX(Bemenet!$F$2:$F$301,$M4052)=""),"",MAX(INDEX(Bemenet!$E$2:$E$301,$M4052),INDEX(Szabalyok!$A:$A,$N4052))))</f>
        <v/>
      </c>
      <c r="C4052" s="4" t="str">
        <f>IF($B4052="","",MIN(INDEX(Bemenet!$F$2:$F$301,$M4052),INDEX(Szabalyok!$B:$B,$N4052)))</f>
        <v/>
      </c>
      <c r="D4052" s="5" t="str">
        <f>IF(AND($B4052&lt;&gt;"",$C4052&lt;&gt;"",$B4052&lt;=$C4052),INDEX(Bemenet!$G$2:$G$301,$M4052),"")</f>
        <v/>
      </c>
      <c r="E4052" s="6" t="str">
        <f>IF(AND($B4052&lt;&gt;"",$C4052&lt;&gt;"",$B4052&lt;=$C4052),INDEX(Bemenet!$D$2:$D$301,$M4052),"")</f>
        <v/>
      </c>
      <c r="F4052" s="5" t="str">
        <f t="shared" si="567"/>
        <v/>
      </c>
      <c r="G4052" s="5" t="str">
        <f t="shared" si="568"/>
        <v/>
      </c>
      <c r="H4052" s="9" t="str">
        <f t="shared" si="569"/>
        <v/>
      </c>
      <c r="I4052" s="5" t="str">
        <f t="shared" si="570"/>
        <v/>
      </c>
      <c r="J4052" s="5" t="str">
        <f>IF(OR($L4052="",NOT(COUNTIFS($L$2:$L4052,$L4052)=1)),"",SUMIFS($G:$G,$L:$L,$L4052))</f>
        <v/>
      </c>
      <c r="K4052" s="5" t="str">
        <f>IF(OR($L4052="",NOT(COUNTIFS($L$2:$L4052,$L4052)=1)),"",SUMIFS($I:$I,$L:$L,$L4052))</f>
        <v/>
      </c>
      <c r="L4052" s="6" t="str">
        <f t="shared" si="571"/>
        <v/>
      </c>
      <c r="M4052" s="6">
        <f t="shared" si="572"/>
        <v>163</v>
      </c>
      <c r="N4052" s="6">
        <f t="shared" si="573"/>
        <v>2</v>
      </c>
      <c r="O4052" s="9" t="str">
        <f>IF(AND($B4052&lt;&gt;"",$C4052&lt;&gt;"",$B4052&lt;=$C4052),INDEX(Szabalyok!$C:$C,$N4052),"")</f>
        <v/>
      </c>
      <c r="P4052">
        <f t="shared" si="575"/>
        <v>0</v>
      </c>
    </row>
    <row r="4053" spans="1:16" x14ac:dyDescent="0.35">
      <c r="A4053">
        <f t="shared" si="574"/>
        <v>0</v>
      </c>
      <c r="B4053" s="4" t="str">
        <f>IF($M4053&gt;300,"",IF(OR(INDEX(Bemenet!$E$2:$E$301,$M4053)="",INDEX(Bemenet!$F$2:$F$301,$M4053)=""),"",MAX(INDEX(Bemenet!$E$2:$E$301,$M4053),INDEX(Szabalyok!$A:$A,$N4053))))</f>
        <v/>
      </c>
      <c r="C4053" s="4" t="str">
        <f>IF($B4053="","",MIN(INDEX(Bemenet!$F$2:$F$301,$M4053),INDEX(Szabalyok!$B:$B,$N4053)))</f>
        <v/>
      </c>
      <c r="D4053" s="5" t="str">
        <f>IF(AND($B4053&lt;&gt;"",$C4053&lt;&gt;"",$B4053&lt;=$C4053),INDEX(Bemenet!$G$2:$G$301,$M4053),"")</f>
        <v/>
      </c>
      <c r="E4053" s="6" t="str">
        <f>IF(AND($B4053&lt;&gt;"",$C4053&lt;&gt;"",$B4053&lt;=$C4053),INDEX(Bemenet!$D$2:$D$301,$M4053),"")</f>
        <v/>
      </c>
      <c r="F4053" s="5" t="str">
        <f t="shared" si="567"/>
        <v/>
      </c>
      <c r="G4053" s="5" t="str">
        <f t="shared" si="568"/>
        <v/>
      </c>
      <c r="H4053" s="9" t="str">
        <f t="shared" si="569"/>
        <v/>
      </c>
      <c r="I4053" s="5" t="str">
        <f t="shared" si="570"/>
        <v/>
      </c>
      <c r="J4053" s="5" t="str">
        <f>IF(OR($L4053="",NOT(COUNTIFS($L$2:$L4053,$L4053)=1)),"",SUMIFS($G:$G,$L:$L,$L4053))</f>
        <v/>
      </c>
      <c r="K4053" s="5" t="str">
        <f>IF(OR($L4053="",NOT(COUNTIFS($L$2:$L4053,$L4053)=1)),"",SUMIFS($I:$I,$L:$L,$L4053))</f>
        <v/>
      </c>
      <c r="L4053" s="6" t="str">
        <f t="shared" si="571"/>
        <v/>
      </c>
      <c r="M4053" s="6">
        <f t="shared" si="572"/>
        <v>163</v>
      </c>
      <c r="N4053" s="6">
        <f t="shared" si="573"/>
        <v>3</v>
      </c>
      <c r="O4053" s="9" t="str">
        <f>IF(AND($B4053&lt;&gt;"",$C4053&lt;&gt;"",$B4053&lt;=$C4053),INDEX(Szabalyok!$C:$C,$N4053),"")</f>
        <v/>
      </c>
      <c r="P4053">
        <f t="shared" si="575"/>
        <v>0</v>
      </c>
    </row>
    <row r="4054" spans="1:16" x14ac:dyDescent="0.35">
      <c r="A4054">
        <f t="shared" si="574"/>
        <v>0</v>
      </c>
      <c r="B4054" s="4" t="str">
        <f>IF($M4054&gt;300,"",IF(OR(INDEX(Bemenet!$E$2:$E$301,$M4054)="",INDEX(Bemenet!$F$2:$F$301,$M4054)=""),"",MAX(INDEX(Bemenet!$E$2:$E$301,$M4054),INDEX(Szabalyok!$A:$A,$N4054))))</f>
        <v/>
      </c>
      <c r="C4054" s="4" t="str">
        <f>IF($B4054="","",MIN(INDEX(Bemenet!$F$2:$F$301,$M4054),INDEX(Szabalyok!$B:$B,$N4054)))</f>
        <v/>
      </c>
      <c r="D4054" s="5" t="str">
        <f>IF(AND($B4054&lt;&gt;"",$C4054&lt;&gt;"",$B4054&lt;=$C4054),INDEX(Bemenet!$G$2:$G$301,$M4054),"")</f>
        <v/>
      </c>
      <c r="E4054" s="6" t="str">
        <f>IF(AND($B4054&lt;&gt;"",$C4054&lt;&gt;"",$B4054&lt;=$C4054),INDEX(Bemenet!$D$2:$D$301,$M4054),"")</f>
        <v/>
      </c>
      <c r="F4054" s="5" t="str">
        <f t="shared" si="567"/>
        <v/>
      </c>
      <c r="G4054" s="5" t="str">
        <f t="shared" si="568"/>
        <v/>
      </c>
      <c r="H4054" s="9" t="str">
        <f t="shared" si="569"/>
        <v/>
      </c>
      <c r="I4054" s="5" t="str">
        <f t="shared" si="570"/>
        <v/>
      </c>
      <c r="J4054" s="5" t="str">
        <f>IF(OR($L4054="",NOT(COUNTIFS($L$2:$L4054,$L4054)=1)),"",SUMIFS($G:$G,$L:$L,$L4054))</f>
        <v/>
      </c>
      <c r="K4054" s="5" t="str">
        <f>IF(OR($L4054="",NOT(COUNTIFS($L$2:$L4054,$L4054)=1)),"",SUMIFS($I:$I,$L:$L,$L4054))</f>
        <v/>
      </c>
      <c r="L4054" s="6" t="str">
        <f t="shared" si="571"/>
        <v/>
      </c>
      <c r="M4054" s="6">
        <f t="shared" si="572"/>
        <v>163</v>
      </c>
      <c r="N4054" s="6">
        <f t="shared" si="573"/>
        <v>4</v>
      </c>
      <c r="O4054" s="9" t="str">
        <f>IF(AND($B4054&lt;&gt;"",$C4054&lt;&gt;"",$B4054&lt;=$C4054),INDEX(Szabalyok!$C:$C,$N4054),"")</f>
        <v/>
      </c>
      <c r="P4054">
        <f t="shared" si="575"/>
        <v>0</v>
      </c>
    </row>
    <row r="4055" spans="1:16" x14ac:dyDescent="0.35">
      <c r="A4055">
        <f t="shared" si="574"/>
        <v>0</v>
      </c>
      <c r="B4055" s="4" t="str">
        <f>IF($M4055&gt;300,"",IF(OR(INDEX(Bemenet!$E$2:$E$301,$M4055)="",INDEX(Bemenet!$F$2:$F$301,$M4055)=""),"",MAX(INDEX(Bemenet!$E$2:$E$301,$M4055),INDEX(Szabalyok!$A:$A,$N4055))))</f>
        <v/>
      </c>
      <c r="C4055" s="4" t="str">
        <f>IF($B4055="","",MIN(INDEX(Bemenet!$F$2:$F$301,$M4055),INDEX(Szabalyok!$B:$B,$N4055)))</f>
        <v/>
      </c>
      <c r="D4055" s="5" t="str">
        <f>IF(AND($B4055&lt;&gt;"",$C4055&lt;&gt;"",$B4055&lt;=$C4055),INDEX(Bemenet!$G$2:$G$301,$M4055),"")</f>
        <v/>
      </c>
      <c r="E4055" s="6" t="str">
        <f>IF(AND($B4055&lt;&gt;"",$C4055&lt;&gt;"",$B4055&lt;=$C4055),INDEX(Bemenet!$D$2:$D$301,$M4055),"")</f>
        <v/>
      </c>
      <c r="F4055" s="5" t="str">
        <f t="shared" si="567"/>
        <v/>
      </c>
      <c r="G4055" s="5" t="str">
        <f t="shared" si="568"/>
        <v/>
      </c>
      <c r="H4055" s="9" t="str">
        <f t="shared" si="569"/>
        <v/>
      </c>
      <c r="I4055" s="5" t="str">
        <f t="shared" si="570"/>
        <v/>
      </c>
      <c r="J4055" s="5" t="str">
        <f>IF(OR($L4055="",NOT(COUNTIFS($L$2:$L4055,$L4055)=1)),"",SUMIFS($G:$G,$L:$L,$L4055))</f>
        <v/>
      </c>
      <c r="K4055" s="5" t="str">
        <f>IF(OR($L4055="",NOT(COUNTIFS($L$2:$L4055,$L4055)=1)),"",SUMIFS($I:$I,$L:$L,$L4055))</f>
        <v/>
      </c>
      <c r="L4055" s="6" t="str">
        <f t="shared" si="571"/>
        <v/>
      </c>
      <c r="M4055" s="6">
        <f t="shared" si="572"/>
        <v>163</v>
      </c>
      <c r="N4055" s="6">
        <f t="shared" si="573"/>
        <v>5</v>
      </c>
      <c r="O4055" s="9" t="str">
        <f>IF(AND($B4055&lt;&gt;"",$C4055&lt;&gt;"",$B4055&lt;=$C4055),INDEX(Szabalyok!$C:$C,$N4055),"")</f>
        <v/>
      </c>
      <c r="P4055">
        <f t="shared" si="575"/>
        <v>0</v>
      </c>
    </row>
    <row r="4056" spans="1:16" x14ac:dyDescent="0.35">
      <c r="A4056">
        <f t="shared" si="574"/>
        <v>0</v>
      </c>
      <c r="B4056" s="4" t="str">
        <f>IF($M4056&gt;300,"",IF(OR(INDEX(Bemenet!$E$2:$E$301,$M4056)="",INDEX(Bemenet!$F$2:$F$301,$M4056)=""),"",MAX(INDEX(Bemenet!$E$2:$E$301,$M4056),INDEX(Szabalyok!$A:$A,$N4056))))</f>
        <v/>
      </c>
      <c r="C4056" s="4" t="str">
        <f>IF($B4056="","",MIN(INDEX(Bemenet!$F$2:$F$301,$M4056),INDEX(Szabalyok!$B:$B,$N4056)))</f>
        <v/>
      </c>
      <c r="D4056" s="5" t="str">
        <f>IF(AND($B4056&lt;&gt;"",$C4056&lt;&gt;"",$B4056&lt;=$C4056),INDEX(Bemenet!$G$2:$G$301,$M4056),"")</f>
        <v/>
      </c>
      <c r="E4056" s="6" t="str">
        <f>IF(AND($B4056&lt;&gt;"",$C4056&lt;&gt;"",$B4056&lt;=$C4056),INDEX(Bemenet!$D$2:$D$301,$M4056),"")</f>
        <v/>
      </c>
      <c r="F4056" s="5" t="str">
        <f t="shared" si="567"/>
        <v/>
      </c>
      <c r="G4056" s="5" t="str">
        <f t="shared" si="568"/>
        <v/>
      </c>
      <c r="H4056" s="9" t="str">
        <f t="shared" si="569"/>
        <v/>
      </c>
      <c r="I4056" s="5" t="str">
        <f t="shared" si="570"/>
        <v/>
      </c>
      <c r="J4056" s="5" t="str">
        <f>IF(OR($L4056="",NOT(COUNTIFS($L$2:$L4056,$L4056)=1)),"",SUMIFS($G:$G,$L:$L,$L4056))</f>
        <v/>
      </c>
      <c r="K4056" s="5" t="str">
        <f>IF(OR($L4056="",NOT(COUNTIFS($L$2:$L4056,$L4056)=1)),"",SUMIFS($I:$I,$L:$L,$L4056))</f>
        <v/>
      </c>
      <c r="L4056" s="6" t="str">
        <f t="shared" si="571"/>
        <v/>
      </c>
      <c r="M4056" s="6">
        <f t="shared" si="572"/>
        <v>163</v>
      </c>
      <c r="N4056" s="6">
        <f t="shared" si="573"/>
        <v>6</v>
      </c>
      <c r="O4056" s="9" t="str">
        <f>IF(AND($B4056&lt;&gt;"",$C4056&lt;&gt;"",$B4056&lt;=$C4056),INDEX(Szabalyok!$C:$C,$N4056),"")</f>
        <v/>
      </c>
      <c r="P4056">
        <f t="shared" si="575"/>
        <v>0</v>
      </c>
    </row>
    <row r="4057" spans="1:16" x14ac:dyDescent="0.35">
      <c r="A4057">
        <f t="shared" si="574"/>
        <v>0</v>
      </c>
      <c r="B4057" s="4" t="str">
        <f>IF($M4057&gt;300,"",IF(OR(INDEX(Bemenet!$E$2:$E$301,$M4057)="",INDEX(Bemenet!$F$2:$F$301,$M4057)=""),"",MAX(INDEX(Bemenet!$E$2:$E$301,$M4057),INDEX(Szabalyok!$A:$A,$N4057))))</f>
        <v/>
      </c>
      <c r="C4057" s="4" t="str">
        <f>IF($B4057="","",MIN(INDEX(Bemenet!$F$2:$F$301,$M4057),INDEX(Szabalyok!$B:$B,$N4057)))</f>
        <v/>
      </c>
      <c r="D4057" s="5" t="str">
        <f>IF(AND($B4057&lt;&gt;"",$C4057&lt;&gt;"",$B4057&lt;=$C4057),INDEX(Bemenet!$G$2:$G$301,$M4057),"")</f>
        <v/>
      </c>
      <c r="E4057" s="6" t="str">
        <f>IF(AND($B4057&lt;&gt;"",$C4057&lt;&gt;"",$B4057&lt;=$C4057),INDEX(Bemenet!$D$2:$D$301,$M4057),"")</f>
        <v/>
      </c>
      <c r="F4057" s="5" t="str">
        <f t="shared" si="567"/>
        <v/>
      </c>
      <c r="G4057" s="5" t="str">
        <f t="shared" si="568"/>
        <v/>
      </c>
      <c r="H4057" s="9" t="str">
        <f t="shared" si="569"/>
        <v/>
      </c>
      <c r="I4057" s="5" t="str">
        <f t="shared" si="570"/>
        <v/>
      </c>
      <c r="J4057" s="5" t="str">
        <f>IF(OR($L4057="",NOT(COUNTIFS($L$2:$L4057,$L4057)=1)),"",SUMIFS($G:$G,$L:$L,$L4057))</f>
        <v/>
      </c>
      <c r="K4057" s="5" t="str">
        <f>IF(OR($L4057="",NOT(COUNTIFS($L$2:$L4057,$L4057)=1)),"",SUMIFS($I:$I,$L:$L,$L4057))</f>
        <v/>
      </c>
      <c r="L4057" s="6" t="str">
        <f t="shared" si="571"/>
        <v/>
      </c>
      <c r="M4057" s="6">
        <f t="shared" si="572"/>
        <v>163</v>
      </c>
      <c r="N4057" s="6">
        <f t="shared" si="573"/>
        <v>7</v>
      </c>
      <c r="O4057" s="9" t="str">
        <f>IF(AND($B4057&lt;&gt;"",$C4057&lt;&gt;"",$B4057&lt;=$C4057),INDEX(Szabalyok!$C:$C,$N4057),"")</f>
        <v/>
      </c>
      <c r="P4057">
        <f t="shared" si="575"/>
        <v>0</v>
      </c>
    </row>
    <row r="4058" spans="1:16" x14ac:dyDescent="0.35">
      <c r="A4058">
        <f t="shared" si="574"/>
        <v>0</v>
      </c>
      <c r="B4058" s="4" t="str">
        <f>IF($M4058&gt;300,"",IF(OR(INDEX(Bemenet!$E$2:$E$301,$M4058)="",INDEX(Bemenet!$F$2:$F$301,$M4058)=""),"",MAX(INDEX(Bemenet!$E$2:$E$301,$M4058),INDEX(Szabalyok!$A:$A,$N4058))))</f>
        <v/>
      </c>
      <c r="C4058" s="4" t="str">
        <f>IF($B4058="","",MIN(INDEX(Bemenet!$F$2:$F$301,$M4058),INDEX(Szabalyok!$B:$B,$N4058)))</f>
        <v/>
      </c>
      <c r="D4058" s="5" t="str">
        <f>IF(AND($B4058&lt;&gt;"",$C4058&lt;&gt;"",$B4058&lt;=$C4058),INDEX(Bemenet!$G$2:$G$301,$M4058),"")</f>
        <v/>
      </c>
      <c r="E4058" s="6" t="str">
        <f>IF(AND($B4058&lt;&gt;"",$C4058&lt;&gt;"",$B4058&lt;=$C4058),INDEX(Bemenet!$D$2:$D$301,$M4058),"")</f>
        <v/>
      </c>
      <c r="F4058" s="5" t="str">
        <f t="shared" si="567"/>
        <v/>
      </c>
      <c r="G4058" s="5" t="str">
        <f t="shared" si="568"/>
        <v/>
      </c>
      <c r="H4058" s="9" t="str">
        <f t="shared" si="569"/>
        <v/>
      </c>
      <c r="I4058" s="5" t="str">
        <f t="shared" si="570"/>
        <v/>
      </c>
      <c r="J4058" s="5" t="str">
        <f>IF(OR($L4058="",NOT(COUNTIFS($L$2:$L4058,$L4058)=1)),"",SUMIFS($G:$G,$L:$L,$L4058))</f>
        <v/>
      </c>
      <c r="K4058" s="5" t="str">
        <f>IF(OR($L4058="",NOT(COUNTIFS($L$2:$L4058,$L4058)=1)),"",SUMIFS($I:$I,$L:$L,$L4058))</f>
        <v/>
      </c>
      <c r="L4058" s="6" t="str">
        <f t="shared" si="571"/>
        <v/>
      </c>
      <c r="M4058" s="6">
        <f t="shared" si="572"/>
        <v>163</v>
      </c>
      <c r="N4058" s="6">
        <f t="shared" si="573"/>
        <v>8</v>
      </c>
      <c r="O4058" s="9" t="str">
        <f>IF(AND($B4058&lt;&gt;"",$C4058&lt;&gt;"",$B4058&lt;=$C4058),INDEX(Szabalyok!$C:$C,$N4058),"")</f>
        <v/>
      </c>
      <c r="P4058">
        <f t="shared" si="575"/>
        <v>0</v>
      </c>
    </row>
    <row r="4059" spans="1:16" x14ac:dyDescent="0.35">
      <c r="A4059">
        <f t="shared" si="574"/>
        <v>0</v>
      </c>
      <c r="B4059" s="4" t="str">
        <f>IF($M4059&gt;300,"",IF(OR(INDEX(Bemenet!$E$2:$E$301,$M4059)="",INDEX(Bemenet!$F$2:$F$301,$M4059)=""),"",MAX(INDEX(Bemenet!$E$2:$E$301,$M4059),INDEX(Szabalyok!$A:$A,$N4059))))</f>
        <v/>
      </c>
      <c r="C4059" s="4" t="str">
        <f>IF($B4059="","",MIN(INDEX(Bemenet!$F$2:$F$301,$M4059),INDEX(Szabalyok!$B:$B,$N4059)))</f>
        <v/>
      </c>
      <c r="D4059" s="5" t="str">
        <f>IF(AND($B4059&lt;&gt;"",$C4059&lt;&gt;"",$B4059&lt;=$C4059),INDEX(Bemenet!$G$2:$G$301,$M4059),"")</f>
        <v/>
      </c>
      <c r="E4059" s="6" t="str">
        <f>IF(AND($B4059&lt;&gt;"",$C4059&lt;&gt;"",$B4059&lt;=$C4059),INDEX(Bemenet!$D$2:$D$301,$M4059),"")</f>
        <v/>
      </c>
      <c r="F4059" s="5" t="str">
        <f t="shared" si="567"/>
        <v/>
      </c>
      <c r="G4059" s="5" t="str">
        <f t="shared" si="568"/>
        <v/>
      </c>
      <c r="H4059" s="9" t="str">
        <f t="shared" si="569"/>
        <v/>
      </c>
      <c r="I4059" s="5" t="str">
        <f t="shared" si="570"/>
        <v/>
      </c>
      <c r="J4059" s="5" t="str">
        <f>IF(OR($L4059="",NOT(COUNTIFS($L$2:$L4059,$L4059)=1)),"",SUMIFS($G:$G,$L:$L,$L4059))</f>
        <v/>
      </c>
      <c r="K4059" s="5" t="str">
        <f>IF(OR($L4059="",NOT(COUNTIFS($L$2:$L4059,$L4059)=1)),"",SUMIFS($I:$I,$L:$L,$L4059))</f>
        <v/>
      </c>
      <c r="L4059" s="6" t="str">
        <f t="shared" si="571"/>
        <v/>
      </c>
      <c r="M4059" s="6">
        <f t="shared" si="572"/>
        <v>163</v>
      </c>
      <c r="N4059" s="6">
        <f t="shared" si="573"/>
        <v>9</v>
      </c>
      <c r="O4059" s="9" t="str">
        <f>IF(AND($B4059&lt;&gt;"",$C4059&lt;&gt;"",$B4059&lt;=$C4059),INDEX(Szabalyok!$C:$C,$N4059),"")</f>
        <v/>
      </c>
      <c r="P4059">
        <f t="shared" si="575"/>
        <v>0</v>
      </c>
    </row>
    <row r="4060" spans="1:16" x14ac:dyDescent="0.35">
      <c r="A4060">
        <f t="shared" si="574"/>
        <v>0</v>
      </c>
      <c r="B4060" s="4" t="str">
        <f>IF($M4060&gt;300,"",IF(OR(INDEX(Bemenet!$E$2:$E$301,$M4060)="",INDEX(Bemenet!$F$2:$F$301,$M4060)=""),"",MAX(INDEX(Bemenet!$E$2:$E$301,$M4060),INDEX(Szabalyok!$A:$A,$N4060))))</f>
        <v/>
      </c>
      <c r="C4060" s="4" t="str">
        <f>IF($B4060="","",MIN(INDEX(Bemenet!$F$2:$F$301,$M4060),INDEX(Szabalyok!$B:$B,$N4060)))</f>
        <v/>
      </c>
      <c r="D4060" s="5" t="str">
        <f>IF(AND($B4060&lt;&gt;"",$C4060&lt;&gt;"",$B4060&lt;=$C4060),INDEX(Bemenet!$G$2:$G$301,$M4060),"")</f>
        <v/>
      </c>
      <c r="E4060" s="6" t="str">
        <f>IF(AND($B4060&lt;&gt;"",$C4060&lt;&gt;"",$B4060&lt;=$C4060),INDEX(Bemenet!$D$2:$D$301,$M4060),"")</f>
        <v/>
      </c>
      <c r="F4060" s="5" t="str">
        <f t="shared" si="567"/>
        <v/>
      </c>
      <c r="G4060" s="5" t="str">
        <f t="shared" si="568"/>
        <v/>
      </c>
      <c r="H4060" s="9" t="str">
        <f t="shared" si="569"/>
        <v/>
      </c>
      <c r="I4060" s="5" t="str">
        <f t="shared" si="570"/>
        <v/>
      </c>
      <c r="J4060" s="5" t="str">
        <f>IF(OR($L4060="",NOT(COUNTIFS($L$2:$L4060,$L4060)=1)),"",SUMIFS($G:$G,$L:$L,$L4060))</f>
        <v/>
      </c>
      <c r="K4060" s="5" t="str">
        <f>IF(OR($L4060="",NOT(COUNTIFS($L$2:$L4060,$L4060)=1)),"",SUMIFS($I:$I,$L:$L,$L4060))</f>
        <v/>
      </c>
      <c r="L4060" s="6" t="str">
        <f t="shared" si="571"/>
        <v/>
      </c>
      <c r="M4060" s="6">
        <f t="shared" si="572"/>
        <v>163</v>
      </c>
      <c r="N4060" s="6">
        <f t="shared" si="573"/>
        <v>10</v>
      </c>
      <c r="O4060" s="9" t="str">
        <f>IF(AND($B4060&lt;&gt;"",$C4060&lt;&gt;"",$B4060&lt;=$C4060),INDEX(Szabalyok!$C:$C,$N4060),"")</f>
        <v/>
      </c>
      <c r="P4060">
        <f t="shared" si="575"/>
        <v>0</v>
      </c>
    </row>
    <row r="4061" spans="1:16" x14ac:dyDescent="0.35">
      <c r="A4061">
        <f t="shared" si="574"/>
        <v>0</v>
      </c>
      <c r="B4061" s="4" t="str">
        <f>IF($M4061&gt;300,"",IF(OR(INDEX(Bemenet!$E$2:$E$301,$M4061)="",INDEX(Bemenet!$F$2:$F$301,$M4061)=""),"",MAX(INDEX(Bemenet!$E$2:$E$301,$M4061),INDEX(Szabalyok!$A:$A,$N4061))))</f>
        <v/>
      </c>
      <c r="C4061" s="4" t="str">
        <f>IF($B4061="","",MIN(INDEX(Bemenet!$F$2:$F$301,$M4061),INDEX(Szabalyok!$B:$B,$N4061)))</f>
        <v/>
      </c>
      <c r="D4061" s="5" t="str">
        <f>IF(AND($B4061&lt;&gt;"",$C4061&lt;&gt;"",$B4061&lt;=$C4061),INDEX(Bemenet!$G$2:$G$301,$M4061),"")</f>
        <v/>
      </c>
      <c r="E4061" s="6" t="str">
        <f>IF(AND($B4061&lt;&gt;"",$C4061&lt;&gt;"",$B4061&lt;=$C4061),INDEX(Bemenet!$D$2:$D$301,$M4061),"")</f>
        <v/>
      </c>
      <c r="F4061" s="5" t="str">
        <f t="shared" si="567"/>
        <v/>
      </c>
      <c r="G4061" s="5" t="str">
        <f t="shared" si="568"/>
        <v/>
      </c>
      <c r="H4061" s="9" t="str">
        <f t="shared" si="569"/>
        <v/>
      </c>
      <c r="I4061" s="5" t="str">
        <f t="shared" si="570"/>
        <v/>
      </c>
      <c r="J4061" s="5" t="str">
        <f>IF(OR($L4061="",NOT(COUNTIFS($L$2:$L4061,$L4061)=1)),"",SUMIFS($G:$G,$L:$L,$L4061))</f>
        <v/>
      </c>
      <c r="K4061" s="5" t="str">
        <f>IF(OR($L4061="",NOT(COUNTIFS($L$2:$L4061,$L4061)=1)),"",SUMIFS($I:$I,$L:$L,$L4061))</f>
        <v/>
      </c>
      <c r="L4061" s="6" t="str">
        <f t="shared" si="571"/>
        <v/>
      </c>
      <c r="M4061" s="6">
        <f t="shared" si="572"/>
        <v>163</v>
      </c>
      <c r="N4061" s="6">
        <f t="shared" si="573"/>
        <v>11</v>
      </c>
      <c r="O4061" s="9" t="str">
        <f>IF(AND($B4061&lt;&gt;"",$C4061&lt;&gt;"",$B4061&lt;=$C4061),INDEX(Szabalyok!$C:$C,$N4061),"")</f>
        <v/>
      </c>
      <c r="P4061">
        <f t="shared" si="575"/>
        <v>0</v>
      </c>
    </row>
    <row r="4062" spans="1:16" x14ac:dyDescent="0.35">
      <c r="A4062">
        <f t="shared" si="574"/>
        <v>0</v>
      </c>
      <c r="B4062" s="4" t="str">
        <f>IF($M4062&gt;300,"",IF(OR(INDEX(Bemenet!$E$2:$E$301,$M4062)="",INDEX(Bemenet!$F$2:$F$301,$M4062)=""),"",MAX(INDEX(Bemenet!$E$2:$E$301,$M4062),INDEX(Szabalyok!$A:$A,$N4062))))</f>
        <v/>
      </c>
      <c r="C4062" s="4" t="str">
        <f>IF($B4062="","",MIN(INDEX(Bemenet!$F$2:$F$301,$M4062),INDEX(Szabalyok!$B:$B,$N4062)))</f>
        <v/>
      </c>
      <c r="D4062" s="5" t="str">
        <f>IF(AND($B4062&lt;&gt;"",$C4062&lt;&gt;"",$B4062&lt;=$C4062),INDEX(Bemenet!$G$2:$G$301,$M4062),"")</f>
        <v/>
      </c>
      <c r="E4062" s="6" t="str">
        <f>IF(AND($B4062&lt;&gt;"",$C4062&lt;&gt;"",$B4062&lt;=$C4062),INDEX(Bemenet!$D$2:$D$301,$M4062),"")</f>
        <v/>
      </c>
      <c r="F4062" s="5" t="str">
        <f t="shared" si="567"/>
        <v/>
      </c>
      <c r="G4062" s="5" t="str">
        <f t="shared" si="568"/>
        <v/>
      </c>
      <c r="H4062" s="9" t="str">
        <f t="shared" si="569"/>
        <v/>
      </c>
      <c r="I4062" s="5" t="str">
        <f t="shared" si="570"/>
        <v/>
      </c>
      <c r="J4062" s="5" t="str">
        <f>IF(OR($L4062="",NOT(COUNTIFS($L$2:$L4062,$L4062)=1)),"",SUMIFS($G:$G,$L:$L,$L4062))</f>
        <v/>
      </c>
      <c r="K4062" s="5" t="str">
        <f>IF(OR($L4062="",NOT(COUNTIFS($L$2:$L4062,$L4062)=1)),"",SUMIFS($I:$I,$L:$L,$L4062))</f>
        <v/>
      </c>
      <c r="L4062" s="6" t="str">
        <f t="shared" si="571"/>
        <v/>
      </c>
      <c r="M4062" s="6">
        <f t="shared" si="572"/>
        <v>163</v>
      </c>
      <c r="N4062" s="6">
        <f t="shared" si="573"/>
        <v>12</v>
      </c>
      <c r="O4062" s="9" t="str">
        <f>IF(AND($B4062&lt;&gt;"",$C4062&lt;&gt;"",$B4062&lt;=$C4062),INDEX(Szabalyok!$C:$C,$N4062),"")</f>
        <v/>
      </c>
      <c r="P4062">
        <f t="shared" si="575"/>
        <v>0</v>
      </c>
    </row>
    <row r="4063" spans="1:16" x14ac:dyDescent="0.35">
      <c r="A4063">
        <f t="shared" si="574"/>
        <v>0</v>
      </c>
      <c r="B4063" s="4" t="str">
        <f>IF($M4063&gt;300,"",IF(OR(INDEX(Bemenet!$E$2:$E$301,$M4063)="",INDEX(Bemenet!$F$2:$F$301,$M4063)=""),"",MAX(INDEX(Bemenet!$E$2:$E$301,$M4063),INDEX(Szabalyok!$A:$A,$N4063))))</f>
        <v/>
      </c>
      <c r="C4063" s="4" t="str">
        <f>IF($B4063="","",MIN(INDEX(Bemenet!$F$2:$F$301,$M4063),INDEX(Szabalyok!$B:$B,$N4063)))</f>
        <v/>
      </c>
      <c r="D4063" s="5" t="str">
        <f>IF(AND($B4063&lt;&gt;"",$C4063&lt;&gt;"",$B4063&lt;=$C4063),INDEX(Bemenet!$G$2:$G$301,$M4063),"")</f>
        <v/>
      </c>
      <c r="E4063" s="6" t="str">
        <f>IF(AND($B4063&lt;&gt;"",$C4063&lt;&gt;"",$B4063&lt;=$C4063),INDEX(Bemenet!$D$2:$D$301,$M4063),"")</f>
        <v/>
      </c>
      <c r="F4063" s="5" t="str">
        <f t="shared" si="567"/>
        <v/>
      </c>
      <c r="G4063" s="5" t="str">
        <f t="shared" si="568"/>
        <v/>
      </c>
      <c r="H4063" s="9" t="str">
        <f t="shared" si="569"/>
        <v/>
      </c>
      <c r="I4063" s="5" t="str">
        <f t="shared" si="570"/>
        <v/>
      </c>
      <c r="J4063" s="5" t="str">
        <f>IF(OR($L4063="",NOT(COUNTIFS($L$2:$L4063,$L4063)=1)),"",SUMIFS($G:$G,$L:$L,$L4063))</f>
        <v/>
      </c>
      <c r="K4063" s="5" t="str">
        <f>IF(OR($L4063="",NOT(COUNTIFS($L$2:$L4063,$L4063)=1)),"",SUMIFS($I:$I,$L:$L,$L4063))</f>
        <v/>
      </c>
      <c r="L4063" s="6" t="str">
        <f t="shared" si="571"/>
        <v/>
      </c>
      <c r="M4063" s="6">
        <f t="shared" si="572"/>
        <v>163</v>
      </c>
      <c r="N4063" s="6">
        <f t="shared" si="573"/>
        <v>13</v>
      </c>
      <c r="O4063" s="9" t="str">
        <f>IF(AND($B4063&lt;&gt;"",$C4063&lt;&gt;"",$B4063&lt;=$C4063),INDEX(Szabalyok!$C:$C,$N4063),"")</f>
        <v/>
      </c>
      <c r="P4063">
        <f t="shared" si="575"/>
        <v>0</v>
      </c>
    </row>
    <row r="4064" spans="1:16" x14ac:dyDescent="0.35">
      <c r="A4064">
        <f t="shared" si="574"/>
        <v>0</v>
      </c>
      <c r="B4064" s="4" t="str">
        <f>IF($M4064&gt;300,"",IF(OR(INDEX(Bemenet!$E$2:$E$301,$M4064)="",INDEX(Bemenet!$F$2:$F$301,$M4064)=""),"",MAX(INDEX(Bemenet!$E$2:$E$301,$M4064),INDEX(Szabalyok!$A:$A,$N4064))))</f>
        <v/>
      </c>
      <c r="C4064" s="4" t="str">
        <f>IF($B4064="","",MIN(INDEX(Bemenet!$F$2:$F$301,$M4064),INDEX(Szabalyok!$B:$B,$N4064)))</f>
        <v/>
      </c>
      <c r="D4064" s="5" t="str">
        <f>IF(AND($B4064&lt;&gt;"",$C4064&lt;&gt;"",$B4064&lt;=$C4064),INDEX(Bemenet!$G$2:$G$301,$M4064),"")</f>
        <v/>
      </c>
      <c r="E4064" s="6" t="str">
        <f>IF(AND($B4064&lt;&gt;"",$C4064&lt;&gt;"",$B4064&lt;=$C4064),INDEX(Bemenet!$D$2:$D$301,$M4064),"")</f>
        <v/>
      </c>
      <c r="F4064" s="5" t="str">
        <f t="shared" si="567"/>
        <v/>
      </c>
      <c r="G4064" s="5" t="str">
        <f t="shared" si="568"/>
        <v/>
      </c>
      <c r="H4064" s="9" t="str">
        <f t="shared" si="569"/>
        <v/>
      </c>
      <c r="I4064" s="5" t="str">
        <f t="shared" si="570"/>
        <v/>
      </c>
      <c r="J4064" s="5" t="str">
        <f>IF(OR($L4064="",NOT(COUNTIFS($L$2:$L4064,$L4064)=1)),"",SUMIFS($G:$G,$L:$L,$L4064))</f>
        <v/>
      </c>
      <c r="K4064" s="5" t="str">
        <f>IF(OR($L4064="",NOT(COUNTIFS($L$2:$L4064,$L4064)=1)),"",SUMIFS($I:$I,$L:$L,$L4064))</f>
        <v/>
      </c>
      <c r="L4064" s="6" t="str">
        <f t="shared" si="571"/>
        <v/>
      </c>
      <c r="M4064" s="6">
        <f t="shared" si="572"/>
        <v>163</v>
      </c>
      <c r="N4064" s="6">
        <f t="shared" si="573"/>
        <v>14</v>
      </c>
      <c r="O4064" s="9" t="str">
        <f>IF(AND($B4064&lt;&gt;"",$C4064&lt;&gt;"",$B4064&lt;=$C4064),INDEX(Szabalyok!$C:$C,$N4064),"")</f>
        <v/>
      </c>
      <c r="P4064">
        <f t="shared" si="575"/>
        <v>0</v>
      </c>
    </row>
    <row r="4065" spans="1:16" x14ac:dyDescent="0.35">
      <c r="A4065">
        <f t="shared" si="574"/>
        <v>0</v>
      </c>
      <c r="B4065" s="4" t="str">
        <f>IF($M4065&gt;300,"",IF(OR(INDEX(Bemenet!$E$2:$E$301,$M4065)="",INDEX(Bemenet!$F$2:$F$301,$M4065)=""),"",MAX(INDEX(Bemenet!$E$2:$E$301,$M4065),INDEX(Szabalyok!$A:$A,$N4065))))</f>
        <v/>
      </c>
      <c r="C4065" s="4" t="str">
        <f>IF($B4065="","",MIN(INDEX(Bemenet!$F$2:$F$301,$M4065),INDEX(Szabalyok!$B:$B,$N4065)))</f>
        <v/>
      </c>
      <c r="D4065" s="5" t="str">
        <f>IF(AND($B4065&lt;&gt;"",$C4065&lt;&gt;"",$B4065&lt;=$C4065),INDEX(Bemenet!$G$2:$G$301,$M4065),"")</f>
        <v/>
      </c>
      <c r="E4065" s="6" t="str">
        <f>IF(AND($B4065&lt;&gt;"",$C4065&lt;&gt;"",$B4065&lt;=$C4065),INDEX(Bemenet!$D$2:$D$301,$M4065),"")</f>
        <v/>
      </c>
      <c r="F4065" s="5" t="str">
        <f t="shared" si="567"/>
        <v/>
      </c>
      <c r="G4065" s="5" t="str">
        <f t="shared" si="568"/>
        <v/>
      </c>
      <c r="H4065" s="9" t="str">
        <f t="shared" si="569"/>
        <v/>
      </c>
      <c r="I4065" s="5" t="str">
        <f t="shared" si="570"/>
        <v/>
      </c>
      <c r="J4065" s="5" t="str">
        <f>IF(OR($L4065="",NOT(COUNTIFS($L$2:$L4065,$L4065)=1)),"",SUMIFS($G:$G,$L:$L,$L4065))</f>
        <v/>
      </c>
      <c r="K4065" s="5" t="str">
        <f>IF(OR($L4065="",NOT(COUNTIFS($L$2:$L4065,$L4065)=1)),"",SUMIFS($I:$I,$L:$L,$L4065))</f>
        <v/>
      </c>
      <c r="L4065" s="6" t="str">
        <f t="shared" si="571"/>
        <v/>
      </c>
      <c r="M4065" s="6">
        <f t="shared" si="572"/>
        <v>163</v>
      </c>
      <c r="N4065" s="6">
        <f t="shared" si="573"/>
        <v>15</v>
      </c>
      <c r="O4065" s="9" t="str">
        <f>IF(AND($B4065&lt;&gt;"",$C4065&lt;&gt;"",$B4065&lt;=$C4065),INDEX(Szabalyok!$C:$C,$N4065),"")</f>
        <v/>
      </c>
      <c r="P4065">
        <f t="shared" si="575"/>
        <v>0</v>
      </c>
    </row>
    <row r="4066" spans="1:16" x14ac:dyDescent="0.35">
      <c r="A4066">
        <f t="shared" si="574"/>
        <v>0</v>
      </c>
      <c r="B4066" s="4" t="str">
        <f>IF($M4066&gt;300,"",IF(OR(INDEX(Bemenet!$E$2:$E$301,$M4066)="",INDEX(Bemenet!$F$2:$F$301,$M4066)=""),"",MAX(INDEX(Bemenet!$E$2:$E$301,$M4066),INDEX(Szabalyok!$A:$A,$N4066))))</f>
        <v/>
      </c>
      <c r="C4066" s="4" t="str">
        <f>IF($B4066="","",MIN(INDEX(Bemenet!$F$2:$F$301,$M4066),INDEX(Szabalyok!$B:$B,$N4066)))</f>
        <v/>
      </c>
      <c r="D4066" s="5" t="str">
        <f>IF(AND($B4066&lt;&gt;"",$C4066&lt;&gt;"",$B4066&lt;=$C4066),INDEX(Bemenet!$G$2:$G$301,$M4066),"")</f>
        <v/>
      </c>
      <c r="E4066" s="6" t="str">
        <f>IF(AND($B4066&lt;&gt;"",$C4066&lt;&gt;"",$B4066&lt;=$C4066),INDEX(Bemenet!$D$2:$D$301,$M4066),"")</f>
        <v/>
      </c>
      <c r="F4066" s="5" t="str">
        <f t="shared" si="567"/>
        <v/>
      </c>
      <c r="G4066" s="5" t="str">
        <f t="shared" si="568"/>
        <v/>
      </c>
      <c r="H4066" s="9" t="str">
        <f t="shared" si="569"/>
        <v/>
      </c>
      <c r="I4066" s="5" t="str">
        <f t="shared" si="570"/>
        <v/>
      </c>
      <c r="J4066" s="5" t="str">
        <f>IF(OR($L4066="",NOT(COUNTIFS($L$2:$L4066,$L4066)=1)),"",SUMIFS($G:$G,$L:$L,$L4066))</f>
        <v/>
      </c>
      <c r="K4066" s="5" t="str">
        <f>IF(OR($L4066="",NOT(COUNTIFS($L$2:$L4066,$L4066)=1)),"",SUMIFS($I:$I,$L:$L,$L4066))</f>
        <v/>
      </c>
      <c r="L4066" s="6" t="str">
        <f t="shared" si="571"/>
        <v/>
      </c>
      <c r="M4066" s="6">
        <f t="shared" si="572"/>
        <v>163</v>
      </c>
      <c r="N4066" s="6">
        <f t="shared" si="573"/>
        <v>16</v>
      </c>
      <c r="O4066" s="9" t="str">
        <f>IF(AND($B4066&lt;&gt;"",$C4066&lt;&gt;"",$B4066&lt;=$C4066),INDEX(Szabalyok!$C:$C,$N4066),"")</f>
        <v/>
      </c>
      <c r="P4066">
        <f t="shared" si="575"/>
        <v>0</v>
      </c>
    </row>
    <row r="4067" spans="1:16" x14ac:dyDescent="0.35">
      <c r="A4067">
        <f t="shared" si="574"/>
        <v>0</v>
      </c>
      <c r="B4067" s="4" t="str">
        <f>IF($M4067&gt;300,"",IF(OR(INDEX(Bemenet!$E$2:$E$301,$M4067)="",INDEX(Bemenet!$F$2:$F$301,$M4067)=""),"",MAX(INDEX(Bemenet!$E$2:$E$301,$M4067),INDEX(Szabalyok!$A:$A,$N4067))))</f>
        <v/>
      </c>
      <c r="C4067" s="4" t="str">
        <f>IF($B4067="","",MIN(INDEX(Bemenet!$F$2:$F$301,$M4067),INDEX(Szabalyok!$B:$B,$N4067)))</f>
        <v/>
      </c>
      <c r="D4067" s="5" t="str">
        <f>IF(AND($B4067&lt;&gt;"",$C4067&lt;&gt;"",$B4067&lt;=$C4067),INDEX(Bemenet!$G$2:$G$301,$M4067),"")</f>
        <v/>
      </c>
      <c r="E4067" s="6" t="str">
        <f>IF(AND($B4067&lt;&gt;"",$C4067&lt;&gt;"",$B4067&lt;=$C4067),INDEX(Bemenet!$D$2:$D$301,$M4067),"")</f>
        <v/>
      </c>
      <c r="F4067" s="5" t="str">
        <f t="shared" si="567"/>
        <v/>
      </c>
      <c r="G4067" s="5" t="str">
        <f t="shared" si="568"/>
        <v/>
      </c>
      <c r="H4067" s="9" t="str">
        <f t="shared" si="569"/>
        <v/>
      </c>
      <c r="I4067" s="5" t="str">
        <f t="shared" si="570"/>
        <v/>
      </c>
      <c r="J4067" s="5" t="str">
        <f>IF(OR($L4067="",NOT(COUNTIFS($L$2:$L4067,$L4067)=1)),"",SUMIFS($G:$G,$L:$L,$L4067))</f>
        <v/>
      </c>
      <c r="K4067" s="5" t="str">
        <f>IF(OR($L4067="",NOT(COUNTIFS($L$2:$L4067,$L4067)=1)),"",SUMIFS($I:$I,$L:$L,$L4067))</f>
        <v/>
      </c>
      <c r="L4067" s="6" t="str">
        <f t="shared" si="571"/>
        <v/>
      </c>
      <c r="M4067" s="6">
        <f t="shared" si="572"/>
        <v>163</v>
      </c>
      <c r="N4067" s="6">
        <f t="shared" si="573"/>
        <v>17</v>
      </c>
      <c r="O4067" s="9" t="str">
        <f>IF(AND($B4067&lt;&gt;"",$C4067&lt;&gt;"",$B4067&lt;=$C4067),INDEX(Szabalyok!$C:$C,$N4067),"")</f>
        <v/>
      </c>
      <c r="P4067">
        <f t="shared" si="575"/>
        <v>0</v>
      </c>
    </row>
    <row r="4068" spans="1:16" x14ac:dyDescent="0.35">
      <c r="A4068">
        <f t="shared" si="574"/>
        <v>0</v>
      </c>
      <c r="B4068" s="4" t="str">
        <f>IF($M4068&gt;300,"",IF(OR(INDEX(Bemenet!$E$2:$E$301,$M4068)="",INDEX(Bemenet!$F$2:$F$301,$M4068)=""),"",MAX(INDEX(Bemenet!$E$2:$E$301,$M4068),INDEX(Szabalyok!$A:$A,$N4068))))</f>
        <v/>
      </c>
      <c r="C4068" s="4" t="str">
        <f>IF($B4068="","",MIN(INDEX(Bemenet!$F$2:$F$301,$M4068),INDEX(Szabalyok!$B:$B,$N4068)))</f>
        <v/>
      </c>
      <c r="D4068" s="5" t="str">
        <f>IF(AND($B4068&lt;&gt;"",$C4068&lt;&gt;"",$B4068&lt;=$C4068),INDEX(Bemenet!$G$2:$G$301,$M4068),"")</f>
        <v/>
      </c>
      <c r="E4068" s="6" t="str">
        <f>IF(AND($B4068&lt;&gt;"",$C4068&lt;&gt;"",$B4068&lt;=$C4068),INDEX(Bemenet!$D$2:$D$301,$M4068),"")</f>
        <v/>
      </c>
      <c r="F4068" s="5" t="str">
        <f t="shared" si="567"/>
        <v/>
      </c>
      <c r="G4068" s="5" t="str">
        <f t="shared" si="568"/>
        <v/>
      </c>
      <c r="H4068" s="9" t="str">
        <f t="shared" si="569"/>
        <v/>
      </c>
      <c r="I4068" s="5" t="str">
        <f t="shared" si="570"/>
        <v/>
      </c>
      <c r="J4068" s="5" t="str">
        <f>IF(OR($L4068="",NOT(COUNTIFS($L$2:$L4068,$L4068)=1)),"",SUMIFS($G:$G,$L:$L,$L4068))</f>
        <v/>
      </c>
      <c r="K4068" s="5" t="str">
        <f>IF(OR($L4068="",NOT(COUNTIFS($L$2:$L4068,$L4068)=1)),"",SUMIFS($I:$I,$L:$L,$L4068))</f>
        <v/>
      </c>
      <c r="L4068" s="6" t="str">
        <f t="shared" si="571"/>
        <v/>
      </c>
      <c r="M4068" s="6">
        <f t="shared" si="572"/>
        <v>163</v>
      </c>
      <c r="N4068" s="6">
        <f t="shared" si="573"/>
        <v>18</v>
      </c>
      <c r="O4068" s="9" t="str">
        <f>IF(AND($B4068&lt;&gt;"",$C4068&lt;&gt;"",$B4068&lt;=$C4068),INDEX(Szabalyok!$C:$C,$N4068),"")</f>
        <v/>
      </c>
      <c r="P4068">
        <f t="shared" si="575"/>
        <v>0</v>
      </c>
    </row>
    <row r="4069" spans="1:16" x14ac:dyDescent="0.35">
      <c r="A4069">
        <f t="shared" si="574"/>
        <v>0</v>
      </c>
      <c r="B4069" s="4" t="str">
        <f>IF($M4069&gt;300,"",IF(OR(INDEX(Bemenet!$E$2:$E$301,$M4069)="",INDEX(Bemenet!$F$2:$F$301,$M4069)=""),"",MAX(INDEX(Bemenet!$E$2:$E$301,$M4069),INDEX(Szabalyok!$A:$A,$N4069))))</f>
        <v/>
      </c>
      <c r="C4069" s="4" t="str">
        <f>IF($B4069="","",MIN(INDEX(Bemenet!$F$2:$F$301,$M4069),INDEX(Szabalyok!$B:$B,$N4069)))</f>
        <v/>
      </c>
      <c r="D4069" s="5" t="str">
        <f>IF(AND($B4069&lt;&gt;"",$C4069&lt;&gt;"",$B4069&lt;=$C4069),INDEX(Bemenet!$G$2:$G$301,$M4069),"")</f>
        <v/>
      </c>
      <c r="E4069" s="6" t="str">
        <f>IF(AND($B4069&lt;&gt;"",$C4069&lt;&gt;"",$B4069&lt;=$C4069),INDEX(Bemenet!$D$2:$D$301,$M4069),"")</f>
        <v/>
      </c>
      <c r="F4069" s="5" t="str">
        <f t="shared" si="567"/>
        <v/>
      </c>
      <c r="G4069" s="5" t="str">
        <f t="shared" si="568"/>
        <v/>
      </c>
      <c r="H4069" s="9" t="str">
        <f t="shared" si="569"/>
        <v/>
      </c>
      <c r="I4069" s="5" t="str">
        <f t="shared" si="570"/>
        <v/>
      </c>
      <c r="J4069" s="5" t="str">
        <f>IF(OR($L4069="",NOT(COUNTIFS($L$2:$L4069,$L4069)=1)),"",SUMIFS($G:$G,$L:$L,$L4069))</f>
        <v/>
      </c>
      <c r="K4069" s="5" t="str">
        <f>IF(OR($L4069="",NOT(COUNTIFS($L$2:$L4069,$L4069)=1)),"",SUMIFS($I:$I,$L:$L,$L4069))</f>
        <v/>
      </c>
      <c r="L4069" s="6" t="str">
        <f t="shared" si="571"/>
        <v/>
      </c>
      <c r="M4069" s="6">
        <f t="shared" si="572"/>
        <v>163</v>
      </c>
      <c r="N4069" s="6">
        <f t="shared" si="573"/>
        <v>19</v>
      </c>
      <c r="O4069" s="9" t="str">
        <f>IF(AND($B4069&lt;&gt;"",$C4069&lt;&gt;"",$B4069&lt;=$C4069),INDEX(Szabalyok!$C:$C,$N4069),"")</f>
        <v/>
      </c>
      <c r="P4069">
        <f t="shared" si="575"/>
        <v>0</v>
      </c>
    </row>
    <row r="4070" spans="1:16" x14ac:dyDescent="0.35">
      <c r="A4070">
        <f t="shared" si="574"/>
        <v>0</v>
      </c>
      <c r="B4070" s="4" t="str">
        <f>IF($M4070&gt;300,"",IF(OR(INDEX(Bemenet!$E$2:$E$301,$M4070)="",INDEX(Bemenet!$F$2:$F$301,$M4070)=""),"",MAX(INDEX(Bemenet!$E$2:$E$301,$M4070),INDEX(Szabalyok!$A:$A,$N4070))))</f>
        <v/>
      </c>
      <c r="C4070" s="4" t="str">
        <f>IF($B4070="","",MIN(INDEX(Bemenet!$F$2:$F$301,$M4070),INDEX(Szabalyok!$B:$B,$N4070)))</f>
        <v/>
      </c>
      <c r="D4070" s="5" t="str">
        <f>IF(AND($B4070&lt;&gt;"",$C4070&lt;&gt;"",$B4070&lt;=$C4070),INDEX(Bemenet!$G$2:$G$301,$M4070),"")</f>
        <v/>
      </c>
      <c r="E4070" s="6" t="str">
        <f>IF(AND($B4070&lt;&gt;"",$C4070&lt;&gt;"",$B4070&lt;=$C4070),INDEX(Bemenet!$D$2:$D$301,$M4070),"")</f>
        <v/>
      </c>
      <c r="F4070" s="5" t="str">
        <f t="shared" si="567"/>
        <v/>
      </c>
      <c r="G4070" s="5" t="str">
        <f t="shared" si="568"/>
        <v/>
      </c>
      <c r="H4070" s="9" t="str">
        <f t="shared" si="569"/>
        <v/>
      </c>
      <c r="I4070" s="5" t="str">
        <f t="shared" si="570"/>
        <v/>
      </c>
      <c r="J4070" s="5" t="str">
        <f>IF(OR($L4070="",NOT(COUNTIFS($L$2:$L4070,$L4070)=1)),"",SUMIFS($G:$G,$L:$L,$L4070))</f>
        <v/>
      </c>
      <c r="K4070" s="5" t="str">
        <f>IF(OR($L4070="",NOT(COUNTIFS($L$2:$L4070,$L4070)=1)),"",SUMIFS($I:$I,$L:$L,$L4070))</f>
        <v/>
      </c>
      <c r="L4070" s="6" t="str">
        <f t="shared" si="571"/>
        <v/>
      </c>
      <c r="M4070" s="6">
        <f t="shared" si="572"/>
        <v>163</v>
      </c>
      <c r="N4070" s="6">
        <f t="shared" si="573"/>
        <v>20</v>
      </c>
      <c r="O4070" s="9" t="str">
        <f>IF(AND($B4070&lt;&gt;"",$C4070&lt;&gt;"",$B4070&lt;=$C4070),INDEX(Szabalyok!$C:$C,$N4070),"")</f>
        <v/>
      </c>
      <c r="P4070">
        <f t="shared" si="575"/>
        <v>0</v>
      </c>
    </row>
    <row r="4071" spans="1:16" x14ac:dyDescent="0.35">
      <c r="A4071">
        <f t="shared" si="574"/>
        <v>0</v>
      </c>
      <c r="B4071" s="4" t="str">
        <f>IF($M4071&gt;300,"",IF(OR(INDEX(Bemenet!$E$2:$E$301,$M4071)="",INDEX(Bemenet!$F$2:$F$301,$M4071)=""),"",MAX(INDEX(Bemenet!$E$2:$E$301,$M4071),INDEX(Szabalyok!$A:$A,$N4071))))</f>
        <v/>
      </c>
      <c r="C4071" s="4" t="str">
        <f>IF($B4071="","",MIN(INDEX(Bemenet!$F$2:$F$301,$M4071),INDEX(Szabalyok!$B:$B,$N4071)))</f>
        <v/>
      </c>
      <c r="D4071" s="5" t="str">
        <f>IF(AND($B4071&lt;&gt;"",$C4071&lt;&gt;"",$B4071&lt;=$C4071),INDEX(Bemenet!$G$2:$G$301,$M4071),"")</f>
        <v/>
      </c>
      <c r="E4071" s="6" t="str">
        <f>IF(AND($B4071&lt;&gt;"",$C4071&lt;&gt;"",$B4071&lt;=$C4071),INDEX(Bemenet!$D$2:$D$301,$M4071),"")</f>
        <v/>
      </c>
      <c r="F4071" s="5" t="str">
        <f t="shared" si="567"/>
        <v/>
      </c>
      <c r="G4071" s="5" t="str">
        <f t="shared" si="568"/>
        <v/>
      </c>
      <c r="H4071" s="9" t="str">
        <f t="shared" si="569"/>
        <v/>
      </c>
      <c r="I4071" s="5" t="str">
        <f t="shared" si="570"/>
        <v/>
      </c>
      <c r="J4071" s="5" t="str">
        <f>IF(OR($L4071="",NOT(COUNTIFS($L$2:$L4071,$L4071)=1)),"",SUMIFS($G:$G,$L:$L,$L4071))</f>
        <v/>
      </c>
      <c r="K4071" s="5" t="str">
        <f>IF(OR($L4071="",NOT(COUNTIFS($L$2:$L4071,$L4071)=1)),"",SUMIFS($I:$I,$L:$L,$L4071))</f>
        <v/>
      </c>
      <c r="L4071" s="6" t="str">
        <f t="shared" si="571"/>
        <v/>
      </c>
      <c r="M4071" s="6">
        <f t="shared" si="572"/>
        <v>163</v>
      </c>
      <c r="N4071" s="6">
        <f t="shared" si="573"/>
        <v>21</v>
      </c>
      <c r="O4071" s="9" t="str">
        <f>IF(AND($B4071&lt;&gt;"",$C4071&lt;&gt;"",$B4071&lt;=$C4071),INDEX(Szabalyok!$C:$C,$N4071),"")</f>
        <v/>
      </c>
      <c r="P4071">
        <f t="shared" si="575"/>
        <v>0</v>
      </c>
    </row>
    <row r="4072" spans="1:16" x14ac:dyDescent="0.35">
      <c r="A4072">
        <f t="shared" si="574"/>
        <v>0</v>
      </c>
      <c r="B4072" s="4" t="str">
        <f>IF($M4072&gt;300,"",IF(OR(INDEX(Bemenet!$E$2:$E$301,$M4072)="",INDEX(Bemenet!$F$2:$F$301,$M4072)=""),"",MAX(INDEX(Bemenet!$E$2:$E$301,$M4072),INDEX(Szabalyok!$A:$A,$N4072))))</f>
        <v/>
      </c>
      <c r="C4072" s="4" t="str">
        <f>IF($B4072="","",MIN(INDEX(Bemenet!$F$2:$F$301,$M4072),INDEX(Szabalyok!$B:$B,$N4072)))</f>
        <v/>
      </c>
      <c r="D4072" s="5" t="str">
        <f>IF(AND($B4072&lt;&gt;"",$C4072&lt;&gt;"",$B4072&lt;=$C4072),INDEX(Bemenet!$G$2:$G$301,$M4072),"")</f>
        <v/>
      </c>
      <c r="E4072" s="6" t="str">
        <f>IF(AND($B4072&lt;&gt;"",$C4072&lt;&gt;"",$B4072&lt;=$C4072),INDEX(Bemenet!$D$2:$D$301,$M4072),"")</f>
        <v/>
      </c>
      <c r="F4072" s="5" t="str">
        <f t="shared" si="567"/>
        <v/>
      </c>
      <c r="G4072" s="5" t="str">
        <f t="shared" si="568"/>
        <v/>
      </c>
      <c r="H4072" s="9" t="str">
        <f t="shared" si="569"/>
        <v/>
      </c>
      <c r="I4072" s="5" t="str">
        <f t="shared" si="570"/>
        <v/>
      </c>
      <c r="J4072" s="5" t="str">
        <f>IF(OR($L4072="",NOT(COUNTIFS($L$2:$L4072,$L4072)=1)),"",SUMIFS($G:$G,$L:$L,$L4072))</f>
        <v/>
      </c>
      <c r="K4072" s="5" t="str">
        <f>IF(OR($L4072="",NOT(COUNTIFS($L$2:$L4072,$L4072)=1)),"",SUMIFS($I:$I,$L:$L,$L4072))</f>
        <v/>
      </c>
      <c r="L4072" s="6" t="str">
        <f t="shared" si="571"/>
        <v/>
      </c>
      <c r="M4072" s="6">
        <f t="shared" si="572"/>
        <v>163</v>
      </c>
      <c r="N4072" s="6">
        <f t="shared" si="573"/>
        <v>22</v>
      </c>
      <c r="O4072" s="9" t="str">
        <f>IF(AND($B4072&lt;&gt;"",$C4072&lt;&gt;"",$B4072&lt;=$C4072),INDEX(Szabalyok!$C:$C,$N4072),"")</f>
        <v/>
      </c>
      <c r="P4072">
        <f t="shared" si="575"/>
        <v>0</v>
      </c>
    </row>
    <row r="4073" spans="1:16" x14ac:dyDescent="0.35">
      <c r="A4073">
        <f t="shared" si="574"/>
        <v>0</v>
      </c>
      <c r="B4073" s="4" t="str">
        <f>IF($M4073&gt;300,"",IF(OR(INDEX(Bemenet!$E$2:$E$301,$M4073)="",INDEX(Bemenet!$F$2:$F$301,$M4073)=""),"",MAX(INDEX(Bemenet!$E$2:$E$301,$M4073),INDEX(Szabalyok!$A:$A,$N4073))))</f>
        <v/>
      </c>
      <c r="C4073" s="4" t="str">
        <f>IF($B4073="","",MIN(INDEX(Bemenet!$F$2:$F$301,$M4073),INDEX(Szabalyok!$B:$B,$N4073)))</f>
        <v/>
      </c>
      <c r="D4073" s="5" t="str">
        <f>IF(AND($B4073&lt;&gt;"",$C4073&lt;&gt;"",$B4073&lt;=$C4073),INDEX(Bemenet!$G$2:$G$301,$M4073),"")</f>
        <v/>
      </c>
      <c r="E4073" s="6" t="str">
        <f>IF(AND($B4073&lt;&gt;"",$C4073&lt;&gt;"",$B4073&lt;=$C4073),INDEX(Bemenet!$D$2:$D$301,$M4073),"")</f>
        <v/>
      </c>
      <c r="F4073" s="5" t="str">
        <f t="shared" si="567"/>
        <v/>
      </c>
      <c r="G4073" s="5" t="str">
        <f t="shared" si="568"/>
        <v/>
      </c>
      <c r="H4073" s="9" t="str">
        <f t="shared" si="569"/>
        <v/>
      </c>
      <c r="I4073" s="5" t="str">
        <f t="shared" si="570"/>
        <v/>
      </c>
      <c r="J4073" s="5" t="str">
        <f>IF(OR($L4073="",NOT(COUNTIFS($L$2:$L4073,$L4073)=1)),"",SUMIFS($G:$G,$L:$L,$L4073))</f>
        <v/>
      </c>
      <c r="K4073" s="5" t="str">
        <f>IF(OR($L4073="",NOT(COUNTIFS($L$2:$L4073,$L4073)=1)),"",SUMIFS($I:$I,$L:$L,$L4073))</f>
        <v/>
      </c>
      <c r="L4073" s="6" t="str">
        <f t="shared" si="571"/>
        <v/>
      </c>
      <c r="M4073" s="6">
        <f t="shared" si="572"/>
        <v>163</v>
      </c>
      <c r="N4073" s="6">
        <f t="shared" si="573"/>
        <v>23</v>
      </c>
      <c r="O4073" s="9" t="str">
        <f>IF(AND($B4073&lt;&gt;"",$C4073&lt;&gt;"",$B4073&lt;=$C4073),INDEX(Szabalyok!$C:$C,$N4073),"")</f>
        <v/>
      </c>
      <c r="P4073">
        <f t="shared" si="575"/>
        <v>0</v>
      </c>
    </row>
    <row r="4074" spans="1:16" x14ac:dyDescent="0.35">
      <c r="A4074">
        <f t="shared" si="574"/>
        <v>0</v>
      </c>
      <c r="B4074" s="4" t="str">
        <f>IF($M4074&gt;300,"",IF(OR(INDEX(Bemenet!$E$2:$E$301,$M4074)="",INDEX(Bemenet!$F$2:$F$301,$M4074)=""),"",MAX(INDEX(Bemenet!$E$2:$E$301,$M4074),INDEX(Szabalyok!$A:$A,$N4074))))</f>
        <v/>
      </c>
      <c r="C4074" s="4" t="str">
        <f>IF($B4074="","",MIN(INDEX(Bemenet!$F$2:$F$301,$M4074),INDEX(Szabalyok!$B:$B,$N4074)))</f>
        <v/>
      </c>
      <c r="D4074" s="5" t="str">
        <f>IF(AND($B4074&lt;&gt;"",$C4074&lt;&gt;"",$B4074&lt;=$C4074),INDEX(Bemenet!$G$2:$G$301,$M4074),"")</f>
        <v/>
      </c>
      <c r="E4074" s="6" t="str">
        <f>IF(AND($B4074&lt;&gt;"",$C4074&lt;&gt;"",$B4074&lt;=$C4074),INDEX(Bemenet!$D$2:$D$301,$M4074),"")</f>
        <v/>
      </c>
      <c r="F4074" s="5" t="str">
        <f t="shared" si="567"/>
        <v/>
      </c>
      <c r="G4074" s="5" t="str">
        <f t="shared" si="568"/>
        <v/>
      </c>
      <c r="H4074" s="9" t="str">
        <f t="shared" si="569"/>
        <v/>
      </c>
      <c r="I4074" s="5" t="str">
        <f t="shared" si="570"/>
        <v/>
      </c>
      <c r="J4074" s="5" t="str">
        <f>IF(OR($L4074="",NOT(COUNTIFS($L$2:$L4074,$L4074)=1)),"",SUMIFS($G:$G,$L:$L,$L4074))</f>
        <v/>
      </c>
      <c r="K4074" s="5" t="str">
        <f>IF(OR($L4074="",NOT(COUNTIFS($L$2:$L4074,$L4074)=1)),"",SUMIFS($I:$I,$L:$L,$L4074))</f>
        <v/>
      </c>
      <c r="L4074" s="6" t="str">
        <f t="shared" si="571"/>
        <v/>
      </c>
      <c r="M4074" s="6">
        <f t="shared" si="572"/>
        <v>163</v>
      </c>
      <c r="N4074" s="6">
        <f t="shared" si="573"/>
        <v>24</v>
      </c>
      <c r="O4074" s="9" t="str">
        <f>IF(AND($B4074&lt;&gt;"",$C4074&lt;&gt;"",$B4074&lt;=$C4074),INDEX(Szabalyok!$C:$C,$N4074),"")</f>
        <v/>
      </c>
      <c r="P4074">
        <f t="shared" si="575"/>
        <v>0</v>
      </c>
    </row>
    <row r="4075" spans="1:16" x14ac:dyDescent="0.35">
      <c r="A4075">
        <f t="shared" si="574"/>
        <v>0</v>
      </c>
      <c r="B4075" s="4" t="str">
        <f>IF($M4075&gt;300,"",IF(OR(INDEX(Bemenet!$E$2:$E$301,$M4075)="",INDEX(Bemenet!$F$2:$F$301,$M4075)=""),"",MAX(INDEX(Bemenet!$E$2:$E$301,$M4075),INDEX(Szabalyok!$A:$A,$N4075))))</f>
        <v/>
      </c>
      <c r="C4075" s="4" t="str">
        <f>IF($B4075="","",MIN(INDEX(Bemenet!$F$2:$F$301,$M4075),INDEX(Szabalyok!$B:$B,$N4075)))</f>
        <v/>
      </c>
      <c r="D4075" s="5" t="str">
        <f>IF(AND($B4075&lt;&gt;"",$C4075&lt;&gt;"",$B4075&lt;=$C4075),INDEX(Bemenet!$G$2:$G$301,$M4075),"")</f>
        <v/>
      </c>
      <c r="E4075" s="6" t="str">
        <f>IF(AND($B4075&lt;&gt;"",$C4075&lt;&gt;"",$B4075&lt;=$C4075),INDEX(Bemenet!$D$2:$D$301,$M4075),"")</f>
        <v/>
      </c>
      <c r="F4075" s="5" t="str">
        <f t="shared" si="567"/>
        <v/>
      </c>
      <c r="G4075" s="5" t="str">
        <f t="shared" si="568"/>
        <v/>
      </c>
      <c r="H4075" s="9" t="str">
        <f t="shared" si="569"/>
        <v/>
      </c>
      <c r="I4075" s="5" t="str">
        <f t="shared" si="570"/>
        <v/>
      </c>
      <c r="J4075" s="5" t="str">
        <f>IF(OR($L4075="",NOT(COUNTIFS($L$2:$L4075,$L4075)=1)),"",SUMIFS($G:$G,$L:$L,$L4075))</f>
        <v/>
      </c>
      <c r="K4075" s="5" t="str">
        <f>IF(OR($L4075="",NOT(COUNTIFS($L$2:$L4075,$L4075)=1)),"",SUMIFS($I:$I,$L:$L,$L4075))</f>
        <v/>
      </c>
      <c r="L4075" s="6" t="str">
        <f t="shared" si="571"/>
        <v/>
      </c>
      <c r="M4075" s="6">
        <f t="shared" si="572"/>
        <v>163</v>
      </c>
      <c r="N4075" s="6">
        <f t="shared" si="573"/>
        <v>25</v>
      </c>
      <c r="O4075" s="9" t="str">
        <f>IF(AND($B4075&lt;&gt;"",$C4075&lt;&gt;"",$B4075&lt;=$C4075),INDEX(Szabalyok!$C:$C,$N4075),"")</f>
        <v/>
      </c>
      <c r="P4075">
        <f t="shared" si="575"/>
        <v>0</v>
      </c>
    </row>
    <row r="4076" spans="1:16" x14ac:dyDescent="0.35">
      <c r="A4076">
        <f t="shared" si="574"/>
        <v>0</v>
      </c>
      <c r="B4076" s="4" t="str">
        <f>IF($M4076&gt;300,"",IF(OR(INDEX(Bemenet!$E$2:$E$301,$M4076)="",INDEX(Bemenet!$F$2:$F$301,$M4076)=""),"",MAX(INDEX(Bemenet!$E$2:$E$301,$M4076),INDEX(Szabalyok!$A:$A,$N4076))))</f>
        <v/>
      </c>
      <c r="C4076" s="4" t="str">
        <f>IF($B4076="","",MIN(INDEX(Bemenet!$F$2:$F$301,$M4076),INDEX(Szabalyok!$B:$B,$N4076)))</f>
        <v/>
      </c>
      <c r="D4076" s="5" t="str">
        <f>IF(AND($B4076&lt;&gt;"",$C4076&lt;&gt;"",$B4076&lt;=$C4076),INDEX(Bemenet!$G$2:$G$301,$M4076),"")</f>
        <v/>
      </c>
      <c r="E4076" s="6" t="str">
        <f>IF(AND($B4076&lt;&gt;"",$C4076&lt;&gt;"",$B4076&lt;=$C4076),INDEX(Bemenet!$D$2:$D$301,$M4076),"")</f>
        <v/>
      </c>
      <c r="F4076" s="5" t="str">
        <f t="shared" si="567"/>
        <v/>
      </c>
      <c r="G4076" s="5" t="str">
        <f t="shared" si="568"/>
        <v/>
      </c>
      <c r="H4076" s="9" t="str">
        <f t="shared" si="569"/>
        <v/>
      </c>
      <c r="I4076" s="5" t="str">
        <f t="shared" si="570"/>
        <v/>
      </c>
      <c r="J4076" s="5" t="str">
        <f>IF(OR($L4076="",NOT(COUNTIFS($L$2:$L4076,$L4076)=1)),"",SUMIFS($G:$G,$L:$L,$L4076))</f>
        <v/>
      </c>
      <c r="K4076" s="5" t="str">
        <f>IF(OR($L4076="",NOT(COUNTIFS($L$2:$L4076,$L4076)=1)),"",SUMIFS($I:$I,$L:$L,$L4076))</f>
        <v/>
      </c>
      <c r="L4076" s="6" t="str">
        <f t="shared" si="571"/>
        <v/>
      </c>
      <c r="M4076" s="6">
        <f t="shared" si="572"/>
        <v>163</v>
      </c>
      <c r="N4076" s="6">
        <f t="shared" si="573"/>
        <v>26</v>
      </c>
      <c r="O4076" s="9" t="str">
        <f>IF(AND($B4076&lt;&gt;"",$C4076&lt;&gt;"",$B4076&lt;=$C4076),INDEX(Szabalyok!$C:$C,$N4076),"")</f>
        <v/>
      </c>
      <c r="P4076">
        <f t="shared" si="575"/>
        <v>0</v>
      </c>
    </row>
    <row r="4077" spans="1:16" x14ac:dyDescent="0.35">
      <c r="A4077">
        <f t="shared" si="574"/>
        <v>0</v>
      </c>
      <c r="B4077" s="4" t="str">
        <f>IF($M4077&gt;300,"",IF(OR(INDEX(Bemenet!$E$2:$E$301,$M4077)="",INDEX(Bemenet!$F$2:$F$301,$M4077)=""),"",MAX(INDEX(Bemenet!$E$2:$E$301,$M4077),INDEX(Szabalyok!$A:$A,$N4077))))</f>
        <v/>
      </c>
      <c r="C4077" s="4" t="str">
        <f>IF($B4077="","",MIN(INDEX(Bemenet!$F$2:$F$301,$M4077),INDEX(Szabalyok!$B:$B,$N4077)))</f>
        <v/>
      </c>
      <c r="D4077" s="5" t="str">
        <f>IF(AND($B4077&lt;&gt;"",$C4077&lt;&gt;"",$B4077&lt;=$C4077),INDEX(Bemenet!$G$2:$G$301,$M4077),"")</f>
        <v/>
      </c>
      <c r="E4077" s="6" t="str">
        <f>IF(AND($B4077&lt;&gt;"",$C4077&lt;&gt;"",$B4077&lt;=$C4077),INDEX(Bemenet!$D$2:$D$301,$M4077),"")</f>
        <v/>
      </c>
      <c r="F4077" s="5" t="str">
        <f t="shared" si="567"/>
        <v/>
      </c>
      <c r="G4077" s="5" t="str">
        <f t="shared" si="568"/>
        <v/>
      </c>
      <c r="H4077" s="9" t="str">
        <f t="shared" si="569"/>
        <v/>
      </c>
      <c r="I4077" s="5" t="str">
        <f t="shared" si="570"/>
        <v/>
      </c>
      <c r="J4077" s="5" t="str">
        <f>IF(OR($L4077="",NOT(COUNTIFS($L$2:$L4077,$L4077)=1)),"",SUMIFS($G:$G,$L:$L,$L4077))</f>
        <v/>
      </c>
      <c r="K4077" s="5" t="str">
        <f>IF(OR($L4077="",NOT(COUNTIFS($L$2:$L4077,$L4077)=1)),"",SUMIFS($I:$I,$L:$L,$L4077))</f>
        <v/>
      </c>
      <c r="L4077" s="6" t="str">
        <f t="shared" si="571"/>
        <v/>
      </c>
      <c r="M4077" s="6">
        <f t="shared" si="572"/>
        <v>164</v>
      </c>
      <c r="N4077" s="6">
        <f t="shared" si="573"/>
        <v>2</v>
      </c>
      <c r="O4077" s="9" t="str">
        <f>IF(AND($B4077&lt;&gt;"",$C4077&lt;&gt;"",$B4077&lt;=$C4077),INDEX(Szabalyok!$C:$C,$N4077),"")</f>
        <v/>
      </c>
      <c r="P4077">
        <f t="shared" si="575"/>
        <v>0</v>
      </c>
    </row>
    <row r="4078" spans="1:16" x14ac:dyDescent="0.35">
      <c r="A4078">
        <f t="shared" si="574"/>
        <v>0</v>
      </c>
      <c r="B4078" s="4" t="str">
        <f>IF($M4078&gt;300,"",IF(OR(INDEX(Bemenet!$E$2:$E$301,$M4078)="",INDEX(Bemenet!$F$2:$F$301,$M4078)=""),"",MAX(INDEX(Bemenet!$E$2:$E$301,$M4078),INDEX(Szabalyok!$A:$A,$N4078))))</f>
        <v/>
      </c>
      <c r="C4078" s="4" t="str">
        <f>IF($B4078="","",MIN(INDEX(Bemenet!$F$2:$F$301,$M4078),INDEX(Szabalyok!$B:$B,$N4078)))</f>
        <v/>
      </c>
      <c r="D4078" s="5" t="str">
        <f>IF(AND($B4078&lt;&gt;"",$C4078&lt;&gt;"",$B4078&lt;=$C4078),INDEX(Bemenet!$G$2:$G$301,$M4078),"")</f>
        <v/>
      </c>
      <c r="E4078" s="6" t="str">
        <f>IF(AND($B4078&lt;&gt;"",$C4078&lt;&gt;"",$B4078&lt;=$C4078),INDEX(Bemenet!$D$2:$D$301,$M4078),"")</f>
        <v/>
      </c>
      <c r="F4078" s="5" t="str">
        <f t="shared" si="567"/>
        <v/>
      </c>
      <c r="G4078" s="5" t="str">
        <f t="shared" si="568"/>
        <v/>
      </c>
      <c r="H4078" s="9" t="str">
        <f t="shared" si="569"/>
        <v/>
      </c>
      <c r="I4078" s="5" t="str">
        <f t="shared" si="570"/>
        <v/>
      </c>
      <c r="J4078" s="5" t="str">
        <f>IF(OR($L4078="",NOT(COUNTIFS($L$2:$L4078,$L4078)=1)),"",SUMIFS($G:$G,$L:$L,$L4078))</f>
        <v/>
      </c>
      <c r="K4078" s="5" t="str">
        <f>IF(OR($L4078="",NOT(COUNTIFS($L$2:$L4078,$L4078)=1)),"",SUMIFS($I:$I,$L:$L,$L4078))</f>
        <v/>
      </c>
      <c r="L4078" s="6" t="str">
        <f t="shared" si="571"/>
        <v/>
      </c>
      <c r="M4078" s="6">
        <f t="shared" si="572"/>
        <v>164</v>
      </c>
      <c r="N4078" s="6">
        <f t="shared" si="573"/>
        <v>3</v>
      </c>
      <c r="O4078" s="9" t="str">
        <f>IF(AND($B4078&lt;&gt;"",$C4078&lt;&gt;"",$B4078&lt;=$C4078),INDEX(Szabalyok!$C:$C,$N4078),"")</f>
        <v/>
      </c>
      <c r="P4078">
        <f t="shared" si="575"/>
        <v>0</v>
      </c>
    </row>
    <row r="4079" spans="1:16" x14ac:dyDescent="0.35">
      <c r="A4079">
        <f t="shared" si="574"/>
        <v>0</v>
      </c>
      <c r="B4079" s="4" t="str">
        <f>IF($M4079&gt;300,"",IF(OR(INDEX(Bemenet!$E$2:$E$301,$M4079)="",INDEX(Bemenet!$F$2:$F$301,$M4079)=""),"",MAX(INDEX(Bemenet!$E$2:$E$301,$M4079),INDEX(Szabalyok!$A:$A,$N4079))))</f>
        <v/>
      </c>
      <c r="C4079" s="4" t="str">
        <f>IF($B4079="","",MIN(INDEX(Bemenet!$F$2:$F$301,$M4079),INDEX(Szabalyok!$B:$B,$N4079)))</f>
        <v/>
      </c>
      <c r="D4079" s="5" t="str">
        <f>IF(AND($B4079&lt;&gt;"",$C4079&lt;&gt;"",$B4079&lt;=$C4079),INDEX(Bemenet!$G$2:$G$301,$M4079),"")</f>
        <v/>
      </c>
      <c r="E4079" s="6" t="str">
        <f>IF(AND($B4079&lt;&gt;"",$C4079&lt;&gt;"",$B4079&lt;=$C4079),INDEX(Bemenet!$D$2:$D$301,$M4079),"")</f>
        <v/>
      </c>
      <c r="F4079" s="5" t="str">
        <f t="shared" si="567"/>
        <v/>
      </c>
      <c r="G4079" s="5" t="str">
        <f t="shared" si="568"/>
        <v/>
      </c>
      <c r="H4079" s="9" t="str">
        <f t="shared" si="569"/>
        <v/>
      </c>
      <c r="I4079" s="5" t="str">
        <f t="shared" si="570"/>
        <v/>
      </c>
      <c r="J4079" s="5" t="str">
        <f>IF(OR($L4079="",NOT(COUNTIFS($L$2:$L4079,$L4079)=1)),"",SUMIFS($G:$G,$L:$L,$L4079))</f>
        <v/>
      </c>
      <c r="K4079" s="5" t="str">
        <f>IF(OR($L4079="",NOT(COUNTIFS($L$2:$L4079,$L4079)=1)),"",SUMIFS($I:$I,$L:$L,$L4079))</f>
        <v/>
      </c>
      <c r="L4079" s="6" t="str">
        <f t="shared" si="571"/>
        <v/>
      </c>
      <c r="M4079" s="6">
        <f t="shared" si="572"/>
        <v>164</v>
      </c>
      <c r="N4079" s="6">
        <f t="shared" si="573"/>
        <v>4</v>
      </c>
      <c r="O4079" s="9" t="str">
        <f>IF(AND($B4079&lt;&gt;"",$C4079&lt;&gt;"",$B4079&lt;=$C4079),INDEX(Szabalyok!$C:$C,$N4079),"")</f>
        <v/>
      </c>
      <c r="P4079">
        <f t="shared" si="575"/>
        <v>0</v>
      </c>
    </row>
    <row r="4080" spans="1:16" x14ac:dyDescent="0.35">
      <c r="A4080">
        <f t="shared" si="574"/>
        <v>0</v>
      </c>
      <c r="B4080" s="4" t="str">
        <f>IF($M4080&gt;300,"",IF(OR(INDEX(Bemenet!$E$2:$E$301,$M4080)="",INDEX(Bemenet!$F$2:$F$301,$M4080)=""),"",MAX(INDEX(Bemenet!$E$2:$E$301,$M4080),INDEX(Szabalyok!$A:$A,$N4080))))</f>
        <v/>
      </c>
      <c r="C4080" s="4" t="str">
        <f>IF($B4080="","",MIN(INDEX(Bemenet!$F$2:$F$301,$M4080),INDEX(Szabalyok!$B:$B,$N4080)))</f>
        <v/>
      </c>
      <c r="D4080" s="5" t="str">
        <f>IF(AND($B4080&lt;&gt;"",$C4080&lt;&gt;"",$B4080&lt;=$C4080),INDEX(Bemenet!$G$2:$G$301,$M4080),"")</f>
        <v/>
      </c>
      <c r="E4080" s="6" t="str">
        <f>IF(AND($B4080&lt;&gt;"",$C4080&lt;&gt;"",$B4080&lt;=$C4080),INDEX(Bemenet!$D$2:$D$301,$M4080),"")</f>
        <v/>
      </c>
      <c r="F4080" s="5" t="str">
        <f t="shared" si="567"/>
        <v/>
      </c>
      <c r="G4080" s="5" t="str">
        <f t="shared" si="568"/>
        <v/>
      </c>
      <c r="H4080" s="9" t="str">
        <f t="shared" si="569"/>
        <v/>
      </c>
      <c r="I4080" s="5" t="str">
        <f t="shared" si="570"/>
        <v/>
      </c>
      <c r="J4080" s="5" t="str">
        <f>IF(OR($L4080="",NOT(COUNTIFS($L$2:$L4080,$L4080)=1)),"",SUMIFS($G:$G,$L:$L,$L4080))</f>
        <v/>
      </c>
      <c r="K4080" s="5" t="str">
        <f>IF(OR($L4080="",NOT(COUNTIFS($L$2:$L4080,$L4080)=1)),"",SUMIFS($I:$I,$L:$L,$L4080))</f>
        <v/>
      </c>
      <c r="L4080" s="6" t="str">
        <f t="shared" si="571"/>
        <v/>
      </c>
      <c r="M4080" s="6">
        <f t="shared" si="572"/>
        <v>164</v>
      </c>
      <c r="N4080" s="6">
        <f t="shared" si="573"/>
        <v>5</v>
      </c>
      <c r="O4080" s="9" t="str">
        <f>IF(AND($B4080&lt;&gt;"",$C4080&lt;&gt;"",$B4080&lt;=$C4080),INDEX(Szabalyok!$C:$C,$N4080),"")</f>
        <v/>
      </c>
      <c r="P4080">
        <f t="shared" si="575"/>
        <v>0</v>
      </c>
    </row>
    <row r="4081" spans="1:16" x14ac:dyDescent="0.35">
      <c r="A4081">
        <f t="shared" si="574"/>
        <v>0</v>
      </c>
      <c r="B4081" s="4" t="str">
        <f>IF($M4081&gt;300,"",IF(OR(INDEX(Bemenet!$E$2:$E$301,$M4081)="",INDEX(Bemenet!$F$2:$F$301,$M4081)=""),"",MAX(INDEX(Bemenet!$E$2:$E$301,$M4081),INDEX(Szabalyok!$A:$A,$N4081))))</f>
        <v/>
      </c>
      <c r="C4081" s="4" t="str">
        <f>IF($B4081="","",MIN(INDEX(Bemenet!$F$2:$F$301,$M4081),INDEX(Szabalyok!$B:$B,$N4081)))</f>
        <v/>
      </c>
      <c r="D4081" s="5" t="str">
        <f>IF(AND($B4081&lt;&gt;"",$C4081&lt;&gt;"",$B4081&lt;=$C4081),INDEX(Bemenet!$G$2:$G$301,$M4081),"")</f>
        <v/>
      </c>
      <c r="E4081" s="6" t="str">
        <f>IF(AND($B4081&lt;&gt;"",$C4081&lt;&gt;"",$B4081&lt;=$C4081),INDEX(Bemenet!$D$2:$D$301,$M4081),"")</f>
        <v/>
      </c>
      <c r="F4081" s="5" t="str">
        <f t="shared" si="567"/>
        <v/>
      </c>
      <c r="G4081" s="5" t="str">
        <f t="shared" si="568"/>
        <v/>
      </c>
      <c r="H4081" s="9" t="str">
        <f t="shared" si="569"/>
        <v/>
      </c>
      <c r="I4081" s="5" t="str">
        <f t="shared" si="570"/>
        <v/>
      </c>
      <c r="J4081" s="5" t="str">
        <f>IF(OR($L4081="",NOT(COUNTIFS($L$2:$L4081,$L4081)=1)),"",SUMIFS($G:$G,$L:$L,$L4081))</f>
        <v/>
      </c>
      <c r="K4081" s="5" t="str">
        <f>IF(OR($L4081="",NOT(COUNTIFS($L$2:$L4081,$L4081)=1)),"",SUMIFS($I:$I,$L:$L,$L4081))</f>
        <v/>
      </c>
      <c r="L4081" s="6" t="str">
        <f t="shared" si="571"/>
        <v/>
      </c>
      <c r="M4081" s="6">
        <f t="shared" si="572"/>
        <v>164</v>
      </c>
      <c r="N4081" s="6">
        <f t="shared" si="573"/>
        <v>6</v>
      </c>
      <c r="O4081" s="9" t="str">
        <f>IF(AND($B4081&lt;&gt;"",$C4081&lt;&gt;"",$B4081&lt;=$C4081),INDEX(Szabalyok!$C:$C,$N4081),"")</f>
        <v/>
      </c>
      <c r="P4081">
        <f t="shared" si="575"/>
        <v>0</v>
      </c>
    </row>
    <row r="4082" spans="1:16" x14ac:dyDescent="0.35">
      <c r="A4082">
        <f t="shared" si="574"/>
        <v>0</v>
      </c>
      <c r="B4082" s="4" t="str">
        <f>IF($M4082&gt;300,"",IF(OR(INDEX(Bemenet!$E$2:$E$301,$M4082)="",INDEX(Bemenet!$F$2:$F$301,$M4082)=""),"",MAX(INDEX(Bemenet!$E$2:$E$301,$M4082),INDEX(Szabalyok!$A:$A,$N4082))))</f>
        <v/>
      </c>
      <c r="C4082" s="4" t="str">
        <f>IF($B4082="","",MIN(INDEX(Bemenet!$F$2:$F$301,$M4082),INDEX(Szabalyok!$B:$B,$N4082)))</f>
        <v/>
      </c>
      <c r="D4082" s="5" t="str">
        <f>IF(AND($B4082&lt;&gt;"",$C4082&lt;&gt;"",$B4082&lt;=$C4082),INDEX(Bemenet!$G$2:$G$301,$M4082),"")</f>
        <v/>
      </c>
      <c r="E4082" s="6" t="str">
        <f>IF(AND($B4082&lt;&gt;"",$C4082&lt;&gt;"",$B4082&lt;=$C4082),INDEX(Bemenet!$D$2:$D$301,$M4082),"")</f>
        <v/>
      </c>
      <c r="F4082" s="5" t="str">
        <f t="shared" si="567"/>
        <v/>
      </c>
      <c r="G4082" s="5" t="str">
        <f t="shared" si="568"/>
        <v/>
      </c>
      <c r="H4082" s="9" t="str">
        <f t="shared" si="569"/>
        <v/>
      </c>
      <c r="I4082" s="5" t="str">
        <f t="shared" si="570"/>
        <v/>
      </c>
      <c r="J4082" s="5" t="str">
        <f>IF(OR($L4082="",NOT(COUNTIFS($L$2:$L4082,$L4082)=1)),"",SUMIFS($G:$G,$L:$L,$L4082))</f>
        <v/>
      </c>
      <c r="K4082" s="5" t="str">
        <f>IF(OR($L4082="",NOT(COUNTIFS($L$2:$L4082,$L4082)=1)),"",SUMIFS($I:$I,$L:$L,$L4082))</f>
        <v/>
      </c>
      <c r="L4082" s="6" t="str">
        <f t="shared" si="571"/>
        <v/>
      </c>
      <c r="M4082" s="6">
        <f t="shared" si="572"/>
        <v>164</v>
      </c>
      <c r="N4082" s="6">
        <f t="shared" si="573"/>
        <v>7</v>
      </c>
      <c r="O4082" s="9" t="str">
        <f>IF(AND($B4082&lt;&gt;"",$C4082&lt;&gt;"",$B4082&lt;=$C4082),INDEX(Szabalyok!$C:$C,$N4082),"")</f>
        <v/>
      </c>
      <c r="P4082">
        <f t="shared" si="575"/>
        <v>0</v>
      </c>
    </row>
    <row r="4083" spans="1:16" x14ac:dyDescent="0.35">
      <c r="A4083">
        <f t="shared" si="574"/>
        <v>0</v>
      </c>
      <c r="B4083" s="4" t="str">
        <f>IF($M4083&gt;300,"",IF(OR(INDEX(Bemenet!$E$2:$E$301,$M4083)="",INDEX(Bemenet!$F$2:$F$301,$M4083)=""),"",MAX(INDEX(Bemenet!$E$2:$E$301,$M4083),INDEX(Szabalyok!$A:$A,$N4083))))</f>
        <v/>
      </c>
      <c r="C4083" s="4" t="str">
        <f>IF($B4083="","",MIN(INDEX(Bemenet!$F$2:$F$301,$M4083),INDEX(Szabalyok!$B:$B,$N4083)))</f>
        <v/>
      </c>
      <c r="D4083" s="5" t="str">
        <f>IF(AND($B4083&lt;&gt;"",$C4083&lt;&gt;"",$B4083&lt;=$C4083),INDEX(Bemenet!$G$2:$G$301,$M4083),"")</f>
        <v/>
      </c>
      <c r="E4083" s="6" t="str">
        <f>IF(AND($B4083&lt;&gt;"",$C4083&lt;&gt;"",$B4083&lt;=$C4083),INDEX(Bemenet!$D$2:$D$301,$M4083),"")</f>
        <v/>
      </c>
      <c r="F4083" s="5" t="str">
        <f t="shared" si="567"/>
        <v/>
      </c>
      <c r="G4083" s="5" t="str">
        <f t="shared" si="568"/>
        <v/>
      </c>
      <c r="H4083" s="9" t="str">
        <f t="shared" si="569"/>
        <v/>
      </c>
      <c r="I4083" s="5" t="str">
        <f t="shared" si="570"/>
        <v/>
      </c>
      <c r="J4083" s="5" t="str">
        <f>IF(OR($L4083="",NOT(COUNTIFS($L$2:$L4083,$L4083)=1)),"",SUMIFS($G:$G,$L:$L,$L4083))</f>
        <v/>
      </c>
      <c r="K4083" s="5" t="str">
        <f>IF(OR($L4083="",NOT(COUNTIFS($L$2:$L4083,$L4083)=1)),"",SUMIFS($I:$I,$L:$L,$L4083))</f>
        <v/>
      </c>
      <c r="L4083" s="6" t="str">
        <f t="shared" si="571"/>
        <v/>
      </c>
      <c r="M4083" s="6">
        <f t="shared" si="572"/>
        <v>164</v>
      </c>
      <c r="N4083" s="6">
        <f t="shared" si="573"/>
        <v>8</v>
      </c>
      <c r="O4083" s="9" t="str">
        <f>IF(AND($B4083&lt;&gt;"",$C4083&lt;&gt;"",$B4083&lt;=$C4083),INDEX(Szabalyok!$C:$C,$N4083),"")</f>
        <v/>
      </c>
      <c r="P4083">
        <f t="shared" si="575"/>
        <v>0</v>
      </c>
    </row>
    <row r="4084" spans="1:16" x14ac:dyDescent="0.35">
      <c r="A4084">
        <f t="shared" si="574"/>
        <v>0</v>
      </c>
      <c r="B4084" s="4" t="str">
        <f>IF($M4084&gt;300,"",IF(OR(INDEX(Bemenet!$E$2:$E$301,$M4084)="",INDEX(Bemenet!$F$2:$F$301,$M4084)=""),"",MAX(INDEX(Bemenet!$E$2:$E$301,$M4084),INDEX(Szabalyok!$A:$A,$N4084))))</f>
        <v/>
      </c>
      <c r="C4084" s="4" t="str">
        <f>IF($B4084="","",MIN(INDEX(Bemenet!$F$2:$F$301,$M4084),INDEX(Szabalyok!$B:$B,$N4084)))</f>
        <v/>
      </c>
      <c r="D4084" s="5" t="str">
        <f>IF(AND($B4084&lt;&gt;"",$C4084&lt;&gt;"",$B4084&lt;=$C4084),INDEX(Bemenet!$G$2:$G$301,$M4084),"")</f>
        <v/>
      </c>
      <c r="E4084" s="6" t="str">
        <f>IF(AND($B4084&lt;&gt;"",$C4084&lt;&gt;"",$B4084&lt;=$C4084),INDEX(Bemenet!$D$2:$D$301,$M4084),"")</f>
        <v/>
      </c>
      <c r="F4084" s="5" t="str">
        <f t="shared" si="567"/>
        <v/>
      </c>
      <c r="G4084" s="5" t="str">
        <f t="shared" si="568"/>
        <v/>
      </c>
      <c r="H4084" s="9" t="str">
        <f t="shared" si="569"/>
        <v/>
      </c>
      <c r="I4084" s="5" t="str">
        <f t="shared" si="570"/>
        <v/>
      </c>
      <c r="J4084" s="5" t="str">
        <f>IF(OR($L4084="",NOT(COUNTIFS($L$2:$L4084,$L4084)=1)),"",SUMIFS($G:$G,$L:$L,$L4084))</f>
        <v/>
      </c>
      <c r="K4084" s="5" t="str">
        <f>IF(OR($L4084="",NOT(COUNTIFS($L$2:$L4084,$L4084)=1)),"",SUMIFS($I:$I,$L:$L,$L4084))</f>
        <v/>
      </c>
      <c r="L4084" s="6" t="str">
        <f t="shared" si="571"/>
        <v/>
      </c>
      <c r="M4084" s="6">
        <f t="shared" si="572"/>
        <v>164</v>
      </c>
      <c r="N4084" s="6">
        <f t="shared" si="573"/>
        <v>9</v>
      </c>
      <c r="O4084" s="9" t="str">
        <f>IF(AND($B4084&lt;&gt;"",$C4084&lt;&gt;"",$B4084&lt;=$C4084),INDEX(Szabalyok!$C:$C,$N4084),"")</f>
        <v/>
      </c>
      <c r="P4084">
        <f t="shared" si="575"/>
        <v>0</v>
      </c>
    </row>
    <row r="4085" spans="1:16" x14ac:dyDescent="0.35">
      <c r="A4085">
        <f t="shared" si="574"/>
        <v>0</v>
      </c>
      <c r="B4085" s="4" t="str">
        <f>IF($M4085&gt;300,"",IF(OR(INDEX(Bemenet!$E$2:$E$301,$M4085)="",INDEX(Bemenet!$F$2:$F$301,$M4085)=""),"",MAX(INDEX(Bemenet!$E$2:$E$301,$M4085),INDEX(Szabalyok!$A:$A,$N4085))))</f>
        <v/>
      </c>
      <c r="C4085" s="4" t="str">
        <f>IF($B4085="","",MIN(INDEX(Bemenet!$F$2:$F$301,$M4085),INDEX(Szabalyok!$B:$B,$N4085)))</f>
        <v/>
      </c>
      <c r="D4085" s="5" t="str">
        <f>IF(AND($B4085&lt;&gt;"",$C4085&lt;&gt;"",$B4085&lt;=$C4085),INDEX(Bemenet!$G$2:$G$301,$M4085),"")</f>
        <v/>
      </c>
      <c r="E4085" s="6" t="str">
        <f>IF(AND($B4085&lt;&gt;"",$C4085&lt;&gt;"",$B4085&lt;=$C4085),INDEX(Bemenet!$D$2:$D$301,$M4085),"")</f>
        <v/>
      </c>
      <c r="F4085" s="5" t="str">
        <f t="shared" si="567"/>
        <v/>
      </c>
      <c r="G4085" s="5" t="str">
        <f t="shared" si="568"/>
        <v/>
      </c>
      <c r="H4085" s="9" t="str">
        <f t="shared" si="569"/>
        <v/>
      </c>
      <c r="I4085" s="5" t="str">
        <f t="shared" si="570"/>
        <v/>
      </c>
      <c r="J4085" s="5" t="str">
        <f>IF(OR($L4085="",NOT(COUNTIFS($L$2:$L4085,$L4085)=1)),"",SUMIFS($G:$G,$L:$L,$L4085))</f>
        <v/>
      </c>
      <c r="K4085" s="5" t="str">
        <f>IF(OR($L4085="",NOT(COUNTIFS($L$2:$L4085,$L4085)=1)),"",SUMIFS($I:$I,$L:$L,$L4085))</f>
        <v/>
      </c>
      <c r="L4085" s="6" t="str">
        <f t="shared" si="571"/>
        <v/>
      </c>
      <c r="M4085" s="6">
        <f t="shared" si="572"/>
        <v>164</v>
      </c>
      <c r="N4085" s="6">
        <f t="shared" si="573"/>
        <v>10</v>
      </c>
      <c r="O4085" s="9" t="str">
        <f>IF(AND($B4085&lt;&gt;"",$C4085&lt;&gt;"",$B4085&lt;=$C4085),INDEX(Szabalyok!$C:$C,$N4085),"")</f>
        <v/>
      </c>
      <c r="P4085">
        <f t="shared" si="575"/>
        <v>0</v>
      </c>
    </row>
    <row r="4086" spans="1:16" x14ac:dyDescent="0.35">
      <c r="A4086">
        <f t="shared" si="574"/>
        <v>0</v>
      </c>
      <c r="B4086" s="4" t="str">
        <f>IF($M4086&gt;300,"",IF(OR(INDEX(Bemenet!$E$2:$E$301,$M4086)="",INDEX(Bemenet!$F$2:$F$301,$M4086)=""),"",MAX(INDEX(Bemenet!$E$2:$E$301,$M4086),INDEX(Szabalyok!$A:$A,$N4086))))</f>
        <v/>
      </c>
      <c r="C4086" s="4" t="str">
        <f>IF($B4086="","",MIN(INDEX(Bemenet!$F$2:$F$301,$M4086),INDEX(Szabalyok!$B:$B,$N4086)))</f>
        <v/>
      </c>
      <c r="D4086" s="5" t="str">
        <f>IF(AND($B4086&lt;&gt;"",$C4086&lt;&gt;"",$B4086&lt;=$C4086),INDEX(Bemenet!$G$2:$G$301,$M4086),"")</f>
        <v/>
      </c>
      <c r="E4086" s="6" t="str">
        <f>IF(AND($B4086&lt;&gt;"",$C4086&lt;&gt;"",$B4086&lt;=$C4086),INDEX(Bemenet!$D$2:$D$301,$M4086),"")</f>
        <v/>
      </c>
      <c r="F4086" s="5" t="str">
        <f t="shared" si="567"/>
        <v/>
      </c>
      <c r="G4086" s="5" t="str">
        <f t="shared" si="568"/>
        <v/>
      </c>
      <c r="H4086" s="9" t="str">
        <f t="shared" si="569"/>
        <v/>
      </c>
      <c r="I4086" s="5" t="str">
        <f t="shared" si="570"/>
        <v/>
      </c>
      <c r="J4086" s="5" t="str">
        <f>IF(OR($L4086="",NOT(COUNTIFS($L$2:$L4086,$L4086)=1)),"",SUMIFS($G:$G,$L:$L,$L4086))</f>
        <v/>
      </c>
      <c r="K4086" s="5" t="str">
        <f>IF(OR($L4086="",NOT(COUNTIFS($L$2:$L4086,$L4086)=1)),"",SUMIFS($I:$I,$L:$L,$L4086))</f>
        <v/>
      </c>
      <c r="L4086" s="6" t="str">
        <f t="shared" si="571"/>
        <v/>
      </c>
      <c r="M4086" s="6">
        <f t="shared" si="572"/>
        <v>164</v>
      </c>
      <c r="N4086" s="6">
        <f t="shared" si="573"/>
        <v>11</v>
      </c>
      <c r="O4086" s="9" t="str">
        <f>IF(AND($B4086&lt;&gt;"",$C4086&lt;&gt;"",$B4086&lt;=$C4086),INDEX(Szabalyok!$C:$C,$N4086),"")</f>
        <v/>
      </c>
      <c r="P4086">
        <f t="shared" si="575"/>
        <v>0</v>
      </c>
    </row>
    <row r="4087" spans="1:16" x14ac:dyDescent="0.35">
      <c r="A4087">
        <f t="shared" si="574"/>
        <v>0</v>
      </c>
      <c r="B4087" s="4" t="str">
        <f>IF($M4087&gt;300,"",IF(OR(INDEX(Bemenet!$E$2:$E$301,$M4087)="",INDEX(Bemenet!$F$2:$F$301,$M4087)=""),"",MAX(INDEX(Bemenet!$E$2:$E$301,$M4087),INDEX(Szabalyok!$A:$A,$N4087))))</f>
        <v/>
      </c>
      <c r="C4087" s="4" t="str">
        <f>IF($B4087="","",MIN(INDEX(Bemenet!$F$2:$F$301,$M4087),INDEX(Szabalyok!$B:$B,$N4087)))</f>
        <v/>
      </c>
      <c r="D4087" s="5" t="str">
        <f>IF(AND($B4087&lt;&gt;"",$C4087&lt;&gt;"",$B4087&lt;=$C4087),INDEX(Bemenet!$G$2:$G$301,$M4087),"")</f>
        <v/>
      </c>
      <c r="E4087" s="6" t="str">
        <f>IF(AND($B4087&lt;&gt;"",$C4087&lt;&gt;"",$B4087&lt;=$C4087),INDEX(Bemenet!$D$2:$D$301,$M4087),"")</f>
        <v/>
      </c>
      <c r="F4087" s="5" t="str">
        <f t="shared" si="567"/>
        <v/>
      </c>
      <c r="G4087" s="5" t="str">
        <f t="shared" si="568"/>
        <v/>
      </c>
      <c r="H4087" s="9" t="str">
        <f t="shared" si="569"/>
        <v/>
      </c>
      <c r="I4087" s="5" t="str">
        <f t="shared" si="570"/>
        <v/>
      </c>
      <c r="J4087" s="5" t="str">
        <f>IF(OR($L4087="",NOT(COUNTIFS($L$2:$L4087,$L4087)=1)),"",SUMIFS($G:$G,$L:$L,$L4087))</f>
        <v/>
      </c>
      <c r="K4087" s="5" t="str">
        <f>IF(OR($L4087="",NOT(COUNTIFS($L$2:$L4087,$L4087)=1)),"",SUMIFS($I:$I,$L:$L,$L4087))</f>
        <v/>
      </c>
      <c r="L4087" s="6" t="str">
        <f t="shared" si="571"/>
        <v/>
      </c>
      <c r="M4087" s="6">
        <f t="shared" si="572"/>
        <v>164</v>
      </c>
      <c r="N4087" s="6">
        <f t="shared" si="573"/>
        <v>12</v>
      </c>
      <c r="O4087" s="9" t="str">
        <f>IF(AND($B4087&lt;&gt;"",$C4087&lt;&gt;"",$B4087&lt;=$C4087),INDEX(Szabalyok!$C:$C,$N4087),"")</f>
        <v/>
      </c>
      <c r="P4087">
        <f t="shared" si="575"/>
        <v>0</v>
      </c>
    </row>
    <row r="4088" spans="1:16" x14ac:dyDescent="0.35">
      <c r="A4088">
        <f t="shared" si="574"/>
        <v>0</v>
      </c>
      <c r="B4088" s="4" t="str">
        <f>IF($M4088&gt;300,"",IF(OR(INDEX(Bemenet!$E$2:$E$301,$M4088)="",INDEX(Bemenet!$F$2:$F$301,$M4088)=""),"",MAX(INDEX(Bemenet!$E$2:$E$301,$M4088),INDEX(Szabalyok!$A:$A,$N4088))))</f>
        <v/>
      </c>
      <c r="C4088" s="4" t="str">
        <f>IF($B4088="","",MIN(INDEX(Bemenet!$F$2:$F$301,$M4088),INDEX(Szabalyok!$B:$B,$N4088)))</f>
        <v/>
      </c>
      <c r="D4088" s="5" t="str">
        <f>IF(AND($B4088&lt;&gt;"",$C4088&lt;&gt;"",$B4088&lt;=$C4088),INDEX(Bemenet!$G$2:$G$301,$M4088),"")</f>
        <v/>
      </c>
      <c r="E4088" s="6" t="str">
        <f>IF(AND($B4088&lt;&gt;"",$C4088&lt;&gt;"",$B4088&lt;=$C4088),INDEX(Bemenet!$D$2:$D$301,$M4088),"")</f>
        <v/>
      </c>
      <c r="F4088" s="5" t="str">
        <f t="shared" si="567"/>
        <v/>
      </c>
      <c r="G4088" s="5" t="str">
        <f t="shared" si="568"/>
        <v/>
      </c>
      <c r="H4088" s="9" t="str">
        <f t="shared" si="569"/>
        <v/>
      </c>
      <c r="I4088" s="5" t="str">
        <f t="shared" si="570"/>
        <v/>
      </c>
      <c r="J4088" s="5" t="str">
        <f>IF(OR($L4088="",NOT(COUNTIFS($L$2:$L4088,$L4088)=1)),"",SUMIFS($G:$G,$L:$L,$L4088))</f>
        <v/>
      </c>
      <c r="K4088" s="5" t="str">
        <f>IF(OR($L4088="",NOT(COUNTIFS($L$2:$L4088,$L4088)=1)),"",SUMIFS($I:$I,$L:$L,$L4088))</f>
        <v/>
      </c>
      <c r="L4088" s="6" t="str">
        <f t="shared" si="571"/>
        <v/>
      </c>
      <c r="M4088" s="6">
        <f t="shared" si="572"/>
        <v>164</v>
      </c>
      <c r="N4088" s="6">
        <f t="shared" si="573"/>
        <v>13</v>
      </c>
      <c r="O4088" s="9" t="str">
        <f>IF(AND($B4088&lt;&gt;"",$C4088&lt;&gt;"",$B4088&lt;=$C4088),INDEX(Szabalyok!$C:$C,$N4088),"")</f>
        <v/>
      </c>
      <c r="P4088">
        <f t="shared" si="575"/>
        <v>0</v>
      </c>
    </row>
    <row r="4089" spans="1:16" x14ac:dyDescent="0.35">
      <c r="A4089">
        <f t="shared" si="574"/>
        <v>0</v>
      </c>
      <c r="B4089" s="4" t="str">
        <f>IF($M4089&gt;300,"",IF(OR(INDEX(Bemenet!$E$2:$E$301,$M4089)="",INDEX(Bemenet!$F$2:$F$301,$M4089)=""),"",MAX(INDEX(Bemenet!$E$2:$E$301,$M4089),INDEX(Szabalyok!$A:$A,$N4089))))</f>
        <v/>
      </c>
      <c r="C4089" s="4" t="str">
        <f>IF($B4089="","",MIN(INDEX(Bemenet!$F$2:$F$301,$M4089),INDEX(Szabalyok!$B:$B,$N4089)))</f>
        <v/>
      </c>
      <c r="D4089" s="5" t="str">
        <f>IF(AND($B4089&lt;&gt;"",$C4089&lt;&gt;"",$B4089&lt;=$C4089),INDEX(Bemenet!$G$2:$G$301,$M4089),"")</f>
        <v/>
      </c>
      <c r="E4089" s="6" t="str">
        <f>IF(AND($B4089&lt;&gt;"",$C4089&lt;&gt;"",$B4089&lt;=$C4089),INDEX(Bemenet!$D$2:$D$301,$M4089),"")</f>
        <v/>
      </c>
      <c r="F4089" s="5" t="str">
        <f t="shared" si="567"/>
        <v/>
      </c>
      <c r="G4089" s="5" t="str">
        <f t="shared" si="568"/>
        <v/>
      </c>
      <c r="H4089" s="9" t="str">
        <f t="shared" si="569"/>
        <v/>
      </c>
      <c r="I4089" s="5" t="str">
        <f t="shared" si="570"/>
        <v/>
      </c>
      <c r="J4089" s="5" t="str">
        <f>IF(OR($L4089="",NOT(COUNTIFS($L$2:$L4089,$L4089)=1)),"",SUMIFS($G:$G,$L:$L,$L4089))</f>
        <v/>
      </c>
      <c r="K4089" s="5" t="str">
        <f>IF(OR($L4089="",NOT(COUNTIFS($L$2:$L4089,$L4089)=1)),"",SUMIFS($I:$I,$L:$L,$L4089))</f>
        <v/>
      </c>
      <c r="L4089" s="6" t="str">
        <f t="shared" si="571"/>
        <v/>
      </c>
      <c r="M4089" s="6">
        <f t="shared" si="572"/>
        <v>164</v>
      </c>
      <c r="N4089" s="6">
        <f t="shared" si="573"/>
        <v>14</v>
      </c>
      <c r="O4089" s="9" t="str">
        <f>IF(AND($B4089&lt;&gt;"",$C4089&lt;&gt;"",$B4089&lt;=$C4089),INDEX(Szabalyok!$C:$C,$N4089),"")</f>
        <v/>
      </c>
      <c r="P4089">
        <f t="shared" si="575"/>
        <v>0</v>
      </c>
    </row>
    <row r="4090" spans="1:16" x14ac:dyDescent="0.35">
      <c r="A4090">
        <f t="shared" si="574"/>
        <v>0</v>
      </c>
      <c r="B4090" s="4" t="str">
        <f>IF($M4090&gt;300,"",IF(OR(INDEX(Bemenet!$E$2:$E$301,$M4090)="",INDEX(Bemenet!$F$2:$F$301,$M4090)=""),"",MAX(INDEX(Bemenet!$E$2:$E$301,$M4090),INDEX(Szabalyok!$A:$A,$N4090))))</f>
        <v/>
      </c>
      <c r="C4090" s="4" t="str">
        <f>IF($B4090="","",MIN(INDEX(Bemenet!$F$2:$F$301,$M4090),INDEX(Szabalyok!$B:$B,$N4090)))</f>
        <v/>
      </c>
      <c r="D4090" s="5" t="str">
        <f>IF(AND($B4090&lt;&gt;"",$C4090&lt;&gt;"",$B4090&lt;=$C4090),INDEX(Bemenet!$G$2:$G$301,$M4090),"")</f>
        <v/>
      </c>
      <c r="E4090" s="6" t="str">
        <f>IF(AND($B4090&lt;&gt;"",$C4090&lt;&gt;"",$B4090&lt;=$C4090),INDEX(Bemenet!$D$2:$D$301,$M4090),"")</f>
        <v/>
      </c>
      <c r="F4090" s="5" t="str">
        <f t="shared" si="567"/>
        <v/>
      </c>
      <c r="G4090" s="5" t="str">
        <f t="shared" si="568"/>
        <v/>
      </c>
      <c r="H4090" s="9" t="str">
        <f t="shared" si="569"/>
        <v/>
      </c>
      <c r="I4090" s="5" t="str">
        <f t="shared" si="570"/>
        <v/>
      </c>
      <c r="J4090" s="5" t="str">
        <f>IF(OR($L4090="",NOT(COUNTIFS($L$2:$L4090,$L4090)=1)),"",SUMIFS($G:$G,$L:$L,$L4090))</f>
        <v/>
      </c>
      <c r="K4090" s="5" t="str">
        <f>IF(OR($L4090="",NOT(COUNTIFS($L$2:$L4090,$L4090)=1)),"",SUMIFS($I:$I,$L:$L,$L4090))</f>
        <v/>
      </c>
      <c r="L4090" s="6" t="str">
        <f t="shared" si="571"/>
        <v/>
      </c>
      <c r="M4090" s="6">
        <f t="shared" si="572"/>
        <v>164</v>
      </c>
      <c r="N4090" s="6">
        <f t="shared" si="573"/>
        <v>15</v>
      </c>
      <c r="O4090" s="9" t="str">
        <f>IF(AND($B4090&lt;&gt;"",$C4090&lt;&gt;"",$B4090&lt;=$C4090),INDEX(Szabalyok!$C:$C,$N4090),"")</f>
        <v/>
      </c>
      <c r="P4090">
        <f t="shared" si="575"/>
        <v>0</v>
      </c>
    </row>
    <row r="4091" spans="1:16" x14ac:dyDescent="0.35">
      <c r="A4091">
        <f t="shared" si="574"/>
        <v>0</v>
      </c>
      <c r="B4091" s="4" t="str">
        <f>IF($M4091&gt;300,"",IF(OR(INDEX(Bemenet!$E$2:$E$301,$M4091)="",INDEX(Bemenet!$F$2:$F$301,$M4091)=""),"",MAX(INDEX(Bemenet!$E$2:$E$301,$M4091),INDEX(Szabalyok!$A:$A,$N4091))))</f>
        <v/>
      </c>
      <c r="C4091" s="4" t="str">
        <f>IF($B4091="","",MIN(INDEX(Bemenet!$F$2:$F$301,$M4091),INDEX(Szabalyok!$B:$B,$N4091)))</f>
        <v/>
      </c>
      <c r="D4091" s="5" t="str">
        <f>IF(AND($B4091&lt;&gt;"",$C4091&lt;&gt;"",$B4091&lt;=$C4091),INDEX(Bemenet!$G$2:$G$301,$M4091),"")</f>
        <v/>
      </c>
      <c r="E4091" s="6" t="str">
        <f>IF(AND($B4091&lt;&gt;"",$C4091&lt;&gt;"",$B4091&lt;=$C4091),INDEX(Bemenet!$D$2:$D$301,$M4091),"")</f>
        <v/>
      </c>
      <c r="F4091" s="5" t="str">
        <f t="shared" si="567"/>
        <v/>
      </c>
      <c r="G4091" s="5" t="str">
        <f t="shared" si="568"/>
        <v/>
      </c>
      <c r="H4091" s="9" t="str">
        <f t="shared" si="569"/>
        <v/>
      </c>
      <c r="I4091" s="5" t="str">
        <f t="shared" si="570"/>
        <v/>
      </c>
      <c r="J4091" s="5" t="str">
        <f>IF(OR($L4091="",NOT(COUNTIFS($L$2:$L4091,$L4091)=1)),"",SUMIFS($G:$G,$L:$L,$L4091))</f>
        <v/>
      </c>
      <c r="K4091" s="5" t="str">
        <f>IF(OR($L4091="",NOT(COUNTIFS($L$2:$L4091,$L4091)=1)),"",SUMIFS($I:$I,$L:$L,$L4091))</f>
        <v/>
      </c>
      <c r="L4091" s="6" t="str">
        <f t="shared" si="571"/>
        <v/>
      </c>
      <c r="M4091" s="6">
        <f t="shared" si="572"/>
        <v>164</v>
      </c>
      <c r="N4091" s="6">
        <f t="shared" si="573"/>
        <v>16</v>
      </c>
      <c r="O4091" s="9" t="str">
        <f>IF(AND($B4091&lt;&gt;"",$C4091&lt;&gt;"",$B4091&lt;=$C4091),INDEX(Szabalyok!$C:$C,$N4091),"")</f>
        <v/>
      </c>
      <c r="P4091">
        <f t="shared" si="575"/>
        <v>0</v>
      </c>
    </row>
    <row r="4092" spans="1:16" x14ac:dyDescent="0.35">
      <c r="A4092">
        <f t="shared" si="574"/>
        <v>0</v>
      </c>
      <c r="B4092" s="4" t="str">
        <f>IF($M4092&gt;300,"",IF(OR(INDEX(Bemenet!$E$2:$E$301,$M4092)="",INDEX(Bemenet!$F$2:$F$301,$M4092)=""),"",MAX(INDEX(Bemenet!$E$2:$E$301,$M4092),INDEX(Szabalyok!$A:$A,$N4092))))</f>
        <v/>
      </c>
      <c r="C4092" s="4" t="str">
        <f>IF($B4092="","",MIN(INDEX(Bemenet!$F$2:$F$301,$M4092),INDEX(Szabalyok!$B:$B,$N4092)))</f>
        <v/>
      </c>
      <c r="D4092" s="5" t="str">
        <f>IF(AND($B4092&lt;&gt;"",$C4092&lt;&gt;"",$B4092&lt;=$C4092),INDEX(Bemenet!$G$2:$G$301,$M4092),"")</f>
        <v/>
      </c>
      <c r="E4092" s="6" t="str">
        <f>IF(AND($B4092&lt;&gt;"",$C4092&lt;&gt;"",$B4092&lt;=$C4092),INDEX(Bemenet!$D$2:$D$301,$M4092),"")</f>
        <v/>
      </c>
      <c r="F4092" s="5" t="str">
        <f t="shared" si="567"/>
        <v/>
      </c>
      <c r="G4092" s="5" t="str">
        <f t="shared" si="568"/>
        <v/>
      </c>
      <c r="H4092" s="9" t="str">
        <f t="shared" si="569"/>
        <v/>
      </c>
      <c r="I4092" s="5" t="str">
        <f t="shared" si="570"/>
        <v/>
      </c>
      <c r="J4092" s="5" t="str">
        <f>IF(OR($L4092="",NOT(COUNTIFS($L$2:$L4092,$L4092)=1)),"",SUMIFS($G:$G,$L:$L,$L4092))</f>
        <v/>
      </c>
      <c r="K4092" s="5" t="str">
        <f>IF(OR($L4092="",NOT(COUNTIFS($L$2:$L4092,$L4092)=1)),"",SUMIFS($I:$I,$L:$L,$L4092))</f>
        <v/>
      </c>
      <c r="L4092" s="6" t="str">
        <f t="shared" si="571"/>
        <v/>
      </c>
      <c r="M4092" s="6">
        <f t="shared" si="572"/>
        <v>164</v>
      </c>
      <c r="N4092" s="6">
        <f t="shared" si="573"/>
        <v>17</v>
      </c>
      <c r="O4092" s="9" t="str">
        <f>IF(AND($B4092&lt;&gt;"",$C4092&lt;&gt;"",$B4092&lt;=$C4092),INDEX(Szabalyok!$C:$C,$N4092),"")</f>
        <v/>
      </c>
      <c r="P4092">
        <f t="shared" si="575"/>
        <v>0</v>
      </c>
    </row>
    <row r="4093" spans="1:16" x14ac:dyDescent="0.35">
      <c r="A4093">
        <f t="shared" si="574"/>
        <v>0</v>
      </c>
      <c r="B4093" s="4" t="str">
        <f>IF($M4093&gt;300,"",IF(OR(INDEX(Bemenet!$E$2:$E$301,$M4093)="",INDEX(Bemenet!$F$2:$F$301,$M4093)=""),"",MAX(INDEX(Bemenet!$E$2:$E$301,$M4093),INDEX(Szabalyok!$A:$A,$N4093))))</f>
        <v/>
      </c>
      <c r="C4093" s="4" t="str">
        <f>IF($B4093="","",MIN(INDEX(Bemenet!$F$2:$F$301,$M4093),INDEX(Szabalyok!$B:$B,$N4093)))</f>
        <v/>
      </c>
      <c r="D4093" s="5" t="str">
        <f>IF(AND($B4093&lt;&gt;"",$C4093&lt;&gt;"",$B4093&lt;=$C4093),INDEX(Bemenet!$G$2:$G$301,$M4093),"")</f>
        <v/>
      </c>
      <c r="E4093" s="6" t="str">
        <f>IF(AND($B4093&lt;&gt;"",$C4093&lt;&gt;"",$B4093&lt;=$C4093),INDEX(Bemenet!$D$2:$D$301,$M4093),"")</f>
        <v/>
      </c>
      <c r="F4093" s="5" t="str">
        <f t="shared" si="567"/>
        <v/>
      </c>
      <c r="G4093" s="5" t="str">
        <f t="shared" si="568"/>
        <v/>
      </c>
      <c r="H4093" s="9" t="str">
        <f t="shared" si="569"/>
        <v/>
      </c>
      <c r="I4093" s="5" t="str">
        <f t="shared" si="570"/>
        <v/>
      </c>
      <c r="J4093" s="5" t="str">
        <f>IF(OR($L4093="",NOT(COUNTIFS($L$2:$L4093,$L4093)=1)),"",SUMIFS($G:$G,$L:$L,$L4093))</f>
        <v/>
      </c>
      <c r="K4093" s="5" t="str">
        <f>IF(OR($L4093="",NOT(COUNTIFS($L$2:$L4093,$L4093)=1)),"",SUMIFS($I:$I,$L:$L,$L4093))</f>
        <v/>
      </c>
      <c r="L4093" s="6" t="str">
        <f t="shared" si="571"/>
        <v/>
      </c>
      <c r="M4093" s="6">
        <f t="shared" si="572"/>
        <v>164</v>
      </c>
      <c r="N4093" s="6">
        <f t="shared" si="573"/>
        <v>18</v>
      </c>
      <c r="O4093" s="9" t="str">
        <f>IF(AND($B4093&lt;&gt;"",$C4093&lt;&gt;"",$B4093&lt;=$C4093),INDEX(Szabalyok!$C:$C,$N4093),"")</f>
        <v/>
      </c>
      <c r="P4093">
        <f t="shared" si="575"/>
        <v>0</v>
      </c>
    </row>
    <row r="4094" spans="1:16" x14ac:dyDescent="0.35">
      <c r="A4094">
        <f t="shared" si="574"/>
        <v>0</v>
      </c>
      <c r="B4094" s="4" t="str">
        <f>IF($M4094&gt;300,"",IF(OR(INDEX(Bemenet!$E$2:$E$301,$M4094)="",INDEX(Bemenet!$F$2:$F$301,$M4094)=""),"",MAX(INDEX(Bemenet!$E$2:$E$301,$M4094),INDEX(Szabalyok!$A:$A,$N4094))))</f>
        <v/>
      </c>
      <c r="C4094" s="4" t="str">
        <f>IF($B4094="","",MIN(INDEX(Bemenet!$F$2:$F$301,$M4094),INDEX(Szabalyok!$B:$B,$N4094)))</f>
        <v/>
      </c>
      <c r="D4094" s="5" t="str">
        <f>IF(AND($B4094&lt;&gt;"",$C4094&lt;&gt;"",$B4094&lt;=$C4094),INDEX(Bemenet!$G$2:$G$301,$M4094),"")</f>
        <v/>
      </c>
      <c r="E4094" s="6" t="str">
        <f>IF(AND($B4094&lt;&gt;"",$C4094&lt;&gt;"",$B4094&lt;=$C4094),INDEX(Bemenet!$D$2:$D$301,$M4094),"")</f>
        <v/>
      </c>
      <c r="F4094" s="5" t="str">
        <f t="shared" si="567"/>
        <v/>
      </c>
      <c r="G4094" s="5" t="str">
        <f t="shared" si="568"/>
        <v/>
      </c>
      <c r="H4094" s="9" t="str">
        <f t="shared" si="569"/>
        <v/>
      </c>
      <c r="I4094" s="5" t="str">
        <f t="shared" si="570"/>
        <v/>
      </c>
      <c r="J4094" s="5" t="str">
        <f>IF(OR($L4094="",NOT(COUNTIFS($L$2:$L4094,$L4094)=1)),"",SUMIFS($G:$G,$L:$L,$L4094))</f>
        <v/>
      </c>
      <c r="K4094" s="5" t="str">
        <f>IF(OR($L4094="",NOT(COUNTIFS($L$2:$L4094,$L4094)=1)),"",SUMIFS($I:$I,$L:$L,$L4094))</f>
        <v/>
      </c>
      <c r="L4094" s="6" t="str">
        <f t="shared" si="571"/>
        <v/>
      </c>
      <c r="M4094" s="6">
        <f t="shared" si="572"/>
        <v>164</v>
      </c>
      <c r="N4094" s="6">
        <f t="shared" si="573"/>
        <v>19</v>
      </c>
      <c r="O4094" s="9" t="str">
        <f>IF(AND($B4094&lt;&gt;"",$C4094&lt;&gt;"",$B4094&lt;=$C4094),INDEX(Szabalyok!$C:$C,$N4094),"")</f>
        <v/>
      </c>
      <c r="P4094">
        <f t="shared" si="575"/>
        <v>0</v>
      </c>
    </row>
    <row r="4095" spans="1:16" x14ac:dyDescent="0.35">
      <c r="A4095">
        <f t="shared" si="574"/>
        <v>0</v>
      </c>
      <c r="B4095" s="4" t="str">
        <f>IF($M4095&gt;300,"",IF(OR(INDEX(Bemenet!$E$2:$E$301,$M4095)="",INDEX(Bemenet!$F$2:$F$301,$M4095)=""),"",MAX(INDEX(Bemenet!$E$2:$E$301,$M4095),INDEX(Szabalyok!$A:$A,$N4095))))</f>
        <v/>
      </c>
      <c r="C4095" s="4" t="str">
        <f>IF($B4095="","",MIN(INDEX(Bemenet!$F$2:$F$301,$M4095),INDEX(Szabalyok!$B:$B,$N4095)))</f>
        <v/>
      </c>
      <c r="D4095" s="5" t="str">
        <f>IF(AND($B4095&lt;&gt;"",$C4095&lt;&gt;"",$B4095&lt;=$C4095),INDEX(Bemenet!$G$2:$G$301,$M4095),"")</f>
        <v/>
      </c>
      <c r="E4095" s="6" t="str">
        <f>IF(AND($B4095&lt;&gt;"",$C4095&lt;&gt;"",$B4095&lt;=$C4095),INDEX(Bemenet!$D$2:$D$301,$M4095),"")</f>
        <v/>
      </c>
      <c r="F4095" s="5" t="str">
        <f t="shared" si="567"/>
        <v/>
      </c>
      <c r="G4095" s="5" t="str">
        <f t="shared" si="568"/>
        <v/>
      </c>
      <c r="H4095" s="9" t="str">
        <f t="shared" si="569"/>
        <v/>
      </c>
      <c r="I4095" s="5" t="str">
        <f t="shared" si="570"/>
        <v/>
      </c>
      <c r="J4095" s="5" t="str">
        <f>IF(OR($L4095="",NOT(COUNTIFS($L$2:$L4095,$L4095)=1)),"",SUMIFS($G:$G,$L:$L,$L4095))</f>
        <v/>
      </c>
      <c r="K4095" s="5" t="str">
        <f>IF(OR($L4095="",NOT(COUNTIFS($L$2:$L4095,$L4095)=1)),"",SUMIFS($I:$I,$L:$L,$L4095))</f>
        <v/>
      </c>
      <c r="L4095" s="6" t="str">
        <f t="shared" si="571"/>
        <v/>
      </c>
      <c r="M4095" s="6">
        <f t="shared" si="572"/>
        <v>164</v>
      </c>
      <c r="N4095" s="6">
        <f t="shared" si="573"/>
        <v>20</v>
      </c>
      <c r="O4095" s="9" t="str">
        <f>IF(AND($B4095&lt;&gt;"",$C4095&lt;&gt;"",$B4095&lt;=$C4095),INDEX(Szabalyok!$C:$C,$N4095),"")</f>
        <v/>
      </c>
      <c r="P4095">
        <f t="shared" si="575"/>
        <v>0</v>
      </c>
    </row>
    <row r="4096" spans="1:16" x14ac:dyDescent="0.35">
      <c r="A4096">
        <f t="shared" si="574"/>
        <v>0</v>
      </c>
      <c r="B4096" s="4" t="str">
        <f>IF($M4096&gt;300,"",IF(OR(INDEX(Bemenet!$E$2:$E$301,$M4096)="",INDEX(Bemenet!$F$2:$F$301,$M4096)=""),"",MAX(INDEX(Bemenet!$E$2:$E$301,$M4096),INDEX(Szabalyok!$A:$A,$N4096))))</f>
        <v/>
      </c>
      <c r="C4096" s="4" t="str">
        <f>IF($B4096="","",MIN(INDEX(Bemenet!$F$2:$F$301,$M4096),INDEX(Szabalyok!$B:$B,$N4096)))</f>
        <v/>
      </c>
      <c r="D4096" s="5" t="str">
        <f>IF(AND($B4096&lt;&gt;"",$C4096&lt;&gt;"",$B4096&lt;=$C4096),INDEX(Bemenet!$G$2:$G$301,$M4096),"")</f>
        <v/>
      </c>
      <c r="E4096" s="6" t="str">
        <f>IF(AND($B4096&lt;&gt;"",$C4096&lt;&gt;"",$B4096&lt;=$C4096),INDEX(Bemenet!$D$2:$D$301,$M4096),"")</f>
        <v/>
      </c>
      <c r="F4096" s="5" t="str">
        <f t="shared" si="567"/>
        <v/>
      </c>
      <c r="G4096" s="5" t="str">
        <f t="shared" si="568"/>
        <v/>
      </c>
      <c r="H4096" s="9" t="str">
        <f t="shared" si="569"/>
        <v/>
      </c>
      <c r="I4096" s="5" t="str">
        <f t="shared" si="570"/>
        <v/>
      </c>
      <c r="J4096" s="5" t="str">
        <f>IF(OR($L4096="",NOT(COUNTIFS($L$2:$L4096,$L4096)=1)),"",SUMIFS($G:$G,$L:$L,$L4096))</f>
        <v/>
      </c>
      <c r="K4096" s="5" t="str">
        <f>IF(OR($L4096="",NOT(COUNTIFS($L$2:$L4096,$L4096)=1)),"",SUMIFS($I:$I,$L:$L,$L4096))</f>
        <v/>
      </c>
      <c r="L4096" s="6" t="str">
        <f t="shared" si="571"/>
        <v/>
      </c>
      <c r="M4096" s="6">
        <f t="shared" si="572"/>
        <v>164</v>
      </c>
      <c r="N4096" s="6">
        <f t="shared" si="573"/>
        <v>21</v>
      </c>
      <c r="O4096" s="9" t="str">
        <f>IF(AND($B4096&lt;&gt;"",$C4096&lt;&gt;"",$B4096&lt;=$C4096),INDEX(Szabalyok!$C:$C,$N4096),"")</f>
        <v/>
      </c>
      <c r="P4096">
        <f t="shared" si="575"/>
        <v>0</v>
      </c>
    </row>
    <row r="4097" spans="1:16" x14ac:dyDescent="0.35">
      <c r="A4097">
        <f t="shared" si="574"/>
        <v>0</v>
      </c>
      <c r="B4097" s="4" t="str">
        <f>IF($M4097&gt;300,"",IF(OR(INDEX(Bemenet!$E$2:$E$301,$M4097)="",INDEX(Bemenet!$F$2:$F$301,$M4097)=""),"",MAX(INDEX(Bemenet!$E$2:$E$301,$M4097),INDEX(Szabalyok!$A:$A,$N4097))))</f>
        <v/>
      </c>
      <c r="C4097" s="4" t="str">
        <f>IF($B4097="","",MIN(INDEX(Bemenet!$F$2:$F$301,$M4097),INDEX(Szabalyok!$B:$B,$N4097)))</f>
        <v/>
      </c>
      <c r="D4097" s="5" t="str">
        <f>IF(AND($B4097&lt;&gt;"",$C4097&lt;&gt;"",$B4097&lt;=$C4097),INDEX(Bemenet!$G$2:$G$301,$M4097),"")</f>
        <v/>
      </c>
      <c r="E4097" s="6" t="str">
        <f>IF(AND($B4097&lt;&gt;"",$C4097&lt;&gt;"",$B4097&lt;=$C4097),INDEX(Bemenet!$D$2:$D$301,$M4097),"")</f>
        <v/>
      </c>
      <c r="F4097" s="5" t="str">
        <f t="shared" si="567"/>
        <v/>
      </c>
      <c r="G4097" s="5" t="str">
        <f t="shared" si="568"/>
        <v/>
      </c>
      <c r="H4097" s="9" t="str">
        <f t="shared" si="569"/>
        <v/>
      </c>
      <c r="I4097" s="5" t="str">
        <f t="shared" si="570"/>
        <v/>
      </c>
      <c r="J4097" s="5" t="str">
        <f>IF(OR($L4097="",NOT(COUNTIFS($L$2:$L4097,$L4097)=1)),"",SUMIFS($G:$G,$L:$L,$L4097))</f>
        <v/>
      </c>
      <c r="K4097" s="5" t="str">
        <f>IF(OR($L4097="",NOT(COUNTIFS($L$2:$L4097,$L4097)=1)),"",SUMIFS($I:$I,$L:$L,$L4097))</f>
        <v/>
      </c>
      <c r="L4097" s="6" t="str">
        <f t="shared" si="571"/>
        <v/>
      </c>
      <c r="M4097" s="6">
        <f t="shared" si="572"/>
        <v>164</v>
      </c>
      <c r="N4097" s="6">
        <f t="shared" si="573"/>
        <v>22</v>
      </c>
      <c r="O4097" s="9" t="str">
        <f>IF(AND($B4097&lt;&gt;"",$C4097&lt;&gt;"",$B4097&lt;=$C4097),INDEX(Szabalyok!$C:$C,$N4097),"")</f>
        <v/>
      </c>
      <c r="P4097">
        <f t="shared" si="575"/>
        <v>0</v>
      </c>
    </row>
    <row r="4098" spans="1:16" x14ac:dyDescent="0.35">
      <c r="A4098">
        <f t="shared" si="574"/>
        <v>0</v>
      </c>
      <c r="B4098" s="4" t="str">
        <f>IF($M4098&gt;300,"",IF(OR(INDEX(Bemenet!$E$2:$E$301,$M4098)="",INDEX(Bemenet!$F$2:$F$301,$M4098)=""),"",MAX(INDEX(Bemenet!$E$2:$E$301,$M4098),INDEX(Szabalyok!$A:$A,$N4098))))</f>
        <v/>
      </c>
      <c r="C4098" s="4" t="str">
        <f>IF($B4098="","",MIN(INDEX(Bemenet!$F$2:$F$301,$M4098),INDEX(Szabalyok!$B:$B,$N4098)))</f>
        <v/>
      </c>
      <c r="D4098" s="5" t="str">
        <f>IF(AND($B4098&lt;&gt;"",$C4098&lt;&gt;"",$B4098&lt;=$C4098),INDEX(Bemenet!$G$2:$G$301,$M4098),"")</f>
        <v/>
      </c>
      <c r="E4098" s="6" t="str">
        <f>IF(AND($B4098&lt;&gt;"",$C4098&lt;&gt;"",$B4098&lt;=$C4098),INDEX(Bemenet!$D$2:$D$301,$M4098),"")</f>
        <v/>
      </c>
      <c r="F4098" s="5" t="str">
        <f t="shared" ref="F4098:F4161" si="576">IF(AND($B4098&lt;&gt;"",$C4098&lt;&gt;"",$B4098&lt;=$C4098),$C4098-$B4098+1,"")</f>
        <v/>
      </c>
      <c r="G4098" s="5" t="str">
        <f t="shared" ref="G4098:G4161" si="577">IF($F4098="","",$F4098*$D4098)</f>
        <v/>
      </c>
      <c r="H4098" s="9" t="str">
        <f t="shared" ref="H4098:H4161" si="578">IF($G4098="","",$O4098)</f>
        <v/>
      </c>
      <c r="I4098" s="5" t="str">
        <f t="shared" ref="I4098:I4161" si="579">IF($G4098="","",$G4098*IF($H4098="",$O4098,$H4098)/100)</f>
        <v/>
      </c>
      <c r="J4098" s="5" t="str">
        <f>IF(OR($L4098="",NOT(COUNTIFS($L$2:$L4098,$L4098)=1)),"",SUMIFS($G:$G,$L:$L,$L4098))</f>
        <v/>
      </c>
      <c r="K4098" s="5" t="str">
        <f>IF(OR($L4098="",NOT(COUNTIFS($L$2:$L4098,$L4098)=1)),"",SUMIFS($I:$I,$L:$L,$L4098))</f>
        <v/>
      </c>
      <c r="L4098" s="6" t="str">
        <f t="shared" ref="L4098:L4161" si="580">IF($B4098="","",YEAR($B4098))</f>
        <v/>
      </c>
      <c r="M4098" s="6">
        <f t="shared" ref="M4098:M4161" si="581">INT((ROW()-2)/25)+1</f>
        <v>164</v>
      </c>
      <c r="N4098" s="6">
        <f t="shared" ref="N4098:N4161" si="582">MOD(ROW()-2,25)+2</f>
        <v>23</v>
      </c>
      <c r="O4098" s="9" t="str">
        <f>IF(AND($B4098&lt;&gt;"",$C4098&lt;&gt;"",$B4098&lt;=$C4098),INDEX(Szabalyok!$C:$C,$N4098),"")</f>
        <v/>
      </c>
      <c r="P4098">
        <f t="shared" si="575"/>
        <v>0</v>
      </c>
    </row>
    <row r="4099" spans="1:16" x14ac:dyDescent="0.35">
      <c r="A4099">
        <f t="shared" si="574"/>
        <v>0</v>
      </c>
      <c r="B4099" s="4" t="str">
        <f>IF($M4099&gt;300,"",IF(OR(INDEX(Bemenet!$E$2:$E$301,$M4099)="",INDEX(Bemenet!$F$2:$F$301,$M4099)=""),"",MAX(INDEX(Bemenet!$E$2:$E$301,$M4099),INDEX(Szabalyok!$A:$A,$N4099))))</f>
        <v/>
      </c>
      <c r="C4099" s="4" t="str">
        <f>IF($B4099="","",MIN(INDEX(Bemenet!$F$2:$F$301,$M4099),INDEX(Szabalyok!$B:$B,$N4099)))</f>
        <v/>
      </c>
      <c r="D4099" s="5" t="str">
        <f>IF(AND($B4099&lt;&gt;"",$C4099&lt;&gt;"",$B4099&lt;=$C4099),INDEX(Bemenet!$G$2:$G$301,$M4099),"")</f>
        <v/>
      </c>
      <c r="E4099" s="6" t="str">
        <f>IF(AND($B4099&lt;&gt;"",$C4099&lt;&gt;"",$B4099&lt;=$C4099),INDEX(Bemenet!$D$2:$D$301,$M4099),"")</f>
        <v/>
      </c>
      <c r="F4099" s="5" t="str">
        <f t="shared" si="576"/>
        <v/>
      </c>
      <c r="G4099" s="5" t="str">
        <f t="shared" si="577"/>
        <v/>
      </c>
      <c r="H4099" s="9" t="str">
        <f t="shared" si="578"/>
        <v/>
      </c>
      <c r="I4099" s="5" t="str">
        <f t="shared" si="579"/>
        <v/>
      </c>
      <c r="J4099" s="5" t="str">
        <f>IF(OR($L4099="",NOT(COUNTIFS($L$2:$L4099,$L4099)=1)),"",SUMIFS($G:$G,$L:$L,$L4099))</f>
        <v/>
      </c>
      <c r="K4099" s="5" t="str">
        <f>IF(OR($L4099="",NOT(COUNTIFS($L$2:$L4099,$L4099)=1)),"",SUMIFS($I:$I,$L:$L,$L4099))</f>
        <v/>
      </c>
      <c r="L4099" s="6" t="str">
        <f t="shared" si="580"/>
        <v/>
      </c>
      <c r="M4099" s="6">
        <f t="shared" si="581"/>
        <v>164</v>
      </c>
      <c r="N4099" s="6">
        <f t="shared" si="582"/>
        <v>24</v>
      </c>
      <c r="O4099" s="9" t="str">
        <f>IF(AND($B4099&lt;&gt;"",$C4099&lt;&gt;"",$B4099&lt;=$C4099),INDEX(Szabalyok!$C:$C,$N4099),"")</f>
        <v/>
      </c>
      <c r="P4099">
        <f t="shared" si="575"/>
        <v>0</v>
      </c>
    </row>
    <row r="4100" spans="1:16" x14ac:dyDescent="0.35">
      <c r="A4100">
        <f t="shared" ref="A4100:A4163" si="583">IF(P4100=P4099,0,P4100)</f>
        <v>0</v>
      </c>
      <c r="B4100" s="4" t="str">
        <f>IF($M4100&gt;300,"",IF(OR(INDEX(Bemenet!$E$2:$E$301,$M4100)="",INDEX(Bemenet!$F$2:$F$301,$M4100)=""),"",MAX(INDEX(Bemenet!$E$2:$E$301,$M4100),INDEX(Szabalyok!$A:$A,$N4100))))</f>
        <v/>
      </c>
      <c r="C4100" s="4" t="str">
        <f>IF($B4100="","",MIN(INDEX(Bemenet!$F$2:$F$301,$M4100),INDEX(Szabalyok!$B:$B,$N4100)))</f>
        <v/>
      </c>
      <c r="D4100" s="5" t="str">
        <f>IF(AND($B4100&lt;&gt;"",$C4100&lt;&gt;"",$B4100&lt;=$C4100),INDEX(Bemenet!$G$2:$G$301,$M4100),"")</f>
        <v/>
      </c>
      <c r="E4100" s="6" t="str">
        <f>IF(AND($B4100&lt;&gt;"",$C4100&lt;&gt;"",$B4100&lt;=$C4100),INDEX(Bemenet!$D$2:$D$301,$M4100),"")</f>
        <v/>
      </c>
      <c r="F4100" s="5" t="str">
        <f t="shared" si="576"/>
        <v/>
      </c>
      <c r="G4100" s="5" t="str">
        <f t="shared" si="577"/>
        <v/>
      </c>
      <c r="H4100" s="9" t="str">
        <f t="shared" si="578"/>
        <v/>
      </c>
      <c r="I4100" s="5" t="str">
        <f t="shared" si="579"/>
        <v/>
      </c>
      <c r="J4100" s="5" t="str">
        <f>IF(OR($L4100="",NOT(COUNTIFS($L$2:$L4100,$L4100)=1)),"",SUMIFS($G:$G,$L:$L,$L4100))</f>
        <v/>
      </c>
      <c r="K4100" s="5" t="str">
        <f>IF(OR($L4100="",NOT(COUNTIFS($L$2:$L4100,$L4100)=1)),"",SUMIFS($I:$I,$L:$L,$L4100))</f>
        <v/>
      </c>
      <c r="L4100" s="6" t="str">
        <f t="shared" si="580"/>
        <v/>
      </c>
      <c r="M4100" s="6">
        <f t="shared" si="581"/>
        <v>164</v>
      </c>
      <c r="N4100" s="6">
        <f t="shared" si="582"/>
        <v>25</v>
      </c>
      <c r="O4100" s="9" t="str">
        <f>IF(AND($B4100&lt;&gt;"",$C4100&lt;&gt;"",$B4100&lt;=$C4100),INDEX(Szabalyok!$C:$C,$N4100),"")</f>
        <v/>
      </c>
      <c r="P4100">
        <f t="shared" ref="P4100:P4163" si="584">IF(D4100="",P4099,P4099+1)</f>
        <v>0</v>
      </c>
    </row>
    <row r="4101" spans="1:16" x14ac:dyDescent="0.35">
      <c r="A4101">
        <f t="shared" si="583"/>
        <v>0</v>
      </c>
      <c r="B4101" s="4" t="str">
        <f>IF($M4101&gt;300,"",IF(OR(INDEX(Bemenet!$E$2:$E$301,$M4101)="",INDEX(Bemenet!$F$2:$F$301,$M4101)=""),"",MAX(INDEX(Bemenet!$E$2:$E$301,$M4101),INDEX(Szabalyok!$A:$A,$N4101))))</f>
        <v/>
      </c>
      <c r="C4101" s="4" t="str">
        <f>IF($B4101="","",MIN(INDEX(Bemenet!$F$2:$F$301,$M4101),INDEX(Szabalyok!$B:$B,$N4101)))</f>
        <v/>
      </c>
      <c r="D4101" s="5" t="str">
        <f>IF(AND($B4101&lt;&gt;"",$C4101&lt;&gt;"",$B4101&lt;=$C4101),INDEX(Bemenet!$G$2:$G$301,$M4101),"")</f>
        <v/>
      </c>
      <c r="E4101" s="6" t="str">
        <f>IF(AND($B4101&lt;&gt;"",$C4101&lt;&gt;"",$B4101&lt;=$C4101),INDEX(Bemenet!$D$2:$D$301,$M4101),"")</f>
        <v/>
      </c>
      <c r="F4101" s="5" t="str">
        <f t="shared" si="576"/>
        <v/>
      </c>
      <c r="G4101" s="5" t="str">
        <f t="shared" si="577"/>
        <v/>
      </c>
      <c r="H4101" s="9" t="str">
        <f t="shared" si="578"/>
        <v/>
      </c>
      <c r="I4101" s="5" t="str">
        <f t="shared" si="579"/>
        <v/>
      </c>
      <c r="J4101" s="5" t="str">
        <f>IF(OR($L4101="",NOT(COUNTIFS($L$2:$L4101,$L4101)=1)),"",SUMIFS($G:$G,$L:$L,$L4101))</f>
        <v/>
      </c>
      <c r="K4101" s="5" t="str">
        <f>IF(OR($L4101="",NOT(COUNTIFS($L$2:$L4101,$L4101)=1)),"",SUMIFS($I:$I,$L:$L,$L4101))</f>
        <v/>
      </c>
      <c r="L4101" s="6" t="str">
        <f t="shared" si="580"/>
        <v/>
      </c>
      <c r="M4101" s="6">
        <f t="shared" si="581"/>
        <v>164</v>
      </c>
      <c r="N4101" s="6">
        <f t="shared" si="582"/>
        <v>26</v>
      </c>
      <c r="O4101" s="9" t="str">
        <f>IF(AND($B4101&lt;&gt;"",$C4101&lt;&gt;"",$B4101&lt;=$C4101),INDEX(Szabalyok!$C:$C,$N4101),"")</f>
        <v/>
      </c>
      <c r="P4101">
        <f t="shared" si="584"/>
        <v>0</v>
      </c>
    </row>
    <row r="4102" spans="1:16" x14ac:dyDescent="0.35">
      <c r="A4102">
        <f t="shared" si="583"/>
        <v>0</v>
      </c>
      <c r="B4102" s="4" t="str">
        <f>IF($M4102&gt;300,"",IF(OR(INDEX(Bemenet!$E$2:$E$301,$M4102)="",INDEX(Bemenet!$F$2:$F$301,$M4102)=""),"",MAX(INDEX(Bemenet!$E$2:$E$301,$M4102),INDEX(Szabalyok!$A:$A,$N4102))))</f>
        <v/>
      </c>
      <c r="C4102" s="4" t="str">
        <f>IF($B4102="","",MIN(INDEX(Bemenet!$F$2:$F$301,$M4102),INDEX(Szabalyok!$B:$B,$N4102)))</f>
        <v/>
      </c>
      <c r="D4102" s="5" t="str">
        <f>IF(AND($B4102&lt;&gt;"",$C4102&lt;&gt;"",$B4102&lt;=$C4102),INDEX(Bemenet!$G$2:$G$301,$M4102),"")</f>
        <v/>
      </c>
      <c r="E4102" s="6" t="str">
        <f>IF(AND($B4102&lt;&gt;"",$C4102&lt;&gt;"",$B4102&lt;=$C4102),INDEX(Bemenet!$D$2:$D$301,$M4102),"")</f>
        <v/>
      </c>
      <c r="F4102" s="5" t="str">
        <f t="shared" si="576"/>
        <v/>
      </c>
      <c r="G4102" s="5" t="str">
        <f t="shared" si="577"/>
        <v/>
      </c>
      <c r="H4102" s="9" t="str">
        <f t="shared" si="578"/>
        <v/>
      </c>
      <c r="I4102" s="5" t="str">
        <f t="shared" si="579"/>
        <v/>
      </c>
      <c r="J4102" s="5" t="str">
        <f>IF(OR($L4102="",NOT(COUNTIFS($L$2:$L4102,$L4102)=1)),"",SUMIFS($G:$G,$L:$L,$L4102))</f>
        <v/>
      </c>
      <c r="K4102" s="5" t="str">
        <f>IF(OR($L4102="",NOT(COUNTIFS($L$2:$L4102,$L4102)=1)),"",SUMIFS($I:$I,$L:$L,$L4102))</f>
        <v/>
      </c>
      <c r="L4102" s="6" t="str">
        <f t="shared" si="580"/>
        <v/>
      </c>
      <c r="M4102" s="6">
        <f t="shared" si="581"/>
        <v>165</v>
      </c>
      <c r="N4102" s="6">
        <f t="shared" si="582"/>
        <v>2</v>
      </c>
      <c r="O4102" s="9" t="str">
        <f>IF(AND($B4102&lt;&gt;"",$C4102&lt;&gt;"",$B4102&lt;=$C4102),INDEX(Szabalyok!$C:$C,$N4102),"")</f>
        <v/>
      </c>
      <c r="P4102">
        <f t="shared" si="584"/>
        <v>0</v>
      </c>
    </row>
    <row r="4103" spans="1:16" x14ac:dyDescent="0.35">
      <c r="A4103">
        <f t="shared" si="583"/>
        <v>0</v>
      </c>
      <c r="B4103" s="4" t="str">
        <f>IF($M4103&gt;300,"",IF(OR(INDEX(Bemenet!$E$2:$E$301,$M4103)="",INDEX(Bemenet!$F$2:$F$301,$M4103)=""),"",MAX(INDEX(Bemenet!$E$2:$E$301,$M4103),INDEX(Szabalyok!$A:$A,$N4103))))</f>
        <v/>
      </c>
      <c r="C4103" s="4" t="str">
        <f>IF($B4103="","",MIN(INDEX(Bemenet!$F$2:$F$301,$M4103),INDEX(Szabalyok!$B:$B,$N4103)))</f>
        <v/>
      </c>
      <c r="D4103" s="5" t="str">
        <f>IF(AND($B4103&lt;&gt;"",$C4103&lt;&gt;"",$B4103&lt;=$C4103),INDEX(Bemenet!$G$2:$G$301,$M4103),"")</f>
        <v/>
      </c>
      <c r="E4103" s="6" t="str">
        <f>IF(AND($B4103&lt;&gt;"",$C4103&lt;&gt;"",$B4103&lt;=$C4103),INDEX(Bemenet!$D$2:$D$301,$M4103),"")</f>
        <v/>
      </c>
      <c r="F4103" s="5" t="str">
        <f t="shared" si="576"/>
        <v/>
      </c>
      <c r="G4103" s="5" t="str">
        <f t="shared" si="577"/>
        <v/>
      </c>
      <c r="H4103" s="9" t="str">
        <f t="shared" si="578"/>
        <v/>
      </c>
      <c r="I4103" s="5" t="str">
        <f t="shared" si="579"/>
        <v/>
      </c>
      <c r="J4103" s="5" t="str">
        <f>IF(OR($L4103="",NOT(COUNTIFS($L$2:$L4103,$L4103)=1)),"",SUMIFS($G:$G,$L:$L,$L4103))</f>
        <v/>
      </c>
      <c r="K4103" s="5" t="str">
        <f>IF(OR($L4103="",NOT(COUNTIFS($L$2:$L4103,$L4103)=1)),"",SUMIFS($I:$I,$L:$L,$L4103))</f>
        <v/>
      </c>
      <c r="L4103" s="6" t="str">
        <f t="shared" si="580"/>
        <v/>
      </c>
      <c r="M4103" s="6">
        <f t="shared" si="581"/>
        <v>165</v>
      </c>
      <c r="N4103" s="6">
        <f t="shared" si="582"/>
        <v>3</v>
      </c>
      <c r="O4103" s="9" t="str">
        <f>IF(AND($B4103&lt;&gt;"",$C4103&lt;&gt;"",$B4103&lt;=$C4103),INDEX(Szabalyok!$C:$C,$N4103),"")</f>
        <v/>
      </c>
      <c r="P4103">
        <f t="shared" si="584"/>
        <v>0</v>
      </c>
    </row>
    <row r="4104" spans="1:16" x14ac:dyDescent="0.35">
      <c r="A4104">
        <f t="shared" si="583"/>
        <v>0</v>
      </c>
      <c r="B4104" s="4" t="str">
        <f>IF($M4104&gt;300,"",IF(OR(INDEX(Bemenet!$E$2:$E$301,$M4104)="",INDEX(Bemenet!$F$2:$F$301,$M4104)=""),"",MAX(INDEX(Bemenet!$E$2:$E$301,$M4104),INDEX(Szabalyok!$A:$A,$N4104))))</f>
        <v/>
      </c>
      <c r="C4104" s="4" t="str">
        <f>IF($B4104="","",MIN(INDEX(Bemenet!$F$2:$F$301,$M4104),INDEX(Szabalyok!$B:$B,$N4104)))</f>
        <v/>
      </c>
      <c r="D4104" s="5" t="str">
        <f>IF(AND($B4104&lt;&gt;"",$C4104&lt;&gt;"",$B4104&lt;=$C4104),INDEX(Bemenet!$G$2:$G$301,$M4104),"")</f>
        <v/>
      </c>
      <c r="E4104" s="6" t="str">
        <f>IF(AND($B4104&lt;&gt;"",$C4104&lt;&gt;"",$B4104&lt;=$C4104),INDEX(Bemenet!$D$2:$D$301,$M4104),"")</f>
        <v/>
      </c>
      <c r="F4104" s="5" t="str">
        <f t="shared" si="576"/>
        <v/>
      </c>
      <c r="G4104" s="5" t="str">
        <f t="shared" si="577"/>
        <v/>
      </c>
      <c r="H4104" s="9" t="str">
        <f t="shared" si="578"/>
        <v/>
      </c>
      <c r="I4104" s="5" t="str">
        <f t="shared" si="579"/>
        <v/>
      </c>
      <c r="J4104" s="5" t="str">
        <f>IF(OR($L4104="",NOT(COUNTIFS($L$2:$L4104,$L4104)=1)),"",SUMIFS($G:$G,$L:$L,$L4104))</f>
        <v/>
      </c>
      <c r="K4104" s="5" t="str">
        <f>IF(OR($L4104="",NOT(COUNTIFS($L$2:$L4104,$L4104)=1)),"",SUMIFS($I:$I,$L:$L,$L4104))</f>
        <v/>
      </c>
      <c r="L4104" s="6" t="str">
        <f t="shared" si="580"/>
        <v/>
      </c>
      <c r="M4104" s="6">
        <f t="shared" si="581"/>
        <v>165</v>
      </c>
      <c r="N4104" s="6">
        <f t="shared" si="582"/>
        <v>4</v>
      </c>
      <c r="O4104" s="9" t="str">
        <f>IF(AND($B4104&lt;&gt;"",$C4104&lt;&gt;"",$B4104&lt;=$C4104),INDEX(Szabalyok!$C:$C,$N4104),"")</f>
        <v/>
      </c>
      <c r="P4104">
        <f t="shared" si="584"/>
        <v>0</v>
      </c>
    </row>
    <row r="4105" spans="1:16" x14ac:dyDescent="0.35">
      <c r="A4105">
        <f t="shared" si="583"/>
        <v>0</v>
      </c>
      <c r="B4105" s="4" t="str">
        <f>IF($M4105&gt;300,"",IF(OR(INDEX(Bemenet!$E$2:$E$301,$M4105)="",INDEX(Bemenet!$F$2:$F$301,$M4105)=""),"",MAX(INDEX(Bemenet!$E$2:$E$301,$M4105),INDEX(Szabalyok!$A:$A,$N4105))))</f>
        <v/>
      </c>
      <c r="C4105" s="4" t="str">
        <f>IF($B4105="","",MIN(INDEX(Bemenet!$F$2:$F$301,$M4105),INDEX(Szabalyok!$B:$B,$N4105)))</f>
        <v/>
      </c>
      <c r="D4105" s="5" t="str">
        <f>IF(AND($B4105&lt;&gt;"",$C4105&lt;&gt;"",$B4105&lt;=$C4105),INDEX(Bemenet!$G$2:$G$301,$M4105),"")</f>
        <v/>
      </c>
      <c r="E4105" s="6" t="str">
        <f>IF(AND($B4105&lt;&gt;"",$C4105&lt;&gt;"",$B4105&lt;=$C4105),INDEX(Bemenet!$D$2:$D$301,$M4105),"")</f>
        <v/>
      </c>
      <c r="F4105" s="5" t="str">
        <f t="shared" si="576"/>
        <v/>
      </c>
      <c r="G4105" s="5" t="str">
        <f t="shared" si="577"/>
        <v/>
      </c>
      <c r="H4105" s="9" t="str">
        <f t="shared" si="578"/>
        <v/>
      </c>
      <c r="I4105" s="5" t="str">
        <f t="shared" si="579"/>
        <v/>
      </c>
      <c r="J4105" s="5" t="str">
        <f>IF(OR($L4105="",NOT(COUNTIFS($L$2:$L4105,$L4105)=1)),"",SUMIFS($G:$G,$L:$L,$L4105))</f>
        <v/>
      </c>
      <c r="K4105" s="5" t="str">
        <f>IF(OR($L4105="",NOT(COUNTIFS($L$2:$L4105,$L4105)=1)),"",SUMIFS($I:$I,$L:$L,$L4105))</f>
        <v/>
      </c>
      <c r="L4105" s="6" t="str">
        <f t="shared" si="580"/>
        <v/>
      </c>
      <c r="M4105" s="6">
        <f t="shared" si="581"/>
        <v>165</v>
      </c>
      <c r="N4105" s="6">
        <f t="shared" si="582"/>
        <v>5</v>
      </c>
      <c r="O4105" s="9" t="str">
        <f>IF(AND($B4105&lt;&gt;"",$C4105&lt;&gt;"",$B4105&lt;=$C4105),INDEX(Szabalyok!$C:$C,$N4105),"")</f>
        <v/>
      </c>
      <c r="P4105">
        <f t="shared" si="584"/>
        <v>0</v>
      </c>
    </row>
    <row r="4106" spans="1:16" x14ac:dyDescent="0.35">
      <c r="A4106">
        <f t="shared" si="583"/>
        <v>0</v>
      </c>
      <c r="B4106" s="4" t="str">
        <f>IF($M4106&gt;300,"",IF(OR(INDEX(Bemenet!$E$2:$E$301,$M4106)="",INDEX(Bemenet!$F$2:$F$301,$M4106)=""),"",MAX(INDEX(Bemenet!$E$2:$E$301,$M4106),INDEX(Szabalyok!$A:$A,$N4106))))</f>
        <v/>
      </c>
      <c r="C4106" s="4" t="str">
        <f>IF($B4106="","",MIN(INDEX(Bemenet!$F$2:$F$301,$M4106),INDEX(Szabalyok!$B:$B,$N4106)))</f>
        <v/>
      </c>
      <c r="D4106" s="5" t="str">
        <f>IF(AND($B4106&lt;&gt;"",$C4106&lt;&gt;"",$B4106&lt;=$C4106),INDEX(Bemenet!$G$2:$G$301,$M4106),"")</f>
        <v/>
      </c>
      <c r="E4106" s="6" t="str">
        <f>IF(AND($B4106&lt;&gt;"",$C4106&lt;&gt;"",$B4106&lt;=$C4106),INDEX(Bemenet!$D$2:$D$301,$M4106),"")</f>
        <v/>
      </c>
      <c r="F4106" s="5" t="str">
        <f t="shared" si="576"/>
        <v/>
      </c>
      <c r="G4106" s="5" t="str">
        <f t="shared" si="577"/>
        <v/>
      </c>
      <c r="H4106" s="9" t="str">
        <f t="shared" si="578"/>
        <v/>
      </c>
      <c r="I4106" s="5" t="str">
        <f t="shared" si="579"/>
        <v/>
      </c>
      <c r="J4106" s="5" t="str">
        <f>IF(OR($L4106="",NOT(COUNTIFS($L$2:$L4106,$L4106)=1)),"",SUMIFS($G:$G,$L:$L,$L4106))</f>
        <v/>
      </c>
      <c r="K4106" s="5" t="str">
        <f>IF(OR($L4106="",NOT(COUNTIFS($L$2:$L4106,$L4106)=1)),"",SUMIFS($I:$I,$L:$L,$L4106))</f>
        <v/>
      </c>
      <c r="L4106" s="6" t="str">
        <f t="shared" si="580"/>
        <v/>
      </c>
      <c r="M4106" s="6">
        <f t="shared" si="581"/>
        <v>165</v>
      </c>
      <c r="N4106" s="6">
        <f t="shared" si="582"/>
        <v>6</v>
      </c>
      <c r="O4106" s="9" t="str">
        <f>IF(AND($B4106&lt;&gt;"",$C4106&lt;&gt;"",$B4106&lt;=$C4106),INDEX(Szabalyok!$C:$C,$N4106),"")</f>
        <v/>
      </c>
      <c r="P4106">
        <f t="shared" si="584"/>
        <v>0</v>
      </c>
    </row>
    <row r="4107" spans="1:16" x14ac:dyDescent="0.35">
      <c r="A4107">
        <f t="shared" si="583"/>
        <v>0</v>
      </c>
      <c r="B4107" s="4" t="str">
        <f>IF($M4107&gt;300,"",IF(OR(INDEX(Bemenet!$E$2:$E$301,$M4107)="",INDEX(Bemenet!$F$2:$F$301,$M4107)=""),"",MAX(INDEX(Bemenet!$E$2:$E$301,$M4107),INDEX(Szabalyok!$A:$A,$N4107))))</f>
        <v/>
      </c>
      <c r="C4107" s="4" t="str">
        <f>IF($B4107="","",MIN(INDEX(Bemenet!$F$2:$F$301,$M4107),INDEX(Szabalyok!$B:$B,$N4107)))</f>
        <v/>
      </c>
      <c r="D4107" s="5" t="str">
        <f>IF(AND($B4107&lt;&gt;"",$C4107&lt;&gt;"",$B4107&lt;=$C4107),INDEX(Bemenet!$G$2:$G$301,$M4107),"")</f>
        <v/>
      </c>
      <c r="E4107" s="6" t="str">
        <f>IF(AND($B4107&lt;&gt;"",$C4107&lt;&gt;"",$B4107&lt;=$C4107),INDEX(Bemenet!$D$2:$D$301,$M4107),"")</f>
        <v/>
      </c>
      <c r="F4107" s="5" t="str">
        <f t="shared" si="576"/>
        <v/>
      </c>
      <c r="G4107" s="5" t="str">
        <f t="shared" si="577"/>
        <v/>
      </c>
      <c r="H4107" s="9" t="str">
        <f t="shared" si="578"/>
        <v/>
      </c>
      <c r="I4107" s="5" t="str">
        <f t="shared" si="579"/>
        <v/>
      </c>
      <c r="J4107" s="5" t="str">
        <f>IF(OR($L4107="",NOT(COUNTIFS($L$2:$L4107,$L4107)=1)),"",SUMIFS($G:$G,$L:$L,$L4107))</f>
        <v/>
      </c>
      <c r="K4107" s="5" t="str">
        <f>IF(OR($L4107="",NOT(COUNTIFS($L$2:$L4107,$L4107)=1)),"",SUMIFS($I:$I,$L:$L,$L4107))</f>
        <v/>
      </c>
      <c r="L4107" s="6" t="str">
        <f t="shared" si="580"/>
        <v/>
      </c>
      <c r="M4107" s="6">
        <f t="shared" si="581"/>
        <v>165</v>
      </c>
      <c r="N4107" s="6">
        <f t="shared" si="582"/>
        <v>7</v>
      </c>
      <c r="O4107" s="9" t="str">
        <f>IF(AND($B4107&lt;&gt;"",$C4107&lt;&gt;"",$B4107&lt;=$C4107),INDEX(Szabalyok!$C:$C,$N4107),"")</f>
        <v/>
      </c>
      <c r="P4107">
        <f t="shared" si="584"/>
        <v>0</v>
      </c>
    </row>
    <row r="4108" spans="1:16" x14ac:dyDescent="0.35">
      <c r="A4108">
        <f t="shared" si="583"/>
        <v>0</v>
      </c>
      <c r="B4108" s="4" t="str">
        <f>IF($M4108&gt;300,"",IF(OR(INDEX(Bemenet!$E$2:$E$301,$M4108)="",INDEX(Bemenet!$F$2:$F$301,$M4108)=""),"",MAX(INDEX(Bemenet!$E$2:$E$301,$M4108),INDEX(Szabalyok!$A:$A,$N4108))))</f>
        <v/>
      </c>
      <c r="C4108" s="4" t="str">
        <f>IF($B4108="","",MIN(INDEX(Bemenet!$F$2:$F$301,$M4108),INDEX(Szabalyok!$B:$B,$N4108)))</f>
        <v/>
      </c>
      <c r="D4108" s="5" t="str">
        <f>IF(AND($B4108&lt;&gt;"",$C4108&lt;&gt;"",$B4108&lt;=$C4108),INDEX(Bemenet!$G$2:$G$301,$M4108),"")</f>
        <v/>
      </c>
      <c r="E4108" s="6" t="str">
        <f>IF(AND($B4108&lt;&gt;"",$C4108&lt;&gt;"",$B4108&lt;=$C4108),INDEX(Bemenet!$D$2:$D$301,$M4108),"")</f>
        <v/>
      </c>
      <c r="F4108" s="5" t="str">
        <f t="shared" si="576"/>
        <v/>
      </c>
      <c r="G4108" s="5" t="str">
        <f t="shared" si="577"/>
        <v/>
      </c>
      <c r="H4108" s="9" t="str">
        <f t="shared" si="578"/>
        <v/>
      </c>
      <c r="I4108" s="5" t="str">
        <f t="shared" si="579"/>
        <v/>
      </c>
      <c r="J4108" s="5" t="str">
        <f>IF(OR($L4108="",NOT(COUNTIFS($L$2:$L4108,$L4108)=1)),"",SUMIFS($G:$G,$L:$L,$L4108))</f>
        <v/>
      </c>
      <c r="K4108" s="5" t="str">
        <f>IF(OR($L4108="",NOT(COUNTIFS($L$2:$L4108,$L4108)=1)),"",SUMIFS($I:$I,$L:$L,$L4108))</f>
        <v/>
      </c>
      <c r="L4108" s="6" t="str">
        <f t="shared" si="580"/>
        <v/>
      </c>
      <c r="M4108" s="6">
        <f t="shared" si="581"/>
        <v>165</v>
      </c>
      <c r="N4108" s="6">
        <f t="shared" si="582"/>
        <v>8</v>
      </c>
      <c r="O4108" s="9" t="str">
        <f>IF(AND($B4108&lt;&gt;"",$C4108&lt;&gt;"",$B4108&lt;=$C4108),INDEX(Szabalyok!$C:$C,$N4108),"")</f>
        <v/>
      </c>
      <c r="P4108">
        <f t="shared" si="584"/>
        <v>0</v>
      </c>
    </row>
    <row r="4109" spans="1:16" x14ac:dyDescent="0.35">
      <c r="A4109">
        <f t="shared" si="583"/>
        <v>0</v>
      </c>
      <c r="B4109" s="4" t="str">
        <f>IF($M4109&gt;300,"",IF(OR(INDEX(Bemenet!$E$2:$E$301,$M4109)="",INDEX(Bemenet!$F$2:$F$301,$M4109)=""),"",MAX(INDEX(Bemenet!$E$2:$E$301,$M4109),INDEX(Szabalyok!$A:$A,$N4109))))</f>
        <v/>
      </c>
      <c r="C4109" s="4" t="str">
        <f>IF($B4109="","",MIN(INDEX(Bemenet!$F$2:$F$301,$M4109),INDEX(Szabalyok!$B:$B,$N4109)))</f>
        <v/>
      </c>
      <c r="D4109" s="5" t="str">
        <f>IF(AND($B4109&lt;&gt;"",$C4109&lt;&gt;"",$B4109&lt;=$C4109),INDEX(Bemenet!$G$2:$G$301,$M4109),"")</f>
        <v/>
      </c>
      <c r="E4109" s="6" t="str">
        <f>IF(AND($B4109&lt;&gt;"",$C4109&lt;&gt;"",$B4109&lt;=$C4109),INDEX(Bemenet!$D$2:$D$301,$M4109),"")</f>
        <v/>
      </c>
      <c r="F4109" s="5" t="str">
        <f t="shared" si="576"/>
        <v/>
      </c>
      <c r="G4109" s="5" t="str">
        <f t="shared" si="577"/>
        <v/>
      </c>
      <c r="H4109" s="9" t="str">
        <f t="shared" si="578"/>
        <v/>
      </c>
      <c r="I4109" s="5" t="str">
        <f t="shared" si="579"/>
        <v/>
      </c>
      <c r="J4109" s="5" t="str">
        <f>IF(OR($L4109="",NOT(COUNTIFS($L$2:$L4109,$L4109)=1)),"",SUMIFS($G:$G,$L:$L,$L4109))</f>
        <v/>
      </c>
      <c r="K4109" s="5" t="str">
        <f>IF(OR($L4109="",NOT(COUNTIFS($L$2:$L4109,$L4109)=1)),"",SUMIFS($I:$I,$L:$L,$L4109))</f>
        <v/>
      </c>
      <c r="L4109" s="6" t="str">
        <f t="shared" si="580"/>
        <v/>
      </c>
      <c r="M4109" s="6">
        <f t="shared" si="581"/>
        <v>165</v>
      </c>
      <c r="N4109" s="6">
        <f t="shared" si="582"/>
        <v>9</v>
      </c>
      <c r="O4109" s="9" t="str">
        <f>IF(AND($B4109&lt;&gt;"",$C4109&lt;&gt;"",$B4109&lt;=$C4109),INDEX(Szabalyok!$C:$C,$N4109),"")</f>
        <v/>
      </c>
      <c r="P4109">
        <f t="shared" si="584"/>
        <v>0</v>
      </c>
    </row>
    <row r="4110" spans="1:16" x14ac:dyDescent="0.35">
      <c r="A4110">
        <f t="shared" si="583"/>
        <v>0</v>
      </c>
      <c r="B4110" s="4" t="str">
        <f>IF($M4110&gt;300,"",IF(OR(INDEX(Bemenet!$E$2:$E$301,$M4110)="",INDEX(Bemenet!$F$2:$F$301,$M4110)=""),"",MAX(INDEX(Bemenet!$E$2:$E$301,$M4110),INDEX(Szabalyok!$A:$A,$N4110))))</f>
        <v/>
      </c>
      <c r="C4110" s="4" t="str">
        <f>IF($B4110="","",MIN(INDEX(Bemenet!$F$2:$F$301,$M4110),INDEX(Szabalyok!$B:$B,$N4110)))</f>
        <v/>
      </c>
      <c r="D4110" s="5" t="str">
        <f>IF(AND($B4110&lt;&gt;"",$C4110&lt;&gt;"",$B4110&lt;=$C4110),INDEX(Bemenet!$G$2:$G$301,$M4110),"")</f>
        <v/>
      </c>
      <c r="E4110" s="6" t="str">
        <f>IF(AND($B4110&lt;&gt;"",$C4110&lt;&gt;"",$B4110&lt;=$C4110),INDEX(Bemenet!$D$2:$D$301,$M4110),"")</f>
        <v/>
      </c>
      <c r="F4110" s="5" t="str">
        <f t="shared" si="576"/>
        <v/>
      </c>
      <c r="G4110" s="5" t="str">
        <f t="shared" si="577"/>
        <v/>
      </c>
      <c r="H4110" s="9" t="str">
        <f t="shared" si="578"/>
        <v/>
      </c>
      <c r="I4110" s="5" t="str">
        <f t="shared" si="579"/>
        <v/>
      </c>
      <c r="J4110" s="5" t="str">
        <f>IF(OR($L4110="",NOT(COUNTIFS($L$2:$L4110,$L4110)=1)),"",SUMIFS($G:$G,$L:$L,$L4110))</f>
        <v/>
      </c>
      <c r="K4110" s="5" t="str">
        <f>IF(OR($L4110="",NOT(COUNTIFS($L$2:$L4110,$L4110)=1)),"",SUMIFS($I:$I,$L:$L,$L4110))</f>
        <v/>
      </c>
      <c r="L4110" s="6" t="str">
        <f t="shared" si="580"/>
        <v/>
      </c>
      <c r="M4110" s="6">
        <f t="shared" si="581"/>
        <v>165</v>
      </c>
      <c r="N4110" s="6">
        <f t="shared" si="582"/>
        <v>10</v>
      </c>
      <c r="O4110" s="9" t="str">
        <f>IF(AND($B4110&lt;&gt;"",$C4110&lt;&gt;"",$B4110&lt;=$C4110),INDEX(Szabalyok!$C:$C,$N4110),"")</f>
        <v/>
      </c>
      <c r="P4110">
        <f t="shared" si="584"/>
        <v>0</v>
      </c>
    </row>
    <row r="4111" spans="1:16" x14ac:dyDescent="0.35">
      <c r="A4111">
        <f t="shared" si="583"/>
        <v>0</v>
      </c>
      <c r="B4111" s="4" t="str">
        <f>IF($M4111&gt;300,"",IF(OR(INDEX(Bemenet!$E$2:$E$301,$M4111)="",INDEX(Bemenet!$F$2:$F$301,$M4111)=""),"",MAX(INDEX(Bemenet!$E$2:$E$301,$M4111),INDEX(Szabalyok!$A:$A,$N4111))))</f>
        <v/>
      </c>
      <c r="C4111" s="4" t="str">
        <f>IF($B4111="","",MIN(INDEX(Bemenet!$F$2:$F$301,$M4111),INDEX(Szabalyok!$B:$B,$N4111)))</f>
        <v/>
      </c>
      <c r="D4111" s="5" t="str">
        <f>IF(AND($B4111&lt;&gt;"",$C4111&lt;&gt;"",$B4111&lt;=$C4111),INDEX(Bemenet!$G$2:$G$301,$M4111),"")</f>
        <v/>
      </c>
      <c r="E4111" s="6" t="str">
        <f>IF(AND($B4111&lt;&gt;"",$C4111&lt;&gt;"",$B4111&lt;=$C4111),INDEX(Bemenet!$D$2:$D$301,$M4111),"")</f>
        <v/>
      </c>
      <c r="F4111" s="5" t="str">
        <f t="shared" si="576"/>
        <v/>
      </c>
      <c r="G4111" s="5" t="str">
        <f t="shared" si="577"/>
        <v/>
      </c>
      <c r="H4111" s="9" t="str">
        <f t="shared" si="578"/>
        <v/>
      </c>
      <c r="I4111" s="5" t="str">
        <f t="shared" si="579"/>
        <v/>
      </c>
      <c r="J4111" s="5" t="str">
        <f>IF(OR($L4111="",NOT(COUNTIFS($L$2:$L4111,$L4111)=1)),"",SUMIFS($G:$G,$L:$L,$L4111))</f>
        <v/>
      </c>
      <c r="K4111" s="5" t="str">
        <f>IF(OR($L4111="",NOT(COUNTIFS($L$2:$L4111,$L4111)=1)),"",SUMIFS($I:$I,$L:$L,$L4111))</f>
        <v/>
      </c>
      <c r="L4111" s="6" t="str">
        <f t="shared" si="580"/>
        <v/>
      </c>
      <c r="M4111" s="6">
        <f t="shared" si="581"/>
        <v>165</v>
      </c>
      <c r="N4111" s="6">
        <f t="shared" si="582"/>
        <v>11</v>
      </c>
      <c r="O4111" s="9" t="str">
        <f>IF(AND($B4111&lt;&gt;"",$C4111&lt;&gt;"",$B4111&lt;=$C4111),INDEX(Szabalyok!$C:$C,$N4111),"")</f>
        <v/>
      </c>
      <c r="P4111">
        <f t="shared" si="584"/>
        <v>0</v>
      </c>
    </row>
    <row r="4112" spans="1:16" x14ac:dyDescent="0.35">
      <c r="A4112">
        <f t="shared" si="583"/>
        <v>0</v>
      </c>
      <c r="B4112" s="4" t="str">
        <f>IF($M4112&gt;300,"",IF(OR(INDEX(Bemenet!$E$2:$E$301,$M4112)="",INDEX(Bemenet!$F$2:$F$301,$M4112)=""),"",MAX(INDEX(Bemenet!$E$2:$E$301,$M4112),INDEX(Szabalyok!$A:$A,$N4112))))</f>
        <v/>
      </c>
      <c r="C4112" s="4" t="str">
        <f>IF($B4112="","",MIN(INDEX(Bemenet!$F$2:$F$301,$M4112),INDEX(Szabalyok!$B:$B,$N4112)))</f>
        <v/>
      </c>
      <c r="D4112" s="5" t="str">
        <f>IF(AND($B4112&lt;&gt;"",$C4112&lt;&gt;"",$B4112&lt;=$C4112),INDEX(Bemenet!$G$2:$G$301,$M4112),"")</f>
        <v/>
      </c>
      <c r="E4112" s="6" t="str">
        <f>IF(AND($B4112&lt;&gt;"",$C4112&lt;&gt;"",$B4112&lt;=$C4112),INDEX(Bemenet!$D$2:$D$301,$M4112),"")</f>
        <v/>
      </c>
      <c r="F4112" s="5" t="str">
        <f t="shared" si="576"/>
        <v/>
      </c>
      <c r="G4112" s="5" t="str">
        <f t="shared" si="577"/>
        <v/>
      </c>
      <c r="H4112" s="9" t="str">
        <f t="shared" si="578"/>
        <v/>
      </c>
      <c r="I4112" s="5" t="str">
        <f t="shared" si="579"/>
        <v/>
      </c>
      <c r="J4112" s="5" t="str">
        <f>IF(OR($L4112="",NOT(COUNTIFS($L$2:$L4112,$L4112)=1)),"",SUMIFS($G:$G,$L:$L,$L4112))</f>
        <v/>
      </c>
      <c r="K4112" s="5" t="str">
        <f>IF(OR($L4112="",NOT(COUNTIFS($L$2:$L4112,$L4112)=1)),"",SUMIFS($I:$I,$L:$L,$L4112))</f>
        <v/>
      </c>
      <c r="L4112" s="6" t="str">
        <f t="shared" si="580"/>
        <v/>
      </c>
      <c r="M4112" s="6">
        <f t="shared" si="581"/>
        <v>165</v>
      </c>
      <c r="N4112" s="6">
        <f t="shared" si="582"/>
        <v>12</v>
      </c>
      <c r="O4112" s="9" t="str">
        <f>IF(AND($B4112&lt;&gt;"",$C4112&lt;&gt;"",$B4112&lt;=$C4112),INDEX(Szabalyok!$C:$C,$N4112),"")</f>
        <v/>
      </c>
      <c r="P4112">
        <f t="shared" si="584"/>
        <v>0</v>
      </c>
    </row>
    <row r="4113" spans="1:16" x14ac:dyDescent="0.35">
      <c r="A4113">
        <f t="shared" si="583"/>
        <v>0</v>
      </c>
      <c r="B4113" s="4" t="str">
        <f>IF($M4113&gt;300,"",IF(OR(INDEX(Bemenet!$E$2:$E$301,$M4113)="",INDEX(Bemenet!$F$2:$F$301,$M4113)=""),"",MAX(INDEX(Bemenet!$E$2:$E$301,$M4113),INDEX(Szabalyok!$A:$A,$N4113))))</f>
        <v/>
      </c>
      <c r="C4113" s="4" t="str">
        <f>IF($B4113="","",MIN(INDEX(Bemenet!$F$2:$F$301,$M4113),INDEX(Szabalyok!$B:$B,$N4113)))</f>
        <v/>
      </c>
      <c r="D4113" s="5" t="str">
        <f>IF(AND($B4113&lt;&gt;"",$C4113&lt;&gt;"",$B4113&lt;=$C4113),INDEX(Bemenet!$G$2:$G$301,$M4113),"")</f>
        <v/>
      </c>
      <c r="E4113" s="6" t="str">
        <f>IF(AND($B4113&lt;&gt;"",$C4113&lt;&gt;"",$B4113&lt;=$C4113),INDEX(Bemenet!$D$2:$D$301,$M4113),"")</f>
        <v/>
      </c>
      <c r="F4113" s="5" t="str">
        <f t="shared" si="576"/>
        <v/>
      </c>
      <c r="G4113" s="5" t="str">
        <f t="shared" si="577"/>
        <v/>
      </c>
      <c r="H4113" s="9" t="str">
        <f t="shared" si="578"/>
        <v/>
      </c>
      <c r="I4113" s="5" t="str">
        <f t="shared" si="579"/>
        <v/>
      </c>
      <c r="J4113" s="5" t="str">
        <f>IF(OR($L4113="",NOT(COUNTIFS($L$2:$L4113,$L4113)=1)),"",SUMIFS($G:$G,$L:$L,$L4113))</f>
        <v/>
      </c>
      <c r="K4113" s="5" t="str">
        <f>IF(OR($L4113="",NOT(COUNTIFS($L$2:$L4113,$L4113)=1)),"",SUMIFS($I:$I,$L:$L,$L4113))</f>
        <v/>
      </c>
      <c r="L4113" s="6" t="str">
        <f t="shared" si="580"/>
        <v/>
      </c>
      <c r="M4113" s="6">
        <f t="shared" si="581"/>
        <v>165</v>
      </c>
      <c r="N4113" s="6">
        <f t="shared" si="582"/>
        <v>13</v>
      </c>
      <c r="O4113" s="9" t="str">
        <f>IF(AND($B4113&lt;&gt;"",$C4113&lt;&gt;"",$B4113&lt;=$C4113),INDEX(Szabalyok!$C:$C,$N4113),"")</f>
        <v/>
      </c>
      <c r="P4113">
        <f t="shared" si="584"/>
        <v>0</v>
      </c>
    </row>
    <row r="4114" spans="1:16" x14ac:dyDescent="0.35">
      <c r="A4114">
        <f t="shared" si="583"/>
        <v>0</v>
      </c>
      <c r="B4114" s="4" t="str">
        <f>IF($M4114&gt;300,"",IF(OR(INDEX(Bemenet!$E$2:$E$301,$M4114)="",INDEX(Bemenet!$F$2:$F$301,$M4114)=""),"",MAX(INDEX(Bemenet!$E$2:$E$301,$M4114),INDEX(Szabalyok!$A:$A,$N4114))))</f>
        <v/>
      </c>
      <c r="C4114" s="4" t="str">
        <f>IF($B4114="","",MIN(INDEX(Bemenet!$F$2:$F$301,$M4114),INDEX(Szabalyok!$B:$B,$N4114)))</f>
        <v/>
      </c>
      <c r="D4114" s="5" t="str">
        <f>IF(AND($B4114&lt;&gt;"",$C4114&lt;&gt;"",$B4114&lt;=$C4114),INDEX(Bemenet!$G$2:$G$301,$M4114),"")</f>
        <v/>
      </c>
      <c r="E4114" s="6" t="str">
        <f>IF(AND($B4114&lt;&gt;"",$C4114&lt;&gt;"",$B4114&lt;=$C4114),INDEX(Bemenet!$D$2:$D$301,$M4114),"")</f>
        <v/>
      </c>
      <c r="F4114" s="5" t="str">
        <f t="shared" si="576"/>
        <v/>
      </c>
      <c r="G4114" s="5" t="str">
        <f t="shared" si="577"/>
        <v/>
      </c>
      <c r="H4114" s="9" t="str">
        <f t="shared" si="578"/>
        <v/>
      </c>
      <c r="I4114" s="5" t="str">
        <f t="shared" si="579"/>
        <v/>
      </c>
      <c r="J4114" s="5" t="str">
        <f>IF(OR($L4114="",NOT(COUNTIFS($L$2:$L4114,$L4114)=1)),"",SUMIFS($G:$G,$L:$L,$L4114))</f>
        <v/>
      </c>
      <c r="K4114" s="5" t="str">
        <f>IF(OR($L4114="",NOT(COUNTIFS($L$2:$L4114,$L4114)=1)),"",SUMIFS($I:$I,$L:$L,$L4114))</f>
        <v/>
      </c>
      <c r="L4114" s="6" t="str">
        <f t="shared" si="580"/>
        <v/>
      </c>
      <c r="M4114" s="6">
        <f t="shared" si="581"/>
        <v>165</v>
      </c>
      <c r="N4114" s="6">
        <f t="shared" si="582"/>
        <v>14</v>
      </c>
      <c r="O4114" s="9" t="str">
        <f>IF(AND($B4114&lt;&gt;"",$C4114&lt;&gt;"",$B4114&lt;=$C4114),INDEX(Szabalyok!$C:$C,$N4114),"")</f>
        <v/>
      </c>
      <c r="P4114">
        <f t="shared" si="584"/>
        <v>0</v>
      </c>
    </row>
    <row r="4115" spans="1:16" x14ac:dyDescent="0.35">
      <c r="A4115">
        <f t="shared" si="583"/>
        <v>0</v>
      </c>
      <c r="B4115" s="4" t="str">
        <f>IF($M4115&gt;300,"",IF(OR(INDEX(Bemenet!$E$2:$E$301,$M4115)="",INDEX(Bemenet!$F$2:$F$301,$M4115)=""),"",MAX(INDEX(Bemenet!$E$2:$E$301,$M4115),INDEX(Szabalyok!$A:$A,$N4115))))</f>
        <v/>
      </c>
      <c r="C4115" s="4" t="str">
        <f>IF($B4115="","",MIN(INDEX(Bemenet!$F$2:$F$301,$M4115),INDEX(Szabalyok!$B:$B,$N4115)))</f>
        <v/>
      </c>
      <c r="D4115" s="5" t="str">
        <f>IF(AND($B4115&lt;&gt;"",$C4115&lt;&gt;"",$B4115&lt;=$C4115),INDEX(Bemenet!$G$2:$G$301,$M4115),"")</f>
        <v/>
      </c>
      <c r="E4115" s="6" t="str">
        <f>IF(AND($B4115&lt;&gt;"",$C4115&lt;&gt;"",$B4115&lt;=$C4115),INDEX(Bemenet!$D$2:$D$301,$M4115),"")</f>
        <v/>
      </c>
      <c r="F4115" s="5" t="str">
        <f t="shared" si="576"/>
        <v/>
      </c>
      <c r="G4115" s="5" t="str">
        <f t="shared" si="577"/>
        <v/>
      </c>
      <c r="H4115" s="9" t="str">
        <f t="shared" si="578"/>
        <v/>
      </c>
      <c r="I4115" s="5" t="str">
        <f t="shared" si="579"/>
        <v/>
      </c>
      <c r="J4115" s="5" t="str">
        <f>IF(OR($L4115="",NOT(COUNTIFS($L$2:$L4115,$L4115)=1)),"",SUMIFS($G:$G,$L:$L,$L4115))</f>
        <v/>
      </c>
      <c r="K4115" s="5" t="str">
        <f>IF(OR($L4115="",NOT(COUNTIFS($L$2:$L4115,$L4115)=1)),"",SUMIFS($I:$I,$L:$L,$L4115))</f>
        <v/>
      </c>
      <c r="L4115" s="6" t="str">
        <f t="shared" si="580"/>
        <v/>
      </c>
      <c r="M4115" s="6">
        <f t="shared" si="581"/>
        <v>165</v>
      </c>
      <c r="N4115" s="6">
        <f t="shared" si="582"/>
        <v>15</v>
      </c>
      <c r="O4115" s="9" t="str">
        <f>IF(AND($B4115&lt;&gt;"",$C4115&lt;&gt;"",$B4115&lt;=$C4115),INDEX(Szabalyok!$C:$C,$N4115),"")</f>
        <v/>
      </c>
      <c r="P4115">
        <f t="shared" si="584"/>
        <v>0</v>
      </c>
    </row>
    <row r="4116" spans="1:16" x14ac:dyDescent="0.35">
      <c r="A4116">
        <f t="shared" si="583"/>
        <v>0</v>
      </c>
      <c r="B4116" s="4" t="str">
        <f>IF($M4116&gt;300,"",IF(OR(INDEX(Bemenet!$E$2:$E$301,$M4116)="",INDEX(Bemenet!$F$2:$F$301,$M4116)=""),"",MAX(INDEX(Bemenet!$E$2:$E$301,$M4116),INDEX(Szabalyok!$A:$A,$N4116))))</f>
        <v/>
      </c>
      <c r="C4116" s="4" t="str">
        <f>IF($B4116="","",MIN(INDEX(Bemenet!$F$2:$F$301,$M4116),INDEX(Szabalyok!$B:$B,$N4116)))</f>
        <v/>
      </c>
      <c r="D4116" s="5" t="str">
        <f>IF(AND($B4116&lt;&gt;"",$C4116&lt;&gt;"",$B4116&lt;=$C4116),INDEX(Bemenet!$G$2:$G$301,$M4116),"")</f>
        <v/>
      </c>
      <c r="E4116" s="6" t="str">
        <f>IF(AND($B4116&lt;&gt;"",$C4116&lt;&gt;"",$B4116&lt;=$C4116),INDEX(Bemenet!$D$2:$D$301,$M4116),"")</f>
        <v/>
      </c>
      <c r="F4116" s="5" t="str">
        <f t="shared" si="576"/>
        <v/>
      </c>
      <c r="G4116" s="5" t="str">
        <f t="shared" si="577"/>
        <v/>
      </c>
      <c r="H4116" s="9" t="str">
        <f t="shared" si="578"/>
        <v/>
      </c>
      <c r="I4116" s="5" t="str">
        <f t="shared" si="579"/>
        <v/>
      </c>
      <c r="J4116" s="5" t="str">
        <f>IF(OR($L4116="",NOT(COUNTIFS($L$2:$L4116,$L4116)=1)),"",SUMIFS($G:$G,$L:$L,$L4116))</f>
        <v/>
      </c>
      <c r="K4116" s="5" t="str">
        <f>IF(OR($L4116="",NOT(COUNTIFS($L$2:$L4116,$L4116)=1)),"",SUMIFS($I:$I,$L:$L,$L4116))</f>
        <v/>
      </c>
      <c r="L4116" s="6" t="str">
        <f t="shared" si="580"/>
        <v/>
      </c>
      <c r="M4116" s="6">
        <f t="shared" si="581"/>
        <v>165</v>
      </c>
      <c r="N4116" s="6">
        <f t="shared" si="582"/>
        <v>16</v>
      </c>
      <c r="O4116" s="9" t="str">
        <f>IF(AND($B4116&lt;&gt;"",$C4116&lt;&gt;"",$B4116&lt;=$C4116),INDEX(Szabalyok!$C:$C,$N4116),"")</f>
        <v/>
      </c>
      <c r="P4116">
        <f t="shared" si="584"/>
        <v>0</v>
      </c>
    </row>
    <row r="4117" spans="1:16" x14ac:dyDescent="0.35">
      <c r="A4117">
        <f t="shared" si="583"/>
        <v>0</v>
      </c>
      <c r="B4117" s="4" t="str">
        <f>IF($M4117&gt;300,"",IF(OR(INDEX(Bemenet!$E$2:$E$301,$M4117)="",INDEX(Bemenet!$F$2:$F$301,$M4117)=""),"",MAX(INDEX(Bemenet!$E$2:$E$301,$M4117),INDEX(Szabalyok!$A:$A,$N4117))))</f>
        <v/>
      </c>
      <c r="C4117" s="4" t="str">
        <f>IF($B4117="","",MIN(INDEX(Bemenet!$F$2:$F$301,$M4117),INDEX(Szabalyok!$B:$B,$N4117)))</f>
        <v/>
      </c>
      <c r="D4117" s="5" t="str">
        <f>IF(AND($B4117&lt;&gt;"",$C4117&lt;&gt;"",$B4117&lt;=$C4117),INDEX(Bemenet!$G$2:$G$301,$M4117),"")</f>
        <v/>
      </c>
      <c r="E4117" s="6" t="str">
        <f>IF(AND($B4117&lt;&gt;"",$C4117&lt;&gt;"",$B4117&lt;=$C4117),INDEX(Bemenet!$D$2:$D$301,$M4117),"")</f>
        <v/>
      </c>
      <c r="F4117" s="5" t="str">
        <f t="shared" si="576"/>
        <v/>
      </c>
      <c r="G4117" s="5" t="str">
        <f t="shared" si="577"/>
        <v/>
      </c>
      <c r="H4117" s="9" t="str">
        <f t="shared" si="578"/>
        <v/>
      </c>
      <c r="I4117" s="5" t="str">
        <f t="shared" si="579"/>
        <v/>
      </c>
      <c r="J4117" s="5" t="str">
        <f>IF(OR($L4117="",NOT(COUNTIFS($L$2:$L4117,$L4117)=1)),"",SUMIFS($G:$G,$L:$L,$L4117))</f>
        <v/>
      </c>
      <c r="K4117" s="5" t="str">
        <f>IF(OR($L4117="",NOT(COUNTIFS($L$2:$L4117,$L4117)=1)),"",SUMIFS($I:$I,$L:$L,$L4117))</f>
        <v/>
      </c>
      <c r="L4117" s="6" t="str">
        <f t="shared" si="580"/>
        <v/>
      </c>
      <c r="M4117" s="6">
        <f t="shared" si="581"/>
        <v>165</v>
      </c>
      <c r="N4117" s="6">
        <f t="shared" si="582"/>
        <v>17</v>
      </c>
      <c r="O4117" s="9" t="str">
        <f>IF(AND($B4117&lt;&gt;"",$C4117&lt;&gt;"",$B4117&lt;=$C4117),INDEX(Szabalyok!$C:$C,$N4117),"")</f>
        <v/>
      </c>
      <c r="P4117">
        <f t="shared" si="584"/>
        <v>0</v>
      </c>
    </row>
    <row r="4118" spans="1:16" x14ac:dyDescent="0.35">
      <c r="A4118">
        <f t="shared" si="583"/>
        <v>0</v>
      </c>
      <c r="B4118" s="4" t="str">
        <f>IF($M4118&gt;300,"",IF(OR(INDEX(Bemenet!$E$2:$E$301,$M4118)="",INDEX(Bemenet!$F$2:$F$301,$M4118)=""),"",MAX(INDEX(Bemenet!$E$2:$E$301,$M4118),INDEX(Szabalyok!$A:$A,$N4118))))</f>
        <v/>
      </c>
      <c r="C4118" s="4" t="str">
        <f>IF($B4118="","",MIN(INDEX(Bemenet!$F$2:$F$301,$M4118),INDEX(Szabalyok!$B:$B,$N4118)))</f>
        <v/>
      </c>
      <c r="D4118" s="5" t="str">
        <f>IF(AND($B4118&lt;&gt;"",$C4118&lt;&gt;"",$B4118&lt;=$C4118),INDEX(Bemenet!$G$2:$G$301,$M4118),"")</f>
        <v/>
      </c>
      <c r="E4118" s="6" t="str">
        <f>IF(AND($B4118&lt;&gt;"",$C4118&lt;&gt;"",$B4118&lt;=$C4118),INDEX(Bemenet!$D$2:$D$301,$M4118),"")</f>
        <v/>
      </c>
      <c r="F4118" s="5" t="str">
        <f t="shared" si="576"/>
        <v/>
      </c>
      <c r="G4118" s="5" t="str">
        <f t="shared" si="577"/>
        <v/>
      </c>
      <c r="H4118" s="9" t="str">
        <f t="shared" si="578"/>
        <v/>
      </c>
      <c r="I4118" s="5" t="str">
        <f t="shared" si="579"/>
        <v/>
      </c>
      <c r="J4118" s="5" t="str">
        <f>IF(OR($L4118="",NOT(COUNTIFS($L$2:$L4118,$L4118)=1)),"",SUMIFS($G:$G,$L:$L,$L4118))</f>
        <v/>
      </c>
      <c r="K4118" s="5" t="str">
        <f>IF(OR($L4118="",NOT(COUNTIFS($L$2:$L4118,$L4118)=1)),"",SUMIFS($I:$I,$L:$L,$L4118))</f>
        <v/>
      </c>
      <c r="L4118" s="6" t="str">
        <f t="shared" si="580"/>
        <v/>
      </c>
      <c r="M4118" s="6">
        <f t="shared" si="581"/>
        <v>165</v>
      </c>
      <c r="N4118" s="6">
        <f t="shared" si="582"/>
        <v>18</v>
      </c>
      <c r="O4118" s="9" t="str">
        <f>IF(AND($B4118&lt;&gt;"",$C4118&lt;&gt;"",$B4118&lt;=$C4118),INDEX(Szabalyok!$C:$C,$N4118),"")</f>
        <v/>
      </c>
      <c r="P4118">
        <f t="shared" si="584"/>
        <v>0</v>
      </c>
    </row>
    <row r="4119" spans="1:16" x14ac:dyDescent="0.35">
      <c r="A4119">
        <f t="shared" si="583"/>
        <v>0</v>
      </c>
      <c r="B4119" s="4" t="str">
        <f>IF($M4119&gt;300,"",IF(OR(INDEX(Bemenet!$E$2:$E$301,$M4119)="",INDEX(Bemenet!$F$2:$F$301,$M4119)=""),"",MAX(INDEX(Bemenet!$E$2:$E$301,$M4119),INDEX(Szabalyok!$A:$A,$N4119))))</f>
        <v/>
      </c>
      <c r="C4119" s="4" t="str">
        <f>IF($B4119="","",MIN(INDEX(Bemenet!$F$2:$F$301,$M4119),INDEX(Szabalyok!$B:$B,$N4119)))</f>
        <v/>
      </c>
      <c r="D4119" s="5" t="str">
        <f>IF(AND($B4119&lt;&gt;"",$C4119&lt;&gt;"",$B4119&lt;=$C4119),INDEX(Bemenet!$G$2:$G$301,$M4119),"")</f>
        <v/>
      </c>
      <c r="E4119" s="6" t="str">
        <f>IF(AND($B4119&lt;&gt;"",$C4119&lt;&gt;"",$B4119&lt;=$C4119),INDEX(Bemenet!$D$2:$D$301,$M4119),"")</f>
        <v/>
      </c>
      <c r="F4119" s="5" t="str">
        <f t="shared" si="576"/>
        <v/>
      </c>
      <c r="G4119" s="5" t="str">
        <f t="shared" si="577"/>
        <v/>
      </c>
      <c r="H4119" s="9" t="str">
        <f t="shared" si="578"/>
        <v/>
      </c>
      <c r="I4119" s="5" t="str">
        <f t="shared" si="579"/>
        <v/>
      </c>
      <c r="J4119" s="5" t="str">
        <f>IF(OR($L4119="",NOT(COUNTIFS($L$2:$L4119,$L4119)=1)),"",SUMIFS($G:$G,$L:$L,$L4119))</f>
        <v/>
      </c>
      <c r="K4119" s="5" t="str">
        <f>IF(OR($L4119="",NOT(COUNTIFS($L$2:$L4119,$L4119)=1)),"",SUMIFS($I:$I,$L:$L,$L4119))</f>
        <v/>
      </c>
      <c r="L4119" s="6" t="str">
        <f t="shared" si="580"/>
        <v/>
      </c>
      <c r="M4119" s="6">
        <f t="shared" si="581"/>
        <v>165</v>
      </c>
      <c r="N4119" s="6">
        <f t="shared" si="582"/>
        <v>19</v>
      </c>
      <c r="O4119" s="9" t="str">
        <f>IF(AND($B4119&lt;&gt;"",$C4119&lt;&gt;"",$B4119&lt;=$C4119),INDEX(Szabalyok!$C:$C,$N4119),"")</f>
        <v/>
      </c>
      <c r="P4119">
        <f t="shared" si="584"/>
        <v>0</v>
      </c>
    </row>
    <row r="4120" spans="1:16" x14ac:dyDescent="0.35">
      <c r="A4120">
        <f t="shared" si="583"/>
        <v>0</v>
      </c>
      <c r="B4120" s="4" t="str">
        <f>IF($M4120&gt;300,"",IF(OR(INDEX(Bemenet!$E$2:$E$301,$M4120)="",INDEX(Bemenet!$F$2:$F$301,$M4120)=""),"",MAX(INDEX(Bemenet!$E$2:$E$301,$M4120),INDEX(Szabalyok!$A:$A,$N4120))))</f>
        <v/>
      </c>
      <c r="C4120" s="4" t="str">
        <f>IF($B4120="","",MIN(INDEX(Bemenet!$F$2:$F$301,$M4120),INDEX(Szabalyok!$B:$B,$N4120)))</f>
        <v/>
      </c>
      <c r="D4120" s="5" t="str">
        <f>IF(AND($B4120&lt;&gt;"",$C4120&lt;&gt;"",$B4120&lt;=$C4120),INDEX(Bemenet!$G$2:$G$301,$M4120),"")</f>
        <v/>
      </c>
      <c r="E4120" s="6" t="str">
        <f>IF(AND($B4120&lt;&gt;"",$C4120&lt;&gt;"",$B4120&lt;=$C4120),INDEX(Bemenet!$D$2:$D$301,$M4120),"")</f>
        <v/>
      </c>
      <c r="F4120" s="5" t="str">
        <f t="shared" si="576"/>
        <v/>
      </c>
      <c r="G4120" s="5" t="str">
        <f t="shared" si="577"/>
        <v/>
      </c>
      <c r="H4120" s="9" t="str">
        <f t="shared" si="578"/>
        <v/>
      </c>
      <c r="I4120" s="5" t="str">
        <f t="shared" si="579"/>
        <v/>
      </c>
      <c r="J4120" s="5" t="str">
        <f>IF(OR($L4120="",NOT(COUNTIFS($L$2:$L4120,$L4120)=1)),"",SUMIFS($G:$G,$L:$L,$L4120))</f>
        <v/>
      </c>
      <c r="K4120" s="5" t="str">
        <f>IF(OR($L4120="",NOT(COUNTIFS($L$2:$L4120,$L4120)=1)),"",SUMIFS($I:$I,$L:$L,$L4120))</f>
        <v/>
      </c>
      <c r="L4120" s="6" t="str">
        <f t="shared" si="580"/>
        <v/>
      </c>
      <c r="M4120" s="6">
        <f t="shared" si="581"/>
        <v>165</v>
      </c>
      <c r="N4120" s="6">
        <f t="shared" si="582"/>
        <v>20</v>
      </c>
      <c r="O4120" s="9" t="str">
        <f>IF(AND($B4120&lt;&gt;"",$C4120&lt;&gt;"",$B4120&lt;=$C4120),INDEX(Szabalyok!$C:$C,$N4120),"")</f>
        <v/>
      </c>
      <c r="P4120">
        <f t="shared" si="584"/>
        <v>0</v>
      </c>
    </row>
    <row r="4121" spans="1:16" x14ac:dyDescent="0.35">
      <c r="A4121">
        <f t="shared" si="583"/>
        <v>0</v>
      </c>
      <c r="B4121" s="4" t="str">
        <f>IF($M4121&gt;300,"",IF(OR(INDEX(Bemenet!$E$2:$E$301,$M4121)="",INDEX(Bemenet!$F$2:$F$301,$M4121)=""),"",MAX(INDEX(Bemenet!$E$2:$E$301,$M4121),INDEX(Szabalyok!$A:$A,$N4121))))</f>
        <v/>
      </c>
      <c r="C4121" s="4" t="str">
        <f>IF($B4121="","",MIN(INDEX(Bemenet!$F$2:$F$301,$M4121),INDEX(Szabalyok!$B:$B,$N4121)))</f>
        <v/>
      </c>
      <c r="D4121" s="5" t="str">
        <f>IF(AND($B4121&lt;&gt;"",$C4121&lt;&gt;"",$B4121&lt;=$C4121),INDEX(Bemenet!$G$2:$G$301,$M4121),"")</f>
        <v/>
      </c>
      <c r="E4121" s="6" t="str">
        <f>IF(AND($B4121&lt;&gt;"",$C4121&lt;&gt;"",$B4121&lt;=$C4121),INDEX(Bemenet!$D$2:$D$301,$M4121),"")</f>
        <v/>
      </c>
      <c r="F4121" s="5" t="str">
        <f t="shared" si="576"/>
        <v/>
      </c>
      <c r="G4121" s="5" t="str">
        <f t="shared" si="577"/>
        <v/>
      </c>
      <c r="H4121" s="9" t="str">
        <f t="shared" si="578"/>
        <v/>
      </c>
      <c r="I4121" s="5" t="str">
        <f t="shared" si="579"/>
        <v/>
      </c>
      <c r="J4121" s="5" t="str">
        <f>IF(OR($L4121="",NOT(COUNTIFS($L$2:$L4121,$L4121)=1)),"",SUMIFS($G:$G,$L:$L,$L4121))</f>
        <v/>
      </c>
      <c r="K4121" s="5" t="str">
        <f>IF(OR($L4121="",NOT(COUNTIFS($L$2:$L4121,$L4121)=1)),"",SUMIFS($I:$I,$L:$L,$L4121))</f>
        <v/>
      </c>
      <c r="L4121" s="6" t="str">
        <f t="shared" si="580"/>
        <v/>
      </c>
      <c r="M4121" s="6">
        <f t="shared" si="581"/>
        <v>165</v>
      </c>
      <c r="N4121" s="6">
        <f t="shared" si="582"/>
        <v>21</v>
      </c>
      <c r="O4121" s="9" t="str">
        <f>IF(AND($B4121&lt;&gt;"",$C4121&lt;&gt;"",$B4121&lt;=$C4121),INDEX(Szabalyok!$C:$C,$N4121),"")</f>
        <v/>
      </c>
      <c r="P4121">
        <f t="shared" si="584"/>
        <v>0</v>
      </c>
    </row>
    <row r="4122" spans="1:16" x14ac:dyDescent="0.35">
      <c r="A4122">
        <f t="shared" si="583"/>
        <v>0</v>
      </c>
      <c r="B4122" s="4" t="str">
        <f>IF($M4122&gt;300,"",IF(OR(INDEX(Bemenet!$E$2:$E$301,$M4122)="",INDEX(Bemenet!$F$2:$F$301,$M4122)=""),"",MAX(INDEX(Bemenet!$E$2:$E$301,$M4122),INDEX(Szabalyok!$A:$A,$N4122))))</f>
        <v/>
      </c>
      <c r="C4122" s="4" t="str">
        <f>IF($B4122="","",MIN(INDEX(Bemenet!$F$2:$F$301,$M4122),INDEX(Szabalyok!$B:$B,$N4122)))</f>
        <v/>
      </c>
      <c r="D4122" s="5" t="str">
        <f>IF(AND($B4122&lt;&gt;"",$C4122&lt;&gt;"",$B4122&lt;=$C4122),INDEX(Bemenet!$G$2:$G$301,$M4122),"")</f>
        <v/>
      </c>
      <c r="E4122" s="6" t="str">
        <f>IF(AND($B4122&lt;&gt;"",$C4122&lt;&gt;"",$B4122&lt;=$C4122),INDEX(Bemenet!$D$2:$D$301,$M4122),"")</f>
        <v/>
      </c>
      <c r="F4122" s="5" t="str">
        <f t="shared" si="576"/>
        <v/>
      </c>
      <c r="G4122" s="5" t="str">
        <f t="shared" si="577"/>
        <v/>
      </c>
      <c r="H4122" s="9" t="str">
        <f t="shared" si="578"/>
        <v/>
      </c>
      <c r="I4122" s="5" t="str">
        <f t="shared" si="579"/>
        <v/>
      </c>
      <c r="J4122" s="5" t="str">
        <f>IF(OR($L4122="",NOT(COUNTIFS($L$2:$L4122,$L4122)=1)),"",SUMIFS($G:$G,$L:$L,$L4122))</f>
        <v/>
      </c>
      <c r="K4122" s="5" t="str">
        <f>IF(OR($L4122="",NOT(COUNTIFS($L$2:$L4122,$L4122)=1)),"",SUMIFS($I:$I,$L:$L,$L4122))</f>
        <v/>
      </c>
      <c r="L4122" s="6" t="str">
        <f t="shared" si="580"/>
        <v/>
      </c>
      <c r="M4122" s="6">
        <f t="shared" si="581"/>
        <v>165</v>
      </c>
      <c r="N4122" s="6">
        <f t="shared" si="582"/>
        <v>22</v>
      </c>
      <c r="O4122" s="9" t="str">
        <f>IF(AND($B4122&lt;&gt;"",$C4122&lt;&gt;"",$B4122&lt;=$C4122),INDEX(Szabalyok!$C:$C,$N4122),"")</f>
        <v/>
      </c>
      <c r="P4122">
        <f t="shared" si="584"/>
        <v>0</v>
      </c>
    </row>
    <row r="4123" spans="1:16" x14ac:dyDescent="0.35">
      <c r="A4123">
        <f t="shared" si="583"/>
        <v>0</v>
      </c>
      <c r="B4123" s="4" t="str">
        <f>IF($M4123&gt;300,"",IF(OR(INDEX(Bemenet!$E$2:$E$301,$M4123)="",INDEX(Bemenet!$F$2:$F$301,$M4123)=""),"",MAX(INDEX(Bemenet!$E$2:$E$301,$M4123),INDEX(Szabalyok!$A:$A,$N4123))))</f>
        <v/>
      </c>
      <c r="C4123" s="4" t="str">
        <f>IF($B4123="","",MIN(INDEX(Bemenet!$F$2:$F$301,$M4123),INDEX(Szabalyok!$B:$B,$N4123)))</f>
        <v/>
      </c>
      <c r="D4123" s="5" t="str">
        <f>IF(AND($B4123&lt;&gt;"",$C4123&lt;&gt;"",$B4123&lt;=$C4123),INDEX(Bemenet!$G$2:$G$301,$M4123),"")</f>
        <v/>
      </c>
      <c r="E4123" s="6" t="str">
        <f>IF(AND($B4123&lt;&gt;"",$C4123&lt;&gt;"",$B4123&lt;=$C4123),INDEX(Bemenet!$D$2:$D$301,$M4123),"")</f>
        <v/>
      </c>
      <c r="F4123" s="5" t="str">
        <f t="shared" si="576"/>
        <v/>
      </c>
      <c r="G4123" s="5" t="str">
        <f t="shared" si="577"/>
        <v/>
      </c>
      <c r="H4123" s="9" t="str">
        <f t="shared" si="578"/>
        <v/>
      </c>
      <c r="I4123" s="5" t="str">
        <f t="shared" si="579"/>
        <v/>
      </c>
      <c r="J4123" s="5" t="str">
        <f>IF(OR($L4123="",NOT(COUNTIFS($L$2:$L4123,$L4123)=1)),"",SUMIFS($G:$G,$L:$L,$L4123))</f>
        <v/>
      </c>
      <c r="K4123" s="5" t="str">
        <f>IF(OR($L4123="",NOT(COUNTIFS($L$2:$L4123,$L4123)=1)),"",SUMIFS($I:$I,$L:$L,$L4123))</f>
        <v/>
      </c>
      <c r="L4123" s="6" t="str">
        <f t="shared" si="580"/>
        <v/>
      </c>
      <c r="M4123" s="6">
        <f t="shared" si="581"/>
        <v>165</v>
      </c>
      <c r="N4123" s="6">
        <f t="shared" si="582"/>
        <v>23</v>
      </c>
      <c r="O4123" s="9" t="str">
        <f>IF(AND($B4123&lt;&gt;"",$C4123&lt;&gt;"",$B4123&lt;=$C4123),INDEX(Szabalyok!$C:$C,$N4123),"")</f>
        <v/>
      </c>
      <c r="P4123">
        <f t="shared" si="584"/>
        <v>0</v>
      </c>
    </row>
    <row r="4124" spans="1:16" x14ac:dyDescent="0.35">
      <c r="A4124">
        <f t="shared" si="583"/>
        <v>0</v>
      </c>
      <c r="B4124" s="4" t="str">
        <f>IF($M4124&gt;300,"",IF(OR(INDEX(Bemenet!$E$2:$E$301,$M4124)="",INDEX(Bemenet!$F$2:$F$301,$M4124)=""),"",MAX(INDEX(Bemenet!$E$2:$E$301,$M4124),INDEX(Szabalyok!$A:$A,$N4124))))</f>
        <v/>
      </c>
      <c r="C4124" s="4" t="str">
        <f>IF($B4124="","",MIN(INDEX(Bemenet!$F$2:$F$301,$M4124),INDEX(Szabalyok!$B:$B,$N4124)))</f>
        <v/>
      </c>
      <c r="D4124" s="5" t="str">
        <f>IF(AND($B4124&lt;&gt;"",$C4124&lt;&gt;"",$B4124&lt;=$C4124),INDEX(Bemenet!$G$2:$G$301,$M4124),"")</f>
        <v/>
      </c>
      <c r="E4124" s="6" t="str">
        <f>IF(AND($B4124&lt;&gt;"",$C4124&lt;&gt;"",$B4124&lt;=$C4124),INDEX(Bemenet!$D$2:$D$301,$M4124),"")</f>
        <v/>
      </c>
      <c r="F4124" s="5" t="str">
        <f t="shared" si="576"/>
        <v/>
      </c>
      <c r="G4124" s="5" t="str">
        <f t="shared" si="577"/>
        <v/>
      </c>
      <c r="H4124" s="9" t="str">
        <f t="shared" si="578"/>
        <v/>
      </c>
      <c r="I4124" s="5" t="str">
        <f t="shared" si="579"/>
        <v/>
      </c>
      <c r="J4124" s="5" t="str">
        <f>IF(OR($L4124="",NOT(COUNTIFS($L$2:$L4124,$L4124)=1)),"",SUMIFS($G:$G,$L:$L,$L4124))</f>
        <v/>
      </c>
      <c r="K4124" s="5" t="str">
        <f>IF(OR($L4124="",NOT(COUNTIFS($L$2:$L4124,$L4124)=1)),"",SUMIFS($I:$I,$L:$L,$L4124))</f>
        <v/>
      </c>
      <c r="L4124" s="6" t="str">
        <f t="shared" si="580"/>
        <v/>
      </c>
      <c r="M4124" s="6">
        <f t="shared" si="581"/>
        <v>165</v>
      </c>
      <c r="N4124" s="6">
        <f t="shared" si="582"/>
        <v>24</v>
      </c>
      <c r="O4124" s="9" t="str">
        <f>IF(AND($B4124&lt;&gt;"",$C4124&lt;&gt;"",$B4124&lt;=$C4124),INDEX(Szabalyok!$C:$C,$N4124),"")</f>
        <v/>
      </c>
      <c r="P4124">
        <f t="shared" si="584"/>
        <v>0</v>
      </c>
    </row>
    <row r="4125" spans="1:16" x14ac:dyDescent="0.35">
      <c r="A4125">
        <f t="shared" si="583"/>
        <v>0</v>
      </c>
      <c r="B4125" s="4" t="str">
        <f>IF($M4125&gt;300,"",IF(OR(INDEX(Bemenet!$E$2:$E$301,$M4125)="",INDEX(Bemenet!$F$2:$F$301,$M4125)=""),"",MAX(INDEX(Bemenet!$E$2:$E$301,$M4125),INDEX(Szabalyok!$A:$A,$N4125))))</f>
        <v/>
      </c>
      <c r="C4125" s="4" t="str">
        <f>IF($B4125="","",MIN(INDEX(Bemenet!$F$2:$F$301,$M4125),INDEX(Szabalyok!$B:$B,$N4125)))</f>
        <v/>
      </c>
      <c r="D4125" s="5" t="str">
        <f>IF(AND($B4125&lt;&gt;"",$C4125&lt;&gt;"",$B4125&lt;=$C4125),INDEX(Bemenet!$G$2:$G$301,$M4125),"")</f>
        <v/>
      </c>
      <c r="E4125" s="6" t="str">
        <f>IF(AND($B4125&lt;&gt;"",$C4125&lt;&gt;"",$B4125&lt;=$C4125),INDEX(Bemenet!$D$2:$D$301,$M4125),"")</f>
        <v/>
      </c>
      <c r="F4125" s="5" t="str">
        <f t="shared" si="576"/>
        <v/>
      </c>
      <c r="G4125" s="5" t="str">
        <f t="shared" si="577"/>
        <v/>
      </c>
      <c r="H4125" s="9" t="str">
        <f t="shared" si="578"/>
        <v/>
      </c>
      <c r="I4125" s="5" t="str">
        <f t="shared" si="579"/>
        <v/>
      </c>
      <c r="J4125" s="5" t="str">
        <f>IF(OR($L4125="",NOT(COUNTIFS($L$2:$L4125,$L4125)=1)),"",SUMIFS($G:$G,$L:$L,$L4125))</f>
        <v/>
      </c>
      <c r="K4125" s="5" t="str">
        <f>IF(OR($L4125="",NOT(COUNTIFS($L$2:$L4125,$L4125)=1)),"",SUMIFS($I:$I,$L:$L,$L4125))</f>
        <v/>
      </c>
      <c r="L4125" s="6" t="str">
        <f t="shared" si="580"/>
        <v/>
      </c>
      <c r="M4125" s="6">
        <f t="shared" si="581"/>
        <v>165</v>
      </c>
      <c r="N4125" s="6">
        <f t="shared" si="582"/>
        <v>25</v>
      </c>
      <c r="O4125" s="9" t="str">
        <f>IF(AND($B4125&lt;&gt;"",$C4125&lt;&gt;"",$B4125&lt;=$C4125),INDEX(Szabalyok!$C:$C,$N4125),"")</f>
        <v/>
      </c>
      <c r="P4125">
        <f t="shared" si="584"/>
        <v>0</v>
      </c>
    </row>
    <row r="4126" spans="1:16" x14ac:dyDescent="0.35">
      <c r="A4126">
        <f t="shared" si="583"/>
        <v>0</v>
      </c>
      <c r="B4126" s="4" t="str">
        <f>IF($M4126&gt;300,"",IF(OR(INDEX(Bemenet!$E$2:$E$301,$M4126)="",INDEX(Bemenet!$F$2:$F$301,$M4126)=""),"",MAX(INDEX(Bemenet!$E$2:$E$301,$M4126),INDEX(Szabalyok!$A:$A,$N4126))))</f>
        <v/>
      </c>
      <c r="C4126" s="4" t="str">
        <f>IF($B4126="","",MIN(INDEX(Bemenet!$F$2:$F$301,$M4126),INDEX(Szabalyok!$B:$B,$N4126)))</f>
        <v/>
      </c>
      <c r="D4126" s="5" t="str">
        <f>IF(AND($B4126&lt;&gt;"",$C4126&lt;&gt;"",$B4126&lt;=$C4126),INDEX(Bemenet!$G$2:$G$301,$M4126),"")</f>
        <v/>
      </c>
      <c r="E4126" s="6" t="str">
        <f>IF(AND($B4126&lt;&gt;"",$C4126&lt;&gt;"",$B4126&lt;=$C4126),INDEX(Bemenet!$D$2:$D$301,$M4126),"")</f>
        <v/>
      </c>
      <c r="F4126" s="5" t="str">
        <f t="shared" si="576"/>
        <v/>
      </c>
      <c r="G4126" s="5" t="str">
        <f t="shared" si="577"/>
        <v/>
      </c>
      <c r="H4126" s="9" t="str">
        <f t="shared" si="578"/>
        <v/>
      </c>
      <c r="I4126" s="5" t="str">
        <f t="shared" si="579"/>
        <v/>
      </c>
      <c r="J4126" s="5" t="str">
        <f>IF(OR($L4126="",NOT(COUNTIFS($L$2:$L4126,$L4126)=1)),"",SUMIFS($G:$G,$L:$L,$L4126))</f>
        <v/>
      </c>
      <c r="K4126" s="5" t="str">
        <f>IF(OR($L4126="",NOT(COUNTIFS($L$2:$L4126,$L4126)=1)),"",SUMIFS($I:$I,$L:$L,$L4126))</f>
        <v/>
      </c>
      <c r="L4126" s="6" t="str">
        <f t="shared" si="580"/>
        <v/>
      </c>
      <c r="M4126" s="6">
        <f t="shared" si="581"/>
        <v>165</v>
      </c>
      <c r="N4126" s="6">
        <f t="shared" si="582"/>
        <v>26</v>
      </c>
      <c r="O4126" s="9" t="str">
        <f>IF(AND($B4126&lt;&gt;"",$C4126&lt;&gt;"",$B4126&lt;=$C4126),INDEX(Szabalyok!$C:$C,$N4126),"")</f>
        <v/>
      </c>
      <c r="P4126">
        <f t="shared" si="584"/>
        <v>0</v>
      </c>
    </row>
    <row r="4127" spans="1:16" x14ac:dyDescent="0.35">
      <c r="A4127">
        <f t="shared" si="583"/>
        <v>0</v>
      </c>
      <c r="B4127" s="4" t="str">
        <f>IF($M4127&gt;300,"",IF(OR(INDEX(Bemenet!$E$2:$E$301,$M4127)="",INDEX(Bemenet!$F$2:$F$301,$M4127)=""),"",MAX(INDEX(Bemenet!$E$2:$E$301,$M4127),INDEX(Szabalyok!$A:$A,$N4127))))</f>
        <v/>
      </c>
      <c r="C4127" s="4" t="str">
        <f>IF($B4127="","",MIN(INDEX(Bemenet!$F$2:$F$301,$M4127),INDEX(Szabalyok!$B:$B,$N4127)))</f>
        <v/>
      </c>
      <c r="D4127" s="5" t="str">
        <f>IF(AND($B4127&lt;&gt;"",$C4127&lt;&gt;"",$B4127&lt;=$C4127),INDEX(Bemenet!$G$2:$G$301,$M4127),"")</f>
        <v/>
      </c>
      <c r="E4127" s="6" t="str">
        <f>IF(AND($B4127&lt;&gt;"",$C4127&lt;&gt;"",$B4127&lt;=$C4127),INDEX(Bemenet!$D$2:$D$301,$M4127),"")</f>
        <v/>
      </c>
      <c r="F4127" s="5" t="str">
        <f t="shared" si="576"/>
        <v/>
      </c>
      <c r="G4127" s="5" t="str">
        <f t="shared" si="577"/>
        <v/>
      </c>
      <c r="H4127" s="9" t="str">
        <f t="shared" si="578"/>
        <v/>
      </c>
      <c r="I4127" s="5" t="str">
        <f t="shared" si="579"/>
        <v/>
      </c>
      <c r="J4127" s="5" t="str">
        <f>IF(OR($L4127="",NOT(COUNTIFS($L$2:$L4127,$L4127)=1)),"",SUMIFS($G:$G,$L:$L,$L4127))</f>
        <v/>
      </c>
      <c r="K4127" s="5" t="str">
        <f>IF(OR($L4127="",NOT(COUNTIFS($L$2:$L4127,$L4127)=1)),"",SUMIFS($I:$I,$L:$L,$L4127))</f>
        <v/>
      </c>
      <c r="L4127" s="6" t="str">
        <f t="shared" si="580"/>
        <v/>
      </c>
      <c r="M4127" s="6">
        <f t="shared" si="581"/>
        <v>166</v>
      </c>
      <c r="N4127" s="6">
        <f t="shared" si="582"/>
        <v>2</v>
      </c>
      <c r="O4127" s="9" t="str">
        <f>IF(AND($B4127&lt;&gt;"",$C4127&lt;&gt;"",$B4127&lt;=$C4127),INDEX(Szabalyok!$C:$C,$N4127),"")</f>
        <v/>
      </c>
      <c r="P4127">
        <f t="shared" si="584"/>
        <v>0</v>
      </c>
    </row>
    <row r="4128" spans="1:16" x14ac:dyDescent="0.35">
      <c r="A4128">
        <f t="shared" si="583"/>
        <v>0</v>
      </c>
      <c r="B4128" s="4" t="str">
        <f>IF($M4128&gt;300,"",IF(OR(INDEX(Bemenet!$E$2:$E$301,$M4128)="",INDEX(Bemenet!$F$2:$F$301,$M4128)=""),"",MAX(INDEX(Bemenet!$E$2:$E$301,$M4128),INDEX(Szabalyok!$A:$A,$N4128))))</f>
        <v/>
      </c>
      <c r="C4128" s="4" t="str">
        <f>IF($B4128="","",MIN(INDEX(Bemenet!$F$2:$F$301,$M4128),INDEX(Szabalyok!$B:$B,$N4128)))</f>
        <v/>
      </c>
      <c r="D4128" s="5" t="str">
        <f>IF(AND($B4128&lt;&gt;"",$C4128&lt;&gt;"",$B4128&lt;=$C4128),INDEX(Bemenet!$G$2:$G$301,$M4128),"")</f>
        <v/>
      </c>
      <c r="E4128" s="6" t="str">
        <f>IF(AND($B4128&lt;&gt;"",$C4128&lt;&gt;"",$B4128&lt;=$C4128),INDEX(Bemenet!$D$2:$D$301,$M4128),"")</f>
        <v/>
      </c>
      <c r="F4128" s="5" t="str">
        <f t="shared" si="576"/>
        <v/>
      </c>
      <c r="G4128" s="5" t="str">
        <f t="shared" si="577"/>
        <v/>
      </c>
      <c r="H4128" s="9" t="str">
        <f t="shared" si="578"/>
        <v/>
      </c>
      <c r="I4128" s="5" t="str">
        <f t="shared" si="579"/>
        <v/>
      </c>
      <c r="J4128" s="5" t="str">
        <f>IF(OR($L4128="",NOT(COUNTIFS($L$2:$L4128,$L4128)=1)),"",SUMIFS($G:$G,$L:$L,$L4128))</f>
        <v/>
      </c>
      <c r="K4128" s="5" t="str">
        <f>IF(OR($L4128="",NOT(COUNTIFS($L$2:$L4128,$L4128)=1)),"",SUMIFS($I:$I,$L:$L,$L4128))</f>
        <v/>
      </c>
      <c r="L4128" s="6" t="str">
        <f t="shared" si="580"/>
        <v/>
      </c>
      <c r="M4128" s="6">
        <f t="shared" si="581"/>
        <v>166</v>
      </c>
      <c r="N4128" s="6">
        <f t="shared" si="582"/>
        <v>3</v>
      </c>
      <c r="O4128" s="9" t="str">
        <f>IF(AND($B4128&lt;&gt;"",$C4128&lt;&gt;"",$B4128&lt;=$C4128),INDEX(Szabalyok!$C:$C,$N4128),"")</f>
        <v/>
      </c>
      <c r="P4128">
        <f t="shared" si="584"/>
        <v>0</v>
      </c>
    </row>
    <row r="4129" spans="1:16" x14ac:dyDescent="0.35">
      <c r="A4129">
        <f t="shared" si="583"/>
        <v>0</v>
      </c>
      <c r="B4129" s="4" t="str">
        <f>IF($M4129&gt;300,"",IF(OR(INDEX(Bemenet!$E$2:$E$301,$M4129)="",INDEX(Bemenet!$F$2:$F$301,$M4129)=""),"",MAX(INDEX(Bemenet!$E$2:$E$301,$M4129),INDEX(Szabalyok!$A:$A,$N4129))))</f>
        <v/>
      </c>
      <c r="C4129" s="4" t="str">
        <f>IF($B4129="","",MIN(INDEX(Bemenet!$F$2:$F$301,$M4129),INDEX(Szabalyok!$B:$B,$N4129)))</f>
        <v/>
      </c>
      <c r="D4129" s="5" t="str">
        <f>IF(AND($B4129&lt;&gt;"",$C4129&lt;&gt;"",$B4129&lt;=$C4129),INDEX(Bemenet!$G$2:$G$301,$M4129),"")</f>
        <v/>
      </c>
      <c r="E4129" s="6" t="str">
        <f>IF(AND($B4129&lt;&gt;"",$C4129&lt;&gt;"",$B4129&lt;=$C4129),INDEX(Bemenet!$D$2:$D$301,$M4129),"")</f>
        <v/>
      </c>
      <c r="F4129" s="5" t="str">
        <f t="shared" si="576"/>
        <v/>
      </c>
      <c r="G4129" s="5" t="str">
        <f t="shared" si="577"/>
        <v/>
      </c>
      <c r="H4129" s="9" t="str">
        <f t="shared" si="578"/>
        <v/>
      </c>
      <c r="I4129" s="5" t="str">
        <f t="shared" si="579"/>
        <v/>
      </c>
      <c r="J4129" s="5" t="str">
        <f>IF(OR($L4129="",NOT(COUNTIFS($L$2:$L4129,$L4129)=1)),"",SUMIFS($G:$G,$L:$L,$L4129))</f>
        <v/>
      </c>
      <c r="K4129" s="5" t="str">
        <f>IF(OR($L4129="",NOT(COUNTIFS($L$2:$L4129,$L4129)=1)),"",SUMIFS($I:$I,$L:$L,$L4129))</f>
        <v/>
      </c>
      <c r="L4129" s="6" t="str">
        <f t="shared" si="580"/>
        <v/>
      </c>
      <c r="M4129" s="6">
        <f t="shared" si="581"/>
        <v>166</v>
      </c>
      <c r="N4129" s="6">
        <f t="shared" si="582"/>
        <v>4</v>
      </c>
      <c r="O4129" s="9" t="str">
        <f>IF(AND($B4129&lt;&gt;"",$C4129&lt;&gt;"",$B4129&lt;=$C4129),INDEX(Szabalyok!$C:$C,$N4129),"")</f>
        <v/>
      </c>
      <c r="P4129">
        <f t="shared" si="584"/>
        <v>0</v>
      </c>
    </row>
    <row r="4130" spans="1:16" x14ac:dyDescent="0.35">
      <c r="A4130">
        <f t="shared" si="583"/>
        <v>0</v>
      </c>
      <c r="B4130" s="4" t="str">
        <f>IF($M4130&gt;300,"",IF(OR(INDEX(Bemenet!$E$2:$E$301,$M4130)="",INDEX(Bemenet!$F$2:$F$301,$M4130)=""),"",MAX(INDEX(Bemenet!$E$2:$E$301,$M4130),INDEX(Szabalyok!$A:$A,$N4130))))</f>
        <v/>
      </c>
      <c r="C4130" s="4" t="str">
        <f>IF($B4130="","",MIN(INDEX(Bemenet!$F$2:$F$301,$M4130),INDEX(Szabalyok!$B:$B,$N4130)))</f>
        <v/>
      </c>
      <c r="D4130" s="5" t="str">
        <f>IF(AND($B4130&lt;&gt;"",$C4130&lt;&gt;"",$B4130&lt;=$C4130),INDEX(Bemenet!$G$2:$G$301,$M4130),"")</f>
        <v/>
      </c>
      <c r="E4130" s="6" t="str">
        <f>IF(AND($B4130&lt;&gt;"",$C4130&lt;&gt;"",$B4130&lt;=$C4130),INDEX(Bemenet!$D$2:$D$301,$M4130),"")</f>
        <v/>
      </c>
      <c r="F4130" s="5" t="str">
        <f t="shared" si="576"/>
        <v/>
      </c>
      <c r="G4130" s="5" t="str">
        <f t="shared" si="577"/>
        <v/>
      </c>
      <c r="H4130" s="9" t="str">
        <f t="shared" si="578"/>
        <v/>
      </c>
      <c r="I4130" s="5" t="str">
        <f t="shared" si="579"/>
        <v/>
      </c>
      <c r="J4130" s="5" t="str">
        <f>IF(OR($L4130="",NOT(COUNTIFS($L$2:$L4130,$L4130)=1)),"",SUMIFS($G:$G,$L:$L,$L4130))</f>
        <v/>
      </c>
      <c r="K4130" s="5" t="str">
        <f>IF(OR($L4130="",NOT(COUNTIFS($L$2:$L4130,$L4130)=1)),"",SUMIFS($I:$I,$L:$L,$L4130))</f>
        <v/>
      </c>
      <c r="L4130" s="6" t="str">
        <f t="shared" si="580"/>
        <v/>
      </c>
      <c r="M4130" s="6">
        <f t="shared" si="581"/>
        <v>166</v>
      </c>
      <c r="N4130" s="6">
        <f t="shared" si="582"/>
        <v>5</v>
      </c>
      <c r="O4130" s="9" t="str">
        <f>IF(AND($B4130&lt;&gt;"",$C4130&lt;&gt;"",$B4130&lt;=$C4130),INDEX(Szabalyok!$C:$C,$N4130),"")</f>
        <v/>
      </c>
      <c r="P4130">
        <f t="shared" si="584"/>
        <v>0</v>
      </c>
    </row>
    <row r="4131" spans="1:16" x14ac:dyDescent="0.35">
      <c r="A4131">
        <f t="shared" si="583"/>
        <v>0</v>
      </c>
      <c r="B4131" s="4" t="str">
        <f>IF($M4131&gt;300,"",IF(OR(INDEX(Bemenet!$E$2:$E$301,$M4131)="",INDEX(Bemenet!$F$2:$F$301,$M4131)=""),"",MAX(INDEX(Bemenet!$E$2:$E$301,$M4131),INDEX(Szabalyok!$A:$A,$N4131))))</f>
        <v/>
      </c>
      <c r="C4131" s="4" t="str">
        <f>IF($B4131="","",MIN(INDEX(Bemenet!$F$2:$F$301,$M4131),INDEX(Szabalyok!$B:$B,$N4131)))</f>
        <v/>
      </c>
      <c r="D4131" s="5" t="str">
        <f>IF(AND($B4131&lt;&gt;"",$C4131&lt;&gt;"",$B4131&lt;=$C4131),INDEX(Bemenet!$G$2:$G$301,$M4131),"")</f>
        <v/>
      </c>
      <c r="E4131" s="6" t="str">
        <f>IF(AND($B4131&lt;&gt;"",$C4131&lt;&gt;"",$B4131&lt;=$C4131),INDEX(Bemenet!$D$2:$D$301,$M4131),"")</f>
        <v/>
      </c>
      <c r="F4131" s="5" t="str">
        <f t="shared" si="576"/>
        <v/>
      </c>
      <c r="G4131" s="5" t="str">
        <f t="shared" si="577"/>
        <v/>
      </c>
      <c r="H4131" s="9" t="str">
        <f t="shared" si="578"/>
        <v/>
      </c>
      <c r="I4131" s="5" t="str">
        <f t="shared" si="579"/>
        <v/>
      </c>
      <c r="J4131" s="5" t="str">
        <f>IF(OR($L4131="",NOT(COUNTIFS($L$2:$L4131,$L4131)=1)),"",SUMIFS($G:$G,$L:$L,$L4131))</f>
        <v/>
      </c>
      <c r="K4131" s="5" t="str">
        <f>IF(OR($L4131="",NOT(COUNTIFS($L$2:$L4131,$L4131)=1)),"",SUMIFS($I:$I,$L:$L,$L4131))</f>
        <v/>
      </c>
      <c r="L4131" s="6" t="str">
        <f t="shared" si="580"/>
        <v/>
      </c>
      <c r="M4131" s="6">
        <f t="shared" si="581"/>
        <v>166</v>
      </c>
      <c r="N4131" s="6">
        <f t="shared" si="582"/>
        <v>6</v>
      </c>
      <c r="O4131" s="9" t="str">
        <f>IF(AND($B4131&lt;&gt;"",$C4131&lt;&gt;"",$B4131&lt;=$C4131),INDEX(Szabalyok!$C:$C,$N4131),"")</f>
        <v/>
      </c>
      <c r="P4131">
        <f t="shared" si="584"/>
        <v>0</v>
      </c>
    </row>
    <row r="4132" spans="1:16" x14ac:dyDescent="0.35">
      <c r="A4132">
        <f t="shared" si="583"/>
        <v>0</v>
      </c>
      <c r="B4132" s="4" t="str">
        <f>IF($M4132&gt;300,"",IF(OR(INDEX(Bemenet!$E$2:$E$301,$M4132)="",INDEX(Bemenet!$F$2:$F$301,$M4132)=""),"",MAX(INDEX(Bemenet!$E$2:$E$301,$M4132),INDEX(Szabalyok!$A:$A,$N4132))))</f>
        <v/>
      </c>
      <c r="C4132" s="4" t="str">
        <f>IF($B4132="","",MIN(INDEX(Bemenet!$F$2:$F$301,$M4132),INDEX(Szabalyok!$B:$B,$N4132)))</f>
        <v/>
      </c>
      <c r="D4132" s="5" t="str">
        <f>IF(AND($B4132&lt;&gt;"",$C4132&lt;&gt;"",$B4132&lt;=$C4132),INDEX(Bemenet!$G$2:$G$301,$M4132),"")</f>
        <v/>
      </c>
      <c r="E4132" s="6" t="str">
        <f>IF(AND($B4132&lt;&gt;"",$C4132&lt;&gt;"",$B4132&lt;=$C4132),INDEX(Bemenet!$D$2:$D$301,$M4132),"")</f>
        <v/>
      </c>
      <c r="F4132" s="5" t="str">
        <f t="shared" si="576"/>
        <v/>
      </c>
      <c r="G4132" s="5" t="str">
        <f t="shared" si="577"/>
        <v/>
      </c>
      <c r="H4132" s="9" t="str">
        <f t="shared" si="578"/>
        <v/>
      </c>
      <c r="I4132" s="5" t="str">
        <f t="shared" si="579"/>
        <v/>
      </c>
      <c r="J4132" s="5" t="str">
        <f>IF(OR($L4132="",NOT(COUNTIFS($L$2:$L4132,$L4132)=1)),"",SUMIFS($G:$G,$L:$L,$L4132))</f>
        <v/>
      </c>
      <c r="K4132" s="5" t="str">
        <f>IF(OR($L4132="",NOT(COUNTIFS($L$2:$L4132,$L4132)=1)),"",SUMIFS($I:$I,$L:$L,$L4132))</f>
        <v/>
      </c>
      <c r="L4132" s="6" t="str">
        <f t="shared" si="580"/>
        <v/>
      </c>
      <c r="M4132" s="6">
        <f t="shared" si="581"/>
        <v>166</v>
      </c>
      <c r="N4132" s="6">
        <f t="shared" si="582"/>
        <v>7</v>
      </c>
      <c r="O4132" s="9" t="str">
        <f>IF(AND($B4132&lt;&gt;"",$C4132&lt;&gt;"",$B4132&lt;=$C4132),INDEX(Szabalyok!$C:$C,$N4132),"")</f>
        <v/>
      </c>
      <c r="P4132">
        <f t="shared" si="584"/>
        <v>0</v>
      </c>
    </row>
    <row r="4133" spans="1:16" x14ac:dyDescent="0.35">
      <c r="A4133">
        <f t="shared" si="583"/>
        <v>0</v>
      </c>
      <c r="B4133" s="4" t="str">
        <f>IF($M4133&gt;300,"",IF(OR(INDEX(Bemenet!$E$2:$E$301,$M4133)="",INDEX(Bemenet!$F$2:$F$301,$M4133)=""),"",MAX(INDEX(Bemenet!$E$2:$E$301,$M4133),INDEX(Szabalyok!$A:$A,$N4133))))</f>
        <v/>
      </c>
      <c r="C4133" s="4" t="str">
        <f>IF($B4133="","",MIN(INDEX(Bemenet!$F$2:$F$301,$M4133),INDEX(Szabalyok!$B:$B,$N4133)))</f>
        <v/>
      </c>
      <c r="D4133" s="5" t="str">
        <f>IF(AND($B4133&lt;&gt;"",$C4133&lt;&gt;"",$B4133&lt;=$C4133),INDEX(Bemenet!$G$2:$G$301,$M4133),"")</f>
        <v/>
      </c>
      <c r="E4133" s="6" t="str">
        <f>IF(AND($B4133&lt;&gt;"",$C4133&lt;&gt;"",$B4133&lt;=$C4133),INDEX(Bemenet!$D$2:$D$301,$M4133),"")</f>
        <v/>
      </c>
      <c r="F4133" s="5" t="str">
        <f t="shared" si="576"/>
        <v/>
      </c>
      <c r="G4133" s="5" t="str">
        <f t="shared" si="577"/>
        <v/>
      </c>
      <c r="H4133" s="9" t="str">
        <f t="shared" si="578"/>
        <v/>
      </c>
      <c r="I4133" s="5" t="str">
        <f t="shared" si="579"/>
        <v/>
      </c>
      <c r="J4133" s="5" t="str">
        <f>IF(OR($L4133="",NOT(COUNTIFS($L$2:$L4133,$L4133)=1)),"",SUMIFS($G:$G,$L:$L,$L4133))</f>
        <v/>
      </c>
      <c r="K4133" s="5" t="str">
        <f>IF(OR($L4133="",NOT(COUNTIFS($L$2:$L4133,$L4133)=1)),"",SUMIFS($I:$I,$L:$L,$L4133))</f>
        <v/>
      </c>
      <c r="L4133" s="6" t="str">
        <f t="shared" si="580"/>
        <v/>
      </c>
      <c r="M4133" s="6">
        <f t="shared" si="581"/>
        <v>166</v>
      </c>
      <c r="N4133" s="6">
        <f t="shared" si="582"/>
        <v>8</v>
      </c>
      <c r="O4133" s="9" t="str">
        <f>IF(AND($B4133&lt;&gt;"",$C4133&lt;&gt;"",$B4133&lt;=$C4133),INDEX(Szabalyok!$C:$C,$N4133),"")</f>
        <v/>
      </c>
      <c r="P4133">
        <f t="shared" si="584"/>
        <v>0</v>
      </c>
    </row>
    <row r="4134" spans="1:16" x14ac:dyDescent="0.35">
      <c r="A4134">
        <f t="shared" si="583"/>
        <v>0</v>
      </c>
      <c r="B4134" s="4" t="str">
        <f>IF($M4134&gt;300,"",IF(OR(INDEX(Bemenet!$E$2:$E$301,$M4134)="",INDEX(Bemenet!$F$2:$F$301,$M4134)=""),"",MAX(INDEX(Bemenet!$E$2:$E$301,$M4134),INDEX(Szabalyok!$A:$A,$N4134))))</f>
        <v/>
      </c>
      <c r="C4134" s="4" t="str">
        <f>IF($B4134="","",MIN(INDEX(Bemenet!$F$2:$F$301,$M4134),INDEX(Szabalyok!$B:$B,$N4134)))</f>
        <v/>
      </c>
      <c r="D4134" s="5" t="str">
        <f>IF(AND($B4134&lt;&gt;"",$C4134&lt;&gt;"",$B4134&lt;=$C4134),INDEX(Bemenet!$G$2:$G$301,$M4134),"")</f>
        <v/>
      </c>
      <c r="E4134" s="6" t="str">
        <f>IF(AND($B4134&lt;&gt;"",$C4134&lt;&gt;"",$B4134&lt;=$C4134),INDEX(Bemenet!$D$2:$D$301,$M4134),"")</f>
        <v/>
      </c>
      <c r="F4134" s="5" t="str">
        <f t="shared" si="576"/>
        <v/>
      </c>
      <c r="G4134" s="5" t="str">
        <f t="shared" si="577"/>
        <v/>
      </c>
      <c r="H4134" s="9" t="str">
        <f t="shared" si="578"/>
        <v/>
      </c>
      <c r="I4134" s="5" t="str">
        <f t="shared" si="579"/>
        <v/>
      </c>
      <c r="J4134" s="5" t="str">
        <f>IF(OR($L4134="",NOT(COUNTIFS($L$2:$L4134,$L4134)=1)),"",SUMIFS($G:$G,$L:$L,$L4134))</f>
        <v/>
      </c>
      <c r="K4134" s="5" t="str">
        <f>IF(OR($L4134="",NOT(COUNTIFS($L$2:$L4134,$L4134)=1)),"",SUMIFS($I:$I,$L:$L,$L4134))</f>
        <v/>
      </c>
      <c r="L4134" s="6" t="str">
        <f t="shared" si="580"/>
        <v/>
      </c>
      <c r="M4134" s="6">
        <f t="shared" si="581"/>
        <v>166</v>
      </c>
      <c r="N4134" s="6">
        <f t="shared" si="582"/>
        <v>9</v>
      </c>
      <c r="O4134" s="9" t="str">
        <f>IF(AND($B4134&lt;&gt;"",$C4134&lt;&gt;"",$B4134&lt;=$C4134),INDEX(Szabalyok!$C:$C,$N4134),"")</f>
        <v/>
      </c>
      <c r="P4134">
        <f t="shared" si="584"/>
        <v>0</v>
      </c>
    </row>
    <row r="4135" spans="1:16" x14ac:dyDescent="0.35">
      <c r="A4135">
        <f t="shared" si="583"/>
        <v>0</v>
      </c>
      <c r="B4135" s="4" t="str">
        <f>IF($M4135&gt;300,"",IF(OR(INDEX(Bemenet!$E$2:$E$301,$M4135)="",INDEX(Bemenet!$F$2:$F$301,$M4135)=""),"",MAX(INDEX(Bemenet!$E$2:$E$301,$M4135),INDEX(Szabalyok!$A:$A,$N4135))))</f>
        <v/>
      </c>
      <c r="C4135" s="4" t="str">
        <f>IF($B4135="","",MIN(INDEX(Bemenet!$F$2:$F$301,$M4135),INDEX(Szabalyok!$B:$B,$N4135)))</f>
        <v/>
      </c>
      <c r="D4135" s="5" t="str">
        <f>IF(AND($B4135&lt;&gt;"",$C4135&lt;&gt;"",$B4135&lt;=$C4135),INDEX(Bemenet!$G$2:$G$301,$M4135),"")</f>
        <v/>
      </c>
      <c r="E4135" s="6" t="str">
        <f>IF(AND($B4135&lt;&gt;"",$C4135&lt;&gt;"",$B4135&lt;=$C4135),INDEX(Bemenet!$D$2:$D$301,$M4135),"")</f>
        <v/>
      </c>
      <c r="F4135" s="5" t="str">
        <f t="shared" si="576"/>
        <v/>
      </c>
      <c r="G4135" s="5" t="str">
        <f t="shared" si="577"/>
        <v/>
      </c>
      <c r="H4135" s="9" t="str">
        <f t="shared" si="578"/>
        <v/>
      </c>
      <c r="I4135" s="5" t="str">
        <f t="shared" si="579"/>
        <v/>
      </c>
      <c r="J4135" s="5" t="str">
        <f>IF(OR($L4135="",NOT(COUNTIFS($L$2:$L4135,$L4135)=1)),"",SUMIFS($G:$G,$L:$L,$L4135))</f>
        <v/>
      </c>
      <c r="K4135" s="5" t="str">
        <f>IF(OR($L4135="",NOT(COUNTIFS($L$2:$L4135,$L4135)=1)),"",SUMIFS($I:$I,$L:$L,$L4135))</f>
        <v/>
      </c>
      <c r="L4135" s="6" t="str">
        <f t="shared" si="580"/>
        <v/>
      </c>
      <c r="M4135" s="6">
        <f t="shared" si="581"/>
        <v>166</v>
      </c>
      <c r="N4135" s="6">
        <f t="shared" si="582"/>
        <v>10</v>
      </c>
      <c r="O4135" s="9" t="str">
        <f>IF(AND($B4135&lt;&gt;"",$C4135&lt;&gt;"",$B4135&lt;=$C4135),INDEX(Szabalyok!$C:$C,$N4135),"")</f>
        <v/>
      </c>
      <c r="P4135">
        <f t="shared" si="584"/>
        <v>0</v>
      </c>
    </row>
    <row r="4136" spans="1:16" x14ac:dyDescent="0.35">
      <c r="A4136">
        <f t="shared" si="583"/>
        <v>0</v>
      </c>
      <c r="B4136" s="4" t="str">
        <f>IF($M4136&gt;300,"",IF(OR(INDEX(Bemenet!$E$2:$E$301,$M4136)="",INDEX(Bemenet!$F$2:$F$301,$M4136)=""),"",MAX(INDEX(Bemenet!$E$2:$E$301,$M4136),INDEX(Szabalyok!$A:$A,$N4136))))</f>
        <v/>
      </c>
      <c r="C4136" s="4" t="str">
        <f>IF($B4136="","",MIN(INDEX(Bemenet!$F$2:$F$301,$M4136),INDEX(Szabalyok!$B:$B,$N4136)))</f>
        <v/>
      </c>
      <c r="D4136" s="5" t="str">
        <f>IF(AND($B4136&lt;&gt;"",$C4136&lt;&gt;"",$B4136&lt;=$C4136),INDEX(Bemenet!$G$2:$G$301,$M4136),"")</f>
        <v/>
      </c>
      <c r="E4136" s="6" t="str">
        <f>IF(AND($B4136&lt;&gt;"",$C4136&lt;&gt;"",$B4136&lt;=$C4136),INDEX(Bemenet!$D$2:$D$301,$M4136),"")</f>
        <v/>
      </c>
      <c r="F4136" s="5" t="str">
        <f t="shared" si="576"/>
        <v/>
      </c>
      <c r="G4136" s="5" t="str">
        <f t="shared" si="577"/>
        <v/>
      </c>
      <c r="H4136" s="9" t="str">
        <f t="shared" si="578"/>
        <v/>
      </c>
      <c r="I4136" s="5" t="str">
        <f t="shared" si="579"/>
        <v/>
      </c>
      <c r="J4136" s="5" t="str">
        <f>IF(OR($L4136="",NOT(COUNTIFS($L$2:$L4136,$L4136)=1)),"",SUMIFS($G:$G,$L:$L,$L4136))</f>
        <v/>
      </c>
      <c r="K4136" s="5" t="str">
        <f>IF(OR($L4136="",NOT(COUNTIFS($L$2:$L4136,$L4136)=1)),"",SUMIFS($I:$I,$L:$L,$L4136))</f>
        <v/>
      </c>
      <c r="L4136" s="6" t="str">
        <f t="shared" si="580"/>
        <v/>
      </c>
      <c r="M4136" s="6">
        <f t="shared" si="581"/>
        <v>166</v>
      </c>
      <c r="N4136" s="6">
        <f t="shared" si="582"/>
        <v>11</v>
      </c>
      <c r="O4136" s="9" t="str">
        <f>IF(AND($B4136&lt;&gt;"",$C4136&lt;&gt;"",$B4136&lt;=$C4136),INDEX(Szabalyok!$C:$C,$N4136),"")</f>
        <v/>
      </c>
      <c r="P4136">
        <f t="shared" si="584"/>
        <v>0</v>
      </c>
    </row>
    <row r="4137" spans="1:16" x14ac:dyDescent="0.35">
      <c r="A4137">
        <f t="shared" si="583"/>
        <v>0</v>
      </c>
      <c r="B4137" s="4" t="str">
        <f>IF($M4137&gt;300,"",IF(OR(INDEX(Bemenet!$E$2:$E$301,$M4137)="",INDEX(Bemenet!$F$2:$F$301,$M4137)=""),"",MAX(INDEX(Bemenet!$E$2:$E$301,$M4137),INDEX(Szabalyok!$A:$A,$N4137))))</f>
        <v/>
      </c>
      <c r="C4137" s="4" t="str">
        <f>IF($B4137="","",MIN(INDEX(Bemenet!$F$2:$F$301,$M4137),INDEX(Szabalyok!$B:$B,$N4137)))</f>
        <v/>
      </c>
      <c r="D4137" s="5" t="str">
        <f>IF(AND($B4137&lt;&gt;"",$C4137&lt;&gt;"",$B4137&lt;=$C4137),INDEX(Bemenet!$G$2:$G$301,$M4137),"")</f>
        <v/>
      </c>
      <c r="E4137" s="6" t="str">
        <f>IF(AND($B4137&lt;&gt;"",$C4137&lt;&gt;"",$B4137&lt;=$C4137),INDEX(Bemenet!$D$2:$D$301,$M4137),"")</f>
        <v/>
      </c>
      <c r="F4137" s="5" t="str">
        <f t="shared" si="576"/>
        <v/>
      </c>
      <c r="G4137" s="5" t="str">
        <f t="shared" si="577"/>
        <v/>
      </c>
      <c r="H4137" s="9" t="str">
        <f t="shared" si="578"/>
        <v/>
      </c>
      <c r="I4137" s="5" t="str">
        <f t="shared" si="579"/>
        <v/>
      </c>
      <c r="J4137" s="5" t="str">
        <f>IF(OR($L4137="",NOT(COUNTIFS($L$2:$L4137,$L4137)=1)),"",SUMIFS($G:$G,$L:$L,$L4137))</f>
        <v/>
      </c>
      <c r="K4137" s="5" t="str">
        <f>IF(OR($L4137="",NOT(COUNTIFS($L$2:$L4137,$L4137)=1)),"",SUMIFS($I:$I,$L:$L,$L4137))</f>
        <v/>
      </c>
      <c r="L4137" s="6" t="str">
        <f t="shared" si="580"/>
        <v/>
      </c>
      <c r="M4137" s="6">
        <f t="shared" si="581"/>
        <v>166</v>
      </c>
      <c r="N4137" s="6">
        <f t="shared" si="582"/>
        <v>12</v>
      </c>
      <c r="O4137" s="9" t="str">
        <f>IF(AND($B4137&lt;&gt;"",$C4137&lt;&gt;"",$B4137&lt;=$C4137),INDEX(Szabalyok!$C:$C,$N4137),"")</f>
        <v/>
      </c>
      <c r="P4137">
        <f t="shared" si="584"/>
        <v>0</v>
      </c>
    </row>
    <row r="4138" spans="1:16" x14ac:dyDescent="0.35">
      <c r="A4138">
        <f t="shared" si="583"/>
        <v>0</v>
      </c>
      <c r="B4138" s="4" t="str">
        <f>IF($M4138&gt;300,"",IF(OR(INDEX(Bemenet!$E$2:$E$301,$M4138)="",INDEX(Bemenet!$F$2:$F$301,$M4138)=""),"",MAX(INDEX(Bemenet!$E$2:$E$301,$M4138),INDEX(Szabalyok!$A:$A,$N4138))))</f>
        <v/>
      </c>
      <c r="C4138" s="4" t="str">
        <f>IF($B4138="","",MIN(INDEX(Bemenet!$F$2:$F$301,$M4138),INDEX(Szabalyok!$B:$B,$N4138)))</f>
        <v/>
      </c>
      <c r="D4138" s="5" t="str">
        <f>IF(AND($B4138&lt;&gt;"",$C4138&lt;&gt;"",$B4138&lt;=$C4138),INDEX(Bemenet!$G$2:$G$301,$M4138),"")</f>
        <v/>
      </c>
      <c r="E4138" s="6" t="str">
        <f>IF(AND($B4138&lt;&gt;"",$C4138&lt;&gt;"",$B4138&lt;=$C4138),INDEX(Bemenet!$D$2:$D$301,$M4138),"")</f>
        <v/>
      </c>
      <c r="F4138" s="5" t="str">
        <f t="shared" si="576"/>
        <v/>
      </c>
      <c r="G4138" s="5" t="str">
        <f t="shared" si="577"/>
        <v/>
      </c>
      <c r="H4138" s="9" t="str">
        <f t="shared" si="578"/>
        <v/>
      </c>
      <c r="I4138" s="5" t="str">
        <f t="shared" si="579"/>
        <v/>
      </c>
      <c r="J4138" s="5" t="str">
        <f>IF(OR($L4138="",NOT(COUNTIFS($L$2:$L4138,$L4138)=1)),"",SUMIFS($G:$G,$L:$L,$L4138))</f>
        <v/>
      </c>
      <c r="K4138" s="5" t="str">
        <f>IF(OR($L4138="",NOT(COUNTIFS($L$2:$L4138,$L4138)=1)),"",SUMIFS($I:$I,$L:$L,$L4138))</f>
        <v/>
      </c>
      <c r="L4138" s="6" t="str">
        <f t="shared" si="580"/>
        <v/>
      </c>
      <c r="M4138" s="6">
        <f t="shared" si="581"/>
        <v>166</v>
      </c>
      <c r="N4138" s="6">
        <f t="shared" si="582"/>
        <v>13</v>
      </c>
      <c r="O4138" s="9" t="str">
        <f>IF(AND($B4138&lt;&gt;"",$C4138&lt;&gt;"",$B4138&lt;=$C4138),INDEX(Szabalyok!$C:$C,$N4138),"")</f>
        <v/>
      </c>
      <c r="P4138">
        <f t="shared" si="584"/>
        <v>0</v>
      </c>
    </row>
    <row r="4139" spans="1:16" x14ac:dyDescent="0.35">
      <c r="A4139">
        <f t="shared" si="583"/>
        <v>0</v>
      </c>
      <c r="B4139" s="4" t="str">
        <f>IF($M4139&gt;300,"",IF(OR(INDEX(Bemenet!$E$2:$E$301,$M4139)="",INDEX(Bemenet!$F$2:$F$301,$M4139)=""),"",MAX(INDEX(Bemenet!$E$2:$E$301,$M4139),INDEX(Szabalyok!$A:$A,$N4139))))</f>
        <v/>
      </c>
      <c r="C4139" s="4" t="str">
        <f>IF($B4139="","",MIN(INDEX(Bemenet!$F$2:$F$301,$M4139),INDEX(Szabalyok!$B:$B,$N4139)))</f>
        <v/>
      </c>
      <c r="D4139" s="5" t="str">
        <f>IF(AND($B4139&lt;&gt;"",$C4139&lt;&gt;"",$B4139&lt;=$C4139),INDEX(Bemenet!$G$2:$G$301,$M4139),"")</f>
        <v/>
      </c>
      <c r="E4139" s="6" t="str">
        <f>IF(AND($B4139&lt;&gt;"",$C4139&lt;&gt;"",$B4139&lt;=$C4139),INDEX(Bemenet!$D$2:$D$301,$M4139),"")</f>
        <v/>
      </c>
      <c r="F4139" s="5" t="str">
        <f t="shared" si="576"/>
        <v/>
      </c>
      <c r="G4139" s="5" t="str">
        <f t="shared" si="577"/>
        <v/>
      </c>
      <c r="H4139" s="9" t="str">
        <f t="shared" si="578"/>
        <v/>
      </c>
      <c r="I4139" s="5" t="str">
        <f t="shared" si="579"/>
        <v/>
      </c>
      <c r="J4139" s="5" t="str">
        <f>IF(OR($L4139="",NOT(COUNTIFS($L$2:$L4139,$L4139)=1)),"",SUMIFS($G:$G,$L:$L,$L4139))</f>
        <v/>
      </c>
      <c r="K4139" s="5" t="str">
        <f>IF(OR($L4139="",NOT(COUNTIFS($L$2:$L4139,$L4139)=1)),"",SUMIFS($I:$I,$L:$L,$L4139))</f>
        <v/>
      </c>
      <c r="L4139" s="6" t="str">
        <f t="shared" si="580"/>
        <v/>
      </c>
      <c r="M4139" s="6">
        <f t="shared" si="581"/>
        <v>166</v>
      </c>
      <c r="N4139" s="6">
        <f t="shared" si="582"/>
        <v>14</v>
      </c>
      <c r="O4139" s="9" t="str">
        <f>IF(AND($B4139&lt;&gt;"",$C4139&lt;&gt;"",$B4139&lt;=$C4139),INDEX(Szabalyok!$C:$C,$N4139),"")</f>
        <v/>
      </c>
      <c r="P4139">
        <f t="shared" si="584"/>
        <v>0</v>
      </c>
    </row>
    <row r="4140" spans="1:16" x14ac:dyDescent="0.35">
      <c r="A4140">
        <f t="shared" si="583"/>
        <v>0</v>
      </c>
      <c r="B4140" s="4" t="str">
        <f>IF($M4140&gt;300,"",IF(OR(INDEX(Bemenet!$E$2:$E$301,$M4140)="",INDEX(Bemenet!$F$2:$F$301,$M4140)=""),"",MAX(INDEX(Bemenet!$E$2:$E$301,$M4140),INDEX(Szabalyok!$A:$A,$N4140))))</f>
        <v/>
      </c>
      <c r="C4140" s="4" t="str">
        <f>IF($B4140="","",MIN(INDEX(Bemenet!$F$2:$F$301,$M4140),INDEX(Szabalyok!$B:$B,$N4140)))</f>
        <v/>
      </c>
      <c r="D4140" s="5" t="str">
        <f>IF(AND($B4140&lt;&gt;"",$C4140&lt;&gt;"",$B4140&lt;=$C4140),INDEX(Bemenet!$G$2:$G$301,$M4140),"")</f>
        <v/>
      </c>
      <c r="E4140" s="6" t="str">
        <f>IF(AND($B4140&lt;&gt;"",$C4140&lt;&gt;"",$B4140&lt;=$C4140),INDEX(Bemenet!$D$2:$D$301,$M4140),"")</f>
        <v/>
      </c>
      <c r="F4140" s="5" t="str">
        <f t="shared" si="576"/>
        <v/>
      </c>
      <c r="G4140" s="5" t="str">
        <f t="shared" si="577"/>
        <v/>
      </c>
      <c r="H4140" s="9" t="str">
        <f t="shared" si="578"/>
        <v/>
      </c>
      <c r="I4140" s="5" t="str">
        <f t="shared" si="579"/>
        <v/>
      </c>
      <c r="J4140" s="5" t="str">
        <f>IF(OR($L4140="",NOT(COUNTIFS($L$2:$L4140,$L4140)=1)),"",SUMIFS($G:$G,$L:$L,$L4140))</f>
        <v/>
      </c>
      <c r="K4140" s="5" t="str">
        <f>IF(OR($L4140="",NOT(COUNTIFS($L$2:$L4140,$L4140)=1)),"",SUMIFS($I:$I,$L:$L,$L4140))</f>
        <v/>
      </c>
      <c r="L4140" s="6" t="str">
        <f t="shared" si="580"/>
        <v/>
      </c>
      <c r="M4140" s="6">
        <f t="shared" si="581"/>
        <v>166</v>
      </c>
      <c r="N4140" s="6">
        <f t="shared" si="582"/>
        <v>15</v>
      </c>
      <c r="O4140" s="9" t="str">
        <f>IF(AND($B4140&lt;&gt;"",$C4140&lt;&gt;"",$B4140&lt;=$C4140),INDEX(Szabalyok!$C:$C,$N4140),"")</f>
        <v/>
      </c>
      <c r="P4140">
        <f t="shared" si="584"/>
        <v>0</v>
      </c>
    </row>
    <row r="4141" spans="1:16" x14ac:dyDescent="0.35">
      <c r="A4141">
        <f t="shared" si="583"/>
        <v>0</v>
      </c>
      <c r="B4141" s="4" t="str">
        <f>IF($M4141&gt;300,"",IF(OR(INDEX(Bemenet!$E$2:$E$301,$M4141)="",INDEX(Bemenet!$F$2:$F$301,$M4141)=""),"",MAX(INDEX(Bemenet!$E$2:$E$301,$M4141),INDEX(Szabalyok!$A:$A,$N4141))))</f>
        <v/>
      </c>
      <c r="C4141" s="4" t="str">
        <f>IF($B4141="","",MIN(INDEX(Bemenet!$F$2:$F$301,$M4141),INDEX(Szabalyok!$B:$B,$N4141)))</f>
        <v/>
      </c>
      <c r="D4141" s="5" t="str">
        <f>IF(AND($B4141&lt;&gt;"",$C4141&lt;&gt;"",$B4141&lt;=$C4141),INDEX(Bemenet!$G$2:$G$301,$M4141),"")</f>
        <v/>
      </c>
      <c r="E4141" s="6" t="str">
        <f>IF(AND($B4141&lt;&gt;"",$C4141&lt;&gt;"",$B4141&lt;=$C4141),INDEX(Bemenet!$D$2:$D$301,$M4141),"")</f>
        <v/>
      </c>
      <c r="F4141" s="5" t="str">
        <f t="shared" si="576"/>
        <v/>
      </c>
      <c r="G4141" s="5" t="str">
        <f t="shared" si="577"/>
        <v/>
      </c>
      <c r="H4141" s="9" t="str">
        <f t="shared" si="578"/>
        <v/>
      </c>
      <c r="I4141" s="5" t="str">
        <f t="shared" si="579"/>
        <v/>
      </c>
      <c r="J4141" s="5" t="str">
        <f>IF(OR($L4141="",NOT(COUNTIFS($L$2:$L4141,$L4141)=1)),"",SUMIFS($G:$G,$L:$L,$L4141))</f>
        <v/>
      </c>
      <c r="K4141" s="5" t="str">
        <f>IF(OR($L4141="",NOT(COUNTIFS($L$2:$L4141,$L4141)=1)),"",SUMIFS($I:$I,$L:$L,$L4141))</f>
        <v/>
      </c>
      <c r="L4141" s="6" t="str">
        <f t="shared" si="580"/>
        <v/>
      </c>
      <c r="M4141" s="6">
        <f t="shared" si="581"/>
        <v>166</v>
      </c>
      <c r="N4141" s="6">
        <f t="shared" si="582"/>
        <v>16</v>
      </c>
      <c r="O4141" s="9" t="str">
        <f>IF(AND($B4141&lt;&gt;"",$C4141&lt;&gt;"",$B4141&lt;=$C4141),INDEX(Szabalyok!$C:$C,$N4141),"")</f>
        <v/>
      </c>
      <c r="P4141">
        <f t="shared" si="584"/>
        <v>0</v>
      </c>
    </row>
    <row r="4142" spans="1:16" x14ac:dyDescent="0.35">
      <c r="A4142">
        <f t="shared" si="583"/>
        <v>0</v>
      </c>
      <c r="B4142" s="4" t="str">
        <f>IF($M4142&gt;300,"",IF(OR(INDEX(Bemenet!$E$2:$E$301,$M4142)="",INDEX(Bemenet!$F$2:$F$301,$M4142)=""),"",MAX(INDEX(Bemenet!$E$2:$E$301,$M4142),INDEX(Szabalyok!$A:$A,$N4142))))</f>
        <v/>
      </c>
      <c r="C4142" s="4" t="str">
        <f>IF($B4142="","",MIN(INDEX(Bemenet!$F$2:$F$301,$M4142),INDEX(Szabalyok!$B:$B,$N4142)))</f>
        <v/>
      </c>
      <c r="D4142" s="5" t="str">
        <f>IF(AND($B4142&lt;&gt;"",$C4142&lt;&gt;"",$B4142&lt;=$C4142),INDEX(Bemenet!$G$2:$G$301,$M4142),"")</f>
        <v/>
      </c>
      <c r="E4142" s="6" t="str">
        <f>IF(AND($B4142&lt;&gt;"",$C4142&lt;&gt;"",$B4142&lt;=$C4142),INDEX(Bemenet!$D$2:$D$301,$M4142),"")</f>
        <v/>
      </c>
      <c r="F4142" s="5" t="str">
        <f t="shared" si="576"/>
        <v/>
      </c>
      <c r="G4142" s="5" t="str">
        <f t="shared" si="577"/>
        <v/>
      </c>
      <c r="H4142" s="9" t="str">
        <f t="shared" si="578"/>
        <v/>
      </c>
      <c r="I4142" s="5" t="str">
        <f t="shared" si="579"/>
        <v/>
      </c>
      <c r="J4142" s="5" t="str">
        <f>IF(OR($L4142="",NOT(COUNTIFS($L$2:$L4142,$L4142)=1)),"",SUMIFS($G:$G,$L:$L,$L4142))</f>
        <v/>
      </c>
      <c r="K4142" s="5" t="str">
        <f>IF(OR($L4142="",NOT(COUNTIFS($L$2:$L4142,$L4142)=1)),"",SUMIFS($I:$I,$L:$L,$L4142))</f>
        <v/>
      </c>
      <c r="L4142" s="6" t="str">
        <f t="shared" si="580"/>
        <v/>
      </c>
      <c r="M4142" s="6">
        <f t="shared" si="581"/>
        <v>166</v>
      </c>
      <c r="N4142" s="6">
        <f t="shared" si="582"/>
        <v>17</v>
      </c>
      <c r="O4142" s="9" t="str">
        <f>IF(AND($B4142&lt;&gt;"",$C4142&lt;&gt;"",$B4142&lt;=$C4142),INDEX(Szabalyok!$C:$C,$N4142),"")</f>
        <v/>
      </c>
      <c r="P4142">
        <f t="shared" si="584"/>
        <v>0</v>
      </c>
    </row>
    <row r="4143" spans="1:16" x14ac:dyDescent="0.35">
      <c r="A4143">
        <f t="shared" si="583"/>
        <v>0</v>
      </c>
      <c r="B4143" s="4" t="str">
        <f>IF($M4143&gt;300,"",IF(OR(INDEX(Bemenet!$E$2:$E$301,$M4143)="",INDEX(Bemenet!$F$2:$F$301,$M4143)=""),"",MAX(INDEX(Bemenet!$E$2:$E$301,$M4143),INDEX(Szabalyok!$A:$A,$N4143))))</f>
        <v/>
      </c>
      <c r="C4143" s="4" t="str">
        <f>IF($B4143="","",MIN(INDEX(Bemenet!$F$2:$F$301,$M4143),INDEX(Szabalyok!$B:$B,$N4143)))</f>
        <v/>
      </c>
      <c r="D4143" s="5" t="str">
        <f>IF(AND($B4143&lt;&gt;"",$C4143&lt;&gt;"",$B4143&lt;=$C4143),INDEX(Bemenet!$G$2:$G$301,$M4143),"")</f>
        <v/>
      </c>
      <c r="E4143" s="6" t="str">
        <f>IF(AND($B4143&lt;&gt;"",$C4143&lt;&gt;"",$B4143&lt;=$C4143),INDEX(Bemenet!$D$2:$D$301,$M4143),"")</f>
        <v/>
      </c>
      <c r="F4143" s="5" t="str">
        <f t="shared" si="576"/>
        <v/>
      </c>
      <c r="G4143" s="5" t="str">
        <f t="shared" si="577"/>
        <v/>
      </c>
      <c r="H4143" s="9" t="str">
        <f t="shared" si="578"/>
        <v/>
      </c>
      <c r="I4143" s="5" t="str">
        <f t="shared" si="579"/>
        <v/>
      </c>
      <c r="J4143" s="5" t="str">
        <f>IF(OR($L4143="",NOT(COUNTIFS($L$2:$L4143,$L4143)=1)),"",SUMIFS($G:$G,$L:$L,$L4143))</f>
        <v/>
      </c>
      <c r="K4143" s="5" t="str">
        <f>IF(OR($L4143="",NOT(COUNTIFS($L$2:$L4143,$L4143)=1)),"",SUMIFS($I:$I,$L:$L,$L4143))</f>
        <v/>
      </c>
      <c r="L4143" s="6" t="str">
        <f t="shared" si="580"/>
        <v/>
      </c>
      <c r="M4143" s="6">
        <f t="shared" si="581"/>
        <v>166</v>
      </c>
      <c r="N4143" s="6">
        <f t="shared" si="582"/>
        <v>18</v>
      </c>
      <c r="O4143" s="9" t="str">
        <f>IF(AND($B4143&lt;&gt;"",$C4143&lt;&gt;"",$B4143&lt;=$C4143),INDEX(Szabalyok!$C:$C,$N4143),"")</f>
        <v/>
      </c>
      <c r="P4143">
        <f t="shared" si="584"/>
        <v>0</v>
      </c>
    </row>
    <row r="4144" spans="1:16" x14ac:dyDescent="0.35">
      <c r="A4144">
        <f t="shared" si="583"/>
        <v>0</v>
      </c>
      <c r="B4144" s="4" t="str">
        <f>IF($M4144&gt;300,"",IF(OR(INDEX(Bemenet!$E$2:$E$301,$M4144)="",INDEX(Bemenet!$F$2:$F$301,$M4144)=""),"",MAX(INDEX(Bemenet!$E$2:$E$301,$M4144),INDEX(Szabalyok!$A:$A,$N4144))))</f>
        <v/>
      </c>
      <c r="C4144" s="4" t="str">
        <f>IF($B4144="","",MIN(INDEX(Bemenet!$F$2:$F$301,$M4144),INDEX(Szabalyok!$B:$B,$N4144)))</f>
        <v/>
      </c>
      <c r="D4144" s="5" t="str">
        <f>IF(AND($B4144&lt;&gt;"",$C4144&lt;&gt;"",$B4144&lt;=$C4144),INDEX(Bemenet!$G$2:$G$301,$M4144),"")</f>
        <v/>
      </c>
      <c r="E4144" s="6" t="str">
        <f>IF(AND($B4144&lt;&gt;"",$C4144&lt;&gt;"",$B4144&lt;=$C4144),INDEX(Bemenet!$D$2:$D$301,$M4144),"")</f>
        <v/>
      </c>
      <c r="F4144" s="5" t="str">
        <f t="shared" si="576"/>
        <v/>
      </c>
      <c r="G4144" s="5" t="str">
        <f t="shared" si="577"/>
        <v/>
      </c>
      <c r="H4144" s="9" t="str">
        <f t="shared" si="578"/>
        <v/>
      </c>
      <c r="I4144" s="5" t="str">
        <f t="shared" si="579"/>
        <v/>
      </c>
      <c r="J4144" s="5" t="str">
        <f>IF(OR($L4144="",NOT(COUNTIFS($L$2:$L4144,$L4144)=1)),"",SUMIFS($G:$G,$L:$L,$L4144))</f>
        <v/>
      </c>
      <c r="K4144" s="5" t="str">
        <f>IF(OR($L4144="",NOT(COUNTIFS($L$2:$L4144,$L4144)=1)),"",SUMIFS($I:$I,$L:$L,$L4144))</f>
        <v/>
      </c>
      <c r="L4144" s="6" t="str">
        <f t="shared" si="580"/>
        <v/>
      </c>
      <c r="M4144" s="6">
        <f t="shared" si="581"/>
        <v>166</v>
      </c>
      <c r="N4144" s="6">
        <f t="shared" si="582"/>
        <v>19</v>
      </c>
      <c r="O4144" s="9" t="str">
        <f>IF(AND($B4144&lt;&gt;"",$C4144&lt;&gt;"",$B4144&lt;=$C4144),INDEX(Szabalyok!$C:$C,$N4144),"")</f>
        <v/>
      </c>
      <c r="P4144">
        <f t="shared" si="584"/>
        <v>0</v>
      </c>
    </row>
    <row r="4145" spans="1:16" x14ac:dyDescent="0.35">
      <c r="A4145">
        <f t="shared" si="583"/>
        <v>0</v>
      </c>
      <c r="B4145" s="4" t="str">
        <f>IF($M4145&gt;300,"",IF(OR(INDEX(Bemenet!$E$2:$E$301,$M4145)="",INDEX(Bemenet!$F$2:$F$301,$M4145)=""),"",MAX(INDEX(Bemenet!$E$2:$E$301,$M4145),INDEX(Szabalyok!$A:$A,$N4145))))</f>
        <v/>
      </c>
      <c r="C4145" s="4" t="str">
        <f>IF($B4145="","",MIN(INDEX(Bemenet!$F$2:$F$301,$M4145),INDEX(Szabalyok!$B:$B,$N4145)))</f>
        <v/>
      </c>
      <c r="D4145" s="5" t="str">
        <f>IF(AND($B4145&lt;&gt;"",$C4145&lt;&gt;"",$B4145&lt;=$C4145),INDEX(Bemenet!$G$2:$G$301,$M4145),"")</f>
        <v/>
      </c>
      <c r="E4145" s="6" t="str">
        <f>IF(AND($B4145&lt;&gt;"",$C4145&lt;&gt;"",$B4145&lt;=$C4145),INDEX(Bemenet!$D$2:$D$301,$M4145),"")</f>
        <v/>
      </c>
      <c r="F4145" s="5" t="str">
        <f t="shared" si="576"/>
        <v/>
      </c>
      <c r="G4145" s="5" t="str">
        <f t="shared" si="577"/>
        <v/>
      </c>
      <c r="H4145" s="9" t="str">
        <f t="shared" si="578"/>
        <v/>
      </c>
      <c r="I4145" s="5" t="str">
        <f t="shared" si="579"/>
        <v/>
      </c>
      <c r="J4145" s="5" t="str">
        <f>IF(OR($L4145="",NOT(COUNTIFS($L$2:$L4145,$L4145)=1)),"",SUMIFS($G:$G,$L:$L,$L4145))</f>
        <v/>
      </c>
      <c r="K4145" s="5" t="str">
        <f>IF(OR($L4145="",NOT(COUNTIFS($L$2:$L4145,$L4145)=1)),"",SUMIFS($I:$I,$L:$L,$L4145))</f>
        <v/>
      </c>
      <c r="L4145" s="6" t="str">
        <f t="shared" si="580"/>
        <v/>
      </c>
      <c r="M4145" s="6">
        <f t="shared" si="581"/>
        <v>166</v>
      </c>
      <c r="N4145" s="6">
        <f t="shared" si="582"/>
        <v>20</v>
      </c>
      <c r="O4145" s="9" t="str">
        <f>IF(AND($B4145&lt;&gt;"",$C4145&lt;&gt;"",$B4145&lt;=$C4145),INDEX(Szabalyok!$C:$C,$N4145),"")</f>
        <v/>
      </c>
      <c r="P4145">
        <f t="shared" si="584"/>
        <v>0</v>
      </c>
    </row>
    <row r="4146" spans="1:16" x14ac:dyDescent="0.35">
      <c r="A4146">
        <f t="shared" si="583"/>
        <v>0</v>
      </c>
      <c r="B4146" s="4" t="str">
        <f>IF($M4146&gt;300,"",IF(OR(INDEX(Bemenet!$E$2:$E$301,$M4146)="",INDEX(Bemenet!$F$2:$F$301,$M4146)=""),"",MAX(INDEX(Bemenet!$E$2:$E$301,$M4146),INDEX(Szabalyok!$A:$A,$N4146))))</f>
        <v/>
      </c>
      <c r="C4146" s="4" t="str">
        <f>IF($B4146="","",MIN(INDEX(Bemenet!$F$2:$F$301,$M4146),INDEX(Szabalyok!$B:$B,$N4146)))</f>
        <v/>
      </c>
      <c r="D4146" s="5" t="str">
        <f>IF(AND($B4146&lt;&gt;"",$C4146&lt;&gt;"",$B4146&lt;=$C4146),INDEX(Bemenet!$G$2:$G$301,$M4146),"")</f>
        <v/>
      </c>
      <c r="E4146" s="6" t="str">
        <f>IF(AND($B4146&lt;&gt;"",$C4146&lt;&gt;"",$B4146&lt;=$C4146),INDEX(Bemenet!$D$2:$D$301,$M4146),"")</f>
        <v/>
      </c>
      <c r="F4146" s="5" t="str">
        <f t="shared" si="576"/>
        <v/>
      </c>
      <c r="G4146" s="5" t="str">
        <f t="shared" si="577"/>
        <v/>
      </c>
      <c r="H4146" s="9" t="str">
        <f t="shared" si="578"/>
        <v/>
      </c>
      <c r="I4146" s="5" t="str">
        <f t="shared" si="579"/>
        <v/>
      </c>
      <c r="J4146" s="5" t="str">
        <f>IF(OR($L4146="",NOT(COUNTIFS($L$2:$L4146,$L4146)=1)),"",SUMIFS($G:$G,$L:$L,$L4146))</f>
        <v/>
      </c>
      <c r="K4146" s="5" t="str">
        <f>IF(OR($L4146="",NOT(COUNTIFS($L$2:$L4146,$L4146)=1)),"",SUMIFS($I:$I,$L:$L,$L4146))</f>
        <v/>
      </c>
      <c r="L4146" s="6" t="str">
        <f t="shared" si="580"/>
        <v/>
      </c>
      <c r="M4146" s="6">
        <f t="shared" si="581"/>
        <v>166</v>
      </c>
      <c r="N4146" s="6">
        <f t="shared" si="582"/>
        <v>21</v>
      </c>
      <c r="O4146" s="9" t="str">
        <f>IF(AND($B4146&lt;&gt;"",$C4146&lt;&gt;"",$B4146&lt;=$C4146),INDEX(Szabalyok!$C:$C,$N4146),"")</f>
        <v/>
      </c>
      <c r="P4146">
        <f t="shared" si="584"/>
        <v>0</v>
      </c>
    </row>
    <row r="4147" spans="1:16" x14ac:dyDescent="0.35">
      <c r="A4147">
        <f t="shared" si="583"/>
        <v>0</v>
      </c>
      <c r="B4147" s="4" t="str">
        <f>IF($M4147&gt;300,"",IF(OR(INDEX(Bemenet!$E$2:$E$301,$M4147)="",INDEX(Bemenet!$F$2:$F$301,$M4147)=""),"",MAX(INDEX(Bemenet!$E$2:$E$301,$M4147),INDEX(Szabalyok!$A:$A,$N4147))))</f>
        <v/>
      </c>
      <c r="C4147" s="4" t="str">
        <f>IF($B4147="","",MIN(INDEX(Bemenet!$F$2:$F$301,$M4147),INDEX(Szabalyok!$B:$B,$N4147)))</f>
        <v/>
      </c>
      <c r="D4147" s="5" t="str">
        <f>IF(AND($B4147&lt;&gt;"",$C4147&lt;&gt;"",$B4147&lt;=$C4147),INDEX(Bemenet!$G$2:$G$301,$M4147),"")</f>
        <v/>
      </c>
      <c r="E4147" s="6" t="str">
        <f>IF(AND($B4147&lt;&gt;"",$C4147&lt;&gt;"",$B4147&lt;=$C4147),INDEX(Bemenet!$D$2:$D$301,$M4147),"")</f>
        <v/>
      </c>
      <c r="F4147" s="5" t="str">
        <f t="shared" si="576"/>
        <v/>
      </c>
      <c r="G4147" s="5" t="str">
        <f t="shared" si="577"/>
        <v/>
      </c>
      <c r="H4147" s="9" t="str">
        <f t="shared" si="578"/>
        <v/>
      </c>
      <c r="I4147" s="5" t="str">
        <f t="shared" si="579"/>
        <v/>
      </c>
      <c r="J4147" s="5" t="str">
        <f>IF(OR($L4147="",NOT(COUNTIFS($L$2:$L4147,$L4147)=1)),"",SUMIFS($G:$G,$L:$L,$L4147))</f>
        <v/>
      </c>
      <c r="K4147" s="5" t="str">
        <f>IF(OR($L4147="",NOT(COUNTIFS($L$2:$L4147,$L4147)=1)),"",SUMIFS($I:$I,$L:$L,$L4147))</f>
        <v/>
      </c>
      <c r="L4147" s="6" t="str">
        <f t="shared" si="580"/>
        <v/>
      </c>
      <c r="M4147" s="6">
        <f t="shared" si="581"/>
        <v>166</v>
      </c>
      <c r="N4147" s="6">
        <f t="shared" si="582"/>
        <v>22</v>
      </c>
      <c r="O4147" s="9" t="str">
        <f>IF(AND($B4147&lt;&gt;"",$C4147&lt;&gt;"",$B4147&lt;=$C4147),INDEX(Szabalyok!$C:$C,$N4147),"")</f>
        <v/>
      </c>
      <c r="P4147">
        <f t="shared" si="584"/>
        <v>0</v>
      </c>
    </row>
    <row r="4148" spans="1:16" x14ac:dyDescent="0.35">
      <c r="A4148">
        <f t="shared" si="583"/>
        <v>0</v>
      </c>
      <c r="B4148" s="4" t="str">
        <f>IF($M4148&gt;300,"",IF(OR(INDEX(Bemenet!$E$2:$E$301,$M4148)="",INDEX(Bemenet!$F$2:$F$301,$M4148)=""),"",MAX(INDEX(Bemenet!$E$2:$E$301,$M4148),INDEX(Szabalyok!$A:$A,$N4148))))</f>
        <v/>
      </c>
      <c r="C4148" s="4" t="str">
        <f>IF($B4148="","",MIN(INDEX(Bemenet!$F$2:$F$301,$M4148),INDEX(Szabalyok!$B:$B,$N4148)))</f>
        <v/>
      </c>
      <c r="D4148" s="5" t="str">
        <f>IF(AND($B4148&lt;&gt;"",$C4148&lt;&gt;"",$B4148&lt;=$C4148),INDEX(Bemenet!$G$2:$G$301,$M4148),"")</f>
        <v/>
      </c>
      <c r="E4148" s="6" t="str">
        <f>IF(AND($B4148&lt;&gt;"",$C4148&lt;&gt;"",$B4148&lt;=$C4148),INDEX(Bemenet!$D$2:$D$301,$M4148),"")</f>
        <v/>
      </c>
      <c r="F4148" s="5" t="str">
        <f t="shared" si="576"/>
        <v/>
      </c>
      <c r="G4148" s="5" t="str">
        <f t="shared" si="577"/>
        <v/>
      </c>
      <c r="H4148" s="9" t="str">
        <f t="shared" si="578"/>
        <v/>
      </c>
      <c r="I4148" s="5" t="str">
        <f t="shared" si="579"/>
        <v/>
      </c>
      <c r="J4148" s="5" t="str">
        <f>IF(OR($L4148="",NOT(COUNTIFS($L$2:$L4148,$L4148)=1)),"",SUMIFS($G:$G,$L:$L,$L4148))</f>
        <v/>
      </c>
      <c r="K4148" s="5" t="str">
        <f>IF(OR($L4148="",NOT(COUNTIFS($L$2:$L4148,$L4148)=1)),"",SUMIFS($I:$I,$L:$L,$L4148))</f>
        <v/>
      </c>
      <c r="L4148" s="6" t="str">
        <f t="shared" si="580"/>
        <v/>
      </c>
      <c r="M4148" s="6">
        <f t="shared" si="581"/>
        <v>166</v>
      </c>
      <c r="N4148" s="6">
        <f t="shared" si="582"/>
        <v>23</v>
      </c>
      <c r="O4148" s="9" t="str">
        <f>IF(AND($B4148&lt;&gt;"",$C4148&lt;&gt;"",$B4148&lt;=$C4148),INDEX(Szabalyok!$C:$C,$N4148),"")</f>
        <v/>
      </c>
      <c r="P4148">
        <f t="shared" si="584"/>
        <v>0</v>
      </c>
    </row>
    <row r="4149" spans="1:16" x14ac:dyDescent="0.35">
      <c r="A4149">
        <f t="shared" si="583"/>
        <v>0</v>
      </c>
      <c r="B4149" s="4" t="str">
        <f>IF($M4149&gt;300,"",IF(OR(INDEX(Bemenet!$E$2:$E$301,$M4149)="",INDEX(Bemenet!$F$2:$F$301,$M4149)=""),"",MAX(INDEX(Bemenet!$E$2:$E$301,$M4149),INDEX(Szabalyok!$A:$A,$N4149))))</f>
        <v/>
      </c>
      <c r="C4149" s="4" t="str">
        <f>IF($B4149="","",MIN(INDEX(Bemenet!$F$2:$F$301,$M4149),INDEX(Szabalyok!$B:$B,$N4149)))</f>
        <v/>
      </c>
      <c r="D4149" s="5" t="str">
        <f>IF(AND($B4149&lt;&gt;"",$C4149&lt;&gt;"",$B4149&lt;=$C4149),INDEX(Bemenet!$G$2:$G$301,$M4149),"")</f>
        <v/>
      </c>
      <c r="E4149" s="6" t="str">
        <f>IF(AND($B4149&lt;&gt;"",$C4149&lt;&gt;"",$B4149&lt;=$C4149),INDEX(Bemenet!$D$2:$D$301,$M4149),"")</f>
        <v/>
      </c>
      <c r="F4149" s="5" t="str">
        <f t="shared" si="576"/>
        <v/>
      </c>
      <c r="G4149" s="5" t="str">
        <f t="shared" si="577"/>
        <v/>
      </c>
      <c r="H4149" s="9" t="str">
        <f t="shared" si="578"/>
        <v/>
      </c>
      <c r="I4149" s="5" t="str">
        <f t="shared" si="579"/>
        <v/>
      </c>
      <c r="J4149" s="5" t="str">
        <f>IF(OR($L4149="",NOT(COUNTIFS($L$2:$L4149,$L4149)=1)),"",SUMIFS($G:$G,$L:$L,$L4149))</f>
        <v/>
      </c>
      <c r="K4149" s="5" t="str">
        <f>IF(OR($L4149="",NOT(COUNTIFS($L$2:$L4149,$L4149)=1)),"",SUMIFS($I:$I,$L:$L,$L4149))</f>
        <v/>
      </c>
      <c r="L4149" s="6" t="str">
        <f t="shared" si="580"/>
        <v/>
      </c>
      <c r="M4149" s="6">
        <f t="shared" si="581"/>
        <v>166</v>
      </c>
      <c r="N4149" s="6">
        <f t="shared" si="582"/>
        <v>24</v>
      </c>
      <c r="O4149" s="9" t="str">
        <f>IF(AND($B4149&lt;&gt;"",$C4149&lt;&gt;"",$B4149&lt;=$C4149),INDEX(Szabalyok!$C:$C,$N4149),"")</f>
        <v/>
      </c>
      <c r="P4149">
        <f t="shared" si="584"/>
        <v>0</v>
      </c>
    </row>
    <row r="4150" spans="1:16" x14ac:dyDescent="0.35">
      <c r="A4150">
        <f t="shared" si="583"/>
        <v>0</v>
      </c>
      <c r="B4150" s="4" t="str">
        <f>IF($M4150&gt;300,"",IF(OR(INDEX(Bemenet!$E$2:$E$301,$M4150)="",INDEX(Bemenet!$F$2:$F$301,$M4150)=""),"",MAX(INDEX(Bemenet!$E$2:$E$301,$M4150),INDEX(Szabalyok!$A:$A,$N4150))))</f>
        <v/>
      </c>
      <c r="C4150" s="4" t="str">
        <f>IF($B4150="","",MIN(INDEX(Bemenet!$F$2:$F$301,$M4150),INDEX(Szabalyok!$B:$B,$N4150)))</f>
        <v/>
      </c>
      <c r="D4150" s="5" t="str">
        <f>IF(AND($B4150&lt;&gt;"",$C4150&lt;&gt;"",$B4150&lt;=$C4150),INDEX(Bemenet!$G$2:$G$301,$M4150),"")</f>
        <v/>
      </c>
      <c r="E4150" s="6" t="str">
        <f>IF(AND($B4150&lt;&gt;"",$C4150&lt;&gt;"",$B4150&lt;=$C4150),INDEX(Bemenet!$D$2:$D$301,$M4150),"")</f>
        <v/>
      </c>
      <c r="F4150" s="5" t="str">
        <f t="shared" si="576"/>
        <v/>
      </c>
      <c r="G4150" s="5" t="str">
        <f t="shared" si="577"/>
        <v/>
      </c>
      <c r="H4150" s="9" t="str">
        <f t="shared" si="578"/>
        <v/>
      </c>
      <c r="I4150" s="5" t="str">
        <f t="shared" si="579"/>
        <v/>
      </c>
      <c r="J4150" s="5" t="str">
        <f>IF(OR($L4150="",NOT(COUNTIFS($L$2:$L4150,$L4150)=1)),"",SUMIFS($G:$G,$L:$L,$L4150))</f>
        <v/>
      </c>
      <c r="K4150" s="5" t="str">
        <f>IF(OR($L4150="",NOT(COUNTIFS($L$2:$L4150,$L4150)=1)),"",SUMIFS($I:$I,$L:$L,$L4150))</f>
        <v/>
      </c>
      <c r="L4150" s="6" t="str">
        <f t="shared" si="580"/>
        <v/>
      </c>
      <c r="M4150" s="6">
        <f t="shared" si="581"/>
        <v>166</v>
      </c>
      <c r="N4150" s="6">
        <f t="shared" si="582"/>
        <v>25</v>
      </c>
      <c r="O4150" s="9" t="str">
        <f>IF(AND($B4150&lt;&gt;"",$C4150&lt;&gt;"",$B4150&lt;=$C4150),INDEX(Szabalyok!$C:$C,$N4150),"")</f>
        <v/>
      </c>
      <c r="P4150">
        <f t="shared" si="584"/>
        <v>0</v>
      </c>
    </row>
    <row r="4151" spans="1:16" x14ac:dyDescent="0.35">
      <c r="A4151">
        <f t="shared" si="583"/>
        <v>0</v>
      </c>
      <c r="B4151" s="4" t="str">
        <f>IF($M4151&gt;300,"",IF(OR(INDEX(Bemenet!$E$2:$E$301,$M4151)="",INDEX(Bemenet!$F$2:$F$301,$M4151)=""),"",MAX(INDEX(Bemenet!$E$2:$E$301,$M4151),INDEX(Szabalyok!$A:$A,$N4151))))</f>
        <v/>
      </c>
      <c r="C4151" s="4" t="str">
        <f>IF($B4151="","",MIN(INDEX(Bemenet!$F$2:$F$301,$M4151),INDEX(Szabalyok!$B:$B,$N4151)))</f>
        <v/>
      </c>
      <c r="D4151" s="5" t="str">
        <f>IF(AND($B4151&lt;&gt;"",$C4151&lt;&gt;"",$B4151&lt;=$C4151),INDEX(Bemenet!$G$2:$G$301,$M4151),"")</f>
        <v/>
      </c>
      <c r="E4151" s="6" t="str">
        <f>IF(AND($B4151&lt;&gt;"",$C4151&lt;&gt;"",$B4151&lt;=$C4151),INDEX(Bemenet!$D$2:$D$301,$M4151),"")</f>
        <v/>
      </c>
      <c r="F4151" s="5" t="str">
        <f t="shared" si="576"/>
        <v/>
      </c>
      <c r="G4151" s="5" t="str">
        <f t="shared" si="577"/>
        <v/>
      </c>
      <c r="H4151" s="9" t="str">
        <f t="shared" si="578"/>
        <v/>
      </c>
      <c r="I4151" s="5" t="str">
        <f t="shared" si="579"/>
        <v/>
      </c>
      <c r="J4151" s="5" t="str">
        <f>IF(OR($L4151="",NOT(COUNTIFS($L$2:$L4151,$L4151)=1)),"",SUMIFS($G:$G,$L:$L,$L4151))</f>
        <v/>
      </c>
      <c r="K4151" s="5" t="str">
        <f>IF(OR($L4151="",NOT(COUNTIFS($L$2:$L4151,$L4151)=1)),"",SUMIFS($I:$I,$L:$L,$L4151))</f>
        <v/>
      </c>
      <c r="L4151" s="6" t="str">
        <f t="shared" si="580"/>
        <v/>
      </c>
      <c r="M4151" s="6">
        <f t="shared" si="581"/>
        <v>166</v>
      </c>
      <c r="N4151" s="6">
        <f t="shared" si="582"/>
        <v>26</v>
      </c>
      <c r="O4151" s="9" t="str">
        <f>IF(AND($B4151&lt;&gt;"",$C4151&lt;&gt;"",$B4151&lt;=$C4151),INDEX(Szabalyok!$C:$C,$N4151),"")</f>
        <v/>
      </c>
      <c r="P4151">
        <f t="shared" si="584"/>
        <v>0</v>
      </c>
    </row>
    <row r="4152" spans="1:16" x14ac:dyDescent="0.35">
      <c r="A4152">
        <f t="shared" si="583"/>
        <v>0</v>
      </c>
      <c r="B4152" s="4" t="str">
        <f>IF($M4152&gt;300,"",IF(OR(INDEX(Bemenet!$E$2:$E$301,$M4152)="",INDEX(Bemenet!$F$2:$F$301,$M4152)=""),"",MAX(INDEX(Bemenet!$E$2:$E$301,$M4152),INDEX(Szabalyok!$A:$A,$N4152))))</f>
        <v/>
      </c>
      <c r="C4152" s="4" t="str">
        <f>IF($B4152="","",MIN(INDEX(Bemenet!$F$2:$F$301,$M4152),INDEX(Szabalyok!$B:$B,$N4152)))</f>
        <v/>
      </c>
      <c r="D4152" s="5" t="str">
        <f>IF(AND($B4152&lt;&gt;"",$C4152&lt;&gt;"",$B4152&lt;=$C4152),INDEX(Bemenet!$G$2:$G$301,$M4152),"")</f>
        <v/>
      </c>
      <c r="E4152" s="6" t="str">
        <f>IF(AND($B4152&lt;&gt;"",$C4152&lt;&gt;"",$B4152&lt;=$C4152),INDEX(Bemenet!$D$2:$D$301,$M4152),"")</f>
        <v/>
      </c>
      <c r="F4152" s="5" t="str">
        <f t="shared" si="576"/>
        <v/>
      </c>
      <c r="G4152" s="5" t="str">
        <f t="shared" si="577"/>
        <v/>
      </c>
      <c r="H4152" s="9" t="str">
        <f t="shared" si="578"/>
        <v/>
      </c>
      <c r="I4152" s="5" t="str">
        <f t="shared" si="579"/>
        <v/>
      </c>
      <c r="J4152" s="5" t="str">
        <f>IF(OR($L4152="",NOT(COUNTIFS($L$2:$L4152,$L4152)=1)),"",SUMIFS($G:$G,$L:$L,$L4152))</f>
        <v/>
      </c>
      <c r="K4152" s="5" t="str">
        <f>IF(OR($L4152="",NOT(COUNTIFS($L$2:$L4152,$L4152)=1)),"",SUMIFS($I:$I,$L:$L,$L4152))</f>
        <v/>
      </c>
      <c r="L4152" s="6" t="str">
        <f t="shared" si="580"/>
        <v/>
      </c>
      <c r="M4152" s="6">
        <f t="shared" si="581"/>
        <v>167</v>
      </c>
      <c r="N4152" s="6">
        <f t="shared" si="582"/>
        <v>2</v>
      </c>
      <c r="O4152" s="9" t="str">
        <f>IF(AND($B4152&lt;&gt;"",$C4152&lt;&gt;"",$B4152&lt;=$C4152),INDEX(Szabalyok!$C:$C,$N4152),"")</f>
        <v/>
      </c>
      <c r="P4152">
        <f t="shared" si="584"/>
        <v>0</v>
      </c>
    </row>
    <row r="4153" spans="1:16" x14ac:dyDescent="0.35">
      <c r="A4153">
        <f t="shared" si="583"/>
        <v>0</v>
      </c>
      <c r="B4153" s="4" t="str">
        <f>IF($M4153&gt;300,"",IF(OR(INDEX(Bemenet!$E$2:$E$301,$M4153)="",INDEX(Bemenet!$F$2:$F$301,$M4153)=""),"",MAX(INDEX(Bemenet!$E$2:$E$301,$M4153),INDEX(Szabalyok!$A:$A,$N4153))))</f>
        <v/>
      </c>
      <c r="C4153" s="4" t="str">
        <f>IF($B4153="","",MIN(INDEX(Bemenet!$F$2:$F$301,$M4153),INDEX(Szabalyok!$B:$B,$N4153)))</f>
        <v/>
      </c>
      <c r="D4153" s="5" t="str">
        <f>IF(AND($B4153&lt;&gt;"",$C4153&lt;&gt;"",$B4153&lt;=$C4153),INDEX(Bemenet!$G$2:$G$301,$M4153),"")</f>
        <v/>
      </c>
      <c r="E4153" s="6" t="str">
        <f>IF(AND($B4153&lt;&gt;"",$C4153&lt;&gt;"",$B4153&lt;=$C4153),INDEX(Bemenet!$D$2:$D$301,$M4153),"")</f>
        <v/>
      </c>
      <c r="F4153" s="5" t="str">
        <f t="shared" si="576"/>
        <v/>
      </c>
      <c r="G4153" s="5" t="str">
        <f t="shared" si="577"/>
        <v/>
      </c>
      <c r="H4153" s="9" t="str">
        <f t="shared" si="578"/>
        <v/>
      </c>
      <c r="I4153" s="5" t="str">
        <f t="shared" si="579"/>
        <v/>
      </c>
      <c r="J4153" s="5" t="str">
        <f>IF(OR($L4153="",NOT(COUNTIFS($L$2:$L4153,$L4153)=1)),"",SUMIFS($G:$G,$L:$L,$L4153))</f>
        <v/>
      </c>
      <c r="K4153" s="5" t="str">
        <f>IF(OR($L4153="",NOT(COUNTIFS($L$2:$L4153,$L4153)=1)),"",SUMIFS($I:$I,$L:$L,$L4153))</f>
        <v/>
      </c>
      <c r="L4153" s="6" t="str">
        <f t="shared" si="580"/>
        <v/>
      </c>
      <c r="M4153" s="6">
        <f t="shared" si="581"/>
        <v>167</v>
      </c>
      <c r="N4153" s="6">
        <f t="shared" si="582"/>
        <v>3</v>
      </c>
      <c r="O4153" s="9" t="str">
        <f>IF(AND($B4153&lt;&gt;"",$C4153&lt;&gt;"",$B4153&lt;=$C4153),INDEX(Szabalyok!$C:$C,$N4153),"")</f>
        <v/>
      </c>
      <c r="P4153">
        <f t="shared" si="584"/>
        <v>0</v>
      </c>
    </row>
    <row r="4154" spans="1:16" x14ac:dyDescent="0.35">
      <c r="A4154">
        <f t="shared" si="583"/>
        <v>0</v>
      </c>
      <c r="B4154" s="4" t="str">
        <f>IF($M4154&gt;300,"",IF(OR(INDEX(Bemenet!$E$2:$E$301,$M4154)="",INDEX(Bemenet!$F$2:$F$301,$M4154)=""),"",MAX(INDEX(Bemenet!$E$2:$E$301,$M4154),INDEX(Szabalyok!$A:$A,$N4154))))</f>
        <v/>
      </c>
      <c r="C4154" s="4" t="str">
        <f>IF($B4154="","",MIN(INDEX(Bemenet!$F$2:$F$301,$M4154),INDEX(Szabalyok!$B:$B,$N4154)))</f>
        <v/>
      </c>
      <c r="D4154" s="5" t="str">
        <f>IF(AND($B4154&lt;&gt;"",$C4154&lt;&gt;"",$B4154&lt;=$C4154),INDEX(Bemenet!$G$2:$G$301,$M4154),"")</f>
        <v/>
      </c>
      <c r="E4154" s="6" t="str">
        <f>IF(AND($B4154&lt;&gt;"",$C4154&lt;&gt;"",$B4154&lt;=$C4154),INDEX(Bemenet!$D$2:$D$301,$M4154),"")</f>
        <v/>
      </c>
      <c r="F4154" s="5" t="str">
        <f t="shared" si="576"/>
        <v/>
      </c>
      <c r="G4154" s="5" t="str">
        <f t="shared" si="577"/>
        <v/>
      </c>
      <c r="H4154" s="9" t="str">
        <f t="shared" si="578"/>
        <v/>
      </c>
      <c r="I4154" s="5" t="str">
        <f t="shared" si="579"/>
        <v/>
      </c>
      <c r="J4154" s="5" t="str">
        <f>IF(OR($L4154="",NOT(COUNTIFS($L$2:$L4154,$L4154)=1)),"",SUMIFS($G:$G,$L:$L,$L4154))</f>
        <v/>
      </c>
      <c r="K4154" s="5" t="str">
        <f>IF(OR($L4154="",NOT(COUNTIFS($L$2:$L4154,$L4154)=1)),"",SUMIFS($I:$I,$L:$L,$L4154))</f>
        <v/>
      </c>
      <c r="L4154" s="6" t="str">
        <f t="shared" si="580"/>
        <v/>
      </c>
      <c r="M4154" s="6">
        <f t="shared" si="581"/>
        <v>167</v>
      </c>
      <c r="N4154" s="6">
        <f t="shared" si="582"/>
        <v>4</v>
      </c>
      <c r="O4154" s="9" t="str">
        <f>IF(AND($B4154&lt;&gt;"",$C4154&lt;&gt;"",$B4154&lt;=$C4154),INDEX(Szabalyok!$C:$C,$N4154),"")</f>
        <v/>
      </c>
      <c r="P4154">
        <f t="shared" si="584"/>
        <v>0</v>
      </c>
    </row>
    <row r="4155" spans="1:16" x14ac:dyDescent="0.35">
      <c r="A4155">
        <f t="shared" si="583"/>
        <v>0</v>
      </c>
      <c r="B4155" s="4" t="str">
        <f>IF($M4155&gt;300,"",IF(OR(INDEX(Bemenet!$E$2:$E$301,$M4155)="",INDEX(Bemenet!$F$2:$F$301,$M4155)=""),"",MAX(INDEX(Bemenet!$E$2:$E$301,$M4155),INDEX(Szabalyok!$A:$A,$N4155))))</f>
        <v/>
      </c>
      <c r="C4155" s="4" t="str">
        <f>IF($B4155="","",MIN(INDEX(Bemenet!$F$2:$F$301,$M4155),INDEX(Szabalyok!$B:$B,$N4155)))</f>
        <v/>
      </c>
      <c r="D4155" s="5" t="str">
        <f>IF(AND($B4155&lt;&gt;"",$C4155&lt;&gt;"",$B4155&lt;=$C4155),INDEX(Bemenet!$G$2:$G$301,$M4155),"")</f>
        <v/>
      </c>
      <c r="E4155" s="6" t="str">
        <f>IF(AND($B4155&lt;&gt;"",$C4155&lt;&gt;"",$B4155&lt;=$C4155),INDEX(Bemenet!$D$2:$D$301,$M4155),"")</f>
        <v/>
      </c>
      <c r="F4155" s="5" t="str">
        <f t="shared" si="576"/>
        <v/>
      </c>
      <c r="G4155" s="5" t="str">
        <f t="shared" si="577"/>
        <v/>
      </c>
      <c r="H4155" s="9" t="str">
        <f t="shared" si="578"/>
        <v/>
      </c>
      <c r="I4155" s="5" t="str">
        <f t="shared" si="579"/>
        <v/>
      </c>
      <c r="J4155" s="5" t="str">
        <f>IF(OR($L4155="",NOT(COUNTIFS($L$2:$L4155,$L4155)=1)),"",SUMIFS($G:$G,$L:$L,$L4155))</f>
        <v/>
      </c>
      <c r="K4155" s="5" t="str">
        <f>IF(OR($L4155="",NOT(COUNTIFS($L$2:$L4155,$L4155)=1)),"",SUMIFS($I:$I,$L:$L,$L4155))</f>
        <v/>
      </c>
      <c r="L4155" s="6" t="str">
        <f t="shared" si="580"/>
        <v/>
      </c>
      <c r="M4155" s="6">
        <f t="shared" si="581"/>
        <v>167</v>
      </c>
      <c r="N4155" s="6">
        <f t="shared" si="582"/>
        <v>5</v>
      </c>
      <c r="O4155" s="9" t="str">
        <f>IF(AND($B4155&lt;&gt;"",$C4155&lt;&gt;"",$B4155&lt;=$C4155),INDEX(Szabalyok!$C:$C,$N4155),"")</f>
        <v/>
      </c>
      <c r="P4155">
        <f t="shared" si="584"/>
        <v>0</v>
      </c>
    </row>
    <row r="4156" spans="1:16" x14ac:dyDescent="0.35">
      <c r="A4156">
        <f t="shared" si="583"/>
        <v>0</v>
      </c>
      <c r="B4156" s="4" t="str">
        <f>IF($M4156&gt;300,"",IF(OR(INDEX(Bemenet!$E$2:$E$301,$M4156)="",INDEX(Bemenet!$F$2:$F$301,$M4156)=""),"",MAX(INDEX(Bemenet!$E$2:$E$301,$M4156),INDEX(Szabalyok!$A:$A,$N4156))))</f>
        <v/>
      </c>
      <c r="C4156" s="4" t="str">
        <f>IF($B4156="","",MIN(INDEX(Bemenet!$F$2:$F$301,$M4156),INDEX(Szabalyok!$B:$B,$N4156)))</f>
        <v/>
      </c>
      <c r="D4156" s="5" t="str">
        <f>IF(AND($B4156&lt;&gt;"",$C4156&lt;&gt;"",$B4156&lt;=$C4156),INDEX(Bemenet!$G$2:$G$301,$M4156),"")</f>
        <v/>
      </c>
      <c r="E4156" s="6" t="str">
        <f>IF(AND($B4156&lt;&gt;"",$C4156&lt;&gt;"",$B4156&lt;=$C4156),INDEX(Bemenet!$D$2:$D$301,$M4156),"")</f>
        <v/>
      </c>
      <c r="F4156" s="5" t="str">
        <f t="shared" si="576"/>
        <v/>
      </c>
      <c r="G4156" s="5" t="str">
        <f t="shared" si="577"/>
        <v/>
      </c>
      <c r="H4156" s="9" t="str">
        <f t="shared" si="578"/>
        <v/>
      </c>
      <c r="I4156" s="5" t="str">
        <f t="shared" si="579"/>
        <v/>
      </c>
      <c r="J4156" s="5" t="str">
        <f>IF(OR($L4156="",NOT(COUNTIFS($L$2:$L4156,$L4156)=1)),"",SUMIFS($G:$G,$L:$L,$L4156))</f>
        <v/>
      </c>
      <c r="K4156" s="5" t="str">
        <f>IF(OR($L4156="",NOT(COUNTIFS($L$2:$L4156,$L4156)=1)),"",SUMIFS($I:$I,$L:$L,$L4156))</f>
        <v/>
      </c>
      <c r="L4156" s="6" t="str">
        <f t="shared" si="580"/>
        <v/>
      </c>
      <c r="M4156" s="6">
        <f t="shared" si="581"/>
        <v>167</v>
      </c>
      <c r="N4156" s="6">
        <f t="shared" si="582"/>
        <v>6</v>
      </c>
      <c r="O4156" s="9" t="str">
        <f>IF(AND($B4156&lt;&gt;"",$C4156&lt;&gt;"",$B4156&lt;=$C4156),INDEX(Szabalyok!$C:$C,$N4156),"")</f>
        <v/>
      </c>
      <c r="P4156">
        <f t="shared" si="584"/>
        <v>0</v>
      </c>
    </row>
    <row r="4157" spans="1:16" x14ac:dyDescent="0.35">
      <c r="A4157">
        <f t="shared" si="583"/>
        <v>0</v>
      </c>
      <c r="B4157" s="4" t="str">
        <f>IF($M4157&gt;300,"",IF(OR(INDEX(Bemenet!$E$2:$E$301,$M4157)="",INDEX(Bemenet!$F$2:$F$301,$M4157)=""),"",MAX(INDEX(Bemenet!$E$2:$E$301,$M4157),INDEX(Szabalyok!$A:$A,$N4157))))</f>
        <v/>
      </c>
      <c r="C4157" s="4" t="str">
        <f>IF($B4157="","",MIN(INDEX(Bemenet!$F$2:$F$301,$M4157),INDEX(Szabalyok!$B:$B,$N4157)))</f>
        <v/>
      </c>
      <c r="D4157" s="5" t="str">
        <f>IF(AND($B4157&lt;&gt;"",$C4157&lt;&gt;"",$B4157&lt;=$C4157),INDEX(Bemenet!$G$2:$G$301,$M4157),"")</f>
        <v/>
      </c>
      <c r="E4157" s="6" t="str">
        <f>IF(AND($B4157&lt;&gt;"",$C4157&lt;&gt;"",$B4157&lt;=$C4157),INDEX(Bemenet!$D$2:$D$301,$M4157),"")</f>
        <v/>
      </c>
      <c r="F4157" s="5" t="str">
        <f t="shared" si="576"/>
        <v/>
      </c>
      <c r="G4157" s="5" t="str">
        <f t="shared" si="577"/>
        <v/>
      </c>
      <c r="H4157" s="9" t="str">
        <f t="shared" si="578"/>
        <v/>
      </c>
      <c r="I4157" s="5" t="str">
        <f t="shared" si="579"/>
        <v/>
      </c>
      <c r="J4157" s="5" t="str">
        <f>IF(OR($L4157="",NOT(COUNTIFS($L$2:$L4157,$L4157)=1)),"",SUMIFS($G:$G,$L:$L,$L4157))</f>
        <v/>
      </c>
      <c r="K4157" s="5" t="str">
        <f>IF(OR($L4157="",NOT(COUNTIFS($L$2:$L4157,$L4157)=1)),"",SUMIFS($I:$I,$L:$L,$L4157))</f>
        <v/>
      </c>
      <c r="L4157" s="6" t="str">
        <f t="shared" si="580"/>
        <v/>
      </c>
      <c r="M4157" s="6">
        <f t="shared" si="581"/>
        <v>167</v>
      </c>
      <c r="N4157" s="6">
        <f t="shared" si="582"/>
        <v>7</v>
      </c>
      <c r="O4157" s="9" t="str">
        <f>IF(AND($B4157&lt;&gt;"",$C4157&lt;&gt;"",$B4157&lt;=$C4157),INDEX(Szabalyok!$C:$C,$N4157),"")</f>
        <v/>
      </c>
      <c r="P4157">
        <f t="shared" si="584"/>
        <v>0</v>
      </c>
    </row>
    <row r="4158" spans="1:16" x14ac:dyDescent="0.35">
      <c r="A4158">
        <f t="shared" si="583"/>
        <v>0</v>
      </c>
      <c r="B4158" s="4" t="str">
        <f>IF($M4158&gt;300,"",IF(OR(INDEX(Bemenet!$E$2:$E$301,$M4158)="",INDEX(Bemenet!$F$2:$F$301,$M4158)=""),"",MAX(INDEX(Bemenet!$E$2:$E$301,$M4158),INDEX(Szabalyok!$A:$A,$N4158))))</f>
        <v/>
      </c>
      <c r="C4158" s="4" t="str">
        <f>IF($B4158="","",MIN(INDEX(Bemenet!$F$2:$F$301,$M4158),INDEX(Szabalyok!$B:$B,$N4158)))</f>
        <v/>
      </c>
      <c r="D4158" s="5" t="str">
        <f>IF(AND($B4158&lt;&gt;"",$C4158&lt;&gt;"",$B4158&lt;=$C4158),INDEX(Bemenet!$G$2:$G$301,$M4158),"")</f>
        <v/>
      </c>
      <c r="E4158" s="6" t="str">
        <f>IF(AND($B4158&lt;&gt;"",$C4158&lt;&gt;"",$B4158&lt;=$C4158),INDEX(Bemenet!$D$2:$D$301,$M4158),"")</f>
        <v/>
      </c>
      <c r="F4158" s="5" t="str">
        <f t="shared" si="576"/>
        <v/>
      </c>
      <c r="G4158" s="5" t="str">
        <f t="shared" si="577"/>
        <v/>
      </c>
      <c r="H4158" s="9" t="str">
        <f t="shared" si="578"/>
        <v/>
      </c>
      <c r="I4158" s="5" t="str">
        <f t="shared" si="579"/>
        <v/>
      </c>
      <c r="J4158" s="5" t="str">
        <f>IF(OR($L4158="",NOT(COUNTIFS($L$2:$L4158,$L4158)=1)),"",SUMIFS($G:$G,$L:$L,$L4158))</f>
        <v/>
      </c>
      <c r="K4158" s="5" t="str">
        <f>IF(OR($L4158="",NOT(COUNTIFS($L$2:$L4158,$L4158)=1)),"",SUMIFS($I:$I,$L:$L,$L4158))</f>
        <v/>
      </c>
      <c r="L4158" s="6" t="str">
        <f t="shared" si="580"/>
        <v/>
      </c>
      <c r="M4158" s="6">
        <f t="shared" si="581"/>
        <v>167</v>
      </c>
      <c r="N4158" s="6">
        <f t="shared" si="582"/>
        <v>8</v>
      </c>
      <c r="O4158" s="9" t="str">
        <f>IF(AND($B4158&lt;&gt;"",$C4158&lt;&gt;"",$B4158&lt;=$C4158),INDEX(Szabalyok!$C:$C,$N4158),"")</f>
        <v/>
      </c>
      <c r="P4158">
        <f t="shared" si="584"/>
        <v>0</v>
      </c>
    </row>
    <row r="4159" spans="1:16" x14ac:dyDescent="0.35">
      <c r="A4159">
        <f t="shared" si="583"/>
        <v>0</v>
      </c>
      <c r="B4159" s="4" t="str">
        <f>IF($M4159&gt;300,"",IF(OR(INDEX(Bemenet!$E$2:$E$301,$M4159)="",INDEX(Bemenet!$F$2:$F$301,$M4159)=""),"",MAX(INDEX(Bemenet!$E$2:$E$301,$M4159),INDEX(Szabalyok!$A:$A,$N4159))))</f>
        <v/>
      </c>
      <c r="C4159" s="4" t="str">
        <f>IF($B4159="","",MIN(INDEX(Bemenet!$F$2:$F$301,$M4159),INDEX(Szabalyok!$B:$B,$N4159)))</f>
        <v/>
      </c>
      <c r="D4159" s="5" t="str">
        <f>IF(AND($B4159&lt;&gt;"",$C4159&lt;&gt;"",$B4159&lt;=$C4159),INDEX(Bemenet!$G$2:$G$301,$M4159),"")</f>
        <v/>
      </c>
      <c r="E4159" s="6" t="str">
        <f>IF(AND($B4159&lt;&gt;"",$C4159&lt;&gt;"",$B4159&lt;=$C4159),INDEX(Bemenet!$D$2:$D$301,$M4159),"")</f>
        <v/>
      </c>
      <c r="F4159" s="5" t="str">
        <f t="shared" si="576"/>
        <v/>
      </c>
      <c r="G4159" s="5" t="str">
        <f t="shared" si="577"/>
        <v/>
      </c>
      <c r="H4159" s="9" t="str">
        <f t="shared" si="578"/>
        <v/>
      </c>
      <c r="I4159" s="5" t="str">
        <f t="shared" si="579"/>
        <v/>
      </c>
      <c r="J4159" s="5" t="str">
        <f>IF(OR($L4159="",NOT(COUNTIFS($L$2:$L4159,$L4159)=1)),"",SUMIFS($G:$G,$L:$L,$L4159))</f>
        <v/>
      </c>
      <c r="K4159" s="5" t="str">
        <f>IF(OR($L4159="",NOT(COUNTIFS($L$2:$L4159,$L4159)=1)),"",SUMIFS($I:$I,$L:$L,$L4159))</f>
        <v/>
      </c>
      <c r="L4159" s="6" t="str">
        <f t="shared" si="580"/>
        <v/>
      </c>
      <c r="M4159" s="6">
        <f t="shared" si="581"/>
        <v>167</v>
      </c>
      <c r="N4159" s="6">
        <f t="shared" si="582"/>
        <v>9</v>
      </c>
      <c r="O4159" s="9" t="str">
        <f>IF(AND($B4159&lt;&gt;"",$C4159&lt;&gt;"",$B4159&lt;=$C4159),INDEX(Szabalyok!$C:$C,$N4159),"")</f>
        <v/>
      </c>
      <c r="P4159">
        <f t="shared" si="584"/>
        <v>0</v>
      </c>
    </row>
    <row r="4160" spans="1:16" x14ac:dyDescent="0.35">
      <c r="A4160">
        <f t="shared" si="583"/>
        <v>0</v>
      </c>
      <c r="B4160" s="4" t="str">
        <f>IF($M4160&gt;300,"",IF(OR(INDEX(Bemenet!$E$2:$E$301,$M4160)="",INDEX(Bemenet!$F$2:$F$301,$M4160)=""),"",MAX(INDEX(Bemenet!$E$2:$E$301,$M4160),INDEX(Szabalyok!$A:$A,$N4160))))</f>
        <v/>
      </c>
      <c r="C4160" s="4" t="str">
        <f>IF($B4160="","",MIN(INDEX(Bemenet!$F$2:$F$301,$M4160),INDEX(Szabalyok!$B:$B,$N4160)))</f>
        <v/>
      </c>
      <c r="D4160" s="5" t="str">
        <f>IF(AND($B4160&lt;&gt;"",$C4160&lt;&gt;"",$B4160&lt;=$C4160),INDEX(Bemenet!$G$2:$G$301,$M4160),"")</f>
        <v/>
      </c>
      <c r="E4160" s="6" t="str">
        <f>IF(AND($B4160&lt;&gt;"",$C4160&lt;&gt;"",$B4160&lt;=$C4160),INDEX(Bemenet!$D$2:$D$301,$M4160),"")</f>
        <v/>
      </c>
      <c r="F4160" s="5" t="str">
        <f t="shared" si="576"/>
        <v/>
      </c>
      <c r="G4160" s="5" t="str">
        <f t="shared" si="577"/>
        <v/>
      </c>
      <c r="H4160" s="9" t="str">
        <f t="shared" si="578"/>
        <v/>
      </c>
      <c r="I4160" s="5" t="str">
        <f t="shared" si="579"/>
        <v/>
      </c>
      <c r="J4160" s="5" t="str">
        <f>IF(OR($L4160="",NOT(COUNTIFS($L$2:$L4160,$L4160)=1)),"",SUMIFS($G:$G,$L:$L,$L4160))</f>
        <v/>
      </c>
      <c r="K4160" s="5" t="str">
        <f>IF(OR($L4160="",NOT(COUNTIFS($L$2:$L4160,$L4160)=1)),"",SUMIFS($I:$I,$L:$L,$L4160))</f>
        <v/>
      </c>
      <c r="L4160" s="6" t="str">
        <f t="shared" si="580"/>
        <v/>
      </c>
      <c r="M4160" s="6">
        <f t="shared" si="581"/>
        <v>167</v>
      </c>
      <c r="N4160" s="6">
        <f t="shared" si="582"/>
        <v>10</v>
      </c>
      <c r="O4160" s="9" t="str">
        <f>IF(AND($B4160&lt;&gt;"",$C4160&lt;&gt;"",$B4160&lt;=$C4160),INDEX(Szabalyok!$C:$C,$N4160),"")</f>
        <v/>
      </c>
      <c r="P4160">
        <f t="shared" si="584"/>
        <v>0</v>
      </c>
    </row>
    <row r="4161" spans="1:16" x14ac:dyDescent="0.35">
      <c r="A4161">
        <f t="shared" si="583"/>
        <v>0</v>
      </c>
      <c r="B4161" s="4" t="str">
        <f>IF($M4161&gt;300,"",IF(OR(INDEX(Bemenet!$E$2:$E$301,$M4161)="",INDEX(Bemenet!$F$2:$F$301,$M4161)=""),"",MAX(INDEX(Bemenet!$E$2:$E$301,$M4161),INDEX(Szabalyok!$A:$A,$N4161))))</f>
        <v/>
      </c>
      <c r="C4161" s="4" t="str">
        <f>IF($B4161="","",MIN(INDEX(Bemenet!$F$2:$F$301,$M4161),INDEX(Szabalyok!$B:$B,$N4161)))</f>
        <v/>
      </c>
      <c r="D4161" s="5" t="str">
        <f>IF(AND($B4161&lt;&gt;"",$C4161&lt;&gt;"",$B4161&lt;=$C4161),INDEX(Bemenet!$G$2:$G$301,$M4161),"")</f>
        <v/>
      </c>
      <c r="E4161" s="6" t="str">
        <f>IF(AND($B4161&lt;&gt;"",$C4161&lt;&gt;"",$B4161&lt;=$C4161),INDEX(Bemenet!$D$2:$D$301,$M4161),"")</f>
        <v/>
      </c>
      <c r="F4161" s="5" t="str">
        <f t="shared" si="576"/>
        <v/>
      </c>
      <c r="G4161" s="5" t="str">
        <f t="shared" si="577"/>
        <v/>
      </c>
      <c r="H4161" s="9" t="str">
        <f t="shared" si="578"/>
        <v/>
      </c>
      <c r="I4161" s="5" t="str">
        <f t="shared" si="579"/>
        <v/>
      </c>
      <c r="J4161" s="5" t="str">
        <f>IF(OR($L4161="",NOT(COUNTIFS($L$2:$L4161,$L4161)=1)),"",SUMIFS($G:$G,$L:$L,$L4161))</f>
        <v/>
      </c>
      <c r="K4161" s="5" t="str">
        <f>IF(OR($L4161="",NOT(COUNTIFS($L$2:$L4161,$L4161)=1)),"",SUMIFS($I:$I,$L:$L,$L4161))</f>
        <v/>
      </c>
      <c r="L4161" s="6" t="str">
        <f t="shared" si="580"/>
        <v/>
      </c>
      <c r="M4161" s="6">
        <f t="shared" si="581"/>
        <v>167</v>
      </c>
      <c r="N4161" s="6">
        <f t="shared" si="582"/>
        <v>11</v>
      </c>
      <c r="O4161" s="9" t="str">
        <f>IF(AND($B4161&lt;&gt;"",$C4161&lt;&gt;"",$B4161&lt;=$C4161),INDEX(Szabalyok!$C:$C,$N4161),"")</f>
        <v/>
      </c>
      <c r="P4161">
        <f t="shared" si="584"/>
        <v>0</v>
      </c>
    </row>
    <row r="4162" spans="1:16" x14ac:dyDescent="0.35">
      <c r="A4162">
        <f t="shared" si="583"/>
        <v>0</v>
      </c>
      <c r="B4162" s="4" t="str">
        <f>IF($M4162&gt;300,"",IF(OR(INDEX(Bemenet!$E$2:$E$301,$M4162)="",INDEX(Bemenet!$F$2:$F$301,$M4162)=""),"",MAX(INDEX(Bemenet!$E$2:$E$301,$M4162),INDEX(Szabalyok!$A:$A,$N4162))))</f>
        <v/>
      </c>
      <c r="C4162" s="4" t="str">
        <f>IF($B4162="","",MIN(INDEX(Bemenet!$F$2:$F$301,$M4162),INDEX(Szabalyok!$B:$B,$N4162)))</f>
        <v/>
      </c>
      <c r="D4162" s="5" t="str">
        <f>IF(AND($B4162&lt;&gt;"",$C4162&lt;&gt;"",$B4162&lt;=$C4162),INDEX(Bemenet!$G$2:$G$301,$M4162),"")</f>
        <v/>
      </c>
      <c r="E4162" s="6" t="str">
        <f>IF(AND($B4162&lt;&gt;"",$C4162&lt;&gt;"",$B4162&lt;=$C4162),INDEX(Bemenet!$D$2:$D$301,$M4162),"")</f>
        <v/>
      </c>
      <c r="F4162" s="5" t="str">
        <f t="shared" ref="F4162:F4225" si="585">IF(AND($B4162&lt;&gt;"",$C4162&lt;&gt;"",$B4162&lt;=$C4162),$C4162-$B4162+1,"")</f>
        <v/>
      </c>
      <c r="G4162" s="5" t="str">
        <f t="shared" ref="G4162:G4225" si="586">IF($F4162="","",$F4162*$D4162)</f>
        <v/>
      </c>
      <c r="H4162" s="9" t="str">
        <f t="shared" ref="H4162:H4225" si="587">IF($G4162="","",$O4162)</f>
        <v/>
      </c>
      <c r="I4162" s="5" t="str">
        <f t="shared" ref="I4162:I4225" si="588">IF($G4162="","",$G4162*IF($H4162="",$O4162,$H4162)/100)</f>
        <v/>
      </c>
      <c r="J4162" s="5" t="str">
        <f>IF(OR($L4162="",NOT(COUNTIFS($L$2:$L4162,$L4162)=1)),"",SUMIFS($G:$G,$L:$L,$L4162))</f>
        <v/>
      </c>
      <c r="K4162" s="5" t="str">
        <f>IF(OR($L4162="",NOT(COUNTIFS($L$2:$L4162,$L4162)=1)),"",SUMIFS($I:$I,$L:$L,$L4162))</f>
        <v/>
      </c>
      <c r="L4162" s="6" t="str">
        <f t="shared" ref="L4162:L4225" si="589">IF($B4162="","",YEAR($B4162))</f>
        <v/>
      </c>
      <c r="M4162" s="6">
        <f t="shared" ref="M4162:M4225" si="590">INT((ROW()-2)/25)+1</f>
        <v>167</v>
      </c>
      <c r="N4162" s="6">
        <f t="shared" ref="N4162:N4225" si="591">MOD(ROW()-2,25)+2</f>
        <v>12</v>
      </c>
      <c r="O4162" s="9" t="str">
        <f>IF(AND($B4162&lt;&gt;"",$C4162&lt;&gt;"",$B4162&lt;=$C4162),INDEX(Szabalyok!$C:$C,$N4162),"")</f>
        <v/>
      </c>
      <c r="P4162">
        <f t="shared" si="584"/>
        <v>0</v>
      </c>
    </row>
    <row r="4163" spans="1:16" x14ac:dyDescent="0.35">
      <c r="A4163">
        <f t="shared" si="583"/>
        <v>0</v>
      </c>
      <c r="B4163" s="4" t="str">
        <f>IF($M4163&gt;300,"",IF(OR(INDEX(Bemenet!$E$2:$E$301,$M4163)="",INDEX(Bemenet!$F$2:$F$301,$M4163)=""),"",MAX(INDEX(Bemenet!$E$2:$E$301,$M4163),INDEX(Szabalyok!$A:$A,$N4163))))</f>
        <v/>
      </c>
      <c r="C4163" s="4" t="str">
        <f>IF($B4163="","",MIN(INDEX(Bemenet!$F$2:$F$301,$M4163),INDEX(Szabalyok!$B:$B,$N4163)))</f>
        <v/>
      </c>
      <c r="D4163" s="5" t="str">
        <f>IF(AND($B4163&lt;&gt;"",$C4163&lt;&gt;"",$B4163&lt;=$C4163),INDEX(Bemenet!$G$2:$G$301,$M4163),"")</f>
        <v/>
      </c>
      <c r="E4163" s="6" t="str">
        <f>IF(AND($B4163&lt;&gt;"",$C4163&lt;&gt;"",$B4163&lt;=$C4163),INDEX(Bemenet!$D$2:$D$301,$M4163),"")</f>
        <v/>
      </c>
      <c r="F4163" s="5" t="str">
        <f t="shared" si="585"/>
        <v/>
      </c>
      <c r="G4163" s="5" t="str">
        <f t="shared" si="586"/>
        <v/>
      </c>
      <c r="H4163" s="9" t="str">
        <f t="shared" si="587"/>
        <v/>
      </c>
      <c r="I4163" s="5" t="str">
        <f t="shared" si="588"/>
        <v/>
      </c>
      <c r="J4163" s="5" t="str">
        <f>IF(OR($L4163="",NOT(COUNTIFS($L$2:$L4163,$L4163)=1)),"",SUMIFS($G:$G,$L:$L,$L4163))</f>
        <v/>
      </c>
      <c r="K4163" s="5" t="str">
        <f>IF(OR($L4163="",NOT(COUNTIFS($L$2:$L4163,$L4163)=1)),"",SUMIFS($I:$I,$L:$L,$L4163))</f>
        <v/>
      </c>
      <c r="L4163" s="6" t="str">
        <f t="shared" si="589"/>
        <v/>
      </c>
      <c r="M4163" s="6">
        <f t="shared" si="590"/>
        <v>167</v>
      </c>
      <c r="N4163" s="6">
        <f t="shared" si="591"/>
        <v>13</v>
      </c>
      <c r="O4163" s="9" t="str">
        <f>IF(AND($B4163&lt;&gt;"",$C4163&lt;&gt;"",$B4163&lt;=$C4163),INDEX(Szabalyok!$C:$C,$N4163),"")</f>
        <v/>
      </c>
      <c r="P4163">
        <f t="shared" si="584"/>
        <v>0</v>
      </c>
    </row>
    <row r="4164" spans="1:16" x14ac:dyDescent="0.35">
      <c r="A4164">
        <f t="shared" ref="A4164:A4227" si="592">IF(P4164=P4163,0,P4164)</f>
        <v>0</v>
      </c>
      <c r="B4164" s="4" t="str">
        <f>IF($M4164&gt;300,"",IF(OR(INDEX(Bemenet!$E$2:$E$301,$M4164)="",INDEX(Bemenet!$F$2:$F$301,$M4164)=""),"",MAX(INDEX(Bemenet!$E$2:$E$301,$M4164),INDEX(Szabalyok!$A:$A,$N4164))))</f>
        <v/>
      </c>
      <c r="C4164" s="4" t="str">
        <f>IF($B4164="","",MIN(INDEX(Bemenet!$F$2:$F$301,$M4164),INDEX(Szabalyok!$B:$B,$N4164)))</f>
        <v/>
      </c>
      <c r="D4164" s="5" t="str">
        <f>IF(AND($B4164&lt;&gt;"",$C4164&lt;&gt;"",$B4164&lt;=$C4164),INDEX(Bemenet!$G$2:$G$301,$M4164),"")</f>
        <v/>
      </c>
      <c r="E4164" s="6" t="str">
        <f>IF(AND($B4164&lt;&gt;"",$C4164&lt;&gt;"",$B4164&lt;=$C4164),INDEX(Bemenet!$D$2:$D$301,$M4164),"")</f>
        <v/>
      </c>
      <c r="F4164" s="5" t="str">
        <f t="shared" si="585"/>
        <v/>
      </c>
      <c r="G4164" s="5" t="str">
        <f t="shared" si="586"/>
        <v/>
      </c>
      <c r="H4164" s="9" t="str">
        <f t="shared" si="587"/>
        <v/>
      </c>
      <c r="I4164" s="5" t="str">
        <f t="shared" si="588"/>
        <v/>
      </c>
      <c r="J4164" s="5" t="str">
        <f>IF(OR($L4164="",NOT(COUNTIFS($L$2:$L4164,$L4164)=1)),"",SUMIFS($G:$G,$L:$L,$L4164))</f>
        <v/>
      </c>
      <c r="K4164" s="5" t="str">
        <f>IF(OR($L4164="",NOT(COUNTIFS($L$2:$L4164,$L4164)=1)),"",SUMIFS($I:$I,$L:$L,$L4164))</f>
        <v/>
      </c>
      <c r="L4164" s="6" t="str">
        <f t="shared" si="589"/>
        <v/>
      </c>
      <c r="M4164" s="6">
        <f t="shared" si="590"/>
        <v>167</v>
      </c>
      <c r="N4164" s="6">
        <f t="shared" si="591"/>
        <v>14</v>
      </c>
      <c r="O4164" s="9" t="str">
        <f>IF(AND($B4164&lt;&gt;"",$C4164&lt;&gt;"",$B4164&lt;=$C4164),INDEX(Szabalyok!$C:$C,$N4164),"")</f>
        <v/>
      </c>
      <c r="P4164">
        <f t="shared" ref="P4164:P4227" si="593">IF(D4164="",P4163,P4163+1)</f>
        <v>0</v>
      </c>
    </row>
    <row r="4165" spans="1:16" x14ac:dyDescent="0.35">
      <c r="A4165">
        <f t="shared" si="592"/>
        <v>0</v>
      </c>
      <c r="B4165" s="4" t="str">
        <f>IF($M4165&gt;300,"",IF(OR(INDEX(Bemenet!$E$2:$E$301,$M4165)="",INDEX(Bemenet!$F$2:$F$301,$M4165)=""),"",MAX(INDEX(Bemenet!$E$2:$E$301,$M4165),INDEX(Szabalyok!$A:$A,$N4165))))</f>
        <v/>
      </c>
      <c r="C4165" s="4" t="str">
        <f>IF($B4165="","",MIN(INDEX(Bemenet!$F$2:$F$301,$M4165),INDEX(Szabalyok!$B:$B,$N4165)))</f>
        <v/>
      </c>
      <c r="D4165" s="5" t="str">
        <f>IF(AND($B4165&lt;&gt;"",$C4165&lt;&gt;"",$B4165&lt;=$C4165),INDEX(Bemenet!$G$2:$G$301,$M4165),"")</f>
        <v/>
      </c>
      <c r="E4165" s="6" t="str">
        <f>IF(AND($B4165&lt;&gt;"",$C4165&lt;&gt;"",$B4165&lt;=$C4165),INDEX(Bemenet!$D$2:$D$301,$M4165),"")</f>
        <v/>
      </c>
      <c r="F4165" s="5" t="str">
        <f t="shared" si="585"/>
        <v/>
      </c>
      <c r="G4165" s="5" t="str">
        <f t="shared" si="586"/>
        <v/>
      </c>
      <c r="H4165" s="9" t="str">
        <f t="shared" si="587"/>
        <v/>
      </c>
      <c r="I4165" s="5" t="str">
        <f t="shared" si="588"/>
        <v/>
      </c>
      <c r="J4165" s="5" t="str">
        <f>IF(OR($L4165="",NOT(COUNTIFS($L$2:$L4165,$L4165)=1)),"",SUMIFS($G:$G,$L:$L,$L4165))</f>
        <v/>
      </c>
      <c r="K4165" s="5" t="str">
        <f>IF(OR($L4165="",NOT(COUNTIFS($L$2:$L4165,$L4165)=1)),"",SUMIFS($I:$I,$L:$L,$L4165))</f>
        <v/>
      </c>
      <c r="L4165" s="6" t="str">
        <f t="shared" si="589"/>
        <v/>
      </c>
      <c r="M4165" s="6">
        <f t="shared" si="590"/>
        <v>167</v>
      </c>
      <c r="N4165" s="6">
        <f t="shared" si="591"/>
        <v>15</v>
      </c>
      <c r="O4165" s="9" t="str">
        <f>IF(AND($B4165&lt;&gt;"",$C4165&lt;&gt;"",$B4165&lt;=$C4165),INDEX(Szabalyok!$C:$C,$N4165),"")</f>
        <v/>
      </c>
      <c r="P4165">
        <f t="shared" si="593"/>
        <v>0</v>
      </c>
    </row>
    <row r="4166" spans="1:16" x14ac:dyDescent="0.35">
      <c r="A4166">
        <f t="shared" si="592"/>
        <v>0</v>
      </c>
      <c r="B4166" s="4" t="str">
        <f>IF($M4166&gt;300,"",IF(OR(INDEX(Bemenet!$E$2:$E$301,$M4166)="",INDEX(Bemenet!$F$2:$F$301,$M4166)=""),"",MAX(INDEX(Bemenet!$E$2:$E$301,$M4166),INDEX(Szabalyok!$A:$A,$N4166))))</f>
        <v/>
      </c>
      <c r="C4166" s="4" t="str">
        <f>IF($B4166="","",MIN(INDEX(Bemenet!$F$2:$F$301,$M4166),INDEX(Szabalyok!$B:$B,$N4166)))</f>
        <v/>
      </c>
      <c r="D4166" s="5" t="str">
        <f>IF(AND($B4166&lt;&gt;"",$C4166&lt;&gt;"",$B4166&lt;=$C4166),INDEX(Bemenet!$G$2:$G$301,$M4166),"")</f>
        <v/>
      </c>
      <c r="E4166" s="6" t="str">
        <f>IF(AND($B4166&lt;&gt;"",$C4166&lt;&gt;"",$B4166&lt;=$C4166),INDEX(Bemenet!$D$2:$D$301,$M4166),"")</f>
        <v/>
      </c>
      <c r="F4166" s="5" t="str">
        <f t="shared" si="585"/>
        <v/>
      </c>
      <c r="G4166" s="5" t="str">
        <f t="shared" si="586"/>
        <v/>
      </c>
      <c r="H4166" s="9" t="str">
        <f t="shared" si="587"/>
        <v/>
      </c>
      <c r="I4166" s="5" t="str">
        <f t="shared" si="588"/>
        <v/>
      </c>
      <c r="J4166" s="5" t="str">
        <f>IF(OR($L4166="",NOT(COUNTIFS($L$2:$L4166,$L4166)=1)),"",SUMIFS($G:$G,$L:$L,$L4166))</f>
        <v/>
      </c>
      <c r="K4166" s="5" t="str">
        <f>IF(OR($L4166="",NOT(COUNTIFS($L$2:$L4166,$L4166)=1)),"",SUMIFS($I:$I,$L:$L,$L4166))</f>
        <v/>
      </c>
      <c r="L4166" s="6" t="str">
        <f t="shared" si="589"/>
        <v/>
      </c>
      <c r="M4166" s="6">
        <f t="shared" si="590"/>
        <v>167</v>
      </c>
      <c r="N4166" s="6">
        <f t="shared" si="591"/>
        <v>16</v>
      </c>
      <c r="O4166" s="9" t="str">
        <f>IF(AND($B4166&lt;&gt;"",$C4166&lt;&gt;"",$B4166&lt;=$C4166),INDEX(Szabalyok!$C:$C,$N4166),"")</f>
        <v/>
      </c>
      <c r="P4166">
        <f t="shared" si="593"/>
        <v>0</v>
      </c>
    </row>
    <row r="4167" spans="1:16" x14ac:dyDescent="0.35">
      <c r="A4167">
        <f t="shared" si="592"/>
        <v>0</v>
      </c>
      <c r="B4167" s="4" t="str">
        <f>IF($M4167&gt;300,"",IF(OR(INDEX(Bemenet!$E$2:$E$301,$M4167)="",INDEX(Bemenet!$F$2:$F$301,$M4167)=""),"",MAX(INDEX(Bemenet!$E$2:$E$301,$M4167),INDEX(Szabalyok!$A:$A,$N4167))))</f>
        <v/>
      </c>
      <c r="C4167" s="4" t="str">
        <f>IF($B4167="","",MIN(INDEX(Bemenet!$F$2:$F$301,$M4167),INDEX(Szabalyok!$B:$B,$N4167)))</f>
        <v/>
      </c>
      <c r="D4167" s="5" t="str">
        <f>IF(AND($B4167&lt;&gt;"",$C4167&lt;&gt;"",$B4167&lt;=$C4167),INDEX(Bemenet!$G$2:$G$301,$M4167),"")</f>
        <v/>
      </c>
      <c r="E4167" s="6" t="str">
        <f>IF(AND($B4167&lt;&gt;"",$C4167&lt;&gt;"",$B4167&lt;=$C4167),INDEX(Bemenet!$D$2:$D$301,$M4167),"")</f>
        <v/>
      </c>
      <c r="F4167" s="5" t="str">
        <f t="shared" si="585"/>
        <v/>
      </c>
      <c r="G4167" s="5" t="str">
        <f t="shared" si="586"/>
        <v/>
      </c>
      <c r="H4167" s="9" t="str">
        <f t="shared" si="587"/>
        <v/>
      </c>
      <c r="I4167" s="5" t="str">
        <f t="shared" si="588"/>
        <v/>
      </c>
      <c r="J4167" s="5" t="str">
        <f>IF(OR($L4167="",NOT(COUNTIFS($L$2:$L4167,$L4167)=1)),"",SUMIFS($G:$G,$L:$L,$L4167))</f>
        <v/>
      </c>
      <c r="K4167" s="5" t="str">
        <f>IF(OR($L4167="",NOT(COUNTIFS($L$2:$L4167,$L4167)=1)),"",SUMIFS($I:$I,$L:$L,$L4167))</f>
        <v/>
      </c>
      <c r="L4167" s="6" t="str">
        <f t="shared" si="589"/>
        <v/>
      </c>
      <c r="M4167" s="6">
        <f t="shared" si="590"/>
        <v>167</v>
      </c>
      <c r="N4167" s="6">
        <f t="shared" si="591"/>
        <v>17</v>
      </c>
      <c r="O4167" s="9" t="str">
        <f>IF(AND($B4167&lt;&gt;"",$C4167&lt;&gt;"",$B4167&lt;=$C4167),INDEX(Szabalyok!$C:$C,$N4167),"")</f>
        <v/>
      </c>
      <c r="P4167">
        <f t="shared" si="593"/>
        <v>0</v>
      </c>
    </row>
    <row r="4168" spans="1:16" x14ac:dyDescent="0.35">
      <c r="A4168">
        <f t="shared" si="592"/>
        <v>0</v>
      </c>
      <c r="B4168" s="4" t="str">
        <f>IF($M4168&gt;300,"",IF(OR(INDEX(Bemenet!$E$2:$E$301,$M4168)="",INDEX(Bemenet!$F$2:$F$301,$M4168)=""),"",MAX(INDEX(Bemenet!$E$2:$E$301,$M4168),INDEX(Szabalyok!$A:$A,$N4168))))</f>
        <v/>
      </c>
      <c r="C4168" s="4" t="str">
        <f>IF($B4168="","",MIN(INDEX(Bemenet!$F$2:$F$301,$M4168),INDEX(Szabalyok!$B:$B,$N4168)))</f>
        <v/>
      </c>
      <c r="D4168" s="5" t="str">
        <f>IF(AND($B4168&lt;&gt;"",$C4168&lt;&gt;"",$B4168&lt;=$C4168),INDEX(Bemenet!$G$2:$G$301,$M4168),"")</f>
        <v/>
      </c>
      <c r="E4168" s="6" t="str">
        <f>IF(AND($B4168&lt;&gt;"",$C4168&lt;&gt;"",$B4168&lt;=$C4168),INDEX(Bemenet!$D$2:$D$301,$M4168),"")</f>
        <v/>
      </c>
      <c r="F4168" s="5" t="str">
        <f t="shared" si="585"/>
        <v/>
      </c>
      <c r="G4168" s="5" t="str">
        <f t="shared" si="586"/>
        <v/>
      </c>
      <c r="H4168" s="9" t="str">
        <f t="shared" si="587"/>
        <v/>
      </c>
      <c r="I4168" s="5" t="str">
        <f t="shared" si="588"/>
        <v/>
      </c>
      <c r="J4168" s="5" t="str">
        <f>IF(OR($L4168="",NOT(COUNTIFS($L$2:$L4168,$L4168)=1)),"",SUMIFS($G:$G,$L:$L,$L4168))</f>
        <v/>
      </c>
      <c r="K4168" s="5" t="str">
        <f>IF(OR($L4168="",NOT(COUNTIFS($L$2:$L4168,$L4168)=1)),"",SUMIFS($I:$I,$L:$L,$L4168))</f>
        <v/>
      </c>
      <c r="L4168" s="6" t="str">
        <f t="shared" si="589"/>
        <v/>
      </c>
      <c r="M4168" s="6">
        <f t="shared" si="590"/>
        <v>167</v>
      </c>
      <c r="N4168" s="6">
        <f t="shared" si="591"/>
        <v>18</v>
      </c>
      <c r="O4168" s="9" t="str">
        <f>IF(AND($B4168&lt;&gt;"",$C4168&lt;&gt;"",$B4168&lt;=$C4168),INDEX(Szabalyok!$C:$C,$N4168),"")</f>
        <v/>
      </c>
      <c r="P4168">
        <f t="shared" si="593"/>
        <v>0</v>
      </c>
    </row>
    <row r="4169" spans="1:16" x14ac:dyDescent="0.35">
      <c r="A4169">
        <f t="shared" si="592"/>
        <v>0</v>
      </c>
      <c r="B4169" s="4" t="str">
        <f>IF($M4169&gt;300,"",IF(OR(INDEX(Bemenet!$E$2:$E$301,$M4169)="",INDEX(Bemenet!$F$2:$F$301,$M4169)=""),"",MAX(INDEX(Bemenet!$E$2:$E$301,$M4169),INDEX(Szabalyok!$A:$A,$N4169))))</f>
        <v/>
      </c>
      <c r="C4169" s="4" t="str">
        <f>IF($B4169="","",MIN(INDEX(Bemenet!$F$2:$F$301,$M4169),INDEX(Szabalyok!$B:$B,$N4169)))</f>
        <v/>
      </c>
      <c r="D4169" s="5" t="str">
        <f>IF(AND($B4169&lt;&gt;"",$C4169&lt;&gt;"",$B4169&lt;=$C4169),INDEX(Bemenet!$G$2:$G$301,$M4169),"")</f>
        <v/>
      </c>
      <c r="E4169" s="6" t="str">
        <f>IF(AND($B4169&lt;&gt;"",$C4169&lt;&gt;"",$B4169&lt;=$C4169),INDEX(Bemenet!$D$2:$D$301,$M4169),"")</f>
        <v/>
      </c>
      <c r="F4169" s="5" t="str">
        <f t="shared" si="585"/>
        <v/>
      </c>
      <c r="G4169" s="5" t="str">
        <f t="shared" si="586"/>
        <v/>
      </c>
      <c r="H4169" s="9" t="str">
        <f t="shared" si="587"/>
        <v/>
      </c>
      <c r="I4169" s="5" t="str">
        <f t="shared" si="588"/>
        <v/>
      </c>
      <c r="J4169" s="5" t="str">
        <f>IF(OR($L4169="",NOT(COUNTIFS($L$2:$L4169,$L4169)=1)),"",SUMIFS($G:$G,$L:$L,$L4169))</f>
        <v/>
      </c>
      <c r="K4169" s="5" t="str">
        <f>IF(OR($L4169="",NOT(COUNTIFS($L$2:$L4169,$L4169)=1)),"",SUMIFS($I:$I,$L:$L,$L4169))</f>
        <v/>
      </c>
      <c r="L4169" s="6" t="str">
        <f t="shared" si="589"/>
        <v/>
      </c>
      <c r="M4169" s="6">
        <f t="shared" si="590"/>
        <v>167</v>
      </c>
      <c r="N4169" s="6">
        <f t="shared" si="591"/>
        <v>19</v>
      </c>
      <c r="O4169" s="9" t="str">
        <f>IF(AND($B4169&lt;&gt;"",$C4169&lt;&gt;"",$B4169&lt;=$C4169),INDEX(Szabalyok!$C:$C,$N4169),"")</f>
        <v/>
      </c>
      <c r="P4169">
        <f t="shared" si="593"/>
        <v>0</v>
      </c>
    </row>
    <row r="4170" spans="1:16" x14ac:dyDescent="0.35">
      <c r="A4170">
        <f t="shared" si="592"/>
        <v>0</v>
      </c>
      <c r="B4170" s="4" t="str">
        <f>IF($M4170&gt;300,"",IF(OR(INDEX(Bemenet!$E$2:$E$301,$M4170)="",INDEX(Bemenet!$F$2:$F$301,$M4170)=""),"",MAX(INDEX(Bemenet!$E$2:$E$301,$M4170),INDEX(Szabalyok!$A:$A,$N4170))))</f>
        <v/>
      </c>
      <c r="C4170" s="4" t="str">
        <f>IF($B4170="","",MIN(INDEX(Bemenet!$F$2:$F$301,$M4170),INDEX(Szabalyok!$B:$B,$N4170)))</f>
        <v/>
      </c>
      <c r="D4170" s="5" t="str">
        <f>IF(AND($B4170&lt;&gt;"",$C4170&lt;&gt;"",$B4170&lt;=$C4170),INDEX(Bemenet!$G$2:$G$301,$M4170),"")</f>
        <v/>
      </c>
      <c r="E4170" s="6" t="str">
        <f>IF(AND($B4170&lt;&gt;"",$C4170&lt;&gt;"",$B4170&lt;=$C4170),INDEX(Bemenet!$D$2:$D$301,$M4170),"")</f>
        <v/>
      </c>
      <c r="F4170" s="5" t="str">
        <f t="shared" si="585"/>
        <v/>
      </c>
      <c r="G4170" s="5" t="str">
        <f t="shared" si="586"/>
        <v/>
      </c>
      <c r="H4170" s="9" t="str">
        <f t="shared" si="587"/>
        <v/>
      </c>
      <c r="I4170" s="5" t="str">
        <f t="shared" si="588"/>
        <v/>
      </c>
      <c r="J4170" s="5" t="str">
        <f>IF(OR($L4170="",NOT(COUNTIFS($L$2:$L4170,$L4170)=1)),"",SUMIFS($G:$G,$L:$L,$L4170))</f>
        <v/>
      </c>
      <c r="K4170" s="5" t="str">
        <f>IF(OR($L4170="",NOT(COUNTIFS($L$2:$L4170,$L4170)=1)),"",SUMIFS($I:$I,$L:$L,$L4170))</f>
        <v/>
      </c>
      <c r="L4170" s="6" t="str">
        <f t="shared" si="589"/>
        <v/>
      </c>
      <c r="M4170" s="6">
        <f t="shared" si="590"/>
        <v>167</v>
      </c>
      <c r="N4170" s="6">
        <f t="shared" si="591"/>
        <v>20</v>
      </c>
      <c r="O4170" s="9" t="str">
        <f>IF(AND($B4170&lt;&gt;"",$C4170&lt;&gt;"",$B4170&lt;=$C4170),INDEX(Szabalyok!$C:$C,$N4170),"")</f>
        <v/>
      </c>
      <c r="P4170">
        <f t="shared" si="593"/>
        <v>0</v>
      </c>
    </row>
    <row r="4171" spans="1:16" x14ac:dyDescent="0.35">
      <c r="A4171">
        <f t="shared" si="592"/>
        <v>0</v>
      </c>
      <c r="B4171" s="4" t="str">
        <f>IF($M4171&gt;300,"",IF(OR(INDEX(Bemenet!$E$2:$E$301,$M4171)="",INDEX(Bemenet!$F$2:$F$301,$M4171)=""),"",MAX(INDEX(Bemenet!$E$2:$E$301,$M4171),INDEX(Szabalyok!$A:$A,$N4171))))</f>
        <v/>
      </c>
      <c r="C4171" s="4" t="str">
        <f>IF($B4171="","",MIN(INDEX(Bemenet!$F$2:$F$301,$M4171),INDEX(Szabalyok!$B:$B,$N4171)))</f>
        <v/>
      </c>
      <c r="D4171" s="5" t="str">
        <f>IF(AND($B4171&lt;&gt;"",$C4171&lt;&gt;"",$B4171&lt;=$C4171),INDEX(Bemenet!$G$2:$G$301,$M4171),"")</f>
        <v/>
      </c>
      <c r="E4171" s="6" t="str">
        <f>IF(AND($B4171&lt;&gt;"",$C4171&lt;&gt;"",$B4171&lt;=$C4171),INDEX(Bemenet!$D$2:$D$301,$M4171),"")</f>
        <v/>
      </c>
      <c r="F4171" s="5" t="str">
        <f t="shared" si="585"/>
        <v/>
      </c>
      <c r="G4171" s="5" t="str">
        <f t="shared" si="586"/>
        <v/>
      </c>
      <c r="H4171" s="9" t="str">
        <f t="shared" si="587"/>
        <v/>
      </c>
      <c r="I4171" s="5" t="str">
        <f t="shared" si="588"/>
        <v/>
      </c>
      <c r="J4171" s="5" t="str">
        <f>IF(OR($L4171="",NOT(COUNTIFS($L$2:$L4171,$L4171)=1)),"",SUMIFS($G:$G,$L:$L,$L4171))</f>
        <v/>
      </c>
      <c r="K4171" s="5" t="str">
        <f>IF(OR($L4171="",NOT(COUNTIFS($L$2:$L4171,$L4171)=1)),"",SUMIFS($I:$I,$L:$L,$L4171))</f>
        <v/>
      </c>
      <c r="L4171" s="6" t="str">
        <f t="shared" si="589"/>
        <v/>
      </c>
      <c r="M4171" s="6">
        <f t="shared" si="590"/>
        <v>167</v>
      </c>
      <c r="N4171" s="6">
        <f t="shared" si="591"/>
        <v>21</v>
      </c>
      <c r="O4171" s="9" t="str">
        <f>IF(AND($B4171&lt;&gt;"",$C4171&lt;&gt;"",$B4171&lt;=$C4171),INDEX(Szabalyok!$C:$C,$N4171),"")</f>
        <v/>
      </c>
      <c r="P4171">
        <f t="shared" si="593"/>
        <v>0</v>
      </c>
    </row>
    <row r="4172" spans="1:16" x14ac:dyDescent="0.35">
      <c r="A4172">
        <f t="shared" si="592"/>
        <v>0</v>
      </c>
      <c r="B4172" s="4" t="str">
        <f>IF($M4172&gt;300,"",IF(OR(INDEX(Bemenet!$E$2:$E$301,$M4172)="",INDEX(Bemenet!$F$2:$F$301,$M4172)=""),"",MAX(INDEX(Bemenet!$E$2:$E$301,$M4172),INDEX(Szabalyok!$A:$A,$N4172))))</f>
        <v/>
      </c>
      <c r="C4172" s="4" t="str">
        <f>IF($B4172="","",MIN(INDEX(Bemenet!$F$2:$F$301,$M4172),INDEX(Szabalyok!$B:$B,$N4172)))</f>
        <v/>
      </c>
      <c r="D4172" s="5" t="str">
        <f>IF(AND($B4172&lt;&gt;"",$C4172&lt;&gt;"",$B4172&lt;=$C4172),INDEX(Bemenet!$G$2:$G$301,$M4172),"")</f>
        <v/>
      </c>
      <c r="E4172" s="6" t="str">
        <f>IF(AND($B4172&lt;&gt;"",$C4172&lt;&gt;"",$B4172&lt;=$C4172),INDEX(Bemenet!$D$2:$D$301,$M4172),"")</f>
        <v/>
      </c>
      <c r="F4172" s="5" t="str">
        <f t="shared" si="585"/>
        <v/>
      </c>
      <c r="G4172" s="5" t="str">
        <f t="shared" si="586"/>
        <v/>
      </c>
      <c r="H4172" s="9" t="str">
        <f t="shared" si="587"/>
        <v/>
      </c>
      <c r="I4172" s="5" t="str">
        <f t="shared" si="588"/>
        <v/>
      </c>
      <c r="J4172" s="5" t="str">
        <f>IF(OR($L4172="",NOT(COUNTIFS($L$2:$L4172,$L4172)=1)),"",SUMIFS($G:$G,$L:$L,$L4172))</f>
        <v/>
      </c>
      <c r="K4172" s="5" t="str">
        <f>IF(OR($L4172="",NOT(COUNTIFS($L$2:$L4172,$L4172)=1)),"",SUMIFS($I:$I,$L:$L,$L4172))</f>
        <v/>
      </c>
      <c r="L4172" s="6" t="str">
        <f t="shared" si="589"/>
        <v/>
      </c>
      <c r="M4172" s="6">
        <f t="shared" si="590"/>
        <v>167</v>
      </c>
      <c r="N4172" s="6">
        <f t="shared" si="591"/>
        <v>22</v>
      </c>
      <c r="O4172" s="9" t="str">
        <f>IF(AND($B4172&lt;&gt;"",$C4172&lt;&gt;"",$B4172&lt;=$C4172),INDEX(Szabalyok!$C:$C,$N4172),"")</f>
        <v/>
      </c>
      <c r="P4172">
        <f t="shared" si="593"/>
        <v>0</v>
      </c>
    </row>
    <row r="4173" spans="1:16" x14ac:dyDescent="0.35">
      <c r="A4173">
        <f t="shared" si="592"/>
        <v>0</v>
      </c>
      <c r="B4173" s="4" t="str">
        <f>IF($M4173&gt;300,"",IF(OR(INDEX(Bemenet!$E$2:$E$301,$M4173)="",INDEX(Bemenet!$F$2:$F$301,$M4173)=""),"",MAX(INDEX(Bemenet!$E$2:$E$301,$M4173),INDEX(Szabalyok!$A:$A,$N4173))))</f>
        <v/>
      </c>
      <c r="C4173" s="4" t="str">
        <f>IF($B4173="","",MIN(INDEX(Bemenet!$F$2:$F$301,$M4173),INDEX(Szabalyok!$B:$B,$N4173)))</f>
        <v/>
      </c>
      <c r="D4173" s="5" t="str">
        <f>IF(AND($B4173&lt;&gt;"",$C4173&lt;&gt;"",$B4173&lt;=$C4173),INDEX(Bemenet!$G$2:$G$301,$M4173),"")</f>
        <v/>
      </c>
      <c r="E4173" s="6" t="str">
        <f>IF(AND($B4173&lt;&gt;"",$C4173&lt;&gt;"",$B4173&lt;=$C4173),INDEX(Bemenet!$D$2:$D$301,$M4173),"")</f>
        <v/>
      </c>
      <c r="F4173" s="5" t="str">
        <f t="shared" si="585"/>
        <v/>
      </c>
      <c r="G4173" s="5" t="str">
        <f t="shared" si="586"/>
        <v/>
      </c>
      <c r="H4173" s="9" t="str">
        <f t="shared" si="587"/>
        <v/>
      </c>
      <c r="I4173" s="5" t="str">
        <f t="shared" si="588"/>
        <v/>
      </c>
      <c r="J4173" s="5" t="str">
        <f>IF(OR($L4173="",NOT(COUNTIFS($L$2:$L4173,$L4173)=1)),"",SUMIFS($G:$G,$L:$L,$L4173))</f>
        <v/>
      </c>
      <c r="K4173" s="5" t="str">
        <f>IF(OR($L4173="",NOT(COUNTIFS($L$2:$L4173,$L4173)=1)),"",SUMIFS($I:$I,$L:$L,$L4173))</f>
        <v/>
      </c>
      <c r="L4173" s="6" t="str">
        <f t="shared" si="589"/>
        <v/>
      </c>
      <c r="M4173" s="6">
        <f t="shared" si="590"/>
        <v>167</v>
      </c>
      <c r="N4173" s="6">
        <f t="shared" si="591"/>
        <v>23</v>
      </c>
      <c r="O4173" s="9" t="str">
        <f>IF(AND($B4173&lt;&gt;"",$C4173&lt;&gt;"",$B4173&lt;=$C4173),INDEX(Szabalyok!$C:$C,$N4173),"")</f>
        <v/>
      </c>
      <c r="P4173">
        <f t="shared" si="593"/>
        <v>0</v>
      </c>
    </row>
    <row r="4174" spans="1:16" x14ac:dyDescent="0.35">
      <c r="A4174">
        <f t="shared" si="592"/>
        <v>0</v>
      </c>
      <c r="B4174" s="4" t="str">
        <f>IF($M4174&gt;300,"",IF(OR(INDEX(Bemenet!$E$2:$E$301,$M4174)="",INDEX(Bemenet!$F$2:$F$301,$M4174)=""),"",MAX(INDEX(Bemenet!$E$2:$E$301,$M4174),INDEX(Szabalyok!$A:$A,$N4174))))</f>
        <v/>
      </c>
      <c r="C4174" s="4" t="str">
        <f>IF($B4174="","",MIN(INDEX(Bemenet!$F$2:$F$301,$M4174),INDEX(Szabalyok!$B:$B,$N4174)))</f>
        <v/>
      </c>
      <c r="D4174" s="5" t="str">
        <f>IF(AND($B4174&lt;&gt;"",$C4174&lt;&gt;"",$B4174&lt;=$C4174),INDEX(Bemenet!$G$2:$G$301,$M4174),"")</f>
        <v/>
      </c>
      <c r="E4174" s="6" t="str">
        <f>IF(AND($B4174&lt;&gt;"",$C4174&lt;&gt;"",$B4174&lt;=$C4174),INDEX(Bemenet!$D$2:$D$301,$M4174),"")</f>
        <v/>
      </c>
      <c r="F4174" s="5" t="str">
        <f t="shared" si="585"/>
        <v/>
      </c>
      <c r="G4174" s="5" t="str">
        <f t="shared" si="586"/>
        <v/>
      </c>
      <c r="H4174" s="9" t="str">
        <f t="shared" si="587"/>
        <v/>
      </c>
      <c r="I4174" s="5" t="str">
        <f t="shared" si="588"/>
        <v/>
      </c>
      <c r="J4174" s="5" t="str">
        <f>IF(OR($L4174="",NOT(COUNTIFS($L$2:$L4174,$L4174)=1)),"",SUMIFS($G:$G,$L:$L,$L4174))</f>
        <v/>
      </c>
      <c r="K4174" s="5" t="str">
        <f>IF(OR($L4174="",NOT(COUNTIFS($L$2:$L4174,$L4174)=1)),"",SUMIFS($I:$I,$L:$L,$L4174))</f>
        <v/>
      </c>
      <c r="L4174" s="6" t="str">
        <f t="shared" si="589"/>
        <v/>
      </c>
      <c r="M4174" s="6">
        <f t="shared" si="590"/>
        <v>167</v>
      </c>
      <c r="N4174" s="6">
        <f t="shared" si="591"/>
        <v>24</v>
      </c>
      <c r="O4174" s="9" t="str">
        <f>IF(AND($B4174&lt;&gt;"",$C4174&lt;&gt;"",$B4174&lt;=$C4174),INDEX(Szabalyok!$C:$C,$N4174),"")</f>
        <v/>
      </c>
      <c r="P4174">
        <f t="shared" si="593"/>
        <v>0</v>
      </c>
    </row>
    <row r="4175" spans="1:16" x14ac:dyDescent="0.35">
      <c r="A4175">
        <f t="shared" si="592"/>
        <v>0</v>
      </c>
      <c r="B4175" s="4" t="str">
        <f>IF($M4175&gt;300,"",IF(OR(INDEX(Bemenet!$E$2:$E$301,$M4175)="",INDEX(Bemenet!$F$2:$F$301,$M4175)=""),"",MAX(INDEX(Bemenet!$E$2:$E$301,$M4175),INDEX(Szabalyok!$A:$A,$N4175))))</f>
        <v/>
      </c>
      <c r="C4175" s="4" t="str">
        <f>IF($B4175="","",MIN(INDEX(Bemenet!$F$2:$F$301,$M4175),INDEX(Szabalyok!$B:$B,$N4175)))</f>
        <v/>
      </c>
      <c r="D4175" s="5" t="str">
        <f>IF(AND($B4175&lt;&gt;"",$C4175&lt;&gt;"",$B4175&lt;=$C4175),INDEX(Bemenet!$G$2:$G$301,$M4175),"")</f>
        <v/>
      </c>
      <c r="E4175" s="6" t="str">
        <f>IF(AND($B4175&lt;&gt;"",$C4175&lt;&gt;"",$B4175&lt;=$C4175),INDEX(Bemenet!$D$2:$D$301,$M4175),"")</f>
        <v/>
      </c>
      <c r="F4175" s="5" t="str">
        <f t="shared" si="585"/>
        <v/>
      </c>
      <c r="G4175" s="5" t="str">
        <f t="shared" si="586"/>
        <v/>
      </c>
      <c r="H4175" s="9" t="str">
        <f t="shared" si="587"/>
        <v/>
      </c>
      <c r="I4175" s="5" t="str">
        <f t="shared" si="588"/>
        <v/>
      </c>
      <c r="J4175" s="5" t="str">
        <f>IF(OR($L4175="",NOT(COUNTIFS($L$2:$L4175,$L4175)=1)),"",SUMIFS($G:$G,$L:$L,$L4175))</f>
        <v/>
      </c>
      <c r="K4175" s="5" t="str">
        <f>IF(OR($L4175="",NOT(COUNTIFS($L$2:$L4175,$L4175)=1)),"",SUMIFS($I:$I,$L:$L,$L4175))</f>
        <v/>
      </c>
      <c r="L4175" s="6" t="str">
        <f t="shared" si="589"/>
        <v/>
      </c>
      <c r="M4175" s="6">
        <f t="shared" si="590"/>
        <v>167</v>
      </c>
      <c r="N4175" s="6">
        <f t="shared" si="591"/>
        <v>25</v>
      </c>
      <c r="O4175" s="9" t="str">
        <f>IF(AND($B4175&lt;&gt;"",$C4175&lt;&gt;"",$B4175&lt;=$C4175),INDEX(Szabalyok!$C:$C,$N4175),"")</f>
        <v/>
      </c>
      <c r="P4175">
        <f t="shared" si="593"/>
        <v>0</v>
      </c>
    </row>
    <row r="4176" spans="1:16" x14ac:dyDescent="0.35">
      <c r="A4176">
        <f t="shared" si="592"/>
        <v>0</v>
      </c>
      <c r="B4176" s="4" t="str">
        <f>IF($M4176&gt;300,"",IF(OR(INDEX(Bemenet!$E$2:$E$301,$M4176)="",INDEX(Bemenet!$F$2:$F$301,$M4176)=""),"",MAX(INDEX(Bemenet!$E$2:$E$301,$M4176),INDEX(Szabalyok!$A:$A,$N4176))))</f>
        <v/>
      </c>
      <c r="C4176" s="4" t="str">
        <f>IF($B4176="","",MIN(INDEX(Bemenet!$F$2:$F$301,$M4176),INDEX(Szabalyok!$B:$B,$N4176)))</f>
        <v/>
      </c>
      <c r="D4176" s="5" t="str">
        <f>IF(AND($B4176&lt;&gt;"",$C4176&lt;&gt;"",$B4176&lt;=$C4176),INDEX(Bemenet!$G$2:$G$301,$M4176),"")</f>
        <v/>
      </c>
      <c r="E4176" s="6" t="str">
        <f>IF(AND($B4176&lt;&gt;"",$C4176&lt;&gt;"",$B4176&lt;=$C4176),INDEX(Bemenet!$D$2:$D$301,$M4176),"")</f>
        <v/>
      </c>
      <c r="F4176" s="5" t="str">
        <f t="shared" si="585"/>
        <v/>
      </c>
      <c r="G4176" s="5" t="str">
        <f t="shared" si="586"/>
        <v/>
      </c>
      <c r="H4176" s="9" t="str">
        <f t="shared" si="587"/>
        <v/>
      </c>
      <c r="I4176" s="5" t="str">
        <f t="shared" si="588"/>
        <v/>
      </c>
      <c r="J4176" s="5" t="str">
        <f>IF(OR($L4176="",NOT(COUNTIFS($L$2:$L4176,$L4176)=1)),"",SUMIFS($G:$G,$L:$L,$L4176))</f>
        <v/>
      </c>
      <c r="K4176" s="5" t="str">
        <f>IF(OR($L4176="",NOT(COUNTIFS($L$2:$L4176,$L4176)=1)),"",SUMIFS($I:$I,$L:$L,$L4176))</f>
        <v/>
      </c>
      <c r="L4176" s="6" t="str">
        <f t="shared" si="589"/>
        <v/>
      </c>
      <c r="M4176" s="6">
        <f t="shared" si="590"/>
        <v>167</v>
      </c>
      <c r="N4176" s="6">
        <f t="shared" si="591"/>
        <v>26</v>
      </c>
      <c r="O4176" s="9" t="str">
        <f>IF(AND($B4176&lt;&gt;"",$C4176&lt;&gt;"",$B4176&lt;=$C4176),INDEX(Szabalyok!$C:$C,$N4176),"")</f>
        <v/>
      </c>
      <c r="P4176">
        <f t="shared" si="593"/>
        <v>0</v>
      </c>
    </row>
    <row r="4177" spans="1:16" x14ac:dyDescent="0.35">
      <c r="A4177">
        <f t="shared" si="592"/>
        <v>0</v>
      </c>
      <c r="B4177" s="4" t="str">
        <f>IF($M4177&gt;300,"",IF(OR(INDEX(Bemenet!$E$2:$E$301,$M4177)="",INDEX(Bemenet!$F$2:$F$301,$M4177)=""),"",MAX(INDEX(Bemenet!$E$2:$E$301,$M4177),INDEX(Szabalyok!$A:$A,$N4177))))</f>
        <v/>
      </c>
      <c r="C4177" s="4" t="str">
        <f>IF($B4177="","",MIN(INDEX(Bemenet!$F$2:$F$301,$M4177),INDEX(Szabalyok!$B:$B,$N4177)))</f>
        <v/>
      </c>
      <c r="D4177" s="5" t="str">
        <f>IF(AND($B4177&lt;&gt;"",$C4177&lt;&gt;"",$B4177&lt;=$C4177),INDEX(Bemenet!$G$2:$G$301,$M4177),"")</f>
        <v/>
      </c>
      <c r="E4177" s="6" t="str">
        <f>IF(AND($B4177&lt;&gt;"",$C4177&lt;&gt;"",$B4177&lt;=$C4177),INDEX(Bemenet!$D$2:$D$301,$M4177),"")</f>
        <v/>
      </c>
      <c r="F4177" s="5" t="str">
        <f t="shared" si="585"/>
        <v/>
      </c>
      <c r="G4177" s="5" t="str">
        <f t="shared" si="586"/>
        <v/>
      </c>
      <c r="H4177" s="9" t="str">
        <f t="shared" si="587"/>
        <v/>
      </c>
      <c r="I4177" s="5" t="str">
        <f t="shared" si="588"/>
        <v/>
      </c>
      <c r="J4177" s="5" t="str">
        <f>IF(OR($L4177="",NOT(COUNTIFS($L$2:$L4177,$L4177)=1)),"",SUMIFS($G:$G,$L:$L,$L4177))</f>
        <v/>
      </c>
      <c r="K4177" s="5" t="str">
        <f>IF(OR($L4177="",NOT(COUNTIFS($L$2:$L4177,$L4177)=1)),"",SUMIFS($I:$I,$L:$L,$L4177))</f>
        <v/>
      </c>
      <c r="L4177" s="6" t="str">
        <f t="shared" si="589"/>
        <v/>
      </c>
      <c r="M4177" s="6">
        <f t="shared" si="590"/>
        <v>168</v>
      </c>
      <c r="N4177" s="6">
        <f t="shared" si="591"/>
        <v>2</v>
      </c>
      <c r="O4177" s="9" t="str">
        <f>IF(AND($B4177&lt;&gt;"",$C4177&lt;&gt;"",$B4177&lt;=$C4177),INDEX(Szabalyok!$C:$C,$N4177),"")</f>
        <v/>
      </c>
      <c r="P4177">
        <f t="shared" si="593"/>
        <v>0</v>
      </c>
    </row>
    <row r="4178" spans="1:16" x14ac:dyDescent="0.35">
      <c r="A4178">
        <f t="shared" si="592"/>
        <v>0</v>
      </c>
      <c r="B4178" s="4" t="str">
        <f>IF($M4178&gt;300,"",IF(OR(INDEX(Bemenet!$E$2:$E$301,$M4178)="",INDEX(Bemenet!$F$2:$F$301,$M4178)=""),"",MAX(INDEX(Bemenet!$E$2:$E$301,$M4178),INDEX(Szabalyok!$A:$A,$N4178))))</f>
        <v/>
      </c>
      <c r="C4178" s="4" t="str">
        <f>IF($B4178="","",MIN(INDEX(Bemenet!$F$2:$F$301,$M4178),INDEX(Szabalyok!$B:$B,$N4178)))</f>
        <v/>
      </c>
      <c r="D4178" s="5" t="str">
        <f>IF(AND($B4178&lt;&gt;"",$C4178&lt;&gt;"",$B4178&lt;=$C4178),INDEX(Bemenet!$G$2:$G$301,$M4178),"")</f>
        <v/>
      </c>
      <c r="E4178" s="6" t="str">
        <f>IF(AND($B4178&lt;&gt;"",$C4178&lt;&gt;"",$B4178&lt;=$C4178),INDEX(Bemenet!$D$2:$D$301,$M4178),"")</f>
        <v/>
      </c>
      <c r="F4178" s="5" t="str">
        <f t="shared" si="585"/>
        <v/>
      </c>
      <c r="G4178" s="5" t="str">
        <f t="shared" si="586"/>
        <v/>
      </c>
      <c r="H4178" s="9" t="str">
        <f t="shared" si="587"/>
        <v/>
      </c>
      <c r="I4178" s="5" t="str">
        <f t="shared" si="588"/>
        <v/>
      </c>
      <c r="J4178" s="5" t="str">
        <f>IF(OR($L4178="",NOT(COUNTIFS($L$2:$L4178,$L4178)=1)),"",SUMIFS($G:$G,$L:$L,$L4178))</f>
        <v/>
      </c>
      <c r="K4178" s="5" t="str">
        <f>IF(OR($L4178="",NOT(COUNTIFS($L$2:$L4178,$L4178)=1)),"",SUMIFS($I:$I,$L:$L,$L4178))</f>
        <v/>
      </c>
      <c r="L4178" s="6" t="str">
        <f t="shared" si="589"/>
        <v/>
      </c>
      <c r="M4178" s="6">
        <f t="shared" si="590"/>
        <v>168</v>
      </c>
      <c r="N4178" s="6">
        <f t="shared" si="591"/>
        <v>3</v>
      </c>
      <c r="O4178" s="9" t="str">
        <f>IF(AND($B4178&lt;&gt;"",$C4178&lt;&gt;"",$B4178&lt;=$C4178),INDEX(Szabalyok!$C:$C,$N4178),"")</f>
        <v/>
      </c>
      <c r="P4178">
        <f t="shared" si="593"/>
        <v>0</v>
      </c>
    </row>
    <row r="4179" spans="1:16" x14ac:dyDescent="0.35">
      <c r="A4179">
        <f t="shared" si="592"/>
        <v>0</v>
      </c>
      <c r="B4179" s="4" t="str">
        <f>IF($M4179&gt;300,"",IF(OR(INDEX(Bemenet!$E$2:$E$301,$M4179)="",INDEX(Bemenet!$F$2:$F$301,$M4179)=""),"",MAX(INDEX(Bemenet!$E$2:$E$301,$M4179),INDEX(Szabalyok!$A:$A,$N4179))))</f>
        <v/>
      </c>
      <c r="C4179" s="4" t="str">
        <f>IF($B4179="","",MIN(INDEX(Bemenet!$F$2:$F$301,$M4179),INDEX(Szabalyok!$B:$B,$N4179)))</f>
        <v/>
      </c>
      <c r="D4179" s="5" t="str">
        <f>IF(AND($B4179&lt;&gt;"",$C4179&lt;&gt;"",$B4179&lt;=$C4179),INDEX(Bemenet!$G$2:$G$301,$M4179),"")</f>
        <v/>
      </c>
      <c r="E4179" s="6" t="str">
        <f>IF(AND($B4179&lt;&gt;"",$C4179&lt;&gt;"",$B4179&lt;=$C4179),INDEX(Bemenet!$D$2:$D$301,$M4179),"")</f>
        <v/>
      </c>
      <c r="F4179" s="5" t="str">
        <f t="shared" si="585"/>
        <v/>
      </c>
      <c r="G4179" s="5" t="str">
        <f t="shared" si="586"/>
        <v/>
      </c>
      <c r="H4179" s="9" t="str">
        <f t="shared" si="587"/>
        <v/>
      </c>
      <c r="I4179" s="5" t="str">
        <f t="shared" si="588"/>
        <v/>
      </c>
      <c r="J4179" s="5" t="str">
        <f>IF(OR($L4179="",NOT(COUNTIFS($L$2:$L4179,$L4179)=1)),"",SUMIFS($G:$G,$L:$L,$L4179))</f>
        <v/>
      </c>
      <c r="K4179" s="5" t="str">
        <f>IF(OR($L4179="",NOT(COUNTIFS($L$2:$L4179,$L4179)=1)),"",SUMIFS($I:$I,$L:$L,$L4179))</f>
        <v/>
      </c>
      <c r="L4179" s="6" t="str">
        <f t="shared" si="589"/>
        <v/>
      </c>
      <c r="M4179" s="6">
        <f t="shared" si="590"/>
        <v>168</v>
      </c>
      <c r="N4179" s="6">
        <f t="shared" si="591"/>
        <v>4</v>
      </c>
      <c r="O4179" s="9" t="str">
        <f>IF(AND($B4179&lt;&gt;"",$C4179&lt;&gt;"",$B4179&lt;=$C4179),INDEX(Szabalyok!$C:$C,$N4179),"")</f>
        <v/>
      </c>
      <c r="P4179">
        <f t="shared" si="593"/>
        <v>0</v>
      </c>
    </row>
    <row r="4180" spans="1:16" x14ac:dyDescent="0.35">
      <c r="A4180">
        <f t="shared" si="592"/>
        <v>0</v>
      </c>
      <c r="B4180" s="4" t="str">
        <f>IF($M4180&gt;300,"",IF(OR(INDEX(Bemenet!$E$2:$E$301,$M4180)="",INDEX(Bemenet!$F$2:$F$301,$M4180)=""),"",MAX(INDEX(Bemenet!$E$2:$E$301,$M4180),INDEX(Szabalyok!$A:$A,$N4180))))</f>
        <v/>
      </c>
      <c r="C4180" s="4" t="str">
        <f>IF($B4180="","",MIN(INDEX(Bemenet!$F$2:$F$301,$M4180),INDEX(Szabalyok!$B:$B,$N4180)))</f>
        <v/>
      </c>
      <c r="D4180" s="5" t="str">
        <f>IF(AND($B4180&lt;&gt;"",$C4180&lt;&gt;"",$B4180&lt;=$C4180),INDEX(Bemenet!$G$2:$G$301,$M4180),"")</f>
        <v/>
      </c>
      <c r="E4180" s="6" t="str">
        <f>IF(AND($B4180&lt;&gt;"",$C4180&lt;&gt;"",$B4180&lt;=$C4180),INDEX(Bemenet!$D$2:$D$301,$M4180),"")</f>
        <v/>
      </c>
      <c r="F4180" s="5" t="str">
        <f t="shared" si="585"/>
        <v/>
      </c>
      <c r="G4180" s="5" t="str">
        <f t="shared" si="586"/>
        <v/>
      </c>
      <c r="H4180" s="9" t="str">
        <f t="shared" si="587"/>
        <v/>
      </c>
      <c r="I4180" s="5" t="str">
        <f t="shared" si="588"/>
        <v/>
      </c>
      <c r="J4180" s="5" t="str">
        <f>IF(OR($L4180="",NOT(COUNTIFS($L$2:$L4180,$L4180)=1)),"",SUMIFS($G:$G,$L:$L,$L4180))</f>
        <v/>
      </c>
      <c r="K4180" s="5" t="str">
        <f>IF(OR($L4180="",NOT(COUNTIFS($L$2:$L4180,$L4180)=1)),"",SUMIFS($I:$I,$L:$L,$L4180))</f>
        <v/>
      </c>
      <c r="L4180" s="6" t="str">
        <f t="shared" si="589"/>
        <v/>
      </c>
      <c r="M4180" s="6">
        <f t="shared" si="590"/>
        <v>168</v>
      </c>
      <c r="N4180" s="6">
        <f t="shared" si="591"/>
        <v>5</v>
      </c>
      <c r="O4180" s="9" t="str">
        <f>IF(AND($B4180&lt;&gt;"",$C4180&lt;&gt;"",$B4180&lt;=$C4180),INDEX(Szabalyok!$C:$C,$N4180),"")</f>
        <v/>
      </c>
      <c r="P4180">
        <f t="shared" si="593"/>
        <v>0</v>
      </c>
    </row>
    <row r="4181" spans="1:16" x14ac:dyDescent="0.35">
      <c r="A4181">
        <f t="shared" si="592"/>
        <v>0</v>
      </c>
      <c r="B4181" s="4" t="str">
        <f>IF($M4181&gt;300,"",IF(OR(INDEX(Bemenet!$E$2:$E$301,$M4181)="",INDEX(Bemenet!$F$2:$F$301,$M4181)=""),"",MAX(INDEX(Bemenet!$E$2:$E$301,$M4181),INDEX(Szabalyok!$A:$A,$N4181))))</f>
        <v/>
      </c>
      <c r="C4181" s="4" t="str">
        <f>IF($B4181="","",MIN(INDEX(Bemenet!$F$2:$F$301,$M4181),INDEX(Szabalyok!$B:$B,$N4181)))</f>
        <v/>
      </c>
      <c r="D4181" s="5" t="str">
        <f>IF(AND($B4181&lt;&gt;"",$C4181&lt;&gt;"",$B4181&lt;=$C4181),INDEX(Bemenet!$G$2:$G$301,$M4181),"")</f>
        <v/>
      </c>
      <c r="E4181" s="6" t="str">
        <f>IF(AND($B4181&lt;&gt;"",$C4181&lt;&gt;"",$B4181&lt;=$C4181),INDEX(Bemenet!$D$2:$D$301,$M4181),"")</f>
        <v/>
      </c>
      <c r="F4181" s="5" t="str">
        <f t="shared" si="585"/>
        <v/>
      </c>
      <c r="G4181" s="5" t="str">
        <f t="shared" si="586"/>
        <v/>
      </c>
      <c r="H4181" s="9" t="str">
        <f t="shared" si="587"/>
        <v/>
      </c>
      <c r="I4181" s="5" t="str">
        <f t="shared" si="588"/>
        <v/>
      </c>
      <c r="J4181" s="5" t="str">
        <f>IF(OR($L4181="",NOT(COUNTIFS($L$2:$L4181,$L4181)=1)),"",SUMIFS($G:$G,$L:$L,$L4181))</f>
        <v/>
      </c>
      <c r="K4181" s="5" t="str">
        <f>IF(OR($L4181="",NOT(COUNTIFS($L$2:$L4181,$L4181)=1)),"",SUMIFS($I:$I,$L:$L,$L4181))</f>
        <v/>
      </c>
      <c r="L4181" s="6" t="str">
        <f t="shared" si="589"/>
        <v/>
      </c>
      <c r="M4181" s="6">
        <f t="shared" si="590"/>
        <v>168</v>
      </c>
      <c r="N4181" s="6">
        <f t="shared" si="591"/>
        <v>6</v>
      </c>
      <c r="O4181" s="9" t="str">
        <f>IF(AND($B4181&lt;&gt;"",$C4181&lt;&gt;"",$B4181&lt;=$C4181),INDEX(Szabalyok!$C:$C,$N4181),"")</f>
        <v/>
      </c>
      <c r="P4181">
        <f t="shared" si="593"/>
        <v>0</v>
      </c>
    </row>
    <row r="4182" spans="1:16" x14ac:dyDescent="0.35">
      <c r="A4182">
        <f t="shared" si="592"/>
        <v>0</v>
      </c>
      <c r="B4182" s="4" t="str">
        <f>IF($M4182&gt;300,"",IF(OR(INDEX(Bemenet!$E$2:$E$301,$M4182)="",INDEX(Bemenet!$F$2:$F$301,$M4182)=""),"",MAX(INDEX(Bemenet!$E$2:$E$301,$M4182),INDEX(Szabalyok!$A:$A,$N4182))))</f>
        <v/>
      </c>
      <c r="C4182" s="4" t="str">
        <f>IF($B4182="","",MIN(INDEX(Bemenet!$F$2:$F$301,$M4182),INDEX(Szabalyok!$B:$B,$N4182)))</f>
        <v/>
      </c>
      <c r="D4182" s="5" t="str">
        <f>IF(AND($B4182&lt;&gt;"",$C4182&lt;&gt;"",$B4182&lt;=$C4182),INDEX(Bemenet!$G$2:$G$301,$M4182),"")</f>
        <v/>
      </c>
      <c r="E4182" s="6" t="str">
        <f>IF(AND($B4182&lt;&gt;"",$C4182&lt;&gt;"",$B4182&lt;=$C4182),INDEX(Bemenet!$D$2:$D$301,$M4182),"")</f>
        <v/>
      </c>
      <c r="F4182" s="5" t="str">
        <f t="shared" si="585"/>
        <v/>
      </c>
      <c r="G4182" s="5" t="str">
        <f t="shared" si="586"/>
        <v/>
      </c>
      <c r="H4182" s="9" t="str">
        <f t="shared" si="587"/>
        <v/>
      </c>
      <c r="I4182" s="5" t="str">
        <f t="shared" si="588"/>
        <v/>
      </c>
      <c r="J4182" s="5" t="str">
        <f>IF(OR($L4182="",NOT(COUNTIFS($L$2:$L4182,$L4182)=1)),"",SUMIFS($G:$G,$L:$L,$L4182))</f>
        <v/>
      </c>
      <c r="K4182" s="5" t="str">
        <f>IF(OR($L4182="",NOT(COUNTIFS($L$2:$L4182,$L4182)=1)),"",SUMIFS($I:$I,$L:$L,$L4182))</f>
        <v/>
      </c>
      <c r="L4182" s="6" t="str">
        <f t="shared" si="589"/>
        <v/>
      </c>
      <c r="M4182" s="6">
        <f t="shared" si="590"/>
        <v>168</v>
      </c>
      <c r="N4182" s="6">
        <f t="shared" si="591"/>
        <v>7</v>
      </c>
      <c r="O4182" s="9" t="str">
        <f>IF(AND($B4182&lt;&gt;"",$C4182&lt;&gt;"",$B4182&lt;=$C4182),INDEX(Szabalyok!$C:$C,$N4182),"")</f>
        <v/>
      </c>
      <c r="P4182">
        <f t="shared" si="593"/>
        <v>0</v>
      </c>
    </row>
    <row r="4183" spans="1:16" x14ac:dyDescent="0.35">
      <c r="A4183">
        <f t="shared" si="592"/>
        <v>0</v>
      </c>
      <c r="B4183" s="4" t="str">
        <f>IF($M4183&gt;300,"",IF(OR(INDEX(Bemenet!$E$2:$E$301,$M4183)="",INDEX(Bemenet!$F$2:$F$301,$M4183)=""),"",MAX(INDEX(Bemenet!$E$2:$E$301,$M4183),INDEX(Szabalyok!$A:$A,$N4183))))</f>
        <v/>
      </c>
      <c r="C4183" s="4" t="str">
        <f>IF($B4183="","",MIN(INDEX(Bemenet!$F$2:$F$301,$M4183),INDEX(Szabalyok!$B:$B,$N4183)))</f>
        <v/>
      </c>
      <c r="D4183" s="5" t="str">
        <f>IF(AND($B4183&lt;&gt;"",$C4183&lt;&gt;"",$B4183&lt;=$C4183),INDEX(Bemenet!$G$2:$G$301,$M4183),"")</f>
        <v/>
      </c>
      <c r="E4183" s="6" t="str">
        <f>IF(AND($B4183&lt;&gt;"",$C4183&lt;&gt;"",$B4183&lt;=$C4183),INDEX(Bemenet!$D$2:$D$301,$M4183),"")</f>
        <v/>
      </c>
      <c r="F4183" s="5" t="str">
        <f t="shared" si="585"/>
        <v/>
      </c>
      <c r="G4183" s="5" t="str">
        <f t="shared" si="586"/>
        <v/>
      </c>
      <c r="H4183" s="9" t="str">
        <f t="shared" si="587"/>
        <v/>
      </c>
      <c r="I4183" s="5" t="str">
        <f t="shared" si="588"/>
        <v/>
      </c>
      <c r="J4183" s="5" t="str">
        <f>IF(OR($L4183="",NOT(COUNTIFS($L$2:$L4183,$L4183)=1)),"",SUMIFS($G:$G,$L:$L,$L4183))</f>
        <v/>
      </c>
      <c r="K4183" s="5" t="str">
        <f>IF(OR($L4183="",NOT(COUNTIFS($L$2:$L4183,$L4183)=1)),"",SUMIFS($I:$I,$L:$L,$L4183))</f>
        <v/>
      </c>
      <c r="L4183" s="6" t="str">
        <f t="shared" si="589"/>
        <v/>
      </c>
      <c r="M4183" s="6">
        <f t="shared" si="590"/>
        <v>168</v>
      </c>
      <c r="N4183" s="6">
        <f t="shared" si="591"/>
        <v>8</v>
      </c>
      <c r="O4183" s="9" t="str">
        <f>IF(AND($B4183&lt;&gt;"",$C4183&lt;&gt;"",$B4183&lt;=$C4183),INDEX(Szabalyok!$C:$C,$N4183),"")</f>
        <v/>
      </c>
      <c r="P4183">
        <f t="shared" si="593"/>
        <v>0</v>
      </c>
    </row>
    <row r="4184" spans="1:16" x14ac:dyDescent="0.35">
      <c r="A4184">
        <f t="shared" si="592"/>
        <v>0</v>
      </c>
      <c r="B4184" s="4" t="str">
        <f>IF($M4184&gt;300,"",IF(OR(INDEX(Bemenet!$E$2:$E$301,$M4184)="",INDEX(Bemenet!$F$2:$F$301,$M4184)=""),"",MAX(INDEX(Bemenet!$E$2:$E$301,$M4184),INDEX(Szabalyok!$A:$A,$N4184))))</f>
        <v/>
      </c>
      <c r="C4184" s="4" t="str">
        <f>IF($B4184="","",MIN(INDEX(Bemenet!$F$2:$F$301,$M4184),INDEX(Szabalyok!$B:$B,$N4184)))</f>
        <v/>
      </c>
      <c r="D4184" s="5" t="str">
        <f>IF(AND($B4184&lt;&gt;"",$C4184&lt;&gt;"",$B4184&lt;=$C4184),INDEX(Bemenet!$G$2:$G$301,$M4184),"")</f>
        <v/>
      </c>
      <c r="E4184" s="6" t="str">
        <f>IF(AND($B4184&lt;&gt;"",$C4184&lt;&gt;"",$B4184&lt;=$C4184),INDEX(Bemenet!$D$2:$D$301,$M4184),"")</f>
        <v/>
      </c>
      <c r="F4184" s="5" t="str">
        <f t="shared" si="585"/>
        <v/>
      </c>
      <c r="G4184" s="5" t="str">
        <f t="shared" si="586"/>
        <v/>
      </c>
      <c r="H4184" s="9" t="str">
        <f t="shared" si="587"/>
        <v/>
      </c>
      <c r="I4184" s="5" t="str">
        <f t="shared" si="588"/>
        <v/>
      </c>
      <c r="J4184" s="5" t="str">
        <f>IF(OR($L4184="",NOT(COUNTIFS($L$2:$L4184,$L4184)=1)),"",SUMIFS($G:$G,$L:$L,$L4184))</f>
        <v/>
      </c>
      <c r="K4184" s="5" t="str">
        <f>IF(OR($L4184="",NOT(COUNTIFS($L$2:$L4184,$L4184)=1)),"",SUMIFS($I:$I,$L:$L,$L4184))</f>
        <v/>
      </c>
      <c r="L4184" s="6" t="str">
        <f t="shared" si="589"/>
        <v/>
      </c>
      <c r="M4184" s="6">
        <f t="shared" si="590"/>
        <v>168</v>
      </c>
      <c r="N4184" s="6">
        <f t="shared" si="591"/>
        <v>9</v>
      </c>
      <c r="O4184" s="9" t="str">
        <f>IF(AND($B4184&lt;&gt;"",$C4184&lt;&gt;"",$B4184&lt;=$C4184),INDEX(Szabalyok!$C:$C,$N4184),"")</f>
        <v/>
      </c>
      <c r="P4184">
        <f t="shared" si="593"/>
        <v>0</v>
      </c>
    </row>
    <row r="4185" spans="1:16" x14ac:dyDescent="0.35">
      <c r="A4185">
        <f t="shared" si="592"/>
        <v>0</v>
      </c>
      <c r="B4185" s="4" t="str">
        <f>IF($M4185&gt;300,"",IF(OR(INDEX(Bemenet!$E$2:$E$301,$M4185)="",INDEX(Bemenet!$F$2:$F$301,$M4185)=""),"",MAX(INDEX(Bemenet!$E$2:$E$301,$M4185),INDEX(Szabalyok!$A:$A,$N4185))))</f>
        <v/>
      </c>
      <c r="C4185" s="4" t="str">
        <f>IF($B4185="","",MIN(INDEX(Bemenet!$F$2:$F$301,$M4185),INDEX(Szabalyok!$B:$B,$N4185)))</f>
        <v/>
      </c>
      <c r="D4185" s="5" t="str">
        <f>IF(AND($B4185&lt;&gt;"",$C4185&lt;&gt;"",$B4185&lt;=$C4185),INDEX(Bemenet!$G$2:$G$301,$M4185),"")</f>
        <v/>
      </c>
      <c r="E4185" s="6" t="str">
        <f>IF(AND($B4185&lt;&gt;"",$C4185&lt;&gt;"",$B4185&lt;=$C4185),INDEX(Bemenet!$D$2:$D$301,$M4185),"")</f>
        <v/>
      </c>
      <c r="F4185" s="5" t="str">
        <f t="shared" si="585"/>
        <v/>
      </c>
      <c r="G4185" s="5" t="str">
        <f t="shared" si="586"/>
        <v/>
      </c>
      <c r="H4185" s="9" t="str">
        <f t="shared" si="587"/>
        <v/>
      </c>
      <c r="I4185" s="5" t="str">
        <f t="shared" si="588"/>
        <v/>
      </c>
      <c r="J4185" s="5" t="str">
        <f>IF(OR($L4185="",NOT(COUNTIFS($L$2:$L4185,$L4185)=1)),"",SUMIFS($G:$G,$L:$L,$L4185))</f>
        <v/>
      </c>
      <c r="K4185" s="5" t="str">
        <f>IF(OR($L4185="",NOT(COUNTIFS($L$2:$L4185,$L4185)=1)),"",SUMIFS($I:$I,$L:$L,$L4185))</f>
        <v/>
      </c>
      <c r="L4185" s="6" t="str">
        <f t="shared" si="589"/>
        <v/>
      </c>
      <c r="M4185" s="6">
        <f t="shared" si="590"/>
        <v>168</v>
      </c>
      <c r="N4185" s="6">
        <f t="shared" si="591"/>
        <v>10</v>
      </c>
      <c r="O4185" s="9" t="str">
        <f>IF(AND($B4185&lt;&gt;"",$C4185&lt;&gt;"",$B4185&lt;=$C4185),INDEX(Szabalyok!$C:$C,$N4185),"")</f>
        <v/>
      </c>
      <c r="P4185">
        <f t="shared" si="593"/>
        <v>0</v>
      </c>
    </row>
    <row r="4186" spans="1:16" x14ac:dyDescent="0.35">
      <c r="A4186">
        <f t="shared" si="592"/>
        <v>0</v>
      </c>
      <c r="B4186" s="4" t="str">
        <f>IF($M4186&gt;300,"",IF(OR(INDEX(Bemenet!$E$2:$E$301,$M4186)="",INDEX(Bemenet!$F$2:$F$301,$M4186)=""),"",MAX(INDEX(Bemenet!$E$2:$E$301,$M4186),INDEX(Szabalyok!$A:$A,$N4186))))</f>
        <v/>
      </c>
      <c r="C4186" s="4" t="str">
        <f>IF($B4186="","",MIN(INDEX(Bemenet!$F$2:$F$301,$M4186),INDEX(Szabalyok!$B:$B,$N4186)))</f>
        <v/>
      </c>
      <c r="D4186" s="5" t="str">
        <f>IF(AND($B4186&lt;&gt;"",$C4186&lt;&gt;"",$B4186&lt;=$C4186),INDEX(Bemenet!$G$2:$G$301,$M4186),"")</f>
        <v/>
      </c>
      <c r="E4186" s="6" t="str">
        <f>IF(AND($B4186&lt;&gt;"",$C4186&lt;&gt;"",$B4186&lt;=$C4186),INDEX(Bemenet!$D$2:$D$301,$M4186),"")</f>
        <v/>
      </c>
      <c r="F4186" s="5" t="str">
        <f t="shared" si="585"/>
        <v/>
      </c>
      <c r="G4186" s="5" t="str">
        <f t="shared" si="586"/>
        <v/>
      </c>
      <c r="H4186" s="9" t="str">
        <f t="shared" si="587"/>
        <v/>
      </c>
      <c r="I4186" s="5" t="str">
        <f t="shared" si="588"/>
        <v/>
      </c>
      <c r="J4186" s="5" t="str">
        <f>IF(OR($L4186="",NOT(COUNTIFS($L$2:$L4186,$L4186)=1)),"",SUMIFS($G:$G,$L:$L,$L4186))</f>
        <v/>
      </c>
      <c r="K4186" s="5" t="str">
        <f>IF(OR($L4186="",NOT(COUNTIFS($L$2:$L4186,$L4186)=1)),"",SUMIFS($I:$I,$L:$L,$L4186))</f>
        <v/>
      </c>
      <c r="L4186" s="6" t="str">
        <f t="shared" si="589"/>
        <v/>
      </c>
      <c r="M4186" s="6">
        <f t="shared" si="590"/>
        <v>168</v>
      </c>
      <c r="N4186" s="6">
        <f t="shared" si="591"/>
        <v>11</v>
      </c>
      <c r="O4186" s="9" t="str">
        <f>IF(AND($B4186&lt;&gt;"",$C4186&lt;&gt;"",$B4186&lt;=$C4186),INDEX(Szabalyok!$C:$C,$N4186),"")</f>
        <v/>
      </c>
      <c r="P4186">
        <f t="shared" si="593"/>
        <v>0</v>
      </c>
    </row>
    <row r="4187" spans="1:16" x14ac:dyDescent="0.35">
      <c r="A4187">
        <f t="shared" si="592"/>
        <v>0</v>
      </c>
      <c r="B4187" s="4" t="str">
        <f>IF($M4187&gt;300,"",IF(OR(INDEX(Bemenet!$E$2:$E$301,$M4187)="",INDEX(Bemenet!$F$2:$F$301,$M4187)=""),"",MAX(INDEX(Bemenet!$E$2:$E$301,$M4187),INDEX(Szabalyok!$A:$A,$N4187))))</f>
        <v/>
      </c>
      <c r="C4187" s="4" t="str">
        <f>IF($B4187="","",MIN(INDEX(Bemenet!$F$2:$F$301,$M4187),INDEX(Szabalyok!$B:$B,$N4187)))</f>
        <v/>
      </c>
      <c r="D4187" s="5" t="str">
        <f>IF(AND($B4187&lt;&gt;"",$C4187&lt;&gt;"",$B4187&lt;=$C4187),INDEX(Bemenet!$G$2:$G$301,$M4187),"")</f>
        <v/>
      </c>
      <c r="E4187" s="6" t="str">
        <f>IF(AND($B4187&lt;&gt;"",$C4187&lt;&gt;"",$B4187&lt;=$C4187),INDEX(Bemenet!$D$2:$D$301,$M4187),"")</f>
        <v/>
      </c>
      <c r="F4187" s="5" t="str">
        <f t="shared" si="585"/>
        <v/>
      </c>
      <c r="G4187" s="5" t="str">
        <f t="shared" si="586"/>
        <v/>
      </c>
      <c r="H4187" s="9" t="str">
        <f t="shared" si="587"/>
        <v/>
      </c>
      <c r="I4187" s="5" t="str">
        <f t="shared" si="588"/>
        <v/>
      </c>
      <c r="J4187" s="5" t="str">
        <f>IF(OR($L4187="",NOT(COUNTIFS($L$2:$L4187,$L4187)=1)),"",SUMIFS($G:$G,$L:$L,$L4187))</f>
        <v/>
      </c>
      <c r="K4187" s="5" t="str">
        <f>IF(OR($L4187="",NOT(COUNTIFS($L$2:$L4187,$L4187)=1)),"",SUMIFS($I:$I,$L:$L,$L4187))</f>
        <v/>
      </c>
      <c r="L4187" s="6" t="str">
        <f t="shared" si="589"/>
        <v/>
      </c>
      <c r="M4187" s="6">
        <f t="shared" si="590"/>
        <v>168</v>
      </c>
      <c r="N4187" s="6">
        <f t="shared" si="591"/>
        <v>12</v>
      </c>
      <c r="O4187" s="9" t="str">
        <f>IF(AND($B4187&lt;&gt;"",$C4187&lt;&gt;"",$B4187&lt;=$C4187),INDEX(Szabalyok!$C:$C,$N4187),"")</f>
        <v/>
      </c>
      <c r="P4187">
        <f t="shared" si="593"/>
        <v>0</v>
      </c>
    </row>
    <row r="4188" spans="1:16" x14ac:dyDescent="0.35">
      <c r="A4188">
        <f t="shared" si="592"/>
        <v>0</v>
      </c>
      <c r="B4188" s="4" t="str">
        <f>IF($M4188&gt;300,"",IF(OR(INDEX(Bemenet!$E$2:$E$301,$M4188)="",INDEX(Bemenet!$F$2:$F$301,$M4188)=""),"",MAX(INDEX(Bemenet!$E$2:$E$301,$M4188),INDEX(Szabalyok!$A:$A,$N4188))))</f>
        <v/>
      </c>
      <c r="C4188" s="4" t="str">
        <f>IF($B4188="","",MIN(INDEX(Bemenet!$F$2:$F$301,$M4188),INDEX(Szabalyok!$B:$B,$N4188)))</f>
        <v/>
      </c>
      <c r="D4188" s="5" t="str">
        <f>IF(AND($B4188&lt;&gt;"",$C4188&lt;&gt;"",$B4188&lt;=$C4188),INDEX(Bemenet!$G$2:$G$301,$M4188),"")</f>
        <v/>
      </c>
      <c r="E4188" s="6" t="str">
        <f>IF(AND($B4188&lt;&gt;"",$C4188&lt;&gt;"",$B4188&lt;=$C4188),INDEX(Bemenet!$D$2:$D$301,$M4188),"")</f>
        <v/>
      </c>
      <c r="F4188" s="5" t="str">
        <f t="shared" si="585"/>
        <v/>
      </c>
      <c r="G4188" s="5" t="str">
        <f t="shared" si="586"/>
        <v/>
      </c>
      <c r="H4188" s="9" t="str">
        <f t="shared" si="587"/>
        <v/>
      </c>
      <c r="I4188" s="5" t="str">
        <f t="shared" si="588"/>
        <v/>
      </c>
      <c r="J4188" s="5" t="str">
        <f>IF(OR($L4188="",NOT(COUNTIFS($L$2:$L4188,$L4188)=1)),"",SUMIFS($G:$G,$L:$L,$L4188))</f>
        <v/>
      </c>
      <c r="K4188" s="5" t="str">
        <f>IF(OR($L4188="",NOT(COUNTIFS($L$2:$L4188,$L4188)=1)),"",SUMIFS($I:$I,$L:$L,$L4188))</f>
        <v/>
      </c>
      <c r="L4188" s="6" t="str">
        <f t="shared" si="589"/>
        <v/>
      </c>
      <c r="M4188" s="6">
        <f t="shared" si="590"/>
        <v>168</v>
      </c>
      <c r="N4188" s="6">
        <f t="shared" si="591"/>
        <v>13</v>
      </c>
      <c r="O4188" s="9" t="str">
        <f>IF(AND($B4188&lt;&gt;"",$C4188&lt;&gt;"",$B4188&lt;=$C4188),INDEX(Szabalyok!$C:$C,$N4188),"")</f>
        <v/>
      </c>
      <c r="P4188">
        <f t="shared" si="593"/>
        <v>0</v>
      </c>
    </row>
    <row r="4189" spans="1:16" x14ac:dyDescent="0.35">
      <c r="A4189">
        <f t="shared" si="592"/>
        <v>0</v>
      </c>
      <c r="B4189" s="4" t="str">
        <f>IF($M4189&gt;300,"",IF(OR(INDEX(Bemenet!$E$2:$E$301,$M4189)="",INDEX(Bemenet!$F$2:$F$301,$M4189)=""),"",MAX(INDEX(Bemenet!$E$2:$E$301,$M4189),INDEX(Szabalyok!$A:$A,$N4189))))</f>
        <v/>
      </c>
      <c r="C4189" s="4" t="str">
        <f>IF($B4189="","",MIN(INDEX(Bemenet!$F$2:$F$301,$M4189),INDEX(Szabalyok!$B:$B,$N4189)))</f>
        <v/>
      </c>
      <c r="D4189" s="5" t="str">
        <f>IF(AND($B4189&lt;&gt;"",$C4189&lt;&gt;"",$B4189&lt;=$C4189),INDEX(Bemenet!$G$2:$G$301,$M4189),"")</f>
        <v/>
      </c>
      <c r="E4189" s="6" t="str">
        <f>IF(AND($B4189&lt;&gt;"",$C4189&lt;&gt;"",$B4189&lt;=$C4189),INDEX(Bemenet!$D$2:$D$301,$M4189),"")</f>
        <v/>
      </c>
      <c r="F4189" s="5" t="str">
        <f t="shared" si="585"/>
        <v/>
      </c>
      <c r="G4189" s="5" t="str">
        <f t="shared" si="586"/>
        <v/>
      </c>
      <c r="H4189" s="9" t="str">
        <f t="shared" si="587"/>
        <v/>
      </c>
      <c r="I4189" s="5" t="str">
        <f t="shared" si="588"/>
        <v/>
      </c>
      <c r="J4189" s="5" t="str">
        <f>IF(OR($L4189="",NOT(COUNTIFS($L$2:$L4189,$L4189)=1)),"",SUMIFS($G:$G,$L:$L,$L4189))</f>
        <v/>
      </c>
      <c r="K4189" s="5" t="str">
        <f>IF(OR($L4189="",NOT(COUNTIFS($L$2:$L4189,$L4189)=1)),"",SUMIFS($I:$I,$L:$L,$L4189))</f>
        <v/>
      </c>
      <c r="L4189" s="6" t="str">
        <f t="shared" si="589"/>
        <v/>
      </c>
      <c r="M4189" s="6">
        <f t="shared" si="590"/>
        <v>168</v>
      </c>
      <c r="N4189" s="6">
        <f t="shared" si="591"/>
        <v>14</v>
      </c>
      <c r="O4189" s="9" t="str">
        <f>IF(AND($B4189&lt;&gt;"",$C4189&lt;&gt;"",$B4189&lt;=$C4189),INDEX(Szabalyok!$C:$C,$N4189),"")</f>
        <v/>
      </c>
      <c r="P4189">
        <f t="shared" si="593"/>
        <v>0</v>
      </c>
    </row>
    <row r="4190" spans="1:16" x14ac:dyDescent="0.35">
      <c r="A4190">
        <f t="shared" si="592"/>
        <v>0</v>
      </c>
      <c r="B4190" s="4" t="str">
        <f>IF($M4190&gt;300,"",IF(OR(INDEX(Bemenet!$E$2:$E$301,$M4190)="",INDEX(Bemenet!$F$2:$F$301,$M4190)=""),"",MAX(INDEX(Bemenet!$E$2:$E$301,$M4190),INDEX(Szabalyok!$A:$A,$N4190))))</f>
        <v/>
      </c>
      <c r="C4190" s="4" t="str">
        <f>IF($B4190="","",MIN(INDEX(Bemenet!$F$2:$F$301,$M4190),INDEX(Szabalyok!$B:$B,$N4190)))</f>
        <v/>
      </c>
      <c r="D4190" s="5" t="str">
        <f>IF(AND($B4190&lt;&gt;"",$C4190&lt;&gt;"",$B4190&lt;=$C4190),INDEX(Bemenet!$G$2:$G$301,$M4190),"")</f>
        <v/>
      </c>
      <c r="E4190" s="6" t="str">
        <f>IF(AND($B4190&lt;&gt;"",$C4190&lt;&gt;"",$B4190&lt;=$C4190),INDEX(Bemenet!$D$2:$D$301,$M4190),"")</f>
        <v/>
      </c>
      <c r="F4190" s="5" t="str">
        <f t="shared" si="585"/>
        <v/>
      </c>
      <c r="G4190" s="5" t="str">
        <f t="shared" si="586"/>
        <v/>
      </c>
      <c r="H4190" s="9" t="str">
        <f t="shared" si="587"/>
        <v/>
      </c>
      <c r="I4190" s="5" t="str">
        <f t="shared" si="588"/>
        <v/>
      </c>
      <c r="J4190" s="5" t="str">
        <f>IF(OR($L4190="",NOT(COUNTIFS($L$2:$L4190,$L4190)=1)),"",SUMIFS($G:$G,$L:$L,$L4190))</f>
        <v/>
      </c>
      <c r="K4190" s="5" t="str">
        <f>IF(OR($L4190="",NOT(COUNTIFS($L$2:$L4190,$L4190)=1)),"",SUMIFS($I:$I,$L:$L,$L4190))</f>
        <v/>
      </c>
      <c r="L4190" s="6" t="str">
        <f t="shared" si="589"/>
        <v/>
      </c>
      <c r="M4190" s="6">
        <f t="shared" si="590"/>
        <v>168</v>
      </c>
      <c r="N4190" s="6">
        <f t="shared" si="591"/>
        <v>15</v>
      </c>
      <c r="O4190" s="9" t="str">
        <f>IF(AND($B4190&lt;&gt;"",$C4190&lt;&gt;"",$B4190&lt;=$C4190),INDEX(Szabalyok!$C:$C,$N4190),"")</f>
        <v/>
      </c>
      <c r="P4190">
        <f t="shared" si="593"/>
        <v>0</v>
      </c>
    </row>
    <row r="4191" spans="1:16" x14ac:dyDescent="0.35">
      <c r="A4191">
        <f t="shared" si="592"/>
        <v>0</v>
      </c>
      <c r="B4191" s="4" t="str">
        <f>IF($M4191&gt;300,"",IF(OR(INDEX(Bemenet!$E$2:$E$301,$M4191)="",INDEX(Bemenet!$F$2:$F$301,$M4191)=""),"",MAX(INDEX(Bemenet!$E$2:$E$301,$M4191),INDEX(Szabalyok!$A:$A,$N4191))))</f>
        <v/>
      </c>
      <c r="C4191" s="4" t="str">
        <f>IF($B4191="","",MIN(INDEX(Bemenet!$F$2:$F$301,$M4191),INDEX(Szabalyok!$B:$B,$N4191)))</f>
        <v/>
      </c>
      <c r="D4191" s="5" t="str">
        <f>IF(AND($B4191&lt;&gt;"",$C4191&lt;&gt;"",$B4191&lt;=$C4191),INDEX(Bemenet!$G$2:$G$301,$M4191),"")</f>
        <v/>
      </c>
      <c r="E4191" s="6" t="str">
        <f>IF(AND($B4191&lt;&gt;"",$C4191&lt;&gt;"",$B4191&lt;=$C4191),INDEX(Bemenet!$D$2:$D$301,$M4191),"")</f>
        <v/>
      </c>
      <c r="F4191" s="5" t="str">
        <f t="shared" si="585"/>
        <v/>
      </c>
      <c r="G4191" s="5" t="str">
        <f t="shared" si="586"/>
        <v/>
      </c>
      <c r="H4191" s="9" t="str">
        <f t="shared" si="587"/>
        <v/>
      </c>
      <c r="I4191" s="5" t="str">
        <f t="shared" si="588"/>
        <v/>
      </c>
      <c r="J4191" s="5" t="str">
        <f>IF(OR($L4191="",NOT(COUNTIFS($L$2:$L4191,$L4191)=1)),"",SUMIFS($G:$G,$L:$L,$L4191))</f>
        <v/>
      </c>
      <c r="K4191" s="5" t="str">
        <f>IF(OR($L4191="",NOT(COUNTIFS($L$2:$L4191,$L4191)=1)),"",SUMIFS($I:$I,$L:$L,$L4191))</f>
        <v/>
      </c>
      <c r="L4191" s="6" t="str">
        <f t="shared" si="589"/>
        <v/>
      </c>
      <c r="M4191" s="6">
        <f t="shared" si="590"/>
        <v>168</v>
      </c>
      <c r="N4191" s="6">
        <f t="shared" si="591"/>
        <v>16</v>
      </c>
      <c r="O4191" s="9" t="str">
        <f>IF(AND($B4191&lt;&gt;"",$C4191&lt;&gt;"",$B4191&lt;=$C4191),INDEX(Szabalyok!$C:$C,$N4191),"")</f>
        <v/>
      </c>
      <c r="P4191">
        <f t="shared" si="593"/>
        <v>0</v>
      </c>
    </row>
    <row r="4192" spans="1:16" x14ac:dyDescent="0.35">
      <c r="A4192">
        <f t="shared" si="592"/>
        <v>0</v>
      </c>
      <c r="B4192" s="4" t="str">
        <f>IF($M4192&gt;300,"",IF(OR(INDEX(Bemenet!$E$2:$E$301,$M4192)="",INDEX(Bemenet!$F$2:$F$301,$M4192)=""),"",MAX(INDEX(Bemenet!$E$2:$E$301,$M4192),INDEX(Szabalyok!$A:$A,$N4192))))</f>
        <v/>
      </c>
      <c r="C4192" s="4" t="str">
        <f>IF($B4192="","",MIN(INDEX(Bemenet!$F$2:$F$301,$M4192),INDEX(Szabalyok!$B:$B,$N4192)))</f>
        <v/>
      </c>
      <c r="D4192" s="5" t="str">
        <f>IF(AND($B4192&lt;&gt;"",$C4192&lt;&gt;"",$B4192&lt;=$C4192),INDEX(Bemenet!$G$2:$G$301,$M4192),"")</f>
        <v/>
      </c>
      <c r="E4192" s="6" t="str">
        <f>IF(AND($B4192&lt;&gt;"",$C4192&lt;&gt;"",$B4192&lt;=$C4192),INDEX(Bemenet!$D$2:$D$301,$M4192),"")</f>
        <v/>
      </c>
      <c r="F4192" s="5" t="str">
        <f t="shared" si="585"/>
        <v/>
      </c>
      <c r="G4192" s="5" t="str">
        <f t="shared" si="586"/>
        <v/>
      </c>
      <c r="H4192" s="9" t="str">
        <f t="shared" si="587"/>
        <v/>
      </c>
      <c r="I4192" s="5" t="str">
        <f t="shared" si="588"/>
        <v/>
      </c>
      <c r="J4192" s="5" t="str">
        <f>IF(OR($L4192="",NOT(COUNTIFS($L$2:$L4192,$L4192)=1)),"",SUMIFS($G:$G,$L:$L,$L4192))</f>
        <v/>
      </c>
      <c r="K4192" s="5" t="str">
        <f>IF(OR($L4192="",NOT(COUNTIFS($L$2:$L4192,$L4192)=1)),"",SUMIFS($I:$I,$L:$L,$L4192))</f>
        <v/>
      </c>
      <c r="L4192" s="6" t="str">
        <f t="shared" si="589"/>
        <v/>
      </c>
      <c r="M4192" s="6">
        <f t="shared" si="590"/>
        <v>168</v>
      </c>
      <c r="N4192" s="6">
        <f t="shared" si="591"/>
        <v>17</v>
      </c>
      <c r="O4192" s="9" t="str">
        <f>IF(AND($B4192&lt;&gt;"",$C4192&lt;&gt;"",$B4192&lt;=$C4192),INDEX(Szabalyok!$C:$C,$N4192),"")</f>
        <v/>
      </c>
      <c r="P4192">
        <f t="shared" si="593"/>
        <v>0</v>
      </c>
    </row>
    <row r="4193" spans="1:16" x14ac:dyDescent="0.35">
      <c r="A4193">
        <f t="shared" si="592"/>
        <v>0</v>
      </c>
      <c r="B4193" s="4" t="str">
        <f>IF($M4193&gt;300,"",IF(OR(INDEX(Bemenet!$E$2:$E$301,$M4193)="",INDEX(Bemenet!$F$2:$F$301,$M4193)=""),"",MAX(INDEX(Bemenet!$E$2:$E$301,$M4193),INDEX(Szabalyok!$A:$A,$N4193))))</f>
        <v/>
      </c>
      <c r="C4193" s="4" t="str">
        <f>IF($B4193="","",MIN(INDEX(Bemenet!$F$2:$F$301,$M4193),INDEX(Szabalyok!$B:$B,$N4193)))</f>
        <v/>
      </c>
      <c r="D4193" s="5" t="str">
        <f>IF(AND($B4193&lt;&gt;"",$C4193&lt;&gt;"",$B4193&lt;=$C4193),INDEX(Bemenet!$G$2:$G$301,$M4193),"")</f>
        <v/>
      </c>
      <c r="E4193" s="6" t="str">
        <f>IF(AND($B4193&lt;&gt;"",$C4193&lt;&gt;"",$B4193&lt;=$C4193),INDEX(Bemenet!$D$2:$D$301,$M4193),"")</f>
        <v/>
      </c>
      <c r="F4193" s="5" t="str">
        <f t="shared" si="585"/>
        <v/>
      </c>
      <c r="G4193" s="5" t="str">
        <f t="shared" si="586"/>
        <v/>
      </c>
      <c r="H4193" s="9" t="str">
        <f t="shared" si="587"/>
        <v/>
      </c>
      <c r="I4193" s="5" t="str">
        <f t="shared" si="588"/>
        <v/>
      </c>
      <c r="J4193" s="5" t="str">
        <f>IF(OR($L4193="",NOT(COUNTIFS($L$2:$L4193,$L4193)=1)),"",SUMIFS($G:$G,$L:$L,$L4193))</f>
        <v/>
      </c>
      <c r="K4193" s="5" t="str">
        <f>IF(OR($L4193="",NOT(COUNTIFS($L$2:$L4193,$L4193)=1)),"",SUMIFS($I:$I,$L:$L,$L4193))</f>
        <v/>
      </c>
      <c r="L4193" s="6" t="str">
        <f t="shared" si="589"/>
        <v/>
      </c>
      <c r="M4193" s="6">
        <f t="shared" si="590"/>
        <v>168</v>
      </c>
      <c r="N4193" s="6">
        <f t="shared" si="591"/>
        <v>18</v>
      </c>
      <c r="O4193" s="9" t="str">
        <f>IF(AND($B4193&lt;&gt;"",$C4193&lt;&gt;"",$B4193&lt;=$C4193),INDEX(Szabalyok!$C:$C,$N4193),"")</f>
        <v/>
      </c>
      <c r="P4193">
        <f t="shared" si="593"/>
        <v>0</v>
      </c>
    </row>
    <row r="4194" spans="1:16" x14ac:dyDescent="0.35">
      <c r="A4194">
        <f t="shared" si="592"/>
        <v>0</v>
      </c>
      <c r="B4194" s="4" t="str">
        <f>IF($M4194&gt;300,"",IF(OR(INDEX(Bemenet!$E$2:$E$301,$M4194)="",INDEX(Bemenet!$F$2:$F$301,$M4194)=""),"",MAX(INDEX(Bemenet!$E$2:$E$301,$M4194),INDEX(Szabalyok!$A:$A,$N4194))))</f>
        <v/>
      </c>
      <c r="C4194" s="4" t="str">
        <f>IF($B4194="","",MIN(INDEX(Bemenet!$F$2:$F$301,$M4194),INDEX(Szabalyok!$B:$B,$N4194)))</f>
        <v/>
      </c>
      <c r="D4194" s="5" t="str">
        <f>IF(AND($B4194&lt;&gt;"",$C4194&lt;&gt;"",$B4194&lt;=$C4194),INDEX(Bemenet!$G$2:$G$301,$M4194),"")</f>
        <v/>
      </c>
      <c r="E4194" s="6" t="str">
        <f>IF(AND($B4194&lt;&gt;"",$C4194&lt;&gt;"",$B4194&lt;=$C4194),INDEX(Bemenet!$D$2:$D$301,$M4194),"")</f>
        <v/>
      </c>
      <c r="F4194" s="5" t="str">
        <f t="shared" si="585"/>
        <v/>
      </c>
      <c r="G4194" s="5" t="str">
        <f t="shared" si="586"/>
        <v/>
      </c>
      <c r="H4194" s="9" t="str">
        <f t="shared" si="587"/>
        <v/>
      </c>
      <c r="I4194" s="5" t="str">
        <f t="shared" si="588"/>
        <v/>
      </c>
      <c r="J4194" s="5" t="str">
        <f>IF(OR($L4194="",NOT(COUNTIFS($L$2:$L4194,$L4194)=1)),"",SUMIFS($G:$G,$L:$L,$L4194))</f>
        <v/>
      </c>
      <c r="K4194" s="5" t="str">
        <f>IF(OR($L4194="",NOT(COUNTIFS($L$2:$L4194,$L4194)=1)),"",SUMIFS($I:$I,$L:$L,$L4194))</f>
        <v/>
      </c>
      <c r="L4194" s="6" t="str">
        <f t="shared" si="589"/>
        <v/>
      </c>
      <c r="M4194" s="6">
        <f t="shared" si="590"/>
        <v>168</v>
      </c>
      <c r="N4194" s="6">
        <f t="shared" si="591"/>
        <v>19</v>
      </c>
      <c r="O4194" s="9" t="str">
        <f>IF(AND($B4194&lt;&gt;"",$C4194&lt;&gt;"",$B4194&lt;=$C4194),INDEX(Szabalyok!$C:$C,$N4194),"")</f>
        <v/>
      </c>
      <c r="P4194">
        <f t="shared" si="593"/>
        <v>0</v>
      </c>
    </row>
    <row r="4195" spans="1:16" x14ac:dyDescent="0.35">
      <c r="A4195">
        <f t="shared" si="592"/>
        <v>0</v>
      </c>
      <c r="B4195" s="4" t="str">
        <f>IF($M4195&gt;300,"",IF(OR(INDEX(Bemenet!$E$2:$E$301,$M4195)="",INDEX(Bemenet!$F$2:$F$301,$M4195)=""),"",MAX(INDEX(Bemenet!$E$2:$E$301,$M4195),INDEX(Szabalyok!$A:$A,$N4195))))</f>
        <v/>
      </c>
      <c r="C4195" s="4" t="str">
        <f>IF($B4195="","",MIN(INDEX(Bemenet!$F$2:$F$301,$M4195),INDEX(Szabalyok!$B:$B,$N4195)))</f>
        <v/>
      </c>
      <c r="D4195" s="5" t="str">
        <f>IF(AND($B4195&lt;&gt;"",$C4195&lt;&gt;"",$B4195&lt;=$C4195),INDEX(Bemenet!$G$2:$G$301,$M4195),"")</f>
        <v/>
      </c>
      <c r="E4195" s="6" t="str">
        <f>IF(AND($B4195&lt;&gt;"",$C4195&lt;&gt;"",$B4195&lt;=$C4195),INDEX(Bemenet!$D$2:$D$301,$M4195),"")</f>
        <v/>
      </c>
      <c r="F4195" s="5" t="str">
        <f t="shared" si="585"/>
        <v/>
      </c>
      <c r="G4195" s="5" t="str">
        <f t="shared" si="586"/>
        <v/>
      </c>
      <c r="H4195" s="9" t="str">
        <f t="shared" si="587"/>
        <v/>
      </c>
      <c r="I4195" s="5" t="str">
        <f t="shared" si="588"/>
        <v/>
      </c>
      <c r="J4195" s="5" t="str">
        <f>IF(OR($L4195="",NOT(COUNTIFS($L$2:$L4195,$L4195)=1)),"",SUMIFS($G:$G,$L:$L,$L4195))</f>
        <v/>
      </c>
      <c r="K4195" s="5" t="str">
        <f>IF(OR($L4195="",NOT(COUNTIFS($L$2:$L4195,$L4195)=1)),"",SUMIFS($I:$I,$L:$L,$L4195))</f>
        <v/>
      </c>
      <c r="L4195" s="6" t="str">
        <f t="shared" si="589"/>
        <v/>
      </c>
      <c r="M4195" s="6">
        <f t="shared" si="590"/>
        <v>168</v>
      </c>
      <c r="N4195" s="6">
        <f t="shared" si="591"/>
        <v>20</v>
      </c>
      <c r="O4195" s="9" t="str">
        <f>IF(AND($B4195&lt;&gt;"",$C4195&lt;&gt;"",$B4195&lt;=$C4195),INDEX(Szabalyok!$C:$C,$N4195),"")</f>
        <v/>
      </c>
      <c r="P4195">
        <f t="shared" si="593"/>
        <v>0</v>
      </c>
    </row>
    <row r="4196" spans="1:16" x14ac:dyDescent="0.35">
      <c r="A4196">
        <f t="shared" si="592"/>
        <v>0</v>
      </c>
      <c r="B4196" s="4" t="str">
        <f>IF($M4196&gt;300,"",IF(OR(INDEX(Bemenet!$E$2:$E$301,$M4196)="",INDEX(Bemenet!$F$2:$F$301,$M4196)=""),"",MAX(INDEX(Bemenet!$E$2:$E$301,$M4196),INDEX(Szabalyok!$A:$A,$N4196))))</f>
        <v/>
      </c>
      <c r="C4196" s="4" t="str">
        <f>IF($B4196="","",MIN(INDEX(Bemenet!$F$2:$F$301,$M4196),INDEX(Szabalyok!$B:$B,$N4196)))</f>
        <v/>
      </c>
      <c r="D4196" s="5" t="str">
        <f>IF(AND($B4196&lt;&gt;"",$C4196&lt;&gt;"",$B4196&lt;=$C4196),INDEX(Bemenet!$G$2:$G$301,$M4196),"")</f>
        <v/>
      </c>
      <c r="E4196" s="6" t="str">
        <f>IF(AND($B4196&lt;&gt;"",$C4196&lt;&gt;"",$B4196&lt;=$C4196),INDEX(Bemenet!$D$2:$D$301,$M4196),"")</f>
        <v/>
      </c>
      <c r="F4196" s="5" t="str">
        <f t="shared" si="585"/>
        <v/>
      </c>
      <c r="G4196" s="5" t="str">
        <f t="shared" si="586"/>
        <v/>
      </c>
      <c r="H4196" s="9" t="str">
        <f t="shared" si="587"/>
        <v/>
      </c>
      <c r="I4196" s="5" t="str">
        <f t="shared" si="588"/>
        <v/>
      </c>
      <c r="J4196" s="5" t="str">
        <f>IF(OR($L4196="",NOT(COUNTIFS($L$2:$L4196,$L4196)=1)),"",SUMIFS($G:$G,$L:$L,$L4196))</f>
        <v/>
      </c>
      <c r="K4196" s="5" t="str">
        <f>IF(OR($L4196="",NOT(COUNTIFS($L$2:$L4196,$L4196)=1)),"",SUMIFS($I:$I,$L:$L,$L4196))</f>
        <v/>
      </c>
      <c r="L4196" s="6" t="str">
        <f t="shared" si="589"/>
        <v/>
      </c>
      <c r="M4196" s="6">
        <f t="shared" si="590"/>
        <v>168</v>
      </c>
      <c r="N4196" s="6">
        <f t="shared" si="591"/>
        <v>21</v>
      </c>
      <c r="O4196" s="9" t="str">
        <f>IF(AND($B4196&lt;&gt;"",$C4196&lt;&gt;"",$B4196&lt;=$C4196),INDEX(Szabalyok!$C:$C,$N4196),"")</f>
        <v/>
      </c>
      <c r="P4196">
        <f t="shared" si="593"/>
        <v>0</v>
      </c>
    </row>
    <row r="4197" spans="1:16" x14ac:dyDescent="0.35">
      <c r="A4197">
        <f t="shared" si="592"/>
        <v>0</v>
      </c>
      <c r="B4197" s="4" t="str">
        <f>IF($M4197&gt;300,"",IF(OR(INDEX(Bemenet!$E$2:$E$301,$M4197)="",INDEX(Bemenet!$F$2:$F$301,$M4197)=""),"",MAX(INDEX(Bemenet!$E$2:$E$301,$M4197),INDEX(Szabalyok!$A:$A,$N4197))))</f>
        <v/>
      </c>
      <c r="C4197" s="4" t="str">
        <f>IF($B4197="","",MIN(INDEX(Bemenet!$F$2:$F$301,$M4197),INDEX(Szabalyok!$B:$B,$N4197)))</f>
        <v/>
      </c>
      <c r="D4197" s="5" t="str">
        <f>IF(AND($B4197&lt;&gt;"",$C4197&lt;&gt;"",$B4197&lt;=$C4197),INDEX(Bemenet!$G$2:$G$301,$M4197),"")</f>
        <v/>
      </c>
      <c r="E4197" s="6" t="str">
        <f>IF(AND($B4197&lt;&gt;"",$C4197&lt;&gt;"",$B4197&lt;=$C4197),INDEX(Bemenet!$D$2:$D$301,$M4197),"")</f>
        <v/>
      </c>
      <c r="F4197" s="5" t="str">
        <f t="shared" si="585"/>
        <v/>
      </c>
      <c r="G4197" s="5" t="str">
        <f t="shared" si="586"/>
        <v/>
      </c>
      <c r="H4197" s="9" t="str">
        <f t="shared" si="587"/>
        <v/>
      </c>
      <c r="I4197" s="5" t="str">
        <f t="shared" si="588"/>
        <v/>
      </c>
      <c r="J4197" s="5" t="str">
        <f>IF(OR($L4197="",NOT(COUNTIFS($L$2:$L4197,$L4197)=1)),"",SUMIFS($G:$G,$L:$L,$L4197))</f>
        <v/>
      </c>
      <c r="K4197" s="5" t="str">
        <f>IF(OR($L4197="",NOT(COUNTIFS($L$2:$L4197,$L4197)=1)),"",SUMIFS($I:$I,$L:$L,$L4197))</f>
        <v/>
      </c>
      <c r="L4197" s="6" t="str">
        <f t="shared" si="589"/>
        <v/>
      </c>
      <c r="M4197" s="6">
        <f t="shared" si="590"/>
        <v>168</v>
      </c>
      <c r="N4197" s="6">
        <f t="shared" si="591"/>
        <v>22</v>
      </c>
      <c r="O4197" s="9" t="str">
        <f>IF(AND($B4197&lt;&gt;"",$C4197&lt;&gt;"",$B4197&lt;=$C4197),INDEX(Szabalyok!$C:$C,$N4197),"")</f>
        <v/>
      </c>
      <c r="P4197">
        <f t="shared" si="593"/>
        <v>0</v>
      </c>
    </row>
    <row r="4198" spans="1:16" x14ac:dyDescent="0.35">
      <c r="A4198">
        <f t="shared" si="592"/>
        <v>0</v>
      </c>
      <c r="B4198" s="4" t="str">
        <f>IF($M4198&gt;300,"",IF(OR(INDEX(Bemenet!$E$2:$E$301,$M4198)="",INDEX(Bemenet!$F$2:$F$301,$M4198)=""),"",MAX(INDEX(Bemenet!$E$2:$E$301,$M4198),INDEX(Szabalyok!$A:$A,$N4198))))</f>
        <v/>
      </c>
      <c r="C4198" s="4" t="str">
        <f>IF($B4198="","",MIN(INDEX(Bemenet!$F$2:$F$301,$M4198),INDEX(Szabalyok!$B:$B,$N4198)))</f>
        <v/>
      </c>
      <c r="D4198" s="5" t="str">
        <f>IF(AND($B4198&lt;&gt;"",$C4198&lt;&gt;"",$B4198&lt;=$C4198),INDEX(Bemenet!$G$2:$G$301,$M4198),"")</f>
        <v/>
      </c>
      <c r="E4198" s="6" t="str">
        <f>IF(AND($B4198&lt;&gt;"",$C4198&lt;&gt;"",$B4198&lt;=$C4198),INDEX(Bemenet!$D$2:$D$301,$M4198),"")</f>
        <v/>
      </c>
      <c r="F4198" s="5" t="str">
        <f t="shared" si="585"/>
        <v/>
      </c>
      <c r="G4198" s="5" t="str">
        <f t="shared" si="586"/>
        <v/>
      </c>
      <c r="H4198" s="9" t="str">
        <f t="shared" si="587"/>
        <v/>
      </c>
      <c r="I4198" s="5" t="str">
        <f t="shared" si="588"/>
        <v/>
      </c>
      <c r="J4198" s="5" t="str">
        <f>IF(OR($L4198="",NOT(COUNTIFS($L$2:$L4198,$L4198)=1)),"",SUMIFS($G:$G,$L:$L,$L4198))</f>
        <v/>
      </c>
      <c r="K4198" s="5" t="str">
        <f>IF(OR($L4198="",NOT(COUNTIFS($L$2:$L4198,$L4198)=1)),"",SUMIFS($I:$I,$L:$L,$L4198))</f>
        <v/>
      </c>
      <c r="L4198" s="6" t="str">
        <f t="shared" si="589"/>
        <v/>
      </c>
      <c r="M4198" s="6">
        <f t="shared" si="590"/>
        <v>168</v>
      </c>
      <c r="N4198" s="6">
        <f t="shared" si="591"/>
        <v>23</v>
      </c>
      <c r="O4198" s="9" t="str">
        <f>IF(AND($B4198&lt;&gt;"",$C4198&lt;&gt;"",$B4198&lt;=$C4198),INDEX(Szabalyok!$C:$C,$N4198),"")</f>
        <v/>
      </c>
      <c r="P4198">
        <f t="shared" si="593"/>
        <v>0</v>
      </c>
    </row>
    <row r="4199" spans="1:16" x14ac:dyDescent="0.35">
      <c r="A4199">
        <f t="shared" si="592"/>
        <v>0</v>
      </c>
      <c r="B4199" s="4" t="str">
        <f>IF($M4199&gt;300,"",IF(OR(INDEX(Bemenet!$E$2:$E$301,$M4199)="",INDEX(Bemenet!$F$2:$F$301,$M4199)=""),"",MAX(INDEX(Bemenet!$E$2:$E$301,$M4199),INDEX(Szabalyok!$A:$A,$N4199))))</f>
        <v/>
      </c>
      <c r="C4199" s="4" t="str">
        <f>IF($B4199="","",MIN(INDEX(Bemenet!$F$2:$F$301,$M4199),INDEX(Szabalyok!$B:$B,$N4199)))</f>
        <v/>
      </c>
      <c r="D4199" s="5" t="str">
        <f>IF(AND($B4199&lt;&gt;"",$C4199&lt;&gt;"",$B4199&lt;=$C4199),INDEX(Bemenet!$G$2:$G$301,$M4199),"")</f>
        <v/>
      </c>
      <c r="E4199" s="6" t="str">
        <f>IF(AND($B4199&lt;&gt;"",$C4199&lt;&gt;"",$B4199&lt;=$C4199),INDEX(Bemenet!$D$2:$D$301,$M4199),"")</f>
        <v/>
      </c>
      <c r="F4199" s="5" t="str">
        <f t="shared" si="585"/>
        <v/>
      </c>
      <c r="G4199" s="5" t="str">
        <f t="shared" si="586"/>
        <v/>
      </c>
      <c r="H4199" s="9" t="str">
        <f t="shared" si="587"/>
        <v/>
      </c>
      <c r="I4199" s="5" t="str">
        <f t="shared" si="588"/>
        <v/>
      </c>
      <c r="J4199" s="5" t="str">
        <f>IF(OR($L4199="",NOT(COUNTIFS($L$2:$L4199,$L4199)=1)),"",SUMIFS($G:$G,$L:$L,$L4199))</f>
        <v/>
      </c>
      <c r="K4199" s="5" t="str">
        <f>IF(OR($L4199="",NOT(COUNTIFS($L$2:$L4199,$L4199)=1)),"",SUMIFS($I:$I,$L:$L,$L4199))</f>
        <v/>
      </c>
      <c r="L4199" s="6" t="str">
        <f t="shared" si="589"/>
        <v/>
      </c>
      <c r="M4199" s="6">
        <f t="shared" si="590"/>
        <v>168</v>
      </c>
      <c r="N4199" s="6">
        <f t="shared" si="591"/>
        <v>24</v>
      </c>
      <c r="O4199" s="9" t="str">
        <f>IF(AND($B4199&lt;&gt;"",$C4199&lt;&gt;"",$B4199&lt;=$C4199),INDEX(Szabalyok!$C:$C,$N4199),"")</f>
        <v/>
      </c>
      <c r="P4199">
        <f t="shared" si="593"/>
        <v>0</v>
      </c>
    </row>
    <row r="4200" spans="1:16" x14ac:dyDescent="0.35">
      <c r="A4200">
        <f t="shared" si="592"/>
        <v>0</v>
      </c>
      <c r="B4200" s="4" t="str">
        <f>IF($M4200&gt;300,"",IF(OR(INDEX(Bemenet!$E$2:$E$301,$M4200)="",INDEX(Bemenet!$F$2:$F$301,$M4200)=""),"",MAX(INDEX(Bemenet!$E$2:$E$301,$M4200),INDEX(Szabalyok!$A:$A,$N4200))))</f>
        <v/>
      </c>
      <c r="C4200" s="4" t="str">
        <f>IF($B4200="","",MIN(INDEX(Bemenet!$F$2:$F$301,$M4200),INDEX(Szabalyok!$B:$B,$N4200)))</f>
        <v/>
      </c>
      <c r="D4200" s="5" t="str">
        <f>IF(AND($B4200&lt;&gt;"",$C4200&lt;&gt;"",$B4200&lt;=$C4200),INDEX(Bemenet!$G$2:$G$301,$M4200),"")</f>
        <v/>
      </c>
      <c r="E4200" s="6" t="str">
        <f>IF(AND($B4200&lt;&gt;"",$C4200&lt;&gt;"",$B4200&lt;=$C4200),INDEX(Bemenet!$D$2:$D$301,$M4200),"")</f>
        <v/>
      </c>
      <c r="F4200" s="5" t="str">
        <f t="shared" si="585"/>
        <v/>
      </c>
      <c r="G4200" s="5" t="str">
        <f t="shared" si="586"/>
        <v/>
      </c>
      <c r="H4200" s="9" t="str">
        <f t="shared" si="587"/>
        <v/>
      </c>
      <c r="I4200" s="5" t="str">
        <f t="shared" si="588"/>
        <v/>
      </c>
      <c r="J4200" s="5" t="str">
        <f>IF(OR($L4200="",NOT(COUNTIFS($L$2:$L4200,$L4200)=1)),"",SUMIFS($G:$G,$L:$L,$L4200))</f>
        <v/>
      </c>
      <c r="K4200" s="5" t="str">
        <f>IF(OR($L4200="",NOT(COUNTIFS($L$2:$L4200,$L4200)=1)),"",SUMIFS($I:$I,$L:$L,$L4200))</f>
        <v/>
      </c>
      <c r="L4200" s="6" t="str">
        <f t="shared" si="589"/>
        <v/>
      </c>
      <c r="M4200" s="6">
        <f t="shared" si="590"/>
        <v>168</v>
      </c>
      <c r="N4200" s="6">
        <f t="shared" si="591"/>
        <v>25</v>
      </c>
      <c r="O4200" s="9" t="str">
        <f>IF(AND($B4200&lt;&gt;"",$C4200&lt;&gt;"",$B4200&lt;=$C4200),INDEX(Szabalyok!$C:$C,$N4200),"")</f>
        <v/>
      </c>
      <c r="P4200">
        <f t="shared" si="593"/>
        <v>0</v>
      </c>
    </row>
    <row r="4201" spans="1:16" x14ac:dyDescent="0.35">
      <c r="A4201">
        <f t="shared" si="592"/>
        <v>0</v>
      </c>
      <c r="B4201" s="4" t="str">
        <f>IF($M4201&gt;300,"",IF(OR(INDEX(Bemenet!$E$2:$E$301,$M4201)="",INDEX(Bemenet!$F$2:$F$301,$M4201)=""),"",MAX(INDEX(Bemenet!$E$2:$E$301,$M4201),INDEX(Szabalyok!$A:$A,$N4201))))</f>
        <v/>
      </c>
      <c r="C4201" s="4" t="str">
        <f>IF($B4201="","",MIN(INDEX(Bemenet!$F$2:$F$301,$M4201),INDEX(Szabalyok!$B:$B,$N4201)))</f>
        <v/>
      </c>
      <c r="D4201" s="5" t="str">
        <f>IF(AND($B4201&lt;&gt;"",$C4201&lt;&gt;"",$B4201&lt;=$C4201),INDEX(Bemenet!$G$2:$G$301,$M4201),"")</f>
        <v/>
      </c>
      <c r="E4201" s="6" t="str">
        <f>IF(AND($B4201&lt;&gt;"",$C4201&lt;&gt;"",$B4201&lt;=$C4201),INDEX(Bemenet!$D$2:$D$301,$M4201),"")</f>
        <v/>
      </c>
      <c r="F4201" s="5" t="str">
        <f t="shared" si="585"/>
        <v/>
      </c>
      <c r="G4201" s="5" t="str">
        <f t="shared" si="586"/>
        <v/>
      </c>
      <c r="H4201" s="9" t="str">
        <f t="shared" si="587"/>
        <v/>
      </c>
      <c r="I4201" s="5" t="str">
        <f t="shared" si="588"/>
        <v/>
      </c>
      <c r="J4201" s="5" t="str">
        <f>IF(OR($L4201="",NOT(COUNTIFS($L$2:$L4201,$L4201)=1)),"",SUMIFS($G:$G,$L:$L,$L4201))</f>
        <v/>
      </c>
      <c r="K4201" s="5" t="str">
        <f>IF(OR($L4201="",NOT(COUNTIFS($L$2:$L4201,$L4201)=1)),"",SUMIFS($I:$I,$L:$L,$L4201))</f>
        <v/>
      </c>
      <c r="L4201" s="6" t="str">
        <f t="shared" si="589"/>
        <v/>
      </c>
      <c r="M4201" s="6">
        <f t="shared" si="590"/>
        <v>168</v>
      </c>
      <c r="N4201" s="6">
        <f t="shared" si="591"/>
        <v>26</v>
      </c>
      <c r="O4201" s="9" t="str">
        <f>IF(AND($B4201&lt;&gt;"",$C4201&lt;&gt;"",$B4201&lt;=$C4201),INDEX(Szabalyok!$C:$C,$N4201),"")</f>
        <v/>
      </c>
      <c r="P4201">
        <f t="shared" si="593"/>
        <v>0</v>
      </c>
    </row>
    <row r="4202" spans="1:16" x14ac:dyDescent="0.35">
      <c r="A4202">
        <f t="shared" si="592"/>
        <v>0</v>
      </c>
      <c r="B4202" s="4" t="str">
        <f>IF($M4202&gt;300,"",IF(OR(INDEX(Bemenet!$E$2:$E$301,$M4202)="",INDEX(Bemenet!$F$2:$F$301,$M4202)=""),"",MAX(INDEX(Bemenet!$E$2:$E$301,$M4202),INDEX(Szabalyok!$A:$A,$N4202))))</f>
        <v/>
      </c>
      <c r="C4202" s="4" t="str">
        <f>IF($B4202="","",MIN(INDEX(Bemenet!$F$2:$F$301,$M4202),INDEX(Szabalyok!$B:$B,$N4202)))</f>
        <v/>
      </c>
      <c r="D4202" s="5" t="str">
        <f>IF(AND($B4202&lt;&gt;"",$C4202&lt;&gt;"",$B4202&lt;=$C4202),INDEX(Bemenet!$G$2:$G$301,$M4202),"")</f>
        <v/>
      </c>
      <c r="E4202" s="6" t="str">
        <f>IF(AND($B4202&lt;&gt;"",$C4202&lt;&gt;"",$B4202&lt;=$C4202),INDEX(Bemenet!$D$2:$D$301,$M4202),"")</f>
        <v/>
      </c>
      <c r="F4202" s="5" t="str">
        <f t="shared" si="585"/>
        <v/>
      </c>
      <c r="G4202" s="5" t="str">
        <f t="shared" si="586"/>
        <v/>
      </c>
      <c r="H4202" s="9" t="str">
        <f t="shared" si="587"/>
        <v/>
      </c>
      <c r="I4202" s="5" t="str">
        <f t="shared" si="588"/>
        <v/>
      </c>
      <c r="J4202" s="5" t="str">
        <f>IF(OR($L4202="",NOT(COUNTIFS($L$2:$L4202,$L4202)=1)),"",SUMIFS($G:$G,$L:$L,$L4202))</f>
        <v/>
      </c>
      <c r="K4202" s="5" t="str">
        <f>IF(OR($L4202="",NOT(COUNTIFS($L$2:$L4202,$L4202)=1)),"",SUMIFS($I:$I,$L:$L,$L4202))</f>
        <v/>
      </c>
      <c r="L4202" s="6" t="str">
        <f t="shared" si="589"/>
        <v/>
      </c>
      <c r="M4202" s="6">
        <f t="shared" si="590"/>
        <v>169</v>
      </c>
      <c r="N4202" s="6">
        <f t="shared" si="591"/>
        <v>2</v>
      </c>
      <c r="O4202" s="9" t="str">
        <f>IF(AND($B4202&lt;&gt;"",$C4202&lt;&gt;"",$B4202&lt;=$C4202),INDEX(Szabalyok!$C:$C,$N4202),"")</f>
        <v/>
      </c>
      <c r="P4202">
        <f t="shared" si="593"/>
        <v>0</v>
      </c>
    </row>
    <row r="4203" spans="1:16" x14ac:dyDescent="0.35">
      <c r="A4203">
        <f t="shared" si="592"/>
        <v>0</v>
      </c>
      <c r="B4203" s="4" t="str">
        <f>IF($M4203&gt;300,"",IF(OR(INDEX(Bemenet!$E$2:$E$301,$M4203)="",INDEX(Bemenet!$F$2:$F$301,$M4203)=""),"",MAX(INDEX(Bemenet!$E$2:$E$301,$M4203),INDEX(Szabalyok!$A:$A,$N4203))))</f>
        <v/>
      </c>
      <c r="C4203" s="4" t="str">
        <f>IF($B4203="","",MIN(INDEX(Bemenet!$F$2:$F$301,$M4203),INDEX(Szabalyok!$B:$B,$N4203)))</f>
        <v/>
      </c>
      <c r="D4203" s="5" t="str">
        <f>IF(AND($B4203&lt;&gt;"",$C4203&lt;&gt;"",$B4203&lt;=$C4203),INDEX(Bemenet!$G$2:$G$301,$M4203),"")</f>
        <v/>
      </c>
      <c r="E4203" s="6" t="str">
        <f>IF(AND($B4203&lt;&gt;"",$C4203&lt;&gt;"",$B4203&lt;=$C4203),INDEX(Bemenet!$D$2:$D$301,$M4203),"")</f>
        <v/>
      </c>
      <c r="F4203" s="5" t="str">
        <f t="shared" si="585"/>
        <v/>
      </c>
      <c r="G4203" s="5" t="str">
        <f t="shared" si="586"/>
        <v/>
      </c>
      <c r="H4203" s="9" t="str">
        <f t="shared" si="587"/>
        <v/>
      </c>
      <c r="I4203" s="5" t="str">
        <f t="shared" si="588"/>
        <v/>
      </c>
      <c r="J4203" s="5" t="str">
        <f>IF(OR($L4203="",NOT(COUNTIFS($L$2:$L4203,$L4203)=1)),"",SUMIFS($G:$G,$L:$L,$L4203))</f>
        <v/>
      </c>
      <c r="K4203" s="5" t="str">
        <f>IF(OR($L4203="",NOT(COUNTIFS($L$2:$L4203,$L4203)=1)),"",SUMIFS($I:$I,$L:$L,$L4203))</f>
        <v/>
      </c>
      <c r="L4203" s="6" t="str">
        <f t="shared" si="589"/>
        <v/>
      </c>
      <c r="M4203" s="6">
        <f t="shared" si="590"/>
        <v>169</v>
      </c>
      <c r="N4203" s="6">
        <f t="shared" si="591"/>
        <v>3</v>
      </c>
      <c r="O4203" s="9" t="str">
        <f>IF(AND($B4203&lt;&gt;"",$C4203&lt;&gt;"",$B4203&lt;=$C4203),INDEX(Szabalyok!$C:$C,$N4203),"")</f>
        <v/>
      </c>
      <c r="P4203">
        <f t="shared" si="593"/>
        <v>0</v>
      </c>
    </row>
    <row r="4204" spans="1:16" x14ac:dyDescent="0.35">
      <c r="A4204">
        <f t="shared" si="592"/>
        <v>0</v>
      </c>
      <c r="B4204" s="4" t="str">
        <f>IF($M4204&gt;300,"",IF(OR(INDEX(Bemenet!$E$2:$E$301,$M4204)="",INDEX(Bemenet!$F$2:$F$301,$M4204)=""),"",MAX(INDEX(Bemenet!$E$2:$E$301,$M4204),INDEX(Szabalyok!$A:$A,$N4204))))</f>
        <v/>
      </c>
      <c r="C4204" s="4" t="str">
        <f>IF($B4204="","",MIN(INDEX(Bemenet!$F$2:$F$301,$M4204),INDEX(Szabalyok!$B:$B,$N4204)))</f>
        <v/>
      </c>
      <c r="D4204" s="5" t="str">
        <f>IF(AND($B4204&lt;&gt;"",$C4204&lt;&gt;"",$B4204&lt;=$C4204),INDEX(Bemenet!$G$2:$G$301,$M4204),"")</f>
        <v/>
      </c>
      <c r="E4204" s="6" t="str">
        <f>IF(AND($B4204&lt;&gt;"",$C4204&lt;&gt;"",$B4204&lt;=$C4204),INDEX(Bemenet!$D$2:$D$301,$M4204),"")</f>
        <v/>
      </c>
      <c r="F4204" s="5" t="str">
        <f t="shared" si="585"/>
        <v/>
      </c>
      <c r="G4204" s="5" t="str">
        <f t="shared" si="586"/>
        <v/>
      </c>
      <c r="H4204" s="9" t="str">
        <f t="shared" si="587"/>
        <v/>
      </c>
      <c r="I4204" s="5" t="str">
        <f t="shared" si="588"/>
        <v/>
      </c>
      <c r="J4204" s="5" t="str">
        <f>IF(OR($L4204="",NOT(COUNTIFS($L$2:$L4204,$L4204)=1)),"",SUMIFS($G:$G,$L:$L,$L4204))</f>
        <v/>
      </c>
      <c r="K4204" s="5" t="str">
        <f>IF(OR($L4204="",NOT(COUNTIFS($L$2:$L4204,$L4204)=1)),"",SUMIFS($I:$I,$L:$L,$L4204))</f>
        <v/>
      </c>
      <c r="L4204" s="6" t="str">
        <f t="shared" si="589"/>
        <v/>
      </c>
      <c r="M4204" s="6">
        <f t="shared" si="590"/>
        <v>169</v>
      </c>
      <c r="N4204" s="6">
        <f t="shared" si="591"/>
        <v>4</v>
      </c>
      <c r="O4204" s="9" t="str">
        <f>IF(AND($B4204&lt;&gt;"",$C4204&lt;&gt;"",$B4204&lt;=$C4204),INDEX(Szabalyok!$C:$C,$N4204),"")</f>
        <v/>
      </c>
      <c r="P4204">
        <f t="shared" si="593"/>
        <v>0</v>
      </c>
    </row>
    <row r="4205" spans="1:16" x14ac:dyDescent="0.35">
      <c r="A4205">
        <f t="shared" si="592"/>
        <v>0</v>
      </c>
      <c r="B4205" s="4" t="str">
        <f>IF($M4205&gt;300,"",IF(OR(INDEX(Bemenet!$E$2:$E$301,$M4205)="",INDEX(Bemenet!$F$2:$F$301,$M4205)=""),"",MAX(INDEX(Bemenet!$E$2:$E$301,$M4205),INDEX(Szabalyok!$A:$A,$N4205))))</f>
        <v/>
      </c>
      <c r="C4205" s="4" t="str">
        <f>IF($B4205="","",MIN(INDEX(Bemenet!$F$2:$F$301,$M4205),INDEX(Szabalyok!$B:$B,$N4205)))</f>
        <v/>
      </c>
      <c r="D4205" s="5" t="str">
        <f>IF(AND($B4205&lt;&gt;"",$C4205&lt;&gt;"",$B4205&lt;=$C4205),INDEX(Bemenet!$G$2:$G$301,$M4205),"")</f>
        <v/>
      </c>
      <c r="E4205" s="6" t="str">
        <f>IF(AND($B4205&lt;&gt;"",$C4205&lt;&gt;"",$B4205&lt;=$C4205),INDEX(Bemenet!$D$2:$D$301,$M4205),"")</f>
        <v/>
      </c>
      <c r="F4205" s="5" t="str">
        <f t="shared" si="585"/>
        <v/>
      </c>
      <c r="G4205" s="5" t="str">
        <f t="shared" si="586"/>
        <v/>
      </c>
      <c r="H4205" s="9" t="str">
        <f t="shared" si="587"/>
        <v/>
      </c>
      <c r="I4205" s="5" t="str">
        <f t="shared" si="588"/>
        <v/>
      </c>
      <c r="J4205" s="5" t="str">
        <f>IF(OR($L4205="",NOT(COUNTIFS($L$2:$L4205,$L4205)=1)),"",SUMIFS($G:$G,$L:$L,$L4205))</f>
        <v/>
      </c>
      <c r="K4205" s="5" t="str">
        <f>IF(OR($L4205="",NOT(COUNTIFS($L$2:$L4205,$L4205)=1)),"",SUMIFS($I:$I,$L:$L,$L4205))</f>
        <v/>
      </c>
      <c r="L4205" s="6" t="str">
        <f t="shared" si="589"/>
        <v/>
      </c>
      <c r="M4205" s="6">
        <f t="shared" si="590"/>
        <v>169</v>
      </c>
      <c r="N4205" s="6">
        <f t="shared" si="591"/>
        <v>5</v>
      </c>
      <c r="O4205" s="9" t="str">
        <f>IF(AND($B4205&lt;&gt;"",$C4205&lt;&gt;"",$B4205&lt;=$C4205),INDEX(Szabalyok!$C:$C,$N4205),"")</f>
        <v/>
      </c>
      <c r="P4205">
        <f t="shared" si="593"/>
        <v>0</v>
      </c>
    </row>
    <row r="4206" spans="1:16" x14ac:dyDescent="0.35">
      <c r="A4206">
        <f t="shared" si="592"/>
        <v>0</v>
      </c>
      <c r="B4206" s="4" t="str">
        <f>IF($M4206&gt;300,"",IF(OR(INDEX(Bemenet!$E$2:$E$301,$M4206)="",INDEX(Bemenet!$F$2:$F$301,$M4206)=""),"",MAX(INDEX(Bemenet!$E$2:$E$301,$M4206),INDEX(Szabalyok!$A:$A,$N4206))))</f>
        <v/>
      </c>
      <c r="C4206" s="4" t="str">
        <f>IF($B4206="","",MIN(INDEX(Bemenet!$F$2:$F$301,$M4206),INDEX(Szabalyok!$B:$B,$N4206)))</f>
        <v/>
      </c>
      <c r="D4206" s="5" t="str">
        <f>IF(AND($B4206&lt;&gt;"",$C4206&lt;&gt;"",$B4206&lt;=$C4206),INDEX(Bemenet!$G$2:$G$301,$M4206),"")</f>
        <v/>
      </c>
      <c r="E4206" s="6" t="str">
        <f>IF(AND($B4206&lt;&gt;"",$C4206&lt;&gt;"",$B4206&lt;=$C4206),INDEX(Bemenet!$D$2:$D$301,$M4206),"")</f>
        <v/>
      </c>
      <c r="F4206" s="5" t="str">
        <f t="shared" si="585"/>
        <v/>
      </c>
      <c r="G4206" s="5" t="str">
        <f t="shared" si="586"/>
        <v/>
      </c>
      <c r="H4206" s="9" t="str">
        <f t="shared" si="587"/>
        <v/>
      </c>
      <c r="I4206" s="5" t="str">
        <f t="shared" si="588"/>
        <v/>
      </c>
      <c r="J4206" s="5" t="str">
        <f>IF(OR($L4206="",NOT(COUNTIFS($L$2:$L4206,$L4206)=1)),"",SUMIFS($G:$G,$L:$L,$L4206))</f>
        <v/>
      </c>
      <c r="K4206" s="5" t="str">
        <f>IF(OR($L4206="",NOT(COUNTIFS($L$2:$L4206,$L4206)=1)),"",SUMIFS($I:$I,$L:$L,$L4206))</f>
        <v/>
      </c>
      <c r="L4206" s="6" t="str">
        <f t="shared" si="589"/>
        <v/>
      </c>
      <c r="M4206" s="6">
        <f t="shared" si="590"/>
        <v>169</v>
      </c>
      <c r="N4206" s="6">
        <f t="shared" si="591"/>
        <v>6</v>
      </c>
      <c r="O4206" s="9" t="str">
        <f>IF(AND($B4206&lt;&gt;"",$C4206&lt;&gt;"",$B4206&lt;=$C4206),INDEX(Szabalyok!$C:$C,$N4206),"")</f>
        <v/>
      </c>
      <c r="P4206">
        <f t="shared" si="593"/>
        <v>0</v>
      </c>
    </row>
    <row r="4207" spans="1:16" x14ac:dyDescent="0.35">
      <c r="A4207">
        <f t="shared" si="592"/>
        <v>0</v>
      </c>
      <c r="B4207" s="4" t="str">
        <f>IF($M4207&gt;300,"",IF(OR(INDEX(Bemenet!$E$2:$E$301,$M4207)="",INDEX(Bemenet!$F$2:$F$301,$M4207)=""),"",MAX(INDEX(Bemenet!$E$2:$E$301,$M4207),INDEX(Szabalyok!$A:$A,$N4207))))</f>
        <v/>
      </c>
      <c r="C4207" s="4" t="str">
        <f>IF($B4207="","",MIN(INDEX(Bemenet!$F$2:$F$301,$M4207),INDEX(Szabalyok!$B:$B,$N4207)))</f>
        <v/>
      </c>
      <c r="D4207" s="5" t="str">
        <f>IF(AND($B4207&lt;&gt;"",$C4207&lt;&gt;"",$B4207&lt;=$C4207),INDEX(Bemenet!$G$2:$G$301,$M4207),"")</f>
        <v/>
      </c>
      <c r="E4207" s="6" t="str">
        <f>IF(AND($B4207&lt;&gt;"",$C4207&lt;&gt;"",$B4207&lt;=$C4207),INDEX(Bemenet!$D$2:$D$301,$M4207),"")</f>
        <v/>
      </c>
      <c r="F4207" s="5" t="str">
        <f t="shared" si="585"/>
        <v/>
      </c>
      <c r="G4207" s="5" t="str">
        <f t="shared" si="586"/>
        <v/>
      </c>
      <c r="H4207" s="9" t="str">
        <f t="shared" si="587"/>
        <v/>
      </c>
      <c r="I4207" s="5" t="str">
        <f t="shared" si="588"/>
        <v/>
      </c>
      <c r="J4207" s="5" t="str">
        <f>IF(OR($L4207="",NOT(COUNTIFS($L$2:$L4207,$L4207)=1)),"",SUMIFS($G:$G,$L:$L,$L4207))</f>
        <v/>
      </c>
      <c r="K4207" s="5" t="str">
        <f>IF(OR($L4207="",NOT(COUNTIFS($L$2:$L4207,$L4207)=1)),"",SUMIFS($I:$I,$L:$L,$L4207))</f>
        <v/>
      </c>
      <c r="L4207" s="6" t="str">
        <f t="shared" si="589"/>
        <v/>
      </c>
      <c r="M4207" s="6">
        <f t="shared" si="590"/>
        <v>169</v>
      </c>
      <c r="N4207" s="6">
        <f t="shared" si="591"/>
        <v>7</v>
      </c>
      <c r="O4207" s="9" t="str">
        <f>IF(AND($B4207&lt;&gt;"",$C4207&lt;&gt;"",$B4207&lt;=$C4207),INDEX(Szabalyok!$C:$C,$N4207),"")</f>
        <v/>
      </c>
      <c r="P4207">
        <f t="shared" si="593"/>
        <v>0</v>
      </c>
    </row>
    <row r="4208" spans="1:16" x14ac:dyDescent="0.35">
      <c r="A4208">
        <f t="shared" si="592"/>
        <v>0</v>
      </c>
      <c r="B4208" s="4" t="str">
        <f>IF($M4208&gt;300,"",IF(OR(INDEX(Bemenet!$E$2:$E$301,$M4208)="",INDEX(Bemenet!$F$2:$F$301,$M4208)=""),"",MAX(INDEX(Bemenet!$E$2:$E$301,$M4208),INDEX(Szabalyok!$A:$A,$N4208))))</f>
        <v/>
      </c>
      <c r="C4208" s="4" t="str">
        <f>IF($B4208="","",MIN(INDEX(Bemenet!$F$2:$F$301,$M4208),INDEX(Szabalyok!$B:$B,$N4208)))</f>
        <v/>
      </c>
      <c r="D4208" s="5" t="str">
        <f>IF(AND($B4208&lt;&gt;"",$C4208&lt;&gt;"",$B4208&lt;=$C4208),INDEX(Bemenet!$G$2:$G$301,$M4208),"")</f>
        <v/>
      </c>
      <c r="E4208" s="6" t="str">
        <f>IF(AND($B4208&lt;&gt;"",$C4208&lt;&gt;"",$B4208&lt;=$C4208),INDEX(Bemenet!$D$2:$D$301,$M4208),"")</f>
        <v/>
      </c>
      <c r="F4208" s="5" t="str">
        <f t="shared" si="585"/>
        <v/>
      </c>
      <c r="G4208" s="5" t="str">
        <f t="shared" si="586"/>
        <v/>
      </c>
      <c r="H4208" s="9" t="str">
        <f t="shared" si="587"/>
        <v/>
      </c>
      <c r="I4208" s="5" t="str">
        <f t="shared" si="588"/>
        <v/>
      </c>
      <c r="J4208" s="5" t="str">
        <f>IF(OR($L4208="",NOT(COUNTIFS($L$2:$L4208,$L4208)=1)),"",SUMIFS($G:$G,$L:$L,$L4208))</f>
        <v/>
      </c>
      <c r="K4208" s="5" t="str">
        <f>IF(OR($L4208="",NOT(COUNTIFS($L$2:$L4208,$L4208)=1)),"",SUMIFS($I:$I,$L:$L,$L4208))</f>
        <v/>
      </c>
      <c r="L4208" s="6" t="str">
        <f t="shared" si="589"/>
        <v/>
      </c>
      <c r="M4208" s="6">
        <f t="shared" si="590"/>
        <v>169</v>
      </c>
      <c r="N4208" s="6">
        <f t="shared" si="591"/>
        <v>8</v>
      </c>
      <c r="O4208" s="9" t="str">
        <f>IF(AND($B4208&lt;&gt;"",$C4208&lt;&gt;"",$B4208&lt;=$C4208),INDEX(Szabalyok!$C:$C,$N4208),"")</f>
        <v/>
      </c>
      <c r="P4208">
        <f t="shared" si="593"/>
        <v>0</v>
      </c>
    </row>
    <row r="4209" spans="1:16" x14ac:dyDescent="0.35">
      <c r="A4209">
        <f t="shared" si="592"/>
        <v>0</v>
      </c>
      <c r="B4209" s="4" t="str">
        <f>IF($M4209&gt;300,"",IF(OR(INDEX(Bemenet!$E$2:$E$301,$M4209)="",INDEX(Bemenet!$F$2:$F$301,$M4209)=""),"",MAX(INDEX(Bemenet!$E$2:$E$301,$M4209),INDEX(Szabalyok!$A:$A,$N4209))))</f>
        <v/>
      </c>
      <c r="C4209" s="4" t="str">
        <f>IF($B4209="","",MIN(INDEX(Bemenet!$F$2:$F$301,$M4209),INDEX(Szabalyok!$B:$B,$N4209)))</f>
        <v/>
      </c>
      <c r="D4209" s="5" t="str">
        <f>IF(AND($B4209&lt;&gt;"",$C4209&lt;&gt;"",$B4209&lt;=$C4209),INDEX(Bemenet!$G$2:$G$301,$M4209),"")</f>
        <v/>
      </c>
      <c r="E4209" s="6" t="str">
        <f>IF(AND($B4209&lt;&gt;"",$C4209&lt;&gt;"",$B4209&lt;=$C4209),INDEX(Bemenet!$D$2:$D$301,$M4209),"")</f>
        <v/>
      </c>
      <c r="F4209" s="5" t="str">
        <f t="shared" si="585"/>
        <v/>
      </c>
      <c r="G4209" s="5" t="str">
        <f t="shared" si="586"/>
        <v/>
      </c>
      <c r="H4209" s="9" t="str">
        <f t="shared" si="587"/>
        <v/>
      </c>
      <c r="I4209" s="5" t="str">
        <f t="shared" si="588"/>
        <v/>
      </c>
      <c r="J4209" s="5" t="str">
        <f>IF(OR($L4209="",NOT(COUNTIFS($L$2:$L4209,$L4209)=1)),"",SUMIFS($G:$G,$L:$L,$L4209))</f>
        <v/>
      </c>
      <c r="K4209" s="5" t="str">
        <f>IF(OR($L4209="",NOT(COUNTIFS($L$2:$L4209,$L4209)=1)),"",SUMIFS($I:$I,$L:$L,$L4209))</f>
        <v/>
      </c>
      <c r="L4209" s="6" t="str">
        <f t="shared" si="589"/>
        <v/>
      </c>
      <c r="M4209" s="6">
        <f t="shared" si="590"/>
        <v>169</v>
      </c>
      <c r="N4209" s="6">
        <f t="shared" si="591"/>
        <v>9</v>
      </c>
      <c r="O4209" s="9" t="str">
        <f>IF(AND($B4209&lt;&gt;"",$C4209&lt;&gt;"",$B4209&lt;=$C4209),INDEX(Szabalyok!$C:$C,$N4209),"")</f>
        <v/>
      </c>
      <c r="P4209">
        <f t="shared" si="593"/>
        <v>0</v>
      </c>
    </row>
    <row r="4210" spans="1:16" x14ac:dyDescent="0.35">
      <c r="A4210">
        <f t="shared" si="592"/>
        <v>0</v>
      </c>
      <c r="B4210" s="4" t="str">
        <f>IF($M4210&gt;300,"",IF(OR(INDEX(Bemenet!$E$2:$E$301,$M4210)="",INDEX(Bemenet!$F$2:$F$301,$M4210)=""),"",MAX(INDEX(Bemenet!$E$2:$E$301,$M4210),INDEX(Szabalyok!$A:$A,$N4210))))</f>
        <v/>
      </c>
      <c r="C4210" s="4" t="str">
        <f>IF($B4210="","",MIN(INDEX(Bemenet!$F$2:$F$301,$M4210),INDEX(Szabalyok!$B:$B,$N4210)))</f>
        <v/>
      </c>
      <c r="D4210" s="5" t="str">
        <f>IF(AND($B4210&lt;&gt;"",$C4210&lt;&gt;"",$B4210&lt;=$C4210),INDEX(Bemenet!$G$2:$G$301,$M4210),"")</f>
        <v/>
      </c>
      <c r="E4210" s="6" t="str">
        <f>IF(AND($B4210&lt;&gt;"",$C4210&lt;&gt;"",$B4210&lt;=$C4210),INDEX(Bemenet!$D$2:$D$301,$M4210),"")</f>
        <v/>
      </c>
      <c r="F4210" s="5" t="str">
        <f t="shared" si="585"/>
        <v/>
      </c>
      <c r="G4210" s="5" t="str">
        <f t="shared" si="586"/>
        <v/>
      </c>
      <c r="H4210" s="9" t="str">
        <f t="shared" si="587"/>
        <v/>
      </c>
      <c r="I4210" s="5" t="str">
        <f t="shared" si="588"/>
        <v/>
      </c>
      <c r="J4210" s="5" t="str">
        <f>IF(OR($L4210="",NOT(COUNTIFS($L$2:$L4210,$L4210)=1)),"",SUMIFS($G:$G,$L:$L,$L4210))</f>
        <v/>
      </c>
      <c r="K4210" s="5" t="str">
        <f>IF(OR($L4210="",NOT(COUNTIFS($L$2:$L4210,$L4210)=1)),"",SUMIFS($I:$I,$L:$L,$L4210))</f>
        <v/>
      </c>
      <c r="L4210" s="6" t="str">
        <f t="shared" si="589"/>
        <v/>
      </c>
      <c r="M4210" s="6">
        <f t="shared" si="590"/>
        <v>169</v>
      </c>
      <c r="N4210" s="6">
        <f t="shared" si="591"/>
        <v>10</v>
      </c>
      <c r="O4210" s="9" t="str">
        <f>IF(AND($B4210&lt;&gt;"",$C4210&lt;&gt;"",$B4210&lt;=$C4210),INDEX(Szabalyok!$C:$C,$N4210),"")</f>
        <v/>
      </c>
      <c r="P4210">
        <f t="shared" si="593"/>
        <v>0</v>
      </c>
    </row>
    <row r="4211" spans="1:16" x14ac:dyDescent="0.35">
      <c r="A4211">
        <f t="shared" si="592"/>
        <v>0</v>
      </c>
      <c r="B4211" s="4" t="str">
        <f>IF($M4211&gt;300,"",IF(OR(INDEX(Bemenet!$E$2:$E$301,$M4211)="",INDEX(Bemenet!$F$2:$F$301,$M4211)=""),"",MAX(INDEX(Bemenet!$E$2:$E$301,$M4211),INDEX(Szabalyok!$A:$A,$N4211))))</f>
        <v/>
      </c>
      <c r="C4211" s="4" t="str">
        <f>IF($B4211="","",MIN(INDEX(Bemenet!$F$2:$F$301,$M4211),INDEX(Szabalyok!$B:$B,$N4211)))</f>
        <v/>
      </c>
      <c r="D4211" s="5" t="str">
        <f>IF(AND($B4211&lt;&gt;"",$C4211&lt;&gt;"",$B4211&lt;=$C4211),INDEX(Bemenet!$G$2:$G$301,$M4211),"")</f>
        <v/>
      </c>
      <c r="E4211" s="6" t="str">
        <f>IF(AND($B4211&lt;&gt;"",$C4211&lt;&gt;"",$B4211&lt;=$C4211),INDEX(Bemenet!$D$2:$D$301,$M4211),"")</f>
        <v/>
      </c>
      <c r="F4211" s="5" t="str">
        <f t="shared" si="585"/>
        <v/>
      </c>
      <c r="G4211" s="5" t="str">
        <f t="shared" si="586"/>
        <v/>
      </c>
      <c r="H4211" s="9" t="str">
        <f t="shared" si="587"/>
        <v/>
      </c>
      <c r="I4211" s="5" t="str">
        <f t="shared" si="588"/>
        <v/>
      </c>
      <c r="J4211" s="5" t="str">
        <f>IF(OR($L4211="",NOT(COUNTIFS($L$2:$L4211,$L4211)=1)),"",SUMIFS($G:$G,$L:$L,$L4211))</f>
        <v/>
      </c>
      <c r="K4211" s="5" t="str">
        <f>IF(OR($L4211="",NOT(COUNTIFS($L$2:$L4211,$L4211)=1)),"",SUMIFS($I:$I,$L:$L,$L4211))</f>
        <v/>
      </c>
      <c r="L4211" s="6" t="str">
        <f t="shared" si="589"/>
        <v/>
      </c>
      <c r="M4211" s="6">
        <f t="shared" si="590"/>
        <v>169</v>
      </c>
      <c r="N4211" s="6">
        <f t="shared" si="591"/>
        <v>11</v>
      </c>
      <c r="O4211" s="9" t="str">
        <f>IF(AND($B4211&lt;&gt;"",$C4211&lt;&gt;"",$B4211&lt;=$C4211),INDEX(Szabalyok!$C:$C,$N4211),"")</f>
        <v/>
      </c>
      <c r="P4211">
        <f t="shared" si="593"/>
        <v>0</v>
      </c>
    </row>
    <row r="4212" spans="1:16" x14ac:dyDescent="0.35">
      <c r="A4212">
        <f t="shared" si="592"/>
        <v>0</v>
      </c>
      <c r="B4212" s="4" t="str">
        <f>IF($M4212&gt;300,"",IF(OR(INDEX(Bemenet!$E$2:$E$301,$M4212)="",INDEX(Bemenet!$F$2:$F$301,$M4212)=""),"",MAX(INDEX(Bemenet!$E$2:$E$301,$M4212),INDEX(Szabalyok!$A:$A,$N4212))))</f>
        <v/>
      </c>
      <c r="C4212" s="4" t="str">
        <f>IF($B4212="","",MIN(INDEX(Bemenet!$F$2:$F$301,$M4212),INDEX(Szabalyok!$B:$B,$N4212)))</f>
        <v/>
      </c>
      <c r="D4212" s="5" t="str">
        <f>IF(AND($B4212&lt;&gt;"",$C4212&lt;&gt;"",$B4212&lt;=$C4212),INDEX(Bemenet!$G$2:$G$301,$M4212),"")</f>
        <v/>
      </c>
      <c r="E4212" s="6" t="str">
        <f>IF(AND($B4212&lt;&gt;"",$C4212&lt;&gt;"",$B4212&lt;=$C4212),INDEX(Bemenet!$D$2:$D$301,$M4212),"")</f>
        <v/>
      </c>
      <c r="F4212" s="5" t="str">
        <f t="shared" si="585"/>
        <v/>
      </c>
      <c r="G4212" s="5" t="str">
        <f t="shared" si="586"/>
        <v/>
      </c>
      <c r="H4212" s="9" t="str">
        <f t="shared" si="587"/>
        <v/>
      </c>
      <c r="I4212" s="5" t="str">
        <f t="shared" si="588"/>
        <v/>
      </c>
      <c r="J4212" s="5" t="str">
        <f>IF(OR($L4212="",NOT(COUNTIFS($L$2:$L4212,$L4212)=1)),"",SUMIFS($G:$G,$L:$L,$L4212))</f>
        <v/>
      </c>
      <c r="K4212" s="5" t="str">
        <f>IF(OR($L4212="",NOT(COUNTIFS($L$2:$L4212,$L4212)=1)),"",SUMIFS($I:$I,$L:$L,$L4212))</f>
        <v/>
      </c>
      <c r="L4212" s="6" t="str">
        <f t="shared" si="589"/>
        <v/>
      </c>
      <c r="M4212" s="6">
        <f t="shared" si="590"/>
        <v>169</v>
      </c>
      <c r="N4212" s="6">
        <f t="shared" si="591"/>
        <v>12</v>
      </c>
      <c r="O4212" s="9" t="str">
        <f>IF(AND($B4212&lt;&gt;"",$C4212&lt;&gt;"",$B4212&lt;=$C4212),INDEX(Szabalyok!$C:$C,$N4212),"")</f>
        <v/>
      </c>
      <c r="P4212">
        <f t="shared" si="593"/>
        <v>0</v>
      </c>
    </row>
    <row r="4213" spans="1:16" x14ac:dyDescent="0.35">
      <c r="A4213">
        <f t="shared" si="592"/>
        <v>0</v>
      </c>
      <c r="B4213" s="4" t="str">
        <f>IF($M4213&gt;300,"",IF(OR(INDEX(Bemenet!$E$2:$E$301,$M4213)="",INDEX(Bemenet!$F$2:$F$301,$M4213)=""),"",MAX(INDEX(Bemenet!$E$2:$E$301,$M4213),INDEX(Szabalyok!$A:$A,$N4213))))</f>
        <v/>
      </c>
      <c r="C4213" s="4" t="str">
        <f>IF($B4213="","",MIN(INDEX(Bemenet!$F$2:$F$301,$M4213),INDEX(Szabalyok!$B:$B,$N4213)))</f>
        <v/>
      </c>
      <c r="D4213" s="5" t="str">
        <f>IF(AND($B4213&lt;&gt;"",$C4213&lt;&gt;"",$B4213&lt;=$C4213),INDEX(Bemenet!$G$2:$G$301,$M4213),"")</f>
        <v/>
      </c>
      <c r="E4213" s="6" t="str">
        <f>IF(AND($B4213&lt;&gt;"",$C4213&lt;&gt;"",$B4213&lt;=$C4213),INDEX(Bemenet!$D$2:$D$301,$M4213),"")</f>
        <v/>
      </c>
      <c r="F4213" s="5" t="str">
        <f t="shared" si="585"/>
        <v/>
      </c>
      <c r="G4213" s="5" t="str">
        <f t="shared" si="586"/>
        <v/>
      </c>
      <c r="H4213" s="9" t="str">
        <f t="shared" si="587"/>
        <v/>
      </c>
      <c r="I4213" s="5" t="str">
        <f t="shared" si="588"/>
        <v/>
      </c>
      <c r="J4213" s="5" t="str">
        <f>IF(OR($L4213="",NOT(COUNTIFS($L$2:$L4213,$L4213)=1)),"",SUMIFS($G:$G,$L:$L,$L4213))</f>
        <v/>
      </c>
      <c r="K4213" s="5" t="str">
        <f>IF(OR($L4213="",NOT(COUNTIFS($L$2:$L4213,$L4213)=1)),"",SUMIFS($I:$I,$L:$L,$L4213))</f>
        <v/>
      </c>
      <c r="L4213" s="6" t="str">
        <f t="shared" si="589"/>
        <v/>
      </c>
      <c r="M4213" s="6">
        <f t="shared" si="590"/>
        <v>169</v>
      </c>
      <c r="N4213" s="6">
        <f t="shared" si="591"/>
        <v>13</v>
      </c>
      <c r="O4213" s="9" t="str">
        <f>IF(AND($B4213&lt;&gt;"",$C4213&lt;&gt;"",$B4213&lt;=$C4213),INDEX(Szabalyok!$C:$C,$N4213),"")</f>
        <v/>
      </c>
      <c r="P4213">
        <f t="shared" si="593"/>
        <v>0</v>
      </c>
    </row>
    <row r="4214" spans="1:16" x14ac:dyDescent="0.35">
      <c r="A4214">
        <f t="shared" si="592"/>
        <v>0</v>
      </c>
      <c r="B4214" s="4" t="str">
        <f>IF($M4214&gt;300,"",IF(OR(INDEX(Bemenet!$E$2:$E$301,$M4214)="",INDEX(Bemenet!$F$2:$F$301,$M4214)=""),"",MAX(INDEX(Bemenet!$E$2:$E$301,$M4214),INDEX(Szabalyok!$A:$A,$N4214))))</f>
        <v/>
      </c>
      <c r="C4214" s="4" t="str">
        <f>IF($B4214="","",MIN(INDEX(Bemenet!$F$2:$F$301,$M4214),INDEX(Szabalyok!$B:$B,$N4214)))</f>
        <v/>
      </c>
      <c r="D4214" s="5" t="str">
        <f>IF(AND($B4214&lt;&gt;"",$C4214&lt;&gt;"",$B4214&lt;=$C4214),INDEX(Bemenet!$G$2:$G$301,$M4214),"")</f>
        <v/>
      </c>
      <c r="E4214" s="6" t="str">
        <f>IF(AND($B4214&lt;&gt;"",$C4214&lt;&gt;"",$B4214&lt;=$C4214),INDEX(Bemenet!$D$2:$D$301,$M4214),"")</f>
        <v/>
      </c>
      <c r="F4214" s="5" t="str">
        <f t="shared" si="585"/>
        <v/>
      </c>
      <c r="G4214" s="5" t="str">
        <f t="shared" si="586"/>
        <v/>
      </c>
      <c r="H4214" s="9" t="str">
        <f t="shared" si="587"/>
        <v/>
      </c>
      <c r="I4214" s="5" t="str">
        <f t="shared" si="588"/>
        <v/>
      </c>
      <c r="J4214" s="5" t="str">
        <f>IF(OR($L4214="",NOT(COUNTIFS($L$2:$L4214,$L4214)=1)),"",SUMIFS($G:$G,$L:$L,$L4214))</f>
        <v/>
      </c>
      <c r="K4214" s="5" t="str">
        <f>IF(OR($L4214="",NOT(COUNTIFS($L$2:$L4214,$L4214)=1)),"",SUMIFS($I:$I,$L:$L,$L4214))</f>
        <v/>
      </c>
      <c r="L4214" s="6" t="str">
        <f t="shared" si="589"/>
        <v/>
      </c>
      <c r="M4214" s="6">
        <f t="shared" si="590"/>
        <v>169</v>
      </c>
      <c r="N4214" s="6">
        <f t="shared" si="591"/>
        <v>14</v>
      </c>
      <c r="O4214" s="9" t="str">
        <f>IF(AND($B4214&lt;&gt;"",$C4214&lt;&gt;"",$B4214&lt;=$C4214),INDEX(Szabalyok!$C:$C,$N4214),"")</f>
        <v/>
      </c>
      <c r="P4214">
        <f t="shared" si="593"/>
        <v>0</v>
      </c>
    </row>
    <row r="4215" spans="1:16" x14ac:dyDescent="0.35">
      <c r="A4215">
        <f t="shared" si="592"/>
        <v>0</v>
      </c>
      <c r="B4215" s="4" t="str">
        <f>IF($M4215&gt;300,"",IF(OR(INDEX(Bemenet!$E$2:$E$301,$M4215)="",INDEX(Bemenet!$F$2:$F$301,$M4215)=""),"",MAX(INDEX(Bemenet!$E$2:$E$301,$M4215),INDEX(Szabalyok!$A:$A,$N4215))))</f>
        <v/>
      </c>
      <c r="C4215" s="4" t="str">
        <f>IF($B4215="","",MIN(INDEX(Bemenet!$F$2:$F$301,$M4215),INDEX(Szabalyok!$B:$B,$N4215)))</f>
        <v/>
      </c>
      <c r="D4215" s="5" t="str">
        <f>IF(AND($B4215&lt;&gt;"",$C4215&lt;&gt;"",$B4215&lt;=$C4215),INDEX(Bemenet!$G$2:$G$301,$M4215),"")</f>
        <v/>
      </c>
      <c r="E4215" s="6" t="str">
        <f>IF(AND($B4215&lt;&gt;"",$C4215&lt;&gt;"",$B4215&lt;=$C4215),INDEX(Bemenet!$D$2:$D$301,$M4215),"")</f>
        <v/>
      </c>
      <c r="F4215" s="5" t="str">
        <f t="shared" si="585"/>
        <v/>
      </c>
      <c r="G4215" s="5" t="str">
        <f t="shared" si="586"/>
        <v/>
      </c>
      <c r="H4215" s="9" t="str">
        <f t="shared" si="587"/>
        <v/>
      </c>
      <c r="I4215" s="5" t="str">
        <f t="shared" si="588"/>
        <v/>
      </c>
      <c r="J4215" s="5" t="str">
        <f>IF(OR($L4215="",NOT(COUNTIFS($L$2:$L4215,$L4215)=1)),"",SUMIFS($G:$G,$L:$L,$L4215))</f>
        <v/>
      </c>
      <c r="K4215" s="5" t="str">
        <f>IF(OR($L4215="",NOT(COUNTIFS($L$2:$L4215,$L4215)=1)),"",SUMIFS($I:$I,$L:$L,$L4215))</f>
        <v/>
      </c>
      <c r="L4215" s="6" t="str">
        <f t="shared" si="589"/>
        <v/>
      </c>
      <c r="M4215" s="6">
        <f t="shared" si="590"/>
        <v>169</v>
      </c>
      <c r="N4215" s="6">
        <f t="shared" si="591"/>
        <v>15</v>
      </c>
      <c r="O4215" s="9" t="str">
        <f>IF(AND($B4215&lt;&gt;"",$C4215&lt;&gt;"",$B4215&lt;=$C4215),INDEX(Szabalyok!$C:$C,$N4215),"")</f>
        <v/>
      </c>
      <c r="P4215">
        <f t="shared" si="593"/>
        <v>0</v>
      </c>
    </row>
    <row r="4216" spans="1:16" x14ac:dyDescent="0.35">
      <c r="A4216">
        <f t="shared" si="592"/>
        <v>0</v>
      </c>
      <c r="B4216" s="4" t="str">
        <f>IF($M4216&gt;300,"",IF(OR(INDEX(Bemenet!$E$2:$E$301,$M4216)="",INDEX(Bemenet!$F$2:$F$301,$M4216)=""),"",MAX(INDEX(Bemenet!$E$2:$E$301,$M4216),INDEX(Szabalyok!$A:$A,$N4216))))</f>
        <v/>
      </c>
      <c r="C4216" s="4" t="str">
        <f>IF($B4216="","",MIN(INDEX(Bemenet!$F$2:$F$301,$M4216),INDEX(Szabalyok!$B:$B,$N4216)))</f>
        <v/>
      </c>
      <c r="D4216" s="5" t="str">
        <f>IF(AND($B4216&lt;&gt;"",$C4216&lt;&gt;"",$B4216&lt;=$C4216),INDEX(Bemenet!$G$2:$G$301,$M4216),"")</f>
        <v/>
      </c>
      <c r="E4216" s="6" t="str">
        <f>IF(AND($B4216&lt;&gt;"",$C4216&lt;&gt;"",$B4216&lt;=$C4216),INDEX(Bemenet!$D$2:$D$301,$M4216),"")</f>
        <v/>
      </c>
      <c r="F4216" s="5" t="str">
        <f t="shared" si="585"/>
        <v/>
      </c>
      <c r="G4216" s="5" t="str">
        <f t="shared" si="586"/>
        <v/>
      </c>
      <c r="H4216" s="9" t="str">
        <f t="shared" si="587"/>
        <v/>
      </c>
      <c r="I4216" s="5" t="str">
        <f t="shared" si="588"/>
        <v/>
      </c>
      <c r="J4216" s="5" t="str">
        <f>IF(OR($L4216="",NOT(COUNTIFS($L$2:$L4216,$L4216)=1)),"",SUMIFS($G:$G,$L:$L,$L4216))</f>
        <v/>
      </c>
      <c r="K4216" s="5" t="str">
        <f>IF(OR($L4216="",NOT(COUNTIFS($L$2:$L4216,$L4216)=1)),"",SUMIFS($I:$I,$L:$L,$L4216))</f>
        <v/>
      </c>
      <c r="L4216" s="6" t="str">
        <f t="shared" si="589"/>
        <v/>
      </c>
      <c r="M4216" s="6">
        <f t="shared" si="590"/>
        <v>169</v>
      </c>
      <c r="N4216" s="6">
        <f t="shared" si="591"/>
        <v>16</v>
      </c>
      <c r="O4216" s="9" t="str">
        <f>IF(AND($B4216&lt;&gt;"",$C4216&lt;&gt;"",$B4216&lt;=$C4216),INDEX(Szabalyok!$C:$C,$N4216),"")</f>
        <v/>
      </c>
      <c r="P4216">
        <f t="shared" si="593"/>
        <v>0</v>
      </c>
    </row>
    <row r="4217" spans="1:16" x14ac:dyDescent="0.35">
      <c r="A4217">
        <f t="shared" si="592"/>
        <v>0</v>
      </c>
      <c r="B4217" s="4" t="str">
        <f>IF($M4217&gt;300,"",IF(OR(INDEX(Bemenet!$E$2:$E$301,$M4217)="",INDEX(Bemenet!$F$2:$F$301,$M4217)=""),"",MAX(INDEX(Bemenet!$E$2:$E$301,$M4217),INDEX(Szabalyok!$A:$A,$N4217))))</f>
        <v/>
      </c>
      <c r="C4217" s="4" t="str">
        <f>IF($B4217="","",MIN(INDEX(Bemenet!$F$2:$F$301,$M4217),INDEX(Szabalyok!$B:$B,$N4217)))</f>
        <v/>
      </c>
      <c r="D4217" s="5" t="str">
        <f>IF(AND($B4217&lt;&gt;"",$C4217&lt;&gt;"",$B4217&lt;=$C4217),INDEX(Bemenet!$G$2:$G$301,$M4217),"")</f>
        <v/>
      </c>
      <c r="E4217" s="6" t="str">
        <f>IF(AND($B4217&lt;&gt;"",$C4217&lt;&gt;"",$B4217&lt;=$C4217),INDEX(Bemenet!$D$2:$D$301,$M4217),"")</f>
        <v/>
      </c>
      <c r="F4217" s="5" t="str">
        <f t="shared" si="585"/>
        <v/>
      </c>
      <c r="G4217" s="5" t="str">
        <f t="shared" si="586"/>
        <v/>
      </c>
      <c r="H4217" s="9" t="str">
        <f t="shared" si="587"/>
        <v/>
      </c>
      <c r="I4217" s="5" t="str">
        <f t="shared" si="588"/>
        <v/>
      </c>
      <c r="J4217" s="5" t="str">
        <f>IF(OR($L4217="",NOT(COUNTIFS($L$2:$L4217,$L4217)=1)),"",SUMIFS($G:$G,$L:$L,$L4217))</f>
        <v/>
      </c>
      <c r="K4217" s="5" t="str">
        <f>IF(OR($L4217="",NOT(COUNTIFS($L$2:$L4217,$L4217)=1)),"",SUMIFS($I:$I,$L:$L,$L4217))</f>
        <v/>
      </c>
      <c r="L4217" s="6" t="str">
        <f t="shared" si="589"/>
        <v/>
      </c>
      <c r="M4217" s="6">
        <f t="shared" si="590"/>
        <v>169</v>
      </c>
      <c r="N4217" s="6">
        <f t="shared" si="591"/>
        <v>17</v>
      </c>
      <c r="O4217" s="9" t="str">
        <f>IF(AND($B4217&lt;&gt;"",$C4217&lt;&gt;"",$B4217&lt;=$C4217),INDEX(Szabalyok!$C:$C,$N4217),"")</f>
        <v/>
      </c>
      <c r="P4217">
        <f t="shared" si="593"/>
        <v>0</v>
      </c>
    </row>
    <row r="4218" spans="1:16" x14ac:dyDescent="0.35">
      <c r="A4218">
        <f t="shared" si="592"/>
        <v>0</v>
      </c>
      <c r="B4218" s="4" t="str">
        <f>IF($M4218&gt;300,"",IF(OR(INDEX(Bemenet!$E$2:$E$301,$M4218)="",INDEX(Bemenet!$F$2:$F$301,$M4218)=""),"",MAX(INDEX(Bemenet!$E$2:$E$301,$M4218),INDEX(Szabalyok!$A:$A,$N4218))))</f>
        <v/>
      </c>
      <c r="C4218" s="4" t="str">
        <f>IF($B4218="","",MIN(INDEX(Bemenet!$F$2:$F$301,$M4218),INDEX(Szabalyok!$B:$B,$N4218)))</f>
        <v/>
      </c>
      <c r="D4218" s="5" t="str">
        <f>IF(AND($B4218&lt;&gt;"",$C4218&lt;&gt;"",$B4218&lt;=$C4218),INDEX(Bemenet!$G$2:$G$301,$M4218),"")</f>
        <v/>
      </c>
      <c r="E4218" s="6" t="str">
        <f>IF(AND($B4218&lt;&gt;"",$C4218&lt;&gt;"",$B4218&lt;=$C4218),INDEX(Bemenet!$D$2:$D$301,$M4218),"")</f>
        <v/>
      </c>
      <c r="F4218" s="5" t="str">
        <f t="shared" si="585"/>
        <v/>
      </c>
      <c r="G4218" s="5" t="str">
        <f t="shared" si="586"/>
        <v/>
      </c>
      <c r="H4218" s="9" t="str">
        <f t="shared" si="587"/>
        <v/>
      </c>
      <c r="I4218" s="5" t="str">
        <f t="shared" si="588"/>
        <v/>
      </c>
      <c r="J4218" s="5" t="str">
        <f>IF(OR($L4218="",NOT(COUNTIFS($L$2:$L4218,$L4218)=1)),"",SUMIFS($G:$G,$L:$L,$L4218))</f>
        <v/>
      </c>
      <c r="K4218" s="5" t="str">
        <f>IF(OR($L4218="",NOT(COUNTIFS($L$2:$L4218,$L4218)=1)),"",SUMIFS($I:$I,$L:$L,$L4218))</f>
        <v/>
      </c>
      <c r="L4218" s="6" t="str">
        <f t="shared" si="589"/>
        <v/>
      </c>
      <c r="M4218" s="6">
        <f t="shared" si="590"/>
        <v>169</v>
      </c>
      <c r="N4218" s="6">
        <f t="shared" si="591"/>
        <v>18</v>
      </c>
      <c r="O4218" s="9" t="str">
        <f>IF(AND($B4218&lt;&gt;"",$C4218&lt;&gt;"",$B4218&lt;=$C4218),INDEX(Szabalyok!$C:$C,$N4218),"")</f>
        <v/>
      </c>
      <c r="P4218">
        <f t="shared" si="593"/>
        <v>0</v>
      </c>
    </row>
    <row r="4219" spans="1:16" x14ac:dyDescent="0.35">
      <c r="A4219">
        <f t="shared" si="592"/>
        <v>0</v>
      </c>
      <c r="B4219" s="4" t="str">
        <f>IF($M4219&gt;300,"",IF(OR(INDEX(Bemenet!$E$2:$E$301,$M4219)="",INDEX(Bemenet!$F$2:$F$301,$M4219)=""),"",MAX(INDEX(Bemenet!$E$2:$E$301,$M4219),INDEX(Szabalyok!$A:$A,$N4219))))</f>
        <v/>
      </c>
      <c r="C4219" s="4" t="str">
        <f>IF($B4219="","",MIN(INDEX(Bemenet!$F$2:$F$301,$M4219),INDEX(Szabalyok!$B:$B,$N4219)))</f>
        <v/>
      </c>
      <c r="D4219" s="5" t="str">
        <f>IF(AND($B4219&lt;&gt;"",$C4219&lt;&gt;"",$B4219&lt;=$C4219),INDEX(Bemenet!$G$2:$G$301,$M4219),"")</f>
        <v/>
      </c>
      <c r="E4219" s="6" t="str">
        <f>IF(AND($B4219&lt;&gt;"",$C4219&lt;&gt;"",$B4219&lt;=$C4219),INDEX(Bemenet!$D$2:$D$301,$M4219),"")</f>
        <v/>
      </c>
      <c r="F4219" s="5" t="str">
        <f t="shared" si="585"/>
        <v/>
      </c>
      <c r="G4219" s="5" t="str">
        <f t="shared" si="586"/>
        <v/>
      </c>
      <c r="H4219" s="9" t="str">
        <f t="shared" si="587"/>
        <v/>
      </c>
      <c r="I4219" s="5" t="str">
        <f t="shared" si="588"/>
        <v/>
      </c>
      <c r="J4219" s="5" t="str">
        <f>IF(OR($L4219="",NOT(COUNTIFS($L$2:$L4219,$L4219)=1)),"",SUMIFS($G:$G,$L:$L,$L4219))</f>
        <v/>
      </c>
      <c r="K4219" s="5" t="str">
        <f>IF(OR($L4219="",NOT(COUNTIFS($L$2:$L4219,$L4219)=1)),"",SUMIFS($I:$I,$L:$L,$L4219))</f>
        <v/>
      </c>
      <c r="L4219" s="6" t="str">
        <f t="shared" si="589"/>
        <v/>
      </c>
      <c r="M4219" s="6">
        <f t="shared" si="590"/>
        <v>169</v>
      </c>
      <c r="N4219" s="6">
        <f t="shared" si="591"/>
        <v>19</v>
      </c>
      <c r="O4219" s="9" t="str">
        <f>IF(AND($B4219&lt;&gt;"",$C4219&lt;&gt;"",$B4219&lt;=$C4219),INDEX(Szabalyok!$C:$C,$N4219),"")</f>
        <v/>
      </c>
      <c r="P4219">
        <f t="shared" si="593"/>
        <v>0</v>
      </c>
    </row>
    <row r="4220" spans="1:16" x14ac:dyDescent="0.35">
      <c r="A4220">
        <f t="shared" si="592"/>
        <v>0</v>
      </c>
      <c r="B4220" s="4" t="str">
        <f>IF($M4220&gt;300,"",IF(OR(INDEX(Bemenet!$E$2:$E$301,$M4220)="",INDEX(Bemenet!$F$2:$F$301,$M4220)=""),"",MAX(INDEX(Bemenet!$E$2:$E$301,$M4220),INDEX(Szabalyok!$A:$A,$N4220))))</f>
        <v/>
      </c>
      <c r="C4220" s="4" t="str">
        <f>IF($B4220="","",MIN(INDEX(Bemenet!$F$2:$F$301,$M4220),INDEX(Szabalyok!$B:$B,$N4220)))</f>
        <v/>
      </c>
      <c r="D4220" s="5" t="str">
        <f>IF(AND($B4220&lt;&gt;"",$C4220&lt;&gt;"",$B4220&lt;=$C4220),INDEX(Bemenet!$G$2:$G$301,$M4220),"")</f>
        <v/>
      </c>
      <c r="E4220" s="6" t="str">
        <f>IF(AND($B4220&lt;&gt;"",$C4220&lt;&gt;"",$B4220&lt;=$C4220),INDEX(Bemenet!$D$2:$D$301,$M4220),"")</f>
        <v/>
      </c>
      <c r="F4220" s="5" t="str">
        <f t="shared" si="585"/>
        <v/>
      </c>
      <c r="G4220" s="5" t="str">
        <f t="shared" si="586"/>
        <v/>
      </c>
      <c r="H4220" s="9" t="str">
        <f t="shared" si="587"/>
        <v/>
      </c>
      <c r="I4220" s="5" t="str">
        <f t="shared" si="588"/>
        <v/>
      </c>
      <c r="J4220" s="5" t="str">
        <f>IF(OR($L4220="",NOT(COUNTIFS($L$2:$L4220,$L4220)=1)),"",SUMIFS($G:$G,$L:$L,$L4220))</f>
        <v/>
      </c>
      <c r="K4220" s="5" t="str">
        <f>IF(OR($L4220="",NOT(COUNTIFS($L$2:$L4220,$L4220)=1)),"",SUMIFS($I:$I,$L:$L,$L4220))</f>
        <v/>
      </c>
      <c r="L4220" s="6" t="str">
        <f t="shared" si="589"/>
        <v/>
      </c>
      <c r="M4220" s="6">
        <f t="shared" si="590"/>
        <v>169</v>
      </c>
      <c r="N4220" s="6">
        <f t="shared" si="591"/>
        <v>20</v>
      </c>
      <c r="O4220" s="9" t="str">
        <f>IF(AND($B4220&lt;&gt;"",$C4220&lt;&gt;"",$B4220&lt;=$C4220),INDEX(Szabalyok!$C:$C,$N4220),"")</f>
        <v/>
      </c>
      <c r="P4220">
        <f t="shared" si="593"/>
        <v>0</v>
      </c>
    </row>
    <row r="4221" spans="1:16" x14ac:dyDescent="0.35">
      <c r="A4221">
        <f t="shared" si="592"/>
        <v>0</v>
      </c>
      <c r="B4221" s="4" t="str">
        <f>IF($M4221&gt;300,"",IF(OR(INDEX(Bemenet!$E$2:$E$301,$M4221)="",INDEX(Bemenet!$F$2:$F$301,$M4221)=""),"",MAX(INDEX(Bemenet!$E$2:$E$301,$M4221),INDEX(Szabalyok!$A:$A,$N4221))))</f>
        <v/>
      </c>
      <c r="C4221" s="4" t="str">
        <f>IF($B4221="","",MIN(INDEX(Bemenet!$F$2:$F$301,$M4221),INDEX(Szabalyok!$B:$B,$N4221)))</f>
        <v/>
      </c>
      <c r="D4221" s="5" t="str">
        <f>IF(AND($B4221&lt;&gt;"",$C4221&lt;&gt;"",$B4221&lt;=$C4221),INDEX(Bemenet!$G$2:$G$301,$M4221),"")</f>
        <v/>
      </c>
      <c r="E4221" s="6" t="str">
        <f>IF(AND($B4221&lt;&gt;"",$C4221&lt;&gt;"",$B4221&lt;=$C4221),INDEX(Bemenet!$D$2:$D$301,$M4221),"")</f>
        <v/>
      </c>
      <c r="F4221" s="5" t="str">
        <f t="shared" si="585"/>
        <v/>
      </c>
      <c r="G4221" s="5" t="str">
        <f t="shared" si="586"/>
        <v/>
      </c>
      <c r="H4221" s="9" t="str">
        <f t="shared" si="587"/>
        <v/>
      </c>
      <c r="I4221" s="5" t="str">
        <f t="shared" si="588"/>
        <v/>
      </c>
      <c r="J4221" s="5" t="str">
        <f>IF(OR($L4221="",NOT(COUNTIFS($L$2:$L4221,$L4221)=1)),"",SUMIFS($G:$G,$L:$L,$L4221))</f>
        <v/>
      </c>
      <c r="K4221" s="5" t="str">
        <f>IF(OR($L4221="",NOT(COUNTIFS($L$2:$L4221,$L4221)=1)),"",SUMIFS($I:$I,$L:$L,$L4221))</f>
        <v/>
      </c>
      <c r="L4221" s="6" t="str">
        <f t="shared" si="589"/>
        <v/>
      </c>
      <c r="M4221" s="6">
        <f t="shared" si="590"/>
        <v>169</v>
      </c>
      <c r="N4221" s="6">
        <f t="shared" si="591"/>
        <v>21</v>
      </c>
      <c r="O4221" s="9" t="str">
        <f>IF(AND($B4221&lt;&gt;"",$C4221&lt;&gt;"",$B4221&lt;=$C4221),INDEX(Szabalyok!$C:$C,$N4221),"")</f>
        <v/>
      </c>
      <c r="P4221">
        <f t="shared" si="593"/>
        <v>0</v>
      </c>
    </row>
    <row r="4222" spans="1:16" x14ac:dyDescent="0.35">
      <c r="A4222">
        <f t="shared" si="592"/>
        <v>0</v>
      </c>
      <c r="B4222" s="4" t="str">
        <f>IF($M4222&gt;300,"",IF(OR(INDEX(Bemenet!$E$2:$E$301,$M4222)="",INDEX(Bemenet!$F$2:$F$301,$M4222)=""),"",MAX(INDEX(Bemenet!$E$2:$E$301,$M4222),INDEX(Szabalyok!$A:$A,$N4222))))</f>
        <v/>
      </c>
      <c r="C4222" s="4" t="str">
        <f>IF($B4222="","",MIN(INDEX(Bemenet!$F$2:$F$301,$M4222),INDEX(Szabalyok!$B:$B,$N4222)))</f>
        <v/>
      </c>
      <c r="D4222" s="5" t="str">
        <f>IF(AND($B4222&lt;&gt;"",$C4222&lt;&gt;"",$B4222&lt;=$C4222),INDEX(Bemenet!$G$2:$G$301,$M4222),"")</f>
        <v/>
      </c>
      <c r="E4222" s="6" t="str">
        <f>IF(AND($B4222&lt;&gt;"",$C4222&lt;&gt;"",$B4222&lt;=$C4222),INDEX(Bemenet!$D$2:$D$301,$M4222),"")</f>
        <v/>
      </c>
      <c r="F4222" s="5" t="str">
        <f t="shared" si="585"/>
        <v/>
      </c>
      <c r="G4222" s="5" t="str">
        <f t="shared" si="586"/>
        <v/>
      </c>
      <c r="H4222" s="9" t="str">
        <f t="shared" si="587"/>
        <v/>
      </c>
      <c r="I4222" s="5" t="str">
        <f t="shared" si="588"/>
        <v/>
      </c>
      <c r="J4222" s="5" t="str">
        <f>IF(OR($L4222="",NOT(COUNTIFS($L$2:$L4222,$L4222)=1)),"",SUMIFS($G:$G,$L:$L,$L4222))</f>
        <v/>
      </c>
      <c r="K4222" s="5" t="str">
        <f>IF(OR($L4222="",NOT(COUNTIFS($L$2:$L4222,$L4222)=1)),"",SUMIFS($I:$I,$L:$L,$L4222))</f>
        <v/>
      </c>
      <c r="L4222" s="6" t="str">
        <f t="shared" si="589"/>
        <v/>
      </c>
      <c r="M4222" s="6">
        <f t="shared" si="590"/>
        <v>169</v>
      </c>
      <c r="N4222" s="6">
        <f t="shared" si="591"/>
        <v>22</v>
      </c>
      <c r="O4222" s="9" t="str">
        <f>IF(AND($B4222&lt;&gt;"",$C4222&lt;&gt;"",$B4222&lt;=$C4222),INDEX(Szabalyok!$C:$C,$N4222),"")</f>
        <v/>
      </c>
      <c r="P4222">
        <f t="shared" si="593"/>
        <v>0</v>
      </c>
    </row>
    <row r="4223" spans="1:16" x14ac:dyDescent="0.35">
      <c r="A4223">
        <f t="shared" si="592"/>
        <v>0</v>
      </c>
      <c r="B4223" s="4" t="str">
        <f>IF($M4223&gt;300,"",IF(OR(INDEX(Bemenet!$E$2:$E$301,$M4223)="",INDEX(Bemenet!$F$2:$F$301,$M4223)=""),"",MAX(INDEX(Bemenet!$E$2:$E$301,$M4223),INDEX(Szabalyok!$A:$A,$N4223))))</f>
        <v/>
      </c>
      <c r="C4223" s="4" t="str">
        <f>IF($B4223="","",MIN(INDEX(Bemenet!$F$2:$F$301,$M4223),INDEX(Szabalyok!$B:$B,$N4223)))</f>
        <v/>
      </c>
      <c r="D4223" s="5" t="str">
        <f>IF(AND($B4223&lt;&gt;"",$C4223&lt;&gt;"",$B4223&lt;=$C4223),INDEX(Bemenet!$G$2:$G$301,$M4223),"")</f>
        <v/>
      </c>
      <c r="E4223" s="6" t="str">
        <f>IF(AND($B4223&lt;&gt;"",$C4223&lt;&gt;"",$B4223&lt;=$C4223),INDEX(Bemenet!$D$2:$D$301,$M4223),"")</f>
        <v/>
      </c>
      <c r="F4223" s="5" t="str">
        <f t="shared" si="585"/>
        <v/>
      </c>
      <c r="G4223" s="5" t="str">
        <f t="shared" si="586"/>
        <v/>
      </c>
      <c r="H4223" s="9" t="str">
        <f t="shared" si="587"/>
        <v/>
      </c>
      <c r="I4223" s="5" t="str">
        <f t="shared" si="588"/>
        <v/>
      </c>
      <c r="J4223" s="5" t="str">
        <f>IF(OR($L4223="",NOT(COUNTIFS($L$2:$L4223,$L4223)=1)),"",SUMIFS($G:$G,$L:$L,$L4223))</f>
        <v/>
      </c>
      <c r="K4223" s="5" t="str">
        <f>IF(OR($L4223="",NOT(COUNTIFS($L$2:$L4223,$L4223)=1)),"",SUMIFS($I:$I,$L:$L,$L4223))</f>
        <v/>
      </c>
      <c r="L4223" s="6" t="str">
        <f t="shared" si="589"/>
        <v/>
      </c>
      <c r="M4223" s="6">
        <f t="shared" si="590"/>
        <v>169</v>
      </c>
      <c r="N4223" s="6">
        <f t="shared" si="591"/>
        <v>23</v>
      </c>
      <c r="O4223" s="9" t="str">
        <f>IF(AND($B4223&lt;&gt;"",$C4223&lt;&gt;"",$B4223&lt;=$C4223),INDEX(Szabalyok!$C:$C,$N4223),"")</f>
        <v/>
      </c>
      <c r="P4223">
        <f t="shared" si="593"/>
        <v>0</v>
      </c>
    </row>
    <row r="4224" spans="1:16" x14ac:dyDescent="0.35">
      <c r="A4224">
        <f t="shared" si="592"/>
        <v>0</v>
      </c>
      <c r="B4224" s="4" t="str">
        <f>IF($M4224&gt;300,"",IF(OR(INDEX(Bemenet!$E$2:$E$301,$M4224)="",INDEX(Bemenet!$F$2:$F$301,$M4224)=""),"",MAX(INDEX(Bemenet!$E$2:$E$301,$M4224),INDEX(Szabalyok!$A:$A,$N4224))))</f>
        <v/>
      </c>
      <c r="C4224" s="4" t="str">
        <f>IF($B4224="","",MIN(INDEX(Bemenet!$F$2:$F$301,$M4224),INDEX(Szabalyok!$B:$B,$N4224)))</f>
        <v/>
      </c>
      <c r="D4224" s="5" t="str">
        <f>IF(AND($B4224&lt;&gt;"",$C4224&lt;&gt;"",$B4224&lt;=$C4224),INDEX(Bemenet!$G$2:$G$301,$M4224),"")</f>
        <v/>
      </c>
      <c r="E4224" s="6" t="str">
        <f>IF(AND($B4224&lt;&gt;"",$C4224&lt;&gt;"",$B4224&lt;=$C4224),INDEX(Bemenet!$D$2:$D$301,$M4224),"")</f>
        <v/>
      </c>
      <c r="F4224" s="5" t="str">
        <f t="shared" si="585"/>
        <v/>
      </c>
      <c r="G4224" s="5" t="str">
        <f t="shared" si="586"/>
        <v/>
      </c>
      <c r="H4224" s="9" t="str">
        <f t="shared" si="587"/>
        <v/>
      </c>
      <c r="I4224" s="5" t="str">
        <f t="shared" si="588"/>
        <v/>
      </c>
      <c r="J4224" s="5" t="str">
        <f>IF(OR($L4224="",NOT(COUNTIFS($L$2:$L4224,$L4224)=1)),"",SUMIFS($G:$G,$L:$L,$L4224))</f>
        <v/>
      </c>
      <c r="K4224" s="5" t="str">
        <f>IF(OR($L4224="",NOT(COUNTIFS($L$2:$L4224,$L4224)=1)),"",SUMIFS($I:$I,$L:$L,$L4224))</f>
        <v/>
      </c>
      <c r="L4224" s="6" t="str">
        <f t="shared" si="589"/>
        <v/>
      </c>
      <c r="M4224" s="6">
        <f t="shared" si="590"/>
        <v>169</v>
      </c>
      <c r="N4224" s="6">
        <f t="shared" si="591"/>
        <v>24</v>
      </c>
      <c r="O4224" s="9" t="str">
        <f>IF(AND($B4224&lt;&gt;"",$C4224&lt;&gt;"",$B4224&lt;=$C4224),INDEX(Szabalyok!$C:$C,$N4224),"")</f>
        <v/>
      </c>
      <c r="P4224">
        <f t="shared" si="593"/>
        <v>0</v>
      </c>
    </row>
    <row r="4225" spans="1:16" x14ac:dyDescent="0.35">
      <c r="A4225">
        <f t="shared" si="592"/>
        <v>0</v>
      </c>
      <c r="B4225" s="4" t="str">
        <f>IF($M4225&gt;300,"",IF(OR(INDEX(Bemenet!$E$2:$E$301,$M4225)="",INDEX(Bemenet!$F$2:$F$301,$M4225)=""),"",MAX(INDEX(Bemenet!$E$2:$E$301,$M4225),INDEX(Szabalyok!$A:$A,$N4225))))</f>
        <v/>
      </c>
      <c r="C4225" s="4" t="str">
        <f>IF($B4225="","",MIN(INDEX(Bemenet!$F$2:$F$301,$M4225),INDEX(Szabalyok!$B:$B,$N4225)))</f>
        <v/>
      </c>
      <c r="D4225" s="5" t="str">
        <f>IF(AND($B4225&lt;&gt;"",$C4225&lt;&gt;"",$B4225&lt;=$C4225),INDEX(Bemenet!$G$2:$G$301,$M4225),"")</f>
        <v/>
      </c>
      <c r="E4225" s="6" t="str">
        <f>IF(AND($B4225&lt;&gt;"",$C4225&lt;&gt;"",$B4225&lt;=$C4225),INDEX(Bemenet!$D$2:$D$301,$M4225),"")</f>
        <v/>
      </c>
      <c r="F4225" s="5" t="str">
        <f t="shared" si="585"/>
        <v/>
      </c>
      <c r="G4225" s="5" t="str">
        <f t="shared" si="586"/>
        <v/>
      </c>
      <c r="H4225" s="9" t="str">
        <f t="shared" si="587"/>
        <v/>
      </c>
      <c r="I4225" s="5" t="str">
        <f t="shared" si="588"/>
        <v/>
      </c>
      <c r="J4225" s="5" t="str">
        <f>IF(OR($L4225="",NOT(COUNTIFS($L$2:$L4225,$L4225)=1)),"",SUMIFS($G:$G,$L:$L,$L4225))</f>
        <v/>
      </c>
      <c r="K4225" s="5" t="str">
        <f>IF(OR($L4225="",NOT(COUNTIFS($L$2:$L4225,$L4225)=1)),"",SUMIFS($I:$I,$L:$L,$L4225))</f>
        <v/>
      </c>
      <c r="L4225" s="6" t="str">
        <f t="shared" si="589"/>
        <v/>
      </c>
      <c r="M4225" s="6">
        <f t="shared" si="590"/>
        <v>169</v>
      </c>
      <c r="N4225" s="6">
        <f t="shared" si="591"/>
        <v>25</v>
      </c>
      <c r="O4225" s="9" t="str">
        <f>IF(AND($B4225&lt;&gt;"",$C4225&lt;&gt;"",$B4225&lt;=$C4225),INDEX(Szabalyok!$C:$C,$N4225),"")</f>
        <v/>
      </c>
      <c r="P4225">
        <f t="shared" si="593"/>
        <v>0</v>
      </c>
    </row>
    <row r="4226" spans="1:16" x14ac:dyDescent="0.35">
      <c r="A4226">
        <f t="shared" si="592"/>
        <v>0</v>
      </c>
      <c r="B4226" s="4" t="str">
        <f>IF($M4226&gt;300,"",IF(OR(INDEX(Bemenet!$E$2:$E$301,$M4226)="",INDEX(Bemenet!$F$2:$F$301,$M4226)=""),"",MAX(INDEX(Bemenet!$E$2:$E$301,$M4226),INDEX(Szabalyok!$A:$A,$N4226))))</f>
        <v/>
      </c>
      <c r="C4226" s="4" t="str">
        <f>IF($B4226="","",MIN(INDEX(Bemenet!$F$2:$F$301,$M4226),INDEX(Szabalyok!$B:$B,$N4226)))</f>
        <v/>
      </c>
      <c r="D4226" s="5" t="str">
        <f>IF(AND($B4226&lt;&gt;"",$C4226&lt;&gt;"",$B4226&lt;=$C4226),INDEX(Bemenet!$G$2:$G$301,$M4226),"")</f>
        <v/>
      </c>
      <c r="E4226" s="6" t="str">
        <f>IF(AND($B4226&lt;&gt;"",$C4226&lt;&gt;"",$B4226&lt;=$C4226),INDEX(Bemenet!$D$2:$D$301,$M4226),"")</f>
        <v/>
      </c>
      <c r="F4226" s="5" t="str">
        <f t="shared" ref="F4226:F4289" si="594">IF(AND($B4226&lt;&gt;"",$C4226&lt;&gt;"",$B4226&lt;=$C4226),$C4226-$B4226+1,"")</f>
        <v/>
      </c>
      <c r="G4226" s="5" t="str">
        <f t="shared" ref="G4226:G4289" si="595">IF($F4226="","",$F4226*$D4226)</f>
        <v/>
      </c>
      <c r="H4226" s="9" t="str">
        <f t="shared" ref="H4226:H4289" si="596">IF($G4226="","",$O4226)</f>
        <v/>
      </c>
      <c r="I4226" s="5" t="str">
        <f t="shared" ref="I4226:I4289" si="597">IF($G4226="","",$G4226*IF($H4226="",$O4226,$H4226)/100)</f>
        <v/>
      </c>
      <c r="J4226" s="5" t="str">
        <f>IF(OR($L4226="",NOT(COUNTIFS($L$2:$L4226,$L4226)=1)),"",SUMIFS($G:$G,$L:$L,$L4226))</f>
        <v/>
      </c>
      <c r="K4226" s="5" t="str">
        <f>IF(OR($L4226="",NOT(COUNTIFS($L$2:$L4226,$L4226)=1)),"",SUMIFS($I:$I,$L:$L,$L4226))</f>
        <v/>
      </c>
      <c r="L4226" s="6" t="str">
        <f t="shared" ref="L4226:L4289" si="598">IF($B4226="","",YEAR($B4226))</f>
        <v/>
      </c>
      <c r="M4226" s="6">
        <f t="shared" ref="M4226:M4289" si="599">INT((ROW()-2)/25)+1</f>
        <v>169</v>
      </c>
      <c r="N4226" s="6">
        <f t="shared" ref="N4226:N4289" si="600">MOD(ROW()-2,25)+2</f>
        <v>26</v>
      </c>
      <c r="O4226" s="9" t="str">
        <f>IF(AND($B4226&lt;&gt;"",$C4226&lt;&gt;"",$B4226&lt;=$C4226),INDEX(Szabalyok!$C:$C,$N4226),"")</f>
        <v/>
      </c>
      <c r="P4226">
        <f t="shared" si="593"/>
        <v>0</v>
      </c>
    </row>
    <row r="4227" spans="1:16" x14ac:dyDescent="0.35">
      <c r="A4227">
        <f t="shared" si="592"/>
        <v>0</v>
      </c>
      <c r="B4227" s="4" t="str">
        <f>IF($M4227&gt;300,"",IF(OR(INDEX(Bemenet!$E$2:$E$301,$M4227)="",INDEX(Bemenet!$F$2:$F$301,$M4227)=""),"",MAX(INDEX(Bemenet!$E$2:$E$301,$M4227),INDEX(Szabalyok!$A:$A,$N4227))))</f>
        <v/>
      </c>
      <c r="C4227" s="4" t="str">
        <f>IF($B4227="","",MIN(INDEX(Bemenet!$F$2:$F$301,$M4227),INDEX(Szabalyok!$B:$B,$N4227)))</f>
        <v/>
      </c>
      <c r="D4227" s="5" t="str">
        <f>IF(AND($B4227&lt;&gt;"",$C4227&lt;&gt;"",$B4227&lt;=$C4227),INDEX(Bemenet!$G$2:$G$301,$M4227),"")</f>
        <v/>
      </c>
      <c r="E4227" s="6" t="str">
        <f>IF(AND($B4227&lt;&gt;"",$C4227&lt;&gt;"",$B4227&lt;=$C4227),INDEX(Bemenet!$D$2:$D$301,$M4227),"")</f>
        <v/>
      </c>
      <c r="F4227" s="5" t="str">
        <f t="shared" si="594"/>
        <v/>
      </c>
      <c r="G4227" s="5" t="str">
        <f t="shared" si="595"/>
        <v/>
      </c>
      <c r="H4227" s="9" t="str">
        <f t="shared" si="596"/>
        <v/>
      </c>
      <c r="I4227" s="5" t="str">
        <f t="shared" si="597"/>
        <v/>
      </c>
      <c r="J4227" s="5" t="str">
        <f>IF(OR($L4227="",NOT(COUNTIFS($L$2:$L4227,$L4227)=1)),"",SUMIFS($G:$G,$L:$L,$L4227))</f>
        <v/>
      </c>
      <c r="K4227" s="5" t="str">
        <f>IF(OR($L4227="",NOT(COUNTIFS($L$2:$L4227,$L4227)=1)),"",SUMIFS($I:$I,$L:$L,$L4227))</f>
        <v/>
      </c>
      <c r="L4227" s="6" t="str">
        <f t="shared" si="598"/>
        <v/>
      </c>
      <c r="M4227" s="6">
        <f t="shared" si="599"/>
        <v>170</v>
      </c>
      <c r="N4227" s="6">
        <f t="shared" si="600"/>
        <v>2</v>
      </c>
      <c r="O4227" s="9" t="str">
        <f>IF(AND($B4227&lt;&gt;"",$C4227&lt;&gt;"",$B4227&lt;=$C4227),INDEX(Szabalyok!$C:$C,$N4227),"")</f>
        <v/>
      </c>
      <c r="P4227">
        <f t="shared" si="593"/>
        <v>0</v>
      </c>
    </row>
    <row r="4228" spans="1:16" x14ac:dyDescent="0.35">
      <c r="A4228">
        <f t="shared" ref="A4228:A4291" si="601">IF(P4228=P4227,0,P4228)</f>
        <v>0</v>
      </c>
      <c r="B4228" s="4" t="str">
        <f>IF($M4228&gt;300,"",IF(OR(INDEX(Bemenet!$E$2:$E$301,$M4228)="",INDEX(Bemenet!$F$2:$F$301,$M4228)=""),"",MAX(INDEX(Bemenet!$E$2:$E$301,$M4228),INDEX(Szabalyok!$A:$A,$N4228))))</f>
        <v/>
      </c>
      <c r="C4228" s="4" t="str">
        <f>IF($B4228="","",MIN(INDEX(Bemenet!$F$2:$F$301,$M4228),INDEX(Szabalyok!$B:$B,$N4228)))</f>
        <v/>
      </c>
      <c r="D4228" s="5" t="str">
        <f>IF(AND($B4228&lt;&gt;"",$C4228&lt;&gt;"",$B4228&lt;=$C4228),INDEX(Bemenet!$G$2:$G$301,$M4228),"")</f>
        <v/>
      </c>
      <c r="E4228" s="6" t="str">
        <f>IF(AND($B4228&lt;&gt;"",$C4228&lt;&gt;"",$B4228&lt;=$C4228),INDEX(Bemenet!$D$2:$D$301,$M4228),"")</f>
        <v/>
      </c>
      <c r="F4228" s="5" t="str">
        <f t="shared" si="594"/>
        <v/>
      </c>
      <c r="G4228" s="5" t="str">
        <f t="shared" si="595"/>
        <v/>
      </c>
      <c r="H4228" s="9" t="str">
        <f t="shared" si="596"/>
        <v/>
      </c>
      <c r="I4228" s="5" t="str">
        <f t="shared" si="597"/>
        <v/>
      </c>
      <c r="J4228" s="5" t="str">
        <f>IF(OR($L4228="",NOT(COUNTIFS($L$2:$L4228,$L4228)=1)),"",SUMIFS($G:$G,$L:$L,$L4228))</f>
        <v/>
      </c>
      <c r="K4228" s="5" t="str">
        <f>IF(OR($L4228="",NOT(COUNTIFS($L$2:$L4228,$L4228)=1)),"",SUMIFS($I:$I,$L:$L,$L4228))</f>
        <v/>
      </c>
      <c r="L4228" s="6" t="str">
        <f t="shared" si="598"/>
        <v/>
      </c>
      <c r="M4228" s="6">
        <f t="shared" si="599"/>
        <v>170</v>
      </c>
      <c r="N4228" s="6">
        <f t="shared" si="600"/>
        <v>3</v>
      </c>
      <c r="O4228" s="9" t="str">
        <f>IF(AND($B4228&lt;&gt;"",$C4228&lt;&gt;"",$B4228&lt;=$C4228),INDEX(Szabalyok!$C:$C,$N4228),"")</f>
        <v/>
      </c>
      <c r="P4228">
        <f t="shared" ref="P4228:P4291" si="602">IF(D4228="",P4227,P4227+1)</f>
        <v>0</v>
      </c>
    </row>
    <row r="4229" spans="1:16" x14ac:dyDescent="0.35">
      <c r="A4229">
        <f t="shared" si="601"/>
        <v>0</v>
      </c>
      <c r="B4229" s="4" t="str">
        <f>IF($M4229&gt;300,"",IF(OR(INDEX(Bemenet!$E$2:$E$301,$M4229)="",INDEX(Bemenet!$F$2:$F$301,$M4229)=""),"",MAX(INDEX(Bemenet!$E$2:$E$301,$M4229),INDEX(Szabalyok!$A:$A,$N4229))))</f>
        <v/>
      </c>
      <c r="C4229" s="4" t="str">
        <f>IF($B4229="","",MIN(INDEX(Bemenet!$F$2:$F$301,$M4229),INDEX(Szabalyok!$B:$B,$N4229)))</f>
        <v/>
      </c>
      <c r="D4229" s="5" t="str">
        <f>IF(AND($B4229&lt;&gt;"",$C4229&lt;&gt;"",$B4229&lt;=$C4229),INDEX(Bemenet!$G$2:$G$301,$M4229),"")</f>
        <v/>
      </c>
      <c r="E4229" s="6" t="str">
        <f>IF(AND($B4229&lt;&gt;"",$C4229&lt;&gt;"",$B4229&lt;=$C4229),INDEX(Bemenet!$D$2:$D$301,$M4229),"")</f>
        <v/>
      </c>
      <c r="F4229" s="5" t="str">
        <f t="shared" si="594"/>
        <v/>
      </c>
      <c r="G4229" s="5" t="str">
        <f t="shared" si="595"/>
        <v/>
      </c>
      <c r="H4229" s="9" t="str">
        <f t="shared" si="596"/>
        <v/>
      </c>
      <c r="I4229" s="5" t="str">
        <f t="shared" si="597"/>
        <v/>
      </c>
      <c r="J4229" s="5" t="str">
        <f>IF(OR($L4229="",NOT(COUNTIFS($L$2:$L4229,$L4229)=1)),"",SUMIFS($G:$G,$L:$L,$L4229))</f>
        <v/>
      </c>
      <c r="K4229" s="5" t="str">
        <f>IF(OR($L4229="",NOT(COUNTIFS($L$2:$L4229,$L4229)=1)),"",SUMIFS($I:$I,$L:$L,$L4229))</f>
        <v/>
      </c>
      <c r="L4229" s="6" t="str">
        <f t="shared" si="598"/>
        <v/>
      </c>
      <c r="M4229" s="6">
        <f t="shared" si="599"/>
        <v>170</v>
      </c>
      <c r="N4229" s="6">
        <f t="shared" si="600"/>
        <v>4</v>
      </c>
      <c r="O4229" s="9" t="str">
        <f>IF(AND($B4229&lt;&gt;"",$C4229&lt;&gt;"",$B4229&lt;=$C4229),INDEX(Szabalyok!$C:$C,$N4229),"")</f>
        <v/>
      </c>
      <c r="P4229">
        <f t="shared" si="602"/>
        <v>0</v>
      </c>
    </row>
    <row r="4230" spans="1:16" x14ac:dyDescent="0.35">
      <c r="A4230">
        <f t="shared" si="601"/>
        <v>0</v>
      </c>
      <c r="B4230" s="4" t="str">
        <f>IF($M4230&gt;300,"",IF(OR(INDEX(Bemenet!$E$2:$E$301,$M4230)="",INDEX(Bemenet!$F$2:$F$301,$M4230)=""),"",MAX(INDEX(Bemenet!$E$2:$E$301,$M4230),INDEX(Szabalyok!$A:$A,$N4230))))</f>
        <v/>
      </c>
      <c r="C4230" s="4" t="str">
        <f>IF($B4230="","",MIN(INDEX(Bemenet!$F$2:$F$301,$M4230),INDEX(Szabalyok!$B:$B,$N4230)))</f>
        <v/>
      </c>
      <c r="D4230" s="5" t="str">
        <f>IF(AND($B4230&lt;&gt;"",$C4230&lt;&gt;"",$B4230&lt;=$C4230),INDEX(Bemenet!$G$2:$G$301,$M4230),"")</f>
        <v/>
      </c>
      <c r="E4230" s="6" t="str">
        <f>IF(AND($B4230&lt;&gt;"",$C4230&lt;&gt;"",$B4230&lt;=$C4230),INDEX(Bemenet!$D$2:$D$301,$M4230),"")</f>
        <v/>
      </c>
      <c r="F4230" s="5" t="str">
        <f t="shared" si="594"/>
        <v/>
      </c>
      <c r="G4230" s="5" t="str">
        <f t="shared" si="595"/>
        <v/>
      </c>
      <c r="H4230" s="9" t="str">
        <f t="shared" si="596"/>
        <v/>
      </c>
      <c r="I4230" s="5" t="str">
        <f t="shared" si="597"/>
        <v/>
      </c>
      <c r="J4230" s="5" t="str">
        <f>IF(OR($L4230="",NOT(COUNTIFS($L$2:$L4230,$L4230)=1)),"",SUMIFS($G:$G,$L:$L,$L4230))</f>
        <v/>
      </c>
      <c r="K4230" s="5" t="str">
        <f>IF(OR($L4230="",NOT(COUNTIFS($L$2:$L4230,$L4230)=1)),"",SUMIFS($I:$I,$L:$L,$L4230))</f>
        <v/>
      </c>
      <c r="L4230" s="6" t="str">
        <f t="shared" si="598"/>
        <v/>
      </c>
      <c r="M4230" s="6">
        <f t="shared" si="599"/>
        <v>170</v>
      </c>
      <c r="N4230" s="6">
        <f t="shared" si="600"/>
        <v>5</v>
      </c>
      <c r="O4230" s="9" t="str">
        <f>IF(AND($B4230&lt;&gt;"",$C4230&lt;&gt;"",$B4230&lt;=$C4230),INDEX(Szabalyok!$C:$C,$N4230),"")</f>
        <v/>
      </c>
      <c r="P4230">
        <f t="shared" si="602"/>
        <v>0</v>
      </c>
    </row>
    <row r="4231" spans="1:16" x14ac:dyDescent="0.35">
      <c r="A4231">
        <f t="shared" si="601"/>
        <v>0</v>
      </c>
      <c r="B4231" s="4" t="str">
        <f>IF($M4231&gt;300,"",IF(OR(INDEX(Bemenet!$E$2:$E$301,$M4231)="",INDEX(Bemenet!$F$2:$F$301,$M4231)=""),"",MAX(INDEX(Bemenet!$E$2:$E$301,$M4231),INDEX(Szabalyok!$A:$A,$N4231))))</f>
        <v/>
      </c>
      <c r="C4231" s="4" t="str">
        <f>IF($B4231="","",MIN(INDEX(Bemenet!$F$2:$F$301,$M4231),INDEX(Szabalyok!$B:$B,$N4231)))</f>
        <v/>
      </c>
      <c r="D4231" s="5" t="str">
        <f>IF(AND($B4231&lt;&gt;"",$C4231&lt;&gt;"",$B4231&lt;=$C4231),INDEX(Bemenet!$G$2:$G$301,$M4231),"")</f>
        <v/>
      </c>
      <c r="E4231" s="6" t="str">
        <f>IF(AND($B4231&lt;&gt;"",$C4231&lt;&gt;"",$B4231&lt;=$C4231),INDEX(Bemenet!$D$2:$D$301,$M4231),"")</f>
        <v/>
      </c>
      <c r="F4231" s="5" t="str">
        <f t="shared" si="594"/>
        <v/>
      </c>
      <c r="G4231" s="5" t="str">
        <f t="shared" si="595"/>
        <v/>
      </c>
      <c r="H4231" s="9" t="str">
        <f t="shared" si="596"/>
        <v/>
      </c>
      <c r="I4231" s="5" t="str">
        <f t="shared" si="597"/>
        <v/>
      </c>
      <c r="J4231" s="5" t="str">
        <f>IF(OR($L4231="",NOT(COUNTIFS($L$2:$L4231,$L4231)=1)),"",SUMIFS($G:$G,$L:$L,$L4231))</f>
        <v/>
      </c>
      <c r="K4231" s="5" t="str">
        <f>IF(OR($L4231="",NOT(COUNTIFS($L$2:$L4231,$L4231)=1)),"",SUMIFS($I:$I,$L:$L,$L4231))</f>
        <v/>
      </c>
      <c r="L4231" s="6" t="str">
        <f t="shared" si="598"/>
        <v/>
      </c>
      <c r="M4231" s="6">
        <f t="shared" si="599"/>
        <v>170</v>
      </c>
      <c r="N4231" s="6">
        <f t="shared" si="600"/>
        <v>6</v>
      </c>
      <c r="O4231" s="9" t="str">
        <f>IF(AND($B4231&lt;&gt;"",$C4231&lt;&gt;"",$B4231&lt;=$C4231),INDEX(Szabalyok!$C:$C,$N4231),"")</f>
        <v/>
      </c>
      <c r="P4231">
        <f t="shared" si="602"/>
        <v>0</v>
      </c>
    </row>
    <row r="4232" spans="1:16" x14ac:dyDescent="0.35">
      <c r="A4232">
        <f t="shared" si="601"/>
        <v>0</v>
      </c>
      <c r="B4232" s="4" t="str">
        <f>IF($M4232&gt;300,"",IF(OR(INDEX(Bemenet!$E$2:$E$301,$M4232)="",INDEX(Bemenet!$F$2:$F$301,$M4232)=""),"",MAX(INDEX(Bemenet!$E$2:$E$301,$M4232),INDEX(Szabalyok!$A:$A,$N4232))))</f>
        <v/>
      </c>
      <c r="C4232" s="4" t="str">
        <f>IF($B4232="","",MIN(INDEX(Bemenet!$F$2:$F$301,$M4232),INDEX(Szabalyok!$B:$B,$N4232)))</f>
        <v/>
      </c>
      <c r="D4232" s="5" t="str">
        <f>IF(AND($B4232&lt;&gt;"",$C4232&lt;&gt;"",$B4232&lt;=$C4232),INDEX(Bemenet!$G$2:$G$301,$M4232),"")</f>
        <v/>
      </c>
      <c r="E4232" s="6" t="str">
        <f>IF(AND($B4232&lt;&gt;"",$C4232&lt;&gt;"",$B4232&lt;=$C4232),INDEX(Bemenet!$D$2:$D$301,$M4232),"")</f>
        <v/>
      </c>
      <c r="F4232" s="5" t="str">
        <f t="shared" si="594"/>
        <v/>
      </c>
      <c r="G4232" s="5" t="str">
        <f t="shared" si="595"/>
        <v/>
      </c>
      <c r="H4232" s="9" t="str">
        <f t="shared" si="596"/>
        <v/>
      </c>
      <c r="I4232" s="5" t="str">
        <f t="shared" si="597"/>
        <v/>
      </c>
      <c r="J4232" s="5" t="str">
        <f>IF(OR($L4232="",NOT(COUNTIFS($L$2:$L4232,$L4232)=1)),"",SUMIFS($G:$G,$L:$L,$L4232))</f>
        <v/>
      </c>
      <c r="K4232" s="5" t="str">
        <f>IF(OR($L4232="",NOT(COUNTIFS($L$2:$L4232,$L4232)=1)),"",SUMIFS($I:$I,$L:$L,$L4232))</f>
        <v/>
      </c>
      <c r="L4232" s="6" t="str">
        <f t="shared" si="598"/>
        <v/>
      </c>
      <c r="M4232" s="6">
        <f t="shared" si="599"/>
        <v>170</v>
      </c>
      <c r="N4232" s="6">
        <f t="shared" si="600"/>
        <v>7</v>
      </c>
      <c r="O4232" s="9" t="str">
        <f>IF(AND($B4232&lt;&gt;"",$C4232&lt;&gt;"",$B4232&lt;=$C4232),INDEX(Szabalyok!$C:$C,$N4232),"")</f>
        <v/>
      </c>
      <c r="P4232">
        <f t="shared" si="602"/>
        <v>0</v>
      </c>
    </row>
    <row r="4233" spans="1:16" x14ac:dyDescent="0.35">
      <c r="A4233">
        <f t="shared" si="601"/>
        <v>0</v>
      </c>
      <c r="B4233" s="4" t="str">
        <f>IF($M4233&gt;300,"",IF(OR(INDEX(Bemenet!$E$2:$E$301,$M4233)="",INDEX(Bemenet!$F$2:$F$301,$M4233)=""),"",MAX(INDEX(Bemenet!$E$2:$E$301,$M4233),INDEX(Szabalyok!$A:$A,$N4233))))</f>
        <v/>
      </c>
      <c r="C4233" s="4" t="str">
        <f>IF($B4233="","",MIN(INDEX(Bemenet!$F$2:$F$301,$M4233),INDEX(Szabalyok!$B:$B,$N4233)))</f>
        <v/>
      </c>
      <c r="D4233" s="5" t="str">
        <f>IF(AND($B4233&lt;&gt;"",$C4233&lt;&gt;"",$B4233&lt;=$C4233),INDEX(Bemenet!$G$2:$G$301,$M4233),"")</f>
        <v/>
      </c>
      <c r="E4233" s="6" t="str">
        <f>IF(AND($B4233&lt;&gt;"",$C4233&lt;&gt;"",$B4233&lt;=$C4233),INDEX(Bemenet!$D$2:$D$301,$M4233),"")</f>
        <v/>
      </c>
      <c r="F4233" s="5" t="str">
        <f t="shared" si="594"/>
        <v/>
      </c>
      <c r="G4233" s="5" t="str">
        <f t="shared" si="595"/>
        <v/>
      </c>
      <c r="H4233" s="9" t="str">
        <f t="shared" si="596"/>
        <v/>
      </c>
      <c r="I4233" s="5" t="str">
        <f t="shared" si="597"/>
        <v/>
      </c>
      <c r="J4233" s="5" t="str">
        <f>IF(OR($L4233="",NOT(COUNTIFS($L$2:$L4233,$L4233)=1)),"",SUMIFS($G:$G,$L:$L,$L4233))</f>
        <v/>
      </c>
      <c r="K4233" s="5" t="str">
        <f>IF(OR($L4233="",NOT(COUNTIFS($L$2:$L4233,$L4233)=1)),"",SUMIFS($I:$I,$L:$L,$L4233))</f>
        <v/>
      </c>
      <c r="L4233" s="6" t="str">
        <f t="shared" si="598"/>
        <v/>
      </c>
      <c r="M4233" s="6">
        <f t="shared" si="599"/>
        <v>170</v>
      </c>
      <c r="N4233" s="6">
        <f t="shared" si="600"/>
        <v>8</v>
      </c>
      <c r="O4233" s="9" t="str">
        <f>IF(AND($B4233&lt;&gt;"",$C4233&lt;&gt;"",$B4233&lt;=$C4233),INDEX(Szabalyok!$C:$C,$N4233),"")</f>
        <v/>
      </c>
      <c r="P4233">
        <f t="shared" si="602"/>
        <v>0</v>
      </c>
    </row>
    <row r="4234" spans="1:16" x14ac:dyDescent="0.35">
      <c r="A4234">
        <f t="shared" si="601"/>
        <v>0</v>
      </c>
      <c r="B4234" s="4" t="str">
        <f>IF($M4234&gt;300,"",IF(OR(INDEX(Bemenet!$E$2:$E$301,$M4234)="",INDEX(Bemenet!$F$2:$F$301,$M4234)=""),"",MAX(INDEX(Bemenet!$E$2:$E$301,$M4234),INDEX(Szabalyok!$A:$A,$N4234))))</f>
        <v/>
      </c>
      <c r="C4234" s="4" t="str">
        <f>IF($B4234="","",MIN(INDEX(Bemenet!$F$2:$F$301,$M4234),INDEX(Szabalyok!$B:$B,$N4234)))</f>
        <v/>
      </c>
      <c r="D4234" s="5" t="str">
        <f>IF(AND($B4234&lt;&gt;"",$C4234&lt;&gt;"",$B4234&lt;=$C4234),INDEX(Bemenet!$G$2:$G$301,$M4234),"")</f>
        <v/>
      </c>
      <c r="E4234" s="6" t="str">
        <f>IF(AND($B4234&lt;&gt;"",$C4234&lt;&gt;"",$B4234&lt;=$C4234),INDEX(Bemenet!$D$2:$D$301,$M4234),"")</f>
        <v/>
      </c>
      <c r="F4234" s="5" t="str">
        <f t="shared" si="594"/>
        <v/>
      </c>
      <c r="G4234" s="5" t="str">
        <f t="shared" si="595"/>
        <v/>
      </c>
      <c r="H4234" s="9" t="str">
        <f t="shared" si="596"/>
        <v/>
      </c>
      <c r="I4234" s="5" t="str">
        <f t="shared" si="597"/>
        <v/>
      </c>
      <c r="J4234" s="5" t="str">
        <f>IF(OR($L4234="",NOT(COUNTIFS($L$2:$L4234,$L4234)=1)),"",SUMIFS($G:$G,$L:$L,$L4234))</f>
        <v/>
      </c>
      <c r="K4234" s="5" t="str">
        <f>IF(OR($L4234="",NOT(COUNTIFS($L$2:$L4234,$L4234)=1)),"",SUMIFS($I:$I,$L:$L,$L4234))</f>
        <v/>
      </c>
      <c r="L4234" s="6" t="str">
        <f t="shared" si="598"/>
        <v/>
      </c>
      <c r="M4234" s="6">
        <f t="shared" si="599"/>
        <v>170</v>
      </c>
      <c r="N4234" s="6">
        <f t="shared" si="600"/>
        <v>9</v>
      </c>
      <c r="O4234" s="9" t="str">
        <f>IF(AND($B4234&lt;&gt;"",$C4234&lt;&gt;"",$B4234&lt;=$C4234),INDEX(Szabalyok!$C:$C,$N4234),"")</f>
        <v/>
      </c>
      <c r="P4234">
        <f t="shared" si="602"/>
        <v>0</v>
      </c>
    </row>
    <row r="4235" spans="1:16" x14ac:dyDescent="0.35">
      <c r="A4235">
        <f t="shared" si="601"/>
        <v>0</v>
      </c>
      <c r="B4235" s="4" t="str">
        <f>IF($M4235&gt;300,"",IF(OR(INDEX(Bemenet!$E$2:$E$301,$M4235)="",INDEX(Bemenet!$F$2:$F$301,$M4235)=""),"",MAX(INDEX(Bemenet!$E$2:$E$301,$M4235),INDEX(Szabalyok!$A:$A,$N4235))))</f>
        <v/>
      </c>
      <c r="C4235" s="4" t="str">
        <f>IF($B4235="","",MIN(INDEX(Bemenet!$F$2:$F$301,$M4235),INDEX(Szabalyok!$B:$B,$N4235)))</f>
        <v/>
      </c>
      <c r="D4235" s="5" t="str">
        <f>IF(AND($B4235&lt;&gt;"",$C4235&lt;&gt;"",$B4235&lt;=$C4235),INDEX(Bemenet!$G$2:$G$301,$M4235),"")</f>
        <v/>
      </c>
      <c r="E4235" s="6" t="str">
        <f>IF(AND($B4235&lt;&gt;"",$C4235&lt;&gt;"",$B4235&lt;=$C4235),INDEX(Bemenet!$D$2:$D$301,$M4235),"")</f>
        <v/>
      </c>
      <c r="F4235" s="5" t="str">
        <f t="shared" si="594"/>
        <v/>
      </c>
      <c r="G4235" s="5" t="str">
        <f t="shared" si="595"/>
        <v/>
      </c>
      <c r="H4235" s="9" t="str">
        <f t="shared" si="596"/>
        <v/>
      </c>
      <c r="I4235" s="5" t="str">
        <f t="shared" si="597"/>
        <v/>
      </c>
      <c r="J4235" s="5" t="str">
        <f>IF(OR($L4235="",NOT(COUNTIFS($L$2:$L4235,$L4235)=1)),"",SUMIFS($G:$G,$L:$L,$L4235))</f>
        <v/>
      </c>
      <c r="K4235" s="5" t="str">
        <f>IF(OR($L4235="",NOT(COUNTIFS($L$2:$L4235,$L4235)=1)),"",SUMIFS($I:$I,$L:$L,$L4235))</f>
        <v/>
      </c>
      <c r="L4235" s="6" t="str">
        <f t="shared" si="598"/>
        <v/>
      </c>
      <c r="M4235" s="6">
        <f t="shared" si="599"/>
        <v>170</v>
      </c>
      <c r="N4235" s="6">
        <f t="shared" si="600"/>
        <v>10</v>
      </c>
      <c r="O4235" s="9" t="str">
        <f>IF(AND($B4235&lt;&gt;"",$C4235&lt;&gt;"",$B4235&lt;=$C4235),INDEX(Szabalyok!$C:$C,$N4235),"")</f>
        <v/>
      </c>
      <c r="P4235">
        <f t="shared" si="602"/>
        <v>0</v>
      </c>
    </row>
    <row r="4236" spans="1:16" x14ac:dyDescent="0.35">
      <c r="A4236">
        <f t="shared" si="601"/>
        <v>0</v>
      </c>
      <c r="B4236" s="4" t="str">
        <f>IF($M4236&gt;300,"",IF(OR(INDEX(Bemenet!$E$2:$E$301,$M4236)="",INDEX(Bemenet!$F$2:$F$301,$M4236)=""),"",MAX(INDEX(Bemenet!$E$2:$E$301,$M4236),INDEX(Szabalyok!$A:$A,$N4236))))</f>
        <v/>
      </c>
      <c r="C4236" s="4" t="str">
        <f>IF($B4236="","",MIN(INDEX(Bemenet!$F$2:$F$301,$M4236),INDEX(Szabalyok!$B:$B,$N4236)))</f>
        <v/>
      </c>
      <c r="D4236" s="5" t="str">
        <f>IF(AND($B4236&lt;&gt;"",$C4236&lt;&gt;"",$B4236&lt;=$C4236),INDEX(Bemenet!$G$2:$G$301,$M4236),"")</f>
        <v/>
      </c>
      <c r="E4236" s="6" t="str">
        <f>IF(AND($B4236&lt;&gt;"",$C4236&lt;&gt;"",$B4236&lt;=$C4236),INDEX(Bemenet!$D$2:$D$301,$M4236),"")</f>
        <v/>
      </c>
      <c r="F4236" s="5" t="str">
        <f t="shared" si="594"/>
        <v/>
      </c>
      <c r="G4236" s="5" t="str">
        <f t="shared" si="595"/>
        <v/>
      </c>
      <c r="H4236" s="9" t="str">
        <f t="shared" si="596"/>
        <v/>
      </c>
      <c r="I4236" s="5" t="str">
        <f t="shared" si="597"/>
        <v/>
      </c>
      <c r="J4236" s="5" t="str">
        <f>IF(OR($L4236="",NOT(COUNTIFS($L$2:$L4236,$L4236)=1)),"",SUMIFS($G:$G,$L:$L,$L4236))</f>
        <v/>
      </c>
      <c r="K4236" s="5" t="str">
        <f>IF(OR($L4236="",NOT(COUNTIFS($L$2:$L4236,$L4236)=1)),"",SUMIFS($I:$I,$L:$L,$L4236))</f>
        <v/>
      </c>
      <c r="L4236" s="6" t="str">
        <f t="shared" si="598"/>
        <v/>
      </c>
      <c r="M4236" s="6">
        <f t="shared" si="599"/>
        <v>170</v>
      </c>
      <c r="N4236" s="6">
        <f t="shared" si="600"/>
        <v>11</v>
      </c>
      <c r="O4236" s="9" t="str">
        <f>IF(AND($B4236&lt;&gt;"",$C4236&lt;&gt;"",$B4236&lt;=$C4236),INDEX(Szabalyok!$C:$C,$N4236),"")</f>
        <v/>
      </c>
      <c r="P4236">
        <f t="shared" si="602"/>
        <v>0</v>
      </c>
    </row>
    <row r="4237" spans="1:16" x14ac:dyDescent="0.35">
      <c r="A4237">
        <f t="shared" si="601"/>
        <v>0</v>
      </c>
      <c r="B4237" s="4" t="str">
        <f>IF($M4237&gt;300,"",IF(OR(INDEX(Bemenet!$E$2:$E$301,$M4237)="",INDEX(Bemenet!$F$2:$F$301,$M4237)=""),"",MAX(INDEX(Bemenet!$E$2:$E$301,$M4237),INDEX(Szabalyok!$A:$A,$N4237))))</f>
        <v/>
      </c>
      <c r="C4237" s="4" t="str">
        <f>IF($B4237="","",MIN(INDEX(Bemenet!$F$2:$F$301,$M4237),INDEX(Szabalyok!$B:$B,$N4237)))</f>
        <v/>
      </c>
      <c r="D4237" s="5" t="str">
        <f>IF(AND($B4237&lt;&gt;"",$C4237&lt;&gt;"",$B4237&lt;=$C4237),INDEX(Bemenet!$G$2:$G$301,$M4237),"")</f>
        <v/>
      </c>
      <c r="E4237" s="6" t="str">
        <f>IF(AND($B4237&lt;&gt;"",$C4237&lt;&gt;"",$B4237&lt;=$C4237),INDEX(Bemenet!$D$2:$D$301,$M4237),"")</f>
        <v/>
      </c>
      <c r="F4237" s="5" t="str">
        <f t="shared" si="594"/>
        <v/>
      </c>
      <c r="G4237" s="5" t="str">
        <f t="shared" si="595"/>
        <v/>
      </c>
      <c r="H4237" s="9" t="str">
        <f t="shared" si="596"/>
        <v/>
      </c>
      <c r="I4237" s="5" t="str">
        <f t="shared" si="597"/>
        <v/>
      </c>
      <c r="J4237" s="5" t="str">
        <f>IF(OR($L4237="",NOT(COUNTIFS($L$2:$L4237,$L4237)=1)),"",SUMIFS($G:$G,$L:$L,$L4237))</f>
        <v/>
      </c>
      <c r="K4237" s="5" t="str">
        <f>IF(OR($L4237="",NOT(COUNTIFS($L$2:$L4237,$L4237)=1)),"",SUMIFS($I:$I,$L:$L,$L4237))</f>
        <v/>
      </c>
      <c r="L4237" s="6" t="str">
        <f t="shared" si="598"/>
        <v/>
      </c>
      <c r="M4237" s="6">
        <f t="shared" si="599"/>
        <v>170</v>
      </c>
      <c r="N4237" s="6">
        <f t="shared" si="600"/>
        <v>12</v>
      </c>
      <c r="O4237" s="9" t="str">
        <f>IF(AND($B4237&lt;&gt;"",$C4237&lt;&gt;"",$B4237&lt;=$C4237),INDEX(Szabalyok!$C:$C,$N4237),"")</f>
        <v/>
      </c>
      <c r="P4237">
        <f t="shared" si="602"/>
        <v>0</v>
      </c>
    </row>
    <row r="4238" spans="1:16" x14ac:dyDescent="0.35">
      <c r="A4238">
        <f t="shared" si="601"/>
        <v>0</v>
      </c>
      <c r="B4238" s="4" t="str">
        <f>IF($M4238&gt;300,"",IF(OR(INDEX(Bemenet!$E$2:$E$301,$M4238)="",INDEX(Bemenet!$F$2:$F$301,$M4238)=""),"",MAX(INDEX(Bemenet!$E$2:$E$301,$M4238),INDEX(Szabalyok!$A:$A,$N4238))))</f>
        <v/>
      </c>
      <c r="C4238" s="4" t="str">
        <f>IF($B4238="","",MIN(INDEX(Bemenet!$F$2:$F$301,$M4238),INDEX(Szabalyok!$B:$B,$N4238)))</f>
        <v/>
      </c>
      <c r="D4238" s="5" t="str">
        <f>IF(AND($B4238&lt;&gt;"",$C4238&lt;&gt;"",$B4238&lt;=$C4238),INDEX(Bemenet!$G$2:$G$301,$M4238),"")</f>
        <v/>
      </c>
      <c r="E4238" s="6" t="str">
        <f>IF(AND($B4238&lt;&gt;"",$C4238&lt;&gt;"",$B4238&lt;=$C4238),INDEX(Bemenet!$D$2:$D$301,$M4238),"")</f>
        <v/>
      </c>
      <c r="F4238" s="5" t="str">
        <f t="shared" si="594"/>
        <v/>
      </c>
      <c r="G4238" s="5" t="str">
        <f t="shared" si="595"/>
        <v/>
      </c>
      <c r="H4238" s="9" t="str">
        <f t="shared" si="596"/>
        <v/>
      </c>
      <c r="I4238" s="5" t="str">
        <f t="shared" si="597"/>
        <v/>
      </c>
      <c r="J4238" s="5" t="str">
        <f>IF(OR($L4238="",NOT(COUNTIFS($L$2:$L4238,$L4238)=1)),"",SUMIFS($G:$G,$L:$L,$L4238))</f>
        <v/>
      </c>
      <c r="K4238" s="5" t="str">
        <f>IF(OR($L4238="",NOT(COUNTIFS($L$2:$L4238,$L4238)=1)),"",SUMIFS($I:$I,$L:$L,$L4238))</f>
        <v/>
      </c>
      <c r="L4238" s="6" t="str">
        <f t="shared" si="598"/>
        <v/>
      </c>
      <c r="M4238" s="6">
        <f t="shared" si="599"/>
        <v>170</v>
      </c>
      <c r="N4238" s="6">
        <f t="shared" si="600"/>
        <v>13</v>
      </c>
      <c r="O4238" s="9" t="str">
        <f>IF(AND($B4238&lt;&gt;"",$C4238&lt;&gt;"",$B4238&lt;=$C4238),INDEX(Szabalyok!$C:$C,$N4238),"")</f>
        <v/>
      </c>
      <c r="P4238">
        <f t="shared" si="602"/>
        <v>0</v>
      </c>
    </row>
    <row r="4239" spans="1:16" x14ac:dyDescent="0.35">
      <c r="A4239">
        <f t="shared" si="601"/>
        <v>0</v>
      </c>
      <c r="B4239" s="4" t="str">
        <f>IF($M4239&gt;300,"",IF(OR(INDEX(Bemenet!$E$2:$E$301,$M4239)="",INDEX(Bemenet!$F$2:$F$301,$M4239)=""),"",MAX(INDEX(Bemenet!$E$2:$E$301,$M4239),INDEX(Szabalyok!$A:$A,$N4239))))</f>
        <v/>
      </c>
      <c r="C4239" s="4" t="str">
        <f>IF($B4239="","",MIN(INDEX(Bemenet!$F$2:$F$301,$M4239),INDEX(Szabalyok!$B:$B,$N4239)))</f>
        <v/>
      </c>
      <c r="D4239" s="5" t="str">
        <f>IF(AND($B4239&lt;&gt;"",$C4239&lt;&gt;"",$B4239&lt;=$C4239),INDEX(Bemenet!$G$2:$G$301,$M4239),"")</f>
        <v/>
      </c>
      <c r="E4239" s="6" t="str">
        <f>IF(AND($B4239&lt;&gt;"",$C4239&lt;&gt;"",$B4239&lt;=$C4239),INDEX(Bemenet!$D$2:$D$301,$M4239),"")</f>
        <v/>
      </c>
      <c r="F4239" s="5" t="str">
        <f t="shared" si="594"/>
        <v/>
      </c>
      <c r="G4239" s="5" t="str">
        <f t="shared" si="595"/>
        <v/>
      </c>
      <c r="H4239" s="9" t="str">
        <f t="shared" si="596"/>
        <v/>
      </c>
      <c r="I4239" s="5" t="str">
        <f t="shared" si="597"/>
        <v/>
      </c>
      <c r="J4239" s="5" t="str">
        <f>IF(OR($L4239="",NOT(COUNTIFS($L$2:$L4239,$L4239)=1)),"",SUMIFS($G:$G,$L:$L,$L4239))</f>
        <v/>
      </c>
      <c r="K4239" s="5" t="str">
        <f>IF(OR($L4239="",NOT(COUNTIFS($L$2:$L4239,$L4239)=1)),"",SUMIFS($I:$I,$L:$L,$L4239))</f>
        <v/>
      </c>
      <c r="L4239" s="6" t="str">
        <f t="shared" si="598"/>
        <v/>
      </c>
      <c r="M4239" s="6">
        <f t="shared" si="599"/>
        <v>170</v>
      </c>
      <c r="N4239" s="6">
        <f t="shared" si="600"/>
        <v>14</v>
      </c>
      <c r="O4239" s="9" t="str">
        <f>IF(AND($B4239&lt;&gt;"",$C4239&lt;&gt;"",$B4239&lt;=$C4239),INDEX(Szabalyok!$C:$C,$N4239),"")</f>
        <v/>
      </c>
      <c r="P4239">
        <f t="shared" si="602"/>
        <v>0</v>
      </c>
    </row>
    <row r="4240" spans="1:16" x14ac:dyDescent="0.35">
      <c r="A4240">
        <f t="shared" si="601"/>
        <v>0</v>
      </c>
      <c r="B4240" s="4" t="str">
        <f>IF($M4240&gt;300,"",IF(OR(INDEX(Bemenet!$E$2:$E$301,$M4240)="",INDEX(Bemenet!$F$2:$F$301,$M4240)=""),"",MAX(INDEX(Bemenet!$E$2:$E$301,$M4240),INDEX(Szabalyok!$A:$A,$N4240))))</f>
        <v/>
      </c>
      <c r="C4240" s="4" t="str">
        <f>IF($B4240="","",MIN(INDEX(Bemenet!$F$2:$F$301,$M4240),INDEX(Szabalyok!$B:$B,$N4240)))</f>
        <v/>
      </c>
      <c r="D4240" s="5" t="str">
        <f>IF(AND($B4240&lt;&gt;"",$C4240&lt;&gt;"",$B4240&lt;=$C4240),INDEX(Bemenet!$G$2:$G$301,$M4240),"")</f>
        <v/>
      </c>
      <c r="E4240" s="6" t="str">
        <f>IF(AND($B4240&lt;&gt;"",$C4240&lt;&gt;"",$B4240&lt;=$C4240),INDEX(Bemenet!$D$2:$D$301,$M4240),"")</f>
        <v/>
      </c>
      <c r="F4240" s="5" t="str">
        <f t="shared" si="594"/>
        <v/>
      </c>
      <c r="G4240" s="5" t="str">
        <f t="shared" si="595"/>
        <v/>
      </c>
      <c r="H4240" s="9" t="str">
        <f t="shared" si="596"/>
        <v/>
      </c>
      <c r="I4240" s="5" t="str">
        <f t="shared" si="597"/>
        <v/>
      </c>
      <c r="J4240" s="5" t="str">
        <f>IF(OR($L4240="",NOT(COUNTIFS($L$2:$L4240,$L4240)=1)),"",SUMIFS($G:$G,$L:$L,$L4240))</f>
        <v/>
      </c>
      <c r="K4240" s="5" t="str">
        <f>IF(OR($L4240="",NOT(COUNTIFS($L$2:$L4240,$L4240)=1)),"",SUMIFS($I:$I,$L:$L,$L4240))</f>
        <v/>
      </c>
      <c r="L4240" s="6" t="str">
        <f t="shared" si="598"/>
        <v/>
      </c>
      <c r="M4240" s="6">
        <f t="shared" si="599"/>
        <v>170</v>
      </c>
      <c r="N4240" s="6">
        <f t="shared" si="600"/>
        <v>15</v>
      </c>
      <c r="O4240" s="9" t="str">
        <f>IF(AND($B4240&lt;&gt;"",$C4240&lt;&gt;"",$B4240&lt;=$C4240),INDEX(Szabalyok!$C:$C,$N4240),"")</f>
        <v/>
      </c>
      <c r="P4240">
        <f t="shared" si="602"/>
        <v>0</v>
      </c>
    </row>
    <row r="4241" spans="1:16" x14ac:dyDescent="0.35">
      <c r="A4241">
        <f t="shared" si="601"/>
        <v>0</v>
      </c>
      <c r="B4241" s="4" t="str">
        <f>IF($M4241&gt;300,"",IF(OR(INDEX(Bemenet!$E$2:$E$301,$M4241)="",INDEX(Bemenet!$F$2:$F$301,$M4241)=""),"",MAX(INDEX(Bemenet!$E$2:$E$301,$M4241),INDEX(Szabalyok!$A:$A,$N4241))))</f>
        <v/>
      </c>
      <c r="C4241" s="4" t="str">
        <f>IF($B4241="","",MIN(INDEX(Bemenet!$F$2:$F$301,$M4241),INDEX(Szabalyok!$B:$B,$N4241)))</f>
        <v/>
      </c>
      <c r="D4241" s="5" t="str">
        <f>IF(AND($B4241&lt;&gt;"",$C4241&lt;&gt;"",$B4241&lt;=$C4241),INDEX(Bemenet!$G$2:$G$301,$M4241),"")</f>
        <v/>
      </c>
      <c r="E4241" s="6" t="str">
        <f>IF(AND($B4241&lt;&gt;"",$C4241&lt;&gt;"",$B4241&lt;=$C4241),INDEX(Bemenet!$D$2:$D$301,$M4241),"")</f>
        <v/>
      </c>
      <c r="F4241" s="5" t="str">
        <f t="shared" si="594"/>
        <v/>
      </c>
      <c r="G4241" s="5" t="str">
        <f t="shared" si="595"/>
        <v/>
      </c>
      <c r="H4241" s="9" t="str">
        <f t="shared" si="596"/>
        <v/>
      </c>
      <c r="I4241" s="5" t="str">
        <f t="shared" si="597"/>
        <v/>
      </c>
      <c r="J4241" s="5" t="str">
        <f>IF(OR($L4241="",NOT(COUNTIFS($L$2:$L4241,$L4241)=1)),"",SUMIFS($G:$G,$L:$L,$L4241))</f>
        <v/>
      </c>
      <c r="K4241" s="5" t="str">
        <f>IF(OR($L4241="",NOT(COUNTIFS($L$2:$L4241,$L4241)=1)),"",SUMIFS($I:$I,$L:$L,$L4241))</f>
        <v/>
      </c>
      <c r="L4241" s="6" t="str">
        <f t="shared" si="598"/>
        <v/>
      </c>
      <c r="M4241" s="6">
        <f t="shared" si="599"/>
        <v>170</v>
      </c>
      <c r="N4241" s="6">
        <f t="shared" si="600"/>
        <v>16</v>
      </c>
      <c r="O4241" s="9" t="str">
        <f>IF(AND($B4241&lt;&gt;"",$C4241&lt;&gt;"",$B4241&lt;=$C4241),INDEX(Szabalyok!$C:$C,$N4241),"")</f>
        <v/>
      </c>
      <c r="P4241">
        <f t="shared" si="602"/>
        <v>0</v>
      </c>
    </row>
    <row r="4242" spans="1:16" x14ac:dyDescent="0.35">
      <c r="A4242">
        <f t="shared" si="601"/>
        <v>0</v>
      </c>
      <c r="B4242" s="4" t="str">
        <f>IF($M4242&gt;300,"",IF(OR(INDEX(Bemenet!$E$2:$E$301,$M4242)="",INDEX(Bemenet!$F$2:$F$301,$M4242)=""),"",MAX(INDEX(Bemenet!$E$2:$E$301,$M4242),INDEX(Szabalyok!$A:$A,$N4242))))</f>
        <v/>
      </c>
      <c r="C4242" s="4" t="str">
        <f>IF($B4242="","",MIN(INDEX(Bemenet!$F$2:$F$301,$M4242),INDEX(Szabalyok!$B:$B,$N4242)))</f>
        <v/>
      </c>
      <c r="D4242" s="5" t="str">
        <f>IF(AND($B4242&lt;&gt;"",$C4242&lt;&gt;"",$B4242&lt;=$C4242),INDEX(Bemenet!$G$2:$G$301,$M4242),"")</f>
        <v/>
      </c>
      <c r="E4242" s="6" t="str">
        <f>IF(AND($B4242&lt;&gt;"",$C4242&lt;&gt;"",$B4242&lt;=$C4242),INDEX(Bemenet!$D$2:$D$301,$M4242),"")</f>
        <v/>
      </c>
      <c r="F4242" s="5" t="str">
        <f t="shared" si="594"/>
        <v/>
      </c>
      <c r="G4242" s="5" t="str">
        <f t="shared" si="595"/>
        <v/>
      </c>
      <c r="H4242" s="9" t="str">
        <f t="shared" si="596"/>
        <v/>
      </c>
      <c r="I4242" s="5" t="str">
        <f t="shared" si="597"/>
        <v/>
      </c>
      <c r="J4242" s="5" t="str">
        <f>IF(OR($L4242="",NOT(COUNTIFS($L$2:$L4242,$L4242)=1)),"",SUMIFS($G:$G,$L:$L,$L4242))</f>
        <v/>
      </c>
      <c r="K4242" s="5" t="str">
        <f>IF(OR($L4242="",NOT(COUNTIFS($L$2:$L4242,$L4242)=1)),"",SUMIFS($I:$I,$L:$L,$L4242))</f>
        <v/>
      </c>
      <c r="L4242" s="6" t="str">
        <f t="shared" si="598"/>
        <v/>
      </c>
      <c r="M4242" s="6">
        <f t="shared" si="599"/>
        <v>170</v>
      </c>
      <c r="N4242" s="6">
        <f t="shared" si="600"/>
        <v>17</v>
      </c>
      <c r="O4242" s="9" t="str">
        <f>IF(AND($B4242&lt;&gt;"",$C4242&lt;&gt;"",$B4242&lt;=$C4242),INDEX(Szabalyok!$C:$C,$N4242),"")</f>
        <v/>
      </c>
      <c r="P4242">
        <f t="shared" si="602"/>
        <v>0</v>
      </c>
    </row>
    <row r="4243" spans="1:16" x14ac:dyDescent="0.35">
      <c r="A4243">
        <f t="shared" si="601"/>
        <v>0</v>
      </c>
      <c r="B4243" s="4" t="str">
        <f>IF($M4243&gt;300,"",IF(OR(INDEX(Bemenet!$E$2:$E$301,$M4243)="",INDEX(Bemenet!$F$2:$F$301,$M4243)=""),"",MAX(INDEX(Bemenet!$E$2:$E$301,$M4243),INDEX(Szabalyok!$A:$A,$N4243))))</f>
        <v/>
      </c>
      <c r="C4243" s="4" t="str">
        <f>IF($B4243="","",MIN(INDEX(Bemenet!$F$2:$F$301,$M4243),INDEX(Szabalyok!$B:$B,$N4243)))</f>
        <v/>
      </c>
      <c r="D4243" s="5" t="str">
        <f>IF(AND($B4243&lt;&gt;"",$C4243&lt;&gt;"",$B4243&lt;=$C4243),INDEX(Bemenet!$G$2:$G$301,$M4243),"")</f>
        <v/>
      </c>
      <c r="E4243" s="6" t="str">
        <f>IF(AND($B4243&lt;&gt;"",$C4243&lt;&gt;"",$B4243&lt;=$C4243),INDEX(Bemenet!$D$2:$D$301,$M4243),"")</f>
        <v/>
      </c>
      <c r="F4243" s="5" t="str">
        <f t="shared" si="594"/>
        <v/>
      </c>
      <c r="G4243" s="5" t="str">
        <f t="shared" si="595"/>
        <v/>
      </c>
      <c r="H4243" s="9" t="str">
        <f t="shared" si="596"/>
        <v/>
      </c>
      <c r="I4243" s="5" t="str">
        <f t="shared" si="597"/>
        <v/>
      </c>
      <c r="J4243" s="5" t="str">
        <f>IF(OR($L4243="",NOT(COUNTIFS($L$2:$L4243,$L4243)=1)),"",SUMIFS($G:$G,$L:$L,$L4243))</f>
        <v/>
      </c>
      <c r="K4243" s="5" t="str">
        <f>IF(OR($L4243="",NOT(COUNTIFS($L$2:$L4243,$L4243)=1)),"",SUMIFS($I:$I,$L:$L,$L4243))</f>
        <v/>
      </c>
      <c r="L4243" s="6" t="str">
        <f t="shared" si="598"/>
        <v/>
      </c>
      <c r="M4243" s="6">
        <f t="shared" si="599"/>
        <v>170</v>
      </c>
      <c r="N4243" s="6">
        <f t="shared" si="600"/>
        <v>18</v>
      </c>
      <c r="O4243" s="9" t="str">
        <f>IF(AND($B4243&lt;&gt;"",$C4243&lt;&gt;"",$B4243&lt;=$C4243),INDEX(Szabalyok!$C:$C,$N4243),"")</f>
        <v/>
      </c>
      <c r="P4243">
        <f t="shared" si="602"/>
        <v>0</v>
      </c>
    </row>
    <row r="4244" spans="1:16" x14ac:dyDescent="0.35">
      <c r="A4244">
        <f t="shared" si="601"/>
        <v>0</v>
      </c>
      <c r="B4244" s="4" t="str">
        <f>IF($M4244&gt;300,"",IF(OR(INDEX(Bemenet!$E$2:$E$301,$M4244)="",INDEX(Bemenet!$F$2:$F$301,$M4244)=""),"",MAX(INDEX(Bemenet!$E$2:$E$301,$M4244),INDEX(Szabalyok!$A:$A,$N4244))))</f>
        <v/>
      </c>
      <c r="C4244" s="4" t="str">
        <f>IF($B4244="","",MIN(INDEX(Bemenet!$F$2:$F$301,$M4244),INDEX(Szabalyok!$B:$B,$N4244)))</f>
        <v/>
      </c>
      <c r="D4244" s="5" t="str">
        <f>IF(AND($B4244&lt;&gt;"",$C4244&lt;&gt;"",$B4244&lt;=$C4244),INDEX(Bemenet!$G$2:$G$301,$M4244),"")</f>
        <v/>
      </c>
      <c r="E4244" s="6" t="str">
        <f>IF(AND($B4244&lt;&gt;"",$C4244&lt;&gt;"",$B4244&lt;=$C4244),INDEX(Bemenet!$D$2:$D$301,$M4244),"")</f>
        <v/>
      </c>
      <c r="F4244" s="5" t="str">
        <f t="shared" si="594"/>
        <v/>
      </c>
      <c r="G4244" s="5" t="str">
        <f t="shared" si="595"/>
        <v/>
      </c>
      <c r="H4244" s="9" t="str">
        <f t="shared" si="596"/>
        <v/>
      </c>
      <c r="I4244" s="5" t="str">
        <f t="shared" si="597"/>
        <v/>
      </c>
      <c r="J4244" s="5" t="str">
        <f>IF(OR($L4244="",NOT(COUNTIFS($L$2:$L4244,$L4244)=1)),"",SUMIFS($G:$G,$L:$L,$L4244))</f>
        <v/>
      </c>
      <c r="K4244" s="5" t="str">
        <f>IF(OR($L4244="",NOT(COUNTIFS($L$2:$L4244,$L4244)=1)),"",SUMIFS($I:$I,$L:$L,$L4244))</f>
        <v/>
      </c>
      <c r="L4244" s="6" t="str">
        <f t="shared" si="598"/>
        <v/>
      </c>
      <c r="M4244" s="6">
        <f t="shared" si="599"/>
        <v>170</v>
      </c>
      <c r="N4244" s="6">
        <f t="shared" si="600"/>
        <v>19</v>
      </c>
      <c r="O4244" s="9" t="str">
        <f>IF(AND($B4244&lt;&gt;"",$C4244&lt;&gt;"",$B4244&lt;=$C4244),INDEX(Szabalyok!$C:$C,$N4244),"")</f>
        <v/>
      </c>
      <c r="P4244">
        <f t="shared" si="602"/>
        <v>0</v>
      </c>
    </row>
    <row r="4245" spans="1:16" x14ac:dyDescent="0.35">
      <c r="A4245">
        <f t="shared" si="601"/>
        <v>0</v>
      </c>
      <c r="B4245" s="4" t="str">
        <f>IF($M4245&gt;300,"",IF(OR(INDEX(Bemenet!$E$2:$E$301,$M4245)="",INDEX(Bemenet!$F$2:$F$301,$M4245)=""),"",MAX(INDEX(Bemenet!$E$2:$E$301,$M4245),INDEX(Szabalyok!$A:$A,$N4245))))</f>
        <v/>
      </c>
      <c r="C4245" s="4" t="str">
        <f>IF($B4245="","",MIN(INDEX(Bemenet!$F$2:$F$301,$M4245),INDEX(Szabalyok!$B:$B,$N4245)))</f>
        <v/>
      </c>
      <c r="D4245" s="5" t="str">
        <f>IF(AND($B4245&lt;&gt;"",$C4245&lt;&gt;"",$B4245&lt;=$C4245),INDEX(Bemenet!$G$2:$G$301,$M4245),"")</f>
        <v/>
      </c>
      <c r="E4245" s="6" t="str">
        <f>IF(AND($B4245&lt;&gt;"",$C4245&lt;&gt;"",$B4245&lt;=$C4245),INDEX(Bemenet!$D$2:$D$301,$M4245),"")</f>
        <v/>
      </c>
      <c r="F4245" s="5" t="str">
        <f t="shared" si="594"/>
        <v/>
      </c>
      <c r="G4245" s="5" t="str">
        <f t="shared" si="595"/>
        <v/>
      </c>
      <c r="H4245" s="9" t="str">
        <f t="shared" si="596"/>
        <v/>
      </c>
      <c r="I4245" s="5" t="str">
        <f t="shared" si="597"/>
        <v/>
      </c>
      <c r="J4245" s="5" t="str">
        <f>IF(OR($L4245="",NOT(COUNTIFS($L$2:$L4245,$L4245)=1)),"",SUMIFS($G:$G,$L:$L,$L4245))</f>
        <v/>
      </c>
      <c r="K4245" s="5" t="str">
        <f>IF(OR($L4245="",NOT(COUNTIFS($L$2:$L4245,$L4245)=1)),"",SUMIFS($I:$I,$L:$L,$L4245))</f>
        <v/>
      </c>
      <c r="L4245" s="6" t="str">
        <f t="shared" si="598"/>
        <v/>
      </c>
      <c r="M4245" s="6">
        <f t="shared" si="599"/>
        <v>170</v>
      </c>
      <c r="N4245" s="6">
        <f t="shared" si="600"/>
        <v>20</v>
      </c>
      <c r="O4245" s="9" t="str">
        <f>IF(AND($B4245&lt;&gt;"",$C4245&lt;&gt;"",$B4245&lt;=$C4245),INDEX(Szabalyok!$C:$C,$N4245),"")</f>
        <v/>
      </c>
      <c r="P4245">
        <f t="shared" si="602"/>
        <v>0</v>
      </c>
    </row>
    <row r="4246" spans="1:16" x14ac:dyDescent="0.35">
      <c r="A4246">
        <f t="shared" si="601"/>
        <v>0</v>
      </c>
      <c r="B4246" s="4" t="str">
        <f>IF($M4246&gt;300,"",IF(OR(INDEX(Bemenet!$E$2:$E$301,$M4246)="",INDEX(Bemenet!$F$2:$F$301,$M4246)=""),"",MAX(INDEX(Bemenet!$E$2:$E$301,$M4246),INDEX(Szabalyok!$A:$A,$N4246))))</f>
        <v/>
      </c>
      <c r="C4246" s="4" t="str">
        <f>IF($B4246="","",MIN(INDEX(Bemenet!$F$2:$F$301,$M4246),INDEX(Szabalyok!$B:$B,$N4246)))</f>
        <v/>
      </c>
      <c r="D4246" s="5" t="str">
        <f>IF(AND($B4246&lt;&gt;"",$C4246&lt;&gt;"",$B4246&lt;=$C4246),INDEX(Bemenet!$G$2:$G$301,$M4246),"")</f>
        <v/>
      </c>
      <c r="E4246" s="6" t="str">
        <f>IF(AND($B4246&lt;&gt;"",$C4246&lt;&gt;"",$B4246&lt;=$C4246),INDEX(Bemenet!$D$2:$D$301,$M4246),"")</f>
        <v/>
      </c>
      <c r="F4246" s="5" t="str">
        <f t="shared" si="594"/>
        <v/>
      </c>
      <c r="G4246" s="5" t="str">
        <f t="shared" si="595"/>
        <v/>
      </c>
      <c r="H4246" s="9" t="str">
        <f t="shared" si="596"/>
        <v/>
      </c>
      <c r="I4246" s="5" t="str">
        <f t="shared" si="597"/>
        <v/>
      </c>
      <c r="J4246" s="5" t="str">
        <f>IF(OR($L4246="",NOT(COUNTIFS($L$2:$L4246,$L4246)=1)),"",SUMIFS($G:$G,$L:$L,$L4246))</f>
        <v/>
      </c>
      <c r="K4246" s="5" t="str">
        <f>IF(OR($L4246="",NOT(COUNTIFS($L$2:$L4246,$L4246)=1)),"",SUMIFS($I:$I,$L:$L,$L4246))</f>
        <v/>
      </c>
      <c r="L4246" s="6" t="str">
        <f t="shared" si="598"/>
        <v/>
      </c>
      <c r="M4246" s="6">
        <f t="shared" si="599"/>
        <v>170</v>
      </c>
      <c r="N4246" s="6">
        <f t="shared" si="600"/>
        <v>21</v>
      </c>
      <c r="O4246" s="9" t="str">
        <f>IF(AND($B4246&lt;&gt;"",$C4246&lt;&gt;"",$B4246&lt;=$C4246),INDEX(Szabalyok!$C:$C,$N4246),"")</f>
        <v/>
      </c>
      <c r="P4246">
        <f t="shared" si="602"/>
        <v>0</v>
      </c>
    </row>
    <row r="4247" spans="1:16" x14ac:dyDescent="0.35">
      <c r="A4247">
        <f t="shared" si="601"/>
        <v>0</v>
      </c>
      <c r="B4247" s="4" t="str">
        <f>IF($M4247&gt;300,"",IF(OR(INDEX(Bemenet!$E$2:$E$301,$M4247)="",INDEX(Bemenet!$F$2:$F$301,$M4247)=""),"",MAX(INDEX(Bemenet!$E$2:$E$301,$M4247),INDEX(Szabalyok!$A:$A,$N4247))))</f>
        <v/>
      </c>
      <c r="C4247" s="4" t="str">
        <f>IF($B4247="","",MIN(INDEX(Bemenet!$F$2:$F$301,$M4247),INDEX(Szabalyok!$B:$B,$N4247)))</f>
        <v/>
      </c>
      <c r="D4247" s="5" t="str">
        <f>IF(AND($B4247&lt;&gt;"",$C4247&lt;&gt;"",$B4247&lt;=$C4247),INDEX(Bemenet!$G$2:$G$301,$M4247),"")</f>
        <v/>
      </c>
      <c r="E4247" s="6" t="str">
        <f>IF(AND($B4247&lt;&gt;"",$C4247&lt;&gt;"",$B4247&lt;=$C4247),INDEX(Bemenet!$D$2:$D$301,$M4247),"")</f>
        <v/>
      </c>
      <c r="F4247" s="5" t="str">
        <f t="shared" si="594"/>
        <v/>
      </c>
      <c r="G4247" s="5" t="str">
        <f t="shared" si="595"/>
        <v/>
      </c>
      <c r="H4247" s="9" t="str">
        <f t="shared" si="596"/>
        <v/>
      </c>
      <c r="I4247" s="5" t="str">
        <f t="shared" si="597"/>
        <v/>
      </c>
      <c r="J4247" s="5" t="str">
        <f>IF(OR($L4247="",NOT(COUNTIFS($L$2:$L4247,$L4247)=1)),"",SUMIFS($G:$G,$L:$L,$L4247))</f>
        <v/>
      </c>
      <c r="K4247" s="5" t="str">
        <f>IF(OR($L4247="",NOT(COUNTIFS($L$2:$L4247,$L4247)=1)),"",SUMIFS($I:$I,$L:$L,$L4247))</f>
        <v/>
      </c>
      <c r="L4247" s="6" t="str">
        <f t="shared" si="598"/>
        <v/>
      </c>
      <c r="M4247" s="6">
        <f t="shared" si="599"/>
        <v>170</v>
      </c>
      <c r="N4247" s="6">
        <f t="shared" si="600"/>
        <v>22</v>
      </c>
      <c r="O4247" s="9" t="str">
        <f>IF(AND($B4247&lt;&gt;"",$C4247&lt;&gt;"",$B4247&lt;=$C4247),INDEX(Szabalyok!$C:$C,$N4247),"")</f>
        <v/>
      </c>
      <c r="P4247">
        <f t="shared" si="602"/>
        <v>0</v>
      </c>
    </row>
    <row r="4248" spans="1:16" x14ac:dyDescent="0.35">
      <c r="A4248">
        <f t="shared" si="601"/>
        <v>0</v>
      </c>
      <c r="B4248" s="4" t="str">
        <f>IF($M4248&gt;300,"",IF(OR(INDEX(Bemenet!$E$2:$E$301,$M4248)="",INDEX(Bemenet!$F$2:$F$301,$M4248)=""),"",MAX(INDEX(Bemenet!$E$2:$E$301,$M4248),INDEX(Szabalyok!$A:$A,$N4248))))</f>
        <v/>
      </c>
      <c r="C4248" s="4" t="str">
        <f>IF($B4248="","",MIN(INDEX(Bemenet!$F$2:$F$301,$M4248),INDEX(Szabalyok!$B:$B,$N4248)))</f>
        <v/>
      </c>
      <c r="D4248" s="5" t="str">
        <f>IF(AND($B4248&lt;&gt;"",$C4248&lt;&gt;"",$B4248&lt;=$C4248),INDEX(Bemenet!$G$2:$G$301,$M4248),"")</f>
        <v/>
      </c>
      <c r="E4248" s="6" t="str">
        <f>IF(AND($B4248&lt;&gt;"",$C4248&lt;&gt;"",$B4248&lt;=$C4248),INDEX(Bemenet!$D$2:$D$301,$M4248),"")</f>
        <v/>
      </c>
      <c r="F4248" s="5" t="str">
        <f t="shared" si="594"/>
        <v/>
      </c>
      <c r="G4248" s="5" t="str">
        <f t="shared" si="595"/>
        <v/>
      </c>
      <c r="H4248" s="9" t="str">
        <f t="shared" si="596"/>
        <v/>
      </c>
      <c r="I4248" s="5" t="str">
        <f t="shared" si="597"/>
        <v/>
      </c>
      <c r="J4248" s="5" t="str">
        <f>IF(OR($L4248="",NOT(COUNTIFS($L$2:$L4248,$L4248)=1)),"",SUMIFS($G:$G,$L:$L,$L4248))</f>
        <v/>
      </c>
      <c r="K4248" s="5" t="str">
        <f>IF(OR($L4248="",NOT(COUNTIFS($L$2:$L4248,$L4248)=1)),"",SUMIFS($I:$I,$L:$L,$L4248))</f>
        <v/>
      </c>
      <c r="L4248" s="6" t="str">
        <f t="shared" si="598"/>
        <v/>
      </c>
      <c r="M4248" s="6">
        <f t="shared" si="599"/>
        <v>170</v>
      </c>
      <c r="N4248" s="6">
        <f t="shared" si="600"/>
        <v>23</v>
      </c>
      <c r="O4248" s="9" t="str">
        <f>IF(AND($B4248&lt;&gt;"",$C4248&lt;&gt;"",$B4248&lt;=$C4248),INDEX(Szabalyok!$C:$C,$N4248),"")</f>
        <v/>
      </c>
      <c r="P4248">
        <f t="shared" si="602"/>
        <v>0</v>
      </c>
    </row>
    <row r="4249" spans="1:16" x14ac:dyDescent="0.35">
      <c r="A4249">
        <f t="shared" si="601"/>
        <v>0</v>
      </c>
      <c r="B4249" s="4" t="str">
        <f>IF($M4249&gt;300,"",IF(OR(INDEX(Bemenet!$E$2:$E$301,$M4249)="",INDEX(Bemenet!$F$2:$F$301,$M4249)=""),"",MAX(INDEX(Bemenet!$E$2:$E$301,$M4249),INDEX(Szabalyok!$A:$A,$N4249))))</f>
        <v/>
      </c>
      <c r="C4249" s="4" t="str">
        <f>IF($B4249="","",MIN(INDEX(Bemenet!$F$2:$F$301,$M4249),INDEX(Szabalyok!$B:$B,$N4249)))</f>
        <v/>
      </c>
      <c r="D4249" s="5" t="str">
        <f>IF(AND($B4249&lt;&gt;"",$C4249&lt;&gt;"",$B4249&lt;=$C4249),INDEX(Bemenet!$G$2:$G$301,$M4249),"")</f>
        <v/>
      </c>
      <c r="E4249" s="6" t="str">
        <f>IF(AND($B4249&lt;&gt;"",$C4249&lt;&gt;"",$B4249&lt;=$C4249),INDEX(Bemenet!$D$2:$D$301,$M4249),"")</f>
        <v/>
      </c>
      <c r="F4249" s="5" t="str">
        <f t="shared" si="594"/>
        <v/>
      </c>
      <c r="G4249" s="5" t="str">
        <f t="shared" si="595"/>
        <v/>
      </c>
      <c r="H4249" s="9" t="str">
        <f t="shared" si="596"/>
        <v/>
      </c>
      <c r="I4249" s="5" t="str">
        <f t="shared" si="597"/>
        <v/>
      </c>
      <c r="J4249" s="5" t="str">
        <f>IF(OR($L4249="",NOT(COUNTIFS($L$2:$L4249,$L4249)=1)),"",SUMIFS($G:$G,$L:$L,$L4249))</f>
        <v/>
      </c>
      <c r="K4249" s="5" t="str">
        <f>IF(OR($L4249="",NOT(COUNTIFS($L$2:$L4249,$L4249)=1)),"",SUMIFS($I:$I,$L:$L,$L4249))</f>
        <v/>
      </c>
      <c r="L4249" s="6" t="str">
        <f t="shared" si="598"/>
        <v/>
      </c>
      <c r="M4249" s="6">
        <f t="shared" si="599"/>
        <v>170</v>
      </c>
      <c r="N4249" s="6">
        <f t="shared" si="600"/>
        <v>24</v>
      </c>
      <c r="O4249" s="9" t="str">
        <f>IF(AND($B4249&lt;&gt;"",$C4249&lt;&gt;"",$B4249&lt;=$C4249),INDEX(Szabalyok!$C:$C,$N4249),"")</f>
        <v/>
      </c>
      <c r="P4249">
        <f t="shared" si="602"/>
        <v>0</v>
      </c>
    </row>
    <row r="4250" spans="1:16" x14ac:dyDescent="0.35">
      <c r="A4250">
        <f t="shared" si="601"/>
        <v>0</v>
      </c>
      <c r="B4250" s="4" t="str">
        <f>IF($M4250&gt;300,"",IF(OR(INDEX(Bemenet!$E$2:$E$301,$M4250)="",INDEX(Bemenet!$F$2:$F$301,$M4250)=""),"",MAX(INDEX(Bemenet!$E$2:$E$301,$M4250),INDEX(Szabalyok!$A:$A,$N4250))))</f>
        <v/>
      </c>
      <c r="C4250" s="4" t="str">
        <f>IF($B4250="","",MIN(INDEX(Bemenet!$F$2:$F$301,$M4250),INDEX(Szabalyok!$B:$B,$N4250)))</f>
        <v/>
      </c>
      <c r="D4250" s="5" t="str">
        <f>IF(AND($B4250&lt;&gt;"",$C4250&lt;&gt;"",$B4250&lt;=$C4250),INDEX(Bemenet!$G$2:$G$301,$M4250),"")</f>
        <v/>
      </c>
      <c r="E4250" s="6" t="str">
        <f>IF(AND($B4250&lt;&gt;"",$C4250&lt;&gt;"",$B4250&lt;=$C4250),INDEX(Bemenet!$D$2:$D$301,$M4250),"")</f>
        <v/>
      </c>
      <c r="F4250" s="5" t="str">
        <f t="shared" si="594"/>
        <v/>
      </c>
      <c r="G4250" s="5" t="str">
        <f t="shared" si="595"/>
        <v/>
      </c>
      <c r="H4250" s="9" t="str">
        <f t="shared" si="596"/>
        <v/>
      </c>
      <c r="I4250" s="5" t="str">
        <f t="shared" si="597"/>
        <v/>
      </c>
      <c r="J4250" s="5" t="str">
        <f>IF(OR($L4250="",NOT(COUNTIFS($L$2:$L4250,$L4250)=1)),"",SUMIFS($G:$G,$L:$L,$L4250))</f>
        <v/>
      </c>
      <c r="K4250" s="5" t="str">
        <f>IF(OR($L4250="",NOT(COUNTIFS($L$2:$L4250,$L4250)=1)),"",SUMIFS($I:$I,$L:$L,$L4250))</f>
        <v/>
      </c>
      <c r="L4250" s="6" t="str">
        <f t="shared" si="598"/>
        <v/>
      </c>
      <c r="M4250" s="6">
        <f t="shared" si="599"/>
        <v>170</v>
      </c>
      <c r="N4250" s="6">
        <f t="shared" si="600"/>
        <v>25</v>
      </c>
      <c r="O4250" s="9" t="str">
        <f>IF(AND($B4250&lt;&gt;"",$C4250&lt;&gt;"",$B4250&lt;=$C4250),INDEX(Szabalyok!$C:$C,$N4250),"")</f>
        <v/>
      </c>
      <c r="P4250">
        <f t="shared" si="602"/>
        <v>0</v>
      </c>
    </row>
    <row r="4251" spans="1:16" x14ac:dyDescent="0.35">
      <c r="A4251">
        <f t="shared" si="601"/>
        <v>0</v>
      </c>
      <c r="B4251" s="4" t="str">
        <f>IF($M4251&gt;300,"",IF(OR(INDEX(Bemenet!$E$2:$E$301,$M4251)="",INDEX(Bemenet!$F$2:$F$301,$M4251)=""),"",MAX(INDEX(Bemenet!$E$2:$E$301,$M4251),INDEX(Szabalyok!$A:$A,$N4251))))</f>
        <v/>
      </c>
      <c r="C4251" s="4" t="str">
        <f>IF($B4251="","",MIN(INDEX(Bemenet!$F$2:$F$301,$M4251),INDEX(Szabalyok!$B:$B,$N4251)))</f>
        <v/>
      </c>
      <c r="D4251" s="5" t="str">
        <f>IF(AND($B4251&lt;&gt;"",$C4251&lt;&gt;"",$B4251&lt;=$C4251),INDEX(Bemenet!$G$2:$G$301,$M4251),"")</f>
        <v/>
      </c>
      <c r="E4251" s="6" t="str">
        <f>IF(AND($B4251&lt;&gt;"",$C4251&lt;&gt;"",$B4251&lt;=$C4251),INDEX(Bemenet!$D$2:$D$301,$M4251),"")</f>
        <v/>
      </c>
      <c r="F4251" s="5" t="str">
        <f t="shared" si="594"/>
        <v/>
      </c>
      <c r="G4251" s="5" t="str">
        <f t="shared" si="595"/>
        <v/>
      </c>
      <c r="H4251" s="9" t="str">
        <f t="shared" si="596"/>
        <v/>
      </c>
      <c r="I4251" s="5" t="str">
        <f t="shared" si="597"/>
        <v/>
      </c>
      <c r="J4251" s="5" t="str">
        <f>IF(OR($L4251="",NOT(COUNTIFS($L$2:$L4251,$L4251)=1)),"",SUMIFS($G:$G,$L:$L,$L4251))</f>
        <v/>
      </c>
      <c r="K4251" s="5" t="str">
        <f>IF(OR($L4251="",NOT(COUNTIFS($L$2:$L4251,$L4251)=1)),"",SUMIFS($I:$I,$L:$L,$L4251))</f>
        <v/>
      </c>
      <c r="L4251" s="6" t="str">
        <f t="shared" si="598"/>
        <v/>
      </c>
      <c r="M4251" s="6">
        <f t="shared" si="599"/>
        <v>170</v>
      </c>
      <c r="N4251" s="6">
        <f t="shared" si="600"/>
        <v>26</v>
      </c>
      <c r="O4251" s="9" t="str">
        <f>IF(AND($B4251&lt;&gt;"",$C4251&lt;&gt;"",$B4251&lt;=$C4251),INDEX(Szabalyok!$C:$C,$N4251),"")</f>
        <v/>
      </c>
      <c r="P4251">
        <f t="shared" si="602"/>
        <v>0</v>
      </c>
    </row>
    <row r="4252" spans="1:16" x14ac:dyDescent="0.35">
      <c r="A4252">
        <f t="shared" si="601"/>
        <v>0</v>
      </c>
      <c r="B4252" s="4" t="str">
        <f>IF($M4252&gt;300,"",IF(OR(INDEX(Bemenet!$E$2:$E$301,$M4252)="",INDEX(Bemenet!$F$2:$F$301,$M4252)=""),"",MAX(INDEX(Bemenet!$E$2:$E$301,$M4252),INDEX(Szabalyok!$A:$A,$N4252))))</f>
        <v/>
      </c>
      <c r="C4252" s="4" t="str">
        <f>IF($B4252="","",MIN(INDEX(Bemenet!$F$2:$F$301,$M4252),INDEX(Szabalyok!$B:$B,$N4252)))</f>
        <v/>
      </c>
      <c r="D4252" s="5" t="str">
        <f>IF(AND($B4252&lt;&gt;"",$C4252&lt;&gt;"",$B4252&lt;=$C4252),INDEX(Bemenet!$G$2:$G$301,$M4252),"")</f>
        <v/>
      </c>
      <c r="E4252" s="6" t="str">
        <f>IF(AND($B4252&lt;&gt;"",$C4252&lt;&gt;"",$B4252&lt;=$C4252),INDEX(Bemenet!$D$2:$D$301,$M4252),"")</f>
        <v/>
      </c>
      <c r="F4252" s="5" t="str">
        <f t="shared" si="594"/>
        <v/>
      </c>
      <c r="G4252" s="5" t="str">
        <f t="shared" si="595"/>
        <v/>
      </c>
      <c r="H4252" s="9" t="str">
        <f t="shared" si="596"/>
        <v/>
      </c>
      <c r="I4252" s="5" t="str">
        <f t="shared" si="597"/>
        <v/>
      </c>
      <c r="J4252" s="5" t="str">
        <f>IF(OR($L4252="",NOT(COUNTIFS($L$2:$L4252,$L4252)=1)),"",SUMIFS($G:$G,$L:$L,$L4252))</f>
        <v/>
      </c>
      <c r="K4252" s="5" t="str">
        <f>IF(OR($L4252="",NOT(COUNTIFS($L$2:$L4252,$L4252)=1)),"",SUMIFS($I:$I,$L:$L,$L4252))</f>
        <v/>
      </c>
      <c r="L4252" s="6" t="str">
        <f t="shared" si="598"/>
        <v/>
      </c>
      <c r="M4252" s="6">
        <f t="shared" si="599"/>
        <v>171</v>
      </c>
      <c r="N4252" s="6">
        <f t="shared" si="600"/>
        <v>2</v>
      </c>
      <c r="O4252" s="9" t="str">
        <f>IF(AND($B4252&lt;&gt;"",$C4252&lt;&gt;"",$B4252&lt;=$C4252),INDEX(Szabalyok!$C:$C,$N4252),"")</f>
        <v/>
      </c>
      <c r="P4252">
        <f t="shared" si="602"/>
        <v>0</v>
      </c>
    </row>
    <row r="4253" spans="1:16" x14ac:dyDescent="0.35">
      <c r="A4253">
        <f t="shared" si="601"/>
        <v>0</v>
      </c>
      <c r="B4253" s="4" t="str">
        <f>IF($M4253&gt;300,"",IF(OR(INDEX(Bemenet!$E$2:$E$301,$M4253)="",INDEX(Bemenet!$F$2:$F$301,$M4253)=""),"",MAX(INDEX(Bemenet!$E$2:$E$301,$M4253),INDEX(Szabalyok!$A:$A,$N4253))))</f>
        <v/>
      </c>
      <c r="C4253" s="4" t="str">
        <f>IF($B4253="","",MIN(INDEX(Bemenet!$F$2:$F$301,$M4253),INDEX(Szabalyok!$B:$B,$N4253)))</f>
        <v/>
      </c>
      <c r="D4253" s="5" t="str">
        <f>IF(AND($B4253&lt;&gt;"",$C4253&lt;&gt;"",$B4253&lt;=$C4253),INDEX(Bemenet!$G$2:$G$301,$M4253),"")</f>
        <v/>
      </c>
      <c r="E4253" s="6" t="str">
        <f>IF(AND($B4253&lt;&gt;"",$C4253&lt;&gt;"",$B4253&lt;=$C4253),INDEX(Bemenet!$D$2:$D$301,$M4253),"")</f>
        <v/>
      </c>
      <c r="F4253" s="5" t="str">
        <f t="shared" si="594"/>
        <v/>
      </c>
      <c r="G4253" s="5" t="str">
        <f t="shared" si="595"/>
        <v/>
      </c>
      <c r="H4253" s="9" t="str">
        <f t="shared" si="596"/>
        <v/>
      </c>
      <c r="I4253" s="5" t="str">
        <f t="shared" si="597"/>
        <v/>
      </c>
      <c r="J4253" s="5" t="str">
        <f>IF(OR($L4253="",NOT(COUNTIFS($L$2:$L4253,$L4253)=1)),"",SUMIFS($G:$G,$L:$L,$L4253))</f>
        <v/>
      </c>
      <c r="K4253" s="5" t="str">
        <f>IF(OR($L4253="",NOT(COUNTIFS($L$2:$L4253,$L4253)=1)),"",SUMIFS($I:$I,$L:$L,$L4253))</f>
        <v/>
      </c>
      <c r="L4253" s="6" t="str">
        <f t="shared" si="598"/>
        <v/>
      </c>
      <c r="M4253" s="6">
        <f t="shared" si="599"/>
        <v>171</v>
      </c>
      <c r="N4253" s="6">
        <f t="shared" si="600"/>
        <v>3</v>
      </c>
      <c r="O4253" s="9" t="str">
        <f>IF(AND($B4253&lt;&gt;"",$C4253&lt;&gt;"",$B4253&lt;=$C4253),INDEX(Szabalyok!$C:$C,$N4253),"")</f>
        <v/>
      </c>
      <c r="P4253">
        <f t="shared" si="602"/>
        <v>0</v>
      </c>
    </row>
    <row r="4254" spans="1:16" x14ac:dyDescent="0.35">
      <c r="A4254">
        <f t="shared" si="601"/>
        <v>0</v>
      </c>
      <c r="B4254" s="4" t="str">
        <f>IF($M4254&gt;300,"",IF(OR(INDEX(Bemenet!$E$2:$E$301,$M4254)="",INDEX(Bemenet!$F$2:$F$301,$M4254)=""),"",MAX(INDEX(Bemenet!$E$2:$E$301,$M4254),INDEX(Szabalyok!$A:$A,$N4254))))</f>
        <v/>
      </c>
      <c r="C4254" s="4" t="str">
        <f>IF($B4254="","",MIN(INDEX(Bemenet!$F$2:$F$301,$M4254),INDEX(Szabalyok!$B:$B,$N4254)))</f>
        <v/>
      </c>
      <c r="D4254" s="5" t="str">
        <f>IF(AND($B4254&lt;&gt;"",$C4254&lt;&gt;"",$B4254&lt;=$C4254),INDEX(Bemenet!$G$2:$G$301,$M4254),"")</f>
        <v/>
      </c>
      <c r="E4254" s="6" t="str">
        <f>IF(AND($B4254&lt;&gt;"",$C4254&lt;&gt;"",$B4254&lt;=$C4254),INDEX(Bemenet!$D$2:$D$301,$M4254),"")</f>
        <v/>
      </c>
      <c r="F4254" s="5" t="str">
        <f t="shared" si="594"/>
        <v/>
      </c>
      <c r="G4254" s="5" t="str">
        <f t="shared" si="595"/>
        <v/>
      </c>
      <c r="H4254" s="9" t="str">
        <f t="shared" si="596"/>
        <v/>
      </c>
      <c r="I4254" s="5" t="str">
        <f t="shared" si="597"/>
        <v/>
      </c>
      <c r="J4254" s="5" t="str">
        <f>IF(OR($L4254="",NOT(COUNTIFS($L$2:$L4254,$L4254)=1)),"",SUMIFS($G:$G,$L:$L,$L4254))</f>
        <v/>
      </c>
      <c r="K4254" s="5" t="str">
        <f>IF(OR($L4254="",NOT(COUNTIFS($L$2:$L4254,$L4254)=1)),"",SUMIFS($I:$I,$L:$L,$L4254))</f>
        <v/>
      </c>
      <c r="L4254" s="6" t="str">
        <f t="shared" si="598"/>
        <v/>
      </c>
      <c r="M4254" s="6">
        <f t="shared" si="599"/>
        <v>171</v>
      </c>
      <c r="N4254" s="6">
        <f t="shared" si="600"/>
        <v>4</v>
      </c>
      <c r="O4254" s="9" t="str">
        <f>IF(AND($B4254&lt;&gt;"",$C4254&lt;&gt;"",$B4254&lt;=$C4254),INDEX(Szabalyok!$C:$C,$N4254),"")</f>
        <v/>
      </c>
      <c r="P4254">
        <f t="shared" si="602"/>
        <v>0</v>
      </c>
    </row>
    <row r="4255" spans="1:16" x14ac:dyDescent="0.35">
      <c r="A4255">
        <f t="shared" si="601"/>
        <v>0</v>
      </c>
      <c r="B4255" s="4" t="str">
        <f>IF($M4255&gt;300,"",IF(OR(INDEX(Bemenet!$E$2:$E$301,$M4255)="",INDEX(Bemenet!$F$2:$F$301,$M4255)=""),"",MAX(INDEX(Bemenet!$E$2:$E$301,$M4255),INDEX(Szabalyok!$A:$A,$N4255))))</f>
        <v/>
      </c>
      <c r="C4255" s="4" t="str">
        <f>IF($B4255="","",MIN(INDEX(Bemenet!$F$2:$F$301,$M4255),INDEX(Szabalyok!$B:$B,$N4255)))</f>
        <v/>
      </c>
      <c r="D4255" s="5" t="str">
        <f>IF(AND($B4255&lt;&gt;"",$C4255&lt;&gt;"",$B4255&lt;=$C4255),INDEX(Bemenet!$G$2:$G$301,$M4255),"")</f>
        <v/>
      </c>
      <c r="E4255" s="6" t="str">
        <f>IF(AND($B4255&lt;&gt;"",$C4255&lt;&gt;"",$B4255&lt;=$C4255),INDEX(Bemenet!$D$2:$D$301,$M4255),"")</f>
        <v/>
      </c>
      <c r="F4255" s="5" t="str">
        <f t="shared" si="594"/>
        <v/>
      </c>
      <c r="G4255" s="5" t="str">
        <f t="shared" si="595"/>
        <v/>
      </c>
      <c r="H4255" s="9" t="str">
        <f t="shared" si="596"/>
        <v/>
      </c>
      <c r="I4255" s="5" t="str">
        <f t="shared" si="597"/>
        <v/>
      </c>
      <c r="J4255" s="5" t="str">
        <f>IF(OR($L4255="",NOT(COUNTIFS($L$2:$L4255,$L4255)=1)),"",SUMIFS($G:$G,$L:$L,$L4255))</f>
        <v/>
      </c>
      <c r="K4255" s="5" t="str">
        <f>IF(OR($L4255="",NOT(COUNTIFS($L$2:$L4255,$L4255)=1)),"",SUMIFS($I:$I,$L:$L,$L4255))</f>
        <v/>
      </c>
      <c r="L4255" s="6" t="str">
        <f t="shared" si="598"/>
        <v/>
      </c>
      <c r="M4255" s="6">
        <f t="shared" si="599"/>
        <v>171</v>
      </c>
      <c r="N4255" s="6">
        <f t="shared" si="600"/>
        <v>5</v>
      </c>
      <c r="O4255" s="9" t="str">
        <f>IF(AND($B4255&lt;&gt;"",$C4255&lt;&gt;"",$B4255&lt;=$C4255),INDEX(Szabalyok!$C:$C,$N4255),"")</f>
        <v/>
      </c>
      <c r="P4255">
        <f t="shared" si="602"/>
        <v>0</v>
      </c>
    </row>
    <row r="4256" spans="1:16" x14ac:dyDescent="0.35">
      <c r="A4256">
        <f t="shared" si="601"/>
        <v>0</v>
      </c>
      <c r="B4256" s="4" t="str">
        <f>IF($M4256&gt;300,"",IF(OR(INDEX(Bemenet!$E$2:$E$301,$M4256)="",INDEX(Bemenet!$F$2:$F$301,$M4256)=""),"",MAX(INDEX(Bemenet!$E$2:$E$301,$M4256),INDEX(Szabalyok!$A:$A,$N4256))))</f>
        <v/>
      </c>
      <c r="C4256" s="4" t="str">
        <f>IF($B4256="","",MIN(INDEX(Bemenet!$F$2:$F$301,$M4256),INDEX(Szabalyok!$B:$B,$N4256)))</f>
        <v/>
      </c>
      <c r="D4256" s="5" t="str">
        <f>IF(AND($B4256&lt;&gt;"",$C4256&lt;&gt;"",$B4256&lt;=$C4256),INDEX(Bemenet!$G$2:$G$301,$M4256),"")</f>
        <v/>
      </c>
      <c r="E4256" s="6" t="str">
        <f>IF(AND($B4256&lt;&gt;"",$C4256&lt;&gt;"",$B4256&lt;=$C4256),INDEX(Bemenet!$D$2:$D$301,$M4256),"")</f>
        <v/>
      </c>
      <c r="F4256" s="5" t="str">
        <f t="shared" si="594"/>
        <v/>
      </c>
      <c r="G4256" s="5" t="str">
        <f t="shared" si="595"/>
        <v/>
      </c>
      <c r="H4256" s="9" t="str">
        <f t="shared" si="596"/>
        <v/>
      </c>
      <c r="I4256" s="5" t="str">
        <f t="shared" si="597"/>
        <v/>
      </c>
      <c r="J4256" s="5" t="str">
        <f>IF(OR($L4256="",NOT(COUNTIFS($L$2:$L4256,$L4256)=1)),"",SUMIFS($G:$G,$L:$L,$L4256))</f>
        <v/>
      </c>
      <c r="K4256" s="5" t="str">
        <f>IF(OR($L4256="",NOT(COUNTIFS($L$2:$L4256,$L4256)=1)),"",SUMIFS($I:$I,$L:$L,$L4256))</f>
        <v/>
      </c>
      <c r="L4256" s="6" t="str">
        <f t="shared" si="598"/>
        <v/>
      </c>
      <c r="M4256" s="6">
        <f t="shared" si="599"/>
        <v>171</v>
      </c>
      <c r="N4256" s="6">
        <f t="shared" si="600"/>
        <v>6</v>
      </c>
      <c r="O4256" s="9" t="str">
        <f>IF(AND($B4256&lt;&gt;"",$C4256&lt;&gt;"",$B4256&lt;=$C4256),INDEX(Szabalyok!$C:$C,$N4256),"")</f>
        <v/>
      </c>
      <c r="P4256">
        <f t="shared" si="602"/>
        <v>0</v>
      </c>
    </row>
    <row r="4257" spans="1:16" x14ac:dyDescent="0.35">
      <c r="A4257">
        <f t="shared" si="601"/>
        <v>0</v>
      </c>
      <c r="B4257" s="4" t="str">
        <f>IF($M4257&gt;300,"",IF(OR(INDEX(Bemenet!$E$2:$E$301,$M4257)="",INDEX(Bemenet!$F$2:$F$301,$M4257)=""),"",MAX(INDEX(Bemenet!$E$2:$E$301,$M4257),INDEX(Szabalyok!$A:$A,$N4257))))</f>
        <v/>
      </c>
      <c r="C4257" s="4" t="str">
        <f>IF($B4257="","",MIN(INDEX(Bemenet!$F$2:$F$301,$M4257),INDEX(Szabalyok!$B:$B,$N4257)))</f>
        <v/>
      </c>
      <c r="D4257" s="5" t="str">
        <f>IF(AND($B4257&lt;&gt;"",$C4257&lt;&gt;"",$B4257&lt;=$C4257),INDEX(Bemenet!$G$2:$G$301,$M4257),"")</f>
        <v/>
      </c>
      <c r="E4257" s="6" t="str">
        <f>IF(AND($B4257&lt;&gt;"",$C4257&lt;&gt;"",$B4257&lt;=$C4257),INDEX(Bemenet!$D$2:$D$301,$M4257),"")</f>
        <v/>
      </c>
      <c r="F4257" s="5" t="str">
        <f t="shared" si="594"/>
        <v/>
      </c>
      <c r="G4257" s="5" t="str">
        <f t="shared" si="595"/>
        <v/>
      </c>
      <c r="H4257" s="9" t="str">
        <f t="shared" si="596"/>
        <v/>
      </c>
      <c r="I4257" s="5" t="str">
        <f t="shared" si="597"/>
        <v/>
      </c>
      <c r="J4257" s="5" t="str">
        <f>IF(OR($L4257="",NOT(COUNTIFS($L$2:$L4257,$L4257)=1)),"",SUMIFS($G:$G,$L:$L,$L4257))</f>
        <v/>
      </c>
      <c r="K4257" s="5" t="str">
        <f>IF(OR($L4257="",NOT(COUNTIFS($L$2:$L4257,$L4257)=1)),"",SUMIFS($I:$I,$L:$L,$L4257))</f>
        <v/>
      </c>
      <c r="L4257" s="6" t="str">
        <f t="shared" si="598"/>
        <v/>
      </c>
      <c r="M4257" s="6">
        <f t="shared" si="599"/>
        <v>171</v>
      </c>
      <c r="N4257" s="6">
        <f t="shared" si="600"/>
        <v>7</v>
      </c>
      <c r="O4257" s="9" t="str">
        <f>IF(AND($B4257&lt;&gt;"",$C4257&lt;&gt;"",$B4257&lt;=$C4257),INDEX(Szabalyok!$C:$C,$N4257),"")</f>
        <v/>
      </c>
      <c r="P4257">
        <f t="shared" si="602"/>
        <v>0</v>
      </c>
    </row>
    <row r="4258" spans="1:16" x14ac:dyDescent="0.35">
      <c r="A4258">
        <f t="shared" si="601"/>
        <v>0</v>
      </c>
      <c r="B4258" s="4" t="str">
        <f>IF($M4258&gt;300,"",IF(OR(INDEX(Bemenet!$E$2:$E$301,$M4258)="",INDEX(Bemenet!$F$2:$F$301,$M4258)=""),"",MAX(INDEX(Bemenet!$E$2:$E$301,$M4258),INDEX(Szabalyok!$A:$A,$N4258))))</f>
        <v/>
      </c>
      <c r="C4258" s="4" t="str">
        <f>IF($B4258="","",MIN(INDEX(Bemenet!$F$2:$F$301,$M4258),INDEX(Szabalyok!$B:$B,$N4258)))</f>
        <v/>
      </c>
      <c r="D4258" s="5" t="str">
        <f>IF(AND($B4258&lt;&gt;"",$C4258&lt;&gt;"",$B4258&lt;=$C4258),INDEX(Bemenet!$G$2:$G$301,$M4258),"")</f>
        <v/>
      </c>
      <c r="E4258" s="6" t="str">
        <f>IF(AND($B4258&lt;&gt;"",$C4258&lt;&gt;"",$B4258&lt;=$C4258),INDEX(Bemenet!$D$2:$D$301,$M4258),"")</f>
        <v/>
      </c>
      <c r="F4258" s="5" t="str">
        <f t="shared" si="594"/>
        <v/>
      </c>
      <c r="G4258" s="5" t="str">
        <f t="shared" si="595"/>
        <v/>
      </c>
      <c r="H4258" s="9" t="str">
        <f t="shared" si="596"/>
        <v/>
      </c>
      <c r="I4258" s="5" t="str">
        <f t="shared" si="597"/>
        <v/>
      </c>
      <c r="J4258" s="5" t="str">
        <f>IF(OR($L4258="",NOT(COUNTIFS($L$2:$L4258,$L4258)=1)),"",SUMIFS($G:$G,$L:$L,$L4258))</f>
        <v/>
      </c>
      <c r="K4258" s="5" t="str">
        <f>IF(OR($L4258="",NOT(COUNTIFS($L$2:$L4258,$L4258)=1)),"",SUMIFS($I:$I,$L:$L,$L4258))</f>
        <v/>
      </c>
      <c r="L4258" s="6" t="str">
        <f t="shared" si="598"/>
        <v/>
      </c>
      <c r="M4258" s="6">
        <f t="shared" si="599"/>
        <v>171</v>
      </c>
      <c r="N4258" s="6">
        <f t="shared" si="600"/>
        <v>8</v>
      </c>
      <c r="O4258" s="9" t="str">
        <f>IF(AND($B4258&lt;&gt;"",$C4258&lt;&gt;"",$B4258&lt;=$C4258),INDEX(Szabalyok!$C:$C,$N4258),"")</f>
        <v/>
      </c>
      <c r="P4258">
        <f t="shared" si="602"/>
        <v>0</v>
      </c>
    </row>
    <row r="4259" spans="1:16" x14ac:dyDescent="0.35">
      <c r="A4259">
        <f t="shared" si="601"/>
        <v>0</v>
      </c>
      <c r="B4259" s="4" t="str">
        <f>IF($M4259&gt;300,"",IF(OR(INDEX(Bemenet!$E$2:$E$301,$M4259)="",INDEX(Bemenet!$F$2:$F$301,$M4259)=""),"",MAX(INDEX(Bemenet!$E$2:$E$301,$M4259),INDEX(Szabalyok!$A:$A,$N4259))))</f>
        <v/>
      </c>
      <c r="C4259" s="4" t="str">
        <f>IF($B4259="","",MIN(INDEX(Bemenet!$F$2:$F$301,$M4259),INDEX(Szabalyok!$B:$B,$N4259)))</f>
        <v/>
      </c>
      <c r="D4259" s="5" t="str">
        <f>IF(AND($B4259&lt;&gt;"",$C4259&lt;&gt;"",$B4259&lt;=$C4259),INDEX(Bemenet!$G$2:$G$301,$M4259),"")</f>
        <v/>
      </c>
      <c r="E4259" s="6" t="str">
        <f>IF(AND($B4259&lt;&gt;"",$C4259&lt;&gt;"",$B4259&lt;=$C4259),INDEX(Bemenet!$D$2:$D$301,$M4259),"")</f>
        <v/>
      </c>
      <c r="F4259" s="5" t="str">
        <f t="shared" si="594"/>
        <v/>
      </c>
      <c r="G4259" s="5" t="str">
        <f t="shared" si="595"/>
        <v/>
      </c>
      <c r="H4259" s="9" t="str">
        <f t="shared" si="596"/>
        <v/>
      </c>
      <c r="I4259" s="5" t="str">
        <f t="shared" si="597"/>
        <v/>
      </c>
      <c r="J4259" s="5" t="str">
        <f>IF(OR($L4259="",NOT(COUNTIFS($L$2:$L4259,$L4259)=1)),"",SUMIFS($G:$G,$L:$L,$L4259))</f>
        <v/>
      </c>
      <c r="K4259" s="5" t="str">
        <f>IF(OR($L4259="",NOT(COUNTIFS($L$2:$L4259,$L4259)=1)),"",SUMIFS($I:$I,$L:$L,$L4259))</f>
        <v/>
      </c>
      <c r="L4259" s="6" t="str">
        <f t="shared" si="598"/>
        <v/>
      </c>
      <c r="M4259" s="6">
        <f t="shared" si="599"/>
        <v>171</v>
      </c>
      <c r="N4259" s="6">
        <f t="shared" si="600"/>
        <v>9</v>
      </c>
      <c r="O4259" s="9" t="str">
        <f>IF(AND($B4259&lt;&gt;"",$C4259&lt;&gt;"",$B4259&lt;=$C4259),INDEX(Szabalyok!$C:$C,$N4259),"")</f>
        <v/>
      </c>
      <c r="P4259">
        <f t="shared" si="602"/>
        <v>0</v>
      </c>
    </row>
    <row r="4260" spans="1:16" x14ac:dyDescent="0.35">
      <c r="A4260">
        <f t="shared" si="601"/>
        <v>0</v>
      </c>
      <c r="B4260" s="4" t="str">
        <f>IF($M4260&gt;300,"",IF(OR(INDEX(Bemenet!$E$2:$E$301,$M4260)="",INDEX(Bemenet!$F$2:$F$301,$M4260)=""),"",MAX(INDEX(Bemenet!$E$2:$E$301,$M4260),INDEX(Szabalyok!$A:$A,$N4260))))</f>
        <v/>
      </c>
      <c r="C4260" s="4" t="str">
        <f>IF($B4260="","",MIN(INDEX(Bemenet!$F$2:$F$301,$M4260),INDEX(Szabalyok!$B:$B,$N4260)))</f>
        <v/>
      </c>
      <c r="D4260" s="5" t="str">
        <f>IF(AND($B4260&lt;&gt;"",$C4260&lt;&gt;"",$B4260&lt;=$C4260),INDEX(Bemenet!$G$2:$G$301,$M4260),"")</f>
        <v/>
      </c>
      <c r="E4260" s="6" t="str">
        <f>IF(AND($B4260&lt;&gt;"",$C4260&lt;&gt;"",$B4260&lt;=$C4260),INDEX(Bemenet!$D$2:$D$301,$M4260),"")</f>
        <v/>
      </c>
      <c r="F4260" s="5" t="str">
        <f t="shared" si="594"/>
        <v/>
      </c>
      <c r="G4260" s="5" t="str">
        <f t="shared" si="595"/>
        <v/>
      </c>
      <c r="H4260" s="9" t="str">
        <f t="shared" si="596"/>
        <v/>
      </c>
      <c r="I4260" s="5" t="str">
        <f t="shared" si="597"/>
        <v/>
      </c>
      <c r="J4260" s="5" t="str">
        <f>IF(OR($L4260="",NOT(COUNTIFS($L$2:$L4260,$L4260)=1)),"",SUMIFS($G:$G,$L:$L,$L4260))</f>
        <v/>
      </c>
      <c r="K4260" s="5" t="str">
        <f>IF(OR($L4260="",NOT(COUNTIFS($L$2:$L4260,$L4260)=1)),"",SUMIFS($I:$I,$L:$L,$L4260))</f>
        <v/>
      </c>
      <c r="L4260" s="6" t="str">
        <f t="shared" si="598"/>
        <v/>
      </c>
      <c r="M4260" s="6">
        <f t="shared" si="599"/>
        <v>171</v>
      </c>
      <c r="N4260" s="6">
        <f t="shared" si="600"/>
        <v>10</v>
      </c>
      <c r="O4260" s="9" t="str">
        <f>IF(AND($B4260&lt;&gt;"",$C4260&lt;&gt;"",$B4260&lt;=$C4260),INDEX(Szabalyok!$C:$C,$N4260),"")</f>
        <v/>
      </c>
      <c r="P4260">
        <f t="shared" si="602"/>
        <v>0</v>
      </c>
    </row>
    <row r="4261" spans="1:16" x14ac:dyDescent="0.35">
      <c r="A4261">
        <f t="shared" si="601"/>
        <v>0</v>
      </c>
      <c r="B4261" s="4" t="str">
        <f>IF($M4261&gt;300,"",IF(OR(INDEX(Bemenet!$E$2:$E$301,$M4261)="",INDEX(Bemenet!$F$2:$F$301,$M4261)=""),"",MAX(INDEX(Bemenet!$E$2:$E$301,$M4261),INDEX(Szabalyok!$A:$A,$N4261))))</f>
        <v/>
      </c>
      <c r="C4261" s="4" t="str">
        <f>IF($B4261="","",MIN(INDEX(Bemenet!$F$2:$F$301,$M4261),INDEX(Szabalyok!$B:$B,$N4261)))</f>
        <v/>
      </c>
      <c r="D4261" s="5" t="str">
        <f>IF(AND($B4261&lt;&gt;"",$C4261&lt;&gt;"",$B4261&lt;=$C4261),INDEX(Bemenet!$G$2:$G$301,$M4261),"")</f>
        <v/>
      </c>
      <c r="E4261" s="6" t="str">
        <f>IF(AND($B4261&lt;&gt;"",$C4261&lt;&gt;"",$B4261&lt;=$C4261),INDEX(Bemenet!$D$2:$D$301,$M4261),"")</f>
        <v/>
      </c>
      <c r="F4261" s="5" t="str">
        <f t="shared" si="594"/>
        <v/>
      </c>
      <c r="G4261" s="5" t="str">
        <f t="shared" si="595"/>
        <v/>
      </c>
      <c r="H4261" s="9" t="str">
        <f t="shared" si="596"/>
        <v/>
      </c>
      <c r="I4261" s="5" t="str">
        <f t="shared" si="597"/>
        <v/>
      </c>
      <c r="J4261" s="5" t="str">
        <f>IF(OR($L4261="",NOT(COUNTIFS($L$2:$L4261,$L4261)=1)),"",SUMIFS($G:$G,$L:$L,$L4261))</f>
        <v/>
      </c>
      <c r="K4261" s="5" t="str">
        <f>IF(OR($L4261="",NOT(COUNTIFS($L$2:$L4261,$L4261)=1)),"",SUMIFS($I:$I,$L:$L,$L4261))</f>
        <v/>
      </c>
      <c r="L4261" s="6" t="str">
        <f t="shared" si="598"/>
        <v/>
      </c>
      <c r="M4261" s="6">
        <f t="shared" si="599"/>
        <v>171</v>
      </c>
      <c r="N4261" s="6">
        <f t="shared" si="600"/>
        <v>11</v>
      </c>
      <c r="O4261" s="9" t="str">
        <f>IF(AND($B4261&lt;&gt;"",$C4261&lt;&gt;"",$B4261&lt;=$C4261),INDEX(Szabalyok!$C:$C,$N4261),"")</f>
        <v/>
      </c>
      <c r="P4261">
        <f t="shared" si="602"/>
        <v>0</v>
      </c>
    </row>
    <row r="4262" spans="1:16" x14ac:dyDescent="0.35">
      <c r="A4262">
        <f t="shared" si="601"/>
        <v>0</v>
      </c>
      <c r="B4262" s="4" t="str">
        <f>IF($M4262&gt;300,"",IF(OR(INDEX(Bemenet!$E$2:$E$301,$M4262)="",INDEX(Bemenet!$F$2:$F$301,$M4262)=""),"",MAX(INDEX(Bemenet!$E$2:$E$301,$M4262),INDEX(Szabalyok!$A:$A,$N4262))))</f>
        <v/>
      </c>
      <c r="C4262" s="4" t="str">
        <f>IF($B4262="","",MIN(INDEX(Bemenet!$F$2:$F$301,$M4262),INDEX(Szabalyok!$B:$B,$N4262)))</f>
        <v/>
      </c>
      <c r="D4262" s="5" t="str">
        <f>IF(AND($B4262&lt;&gt;"",$C4262&lt;&gt;"",$B4262&lt;=$C4262),INDEX(Bemenet!$G$2:$G$301,$M4262),"")</f>
        <v/>
      </c>
      <c r="E4262" s="6" t="str">
        <f>IF(AND($B4262&lt;&gt;"",$C4262&lt;&gt;"",$B4262&lt;=$C4262),INDEX(Bemenet!$D$2:$D$301,$M4262),"")</f>
        <v/>
      </c>
      <c r="F4262" s="5" t="str">
        <f t="shared" si="594"/>
        <v/>
      </c>
      <c r="G4262" s="5" t="str">
        <f t="shared" si="595"/>
        <v/>
      </c>
      <c r="H4262" s="9" t="str">
        <f t="shared" si="596"/>
        <v/>
      </c>
      <c r="I4262" s="5" t="str">
        <f t="shared" si="597"/>
        <v/>
      </c>
      <c r="J4262" s="5" t="str">
        <f>IF(OR($L4262="",NOT(COUNTIFS($L$2:$L4262,$L4262)=1)),"",SUMIFS($G:$G,$L:$L,$L4262))</f>
        <v/>
      </c>
      <c r="K4262" s="5" t="str">
        <f>IF(OR($L4262="",NOT(COUNTIFS($L$2:$L4262,$L4262)=1)),"",SUMIFS($I:$I,$L:$L,$L4262))</f>
        <v/>
      </c>
      <c r="L4262" s="6" t="str">
        <f t="shared" si="598"/>
        <v/>
      </c>
      <c r="M4262" s="6">
        <f t="shared" si="599"/>
        <v>171</v>
      </c>
      <c r="N4262" s="6">
        <f t="shared" si="600"/>
        <v>12</v>
      </c>
      <c r="O4262" s="9" t="str">
        <f>IF(AND($B4262&lt;&gt;"",$C4262&lt;&gt;"",$B4262&lt;=$C4262),INDEX(Szabalyok!$C:$C,$N4262),"")</f>
        <v/>
      </c>
      <c r="P4262">
        <f t="shared" si="602"/>
        <v>0</v>
      </c>
    </row>
    <row r="4263" spans="1:16" x14ac:dyDescent="0.35">
      <c r="A4263">
        <f t="shared" si="601"/>
        <v>0</v>
      </c>
      <c r="B4263" s="4" t="str">
        <f>IF($M4263&gt;300,"",IF(OR(INDEX(Bemenet!$E$2:$E$301,$M4263)="",INDEX(Bemenet!$F$2:$F$301,$M4263)=""),"",MAX(INDEX(Bemenet!$E$2:$E$301,$M4263),INDEX(Szabalyok!$A:$A,$N4263))))</f>
        <v/>
      </c>
      <c r="C4263" s="4" t="str">
        <f>IF($B4263="","",MIN(INDEX(Bemenet!$F$2:$F$301,$M4263),INDEX(Szabalyok!$B:$B,$N4263)))</f>
        <v/>
      </c>
      <c r="D4263" s="5" t="str">
        <f>IF(AND($B4263&lt;&gt;"",$C4263&lt;&gt;"",$B4263&lt;=$C4263),INDEX(Bemenet!$G$2:$G$301,$M4263),"")</f>
        <v/>
      </c>
      <c r="E4263" s="6" t="str">
        <f>IF(AND($B4263&lt;&gt;"",$C4263&lt;&gt;"",$B4263&lt;=$C4263),INDEX(Bemenet!$D$2:$D$301,$M4263),"")</f>
        <v/>
      </c>
      <c r="F4263" s="5" t="str">
        <f t="shared" si="594"/>
        <v/>
      </c>
      <c r="G4263" s="5" t="str">
        <f t="shared" si="595"/>
        <v/>
      </c>
      <c r="H4263" s="9" t="str">
        <f t="shared" si="596"/>
        <v/>
      </c>
      <c r="I4263" s="5" t="str">
        <f t="shared" si="597"/>
        <v/>
      </c>
      <c r="J4263" s="5" t="str">
        <f>IF(OR($L4263="",NOT(COUNTIFS($L$2:$L4263,$L4263)=1)),"",SUMIFS($G:$G,$L:$L,$L4263))</f>
        <v/>
      </c>
      <c r="K4263" s="5" t="str">
        <f>IF(OR($L4263="",NOT(COUNTIFS($L$2:$L4263,$L4263)=1)),"",SUMIFS($I:$I,$L:$L,$L4263))</f>
        <v/>
      </c>
      <c r="L4263" s="6" t="str">
        <f t="shared" si="598"/>
        <v/>
      </c>
      <c r="M4263" s="6">
        <f t="shared" si="599"/>
        <v>171</v>
      </c>
      <c r="N4263" s="6">
        <f t="shared" si="600"/>
        <v>13</v>
      </c>
      <c r="O4263" s="9" t="str">
        <f>IF(AND($B4263&lt;&gt;"",$C4263&lt;&gt;"",$B4263&lt;=$C4263),INDEX(Szabalyok!$C:$C,$N4263),"")</f>
        <v/>
      </c>
      <c r="P4263">
        <f t="shared" si="602"/>
        <v>0</v>
      </c>
    </row>
    <row r="4264" spans="1:16" x14ac:dyDescent="0.35">
      <c r="A4264">
        <f t="shared" si="601"/>
        <v>0</v>
      </c>
      <c r="B4264" s="4" t="str">
        <f>IF($M4264&gt;300,"",IF(OR(INDEX(Bemenet!$E$2:$E$301,$M4264)="",INDEX(Bemenet!$F$2:$F$301,$M4264)=""),"",MAX(INDEX(Bemenet!$E$2:$E$301,$M4264),INDEX(Szabalyok!$A:$A,$N4264))))</f>
        <v/>
      </c>
      <c r="C4264" s="4" t="str">
        <f>IF($B4264="","",MIN(INDEX(Bemenet!$F$2:$F$301,$M4264),INDEX(Szabalyok!$B:$B,$N4264)))</f>
        <v/>
      </c>
      <c r="D4264" s="5" t="str">
        <f>IF(AND($B4264&lt;&gt;"",$C4264&lt;&gt;"",$B4264&lt;=$C4264),INDEX(Bemenet!$G$2:$G$301,$M4264),"")</f>
        <v/>
      </c>
      <c r="E4264" s="6" t="str">
        <f>IF(AND($B4264&lt;&gt;"",$C4264&lt;&gt;"",$B4264&lt;=$C4264),INDEX(Bemenet!$D$2:$D$301,$M4264),"")</f>
        <v/>
      </c>
      <c r="F4264" s="5" t="str">
        <f t="shared" si="594"/>
        <v/>
      </c>
      <c r="G4264" s="5" t="str">
        <f t="shared" si="595"/>
        <v/>
      </c>
      <c r="H4264" s="9" t="str">
        <f t="shared" si="596"/>
        <v/>
      </c>
      <c r="I4264" s="5" t="str">
        <f t="shared" si="597"/>
        <v/>
      </c>
      <c r="J4264" s="5" t="str">
        <f>IF(OR($L4264="",NOT(COUNTIFS($L$2:$L4264,$L4264)=1)),"",SUMIFS($G:$G,$L:$L,$L4264))</f>
        <v/>
      </c>
      <c r="K4264" s="5" t="str">
        <f>IF(OR($L4264="",NOT(COUNTIFS($L$2:$L4264,$L4264)=1)),"",SUMIFS($I:$I,$L:$L,$L4264))</f>
        <v/>
      </c>
      <c r="L4264" s="6" t="str">
        <f t="shared" si="598"/>
        <v/>
      </c>
      <c r="M4264" s="6">
        <f t="shared" si="599"/>
        <v>171</v>
      </c>
      <c r="N4264" s="6">
        <f t="shared" si="600"/>
        <v>14</v>
      </c>
      <c r="O4264" s="9" t="str">
        <f>IF(AND($B4264&lt;&gt;"",$C4264&lt;&gt;"",$B4264&lt;=$C4264),INDEX(Szabalyok!$C:$C,$N4264),"")</f>
        <v/>
      </c>
      <c r="P4264">
        <f t="shared" si="602"/>
        <v>0</v>
      </c>
    </row>
    <row r="4265" spans="1:16" x14ac:dyDescent="0.35">
      <c r="A4265">
        <f t="shared" si="601"/>
        <v>0</v>
      </c>
      <c r="B4265" s="4" t="str">
        <f>IF($M4265&gt;300,"",IF(OR(INDEX(Bemenet!$E$2:$E$301,$M4265)="",INDEX(Bemenet!$F$2:$F$301,$M4265)=""),"",MAX(INDEX(Bemenet!$E$2:$E$301,$M4265),INDEX(Szabalyok!$A:$A,$N4265))))</f>
        <v/>
      </c>
      <c r="C4265" s="4" t="str">
        <f>IF($B4265="","",MIN(INDEX(Bemenet!$F$2:$F$301,$M4265),INDEX(Szabalyok!$B:$B,$N4265)))</f>
        <v/>
      </c>
      <c r="D4265" s="5" t="str">
        <f>IF(AND($B4265&lt;&gt;"",$C4265&lt;&gt;"",$B4265&lt;=$C4265),INDEX(Bemenet!$G$2:$G$301,$M4265),"")</f>
        <v/>
      </c>
      <c r="E4265" s="6" t="str">
        <f>IF(AND($B4265&lt;&gt;"",$C4265&lt;&gt;"",$B4265&lt;=$C4265),INDEX(Bemenet!$D$2:$D$301,$M4265),"")</f>
        <v/>
      </c>
      <c r="F4265" s="5" t="str">
        <f t="shared" si="594"/>
        <v/>
      </c>
      <c r="G4265" s="5" t="str">
        <f t="shared" si="595"/>
        <v/>
      </c>
      <c r="H4265" s="9" t="str">
        <f t="shared" si="596"/>
        <v/>
      </c>
      <c r="I4265" s="5" t="str">
        <f t="shared" si="597"/>
        <v/>
      </c>
      <c r="J4265" s="5" t="str">
        <f>IF(OR($L4265="",NOT(COUNTIFS($L$2:$L4265,$L4265)=1)),"",SUMIFS($G:$G,$L:$L,$L4265))</f>
        <v/>
      </c>
      <c r="K4265" s="5" t="str">
        <f>IF(OR($L4265="",NOT(COUNTIFS($L$2:$L4265,$L4265)=1)),"",SUMIFS($I:$I,$L:$L,$L4265))</f>
        <v/>
      </c>
      <c r="L4265" s="6" t="str">
        <f t="shared" si="598"/>
        <v/>
      </c>
      <c r="M4265" s="6">
        <f t="shared" si="599"/>
        <v>171</v>
      </c>
      <c r="N4265" s="6">
        <f t="shared" si="600"/>
        <v>15</v>
      </c>
      <c r="O4265" s="9" t="str">
        <f>IF(AND($B4265&lt;&gt;"",$C4265&lt;&gt;"",$B4265&lt;=$C4265),INDEX(Szabalyok!$C:$C,$N4265),"")</f>
        <v/>
      </c>
      <c r="P4265">
        <f t="shared" si="602"/>
        <v>0</v>
      </c>
    </row>
    <row r="4266" spans="1:16" x14ac:dyDescent="0.35">
      <c r="A4266">
        <f t="shared" si="601"/>
        <v>0</v>
      </c>
      <c r="B4266" s="4" t="str">
        <f>IF($M4266&gt;300,"",IF(OR(INDEX(Bemenet!$E$2:$E$301,$M4266)="",INDEX(Bemenet!$F$2:$F$301,$M4266)=""),"",MAX(INDEX(Bemenet!$E$2:$E$301,$M4266),INDEX(Szabalyok!$A:$A,$N4266))))</f>
        <v/>
      </c>
      <c r="C4266" s="4" t="str">
        <f>IF($B4266="","",MIN(INDEX(Bemenet!$F$2:$F$301,$M4266),INDEX(Szabalyok!$B:$B,$N4266)))</f>
        <v/>
      </c>
      <c r="D4266" s="5" t="str">
        <f>IF(AND($B4266&lt;&gt;"",$C4266&lt;&gt;"",$B4266&lt;=$C4266),INDEX(Bemenet!$G$2:$G$301,$M4266),"")</f>
        <v/>
      </c>
      <c r="E4266" s="6" t="str">
        <f>IF(AND($B4266&lt;&gt;"",$C4266&lt;&gt;"",$B4266&lt;=$C4266),INDEX(Bemenet!$D$2:$D$301,$M4266),"")</f>
        <v/>
      </c>
      <c r="F4266" s="5" t="str">
        <f t="shared" si="594"/>
        <v/>
      </c>
      <c r="G4266" s="5" t="str">
        <f t="shared" si="595"/>
        <v/>
      </c>
      <c r="H4266" s="9" t="str">
        <f t="shared" si="596"/>
        <v/>
      </c>
      <c r="I4266" s="5" t="str">
        <f t="shared" si="597"/>
        <v/>
      </c>
      <c r="J4266" s="5" t="str">
        <f>IF(OR($L4266="",NOT(COUNTIFS($L$2:$L4266,$L4266)=1)),"",SUMIFS($G:$G,$L:$L,$L4266))</f>
        <v/>
      </c>
      <c r="K4266" s="5" t="str">
        <f>IF(OR($L4266="",NOT(COUNTIFS($L$2:$L4266,$L4266)=1)),"",SUMIFS($I:$I,$L:$L,$L4266))</f>
        <v/>
      </c>
      <c r="L4266" s="6" t="str">
        <f t="shared" si="598"/>
        <v/>
      </c>
      <c r="M4266" s="6">
        <f t="shared" si="599"/>
        <v>171</v>
      </c>
      <c r="N4266" s="6">
        <f t="shared" si="600"/>
        <v>16</v>
      </c>
      <c r="O4266" s="9" t="str">
        <f>IF(AND($B4266&lt;&gt;"",$C4266&lt;&gt;"",$B4266&lt;=$C4266),INDEX(Szabalyok!$C:$C,$N4266),"")</f>
        <v/>
      </c>
      <c r="P4266">
        <f t="shared" si="602"/>
        <v>0</v>
      </c>
    </row>
    <row r="4267" spans="1:16" x14ac:dyDescent="0.35">
      <c r="A4267">
        <f t="shared" si="601"/>
        <v>0</v>
      </c>
      <c r="B4267" s="4" t="str">
        <f>IF($M4267&gt;300,"",IF(OR(INDEX(Bemenet!$E$2:$E$301,$M4267)="",INDEX(Bemenet!$F$2:$F$301,$M4267)=""),"",MAX(INDEX(Bemenet!$E$2:$E$301,$M4267),INDEX(Szabalyok!$A:$A,$N4267))))</f>
        <v/>
      </c>
      <c r="C4267" s="4" t="str">
        <f>IF($B4267="","",MIN(INDEX(Bemenet!$F$2:$F$301,$M4267),INDEX(Szabalyok!$B:$B,$N4267)))</f>
        <v/>
      </c>
      <c r="D4267" s="5" t="str">
        <f>IF(AND($B4267&lt;&gt;"",$C4267&lt;&gt;"",$B4267&lt;=$C4267),INDEX(Bemenet!$G$2:$G$301,$M4267),"")</f>
        <v/>
      </c>
      <c r="E4267" s="6" t="str">
        <f>IF(AND($B4267&lt;&gt;"",$C4267&lt;&gt;"",$B4267&lt;=$C4267),INDEX(Bemenet!$D$2:$D$301,$M4267),"")</f>
        <v/>
      </c>
      <c r="F4267" s="5" t="str">
        <f t="shared" si="594"/>
        <v/>
      </c>
      <c r="G4267" s="5" t="str">
        <f t="shared" si="595"/>
        <v/>
      </c>
      <c r="H4267" s="9" t="str">
        <f t="shared" si="596"/>
        <v/>
      </c>
      <c r="I4267" s="5" t="str">
        <f t="shared" si="597"/>
        <v/>
      </c>
      <c r="J4267" s="5" t="str">
        <f>IF(OR($L4267="",NOT(COUNTIFS($L$2:$L4267,$L4267)=1)),"",SUMIFS($G:$G,$L:$L,$L4267))</f>
        <v/>
      </c>
      <c r="K4267" s="5" t="str">
        <f>IF(OR($L4267="",NOT(COUNTIFS($L$2:$L4267,$L4267)=1)),"",SUMIFS($I:$I,$L:$L,$L4267))</f>
        <v/>
      </c>
      <c r="L4267" s="6" t="str">
        <f t="shared" si="598"/>
        <v/>
      </c>
      <c r="M4267" s="6">
        <f t="shared" si="599"/>
        <v>171</v>
      </c>
      <c r="N4267" s="6">
        <f t="shared" si="600"/>
        <v>17</v>
      </c>
      <c r="O4267" s="9" t="str">
        <f>IF(AND($B4267&lt;&gt;"",$C4267&lt;&gt;"",$B4267&lt;=$C4267),INDEX(Szabalyok!$C:$C,$N4267),"")</f>
        <v/>
      </c>
      <c r="P4267">
        <f t="shared" si="602"/>
        <v>0</v>
      </c>
    </row>
    <row r="4268" spans="1:16" x14ac:dyDescent="0.35">
      <c r="A4268">
        <f t="shared" si="601"/>
        <v>0</v>
      </c>
      <c r="B4268" s="4" t="str">
        <f>IF($M4268&gt;300,"",IF(OR(INDEX(Bemenet!$E$2:$E$301,$M4268)="",INDEX(Bemenet!$F$2:$F$301,$M4268)=""),"",MAX(INDEX(Bemenet!$E$2:$E$301,$M4268),INDEX(Szabalyok!$A:$A,$N4268))))</f>
        <v/>
      </c>
      <c r="C4268" s="4" t="str">
        <f>IF($B4268="","",MIN(INDEX(Bemenet!$F$2:$F$301,$M4268),INDEX(Szabalyok!$B:$B,$N4268)))</f>
        <v/>
      </c>
      <c r="D4268" s="5" t="str">
        <f>IF(AND($B4268&lt;&gt;"",$C4268&lt;&gt;"",$B4268&lt;=$C4268),INDEX(Bemenet!$G$2:$G$301,$M4268),"")</f>
        <v/>
      </c>
      <c r="E4268" s="6" t="str">
        <f>IF(AND($B4268&lt;&gt;"",$C4268&lt;&gt;"",$B4268&lt;=$C4268),INDEX(Bemenet!$D$2:$D$301,$M4268),"")</f>
        <v/>
      </c>
      <c r="F4268" s="5" t="str">
        <f t="shared" si="594"/>
        <v/>
      </c>
      <c r="G4268" s="5" t="str">
        <f t="shared" si="595"/>
        <v/>
      </c>
      <c r="H4268" s="9" t="str">
        <f t="shared" si="596"/>
        <v/>
      </c>
      <c r="I4268" s="5" t="str">
        <f t="shared" si="597"/>
        <v/>
      </c>
      <c r="J4268" s="5" t="str">
        <f>IF(OR($L4268="",NOT(COUNTIFS($L$2:$L4268,$L4268)=1)),"",SUMIFS($G:$G,$L:$L,$L4268))</f>
        <v/>
      </c>
      <c r="K4268" s="5" t="str">
        <f>IF(OR($L4268="",NOT(COUNTIFS($L$2:$L4268,$L4268)=1)),"",SUMIFS($I:$I,$L:$L,$L4268))</f>
        <v/>
      </c>
      <c r="L4268" s="6" t="str">
        <f t="shared" si="598"/>
        <v/>
      </c>
      <c r="M4268" s="6">
        <f t="shared" si="599"/>
        <v>171</v>
      </c>
      <c r="N4268" s="6">
        <f t="shared" si="600"/>
        <v>18</v>
      </c>
      <c r="O4268" s="9" t="str">
        <f>IF(AND($B4268&lt;&gt;"",$C4268&lt;&gt;"",$B4268&lt;=$C4268),INDEX(Szabalyok!$C:$C,$N4268),"")</f>
        <v/>
      </c>
      <c r="P4268">
        <f t="shared" si="602"/>
        <v>0</v>
      </c>
    </row>
    <row r="4269" spans="1:16" x14ac:dyDescent="0.35">
      <c r="A4269">
        <f t="shared" si="601"/>
        <v>0</v>
      </c>
      <c r="B4269" s="4" t="str">
        <f>IF($M4269&gt;300,"",IF(OR(INDEX(Bemenet!$E$2:$E$301,$M4269)="",INDEX(Bemenet!$F$2:$F$301,$M4269)=""),"",MAX(INDEX(Bemenet!$E$2:$E$301,$M4269),INDEX(Szabalyok!$A:$A,$N4269))))</f>
        <v/>
      </c>
      <c r="C4269" s="4" t="str">
        <f>IF($B4269="","",MIN(INDEX(Bemenet!$F$2:$F$301,$M4269),INDEX(Szabalyok!$B:$B,$N4269)))</f>
        <v/>
      </c>
      <c r="D4269" s="5" t="str">
        <f>IF(AND($B4269&lt;&gt;"",$C4269&lt;&gt;"",$B4269&lt;=$C4269),INDEX(Bemenet!$G$2:$G$301,$M4269),"")</f>
        <v/>
      </c>
      <c r="E4269" s="6" t="str">
        <f>IF(AND($B4269&lt;&gt;"",$C4269&lt;&gt;"",$B4269&lt;=$C4269),INDEX(Bemenet!$D$2:$D$301,$M4269),"")</f>
        <v/>
      </c>
      <c r="F4269" s="5" t="str">
        <f t="shared" si="594"/>
        <v/>
      </c>
      <c r="G4269" s="5" t="str">
        <f t="shared" si="595"/>
        <v/>
      </c>
      <c r="H4269" s="9" t="str">
        <f t="shared" si="596"/>
        <v/>
      </c>
      <c r="I4269" s="5" t="str">
        <f t="shared" si="597"/>
        <v/>
      </c>
      <c r="J4269" s="5" t="str">
        <f>IF(OR($L4269="",NOT(COUNTIFS($L$2:$L4269,$L4269)=1)),"",SUMIFS($G:$G,$L:$L,$L4269))</f>
        <v/>
      </c>
      <c r="K4269" s="5" t="str">
        <f>IF(OR($L4269="",NOT(COUNTIFS($L$2:$L4269,$L4269)=1)),"",SUMIFS($I:$I,$L:$L,$L4269))</f>
        <v/>
      </c>
      <c r="L4269" s="6" t="str">
        <f t="shared" si="598"/>
        <v/>
      </c>
      <c r="M4269" s="6">
        <f t="shared" si="599"/>
        <v>171</v>
      </c>
      <c r="N4269" s="6">
        <f t="shared" si="600"/>
        <v>19</v>
      </c>
      <c r="O4269" s="9" t="str">
        <f>IF(AND($B4269&lt;&gt;"",$C4269&lt;&gt;"",$B4269&lt;=$C4269),INDEX(Szabalyok!$C:$C,$N4269),"")</f>
        <v/>
      </c>
      <c r="P4269">
        <f t="shared" si="602"/>
        <v>0</v>
      </c>
    </row>
    <row r="4270" spans="1:16" x14ac:dyDescent="0.35">
      <c r="A4270">
        <f t="shared" si="601"/>
        <v>0</v>
      </c>
      <c r="B4270" s="4" t="str">
        <f>IF($M4270&gt;300,"",IF(OR(INDEX(Bemenet!$E$2:$E$301,$M4270)="",INDEX(Bemenet!$F$2:$F$301,$M4270)=""),"",MAX(INDEX(Bemenet!$E$2:$E$301,$M4270),INDEX(Szabalyok!$A:$A,$N4270))))</f>
        <v/>
      </c>
      <c r="C4270" s="4" t="str">
        <f>IF($B4270="","",MIN(INDEX(Bemenet!$F$2:$F$301,$M4270),INDEX(Szabalyok!$B:$B,$N4270)))</f>
        <v/>
      </c>
      <c r="D4270" s="5" t="str">
        <f>IF(AND($B4270&lt;&gt;"",$C4270&lt;&gt;"",$B4270&lt;=$C4270),INDEX(Bemenet!$G$2:$G$301,$M4270),"")</f>
        <v/>
      </c>
      <c r="E4270" s="6" t="str">
        <f>IF(AND($B4270&lt;&gt;"",$C4270&lt;&gt;"",$B4270&lt;=$C4270),INDEX(Bemenet!$D$2:$D$301,$M4270),"")</f>
        <v/>
      </c>
      <c r="F4270" s="5" t="str">
        <f t="shared" si="594"/>
        <v/>
      </c>
      <c r="G4270" s="5" t="str">
        <f t="shared" si="595"/>
        <v/>
      </c>
      <c r="H4270" s="9" t="str">
        <f t="shared" si="596"/>
        <v/>
      </c>
      <c r="I4270" s="5" t="str">
        <f t="shared" si="597"/>
        <v/>
      </c>
      <c r="J4270" s="5" t="str">
        <f>IF(OR($L4270="",NOT(COUNTIFS($L$2:$L4270,$L4270)=1)),"",SUMIFS($G:$G,$L:$L,$L4270))</f>
        <v/>
      </c>
      <c r="K4270" s="5" t="str">
        <f>IF(OR($L4270="",NOT(COUNTIFS($L$2:$L4270,$L4270)=1)),"",SUMIFS($I:$I,$L:$L,$L4270))</f>
        <v/>
      </c>
      <c r="L4270" s="6" t="str">
        <f t="shared" si="598"/>
        <v/>
      </c>
      <c r="M4270" s="6">
        <f t="shared" si="599"/>
        <v>171</v>
      </c>
      <c r="N4270" s="6">
        <f t="shared" si="600"/>
        <v>20</v>
      </c>
      <c r="O4270" s="9" t="str">
        <f>IF(AND($B4270&lt;&gt;"",$C4270&lt;&gt;"",$B4270&lt;=$C4270),INDEX(Szabalyok!$C:$C,$N4270),"")</f>
        <v/>
      </c>
      <c r="P4270">
        <f t="shared" si="602"/>
        <v>0</v>
      </c>
    </row>
    <row r="4271" spans="1:16" x14ac:dyDescent="0.35">
      <c r="A4271">
        <f t="shared" si="601"/>
        <v>0</v>
      </c>
      <c r="B4271" s="4" t="str">
        <f>IF($M4271&gt;300,"",IF(OR(INDEX(Bemenet!$E$2:$E$301,$M4271)="",INDEX(Bemenet!$F$2:$F$301,$M4271)=""),"",MAX(INDEX(Bemenet!$E$2:$E$301,$M4271),INDEX(Szabalyok!$A:$A,$N4271))))</f>
        <v/>
      </c>
      <c r="C4271" s="4" t="str">
        <f>IF($B4271="","",MIN(INDEX(Bemenet!$F$2:$F$301,$M4271),INDEX(Szabalyok!$B:$B,$N4271)))</f>
        <v/>
      </c>
      <c r="D4271" s="5" t="str">
        <f>IF(AND($B4271&lt;&gt;"",$C4271&lt;&gt;"",$B4271&lt;=$C4271),INDEX(Bemenet!$G$2:$G$301,$M4271),"")</f>
        <v/>
      </c>
      <c r="E4271" s="6" t="str">
        <f>IF(AND($B4271&lt;&gt;"",$C4271&lt;&gt;"",$B4271&lt;=$C4271),INDEX(Bemenet!$D$2:$D$301,$M4271),"")</f>
        <v/>
      </c>
      <c r="F4271" s="5" t="str">
        <f t="shared" si="594"/>
        <v/>
      </c>
      <c r="G4271" s="5" t="str">
        <f t="shared" si="595"/>
        <v/>
      </c>
      <c r="H4271" s="9" t="str">
        <f t="shared" si="596"/>
        <v/>
      </c>
      <c r="I4271" s="5" t="str">
        <f t="shared" si="597"/>
        <v/>
      </c>
      <c r="J4271" s="5" t="str">
        <f>IF(OR($L4271="",NOT(COUNTIFS($L$2:$L4271,$L4271)=1)),"",SUMIFS($G:$G,$L:$L,$L4271))</f>
        <v/>
      </c>
      <c r="K4271" s="5" t="str">
        <f>IF(OR($L4271="",NOT(COUNTIFS($L$2:$L4271,$L4271)=1)),"",SUMIFS($I:$I,$L:$L,$L4271))</f>
        <v/>
      </c>
      <c r="L4271" s="6" t="str">
        <f t="shared" si="598"/>
        <v/>
      </c>
      <c r="M4271" s="6">
        <f t="shared" si="599"/>
        <v>171</v>
      </c>
      <c r="N4271" s="6">
        <f t="shared" si="600"/>
        <v>21</v>
      </c>
      <c r="O4271" s="9" t="str">
        <f>IF(AND($B4271&lt;&gt;"",$C4271&lt;&gt;"",$B4271&lt;=$C4271),INDEX(Szabalyok!$C:$C,$N4271),"")</f>
        <v/>
      </c>
      <c r="P4271">
        <f t="shared" si="602"/>
        <v>0</v>
      </c>
    </row>
    <row r="4272" spans="1:16" x14ac:dyDescent="0.35">
      <c r="A4272">
        <f t="shared" si="601"/>
        <v>0</v>
      </c>
      <c r="B4272" s="4" t="str">
        <f>IF($M4272&gt;300,"",IF(OR(INDEX(Bemenet!$E$2:$E$301,$M4272)="",INDEX(Bemenet!$F$2:$F$301,$M4272)=""),"",MAX(INDEX(Bemenet!$E$2:$E$301,$M4272),INDEX(Szabalyok!$A:$A,$N4272))))</f>
        <v/>
      </c>
      <c r="C4272" s="4" t="str">
        <f>IF($B4272="","",MIN(INDEX(Bemenet!$F$2:$F$301,$M4272),INDEX(Szabalyok!$B:$B,$N4272)))</f>
        <v/>
      </c>
      <c r="D4272" s="5" t="str">
        <f>IF(AND($B4272&lt;&gt;"",$C4272&lt;&gt;"",$B4272&lt;=$C4272),INDEX(Bemenet!$G$2:$G$301,$M4272),"")</f>
        <v/>
      </c>
      <c r="E4272" s="6" t="str">
        <f>IF(AND($B4272&lt;&gt;"",$C4272&lt;&gt;"",$B4272&lt;=$C4272),INDEX(Bemenet!$D$2:$D$301,$M4272),"")</f>
        <v/>
      </c>
      <c r="F4272" s="5" t="str">
        <f t="shared" si="594"/>
        <v/>
      </c>
      <c r="G4272" s="5" t="str">
        <f t="shared" si="595"/>
        <v/>
      </c>
      <c r="H4272" s="9" t="str">
        <f t="shared" si="596"/>
        <v/>
      </c>
      <c r="I4272" s="5" t="str">
        <f t="shared" si="597"/>
        <v/>
      </c>
      <c r="J4272" s="5" t="str">
        <f>IF(OR($L4272="",NOT(COUNTIFS($L$2:$L4272,$L4272)=1)),"",SUMIFS($G:$G,$L:$L,$L4272))</f>
        <v/>
      </c>
      <c r="K4272" s="5" t="str">
        <f>IF(OR($L4272="",NOT(COUNTIFS($L$2:$L4272,$L4272)=1)),"",SUMIFS($I:$I,$L:$L,$L4272))</f>
        <v/>
      </c>
      <c r="L4272" s="6" t="str">
        <f t="shared" si="598"/>
        <v/>
      </c>
      <c r="M4272" s="6">
        <f t="shared" si="599"/>
        <v>171</v>
      </c>
      <c r="N4272" s="6">
        <f t="shared" si="600"/>
        <v>22</v>
      </c>
      <c r="O4272" s="9" t="str">
        <f>IF(AND($B4272&lt;&gt;"",$C4272&lt;&gt;"",$B4272&lt;=$C4272),INDEX(Szabalyok!$C:$C,$N4272),"")</f>
        <v/>
      </c>
      <c r="P4272">
        <f t="shared" si="602"/>
        <v>0</v>
      </c>
    </row>
    <row r="4273" spans="1:16" x14ac:dyDescent="0.35">
      <c r="A4273">
        <f t="shared" si="601"/>
        <v>0</v>
      </c>
      <c r="B4273" s="4" t="str">
        <f>IF($M4273&gt;300,"",IF(OR(INDEX(Bemenet!$E$2:$E$301,$M4273)="",INDEX(Bemenet!$F$2:$F$301,$M4273)=""),"",MAX(INDEX(Bemenet!$E$2:$E$301,$M4273),INDEX(Szabalyok!$A:$A,$N4273))))</f>
        <v/>
      </c>
      <c r="C4273" s="4" t="str">
        <f>IF($B4273="","",MIN(INDEX(Bemenet!$F$2:$F$301,$M4273),INDEX(Szabalyok!$B:$B,$N4273)))</f>
        <v/>
      </c>
      <c r="D4273" s="5" t="str">
        <f>IF(AND($B4273&lt;&gt;"",$C4273&lt;&gt;"",$B4273&lt;=$C4273),INDEX(Bemenet!$G$2:$G$301,$M4273),"")</f>
        <v/>
      </c>
      <c r="E4273" s="6" t="str">
        <f>IF(AND($B4273&lt;&gt;"",$C4273&lt;&gt;"",$B4273&lt;=$C4273),INDEX(Bemenet!$D$2:$D$301,$M4273),"")</f>
        <v/>
      </c>
      <c r="F4273" s="5" t="str">
        <f t="shared" si="594"/>
        <v/>
      </c>
      <c r="G4273" s="5" t="str">
        <f t="shared" si="595"/>
        <v/>
      </c>
      <c r="H4273" s="9" t="str">
        <f t="shared" si="596"/>
        <v/>
      </c>
      <c r="I4273" s="5" t="str">
        <f t="shared" si="597"/>
        <v/>
      </c>
      <c r="J4273" s="5" t="str">
        <f>IF(OR($L4273="",NOT(COUNTIFS($L$2:$L4273,$L4273)=1)),"",SUMIFS($G:$G,$L:$L,$L4273))</f>
        <v/>
      </c>
      <c r="K4273" s="5" t="str">
        <f>IF(OR($L4273="",NOT(COUNTIFS($L$2:$L4273,$L4273)=1)),"",SUMIFS($I:$I,$L:$L,$L4273))</f>
        <v/>
      </c>
      <c r="L4273" s="6" t="str">
        <f t="shared" si="598"/>
        <v/>
      </c>
      <c r="M4273" s="6">
        <f t="shared" si="599"/>
        <v>171</v>
      </c>
      <c r="N4273" s="6">
        <f t="shared" si="600"/>
        <v>23</v>
      </c>
      <c r="O4273" s="9" t="str">
        <f>IF(AND($B4273&lt;&gt;"",$C4273&lt;&gt;"",$B4273&lt;=$C4273),INDEX(Szabalyok!$C:$C,$N4273),"")</f>
        <v/>
      </c>
      <c r="P4273">
        <f t="shared" si="602"/>
        <v>0</v>
      </c>
    </row>
    <row r="4274" spans="1:16" x14ac:dyDescent="0.35">
      <c r="A4274">
        <f t="shared" si="601"/>
        <v>0</v>
      </c>
      <c r="B4274" s="4" t="str">
        <f>IF($M4274&gt;300,"",IF(OR(INDEX(Bemenet!$E$2:$E$301,$M4274)="",INDEX(Bemenet!$F$2:$F$301,$M4274)=""),"",MAX(INDEX(Bemenet!$E$2:$E$301,$M4274),INDEX(Szabalyok!$A:$A,$N4274))))</f>
        <v/>
      </c>
      <c r="C4274" s="4" t="str">
        <f>IF($B4274="","",MIN(INDEX(Bemenet!$F$2:$F$301,$M4274),INDEX(Szabalyok!$B:$B,$N4274)))</f>
        <v/>
      </c>
      <c r="D4274" s="5" t="str">
        <f>IF(AND($B4274&lt;&gt;"",$C4274&lt;&gt;"",$B4274&lt;=$C4274),INDEX(Bemenet!$G$2:$G$301,$M4274),"")</f>
        <v/>
      </c>
      <c r="E4274" s="6" t="str">
        <f>IF(AND($B4274&lt;&gt;"",$C4274&lt;&gt;"",$B4274&lt;=$C4274),INDEX(Bemenet!$D$2:$D$301,$M4274),"")</f>
        <v/>
      </c>
      <c r="F4274" s="5" t="str">
        <f t="shared" si="594"/>
        <v/>
      </c>
      <c r="G4274" s="5" t="str">
        <f t="shared" si="595"/>
        <v/>
      </c>
      <c r="H4274" s="9" t="str">
        <f t="shared" si="596"/>
        <v/>
      </c>
      <c r="I4274" s="5" t="str">
        <f t="shared" si="597"/>
        <v/>
      </c>
      <c r="J4274" s="5" t="str">
        <f>IF(OR($L4274="",NOT(COUNTIFS($L$2:$L4274,$L4274)=1)),"",SUMIFS($G:$G,$L:$L,$L4274))</f>
        <v/>
      </c>
      <c r="K4274" s="5" t="str">
        <f>IF(OR($L4274="",NOT(COUNTIFS($L$2:$L4274,$L4274)=1)),"",SUMIFS($I:$I,$L:$L,$L4274))</f>
        <v/>
      </c>
      <c r="L4274" s="6" t="str">
        <f t="shared" si="598"/>
        <v/>
      </c>
      <c r="M4274" s="6">
        <f t="shared" si="599"/>
        <v>171</v>
      </c>
      <c r="N4274" s="6">
        <f t="shared" si="600"/>
        <v>24</v>
      </c>
      <c r="O4274" s="9" t="str">
        <f>IF(AND($B4274&lt;&gt;"",$C4274&lt;&gt;"",$B4274&lt;=$C4274),INDEX(Szabalyok!$C:$C,$N4274),"")</f>
        <v/>
      </c>
      <c r="P4274">
        <f t="shared" si="602"/>
        <v>0</v>
      </c>
    </row>
    <row r="4275" spans="1:16" x14ac:dyDescent="0.35">
      <c r="A4275">
        <f t="shared" si="601"/>
        <v>0</v>
      </c>
      <c r="B4275" s="4" t="str">
        <f>IF($M4275&gt;300,"",IF(OR(INDEX(Bemenet!$E$2:$E$301,$M4275)="",INDEX(Bemenet!$F$2:$F$301,$M4275)=""),"",MAX(INDEX(Bemenet!$E$2:$E$301,$M4275),INDEX(Szabalyok!$A:$A,$N4275))))</f>
        <v/>
      </c>
      <c r="C4275" s="4" t="str">
        <f>IF($B4275="","",MIN(INDEX(Bemenet!$F$2:$F$301,$M4275),INDEX(Szabalyok!$B:$B,$N4275)))</f>
        <v/>
      </c>
      <c r="D4275" s="5" t="str">
        <f>IF(AND($B4275&lt;&gt;"",$C4275&lt;&gt;"",$B4275&lt;=$C4275),INDEX(Bemenet!$G$2:$G$301,$M4275),"")</f>
        <v/>
      </c>
      <c r="E4275" s="6" t="str">
        <f>IF(AND($B4275&lt;&gt;"",$C4275&lt;&gt;"",$B4275&lt;=$C4275),INDEX(Bemenet!$D$2:$D$301,$M4275),"")</f>
        <v/>
      </c>
      <c r="F4275" s="5" t="str">
        <f t="shared" si="594"/>
        <v/>
      </c>
      <c r="G4275" s="5" t="str">
        <f t="shared" si="595"/>
        <v/>
      </c>
      <c r="H4275" s="9" t="str">
        <f t="shared" si="596"/>
        <v/>
      </c>
      <c r="I4275" s="5" t="str">
        <f t="shared" si="597"/>
        <v/>
      </c>
      <c r="J4275" s="5" t="str">
        <f>IF(OR($L4275="",NOT(COUNTIFS($L$2:$L4275,$L4275)=1)),"",SUMIFS($G:$G,$L:$L,$L4275))</f>
        <v/>
      </c>
      <c r="K4275" s="5" t="str">
        <f>IF(OR($L4275="",NOT(COUNTIFS($L$2:$L4275,$L4275)=1)),"",SUMIFS($I:$I,$L:$L,$L4275))</f>
        <v/>
      </c>
      <c r="L4275" s="6" t="str">
        <f t="shared" si="598"/>
        <v/>
      </c>
      <c r="M4275" s="6">
        <f t="shared" si="599"/>
        <v>171</v>
      </c>
      <c r="N4275" s="6">
        <f t="shared" si="600"/>
        <v>25</v>
      </c>
      <c r="O4275" s="9" t="str">
        <f>IF(AND($B4275&lt;&gt;"",$C4275&lt;&gt;"",$B4275&lt;=$C4275),INDEX(Szabalyok!$C:$C,$N4275),"")</f>
        <v/>
      </c>
      <c r="P4275">
        <f t="shared" si="602"/>
        <v>0</v>
      </c>
    </row>
    <row r="4276" spans="1:16" x14ac:dyDescent="0.35">
      <c r="A4276">
        <f t="shared" si="601"/>
        <v>0</v>
      </c>
      <c r="B4276" s="4" t="str">
        <f>IF($M4276&gt;300,"",IF(OR(INDEX(Bemenet!$E$2:$E$301,$M4276)="",INDEX(Bemenet!$F$2:$F$301,$M4276)=""),"",MAX(INDEX(Bemenet!$E$2:$E$301,$M4276),INDEX(Szabalyok!$A:$A,$N4276))))</f>
        <v/>
      </c>
      <c r="C4276" s="4" t="str">
        <f>IF($B4276="","",MIN(INDEX(Bemenet!$F$2:$F$301,$M4276),INDEX(Szabalyok!$B:$B,$N4276)))</f>
        <v/>
      </c>
      <c r="D4276" s="5" t="str">
        <f>IF(AND($B4276&lt;&gt;"",$C4276&lt;&gt;"",$B4276&lt;=$C4276),INDEX(Bemenet!$G$2:$G$301,$M4276),"")</f>
        <v/>
      </c>
      <c r="E4276" s="6" t="str">
        <f>IF(AND($B4276&lt;&gt;"",$C4276&lt;&gt;"",$B4276&lt;=$C4276),INDEX(Bemenet!$D$2:$D$301,$M4276),"")</f>
        <v/>
      </c>
      <c r="F4276" s="5" t="str">
        <f t="shared" si="594"/>
        <v/>
      </c>
      <c r="G4276" s="5" t="str">
        <f t="shared" si="595"/>
        <v/>
      </c>
      <c r="H4276" s="9" t="str">
        <f t="shared" si="596"/>
        <v/>
      </c>
      <c r="I4276" s="5" t="str">
        <f t="shared" si="597"/>
        <v/>
      </c>
      <c r="J4276" s="5" t="str">
        <f>IF(OR($L4276="",NOT(COUNTIFS($L$2:$L4276,$L4276)=1)),"",SUMIFS($G:$G,$L:$L,$L4276))</f>
        <v/>
      </c>
      <c r="K4276" s="5" t="str">
        <f>IF(OR($L4276="",NOT(COUNTIFS($L$2:$L4276,$L4276)=1)),"",SUMIFS($I:$I,$L:$L,$L4276))</f>
        <v/>
      </c>
      <c r="L4276" s="6" t="str">
        <f t="shared" si="598"/>
        <v/>
      </c>
      <c r="M4276" s="6">
        <f t="shared" si="599"/>
        <v>171</v>
      </c>
      <c r="N4276" s="6">
        <f t="shared" si="600"/>
        <v>26</v>
      </c>
      <c r="O4276" s="9" t="str">
        <f>IF(AND($B4276&lt;&gt;"",$C4276&lt;&gt;"",$B4276&lt;=$C4276),INDEX(Szabalyok!$C:$C,$N4276),"")</f>
        <v/>
      </c>
      <c r="P4276">
        <f t="shared" si="602"/>
        <v>0</v>
      </c>
    </row>
    <row r="4277" spans="1:16" x14ac:dyDescent="0.35">
      <c r="A4277">
        <f t="shared" si="601"/>
        <v>0</v>
      </c>
      <c r="B4277" s="4" t="str">
        <f>IF($M4277&gt;300,"",IF(OR(INDEX(Bemenet!$E$2:$E$301,$M4277)="",INDEX(Bemenet!$F$2:$F$301,$M4277)=""),"",MAX(INDEX(Bemenet!$E$2:$E$301,$M4277),INDEX(Szabalyok!$A:$A,$N4277))))</f>
        <v/>
      </c>
      <c r="C4277" s="4" t="str">
        <f>IF($B4277="","",MIN(INDEX(Bemenet!$F$2:$F$301,$M4277),INDEX(Szabalyok!$B:$B,$N4277)))</f>
        <v/>
      </c>
      <c r="D4277" s="5" t="str">
        <f>IF(AND($B4277&lt;&gt;"",$C4277&lt;&gt;"",$B4277&lt;=$C4277),INDEX(Bemenet!$G$2:$G$301,$M4277),"")</f>
        <v/>
      </c>
      <c r="E4277" s="6" t="str">
        <f>IF(AND($B4277&lt;&gt;"",$C4277&lt;&gt;"",$B4277&lt;=$C4277),INDEX(Bemenet!$D$2:$D$301,$M4277),"")</f>
        <v/>
      </c>
      <c r="F4277" s="5" t="str">
        <f t="shared" si="594"/>
        <v/>
      </c>
      <c r="G4277" s="5" t="str">
        <f t="shared" si="595"/>
        <v/>
      </c>
      <c r="H4277" s="9" t="str">
        <f t="shared" si="596"/>
        <v/>
      </c>
      <c r="I4277" s="5" t="str">
        <f t="shared" si="597"/>
        <v/>
      </c>
      <c r="J4277" s="5" t="str">
        <f>IF(OR($L4277="",NOT(COUNTIFS($L$2:$L4277,$L4277)=1)),"",SUMIFS($G:$G,$L:$L,$L4277))</f>
        <v/>
      </c>
      <c r="K4277" s="5" t="str">
        <f>IF(OR($L4277="",NOT(COUNTIFS($L$2:$L4277,$L4277)=1)),"",SUMIFS($I:$I,$L:$L,$L4277))</f>
        <v/>
      </c>
      <c r="L4277" s="6" t="str">
        <f t="shared" si="598"/>
        <v/>
      </c>
      <c r="M4277" s="6">
        <f t="shared" si="599"/>
        <v>172</v>
      </c>
      <c r="N4277" s="6">
        <f t="shared" si="600"/>
        <v>2</v>
      </c>
      <c r="O4277" s="9" t="str">
        <f>IF(AND($B4277&lt;&gt;"",$C4277&lt;&gt;"",$B4277&lt;=$C4277),INDEX(Szabalyok!$C:$C,$N4277),"")</f>
        <v/>
      </c>
      <c r="P4277">
        <f t="shared" si="602"/>
        <v>0</v>
      </c>
    </row>
    <row r="4278" spans="1:16" x14ac:dyDescent="0.35">
      <c r="A4278">
        <f t="shared" si="601"/>
        <v>0</v>
      </c>
      <c r="B4278" s="4" t="str">
        <f>IF($M4278&gt;300,"",IF(OR(INDEX(Bemenet!$E$2:$E$301,$M4278)="",INDEX(Bemenet!$F$2:$F$301,$M4278)=""),"",MAX(INDEX(Bemenet!$E$2:$E$301,$M4278),INDEX(Szabalyok!$A:$A,$N4278))))</f>
        <v/>
      </c>
      <c r="C4278" s="4" t="str">
        <f>IF($B4278="","",MIN(INDEX(Bemenet!$F$2:$F$301,$M4278),INDEX(Szabalyok!$B:$B,$N4278)))</f>
        <v/>
      </c>
      <c r="D4278" s="5" t="str">
        <f>IF(AND($B4278&lt;&gt;"",$C4278&lt;&gt;"",$B4278&lt;=$C4278),INDEX(Bemenet!$G$2:$G$301,$M4278),"")</f>
        <v/>
      </c>
      <c r="E4278" s="6" t="str">
        <f>IF(AND($B4278&lt;&gt;"",$C4278&lt;&gt;"",$B4278&lt;=$C4278),INDEX(Bemenet!$D$2:$D$301,$M4278),"")</f>
        <v/>
      </c>
      <c r="F4278" s="5" t="str">
        <f t="shared" si="594"/>
        <v/>
      </c>
      <c r="G4278" s="5" t="str">
        <f t="shared" si="595"/>
        <v/>
      </c>
      <c r="H4278" s="9" t="str">
        <f t="shared" si="596"/>
        <v/>
      </c>
      <c r="I4278" s="5" t="str">
        <f t="shared" si="597"/>
        <v/>
      </c>
      <c r="J4278" s="5" t="str">
        <f>IF(OR($L4278="",NOT(COUNTIFS($L$2:$L4278,$L4278)=1)),"",SUMIFS($G:$G,$L:$L,$L4278))</f>
        <v/>
      </c>
      <c r="K4278" s="5" t="str">
        <f>IF(OR($L4278="",NOT(COUNTIFS($L$2:$L4278,$L4278)=1)),"",SUMIFS($I:$I,$L:$L,$L4278))</f>
        <v/>
      </c>
      <c r="L4278" s="6" t="str">
        <f t="shared" si="598"/>
        <v/>
      </c>
      <c r="M4278" s="6">
        <f t="shared" si="599"/>
        <v>172</v>
      </c>
      <c r="N4278" s="6">
        <f t="shared" si="600"/>
        <v>3</v>
      </c>
      <c r="O4278" s="9" t="str">
        <f>IF(AND($B4278&lt;&gt;"",$C4278&lt;&gt;"",$B4278&lt;=$C4278),INDEX(Szabalyok!$C:$C,$N4278),"")</f>
        <v/>
      </c>
      <c r="P4278">
        <f t="shared" si="602"/>
        <v>0</v>
      </c>
    </row>
    <row r="4279" spans="1:16" x14ac:dyDescent="0.35">
      <c r="A4279">
        <f t="shared" si="601"/>
        <v>0</v>
      </c>
      <c r="B4279" s="4" t="str">
        <f>IF($M4279&gt;300,"",IF(OR(INDEX(Bemenet!$E$2:$E$301,$M4279)="",INDEX(Bemenet!$F$2:$F$301,$M4279)=""),"",MAX(INDEX(Bemenet!$E$2:$E$301,$M4279),INDEX(Szabalyok!$A:$A,$N4279))))</f>
        <v/>
      </c>
      <c r="C4279" s="4" t="str">
        <f>IF($B4279="","",MIN(INDEX(Bemenet!$F$2:$F$301,$M4279),INDEX(Szabalyok!$B:$B,$N4279)))</f>
        <v/>
      </c>
      <c r="D4279" s="5" t="str">
        <f>IF(AND($B4279&lt;&gt;"",$C4279&lt;&gt;"",$B4279&lt;=$C4279),INDEX(Bemenet!$G$2:$G$301,$M4279),"")</f>
        <v/>
      </c>
      <c r="E4279" s="6" t="str">
        <f>IF(AND($B4279&lt;&gt;"",$C4279&lt;&gt;"",$B4279&lt;=$C4279),INDEX(Bemenet!$D$2:$D$301,$M4279),"")</f>
        <v/>
      </c>
      <c r="F4279" s="5" t="str">
        <f t="shared" si="594"/>
        <v/>
      </c>
      <c r="G4279" s="5" t="str">
        <f t="shared" si="595"/>
        <v/>
      </c>
      <c r="H4279" s="9" t="str">
        <f t="shared" si="596"/>
        <v/>
      </c>
      <c r="I4279" s="5" t="str">
        <f t="shared" si="597"/>
        <v/>
      </c>
      <c r="J4279" s="5" t="str">
        <f>IF(OR($L4279="",NOT(COUNTIFS($L$2:$L4279,$L4279)=1)),"",SUMIFS($G:$G,$L:$L,$L4279))</f>
        <v/>
      </c>
      <c r="K4279" s="5" t="str">
        <f>IF(OR($L4279="",NOT(COUNTIFS($L$2:$L4279,$L4279)=1)),"",SUMIFS($I:$I,$L:$L,$L4279))</f>
        <v/>
      </c>
      <c r="L4279" s="6" t="str">
        <f t="shared" si="598"/>
        <v/>
      </c>
      <c r="M4279" s="6">
        <f t="shared" si="599"/>
        <v>172</v>
      </c>
      <c r="N4279" s="6">
        <f t="shared" si="600"/>
        <v>4</v>
      </c>
      <c r="O4279" s="9" t="str">
        <f>IF(AND($B4279&lt;&gt;"",$C4279&lt;&gt;"",$B4279&lt;=$C4279),INDEX(Szabalyok!$C:$C,$N4279),"")</f>
        <v/>
      </c>
      <c r="P4279">
        <f t="shared" si="602"/>
        <v>0</v>
      </c>
    </row>
    <row r="4280" spans="1:16" x14ac:dyDescent="0.35">
      <c r="A4280">
        <f t="shared" si="601"/>
        <v>0</v>
      </c>
      <c r="B4280" s="4" t="str">
        <f>IF($M4280&gt;300,"",IF(OR(INDEX(Bemenet!$E$2:$E$301,$M4280)="",INDEX(Bemenet!$F$2:$F$301,$M4280)=""),"",MAX(INDEX(Bemenet!$E$2:$E$301,$M4280),INDEX(Szabalyok!$A:$A,$N4280))))</f>
        <v/>
      </c>
      <c r="C4280" s="4" t="str">
        <f>IF($B4280="","",MIN(INDEX(Bemenet!$F$2:$F$301,$M4280),INDEX(Szabalyok!$B:$B,$N4280)))</f>
        <v/>
      </c>
      <c r="D4280" s="5" t="str">
        <f>IF(AND($B4280&lt;&gt;"",$C4280&lt;&gt;"",$B4280&lt;=$C4280),INDEX(Bemenet!$G$2:$G$301,$M4280),"")</f>
        <v/>
      </c>
      <c r="E4280" s="6" t="str">
        <f>IF(AND($B4280&lt;&gt;"",$C4280&lt;&gt;"",$B4280&lt;=$C4280),INDEX(Bemenet!$D$2:$D$301,$M4280),"")</f>
        <v/>
      </c>
      <c r="F4280" s="5" t="str">
        <f t="shared" si="594"/>
        <v/>
      </c>
      <c r="G4280" s="5" t="str">
        <f t="shared" si="595"/>
        <v/>
      </c>
      <c r="H4280" s="9" t="str">
        <f t="shared" si="596"/>
        <v/>
      </c>
      <c r="I4280" s="5" t="str">
        <f t="shared" si="597"/>
        <v/>
      </c>
      <c r="J4280" s="5" t="str">
        <f>IF(OR($L4280="",NOT(COUNTIFS($L$2:$L4280,$L4280)=1)),"",SUMIFS($G:$G,$L:$L,$L4280))</f>
        <v/>
      </c>
      <c r="K4280" s="5" t="str">
        <f>IF(OR($L4280="",NOT(COUNTIFS($L$2:$L4280,$L4280)=1)),"",SUMIFS($I:$I,$L:$L,$L4280))</f>
        <v/>
      </c>
      <c r="L4280" s="6" t="str">
        <f t="shared" si="598"/>
        <v/>
      </c>
      <c r="M4280" s="6">
        <f t="shared" si="599"/>
        <v>172</v>
      </c>
      <c r="N4280" s="6">
        <f t="shared" si="600"/>
        <v>5</v>
      </c>
      <c r="O4280" s="9" t="str">
        <f>IF(AND($B4280&lt;&gt;"",$C4280&lt;&gt;"",$B4280&lt;=$C4280),INDEX(Szabalyok!$C:$C,$N4280),"")</f>
        <v/>
      </c>
      <c r="P4280">
        <f t="shared" si="602"/>
        <v>0</v>
      </c>
    </row>
    <row r="4281" spans="1:16" x14ac:dyDescent="0.35">
      <c r="A4281">
        <f t="shared" si="601"/>
        <v>0</v>
      </c>
      <c r="B4281" s="4" t="str">
        <f>IF($M4281&gt;300,"",IF(OR(INDEX(Bemenet!$E$2:$E$301,$M4281)="",INDEX(Bemenet!$F$2:$F$301,$M4281)=""),"",MAX(INDEX(Bemenet!$E$2:$E$301,$M4281),INDEX(Szabalyok!$A:$A,$N4281))))</f>
        <v/>
      </c>
      <c r="C4281" s="4" t="str">
        <f>IF($B4281="","",MIN(INDEX(Bemenet!$F$2:$F$301,$M4281),INDEX(Szabalyok!$B:$B,$N4281)))</f>
        <v/>
      </c>
      <c r="D4281" s="5" t="str">
        <f>IF(AND($B4281&lt;&gt;"",$C4281&lt;&gt;"",$B4281&lt;=$C4281),INDEX(Bemenet!$G$2:$G$301,$M4281),"")</f>
        <v/>
      </c>
      <c r="E4281" s="6" t="str">
        <f>IF(AND($B4281&lt;&gt;"",$C4281&lt;&gt;"",$B4281&lt;=$C4281),INDEX(Bemenet!$D$2:$D$301,$M4281),"")</f>
        <v/>
      </c>
      <c r="F4281" s="5" t="str">
        <f t="shared" si="594"/>
        <v/>
      </c>
      <c r="G4281" s="5" t="str">
        <f t="shared" si="595"/>
        <v/>
      </c>
      <c r="H4281" s="9" t="str">
        <f t="shared" si="596"/>
        <v/>
      </c>
      <c r="I4281" s="5" t="str">
        <f t="shared" si="597"/>
        <v/>
      </c>
      <c r="J4281" s="5" t="str">
        <f>IF(OR($L4281="",NOT(COUNTIFS($L$2:$L4281,$L4281)=1)),"",SUMIFS($G:$G,$L:$L,$L4281))</f>
        <v/>
      </c>
      <c r="K4281" s="5" t="str">
        <f>IF(OR($L4281="",NOT(COUNTIFS($L$2:$L4281,$L4281)=1)),"",SUMIFS($I:$I,$L:$L,$L4281))</f>
        <v/>
      </c>
      <c r="L4281" s="6" t="str">
        <f t="shared" si="598"/>
        <v/>
      </c>
      <c r="M4281" s="6">
        <f t="shared" si="599"/>
        <v>172</v>
      </c>
      <c r="N4281" s="6">
        <f t="shared" si="600"/>
        <v>6</v>
      </c>
      <c r="O4281" s="9" t="str">
        <f>IF(AND($B4281&lt;&gt;"",$C4281&lt;&gt;"",$B4281&lt;=$C4281),INDEX(Szabalyok!$C:$C,$N4281),"")</f>
        <v/>
      </c>
      <c r="P4281">
        <f t="shared" si="602"/>
        <v>0</v>
      </c>
    </row>
    <row r="4282" spans="1:16" x14ac:dyDescent="0.35">
      <c r="A4282">
        <f t="shared" si="601"/>
        <v>0</v>
      </c>
      <c r="B4282" s="4" t="str">
        <f>IF($M4282&gt;300,"",IF(OR(INDEX(Bemenet!$E$2:$E$301,$M4282)="",INDEX(Bemenet!$F$2:$F$301,$M4282)=""),"",MAX(INDEX(Bemenet!$E$2:$E$301,$M4282),INDEX(Szabalyok!$A:$A,$N4282))))</f>
        <v/>
      </c>
      <c r="C4282" s="4" t="str">
        <f>IF($B4282="","",MIN(INDEX(Bemenet!$F$2:$F$301,$M4282),INDEX(Szabalyok!$B:$B,$N4282)))</f>
        <v/>
      </c>
      <c r="D4282" s="5" t="str">
        <f>IF(AND($B4282&lt;&gt;"",$C4282&lt;&gt;"",$B4282&lt;=$C4282),INDEX(Bemenet!$G$2:$G$301,$M4282),"")</f>
        <v/>
      </c>
      <c r="E4282" s="6" t="str">
        <f>IF(AND($B4282&lt;&gt;"",$C4282&lt;&gt;"",$B4282&lt;=$C4282),INDEX(Bemenet!$D$2:$D$301,$M4282),"")</f>
        <v/>
      </c>
      <c r="F4282" s="5" t="str">
        <f t="shared" si="594"/>
        <v/>
      </c>
      <c r="G4282" s="5" t="str">
        <f t="shared" si="595"/>
        <v/>
      </c>
      <c r="H4282" s="9" t="str">
        <f t="shared" si="596"/>
        <v/>
      </c>
      <c r="I4282" s="5" t="str">
        <f t="shared" si="597"/>
        <v/>
      </c>
      <c r="J4282" s="5" t="str">
        <f>IF(OR($L4282="",NOT(COUNTIFS($L$2:$L4282,$L4282)=1)),"",SUMIFS($G:$G,$L:$L,$L4282))</f>
        <v/>
      </c>
      <c r="K4282" s="5" t="str">
        <f>IF(OR($L4282="",NOT(COUNTIFS($L$2:$L4282,$L4282)=1)),"",SUMIFS($I:$I,$L:$L,$L4282))</f>
        <v/>
      </c>
      <c r="L4282" s="6" t="str">
        <f t="shared" si="598"/>
        <v/>
      </c>
      <c r="M4282" s="6">
        <f t="shared" si="599"/>
        <v>172</v>
      </c>
      <c r="N4282" s="6">
        <f t="shared" si="600"/>
        <v>7</v>
      </c>
      <c r="O4282" s="9" t="str">
        <f>IF(AND($B4282&lt;&gt;"",$C4282&lt;&gt;"",$B4282&lt;=$C4282),INDEX(Szabalyok!$C:$C,$N4282),"")</f>
        <v/>
      </c>
      <c r="P4282">
        <f t="shared" si="602"/>
        <v>0</v>
      </c>
    </row>
    <row r="4283" spans="1:16" x14ac:dyDescent="0.35">
      <c r="A4283">
        <f t="shared" si="601"/>
        <v>0</v>
      </c>
      <c r="B4283" s="4" t="str">
        <f>IF($M4283&gt;300,"",IF(OR(INDEX(Bemenet!$E$2:$E$301,$M4283)="",INDEX(Bemenet!$F$2:$F$301,$M4283)=""),"",MAX(INDEX(Bemenet!$E$2:$E$301,$M4283),INDEX(Szabalyok!$A:$A,$N4283))))</f>
        <v/>
      </c>
      <c r="C4283" s="4" t="str">
        <f>IF($B4283="","",MIN(INDEX(Bemenet!$F$2:$F$301,$M4283),INDEX(Szabalyok!$B:$B,$N4283)))</f>
        <v/>
      </c>
      <c r="D4283" s="5" t="str">
        <f>IF(AND($B4283&lt;&gt;"",$C4283&lt;&gt;"",$B4283&lt;=$C4283),INDEX(Bemenet!$G$2:$G$301,$M4283),"")</f>
        <v/>
      </c>
      <c r="E4283" s="6" t="str">
        <f>IF(AND($B4283&lt;&gt;"",$C4283&lt;&gt;"",$B4283&lt;=$C4283),INDEX(Bemenet!$D$2:$D$301,$M4283),"")</f>
        <v/>
      </c>
      <c r="F4283" s="5" t="str">
        <f t="shared" si="594"/>
        <v/>
      </c>
      <c r="G4283" s="5" t="str">
        <f t="shared" si="595"/>
        <v/>
      </c>
      <c r="H4283" s="9" t="str">
        <f t="shared" si="596"/>
        <v/>
      </c>
      <c r="I4283" s="5" t="str">
        <f t="shared" si="597"/>
        <v/>
      </c>
      <c r="J4283" s="5" t="str">
        <f>IF(OR($L4283="",NOT(COUNTIFS($L$2:$L4283,$L4283)=1)),"",SUMIFS($G:$G,$L:$L,$L4283))</f>
        <v/>
      </c>
      <c r="K4283" s="5" t="str">
        <f>IF(OR($L4283="",NOT(COUNTIFS($L$2:$L4283,$L4283)=1)),"",SUMIFS($I:$I,$L:$L,$L4283))</f>
        <v/>
      </c>
      <c r="L4283" s="6" t="str">
        <f t="shared" si="598"/>
        <v/>
      </c>
      <c r="M4283" s="6">
        <f t="shared" si="599"/>
        <v>172</v>
      </c>
      <c r="N4283" s="6">
        <f t="shared" si="600"/>
        <v>8</v>
      </c>
      <c r="O4283" s="9" t="str">
        <f>IF(AND($B4283&lt;&gt;"",$C4283&lt;&gt;"",$B4283&lt;=$C4283),INDEX(Szabalyok!$C:$C,$N4283),"")</f>
        <v/>
      </c>
      <c r="P4283">
        <f t="shared" si="602"/>
        <v>0</v>
      </c>
    </row>
    <row r="4284" spans="1:16" x14ac:dyDescent="0.35">
      <c r="A4284">
        <f t="shared" si="601"/>
        <v>0</v>
      </c>
      <c r="B4284" s="4" t="str">
        <f>IF($M4284&gt;300,"",IF(OR(INDEX(Bemenet!$E$2:$E$301,$M4284)="",INDEX(Bemenet!$F$2:$F$301,$M4284)=""),"",MAX(INDEX(Bemenet!$E$2:$E$301,$M4284),INDEX(Szabalyok!$A:$A,$N4284))))</f>
        <v/>
      </c>
      <c r="C4284" s="4" t="str">
        <f>IF($B4284="","",MIN(INDEX(Bemenet!$F$2:$F$301,$M4284),INDEX(Szabalyok!$B:$B,$N4284)))</f>
        <v/>
      </c>
      <c r="D4284" s="5" t="str">
        <f>IF(AND($B4284&lt;&gt;"",$C4284&lt;&gt;"",$B4284&lt;=$C4284),INDEX(Bemenet!$G$2:$G$301,$M4284),"")</f>
        <v/>
      </c>
      <c r="E4284" s="6" t="str">
        <f>IF(AND($B4284&lt;&gt;"",$C4284&lt;&gt;"",$B4284&lt;=$C4284),INDEX(Bemenet!$D$2:$D$301,$M4284),"")</f>
        <v/>
      </c>
      <c r="F4284" s="5" t="str">
        <f t="shared" si="594"/>
        <v/>
      </c>
      <c r="G4284" s="5" t="str">
        <f t="shared" si="595"/>
        <v/>
      </c>
      <c r="H4284" s="9" t="str">
        <f t="shared" si="596"/>
        <v/>
      </c>
      <c r="I4284" s="5" t="str">
        <f t="shared" si="597"/>
        <v/>
      </c>
      <c r="J4284" s="5" t="str">
        <f>IF(OR($L4284="",NOT(COUNTIFS($L$2:$L4284,$L4284)=1)),"",SUMIFS($G:$G,$L:$L,$L4284))</f>
        <v/>
      </c>
      <c r="K4284" s="5" t="str">
        <f>IF(OR($L4284="",NOT(COUNTIFS($L$2:$L4284,$L4284)=1)),"",SUMIFS($I:$I,$L:$L,$L4284))</f>
        <v/>
      </c>
      <c r="L4284" s="6" t="str">
        <f t="shared" si="598"/>
        <v/>
      </c>
      <c r="M4284" s="6">
        <f t="shared" si="599"/>
        <v>172</v>
      </c>
      <c r="N4284" s="6">
        <f t="shared" si="600"/>
        <v>9</v>
      </c>
      <c r="O4284" s="9" t="str">
        <f>IF(AND($B4284&lt;&gt;"",$C4284&lt;&gt;"",$B4284&lt;=$C4284),INDEX(Szabalyok!$C:$C,$N4284),"")</f>
        <v/>
      </c>
      <c r="P4284">
        <f t="shared" si="602"/>
        <v>0</v>
      </c>
    </row>
    <row r="4285" spans="1:16" x14ac:dyDescent="0.35">
      <c r="A4285">
        <f t="shared" si="601"/>
        <v>0</v>
      </c>
      <c r="B4285" s="4" t="str">
        <f>IF($M4285&gt;300,"",IF(OR(INDEX(Bemenet!$E$2:$E$301,$M4285)="",INDEX(Bemenet!$F$2:$F$301,$M4285)=""),"",MAX(INDEX(Bemenet!$E$2:$E$301,$M4285),INDEX(Szabalyok!$A:$A,$N4285))))</f>
        <v/>
      </c>
      <c r="C4285" s="4" t="str">
        <f>IF($B4285="","",MIN(INDEX(Bemenet!$F$2:$F$301,$M4285),INDEX(Szabalyok!$B:$B,$N4285)))</f>
        <v/>
      </c>
      <c r="D4285" s="5" t="str">
        <f>IF(AND($B4285&lt;&gt;"",$C4285&lt;&gt;"",$B4285&lt;=$C4285),INDEX(Bemenet!$G$2:$G$301,$M4285),"")</f>
        <v/>
      </c>
      <c r="E4285" s="6" t="str">
        <f>IF(AND($B4285&lt;&gt;"",$C4285&lt;&gt;"",$B4285&lt;=$C4285),INDEX(Bemenet!$D$2:$D$301,$M4285),"")</f>
        <v/>
      </c>
      <c r="F4285" s="5" t="str">
        <f t="shared" si="594"/>
        <v/>
      </c>
      <c r="G4285" s="5" t="str">
        <f t="shared" si="595"/>
        <v/>
      </c>
      <c r="H4285" s="9" t="str">
        <f t="shared" si="596"/>
        <v/>
      </c>
      <c r="I4285" s="5" t="str">
        <f t="shared" si="597"/>
        <v/>
      </c>
      <c r="J4285" s="5" t="str">
        <f>IF(OR($L4285="",NOT(COUNTIFS($L$2:$L4285,$L4285)=1)),"",SUMIFS($G:$G,$L:$L,$L4285))</f>
        <v/>
      </c>
      <c r="K4285" s="5" t="str">
        <f>IF(OR($L4285="",NOT(COUNTIFS($L$2:$L4285,$L4285)=1)),"",SUMIFS($I:$I,$L:$L,$L4285))</f>
        <v/>
      </c>
      <c r="L4285" s="6" t="str">
        <f t="shared" si="598"/>
        <v/>
      </c>
      <c r="M4285" s="6">
        <f t="shared" si="599"/>
        <v>172</v>
      </c>
      <c r="N4285" s="6">
        <f t="shared" si="600"/>
        <v>10</v>
      </c>
      <c r="O4285" s="9" t="str">
        <f>IF(AND($B4285&lt;&gt;"",$C4285&lt;&gt;"",$B4285&lt;=$C4285),INDEX(Szabalyok!$C:$C,$N4285),"")</f>
        <v/>
      </c>
      <c r="P4285">
        <f t="shared" si="602"/>
        <v>0</v>
      </c>
    </row>
    <row r="4286" spans="1:16" x14ac:dyDescent="0.35">
      <c r="A4286">
        <f t="shared" si="601"/>
        <v>0</v>
      </c>
      <c r="B4286" s="4" t="str">
        <f>IF($M4286&gt;300,"",IF(OR(INDEX(Bemenet!$E$2:$E$301,$M4286)="",INDEX(Bemenet!$F$2:$F$301,$M4286)=""),"",MAX(INDEX(Bemenet!$E$2:$E$301,$M4286),INDEX(Szabalyok!$A:$A,$N4286))))</f>
        <v/>
      </c>
      <c r="C4286" s="4" t="str">
        <f>IF($B4286="","",MIN(INDEX(Bemenet!$F$2:$F$301,$M4286),INDEX(Szabalyok!$B:$B,$N4286)))</f>
        <v/>
      </c>
      <c r="D4286" s="5" t="str">
        <f>IF(AND($B4286&lt;&gt;"",$C4286&lt;&gt;"",$B4286&lt;=$C4286),INDEX(Bemenet!$G$2:$G$301,$M4286),"")</f>
        <v/>
      </c>
      <c r="E4286" s="6" t="str">
        <f>IF(AND($B4286&lt;&gt;"",$C4286&lt;&gt;"",$B4286&lt;=$C4286),INDEX(Bemenet!$D$2:$D$301,$M4286),"")</f>
        <v/>
      </c>
      <c r="F4286" s="5" t="str">
        <f t="shared" si="594"/>
        <v/>
      </c>
      <c r="G4286" s="5" t="str">
        <f t="shared" si="595"/>
        <v/>
      </c>
      <c r="H4286" s="9" t="str">
        <f t="shared" si="596"/>
        <v/>
      </c>
      <c r="I4286" s="5" t="str">
        <f t="shared" si="597"/>
        <v/>
      </c>
      <c r="J4286" s="5" t="str">
        <f>IF(OR($L4286="",NOT(COUNTIFS($L$2:$L4286,$L4286)=1)),"",SUMIFS($G:$G,$L:$L,$L4286))</f>
        <v/>
      </c>
      <c r="K4286" s="5" t="str">
        <f>IF(OR($L4286="",NOT(COUNTIFS($L$2:$L4286,$L4286)=1)),"",SUMIFS($I:$I,$L:$L,$L4286))</f>
        <v/>
      </c>
      <c r="L4286" s="6" t="str">
        <f t="shared" si="598"/>
        <v/>
      </c>
      <c r="M4286" s="6">
        <f t="shared" si="599"/>
        <v>172</v>
      </c>
      <c r="N4286" s="6">
        <f t="shared" si="600"/>
        <v>11</v>
      </c>
      <c r="O4286" s="9" t="str">
        <f>IF(AND($B4286&lt;&gt;"",$C4286&lt;&gt;"",$B4286&lt;=$C4286),INDEX(Szabalyok!$C:$C,$N4286),"")</f>
        <v/>
      </c>
      <c r="P4286">
        <f t="shared" si="602"/>
        <v>0</v>
      </c>
    </row>
    <row r="4287" spans="1:16" x14ac:dyDescent="0.35">
      <c r="A4287">
        <f t="shared" si="601"/>
        <v>0</v>
      </c>
      <c r="B4287" s="4" t="str">
        <f>IF($M4287&gt;300,"",IF(OR(INDEX(Bemenet!$E$2:$E$301,$M4287)="",INDEX(Bemenet!$F$2:$F$301,$M4287)=""),"",MAX(INDEX(Bemenet!$E$2:$E$301,$M4287),INDEX(Szabalyok!$A:$A,$N4287))))</f>
        <v/>
      </c>
      <c r="C4287" s="4" t="str">
        <f>IF($B4287="","",MIN(INDEX(Bemenet!$F$2:$F$301,$M4287),INDEX(Szabalyok!$B:$B,$N4287)))</f>
        <v/>
      </c>
      <c r="D4287" s="5" t="str">
        <f>IF(AND($B4287&lt;&gt;"",$C4287&lt;&gt;"",$B4287&lt;=$C4287),INDEX(Bemenet!$G$2:$G$301,$M4287),"")</f>
        <v/>
      </c>
      <c r="E4287" s="6" t="str">
        <f>IF(AND($B4287&lt;&gt;"",$C4287&lt;&gt;"",$B4287&lt;=$C4287),INDEX(Bemenet!$D$2:$D$301,$M4287),"")</f>
        <v/>
      </c>
      <c r="F4287" s="5" t="str">
        <f t="shared" si="594"/>
        <v/>
      </c>
      <c r="G4287" s="5" t="str">
        <f t="shared" si="595"/>
        <v/>
      </c>
      <c r="H4287" s="9" t="str">
        <f t="shared" si="596"/>
        <v/>
      </c>
      <c r="I4287" s="5" t="str">
        <f t="shared" si="597"/>
        <v/>
      </c>
      <c r="J4287" s="5" t="str">
        <f>IF(OR($L4287="",NOT(COUNTIFS($L$2:$L4287,$L4287)=1)),"",SUMIFS($G:$G,$L:$L,$L4287))</f>
        <v/>
      </c>
      <c r="K4287" s="5" t="str">
        <f>IF(OR($L4287="",NOT(COUNTIFS($L$2:$L4287,$L4287)=1)),"",SUMIFS($I:$I,$L:$L,$L4287))</f>
        <v/>
      </c>
      <c r="L4287" s="6" t="str">
        <f t="shared" si="598"/>
        <v/>
      </c>
      <c r="M4287" s="6">
        <f t="shared" si="599"/>
        <v>172</v>
      </c>
      <c r="N4287" s="6">
        <f t="shared" si="600"/>
        <v>12</v>
      </c>
      <c r="O4287" s="9" t="str">
        <f>IF(AND($B4287&lt;&gt;"",$C4287&lt;&gt;"",$B4287&lt;=$C4287),INDEX(Szabalyok!$C:$C,$N4287),"")</f>
        <v/>
      </c>
      <c r="P4287">
        <f t="shared" si="602"/>
        <v>0</v>
      </c>
    </row>
    <row r="4288" spans="1:16" x14ac:dyDescent="0.35">
      <c r="A4288">
        <f t="shared" si="601"/>
        <v>0</v>
      </c>
      <c r="B4288" s="4" t="str">
        <f>IF($M4288&gt;300,"",IF(OR(INDEX(Bemenet!$E$2:$E$301,$M4288)="",INDEX(Bemenet!$F$2:$F$301,$M4288)=""),"",MAX(INDEX(Bemenet!$E$2:$E$301,$M4288),INDEX(Szabalyok!$A:$A,$N4288))))</f>
        <v/>
      </c>
      <c r="C4288" s="4" t="str">
        <f>IF($B4288="","",MIN(INDEX(Bemenet!$F$2:$F$301,$M4288),INDEX(Szabalyok!$B:$B,$N4288)))</f>
        <v/>
      </c>
      <c r="D4288" s="5" t="str">
        <f>IF(AND($B4288&lt;&gt;"",$C4288&lt;&gt;"",$B4288&lt;=$C4288),INDEX(Bemenet!$G$2:$G$301,$M4288),"")</f>
        <v/>
      </c>
      <c r="E4288" s="6" t="str">
        <f>IF(AND($B4288&lt;&gt;"",$C4288&lt;&gt;"",$B4288&lt;=$C4288),INDEX(Bemenet!$D$2:$D$301,$M4288),"")</f>
        <v/>
      </c>
      <c r="F4288" s="5" t="str">
        <f t="shared" si="594"/>
        <v/>
      </c>
      <c r="G4288" s="5" t="str">
        <f t="shared" si="595"/>
        <v/>
      </c>
      <c r="H4288" s="9" t="str">
        <f t="shared" si="596"/>
        <v/>
      </c>
      <c r="I4288" s="5" t="str">
        <f t="shared" si="597"/>
        <v/>
      </c>
      <c r="J4288" s="5" t="str">
        <f>IF(OR($L4288="",NOT(COUNTIFS($L$2:$L4288,$L4288)=1)),"",SUMIFS($G:$G,$L:$L,$L4288))</f>
        <v/>
      </c>
      <c r="K4288" s="5" t="str">
        <f>IF(OR($L4288="",NOT(COUNTIFS($L$2:$L4288,$L4288)=1)),"",SUMIFS($I:$I,$L:$L,$L4288))</f>
        <v/>
      </c>
      <c r="L4288" s="6" t="str">
        <f t="shared" si="598"/>
        <v/>
      </c>
      <c r="M4288" s="6">
        <f t="shared" si="599"/>
        <v>172</v>
      </c>
      <c r="N4288" s="6">
        <f t="shared" si="600"/>
        <v>13</v>
      </c>
      <c r="O4288" s="9" t="str">
        <f>IF(AND($B4288&lt;&gt;"",$C4288&lt;&gt;"",$B4288&lt;=$C4288),INDEX(Szabalyok!$C:$C,$N4288),"")</f>
        <v/>
      </c>
      <c r="P4288">
        <f t="shared" si="602"/>
        <v>0</v>
      </c>
    </row>
    <row r="4289" spans="1:16" x14ac:dyDescent="0.35">
      <c r="A4289">
        <f t="shared" si="601"/>
        <v>0</v>
      </c>
      <c r="B4289" s="4" t="str">
        <f>IF($M4289&gt;300,"",IF(OR(INDEX(Bemenet!$E$2:$E$301,$M4289)="",INDEX(Bemenet!$F$2:$F$301,$M4289)=""),"",MAX(INDEX(Bemenet!$E$2:$E$301,$M4289),INDEX(Szabalyok!$A:$A,$N4289))))</f>
        <v/>
      </c>
      <c r="C4289" s="4" t="str">
        <f>IF($B4289="","",MIN(INDEX(Bemenet!$F$2:$F$301,$M4289),INDEX(Szabalyok!$B:$B,$N4289)))</f>
        <v/>
      </c>
      <c r="D4289" s="5" t="str">
        <f>IF(AND($B4289&lt;&gt;"",$C4289&lt;&gt;"",$B4289&lt;=$C4289),INDEX(Bemenet!$G$2:$G$301,$M4289),"")</f>
        <v/>
      </c>
      <c r="E4289" s="6" t="str">
        <f>IF(AND($B4289&lt;&gt;"",$C4289&lt;&gt;"",$B4289&lt;=$C4289),INDEX(Bemenet!$D$2:$D$301,$M4289),"")</f>
        <v/>
      </c>
      <c r="F4289" s="5" t="str">
        <f t="shared" si="594"/>
        <v/>
      </c>
      <c r="G4289" s="5" t="str">
        <f t="shared" si="595"/>
        <v/>
      </c>
      <c r="H4289" s="9" t="str">
        <f t="shared" si="596"/>
        <v/>
      </c>
      <c r="I4289" s="5" t="str">
        <f t="shared" si="597"/>
        <v/>
      </c>
      <c r="J4289" s="5" t="str">
        <f>IF(OR($L4289="",NOT(COUNTIFS($L$2:$L4289,$L4289)=1)),"",SUMIFS($G:$G,$L:$L,$L4289))</f>
        <v/>
      </c>
      <c r="K4289" s="5" t="str">
        <f>IF(OR($L4289="",NOT(COUNTIFS($L$2:$L4289,$L4289)=1)),"",SUMIFS($I:$I,$L:$L,$L4289))</f>
        <v/>
      </c>
      <c r="L4289" s="6" t="str">
        <f t="shared" si="598"/>
        <v/>
      </c>
      <c r="M4289" s="6">
        <f t="shared" si="599"/>
        <v>172</v>
      </c>
      <c r="N4289" s="6">
        <f t="shared" si="600"/>
        <v>14</v>
      </c>
      <c r="O4289" s="9" t="str">
        <f>IF(AND($B4289&lt;&gt;"",$C4289&lt;&gt;"",$B4289&lt;=$C4289),INDEX(Szabalyok!$C:$C,$N4289),"")</f>
        <v/>
      </c>
      <c r="P4289">
        <f t="shared" si="602"/>
        <v>0</v>
      </c>
    </row>
    <row r="4290" spans="1:16" x14ac:dyDescent="0.35">
      <c r="A4290">
        <f t="shared" si="601"/>
        <v>0</v>
      </c>
      <c r="B4290" s="4" t="str">
        <f>IF($M4290&gt;300,"",IF(OR(INDEX(Bemenet!$E$2:$E$301,$M4290)="",INDEX(Bemenet!$F$2:$F$301,$M4290)=""),"",MAX(INDEX(Bemenet!$E$2:$E$301,$M4290),INDEX(Szabalyok!$A:$A,$N4290))))</f>
        <v/>
      </c>
      <c r="C4290" s="4" t="str">
        <f>IF($B4290="","",MIN(INDEX(Bemenet!$F$2:$F$301,$M4290),INDEX(Szabalyok!$B:$B,$N4290)))</f>
        <v/>
      </c>
      <c r="D4290" s="5" t="str">
        <f>IF(AND($B4290&lt;&gt;"",$C4290&lt;&gt;"",$B4290&lt;=$C4290),INDEX(Bemenet!$G$2:$G$301,$M4290),"")</f>
        <v/>
      </c>
      <c r="E4290" s="6" t="str">
        <f>IF(AND($B4290&lt;&gt;"",$C4290&lt;&gt;"",$B4290&lt;=$C4290),INDEX(Bemenet!$D$2:$D$301,$M4290),"")</f>
        <v/>
      </c>
      <c r="F4290" s="5" t="str">
        <f t="shared" ref="F4290:F4353" si="603">IF(AND($B4290&lt;&gt;"",$C4290&lt;&gt;"",$B4290&lt;=$C4290),$C4290-$B4290+1,"")</f>
        <v/>
      </c>
      <c r="G4290" s="5" t="str">
        <f t="shared" ref="G4290:G4353" si="604">IF($F4290="","",$F4290*$D4290)</f>
        <v/>
      </c>
      <c r="H4290" s="9" t="str">
        <f t="shared" ref="H4290:H4353" si="605">IF($G4290="","",$O4290)</f>
        <v/>
      </c>
      <c r="I4290" s="5" t="str">
        <f t="shared" ref="I4290:I4353" si="606">IF($G4290="","",$G4290*IF($H4290="",$O4290,$H4290)/100)</f>
        <v/>
      </c>
      <c r="J4290" s="5" t="str">
        <f>IF(OR($L4290="",NOT(COUNTIFS($L$2:$L4290,$L4290)=1)),"",SUMIFS($G:$G,$L:$L,$L4290))</f>
        <v/>
      </c>
      <c r="K4290" s="5" t="str">
        <f>IF(OR($L4290="",NOT(COUNTIFS($L$2:$L4290,$L4290)=1)),"",SUMIFS($I:$I,$L:$L,$L4290))</f>
        <v/>
      </c>
      <c r="L4290" s="6" t="str">
        <f t="shared" ref="L4290:L4353" si="607">IF($B4290="","",YEAR($B4290))</f>
        <v/>
      </c>
      <c r="M4290" s="6">
        <f t="shared" ref="M4290:M4353" si="608">INT((ROW()-2)/25)+1</f>
        <v>172</v>
      </c>
      <c r="N4290" s="6">
        <f t="shared" ref="N4290:N4353" si="609">MOD(ROW()-2,25)+2</f>
        <v>15</v>
      </c>
      <c r="O4290" s="9" t="str">
        <f>IF(AND($B4290&lt;&gt;"",$C4290&lt;&gt;"",$B4290&lt;=$C4290),INDEX(Szabalyok!$C:$C,$N4290),"")</f>
        <v/>
      </c>
      <c r="P4290">
        <f t="shared" si="602"/>
        <v>0</v>
      </c>
    </row>
    <row r="4291" spans="1:16" x14ac:dyDescent="0.35">
      <c r="A4291">
        <f t="shared" si="601"/>
        <v>0</v>
      </c>
      <c r="B4291" s="4" t="str">
        <f>IF($M4291&gt;300,"",IF(OR(INDEX(Bemenet!$E$2:$E$301,$M4291)="",INDEX(Bemenet!$F$2:$F$301,$M4291)=""),"",MAX(INDEX(Bemenet!$E$2:$E$301,$M4291),INDEX(Szabalyok!$A:$A,$N4291))))</f>
        <v/>
      </c>
      <c r="C4291" s="4" t="str">
        <f>IF($B4291="","",MIN(INDEX(Bemenet!$F$2:$F$301,$M4291),INDEX(Szabalyok!$B:$B,$N4291)))</f>
        <v/>
      </c>
      <c r="D4291" s="5" t="str">
        <f>IF(AND($B4291&lt;&gt;"",$C4291&lt;&gt;"",$B4291&lt;=$C4291),INDEX(Bemenet!$G$2:$G$301,$M4291),"")</f>
        <v/>
      </c>
      <c r="E4291" s="6" t="str">
        <f>IF(AND($B4291&lt;&gt;"",$C4291&lt;&gt;"",$B4291&lt;=$C4291),INDEX(Bemenet!$D$2:$D$301,$M4291),"")</f>
        <v/>
      </c>
      <c r="F4291" s="5" t="str">
        <f t="shared" si="603"/>
        <v/>
      </c>
      <c r="G4291" s="5" t="str">
        <f t="shared" si="604"/>
        <v/>
      </c>
      <c r="H4291" s="9" t="str">
        <f t="shared" si="605"/>
        <v/>
      </c>
      <c r="I4291" s="5" t="str">
        <f t="shared" si="606"/>
        <v/>
      </c>
      <c r="J4291" s="5" t="str">
        <f>IF(OR($L4291="",NOT(COUNTIFS($L$2:$L4291,$L4291)=1)),"",SUMIFS($G:$G,$L:$L,$L4291))</f>
        <v/>
      </c>
      <c r="K4291" s="5" t="str">
        <f>IF(OR($L4291="",NOT(COUNTIFS($L$2:$L4291,$L4291)=1)),"",SUMIFS($I:$I,$L:$L,$L4291))</f>
        <v/>
      </c>
      <c r="L4291" s="6" t="str">
        <f t="shared" si="607"/>
        <v/>
      </c>
      <c r="M4291" s="6">
        <f t="shared" si="608"/>
        <v>172</v>
      </c>
      <c r="N4291" s="6">
        <f t="shared" si="609"/>
        <v>16</v>
      </c>
      <c r="O4291" s="9" t="str">
        <f>IF(AND($B4291&lt;&gt;"",$C4291&lt;&gt;"",$B4291&lt;=$C4291),INDEX(Szabalyok!$C:$C,$N4291),"")</f>
        <v/>
      </c>
      <c r="P4291">
        <f t="shared" si="602"/>
        <v>0</v>
      </c>
    </row>
    <row r="4292" spans="1:16" x14ac:dyDescent="0.35">
      <c r="A4292">
        <f t="shared" ref="A4292:A4355" si="610">IF(P4292=P4291,0,P4292)</f>
        <v>0</v>
      </c>
      <c r="B4292" s="4" t="str">
        <f>IF($M4292&gt;300,"",IF(OR(INDEX(Bemenet!$E$2:$E$301,$M4292)="",INDEX(Bemenet!$F$2:$F$301,$M4292)=""),"",MAX(INDEX(Bemenet!$E$2:$E$301,$M4292),INDEX(Szabalyok!$A:$A,$N4292))))</f>
        <v/>
      </c>
      <c r="C4292" s="4" t="str">
        <f>IF($B4292="","",MIN(INDEX(Bemenet!$F$2:$F$301,$M4292),INDEX(Szabalyok!$B:$B,$N4292)))</f>
        <v/>
      </c>
      <c r="D4292" s="5" t="str">
        <f>IF(AND($B4292&lt;&gt;"",$C4292&lt;&gt;"",$B4292&lt;=$C4292),INDEX(Bemenet!$G$2:$G$301,$M4292),"")</f>
        <v/>
      </c>
      <c r="E4292" s="6" t="str">
        <f>IF(AND($B4292&lt;&gt;"",$C4292&lt;&gt;"",$B4292&lt;=$C4292),INDEX(Bemenet!$D$2:$D$301,$M4292),"")</f>
        <v/>
      </c>
      <c r="F4292" s="5" t="str">
        <f t="shared" si="603"/>
        <v/>
      </c>
      <c r="G4292" s="5" t="str">
        <f t="shared" si="604"/>
        <v/>
      </c>
      <c r="H4292" s="9" t="str">
        <f t="shared" si="605"/>
        <v/>
      </c>
      <c r="I4292" s="5" t="str">
        <f t="shared" si="606"/>
        <v/>
      </c>
      <c r="J4292" s="5" t="str">
        <f>IF(OR($L4292="",NOT(COUNTIFS($L$2:$L4292,$L4292)=1)),"",SUMIFS($G:$G,$L:$L,$L4292))</f>
        <v/>
      </c>
      <c r="K4292" s="5" t="str">
        <f>IF(OR($L4292="",NOT(COUNTIFS($L$2:$L4292,$L4292)=1)),"",SUMIFS($I:$I,$L:$L,$L4292))</f>
        <v/>
      </c>
      <c r="L4292" s="6" t="str">
        <f t="shared" si="607"/>
        <v/>
      </c>
      <c r="M4292" s="6">
        <f t="shared" si="608"/>
        <v>172</v>
      </c>
      <c r="N4292" s="6">
        <f t="shared" si="609"/>
        <v>17</v>
      </c>
      <c r="O4292" s="9" t="str">
        <f>IF(AND($B4292&lt;&gt;"",$C4292&lt;&gt;"",$B4292&lt;=$C4292),INDEX(Szabalyok!$C:$C,$N4292),"")</f>
        <v/>
      </c>
      <c r="P4292">
        <f t="shared" ref="P4292:P4355" si="611">IF(D4292="",P4291,P4291+1)</f>
        <v>0</v>
      </c>
    </row>
    <row r="4293" spans="1:16" x14ac:dyDescent="0.35">
      <c r="A4293">
        <f t="shared" si="610"/>
        <v>0</v>
      </c>
      <c r="B4293" s="4" t="str">
        <f>IF($M4293&gt;300,"",IF(OR(INDEX(Bemenet!$E$2:$E$301,$M4293)="",INDEX(Bemenet!$F$2:$F$301,$M4293)=""),"",MAX(INDEX(Bemenet!$E$2:$E$301,$M4293),INDEX(Szabalyok!$A:$A,$N4293))))</f>
        <v/>
      </c>
      <c r="C4293" s="4" t="str">
        <f>IF($B4293="","",MIN(INDEX(Bemenet!$F$2:$F$301,$M4293),INDEX(Szabalyok!$B:$B,$N4293)))</f>
        <v/>
      </c>
      <c r="D4293" s="5" t="str">
        <f>IF(AND($B4293&lt;&gt;"",$C4293&lt;&gt;"",$B4293&lt;=$C4293),INDEX(Bemenet!$G$2:$G$301,$M4293),"")</f>
        <v/>
      </c>
      <c r="E4293" s="6" t="str">
        <f>IF(AND($B4293&lt;&gt;"",$C4293&lt;&gt;"",$B4293&lt;=$C4293),INDEX(Bemenet!$D$2:$D$301,$M4293),"")</f>
        <v/>
      </c>
      <c r="F4293" s="5" t="str">
        <f t="shared" si="603"/>
        <v/>
      </c>
      <c r="G4293" s="5" t="str">
        <f t="shared" si="604"/>
        <v/>
      </c>
      <c r="H4293" s="9" t="str">
        <f t="shared" si="605"/>
        <v/>
      </c>
      <c r="I4293" s="5" t="str">
        <f t="shared" si="606"/>
        <v/>
      </c>
      <c r="J4293" s="5" t="str">
        <f>IF(OR($L4293="",NOT(COUNTIFS($L$2:$L4293,$L4293)=1)),"",SUMIFS($G:$G,$L:$L,$L4293))</f>
        <v/>
      </c>
      <c r="K4293" s="5" t="str">
        <f>IF(OR($L4293="",NOT(COUNTIFS($L$2:$L4293,$L4293)=1)),"",SUMIFS($I:$I,$L:$L,$L4293))</f>
        <v/>
      </c>
      <c r="L4293" s="6" t="str">
        <f t="shared" si="607"/>
        <v/>
      </c>
      <c r="M4293" s="6">
        <f t="shared" si="608"/>
        <v>172</v>
      </c>
      <c r="N4293" s="6">
        <f t="shared" si="609"/>
        <v>18</v>
      </c>
      <c r="O4293" s="9" t="str">
        <f>IF(AND($B4293&lt;&gt;"",$C4293&lt;&gt;"",$B4293&lt;=$C4293),INDEX(Szabalyok!$C:$C,$N4293),"")</f>
        <v/>
      </c>
      <c r="P4293">
        <f t="shared" si="611"/>
        <v>0</v>
      </c>
    </row>
    <row r="4294" spans="1:16" x14ac:dyDescent="0.35">
      <c r="A4294">
        <f t="shared" si="610"/>
        <v>0</v>
      </c>
      <c r="B4294" s="4" t="str">
        <f>IF($M4294&gt;300,"",IF(OR(INDEX(Bemenet!$E$2:$E$301,$M4294)="",INDEX(Bemenet!$F$2:$F$301,$M4294)=""),"",MAX(INDEX(Bemenet!$E$2:$E$301,$M4294),INDEX(Szabalyok!$A:$A,$N4294))))</f>
        <v/>
      </c>
      <c r="C4294" s="4" t="str">
        <f>IF($B4294="","",MIN(INDEX(Bemenet!$F$2:$F$301,$M4294),INDEX(Szabalyok!$B:$B,$N4294)))</f>
        <v/>
      </c>
      <c r="D4294" s="5" t="str">
        <f>IF(AND($B4294&lt;&gt;"",$C4294&lt;&gt;"",$B4294&lt;=$C4294),INDEX(Bemenet!$G$2:$G$301,$M4294),"")</f>
        <v/>
      </c>
      <c r="E4294" s="6" t="str">
        <f>IF(AND($B4294&lt;&gt;"",$C4294&lt;&gt;"",$B4294&lt;=$C4294),INDEX(Bemenet!$D$2:$D$301,$M4294),"")</f>
        <v/>
      </c>
      <c r="F4294" s="5" t="str">
        <f t="shared" si="603"/>
        <v/>
      </c>
      <c r="G4294" s="5" t="str">
        <f t="shared" si="604"/>
        <v/>
      </c>
      <c r="H4294" s="9" t="str">
        <f t="shared" si="605"/>
        <v/>
      </c>
      <c r="I4294" s="5" t="str">
        <f t="shared" si="606"/>
        <v/>
      </c>
      <c r="J4294" s="5" t="str">
        <f>IF(OR($L4294="",NOT(COUNTIFS($L$2:$L4294,$L4294)=1)),"",SUMIFS($G:$G,$L:$L,$L4294))</f>
        <v/>
      </c>
      <c r="K4294" s="5" t="str">
        <f>IF(OR($L4294="",NOT(COUNTIFS($L$2:$L4294,$L4294)=1)),"",SUMIFS($I:$I,$L:$L,$L4294))</f>
        <v/>
      </c>
      <c r="L4294" s="6" t="str">
        <f t="shared" si="607"/>
        <v/>
      </c>
      <c r="M4294" s="6">
        <f t="shared" si="608"/>
        <v>172</v>
      </c>
      <c r="N4294" s="6">
        <f t="shared" si="609"/>
        <v>19</v>
      </c>
      <c r="O4294" s="9" t="str">
        <f>IF(AND($B4294&lt;&gt;"",$C4294&lt;&gt;"",$B4294&lt;=$C4294),INDEX(Szabalyok!$C:$C,$N4294),"")</f>
        <v/>
      </c>
      <c r="P4294">
        <f t="shared" si="611"/>
        <v>0</v>
      </c>
    </row>
    <row r="4295" spans="1:16" x14ac:dyDescent="0.35">
      <c r="A4295">
        <f t="shared" si="610"/>
        <v>0</v>
      </c>
      <c r="B4295" s="4" t="str">
        <f>IF($M4295&gt;300,"",IF(OR(INDEX(Bemenet!$E$2:$E$301,$M4295)="",INDEX(Bemenet!$F$2:$F$301,$M4295)=""),"",MAX(INDEX(Bemenet!$E$2:$E$301,$M4295),INDEX(Szabalyok!$A:$A,$N4295))))</f>
        <v/>
      </c>
      <c r="C4295" s="4" t="str">
        <f>IF($B4295="","",MIN(INDEX(Bemenet!$F$2:$F$301,$M4295),INDEX(Szabalyok!$B:$B,$N4295)))</f>
        <v/>
      </c>
      <c r="D4295" s="5" t="str">
        <f>IF(AND($B4295&lt;&gt;"",$C4295&lt;&gt;"",$B4295&lt;=$C4295),INDEX(Bemenet!$G$2:$G$301,$M4295),"")</f>
        <v/>
      </c>
      <c r="E4295" s="6" t="str">
        <f>IF(AND($B4295&lt;&gt;"",$C4295&lt;&gt;"",$B4295&lt;=$C4295),INDEX(Bemenet!$D$2:$D$301,$M4295),"")</f>
        <v/>
      </c>
      <c r="F4295" s="5" t="str">
        <f t="shared" si="603"/>
        <v/>
      </c>
      <c r="G4295" s="5" t="str">
        <f t="shared" si="604"/>
        <v/>
      </c>
      <c r="H4295" s="9" t="str">
        <f t="shared" si="605"/>
        <v/>
      </c>
      <c r="I4295" s="5" t="str">
        <f t="shared" si="606"/>
        <v/>
      </c>
      <c r="J4295" s="5" t="str">
        <f>IF(OR($L4295="",NOT(COUNTIFS($L$2:$L4295,$L4295)=1)),"",SUMIFS($G:$G,$L:$L,$L4295))</f>
        <v/>
      </c>
      <c r="K4295" s="5" t="str">
        <f>IF(OR($L4295="",NOT(COUNTIFS($L$2:$L4295,$L4295)=1)),"",SUMIFS($I:$I,$L:$L,$L4295))</f>
        <v/>
      </c>
      <c r="L4295" s="6" t="str">
        <f t="shared" si="607"/>
        <v/>
      </c>
      <c r="M4295" s="6">
        <f t="shared" si="608"/>
        <v>172</v>
      </c>
      <c r="N4295" s="6">
        <f t="shared" si="609"/>
        <v>20</v>
      </c>
      <c r="O4295" s="9" t="str">
        <f>IF(AND($B4295&lt;&gt;"",$C4295&lt;&gt;"",$B4295&lt;=$C4295),INDEX(Szabalyok!$C:$C,$N4295),"")</f>
        <v/>
      </c>
      <c r="P4295">
        <f t="shared" si="611"/>
        <v>0</v>
      </c>
    </row>
    <row r="4296" spans="1:16" x14ac:dyDescent="0.35">
      <c r="A4296">
        <f t="shared" si="610"/>
        <v>0</v>
      </c>
      <c r="B4296" s="4" t="str">
        <f>IF($M4296&gt;300,"",IF(OR(INDEX(Bemenet!$E$2:$E$301,$M4296)="",INDEX(Bemenet!$F$2:$F$301,$M4296)=""),"",MAX(INDEX(Bemenet!$E$2:$E$301,$M4296),INDEX(Szabalyok!$A:$A,$N4296))))</f>
        <v/>
      </c>
      <c r="C4296" s="4" t="str">
        <f>IF($B4296="","",MIN(INDEX(Bemenet!$F$2:$F$301,$M4296),INDEX(Szabalyok!$B:$B,$N4296)))</f>
        <v/>
      </c>
      <c r="D4296" s="5" t="str">
        <f>IF(AND($B4296&lt;&gt;"",$C4296&lt;&gt;"",$B4296&lt;=$C4296),INDEX(Bemenet!$G$2:$G$301,$M4296),"")</f>
        <v/>
      </c>
      <c r="E4296" s="6" t="str">
        <f>IF(AND($B4296&lt;&gt;"",$C4296&lt;&gt;"",$B4296&lt;=$C4296),INDEX(Bemenet!$D$2:$D$301,$M4296),"")</f>
        <v/>
      </c>
      <c r="F4296" s="5" t="str">
        <f t="shared" si="603"/>
        <v/>
      </c>
      <c r="G4296" s="5" t="str">
        <f t="shared" si="604"/>
        <v/>
      </c>
      <c r="H4296" s="9" t="str">
        <f t="shared" si="605"/>
        <v/>
      </c>
      <c r="I4296" s="5" t="str">
        <f t="shared" si="606"/>
        <v/>
      </c>
      <c r="J4296" s="5" t="str">
        <f>IF(OR($L4296="",NOT(COUNTIFS($L$2:$L4296,$L4296)=1)),"",SUMIFS($G:$G,$L:$L,$L4296))</f>
        <v/>
      </c>
      <c r="K4296" s="5" t="str">
        <f>IF(OR($L4296="",NOT(COUNTIFS($L$2:$L4296,$L4296)=1)),"",SUMIFS($I:$I,$L:$L,$L4296))</f>
        <v/>
      </c>
      <c r="L4296" s="6" t="str">
        <f t="shared" si="607"/>
        <v/>
      </c>
      <c r="M4296" s="6">
        <f t="shared" si="608"/>
        <v>172</v>
      </c>
      <c r="N4296" s="6">
        <f t="shared" si="609"/>
        <v>21</v>
      </c>
      <c r="O4296" s="9" t="str">
        <f>IF(AND($B4296&lt;&gt;"",$C4296&lt;&gt;"",$B4296&lt;=$C4296),INDEX(Szabalyok!$C:$C,$N4296),"")</f>
        <v/>
      </c>
      <c r="P4296">
        <f t="shared" si="611"/>
        <v>0</v>
      </c>
    </row>
    <row r="4297" spans="1:16" x14ac:dyDescent="0.35">
      <c r="A4297">
        <f t="shared" si="610"/>
        <v>0</v>
      </c>
      <c r="B4297" s="4" t="str">
        <f>IF($M4297&gt;300,"",IF(OR(INDEX(Bemenet!$E$2:$E$301,$M4297)="",INDEX(Bemenet!$F$2:$F$301,$M4297)=""),"",MAX(INDEX(Bemenet!$E$2:$E$301,$M4297),INDEX(Szabalyok!$A:$A,$N4297))))</f>
        <v/>
      </c>
      <c r="C4297" s="4" t="str">
        <f>IF($B4297="","",MIN(INDEX(Bemenet!$F$2:$F$301,$M4297),INDEX(Szabalyok!$B:$B,$N4297)))</f>
        <v/>
      </c>
      <c r="D4297" s="5" t="str">
        <f>IF(AND($B4297&lt;&gt;"",$C4297&lt;&gt;"",$B4297&lt;=$C4297),INDEX(Bemenet!$G$2:$G$301,$M4297),"")</f>
        <v/>
      </c>
      <c r="E4297" s="6" t="str">
        <f>IF(AND($B4297&lt;&gt;"",$C4297&lt;&gt;"",$B4297&lt;=$C4297),INDEX(Bemenet!$D$2:$D$301,$M4297),"")</f>
        <v/>
      </c>
      <c r="F4297" s="5" t="str">
        <f t="shared" si="603"/>
        <v/>
      </c>
      <c r="G4297" s="5" t="str">
        <f t="shared" si="604"/>
        <v/>
      </c>
      <c r="H4297" s="9" t="str">
        <f t="shared" si="605"/>
        <v/>
      </c>
      <c r="I4297" s="5" t="str">
        <f t="shared" si="606"/>
        <v/>
      </c>
      <c r="J4297" s="5" t="str">
        <f>IF(OR($L4297="",NOT(COUNTIFS($L$2:$L4297,$L4297)=1)),"",SUMIFS($G:$G,$L:$L,$L4297))</f>
        <v/>
      </c>
      <c r="K4297" s="5" t="str">
        <f>IF(OR($L4297="",NOT(COUNTIFS($L$2:$L4297,$L4297)=1)),"",SUMIFS($I:$I,$L:$L,$L4297))</f>
        <v/>
      </c>
      <c r="L4297" s="6" t="str">
        <f t="shared" si="607"/>
        <v/>
      </c>
      <c r="M4297" s="6">
        <f t="shared" si="608"/>
        <v>172</v>
      </c>
      <c r="N4297" s="6">
        <f t="shared" si="609"/>
        <v>22</v>
      </c>
      <c r="O4297" s="9" t="str">
        <f>IF(AND($B4297&lt;&gt;"",$C4297&lt;&gt;"",$B4297&lt;=$C4297),INDEX(Szabalyok!$C:$C,$N4297),"")</f>
        <v/>
      </c>
      <c r="P4297">
        <f t="shared" si="611"/>
        <v>0</v>
      </c>
    </row>
    <row r="4298" spans="1:16" x14ac:dyDescent="0.35">
      <c r="A4298">
        <f t="shared" si="610"/>
        <v>0</v>
      </c>
      <c r="B4298" s="4" t="str">
        <f>IF($M4298&gt;300,"",IF(OR(INDEX(Bemenet!$E$2:$E$301,$M4298)="",INDEX(Bemenet!$F$2:$F$301,$M4298)=""),"",MAX(INDEX(Bemenet!$E$2:$E$301,$M4298),INDEX(Szabalyok!$A:$A,$N4298))))</f>
        <v/>
      </c>
      <c r="C4298" s="4" t="str">
        <f>IF($B4298="","",MIN(INDEX(Bemenet!$F$2:$F$301,$M4298),INDEX(Szabalyok!$B:$B,$N4298)))</f>
        <v/>
      </c>
      <c r="D4298" s="5" t="str">
        <f>IF(AND($B4298&lt;&gt;"",$C4298&lt;&gt;"",$B4298&lt;=$C4298),INDEX(Bemenet!$G$2:$G$301,$M4298),"")</f>
        <v/>
      </c>
      <c r="E4298" s="6" t="str">
        <f>IF(AND($B4298&lt;&gt;"",$C4298&lt;&gt;"",$B4298&lt;=$C4298),INDEX(Bemenet!$D$2:$D$301,$M4298),"")</f>
        <v/>
      </c>
      <c r="F4298" s="5" t="str">
        <f t="shared" si="603"/>
        <v/>
      </c>
      <c r="G4298" s="5" t="str">
        <f t="shared" si="604"/>
        <v/>
      </c>
      <c r="H4298" s="9" t="str">
        <f t="shared" si="605"/>
        <v/>
      </c>
      <c r="I4298" s="5" t="str">
        <f t="shared" si="606"/>
        <v/>
      </c>
      <c r="J4298" s="5" t="str">
        <f>IF(OR($L4298="",NOT(COUNTIFS($L$2:$L4298,$L4298)=1)),"",SUMIFS($G:$G,$L:$L,$L4298))</f>
        <v/>
      </c>
      <c r="K4298" s="5" t="str">
        <f>IF(OR($L4298="",NOT(COUNTIFS($L$2:$L4298,$L4298)=1)),"",SUMIFS($I:$I,$L:$L,$L4298))</f>
        <v/>
      </c>
      <c r="L4298" s="6" t="str">
        <f t="shared" si="607"/>
        <v/>
      </c>
      <c r="M4298" s="6">
        <f t="shared" si="608"/>
        <v>172</v>
      </c>
      <c r="N4298" s="6">
        <f t="shared" si="609"/>
        <v>23</v>
      </c>
      <c r="O4298" s="9" t="str">
        <f>IF(AND($B4298&lt;&gt;"",$C4298&lt;&gt;"",$B4298&lt;=$C4298),INDEX(Szabalyok!$C:$C,$N4298),"")</f>
        <v/>
      </c>
      <c r="P4298">
        <f t="shared" si="611"/>
        <v>0</v>
      </c>
    </row>
    <row r="4299" spans="1:16" x14ac:dyDescent="0.35">
      <c r="A4299">
        <f t="shared" si="610"/>
        <v>0</v>
      </c>
      <c r="B4299" s="4" t="str">
        <f>IF($M4299&gt;300,"",IF(OR(INDEX(Bemenet!$E$2:$E$301,$M4299)="",INDEX(Bemenet!$F$2:$F$301,$M4299)=""),"",MAX(INDEX(Bemenet!$E$2:$E$301,$M4299),INDEX(Szabalyok!$A:$A,$N4299))))</f>
        <v/>
      </c>
      <c r="C4299" s="4" t="str">
        <f>IF($B4299="","",MIN(INDEX(Bemenet!$F$2:$F$301,$M4299),INDEX(Szabalyok!$B:$B,$N4299)))</f>
        <v/>
      </c>
      <c r="D4299" s="5" t="str">
        <f>IF(AND($B4299&lt;&gt;"",$C4299&lt;&gt;"",$B4299&lt;=$C4299),INDEX(Bemenet!$G$2:$G$301,$M4299),"")</f>
        <v/>
      </c>
      <c r="E4299" s="6" t="str">
        <f>IF(AND($B4299&lt;&gt;"",$C4299&lt;&gt;"",$B4299&lt;=$C4299),INDEX(Bemenet!$D$2:$D$301,$M4299),"")</f>
        <v/>
      </c>
      <c r="F4299" s="5" t="str">
        <f t="shared" si="603"/>
        <v/>
      </c>
      <c r="G4299" s="5" t="str">
        <f t="shared" si="604"/>
        <v/>
      </c>
      <c r="H4299" s="9" t="str">
        <f t="shared" si="605"/>
        <v/>
      </c>
      <c r="I4299" s="5" t="str">
        <f t="shared" si="606"/>
        <v/>
      </c>
      <c r="J4299" s="5" t="str">
        <f>IF(OR($L4299="",NOT(COUNTIFS($L$2:$L4299,$L4299)=1)),"",SUMIFS($G:$G,$L:$L,$L4299))</f>
        <v/>
      </c>
      <c r="K4299" s="5" t="str">
        <f>IF(OR($L4299="",NOT(COUNTIFS($L$2:$L4299,$L4299)=1)),"",SUMIFS($I:$I,$L:$L,$L4299))</f>
        <v/>
      </c>
      <c r="L4299" s="6" t="str">
        <f t="shared" si="607"/>
        <v/>
      </c>
      <c r="M4299" s="6">
        <f t="shared" si="608"/>
        <v>172</v>
      </c>
      <c r="N4299" s="6">
        <f t="shared" si="609"/>
        <v>24</v>
      </c>
      <c r="O4299" s="9" t="str">
        <f>IF(AND($B4299&lt;&gt;"",$C4299&lt;&gt;"",$B4299&lt;=$C4299),INDEX(Szabalyok!$C:$C,$N4299),"")</f>
        <v/>
      </c>
      <c r="P4299">
        <f t="shared" si="611"/>
        <v>0</v>
      </c>
    </row>
    <row r="4300" spans="1:16" x14ac:dyDescent="0.35">
      <c r="A4300">
        <f t="shared" si="610"/>
        <v>0</v>
      </c>
      <c r="B4300" s="4" t="str">
        <f>IF($M4300&gt;300,"",IF(OR(INDEX(Bemenet!$E$2:$E$301,$M4300)="",INDEX(Bemenet!$F$2:$F$301,$M4300)=""),"",MAX(INDEX(Bemenet!$E$2:$E$301,$M4300),INDEX(Szabalyok!$A:$A,$N4300))))</f>
        <v/>
      </c>
      <c r="C4300" s="4" t="str">
        <f>IF($B4300="","",MIN(INDEX(Bemenet!$F$2:$F$301,$M4300),INDEX(Szabalyok!$B:$B,$N4300)))</f>
        <v/>
      </c>
      <c r="D4300" s="5" t="str">
        <f>IF(AND($B4300&lt;&gt;"",$C4300&lt;&gt;"",$B4300&lt;=$C4300),INDEX(Bemenet!$G$2:$G$301,$M4300),"")</f>
        <v/>
      </c>
      <c r="E4300" s="6" t="str">
        <f>IF(AND($B4300&lt;&gt;"",$C4300&lt;&gt;"",$B4300&lt;=$C4300),INDEX(Bemenet!$D$2:$D$301,$M4300),"")</f>
        <v/>
      </c>
      <c r="F4300" s="5" t="str">
        <f t="shared" si="603"/>
        <v/>
      </c>
      <c r="G4300" s="5" t="str">
        <f t="shared" si="604"/>
        <v/>
      </c>
      <c r="H4300" s="9" t="str">
        <f t="shared" si="605"/>
        <v/>
      </c>
      <c r="I4300" s="5" t="str">
        <f t="shared" si="606"/>
        <v/>
      </c>
      <c r="J4300" s="5" t="str">
        <f>IF(OR($L4300="",NOT(COUNTIFS($L$2:$L4300,$L4300)=1)),"",SUMIFS($G:$G,$L:$L,$L4300))</f>
        <v/>
      </c>
      <c r="K4300" s="5" t="str">
        <f>IF(OR($L4300="",NOT(COUNTIFS($L$2:$L4300,$L4300)=1)),"",SUMIFS($I:$I,$L:$L,$L4300))</f>
        <v/>
      </c>
      <c r="L4300" s="6" t="str">
        <f t="shared" si="607"/>
        <v/>
      </c>
      <c r="M4300" s="6">
        <f t="shared" si="608"/>
        <v>172</v>
      </c>
      <c r="N4300" s="6">
        <f t="shared" si="609"/>
        <v>25</v>
      </c>
      <c r="O4300" s="9" t="str">
        <f>IF(AND($B4300&lt;&gt;"",$C4300&lt;&gt;"",$B4300&lt;=$C4300),INDEX(Szabalyok!$C:$C,$N4300),"")</f>
        <v/>
      </c>
      <c r="P4300">
        <f t="shared" si="611"/>
        <v>0</v>
      </c>
    </row>
    <row r="4301" spans="1:16" x14ac:dyDescent="0.35">
      <c r="A4301">
        <f t="shared" si="610"/>
        <v>0</v>
      </c>
      <c r="B4301" s="4" t="str">
        <f>IF($M4301&gt;300,"",IF(OR(INDEX(Bemenet!$E$2:$E$301,$M4301)="",INDEX(Bemenet!$F$2:$F$301,$M4301)=""),"",MAX(INDEX(Bemenet!$E$2:$E$301,$M4301),INDEX(Szabalyok!$A:$A,$N4301))))</f>
        <v/>
      </c>
      <c r="C4301" s="4" t="str">
        <f>IF($B4301="","",MIN(INDEX(Bemenet!$F$2:$F$301,$M4301),INDEX(Szabalyok!$B:$B,$N4301)))</f>
        <v/>
      </c>
      <c r="D4301" s="5" t="str">
        <f>IF(AND($B4301&lt;&gt;"",$C4301&lt;&gt;"",$B4301&lt;=$C4301),INDEX(Bemenet!$G$2:$G$301,$M4301),"")</f>
        <v/>
      </c>
      <c r="E4301" s="6" t="str">
        <f>IF(AND($B4301&lt;&gt;"",$C4301&lt;&gt;"",$B4301&lt;=$C4301),INDEX(Bemenet!$D$2:$D$301,$M4301),"")</f>
        <v/>
      </c>
      <c r="F4301" s="5" t="str">
        <f t="shared" si="603"/>
        <v/>
      </c>
      <c r="G4301" s="5" t="str">
        <f t="shared" si="604"/>
        <v/>
      </c>
      <c r="H4301" s="9" t="str">
        <f t="shared" si="605"/>
        <v/>
      </c>
      <c r="I4301" s="5" t="str">
        <f t="shared" si="606"/>
        <v/>
      </c>
      <c r="J4301" s="5" t="str">
        <f>IF(OR($L4301="",NOT(COUNTIFS($L$2:$L4301,$L4301)=1)),"",SUMIFS($G:$G,$L:$L,$L4301))</f>
        <v/>
      </c>
      <c r="K4301" s="5" t="str">
        <f>IF(OR($L4301="",NOT(COUNTIFS($L$2:$L4301,$L4301)=1)),"",SUMIFS($I:$I,$L:$L,$L4301))</f>
        <v/>
      </c>
      <c r="L4301" s="6" t="str">
        <f t="shared" si="607"/>
        <v/>
      </c>
      <c r="M4301" s="6">
        <f t="shared" si="608"/>
        <v>172</v>
      </c>
      <c r="N4301" s="6">
        <f t="shared" si="609"/>
        <v>26</v>
      </c>
      <c r="O4301" s="9" t="str">
        <f>IF(AND($B4301&lt;&gt;"",$C4301&lt;&gt;"",$B4301&lt;=$C4301),INDEX(Szabalyok!$C:$C,$N4301),"")</f>
        <v/>
      </c>
      <c r="P4301">
        <f t="shared" si="611"/>
        <v>0</v>
      </c>
    </row>
    <row r="4302" spans="1:16" x14ac:dyDescent="0.35">
      <c r="A4302">
        <f t="shared" si="610"/>
        <v>0</v>
      </c>
      <c r="B4302" s="4" t="str">
        <f>IF($M4302&gt;300,"",IF(OR(INDEX(Bemenet!$E$2:$E$301,$M4302)="",INDEX(Bemenet!$F$2:$F$301,$M4302)=""),"",MAX(INDEX(Bemenet!$E$2:$E$301,$M4302),INDEX(Szabalyok!$A:$A,$N4302))))</f>
        <v/>
      </c>
      <c r="C4302" s="4" t="str">
        <f>IF($B4302="","",MIN(INDEX(Bemenet!$F$2:$F$301,$M4302),INDEX(Szabalyok!$B:$B,$N4302)))</f>
        <v/>
      </c>
      <c r="D4302" s="5" t="str">
        <f>IF(AND($B4302&lt;&gt;"",$C4302&lt;&gt;"",$B4302&lt;=$C4302),INDEX(Bemenet!$G$2:$G$301,$M4302),"")</f>
        <v/>
      </c>
      <c r="E4302" s="6" t="str">
        <f>IF(AND($B4302&lt;&gt;"",$C4302&lt;&gt;"",$B4302&lt;=$C4302),INDEX(Bemenet!$D$2:$D$301,$M4302),"")</f>
        <v/>
      </c>
      <c r="F4302" s="5" t="str">
        <f t="shared" si="603"/>
        <v/>
      </c>
      <c r="G4302" s="5" t="str">
        <f t="shared" si="604"/>
        <v/>
      </c>
      <c r="H4302" s="9" t="str">
        <f t="shared" si="605"/>
        <v/>
      </c>
      <c r="I4302" s="5" t="str">
        <f t="shared" si="606"/>
        <v/>
      </c>
      <c r="J4302" s="5" t="str">
        <f>IF(OR($L4302="",NOT(COUNTIFS($L$2:$L4302,$L4302)=1)),"",SUMIFS($G:$G,$L:$L,$L4302))</f>
        <v/>
      </c>
      <c r="K4302" s="5" t="str">
        <f>IF(OR($L4302="",NOT(COUNTIFS($L$2:$L4302,$L4302)=1)),"",SUMIFS($I:$I,$L:$L,$L4302))</f>
        <v/>
      </c>
      <c r="L4302" s="6" t="str">
        <f t="shared" si="607"/>
        <v/>
      </c>
      <c r="M4302" s="6">
        <f t="shared" si="608"/>
        <v>173</v>
      </c>
      <c r="N4302" s="6">
        <f t="shared" si="609"/>
        <v>2</v>
      </c>
      <c r="O4302" s="9" t="str">
        <f>IF(AND($B4302&lt;&gt;"",$C4302&lt;&gt;"",$B4302&lt;=$C4302),INDEX(Szabalyok!$C:$C,$N4302),"")</f>
        <v/>
      </c>
      <c r="P4302">
        <f t="shared" si="611"/>
        <v>0</v>
      </c>
    </row>
    <row r="4303" spans="1:16" x14ac:dyDescent="0.35">
      <c r="A4303">
        <f t="shared" si="610"/>
        <v>0</v>
      </c>
      <c r="B4303" s="4" t="str">
        <f>IF($M4303&gt;300,"",IF(OR(INDEX(Bemenet!$E$2:$E$301,$M4303)="",INDEX(Bemenet!$F$2:$F$301,$M4303)=""),"",MAX(INDEX(Bemenet!$E$2:$E$301,$M4303),INDEX(Szabalyok!$A:$A,$N4303))))</f>
        <v/>
      </c>
      <c r="C4303" s="4" t="str">
        <f>IF($B4303="","",MIN(INDEX(Bemenet!$F$2:$F$301,$M4303),INDEX(Szabalyok!$B:$B,$N4303)))</f>
        <v/>
      </c>
      <c r="D4303" s="5" t="str">
        <f>IF(AND($B4303&lt;&gt;"",$C4303&lt;&gt;"",$B4303&lt;=$C4303),INDEX(Bemenet!$G$2:$G$301,$M4303),"")</f>
        <v/>
      </c>
      <c r="E4303" s="6" t="str">
        <f>IF(AND($B4303&lt;&gt;"",$C4303&lt;&gt;"",$B4303&lt;=$C4303),INDEX(Bemenet!$D$2:$D$301,$M4303),"")</f>
        <v/>
      </c>
      <c r="F4303" s="5" t="str">
        <f t="shared" si="603"/>
        <v/>
      </c>
      <c r="G4303" s="5" t="str">
        <f t="shared" si="604"/>
        <v/>
      </c>
      <c r="H4303" s="9" t="str">
        <f t="shared" si="605"/>
        <v/>
      </c>
      <c r="I4303" s="5" t="str">
        <f t="shared" si="606"/>
        <v/>
      </c>
      <c r="J4303" s="5" t="str">
        <f>IF(OR($L4303="",NOT(COUNTIFS($L$2:$L4303,$L4303)=1)),"",SUMIFS($G:$G,$L:$L,$L4303))</f>
        <v/>
      </c>
      <c r="K4303" s="5" t="str">
        <f>IF(OR($L4303="",NOT(COUNTIFS($L$2:$L4303,$L4303)=1)),"",SUMIFS($I:$I,$L:$L,$L4303))</f>
        <v/>
      </c>
      <c r="L4303" s="6" t="str">
        <f t="shared" si="607"/>
        <v/>
      </c>
      <c r="M4303" s="6">
        <f t="shared" si="608"/>
        <v>173</v>
      </c>
      <c r="N4303" s="6">
        <f t="shared" si="609"/>
        <v>3</v>
      </c>
      <c r="O4303" s="9" t="str">
        <f>IF(AND($B4303&lt;&gt;"",$C4303&lt;&gt;"",$B4303&lt;=$C4303),INDEX(Szabalyok!$C:$C,$N4303),"")</f>
        <v/>
      </c>
      <c r="P4303">
        <f t="shared" si="611"/>
        <v>0</v>
      </c>
    </row>
    <row r="4304" spans="1:16" x14ac:dyDescent="0.35">
      <c r="A4304">
        <f t="shared" si="610"/>
        <v>0</v>
      </c>
      <c r="B4304" s="4" t="str">
        <f>IF($M4304&gt;300,"",IF(OR(INDEX(Bemenet!$E$2:$E$301,$M4304)="",INDEX(Bemenet!$F$2:$F$301,$M4304)=""),"",MAX(INDEX(Bemenet!$E$2:$E$301,$M4304),INDEX(Szabalyok!$A:$A,$N4304))))</f>
        <v/>
      </c>
      <c r="C4304" s="4" t="str">
        <f>IF($B4304="","",MIN(INDEX(Bemenet!$F$2:$F$301,$M4304),INDEX(Szabalyok!$B:$B,$N4304)))</f>
        <v/>
      </c>
      <c r="D4304" s="5" t="str">
        <f>IF(AND($B4304&lt;&gt;"",$C4304&lt;&gt;"",$B4304&lt;=$C4304),INDEX(Bemenet!$G$2:$G$301,$M4304),"")</f>
        <v/>
      </c>
      <c r="E4304" s="6" t="str">
        <f>IF(AND($B4304&lt;&gt;"",$C4304&lt;&gt;"",$B4304&lt;=$C4304),INDEX(Bemenet!$D$2:$D$301,$M4304),"")</f>
        <v/>
      </c>
      <c r="F4304" s="5" t="str">
        <f t="shared" si="603"/>
        <v/>
      </c>
      <c r="G4304" s="5" t="str">
        <f t="shared" si="604"/>
        <v/>
      </c>
      <c r="H4304" s="9" t="str">
        <f t="shared" si="605"/>
        <v/>
      </c>
      <c r="I4304" s="5" t="str">
        <f t="shared" si="606"/>
        <v/>
      </c>
      <c r="J4304" s="5" t="str">
        <f>IF(OR($L4304="",NOT(COUNTIFS($L$2:$L4304,$L4304)=1)),"",SUMIFS($G:$G,$L:$L,$L4304))</f>
        <v/>
      </c>
      <c r="K4304" s="5" t="str">
        <f>IF(OR($L4304="",NOT(COUNTIFS($L$2:$L4304,$L4304)=1)),"",SUMIFS($I:$I,$L:$L,$L4304))</f>
        <v/>
      </c>
      <c r="L4304" s="6" t="str">
        <f t="shared" si="607"/>
        <v/>
      </c>
      <c r="M4304" s="6">
        <f t="shared" si="608"/>
        <v>173</v>
      </c>
      <c r="N4304" s="6">
        <f t="shared" si="609"/>
        <v>4</v>
      </c>
      <c r="O4304" s="9" t="str">
        <f>IF(AND($B4304&lt;&gt;"",$C4304&lt;&gt;"",$B4304&lt;=$C4304),INDEX(Szabalyok!$C:$C,$N4304),"")</f>
        <v/>
      </c>
      <c r="P4304">
        <f t="shared" si="611"/>
        <v>0</v>
      </c>
    </row>
    <row r="4305" spans="1:16" x14ac:dyDescent="0.35">
      <c r="A4305">
        <f t="shared" si="610"/>
        <v>0</v>
      </c>
      <c r="B4305" s="4" t="str">
        <f>IF($M4305&gt;300,"",IF(OR(INDEX(Bemenet!$E$2:$E$301,$M4305)="",INDEX(Bemenet!$F$2:$F$301,$M4305)=""),"",MAX(INDEX(Bemenet!$E$2:$E$301,$M4305),INDEX(Szabalyok!$A:$A,$N4305))))</f>
        <v/>
      </c>
      <c r="C4305" s="4" t="str">
        <f>IF($B4305="","",MIN(INDEX(Bemenet!$F$2:$F$301,$M4305),INDEX(Szabalyok!$B:$B,$N4305)))</f>
        <v/>
      </c>
      <c r="D4305" s="5" t="str">
        <f>IF(AND($B4305&lt;&gt;"",$C4305&lt;&gt;"",$B4305&lt;=$C4305),INDEX(Bemenet!$G$2:$G$301,$M4305),"")</f>
        <v/>
      </c>
      <c r="E4305" s="6" t="str">
        <f>IF(AND($B4305&lt;&gt;"",$C4305&lt;&gt;"",$B4305&lt;=$C4305),INDEX(Bemenet!$D$2:$D$301,$M4305),"")</f>
        <v/>
      </c>
      <c r="F4305" s="5" t="str">
        <f t="shared" si="603"/>
        <v/>
      </c>
      <c r="G4305" s="5" t="str">
        <f t="shared" si="604"/>
        <v/>
      </c>
      <c r="H4305" s="9" t="str">
        <f t="shared" si="605"/>
        <v/>
      </c>
      <c r="I4305" s="5" t="str">
        <f t="shared" si="606"/>
        <v/>
      </c>
      <c r="J4305" s="5" t="str">
        <f>IF(OR($L4305="",NOT(COUNTIFS($L$2:$L4305,$L4305)=1)),"",SUMIFS($G:$G,$L:$L,$L4305))</f>
        <v/>
      </c>
      <c r="K4305" s="5" t="str">
        <f>IF(OR($L4305="",NOT(COUNTIFS($L$2:$L4305,$L4305)=1)),"",SUMIFS($I:$I,$L:$L,$L4305))</f>
        <v/>
      </c>
      <c r="L4305" s="6" t="str">
        <f t="shared" si="607"/>
        <v/>
      </c>
      <c r="M4305" s="6">
        <f t="shared" si="608"/>
        <v>173</v>
      </c>
      <c r="N4305" s="6">
        <f t="shared" si="609"/>
        <v>5</v>
      </c>
      <c r="O4305" s="9" t="str">
        <f>IF(AND($B4305&lt;&gt;"",$C4305&lt;&gt;"",$B4305&lt;=$C4305),INDEX(Szabalyok!$C:$C,$N4305),"")</f>
        <v/>
      </c>
      <c r="P4305">
        <f t="shared" si="611"/>
        <v>0</v>
      </c>
    </row>
    <row r="4306" spans="1:16" x14ac:dyDescent="0.35">
      <c r="A4306">
        <f t="shared" si="610"/>
        <v>0</v>
      </c>
      <c r="B4306" s="4" t="str">
        <f>IF($M4306&gt;300,"",IF(OR(INDEX(Bemenet!$E$2:$E$301,$M4306)="",INDEX(Bemenet!$F$2:$F$301,$M4306)=""),"",MAX(INDEX(Bemenet!$E$2:$E$301,$M4306),INDEX(Szabalyok!$A:$A,$N4306))))</f>
        <v/>
      </c>
      <c r="C4306" s="4" t="str">
        <f>IF($B4306="","",MIN(INDEX(Bemenet!$F$2:$F$301,$M4306),INDEX(Szabalyok!$B:$B,$N4306)))</f>
        <v/>
      </c>
      <c r="D4306" s="5" t="str">
        <f>IF(AND($B4306&lt;&gt;"",$C4306&lt;&gt;"",$B4306&lt;=$C4306),INDEX(Bemenet!$G$2:$G$301,$M4306),"")</f>
        <v/>
      </c>
      <c r="E4306" s="6" t="str">
        <f>IF(AND($B4306&lt;&gt;"",$C4306&lt;&gt;"",$B4306&lt;=$C4306),INDEX(Bemenet!$D$2:$D$301,$M4306),"")</f>
        <v/>
      </c>
      <c r="F4306" s="5" t="str">
        <f t="shared" si="603"/>
        <v/>
      </c>
      <c r="G4306" s="5" t="str">
        <f t="shared" si="604"/>
        <v/>
      </c>
      <c r="H4306" s="9" t="str">
        <f t="shared" si="605"/>
        <v/>
      </c>
      <c r="I4306" s="5" t="str">
        <f t="shared" si="606"/>
        <v/>
      </c>
      <c r="J4306" s="5" t="str">
        <f>IF(OR($L4306="",NOT(COUNTIFS($L$2:$L4306,$L4306)=1)),"",SUMIFS($G:$G,$L:$L,$L4306))</f>
        <v/>
      </c>
      <c r="K4306" s="5" t="str">
        <f>IF(OR($L4306="",NOT(COUNTIFS($L$2:$L4306,$L4306)=1)),"",SUMIFS($I:$I,$L:$L,$L4306))</f>
        <v/>
      </c>
      <c r="L4306" s="6" t="str">
        <f t="shared" si="607"/>
        <v/>
      </c>
      <c r="M4306" s="6">
        <f t="shared" si="608"/>
        <v>173</v>
      </c>
      <c r="N4306" s="6">
        <f t="shared" si="609"/>
        <v>6</v>
      </c>
      <c r="O4306" s="9" t="str">
        <f>IF(AND($B4306&lt;&gt;"",$C4306&lt;&gt;"",$B4306&lt;=$C4306),INDEX(Szabalyok!$C:$C,$N4306),"")</f>
        <v/>
      </c>
      <c r="P4306">
        <f t="shared" si="611"/>
        <v>0</v>
      </c>
    </row>
    <row r="4307" spans="1:16" x14ac:dyDescent="0.35">
      <c r="A4307">
        <f t="shared" si="610"/>
        <v>0</v>
      </c>
      <c r="B4307" s="4" t="str">
        <f>IF($M4307&gt;300,"",IF(OR(INDEX(Bemenet!$E$2:$E$301,$M4307)="",INDEX(Bemenet!$F$2:$F$301,$M4307)=""),"",MAX(INDEX(Bemenet!$E$2:$E$301,$M4307),INDEX(Szabalyok!$A:$A,$N4307))))</f>
        <v/>
      </c>
      <c r="C4307" s="4" t="str">
        <f>IF($B4307="","",MIN(INDEX(Bemenet!$F$2:$F$301,$M4307),INDEX(Szabalyok!$B:$B,$N4307)))</f>
        <v/>
      </c>
      <c r="D4307" s="5" t="str">
        <f>IF(AND($B4307&lt;&gt;"",$C4307&lt;&gt;"",$B4307&lt;=$C4307),INDEX(Bemenet!$G$2:$G$301,$M4307),"")</f>
        <v/>
      </c>
      <c r="E4307" s="6" t="str">
        <f>IF(AND($B4307&lt;&gt;"",$C4307&lt;&gt;"",$B4307&lt;=$C4307),INDEX(Bemenet!$D$2:$D$301,$M4307),"")</f>
        <v/>
      </c>
      <c r="F4307" s="5" t="str">
        <f t="shared" si="603"/>
        <v/>
      </c>
      <c r="G4307" s="5" t="str">
        <f t="shared" si="604"/>
        <v/>
      </c>
      <c r="H4307" s="9" t="str">
        <f t="shared" si="605"/>
        <v/>
      </c>
      <c r="I4307" s="5" t="str">
        <f t="shared" si="606"/>
        <v/>
      </c>
      <c r="J4307" s="5" t="str">
        <f>IF(OR($L4307="",NOT(COUNTIFS($L$2:$L4307,$L4307)=1)),"",SUMIFS($G:$G,$L:$L,$L4307))</f>
        <v/>
      </c>
      <c r="K4307" s="5" t="str">
        <f>IF(OR($L4307="",NOT(COUNTIFS($L$2:$L4307,$L4307)=1)),"",SUMIFS($I:$I,$L:$L,$L4307))</f>
        <v/>
      </c>
      <c r="L4307" s="6" t="str">
        <f t="shared" si="607"/>
        <v/>
      </c>
      <c r="M4307" s="6">
        <f t="shared" si="608"/>
        <v>173</v>
      </c>
      <c r="N4307" s="6">
        <f t="shared" si="609"/>
        <v>7</v>
      </c>
      <c r="O4307" s="9" t="str">
        <f>IF(AND($B4307&lt;&gt;"",$C4307&lt;&gt;"",$B4307&lt;=$C4307),INDEX(Szabalyok!$C:$C,$N4307),"")</f>
        <v/>
      </c>
      <c r="P4307">
        <f t="shared" si="611"/>
        <v>0</v>
      </c>
    </row>
    <row r="4308" spans="1:16" x14ac:dyDescent="0.35">
      <c r="A4308">
        <f t="shared" si="610"/>
        <v>0</v>
      </c>
      <c r="B4308" s="4" t="str">
        <f>IF($M4308&gt;300,"",IF(OR(INDEX(Bemenet!$E$2:$E$301,$M4308)="",INDEX(Bemenet!$F$2:$F$301,$M4308)=""),"",MAX(INDEX(Bemenet!$E$2:$E$301,$M4308),INDEX(Szabalyok!$A:$A,$N4308))))</f>
        <v/>
      </c>
      <c r="C4308" s="4" t="str">
        <f>IF($B4308="","",MIN(INDEX(Bemenet!$F$2:$F$301,$M4308),INDEX(Szabalyok!$B:$B,$N4308)))</f>
        <v/>
      </c>
      <c r="D4308" s="5" t="str">
        <f>IF(AND($B4308&lt;&gt;"",$C4308&lt;&gt;"",$B4308&lt;=$C4308),INDEX(Bemenet!$G$2:$G$301,$M4308),"")</f>
        <v/>
      </c>
      <c r="E4308" s="6" t="str">
        <f>IF(AND($B4308&lt;&gt;"",$C4308&lt;&gt;"",$B4308&lt;=$C4308),INDEX(Bemenet!$D$2:$D$301,$M4308),"")</f>
        <v/>
      </c>
      <c r="F4308" s="5" t="str">
        <f t="shared" si="603"/>
        <v/>
      </c>
      <c r="G4308" s="5" t="str">
        <f t="shared" si="604"/>
        <v/>
      </c>
      <c r="H4308" s="9" t="str">
        <f t="shared" si="605"/>
        <v/>
      </c>
      <c r="I4308" s="5" t="str">
        <f t="shared" si="606"/>
        <v/>
      </c>
      <c r="J4308" s="5" t="str">
        <f>IF(OR($L4308="",NOT(COUNTIFS($L$2:$L4308,$L4308)=1)),"",SUMIFS($G:$G,$L:$L,$L4308))</f>
        <v/>
      </c>
      <c r="K4308" s="5" t="str">
        <f>IF(OR($L4308="",NOT(COUNTIFS($L$2:$L4308,$L4308)=1)),"",SUMIFS($I:$I,$L:$L,$L4308))</f>
        <v/>
      </c>
      <c r="L4308" s="6" t="str">
        <f t="shared" si="607"/>
        <v/>
      </c>
      <c r="M4308" s="6">
        <f t="shared" si="608"/>
        <v>173</v>
      </c>
      <c r="N4308" s="6">
        <f t="shared" si="609"/>
        <v>8</v>
      </c>
      <c r="O4308" s="9" t="str">
        <f>IF(AND($B4308&lt;&gt;"",$C4308&lt;&gt;"",$B4308&lt;=$C4308),INDEX(Szabalyok!$C:$C,$N4308),"")</f>
        <v/>
      </c>
      <c r="P4308">
        <f t="shared" si="611"/>
        <v>0</v>
      </c>
    </row>
    <row r="4309" spans="1:16" x14ac:dyDescent="0.35">
      <c r="A4309">
        <f t="shared" si="610"/>
        <v>0</v>
      </c>
      <c r="B4309" s="4" t="str">
        <f>IF($M4309&gt;300,"",IF(OR(INDEX(Bemenet!$E$2:$E$301,$M4309)="",INDEX(Bemenet!$F$2:$F$301,$M4309)=""),"",MAX(INDEX(Bemenet!$E$2:$E$301,$M4309),INDEX(Szabalyok!$A:$A,$N4309))))</f>
        <v/>
      </c>
      <c r="C4309" s="4" t="str">
        <f>IF($B4309="","",MIN(INDEX(Bemenet!$F$2:$F$301,$M4309),INDEX(Szabalyok!$B:$B,$N4309)))</f>
        <v/>
      </c>
      <c r="D4309" s="5" t="str">
        <f>IF(AND($B4309&lt;&gt;"",$C4309&lt;&gt;"",$B4309&lt;=$C4309),INDEX(Bemenet!$G$2:$G$301,$M4309),"")</f>
        <v/>
      </c>
      <c r="E4309" s="6" t="str">
        <f>IF(AND($B4309&lt;&gt;"",$C4309&lt;&gt;"",$B4309&lt;=$C4309),INDEX(Bemenet!$D$2:$D$301,$M4309),"")</f>
        <v/>
      </c>
      <c r="F4309" s="5" t="str">
        <f t="shared" si="603"/>
        <v/>
      </c>
      <c r="G4309" s="5" t="str">
        <f t="shared" si="604"/>
        <v/>
      </c>
      <c r="H4309" s="9" t="str">
        <f t="shared" si="605"/>
        <v/>
      </c>
      <c r="I4309" s="5" t="str">
        <f t="shared" si="606"/>
        <v/>
      </c>
      <c r="J4309" s="5" t="str">
        <f>IF(OR($L4309="",NOT(COUNTIFS($L$2:$L4309,$L4309)=1)),"",SUMIFS($G:$G,$L:$L,$L4309))</f>
        <v/>
      </c>
      <c r="K4309" s="5" t="str">
        <f>IF(OR($L4309="",NOT(COUNTIFS($L$2:$L4309,$L4309)=1)),"",SUMIFS($I:$I,$L:$L,$L4309))</f>
        <v/>
      </c>
      <c r="L4309" s="6" t="str">
        <f t="shared" si="607"/>
        <v/>
      </c>
      <c r="M4309" s="6">
        <f t="shared" si="608"/>
        <v>173</v>
      </c>
      <c r="N4309" s="6">
        <f t="shared" si="609"/>
        <v>9</v>
      </c>
      <c r="O4309" s="9" t="str">
        <f>IF(AND($B4309&lt;&gt;"",$C4309&lt;&gt;"",$B4309&lt;=$C4309),INDEX(Szabalyok!$C:$C,$N4309),"")</f>
        <v/>
      </c>
      <c r="P4309">
        <f t="shared" si="611"/>
        <v>0</v>
      </c>
    </row>
    <row r="4310" spans="1:16" x14ac:dyDescent="0.35">
      <c r="A4310">
        <f t="shared" si="610"/>
        <v>0</v>
      </c>
      <c r="B4310" s="4" t="str">
        <f>IF($M4310&gt;300,"",IF(OR(INDEX(Bemenet!$E$2:$E$301,$M4310)="",INDEX(Bemenet!$F$2:$F$301,$M4310)=""),"",MAX(INDEX(Bemenet!$E$2:$E$301,$M4310),INDEX(Szabalyok!$A:$A,$N4310))))</f>
        <v/>
      </c>
      <c r="C4310" s="4" t="str">
        <f>IF($B4310="","",MIN(INDEX(Bemenet!$F$2:$F$301,$M4310),INDEX(Szabalyok!$B:$B,$N4310)))</f>
        <v/>
      </c>
      <c r="D4310" s="5" t="str">
        <f>IF(AND($B4310&lt;&gt;"",$C4310&lt;&gt;"",$B4310&lt;=$C4310),INDEX(Bemenet!$G$2:$G$301,$M4310),"")</f>
        <v/>
      </c>
      <c r="E4310" s="6" t="str">
        <f>IF(AND($B4310&lt;&gt;"",$C4310&lt;&gt;"",$B4310&lt;=$C4310),INDEX(Bemenet!$D$2:$D$301,$M4310),"")</f>
        <v/>
      </c>
      <c r="F4310" s="5" t="str">
        <f t="shared" si="603"/>
        <v/>
      </c>
      <c r="G4310" s="5" t="str">
        <f t="shared" si="604"/>
        <v/>
      </c>
      <c r="H4310" s="9" t="str">
        <f t="shared" si="605"/>
        <v/>
      </c>
      <c r="I4310" s="5" t="str">
        <f t="shared" si="606"/>
        <v/>
      </c>
      <c r="J4310" s="5" t="str">
        <f>IF(OR($L4310="",NOT(COUNTIFS($L$2:$L4310,$L4310)=1)),"",SUMIFS($G:$G,$L:$L,$L4310))</f>
        <v/>
      </c>
      <c r="K4310" s="5" t="str">
        <f>IF(OR($L4310="",NOT(COUNTIFS($L$2:$L4310,$L4310)=1)),"",SUMIFS($I:$I,$L:$L,$L4310))</f>
        <v/>
      </c>
      <c r="L4310" s="6" t="str">
        <f t="shared" si="607"/>
        <v/>
      </c>
      <c r="M4310" s="6">
        <f t="shared" si="608"/>
        <v>173</v>
      </c>
      <c r="N4310" s="6">
        <f t="shared" si="609"/>
        <v>10</v>
      </c>
      <c r="O4310" s="9" t="str">
        <f>IF(AND($B4310&lt;&gt;"",$C4310&lt;&gt;"",$B4310&lt;=$C4310),INDEX(Szabalyok!$C:$C,$N4310),"")</f>
        <v/>
      </c>
      <c r="P4310">
        <f t="shared" si="611"/>
        <v>0</v>
      </c>
    </row>
    <row r="4311" spans="1:16" x14ac:dyDescent="0.35">
      <c r="A4311">
        <f t="shared" si="610"/>
        <v>0</v>
      </c>
      <c r="B4311" s="4" t="str">
        <f>IF($M4311&gt;300,"",IF(OR(INDEX(Bemenet!$E$2:$E$301,$M4311)="",INDEX(Bemenet!$F$2:$F$301,$M4311)=""),"",MAX(INDEX(Bemenet!$E$2:$E$301,$M4311),INDEX(Szabalyok!$A:$A,$N4311))))</f>
        <v/>
      </c>
      <c r="C4311" s="4" t="str">
        <f>IF($B4311="","",MIN(INDEX(Bemenet!$F$2:$F$301,$M4311),INDEX(Szabalyok!$B:$B,$N4311)))</f>
        <v/>
      </c>
      <c r="D4311" s="5" t="str">
        <f>IF(AND($B4311&lt;&gt;"",$C4311&lt;&gt;"",$B4311&lt;=$C4311),INDEX(Bemenet!$G$2:$G$301,$M4311),"")</f>
        <v/>
      </c>
      <c r="E4311" s="6" t="str">
        <f>IF(AND($B4311&lt;&gt;"",$C4311&lt;&gt;"",$B4311&lt;=$C4311),INDEX(Bemenet!$D$2:$D$301,$M4311),"")</f>
        <v/>
      </c>
      <c r="F4311" s="5" t="str">
        <f t="shared" si="603"/>
        <v/>
      </c>
      <c r="G4311" s="5" t="str">
        <f t="shared" si="604"/>
        <v/>
      </c>
      <c r="H4311" s="9" t="str">
        <f t="shared" si="605"/>
        <v/>
      </c>
      <c r="I4311" s="5" t="str">
        <f t="shared" si="606"/>
        <v/>
      </c>
      <c r="J4311" s="5" t="str">
        <f>IF(OR($L4311="",NOT(COUNTIFS($L$2:$L4311,$L4311)=1)),"",SUMIFS($G:$G,$L:$L,$L4311))</f>
        <v/>
      </c>
      <c r="K4311" s="5" t="str">
        <f>IF(OR($L4311="",NOT(COUNTIFS($L$2:$L4311,$L4311)=1)),"",SUMIFS($I:$I,$L:$L,$L4311))</f>
        <v/>
      </c>
      <c r="L4311" s="6" t="str">
        <f t="shared" si="607"/>
        <v/>
      </c>
      <c r="M4311" s="6">
        <f t="shared" si="608"/>
        <v>173</v>
      </c>
      <c r="N4311" s="6">
        <f t="shared" si="609"/>
        <v>11</v>
      </c>
      <c r="O4311" s="9" t="str">
        <f>IF(AND($B4311&lt;&gt;"",$C4311&lt;&gt;"",$B4311&lt;=$C4311),INDEX(Szabalyok!$C:$C,$N4311),"")</f>
        <v/>
      </c>
      <c r="P4311">
        <f t="shared" si="611"/>
        <v>0</v>
      </c>
    </row>
    <row r="4312" spans="1:16" x14ac:dyDescent="0.35">
      <c r="A4312">
        <f t="shared" si="610"/>
        <v>0</v>
      </c>
      <c r="B4312" s="4" t="str">
        <f>IF($M4312&gt;300,"",IF(OR(INDEX(Bemenet!$E$2:$E$301,$M4312)="",INDEX(Bemenet!$F$2:$F$301,$M4312)=""),"",MAX(INDEX(Bemenet!$E$2:$E$301,$M4312),INDEX(Szabalyok!$A:$A,$N4312))))</f>
        <v/>
      </c>
      <c r="C4312" s="4" t="str">
        <f>IF($B4312="","",MIN(INDEX(Bemenet!$F$2:$F$301,$M4312),INDEX(Szabalyok!$B:$B,$N4312)))</f>
        <v/>
      </c>
      <c r="D4312" s="5" t="str">
        <f>IF(AND($B4312&lt;&gt;"",$C4312&lt;&gt;"",$B4312&lt;=$C4312),INDEX(Bemenet!$G$2:$G$301,$M4312),"")</f>
        <v/>
      </c>
      <c r="E4312" s="6" t="str">
        <f>IF(AND($B4312&lt;&gt;"",$C4312&lt;&gt;"",$B4312&lt;=$C4312),INDEX(Bemenet!$D$2:$D$301,$M4312),"")</f>
        <v/>
      </c>
      <c r="F4312" s="5" t="str">
        <f t="shared" si="603"/>
        <v/>
      </c>
      <c r="G4312" s="5" t="str">
        <f t="shared" si="604"/>
        <v/>
      </c>
      <c r="H4312" s="9" t="str">
        <f t="shared" si="605"/>
        <v/>
      </c>
      <c r="I4312" s="5" t="str">
        <f t="shared" si="606"/>
        <v/>
      </c>
      <c r="J4312" s="5" t="str">
        <f>IF(OR($L4312="",NOT(COUNTIFS($L$2:$L4312,$L4312)=1)),"",SUMIFS($G:$G,$L:$L,$L4312))</f>
        <v/>
      </c>
      <c r="K4312" s="5" t="str">
        <f>IF(OR($L4312="",NOT(COUNTIFS($L$2:$L4312,$L4312)=1)),"",SUMIFS($I:$I,$L:$L,$L4312))</f>
        <v/>
      </c>
      <c r="L4312" s="6" t="str">
        <f t="shared" si="607"/>
        <v/>
      </c>
      <c r="M4312" s="6">
        <f t="shared" si="608"/>
        <v>173</v>
      </c>
      <c r="N4312" s="6">
        <f t="shared" si="609"/>
        <v>12</v>
      </c>
      <c r="O4312" s="9" t="str">
        <f>IF(AND($B4312&lt;&gt;"",$C4312&lt;&gt;"",$B4312&lt;=$C4312),INDEX(Szabalyok!$C:$C,$N4312),"")</f>
        <v/>
      </c>
      <c r="P4312">
        <f t="shared" si="611"/>
        <v>0</v>
      </c>
    </row>
    <row r="4313" spans="1:16" x14ac:dyDescent="0.35">
      <c r="A4313">
        <f t="shared" si="610"/>
        <v>0</v>
      </c>
      <c r="B4313" s="4" t="str">
        <f>IF($M4313&gt;300,"",IF(OR(INDEX(Bemenet!$E$2:$E$301,$M4313)="",INDEX(Bemenet!$F$2:$F$301,$M4313)=""),"",MAX(INDEX(Bemenet!$E$2:$E$301,$M4313),INDEX(Szabalyok!$A:$A,$N4313))))</f>
        <v/>
      </c>
      <c r="C4313" s="4" t="str">
        <f>IF($B4313="","",MIN(INDEX(Bemenet!$F$2:$F$301,$M4313),INDEX(Szabalyok!$B:$B,$N4313)))</f>
        <v/>
      </c>
      <c r="D4313" s="5" t="str">
        <f>IF(AND($B4313&lt;&gt;"",$C4313&lt;&gt;"",$B4313&lt;=$C4313),INDEX(Bemenet!$G$2:$G$301,$M4313),"")</f>
        <v/>
      </c>
      <c r="E4313" s="6" t="str">
        <f>IF(AND($B4313&lt;&gt;"",$C4313&lt;&gt;"",$B4313&lt;=$C4313),INDEX(Bemenet!$D$2:$D$301,$M4313),"")</f>
        <v/>
      </c>
      <c r="F4313" s="5" t="str">
        <f t="shared" si="603"/>
        <v/>
      </c>
      <c r="G4313" s="5" t="str">
        <f t="shared" si="604"/>
        <v/>
      </c>
      <c r="H4313" s="9" t="str">
        <f t="shared" si="605"/>
        <v/>
      </c>
      <c r="I4313" s="5" t="str">
        <f t="shared" si="606"/>
        <v/>
      </c>
      <c r="J4313" s="5" t="str">
        <f>IF(OR($L4313="",NOT(COUNTIFS($L$2:$L4313,$L4313)=1)),"",SUMIFS($G:$G,$L:$L,$L4313))</f>
        <v/>
      </c>
      <c r="K4313" s="5" t="str">
        <f>IF(OR($L4313="",NOT(COUNTIFS($L$2:$L4313,$L4313)=1)),"",SUMIFS($I:$I,$L:$L,$L4313))</f>
        <v/>
      </c>
      <c r="L4313" s="6" t="str">
        <f t="shared" si="607"/>
        <v/>
      </c>
      <c r="M4313" s="6">
        <f t="shared" si="608"/>
        <v>173</v>
      </c>
      <c r="N4313" s="6">
        <f t="shared" si="609"/>
        <v>13</v>
      </c>
      <c r="O4313" s="9" t="str">
        <f>IF(AND($B4313&lt;&gt;"",$C4313&lt;&gt;"",$B4313&lt;=$C4313),INDEX(Szabalyok!$C:$C,$N4313),"")</f>
        <v/>
      </c>
      <c r="P4313">
        <f t="shared" si="611"/>
        <v>0</v>
      </c>
    </row>
    <row r="4314" spans="1:16" x14ac:dyDescent="0.35">
      <c r="A4314">
        <f t="shared" si="610"/>
        <v>0</v>
      </c>
      <c r="B4314" s="4" t="str">
        <f>IF($M4314&gt;300,"",IF(OR(INDEX(Bemenet!$E$2:$E$301,$M4314)="",INDEX(Bemenet!$F$2:$F$301,$M4314)=""),"",MAX(INDEX(Bemenet!$E$2:$E$301,$M4314),INDEX(Szabalyok!$A:$A,$N4314))))</f>
        <v/>
      </c>
      <c r="C4314" s="4" t="str">
        <f>IF($B4314="","",MIN(INDEX(Bemenet!$F$2:$F$301,$M4314),INDEX(Szabalyok!$B:$B,$N4314)))</f>
        <v/>
      </c>
      <c r="D4314" s="5" t="str">
        <f>IF(AND($B4314&lt;&gt;"",$C4314&lt;&gt;"",$B4314&lt;=$C4314),INDEX(Bemenet!$G$2:$G$301,$M4314),"")</f>
        <v/>
      </c>
      <c r="E4314" s="6" t="str">
        <f>IF(AND($B4314&lt;&gt;"",$C4314&lt;&gt;"",$B4314&lt;=$C4314),INDEX(Bemenet!$D$2:$D$301,$M4314),"")</f>
        <v/>
      </c>
      <c r="F4314" s="5" t="str">
        <f t="shared" si="603"/>
        <v/>
      </c>
      <c r="G4314" s="5" t="str">
        <f t="shared" si="604"/>
        <v/>
      </c>
      <c r="H4314" s="9" t="str">
        <f t="shared" si="605"/>
        <v/>
      </c>
      <c r="I4314" s="5" t="str">
        <f t="shared" si="606"/>
        <v/>
      </c>
      <c r="J4314" s="5" t="str">
        <f>IF(OR($L4314="",NOT(COUNTIFS($L$2:$L4314,$L4314)=1)),"",SUMIFS($G:$G,$L:$L,$L4314))</f>
        <v/>
      </c>
      <c r="K4314" s="5" t="str">
        <f>IF(OR($L4314="",NOT(COUNTIFS($L$2:$L4314,$L4314)=1)),"",SUMIFS($I:$I,$L:$L,$L4314))</f>
        <v/>
      </c>
      <c r="L4314" s="6" t="str">
        <f t="shared" si="607"/>
        <v/>
      </c>
      <c r="M4314" s="6">
        <f t="shared" si="608"/>
        <v>173</v>
      </c>
      <c r="N4314" s="6">
        <f t="shared" si="609"/>
        <v>14</v>
      </c>
      <c r="O4314" s="9" t="str">
        <f>IF(AND($B4314&lt;&gt;"",$C4314&lt;&gt;"",$B4314&lt;=$C4314),INDEX(Szabalyok!$C:$C,$N4314),"")</f>
        <v/>
      </c>
      <c r="P4314">
        <f t="shared" si="611"/>
        <v>0</v>
      </c>
    </row>
    <row r="4315" spans="1:16" x14ac:dyDescent="0.35">
      <c r="A4315">
        <f t="shared" si="610"/>
        <v>0</v>
      </c>
      <c r="B4315" s="4" t="str">
        <f>IF($M4315&gt;300,"",IF(OR(INDEX(Bemenet!$E$2:$E$301,$M4315)="",INDEX(Bemenet!$F$2:$F$301,$M4315)=""),"",MAX(INDEX(Bemenet!$E$2:$E$301,$M4315),INDEX(Szabalyok!$A:$A,$N4315))))</f>
        <v/>
      </c>
      <c r="C4315" s="4" t="str">
        <f>IF($B4315="","",MIN(INDEX(Bemenet!$F$2:$F$301,$M4315),INDEX(Szabalyok!$B:$B,$N4315)))</f>
        <v/>
      </c>
      <c r="D4315" s="5" t="str">
        <f>IF(AND($B4315&lt;&gt;"",$C4315&lt;&gt;"",$B4315&lt;=$C4315),INDEX(Bemenet!$G$2:$G$301,$M4315),"")</f>
        <v/>
      </c>
      <c r="E4315" s="6" t="str">
        <f>IF(AND($B4315&lt;&gt;"",$C4315&lt;&gt;"",$B4315&lt;=$C4315),INDEX(Bemenet!$D$2:$D$301,$M4315),"")</f>
        <v/>
      </c>
      <c r="F4315" s="5" t="str">
        <f t="shared" si="603"/>
        <v/>
      </c>
      <c r="G4315" s="5" t="str">
        <f t="shared" si="604"/>
        <v/>
      </c>
      <c r="H4315" s="9" t="str">
        <f t="shared" si="605"/>
        <v/>
      </c>
      <c r="I4315" s="5" t="str">
        <f t="shared" si="606"/>
        <v/>
      </c>
      <c r="J4315" s="5" t="str">
        <f>IF(OR($L4315="",NOT(COUNTIFS($L$2:$L4315,$L4315)=1)),"",SUMIFS($G:$G,$L:$L,$L4315))</f>
        <v/>
      </c>
      <c r="K4315" s="5" t="str">
        <f>IF(OR($L4315="",NOT(COUNTIFS($L$2:$L4315,$L4315)=1)),"",SUMIFS($I:$I,$L:$L,$L4315))</f>
        <v/>
      </c>
      <c r="L4315" s="6" t="str">
        <f t="shared" si="607"/>
        <v/>
      </c>
      <c r="M4315" s="6">
        <f t="shared" si="608"/>
        <v>173</v>
      </c>
      <c r="N4315" s="6">
        <f t="shared" si="609"/>
        <v>15</v>
      </c>
      <c r="O4315" s="9" t="str">
        <f>IF(AND($B4315&lt;&gt;"",$C4315&lt;&gt;"",$B4315&lt;=$C4315),INDEX(Szabalyok!$C:$C,$N4315),"")</f>
        <v/>
      </c>
      <c r="P4315">
        <f t="shared" si="611"/>
        <v>0</v>
      </c>
    </row>
    <row r="4316" spans="1:16" x14ac:dyDescent="0.35">
      <c r="A4316">
        <f t="shared" si="610"/>
        <v>0</v>
      </c>
      <c r="B4316" s="4" t="str">
        <f>IF($M4316&gt;300,"",IF(OR(INDEX(Bemenet!$E$2:$E$301,$M4316)="",INDEX(Bemenet!$F$2:$F$301,$M4316)=""),"",MAX(INDEX(Bemenet!$E$2:$E$301,$M4316),INDEX(Szabalyok!$A:$A,$N4316))))</f>
        <v/>
      </c>
      <c r="C4316" s="4" t="str">
        <f>IF($B4316="","",MIN(INDEX(Bemenet!$F$2:$F$301,$M4316),INDEX(Szabalyok!$B:$B,$N4316)))</f>
        <v/>
      </c>
      <c r="D4316" s="5" t="str">
        <f>IF(AND($B4316&lt;&gt;"",$C4316&lt;&gt;"",$B4316&lt;=$C4316),INDEX(Bemenet!$G$2:$G$301,$M4316),"")</f>
        <v/>
      </c>
      <c r="E4316" s="6" t="str">
        <f>IF(AND($B4316&lt;&gt;"",$C4316&lt;&gt;"",$B4316&lt;=$C4316),INDEX(Bemenet!$D$2:$D$301,$M4316),"")</f>
        <v/>
      </c>
      <c r="F4316" s="5" t="str">
        <f t="shared" si="603"/>
        <v/>
      </c>
      <c r="G4316" s="5" t="str">
        <f t="shared" si="604"/>
        <v/>
      </c>
      <c r="H4316" s="9" t="str">
        <f t="shared" si="605"/>
        <v/>
      </c>
      <c r="I4316" s="5" t="str">
        <f t="shared" si="606"/>
        <v/>
      </c>
      <c r="J4316" s="5" t="str">
        <f>IF(OR($L4316="",NOT(COUNTIFS($L$2:$L4316,$L4316)=1)),"",SUMIFS($G:$G,$L:$L,$L4316))</f>
        <v/>
      </c>
      <c r="K4316" s="5" t="str">
        <f>IF(OR($L4316="",NOT(COUNTIFS($L$2:$L4316,$L4316)=1)),"",SUMIFS($I:$I,$L:$L,$L4316))</f>
        <v/>
      </c>
      <c r="L4316" s="6" t="str">
        <f t="shared" si="607"/>
        <v/>
      </c>
      <c r="M4316" s="6">
        <f t="shared" si="608"/>
        <v>173</v>
      </c>
      <c r="N4316" s="6">
        <f t="shared" si="609"/>
        <v>16</v>
      </c>
      <c r="O4316" s="9" t="str">
        <f>IF(AND($B4316&lt;&gt;"",$C4316&lt;&gt;"",$B4316&lt;=$C4316),INDEX(Szabalyok!$C:$C,$N4316),"")</f>
        <v/>
      </c>
      <c r="P4316">
        <f t="shared" si="611"/>
        <v>0</v>
      </c>
    </row>
    <row r="4317" spans="1:16" x14ac:dyDescent="0.35">
      <c r="A4317">
        <f t="shared" si="610"/>
        <v>0</v>
      </c>
      <c r="B4317" s="4" t="str">
        <f>IF($M4317&gt;300,"",IF(OR(INDEX(Bemenet!$E$2:$E$301,$M4317)="",INDEX(Bemenet!$F$2:$F$301,$M4317)=""),"",MAX(INDEX(Bemenet!$E$2:$E$301,$M4317),INDEX(Szabalyok!$A:$A,$N4317))))</f>
        <v/>
      </c>
      <c r="C4317" s="4" t="str">
        <f>IF($B4317="","",MIN(INDEX(Bemenet!$F$2:$F$301,$M4317),INDEX(Szabalyok!$B:$B,$N4317)))</f>
        <v/>
      </c>
      <c r="D4317" s="5" t="str">
        <f>IF(AND($B4317&lt;&gt;"",$C4317&lt;&gt;"",$B4317&lt;=$C4317),INDEX(Bemenet!$G$2:$G$301,$M4317),"")</f>
        <v/>
      </c>
      <c r="E4317" s="6" t="str">
        <f>IF(AND($B4317&lt;&gt;"",$C4317&lt;&gt;"",$B4317&lt;=$C4317),INDEX(Bemenet!$D$2:$D$301,$M4317),"")</f>
        <v/>
      </c>
      <c r="F4317" s="5" t="str">
        <f t="shared" si="603"/>
        <v/>
      </c>
      <c r="G4317" s="5" t="str">
        <f t="shared" si="604"/>
        <v/>
      </c>
      <c r="H4317" s="9" t="str">
        <f t="shared" si="605"/>
        <v/>
      </c>
      <c r="I4317" s="5" t="str">
        <f t="shared" si="606"/>
        <v/>
      </c>
      <c r="J4317" s="5" t="str">
        <f>IF(OR($L4317="",NOT(COUNTIFS($L$2:$L4317,$L4317)=1)),"",SUMIFS($G:$G,$L:$L,$L4317))</f>
        <v/>
      </c>
      <c r="K4317" s="5" t="str">
        <f>IF(OR($L4317="",NOT(COUNTIFS($L$2:$L4317,$L4317)=1)),"",SUMIFS($I:$I,$L:$L,$L4317))</f>
        <v/>
      </c>
      <c r="L4317" s="6" t="str">
        <f t="shared" si="607"/>
        <v/>
      </c>
      <c r="M4317" s="6">
        <f t="shared" si="608"/>
        <v>173</v>
      </c>
      <c r="N4317" s="6">
        <f t="shared" si="609"/>
        <v>17</v>
      </c>
      <c r="O4317" s="9" t="str">
        <f>IF(AND($B4317&lt;&gt;"",$C4317&lt;&gt;"",$B4317&lt;=$C4317),INDEX(Szabalyok!$C:$C,$N4317),"")</f>
        <v/>
      </c>
      <c r="P4317">
        <f t="shared" si="611"/>
        <v>0</v>
      </c>
    </row>
    <row r="4318" spans="1:16" x14ac:dyDescent="0.35">
      <c r="A4318">
        <f t="shared" si="610"/>
        <v>0</v>
      </c>
      <c r="B4318" s="4" t="str">
        <f>IF($M4318&gt;300,"",IF(OR(INDEX(Bemenet!$E$2:$E$301,$M4318)="",INDEX(Bemenet!$F$2:$F$301,$M4318)=""),"",MAX(INDEX(Bemenet!$E$2:$E$301,$M4318),INDEX(Szabalyok!$A:$A,$N4318))))</f>
        <v/>
      </c>
      <c r="C4318" s="4" t="str">
        <f>IF($B4318="","",MIN(INDEX(Bemenet!$F$2:$F$301,$M4318),INDEX(Szabalyok!$B:$B,$N4318)))</f>
        <v/>
      </c>
      <c r="D4318" s="5" t="str">
        <f>IF(AND($B4318&lt;&gt;"",$C4318&lt;&gt;"",$B4318&lt;=$C4318),INDEX(Bemenet!$G$2:$G$301,$M4318),"")</f>
        <v/>
      </c>
      <c r="E4318" s="6" t="str">
        <f>IF(AND($B4318&lt;&gt;"",$C4318&lt;&gt;"",$B4318&lt;=$C4318),INDEX(Bemenet!$D$2:$D$301,$M4318),"")</f>
        <v/>
      </c>
      <c r="F4318" s="5" t="str">
        <f t="shared" si="603"/>
        <v/>
      </c>
      <c r="G4318" s="5" t="str">
        <f t="shared" si="604"/>
        <v/>
      </c>
      <c r="H4318" s="9" t="str">
        <f t="shared" si="605"/>
        <v/>
      </c>
      <c r="I4318" s="5" t="str">
        <f t="shared" si="606"/>
        <v/>
      </c>
      <c r="J4318" s="5" t="str">
        <f>IF(OR($L4318="",NOT(COUNTIFS($L$2:$L4318,$L4318)=1)),"",SUMIFS($G:$G,$L:$L,$L4318))</f>
        <v/>
      </c>
      <c r="K4318" s="5" t="str">
        <f>IF(OR($L4318="",NOT(COUNTIFS($L$2:$L4318,$L4318)=1)),"",SUMIFS($I:$I,$L:$L,$L4318))</f>
        <v/>
      </c>
      <c r="L4318" s="6" t="str">
        <f t="shared" si="607"/>
        <v/>
      </c>
      <c r="M4318" s="6">
        <f t="shared" si="608"/>
        <v>173</v>
      </c>
      <c r="N4318" s="6">
        <f t="shared" si="609"/>
        <v>18</v>
      </c>
      <c r="O4318" s="9" t="str">
        <f>IF(AND($B4318&lt;&gt;"",$C4318&lt;&gt;"",$B4318&lt;=$C4318),INDEX(Szabalyok!$C:$C,$N4318),"")</f>
        <v/>
      </c>
      <c r="P4318">
        <f t="shared" si="611"/>
        <v>0</v>
      </c>
    </row>
    <row r="4319" spans="1:16" x14ac:dyDescent="0.35">
      <c r="A4319">
        <f t="shared" si="610"/>
        <v>0</v>
      </c>
      <c r="B4319" s="4" t="str">
        <f>IF($M4319&gt;300,"",IF(OR(INDEX(Bemenet!$E$2:$E$301,$M4319)="",INDEX(Bemenet!$F$2:$F$301,$M4319)=""),"",MAX(INDEX(Bemenet!$E$2:$E$301,$M4319),INDEX(Szabalyok!$A:$A,$N4319))))</f>
        <v/>
      </c>
      <c r="C4319" s="4" t="str">
        <f>IF($B4319="","",MIN(INDEX(Bemenet!$F$2:$F$301,$M4319),INDEX(Szabalyok!$B:$B,$N4319)))</f>
        <v/>
      </c>
      <c r="D4319" s="5" t="str">
        <f>IF(AND($B4319&lt;&gt;"",$C4319&lt;&gt;"",$B4319&lt;=$C4319),INDEX(Bemenet!$G$2:$G$301,$M4319),"")</f>
        <v/>
      </c>
      <c r="E4319" s="6" t="str">
        <f>IF(AND($B4319&lt;&gt;"",$C4319&lt;&gt;"",$B4319&lt;=$C4319),INDEX(Bemenet!$D$2:$D$301,$M4319),"")</f>
        <v/>
      </c>
      <c r="F4319" s="5" t="str">
        <f t="shared" si="603"/>
        <v/>
      </c>
      <c r="G4319" s="5" t="str">
        <f t="shared" si="604"/>
        <v/>
      </c>
      <c r="H4319" s="9" t="str">
        <f t="shared" si="605"/>
        <v/>
      </c>
      <c r="I4319" s="5" t="str">
        <f t="shared" si="606"/>
        <v/>
      </c>
      <c r="J4319" s="5" t="str">
        <f>IF(OR($L4319="",NOT(COUNTIFS($L$2:$L4319,$L4319)=1)),"",SUMIFS($G:$G,$L:$L,$L4319))</f>
        <v/>
      </c>
      <c r="K4319" s="5" t="str">
        <f>IF(OR($L4319="",NOT(COUNTIFS($L$2:$L4319,$L4319)=1)),"",SUMIFS($I:$I,$L:$L,$L4319))</f>
        <v/>
      </c>
      <c r="L4319" s="6" t="str">
        <f t="shared" si="607"/>
        <v/>
      </c>
      <c r="M4319" s="6">
        <f t="shared" si="608"/>
        <v>173</v>
      </c>
      <c r="N4319" s="6">
        <f t="shared" si="609"/>
        <v>19</v>
      </c>
      <c r="O4319" s="9" t="str">
        <f>IF(AND($B4319&lt;&gt;"",$C4319&lt;&gt;"",$B4319&lt;=$C4319),INDEX(Szabalyok!$C:$C,$N4319),"")</f>
        <v/>
      </c>
      <c r="P4319">
        <f t="shared" si="611"/>
        <v>0</v>
      </c>
    </row>
    <row r="4320" spans="1:16" x14ac:dyDescent="0.35">
      <c r="A4320">
        <f t="shared" si="610"/>
        <v>0</v>
      </c>
      <c r="B4320" s="4" t="str">
        <f>IF($M4320&gt;300,"",IF(OR(INDEX(Bemenet!$E$2:$E$301,$M4320)="",INDEX(Bemenet!$F$2:$F$301,$M4320)=""),"",MAX(INDEX(Bemenet!$E$2:$E$301,$M4320),INDEX(Szabalyok!$A:$A,$N4320))))</f>
        <v/>
      </c>
      <c r="C4320" s="4" t="str">
        <f>IF($B4320="","",MIN(INDEX(Bemenet!$F$2:$F$301,$M4320),INDEX(Szabalyok!$B:$B,$N4320)))</f>
        <v/>
      </c>
      <c r="D4320" s="5" t="str">
        <f>IF(AND($B4320&lt;&gt;"",$C4320&lt;&gt;"",$B4320&lt;=$C4320),INDEX(Bemenet!$G$2:$G$301,$M4320),"")</f>
        <v/>
      </c>
      <c r="E4320" s="6" t="str">
        <f>IF(AND($B4320&lt;&gt;"",$C4320&lt;&gt;"",$B4320&lt;=$C4320),INDEX(Bemenet!$D$2:$D$301,$M4320),"")</f>
        <v/>
      </c>
      <c r="F4320" s="5" t="str">
        <f t="shared" si="603"/>
        <v/>
      </c>
      <c r="G4320" s="5" t="str">
        <f t="shared" si="604"/>
        <v/>
      </c>
      <c r="H4320" s="9" t="str">
        <f t="shared" si="605"/>
        <v/>
      </c>
      <c r="I4320" s="5" t="str">
        <f t="shared" si="606"/>
        <v/>
      </c>
      <c r="J4320" s="5" t="str">
        <f>IF(OR($L4320="",NOT(COUNTIFS($L$2:$L4320,$L4320)=1)),"",SUMIFS($G:$G,$L:$L,$L4320))</f>
        <v/>
      </c>
      <c r="K4320" s="5" t="str">
        <f>IF(OR($L4320="",NOT(COUNTIFS($L$2:$L4320,$L4320)=1)),"",SUMIFS($I:$I,$L:$L,$L4320))</f>
        <v/>
      </c>
      <c r="L4320" s="6" t="str">
        <f t="shared" si="607"/>
        <v/>
      </c>
      <c r="M4320" s="6">
        <f t="shared" si="608"/>
        <v>173</v>
      </c>
      <c r="N4320" s="6">
        <f t="shared" si="609"/>
        <v>20</v>
      </c>
      <c r="O4320" s="9" t="str">
        <f>IF(AND($B4320&lt;&gt;"",$C4320&lt;&gt;"",$B4320&lt;=$C4320),INDEX(Szabalyok!$C:$C,$N4320),"")</f>
        <v/>
      </c>
      <c r="P4320">
        <f t="shared" si="611"/>
        <v>0</v>
      </c>
    </row>
    <row r="4321" spans="1:16" x14ac:dyDescent="0.35">
      <c r="A4321">
        <f t="shared" si="610"/>
        <v>0</v>
      </c>
      <c r="B4321" s="4" t="str">
        <f>IF($M4321&gt;300,"",IF(OR(INDEX(Bemenet!$E$2:$E$301,$M4321)="",INDEX(Bemenet!$F$2:$F$301,$M4321)=""),"",MAX(INDEX(Bemenet!$E$2:$E$301,$M4321),INDEX(Szabalyok!$A:$A,$N4321))))</f>
        <v/>
      </c>
      <c r="C4321" s="4" t="str">
        <f>IF($B4321="","",MIN(INDEX(Bemenet!$F$2:$F$301,$M4321),INDEX(Szabalyok!$B:$B,$N4321)))</f>
        <v/>
      </c>
      <c r="D4321" s="5" t="str">
        <f>IF(AND($B4321&lt;&gt;"",$C4321&lt;&gt;"",$B4321&lt;=$C4321),INDEX(Bemenet!$G$2:$G$301,$M4321),"")</f>
        <v/>
      </c>
      <c r="E4321" s="6" t="str">
        <f>IF(AND($B4321&lt;&gt;"",$C4321&lt;&gt;"",$B4321&lt;=$C4321),INDEX(Bemenet!$D$2:$D$301,$M4321),"")</f>
        <v/>
      </c>
      <c r="F4321" s="5" t="str">
        <f t="shared" si="603"/>
        <v/>
      </c>
      <c r="G4321" s="5" t="str">
        <f t="shared" si="604"/>
        <v/>
      </c>
      <c r="H4321" s="9" t="str">
        <f t="shared" si="605"/>
        <v/>
      </c>
      <c r="I4321" s="5" t="str">
        <f t="shared" si="606"/>
        <v/>
      </c>
      <c r="J4321" s="5" t="str">
        <f>IF(OR($L4321="",NOT(COUNTIFS($L$2:$L4321,$L4321)=1)),"",SUMIFS($G:$G,$L:$L,$L4321))</f>
        <v/>
      </c>
      <c r="K4321" s="5" t="str">
        <f>IF(OR($L4321="",NOT(COUNTIFS($L$2:$L4321,$L4321)=1)),"",SUMIFS($I:$I,$L:$L,$L4321))</f>
        <v/>
      </c>
      <c r="L4321" s="6" t="str">
        <f t="shared" si="607"/>
        <v/>
      </c>
      <c r="M4321" s="6">
        <f t="shared" si="608"/>
        <v>173</v>
      </c>
      <c r="N4321" s="6">
        <f t="shared" si="609"/>
        <v>21</v>
      </c>
      <c r="O4321" s="9" t="str">
        <f>IF(AND($B4321&lt;&gt;"",$C4321&lt;&gt;"",$B4321&lt;=$C4321),INDEX(Szabalyok!$C:$C,$N4321),"")</f>
        <v/>
      </c>
      <c r="P4321">
        <f t="shared" si="611"/>
        <v>0</v>
      </c>
    </row>
    <row r="4322" spans="1:16" x14ac:dyDescent="0.35">
      <c r="A4322">
        <f t="shared" si="610"/>
        <v>0</v>
      </c>
      <c r="B4322" s="4" t="str">
        <f>IF($M4322&gt;300,"",IF(OR(INDEX(Bemenet!$E$2:$E$301,$M4322)="",INDEX(Bemenet!$F$2:$F$301,$M4322)=""),"",MAX(INDEX(Bemenet!$E$2:$E$301,$M4322),INDEX(Szabalyok!$A:$A,$N4322))))</f>
        <v/>
      </c>
      <c r="C4322" s="4" t="str">
        <f>IF($B4322="","",MIN(INDEX(Bemenet!$F$2:$F$301,$M4322),INDEX(Szabalyok!$B:$B,$N4322)))</f>
        <v/>
      </c>
      <c r="D4322" s="5" t="str">
        <f>IF(AND($B4322&lt;&gt;"",$C4322&lt;&gt;"",$B4322&lt;=$C4322),INDEX(Bemenet!$G$2:$G$301,$M4322),"")</f>
        <v/>
      </c>
      <c r="E4322" s="6" t="str">
        <f>IF(AND($B4322&lt;&gt;"",$C4322&lt;&gt;"",$B4322&lt;=$C4322),INDEX(Bemenet!$D$2:$D$301,$M4322),"")</f>
        <v/>
      </c>
      <c r="F4322" s="5" t="str">
        <f t="shared" si="603"/>
        <v/>
      </c>
      <c r="G4322" s="5" t="str">
        <f t="shared" si="604"/>
        <v/>
      </c>
      <c r="H4322" s="9" t="str">
        <f t="shared" si="605"/>
        <v/>
      </c>
      <c r="I4322" s="5" t="str">
        <f t="shared" si="606"/>
        <v/>
      </c>
      <c r="J4322" s="5" t="str">
        <f>IF(OR($L4322="",NOT(COUNTIFS($L$2:$L4322,$L4322)=1)),"",SUMIFS($G:$G,$L:$L,$L4322))</f>
        <v/>
      </c>
      <c r="K4322" s="5" t="str">
        <f>IF(OR($L4322="",NOT(COUNTIFS($L$2:$L4322,$L4322)=1)),"",SUMIFS($I:$I,$L:$L,$L4322))</f>
        <v/>
      </c>
      <c r="L4322" s="6" t="str">
        <f t="shared" si="607"/>
        <v/>
      </c>
      <c r="M4322" s="6">
        <f t="shared" si="608"/>
        <v>173</v>
      </c>
      <c r="N4322" s="6">
        <f t="shared" si="609"/>
        <v>22</v>
      </c>
      <c r="O4322" s="9" t="str">
        <f>IF(AND($B4322&lt;&gt;"",$C4322&lt;&gt;"",$B4322&lt;=$C4322),INDEX(Szabalyok!$C:$C,$N4322),"")</f>
        <v/>
      </c>
      <c r="P4322">
        <f t="shared" si="611"/>
        <v>0</v>
      </c>
    </row>
    <row r="4323" spans="1:16" x14ac:dyDescent="0.35">
      <c r="A4323">
        <f t="shared" si="610"/>
        <v>0</v>
      </c>
      <c r="B4323" s="4" t="str">
        <f>IF($M4323&gt;300,"",IF(OR(INDEX(Bemenet!$E$2:$E$301,$M4323)="",INDEX(Bemenet!$F$2:$F$301,$M4323)=""),"",MAX(INDEX(Bemenet!$E$2:$E$301,$M4323),INDEX(Szabalyok!$A:$A,$N4323))))</f>
        <v/>
      </c>
      <c r="C4323" s="4" t="str">
        <f>IF($B4323="","",MIN(INDEX(Bemenet!$F$2:$F$301,$M4323),INDEX(Szabalyok!$B:$B,$N4323)))</f>
        <v/>
      </c>
      <c r="D4323" s="5" t="str">
        <f>IF(AND($B4323&lt;&gt;"",$C4323&lt;&gt;"",$B4323&lt;=$C4323),INDEX(Bemenet!$G$2:$G$301,$M4323),"")</f>
        <v/>
      </c>
      <c r="E4323" s="6" t="str">
        <f>IF(AND($B4323&lt;&gt;"",$C4323&lt;&gt;"",$B4323&lt;=$C4323),INDEX(Bemenet!$D$2:$D$301,$M4323),"")</f>
        <v/>
      </c>
      <c r="F4323" s="5" t="str">
        <f t="shared" si="603"/>
        <v/>
      </c>
      <c r="G4323" s="5" t="str">
        <f t="shared" si="604"/>
        <v/>
      </c>
      <c r="H4323" s="9" t="str">
        <f t="shared" si="605"/>
        <v/>
      </c>
      <c r="I4323" s="5" t="str">
        <f t="shared" si="606"/>
        <v/>
      </c>
      <c r="J4323" s="5" t="str">
        <f>IF(OR($L4323="",NOT(COUNTIFS($L$2:$L4323,$L4323)=1)),"",SUMIFS($G:$G,$L:$L,$L4323))</f>
        <v/>
      </c>
      <c r="K4323" s="5" t="str">
        <f>IF(OR($L4323="",NOT(COUNTIFS($L$2:$L4323,$L4323)=1)),"",SUMIFS($I:$I,$L:$L,$L4323))</f>
        <v/>
      </c>
      <c r="L4323" s="6" t="str">
        <f t="shared" si="607"/>
        <v/>
      </c>
      <c r="M4323" s="6">
        <f t="shared" si="608"/>
        <v>173</v>
      </c>
      <c r="N4323" s="6">
        <f t="shared" si="609"/>
        <v>23</v>
      </c>
      <c r="O4323" s="9" t="str">
        <f>IF(AND($B4323&lt;&gt;"",$C4323&lt;&gt;"",$B4323&lt;=$C4323),INDEX(Szabalyok!$C:$C,$N4323),"")</f>
        <v/>
      </c>
      <c r="P4323">
        <f t="shared" si="611"/>
        <v>0</v>
      </c>
    </row>
    <row r="4324" spans="1:16" x14ac:dyDescent="0.35">
      <c r="A4324">
        <f t="shared" si="610"/>
        <v>0</v>
      </c>
      <c r="B4324" s="4" t="str">
        <f>IF($M4324&gt;300,"",IF(OR(INDEX(Bemenet!$E$2:$E$301,$M4324)="",INDEX(Bemenet!$F$2:$F$301,$M4324)=""),"",MAX(INDEX(Bemenet!$E$2:$E$301,$M4324),INDEX(Szabalyok!$A:$A,$N4324))))</f>
        <v/>
      </c>
      <c r="C4324" s="4" t="str">
        <f>IF($B4324="","",MIN(INDEX(Bemenet!$F$2:$F$301,$M4324),INDEX(Szabalyok!$B:$B,$N4324)))</f>
        <v/>
      </c>
      <c r="D4324" s="5" t="str">
        <f>IF(AND($B4324&lt;&gt;"",$C4324&lt;&gt;"",$B4324&lt;=$C4324),INDEX(Bemenet!$G$2:$G$301,$M4324),"")</f>
        <v/>
      </c>
      <c r="E4324" s="6" t="str">
        <f>IF(AND($B4324&lt;&gt;"",$C4324&lt;&gt;"",$B4324&lt;=$C4324),INDEX(Bemenet!$D$2:$D$301,$M4324),"")</f>
        <v/>
      </c>
      <c r="F4324" s="5" t="str">
        <f t="shared" si="603"/>
        <v/>
      </c>
      <c r="G4324" s="5" t="str">
        <f t="shared" si="604"/>
        <v/>
      </c>
      <c r="H4324" s="9" t="str">
        <f t="shared" si="605"/>
        <v/>
      </c>
      <c r="I4324" s="5" t="str">
        <f t="shared" si="606"/>
        <v/>
      </c>
      <c r="J4324" s="5" t="str">
        <f>IF(OR($L4324="",NOT(COUNTIFS($L$2:$L4324,$L4324)=1)),"",SUMIFS($G:$G,$L:$L,$L4324))</f>
        <v/>
      </c>
      <c r="K4324" s="5" t="str">
        <f>IF(OR($L4324="",NOT(COUNTIFS($L$2:$L4324,$L4324)=1)),"",SUMIFS($I:$I,$L:$L,$L4324))</f>
        <v/>
      </c>
      <c r="L4324" s="6" t="str">
        <f t="shared" si="607"/>
        <v/>
      </c>
      <c r="M4324" s="6">
        <f t="shared" si="608"/>
        <v>173</v>
      </c>
      <c r="N4324" s="6">
        <f t="shared" si="609"/>
        <v>24</v>
      </c>
      <c r="O4324" s="9" t="str">
        <f>IF(AND($B4324&lt;&gt;"",$C4324&lt;&gt;"",$B4324&lt;=$C4324),INDEX(Szabalyok!$C:$C,$N4324),"")</f>
        <v/>
      </c>
      <c r="P4324">
        <f t="shared" si="611"/>
        <v>0</v>
      </c>
    </row>
    <row r="4325" spans="1:16" x14ac:dyDescent="0.35">
      <c r="A4325">
        <f t="shared" si="610"/>
        <v>0</v>
      </c>
      <c r="B4325" s="4" t="str">
        <f>IF($M4325&gt;300,"",IF(OR(INDEX(Bemenet!$E$2:$E$301,$M4325)="",INDEX(Bemenet!$F$2:$F$301,$M4325)=""),"",MAX(INDEX(Bemenet!$E$2:$E$301,$M4325),INDEX(Szabalyok!$A:$A,$N4325))))</f>
        <v/>
      </c>
      <c r="C4325" s="4" t="str">
        <f>IF($B4325="","",MIN(INDEX(Bemenet!$F$2:$F$301,$M4325),INDEX(Szabalyok!$B:$B,$N4325)))</f>
        <v/>
      </c>
      <c r="D4325" s="5" t="str">
        <f>IF(AND($B4325&lt;&gt;"",$C4325&lt;&gt;"",$B4325&lt;=$C4325),INDEX(Bemenet!$G$2:$G$301,$M4325),"")</f>
        <v/>
      </c>
      <c r="E4325" s="6" t="str">
        <f>IF(AND($B4325&lt;&gt;"",$C4325&lt;&gt;"",$B4325&lt;=$C4325),INDEX(Bemenet!$D$2:$D$301,$M4325),"")</f>
        <v/>
      </c>
      <c r="F4325" s="5" t="str">
        <f t="shared" si="603"/>
        <v/>
      </c>
      <c r="G4325" s="5" t="str">
        <f t="shared" si="604"/>
        <v/>
      </c>
      <c r="H4325" s="9" t="str">
        <f t="shared" si="605"/>
        <v/>
      </c>
      <c r="I4325" s="5" t="str">
        <f t="shared" si="606"/>
        <v/>
      </c>
      <c r="J4325" s="5" t="str">
        <f>IF(OR($L4325="",NOT(COUNTIFS($L$2:$L4325,$L4325)=1)),"",SUMIFS($G:$G,$L:$L,$L4325))</f>
        <v/>
      </c>
      <c r="K4325" s="5" t="str">
        <f>IF(OR($L4325="",NOT(COUNTIFS($L$2:$L4325,$L4325)=1)),"",SUMIFS($I:$I,$L:$L,$L4325))</f>
        <v/>
      </c>
      <c r="L4325" s="6" t="str">
        <f t="shared" si="607"/>
        <v/>
      </c>
      <c r="M4325" s="6">
        <f t="shared" si="608"/>
        <v>173</v>
      </c>
      <c r="N4325" s="6">
        <f t="shared" si="609"/>
        <v>25</v>
      </c>
      <c r="O4325" s="9" t="str">
        <f>IF(AND($B4325&lt;&gt;"",$C4325&lt;&gt;"",$B4325&lt;=$C4325),INDEX(Szabalyok!$C:$C,$N4325),"")</f>
        <v/>
      </c>
      <c r="P4325">
        <f t="shared" si="611"/>
        <v>0</v>
      </c>
    </row>
    <row r="4326" spans="1:16" x14ac:dyDescent="0.35">
      <c r="A4326">
        <f t="shared" si="610"/>
        <v>0</v>
      </c>
      <c r="B4326" s="4" t="str">
        <f>IF($M4326&gt;300,"",IF(OR(INDEX(Bemenet!$E$2:$E$301,$M4326)="",INDEX(Bemenet!$F$2:$F$301,$M4326)=""),"",MAX(INDEX(Bemenet!$E$2:$E$301,$M4326),INDEX(Szabalyok!$A:$A,$N4326))))</f>
        <v/>
      </c>
      <c r="C4326" s="4" t="str">
        <f>IF($B4326="","",MIN(INDEX(Bemenet!$F$2:$F$301,$M4326),INDEX(Szabalyok!$B:$B,$N4326)))</f>
        <v/>
      </c>
      <c r="D4326" s="5" t="str">
        <f>IF(AND($B4326&lt;&gt;"",$C4326&lt;&gt;"",$B4326&lt;=$C4326),INDEX(Bemenet!$G$2:$G$301,$M4326),"")</f>
        <v/>
      </c>
      <c r="E4326" s="6" t="str">
        <f>IF(AND($B4326&lt;&gt;"",$C4326&lt;&gt;"",$B4326&lt;=$C4326),INDEX(Bemenet!$D$2:$D$301,$M4326),"")</f>
        <v/>
      </c>
      <c r="F4326" s="5" t="str">
        <f t="shared" si="603"/>
        <v/>
      </c>
      <c r="G4326" s="5" t="str">
        <f t="shared" si="604"/>
        <v/>
      </c>
      <c r="H4326" s="9" t="str">
        <f t="shared" si="605"/>
        <v/>
      </c>
      <c r="I4326" s="5" t="str">
        <f t="shared" si="606"/>
        <v/>
      </c>
      <c r="J4326" s="5" t="str">
        <f>IF(OR($L4326="",NOT(COUNTIFS($L$2:$L4326,$L4326)=1)),"",SUMIFS($G:$G,$L:$L,$L4326))</f>
        <v/>
      </c>
      <c r="K4326" s="5" t="str">
        <f>IF(OR($L4326="",NOT(COUNTIFS($L$2:$L4326,$L4326)=1)),"",SUMIFS($I:$I,$L:$L,$L4326))</f>
        <v/>
      </c>
      <c r="L4326" s="6" t="str">
        <f t="shared" si="607"/>
        <v/>
      </c>
      <c r="M4326" s="6">
        <f t="shared" si="608"/>
        <v>173</v>
      </c>
      <c r="N4326" s="6">
        <f t="shared" si="609"/>
        <v>26</v>
      </c>
      <c r="O4326" s="9" t="str">
        <f>IF(AND($B4326&lt;&gt;"",$C4326&lt;&gt;"",$B4326&lt;=$C4326),INDEX(Szabalyok!$C:$C,$N4326),"")</f>
        <v/>
      </c>
      <c r="P4326">
        <f t="shared" si="611"/>
        <v>0</v>
      </c>
    </row>
    <row r="4327" spans="1:16" x14ac:dyDescent="0.35">
      <c r="A4327">
        <f t="shared" si="610"/>
        <v>0</v>
      </c>
      <c r="B4327" s="4" t="str">
        <f>IF($M4327&gt;300,"",IF(OR(INDEX(Bemenet!$E$2:$E$301,$M4327)="",INDEX(Bemenet!$F$2:$F$301,$M4327)=""),"",MAX(INDEX(Bemenet!$E$2:$E$301,$M4327),INDEX(Szabalyok!$A:$A,$N4327))))</f>
        <v/>
      </c>
      <c r="C4327" s="4" t="str">
        <f>IF($B4327="","",MIN(INDEX(Bemenet!$F$2:$F$301,$M4327),INDEX(Szabalyok!$B:$B,$N4327)))</f>
        <v/>
      </c>
      <c r="D4327" s="5" t="str">
        <f>IF(AND($B4327&lt;&gt;"",$C4327&lt;&gt;"",$B4327&lt;=$C4327),INDEX(Bemenet!$G$2:$G$301,$M4327),"")</f>
        <v/>
      </c>
      <c r="E4327" s="6" t="str">
        <f>IF(AND($B4327&lt;&gt;"",$C4327&lt;&gt;"",$B4327&lt;=$C4327),INDEX(Bemenet!$D$2:$D$301,$M4327),"")</f>
        <v/>
      </c>
      <c r="F4327" s="5" t="str">
        <f t="shared" si="603"/>
        <v/>
      </c>
      <c r="G4327" s="5" t="str">
        <f t="shared" si="604"/>
        <v/>
      </c>
      <c r="H4327" s="9" t="str">
        <f t="shared" si="605"/>
        <v/>
      </c>
      <c r="I4327" s="5" t="str">
        <f t="shared" si="606"/>
        <v/>
      </c>
      <c r="J4327" s="5" t="str">
        <f>IF(OR($L4327="",NOT(COUNTIFS($L$2:$L4327,$L4327)=1)),"",SUMIFS($G:$G,$L:$L,$L4327))</f>
        <v/>
      </c>
      <c r="K4327" s="5" t="str">
        <f>IF(OR($L4327="",NOT(COUNTIFS($L$2:$L4327,$L4327)=1)),"",SUMIFS($I:$I,$L:$L,$L4327))</f>
        <v/>
      </c>
      <c r="L4327" s="6" t="str">
        <f t="shared" si="607"/>
        <v/>
      </c>
      <c r="M4327" s="6">
        <f t="shared" si="608"/>
        <v>174</v>
      </c>
      <c r="N4327" s="6">
        <f t="shared" si="609"/>
        <v>2</v>
      </c>
      <c r="O4327" s="9" t="str">
        <f>IF(AND($B4327&lt;&gt;"",$C4327&lt;&gt;"",$B4327&lt;=$C4327),INDEX(Szabalyok!$C:$C,$N4327),"")</f>
        <v/>
      </c>
      <c r="P4327">
        <f t="shared" si="611"/>
        <v>0</v>
      </c>
    </row>
    <row r="4328" spans="1:16" x14ac:dyDescent="0.35">
      <c r="A4328">
        <f t="shared" si="610"/>
        <v>0</v>
      </c>
      <c r="B4328" s="4" t="str">
        <f>IF($M4328&gt;300,"",IF(OR(INDEX(Bemenet!$E$2:$E$301,$M4328)="",INDEX(Bemenet!$F$2:$F$301,$M4328)=""),"",MAX(INDEX(Bemenet!$E$2:$E$301,$M4328),INDEX(Szabalyok!$A:$A,$N4328))))</f>
        <v/>
      </c>
      <c r="C4328" s="4" t="str">
        <f>IF($B4328="","",MIN(INDEX(Bemenet!$F$2:$F$301,$M4328),INDEX(Szabalyok!$B:$B,$N4328)))</f>
        <v/>
      </c>
      <c r="D4328" s="5" t="str">
        <f>IF(AND($B4328&lt;&gt;"",$C4328&lt;&gt;"",$B4328&lt;=$C4328),INDEX(Bemenet!$G$2:$G$301,$M4328),"")</f>
        <v/>
      </c>
      <c r="E4328" s="6" t="str">
        <f>IF(AND($B4328&lt;&gt;"",$C4328&lt;&gt;"",$B4328&lt;=$C4328),INDEX(Bemenet!$D$2:$D$301,$M4328),"")</f>
        <v/>
      </c>
      <c r="F4328" s="5" t="str">
        <f t="shared" si="603"/>
        <v/>
      </c>
      <c r="G4328" s="5" t="str">
        <f t="shared" si="604"/>
        <v/>
      </c>
      <c r="H4328" s="9" t="str">
        <f t="shared" si="605"/>
        <v/>
      </c>
      <c r="I4328" s="5" t="str">
        <f t="shared" si="606"/>
        <v/>
      </c>
      <c r="J4328" s="5" t="str">
        <f>IF(OR($L4328="",NOT(COUNTIFS($L$2:$L4328,$L4328)=1)),"",SUMIFS($G:$G,$L:$L,$L4328))</f>
        <v/>
      </c>
      <c r="K4328" s="5" t="str">
        <f>IF(OR($L4328="",NOT(COUNTIFS($L$2:$L4328,$L4328)=1)),"",SUMIFS($I:$I,$L:$L,$L4328))</f>
        <v/>
      </c>
      <c r="L4328" s="6" t="str">
        <f t="shared" si="607"/>
        <v/>
      </c>
      <c r="M4328" s="6">
        <f t="shared" si="608"/>
        <v>174</v>
      </c>
      <c r="N4328" s="6">
        <f t="shared" si="609"/>
        <v>3</v>
      </c>
      <c r="O4328" s="9" t="str">
        <f>IF(AND($B4328&lt;&gt;"",$C4328&lt;&gt;"",$B4328&lt;=$C4328),INDEX(Szabalyok!$C:$C,$N4328),"")</f>
        <v/>
      </c>
      <c r="P4328">
        <f t="shared" si="611"/>
        <v>0</v>
      </c>
    </row>
    <row r="4329" spans="1:16" x14ac:dyDescent="0.35">
      <c r="A4329">
        <f t="shared" si="610"/>
        <v>0</v>
      </c>
      <c r="B4329" s="4" t="str">
        <f>IF($M4329&gt;300,"",IF(OR(INDEX(Bemenet!$E$2:$E$301,$M4329)="",INDEX(Bemenet!$F$2:$F$301,$M4329)=""),"",MAX(INDEX(Bemenet!$E$2:$E$301,$M4329),INDEX(Szabalyok!$A:$A,$N4329))))</f>
        <v/>
      </c>
      <c r="C4329" s="4" t="str">
        <f>IF($B4329="","",MIN(INDEX(Bemenet!$F$2:$F$301,$M4329),INDEX(Szabalyok!$B:$B,$N4329)))</f>
        <v/>
      </c>
      <c r="D4329" s="5" t="str">
        <f>IF(AND($B4329&lt;&gt;"",$C4329&lt;&gt;"",$B4329&lt;=$C4329),INDEX(Bemenet!$G$2:$G$301,$M4329),"")</f>
        <v/>
      </c>
      <c r="E4329" s="6" t="str">
        <f>IF(AND($B4329&lt;&gt;"",$C4329&lt;&gt;"",$B4329&lt;=$C4329),INDEX(Bemenet!$D$2:$D$301,$M4329),"")</f>
        <v/>
      </c>
      <c r="F4329" s="5" t="str">
        <f t="shared" si="603"/>
        <v/>
      </c>
      <c r="G4329" s="5" t="str">
        <f t="shared" si="604"/>
        <v/>
      </c>
      <c r="H4329" s="9" t="str">
        <f t="shared" si="605"/>
        <v/>
      </c>
      <c r="I4329" s="5" t="str">
        <f t="shared" si="606"/>
        <v/>
      </c>
      <c r="J4329" s="5" t="str">
        <f>IF(OR($L4329="",NOT(COUNTIFS($L$2:$L4329,$L4329)=1)),"",SUMIFS($G:$G,$L:$L,$L4329))</f>
        <v/>
      </c>
      <c r="K4329" s="5" t="str">
        <f>IF(OR($L4329="",NOT(COUNTIFS($L$2:$L4329,$L4329)=1)),"",SUMIFS($I:$I,$L:$L,$L4329))</f>
        <v/>
      </c>
      <c r="L4329" s="6" t="str">
        <f t="shared" si="607"/>
        <v/>
      </c>
      <c r="M4329" s="6">
        <f t="shared" si="608"/>
        <v>174</v>
      </c>
      <c r="N4329" s="6">
        <f t="shared" si="609"/>
        <v>4</v>
      </c>
      <c r="O4329" s="9" t="str">
        <f>IF(AND($B4329&lt;&gt;"",$C4329&lt;&gt;"",$B4329&lt;=$C4329),INDEX(Szabalyok!$C:$C,$N4329),"")</f>
        <v/>
      </c>
      <c r="P4329">
        <f t="shared" si="611"/>
        <v>0</v>
      </c>
    </row>
    <row r="4330" spans="1:16" x14ac:dyDescent="0.35">
      <c r="A4330">
        <f t="shared" si="610"/>
        <v>0</v>
      </c>
      <c r="B4330" s="4" t="str">
        <f>IF($M4330&gt;300,"",IF(OR(INDEX(Bemenet!$E$2:$E$301,$M4330)="",INDEX(Bemenet!$F$2:$F$301,$M4330)=""),"",MAX(INDEX(Bemenet!$E$2:$E$301,$M4330),INDEX(Szabalyok!$A:$A,$N4330))))</f>
        <v/>
      </c>
      <c r="C4330" s="4" t="str">
        <f>IF($B4330="","",MIN(INDEX(Bemenet!$F$2:$F$301,$M4330),INDEX(Szabalyok!$B:$B,$N4330)))</f>
        <v/>
      </c>
      <c r="D4330" s="5" t="str">
        <f>IF(AND($B4330&lt;&gt;"",$C4330&lt;&gt;"",$B4330&lt;=$C4330),INDEX(Bemenet!$G$2:$G$301,$M4330),"")</f>
        <v/>
      </c>
      <c r="E4330" s="6" t="str">
        <f>IF(AND($B4330&lt;&gt;"",$C4330&lt;&gt;"",$B4330&lt;=$C4330),INDEX(Bemenet!$D$2:$D$301,$M4330),"")</f>
        <v/>
      </c>
      <c r="F4330" s="5" t="str">
        <f t="shared" si="603"/>
        <v/>
      </c>
      <c r="G4330" s="5" t="str">
        <f t="shared" si="604"/>
        <v/>
      </c>
      <c r="H4330" s="9" t="str">
        <f t="shared" si="605"/>
        <v/>
      </c>
      <c r="I4330" s="5" t="str">
        <f t="shared" si="606"/>
        <v/>
      </c>
      <c r="J4330" s="5" t="str">
        <f>IF(OR($L4330="",NOT(COUNTIFS($L$2:$L4330,$L4330)=1)),"",SUMIFS($G:$G,$L:$L,$L4330))</f>
        <v/>
      </c>
      <c r="K4330" s="5" t="str">
        <f>IF(OR($L4330="",NOT(COUNTIFS($L$2:$L4330,$L4330)=1)),"",SUMIFS($I:$I,$L:$L,$L4330))</f>
        <v/>
      </c>
      <c r="L4330" s="6" t="str">
        <f t="shared" si="607"/>
        <v/>
      </c>
      <c r="M4330" s="6">
        <f t="shared" si="608"/>
        <v>174</v>
      </c>
      <c r="N4330" s="6">
        <f t="shared" si="609"/>
        <v>5</v>
      </c>
      <c r="O4330" s="9" t="str">
        <f>IF(AND($B4330&lt;&gt;"",$C4330&lt;&gt;"",$B4330&lt;=$C4330),INDEX(Szabalyok!$C:$C,$N4330),"")</f>
        <v/>
      </c>
      <c r="P4330">
        <f t="shared" si="611"/>
        <v>0</v>
      </c>
    </row>
    <row r="4331" spans="1:16" x14ac:dyDescent="0.35">
      <c r="A4331">
        <f t="shared" si="610"/>
        <v>0</v>
      </c>
      <c r="B4331" s="4" t="str">
        <f>IF($M4331&gt;300,"",IF(OR(INDEX(Bemenet!$E$2:$E$301,$M4331)="",INDEX(Bemenet!$F$2:$F$301,$M4331)=""),"",MAX(INDEX(Bemenet!$E$2:$E$301,$M4331),INDEX(Szabalyok!$A:$A,$N4331))))</f>
        <v/>
      </c>
      <c r="C4331" s="4" t="str">
        <f>IF($B4331="","",MIN(INDEX(Bemenet!$F$2:$F$301,$M4331),INDEX(Szabalyok!$B:$B,$N4331)))</f>
        <v/>
      </c>
      <c r="D4331" s="5" t="str">
        <f>IF(AND($B4331&lt;&gt;"",$C4331&lt;&gt;"",$B4331&lt;=$C4331),INDEX(Bemenet!$G$2:$G$301,$M4331),"")</f>
        <v/>
      </c>
      <c r="E4331" s="6" t="str">
        <f>IF(AND($B4331&lt;&gt;"",$C4331&lt;&gt;"",$B4331&lt;=$C4331),INDEX(Bemenet!$D$2:$D$301,$M4331),"")</f>
        <v/>
      </c>
      <c r="F4331" s="5" t="str">
        <f t="shared" si="603"/>
        <v/>
      </c>
      <c r="G4331" s="5" t="str">
        <f t="shared" si="604"/>
        <v/>
      </c>
      <c r="H4331" s="9" t="str">
        <f t="shared" si="605"/>
        <v/>
      </c>
      <c r="I4331" s="5" t="str">
        <f t="shared" si="606"/>
        <v/>
      </c>
      <c r="J4331" s="5" t="str">
        <f>IF(OR($L4331="",NOT(COUNTIFS($L$2:$L4331,$L4331)=1)),"",SUMIFS($G:$G,$L:$L,$L4331))</f>
        <v/>
      </c>
      <c r="K4331" s="5" t="str">
        <f>IF(OR($L4331="",NOT(COUNTIFS($L$2:$L4331,$L4331)=1)),"",SUMIFS($I:$I,$L:$L,$L4331))</f>
        <v/>
      </c>
      <c r="L4331" s="6" t="str">
        <f t="shared" si="607"/>
        <v/>
      </c>
      <c r="M4331" s="6">
        <f t="shared" si="608"/>
        <v>174</v>
      </c>
      <c r="N4331" s="6">
        <f t="shared" si="609"/>
        <v>6</v>
      </c>
      <c r="O4331" s="9" t="str">
        <f>IF(AND($B4331&lt;&gt;"",$C4331&lt;&gt;"",$B4331&lt;=$C4331),INDEX(Szabalyok!$C:$C,$N4331),"")</f>
        <v/>
      </c>
      <c r="P4331">
        <f t="shared" si="611"/>
        <v>0</v>
      </c>
    </row>
    <row r="4332" spans="1:16" x14ac:dyDescent="0.35">
      <c r="A4332">
        <f t="shared" si="610"/>
        <v>0</v>
      </c>
      <c r="B4332" s="4" t="str">
        <f>IF($M4332&gt;300,"",IF(OR(INDEX(Bemenet!$E$2:$E$301,$M4332)="",INDEX(Bemenet!$F$2:$F$301,$M4332)=""),"",MAX(INDEX(Bemenet!$E$2:$E$301,$M4332),INDEX(Szabalyok!$A:$A,$N4332))))</f>
        <v/>
      </c>
      <c r="C4332" s="4" t="str">
        <f>IF($B4332="","",MIN(INDEX(Bemenet!$F$2:$F$301,$M4332),INDEX(Szabalyok!$B:$B,$N4332)))</f>
        <v/>
      </c>
      <c r="D4332" s="5" t="str">
        <f>IF(AND($B4332&lt;&gt;"",$C4332&lt;&gt;"",$B4332&lt;=$C4332),INDEX(Bemenet!$G$2:$G$301,$M4332),"")</f>
        <v/>
      </c>
      <c r="E4332" s="6" t="str">
        <f>IF(AND($B4332&lt;&gt;"",$C4332&lt;&gt;"",$B4332&lt;=$C4332),INDEX(Bemenet!$D$2:$D$301,$M4332),"")</f>
        <v/>
      </c>
      <c r="F4332" s="5" t="str">
        <f t="shared" si="603"/>
        <v/>
      </c>
      <c r="G4332" s="5" t="str">
        <f t="shared" si="604"/>
        <v/>
      </c>
      <c r="H4332" s="9" t="str">
        <f t="shared" si="605"/>
        <v/>
      </c>
      <c r="I4332" s="5" t="str">
        <f t="shared" si="606"/>
        <v/>
      </c>
      <c r="J4332" s="5" t="str">
        <f>IF(OR($L4332="",NOT(COUNTIFS($L$2:$L4332,$L4332)=1)),"",SUMIFS($G:$G,$L:$L,$L4332))</f>
        <v/>
      </c>
      <c r="K4332" s="5" t="str">
        <f>IF(OR($L4332="",NOT(COUNTIFS($L$2:$L4332,$L4332)=1)),"",SUMIFS($I:$I,$L:$L,$L4332))</f>
        <v/>
      </c>
      <c r="L4332" s="6" t="str">
        <f t="shared" si="607"/>
        <v/>
      </c>
      <c r="M4332" s="6">
        <f t="shared" si="608"/>
        <v>174</v>
      </c>
      <c r="N4332" s="6">
        <f t="shared" si="609"/>
        <v>7</v>
      </c>
      <c r="O4332" s="9" t="str">
        <f>IF(AND($B4332&lt;&gt;"",$C4332&lt;&gt;"",$B4332&lt;=$C4332),INDEX(Szabalyok!$C:$C,$N4332),"")</f>
        <v/>
      </c>
      <c r="P4332">
        <f t="shared" si="611"/>
        <v>0</v>
      </c>
    </row>
    <row r="4333" spans="1:16" x14ac:dyDescent="0.35">
      <c r="A4333">
        <f t="shared" si="610"/>
        <v>0</v>
      </c>
      <c r="B4333" s="4" t="str">
        <f>IF($M4333&gt;300,"",IF(OR(INDEX(Bemenet!$E$2:$E$301,$M4333)="",INDEX(Bemenet!$F$2:$F$301,$M4333)=""),"",MAX(INDEX(Bemenet!$E$2:$E$301,$M4333),INDEX(Szabalyok!$A:$A,$N4333))))</f>
        <v/>
      </c>
      <c r="C4333" s="4" t="str">
        <f>IF($B4333="","",MIN(INDEX(Bemenet!$F$2:$F$301,$M4333),INDEX(Szabalyok!$B:$B,$N4333)))</f>
        <v/>
      </c>
      <c r="D4333" s="5" t="str">
        <f>IF(AND($B4333&lt;&gt;"",$C4333&lt;&gt;"",$B4333&lt;=$C4333),INDEX(Bemenet!$G$2:$G$301,$M4333),"")</f>
        <v/>
      </c>
      <c r="E4333" s="6" t="str">
        <f>IF(AND($B4333&lt;&gt;"",$C4333&lt;&gt;"",$B4333&lt;=$C4333),INDEX(Bemenet!$D$2:$D$301,$M4333),"")</f>
        <v/>
      </c>
      <c r="F4333" s="5" t="str">
        <f t="shared" si="603"/>
        <v/>
      </c>
      <c r="G4333" s="5" t="str">
        <f t="shared" si="604"/>
        <v/>
      </c>
      <c r="H4333" s="9" t="str">
        <f t="shared" si="605"/>
        <v/>
      </c>
      <c r="I4333" s="5" t="str">
        <f t="shared" si="606"/>
        <v/>
      </c>
      <c r="J4333" s="5" t="str">
        <f>IF(OR($L4333="",NOT(COUNTIFS($L$2:$L4333,$L4333)=1)),"",SUMIFS($G:$G,$L:$L,$L4333))</f>
        <v/>
      </c>
      <c r="K4333" s="5" t="str">
        <f>IF(OR($L4333="",NOT(COUNTIFS($L$2:$L4333,$L4333)=1)),"",SUMIFS($I:$I,$L:$L,$L4333))</f>
        <v/>
      </c>
      <c r="L4333" s="6" t="str">
        <f t="shared" si="607"/>
        <v/>
      </c>
      <c r="M4333" s="6">
        <f t="shared" si="608"/>
        <v>174</v>
      </c>
      <c r="N4333" s="6">
        <f t="shared" si="609"/>
        <v>8</v>
      </c>
      <c r="O4333" s="9" t="str">
        <f>IF(AND($B4333&lt;&gt;"",$C4333&lt;&gt;"",$B4333&lt;=$C4333),INDEX(Szabalyok!$C:$C,$N4333),"")</f>
        <v/>
      </c>
      <c r="P4333">
        <f t="shared" si="611"/>
        <v>0</v>
      </c>
    </row>
    <row r="4334" spans="1:16" x14ac:dyDescent="0.35">
      <c r="A4334">
        <f t="shared" si="610"/>
        <v>0</v>
      </c>
      <c r="B4334" s="4" t="str">
        <f>IF($M4334&gt;300,"",IF(OR(INDEX(Bemenet!$E$2:$E$301,$M4334)="",INDEX(Bemenet!$F$2:$F$301,$M4334)=""),"",MAX(INDEX(Bemenet!$E$2:$E$301,$M4334),INDEX(Szabalyok!$A:$A,$N4334))))</f>
        <v/>
      </c>
      <c r="C4334" s="4" t="str">
        <f>IF($B4334="","",MIN(INDEX(Bemenet!$F$2:$F$301,$M4334),INDEX(Szabalyok!$B:$B,$N4334)))</f>
        <v/>
      </c>
      <c r="D4334" s="5" t="str">
        <f>IF(AND($B4334&lt;&gt;"",$C4334&lt;&gt;"",$B4334&lt;=$C4334),INDEX(Bemenet!$G$2:$G$301,$M4334),"")</f>
        <v/>
      </c>
      <c r="E4334" s="6" t="str">
        <f>IF(AND($B4334&lt;&gt;"",$C4334&lt;&gt;"",$B4334&lt;=$C4334),INDEX(Bemenet!$D$2:$D$301,$M4334),"")</f>
        <v/>
      </c>
      <c r="F4334" s="5" t="str">
        <f t="shared" si="603"/>
        <v/>
      </c>
      <c r="G4334" s="5" t="str">
        <f t="shared" si="604"/>
        <v/>
      </c>
      <c r="H4334" s="9" t="str">
        <f t="shared" si="605"/>
        <v/>
      </c>
      <c r="I4334" s="5" t="str">
        <f t="shared" si="606"/>
        <v/>
      </c>
      <c r="J4334" s="5" t="str">
        <f>IF(OR($L4334="",NOT(COUNTIFS($L$2:$L4334,$L4334)=1)),"",SUMIFS($G:$G,$L:$L,$L4334))</f>
        <v/>
      </c>
      <c r="K4334" s="5" t="str">
        <f>IF(OR($L4334="",NOT(COUNTIFS($L$2:$L4334,$L4334)=1)),"",SUMIFS($I:$I,$L:$L,$L4334))</f>
        <v/>
      </c>
      <c r="L4334" s="6" t="str">
        <f t="shared" si="607"/>
        <v/>
      </c>
      <c r="M4334" s="6">
        <f t="shared" si="608"/>
        <v>174</v>
      </c>
      <c r="N4334" s="6">
        <f t="shared" si="609"/>
        <v>9</v>
      </c>
      <c r="O4334" s="9" t="str">
        <f>IF(AND($B4334&lt;&gt;"",$C4334&lt;&gt;"",$B4334&lt;=$C4334),INDEX(Szabalyok!$C:$C,$N4334),"")</f>
        <v/>
      </c>
      <c r="P4334">
        <f t="shared" si="611"/>
        <v>0</v>
      </c>
    </row>
    <row r="4335" spans="1:16" x14ac:dyDescent="0.35">
      <c r="A4335">
        <f t="shared" si="610"/>
        <v>0</v>
      </c>
      <c r="B4335" s="4" t="str">
        <f>IF($M4335&gt;300,"",IF(OR(INDEX(Bemenet!$E$2:$E$301,$M4335)="",INDEX(Bemenet!$F$2:$F$301,$M4335)=""),"",MAX(INDEX(Bemenet!$E$2:$E$301,$M4335),INDEX(Szabalyok!$A:$A,$N4335))))</f>
        <v/>
      </c>
      <c r="C4335" s="4" t="str">
        <f>IF($B4335="","",MIN(INDEX(Bemenet!$F$2:$F$301,$M4335),INDEX(Szabalyok!$B:$B,$N4335)))</f>
        <v/>
      </c>
      <c r="D4335" s="5" t="str">
        <f>IF(AND($B4335&lt;&gt;"",$C4335&lt;&gt;"",$B4335&lt;=$C4335),INDEX(Bemenet!$G$2:$G$301,$M4335),"")</f>
        <v/>
      </c>
      <c r="E4335" s="6" t="str">
        <f>IF(AND($B4335&lt;&gt;"",$C4335&lt;&gt;"",$B4335&lt;=$C4335),INDEX(Bemenet!$D$2:$D$301,$M4335),"")</f>
        <v/>
      </c>
      <c r="F4335" s="5" t="str">
        <f t="shared" si="603"/>
        <v/>
      </c>
      <c r="G4335" s="5" t="str">
        <f t="shared" si="604"/>
        <v/>
      </c>
      <c r="H4335" s="9" t="str">
        <f t="shared" si="605"/>
        <v/>
      </c>
      <c r="I4335" s="5" t="str">
        <f t="shared" si="606"/>
        <v/>
      </c>
      <c r="J4335" s="5" t="str">
        <f>IF(OR($L4335="",NOT(COUNTIFS($L$2:$L4335,$L4335)=1)),"",SUMIFS($G:$G,$L:$L,$L4335))</f>
        <v/>
      </c>
      <c r="K4335" s="5" t="str">
        <f>IF(OR($L4335="",NOT(COUNTIFS($L$2:$L4335,$L4335)=1)),"",SUMIFS($I:$I,$L:$L,$L4335))</f>
        <v/>
      </c>
      <c r="L4335" s="6" t="str">
        <f t="shared" si="607"/>
        <v/>
      </c>
      <c r="M4335" s="6">
        <f t="shared" si="608"/>
        <v>174</v>
      </c>
      <c r="N4335" s="6">
        <f t="shared" si="609"/>
        <v>10</v>
      </c>
      <c r="O4335" s="9" t="str">
        <f>IF(AND($B4335&lt;&gt;"",$C4335&lt;&gt;"",$B4335&lt;=$C4335),INDEX(Szabalyok!$C:$C,$N4335),"")</f>
        <v/>
      </c>
      <c r="P4335">
        <f t="shared" si="611"/>
        <v>0</v>
      </c>
    </row>
    <row r="4336" spans="1:16" x14ac:dyDescent="0.35">
      <c r="A4336">
        <f t="shared" si="610"/>
        <v>0</v>
      </c>
      <c r="B4336" s="4" t="str">
        <f>IF($M4336&gt;300,"",IF(OR(INDEX(Bemenet!$E$2:$E$301,$M4336)="",INDEX(Bemenet!$F$2:$F$301,$M4336)=""),"",MAX(INDEX(Bemenet!$E$2:$E$301,$M4336),INDEX(Szabalyok!$A:$A,$N4336))))</f>
        <v/>
      </c>
      <c r="C4336" s="4" t="str">
        <f>IF($B4336="","",MIN(INDEX(Bemenet!$F$2:$F$301,$M4336),INDEX(Szabalyok!$B:$B,$N4336)))</f>
        <v/>
      </c>
      <c r="D4336" s="5" t="str">
        <f>IF(AND($B4336&lt;&gt;"",$C4336&lt;&gt;"",$B4336&lt;=$C4336),INDEX(Bemenet!$G$2:$G$301,$M4336),"")</f>
        <v/>
      </c>
      <c r="E4336" s="6" t="str">
        <f>IF(AND($B4336&lt;&gt;"",$C4336&lt;&gt;"",$B4336&lt;=$C4336),INDEX(Bemenet!$D$2:$D$301,$M4336),"")</f>
        <v/>
      </c>
      <c r="F4336" s="5" t="str">
        <f t="shared" si="603"/>
        <v/>
      </c>
      <c r="G4336" s="5" t="str">
        <f t="shared" si="604"/>
        <v/>
      </c>
      <c r="H4336" s="9" t="str">
        <f t="shared" si="605"/>
        <v/>
      </c>
      <c r="I4336" s="5" t="str">
        <f t="shared" si="606"/>
        <v/>
      </c>
      <c r="J4336" s="5" t="str">
        <f>IF(OR($L4336="",NOT(COUNTIFS($L$2:$L4336,$L4336)=1)),"",SUMIFS($G:$G,$L:$L,$L4336))</f>
        <v/>
      </c>
      <c r="K4336" s="5" t="str">
        <f>IF(OR($L4336="",NOT(COUNTIFS($L$2:$L4336,$L4336)=1)),"",SUMIFS($I:$I,$L:$L,$L4336))</f>
        <v/>
      </c>
      <c r="L4336" s="6" t="str">
        <f t="shared" si="607"/>
        <v/>
      </c>
      <c r="M4336" s="6">
        <f t="shared" si="608"/>
        <v>174</v>
      </c>
      <c r="N4336" s="6">
        <f t="shared" si="609"/>
        <v>11</v>
      </c>
      <c r="O4336" s="9" t="str">
        <f>IF(AND($B4336&lt;&gt;"",$C4336&lt;&gt;"",$B4336&lt;=$C4336),INDEX(Szabalyok!$C:$C,$N4336),"")</f>
        <v/>
      </c>
      <c r="P4336">
        <f t="shared" si="611"/>
        <v>0</v>
      </c>
    </row>
    <row r="4337" spans="1:16" x14ac:dyDescent="0.35">
      <c r="A4337">
        <f t="shared" si="610"/>
        <v>0</v>
      </c>
      <c r="B4337" s="4" t="str">
        <f>IF($M4337&gt;300,"",IF(OR(INDEX(Bemenet!$E$2:$E$301,$M4337)="",INDEX(Bemenet!$F$2:$F$301,$M4337)=""),"",MAX(INDEX(Bemenet!$E$2:$E$301,$M4337),INDEX(Szabalyok!$A:$A,$N4337))))</f>
        <v/>
      </c>
      <c r="C4337" s="4" t="str">
        <f>IF($B4337="","",MIN(INDEX(Bemenet!$F$2:$F$301,$M4337),INDEX(Szabalyok!$B:$B,$N4337)))</f>
        <v/>
      </c>
      <c r="D4337" s="5" t="str">
        <f>IF(AND($B4337&lt;&gt;"",$C4337&lt;&gt;"",$B4337&lt;=$C4337),INDEX(Bemenet!$G$2:$G$301,$M4337),"")</f>
        <v/>
      </c>
      <c r="E4337" s="6" t="str">
        <f>IF(AND($B4337&lt;&gt;"",$C4337&lt;&gt;"",$B4337&lt;=$C4337),INDEX(Bemenet!$D$2:$D$301,$M4337),"")</f>
        <v/>
      </c>
      <c r="F4337" s="5" t="str">
        <f t="shared" si="603"/>
        <v/>
      </c>
      <c r="G4337" s="5" t="str">
        <f t="shared" si="604"/>
        <v/>
      </c>
      <c r="H4337" s="9" t="str">
        <f t="shared" si="605"/>
        <v/>
      </c>
      <c r="I4337" s="5" t="str">
        <f t="shared" si="606"/>
        <v/>
      </c>
      <c r="J4337" s="5" t="str">
        <f>IF(OR($L4337="",NOT(COUNTIFS($L$2:$L4337,$L4337)=1)),"",SUMIFS($G:$G,$L:$L,$L4337))</f>
        <v/>
      </c>
      <c r="K4337" s="5" t="str">
        <f>IF(OR($L4337="",NOT(COUNTIFS($L$2:$L4337,$L4337)=1)),"",SUMIFS($I:$I,$L:$L,$L4337))</f>
        <v/>
      </c>
      <c r="L4337" s="6" t="str">
        <f t="shared" si="607"/>
        <v/>
      </c>
      <c r="M4337" s="6">
        <f t="shared" si="608"/>
        <v>174</v>
      </c>
      <c r="N4337" s="6">
        <f t="shared" si="609"/>
        <v>12</v>
      </c>
      <c r="O4337" s="9" t="str">
        <f>IF(AND($B4337&lt;&gt;"",$C4337&lt;&gt;"",$B4337&lt;=$C4337),INDEX(Szabalyok!$C:$C,$N4337),"")</f>
        <v/>
      </c>
      <c r="P4337">
        <f t="shared" si="611"/>
        <v>0</v>
      </c>
    </row>
    <row r="4338" spans="1:16" x14ac:dyDescent="0.35">
      <c r="A4338">
        <f t="shared" si="610"/>
        <v>0</v>
      </c>
      <c r="B4338" s="4" t="str">
        <f>IF($M4338&gt;300,"",IF(OR(INDEX(Bemenet!$E$2:$E$301,$M4338)="",INDEX(Bemenet!$F$2:$F$301,$M4338)=""),"",MAX(INDEX(Bemenet!$E$2:$E$301,$M4338),INDEX(Szabalyok!$A:$A,$N4338))))</f>
        <v/>
      </c>
      <c r="C4338" s="4" t="str">
        <f>IF($B4338="","",MIN(INDEX(Bemenet!$F$2:$F$301,$M4338),INDEX(Szabalyok!$B:$B,$N4338)))</f>
        <v/>
      </c>
      <c r="D4338" s="5" t="str">
        <f>IF(AND($B4338&lt;&gt;"",$C4338&lt;&gt;"",$B4338&lt;=$C4338),INDEX(Bemenet!$G$2:$G$301,$M4338),"")</f>
        <v/>
      </c>
      <c r="E4338" s="6" t="str">
        <f>IF(AND($B4338&lt;&gt;"",$C4338&lt;&gt;"",$B4338&lt;=$C4338),INDEX(Bemenet!$D$2:$D$301,$M4338),"")</f>
        <v/>
      </c>
      <c r="F4338" s="5" t="str">
        <f t="shared" si="603"/>
        <v/>
      </c>
      <c r="G4338" s="5" t="str">
        <f t="shared" si="604"/>
        <v/>
      </c>
      <c r="H4338" s="9" t="str">
        <f t="shared" si="605"/>
        <v/>
      </c>
      <c r="I4338" s="5" t="str">
        <f t="shared" si="606"/>
        <v/>
      </c>
      <c r="J4338" s="5" t="str">
        <f>IF(OR($L4338="",NOT(COUNTIFS($L$2:$L4338,$L4338)=1)),"",SUMIFS($G:$G,$L:$L,$L4338))</f>
        <v/>
      </c>
      <c r="K4338" s="5" t="str">
        <f>IF(OR($L4338="",NOT(COUNTIFS($L$2:$L4338,$L4338)=1)),"",SUMIFS($I:$I,$L:$L,$L4338))</f>
        <v/>
      </c>
      <c r="L4338" s="6" t="str">
        <f t="shared" si="607"/>
        <v/>
      </c>
      <c r="M4338" s="6">
        <f t="shared" si="608"/>
        <v>174</v>
      </c>
      <c r="N4338" s="6">
        <f t="shared" si="609"/>
        <v>13</v>
      </c>
      <c r="O4338" s="9" t="str">
        <f>IF(AND($B4338&lt;&gt;"",$C4338&lt;&gt;"",$B4338&lt;=$C4338),INDEX(Szabalyok!$C:$C,$N4338),"")</f>
        <v/>
      </c>
      <c r="P4338">
        <f t="shared" si="611"/>
        <v>0</v>
      </c>
    </row>
    <row r="4339" spans="1:16" x14ac:dyDescent="0.35">
      <c r="A4339">
        <f t="shared" si="610"/>
        <v>0</v>
      </c>
      <c r="B4339" s="4" t="str">
        <f>IF($M4339&gt;300,"",IF(OR(INDEX(Bemenet!$E$2:$E$301,$M4339)="",INDEX(Bemenet!$F$2:$F$301,$M4339)=""),"",MAX(INDEX(Bemenet!$E$2:$E$301,$M4339),INDEX(Szabalyok!$A:$A,$N4339))))</f>
        <v/>
      </c>
      <c r="C4339" s="4" t="str">
        <f>IF($B4339="","",MIN(INDEX(Bemenet!$F$2:$F$301,$M4339),INDEX(Szabalyok!$B:$B,$N4339)))</f>
        <v/>
      </c>
      <c r="D4339" s="5" t="str">
        <f>IF(AND($B4339&lt;&gt;"",$C4339&lt;&gt;"",$B4339&lt;=$C4339),INDEX(Bemenet!$G$2:$G$301,$M4339),"")</f>
        <v/>
      </c>
      <c r="E4339" s="6" t="str">
        <f>IF(AND($B4339&lt;&gt;"",$C4339&lt;&gt;"",$B4339&lt;=$C4339),INDEX(Bemenet!$D$2:$D$301,$M4339),"")</f>
        <v/>
      </c>
      <c r="F4339" s="5" t="str">
        <f t="shared" si="603"/>
        <v/>
      </c>
      <c r="G4339" s="5" t="str">
        <f t="shared" si="604"/>
        <v/>
      </c>
      <c r="H4339" s="9" t="str">
        <f t="shared" si="605"/>
        <v/>
      </c>
      <c r="I4339" s="5" t="str">
        <f t="shared" si="606"/>
        <v/>
      </c>
      <c r="J4339" s="5" t="str">
        <f>IF(OR($L4339="",NOT(COUNTIFS($L$2:$L4339,$L4339)=1)),"",SUMIFS($G:$G,$L:$L,$L4339))</f>
        <v/>
      </c>
      <c r="K4339" s="5" t="str">
        <f>IF(OR($L4339="",NOT(COUNTIFS($L$2:$L4339,$L4339)=1)),"",SUMIFS($I:$I,$L:$L,$L4339))</f>
        <v/>
      </c>
      <c r="L4339" s="6" t="str">
        <f t="shared" si="607"/>
        <v/>
      </c>
      <c r="M4339" s="6">
        <f t="shared" si="608"/>
        <v>174</v>
      </c>
      <c r="N4339" s="6">
        <f t="shared" si="609"/>
        <v>14</v>
      </c>
      <c r="O4339" s="9" t="str">
        <f>IF(AND($B4339&lt;&gt;"",$C4339&lt;&gt;"",$B4339&lt;=$C4339),INDEX(Szabalyok!$C:$C,$N4339),"")</f>
        <v/>
      </c>
      <c r="P4339">
        <f t="shared" si="611"/>
        <v>0</v>
      </c>
    </row>
    <row r="4340" spans="1:16" x14ac:dyDescent="0.35">
      <c r="A4340">
        <f t="shared" si="610"/>
        <v>0</v>
      </c>
      <c r="B4340" s="4" t="str">
        <f>IF($M4340&gt;300,"",IF(OR(INDEX(Bemenet!$E$2:$E$301,$M4340)="",INDEX(Bemenet!$F$2:$F$301,$M4340)=""),"",MAX(INDEX(Bemenet!$E$2:$E$301,$M4340),INDEX(Szabalyok!$A:$A,$N4340))))</f>
        <v/>
      </c>
      <c r="C4340" s="4" t="str">
        <f>IF($B4340="","",MIN(INDEX(Bemenet!$F$2:$F$301,$M4340),INDEX(Szabalyok!$B:$B,$N4340)))</f>
        <v/>
      </c>
      <c r="D4340" s="5" t="str">
        <f>IF(AND($B4340&lt;&gt;"",$C4340&lt;&gt;"",$B4340&lt;=$C4340),INDEX(Bemenet!$G$2:$G$301,$M4340),"")</f>
        <v/>
      </c>
      <c r="E4340" s="6" t="str">
        <f>IF(AND($B4340&lt;&gt;"",$C4340&lt;&gt;"",$B4340&lt;=$C4340),INDEX(Bemenet!$D$2:$D$301,$M4340),"")</f>
        <v/>
      </c>
      <c r="F4340" s="5" t="str">
        <f t="shared" si="603"/>
        <v/>
      </c>
      <c r="G4340" s="5" t="str">
        <f t="shared" si="604"/>
        <v/>
      </c>
      <c r="H4340" s="9" t="str">
        <f t="shared" si="605"/>
        <v/>
      </c>
      <c r="I4340" s="5" t="str">
        <f t="shared" si="606"/>
        <v/>
      </c>
      <c r="J4340" s="5" t="str">
        <f>IF(OR($L4340="",NOT(COUNTIFS($L$2:$L4340,$L4340)=1)),"",SUMIFS($G:$G,$L:$L,$L4340))</f>
        <v/>
      </c>
      <c r="K4340" s="5" t="str">
        <f>IF(OR($L4340="",NOT(COUNTIFS($L$2:$L4340,$L4340)=1)),"",SUMIFS($I:$I,$L:$L,$L4340))</f>
        <v/>
      </c>
      <c r="L4340" s="6" t="str">
        <f t="shared" si="607"/>
        <v/>
      </c>
      <c r="M4340" s="6">
        <f t="shared" si="608"/>
        <v>174</v>
      </c>
      <c r="N4340" s="6">
        <f t="shared" si="609"/>
        <v>15</v>
      </c>
      <c r="O4340" s="9" t="str">
        <f>IF(AND($B4340&lt;&gt;"",$C4340&lt;&gt;"",$B4340&lt;=$C4340),INDEX(Szabalyok!$C:$C,$N4340),"")</f>
        <v/>
      </c>
      <c r="P4340">
        <f t="shared" si="611"/>
        <v>0</v>
      </c>
    </row>
    <row r="4341" spans="1:16" x14ac:dyDescent="0.35">
      <c r="A4341">
        <f t="shared" si="610"/>
        <v>0</v>
      </c>
      <c r="B4341" s="4" t="str">
        <f>IF($M4341&gt;300,"",IF(OR(INDEX(Bemenet!$E$2:$E$301,$M4341)="",INDEX(Bemenet!$F$2:$F$301,$M4341)=""),"",MAX(INDEX(Bemenet!$E$2:$E$301,$M4341),INDEX(Szabalyok!$A:$A,$N4341))))</f>
        <v/>
      </c>
      <c r="C4341" s="4" t="str">
        <f>IF($B4341="","",MIN(INDEX(Bemenet!$F$2:$F$301,$M4341),INDEX(Szabalyok!$B:$B,$N4341)))</f>
        <v/>
      </c>
      <c r="D4341" s="5" t="str">
        <f>IF(AND($B4341&lt;&gt;"",$C4341&lt;&gt;"",$B4341&lt;=$C4341),INDEX(Bemenet!$G$2:$G$301,$M4341),"")</f>
        <v/>
      </c>
      <c r="E4341" s="6" t="str">
        <f>IF(AND($B4341&lt;&gt;"",$C4341&lt;&gt;"",$B4341&lt;=$C4341),INDEX(Bemenet!$D$2:$D$301,$M4341),"")</f>
        <v/>
      </c>
      <c r="F4341" s="5" t="str">
        <f t="shared" si="603"/>
        <v/>
      </c>
      <c r="G4341" s="5" t="str">
        <f t="shared" si="604"/>
        <v/>
      </c>
      <c r="H4341" s="9" t="str">
        <f t="shared" si="605"/>
        <v/>
      </c>
      <c r="I4341" s="5" t="str">
        <f t="shared" si="606"/>
        <v/>
      </c>
      <c r="J4341" s="5" t="str">
        <f>IF(OR($L4341="",NOT(COUNTIFS($L$2:$L4341,$L4341)=1)),"",SUMIFS($G:$G,$L:$L,$L4341))</f>
        <v/>
      </c>
      <c r="K4341" s="5" t="str">
        <f>IF(OR($L4341="",NOT(COUNTIFS($L$2:$L4341,$L4341)=1)),"",SUMIFS($I:$I,$L:$L,$L4341))</f>
        <v/>
      </c>
      <c r="L4341" s="6" t="str">
        <f t="shared" si="607"/>
        <v/>
      </c>
      <c r="M4341" s="6">
        <f t="shared" si="608"/>
        <v>174</v>
      </c>
      <c r="N4341" s="6">
        <f t="shared" si="609"/>
        <v>16</v>
      </c>
      <c r="O4341" s="9" t="str">
        <f>IF(AND($B4341&lt;&gt;"",$C4341&lt;&gt;"",$B4341&lt;=$C4341),INDEX(Szabalyok!$C:$C,$N4341),"")</f>
        <v/>
      </c>
      <c r="P4341">
        <f t="shared" si="611"/>
        <v>0</v>
      </c>
    </row>
    <row r="4342" spans="1:16" x14ac:dyDescent="0.35">
      <c r="A4342">
        <f t="shared" si="610"/>
        <v>0</v>
      </c>
      <c r="B4342" s="4" t="str">
        <f>IF($M4342&gt;300,"",IF(OR(INDEX(Bemenet!$E$2:$E$301,$M4342)="",INDEX(Bemenet!$F$2:$F$301,$M4342)=""),"",MAX(INDEX(Bemenet!$E$2:$E$301,$M4342),INDEX(Szabalyok!$A:$A,$N4342))))</f>
        <v/>
      </c>
      <c r="C4342" s="4" t="str">
        <f>IF($B4342="","",MIN(INDEX(Bemenet!$F$2:$F$301,$M4342),INDEX(Szabalyok!$B:$B,$N4342)))</f>
        <v/>
      </c>
      <c r="D4342" s="5" t="str">
        <f>IF(AND($B4342&lt;&gt;"",$C4342&lt;&gt;"",$B4342&lt;=$C4342),INDEX(Bemenet!$G$2:$G$301,$M4342),"")</f>
        <v/>
      </c>
      <c r="E4342" s="6" t="str">
        <f>IF(AND($B4342&lt;&gt;"",$C4342&lt;&gt;"",$B4342&lt;=$C4342),INDEX(Bemenet!$D$2:$D$301,$M4342),"")</f>
        <v/>
      </c>
      <c r="F4342" s="5" t="str">
        <f t="shared" si="603"/>
        <v/>
      </c>
      <c r="G4342" s="5" t="str">
        <f t="shared" si="604"/>
        <v/>
      </c>
      <c r="H4342" s="9" t="str">
        <f t="shared" si="605"/>
        <v/>
      </c>
      <c r="I4342" s="5" t="str">
        <f t="shared" si="606"/>
        <v/>
      </c>
      <c r="J4342" s="5" t="str">
        <f>IF(OR($L4342="",NOT(COUNTIFS($L$2:$L4342,$L4342)=1)),"",SUMIFS($G:$G,$L:$L,$L4342))</f>
        <v/>
      </c>
      <c r="K4342" s="5" t="str">
        <f>IF(OR($L4342="",NOT(COUNTIFS($L$2:$L4342,$L4342)=1)),"",SUMIFS($I:$I,$L:$L,$L4342))</f>
        <v/>
      </c>
      <c r="L4342" s="6" t="str">
        <f t="shared" si="607"/>
        <v/>
      </c>
      <c r="M4342" s="6">
        <f t="shared" si="608"/>
        <v>174</v>
      </c>
      <c r="N4342" s="6">
        <f t="shared" si="609"/>
        <v>17</v>
      </c>
      <c r="O4342" s="9" t="str">
        <f>IF(AND($B4342&lt;&gt;"",$C4342&lt;&gt;"",$B4342&lt;=$C4342),INDEX(Szabalyok!$C:$C,$N4342),"")</f>
        <v/>
      </c>
      <c r="P4342">
        <f t="shared" si="611"/>
        <v>0</v>
      </c>
    </row>
    <row r="4343" spans="1:16" x14ac:dyDescent="0.35">
      <c r="A4343">
        <f t="shared" si="610"/>
        <v>0</v>
      </c>
      <c r="B4343" s="4" t="str">
        <f>IF($M4343&gt;300,"",IF(OR(INDEX(Bemenet!$E$2:$E$301,$M4343)="",INDEX(Bemenet!$F$2:$F$301,$M4343)=""),"",MAX(INDEX(Bemenet!$E$2:$E$301,$M4343),INDEX(Szabalyok!$A:$A,$N4343))))</f>
        <v/>
      </c>
      <c r="C4343" s="4" t="str">
        <f>IF($B4343="","",MIN(INDEX(Bemenet!$F$2:$F$301,$M4343),INDEX(Szabalyok!$B:$B,$N4343)))</f>
        <v/>
      </c>
      <c r="D4343" s="5" t="str">
        <f>IF(AND($B4343&lt;&gt;"",$C4343&lt;&gt;"",$B4343&lt;=$C4343),INDEX(Bemenet!$G$2:$G$301,$M4343),"")</f>
        <v/>
      </c>
      <c r="E4343" s="6" t="str">
        <f>IF(AND($B4343&lt;&gt;"",$C4343&lt;&gt;"",$B4343&lt;=$C4343),INDEX(Bemenet!$D$2:$D$301,$M4343),"")</f>
        <v/>
      </c>
      <c r="F4343" s="5" t="str">
        <f t="shared" si="603"/>
        <v/>
      </c>
      <c r="G4343" s="5" t="str">
        <f t="shared" si="604"/>
        <v/>
      </c>
      <c r="H4343" s="9" t="str">
        <f t="shared" si="605"/>
        <v/>
      </c>
      <c r="I4343" s="5" t="str">
        <f t="shared" si="606"/>
        <v/>
      </c>
      <c r="J4343" s="5" t="str">
        <f>IF(OR($L4343="",NOT(COUNTIFS($L$2:$L4343,$L4343)=1)),"",SUMIFS($G:$G,$L:$L,$L4343))</f>
        <v/>
      </c>
      <c r="K4343" s="5" t="str">
        <f>IF(OR($L4343="",NOT(COUNTIFS($L$2:$L4343,$L4343)=1)),"",SUMIFS($I:$I,$L:$L,$L4343))</f>
        <v/>
      </c>
      <c r="L4343" s="6" t="str">
        <f t="shared" si="607"/>
        <v/>
      </c>
      <c r="M4343" s="6">
        <f t="shared" si="608"/>
        <v>174</v>
      </c>
      <c r="N4343" s="6">
        <f t="shared" si="609"/>
        <v>18</v>
      </c>
      <c r="O4343" s="9" t="str">
        <f>IF(AND($B4343&lt;&gt;"",$C4343&lt;&gt;"",$B4343&lt;=$C4343),INDEX(Szabalyok!$C:$C,$N4343),"")</f>
        <v/>
      </c>
      <c r="P4343">
        <f t="shared" si="611"/>
        <v>0</v>
      </c>
    </row>
    <row r="4344" spans="1:16" x14ac:dyDescent="0.35">
      <c r="A4344">
        <f t="shared" si="610"/>
        <v>0</v>
      </c>
      <c r="B4344" s="4" t="str">
        <f>IF($M4344&gt;300,"",IF(OR(INDEX(Bemenet!$E$2:$E$301,$M4344)="",INDEX(Bemenet!$F$2:$F$301,$M4344)=""),"",MAX(INDEX(Bemenet!$E$2:$E$301,$M4344),INDEX(Szabalyok!$A:$A,$N4344))))</f>
        <v/>
      </c>
      <c r="C4344" s="4" t="str">
        <f>IF($B4344="","",MIN(INDEX(Bemenet!$F$2:$F$301,$M4344),INDEX(Szabalyok!$B:$B,$N4344)))</f>
        <v/>
      </c>
      <c r="D4344" s="5" t="str">
        <f>IF(AND($B4344&lt;&gt;"",$C4344&lt;&gt;"",$B4344&lt;=$C4344),INDEX(Bemenet!$G$2:$G$301,$M4344),"")</f>
        <v/>
      </c>
      <c r="E4344" s="6" t="str">
        <f>IF(AND($B4344&lt;&gt;"",$C4344&lt;&gt;"",$B4344&lt;=$C4344),INDEX(Bemenet!$D$2:$D$301,$M4344),"")</f>
        <v/>
      </c>
      <c r="F4344" s="5" t="str">
        <f t="shared" si="603"/>
        <v/>
      </c>
      <c r="G4344" s="5" t="str">
        <f t="shared" si="604"/>
        <v/>
      </c>
      <c r="H4344" s="9" t="str">
        <f t="shared" si="605"/>
        <v/>
      </c>
      <c r="I4344" s="5" t="str">
        <f t="shared" si="606"/>
        <v/>
      </c>
      <c r="J4344" s="5" t="str">
        <f>IF(OR($L4344="",NOT(COUNTIFS($L$2:$L4344,$L4344)=1)),"",SUMIFS($G:$G,$L:$L,$L4344))</f>
        <v/>
      </c>
      <c r="K4344" s="5" t="str">
        <f>IF(OR($L4344="",NOT(COUNTIFS($L$2:$L4344,$L4344)=1)),"",SUMIFS($I:$I,$L:$L,$L4344))</f>
        <v/>
      </c>
      <c r="L4344" s="6" t="str">
        <f t="shared" si="607"/>
        <v/>
      </c>
      <c r="M4344" s="6">
        <f t="shared" si="608"/>
        <v>174</v>
      </c>
      <c r="N4344" s="6">
        <f t="shared" si="609"/>
        <v>19</v>
      </c>
      <c r="O4344" s="9" t="str">
        <f>IF(AND($B4344&lt;&gt;"",$C4344&lt;&gt;"",$B4344&lt;=$C4344),INDEX(Szabalyok!$C:$C,$N4344),"")</f>
        <v/>
      </c>
      <c r="P4344">
        <f t="shared" si="611"/>
        <v>0</v>
      </c>
    </row>
    <row r="4345" spans="1:16" x14ac:dyDescent="0.35">
      <c r="A4345">
        <f t="shared" si="610"/>
        <v>0</v>
      </c>
      <c r="B4345" s="4" t="str">
        <f>IF($M4345&gt;300,"",IF(OR(INDEX(Bemenet!$E$2:$E$301,$M4345)="",INDEX(Bemenet!$F$2:$F$301,$M4345)=""),"",MAX(INDEX(Bemenet!$E$2:$E$301,$M4345),INDEX(Szabalyok!$A:$A,$N4345))))</f>
        <v/>
      </c>
      <c r="C4345" s="4" t="str">
        <f>IF($B4345="","",MIN(INDEX(Bemenet!$F$2:$F$301,$M4345),INDEX(Szabalyok!$B:$B,$N4345)))</f>
        <v/>
      </c>
      <c r="D4345" s="5" t="str">
        <f>IF(AND($B4345&lt;&gt;"",$C4345&lt;&gt;"",$B4345&lt;=$C4345),INDEX(Bemenet!$G$2:$G$301,$M4345),"")</f>
        <v/>
      </c>
      <c r="E4345" s="6" t="str">
        <f>IF(AND($B4345&lt;&gt;"",$C4345&lt;&gt;"",$B4345&lt;=$C4345),INDEX(Bemenet!$D$2:$D$301,$M4345),"")</f>
        <v/>
      </c>
      <c r="F4345" s="5" t="str">
        <f t="shared" si="603"/>
        <v/>
      </c>
      <c r="G4345" s="5" t="str">
        <f t="shared" si="604"/>
        <v/>
      </c>
      <c r="H4345" s="9" t="str">
        <f t="shared" si="605"/>
        <v/>
      </c>
      <c r="I4345" s="5" t="str">
        <f t="shared" si="606"/>
        <v/>
      </c>
      <c r="J4345" s="5" t="str">
        <f>IF(OR($L4345="",NOT(COUNTIFS($L$2:$L4345,$L4345)=1)),"",SUMIFS($G:$G,$L:$L,$L4345))</f>
        <v/>
      </c>
      <c r="K4345" s="5" t="str">
        <f>IF(OR($L4345="",NOT(COUNTIFS($L$2:$L4345,$L4345)=1)),"",SUMIFS($I:$I,$L:$L,$L4345))</f>
        <v/>
      </c>
      <c r="L4345" s="6" t="str">
        <f t="shared" si="607"/>
        <v/>
      </c>
      <c r="M4345" s="6">
        <f t="shared" si="608"/>
        <v>174</v>
      </c>
      <c r="N4345" s="6">
        <f t="shared" si="609"/>
        <v>20</v>
      </c>
      <c r="O4345" s="9" t="str">
        <f>IF(AND($B4345&lt;&gt;"",$C4345&lt;&gt;"",$B4345&lt;=$C4345),INDEX(Szabalyok!$C:$C,$N4345),"")</f>
        <v/>
      </c>
      <c r="P4345">
        <f t="shared" si="611"/>
        <v>0</v>
      </c>
    </row>
    <row r="4346" spans="1:16" x14ac:dyDescent="0.35">
      <c r="A4346">
        <f t="shared" si="610"/>
        <v>0</v>
      </c>
      <c r="B4346" s="4" t="str">
        <f>IF($M4346&gt;300,"",IF(OR(INDEX(Bemenet!$E$2:$E$301,$M4346)="",INDEX(Bemenet!$F$2:$F$301,$M4346)=""),"",MAX(INDEX(Bemenet!$E$2:$E$301,$M4346),INDEX(Szabalyok!$A:$A,$N4346))))</f>
        <v/>
      </c>
      <c r="C4346" s="4" t="str">
        <f>IF($B4346="","",MIN(INDEX(Bemenet!$F$2:$F$301,$M4346),INDEX(Szabalyok!$B:$B,$N4346)))</f>
        <v/>
      </c>
      <c r="D4346" s="5" t="str">
        <f>IF(AND($B4346&lt;&gt;"",$C4346&lt;&gt;"",$B4346&lt;=$C4346),INDEX(Bemenet!$G$2:$G$301,$M4346),"")</f>
        <v/>
      </c>
      <c r="E4346" s="6" t="str">
        <f>IF(AND($B4346&lt;&gt;"",$C4346&lt;&gt;"",$B4346&lt;=$C4346),INDEX(Bemenet!$D$2:$D$301,$M4346),"")</f>
        <v/>
      </c>
      <c r="F4346" s="5" t="str">
        <f t="shared" si="603"/>
        <v/>
      </c>
      <c r="G4346" s="5" t="str">
        <f t="shared" si="604"/>
        <v/>
      </c>
      <c r="H4346" s="9" t="str">
        <f t="shared" si="605"/>
        <v/>
      </c>
      <c r="I4346" s="5" t="str">
        <f t="shared" si="606"/>
        <v/>
      </c>
      <c r="J4346" s="5" t="str">
        <f>IF(OR($L4346="",NOT(COUNTIFS($L$2:$L4346,$L4346)=1)),"",SUMIFS($G:$G,$L:$L,$L4346))</f>
        <v/>
      </c>
      <c r="K4346" s="5" t="str">
        <f>IF(OR($L4346="",NOT(COUNTIFS($L$2:$L4346,$L4346)=1)),"",SUMIFS($I:$I,$L:$L,$L4346))</f>
        <v/>
      </c>
      <c r="L4346" s="6" t="str">
        <f t="shared" si="607"/>
        <v/>
      </c>
      <c r="M4346" s="6">
        <f t="shared" si="608"/>
        <v>174</v>
      </c>
      <c r="N4346" s="6">
        <f t="shared" si="609"/>
        <v>21</v>
      </c>
      <c r="O4346" s="9" t="str">
        <f>IF(AND($B4346&lt;&gt;"",$C4346&lt;&gt;"",$B4346&lt;=$C4346),INDEX(Szabalyok!$C:$C,$N4346),"")</f>
        <v/>
      </c>
      <c r="P4346">
        <f t="shared" si="611"/>
        <v>0</v>
      </c>
    </row>
    <row r="4347" spans="1:16" x14ac:dyDescent="0.35">
      <c r="A4347">
        <f t="shared" si="610"/>
        <v>0</v>
      </c>
      <c r="B4347" s="4" t="str">
        <f>IF($M4347&gt;300,"",IF(OR(INDEX(Bemenet!$E$2:$E$301,$M4347)="",INDEX(Bemenet!$F$2:$F$301,$M4347)=""),"",MAX(INDEX(Bemenet!$E$2:$E$301,$M4347),INDEX(Szabalyok!$A:$A,$N4347))))</f>
        <v/>
      </c>
      <c r="C4347" s="4" t="str">
        <f>IF($B4347="","",MIN(INDEX(Bemenet!$F$2:$F$301,$M4347),INDEX(Szabalyok!$B:$B,$N4347)))</f>
        <v/>
      </c>
      <c r="D4347" s="5" t="str">
        <f>IF(AND($B4347&lt;&gt;"",$C4347&lt;&gt;"",$B4347&lt;=$C4347),INDEX(Bemenet!$G$2:$G$301,$M4347),"")</f>
        <v/>
      </c>
      <c r="E4347" s="6" t="str">
        <f>IF(AND($B4347&lt;&gt;"",$C4347&lt;&gt;"",$B4347&lt;=$C4347),INDEX(Bemenet!$D$2:$D$301,$M4347),"")</f>
        <v/>
      </c>
      <c r="F4347" s="5" t="str">
        <f t="shared" si="603"/>
        <v/>
      </c>
      <c r="G4347" s="5" t="str">
        <f t="shared" si="604"/>
        <v/>
      </c>
      <c r="H4347" s="9" t="str">
        <f t="shared" si="605"/>
        <v/>
      </c>
      <c r="I4347" s="5" t="str">
        <f t="shared" si="606"/>
        <v/>
      </c>
      <c r="J4347" s="5" t="str">
        <f>IF(OR($L4347="",NOT(COUNTIFS($L$2:$L4347,$L4347)=1)),"",SUMIFS($G:$G,$L:$L,$L4347))</f>
        <v/>
      </c>
      <c r="K4347" s="5" t="str">
        <f>IF(OR($L4347="",NOT(COUNTIFS($L$2:$L4347,$L4347)=1)),"",SUMIFS($I:$I,$L:$L,$L4347))</f>
        <v/>
      </c>
      <c r="L4347" s="6" t="str">
        <f t="shared" si="607"/>
        <v/>
      </c>
      <c r="M4347" s="6">
        <f t="shared" si="608"/>
        <v>174</v>
      </c>
      <c r="N4347" s="6">
        <f t="shared" si="609"/>
        <v>22</v>
      </c>
      <c r="O4347" s="9" t="str">
        <f>IF(AND($B4347&lt;&gt;"",$C4347&lt;&gt;"",$B4347&lt;=$C4347),INDEX(Szabalyok!$C:$C,$N4347),"")</f>
        <v/>
      </c>
      <c r="P4347">
        <f t="shared" si="611"/>
        <v>0</v>
      </c>
    </row>
    <row r="4348" spans="1:16" x14ac:dyDescent="0.35">
      <c r="A4348">
        <f t="shared" si="610"/>
        <v>0</v>
      </c>
      <c r="B4348" s="4" t="str">
        <f>IF($M4348&gt;300,"",IF(OR(INDEX(Bemenet!$E$2:$E$301,$M4348)="",INDEX(Bemenet!$F$2:$F$301,$M4348)=""),"",MAX(INDEX(Bemenet!$E$2:$E$301,$M4348),INDEX(Szabalyok!$A:$A,$N4348))))</f>
        <v/>
      </c>
      <c r="C4348" s="4" t="str">
        <f>IF($B4348="","",MIN(INDEX(Bemenet!$F$2:$F$301,$M4348),INDEX(Szabalyok!$B:$B,$N4348)))</f>
        <v/>
      </c>
      <c r="D4348" s="5" t="str">
        <f>IF(AND($B4348&lt;&gt;"",$C4348&lt;&gt;"",$B4348&lt;=$C4348),INDEX(Bemenet!$G$2:$G$301,$M4348),"")</f>
        <v/>
      </c>
      <c r="E4348" s="6" t="str">
        <f>IF(AND($B4348&lt;&gt;"",$C4348&lt;&gt;"",$B4348&lt;=$C4348),INDEX(Bemenet!$D$2:$D$301,$M4348),"")</f>
        <v/>
      </c>
      <c r="F4348" s="5" t="str">
        <f t="shared" si="603"/>
        <v/>
      </c>
      <c r="G4348" s="5" t="str">
        <f t="shared" si="604"/>
        <v/>
      </c>
      <c r="H4348" s="9" t="str">
        <f t="shared" si="605"/>
        <v/>
      </c>
      <c r="I4348" s="5" t="str">
        <f t="shared" si="606"/>
        <v/>
      </c>
      <c r="J4348" s="5" t="str">
        <f>IF(OR($L4348="",NOT(COUNTIFS($L$2:$L4348,$L4348)=1)),"",SUMIFS($G:$G,$L:$L,$L4348))</f>
        <v/>
      </c>
      <c r="K4348" s="5" t="str">
        <f>IF(OR($L4348="",NOT(COUNTIFS($L$2:$L4348,$L4348)=1)),"",SUMIFS($I:$I,$L:$L,$L4348))</f>
        <v/>
      </c>
      <c r="L4348" s="6" t="str">
        <f t="shared" si="607"/>
        <v/>
      </c>
      <c r="M4348" s="6">
        <f t="shared" si="608"/>
        <v>174</v>
      </c>
      <c r="N4348" s="6">
        <f t="shared" si="609"/>
        <v>23</v>
      </c>
      <c r="O4348" s="9" t="str">
        <f>IF(AND($B4348&lt;&gt;"",$C4348&lt;&gt;"",$B4348&lt;=$C4348),INDEX(Szabalyok!$C:$C,$N4348),"")</f>
        <v/>
      </c>
      <c r="P4348">
        <f t="shared" si="611"/>
        <v>0</v>
      </c>
    </row>
    <row r="4349" spans="1:16" x14ac:dyDescent="0.35">
      <c r="A4349">
        <f t="shared" si="610"/>
        <v>0</v>
      </c>
      <c r="B4349" s="4" t="str">
        <f>IF($M4349&gt;300,"",IF(OR(INDEX(Bemenet!$E$2:$E$301,$M4349)="",INDEX(Bemenet!$F$2:$F$301,$M4349)=""),"",MAX(INDEX(Bemenet!$E$2:$E$301,$M4349),INDEX(Szabalyok!$A:$A,$N4349))))</f>
        <v/>
      </c>
      <c r="C4349" s="4" t="str">
        <f>IF($B4349="","",MIN(INDEX(Bemenet!$F$2:$F$301,$M4349),INDEX(Szabalyok!$B:$B,$N4349)))</f>
        <v/>
      </c>
      <c r="D4349" s="5" t="str">
        <f>IF(AND($B4349&lt;&gt;"",$C4349&lt;&gt;"",$B4349&lt;=$C4349),INDEX(Bemenet!$G$2:$G$301,$M4349),"")</f>
        <v/>
      </c>
      <c r="E4349" s="6" t="str">
        <f>IF(AND($B4349&lt;&gt;"",$C4349&lt;&gt;"",$B4349&lt;=$C4349),INDEX(Bemenet!$D$2:$D$301,$M4349),"")</f>
        <v/>
      </c>
      <c r="F4349" s="5" t="str">
        <f t="shared" si="603"/>
        <v/>
      </c>
      <c r="G4349" s="5" t="str">
        <f t="shared" si="604"/>
        <v/>
      </c>
      <c r="H4349" s="9" t="str">
        <f t="shared" si="605"/>
        <v/>
      </c>
      <c r="I4349" s="5" t="str">
        <f t="shared" si="606"/>
        <v/>
      </c>
      <c r="J4349" s="5" t="str">
        <f>IF(OR($L4349="",NOT(COUNTIFS($L$2:$L4349,$L4349)=1)),"",SUMIFS($G:$G,$L:$L,$L4349))</f>
        <v/>
      </c>
      <c r="K4349" s="5" t="str">
        <f>IF(OR($L4349="",NOT(COUNTIFS($L$2:$L4349,$L4349)=1)),"",SUMIFS($I:$I,$L:$L,$L4349))</f>
        <v/>
      </c>
      <c r="L4349" s="6" t="str">
        <f t="shared" si="607"/>
        <v/>
      </c>
      <c r="M4349" s="6">
        <f t="shared" si="608"/>
        <v>174</v>
      </c>
      <c r="N4349" s="6">
        <f t="shared" si="609"/>
        <v>24</v>
      </c>
      <c r="O4349" s="9" t="str">
        <f>IF(AND($B4349&lt;&gt;"",$C4349&lt;&gt;"",$B4349&lt;=$C4349),INDEX(Szabalyok!$C:$C,$N4349),"")</f>
        <v/>
      </c>
      <c r="P4349">
        <f t="shared" si="611"/>
        <v>0</v>
      </c>
    </row>
    <row r="4350" spans="1:16" x14ac:dyDescent="0.35">
      <c r="A4350">
        <f t="shared" si="610"/>
        <v>0</v>
      </c>
      <c r="B4350" s="4" t="str">
        <f>IF($M4350&gt;300,"",IF(OR(INDEX(Bemenet!$E$2:$E$301,$M4350)="",INDEX(Bemenet!$F$2:$F$301,$M4350)=""),"",MAX(INDEX(Bemenet!$E$2:$E$301,$M4350),INDEX(Szabalyok!$A:$A,$N4350))))</f>
        <v/>
      </c>
      <c r="C4350" s="4" t="str">
        <f>IF($B4350="","",MIN(INDEX(Bemenet!$F$2:$F$301,$M4350),INDEX(Szabalyok!$B:$B,$N4350)))</f>
        <v/>
      </c>
      <c r="D4350" s="5" t="str">
        <f>IF(AND($B4350&lt;&gt;"",$C4350&lt;&gt;"",$B4350&lt;=$C4350),INDEX(Bemenet!$G$2:$G$301,$M4350),"")</f>
        <v/>
      </c>
      <c r="E4350" s="6" t="str">
        <f>IF(AND($B4350&lt;&gt;"",$C4350&lt;&gt;"",$B4350&lt;=$C4350),INDEX(Bemenet!$D$2:$D$301,$M4350),"")</f>
        <v/>
      </c>
      <c r="F4350" s="5" t="str">
        <f t="shared" si="603"/>
        <v/>
      </c>
      <c r="G4350" s="5" t="str">
        <f t="shared" si="604"/>
        <v/>
      </c>
      <c r="H4350" s="9" t="str">
        <f t="shared" si="605"/>
        <v/>
      </c>
      <c r="I4350" s="5" t="str">
        <f t="shared" si="606"/>
        <v/>
      </c>
      <c r="J4350" s="5" t="str">
        <f>IF(OR($L4350="",NOT(COUNTIFS($L$2:$L4350,$L4350)=1)),"",SUMIFS($G:$G,$L:$L,$L4350))</f>
        <v/>
      </c>
      <c r="K4350" s="5" t="str">
        <f>IF(OR($L4350="",NOT(COUNTIFS($L$2:$L4350,$L4350)=1)),"",SUMIFS($I:$I,$L:$L,$L4350))</f>
        <v/>
      </c>
      <c r="L4350" s="6" t="str">
        <f t="shared" si="607"/>
        <v/>
      </c>
      <c r="M4350" s="6">
        <f t="shared" si="608"/>
        <v>174</v>
      </c>
      <c r="N4350" s="6">
        <f t="shared" si="609"/>
        <v>25</v>
      </c>
      <c r="O4350" s="9" t="str">
        <f>IF(AND($B4350&lt;&gt;"",$C4350&lt;&gt;"",$B4350&lt;=$C4350),INDEX(Szabalyok!$C:$C,$N4350),"")</f>
        <v/>
      </c>
      <c r="P4350">
        <f t="shared" si="611"/>
        <v>0</v>
      </c>
    </row>
    <row r="4351" spans="1:16" x14ac:dyDescent="0.35">
      <c r="A4351">
        <f t="shared" si="610"/>
        <v>0</v>
      </c>
      <c r="B4351" s="4" t="str">
        <f>IF($M4351&gt;300,"",IF(OR(INDEX(Bemenet!$E$2:$E$301,$M4351)="",INDEX(Bemenet!$F$2:$F$301,$M4351)=""),"",MAX(INDEX(Bemenet!$E$2:$E$301,$M4351),INDEX(Szabalyok!$A:$A,$N4351))))</f>
        <v/>
      </c>
      <c r="C4351" s="4" t="str">
        <f>IF($B4351="","",MIN(INDEX(Bemenet!$F$2:$F$301,$M4351),INDEX(Szabalyok!$B:$B,$N4351)))</f>
        <v/>
      </c>
      <c r="D4351" s="5" t="str">
        <f>IF(AND($B4351&lt;&gt;"",$C4351&lt;&gt;"",$B4351&lt;=$C4351),INDEX(Bemenet!$G$2:$G$301,$M4351),"")</f>
        <v/>
      </c>
      <c r="E4351" s="6" t="str">
        <f>IF(AND($B4351&lt;&gt;"",$C4351&lt;&gt;"",$B4351&lt;=$C4351),INDEX(Bemenet!$D$2:$D$301,$M4351),"")</f>
        <v/>
      </c>
      <c r="F4351" s="5" t="str">
        <f t="shared" si="603"/>
        <v/>
      </c>
      <c r="G4351" s="5" t="str">
        <f t="shared" si="604"/>
        <v/>
      </c>
      <c r="H4351" s="9" t="str">
        <f t="shared" si="605"/>
        <v/>
      </c>
      <c r="I4351" s="5" t="str">
        <f t="shared" si="606"/>
        <v/>
      </c>
      <c r="J4351" s="5" t="str">
        <f>IF(OR($L4351="",NOT(COUNTIFS($L$2:$L4351,$L4351)=1)),"",SUMIFS($G:$G,$L:$L,$L4351))</f>
        <v/>
      </c>
      <c r="K4351" s="5" t="str">
        <f>IF(OR($L4351="",NOT(COUNTIFS($L$2:$L4351,$L4351)=1)),"",SUMIFS($I:$I,$L:$L,$L4351))</f>
        <v/>
      </c>
      <c r="L4351" s="6" t="str">
        <f t="shared" si="607"/>
        <v/>
      </c>
      <c r="M4351" s="6">
        <f t="shared" si="608"/>
        <v>174</v>
      </c>
      <c r="N4351" s="6">
        <f t="shared" si="609"/>
        <v>26</v>
      </c>
      <c r="O4351" s="9" t="str">
        <f>IF(AND($B4351&lt;&gt;"",$C4351&lt;&gt;"",$B4351&lt;=$C4351),INDEX(Szabalyok!$C:$C,$N4351),"")</f>
        <v/>
      </c>
      <c r="P4351">
        <f t="shared" si="611"/>
        <v>0</v>
      </c>
    </row>
    <row r="4352" spans="1:16" x14ac:dyDescent="0.35">
      <c r="A4352">
        <f t="shared" si="610"/>
        <v>0</v>
      </c>
      <c r="B4352" s="4" t="str">
        <f>IF($M4352&gt;300,"",IF(OR(INDEX(Bemenet!$E$2:$E$301,$M4352)="",INDEX(Bemenet!$F$2:$F$301,$M4352)=""),"",MAX(INDEX(Bemenet!$E$2:$E$301,$M4352),INDEX(Szabalyok!$A:$A,$N4352))))</f>
        <v/>
      </c>
      <c r="C4352" s="4" t="str">
        <f>IF($B4352="","",MIN(INDEX(Bemenet!$F$2:$F$301,$M4352),INDEX(Szabalyok!$B:$B,$N4352)))</f>
        <v/>
      </c>
      <c r="D4352" s="5" t="str">
        <f>IF(AND($B4352&lt;&gt;"",$C4352&lt;&gt;"",$B4352&lt;=$C4352),INDEX(Bemenet!$G$2:$G$301,$M4352),"")</f>
        <v/>
      </c>
      <c r="E4352" s="6" t="str">
        <f>IF(AND($B4352&lt;&gt;"",$C4352&lt;&gt;"",$B4352&lt;=$C4352),INDEX(Bemenet!$D$2:$D$301,$M4352),"")</f>
        <v/>
      </c>
      <c r="F4352" s="5" t="str">
        <f t="shared" si="603"/>
        <v/>
      </c>
      <c r="G4352" s="5" t="str">
        <f t="shared" si="604"/>
        <v/>
      </c>
      <c r="H4352" s="9" t="str">
        <f t="shared" si="605"/>
        <v/>
      </c>
      <c r="I4352" s="5" t="str">
        <f t="shared" si="606"/>
        <v/>
      </c>
      <c r="J4352" s="5" t="str">
        <f>IF(OR($L4352="",NOT(COUNTIFS($L$2:$L4352,$L4352)=1)),"",SUMIFS($G:$G,$L:$L,$L4352))</f>
        <v/>
      </c>
      <c r="K4352" s="5" t="str">
        <f>IF(OR($L4352="",NOT(COUNTIFS($L$2:$L4352,$L4352)=1)),"",SUMIFS($I:$I,$L:$L,$L4352))</f>
        <v/>
      </c>
      <c r="L4352" s="6" t="str">
        <f t="shared" si="607"/>
        <v/>
      </c>
      <c r="M4352" s="6">
        <f t="shared" si="608"/>
        <v>175</v>
      </c>
      <c r="N4352" s="6">
        <f t="shared" si="609"/>
        <v>2</v>
      </c>
      <c r="O4352" s="9" t="str">
        <f>IF(AND($B4352&lt;&gt;"",$C4352&lt;&gt;"",$B4352&lt;=$C4352),INDEX(Szabalyok!$C:$C,$N4352),"")</f>
        <v/>
      </c>
      <c r="P4352">
        <f t="shared" si="611"/>
        <v>0</v>
      </c>
    </row>
    <row r="4353" spans="1:16" x14ac:dyDescent="0.35">
      <c r="A4353">
        <f t="shared" si="610"/>
        <v>0</v>
      </c>
      <c r="B4353" s="4" t="str">
        <f>IF($M4353&gt;300,"",IF(OR(INDEX(Bemenet!$E$2:$E$301,$M4353)="",INDEX(Bemenet!$F$2:$F$301,$M4353)=""),"",MAX(INDEX(Bemenet!$E$2:$E$301,$M4353),INDEX(Szabalyok!$A:$A,$N4353))))</f>
        <v/>
      </c>
      <c r="C4353" s="4" t="str">
        <f>IF($B4353="","",MIN(INDEX(Bemenet!$F$2:$F$301,$M4353),INDEX(Szabalyok!$B:$B,$N4353)))</f>
        <v/>
      </c>
      <c r="D4353" s="5" t="str">
        <f>IF(AND($B4353&lt;&gt;"",$C4353&lt;&gt;"",$B4353&lt;=$C4353),INDEX(Bemenet!$G$2:$G$301,$M4353),"")</f>
        <v/>
      </c>
      <c r="E4353" s="6" t="str">
        <f>IF(AND($B4353&lt;&gt;"",$C4353&lt;&gt;"",$B4353&lt;=$C4353),INDEX(Bemenet!$D$2:$D$301,$M4353),"")</f>
        <v/>
      </c>
      <c r="F4353" s="5" t="str">
        <f t="shared" si="603"/>
        <v/>
      </c>
      <c r="G4353" s="5" t="str">
        <f t="shared" si="604"/>
        <v/>
      </c>
      <c r="H4353" s="9" t="str">
        <f t="shared" si="605"/>
        <v/>
      </c>
      <c r="I4353" s="5" t="str">
        <f t="shared" si="606"/>
        <v/>
      </c>
      <c r="J4353" s="5" t="str">
        <f>IF(OR($L4353="",NOT(COUNTIFS($L$2:$L4353,$L4353)=1)),"",SUMIFS($G:$G,$L:$L,$L4353))</f>
        <v/>
      </c>
      <c r="K4353" s="5" t="str">
        <f>IF(OR($L4353="",NOT(COUNTIFS($L$2:$L4353,$L4353)=1)),"",SUMIFS($I:$I,$L:$L,$L4353))</f>
        <v/>
      </c>
      <c r="L4353" s="6" t="str">
        <f t="shared" si="607"/>
        <v/>
      </c>
      <c r="M4353" s="6">
        <f t="shared" si="608"/>
        <v>175</v>
      </c>
      <c r="N4353" s="6">
        <f t="shared" si="609"/>
        <v>3</v>
      </c>
      <c r="O4353" s="9" t="str">
        <f>IF(AND($B4353&lt;&gt;"",$C4353&lt;&gt;"",$B4353&lt;=$C4353),INDEX(Szabalyok!$C:$C,$N4353),"")</f>
        <v/>
      </c>
      <c r="P4353">
        <f t="shared" si="611"/>
        <v>0</v>
      </c>
    </row>
    <row r="4354" spans="1:16" x14ac:dyDescent="0.35">
      <c r="A4354">
        <f t="shared" si="610"/>
        <v>0</v>
      </c>
      <c r="B4354" s="4" t="str">
        <f>IF($M4354&gt;300,"",IF(OR(INDEX(Bemenet!$E$2:$E$301,$M4354)="",INDEX(Bemenet!$F$2:$F$301,$M4354)=""),"",MAX(INDEX(Bemenet!$E$2:$E$301,$M4354),INDEX(Szabalyok!$A:$A,$N4354))))</f>
        <v/>
      </c>
      <c r="C4354" s="4" t="str">
        <f>IF($B4354="","",MIN(INDEX(Bemenet!$F$2:$F$301,$M4354),INDEX(Szabalyok!$B:$B,$N4354)))</f>
        <v/>
      </c>
      <c r="D4354" s="5" t="str">
        <f>IF(AND($B4354&lt;&gt;"",$C4354&lt;&gt;"",$B4354&lt;=$C4354),INDEX(Bemenet!$G$2:$G$301,$M4354),"")</f>
        <v/>
      </c>
      <c r="E4354" s="6" t="str">
        <f>IF(AND($B4354&lt;&gt;"",$C4354&lt;&gt;"",$B4354&lt;=$C4354),INDEX(Bemenet!$D$2:$D$301,$M4354),"")</f>
        <v/>
      </c>
      <c r="F4354" s="5" t="str">
        <f t="shared" ref="F4354:F4417" si="612">IF(AND($B4354&lt;&gt;"",$C4354&lt;&gt;"",$B4354&lt;=$C4354),$C4354-$B4354+1,"")</f>
        <v/>
      </c>
      <c r="G4354" s="5" t="str">
        <f t="shared" ref="G4354:G4417" si="613">IF($F4354="","",$F4354*$D4354)</f>
        <v/>
      </c>
      <c r="H4354" s="9" t="str">
        <f t="shared" ref="H4354:H4417" si="614">IF($G4354="","",$O4354)</f>
        <v/>
      </c>
      <c r="I4354" s="5" t="str">
        <f t="shared" ref="I4354:I4417" si="615">IF($G4354="","",$G4354*IF($H4354="",$O4354,$H4354)/100)</f>
        <v/>
      </c>
      <c r="J4354" s="5" t="str">
        <f>IF(OR($L4354="",NOT(COUNTIFS($L$2:$L4354,$L4354)=1)),"",SUMIFS($G:$G,$L:$L,$L4354))</f>
        <v/>
      </c>
      <c r="K4354" s="5" t="str">
        <f>IF(OR($L4354="",NOT(COUNTIFS($L$2:$L4354,$L4354)=1)),"",SUMIFS($I:$I,$L:$L,$L4354))</f>
        <v/>
      </c>
      <c r="L4354" s="6" t="str">
        <f t="shared" ref="L4354:L4417" si="616">IF($B4354="","",YEAR($B4354))</f>
        <v/>
      </c>
      <c r="M4354" s="6">
        <f t="shared" ref="M4354:M4417" si="617">INT((ROW()-2)/25)+1</f>
        <v>175</v>
      </c>
      <c r="N4354" s="6">
        <f t="shared" ref="N4354:N4417" si="618">MOD(ROW()-2,25)+2</f>
        <v>4</v>
      </c>
      <c r="O4354" s="9" t="str">
        <f>IF(AND($B4354&lt;&gt;"",$C4354&lt;&gt;"",$B4354&lt;=$C4354),INDEX(Szabalyok!$C:$C,$N4354),"")</f>
        <v/>
      </c>
      <c r="P4354">
        <f t="shared" si="611"/>
        <v>0</v>
      </c>
    </row>
    <row r="4355" spans="1:16" x14ac:dyDescent="0.35">
      <c r="A4355">
        <f t="shared" si="610"/>
        <v>0</v>
      </c>
      <c r="B4355" s="4" t="str">
        <f>IF($M4355&gt;300,"",IF(OR(INDEX(Bemenet!$E$2:$E$301,$M4355)="",INDEX(Bemenet!$F$2:$F$301,$M4355)=""),"",MAX(INDEX(Bemenet!$E$2:$E$301,$M4355),INDEX(Szabalyok!$A:$A,$N4355))))</f>
        <v/>
      </c>
      <c r="C4355" s="4" t="str">
        <f>IF($B4355="","",MIN(INDEX(Bemenet!$F$2:$F$301,$M4355),INDEX(Szabalyok!$B:$B,$N4355)))</f>
        <v/>
      </c>
      <c r="D4355" s="5" t="str">
        <f>IF(AND($B4355&lt;&gt;"",$C4355&lt;&gt;"",$B4355&lt;=$C4355),INDEX(Bemenet!$G$2:$G$301,$M4355),"")</f>
        <v/>
      </c>
      <c r="E4355" s="6" t="str">
        <f>IF(AND($B4355&lt;&gt;"",$C4355&lt;&gt;"",$B4355&lt;=$C4355),INDEX(Bemenet!$D$2:$D$301,$M4355),"")</f>
        <v/>
      </c>
      <c r="F4355" s="5" t="str">
        <f t="shared" si="612"/>
        <v/>
      </c>
      <c r="G4355" s="5" t="str">
        <f t="shared" si="613"/>
        <v/>
      </c>
      <c r="H4355" s="9" t="str">
        <f t="shared" si="614"/>
        <v/>
      </c>
      <c r="I4355" s="5" t="str">
        <f t="shared" si="615"/>
        <v/>
      </c>
      <c r="J4355" s="5" t="str">
        <f>IF(OR($L4355="",NOT(COUNTIFS($L$2:$L4355,$L4355)=1)),"",SUMIFS($G:$G,$L:$L,$L4355))</f>
        <v/>
      </c>
      <c r="K4355" s="5" t="str">
        <f>IF(OR($L4355="",NOT(COUNTIFS($L$2:$L4355,$L4355)=1)),"",SUMIFS($I:$I,$L:$L,$L4355))</f>
        <v/>
      </c>
      <c r="L4355" s="6" t="str">
        <f t="shared" si="616"/>
        <v/>
      </c>
      <c r="M4355" s="6">
        <f t="shared" si="617"/>
        <v>175</v>
      </c>
      <c r="N4355" s="6">
        <f t="shared" si="618"/>
        <v>5</v>
      </c>
      <c r="O4355" s="9" t="str">
        <f>IF(AND($B4355&lt;&gt;"",$C4355&lt;&gt;"",$B4355&lt;=$C4355),INDEX(Szabalyok!$C:$C,$N4355),"")</f>
        <v/>
      </c>
      <c r="P4355">
        <f t="shared" si="611"/>
        <v>0</v>
      </c>
    </row>
    <row r="4356" spans="1:16" x14ac:dyDescent="0.35">
      <c r="A4356">
        <f t="shared" ref="A4356:A4419" si="619">IF(P4356=P4355,0,P4356)</f>
        <v>0</v>
      </c>
      <c r="B4356" s="4" t="str">
        <f>IF($M4356&gt;300,"",IF(OR(INDEX(Bemenet!$E$2:$E$301,$M4356)="",INDEX(Bemenet!$F$2:$F$301,$M4356)=""),"",MAX(INDEX(Bemenet!$E$2:$E$301,$M4356),INDEX(Szabalyok!$A:$A,$N4356))))</f>
        <v/>
      </c>
      <c r="C4356" s="4" t="str">
        <f>IF($B4356="","",MIN(INDEX(Bemenet!$F$2:$F$301,$M4356),INDEX(Szabalyok!$B:$B,$N4356)))</f>
        <v/>
      </c>
      <c r="D4356" s="5" t="str">
        <f>IF(AND($B4356&lt;&gt;"",$C4356&lt;&gt;"",$B4356&lt;=$C4356),INDEX(Bemenet!$G$2:$G$301,$M4356),"")</f>
        <v/>
      </c>
      <c r="E4356" s="6" t="str">
        <f>IF(AND($B4356&lt;&gt;"",$C4356&lt;&gt;"",$B4356&lt;=$C4356),INDEX(Bemenet!$D$2:$D$301,$M4356),"")</f>
        <v/>
      </c>
      <c r="F4356" s="5" t="str">
        <f t="shared" si="612"/>
        <v/>
      </c>
      <c r="G4356" s="5" t="str">
        <f t="shared" si="613"/>
        <v/>
      </c>
      <c r="H4356" s="9" t="str">
        <f t="shared" si="614"/>
        <v/>
      </c>
      <c r="I4356" s="5" t="str">
        <f t="shared" si="615"/>
        <v/>
      </c>
      <c r="J4356" s="5" t="str">
        <f>IF(OR($L4356="",NOT(COUNTIFS($L$2:$L4356,$L4356)=1)),"",SUMIFS($G:$G,$L:$L,$L4356))</f>
        <v/>
      </c>
      <c r="K4356" s="5" t="str">
        <f>IF(OR($L4356="",NOT(COUNTIFS($L$2:$L4356,$L4356)=1)),"",SUMIFS($I:$I,$L:$L,$L4356))</f>
        <v/>
      </c>
      <c r="L4356" s="6" t="str">
        <f t="shared" si="616"/>
        <v/>
      </c>
      <c r="M4356" s="6">
        <f t="shared" si="617"/>
        <v>175</v>
      </c>
      <c r="N4356" s="6">
        <f t="shared" si="618"/>
        <v>6</v>
      </c>
      <c r="O4356" s="9" t="str">
        <f>IF(AND($B4356&lt;&gt;"",$C4356&lt;&gt;"",$B4356&lt;=$C4356),INDEX(Szabalyok!$C:$C,$N4356),"")</f>
        <v/>
      </c>
      <c r="P4356">
        <f t="shared" ref="P4356:P4419" si="620">IF(D4356="",P4355,P4355+1)</f>
        <v>0</v>
      </c>
    </row>
    <row r="4357" spans="1:16" x14ac:dyDescent="0.35">
      <c r="A4357">
        <f t="shared" si="619"/>
        <v>0</v>
      </c>
      <c r="B4357" s="4" t="str">
        <f>IF($M4357&gt;300,"",IF(OR(INDEX(Bemenet!$E$2:$E$301,$M4357)="",INDEX(Bemenet!$F$2:$F$301,$M4357)=""),"",MAX(INDEX(Bemenet!$E$2:$E$301,$M4357),INDEX(Szabalyok!$A:$A,$N4357))))</f>
        <v/>
      </c>
      <c r="C4357" s="4" t="str">
        <f>IF($B4357="","",MIN(INDEX(Bemenet!$F$2:$F$301,$M4357),INDEX(Szabalyok!$B:$B,$N4357)))</f>
        <v/>
      </c>
      <c r="D4357" s="5" t="str">
        <f>IF(AND($B4357&lt;&gt;"",$C4357&lt;&gt;"",$B4357&lt;=$C4357),INDEX(Bemenet!$G$2:$G$301,$M4357),"")</f>
        <v/>
      </c>
      <c r="E4357" s="6" t="str">
        <f>IF(AND($B4357&lt;&gt;"",$C4357&lt;&gt;"",$B4357&lt;=$C4357),INDEX(Bemenet!$D$2:$D$301,$M4357),"")</f>
        <v/>
      </c>
      <c r="F4357" s="5" t="str">
        <f t="shared" si="612"/>
        <v/>
      </c>
      <c r="G4357" s="5" t="str">
        <f t="shared" si="613"/>
        <v/>
      </c>
      <c r="H4357" s="9" t="str">
        <f t="shared" si="614"/>
        <v/>
      </c>
      <c r="I4357" s="5" t="str">
        <f t="shared" si="615"/>
        <v/>
      </c>
      <c r="J4357" s="5" t="str">
        <f>IF(OR($L4357="",NOT(COUNTIFS($L$2:$L4357,$L4357)=1)),"",SUMIFS($G:$G,$L:$L,$L4357))</f>
        <v/>
      </c>
      <c r="K4357" s="5" t="str">
        <f>IF(OR($L4357="",NOT(COUNTIFS($L$2:$L4357,$L4357)=1)),"",SUMIFS($I:$I,$L:$L,$L4357))</f>
        <v/>
      </c>
      <c r="L4357" s="6" t="str">
        <f t="shared" si="616"/>
        <v/>
      </c>
      <c r="M4357" s="6">
        <f t="shared" si="617"/>
        <v>175</v>
      </c>
      <c r="N4357" s="6">
        <f t="shared" si="618"/>
        <v>7</v>
      </c>
      <c r="O4357" s="9" t="str">
        <f>IF(AND($B4357&lt;&gt;"",$C4357&lt;&gt;"",$B4357&lt;=$C4357),INDEX(Szabalyok!$C:$C,$N4357),"")</f>
        <v/>
      </c>
      <c r="P4357">
        <f t="shared" si="620"/>
        <v>0</v>
      </c>
    </row>
    <row r="4358" spans="1:16" x14ac:dyDescent="0.35">
      <c r="A4358">
        <f t="shared" si="619"/>
        <v>0</v>
      </c>
      <c r="B4358" s="4" t="str">
        <f>IF($M4358&gt;300,"",IF(OR(INDEX(Bemenet!$E$2:$E$301,$M4358)="",INDEX(Bemenet!$F$2:$F$301,$M4358)=""),"",MAX(INDEX(Bemenet!$E$2:$E$301,$M4358),INDEX(Szabalyok!$A:$A,$N4358))))</f>
        <v/>
      </c>
      <c r="C4358" s="4" t="str">
        <f>IF($B4358="","",MIN(INDEX(Bemenet!$F$2:$F$301,$M4358),INDEX(Szabalyok!$B:$B,$N4358)))</f>
        <v/>
      </c>
      <c r="D4358" s="5" t="str">
        <f>IF(AND($B4358&lt;&gt;"",$C4358&lt;&gt;"",$B4358&lt;=$C4358),INDEX(Bemenet!$G$2:$G$301,$M4358),"")</f>
        <v/>
      </c>
      <c r="E4358" s="6" t="str">
        <f>IF(AND($B4358&lt;&gt;"",$C4358&lt;&gt;"",$B4358&lt;=$C4358),INDEX(Bemenet!$D$2:$D$301,$M4358),"")</f>
        <v/>
      </c>
      <c r="F4358" s="5" t="str">
        <f t="shared" si="612"/>
        <v/>
      </c>
      <c r="G4358" s="5" t="str">
        <f t="shared" si="613"/>
        <v/>
      </c>
      <c r="H4358" s="9" t="str">
        <f t="shared" si="614"/>
        <v/>
      </c>
      <c r="I4358" s="5" t="str">
        <f t="shared" si="615"/>
        <v/>
      </c>
      <c r="J4358" s="5" t="str">
        <f>IF(OR($L4358="",NOT(COUNTIFS($L$2:$L4358,$L4358)=1)),"",SUMIFS($G:$G,$L:$L,$L4358))</f>
        <v/>
      </c>
      <c r="K4358" s="5" t="str">
        <f>IF(OR($L4358="",NOT(COUNTIFS($L$2:$L4358,$L4358)=1)),"",SUMIFS($I:$I,$L:$L,$L4358))</f>
        <v/>
      </c>
      <c r="L4358" s="6" t="str">
        <f t="shared" si="616"/>
        <v/>
      </c>
      <c r="M4358" s="6">
        <f t="shared" si="617"/>
        <v>175</v>
      </c>
      <c r="N4358" s="6">
        <f t="shared" si="618"/>
        <v>8</v>
      </c>
      <c r="O4358" s="9" t="str">
        <f>IF(AND($B4358&lt;&gt;"",$C4358&lt;&gt;"",$B4358&lt;=$C4358),INDEX(Szabalyok!$C:$C,$N4358),"")</f>
        <v/>
      </c>
      <c r="P4358">
        <f t="shared" si="620"/>
        <v>0</v>
      </c>
    </row>
    <row r="4359" spans="1:16" x14ac:dyDescent="0.35">
      <c r="A4359">
        <f t="shared" si="619"/>
        <v>0</v>
      </c>
      <c r="B4359" s="4" t="str">
        <f>IF($M4359&gt;300,"",IF(OR(INDEX(Bemenet!$E$2:$E$301,$M4359)="",INDEX(Bemenet!$F$2:$F$301,$M4359)=""),"",MAX(INDEX(Bemenet!$E$2:$E$301,$M4359),INDEX(Szabalyok!$A:$A,$N4359))))</f>
        <v/>
      </c>
      <c r="C4359" s="4" t="str">
        <f>IF($B4359="","",MIN(INDEX(Bemenet!$F$2:$F$301,$M4359),INDEX(Szabalyok!$B:$B,$N4359)))</f>
        <v/>
      </c>
      <c r="D4359" s="5" t="str">
        <f>IF(AND($B4359&lt;&gt;"",$C4359&lt;&gt;"",$B4359&lt;=$C4359),INDEX(Bemenet!$G$2:$G$301,$M4359),"")</f>
        <v/>
      </c>
      <c r="E4359" s="6" t="str">
        <f>IF(AND($B4359&lt;&gt;"",$C4359&lt;&gt;"",$B4359&lt;=$C4359),INDEX(Bemenet!$D$2:$D$301,$M4359),"")</f>
        <v/>
      </c>
      <c r="F4359" s="5" t="str">
        <f t="shared" si="612"/>
        <v/>
      </c>
      <c r="G4359" s="5" t="str">
        <f t="shared" si="613"/>
        <v/>
      </c>
      <c r="H4359" s="9" t="str">
        <f t="shared" si="614"/>
        <v/>
      </c>
      <c r="I4359" s="5" t="str">
        <f t="shared" si="615"/>
        <v/>
      </c>
      <c r="J4359" s="5" t="str">
        <f>IF(OR($L4359="",NOT(COUNTIFS($L$2:$L4359,$L4359)=1)),"",SUMIFS($G:$G,$L:$L,$L4359))</f>
        <v/>
      </c>
      <c r="K4359" s="5" t="str">
        <f>IF(OR($L4359="",NOT(COUNTIFS($L$2:$L4359,$L4359)=1)),"",SUMIFS($I:$I,$L:$L,$L4359))</f>
        <v/>
      </c>
      <c r="L4359" s="6" t="str">
        <f t="shared" si="616"/>
        <v/>
      </c>
      <c r="M4359" s="6">
        <f t="shared" si="617"/>
        <v>175</v>
      </c>
      <c r="N4359" s="6">
        <f t="shared" si="618"/>
        <v>9</v>
      </c>
      <c r="O4359" s="9" t="str">
        <f>IF(AND($B4359&lt;&gt;"",$C4359&lt;&gt;"",$B4359&lt;=$C4359),INDEX(Szabalyok!$C:$C,$N4359),"")</f>
        <v/>
      </c>
      <c r="P4359">
        <f t="shared" si="620"/>
        <v>0</v>
      </c>
    </row>
    <row r="4360" spans="1:16" x14ac:dyDescent="0.35">
      <c r="A4360">
        <f t="shared" si="619"/>
        <v>0</v>
      </c>
      <c r="B4360" s="4" t="str">
        <f>IF($M4360&gt;300,"",IF(OR(INDEX(Bemenet!$E$2:$E$301,$M4360)="",INDEX(Bemenet!$F$2:$F$301,$M4360)=""),"",MAX(INDEX(Bemenet!$E$2:$E$301,$M4360),INDEX(Szabalyok!$A:$A,$N4360))))</f>
        <v/>
      </c>
      <c r="C4360" s="4" t="str">
        <f>IF($B4360="","",MIN(INDEX(Bemenet!$F$2:$F$301,$M4360),INDEX(Szabalyok!$B:$B,$N4360)))</f>
        <v/>
      </c>
      <c r="D4360" s="5" t="str">
        <f>IF(AND($B4360&lt;&gt;"",$C4360&lt;&gt;"",$B4360&lt;=$C4360),INDEX(Bemenet!$G$2:$G$301,$M4360),"")</f>
        <v/>
      </c>
      <c r="E4360" s="6" t="str">
        <f>IF(AND($B4360&lt;&gt;"",$C4360&lt;&gt;"",$B4360&lt;=$C4360),INDEX(Bemenet!$D$2:$D$301,$M4360),"")</f>
        <v/>
      </c>
      <c r="F4360" s="5" t="str">
        <f t="shared" si="612"/>
        <v/>
      </c>
      <c r="G4360" s="5" t="str">
        <f t="shared" si="613"/>
        <v/>
      </c>
      <c r="H4360" s="9" t="str">
        <f t="shared" si="614"/>
        <v/>
      </c>
      <c r="I4360" s="5" t="str">
        <f t="shared" si="615"/>
        <v/>
      </c>
      <c r="J4360" s="5" t="str">
        <f>IF(OR($L4360="",NOT(COUNTIFS($L$2:$L4360,$L4360)=1)),"",SUMIFS($G:$G,$L:$L,$L4360))</f>
        <v/>
      </c>
      <c r="K4360" s="5" t="str">
        <f>IF(OR($L4360="",NOT(COUNTIFS($L$2:$L4360,$L4360)=1)),"",SUMIFS($I:$I,$L:$L,$L4360))</f>
        <v/>
      </c>
      <c r="L4360" s="6" t="str">
        <f t="shared" si="616"/>
        <v/>
      </c>
      <c r="M4360" s="6">
        <f t="shared" si="617"/>
        <v>175</v>
      </c>
      <c r="N4360" s="6">
        <f t="shared" si="618"/>
        <v>10</v>
      </c>
      <c r="O4360" s="9" t="str">
        <f>IF(AND($B4360&lt;&gt;"",$C4360&lt;&gt;"",$B4360&lt;=$C4360),INDEX(Szabalyok!$C:$C,$N4360),"")</f>
        <v/>
      </c>
      <c r="P4360">
        <f t="shared" si="620"/>
        <v>0</v>
      </c>
    </row>
    <row r="4361" spans="1:16" x14ac:dyDescent="0.35">
      <c r="A4361">
        <f t="shared" si="619"/>
        <v>0</v>
      </c>
      <c r="B4361" s="4" t="str">
        <f>IF($M4361&gt;300,"",IF(OR(INDEX(Bemenet!$E$2:$E$301,$M4361)="",INDEX(Bemenet!$F$2:$F$301,$M4361)=""),"",MAX(INDEX(Bemenet!$E$2:$E$301,$M4361),INDEX(Szabalyok!$A:$A,$N4361))))</f>
        <v/>
      </c>
      <c r="C4361" s="4" t="str">
        <f>IF($B4361="","",MIN(INDEX(Bemenet!$F$2:$F$301,$M4361),INDEX(Szabalyok!$B:$B,$N4361)))</f>
        <v/>
      </c>
      <c r="D4361" s="5" t="str">
        <f>IF(AND($B4361&lt;&gt;"",$C4361&lt;&gt;"",$B4361&lt;=$C4361),INDEX(Bemenet!$G$2:$G$301,$M4361),"")</f>
        <v/>
      </c>
      <c r="E4361" s="6" t="str">
        <f>IF(AND($B4361&lt;&gt;"",$C4361&lt;&gt;"",$B4361&lt;=$C4361),INDEX(Bemenet!$D$2:$D$301,$M4361),"")</f>
        <v/>
      </c>
      <c r="F4361" s="5" t="str">
        <f t="shared" si="612"/>
        <v/>
      </c>
      <c r="G4361" s="5" t="str">
        <f t="shared" si="613"/>
        <v/>
      </c>
      <c r="H4361" s="9" t="str">
        <f t="shared" si="614"/>
        <v/>
      </c>
      <c r="I4361" s="5" t="str">
        <f t="shared" si="615"/>
        <v/>
      </c>
      <c r="J4361" s="5" t="str">
        <f>IF(OR($L4361="",NOT(COUNTIFS($L$2:$L4361,$L4361)=1)),"",SUMIFS($G:$G,$L:$L,$L4361))</f>
        <v/>
      </c>
      <c r="K4361" s="5" t="str">
        <f>IF(OR($L4361="",NOT(COUNTIFS($L$2:$L4361,$L4361)=1)),"",SUMIFS($I:$I,$L:$L,$L4361))</f>
        <v/>
      </c>
      <c r="L4361" s="6" t="str">
        <f t="shared" si="616"/>
        <v/>
      </c>
      <c r="M4361" s="6">
        <f t="shared" si="617"/>
        <v>175</v>
      </c>
      <c r="N4361" s="6">
        <f t="shared" si="618"/>
        <v>11</v>
      </c>
      <c r="O4361" s="9" t="str">
        <f>IF(AND($B4361&lt;&gt;"",$C4361&lt;&gt;"",$B4361&lt;=$C4361),INDEX(Szabalyok!$C:$C,$N4361),"")</f>
        <v/>
      </c>
      <c r="P4361">
        <f t="shared" si="620"/>
        <v>0</v>
      </c>
    </row>
    <row r="4362" spans="1:16" x14ac:dyDescent="0.35">
      <c r="A4362">
        <f t="shared" si="619"/>
        <v>0</v>
      </c>
      <c r="B4362" s="4" t="str">
        <f>IF($M4362&gt;300,"",IF(OR(INDEX(Bemenet!$E$2:$E$301,$M4362)="",INDEX(Bemenet!$F$2:$F$301,$M4362)=""),"",MAX(INDEX(Bemenet!$E$2:$E$301,$M4362),INDEX(Szabalyok!$A:$A,$N4362))))</f>
        <v/>
      </c>
      <c r="C4362" s="4" t="str">
        <f>IF($B4362="","",MIN(INDEX(Bemenet!$F$2:$F$301,$M4362),INDEX(Szabalyok!$B:$B,$N4362)))</f>
        <v/>
      </c>
      <c r="D4362" s="5" t="str">
        <f>IF(AND($B4362&lt;&gt;"",$C4362&lt;&gt;"",$B4362&lt;=$C4362),INDEX(Bemenet!$G$2:$G$301,$M4362),"")</f>
        <v/>
      </c>
      <c r="E4362" s="6" t="str">
        <f>IF(AND($B4362&lt;&gt;"",$C4362&lt;&gt;"",$B4362&lt;=$C4362),INDEX(Bemenet!$D$2:$D$301,$M4362),"")</f>
        <v/>
      </c>
      <c r="F4362" s="5" t="str">
        <f t="shared" si="612"/>
        <v/>
      </c>
      <c r="G4362" s="5" t="str">
        <f t="shared" si="613"/>
        <v/>
      </c>
      <c r="H4362" s="9" t="str">
        <f t="shared" si="614"/>
        <v/>
      </c>
      <c r="I4362" s="5" t="str">
        <f t="shared" si="615"/>
        <v/>
      </c>
      <c r="J4362" s="5" t="str">
        <f>IF(OR($L4362="",NOT(COUNTIFS($L$2:$L4362,$L4362)=1)),"",SUMIFS($G:$G,$L:$L,$L4362))</f>
        <v/>
      </c>
      <c r="K4362" s="5" t="str">
        <f>IF(OR($L4362="",NOT(COUNTIFS($L$2:$L4362,$L4362)=1)),"",SUMIFS($I:$I,$L:$L,$L4362))</f>
        <v/>
      </c>
      <c r="L4362" s="6" t="str">
        <f t="shared" si="616"/>
        <v/>
      </c>
      <c r="M4362" s="6">
        <f t="shared" si="617"/>
        <v>175</v>
      </c>
      <c r="N4362" s="6">
        <f t="shared" si="618"/>
        <v>12</v>
      </c>
      <c r="O4362" s="9" t="str">
        <f>IF(AND($B4362&lt;&gt;"",$C4362&lt;&gt;"",$B4362&lt;=$C4362),INDEX(Szabalyok!$C:$C,$N4362),"")</f>
        <v/>
      </c>
      <c r="P4362">
        <f t="shared" si="620"/>
        <v>0</v>
      </c>
    </row>
    <row r="4363" spans="1:16" x14ac:dyDescent="0.35">
      <c r="A4363">
        <f t="shared" si="619"/>
        <v>0</v>
      </c>
      <c r="B4363" s="4" t="str">
        <f>IF($M4363&gt;300,"",IF(OR(INDEX(Bemenet!$E$2:$E$301,$M4363)="",INDEX(Bemenet!$F$2:$F$301,$M4363)=""),"",MAX(INDEX(Bemenet!$E$2:$E$301,$M4363),INDEX(Szabalyok!$A:$A,$N4363))))</f>
        <v/>
      </c>
      <c r="C4363" s="4" t="str">
        <f>IF($B4363="","",MIN(INDEX(Bemenet!$F$2:$F$301,$M4363),INDEX(Szabalyok!$B:$B,$N4363)))</f>
        <v/>
      </c>
      <c r="D4363" s="5" t="str">
        <f>IF(AND($B4363&lt;&gt;"",$C4363&lt;&gt;"",$B4363&lt;=$C4363),INDEX(Bemenet!$G$2:$G$301,$M4363),"")</f>
        <v/>
      </c>
      <c r="E4363" s="6" t="str">
        <f>IF(AND($B4363&lt;&gt;"",$C4363&lt;&gt;"",$B4363&lt;=$C4363),INDEX(Bemenet!$D$2:$D$301,$M4363),"")</f>
        <v/>
      </c>
      <c r="F4363" s="5" t="str">
        <f t="shared" si="612"/>
        <v/>
      </c>
      <c r="G4363" s="5" t="str">
        <f t="shared" si="613"/>
        <v/>
      </c>
      <c r="H4363" s="9" t="str">
        <f t="shared" si="614"/>
        <v/>
      </c>
      <c r="I4363" s="5" t="str">
        <f t="shared" si="615"/>
        <v/>
      </c>
      <c r="J4363" s="5" t="str">
        <f>IF(OR($L4363="",NOT(COUNTIFS($L$2:$L4363,$L4363)=1)),"",SUMIFS($G:$G,$L:$L,$L4363))</f>
        <v/>
      </c>
      <c r="K4363" s="5" t="str">
        <f>IF(OR($L4363="",NOT(COUNTIFS($L$2:$L4363,$L4363)=1)),"",SUMIFS($I:$I,$L:$L,$L4363))</f>
        <v/>
      </c>
      <c r="L4363" s="6" t="str">
        <f t="shared" si="616"/>
        <v/>
      </c>
      <c r="M4363" s="6">
        <f t="shared" si="617"/>
        <v>175</v>
      </c>
      <c r="N4363" s="6">
        <f t="shared" si="618"/>
        <v>13</v>
      </c>
      <c r="O4363" s="9" t="str">
        <f>IF(AND($B4363&lt;&gt;"",$C4363&lt;&gt;"",$B4363&lt;=$C4363),INDEX(Szabalyok!$C:$C,$N4363),"")</f>
        <v/>
      </c>
      <c r="P4363">
        <f t="shared" si="620"/>
        <v>0</v>
      </c>
    </row>
    <row r="4364" spans="1:16" x14ac:dyDescent="0.35">
      <c r="A4364">
        <f t="shared" si="619"/>
        <v>0</v>
      </c>
      <c r="B4364" s="4" t="str">
        <f>IF($M4364&gt;300,"",IF(OR(INDEX(Bemenet!$E$2:$E$301,$M4364)="",INDEX(Bemenet!$F$2:$F$301,$M4364)=""),"",MAX(INDEX(Bemenet!$E$2:$E$301,$M4364),INDEX(Szabalyok!$A:$A,$N4364))))</f>
        <v/>
      </c>
      <c r="C4364" s="4" t="str">
        <f>IF($B4364="","",MIN(INDEX(Bemenet!$F$2:$F$301,$M4364),INDEX(Szabalyok!$B:$B,$N4364)))</f>
        <v/>
      </c>
      <c r="D4364" s="5" t="str">
        <f>IF(AND($B4364&lt;&gt;"",$C4364&lt;&gt;"",$B4364&lt;=$C4364),INDEX(Bemenet!$G$2:$G$301,$M4364),"")</f>
        <v/>
      </c>
      <c r="E4364" s="6" t="str">
        <f>IF(AND($B4364&lt;&gt;"",$C4364&lt;&gt;"",$B4364&lt;=$C4364),INDEX(Bemenet!$D$2:$D$301,$M4364),"")</f>
        <v/>
      </c>
      <c r="F4364" s="5" t="str">
        <f t="shared" si="612"/>
        <v/>
      </c>
      <c r="G4364" s="5" t="str">
        <f t="shared" si="613"/>
        <v/>
      </c>
      <c r="H4364" s="9" t="str">
        <f t="shared" si="614"/>
        <v/>
      </c>
      <c r="I4364" s="5" t="str">
        <f t="shared" si="615"/>
        <v/>
      </c>
      <c r="J4364" s="5" t="str">
        <f>IF(OR($L4364="",NOT(COUNTIFS($L$2:$L4364,$L4364)=1)),"",SUMIFS($G:$G,$L:$L,$L4364))</f>
        <v/>
      </c>
      <c r="K4364" s="5" t="str">
        <f>IF(OR($L4364="",NOT(COUNTIFS($L$2:$L4364,$L4364)=1)),"",SUMIFS($I:$I,$L:$L,$L4364))</f>
        <v/>
      </c>
      <c r="L4364" s="6" t="str">
        <f t="shared" si="616"/>
        <v/>
      </c>
      <c r="M4364" s="6">
        <f t="shared" si="617"/>
        <v>175</v>
      </c>
      <c r="N4364" s="6">
        <f t="shared" si="618"/>
        <v>14</v>
      </c>
      <c r="O4364" s="9" t="str">
        <f>IF(AND($B4364&lt;&gt;"",$C4364&lt;&gt;"",$B4364&lt;=$C4364),INDEX(Szabalyok!$C:$C,$N4364),"")</f>
        <v/>
      </c>
      <c r="P4364">
        <f t="shared" si="620"/>
        <v>0</v>
      </c>
    </row>
    <row r="4365" spans="1:16" x14ac:dyDescent="0.35">
      <c r="A4365">
        <f t="shared" si="619"/>
        <v>0</v>
      </c>
      <c r="B4365" s="4" t="str">
        <f>IF($M4365&gt;300,"",IF(OR(INDEX(Bemenet!$E$2:$E$301,$M4365)="",INDEX(Bemenet!$F$2:$F$301,$M4365)=""),"",MAX(INDEX(Bemenet!$E$2:$E$301,$M4365),INDEX(Szabalyok!$A:$A,$N4365))))</f>
        <v/>
      </c>
      <c r="C4365" s="4" t="str">
        <f>IF($B4365="","",MIN(INDEX(Bemenet!$F$2:$F$301,$M4365),INDEX(Szabalyok!$B:$B,$N4365)))</f>
        <v/>
      </c>
      <c r="D4365" s="5" t="str">
        <f>IF(AND($B4365&lt;&gt;"",$C4365&lt;&gt;"",$B4365&lt;=$C4365),INDEX(Bemenet!$G$2:$G$301,$M4365),"")</f>
        <v/>
      </c>
      <c r="E4365" s="6" t="str">
        <f>IF(AND($B4365&lt;&gt;"",$C4365&lt;&gt;"",$B4365&lt;=$C4365),INDEX(Bemenet!$D$2:$D$301,$M4365),"")</f>
        <v/>
      </c>
      <c r="F4365" s="5" t="str">
        <f t="shared" si="612"/>
        <v/>
      </c>
      <c r="G4365" s="5" t="str">
        <f t="shared" si="613"/>
        <v/>
      </c>
      <c r="H4365" s="9" t="str">
        <f t="shared" si="614"/>
        <v/>
      </c>
      <c r="I4365" s="5" t="str">
        <f t="shared" si="615"/>
        <v/>
      </c>
      <c r="J4365" s="5" t="str">
        <f>IF(OR($L4365="",NOT(COUNTIFS($L$2:$L4365,$L4365)=1)),"",SUMIFS($G:$G,$L:$L,$L4365))</f>
        <v/>
      </c>
      <c r="K4365" s="5" t="str">
        <f>IF(OR($L4365="",NOT(COUNTIFS($L$2:$L4365,$L4365)=1)),"",SUMIFS($I:$I,$L:$L,$L4365))</f>
        <v/>
      </c>
      <c r="L4365" s="6" t="str">
        <f t="shared" si="616"/>
        <v/>
      </c>
      <c r="M4365" s="6">
        <f t="shared" si="617"/>
        <v>175</v>
      </c>
      <c r="N4365" s="6">
        <f t="shared" si="618"/>
        <v>15</v>
      </c>
      <c r="O4365" s="9" t="str">
        <f>IF(AND($B4365&lt;&gt;"",$C4365&lt;&gt;"",$B4365&lt;=$C4365),INDEX(Szabalyok!$C:$C,$N4365),"")</f>
        <v/>
      </c>
      <c r="P4365">
        <f t="shared" si="620"/>
        <v>0</v>
      </c>
    </row>
    <row r="4366" spans="1:16" x14ac:dyDescent="0.35">
      <c r="A4366">
        <f t="shared" si="619"/>
        <v>0</v>
      </c>
      <c r="B4366" s="4" t="str">
        <f>IF($M4366&gt;300,"",IF(OR(INDEX(Bemenet!$E$2:$E$301,$M4366)="",INDEX(Bemenet!$F$2:$F$301,$M4366)=""),"",MAX(INDEX(Bemenet!$E$2:$E$301,$M4366),INDEX(Szabalyok!$A:$A,$N4366))))</f>
        <v/>
      </c>
      <c r="C4366" s="4" t="str">
        <f>IF($B4366="","",MIN(INDEX(Bemenet!$F$2:$F$301,$M4366),INDEX(Szabalyok!$B:$B,$N4366)))</f>
        <v/>
      </c>
      <c r="D4366" s="5" t="str">
        <f>IF(AND($B4366&lt;&gt;"",$C4366&lt;&gt;"",$B4366&lt;=$C4366),INDEX(Bemenet!$G$2:$G$301,$M4366),"")</f>
        <v/>
      </c>
      <c r="E4366" s="6" t="str">
        <f>IF(AND($B4366&lt;&gt;"",$C4366&lt;&gt;"",$B4366&lt;=$C4366),INDEX(Bemenet!$D$2:$D$301,$M4366),"")</f>
        <v/>
      </c>
      <c r="F4366" s="5" t="str">
        <f t="shared" si="612"/>
        <v/>
      </c>
      <c r="G4366" s="5" t="str">
        <f t="shared" si="613"/>
        <v/>
      </c>
      <c r="H4366" s="9" t="str">
        <f t="shared" si="614"/>
        <v/>
      </c>
      <c r="I4366" s="5" t="str">
        <f t="shared" si="615"/>
        <v/>
      </c>
      <c r="J4366" s="5" t="str">
        <f>IF(OR($L4366="",NOT(COUNTIFS($L$2:$L4366,$L4366)=1)),"",SUMIFS($G:$G,$L:$L,$L4366))</f>
        <v/>
      </c>
      <c r="K4366" s="5" t="str">
        <f>IF(OR($L4366="",NOT(COUNTIFS($L$2:$L4366,$L4366)=1)),"",SUMIFS($I:$I,$L:$L,$L4366))</f>
        <v/>
      </c>
      <c r="L4366" s="6" t="str">
        <f t="shared" si="616"/>
        <v/>
      </c>
      <c r="M4366" s="6">
        <f t="shared" si="617"/>
        <v>175</v>
      </c>
      <c r="N4366" s="6">
        <f t="shared" si="618"/>
        <v>16</v>
      </c>
      <c r="O4366" s="9" t="str">
        <f>IF(AND($B4366&lt;&gt;"",$C4366&lt;&gt;"",$B4366&lt;=$C4366),INDEX(Szabalyok!$C:$C,$N4366),"")</f>
        <v/>
      </c>
      <c r="P4366">
        <f t="shared" si="620"/>
        <v>0</v>
      </c>
    </row>
    <row r="4367" spans="1:16" x14ac:dyDescent="0.35">
      <c r="A4367">
        <f t="shared" si="619"/>
        <v>0</v>
      </c>
      <c r="B4367" s="4" t="str">
        <f>IF($M4367&gt;300,"",IF(OR(INDEX(Bemenet!$E$2:$E$301,$M4367)="",INDEX(Bemenet!$F$2:$F$301,$M4367)=""),"",MAX(INDEX(Bemenet!$E$2:$E$301,$M4367),INDEX(Szabalyok!$A:$A,$N4367))))</f>
        <v/>
      </c>
      <c r="C4367" s="4" t="str">
        <f>IF($B4367="","",MIN(INDEX(Bemenet!$F$2:$F$301,$M4367),INDEX(Szabalyok!$B:$B,$N4367)))</f>
        <v/>
      </c>
      <c r="D4367" s="5" t="str">
        <f>IF(AND($B4367&lt;&gt;"",$C4367&lt;&gt;"",$B4367&lt;=$C4367),INDEX(Bemenet!$G$2:$G$301,$M4367),"")</f>
        <v/>
      </c>
      <c r="E4367" s="6" t="str">
        <f>IF(AND($B4367&lt;&gt;"",$C4367&lt;&gt;"",$B4367&lt;=$C4367),INDEX(Bemenet!$D$2:$D$301,$M4367),"")</f>
        <v/>
      </c>
      <c r="F4367" s="5" t="str">
        <f t="shared" si="612"/>
        <v/>
      </c>
      <c r="G4367" s="5" t="str">
        <f t="shared" si="613"/>
        <v/>
      </c>
      <c r="H4367" s="9" t="str">
        <f t="shared" si="614"/>
        <v/>
      </c>
      <c r="I4367" s="5" t="str">
        <f t="shared" si="615"/>
        <v/>
      </c>
      <c r="J4367" s="5" t="str">
        <f>IF(OR($L4367="",NOT(COUNTIFS($L$2:$L4367,$L4367)=1)),"",SUMIFS($G:$G,$L:$L,$L4367))</f>
        <v/>
      </c>
      <c r="K4367" s="5" t="str">
        <f>IF(OR($L4367="",NOT(COUNTIFS($L$2:$L4367,$L4367)=1)),"",SUMIFS($I:$I,$L:$L,$L4367))</f>
        <v/>
      </c>
      <c r="L4367" s="6" t="str">
        <f t="shared" si="616"/>
        <v/>
      </c>
      <c r="M4367" s="6">
        <f t="shared" si="617"/>
        <v>175</v>
      </c>
      <c r="N4367" s="6">
        <f t="shared" si="618"/>
        <v>17</v>
      </c>
      <c r="O4367" s="9" t="str">
        <f>IF(AND($B4367&lt;&gt;"",$C4367&lt;&gt;"",$B4367&lt;=$C4367),INDEX(Szabalyok!$C:$C,$N4367),"")</f>
        <v/>
      </c>
      <c r="P4367">
        <f t="shared" si="620"/>
        <v>0</v>
      </c>
    </row>
    <row r="4368" spans="1:16" x14ac:dyDescent="0.35">
      <c r="A4368">
        <f t="shared" si="619"/>
        <v>0</v>
      </c>
      <c r="B4368" s="4" t="str">
        <f>IF($M4368&gt;300,"",IF(OR(INDEX(Bemenet!$E$2:$E$301,$M4368)="",INDEX(Bemenet!$F$2:$F$301,$M4368)=""),"",MAX(INDEX(Bemenet!$E$2:$E$301,$M4368),INDEX(Szabalyok!$A:$A,$N4368))))</f>
        <v/>
      </c>
      <c r="C4368" s="4" t="str">
        <f>IF($B4368="","",MIN(INDEX(Bemenet!$F$2:$F$301,$M4368),INDEX(Szabalyok!$B:$B,$N4368)))</f>
        <v/>
      </c>
      <c r="D4368" s="5" t="str">
        <f>IF(AND($B4368&lt;&gt;"",$C4368&lt;&gt;"",$B4368&lt;=$C4368),INDEX(Bemenet!$G$2:$G$301,$M4368),"")</f>
        <v/>
      </c>
      <c r="E4368" s="6" t="str">
        <f>IF(AND($B4368&lt;&gt;"",$C4368&lt;&gt;"",$B4368&lt;=$C4368),INDEX(Bemenet!$D$2:$D$301,$M4368),"")</f>
        <v/>
      </c>
      <c r="F4368" s="5" t="str">
        <f t="shared" si="612"/>
        <v/>
      </c>
      <c r="G4368" s="5" t="str">
        <f t="shared" si="613"/>
        <v/>
      </c>
      <c r="H4368" s="9" t="str">
        <f t="shared" si="614"/>
        <v/>
      </c>
      <c r="I4368" s="5" t="str">
        <f t="shared" si="615"/>
        <v/>
      </c>
      <c r="J4368" s="5" t="str">
        <f>IF(OR($L4368="",NOT(COUNTIFS($L$2:$L4368,$L4368)=1)),"",SUMIFS($G:$G,$L:$L,$L4368))</f>
        <v/>
      </c>
      <c r="K4368" s="5" t="str">
        <f>IF(OR($L4368="",NOT(COUNTIFS($L$2:$L4368,$L4368)=1)),"",SUMIFS($I:$I,$L:$L,$L4368))</f>
        <v/>
      </c>
      <c r="L4368" s="6" t="str">
        <f t="shared" si="616"/>
        <v/>
      </c>
      <c r="M4368" s="6">
        <f t="shared" si="617"/>
        <v>175</v>
      </c>
      <c r="N4368" s="6">
        <f t="shared" si="618"/>
        <v>18</v>
      </c>
      <c r="O4368" s="9" t="str">
        <f>IF(AND($B4368&lt;&gt;"",$C4368&lt;&gt;"",$B4368&lt;=$C4368),INDEX(Szabalyok!$C:$C,$N4368),"")</f>
        <v/>
      </c>
      <c r="P4368">
        <f t="shared" si="620"/>
        <v>0</v>
      </c>
    </row>
    <row r="4369" spans="1:16" x14ac:dyDescent="0.35">
      <c r="A4369">
        <f t="shared" si="619"/>
        <v>0</v>
      </c>
      <c r="B4369" s="4" t="str">
        <f>IF($M4369&gt;300,"",IF(OR(INDEX(Bemenet!$E$2:$E$301,$M4369)="",INDEX(Bemenet!$F$2:$F$301,$M4369)=""),"",MAX(INDEX(Bemenet!$E$2:$E$301,$M4369),INDEX(Szabalyok!$A:$A,$N4369))))</f>
        <v/>
      </c>
      <c r="C4369" s="4" t="str">
        <f>IF($B4369="","",MIN(INDEX(Bemenet!$F$2:$F$301,$M4369),INDEX(Szabalyok!$B:$B,$N4369)))</f>
        <v/>
      </c>
      <c r="D4369" s="5" t="str">
        <f>IF(AND($B4369&lt;&gt;"",$C4369&lt;&gt;"",$B4369&lt;=$C4369),INDEX(Bemenet!$G$2:$G$301,$M4369),"")</f>
        <v/>
      </c>
      <c r="E4369" s="6" t="str">
        <f>IF(AND($B4369&lt;&gt;"",$C4369&lt;&gt;"",$B4369&lt;=$C4369),INDEX(Bemenet!$D$2:$D$301,$M4369),"")</f>
        <v/>
      </c>
      <c r="F4369" s="5" t="str">
        <f t="shared" si="612"/>
        <v/>
      </c>
      <c r="G4369" s="5" t="str">
        <f t="shared" si="613"/>
        <v/>
      </c>
      <c r="H4369" s="9" t="str">
        <f t="shared" si="614"/>
        <v/>
      </c>
      <c r="I4369" s="5" t="str">
        <f t="shared" si="615"/>
        <v/>
      </c>
      <c r="J4369" s="5" t="str">
        <f>IF(OR($L4369="",NOT(COUNTIFS($L$2:$L4369,$L4369)=1)),"",SUMIFS($G:$G,$L:$L,$L4369))</f>
        <v/>
      </c>
      <c r="K4369" s="5" t="str">
        <f>IF(OR($L4369="",NOT(COUNTIFS($L$2:$L4369,$L4369)=1)),"",SUMIFS($I:$I,$L:$L,$L4369))</f>
        <v/>
      </c>
      <c r="L4369" s="6" t="str">
        <f t="shared" si="616"/>
        <v/>
      </c>
      <c r="M4369" s="6">
        <f t="shared" si="617"/>
        <v>175</v>
      </c>
      <c r="N4369" s="6">
        <f t="shared" si="618"/>
        <v>19</v>
      </c>
      <c r="O4369" s="9" t="str">
        <f>IF(AND($B4369&lt;&gt;"",$C4369&lt;&gt;"",$B4369&lt;=$C4369),INDEX(Szabalyok!$C:$C,$N4369),"")</f>
        <v/>
      </c>
      <c r="P4369">
        <f t="shared" si="620"/>
        <v>0</v>
      </c>
    </row>
    <row r="4370" spans="1:16" x14ac:dyDescent="0.35">
      <c r="A4370">
        <f t="shared" si="619"/>
        <v>0</v>
      </c>
      <c r="B4370" s="4" t="str">
        <f>IF($M4370&gt;300,"",IF(OR(INDEX(Bemenet!$E$2:$E$301,$M4370)="",INDEX(Bemenet!$F$2:$F$301,$M4370)=""),"",MAX(INDEX(Bemenet!$E$2:$E$301,$M4370),INDEX(Szabalyok!$A:$A,$N4370))))</f>
        <v/>
      </c>
      <c r="C4370" s="4" t="str">
        <f>IF($B4370="","",MIN(INDEX(Bemenet!$F$2:$F$301,$M4370),INDEX(Szabalyok!$B:$B,$N4370)))</f>
        <v/>
      </c>
      <c r="D4370" s="5" t="str">
        <f>IF(AND($B4370&lt;&gt;"",$C4370&lt;&gt;"",$B4370&lt;=$C4370),INDEX(Bemenet!$G$2:$G$301,$M4370),"")</f>
        <v/>
      </c>
      <c r="E4370" s="6" t="str">
        <f>IF(AND($B4370&lt;&gt;"",$C4370&lt;&gt;"",$B4370&lt;=$C4370),INDEX(Bemenet!$D$2:$D$301,$M4370),"")</f>
        <v/>
      </c>
      <c r="F4370" s="5" t="str">
        <f t="shared" si="612"/>
        <v/>
      </c>
      <c r="G4370" s="5" t="str">
        <f t="shared" si="613"/>
        <v/>
      </c>
      <c r="H4370" s="9" t="str">
        <f t="shared" si="614"/>
        <v/>
      </c>
      <c r="I4370" s="5" t="str">
        <f t="shared" si="615"/>
        <v/>
      </c>
      <c r="J4370" s="5" t="str">
        <f>IF(OR($L4370="",NOT(COUNTIFS($L$2:$L4370,$L4370)=1)),"",SUMIFS($G:$G,$L:$L,$L4370))</f>
        <v/>
      </c>
      <c r="K4370" s="5" t="str">
        <f>IF(OR($L4370="",NOT(COUNTIFS($L$2:$L4370,$L4370)=1)),"",SUMIFS($I:$I,$L:$L,$L4370))</f>
        <v/>
      </c>
      <c r="L4370" s="6" t="str">
        <f t="shared" si="616"/>
        <v/>
      </c>
      <c r="M4370" s="6">
        <f t="shared" si="617"/>
        <v>175</v>
      </c>
      <c r="N4370" s="6">
        <f t="shared" si="618"/>
        <v>20</v>
      </c>
      <c r="O4370" s="9" t="str">
        <f>IF(AND($B4370&lt;&gt;"",$C4370&lt;&gt;"",$B4370&lt;=$C4370),INDEX(Szabalyok!$C:$C,$N4370),"")</f>
        <v/>
      </c>
      <c r="P4370">
        <f t="shared" si="620"/>
        <v>0</v>
      </c>
    </row>
    <row r="4371" spans="1:16" x14ac:dyDescent="0.35">
      <c r="A4371">
        <f t="shared" si="619"/>
        <v>0</v>
      </c>
      <c r="B4371" s="4" t="str">
        <f>IF($M4371&gt;300,"",IF(OR(INDEX(Bemenet!$E$2:$E$301,$M4371)="",INDEX(Bemenet!$F$2:$F$301,$M4371)=""),"",MAX(INDEX(Bemenet!$E$2:$E$301,$M4371),INDEX(Szabalyok!$A:$A,$N4371))))</f>
        <v/>
      </c>
      <c r="C4371" s="4" t="str">
        <f>IF($B4371="","",MIN(INDEX(Bemenet!$F$2:$F$301,$M4371),INDEX(Szabalyok!$B:$B,$N4371)))</f>
        <v/>
      </c>
      <c r="D4371" s="5" t="str">
        <f>IF(AND($B4371&lt;&gt;"",$C4371&lt;&gt;"",$B4371&lt;=$C4371),INDEX(Bemenet!$G$2:$G$301,$M4371),"")</f>
        <v/>
      </c>
      <c r="E4371" s="6" t="str">
        <f>IF(AND($B4371&lt;&gt;"",$C4371&lt;&gt;"",$B4371&lt;=$C4371),INDEX(Bemenet!$D$2:$D$301,$M4371),"")</f>
        <v/>
      </c>
      <c r="F4371" s="5" t="str">
        <f t="shared" si="612"/>
        <v/>
      </c>
      <c r="G4371" s="5" t="str">
        <f t="shared" si="613"/>
        <v/>
      </c>
      <c r="H4371" s="9" t="str">
        <f t="shared" si="614"/>
        <v/>
      </c>
      <c r="I4371" s="5" t="str">
        <f t="shared" si="615"/>
        <v/>
      </c>
      <c r="J4371" s="5" t="str">
        <f>IF(OR($L4371="",NOT(COUNTIFS($L$2:$L4371,$L4371)=1)),"",SUMIFS($G:$G,$L:$L,$L4371))</f>
        <v/>
      </c>
      <c r="K4371" s="5" t="str">
        <f>IF(OR($L4371="",NOT(COUNTIFS($L$2:$L4371,$L4371)=1)),"",SUMIFS($I:$I,$L:$L,$L4371))</f>
        <v/>
      </c>
      <c r="L4371" s="6" t="str">
        <f t="shared" si="616"/>
        <v/>
      </c>
      <c r="M4371" s="6">
        <f t="shared" si="617"/>
        <v>175</v>
      </c>
      <c r="N4371" s="6">
        <f t="shared" si="618"/>
        <v>21</v>
      </c>
      <c r="O4371" s="9" t="str">
        <f>IF(AND($B4371&lt;&gt;"",$C4371&lt;&gt;"",$B4371&lt;=$C4371),INDEX(Szabalyok!$C:$C,$N4371),"")</f>
        <v/>
      </c>
      <c r="P4371">
        <f t="shared" si="620"/>
        <v>0</v>
      </c>
    </row>
    <row r="4372" spans="1:16" x14ac:dyDescent="0.35">
      <c r="A4372">
        <f t="shared" si="619"/>
        <v>0</v>
      </c>
      <c r="B4372" s="4" t="str">
        <f>IF($M4372&gt;300,"",IF(OR(INDEX(Bemenet!$E$2:$E$301,$M4372)="",INDEX(Bemenet!$F$2:$F$301,$M4372)=""),"",MAX(INDEX(Bemenet!$E$2:$E$301,$M4372),INDEX(Szabalyok!$A:$A,$N4372))))</f>
        <v/>
      </c>
      <c r="C4372" s="4" t="str">
        <f>IF($B4372="","",MIN(INDEX(Bemenet!$F$2:$F$301,$M4372),INDEX(Szabalyok!$B:$B,$N4372)))</f>
        <v/>
      </c>
      <c r="D4372" s="5" t="str">
        <f>IF(AND($B4372&lt;&gt;"",$C4372&lt;&gt;"",$B4372&lt;=$C4372),INDEX(Bemenet!$G$2:$G$301,$M4372),"")</f>
        <v/>
      </c>
      <c r="E4372" s="6" t="str">
        <f>IF(AND($B4372&lt;&gt;"",$C4372&lt;&gt;"",$B4372&lt;=$C4372),INDEX(Bemenet!$D$2:$D$301,$M4372),"")</f>
        <v/>
      </c>
      <c r="F4372" s="5" t="str">
        <f t="shared" si="612"/>
        <v/>
      </c>
      <c r="G4372" s="5" t="str">
        <f t="shared" si="613"/>
        <v/>
      </c>
      <c r="H4372" s="9" t="str">
        <f t="shared" si="614"/>
        <v/>
      </c>
      <c r="I4372" s="5" t="str">
        <f t="shared" si="615"/>
        <v/>
      </c>
      <c r="J4372" s="5" t="str">
        <f>IF(OR($L4372="",NOT(COUNTIFS($L$2:$L4372,$L4372)=1)),"",SUMIFS($G:$G,$L:$L,$L4372))</f>
        <v/>
      </c>
      <c r="K4372" s="5" t="str">
        <f>IF(OR($L4372="",NOT(COUNTIFS($L$2:$L4372,$L4372)=1)),"",SUMIFS($I:$I,$L:$L,$L4372))</f>
        <v/>
      </c>
      <c r="L4372" s="6" t="str">
        <f t="shared" si="616"/>
        <v/>
      </c>
      <c r="M4372" s="6">
        <f t="shared" si="617"/>
        <v>175</v>
      </c>
      <c r="N4372" s="6">
        <f t="shared" si="618"/>
        <v>22</v>
      </c>
      <c r="O4372" s="9" t="str">
        <f>IF(AND($B4372&lt;&gt;"",$C4372&lt;&gt;"",$B4372&lt;=$C4372),INDEX(Szabalyok!$C:$C,$N4372),"")</f>
        <v/>
      </c>
      <c r="P4372">
        <f t="shared" si="620"/>
        <v>0</v>
      </c>
    </row>
    <row r="4373" spans="1:16" x14ac:dyDescent="0.35">
      <c r="A4373">
        <f t="shared" si="619"/>
        <v>0</v>
      </c>
      <c r="B4373" s="4" t="str">
        <f>IF($M4373&gt;300,"",IF(OR(INDEX(Bemenet!$E$2:$E$301,$M4373)="",INDEX(Bemenet!$F$2:$F$301,$M4373)=""),"",MAX(INDEX(Bemenet!$E$2:$E$301,$M4373),INDEX(Szabalyok!$A:$A,$N4373))))</f>
        <v/>
      </c>
      <c r="C4373" s="4" t="str">
        <f>IF($B4373="","",MIN(INDEX(Bemenet!$F$2:$F$301,$M4373),INDEX(Szabalyok!$B:$B,$N4373)))</f>
        <v/>
      </c>
      <c r="D4373" s="5" t="str">
        <f>IF(AND($B4373&lt;&gt;"",$C4373&lt;&gt;"",$B4373&lt;=$C4373),INDEX(Bemenet!$G$2:$G$301,$M4373),"")</f>
        <v/>
      </c>
      <c r="E4373" s="6" t="str">
        <f>IF(AND($B4373&lt;&gt;"",$C4373&lt;&gt;"",$B4373&lt;=$C4373),INDEX(Bemenet!$D$2:$D$301,$M4373),"")</f>
        <v/>
      </c>
      <c r="F4373" s="5" t="str">
        <f t="shared" si="612"/>
        <v/>
      </c>
      <c r="G4373" s="5" t="str">
        <f t="shared" si="613"/>
        <v/>
      </c>
      <c r="H4373" s="9" t="str">
        <f t="shared" si="614"/>
        <v/>
      </c>
      <c r="I4373" s="5" t="str">
        <f t="shared" si="615"/>
        <v/>
      </c>
      <c r="J4373" s="5" t="str">
        <f>IF(OR($L4373="",NOT(COUNTIFS($L$2:$L4373,$L4373)=1)),"",SUMIFS($G:$G,$L:$L,$L4373))</f>
        <v/>
      </c>
      <c r="K4373" s="5" t="str">
        <f>IF(OR($L4373="",NOT(COUNTIFS($L$2:$L4373,$L4373)=1)),"",SUMIFS($I:$I,$L:$L,$L4373))</f>
        <v/>
      </c>
      <c r="L4373" s="6" t="str">
        <f t="shared" si="616"/>
        <v/>
      </c>
      <c r="M4373" s="6">
        <f t="shared" si="617"/>
        <v>175</v>
      </c>
      <c r="N4373" s="6">
        <f t="shared" si="618"/>
        <v>23</v>
      </c>
      <c r="O4373" s="9" t="str">
        <f>IF(AND($B4373&lt;&gt;"",$C4373&lt;&gt;"",$B4373&lt;=$C4373),INDEX(Szabalyok!$C:$C,$N4373),"")</f>
        <v/>
      </c>
      <c r="P4373">
        <f t="shared" si="620"/>
        <v>0</v>
      </c>
    </row>
    <row r="4374" spans="1:16" x14ac:dyDescent="0.35">
      <c r="A4374">
        <f t="shared" si="619"/>
        <v>0</v>
      </c>
      <c r="B4374" s="4" t="str">
        <f>IF($M4374&gt;300,"",IF(OR(INDEX(Bemenet!$E$2:$E$301,$M4374)="",INDEX(Bemenet!$F$2:$F$301,$M4374)=""),"",MAX(INDEX(Bemenet!$E$2:$E$301,$M4374),INDEX(Szabalyok!$A:$A,$N4374))))</f>
        <v/>
      </c>
      <c r="C4374" s="4" t="str">
        <f>IF($B4374="","",MIN(INDEX(Bemenet!$F$2:$F$301,$M4374),INDEX(Szabalyok!$B:$B,$N4374)))</f>
        <v/>
      </c>
      <c r="D4374" s="5" t="str">
        <f>IF(AND($B4374&lt;&gt;"",$C4374&lt;&gt;"",$B4374&lt;=$C4374),INDEX(Bemenet!$G$2:$G$301,$M4374),"")</f>
        <v/>
      </c>
      <c r="E4374" s="6" t="str">
        <f>IF(AND($B4374&lt;&gt;"",$C4374&lt;&gt;"",$B4374&lt;=$C4374),INDEX(Bemenet!$D$2:$D$301,$M4374),"")</f>
        <v/>
      </c>
      <c r="F4374" s="5" t="str">
        <f t="shared" si="612"/>
        <v/>
      </c>
      <c r="G4374" s="5" t="str">
        <f t="shared" si="613"/>
        <v/>
      </c>
      <c r="H4374" s="9" t="str">
        <f t="shared" si="614"/>
        <v/>
      </c>
      <c r="I4374" s="5" t="str">
        <f t="shared" si="615"/>
        <v/>
      </c>
      <c r="J4374" s="5" t="str">
        <f>IF(OR($L4374="",NOT(COUNTIFS($L$2:$L4374,$L4374)=1)),"",SUMIFS($G:$G,$L:$L,$L4374))</f>
        <v/>
      </c>
      <c r="K4374" s="5" t="str">
        <f>IF(OR($L4374="",NOT(COUNTIFS($L$2:$L4374,$L4374)=1)),"",SUMIFS($I:$I,$L:$L,$L4374))</f>
        <v/>
      </c>
      <c r="L4374" s="6" t="str">
        <f t="shared" si="616"/>
        <v/>
      </c>
      <c r="M4374" s="6">
        <f t="shared" si="617"/>
        <v>175</v>
      </c>
      <c r="N4374" s="6">
        <f t="shared" si="618"/>
        <v>24</v>
      </c>
      <c r="O4374" s="9" t="str">
        <f>IF(AND($B4374&lt;&gt;"",$C4374&lt;&gt;"",$B4374&lt;=$C4374),INDEX(Szabalyok!$C:$C,$N4374),"")</f>
        <v/>
      </c>
      <c r="P4374">
        <f t="shared" si="620"/>
        <v>0</v>
      </c>
    </row>
    <row r="4375" spans="1:16" x14ac:dyDescent="0.35">
      <c r="A4375">
        <f t="shared" si="619"/>
        <v>0</v>
      </c>
      <c r="B4375" s="4" t="str">
        <f>IF($M4375&gt;300,"",IF(OR(INDEX(Bemenet!$E$2:$E$301,$M4375)="",INDEX(Bemenet!$F$2:$F$301,$M4375)=""),"",MAX(INDEX(Bemenet!$E$2:$E$301,$M4375),INDEX(Szabalyok!$A:$A,$N4375))))</f>
        <v/>
      </c>
      <c r="C4375" s="4" t="str">
        <f>IF($B4375="","",MIN(INDEX(Bemenet!$F$2:$F$301,$M4375),INDEX(Szabalyok!$B:$B,$N4375)))</f>
        <v/>
      </c>
      <c r="D4375" s="5" t="str">
        <f>IF(AND($B4375&lt;&gt;"",$C4375&lt;&gt;"",$B4375&lt;=$C4375),INDEX(Bemenet!$G$2:$G$301,$M4375),"")</f>
        <v/>
      </c>
      <c r="E4375" s="6" t="str">
        <f>IF(AND($B4375&lt;&gt;"",$C4375&lt;&gt;"",$B4375&lt;=$C4375),INDEX(Bemenet!$D$2:$D$301,$M4375),"")</f>
        <v/>
      </c>
      <c r="F4375" s="5" t="str">
        <f t="shared" si="612"/>
        <v/>
      </c>
      <c r="G4375" s="5" t="str">
        <f t="shared" si="613"/>
        <v/>
      </c>
      <c r="H4375" s="9" t="str">
        <f t="shared" si="614"/>
        <v/>
      </c>
      <c r="I4375" s="5" t="str">
        <f t="shared" si="615"/>
        <v/>
      </c>
      <c r="J4375" s="5" t="str">
        <f>IF(OR($L4375="",NOT(COUNTIFS($L$2:$L4375,$L4375)=1)),"",SUMIFS($G:$G,$L:$L,$L4375))</f>
        <v/>
      </c>
      <c r="K4375" s="5" t="str">
        <f>IF(OR($L4375="",NOT(COUNTIFS($L$2:$L4375,$L4375)=1)),"",SUMIFS($I:$I,$L:$L,$L4375))</f>
        <v/>
      </c>
      <c r="L4375" s="6" t="str">
        <f t="shared" si="616"/>
        <v/>
      </c>
      <c r="M4375" s="6">
        <f t="shared" si="617"/>
        <v>175</v>
      </c>
      <c r="N4375" s="6">
        <f t="shared" si="618"/>
        <v>25</v>
      </c>
      <c r="O4375" s="9" t="str">
        <f>IF(AND($B4375&lt;&gt;"",$C4375&lt;&gt;"",$B4375&lt;=$C4375),INDEX(Szabalyok!$C:$C,$N4375),"")</f>
        <v/>
      </c>
      <c r="P4375">
        <f t="shared" si="620"/>
        <v>0</v>
      </c>
    </row>
    <row r="4376" spans="1:16" x14ac:dyDescent="0.35">
      <c r="A4376">
        <f t="shared" si="619"/>
        <v>0</v>
      </c>
      <c r="B4376" s="4" t="str">
        <f>IF($M4376&gt;300,"",IF(OR(INDEX(Bemenet!$E$2:$E$301,$M4376)="",INDEX(Bemenet!$F$2:$F$301,$M4376)=""),"",MAX(INDEX(Bemenet!$E$2:$E$301,$M4376),INDEX(Szabalyok!$A:$A,$N4376))))</f>
        <v/>
      </c>
      <c r="C4376" s="4" t="str">
        <f>IF($B4376="","",MIN(INDEX(Bemenet!$F$2:$F$301,$M4376),INDEX(Szabalyok!$B:$B,$N4376)))</f>
        <v/>
      </c>
      <c r="D4376" s="5" t="str">
        <f>IF(AND($B4376&lt;&gt;"",$C4376&lt;&gt;"",$B4376&lt;=$C4376),INDEX(Bemenet!$G$2:$G$301,$M4376),"")</f>
        <v/>
      </c>
      <c r="E4376" s="6" t="str">
        <f>IF(AND($B4376&lt;&gt;"",$C4376&lt;&gt;"",$B4376&lt;=$C4376),INDEX(Bemenet!$D$2:$D$301,$M4376),"")</f>
        <v/>
      </c>
      <c r="F4376" s="5" t="str">
        <f t="shared" si="612"/>
        <v/>
      </c>
      <c r="G4376" s="5" t="str">
        <f t="shared" si="613"/>
        <v/>
      </c>
      <c r="H4376" s="9" t="str">
        <f t="shared" si="614"/>
        <v/>
      </c>
      <c r="I4376" s="5" t="str">
        <f t="shared" si="615"/>
        <v/>
      </c>
      <c r="J4376" s="5" t="str">
        <f>IF(OR($L4376="",NOT(COUNTIFS($L$2:$L4376,$L4376)=1)),"",SUMIFS($G:$G,$L:$L,$L4376))</f>
        <v/>
      </c>
      <c r="K4376" s="5" t="str">
        <f>IF(OR($L4376="",NOT(COUNTIFS($L$2:$L4376,$L4376)=1)),"",SUMIFS($I:$I,$L:$L,$L4376))</f>
        <v/>
      </c>
      <c r="L4376" s="6" t="str">
        <f t="shared" si="616"/>
        <v/>
      </c>
      <c r="M4376" s="6">
        <f t="shared" si="617"/>
        <v>175</v>
      </c>
      <c r="N4376" s="6">
        <f t="shared" si="618"/>
        <v>26</v>
      </c>
      <c r="O4376" s="9" t="str">
        <f>IF(AND($B4376&lt;&gt;"",$C4376&lt;&gt;"",$B4376&lt;=$C4376),INDEX(Szabalyok!$C:$C,$N4376),"")</f>
        <v/>
      </c>
      <c r="P4376">
        <f t="shared" si="620"/>
        <v>0</v>
      </c>
    </row>
    <row r="4377" spans="1:16" x14ac:dyDescent="0.35">
      <c r="A4377">
        <f t="shared" si="619"/>
        <v>0</v>
      </c>
      <c r="B4377" s="4" t="str">
        <f>IF($M4377&gt;300,"",IF(OR(INDEX(Bemenet!$E$2:$E$301,$M4377)="",INDEX(Bemenet!$F$2:$F$301,$M4377)=""),"",MAX(INDEX(Bemenet!$E$2:$E$301,$M4377),INDEX(Szabalyok!$A:$A,$N4377))))</f>
        <v/>
      </c>
      <c r="C4377" s="4" t="str">
        <f>IF($B4377="","",MIN(INDEX(Bemenet!$F$2:$F$301,$M4377),INDEX(Szabalyok!$B:$B,$N4377)))</f>
        <v/>
      </c>
      <c r="D4377" s="5" t="str">
        <f>IF(AND($B4377&lt;&gt;"",$C4377&lt;&gt;"",$B4377&lt;=$C4377),INDEX(Bemenet!$G$2:$G$301,$M4377),"")</f>
        <v/>
      </c>
      <c r="E4377" s="6" t="str">
        <f>IF(AND($B4377&lt;&gt;"",$C4377&lt;&gt;"",$B4377&lt;=$C4377),INDEX(Bemenet!$D$2:$D$301,$M4377),"")</f>
        <v/>
      </c>
      <c r="F4377" s="5" t="str">
        <f t="shared" si="612"/>
        <v/>
      </c>
      <c r="G4377" s="5" t="str">
        <f t="shared" si="613"/>
        <v/>
      </c>
      <c r="H4377" s="9" t="str">
        <f t="shared" si="614"/>
        <v/>
      </c>
      <c r="I4377" s="5" t="str">
        <f t="shared" si="615"/>
        <v/>
      </c>
      <c r="J4377" s="5" t="str">
        <f>IF(OR($L4377="",NOT(COUNTIFS($L$2:$L4377,$L4377)=1)),"",SUMIFS($G:$G,$L:$L,$L4377))</f>
        <v/>
      </c>
      <c r="K4377" s="5" t="str">
        <f>IF(OR($L4377="",NOT(COUNTIFS($L$2:$L4377,$L4377)=1)),"",SUMIFS($I:$I,$L:$L,$L4377))</f>
        <v/>
      </c>
      <c r="L4377" s="6" t="str">
        <f t="shared" si="616"/>
        <v/>
      </c>
      <c r="M4377" s="6">
        <f t="shared" si="617"/>
        <v>176</v>
      </c>
      <c r="N4377" s="6">
        <f t="shared" si="618"/>
        <v>2</v>
      </c>
      <c r="O4377" s="9" t="str">
        <f>IF(AND($B4377&lt;&gt;"",$C4377&lt;&gt;"",$B4377&lt;=$C4377),INDEX(Szabalyok!$C:$C,$N4377),"")</f>
        <v/>
      </c>
      <c r="P4377">
        <f t="shared" si="620"/>
        <v>0</v>
      </c>
    </row>
    <row r="4378" spans="1:16" x14ac:dyDescent="0.35">
      <c r="A4378">
        <f t="shared" si="619"/>
        <v>0</v>
      </c>
      <c r="B4378" s="4" t="str">
        <f>IF($M4378&gt;300,"",IF(OR(INDEX(Bemenet!$E$2:$E$301,$M4378)="",INDEX(Bemenet!$F$2:$F$301,$M4378)=""),"",MAX(INDEX(Bemenet!$E$2:$E$301,$M4378),INDEX(Szabalyok!$A:$A,$N4378))))</f>
        <v/>
      </c>
      <c r="C4378" s="4" t="str">
        <f>IF($B4378="","",MIN(INDEX(Bemenet!$F$2:$F$301,$M4378),INDEX(Szabalyok!$B:$B,$N4378)))</f>
        <v/>
      </c>
      <c r="D4378" s="5" t="str">
        <f>IF(AND($B4378&lt;&gt;"",$C4378&lt;&gt;"",$B4378&lt;=$C4378),INDEX(Bemenet!$G$2:$G$301,$M4378),"")</f>
        <v/>
      </c>
      <c r="E4378" s="6" t="str">
        <f>IF(AND($B4378&lt;&gt;"",$C4378&lt;&gt;"",$B4378&lt;=$C4378),INDEX(Bemenet!$D$2:$D$301,$M4378),"")</f>
        <v/>
      </c>
      <c r="F4378" s="5" t="str">
        <f t="shared" si="612"/>
        <v/>
      </c>
      <c r="G4378" s="5" t="str">
        <f t="shared" si="613"/>
        <v/>
      </c>
      <c r="H4378" s="9" t="str">
        <f t="shared" si="614"/>
        <v/>
      </c>
      <c r="I4378" s="5" t="str">
        <f t="shared" si="615"/>
        <v/>
      </c>
      <c r="J4378" s="5" t="str">
        <f>IF(OR($L4378="",NOT(COUNTIFS($L$2:$L4378,$L4378)=1)),"",SUMIFS($G:$G,$L:$L,$L4378))</f>
        <v/>
      </c>
      <c r="K4378" s="5" t="str">
        <f>IF(OR($L4378="",NOT(COUNTIFS($L$2:$L4378,$L4378)=1)),"",SUMIFS($I:$I,$L:$L,$L4378))</f>
        <v/>
      </c>
      <c r="L4378" s="6" t="str">
        <f t="shared" si="616"/>
        <v/>
      </c>
      <c r="M4378" s="6">
        <f t="shared" si="617"/>
        <v>176</v>
      </c>
      <c r="N4378" s="6">
        <f t="shared" si="618"/>
        <v>3</v>
      </c>
      <c r="O4378" s="9" t="str">
        <f>IF(AND($B4378&lt;&gt;"",$C4378&lt;&gt;"",$B4378&lt;=$C4378),INDEX(Szabalyok!$C:$C,$N4378),"")</f>
        <v/>
      </c>
      <c r="P4378">
        <f t="shared" si="620"/>
        <v>0</v>
      </c>
    </row>
    <row r="4379" spans="1:16" x14ac:dyDescent="0.35">
      <c r="A4379">
        <f t="shared" si="619"/>
        <v>0</v>
      </c>
      <c r="B4379" s="4" t="str">
        <f>IF($M4379&gt;300,"",IF(OR(INDEX(Bemenet!$E$2:$E$301,$M4379)="",INDEX(Bemenet!$F$2:$F$301,$M4379)=""),"",MAX(INDEX(Bemenet!$E$2:$E$301,$M4379),INDEX(Szabalyok!$A:$A,$N4379))))</f>
        <v/>
      </c>
      <c r="C4379" s="4" t="str">
        <f>IF($B4379="","",MIN(INDEX(Bemenet!$F$2:$F$301,$M4379),INDEX(Szabalyok!$B:$B,$N4379)))</f>
        <v/>
      </c>
      <c r="D4379" s="5" t="str">
        <f>IF(AND($B4379&lt;&gt;"",$C4379&lt;&gt;"",$B4379&lt;=$C4379),INDEX(Bemenet!$G$2:$G$301,$M4379),"")</f>
        <v/>
      </c>
      <c r="E4379" s="6" t="str">
        <f>IF(AND($B4379&lt;&gt;"",$C4379&lt;&gt;"",$B4379&lt;=$C4379),INDEX(Bemenet!$D$2:$D$301,$M4379),"")</f>
        <v/>
      </c>
      <c r="F4379" s="5" t="str">
        <f t="shared" si="612"/>
        <v/>
      </c>
      <c r="G4379" s="5" t="str">
        <f t="shared" si="613"/>
        <v/>
      </c>
      <c r="H4379" s="9" t="str">
        <f t="shared" si="614"/>
        <v/>
      </c>
      <c r="I4379" s="5" t="str">
        <f t="shared" si="615"/>
        <v/>
      </c>
      <c r="J4379" s="5" t="str">
        <f>IF(OR($L4379="",NOT(COUNTIFS($L$2:$L4379,$L4379)=1)),"",SUMIFS($G:$G,$L:$L,$L4379))</f>
        <v/>
      </c>
      <c r="K4379" s="5" t="str">
        <f>IF(OR($L4379="",NOT(COUNTIFS($L$2:$L4379,$L4379)=1)),"",SUMIFS($I:$I,$L:$L,$L4379))</f>
        <v/>
      </c>
      <c r="L4379" s="6" t="str">
        <f t="shared" si="616"/>
        <v/>
      </c>
      <c r="M4379" s="6">
        <f t="shared" si="617"/>
        <v>176</v>
      </c>
      <c r="N4379" s="6">
        <f t="shared" si="618"/>
        <v>4</v>
      </c>
      <c r="O4379" s="9" t="str">
        <f>IF(AND($B4379&lt;&gt;"",$C4379&lt;&gt;"",$B4379&lt;=$C4379),INDEX(Szabalyok!$C:$C,$N4379),"")</f>
        <v/>
      </c>
      <c r="P4379">
        <f t="shared" si="620"/>
        <v>0</v>
      </c>
    </row>
    <row r="4380" spans="1:16" x14ac:dyDescent="0.35">
      <c r="A4380">
        <f t="shared" si="619"/>
        <v>0</v>
      </c>
      <c r="B4380" s="4" t="str">
        <f>IF($M4380&gt;300,"",IF(OR(INDEX(Bemenet!$E$2:$E$301,$M4380)="",INDEX(Bemenet!$F$2:$F$301,$M4380)=""),"",MAX(INDEX(Bemenet!$E$2:$E$301,$M4380),INDEX(Szabalyok!$A:$A,$N4380))))</f>
        <v/>
      </c>
      <c r="C4380" s="4" t="str">
        <f>IF($B4380="","",MIN(INDEX(Bemenet!$F$2:$F$301,$M4380),INDEX(Szabalyok!$B:$B,$N4380)))</f>
        <v/>
      </c>
      <c r="D4380" s="5" t="str">
        <f>IF(AND($B4380&lt;&gt;"",$C4380&lt;&gt;"",$B4380&lt;=$C4380),INDEX(Bemenet!$G$2:$G$301,$M4380),"")</f>
        <v/>
      </c>
      <c r="E4380" s="6" t="str">
        <f>IF(AND($B4380&lt;&gt;"",$C4380&lt;&gt;"",$B4380&lt;=$C4380),INDEX(Bemenet!$D$2:$D$301,$M4380),"")</f>
        <v/>
      </c>
      <c r="F4380" s="5" t="str">
        <f t="shared" si="612"/>
        <v/>
      </c>
      <c r="G4380" s="5" t="str">
        <f t="shared" si="613"/>
        <v/>
      </c>
      <c r="H4380" s="9" t="str">
        <f t="shared" si="614"/>
        <v/>
      </c>
      <c r="I4380" s="5" t="str">
        <f t="shared" si="615"/>
        <v/>
      </c>
      <c r="J4380" s="5" t="str">
        <f>IF(OR($L4380="",NOT(COUNTIFS($L$2:$L4380,$L4380)=1)),"",SUMIFS($G:$G,$L:$L,$L4380))</f>
        <v/>
      </c>
      <c r="K4380" s="5" t="str">
        <f>IF(OR($L4380="",NOT(COUNTIFS($L$2:$L4380,$L4380)=1)),"",SUMIFS($I:$I,$L:$L,$L4380))</f>
        <v/>
      </c>
      <c r="L4380" s="6" t="str">
        <f t="shared" si="616"/>
        <v/>
      </c>
      <c r="M4380" s="6">
        <f t="shared" si="617"/>
        <v>176</v>
      </c>
      <c r="N4380" s="6">
        <f t="shared" si="618"/>
        <v>5</v>
      </c>
      <c r="O4380" s="9" t="str">
        <f>IF(AND($B4380&lt;&gt;"",$C4380&lt;&gt;"",$B4380&lt;=$C4380),INDEX(Szabalyok!$C:$C,$N4380),"")</f>
        <v/>
      </c>
      <c r="P4380">
        <f t="shared" si="620"/>
        <v>0</v>
      </c>
    </row>
    <row r="4381" spans="1:16" x14ac:dyDescent="0.35">
      <c r="A4381">
        <f t="shared" si="619"/>
        <v>0</v>
      </c>
      <c r="B4381" s="4" t="str">
        <f>IF($M4381&gt;300,"",IF(OR(INDEX(Bemenet!$E$2:$E$301,$M4381)="",INDEX(Bemenet!$F$2:$F$301,$M4381)=""),"",MAX(INDEX(Bemenet!$E$2:$E$301,$M4381),INDEX(Szabalyok!$A:$A,$N4381))))</f>
        <v/>
      </c>
      <c r="C4381" s="4" t="str">
        <f>IF($B4381="","",MIN(INDEX(Bemenet!$F$2:$F$301,$M4381),INDEX(Szabalyok!$B:$B,$N4381)))</f>
        <v/>
      </c>
      <c r="D4381" s="5" t="str">
        <f>IF(AND($B4381&lt;&gt;"",$C4381&lt;&gt;"",$B4381&lt;=$C4381),INDEX(Bemenet!$G$2:$G$301,$M4381),"")</f>
        <v/>
      </c>
      <c r="E4381" s="6" t="str">
        <f>IF(AND($B4381&lt;&gt;"",$C4381&lt;&gt;"",$B4381&lt;=$C4381),INDEX(Bemenet!$D$2:$D$301,$M4381),"")</f>
        <v/>
      </c>
      <c r="F4381" s="5" t="str">
        <f t="shared" si="612"/>
        <v/>
      </c>
      <c r="G4381" s="5" t="str">
        <f t="shared" si="613"/>
        <v/>
      </c>
      <c r="H4381" s="9" t="str">
        <f t="shared" si="614"/>
        <v/>
      </c>
      <c r="I4381" s="5" t="str">
        <f t="shared" si="615"/>
        <v/>
      </c>
      <c r="J4381" s="5" t="str">
        <f>IF(OR($L4381="",NOT(COUNTIFS($L$2:$L4381,$L4381)=1)),"",SUMIFS($G:$G,$L:$L,$L4381))</f>
        <v/>
      </c>
      <c r="K4381" s="5" t="str">
        <f>IF(OR($L4381="",NOT(COUNTIFS($L$2:$L4381,$L4381)=1)),"",SUMIFS($I:$I,$L:$L,$L4381))</f>
        <v/>
      </c>
      <c r="L4381" s="6" t="str">
        <f t="shared" si="616"/>
        <v/>
      </c>
      <c r="M4381" s="6">
        <f t="shared" si="617"/>
        <v>176</v>
      </c>
      <c r="N4381" s="6">
        <f t="shared" si="618"/>
        <v>6</v>
      </c>
      <c r="O4381" s="9" t="str">
        <f>IF(AND($B4381&lt;&gt;"",$C4381&lt;&gt;"",$B4381&lt;=$C4381),INDEX(Szabalyok!$C:$C,$N4381),"")</f>
        <v/>
      </c>
      <c r="P4381">
        <f t="shared" si="620"/>
        <v>0</v>
      </c>
    </row>
    <row r="4382" spans="1:16" x14ac:dyDescent="0.35">
      <c r="A4382">
        <f t="shared" si="619"/>
        <v>0</v>
      </c>
      <c r="B4382" s="4" t="str">
        <f>IF($M4382&gt;300,"",IF(OR(INDEX(Bemenet!$E$2:$E$301,$M4382)="",INDEX(Bemenet!$F$2:$F$301,$M4382)=""),"",MAX(INDEX(Bemenet!$E$2:$E$301,$M4382),INDEX(Szabalyok!$A:$A,$N4382))))</f>
        <v/>
      </c>
      <c r="C4382" s="4" t="str">
        <f>IF($B4382="","",MIN(INDEX(Bemenet!$F$2:$F$301,$M4382),INDEX(Szabalyok!$B:$B,$N4382)))</f>
        <v/>
      </c>
      <c r="D4382" s="5" t="str">
        <f>IF(AND($B4382&lt;&gt;"",$C4382&lt;&gt;"",$B4382&lt;=$C4382),INDEX(Bemenet!$G$2:$G$301,$M4382),"")</f>
        <v/>
      </c>
      <c r="E4382" s="6" t="str">
        <f>IF(AND($B4382&lt;&gt;"",$C4382&lt;&gt;"",$B4382&lt;=$C4382),INDEX(Bemenet!$D$2:$D$301,$M4382),"")</f>
        <v/>
      </c>
      <c r="F4382" s="5" t="str">
        <f t="shared" si="612"/>
        <v/>
      </c>
      <c r="G4382" s="5" t="str">
        <f t="shared" si="613"/>
        <v/>
      </c>
      <c r="H4382" s="9" t="str">
        <f t="shared" si="614"/>
        <v/>
      </c>
      <c r="I4382" s="5" t="str">
        <f t="shared" si="615"/>
        <v/>
      </c>
      <c r="J4382" s="5" t="str">
        <f>IF(OR($L4382="",NOT(COUNTIFS($L$2:$L4382,$L4382)=1)),"",SUMIFS($G:$G,$L:$L,$L4382))</f>
        <v/>
      </c>
      <c r="K4382" s="5" t="str">
        <f>IF(OR($L4382="",NOT(COUNTIFS($L$2:$L4382,$L4382)=1)),"",SUMIFS($I:$I,$L:$L,$L4382))</f>
        <v/>
      </c>
      <c r="L4382" s="6" t="str">
        <f t="shared" si="616"/>
        <v/>
      </c>
      <c r="M4382" s="6">
        <f t="shared" si="617"/>
        <v>176</v>
      </c>
      <c r="N4382" s="6">
        <f t="shared" si="618"/>
        <v>7</v>
      </c>
      <c r="O4382" s="9" t="str">
        <f>IF(AND($B4382&lt;&gt;"",$C4382&lt;&gt;"",$B4382&lt;=$C4382),INDEX(Szabalyok!$C:$C,$N4382),"")</f>
        <v/>
      </c>
      <c r="P4382">
        <f t="shared" si="620"/>
        <v>0</v>
      </c>
    </row>
    <row r="4383" spans="1:16" x14ac:dyDescent="0.35">
      <c r="A4383">
        <f t="shared" si="619"/>
        <v>0</v>
      </c>
      <c r="B4383" s="4" t="str">
        <f>IF($M4383&gt;300,"",IF(OR(INDEX(Bemenet!$E$2:$E$301,$M4383)="",INDEX(Bemenet!$F$2:$F$301,$M4383)=""),"",MAX(INDEX(Bemenet!$E$2:$E$301,$M4383),INDEX(Szabalyok!$A:$A,$N4383))))</f>
        <v/>
      </c>
      <c r="C4383" s="4" t="str">
        <f>IF($B4383="","",MIN(INDEX(Bemenet!$F$2:$F$301,$M4383),INDEX(Szabalyok!$B:$B,$N4383)))</f>
        <v/>
      </c>
      <c r="D4383" s="5" t="str">
        <f>IF(AND($B4383&lt;&gt;"",$C4383&lt;&gt;"",$B4383&lt;=$C4383),INDEX(Bemenet!$G$2:$G$301,$M4383),"")</f>
        <v/>
      </c>
      <c r="E4383" s="6" t="str">
        <f>IF(AND($B4383&lt;&gt;"",$C4383&lt;&gt;"",$B4383&lt;=$C4383),INDEX(Bemenet!$D$2:$D$301,$M4383),"")</f>
        <v/>
      </c>
      <c r="F4383" s="5" t="str">
        <f t="shared" si="612"/>
        <v/>
      </c>
      <c r="G4383" s="5" t="str">
        <f t="shared" si="613"/>
        <v/>
      </c>
      <c r="H4383" s="9" t="str">
        <f t="shared" si="614"/>
        <v/>
      </c>
      <c r="I4383" s="5" t="str">
        <f t="shared" si="615"/>
        <v/>
      </c>
      <c r="J4383" s="5" t="str">
        <f>IF(OR($L4383="",NOT(COUNTIFS($L$2:$L4383,$L4383)=1)),"",SUMIFS($G:$G,$L:$L,$L4383))</f>
        <v/>
      </c>
      <c r="K4383" s="5" t="str">
        <f>IF(OR($L4383="",NOT(COUNTIFS($L$2:$L4383,$L4383)=1)),"",SUMIFS($I:$I,$L:$L,$L4383))</f>
        <v/>
      </c>
      <c r="L4383" s="6" t="str">
        <f t="shared" si="616"/>
        <v/>
      </c>
      <c r="M4383" s="6">
        <f t="shared" si="617"/>
        <v>176</v>
      </c>
      <c r="N4383" s="6">
        <f t="shared" si="618"/>
        <v>8</v>
      </c>
      <c r="O4383" s="9" t="str">
        <f>IF(AND($B4383&lt;&gt;"",$C4383&lt;&gt;"",$B4383&lt;=$C4383),INDEX(Szabalyok!$C:$C,$N4383),"")</f>
        <v/>
      </c>
      <c r="P4383">
        <f t="shared" si="620"/>
        <v>0</v>
      </c>
    </row>
    <row r="4384" spans="1:16" x14ac:dyDescent="0.35">
      <c r="A4384">
        <f t="shared" si="619"/>
        <v>0</v>
      </c>
      <c r="B4384" s="4" t="str">
        <f>IF($M4384&gt;300,"",IF(OR(INDEX(Bemenet!$E$2:$E$301,$M4384)="",INDEX(Bemenet!$F$2:$F$301,$M4384)=""),"",MAX(INDEX(Bemenet!$E$2:$E$301,$M4384),INDEX(Szabalyok!$A:$A,$N4384))))</f>
        <v/>
      </c>
      <c r="C4384" s="4" t="str">
        <f>IF($B4384="","",MIN(INDEX(Bemenet!$F$2:$F$301,$M4384),INDEX(Szabalyok!$B:$B,$N4384)))</f>
        <v/>
      </c>
      <c r="D4384" s="5" t="str">
        <f>IF(AND($B4384&lt;&gt;"",$C4384&lt;&gt;"",$B4384&lt;=$C4384),INDEX(Bemenet!$G$2:$G$301,$M4384),"")</f>
        <v/>
      </c>
      <c r="E4384" s="6" t="str">
        <f>IF(AND($B4384&lt;&gt;"",$C4384&lt;&gt;"",$B4384&lt;=$C4384),INDEX(Bemenet!$D$2:$D$301,$M4384),"")</f>
        <v/>
      </c>
      <c r="F4384" s="5" t="str">
        <f t="shared" si="612"/>
        <v/>
      </c>
      <c r="G4384" s="5" t="str">
        <f t="shared" si="613"/>
        <v/>
      </c>
      <c r="H4384" s="9" t="str">
        <f t="shared" si="614"/>
        <v/>
      </c>
      <c r="I4384" s="5" t="str">
        <f t="shared" si="615"/>
        <v/>
      </c>
      <c r="J4384" s="5" t="str">
        <f>IF(OR($L4384="",NOT(COUNTIFS($L$2:$L4384,$L4384)=1)),"",SUMIFS($G:$G,$L:$L,$L4384))</f>
        <v/>
      </c>
      <c r="K4384" s="5" t="str">
        <f>IF(OR($L4384="",NOT(COUNTIFS($L$2:$L4384,$L4384)=1)),"",SUMIFS($I:$I,$L:$L,$L4384))</f>
        <v/>
      </c>
      <c r="L4384" s="6" t="str">
        <f t="shared" si="616"/>
        <v/>
      </c>
      <c r="M4384" s="6">
        <f t="shared" si="617"/>
        <v>176</v>
      </c>
      <c r="N4384" s="6">
        <f t="shared" si="618"/>
        <v>9</v>
      </c>
      <c r="O4384" s="9" t="str">
        <f>IF(AND($B4384&lt;&gt;"",$C4384&lt;&gt;"",$B4384&lt;=$C4384),INDEX(Szabalyok!$C:$C,$N4384),"")</f>
        <v/>
      </c>
      <c r="P4384">
        <f t="shared" si="620"/>
        <v>0</v>
      </c>
    </row>
    <row r="4385" spans="1:16" x14ac:dyDescent="0.35">
      <c r="A4385">
        <f t="shared" si="619"/>
        <v>0</v>
      </c>
      <c r="B4385" s="4" t="str">
        <f>IF($M4385&gt;300,"",IF(OR(INDEX(Bemenet!$E$2:$E$301,$M4385)="",INDEX(Bemenet!$F$2:$F$301,$M4385)=""),"",MAX(INDEX(Bemenet!$E$2:$E$301,$M4385),INDEX(Szabalyok!$A:$A,$N4385))))</f>
        <v/>
      </c>
      <c r="C4385" s="4" t="str">
        <f>IF($B4385="","",MIN(INDEX(Bemenet!$F$2:$F$301,$M4385),INDEX(Szabalyok!$B:$B,$N4385)))</f>
        <v/>
      </c>
      <c r="D4385" s="5" t="str">
        <f>IF(AND($B4385&lt;&gt;"",$C4385&lt;&gt;"",$B4385&lt;=$C4385),INDEX(Bemenet!$G$2:$G$301,$M4385),"")</f>
        <v/>
      </c>
      <c r="E4385" s="6" t="str">
        <f>IF(AND($B4385&lt;&gt;"",$C4385&lt;&gt;"",$B4385&lt;=$C4385),INDEX(Bemenet!$D$2:$D$301,$M4385),"")</f>
        <v/>
      </c>
      <c r="F4385" s="5" t="str">
        <f t="shared" si="612"/>
        <v/>
      </c>
      <c r="G4385" s="5" t="str">
        <f t="shared" si="613"/>
        <v/>
      </c>
      <c r="H4385" s="9" t="str">
        <f t="shared" si="614"/>
        <v/>
      </c>
      <c r="I4385" s="5" t="str">
        <f t="shared" si="615"/>
        <v/>
      </c>
      <c r="J4385" s="5" t="str">
        <f>IF(OR($L4385="",NOT(COUNTIFS($L$2:$L4385,$L4385)=1)),"",SUMIFS($G:$G,$L:$L,$L4385))</f>
        <v/>
      </c>
      <c r="K4385" s="5" t="str">
        <f>IF(OR($L4385="",NOT(COUNTIFS($L$2:$L4385,$L4385)=1)),"",SUMIFS($I:$I,$L:$L,$L4385))</f>
        <v/>
      </c>
      <c r="L4385" s="6" t="str">
        <f t="shared" si="616"/>
        <v/>
      </c>
      <c r="M4385" s="6">
        <f t="shared" si="617"/>
        <v>176</v>
      </c>
      <c r="N4385" s="6">
        <f t="shared" si="618"/>
        <v>10</v>
      </c>
      <c r="O4385" s="9" t="str">
        <f>IF(AND($B4385&lt;&gt;"",$C4385&lt;&gt;"",$B4385&lt;=$C4385),INDEX(Szabalyok!$C:$C,$N4385),"")</f>
        <v/>
      </c>
      <c r="P4385">
        <f t="shared" si="620"/>
        <v>0</v>
      </c>
    </row>
    <row r="4386" spans="1:16" x14ac:dyDescent="0.35">
      <c r="A4386">
        <f t="shared" si="619"/>
        <v>0</v>
      </c>
      <c r="B4386" s="4" t="str">
        <f>IF($M4386&gt;300,"",IF(OR(INDEX(Bemenet!$E$2:$E$301,$M4386)="",INDEX(Bemenet!$F$2:$F$301,$M4386)=""),"",MAX(INDEX(Bemenet!$E$2:$E$301,$M4386),INDEX(Szabalyok!$A:$A,$N4386))))</f>
        <v/>
      </c>
      <c r="C4386" s="4" t="str">
        <f>IF($B4386="","",MIN(INDEX(Bemenet!$F$2:$F$301,$M4386),INDEX(Szabalyok!$B:$B,$N4386)))</f>
        <v/>
      </c>
      <c r="D4386" s="5" t="str">
        <f>IF(AND($B4386&lt;&gt;"",$C4386&lt;&gt;"",$B4386&lt;=$C4386),INDEX(Bemenet!$G$2:$G$301,$M4386),"")</f>
        <v/>
      </c>
      <c r="E4386" s="6" t="str">
        <f>IF(AND($B4386&lt;&gt;"",$C4386&lt;&gt;"",$B4386&lt;=$C4386),INDEX(Bemenet!$D$2:$D$301,$M4386),"")</f>
        <v/>
      </c>
      <c r="F4386" s="5" t="str">
        <f t="shared" si="612"/>
        <v/>
      </c>
      <c r="G4386" s="5" t="str">
        <f t="shared" si="613"/>
        <v/>
      </c>
      <c r="H4386" s="9" t="str">
        <f t="shared" si="614"/>
        <v/>
      </c>
      <c r="I4386" s="5" t="str">
        <f t="shared" si="615"/>
        <v/>
      </c>
      <c r="J4386" s="5" t="str">
        <f>IF(OR($L4386="",NOT(COUNTIFS($L$2:$L4386,$L4386)=1)),"",SUMIFS($G:$G,$L:$L,$L4386))</f>
        <v/>
      </c>
      <c r="K4386" s="5" t="str">
        <f>IF(OR($L4386="",NOT(COUNTIFS($L$2:$L4386,$L4386)=1)),"",SUMIFS($I:$I,$L:$L,$L4386))</f>
        <v/>
      </c>
      <c r="L4386" s="6" t="str">
        <f t="shared" si="616"/>
        <v/>
      </c>
      <c r="M4386" s="6">
        <f t="shared" si="617"/>
        <v>176</v>
      </c>
      <c r="N4386" s="6">
        <f t="shared" si="618"/>
        <v>11</v>
      </c>
      <c r="O4386" s="9" t="str">
        <f>IF(AND($B4386&lt;&gt;"",$C4386&lt;&gt;"",$B4386&lt;=$C4386),INDEX(Szabalyok!$C:$C,$N4386),"")</f>
        <v/>
      </c>
      <c r="P4386">
        <f t="shared" si="620"/>
        <v>0</v>
      </c>
    </row>
    <row r="4387" spans="1:16" x14ac:dyDescent="0.35">
      <c r="A4387">
        <f t="shared" si="619"/>
        <v>0</v>
      </c>
      <c r="B4387" s="4" t="str">
        <f>IF($M4387&gt;300,"",IF(OR(INDEX(Bemenet!$E$2:$E$301,$M4387)="",INDEX(Bemenet!$F$2:$F$301,$M4387)=""),"",MAX(INDEX(Bemenet!$E$2:$E$301,$M4387),INDEX(Szabalyok!$A:$A,$N4387))))</f>
        <v/>
      </c>
      <c r="C4387" s="4" t="str">
        <f>IF($B4387="","",MIN(INDEX(Bemenet!$F$2:$F$301,$M4387),INDEX(Szabalyok!$B:$B,$N4387)))</f>
        <v/>
      </c>
      <c r="D4387" s="5" t="str">
        <f>IF(AND($B4387&lt;&gt;"",$C4387&lt;&gt;"",$B4387&lt;=$C4387),INDEX(Bemenet!$G$2:$G$301,$M4387),"")</f>
        <v/>
      </c>
      <c r="E4387" s="6" t="str">
        <f>IF(AND($B4387&lt;&gt;"",$C4387&lt;&gt;"",$B4387&lt;=$C4387),INDEX(Bemenet!$D$2:$D$301,$M4387),"")</f>
        <v/>
      </c>
      <c r="F4387" s="5" t="str">
        <f t="shared" si="612"/>
        <v/>
      </c>
      <c r="G4387" s="5" t="str">
        <f t="shared" si="613"/>
        <v/>
      </c>
      <c r="H4387" s="9" t="str">
        <f t="shared" si="614"/>
        <v/>
      </c>
      <c r="I4387" s="5" t="str">
        <f t="shared" si="615"/>
        <v/>
      </c>
      <c r="J4387" s="5" t="str">
        <f>IF(OR($L4387="",NOT(COUNTIFS($L$2:$L4387,$L4387)=1)),"",SUMIFS($G:$G,$L:$L,$L4387))</f>
        <v/>
      </c>
      <c r="K4387" s="5" t="str">
        <f>IF(OR($L4387="",NOT(COUNTIFS($L$2:$L4387,$L4387)=1)),"",SUMIFS($I:$I,$L:$L,$L4387))</f>
        <v/>
      </c>
      <c r="L4387" s="6" t="str">
        <f t="shared" si="616"/>
        <v/>
      </c>
      <c r="M4387" s="6">
        <f t="shared" si="617"/>
        <v>176</v>
      </c>
      <c r="N4387" s="6">
        <f t="shared" si="618"/>
        <v>12</v>
      </c>
      <c r="O4387" s="9" t="str">
        <f>IF(AND($B4387&lt;&gt;"",$C4387&lt;&gt;"",$B4387&lt;=$C4387),INDEX(Szabalyok!$C:$C,$N4387),"")</f>
        <v/>
      </c>
      <c r="P4387">
        <f t="shared" si="620"/>
        <v>0</v>
      </c>
    </row>
    <row r="4388" spans="1:16" x14ac:dyDescent="0.35">
      <c r="A4388">
        <f t="shared" si="619"/>
        <v>0</v>
      </c>
      <c r="B4388" s="4" t="str">
        <f>IF($M4388&gt;300,"",IF(OR(INDEX(Bemenet!$E$2:$E$301,$M4388)="",INDEX(Bemenet!$F$2:$F$301,$M4388)=""),"",MAX(INDEX(Bemenet!$E$2:$E$301,$M4388),INDEX(Szabalyok!$A:$A,$N4388))))</f>
        <v/>
      </c>
      <c r="C4388" s="4" t="str">
        <f>IF($B4388="","",MIN(INDEX(Bemenet!$F$2:$F$301,$M4388),INDEX(Szabalyok!$B:$B,$N4388)))</f>
        <v/>
      </c>
      <c r="D4388" s="5" t="str">
        <f>IF(AND($B4388&lt;&gt;"",$C4388&lt;&gt;"",$B4388&lt;=$C4388),INDEX(Bemenet!$G$2:$G$301,$M4388),"")</f>
        <v/>
      </c>
      <c r="E4388" s="6" t="str">
        <f>IF(AND($B4388&lt;&gt;"",$C4388&lt;&gt;"",$B4388&lt;=$C4388),INDEX(Bemenet!$D$2:$D$301,$M4388),"")</f>
        <v/>
      </c>
      <c r="F4388" s="5" t="str">
        <f t="shared" si="612"/>
        <v/>
      </c>
      <c r="G4388" s="5" t="str">
        <f t="shared" si="613"/>
        <v/>
      </c>
      <c r="H4388" s="9" t="str">
        <f t="shared" si="614"/>
        <v/>
      </c>
      <c r="I4388" s="5" t="str">
        <f t="shared" si="615"/>
        <v/>
      </c>
      <c r="J4388" s="5" t="str">
        <f>IF(OR($L4388="",NOT(COUNTIFS($L$2:$L4388,$L4388)=1)),"",SUMIFS($G:$G,$L:$L,$L4388))</f>
        <v/>
      </c>
      <c r="K4388" s="5" t="str">
        <f>IF(OR($L4388="",NOT(COUNTIFS($L$2:$L4388,$L4388)=1)),"",SUMIFS($I:$I,$L:$L,$L4388))</f>
        <v/>
      </c>
      <c r="L4388" s="6" t="str">
        <f t="shared" si="616"/>
        <v/>
      </c>
      <c r="M4388" s="6">
        <f t="shared" si="617"/>
        <v>176</v>
      </c>
      <c r="N4388" s="6">
        <f t="shared" si="618"/>
        <v>13</v>
      </c>
      <c r="O4388" s="9" t="str">
        <f>IF(AND($B4388&lt;&gt;"",$C4388&lt;&gt;"",$B4388&lt;=$C4388),INDEX(Szabalyok!$C:$C,$N4388),"")</f>
        <v/>
      </c>
      <c r="P4388">
        <f t="shared" si="620"/>
        <v>0</v>
      </c>
    </row>
    <row r="4389" spans="1:16" x14ac:dyDescent="0.35">
      <c r="A4389">
        <f t="shared" si="619"/>
        <v>0</v>
      </c>
      <c r="B4389" s="4" t="str">
        <f>IF($M4389&gt;300,"",IF(OR(INDEX(Bemenet!$E$2:$E$301,$M4389)="",INDEX(Bemenet!$F$2:$F$301,$M4389)=""),"",MAX(INDEX(Bemenet!$E$2:$E$301,$M4389),INDEX(Szabalyok!$A:$A,$N4389))))</f>
        <v/>
      </c>
      <c r="C4389" s="4" t="str">
        <f>IF($B4389="","",MIN(INDEX(Bemenet!$F$2:$F$301,$M4389),INDEX(Szabalyok!$B:$B,$N4389)))</f>
        <v/>
      </c>
      <c r="D4389" s="5" t="str">
        <f>IF(AND($B4389&lt;&gt;"",$C4389&lt;&gt;"",$B4389&lt;=$C4389),INDEX(Bemenet!$G$2:$G$301,$M4389),"")</f>
        <v/>
      </c>
      <c r="E4389" s="6" t="str">
        <f>IF(AND($B4389&lt;&gt;"",$C4389&lt;&gt;"",$B4389&lt;=$C4389),INDEX(Bemenet!$D$2:$D$301,$M4389),"")</f>
        <v/>
      </c>
      <c r="F4389" s="5" t="str">
        <f t="shared" si="612"/>
        <v/>
      </c>
      <c r="G4389" s="5" t="str">
        <f t="shared" si="613"/>
        <v/>
      </c>
      <c r="H4389" s="9" t="str">
        <f t="shared" si="614"/>
        <v/>
      </c>
      <c r="I4389" s="5" t="str">
        <f t="shared" si="615"/>
        <v/>
      </c>
      <c r="J4389" s="5" t="str">
        <f>IF(OR($L4389="",NOT(COUNTIFS($L$2:$L4389,$L4389)=1)),"",SUMIFS($G:$G,$L:$L,$L4389))</f>
        <v/>
      </c>
      <c r="K4389" s="5" t="str">
        <f>IF(OR($L4389="",NOT(COUNTIFS($L$2:$L4389,$L4389)=1)),"",SUMIFS($I:$I,$L:$L,$L4389))</f>
        <v/>
      </c>
      <c r="L4389" s="6" t="str">
        <f t="shared" si="616"/>
        <v/>
      </c>
      <c r="M4389" s="6">
        <f t="shared" si="617"/>
        <v>176</v>
      </c>
      <c r="N4389" s="6">
        <f t="shared" si="618"/>
        <v>14</v>
      </c>
      <c r="O4389" s="9" t="str">
        <f>IF(AND($B4389&lt;&gt;"",$C4389&lt;&gt;"",$B4389&lt;=$C4389),INDEX(Szabalyok!$C:$C,$N4389),"")</f>
        <v/>
      </c>
      <c r="P4389">
        <f t="shared" si="620"/>
        <v>0</v>
      </c>
    </row>
    <row r="4390" spans="1:16" x14ac:dyDescent="0.35">
      <c r="A4390">
        <f t="shared" si="619"/>
        <v>0</v>
      </c>
      <c r="B4390" s="4" t="str">
        <f>IF($M4390&gt;300,"",IF(OR(INDEX(Bemenet!$E$2:$E$301,$M4390)="",INDEX(Bemenet!$F$2:$F$301,$M4390)=""),"",MAX(INDEX(Bemenet!$E$2:$E$301,$M4390),INDEX(Szabalyok!$A:$A,$N4390))))</f>
        <v/>
      </c>
      <c r="C4390" s="4" t="str">
        <f>IF($B4390="","",MIN(INDEX(Bemenet!$F$2:$F$301,$M4390),INDEX(Szabalyok!$B:$B,$N4390)))</f>
        <v/>
      </c>
      <c r="D4390" s="5" t="str">
        <f>IF(AND($B4390&lt;&gt;"",$C4390&lt;&gt;"",$B4390&lt;=$C4390),INDEX(Bemenet!$G$2:$G$301,$M4390),"")</f>
        <v/>
      </c>
      <c r="E4390" s="6" t="str">
        <f>IF(AND($B4390&lt;&gt;"",$C4390&lt;&gt;"",$B4390&lt;=$C4390),INDEX(Bemenet!$D$2:$D$301,$M4390),"")</f>
        <v/>
      </c>
      <c r="F4390" s="5" t="str">
        <f t="shared" si="612"/>
        <v/>
      </c>
      <c r="G4390" s="5" t="str">
        <f t="shared" si="613"/>
        <v/>
      </c>
      <c r="H4390" s="9" t="str">
        <f t="shared" si="614"/>
        <v/>
      </c>
      <c r="I4390" s="5" t="str">
        <f t="shared" si="615"/>
        <v/>
      </c>
      <c r="J4390" s="5" t="str">
        <f>IF(OR($L4390="",NOT(COUNTIFS($L$2:$L4390,$L4390)=1)),"",SUMIFS($G:$G,$L:$L,$L4390))</f>
        <v/>
      </c>
      <c r="K4390" s="5" t="str">
        <f>IF(OR($L4390="",NOT(COUNTIFS($L$2:$L4390,$L4390)=1)),"",SUMIFS($I:$I,$L:$L,$L4390))</f>
        <v/>
      </c>
      <c r="L4390" s="6" t="str">
        <f t="shared" si="616"/>
        <v/>
      </c>
      <c r="M4390" s="6">
        <f t="shared" si="617"/>
        <v>176</v>
      </c>
      <c r="N4390" s="6">
        <f t="shared" si="618"/>
        <v>15</v>
      </c>
      <c r="O4390" s="9" t="str">
        <f>IF(AND($B4390&lt;&gt;"",$C4390&lt;&gt;"",$B4390&lt;=$C4390),INDEX(Szabalyok!$C:$C,$N4390),"")</f>
        <v/>
      </c>
      <c r="P4390">
        <f t="shared" si="620"/>
        <v>0</v>
      </c>
    </row>
    <row r="4391" spans="1:16" x14ac:dyDescent="0.35">
      <c r="A4391">
        <f t="shared" si="619"/>
        <v>0</v>
      </c>
      <c r="B4391" s="4" t="str">
        <f>IF($M4391&gt;300,"",IF(OR(INDEX(Bemenet!$E$2:$E$301,$M4391)="",INDEX(Bemenet!$F$2:$F$301,$M4391)=""),"",MAX(INDEX(Bemenet!$E$2:$E$301,$M4391),INDEX(Szabalyok!$A:$A,$N4391))))</f>
        <v/>
      </c>
      <c r="C4391" s="4" t="str">
        <f>IF($B4391="","",MIN(INDEX(Bemenet!$F$2:$F$301,$M4391),INDEX(Szabalyok!$B:$B,$N4391)))</f>
        <v/>
      </c>
      <c r="D4391" s="5" t="str">
        <f>IF(AND($B4391&lt;&gt;"",$C4391&lt;&gt;"",$B4391&lt;=$C4391),INDEX(Bemenet!$G$2:$G$301,$M4391),"")</f>
        <v/>
      </c>
      <c r="E4391" s="6" t="str">
        <f>IF(AND($B4391&lt;&gt;"",$C4391&lt;&gt;"",$B4391&lt;=$C4391),INDEX(Bemenet!$D$2:$D$301,$M4391),"")</f>
        <v/>
      </c>
      <c r="F4391" s="5" t="str">
        <f t="shared" si="612"/>
        <v/>
      </c>
      <c r="G4391" s="5" t="str">
        <f t="shared" si="613"/>
        <v/>
      </c>
      <c r="H4391" s="9" t="str">
        <f t="shared" si="614"/>
        <v/>
      </c>
      <c r="I4391" s="5" t="str">
        <f t="shared" si="615"/>
        <v/>
      </c>
      <c r="J4391" s="5" t="str">
        <f>IF(OR($L4391="",NOT(COUNTIFS($L$2:$L4391,$L4391)=1)),"",SUMIFS($G:$G,$L:$L,$L4391))</f>
        <v/>
      </c>
      <c r="K4391" s="5" t="str">
        <f>IF(OR($L4391="",NOT(COUNTIFS($L$2:$L4391,$L4391)=1)),"",SUMIFS($I:$I,$L:$L,$L4391))</f>
        <v/>
      </c>
      <c r="L4391" s="6" t="str">
        <f t="shared" si="616"/>
        <v/>
      </c>
      <c r="M4391" s="6">
        <f t="shared" si="617"/>
        <v>176</v>
      </c>
      <c r="N4391" s="6">
        <f t="shared" si="618"/>
        <v>16</v>
      </c>
      <c r="O4391" s="9" t="str">
        <f>IF(AND($B4391&lt;&gt;"",$C4391&lt;&gt;"",$B4391&lt;=$C4391),INDEX(Szabalyok!$C:$C,$N4391),"")</f>
        <v/>
      </c>
      <c r="P4391">
        <f t="shared" si="620"/>
        <v>0</v>
      </c>
    </row>
    <row r="4392" spans="1:16" x14ac:dyDescent="0.35">
      <c r="A4392">
        <f t="shared" si="619"/>
        <v>0</v>
      </c>
      <c r="B4392" s="4" t="str">
        <f>IF($M4392&gt;300,"",IF(OR(INDEX(Bemenet!$E$2:$E$301,$M4392)="",INDEX(Bemenet!$F$2:$F$301,$M4392)=""),"",MAX(INDEX(Bemenet!$E$2:$E$301,$M4392),INDEX(Szabalyok!$A:$A,$N4392))))</f>
        <v/>
      </c>
      <c r="C4392" s="4" t="str">
        <f>IF($B4392="","",MIN(INDEX(Bemenet!$F$2:$F$301,$M4392),INDEX(Szabalyok!$B:$B,$N4392)))</f>
        <v/>
      </c>
      <c r="D4392" s="5" t="str">
        <f>IF(AND($B4392&lt;&gt;"",$C4392&lt;&gt;"",$B4392&lt;=$C4392),INDEX(Bemenet!$G$2:$G$301,$M4392),"")</f>
        <v/>
      </c>
      <c r="E4392" s="6" t="str">
        <f>IF(AND($B4392&lt;&gt;"",$C4392&lt;&gt;"",$B4392&lt;=$C4392),INDEX(Bemenet!$D$2:$D$301,$M4392),"")</f>
        <v/>
      </c>
      <c r="F4392" s="5" t="str">
        <f t="shared" si="612"/>
        <v/>
      </c>
      <c r="G4392" s="5" t="str">
        <f t="shared" si="613"/>
        <v/>
      </c>
      <c r="H4392" s="9" t="str">
        <f t="shared" si="614"/>
        <v/>
      </c>
      <c r="I4392" s="5" t="str">
        <f t="shared" si="615"/>
        <v/>
      </c>
      <c r="J4392" s="5" t="str">
        <f>IF(OR($L4392="",NOT(COUNTIFS($L$2:$L4392,$L4392)=1)),"",SUMIFS($G:$G,$L:$L,$L4392))</f>
        <v/>
      </c>
      <c r="K4392" s="5" t="str">
        <f>IF(OR($L4392="",NOT(COUNTIFS($L$2:$L4392,$L4392)=1)),"",SUMIFS($I:$I,$L:$L,$L4392))</f>
        <v/>
      </c>
      <c r="L4392" s="6" t="str">
        <f t="shared" si="616"/>
        <v/>
      </c>
      <c r="M4392" s="6">
        <f t="shared" si="617"/>
        <v>176</v>
      </c>
      <c r="N4392" s="6">
        <f t="shared" si="618"/>
        <v>17</v>
      </c>
      <c r="O4392" s="9" t="str">
        <f>IF(AND($B4392&lt;&gt;"",$C4392&lt;&gt;"",$B4392&lt;=$C4392),INDEX(Szabalyok!$C:$C,$N4392),"")</f>
        <v/>
      </c>
      <c r="P4392">
        <f t="shared" si="620"/>
        <v>0</v>
      </c>
    </row>
    <row r="4393" spans="1:16" x14ac:dyDescent="0.35">
      <c r="A4393">
        <f t="shared" si="619"/>
        <v>0</v>
      </c>
      <c r="B4393" s="4" t="str">
        <f>IF($M4393&gt;300,"",IF(OR(INDEX(Bemenet!$E$2:$E$301,$M4393)="",INDEX(Bemenet!$F$2:$F$301,$M4393)=""),"",MAX(INDEX(Bemenet!$E$2:$E$301,$M4393),INDEX(Szabalyok!$A:$A,$N4393))))</f>
        <v/>
      </c>
      <c r="C4393" s="4" t="str">
        <f>IF($B4393="","",MIN(INDEX(Bemenet!$F$2:$F$301,$M4393),INDEX(Szabalyok!$B:$B,$N4393)))</f>
        <v/>
      </c>
      <c r="D4393" s="5" t="str">
        <f>IF(AND($B4393&lt;&gt;"",$C4393&lt;&gt;"",$B4393&lt;=$C4393),INDEX(Bemenet!$G$2:$G$301,$M4393),"")</f>
        <v/>
      </c>
      <c r="E4393" s="6" t="str">
        <f>IF(AND($B4393&lt;&gt;"",$C4393&lt;&gt;"",$B4393&lt;=$C4393),INDEX(Bemenet!$D$2:$D$301,$M4393),"")</f>
        <v/>
      </c>
      <c r="F4393" s="5" t="str">
        <f t="shared" si="612"/>
        <v/>
      </c>
      <c r="G4393" s="5" t="str">
        <f t="shared" si="613"/>
        <v/>
      </c>
      <c r="H4393" s="9" t="str">
        <f t="shared" si="614"/>
        <v/>
      </c>
      <c r="I4393" s="5" t="str">
        <f t="shared" si="615"/>
        <v/>
      </c>
      <c r="J4393" s="5" t="str">
        <f>IF(OR($L4393="",NOT(COUNTIFS($L$2:$L4393,$L4393)=1)),"",SUMIFS($G:$G,$L:$L,$L4393))</f>
        <v/>
      </c>
      <c r="K4393" s="5" t="str">
        <f>IF(OR($L4393="",NOT(COUNTIFS($L$2:$L4393,$L4393)=1)),"",SUMIFS($I:$I,$L:$L,$L4393))</f>
        <v/>
      </c>
      <c r="L4393" s="6" t="str">
        <f t="shared" si="616"/>
        <v/>
      </c>
      <c r="M4393" s="6">
        <f t="shared" si="617"/>
        <v>176</v>
      </c>
      <c r="N4393" s="6">
        <f t="shared" si="618"/>
        <v>18</v>
      </c>
      <c r="O4393" s="9" t="str">
        <f>IF(AND($B4393&lt;&gt;"",$C4393&lt;&gt;"",$B4393&lt;=$C4393),INDEX(Szabalyok!$C:$C,$N4393),"")</f>
        <v/>
      </c>
      <c r="P4393">
        <f t="shared" si="620"/>
        <v>0</v>
      </c>
    </row>
    <row r="4394" spans="1:16" x14ac:dyDescent="0.35">
      <c r="A4394">
        <f t="shared" si="619"/>
        <v>0</v>
      </c>
      <c r="B4394" s="4" t="str">
        <f>IF($M4394&gt;300,"",IF(OR(INDEX(Bemenet!$E$2:$E$301,$M4394)="",INDEX(Bemenet!$F$2:$F$301,$M4394)=""),"",MAX(INDEX(Bemenet!$E$2:$E$301,$M4394),INDEX(Szabalyok!$A:$A,$N4394))))</f>
        <v/>
      </c>
      <c r="C4394" s="4" t="str">
        <f>IF($B4394="","",MIN(INDEX(Bemenet!$F$2:$F$301,$M4394),INDEX(Szabalyok!$B:$B,$N4394)))</f>
        <v/>
      </c>
      <c r="D4394" s="5" t="str">
        <f>IF(AND($B4394&lt;&gt;"",$C4394&lt;&gt;"",$B4394&lt;=$C4394),INDEX(Bemenet!$G$2:$G$301,$M4394),"")</f>
        <v/>
      </c>
      <c r="E4394" s="6" t="str">
        <f>IF(AND($B4394&lt;&gt;"",$C4394&lt;&gt;"",$B4394&lt;=$C4394),INDEX(Bemenet!$D$2:$D$301,$M4394),"")</f>
        <v/>
      </c>
      <c r="F4394" s="5" t="str">
        <f t="shared" si="612"/>
        <v/>
      </c>
      <c r="G4394" s="5" t="str">
        <f t="shared" si="613"/>
        <v/>
      </c>
      <c r="H4394" s="9" t="str">
        <f t="shared" si="614"/>
        <v/>
      </c>
      <c r="I4394" s="5" t="str">
        <f t="shared" si="615"/>
        <v/>
      </c>
      <c r="J4394" s="5" t="str">
        <f>IF(OR($L4394="",NOT(COUNTIFS($L$2:$L4394,$L4394)=1)),"",SUMIFS($G:$G,$L:$L,$L4394))</f>
        <v/>
      </c>
      <c r="K4394" s="5" t="str">
        <f>IF(OR($L4394="",NOT(COUNTIFS($L$2:$L4394,$L4394)=1)),"",SUMIFS($I:$I,$L:$L,$L4394))</f>
        <v/>
      </c>
      <c r="L4394" s="6" t="str">
        <f t="shared" si="616"/>
        <v/>
      </c>
      <c r="M4394" s="6">
        <f t="shared" si="617"/>
        <v>176</v>
      </c>
      <c r="N4394" s="6">
        <f t="shared" si="618"/>
        <v>19</v>
      </c>
      <c r="O4394" s="9" t="str">
        <f>IF(AND($B4394&lt;&gt;"",$C4394&lt;&gt;"",$B4394&lt;=$C4394),INDEX(Szabalyok!$C:$C,$N4394),"")</f>
        <v/>
      </c>
      <c r="P4394">
        <f t="shared" si="620"/>
        <v>0</v>
      </c>
    </row>
    <row r="4395" spans="1:16" x14ac:dyDescent="0.35">
      <c r="A4395">
        <f t="shared" si="619"/>
        <v>0</v>
      </c>
      <c r="B4395" s="4" t="str">
        <f>IF($M4395&gt;300,"",IF(OR(INDEX(Bemenet!$E$2:$E$301,$M4395)="",INDEX(Bemenet!$F$2:$F$301,$M4395)=""),"",MAX(INDEX(Bemenet!$E$2:$E$301,$M4395),INDEX(Szabalyok!$A:$A,$N4395))))</f>
        <v/>
      </c>
      <c r="C4395" s="4" t="str">
        <f>IF($B4395="","",MIN(INDEX(Bemenet!$F$2:$F$301,$M4395),INDEX(Szabalyok!$B:$B,$N4395)))</f>
        <v/>
      </c>
      <c r="D4395" s="5" t="str">
        <f>IF(AND($B4395&lt;&gt;"",$C4395&lt;&gt;"",$B4395&lt;=$C4395),INDEX(Bemenet!$G$2:$G$301,$M4395),"")</f>
        <v/>
      </c>
      <c r="E4395" s="6" t="str">
        <f>IF(AND($B4395&lt;&gt;"",$C4395&lt;&gt;"",$B4395&lt;=$C4395),INDEX(Bemenet!$D$2:$D$301,$M4395),"")</f>
        <v/>
      </c>
      <c r="F4395" s="5" t="str">
        <f t="shared" si="612"/>
        <v/>
      </c>
      <c r="G4395" s="5" t="str">
        <f t="shared" si="613"/>
        <v/>
      </c>
      <c r="H4395" s="9" t="str">
        <f t="shared" si="614"/>
        <v/>
      </c>
      <c r="I4395" s="5" t="str">
        <f t="shared" si="615"/>
        <v/>
      </c>
      <c r="J4395" s="5" t="str">
        <f>IF(OR($L4395="",NOT(COUNTIFS($L$2:$L4395,$L4395)=1)),"",SUMIFS($G:$G,$L:$L,$L4395))</f>
        <v/>
      </c>
      <c r="K4395" s="5" t="str">
        <f>IF(OR($L4395="",NOT(COUNTIFS($L$2:$L4395,$L4395)=1)),"",SUMIFS($I:$I,$L:$L,$L4395))</f>
        <v/>
      </c>
      <c r="L4395" s="6" t="str">
        <f t="shared" si="616"/>
        <v/>
      </c>
      <c r="M4395" s="6">
        <f t="shared" si="617"/>
        <v>176</v>
      </c>
      <c r="N4395" s="6">
        <f t="shared" si="618"/>
        <v>20</v>
      </c>
      <c r="O4395" s="9" t="str">
        <f>IF(AND($B4395&lt;&gt;"",$C4395&lt;&gt;"",$B4395&lt;=$C4395),INDEX(Szabalyok!$C:$C,$N4395),"")</f>
        <v/>
      </c>
      <c r="P4395">
        <f t="shared" si="620"/>
        <v>0</v>
      </c>
    </row>
    <row r="4396" spans="1:16" x14ac:dyDescent="0.35">
      <c r="A4396">
        <f t="shared" si="619"/>
        <v>0</v>
      </c>
      <c r="B4396" s="4" t="str">
        <f>IF($M4396&gt;300,"",IF(OR(INDEX(Bemenet!$E$2:$E$301,$M4396)="",INDEX(Bemenet!$F$2:$F$301,$M4396)=""),"",MAX(INDEX(Bemenet!$E$2:$E$301,$M4396),INDEX(Szabalyok!$A:$A,$N4396))))</f>
        <v/>
      </c>
      <c r="C4396" s="4" t="str">
        <f>IF($B4396="","",MIN(INDEX(Bemenet!$F$2:$F$301,$M4396),INDEX(Szabalyok!$B:$B,$N4396)))</f>
        <v/>
      </c>
      <c r="D4396" s="5" t="str">
        <f>IF(AND($B4396&lt;&gt;"",$C4396&lt;&gt;"",$B4396&lt;=$C4396),INDEX(Bemenet!$G$2:$G$301,$M4396),"")</f>
        <v/>
      </c>
      <c r="E4396" s="6" t="str">
        <f>IF(AND($B4396&lt;&gt;"",$C4396&lt;&gt;"",$B4396&lt;=$C4396),INDEX(Bemenet!$D$2:$D$301,$M4396),"")</f>
        <v/>
      </c>
      <c r="F4396" s="5" t="str">
        <f t="shared" si="612"/>
        <v/>
      </c>
      <c r="G4396" s="5" t="str">
        <f t="shared" si="613"/>
        <v/>
      </c>
      <c r="H4396" s="9" t="str">
        <f t="shared" si="614"/>
        <v/>
      </c>
      <c r="I4396" s="5" t="str">
        <f t="shared" si="615"/>
        <v/>
      </c>
      <c r="J4396" s="5" t="str">
        <f>IF(OR($L4396="",NOT(COUNTIFS($L$2:$L4396,$L4396)=1)),"",SUMIFS($G:$G,$L:$L,$L4396))</f>
        <v/>
      </c>
      <c r="K4396" s="5" t="str">
        <f>IF(OR($L4396="",NOT(COUNTIFS($L$2:$L4396,$L4396)=1)),"",SUMIFS($I:$I,$L:$L,$L4396))</f>
        <v/>
      </c>
      <c r="L4396" s="6" t="str">
        <f t="shared" si="616"/>
        <v/>
      </c>
      <c r="M4396" s="6">
        <f t="shared" si="617"/>
        <v>176</v>
      </c>
      <c r="N4396" s="6">
        <f t="shared" si="618"/>
        <v>21</v>
      </c>
      <c r="O4396" s="9" t="str">
        <f>IF(AND($B4396&lt;&gt;"",$C4396&lt;&gt;"",$B4396&lt;=$C4396),INDEX(Szabalyok!$C:$C,$N4396),"")</f>
        <v/>
      </c>
      <c r="P4396">
        <f t="shared" si="620"/>
        <v>0</v>
      </c>
    </row>
    <row r="4397" spans="1:16" x14ac:dyDescent="0.35">
      <c r="A4397">
        <f t="shared" si="619"/>
        <v>0</v>
      </c>
      <c r="B4397" s="4" t="str">
        <f>IF($M4397&gt;300,"",IF(OR(INDEX(Bemenet!$E$2:$E$301,$M4397)="",INDEX(Bemenet!$F$2:$F$301,$M4397)=""),"",MAX(INDEX(Bemenet!$E$2:$E$301,$M4397),INDEX(Szabalyok!$A:$A,$N4397))))</f>
        <v/>
      </c>
      <c r="C4397" s="4" t="str">
        <f>IF($B4397="","",MIN(INDEX(Bemenet!$F$2:$F$301,$M4397),INDEX(Szabalyok!$B:$B,$N4397)))</f>
        <v/>
      </c>
      <c r="D4397" s="5" t="str">
        <f>IF(AND($B4397&lt;&gt;"",$C4397&lt;&gt;"",$B4397&lt;=$C4397),INDEX(Bemenet!$G$2:$G$301,$M4397),"")</f>
        <v/>
      </c>
      <c r="E4397" s="6" t="str">
        <f>IF(AND($B4397&lt;&gt;"",$C4397&lt;&gt;"",$B4397&lt;=$C4397),INDEX(Bemenet!$D$2:$D$301,$M4397),"")</f>
        <v/>
      </c>
      <c r="F4397" s="5" t="str">
        <f t="shared" si="612"/>
        <v/>
      </c>
      <c r="G4397" s="5" t="str">
        <f t="shared" si="613"/>
        <v/>
      </c>
      <c r="H4397" s="9" t="str">
        <f t="shared" si="614"/>
        <v/>
      </c>
      <c r="I4397" s="5" t="str">
        <f t="shared" si="615"/>
        <v/>
      </c>
      <c r="J4397" s="5" t="str">
        <f>IF(OR($L4397="",NOT(COUNTIFS($L$2:$L4397,$L4397)=1)),"",SUMIFS($G:$G,$L:$L,$L4397))</f>
        <v/>
      </c>
      <c r="K4397" s="5" t="str">
        <f>IF(OR($L4397="",NOT(COUNTIFS($L$2:$L4397,$L4397)=1)),"",SUMIFS($I:$I,$L:$L,$L4397))</f>
        <v/>
      </c>
      <c r="L4397" s="6" t="str">
        <f t="shared" si="616"/>
        <v/>
      </c>
      <c r="M4397" s="6">
        <f t="shared" si="617"/>
        <v>176</v>
      </c>
      <c r="N4397" s="6">
        <f t="shared" si="618"/>
        <v>22</v>
      </c>
      <c r="O4397" s="9" t="str">
        <f>IF(AND($B4397&lt;&gt;"",$C4397&lt;&gt;"",$B4397&lt;=$C4397),INDEX(Szabalyok!$C:$C,$N4397),"")</f>
        <v/>
      </c>
      <c r="P4397">
        <f t="shared" si="620"/>
        <v>0</v>
      </c>
    </row>
    <row r="4398" spans="1:16" x14ac:dyDescent="0.35">
      <c r="A4398">
        <f t="shared" si="619"/>
        <v>0</v>
      </c>
      <c r="B4398" s="4" t="str">
        <f>IF($M4398&gt;300,"",IF(OR(INDEX(Bemenet!$E$2:$E$301,$M4398)="",INDEX(Bemenet!$F$2:$F$301,$M4398)=""),"",MAX(INDEX(Bemenet!$E$2:$E$301,$M4398),INDEX(Szabalyok!$A:$A,$N4398))))</f>
        <v/>
      </c>
      <c r="C4398" s="4" t="str">
        <f>IF($B4398="","",MIN(INDEX(Bemenet!$F$2:$F$301,$M4398),INDEX(Szabalyok!$B:$B,$N4398)))</f>
        <v/>
      </c>
      <c r="D4398" s="5" t="str">
        <f>IF(AND($B4398&lt;&gt;"",$C4398&lt;&gt;"",$B4398&lt;=$C4398),INDEX(Bemenet!$G$2:$G$301,$M4398),"")</f>
        <v/>
      </c>
      <c r="E4398" s="6" t="str">
        <f>IF(AND($B4398&lt;&gt;"",$C4398&lt;&gt;"",$B4398&lt;=$C4398),INDEX(Bemenet!$D$2:$D$301,$M4398),"")</f>
        <v/>
      </c>
      <c r="F4398" s="5" t="str">
        <f t="shared" si="612"/>
        <v/>
      </c>
      <c r="G4398" s="5" t="str">
        <f t="shared" si="613"/>
        <v/>
      </c>
      <c r="H4398" s="9" t="str">
        <f t="shared" si="614"/>
        <v/>
      </c>
      <c r="I4398" s="5" t="str">
        <f t="shared" si="615"/>
        <v/>
      </c>
      <c r="J4398" s="5" t="str">
        <f>IF(OR($L4398="",NOT(COUNTIFS($L$2:$L4398,$L4398)=1)),"",SUMIFS($G:$G,$L:$L,$L4398))</f>
        <v/>
      </c>
      <c r="K4398" s="5" t="str">
        <f>IF(OR($L4398="",NOT(COUNTIFS($L$2:$L4398,$L4398)=1)),"",SUMIFS($I:$I,$L:$L,$L4398))</f>
        <v/>
      </c>
      <c r="L4398" s="6" t="str">
        <f t="shared" si="616"/>
        <v/>
      </c>
      <c r="M4398" s="6">
        <f t="shared" si="617"/>
        <v>176</v>
      </c>
      <c r="N4398" s="6">
        <f t="shared" si="618"/>
        <v>23</v>
      </c>
      <c r="O4398" s="9" t="str">
        <f>IF(AND($B4398&lt;&gt;"",$C4398&lt;&gt;"",$B4398&lt;=$C4398),INDEX(Szabalyok!$C:$C,$N4398),"")</f>
        <v/>
      </c>
      <c r="P4398">
        <f t="shared" si="620"/>
        <v>0</v>
      </c>
    </row>
    <row r="4399" spans="1:16" x14ac:dyDescent="0.35">
      <c r="A4399">
        <f t="shared" si="619"/>
        <v>0</v>
      </c>
      <c r="B4399" s="4" t="str">
        <f>IF($M4399&gt;300,"",IF(OR(INDEX(Bemenet!$E$2:$E$301,$M4399)="",INDEX(Bemenet!$F$2:$F$301,$M4399)=""),"",MAX(INDEX(Bemenet!$E$2:$E$301,$M4399),INDEX(Szabalyok!$A:$A,$N4399))))</f>
        <v/>
      </c>
      <c r="C4399" s="4" t="str">
        <f>IF($B4399="","",MIN(INDEX(Bemenet!$F$2:$F$301,$M4399),INDEX(Szabalyok!$B:$B,$N4399)))</f>
        <v/>
      </c>
      <c r="D4399" s="5" t="str">
        <f>IF(AND($B4399&lt;&gt;"",$C4399&lt;&gt;"",$B4399&lt;=$C4399),INDEX(Bemenet!$G$2:$G$301,$M4399),"")</f>
        <v/>
      </c>
      <c r="E4399" s="6" t="str">
        <f>IF(AND($B4399&lt;&gt;"",$C4399&lt;&gt;"",$B4399&lt;=$C4399),INDEX(Bemenet!$D$2:$D$301,$M4399),"")</f>
        <v/>
      </c>
      <c r="F4399" s="5" t="str">
        <f t="shared" si="612"/>
        <v/>
      </c>
      <c r="G4399" s="5" t="str">
        <f t="shared" si="613"/>
        <v/>
      </c>
      <c r="H4399" s="9" t="str">
        <f t="shared" si="614"/>
        <v/>
      </c>
      <c r="I4399" s="5" t="str">
        <f t="shared" si="615"/>
        <v/>
      </c>
      <c r="J4399" s="5" t="str">
        <f>IF(OR($L4399="",NOT(COUNTIFS($L$2:$L4399,$L4399)=1)),"",SUMIFS($G:$G,$L:$L,$L4399))</f>
        <v/>
      </c>
      <c r="K4399" s="5" t="str">
        <f>IF(OR($L4399="",NOT(COUNTIFS($L$2:$L4399,$L4399)=1)),"",SUMIFS($I:$I,$L:$L,$L4399))</f>
        <v/>
      </c>
      <c r="L4399" s="6" t="str">
        <f t="shared" si="616"/>
        <v/>
      </c>
      <c r="M4399" s="6">
        <f t="shared" si="617"/>
        <v>176</v>
      </c>
      <c r="N4399" s="6">
        <f t="shared" si="618"/>
        <v>24</v>
      </c>
      <c r="O4399" s="9" t="str">
        <f>IF(AND($B4399&lt;&gt;"",$C4399&lt;&gt;"",$B4399&lt;=$C4399),INDEX(Szabalyok!$C:$C,$N4399),"")</f>
        <v/>
      </c>
      <c r="P4399">
        <f t="shared" si="620"/>
        <v>0</v>
      </c>
    </row>
    <row r="4400" spans="1:16" x14ac:dyDescent="0.35">
      <c r="A4400">
        <f t="shared" si="619"/>
        <v>0</v>
      </c>
      <c r="B4400" s="4" t="str">
        <f>IF($M4400&gt;300,"",IF(OR(INDEX(Bemenet!$E$2:$E$301,$M4400)="",INDEX(Bemenet!$F$2:$F$301,$M4400)=""),"",MAX(INDEX(Bemenet!$E$2:$E$301,$M4400),INDEX(Szabalyok!$A:$A,$N4400))))</f>
        <v/>
      </c>
      <c r="C4400" s="4" t="str">
        <f>IF($B4400="","",MIN(INDEX(Bemenet!$F$2:$F$301,$M4400),INDEX(Szabalyok!$B:$B,$N4400)))</f>
        <v/>
      </c>
      <c r="D4400" s="5" t="str">
        <f>IF(AND($B4400&lt;&gt;"",$C4400&lt;&gt;"",$B4400&lt;=$C4400),INDEX(Bemenet!$G$2:$G$301,$M4400),"")</f>
        <v/>
      </c>
      <c r="E4400" s="6" t="str">
        <f>IF(AND($B4400&lt;&gt;"",$C4400&lt;&gt;"",$B4400&lt;=$C4400),INDEX(Bemenet!$D$2:$D$301,$M4400),"")</f>
        <v/>
      </c>
      <c r="F4400" s="5" t="str">
        <f t="shared" si="612"/>
        <v/>
      </c>
      <c r="G4400" s="5" t="str">
        <f t="shared" si="613"/>
        <v/>
      </c>
      <c r="H4400" s="9" t="str">
        <f t="shared" si="614"/>
        <v/>
      </c>
      <c r="I4400" s="5" t="str">
        <f t="shared" si="615"/>
        <v/>
      </c>
      <c r="J4400" s="5" t="str">
        <f>IF(OR($L4400="",NOT(COUNTIFS($L$2:$L4400,$L4400)=1)),"",SUMIFS($G:$G,$L:$L,$L4400))</f>
        <v/>
      </c>
      <c r="K4400" s="5" t="str">
        <f>IF(OR($L4400="",NOT(COUNTIFS($L$2:$L4400,$L4400)=1)),"",SUMIFS($I:$I,$L:$L,$L4400))</f>
        <v/>
      </c>
      <c r="L4400" s="6" t="str">
        <f t="shared" si="616"/>
        <v/>
      </c>
      <c r="M4400" s="6">
        <f t="shared" si="617"/>
        <v>176</v>
      </c>
      <c r="N4400" s="6">
        <f t="shared" si="618"/>
        <v>25</v>
      </c>
      <c r="O4400" s="9" t="str">
        <f>IF(AND($B4400&lt;&gt;"",$C4400&lt;&gt;"",$B4400&lt;=$C4400),INDEX(Szabalyok!$C:$C,$N4400),"")</f>
        <v/>
      </c>
      <c r="P4400">
        <f t="shared" si="620"/>
        <v>0</v>
      </c>
    </row>
    <row r="4401" spans="1:16" x14ac:dyDescent="0.35">
      <c r="A4401">
        <f t="shared" si="619"/>
        <v>0</v>
      </c>
      <c r="B4401" s="4" t="str">
        <f>IF($M4401&gt;300,"",IF(OR(INDEX(Bemenet!$E$2:$E$301,$M4401)="",INDEX(Bemenet!$F$2:$F$301,$M4401)=""),"",MAX(INDEX(Bemenet!$E$2:$E$301,$M4401),INDEX(Szabalyok!$A:$A,$N4401))))</f>
        <v/>
      </c>
      <c r="C4401" s="4" t="str">
        <f>IF($B4401="","",MIN(INDEX(Bemenet!$F$2:$F$301,$M4401),INDEX(Szabalyok!$B:$B,$N4401)))</f>
        <v/>
      </c>
      <c r="D4401" s="5" t="str">
        <f>IF(AND($B4401&lt;&gt;"",$C4401&lt;&gt;"",$B4401&lt;=$C4401),INDEX(Bemenet!$G$2:$G$301,$M4401),"")</f>
        <v/>
      </c>
      <c r="E4401" s="6" t="str">
        <f>IF(AND($B4401&lt;&gt;"",$C4401&lt;&gt;"",$B4401&lt;=$C4401),INDEX(Bemenet!$D$2:$D$301,$M4401),"")</f>
        <v/>
      </c>
      <c r="F4401" s="5" t="str">
        <f t="shared" si="612"/>
        <v/>
      </c>
      <c r="G4401" s="5" t="str">
        <f t="shared" si="613"/>
        <v/>
      </c>
      <c r="H4401" s="9" t="str">
        <f t="shared" si="614"/>
        <v/>
      </c>
      <c r="I4401" s="5" t="str">
        <f t="shared" si="615"/>
        <v/>
      </c>
      <c r="J4401" s="5" t="str">
        <f>IF(OR($L4401="",NOT(COUNTIFS($L$2:$L4401,$L4401)=1)),"",SUMIFS($G:$G,$L:$L,$L4401))</f>
        <v/>
      </c>
      <c r="K4401" s="5" t="str">
        <f>IF(OR($L4401="",NOT(COUNTIFS($L$2:$L4401,$L4401)=1)),"",SUMIFS($I:$I,$L:$L,$L4401))</f>
        <v/>
      </c>
      <c r="L4401" s="6" t="str">
        <f t="shared" si="616"/>
        <v/>
      </c>
      <c r="M4401" s="6">
        <f t="shared" si="617"/>
        <v>176</v>
      </c>
      <c r="N4401" s="6">
        <f t="shared" si="618"/>
        <v>26</v>
      </c>
      <c r="O4401" s="9" t="str">
        <f>IF(AND($B4401&lt;&gt;"",$C4401&lt;&gt;"",$B4401&lt;=$C4401),INDEX(Szabalyok!$C:$C,$N4401),"")</f>
        <v/>
      </c>
      <c r="P4401">
        <f t="shared" si="620"/>
        <v>0</v>
      </c>
    </row>
    <row r="4402" spans="1:16" x14ac:dyDescent="0.35">
      <c r="A4402">
        <f t="shared" si="619"/>
        <v>0</v>
      </c>
      <c r="B4402" s="4" t="str">
        <f>IF($M4402&gt;300,"",IF(OR(INDEX(Bemenet!$E$2:$E$301,$M4402)="",INDEX(Bemenet!$F$2:$F$301,$M4402)=""),"",MAX(INDEX(Bemenet!$E$2:$E$301,$M4402),INDEX(Szabalyok!$A:$A,$N4402))))</f>
        <v/>
      </c>
      <c r="C4402" s="4" t="str">
        <f>IF($B4402="","",MIN(INDEX(Bemenet!$F$2:$F$301,$M4402),INDEX(Szabalyok!$B:$B,$N4402)))</f>
        <v/>
      </c>
      <c r="D4402" s="5" t="str">
        <f>IF(AND($B4402&lt;&gt;"",$C4402&lt;&gt;"",$B4402&lt;=$C4402),INDEX(Bemenet!$G$2:$G$301,$M4402),"")</f>
        <v/>
      </c>
      <c r="E4402" s="6" t="str">
        <f>IF(AND($B4402&lt;&gt;"",$C4402&lt;&gt;"",$B4402&lt;=$C4402),INDEX(Bemenet!$D$2:$D$301,$M4402),"")</f>
        <v/>
      </c>
      <c r="F4402" s="5" t="str">
        <f t="shared" si="612"/>
        <v/>
      </c>
      <c r="G4402" s="5" t="str">
        <f t="shared" si="613"/>
        <v/>
      </c>
      <c r="H4402" s="9" t="str">
        <f t="shared" si="614"/>
        <v/>
      </c>
      <c r="I4402" s="5" t="str">
        <f t="shared" si="615"/>
        <v/>
      </c>
      <c r="J4402" s="5" t="str">
        <f>IF(OR($L4402="",NOT(COUNTIFS($L$2:$L4402,$L4402)=1)),"",SUMIFS($G:$G,$L:$L,$L4402))</f>
        <v/>
      </c>
      <c r="K4402" s="5" t="str">
        <f>IF(OR($L4402="",NOT(COUNTIFS($L$2:$L4402,$L4402)=1)),"",SUMIFS($I:$I,$L:$L,$L4402))</f>
        <v/>
      </c>
      <c r="L4402" s="6" t="str">
        <f t="shared" si="616"/>
        <v/>
      </c>
      <c r="M4402" s="6">
        <f t="shared" si="617"/>
        <v>177</v>
      </c>
      <c r="N4402" s="6">
        <f t="shared" si="618"/>
        <v>2</v>
      </c>
      <c r="O4402" s="9" t="str">
        <f>IF(AND($B4402&lt;&gt;"",$C4402&lt;&gt;"",$B4402&lt;=$C4402),INDEX(Szabalyok!$C:$C,$N4402),"")</f>
        <v/>
      </c>
      <c r="P4402">
        <f t="shared" si="620"/>
        <v>0</v>
      </c>
    </row>
    <row r="4403" spans="1:16" x14ac:dyDescent="0.35">
      <c r="A4403">
        <f t="shared" si="619"/>
        <v>0</v>
      </c>
      <c r="B4403" s="4" t="str">
        <f>IF($M4403&gt;300,"",IF(OR(INDEX(Bemenet!$E$2:$E$301,$M4403)="",INDEX(Bemenet!$F$2:$F$301,$M4403)=""),"",MAX(INDEX(Bemenet!$E$2:$E$301,$M4403),INDEX(Szabalyok!$A:$A,$N4403))))</f>
        <v/>
      </c>
      <c r="C4403" s="4" t="str">
        <f>IF($B4403="","",MIN(INDEX(Bemenet!$F$2:$F$301,$M4403),INDEX(Szabalyok!$B:$B,$N4403)))</f>
        <v/>
      </c>
      <c r="D4403" s="5" t="str">
        <f>IF(AND($B4403&lt;&gt;"",$C4403&lt;&gt;"",$B4403&lt;=$C4403),INDEX(Bemenet!$G$2:$G$301,$M4403),"")</f>
        <v/>
      </c>
      <c r="E4403" s="6" t="str">
        <f>IF(AND($B4403&lt;&gt;"",$C4403&lt;&gt;"",$B4403&lt;=$C4403),INDEX(Bemenet!$D$2:$D$301,$M4403),"")</f>
        <v/>
      </c>
      <c r="F4403" s="5" t="str">
        <f t="shared" si="612"/>
        <v/>
      </c>
      <c r="G4403" s="5" t="str">
        <f t="shared" si="613"/>
        <v/>
      </c>
      <c r="H4403" s="9" t="str">
        <f t="shared" si="614"/>
        <v/>
      </c>
      <c r="I4403" s="5" t="str">
        <f t="shared" si="615"/>
        <v/>
      </c>
      <c r="J4403" s="5" t="str">
        <f>IF(OR($L4403="",NOT(COUNTIFS($L$2:$L4403,$L4403)=1)),"",SUMIFS($G:$G,$L:$L,$L4403))</f>
        <v/>
      </c>
      <c r="K4403" s="5" t="str">
        <f>IF(OR($L4403="",NOT(COUNTIFS($L$2:$L4403,$L4403)=1)),"",SUMIFS($I:$I,$L:$L,$L4403))</f>
        <v/>
      </c>
      <c r="L4403" s="6" t="str">
        <f t="shared" si="616"/>
        <v/>
      </c>
      <c r="M4403" s="6">
        <f t="shared" si="617"/>
        <v>177</v>
      </c>
      <c r="N4403" s="6">
        <f t="shared" si="618"/>
        <v>3</v>
      </c>
      <c r="O4403" s="9" t="str">
        <f>IF(AND($B4403&lt;&gt;"",$C4403&lt;&gt;"",$B4403&lt;=$C4403),INDEX(Szabalyok!$C:$C,$N4403),"")</f>
        <v/>
      </c>
      <c r="P4403">
        <f t="shared" si="620"/>
        <v>0</v>
      </c>
    </row>
    <row r="4404" spans="1:16" x14ac:dyDescent="0.35">
      <c r="A4404">
        <f t="shared" si="619"/>
        <v>0</v>
      </c>
      <c r="B4404" s="4" t="str">
        <f>IF($M4404&gt;300,"",IF(OR(INDEX(Bemenet!$E$2:$E$301,$M4404)="",INDEX(Bemenet!$F$2:$F$301,$M4404)=""),"",MAX(INDEX(Bemenet!$E$2:$E$301,$M4404),INDEX(Szabalyok!$A:$A,$N4404))))</f>
        <v/>
      </c>
      <c r="C4404" s="4" t="str">
        <f>IF($B4404="","",MIN(INDEX(Bemenet!$F$2:$F$301,$M4404),INDEX(Szabalyok!$B:$B,$N4404)))</f>
        <v/>
      </c>
      <c r="D4404" s="5" t="str">
        <f>IF(AND($B4404&lt;&gt;"",$C4404&lt;&gt;"",$B4404&lt;=$C4404),INDEX(Bemenet!$G$2:$G$301,$M4404),"")</f>
        <v/>
      </c>
      <c r="E4404" s="6" t="str">
        <f>IF(AND($B4404&lt;&gt;"",$C4404&lt;&gt;"",$B4404&lt;=$C4404),INDEX(Bemenet!$D$2:$D$301,$M4404),"")</f>
        <v/>
      </c>
      <c r="F4404" s="5" t="str">
        <f t="shared" si="612"/>
        <v/>
      </c>
      <c r="G4404" s="5" t="str">
        <f t="shared" si="613"/>
        <v/>
      </c>
      <c r="H4404" s="9" t="str">
        <f t="shared" si="614"/>
        <v/>
      </c>
      <c r="I4404" s="5" t="str">
        <f t="shared" si="615"/>
        <v/>
      </c>
      <c r="J4404" s="5" t="str">
        <f>IF(OR($L4404="",NOT(COUNTIFS($L$2:$L4404,$L4404)=1)),"",SUMIFS($G:$G,$L:$L,$L4404))</f>
        <v/>
      </c>
      <c r="K4404" s="5" t="str">
        <f>IF(OR($L4404="",NOT(COUNTIFS($L$2:$L4404,$L4404)=1)),"",SUMIFS($I:$I,$L:$L,$L4404))</f>
        <v/>
      </c>
      <c r="L4404" s="6" t="str">
        <f t="shared" si="616"/>
        <v/>
      </c>
      <c r="M4404" s="6">
        <f t="shared" si="617"/>
        <v>177</v>
      </c>
      <c r="N4404" s="6">
        <f t="shared" si="618"/>
        <v>4</v>
      </c>
      <c r="O4404" s="9" t="str">
        <f>IF(AND($B4404&lt;&gt;"",$C4404&lt;&gt;"",$B4404&lt;=$C4404),INDEX(Szabalyok!$C:$C,$N4404),"")</f>
        <v/>
      </c>
      <c r="P4404">
        <f t="shared" si="620"/>
        <v>0</v>
      </c>
    </row>
    <row r="4405" spans="1:16" x14ac:dyDescent="0.35">
      <c r="A4405">
        <f t="shared" si="619"/>
        <v>0</v>
      </c>
      <c r="B4405" s="4" t="str">
        <f>IF($M4405&gt;300,"",IF(OR(INDEX(Bemenet!$E$2:$E$301,$M4405)="",INDEX(Bemenet!$F$2:$F$301,$M4405)=""),"",MAX(INDEX(Bemenet!$E$2:$E$301,$M4405),INDEX(Szabalyok!$A:$A,$N4405))))</f>
        <v/>
      </c>
      <c r="C4405" s="4" t="str">
        <f>IF($B4405="","",MIN(INDEX(Bemenet!$F$2:$F$301,$M4405),INDEX(Szabalyok!$B:$B,$N4405)))</f>
        <v/>
      </c>
      <c r="D4405" s="5" t="str">
        <f>IF(AND($B4405&lt;&gt;"",$C4405&lt;&gt;"",$B4405&lt;=$C4405),INDEX(Bemenet!$G$2:$G$301,$M4405),"")</f>
        <v/>
      </c>
      <c r="E4405" s="6" t="str">
        <f>IF(AND($B4405&lt;&gt;"",$C4405&lt;&gt;"",$B4405&lt;=$C4405),INDEX(Bemenet!$D$2:$D$301,$M4405),"")</f>
        <v/>
      </c>
      <c r="F4405" s="5" t="str">
        <f t="shared" si="612"/>
        <v/>
      </c>
      <c r="G4405" s="5" t="str">
        <f t="shared" si="613"/>
        <v/>
      </c>
      <c r="H4405" s="9" t="str">
        <f t="shared" si="614"/>
        <v/>
      </c>
      <c r="I4405" s="5" t="str">
        <f t="shared" si="615"/>
        <v/>
      </c>
      <c r="J4405" s="5" t="str">
        <f>IF(OR($L4405="",NOT(COUNTIFS($L$2:$L4405,$L4405)=1)),"",SUMIFS($G:$G,$L:$L,$L4405))</f>
        <v/>
      </c>
      <c r="K4405" s="5" t="str">
        <f>IF(OR($L4405="",NOT(COUNTIFS($L$2:$L4405,$L4405)=1)),"",SUMIFS($I:$I,$L:$L,$L4405))</f>
        <v/>
      </c>
      <c r="L4405" s="6" t="str">
        <f t="shared" si="616"/>
        <v/>
      </c>
      <c r="M4405" s="6">
        <f t="shared" si="617"/>
        <v>177</v>
      </c>
      <c r="N4405" s="6">
        <f t="shared" si="618"/>
        <v>5</v>
      </c>
      <c r="O4405" s="9" t="str">
        <f>IF(AND($B4405&lt;&gt;"",$C4405&lt;&gt;"",$B4405&lt;=$C4405),INDEX(Szabalyok!$C:$C,$N4405),"")</f>
        <v/>
      </c>
      <c r="P4405">
        <f t="shared" si="620"/>
        <v>0</v>
      </c>
    </row>
    <row r="4406" spans="1:16" x14ac:dyDescent="0.35">
      <c r="A4406">
        <f t="shared" si="619"/>
        <v>0</v>
      </c>
      <c r="B4406" s="4" t="str">
        <f>IF($M4406&gt;300,"",IF(OR(INDEX(Bemenet!$E$2:$E$301,$M4406)="",INDEX(Bemenet!$F$2:$F$301,$M4406)=""),"",MAX(INDEX(Bemenet!$E$2:$E$301,$M4406),INDEX(Szabalyok!$A:$A,$N4406))))</f>
        <v/>
      </c>
      <c r="C4406" s="4" t="str">
        <f>IF($B4406="","",MIN(INDEX(Bemenet!$F$2:$F$301,$M4406),INDEX(Szabalyok!$B:$B,$N4406)))</f>
        <v/>
      </c>
      <c r="D4406" s="5" t="str">
        <f>IF(AND($B4406&lt;&gt;"",$C4406&lt;&gt;"",$B4406&lt;=$C4406),INDEX(Bemenet!$G$2:$G$301,$M4406),"")</f>
        <v/>
      </c>
      <c r="E4406" s="6" t="str">
        <f>IF(AND($B4406&lt;&gt;"",$C4406&lt;&gt;"",$B4406&lt;=$C4406),INDEX(Bemenet!$D$2:$D$301,$M4406),"")</f>
        <v/>
      </c>
      <c r="F4406" s="5" t="str">
        <f t="shared" si="612"/>
        <v/>
      </c>
      <c r="G4406" s="5" t="str">
        <f t="shared" si="613"/>
        <v/>
      </c>
      <c r="H4406" s="9" t="str">
        <f t="shared" si="614"/>
        <v/>
      </c>
      <c r="I4406" s="5" t="str">
        <f t="shared" si="615"/>
        <v/>
      </c>
      <c r="J4406" s="5" t="str">
        <f>IF(OR($L4406="",NOT(COUNTIFS($L$2:$L4406,$L4406)=1)),"",SUMIFS($G:$G,$L:$L,$L4406))</f>
        <v/>
      </c>
      <c r="K4406" s="5" t="str">
        <f>IF(OR($L4406="",NOT(COUNTIFS($L$2:$L4406,$L4406)=1)),"",SUMIFS($I:$I,$L:$L,$L4406))</f>
        <v/>
      </c>
      <c r="L4406" s="6" t="str">
        <f t="shared" si="616"/>
        <v/>
      </c>
      <c r="M4406" s="6">
        <f t="shared" si="617"/>
        <v>177</v>
      </c>
      <c r="N4406" s="6">
        <f t="shared" si="618"/>
        <v>6</v>
      </c>
      <c r="O4406" s="9" t="str">
        <f>IF(AND($B4406&lt;&gt;"",$C4406&lt;&gt;"",$B4406&lt;=$C4406),INDEX(Szabalyok!$C:$C,$N4406),"")</f>
        <v/>
      </c>
      <c r="P4406">
        <f t="shared" si="620"/>
        <v>0</v>
      </c>
    </row>
    <row r="4407" spans="1:16" x14ac:dyDescent="0.35">
      <c r="A4407">
        <f t="shared" si="619"/>
        <v>0</v>
      </c>
      <c r="B4407" s="4" t="str">
        <f>IF($M4407&gt;300,"",IF(OR(INDEX(Bemenet!$E$2:$E$301,$M4407)="",INDEX(Bemenet!$F$2:$F$301,$M4407)=""),"",MAX(INDEX(Bemenet!$E$2:$E$301,$M4407),INDEX(Szabalyok!$A:$A,$N4407))))</f>
        <v/>
      </c>
      <c r="C4407" s="4" t="str">
        <f>IF($B4407="","",MIN(INDEX(Bemenet!$F$2:$F$301,$M4407),INDEX(Szabalyok!$B:$B,$N4407)))</f>
        <v/>
      </c>
      <c r="D4407" s="5" t="str">
        <f>IF(AND($B4407&lt;&gt;"",$C4407&lt;&gt;"",$B4407&lt;=$C4407),INDEX(Bemenet!$G$2:$G$301,$M4407),"")</f>
        <v/>
      </c>
      <c r="E4407" s="6" t="str">
        <f>IF(AND($B4407&lt;&gt;"",$C4407&lt;&gt;"",$B4407&lt;=$C4407),INDEX(Bemenet!$D$2:$D$301,$M4407),"")</f>
        <v/>
      </c>
      <c r="F4407" s="5" t="str">
        <f t="shared" si="612"/>
        <v/>
      </c>
      <c r="G4407" s="5" t="str">
        <f t="shared" si="613"/>
        <v/>
      </c>
      <c r="H4407" s="9" t="str">
        <f t="shared" si="614"/>
        <v/>
      </c>
      <c r="I4407" s="5" t="str">
        <f t="shared" si="615"/>
        <v/>
      </c>
      <c r="J4407" s="5" t="str">
        <f>IF(OR($L4407="",NOT(COUNTIFS($L$2:$L4407,$L4407)=1)),"",SUMIFS($G:$G,$L:$L,$L4407))</f>
        <v/>
      </c>
      <c r="K4407" s="5" t="str">
        <f>IF(OR($L4407="",NOT(COUNTIFS($L$2:$L4407,$L4407)=1)),"",SUMIFS($I:$I,$L:$L,$L4407))</f>
        <v/>
      </c>
      <c r="L4407" s="6" t="str">
        <f t="shared" si="616"/>
        <v/>
      </c>
      <c r="M4407" s="6">
        <f t="shared" si="617"/>
        <v>177</v>
      </c>
      <c r="N4407" s="6">
        <f t="shared" si="618"/>
        <v>7</v>
      </c>
      <c r="O4407" s="9" t="str">
        <f>IF(AND($B4407&lt;&gt;"",$C4407&lt;&gt;"",$B4407&lt;=$C4407),INDEX(Szabalyok!$C:$C,$N4407),"")</f>
        <v/>
      </c>
      <c r="P4407">
        <f t="shared" si="620"/>
        <v>0</v>
      </c>
    </row>
    <row r="4408" spans="1:16" x14ac:dyDescent="0.35">
      <c r="A4408">
        <f t="shared" si="619"/>
        <v>0</v>
      </c>
      <c r="B4408" s="4" t="str">
        <f>IF($M4408&gt;300,"",IF(OR(INDEX(Bemenet!$E$2:$E$301,$M4408)="",INDEX(Bemenet!$F$2:$F$301,$M4408)=""),"",MAX(INDEX(Bemenet!$E$2:$E$301,$M4408),INDEX(Szabalyok!$A:$A,$N4408))))</f>
        <v/>
      </c>
      <c r="C4408" s="4" t="str">
        <f>IF($B4408="","",MIN(INDEX(Bemenet!$F$2:$F$301,$M4408),INDEX(Szabalyok!$B:$B,$N4408)))</f>
        <v/>
      </c>
      <c r="D4408" s="5" t="str">
        <f>IF(AND($B4408&lt;&gt;"",$C4408&lt;&gt;"",$B4408&lt;=$C4408),INDEX(Bemenet!$G$2:$G$301,$M4408),"")</f>
        <v/>
      </c>
      <c r="E4408" s="6" t="str">
        <f>IF(AND($B4408&lt;&gt;"",$C4408&lt;&gt;"",$B4408&lt;=$C4408),INDEX(Bemenet!$D$2:$D$301,$M4408),"")</f>
        <v/>
      </c>
      <c r="F4408" s="5" t="str">
        <f t="shared" si="612"/>
        <v/>
      </c>
      <c r="G4408" s="5" t="str">
        <f t="shared" si="613"/>
        <v/>
      </c>
      <c r="H4408" s="9" t="str">
        <f t="shared" si="614"/>
        <v/>
      </c>
      <c r="I4408" s="5" t="str">
        <f t="shared" si="615"/>
        <v/>
      </c>
      <c r="J4408" s="5" t="str">
        <f>IF(OR($L4408="",NOT(COUNTIFS($L$2:$L4408,$L4408)=1)),"",SUMIFS($G:$G,$L:$L,$L4408))</f>
        <v/>
      </c>
      <c r="K4408" s="5" t="str">
        <f>IF(OR($L4408="",NOT(COUNTIFS($L$2:$L4408,$L4408)=1)),"",SUMIFS($I:$I,$L:$L,$L4408))</f>
        <v/>
      </c>
      <c r="L4408" s="6" t="str">
        <f t="shared" si="616"/>
        <v/>
      </c>
      <c r="M4408" s="6">
        <f t="shared" si="617"/>
        <v>177</v>
      </c>
      <c r="N4408" s="6">
        <f t="shared" si="618"/>
        <v>8</v>
      </c>
      <c r="O4408" s="9" t="str">
        <f>IF(AND($B4408&lt;&gt;"",$C4408&lt;&gt;"",$B4408&lt;=$C4408),INDEX(Szabalyok!$C:$C,$N4408),"")</f>
        <v/>
      </c>
      <c r="P4408">
        <f t="shared" si="620"/>
        <v>0</v>
      </c>
    </row>
    <row r="4409" spans="1:16" x14ac:dyDescent="0.35">
      <c r="A4409">
        <f t="shared" si="619"/>
        <v>0</v>
      </c>
      <c r="B4409" s="4" t="str">
        <f>IF($M4409&gt;300,"",IF(OR(INDEX(Bemenet!$E$2:$E$301,$M4409)="",INDEX(Bemenet!$F$2:$F$301,$M4409)=""),"",MAX(INDEX(Bemenet!$E$2:$E$301,$M4409),INDEX(Szabalyok!$A:$A,$N4409))))</f>
        <v/>
      </c>
      <c r="C4409" s="4" t="str">
        <f>IF($B4409="","",MIN(INDEX(Bemenet!$F$2:$F$301,$M4409),INDEX(Szabalyok!$B:$B,$N4409)))</f>
        <v/>
      </c>
      <c r="D4409" s="5" t="str">
        <f>IF(AND($B4409&lt;&gt;"",$C4409&lt;&gt;"",$B4409&lt;=$C4409),INDEX(Bemenet!$G$2:$G$301,$M4409),"")</f>
        <v/>
      </c>
      <c r="E4409" s="6" t="str">
        <f>IF(AND($B4409&lt;&gt;"",$C4409&lt;&gt;"",$B4409&lt;=$C4409),INDEX(Bemenet!$D$2:$D$301,$M4409),"")</f>
        <v/>
      </c>
      <c r="F4409" s="5" t="str">
        <f t="shared" si="612"/>
        <v/>
      </c>
      <c r="G4409" s="5" t="str">
        <f t="shared" si="613"/>
        <v/>
      </c>
      <c r="H4409" s="9" t="str">
        <f t="shared" si="614"/>
        <v/>
      </c>
      <c r="I4409" s="5" t="str">
        <f t="shared" si="615"/>
        <v/>
      </c>
      <c r="J4409" s="5" t="str">
        <f>IF(OR($L4409="",NOT(COUNTIFS($L$2:$L4409,$L4409)=1)),"",SUMIFS($G:$G,$L:$L,$L4409))</f>
        <v/>
      </c>
      <c r="K4409" s="5" t="str">
        <f>IF(OR($L4409="",NOT(COUNTIFS($L$2:$L4409,$L4409)=1)),"",SUMIFS($I:$I,$L:$L,$L4409))</f>
        <v/>
      </c>
      <c r="L4409" s="6" t="str">
        <f t="shared" si="616"/>
        <v/>
      </c>
      <c r="M4409" s="6">
        <f t="shared" si="617"/>
        <v>177</v>
      </c>
      <c r="N4409" s="6">
        <f t="shared" si="618"/>
        <v>9</v>
      </c>
      <c r="O4409" s="9" t="str">
        <f>IF(AND($B4409&lt;&gt;"",$C4409&lt;&gt;"",$B4409&lt;=$C4409),INDEX(Szabalyok!$C:$C,$N4409),"")</f>
        <v/>
      </c>
      <c r="P4409">
        <f t="shared" si="620"/>
        <v>0</v>
      </c>
    </row>
    <row r="4410" spans="1:16" x14ac:dyDescent="0.35">
      <c r="A4410">
        <f t="shared" si="619"/>
        <v>0</v>
      </c>
      <c r="B4410" s="4" t="str">
        <f>IF($M4410&gt;300,"",IF(OR(INDEX(Bemenet!$E$2:$E$301,$M4410)="",INDEX(Bemenet!$F$2:$F$301,$M4410)=""),"",MAX(INDEX(Bemenet!$E$2:$E$301,$M4410),INDEX(Szabalyok!$A:$A,$N4410))))</f>
        <v/>
      </c>
      <c r="C4410" s="4" t="str">
        <f>IF($B4410="","",MIN(INDEX(Bemenet!$F$2:$F$301,$M4410),INDEX(Szabalyok!$B:$B,$N4410)))</f>
        <v/>
      </c>
      <c r="D4410" s="5" t="str">
        <f>IF(AND($B4410&lt;&gt;"",$C4410&lt;&gt;"",$B4410&lt;=$C4410),INDEX(Bemenet!$G$2:$G$301,$M4410),"")</f>
        <v/>
      </c>
      <c r="E4410" s="6" t="str">
        <f>IF(AND($B4410&lt;&gt;"",$C4410&lt;&gt;"",$B4410&lt;=$C4410),INDEX(Bemenet!$D$2:$D$301,$M4410),"")</f>
        <v/>
      </c>
      <c r="F4410" s="5" t="str">
        <f t="shared" si="612"/>
        <v/>
      </c>
      <c r="G4410" s="5" t="str">
        <f t="shared" si="613"/>
        <v/>
      </c>
      <c r="H4410" s="9" t="str">
        <f t="shared" si="614"/>
        <v/>
      </c>
      <c r="I4410" s="5" t="str">
        <f t="shared" si="615"/>
        <v/>
      </c>
      <c r="J4410" s="5" t="str">
        <f>IF(OR($L4410="",NOT(COUNTIFS($L$2:$L4410,$L4410)=1)),"",SUMIFS($G:$G,$L:$L,$L4410))</f>
        <v/>
      </c>
      <c r="K4410" s="5" t="str">
        <f>IF(OR($L4410="",NOT(COUNTIFS($L$2:$L4410,$L4410)=1)),"",SUMIFS($I:$I,$L:$L,$L4410))</f>
        <v/>
      </c>
      <c r="L4410" s="6" t="str">
        <f t="shared" si="616"/>
        <v/>
      </c>
      <c r="M4410" s="6">
        <f t="shared" si="617"/>
        <v>177</v>
      </c>
      <c r="N4410" s="6">
        <f t="shared" si="618"/>
        <v>10</v>
      </c>
      <c r="O4410" s="9" t="str">
        <f>IF(AND($B4410&lt;&gt;"",$C4410&lt;&gt;"",$B4410&lt;=$C4410),INDEX(Szabalyok!$C:$C,$N4410),"")</f>
        <v/>
      </c>
      <c r="P4410">
        <f t="shared" si="620"/>
        <v>0</v>
      </c>
    </row>
    <row r="4411" spans="1:16" x14ac:dyDescent="0.35">
      <c r="A4411">
        <f t="shared" si="619"/>
        <v>0</v>
      </c>
      <c r="B4411" s="4" t="str">
        <f>IF($M4411&gt;300,"",IF(OR(INDEX(Bemenet!$E$2:$E$301,$M4411)="",INDEX(Bemenet!$F$2:$F$301,$M4411)=""),"",MAX(INDEX(Bemenet!$E$2:$E$301,$M4411),INDEX(Szabalyok!$A:$A,$N4411))))</f>
        <v/>
      </c>
      <c r="C4411" s="4" t="str">
        <f>IF($B4411="","",MIN(INDEX(Bemenet!$F$2:$F$301,$M4411),INDEX(Szabalyok!$B:$B,$N4411)))</f>
        <v/>
      </c>
      <c r="D4411" s="5" t="str">
        <f>IF(AND($B4411&lt;&gt;"",$C4411&lt;&gt;"",$B4411&lt;=$C4411),INDEX(Bemenet!$G$2:$G$301,$M4411),"")</f>
        <v/>
      </c>
      <c r="E4411" s="6" t="str">
        <f>IF(AND($B4411&lt;&gt;"",$C4411&lt;&gt;"",$B4411&lt;=$C4411),INDEX(Bemenet!$D$2:$D$301,$M4411),"")</f>
        <v/>
      </c>
      <c r="F4411" s="5" t="str">
        <f t="shared" si="612"/>
        <v/>
      </c>
      <c r="G4411" s="5" t="str">
        <f t="shared" si="613"/>
        <v/>
      </c>
      <c r="H4411" s="9" t="str">
        <f t="shared" si="614"/>
        <v/>
      </c>
      <c r="I4411" s="5" t="str">
        <f t="shared" si="615"/>
        <v/>
      </c>
      <c r="J4411" s="5" t="str">
        <f>IF(OR($L4411="",NOT(COUNTIFS($L$2:$L4411,$L4411)=1)),"",SUMIFS($G:$G,$L:$L,$L4411))</f>
        <v/>
      </c>
      <c r="K4411" s="5" t="str">
        <f>IF(OR($L4411="",NOT(COUNTIFS($L$2:$L4411,$L4411)=1)),"",SUMIFS($I:$I,$L:$L,$L4411))</f>
        <v/>
      </c>
      <c r="L4411" s="6" t="str">
        <f t="shared" si="616"/>
        <v/>
      </c>
      <c r="M4411" s="6">
        <f t="shared" si="617"/>
        <v>177</v>
      </c>
      <c r="N4411" s="6">
        <f t="shared" si="618"/>
        <v>11</v>
      </c>
      <c r="O4411" s="9" t="str">
        <f>IF(AND($B4411&lt;&gt;"",$C4411&lt;&gt;"",$B4411&lt;=$C4411),INDEX(Szabalyok!$C:$C,$N4411),"")</f>
        <v/>
      </c>
      <c r="P4411">
        <f t="shared" si="620"/>
        <v>0</v>
      </c>
    </row>
    <row r="4412" spans="1:16" x14ac:dyDescent="0.35">
      <c r="A4412">
        <f t="shared" si="619"/>
        <v>0</v>
      </c>
      <c r="B4412" s="4" t="str">
        <f>IF($M4412&gt;300,"",IF(OR(INDEX(Bemenet!$E$2:$E$301,$M4412)="",INDEX(Bemenet!$F$2:$F$301,$M4412)=""),"",MAX(INDEX(Bemenet!$E$2:$E$301,$M4412),INDEX(Szabalyok!$A:$A,$N4412))))</f>
        <v/>
      </c>
      <c r="C4412" s="4" t="str">
        <f>IF($B4412="","",MIN(INDEX(Bemenet!$F$2:$F$301,$M4412),INDEX(Szabalyok!$B:$B,$N4412)))</f>
        <v/>
      </c>
      <c r="D4412" s="5" t="str">
        <f>IF(AND($B4412&lt;&gt;"",$C4412&lt;&gt;"",$B4412&lt;=$C4412),INDEX(Bemenet!$G$2:$G$301,$M4412),"")</f>
        <v/>
      </c>
      <c r="E4412" s="6" t="str">
        <f>IF(AND($B4412&lt;&gt;"",$C4412&lt;&gt;"",$B4412&lt;=$C4412),INDEX(Bemenet!$D$2:$D$301,$M4412),"")</f>
        <v/>
      </c>
      <c r="F4412" s="5" t="str">
        <f t="shared" si="612"/>
        <v/>
      </c>
      <c r="G4412" s="5" t="str">
        <f t="shared" si="613"/>
        <v/>
      </c>
      <c r="H4412" s="9" t="str">
        <f t="shared" si="614"/>
        <v/>
      </c>
      <c r="I4412" s="5" t="str">
        <f t="shared" si="615"/>
        <v/>
      </c>
      <c r="J4412" s="5" t="str">
        <f>IF(OR($L4412="",NOT(COUNTIFS($L$2:$L4412,$L4412)=1)),"",SUMIFS($G:$G,$L:$L,$L4412))</f>
        <v/>
      </c>
      <c r="K4412" s="5" t="str">
        <f>IF(OR($L4412="",NOT(COUNTIFS($L$2:$L4412,$L4412)=1)),"",SUMIFS($I:$I,$L:$L,$L4412))</f>
        <v/>
      </c>
      <c r="L4412" s="6" t="str">
        <f t="shared" si="616"/>
        <v/>
      </c>
      <c r="M4412" s="6">
        <f t="shared" si="617"/>
        <v>177</v>
      </c>
      <c r="N4412" s="6">
        <f t="shared" si="618"/>
        <v>12</v>
      </c>
      <c r="O4412" s="9" t="str">
        <f>IF(AND($B4412&lt;&gt;"",$C4412&lt;&gt;"",$B4412&lt;=$C4412),INDEX(Szabalyok!$C:$C,$N4412),"")</f>
        <v/>
      </c>
      <c r="P4412">
        <f t="shared" si="620"/>
        <v>0</v>
      </c>
    </row>
    <row r="4413" spans="1:16" x14ac:dyDescent="0.35">
      <c r="A4413">
        <f t="shared" si="619"/>
        <v>0</v>
      </c>
      <c r="B4413" s="4" t="str">
        <f>IF($M4413&gt;300,"",IF(OR(INDEX(Bemenet!$E$2:$E$301,$M4413)="",INDEX(Bemenet!$F$2:$F$301,$M4413)=""),"",MAX(INDEX(Bemenet!$E$2:$E$301,$M4413),INDEX(Szabalyok!$A:$A,$N4413))))</f>
        <v/>
      </c>
      <c r="C4413" s="4" t="str">
        <f>IF($B4413="","",MIN(INDEX(Bemenet!$F$2:$F$301,$M4413),INDEX(Szabalyok!$B:$B,$N4413)))</f>
        <v/>
      </c>
      <c r="D4413" s="5" t="str">
        <f>IF(AND($B4413&lt;&gt;"",$C4413&lt;&gt;"",$B4413&lt;=$C4413),INDEX(Bemenet!$G$2:$G$301,$M4413),"")</f>
        <v/>
      </c>
      <c r="E4413" s="6" t="str">
        <f>IF(AND($B4413&lt;&gt;"",$C4413&lt;&gt;"",$B4413&lt;=$C4413),INDEX(Bemenet!$D$2:$D$301,$M4413),"")</f>
        <v/>
      </c>
      <c r="F4413" s="5" t="str">
        <f t="shared" si="612"/>
        <v/>
      </c>
      <c r="G4413" s="5" t="str">
        <f t="shared" si="613"/>
        <v/>
      </c>
      <c r="H4413" s="9" t="str">
        <f t="shared" si="614"/>
        <v/>
      </c>
      <c r="I4413" s="5" t="str">
        <f t="shared" si="615"/>
        <v/>
      </c>
      <c r="J4413" s="5" t="str">
        <f>IF(OR($L4413="",NOT(COUNTIFS($L$2:$L4413,$L4413)=1)),"",SUMIFS($G:$G,$L:$L,$L4413))</f>
        <v/>
      </c>
      <c r="K4413" s="5" t="str">
        <f>IF(OR($L4413="",NOT(COUNTIFS($L$2:$L4413,$L4413)=1)),"",SUMIFS($I:$I,$L:$L,$L4413))</f>
        <v/>
      </c>
      <c r="L4413" s="6" t="str">
        <f t="shared" si="616"/>
        <v/>
      </c>
      <c r="M4413" s="6">
        <f t="shared" si="617"/>
        <v>177</v>
      </c>
      <c r="N4413" s="6">
        <f t="shared" si="618"/>
        <v>13</v>
      </c>
      <c r="O4413" s="9" t="str">
        <f>IF(AND($B4413&lt;&gt;"",$C4413&lt;&gt;"",$B4413&lt;=$C4413),INDEX(Szabalyok!$C:$C,$N4413),"")</f>
        <v/>
      </c>
      <c r="P4413">
        <f t="shared" si="620"/>
        <v>0</v>
      </c>
    </row>
    <row r="4414" spans="1:16" x14ac:dyDescent="0.35">
      <c r="A4414">
        <f t="shared" si="619"/>
        <v>0</v>
      </c>
      <c r="B4414" s="4" t="str">
        <f>IF($M4414&gt;300,"",IF(OR(INDEX(Bemenet!$E$2:$E$301,$M4414)="",INDEX(Bemenet!$F$2:$F$301,$M4414)=""),"",MAX(INDEX(Bemenet!$E$2:$E$301,$M4414),INDEX(Szabalyok!$A:$A,$N4414))))</f>
        <v/>
      </c>
      <c r="C4414" s="4" t="str">
        <f>IF($B4414="","",MIN(INDEX(Bemenet!$F$2:$F$301,$M4414),INDEX(Szabalyok!$B:$B,$N4414)))</f>
        <v/>
      </c>
      <c r="D4414" s="5" t="str">
        <f>IF(AND($B4414&lt;&gt;"",$C4414&lt;&gt;"",$B4414&lt;=$C4414),INDEX(Bemenet!$G$2:$G$301,$M4414),"")</f>
        <v/>
      </c>
      <c r="E4414" s="6" t="str">
        <f>IF(AND($B4414&lt;&gt;"",$C4414&lt;&gt;"",$B4414&lt;=$C4414),INDEX(Bemenet!$D$2:$D$301,$M4414),"")</f>
        <v/>
      </c>
      <c r="F4414" s="5" t="str">
        <f t="shared" si="612"/>
        <v/>
      </c>
      <c r="G4414" s="5" t="str">
        <f t="shared" si="613"/>
        <v/>
      </c>
      <c r="H4414" s="9" t="str">
        <f t="shared" si="614"/>
        <v/>
      </c>
      <c r="I4414" s="5" t="str">
        <f t="shared" si="615"/>
        <v/>
      </c>
      <c r="J4414" s="5" t="str">
        <f>IF(OR($L4414="",NOT(COUNTIFS($L$2:$L4414,$L4414)=1)),"",SUMIFS($G:$G,$L:$L,$L4414))</f>
        <v/>
      </c>
      <c r="K4414" s="5" t="str">
        <f>IF(OR($L4414="",NOT(COUNTIFS($L$2:$L4414,$L4414)=1)),"",SUMIFS($I:$I,$L:$L,$L4414))</f>
        <v/>
      </c>
      <c r="L4414" s="6" t="str">
        <f t="shared" si="616"/>
        <v/>
      </c>
      <c r="M4414" s="6">
        <f t="shared" si="617"/>
        <v>177</v>
      </c>
      <c r="N4414" s="6">
        <f t="shared" si="618"/>
        <v>14</v>
      </c>
      <c r="O4414" s="9" t="str">
        <f>IF(AND($B4414&lt;&gt;"",$C4414&lt;&gt;"",$B4414&lt;=$C4414),INDEX(Szabalyok!$C:$C,$N4414),"")</f>
        <v/>
      </c>
      <c r="P4414">
        <f t="shared" si="620"/>
        <v>0</v>
      </c>
    </row>
    <row r="4415" spans="1:16" x14ac:dyDescent="0.35">
      <c r="A4415">
        <f t="shared" si="619"/>
        <v>0</v>
      </c>
      <c r="B4415" s="4" t="str">
        <f>IF($M4415&gt;300,"",IF(OR(INDEX(Bemenet!$E$2:$E$301,$M4415)="",INDEX(Bemenet!$F$2:$F$301,$M4415)=""),"",MAX(INDEX(Bemenet!$E$2:$E$301,$M4415),INDEX(Szabalyok!$A:$A,$N4415))))</f>
        <v/>
      </c>
      <c r="C4415" s="4" t="str">
        <f>IF($B4415="","",MIN(INDEX(Bemenet!$F$2:$F$301,$M4415),INDEX(Szabalyok!$B:$B,$N4415)))</f>
        <v/>
      </c>
      <c r="D4415" s="5" t="str">
        <f>IF(AND($B4415&lt;&gt;"",$C4415&lt;&gt;"",$B4415&lt;=$C4415),INDEX(Bemenet!$G$2:$G$301,$M4415),"")</f>
        <v/>
      </c>
      <c r="E4415" s="6" t="str">
        <f>IF(AND($B4415&lt;&gt;"",$C4415&lt;&gt;"",$B4415&lt;=$C4415),INDEX(Bemenet!$D$2:$D$301,$M4415),"")</f>
        <v/>
      </c>
      <c r="F4415" s="5" t="str">
        <f t="shared" si="612"/>
        <v/>
      </c>
      <c r="G4415" s="5" t="str">
        <f t="shared" si="613"/>
        <v/>
      </c>
      <c r="H4415" s="9" t="str">
        <f t="shared" si="614"/>
        <v/>
      </c>
      <c r="I4415" s="5" t="str">
        <f t="shared" si="615"/>
        <v/>
      </c>
      <c r="J4415" s="5" t="str">
        <f>IF(OR($L4415="",NOT(COUNTIFS($L$2:$L4415,$L4415)=1)),"",SUMIFS($G:$G,$L:$L,$L4415))</f>
        <v/>
      </c>
      <c r="K4415" s="5" t="str">
        <f>IF(OR($L4415="",NOT(COUNTIFS($L$2:$L4415,$L4415)=1)),"",SUMIFS($I:$I,$L:$L,$L4415))</f>
        <v/>
      </c>
      <c r="L4415" s="6" t="str">
        <f t="shared" si="616"/>
        <v/>
      </c>
      <c r="M4415" s="6">
        <f t="shared" si="617"/>
        <v>177</v>
      </c>
      <c r="N4415" s="6">
        <f t="shared" si="618"/>
        <v>15</v>
      </c>
      <c r="O4415" s="9" t="str">
        <f>IF(AND($B4415&lt;&gt;"",$C4415&lt;&gt;"",$B4415&lt;=$C4415),INDEX(Szabalyok!$C:$C,$N4415),"")</f>
        <v/>
      </c>
      <c r="P4415">
        <f t="shared" si="620"/>
        <v>0</v>
      </c>
    </row>
    <row r="4416" spans="1:16" x14ac:dyDescent="0.35">
      <c r="A4416">
        <f t="shared" si="619"/>
        <v>0</v>
      </c>
      <c r="B4416" s="4" t="str">
        <f>IF($M4416&gt;300,"",IF(OR(INDEX(Bemenet!$E$2:$E$301,$M4416)="",INDEX(Bemenet!$F$2:$F$301,$M4416)=""),"",MAX(INDEX(Bemenet!$E$2:$E$301,$M4416),INDEX(Szabalyok!$A:$A,$N4416))))</f>
        <v/>
      </c>
      <c r="C4416" s="4" t="str">
        <f>IF($B4416="","",MIN(INDEX(Bemenet!$F$2:$F$301,$M4416),INDEX(Szabalyok!$B:$B,$N4416)))</f>
        <v/>
      </c>
      <c r="D4416" s="5" t="str">
        <f>IF(AND($B4416&lt;&gt;"",$C4416&lt;&gt;"",$B4416&lt;=$C4416),INDEX(Bemenet!$G$2:$G$301,$M4416),"")</f>
        <v/>
      </c>
      <c r="E4416" s="6" t="str">
        <f>IF(AND($B4416&lt;&gt;"",$C4416&lt;&gt;"",$B4416&lt;=$C4416),INDEX(Bemenet!$D$2:$D$301,$M4416),"")</f>
        <v/>
      </c>
      <c r="F4416" s="5" t="str">
        <f t="shared" si="612"/>
        <v/>
      </c>
      <c r="G4416" s="5" t="str">
        <f t="shared" si="613"/>
        <v/>
      </c>
      <c r="H4416" s="9" t="str">
        <f t="shared" si="614"/>
        <v/>
      </c>
      <c r="I4416" s="5" t="str">
        <f t="shared" si="615"/>
        <v/>
      </c>
      <c r="J4416" s="5" t="str">
        <f>IF(OR($L4416="",NOT(COUNTIFS($L$2:$L4416,$L4416)=1)),"",SUMIFS($G:$G,$L:$L,$L4416))</f>
        <v/>
      </c>
      <c r="K4416" s="5" t="str">
        <f>IF(OR($L4416="",NOT(COUNTIFS($L$2:$L4416,$L4416)=1)),"",SUMIFS($I:$I,$L:$L,$L4416))</f>
        <v/>
      </c>
      <c r="L4416" s="6" t="str">
        <f t="shared" si="616"/>
        <v/>
      </c>
      <c r="M4416" s="6">
        <f t="shared" si="617"/>
        <v>177</v>
      </c>
      <c r="N4416" s="6">
        <f t="shared" si="618"/>
        <v>16</v>
      </c>
      <c r="O4416" s="9" t="str">
        <f>IF(AND($B4416&lt;&gt;"",$C4416&lt;&gt;"",$B4416&lt;=$C4416),INDEX(Szabalyok!$C:$C,$N4416),"")</f>
        <v/>
      </c>
      <c r="P4416">
        <f t="shared" si="620"/>
        <v>0</v>
      </c>
    </row>
    <row r="4417" spans="1:16" x14ac:dyDescent="0.35">
      <c r="A4417">
        <f t="shared" si="619"/>
        <v>0</v>
      </c>
      <c r="B4417" s="4" t="str">
        <f>IF($M4417&gt;300,"",IF(OR(INDEX(Bemenet!$E$2:$E$301,$M4417)="",INDEX(Bemenet!$F$2:$F$301,$M4417)=""),"",MAX(INDEX(Bemenet!$E$2:$E$301,$M4417),INDEX(Szabalyok!$A:$A,$N4417))))</f>
        <v/>
      </c>
      <c r="C4417" s="4" t="str">
        <f>IF($B4417="","",MIN(INDEX(Bemenet!$F$2:$F$301,$M4417),INDEX(Szabalyok!$B:$B,$N4417)))</f>
        <v/>
      </c>
      <c r="D4417" s="5" t="str">
        <f>IF(AND($B4417&lt;&gt;"",$C4417&lt;&gt;"",$B4417&lt;=$C4417),INDEX(Bemenet!$G$2:$G$301,$M4417),"")</f>
        <v/>
      </c>
      <c r="E4417" s="6" t="str">
        <f>IF(AND($B4417&lt;&gt;"",$C4417&lt;&gt;"",$B4417&lt;=$C4417),INDEX(Bemenet!$D$2:$D$301,$M4417),"")</f>
        <v/>
      </c>
      <c r="F4417" s="5" t="str">
        <f t="shared" si="612"/>
        <v/>
      </c>
      <c r="G4417" s="5" t="str">
        <f t="shared" si="613"/>
        <v/>
      </c>
      <c r="H4417" s="9" t="str">
        <f t="shared" si="614"/>
        <v/>
      </c>
      <c r="I4417" s="5" t="str">
        <f t="shared" si="615"/>
        <v/>
      </c>
      <c r="J4417" s="5" t="str">
        <f>IF(OR($L4417="",NOT(COUNTIFS($L$2:$L4417,$L4417)=1)),"",SUMIFS($G:$G,$L:$L,$L4417))</f>
        <v/>
      </c>
      <c r="K4417" s="5" t="str">
        <f>IF(OR($L4417="",NOT(COUNTIFS($L$2:$L4417,$L4417)=1)),"",SUMIFS($I:$I,$L:$L,$L4417))</f>
        <v/>
      </c>
      <c r="L4417" s="6" t="str">
        <f t="shared" si="616"/>
        <v/>
      </c>
      <c r="M4417" s="6">
        <f t="shared" si="617"/>
        <v>177</v>
      </c>
      <c r="N4417" s="6">
        <f t="shared" si="618"/>
        <v>17</v>
      </c>
      <c r="O4417" s="9" t="str">
        <f>IF(AND($B4417&lt;&gt;"",$C4417&lt;&gt;"",$B4417&lt;=$C4417),INDEX(Szabalyok!$C:$C,$N4417),"")</f>
        <v/>
      </c>
      <c r="P4417">
        <f t="shared" si="620"/>
        <v>0</v>
      </c>
    </row>
    <row r="4418" spans="1:16" x14ac:dyDescent="0.35">
      <c r="A4418">
        <f t="shared" si="619"/>
        <v>0</v>
      </c>
      <c r="B4418" s="4" t="str">
        <f>IF($M4418&gt;300,"",IF(OR(INDEX(Bemenet!$E$2:$E$301,$M4418)="",INDEX(Bemenet!$F$2:$F$301,$M4418)=""),"",MAX(INDEX(Bemenet!$E$2:$E$301,$M4418),INDEX(Szabalyok!$A:$A,$N4418))))</f>
        <v/>
      </c>
      <c r="C4418" s="4" t="str">
        <f>IF($B4418="","",MIN(INDEX(Bemenet!$F$2:$F$301,$M4418),INDEX(Szabalyok!$B:$B,$N4418)))</f>
        <v/>
      </c>
      <c r="D4418" s="5" t="str">
        <f>IF(AND($B4418&lt;&gt;"",$C4418&lt;&gt;"",$B4418&lt;=$C4418),INDEX(Bemenet!$G$2:$G$301,$M4418),"")</f>
        <v/>
      </c>
      <c r="E4418" s="6" t="str">
        <f>IF(AND($B4418&lt;&gt;"",$C4418&lt;&gt;"",$B4418&lt;=$C4418),INDEX(Bemenet!$D$2:$D$301,$M4418),"")</f>
        <v/>
      </c>
      <c r="F4418" s="5" t="str">
        <f t="shared" ref="F4418:F4481" si="621">IF(AND($B4418&lt;&gt;"",$C4418&lt;&gt;"",$B4418&lt;=$C4418),$C4418-$B4418+1,"")</f>
        <v/>
      </c>
      <c r="G4418" s="5" t="str">
        <f t="shared" ref="G4418:G4481" si="622">IF($F4418="","",$F4418*$D4418)</f>
        <v/>
      </c>
      <c r="H4418" s="9" t="str">
        <f t="shared" ref="H4418:H4481" si="623">IF($G4418="","",$O4418)</f>
        <v/>
      </c>
      <c r="I4418" s="5" t="str">
        <f t="shared" ref="I4418:I4481" si="624">IF($G4418="","",$G4418*IF($H4418="",$O4418,$H4418)/100)</f>
        <v/>
      </c>
      <c r="J4418" s="5" t="str">
        <f>IF(OR($L4418="",NOT(COUNTIFS($L$2:$L4418,$L4418)=1)),"",SUMIFS($G:$G,$L:$L,$L4418))</f>
        <v/>
      </c>
      <c r="K4418" s="5" t="str">
        <f>IF(OR($L4418="",NOT(COUNTIFS($L$2:$L4418,$L4418)=1)),"",SUMIFS($I:$I,$L:$L,$L4418))</f>
        <v/>
      </c>
      <c r="L4418" s="6" t="str">
        <f t="shared" ref="L4418:L4481" si="625">IF($B4418="","",YEAR($B4418))</f>
        <v/>
      </c>
      <c r="M4418" s="6">
        <f t="shared" ref="M4418:M4481" si="626">INT((ROW()-2)/25)+1</f>
        <v>177</v>
      </c>
      <c r="N4418" s="6">
        <f t="shared" ref="N4418:N4481" si="627">MOD(ROW()-2,25)+2</f>
        <v>18</v>
      </c>
      <c r="O4418" s="9" t="str">
        <f>IF(AND($B4418&lt;&gt;"",$C4418&lt;&gt;"",$B4418&lt;=$C4418),INDEX(Szabalyok!$C:$C,$N4418),"")</f>
        <v/>
      </c>
      <c r="P4418">
        <f t="shared" si="620"/>
        <v>0</v>
      </c>
    </row>
    <row r="4419" spans="1:16" x14ac:dyDescent="0.35">
      <c r="A4419">
        <f t="shared" si="619"/>
        <v>0</v>
      </c>
      <c r="B4419" s="4" t="str">
        <f>IF($M4419&gt;300,"",IF(OR(INDEX(Bemenet!$E$2:$E$301,$M4419)="",INDEX(Bemenet!$F$2:$F$301,$M4419)=""),"",MAX(INDEX(Bemenet!$E$2:$E$301,$M4419),INDEX(Szabalyok!$A:$A,$N4419))))</f>
        <v/>
      </c>
      <c r="C4419" s="4" t="str">
        <f>IF($B4419="","",MIN(INDEX(Bemenet!$F$2:$F$301,$M4419),INDEX(Szabalyok!$B:$B,$N4419)))</f>
        <v/>
      </c>
      <c r="D4419" s="5" t="str">
        <f>IF(AND($B4419&lt;&gt;"",$C4419&lt;&gt;"",$B4419&lt;=$C4419),INDEX(Bemenet!$G$2:$G$301,$M4419),"")</f>
        <v/>
      </c>
      <c r="E4419" s="6" t="str">
        <f>IF(AND($B4419&lt;&gt;"",$C4419&lt;&gt;"",$B4419&lt;=$C4419),INDEX(Bemenet!$D$2:$D$301,$M4419),"")</f>
        <v/>
      </c>
      <c r="F4419" s="5" t="str">
        <f t="shared" si="621"/>
        <v/>
      </c>
      <c r="G4419" s="5" t="str">
        <f t="shared" si="622"/>
        <v/>
      </c>
      <c r="H4419" s="9" t="str">
        <f t="shared" si="623"/>
        <v/>
      </c>
      <c r="I4419" s="5" t="str">
        <f t="shared" si="624"/>
        <v/>
      </c>
      <c r="J4419" s="5" t="str">
        <f>IF(OR($L4419="",NOT(COUNTIFS($L$2:$L4419,$L4419)=1)),"",SUMIFS($G:$G,$L:$L,$L4419))</f>
        <v/>
      </c>
      <c r="K4419" s="5" t="str">
        <f>IF(OR($L4419="",NOT(COUNTIFS($L$2:$L4419,$L4419)=1)),"",SUMIFS($I:$I,$L:$L,$L4419))</f>
        <v/>
      </c>
      <c r="L4419" s="6" t="str">
        <f t="shared" si="625"/>
        <v/>
      </c>
      <c r="M4419" s="6">
        <f t="shared" si="626"/>
        <v>177</v>
      </c>
      <c r="N4419" s="6">
        <f t="shared" si="627"/>
        <v>19</v>
      </c>
      <c r="O4419" s="9" t="str">
        <f>IF(AND($B4419&lt;&gt;"",$C4419&lt;&gt;"",$B4419&lt;=$C4419),INDEX(Szabalyok!$C:$C,$N4419),"")</f>
        <v/>
      </c>
      <c r="P4419">
        <f t="shared" si="620"/>
        <v>0</v>
      </c>
    </row>
    <row r="4420" spans="1:16" x14ac:dyDescent="0.35">
      <c r="A4420">
        <f t="shared" ref="A4420:A4483" si="628">IF(P4420=P4419,0,P4420)</f>
        <v>0</v>
      </c>
      <c r="B4420" s="4" t="str">
        <f>IF($M4420&gt;300,"",IF(OR(INDEX(Bemenet!$E$2:$E$301,$M4420)="",INDEX(Bemenet!$F$2:$F$301,$M4420)=""),"",MAX(INDEX(Bemenet!$E$2:$E$301,$M4420),INDEX(Szabalyok!$A:$A,$N4420))))</f>
        <v/>
      </c>
      <c r="C4420" s="4" t="str">
        <f>IF($B4420="","",MIN(INDEX(Bemenet!$F$2:$F$301,$M4420),INDEX(Szabalyok!$B:$B,$N4420)))</f>
        <v/>
      </c>
      <c r="D4420" s="5" t="str">
        <f>IF(AND($B4420&lt;&gt;"",$C4420&lt;&gt;"",$B4420&lt;=$C4420),INDEX(Bemenet!$G$2:$G$301,$M4420),"")</f>
        <v/>
      </c>
      <c r="E4420" s="6" t="str">
        <f>IF(AND($B4420&lt;&gt;"",$C4420&lt;&gt;"",$B4420&lt;=$C4420),INDEX(Bemenet!$D$2:$D$301,$M4420),"")</f>
        <v/>
      </c>
      <c r="F4420" s="5" t="str">
        <f t="shared" si="621"/>
        <v/>
      </c>
      <c r="G4420" s="5" t="str">
        <f t="shared" si="622"/>
        <v/>
      </c>
      <c r="H4420" s="9" t="str">
        <f t="shared" si="623"/>
        <v/>
      </c>
      <c r="I4420" s="5" t="str">
        <f t="shared" si="624"/>
        <v/>
      </c>
      <c r="J4420" s="5" t="str">
        <f>IF(OR($L4420="",NOT(COUNTIFS($L$2:$L4420,$L4420)=1)),"",SUMIFS($G:$G,$L:$L,$L4420))</f>
        <v/>
      </c>
      <c r="K4420" s="5" t="str">
        <f>IF(OR($L4420="",NOT(COUNTIFS($L$2:$L4420,$L4420)=1)),"",SUMIFS($I:$I,$L:$L,$L4420))</f>
        <v/>
      </c>
      <c r="L4420" s="6" t="str">
        <f t="shared" si="625"/>
        <v/>
      </c>
      <c r="M4420" s="6">
        <f t="shared" si="626"/>
        <v>177</v>
      </c>
      <c r="N4420" s="6">
        <f t="shared" si="627"/>
        <v>20</v>
      </c>
      <c r="O4420" s="9" t="str">
        <f>IF(AND($B4420&lt;&gt;"",$C4420&lt;&gt;"",$B4420&lt;=$C4420),INDEX(Szabalyok!$C:$C,$N4420),"")</f>
        <v/>
      </c>
      <c r="P4420">
        <f t="shared" ref="P4420:P4483" si="629">IF(D4420="",P4419,P4419+1)</f>
        <v>0</v>
      </c>
    </row>
    <row r="4421" spans="1:16" x14ac:dyDescent="0.35">
      <c r="A4421">
        <f t="shared" si="628"/>
        <v>0</v>
      </c>
      <c r="B4421" s="4" t="str">
        <f>IF($M4421&gt;300,"",IF(OR(INDEX(Bemenet!$E$2:$E$301,$M4421)="",INDEX(Bemenet!$F$2:$F$301,$M4421)=""),"",MAX(INDEX(Bemenet!$E$2:$E$301,$M4421),INDEX(Szabalyok!$A:$A,$N4421))))</f>
        <v/>
      </c>
      <c r="C4421" s="4" t="str">
        <f>IF($B4421="","",MIN(INDEX(Bemenet!$F$2:$F$301,$M4421),INDEX(Szabalyok!$B:$B,$N4421)))</f>
        <v/>
      </c>
      <c r="D4421" s="5" t="str">
        <f>IF(AND($B4421&lt;&gt;"",$C4421&lt;&gt;"",$B4421&lt;=$C4421),INDEX(Bemenet!$G$2:$G$301,$M4421),"")</f>
        <v/>
      </c>
      <c r="E4421" s="6" t="str">
        <f>IF(AND($B4421&lt;&gt;"",$C4421&lt;&gt;"",$B4421&lt;=$C4421),INDEX(Bemenet!$D$2:$D$301,$M4421),"")</f>
        <v/>
      </c>
      <c r="F4421" s="5" t="str">
        <f t="shared" si="621"/>
        <v/>
      </c>
      <c r="G4421" s="5" t="str">
        <f t="shared" si="622"/>
        <v/>
      </c>
      <c r="H4421" s="9" t="str">
        <f t="shared" si="623"/>
        <v/>
      </c>
      <c r="I4421" s="5" t="str">
        <f t="shared" si="624"/>
        <v/>
      </c>
      <c r="J4421" s="5" t="str">
        <f>IF(OR($L4421="",NOT(COUNTIFS($L$2:$L4421,$L4421)=1)),"",SUMIFS($G:$G,$L:$L,$L4421))</f>
        <v/>
      </c>
      <c r="K4421" s="5" t="str">
        <f>IF(OR($L4421="",NOT(COUNTIFS($L$2:$L4421,$L4421)=1)),"",SUMIFS($I:$I,$L:$L,$L4421))</f>
        <v/>
      </c>
      <c r="L4421" s="6" t="str">
        <f t="shared" si="625"/>
        <v/>
      </c>
      <c r="M4421" s="6">
        <f t="shared" si="626"/>
        <v>177</v>
      </c>
      <c r="N4421" s="6">
        <f t="shared" si="627"/>
        <v>21</v>
      </c>
      <c r="O4421" s="9" t="str">
        <f>IF(AND($B4421&lt;&gt;"",$C4421&lt;&gt;"",$B4421&lt;=$C4421),INDEX(Szabalyok!$C:$C,$N4421),"")</f>
        <v/>
      </c>
      <c r="P4421">
        <f t="shared" si="629"/>
        <v>0</v>
      </c>
    </row>
    <row r="4422" spans="1:16" x14ac:dyDescent="0.35">
      <c r="A4422">
        <f t="shared" si="628"/>
        <v>0</v>
      </c>
      <c r="B4422" s="4" t="str">
        <f>IF($M4422&gt;300,"",IF(OR(INDEX(Bemenet!$E$2:$E$301,$M4422)="",INDEX(Bemenet!$F$2:$F$301,$M4422)=""),"",MAX(INDEX(Bemenet!$E$2:$E$301,$M4422),INDEX(Szabalyok!$A:$A,$N4422))))</f>
        <v/>
      </c>
      <c r="C4422" s="4" t="str">
        <f>IF($B4422="","",MIN(INDEX(Bemenet!$F$2:$F$301,$M4422),INDEX(Szabalyok!$B:$B,$N4422)))</f>
        <v/>
      </c>
      <c r="D4422" s="5" t="str">
        <f>IF(AND($B4422&lt;&gt;"",$C4422&lt;&gt;"",$B4422&lt;=$C4422),INDEX(Bemenet!$G$2:$G$301,$M4422),"")</f>
        <v/>
      </c>
      <c r="E4422" s="6" t="str">
        <f>IF(AND($B4422&lt;&gt;"",$C4422&lt;&gt;"",$B4422&lt;=$C4422),INDEX(Bemenet!$D$2:$D$301,$M4422),"")</f>
        <v/>
      </c>
      <c r="F4422" s="5" t="str">
        <f t="shared" si="621"/>
        <v/>
      </c>
      <c r="G4422" s="5" t="str">
        <f t="shared" si="622"/>
        <v/>
      </c>
      <c r="H4422" s="9" t="str">
        <f t="shared" si="623"/>
        <v/>
      </c>
      <c r="I4422" s="5" t="str">
        <f t="shared" si="624"/>
        <v/>
      </c>
      <c r="J4422" s="5" t="str">
        <f>IF(OR($L4422="",NOT(COUNTIFS($L$2:$L4422,$L4422)=1)),"",SUMIFS($G:$G,$L:$L,$L4422))</f>
        <v/>
      </c>
      <c r="K4422" s="5" t="str">
        <f>IF(OR($L4422="",NOT(COUNTIFS($L$2:$L4422,$L4422)=1)),"",SUMIFS($I:$I,$L:$L,$L4422))</f>
        <v/>
      </c>
      <c r="L4422" s="6" t="str">
        <f t="shared" si="625"/>
        <v/>
      </c>
      <c r="M4422" s="6">
        <f t="shared" si="626"/>
        <v>177</v>
      </c>
      <c r="N4422" s="6">
        <f t="shared" si="627"/>
        <v>22</v>
      </c>
      <c r="O4422" s="9" t="str">
        <f>IF(AND($B4422&lt;&gt;"",$C4422&lt;&gt;"",$B4422&lt;=$C4422),INDEX(Szabalyok!$C:$C,$N4422),"")</f>
        <v/>
      </c>
      <c r="P4422">
        <f t="shared" si="629"/>
        <v>0</v>
      </c>
    </row>
    <row r="4423" spans="1:16" x14ac:dyDescent="0.35">
      <c r="A4423">
        <f t="shared" si="628"/>
        <v>0</v>
      </c>
      <c r="B4423" s="4" t="str">
        <f>IF($M4423&gt;300,"",IF(OR(INDEX(Bemenet!$E$2:$E$301,$M4423)="",INDEX(Bemenet!$F$2:$F$301,$M4423)=""),"",MAX(INDEX(Bemenet!$E$2:$E$301,$M4423),INDEX(Szabalyok!$A:$A,$N4423))))</f>
        <v/>
      </c>
      <c r="C4423" s="4" t="str">
        <f>IF($B4423="","",MIN(INDEX(Bemenet!$F$2:$F$301,$M4423),INDEX(Szabalyok!$B:$B,$N4423)))</f>
        <v/>
      </c>
      <c r="D4423" s="5" t="str">
        <f>IF(AND($B4423&lt;&gt;"",$C4423&lt;&gt;"",$B4423&lt;=$C4423),INDEX(Bemenet!$G$2:$G$301,$M4423),"")</f>
        <v/>
      </c>
      <c r="E4423" s="6" t="str">
        <f>IF(AND($B4423&lt;&gt;"",$C4423&lt;&gt;"",$B4423&lt;=$C4423),INDEX(Bemenet!$D$2:$D$301,$M4423),"")</f>
        <v/>
      </c>
      <c r="F4423" s="5" t="str">
        <f t="shared" si="621"/>
        <v/>
      </c>
      <c r="G4423" s="5" t="str">
        <f t="shared" si="622"/>
        <v/>
      </c>
      <c r="H4423" s="9" t="str">
        <f t="shared" si="623"/>
        <v/>
      </c>
      <c r="I4423" s="5" t="str">
        <f t="shared" si="624"/>
        <v/>
      </c>
      <c r="J4423" s="5" t="str">
        <f>IF(OR($L4423="",NOT(COUNTIFS($L$2:$L4423,$L4423)=1)),"",SUMIFS($G:$G,$L:$L,$L4423))</f>
        <v/>
      </c>
      <c r="K4423" s="5" t="str">
        <f>IF(OR($L4423="",NOT(COUNTIFS($L$2:$L4423,$L4423)=1)),"",SUMIFS($I:$I,$L:$L,$L4423))</f>
        <v/>
      </c>
      <c r="L4423" s="6" t="str">
        <f t="shared" si="625"/>
        <v/>
      </c>
      <c r="M4423" s="6">
        <f t="shared" si="626"/>
        <v>177</v>
      </c>
      <c r="N4423" s="6">
        <f t="shared" si="627"/>
        <v>23</v>
      </c>
      <c r="O4423" s="9" t="str">
        <f>IF(AND($B4423&lt;&gt;"",$C4423&lt;&gt;"",$B4423&lt;=$C4423),INDEX(Szabalyok!$C:$C,$N4423),"")</f>
        <v/>
      </c>
      <c r="P4423">
        <f t="shared" si="629"/>
        <v>0</v>
      </c>
    </row>
    <row r="4424" spans="1:16" x14ac:dyDescent="0.35">
      <c r="A4424">
        <f t="shared" si="628"/>
        <v>0</v>
      </c>
      <c r="B4424" s="4" t="str">
        <f>IF($M4424&gt;300,"",IF(OR(INDEX(Bemenet!$E$2:$E$301,$M4424)="",INDEX(Bemenet!$F$2:$F$301,$M4424)=""),"",MAX(INDEX(Bemenet!$E$2:$E$301,$M4424),INDEX(Szabalyok!$A:$A,$N4424))))</f>
        <v/>
      </c>
      <c r="C4424" s="4" t="str">
        <f>IF($B4424="","",MIN(INDEX(Bemenet!$F$2:$F$301,$M4424),INDEX(Szabalyok!$B:$B,$N4424)))</f>
        <v/>
      </c>
      <c r="D4424" s="5" t="str">
        <f>IF(AND($B4424&lt;&gt;"",$C4424&lt;&gt;"",$B4424&lt;=$C4424),INDEX(Bemenet!$G$2:$G$301,$M4424),"")</f>
        <v/>
      </c>
      <c r="E4424" s="6" t="str">
        <f>IF(AND($B4424&lt;&gt;"",$C4424&lt;&gt;"",$B4424&lt;=$C4424),INDEX(Bemenet!$D$2:$D$301,$M4424),"")</f>
        <v/>
      </c>
      <c r="F4424" s="5" t="str">
        <f t="shared" si="621"/>
        <v/>
      </c>
      <c r="G4424" s="5" t="str">
        <f t="shared" si="622"/>
        <v/>
      </c>
      <c r="H4424" s="9" t="str">
        <f t="shared" si="623"/>
        <v/>
      </c>
      <c r="I4424" s="5" t="str">
        <f t="shared" si="624"/>
        <v/>
      </c>
      <c r="J4424" s="5" t="str">
        <f>IF(OR($L4424="",NOT(COUNTIFS($L$2:$L4424,$L4424)=1)),"",SUMIFS($G:$G,$L:$L,$L4424))</f>
        <v/>
      </c>
      <c r="K4424" s="5" t="str">
        <f>IF(OR($L4424="",NOT(COUNTIFS($L$2:$L4424,$L4424)=1)),"",SUMIFS($I:$I,$L:$L,$L4424))</f>
        <v/>
      </c>
      <c r="L4424" s="6" t="str">
        <f t="shared" si="625"/>
        <v/>
      </c>
      <c r="M4424" s="6">
        <f t="shared" si="626"/>
        <v>177</v>
      </c>
      <c r="N4424" s="6">
        <f t="shared" si="627"/>
        <v>24</v>
      </c>
      <c r="O4424" s="9" t="str">
        <f>IF(AND($B4424&lt;&gt;"",$C4424&lt;&gt;"",$B4424&lt;=$C4424),INDEX(Szabalyok!$C:$C,$N4424),"")</f>
        <v/>
      </c>
      <c r="P4424">
        <f t="shared" si="629"/>
        <v>0</v>
      </c>
    </row>
    <row r="4425" spans="1:16" x14ac:dyDescent="0.35">
      <c r="A4425">
        <f t="shared" si="628"/>
        <v>0</v>
      </c>
      <c r="B4425" s="4" t="str">
        <f>IF($M4425&gt;300,"",IF(OR(INDEX(Bemenet!$E$2:$E$301,$M4425)="",INDEX(Bemenet!$F$2:$F$301,$M4425)=""),"",MAX(INDEX(Bemenet!$E$2:$E$301,$M4425),INDEX(Szabalyok!$A:$A,$N4425))))</f>
        <v/>
      </c>
      <c r="C4425" s="4" t="str">
        <f>IF($B4425="","",MIN(INDEX(Bemenet!$F$2:$F$301,$M4425),INDEX(Szabalyok!$B:$B,$N4425)))</f>
        <v/>
      </c>
      <c r="D4425" s="5" t="str">
        <f>IF(AND($B4425&lt;&gt;"",$C4425&lt;&gt;"",$B4425&lt;=$C4425),INDEX(Bemenet!$G$2:$G$301,$M4425),"")</f>
        <v/>
      </c>
      <c r="E4425" s="6" t="str">
        <f>IF(AND($B4425&lt;&gt;"",$C4425&lt;&gt;"",$B4425&lt;=$C4425),INDEX(Bemenet!$D$2:$D$301,$M4425),"")</f>
        <v/>
      </c>
      <c r="F4425" s="5" t="str">
        <f t="shared" si="621"/>
        <v/>
      </c>
      <c r="G4425" s="5" t="str">
        <f t="shared" si="622"/>
        <v/>
      </c>
      <c r="H4425" s="9" t="str">
        <f t="shared" si="623"/>
        <v/>
      </c>
      <c r="I4425" s="5" t="str">
        <f t="shared" si="624"/>
        <v/>
      </c>
      <c r="J4425" s="5" t="str">
        <f>IF(OR($L4425="",NOT(COUNTIFS($L$2:$L4425,$L4425)=1)),"",SUMIFS($G:$G,$L:$L,$L4425))</f>
        <v/>
      </c>
      <c r="K4425" s="5" t="str">
        <f>IF(OR($L4425="",NOT(COUNTIFS($L$2:$L4425,$L4425)=1)),"",SUMIFS($I:$I,$L:$L,$L4425))</f>
        <v/>
      </c>
      <c r="L4425" s="6" t="str">
        <f t="shared" si="625"/>
        <v/>
      </c>
      <c r="M4425" s="6">
        <f t="shared" si="626"/>
        <v>177</v>
      </c>
      <c r="N4425" s="6">
        <f t="shared" si="627"/>
        <v>25</v>
      </c>
      <c r="O4425" s="9" t="str">
        <f>IF(AND($B4425&lt;&gt;"",$C4425&lt;&gt;"",$B4425&lt;=$C4425),INDEX(Szabalyok!$C:$C,$N4425),"")</f>
        <v/>
      </c>
      <c r="P4425">
        <f t="shared" si="629"/>
        <v>0</v>
      </c>
    </row>
    <row r="4426" spans="1:16" x14ac:dyDescent="0.35">
      <c r="A4426">
        <f t="shared" si="628"/>
        <v>0</v>
      </c>
      <c r="B4426" s="4" t="str">
        <f>IF($M4426&gt;300,"",IF(OR(INDEX(Bemenet!$E$2:$E$301,$M4426)="",INDEX(Bemenet!$F$2:$F$301,$M4426)=""),"",MAX(INDEX(Bemenet!$E$2:$E$301,$M4426),INDEX(Szabalyok!$A:$A,$N4426))))</f>
        <v/>
      </c>
      <c r="C4426" s="4" t="str">
        <f>IF($B4426="","",MIN(INDEX(Bemenet!$F$2:$F$301,$M4426),INDEX(Szabalyok!$B:$B,$N4426)))</f>
        <v/>
      </c>
      <c r="D4426" s="5" t="str">
        <f>IF(AND($B4426&lt;&gt;"",$C4426&lt;&gt;"",$B4426&lt;=$C4426),INDEX(Bemenet!$G$2:$G$301,$M4426),"")</f>
        <v/>
      </c>
      <c r="E4426" s="6" t="str">
        <f>IF(AND($B4426&lt;&gt;"",$C4426&lt;&gt;"",$B4426&lt;=$C4426),INDEX(Bemenet!$D$2:$D$301,$M4426),"")</f>
        <v/>
      </c>
      <c r="F4426" s="5" t="str">
        <f t="shared" si="621"/>
        <v/>
      </c>
      <c r="G4426" s="5" t="str">
        <f t="shared" si="622"/>
        <v/>
      </c>
      <c r="H4426" s="9" t="str">
        <f t="shared" si="623"/>
        <v/>
      </c>
      <c r="I4426" s="5" t="str">
        <f t="shared" si="624"/>
        <v/>
      </c>
      <c r="J4426" s="5" t="str">
        <f>IF(OR($L4426="",NOT(COUNTIFS($L$2:$L4426,$L4426)=1)),"",SUMIFS($G:$G,$L:$L,$L4426))</f>
        <v/>
      </c>
      <c r="K4426" s="5" t="str">
        <f>IF(OR($L4426="",NOT(COUNTIFS($L$2:$L4426,$L4426)=1)),"",SUMIFS($I:$I,$L:$L,$L4426))</f>
        <v/>
      </c>
      <c r="L4426" s="6" t="str">
        <f t="shared" si="625"/>
        <v/>
      </c>
      <c r="M4426" s="6">
        <f t="shared" si="626"/>
        <v>177</v>
      </c>
      <c r="N4426" s="6">
        <f t="shared" si="627"/>
        <v>26</v>
      </c>
      <c r="O4426" s="9" t="str">
        <f>IF(AND($B4426&lt;&gt;"",$C4426&lt;&gt;"",$B4426&lt;=$C4426),INDEX(Szabalyok!$C:$C,$N4426),"")</f>
        <v/>
      </c>
      <c r="P4426">
        <f t="shared" si="629"/>
        <v>0</v>
      </c>
    </row>
    <row r="4427" spans="1:16" x14ac:dyDescent="0.35">
      <c r="A4427">
        <f t="shared" si="628"/>
        <v>0</v>
      </c>
      <c r="B4427" s="4" t="str">
        <f>IF($M4427&gt;300,"",IF(OR(INDEX(Bemenet!$E$2:$E$301,$M4427)="",INDEX(Bemenet!$F$2:$F$301,$M4427)=""),"",MAX(INDEX(Bemenet!$E$2:$E$301,$M4427),INDEX(Szabalyok!$A:$A,$N4427))))</f>
        <v/>
      </c>
      <c r="C4427" s="4" t="str">
        <f>IF($B4427="","",MIN(INDEX(Bemenet!$F$2:$F$301,$M4427),INDEX(Szabalyok!$B:$B,$N4427)))</f>
        <v/>
      </c>
      <c r="D4427" s="5" t="str">
        <f>IF(AND($B4427&lt;&gt;"",$C4427&lt;&gt;"",$B4427&lt;=$C4427),INDEX(Bemenet!$G$2:$G$301,$M4427),"")</f>
        <v/>
      </c>
      <c r="E4427" s="6" t="str">
        <f>IF(AND($B4427&lt;&gt;"",$C4427&lt;&gt;"",$B4427&lt;=$C4427),INDEX(Bemenet!$D$2:$D$301,$M4427),"")</f>
        <v/>
      </c>
      <c r="F4427" s="5" t="str">
        <f t="shared" si="621"/>
        <v/>
      </c>
      <c r="G4427" s="5" t="str">
        <f t="shared" si="622"/>
        <v/>
      </c>
      <c r="H4427" s="9" t="str">
        <f t="shared" si="623"/>
        <v/>
      </c>
      <c r="I4427" s="5" t="str">
        <f t="shared" si="624"/>
        <v/>
      </c>
      <c r="J4427" s="5" t="str">
        <f>IF(OR($L4427="",NOT(COUNTIFS($L$2:$L4427,$L4427)=1)),"",SUMIFS($G:$G,$L:$L,$L4427))</f>
        <v/>
      </c>
      <c r="K4427" s="5" t="str">
        <f>IF(OR($L4427="",NOT(COUNTIFS($L$2:$L4427,$L4427)=1)),"",SUMIFS($I:$I,$L:$L,$L4427))</f>
        <v/>
      </c>
      <c r="L4427" s="6" t="str">
        <f t="shared" si="625"/>
        <v/>
      </c>
      <c r="M4427" s="6">
        <f t="shared" si="626"/>
        <v>178</v>
      </c>
      <c r="N4427" s="6">
        <f t="shared" si="627"/>
        <v>2</v>
      </c>
      <c r="O4427" s="9" t="str">
        <f>IF(AND($B4427&lt;&gt;"",$C4427&lt;&gt;"",$B4427&lt;=$C4427),INDEX(Szabalyok!$C:$C,$N4427),"")</f>
        <v/>
      </c>
      <c r="P4427">
        <f t="shared" si="629"/>
        <v>0</v>
      </c>
    </row>
    <row r="4428" spans="1:16" x14ac:dyDescent="0.35">
      <c r="A4428">
        <f t="shared" si="628"/>
        <v>0</v>
      </c>
      <c r="B4428" s="4" t="str">
        <f>IF($M4428&gt;300,"",IF(OR(INDEX(Bemenet!$E$2:$E$301,$M4428)="",INDEX(Bemenet!$F$2:$F$301,$M4428)=""),"",MAX(INDEX(Bemenet!$E$2:$E$301,$M4428),INDEX(Szabalyok!$A:$A,$N4428))))</f>
        <v/>
      </c>
      <c r="C4428" s="4" t="str">
        <f>IF($B4428="","",MIN(INDEX(Bemenet!$F$2:$F$301,$M4428),INDEX(Szabalyok!$B:$B,$N4428)))</f>
        <v/>
      </c>
      <c r="D4428" s="5" t="str">
        <f>IF(AND($B4428&lt;&gt;"",$C4428&lt;&gt;"",$B4428&lt;=$C4428),INDEX(Bemenet!$G$2:$G$301,$M4428),"")</f>
        <v/>
      </c>
      <c r="E4428" s="6" t="str">
        <f>IF(AND($B4428&lt;&gt;"",$C4428&lt;&gt;"",$B4428&lt;=$C4428),INDEX(Bemenet!$D$2:$D$301,$M4428),"")</f>
        <v/>
      </c>
      <c r="F4428" s="5" t="str">
        <f t="shared" si="621"/>
        <v/>
      </c>
      <c r="G4428" s="5" t="str">
        <f t="shared" si="622"/>
        <v/>
      </c>
      <c r="H4428" s="9" t="str">
        <f t="shared" si="623"/>
        <v/>
      </c>
      <c r="I4428" s="5" t="str">
        <f t="shared" si="624"/>
        <v/>
      </c>
      <c r="J4428" s="5" t="str">
        <f>IF(OR($L4428="",NOT(COUNTIFS($L$2:$L4428,$L4428)=1)),"",SUMIFS($G:$G,$L:$L,$L4428))</f>
        <v/>
      </c>
      <c r="K4428" s="5" t="str">
        <f>IF(OR($L4428="",NOT(COUNTIFS($L$2:$L4428,$L4428)=1)),"",SUMIFS($I:$I,$L:$L,$L4428))</f>
        <v/>
      </c>
      <c r="L4428" s="6" t="str">
        <f t="shared" si="625"/>
        <v/>
      </c>
      <c r="M4428" s="6">
        <f t="shared" si="626"/>
        <v>178</v>
      </c>
      <c r="N4428" s="6">
        <f t="shared" si="627"/>
        <v>3</v>
      </c>
      <c r="O4428" s="9" t="str">
        <f>IF(AND($B4428&lt;&gt;"",$C4428&lt;&gt;"",$B4428&lt;=$C4428),INDEX(Szabalyok!$C:$C,$N4428),"")</f>
        <v/>
      </c>
      <c r="P4428">
        <f t="shared" si="629"/>
        <v>0</v>
      </c>
    </row>
    <row r="4429" spans="1:16" x14ac:dyDescent="0.35">
      <c r="A4429">
        <f t="shared" si="628"/>
        <v>0</v>
      </c>
      <c r="B4429" s="4" t="str">
        <f>IF($M4429&gt;300,"",IF(OR(INDEX(Bemenet!$E$2:$E$301,$M4429)="",INDEX(Bemenet!$F$2:$F$301,$M4429)=""),"",MAX(INDEX(Bemenet!$E$2:$E$301,$M4429),INDEX(Szabalyok!$A:$A,$N4429))))</f>
        <v/>
      </c>
      <c r="C4429" s="4" t="str">
        <f>IF($B4429="","",MIN(INDEX(Bemenet!$F$2:$F$301,$M4429),INDEX(Szabalyok!$B:$B,$N4429)))</f>
        <v/>
      </c>
      <c r="D4429" s="5" t="str">
        <f>IF(AND($B4429&lt;&gt;"",$C4429&lt;&gt;"",$B4429&lt;=$C4429),INDEX(Bemenet!$G$2:$G$301,$M4429),"")</f>
        <v/>
      </c>
      <c r="E4429" s="6" t="str">
        <f>IF(AND($B4429&lt;&gt;"",$C4429&lt;&gt;"",$B4429&lt;=$C4429),INDEX(Bemenet!$D$2:$D$301,$M4429),"")</f>
        <v/>
      </c>
      <c r="F4429" s="5" t="str">
        <f t="shared" si="621"/>
        <v/>
      </c>
      <c r="G4429" s="5" t="str">
        <f t="shared" si="622"/>
        <v/>
      </c>
      <c r="H4429" s="9" t="str">
        <f t="shared" si="623"/>
        <v/>
      </c>
      <c r="I4429" s="5" t="str">
        <f t="shared" si="624"/>
        <v/>
      </c>
      <c r="J4429" s="5" t="str">
        <f>IF(OR($L4429="",NOT(COUNTIFS($L$2:$L4429,$L4429)=1)),"",SUMIFS($G:$G,$L:$L,$L4429))</f>
        <v/>
      </c>
      <c r="K4429" s="5" t="str">
        <f>IF(OR($L4429="",NOT(COUNTIFS($L$2:$L4429,$L4429)=1)),"",SUMIFS($I:$I,$L:$L,$L4429))</f>
        <v/>
      </c>
      <c r="L4429" s="6" t="str">
        <f t="shared" si="625"/>
        <v/>
      </c>
      <c r="M4429" s="6">
        <f t="shared" si="626"/>
        <v>178</v>
      </c>
      <c r="N4429" s="6">
        <f t="shared" si="627"/>
        <v>4</v>
      </c>
      <c r="O4429" s="9" t="str">
        <f>IF(AND($B4429&lt;&gt;"",$C4429&lt;&gt;"",$B4429&lt;=$C4429),INDEX(Szabalyok!$C:$C,$N4429),"")</f>
        <v/>
      </c>
      <c r="P4429">
        <f t="shared" si="629"/>
        <v>0</v>
      </c>
    </row>
    <row r="4430" spans="1:16" x14ac:dyDescent="0.35">
      <c r="A4430">
        <f t="shared" si="628"/>
        <v>0</v>
      </c>
      <c r="B4430" s="4" t="str">
        <f>IF($M4430&gt;300,"",IF(OR(INDEX(Bemenet!$E$2:$E$301,$M4430)="",INDEX(Bemenet!$F$2:$F$301,$M4430)=""),"",MAX(INDEX(Bemenet!$E$2:$E$301,$M4430),INDEX(Szabalyok!$A:$A,$N4430))))</f>
        <v/>
      </c>
      <c r="C4430" s="4" t="str">
        <f>IF($B4430="","",MIN(INDEX(Bemenet!$F$2:$F$301,$M4430),INDEX(Szabalyok!$B:$B,$N4430)))</f>
        <v/>
      </c>
      <c r="D4430" s="5" t="str">
        <f>IF(AND($B4430&lt;&gt;"",$C4430&lt;&gt;"",$B4430&lt;=$C4430),INDEX(Bemenet!$G$2:$G$301,$M4430),"")</f>
        <v/>
      </c>
      <c r="E4430" s="6" t="str">
        <f>IF(AND($B4430&lt;&gt;"",$C4430&lt;&gt;"",$B4430&lt;=$C4430),INDEX(Bemenet!$D$2:$D$301,$M4430),"")</f>
        <v/>
      </c>
      <c r="F4430" s="5" t="str">
        <f t="shared" si="621"/>
        <v/>
      </c>
      <c r="G4430" s="5" t="str">
        <f t="shared" si="622"/>
        <v/>
      </c>
      <c r="H4430" s="9" t="str">
        <f t="shared" si="623"/>
        <v/>
      </c>
      <c r="I4430" s="5" t="str">
        <f t="shared" si="624"/>
        <v/>
      </c>
      <c r="J4430" s="5" t="str">
        <f>IF(OR($L4430="",NOT(COUNTIFS($L$2:$L4430,$L4430)=1)),"",SUMIFS($G:$G,$L:$L,$L4430))</f>
        <v/>
      </c>
      <c r="K4430" s="5" t="str">
        <f>IF(OR($L4430="",NOT(COUNTIFS($L$2:$L4430,$L4430)=1)),"",SUMIFS($I:$I,$L:$L,$L4430))</f>
        <v/>
      </c>
      <c r="L4430" s="6" t="str">
        <f t="shared" si="625"/>
        <v/>
      </c>
      <c r="M4430" s="6">
        <f t="shared" si="626"/>
        <v>178</v>
      </c>
      <c r="N4430" s="6">
        <f t="shared" si="627"/>
        <v>5</v>
      </c>
      <c r="O4430" s="9" t="str">
        <f>IF(AND($B4430&lt;&gt;"",$C4430&lt;&gt;"",$B4430&lt;=$C4430),INDEX(Szabalyok!$C:$C,$N4430),"")</f>
        <v/>
      </c>
      <c r="P4430">
        <f t="shared" si="629"/>
        <v>0</v>
      </c>
    </row>
    <row r="4431" spans="1:16" x14ac:dyDescent="0.35">
      <c r="A4431">
        <f t="shared" si="628"/>
        <v>0</v>
      </c>
      <c r="B4431" s="4" t="str">
        <f>IF($M4431&gt;300,"",IF(OR(INDEX(Bemenet!$E$2:$E$301,$M4431)="",INDEX(Bemenet!$F$2:$F$301,$M4431)=""),"",MAX(INDEX(Bemenet!$E$2:$E$301,$M4431),INDEX(Szabalyok!$A:$A,$N4431))))</f>
        <v/>
      </c>
      <c r="C4431" s="4" t="str">
        <f>IF($B4431="","",MIN(INDEX(Bemenet!$F$2:$F$301,$M4431),INDEX(Szabalyok!$B:$B,$N4431)))</f>
        <v/>
      </c>
      <c r="D4431" s="5" t="str">
        <f>IF(AND($B4431&lt;&gt;"",$C4431&lt;&gt;"",$B4431&lt;=$C4431),INDEX(Bemenet!$G$2:$G$301,$M4431),"")</f>
        <v/>
      </c>
      <c r="E4431" s="6" t="str">
        <f>IF(AND($B4431&lt;&gt;"",$C4431&lt;&gt;"",$B4431&lt;=$C4431),INDEX(Bemenet!$D$2:$D$301,$M4431),"")</f>
        <v/>
      </c>
      <c r="F4431" s="5" t="str">
        <f t="shared" si="621"/>
        <v/>
      </c>
      <c r="G4431" s="5" t="str">
        <f t="shared" si="622"/>
        <v/>
      </c>
      <c r="H4431" s="9" t="str">
        <f t="shared" si="623"/>
        <v/>
      </c>
      <c r="I4431" s="5" t="str">
        <f t="shared" si="624"/>
        <v/>
      </c>
      <c r="J4431" s="5" t="str">
        <f>IF(OR($L4431="",NOT(COUNTIFS($L$2:$L4431,$L4431)=1)),"",SUMIFS($G:$G,$L:$L,$L4431))</f>
        <v/>
      </c>
      <c r="K4431" s="5" t="str">
        <f>IF(OR($L4431="",NOT(COUNTIFS($L$2:$L4431,$L4431)=1)),"",SUMIFS($I:$I,$L:$L,$L4431))</f>
        <v/>
      </c>
      <c r="L4431" s="6" t="str">
        <f t="shared" si="625"/>
        <v/>
      </c>
      <c r="M4431" s="6">
        <f t="shared" si="626"/>
        <v>178</v>
      </c>
      <c r="N4431" s="6">
        <f t="shared" si="627"/>
        <v>6</v>
      </c>
      <c r="O4431" s="9" t="str">
        <f>IF(AND($B4431&lt;&gt;"",$C4431&lt;&gt;"",$B4431&lt;=$C4431),INDEX(Szabalyok!$C:$C,$N4431),"")</f>
        <v/>
      </c>
      <c r="P4431">
        <f t="shared" si="629"/>
        <v>0</v>
      </c>
    </row>
    <row r="4432" spans="1:16" x14ac:dyDescent="0.35">
      <c r="A4432">
        <f t="shared" si="628"/>
        <v>0</v>
      </c>
      <c r="B4432" s="4" t="str">
        <f>IF($M4432&gt;300,"",IF(OR(INDEX(Bemenet!$E$2:$E$301,$M4432)="",INDEX(Bemenet!$F$2:$F$301,$M4432)=""),"",MAX(INDEX(Bemenet!$E$2:$E$301,$M4432),INDEX(Szabalyok!$A:$A,$N4432))))</f>
        <v/>
      </c>
      <c r="C4432" s="4" t="str">
        <f>IF($B4432="","",MIN(INDEX(Bemenet!$F$2:$F$301,$M4432),INDEX(Szabalyok!$B:$B,$N4432)))</f>
        <v/>
      </c>
      <c r="D4432" s="5" t="str">
        <f>IF(AND($B4432&lt;&gt;"",$C4432&lt;&gt;"",$B4432&lt;=$C4432),INDEX(Bemenet!$G$2:$G$301,$M4432),"")</f>
        <v/>
      </c>
      <c r="E4432" s="6" t="str">
        <f>IF(AND($B4432&lt;&gt;"",$C4432&lt;&gt;"",$B4432&lt;=$C4432),INDEX(Bemenet!$D$2:$D$301,$M4432),"")</f>
        <v/>
      </c>
      <c r="F4432" s="5" t="str">
        <f t="shared" si="621"/>
        <v/>
      </c>
      <c r="G4432" s="5" t="str">
        <f t="shared" si="622"/>
        <v/>
      </c>
      <c r="H4432" s="9" t="str">
        <f t="shared" si="623"/>
        <v/>
      </c>
      <c r="I4432" s="5" t="str">
        <f t="shared" si="624"/>
        <v/>
      </c>
      <c r="J4432" s="5" t="str">
        <f>IF(OR($L4432="",NOT(COUNTIFS($L$2:$L4432,$L4432)=1)),"",SUMIFS($G:$G,$L:$L,$L4432))</f>
        <v/>
      </c>
      <c r="K4432" s="5" t="str">
        <f>IF(OR($L4432="",NOT(COUNTIFS($L$2:$L4432,$L4432)=1)),"",SUMIFS($I:$I,$L:$L,$L4432))</f>
        <v/>
      </c>
      <c r="L4432" s="6" t="str">
        <f t="shared" si="625"/>
        <v/>
      </c>
      <c r="M4432" s="6">
        <f t="shared" si="626"/>
        <v>178</v>
      </c>
      <c r="N4432" s="6">
        <f t="shared" si="627"/>
        <v>7</v>
      </c>
      <c r="O4432" s="9" t="str">
        <f>IF(AND($B4432&lt;&gt;"",$C4432&lt;&gt;"",$B4432&lt;=$C4432),INDEX(Szabalyok!$C:$C,$N4432),"")</f>
        <v/>
      </c>
      <c r="P4432">
        <f t="shared" si="629"/>
        <v>0</v>
      </c>
    </row>
    <row r="4433" spans="1:16" x14ac:dyDescent="0.35">
      <c r="A4433">
        <f t="shared" si="628"/>
        <v>0</v>
      </c>
      <c r="B4433" s="4" t="str">
        <f>IF($M4433&gt;300,"",IF(OR(INDEX(Bemenet!$E$2:$E$301,$M4433)="",INDEX(Bemenet!$F$2:$F$301,$M4433)=""),"",MAX(INDEX(Bemenet!$E$2:$E$301,$M4433),INDEX(Szabalyok!$A:$A,$N4433))))</f>
        <v/>
      </c>
      <c r="C4433" s="4" t="str">
        <f>IF($B4433="","",MIN(INDEX(Bemenet!$F$2:$F$301,$M4433),INDEX(Szabalyok!$B:$B,$N4433)))</f>
        <v/>
      </c>
      <c r="D4433" s="5" t="str">
        <f>IF(AND($B4433&lt;&gt;"",$C4433&lt;&gt;"",$B4433&lt;=$C4433),INDEX(Bemenet!$G$2:$G$301,$M4433),"")</f>
        <v/>
      </c>
      <c r="E4433" s="6" t="str">
        <f>IF(AND($B4433&lt;&gt;"",$C4433&lt;&gt;"",$B4433&lt;=$C4433),INDEX(Bemenet!$D$2:$D$301,$M4433),"")</f>
        <v/>
      </c>
      <c r="F4433" s="5" t="str">
        <f t="shared" si="621"/>
        <v/>
      </c>
      <c r="G4433" s="5" t="str">
        <f t="shared" si="622"/>
        <v/>
      </c>
      <c r="H4433" s="9" t="str">
        <f t="shared" si="623"/>
        <v/>
      </c>
      <c r="I4433" s="5" t="str">
        <f t="shared" si="624"/>
        <v/>
      </c>
      <c r="J4433" s="5" t="str">
        <f>IF(OR($L4433="",NOT(COUNTIFS($L$2:$L4433,$L4433)=1)),"",SUMIFS($G:$G,$L:$L,$L4433))</f>
        <v/>
      </c>
      <c r="K4433" s="5" t="str">
        <f>IF(OR($L4433="",NOT(COUNTIFS($L$2:$L4433,$L4433)=1)),"",SUMIFS($I:$I,$L:$L,$L4433))</f>
        <v/>
      </c>
      <c r="L4433" s="6" t="str">
        <f t="shared" si="625"/>
        <v/>
      </c>
      <c r="M4433" s="6">
        <f t="shared" si="626"/>
        <v>178</v>
      </c>
      <c r="N4433" s="6">
        <f t="shared" si="627"/>
        <v>8</v>
      </c>
      <c r="O4433" s="9" t="str">
        <f>IF(AND($B4433&lt;&gt;"",$C4433&lt;&gt;"",$B4433&lt;=$C4433),INDEX(Szabalyok!$C:$C,$N4433),"")</f>
        <v/>
      </c>
      <c r="P4433">
        <f t="shared" si="629"/>
        <v>0</v>
      </c>
    </row>
    <row r="4434" spans="1:16" x14ac:dyDescent="0.35">
      <c r="A4434">
        <f t="shared" si="628"/>
        <v>0</v>
      </c>
      <c r="B4434" s="4" t="str">
        <f>IF($M4434&gt;300,"",IF(OR(INDEX(Bemenet!$E$2:$E$301,$M4434)="",INDEX(Bemenet!$F$2:$F$301,$M4434)=""),"",MAX(INDEX(Bemenet!$E$2:$E$301,$M4434),INDEX(Szabalyok!$A:$A,$N4434))))</f>
        <v/>
      </c>
      <c r="C4434" s="4" t="str">
        <f>IF($B4434="","",MIN(INDEX(Bemenet!$F$2:$F$301,$M4434),INDEX(Szabalyok!$B:$B,$N4434)))</f>
        <v/>
      </c>
      <c r="D4434" s="5" t="str">
        <f>IF(AND($B4434&lt;&gt;"",$C4434&lt;&gt;"",$B4434&lt;=$C4434),INDEX(Bemenet!$G$2:$G$301,$M4434),"")</f>
        <v/>
      </c>
      <c r="E4434" s="6" t="str">
        <f>IF(AND($B4434&lt;&gt;"",$C4434&lt;&gt;"",$B4434&lt;=$C4434),INDEX(Bemenet!$D$2:$D$301,$M4434),"")</f>
        <v/>
      </c>
      <c r="F4434" s="5" t="str">
        <f t="shared" si="621"/>
        <v/>
      </c>
      <c r="G4434" s="5" t="str">
        <f t="shared" si="622"/>
        <v/>
      </c>
      <c r="H4434" s="9" t="str">
        <f t="shared" si="623"/>
        <v/>
      </c>
      <c r="I4434" s="5" t="str">
        <f t="shared" si="624"/>
        <v/>
      </c>
      <c r="J4434" s="5" t="str">
        <f>IF(OR($L4434="",NOT(COUNTIFS($L$2:$L4434,$L4434)=1)),"",SUMIFS($G:$G,$L:$L,$L4434))</f>
        <v/>
      </c>
      <c r="K4434" s="5" t="str">
        <f>IF(OR($L4434="",NOT(COUNTIFS($L$2:$L4434,$L4434)=1)),"",SUMIFS($I:$I,$L:$L,$L4434))</f>
        <v/>
      </c>
      <c r="L4434" s="6" t="str">
        <f t="shared" si="625"/>
        <v/>
      </c>
      <c r="M4434" s="6">
        <f t="shared" si="626"/>
        <v>178</v>
      </c>
      <c r="N4434" s="6">
        <f t="shared" si="627"/>
        <v>9</v>
      </c>
      <c r="O4434" s="9" t="str">
        <f>IF(AND($B4434&lt;&gt;"",$C4434&lt;&gt;"",$B4434&lt;=$C4434),INDEX(Szabalyok!$C:$C,$N4434),"")</f>
        <v/>
      </c>
      <c r="P4434">
        <f t="shared" si="629"/>
        <v>0</v>
      </c>
    </row>
    <row r="4435" spans="1:16" x14ac:dyDescent="0.35">
      <c r="A4435">
        <f t="shared" si="628"/>
        <v>0</v>
      </c>
      <c r="B4435" s="4" t="str">
        <f>IF($M4435&gt;300,"",IF(OR(INDEX(Bemenet!$E$2:$E$301,$M4435)="",INDEX(Bemenet!$F$2:$F$301,$M4435)=""),"",MAX(INDEX(Bemenet!$E$2:$E$301,$M4435),INDEX(Szabalyok!$A:$A,$N4435))))</f>
        <v/>
      </c>
      <c r="C4435" s="4" t="str">
        <f>IF($B4435="","",MIN(INDEX(Bemenet!$F$2:$F$301,$M4435),INDEX(Szabalyok!$B:$B,$N4435)))</f>
        <v/>
      </c>
      <c r="D4435" s="5" t="str">
        <f>IF(AND($B4435&lt;&gt;"",$C4435&lt;&gt;"",$B4435&lt;=$C4435),INDEX(Bemenet!$G$2:$G$301,$M4435),"")</f>
        <v/>
      </c>
      <c r="E4435" s="6" t="str">
        <f>IF(AND($B4435&lt;&gt;"",$C4435&lt;&gt;"",$B4435&lt;=$C4435),INDEX(Bemenet!$D$2:$D$301,$M4435),"")</f>
        <v/>
      </c>
      <c r="F4435" s="5" t="str">
        <f t="shared" si="621"/>
        <v/>
      </c>
      <c r="G4435" s="5" t="str">
        <f t="shared" si="622"/>
        <v/>
      </c>
      <c r="H4435" s="9" t="str">
        <f t="shared" si="623"/>
        <v/>
      </c>
      <c r="I4435" s="5" t="str">
        <f t="shared" si="624"/>
        <v/>
      </c>
      <c r="J4435" s="5" t="str">
        <f>IF(OR($L4435="",NOT(COUNTIFS($L$2:$L4435,$L4435)=1)),"",SUMIFS($G:$G,$L:$L,$L4435))</f>
        <v/>
      </c>
      <c r="K4435" s="5" t="str">
        <f>IF(OR($L4435="",NOT(COUNTIFS($L$2:$L4435,$L4435)=1)),"",SUMIFS($I:$I,$L:$L,$L4435))</f>
        <v/>
      </c>
      <c r="L4435" s="6" t="str">
        <f t="shared" si="625"/>
        <v/>
      </c>
      <c r="M4435" s="6">
        <f t="shared" si="626"/>
        <v>178</v>
      </c>
      <c r="N4435" s="6">
        <f t="shared" si="627"/>
        <v>10</v>
      </c>
      <c r="O4435" s="9" t="str">
        <f>IF(AND($B4435&lt;&gt;"",$C4435&lt;&gt;"",$B4435&lt;=$C4435),INDEX(Szabalyok!$C:$C,$N4435),"")</f>
        <v/>
      </c>
      <c r="P4435">
        <f t="shared" si="629"/>
        <v>0</v>
      </c>
    </row>
    <row r="4436" spans="1:16" x14ac:dyDescent="0.35">
      <c r="A4436">
        <f t="shared" si="628"/>
        <v>0</v>
      </c>
      <c r="B4436" s="4" t="str">
        <f>IF($M4436&gt;300,"",IF(OR(INDEX(Bemenet!$E$2:$E$301,$M4436)="",INDEX(Bemenet!$F$2:$F$301,$M4436)=""),"",MAX(INDEX(Bemenet!$E$2:$E$301,$M4436),INDEX(Szabalyok!$A:$A,$N4436))))</f>
        <v/>
      </c>
      <c r="C4436" s="4" t="str">
        <f>IF($B4436="","",MIN(INDEX(Bemenet!$F$2:$F$301,$M4436),INDEX(Szabalyok!$B:$B,$N4436)))</f>
        <v/>
      </c>
      <c r="D4436" s="5" t="str">
        <f>IF(AND($B4436&lt;&gt;"",$C4436&lt;&gt;"",$B4436&lt;=$C4436),INDEX(Bemenet!$G$2:$G$301,$M4436),"")</f>
        <v/>
      </c>
      <c r="E4436" s="6" t="str">
        <f>IF(AND($B4436&lt;&gt;"",$C4436&lt;&gt;"",$B4436&lt;=$C4436),INDEX(Bemenet!$D$2:$D$301,$M4436),"")</f>
        <v/>
      </c>
      <c r="F4436" s="5" t="str">
        <f t="shared" si="621"/>
        <v/>
      </c>
      <c r="G4436" s="5" t="str">
        <f t="shared" si="622"/>
        <v/>
      </c>
      <c r="H4436" s="9" t="str">
        <f t="shared" si="623"/>
        <v/>
      </c>
      <c r="I4436" s="5" t="str">
        <f t="shared" si="624"/>
        <v/>
      </c>
      <c r="J4436" s="5" t="str">
        <f>IF(OR($L4436="",NOT(COUNTIFS($L$2:$L4436,$L4436)=1)),"",SUMIFS($G:$G,$L:$L,$L4436))</f>
        <v/>
      </c>
      <c r="K4436" s="5" t="str">
        <f>IF(OR($L4436="",NOT(COUNTIFS($L$2:$L4436,$L4436)=1)),"",SUMIFS($I:$I,$L:$L,$L4436))</f>
        <v/>
      </c>
      <c r="L4436" s="6" t="str">
        <f t="shared" si="625"/>
        <v/>
      </c>
      <c r="M4436" s="6">
        <f t="shared" si="626"/>
        <v>178</v>
      </c>
      <c r="N4436" s="6">
        <f t="shared" si="627"/>
        <v>11</v>
      </c>
      <c r="O4436" s="9" t="str">
        <f>IF(AND($B4436&lt;&gt;"",$C4436&lt;&gt;"",$B4436&lt;=$C4436),INDEX(Szabalyok!$C:$C,$N4436),"")</f>
        <v/>
      </c>
      <c r="P4436">
        <f t="shared" si="629"/>
        <v>0</v>
      </c>
    </row>
    <row r="4437" spans="1:16" x14ac:dyDescent="0.35">
      <c r="A4437">
        <f t="shared" si="628"/>
        <v>0</v>
      </c>
      <c r="B4437" s="4" t="str">
        <f>IF($M4437&gt;300,"",IF(OR(INDEX(Bemenet!$E$2:$E$301,$M4437)="",INDEX(Bemenet!$F$2:$F$301,$M4437)=""),"",MAX(INDEX(Bemenet!$E$2:$E$301,$M4437),INDEX(Szabalyok!$A:$A,$N4437))))</f>
        <v/>
      </c>
      <c r="C4437" s="4" t="str">
        <f>IF($B4437="","",MIN(INDEX(Bemenet!$F$2:$F$301,$M4437),INDEX(Szabalyok!$B:$B,$N4437)))</f>
        <v/>
      </c>
      <c r="D4437" s="5" t="str">
        <f>IF(AND($B4437&lt;&gt;"",$C4437&lt;&gt;"",$B4437&lt;=$C4437),INDEX(Bemenet!$G$2:$G$301,$M4437),"")</f>
        <v/>
      </c>
      <c r="E4437" s="6" t="str">
        <f>IF(AND($B4437&lt;&gt;"",$C4437&lt;&gt;"",$B4437&lt;=$C4437),INDEX(Bemenet!$D$2:$D$301,$M4437),"")</f>
        <v/>
      </c>
      <c r="F4437" s="5" t="str">
        <f t="shared" si="621"/>
        <v/>
      </c>
      <c r="G4437" s="5" t="str">
        <f t="shared" si="622"/>
        <v/>
      </c>
      <c r="H4437" s="9" t="str">
        <f t="shared" si="623"/>
        <v/>
      </c>
      <c r="I4437" s="5" t="str">
        <f t="shared" si="624"/>
        <v/>
      </c>
      <c r="J4437" s="5" t="str">
        <f>IF(OR($L4437="",NOT(COUNTIFS($L$2:$L4437,$L4437)=1)),"",SUMIFS($G:$G,$L:$L,$L4437))</f>
        <v/>
      </c>
      <c r="K4437" s="5" t="str">
        <f>IF(OR($L4437="",NOT(COUNTIFS($L$2:$L4437,$L4437)=1)),"",SUMIFS($I:$I,$L:$L,$L4437))</f>
        <v/>
      </c>
      <c r="L4437" s="6" t="str">
        <f t="shared" si="625"/>
        <v/>
      </c>
      <c r="M4437" s="6">
        <f t="shared" si="626"/>
        <v>178</v>
      </c>
      <c r="N4437" s="6">
        <f t="shared" si="627"/>
        <v>12</v>
      </c>
      <c r="O4437" s="9" t="str">
        <f>IF(AND($B4437&lt;&gt;"",$C4437&lt;&gt;"",$B4437&lt;=$C4437),INDEX(Szabalyok!$C:$C,$N4437),"")</f>
        <v/>
      </c>
      <c r="P4437">
        <f t="shared" si="629"/>
        <v>0</v>
      </c>
    </row>
    <row r="4438" spans="1:16" x14ac:dyDescent="0.35">
      <c r="A4438">
        <f t="shared" si="628"/>
        <v>0</v>
      </c>
      <c r="B4438" s="4" t="str">
        <f>IF($M4438&gt;300,"",IF(OR(INDEX(Bemenet!$E$2:$E$301,$M4438)="",INDEX(Bemenet!$F$2:$F$301,$M4438)=""),"",MAX(INDEX(Bemenet!$E$2:$E$301,$M4438),INDEX(Szabalyok!$A:$A,$N4438))))</f>
        <v/>
      </c>
      <c r="C4438" s="4" t="str">
        <f>IF($B4438="","",MIN(INDEX(Bemenet!$F$2:$F$301,$M4438),INDEX(Szabalyok!$B:$B,$N4438)))</f>
        <v/>
      </c>
      <c r="D4438" s="5" t="str">
        <f>IF(AND($B4438&lt;&gt;"",$C4438&lt;&gt;"",$B4438&lt;=$C4438),INDEX(Bemenet!$G$2:$G$301,$M4438),"")</f>
        <v/>
      </c>
      <c r="E4438" s="6" t="str">
        <f>IF(AND($B4438&lt;&gt;"",$C4438&lt;&gt;"",$B4438&lt;=$C4438),INDEX(Bemenet!$D$2:$D$301,$M4438),"")</f>
        <v/>
      </c>
      <c r="F4438" s="5" t="str">
        <f t="shared" si="621"/>
        <v/>
      </c>
      <c r="G4438" s="5" t="str">
        <f t="shared" si="622"/>
        <v/>
      </c>
      <c r="H4438" s="9" t="str">
        <f t="shared" si="623"/>
        <v/>
      </c>
      <c r="I4438" s="5" t="str">
        <f t="shared" si="624"/>
        <v/>
      </c>
      <c r="J4438" s="5" t="str">
        <f>IF(OR($L4438="",NOT(COUNTIFS($L$2:$L4438,$L4438)=1)),"",SUMIFS($G:$G,$L:$L,$L4438))</f>
        <v/>
      </c>
      <c r="K4438" s="5" t="str">
        <f>IF(OR($L4438="",NOT(COUNTIFS($L$2:$L4438,$L4438)=1)),"",SUMIFS($I:$I,$L:$L,$L4438))</f>
        <v/>
      </c>
      <c r="L4438" s="6" t="str">
        <f t="shared" si="625"/>
        <v/>
      </c>
      <c r="M4438" s="6">
        <f t="shared" si="626"/>
        <v>178</v>
      </c>
      <c r="N4438" s="6">
        <f t="shared" si="627"/>
        <v>13</v>
      </c>
      <c r="O4438" s="9" t="str">
        <f>IF(AND($B4438&lt;&gt;"",$C4438&lt;&gt;"",$B4438&lt;=$C4438),INDEX(Szabalyok!$C:$C,$N4438),"")</f>
        <v/>
      </c>
      <c r="P4438">
        <f t="shared" si="629"/>
        <v>0</v>
      </c>
    </row>
    <row r="4439" spans="1:16" x14ac:dyDescent="0.35">
      <c r="A4439">
        <f t="shared" si="628"/>
        <v>0</v>
      </c>
      <c r="B4439" s="4" t="str">
        <f>IF($M4439&gt;300,"",IF(OR(INDEX(Bemenet!$E$2:$E$301,$M4439)="",INDEX(Bemenet!$F$2:$F$301,$M4439)=""),"",MAX(INDEX(Bemenet!$E$2:$E$301,$M4439),INDEX(Szabalyok!$A:$A,$N4439))))</f>
        <v/>
      </c>
      <c r="C4439" s="4" t="str">
        <f>IF($B4439="","",MIN(INDEX(Bemenet!$F$2:$F$301,$M4439),INDEX(Szabalyok!$B:$B,$N4439)))</f>
        <v/>
      </c>
      <c r="D4439" s="5" t="str">
        <f>IF(AND($B4439&lt;&gt;"",$C4439&lt;&gt;"",$B4439&lt;=$C4439),INDEX(Bemenet!$G$2:$G$301,$M4439),"")</f>
        <v/>
      </c>
      <c r="E4439" s="6" t="str">
        <f>IF(AND($B4439&lt;&gt;"",$C4439&lt;&gt;"",$B4439&lt;=$C4439),INDEX(Bemenet!$D$2:$D$301,$M4439),"")</f>
        <v/>
      </c>
      <c r="F4439" s="5" t="str">
        <f t="shared" si="621"/>
        <v/>
      </c>
      <c r="G4439" s="5" t="str">
        <f t="shared" si="622"/>
        <v/>
      </c>
      <c r="H4439" s="9" t="str">
        <f t="shared" si="623"/>
        <v/>
      </c>
      <c r="I4439" s="5" t="str">
        <f t="shared" si="624"/>
        <v/>
      </c>
      <c r="J4439" s="5" t="str">
        <f>IF(OR($L4439="",NOT(COUNTIFS($L$2:$L4439,$L4439)=1)),"",SUMIFS($G:$G,$L:$L,$L4439))</f>
        <v/>
      </c>
      <c r="K4439" s="5" t="str">
        <f>IF(OR($L4439="",NOT(COUNTIFS($L$2:$L4439,$L4439)=1)),"",SUMIFS($I:$I,$L:$L,$L4439))</f>
        <v/>
      </c>
      <c r="L4439" s="6" t="str">
        <f t="shared" si="625"/>
        <v/>
      </c>
      <c r="M4439" s="6">
        <f t="shared" si="626"/>
        <v>178</v>
      </c>
      <c r="N4439" s="6">
        <f t="shared" si="627"/>
        <v>14</v>
      </c>
      <c r="O4439" s="9" t="str">
        <f>IF(AND($B4439&lt;&gt;"",$C4439&lt;&gt;"",$B4439&lt;=$C4439),INDEX(Szabalyok!$C:$C,$N4439),"")</f>
        <v/>
      </c>
      <c r="P4439">
        <f t="shared" si="629"/>
        <v>0</v>
      </c>
    </row>
    <row r="4440" spans="1:16" x14ac:dyDescent="0.35">
      <c r="A4440">
        <f t="shared" si="628"/>
        <v>0</v>
      </c>
      <c r="B4440" s="4" t="str">
        <f>IF($M4440&gt;300,"",IF(OR(INDEX(Bemenet!$E$2:$E$301,$M4440)="",INDEX(Bemenet!$F$2:$F$301,$M4440)=""),"",MAX(INDEX(Bemenet!$E$2:$E$301,$M4440),INDEX(Szabalyok!$A:$A,$N4440))))</f>
        <v/>
      </c>
      <c r="C4440" s="4" t="str">
        <f>IF($B4440="","",MIN(INDEX(Bemenet!$F$2:$F$301,$M4440),INDEX(Szabalyok!$B:$B,$N4440)))</f>
        <v/>
      </c>
      <c r="D4440" s="5" t="str">
        <f>IF(AND($B4440&lt;&gt;"",$C4440&lt;&gt;"",$B4440&lt;=$C4440),INDEX(Bemenet!$G$2:$G$301,$M4440),"")</f>
        <v/>
      </c>
      <c r="E4440" s="6" t="str">
        <f>IF(AND($B4440&lt;&gt;"",$C4440&lt;&gt;"",$B4440&lt;=$C4440),INDEX(Bemenet!$D$2:$D$301,$M4440),"")</f>
        <v/>
      </c>
      <c r="F4440" s="5" t="str">
        <f t="shared" si="621"/>
        <v/>
      </c>
      <c r="G4440" s="5" t="str">
        <f t="shared" si="622"/>
        <v/>
      </c>
      <c r="H4440" s="9" t="str">
        <f t="shared" si="623"/>
        <v/>
      </c>
      <c r="I4440" s="5" t="str">
        <f t="shared" si="624"/>
        <v/>
      </c>
      <c r="J4440" s="5" t="str">
        <f>IF(OR($L4440="",NOT(COUNTIFS($L$2:$L4440,$L4440)=1)),"",SUMIFS($G:$G,$L:$L,$L4440))</f>
        <v/>
      </c>
      <c r="K4440" s="5" t="str">
        <f>IF(OR($L4440="",NOT(COUNTIFS($L$2:$L4440,$L4440)=1)),"",SUMIFS($I:$I,$L:$L,$L4440))</f>
        <v/>
      </c>
      <c r="L4440" s="6" t="str">
        <f t="shared" si="625"/>
        <v/>
      </c>
      <c r="M4440" s="6">
        <f t="shared" si="626"/>
        <v>178</v>
      </c>
      <c r="N4440" s="6">
        <f t="shared" si="627"/>
        <v>15</v>
      </c>
      <c r="O4440" s="9" t="str">
        <f>IF(AND($B4440&lt;&gt;"",$C4440&lt;&gt;"",$B4440&lt;=$C4440),INDEX(Szabalyok!$C:$C,$N4440),"")</f>
        <v/>
      </c>
      <c r="P4440">
        <f t="shared" si="629"/>
        <v>0</v>
      </c>
    </row>
    <row r="4441" spans="1:16" x14ac:dyDescent="0.35">
      <c r="A4441">
        <f t="shared" si="628"/>
        <v>0</v>
      </c>
      <c r="B4441" s="4" t="str">
        <f>IF($M4441&gt;300,"",IF(OR(INDEX(Bemenet!$E$2:$E$301,$M4441)="",INDEX(Bemenet!$F$2:$F$301,$M4441)=""),"",MAX(INDEX(Bemenet!$E$2:$E$301,$M4441),INDEX(Szabalyok!$A:$A,$N4441))))</f>
        <v/>
      </c>
      <c r="C4441" s="4" t="str">
        <f>IF($B4441="","",MIN(INDEX(Bemenet!$F$2:$F$301,$M4441),INDEX(Szabalyok!$B:$B,$N4441)))</f>
        <v/>
      </c>
      <c r="D4441" s="5" t="str">
        <f>IF(AND($B4441&lt;&gt;"",$C4441&lt;&gt;"",$B4441&lt;=$C4441),INDEX(Bemenet!$G$2:$G$301,$M4441),"")</f>
        <v/>
      </c>
      <c r="E4441" s="6" t="str">
        <f>IF(AND($B4441&lt;&gt;"",$C4441&lt;&gt;"",$B4441&lt;=$C4441),INDEX(Bemenet!$D$2:$D$301,$M4441),"")</f>
        <v/>
      </c>
      <c r="F4441" s="5" t="str">
        <f t="shared" si="621"/>
        <v/>
      </c>
      <c r="G4441" s="5" t="str">
        <f t="shared" si="622"/>
        <v/>
      </c>
      <c r="H4441" s="9" t="str">
        <f t="shared" si="623"/>
        <v/>
      </c>
      <c r="I4441" s="5" t="str">
        <f t="shared" si="624"/>
        <v/>
      </c>
      <c r="J4441" s="5" t="str">
        <f>IF(OR($L4441="",NOT(COUNTIFS($L$2:$L4441,$L4441)=1)),"",SUMIFS($G:$G,$L:$L,$L4441))</f>
        <v/>
      </c>
      <c r="K4441" s="5" t="str">
        <f>IF(OR($L4441="",NOT(COUNTIFS($L$2:$L4441,$L4441)=1)),"",SUMIFS($I:$I,$L:$L,$L4441))</f>
        <v/>
      </c>
      <c r="L4441" s="6" t="str">
        <f t="shared" si="625"/>
        <v/>
      </c>
      <c r="M4441" s="6">
        <f t="shared" si="626"/>
        <v>178</v>
      </c>
      <c r="N4441" s="6">
        <f t="shared" si="627"/>
        <v>16</v>
      </c>
      <c r="O4441" s="9" t="str">
        <f>IF(AND($B4441&lt;&gt;"",$C4441&lt;&gt;"",$B4441&lt;=$C4441),INDEX(Szabalyok!$C:$C,$N4441),"")</f>
        <v/>
      </c>
      <c r="P4441">
        <f t="shared" si="629"/>
        <v>0</v>
      </c>
    </row>
    <row r="4442" spans="1:16" x14ac:dyDescent="0.35">
      <c r="A4442">
        <f t="shared" si="628"/>
        <v>0</v>
      </c>
      <c r="B4442" s="4" t="str">
        <f>IF($M4442&gt;300,"",IF(OR(INDEX(Bemenet!$E$2:$E$301,$M4442)="",INDEX(Bemenet!$F$2:$F$301,$M4442)=""),"",MAX(INDEX(Bemenet!$E$2:$E$301,$M4442),INDEX(Szabalyok!$A:$A,$N4442))))</f>
        <v/>
      </c>
      <c r="C4442" s="4" t="str">
        <f>IF($B4442="","",MIN(INDEX(Bemenet!$F$2:$F$301,$M4442),INDEX(Szabalyok!$B:$B,$N4442)))</f>
        <v/>
      </c>
      <c r="D4442" s="5" t="str">
        <f>IF(AND($B4442&lt;&gt;"",$C4442&lt;&gt;"",$B4442&lt;=$C4442),INDEX(Bemenet!$G$2:$G$301,$M4442),"")</f>
        <v/>
      </c>
      <c r="E4442" s="6" t="str">
        <f>IF(AND($B4442&lt;&gt;"",$C4442&lt;&gt;"",$B4442&lt;=$C4442),INDEX(Bemenet!$D$2:$D$301,$M4442),"")</f>
        <v/>
      </c>
      <c r="F4442" s="5" t="str">
        <f t="shared" si="621"/>
        <v/>
      </c>
      <c r="G4442" s="5" t="str">
        <f t="shared" si="622"/>
        <v/>
      </c>
      <c r="H4442" s="9" t="str">
        <f t="shared" si="623"/>
        <v/>
      </c>
      <c r="I4442" s="5" t="str">
        <f t="shared" si="624"/>
        <v/>
      </c>
      <c r="J4442" s="5" t="str">
        <f>IF(OR($L4442="",NOT(COUNTIFS($L$2:$L4442,$L4442)=1)),"",SUMIFS($G:$G,$L:$L,$L4442))</f>
        <v/>
      </c>
      <c r="K4442" s="5" t="str">
        <f>IF(OR($L4442="",NOT(COUNTIFS($L$2:$L4442,$L4442)=1)),"",SUMIFS($I:$I,$L:$L,$L4442))</f>
        <v/>
      </c>
      <c r="L4442" s="6" t="str">
        <f t="shared" si="625"/>
        <v/>
      </c>
      <c r="M4442" s="6">
        <f t="shared" si="626"/>
        <v>178</v>
      </c>
      <c r="N4442" s="6">
        <f t="shared" si="627"/>
        <v>17</v>
      </c>
      <c r="O4442" s="9" t="str">
        <f>IF(AND($B4442&lt;&gt;"",$C4442&lt;&gt;"",$B4442&lt;=$C4442),INDEX(Szabalyok!$C:$C,$N4442),"")</f>
        <v/>
      </c>
      <c r="P4442">
        <f t="shared" si="629"/>
        <v>0</v>
      </c>
    </row>
    <row r="4443" spans="1:16" x14ac:dyDescent="0.35">
      <c r="A4443">
        <f t="shared" si="628"/>
        <v>0</v>
      </c>
      <c r="B4443" s="4" t="str">
        <f>IF($M4443&gt;300,"",IF(OR(INDEX(Bemenet!$E$2:$E$301,$M4443)="",INDEX(Bemenet!$F$2:$F$301,$M4443)=""),"",MAX(INDEX(Bemenet!$E$2:$E$301,$M4443),INDEX(Szabalyok!$A:$A,$N4443))))</f>
        <v/>
      </c>
      <c r="C4443" s="4" t="str">
        <f>IF($B4443="","",MIN(INDEX(Bemenet!$F$2:$F$301,$M4443),INDEX(Szabalyok!$B:$B,$N4443)))</f>
        <v/>
      </c>
      <c r="D4443" s="5" t="str">
        <f>IF(AND($B4443&lt;&gt;"",$C4443&lt;&gt;"",$B4443&lt;=$C4443),INDEX(Bemenet!$G$2:$G$301,$M4443),"")</f>
        <v/>
      </c>
      <c r="E4443" s="6" t="str">
        <f>IF(AND($B4443&lt;&gt;"",$C4443&lt;&gt;"",$B4443&lt;=$C4443),INDEX(Bemenet!$D$2:$D$301,$M4443),"")</f>
        <v/>
      </c>
      <c r="F4443" s="5" t="str">
        <f t="shared" si="621"/>
        <v/>
      </c>
      <c r="G4443" s="5" t="str">
        <f t="shared" si="622"/>
        <v/>
      </c>
      <c r="H4443" s="9" t="str">
        <f t="shared" si="623"/>
        <v/>
      </c>
      <c r="I4443" s="5" t="str">
        <f t="shared" si="624"/>
        <v/>
      </c>
      <c r="J4443" s="5" t="str">
        <f>IF(OR($L4443="",NOT(COUNTIFS($L$2:$L4443,$L4443)=1)),"",SUMIFS($G:$G,$L:$L,$L4443))</f>
        <v/>
      </c>
      <c r="K4443" s="5" t="str">
        <f>IF(OR($L4443="",NOT(COUNTIFS($L$2:$L4443,$L4443)=1)),"",SUMIFS($I:$I,$L:$L,$L4443))</f>
        <v/>
      </c>
      <c r="L4443" s="6" t="str">
        <f t="shared" si="625"/>
        <v/>
      </c>
      <c r="M4443" s="6">
        <f t="shared" si="626"/>
        <v>178</v>
      </c>
      <c r="N4443" s="6">
        <f t="shared" si="627"/>
        <v>18</v>
      </c>
      <c r="O4443" s="9" t="str">
        <f>IF(AND($B4443&lt;&gt;"",$C4443&lt;&gt;"",$B4443&lt;=$C4443),INDEX(Szabalyok!$C:$C,$N4443),"")</f>
        <v/>
      </c>
      <c r="P4443">
        <f t="shared" si="629"/>
        <v>0</v>
      </c>
    </row>
    <row r="4444" spans="1:16" x14ac:dyDescent="0.35">
      <c r="A4444">
        <f t="shared" si="628"/>
        <v>0</v>
      </c>
      <c r="B4444" s="4" t="str">
        <f>IF($M4444&gt;300,"",IF(OR(INDEX(Bemenet!$E$2:$E$301,$M4444)="",INDEX(Bemenet!$F$2:$F$301,$M4444)=""),"",MAX(INDEX(Bemenet!$E$2:$E$301,$M4444),INDEX(Szabalyok!$A:$A,$N4444))))</f>
        <v/>
      </c>
      <c r="C4444" s="4" t="str">
        <f>IF($B4444="","",MIN(INDEX(Bemenet!$F$2:$F$301,$M4444),INDEX(Szabalyok!$B:$B,$N4444)))</f>
        <v/>
      </c>
      <c r="D4444" s="5" t="str">
        <f>IF(AND($B4444&lt;&gt;"",$C4444&lt;&gt;"",$B4444&lt;=$C4444),INDEX(Bemenet!$G$2:$G$301,$M4444),"")</f>
        <v/>
      </c>
      <c r="E4444" s="6" t="str">
        <f>IF(AND($B4444&lt;&gt;"",$C4444&lt;&gt;"",$B4444&lt;=$C4444),INDEX(Bemenet!$D$2:$D$301,$M4444),"")</f>
        <v/>
      </c>
      <c r="F4444" s="5" t="str">
        <f t="shared" si="621"/>
        <v/>
      </c>
      <c r="G4444" s="5" t="str">
        <f t="shared" si="622"/>
        <v/>
      </c>
      <c r="H4444" s="9" t="str">
        <f t="shared" si="623"/>
        <v/>
      </c>
      <c r="I4444" s="5" t="str">
        <f t="shared" si="624"/>
        <v/>
      </c>
      <c r="J4444" s="5" t="str">
        <f>IF(OR($L4444="",NOT(COUNTIFS($L$2:$L4444,$L4444)=1)),"",SUMIFS($G:$G,$L:$L,$L4444))</f>
        <v/>
      </c>
      <c r="K4444" s="5" t="str">
        <f>IF(OR($L4444="",NOT(COUNTIFS($L$2:$L4444,$L4444)=1)),"",SUMIFS($I:$I,$L:$L,$L4444))</f>
        <v/>
      </c>
      <c r="L4444" s="6" t="str">
        <f t="shared" si="625"/>
        <v/>
      </c>
      <c r="M4444" s="6">
        <f t="shared" si="626"/>
        <v>178</v>
      </c>
      <c r="N4444" s="6">
        <f t="shared" si="627"/>
        <v>19</v>
      </c>
      <c r="O4444" s="9" t="str">
        <f>IF(AND($B4444&lt;&gt;"",$C4444&lt;&gt;"",$B4444&lt;=$C4444),INDEX(Szabalyok!$C:$C,$N4444),"")</f>
        <v/>
      </c>
      <c r="P4444">
        <f t="shared" si="629"/>
        <v>0</v>
      </c>
    </row>
    <row r="4445" spans="1:16" x14ac:dyDescent="0.35">
      <c r="A4445">
        <f t="shared" si="628"/>
        <v>0</v>
      </c>
      <c r="B4445" s="4" t="str">
        <f>IF($M4445&gt;300,"",IF(OR(INDEX(Bemenet!$E$2:$E$301,$M4445)="",INDEX(Bemenet!$F$2:$F$301,$M4445)=""),"",MAX(INDEX(Bemenet!$E$2:$E$301,$M4445),INDEX(Szabalyok!$A:$A,$N4445))))</f>
        <v/>
      </c>
      <c r="C4445" s="4" t="str">
        <f>IF($B4445="","",MIN(INDEX(Bemenet!$F$2:$F$301,$M4445),INDEX(Szabalyok!$B:$B,$N4445)))</f>
        <v/>
      </c>
      <c r="D4445" s="5" t="str">
        <f>IF(AND($B4445&lt;&gt;"",$C4445&lt;&gt;"",$B4445&lt;=$C4445),INDEX(Bemenet!$G$2:$G$301,$M4445),"")</f>
        <v/>
      </c>
      <c r="E4445" s="6" t="str">
        <f>IF(AND($B4445&lt;&gt;"",$C4445&lt;&gt;"",$B4445&lt;=$C4445),INDEX(Bemenet!$D$2:$D$301,$M4445),"")</f>
        <v/>
      </c>
      <c r="F4445" s="5" t="str">
        <f t="shared" si="621"/>
        <v/>
      </c>
      <c r="G4445" s="5" t="str">
        <f t="shared" si="622"/>
        <v/>
      </c>
      <c r="H4445" s="9" t="str">
        <f t="shared" si="623"/>
        <v/>
      </c>
      <c r="I4445" s="5" t="str">
        <f t="shared" si="624"/>
        <v/>
      </c>
      <c r="J4445" s="5" t="str">
        <f>IF(OR($L4445="",NOT(COUNTIFS($L$2:$L4445,$L4445)=1)),"",SUMIFS($G:$G,$L:$L,$L4445))</f>
        <v/>
      </c>
      <c r="K4445" s="5" t="str">
        <f>IF(OR($L4445="",NOT(COUNTIFS($L$2:$L4445,$L4445)=1)),"",SUMIFS($I:$I,$L:$L,$L4445))</f>
        <v/>
      </c>
      <c r="L4445" s="6" t="str">
        <f t="shared" si="625"/>
        <v/>
      </c>
      <c r="M4445" s="6">
        <f t="shared" si="626"/>
        <v>178</v>
      </c>
      <c r="N4445" s="6">
        <f t="shared" si="627"/>
        <v>20</v>
      </c>
      <c r="O4445" s="9" t="str">
        <f>IF(AND($B4445&lt;&gt;"",$C4445&lt;&gt;"",$B4445&lt;=$C4445),INDEX(Szabalyok!$C:$C,$N4445),"")</f>
        <v/>
      </c>
      <c r="P4445">
        <f t="shared" si="629"/>
        <v>0</v>
      </c>
    </row>
    <row r="4446" spans="1:16" x14ac:dyDescent="0.35">
      <c r="A4446">
        <f t="shared" si="628"/>
        <v>0</v>
      </c>
      <c r="B4446" s="4" t="str">
        <f>IF($M4446&gt;300,"",IF(OR(INDEX(Bemenet!$E$2:$E$301,$M4446)="",INDEX(Bemenet!$F$2:$F$301,$M4446)=""),"",MAX(INDEX(Bemenet!$E$2:$E$301,$M4446),INDEX(Szabalyok!$A:$A,$N4446))))</f>
        <v/>
      </c>
      <c r="C4446" s="4" t="str">
        <f>IF($B4446="","",MIN(INDEX(Bemenet!$F$2:$F$301,$M4446),INDEX(Szabalyok!$B:$B,$N4446)))</f>
        <v/>
      </c>
      <c r="D4446" s="5" t="str">
        <f>IF(AND($B4446&lt;&gt;"",$C4446&lt;&gt;"",$B4446&lt;=$C4446),INDEX(Bemenet!$G$2:$G$301,$M4446),"")</f>
        <v/>
      </c>
      <c r="E4446" s="6" t="str">
        <f>IF(AND($B4446&lt;&gt;"",$C4446&lt;&gt;"",$B4446&lt;=$C4446),INDEX(Bemenet!$D$2:$D$301,$M4446),"")</f>
        <v/>
      </c>
      <c r="F4446" s="5" t="str">
        <f t="shared" si="621"/>
        <v/>
      </c>
      <c r="G4446" s="5" t="str">
        <f t="shared" si="622"/>
        <v/>
      </c>
      <c r="H4446" s="9" t="str">
        <f t="shared" si="623"/>
        <v/>
      </c>
      <c r="I4446" s="5" t="str">
        <f t="shared" si="624"/>
        <v/>
      </c>
      <c r="J4446" s="5" t="str">
        <f>IF(OR($L4446="",NOT(COUNTIFS($L$2:$L4446,$L4446)=1)),"",SUMIFS($G:$G,$L:$L,$L4446))</f>
        <v/>
      </c>
      <c r="K4446" s="5" t="str">
        <f>IF(OR($L4446="",NOT(COUNTIFS($L$2:$L4446,$L4446)=1)),"",SUMIFS($I:$I,$L:$L,$L4446))</f>
        <v/>
      </c>
      <c r="L4446" s="6" t="str">
        <f t="shared" si="625"/>
        <v/>
      </c>
      <c r="M4446" s="6">
        <f t="shared" si="626"/>
        <v>178</v>
      </c>
      <c r="N4446" s="6">
        <f t="shared" si="627"/>
        <v>21</v>
      </c>
      <c r="O4446" s="9" t="str">
        <f>IF(AND($B4446&lt;&gt;"",$C4446&lt;&gt;"",$B4446&lt;=$C4446),INDEX(Szabalyok!$C:$C,$N4446),"")</f>
        <v/>
      </c>
      <c r="P4446">
        <f t="shared" si="629"/>
        <v>0</v>
      </c>
    </row>
    <row r="4447" spans="1:16" x14ac:dyDescent="0.35">
      <c r="A4447">
        <f t="shared" si="628"/>
        <v>0</v>
      </c>
      <c r="B4447" s="4" t="str">
        <f>IF($M4447&gt;300,"",IF(OR(INDEX(Bemenet!$E$2:$E$301,$M4447)="",INDEX(Bemenet!$F$2:$F$301,$M4447)=""),"",MAX(INDEX(Bemenet!$E$2:$E$301,$M4447),INDEX(Szabalyok!$A:$A,$N4447))))</f>
        <v/>
      </c>
      <c r="C4447" s="4" t="str">
        <f>IF($B4447="","",MIN(INDEX(Bemenet!$F$2:$F$301,$M4447),INDEX(Szabalyok!$B:$B,$N4447)))</f>
        <v/>
      </c>
      <c r="D4447" s="5" t="str">
        <f>IF(AND($B4447&lt;&gt;"",$C4447&lt;&gt;"",$B4447&lt;=$C4447),INDEX(Bemenet!$G$2:$G$301,$M4447),"")</f>
        <v/>
      </c>
      <c r="E4447" s="6" t="str">
        <f>IF(AND($B4447&lt;&gt;"",$C4447&lt;&gt;"",$B4447&lt;=$C4447),INDEX(Bemenet!$D$2:$D$301,$M4447),"")</f>
        <v/>
      </c>
      <c r="F4447" s="5" t="str">
        <f t="shared" si="621"/>
        <v/>
      </c>
      <c r="G4447" s="5" t="str">
        <f t="shared" si="622"/>
        <v/>
      </c>
      <c r="H4447" s="9" t="str">
        <f t="shared" si="623"/>
        <v/>
      </c>
      <c r="I4447" s="5" t="str">
        <f t="shared" si="624"/>
        <v/>
      </c>
      <c r="J4447" s="5" t="str">
        <f>IF(OR($L4447="",NOT(COUNTIFS($L$2:$L4447,$L4447)=1)),"",SUMIFS($G:$G,$L:$L,$L4447))</f>
        <v/>
      </c>
      <c r="K4447" s="5" t="str">
        <f>IF(OR($L4447="",NOT(COUNTIFS($L$2:$L4447,$L4447)=1)),"",SUMIFS($I:$I,$L:$L,$L4447))</f>
        <v/>
      </c>
      <c r="L4447" s="6" t="str">
        <f t="shared" si="625"/>
        <v/>
      </c>
      <c r="M4447" s="6">
        <f t="shared" si="626"/>
        <v>178</v>
      </c>
      <c r="N4447" s="6">
        <f t="shared" si="627"/>
        <v>22</v>
      </c>
      <c r="O4447" s="9" t="str">
        <f>IF(AND($B4447&lt;&gt;"",$C4447&lt;&gt;"",$B4447&lt;=$C4447),INDEX(Szabalyok!$C:$C,$N4447),"")</f>
        <v/>
      </c>
      <c r="P4447">
        <f t="shared" si="629"/>
        <v>0</v>
      </c>
    </row>
    <row r="4448" spans="1:16" x14ac:dyDescent="0.35">
      <c r="A4448">
        <f t="shared" si="628"/>
        <v>0</v>
      </c>
      <c r="B4448" s="4" t="str">
        <f>IF($M4448&gt;300,"",IF(OR(INDEX(Bemenet!$E$2:$E$301,$M4448)="",INDEX(Bemenet!$F$2:$F$301,$M4448)=""),"",MAX(INDEX(Bemenet!$E$2:$E$301,$M4448),INDEX(Szabalyok!$A:$A,$N4448))))</f>
        <v/>
      </c>
      <c r="C4448" s="4" t="str">
        <f>IF($B4448="","",MIN(INDEX(Bemenet!$F$2:$F$301,$M4448),INDEX(Szabalyok!$B:$B,$N4448)))</f>
        <v/>
      </c>
      <c r="D4448" s="5" t="str">
        <f>IF(AND($B4448&lt;&gt;"",$C4448&lt;&gt;"",$B4448&lt;=$C4448),INDEX(Bemenet!$G$2:$G$301,$M4448),"")</f>
        <v/>
      </c>
      <c r="E4448" s="6" t="str">
        <f>IF(AND($B4448&lt;&gt;"",$C4448&lt;&gt;"",$B4448&lt;=$C4448),INDEX(Bemenet!$D$2:$D$301,$M4448),"")</f>
        <v/>
      </c>
      <c r="F4448" s="5" t="str">
        <f t="shared" si="621"/>
        <v/>
      </c>
      <c r="G4448" s="5" t="str">
        <f t="shared" si="622"/>
        <v/>
      </c>
      <c r="H4448" s="9" t="str">
        <f t="shared" si="623"/>
        <v/>
      </c>
      <c r="I4448" s="5" t="str">
        <f t="shared" si="624"/>
        <v/>
      </c>
      <c r="J4448" s="5" t="str">
        <f>IF(OR($L4448="",NOT(COUNTIFS($L$2:$L4448,$L4448)=1)),"",SUMIFS($G:$G,$L:$L,$L4448))</f>
        <v/>
      </c>
      <c r="K4448" s="5" t="str">
        <f>IF(OR($L4448="",NOT(COUNTIFS($L$2:$L4448,$L4448)=1)),"",SUMIFS($I:$I,$L:$L,$L4448))</f>
        <v/>
      </c>
      <c r="L4448" s="6" t="str">
        <f t="shared" si="625"/>
        <v/>
      </c>
      <c r="M4448" s="6">
        <f t="shared" si="626"/>
        <v>178</v>
      </c>
      <c r="N4448" s="6">
        <f t="shared" si="627"/>
        <v>23</v>
      </c>
      <c r="O4448" s="9" t="str">
        <f>IF(AND($B4448&lt;&gt;"",$C4448&lt;&gt;"",$B4448&lt;=$C4448),INDEX(Szabalyok!$C:$C,$N4448),"")</f>
        <v/>
      </c>
      <c r="P4448">
        <f t="shared" si="629"/>
        <v>0</v>
      </c>
    </row>
    <row r="4449" spans="1:16" x14ac:dyDescent="0.35">
      <c r="A4449">
        <f t="shared" si="628"/>
        <v>0</v>
      </c>
      <c r="B4449" s="4" t="str">
        <f>IF($M4449&gt;300,"",IF(OR(INDEX(Bemenet!$E$2:$E$301,$M4449)="",INDEX(Bemenet!$F$2:$F$301,$M4449)=""),"",MAX(INDEX(Bemenet!$E$2:$E$301,$M4449),INDEX(Szabalyok!$A:$A,$N4449))))</f>
        <v/>
      </c>
      <c r="C4449" s="4" t="str">
        <f>IF($B4449="","",MIN(INDEX(Bemenet!$F$2:$F$301,$M4449),INDEX(Szabalyok!$B:$B,$N4449)))</f>
        <v/>
      </c>
      <c r="D4449" s="5" t="str">
        <f>IF(AND($B4449&lt;&gt;"",$C4449&lt;&gt;"",$B4449&lt;=$C4449),INDEX(Bemenet!$G$2:$G$301,$M4449),"")</f>
        <v/>
      </c>
      <c r="E4449" s="6" t="str">
        <f>IF(AND($B4449&lt;&gt;"",$C4449&lt;&gt;"",$B4449&lt;=$C4449),INDEX(Bemenet!$D$2:$D$301,$M4449),"")</f>
        <v/>
      </c>
      <c r="F4449" s="5" t="str">
        <f t="shared" si="621"/>
        <v/>
      </c>
      <c r="G4449" s="5" t="str">
        <f t="shared" si="622"/>
        <v/>
      </c>
      <c r="H4449" s="9" t="str">
        <f t="shared" si="623"/>
        <v/>
      </c>
      <c r="I4449" s="5" t="str">
        <f t="shared" si="624"/>
        <v/>
      </c>
      <c r="J4449" s="5" t="str">
        <f>IF(OR($L4449="",NOT(COUNTIFS($L$2:$L4449,$L4449)=1)),"",SUMIFS($G:$G,$L:$L,$L4449))</f>
        <v/>
      </c>
      <c r="K4449" s="5" t="str">
        <f>IF(OR($L4449="",NOT(COUNTIFS($L$2:$L4449,$L4449)=1)),"",SUMIFS($I:$I,$L:$L,$L4449))</f>
        <v/>
      </c>
      <c r="L4449" s="6" t="str">
        <f t="shared" si="625"/>
        <v/>
      </c>
      <c r="M4449" s="6">
        <f t="shared" si="626"/>
        <v>178</v>
      </c>
      <c r="N4449" s="6">
        <f t="shared" si="627"/>
        <v>24</v>
      </c>
      <c r="O4449" s="9" t="str">
        <f>IF(AND($B4449&lt;&gt;"",$C4449&lt;&gt;"",$B4449&lt;=$C4449),INDEX(Szabalyok!$C:$C,$N4449),"")</f>
        <v/>
      </c>
      <c r="P4449">
        <f t="shared" si="629"/>
        <v>0</v>
      </c>
    </row>
    <row r="4450" spans="1:16" x14ac:dyDescent="0.35">
      <c r="A4450">
        <f t="shared" si="628"/>
        <v>0</v>
      </c>
      <c r="B4450" s="4" t="str">
        <f>IF($M4450&gt;300,"",IF(OR(INDEX(Bemenet!$E$2:$E$301,$M4450)="",INDEX(Bemenet!$F$2:$F$301,$M4450)=""),"",MAX(INDEX(Bemenet!$E$2:$E$301,$M4450),INDEX(Szabalyok!$A:$A,$N4450))))</f>
        <v/>
      </c>
      <c r="C4450" s="4" t="str">
        <f>IF($B4450="","",MIN(INDEX(Bemenet!$F$2:$F$301,$M4450),INDEX(Szabalyok!$B:$B,$N4450)))</f>
        <v/>
      </c>
      <c r="D4450" s="5" t="str">
        <f>IF(AND($B4450&lt;&gt;"",$C4450&lt;&gt;"",$B4450&lt;=$C4450),INDEX(Bemenet!$G$2:$G$301,$M4450),"")</f>
        <v/>
      </c>
      <c r="E4450" s="6" t="str">
        <f>IF(AND($B4450&lt;&gt;"",$C4450&lt;&gt;"",$B4450&lt;=$C4450),INDEX(Bemenet!$D$2:$D$301,$M4450),"")</f>
        <v/>
      </c>
      <c r="F4450" s="5" t="str">
        <f t="shared" si="621"/>
        <v/>
      </c>
      <c r="G4450" s="5" t="str">
        <f t="shared" si="622"/>
        <v/>
      </c>
      <c r="H4450" s="9" t="str">
        <f t="shared" si="623"/>
        <v/>
      </c>
      <c r="I4450" s="5" t="str">
        <f t="shared" si="624"/>
        <v/>
      </c>
      <c r="J4450" s="5" t="str">
        <f>IF(OR($L4450="",NOT(COUNTIFS($L$2:$L4450,$L4450)=1)),"",SUMIFS($G:$G,$L:$L,$L4450))</f>
        <v/>
      </c>
      <c r="K4450" s="5" t="str">
        <f>IF(OR($L4450="",NOT(COUNTIFS($L$2:$L4450,$L4450)=1)),"",SUMIFS($I:$I,$L:$L,$L4450))</f>
        <v/>
      </c>
      <c r="L4450" s="6" t="str">
        <f t="shared" si="625"/>
        <v/>
      </c>
      <c r="M4450" s="6">
        <f t="shared" si="626"/>
        <v>178</v>
      </c>
      <c r="N4450" s="6">
        <f t="shared" si="627"/>
        <v>25</v>
      </c>
      <c r="O4450" s="9" t="str">
        <f>IF(AND($B4450&lt;&gt;"",$C4450&lt;&gt;"",$B4450&lt;=$C4450),INDEX(Szabalyok!$C:$C,$N4450),"")</f>
        <v/>
      </c>
      <c r="P4450">
        <f t="shared" si="629"/>
        <v>0</v>
      </c>
    </row>
    <row r="4451" spans="1:16" x14ac:dyDescent="0.35">
      <c r="A4451">
        <f t="shared" si="628"/>
        <v>0</v>
      </c>
      <c r="B4451" s="4" t="str">
        <f>IF($M4451&gt;300,"",IF(OR(INDEX(Bemenet!$E$2:$E$301,$M4451)="",INDEX(Bemenet!$F$2:$F$301,$M4451)=""),"",MAX(INDEX(Bemenet!$E$2:$E$301,$M4451),INDEX(Szabalyok!$A:$A,$N4451))))</f>
        <v/>
      </c>
      <c r="C4451" s="4" t="str">
        <f>IF($B4451="","",MIN(INDEX(Bemenet!$F$2:$F$301,$M4451),INDEX(Szabalyok!$B:$B,$N4451)))</f>
        <v/>
      </c>
      <c r="D4451" s="5" t="str">
        <f>IF(AND($B4451&lt;&gt;"",$C4451&lt;&gt;"",$B4451&lt;=$C4451),INDEX(Bemenet!$G$2:$G$301,$M4451),"")</f>
        <v/>
      </c>
      <c r="E4451" s="6" t="str">
        <f>IF(AND($B4451&lt;&gt;"",$C4451&lt;&gt;"",$B4451&lt;=$C4451),INDEX(Bemenet!$D$2:$D$301,$M4451),"")</f>
        <v/>
      </c>
      <c r="F4451" s="5" t="str">
        <f t="shared" si="621"/>
        <v/>
      </c>
      <c r="G4451" s="5" t="str">
        <f t="shared" si="622"/>
        <v/>
      </c>
      <c r="H4451" s="9" t="str">
        <f t="shared" si="623"/>
        <v/>
      </c>
      <c r="I4451" s="5" t="str">
        <f t="shared" si="624"/>
        <v/>
      </c>
      <c r="J4451" s="5" t="str">
        <f>IF(OR($L4451="",NOT(COUNTIFS($L$2:$L4451,$L4451)=1)),"",SUMIFS($G:$G,$L:$L,$L4451))</f>
        <v/>
      </c>
      <c r="K4451" s="5" t="str">
        <f>IF(OR($L4451="",NOT(COUNTIFS($L$2:$L4451,$L4451)=1)),"",SUMIFS($I:$I,$L:$L,$L4451))</f>
        <v/>
      </c>
      <c r="L4451" s="6" t="str">
        <f t="shared" si="625"/>
        <v/>
      </c>
      <c r="M4451" s="6">
        <f t="shared" si="626"/>
        <v>178</v>
      </c>
      <c r="N4451" s="6">
        <f t="shared" si="627"/>
        <v>26</v>
      </c>
      <c r="O4451" s="9" t="str">
        <f>IF(AND($B4451&lt;&gt;"",$C4451&lt;&gt;"",$B4451&lt;=$C4451),INDEX(Szabalyok!$C:$C,$N4451),"")</f>
        <v/>
      </c>
      <c r="P4451">
        <f t="shared" si="629"/>
        <v>0</v>
      </c>
    </row>
    <row r="4452" spans="1:16" x14ac:dyDescent="0.35">
      <c r="A4452">
        <f t="shared" si="628"/>
        <v>0</v>
      </c>
      <c r="B4452" s="4" t="str">
        <f>IF($M4452&gt;300,"",IF(OR(INDEX(Bemenet!$E$2:$E$301,$M4452)="",INDEX(Bemenet!$F$2:$F$301,$M4452)=""),"",MAX(INDEX(Bemenet!$E$2:$E$301,$M4452),INDEX(Szabalyok!$A:$A,$N4452))))</f>
        <v/>
      </c>
      <c r="C4452" s="4" t="str">
        <f>IF($B4452="","",MIN(INDEX(Bemenet!$F$2:$F$301,$M4452),INDEX(Szabalyok!$B:$B,$N4452)))</f>
        <v/>
      </c>
      <c r="D4452" s="5" t="str">
        <f>IF(AND($B4452&lt;&gt;"",$C4452&lt;&gt;"",$B4452&lt;=$C4452),INDEX(Bemenet!$G$2:$G$301,$M4452),"")</f>
        <v/>
      </c>
      <c r="E4452" s="6" t="str">
        <f>IF(AND($B4452&lt;&gt;"",$C4452&lt;&gt;"",$B4452&lt;=$C4452),INDEX(Bemenet!$D$2:$D$301,$M4452),"")</f>
        <v/>
      </c>
      <c r="F4452" s="5" t="str">
        <f t="shared" si="621"/>
        <v/>
      </c>
      <c r="G4452" s="5" t="str">
        <f t="shared" si="622"/>
        <v/>
      </c>
      <c r="H4452" s="9" t="str">
        <f t="shared" si="623"/>
        <v/>
      </c>
      <c r="I4452" s="5" t="str">
        <f t="shared" si="624"/>
        <v/>
      </c>
      <c r="J4452" s="5" t="str">
        <f>IF(OR($L4452="",NOT(COUNTIFS($L$2:$L4452,$L4452)=1)),"",SUMIFS($G:$G,$L:$L,$L4452))</f>
        <v/>
      </c>
      <c r="K4452" s="5" t="str">
        <f>IF(OR($L4452="",NOT(COUNTIFS($L$2:$L4452,$L4452)=1)),"",SUMIFS($I:$I,$L:$L,$L4452))</f>
        <v/>
      </c>
      <c r="L4452" s="6" t="str">
        <f t="shared" si="625"/>
        <v/>
      </c>
      <c r="M4452" s="6">
        <f t="shared" si="626"/>
        <v>179</v>
      </c>
      <c r="N4452" s="6">
        <f t="shared" si="627"/>
        <v>2</v>
      </c>
      <c r="O4452" s="9" t="str">
        <f>IF(AND($B4452&lt;&gt;"",$C4452&lt;&gt;"",$B4452&lt;=$C4452),INDEX(Szabalyok!$C:$C,$N4452),"")</f>
        <v/>
      </c>
      <c r="P4452">
        <f t="shared" si="629"/>
        <v>0</v>
      </c>
    </row>
    <row r="4453" spans="1:16" x14ac:dyDescent="0.35">
      <c r="A4453">
        <f t="shared" si="628"/>
        <v>0</v>
      </c>
      <c r="B4453" s="4" t="str">
        <f>IF($M4453&gt;300,"",IF(OR(INDEX(Bemenet!$E$2:$E$301,$M4453)="",INDEX(Bemenet!$F$2:$F$301,$M4453)=""),"",MAX(INDEX(Bemenet!$E$2:$E$301,$M4453),INDEX(Szabalyok!$A:$A,$N4453))))</f>
        <v/>
      </c>
      <c r="C4453" s="4" t="str">
        <f>IF($B4453="","",MIN(INDEX(Bemenet!$F$2:$F$301,$M4453),INDEX(Szabalyok!$B:$B,$N4453)))</f>
        <v/>
      </c>
      <c r="D4453" s="5" t="str">
        <f>IF(AND($B4453&lt;&gt;"",$C4453&lt;&gt;"",$B4453&lt;=$C4453),INDEX(Bemenet!$G$2:$G$301,$M4453),"")</f>
        <v/>
      </c>
      <c r="E4453" s="6" t="str">
        <f>IF(AND($B4453&lt;&gt;"",$C4453&lt;&gt;"",$B4453&lt;=$C4453),INDEX(Bemenet!$D$2:$D$301,$M4453),"")</f>
        <v/>
      </c>
      <c r="F4453" s="5" t="str">
        <f t="shared" si="621"/>
        <v/>
      </c>
      <c r="G4453" s="5" t="str">
        <f t="shared" si="622"/>
        <v/>
      </c>
      <c r="H4453" s="9" t="str">
        <f t="shared" si="623"/>
        <v/>
      </c>
      <c r="I4453" s="5" t="str">
        <f t="shared" si="624"/>
        <v/>
      </c>
      <c r="J4453" s="5" t="str">
        <f>IF(OR($L4453="",NOT(COUNTIFS($L$2:$L4453,$L4453)=1)),"",SUMIFS($G:$G,$L:$L,$L4453))</f>
        <v/>
      </c>
      <c r="K4453" s="5" t="str">
        <f>IF(OR($L4453="",NOT(COUNTIFS($L$2:$L4453,$L4453)=1)),"",SUMIFS($I:$I,$L:$L,$L4453))</f>
        <v/>
      </c>
      <c r="L4453" s="6" t="str">
        <f t="shared" si="625"/>
        <v/>
      </c>
      <c r="M4453" s="6">
        <f t="shared" si="626"/>
        <v>179</v>
      </c>
      <c r="N4453" s="6">
        <f t="shared" si="627"/>
        <v>3</v>
      </c>
      <c r="O4453" s="9" t="str">
        <f>IF(AND($B4453&lt;&gt;"",$C4453&lt;&gt;"",$B4453&lt;=$C4453),INDEX(Szabalyok!$C:$C,$N4453),"")</f>
        <v/>
      </c>
      <c r="P4453">
        <f t="shared" si="629"/>
        <v>0</v>
      </c>
    </row>
    <row r="4454" spans="1:16" x14ac:dyDescent="0.35">
      <c r="A4454">
        <f t="shared" si="628"/>
        <v>0</v>
      </c>
      <c r="B4454" s="4" t="str">
        <f>IF($M4454&gt;300,"",IF(OR(INDEX(Bemenet!$E$2:$E$301,$M4454)="",INDEX(Bemenet!$F$2:$F$301,$M4454)=""),"",MAX(INDEX(Bemenet!$E$2:$E$301,$M4454),INDEX(Szabalyok!$A:$A,$N4454))))</f>
        <v/>
      </c>
      <c r="C4454" s="4" t="str">
        <f>IF($B4454="","",MIN(INDEX(Bemenet!$F$2:$F$301,$M4454),INDEX(Szabalyok!$B:$B,$N4454)))</f>
        <v/>
      </c>
      <c r="D4454" s="5" t="str">
        <f>IF(AND($B4454&lt;&gt;"",$C4454&lt;&gt;"",$B4454&lt;=$C4454),INDEX(Bemenet!$G$2:$G$301,$M4454),"")</f>
        <v/>
      </c>
      <c r="E4454" s="6" t="str">
        <f>IF(AND($B4454&lt;&gt;"",$C4454&lt;&gt;"",$B4454&lt;=$C4454),INDEX(Bemenet!$D$2:$D$301,$M4454),"")</f>
        <v/>
      </c>
      <c r="F4454" s="5" t="str">
        <f t="shared" si="621"/>
        <v/>
      </c>
      <c r="G4454" s="5" t="str">
        <f t="shared" si="622"/>
        <v/>
      </c>
      <c r="H4454" s="9" t="str">
        <f t="shared" si="623"/>
        <v/>
      </c>
      <c r="I4454" s="5" t="str">
        <f t="shared" si="624"/>
        <v/>
      </c>
      <c r="J4454" s="5" t="str">
        <f>IF(OR($L4454="",NOT(COUNTIFS($L$2:$L4454,$L4454)=1)),"",SUMIFS($G:$G,$L:$L,$L4454))</f>
        <v/>
      </c>
      <c r="K4454" s="5" t="str">
        <f>IF(OR($L4454="",NOT(COUNTIFS($L$2:$L4454,$L4454)=1)),"",SUMIFS($I:$I,$L:$L,$L4454))</f>
        <v/>
      </c>
      <c r="L4454" s="6" t="str">
        <f t="shared" si="625"/>
        <v/>
      </c>
      <c r="M4454" s="6">
        <f t="shared" si="626"/>
        <v>179</v>
      </c>
      <c r="N4454" s="6">
        <f t="shared" si="627"/>
        <v>4</v>
      </c>
      <c r="O4454" s="9" t="str">
        <f>IF(AND($B4454&lt;&gt;"",$C4454&lt;&gt;"",$B4454&lt;=$C4454),INDEX(Szabalyok!$C:$C,$N4454),"")</f>
        <v/>
      </c>
      <c r="P4454">
        <f t="shared" si="629"/>
        <v>0</v>
      </c>
    </row>
    <row r="4455" spans="1:16" x14ac:dyDescent="0.35">
      <c r="A4455">
        <f t="shared" si="628"/>
        <v>0</v>
      </c>
      <c r="B4455" s="4" t="str">
        <f>IF($M4455&gt;300,"",IF(OR(INDEX(Bemenet!$E$2:$E$301,$M4455)="",INDEX(Bemenet!$F$2:$F$301,$M4455)=""),"",MAX(INDEX(Bemenet!$E$2:$E$301,$M4455),INDEX(Szabalyok!$A:$A,$N4455))))</f>
        <v/>
      </c>
      <c r="C4455" s="4" t="str">
        <f>IF($B4455="","",MIN(INDEX(Bemenet!$F$2:$F$301,$M4455),INDEX(Szabalyok!$B:$B,$N4455)))</f>
        <v/>
      </c>
      <c r="D4455" s="5" t="str">
        <f>IF(AND($B4455&lt;&gt;"",$C4455&lt;&gt;"",$B4455&lt;=$C4455),INDEX(Bemenet!$G$2:$G$301,$M4455),"")</f>
        <v/>
      </c>
      <c r="E4455" s="6" t="str">
        <f>IF(AND($B4455&lt;&gt;"",$C4455&lt;&gt;"",$B4455&lt;=$C4455),INDEX(Bemenet!$D$2:$D$301,$M4455),"")</f>
        <v/>
      </c>
      <c r="F4455" s="5" t="str">
        <f t="shared" si="621"/>
        <v/>
      </c>
      <c r="G4455" s="5" t="str">
        <f t="shared" si="622"/>
        <v/>
      </c>
      <c r="H4455" s="9" t="str">
        <f t="shared" si="623"/>
        <v/>
      </c>
      <c r="I4455" s="5" t="str">
        <f t="shared" si="624"/>
        <v/>
      </c>
      <c r="J4455" s="5" t="str">
        <f>IF(OR($L4455="",NOT(COUNTIFS($L$2:$L4455,$L4455)=1)),"",SUMIFS($G:$G,$L:$L,$L4455))</f>
        <v/>
      </c>
      <c r="K4455" s="5" t="str">
        <f>IF(OR($L4455="",NOT(COUNTIFS($L$2:$L4455,$L4455)=1)),"",SUMIFS($I:$I,$L:$L,$L4455))</f>
        <v/>
      </c>
      <c r="L4455" s="6" t="str">
        <f t="shared" si="625"/>
        <v/>
      </c>
      <c r="M4455" s="6">
        <f t="shared" si="626"/>
        <v>179</v>
      </c>
      <c r="N4455" s="6">
        <f t="shared" si="627"/>
        <v>5</v>
      </c>
      <c r="O4455" s="9" t="str">
        <f>IF(AND($B4455&lt;&gt;"",$C4455&lt;&gt;"",$B4455&lt;=$C4455),INDEX(Szabalyok!$C:$C,$N4455),"")</f>
        <v/>
      </c>
      <c r="P4455">
        <f t="shared" si="629"/>
        <v>0</v>
      </c>
    </row>
    <row r="4456" spans="1:16" x14ac:dyDescent="0.35">
      <c r="A4456">
        <f t="shared" si="628"/>
        <v>0</v>
      </c>
      <c r="B4456" s="4" t="str">
        <f>IF($M4456&gt;300,"",IF(OR(INDEX(Bemenet!$E$2:$E$301,$M4456)="",INDEX(Bemenet!$F$2:$F$301,$M4456)=""),"",MAX(INDEX(Bemenet!$E$2:$E$301,$M4456),INDEX(Szabalyok!$A:$A,$N4456))))</f>
        <v/>
      </c>
      <c r="C4456" s="4" t="str">
        <f>IF($B4456="","",MIN(INDEX(Bemenet!$F$2:$F$301,$M4456),INDEX(Szabalyok!$B:$B,$N4456)))</f>
        <v/>
      </c>
      <c r="D4456" s="5" t="str">
        <f>IF(AND($B4456&lt;&gt;"",$C4456&lt;&gt;"",$B4456&lt;=$C4456),INDEX(Bemenet!$G$2:$G$301,$M4456),"")</f>
        <v/>
      </c>
      <c r="E4456" s="6" t="str">
        <f>IF(AND($B4456&lt;&gt;"",$C4456&lt;&gt;"",$B4456&lt;=$C4456),INDEX(Bemenet!$D$2:$D$301,$M4456),"")</f>
        <v/>
      </c>
      <c r="F4456" s="5" t="str">
        <f t="shared" si="621"/>
        <v/>
      </c>
      <c r="G4456" s="5" t="str">
        <f t="shared" si="622"/>
        <v/>
      </c>
      <c r="H4456" s="9" t="str">
        <f t="shared" si="623"/>
        <v/>
      </c>
      <c r="I4456" s="5" t="str">
        <f t="shared" si="624"/>
        <v/>
      </c>
      <c r="J4456" s="5" t="str">
        <f>IF(OR($L4456="",NOT(COUNTIFS($L$2:$L4456,$L4456)=1)),"",SUMIFS($G:$G,$L:$L,$L4456))</f>
        <v/>
      </c>
      <c r="K4456" s="5" t="str">
        <f>IF(OR($L4456="",NOT(COUNTIFS($L$2:$L4456,$L4456)=1)),"",SUMIFS($I:$I,$L:$L,$L4456))</f>
        <v/>
      </c>
      <c r="L4456" s="6" t="str">
        <f t="shared" si="625"/>
        <v/>
      </c>
      <c r="M4456" s="6">
        <f t="shared" si="626"/>
        <v>179</v>
      </c>
      <c r="N4456" s="6">
        <f t="shared" si="627"/>
        <v>6</v>
      </c>
      <c r="O4456" s="9" t="str">
        <f>IF(AND($B4456&lt;&gt;"",$C4456&lt;&gt;"",$B4456&lt;=$C4456),INDEX(Szabalyok!$C:$C,$N4456),"")</f>
        <v/>
      </c>
      <c r="P4456">
        <f t="shared" si="629"/>
        <v>0</v>
      </c>
    </row>
    <row r="4457" spans="1:16" x14ac:dyDescent="0.35">
      <c r="A4457">
        <f t="shared" si="628"/>
        <v>0</v>
      </c>
      <c r="B4457" s="4" t="str">
        <f>IF($M4457&gt;300,"",IF(OR(INDEX(Bemenet!$E$2:$E$301,$M4457)="",INDEX(Bemenet!$F$2:$F$301,$M4457)=""),"",MAX(INDEX(Bemenet!$E$2:$E$301,$M4457),INDEX(Szabalyok!$A:$A,$N4457))))</f>
        <v/>
      </c>
      <c r="C4457" s="4" t="str">
        <f>IF($B4457="","",MIN(INDEX(Bemenet!$F$2:$F$301,$M4457),INDEX(Szabalyok!$B:$B,$N4457)))</f>
        <v/>
      </c>
      <c r="D4457" s="5" t="str">
        <f>IF(AND($B4457&lt;&gt;"",$C4457&lt;&gt;"",$B4457&lt;=$C4457),INDEX(Bemenet!$G$2:$G$301,$M4457),"")</f>
        <v/>
      </c>
      <c r="E4457" s="6" t="str">
        <f>IF(AND($B4457&lt;&gt;"",$C4457&lt;&gt;"",$B4457&lt;=$C4457),INDEX(Bemenet!$D$2:$D$301,$M4457),"")</f>
        <v/>
      </c>
      <c r="F4457" s="5" t="str">
        <f t="shared" si="621"/>
        <v/>
      </c>
      <c r="G4457" s="5" t="str">
        <f t="shared" si="622"/>
        <v/>
      </c>
      <c r="H4457" s="9" t="str">
        <f t="shared" si="623"/>
        <v/>
      </c>
      <c r="I4457" s="5" t="str">
        <f t="shared" si="624"/>
        <v/>
      </c>
      <c r="J4457" s="5" t="str">
        <f>IF(OR($L4457="",NOT(COUNTIFS($L$2:$L4457,$L4457)=1)),"",SUMIFS($G:$G,$L:$L,$L4457))</f>
        <v/>
      </c>
      <c r="K4457" s="5" t="str">
        <f>IF(OR($L4457="",NOT(COUNTIFS($L$2:$L4457,$L4457)=1)),"",SUMIFS($I:$I,$L:$L,$L4457))</f>
        <v/>
      </c>
      <c r="L4457" s="6" t="str">
        <f t="shared" si="625"/>
        <v/>
      </c>
      <c r="M4457" s="6">
        <f t="shared" si="626"/>
        <v>179</v>
      </c>
      <c r="N4457" s="6">
        <f t="shared" si="627"/>
        <v>7</v>
      </c>
      <c r="O4457" s="9" t="str">
        <f>IF(AND($B4457&lt;&gt;"",$C4457&lt;&gt;"",$B4457&lt;=$C4457),INDEX(Szabalyok!$C:$C,$N4457),"")</f>
        <v/>
      </c>
      <c r="P4457">
        <f t="shared" si="629"/>
        <v>0</v>
      </c>
    </row>
    <row r="4458" spans="1:16" x14ac:dyDescent="0.35">
      <c r="A4458">
        <f t="shared" si="628"/>
        <v>0</v>
      </c>
      <c r="B4458" s="4" t="str">
        <f>IF($M4458&gt;300,"",IF(OR(INDEX(Bemenet!$E$2:$E$301,$M4458)="",INDEX(Bemenet!$F$2:$F$301,$M4458)=""),"",MAX(INDEX(Bemenet!$E$2:$E$301,$M4458),INDEX(Szabalyok!$A:$A,$N4458))))</f>
        <v/>
      </c>
      <c r="C4458" s="4" t="str">
        <f>IF($B4458="","",MIN(INDEX(Bemenet!$F$2:$F$301,$M4458),INDEX(Szabalyok!$B:$B,$N4458)))</f>
        <v/>
      </c>
      <c r="D4458" s="5" t="str">
        <f>IF(AND($B4458&lt;&gt;"",$C4458&lt;&gt;"",$B4458&lt;=$C4458),INDEX(Bemenet!$G$2:$G$301,$M4458),"")</f>
        <v/>
      </c>
      <c r="E4458" s="6" t="str">
        <f>IF(AND($B4458&lt;&gt;"",$C4458&lt;&gt;"",$B4458&lt;=$C4458),INDEX(Bemenet!$D$2:$D$301,$M4458),"")</f>
        <v/>
      </c>
      <c r="F4458" s="5" t="str">
        <f t="shared" si="621"/>
        <v/>
      </c>
      <c r="G4458" s="5" t="str">
        <f t="shared" si="622"/>
        <v/>
      </c>
      <c r="H4458" s="9" t="str">
        <f t="shared" si="623"/>
        <v/>
      </c>
      <c r="I4458" s="5" t="str">
        <f t="shared" si="624"/>
        <v/>
      </c>
      <c r="J4458" s="5" t="str">
        <f>IF(OR($L4458="",NOT(COUNTIFS($L$2:$L4458,$L4458)=1)),"",SUMIFS($G:$G,$L:$L,$L4458))</f>
        <v/>
      </c>
      <c r="K4458" s="5" t="str">
        <f>IF(OR($L4458="",NOT(COUNTIFS($L$2:$L4458,$L4458)=1)),"",SUMIFS($I:$I,$L:$L,$L4458))</f>
        <v/>
      </c>
      <c r="L4458" s="6" t="str">
        <f t="shared" si="625"/>
        <v/>
      </c>
      <c r="M4458" s="6">
        <f t="shared" si="626"/>
        <v>179</v>
      </c>
      <c r="N4458" s="6">
        <f t="shared" si="627"/>
        <v>8</v>
      </c>
      <c r="O4458" s="9" t="str">
        <f>IF(AND($B4458&lt;&gt;"",$C4458&lt;&gt;"",$B4458&lt;=$C4458),INDEX(Szabalyok!$C:$C,$N4458),"")</f>
        <v/>
      </c>
      <c r="P4458">
        <f t="shared" si="629"/>
        <v>0</v>
      </c>
    </row>
    <row r="4459" spans="1:16" x14ac:dyDescent="0.35">
      <c r="A4459">
        <f t="shared" si="628"/>
        <v>0</v>
      </c>
      <c r="B4459" s="4" t="str">
        <f>IF($M4459&gt;300,"",IF(OR(INDEX(Bemenet!$E$2:$E$301,$M4459)="",INDEX(Bemenet!$F$2:$F$301,$M4459)=""),"",MAX(INDEX(Bemenet!$E$2:$E$301,$M4459),INDEX(Szabalyok!$A:$A,$N4459))))</f>
        <v/>
      </c>
      <c r="C4459" s="4" t="str">
        <f>IF($B4459="","",MIN(INDEX(Bemenet!$F$2:$F$301,$M4459),INDEX(Szabalyok!$B:$B,$N4459)))</f>
        <v/>
      </c>
      <c r="D4459" s="5" t="str">
        <f>IF(AND($B4459&lt;&gt;"",$C4459&lt;&gt;"",$B4459&lt;=$C4459),INDEX(Bemenet!$G$2:$G$301,$M4459),"")</f>
        <v/>
      </c>
      <c r="E4459" s="6" t="str">
        <f>IF(AND($B4459&lt;&gt;"",$C4459&lt;&gt;"",$B4459&lt;=$C4459),INDEX(Bemenet!$D$2:$D$301,$M4459),"")</f>
        <v/>
      </c>
      <c r="F4459" s="5" t="str">
        <f t="shared" si="621"/>
        <v/>
      </c>
      <c r="G4459" s="5" t="str">
        <f t="shared" si="622"/>
        <v/>
      </c>
      <c r="H4459" s="9" t="str">
        <f t="shared" si="623"/>
        <v/>
      </c>
      <c r="I4459" s="5" t="str">
        <f t="shared" si="624"/>
        <v/>
      </c>
      <c r="J4459" s="5" t="str">
        <f>IF(OR($L4459="",NOT(COUNTIFS($L$2:$L4459,$L4459)=1)),"",SUMIFS($G:$G,$L:$L,$L4459))</f>
        <v/>
      </c>
      <c r="K4459" s="5" t="str">
        <f>IF(OR($L4459="",NOT(COUNTIFS($L$2:$L4459,$L4459)=1)),"",SUMIFS($I:$I,$L:$L,$L4459))</f>
        <v/>
      </c>
      <c r="L4459" s="6" t="str">
        <f t="shared" si="625"/>
        <v/>
      </c>
      <c r="M4459" s="6">
        <f t="shared" si="626"/>
        <v>179</v>
      </c>
      <c r="N4459" s="6">
        <f t="shared" si="627"/>
        <v>9</v>
      </c>
      <c r="O4459" s="9" t="str">
        <f>IF(AND($B4459&lt;&gt;"",$C4459&lt;&gt;"",$B4459&lt;=$C4459),INDEX(Szabalyok!$C:$C,$N4459),"")</f>
        <v/>
      </c>
      <c r="P4459">
        <f t="shared" si="629"/>
        <v>0</v>
      </c>
    </row>
    <row r="4460" spans="1:16" x14ac:dyDescent="0.35">
      <c r="A4460">
        <f t="shared" si="628"/>
        <v>0</v>
      </c>
      <c r="B4460" s="4" t="str">
        <f>IF($M4460&gt;300,"",IF(OR(INDEX(Bemenet!$E$2:$E$301,$M4460)="",INDEX(Bemenet!$F$2:$F$301,$M4460)=""),"",MAX(INDEX(Bemenet!$E$2:$E$301,$M4460),INDEX(Szabalyok!$A:$A,$N4460))))</f>
        <v/>
      </c>
      <c r="C4460" s="4" t="str">
        <f>IF($B4460="","",MIN(INDEX(Bemenet!$F$2:$F$301,$M4460),INDEX(Szabalyok!$B:$B,$N4460)))</f>
        <v/>
      </c>
      <c r="D4460" s="5" t="str">
        <f>IF(AND($B4460&lt;&gt;"",$C4460&lt;&gt;"",$B4460&lt;=$C4460),INDEX(Bemenet!$G$2:$G$301,$M4460),"")</f>
        <v/>
      </c>
      <c r="E4460" s="6" t="str">
        <f>IF(AND($B4460&lt;&gt;"",$C4460&lt;&gt;"",$B4460&lt;=$C4460),INDEX(Bemenet!$D$2:$D$301,$M4460),"")</f>
        <v/>
      </c>
      <c r="F4460" s="5" t="str">
        <f t="shared" si="621"/>
        <v/>
      </c>
      <c r="G4460" s="5" t="str">
        <f t="shared" si="622"/>
        <v/>
      </c>
      <c r="H4460" s="9" t="str">
        <f t="shared" si="623"/>
        <v/>
      </c>
      <c r="I4460" s="5" t="str">
        <f t="shared" si="624"/>
        <v/>
      </c>
      <c r="J4460" s="5" t="str">
        <f>IF(OR($L4460="",NOT(COUNTIFS($L$2:$L4460,$L4460)=1)),"",SUMIFS($G:$G,$L:$L,$L4460))</f>
        <v/>
      </c>
      <c r="K4460" s="5" t="str">
        <f>IF(OR($L4460="",NOT(COUNTIFS($L$2:$L4460,$L4460)=1)),"",SUMIFS($I:$I,$L:$L,$L4460))</f>
        <v/>
      </c>
      <c r="L4460" s="6" t="str">
        <f t="shared" si="625"/>
        <v/>
      </c>
      <c r="M4460" s="6">
        <f t="shared" si="626"/>
        <v>179</v>
      </c>
      <c r="N4460" s="6">
        <f t="shared" si="627"/>
        <v>10</v>
      </c>
      <c r="O4460" s="9" t="str">
        <f>IF(AND($B4460&lt;&gt;"",$C4460&lt;&gt;"",$B4460&lt;=$C4460),INDEX(Szabalyok!$C:$C,$N4460),"")</f>
        <v/>
      </c>
      <c r="P4460">
        <f t="shared" si="629"/>
        <v>0</v>
      </c>
    </row>
    <row r="4461" spans="1:16" x14ac:dyDescent="0.35">
      <c r="A4461">
        <f t="shared" si="628"/>
        <v>0</v>
      </c>
      <c r="B4461" s="4" t="str">
        <f>IF($M4461&gt;300,"",IF(OR(INDEX(Bemenet!$E$2:$E$301,$M4461)="",INDEX(Bemenet!$F$2:$F$301,$M4461)=""),"",MAX(INDEX(Bemenet!$E$2:$E$301,$M4461),INDEX(Szabalyok!$A:$A,$N4461))))</f>
        <v/>
      </c>
      <c r="C4461" s="4" t="str">
        <f>IF($B4461="","",MIN(INDEX(Bemenet!$F$2:$F$301,$M4461),INDEX(Szabalyok!$B:$B,$N4461)))</f>
        <v/>
      </c>
      <c r="D4461" s="5" t="str">
        <f>IF(AND($B4461&lt;&gt;"",$C4461&lt;&gt;"",$B4461&lt;=$C4461),INDEX(Bemenet!$G$2:$G$301,$M4461),"")</f>
        <v/>
      </c>
      <c r="E4461" s="6" t="str">
        <f>IF(AND($B4461&lt;&gt;"",$C4461&lt;&gt;"",$B4461&lt;=$C4461),INDEX(Bemenet!$D$2:$D$301,$M4461),"")</f>
        <v/>
      </c>
      <c r="F4461" s="5" t="str">
        <f t="shared" si="621"/>
        <v/>
      </c>
      <c r="G4461" s="5" t="str">
        <f t="shared" si="622"/>
        <v/>
      </c>
      <c r="H4461" s="9" t="str">
        <f t="shared" si="623"/>
        <v/>
      </c>
      <c r="I4461" s="5" t="str">
        <f t="shared" si="624"/>
        <v/>
      </c>
      <c r="J4461" s="5" t="str">
        <f>IF(OR($L4461="",NOT(COUNTIFS($L$2:$L4461,$L4461)=1)),"",SUMIFS($G:$G,$L:$L,$L4461))</f>
        <v/>
      </c>
      <c r="K4461" s="5" t="str">
        <f>IF(OR($L4461="",NOT(COUNTIFS($L$2:$L4461,$L4461)=1)),"",SUMIFS($I:$I,$L:$L,$L4461))</f>
        <v/>
      </c>
      <c r="L4461" s="6" t="str">
        <f t="shared" si="625"/>
        <v/>
      </c>
      <c r="M4461" s="6">
        <f t="shared" si="626"/>
        <v>179</v>
      </c>
      <c r="N4461" s="6">
        <f t="shared" si="627"/>
        <v>11</v>
      </c>
      <c r="O4461" s="9" t="str">
        <f>IF(AND($B4461&lt;&gt;"",$C4461&lt;&gt;"",$B4461&lt;=$C4461),INDEX(Szabalyok!$C:$C,$N4461),"")</f>
        <v/>
      </c>
      <c r="P4461">
        <f t="shared" si="629"/>
        <v>0</v>
      </c>
    </row>
    <row r="4462" spans="1:16" x14ac:dyDescent="0.35">
      <c r="A4462">
        <f t="shared" si="628"/>
        <v>0</v>
      </c>
      <c r="B4462" s="4" t="str">
        <f>IF($M4462&gt;300,"",IF(OR(INDEX(Bemenet!$E$2:$E$301,$M4462)="",INDEX(Bemenet!$F$2:$F$301,$M4462)=""),"",MAX(INDEX(Bemenet!$E$2:$E$301,$M4462),INDEX(Szabalyok!$A:$A,$N4462))))</f>
        <v/>
      </c>
      <c r="C4462" s="4" t="str">
        <f>IF($B4462="","",MIN(INDEX(Bemenet!$F$2:$F$301,$M4462),INDEX(Szabalyok!$B:$B,$N4462)))</f>
        <v/>
      </c>
      <c r="D4462" s="5" t="str">
        <f>IF(AND($B4462&lt;&gt;"",$C4462&lt;&gt;"",$B4462&lt;=$C4462),INDEX(Bemenet!$G$2:$G$301,$M4462),"")</f>
        <v/>
      </c>
      <c r="E4462" s="6" t="str">
        <f>IF(AND($B4462&lt;&gt;"",$C4462&lt;&gt;"",$B4462&lt;=$C4462),INDEX(Bemenet!$D$2:$D$301,$M4462),"")</f>
        <v/>
      </c>
      <c r="F4462" s="5" t="str">
        <f t="shared" si="621"/>
        <v/>
      </c>
      <c r="G4462" s="5" t="str">
        <f t="shared" si="622"/>
        <v/>
      </c>
      <c r="H4462" s="9" t="str">
        <f t="shared" si="623"/>
        <v/>
      </c>
      <c r="I4462" s="5" t="str">
        <f t="shared" si="624"/>
        <v/>
      </c>
      <c r="J4462" s="5" t="str">
        <f>IF(OR($L4462="",NOT(COUNTIFS($L$2:$L4462,$L4462)=1)),"",SUMIFS($G:$G,$L:$L,$L4462))</f>
        <v/>
      </c>
      <c r="K4462" s="5" t="str">
        <f>IF(OR($L4462="",NOT(COUNTIFS($L$2:$L4462,$L4462)=1)),"",SUMIFS($I:$I,$L:$L,$L4462))</f>
        <v/>
      </c>
      <c r="L4462" s="6" t="str">
        <f t="shared" si="625"/>
        <v/>
      </c>
      <c r="M4462" s="6">
        <f t="shared" si="626"/>
        <v>179</v>
      </c>
      <c r="N4462" s="6">
        <f t="shared" si="627"/>
        <v>12</v>
      </c>
      <c r="O4462" s="9" t="str">
        <f>IF(AND($B4462&lt;&gt;"",$C4462&lt;&gt;"",$B4462&lt;=$C4462),INDEX(Szabalyok!$C:$C,$N4462),"")</f>
        <v/>
      </c>
      <c r="P4462">
        <f t="shared" si="629"/>
        <v>0</v>
      </c>
    </row>
    <row r="4463" spans="1:16" x14ac:dyDescent="0.35">
      <c r="A4463">
        <f t="shared" si="628"/>
        <v>0</v>
      </c>
      <c r="B4463" s="4" t="str">
        <f>IF($M4463&gt;300,"",IF(OR(INDEX(Bemenet!$E$2:$E$301,$M4463)="",INDEX(Bemenet!$F$2:$F$301,$M4463)=""),"",MAX(INDEX(Bemenet!$E$2:$E$301,$M4463),INDEX(Szabalyok!$A:$A,$N4463))))</f>
        <v/>
      </c>
      <c r="C4463" s="4" t="str">
        <f>IF($B4463="","",MIN(INDEX(Bemenet!$F$2:$F$301,$M4463),INDEX(Szabalyok!$B:$B,$N4463)))</f>
        <v/>
      </c>
      <c r="D4463" s="5" t="str">
        <f>IF(AND($B4463&lt;&gt;"",$C4463&lt;&gt;"",$B4463&lt;=$C4463),INDEX(Bemenet!$G$2:$G$301,$M4463),"")</f>
        <v/>
      </c>
      <c r="E4463" s="6" t="str">
        <f>IF(AND($B4463&lt;&gt;"",$C4463&lt;&gt;"",$B4463&lt;=$C4463),INDEX(Bemenet!$D$2:$D$301,$M4463),"")</f>
        <v/>
      </c>
      <c r="F4463" s="5" t="str">
        <f t="shared" si="621"/>
        <v/>
      </c>
      <c r="G4463" s="5" t="str">
        <f t="shared" si="622"/>
        <v/>
      </c>
      <c r="H4463" s="9" t="str">
        <f t="shared" si="623"/>
        <v/>
      </c>
      <c r="I4463" s="5" t="str">
        <f t="shared" si="624"/>
        <v/>
      </c>
      <c r="J4463" s="5" t="str">
        <f>IF(OR($L4463="",NOT(COUNTIFS($L$2:$L4463,$L4463)=1)),"",SUMIFS($G:$G,$L:$L,$L4463))</f>
        <v/>
      </c>
      <c r="K4463" s="5" t="str">
        <f>IF(OR($L4463="",NOT(COUNTIFS($L$2:$L4463,$L4463)=1)),"",SUMIFS($I:$I,$L:$L,$L4463))</f>
        <v/>
      </c>
      <c r="L4463" s="6" t="str">
        <f t="shared" si="625"/>
        <v/>
      </c>
      <c r="M4463" s="6">
        <f t="shared" si="626"/>
        <v>179</v>
      </c>
      <c r="N4463" s="6">
        <f t="shared" si="627"/>
        <v>13</v>
      </c>
      <c r="O4463" s="9" t="str">
        <f>IF(AND($B4463&lt;&gt;"",$C4463&lt;&gt;"",$B4463&lt;=$C4463),INDEX(Szabalyok!$C:$C,$N4463),"")</f>
        <v/>
      </c>
      <c r="P4463">
        <f t="shared" si="629"/>
        <v>0</v>
      </c>
    </row>
    <row r="4464" spans="1:16" x14ac:dyDescent="0.35">
      <c r="A4464">
        <f t="shared" si="628"/>
        <v>0</v>
      </c>
      <c r="B4464" s="4" t="str">
        <f>IF($M4464&gt;300,"",IF(OR(INDEX(Bemenet!$E$2:$E$301,$M4464)="",INDEX(Bemenet!$F$2:$F$301,$M4464)=""),"",MAX(INDEX(Bemenet!$E$2:$E$301,$M4464),INDEX(Szabalyok!$A:$A,$N4464))))</f>
        <v/>
      </c>
      <c r="C4464" s="4" t="str">
        <f>IF($B4464="","",MIN(INDEX(Bemenet!$F$2:$F$301,$M4464),INDEX(Szabalyok!$B:$B,$N4464)))</f>
        <v/>
      </c>
      <c r="D4464" s="5" t="str">
        <f>IF(AND($B4464&lt;&gt;"",$C4464&lt;&gt;"",$B4464&lt;=$C4464),INDEX(Bemenet!$G$2:$G$301,$M4464),"")</f>
        <v/>
      </c>
      <c r="E4464" s="6" t="str">
        <f>IF(AND($B4464&lt;&gt;"",$C4464&lt;&gt;"",$B4464&lt;=$C4464),INDEX(Bemenet!$D$2:$D$301,$M4464),"")</f>
        <v/>
      </c>
      <c r="F4464" s="5" t="str">
        <f t="shared" si="621"/>
        <v/>
      </c>
      <c r="G4464" s="5" t="str">
        <f t="shared" si="622"/>
        <v/>
      </c>
      <c r="H4464" s="9" t="str">
        <f t="shared" si="623"/>
        <v/>
      </c>
      <c r="I4464" s="5" t="str">
        <f t="shared" si="624"/>
        <v/>
      </c>
      <c r="J4464" s="5" t="str">
        <f>IF(OR($L4464="",NOT(COUNTIFS($L$2:$L4464,$L4464)=1)),"",SUMIFS($G:$G,$L:$L,$L4464))</f>
        <v/>
      </c>
      <c r="K4464" s="5" t="str">
        <f>IF(OR($L4464="",NOT(COUNTIFS($L$2:$L4464,$L4464)=1)),"",SUMIFS($I:$I,$L:$L,$L4464))</f>
        <v/>
      </c>
      <c r="L4464" s="6" t="str">
        <f t="shared" si="625"/>
        <v/>
      </c>
      <c r="M4464" s="6">
        <f t="shared" si="626"/>
        <v>179</v>
      </c>
      <c r="N4464" s="6">
        <f t="shared" si="627"/>
        <v>14</v>
      </c>
      <c r="O4464" s="9" t="str">
        <f>IF(AND($B4464&lt;&gt;"",$C4464&lt;&gt;"",$B4464&lt;=$C4464),INDEX(Szabalyok!$C:$C,$N4464),"")</f>
        <v/>
      </c>
      <c r="P4464">
        <f t="shared" si="629"/>
        <v>0</v>
      </c>
    </row>
    <row r="4465" spans="1:16" x14ac:dyDescent="0.35">
      <c r="A4465">
        <f t="shared" si="628"/>
        <v>0</v>
      </c>
      <c r="B4465" s="4" t="str">
        <f>IF($M4465&gt;300,"",IF(OR(INDEX(Bemenet!$E$2:$E$301,$M4465)="",INDEX(Bemenet!$F$2:$F$301,$M4465)=""),"",MAX(INDEX(Bemenet!$E$2:$E$301,$M4465),INDEX(Szabalyok!$A:$A,$N4465))))</f>
        <v/>
      </c>
      <c r="C4465" s="4" t="str">
        <f>IF($B4465="","",MIN(INDEX(Bemenet!$F$2:$F$301,$M4465),INDEX(Szabalyok!$B:$B,$N4465)))</f>
        <v/>
      </c>
      <c r="D4465" s="5" t="str">
        <f>IF(AND($B4465&lt;&gt;"",$C4465&lt;&gt;"",$B4465&lt;=$C4465),INDEX(Bemenet!$G$2:$G$301,$M4465),"")</f>
        <v/>
      </c>
      <c r="E4465" s="6" t="str">
        <f>IF(AND($B4465&lt;&gt;"",$C4465&lt;&gt;"",$B4465&lt;=$C4465),INDEX(Bemenet!$D$2:$D$301,$M4465),"")</f>
        <v/>
      </c>
      <c r="F4465" s="5" t="str">
        <f t="shared" si="621"/>
        <v/>
      </c>
      <c r="G4465" s="5" t="str">
        <f t="shared" si="622"/>
        <v/>
      </c>
      <c r="H4465" s="9" t="str">
        <f t="shared" si="623"/>
        <v/>
      </c>
      <c r="I4465" s="5" t="str">
        <f t="shared" si="624"/>
        <v/>
      </c>
      <c r="J4465" s="5" t="str">
        <f>IF(OR($L4465="",NOT(COUNTIFS($L$2:$L4465,$L4465)=1)),"",SUMIFS($G:$G,$L:$L,$L4465))</f>
        <v/>
      </c>
      <c r="K4465" s="5" t="str">
        <f>IF(OR($L4465="",NOT(COUNTIFS($L$2:$L4465,$L4465)=1)),"",SUMIFS($I:$I,$L:$L,$L4465))</f>
        <v/>
      </c>
      <c r="L4465" s="6" t="str">
        <f t="shared" si="625"/>
        <v/>
      </c>
      <c r="M4465" s="6">
        <f t="shared" si="626"/>
        <v>179</v>
      </c>
      <c r="N4465" s="6">
        <f t="shared" si="627"/>
        <v>15</v>
      </c>
      <c r="O4465" s="9" t="str">
        <f>IF(AND($B4465&lt;&gt;"",$C4465&lt;&gt;"",$B4465&lt;=$C4465),INDEX(Szabalyok!$C:$C,$N4465),"")</f>
        <v/>
      </c>
      <c r="P4465">
        <f t="shared" si="629"/>
        <v>0</v>
      </c>
    </row>
    <row r="4466" spans="1:16" x14ac:dyDescent="0.35">
      <c r="A4466">
        <f t="shared" si="628"/>
        <v>0</v>
      </c>
      <c r="B4466" s="4" t="str">
        <f>IF($M4466&gt;300,"",IF(OR(INDEX(Bemenet!$E$2:$E$301,$M4466)="",INDEX(Bemenet!$F$2:$F$301,$M4466)=""),"",MAX(INDEX(Bemenet!$E$2:$E$301,$M4466),INDEX(Szabalyok!$A:$A,$N4466))))</f>
        <v/>
      </c>
      <c r="C4466" s="4" t="str">
        <f>IF($B4466="","",MIN(INDEX(Bemenet!$F$2:$F$301,$M4466),INDEX(Szabalyok!$B:$B,$N4466)))</f>
        <v/>
      </c>
      <c r="D4466" s="5" t="str">
        <f>IF(AND($B4466&lt;&gt;"",$C4466&lt;&gt;"",$B4466&lt;=$C4466),INDEX(Bemenet!$G$2:$G$301,$M4466),"")</f>
        <v/>
      </c>
      <c r="E4466" s="6" t="str">
        <f>IF(AND($B4466&lt;&gt;"",$C4466&lt;&gt;"",$B4466&lt;=$C4466),INDEX(Bemenet!$D$2:$D$301,$M4466),"")</f>
        <v/>
      </c>
      <c r="F4466" s="5" t="str">
        <f t="shared" si="621"/>
        <v/>
      </c>
      <c r="G4466" s="5" t="str">
        <f t="shared" si="622"/>
        <v/>
      </c>
      <c r="H4466" s="9" t="str">
        <f t="shared" si="623"/>
        <v/>
      </c>
      <c r="I4466" s="5" t="str">
        <f t="shared" si="624"/>
        <v/>
      </c>
      <c r="J4466" s="5" t="str">
        <f>IF(OR($L4466="",NOT(COUNTIFS($L$2:$L4466,$L4466)=1)),"",SUMIFS($G:$G,$L:$L,$L4466))</f>
        <v/>
      </c>
      <c r="K4466" s="5" t="str">
        <f>IF(OR($L4466="",NOT(COUNTIFS($L$2:$L4466,$L4466)=1)),"",SUMIFS($I:$I,$L:$L,$L4466))</f>
        <v/>
      </c>
      <c r="L4466" s="6" t="str">
        <f t="shared" si="625"/>
        <v/>
      </c>
      <c r="M4466" s="6">
        <f t="shared" si="626"/>
        <v>179</v>
      </c>
      <c r="N4466" s="6">
        <f t="shared" si="627"/>
        <v>16</v>
      </c>
      <c r="O4466" s="9" t="str">
        <f>IF(AND($B4466&lt;&gt;"",$C4466&lt;&gt;"",$B4466&lt;=$C4466),INDEX(Szabalyok!$C:$C,$N4466),"")</f>
        <v/>
      </c>
      <c r="P4466">
        <f t="shared" si="629"/>
        <v>0</v>
      </c>
    </row>
    <row r="4467" spans="1:16" x14ac:dyDescent="0.35">
      <c r="A4467">
        <f t="shared" si="628"/>
        <v>0</v>
      </c>
      <c r="B4467" s="4" t="str">
        <f>IF($M4467&gt;300,"",IF(OR(INDEX(Bemenet!$E$2:$E$301,$M4467)="",INDEX(Bemenet!$F$2:$F$301,$M4467)=""),"",MAX(INDEX(Bemenet!$E$2:$E$301,$M4467),INDEX(Szabalyok!$A:$A,$N4467))))</f>
        <v/>
      </c>
      <c r="C4467" s="4" t="str">
        <f>IF($B4467="","",MIN(INDEX(Bemenet!$F$2:$F$301,$M4467),INDEX(Szabalyok!$B:$B,$N4467)))</f>
        <v/>
      </c>
      <c r="D4467" s="5" t="str">
        <f>IF(AND($B4467&lt;&gt;"",$C4467&lt;&gt;"",$B4467&lt;=$C4467),INDEX(Bemenet!$G$2:$G$301,$M4467),"")</f>
        <v/>
      </c>
      <c r="E4467" s="6" t="str">
        <f>IF(AND($B4467&lt;&gt;"",$C4467&lt;&gt;"",$B4467&lt;=$C4467),INDEX(Bemenet!$D$2:$D$301,$M4467),"")</f>
        <v/>
      </c>
      <c r="F4467" s="5" t="str">
        <f t="shared" si="621"/>
        <v/>
      </c>
      <c r="G4467" s="5" t="str">
        <f t="shared" si="622"/>
        <v/>
      </c>
      <c r="H4467" s="9" t="str">
        <f t="shared" si="623"/>
        <v/>
      </c>
      <c r="I4467" s="5" t="str">
        <f t="shared" si="624"/>
        <v/>
      </c>
      <c r="J4467" s="5" t="str">
        <f>IF(OR($L4467="",NOT(COUNTIFS($L$2:$L4467,$L4467)=1)),"",SUMIFS($G:$G,$L:$L,$L4467))</f>
        <v/>
      </c>
      <c r="K4467" s="5" t="str">
        <f>IF(OR($L4467="",NOT(COUNTIFS($L$2:$L4467,$L4467)=1)),"",SUMIFS($I:$I,$L:$L,$L4467))</f>
        <v/>
      </c>
      <c r="L4467" s="6" t="str">
        <f t="shared" si="625"/>
        <v/>
      </c>
      <c r="M4467" s="6">
        <f t="shared" si="626"/>
        <v>179</v>
      </c>
      <c r="N4467" s="6">
        <f t="shared" si="627"/>
        <v>17</v>
      </c>
      <c r="O4467" s="9" t="str">
        <f>IF(AND($B4467&lt;&gt;"",$C4467&lt;&gt;"",$B4467&lt;=$C4467),INDEX(Szabalyok!$C:$C,$N4467),"")</f>
        <v/>
      </c>
      <c r="P4467">
        <f t="shared" si="629"/>
        <v>0</v>
      </c>
    </row>
    <row r="4468" spans="1:16" x14ac:dyDescent="0.35">
      <c r="A4468">
        <f t="shared" si="628"/>
        <v>0</v>
      </c>
      <c r="B4468" s="4" t="str">
        <f>IF($M4468&gt;300,"",IF(OR(INDEX(Bemenet!$E$2:$E$301,$M4468)="",INDEX(Bemenet!$F$2:$F$301,$M4468)=""),"",MAX(INDEX(Bemenet!$E$2:$E$301,$M4468),INDEX(Szabalyok!$A:$A,$N4468))))</f>
        <v/>
      </c>
      <c r="C4468" s="4" t="str">
        <f>IF($B4468="","",MIN(INDEX(Bemenet!$F$2:$F$301,$M4468),INDEX(Szabalyok!$B:$B,$N4468)))</f>
        <v/>
      </c>
      <c r="D4468" s="5" t="str">
        <f>IF(AND($B4468&lt;&gt;"",$C4468&lt;&gt;"",$B4468&lt;=$C4468),INDEX(Bemenet!$G$2:$G$301,$M4468),"")</f>
        <v/>
      </c>
      <c r="E4468" s="6" t="str">
        <f>IF(AND($B4468&lt;&gt;"",$C4468&lt;&gt;"",$B4468&lt;=$C4468),INDEX(Bemenet!$D$2:$D$301,$M4468),"")</f>
        <v/>
      </c>
      <c r="F4468" s="5" t="str">
        <f t="shared" si="621"/>
        <v/>
      </c>
      <c r="G4468" s="5" t="str">
        <f t="shared" si="622"/>
        <v/>
      </c>
      <c r="H4468" s="9" t="str">
        <f t="shared" si="623"/>
        <v/>
      </c>
      <c r="I4468" s="5" t="str">
        <f t="shared" si="624"/>
        <v/>
      </c>
      <c r="J4468" s="5" t="str">
        <f>IF(OR($L4468="",NOT(COUNTIFS($L$2:$L4468,$L4468)=1)),"",SUMIFS($G:$G,$L:$L,$L4468))</f>
        <v/>
      </c>
      <c r="K4468" s="5" t="str">
        <f>IF(OR($L4468="",NOT(COUNTIFS($L$2:$L4468,$L4468)=1)),"",SUMIFS($I:$I,$L:$L,$L4468))</f>
        <v/>
      </c>
      <c r="L4468" s="6" t="str">
        <f t="shared" si="625"/>
        <v/>
      </c>
      <c r="M4468" s="6">
        <f t="shared" si="626"/>
        <v>179</v>
      </c>
      <c r="N4468" s="6">
        <f t="shared" si="627"/>
        <v>18</v>
      </c>
      <c r="O4468" s="9" t="str">
        <f>IF(AND($B4468&lt;&gt;"",$C4468&lt;&gt;"",$B4468&lt;=$C4468),INDEX(Szabalyok!$C:$C,$N4468),"")</f>
        <v/>
      </c>
      <c r="P4468">
        <f t="shared" si="629"/>
        <v>0</v>
      </c>
    </row>
    <row r="4469" spans="1:16" x14ac:dyDescent="0.35">
      <c r="A4469">
        <f t="shared" si="628"/>
        <v>0</v>
      </c>
      <c r="B4469" s="4" t="str">
        <f>IF($M4469&gt;300,"",IF(OR(INDEX(Bemenet!$E$2:$E$301,$M4469)="",INDEX(Bemenet!$F$2:$F$301,$M4469)=""),"",MAX(INDEX(Bemenet!$E$2:$E$301,$M4469),INDEX(Szabalyok!$A:$A,$N4469))))</f>
        <v/>
      </c>
      <c r="C4469" s="4" t="str">
        <f>IF($B4469="","",MIN(INDEX(Bemenet!$F$2:$F$301,$M4469),INDEX(Szabalyok!$B:$B,$N4469)))</f>
        <v/>
      </c>
      <c r="D4469" s="5" t="str">
        <f>IF(AND($B4469&lt;&gt;"",$C4469&lt;&gt;"",$B4469&lt;=$C4469),INDEX(Bemenet!$G$2:$G$301,$M4469),"")</f>
        <v/>
      </c>
      <c r="E4469" s="6" t="str">
        <f>IF(AND($B4469&lt;&gt;"",$C4469&lt;&gt;"",$B4469&lt;=$C4469),INDEX(Bemenet!$D$2:$D$301,$M4469),"")</f>
        <v/>
      </c>
      <c r="F4469" s="5" t="str">
        <f t="shared" si="621"/>
        <v/>
      </c>
      <c r="G4469" s="5" t="str">
        <f t="shared" si="622"/>
        <v/>
      </c>
      <c r="H4469" s="9" t="str">
        <f t="shared" si="623"/>
        <v/>
      </c>
      <c r="I4469" s="5" t="str">
        <f t="shared" si="624"/>
        <v/>
      </c>
      <c r="J4469" s="5" t="str">
        <f>IF(OR($L4469="",NOT(COUNTIFS($L$2:$L4469,$L4469)=1)),"",SUMIFS($G:$G,$L:$L,$L4469))</f>
        <v/>
      </c>
      <c r="K4469" s="5" t="str">
        <f>IF(OR($L4469="",NOT(COUNTIFS($L$2:$L4469,$L4469)=1)),"",SUMIFS($I:$I,$L:$L,$L4469))</f>
        <v/>
      </c>
      <c r="L4469" s="6" t="str">
        <f t="shared" si="625"/>
        <v/>
      </c>
      <c r="M4469" s="6">
        <f t="shared" si="626"/>
        <v>179</v>
      </c>
      <c r="N4469" s="6">
        <f t="shared" si="627"/>
        <v>19</v>
      </c>
      <c r="O4469" s="9" t="str">
        <f>IF(AND($B4469&lt;&gt;"",$C4469&lt;&gt;"",$B4469&lt;=$C4469),INDEX(Szabalyok!$C:$C,$N4469),"")</f>
        <v/>
      </c>
      <c r="P4469">
        <f t="shared" si="629"/>
        <v>0</v>
      </c>
    </row>
    <row r="4470" spans="1:16" x14ac:dyDescent="0.35">
      <c r="A4470">
        <f t="shared" si="628"/>
        <v>0</v>
      </c>
      <c r="B4470" s="4" t="str">
        <f>IF($M4470&gt;300,"",IF(OR(INDEX(Bemenet!$E$2:$E$301,$M4470)="",INDEX(Bemenet!$F$2:$F$301,$M4470)=""),"",MAX(INDEX(Bemenet!$E$2:$E$301,$M4470),INDEX(Szabalyok!$A:$A,$N4470))))</f>
        <v/>
      </c>
      <c r="C4470" s="4" t="str">
        <f>IF($B4470="","",MIN(INDEX(Bemenet!$F$2:$F$301,$M4470),INDEX(Szabalyok!$B:$B,$N4470)))</f>
        <v/>
      </c>
      <c r="D4470" s="5" t="str">
        <f>IF(AND($B4470&lt;&gt;"",$C4470&lt;&gt;"",$B4470&lt;=$C4470),INDEX(Bemenet!$G$2:$G$301,$M4470),"")</f>
        <v/>
      </c>
      <c r="E4470" s="6" t="str">
        <f>IF(AND($B4470&lt;&gt;"",$C4470&lt;&gt;"",$B4470&lt;=$C4470),INDEX(Bemenet!$D$2:$D$301,$M4470),"")</f>
        <v/>
      </c>
      <c r="F4470" s="5" t="str">
        <f t="shared" si="621"/>
        <v/>
      </c>
      <c r="G4470" s="5" t="str">
        <f t="shared" si="622"/>
        <v/>
      </c>
      <c r="H4470" s="9" t="str">
        <f t="shared" si="623"/>
        <v/>
      </c>
      <c r="I4470" s="5" t="str">
        <f t="shared" si="624"/>
        <v/>
      </c>
      <c r="J4470" s="5" t="str">
        <f>IF(OR($L4470="",NOT(COUNTIFS($L$2:$L4470,$L4470)=1)),"",SUMIFS($G:$G,$L:$L,$L4470))</f>
        <v/>
      </c>
      <c r="K4470" s="5" t="str">
        <f>IF(OR($L4470="",NOT(COUNTIFS($L$2:$L4470,$L4470)=1)),"",SUMIFS($I:$I,$L:$L,$L4470))</f>
        <v/>
      </c>
      <c r="L4470" s="6" t="str">
        <f t="shared" si="625"/>
        <v/>
      </c>
      <c r="M4470" s="6">
        <f t="shared" si="626"/>
        <v>179</v>
      </c>
      <c r="N4470" s="6">
        <f t="shared" si="627"/>
        <v>20</v>
      </c>
      <c r="O4470" s="9" t="str">
        <f>IF(AND($B4470&lt;&gt;"",$C4470&lt;&gt;"",$B4470&lt;=$C4470),INDEX(Szabalyok!$C:$C,$N4470),"")</f>
        <v/>
      </c>
      <c r="P4470">
        <f t="shared" si="629"/>
        <v>0</v>
      </c>
    </row>
    <row r="4471" spans="1:16" x14ac:dyDescent="0.35">
      <c r="A4471">
        <f t="shared" si="628"/>
        <v>0</v>
      </c>
      <c r="B4471" s="4" t="str">
        <f>IF($M4471&gt;300,"",IF(OR(INDEX(Bemenet!$E$2:$E$301,$M4471)="",INDEX(Bemenet!$F$2:$F$301,$M4471)=""),"",MAX(INDEX(Bemenet!$E$2:$E$301,$M4471),INDEX(Szabalyok!$A:$A,$N4471))))</f>
        <v/>
      </c>
      <c r="C4471" s="4" t="str">
        <f>IF($B4471="","",MIN(INDEX(Bemenet!$F$2:$F$301,$M4471),INDEX(Szabalyok!$B:$B,$N4471)))</f>
        <v/>
      </c>
      <c r="D4471" s="5" t="str">
        <f>IF(AND($B4471&lt;&gt;"",$C4471&lt;&gt;"",$B4471&lt;=$C4471),INDEX(Bemenet!$G$2:$G$301,$M4471),"")</f>
        <v/>
      </c>
      <c r="E4471" s="6" t="str">
        <f>IF(AND($B4471&lt;&gt;"",$C4471&lt;&gt;"",$B4471&lt;=$C4471),INDEX(Bemenet!$D$2:$D$301,$M4471),"")</f>
        <v/>
      </c>
      <c r="F4471" s="5" t="str">
        <f t="shared" si="621"/>
        <v/>
      </c>
      <c r="G4471" s="5" t="str">
        <f t="shared" si="622"/>
        <v/>
      </c>
      <c r="H4471" s="9" t="str">
        <f t="shared" si="623"/>
        <v/>
      </c>
      <c r="I4471" s="5" t="str">
        <f t="shared" si="624"/>
        <v/>
      </c>
      <c r="J4471" s="5" t="str">
        <f>IF(OR($L4471="",NOT(COUNTIFS($L$2:$L4471,$L4471)=1)),"",SUMIFS($G:$G,$L:$L,$L4471))</f>
        <v/>
      </c>
      <c r="K4471" s="5" t="str">
        <f>IF(OR($L4471="",NOT(COUNTIFS($L$2:$L4471,$L4471)=1)),"",SUMIFS($I:$I,$L:$L,$L4471))</f>
        <v/>
      </c>
      <c r="L4471" s="6" t="str">
        <f t="shared" si="625"/>
        <v/>
      </c>
      <c r="M4471" s="6">
        <f t="shared" si="626"/>
        <v>179</v>
      </c>
      <c r="N4471" s="6">
        <f t="shared" si="627"/>
        <v>21</v>
      </c>
      <c r="O4471" s="9" t="str">
        <f>IF(AND($B4471&lt;&gt;"",$C4471&lt;&gt;"",$B4471&lt;=$C4471),INDEX(Szabalyok!$C:$C,$N4471),"")</f>
        <v/>
      </c>
      <c r="P4471">
        <f t="shared" si="629"/>
        <v>0</v>
      </c>
    </row>
    <row r="4472" spans="1:16" x14ac:dyDescent="0.35">
      <c r="A4472">
        <f t="shared" si="628"/>
        <v>0</v>
      </c>
      <c r="B4472" s="4" t="str">
        <f>IF($M4472&gt;300,"",IF(OR(INDEX(Bemenet!$E$2:$E$301,$M4472)="",INDEX(Bemenet!$F$2:$F$301,$M4472)=""),"",MAX(INDEX(Bemenet!$E$2:$E$301,$M4472),INDEX(Szabalyok!$A:$A,$N4472))))</f>
        <v/>
      </c>
      <c r="C4472" s="4" t="str">
        <f>IF($B4472="","",MIN(INDEX(Bemenet!$F$2:$F$301,$M4472),INDEX(Szabalyok!$B:$B,$N4472)))</f>
        <v/>
      </c>
      <c r="D4472" s="5" t="str">
        <f>IF(AND($B4472&lt;&gt;"",$C4472&lt;&gt;"",$B4472&lt;=$C4472),INDEX(Bemenet!$G$2:$G$301,$M4472),"")</f>
        <v/>
      </c>
      <c r="E4472" s="6" t="str">
        <f>IF(AND($B4472&lt;&gt;"",$C4472&lt;&gt;"",$B4472&lt;=$C4472),INDEX(Bemenet!$D$2:$D$301,$M4472),"")</f>
        <v/>
      </c>
      <c r="F4472" s="5" t="str">
        <f t="shared" si="621"/>
        <v/>
      </c>
      <c r="G4472" s="5" t="str">
        <f t="shared" si="622"/>
        <v/>
      </c>
      <c r="H4472" s="9" t="str">
        <f t="shared" si="623"/>
        <v/>
      </c>
      <c r="I4472" s="5" t="str">
        <f t="shared" si="624"/>
        <v/>
      </c>
      <c r="J4472" s="5" t="str">
        <f>IF(OR($L4472="",NOT(COUNTIFS($L$2:$L4472,$L4472)=1)),"",SUMIFS($G:$G,$L:$L,$L4472))</f>
        <v/>
      </c>
      <c r="K4472" s="5" t="str">
        <f>IF(OR($L4472="",NOT(COUNTIFS($L$2:$L4472,$L4472)=1)),"",SUMIFS($I:$I,$L:$L,$L4472))</f>
        <v/>
      </c>
      <c r="L4472" s="6" t="str">
        <f t="shared" si="625"/>
        <v/>
      </c>
      <c r="M4472" s="6">
        <f t="shared" si="626"/>
        <v>179</v>
      </c>
      <c r="N4472" s="6">
        <f t="shared" si="627"/>
        <v>22</v>
      </c>
      <c r="O4472" s="9" t="str">
        <f>IF(AND($B4472&lt;&gt;"",$C4472&lt;&gt;"",$B4472&lt;=$C4472),INDEX(Szabalyok!$C:$C,$N4472),"")</f>
        <v/>
      </c>
      <c r="P4472">
        <f t="shared" si="629"/>
        <v>0</v>
      </c>
    </row>
    <row r="4473" spans="1:16" x14ac:dyDescent="0.35">
      <c r="A4473">
        <f t="shared" si="628"/>
        <v>0</v>
      </c>
      <c r="B4473" s="4" t="str">
        <f>IF($M4473&gt;300,"",IF(OR(INDEX(Bemenet!$E$2:$E$301,$M4473)="",INDEX(Bemenet!$F$2:$F$301,$M4473)=""),"",MAX(INDEX(Bemenet!$E$2:$E$301,$M4473),INDEX(Szabalyok!$A:$A,$N4473))))</f>
        <v/>
      </c>
      <c r="C4473" s="4" t="str">
        <f>IF($B4473="","",MIN(INDEX(Bemenet!$F$2:$F$301,$M4473),INDEX(Szabalyok!$B:$B,$N4473)))</f>
        <v/>
      </c>
      <c r="D4473" s="5" t="str">
        <f>IF(AND($B4473&lt;&gt;"",$C4473&lt;&gt;"",$B4473&lt;=$C4473),INDEX(Bemenet!$G$2:$G$301,$M4473),"")</f>
        <v/>
      </c>
      <c r="E4473" s="6" t="str">
        <f>IF(AND($B4473&lt;&gt;"",$C4473&lt;&gt;"",$B4473&lt;=$C4473),INDEX(Bemenet!$D$2:$D$301,$M4473),"")</f>
        <v/>
      </c>
      <c r="F4473" s="5" t="str">
        <f t="shared" si="621"/>
        <v/>
      </c>
      <c r="G4473" s="5" t="str">
        <f t="shared" si="622"/>
        <v/>
      </c>
      <c r="H4473" s="9" t="str">
        <f t="shared" si="623"/>
        <v/>
      </c>
      <c r="I4473" s="5" t="str">
        <f t="shared" si="624"/>
        <v/>
      </c>
      <c r="J4473" s="5" t="str">
        <f>IF(OR($L4473="",NOT(COUNTIFS($L$2:$L4473,$L4473)=1)),"",SUMIFS($G:$G,$L:$L,$L4473))</f>
        <v/>
      </c>
      <c r="K4473" s="5" t="str">
        <f>IF(OR($L4473="",NOT(COUNTIFS($L$2:$L4473,$L4473)=1)),"",SUMIFS($I:$I,$L:$L,$L4473))</f>
        <v/>
      </c>
      <c r="L4473" s="6" t="str">
        <f t="shared" si="625"/>
        <v/>
      </c>
      <c r="M4473" s="6">
        <f t="shared" si="626"/>
        <v>179</v>
      </c>
      <c r="N4473" s="6">
        <f t="shared" si="627"/>
        <v>23</v>
      </c>
      <c r="O4473" s="9" t="str">
        <f>IF(AND($B4473&lt;&gt;"",$C4473&lt;&gt;"",$B4473&lt;=$C4473),INDEX(Szabalyok!$C:$C,$N4473),"")</f>
        <v/>
      </c>
      <c r="P4473">
        <f t="shared" si="629"/>
        <v>0</v>
      </c>
    </row>
    <row r="4474" spans="1:16" x14ac:dyDescent="0.35">
      <c r="A4474">
        <f t="shared" si="628"/>
        <v>0</v>
      </c>
      <c r="B4474" s="4" t="str">
        <f>IF($M4474&gt;300,"",IF(OR(INDEX(Bemenet!$E$2:$E$301,$M4474)="",INDEX(Bemenet!$F$2:$F$301,$M4474)=""),"",MAX(INDEX(Bemenet!$E$2:$E$301,$M4474),INDEX(Szabalyok!$A:$A,$N4474))))</f>
        <v/>
      </c>
      <c r="C4474" s="4" t="str">
        <f>IF($B4474="","",MIN(INDEX(Bemenet!$F$2:$F$301,$M4474),INDEX(Szabalyok!$B:$B,$N4474)))</f>
        <v/>
      </c>
      <c r="D4474" s="5" t="str">
        <f>IF(AND($B4474&lt;&gt;"",$C4474&lt;&gt;"",$B4474&lt;=$C4474),INDEX(Bemenet!$G$2:$G$301,$M4474),"")</f>
        <v/>
      </c>
      <c r="E4474" s="6" t="str">
        <f>IF(AND($B4474&lt;&gt;"",$C4474&lt;&gt;"",$B4474&lt;=$C4474),INDEX(Bemenet!$D$2:$D$301,$M4474),"")</f>
        <v/>
      </c>
      <c r="F4474" s="5" t="str">
        <f t="shared" si="621"/>
        <v/>
      </c>
      <c r="G4474" s="5" t="str">
        <f t="shared" si="622"/>
        <v/>
      </c>
      <c r="H4474" s="9" t="str">
        <f t="shared" si="623"/>
        <v/>
      </c>
      <c r="I4474" s="5" t="str">
        <f t="shared" si="624"/>
        <v/>
      </c>
      <c r="J4474" s="5" t="str">
        <f>IF(OR($L4474="",NOT(COUNTIFS($L$2:$L4474,$L4474)=1)),"",SUMIFS($G:$G,$L:$L,$L4474))</f>
        <v/>
      </c>
      <c r="K4474" s="5" t="str">
        <f>IF(OR($L4474="",NOT(COUNTIFS($L$2:$L4474,$L4474)=1)),"",SUMIFS($I:$I,$L:$L,$L4474))</f>
        <v/>
      </c>
      <c r="L4474" s="6" t="str">
        <f t="shared" si="625"/>
        <v/>
      </c>
      <c r="M4474" s="6">
        <f t="shared" si="626"/>
        <v>179</v>
      </c>
      <c r="N4474" s="6">
        <f t="shared" si="627"/>
        <v>24</v>
      </c>
      <c r="O4474" s="9" t="str">
        <f>IF(AND($B4474&lt;&gt;"",$C4474&lt;&gt;"",$B4474&lt;=$C4474),INDEX(Szabalyok!$C:$C,$N4474),"")</f>
        <v/>
      </c>
      <c r="P4474">
        <f t="shared" si="629"/>
        <v>0</v>
      </c>
    </row>
    <row r="4475" spans="1:16" x14ac:dyDescent="0.35">
      <c r="A4475">
        <f t="shared" si="628"/>
        <v>0</v>
      </c>
      <c r="B4475" s="4" t="str">
        <f>IF($M4475&gt;300,"",IF(OR(INDEX(Bemenet!$E$2:$E$301,$M4475)="",INDEX(Bemenet!$F$2:$F$301,$M4475)=""),"",MAX(INDEX(Bemenet!$E$2:$E$301,$M4475),INDEX(Szabalyok!$A:$A,$N4475))))</f>
        <v/>
      </c>
      <c r="C4475" s="4" t="str">
        <f>IF($B4475="","",MIN(INDEX(Bemenet!$F$2:$F$301,$M4475),INDEX(Szabalyok!$B:$B,$N4475)))</f>
        <v/>
      </c>
      <c r="D4475" s="5" t="str">
        <f>IF(AND($B4475&lt;&gt;"",$C4475&lt;&gt;"",$B4475&lt;=$C4475),INDEX(Bemenet!$G$2:$G$301,$M4475),"")</f>
        <v/>
      </c>
      <c r="E4475" s="6" t="str">
        <f>IF(AND($B4475&lt;&gt;"",$C4475&lt;&gt;"",$B4475&lt;=$C4475),INDEX(Bemenet!$D$2:$D$301,$M4475),"")</f>
        <v/>
      </c>
      <c r="F4475" s="5" t="str">
        <f t="shared" si="621"/>
        <v/>
      </c>
      <c r="G4475" s="5" t="str">
        <f t="shared" si="622"/>
        <v/>
      </c>
      <c r="H4475" s="9" t="str">
        <f t="shared" si="623"/>
        <v/>
      </c>
      <c r="I4475" s="5" t="str">
        <f t="shared" si="624"/>
        <v/>
      </c>
      <c r="J4475" s="5" t="str">
        <f>IF(OR($L4475="",NOT(COUNTIFS($L$2:$L4475,$L4475)=1)),"",SUMIFS($G:$G,$L:$L,$L4475))</f>
        <v/>
      </c>
      <c r="K4475" s="5" t="str">
        <f>IF(OR($L4475="",NOT(COUNTIFS($L$2:$L4475,$L4475)=1)),"",SUMIFS($I:$I,$L:$L,$L4475))</f>
        <v/>
      </c>
      <c r="L4475" s="6" t="str">
        <f t="shared" si="625"/>
        <v/>
      </c>
      <c r="M4475" s="6">
        <f t="shared" si="626"/>
        <v>179</v>
      </c>
      <c r="N4475" s="6">
        <f t="shared" si="627"/>
        <v>25</v>
      </c>
      <c r="O4475" s="9" t="str">
        <f>IF(AND($B4475&lt;&gt;"",$C4475&lt;&gt;"",$B4475&lt;=$C4475),INDEX(Szabalyok!$C:$C,$N4475),"")</f>
        <v/>
      </c>
      <c r="P4475">
        <f t="shared" si="629"/>
        <v>0</v>
      </c>
    </row>
    <row r="4476" spans="1:16" x14ac:dyDescent="0.35">
      <c r="A4476">
        <f t="shared" si="628"/>
        <v>0</v>
      </c>
      <c r="B4476" s="4" t="str">
        <f>IF($M4476&gt;300,"",IF(OR(INDEX(Bemenet!$E$2:$E$301,$M4476)="",INDEX(Bemenet!$F$2:$F$301,$M4476)=""),"",MAX(INDEX(Bemenet!$E$2:$E$301,$M4476),INDEX(Szabalyok!$A:$A,$N4476))))</f>
        <v/>
      </c>
      <c r="C4476" s="4" t="str">
        <f>IF($B4476="","",MIN(INDEX(Bemenet!$F$2:$F$301,$M4476),INDEX(Szabalyok!$B:$B,$N4476)))</f>
        <v/>
      </c>
      <c r="D4476" s="5" t="str">
        <f>IF(AND($B4476&lt;&gt;"",$C4476&lt;&gt;"",$B4476&lt;=$C4476),INDEX(Bemenet!$G$2:$G$301,$M4476),"")</f>
        <v/>
      </c>
      <c r="E4476" s="6" t="str">
        <f>IF(AND($B4476&lt;&gt;"",$C4476&lt;&gt;"",$B4476&lt;=$C4476),INDEX(Bemenet!$D$2:$D$301,$M4476),"")</f>
        <v/>
      </c>
      <c r="F4476" s="5" t="str">
        <f t="shared" si="621"/>
        <v/>
      </c>
      <c r="G4476" s="5" t="str">
        <f t="shared" si="622"/>
        <v/>
      </c>
      <c r="H4476" s="9" t="str">
        <f t="shared" si="623"/>
        <v/>
      </c>
      <c r="I4476" s="5" t="str">
        <f t="shared" si="624"/>
        <v/>
      </c>
      <c r="J4476" s="5" t="str">
        <f>IF(OR($L4476="",NOT(COUNTIFS($L$2:$L4476,$L4476)=1)),"",SUMIFS($G:$G,$L:$L,$L4476))</f>
        <v/>
      </c>
      <c r="K4476" s="5" t="str">
        <f>IF(OR($L4476="",NOT(COUNTIFS($L$2:$L4476,$L4476)=1)),"",SUMIFS($I:$I,$L:$L,$L4476))</f>
        <v/>
      </c>
      <c r="L4476" s="6" t="str">
        <f t="shared" si="625"/>
        <v/>
      </c>
      <c r="M4476" s="6">
        <f t="shared" si="626"/>
        <v>179</v>
      </c>
      <c r="N4476" s="6">
        <f t="shared" si="627"/>
        <v>26</v>
      </c>
      <c r="O4476" s="9" t="str">
        <f>IF(AND($B4476&lt;&gt;"",$C4476&lt;&gt;"",$B4476&lt;=$C4476),INDEX(Szabalyok!$C:$C,$N4476),"")</f>
        <v/>
      </c>
      <c r="P4476">
        <f t="shared" si="629"/>
        <v>0</v>
      </c>
    </row>
    <row r="4477" spans="1:16" x14ac:dyDescent="0.35">
      <c r="A4477">
        <f t="shared" si="628"/>
        <v>0</v>
      </c>
      <c r="B4477" s="4" t="str">
        <f>IF($M4477&gt;300,"",IF(OR(INDEX(Bemenet!$E$2:$E$301,$M4477)="",INDEX(Bemenet!$F$2:$F$301,$M4477)=""),"",MAX(INDEX(Bemenet!$E$2:$E$301,$M4477),INDEX(Szabalyok!$A:$A,$N4477))))</f>
        <v/>
      </c>
      <c r="C4477" s="4" t="str">
        <f>IF($B4477="","",MIN(INDEX(Bemenet!$F$2:$F$301,$M4477),INDEX(Szabalyok!$B:$B,$N4477)))</f>
        <v/>
      </c>
      <c r="D4477" s="5" t="str">
        <f>IF(AND($B4477&lt;&gt;"",$C4477&lt;&gt;"",$B4477&lt;=$C4477),INDEX(Bemenet!$G$2:$G$301,$M4477),"")</f>
        <v/>
      </c>
      <c r="E4477" s="6" t="str">
        <f>IF(AND($B4477&lt;&gt;"",$C4477&lt;&gt;"",$B4477&lt;=$C4477),INDEX(Bemenet!$D$2:$D$301,$M4477),"")</f>
        <v/>
      </c>
      <c r="F4477" s="5" t="str">
        <f t="shared" si="621"/>
        <v/>
      </c>
      <c r="G4477" s="5" t="str">
        <f t="shared" si="622"/>
        <v/>
      </c>
      <c r="H4477" s="9" t="str">
        <f t="shared" si="623"/>
        <v/>
      </c>
      <c r="I4477" s="5" t="str">
        <f t="shared" si="624"/>
        <v/>
      </c>
      <c r="J4477" s="5" t="str">
        <f>IF(OR($L4477="",NOT(COUNTIFS($L$2:$L4477,$L4477)=1)),"",SUMIFS($G:$G,$L:$L,$L4477))</f>
        <v/>
      </c>
      <c r="K4477" s="5" t="str">
        <f>IF(OR($L4477="",NOT(COUNTIFS($L$2:$L4477,$L4477)=1)),"",SUMIFS($I:$I,$L:$L,$L4477))</f>
        <v/>
      </c>
      <c r="L4477" s="6" t="str">
        <f t="shared" si="625"/>
        <v/>
      </c>
      <c r="M4477" s="6">
        <f t="shared" si="626"/>
        <v>180</v>
      </c>
      <c r="N4477" s="6">
        <f t="shared" si="627"/>
        <v>2</v>
      </c>
      <c r="O4477" s="9" t="str">
        <f>IF(AND($B4477&lt;&gt;"",$C4477&lt;&gt;"",$B4477&lt;=$C4477),INDEX(Szabalyok!$C:$C,$N4477),"")</f>
        <v/>
      </c>
      <c r="P4477">
        <f t="shared" si="629"/>
        <v>0</v>
      </c>
    </row>
    <row r="4478" spans="1:16" x14ac:dyDescent="0.35">
      <c r="A4478">
        <f t="shared" si="628"/>
        <v>0</v>
      </c>
      <c r="B4478" s="4" t="str">
        <f>IF($M4478&gt;300,"",IF(OR(INDEX(Bemenet!$E$2:$E$301,$M4478)="",INDEX(Bemenet!$F$2:$F$301,$M4478)=""),"",MAX(INDEX(Bemenet!$E$2:$E$301,$M4478),INDEX(Szabalyok!$A:$A,$N4478))))</f>
        <v/>
      </c>
      <c r="C4478" s="4" t="str">
        <f>IF($B4478="","",MIN(INDEX(Bemenet!$F$2:$F$301,$M4478),INDEX(Szabalyok!$B:$B,$N4478)))</f>
        <v/>
      </c>
      <c r="D4478" s="5" t="str">
        <f>IF(AND($B4478&lt;&gt;"",$C4478&lt;&gt;"",$B4478&lt;=$C4478),INDEX(Bemenet!$G$2:$G$301,$M4478),"")</f>
        <v/>
      </c>
      <c r="E4478" s="6" t="str">
        <f>IF(AND($B4478&lt;&gt;"",$C4478&lt;&gt;"",$B4478&lt;=$C4478),INDEX(Bemenet!$D$2:$D$301,$M4478),"")</f>
        <v/>
      </c>
      <c r="F4478" s="5" t="str">
        <f t="shared" si="621"/>
        <v/>
      </c>
      <c r="G4478" s="5" t="str">
        <f t="shared" si="622"/>
        <v/>
      </c>
      <c r="H4478" s="9" t="str">
        <f t="shared" si="623"/>
        <v/>
      </c>
      <c r="I4478" s="5" t="str">
        <f t="shared" si="624"/>
        <v/>
      </c>
      <c r="J4478" s="5" t="str">
        <f>IF(OR($L4478="",NOT(COUNTIFS($L$2:$L4478,$L4478)=1)),"",SUMIFS($G:$G,$L:$L,$L4478))</f>
        <v/>
      </c>
      <c r="K4478" s="5" t="str">
        <f>IF(OR($L4478="",NOT(COUNTIFS($L$2:$L4478,$L4478)=1)),"",SUMIFS($I:$I,$L:$L,$L4478))</f>
        <v/>
      </c>
      <c r="L4478" s="6" t="str">
        <f t="shared" si="625"/>
        <v/>
      </c>
      <c r="M4478" s="6">
        <f t="shared" si="626"/>
        <v>180</v>
      </c>
      <c r="N4478" s="6">
        <f t="shared" si="627"/>
        <v>3</v>
      </c>
      <c r="O4478" s="9" t="str">
        <f>IF(AND($B4478&lt;&gt;"",$C4478&lt;&gt;"",$B4478&lt;=$C4478),INDEX(Szabalyok!$C:$C,$N4478),"")</f>
        <v/>
      </c>
      <c r="P4478">
        <f t="shared" si="629"/>
        <v>0</v>
      </c>
    </row>
    <row r="4479" spans="1:16" x14ac:dyDescent="0.35">
      <c r="A4479">
        <f t="shared" si="628"/>
        <v>0</v>
      </c>
      <c r="B4479" s="4" t="str">
        <f>IF($M4479&gt;300,"",IF(OR(INDEX(Bemenet!$E$2:$E$301,$M4479)="",INDEX(Bemenet!$F$2:$F$301,$M4479)=""),"",MAX(INDEX(Bemenet!$E$2:$E$301,$M4479),INDEX(Szabalyok!$A:$A,$N4479))))</f>
        <v/>
      </c>
      <c r="C4479" s="4" t="str">
        <f>IF($B4479="","",MIN(INDEX(Bemenet!$F$2:$F$301,$M4479),INDEX(Szabalyok!$B:$B,$N4479)))</f>
        <v/>
      </c>
      <c r="D4479" s="5" t="str">
        <f>IF(AND($B4479&lt;&gt;"",$C4479&lt;&gt;"",$B4479&lt;=$C4479),INDEX(Bemenet!$G$2:$G$301,$M4479),"")</f>
        <v/>
      </c>
      <c r="E4479" s="6" t="str">
        <f>IF(AND($B4479&lt;&gt;"",$C4479&lt;&gt;"",$B4479&lt;=$C4479),INDEX(Bemenet!$D$2:$D$301,$M4479),"")</f>
        <v/>
      </c>
      <c r="F4479" s="5" t="str">
        <f t="shared" si="621"/>
        <v/>
      </c>
      <c r="G4479" s="5" t="str">
        <f t="shared" si="622"/>
        <v/>
      </c>
      <c r="H4479" s="9" t="str">
        <f t="shared" si="623"/>
        <v/>
      </c>
      <c r="I4479" s="5" t="str">
        <f t="shared" si="624"/>
        <v/>
      </c>
      <c r="J4479" s="5" t="str">
        <f>IF(OR($L4479="",NOT(COUNTIFS($L$2:$L4479,$L4479)=1)),"",SUMIFS($G:$G,$L:$L,$L4479))</f>
        <v/>
      </c>
      <c r="K4479" s="5" t="str">
        <f>IF(OR($L4479="",NOT(COUNTIFS($L$2:$L4479,$L4479)=1)),"",SUMIFS($I:$I,$L:$L,$L4479))</f>
        <v/>
      </c>
      <c r="L4479" s="6" t="str">
        <f t="shared" si="625"/>
        <v/>
      </c>
      <c r="M4479" s="6">
        <f t="shared" si="626"/>
        <v>180</v>
      </c>
      <c r="N4479" s="6">
        <f t="shared" si="627"/>
        <v>4</v>
      </c>
      <c r="O4479" s="9" t="str">
        <f>IF(AND($B4479&lt;&gt;"",$C4479&lt;&gt;"",$B4479&lt;=$C4479),INDEX(Szabalyok!$C:$C,$N4479),"")</f>
        <v/>
      </c>
      <c r="P4479">
        <f t="shared" si="629"/>
        <v>0</v>
      </c>
    </row>
    <row r="4480" spans="1:16" x14ac:dyDescent="0.35">
      <c r="A4480">
        <f t="shared" si="628"/>
        <v>0</v>
      </c>
      <c r="B4480" s="4" t="str">
        <f>IF($M4480&gt;300,"",IF(OR(INDEX(Bemenet!$E$2:$E$301,$M4480)="",INDEX(Bemenet!$F$2:$F$301,$M4480)=""),"",MAX(INDEX(Bemenet!$E$2:$E$301,$M4480),INDEX(Szabalyok!$A:$A,$N4480))))</f>
        <v/>
      </c>
      <c r="C4480" s="4" t="str">
        <f>IF($B4480="","",MIN(INDEX(Bemenet!$F$2:$F$301,$M4480),INDEX(Szabalyok!$B:$B,$N4480)))</f>
        <v/>
      </c>
      <c r="D4480" s="5" t="str">
        <f>IF(AND($B4480&lt;&gt;"",$C4480&lt;&gt;"",$B4480&lt;=$C4480),INDEX(Bemenet!$G$2:$G$301,$M4480),"")</f>
        <v/>
      </c>
      <c r="E4480" s="6" t="str">
        <f>IF(AND($B4480&lt;&gt;"",$C4480&lt;&gt;"",$B4480&lt;=$C4480),INDEX(Bemenet!$D$2:$D$301,$M4480),"")</f>
        <v/>
      </c>
      <c r="F4480" s="5" t="str">
        <f t="shared" si="621"/>
        <v/>
      </c>
      <c r="G4480" s="5" t="str">
        <f t="shared" si="622"/>
        <v/>
      </c>
      <c r="H4480" s="9" t="str">
        <f t="shared" si="623"/>
        <v/>
      </c>
      <c r="I4480" s="5" t="str">
        <f t="shared" si="624"/>
        <v/>
      </c>
      <c r="J4480" s="5" t="str">
        <f>IF(OR($L4480="",NOT(COUNTIFS($L$2:$L4480,$L4480)=1)),"",SUMIFS($G:$G,$L:$L,$L4480))</f>
        <v/>
      </c>
      <c r="K4480" s="5" t="str">
        <f>IF(OR($L4480="",NOT(COUNTIFS($L$2:$L4480,$L4480)=1)),"",SUMIFS($I:$I,$L:$L,$L4480))</f>
        <v/>
      </c>
      <c r="L4480" s="6" t="str">
        <f t="shared" si="625"/>
        <v/>
      </c>
      <c r="M4480" s="6">
        <f t="shared" si="626"/>
        <v>180</v>
      </c>
      <c r="N4480" s="6">
        <f t="shared" si="627"/>
        <v>5</v>
      </c>
      <c r="O4480" s="9" t="str">
        <f>IF(AND($B4480&lt;&gt;"",$C4480&lt;&gt;"",$B4480&lt;=$C4480),INDEX(Szabalyok!$C:$C,$N4480),"")</f>
        <v/>
      </c>
      <c r="P4480">
        <f t="shared" si="629"/>
        <v>0</v>
      </c>
    </row>
    <row r="4481" spans="1:16" x14ac:dyDescent="0.35">
      <c r="A4481">
        <f t="shared" si="628"/>
        <v>0</v>
      </c>
      <c r="B4481" s="4" t="str">
        <f>IF($M4481&gt;300,"",IF(OR(INDEX(Bemenet!$E$2:$E$301,$M4481)="",INDEX(Bemenet!$F$2:$F$301,$M4481)=""),"",MAX(INDEX(Bemenet!$E$2:$E$301,$M4481),INDEX(Szabalyok!$A:$A,$N4481))))</f>
        <v/>
      </c>
      <c r="C4481" s="4" t="str">
        <f>IF($B4481="","",MIN(INDEX(Bemenet!$F$2:$F$301,$M4481),INDEX(Szabalyok!$B:$B,$N4481)))</f>
        <v/>
      </c>
      <c r="D4481" s="5" t="str">
        <f>IF(AND($B4481&lt;&gt;"",$C4481&lt;&gt;"",$B4481&lt;=$C4481),INDEX(Bemenet!$G$2:$G$301,$M4481),"")</f>
        <v/>
      </c>
      <c r="E4481" s="6" t="str">
        <f>IF(AND($B4481&lt;&gt;"",$C4481&lt;&gt;"",$B4481&lt;=$C4481),INDEX(Bemenet!$D$2:$D$301,$M4481),"")</f>
        <v/>
      </c>
      <c r="F4481" s="5" t="str">
        <f t="shared" si="621"/>
        <v/>
      </c>
      <c r="G4481" s="5" t="str">
        <f t="shared" si="622"/>
        <v/>
      </c>
      <c r="H4481" s="9" t="str">
        <f t="shared" si="623"/>
        <v/>
      </c>
      <c r="I4481" s="5" t="str">
        <f t="shared" si="624"/>
        <v/>
      </c>
      <c r="J4481" s="5" t="str">
        <f>IF(OR($L4481="",NOT(COUNTIFS($L$2:$L4481,$L4481)=1)),"",SUMIFS($G:$G,$L:$L,$L4481))</f>
        <v/>
      </c>
      <c r="K4481" s="5" t="str">
        <f>IF(OR($L4481="",NOT(COUNTIFS($L$2:$L4481,$L4481)=1)),"",SUMIFS($I:$I,$L:$L,$L4481))</f>
        <v/>
      </c>
      <c r="L4481" s="6" t="str">
        <f t="shared" si="625"/>
        <v/>
      </c>
      <c r="M4481" s="6">
        <f t="shared" si="626"/>
        <v>180</v>
      </c>
      <c r="N4481" s="6">
        <f t="shared" si="627"/>
        <v>6</v>
      </c>
      <c r="O4481" s="9" t="str">
        <f>IF(AND($B4481&lt;&gt;"",$C4481&lt;&gt;"",$B4481&lt;=$C4481),INDEX(Szabalyok!$C:$C,$N4481),"")</f>
        <v/>
      </c>
      <c r="P4481">
        <f t="shared" si="629"/>
        <v>0</v>
      </c>
    </row>
    <row r="4482" spans="1:16" x14ac:dyDescent="0.35">
      <c r="A4482">
        <f t="shared" si="628"/>
        <v>0</v>
      </c>
      <c r="B4482" s="4" t="str">
        <f>IF($M4482&gt;300,"",IF(OR(INDEX(Bemenet!$E$2:$E$301,$M4482)="",INDEX(Bemenet!$F$2:$F$301,$M4482)=""),"",MAX(INDEX(Bemenet!$E$2:$E$301,$M4482),INDEX(Szabalyok!$A:$A,$N4482))))</f>
        <v/>
      </c>
      <c r="C4482" s="4" t="str">
        <f>IF($B4482="","",MIN(INDEX(Bemenet!$F$2:$F$301,$M4482),INDEX(Szabalyok!$B:$B,$N4482)))</f>
        <v/>
      </c>
      <c r="D4482" s="5" t="str">
        <f>IF(AND($B4482&lt;&gt;"",$C4482&lt;&gt;"",$B4482&lt;=$C4482),INDEX(Bemenet!$G$2:$G$301,$M4482),"")</f>
        <v/>
      </c>
      <c r="E4482" s="6" t="str">
        <f>IF(AND($B4482&lt;&gt;"",$C4482&lt;&gt;"",$B4482&lt;=$C4482),INDEX(Bemenet!$D$2:$D$301,$M4482),"")</f>
        <v/>
      </c>
      <c r="F4482" s="5" t="str">
        <f t="shared" ref="F4482:F4545" si="630">IF(AND($B4482&lt;&gt;"",$C4482&lt;&gt;"",$B4482&lt;=$C4482),$C4482-$B4482+1,"")</f>
        <v/>
      </c>
      <c r="G4482" s="5" t="str">
        <f t="shared" ref="G4482:G4545" si="631">IF($F4482="","",$F4482*$D4482)</f>
        <v/>
      </c>
      <c r="H4482" s="9" t="str">
        <f t="shared" ref="H4482:H4545" si="632">IF($G4482="","",$O4482)</f>
        <v/>
      </c>
      <c r="I4482" s="5" t="str">
        <f t="shared" ref="I4482:I4545" si="633">IF($G4482="","",$G4482*IF($H4482="",$O4482,$H4482)/100)</f>
        <v/>
      </c>
      <c r="J4482" s="5" t="str">
        <f>IF(OR($L4482="",NOT(COUNTIFS($L$2:$L4482,$L4482)=1)),"",SUMIFS($G:$G,$L:$L,$L4482))</f>
        <v/>
      </c>
      <c r="K4482" s="5" t="str">
        <f>IF(OR($L4482="",NOT(COUNTIFS($L$2:$L4482,$L4482)=1)),"",SUMIFS($I:$I,$L:$L,$L4482))</f>
        <v/>
      </c>
      <c r="L4482" s="6" t="str">
        <f t="shared" ref="L4482:L4545" si="634">IF($B4482="","",YEAR($B4482))</f>
        <v/>
      </c>
      <c r="M4482" s="6">
        <f t="shared" ref="M4482:M4545" si="635">INT((ROW()-2)/25)+1</f>
        <v>180</v>
      </c>
      <c r="N4482" s="6">
        <f t="shared" ref="N4482:N4545" si="636">MOD(ROW()-2,25)+2</f>
        <v>7</v>
      </c>
      <c r="O4482" s="9" t="str">
        <f>IF(AND($B4482&lt;&gt;"",$C4482&lt;&gt;"",$B4482&lt;=$C4482),INDEX(Szabalyok!$C:$C,$N4482),"")</f>
        <v/>
      </c>
      <c r="P4482">
        <f t="shared" si="629"/>
        <v>0</v>
      </c>
    </row>
    <row r="4483" spans="1:16" x14ac:dyDescent="0.35">
      <c r="A4483">
        <f t="shared" si="628"/>
        <v>0</v>
      </c>
      <c r="B4483" s="4" t="str">
        <f>IF($M4483&gt;300,"",IF(OR(INDEX(Bemenet!$E$2:$E$301,$M4483)="",INDEX(Bemenet!$F$2:$F$301,$M4483)=""),"",MAX(INDEX(Bemenet!$E$2:$E$301,$M4483),INDEX(Szabalyok!$A:$A,$N4483))))</f>
        <v/>
      </c>
      <c r="C4483" s="4" t="str">
        <f>IF($B4483="","",MIN(INDEX(Bemenet!$F$2:$F$301,$M4483),INDEX(Szabalyok!$B:$B,$N4483)))</f>
        <v/>
      </c>
      <c r="D4483" s="5" t="str">
        <f>IF(AND($B4483&lt;&gt;"",$C4483&lt;&gt;"",$B4483&lt;=$C4483),INDEX(Bemenet!$G$2:$G$301,$M4483),"")</f>
        <v/>
      </c>
      <c r="E4483" s="6" t="str">
        <f>IF(AND($B4483&lt;&gt;"",$C4483&lt;&gt;"",$B4483&lt;=$C4483),INDEX(Bemenet!$D$2:$D$301,$M4483),"")</f>
        <v/>
      </c>
      <c r="F4483" s="5" t="str">
        <f t="shared" si="630"/>
        <v/>
      </c>
      <c r="G4483" s="5" t="str">
        <f t="shared" si="631"/>
        <v/>
      </c>
      <c r="H4483" s="9" t="str">
        <f t="shared" si="632"/>
        <v/>
      </c>
      <c r="I4483" s="5" t="str">
        <f t="shared" si="633"/>
        <v/>
      </c>
      <c r="J4483" s="5" t="str">
        <f>IF(OR($L4483="",NOT(COUNTIFS($L$2:$L4483,$L4483)=1)),"",SUMIFS($G:$G,$L:$L,$L4483))</f>
        <v/>
      </c>
      <c r="K4483" s="5" t="str">
        <f>IF(OR($L4483="",NOT(COUNTIFS($L$2:$L4483,$L4483)=1)),"",SUMIFS($I:$I,$L:$L,$L4483))</f>
        <v/>
      </c>
      <c r="L4483" s="6" t="str">
        <f t="shared" si="634"/>
        <v/>
      </c>
      <c r="M4483" s="6">
        <f t="shared" si="635"/>
        <v>180</v>
      </c>
      <c r="N4483" s="6">
        <f t="shared" si="636"/>
        <v>8</v>
      </c>
      <c r="O4483" s="9" t="str">
        <f>IF(AND($B4483&lt;&gt;"",$C4483&lt;&gt;"",$B4483&lt;=$C4483),INDEX(Szabalyok!$C:$C,$N4483),"")</f>
        <v/>
      </c>
      <c r="P4483">
        <f t="shared" si="629"/>
        <v>0</v>
      </c>
    </row>
    <row r="4484" spans="1:16" x14ac:dyDescent="0.35">
      <c r="A4484">
        <f t="shared" ref="A4484:A4547" si="637">IF(P4484=P4483,0,P4484)</f>
        <v>0</v>
      </c>
      <c r="B4484" s="4" t="str">
        <f>IF($M4484&gt;300,"",IF(OR(INDEX(Bemenet!$E$2:$E$301,$M4484)="",INDEX(Bemenet!$F$2:$F$301,$M4484)=""),"",MAX(INDEX(Bemenet!$E$2:$E$301,$M4484),INDEX(Szabalyok!$A:$A,$N4484))))</f>
        <v/>
      </c>
      <c r="C4484" s="4" t="str">
        <f>IF($B4484="","",MIN(INDEX(Bemenet!$F$2:$F$301,$M4484),INDEX(Szabalyok!$B:$B,$N4484)))</f>
        <v/>
      </c>
      <c r="D4484" s="5" t="str">
        <f>IF(AND($B4484&lt;&gt;"",$C4484&lt;&gt;"",$B4484&lt;=$C4484),INDEX(Bemenet!$G$2:$G$301,$M4484),"")</f>
        <v/>
      </c>
      <c r="E4484" s="6" t="str">
        <f>IF(AND($B4484&lt;&gt;"",$C4484&lt;&gt;"",$B4484&lt;=$C4484),INDEX(Bemenet!$D$2:$D$301,$M4484),"")</f>
        <v/>
      </c>
      <c r="F4484" s="5" t="str">
        <f t="shared" si="630"/>
        <v/>
      </c>
      <c r="G4484" s="5" t="str">
        <f t="shared" si="631"/>
        <v/>
      </c>
      <c r="H4484" s="9" t="str">
        <f t="shared" si="632"/>
        <v/>
      </c>
      <c r="I4484" s="5" t="str">
        <f t="shared" si="633"/>
        <v/>
      </c>
      <c r="J4484" s="5" t="str">
        <f>IF(OR($L4484="",NOT(COUNTIFS($L$2:$L4484,$L4484)=1)),"",SUMIFS($G:$G,$L:$L,$L4484))</f>
        <v/>
      </c>
      <c r="K4484" s="5" t="str">
        <f>IF(OR($L4484="",NOT(COUNTIFS($L$2:$L4484,$L4484)=1)),"",SUMIFS($I:$I,$L:$L,$L4484))</f>
        <v/>
      </c>
      <c r="L4484" s="6" t="str">
        <f t="shared" si="634"/>
        <v/>
      </c>
      <c r="M4484" s="6">
        <f t="shared" si="635"/>
        <v>180</v>
      </c>
      <c r="N4484" s="6">
        <f t="shared" si="636"/>
        <v>9</v>
      </c>
      <c r="O4484" s="9" t="str">
        <f>IF(AND($B4484&lt;&gt;"",$C4484&lt;&gt;"",$B4484&lt;=$C4484),INDEX(Szabalyok!$C:$C,$N4484),"")</f>
        <v/>
      </c>
      <c r="P4484">
        <f t="shared" ref="P4484:P4547" si="638">IF(D4484="",P4483,P4483+1)</f>
        <v>0</v>
      </c>
    </row>
    <row r="4485" spans="1:16" x14ac:dyDescent="0.35">
      <c r="A4485">
        <f t="shared" si="637"/>
        <v>0</v>
      </c>
      <c r="B4485" s="4" t="str">
        <f>IF($M4485&gt;300,"",IF(OR(INDEX(Bemenet!$E$2:$E$301,$M4485)="",INDEX(Bemenet!$F$2:$F$301,$M4485)=""),"",MAX(INDEX(Bemenet!$E$2:$E$301,$M4485),INDEX(Szabalyok!$A:$A,$N4485))))</f>
        <v/>
      </c>
      <c r="C4485" s="4" t="str">
        <f>IF($B4485="","",MIN(INDEX(Bemenet!$F$2:$F$301,$M4485),INDEX(Szabalyok!$B:$B,$N4485)))</f>
        <v/>
      </c>
      <c r="D4485" s="5" t="str">
        <f>IF(AND($B4485&lt;&gt;"",$C4485&lt;&gt;"",$B4485&lt;=$C4485),INDEX(Bemenet!$G$2:$G$301,$M4485),"")</f>
        <v/>
      </c>
      <c r="E4485" s="6" t="str">
        <f>IF(AND($B4485&lt;&gt;"",$C4485&lt;&gt;"",$B4485&lt;=$C4485),INDEX(Bemenet!$D$2:$D$301,$M4485),"")</f>
        <v/>
      </c>
      <c r="F4485" s="5" t="str">
        <f t="shared" si="630"/>
        <v/>
      </c>
      <c r="G4485" s="5" t="str">
        <f t="shared" si="631"/>
        <v/>
      </c>
      <c r="H4485" s="9" t="str">
        <f t="shared" si="632"/>
        <v/>
      </c>
      <c r="I4485" s="5" t="str">
        <f t="shared" si="633"/>
        <v/>
      </c>
      <c r="J4485" s="5" t="str">
        <f>IF(OR($L4485="",NOT(COUNTIFS($L$2:$L4485,$L4485)=1)),"",SUMIFS($G:$G,$L:$L,$L4485))</f>
        <v/>
      </c>
      <c r="K4485" s="5" t="str">
        <f>IF(OR($L4485="",NOT(COUNTIFS($L$2:$L4485,$L4485)=1)),"",SUMIFS($I:$I,$L:$L,$L4485))</f>
        <v/>
      </c>
      <c r="L4485" s="6" t="str">
        <f t="shared" si="634"/>
        <v/>
      </c>
      <c r="M4485" s="6">
        <f t="shared" si="635"/>
        <v>180</v>
      </c>
      <c r="N4485" s="6">
        <f t="shared" si="636"/>
        <v>10</v>
      </c>
      <c r="O4485" s="9" t="str">
        <f>IF(AND($B4485&lt;&gt;"",$C4485&lt;&gt;"",$B4485&lt;=$C4485),INDEX(Szabalyok!$C:$C,$N4485),"")</f>
        <v/>
      </c>
      <c r="P4485">
        <f t="shared" si="638"/>
        <v>0</v>
      </c>
    </row>
    <row r="4486" spans="1:16" x14ac:dyDescent="0.35">
      <c r="A4486">
        <f t="shared" si="637"/>
        <v>0</v>
      </c>
      <c r="B4486" s="4" t="str">
        <f>IF($M4486&gt;300,"",IF(OR(INDEX(Bemenet!$E$2:$E$301,$M4486)="",INDEX(Bemenet!$F$2:$F$301,$M4486)=""),"",MAX(INDEX(Bemenet!$E$2:$E$301,$M4486),INDEX(Szabalyok!$A:$A,$N4486))))</f>
        <v/>
      </c>
      <c r="C4486" s="4" t="str">
        <f>IF($B4486="","",MIN(INDEX(Bemenet!$F$2:$F$301,$M4486),INDEX(Szabalyok!$B:$B,$N4486)))</f>
        <v/>
      </c>
      <c r="D4486" s="5" t="str">
        <f>IF(AND($B4486&lt;&gt;"",$C4486&lt;&gt;"",$B4486&lt;=$C4486),INDEX(Bemenet!$G$2:$G$301,$M4486),"")</f>
        <v/>
      </c>
      <c r="E4486" s="6" t="str">
        <f>IF(AND($B4486&lt;&gt;"",$C4486&lt;&gt;"",$B4486&lt;=$C4486),INDEX(Bemenet!$D$2:$D$301,$M4486),"")</f>
        <v/>
      </c>
      <c r="F4486" s="5" t="str">
        <f t="shared" si="630"/>
        <v/>
      </c>
      <c r="G4486" s="5" t="str">
        <f t="shared" si="631"/>
        <v/>
      </c>
      <c r="H4486" s="9" t="str">
        <f t="shared" si="632"/>
        <v/>
      </c>
      <c r="I4486" s="5" t="str">
        <f t="shared" si="633"/>
        <v/>
      </c>
      <c r="J4486" s="5" t="str">
        <f>IF(OR($L4486="",NOT(COUNTIFS($L$2:$L4486,$L4486)=1)),"",SUMIFS($G:$G,$L:$L,$L4486))</f>
        <v/>
      </c>
      <c r="K4486" s="5" t="str">
        <f>IF(OR($L4486="",NOT(COUNTIFS($L$2:$L4486,$L4486)=1)),"",SUMIFS($I:$I,$L:$L,$L4486))</f>
        <v/>
      </c>
      <c r="L4486" s="6" t="str">
        <f t="shared" si="634"/>
        <v/>
      </c>
      <c r="M4486" s="6">
        <f t="shared" si="635"/>
        <v>180</v>
      </c>
      <c r="N4486" s="6">
        <f t="shared" si="636"/>
        <v>11</v>
      </c>
      <c r="O4486" s="9" t="str">
        <f>IF(AND($B4486&lt;&gt;"",$C4486&lt;&gt;"",$B4486&lt;=$C4486),INDEX(Szabalyok!$C:$C,$N4486),"")</f>
        <v/>
      </c>
      <c r="P4486">
        <f t="shared" si="638"/>
        <v>0</v>
      </c>
    </row>
    <row r="4487" spans="1:16" x14ac:dyDescent="0.35">
      <c r="A4487">
        <f t="shared" si="637"/>
        <v>0</v>
      </c>
      <c r="B4487" s="4" t="str">
        <f>IF($M4487&gt;300,"",IF(OR(INDEX(Bemenet!$E$2:$E$301,$M4487)="",INDEX(Bemenet!$F$2:$F$301,$M4487)=""),"",MAX(INDEX(Bemenet!$E$2:$E$301,$M4487),INDEX(Szabalyok!$A:$A,$N4487))))</f>
        <v/>
      </c>
      <c r="C4487" s="4" t="str">
        <f>IF($B4487="","",MIN(INDEX(Bemenet!$F$2:$F$301,$M4487),INDEX(Szabalyok!$B:$B,$N4487)))</f>
        <v/>
      </c>
      <c r="D4487" s="5" t="str">
        <f>IF(AND($B4487&lt;&gt;"",$C4487&lt;&gt;"",$B4487&lt;=$C4487),INDEX(Bemenet!$G$2:$G$301,$M4487),"")</f>
        <v/>
      </c>
      <c r="E4487" s="6" t="str">
        <f>IF(AND($B4487&lt;&gt;"",$C4487&lt;&gt;"",$B4487&lt;=$C4487),INDEX(Bemenet!$D$2:$D$301,$M4487),"")</f>
        <v/>
      </c>
      <c r="F4487" s="5" t="str">
        <f t="shared" si="630"/>
        <v/>
      </c>
      <c r="G4487" s="5" t="str">
        <f t="shared" si="631"/>
        <v/>
      </c>
      <c r="H4487" s="9" t="str">
        <f t="shared" si="632"/>
        <v/>
      </c>
      <c r="I4487" s="5" t="str">
        <f t="shared" si="633"/>
        <v/>
      </c>
      <c r="J4487" s="5" t="str">
        <f>IF(OR($L4487="",NOT(COUNTIFS($L$2:$L4487,$L4487)=1)),"",SUMIFS($G:$G,$L:$L,$L4487))</f>
        <v/>
      </c>
      <c r="K4487" s="5" t="str">
        <f>IF(OR($L4487="",NOT(COUNTIFS($L$2:$L4487,$L4487)=1)),"",SUMIFS($I:$I,$L:$L,$L4487))</f>
        <v/>
      </c>
      <c r="L4487" s="6" t="str">
        <f t="shared" si="634"/>
        <v/>
      </c>
      <c r="M4487" s="6">
        <f t="shared" si="635"/>
        <v>180</v>
      </c>
      <c r="N4487" s="6">
        <f t="shared" si="636"/>
        <v>12</v>
      </c>
      <c r="O4487" s="9" t="str">
        <f>IF(AND($B4487&lt;&gt;"",$C4487&lt;&gt;"",$B4487&lt;=$C4487),INDEX(Szabalyok!$C:$C,$N4487),"")</f>
        <v/>
      </c>
      <c r="P4487">
        <f t="shared" si="638"/>
        <v>0</v>
      </c>
    </row>
    <row r="4488" spans="1:16" x14ac:dyDescent="0.35">
      <c r="A4488">
        <f t="shared" si="637"/>
        <v>0</v>
      </c>
      <c r="B4488" s="4" t="str">
        <f>IF($M4488&gt;300,"",IF(OR(INDEX(Bemenet!$E$2:$E$301,$M4488)="",INDEX(Bemenet!$F$2:$F$301,$M4488)=""),"",MAX(INDEX(Bemenet!$E$2:$E$301,$M4488),INDEX(Szabalyok!$A:$A,$N4488))))</f>
        <v/>
      </c>
      <c r="C4488" s="4" t="str">
        <f>IF($B4488="","",MIN(INDEX(Bemenet!$F$2:$F$301,$M4488),INDEX(Szabalyok!$B:$B,$N4488)))</f>
        <v/>
      </c>
      <c r="D4488" s="5" t="str">
        <f>IF(AND($B4488&lt;&gt;"",$C4488&lt;&gt;"",$B4488&lt;=$C4488),INDEX(Bemenet!$G$2:$G$301,$M4488),"")</f>
        <v/>
      </c>
      <c r="E4488" s="6" t="str">
        <f>IF(AND($B4488&lt;&gt;"",$C4488&lt;&gt;"",$B4488&lt;=$C4488),INDEX(Bemenet!$D$2:$D$301,$M4488),"")</f>
        <v/>
      </c>
      <c r="F4488" s="5" t="str">
        <f t="shared" si="630"/>
        <v/>
      </c>
      <c r="G4488" s="5" t="str">
        <f t="shared" si="631"/>
        <v/>
      </c>
      <c r="H4488" s="9" t="str">
        <f t="shared" si="632"/>
        <v/>
      </c>
      <c r="I4488" s="5" t="str">
        <f t="shared" si="633"/>
        <v/>
      </c>
      <c r="J4488" s="5" t="str">
        <f>IF(OR($L4488="",NOT(COUNTIFS($L$2:$L4488,$L4488)=1)),"",SUMIFS($G:$G,$L:$L,$L4488))</f>
        <v/>
      </c>
      <c r="K4488" s="5" t="str">
        <f>IF(OR($L4488="",NOT(COUNTIFS($L$2:$L4488,$L4488)=1)),"",SUMIFS($I:$I,$L:$L,$L4488))</f>
        <v/>
      </c>
      <c r="L4488" s="6" t="str">
        <f t="shared" si="634"/>
        <v/>
      </c>
      <c r="M4488" s="6">
        <f t="shared" si="635"/>
        <v>180</v>
      </c>
      <c r="N4488" s="6">
        <f t="shared" si="636"/>
        <v>13</v>
      </c>
      <c r="O4488" s="9" t="str">
        <f>IF(AND($B4488&lt;&gt;"",$C4488&lt;&gt;"",$B4488&lt;=$C4488),INDEX(Szabalyok!$C:$C,$N4488),"")</f>
        <v/>
      </c>
      <c r="P4488">
        <f t="shared" si="638"/>
        <v>0</v>
      </c>
    </row>
    <row r="4489" spans="1:16" x14ac:dyDescent="0.35">
      <c r="A4489">
        <f t="shared" si="637"/>
        <v>0</v>
      </c>
      <c r="B4489" s="4" t="str">
        <f>IF($M4489&gt;300,"",IF(OR(INDEX(Bemenet!$E$2:$E$301,$M4489)="",INDEX(Bemenet!$F$2:$F$301,$M4489)=""),"",MAX(INDEX(Bemenet!$E$2:$E$301,$M4489),INDEX(Szabalyok!$A:$A,$N4489))))</f>
        <v/>
      </c>
      <c r="C4489" s="4" t="str">
        <f>IF($B4489="","",MIN(INDEX(Bemenet!$F$2:$F$301,$M4489),INDEX(Szabalyok!$B:$B,$N4489)))</f>
        <v/>
      </c>
      <c r="D4489" s="5" t="str">
        <f>IF(AND($B4489&lt;&gt;"",$C4489&lt;&gt;"",$B4489&lt;=$C4489),INDEX(Bemenet!$G$2:$G$301,$M4489),"")</f>
        <v/>
      </c>
      <c r="E4489" s="6" t="str">
        <f>IF(AND($B4489&lt;&gt;"",$C4489&lt;&gt;"",$B4489&lt;=$C4489),INDEX(Bemenet!$D$2:$D$301,$M4489),"")</f>
        <v/>
      </c>
      <c r="F4489" s="5" t="str">
        <f t="shared" si="630"/>
        <v/>
      </c>
      <c r="G4489" s="5" t="str">
        <f t="shared" si="631"/>
        <v/>
      </c>
      <c r="H4489" s="9" t="str">
        <f t="shared" si="632"/>
        <v/>
      </c>
      <c r="I4489" s="5" t="str">
        <f t="shared" si="633"/>
        <v/>
      </c>
      <c r="J4489" s="5" t="str">
        <f>IF(OR($L4489="",NOT(COUNTIFS($L$2:$L4489,$L4489)=1)),"",SUMIFS($G:$G,$L:$L,$L4489))</f>
        <v/>
      </c>
      <c r="K4489" s="5" t="str">
        <f>IF(OR($L4489="",NOT(COUNTIFS($L$2:$L4489,$L4489)=1)),"",SUMIFS($I:$I,$L:$L,$L4489))</f>
        <v/>
      </c>
      <c r="L4489" s="6" t="str">
        <f t="shared" si="634"/>
        <v/>
      </c>
      <c r="M4489" s="6">
        <f t="shared" si="635"/>
        <v>180</v>
      </c>
      <c r="N4489" s="6">
        <f t="shared" si="636"/>
        <v>14</v>
      </c>
      <c r="O4489" s="9" t="str">
        <f>IF(AND($B4489&lt;&gt;"",$C4489&lt;&gt;"",$B4489&lt;=$C4489),INDEX(Szabalyok!$C:$C,$N4489),"")</f>
        <v/>
      </c>
      <c r="P4489">
        <f t="shared" si="638"/>
        <v>0</v>
      </c>
    </row>
    <row r="4490" spans="1:16" x14ac:dyDescent="0.35">
      <c r="A4490">
        <f t="shared" si="637"/>
        <v>0</v>
      </c>
      <c r="B4490" s="4" t="str">
        <f>IF($M4490&gt;300,"",IF(OR(INDEX(Bemenet!$E$2:$E$301,$M4490)="",INDEX(Bemenet!$F$2:$F$301,$M4490)=""),"",MAX(INDEX(Bemenet!$E$2:$E$301,$M4490),INDEX(Szabalyok!$A:$A,$N4490))))</f>
        <v/>
      </c>
      <c r="C4490" s="4" t="str">
        <f>IF($B4490="","",MIN(INDEX(Bemenet!$F$2:$F$301,$M4490),INDEX(Szabalyok!$B:$B,$N4490)))</f>
        <v/>
      </c>
      <c r="D4490" s="5" t="str">
        <f>IF(AND($B4490&lt;&gt;"",$C4490&lt;&gt;"",$B4490&lt;=$C4490),INDEX(Bemenet!$G$2:$G$301,$M4490),"")</f>
        <v/>
      </c>
      <c r="E4490" s="6" t="str">
        <f>IF(AND($B4490&lt;&gt;"",$C4490&lt;&gt;"",$B4490&lt;=$C4490),INDEX(Bemenet!$D$2:$D$301,$M4490),"")</f>
        <v/>
      </c>
      <c r="F4490" s="5" t="str">
        <f t="shared" si="630"/>
        <v/>
      </c>
      <c r="G4490" s="5" t="str">
        <f t="shared" si="631"/>
        <v/>
      </c>
      <c r="H4490" s="9" t="str">
        <f t="shared" si="632"/>
        <v/>
      </c>
      <c r="I4490" s="5" t="str">
        <f t="shared" si="633"/>
        <v/>
      </c>
      <c r="J4490" s="5" t="str">
        <f>IF(OR($L4490="",NOT(COUNTIFS($L$2:$L4490,$L4490)=1)),"",SUMIFS($G:$G,$L:$L,$L4490))</f>
        <v/>
      </c>
      <c r="K4490" s="5" t="str">
        <f>IF(OR($L4490="",NOT(COUNTIFS($L$2:$L4490,$L4490)=1)),"",SUMIFS($I:$I,$L:$L,$L4490))</f>
        <v/>
      </c>
      <c r="L4490" s="6" t="str">
        <f t="shared" si="634"/>
        <v/>
      </c>
      <c r="M4490" s="6">
        <f t="shared" si="635"/>
        <v>180</v>
      </c>
      <c r="N4490" s="6">
        <f t="shared" si="636"/>
        <v>15</v>
      </c>
      <c r="O4490" s="9" t="str">
        <f>IF(AND($B4490&lt;&gt;"",$C4490&lt;&gt;"",$B4490&lt;=$C4490),INDEX(Szabalyok!$C:$C,$N4490),"")</f>
        <v/>
      </c>
      <c r="P4490">
        <f t="shared" si="638"/>
        <v>0</v>
      </c>
    </row>
    <row r="4491" spans="1:16" x14ac:dyDescent="0.35">
      <c r="A4491">
        <f t="shared" si="637"/>
        <v>0</v>
      </c>
      <c r="B4491" s="4" t="str">
        <f>IF($M4491&gt;300,"",IF(OR(INDEX(Bemenet!$E$2:$E$301,$M4491)="",INDEX(Bemenet!$F$2:$F$301,$M4491)=""),"",MAX(INDEX(Bemenet!$E$2:$E$301,$M4491),INDEX(Szabalyok!$A:$A,$N4491))))</f>
        <v/>
      </c>
      <c r="C4491" s="4" t="str">
        <f>IF($B4491="","",MIN(INDEX(Bemenet!$F$2:$F$301,$M4491),INDEX(Szabalyok!$B:$B,$N4491)))</f>
        <v/>
      </c>
      <c r="D4491" s="5" t="str">
        <f>IF(AND($B4491&lt;&gt;"",$C4491&lt;&gt;"",$B4491&lt;=$C4491),INDEX(Bemenet!$G$2:$G$301,$M4491),"")</f>
        <v/>
      </c>
      <c r="E4491" s="6" t="str">
        <f>IF(AND($B4491&lt;&gt;"",$C4491&lt;&gt;"",$B4491&lt;=$C4491),INDEX(Bemenet!$D$2:$D$301,$M4491),"")</f>
        <v/>
      </c>
      <c r="F4491" s="5" t="str">
        <f t="shared" si="630"/>
        <v/>
      </c>
      <c r="G4491" s="5" t="str">
        <f t="shared" si="631"/>
        <v/>
      </c>
      <c r="H4491" s="9" t="str">
        <f t="shared" si="632"/>
        <v/>
      </c>
      <c r="I4491" s="5" t="str">
        <f t="shared" si="633"/>
        <v/>
      </c>
      <c r="J4491" s="5" t="str">
        <f>IF(OR($L4491="",NOT(COUNTIFS($L$2:$L4491,$L4491)=1)),"",SUMIFS($G:$G,$L:$L,$L4491))</f>
        <v/>
      </c>
      <c r="K4491" s="5" t="str">
        <f>IF(OR($L4491="",NOT(COUNTIFS($L$2:$L4491,$L4491)=1)),"",SUMIFS($I:$I,$L:$L,$L4491))</f>
        <v/>
      </c>
      <c r="L4491" s="6" t="str">
        <f t="shared" si="634"/>
        <v/>
      </c>
      <c r="M4491" s="6">
        <f t="shared" si="635"/>
        <v>180</v>
      </c>
      <c r="N4491" s="6">
        <f t="shared" si="636"/>
        <v>16</v>
      </c>
      <c r="O4491" s="9" t="str">
        <f>IF(AND($B4491&lt;&gt;"",$C4491&lt;&gt;"",$B4491&lt;=$C4491),INDEX(Szabalyok!$C:$C,$N4491),"")</f>
        <v/>
      </c>
      <c r="P4491">
        <f t="shared" si="638"/>
        <v>0</v>
      </c>
    </row>
    <row r="4492" spans="1:16" x14ac:dyDescent="0.35">
      <c r="A4492">
        <f t="shared" si="637"/>
        <v>0</v>
      </c>
      <c r="B4492" s="4" t="str">
        <f>IF($M4492&gt;300,"",IF(OR(INDEX(Bemenet!$E$2:$E$301,$M4492)="",INDEX(Bemenet!$F$2:$F$301,$M4492)=""),"",MAX(INDEX(Bemenet!$E$2:$E$301,$M4492),INDEX(Szabalyok!$A:$A,$N4492))))</f>
        <v/>
      </c>
      <c r="C4492" s="4" t="str">
        <f>IF($B4492="","",MIN(INDEX(Bemenet!$F$2:$F$301,$M4492),INDEX(Szabalyok!$B:$B,$N4492)))</f>
        <v/>
      </c>
      <c r="D4492" s="5" t="str">
        <f>IF(AND($B4492&lt;&gt;"",$C4492&lt;&gt;"",$B4492&lt;=$C4492),INDEX(Bemenet!$G$2:$G$301,$M4492),"")</f>
        <v/>
      </c>
      <c r="E4492" s="6" t="str">
        <f>IF(AND($B4492&lt;&gt;"",$C4492&lt;&gt;"",$B4492&lt;=$C4492),INDEX(Bemenet!$D$2:$D$301,$M4492),"")</f>
        <v/>
      </c>
      <c r="F4492" s="5" t="str">
        <f t="shared" si="630"/>
        <v/>
      </c>
      <c r="G4492" s="5" t="str">
        <f t="shared" si="631"/>
        <v/>
      </c>
      <c r="H4492" s="9" t="str">
        <f t="shared" si="632"/>
        <v/>
      </c>
      <c r="I4492" s="5" t="str">
        <f t="shared" si="633"/>
        <v/>
      </c>
      <c r="J4492" s="5" t="str">
        <f>IF(OR($L4492="",NOT(COUNTIFS($L$2:$L4492,$L4492)=1)),"",SUMIFS($G:$G,$L:$L,$L4492))</f>
        <v/>
      </c>
      <c r="K4492" s="5" t="str">
        <f>IF(OR($L4492="",NOT(COUNTIFS($L$2:$L4492,$L4492)=1)),"",SUMIFS($I:$I,$L:$L,$L4492))</f>
        <v/>
      </c>
      <c r="L4492" s="6" t="str">
        <f t="shared" si="634"/>
        <v/>
      </c>
      <c r="M4492" s="6">
        <f t="shared" si="635"/>
        <v>180</v>
      </c>
      <c r="N4492" s="6">
        <f t="shared" si="636"/>
        <v>17</v>
      </c>
      <c r="O4492" s="9" t="str">
        <f>IF(AND($B4492&lt;&gt;"",$C4492&lt;&gt;"",$B4492&lt;=$C4492),INDEX(Szabalyok!$C:$C,$N4492),"")</f>
        <v/>
      </c>
      <c r="P4492">
        <f t="shared" si="638"/>
        <v>0</v>
      </c>
    </row>
    <row r="4493" spans="1:16" x14ac:dyDescent="0.35">
      <c r="A4493">
        <f t="shared" si="637"/>
        <v>0</v>
      </c>
      <c r="B4493" s="4" t="str">
        <f>IF($M4493&gt;300,"",IF(OR(INDEX(Bemenet!$E$2:$E$301,$M4493)="",INDEX(Bemenet!$F$2:$F$301,$M4493)=""),"",MAX(INDEX(Bemenet!$E$2:$E$301,$M4493),INDEX(Szabalyok!$A:$A,$N4493))))</f>
        <v/>
      </c>
      <c r="C4493" s="4" t="str">
        <f>IF($B4493="","",MIN(INDEX(Bemenet!$F$2:$F$301,$M4493),INDEX(Szabalyok!$B:$B,$N4493)))</f>
        <v/>
      </c>
      <c r="D4493" s="5" t="str">
        <f>IF(AND($B4493&lt;&gt;"",$C4493&lt;&gt;"",$B4493&lt;=$C4493),INDEX(Bemenet!$G$2:$G$301,$M4493),"")</f>
        <v/>
      </c>
      <c r="E4493" s="6" t="str">
        <f>IF(AND($B4493&lt;&gt;"",$C4493&lt;&gt;"",$B4493&lt;=$C4493),INDEX(Bemenet!$D$2:$D$301,$M4493),"")</f>
        <v/>
      </c>
      <c r="F4493" s="5" t="str">
        <f t="shared" si="630"/>
        <v/>
      </c>
      <c r="G4493" s="5" t="str">
        <f t="shared" si="631"/>
        <v/>
      </c>
      <c r="H4493" s="9" t="str">
        <f t="shared" si="632"/>
        <v/>
      </c>
      <c r="I4493" s="5" t="str">
        <f t="shared" si="633"/>
        <v/>
      </c>
      <c r="J4493" s="5" t="str">
        <f>IF(OR($L4493="",NOT(COUNTIFS($L$2:$L4493,$L4493)=1)),"",SUMIFS($G:$G,$L:$L,$L4493))</f>
        <v/>
      </c>
      <c r="K4493" s="5" t="str">
        <f>IF(OR($L4493="",NOT(COUNTIFS($L$2:$L4493,$L4493)=1)),"",SUMIFS($I:$I,$L:$L,$L4493))</f>
        <v/>
      </c>
      <c r="L4493" s="6" t="str">
        <f t="shared" si="634"/>
        <v/>
      </c>
      <c r="M4493" s="6">
        <f t="shared" si="635"/>
        <v>180</v>
      </c>
      <c r="N4493" s="6">
        <f t="shared" si="636"/>
        <v>18</v>
      </c>
      <c r="O4493" s="9" t="str">
        <f>IF(AND($B4493&lt;&gt;"",$C4493&lt;&gt;"",$B4493&lt;=$C4493),INDEX(Szabalyok!$C:$C,$N4493),"")</f>
        <v/>
      </c>
      <c r="P4493">
        <f t="shared" si="638"/>
        <v>0</v>
      </c>
    </row>
    <row r="4494" spans="1:16" x14ac:dyDescent="0.35">
      <c r="A4494">
        <f t="shared" si="637"/>
        <v>0</v>
      </c>
      <c r="B4494" s="4" t="str">
        <f>IF($M4494&gt;300,"",IF(OR(INDEX(Bemenet!$E$2:$E$301,$M4494)="",INDEX(Bemenet!$F$2:$F$301,$M4494)=""),"",MAX(INDEX(Bemenet!$E$2:$E$301,$M4494),INDEX(Szabalyok!$A:$A,$N4494))))</f>
        <v/>
      </c>
      <c r="C4494" s="4" t="str">
        <f>IF($B4494="","",MIN(INDEX(Bemenet!$F$2:$F$301,$M4494),INDEX(Szabalyok!$B:$B,$N4494)))</f>
        <v/>
      </c>
      <c r="D4494" s="5" t="str">
        <f>IF(AND($B4494&lt;&gt;"",$C4494&lt;&gt;"",$B4494&lt;=$C4494),INDEX(Bemenet!$G$2:$G$301,$M4494),"")</f>
        <v/>
      </c>
      <c r="E4494" s="6" t="str">
        <f>IF(AND($B4494&lt;&gt;"",$C4494&lt;&gt;"",$B4494&lt;=$C4494),INDEX(Bemenet!$D$2:$D$301,$M4494),"")</f>
        <v/>
      </c>
      <c r="F4494" s="5" t="str">
        <f t="shared" si="630"/>
        <v/>
      </c>
      <c r="G4494" s="5" t="str">
        <f t="shared" si="631"/>
        <v/>
      </c>
      <c r="H4494" s="9" t="str">
        <f t="shared" si="632"/>
        <v/>
      </c>
      <c r="I4494" s="5" t="str">
        <f t="shared" si="633"/>
        <v/>
      </c>
      <c r="J4494" s="5" t="str">
        <f>IF(OR($L4494="",NOT(COUNTIFS($L$2:$L4494,$L4494)=1)),"",SUMIFS($G:$G,$L:$L,$L4494))</f>
        <v/>
      </c>
      <c r="K4494" s="5" t="str">
        <f>IF(OR($L4494="",NOT(COUNTIFS($L$2:$L4494,$L4494)=1)),"",SUMIFS($I:$I,$L:$L,$L4494))</f>
        <v/>
      </c>
      <c r="L4494" s="6" t="str">
        <f t="shared" si="634"/>
        <v/>
      </c>
      <c r="M4494" s="6">
        <f t="shared" si="635"/>
        <v>180</v>
      </c>
      <c r="N4494" s="6">
        <f t="shared" si="636"/>
        <v>19</v>
      </c>
      <c r="O4494" s="9" t="str">
        <f>IF(AND($B4494&lt;&gt;"",$C4494&lt;&gt;"",$B4494&lt;=$C4494),INDEX(Szabalyok!$C:$C,$N4494),"")</f>
        <v/>
      </c>
      <c r="P4494">
        <f t="shared" si="638"/>
        <v>0</v>
      </c>
    </row>
    <row r="4495" spans="1:16" x14ac:dyDescent="0.35">
      <c r="A4495">
        <f t="shared" si="637"/>
        <v>0</v>
      </c>
      <c r="B4495" s="4" t="str">
        <f>IF($M4495&gt;300,"",IF(OR(INDEX(Bemenet!$E$2:$E$301,$M4495)="",INDEX(Bemenet!$F$2:$F$301,$M4495)=""),"",MAX(INDEX(Bemenet!$E$2:$E$301,$M4495),INDEX(Szabalyok!$A:$A,$N4495))))</f>
        <v/>
      </c>
      <c r="C4495" s="4" t="str">
        <f>IF($B4495="","",MIN(INDEX(Bemenet!$F$2:$F$301,$M4495),INDEX(Szabalyok!$B:$B,$N4495)))</f>
        <v/>
      </c>
      <c r="D4495" s="5" t="str">
        <f>IF(AND($B4495&lt;&gt;"",$C4495&lt;&gt;"",$B4495&lt;=$C4495),INDEX(Bemenet!$G$2:$G$301,$M4495),"")</f>
        <v/>
      </c>
      <c r="E4495" s="6" t="str">
        <f>IF(AND($B4495&lt;&gt;"",$C4495&lt;&gt;"",$B4495&lt;=$C4495),INDEX(Bemenet!$D$2:$D$301,$M4495),"")</f>
        <v/>
      </c>
      <c r="F4495" s="5" t="str">
        <f t="shared" si="630"/>
        <v/>
      </c>
      <c r="G4495" s="5" t="str">
        <f t="shared" si="631"/>
        <v/>
      </c>
      <c r="H4495" s="9" t="str">
        <f t="shared" si="632"/>
        <v/>
      </c>
      <c r="I4495" s="5" t="str">
        <f t="shared" si="633"/>
        <v/>
      </c>
      <c r="J4495" s="5" t="str">
        <f>IF(OR($L4495="",NOT(COUNTIFS($L$2:$L4495,$L4495)=1)),"",SUMIFS($G:$G,$L:$L,$L4495))</f>
        <v/>
      </c>
      <c r="K4495" s="5" t="str">
        <f>IF(OR($L4495="",NOT(COUNTIFS($L$2:$L4495,$L4495)=1)),"",SUMIFS($I:$I,$L:$L,$L4495))</f>
        <v/>
      </c>
      <c r="L4495" s="6" t="str">
        <f t="shared" si="634"/>
        <v/>
      </c>
      <c r="M4495" s="6">
        <f t="shared" si="635"/>
        <v>180</v>
      </c>
      <c r="N4495" s="6">
        <f t="shared" si="636"/>
        <v>20</v>
      </c>
      <c r="O4495" s="9" t="str">
        <f>IF(AND($B4495&lt;&gt;"",$C4495&lt;&gt;"",$B4495&lt;=$C4495),INDEX(Szabalyok!$C:$C,$N4495),"")</f>
        <v/>
      </c>
      <c r="P4495">
        <f t="shared" si="638"/>
        <v>0</v>
      </c>
    </row>
    <row r="4496" spans="1:16" x14ac:dyDescent="0.35">
      <c r="A4496">
        <f t="shared" si="637"/>
        <v>0</v>
      </c>
      <c r="B4496" s="4" t="str">
        <f>IF($M4496&gt;300,"",IF(OR(INDEX(Bemenet!$E$2:$E$301,$M4496)="",INDEX(Bemenet!$F$2:$F$301,$M4496)=""),"",MAX(INDEX(Bemenet!$E$2:$E$301,$M4496),INDEX(Szabalyok!$A:$A,$N4496))))</f>
        <v/>
      </c>
      <c r="C4496" s="4" t="str">
        <f>IF($B4496="","",MIN(INDEX(Bemenet!$F$2:$F$301,$M4496),INDEX(Szabalyok!$B:$B,$N4496)))</f>
        <v/>
      </c>
      <c r="D4496" s="5" t="str">
        <f>IF(AND($B4496&lt;&gt;"",$C4496&lt;&gt;"",$B4496&lt;=$C4496),INDEX(Bemenet!$G$2:$G$301,$M4496),"")</f>
        <v/>
      </c>
      <c r="E4496" s="6" t="str">
        <f>IF(AND($B4496&lt;&gt;"",$C4496&lt;&gt;"",$B4496&lt;=$C4496),INDEX(Bemenet!$D$2:$D$301,$M4496),"")</f>
        <v/>
      </c>
      <c r="F4496" s="5" t="str">
        <f t="shared" si="630"/>
        <v/>
      </c>
      <c r="G4496" s="5" t="str">
        <f t="shared" si="631"/>
        <v/>
      </c>
      <c r="H4496" s="9" t="str">
        <f t="shared" si="632"/>
        <v/>
      </c>
      <c r="I4496" s="5" t="str">
        <f t="shared" si="633"/>
        <v/>
      </c>
      <c r="J4496" s="5" t="str">
        <f>IF(OR($L4496="",NOT(COUNTIFS($L$2:$L4496,$L4496)=1)),"",SUMIFS($G:$G,$L:$L,$L4496))</f>
        <v/>
      </c>
      <c r="K4496" s="5" t="str">
        <f>IF(OR($L4496="",NOT(COUNTIFS($L$2:$L4496,$L4496)=1)),"",SUMIFS($I:$I,$L:$L,$L4496))</f>
        <v/>
      </c>
      <c r="L4496" s="6" t="str">
        <f t="shared" si="634"/>
        <v/>
      </c>
      <c r="M4496" s="6">
        <f t="shared" si="635"/>
        <v>180</v>
      </c>
      <c r="N4496" s="6">
        <f t="shared" si="636"/>
        <v>21</v>
      </c>
      <c r="O4496" s="9" t="str">
        <f>IF(AND($B4496&lt;&gt;"",$C4496&lt;&gt;"",$B4496&lt;=$C4496),INDEX(Szabalyok!$C:$C,$N4496),"")</f>
        <v/>
      </c>
      <c r="P4496">
        <f t="shared" si="638"/>
        <v>0</v>
      </c>
    </row>
    <row r="4497" spans="1:16" x14ac:dyDescent="0.35">
      <c r="A4497">
        <f t="shared" si="637"/>
        <v>0</v>
      </c>
      <c r="B4497" s="4" t="str">
        <f>IF($M4497&gt;300,"",IF(OR(INDEX(Bemenet!$E$2:$E$301,$M4497)="",INDEX(Bemenet!$F$2:$F$301,$M4497)=""),"",MAX(INDEX(Bemenet!$E$2:$E$301,$M4497),INDEX(Szabalyok!$A:$A,$N4497))))</f>
        <v/>
      </c>
      <c r="C4497" s="4" t="str">
        <f>IF($B4497="","",MIN(INDEX(Bemenet!$F$2:$F$301,$M4497),INDEX(Szabalyok!$B:$B,$N4497)))</f>
        <v/>
      </c>
      <c r="D4497" s="5" t="str">
        <f>IF(AND($B4497&lt;&gt;"",$C4497&lt;&gt;"",$B4497&lt;=$C4497),INDEX(Bemenet!$G$2:$G$301,$M4497),"")</f>
        <v/>
      </c>
      <c r="E4497" s="6" t="str">
        <f>IF(AND($B4497&lt;&gt;"",$C4497&lt;&gt;"",$B4497&lt;=$C4497),INDEX(Bemenet!$D$2:$D$301,$M4497),"")</f>
        <v/>
      </c>
      <c r="F4497" s="5" t="str">
        <f t="shared" si="630"/>
        <v/>
      </c>
      <c r="G4497" s="5" t="str">
        <f t="shared" si="631"/>
        <v/>
      </c>
      <c r="H4497" s="9" t="str">
        <f t="shared" si="632"/>
        <v/>
      </c>
      <c r="I4497" s="5" t="str">
        <f t="shared" si="633"/>
        <v/>
      </c>
      <c r="J4497" s="5" t="str">
        <f>IF(OR($L4497="",NOT(COUNTIFS($L$2:$L4497,$L4497)=1)),"",SUMIFS($G:$G,$L:$L,$L4497))</f>
        <v/>
      </c>
      <c r="K4497" s="5" t="str">
        <f>IF(OR($L4497="",NOT(COUNTIFS($L$2:$L4497,$L4497)=1)),"",SUMIFS($I:$I,$L:$L,$L4497))</f>
        <v/>
      </c>
      <c r="L4497" s="6" t="str">
        <f t="shared" si="634"/>
        <v/>
      </c>
      <c r="M4497" s="6">
        <f t="shared" si="635"/>
        <v>180</v>
      </c>
      <c r="N4497" s="6">
        <f t="shared" si="636"/>
        <v>22</v>
      </c>
      <c r="O4497" s="9" t="str">
        <f>IF(AND($B4497&lt;&gt;"",$C4497&lt;&gt;"",$B4497&lt;=$C4497),INDEX(Szabalyok!$C:$C,$N4497),"")</f>
        <v/>
      </c>
      <c r="P4497">
        <f t="shared" si="638"/>
        <v>0</v>
      </c>
    </row>
    <row r="4498" spans="1:16" x14ac:dyDescent="0.35">
      <c r="A4498">
        <f t="shared" si="637"/>
        <v>0</v>
      </c>
      <c r="B4498" s="4" t="str">
        <f>IF($M4498&gt;300,"",IF(OR(INDEX(Bemenet!$E$2:$E$301,$M4498)="",INDEX(Bemenet!$F$2:$F$301,$M4498)=""),"",MAX(INDEX(Bemenet!$E$2:$E$301,$M4498),INDEX(Szabalyok!$A:$A,$N4498))))</f>
        <v/>
      </c>
      <c r="C4498" s="4" t="str">
        <f>IF($B4498="","",MIN(INDEX(Bemenet!$F$2:$F$301,$M4498),INDEX(Szabalyok!$B:$B,$N4498)))</f>
        <v/>
      </c>
      <c r="D4498" s="5" t="str">
        <f>IF(AND($B4498&lt;&gt;"",$C4498&lt;&gt;"",$B4498&lt;=$C4498),INDEX(Bemenet!$G$2:$G$301,$M4498),"")</f>
        <v/>
      </c>
      <c r="E4498" s="6" t="str">
        <f>IF(AND($B4498&lt;&gt;"",$C4498&lt;&gt;"",$B4498&lt;=$C4498),INDEX(Bemenet!$D$2:$D$301,$M4498),"")</f>
        <v/>
      </c>
      <c r="F4498" s="5" t="str">
        <f t="shared" si="630"/>
        <v/>
      </c>
      <c r="G4498" s="5" t="str">
        <f t="shared" si="631"/>
        <v/>
      </c>
      <c r="H4498" s="9" t="str">
        <f t="shared" si="632"/>
        <v/>
      </c>
      <c r="I4498" s="5" t="str">
        <f t="shared" si="633"/>
        <v/>
      </c>
      <c r="J4498" s="5" t="str">
        <f>IF(OR($L4498="",NOT(COUNTIFS($L$2:$L4498,$L4498)=1)),"",SUMIFS($G:$G,$L:$L,$L4498))</f>
        <v/>
      </c>
      <c r="K4498" s="5" t="str">
        <f>IF(OR($L4498="",NOT(COUNTIFS($L$2:$L4498,$L4498)=1)),"",SUMIFS($I:$I,$L:$L,$L4498))</f>
        <v/>
      </c>
      <c r="L4498" s="6" t="str">
        <f t="shared" si="634"/>
        <v/>
      </c>
      <c r="M4498" s="6">
        <f t="shared" si="635"/>
        <v>180</v>
      </c>
      <c r="N4498" s="6">
        <f t="shared" si="636"/>
        <v>23</v>
      </c>
      <c r="O4498" s="9" t="str">
        <f>IF(AND($B4498&lt;&gt;"",$C4498&lt;&gt;"",$B4498&lt;=$C4498),INDEX(Szabalyok!$C:$C,$N4498),"")</f>
        <v/>
      </c>
      <c r="P4498">
        <f t="shared" si="638"/>
        <v>0</v>
      </c>
    </row>
    <row r="4499" spans="1:16" x14ac:dyDescent="0.35">
      <c r="A4499">
        <f t="shared" si="637"/>
        <v>0</v>
      </c>
      <c r="B4499" s="4" t="str">
        <f>IF($M4499&gt;300,"",IF(OR(INDEX(Bemenet!$E$2:$E$301,$M4499)="",INDEX(Bemenet!$F$2:$F$301,$M4499)=""),"",MAX(INDEX(Bemenet!$E$2:$E$301,$M4499),INDEX(Szabalyok!$A:$A,$N4499))))</f>
        <v/>
      </c>
      <c r="C4499" s="4" t="str">
        <f>IF($B4499="","",MIN(INDEX(Bemenet!$F$2:$F$301,$M4499),INDEX(Szabalyok!$B:$B,$N4499)))</f>
        <v/>
      </c>
      <c r="D4499" s="5" t="str">
        <f>IF(AND($B4499&lt;&gt;"",$C4499&lt;&gt;"",$B4499&lt;=$C4499),INDEX(Bemenet!$G$2:$G$301,$M4499),"")</f>
        <v/>
      </c>
      <c r="E4499" s="6" t="str">
        <f>IF(AND($B4499&lt;&gt;"",$C4499&lt;&gt;"",$B4499&lt;=$C4499),INDEX(Bemenet!$D$2:$D$301,$M4499),"")</f>
        <v/>
      </c>
      <c r="F4499" s="5" t="str">
        <f t="shared" si="630"/>
        <v/>
      </c>
      <c r="G4499" s="5" t="str">
        <f t="shared" si="631"/>
        <v/>
      </c>
      <c r="H4499" s="9" t="str">
        <f t="shared" si="632"/>
        <v/>
      </c>
      <c r="I4499" s="5" t="str">
        <f t="shared" si="633"/>
        <v/>
      </c>
      <c r="J4499" s="5" t="str">
        <f>IF(OR($L4499="",NOT(COUNTIFS($L$2:$L4499,$L4499)=1)),"",SUMIFS($G:$G,$L:$L,$L4499))</f>
        <v/>
      </c>
      <c r="K4499" s="5" t="str">
        <f>IF(OR($L4499="",NOT(COUNTIFS($L$2:$L4499,$L4499)=1)),"",SUMIFS($I:$I,$L:$L,$L4499))</f>
        <v/>
      </c>
      <c r="L4499" s="6" t="str">
        <f t="shared" si="634"/>
        <v/>
      </c>
      <c r="M4499" s="6">
        <f t="shared" si="635"/>
        <v>180</v>
      </c>
      <c r="N4499" s="6">
        <f t="shared" si="636"/>
        <v>24</v>
      </c>
      <c r="O4499" s="9" t="str">
        <f>IF(AND($B4499&lt;&gt;"",$C4499&lt;&gt;"",$B4499&lt;=$C4499),INDEX(Szabalyok!$C:$C,$N4499),"")</f>
        <v/>
      </c>
      <c r="P4499">
        <f t="shared" si="638"/>
        <v>0</v>
      </c>
    </row>
    <row r="4500" spans="1:16" x14ac:dyDescent="0.35">
      <c r="A4500">
        <f t="shared" si="637"/>
        <v>0</v>
      </c>
      <c r="B4500" s="4" t="str">
        <f>IF($M4500&gt;300,"",IF(OR(INDEX(Bemenet!$E$2:$E$301,$M4500)="",INDEX(Bemenet!$F$2:$F$301,$M4500)=""),"",MAX(INDEX(Bemenet!$E$2:$E$301,$M4500),INDEX(Szabalyok!$A:$A,$N4500))))</f>
        <v/>
      </c>
      <c r="C4500" s="4" t="str">
        <f>IF($B4500="","",MIN(INDEX(Bemenet!$F$2:$F$301,$M4500),INDEX(Szabalyok!$B:$B,$N4500)))</f>
        <v/>
      </c>
      <c r="D4500" s="5" t="str">
        <f>IF(AND($B4500&lt;&gt;"",$C4500&lt;&gt;"",$B4500&lt;=$C4500),INDEX(Bemenet!$G$2:$G$301,$M4500),"")</f>
        <v/>
      </c>
      <c r="E4500" s="6" t="str">
        <f>IF(AND($B4500&lt;&gt;"",$C4500&lt;&gt;"",$B4500&lt;=$C4500),INDEX(Bemenet!$D$2:$D$301,$M4500),"")</f>
        <v/>
      </c>
      <c r="F4500" s="5" t="str">
        <f t="shared" si="630"/>
        <v/>
      </c>
      <c r="G4500" s="5" t="str">
        <f t="shared" si="631"/>
        <v/>
      </c>
      <c r="H4500" s="9" t="str">
        <f t="shared" si="632"/>
        <v/>
      </c>
      <c r="I4500" s="5" t="str">
        <f t="shared" si="633"/>
        <v/>
      </c>
      <c r="J4500" s="5" t="str">
        <f>IF(OR($L4500="",NOT(COUNTIFS($L$2:$L4500,$L4500)=1)),"",SUMIFS($G:$G,$L:$L,$L4500))</f>
        <v/>
      </c>
      <c r="K4500" s="5" t="str">
        <f>IF(OR($L4500="",NOT(COUNTIFS($L$2:$L4500,$L4500)=1)),"",SUMIFS($I:$I,$L:$L,$L4500))</f>
        <v/>
      </c>
      <c r="L4500" s="6" t="str">
        <f t="shared" si="634"/>
        <v/>
      </c>
      <c r="M4500" s="6">
        <f t="shared" si="635"/>
        <v>180</v>
      </c>
      <c r="N4500" s="6">
        <f t="shared" si="636"/>
        <v>25</v>
      </c>
      <c r="O4500" s="9" t="str">
        <f>IF(AND($B4500&lt;&gt;"",$C4500&lt;&gt;"",$B4500&lt;=$C4500),INDEX(Szabalyok!$C:$C,$N4500),"")</f>
        <v/>
      </c>
      <c r="P4500">
        <f t="shared" si="638"/>
        <v>0</v>
      </c>
    </row>
    <row r="4501" spans="1:16" x14ac:dyDescent="0.35">
      <c r="A4501">
        <f t="shared" si="637"/>
        <v>0</v>
      </c>
      <c r="B4501" s="4" t="str">
        <f>IF($M4501&gt;300,"",IF(OR(INDEX(Bemenet!$E$2:$E$301,$M4501)="",INDEX(Bemenet!$F$2:$F$301,$M4501)=""),"",MAX(INDEX(Bemenet!$E$2:$E$301,$M4501),INDEX(Szabalyok!$A:$A,$N4501))))</f>
        <v/>
      </c>
      <c r="C4501" s="4" t="str">
        <f>IF($B4501="","",MIN(INDEX(Bemenet!$F$2:$F$301,$M4501),INDEX(Szabalyok!$B:$B,$N4501)))</f>
        <v/>
      </c>
      <c r="D4501" s="5" t="str">
        <f>IF(AND($B4501&lt;&gt;"",$C4501&lt;&gt;"",$B4501&lt;=$C4501),INDEX(Bemenet!$G$2:$G$301,$M4501),"")</f>
        <v/>
      </c>
      <c r="E4501" s="6" t="str">
        <f>IF(AND($B4501&lt;&gt;"",$C4501&lt;&gt;"",$B4501&lt;=$C4501),INDEX(Bemenet!$D$2:$D$301,$M4501),"")</f>
        <v/>
      </c>
      <c r="F4501" s="5" t="str">
        <f t="shared" si="630"/>
        <v/>
      </c>
      <c r="G4501" s="5" t="str">
        <f t="shared" si="631"/>
        <v/>
      </c>
      <c r="H4501" s="9" t="str">
        <f t="shared" si="632"/>
        <v/>
      </c>
      <c r="I4501" s="5" t="str">
        <f t="shared" si="633"/>
        <v/>
      </c>
      <c r="J4501" s="5" t="str">
        <f>IF(OR($L4501="",NOT(COUNTIFS($L$2:$L4501,$L4501)=1)),"",SUMIFS($G:$G,$L:$L,$L4501))</f>
        <v/>
      </c>
      <c r="K4501" s="5" t="str">
        <f>IF(OR($L4501="",NOT(COUNTIFS($L$2:$L4501,$L4501)=1)),"",SUMIFS($I:$I,$L:$L,$L4501))</f>
        <v/>
      </c>
      <c r="L4501" s="6" t="str">
        <f t="shared" si="634"/>
        <v/>
      </c>
      <c r="M4501" s="6">
        <f t="shared" si="635"/>
        <v>180</v>
      </c>
      <c r="N4501" s="6">
        <f t="shared" si="636"/>
        <v>26</v>
      </c>
      <c r="O4501" s="9" t="str">
        <f>IF(AND($B4501&lt;&gt;"",$C4501&lt;&gt;"",$B4501&lt;=$C4501),INDEX(Szabalyok!$C:$C,$N4501),"")</f>
        <v/>
      </c>
      <c r="P4501">
        <f t="shared" si="638"/>
        <v>0</v>
      </c>
    </row>
    <row r="4502" spans="1:16" x14ac:dyDescent="0.35">
      <c r="A4502">
        <f t="shared" si="637"/>
        <v>0</v>
      </c>
      <c r="B4502" s="4" t="str">
        <f>IF($M4502&gt;300,"",IF(OR(INDEX(Bemenet!$E$2:$E$301,$M4502)="",INDEX(Bemenet!$F$2:$F$301,$M4502)=""),"",MAX(INDEX(Bemenet!$E$2:$E$301,$M4502),INDEX(Szabalyok!$A:$A,$N4502))))</f>
        <v/>
      </c>
      <c r="C4502" s="4" t="str">
        <f>IF($B4502="","",MIN(INDEX(Bemenet!$F$2:$F$301,$M4502),INDEX(Szabalyok!$B:$B,$N4502)))</f>
        <v/>
      </c>
      <c r="D4502" s="5" t="str">
        <f>IF(AND($B4502&lt;&gt;"",$C4502&lt;&gt;"",$B4502&lt;=$C4502),INDEX(Bemenet!$G$2:$G$301,$M4502),"")</f>
        <v/>
      </c>
      <c r="E4502" s="6" t="str">
        <f>IF(AND($B4502&lt;&gt;"",$C4502&lt;&gt;"",$B4502&lt;=$C4502),INDEX(Bemenet!$D$2:$D$301,$M4502),"")</f>
        <v/>
      </c>
      <c r="F4502" s="5" t="str">
        <f t="shared" si="630"/>
        <v/>
      </c>
      <c r="G4502" s="5" t="str">
        <f t="shared" si="631"/>
        <v/>
      </c>
      <c r="H4502" s="9" t="str">
        <f t="shared" si="632"/>
        <v/>
      </c>
      <c r="I4502" s="5" t="str">
        <f t="shared" si="633"/>
        <v/>
      </c>
      <c r="J4502" s="5" t="str">
        <f>IF(OR($L4502="",NOT(COUNTIFS($L$2:$L4502,$L4502)=1)),"",SUMIFS($G:$G,$L:$L,$L4502))</f>
        <v/>
      </c>
      <c r="K4502" s="5" t="str">
        <f>IF(OR($L4502="",NOT(COUNTIFS($L$2:$L4502,$L4502)=1)),"",SUMIFS($I:$I,$L:$L,$L4502))</f>
        <v/>
      </c>
      <c r="L4502" s="6" t="str">
        <f t="shared" si="634"/>
        <v/>
      </c>
      <c r="M4502" s="6">
        <f t="shared" si="635"/>
        <v>181</v>
      </c>
      <c r="N4502" s="6">
        <f t="shared" si="636"/>
        <v>2</v>
      </c>
      <c r="O4502" s="9" t="str">
        <f>IF(AND($B4502&lt;&gt;"",$C4502&lt;&gt;"",$B4502&lt;=$C4502),INDEX(Szabalyok!$C:$C,$N4502),"")</f>
        <v/>
      </c>
      <c r="P4502">
        <f t="shared" si="638"/>
        <v>0</v>
      </c>
    </row>
    <row r="4503" spans="1:16" x14ac:dyDescent="0.35">
      <c r="A4503">
        <f t="shared" si="637"/>
        <v>0</v>
      </c>
      <c r="B4503" s="4" t="str">
        <f>IF($M4503&gt;300,"",IF(OR(INDEX(Bemenet!$E$2:$E$301,$M4503)="",INDEX(Bemenet!$F$2:$F$301,$M4503)=""),"",MAX(INDEX(Bemenet!$E$2:$E$301,$M4503),INDEX(Szabalyok!$A:$A,$N4503))))</f>
        <v/>
      </c>
      <c r="C4503" s="4" t="str">
        <f>IF($B4503="","",MIN(INDEX(Bemenet!$F$2:$F$301,$M4503),INDEX(Szabalyok!$B:$B,$N4503)))</f>
        <v/>
      </c>
      <c r="D4503" s="5" t="str">
        <f>IF(AND($B4503&lt;&gt;"",$C4503&lt;&gt;"",$B4503&lt;=$C4503),INDEX(Bemenet!$G$2:$G$301,$M4503),"")</f>
        <v/>
      </c>
      <c r="E4503" s="6" t="str">
        <f>IF(AND($B4503&lt;&gt;"",$C4503&lt;&gt;"",$B4503&lt;=$C4503),INDEX(Bemenet!$D$2:$D$301,$M4503),"")</f>
        <v/>
      </c>
      <c r="F4503" s="5" t="str">
        <f t="shared" si="630"/>
        <v/>
      </c>
      <c r="G4503" s="5" t="str">
        <f t="shared" si="631"/>
        <v/>
      </c>
      <c r="H4503" s="9" t="str">
        <f t="shared" si="632"/>
        <v/>
      </c>
      <c r="I4503" s="5" t="str">
        <f t="shared" si="633"/>
        <v/>
      </c>
      <c r="J4503" s="5" t="str">
        <f>IF(OR($L4503="",NOT(COUNTIFS($L$2:$L4503,$L4503)=1)),"",SUMIFS($G:$G,$L:$L,$L4503))</f>
        <v/>
      </c>
      <c r="K4503" s="5" t="str">
        <f>IF(OR($L4503="",NOT(COUNTIFS($L$2:$L4503,$L4503)=1)),"",SUMIFS($I:$I,$L:$L,$L4503))</f>
        <v/>
      </c>
      <c r="L4503" s="6" t="str">
        <f t="shared" si="634"/>
        <v/>
      </c>
      <c r="M4503" s="6">
        <f t="shared" si="635"/>
        <v>181</v>
      </c>
      <c r="N4503" s="6">
        <f t="shared" si="636"/>
        <v>3</v>
      </c>
      <c r="O4503" s="9" t="str">
        <f>IF(AND($B4503&lt;&gt;"",$C4503&lt;&gt;"",$B4503&lt;=$C4503),INDEX(Szabalyok!$C:$C,$N4503),"")</f>
        <v/>
      </c>
      <c r="P4503">
        <f t="shared" si="638"/>
        <v>0</v>
      </c>
    </row>
    <row r="4504" spans="1:16" x14ac:dyDescent="0.35">
      <c r="A4504">
        <f t="shared" si="637"/>
        <v>0</v>
      </c>
      <c r="B4504" s="4" t="str">
        <f>IF($M4504&gt;300,"",IF(OR(INDEX(Bemenet!$E$2:$E$301,$M4504)="",INDEX(Bemenet!$F$2:$F$301,$M4504)=""),"",MAX(INDEX(Bemenet!$E$2:$E$301,$M4504),INDEX(Szabalyok!$A:$A,$N4504))))</f>
        <v/>
      </c>
      <c r="C4504" s="4" t="str">
        <f>IF($B4504="","",MIN(INDEX(Bemenet!$F$2:$F$301,$M4504),INDEX(Szabalyok!$B:$B,$N4504)))</f>
        <v/>
      </c>
      <c r="D4504" s="5" t="str">
        <f>IF(AND($B4504&lt;&gt;"",$C4504&lt;&gt;"",$B4504&lt;=$C4504),INDEX(Bemenet!$G$2:$G$301,$M4504),"")</f>
        <v/>
      </c>
      <c r="E4504" s="6" t="str">
        <f>IF(AND($B4504&lt;&gt;"",$C4504&lt;&gt;"",$B4504&lt;=$C4504),INDEX(Bemenet!$D$2:$D$301,$M4504),"")</f>
        <v/>
      </c>
      <c r="F4504" s="5" t="str">
        <f t="shared" si="630"/>
        <v/>
      </c>
      <c r="G4504" s="5" t="str">
        <f t="shared" si="631"/>
        <v/>
      </c>
      <c r="H4504" s="9" t="str">
        <f t="shared" si="632"/>
        <v/>
      </c>
      <c r="I4504" s="5" t="str">
        <f t="shared" si="633"/>
        <v/>
      </c>
      <c r="J4504" s="5" t="str">
        <f>IF(OR($L4504="",NOT(COUNTIFS($L$2:$L4504,$L4504)=1)),"",SUMIFS($G:$G,$L:$L,$L4504))</f>
        <v/>
      </c>
      <c r="K4504" s="5" t="str">
        <f>IF(OR($L4504="",NOT(COUNTIFS($L$2:$L4504,$L4504)=1)),"",SUMIFS($I:$I,$L:$L,$L4504))</f>
        <v/>
      </c>
      <c r="L4504" s="6" t="str">
        <f t="shared" si="634"/>
        <v/>
      </c>
      <c r="M4504" s="6">
        <f t="shared" si="635"/>
        <v>181</v>
      </c>
      <c r="N4504" s="6">
        <f t="shared" si="636"/>
        <v>4</v>
      </c>
      <c r="O4504" s="9" t="str">
        <f>IF(AND($B4504&lt;&gt;"",$C4504&lt;&gt;"",$B4504&lt;=$C4504),INDEX(Szabalyok!$C:$C,$N4504),"")</f>
        <v/>
      </c>
      <c r="P4504">
        <f t="shared" si="638"/>
        <v>0</v>
      </c>
    </row>
    <row r="4505" spans="1:16" x14ac:dyDescent="0.35">
      <c r="A4505">
        <f t="shared" si="637"/>
        <v>0</v>
      </c>
      <c r="B4505" s="4" t="str">
        <f>IF($M4505&gt;300,"",IF(OR(INDEX(Bemenet!$E$2:$E$301,$M4505)="",INDEX(Bemenet!$F$2:$F$301,$M4505)=""),"",MAX(INDEX(Bemenet!$E$2:$E$301,$M4505),INDEX(Szabalyok!$A:$A,$N4505))))</f>
        <v/>
      </c>
      <c r="C4505" s="4" t="str">
        <f>IF($B4505="","",MIN(INDEX(Bemenet!$F$2:$F$301,$M4505),INDEX(Szabalyok!$B:$B,$N4505)))</f>
        <v/>
      </c>
      <c r="D4505" s="5" t="str">
        <f>IF(AND($B4505&lt;&gt;"",$C4505&lt;&gt;"",$B4505&lt;=$C4505),INDEX(Bemenet!$G$2:$G$301,$M4505),"")</f>
        <v/>
      </c>
      <c r="E4505" s="6" t="str">
        <f>IF(AND($B4505&lt;&gt;"",$C4505&lt;&gt;"",$B4505&lt;=$C4505),INDEX(Bemenet!$D$2:$D$301,$M4505),"")</f>
        <v/>
      </c>
      <c r="F4505" s="5" t="str">
        <f t="shared" si="630"/>
        <v/>
      </c>
      <c r="G4505" s="5" t="str">
        <f t="shared" si="631"/>
        <v/>
      </c>
      <c r="H4505" s="9" t="str">
        <f t="shared" si="632"/>
        <v/>
      </c>
      <c r="I4505" s="5" t="str">
        <f t="shared" si="633"/>
        <v/>
      </c>
      <c r="J4505" s="5" t="str">
        <f>IF(OR($L4505="",NOT(COUNTIFS($L$2:$L4505,$L4505)=1)),"",SUMIFS($G:$G,$L:$L,$L4505))</f>
        <v/>
      </c>
      <c r="K4505" s="5" t="str">
        <f>IF(OR($L4505="",NOT(COUNTIFS($L$2:$L4505,$L4505)=1)),"",SUMIFS($I:$I,$L:$L,$L4505))</f>
        <v/>
      </c>
      <c r="L4505" s="6" t="str">
        <f t="shared" si="634"/>
        <v/>
      </c>
      <c r="M4505" s="6">
        <f t="shared" si="635"/>
        <v>181</v>
      </c>
      <c r="N4505" s="6">
        <f t="shared" si="636"/>
        <v>5</v>
      </c>
      <c r="O4505" s="9" t="str">
        <f>IF(AND($B4505&lt;&gt;"",$C4505&lt;&gt;"",$B4505&lt;=$C4505),INDEX(Szabalyok!$C:$C,$N4505),"")</f>
        <v/>
      </c>
      <c r="P4505">
        <f t="shared" si="638"/>
        <v>0</v>
      </c>
    </row>
    <row r="4506" spans="1:16" x14ac:dyDescent="0.35">
      <c r="A4506">
        <f t="shared" si="637"/>
        <v>0</v>
      </c>
      <c r="B4506" s="4" t="str">
        <f>IF($M4506&gt;300,"",IF(OR(INDEX(Bemenet!$E$2:$E$301,$M4506)="",INDEX(Bemenet!$F$2:$F$301,$M4506)=""),"",MAX(INDEX(Bemenet!$E$2:$E$301,$M4506),INDEX(Szabalyok!$A:$A,$N4506))))</f>
        <v/>
      </c>
      <c r="C4506" s="4" t="str">
        <f>IF($B4506="","",MIN(INDEX(Bemenet!$F$2:$F$301,$M4506),INDEX(Szabalyok!$B:$B,$N4506)))</f>
        <v/>
      </c>
      <c r="D4506" s="5" t="str">
        <f>IF(AND($B4506&lt;&gt;"",$C4506&lt;&gt;"",$B4506&lt;=$C4506),INDEX(Bemenet!$G$2:$G$301,$M4506),"")</f>
        <v/>
      </c>
      <c r="E4506" s="6" t="str">
        <f>IF(AND($B4506&lt;&gt;"",$C4506&lt;&gt;"",$B4506&lt;=$C4506),INDEX(Bemenet!$D$2:$D$301,$M4506),"")</f>
        <v/>
      </c>
      <c r="F4506" s="5" t="str">
        <f t="shared" si="630"/>
        <v/>
      </c>
      <c r="G4506" s="5" t="str">
        <f t="shared" si="631"/>
        <v/>
      </c>
      <c r="H4506" s="9" t="str">
        <f t="shared" si="632"/>
        <v/>
      </c>
      <c r="I4506" s="5" t="str">
        <f t="shared" si="633"/>
        <v/>
      </c>
      <c r="J4506" s="5" t="str">
        <f>IF(OR($L4506="",NOT(COUNTIFS($L$2:$L4506,$L4506)=1)),"",SUMIFS($G:$G,$L:$L,$L4506))</f>
        <v/>
      </c>
      <c r="K4506" s="5" t="str">
        <f>IF(OR($L4506="",NOT(COUNTIFS($L$2:$L4506,$L4506)=1)),"",SUMIFS($I:$I,$L:$L,$L4506))</f>
        <v/>
      </c>
      <c r="L4506" s="6" t="str">
        <f t="shared" si="634"/>
        <v/>
      </c>
      <c r="M4506" s="6">
        <f t="shared" si="635"/>
        <v>181</v>
      </c>
      <c r="N4506" s="6">
        <f t="shared" si="636"/>
        <v>6</v>
      </c>
      <c r="O4506" s="9" t="str">
        <f>IF(AND($B4506&lt;&gt;"",$C4506&lt;&gt;"",$B4506&lt;=$C4506),INDEX(Szabalyok!$C:$C,$N4506),"")</f>
        <v/>
      </c>
      <c r="P4506">
        <f t="shared" si="638"/>
        <v>0</v>
      </c>
    </row>
    <row r="4507" spans="1:16" x14ac:dyDescent="0.35">
      <c r="A4507">
        <f t="shared" si="637"/>
        <v>0</v>
      </c>
      <c r="B4507" s="4" t="str">
        <f>IF($M4507&gt;300,"",IF(OR(INDEX(Bemenet!$E$2:$E$301,$M4507)="",INDEX(Bemenet!$F$2:$F$301,$M4507)=""),"",MAX(INDEX(Bemenet!$E$2:$E$301,$M4507),INDEX(Szabalyok!$A:$A,$N4507))))</f>
        <v/>
      </c>
      <c r="C4507" s="4" t="str">
        <f>IF($B4507="","",MIN(INDEX(Bemenet!$F$2:$F$301,$M4507),INDEX(Szabalyok!$B:$B,$N4507)))</f>
        <v/>
      </c>
      <c r="D4507" s="5" t="str">
        <f>IF(AND($B4507&lt;&gt;"",$C4507&lt;&gt;"",$B4507&lt;=$C4507),INDEX(Bemenet!$G$2:$G$301,$M4507),"")</f>
        <v/>
      </c>
      <c r="E4507" s="6" t="str">
        <f>IF(AND($B4507&lt;&gt;"",$C4507&lt;&gt;"",$B4507&lt;=$C4507),INDEX(Bemenet!$D$2:$D$301,$M4507),"")</f>
        <v/>
      </c>
      <c r="F4507" s="5" t="str">
        <f t="shared" si="630"/>
        <v/>
      </c>
      <c r="G4507" s="5" t="str">
        <f t="shared" si="631"/>
        <v/>
      </c>
      <c r="H4507" s="9" t="str">
        <f t="shared" si="632"/>
        <v/>
      </c>
      <c r="I4507" s="5" t="str">
        <f t="shared" si="633"/>
        <v/>
      </c>
      <c r="J4507" s="5" t="str">
        <f>IF(OR($L4507="",NOT(COUNTIFS($L$2:$L4507,$L4507)=1)),"",SUMIFS($G:$G,$L:$L,$L4507))</f>
        <v/>
      </c>
      <c r="K4507" s="5" t="str">
        <f>IF(OR($L4507="",NOT(COUNTIFS($L$2:$L4507,$L4507)=1)),"",SUMIFS($I:$I,$L:$L,$L4507))</f>
        <v/>
      </c>
      <c r="L4507" s="6" t="str">
        <f t="shared" si="634"/>
        <v/>
      </c>
      <c r="M4507" s="6">
        <f t="shared" si="635"/>
        <v>181</v>
      </c>
      <c r="N4507" s="6">
        <f t="shared" si="636"/>
        <v>7</v>
      </c>
      <c r="O4507" s="9" t="str">
        <f>IF(AND($B4507&lt;&gt;"",$C4507&lt;&gt;"",$B4507&lt;=$C4507),INDEX(Szabalyok!$C:$C,$N4507),"")</f>
        <v/>
      </c>
      <c r="P4507">
        <f t="shared" si="638"/>
        <v>0</v>
      </c>
    </row>
    <row r="4508" spans="1:16" x14ac:dyDescent="0.35">
      <c r="A4508">
        <f t="shared" si="637"/>
        <v>0</v>
      </c>
      <c r="B4508" s="4" t="str">
        <f>IF($M4508&gt;300,"",IF(OR(INDEX(Bemenet!$E$2:$E$301,$M4508)="",INDEX(Bemenet!$F$2:$F$301,$M4508)=""),"",MAX(INDEX(Bemenet!$E$2:$E$301,$M4508),INDEX(Szabalyok!$A:$A,$N4508))))</f>
        <v/>
      </c>
      <c r="C4508" s="4" t="str">
        <f>IF($B4508="","",MIN(INDEX(Bemenet!$F$2:$F$301,$M4508),INDEX(Szabalyok!$B:$B,$N4508)))</f>
        <v/>
      </c>
      <c r="D4508" s="5" t="str">
        <f>IF(AND($B4508&lt;&gt;"",$C4508&lt;&gt;"",$B4508&lt;=$C4508),INDEX(Bemenet!$G$2:$G$301,$M4508),"")</f>
        <v/>
      </c>
      <c r="E4508" s="6" t="str">
        <f>IF(AND($B4508&lt;&gt;"",$C4508&lt;&gt;"",$B4508&lt;=$C4508),INDEX(Bemenet!$D$2:$D$301,$M4508),"")</f>
        <v/>
      </c>
      <c r="F4508" s="5" t="str">
        <f t="shared" si="630"/>
        <v/>
      </c>
      <c r="G4508" s="5" t="str">
        <f t="shared" si="631"/>
        <v/>
      </c>
      <c r="H4508" s="9" t="str">
        <f t="shared" si="632"/>
        <v/>
      </c>
      <c r="I4508" s="5" t="str">
        <f t="shared" si="633"/>
        <v/>
      </c>
      <c r="J4508" s="5" t="str">
        <f>IF(OR($L4508="",NOT(COUNTIFS($L$2:$L4508,$L4508)=1)),"",SUMIFS($G:$G,$L:$L,$L4508))</f>
        <v/>
      </c>
      <c r="K4508" s="5" t="str">
        <f>IF(OR($L4508="",NOT(COUNTIFS($L$2:$L4508,$L4508)=1)),"",SUMIFS($I:$I,$L:$L,$L4508))</f>
        <v/>
      </c>
      <c r="L4508" s="6" t="str">
        <f t="shared" si="634"/>
        <v/>
      </c>
      <c r="M4508" s="6">
        <f t="shared" si="635"/>
        <v>181</v>
      </c>
      <c r="N4508" s="6">
        <f t="shared" si="636"/>
        <v>8</v>
      </c>
      <c r="O4508" s="9" t="str">
        <f>IF(AND($B4508&lt;&gt;"",$C4508&lt;&gt;"",$B4508&lt;=$C4508),INDEX(Szabalyok!$C:$C,$N4508),"")</f>
        <v/>
      </c>
      <c r="P4508">
        <f t="shared" si="638"/>
        <v>0</v>
      </c>
    </row>
    <row r="4509" spans="1:16" x14ac:dyDescent="0.35">
      <c r="A4509">
        <f t="shared" si="637"/>
        <v>0</v>
      </c>
      <c r="B4509" s="4" t="str">
        <f>IF($M4509&gt;300,"",IF(OR(INDEX(Bemenet!$E$2:$E$301,$M4509)="",INDEX(Bemenet!$F$2:$F$301,$M4509)=""),"",MAX(INDEX(Bemenet!$E$2:$E$301,$M4509),INDEX(Szabalyok!$A:$A,$N4509))))</f>
        <v/>
      </c>
      <c r="C4509" s="4" t="str">
        <f>IF($B4509="","",MIN(INDEX(Bemenet!$F$2:$F$301,$M4509),INDEX(Szabalyok!$B:$B,$N4509)))</f>
        <v/>
      </c>
      <c r="D4509" s="5" t="str">
        <f>IF(AND($B4509&lt;&gt;"",$C4509&lt;&gt;"",$B4509&lt;=$C4509),INDEX(Bemenet!$G$2:$G$301,$M4509),"")</f>
        <v/>
      </c>
      <c r="E4509" s="6" t="str">
        <f>IF(AND($B4509&lt;&gt;"",$C4509&lt;&gt;"",$B4509&lt;=$C4509),INDEX(Bemenet!$D$2:$D$301,$M4509),"")</f>
        <v/>
      </c>
      <c r="F4509" s="5" t="str">
        <f t="shared" si="630"/>
        <v/>
      </c>
      <c r="G4509" s="5" t="str">
        <f t="shared" si="631"/>
        <v/>
      </c>
      <c r="H4509" s="9" t="str">
        <f t="shared" si="632"/>
        <v/>
      </c>
      <c r="I4509" s="5" t="str">
        <f t="shared" si="633"/>
        <v/>
      </c>
      <c r="J4509" s="5" t="str">
        <f>IF(OR($L4509="",NOT(COUNTIFS($L$2:$L4509,$L4509)=1)),"",SUMIFS($G:$G,$L:$L,$L4509))</f>
        <v/>
      </c>
      <c r="K4509" s="5" t="str">
        <f>IF(OR($L4509="",NOT(COUNTIFS($L$2:$L4509,$L4509)=1)),"",SUMIFS($I:$I,$L:$L,$L4509))</f>
        <v/>
      </c>
      <c r="L4509" s="6" t="str">
        <f t="shared" si="634"/>
        <v/>
      </c>
      <c r="M4509" s="6">
        <f t="shared" si="635"/>
        <v>181</v>
      </c>
      <c r="N4509" s="6">
        <f t="shared" si="636"/>
        <v>9</v>
      </c>
      <c r="O4509" s="9" t="str">
        <f>IF(AND($B4509&lt;&gt;"",$C4509&lt;&gt;"",$B4509&lt;=$C4509),INDEX(Szabalyok!$C:$C,$N4509),"")</f>
        <v/>
      </c>
      <c r="P4509">
        <f t="shared" si="638"/>
        <v>0</v>
      </c>
    </row>
    <row r="4510" spans="1:16" x14ac:dyDescent="0.35">
      <c r="A4510">
        <f t="shared" si="637"/>
        <v>0</v>
      </c>
      <c r="B4510" s="4" t="str">
        <f>IF($M4510&gt;300,"",IF(OR(INDEX(Bemenet!$E$2:$E$301,$M4510)="",INDEX(Bemenet!$F$2:$F$301,$M4510)=""),"",MAX(INDEX(Bemenet!$E$2:$E$301,$M4510),INDEX(Szabalyok!$A:$A,$N4510))))</f>
        <v/>
      </c>
      <c r="C4510" s="4" t="str">
        <f>IF($B4510="","",MIN(INDEX(Bemenet!$F$2:$F$301,$M4510),INDEX(Szabalyok!$B:$B,$N4510)))</f>
        <v/>
      </c>
      <c r="D4510" s="5" t="str">
        <f>IF(AND($B4510&lt;&gt;"",$C4510&lt;&gt;"",$B4510&lt;=$C4510),INDEX(Bemenet!$G$2:$G$301,$M4510),"")</f>
        <v/>
      </c>
      <c r="E4510" s="6" t="str">
        <f>IF(AND($B4510&lt;&gt;"",$C4510&lt;&gt;"",$B4510&lt;=$C4510),INDEX(Bemenet!$D$2:$D$301,$M4510),"")</f>
        <v/>
      </c>
      <c r="F4510" s="5" t="str">
        <f t="shared" si="630"/>
        <v/>
      </c>
      <c r="G4510" s="5" t="str">
        <f t="shared" si="631"/>
        <v/>
      </c>
      <c r="H4510" s="9" t="str">
        <f t="shared" si="632"/>
        <v/>
      </c>
      <c r="I4510" s="5" t="str">
        <f t="shared" si="633"/>
        <v/>
      </c>
      <c r="J4510" s="5" t="str">
        <f>IF(OR($L4510="",NOT(COUNTIFS($L$2:$L4510,$L4510)=1)),"",SUMIFS($G:$G,$L:$L,$L4510))</f>
        <v/>
      </c>
      <c r="K4510" s="5" t="str">
        <f>IF(OR($L4510="",NOT(COUNTIFS($L$2:$L4510,$L4510)=1)),"",SUMIFS($I:$I,$L:$L,$L4510))</f>
        <v/>
      </c>
      <c r="L4510" s="6" t="str">
        <f t="shared" si="634"/>
        <v/>
      </c>
      <c r="M4510" s="6">
        <f t="shared" si="635"/>
        <v>181</v>
      </c>
      <c r="N4510" s="6">
        <f t="shared" si="636"/>
        <v>10</v>
      </c>
      <c r="O4510" s="9" t="str">
        <f>IF(AND($B4510&lt;&gt;"",$C4510&lt;&gt;"",$B4510&lt;=$C4510),INDEX(Szabalyok!$C:$C,$N4510),"")</f>
        <v/>
      </c>
      <c r="P4510">
        <f t="shared" si="638"/>
        <v>0</v>
      </c>
    </row>
    <row r="4511" spans="1:16" x14ac:dyDescent="0.35">
      <c r="A4511">
        <f t="shared" si="637"/>
        <v>0</v>
      </c>
      <c r="B4511" s="4" t="str">
        <f>IF($M4511&gt;300,"",IF(OR(INDEX(Bemenet!$E$2:$E$301,$M4511)="",INDEX(Bemenet!$F$2:$F$301,$M4511)=""),"",MAX(INDEX(Bemenet!$E$2:$E$301,$M4511),INDEX(Szabalyok!$A:$A,$N4511))))</f>
        <v/>
      </c>
      <c r="C4511" s="4" t="str">
        <f>IF($B4511="","",MIN(INDEX(Bemenet!$F$2:$F$301,$M4511),INDEX(Szabalyok!$B:$B,$N4511)))</f>
        <v/>
      </c>
      <c r="D4511" s="5" t="str">
        <f>IF(AND($B4511&lt;&gt;"",$C4511&lt;&gt;"",$B4511&lt;=$C4511),INDEX(Bemenet!$G$2:$G$301,$M4511),"")</f>
        <v/>
      </c>
      <c r="E4511" s="6" t="str">
        <f>IF(AND($B4511&lt;&gt;"",$C4511&lt;&gt;"",$B4511&lt;=$C4511),INDEX(Bemenet!$D$2:$D$301,$M4511),"")</f>
        <v/>
      </c>
      <c r="F4511" s="5" t="str">
        <f t="shared" si="630"/>
        <v/>
      </c>
      <c r="G4511" s="5" t="str">
        <f t="shared" si="631"/>
        <v/>
      </c>
      <c r="H4511" s="9" t="str">
        <f t="shared" si="632"/>
        <v/>
      </c>
      <c r="I4511" s="5" t="str">
        <f t="shared" si="633"/>
        <v/>
      </c>
      <c r="J4511" s="5" t="str">
        <f>IF(OR($L4511="",NOT(COUNTIFS($L$2:$L4511,$L4511)=1)),"",SUMIFS($G:$G,$L:$L,$L4511))</f>
        <v/>
      </c>
      <c r="K4511" s="5" t="str">
        <f>IF(OR($L4511="",NOT(COUNTIFS($L$2:$L4511,$L4511)=1)),"",SUMIFS($I:$I,$L:$L,$L4511))</f>
        <v/>
      </c>
      <c r="L4511" s="6" t="str">
        <f t="shared" si="634"/>
        <v/>
      </c>
      <c r="M4511" s="6">
        <f t="shared" si="635"/>
        <v>181</v>
      </c>
      <c r="N4511" s="6">
        <f t="shared" si="636"/>
        <v>11</v>
      </c>
      <c r="O4511" s="9" t="str">
        <f>IF(AND($B4511&lt;&gt;"",$C4511&lt;&gt;"",$B4511&lt;=$C4511),INDEX(Szabalyok!$C:$C,$N4511),"")</f>
        <v/>
      </c>
      <c r="P4511">
        <f t="shared" si="638"/>
        <v>0</v>
      </c>
    </row>
    <row r="4512" spans="1:16" x14ac:dyDescent="0.35">
      <c r="A4512">
        <f t="shared" si="637"/>
        <v>0</v>
      </c>
      <c r="B4512" s="4" t="str">
        <f>IF($M4512&gt;300,"",IF(OR(INDEX(Bemenet!$E$2:$E$301,$M4512)="",INDEX(Bemenet!$F$2:$F$301,$M4512)=""),"",MAX(INDEX(Bemenet!$E$2:$E$301,$M4512),INDEX(Szabalyok!$A:$A,$N4512))))</f>
        <v/>
      </c>
      <c r="C4512" s="4" t="str">
        <f>IF($B4512="","",MIN(INDEX(Bemenet!$F$2:$F$301,$M4512),INDEX(Szabalyok!$B:$B,$N4512)))</f>
        <v/>
      </c>
      <c r="D4512" s="5" t="str">
        <f>IF(AND($B4512&lt;&gt;"",$C4512&lt;&gt;"",$B4512&lt;=$C4512),INDEX(Bemenet!$G$2:$G$301,$M4512),"")</f>
        <v/>
      </c>
      <c r="E4512" s="6" t="str">
        <f>IF(AND($B4512&lt;&gt;"",$C4512&lt;&gt;"",$B4512&lt;=$C4512),INDEX(Bemenet!$D$2:$D$301,$M4512),"")</f>
        <v/>
      </c>
      <c r="F4512" s="5" t="str">
        <f t="shared" si="630"/>
        <v/>
      </c>
      <c r="G4512" s="5" t="str">
        <f t="shared" si="631"/>
        <v/>
      </c>
      <c r="H4512" s="9" t="str">
        <f t="shared" si="632"/>
        <v/>
      </c>
      <c r="I4512" s="5" t="str">
        <f t="shared" si="633"/>
        <v/>
      </c>
      <c r="J4512" s="5" t="str">
        <f>IF(OR($L4512="",NOT(COUNTIFS($L$2:$L4512,$L4512)=1)),"",SUMIFS($G:$G,$L:$L,$L4512))</f>
        <v/>
      </c>
      <c r="K4512" s="5" t="str">
        <f>IF(OR($L4512="",NOT(COUNTIFS($L$2:$L4512,$L4512)=1)),"",SUMIFS($I:$I,$L:$L,$L4512))</f>
        <v/>
      </c>
      <c r="L4512" s="6" t="str">
        <f t="shared" si="634"/>
        <v/>
      </c>
      <c r="M4512" s="6">
        <f t="shared" si="635"/>
        <v>181</v>
      </c>
      <c r="N4512" s="6">
        <f t="shared" si="636"/>
        <v>12</v>
      </c>
      <c r="O4512" s="9" t="str">
        <f>IF(AND($B4512&lt;&gt;"",$C4512&lt;&gt;"",$B4512&lt;=$C4512),INDEX(Szabalyok!$C:$C,$N4512),"")</f>
        <v/>
      </c>
      <c r="P4512">
        <f t="shared" si="638"/>
        <v>0</v>
      </c>
    </row>
    <row r="4513" spans="1:16" x14ac:dyDescent="0.35">
      <c r="A4513">
        <f t="shared" si="637"/>
        <v>0</v>
      </c>
      <c r="B4513" s="4" t="str">
        <f>IF($M4513&gt;300,"",IF(OR(INDEX(Bemenet!$E$2:$E$301,$M4513)="",INDEX(Bemenet!$F$2:$F$301,$M4513)=""),"",MAX(INDEX(Bemenet!$E$2:$E$301,$M4513),INDEX(Szabalyok!$A:$A,$N4513))))</f>
        <v/>
      </c>
      <c r="C4513" s="4" t="str">
        <f>IF($B4513="","",MIN(INDEX(Bemenet!$F$2:$F$301,$M4513),INDEX(Szabalyok!$B:$B,$N4513)))</f>
        <v/>
      </c>
      <c r="D4513" s="5" t="str">
        <f>IF(AND($B4513&lt;&gt;"",$C4513&lt;&gt;"",$B4513&lt;=$C4513),INDEX(Bemenet!$G$2:$G$301,$M4513),"")</f>
        <v/>
      </c>
      <c r="E4513" s="6" t="str">
        <f>IF(AND($B4513&lt;&gt;"",$C4513&lt;&gt;"",$B4513&lt;=$C4513),INDEX(Bemenet!$D$2:$D$301,$M4513),"")</f>
        <v/>
      </c>
      <c r="F4513" s="5" t="str">
        <f t="shared" si="630"/>
        <v/>
      </c>
      <c r="G4513" s="5" t="str">
        <f t="shared" si="631"/>
        <v/>
      </c>
      <c r="H4513" s="9" t="str">
        <f t="shared" si="632"/>
        <v/>
      </c>
      <c r="I4513" s="5" t="str">
        <f t="shared" si="633"/>
        <v/>
      </c>
      <c r="J4513" s="5" t="str">
        <f>IF(OR($L4513="",NOT(COUNTIFS($L$2:$L4513,$L4513)=1)),"",SUMIFS($G:$G,$L:$L,$L4513))</f>
        <v/>
      </c>
      <c r="K4513" s="5" t="str">
        <f>IF(OR($L4513="",NOT(COUNTIFS($L$2:$L4513,$L4513)=1)),"",SUMIFS($I:$I,$L:$L,$L4513))</f>
        <v/>
      </c>
      <c r="L4513" s="6" t="str">
        <f t="shared" si="634"/>
        <v/>
      </c>
      <c r="M4513" s="6">
        <f t="shared" si="635"/>
        <v>181</v>
      </c>
      <c r="N4513" s="6">
        <f t="shared" si="636"/>
        <v>13</v>
      </c>
      <c r="O4513" s="9" t="str">
        <f>IF(AND($B4513&lt;&gt;"",$C4513&lt;&gt;"",$B4513&lt;=$C4513),INDEX(Szabalyok!$C:$C,$N4513),"")</f>
        <v/>
      </c>
      <c r="P4513">
        <f t="shared" si="638"/>
        <v>0</v>
      </c>
    </row>
    <row r="4514" spans="1:16" x14ac:dyDescent="0.35">
      <c r="A4514">
        <f t="shared" si="637"/>
        <v>0</v>
      </c>
      <c r="B4514" s="4" t="str">
        <f>IF($M4514&gt;300,"",IF(OR(INDEX(Bemenet!$E$2:$E$301,$M4514)="",INDEX(Bemenet!$F$2:$F$301,$M4514)=""),"",MAX(INDEX(Bemenet!$E$2:$E$301,$M4514),INDEX(Szabalyok!$A:$A,$N4514))))</f>
        <v/>
      </c>
      <c r="C4514" s="4" t="str">
        <f>IF($B4514="","",MIN(INDEX(Bemenet!$F$2:$F$301,$M4514),INDEX(Szabalyok!$B:$B,$N4514)))</f>
        <v/>
      </c>
      <c r="D4514" s="5" t="str">
        <f>IF(AND($B4514&lt;&gt;"",$C4514&lt;&gt;"",$B4514&lt;=$C4514),INDEX(Bemenet!$G$2:$G$301,$M4514),"")</f>
        <v/>
      </c>
      <c r="E4514" s="6" t="str">
        <f>IF(AND($B4514&lt;&gt;"",$C4514&lt;&gt;"",$B4514&lt;=$C4514),INDEX(Bemenet!$D$2:$D$301,$M4514),"")</f>
        <v/>
      </c>
      <c r="F4514" s="5" t="str">
        <f t="shared" si="630"/>
        <v/>
      </c>
      <c r="G4514" s="5" t="str">
        <f t="shared" si="631"/>
        <v/>
      </c>
      <c r="H4514" s="9" t="str">
        <f t="shared" si="632"/>
        <v/>
      </c>
      <c r="I4514" s="5" t="str">
        <f t="shared" si="633"/>
        <v/>
      </c>
      <c r="J4514" s="5" t="str">
        <f>IF(OR($L4514="",NOT(COUNTIFS($L$2:$L4514,$L4514)=1)),"",SUMIFS($G:$G,$L:$L,$L4514))</f>
        <v/>
      </c>
      <c r="K4514" s="5" t="str">
        <f>IF(OR($L4514="",NOT(COUNTIFS($L$2:$L4514,$L4514)=1)),"",SUMIFS($I:$I,$L:$L,$L4514))</f>
        <v/>
      </c>
      <c r="L4514" s="6" t="str">
        <f t="shared" si="634"/>
        <v/>
      </c>
      <c r="M4514" s="6">
        <f t="shared" si="635"/>
        <v>181</v>
      </c>
      <c r="N4514" s="6">
        <f t="shared" si="636"/>
        <v>14</v>
      </c>
      <c r="O4514" s="9" t="str">
        <f>IF(AND($B4514&lt;&gt;"",$C4514&lt;&gt;"",$B4514&lt;=$C4514),INDEX(Szabalyok!$C:$C,$N4514),"")</f>
        <v/>
      </c>
      <c r="P4514">
        <f t="shared" si="638"/>
        <v>0</v>
      </c>
    </row>
    <row r="4515" spans="1:16" x14ac:dyDescent="0.35">
      <c r="A4515">
        <f t="shared" si="637"/>
        <v>0</v>
      </c>
      <c r="B4515" s="4" t="str">
        <f>IF($M4515&gt;300,"",IF(OR(INDEX(Bemenet!$E$2:$E$301,$M4515)="",INDEX(Bemenet!$F$2:$F$301,$M4515)=""),"",MAX(INDEX(Bemenet!$E$2:$E$301,$M4515),INDEX(Szabalyok!$A:$A,$N4515))))</f>
        <v/>
      </c>
      <c r="C4515" s="4" t="str">
        <f>IF($B4515="","",MIN(INDEX(Bemenet!$F$2:$F$301,$M4515),INDEX(Szabalyok!$B:$B,$N4515)))</f>
        <v/>
      </c>
      <c r="D4515" s="5" t="str">
        <f>IF(AND($B4515&lt;&gt;"",$C4515&lt;&gt;"",$B4515&lt;=$C4515),INDEX(Bemenet!$G$2:$G$301,$M4515),"")</f>
        <v/>
      </c>
      <c r="E4515" s="6" t="str">
        <f>IF(AND($B4515&lt;&gt;"",$C4515&lt;&gt;"",$B4515&lt;=$C4515),INDEX(Bemenet!$D$2:$D$301,$M4515),"")</f>
        <v/>
      </c>
      <c r="F4515" s="5" t="str">
        <f t="shared" si="630"/>
        <v/>
      </c>
      <c r="G4515" s="5" t="str">
        <f t="shared" si="631"/>
        <v/>
      </c>
      <c r="H4515" s="9" t="str">
        <f t="shared" si="632"/>
        <v/>
      </c>
      <c r="I4515" s="5" t="str">
        <f t="shared" si="633"/>
        <v/>
      </c>
      <c r="J4515" s="5" t="str">
        <f>IF(OR($L4515="",NOT(COUNTIFS($L$2:$L4515,$L4515)=1)),"",SUMIFS($G:$G,$L:$L,$L4515))</f>
        <v/>
      </c>
      <c r="K4515" s="5" t="str">
        <f>IF(OR($L4515="",NOT(COUNTIFS($L$2:$L4515,$L4515)=1)),"",SUMIFS($I:$I,$L:$L,$L4515))</f>
        <v/>
      </c>
      <c r="L4515" s="6" t="str">
        <f t="shared" si="634"/>
        <v/>
      </c>
      <c r="M4515" s="6">
        <f t="shared" si="635"/>
        <v>181</v>
      </c>
      <c r="N4515" s="6">
        <f t="shared" si="636"/>
        <v>15</v>
      </c>
      <c r="O4515" s="9" t="str">
        <f>IF(AND($B4515&lt;&gt;"",$C4515&lt;&gt;"",$B4515&lt;=$C4515),INDEX(Szabalyok!$C:$C,$N4515),"")</f>
        <v/>
      </c>
      <c r="P4515">
        <f t="shared" si="638"/>
        <v>0</v>
      </c>
    </row>
    <row r="4516" spans="1:16" x14ac:dyDescent="0.35">
      <c r="A4516">
        <f t="shared" si="637"/>
        <v>0</v>
      </c>
      <c r="B4516" s="4" t="str">
        <f>IF($M4516&gt;300,"",IF(OR(INDEX(Bemenet!$E$2:$E$301,$M4516)="",INDEX(Bemenet!$F$2:$F$301,$M4516)=""),"",MAX(INDEX(Bemenet!$E$2:$E$301,$M4516),INDEX(Szabalyok!$A:$A,$N4516))))</f>
        <v/>
      </c>
      <c r="C4516" s="4" t="str">
        <f>IF($B4516="","",MIN(INDEX(Bemenet!$F$2:$F$301,$M4516),INDEX(Szabalyok!$B:$B,$N4516)))</f>
        <v/>
      </c>
      <c r="D4516" s="5" t="str">
        <f>IF(AND($B4516&lt;&gt;"",$C4516&lt;&gt;"",$B4516&lt;=$C4516),INDEX(Bemenet!$G$2:$G$301,$M4516),"")</f>
        <v/>
      </c>
      <c r="E4516" s="6" t="str">
        <f>IF(AND($B4516&lt;&gt;"",$C4516&lt;&gt;"",$B4516&lt;=$C4516),INDEX(Bemenet!$D$2:$D$301,$M4516),"")</f>
        <v/>
      </c>
      <c r="F4516" s="5" t="str">
        <f t="shared" si="630"/>
        <v/>
      </c>
      <c r="G4516" s="5" t="str">
        <f t="shared" si="631"/>
        <v/>
      </c>
      <c r="H4516" s="9" t="str">
        <f t="shared" si="632"/>
        <v/>
      </c>
      <c r="I4516" s="5" t="str">
        <f t="shared" si="633"/>
        <v/>
      </c>
      <c r="J4516" s="5" t="str">
        <f>IF(OR($L4516="",NOT(COUNTIFS($L$2:$L4516,$L4516)=1)),"",SUMIFS($G:$G,$L:$L,$L4516))</f>
        <v/>
      </c>
      <c r="K4516" s="5" t="str">
        <f>IF(OR($L4516="",NOT(COUNTIFS($L$2:$L4516,$L4516)=1)),"",SUMIFS($I:$I,$L:$L,$L4516))</f>
        <v/>
      </c>
      <c r="L4516" s="6" t="str">
        <f t="shared" si="634"/>
        <v/>
      </c>
      <c r="M4516" s="6">
        <f t="shared" si="635"/>
        <v>181</v>
      </c>
      <c r="N4516" s="6">
        <f t="shared" si="636"/>
        <v>16</v>
      </c>
      <c r="O4516" s="9" t="str">
        <f>IF(AND($B4516&lt;&gt;"",$C4516&lt;&gt;"",$B4516&lt;=$C4516),INDEX(Szabalyok!$C:$C,$N4516),"")</f>
        <v/>
      </c>
      <c r="P4516">
        <f t="shared" si="638"/>
        <v>0</v>
      </c>
    </row>
    <row r="4517" spans="1:16" x14ac:dyDescent="0.35">
      <c r="A4517">
        <f t="shared" si="637"/>
        <v>0</v>
      </c>
      <c r="B4517" s="4" t="str">
        <f>IF($M4517&gt;300,"",IF(OR(INDEX(Bemenet!$E$2:$E$301,$M4517)="",INDEX(Bemenet!$F$2:$F$301,$M4517)=""),"",MAX(INDEX(Bemenet!$E$2:$E$301,$M4517),INDEX(Szabalyok!$A:$A,$N4517))))</f>
        <v/>
      </c>
      <c r="C4517" s="4" t="str">
        <f>IF($B4517="","",MIN(INDEX(Bemenet!$F$2:$F$301,$M4517),INDEX(Szabalyok!$B:$B,$N4517)))</f>
        <v/>
      </c>
      <c r="D4517" s="5" t="str">
        <f>IF(AND($B4517&lt;&gt;"",$C4517&lt;&gt;"",$B4517&lt;=$C4517),INDEX(Bemenet!$G$2:$G$301,$M4517),"")</f>
        <v/>
      </c>
      <c r="E4517" s="6" t="str">
        <f>IF(AND($B4517&lt;&gt;"",$C4517&lt;&gt;"",$B4517&lt;=$C4517),INDEX(Bemenet!$D$2:$D$301,$M4517),"")</f>
        <v/>
      </c>
      <c r="F4517" s="5" t="str">
        <f t="shared" si="630"/>
        <v/>
      </c>
      <c r="G4517" s="5" t="str">
        <f t="shared" si="631"/>
        <v/>
      </c>
      <c r="H4517" s="9" t="str">
        <f t="shared" si="632"/>
        <v/>
      </c>
      <c r="I4517" s="5" t="str">
        <f t="shared" si="633"/>
        <v/>
      </c>
      <c r="J4517" s="5" t="str">
        <f>IF(OR($L4517="",NOT(COUNTIFS($L$2:$L4517,$L4517)=1)),"",SUMIFS($G:$G,$L:$L,$L4517))</f>
        <v/>
      </c>
      <c r="K4517" s="5" t="str">
        <f>IF(OR($L4517="",NOT(COUNTIFS($L$2:$L4517,$L4517)=1)),"",SUMIFS($I:$I,$L:$L,$L4517))</f>
        <v/>
      </c>
      <c r="L4517" s="6" t="str">
        <f t="shared" si="634"/>
        <v/>
      </c>
      <c r="M4517" s="6">
        <f t="shared" si="635"/>
        <v>181</v>
      </c>
      <c r="N4517" s="6">
        <f t="shared" si="636"/>
        <v>17</v>
      </c>
      <c r="O4517" s="9" t="str">
        <f>IF(AND($B4517&lt;&gt;"",$C4517&lt;&gt;"",$B4517&lt;=$C4517),INDEX(Szabalyok!$C:$C,$N4517),"")</f>
        <v/>
      </c>
      <c r="P4517">
        <f t="shared" si="638"/>
        <v>0</v>
      </c>
    </row>
    <row r="4518" spans="1:16" x14ac:dyDescent="0.35">
      <c r="A4518">
        <f t="shared" si="637"/>
        <v>0</v>
      </c>
      <c r="B4518" s="4" t="str">
        <f>IF($M4518&gt;300,"",IF(OR(INDEX(Bemenet!$E$2:$E$301,$M4518)="",INDEX(Bemenet!$F$2:$F$301,$M4518)=""),"",MAX(INDEX(Bemenet!$E$2:$E$301,$M4518),INDEX(Szabalyok!$A:$A,$N4518))))</f>
        <v/>
      </c>
      <c r="C4518" s="4" t="str">
        <f>IF($B4518="","",MIN(INDEX(Bemenet!$F$2:$F$301,$M4518),INDEX(Szabalyok!$B:$B,$N4518)))</f>
        <v/>
      </c>
      <c r="D4518" s="5" t="str">
        <f>IF(AND($B4518&lt;&gt;"",$C4518&lt;&gt;"",$B4518&lt;=$C4518),INDEX(Bemenet!$G$2:$G$301,$M4518),"")</f>
        <v/>
      </c>
      <c r="E4518" s="6" t="str">
        <f>IF(AND($B4518&lt;&gt;"",$C4518&lt;&gt;"",$B4518&lt;=$C4518),INDEX(Bemenet!$D$2:$D$301,$M4518),"")</f>
        <v/>
      </c>
      <c r="F4518" s="5" t="str">
        <f t="shared" si="630"/>
        <v/>
      </c>
      <c r="G4518" s="5" t="str">
        <f t="shared" si="631"/>
        <v/>
      </c>
      <c r="H4518" s="9" t="str">
        <f t="shared" si="632"/>
        <v/>
      </c>
      <c r="I4518" s="5" t="str">
        <f t="shared" si="633"/>
        <v/>
      </c>
      <c r="J4518" s="5" t="str">
        <f>IF(OR($L4518="",NOT(COUNTIFS($L$2:$L4518,$L4518)=1)),"",SUMIFS($G:$G,$L:$L,$L4518))</f>
        <v/>
      </c>
      <c r="K4518" s="5" t="str">
        <f>IF(OR($L4518="",NOT(COUNTIFS($L$2:$L4518,$L4518)=1)),"",SUMIFS($I:$I,$L:$L,$L4518))</f>
        <v/>
      </c>
      <c r="L4518" s="6" t="str">
        <f t="shared" si="634"/>
        <v/>
      </c>
      <c r="M4518" s="6">
        <f t="shared" si="635"/>
        <v>181</v>
      </c>
      <c r="N4518" s="6">
        <f t="shared" si="636"/>
        <v>18</v>
      </c>
      <c r="O4518" s="9" t="str">
        <f>IF(AND($B4518&lt;&gt;"",$C4518&lt;&gt;"",$B4518&lt;=$C4518),INDEX(Szabalyok!$C:$C,$N4518),"")</f>
        <v/>
      </c>
      <c r="P4518">
        <f t="shared" si="638"/>
        <v>0</v>
      </c>
    </row>
    <row r="4519" spans="1:16" x14ac:dyDescent="0.35">
      <c r="A4519">
        <f t="shared" si="637"/>
        <v>0</v>
      </c>
      <c r="B4519" s="4" t="str">
        <f>IF($M4519&gt;300,"",IF(OR(INDEX(Bemenet!$E$2:$E$301,$M4519)="",INDEX(Bemenet!$F$2:$F$301,$M4519)=""),"",MAX(INDEX(Bemenet!$E$2:$E$301,$M4519),INDEX(Szabalyok!$A:$A,$N4519))))</f>
        <v/>
      </c>
      <c r="C4519" s="4" t="str">
        <f>IF($B4519="","",MIN(INDEX(Bemenet!$F$2:$F$301,$M4519),INDEX(Szabalyok!$B:$B,$N4519)))</f>
        <v/>
      </c>
      <c r="D4519" s="5" t="str">
        <f>IF(AND($B4519&lt;&gt;"",$C4519&lt;&gt;"",$B4519&lt;=$C4519),INDEX(Bemenet!$G$2:$G$301,$M4519),"")</f>
        <v/>
      </c>
      <c r="E4519" s="6" t="str">
        <f>IF(AND($B4519&lt;&gt;"",$C4519&lt;&gt;"",$B4519&lt;=$C4519),INDEX(Bemenet!$D$2:$D$301,$M4519),"")</f>
        <v/>
      </c>
      <c r="F4519" s="5" t="str">
        <f t="shared" si="630"/>
        <v/>
      </c>
      <c r="G4519" s="5" t="str">
        <f t="shared" si="631"/>
        <v/>
      </c>
      <c r="H4519" s="9" t="str">
        <f t="shared" si="632"/>
        <v/>
      </c>
      <c r="I4519" s="5" t="str">
        <f t="shared" si="633"/>
        <v/>
      </c>
      <c r="J4519" s="5" t="str">
        <f>IF(OR($L4519="",NOT(COUNTIFS($L$2:$L4519,$L4519)=1)),"",SUMIFS($G:$G,$L:$L,$L4519))</f>
        <v/>
      </c>
      <c r="K4519" s="5" t="str">
        <f>IF(OR($L4519="",NOT(COUNTIFS($L$2:$L4519,$L4519)=1)),"",SUMIFS($I:$I,$L:$L,$L4519))</f>
        <v/>
      </c>
      <c r="L4519" s="6" t="str">
        <f t="shared" si="634"/>
        <v/>
      </c>
      <c r="M4519" s="6">
        <f t="shared" si="635"/>
        <v>181</v>
      </c>
      <c r="N4519" s="6">
        <f t="shared" si="636"/>
        <v>19</v>
      </c>
      <c r="O4519" s="9" t="str">
        <f>IF(AND($B4519&lt;&gt;"",$C4519&lt;&gt;"",$B4519&lt;=$C4519),INDEX(Szabalyok!$C:$C,$N4519),"")</f>
        <v/>
      </c>
      <c r="P4519">
        <f t="shared" si="638"/>
        <v>0</v>
      </c>
    </row>
    <row r="4520" spans="1:16" x14ac:dyDescent="0.35">
      <c r="A4520">
        <f t="shared" si="637"/>
        <v>0</v>
      </c>
      <c r="B4520" s="4" t="str">
        <f>IF($M4520&gt;300,"",IF(OR(INDEX(Bemenet!$E$2:$E$301,$M4520)="",INDEX(Bemenet!$F$2:$F$301,$M4520)=""),"",MAX(INDEX(Bemenet!$E$2:$E$301,$M4520),INDEX(Szabalyok!$A:$A,$N4520))))</f>
        <v/>
      </c>
      <c r="C4520" s="4" t="str">
        <f>IF($B4520="","",MIN(INDEX(Bemenet!$F$2:$F$301,$M4520),INDEX(Szabalyok!$B:$B,$N4520)))</f>
        <v/>
      </c>
      <c r="D4520" s="5" t="str">
        <f>IF(AND($B4520&lt;&gt;"",$C4520&lt;&gt;"",$B4520&lt;=$C4520),INDEX(Bemenet!$G$2:$G$301,$M4520),"")</f>
        <v/>
      </c>
      <c r="E4520" s="6" t="str">
        <f>IF(AND($B4520&lt;&gt;"",$C4520&lt;&gt;"",$B4520&lt;=$C4520),INDEX(Bemenet!$D$2:$D$301,$M4520),"")</f>
        <v/>
      </c>
      <c r="F4520" s="5" t="str">
        <f t="shared" si="630"/>
        <v/>
      </c>
      <c r="G4520" s="5" t="str">
        <f t="shared" si="631"/>
        <v/>
      </c>
      <c r="H4520" s="9" t="str">
        <f t="shared" si="632"/>
        <v/>
      </c>
      <c r="I4520" s="5" t="str">
        <f t="shared" si="633"/>
        <v/>
      </c>
      <c r="J4520" s="5" t="str">
        <f>IF(OR($L4520="",NOT(COUNTIFS($L$2:$L4520,$L4520)=1)),"",SUMIFS($G:$G,$L:$L,$L4520))</f>
        <v/>
      </c>
      <c r="K4520" s="5" t="str">
        <f>IF(OR($L4520="",NOT(COUNTIFS($L$2:$L4520,$L4520)=1)),"",SUMIFS($I:$I,$L:$L,$L4520))</f>
        <v/>
      </c>
      <c r="L4520" s="6" t="str">
        <f t="shared" si="634"/>
        <v/>
      </c>
      <c r="M4520" s="6">
        <f t="shared" si="635"/>
        <v>181</v>
      </c>
      <c r="N4520" s="6">
        <f t="shared" si="636"/>
        <v>20</v>
      </c>
      <c r="O4520" s="9" t="str">
        <f>IF(AND($B4520&lt;&gt;"",$C4520&lt;&gt;"",$B4520&lt;=$C4520),INDEX(Szabalyok!$C:$C,$N4520),"")</f>
        <v/>
      </c>
      <c r="P4520">
        <f t="shared" si="638"/>
        <v>0</v>
      </c>
    </row>
    <row r="4521" spans="1:16" x14ac:dyDescent="0.35">
      <c r="A4521">
        <f t="shared" si="637"/>
        <v>0</v>
      </c>
      <c r="B4521" s="4" t="str">
        <f>IF($M4521&gt;300,"",IF(OR(INDEX(Bemenet!$E$2:$E$301,$M4521)="",INDEX(Bemenet!$F$2:$F$301,$M4521)=""),"",MAX(INDEX(Bemenet!$E$2:$E$301,$M4521),INDEX(Szabalyok!$A:$A,$N4521))))</f>
        <v/>
      </c>
      <c r="C4521" s="4" t="str">
        <f>IF($B4521="","",MIN(INDEX(Bemenet!$F$2:$F$301,$M4521),INDEX(Szabalyok!$B:$B,$N4521)))</f>
        <v/>
      </c>
      <c r="D4521" s="5" t="str">
        <f>IF(AND($B4521&lt;&gt;"",$C4521&lt;&gt;"",$B4521&lt;=$C4521),INDEX(Bemenet!$G$2:$G$301,$M4521),"")</f>
        <v/>
      </c>
      <c r="E4521" s="6" t="str">
        <f>IF(AND($B4521&lt;&gt;"",$C4521&lt;&gt;"",$B4521&lt;=$C4521),INDEX(Bemenet!$D$2:$D$301,$M4521),"")</f>
        <v/>
      </c>
      <c r="F4521" s="5" t="str">
        <f t="shared" si="630"/>
        <v/>
      </c>
      <c r="G4521" s="5" t="str">
        <f t="shared" si="631"/>
        <v/>
      </c>
      <c r="H4521" s="9" t="str">
        <f t="shared" si="632"/>
        <v/>
      </c>
      <c r="I4521" s="5" t="str">
        <f t="shared" si="633"/>
        <v/>
      </c>
      <c r="J4521" s="5" t="str">
        <f>IF(OR($L4521="",NOT(COUNTIFS($L$2:$L4521,$L4521)=1)),"",SUMIFS($G:$G,$L:$L,$L4521))</f>
        <v/>
      </c>
      <c r="K4521" s="5" t="str">
        <f>IF(OR($L4521="",NOT(COUNTIFS($L$2:$L4521,$L4521)=1)),"",SUMIFS($I:$I,$L:$L,$L4521))</f>
        <v/>
      </c>
      <c r="L4521" s="6" t="str">
        <f t="shared" si="634"/>
        <v/>
      </c>
      <c r="M4521" s="6">
        <f t="shared" si="635"/>
        <v>181</v>
      </c>
      <c r="N4521" s="6">
        <f t="shared" si="636"/>
        <v>21</v>
      </c>
      <c r="O4521" s="9" t="str">
        <f>IF(AND($B4521&lt;&gt;"",$C4521&lt;&gt;"",$B4521&lt;=$C4521),INDEX(Szabalyok!$C:$C,$N4521),"")</f>
        <v/>
      </c>
      <c r="P4521">
        <f t="shared" si="638"/>
        <v>0</v>
      </c>
    </row>
    <row r="4522" spans="1:16" x14ac:dyDescent="0.35">
      <c r="A4522">
        <f t="shared" si="637"/>
        <v>0</v>
      </c>
      <c r="B4522" s="4" t="str">
        <f>IF($M4522&gt;300,"",IF(OR(INDEX(Bemenet!$E$2:$E$301,$M4522)="",INDEX(Bemenet!$F$2:$F$301,$M4522)=""),"",MAX(INDEX(Bemenet!$E$2:$E$301,$M4522),INDEX(Szabalyok!$A:$A,$N4522))))</f>
        <v/>
      </c>
      <c r="C4522" s="4" t="str">
        <f>IF($B4522="","",MIN(INDEX(Bemenet!$F$2:$F$301,$M4522),INDEX(Szabalyok!$B:$B,$N4522)))</f>
        <v/>
      </c>
      <c r="D4522" s="5" t="str">
        <f>IF(AND($B4522&lt;&gt;"",$C4522&lt;&gt;"",$B4522&lt;=$C4522),INDEX(Bemenet!$G$2:$G$301,$M4522),"")</f>
        <v/>
      </c>
      <c r="E4522" s="6" t="str">
        <f>IF(AND($B4522&lt;&gt;"",$C4522&lt;&gt;"",$B4522&lt;=$C4522),INDEX(Bemenet!$D$2:$D$301,$M4522),"")</f>
        <v/>
      </c>
      <c r="F4522" s="5" t="str">
        <f t="shared" si="630"/>
        <v/>
      </c>
      <c r="G4522" s="5" t="str">
        <f t="shared" si="631"/>
        <v/>
      </c>
      <c r="H4522" s="9" t="str">
        <f t="shared" si="632"/>
        <v/>
      </c>
      <c r="I4522" s="5" t="str">
        <f t="shared" si="633"/>
        <v/>
      </c>
      <c r="J4522" s="5" t="str">
        <f>IF(OR($L4522="",NOT(COUNTIFS($L$2:$L4522,$L4522)=1)),"",SUMIFS($G:$G,$L:$L,$L4522))</f>
        <v/>
      </c>
      <c r="K4522" s="5" t="str">
        <f>IF(OR($L4522="",NOT(COUNTIFS($L$2:$L4522,$L4522)=1)),"",SUMIFS($I:$I,$L:$L,$L4522))</f>
        <v/>
      </c>
      <c r="L4522" s="6" t="str">
        <f t="shared" si="634"/>
        <v/>
      </c>
      <c r="M4522" s="6">
        <f t="shared" si="635"/>
        <v>181</v>
      </c>
      <c r="N4522" s="6">
        <f t="shared" si="636"/>
        <v>22</v>
      </c>
      <c r="O4522" s="9" t="str">
        <f>IF(AND($B4522&lt;&gt;"",$C4522&lt;&gt;"",$B4522&lt;=$C4522),INDEX(Szabalyok!$C:$C,$N4522),"")</f>
        <v/>
      </c>
      <c r="P4522">
        <f t="shared" si="638"/>
        <v>0</v>
      </c>
    </row>
    <row r="4523" spans="1:16" x14ac:dyDescent="0.35">
      <c r="A4523">
        <f t="shared" si="637"/>
        <v>0</v>
      </c>
      <c r="B4523" s="4" t="str">
        <f>IF($M4523&gt;300,"",IF(OR(INDEX(Bemenet!$E$2:$E$301,$M4523)="",INDEX(Bemenet!$F$2:$F$301,$M4523)=""),"",MAX(INDEX(Bemenet!$E$2:$E$301,$M4523),INDEX(Szabalyok!$A:$A,$N4523))))</f>
        <v/>
      </c>
      <c r="C4523" s="4" t="str">
        <f>IF($B4523="","",MIN(INDEX(Bemenet!$F$2:$F$301,$M4523),INDEX(Szabalyok!$B:$B,$N4523)))</f>
        <v/>
      </c>
      <c r="D4523" s="5" t="str">
        <f>IF(AND($B4523&lt;&gt;"",$C4523&lt;&gt;"",$B4523&lt;=$C4523),INDEX(Bemenet!$G$2:$G$301,$M4523),"")</f>
        <v/>
      </c>
      <c r="E4523" s="6" t="str">
        <f>IF(AND($B4523&lt;&gt;"",$C4523&lt;&gt;"",$B4523&lt;=$C4523),INDEX(Bemenet!$D$2:$D$301,$M4523),"")</f>
        <v/>
      </c>
      <c r="F4523" s="5" t="str">
        <f t="shared" si="630"/>
        <v/>
      </c>
      <c r="G4523" s="5" t="str">
        <f t="shared" si="631"/>
        <v/>
      </c>
      <c r="H4523" s="9" t="str">
        <f t="shared" si="632"/>
        <v/>
      </c>
      <c r="I4523" s="5" t="str">
        <f t="shared" si="633"/>
        <v/>
      </c>
      <c r="J4523" s="5" t="str">
        <f>IF(OR($L4523="",NOT(COUNTIFS($L$2:$L4523,$L4523)=1)),"",SUMIFS($G:$G,$L:$L,$L4523))</f>
        <v/>
      </c>
      <c r="K4523" s="5" t="str">
        <f>IF(OR($L4523="",NOT(COUNTIFS($L$2:$L4523,$L4523)=1)),"",SUMIFS($I:$I,$L:$L,$L4523))</f>
        <v/>
      </c>
      <c r="L4523" s="6" t="str">
        <f t="shared" si="634"/>
        <v/>
      </c>
      <c r="M4523" s="6">
        <f t="shared" si="635"/>
        <v>181</v>
      </c>
      <c r="N4523" s="6">
        <f t="shared" si="636"/>
        <v>23</v>
      </c>
      <c r="O4523" s="9" t="str">
        <f>IF(AND($B4523&lt;&gt;"",$C4523&lt;&gt;"",$B4523&lt;=$C4523),INDEX(Szabalyok!$C:$C,$N4523),"")</f>
        <v/>
      </c>
      <c r="P4523">
        <f t="shared" si="638"/>
        <v>0</v>
      </c>
    </row>
    <row r="4524" spans="1:16" x14ac:dyDescent="0.35">
      <c r="A4524">
        <f t="shared" si="637"/>
        <v>0</v>
      </c>
      <c r="B4524" s="4" t="str">
        <f>IF($M4524&gt;300,"",IF(OR(INDEX(Bemenet!$E$2:$E$301,$M4524)="",INDEX(Bemenet!$F$2:$F$301,$M4524)=""),"",MAX(INDEX(Bemenet!$E$2:$E$301,$M4524),INDEX(Szabalyok!$A:$A,$N4524))))</f>
        <v/>
      </c>
      <c r="C4524" s="4" t="str">
        <f>IF($B4524="","",MIN(INDEX(Bemenet!$F$2:$F$301,$M4524),INDEX(Szabalyok!$B:$B,$N4524)))</f>
        <v/>
      </c>
      <c r="D4524" s="5" t="str">
        <f>IF(AND($B4524&lt;&gt;"",$C4524&lt;&gt;"",$B4524&lt;=$C4524),INDEX(Bemenet!$G$2:$G$301,$M4524),"")</f>
        <v/>
      </c>
      <c r="E4524" s="6" t="str">
        <f>IF(AND($B4524&lt;&gt;"",$C4524&lt;&gt;"",$B4524&lt;=$C4524),INDEX(Bemenet!$D$2:$D$301,$M4524),"")</f>
        <v/>
      </c>
      <c r="F4524" s="5" t="str">
        <f t="shared" si="630"/>
        <v/>
      </c>
      <c r="G4524" s="5" t="str">
        <f t="shared" si="631"/>
        <v/>
      </c>
      <c r="H4524" s="9" t="str">
        <f t="shared" si="632"/>
        <v/>
      </c>
      <c r="I4524" s="5" t="str">
        <f t="shared" si="633"/>
        <v/>
      </c>
      <c r="J4524" s="5" t="str">
        <f>IF(OR($L4524="",NOT(COUNTIFS($L$2:$L4524,$L4524)=1)),"",SUMIFS($G:$G,$L:$L,$L4524))</f>
        <v/>
      </c>
      <c r="K4524" s="5" t="str">
        <f>IF(OR($L4524="",NOT(COUNTIFS($L$2:$L4524,$L4524)=1)),"",SUMIFS($I:$I,$L:$L,$L4524))</f>
        <v/>
      </c>
      <c r="L4524" s="6" t="str">
        <f t="shared" si="634"/>
        <v/>
      </c>
      <c r="M4524" s="6">
        <f t="shared" si="635"/>
        <v>181</v>
      </c>
      <c r="N4524" s="6">
        <f t="shared" si="636"/>
        <v>24</v>
      </c>
      <c r="O4524" s="9" t="str">
        <f>IF(AND($B4524&lt;&gt;"",$C4524&lt;&gt;"",$B4524&lt;=$C4524),INDEX(Szabalyok!$C:$C,$N4524),"")</f>
        <v/>
      </c>
      <c r="P4524">
        <f t="shared" si="638"/>
        <v>0</v>
      </c>
    </row>
    <row r="4525" spans="1:16" x14ac:dyDescent="0.35">
      <c r="A4525">
        <f t="shared" si="637"/>
        <v>0</v>
      </c>
      <c r="B4525" s="4" t="str">
        <f>IF($M4525&gt;300,"",IF(OR(INDEX(Bemenet!$E$2:$E$301,$M4525)="",INDEX(Bemenet!$F$2:$F$301,$M4525)=""),"",MAX(INDEX(Bemenet!$E$2:$E$301,$M4525),INDEX(Szabalyok!$A:$A,$N4525))))</f>
        <v/>
      </c>
      <c r="C4525" s="4" t="str">
        <f>IF($B4525="","",MIN(INDEX(Bemenet!$F$2:$F$301,$M4525),INDEX(Szabalyok!$B:$B,$N4525)))</f>
        <v/>
      </c>
      <c r="D4525" s="5" t="str">
        <f>IF(AND($B4525&lt;&gt;"",$C4525&lt;&gt;"",$B4525&lt;=$C4525),INDEX(Bemenet!$G$2:$G$301,$M4525),"")</f>
        <v/>
      </c>
      <c r="E4525" s="6" t="str">
        <f>IF(AND($B4525&lt;&gt;"",$C4525&lt;&gt;"",$B4525&lt;=$C4525),INDEX(Bemenet!$D$2:$D$301,$M4525),"")</f>
        <v/>
      </c>
      <c r="F4525" s="5" t="str">
        <f t="shared" si="630"/>
        <v/>
      </c>
      <c r="G4525" s="5" t="str">
        <f t="shared" si="631"/>
        <v/>
      </c>
      <c r="H4525" s="9" t="str">
        <f t="shared" si="632"/>
        <v/>
      </c>
      <c r="I4525" s="5" t="str">
        <f t="shared" si="633"/>
        <v/>
      </c>
      <c r="J4525" s="5" t="str">
        <f>IF(OR($L4525="",NOT(COUNTIFS($L$2:$L4525,$L4525)=1)),"",SUMIFS($G:$G,$L:$L,$L4525))</f>
        <v/>
      </c>
      <c r="K4525" s="5" t="str">
        <f>IF(OR($L4525="",NOT(COUNTIFS($L$2:$L4525,$L4525)=1)),"",SUMIFS($I:$I,$L:$L,$L4525))</f>
        <v/>
      </c>
      <c r="L4525" s="6" t="str">
        <f t="shared" si="634"/>
        <v/>
      </c>
      <c r="M4525" s="6">
        <f t="shared" si="635"/>
        <v>181</v>
      </c>
      <c r="N4525" s="6">
        <f t="shared" si="636"/>
        <v>25</v>
      </c>
      <c r="O4525" s="9" t="str">
        <f>IF(AND($B4525&lt;&gt;"",$C4525&lt;&gt;"",$B4525&lt;=$C4525),INDEX(Szabalyok!$C:$C,$N4525),"")</f>
        <v/>
      </c>
      <c r="P4525">
        <f t="shared" si="638"/>
        <v>0</v>
      </c>
    </row>
    <row r="4526" spans="1:16" x14ac:dyDescent="0.35">
      <c r="A4526">
        <f t="shared" si="637"/>
        <v>0</v>
      </c>
      <c r="B4526" s="4" t="str">
        <f>IF($M4526&gt;300,"",IF(OR(INDEX(Bemenet!$E$2:$E$301,$M4526)="",INDEX(Bemenet!$F$2:$F$301,$M4526)=""),"",MAX(INDEX(Bemenet!$E$2:$E$301,$M4526),INDEX(Szabalyok!$A:$A,$N4526))))</f>
        <v/>
      </c>
      <c r="C4526" s="4" t="str">
        <f>IF($B4526="","",MIN(INDEX(Bemenet!$F$2:$F$301,$M4526),INDEX(Szabalyok!$B:$B,$N4526)))</f>
        <v/>
      </c>
      <c r="D4526" s="5" t="str">
        <f>IF(AND($B4526&lt;&gt;"",$C4526&lt;&gt;"",$B4526&lt;=$C4526),INDEX(Bemenet!$G$2:$G$301,$M4526),"")</f>
        <v/>
      </c>
      <c r="E4526" s="6" t="str">
        <f>IF(AND($B4526&lt;&gt;"",$C4526&lt;&gt;"",$B4526&lt;=$C4526),INDEX(Bemenet!$D$2:$D$301,$M4526),"")</f>
        <v/>
      </c>
      <c r="F4526" s="5" t="str">
        <f t="shared" si="630"/>
        <v/>
      </c>
      <c r="G4526" s="5" t="str">
        <f t="shared" si="631"/>
        <v/>
      </c>
      <c r="H4526" s="9" t="str">
        <f t="shared" si="632"/>
        <v/>
      </c>
      <c r="I4526" s="5" t="str">
        <f t="shared" si="633"/>
        <v/>
      </c>
      <c r="J4526" s="5" t="str">
        <f>IF(OR($L4526="",NOT(COUNTIFS($L$2:$L4526,$L4526)=1)),"",SUMIFS($G:$G,$L:$L,$L4526))</f>
        <v/>
      </c>
      <c r="K4526" s="5" t="str">
        <f>IF(OR($L4526="",NOT(COUNTIFS($L$2:$L4526,$L4526)=1)),"",SUMIFS($I:$I,$L:$L,$L4526))</f>
        <v/>
      </c>
      <c r="L4526" s="6" t="str">
        <f t="shared" si="634"/>
        <v/>
      </c>
      <c r="M4526" s="6">
        <f t="shared" si="635"/>
        <v>181</v>
      </c>
      <c r="N4526" s="6">
        <f t="shared" si="636"/>
        <v>26</v>
      </c>
      <c r="O4526" s="9" t="str">
        <f>IF(AND($B4526&lt;&gt;"",$C4526&lt;&gt;"",$B4526&lt;=$C4526),INDEX(Szabalyok!$C:$C,$N4526),"")</f>
        <v/>
      </c>
      <c r="P4526">
        <f t="shared" si="638"/>
        <v>0</v>
      </c>
    </row>
    <row r="4527" spans="1:16" x14ac:dyDescent="0.35">
      <c r="A4527">
        <f t="shared" si="637"/>
        <v>0</v>
      </c>
      <c r="B4527" s="4" t="str">
        <f>IF($M4527&gt;300,"",IF(OR(INDEX(Bemenet!$E$2:$E$301,$M4527)="",INDEX(Bemenet!$F$2:$F$301,$M4527)=""),"",MAX(INDEX(Bemenet!$E$2:$E$301,$M4527),INDEX(Szabalyok!$A:$A,$N4527))))</f>
        <v/>
      </c>
      <c r="C4527" s="4" t="str">
        <f>IF($B4527="","",MIN(INDEX(Bemenet!$F$2:$F$301,$M4527),INDEX(Szabalyok!$B:$B,$N4527)))</f>
        <v/>
      </c>
      <c r="D4527" s="5" t="str">
        <f>IF(AND($B4527&lt;&gt;"",$C4527&lt;&gt;"",$B4527&lt;=$C4527),INDEX(Bemenet!$G$2:$G$301,$M4527),"")</f>
        <v/>
      </c>
      <c r="E4527" s="6" t="str">
        <f>IF(AND($B4527&lt;&gt;"",$C4527&lt;&gt;"",$B4527&lt;=$C4527),INDEX(Bemenet!$D$2:$D$301,$M4527),"")</f>
        <v/>
      </c>
      <c r="F4527" s="5" t="str">
        <f t="shared" si="630"/>
        <v/>
      </c>
      <c r="G4527" s="5" t="str">
        <f t="shared" si="631"/>
        <v/>
      </c>
      <c r="H4527" s="9" t="str">
        <f t="shared" si="632"/>
        <v/>
      </c>
      <c r="I4527" s="5" t="str">
        <f t="shared" si="633"/>
        <v/>
      </c>
      <c r="J4527" s="5" t="str">
        <f>IF(OR($L4527="",NOT(COUNTIFS($L$2:$L4527,$L4527)=1)),"",SUMIFS($G:$G,$L:$L,$L4527))</f>
        <v/>
      </c>
      <c r="K4527" s="5" t="str">
        <f>IF(OR($L4527="",NOT(COUNTIFS($L$2:$L4527,$L4527)=1)),"",SUMIFS($I:$I,$L:$L,$L4527))</f>
        <v/>
      </c>
      <c r="L4527" s="6" t="str">
        <f t="shared" si="634"/>
        <v/>
      </c>
      <c r="M4527" s="6">
        <f t="shared" si="635"/>
        <v>182</v>
      </c>
      <c r="N4527" s="6">
        <f t="shared" si="636"/>
        <v>2</v>
      </c>
      <c r="O4527" s="9" t="str">
        <f>IF(AND($B4527&lt;&gt;"",$C4527&lt;&gt;"",$B4527&lt;=$C4527),INDEX(Szabalyok!$C:$C,$N4527),"")</f>
        <v/>
      </c>
      <c r="P4527">
        <f t="shared" si="638"/>
        <v>0</v>
      </c>
    </row>
    <row r="4528" spans="1:16" x14ac:dyDescent="0.35">
      <c r="A4528">
        <f t="shared" si="637"/>
        <v>0</v>
      </c>
      <c r="B4528" s="4" t="str">
        <f>IF($M4528&gt;300,"",IF(OR(INDEX(Bemenet!$E$2:$E$301,$M4528)="",INDEX(Bemenet!$F$2:$F$301,$M4528)=""),"",MAX(INDEX(Bemenet!$E$2:$E$301,$M4528),INDEX(Szabalyok!$A:$A,$N4528))))</f>
        <v/>
      </c>
      <c r="C4528" s="4" t="str">
        <f>IF($B4528="","",MIN(INDEX(Bemenet!$F$2:$F$301,$M4528),INDEX(Szabalyok!$B:$B,$N4528)))</f>
        <v/>
      </c>
      <c r="D4528" s="5" t="str">
        <f>IF(AND($B4528&lt;&gt;"",$C4528&lt;&gt;"",$B4528&lt;=$C4528),INDEX(Bemenet!$G$2:$G$301,$M4528),"")</f>
        <v/>
      </c>
      <c r="E4528" s="6" t="str">
        <f>IF(AND($B4528&lt;&gt;"",$C4528&lt;&gt;"",$B4528&lt;=$C4528),INDEX(Bemenet!$D$2:$D$301,$M4528),"")</f>
        <v/>
      </c>
      <c r="F4528" s="5" t="str">
        <f t="shared" si="630"/>
        <v/>
      </c>
      <c r="G4528" s="5" t="str">
        <f t="shared" si="631"/>
        <v/>
      </c>
      <c r="H4528" s="9" t="str">
        <f t="shared" si="632"/>
        <v/>
      </c>
      <c r="I4528" s="5" t="str">
        <f t="shared" si="633"/>
        <v/>
      </c>
      <c r="J4528" s="5" t="str">
        <f>IF(OR($L4528="",NOT(COUNTIFS($L$2:$L4528,$L4528)=1)),"",SUMIFS($G:$G,$L:$L,$L4528))</f>
        <v/>
      </c>
      <c r="K4528" s="5" t="str">
        <f>IF(OR($L4528="",NOT(COUNTIFS($L$2:$L4528,$L4528)=1)),"",SUMIFS($I:$I,$L:$L,$L4528))</f>
        <v/>
      </c>
      <c r="L4528" s="6" t="str">
        <f t="shared" si="634"/>
        <v/>
      </c>
      <c r="M4528" s="6">
        <f t="shared" si="635"/>
        <v>182</v>
      </c>
      <c r="N4528" s="6">
        <f t="shared" si="636"/>
        <v>3</v>
      </c>
      <c r="O4528" s="9" t="str">
        <f>IF(AND($B4528&lt;&gt;"",$C4528&lt;&gt;"",$B4528&lt;=$C4528),INDEX(Szabalyok!$C:$C,$N4528),"")</f>
        <v/>
      </c>
      <c r="P4528">
        <f t="shared" si="638"/>
        <v>0</v>
      </c>
    </row>
    <row r="4529" spans="1:16" x14ac:dyDescent="0.35">
      <c r="A4529">
        <f t="shared" si="637"/>
        <v>0</v>
      </c>
      <c r="B4529" s="4" t="str">
        <f>IF($M4529&gt;300,"",IF(OR(INDEX(Bemenet!$E$2:$E$301,$M4529)="",INDEX(Bemenet!$F$2:$F$301,$M4529)=""),"",MAX(INDEX(Bemenet!$E$2:$E$301,$M4529),INDEX(Szabalyok!$A:$A,$N4529))))</f>
        <v/>
      </c>
      <c r="C4529" s="4" t="str">
        <f>IF($B4529="","",MIN(INDEX(Bemenet!$F$2:$F$301,$M4529),INDEX(Szabalyok!$B:$B,$N4529)))</f>
        <v/>
      </c>
      <c r="D4529" s="5" t="str">
        <f>IF(AND($B4529&lt;&gt;"",$C4529&lt;&gt;"",$B4529&lt;=$C4529),INDEX(Bemenet!$G$2:$G$301,$M4529),"")</f>
        <v/>
      </c>
      <c r="E4529" s="6" t="str">
        <f>IF(AND($B4529&lt;&gt;"",$C4529&lt;&gt;"",$B4529&lt;=$C4529),INDEX(Bemenet!$D$2:$D$301,$M4529),"")</f>
        <v/>
      </c>
      <c r="F4529" s="5" t="str">
        <f t="shared" si="630"/>
        <v/>
      </c>
      <c r="G4529" s="5" t="str">
        <f t="shared" si="631"/>
        <v/>
      </c>
      <c r="H4529" s="9" t="str">
        <f t="shared" si="632"/>
        <v/>
      </c>
      <c r="I4529" s="5" t="str">
        <f t="shared" si="633"/>
        <v/>
      </c>
      <c r="J4529" s="5" t="str">
        <f>IF(OR($L4529="",NOT(COUNTIFS($L$2:$L4529,$L4529)=1)),"",SUMIFS($G:$G,$L:$L,$L4529))</f>
        <v/>
      </c>
      <c r="K4529" s="5" t="str">
        <f>IF(OR($L4529="",NOT(COUNTIFS($L$2:$L4529,$L4529)=1)),"",SUMIFS($I:$I,$L:$L,$L4529))</f>
        <v/>
      </c>
      <c r="L4529" s="6" t="str">
        <f t="shared" si="634"/>
        <v/>
      </c>
      <c r="M4529" s="6">
        <f t="shared" si="635"/>
        <v>182</v>
      </c>
      <c r="N4529" s="6">
        <f t="shared" si="636"/>
        <v>4</v>
      </c>
      <c r="O4529" s="9" t="str">
        <f>IF(AND($B4529&lt;&gt;"",$C4529&lt;&gt;"",$B4529&lt;=$C4529),INDEX(Szabalyok!$C:$C,$N4529),"")</f>
        <v/>
      </c>
      <c r="P4529">
        <f t="shared" si="638"/>
        <v>0</v>
      </c>
    </row>
    <row r="4530" spans="1:16" x14ac:dyDescent="0.35">
      <c r="A4530">
        <f t="shared" si="637"/>
        <v>0</v>
      </c>
      <c r="B4530" s="4" t="str">
        <f>IF($M4530&gt;300,"",IF(OR(INDEX(Bemenet!$E$2:$E$301,$M4530)="",INDEX(Bemenet!$F$2:$F$301,$M4530)=""),"",MAX(INDEX(Bemenet!$E$2:$E$301,$M4530),INDEX(Szabalyok!$A:$A,$N4530))))</f>
        <v/>
      </c>
      <c r="C4530" s="4" t="str">
        <f>IF($B4530="","",MIN(INDEX(Bemenet!$F$2:$F$301,$M4530),INDEX(Szabalyok!$B:$B,$N4530)))</f>
        <v/>
      </c>
      <c r="D4530" s="5" t="str">
        <f>IF(AND($B4530&lt;&gt;"",$C4530&lt;&gt;"",$B4530&lt;=$C4530),INDEX(Bemenet!$G$2:$G$301,$M4530),"")</f>
        <v/>
      </c>
      <c r="E4530" s="6" t="str">
        <f>IF(AND($B4530&lt;&gt;"",$C4530&lt;&gt;"",$B4530&lt;=$C4530),INDEX(Bemenet!$D$2:$D$301,$M4530),"")</f>
        <v/>
      </c>
      <c r="F4530" s="5" t="str">
        <f t="shared" si="630"/>
        <v/>
      </c>
      <c r="G4530" s="5" t="str">
        <f t="shared" si="631"/>
        <v/>
      </c>
      <c r="H4530" s="9" t="str">
        <f t="shared" si="632"/>
        <v/>
      </c>
      <c r="I4530" s="5" t="str">
        <f t="shared" si="633"/>
        <v/>
      </c>
      <c r="J4530" s="5" t="str">
        <f>IF(OR($L4530="",NOT(COUNTIFS($L$2:$L4530,$L4530)=1)),"",SUMIFS($G:$G,$L:$L,$L4530))</f>
        <v/>
      </c>
      <c r="K4530" s="5" t="str">
        <f>IF(OR($L4530="",NOT(COUNTIFS($L$2:$L4530,$L4530)=1)),"",SUMIFS($I:$I,$L:$L,$L4530))</f>
        <v/>
      </c>
      <c r="L4530" s="6" t="str">
        <f t="shared" si="634"/>
        <v/>
      </c>
      <c r="M4530" s="6">
        <f t="shared" si="635"/>
        <v>182</v>
      </c>
      <c r="N4530" s="6">
        <f t="shared" si="636"/>
        <v>5</v>
      </c>
      <c r="O4530" s="9" t="str">
        <f>IF(AND($B4530&lt;&gt;"",$C4530&lt;&gt;"",$B4530&lt;=$C4530),INDEX(Szabalyok!$C:$C,$N4530),"")</f>
        <v/>
      </c>
      <c r="P4530">
        <f t="shared" si="638"/>
        <v>0</v>
      </c>
    </row>
    <row r="4531" spans="1:16" x14ac:dyDescent="0.35">
      <c r="A4531">
        <f t="shared" si="637"/>
        <v>0</v>
      </c>
      <c r="B4531" s="4" t="str">
        <f>IF($M4531&gt;300,"",IF(OR(INDEX(Bemenet!$E$2:$E$301,$M4531)="",INDEX(Bemenet!$F$2:$F$301,$M4531)=""),"",MAX(INDEX(Bemenet!$E$2:$E$301,$M4531),INDEX(Szabalyok!$A:$A,$N4531))))</f>
        <v/>
      </c>
      <c r="C4531" s="4" t="str">
        <f>IF($B4531="","",MIN(INDEX(Bemenet!$F$2:$F$301,$M4531),INDEX(Szabalyok!$B:$B,$N4531)))</f>
        <v/>
      </c>
      <c r="D4531" s="5" t="str">
        <f>IF(AND($B4531&lt;&gt;"",$C4531&lt;&gt;"",$B4531&lt;=$C4531),INDEX(Bemenet!$G$2:$G$301,$M4531),"")</f>
        <v/>
      </c>
      <c r="E4531" s="6" t="str">
        <f>IF(AND($B4531&lt;&gt;"",$C4531&lt;&gt;"",$B4531&lt;=$C4531),INDEX(Bemenet!$D$2:$D$301,$M4531),"")</f>
        <v/>
      </c>
      <c r="F4531" s="5" t="str">
        <f t="shared" si="630"/>
        <v/>
      </c>
      <c r="G4531" s="5" t="str">
        <f t="shared" si="631"/>
        <v/>
      </c>
      <c r="H4531" s="9" t="str">
        <f t="shared" si="632"/>
        <v/>
      </c>
      <c r="I4531" s="5" t="str">
        <f t="shared" si="633"/>
        <v/>
      </c>
      <c r="J4531" s="5" t="str">
        <f>IF(OR($L4531="",NOT(COUNTIFS($L$2:$L4531,$L4531)=1)),"",SUMIFS($G:$G,$L:$L,$L4531))</f>
        <v/>
      </c>
      <c r="K4531" s="5" t="str">
        <f>IF(OR($L4531="",NOT(COUNTIFS($L$2:$L4531,$L4531)=1)),"",SUMIFS($I:$I,$L:$L,$L4531))</f>
        <v/>
      </c>
      <c r="L4531" s="6" t="str">
        <f t="shared" si="634"/>
        <v/>
      </c>
      <c r="M4531" s="6">
        <f t="shared" si="635"/>
        <v>182</v>
      </c>
      <c r="N4531" s="6">
        <f t="shared" si="636"/>
        <v>6</v>
      </c>
      <c r="O4531" s="9" t="str">
        <f>IF(AND($B4531&lt;&gt;"",$C4531&lt;&gt;"",$B4531&lt;=$C4531),INDEX(Szabalyok!$C:$C,$N4531),"")</f>
        <v/>
      </c>
      <c r="P4531">
        <f t="shared" si="638"/>
        <v>0</v>
      </c>
    </row>
    <row r="4532" spans="1:16" x14ac:dyDescent="0.35">
      <c r="A4532">
        <f t="shared" si="637"/>
        <v>0</v>
      </c>
      <c r="B4532" s="4" t="str">
        <f>IF($M4532&gt;300,"",IF(OR(INDEX(Bemenet!$E$2:$E$301,$M4532)="",INDEX(Bemenet!$F$2:$F$301,$M4532)=""),"",MAX(INDEX(Bemenet!$E$2:$E$301,$M4532),INDEX(Szabalyok!$A:$A,$N4532))))</f>
        <v/>
      </c>
      <c r="C4532" s="4" t="str">
        <f>IF($B4532="","",MIN(INDEX(Bemenet!$F$2:$F$301,$M4532),INDEX(Szabalyok!$B:$B,$N4532)))</f>
        <v/>
      </c>
      <c r="D4532" s="5" t="str">
        <f>IF(AND($B4532&lt;&gt;"",$C4532&lt;&gt;"",$B4532&lt;=$C4532),INDEX(Bemenet!$G$2:$G$301,$M4532),"")</f>
        <v/>
      </c>
      <c r="E4532" s="6" t="str">
        <f>IF(AND($B4532&lt;&gt;"",$C4532&lt;&gt;"",$B4532&lt;=$C4532),INDEX(Bemenet!$D$2:$D$301,$M4532),"")</f>
        <v/>
      </c>
      <c r="F4532" s="5" t="str">
        <f t="shared" si="630"/>
        <v/>
      </c>
      <c r="G4532" s="5" t="str">
        <f t="shared" si="631"/>
        <v/>
      </c>
      <c r="H4532" s="9" t="str">
        <f t="shared" si="632"/>
        <v/>
      </c>
      <c r="I4532" s="5" t="str">
        <f t="shared" si="633"/>
        <v/>
      </c>
      <c r="J4532" s="5" t="str">
        <f>IF(OR($L4532="",NOT(COUNTIFS($L$2:$L4532,$L4532)=1)),"",SUMIFS($G:$G,$L:$L,$L4532))</f>
        <v/>
      </c>
      <c r="K4532" s="5" t="str">
        <f>IF(OR($L4532="",NOT(COUNTIFS($L$2:$L4532,$L4532)=1)),"",SUMIFS($I:$I,$L:$L,$L4532))</f>
        <v/>
      </c>
      <c r="L4532" s="6" t="str">
        <f t="shared" si="634"/>
        <v/>
      </c>
      <c r="M4532" s="6">
        <f t="shared" si="635"/>
        <v>182</v>
      </c>
      <c r="N4532" s="6">
        <f t="shared" si="636"/>
        <v>7</v>
      </c>
      <c r="O4532" s="9" t="str">
        <f>IF(AND($B4532&lt;&gt;"",$C4532&lt;&gt;"",$B4532&lt;=$C4532),INDEX(Szabalyok!$C:$C,$N4532),"")</f>
        <v/>
      </c>
      <c r="P4532">
        <f t="shared" si="638"/>
        <v>0</v>
      </c>
    </row>
    <row r="4533" spans="1:16" x14ac:dyDescent="0.35">
      <c r="A4533">
        <f t="shared" si="637"/>
        <v>0</v>
      </c>
      <c r="B4533" s="4" t="str">
        <f>IF($M4533&gt;300,"",IF(OR(INDEX(Bemenet!$E$2:$E$301,$M4533)="",INDEX(Bemenet!$F$2:$F$301,$M4533)=""),"",MAX(INDEX(Bemenet!$E$2:$E$301,$M4533),INDEX(Szabalyok!$A:$A,$N4533))))</f>
        <v/>
      </c>
      <c r="C4533" s="4" t="str">
        <f>IF($B4533="","",MIN(INDEX(Bemenet!$F$2:$F$301,$M4533),INDEX(Szabalyok!$B:$B,$N4533)))</f>
        <v/>
      </c>
      <c r="D4533" s="5" t="str">
        <f>IF(AND($B4533&lt;&gt;"",$C4533&lt;&gt;"",$B4533&lt;=$C4533),INDEX(Bemenet!$G$2:$G$301,$M4533),"")</f>
        <v/>
      </c>
      <c r="E4533" s="6" t="str">
        <f>IF(AND($B4533&lt;&gt;"",$C4533&lt;&gt;"",$B4533&lt;=$C4533),INDEX(Bemenet!$D$2:$D$301,$M4533),"")</f>
        <v/>
      </c>
      <c r="F4533" s="5" t="str">
        <f t="shared" si="630"/>
        <v/>
      </c>
      <c r="G4533" s="5" t="str">
        <f t="shared" si="631"/>
        <v/>
      </c>
      <c r="H4533" s="9" t="str">
        <f t="shared" si="632"/>
        <v/>
      </c>
      <c r="I4533" s="5" t="str">
        <f t="shared" si="633"/>
        <v/>
      </c>
      <c r="J4533" s="5" t="str">
        <f>IF(OR($L4533="",NOT(COUNTIFS($L$2:$L4533,$L4533)=1)),"",SUMIFS($G:$G,$L:$L,$L4533))</f>
        <v/>
      </c>
      <c r="K4533" s="5" t="str">
        <f>IF(OR($L4533="",NOT(COUNTIFS($L$2:$L4533,$L4533)=1)),"",SUMIFS($I:$I,$L:$L,$L4533))</f>
        <v/>
      </c>
      <c r="L4533" s="6" t="str">
        <f t="shared" si="634"/>
        <v/>
      </c>
      <c r="M4533" s="6">
        <f t="shared" si="635"/>
        <v>182</v>
      </c>
      <c r="N4533" s="6">
        <f t="shared" si="636"/>
        <v>8</v>
      </c>
      <c r="O4533" s="9" t="str">
        <f>IF(AND($B4533&lt;&gt;"",$C4533&lt;&gt;"",$B4533&lt;=$C4533),INDEX(Szabalyok!$C:$C,$N4533),"")</f>
        <v/>
      </c>
      <c r="P4533">
        <f t="shared" si="638"/>
        <v>0</v>
      </c>
    </row>
    <row r="4534" spans="1:16" x14ac:dyDescent="0.35">
      <c r="A4534">
        <f t="shared" si="637"/>
        <v>0</v>
      </c>
      <c r="B4534" s="4" t="str">
        <f>IF($M4534&gt;300,"",IF(OR(INDEX(Bemenet!$E$2:$E$301,$M4534)="",INDEX(Bemenet!$F$2:$F$301,$M4534)=""),"",MAX(INDEX(Bemenet!$E$2:$E$301,$M4534),INDEX(Szabalyok!$A:$A,$N4534))))</f>
        <v/>
      </c>
      <c r="C4534" s="4" t="str">
        <f>IF($B4534="","",MIN(INDEX(Bemenet!$F$2:$F$301,$M4534),INDEX(Szabalyok!$B:$B,$N4534)))</f>
        <v/>
      </c>
      <c r="D4534" s="5" t="str">
        <f>IF(AND($B4534&lt;&gt;"",$C4534&lt;&gt;"",$B4534&lt;=$C4534),INDEX(Bemenet!$G$2:$G$301,$M4534),"")</f>
        <v/>
      </c>
      <c r="E4534" s="6" t="str">
        <f>IF(AND($B4534&lt;&gt;"",$C4534&lt;&gt;"",$B4534&lt;=$C4534),INDEX(Bemenet!$D$2:$D$301,$M4534),"")</f>
        <v/>
      </c>
      <c r="F4534" s="5" t="str">
        <f t="shared" si="630"/>
        <v/>
      </c>
      <c r="G4534" s="5" t="str">
        <f t="shared" si="631"/>
        <v/>
      </c>
      <c r="H4534" s="9" t="str">
        <f t="shared" si="632"/>
        <v/>
      </c>
      <c r="I4534" s="5" t="str">
        <f t="shared" si="633"/>
        <v/>
      </c>
      <c r="J4534" s="5" t="str">
        <f>IF(OR($L4534="",NOT(COUNTIFS($L$2:$L4534,$L4534)=1)),"",SUMIFS($G:$G,$L:$L,$L4534))</f>
        <v/>
      </c>
      <c r="K4534" s="5" t="str">
        <f>IF(OR($L4534="",NOT(COUNTIFS($L$2:$L4534,$L4534)=1)),"",SUMIFS($I:$I,$L:$L,$L4534))</f>
        <v/>
      </c>
      <c r="L4534" s="6" t="str">
        <f t="shared" si="634"/>
        <v/>
      </c>
      <c r="M4534" s="6">
        <f t="shared" si="635"/>
        <v>182</v>
      </c>
      <c r="N4534" s="6">
        <f t="shared" si="636"/>
        <v>9</v>
      </c>
      <c r="O4534" s="9" t="str">
        <f>IF(AND($B4534&lt;&gt;"",$C4534&lt;&gt;"",$B4534&lt;=$C4534),INDEX(Szabalyok!$C:$C,$N4534),"")</f>
        <v/>
      </c>
      <c r="P4534">
        <f t="shared" si="638"/>
        <v>0</v>
      </c>
    </row>
    <row r="4535" spans="1:16" x14ac:dyDescent="0.35">
      <c r="A4535">
        <f t="shared" si="637"/>
        <v>0</v>
      </c>
      <c r="B4535" s="4" t="str">
        <f>IF($M4535&gt;300,"",IF(OR(INDEX(Bemenet!$E$2:$E$301,$M4535)="",INDEX(Bemenet!$F$2:$F$301,$M4535)=""),"",MAX(INDEX(Bemenet!$E$2:$E$301,$M4535),INDEX(Szabalyok!$A:$A,$N4535))))</f>
        <v/>
      </c>
      <c r="C4535" s="4" t="str">
        <f>IF($B4535="","",MIN(INDEX(Bemenet!$F$2:$F$301,$M4535),INDEX(Szabalyok!$B:$B,$N4535)))</f>
        <v/>
      </c>
      <c r="D4535" s="5" t="str">
        <f>IF(AND($B4535&lt;&gt;"",$C4535&lt;&gt;"",$B4535&lt;=$C4535),INDEX(Bemenet!$G$2:$G$301,$M4535),"")</f>
        <v/>
      </c>
      <c r="E4535" s="6" t="str">
        <f>IF(AND($B4535&lt;&gt;"",$C4535&lt;&gt;"",$B4535&lt;=$C4535),INDEX(Bemenet!$D$2:$D$301,$M4535),"")</f>
        <v/>
      </c>
      <c r="F4535" s="5" t="str">
        <f t="shared" si="630"/>
        <v/>
      </c>
      <c r="G4535" s="5" t="str">
        <f t="shared" si="631"/>
        <v/>
      </c>
      <c r="H4535" s="9" t="str">
        <f t="shared" si="632"/>
        <v/>
      </c>
      <c r="I4535" s="5" t="str">
        <f t="shared" si="633"/>
        <v/>
      </c>
      <c r="J4535" s="5" t="str">
        <f>IF(OR($L4535="",NOT(COUNTIFS($L$2:$L4535,$L4535)=1)),"",SUMIFS($G:$G,$L:$L,$L4535))</f>
        <v/>
      </c>
      <c r="K4535" s="5" t="str">
        <f>IF(OR($L4535="",NOT(COUNTIFS($L$2:$L4535,$L4535)=1)),"",SUMIFS($I:$I,$L:$L,$L4535))</f>
        <v/>
      </c>
      <c r="L4535" s="6" t="str">
        <f t="shared" si="634"/>
        <v/>
      </c>
      <c r="M4535" s="6">
        <f t="shared" si="635"/>
        <v>182</v>
      </c>
      <c r="N4535" s="6">
        <f t="shared" si="636"/>
        <v>10</v>
      </c>
      <c r="O4535" s="9" t="str">
        <f>IF(AND($B4535&lt;&gt;"",$C4535&lt;&gt;"",$B4535&lt;=$C4535),INDEX(Szabalyok!$C:$C,$N4535),"")</f>
        <v/>
      </c>
      <c r="P4535">
        <f t="shared" si="638"/>
        <v>0</v>
      </c>
    </row>
    <row r="4536" spans="1:16" x14ac:dyDescent="0.35">
      <c r="A4536">
        <f t="shared" si="637"/>
        <v>0</v>
      </c>
      <c r="B4536" s="4" t="str">
        <f>IF($M4536&gt;300,"",IF(OR(INDEX(Bemenet!$E$2:$E$301,$M4536)="",INDEX(Bemenet!$F$2:$F$301,$M4536)=""),"",MAX(INDEX(Bemenet!$E$2:$E$301,$M4536),INDEX(Szabalyok!$A:$A,$N4536))))</f>
        <v/>
      </c>
      <c r="C4536" s="4" t="str">
        <f>IF($B4536="","",MIN(INDEX(Bemenet!$F$2:$F$301,$M4536),INDEX(Szabalyok!$B:$B,$N4536)))</f>
        <v/>
      </c>
      <c r="D4536" s="5" t="str">
        <f>IF(AND($B4536&lt;&gt;"",$C4536&lt;&gt;"",$B4536&lt;=$C4536),INDEX(Bemenet!$G$2:$G$301,$M4536),"")</f>
        <v/>
      </c>
      <c r="E4536" s="6" t="str">
        <f>IF(AND($B4536&lt;&gt;"",$C4536&lt;&gt;"",$B4536&lt;=$C4536),INDEX(Bemenet!$D$2:$D$301,$M4536),"")</f>
        <v/>
      </c>
      <c r="F4536" s="5" t="str">
        <f t="shared" si="630"/>
        <v/>
      </c>
      <c r="G4536" s="5" t="str">
        <f t="shared" si="631"/>
        <v/>
      </c>
      <c r="H4536" s="9" t="str">
        <f t="shared" si="632"/>
        <v/>
      </c>
      <c r="I4536" s="5" t="str">
        <f t="shared" si="633"/>
        <v/>
      </c>
      <c r="J4536" s="5" t="str">
        <f>IF(OR($L4536="",NOT(COUNTIFS($L$2:$L4536,$L4536)=1)),"",SUMIFS($G:$G,$L:$L,$L4536))</f>
        <v/>
      </c>
      <c r="K4536" s="5" t="str">
        <f>IF(OR($L4536="",NOT(COUNTIFS($L$2:$L4536,$L4536)=1)),"",SUMIFS($I:$I,$L:$L,$L4536))</f>
        <v/>
      </c>
      <c r="L4536" s="6" t="str">
        <f t="shared" si="634"/>
        <v/>
      </c>
      <c r="M4536" s="6">
        <f t="shared" si="635"/>
        <v>182</v>
      </c>
      <c r="N4536" s="6">
        <f t="shared" si="636"/>
        <v>11</v>
      </c>
      <c r="O4536" s="9" t="str">
        <f>IF(AND($B4536&lt;&gt;"",$C4536&lt;&gt;"",$B4536&lt;=$C4536),INDEX(Szabalyok!$C:$C,$N4536),"")</f>
        <v/>
      </c>
      <c r="P4536">
        <f t="shared" si="638"/>
        <v>0</v>
      </c>
    </row>
    <row r="4537" spans="1:16" x14ac:dyDescent="0.35">
      <c r="A4537">
        <f t="shared" si="637"/>
        <v>0</v>
      </c>
      <c r="B4537" s="4" t="str">
        <f>IF($M4537&gt;300,"",IF(OR(INDEX(Bemenet!$E$2:$E$301,$M4537)="",INDEX(Bemenet!$F$2:$F$301,$M4537)=""),"",MAX(INDEX(Bemenet!$E$2:$E$301,$M4537),INDEX(Szabalyok!$A:$A,$N4537))))</f>
        <v/>
      </c>
      <c r="C4537" s="4" t="str">
        <f>IF($B4537="","",MIN(INDEX(Bemenet!$F$2:$F$301,$M4537),INDEX(Szabalyok!$B:$B,$N4537)))</f>
        <v/>
      </c>
      <c r="D4537" s="5" t="str">
        <f>IF(AND($B4537&lt;&gt;"",$C4537&lt;&gt;"",$B4537&lt;=$C4537),INDEX(Bemenet!$G$2:$G$301,$M4537),"")</f>
        <v/>
      </c>
      <c r="E4537" s="6" t="str">
        <f>IF(AND($B4537&lt;&gt;"",$C4537&lt;&gt;"",$B4537&lt;=$C4537),INDEX(Bemenet!$D$2:$D$301,$M4537),"")</f>
        <v/>
      </c>
      <c r="F4537" s="5" t="str">
        <f t="shared" si="630"/>
        <v/>
      </c>
      <c r="G4537" s="5" t="str">
        <f t="shared" si="631"/>
        <v/>
      </c>
      <c r="H4537" s="9" t="str">
        <f t="shared" si="632"/>
        <v/>
      </c>
      <c r="I4537" s="5" t="str">
        <f t="shared" si="633"/>
        <v/>
      </c>
      <c r="J4537" s="5" t="str">
        <f>IF(OR($L4537="",NOT(COUNTIFS($L$2:$L4537,$L4537)=1)),"",SUMIFS($G:$G,$L:$L,$L4537))</f>
        <v/>
      </c>
      <c r="K4537" s="5" t="str">
        <f>IF(OR($L4537="",NOT(COUNTIFS($L$2:$L4537,$L4537)=1)),"",SUMIFS($I:$I,$L:$L,$L4537))</f>
        <v/>
      </c>
      <c r="L4537" s="6" t="str">
        <f t="shared" si="634"/>
        <v/>
      </c>
      <c r="M4537" s="6">
        <f t="shared" si="635"/>
        <v>182</v>
      </c>
      <c r="N4537" s="6">
        <f t="shared" si="636"/>
        <v>12</v>
      </c>
      <c r="O4537" s="9" t="str">
        <f>IF(AND($B4537&lt;&gt;"",$C4537&lt;&gt;"",$B4537&lt;=$C4537),INDEX(Szabalyok!$C:$C,$N4537),"")</f>
        <v/>
      </c>
      <c r="P4537">
        <f t="shared" si="638"/>
        <v>0</v>
      </c>
    </row>
    <row r="4538" spans="1:16" x14ac:dyDescent="0.35">
      <c r="A4538">
        <f t="shared" si="637"/>
        <v>0</v>
      </c>
      <c r="B4538" s="4" t="str">
        <f>IF($M4538&gt;300,"",IF(OR(INDEX(Bemenet!$E$2:$E$301,$M4538)="",INDEX(Bemenet!$F$2:$F$301,$M4538)=""),"",MAX(INDEX(Bemenet!$E$2:$E$301,$M4538),INDEX(Szabalyok!$A:$A,$N4538))))</f>
        <v/>
      </c>
      <c r="C4538" s="4" t="str">
        <f>IF($B4538="","",MIN(INDEX(Bemenet!$F$2:$F$301,$M4538),INDEX(Szabalyok!$B:$B,$N4538)))</f>
        <v/>
      </c>
      <c r="D4538" s="5" t="str">
        <f>IF(AND($B4538&lt;&gt;"",$C4538&lt;&gt;"",$B4538&lt;=$C4538),INDEX(Bemenet!$G$2:$G$301,$M4538),"")</f>
        <v/>
      </c>
      <c r="E4538" s="6" t="str">
        <f>IF(AND($B4538&lt;&gt;"",$C4538&lt;&gt;"",$B4538&lt;=$C4538),INDEX(Bemenet!$D$2:$D$301,$M4538),"")</f>
        <v/>
      </c>
      <c r="F4538" s="5" t="str">
        <f t="shared" si="630"/>
        <v/>
      </c>
      <c r="G4538" s="5" t="str">
        <f t="shared" si="631"/>
        <v/>
      </c>
      <c r="H4538" s="9" t="str">
        <f t="shared" si="632"/>
        <v/>
      </c>
      <c r="I4538" s="5" t="str">
        <f t="shared" si="633"/>
        <v/>
      </c>
      <c r="J4538" s="5" t="str">
        <f>IF(OR($L4538="",NOT(COUNTIFS($L$2:$L4538,$L4538)=1)),"",SUMIFS($G:$G,$L:$L,$L4538))</f>
        <v/>
      </c>
      <c r="K4538" s="5" t="str">
        <f>IF(OR($L4538="",NOT(COUNTIFS($L$2:$L4538,$L4538)=1)),"",SUMIFS($I:$I,$L:$L,$L4538))</f>
        <v/>
      </c>
      <c r="L4538" s="6" t="str">
        <f t="shared" si="634"/>
        <v/>
      </c>
      <c r="M4538" s="6">
        <f t="shared" si="635"/>
        <v>182</v>
      </c>
      <c r="N4538" s="6">
        <f t="shared" si="636"/>
        <v>13</v>
      </c>
      <c r="O4538" s="9" t="str">
        <f>IF(AND($B4538&lt;&gt;"",$C4538&lt;&gt;"",$B4538&lt;=$C4538),INDEX(Szabalyok!$C:$C,$N4538),"")</f>
        <v/>
      </c>
      <c r="P4538">
        <f t="shared" si="638"/>
        <v>0</v>
      </c>
    </row>
    <row r="4539" spans="1:16" x14ac:dyDescent="0.35">
      <c r="A4539">
        <f t="shared" si="637"/>
        <v>0</v>
      </c>
      <c r="B4539" s="4" t="str">
        <f>IF($M4539&gt;300,"",IF(OR(INDEX(Bemenet!$E$2:$E$301,$M4539)="",INDEX(Bemenet!$F$2:$F$301,$M4539)=""),"",MAX(INDEX(Bemenet!$E$2:$E$301,$M4539),INDEX(Szabalyok!$A:$A,$N4539))))</f>
        <v/>
      </c>
      <c r="C4539" s="4" t="str">
        <f>IF($B4539="","",MIN(INDEX(Bemenet!$F$2:$F$301,$M4539),INDEX(Szabalyok!$B:$B,$N4539)))</f>
        <v/>
      </c>
      <c r="D4539" s="5" t="str">
        <f>IF(AND($B4539&lt;&gt;"",$C4539&lt;&gt;"",$B4539&lt;=$C4539),INDEX(Bemenet!$G$2:$G$301,$M4539),"")</f>
        <v/>
      </c>
      <c r="E4539" s="6" t="str">
        <f>IF(AND($B4539&lt;&gt;"",$C4539&lt;&gt;"",$B4539&lt;=$C4539),INDEX(Bemenet!$D$2:$D$301,$M4539),"")</f>
        <v/>
      </c>
      <c r="F4539" s="5" t="str">
        <f t="shared" si="630"/>
        <v/>
      </c>
      <c r="G4539" s="5" t="str">
        <f t="shared" si="631"/>
        <v/>
      </c>
      <c r="H4539" s="9" t="str">
        <f t="shared" si="632"/>
        <v/>
      </c>
      <c r="I4539" s="5" t="str">
        <f t="shared" si="633"/>
        <v/>
      </c>
      <c r="J4539" s="5" t="str">
        <f>IF(OR($L4539="",NOT(COUNTIFS($L$2:$L4539,$L4539)=1)),"",SUMIFS($G:$G,$L:$L,$L4539))</f>
        <v/>
      </c>
      <c r="K4539" s="5" t="str">
        <f>IF(OR($L4539="",NOT(COUNTIFS($L$2:$L4539,$L4539)=1)),"",SUMIFS($I:$I,$L:$L,$L4539))</f>
        <v/>
      </c>
      <c r="L4539" s="6" t="str">
        <f t="shared" si="634"/>
        <v/>
      </c>
      <c r="M4539" s="6">
        <f t="shared" si="635"/>
        <v>182</v>
      </c>
      <c r="N4539" s="6">
        <f t="shared" si="636"/>
        <v>14</v>
      </c>
      <c r="O4539" s="9" t="str">
        <f>IF(AND($B4539&lt;&gt;"",$C4539&lt;&gt;"",$B4539&lt;=$C4539),INDEX(Szabalyok!$C:$C,$N4539),"")</f>
        <v/>
      </c>
      <c r="P4539">
        <f t="shared" si="638"/>
        <v>0</v>
      </c>
    </row>
    <row r="4540" spans="1:16" x14ac:dyDescent="0.35">
      <c r="A4540">
        <f t="shared" si="637"/>
        <v>0</v>
      </c>
      <c r="B4540" s="4" t="str">
        <f>IF($M4540&gt;300,"",IF(OR(INDEX(Bemenet!$E$2:$E$301,$M4540)="",INDEX(Bemenet!$F$2:$F$301,$M4540)=""),"",MAX(INDEX(Bemenet!$E$2:$E$301,$M4540),INDEX(Szabalyok!$A:$A,$N4540))))</f>
        <v/>
      </c>
      <c r="C4540" s="4" t="str">
        <f>IF($B4540="","",MIN(INDEX(Bemenet!$F$2:$F$301,$M4540),INDEX(Szabalyok!$B:$B,$N4540)))</f>
        <v/>
      </c>
      <c r="D4540" s="5" t="str">
        <f>IF(AND($B4540&lt;&gt;"",$C4540&lt;&gt;"",$B4540&lt;=$C4540),INDEX(Bemenet!$G$2:$G$301,$M4540),"")</f>
        <v/>
      </c>
      <c r="E4540" s="6" t="str">
        <f>IF(AND($B4540&lt;&gt;"",$C4540&lt;&gt;"",$B4540&lt;=$C4540),INDEX(Bemenet!$D$2:$D$301,$M4540),"")</f>
        <v/>
      </c>
      <c r="F4540" s="5" t="str">
        <f t="shared" si="630"/>
        <v/>
      </c>
      <c r="G4540" s="5" t="str">
        <f t="shared" si="631"/>
        <v/>
      </c>
      <c r="H4540" s="9" t="str">
        <f t="shared" si="632"/>
        <v/>
      </c>
      <c r="I4540" s="5" t="str">
        <f t="shared" si="633"/>
        <v/>
      </c>
      <c r="J4540" s="5" t="str">
        <f>IF(OR($L4540="",NOT(COUNTIFS($L$2:$L4540,$L4540)=1)),"",SUMIFS($G:$G,$L:$L,$L4540))</f>
        <v/>
      </c>
      <c r="K4540" s="5" t="str">
        <f>IF(OR($L4540="",NOT(COUNTIFS($L$2:$L4540,$L4540)=1)),"",SUMIFS($I:$I,$L:$L,$L4540))</f>
        <v/>
      </c>
      <c r="L4540" s="6" t="str">
        <f t="shared" si="634"/>
        <v/>
      </c>
      <c r="M4540" s="6">
        <f t="shared" si="635"/>
        <v>182</v>
      </c>
      <c r="N4540" s="6">
        <f t="shared" si="636"/>
        <v>15</v>
      </c>
      <c r="O4540" s="9" t="str">
        <f>IF(AND($B4540&lt;&gt;"",$C4540&lt;&gt;"",$B4540&lt;=$C4540),INDEX(Szabalyok!$C:$C,$N4540),"")</f>
        <v/>
      </c>
      <c r="P4540">
        <f t="shared" si="638"/>
        <v>0</v>
      </c>
    </row>
    <row r="4541" spans="1:16" x14ac:dyDescent="0.35">
      <c r="A4541">
        <f t="shared" si="637"/>
        <v>0</v>
      </c>
      <c r="B4541" s="4" t="str">
        <f>IF($M4541&gt;300,"",IF(OR(INDEX(Bemenet!$E$2:$E$301,$M4541)="",INDEX(Bemenet!$F$2:$F$301,$M4541)=""),"",MAX(INDEX(Bemenet!$E$2:$E$301,$M4541),INDEX(Szabalyok!$A:$A,$N4541))))</f>
        <v/>
      </c>
      <c r="C4541" s="4" t="str">
        <f>IF($B4541="","",MIN(INDEX(Bemenet!$F$2:$F$301,$M4541),INDEX(Szabalyok!$B:$B,$N4541)))</f>
        <v/>
      </c>
      <c r="D4541" s="5" t="str">
        <f>IF(AND($B4541&lt;&gt;"",$C4541&lt;&gt;"",$B4541&lt;=$C4541),INDEX(Bemenet!$G$2:$G$301,$M4541),"")</f>
        <v/>
      </c>
      <c r="E4541" s="6" t="str">
        <f>IF(AND($B4541&lt;&gt;"",$C4541&lt;&gt;"",$B4541&lt;=$C4541),INDEX(Bemenet!$D$2:$D$301,$M4541),"")</f>
        <v/>
      </c>
      <c r="F4541" s="5" t="str">
        <f t="shared" si="630"/>
        <v/>
      </c>
      <c r="G4541" s="5" t="str">
        <f t="shared" si="631"/>
        <v/>
      </c>
      <c r="H4541" s="9" t="str">
        <f t="shared" si="632"/>
        <v/>
      </c>
      <c r="I4541" s="5" t="str">
        <f t="shared" si="633"/>
        <v/>
      </c>
      <c r="J4541" s="5" t="str">
        <f>IF(OR($L4541="",NOT(COUNTIFS($L$2:$L4541,$L4541)=1)),"",SUMIFS($G:$G,$L:$L,$L4541))</f>
        <v/>
      </c>
      <c r="K4541" s="5" t="str">
        <f>IF(OR($L4541="",NOT(COUNTIFS($L$2:$L4541,$L4541)=1)),"",SUMIFS($I:$I,$L:$L,$L4541))</f>
        <v/>
      </c>
      <c r="L4541" s="6" t="str">
        <f t="shared" si="634"/>
        <v/>
      </c>
      <c r="M4541" s="6">
        <f t="shared" si="635"/>
        <v>182</v>
      </c>
      <c r="N4541" s="6">
        <f t="shared" si="636"/>
        <v>16</v>
      </c>
      <c r="O4541" s="9" t="str">
        <f>IF(AND($B4541&lt;&gt;"",$C4541&lt;&gt;"",$B4541&lt;=$C4541),INDEX(Szabalyok!$C:$C,$N4541),"")</f>
        <v/>
      </c>
      <c r="P4541">
        <f t="shared" si="638"/>
        <v>0</v>
      </c>
    </row>
    <row r="4542" spans="1:16" x14ac:dyDescent="0.35">
      <c r="A4542">
        <f t="shared" si="637"/>
        <v>0</v>
      </c>
      <c r="B4542" s="4" t="str">
        <f>IF($M4542&gt;300,"",IF(OR(INDEX(Bemenet!$E$2:$E$301,$M4542)="",INDEX(Bemenet!$F$2:$F$301,$M4542)=""),"",MAX(INDEX(Bemenet!$E$2:$E$301,$M4542),INDEX(Szabalyok!$A:$A,$N4542))))</f>
        <v/>
      </c>
      <c r="C4542" s="4" t="str">
        <f>IF($B4542="","",MIN(INDEX(Bemenet!$F$2:$F$301,$M4542),INDEX(Szabalyok!$B:$B,$N4542)))</f>
        <v/>
      </c>
      <c r="D4542" s="5" t="str">
        <f>IF(AND($B4542&lt;&gt;"",$C4542&lt;&gt;"",$B4542&lt;=$C4542),INDEX(Bemenet!$G$2:$G$301,$M4542),"")</f>
        <v/>
      </c>
      <c r="E4542" s="6" t="str">
        <f>IF(AND($B4542&lt;&gt;"",$C4542&lt;&gt;"",$B4542&lt;=$C4542),INDEX(Bemenet!$D$2:$D$301,$M4542),"")</f>
        <v/>
      </c>
      <c r="F4542" s="5" t="str">
        <f t="shared" si="630"/>
        <v/>
      </c>
      <c r="G4542" s="5" t="str">
        <f t="shared" si="631"/>
        <v/>
      </c>
      <c r="H4542" s="9" t="str">
        <f t="shared" si="632"/>
        <v/>
      </c>
      <c r="I4542" s="5" t="str">
        <f t="shared" si="633"/>
        <v/>
      </c>
      <c r="J4542" s="5" t="str">
        <f>IF(OR($L4542="",NOT(COUNTIFS($L$2:$L4542,$L4542)=1)),"",SUMIFS($G:$G,$L:$L,$L4542))</f>
        <v/>
      </c>
      <c r="K4542" s="5" t="str">
        <f>IF(OR($L4542="",NOT(COUNTIFS($L$2:$L4542,$L4542)=1)),"",SUMIFS($I:$I,$L:$L,$L4542))</f>
        <v/>
      </c>
      <c r="L4542" s="6" t="str">
        <f t="shared" si="634"/>
        <v/>
      </c>
      <c r="M4542" s="6">
        <f t="shared" si="635"/>
        <v>182</v>
      </c>
      <c r="N4542" s="6">
        <f t="shared" si="636"/>
        <v>17</v>
      </c>
      <c r="O4542" s="9" t="str">
        <f>IF(AND($B4542&lt;&gt;"",$C4542&lt;&gt;"",$B4542&lt;=$C4542),INDEX(Szabalyok!$C:$C,$N4542),"")</f>
        <v/>
      </c>
      <c r="P4542">
        <f t="shared" si="638"/>
        <v>0</v>
      </c>
    </row>
    <row r="4543" spans="1:16" x14ac:dyDescent="0.35">
      <c r="A4543">
        <f t="shared" si="637"/>
        <v>0</v>
      </c>
      <c r="B4543" s="4" t="str">
        <f>IF($M4543&gt;300,"",IF(OR(INDEX(Bemenet!$E$2:$E$301,$M4543)="",INDEX(Bemenet!$F$2:$F$301,$M4543)=""),"",MAX(INDEX(Bemenet!$E$2:$E$301,$M4543),INDEX(Szabalyok!$A:$A,$N4543))))</f>
        <v/>
      </c>
      <c r="C4543" s="4" t="str">
        <f>IF($B4543="","",MIN(INDEX(Bemenet!$F$2:$F$301,$M4543),INDEX(Szabalyok!$B:$B,$N4543)))</f>
        <v/>
      </c>
      <c r="D4543" s="5" t="str">
        <f>IF(AND($B4543&lt;&gt;"",$C4543&lt;&gt;"",$B4543&lt;=$C4543),INDEX(Bemenet!$G$2:$G$301,$M4543),"")</f>
        <v/>
      </c>
      <c r="E4543" s="6" t="str">
        <f>IF(AND($B4543&lt;&gt;"",$C4543&lt;&gt;"",$B4543&lt;=$C4543),INDEX(Bemenet!$D$2:$D$301,$M4543),"")</f>
        <v/>
      </c>
      <c r="F4543" s="5" t="str">
        <f t="shared" si="630"/>
        <v/>
      </c>
      <c r="G4543" s="5" t="str">
        <f t="shared" si="631"/>
        <v/>
      </c>
      <c r="H4543" s="9" t="str">
        <f t="shared" si="632"/>
        <v/>
      </c>
      <c r="I4543" s="5" t="str">
        <f t="shared" si="633"/>
        <v/>
      </c>
      <c r="J4543" s="5" t="str">
        <f>IF(OR($L4543="",NOT(COUNTIFS($L$2:$L4543,$L4543)=1)),"",SUMIFS($G:$G,$L:$L,$L4543))</f>
        <v/>
      </c>
      <c r="K4543" s="5" t="str">
        <f>IF(OR($L4543="",NOT(COUNTIFS($L$2:$L4543,$L4543)=1)),"",SUMIFS($I:$I,$L:$L,$L4543))</f>
        <v/>
      </c>
      <c r="L4543" s="6" t="str">
        <f t="shared" si="634"/>
        <v/>
      </c>
      <c r="M4543" s="6">
        <f t="shared" si="635"/>
        <v>182</v>
      </c>
      <c r="N4543" s="6">
        <f t="shared" si="636"/>
        <v>18</v>
      </c>
      <c r="O4543" s="9" t="str">
        <f>IF(AND($B4543&lt;&gt;"",$C4543&lt;&gt;"",$B4543&lt;=$C4543),INDEX(Szabalyok!$C:$C,$N4543),"")</f>
        <v/>
      </c>
      <c r="P4543">
        <f t="shared" si="638"/>
        <v>0</v>
      </c>
    </row>
    <row r="4544" spans="1:16" x14ac:dyDescent="0.35">
      <c r="A4544">
        <f t="shared" si="637"/>
        <v>0</v>
      </c>
      <c r="B4544" s="4" t="str">
        <f>IF($M4544&gt;300,"",IF(OR(INDEX(Bemenet!$E$2:$E$301,$M4544)="",INDEX(Bemenet!$F$2:$F$301,$M4544)=""),"",MAX(INDEX(Bemenet!$E$2:$E$301,$M4544),INDEX(Szabalyok!$A:$A,$N4544))))</f>
        <v/>
      </c>
      <c r="C4544" s="4" t="str">
        <f>IF($B4544="","",MIN(INDEX(Bemenet!$F$2:$F$301,$M4544),INDEX(Szabalyok!$B:$B,$N4544)))</f>
        <v/>
      </c>
      <c r="D4544" s="5" t="str">
        <f>IF(AND($B4544&lt;&gt;"",$C4544&lt;&gt;"",$B4544&lt;=$C4544),INDEX(Bemenet!$G$2:$G$301,$M4544),"")</f>
        <v/>
      </c>
      <c r="E4544" s="6" t="str">
        <f>IF(AND($B4544&lt;&gt;"",$C4544&lt;&gt;"",$B4544&lt;=$C4544),INDEX(Bemenet!$D$2:$D$301,$M4544),"")</f>
        <v/>
      </c>
      <c r="F4544" s="5" t="str">
        <f t="shared" si="630"/>
        <v/>
      </c>
      <c r="G4544" s="5" t="str">
        <f t="shared" si="631"/>
        <v/>
      </c>
      <c r="H4544" s="9" t="str">
        <f t="shared" si="632"/>
        <v/>
      </c>
      <c r="I4544" s="5" t="str">
        <f t="shared" si="633"/>
        <v/>
      </c>
      <c r="J4544" s="5" t="str">
        <f>IF(OR($L4544="",NOT(COUNTIFS($L$2:$L4544,$L4544)=1)),"",SUMIFS($G:$G,$L:$L,$L4544))</f>
        <v/>
      </c>
      <c r="K4544" s="5" t="str">
        <f>IF(OR($L4544="",NOT(COUNTIFS($L$2:$L4544,$L4544)=1)),"",SUMIFS($I:$I,$L:$L,$L4544))</f>
        <v/>
      </c>
      <c r="L4544" s="6" t="str">
        <f t="shared" si="634"/>
        <v/>
      </c>
      <c r="M4544" s="6">
        <f t="shared" si="635"/>
        <v>182</v>
      </c>
      <c r="N4544" s="6">
        <f t="shared" si="636"/>
        <v>19</v>
      </c>
      <c r="O4544" s="9" t="str">
        <f>IF(AND($B4544&lt;&gt;"",$C4544&lt;&gt;"",$B4544&lt;=$C4544),INDEX(Szabalyok!$C:$C,$N4544),"")</f>
        <v/>
      </c>
      <c r="P4544">
        <f t="shared" si="638"/>
        <v>0</v>
      </c>
    </row>
    <row r="4545" spans="1:16" x14ac:dyDescent="0.35">
      <c r="A4545">
        <f t="shared" si="637"/>
        <v>0</v>
      </c>
      <c r="B4545" s="4" t="str">
        <f>IF($M4545&gt;300,"",IF(OR(INDEX(Bemenet!$E$2:$E$301,$M4545)="",INDEX(Bemenet!$F$2:$F$301,$M4545)=""),"",MAX(INDEX(Bemenet!$E$2:$E$301,$M4545),INDEX(Szabalyok!$A:$A,$N4545))))</f>
        <v/>
      </c>
      <c r="C4545" s="4" t="str">
        <f>IF($B4545="","",MIN(INDEX(Bemenet!$F$2:$F$301,$M4545),INDEX(Szabalyok!$B:$B,$N4545)))</f>
        <v/>
      </c>
      <c r="D4545" s="5" t="str">
        <f>IF(AND($B4545&lt;&gt;"",$C4545&lt;&gt;"",$B4545&lt;=$C4545),INDEX(Bemenet!$G$2:$G$301,$M4545),"")</f>
        <v/>
      </c>
      <c r="E4545" s="6" t="str">
        <f>IF(AND($B4545&lt;&gt;"",$C4545&lt;&gt;"",$B4545&lt;=$C4545),INDEX(Bemenet!$D$2:$D$301,$M4545),"")</f>
        <v/>
      </c>
      <c r="F4545" s="5" t="str">
        <f t="shared" si="630"/>
        <v/>
      </c>
      <c r="G4545" s="5" t="str">
        <f t="shared" si="631"/>
        <v/>
      </c>
      <c r="H4545" s="9" t="str">
        <f t="shared" si="632"/>
        <v/>
      </c>
      <c r="I4545" s="5" t="str">
        <f t="shared" si="633"/>
        <v/>
      </c>
      <c r="J4545" s="5" t="str">
        <f>IF(OR($L4545="",NOT(COUNTIFS($L$2:$L4545,$L4545)=1)),"",SUMIFS($G:$G,$L:$L,$L4545))</f>
        <v/>
      </c>
      <c r="K4545" s="5" t="str">
        <f>IF(OR($L4545="",NOT(COUNTIFS($L$2:$L4545,$L4545)=1)),"",SUMIFS($I:$I,$L:$L,$L4545))</f>
        <v/>
      </c>
      <c r="L4545" s="6" t="str">
        <f t="shared" si="634"/>
        <v/>
      </c>
      <c r="M4545" s="6">
        <f t="shared" si="635"/>
        <v>182</v>
      </c>
      <c r="N4545" s="6">
        <f t="shared" si="636"/>
        <v>20</v>
      </c>
      <c r="O4545" s="9" t="str">
        <f>IF(AND($B4545&lt;&gt;"",$C4545&lt;&gt;"",$B4545&lt;=$C4545),INDEX(Szabalyok!$C:$C,$N4545),"")</f>
        <v/>
      </c>
      <c r="P4545">
        <f t="shared" si="638"/>
        <v>0</v>
      </c>
    </row>
    <row r="4546" spans="1:16" x14ac:dyDescent="0.35">
      <c r="A4546">
        <f t="shared" si="637"/>
        <v>0</v>
      </c>
      <c r="B4546" s="4" t="str">
        <f>IF($M4546&gt;300,"",IF(OR(INDEX(Bemenet!$E$2:$E$301,$M4546)="",INDEX(Bemenet!$F$2:$F$301,$M4546)=""),"",MAX(INDEX(Bemenet!$E$2:$E$301,$M4546),INDEX(Szabalyok!$A:$A,$N4546))))</f>
        <v/>
      </c>
      <c r="C4546" s="4" t="str">
        <f>IF($B4546="","",MIN(INDEX(Bemenet!$F$2:$F$301,$M4546),INDEX(Szabalyok!$B:$B,$N4546)))</f>
        <v/>
      </c>
      <c r="D4546" s="5" t="str">
        <f>IF(AND($B4546&lt;&gt;"",$C4546&lt;&gt;"",$B4546&lt;=$C4546),INDEX(Bemenet!$G$2:$G$301,$M4546),"")</f>
        <v/>
      </c>
      <c r="E4546" s="6" t="str">
        <f>IF(AND($B4546&lt;&gt;"",$C4546&lt;&gt;"",$B4546&lt;=$C4546),INDEX(Bemenet!$D$2:$D$301,$M4546),"")</f>
        <v/>
      </c>
      <c r="F4546" s="5" t="str">
        <f t="shared" ref="F4546:F4609" si="639">IF(AND($B4546&lt;&gt;"",$C4546&lt;&gt;"",$B4546&lt;=$C4546),$C4546-$B4546+1,"")</f>
        <v/>
      </c>
      <c r="G4546" s="5" t="str">
        <f t="shared" ref="G4546:G4609" si="640">IF($F4546="","",$F4546*$D4546)</f>
        <v/>
      </c>
      <c r="H4546" s="9" t="str">
        <f t="shared" ref="H4546:H4609" si="641">IF($G4546="","",$O4546)</f>
        <v/>
      </c>
      <c r="I4546" s="5" t="str">
        <f t="shared" ref="I4546:I4609" si="642">IF($G4546="","",$G4546*IF($H4546="",$O4546,$H4546)/100)</f>
        <v/>
      </c>
      <c r="J4546" s="5" t="str">
        <f>IF(OR($L4546="",NOT(COUNTIFS($L$2:$L4546,$L4546)=1)),"",SUMIFS($G:$G,$L:$L,$L4546))</f>
        <v/>
      </c>
      <c r="K4546" s="5" t="str">
        <f>IF(OR($L4546="",NOT(COUNTIFS($L$2:$L4546,$L4546)=1)),"",SUMIFS($I:$I,$L:$L,$L4546))</f>
        <v/>
      </c>
      <c r="L4546" s="6" t="str">
        <f t="shared" ref="L4546:L4609" si="643">IF($B4546="","",YEAR($B4546))</f>
        <v/>
      </c>
      <c r="M4546" s="6">
        <f t="shared" ref="M4546:M4609" si="644">INT((ROW()-2)/25)+1</f>
        <v>182</v>
      </c>
      <c r="N4546" s="6">
        <f t="shared" ref="N4546:N4609" si="645">MOD(ROW()-2,25)+2</f>
        <v>21</v>
      </c>
      <c r="O4546" s="9" t="str">
        <f>IF(AND($B4546&lt;&gt;"",$C4546&lt;&gt;"",$B4546&lt;=$C4546),INDEX(Szabalyok!$C:$C,$N4546),"")</f>
        <v/>
      </c>
      <c r="P4546">
        <f t="shared" si="638"/>
        <v>0</v>
      </c>
    </row>
    <row r="4547" spans="1:16" x14ac:dyDescent="0.35">
      <c r="A4547">
        <f t="shared" si="637"/>
        <v>0</v>
      </c>
      <c r="B4547" s="4" t="str">
        <f>IF($M4547&gt;300,"",IF(OR(INDEX(Bemenet!$E$2:$E$301,$M4547)="",INDEX(Bemenet!$F$2:$F$301,$M4547)=""),"",MAX(INDEX(Bemenet!$E$2:$E$301,$M4547),INDEX(Szabalyok!$A:$A,$N4547))))</f>
        <v/>
      </c>
      <c r="C4547" s="4" t="str">
        <f>IF($B4547="","",MIN(INDEX(Bemenet!$F$2:$F$301,$M4547),INDEX(Szabalyok!$B:$B,$N4547)))</f>
        <v/>
      </c>
      <c r="D4547" s="5" t="str">
        <f>IF(AND($B4547&lt;&gt;"",$C4547&lt;&gt;"",$B4547&lt;=$C4547),INDEX(Bemenet!$G$2:$G$301,$M4547),"")</f>
        <v/>
      </c>
      <c r="E4547" s="6" t="str">
        <f>IF(AND($B4547&lt;&gt;"",$C4547&lt;&gt;"",$B4547&lt;=$C4547),INDEX(Bemenet!$D$2:$D$301,$M4547),"")</f>
        <v/>
      </c>
      <c r="F4547" s="5" t="str">
        <f t="shared" si="639"/>
        <v/>
      </c>
      <c r="G4547" s="5" t="str">
        <f t="shared" si="640"/>
        <v/>
      </c>
      <c r="H4547" s="9" t="str">
        <f t="shared" si="641"/>
        <v/>
      </c>
      <c r="I4547" s="5" t="str">
        <f t="shared" si="642"/>
        <v/>
      </c>
      <c r="J4547" s="5" t="str">
        <f>IF(OR($L4547="",NOT(COUNTIFS($L$2:$L4547,$L4547)=1)),"",SUMIFS($G:$G,$L:$L,$L4547))</f>
        <v/>
      </c>
      <c r="K4547" s="5" t="str">
        <f>IF(OR($L4547="",NOT(COUNTIFS($L$2:$L4547,$L4547)=1)),"",SUMIFS($I:$I,$L:$L,$L4547))</f>
        <v/>
      </c>
      <c r="L4547" s="6" t="str">
        <f t="shared" si="643"/>
        <v/>
      </c>
      <c r="M4547" s="6">
        <f t="shared" si="644"/>
        <v>182</v>
      </c>
      <c r="N4547" s="6">
        <f t="shared" si="645"/>
        <v>22</v>
      </c>
      <c r="O4547" s="9" t="str">
        <f>IF(AND($B4547&lt;&gt;"",$C4547&lt;&gt;"",$B4547&lt;=$C4547),INDEX(Szabalyok!$C:$C,$N4547),"")</f>
        <v/>
      </c>
      <c r="P4547">
        <f t="shared" si="638"/>
        <v>0</v>
      </c>
    </row>
    <row r="4548" spans="1:16" x14ac:dyDescent="0.35">
      <c r="A4548">
        <f t="shared" ref="A4548:A4611" si="646">IF(P4548=P4547,0,P4548)</f>
        <v>0</v>
      </c>
      <c r="B4548" s="4" t="str">
        <f>IF($M4548&gt;300,"",IF(OR(INDEX(Bemenet!$E$2:$E$301,$M4548)="",INDEX(Bemenet!$F$2:$F$301,$M4548)=""),"",MAX(INDEX(Bemenet!$E$2:$E$301,$M4548),INDEX(Szabalyok!$A:$A,$N4548))))</f>
        <v/>
      </c>
      <c r="C4548" s="4" t="str">
        <f>IF($B4548="","",MIN(INDEX(Bemenet!$F$2:$F$301,$M4548),INDEX(Szabalyok!$B:$B,$N4548)))</f>
        <v/>
      </c>
      <c r="D4548" s="5" t="str">
        <f>IF(AND($B4548&lt;&gt;"",$C4548&lt;&gt;"",$B4548&lt;=$C4548),INDEX(Bemenet!$G$2:$G$301,$M4548),"")</f>
        <v/>
      </c>
      <c r="E4548" s="6" t="str">
        <f>IF(AND($B4548&lt;&gt;"",$C4548&lt;&gt;"",$B4548&lt;=$C4548),INDEX(Bemenet!$D$2:$D$301,$M4548),"")</f>
        <v/>
      </c>
      <c r="F4548" s="5" t="str">
        <f t="shared" si="639"/>
        <v/>
      </c>
      <c r="G4548" s="5" t="str">
        <f t="shared" si="640"/>
        <v/>
      </c>
      <c r="H4548" s="9" t="str">
        <f t="shared" si="641"/>
        <v/>
      </c>
      <c r="I4548" s="5" t="str">
        <f t="shared" si="642"/>
        <v/>
      </c>
      <c r="J4548" s="5" t="str">
        <f>IF(OR($L4548="",NOT(COUNTIFS($L$2:$L4548,$L4548)=1)),"",SUMIFS($G:$G,$L:$L,$L4548))</f>
        <v/>
      </c>
      <c r="K4548" s="5" t="str">
        <f>IF(OR($L4548="",NOT(COUNTIFS($L$2:$L4548,$L4548)=1)),"",SUMIFS($I:$I,$L:$L,$L4548))</f>
        <v/>
      </c>
      <c r="L4548" s="6" t="str">
        <f t="shared" si="643"/>
        <v/>
      </c>
      <c r="M4548" s="6">
        <f t="shared" si="644"/>
        <v>182</v>
      </c>
      <c r="N4548" s="6">
        <f t="shared" si="645"/>
        <v>23</v>
      </c>
      <c r="O4548" s="9" t="str">
        <f>IF(AND($B4548&lt;&gt;"",$C4548&lt;&gt;"",$B4548&lt;=$C4548),INDEX(Szabalyok!$C:$C,$N4548),"")</f>
        <v/>
      </c>
      <c r="P4548">
        <f t="shared" ref="P4548:P4611" si="647">IF(D4548="",P4547,P4547+1)</f>
        <v>0</v>
      </c>
    </row>
    <row r="4549" spans="1:16" x14ac:dyDescent="0.35">
      <c r="A4549">
        <f t="shared" si="646"/>
        <v>0</v>
      </c>
      <c r="B4549" s="4" t="str">
        <f>IF($M4549&gt;300,"",IF(OR(INDEX(Bemenet!$E$2:$E$301,$M4549)="",INDEX(Bemenet!$F$2:$F$301,$M4549)=""),"",MAX(INDEX(Bemenet!$E$2:$E$301,$M4549),INDEX(Szabalyok!$A:$A,$N4549))))</f>
        <v/>
      </c>
      <c r="C4549" s="4" t="str">
        <f>IF($B4549="","",MIN(INDEX(Bemenet!$F$2:$F$301,$M4549),INDEX(Szabalyok!$B:$B,$N4549)))</f>
        <v/>
      </c>
      <c r="D4549" s="5" t="str">
        <f>IF(AND($B4549&lt;&gt;"",$C4549&lt;&gt;"",$B4549&lt;=$C4549),INDEX(Bemenet!$G$2:$G$301,$M4549),"")</f>
        <v/>
      </c>
      <c r="E4549" s="6" t="str">
        <f>IF(AND($B4549&lt;&gt;"",$C4549&lt;&gt;"",$B4549&lt;=$C4549),INDEX(Bemenet!$D$2:$D$301,$M4549),"")</f>
        <v/>
      </c>
      <c r="F4549" s="5" t="str">
        <f t="shared" si="639"/>
        <v/>
      </c>
      <c r="G4549" s="5" t="str">
        <f t="shared" si="640"/>
        <v/>
      </c>
      <c r="H4549" s="9" t="str">
        <f t="shared" si="641"/>
        <v/>
      </c>
      <c r="I4549" s="5" t="str">
        <f t="shared" si="642"/>
        <v/>
      </c>
      <c r="J4549" s="5" t="str">
        <f>IF(OR($L4549="",NOT(COUNTIFS($L$2:$L4549,$L4549)=1)),"",SUMIFS($G:$G,$L:$L,$L4549))</f>
        <v/>
      </c>
      <c r="K4549" s="5" t="str">
        <f>IF(OR($L4549="",NOT(COUNTIFS($L$2:$L4549,$L4549)=1)),"",SUMIFS($I:$I,$L:$L,$L4549))</f>
        <v/>
      </c>
      <c r="L4549" s="6" t="str">
        <f t="shared" si="643"/>
        <v/>
      </c>
      <c r="M4549" s="6">
        <f t="shared" si="644"/>
        <v>182</v>
      </c>
      <c r="N4549" s="6">
        <f t="shared" si="645"/>
        <v>24</v>
      </c>
      <c r="O4549" s="9" t="str">
        <f>IF(AND($B4549&lt;&gt;"",$C4549&lt;&gt;"",$B4549&lt;=$C4549),INDEX(Szabalyok!$C:$C,$N4549),"")</f>
        <v/>
      </c>
      <c r="P4549">
        <f t="shared" si="647"/>
        <v>0</v>
      </c>
    </row>
    <row r="4550" spans="1:16" x14ac:dyDescent="0.35">
      <c r="A4550">
        <f t="shared" si="646"/>
        <v>0</v>
      </c>
      <c r="B4550" s="4" t="str">
        <f>IF($M4550&gt;300,"",IF(OR(INDEX(Bemenet!$E$2:$E$301,$M4550)="",INDEX(Bemenet!$F$2:$F$301,$M4550)=""),"",MAX(INDEX(Bemenet!$E$2:$E$301,$M4550),INDEX(Szabalyok!$A:$A,$N4550))))</f>
        <v/>
      </c>
      <c r="C4550" s="4" t="str">
        <f>IF($B4550="","",MIN(INDEX(Bemenet!$F$2:$F$301,$M4550),INDEX(Szabalyok!$B:$B,$N4550)))</f>
        <v/>
      </c>
      <c r="D4550" s="5" t="str">
        <f>IF(AND($B4550&lt;&gt;"",$C4550&lt;&gt;"",$B4550&lt;=$C4550),INDEX(Bemenet!$G$2:$G$301,$M4550),"")</f>
        <v/>
      </c>
      <c r="E4550" s="6" t="str">
        <f>IF(AND($B4550&lt;&gt;"",$C4550&lt;&gt;"",$B4550&lt;=$C4550),INDEX(Bemenet!$D$2:$D$301,$M4550),"")</f>
        <v/>
      </c>
      <c r="F4550" s="5" t="str">
        <f t="shared" si="639"/>
        <v/>
      </c>
      <c r="G4550" s="5" t="str">
        <f t="shared" si="640"/>
        <v/>
      </c>
      <c r="H4550" s="9" t="str">
        <f t="shared" si="641"/>
        <v/>
      </c>
      <c r="I4550" s="5" t="str">
        <f t="shared" si="642"/>
        <v/>
      </c>
      <c r="J4550" s="5" t="str">
        <f>IF(OR($L4550="",NOT(COUNTIFS($L$2:$L4550,$L4550)=1)),"",SUMIFS($G:$G,$L:$L,$L4550))</f>
        <v/>
      </c>
      <c r="K4550" s="5" t="str">
        <f>IF(OR($L4550="",NOT(COUNTIFS($L$2:$L4550,$L4550)=1)),"",SUMIFS($I:$I,$L:$L,$L4550))</f>
        <v/>
      </c>
      <c r="L4550" s="6" t="str">
        <f t="shared" si="643"/>
        <v/>
      </c>
      <c r="M4550" s="6">
        <f t="shared" si="644"/>
        <v>182</v>
      </c>
      <c r="N4550" s="6">
        <f t="shared" si="645"/>
        <v>25</v>
      </c>
      <c r="O4550" s="9" t="str">
        <f>IF(AND($B4550&lt;&gt;"",$C4550&lt;&gt;"",$B4550&lt;=$C4550),INDEX(Szabalyok!$C:$C,$N4550),"")</f>
        <v/>
      </c>
      <c r="P4550">
        <f t="shared" si="647"/>
        <v>0</v>
      </c>
    </row>
    <row r="4551" spans="1:16" x14ac:dyDescent="0.35">
      <c r="A4551">
        <f t="shared" si="646"/>
        <v>0</v>
      </c>
      <c r="B4551" s="4" t="str">
        <f>IF($M4551&gt;300,"",IF(OR(INDEX(Bemenet!$E$2:$E$301,$M4551)="",INDEX(Bemenet!$F$2:$F$301,$M4551)=""),"",MAX(INDEX(Bemenet!$E$2:$E$301,$M4551),INDEX(Szabalyok!$A:$A,$N4551))))</f>
        <v/>
      </c>
      <c r="C4551" s="4" t="str">
        <f>IF($B4551="","",MIN(INDEX(Bemenet!$F$2:$F$301,$M4551),INDEX(Szabalyok!$B:$B,$N4551)))</f>
        <v/>
      </c>
      <c r="D4551" s="5" t="str">
        <f>IF(AND($B4551&lt;&gt;"",$C4551&lt;&gt;"",$B4551&lt;=$C4551),INDEX(Bemenet!$G$2:$G$301,$M4551),"")</f>
        <v/>
      </c>
      <c r="E4551" s="6" t="str">
        <f>IF(AND($B4551&lt;&gt;"",$C4551&lt;&gt;"",$B4551&lt;=$C4551),INDEX(Bemenet!$D$2:$D$301,$M4551),"")</f>
        <v/>
      </c>
      <c r="F4551" s="5" t="str">
        <f t="shared" si="639"/>
        <v/>
      </c>
      <c r="G4551" s="5" t="str">
        <f t="shared" si="640"/>
        <v/>
      </c>
      <c r="H4551" s="9" t="str">
        <f t="shared" si="641"/>
        <v/>
      </c>
      <c r="I4551" s="5" t="str">
        <f t="shared" si="642"/>
        <v/>
      </c>
      <c r="J4551" s="5" t="str">
        <f>IF(OR($L4551="",NOT(COUNTIFS($L$2:$L4551,$L4551)=1)),"",SUMIFS($G:$G,$L:$L,$L4551))</f>
        <v/>
      </c>
      <c r="K4551" s="5" t="str">
        <f>IF(OR($L4551="",NOT(COUNTIFS($L$2:$L4551,$L4551)=1)),"",SUMIFS($I:$I,$L:$L,$L4551))</f>
        <v/>
      </c>
      <c r="L4551" s="6" t="str">
        <f t="shared" si="643"/>
        <v/>
      </c>
      <c r="M4551" s="6">
        <f t="shared" si="644"/>
        <v>182</v>
      </c>
      <c r="N4551" s="6">
        <f t="shared" si="645"/>
        <v>26</v>
      </c>
      <c r="O4551" s="9" t="str">
        <f>IF(AND($B4551&lt;&gt;"",$C4551&lt;&gt;"",$B4551&lt;=$C4551),INDEX(Szabalyok!$C:$C,$N4551),"")</f>
        <v/>
      </c>
      <c r="P4551">
        <f t="shared" si="647"/>
        <v>0</v>
      </c>
    </row>
    <row r="4552" spans="1:16" x14ac:dyDescent="0.35">
      <c r="A4552">
        <f t="shared" si="646"/>
        <v>0</v>
      </c>
      <c r="B4552" s="4" t="str">
        <f>IF($M4552&gt;300,"",IF(OR(INDEX(Bemenet!$E$2:$E$301,$M4552)="",INDEX(Bemenet!$F$2:$F$301,$M4552)=""),"",MAX(INDEX(Bemenet!$E$2:$E$301,$M4552),INDEX(Szabalyok!$A:$A,$N4552))))</f>
        <v/>
      </c>
      <c r="C4552" s="4" t="str">
        <f>IF($B4552="","",MIN(INDEX(Bemenet!$F$2:$F$301,$M4552),INDEX(Szabalyok!$B:$B,$N4552)))</f>
        <v/>
      </c>
      <c r="D4552" s="5" t="str">
        <f>IF(AND($B4552&lt;&gt;"",$C4552&lt;&gt;"",$B4552&lt;=$C4552),INDEX(Bemenet!$G$2:$G$301,$M4552),"")</f>
        <v/>
      </c>
      <c r="E4552" s="6" t="str">
        <f>IF(AND($B4552&lt;&gt;"",$C4552&lt;&gt;"",$B4552&lt;=$C4552),INDEX(Bemenet!$D$2:$D$301,$M4552),"")</f>
        <v/>
      </c>
      <c r="F4552" s="5" t="str">
        <f t="shared" si="639"/>
        <v/>
      </c>
      <c r="G4552" s="5" t="str">
        <f t="shared" si="640"/>
        <v/>
      </c>
      <c r="H4552" s="9" t="str">
        <f t="shared" si="641"/>
        <v/>
      </c>
      <c r="I4552" s="5" t="str">
        <f t="shared" si="642"/>
        <v/>
      </c>
      <c r="J4552" s="5" t="str">
        <f>IF(OR($L4552="",NOT(COUNTIFS($L$2:$L4552,$L4552)=1)),"",SUMIFS($G:$G,$L:$L,$L4552))</f>
        <v/>
      </c>
      <c r="K4552" s="5" t="str">
        <f>IF(OR($L4552="",NOT(COUNTIFS($L$2:$L4552,$L4552)=1)),"",SUMIFS($I:$I,$L:$L,$L4552))</f>
        <v/>
      </c>
      <c r="L4552" s="6" t="str">
        <f t="shared" si="643"/>
        <v/>
      </c>
      <c r="M4552" s="6">
        <f t="shared" si="644"/>
        <v>183</v>
      </c>
      <c r="N4552" s="6">
        <f t="shared" si="645"/>
        <v>2</v>
      </c>
      <c r="O4552" s="9" t="str">
        <f>IF(AND($B4552&lt;&gt;"",$C4552&lt;&gt;"",$B4552&lt;=$C4552),INDEX(Szabalyok!$C:$C,$N4552),"")</f>
        <v/>
      </c>
      <c r="P4552">
        <f t="shared" si="647"/>
        <v>0</v>
      </c>
    </row>
    <row r="4553" spans="1:16" x14ac:dyDescent="0.35">
      <c r="A4553">
        <f t="shared" si="646"/>
        <v>0</v>
      </c>
      <c r="B4553" s="4" t="str">
        <f>IF($M4553&gt;300,"",IF(OR(INDEX(Bemenet!$E$2:$E$301,$M4553)="",INDEX(Bemenet!$F$2:$F$301,$M4553)=""),"",MAX(INDEX(Bemenet!$E$2:$E$301,$M4553),INDEX(Szabalyok!$A:$A,$N4553))))</f>
        <v/>
      </c>
      <c r="C4553" s="4" t="str">
        <f>IF($B4553="","",MIN(INDEX(Bemenet!$F$2:$F$301,$M4553),INDEX(Szabalyok!$B:$B,$N4553)))</f>
        <v/>
      </c>
      <c r="D4553" s="5" t="str">
        <f>IF(AND($B4553&lt;&gt;"",$C4553&lt;&gt;"",$B4553&lt;=$C4553),INDEX(Bemenet!$G$2:$G$301,$M4553),"")</f>
        <v/>
      </c>
      <c r="E4553" s="6" t="str">
        <f>IF(AND($B4553&lt;&gt;"",$C4553&lt;&gt;"",$B4553&lt;=$C4553),INDEX(Bemenet!$D$2:$D$301,$M4553),"")</f>
        <v/>
      </c>
      <c r="F4553" s="5" t="str">
        <f t="shared" si="639"/>
        <v/>
      </c>
      <c r="G4553" s="5" t="str">
        <f t="shared" si="640"/>
        <v/>
      </c>
      <c r="H4553" s="9" t="str">
        <f t="shared" si="641"/>
        <v/>
      </c>
      <c r="I4553" s="5" t="str">
        <f t="shared" si="642"/>
        <v/>
      </c>
      <c r="J4553" s="5" t="str">
        <f>IF(OR($L4553="",NOT(COUNTIFS($L$2:$L4553,$L4553)=1)),"",SUMIFS($G:$G,$L:$L,$L4553))</f>
        <v/>
      </c>
      <c r="K4553" s="5" t="str">
        <f>IF(OR($L4553="",NOT(COUNTIFS($L$2:$L4553,$L4553)=1)),"",SUMIFS($I:$I,$L:$L,$L4553))</f>
        <v/>
      </c>
      <c r="L4553" s="6" t="str">
        <f t="shared" si="643"/>
        <v/>
      </c>
      <c r="M4553" s="6">
        <f t="shared" si="644"/>
        <v>183</v>
      </c>
      <c r="N4553" s="6">
        <f t="shared" si="645"/>
        <v>3</v>
      </c>
      <c r="O4553" s="9" t="str">
        <f>IF(AND($B4553&lt;&gt;"",$C4553&lt;&gt;"",$B4553&lt;=$C4553),INDEX(Szabalyok!$C:$C,$N4553),"")</f>
        <v/>
      </c>
      <c r="P4553">
        <f t="shared" si="647"/>
        <v>0</v>
      </c>
    </row>
    <row r="4554" spans="1:16" x14ac:dyDescent="0.35">
      <c r="A4554">
        <f t="shared" si="646"/>
        <v>0</v>
      </c>
      <c r="B4554" s="4" t="str">
        <f>IF($M4554&gt;300,"",IF(OR(INDEX(Bemenet!$E$2:$E$301,$M4554)="",INDEX(Bemenet!$F$2:$F$301,$M4554)=""),"",MAX(INDEX(Bemenet!$E$2:$E$301,$M4554),INDEX(Szabalyok!$A:$A,$N4554))))</f>
        <v/>
      </c>
      <c r="C4554" s="4" t="str">
        <f>IF($B4554="","",MIN(INDEX(Bemenet!$F$2:$F$301,$M4554),INDEX(Szabalyok!$B:$B,$N4554)))</f>
        <v/>
      </c>
      <c r="D4554" s="5" t="str">
        <f>IF(AND($B4554&lt;&gt;"",$C4554&lt;&gt;"",$B4554&lt;=$C4554),INDEX(Bemenet!$G$2:$G$301,$M4554),"")</f>
        <v/>
      </c>
      <c r="E4554" s="6" t="str">
        <f>IF(AND($B4554&lt;&gt;"",$C4554&lt;&gt;"",$B4554&lt;=$C4554),INDEX(Bemenet!$D$2:$D$301,$M4554),"")</f>
        <v/>
      </c>
      <c r="F4554" s="5" t="str">
        <f t="shared" si="639"/>
        <v/>
      </c>
      <c r="G4554" s="5" t="str">
        <f t="shared" si="640"/>
        <v/>
      </c>
      <c r="H4554" s="9" t="str">
        <f t="shared" si="641"/>
        <v/>
      </c>
      <c r="I4554" s="5" t="str">
        <f t="shared" si="642"/>
        <v/>
      </c>
      <c r="J4554" s="5" t="str">
        <f>IF(OR($L4554="",NOT(COUNTIFS($L$2:$L4554,$L4554)=1)),"",SUMIFS($G:$G,$L:$L,$L4554))</f>
        <v/>
      </c>
      <c r="K4554" s="5" t="str">
        <f>IF(OR($L4554="",NOT(COUNTIFS($L$2:$L4554,$L4554)=1)),"",SUMIFS($I:$I,$L:$L,$L4554))</f>
        <v/>
      </c>
      <c r="L4554" s="6" t="str">
        <f t="shared" si="643"/>
        <v/>
      </c>
      <c r="M4554" s="6">
        <f t="shared" si="644"/>
        <v>183</v>
      </c>
      <c r="N4554" s="6">
        <f t="shared" si="645"/>
        <v>4</v>
      </c>
      <c r="O4554" s="9" t="str">
        <f>IF(AND($B4554&lt;&gt;"",$C4554&lt;&gt;"",$B4554&lt;=$C4554),INDEX(Szabalyok!$C:$C,$N4554),"")</f>
        <v/>
      </c>
      <c r="P4554">
        <f t="shared" si="647"/>
        <v>0</v>
      </c>
    </row>
    <row r="4555" spans="1:16" x14ac:dyDescent="0.35">
      <c r="A4555">
        <f t="shared" si="646"/>
        <v>0</v>
      </c>
      <c r="B4555" s="4" t="str">
        <f>IF($M4555&gt;300,"",IF(OR(INDEX(Bemenet!$E$2:$E$301,$M4555)="",INDEX(Bemenet!$F$2:$F$301,$M4555)=""),"",MAX(INDEX(Bemenet!$E$2:$E$301,$M4555),INDEX(Szabalyok!$A:$A,$N4555))))</f>
        <v/>
      </c>
      <c r="C4555" s="4" t="str">
        <f>IF($B4555="","",MIN(INDEX(Bemenet!$F$2:$F$301,$M4555),INDEX(Szabalyok!$B:$B,$N4555)))</f>
        <v/>
      </c>
      <c r="D4555" s="5" t="str">
        <f>IF(AND($B4555&lt;&gt;"",$C4555&lt;&gt;"",$B4555&lt;=$C4555),INDEX(Bemenet!$G$2:$G$301,$M4555),"")</f>
        <v/>
      </c>
      <c r="E4555" s="6" t="str">
        <f>IF(AND($B4555&lt;&gt;"",$C4555&lt;&gt;"",$B4555&lt;=$C4555),INDEX(Bemenet!$D$2:$D$301,$M4555),"")</f>
        <v/>
      </c>
      <c r="F4555" s="5" t="str">
        <f t="shared" si="639"/>
        <v/>
      </c>
      <c r="G4555" s="5" t="str">
        <f t="shared" si="640"/>
        <v/>
      </c>
      <c r="H4555" s="9" t="str">
        <f t="shared" si="641"/>
        <v/>
      </c>
      <c r="I4555" s="5" t="str">
        <f t="shared" si="642"/>
        <v/>
      </c>
      <c r="J4555" s="5" t="str">
        <f>IF(OR($L4555="",NOT(COUNTIFS($L$2:$L4555,$L4555)=1)),"",SUMIFS($G:$G,$L:$L,$L4555))</f>
        <v/>
      </c>
      <c r="K4555" s="5" t="str">
        <f>IF(OR($L4555="",NOT(COUNTIFS($L$2:$L4555,$L4555)=1)),"",SUMIFS($I:$I,$L:$L,$L4555))</f>
        <v/>
      </c>
      <c r="L4555" s="6" t="str">
        <f t="shared" si="643"/>
        <v/>
      </c>
      <c r="M4555" s="6">
        <f t="shared" si="644"/>
        <v>183</v>
      </c>
      <c r="N4555" s="6">
        <f t="shared" si="645"/>
        <v>5</v>
      </c>
      <c r="O4555" s="9" t="str">
        <f>IF(AND($B4555&lt;&gt;"",$C4555&lt;&gt;"",$B4555&lt;=$C4555),INDEX(Szabalyok!$C:$C,$N4555),"")</f>
        <v/>
      </c>
      <c r="P4555">
        <f t="shared" si="647"/>
        <v>0</v>
      </c>
    </row>
    <row r="4556" spans="1:16" x14ac:dyDescent="0.35">
      <c r="A4556">
        <f t="shared" si="646"/>
        <v>0</v>
      </c>
      <c r="B4556" s="4" t="str">
        <f>IF($M4556&gt;300,"",IF(OR(INDEX(Bemenet!$E$2:$E$301,$M4556)="",INDEX(Bemenet!$F$2:$F$301,$M4556)=""),"",MAX(INDEX(Bemenet!$E$2:$E$301,$M4556),INDEX(Szabalyok!$A:$A,$N4556))))</f>
        <v/>
      </c>
      <c r="C4556" s="4" t="str">
        <f>IF($B4556="","",MIN(INDEX(Bemenet!$F$2:$F$301,$M4556),INDEX(Szabalyok!$B:$B,$N4556)))</f>
        <v/>
      </c>
      <c r="D4556" s="5" t="str">
        <f>IF(AND($B4556&lt;&gt;"",$C4556&lt;&gt;"",$B4556&lt;=$C4556),INDEX(Bemenet!$G$2:$G$301,$M4556),"")</f>
        <v/>
      </c>
      <c r="E4556" s="6" t="str">
        <f>IF(AND($B4556&lt;&gt;"",$C4556&lt;&gt;"",$B4556&lt;=$C4556),INDEX(Bemenet!$D$2:$D$301,$M4556),"")</f>
        <v/>
      </c>
      <c r="F4556" s="5" t="str">
        <f t="shared" si="639"/>
        <v/>
      </c>
      <c r="G4556" s="5" t="str">
        <f t="shared" si="640"/>
        <v/>
      </c>
      <c r="H4556" s="9" t="str">
        <f t="shared" si="641"/>
        <v/>
      </c>
      <c r="I4556" s="5" t="str">
        <f t="shared" si="642"/>
        <v/>
      </c>
      <c r="J4556" s="5" t="str">
        <f>IF(OR($L4556="",NOT(COUNTIFS($L$2:$L4556,$L4556)=1)),"",SUMIFS($G:$G,$L:$L,$L4556))</f>
        <v/>
      </c>
      <c r="K4556" s="5" t="str">
        <f>IF(OR($L4556="",NOT(COUNTIFS($L$2:$L4556,$L4556)=1)),"",SUMIFS($I:$I,$L:$L,$L4556))</f>
        <v/>
      </c>
      <c r="L4556" s="6" t="str">
        <f t="shared" si="643"/>
        <v/>
      </c>
      <c r="M4556" s="6">
        <f t="shared" si="644"/>
        <v>183</v>
      </c>
      <c r="N4556" s="6">
        <f t="shared" si="645"/>
        <v>6</v>
      </c>
      <c r="O4556" s="9" t="str">
        <f>IF(AND($B4556&lt;&gt;"",$C4556&lt;&gt;"",$B4556&lt;=$C4556),INDEX(Szabalyok!$C:$C,$N4556),"")</f>
        <v/>
      </c>
      <c r="P4556">
        <f t="shared" si="647"/>
        <v>0</v>
      </c>
    </row>
    <row r="4557" spans="1:16" x14ac:dyDescent="0.35">
      <c r="A4557">
        <f t="shared" si="646"/>
        <v>0</v>
      </c>
      <c r="B4557" s="4" t="str">
        <f>IF($M4557&gt;300,"",IF(OR(INDEX(Bemenet!$E$2:$E$301,$M4557)="",INDEX(Bemenet!$F$2:$F$301,$M4557)=""),"",MAX(INDEX(Bemenet!$E$2:$E$301,$M4557),INDEX(Szabalyok!$A:$A,$N4557))))</f>
        <v/>
      </c>
      <c r="C4557" s="4" t="str">
        <f>IF($B4557="","",MIN(INDEX(Bemenet!$F$2:$F$301,$M4557),INDEX(Szabalyok!$B:$B,$N4557)))</f>
        <v/>
      </c>
      <c r="D4557" s="5" t="str">
        <f>IF(AND($B4557&lt;&gt;"",$C4557&lt;&gt;"",$B4557&lt;=$C4557),INDEX(Bemenet!$G$2:$G$301,$M4557),"")</f>
        <v/>
      </c>
      <c r="E4557" s="6" t="str">
        <f>IF(AND($B4557&lt;&gt;"",$C4557&lt;&gt;"",$B4557&lt;=$C4557),INDEX(Bemenet!$D$2:$D$301,$M4557),"")</f>
        <v/>
      </c>
      <c r="F4557" s="5" t="str">
        <f t="shared" si="639"/>
        <v/>
      </c>
      <c r="G4557" s="5" t="str">
        <f t="shared" si="640"/>
        <v/>
      </c>
      <c r="H4557" s="9" t="str">
        <f t="shared" si="641"/>
        <v/>
      </c>
      <c r="I4557" s="5" t="str">
        <f t="shared" si="642"/>
        <v/>
      </c>
      <c r="J4557" s="5" t="str">
        <f>IF(OR($L4557="",NOT(COUNTIFS($L$2:$L4557,$L4557)=1)),"",SUMIFS($G:$G,$L:$L,$L4557))</f>
        <v/>
      </c>
      <c r="K4557" s="5" t="str">
        <f>IF(OR($L4557="",NOT(COUNTIFS($L$2:$L4557,$L4557)=1)),"",SUMIFS($I:$I,$L:$L,$L4557))</f>
        <v/>
      </c>
      <c r="L4557" s="6" t="str">
        <f t="shared" si="643"/>
        <v/>
      </c>
      <c r="M4557" s="6">
        <f t="shared" si="644"/>
        <v>183</v>
      </c>
      <c r="N4557" s="6">
        <f t="shared" si="645"/>
        <v>7</v>
      </c>
      <c r="O4557" s="9" t="str">
        <f>IF(AND($B4557&lt;&gt;"",$C4557&lt;&gt;"",$B4557&lt;=$C4557),INDEX(Szabalyok!$C:$C,$N4557),"")</f>
        <v/>
      </c>
      <c r="P4557">
        <f t="shared" si="647"/>
        <v>0</v>
      </c>
    </row>
    <row r="4558" spans="1:16" x14ac:dyDescent="0.35">
      <c r="A4558">
        <f t="shared" si="646"/>
        <v>0</v>
      </c>
      <c r="B4558" s="4" t="str">
        <f>IF($M4558&gt;300,"",IF(OR(INDEX(Bemenet!$E$2:$E$301,$M4558)="",INDEX(Bemenet!$F$2:$F$301,$M4558)=""),"",MAX(INDEX(Bemenet!$E$2:$E$301,$M4558),INDEX(Szabalyok!$A:$A,$N4558))))</f>
        <v/>
      </c>
      <c r="C4558" s="4" t="str">
        <f>IF($B4558="","",MIN(INDEX(Bemenet!$F$2:$F$301,$M4558),INDEX(Szabalyok!$B:$B,$N4558)))</f>
        <v/>
      </c>
      <c r="D4558" s="5" t="str">
        <f>IF(AND($B4558&lt;&gt;"",$C4558&lt;&gt;"",$B4558&lt;=$C4558),INDEX(Bemenet!$G$2:$G$301,$M4558),"")</f>
        <v/>
      </c>
      <c r="E4558" s="6" t="str">
        <f>IF(AND($B4558&lt;&gt;"",$C4558&lt;&gt;"",$B4558&lt;=$C4558),INDEX(Bemenet!$D$2:$D$301,$M4558),"")</f>
        <v/>
      </c>
      <c r="F4558" s="5" t="str">
        <f t="shared" si="639"/>
        <v/>
      </c>
      <c r="G4558" s="5" t="str">
        <f t="shared" si="640"/>
        <v/>
      </c>
      <c r="H4558" s="9" t="str">
        <f t="shared" si="641"/>
        <v/>
      </c>
      <c r="I4558" s="5" t="str">
        <f t="shared" si="642"/>
        <v/>
      </c>
      <c r="J4558" s="5" t="str">
        <f>IF(OR($L4558="",NOT(COUNTIFS($L$2:$L4558,$L4558)=1)),"",SUMIFS($G:$G,$L:$L,$L4558))</f>
        <v/>
      </c>
      <c r="K4558" s="5" t="str">
        <f>IF(OR($L4558="",NOT(COUNTIFS($L$2:$L4558,$L4558)=1)),"",SUMIFS($I:$I,$L:$L,$L4558))</f>
        <v/>
      </c>
      <c r="L4558" s="6" t="str">
        <f t="shared" si="643"/>
        <v/>
      </c>
      <c r="M4558" s="6">
        <f t="shared" si="644"/>
        <v>183</v>
      </c>
      <c r="N4558" s="6">
        <f t="shared" si="645"/>
        <v>8</v>
      </c>
      <c r="O4558" s="9" t="str">
        <f>IF(AND($B4558&lt;&gt;"",$C4558&lt;&gt;"",$B4558&lt;=$C4558),INDEX(Szabalyok!$C:$C,$N4558),"")</f>
        <v/>
      </c>
      <c r="P4558">
        <f t="shared" si="647"/>
        <v>0</v>
      </c>
    </row>
    <row r="4559" spans="1:16" x14ac:dyDescent="0.35">
      <c r="A4559">
        <f t="shared" si="646"/>
        <v>0</v>
      </c>
      <c r="B4559" s="4" t="str">
        <f>IF($M4559&gt;300,"",IF(OR(INDEX(Bemenet!$E$2:$E$301,$M4559)="",INDEX(Bemenet!$F$2:$F$301,$M4559)=""),"",MAX(INDEX(Bemenet!$E$2:$E$301,$M4559),INDEX(Szabalyok!$A:$A,$N4559))))</f>
        <v/>
      </c>
      <c r="C4559" s="4" t="str">
        <f>IF($B4559="","",MIN(INDEX(Bemenet!$F$2:$F$301,$M4559),INDEX(Szabalyok!$B:$B,$N4559)))</f>
        <v/>
      </c>
      <c r="D4559" s="5" t="str">
        <f>IF(AND($B4559&lt;&gt;"",$C4559&lt;&gt;"",$B4559&lt;=$C4559),INDEX(Bemenet!$G$2:$G$301,$M4559),"")</f>
        <v/>
      </c>
      <c r="E4559" s="6" t="str">
        <f>IF(AND($B4559&lt;&gt;"",$C4559&lt;&gt;"",$B4559&lt;=$C4559),INDEX(Bemenet!$D$2:$D$301,$M4559),"")</f>
        <v/>
      </c>
      <c r="F4559" s="5" t="str">
        <f t="shared" si="639"/>
        <v/>
      </c>
      <c r="G4559" s="5" t="str">
        <f t="shared" si="640"/>
        <v/>
      </c>
      <c r="H4559" s="9" t="str">
        <f t="shared" si="641"/>
        <v/>
      </c>
      <c r="I4559" s="5" t="str">
        <f t="shared" si="642"/>
        <v/>
      </c>
      <c r="J4559" s="5" t="str">
        <f>IF(OR($L4559="",NOT(COUNTIFS($L$2:$L4559,$L4559)=1)),"",SUMIFS($G:$G,$L:$L,$L4559))</f>
        <v/>
      </c>
      <c r="K4559" s="5" t="str">
        <f>IF(OR($L4559="",NOT(COUNTIFS($L$2:$L4559,$L4559)=1)),"",SUMIFS($I:$I,$L:$L,$L4559))</f>
        <v/>
      </c>
      <c r="L4559" s="6" t="str">
        <f t="shared" si="643"/>
        <v/>
      </c>
      <c r="M4559" s="6">
        <f t="shared" si="644"/>
        <v>183</v>
      </c>
      <c r="N4559" s="6">
        <f t="shared" si="645"/>
        <v>9</v>
      </c>
      <c r="O4559" s="9" t="str">
        <f>IF(AND($B4559&lt;&gt;"",$C4559&lt;&gt;"",$B4559&lt;=$C4559),INDEX(Szabalyok!$C:$C,$N4559),"")</f>
        <v/>
      </c>
      <c r="P4559">
        <f t="shared" si="647"/>
        <v>0</v>
      </c>
    </row>
    <row r="4560" spans="1:16" x14ac:dyDescent="0.35">
      <c r="A4560">
        <f t="shared" si="646"/>
        <v>0</v>
      </c>
      <c r="B4560" s="4" t="str">
        <f>IF($M4560&gt;300,"",IF(OR(INDEX(Bemenet!$E$2:$E$301,$M4560)="",INDEX(Bemenet!$F$2:$F$301,$M4560)=""),"",MAX(INDEX(Bemenet!$E$2:$E$301,$M4560),INDEX(Szabalyok!$A:$A,$N4560))))</f>
        <v/>
      </c>
      <c r="C4560" s="4" t="str">
        <f>IF($B4560="","",MIN(INDEX(Bemenet!$F$2:$F$301,$M4560),INDEX(Szabalyok!$B:$B,$N4560)))</f>
        <v/>
      </c>
      <c r="D4560" s="5" t="str">
        <f>IF(AND($B4560&lt;&gt;"",$C4560&lt;&gt;"",$B4560&lt;=$C4560),INDEX(Bemenet!$G$2:$G$301,$M4560),"")</f>
        <v/>
      </c>
      <c r="E4560" s="6" t="str">
        <f>IF(AND($B4560&lt;&gt;"",$C4560&lt;&gt;"",$B4560&lt;=$C4560),INDEX(Bemenet!$D$2:$D$301,$M4560),"")</f>
        <v/>
      </c>
      <c r="F4560" s="5" t="str">
        <f t="shared" si="639"/>
        <v/>
      </c>
      <c r="G4560" s="5" t="str">
        <f t="shared" si="640"/>
        <v/>
      </c>
      <c r="H4560" s="9" t="str">
        <f t="shared" si="641"/>
        <v/>
      </c>
      <c r="I4560" s="5" t="str">
        <f t="shared" si="642"/>
        <v/>
      </c>
      <c r="J4560" s="5" t="str">
        <f>IF(OR($L4560="",NOT(COUNTIFS($L$2:$L4560,$L4560)=1)),"",SUMIFS($G:$G,$L:$L,$L4560))</f>
        <v/>
      </c>
      <c r="K4560" s="5" t="str">
        <f>IF(OR($L4560="",NOT(COUNTIFS($L$2:$L4560,$L4560)=1)),"",SUMIFS($I:$I,$L:$L,$L4560))</f>
        <v/>
      </c>
      <c r="L4560" s="6" t="str">
        <f t="shared" si="643"/>
        <v/>
      </c>
      <c r="M4560" s="6">
        <f t="shared" si="644"/>
        <v>183</v>
      </c>
      <c r="N4560" s="6">
        <f t="shared" si="645"/>
        <v>10</v>
      </c>
      <c r="O4560" s="9" t="str">
        <f>IF(AND($B4560&lt;&gt;"",$C4560&lt;&gt;"",$B4560&lt;=$C4560),INDEX(Szabalyok!$C:$C,$N4560),"")</f>
        <v/>
      </c>
      <c r="P4560">
        <f t="shared" si="647"/>
        <v>0</v>
      </c>
    </row>
    <row r="4561" spans="1:16" x14ac:dyDescent="0.35">
      <c r="A4561">
        <f t="shared" si="646"/>
        <v>0</v>
      </c>
      <c r="B4561" s="4" t="str">
        <f>IF($M4561&gt;300,"",IF(OR(INDEX(Bemenet!$E$2:$E$301,$M4561)="",INDEX(Bemenet!$F$2:$F$301,$M4561)=""),"",MAX(INDEX(Bemenet!$E$2:$E$301,$M4561),INDEX(Szabalyok!$A:$A,$N4561))))</f>
        <v/>
      </c>
      <c r="C4561" s="4" t="str">
        <f>IF($B4561="","",MIN(INDEX(Bemenet!$F$2:$F$301,$M4561),INDEX(Szabalyok!$B:$B,$N4561)))</f>
        <v/>
      </c>
      <c r="D4561" s="5" t="str">
        <f>IF(AND($B4561&lt;&gt;"",$C4561&lt;&gt;"",$B4561&lt;=$C4561),INDEX(Bemenet!$G$2:$G$301,$M4561),"")</f>
        <v/>
      </c>
      <c r="E4561" s="6" t="str">
        <f>IF(AND($B4561&lt;&gt;"",$C4561&lt;&gt;"",$B4561&lt;=$C4561),INDEX(Bemenet!$D$2:$D$301,$M4561),"")</f>
        <v/>
      </c>
      <c r="F4561" s="5" t="str">
        <f t="shared" si="639"/>
        <v/>
      </c>
      <c r="G4561" s="5" t="str">
        <f t="shared" si="640"/>
        <v/>
      </c>
      <c r="H4561" s="9" t="str">
        <f t="shared" si="641"/>
        <v/>
      </c>
      <c r="I4561" s="5" t="str">
        <f t="shared" si="642"/>
        <v/>
      </c>
      <c r="J4561" s="5" t="str">
        <f>IF(OR($L4561="",NOT(COUNTIFS($L$2:$L4561,$L4561)=1)),"",SUMIFS($G:$G,$L:$L,$L4561))</f>
        <v/>
      </c>
      <c r="K4561" s="5" t="str">
        <f>IF(OR($L4561="",NOT(COUNTIFS($L$2:$L4561,$L4561)=1)),"",SUMIFS($I:$I,$L:$L,$L4561))</f>
        <v/>
      </c>
      <c r="L4561" s="6" t="str">
        <f t="shared" si="643"/>
        <v/>
      </c>
      <c r="M4561" s="6">
        <f t="shared" si="644"/>
        <v>183</v>
      </c>
      <c r="N4561" s="6">
        <f t="shared" si="645"/>
        <v>11</v>
      </c>
      <c r="O4561" s="9" t="str">
        <f>IF(AND($B4561&lt;&gt;"",$C4561&lt;&gt;"",$B4561&lt;=$C4561),INDEX(Szabalyok!$C:$C,$N4561),"")</f>
        <v/>
      </c>
      <c r="P4561">
        <f t="shared" si="647"/>
        <v>0</v>
      </c>
    </row>
    <row r="4562" spans="1:16" x14ac:dyDescent="0.35">
      <c r="A4562">
        <f t="shared" si="646"/>
        <v>0</v>
      </c>
      <c r="B4562" s="4" t="str">
        <f>IF($M4562&gt;300,"",IF(OR(INDEX(Bemenet!$E$2:$E$301,$M4562)="",INDEX(Bemenet!$F$2:$F$301,$M4562)=""),"",MAX(INDEX(Bemenet!$E$2:$E$301,$M4562),INDEX(Szabalyok!$A:$A,$N4562))))</f>
        <v/>
      </c>
      <c r="C4562" s="4" t="str">
        <f>IF($B4562="","",MIN(INDEX(Bemenet!$F$2:$F$301,$M4562),INDEX(Szabalyok!$B:$B,$N4562)))</f>
        <v/>
      </c>
      <c r="D4562" s="5" t="str">
        <f>IF(AND($B4562&lt;&gt;"",$C4562&lt;&gt;"",$B4562&lt;=$C4562),INDEX(Bemenet!$G$2:$G$301,$M4562),"")</f>
        <v/>
      </c>
      <c r="E4562" s="6" t="str">
        <f>IF(AND($B4562&lt;&gt;"",$C4562&lt;&gt;"",$B4562&lt;=$C4562),INDEX(Bemenet!$D$2:$D$301,$M4562),"")</f>
        <v/>
      </c>
      <c r="F4562" s="5" t="str">
        <f t="shared" si="639"/>
        <v/>
      </c>
      <c r="G4562" s="5" t="str">
        <f t="shared" si="640"/>
        <v/>
      </c>
      <c r="H4562" s="9" t="str">
        <f t="shared" si="641"/>
        <v/>
      </c>
      <c r="I4562" s="5" t="str">
        <f t="shared" si="642"/>
        <v/>
      </c>
      <c r="J4562" s="5" t="str">
        <f>IF(OR($L4562="",NOT(COUNTIFS($L$2:$L4562,$L4562)=1)),"",SUMIFS($G:$G,$L:$L,$L4562))</f>
        <v/>
      </c>
      <c r="K4562" s="5" t="str">
        <f>IF(OR($L4562="",NOT(COUNTIFS($L$2:$L4562,$L4562)=1)),"",SUMIFS($I:$I,$L:$L,$L4562))</f>
        <v/>
      </c>
      <c r="L4562" s="6" t="str">
        <f t="shared" si="643"/>
        <v/>
      </c>
      <c r="M4562" s="6">
        <f t="shared" si="644"/>
        <v>183</v>
      </c>
      <c r="N4562" s="6">
        <f t="shared" si="645"/>
        <v>12</v>
      </c>
      <c r="O4562" s="9" t="str">
        <f>IF(AND($B4562&lt;&gt;"",$C4562&lt;&gt;"",$B4562&lt;=$C4562),INDEX(Szabalyok!$C:$C,$N4562),"")</f>
        <v/>
      </c>
      <c r="P4562">
        <f t="shared" si="647"/>
        <v>0</v>
      </c>
    </row>
    <row r="4563" spans="1:16" x14ac:dyDescent="0.35">
      <c r="A4563">
        <f t="shared" si="646"/>
        <v>0</v>
      </c>
      <c r="B4563" s="4" t="str">
        <f>IF($M4563&gt;300,"",IF(OR(INDEX(Bemenet!$E$2:$E$301,$M4563)="",INDEX(Bemenet!$F$2:$F$301,$M4563)=""),"",MAX(INDEX(Bemenet!$E$2:$E$301,$M4563),INDEX(Szabalyok!$A:$A,$N4563))))</f>
        <v/>
      </c>
      <c r="C4563" s="4" t="str">
        <f>IF($B4563="","",MIN(INDEX(Bemenet!$F$2:$F$301,$M4563),INDEX(Szabalyok!$B:$B,$N4563)))</f>
        <v/>
      </c>
      <c r="D4563" s="5" t="str">
        <f>IF(AND($B4563&lt;&gt;"",$C4563&lt;&gt;"",$B4563&lt;=$C4563),INDEX(Bemenet!$G$2:$G$301,$M4563),"")</f>
        <v/>
      </c>
      <c r="E4563" s="6" t="str">
        <f>IF(AND($B4563&lt;&gt;"",$C4563&lt;&gt;"",$B4563&lt;=$C4563),INDEX(Bemenet!$D$2:$D$301,$M4563),"")</f>
        <v/>
      </c>
      <c r="F4563" s="5" t="str">
        <f t="shared" si="639"/>
        <v/>
      </c>
      <c r="G4563" s="5" t="str">
        <f t="shared" si="640"/>
        <v/>
      </c>
      <c r="H4563" s="9" t="str">
        <f t="shared" si="641"/>
        <v/>
      </c>
      <c r="I4563" s="5" t="str">
        <f t="shared" si="642"/>
        <v/>
      </c>
      <c r="J4563" s="5" t="str">
        <f>IF(OR($L4563="",NOT(COUNTIFS($L$2:$L4563,$L4563)=1)),"",SUMIFS($G:$G,$L:$L,$L4563))</f>
        <v/>
      </c>
      <c r="K4563" s="5" t="str">
        <f>IF(OR($L4563="",NOT(COUNTIFS($L$2:$L4563,$L4563)=1)),"",SUMIFS($I:$I,$L:$L,$L4563))</f>
        <v/>
      </c>
      <c r="L4563" s="6" t="str">
        <f t="shared" si="643"/>
        <v/>
      </c>
      <c r="M4563" s="6">
        <f t="shared" si="644"/>
        <v>183</v>
      </c>
      <c r="N4563" s="6">
        <f t="shared" si="645"/>
        <v>13</v>
      </c>
      <c r="O4563" s="9" t="str">
        <f>IF(AND($B4563&lt;&gt;"",$C4563&lt;&gt;"",$B4563&lt;=$C4563),INDEX(Szabalyok!$C:$C,$N4563),"")</f>
        <v/>
      </c>
      <c r="P4563">
        <f t="shared" si="647"/>
        <v>0</v>
      </c>
    </row>
    <row r="4564" spans="1:16" x14ac:dyDescent="0.35">
      <c r="A4564">
        <f t="shared" si="646"/>
        <v>0</v>
      </c>
      <c r="B4564" s="4" t="str">
        <f>IF($M4564&gt;300,"",IF(OR(INDEX(Bemenet!$E$2:$E$301,$M4564)="",INDEX(Bemenet!$F$2:$F$301,$M4564)=""),"",MAX(INDEX(Bemenet!$E$2:$E$301,$M4564),INDEX(Szabalyok!$A:$A,$N4564))))</f>
        <v/>
      </c>
      <c r="C4564" s="4" t="str">
        <f>IF($B4564="","",MIN(INDEX(Bemenet!$F$2:$F$301,$M4564),INDEX(Szabalyok!$B:$B,$N4564)))</f>
        <v/>
      </c>
      <c r="D4564" s="5" t="str">
        <f>IF(AND($B4564&lt;&gt;"",$C4564&lt;&gt;"",$B4564&lt;=$C4564),INDEX(Bemenet!$G$2:$G$301,$M4564),"")</f>
        <v/>
      </c>
      <c r="E4564" s="6" t="str">
        <f>IF(AND($B4564&lt;&gt;"",$C4564&lt;&gt;"",$B4564&lt;=$C4564),INDEX(Bemenet!$D$2:$D$301,$M4564),"")</f>
        <v/>
      </c>
      <c r="F4564" s="5" t="str">
        <f t="shared" si="639"/>
        <v/>
      </c>
      <c r="G4564" s="5" t="str">
        <f t="shared" si="640"/>
        <v/>
      </c>
      <c r="H4564" s="9" t="str">
        <f t="shared" si="641"/>
        <v/>
      </c>
      <c r="I4564" s="5" t="str">
        <f t="shared" si="642"/>
        <v/>
      </c>
      <c r="J4564" s="5" t="str">
        <f>IF(OR($L4564="",NOT(COUNTIFS($L$2:$L4564,$L4564)=1)),"",SUMIFS($G:$G,$L:$L,$L4564))</f>
        <v/>
      </c>
      <c r="K4564" s="5" t="str">
        <f>IF(OR($L4564="",NOT(COUNTIFS($L$2:$L4564,$L4564)=1)),"",SUMIFS($I:$I,$L:$L,$L4564))</f>
        <v/>
      </c>
      <c r="L4564" s="6" t="str">
        <f t="shared" si="643"/>
        <v/>
      </c>
      <c r="M4564" s="6">
        <f t="shared" si="644"/>
        <v>183</v>
      </c>
      <c r="N4564" s="6">
        <f t="shared" si="645"/>
        <v>14</v>
      </c>
      <c r="O4564" s="9" t="str">
        <f>IF(AND($B4564&lt;&gt;"",$C4564&lt;&gt;"",$B4564&lt;=$C4564),INDEX(Szabalyok!$C:$C,$N4564),"")</f>
        <v/>
      </c>
      <c r="P4564">
        <f t="shared" si="647"/>
        <v>0</v>
      </c>
    </row>
    <row r="4565" spans="1:16" x14ac:dyDescent="0.35">
      <c r="A4565">
        <f t="shared" si="646"/>
        <v>0</v>
      </c>
      <c r="B4565" s="4" t="str">
        <f>IF($M4565&gt;300,"",IF(OR(INDEX(Bemenet!$E$2:$E$301,$M4565)="",INDEX(Bemenet!$F$2:$F$301,$M4565)=""),"",MAX(INDEX(Bemenet!$E$2:$E$301,$M4565),INDEX(Szabalyok!$A:$A,$N4565))))</f>
        <v/>
      </c>
      <c r="C4565" s="4" t="str">
        <f>IF($B4565="","",MIN(INDEX(Bemenet!$F$2:$F$301,$M4565),INDEX(Szabalyok!$B:$B,$N4565)))</f>
        <v/>
      </c>
      <c r="D4565" s="5" t="str">
        <f>IF(AND($B4565&lt;&gt;"",$C4565&lt;&gt;"",$B4565&lt;=$C4565),INDEX(Bemenet!$G$2:$G$301,$M4565),"")</f>
        <v/>
      </c>
      <c r="E4565" s="6" t="str">
        <f>IF(AND($B4565&lt;&gt;"",$C4565&lt;&gt;"",$B4565&lt;=$C4565),INDEX(Bemenet!$D$2:$D$301,$M4565),"")</f>
        <v/>
      </c>
      <c r="F4565" s="5" t="str">
        <f t="shared" si="639"/>
        <v/>
      </c>
      <c r="G4565" s="5" t="str">
        <f t="shared" si="640"/>
        <v/>
      </c>
      <c r="H4565" s="9" t="str">
        <f t="shared" si="641"/>
        <v/>
      </c>
      <c r="I4565" s="5" t="str">
        <f t="shared" si="642"/>
        <v/>
      </c>
      <c r="J4565" s="5" t="str">
        <f>IF(OR($L4565="",NOT(COUNTIFS($L$2:$L4565,$L4565)=1)),"",SUMIFS($G:$G,$L:$L,$L4565))</f>
        <v/>
      </c>
      <c r="K4565" s="5" t="str">
        <f>IF(OR($L4565="",NOT(COUNTIFS($L$2:$L4565,$L4565)=1)),"",SUMIFS($I:$I,$L:$L,$L4565))</f>
        <v/>
      </c>
      <c r="L4565" s="6" t="str">
        <f t="shared" si="643"/>
        <v/>
      </c>
      <c r="M4565" s="6">
        <f t="shared" si="644"/>
        <v>183</v>
      </c>
      <c r="N4565" s="6">
        <f t="shared" si="645"/>
        <v>15</v>
      </c>
      <c r="O4565" s="9" t="str">
        <f>IF(AND($B4565&lt;&gt;"",$C4565&lt;&gt;"",$B4565&lt;=$C4565),INDEX(Szabalyok!$C:$C,$N4565),"")</f>
        <v/>
      </c>
      <c r="P4565">
        <f t="shared" si="647"/>
        <v>0</v>
      </c>
    </row>
    <row r="4566" spans="1:16" x14ac:dyDescent="0.35">
      <c r="A4566">
        <f t="shared" si="646"/>
        <v>0</v>
      </c>
      <c r="B4566" s="4" t="str">
        <f>IF($M4566&gt;300,"",IF(OR(INDEX(Bemenet!$E$2:$E$301,$M4566)="",INDEX(Bemenet!$F$2:$F$301,$M4566)=""),"",MAX(INDEX(Bemenet!$E$2:$E$301,$M4566),INDEX(Szabalyok!$A:$A,$N4566))))</f>
        <v/>
      </c>
      <c r="C4566" s="4" t="str">
        <f>IF($B4566="","",MIN(INDEX(Bemenet!$F$2:$F$301,$M4566),INDEX(Szabalyok!$B:$B,$N4566)))</f>
        <v/>
      </c>
      <c r="D4566" s="5" t="str">
        <f>IF(AND($B4566&lt;&gt;"",$C4566&lt;&gt;"",$B4566&lt;=$C4566),INDEX(Bemenet!$G$2:$G$301,$M4566),"")</f>
        <v/>
      </c>
      <c r="E4566" s="6" t="str">
        <f>IF(AND($B4566&lt;&gt;"",$C4566&lt;&gt;"",$B4566&lt;=$C4566),INDEX(Bemenet!$D$2:$D$301,$M4566),"")</f>
        <v/>
      </c>
      <c r="F4566" s="5" t="str">
        <f t="shared" si="639"/>
        <v/>
      </c>
      <c r="G4566" s="5" t="str">
        <f t="shared" si="640"/>
        <v/>
      </c>
      <c r="H4566" s="9" t="str">
        <f t="shared" si="641"/>
        <v/>
      </c>
      <c r="I4566" s="5" t="str">
        <f t="shared" si="642"/>
        <v/>
      </c>
      <c r="J4566" s="5" t="str">
        <f>IF(OR($L4566="",NOT(COUNTIFS($L$2:$L4566,$L4566)=1)),"",SUMIFS($G:$G,$L:$L,$L4566))</f>
        <v/>
      </c>
      <c r="K4566" s="5" t="str">
        <f>IF(OR($L4566="",NOT(COUNTIFS($L$2:$L4566,$L4566)=1)),"",SUMIFS($I:$I,$L:$L,$L4566))</f>
        <v/>
      </c>
      <c r="L4566" s="6" t="str">
        <f t="shared" si="643"/>
        <v/>
      </c>
      <c r="M4566" s="6">
        <f t="shared" si="644"/>
        <v>183</v>
      </c>
      <c r="N4566" s="6">
        <f t="shared" si="645"/>
        <v>16</v>
      </c>
      <c r="O4566" s="9" t="str">
        <f>IF(AND($B4566&lt;&gt;"",$C4566&lt;&gt;"",$B4566&lt;=$C4566),INDEX(Szabalyok!$C:$C,$N4566),"")</f>
        <v/>
      </c>
      <c r="P4566">
        <f t="shared" si="647"/>
        <v>0</v>
      </c>
    </row>
    <row r="4567" spans="1:16" x14ac:dyDescent="0.35">
      <c r="A4567">
        <f t="shared" si="646"/>
        <v>0</v>
      </c>
      <c r="B4567" s="4" t="str">
        <f>IF($M4567&gt;300,"",IF(OR(INDEX(Bemenet!$E$2:$E$301,$M4567)="",INDEX(Bemenet!$F$2:$F$301,$M4567)=""),"",MAX(INDEX(Bemenet!$E$2:$E$301,$M4567),INDEX(Szabalyok!$A:$A,$N4567))))</f>
        <v/>
      </c>
      <c r="C4567" s="4" t="str">
        <f>IF($B4567="","",MIN(INDEX(Bemenet!$F$2:$F$301,$M4567),INDEX(Szabalyok!$B:$B,$N4567)))</f>
        <v/>
      </c>
      <c r="D4567" s="5" t="str">
        <f>IF(AND($B4567&lt;&gt;"",$C4567&lt;&gt;"",$B4567&lt;=$C4567),INDEX(Bemenet!$G$2:$G$301,$M4567),"")</f>
        <v/>
      </c>
      <c r="E4567" s="6" t="str">
        <f>IF(AND($B4567&lt;&gt;"",$C4567&lt;&gt;"",$B4567&lt;=$C4567),INDEX(Bemenet!$D$2:$D$301,$M4567),"")</f>
        <v/>
      </c>
      <c r="F4567" s="5" t="str">
        <f t="shared" si="639"/>
        <v/>
      </c>
      <c r="G4567" s="5" t="str">
        <f t="shared" si="640"/>
        <v/>
      </c>
      <c r="H4567" s="9" t="str">
        <f t="shared" si="641"/>
        <v/>
      </c>
      <c r="I4567" s="5" t="str">
        <f t="shared" si="642"/>
        <v/>
      </c>
      <c r="J4567" s="5" t="str">
        <f>IF(OR($L4567="",NOT(COUNTIFS($L$2:$L4567,$L4567)=1)),"",SUMIFS($G:$G,$L:$L,$L4567))</f>
        <v/>
      </c>
      <c r="K4567" s="5" t="str">
        <f>IF(OR($L4567="",NOT(COUNTIFS($L$2:$L4567,$L4567)=1)),"",SUMIFS($I:$I,$L:$L,$L4567))</f>
        <v/>
      </c>
      <c r="L4567" s="6" t="str">
        <f t="shared" si="643"/>
        <v/>
      </c>
      <c r="M4567" s="6">
        <f t="shared" si="644"/>
        <v>183</v>
      </c>
      <c r="N4567" s="6">
        <f t="shared" si="645"/>
        <v>17</v>
      </c>
      <c r="O4567" s="9" t="str">
        <f>IF(AND($B4567&lt;&gt;"",$C4567&lt;&gt;"",$B4567&lt;=$C4567),INDEX(Szabalyok!$C:$C,$N4567),"")</f>
        <v/>
      </c>
      <c r="P4567">
        <f t="shared" si="647"/>
        <v>0</v>
      </c>
    </row>
    <row r="4568" spans="1:16" x14ac:dyDescent="0.35">
      <c r="A4568">
        <f t="shared" si="646"/>
        <v>0</v>
      </c>
      <c r="B4568" s="4" t="str">
        <f>IF($M4568&gt;300,"",IF(OR(INDEX(Bemenet!$E$2:$E$301,$M4568)="",INDEX(Bemenet!$F$2:$F$301,$M4568)=""),"",MAX(INDEX(Bemenet!$E$2:$E$301,$M4568),INDEX(Szabalyok!$A:$A,$N4568))))</f>
        <v/>
      </c>
      <c r="C4568" s="4" t="str">
        <f>IF($B4568="","",MIN(INDEX(Bemenet!$F$2:$F$301,$M4568),INDEX(Szabalyok!$B:$B,$N4568)))</f>
        <v/>
      </c>
      <c r="D4568" s="5" t="str">
        <f>IF(AND($B4568&lt;&gt;"",$C4568&lt;&gt;"",$B4568&lt;=$C4568),INDEX(Bemenet!$G$2:$G$301,$M4568),"")</f>
        <v/>
      </c>
      <c r="E4568" s="6" t="str">
        <f>IF(AND($B4568&lt;&gt;"",$C4568&lt;&gt;"",$B4568&lt;=$C4568),INDEX(Bemenet!$D$2:$D$301,$M4568),"")</f>
        <v/>
      </c>
      <c r="F4568" s="5" t="str">
        <f t="shared" si="639"/>
        <v/>
      </c>
      <c r="G4568" s="5" t="str">
        <f t="shared" si="640"/>
        <v/>
      </c>
      <c r="H4568" s="9" t="str">
        <f t="shared" si="641"/>
        <v/>
      </c>
      <c r="I4568" s="5" t="str">
        <f t="shared" si="642"/>
        <v/>
      </c>
      <c r="J4568" s="5" t="str">
        <f>IF(OR($L4568="",NOT(COUNTIFS($L$2:$L4568,$L4568)=1)),"",SUMIFS($G:$G,$L:$L,$L4568))</f>
        <v/>
      </c>
      <c r="K4568" s="5" t="str">
        <f>IF(OR($L4568="",NOT(COUNTIFS($L$2:$L4568,$L4568)=1)),"",SUMIFS($I:$I,$L:$L,$L4568))</f>
        <v/>
      </c>
      <c r="L4568" s="6" t="str">
        <f t="shared" si="643"/>
        <v/>
      </c>
      <c r="M4568" s="6">
        <f t="shared" si="644"/>
        <v>183</v>
      </c>
      <c r="N4568" s="6">
        <f t="shared" si="645"/>
        <v>18</v>
      </c>
      <c r="O4568" s="9" t="str">
        <f>IF(AND($B4568&lt;&gt;"",$C4568&lt;&gt;"",$B4568&lt;=$C4568),INDEX(Szabalyok!$C:$C,$N4568),"")</f>
        <v/>
      </c>
      <c r="P4568">
        <f t="shared" si="647"/>
        <v>0</v>
      </c>
    </row>
    <row r="4569" spans="1:16" x14ac:dyDescent="0.35">
      <c r="A4569">
        <f t="shared" si="646"/>
        <v>0</v>
      </c>
      <c r="B4569" s="4" t="str">
        <f>IF($M4569&gt;300,"",IF(OR(INDEX(Bemenet!$E$2:$E$301,$M4569)="",INDEX(Bemenet!$F$2:$F$301,$M4569)=""),"",MAX(INDEX(Bemenet!$E$2:$E$301,$M4569),INDEX(Szabalyok!$A:$A,$N4569))))</f>
        <v/>
      </c>
      <c r="C4569" s="4" t="str">
        <f>IF($B4569="","",MIN(INDEX(Bemenet!$F$2:$F$301,$M4569),INDEX(Szabalyok!$B:$B,$N4569)))</f>
        <v/>
      </c>
      <c r="D4569" s="5" t="str">
        <f>IF(AND($B4569&lt;&gt;"",$C4569&lt;&gt;"",$B4569&lt;=$C4569),INDEX(Bemenet!$G$2:$G$301,$M4569),"")</f>
        <v/>
      </c>
      <c r="E4569" s="6" t="str">
        <f>IF(AND($B4569&lt;&gt;"",$C4569&lt;&gt;"",$B4569&lt;=$C4569),INDEX(Bemenet!$D$2:$D$301,$M4569),"")</f>
        <v/>
      </c>
      <c r="F4569" s="5" t="str">
        <f t="shared" si="639"/>
        <v/>
      </c>
      <c r="G4569" s="5" t="str">
        <f t="shared" si="640"/>
        <v/>
      </c>
      <c r="H4569" s="9" t="str">
        <f t="shared" si="641"/>
        <v/>
      </c>
      <c r="I4569" s="5" t="str">
        <f t="shared" si="642"/>
        <v/>
      </c>
      <c r="J4569" s="5" t="str">
        <f>IF(OR($L4569="",NOT(COUNTIFS($L$2:$L4569,$L4569)=1)),"",SUMIFS($G:$G,$L:$L,$L4569))</f>
        <v/>
      </c>
      <c r="K4569" s="5" t="str">
        <f>IF(OR($L4569="",NOT(COUNTIFS($L$2:$L4569,$L4569)=1)),"",SUMIFS($I:$I,$L:$L,$L4569))</f>
        <v/>
      </c>
      <c r="L4569" s="6" t="str">
        <f t="shared" si="643"/>
        <v/>
      </c>
      <c r="M4569" s="6">
        <f t="shared" si="644"/>
        <v>183</v>
      </c>
      <c r="N4569" s="6">
        <f t="shared" si="645"/>
        <v>19</v>
      </c>
      <c r="O4569" s="9" t="str">
        <f>IF(AND($B4569&lt;&gt;"",$C4569&lt;&gt;"",$B4569&lt;=$C4569),INDEX(Szabalyok!$C:$C,$N4569),"")</f>
        <v/>
      </c>
      <c r="P4569">
        <f t="shared" si="647"/>
        <v>0</v>
      </c>
    </row>
    <row r="4570" spans="1:16" x14ac:dyDescent="0.35">
      <c r="A4570">
        <f t="shared" si="646"/>
        <v>0</v>
      </c>
      <c r="B4570" s="4" t="str">
        <f>IF($M4570&gt;300,"",IF(OR(INDEX(Bemenet!$E$2:$E$301,$M4570)="",INDEX(Bemenet!$F$2:$F$301,$M4570)=""),"",MAX(INDEX(Bemenet!$E$2:$E$301,$M4570),INDEX(Szabalyok!$A:$A,$N4570))))</f>
        <v/>
      </c>
      <c r="C4570" s="4" t="str">
        <f>IF($B4570="","",MIN(INDEX(Bemenet!$F$2:$F$301,$M4570),INDEX(Szabalyok!$B:$B,$N4570)))</f>
        <v/>
      </c>
      <c r="D4570" s="5" t="str">
        <f>IF(AND($B4570&lt;&gt;"",$C4570&lt;&gt;"",$B4570&lt;=$C4570),INDEX(Bemenet!$G$2:$G$301,$M4570),"")</f>
        <v/>
      </c>
      <c r="E4570" s="6" t="str">
        <f>IF(AND($B4570&lt;&gt;"",$C4570&lt;&gt;"",$B4570&lt;=$C4570),INDEX(Bemenet!$D$2:$D$301,$M4570),"")</f>
        <v/>
      </c>
      <c r="F4570" s="5" t="str">
        <f t="shared" si="639"/>
        <v/>
      </c>
      <c r="G4570" s="5" t="str">
        <f t="shared" si="640"/>
        <v/>
      </c>
      <c r="H4570" s="9" t="str">
        <f t="shared" si="641"/>
        <v/>
      </c>
      <c r="I4570" s="5" t="str">
        <f t="shared" si="642"/>
        <v/>
      </c>
      <c r="J4570" s="5" t="str">
        <f>IF(OR($L4570="",NOT(COUNTIFS($L$2:$L4570,$L4570)=1)),"",SUMIFS($G:$G,$L:$L,$L4570))</f>
        <v/>
      </c>
      <c r="K4570" s="5" t="str">
        <f>IF(OR($L4570="",NOT(COUNTIFS($L$2:$L4570,$L4570)=1)),"",SUMIFS($I:$I,$L:$L,$L4570))</f>
        <v/>
      </c>
      <c r="L4570" s="6" t="str">
        <f t="shared" si="643"/>
        <v/>
      </c>
      <c r="M4570" s="6">
        <f t="shared" si="644"/>
        <v>183</v>
      </c>
      <c r="N4570" s="6">
        <f t="shared" si="645"/>
        <v>20</v>
      </c>
      <c r="O4570" s="9" t="str">
        <f>IF(AND($B4570&lt;&gt;"",$C4570&lt;&gt;"",$B4570&lt;=$C4570),INDEX(Szabalyok!$C:$C,$N4570),"")</f>
        <v/>
      </c>
      <c r="P4570">
        <f t="shared" si="647"/>
        <v>0</v>
      </c>
    </row>
    <row r="4571" spans="1:16" x14ac:dyDescent="0.35">
      <c r="A4571">
        <f t="shared" si="646"/>
        <v>0</v>
      </c>
      <c r="B4571" s="4" t="str">
        <f>IF($M4571&gt;300,"",IF(OR(INDEX(Bemenet!$E$2:$E$301,$M4571)="",INDEX(Bemenet!$F$2:$F$301,$M4571)=""),"",MAX(INDEX(Bemenet!$E$2:$E$301,$M4571),INDEX(Szabalyok!$A:$A,$N4571))))</f>
        <v/>
      </c>
      <c r="C4571" s="4" t="str">
        <f>IF($B4571="","",MIN(INDEX(Bemenet!$F$2:$F$301,$M4571),INDEX(Szabalyok!$B:$B,$N4571)))</f>
        <v/>
      </c>
      <c r="D4571" s="5" t="str">
        <f>IF(AND($B4571&lt;&gt;"",$C4571&lt;&gt;"",$B4571&lt;=$C4571),INDEX(Bemenet!$G$2:$G$301,$M4571),"")</f>
        <v/>
      </c>
      <c r="E4571" s="6" t="str">
        <f>IF(AND($B4571&lt;&gt;"",$C4571&lt;&gt;"",$B4571&lt;=$C4571),INDEX(Bemenet!$D$2:$D$301,$M4571),"")</f>
        <v/>
      </c>
      <c r="F4571" s="5" t="str">
        <f t="shared" si="639"/>
        <v/>
      </c>
      <c r="G4571" s="5" t="str">
        <f t="shared" si="640"/>
        <v/>
      </c>
      <c r="H4571" s="9" t="str">
        <f t="shared" si="641"/>
        <v/>
      </c>
      <c r="I4571" s="5" t="str">
        <f t="shared" si="642"/>
        <v/>
      </c>
      <c r="J4571" s="5" t="str">
        <f>IF(OR($L4571="",NOT(COUNTIFS($L$2:$L4571,$L4571)=1)),"",SUMIFS($G:$G,$L:$L,$L4571))</f>
        <v/>
      </c>
      <c r="K4571" s="5" t="str">
        <f>IF(OR($L4571="",NOT(COUNTIFS($L$2:$L4571,$L4571)=1)),"",SUMIFS($I:$I,$L:$L,$L4571))</f>
        <v/>
      </c>
      <c r="L4571" s="6" t="str">
        <f t="shared" si="643"/>
        <v/>
      </c>
      <c r="M4571" s="6">
        <f t="shared" si="644"/>
        <v>183</v>
      </c>
      <c r="N4571" s="6">
        <f t="shared" si="645"/>
        <v>21</v>
      </c>
      <c r="O4571" s="9" t="str">
        <f>IF(AND($B4571&lt;&gt;"",$C4571&lt;&gt;"",$B4571&lt;=$C4571),INDEX(Szabalyok!$C:$C,$N4571),"")</f>
        <v/>
      </c>
      <c r="P4571">
        <f t="shared" si="647"/>
        <v>0</v>
      </c>
    </row>
    <row r="4572" spans="1:16" x14ac:dyDescent="0.35">
      <c r="A4572">
        <f t="shared" si="646"/>
        <v>0</v>
      </c>
      <c r="B4572" s="4" t="str">
        <f>IF($M4572&gt;300,"",IF(OR(INDEX(Bemenet!$E$2:$E$301,$M4572)="",INDEX(Bemenet!$F$2:$F$301,$M4572)=""),"",MAX(INDEX(Bemenet!$E$2:$E$301,$M4572),INDEX(Szabalyok!$A:$A,$N4572))))</f>
        <v/>
      </c>
      <c r="C4572" s="4" t="str">
        <f>IF($B4572="","",MIN(INDEX(Bemenet!$F$2:$F$301,$M4572),INDEX(Szabalyok!$B:$B,$N4572)))</f>
        <v/>
      </c>
      <c r="D4572" s="5" t="str">
        <f>IF(AND($B4572&lt;&gt;"",$C4572&lt;&gt;"",$B4572&lt;=$C4572),INDEX(Bemenet!$G$2:$G$301,$M4572),"")</f>
        <v/>
      </c>
      <c r="E4572" s="6" t="str">
        <f>IF(AND($B4572&lt;&gt;"",$C4572&lt;&gt;"",$B4572&lt;=$C4572),INDEX(Bemenet!$D$2:$D$301,$M4572),"")</f>
        <v/>
      </c>
      <c r="F4572" s="5" t="str">
        <f t="shared" si="639"/>
        <v/>
      </c>
      <c r="G4572" s="5" t="str">
        <f t="shared" si="640"/>
        <v/>
      </c>
      <c r="H4572" s="9" t="str">
        <f t="shared" si="641"/>
        <v/>
      </c>
      <c r="I4572" s="5" t="str">
        <f t="shared" si="642"/>
        <v/>
      </c>
      <c r="J4572" s="5" t="str">
        <f>IF(OR($L4572="",NOT(COUNTIFS($L$2:$L4572,$L4572)=1)),"",SUMIFS($G:$G,$L:$L,$L4572))</f>
        <v/>
      </c>
      <c r="K4572" s="5" t="str">
        <f>IF(OR($L4572="",NOT(COUNTIFS($L$2:$L4572,$L4572)=1)),"",SUMIFS($I:$I,$L:$L,$L4572))</f>
        <v/>
      </c>
      <c r="L4572" s="6" t="str">
        <f t="shared" si="643"/>
        <v/>
      </c>
      <c r="M4572" s="6">
        <f t="shared" si="644"/>
        <v>183</v>
      </c>
      <c r="N4572" s="6">
        <f t="shared" si="645"/>
        <v>22</v>
      </c>
      <c r="O4572" s="9" t="str">
        <f>IF(AND($B4572&lt;&gt;"",$C4572&lt;&gt;"",$B4572&lt;=$C4572),INDEX(Szabalyok!$C:$C,$N4572),"")</f>
        <v/>
      </c>
      <c r="P4572">
        <f t="shared" si="647"/>
        <v>0</v>
      </c>
    </row>
    <row r="4573" spans="1:16" x14ac:dyDescent="0.35">
      <c r="A4573">
        <f t="shared" si="646"/>
        <v>0</v>
      </c>
      <c r="B4573" s="4" t="str">
        <f>IF($M4573&gt;300,"",IF(OR(INDEX(Bemenet!$E$2:$E$301,$M4573)="",INDEX(Bemenet!$F$2:$F$301,$M4573)=""),"",MAX(INDEX(Bemenet!$E$2:$E$301,$M4573),INDEX(Szabalyok!$A:$A,$N4573))))</f>
        <v/>
      </c>
      <c r="C4573" s="4" t="str">
        <f>IF($B4573="","",MIN(INDEX(Bemenet!$F$2:$F$301,$M4573),INDEX(Szabalyok!$B:$B,$N4573)))</f>
        <v/>
      </c>
      <c r="D4573" s="5" t="str">
        <f>IF(AND($B4573&lt;&gt;"",$C4573&lt;&gt;"",$B4573&lt;=$C4573),INDEX(Bemenet!$G$2:$G$301,$M4573),"")</f>
        <v/>
      </c>
      <c r="E4573" s="6" t="str">
        <f>IF(AND($B4573&lt;&gt;"",$C4573&lt;&gt;"",$B4573&lt;=$C4573),INDEX(Bemenet!$D$2:$D$301,$M4573),"")</f>
        <v/>
      </c>
      <c r="F4573" s="5" t="str">
        <f t="shared" si="639"/>
        <v/>
      </c>
      <c r="G4573" s="5" t="str">
        <f t="shared" si="640"/>
        <v/>
      </c>
      <c r="H4573" s="9" t="str">
        <f t="shared" si="641"/>
        <v/>
      </c>
      <c r="I4573" s="5" t="str">
        <f t="shared" si="642"/>
        <v/>
      </c>
      <c r="J4573" s="5" t="str">
        <f>IF(OR($L4573="",NOT(COUNTIFS($L$2:$L4573,$L4573)=1)),"",SUMIFS($G:$G,$L:$L,$L4573))</f>
        <v/>
      </c>
      <c r="K4573" s="5" t="str">
        <f>IF(OR($L4573="",NOT(COUNTIFS($L$2:$L4573,$L4573)=1)),"",SUMIFS($I:$I,$L:$L,$L4573))</f>
        <v/>
      </c>
      <c r="L4573" s="6" t="str">
        <f t="shared" si="643"/>
        <v/>
      </c>
      <c r="M4573" s="6">
        <f t="shared" si="644"/>
        <v>183</v>
      </c>
      <c r="N4573" s="6">
        <f t="shared" si="645"/>
        <v>23</v>
      </c>
      <c r="O4573" s="9" t="str">
        <f>IF(AND($B4573&lt;&gt;"",$C4573&lt;&gt;"",$B4573&lt;=$C4573),INDEX(Szabalyok!$C:$C,$N4573),"")</f>
        <v/>
      </c>
      <c r="P4573">
        <f t="shared" si="647"/>
        <v>0</v>
      </c>
    </row>
    <row r="4574" spans="1:16" x14ac:dyDescent="0.35">
      <c r="A4574">
        <f t="shared" si="646"/>
        <v>0</v>
      </c>
      <c r="B4574" s="4" t="str">
        <f>IF($M4574&gt;300,"",IF(OR(INDEX(Bemenet!$E$2:$E$301,$M4574)="",INDEX(Bemenet!$F$2:$F$301,$M4574)=""),"",MAX(INDEX(Bemenet!$E$2:$E$301,$M4574),INDEX(Szabalyok!$A:$A,$N4574))))</f>
        <v/>
      </c>
      <c r="C4574" s="4" t="str">
        <f>IF($B4574="","",MIN(INDEX(Bemenet!$F$2:$F$301,$M4574),INDEX(Szabalyok!$B:$B,$N4574)))</f>
        <v/>
      </c>
      <c r="D4574" s="5" t="str">
        <f>IF(AND($B4574&lt;&gt;"",$C4574&lt;&gt;"",$B4574&lt;=$C4574),INDEX(Bemenet!$G$2:$G$301,$M4574),"")</f>
        <v/>
      </c>
      <c r="E4574" s="6" t="str">
        <f>IF(AND($B4574&lt;&gt;"",$C4574&lt;&gt;"",$B4574&lt;=$C4574),INDEX(Bemenet!$D$2:$D$301,$M4574),"")</f>
        <v/>
      </c>
      <c r="F4574" s="5" t="str">
        <f t="shared" si="639"/>
        <v/>
      </c>
      <c r="G4574" s="5" t="str">
        <f t="shared" si="640"/>
        <v/>
      </c>
      <c r="H4574" s="9" t="str">
        <f t="shared" si="641"/>
        <v/>
      </c>
      <c r="I4574" s="5" t="str">
        <f t="shared" si="642"/>
        <v/>
      </c>
      <c r="J4574" s="5" t="str">
        <f>IF(OR($L4574="",NOT(COUNTIFS($L$2:$L4574,$L4574)=1)),"",SUMIFS($G:$G,$L:$L,$L4574))</f>
        <v/>
      </c>
      <c r="K4574" s="5" t="str">
        <f>IF(OR($L4574="",NOT(COUNTIFS($L$2:$L4574,$L4574)=1)),"",SUMIFS($I:$I,$L:$L,$L4574))</f>
        <v/>
      </c>
      <c r="L4574" s="6" t="str">
        <f t="shared" si="643"/>
        <v/>
      </c>
      <c r="M4574" s="6">
        <f t="shared" si="644"/>
        <v>183</v>
      </c>
      <c r="N4574" s="6">
        <f t="shared" si="645"/>
        <v>24</v>
      </c>
      <c r="O4574" s="9" t="str">
        <f>IF(AND($B4574&lt;&gt;"",$C4574&lt;&gt;"",$B4574&lt;=$C4574),INDEX(Szabalyok!$C:$C,$N4574),"")</f>
        <v/>
      </c>
      <c r="P4574">
        <f t="shared" si="647"/>
        <v>0</v>
      </c>
    </row>
    <row r="4575" spans="1:16" x14ac:dyDescent="0.35">
      <c r="A4575">
        <f t="shared" si="646"/>
        <v>0</v>
      </c>
      <c r="B4575" s="4" t="str">
        <f>IF($M4575&gt;300,"",IF(OR(INDEX(Bemenet!$E$2:$E$301,$M4575)="",INDEX(Bemenet!$F$2:$F$301,$M4575)=""),"",MAX(INDEX(Bemenet!$E$2:$E$301,$M4575),INDEX(Szabalyok!$A:$A,$N4575))))</f>
        <v/>
      </c>
      <c r="C4575" s="4" t="str">
        <f>IF($B4575="","",MIN(INDEX(Bemenet!$F$2:$F$301,$M4575),INDEX(Szabalyok!$B:$B,$N4575)))</f>
        <v/>
      </c>
      <c r="D4575" s="5" t="str">
        <f>IF(AND($B4575&lt;&gt;"",$C4575&lt;&gt;"",$B4575&lt;=$C4575),INDEX(Bemenet!$G$2:$G$301,$M4575),"")</f>
        <v/>
      </c>
      <c r="E4575" s="6" t="str">
        <f>IF(AND($B4575&lt;&gt;"",$C4575&lt;&gt;"",$B4575&lt;=$C4575),INDEX(Bemenet!$D$2:$D$301,$M4575),"")</f>
        <v/>
      </c>
      <c r="F4575" s="5" t="str">
        <f t="shared" si="639"/>
        <v/>
      </c>
      <c r="G4575" s="5" t="str">
        <f t="shared" si="640"/>
        <v/>
      </c>
      <c r="H4575" s="9" t="str">
        <f t="shared" si="641"/>
        <v/>
      </c>
      <c r="I4575" s="5" t="str">
        <f t="shared" si="642"/>
        <v/>
      </c>
      <c r="J4575" s="5" t="str">
        <f>IF(OR($L4575="",NOT(COUNTIFS($L$2:$L4575,$L4575)=1)),"",SUMIFS($G:$G,$L:$L,$L4575))</f>
        <v/>
      </c>
      <c r="K4575" s="5" t="str">
        <f>IF(OR($L4575="",NOT(COUNTIFS($L$2:$L4575,$L4575)=1)),"",SUMIFS($I:$I,$L:$L,$L4575))</f>
        <v/>
      </c>
      <c r="L4575" s="6" t="str">
        <f t="shared" si="643"/>
        <v/>
      </c>
      <c r="M4575" s="6">
        <f t="shared" si="644"/>
        <v>183</v>
      </c>
      <c r="N4575" s="6">
        <f t="shared" si="645"/>
        <v>25</v>
      </c>
      <c r="O4575" s="9" t="str">
        <f>IF(AND($B4575&lt;&gt;"",$C4575&lt;&gt;"",$B4575&lt;=$C4575),INDEX(Szabalyok!$C:$C,$N4575),"")</f>
        <v/>
      </c>
      <c r="P4575">
        <f t="shared" si="647"/>
        <v>0</v>
      </c>
    </row>
    <row r="4576" spans="1:16" x14ac:dyDescent="0.35">
      <c r="A4576">
        <f t="shared" si="646"/>
        <v>0</v>
      </c>
      <c r="B4576" s="4" t="str">
        <f>IF($M4576&gt;300,"",IF(OR(INDEX(Bemenet!$E$2:$E$301,$M4576)="",INDEX(Bemenet!$F$2:$F$301,$M4576)=""),"",MAX(INDEX(Bemenet!$E$2:$E$301,$M4576),INDEX(Szabalyok!$A:$A,$N4576))))</f>
        <v/>
      </c>
      <c r="C4576" s="4" t="str">
        <f>IF($B4576="","",MIN(INDEX(Bemenet!$F$2:$F$301,$M4576),INDEX(Szabalyok!$B:$B,$N4576)))</f>
        <v/>
      </c>
      <c r="D4576" s="5" t="str">
        <f>IF(AND($B4576&lt;&gt;"",$C4576&lt;&gt;"",$B4576&lt;=$C4576),INDEX(Bemenet!$G$2:$G$301,$M4576),"")</f>
        <v/>
      </c>
      <c r="E4576" s="6" t="str">
        <f>IF(AND($B4576&lt;&gt;"",$C4576&lt;&gt;"",$B4576&lt;=$C4576),INDEX(Bemenet!$D$2:$D$301,$M4576),"")</f>
        <v/>
      </c>
      <c r="F4576" s="5" t="str">
        <f t="shared" si="639"/>
        <v/>
      </c>
      <c r="G4576" s="5" t="str">
        <f t="shared" si="640"/>
        <v/>
      </c>
      <c r="H4576" s="9" t="str">
        <f t="shared" si="641"/>
        <v/>
      </c>
      <c r="I4576" s="5" t="str">
        <f t="shared" si="642"/>
        <v/>
      </c>
      <c r="J4576" s="5" t="str">
        <f>IF(OR($L4576="",NOT(COUNTIFS($L$2:$L4576,$L4576)=1)),"",SUMIFS($G:$G,$L:$L,$L4576))</f>
        <v/>
      </c>
      <c r="K4576" s="5" t="str">
        <f>IF(OR($L4576="",NOT(COUNTIFS($L$2:$L4576,$L4576)=1)),"",SUMIFS($I:$I,$L:$L,$L4576))</f>
        <v/>
      </c>
      <c r="L4576" s="6" t="str">
        <f t="shared" si="643"/>
        <v/>
      </c>
      <c r="M4576" s="6">
        <f t="shared" si="644"/>
        <v>183</v>
      </c>
      <c r="N4576" s="6">
        <f t="shared" si="645"/>
        <v>26</v>
      </c>
      <c r="O4576" s="9" t="str">
        <f>IF(AND($B4576&lt;&gt;"",$C4576&lt;&gt;"",$B4576&lt;=$C4576),INDEX(Szabalyok!$C:$C,$N4576),"")</f>
        <v/>
      </c>
      <c r="P4576">
        <f t="shared" si="647"/>
        <v>0</v>
      </c>
    </row>
    <row r="4577" spans="1:16" x14ac:dyDescent="0.35">
      <c r="A4577">
        <f t="shared" si="646"/>
        <v>0</v>
      </c>
      <c r="B4577" s="4" t="str">
        <f>IF($M4577&gt;300,"",IF(OR(INDEX(Bemenet!$E$2:$E$301,$M4577)="",INDEX(Bemenet!$F$2:$F$301,$M4577)=""),"",MAX(INDEX(Bemenet!$E$2:$E$301,$M4577),INDEX(Szabalyok!$A:$A,$N4577))))</f>
        <v/>
      </c>
      <c r="C4577" s="4" t="str">
        <f>IF($B4577="","",MIN(INDEX(Bemenet!$F$2:$F$301,$M4577),INDEX(Szabalyok!$B:$B,$N4577)))</f>
        <v/>
      </c>
      <c r="D4577" s="5" t="str">
        <f>IF(AND($B4577&lt;&gt;"",$C4577&lt;&gt;"",$B4577&lt;=$C4577),INDEX(Bemenet!$G$2:$G$301,$M4577),"")</f>
        <v/>
      </c>
      <c r="E4577" s="6" t="str">
        <f>IF(AND($B4577&lt;&gt;"",$C4577&lt;&gt;"",$B4577&lt;=$C4577),INDEX(Bemenet!$D$2:$D$301,$M4577),"")</f>
        <v/>
      </c>
      <c r="F4577" s="5" t="str">
        <f t="shared" si="639"/>
        <v/>
      </c>
      <c r="G4577" s="5" t="str">
        <f t="shared" si="640"/>
        <v/>
      </c>
      <c r="H4577" s="9" t="str">
        <f t="shared" si="641"/>
        <v/>
      </c>
      <c r="I4577" s="5" t="str">
        <f t="shared" si="642"/>
        <v/>
      </c>
      <c r="J4577" s="5" t="str">
        <f>IF(OR($L4577="",NOT(COUNTIFS($L$2:$L4577,$L4577)=1)),"",SUMIFS($G:$G,$L:$L,$L4577))</f>
        <v/>
      </c>
      <c r="K4577" s="5" t="str">
        <f>IF(OR($L4577="",NOT(COUNTIFS($L$2:$L4577,$L4577)=1)),"",SUMIFS($I:$I,$L:$L,$L4577))</f>
        <v/>
      </c>
      <c r="L4577" s="6" t="str">
        <f t="shared" si="643"/>
        <v/>
      </c>
      <c r="M4577" s="6">
        <f t="shared" si="644"/>
        <v>184</v>
      </c>
      <c r="N4577" s="6">
        <f t="shared" si="645"/>
        <v>2</v>
      </c>
      <c r="O4577" s="9" t="str">
        <f>IF(AND($B4577&lt;&gt;"",$C4577&lt;&gt;"",$B4577&lt;=$C4577),INDEX(Szabalyok!$C:$C,$N4577),"")</f>
        <v/>
      </c>
      <c r="P4577">
        <f t="shared" si="647"/>
        <v>0</v>
      </c>
    </row>
    <row r="4578" spans="1:16" x14ac:dyDescent="0.35">
      <c r="A4578">
        <f t="shared" si="646"/>
        <v>0</v>
      </c>
      <c r="B4578" s="4" t="str">
        <f>IF($M4578&gt;300,"",IF(OR(INDEX(Bemenet!$E$2:$E$301,$M4578)="",INDEX(Bemenet!$F$2:$F$301,$M4578)=""),"",MAX(INDEX(Bemenet!$E$2:$E$301,$M4578),INDEX(Szabalyok!$A:$A,$N4578))))</f>
        <v/>
      </c>
      <c r="C4578" s="4" t="str">
        <f>IF($B4578="","",MIN(INDEX(Bemenet!$F$2:$F$301,$M4578),INDEX(Szabalyok!$B:$B,$N4578)))</f>
        <v/>
      </c>
      <c r="D4578" s="5" t="str">
        <f>IF(AND($B4578&lt;&gt;"",$C4578&lt;&gt;"",$B4578&lt;=$C4578),INDEX(Bemenet!$G$2:$G$301,$M4578),"")</f>
        <v/>
      </c>
      <c r="E4578" s="6" t="str">
        <f>IF(AND($B4578&lt;&gt;"",$C4578&lt;&gt;"",$B4578&lt;=$C4578),INDEX(Bemenet!$D$2:$D$301,$M4578),"")</f>
        <v/>
      </c>
      <c r="F4578" s="5" t="str">
        <f t="shared" si="639"/>
        <v/>
      </c>
      <c r="G4578" s="5" t="str">
        <f t="shared" si="640"/>
        <v/>
      </c>
      <c r="H4578" s="9" t="str">
        <f t="shared" si="641"/>
        <v/>
      </c>
      <c r="I4578" s="5" t="str">
        <f t="shared" si="642"/>
        <v/>
      </c>
      <c r="J4578" s="5" t="str">
        <f>IF(OR($L4578="",NOT(COUNTIFS($L$2:$L4578,$L4578)=1)),"",SUMIFS($G:$G,$L:$L,$L4578))</f>
        <v/>
      </c>
      <c r="K4578" s="5" t="str">
        <f>IF(OR($L4578="",NOT(COUNTIFS($L$2:$L4578,$L4578)=1)),"",SUMIFS($I:$I,$L:$L,$L4578))</f>
        <v/>
      </c>
      <c r="L4578" s="6" t="str">
        <f t="shared" si="643"/>
        <v/>
      </c>
      <c r="M4578" s="6">
        <f t="shared" si="644"/>
        <v>184</v>
      </c>
      <c r="N4578" s="6">
        <f t="shared" si="645"/>
        <v>3</v>
      </c>
      <c r="O4578" s="9" t="str">
        <f>IF(AND($B4578&lt;&gt;"",$C4578&lt;&gt;"",$B4578&lt;=$C4578),INDEX(Szabalyok!$C:$C,$N4578),"")</f>
        <v/>
      </c>
      <c r="P4578">
        <f t="shared" si="647"/>
        <v>0</v>
      </c>
    </row>
    <row r="4579" spans="1:16" x14ac:dyDescent="0.35">
      <c r="A4579">
        <f t="shared" si="646"/>
        <v>0</v>
      </c>
      <c r="B4579" s="4" t="str">
        <f>IF($M4579&gt;300,"",IF(OR(INDEX(Bemenet!$E$2:$E$301,$M4579)="",INDEX(Bemenet!$F$2:$F$301,$M4579)=""),"",MAX(INDEX(Bemenet!$E$2:$E$301,$M4579),INDEX(Szabalyok!$A:$A,$N4579))))</f>
        <v/>
      </c>
      <c r="C4579" s="4" t="str">
        <f>IF($B4579="","",MIN(INDEX(Bemenet!$F$2:$F$301,$M4579),INDEX(Szabalyok!$B:$B,$N4579)))</f>
        <v/>
      </c>
      <c r="D4579" s="5" t="str">
        <f>IF(AND($B4579&lt;&gt;"",$C4579&lt;&gt;"",$B4579&lt;=$C4579),INDEX(Bemenet!$G$2:$G$301,$M4579),"")</f>
        <v/>
      </c>
      <c r="E4579" s="6" t="str">
        <f>IF(AND($B4579&lt;&gt;"",$C4579&lt;&gt;"",$B4579&lt;=$C4579),INDEX(Bemenet!$D$2:$D$301,$M4579),"")</f>
        <v/>
      </c>
      <c r="F4579" s="5" t="str">
        <f t="shared" si="639"/>
        <v/>
      </c>
      <c r="G4579" s="5" t="str">
        <f t="shared" si="640"/>
        <v/>
      </c>
      <c r="H4579" s="9" t="str">
        <f t="shared" si="641"/>
        <v/>
      </c>
      <c r="I4579" s="5" t="str">
        <f t="shared" si="642"/>
        <v/>
      </c>
      <c r="J4579" s="5" t="str">
        <f>IF(OR($L4579="",NOT(COUNTIFS($L$2:$L4579,$L4579)=1)),"",SUMIFS($G:$G,$L:$L,$L4579))</f>
        <v/>
      </c>
      <c r="K4579" s="5" t="str">
        <f>IF(OR($L4579="",NOT(COUNTIFS($L$2:$L4579,$L4579)=1)),"",SUMIFS($I:$I,$L:$L,$L4579))</f>
        <v/>
      </c>
      <c r="L4579" s="6" t="str">
        <f t="shared" si="643"/>
        <v/>
      </c>
      <c r="M4579" s="6">
        <f t="shared" si="644"/>
        <v>184</v>
      </c>
      <c r="N4579" s="6">
        <f t="shared" si="645"/>
        <v>4</v>
      </c>
      <c r="O4579" s="9" t="str">
        <f>IF(AND($B4579&lt;&gt;"",$C4579&lt;&gt;"",$B4579&lt;=$C4579),INDEX(Szabalyok!$C:$C,$N4579),"")</f>
        <v/>
      </c>
      <c r="P4579">
        <f t="shared" si="647"/>
        <v>0</v>
      </c>
    </row>
    <row r="4580" spans="1:16" x14ac:dyDescent="0.35">
      <c r="A4580">
        <f t="shared" si="646"/>
        <v>0</v>
      </c>
      <c r="B4580" s="4" t="str">
        <f>IF($M4580&gt;300,"",IF(OR(INDEX(Bemenet!$E$2:$E$301,$M4580)="",INDEX(Bemenet!$F$2:$F$301,$M4580)=""),"",MAX(INDEX(Bemenet!$E$2:$E$301,$M4580),INDEX(Szabalyok!$A:$A,$N4580))))</f>
        <v/>
      </c>
      <c r="C4580" s="4" t="str">
        <f>IF($B4580="","",MIN(INDEX(Bemenet!$F$2:$F$301,$M4580),INDEX(Szabalyok!$B:$B,$N4580)))</f>
        <v/>
      </c>
      <c r="D4580" s="5" t="str">
        <f>IF(AND($B4580&lt;&gt;"",$C4580&lt;&gt;"",$B4580&lt;=$C4580),INDEX(Bemenet!$G$2:$G$301,$M4580),"")</f>
        <v/>
      </c>
      <c r="E4580" s="6" t="str">
        <f>IF(AND($B4580&lt;&gt;"",$C4580&lt;&gt;"",$B4580&lt;=$C4580),INDEX(Bemenet!$D$2:$D$301,$M4580),"")</f>
        <v/>
      </c>
      <c r="F4580" s="5" t="str">
        <f t="shared" si="639"/>
        <v/>
      </c>
      <c r="G4580" s="5" t="str">
        <f t="shared" si="640"/>
        <v/>
      </c>
      <c r="H4580" s="9" t="str">
        <f t="shared" si="641"/>
        <v/>
      </c>
      <c r="I4580" s="5" t="str">
        <f t="shared" si="642"/>
        <v/>
      </c>
      <c r="J4580" s="5" t="str">
        <f>IF(OR($L4580="",NOT(COUNTIFS($L$2:$L4580,$L4580)=1)),"",SUMIFS($G:$G,$L:$L,$L4580))</f>
        <v/>
      </c>
      <c r="K4580" s="5" t="str">
        <f>IF(OR($L4580="",NOT(COUNTIFS($L$2:$L4580,$L4580)=1)),"",SUMIFS($I:$I,$L:$L,$L4580))</f>
        <v/>
      </c>
      <c r="L4580" s="6" t="str">
        <f t="shared" si="643"/>
        <v/>
      </c>
      <c r="M4580" s="6">
        <f t="shared" si="644"/>
        <v>184</v>
      </c>
      <c r="N4580" s="6">
        <f t="shared" si="645"/>
        <v>5</v>
      </c>
      <c r="O4580" s="9" t="str">
        <f>IF(AND($B4580&lt;&gt;"",$C4580&lt;&gt;"",$B4580&lt;=$C4580),INDEX(Szabalyok!$C:$C,$N4580),"")</f>
        <v/>
      </c>
      <c r="P4580">
        <f t="shared" si="647"/>
        <v>0</v>
      </c>
    </row>
    <row r="4581" spans="1:16" x14ac:dyDescent="0.35">
      <c r="A4581">
        <f t="shared" si="646"/>
        <v>0</v>
      </c>
      <c r="B4581" s="4" t="str">
        <f>IF($M4581&gt;300,"",IF(OR(INDEX(Bemenet!$E$2:$E$301,$M4581)="",INDEX(Bemenet!$F$2:$F$301,$M4581)=""),"",MAX(INDEX(Bemenet!$E$2:$E$301,$M4581),INDEX(Szabalyok!$A:$A,$N4581))))</f>
        <v/>
      </c>
      <c r="C4581" s="4" t="str">
        <f>IF($B4581="","",MIN(INDEX(Bemenet!$F$2:$F$301,$M4581),INDEX(Szabalyok!$B:$B,$N4581)))</f>
        <v/>
      </c>
      <c r="D4581" s="5" t="str">
        <f>IF(AND($B4581&lt;&gt;"",$C4581&lt;&gt;"",$B4581&lt;=$C4581),INDEX(Bemenet!$G$2:$G$301,$M4581),"")</f>
        <v/>
      </c>
      <c r="E4581" s="6" t="str">
        <f>IF(AND($B4581&lt;&gt;"",$C4581&lt;&gt;"",$B4581&lt;=$C4581),INDEX(Bemenet!$D$2:$D$301,$M4581),"")</f>
        <v/>
      </c>
      <c r="F4581" s="5" t="str">
        <f t="shared" si="639"/>
        <v/>
      </c>
      <c r="G4581" s="5" t="str">
        <f t="shared" si="640"/>
        <v/>
      </c>
      <c r="H4581" s="9" t="str">
        <f t="shared" si="641"/>
        <v/>
      </c>
      <c r="I4581" s="5" t="str">
        <f t="shared" si="642"/>
        <v/>
      </c>
      <c r="J4581" s="5" t="str">
        <f>IF(OR($L4581="",NOT(COUNTIFS($L$2:$L4581,$L4581)=1)),"",SUMIFS($G:$G,$L:$L,$L4581))</f>
        <v/>
      </c>
      <c r="K4581" s="5" t="str">
        <f>IF(OR($L4581="",NOT(COUNTIFS($L$2:$L4581,$L4581)=1)),"",SUMIFS($I:$I,$L:$L,$L4581))</f>
        <v/>
      </c>
      <c r="L4581" s="6" t="str">
        <f t="shared" si="643"/>
        <v/>
      </c>
      <c r="M4581" s="6">
        <f t="shared" si="644"/>
        <v>184</v>
      </c>
      <c r="N4581" s="6">
        <f t="shared" si="645"/>
        <v>6</v>
      </c>
      <c r="O4581" s="9" t="str">
        <f>IF(AND($B4581&lt;&gt;"",$C4581&lt;&gt;"",$B4581&lt;=$C4581),INDEX(Szabalyok!$C:$C,$N4581),"")</f>
        <v/>
      </c>
      <c r="P4581">
        <f t="shared" si="647"/>
        <v>0</v>
      </c>
    </row>
    <row r="4582" spans="1:16" x14ac:dyDescent="0.35">
      <c r="A4582">
        <f t="shared" si="646"/>
        <v>0</v>
      </c>
      <c r="B4582" s="4" t="str">
        <f>IF($M4582&gt;300,"",IF(OR(INDEX(Bemenet!$E$2:$E$301,$M4582)="",INDEX(Bemenet!$F$2:$F$301,$M4582)=""),"",MAX(INDEX(Bemenet!$E$2:$E$301,$M4582),INDEX(Szabalyok!$A:$A,$N4582))))</f>
        <v/>
      </c>
      <c r="C4582" s="4" t="str">
        <f>IF($B4582="","",MIN(INDEX(Bemenet!$F$2:$F$301,$M4582),INDEX(Szabalyok!$B:$B,$N4582)))</f>
        <v/>
      </c>
      <c r="D4582" s="5" t="str">
        <f>IF(AND($B4582&lt;&gt;"",$C4582&lt;&gt;"",$B4582&lt;=$C4582),INDEX(Bemenet!$G$2:$G$301,$M4582),"")</f>
        <v/>
      </c>
      <c r="E4582" s="6" t="str">
        <f>IF(AND($B4582&lt;&gt;"",$C4582&lt;&gt;"",$B4582&lt;=$C4582),INDEX(Bemenet!$D$2:$D$301,$M4582),"")</f>
        <v/>
      </c>
      <c r="F4582" s="5" t="str">
        <f t="shared" si="639"/>
        <v/>
      </c>
      <c r="G4582" s="5" t="str">
        <f t="shared" si="640"/>
        <v/>
      </c>
      <c r="H4582" s="9" t="str">
        <f t="shared" si="641"/>
        <v/>
      </c>
      <c r="I4582" s="5" t="str">
        <f t="shared" si="642"/>
        <v/>
      </c>
      <c r="J4582" s="5" t="str">
        <f>IF(OR($L4582="",NOT(COUNTIFS($L$2:$L4582,$L4582)=1)),"",SUMIFS($G:$G,$L:$L,$L4582))</f>
        <v/>
      </c>
      <c r="K4582" s="5" t="str">
        <f>IF(OR($L4582="",NOT(COUNTIFS($L$2:$L4582,$L4582)=1)),"",SUMIFS($I:$I,$L:$L,$L4582))</f>
        <v/>
      </c>
      <c r="L4582" s="6" t="str">
        <f t="shared" si="643"/>
        <v/>
      </c>
      <c r="M4582" s="6">
        <f t="shared" si="644"/>
        <v>184</v>
      </c>
      <c r="N4582" s="6">
        <f t="shared" si="645"/>
        <v>7</v>
      </c>
      <c r="O4582" s="9" t="str">
        <f>IF(AND($B4582&lt;&gt;"",$C4582&lt;&gt;"",$B4582&lt;=$C4582),INDEX(Szabalyok!$C:$C,$N4582),"")</f>
        <v/>
      </c>
      <c r="P4582">
        <f t="shared" si="647"/>
        <v>0</v>
      </c>
    </row>
    <row r="4583" spans="1:16" x14ac:dyDescent="0.35">
      <c r="A4583">
        <f t="shared" si="646"/>
        <v>0</v>
      </c>
      <c r="B4583" s="4" t="str">
        <f>IF($M4583&gt;300,"",IF(OR(INDEX(Bemenet!$E$2:$E$301,$M4583)="",INDEX(Bemenet!$F$2:$F$301,$M4583)=""),"",MAX(INDEX(Bemenet!$E$2:$E$301,$M4583),INDEX(Szabalyok!$A:$A,$N4583))))</f>
        <v/>
      </c>
      <c r="C4583" s="4" t="str">
        <f>IF($B4583="","",MIN(INDEX(Bemenet!$F$2:$F$301,$M4583),INDEX(Szabalyok!$B:$B,$N4583)))</f>
        <v/>
      </c>
      <c r="D4583" s="5" t="str">
        <f>IF(AND($B4583&lt;&gt;"",$C4583&lt;&gt;"",$B4583&lt;=$C4583),INDEX(Bemenet!$G$2:$G$301,$M4583),"")</f>
        <v/>
      </c>
      <c r="E4583" s="6" t="str">
        <f>IF(AND($B4583&lt;&gt;"",$C4583&lt;&gt;"",$B4583&lt;=$C4583),INDEX(Bemenet!$D$2:$D$301,$M4583),"")</f>
        <v/>
      </c>
      <c r="F4583" s="5" t="str">
        <f t="shared" si="639"/>
        <v/>
      </c>
      <c r="G4583" s="5" t="str">
        <f t="shared" si="640"/>
        <v/>
      </c>
      <c r="H4583" s="9" t="str">
        <f t="shared" si="641"/>
        <v/>
      </c>
      <c r="I4583" s="5" t="str">
        <f t="shared" si="642"/>
        <v/>
      </c>
      <c r="J4583" s="5" t="str">
        <f>IF(OR($L4583="",NOT(COUNTIFS($L$2:$L4583,$L4583)=1)),"",SUMIFS($G:$G,$L:$L,$L4583))</f>
        <v/>
      </c>
      <c r="K4583" s="5" t="str">
        <f>IF(OR($L4583="",NOT(COUNTIFS($L$2:$L4583,$L4583)=1)),"",SUMIFS($I:$I,$L:$L,$L4583))</f>
        <v/>
      </c>
      <c r="L4583" s="6" t="str">
        <f t="shared" si="643"/>
        <v/>
      </c>
      <c r="M4583" s="6">
        <f t="shared" si="644"/>
        <v>184</v>
      </c>
      <c r="N4583" s="6">
        <f t="shared" si="645"/>
        <v>8</v>
      </c>
      <c r="O4583" s="9" t="str">
        <f>IF(AND($B4583&lt;&gt;"",$C4583&lt;&gt;"",$B4583&lt;=$C4583),INDEX(Szabalyok!$C:$C,$N4583),"")</f>
        <v/>
      </c>
      <c r="P4583">
        <f t="shared" si="647"/>
        <v>0</v>
      </c>
    </row>
    <row r="4584" spans="1:16" x14ac:dyDescent="0.35">
      <c r="A4584">
        <f t="shared" si="646"/>
        <v>0</v>
      </c>
      <c r="B4584" s="4" t="str">
        <f>IF($M4584&gt;300,"",IF(OR(INDEX(Bemenet!$E$2:$E$301,$M4584)="",INDEX(Bemenet!$F$2:$F$301,$M4584)=""),"",MAX(INDEX(Bemenet!$E$2:$E$301,$M4584),INDEX(Szabalyok!$A:$A,$N4584))))</f>
        <v/>
      </c>
      <c r="C4584" s="4" t="str">
        <f>IF($B4584="","",MIN(INDEX(Bemenet!$F$2:$F$301,$M4584),INDEX(Szabalyok!$B:$B,$N4584)))</f>
        <v/>
      </c>
      <c r="D4584" s="5" t="str">
        <f>IF(AND($B4584&lt;&gt;"",$C4584&lt;&gt;"",$B4584&lt;=$C4584),INDEX(Bemenet!$G$2:$G$301,$M4584),"")</f>
        <v/>
      </c>
      <c r="E4584" s="6" t="str">
        <f>IF(AND($B4584&lt;&gt;"",$C4584&lt;&gt;"",$B4584&lt;=$C4584),INDEX(Bemenet!$D$2:$D$301,$M4584),"")</f>
        <v/>
      </c>
      <c r="F4584" s="5" t="str">
        <f t="shared" si="639"/>
        <v/>
      </c>
      <c r="G4584" s="5" t="str">
        <f t="shared" si="640"/>
        <v/>
      </c>
      <c r="H4584" s="9" t="str">
        <f t="shared" si="641"/>
        <v/>
      </c>
      <c r="I4584" s="5" t="str">
        <f t="shared" si="642"/>
        <v/>
      </c>
      <c r="J4584" s="5" t="str">
        <f>IF(OR($L4584="",NOT(COUNTIFS($L$2:$L4584,$L4584)=1)),"",SUMIFS($G:$G,$L:$L,$L4584))</f>
        <v/>
      </c>
      <c r="K4584" s="5" t="str">
        <f>IF(OR($L4584="",NOT(COUNTIFS($L$2:$L4584,$L4584)=1)),"",SUMIFS($I:$I,$L:$L,$L4584))</f>
        <v/>
      </c>
      <c r="L4584" s="6" t="str">
        <f t="shared" si="643"/>
        <v/>
      </c>
      <c r="M4584" s="6">
        <f t="shared" si="644"/>
        <v>184</v>
      </c>
      <c r="N4584" s="6">
        <f t="shared" si="645"/>
        <v>9</v>
      </c>
      <c r="O4584" s="9" t="str">
        <f>IF(AND($B4584&lt;&gt;"",$C4584&lt;&gt;"",$B4584&lt;=$C4584),INDEX(Szabalyok!$C:$C,$N4584),"")</f>
        <v/>
      </c>
      <c r="P4584">
        <f t="shared" si="647"/>
        <v>0</v>
      </c>
    </row>
    <row r="4585" spans="1:16" x14ac:dyDescent="0.35">
      <c r="A4585">
        <f t="shared" si="646"/>
        <v>0</v>
      </c>
      <c r="B4585" s="4" t="str">
        <f>IF($M4585&gt;300,"",IF(OR(INDEX(Bemenet!$E$2:$E$301,$M4585)="",INDEX(Bemenet!$F$2:$F$301,$M4585)=""),"",MAX(INDEX(Bemenet!$E$2:$E$301,$M4585),INDEX(Szabalyok!$A:$A,$N4585))))</f>
        <v/>
      </c>
      <c r="C4585" s="4" t="str">
        <f>IF($B4585="","",MIN(INDEX(Bemenet!$F$2:$F$301,$M4585),INDEX(Szabalyok!$B:$B,$N4585)))</f>
        <v/>
      </c>
      <c r="D4585" s="5" t="str">
        <f>IF(AND($B4585&lt;&gt;"",$C4585&lt;&gt;"",$B4585&lt;=$C4585),INDEX(Bemenet!$G$2:$G$301,$M4585),"")</f>
        <v/>
      </c>
      <c r="E4585" s="6" t="str">
        <f>IF(AND($B4585&lt;&gt;"",$C4585&lt;&gt;"",$B4585&lt;=$C4585),INDEX(Bemenet!$D$2:$D$301,$M4585),"")</f>
        <v/>
      </c>
      <c r="F4585" s="5" t="str">
        <f t="shared" si="639"/>
        <v/>
      </c>
      <c r="G4585" s="5" t="str">
        <f t="shared" si="640"/>
        <v/>
      </c>
      <c r="H4585" s="9" t="str">
        <f t="shared" si="641"/>
        <v/>
      </c>
      <c r="I4585" s="5" t="str">
        <f t="shared" si="642"/>
        <v/>
      </c>
      <c r="J4585" s="5" t="str">
        <f>IF(OR($L4585="",NOT(COUNTIFS($L$2:$L4585,$L4585)=1)),"",SUMIFS($G:$G,$L:$L,$L4585))</f>
        <v/>
      </c>
      <c r="K4585" s="5" t="str">
        <f>IF(OR($L4585="",NOT(COUNTIFS($L$2:$L4585,$L4585)=1)),"",SUMIFS($I:$I,$L:$L,$L4585))</f>
        <v/>
      </c>
      <c r="L4585" s="6" t="str">
        <f t="shared" si="643"/>
        <v/>
      </c>
      <c r="M4585" s="6">
        <f t="shared" si="644"/>
        <v>184</v>
      </c>
      <c r="N4585" s="6">
        <f t="shared" si="645"/>
        <v>10</v>
      </c>
      <c r="O4585" s="9" t="str">
        <f>IF(AND($B4585&lt;&gt;"",$C4585&lt;&gt;"",$B4585&lt;=$C4585),INDEX(Szabalyok!$C:$C,$N4585),"")</f>
        <v/>
      </c>
      <c r="P4585">
        <f t="shared" si="647"/>
        <v>0</v>
      </c>
    </row>
    <row r="4586" spans="1:16" x14ac:dyDescent="0.35">
      <c r="A4586">
        <f t="shared" si="646"/>
        <v>0</v>
      </c>
      <c r="B4586" s="4" t="str">
        <f>IF($M4586&gt;300,"",IF(OR(INDEX(Bemenet!$E$2:$E$301,$M4586)="",INDEX(Bemenet!$F$2:$F$301,$M4586)=""),"",MAX(INDEX(Bemenet!$E$2:$E$301,$M4586),INDEX(Szabalyok!$A:$A,$N4586))))</f>
        <v/>
      </c>
      <c r="C4586" s="4" t="str">
        <f>IF($B4586="","",MIN(INDEX(Bemenet!$F$2:$F$301,$M4586),INDEX(Szabalyok!$B:$B,$N4586)))</f>
        <v/>
      </c>
      <c r="D4586" s="5" t="str">
        <f>IF(AND($B4586&lt;&gt;"",$C4586&lt;&gt;"",$B4586&lt;=$C4586),INDEX(Bemenet!$G$2:$G$301,$M4586),"")</f>
        <v/>
      </c>
      <c r="E4586" s="6" t="str">
        <f>IF(AND($B4586&lt;&gt;"",$C4586&lt;&gt;"",$B4586&lt;=$C4586),INDEX(Bemenet!$D$2:$D$301,$M4586),"")</f>
        <v/>
      </c>
      <c r="F4586" s="5" t="str">
        <f t="shared" si="639"/>
        <v/>
      </c>
      <c r="G4586" s="5" t="str">
        <f t="shared" si="640"/>
        <v/>
      </c>
      <c r="H4586" s="9" t="str">
        <f t="shared" si="641"/>
        <v/>
      </c>
      <c r="I4586" s="5" t="str">
        <f t="shared" si="642"/>
        <v/>
      </c>
      <c r="J4586" s="5" t="str">
        <f>IF(OR($L4586="",NOT(COUNTIFS($L$2:$L4586,$L4586)=1)),"",SUMIFS($G:$G,$L:$L,$L4586))</f>
        <v/>
      </c>
      <c r="K4586" s="5" t="str">
        <f>IF(OR($L4586="",NOT(COUNTIFS($L$2:$L4586,$L4586)=1)),"",SUMIFS($I:$I,$L:$L,$L4586))</f>
        <v/>
      </c>
      <c r="L4586" s="6" t="str">
        <f t="shared" si="643"/>
        <v/>
      </c>
      <c r="M4586" s="6">
        <f t="shared" si="644"/>
        <v>184</v>
      </c>
      <c r="N4586" s="6">
        <f t="shared" si="645"/>
        <v>11</v>
      </c>
      <c r="O4586" s="9" t="str">
        <f>IF(AND($B4586&lt;&gt;"",$C4586&lt;&gt;"",$B4586&lt;=$C4586),INDEX(Szabalyok!$C:$C,$N4586),"")</f>
        <v/>
      </c>
      <c r="P4586">
        <f t="shared" si="647"/>
        <v>0</v>
      </c>
    </row>
    <row r="4587" spans="1:16" x14ac:dyDescent="0.35">
      <c r="A4587">
        <f t="shared" si="646"/>
        <v>0</v>
      </c>
      <c r="B4587" s="4" t="str">
        <f>IF($M4587&gt;300,"",IF(OR(INDEX(Bemenet!$E$2:$E$301,$M4587)="",INDEX(Bemenet!$F$2:$F$301,$M4587)=""),"",MAX(INDEX(Bemenet!$E$2:$E$301,$M4587),INDEX(Szabalyok!$A:$A,$N4587))))</f>
        <v/>
      </c>
      <c r="C4587" s="4" t="str">
        <f>IF($B4587="","",MIN(INDEX(Bemenet!$F$2:$F$301,$M4587),INDEX(Szabalyok!$B:$B,$N4587)))</f>
        <v/>
      </c>
      <c r="D4587" s="5" t="str">
        <f>IF(AND($B4587&lt;&gt;"",$C4587&lt;&gt;"",$B4587&lt;=$C4587),INDEX(Bemenet!$G$2:$G$301,$M4587),"")</f>
        <v/>
      </c>
      <c r="E4587" s="6" t="str">
        <f>IF(AND($B4587&lt;&gt;"",$C4587&lt;&gt;"",$B4587&lt;=$C4587),INDEX(Bemenet!$D$2:$D$301,$M4587),"")</f>
        <v/>
      </c>
      <c r="F4587" s="5" t="str">
        <f t="shared" si="639"/>
        <v/>
      </c>
      <c r="G4587" s="5" t="str">
        <f t="shared" si="640"/>
        <v/>
      </c>
      <c r="H4587" s="9" t="str">
        <f t="shared" si="641"/>
        <v/>
      </c>
      <c r="I4587" s="5" t="str">
        <f t="shared" si="642"/>
        <v/>
      </c>
      <c r="J4587" s="5" t="str">
        <f>IF(OR($L4587="",NOT(COUNTIFS($L$2:$L4587,$L4587)=1)),"",SUMIFS($G:$G,$L:$L,$L4587))</f>
        <v/>
      </c>
      <c r="K4587" s="5" t="str">
        <f>IF(OR($L4587="",NOT(COUNTIFS($L$2:$L4587,$L4587)=1)),"",SUMIFS($I:$I,$L:$L,$L4587))</f>
        <v/>
      </c>
      <c r="L4587" s="6" t="str">
        <f t="shared" si="643"/>
        <v/>
      </c>
      <c r="M4587" s="6">
        <f t="shared" si="644"/>
        <v>184</v>
      </c>
      <c r="N4587" s="6">
        <f t="shared" si="645"/>
        <v>12</v>
      </c>
      <c r="O4587" s="9" t="str">
        <f>IF(AND($B4587&lt;&gt;"",$C4587&lt;&gt;"",$B4587&lt;=$C4587),INDEX(Szabalyok!$C:$C,$N4587),"")</f>
        <v/>
      </c>
      <c r="P4587">
        <f t="shared" si="647"/>
        <v>0</v>
      </c>
    </row>
    <row r="4588" spans="1:16" x14ac:dyDescent="0.35">
      <c r="A4588">
        <f t="shared" si="646"/>
        <v>0</v>
      </c>
      <c r="B4588" s="4" t="str">
        <f>IF($M4588&gt;300,"",IF(OR(INDEX(Bemenet!$E$2:$E$301,$M4588)="",INDEX(Bemenet!$F$2:$F$301,$M4588)=""),"",MAX(INDEX(Bemenet!$E$2:$E$301,$M4588),INDEX(Szabalyok!$A:$A,$N4588))))</f>
        <v/>
      </c>
      <c r="C4588" s="4" t="str">
        <f>IF($B4588="","",MIN(INDEX(Bemenet!$F$2:$F$301,$M4588),INDEX(Szabalyok!$B:$B,$N4588)))</f>
        <v/>
      </c>
      <c r="D4588" s="5" t="str">
        <f>IF(AND($B4588&lt;&gt;"",$C4588&lt;&gt;"",$B4588&lt;=$C4588),INDEX(Bemenet!$G$2:$G$301,$M4588),"")</f>
        <v/>
      </c>
      <c r="E4588" s="6" t="str">
        <f>IF(AND($B4588&lt;&gt;"",$C4588&lt;&gt;"",$B4588&lt;=$C4588),INDEX(Bemenet!$D$2:$D$301,$M4588),"")</f>
        <v/>
      </c>
      <c r="F4588" s="5" t="str">
        <f t="shared" si="639"/>
        <v/>
      </c>
      <c r="G4588" s="5" t="str">
        <f t="shared" si="640"/>
        <v/>
      </c>
      <c r="H4588" s="9" t="str">
        <f t="shared" si="641"/>
        <v/>
      </c>
      <c r="I4588" s="5" t="str">
        <f t="shared" si="642"/>
        <v/>
      </c>
      <c r="J4588" s="5" t="str">
        <f>IF(OR($L4588="",NOT(COUNTIFS($L$2:$L4588,$L4588)=1)),"",SUMIFS($G:$G,$L:$L,$L4588))</f>
        <v/>
      </c>
      <c r="K4588" s="5" t="str">
        <f>IF(OR($L4588="",NOT(COUNTIFS($L$2:$L4588,$L4588)=1)),"",SUMIFS($I:$I,$L:$L,$L4588))</f>
        <v/>
      </c>
      <c r="L4588" s="6" t="str">
        <f t="shared" si="643"/>
        <v/>
      </c>
      <c r="M4588" s="6">
        <f t="shared" si="644"/>
        <v>184</v>
      </c>
      <c r="N4588" s="6">
        <f t="shared" si="645"/>
        <v>13</v>
      </c>
      <c r="O4588" s="9" t="str">
        <f>IF(AND($B4588&lt;&gt;"",$C4588&lt;&gt;"",$B4588&lt;=$C4588),INDEX(Szabalyok!$C:$C,$N4588),"")</f>
        <v/>
      </c>
      <c r="P4588">
        <f t="shared" si="647"/>
        <v>0</v>
      </c>
    </row>
    <row r="4589" spans="1:16" x14ac:dyDescent="0.35">
      <c r="A4589">
        <f t="shared" si="646"/>
        <v>0</v>
      </c>
      <c r="B4589" s="4" t="str">
        <f>IF($M4589&gt;300,"",IF(OR(INDEX(Bemenet!$E$2:$E$301,$M4589)="",INDEX(Bemenet!$F$2:$F$301,$M4589)=""),"",MAX(INDEX(Bemenet!$E$2:$E$301,$M4589),INDEX(Szabalyok!$A:$A,$N4589))))</f>
        <v/>
      </c>
      <c r="C4589" s="4" t="str">
        <f>IF($B4589="","",MIN(INDEX(Bemenet!$F$2:$F$301,$M4589),INDEX(Szabalyok!$B:$B,$N4589)))</f>
        <v/>
      </c>
      <c r="D4589" s="5" t="str">
        <f>IF(AND($B4589&lt;&gt;"",$C4589&lt;&gt;"",$B4589&lt;=$C4589),INDEX(Bemenet!$G$2:$G$301,$M4589),"")</f>
        <v/>
      </c>
      <c r="E4589" s="6" t="str">
        <f>IF(AND($B4589&lt;&gt;"",$C4589&lt;&gt;"",$B4589&lt;=$C4589),INDEX(Bemenet!$D$2:$D$301,$M4589),"")</f>
        <v/>
      </c>
      <c r="F4589" s="5" t="str">
        <f t="shared" si="639"/>
        <v/>
      </c>
      <c r="G4589" s="5" t="str">
        <f t="shared" si="640"/>
        <v/>
      </c>
      <c r="H4589" s="9" t="str">
        <f t="shared" si="641"/>
        <v/>
      </c>
      <c r="I4589" s="5" t="str">
        <f t="shared" si="642"/>
        <v/>
      </c>
      <c r="J4589" s="5" t="str">
        <f>IF(OR($L4589="",NOT(COUNTIFS($L$2:$L4589,$L4589)=1)),"",SUMIFS($G:$G,$L:$L,$L4589))</f>
        <v/>
      </c>
      <c r="K4589" s="5" t="str">
        <f>IF(OR($L4589="",NOT(COUNTIFS($L$2:$L4589,$L4589)=1)),"",SUMIFS($I:$I,$L:$L,$L4589))</f>
        <v/>
      </c>
      <c r="L4589" s="6" t="str">
        <f t="shared" si="643"/>
        <v/>
      </c>
      <c r="M4589" s="6">
        <f t="shared" si="644"/>
        <v>184</v>
      </c>
      <c r="N4589" s="6">
        <f t="shared" si="645"/>
        <v>14</v>
      </c>
      <c r="O4589" s="9" t="str">
        <f>IF(AND($B4589&lt;&gt;"",$C4589&lt;&gt;"",$B4589&lt;=$C4589),INDEX(Szabalyok!$C:$C,$N4589),"")</f>
        <v/>
      </c>
      <c r="P4589">
        <f t="shared" si="647"/>
        <v>0</v>
      </c>
    </row>
    <row r="4590" spans="1:16" x14ac:dyDescent="0.35">
      <c r="A4590">
        <f t="shared" si="646"/>
        <v>0</v>
      </c>
      <c r="B4590" s="4" t="str">
        <f>IF($M4590&gt;300,"",IF(OR(INDEX(Bemenet!$E$2:$E$301,$M4590)="",INDEX(Bemenet!$F$2:$F$301,$M4590)=""),"",MAX(INDEX(Bemenet!$E$2:$E$301,$M4590),INDEX(Szabalyok!$A:$A,$N4590))))</f>
        <v/>
      </c>
      <c r="C4590" s="4" t="str">
        <f>IF($B4590="","",MIN(INDEX(Bemenet!$F$2:$F$301,$M4590),INDEX(Szabalyok!$B:$B,$N4590)))</f>
        <v/>
      </c>
      <c r="D4590" s="5" t="str">
        <f>IF(AND($B4590&lt;&gt;"",$C4590&lt;&gt;"",$B4590&lt;=$C4590),INDEX(Bemenet!$G$2:$G$301,$M4590),"")</f>
        <v/>
      </c>
      <c r="E4590" s="6" t="str">
        <f>IF(AND($B4590&lt;&gt;"",$C4590&lt;&gt;"",$B4590&lt;=$C4590),INDEX(Bemenet!$D$2:$D$301,$M4590),"")</f>
        <v/>
      </c>
      <c r="F4590" s="5" t="str">
        <f t="shared" si="639"/>
        <v/>
      </c>
      <c r="G4590" s="5" t="str">
        <f t="shared" si="640"/>
        <v/>
      </c>
      <c r="H4590" s="9" t="str">
        <f t="shared" si="641"/>
        <v/>
      </c>
      <c r="I4590" s="5" t="str">
        <f t="shared" si="642"/>
        <v/>
      </c>
      <c r="J4590" s="5" t="str">
        <f>IF(OR($L4590="",NOT(COUNTIFS($L$2:$L4590,$L4590)=1)),"",SUMIFS($G:$G,$L:$L,$L4590))</f>
        <v/>
      </c>
      <c r="K4590" s="5" t="str">
        <f>IF(OR($L4590="",NOT(COUNTIFS($L$2:$L4590,$L4590)=1)),"",SUMIFS($I:$I,$L:$L,$L4590))</f>
        <v/>
      </c>
      <c r="L4590" s="6" t="str">
        <f t="shared" si="643"/>
        <v/>
      </c>
      <c r="M4590" s="6">
        <f t="shared" si="644"/>
        <v>184</v>
      </c>
      <c r="N4590" s="6">
        <f t="shared" si="645"/>
        <v>15</v>
      </c>
      <c r="O4590" s="9" t="str">
        <f>IF(AND($B4590&lt;&gt;"",$C4590&lt;&gt;"",$B4590&lt;=$C4590),INDEX(Szabalyok!$C:$C,$N4590),"")</f>
        <v/>
      </c>
      <c r="P4590">
        <f t="shared" si="647"/>
        <v>0</v>
      </c>
    </row>
    <row r="4591" spans="1:16" x14ac:dyDescent="0.35">
      <c r="A4591">
        <f t="shared" si="646"/>
        <v>0</v>
      </c>
      <c r="B4591" s="4" t="str">
        <f>IF($M4591&gt;300,"",IF(OR(INDEX(Bemenet!$E$2:$E$301,$M4591)="",INDEX(Bemenet!$F$2:$F$301,$M4591)=""),"",MAX(INDEX(Bemenet!$E$2:$E$301,$M4591),INDEX(Szabalyok!$A:$A,$N4591))))</f>
        <v/>
      </c>
      <c r="C4591" s="4" t="str">
        <f>IF($B4591="","",MIN(INDEX(Bemenet!$F$2:$F$301,$M4591),INDEX(Szabalyok!$B:$B,$N4591)))</f>
        <v/>
      </c>
      <c r="D4591" s="5" t="str">
        <f>IF(AND($B4591&lt;&gt;"",$C4591&lt;&gt;"",$B4591&lt;=$C4591),INDEX(Bemenet!$G$2:$G$301,$M4591),"")</f>
        <v/>
      </c>
      <c r="E4591" s="6" t="str">
        <f>IF(AND($B4591&lt;&gt;"",$C4591&lt;&gt;"",$B4591&lt;=$C4591),INDEX(Bemenet!$D$2:$D$301,$M4591),"")</f>
        <v/>
      </c>
      <c r="F4591" s="5" t="str">
        <f t="shared" si="639"/>
        <v/>
      </c>
      <c r="G4591" s="5" t="str">
        <f t="shared" si="640"/>
        <v/>
      </c>
      <c r="H4591" s="9" t="str">
        <f t="shared" si="641"/>
        <v/>
      </c>
      <c r="I4591" s="5" t="str">
        <f t="shared" si="642"/>
        <v/>
      </c>
      <c r="J4591" s="5" t="str">
        <f>IF(OR($L4591="",NOT(COUNTIFS($L$2:$L4591,$L4591)=1)),"",SUMIFS($G:$G,$L:$L,$L4591))</f>
        <v/>
      </c>
      <c r="K4591" s="5" t="str">
        <f>IF(OR($L4591="",NOT(COUNTIFS($L$2:$L4591,$L4591)=1)),"",SUMIFS($I:$I,$L:$L,$L4591))</f>
        <v/>
      </c>
      <c r="L4591" s="6" t="str">
        <f t="shared" si="643"/>
        <v/>
      </c>
      <c r="M4591" s="6">
        <f t="shared" si="644"/>
        <v>184</v>
      </c>
      <c r="N4591" s="6">
        <f t="shared" si="645"/>
        <v>16</v>
      </c>
      <c r="O4591" s="9" t="str">
        <f>IF(AND($B4591&lt;&gt;"",$C4591&lt;&gt;"",$B4591&lt;=$C4591),INDEX(Szabalyok!$C:$C,$N4591),"")</f>
        <v/>
      </c>
      <c r="P4591">
        <f t="shared" si="647"/>
        <v>0</v>
      </c>
    </row>
    <row r="4592" spans="1:16" x14ac:dyDescent="0.35">
      <c r="A4592">
        <f t="shared" si="646"/>
        <v>0</v>
      </c>
      <c r="B4592" s="4" t="str">
        <f>IF($M4592&gt;300,"",IF(OR(INDEX(Bemenet!$E$2:$E$301,$M4592)="",INDEX(Bemenet!$F$2:$F$301,$M4592)=""),"",MAX(INDEX(Bemenet!$E$2:$E$301,$M4592),INDEX(Szabalyok!$A:$A,$N4592))))</f>
        <v/>
      </c>
      <c r="C4592" s="4" t="str">
        <f>IF($B4592="","",MIN(INDEX(Bemenet!$F$2:$F$301,$M4592),INDEX(Szabalyok!$B:$B,$N4592)))</f>
        <v/>
      </c>
      <c r="D4592" s="5" t="str">
        <f>IF(AND($B4592&lt;&gt;"",$C4592&lt;&gt;"",$B4592&lt;=$C4592),INDEX(Bemenet!$G$2:$G$301,$M4592),"")</f>
        <v/>
      </c>
      <c r="E4592" s="6" t="str">
        <f>IF(AND($B4592&lt;&gt;"",$C4592&lt;&gt;"",$B4592&lt;=$C4592),INDEX(Bemenet!$D$2:$D$301,$M4592),"")</f>
        <v/>
      </c>
      <c r="F4592" s="5" t="str">
        <f t="shared" si="639"/>
        <v/>
      </c>
      <c r="G4592" s="5" t="str">
        <f t="shared" si="640"/>
        <v/>
      </c>
      <c r="H4592" s="9" t="str">
        <f t="shared" si="641"/>
        <v/>
      </c>
      <c r="I4592" s="5" t="str">
        <f t="shared" si="642"/>
        <v/>
      </c>
      <c r="J4592" s="5" t="str">
        <f>IF(OR($L4592="",NOT(COUNTIFS($L$2:$L4592,$L4592)=1)),"",SUMIFS($G:$G,$L:$L,$L4592))</f>
        <v/>
      </c>
      <c r="K4592" s="5" t="str">
        <f>IF(OR($L4592="",NOT(COUNTIFS($L$2:$L4592,$L4592)=1)),"",SUMIFS($I:$I,$L:$L,$L4592))</f>
        <v/>
      </c>
      <c r="L4592" s="6" t="str">
        <f t="shared" si="643"/>
        <v/>
      </c>
      <c r="M4592" s="6">
        <f t="shared" si="644"/>
        <v>184</v>
      </c>
      <c r="N4592" s="6">
        <f t="shared" si="645"/>
        <v>17</v>
      </c>
      <c r="O4592" s="9" t="str">
        <f>IF(AND($B4592&lt;&gt;"",$C4592&lt;&gt;"",$B4592&lt;=$C4592),INDEX(Szabalyok!$C:$C,$N4592),"")</f>
        <v/>
      </c>
      <c r="P4592">
        <f t="shared" si="647"/>
        <v>0</v>
      </c>
    </row>
    <row r="4593" spans="1:16" x14ac:dyDescent="0.35">
      <c r="A4593">
        <f t="shared" si="646"/>
        <v>0</v>
      </c>
      <c r="B4593" s="4" t="str">
        <f>IF($M4593&gt;300,"",IF(OR(INDEX(Bemenet!$E$2:$E$301,$M4593)="",INDEX(Bemenet!$F$2:$F$301,$M4593)=""),"",MAX(INDEX(Bemenet!$E$2:$E$301,$M4593),INDEX(Szabalyok!$A:$A,$N4593))))</f>
        <v/>
      </c>
      <c r="C4593" s="4" t="str">
        <f>IF($B4593="","",MIN(INDEX(Bemenet!$F$2:$F$301,$M4593),INDEX(Szabalyok!$B:$B,$N4593)))</f>
        <v/>
      </c>
      <c r="D4593" s="5" t="str">
        <f>IF(AND($B4593&lt;&gt;"",$C4593&lt;&gt;"",$B4593&lt;=$C4593),INDEX(Bemenet!$G$2:$G$301,$M4593),"")</f>
        <v/>
      </c>
      <c r="E4593" s="6" t="str">
        <f>IF(AND($B4593&lt;&gt;"",$C4593&lt;&gt;"",$B4593&lt;=$C4593),INDEX(Bemenet!$D$2:$D$301,$M4593),"")</f>
        <v/>
      </c>
      <c r="F4593" s="5" t="str">
        <f t="shared" si="639"/>
        <v/>
      </c>
      <c r="G4593" s="5" t="str">
        <f t="shared" si="640"/>
        <v/>
      </c>
      <c r="H4593" s="9" t="str">
        <f t="shared" si="641"/>
        <v/>
      </c>
      <c r="I4593" s="5" t="str">
        <f t="shared" si="642"/>
        <v/>
      </c>
      <c r="J4593" s="5" t="str">
        <f>IF(OR($L4593="",NOT(COUNTIFS($L$2:$L4593,$L4593)=1)),"",SUMIFS($G:$G,$L:$L,$L4593))</f>
        <v/>
      </c>
      <c r="K4593" s="5" t="str">
        <f>IF(OR($L4593="",NOT(COUNTIFS($L$2:$L4593,$L4593)=1)),"",SUMIFS($I:$I,$L:$L,$L4593))</f>
        <v/>
      </c>
      <c r="L4593" s="6" t="str">
        <f t="shared" si="643"/>
        <v/>
      </c>
      <c r="M4593" s="6">
        <f t="shared" si="644"/>
        <v>184</v>
      </c>
      <c r="N4593" s="6">
        <f t="shared" si="645"/>
        <v>18</v>
      </c>
      <c r="O4593" s="9" t="str">
        <f>IF(AND($B4593&lt;&gt;"",$C4593&lt;&gt;"",$B4593&lt;=$C4593),INDEX(Szabalyok!$C:$C,$N4593),"")</f>
        <v/>
      </c>
      <c r="P4593">
        <f t="shared" si="647"/>
        <v>0</v>
      </c>
    </row>
    <row r="4594" spans="1:16" x14ac:dyDescent="0.35">
      <c r="A4594">
        <f t="shared" si="646"/>
        <v>0</v>
      </c>
      <c r="B4594" s="4" t="str">
        <f>IF($M4594&gt;300,"",IF(OR(INDEX(Bemenet!$E$2:$E$301,$M4594)="",INDEX(Bemenet!$F$2:$F$301,$M4594)=""),"",MAX(INDEX(Bemenet!$E$2:$E$301,$M4594),INDEX(Szabalyok!$A:$A,$N4594))))</f>
        <v/>
      </c>
      <c r="C4594" s="4" t="str">
        <f>IF($B4594="","",MIN(INDEX(Bemenet!$F$2:$F$301,$M4594),INDEX(Szabalyok!$B:$B,$N4594)))</f>
        <v/>
      </c>
      <c r="D4594" s="5" t="str">
        <f>IF(AND($B4594&lt;&gt;"",$C4594&lt;&gt;"",$B4594&lt;=$C4594),INDEX(Bemenet!$G$2:$G$301,$M4594),"")</f>
        <v/>
      </c>
      <c r="E4594" s="6" t="str">
        <f>IF(AND($B4594&lt;&gt;"",$C4594&lt;&gt;"",$B4594&lt;=$C4594),INDEX(Bemenet!$D$2:$D$301,$M4594),"")</f>
        <v/>
      </c>
      <c r="F4594" s="5" t="str">
        <f t="shared" si="639"/>
        <v/>
      </c>
      <c r="G4594" s="5" t="str">
        <f t="shared" si="640"/>
        <v/>
      </c>
      <c r="H4594" s="9" t="str">
        <f t="shared" si="641"/>
        <v/>
      </c>
      <c r="I4594" s="5" t="str">
        <f t="shared" si="642"/>
        <v/>
      </c>
      <c r="J4594" s="5" t="str">
        <f>IF(OR($L4594="",NOT(COUNTIFS($L$2:$L4594,$L4594)=1)),"",SUMIFS($G:$G,$L:$L,$L4594))</f>
        <v/>
      </c>
      <c r="K4594" s="5" t="str">
        <f>IF(OR($L4594="",NOT(COUNTIFS($L$2:$L4594,$L4594)=1)),"",SUMIFS($I:$I,$L:$L,$L4594))</f>
        <v/>
      </c>
      <c r="L4594" s="6" t="str">
        <f t="shared" si="643"/>
        <v/>
      </c>
      <c r="M4594" s="6">
        <f t="shared" si="644"/>
        <v>184</v>
      </c>
      <c r="N4594" s="6">
        <f t="shared" si="645"/>
        <v>19</v>
      </c>
      <c r="O4594" s="9" t="str">
        <f>IF(AND($B4594&lt;&gt;"",$C4594&lt;&gt;"",$B4594&lt;=$C4594),INDEX(Szabalyok!$C:$C,$N4594),"")</f>
        <v/>
      </c>
      <c r="P4594">
        <f t="shared" si="647"/>
        <v>0</v>
      </c>
    </row>
    <row r="4595" spans="1:16" x14ac:dyDescent="0.35">
      <c r="A4595">
        <f t="shared" si="646"/>
        <v>0</v>
      </c>
      <c r="B4595" s="4" t="str">
        <f>IF($M4595&gt;300,"",IF(OR(INDEX(Bemenet!$E$2:$E$301,$M4595)="",INDEX(Bemenet!$F$2:$F$301,$M4595)=""),"",MAX(INDEX(Bemenet!$E$2:$E$301,$M4595),INDEX(Szabalyok!$A:$A,$N4595))))</f>
        <v/>
      </c>
      <c r="C4595" s="4" t="str">
        <f>IF($B4595="","",MIN(INDEX(Bemenet!$F$2:$F$301,$M4595),INDEX(Szabalyok!$B:$B,$N4595)))</f>
        <v/>
      </c>
      <c r="D4595" s="5" t="str">
        <f>IF(AND($B4595&lt;&gt;"",$C4595&lt;&gt;"",$B4595&lt;=$C4595),INDEX(Bemenet!$G$2:$G$301,$M4595),"")</f>
        <v/>
      </c>
      <c r="E4595" s="6" t="str">
        <f>IF(AND($B4595&lt;&gt;"",$C4595&lt;&gt;"",$B4595&lt;=$C4595),INDEX(Bemenet!$D$2:$D$301,$M4595),"")</f>
        <v/>
      </c>
      <c r="F4595" s="5" t="str">
        <f t="shared" si="639"/>
        <v/>
      </c>
      <c r="G4595" s="5" t="str">
        <f t="shared" si="640"/>
        <v/>
      </c>
      <c r="H4595" s="9" t="str">
        <f t="shared" si="641"/>
        <v/>
      </c>
      <c r="I4595" s="5" t="str">
        <f t="shared" si="642"/>
        <v/>
      </c>
      <c r="J4595" s="5" t="str">
        <f>IF(OR($L4595="",NOT(COUNTIFS($L$2:$L4595,$L4595)=1)),"",SUMIFS($G:$G,$L:$L,$L4595))</f>
        <v/>
      </c>
      <c r="K4595" s="5" t="str">
        <f>IF(OR($L4595="",NOT(COUNTIFS($L$2:$L4595,$L4595)=1)),"",SUMIFS($I:$I,$L:$L,$L4595))</f>
        <v/>
      </c>
      <c r="L4595" s="6" t="str">
        <f t="shared" si="643"/>
        <v/>
      </c>
      <c r="M4595" s="6">
        <f t="shared" si="644"/>
        <v>184</v>
      </c>
      <c r="N4595" s="6">
        <f t="shared" si="645"/>
        <v>20</v>
      </c>
      <c r="O4595" s="9" t="str">
        <f>IF(AND($B4595&lt;&gt;"",$C4595&lt;&gt;"",$B4595&lt;=$C4595),INDEX(Szabalyok!$C:$C,$N4595),"")</f>
        <v/>
      </c>
      <c r="P4595">
        <f t="shared" si="647"/>
        <v>0</v>
      </c>
    </row>
    <row r="4596" spans="1:16" x14ac:dyDescent="0.35">
      <c r="A4596">
        <f t="shared" si="646"/>
        <v>0</v>
      </c>
      <c r="B4596" s="4" t="str">
        <f>IF($M4596&gt;300,"",IF(OR(INDEX(Bemenet!$E$2:$E$301,$M4596)="",INDEX(Bemenet!$F$2:$F$301,$M4596)=""),"",MAX(INDEX(Bemenet!$E$2:$E$301,$M4596),INDEX(Szabalyok!$A:$A,$N4596))))</f>
        <v/>
      </c>
      <c r="C4596" s="4" t="str">
        <f>IF($B4596="","",MIN(INDEX(Bemenet!$F$2:$F$301,$M4596),INDEX(Szabalyok!$B:$B,$N4596)))</f>
        <v/>
      </c>
      <c r="D4596" s="5" t="str">
        <f>IF(AND($B4596&lt;&gt;"",$C4596&lt;&gt;"",$B4596&lt;=$C4596),INDEX(Bemenet!$G$2:$G$301,$M4596),"")</f>
        <v/>
      </c>
      <c r="E4596" s="6" t="str">
        <f>IF(AND($B4596&lt;&gt;"",$C4596&lt;&gt;"",$B4596&lt;=$C4596),INDEX(Bemenet!$D$2:$D$301,$M4596),"")</f>
        <v/>
      </c>
      <c r="F4596" s="5" t="str">
        <f t="shared" si="639"/>
        <v/>
      </c>
      <c r="G4596" s="5" t="str">
        <f t="shared" si="640"/>
        <v/>
      </c>
      <c r="H4596" s="9" t="str">
        <f t="shared" si="641"/>
        <v/>
      </c>
      <c r="I4596" s="5" t="str">
        <f t="shared" si="642"/>
        <v/>
      </c>
      <c r="J4596" s="5" t="str">
        <f>IF(OR($L4596="",NOT(COUNTIFS($L$2:$L4596,$L4596)=1)),"",SUMIFS($G:$G,$L:$L,$L4596))</f>
        <v/>
      </c>
      <c r="K4596" s="5" t="str">
        <f>IF(OR($L4596="",NOT(COUNTIFS($L$2:$L4596,$L4596)=1)),"",SUMIFS($I:$I,$L:$L,$L4596))</f>
        <v/>
      </c>
      <c r="L4596" s="6" t="str">
        <f t="shared" si="643"/>
        <v/>
      </c>
      <c r="M4596" s="6">
        <f t="shared" si="644"/>
        <v>184</v>
      </c>
      <c r="N4596" s="6">
        <f t="shared" si="645"/>
        <v>21</v>
      </c>
      <c r="O4596" s="9" t="str">
        <f>IF(AND($B4596&lt;&gt;"",$C4596&lt;&gt;"",$B4596&lt;=$C4596),INDEX(Szabalyok!$C:$C,$N4596),"")</f>
        <v/>
      </c>
      <c r="P4596">
        <f t="shared" si="647"/>
        <v>0</v>
      </c>
    </row>
    <row r="4597" spans="1:16" x14ac:dyDescent="0.35">
      <c r="A4597">
        <f t="shared" si="646"/>
        <v>0</v>
      </c>
      <c r="B4597" s="4" t="str">
        <f>IF($M4597&gt;300,"",IF(OR(INDEX(Bemenet!$E$2:$E$301,$M4597)="",INDEX(Bemenet!$F$2:$F$301,$M4597)=""),"",MAX(INDEX(Bemenet!$E$2:$E$301,$M4597),INDEX(Szabalyok!$A:$A,$N4597))))</f>
        <v/>
      </c>
      <c r="C4597" s="4" t="str">
        <f>IF($B4597="","",MIN(INDEX(Bemenet!$F$2:$F$301,$M4597),INDEX(Szabalyok!$B:$B,$N4597)))</f>
        <v/>
      </c>
      <c r="D4597" s="5" t="str">
        <f>IF(AND($B4597&lt;&gt;"",$C4597&lt;&gt;"",$B4597&lt;=$C4597),INDEX(Bemenet!$G$2:$G$301,$M4597),"")</f>
        <v/>
      </c>
      <c r="E4597" s="6" t="str">
        <f>IF(AND($B4597&lt;&gt;"",$C4597&lt;&gt;"",$B4597&lt;=$C4597),INDEX(Bemenet!$D$2:$D$301,$M4597),"")</f>
        <v/>
      </c>
      <c r="F4597" s="5" t="str">
        <f t="shared" si="639"/>
        <v/>
      </c>
      <c r="G4597" s="5" t="str">
        <f t="shared" si="640"/>
        <v/>
      </c>
      <c r="H4597" s="9" t="str">
        <f t="shared" si="641"/>
        <v/>
      </c>
      <c r="I4597" s="5" t="str">
        <f t="shared" si="642"/>
        <v/>
      </c>
      <c r="J4597" s="5" t="str">
        <f>IF(OR($L4597="",NOT(COUNTIFS($L$2:$L4597,$L4597)=1)),"",SUMIFS($G:$G,$L:$L,$L4597))</f>
        <v/>
      </c>
      <c r="K4597" s="5" t="str">
        <f>IF(OR($L4597="",NOT(COUNTIFS($L$2:$L4597,$L4597)=1)),"",SUMIFS($I:$I,$L:$L,$L4597))</f>
        <v/>
      </c>
      <c r="L4597" s="6" t="str">
        <f t="shared" si="643"/>
        <v/>
      </c>
      <c r="M4597" s="6">
        <f t="shared" si="644"/>
        <v>184</v>
      </c>
      <c r="N4597" s="6">
        <f t="shared" si="645"/>
        <v>22</v>
      </c>
      <c r="O4597" s="9" t="str">
        <f>IF(AND($B4597&lt;&gt;"",$C4597&lt;&gt;"",$B4597&lt;=$C4597),INDEX(Szabalyok!$C:$C,$N4597),"")</f>
        <v/>
      </c>
      <c r="P4597">
        <f t="shared" si="647"/>
        <v>0</v>
      </c>
    </row>
    <row r="4598" spans="1:16" x14ac:dyDescent="0.35">
      <c r="A4598">
        <f t="shared" si="646"/>
        <v>0</v>
      </c>
      <c r="B4598" s="4" t="str">
        <f>IF($M4598&gt;300,"",IF(OR(INDEX(Bemenet!$E$2:$E$301,$M4598)="",INDEX(Bemenet!$F$2:$F$301,$M4598)=""),"",MAX(INDEX(Bemenet!$E$2:$E$301,$M4598),INDEX(Szabalyok!$A:$A,$N4598))))</f>
        <v/>
      </c>
      <c r="C4598" s="4" t="str">
        <f>IF($B4598="","",MIN(INDEX(Bemenet!$F$2:$F$301,$M4598),INDEX(Szabalyok!$B:$B,$N4598)))</f>
        <v/>
      </c>
      <c r="D4598" s="5" t="str">
        <f>IF(AND($B4598&lt;&gt;"",$C4598&lt;&gt;"",$B4598&lt;=$C4598),INDEX(Bemenet!$G$2:$G$301,$M4598),"")</f>
        <v/>
      </c>
      <c r="E4598" s="6" t="str">
        <f>IF(AND($B4598&lt;&gt;"",$C4598&lt;&gt;"",$B4598&lt;=$C4598),INDEX(Bemenet!$D$2:$D$301,$M4598),"")</f>
        <v/>
      </c>
      <c r="F4598" s="5" t="str">
        <f t="shared" si="639"/>
        <v/>
      </c>
      <c r="G4598" s="5" t="str">
        <f t="shared" si="640"/>
        <v/>
      </c>
      <c r="H4598" s="9" t="str">
        <f t="shared" si="641"/>
        <v/>
      </c>
      <c r="I4598" s="5" t="str">
        <f t="shared" si="642"/>
        <v/>
      </c>
      <c r="J4598" s="5" t="str">
        <f>IF(OR($L4598="",NOT(COUNTIFS($L$2:$L4598,$L4598)=1)),"",SUMIFS($G:$G,$L:$L,$L4598))</f>
        <v/>
      </c>
      <c r="K4598" s="5" t="str">
        <f>IF(OR($L4598="",NOT(COUNTIFS($L$2:$L4598,$L4598)=1)),"",SUMIFS($I:$I,$L:$L,$L4598))</f>
        <v/>
      </c>
      <c r="L4598" s="6" t="str">
        <f t="shared" si="643"/>
        <v/>
      </c>
      <c r="M4598" s="6">
        <f t="shared" si="644"/>
        <v>184</v>
      </c>
      <c r="N4598" s="6">
        <f t="shared" si="645"/>
        <v>23</v>
      </c>
      <c r="O4598" s="9" t="str">
        <f>IF(AND($B4598&lt;&gt;"",$C4598&lt;&gt;"",$B4598&lt;=$C4598),INDEX(Szabalyok!$C:$C,$N4598),"")</f>
        <v/>
      </c>
      <c r="P4598">
        <f t="shared" si="647"/>
        <v>0</v>
      </c>
    </row>
    <row r="4599" spans="1:16" x14ac:dyDescent="0.35">
      <c r="A4599">
        <f t="shared" si="646"/>
        <v>0</v>
      </c>
      <c r="B4599" s="4" t="str">
        <f>IF($M4599&gt;300,"",IF(OR(INDEX(Bemenet!$E$2:$E$301,$M4599)="",INDEX(Bemenet!$F$2:$F$301,$M4599)=""),"",MAX(INDEX(Bemenet!$E$2:$E$301,$M4599),INDEX(Szabalyok!$A:$A,$N4599))))</f>
        <v/>
      </c>
      <c r="C4599" s="4" t="str">
        <f>IF($B4599="","",MIN(INDEX(Bemenet!$F$2:$F$301,$M4599),INDEX(Szabalyok!$B:$B,$N4599)))</f>
        <v/>
      </c>
      <c r="D4599" s="5" t="str">
        <f>IF(AND($B4599&lt;&gt;"",$C4599&lt;&gt;"",$B4599&lt;=$C4599),INDEX(Bemenet!$G$2:$G$301,$M4599),"")</f>
        <v/>
      </c>
      <c r="E4599" s="6" t="str">
        <f>IF(AND($B4599&lt;&gt;"",$C4599&lt;&gt;"",$B4599&lt;=$C4599),INDEX(Bemenet!$D$2:$D$301,$M4599),"")</f>
        <v/>
      </c>
      <c r="F4599" s="5" t="str">
        <f t="shared" si="639"/>
        <v/>
      </c>
      <c r="G4599" s="5" t="str">
        <f t="shared" si="640"/>
        <v/>
      </c>
      <c r="H4599" s="9" t="str">
        <f t="shared" si="641"/>
        <v/>
      </c>
      <c r="I4599" s="5" t="str">
        <f t="shared" si="642"/>
        <v/>
      </c>
      <c r="J4599" s="5" t="str">
        <f>IF(OR($L4599="",NOT(COUNTIFS($L$2:$L4599,$L4599)=1)),"",SUMIFS($G:$G,$L:$L,$L4599))</f>
        <v/>
      </c>
      <c r="K4599" s="5" t="str">
        <f>IF(OR($L4599="",NOT(COUNTIFS($L$2:$L4599,$L4599)=1)),"",SUMIFS($I:$I,$L:$L,$L4599))</f>
        <v/>
      </c>
      <c r="L4599" s="6" t="str">
        <f t="shared" si="643"/>
        <v/>
      </c>
      <c r="M4599" s="6">
        <f t="shared" si="644"/>
        <v>184</v>
      </c>
      <c r="N4599" s="6">
        <f t="shared" si="645"/>
        <v>24</v>
      </c>
      <c r="O4599" s="9" t="str">
        <f>IF(AND($B4599&lt;&gt;"",$C4599&lt;&gt;"",$B4599&lt;=$C4599),INDEX(Szabalyok!$C:$C,$N4599),"")</f>
        <v/>
      </c>
      <c r="P4599">
        <f t="shared" si="647"/>
        <v>0</v>
      </c>
    </row>
    <row r="4600" spans="1:16" x14ac:dyDescent="0.35">
      <c r="A4600">
        <f t="shared" si="646"/>
        <v>0</v>
      </c>
      <c r="B4600" s="4" t="str">
        <f>IF($M4600&gt;300,"",IF(OR(INDEX(Bemenet!$E$2:$E$301,$M4600)="",INDEX(Bemenet!$F$2:$F$301,$M4600)=""),"",MAX(INDEX(Bemenet!$E$2:$E$301,$M4600),INDEX(Szabalyok!$A:$A,$N4600))))</f>
        <v/>
      </c>
      <c r="C4600" s="4" t="str">
        <f>IF($B4600="","",MIN(INDEX(Bemenet!$F$2:$F$301,$M4600),INDEX(Szabalyok!$B:$B,$N4600)))</f>
        <v/>
      </c>
      <c r="D4600" s="5" t="str">
        <f>IF(AND($B4600&lt;&gt;"",$C4600&lt;&gt;"",$B4600&lt;=$C4600),INDEX(Bemenet!$G$2:$G$301,$M4600),"")</f>
        <v/>
      </c>
      <c r="E4600" s="6" t="str">
        <f>IF(AND($B4600&lt;&gt;"",$C4600&lt;&gt;"",$B4600&lt;=$C4600),INDEX(Bemenet!$D$2:$D$301,$M4600),"")</f>
        <v/>
      </c>
      <c r="F4600" s="5" t="str">
        <f t="shared" si="639"/>
        <v/>
      </c>
      <c r="G4600" s="5" t="str">
        <f t="shared" si="640"/>
        <v/>
      </c>
      <c r="H4600" s="9" t="str">
        <f t="shared" si="641"/>
        <v/>
      </c>
      <c r="I4600" s="5" t="str">
        <f t="shared" si="642"/>
        <v/>
      </c>
      <c r="J4600" s="5" t="str">
        <f>IF(OR($L4600="",NOT(COUNTIFS($L$2:$L4600,$L4600)=1)),"",SUMIFS($G:$G,$L:$L,$L4600))</f>
        <v/>
      </c>
      <c r="K4600" s="5" t="str">
        <f>IF(OR($L4600="",NOT(COUNTIFS($L$2:$L4600,$L4600)=1)),"",SUMIFS($I:$I,$L:$L,$L4600))</f>
        <v/>
      </c>
      <c r="L4600" s="6" t="str">
        <f t="shared" si="643"/>
        <v/>
      </c>
      <c r="M4600" s="6">
        <f t="shared" si="644"/>
        <v>184</v>
      </c>
      <c r="N4600" s="6">
        <f t="shared" si="645"/>
        <v>25</v>
      </c>
      <c r="O4600" s="9" t="str">
        <f>IF(AND($B4600&lt;&gt;"",$C4600&lt;&gt;"",$B4600&lt;=$C4600),INDEX(Szabalyok!$C:$C,$N4600),"")</f>
        <v/>
      </c>
      <c r="P4600">
        <f t="shared" si="647"/>
        <v>0</v>
      </c>
    </row>
    <row r="4601" spans="1:16" x14ac:dyDescent="0.35">
      <c r="A4601">
        <f t="shared" si="646"/>
        <v>0</v>
      </c>
      <c r="B4601" s="4" t="str">
        <f>IF($M4601&gt;300,"",IF(OR(INDEX(Bemenet!$E$2:$E$301,$M4601)="",INDEX(Bemenet!$F$2:$F$301,$M4601)=""),"",MAX(INDEX(Bemenet!$E$2:$E$301,$M4601),INDEX(Szabalyok!$A:$A,$N4601))))</f>
        <v/>
      </c>
      <c r="C4601" s="4" t="str">
        <f>IF($B4601="","",MIN(INDEX(Bemenet!$F$2:$F$301,$M4601),INDEX(Szabalyok!$B:$B,$N4601)))</f>
        <v/>
      </c>
      <c r="D4601" s="5" t="str">
        <f>IF(AND($B4601&lt;&gt;"",$C4601&lt;&gt;"",$B4601&lt;=$C4601),INDEX(Bemenet!$G$2:$G$301,$M4601),"")</f>
        <v/>
      </c>
      <c r="E4601" s="6" t="str">
        <f>IF(AND($B4601&lt;&gt;"",$C4601&lt;&gt;"",$B4601&lt;=$C4601),INDEX(Bemenet!$D$2:$D$301,$M4601),"")</f>
        <v/>
      </c>
      <c r="F4601" s="5" t="str">
        <f t="shared" si="639"/>
        <v/>
      </c>
      <c r="G4601" s="5" t="str">
        <f t="shared" si="640"/>
        <v/>
      </c>
      <c r="H4601" s="9" t="str">
        <f t="shared" si="641"/>
        <v/>
      </c>
      <c r="I4601" s="5" t="str">
        <f t="shared" si="642"/>
        <v/>
      </c>
      <c r="J4601" s="5" t="str">
        <f>IF(OR($L4601="",NOT(COUNTIFS($L$2:$L4601,$L4601)=1)),"",SUMIFS($G:$G,$L:$L,$L4601))</f>
        <v/>
      </c>
      <c r="K4601" s="5" t="str">
        <f>IF(OR($L4601="",NOT(COUNTIFS($L$2:$L4601,$L4601)=1)),"",SUMIFS($I:$I,$L:$L,$L4601))</f>
        <v/>
      </c>
      <c r="L4601" s="6" t="str">
        <f t="shared" si="643"/>
        <v/>
      </c>
      <c r="M4601" s="6">
        <f t="shared" si="644"/>
        <v>184</v>
      </c>
      <c r="N4601" s="6">
        <f t="shared" si="645"/>
        <v>26</v>
      </c>
      <c r="O4601" s="9" t="str">
        <f>IF(AND($B4601&lt;&gt;"",$C4601&lt;&gt;"",$B4601&lt;=$C4601),INDEX(Szabalyok!$C:$C,$N4601),"")</f>
        <v/>
      </c>
      <c r="P4601">
        <f t="shared" si="647"/>
        <v>0</v>
      </c>
    </row>
    <row r="4602" spans="1:16" x14ac:dyDescent="0.35">
      <c r="A4602">
        <f t="shared" si="646"/>
        <v>0</v>
      </c>
      <c r="B4602" s="4" t="str">
        <f>IF($M4602&gt;300,"",IF(OR(INDEX(Bemenet!$E$2:$E$301,$M4602)="",INDEX(Bemenet!$F$2:$F$301,$M4602)=""),"",MAX(INDEX(Bemenet!$E$2:$E$301,$M4602),INDEX(Szabalyok!$A:$A,$N4602))))</f>
        <v/>
      </c>
      <c r="C4602" s="4" t="str">
        <f>IF($B4602="","",MIN(INDEX(Bemenet!$F$2:$F$301,$M4602),INDEX(Szabalyok!$B:$B,$N4602)))</f>
        <v/>
      </c>
      <c r="D4602" s="5" t="str">
        <f>IF(AND($B4602&lt;&gt;"",$C4602&lt;&gt;"",$B4602&lt;=$C4602),INDEX(Bemenet!$G$2:$G$301,$M4602),"")</f>
        <v/>
      </c>
      <c r="E4602" s="6" t="str">
        <f>IF(AND($B4602&lt;&gt;"",$C4602&lt;&gt;"",$B4602&lt;=$C4602),INDEX(Bemenet!$D$2:$D$301,$M4602),"")</f>
        <v/>
      </c>
      <c r="F4602" s="5" t="str">
        <f t="shared" si="639"/>
        <v/>
      </c>
      <c r="G4602" s="5" t="str">
        <f t="shared" si="640"/>
        <v/>
      </c>
      <c r="H4602" s="9" t="str">
        <f t="shared" si="641"/>
        <v/>
      </c>
      <c r="I4602" s="5" t="str">
        <f t="shared" si="642"/>
        <v/>
      </c>
      <c r="J4602" s="5" t="str">
        <f>IF(OR($L4602="",NOT(COUNTIFS($L$2:$L4602,$L4602)=1)),"",SUMIFS($G:$G,$L:$L,$L4602))</f>
        <v/>
      </c>
      <c r="K4602" s="5" t="str">
        <f>IF(OR($L4602="",NOT(COUNTIFS($L$2:$L4602,$L4602)=1)),"",SUMIFS($I:$I,$L:$L,$L4602))</f>
        <v/>
      </c>
      <c r="L4602" s="6" t="str">
        <f t="shared" si="643"/>
        <v/>
      </c>
      <c r="M4602" s="6">
        <f t="shared" si="644"/>
        <v>185</v>
      </c>
      <c r="N4602" s="6">
        <f t="shared" si="645"/>
        <v>2</v>
      </c>
      <c r="O4602" s="9" t="str">
        <f>IF(AND($B4602&lt;&gt;"",$C4602&lt;&gt;"",$B4602&lt;=$C4602),INDEX(Szabalyok!$C:$C,$N4602),"")</f>
        <v/>
      </c>
      <c r="P4602">
        <f t="shared" si="647"/>
        <v>0</v>
      </c>
    </row>
    <row r="4603" spans="1:16" x14ac:dyDescent="0.35">
      <c r="A4603">
        <f t="shared" si="646"/>
        <v>0</v>
      </c>
      <c r="B4603" s="4" t="str">
        <f>IF($M4603&gt;300,"",IF(OR(INDEX(Bemenet!$E$2:$E$301,$M4603)="",INDEX(Bemenet!$F$2:$F$301,$M4603)=""),"",MAX(INDEX(Bemenet!$E$2:$E$301,$M4603),INDEX(Szabalyok!$A:$A,$N4603))))</f>
        <v/>
      </c>
      <c r="C4603" s="4" t="str">
        <f>IF($B4603="","",MIN(INDEX(Bemenet!$F$2:$F$301,$M4603),INDEX(Szabalyok!$B:$B,$N4603)))</f>
        <v/>
      </c>
      <c r="D4603" s="5" t="str">
        <f>IF(AND($B4603&lt;&gt;"",$C4603&lt;&gt;"",$B4603&lt;=$C4603),INDEX(Bemenet!$G$2:$G$301,$M4603),"")</f>
        <v/>
      </c>
      <c r="E4603" s="6" t="str">
        <f>IF(AND($B4603&lt;&gt;"",$C4603&lt;&gt;"",$B4603&lt;=$C4603),INDEX(Bemenet!$D$2:$D$301,$M4603),"")</f>
        <v/>
      </c>
      <c r="F4603" s="5" t="str">
        <f t="shared" si="639"/>
        <v/>
      </c>
      <c r="G4603" s="5" t="str">
        <f t="shared" si="640"/>
        <v/>
      </c>
      <c r="H4603" s="9" t="str">
        <f t="shared" si="641"/>
        <v/>
      </c>
      <c r="I4603" s="5" t="str">
        <f t="shared" si="642"/>
        <v/>
      </c>
      <c r="J4603" s="5" t="str">
        <f>IF(OR($L4603="",NOT(COUNTIFS($L$2:$L4603,$L4603)=1)),"",SUMIFS($G:$G,$L:$L,$L4603))</f>
        <v/>
      </c>
      <c r="K4603" s="5" t="str">
        <f>IF(OR($L4603="",NOT(COUNTIFS($L$2:$L4603,$L4603)=1)),"",SUMIFS($I:$I,$L:$L,$L4603))</f>
        <v/>
      </c>
      <c r="L4603" s="6" t="str">
        <f t="shared" si="643"/>
        <v/>
      </c>
      <c r="M4603" s="6">
        <f t="shared" si="644"/>
        <v>185</v>
      </c>
      <c r="N4603" s="6">
        <f t="shared" si="645"/>
        <v>3</v>
      </c>
      <c r="O4603" s="9" t="str">
        <f>IF(AND($B4603&lt;&gt;"",$C4603&lt;&gt;"",$B4603&lt;=$C4603),INDEX(Szabalyok!$C:$C,$N4603),"")</f>
        <v/>
      </c>
      <c r="P4603">
        <f t="shared" si="647"/>
        <v>0</v>
      </c>
    </row>
    <row r="4604" spans="1:16" x14ac:dyDescent="0.35">
      <c r="A4604">
        <f t="shared" si="646"/>
        <v>0</v>
      </c>
      <c r="B4604" s="4" t="str">
        <f>IF($M4604&gt;300,"",IF(OR(INDEX(Bemenet!$E$2:$E$301,$M4604)="",INDEX(Bemenet!$F$2:$F$301,$M4604)=""),"",MAX(INDEX(Bemenet!$E$2:$E$301,$M4604),INDEX(Szabalyok!$A:$A,$N4604))))</f>
        <v/>
      </c>
      <c r="C4604" s="4" t="str">
        <f>IF($B4604="","",MIN(INDEX(Bemenet!$F$2:$F$301,$M4604),INDEX(Szabalyok!$B:$B,$N4604)))</f>
        <v/>
      </c>
      <c r="D4604" s="5" t="str">
        <f>IF(AND($B4604&lt;&gt;"",$C4604&lt;&gt;"",$B4604&lt;=$C4604),INDEX(Bemenet!$G$2:$G$301,$M4604),"")</f>
        <v/>
      </c>
      <c r="E4604" s="6" t="str">
        <f>IF(AND($B4604&lt;&gt;"",$C4604&lt;&gt;"",$B4604&lt;=$C4604),INDEX(Bemenet!$D$2:$D$301,$M4604),"")</f>
        <v/>
      </c>
      <c r="F4604" s="5" t="str">
        <f t="shared" si="639"/>
        <v/>
      </c>
      <c r="G4604" s="5" t="str">
        <f t="shared" si="640"/>
        <v/>
      </c>
      <c r="H4604" s="9" t="str">
        <f t="shared" si="641"/>
        <v/>
      </c>
      <c r="I4604" s="5" t="str">
        <f t="shared" si="642"/>
        <v/>
      </c>
      <c r="J4604" s="5" t="str">
        <f>IF(OR($L4604="",NOT(COUNTIFS($L$2:$L4604,$L4604)=1)),"",SUMIFS($G:$G,$L:$L,$L4604))</f>
        <v/>
      </c>
      <c r="K4604" s="5" t="str">
        <f>IF(OR($L4604="",NOT(COUNTIFS($L$2:$L4604,$L4604)=1)),"",SUMIFS($I:$I,$L:$L,$L4604))</f>
        <v/>
      </c>
      <c r="L4604" s="6" t="str">
        <f t="shared" si="643"/>
        <v/>
      </c>
      <c r="M4604" s="6">
        <f t="shared" si="644"/>
        <v>185</v>
      </c>
      <c r="N4604" s="6">
        <f t="shared" si="645"/>
        <v>4</v>
      </c>
      <c r="O4604" s="9" t="str">
        <f>IF(AND($B4604&lt;&gt;"",$C4604&lt;&gt;"",$B4604&lt;=$C4604),INDEX(Szabalyok!$C:$C,$N4604),"")</f>
        <v/>
      </c>
      <c r="P4604">
        <f t="shared" si="647"/>
        <v>0</v>
      </c>
    </row>
    <row r="4605" spans="1:16" x14ac:dyDescent="0.35">
      <c r="A4605">
        <f t="shared" si="646"/>
        <v>0</v>
      </c>
      <c r="B4605" s="4" t="str">
        <f>IF($M4605&gt;300,"",IF(OR(INDEX(Bemenet!$E$2:$E$301,$M4605)="",INDEX(Bemenet!$F$2:$F$301,$M4605)=""),"",MAX(INDEX(Bemenet!$E$2:$E$301,$M4605),INDEX(Szabalyok!$A:$A,$N4605))))</f>
        <v/>
      </c>
      <c r="C4605" s="4" t="str">
        <f>IF($B4605="","",MIN(INDEX(Bemenet!$F$2:$F$301,$M4605),INDEX(Szabalyok!$B:$B,$N4605)))</f>
        <v/>
      </c>
      <c r="D4605" s="5" t="str">
        <f>IF(AND($B4605&lt;&gt;"",$C4605&lt;&gt;"",$B4605&lt;=$C4605),INDEX(Bemenet!$G$2:$G$301,$M4605),"")</f>
        <v/>
      </c>
      <c r="E4605" s="6" t="str">
        <f>IF(AND($B4605&lt;&gt;"",$C4605&lt;&gt;"",$B4605&lt;=$C4605),INDEX(Bemenet!$D$2:$D$301,$M4605),"")</f>
        <v/>
      </c>
      <c r="F4605" s="5" t="str">
        <f t="shared" si="639"/>
        <v/>
      </c>
      <c r="G4605" s="5" t="str">
        <f t="shared" si="640"/>
        <v/>
      </c>
      <c r="H4605" s="9" t="str">
        <f t="shared" si="641"/>
        <v/>
      </c>
      <c r="I4605" s="5" t="str">
        <f t="shared" si="642"/>
        <v/>
      </c>
      <c r="J4605" s="5" t="str">
        <f>IF(OR($L4605="",NOT(COUNTIFS($L$2:$L4605,$L4605)=1)),"",SUMIFS($G:$G,$L:$L,$L4605))</f>
        <v/>
      </c>
      <c r="K4605" s="5" t="str">
        <f>IF(OR($L4605="",NOT(COUNTIFS($L$2:$L4605,$L4605)=1)),"",SUMIFS($I:$I,$L:$L,$L4605))</f>
        <v/>
      </c>
      <c r="L4605" s="6" t="str">
        <f t="shared" si="643"/>
        <v/>
      </c>
      <c r="M4605" s="6">
        <f t="shared" si="644"/>
        <v>185</v>
      </c>
      <c r="N4605" s="6">
        <f t="shared" si="645"/>
        <v>5</v>
      </c>
      <c r="O4605" s="9" t="str">
        <f>IF(AND($B4605&lt;&gt;"",$C4605&lt;&gt;"",$B4605&lt;=$C4605),INDEX(Szabalyok!$C:$C,$N4605),"")</f>
        <v/>
      </c>
      <c r="P4605">
        <f t="shared" si="647"/>
        <v>0</v>
      </c>
    </row>
    <row r="4606" spans="1:16" x14ac:dyDescent="0.35">
      <c r="A4606">
        <f t="shared" si="646"/>
        <v>0</v>
      </c>
      <c r="B4606" s="4" t="str">
        <f>IF($M4606&gt;300,"",IF(OR(INDEX(Bemenet!$E$2:$E$301,$M4606)="",INDEX(Bemenet!$F$2:$F$301,$M4606)=""),"",MAX(INDEX(Bemenet!$E$2:$E$301,$M4606),INDEX(Szabalyok!$A:$A,$N4606))))</f>
        <v/>
      </c>
      <c r="C4606" s="4" t="str">
        <f>IF($B4606="","",MIN(INDEX(Bemenet!$F$2:$F$301,$M4606),INDEX(Szabalyok!$B:$B,$N4606)))</f>
        <v/>
      </c>
      <c r="D4606" s="5" t="str">
        <f>IF(AND($B4606&lt;&gt;"",$C4606&lt;&gt;"",$B4606&lt;=$C4606),INDEX(Bemenet!$G$2:$G$301,$M4606),"")</f>
        <v/>
      </c>
      <c r="E4606" s="6" t="str">
        <f>IF(AND($B4606&lt;&gt;"",$C4606&lt;&gt;"",$B4606&lt;=$C4606),INDEX(Bemenet!$D$2:$D$301,$M4606),"")</f>
        <v/>
      </c>
      <c r="F4606" s="5" t="str">
        <f t="shared" si="639"/>
        <v/>
      </c>
      <c r="G4606" s="5" t="str">
        <f t="shared" si="640"/>
        <v/>
      </c>
      <c r="H4606" s="9" t="str">
        <f t="shared" si="641"/>
        <v/>
      </c>
      <c r="I4606" s="5" t="str">
        <f t="shared" si="642"/>
        <v/>
      </c>
      <c r="J4606" s="5" t="str">
        <f>IF(OR($L4606="",NOT(COUNTIFS($L$2:$L4606,$L4606)=1)),"",SUMIFS($G:$G,$L:$L,$L4606))</f>
        <v/>
      </c>
      <c r="K4606" s="5" t="str">
        <f>IF(OR($L4606="",NOT(COUNTIFS($L$2:$L4606,$L4606)=1)),"",SUMIFS($I:$I,$L:$L,$L4606))</f>
        <v/>
      </c>
      <c r="L4606" s="6" t="str">
        <f t="shared" si="643"/>
        <v/>
      </c>
      <c r="M4606" s="6">
        <f t="shared" si="644"/>
        <v>185</v>
      </c>
      <c r="N4606" s="6">
        <f t="shared" si="645"/>
        <v>6</v>
      </c>
      <c r="O4606" s="9" t="str">
        <f>IF(AND($B4606&lt;&gt;"",$C4606&lt;&gt;"",$B4606&lt;=$C4606),INDEX(Szabalyok!$C:$C,$N4606),"")</f>
        <v/>
      </c>
      <c r="P4606">
        <f t="shared" si="647"/>
        <v>0</v>
      </c>
    </row>
    <row r="4607" spans="1:16" x14ac:dyDescent="0.35">
      <c r="A4607">
        <f t="shared" si="646"/>
        <v>0</v>
      </c>
      <c r="B4607" s="4" t="str">
        <f>IF($M4607&gt;300,"",IF(OR(INDEX(Bemenet!$E$2:$E$301,$M4607)="",INDEX(Bemenet!$F$2:$F$301,$M4607)=""),"",MAX(INDEX(Bemenet!$E$2:$E$301,$M4607),INDEX(Szabalyok!$A:$A,$N4607))))</f>
        <v/>
      </c>
      <c r="C4607" s="4" t="str">
        <f>IF($B4607="","",MIN(INDEX(Bemenet!$F$2:$F$301,$M4607),INDEX(Szabalyok!$B:$B,$N4607)))</f>
        <v/>
      </c>
      <c r="D4607" s="5" t="str">
        <f>IF(AND($B4607&lt;&gt;"",$C4607&lt;&gt;"",$B4607&lt;=$C4607),INDEX(Bemenet!$G$2:$G$301,$M4607),"")</f>
        <v/>
      </c>
      <c r="E4607" s="6" t="str">
        <f>IF(AND($B4607&lt;&gt;"",$C4607&lt;&gt;"",$B4607&lt;=$C4607),INDEX(Bemenet!$D$2:$D$301,$M4607),"")</f>
        <v/>
      </c>
      <c r="F4607" s="5" t="str">
        <f t="shared" si="639"/>
        <v/>
      </c>
      <c r="G4607" s="5" t="str">
        <f t="shared" si="640"/>
        <v/>
      </c>
      <c r="H4607" s="9" t="str">
        <f t="shared" si="641"/>
        <v/>
      </c>
      <c r="I4607" s="5" t="str">
        <f t="shared" si="642"/>
        <v/>
      </c>
      <c r="J4607" s="5" t="str">
        <f>IF(OR($L4607="",NOT(COUNTIFS($L$2:$L4607,$L4607)=1)),"",SUMIFS($G:$G,$L:$L,$L4607))</f>
        <v/>
      </c>
      <c r="K4607" s="5" t="str">
        <f>IF(OR($L4607="",NOT(COUNTIFS($L$2:$L4607,$L4607)=1)),"",SUMIFS($I:$I,$L:$L,$L4607))</f>
        <v/>
      </c>
      <c r="L4607" s="6" t="str">
        <f t="shared" si="643"/>
        <v/>
      </c>
      <c r="M4607" s="6">
        <f t="shared" si="644"/>
        <v>185</v>
      </c>
      <c r="N4607" s="6">
        <f t="shared" si="645"/>
        <v>7</v>
      </c>
      <c r="O4607" s="9" t="str">
        <f>IF(AND($B4607&lt;&gt;"",$C4607&lt;&gt;"",$B4607&lt;=$C4607),INDEX(Szabalyok!$C:$C,$N4607),"")</f>
        <v/>
      </c>
      <c r="P4607">
        <f t="shared" si="647"/>
        <v>0</v>
      </c>
    </row>
    <row r="4608" spans="1:16" x14ac:dyDescent="0.35">
      <c r="A4608">
        <f t="shared" si="646"/>
        <v>0</v>
      </c>
      <c r="B4608" s="4" t="str">
        <f>IF($M4608&gt;300,"",IF(OR(INDEX(Bemenet!$E$2:$E$301,$M4608)="",INDEX(Bemenet!$F$2:$F$301,$M4608)=""),"",MAX(INDEX(Bemenet!$E$2:$E$301,$M4608),INDEX(Szabalyok!$A:$A,$N4608))))</f>
        <v/>
      </c>
      <c r="C4608" s="4" t="str">
        <f>IF($B4608="","",MIN(INDEX(Bemenet!$F$2:$F$301,$M4608),INDEX(Szabalyok!$B:$B,$N4608)))</f>
        <v/>
      </c>
      <c r="D4608" s="5" t="str">
        <f>IF(AND($B4608&lt;&gt;"",$C4608&lt;&gt;"",$B4608&lt;=$C4608),INDEX(Bemenet!$G$2:$G$301,$M4608),"")</f>
        <v/>
      </c>
      <c r="E4608" s="6" t="str">
        <f>IF(AND($B4608&lt;&gt;"",$C4608&lt;&gt;"",$B4608&lt;=$C4608),INDEX(Bemenet!$D$2:$D$301,$M4608),"")</f>
        <v/>
      </c>
      <c r="F4608" s="5" t="str">
        <f t="shared" si="639"/>
        <v/>
      </c>
      <c r="G4608" s="5" t="str">
        <f t="shared" si="640"/>
        <v/>
      </c>
      <c r="H4608" s="9" t="str">
        <f t="shared" si="641"/>
        <v/>
      </c>
      <c r="I4608" s="5" t="str">
        <f t="shared" si="642"/>
        <v/>
      </c>
      <c r="J4608" s="5" t="str">
        <f>IF(OR($L4608="",NOT(COUNTIFS($L$2:$L4608,$L4608)=1)),"",SUMIFS($G:$G,$L:$L,$L4608))</f>
        <v/>
      </c>
      <c r="K4608" s="5" t="str">
        <f>IF(OR($L4608="",NOT(COUNTIFS($L$2:$L4608,$L4608)=1)),"",SUMIFS($I:$I,$L:$L,$L4608))</f>
        <v/>
      </c>
      <c r="L4608" s="6" t="str">
        <f t="shared" si="643"/>
        <v/>
      </c>
      <c r="M4608" s="6">
        <f t="shared" si="644"/>
        <v>185</v>
      </c>
      <c r="N4608" s="6">
        <f t="shared" si="645"/>
        <v>8</v>
      </c>
      <c r="O4608" s="9" t="str">
        <f>IF(AND($B4608&lt;&gt;"",$C4608&lt;&gt;"",$B4608&lt;=$C4608),INDEX(Szabalyok!$C:$C,$N4608),"")</f>
        <v/>
      </c>
      <c r="P4608">
        <f t="shared" si="647"/>
        <v>0</v>
      </c>
    </row>
    <row r="4609" spans="1:16" x14ac:dyDescent="0.35">
      <c r="A4609">
        <f t="shared" si="646"/>
        <v>0</v>
      </c>
      <c r="B4609" s="4" t="str">
        <f>IF($M4609&gt;300,"",IF(OR(INDEX(Bemenet!$E$2:$E$301,$M4609)="",INDEX(Bemenet!$F$2:$F$301,$M4609)=""),"",MAX(INDEX(Bemenet!$E$2:$E$301,$M4609),INDEX(Szabalyok!$A:$A,$N4609))))</f>
        <v/>
      </c>
      <c r="C4609" s="4" t="str">
        <f>IF($B4609="","",MIN(INDEX(Bemenet!$F$2:$F$301,$M4609),INDEX(Szabalyok!$B:$B,$N4609)))</f>
        <v/>
      </c>
      <c r="D4609" s="5" t="str">
        <f>IF(AND($B4609&lt;&gt;"",$C4609&lt;&gt;"",$B4609&lt;=$C4609),INDEX(Bemenet!$G$2:$G$301,$M4609),"")</f>
        <v/>
      </c>
      <c r="E4609" s="6" t="str">
        <f>IF(AND($B4609&lt;&gt;"",$C4609&lt;&gt;"",$B4609&lt;=$C4609),INDEX(Bemenet!$D$2:$D$301,$M4609),"")</f>
        <v/>
      </c>
      <c r="F4609" s="5" t="str">
        <f t="shared" si="639"/>
        <v/>
      </c>
      <c r="G4609" s="5" t="str">
        <f t="shared" si="640"/>
        <v/>
      </c>
      <c r="H4609" s="9" t="str">
        <f t="shared" si="641"/>
        <v/>
      </c>
      <c r="I4609" s="5" t="str">
        <f t="shared" si="642"/>
        <v/>
      </c>
      <c r="J4609" s="5" t="str">
        <f>IF(OR($L4609="",NOT(COUNTIFS($L$2:$L4609,$L4609)=1)),"",SUMIFS($G:$G,$L:$L,$L4609))</f>
        <v/>
      </c>
      <c r="K4609" s="5" t="str">
        <f>IF(OR($L4609="",NOT(COUNTIFS($L$2:$L4609,$L4609)=1)),"",SUMIFS($I:$I,$L:$L,$L4609))</f>
        <v/>
      </c>
      <c r="L4609" s="6" t="str">
        <f t="shared" si="643"/>
        <v/>
      </c>
      <c r="M4609" s="6">
        <f t="shared" si="644"/>
        <v>185</v>
      </c>
      <c r="N4609" s="6">
        <f t="shared" si="645"/>
        <v>9</v>
      </c>
      <c r="O4609" s="9" t="str">
        <f>IF(AND($B4609&lt;&gt;"",$C4609&lt;&gt;"",$B4609&lt;=$C4609),INDEX(Szabalyok!$C:$C,$N4609),"")</f>
        <v/>
      </c>
      <c r="P4609">
        <f t="shared" si="647"/>
        <v>0</v>
      </c>
    </row>
    <row r="4610" spans="1:16" x14ac:dyDescent="0.35">
      <c r="A4610">
        <f t="shared" si="646"/>
        <v>0</v>
      </c>
      <c r="B4610" s="4" t="str">
        <f>IF($M4610&gt;300,"",IF(OR(INDEX(Bemenet!$E$2:$E$301,$M4610)="",INDEX(Bemenet!$F$2:$F$301,$M4610)=""),"",MAX(INDEX(Bemenet!$E$2:$E$301,$M4610),INDEX(Szabalyok!$A:$A,$N4610))))</f>
        <v/>
      </c>
      <c r="C4610" s="4" t="str">
        <f>IF($B4610="","",MIN(INDEX(Bemenet!$F$2:$F$301,$M4610),INDEX(Szabalyok!$B:$B,$N4610)))</f>
        <v/>
      </c>
      <c r="D4610" s="5" t="str">
        <f>IF(AND($B4610&lt;&gt;"",$C4610&lt;&gt;"",$B4610&lt;=$C4610),INDEX(Bemenet!$G$2:$G$301,$M4610),"")</f>
        <v/>
      </c>
      <c r="E4610" s="6" t="str">
        <f>IF(AND($B4610&lt;&gt;"",$C4610&lt;&gt;"",$B4610&lt;=$C4610),INDEX(Bemenet!$D$2:$D$301,$M4610),"")</f>
        <v/>
      </c>
      <c r="F4610" s="5" t="str">
        <f t="shared" ref="F4610:F4673" si="648">IF(AND($B4610&lt;&gt;"",$C4610&lt;&gt;"",$B4610&lt;=$C4610),$C4610-$B4610+1,"")</f>
        <v/>
      </c>
      <c r="G4610" s="5" t="str">
        <f t="shared" ref="G4610:G4673" si="649">IF($F4610="","",$F4610*$D4610)</f>
        <v/>
      </c>
      <c r="H4610" s="9" t="str">
        <f t="shared" ref="H4610:H4673" si="650">IF($G4610="","",$O4610)</f>
        <v/>
      </c>
      <c r="I4610" s="5" t="str">
        <f t="shared" ref="I4610:I4673" si="651">IF($G4610="","",$G4610*IF($H4610="",$O4610,$H4610)/100)</f>
        <v/>
      </c>
      <c r="J4610" s="5" t="str">
        <f>IF(OR($L4610="",NOT(COUNTIFS($L$2:$L4610,$L4610)=1)),"",SUMIFS($G:$G,$L:$L,$L4610))</f>
        <v/>
      </c>
      <c r="K4610" s="5" t="str">
        <f>IF(OR($L4610="",NOT(COUNTIFS($L$2:$L4610,$L4610)=1)),"",SUMIFS($I:$I,$L:$L,$L4610))</f>
        <v/>
      </c>
      <c r="L4610" s="6" t="str">
        <f t="shared" ref="L4610:L4673" si="652">IF($B4610="","",YEAR($B4610))</f>
        <v/>
      </c>
      <c r="M4610" s="6">
        <f t="shared" ref="M4610:M4673" si="653">INT((ROW()-2)/25)+1</f>
        <v>185</v>
      </c>
      <c r="N4610" s="6">
        <f t="shared" ref="N4610:N4673" si="654">MOD(ROW()-2,25)+2</f>
        <v>10</v>
      </c>
      <c r="O4610" s="9" t="str">
        <f>IF(AND($B4610&lt;&gt;"",$C4610&lt;&gt;"",$B4610&lt;=$C4610),INDEX(Szabalyok!$C:$C,$N4610),"")</f>
        <v/>
      </c>
      <c r="P4610">
        <f t="shared" si="647"/>
        <v>0</v>
      </c>
    </row>
    <row r="4611" spans="1:16" x14ac:dyDescent="0.35">
      <c r="A4611">
        <f t="shared" si="646"/>
        <v>0</v>
      </c>
      <c r="B4611" s="4" t="str">
        <f>IF($M4611&gt;300,"",IF(OR(INDEX(Bemenet!$E$2:$E$301,$M4611)="",INDEX(Bemenet!$F$2:$F$301,$M4611)=""),"",MAX(INDEX(Bemenet!$E$2:$E$301,$M4611),INDEX(Szabalyok!$A:$A,$N4611))))</f>
        <v/>
      </c>
      <c r="C4611" s="4" t="str">
        <f>IF($B4611="","",MIN(INDEX(Bemenet!$F$2:$F$301,$M4611),INDEX(Szabalyok!$B:$B,$N4611)))</f>
        <v/>
      </c>
      <c r="D4611" s="5" t="str">
        <f>IF(AND($B4611&lt;&gt;"",$C4611&lt;&gt;"",$B4611&lt;=$C4611),INDEX(Bemenet!$G$2:$G$301,$M4611),"")</f>
        <v/>
      </c>
      <c r="E4611" s="6" t="str">
        <f>IF(AND($B4611&lt;&gt;"",$C4611&lt;&gt;"",$B4611&lt;=$C4611),INDEX(Bemenet!$D$2:$D$301,$M4611),"")</f>
        <v/>
      </c>
      <c r="F4611" s="5" t="str">
        <f t="shared" si="648"/>
        <v/>
      </c>
      <c r="G4611" s="5" t="str">
        <f t="shared" si="649"/>
        <v/>
      </c>
      <c r="H4611" s="9" t="str">
        <f t="shared" si="650"/>
        <v/>
      </c>
      <c r="I4611" s="5" t="str">
        <f t="shared" si="651"/>
        <v/>
      </c>
      <c r="J4611" s="5" t="str">
        <f>IF(OR($L4611="",NOT(COUNTIFS($L$2:$L4611,$L4611)=1)),"",SUMIFS($G:$G,$L:$L,$L4611))</f>
        <v/>
      </c>
      <c r="K4611" s="5" t="str">
        <f>IF(OR($L4611="",NOT(COUNTIFS($L$2:$L4611,$L4611)=1)),"",SUMIFS($I:$I,$L:$L,$L4611))</f>
        <v/>
      </c>
      <c r="L4611" s="6" t="str">
        <f t="shared" si="652"/>
        <v/>
      </c>
      <c r="M4611" s="6">
        <f t="shared" si="653"/>
        <v>185</v>
      </c>
      <c r="N4611" s="6">
        <f t="shared" si="654"/>
        <v>11</v>
      </c>
      <c r="O4611" s="9" t="str">
        <f>IF(AND($B4611&lt;&gt;"",$C4611&lt;&gt;"",$B4611&lt;=$C4611),INDEX(Szabalyok!$C:$C,$N4611),"")</f>
        <v/>
      </c>
      <c r="P4611">
        <f t="shared" si="647"/>
        <v>0</v>
      </c>
    </row>
    <row r="4612" spans="1:16" x14ac:dyDescent="0.35">
      <c r="A4612">
        <f t="shared" ref="A4612:A4675" si="655">IF(P4612=P4611,0,P4612)</f>
        <v>0</v>
      </c>
      <c r="B4612" s="4" t="str">
        <f>IF($M4612&gt;300,"",IF(OR(INDEX(Bemenet!$E$2:$E$301,$M4612)="",INDEX(Bemenet!$F$2:$F$301,$M4612)=""),"",MAX(INDEX(Bemenet!$E$2:$E$301,$M4612),INDEX(Szabalyok!$A:$A,$N4612))))</f>
        <v/>
      </c>
      <c r="C4612" s="4" t="str">
        <f>IF($B4612="","",MIN(INDEX(Bemenet!$F$2:$F$301,$M4612),INDEX(Szabalyok!$B:$B,$N4612)))</f>
        <v/>
      </c>
      <c r="D4612" s="5" t="str">
        <f>IF(AND($B4612&lt;&gt;"",$C4612&lt;&gt;"",$B4612&lt;=$C4612),INDEX(Bemenet!$G$2:$G$301,$M4612),"")</f>
        <v/>
      </c>
      <c r="E4612" s="6" t="str">
        <f>IF(AND($B4612&lt;&gt;"",$C4612&lt;&gt;"",$B4612&lt;=$C4612),INDEX(Bemenet!$D$2:$D$301,$M4612),"")</f>
        <v/>
      </c>
      <c r="F4612" s="5" t="str">
        <f t="shared" si="648"/>
        <v/>
      </c>
      <c r="G4612" s="5" t="str">
        <f t="shared" si="649"/>
        <v/>
      </c>
      <c r="H4612" s="9" t="str">
        <f t="shared" si="650"/>
        <v/>
      </c>
      <c r="I4612" s="5" t="str">
        <f t="shared" si="651"/>
        <v/>
      </c>
      <c r="J4612" s="5" t="str">
        <f>IF(OR($L4612="",NOT(COUNTIFS($L$2:$L4612,$L4612)=1)),"",SUMIFS($G:$G,$L:$L,$L4612))</f>
        <v/>
      </c>
      <c r="K4612" s="5" t="str">
        <f>IF(OR($L4612="",NOT(COUNTIFS($L$2:$L4612,$L4612)=1)),"",SUMIFS($I:$I,$L:$L,$L4612))</f>
        <v/>
      </c>
      <c r="L4612" s="6" t="str">
        <f t="shared" si="652"/>
        <v/>
      </c>
      <c r="M4612" s="6">
        <f t="shared" si="653"/>
        <v>185</v>
      </c>
      <c r="N4612" s="6">
        <f t="shared" si="654"/>
        <v>12</v>
      </c>
      <c r="O4612" s="9" t="str">
        <f>IF(AND($B4612&lt;&gt;"",$C4612&lt;&gt;"",$B4612&lt;=$C4612),INDEX(Szabalyok!$C:$C,$N4612),"")</f>
        <v/>
      </c>
      <c r="P4612">
        <f t="shared" ref="P4612:P4675" si="656">IF(D4612="",P4611,P4611+1)</f>
        <v>0</v>
      </c>
    </row>
    <row r="4613" spans="1:16" x14ac:dyDescent="0.35">
      <c r="A4613">
        <f t="shared" si="655"/>
        <v>0</v>
      </c>
      <c r="B4613" s="4" t="str">
        <f>IF($M4613&gt;300,"",IF(OR(INDEX(Bemenet!$E$2:$E$301,$M4613)="",INDEX(Bemenet!$F$2:$F$301,$M4613)=""),"",MAX(INDEX(Bemenet!$E$2:$E$301,$M4613),INDEX(Szabalyok!$A:$A,$N4613))))</f>
        <v/>
      </c>
      <c r="C4613" s="4" t="str">
        <f>IF($B4613="","",MIN(INDEX(Bemenet!$F$2:$F$301,$M4613),INDEX(Szabalyok!$B:$B,$N4613)))</f>
        <v/>
      </c>
      <c r="D4613" s="5" t="str">
        <f>IF(AND($B4613&lt;&gt;"",$C4613&lt;&gt;"",$B4613&lt;=$C4613),INDEX(Bemenet!$G$2:$G$301,$M4613),"")</f>
        <v/>
      </c>
      <c r="E4613" s="6" t="str">
        <f>IF(AND($B4613&lt;&gt;"",$C4613&lt;&gt;"",$B4613&lt;=$C4613),INDEX(Bemenet!$D$2:$D$301,$M4613),"")</f>
        <v/>
      </c>
      <c r="F4613" s="5" t="str">
        <f t="shared" si="648"/>
        <v/>
      </c>
      <c r="G4613" s="5" t="str">
        <f t="shared" si="649"/>
        <v/>
      </c>
      <c r="H4613" s="9" t="str">
        <f t="shared" si="650"/>
        <v/>
      </c>
      <c r="I4613" s="5" t="str">
        <f t="shared" si="651"/>
        <v/>
      </c>
      <c r="J4613" s="5" t="str">
        <f>IF(OR($L4613="",NOT(COUNTIFS($L$2:$L4613,$L4613)=1)),"",SUMIFS($G:$G,$L:$L,$L4613))</f>
        <v/>
      </c>
      <c r="K4613" s="5" t="str">
        <f>IF(OR($L4613="",NOT(COUNTIFS($L$2:$L4613,$L4613)=1)),"",SUMIFS($I:$I,$L:$L,$L4613))</f>
        <v/>
      </c>
      <c r="L4613" s="6" t="str">
        <f t="shared" si="652"/>
        <v/>
      </c>
      <c r="M4613" s="6">
        <f t="shared" si="653"/>
        <v>185</v>
      </c>
      <c r="N4613" s="6">
        <f t="shared" si="654"/>
        <v>13</v>
      </c>
      <c r="O4613" s="9" t="str">
        <f>IF(AND($B4613&lt;&gt;"",$C4613&lt;&gt;"",$B4613&lt;=$C4613),INDEX(Szabalyok!$C:$C,$N4613),"")</f>
        <v/>
      </c>
      <c r="P4613">
        <f t="shared" si="656"/>
        <v>0</v>
      </c>
    </row>
    <row r="4614" spans="1:16" x14ac:dyDescent="0.35">
      <c r="A4614">
        <f t="shared" si="655"/>
        <v>0</v>
      </c>
      <c r="B4614" s="4" t="str">
        <f>IF($M4614&gt;300,"",IF(OR(INDEX(Bemenet!$E$2:$E$301,$M4614)="",INDEX(Bemenet!$F$2:$F$301,$M4614)=""),"",MAX(INDEX(Bemenet!$E$2:$E$301,$M4614),INDEX(Szabalyok!$A:$A,$N4614))))</f>
        <v/>
      </c>
      <c r="C4614" s="4" t="str">
        <f>IF($B4614="","",MIN(INDEX(Bemenet!$F$2:$F$301,$M4614),INDEX(Szabalyok!$B:$B,$N4614)))</f>
        <v/>
      </c>
      <c r="D4614" s="5" t="str">
        <f>IF(AND($B4614&lt;&gt;"",$C4614&lt;&gt;"",$B4614&lt;=$C4614),INDEX(Bemenet!$G$2:$G$301,$M4614),"")</f>
        <v/>
      </c>
      <c r="E4614" s="6" t="str">
        <f>IF(AND($B4614&lt;&gt;"",$C4614&lt;&gt;"",$B4614&lt;=$C4614),INDEX(Bemenet!$D$2:$D$301,$M4614),"")</f>
        <v/>
      </c>
      <c r="F4614" s="5" t="str">
        <f t="shared" si="648"/>
        <v/>
      </c>
      <c r="G4614" s="5" t="str">
        <f t="shared" si="649"/>
        <v/>
      </c>
      <c r="H4614" s="9" t="str">
        <f t="shared" si="650"/>
        <v/>
      </c>
      <c r="I4614" s="5" t="str">
        <f t="shared" si="651"/>
        <v/>
      </c>
      <c r="J4614" s="5" t="str">
        <f>IF(OR($L4614="",NOT(COUNTIFS($L$2:$L4614,$L4614)=1)),"",SUMIFS($G:$G,$L:$L,$L4614))</f>
        <v/>
      </c>
      <c r="K4614" s="5" t="str">
        <f>IF(OR($L4614="",NOT(COUNTIFS($L$2:$L4614,$L4614)=1)),"",SUMIFS($I:$I,$L:$L,$L4614))</f>
        <v/>
      </c>
      <c r="L4614" s="6" t="str">
        <f t="shared" si="652"/>
        <v/>
      </c>
      <c r="M4614" s="6">
        <f t="shared" si="653"/>
        <v>185</v>
      </c>
      <c r="N4614" s="6">
        <f t="shared" si="654"/>
        <v>14</v>
      </c>
      <c r="O4614" s="9" t="str">
        <f>IF(AND($B4614&lt;&gt;"",$C4614&lt;&gt;"",$B4614&lt;=$C4614),INDEX(Szabalyok!$C:$C,$N4614),"")</f>
        <v/>
      </c>
      <c r="P4614">
        <f t="shared" si="656"/>
        <v>0</v>
      </c>
    </row>
    <row r="4615" spans="1:16" x14ac:dyDescent="0.35">
      <c r="A4615">
        <f t="shared" si="655"/>
        <v>0</v>
      </c>
      <c r="B4615" s="4" t="str">
        <f>IF($M4615&gt;300,"",IF(OR(INDEX(Bemenet!$E$2:$E$301,$M4615)="",INDEX(Bemenet!$F$2:$F$301,$M4615)=""),"",MAX(INDEX(Bemenet!$E$2:$E$301,$M4615),INDEX(Szabalyok!$A:$A,$N4615))))</f>
        <v/>
      </c>
      <c r="C4615" s="4" t="str">
        <f>IF($B4615="","",MIN(INDEX(Bemenet!$F$2:$F$301,$M4615),INDEX(Szabalyok!$B:$B,$N4615)))</f>
        <v/>
      </c>
      <c r="D4615" s="5" t="str">
        <f>IF(AND($B4615&lt;&gt;"",$C4615&lt;&gt;"",$B4615&lt;=$C4615),INDEX(Bemenet!$G$2:$G$301,$M4615),"")</f>
        <v/>
      </c>
      <c r="E4615" s="6" t="str">
        <f>IF(AND($B4615&lt;&gt;"",$C4615&lt;&gt;"",$B4615&lt;=$C4615),INDEX(Bemenet!$D$2:$D$301,$M4615),"")</f>
        <v/>
      </c>
      <c r="F4615" s="5" t="str">
        <f t="shared" si="648"/>
        <v/>
      </c>
      <c r="G4615" s="5" t="str">
        <f t="shared" si="649"/>
        <v/>
      </c>
      <c r="H4615" s="9" t="str">
        <f t="shared" si="650"/>
        <v/>
      </c>
      <c r="I4615" s="5" t="str">
        <f t="shared" si="651"/>
        <v/>
      </c>
      <c r="J4615" s="5" t="str">
        <f>IF(OR($L4615="",NOT(COUNTIFS($L$2:$L4615,$L4615)=1)),"",SUMIFS($G:$G,$L:$L,$L4615))</f>
        <v/>
      </c>
      <c r="K4615" s="5" t="str">
        <f>IF(OR($L4615="",NOT(COUNTIFS($L$2:$L4615,$L4615)=1)),"",SUMIFS($I:$I,$L:$L,$L4615))</f>
        <v/>
      </c>
      <c r="L4615" s="6" t="str">
        <f t="shared" si="652"/>
        <v/>
      </c>
      <c r="M4615" s="6">
        <f t="shared" si="653"/>
        <v>185</v>
      </c>
      <c r="N4615" s="6">
        <f t="shared" si="654"/>
        <v>15</v>
      </c>
      <c r="O4615" s="9" t="str">
        <f>IF(AND($B4615&lt;&gt;"",$C4615&lt;&gt;"",$B4615&lt;=$C4615),INDEX(Szabalyok!$C:$C,$N4615),"")</f>
        <v/>
      </c>
      <c r="P4615">
        <f t="shared" si="656"/>
        <v>0</v>
      </c>
    </row>
    <row r="4616" spans="1:16" x14ac:dyDescent="0.35">
      <c r="A4616">
        <f t="shared" si="655"/>
        <v>0</v>
      </c>
      <c r="B4616" s="4" t="str">
        <f>IF($M4616&gt;300,"",IF(OR(INDEX(Bemenet!$E$2:$E$301,$M4616)="",INDEX(Bemenet!$F$2:$F$301,$M4616)=""),"",MAX(INDEX(Bemenet!$E$2:$E$301,$M4616),INDEX(Szabalyok!$A:$A,$N4616))))</f>
        <v/>
      </c>
      <c r="C4616" s="4" t="str">
        <f>IF($B4616="","",MIN(INDEX(Bemenet!$F$2:$F$301,$M4616),INDEX(Szabalyok!$B:$B,$N4616)))</f>
        <v/>
      </c>
      <c r="D4616" s="5" t="str">
        <f>IF(AND($B4616&lt;&gt;"",$C4616&lt;&gt;"",$B4616&lt;=$C4616),INDEX(Bemenet!$G$2:$G$301,$M4616),"")</f>
        <v/>
      </c>
      <c r="E4616" s="6" t="str">
        <f>IF(AND($B4616&lt;&gt;"",$C4616&lt;&gt;"",$B4616&lt;=$C4616),INDEX(Bemenet!$D$2:$D$301,$M4616),"")</f>
        <v/>
      </c>
      <c r="F4616" s="5" t="str">
        <f t="shared" si="648"/>
        <v/>
      </c>
      <c r="G4616" s="5" t="str">
        <f t="shared" si="649"/>
        <v/>
      </c>
      <c r="H4616" s="9" t="str">
        <f t="shared" si="650"/>
        <v/>
      </c>
      <c r="I4616" s="5" t="str">
        <f t="shared" si="651"/>
        <v/>
      </c>
      <c r="J4616" s="5" t="str">
        <f>IF(OR($L4616="",NOT(COUNTIFS($L$2:$L4616,$L4616)=1)),"",SUMIFS($G:$G,$L:$L,$L4616))</f>
        <v/>
      </c>
      <c r="K4616" s="5" t="str">
        <f>IF(OR($L4616="",NOT(COUNTIFS($L$2:$L4616,$L4616)=1)),"",SUMIFS($I:$I,$L:$L,$L4616))</f>
        <v/>
      </c>
      <c r="L4616" s="6" t="str">
        <f t="shared" si="652"/>
        <v/>
      </c>
      <c r="M4616" s="6">
        <f t="shared" si="653"/>
        <v>185</v>
      </c>
      <c r="N4616" s="6">
        <f t="shared" si="654"/>
        <v>16</v>
      </c>
      <c r="O4616" s="9" t="str">
        <f>IF(AND($B4616&lt;&gt;"",$C4616&lt;&gt;"",$B4616&lt;=$C4616),INDEX(Szabalyok!$C:$C,$N4616),"")</f>
        <v/>
      </c>
      <c r="P4616">
        <f t="shared" si="656"/>
        <v>0</v>
      </c>
    </row>
    <row r="4617" spans="1:16" x14ac:dyDescent="0.35">
      <c r="A4617">
        <f t="shared" si="655"/>
        <v>0</v>
      </c>
      <c r="B4617" s="4" t="str">
        <f>IF($M4617&gt;300,"",IF(OR(INDEX(Bemenet!$E$2:$E$301,$M4617)="",INDEX(Bemenet!$F$2:$F$301,$M4617)=""),"",MAX(INDEX(Bemenet!$E$2:$E$301,$M4617),INDEX(Szabalyok!$A:$A,$N4617))))</f>
        <v/>
      </c>
      <c r="C4617" s="4" t="str">
        <f>IF($B4617="","",MIN(INDEX(Bemenet!$F$2:$F$301,$M4617),INDEX(Szabalyok!$B:$B,$N4617)))</f>
        <v/>
      </c>
      <c r="D4617" s="5" t="str">
        <f>IF(AND($B4617&lt;&gt;"",$C4617&lt;&gt;"",$B4617&lt;=$C4617),INDEX(Bemenet!$G$2:$G$301,$M4617),"")</f>
        <v/>
      </c>
      <c r="E4617" s="6" t="str">
        <f>IF(AND($B4617&lt;&gt;"",$C4617&lt;&gt;"",$B4617&lt;=$C4617),INDEX(Bemenet!$D$2:$D$301,$M4617),"")</f>
        <v/>
      </c>
      <c r="F4617" s="5" t="str">
        <f t="shared" si="648"/>
        <v/>
      </c>
      <c r="G4617" s="5" t="str">
        <f t="shared" si="649"/>
        <v/>
      </c>
      <c r="H4617" s="9" t="str">
        <f t="shared" si="650"/>
        <v/>
      </c>
      <c r="I4617" s="5" t="str">
        <f t="shared" si="651"/>
        <v/>
      </c>
      <c r="J4617" s="5" t="str">
        <f>IF(OR($L4617="",NOT(COUNTIFS($L$2:$L4617,$L4617)=1)),"",SUMIFS($G:$G,$L:$L,$L4617))</f>
        <v/>
      </c>
      <c r="K4617" s="5" t="str">
        <f>IF(OR($L4617="",NOT(COUNTIFS($L$2:$L4617,$L4617)=1)),"",SUMIFS($I:$I,$L:$L,$L4617))</f>
        <v/>
      </c>
      <c r="L4617" s="6" t="str">
        <f t="shared" si="652"/>
        <v/>
      </c>
      <c r="M4617" s="6">
        <f t="shared" si="653"/>
        <v>185</v>
      </c>
      <c r="N4617" s="6">
        <f t="shared" si="654"/>
        <v>17</v>
      </c>
      <c r="O4617" s="9" t="str">
        <f>IF(AND($B4617&lt;&gt;"",$C4617&lt;&gt;"",$B4617&lt;=$C4617),INDEX(Szabalyok!$C:$C,$N4617),"")</f>
        <v/>
      </c>
      <c r="P4617">
        <f t="shared" si="656"/>
        <v>0</v>
      </c>
    </row>
    <row r="4618" spans="1:16" x14ac:dyDescent="0.35">
      <c r="A4618">
        <f t="shared" si="655"/>
        <v>0</v>
      </c>
      <c r="B4618" s="4" t="str">
        <f>IF($M4618&gt;300,"",IF(OR(INDEX(Bemenet!$E$2:$E$301,$M4618)="",INDEX(Bemenet!$F$2:$F$301,$M4618)=""),"",MAX(INDEX(Bemenet!$E$2:$E$301,$M4618),INDEX(Szabalyok!$A:$A,$N4618))))</f>
        <v/>
      </c>
      <c r="C4618" s="4" t="str">
        <f>IF($B4618="","",MIN(INDEX(Bemenet!$F$2:$F$301,$M4618),INDEX(Szabalyok!$B:$B,$N4618)))</f>
        <v/>
      </c>
      <c r="D4618" s="5" t="str">
        <f>IF(AND($B4618&lt;&gt;"",$C4618&lt;&gt;"",$B4618&lt;=$C4618),INDEX(Bemenet!$G$2:$G$301,$M4618),"")</f>
        <v/>
      </c>
      <c r="E4618" s="6" t="str">
        <f>IF(AND($B4618&lt;&gt;"",$C4618&lt;&gt;"",$B4618&lt;=$C4618),INDEX(Bemenet!$D$2:$D$301,$M4618),"")</f>
        <v/>
      </c>
      <c r="F4618" s="5" t="str">
        <f t="shared" si="648"/>
        <v/>
      </c>
      <c r="G4618" s="5" t="str">
        <f t="shared" si="649"/>
        <v/>
      </c>
      <c r="H4618" s="9" t="str">
        <f t="shared" si="650"/>
        <v/>
      </c>
      <c r="I4618" s="5" t="str">
        <f t="shared" si="651"/>
        <v/>
      </c>
      <c r="J4618" s="5" t="str">
        <f>IF(OR($L4618="",NOT(COUNTIFS($L$2:$L4618,$L4618)=1)),"",SUMIFS($G:$G,$L:$L,$L4618))</f>
        <v/>
      </c>
      <c r="K4618" s="5" t="str">
        <f>IF(OR($L4618="",NOT(COUNTIFS($L$2:$L4618,$L4618)=1)),"",SUMIFS($I:$I,$L:$L,$L4618))</f>
        <v/>
      </c>
      <c r="L4618" s="6" t="str">
        <f t="shared" si="652"/>
        <v/>
      </c>
      <c r="M4618" s="6">
        <f t="shared" si="653"/>
        <v>185</v>
      </c>
      <c r="N4618" s="6">
        <f t="shared" si="654"/>
        <v>18</v>
      </c>
      <c r="O4618" s="9" t="str">
        <f>IF(AND($B4618&lt;&gt;"",$C4618&lt;&gt;"",$B4618&lt;=$C4618),INDEX(Szabalyok!$C:$C,$N4618),"")</f>
        <v/>
      </c>
      <c r="P4618">
        <f t="shared" si="656"/>
        <v>0</v>
      </c>
    </row>
    <row r="4619" spans="1:16" x14ac:dyDescent="0.35">
      <c r="A4619">
        <f t="shared" si="655"/>
        <v>0</v>
      </c>
      <c r="B4619" s="4" t="str">
        <f>IF($M4619&gt;300,"",IF(OR(INDEX(Bemenet!$E$2:$E$301,$M4619)="",INDEX(Bemenet!$F$2:$F$301,$M4619)=""),"",MAX(INDEX(Bemenet!$E$2:$E$301,$M4619),INDEX(Szabalyok!$A:$A,$N4619))))</f>
        <v/>
      </c>
      <c r="C4619" s="4" t="str">
        <f>IF($B4619="","",MIN(INDEX(Bemenet!$F$2:$F$301,$M4619),INDEX(Szabalyok!$B:$B,$N4619)))</f>
        <v/>
      </c>
      <c r="D4619" s="5" t="str">
        <f>IF(AND($B4619&lt;&gt;"",$C4619&lt;&gt;"",$B4619&lt;=$C4619),INDEX(Bemenet!$G$2:$G$301,$M4619),"")</f>
        <v/>
      </c>
      <c r="E4619" s="6" t="str">
        <f>IF(AND($B4619&lt;&gt;"",$C4619&lt;&gt;"",$B4619&lt;=$C4619),INDEX(Bemenet!$D$2:$D$301,$M4619),"")</f>
        <v/>
      </c>
      <c r="F4619" s="5" t="str">
        <f t="shared" si="648"/>
        <v/>
      </c>
      <c r="G4619" s="5" t="str">
        <f t="shared" si="649"/>
        <v/>
      </c>
      <c r="H4619" s="9" t="str">
        <f t="shared" si="650"/>
        <v/>
      </c>
      <c r="I4619" s="5" t="str">
        <f t="shared" si="651"/>
        <v/>
      </c>
      <c r="J4619" s="5" t="str">
        <f>IF(OR($L4619="",NOT(COUNTIFS($L$2:$L4619,$L4619)=1)),"",SUMIFS($G:$G,$L:$L,$L4619))</f>
        <v/>
      </c>
      <c r="K4619" s="5" t="str">
        <f>IF(OR($L4619="",NOT(COUNTIFS($L$2:$L4619,$L4619)=1)),"",SUMIFS($I:$I,$L:$L,$L4619))</f>
        <v/>
      </c>
      <c r="L4619" s="6" t="str">
        <f t="shared" si="652"/>
        <v/>
      </c>
      <c r="M4619" s="6">
        <f t="shared" si="653"/>
        <v>185</v>
      </c>
      <c r="N4619" s="6">
        <f t="shared" si="654"/>
        <v>19</v>
      </c>
      <c r="O4619" s="9" t="str">
        <f>IF(AND($B4619&lt;&gt;"",$C4619&lt;&gt;"",$B4619&lt;=$C4619),INDEX(Szabalyok!$C:$C,$N4619),"")</f>
        <v/>
      </c>
      <c r="P4619">
        <f t="shared" si="656"/>
        <v>0</v>
      </c>
    </row>
    <row r="4620" spans="1:16" x14ac:dyDescent="0.35">
      <c r="A4620">
        <f t="shared" si="655"/>
        <v>0</v>
      </c>
      <c r="B4620" s="4" t="str">
        <f>IF($M4620&gt;300,"",IF(OR(INDEX(Bemenet!$E$2:$E$301,$M4620)="",INDEX(Bemenet!$F$2:$F$301,$M4620)=""),"",MAX(INDEX(Bemenet!$E$2:$E$301,$M4620),INDEX(Szabalyok!$A:$A,$N4620))))</f>
        <v/>
      </c>
      <c r="C4620" s="4" t="str">
        <f>IF($B4620="","",MIN(INDEX(Bemenet!$F$2:$F$301,$M4620),INDEX(Szabalyok!$B:$B,$N4620)))</f>
        <v/>
      </c>
      <c r="D4620" s="5" t="str">
        <f>IF(AND($B4620&lt;&gt;"",$C4620&lt;&gt;"",$B4620&lt;=$C4620),INDEX(Bemenet!$G$2:$G$301,$M4620),"")</f>
        <v/>
      </c>
      <c r="E4620" s="6" t="str">
        <f>IF(AND($B4620&lt;&gt;"",$C4620&lt;&gt;"",$B4620&lt;=$C4620),INDEX(Bemenet!$D$2:$D$301,$M4620),"")</f>
        <v/>
      </c>
      <c r="F4620" s="5" t="str">
        <f t="shared" si="648"/>
        <v/>
      </c>
      <c r="G4620" s="5" t="str">
        <f t="shared" si="649"/>
        <v/>
      </c>
      <c r="H4620" s="9" t="str">
        <f t="shared" si="650"/>
        <v/>
      </c>
      <c r="I4620" s="5" t="str">
        <f t="shared" si="651"/>
        <v/>
      </c>
      <c r="J4620" s="5" t="str">
        <f>IF(OR($L4620="",NOT(COUNTIFS($L$2:$L4620,$L4620)=1)),"",SUMIFS($G:$G,$L:$L,$L4620))</f>
        <v/>
      </c>
      <c r="K4620" s="5" t="str">
        <f>IF(OR($L4620="",NOT(COUNTIFS($L$2:$L4620,$L4620)=1)),"",SUMIFS($I:$I,$L:$L,$L4620))</f>
        <v/>
      </c>
      <c r="L4620" s="6" t="str">
        <f t="shared" si="652"/>
        <v/>
      </c>
      <c r="M4620" s="6">
        <f t="shared" si="653"/>
        <v>185</v>
      </c>
      <c r="N4620" s="6">
        <f t="shared" si="654"/>
        <v>20</v>
      </c>
      <c r="O4620" s="9" t="str">
        <f>IF(AND($B4620&lt;&gt;"",$C4620&lt;&gt;"",$B4620&lt;=$C4620),INDEX(Szabalyok!$C:$C,$N4620),"")</f>
        <v/>
      </c>
      <c r="P4620">
        <f t="shared" si="656"/>
        <v>0</v>
      </c>
    </row>
    <row r="4621" spans="1:16" x14ac:dyDescent="0.35">
      <c r="A4621">
        <f t="shared" si="655"/>
        <v>0</v>
      </c>
      <c r="B4621" s="4" t="str">
        <f>IF($M4621&gt;300,"",IF(OR(INDEX(Bemenet!$E$2:$E$301,$M4621)="",INDEX(Bemenet!$F$2:$F$301,$M4621)=""),"",MAX(INDEX(Bemenet!$E$2:$E$301,$M4621),INDEX(Szabalyok!$A:$A,$N4621))))</f>
        <v/>
      </c>
      <c r="C4621" s="4" t="str">
        <f>IF($B4621="","",MIN(INDEX(Bemenet!$F$2:$F$301,$M4621),INDEX(Szabalyok!$B:$B,$N4621)))</f>
        <v/>
      </c>
      <c r="D4621" s="5" t="str">
        <f>IF(AND($B4621&lt;&gt;"",$C4621&lt;&gt;"",$B4621&lt;=$C4621),INDEX(Bemenet!$G$2:$G$301,$M4621),"")</f>
        <v/>
      </c>
      <c r="E4621" s="6" t="str">
        <f>IF(AND($B4621&lt;&gt;"",$C4621&lt;&gt;"",$B4621&lt;=$C4621),INDEX(Bemenet!$D$2:$D$301,$M4621),"")</f>
        <v/>
      </c>
      <c r="F4621" s="5" t="str">
        <f t="shared" si="648"/>
        <v/>
      </c>
      <c r="G4621" s="5" t="str">
        <f t="shared" si="649"/>
        <v/>
      </c>
      <c r="H4621" s="9" t="str">
        <f t="shared" si="650"/>
        <v/>
      </c>
      <c r="I4621" s="5" t="str">
        <f t="shared" si="651"/>
        <v/>
      </c>
      <c r="J4621" s="5" t="str">
        <f>IF(OR($L4621="",NOT(COUNTIFS($L$2:$L4621,$L4621)=1)),"",SUMIFS($G:$G,$L:$L,$L4621))</f>
        <v/>
      </c>
      <c r="K4621" s="5" t="str">
        <f>IF(OR($L4621="",NOT(COUNTIFS($L$2:$L4621,$L4621)=1)),"",SUMIFS($I:$I,$L:$L,$L4621))</f>
        <v/>
      </c>
      <c r="L4621" s="6" t="str">
        <f t="shared" si="652"/>
        <v/>
      </c>
      <c r="M4621" s="6">
        <f t="shared" si="653"/>
        <v>185</v>
      </c>
      <c r="N4621" s="6">
        <f t="shared" si="654"/>
        <v>21</v>
      </c>
      <c r="O4621" s="9" t="str">
        <f>IF(AND($B4621&lt;&gt;"",$C4621&lt;&gt;"",$B4621&lt;=$C4621),INDEX(Szabalyok!$C:$C,$N4621),"")</f>
        <v/>
      </c>
      <c r="P4621">
        <f t="shared" si="656"/>
        <v>0</v>
      </c>
    </row>
    <row r="4622" spans="1:16" x14ac:dyDescent="0.35">
      <c r="A4622">
        <f t="shared" si="655"/>
        <v>0</v>
      </c>
      <c r="B4622" s="4" t="str">
        <f>IF($M4622&gt;300,"",IF(OR(INDEX(Bemenet!$E$2:$E$301,$M4622)="",INDEX(Bemenet!$F$2:$F$301,$M4622)=""),"",MAX(INDEX(Bemenet!$E$2:$E$301,$M4622),INDEX(Szabalyok!$A:$A,$N4622))))</f>
        <v/>
      </c>
      <c r="C4622" s="4" t="str">
        <f>IF($B4622="","",MIN(INDEX(Bemenet!$F$2:$F$301,$M4622),INDEX(Szabalyok!$B:$B,$N4622)))</f>
        <v/>
      </c>
      <c r="D4622" s="5" t="str">
        <f>IF(AND($B4622&lt;&gt;"",$C4622&lt;&gt;"",$B4622&lt;=$C4622),INDEX(Bemenet!$G$2:$G$301,$M4622),"")</f>
        <v/>
      </c>
      <c r="E4622" s="6" t="str">
        <f>IF(AND($B4622&lt;&gt;"",$C4622&lt;&gt;"",$B4622&lt;=$C4622),INDEX(Bemenet!$D$2:$D$301,$M4622),"")</f>
        <v/>
      </c>
      <c r="F4622" s="5" t="str">
        <f t="shared" si="648"/>
        <v/>
      </c>
      <c r="G4622" s="5" t="str">
        <f t="shared" si="649"/>
        <v/>
      </c>
      <c r="H4622" s="9" t="str">
        <f t="shared" si="650"/>
        <v/>
      </c>
      <c r="I4622" s="5" t="str">
        <f t="shared" si="651"/>
        <v/>
      </c>
      <c r="J4622" s="5" t="str">
        <f>IF(OR($L4622="",NOT(COUNTIFS($L$2:$L4622,$L4622)=1)),"",SUMIFS($G:$G,$L:$L,$L4622))</f>
        <v/>
      </c>
      <c r="K4622" s="5" t="str">
        <f>IF(OR($L4622="",NOT(COUNTIFS($L$2:$L4622,$L4622)=1)),"",SUMIFS($I:$I,$L:$L,$L4622))</f>
        <v/>
      </c>
      <c r="L4622" s="6" t="str">
        <f t="shared" si="652"/>
        <v/>
      </c>
      <c r="M4622" s="6">
        <f t="shared" si="653"/>
        <v>185</v>
      </c>
      <c r="N4622" s="6">
        <f t="shared" si="654"/>
        <v>22</v>
      </c>
      <c r="O4622" s="9" t="str">
        <f>IF(AND($B4622&lt;&gt;"",$C4622&lt;&gt;"",$B4622&lt;=$C4622),INDEX(Szabalyok!$C:$C,$N4622),"")</f>
        <v/>
      </c>
      <c r="P4622">
        <f t="shared" si="656"/>
        <v>0</v>
      </c>
    </row>
    <row r="4623" spans="1:16" x14ac:dyDescent="0.35">
      <c r="A4623">
        <f t="shared" si="655"/>
        <v>0</v>
      </c>
      <c r="B4623" s="4" t="str">
        <f>IF($M4623&gt;300,"",IF(OR(INDEX(Bemenet!$E$2:$E$301,$M4623)="",INDEX(Bemenet!$F$2:$F$301,$M4623)=""),"",MAX(INDEX(Bemenet!$E$2:$E$301,$M4623),INDEX(Szabalyok!$A:$A,$N4623))))</f>
        <v/>
      </c>
      <c r="C4623" s="4" t="str">
        <f>IF($B4623="","",MIN(INDEX(Bemenet!$F$2:$F$301,$M4623),INDEX(Szabalyok!$B:$B,$N4623)))</f>
        <v/>
      </c>
      <c r="D4623" s="5" t="str">
        <f>IF(AND($B4623&lt;&gt;"",$C4623&lt;&gt;"",$B4623&lt;=$C4623),INDEX(Bemenet!$G$2:$G$301,$M4623),"")</f>
        <v/>
      </c>
      <c r="E4623" s="6" t="str">
        <f>IF(AND($B4623&lt;&gt;"",$C4623&lt;&gt;"",$B4623&lt;=$C4623),INDEX(Bemenet!$D$2:$D$301,$M4623),"")</f>
        <v/>
      </c>
      <c r="F4623" s="5" t="str">
        <f t="shared" si="648"/>
        <v/>
      </c>
      <c r="G4623" s="5" t="str">
        <f t="shared" si="649"/>
        <v/>
      </c>
      <c r="H4623" s="9" t="str">
        <f t="shared" si="650"/>
        <v/>
      </c>
      <c r="I4623" s="5" t="str">
        <f t="shared" si="651"/>
        <v/>
      </c>
      <c r="J4623" s="5" t="str">
        <f>IF(OR($L4623="",NOT(COUNTIFS($L$2:$L4623,$L4623)=1)),"",SUMIFS($G:$G,$L:$L,$L4623))</f>
        <v/>
      </c>
      <c r="K4623" s="5" t="str">
        <f>IF(OR($L4623="",NOT(COUNTIFS($L$2:$L4623,$L4623)=1)),"",SUMIFS($I:$I,$L:$L,$L4623))</f>
        <v/>
      </c>
      <c r="L4623" s="6" t="str">
        <f t="shared" si="652"/>
        <v/>
      </c>
      <c r="M4623" s="6">
        <f t="shared" si="653"/>
        <v>185</v>
      </c>
      <c r="N4623" s="6">
        <f t="shared" si="654"/>
        <v>23</v>
      </c>
      <c r="O4623" s="9" t="str">
        <f>IF(AND($B4623&lt;&gt;"",$C4623&lt;&gt;"",$B4623&lt;=$C4623),INDEX(Szabalyok!$C:$C,$N4623),"")</f>
        <v/>
      </c>
      <c r="P4623">
        <f t="shared" si="656"/>
        <v>0</v>
      </c>
    </row>
    <row r="4624" spans="1:16" x14ac:dyDescent="0.35">
      <c r="A4624">
        <f t="shared" si="655"/>
        <v>0</v>
      </c>
      <c r="B4624" s="4" t="str">
        <f>IF($M4624&gt;300,"",IF(OR(INDEX(Bemenet!$E$2:$E$301,$M4624)="",INDEX(Bemenet!$F$2:$F$301,$M4624)=""),"",MAX(INDEX(Bemenet!$E$2:$E$301,$M4624),INDEX(Szabalyok!$A:$A,$N4624))))</f>
        <v/>
      </c>
      <c r="C4624" s="4" t="str">
        <f>IF($B4624="","",MIN(INDEX(Bemenet!$F$2:$F$301,$M4624),INDEX(Szabalyok!$B:$B,$N4624)))</f>
        <v/>
      </c>
      <c r="D4624" s="5" t="str">
        <f>IF(AND($B4624&lt;&gt;"",$C4624&lt;&gt;"",$B4624&lt;=$C4624),INDEX(Bemenet!$G$2:$G$301,$M4624),"")</f>
        <v/>
      </c>
      <c r="E4624" s="6" t="str">
        <f>IF(AND($B4624&lt;&gt;"",$C4624&lt;&gt;"",$B4624&lt;=$C4624),INDEX(Bemenet!$D$2:$D$301,$M4624),"")</f>
        <v/>
      </c>
      <c r="F4624" s="5" t="str">
        <f t="shared" si="648"/>
        <v/>
      </c>
      <c r="G4624" s="5" t="str">
        <f t="shared" si="649"/>
        <v/>
      </c>
      <c r="H4624" s="9" t="str">
        <f t="shared" si="650"/>
        <v/>
      </c>
      <c r="I4624" s="5" t="str">
        <f t="shared" si="651"/>
        <v/>
      </c>
      <c r="J4624" s="5" t="str">
        <f>IF(OR($L4624="",NOT(COUNTIFS($L$2:$L4624,$L4624)=1)),"",SUMIFS($G:$G,$L:$L,$L4624))</f>
        <v/>
      </c>
      <c r="K4624" s="5" t="str">
        <f>IF(OR($L4624="",NOT(COUNTIFS($L$2:$L4624,$L4624)=1)),"",SUMIFS($I:$I,$L:$L,$L4624))</f>
        <v/>
      </c>
      <c r="L4624" s="6" t="str">
        <f t="shared" si="652"/>
        <v/>
      </c>
      <c r="M4624" s="6">
        <f t="shared" si="653"/>
        <v>185</v>
      </c>
      <c r="N4624" s="6">
        <f t="shared" si="654"/>
        <v>24</v>
      </c>
      <c r="O4624" s="9" t="str">
        <f>IF(AND($B4624&lt;&gt;"",$C4624&lt;&gt;"",$B4624&lt;=$C4624),INDEX(Szabalyok!$C:$C,$N4624),"")</f>
        <v/>
      </c>
      <c r="P4624">
        <f t="shared" si="656"/>
        <v>0</v>
      </c>
    </row>
    <row r="4625" spans="1:16" x14ac:dyDescent="0.35">
      <c r="A4625">
        <f t="shared" si="655"/>
        <v>0</v>
      </c>
      <c r="B4625" s="4" t="str">
        <f>IF($M4625&gt;300,"",IF(OR(INDEX(Bemenet!$E$2:$E$301,$M4625)="",INDEX(Bemenet!$F$2:$F$301,$M4625)=""),"",MAX(INDEX(Bemenet!$E$2:$E$301,$M4625),INDEX(Szabalyok!$A:$A,$N4625))))</f>
        <v/>
      </c>
      <c r="C4625" s="4" t="str">
        <f>IF($B4625="","",MIN(INDEX(Bemenet!$F$2:$F$301,$M4625),INDEX(Szabalyok!$B:$B,$N4625)))</f>
        <v/>
      </c>
      <c r="D4625" s="5" t="str">
        <f>IF(AND($B4625&lt;&gt;"",$C4625&lt;&gt;"",$B4625&lt;=$C4625),INDEX(Bemenet!$G$2:$G$301,$M4625),"")</f>
        <v/>
      </c>
      <c r="E4625" s="6" t="str">
        <f>IF(AND($B4625&lt;&gt;"",$C4625&lt;&gt;"",$B4625&lt;=$C4625),INDEX(Bemenet!$D$2:$D$301,$M4625),"")</f>
        <v/>
      </c>
      <c r="F4625" s="5" t="str">
        <f t="shared" si="648"/>
        <v/>
      </c>
      <c r="G4625" s="5" t="str">
        <f t="shared" si="649"/>
        <v/>
      </c>
      <c r="H4625" s="9" t="str">
        <f t="shared" si="650"/>
        <v/>
      </c>
      <c r="I4625" s="5" t="str">
        <f t="shared" si="651"/>
        <v/>
      </c>
      <c r="J4625" s="5" t="str">
        <f>IF(OR($L4625="",NOT(COUNTIFS($L$2:$L4625,$L4625)=1)),"",SUMIFS($G:$G,$L:$L,$L4625))</f>
        <v/>
      </c>
      <c r="K4625" s="5" t="str">
        <f>IF(OR($L4625="",NOT(COUNTIFS($L$2:$L4625,$L4625)=1)),"",SUMIFS($I:$I,$L:$L,$L4625))</f>
        <v/>
      </c>
      <c r="L4625" s="6" t="str">
        <f t="shared" si="652"/>
        <v/>
      </c>
      <c r="M4625" s="6">
        <f t="shared" si="653"/>
        <v>185</v>
      </c>
      <c r="N4625" s="6">
        <f t="shared" si="654"/>
        <v>25</v>
      </c>
      <c r="O4625" s="9" t="str">
        <f>IF(AND($B4625&lt;&gt;"",$C4625&lt;&gt;"",$B4625&lt;=$C4625),INDEX(Szabalyok!$C:$C,$N4625),"")</f>
        <v/>
      </c>
      <c r="P4625">
        <f t="shared" si="656"/>
        <v>0</v>
      </c>
    </row>
    <row r="4626" spans="1:16" x14ac:dyDescent="0.35">
      <c r="A4626">
        <f t="shared" si="655"/>
        <v>0</v>
      </c>
      <c r="B4626" s="4" t="str">
        <f>IF($M4626&gt;300,"",IF(OR(INDEX(Bemenet!$E$2:$E$301,$M4626)="",INDEX(Bemenet!$F$2:$F$301,$M4626)=""),"",MAX(INDEX(Bemenet!$E$2:$E$301,$M4626),INDEX(Szabalyok!$A:$A,$N4626))))</f>
        <v/>
      </c>
      <c r="C4626" s="4" t="str">
        <f>IF($B4626="","",MIN(INDEX(Bemenet!$F$2:$F$301,$M4626),INDEX(Szabalyok!$B:$B,$N4626)))</f>
        <v/>
      </c>
      <c r="D4626" s="5" t="str">
        <f>IF(AND($B4626&lt;&gt;"",$C4626&lt;&gt;"",$B4626&lt;=$C4626),INDEX(Bemenet!$G$2:$G$301,$M4626),"")</f>
        <v/>
      </c>
      <c r="E4626" s="6" t="str">
        <f>IF(AND($B4626&lt;&gt;"",$C4626&lt;&gt;"",$B4626&lt;=$C4626),INDEX(Bemenet!$D$2:$D$301,$M4626),"")</f>
        <v/>
      </c>
      <c r="F4626" s="5" t="str">
        <f t="shared" si="648"/>
        <v/>
      </c>
      <c r="G4626" s="5" t="str">
        <f t="shared" si="649"/>
        <v/>
      </c>
      <c r="H4626" s="9" t="str">
        <f t="shared" si="650"/>
        <v/>
      </c>
      <c r="I4626" s="5" t="str">
        <f t="shared" si="651"/>
        <v/>
      </c>
      <c r="J4626" s="5" t="str">
        <f>IF(OR($L4626="",NOT(COUNTIFS($L$2:$L4626,$L4626)=1)),"",SUMIFS($G:$G,$L:$L,$L4626))</f>
        <v/>
      </c>
      <c r="K4626" s="5" t="str">
        <f>IF(OR($L4626="",NOT(COUNTIFS($L$2:$L4626,$L4626)=1)),"",SUMIFS($I:$I,$L:$L,$L4626))</f>
        <v/>
      </c>
      <c r="L4626" s="6" t="str">
        <f t="shared" si="652"/>
        <v/>
      </c>
      <c r="M4626" s="6">
        <f t="shared" si="653"/>
        <v>185</v>
      </c>
      <c r="N4626" s="6">
        <f t="shared" si="654"/>
        <v>26</v>
      </c>
      <c r="O4626" s="9" t="str">
        <f>IF(AND($B4626&lt;&gt;"",$C4626&lt;&gt;"",$B4626&lt;=$C4626),INDEX(Szabalyok!$C:$C,$N4626),"")</f>
        <v/>
      </c>
      <c r="P4626">
        <f t="shared" si="656"/>
        <v>0</v>
      </c>
    </row>
    <row r="4627" spans="1:16" x14ac:dyDescent="0.35">
      <c r="A4627">
        <f t="shared" si="655"/>
        <v>0</v>
      </c>
      <c r="B4627" s="4" t="str">
        <f>IF($M4627&gt;300,"",IF(OR(INDEX(Bemenet!$E$2:$E$301,$M4627)="",INDEX(Bemenet!$F$2:$F$301,$M4627)=""),"",MAX(INDEX(Bemenet!$E$2:$E$301,$M4627),INDEX(Szabalyok!$A:$A,$N4627))))</f>
        <v/>
      </c>
      <c r="C4627" s="4" t="str">
        <f>IF($B4627="","",MIN(INDEX(Bemenet!$F$2:$F$301,$M4627),INDEX(Szabalyok!$B:$B,$N4627)))</f>
        <v/>
      </c>
      <c r="D4627" s="5" t="str">
        <f>IF(AND($B4627&lt;&gt;"",$C4627&lt;&gt;"",$B4627&lt;=$C4627),INDEX(Bemenet!$G$2:$G$301,$M4627),"")</f>
        <v/>
      </c>
      <c r="E4627" s="6" t="str">
        <f>IF(AND($B4627&lt;&gt;"",$C4627&lt;&gt;"",$B4627&lt;=$C4627),INDEX(Bemenet!$D$2:$D$301,$M4627),"")</f>
        <v/>
      </c>
      <c r="F4627" s="5" t="str">
        <f t="shared" si="648"/>
        <v/>
      </c>
      <c r="G4627" s="5" t="str">
        <f t="shared" si="649"/>
        <v/>
      </c>
      <c r="H4627" s="9" t="str">
        <f t="shared" si="650"/>
        <v/>
      </c>
      <c r="I4627" s="5" t="str">
        <f t="shared" si="651"/>
        <v/>
      </c>
      <c r="J4627" s="5" t="str">
        <f>IF(OR($L4627="",NOT(COUNTIFS($L$2:$L4627,$L4627)=1)),"",SUMIFS($G:$G,$L:$L,$L4627))</f>
        <v/>
      </c>
      <c r="K4627" s="5" t="str">
        <f>IF(OR($L4627="",NOT(COUNTIFS($L$2:$L4627,$L4627)=1)),"",SUMIFS($I:$I,$L:$L,$L4627))</f>
        <v/>
      </c>
      <c r="L4627" s="6" t="str">
        <f t="shared" si="652"/>
        <v/>
      </c>
      <c r="M4627" s="6">
        <f t="shared" si="653"/>
        <v>186</v>
      </c>
      <c r="N4627" s="6">
        <f t="shared" si="654"/>
        <v>2</v>
      </c>
      <c r="O4627" s="9" t="str">
        <f>IF(AND($B4627&lt;&gt;"",$C4627&lt;&gt;"",$B4627&lt;=$C4627),INDEX(Szabalyok!$C:$C,$N4627),"")</f>
        <v/>
      </c>
      <c r="P4627">
        <f t="shared" si="656"/>
        <v>0</v>
      </c>
    </row>
    <row r="4628" spans="1:16" x14ac:dyDescent="0.35">
      <c r="A4628">
        <f t="shared" si="655"/>
        <v>0</v>
      </c>
      <c r="B4628" s="4" t="str">
        <f>IF($M4628&gt;300,"",IF(OR(INDEX(Bemenet!$E$2:$E$301,$M4628)="",INDEX(Bemenet!$F$2:$F$301,$M4628)=""),"",MAX(INDEX(Bemenet!$E$2:$E$301,$M4628),INDEX(Szabalyok!$A:$A,$N4628))))</f>
        <v/>
      </c>
      <c r="C4628" s="4" t="str">
        <f>IF($B4628="","",MIN(INDEX(Bemenet!$F$2:$F$301,$M4628),INDEX(Szabalyok!$B:$B,$N4628)))</f>
        <v/>
      </c>
      <c r="D4628" s="5" t="str">
        <f>IF(AND($B4628&lt;&gt;"",$C4628&lt;&gt;"",$B4628&lt;=$C4628),INDEX(Bemenet!$G$2:$G$301,$M4628),"")</f>
        <v/>
      </c>
      <c r="E4628" s="6" t="str">
        <f>IF(AND($B4628&lt;&gt;"",$C4628&lt;&gt;"",$B4628&lt;=$C4628),INDEX(Bemenet!$D$2:$D$301,$M4628),"")</f>
        <v/>
      </c>
      <c r="F4628" s="5" t="str">
        <f t="shared" si="648"/>
        <v/>
      </c>
      <c r="G4628" s="5" t="str">
        <f t="shared" si="649"/>
        <v/>
      </c>
      <c r="H4628" s="9" t="str">
        <f t="shared" si="650"/>
        <v/>
      </c>
      <c r="I4628" s="5" t="str">
        <f t="shared" si="651"/>
        <v/>
      </c>
      <c r="J4628" s="5" t="str">
        <f>IF(OR($L4628="",NOT(COUNTIFS($L$2:$L4628,$L4628)=1)),"",SUMIFS($G:$G,$L:$L,$L4628))</f>
        <v/>
      </c>
      <c r="K4628" s="5" t="str">
        <f>IF(OR($L4628="",NOT(COUNTIFS($L$2:$L4628,$L4628)=1)),"",SUMIFS($I:$I,$L:$L,$L4628))</f>
        <v/>
      </c>
      <c r="L4628" s="6" t="str">
        <f t="shared" si="652"/>
        <v/>
      </c>
      <c r="M4628" s="6">
        <f t="shared" si="653"/>
        <v>186</v>
      </c>
      <c r="N4628" s="6">
        <f t="shared" si="654"/>
        <v>3</v>
      </c>
      <c r="O4628" s="9" t="str">
        <f>IF(AND($B4628&lt;&gt;"",$C4628&lt;&gt;"",$B4628&lt;=$C4628),INDEX(Szabalyok!$C:$C,$N4628),"")</f>
        <v/>
      </c>
      <c r="P4628">
        <f t="shared" si="656"/>
        <v>0</v>
      </c>
    </row>
    <row r="4629" spans="1:16" x14ac:dyDescent="0.35">
      <c r="A4629">
        <f t="shared" si="655"/>
        <v>0</v>
      </c>
      <c r="B4629" s="4" t="str">
        <f>IF($M4629&gt;300,"",IF(OR(INDEX(Bemenet!$E$2:$E$301,$M4629)="",INDEX(Bemenet!$F$2:$F$301,$M4629)=""),"",MAX(INDEX(Bemenet!$E$2:$E$301,$M4629),INDEX(Szabalyok!$A:$A,$N4629))))</f>
        <v/>
      </c>
      <c r="C4629" s="4" t="str">
        <f>IF($B4629="","",MIN(INDEX(Bemenet!$F$2:$F$301,$M4629),INDEX(Szabalyok!$B:$B,$N4629)))</f>
        <v/>
      </c>
      <c r="D4629" s="5" t="str">
        <f>IF(AND($B4629&lt;&gt;"",$C4629&lt;&gt;"",$B4629&lt;=$C4629),INDEX(Bemenet!$G$2:$G$301,$M4629),"")</f>
        <v/>
      </c>
      <c r="E4629" s="6" t="str">
        <f>IF(AND($B4629&lt;&gt;"",$C4629&lt;&gt;"",$B4629&lt;=$C4629),INDEX(Bemenet!$D$2:$D$301,$M4629),"")</f>
        <v/>
      </c>
      <c r="F4629" s="5" t="str">
        <f t="shared" si="648"/>
        <v/>
      </c>
      <c r="G4629" s="5" t="str">
        <f t="shared" si="649"/>
        <v/>
      </c>
      <c r="H4629" s="9" t="str">
        <f t="shared" si="650"/>
        <v/>
      </c>
      <c r="I4629" s="5" t="str">
        <f t="shared" si="651"/>
        <v/>
      </c>
      <c r="J4629" s="5" t="str">
        <f>IF(OR($L4629="",NOT(COUNTIFS($L$2:$L4629,$L4629)=1)),"",SUMIFS($G:$G,$L:$L,$L4629))</f>
        <v/>
      </c>
      <c r="K4629" s="5" t="str">
        <f>IF(OR($L4629="",NOT(COUNTIFS($L$2:$L4629,$L4629)=1)),"",SUMIFS($I:$I,$L:$L,$L4629))</f>
        <v/>
      </c>
      <c r="L4629" s="6" t="str">
        <f t="shared" si="652"/>
        <v/>
      </c>
      <c r="M4629" s="6">
        <f t="shared" si="653"/>
        <v>186</v>
      </c>
      <c r="N4629" s="6">
        <f t="shared" si="654"/>
        <v>4</v>
      </c>
      <c r="O4629" s="9" t="str">
        <f>IF(AND($B4629&lt;&gt;"",$C4629&lt;&gt;"",$B4629&lt;=$C4629),INDEX(Szabalyok!$C:$C,$N4629),"")</f>
        <v/>
      </c>
      <c r="P4629">
        <f t="shared" si="656"/>
        <v>0</v>
      </c>
    </row>
    <row r="4630" spans="1:16" x14ac:dyDescent="0.35">
      <c r="A4630">
        <f t="shared" si="655"/>
        <v>0</v>
      </c>
      <c r="B4630" s="4" t="str">
        <f>IF($M4630&gt;300,"",IF(OR(INDEX(Bemenet!$E$2:$E$301,$M4630)="",INDEX(Bemenet!$F$2:$F$301,$M4630)=""),"",MAX(INDEX(Bemenet!$E$2:$E$301,$M4630),INDEX(Szabalyok!$A:$A,$N4630))))</f>
        <v/>
      </c>
      <c r="C4630" s="4" t="str">
        <f>IF($B4630="","",MIN(INDEX(Bemenet!$F$2:$F$301,$M4630),INDEX(Szabalyok!$B:$B,$N4630)))</f>
        <v/>
      </c>
      <c r="D4630" s="5" t="str">
        <f>IF(AND($B4630&lt;&gt;"",$C4630&lt;&gt;"",$B4630&lt;=$C4630),INDEX(Bemenet!$G$2:$G$301,$M4630),"")</f>
        <v/>
      </c>
      <c r="E4630" s="6" t="str">
        <f>IF(AND($B4630&lt;&gt;"",$C4630&lt;&gt;"",$B4630&lt;=$C4630),INDEX(Bemenet!$D$2:$D$301,$M4630),"")</f>
        <v/>
      </c>
      <c r="F4630" s="5" t="str">
        <f t="shared" si="648"/>
        <v/>
      </c>
      <c r="G4630" s="5" t="str">
        <f t="shared" si="649"/>
        <v/>
      </c>
      <c r="H4630" s="9" t="str">
        <f t="shared" si="650"/>
        <v/>
      </c>
      <c r="I4630" s="5" t="str">
        <f t="shared" si="651"/>
        <v/>
      </c>
      <c r="J4630" s="5" t="str">
        <f>IF(OR($L4630="",NOT(COUNTIFS($L$2:$L4630,$L4630)=1)),"",SUMIFS($G:$G,$L:$L,$L4630))</f>
        <v/>
      </c>
      <c r="K4630" s="5" t="str">
        <f>IF(OR($L4630="",NOT(COUNTIFS($L$2:$L4630,$L4630)=1)),"",SUMIFS($I:$I,$L:$L,$L4630))</f>
        <v/>
      </c>
      <c r="L4630" s="6" t="str">
        <f t="shared" si="652"/>
        <v/>
      </c>
      <c r="M4630" s="6">
        <f t="shared" si="653"/>
        <v>186</v>
      </c>
      <c r="N4630" s="6">
        <f t="shared" si="654"/>
        <v>5</v>
      </c>
      <c r="O4630" s="9" t="str">
        <f>IF(AND($B4630&lt;&gt;"",$C4630&lt;&gt;"",$B4630&lt;=$C4630),INDEX(Szabalyok!$C:$C,$N4630),"")</f>
        <v/>
      </c>
      <c r="P4630">
        <f t="shared" si="656"/>
        <v>0</v>
      </c>
    </row>
    <row r="4631" spans="1:16" x14ac:dyDescent="0.35">
      <c r="A4631">
        <f t="shared" si="655"/>
        <v>0</v>
      </c>
      <c r="B4631" s="4" t="str">
        <f>IF($M4631&gt;300,"",IF(OR(INDEX(Bemenet!$E$2:$E$301,$M4631)="",INDEX(Bemenet!$F$2:$F$301,$M4631)=""),"",MAX(INDEX(Bemenet!$E$2:$E$301,$M4631),INDEX(Szabalyok!$A:$A,$N4631))))</f>
        <v/>
      </c>
      <c r="C4631" s="4" t="str">
        <f>IF($B4631="","",MIN(INDEX(Bemenet!$F$2:$F$301,$M4631),INDEX(Szabalyok!$B:$B,$N4631)))</f>
        <v/>
      </c>
      <c r="D4631" s="5" t="str">
        <f>IF(AND($B4631&lt;&gt;"",$C4631&lt;&gt;"",$B4631&lt;=$C4631),INDEX(Bemenet!$G$2:$G$301,$M4631),"")</f>
        <v/>
      </c>
      <c r="E4631" s="6" t="str">
        <f>IF(AND($B4631&lt;&gt;"",$C4631&lt;&gt;"",$B4631&lt;=$C4631),INDEX(Bemenet!$D$2:$D$301,$M4631),"")</f>
        <v/>
      </c>
      <c r="F4631" s="5" t="str">
        <f t="shared" si="648"/>
        <v/>
      </c>
      <c r="G4631" s="5" t="str">
        <f t="shared" si="649"/>
        <v/>
      </c>
      <c r="H4631" s="9" t="str">
        <f t="shared" si="650"/>
        <v/>
      </c>
      <c r="I4631" s="5" t="str">
        <f t="shared" si="651"/>
        <v/>
      </c>
      <c r="J4631" s="5" t="str">
        <f>IF(OR($L4631="",NOT(COUNTIFS($L$2:$L4631,$L4631)=1)),"",SUMIFS($G:$G,$L:$L,$L4631))</f>
        <v/>
      </c>
      <c r="K4631" s="5" t="str">
        <f>IF(OR($L4631="",NOT(COUNTIFS($L$2:$L4631,$L4631)=1)),"",SUMIFS($I:$I,$L:$L,$L4631))</f>
        <v/>
      </c>
      <c r="L4631" s="6" t="str">
        <f t="shared" si="652"/>
        <v/>
      </c>
      <c r="M4631" s="6">
        <f t="shared" si="653"/>
        <v>186</v>
      </c>
      <c r="N4631" s="6">
        <f t="shared" si="654"/>
        <v>6</v>
      </c>
      <c r="O4631" s="9" t="str">
        <f>IF(AND($B4631&lt;&gt;"",$C4631&lt;&gt;"",$B4631&lt;=$C4631),INDEX(Szabalyok!$C:$C,$N4631),"")</f>
        <v/>
      </c>
      <c r="P4631">
        <f t="shared" si="656"/>
        <v>0</v>
      </c>
    </row>
    <row r="4632" spans="1:16" x14ac:dyDescent="0.35">
      <c r="A4632">
        <f t="shared" si="655"/>
        <v>0</v>
      </c>
      <c r="B4632" s="4" t="str">
        <f>IF($M4632&gt;300,"",IF(OR(INDEX(Bemenet!$E$2:$E$301,$M4632)="",INDEX(Bemenet!$F$2:$F$301,$M4632)=""),"",MAX(INDEX(Bemenet!$E$2:$E$301,$M4632),INDEX(Szabalyok!$A:$A,$N4632))))</f>
        <v/>
      </c>
      <c r="C4632" s="4" t="str">
        <f>IF($B4632="","",MIN(INDEX(Bemenet!$F$2:$F$301,$M4632),INDEX(Szabalyok!$B:$B,$N4632)))</f>
        <v/>
      </c>
      <c r="D4632" s="5" t="str">
        <f>IF(AND($B4632&lt;&gt;"",$C4632&lt;&gt;"",$B4632&lt;=$C4632),INDEX(Bemenet!$G$2:$G$301,$M4632),"")</f>
        <v/>
      </c>
      <c r="E4632" s="6" t="str">
        <f>IF(AND($B4632&lt;&gt;"",$C4632&lt;&gt;"",$B4632&lt;=$C4632),INDEX(Bemenet!$D$2:$D$301,$M4632),"")</f>
        <v/>
      </c>
      <c r="F4632" s="5" t="str">
        <f t="shared" si="648"/>
        <v/>
      </c>
      <c r="G4632" s="5" t="str">
        <f t="shared" si="649"/>
        <v/>
      </c>
      <c r="H4632" s="9" t="str">
        <f t="shared" si="650"/>
        <v/>
      </c>
      <c r="I4632" s="5" t="str">
        <f t="shared" si="651"/>
        <v/>
      </c>
      <c r="J4632" s="5" t="str">
        <f>IF(OR($L4632="",NOT(COUNTIFS($L$2:$L4632,$L4632)=1)),"",SUMIFS($G:$G,$L:$L,$L4632))</f>
        <v/>
      </c>
      <c r="K4632" s="5" t="str">
        <f>IF(OR($L4632="",NOT(COUNTIFS($L$2:$L4632,$L4632)=1)),"",SUMIFS($I:$I,$L:$L,$L4632))</f>
        <v/>
      </c>
      <c r="L4632" s="6" t="str">
        <f t="shared" si="652"/>
        <v/>
      </c>
      <c r="M4632" s="6">
        <f t="shared" si="653"/>
        <v>186</v>
      </c>
      <c r="N4632" s="6">
        <f t="shared" si="654"/>
        <v>7</v>
      </c>
      <c r="O4632" s="9" t="str">
        <f>IF(AND($B4632&lt;&gt;"",$C4632&lt;&gt;"",$B4632&lt;=$C4632),INDEX(Szabalyok!$C:$C,$N4632),"")</f>
        <v/>
      </c>
      <c r="P4632">
        <f t="shared" si="656"/>
        <v>0</v>
      </c>
    </row>
    <row r="4633" spans="1:16" x14ac:dyDescent="0.35">
      <c r="A4633">
        <f t="shared" si="655"/>
        <v>0</v>
      </c>
      <c r="B4633" s="4" t="str">
        <f>IF($M4633&gt;300,"",IF(OR(INDEX(Bemenet!$E$2:$E$301,$M4633)="",INDEX(Bemenet!$F$2:$F$301,$M4633)=""),"",MAX(INDEX(Bemenet!$E$2:$E$301,$M4633),INDEX(Szabalyok!$A:$A,$N4633))))</f>
        <v/>
      </c>
      <c r="C4633" s="4" t="str">
        <f>IF($B4633="","",MIN(INDEX(Bemenet!$F$2:$F$301,$M4633),INDEX(Szabalyok!$B:$B,$N4633)))</f>
        <v/>
      </c>
      <c r="D4633" s="5" t="str">
        <f>IF(AND($B4633&lt;&gt;"",$C4633&lt;&gt;"",$B4633&lt;=$C4633),INDEX(Bemenet!$G$2:$G$301,$M4633),"")</f>
        <v/>
      </c>
      <c r="E4633" s="6" t="str">
        <f>IF(AND($B4633&lt;&gt;"",$C4633&lt;&gt;"",$B4633&lt;=$C4633),INDEX(Bemenet!$D$2:$D$301,$M4633),"")</f>
        <v/>
      </c>
      <c r="F4633" s="5" t="str">
        <f t="shared" si="648"/>
        <v/>
      </c>
      <c r="G4633" s="5" t="str">
        <f t="shared" si="649"/>
        <v/>
      </c>
      <c r="H4633" s="9" t="str">
        <f t="shared" si="650"/>
        <v/>
      </c>
      <c r="I4633" s="5" t="str">
        <f t="shared" si="651"/>
        <v/>
      </c>
      <c r="J4633" s="5" t="str">
        <f>IF(OR($L4633="",NOT(COUNTIFS($L$2:$L4633,$L4633)=1)),"",SUMIFS($G:$G,$L:$L,$L4633))</f>
        <v/>
      </c>
      <c r="K4633" s="5" t="str">
        <f>IF(OR($L4633="",NOT(COUNTIFS($L$2:$L4633,$L4633)=1)),"",SUMIFS($I:$I,$L:$L,$L4633))</f>
        <v/>
      </c>
      <c r="L4633" s="6" t="str">
        <f t="shared" si="652"/>
        <v/>
      </c>
      <c r="M4633" s="6">
        <f t="shared" si="653"/>
        <v>186</v>
      </c>
      <c r="N4633" s="6">
        <f t="shared" si="654"/>
        <v>8</v>
      </c>
      <c r="O4633" s="9" t="str">
        <f>IF(AND($B4633&lt;&gt;"",$C4633&lt;&gt;"",$B4633&lt;=$C4633),INDEX(Szabalyok!$C:$C,$N4633),"")</f>
        <v/>
      </c>
      <c r="P4633">
        <f t="shared" si="656"/>
        <v>0</v>
      </c>
    </row>
    <row r="4634" spans="1:16" x14ac:dyDescent="0.35">
      <c r="A4634">
        <f t="shared" si="655"/>
        <v>0</v>
      </c>
      <c r="B4634" s="4" t="str">
        <f>IF($M4634&gt;300,"",IF(OR(INDEX(Bemenet!$E$2:$E$301,$M4634)="",INDEX(Bemenet!$F$2:$F$301,$M4634)=""),"",MAX(INDEX(Bemenet!$E$2:$E$301,$M4634),INDEX(Szabalyok!$A:$A,$N4634))))</f>
        <v/>
      </c>
      <c r="C4634" s="4" t="str">
        <f>IF($B4634="","",MIN(INDEX(Bemenet!$F$2:$F$301,$M4634),INDEX(Szabalyok!$B:$B,$N4634)))</f>
        <v/>
      </c>
      <c r="D4634" s="5" t="str">
        <f>IF(AND($B4634&lt;&gt;"",$C4634&lt;&gt;"",$B4634&lt;=$C4634),INDEX(Bemenet!$G$2:$G$301,$M4634),"")</f>
        <v/>
      </c>
      <c r="E4634" s="6" t="str">
        <f>IF(AND($B4634&lt;&gt;"",$C4634&lt;&gt;"",$B4634&lt;=$C4634),INDEX(Bemenet!$D$2:$D$301,$M4634),"")</f>
        <v/>
      </c>
      <c r="F4634" s="5" t="str">
        <f t="shared" si="648"/>
        <v/>
      </c>
      <c r="G4634" s="5" t="str">
        <f t="shared" si="649"/>
        <v/>
      </c>
      <c r="H4634" s="9" t="str">
        <f t="shared" si="650"/>
        <v/>
      </c>
      <c r="I4634" s="5" t="str">
        <f t="shared" si="651"/>
        <v/>
      </c>
      <c r="J4634" s="5" t="str">
        <f>IF(OR($L4634="",NOT(COUNTIFS($L$2:$L4634,$L4634)=1)),"",SUMIFS($G:$G,$L:$L,$L4634))</f>
        <v/>
      </c>
      <c r="K4634" s="5" t="str">
        <f>IF(OR($L4634="",NOT(COUNTIFS($L$2:$L4634,$L4634)=1)),"",SUMIFS($I:$I,$L:$L,$L4634))</f>
        <v/>
      </c>
      <c r="L4634" s="6" t="str">
        <f t="shared" si="652"/>
        <v/>
      </c>
      <c r="M4634" s="6">
        <f t="shared" si="653"/>
        <v>186</v>
      </c>
      <c r="N4634" s="6">
        <f t="shared" si="654"/>
        <v>9</v>
      </c>
      <c r="O4634" s="9" t="str">
        <f>IF(AND($B4634&lt;&gt;"",$C4634&lt;&gt;"",$B4634&lt;=$C4634),INDEX(Szabalyok!$C:$C,$N4634),"")</f>
        <v/>
      </c>
      <c r="P4634">
        <f t="shared" si="656"/>
        <v>0</v>
      </c>
    </row>
    <row r="4635" spans="1:16" x14ac:dyDescent="0.35">
      <c r="A4635">
        <f t="shared" si="655"/>
        <v>0</v>
      </c>
      <c r="B4635" s="4" t="str">
        <f>IF($M4635&gt;300,"",IF(OR(INDEX(Bemenet!$E$2:$E$301,$M4635)="",INDEX(Bemenet!$F$2:$F$301,$M4635)=""),"",MAX(INDEX(Bemenet!$E$2:$E$301,$M4635),INDEX(Szabalyok!$A:$A,$N4635))))</f>
        <v/>
      </c>
      <c r="C4635" s="4" t="str">
        <f>IF($B4635="","",MIN(INDEX(Bemenet!$F$2:$F$301,$M4635),INDEX(Szabalyok!$B:$B,$N4635)))</f>
        <v/>
      </c>
      <c r="D4635" s="5" t="str">
        <f>IF(AND($B4635&lt;&gt;"",$C4635&lt;&gt;"",$B4635&lt;=$C4635),INDEX(Bemenet!$G$2:$G$301,$M4635),"")</f>
        <v/>
      </c>
      <c r="E4635" s="6" t="str">
        <f>IF(AND($B4635&lt;&gt;"",$C4635&lt;&gt;"",$B4635&lt;=$C4635),INDEX(Bemenet!$D$2:$D$301,$M4635),"")</f>
        <v/>
      </c>
      <c r="F4635" s="5" t="str">
        <f t="shared" si="648"/>
        <v/>
      </c>
      <c r="G4635" s="5" t="str">
        <f t="shared" si="649"/>
        <v/>
      </c>
      <c r="H4635" s="9" t="str">
        <f t="shared" si="650"/>
        <v/>
      </c>
      <c r="I4635" s="5" t="str">
        <f t="shared" si="651"/>
        <v/>
      </c>
      <c r="J4635" s="5" t="str">
        <f>IF(OR($L4635="",NOT(COUNTIFS($L$2:$L4635,$L4635)=1)),"",SUMIFS($G:$G,$L:$L,$L4635))</f>
        <v/>
      </c>
      <c r="K4635" s="5" t="str">
        <f>IF(OR($L4635="",NOT(COUNTIFS($L$2:$L4635,$L4635)=1)),"",SUMIFS($I:$I,$L:$L,$L4635))</f>
        <v/>
      </c>
      <c r="L4635" s="6" t="str">
        <f t="shared" si="652"/>
        <v/>
      </c>
      <c r="M4635" s="6">
        <f t="shared" si="653"/>
        <v>186</v>
      </c>
      <c r="N4635" s="6">
        <f t="shared" si="654"/>
        <v>10</v>
      </c>
      <c r="O4635" s="9" t="str">
        <f>IF(AND($B4635&lt;&gt;"",$C4635&lt;&gt;"",$B4635&lt;=$C4635),INDEX(Szabalyok!$C:$C,$N4635),"")</f>
        <v/>
      </c>
      <c r="P4635">
        <f t="shared" si="656"/>
        <v>0</v>
      </c>
    </row>
    <row r="4636" spans="1:16" x14ac:dyDescent="0.35">
      <c r="A4636">
        <f t="shared" si="655"/>
        <v>0</v>
      </c>
      <c r="B4636" s="4" t="str">
        <f>IF($M4636&gt;300,"",IF(OR(INDEX(Bemenet!$E$2:$E$301,$M4636)="",INDEX(Bemenet!$F$2:$F$301,$M4636)=""),"",MAX(INDEX(Bemenet!$E$2:$E$301,$M4636),INDEX(Szabalyok!$A:$A,$N4636))))</f>
        <v/>
      </c>
      <c r="C4636" s="4" t="str">
        <f>IF($B4636="","",MIN(INDEX(Bemenet!$F$2:$F$301,$M4636),INDEX(Szabalyok!$B:$B,$N4636)))</f>
        <v/>
      </c>
      <c r="D4636" s="5" t="str">
        <f>IF(AND($B4636&lt;&gt;"",$C4636&lt;&gt;"",$B4636&lt;=$C4636),INDEX(Bemenet!$G$2:$G$301,$M4636),"")</f>
        <v/>
      </c>
      <c r="E4636" s="6" t="str">
        <f>IF(AND($B4636&lt;&gt;"",$C4636&lt;&gt;"",$B4636&lt;=$C4636),INDEX(Bemenet!$D$2:$D$301,$M4636),"")</f>
        <v/>
      </c>
      <c r="F4636" s="5" t="str">
        <f t="shared" si="648"/>
        <v/>
      </c>
      <c r="G4636" s="5" t="str">
        <f t="shared" si="649"/>
        <v/>
      </c>
      <c r="H4636" s="9" t="str">
        <f t="shared" si="650"/>
        <v/>
      </c>
      <c r="I4636" s="5" t="str">
        <f t="shared" si="651"/>
        <v/>
      </c>
      <c r="J4636" s="5" t="str">
        <f>IF(OR($L4636="",NOT(COUNTIFS($L$2:$L4636,$L4636)=1)),"",SUMIFS($G:$G,$L:$L,$L4636))</f>
        <v/>
      </c>
      <c r="K4636" s="5" t="str">
        <f>IF(OR($L4636="",NOT(COUNTIFS($L$2:$L4636,$L4636)=1)),"",SUMIFS($I:$I,$L:$L,$L4636))</f>
        <v/>
      </c>
      <c r="L4636" s="6" t="str">
        <f t="shared" si="652"/>
        <v/>
      </c>
      <c r="M4636" s="6">
        <f t="shared" si="653"/>
        <v>186</v>
      </c>
      <c r="N4636" s="6">
        <f t="shared" si="654"/>
        <v>11</v>
      </c>
      <c r="O4636" s="9" t="str">
        <f>IF(AND($B4636&lt;&gt;"",$C4636&lt;&gt;"",$B4636&lt;=$C4636),INDEX(Szabalyok!$C:$C,$N4636),"")</f>
        <v/>
      </c>
      <c r="P4636">
        <f t="shared" si="656"/>
        <v>0</v>
      </c>
    </row>
    <row r="4637" spans="1:16" x14ac:dyDescent="0.35">
      <c r="A4637">
        <f t="shared" si="655"/>
        <v>0</v>
      </c>
      <c r="B4637" s="4" t="str">
        <f>IF($M4637&gt;300,"",IF(OR(INDEX(Bemenet!$E$2:$E$301,$M4637)="",INDEX(Bemenet!$F$2:$F$301,$M4637)=""),"",MAX(INDEX(Bemenet!$E$2:$E$301,$M4637),INDEX(Szabalyok!$A:$A,$N4637))))</f>
        <v/>
      </c>
      <c r="C4637" s="4" t="str">
        <f>IF($B4637="","",MIN(INDEX(Bemenet!$F$2:$F$301,$M4637),INDEX(Szabalyok!$B:$B,$N4637)))</f>
        <v/>
      </c>
      <c r="D4637" s="5" t="str">
        <f>IF(AND($B4637&lt;&gt;"",$C4637&lt;&gt;"",$B4637&lt;=$C4637),INDEX(Bemenet!$G$2:$G$301,$M4637),"")</f>
        <v/>
      </c>
      <c r="E4637" s="6" t="str">
        <f>IF(AND($B4637&lt;&gt;"",$C4637&lt;&gt;"",$B4637&lt;=$C4637),INDEX(Bemenet!$D$2:$D$301,$M4637),"")</f>
        <v/>
      </c>
      <c r="F4637" s="5" t="str">
        <f t="shared" si="648"/>
        <v/>
      </c>
      <c r="G4637" s="5" t="str">
        <f t="shared" si="649"/>
        <v/>
      </c>
      <c r="H4637" s="9" t="str">
        <f t="shared" si="650"/>
        <v/>
      </c>
      <c r="I4637" s="5" t="str">
        <f t="shared" si="651"/>
        <v/>
      </c>
      <c r="J4637" s="5" t="str">
        <f>IF(OR($L4637="",NOT(COUNTIFS($L$2:$L4637,$L4637)=1)),"",SUMIFS($G:$G,$L:$L,$L4637))</f>
        <v/>
      </c>
      <c r="K4637" s="5" t="str">
        <f>IF(OR($L4637="",NOT(COUNTIFS($L$2:$L4637,$L4637)=1)),"",SUMIFS($I:$I,$L:$L,$L4637))</f>
        <v/>
      </c>
      <c r="L4637" s="6" t="str">
        <f t="shared" si="652"/>
        <v/>
      </c>
      <c r="M4637" s="6">
        <f t="shared" si="653"/>
        <v>186</v>
      </c>
      <c r="N4637" s="6">
        <f t="shared" si="654"/>
        <v>12</v>
      </c>
      <c r="O4637" s="9" t="str">
        <f>IF(AND($B4637&lt;&gt;"",$C4637&lt;&gt;"",$B4637&lt;=$C4637),INDEX(Szabalyok!$C:$C,$N4637),"")</f>
        <v/>
      </c>
      <c r="P4637">
        <f t="shared" si="656"/>
        <v>0</v>
      </c>
    </row>
    <row r="4638" spans="1:16" x14ac:dyDescent="0.35">
      <c r="A4638">
        <f t="shared" si="655"/>
        <v>0</v>
      </c>
      <c r="B4638" s="4" t="str">
        <f>IF($M4638&gt;300,"",IF(OR(INDEX(Bemenet!$E$2:$E$301,$M4638)="",INDEX(Bemenet!$F$2:$F$301,$M4638)=""),"",MAX(INDEX(Bemenet!$E$2:$E$301,$M4638),INDEX(Szabalyok!$A:$A,$N4638))))</f>
        <v/>
      </c>
      <c r="C4638" s="4" t="str">
        <f>IF($B4638="","",MIN(INDEX(Bemenet!$F$2:$F$301,$M4638),INDEX(Szabalyok!$B:$B,$N4638)))</f>
        <v/>
      </c>
      <c r="D4638" s="5" t="str">
        <f>IF(AND($B4638&lt;&gt;"",$C4638&lt;&gt;"",$B4638&lt;=$C4638),INDEX(Bemenet!$G$2:$G$301,$M4638),"")</f>
        <v/>
      </c>
      <c r="E4638" s="6" t="str">
        <f>IF(AND($B4638&lt;&gt;"",$C4638&lt;&gt;"",$B4638&lt;=$C4638),INDEX(Bemenet!$D$2:$D$301,$M4638),"")</f>
        <v/>
      </c>
      <c r="F4638" s="5" t="str">
        <f t="shared" si="648"/>
        <v/>
      </c>
      <c r="G4638" s="5" t="str">
        <f t="shared" si="649"/>
        <v/>
      </c>
      <c r="H4638" s="9" t="str">
        <f t="shared" si="650"/>
        <v/>
      </c>
      <c r="I4638" s="5" t="str">
        <f t="shared" si="651"/>
        <v/>
      </c>
      <c r="J4638" s="5" t="str">
        <f>IF(OR($L4638="",NOT(COUNTIFS($L$2:$L4638,$L4638)=1)),"",SUMIFS($G:$G,$L:$L,$L4638))</f>
        <v/>
      </c>
      <c r="K4638" s="5" t="str">
        <f>IF(OR($L4638="",NOT(COUNTIFS($L$2:$L4638,$L4638)=1)),"",SUMIFS($I:$I,$L:$L,$L4638))</f>
        <v/>
      </c>
      <c r="L4638" s="6" t="str">
        <f t="shared" si="652"/>
        <v/>
      </c>
      <c r="M4638" s="6">
        <f t="shared" si="653"/>
        <v>186</v>
      </c>
      <c r="N4638" s="6">
        <f t="shared" si="654"/>
        <v>13</v>
      </c>
      <c r="O4638" s="9" t="str">
        <f>IF(AND($B4638&lt;&gt;"",$C4638&lt;&gt;"",$B4638&lt;=$C4638),INDEX(Szabalyok!$C:$C,$N4638),"")</f>
        <v/>
      </c>
      <c r="P4638">
        <f t="shared" si="656"/>
        <v>0</v>
      </c>
    </row>
    <row r="4639" spans="1:16" x14ac:dyDescent="0.35">
      <c r="A4639">
        <f t="shared" si="655"/>
        <v>0</v>
      </c>
      <c r="B4639" s="4" t="str">
        <f>IF($M4639&gt;300,"",IF(OR(INDEX(Bemenet!$E$2:$E$301,$M4639)="",INDEX(Bemenet!$F$2:$F$301,$M4639)=""),"",MAX(INDEX(Bemenet!$E$2:$E$301,$M4639),INDEX(Szabalyok!$A:$A,$N4639))))</f>
        <v/>
      </c>
      <c r="C4639" s="4" t="str">
        <f>IF($B4639="","",MIN(INDEX(Bemenet!$F$2:$F$301,$M4639),INDEX(Szabalyok!$B:$B,$N4639)))</f>
        <v/>
      </c>
      <c r="D4639" s="5" t="str">
        <f>IF(AND($B4639&lt;&gt;"",$C4639&lt;&gt;"",$B4639&lt;=$C4639),INDEX(Bemenet!$G$2:$G$301,$M4639),"")</f>
        <v/>
      </c>
      <c r="E4639" s="6" t="str">
        <f>IF(AND($B4639&lt;&gt;"",$C4639&lt;&gt;"",$B4639&lt;=$C4639),INDEX(Bemenet!$D$2:$D$301,$M4639),"")</f>
        <v/>
      </c>
      <c r="F4639" s="5" t="str">
        <f t="shared" si="648"/>
        <v/>
      </c>
      <c r="G4639" s="5" t="str">
        <f t="shared" si="649"/>
        <v/>
      </c>
      <c r="H4639" s="9" t="str">
        <f t="shared" si="650"/>
        <v/>
      </c>
      <c r="I4639" s="5" t="str">
        <f t="shared" si="651"/>
        <v/>
      </c>
      <c r="J4639" s="5" t="str">
        <f>IF(OR($L4639="",NOT(COUNTIFS($L$2:$L4639,$L4639)=1)),"",SUMIFS($G:$G,$L:$L,$L4639))</f>
        <v/>
      </c>
      <c r="K4639" s="5" t="str">
        <f>IF(OR($L4639="",NOT(COUNTIFS($L$2:$L4639,$L4639)=1)),"",SUMIFS($I:$I,$L:$L,$L4639))</f>
        <v/>
      </c>
      <c r="L4639" s="6" t="str">
        <f t="shared" si="652"/>
        <v/>
      </c>
      <c r="M4639" s="6">
        <f t="shared" si="653"/>
        <v>186</v>
      </c>
      <c r="N4639" s="6">
        <f t="shared" si="654"/>
        <v>14</v>
      </c>
      <c r="O4639" s="9" t="str">
        <f>IF(AND($B4639&lt;&gt;"",$C4639&lt;&gt;"",$B4639&lt;=$C4639),INDEX(Szabalyok!$C:$C,$N4639),"")</f>
        <v/>
      </c>
      <c r="P4639">
        <f t="shared" si="656"/>
        <v>0</v>
      </c>
    </row>
    <row r="4640" spans="1:16" x14ac:dyDescent="0.35">
      <c r="A4640">
        <f t="shared" si="655"/>
        <v>0</v>
      </c>
      <c r="B4640" s="4" t="str">
        <f>IF($M4640&gt;300,"",IF(OR(INDEX(Bemenet!$E$2:$E$301,$M4640)="",INDEX(Bemenet!$F$2:$F$301,$M4640)=""),"",MAX(INDEX(Bemenet!$E$2:$E$301,$M4640),INDEX(Szabalyok!$A:$A,$N4640))))</f>
        <v/>
      </c>
      <c r="C4640" s="4" t="str">
        <f>IF($B4640="","",MIN(INDEX(Bemenet!$F$2:$F$301,$M4640),INDEX(Szabalyok!$B:$B,$N4640)))</f>
        <v/>
      </c>
      <c r="D4640" s="5" t="str">
        <f>IF(AND($B4640&lt;&gt;"",$C4640&lt;&gt;"",$B4640&lt;=$C4640),INDEX(Bemenet!$G$2:$G$301,$M4640),"")</f>
        <v/>
      </c>
      <c r="E4640" s="6" t="str">
        <f>IF(AND($B4640&lt;&gt;"",$C4640&lt;&gt;"",$B4640&lt;=$C4640),INDEX(Bemenet!$D$2:$D$301,$M4640),"")</f>
        <v/>
      </c>
      <c r="F4640" s="5" t="str">
        <f t="shared" si="648"/>
        <v/>
      </c>
      <c r="G4640" s="5" t="str">
        <f t="shared" si="649"/>
        <v/>
      </c>
      <c r="H4640" s="9" t="str">
        <f t="shared" si="650"/>
        <v/>
      </c>
      <c r="I4640" s="5" t="str">
        <f t="shared" si="651"/>
        <v/>
      </c>
      <c r="J4640" s="5" t="str">
        <f>IF(OR($L4640="",NOT(COUNTIFS($L$2:$L4640,$L4640)=1)),"",SUMIFS($G:$G,$L:$L,$L4640))</f>
        <v/>
      </c>
      <c r="K4640" s="5" t="str">
        <f>IF(OR($L4640="",NOT(COUNTIFS($L$2:$L4640,$L4640)=1)),"",SUMIFS($I:$I,$L:$L,$L4640))</f>
        <v/>
      </c>
      <c r="L4640" s="6" t="str">
        <f t="shared" si="652"/>
        <v/>
      </c>
      <c r="M4640" s="6">
        <f t="shared" si="653"/>
        <v>186</v>
      </c>
      <c r="N4640" s="6">
        <f t="shared" si="654"/>
        <v>15</v>
      </c>
      <c r="O4640" s="9" t="str">
        <f>IF(AND($B4640&lt;&gt;"",$C4640&lt;&gt;"",$B4640&lt;=$C4640),INDEX(Szabalyok!$C:$C,$N4640),"")</f>
        <v/>
      </c>
      <c r="P4640">
        <f t="shared" si="656"/>
        <v>0</v>
      </c>
    </row>
    <row r="4641" spans="1:16" x14ac:dyDescent="0.35">
      <c r="A4641">
        <f t="shared" si="655"/>
        <v>0</v>
      </c>
      <c r="B4641" s="4" t="str">
        <f>IF($M4641&gt;300,"",IF(OR(INDEX(Bemenet!$E$2:$E$301,$M4641)="",INDEX(Bemenet!$F$2:$F$301,$M4641)=""),"",MAX(INDEX(Bemenet!$E$2:$E$301,$M4641),INDEX(Szabalyok!$A:$A,$N4641))))</f>
        <v/>
      </c>
      <c r="C4641" s="4" t="str">
        <f>IF($B4641="","",MIN(INDEX(Bemenet!$F$2:$F$301,$M4641),INDEX(Szabalyok!$B:$B,$N4641)))</f>
        <v/>
      </c>
      <c r="D4641" s="5" t="str">
        <f>IF(AND($B4641&lt;&gt;"",$C4641&lt;&gt;"",$B4641&lt;=$C4641),INDEX(Bemenet!$G$2:$G$301,$M4641),"")</f>
        <v/>
      </c>
      <c r="E4641" s="6" t="str">
        <f>IF(AND($B4641&lt;&gt;"",$C4641&lt;&gt;"",$B4641&lt;=$C4641),INDEX(Bemenet!$D$2:$D$301,$M4641),"")</f>
        <v/>
      </c>
      <c r="F4641" s="5" t="str">
        <f t="shared" si="648"/>
        <v/>
      </c>
      <c r="G4641" s="5" t="str">
        <f t="shared" si="649"/>
        <v/>
      </c>
      <c r="H4641" s="9" t="str">
        <f t="shared" si="650"/>
        <v/>
      </c>
      <c r="I4641" s="5" t="str">
        <f t="shared" si="651"/>
        <v/>
      </c>
      <c r="J4641" s="5" t="str">
        <f>IF(OR($L4641="",NOT(COUNTIFS($L$2:$L4641,$L4641)=1)),"",SUMIFS($G:$G,$L:$L,$L4641))</f>
        <v/>
      </c>
      <c r="K4641" s="5" t="str">
        <f>IF(OR($L4641="",NOT(COUNTIFS($L$2:$L4641,$L4641)=1)),"",SUMIFS($I:$I,$L:$L,$L4641))</f>
        <v/>
      </c>
      <c r="L4641" s="6" t="str">
        <f t="shared" si="652"/>
        <v/>
      </c>
      <c r="M4641" s="6">
        <f t="shared" si="653"/>
        <v>186</v>
      </c>
      <c r="N4641" s="6">
        <f t="shared" si="654"/>
        <v>16</v>
      </c>
      <c r="O4641" s="9" t="str">
        <f>IF(AND($B4641&lt;&gt;"",$C4641&lt;&gt;"",$B4641&lt;=$C4641),INDEX(Szabalyok!$C:$C,$N4641),"")</f>
        <v/>
      </c>
      <c r="P4641">
        <f t="shared" si="656"/>
        <v>0</v>
      </c>
    </row>
    <row r="4642" spans="1:16" x14ac:dyDescent="0.35">
      <c r="A4642">
        <f t="shared" si="655"/>
        <v>0</v>
      </c>
      <c r="B4642" s="4" t="str">
        <f>IF($M4642&gt;300,"",IF(OR(INDEX(Bemenet!$E$2:$E$301,$M4642)="",INDEX(Bemenet!$F$2:$F$301,$M4642)=""),"",MAX(INDEX(Bemenet!$E$2:$E$301,$M4642),INDEX(Szabalyok!$A:$A,$N4642))))</f>
        <v/>
      </c>
      <c r="C4642" s="4" t="str">
        <f>IF($B4642="","",MIN(INDEX(Bemenet!$F$2:$F$301,$M4642),INDEX(Szabalyok!$B:$B,$N4642)))</f>
        <v/>
      </c>
      <c r="D4642" s="5" t="str">
        <f>IF(AND($B4642&lt;&gt;"",$C4642&lt;&gt;"",$B4642&lt;=$C4642),INDEX(Bemenet!$G$2:$G$301,$M4642),"")</f>
        <v/>
      </c>
      <c r="E4642" s="6" t="str">
        <f>IF(AND($B4642&lt;&gt;"",$C4642&lt;&gt;"",$B4642&lt;=$C4642),INDEX(Bemenet!$D$2:$D$301,$M4642),"")</f>
        <v/>
      </c>
      <c r="F4642" s="5" t="str">
        <f t="shared" si="648"/>
        <v/>
      </c>
      <c r="G4642" s="5" t="str">
        <f t="shared" si="649"/>
        <v/>
      </c>
      <c r="H4642" s="9" t="str">
        <f t="shared" si="650"/>
        <v/>
      </c>
      <c r="I4642" s="5" t="str">
        <f t="shared" si="651"/>
        <v/>
      </c>
      <c r="J4642" s="5" t="str">
        <f>IF(OR($L4642="",NOT(COUNTIFS($L$2:$L4642,$L4642)=1)),"",SUMIFS($G:$G,$L:$L,$L4642))</f>
        <v/>
      </c>
      <c r="K4642" s="5" t="str">
        <f>IF(OR($L4642="",NOT(COUNTIFS($L$2:$L4642,$L4642)=1)),"",SUMIFS($I:$I,$L:$L,$L4642))</f>
        <v/>
      </c>
      <c r="L4642" s="6" t="str">
        <f t="shared" si="652"/>
        <v/>
      </c>
      <c r="M4642" s="6">
        <f t="shared" si="653"/>
        <v>186</v>
      </c>
      <c r="N4642" s="6">
        <f t="shared" si="654"/>
        <v>17</v>
      </c>
      <c r="O4642" s="9" t="str">
        <f>IF(AND($B4642&lt;&gt;"",$C4642&lt;&gt;"",$B4642&lt;=$C4642),INDEX(Szabalyok!$C:$C,$N4642),"")</f>
        <v/>
      </c>
      <c r="P4642">
        <f t="shared" si="656"/>
        <v>0</v>
      </c>
    </row>
    <row r="4643" spans="1:16" x14ac:dyDescent="0.35">
      <c r="A4643">
        <f t="shared" si="655"/>
        <v>0</v>
      </c>
      <c r="B4643" s="4" t="str">
        <f>IF($M4643&gt;300,"",IF(OR(INDEX(Bemenet!$E$2:$E$301,$M4643)="",INDEX(Bemenet!$F$2:$F$301,$M4643)=""),"",MAX(INDEX(Bemenet!$E$2:$E$301,$M4643),INDEX(Szabalyok!$A:$A,$N4643))))</f>
        <v/>
      </c>
      <c r="C4643" s="4" t="str">
        <f>IF($B4643="","",MIN(INDEX(Bemenet!$F$2:$F$301,$M4643),INDEX(Szabalyok!$B:$B,$N4643)))</f>
        <v/>
      </c>
      <c r="D4643" s="5" t="str">
        <f>IF(AND($B4643&lt;&gt;"",$C4643&lt;&gt;"",$B4643&lt;=$C4643),INDEX(Bemenet!$G$2:$G$301,$M4643),"")</f>
        <v/>
      </c>
      <c r="E4643" s="6" t="str">
        <f>IF(AND($B4643&lt;&gt;"",$C4643&lt;&gt;"",$B4643&lt;=$C4643),INDEX(Bemenet!$D$2:$D$301,$M4643),"")</f>
        <v/>
      </c>
      <c r="F4643" s="5" t="str">
        <f t="shared" si="648"/>
        <v/>
      </c>
      <c r="G4643" s="5" t="str">
        <f t="shared" si="649"/>
        <v/>
      </c>
      <c r="H4643" s="9" t="str">
        <f t="shared" si="650"/>
        <v/>
      </c>
      <c r="I4643" s="5" t="str">
        <f t="shared" si="651"/>
        <v/>
      </c>
      <c r="J4643" s="5" t="str">
        <f>IF(OR($L4643="",NOT(COUNTIFS($L$2:$L4643,$L4643)=1)),"",SUMIFS($G:$G,$L:$L,$L4643))</f>
        <v/>
      </c>
      <c r="K4643" s="5" t="str">
        <f>IF(OR($L4643="",NOT(COUNTIFS($L$2:$L4643,$L4643)=1)),"",SUMIFS($I:$I,$L:$L,$L4643))</f>
        <v/>
      </c>
      <c r="L4643" s="6" t="str">
        <f t="shared" si="652"/>
        <v/>
      </c>
      <c r="M4643" s="6">
        <f t="shared" si="653"/>
        <v>186</v>
      </c>
      <c r="N4643" s="6">
        <f t="shared" si="654"/>
        <v>18</v>
      </c>
      <c r="O4643" s="9" t="str">
        <f>IF(AND($B4643&lt;&gt;"",$C4643&lt;&gt;"",$B4643&lt;=$C4643),INDEX(Szabalyok!$C:$C,$N4643),"")</f>
        <v/>
      </c>
      <c r="P4643">
        <f t="shared" si="656"/>
        <v>0</v>
      </c>
    </row>
    <row r="4644" spans="1:16" x14ac:dyDescent="0.35">
      <c r="A4644">
        <f t="shared" si="655"/>
        <v>0</v>
      </c>
      <c r="B4644" s="4" t="str">
        <f>IF($M4644&gt;300,"",IF(OR(INDEX(Bemenet!$E$2:$E$301,$M4644)="",INDEX(Bemenet!$F$2:$F$301,$M4644)=""),"",MAX(INDEX(Bemenet!$E$2:$E$301,$M4644),INDEX(Szabalyok!$A:$A,$N4644))))</f>
        <v/>
      </c>
      <c r="C4644" s="4" t="str">
        <f>IF($B4644="","",MIN(INDEX(Bemenet!$F$2:$F$301,$M4644),INDEX(Szabalyok!$B:$B,$N4644)))</f>
        <v/>
      </c>
      <c r="D4644" s="5" t="str">
        <f>IF(AND($B4644&lt;&gt;"",$C4644&lt;&gt;"",$B4644&lt;=$C4644),INDEX(Bemenet!$G$2:$G$301,$M4644),"")</f>
        <v/>
      </c>
      <c r="E4644" s="6" t="str">
        <f>IF(AND($B4644&lt;&gt;"",$C4644&lt;&gt;"",$B4644&lt;=$C4644),INDEX(Bemenet!$D$2:$D$301,$M4644),"")</f>
        <v/>
      </c>
      <c r="F4644" s="5" t="str">
        <f t="shared" si="648"/>
        <v/>
      </c>
      <c r="G4644" s="5" t="str">
        <f t="shared" si="649"/>
        <v/>
      </c>
      <c r="H4644" s="9" t="str">
        <f t="shared" si="650"/>
        <v/>
      </c>
      <c r="I4644" s="5" t="str">
        <f t="shared" si="651"/>
        <v/>
      </c>
      <c r="J4644" s="5" t="str">
        <f>IF(OR($L4644="",NOT(COUNTIFS($L$2:$L4644,$L4644)=1)),"",SUMIFS($G:$G,$L:$L,$L4644))</f>
        <v/>
      </c>
      <c r="K4644" s="5" t="str">
        <f>IF(OR($L4644="",NOT(COUNTIFS($L$2:$L4644,$L4644)=1)),"",SUMIFS($I:$I,$L:$L,$L4644))</f>
        <v/>
      </c>
      <c r="L4644" s="6" t="str">
        <f t="shared" si="652"/>
        <v/>
      </c>
      <c r="M4644" s="6">
        <f t="shared" si="653"/>
        <v>186</v>
      </c>
      <c r="N4644" s="6">
        <f t="shared" si="654"/>
        <v>19</v>
      </c>
      <c r="O4644" s="9" t="str">
        <f>IF(AND($B4644&lt;&gt;"",$C4644&lt;&gt;"",$B4644&lt;=$C4644),INDEX(Szabalyok!$C:$C,$N4644),"")</f>
        <v/>
      </c>
      <c r="P4644">
        <f t="shared" si="656"/>
        <v>0</v>
      </c>
    </row>
    <row r="4645" spans="1:16" x14ac:dyDescent="0.35">
      <c r="A4645">
        <f t="shared" si="655"/>
        <v>0</v>
      </c>
      <c r="B4645" s="4" t="str">
        <f>IF($M4645&gt;300,"",IF(OR(INDEX(Bemenet!$E$2:$E$301,$M4645)="",INDEX(Bemenet!$F$2:$F$301,$M4645)=""),"",MAX(INDEX(Bemenet!$E$2:$E$301,$M4645),INDEX(Szabalyok!$A:$A,$N4645))))</f>
        <v/>
      </c>
      <c r="C4645" s="4" t="str">
        <f>IF($B4645="","",MIN(INDEX(Bemenet!$F$2:$F$301,$M4645),INDEX(Szabalyok!$B:$B,$N4645)))</f>
        <v/>
      </c>
      <c r="D4645" s="5" t="str">
        <f>IF(AND($B4645&lt;&gt;"",$C4645&lt;&gt;"",$B4645&lt;=$C4645),INDEX(Bemenet!$G$2:$G$301,$M4645),"")</f>
        <v/>
      </c>
      <c r="E4645" s="6" t="str">
        <f>IF(AND($B4645&lt;&gt;"",$C4645&lt;&gt;"",$B4645&lt;=$C4645),INDEX(Bemenet!$D$2:$D$301,$M4645),"")</f>
        <v/>
      </c>
      <c r="F4645" s="5" t="str">
        <f t="shared" si="648"/>
        <v/>
      </c>
      <c r="G4645" s="5" t="str">
        <f t="shared" si="649"/>
        <v/>
      </c>
      <c r="H4645" s="9" t="str">
        <f t="shared" si="650"/>
        <v/>
      </c>
      <c r="I4645" s="5" t="str">
        <f t="shared" si="651"/>
        <v/>
      </c>
      <c r="J4645" s="5" t="str">
        <f>IF(OR($L4645="",NOT(COUNTIFS($L$2:$L4645,$L4645)=1)),"",SUMIFS($G:$G,$L:$L,$L4645))</f>
        <v/>
      </c>
      <c r="K4645" s="5" t="str">
        <f>IF(OR($L4645="",NOT(COUNTIFS($L$2:$L4645,$L4645)=1)),"",SUMIFS($I:$I,$L:$L,$L4645))</f>
        <v/>
      </c>
      <c r="L4645" s="6" t="str">
        <f t="shared" si="652"/>
        <v/>
      </c>
      <c r="M4645" s="6">
        <f t="shared" si="653"/>
        <v>186</v>
      </c>
      <c r="N4645" s="6">
        <f t="shared" si="654"/>
        <v>20</v>
      </c>
      <c r="O4645" s="9" t="str">
        <f>IF(AND($B4645&lt;&gt;"",$C4645&lt;&gt;"",$B4645&lt;=$C4645),INDEX(Szabalyok!$C:$C,$N4645),"")</f>
        <v/>
      </c>
      <c r="P4645">
        <f t="shared" si="656"/>
        <v>0</v>
      </c>
    </row>
    <row r="4646" spans="1:16" x14ac:dyDescent="0.35">
      <c r="A4646">
        <f t="shared" si="655"/>
        <v>0</v>
      </c>
      <c r="B4646" s="4" t="str">
        <f>IF($M4646&gt;300,"",IF(OR(INDEX(Bemenet!$E$2:$E$301,$M4646)="",INDEX(Bemenet!$F$2:$F$301,$M4646)=""),"",MAX(INDEX(Bemenet!$E$2:$E$301,$M4646),INDEX(Szabalyok!$A:$A,$N4646))))</f>
        <v/>
      </c>
      <c r="C4646" s="4" t="str">
        <f>IF($B4646="","",MIN(INDEX(Bemenet!$F$2:$F$301,$M4646),INDEX(Szabalyok!$B:$B,$N4646)))</f>
        <v/>
      </c>
      <c r="D4646" s="5" t="str">
        <f>IF(AND($B4646&lt;&gt;"",$C4646&lt;&gt;"",$B4646&lt;=$C4646),INDEX(Bemenet!$G$2:$G$301,$M4646),"")</f>
        <v/>
      </c>
      <c r="E4646" s="6" t="str">
        <f>IF(AND($B4646&lt;&gt;"",$C4646&lt;&gt;"",$B4646&lt;=$C4646),INDEX(Bemenet!$D$2:$D$301,$M4646),"")</f>
        <v/>
      </c>
      <c r="F4646" s="5" t="str">
        <f t="shared" si="648"/>
        <v/>
      </c>
      <c r="G4646" s="5" t="str">
        <f t="shared" si="649"/>
        <v/>
      </c>
      <c r="H4646" s="9" t="str">
        <f t="shared" si="650"/>
        <v/>
      </c>
      <c r="I4646" s="5" t="str">
        <f t="shared" si="651"/>
        <v/>
      </c>
      <c r="J4646" s="5" t="str">
        <f>IF(OR($L4646="",NOT(COUNTIFS($L$2:$L4646,$L4646)=1)),"",SUMIFS($G:$G,$L:$L,$L4646))</f>
        <v/>
      </c>
      <c r="K4646" s="5" t="str">
        <f>IF(OR($L4646="",NOT(COUNTIFS($L$2:$L4646,$L4646)=1)),"",SUMIFS($I:$I,$L:$L,$L4646))</f>
        <v/>
      </c>
      <c r="L4646" s="6" t="str">
        <f t="shared" si="652"/>
        <v/>
      </c>
      <c r="M4646" s="6">
        <f t="shared" si="653"/>
        <v>186</v>
      </c>
      <c r="N4646" s="6">
        <f t="shared" si="654"/>
        <v>21</v>
      </c>
      <c r="O4646" s="9" t="str">
        <f>IF(AND($B4646&lt;&gt;"",$C4646&lt;&gt;"",$B4646&lt;=$C4646),INDEX(Szabalyok!$C:$C,$N4646),"")</f>
        <v/>
      </c>
      <c r="P4646">
        <f t="shared" si="656"/>
        <v>0</v>
      </c>
    </row>
    <row r="4647" spans="1:16" x14ac:dyDescent="0.35">
      <c r="A4647">
        <f t="shared" si="655"/>
        <v>0</v>
      </c>
      <c r="B4647" s="4" t="str">
        <f>IF($M4647&gt;300,"",IF(OR(INDEX(Bemenet!$E$2:$E$301,$M4647)="",INDEX(Bemenet!$F$2:$F$301,$M4647)=""),"",MAX(INDEX(Bemenet!$E$2:$E$301,$M4647),INDEX(Szabalyok!$A:$A,$N4647))))</f>
        <v/>
      </c>
      <c r="C4647" s="4" t="str">
        <f>IF($B4647="","",MIN(INDEX(Bemenet!$F$2:$F$301,$M4647),INDEX(Szabalyok!$B:$B,$N4647)))</f>
        <v/>
      </c>
      <c r="D4647" s="5" t="str">
        <f>IF(AND($B4647&lt;&gt;"",$C4647&lt;&gt;"",$B4647&lt;=$C4647),INDEX(Bemenet!$G$2:$G$301,$M4647),"")</f>
        <v/>
      </c>
      <c r="E4647" s="6" t="str">
        <f>IF(AND($B4647&lt;&gt;"",$C4647&lt;&gt;"",$B4647&lt;=$C4647),INDEX(Bemenet!$D$2:$D$301,$M4647),"")</f>
        <v/>
      </c>
      <c r="F4647" s="5" t="str">
        <f t="shared" si="648"/>
        <v/>
      </c>
      <c r="G4647" s="5" t="str">
        <f t="shared" si="649"/>
        <v/>
      </c>
      <c r="H4647" s="9" t="str">
        <f t="shared" si="650"/>
        <v/>
      </c>
      <c r="I4647" s="5" t="str">
        <f t="shared" si="651"/>
        <v/>
      </c>
      <c r="J4647" s="5" t="str">
        <f>IF(OR($L4647="",NOT(COUNTIFS($L$2:$L4647,$L4647)=1)),"",SUMIFS($G:$G,$L:$L,$L4647))</f>
        <v/>
      </c>
      <c r="K4647" s="5" t="str">
        <f>IF(OR($L4647="",NOT(COUNTIFS($L$2:$L4647,$L4647)=1)),"",SUMIFS($I:$I,$L:$L,$L4647))</f>
        <v/>
      </c>
      <c r="L4647" s="6" t="str">
        <f t="shared" si="652"/>
        <v/>
      </c>
      <c r="M4647" s="6">
        <f t="shared" si="653"/>
        <v>186</v>
      </c>
      <c r="N4647" s="6">
        <f t="shared" si="654"/>
        <v>22</v>
      </c>
      <c r="O4647" s="9" t="str">
        <f>IF(AND($B4647&lt;&gt;"",$C4647&lt;&gt;"",$B4647&lt;=$C4647),INDEX(Szabalyok!$C:$C,$N4647),"")</f>
        <v/>
      </c>
      <c r="P4647">
        <f t="shared" si="656"/>
        <v>0</v>
      </c>
    </row>
    <row r="4648" spans="1:16" x14ac:dyDescent="0.35">
      <c r="A4648">
        <f t="shared" si="655"/>
        <v>0</v>
      </c>
      <c r="B4648" s="4" t="str">
        <f>IF($M4648&gt;300,"",IF(OR(INDEX(Bemenet!$E$2:$E$301,$M4648)="",INDEX(Bemenet!$F$2:$F$301,$M4648)=""),"",MAX(INDEX(Bemenet!$E$2:$E$301,$M4648),INDEX(Szabalyok!$A:$A,$N4648))))</f>
        <v/>
      </c>
      <c r="C4648" s="4" t="str">
        <f>IF($B4648="","",MIN(INDEX(Bemenet!$F$2:$F$301,$M4648),INDEX(Szabalyok!$B:$B,$N4648)))</f>
        <v/>
      </c>
      <c r="D4648" s="5" t="str">
        <f>IF(AND($B4648&lt;&gt;"",$C4648&lt;&gt;"",$B4648&lt;=$C4648),INDEX(Bemenet!$G$2:$G$301,$M4648),"")</f>
        <v/>
      </c>
      <c r="E4648" s="6" t="str">
        <f>IF(AND($B4648&lt;&gt;"",$C4648&lt;&gt;"",$B4648&lt;=$C4648),INDEX(Bemenet!$D$2:$D$301,$M4648),"")</f>
        <v/>
      </c>
      <c r="F4648" s="5" t="str">
        <f t="shared" si="648"/>
        <v/>
      </c>
      <c r="G4648" s="5" t="str">
        <f t="shared" si="649"/>
        <v/>
      </c>
      <c r="H4648" s="9" t="str">
        <f t="shared" si="650"/>
        <v/>
      </c>
      <c r="I4648" s="5" t="str">
        <f t="shared" si="651"/>
        <v/>
      </c>
      <c r="J4648" s="5" t="str">
        <f>IF(OR($L4648="",NOT(COUNTIFS($L$2:$L4648,$L4648)=1)),"",SUMIFS($G:$G,$L:$L,$L4648))</f>
        <v/>
      </c>
      <c r="K4648" s="5" t="str">
        <f>IF(OR($L4648="",NOT(COUNTIFS($L$2:$L4648,$L4648)=1)),"",SUMIFS($I:$I,$L:$L,$L4648))</f>
        <v/>
      </c>
      <c r="L4648" s="6" t="str">
        <f t="shared" si="652"/>
        <v/>
      </c>
      <c r="M4648" s="6">
        <f t="shared" si="653"/>
        <v>186</v>
      </c>
      <c r="N4648" s="6">
        <f t="shared" si="654"/>
        <v>23</v>
      </c>
      <c r="O4648" s="9" t="str">
        <f>IF(AND($B4648&lt;&gt;"",$C4648&lt;&gt;"",$B4648&lt;=$C4648),INDEX(Szabalyok!$C:$C,$N4648),"")</f>
        <v/>
      </c>
      <c r="P4648">
        <f t="shared" si="656"/>
        <v>0</v>
      </c>
    </row>
    <row r="4649" spans="1:16" x14ac:dyDescent="0.35">
      <c r="A4649">
        <f t="shared" si="655"/>
        <v>0</v>
      </c>
      <c r="B4649" s="4" t="str">
        <f>IF($M4649&gt;300,"",IF(OR(INDEX(Bemenet!$E$2:$E$301,$M4649)="",INDEX(Bemenet!$F$2:$F$301,$M4649)=""),"",MAX(INDEX(Bemenet!$E$2:$E$301,$M4649),INDEX(Szabalyok!$A:$A,$N4649))))</f>
        <v/>
      </c>
      <c r="C4649" s="4" t="str">
        <f>IF($B4649="","",MIN(INDEX(Bemenet!$F$2:$F$301,$M4649),INDEX(Szabalyok!$B:$B,$N4649)))</f>
        <v/>
      </c>
      <c r="D4649" s="5" t="str">
        <f>IF(AND($B4649&lt;&gt;"",$C4649&lt;&gt;"",$B4649&lt;=$C4649),INDEX(Bemenet!$G$2:$G$301,$M4649),"")</f>
        <v/>
      </c>
      <c r="E4649" s="6" t="str">
        <f>IF(AND($B4649&lt;&gt;"",$C4649&lt;&gt;"",$B4649&lt;=$C4649),INDEX(Bemenet!$D$2:$D$301,$M4649),"")</f>
        <v/>
      </c>
      <c r="F4649" s="5" t="str">
        <f t="shared" si="648"/>
        <v/>
      </c>
      <c r="G4649" s="5" t="str">
        <f t="shared" si="649"/>
        <v/>
      </c>
      <c r="H4649" s="9" t="str">
        <f t="shared" si="650"/>
        <v/>
      </c>
      <c r="I4649" s="5" t="str">
        <f t="shared" si="651"/>
        <v/>
      </c>
      <c r="J4649" s="5" t="str">
        <f>IF(OR($L4649="",NOT(COUNTIFS($L$2:$L4649,$L4649)=1)),"",SUMIFS($G:$G,$L:$L,$L4649))</f>
        <v/>
      </c>
      <c r="K4649" s="5" t="str">
        <f>IF(OR($L4649="",NOT(COUNTIFS($L$2:$L4649,$L4649)=1)),"",SUMIFS($I:$I,$L:$L,$L4649))</f>
        <v/>
      </c>
      <c r="L4649" s="6" t="str">
        <f t="shared" si="652"/>
        <v/>
      </c>
      <c r="M4649" s="6">
        <f t="shared" si="653"/>
        <v>186</v>
      </c>
      <c r="N4649" s="6">
        <f t="shared" si="654"/>
        <v>24</v>
      </c>
      <c r="O4649" s="9" t="str">
        <f>IF(AND($B4649&lt;&gt;"",$C4649&lt;&gt;"",$B4649&lt;=$C4649),INDEX(Szabalyok!$C:$C,$N4649),"")</f>
        <v/>
      </c>
      <c r="P4649">
        <f t="shared" si="656"/>
        <v>0</v>
      </c>
    </row>
    <row r="4650" spans="1:16" x14ac:dyDescent="0.35">
      <c r="A4650">
        <f t="shared" si="655"/>
        <v>0</v>
      </c>
      <c r="B4650" s="4" t="str">
        <f>IF($M4650&gt;300,"",IF(OR(INDEX(Bemenet!$E$2:$E$301,$M4650)="",INDEX(Bemenet!$F$2:$F$301,$M4650)=""),"",MAX(INDEX(Bemenet!$E$2:$E$301,$M4650),INDEX(Szabalyok!$A:$A,$N4650))))</f>
        <v/>
      </c>
      <c r="C4650" s="4" t="str">
        <f>IF($B4650="","",MIN(INDEX(Bemenet!$F$2:$F$301,$M4650),INDEX(Szabalyok!$B:$B,$N4650)))</f>
        <v/>
      </c>
      <c r="D4650" s="5" t="str">
        <f>IF(AND($B4650&lt;&gt;"",$C4650&lt;&gt;"",$B4650&lt;=$C4650),INDEX(Bemenet!$G$2:$G$301,$M4650),"")</f>
        <v/>
      </c>
      <c r="E4650" s="6" t="str">
        <f>IF(AND($B4650&lt;&gt;"",$C4650&lt;&gt;"",$B4650&lt;=$C4650),INDEX(Bemenet!$D$2:$D$301,$M4650),"")</f>
        <v/>
      </c>
      <c r="F4650" s="5" t="str">
        <f t="shared" si="648"/>
        <v/>
      </c>
      <c r="G4650" s="5" t="str">
        <f t="shared" si="649"/>
        <v/>
      </c>
      <c r="H4650" s="9" t="str">
        <f t="shared" si="650"/>
        <v/>
      </c>
      <c r="I4650" s="5" t="str">
        <f t="shared" si="651"/>
        <v/>
      </c>
      <c r="J4650" s="5" t="str">
        <f>IF(OR($L4650="",NOT(COUNTIFS($L$2:$L4650,$L4650)=1)),"",SUMIFS($G:$G,$L:$L,$L4650))</f>
        <v/>
      </c>
      <c r="K4650" s="5" t="str">
        <f>IF(OR($L4650="",NOT(COUNTIFS($L$2:$L4650,$L4650)=1)),"",SUMIFS($I:$I,$L:$L,$L4650))</f>
        <v/>
      </c>
      <c r="L4650" s="6" t="str">
        <f t="shared" si="652"/>
        <v/>
      </c>
      <c r="M4650" s="6">
        <f t="shared" si="653"/>
        <v>186</v>
      </c>
      <c r="N4650" s="6">
        <f t="shared" si="654"/>
        <v>25</v>
      </c>
      <c r="O4650" s="9" t="str">
        <f>IF(AND($B4650&lt;&gt;"",$C4650&lt;&gt;"",$B4650&lt;=$C4650),INDEX(Szabalyok!$C:$C,$N4650),"")</f>
        <v/>
      </c>
      <c r="P4650">
        <f t="shared" si="656"/>
        <v>0</v>
      </c>
    </row>
    <row r="4651" spans="1:16" x14ac:dyDescent="0.35">
      <c r="A4651">
        <f t="shared" si="655"/>
        <v>0</v>
      </c>
      <c r="B4651" s="4" t="str">
        <f>IF($M4651&gt;300,"",IF(OR(INDEX(Bemenet!$E$2:$E$301,$M4651)="",INDEX(Bemenet!$F$2:$F$301,$M4651)=""),"",MAX(INDEX(Bemenet!$E$2:$E$301,$M4651),INDEX(Szabalyok!$A:$A,$N4651))))</f>
        <v/>
      </c>
      <c r="C4651" s="4" t="str">
        <f>IF($B4651="","",MIN(INDEX(Bemenet!$F$2:$F$301,$M4651),INDEX(Szabalyok!$B:$B,$N4651)))</f>
        <v/>
      </c>
      <c r="D4651" s="5" t="str">
        <f>IF(AND($B4651&lt;&gt;"",$C4651&lt;&gt;"",$B4651&lt;=$C4651),INDEX(Bemenet!$G$2:$G$301,$M4651),"")</f>
        <v/>
      </c>
      <c r="E4651" s="6" t="str">
        <f>IF(AND($B4651&lt;&gt;"",$C4651&lt;&gt;"",$B4651&lt;=$C4651),INDEX(Bemenet!$D$2:$D$301,$M4651),"")</f>
        <v/>
      </c>
      <c r="F4651" s="5" t="str">
        <f t="shared" si="648"/>
        <v/>
      </c>
      <c r="G4651" s="5" t="str">
        <f t="shared" si="649"/>
        <v/>
      </c>
      <c r="H4651" s="9" t="str">
        <f t="shared" si="650"/>
        <v/>
      </c>
      <c r="I4651" s="5" t="str">
        <f t="shared" si="651"/>
        <v/>
      </c>
      <c r="J4651" s="5" t="str">
        <f>IF(OR($L4651="",NOT(COUNTIFS($L$2:$L4651,$L4651)=1)),"",SUMIFS($G:$G,$L:$L,$L4651))</f>
        <v/>
      </c>
      <c r="K4651" s="5" t="str">
        <f>IF(OR($L4651="",NOT(COUNTIFS($L$2:$L4651,$L4651)=1)),"",SUMIFS($I:$I,$L:$L,$L4651))</f>
        <v/>
      </c>
      <c r="L4651" s="6" t="str">
        <f t="shared" si="652"/>
        <v/>
      </c>
      <c r="M4651" s="6">
        <f t="shared" si="653"/>
        <v>186</v>
      </c>
      <c r="N4651" s="6">
        <f t="shared" si="654"/>
        <v>26</v>
      </c>
      <c r="O4651" s="9" t="str">
        <f>IF(AND($B4651&lt;&gt;"",$C4651&lt;&gt;"",$B4651&lt;=$C4651),INDEX(Szabalyok!$C:$C,$N4651),"")</f>
        <v/>
      </c>
      <c r="P4651">
        <f t="shared" si="656"/>
        <v>0</v>
      </c>
    </row>
    <row r="4652" spans="1:16" x14ac:dyDescent="0.35">
      <c r="A4652">
        <f t="shared" si="655"/>
        <v>0</v>
      </c>
      <c r="B4652" s="4" t="str">
        <f>IF($M4652&gt;300,"",IF(OR(INDEX(Bemenet!$E$2:$E$301,$M4652)="",INDEX(Bemenet!$F$2:$F$301,$M4652)=""),"",MAX(INDEX(Bemenet!$E$2:$E$301,$M4652),INDEX(Szabalyok!$A:$A,$N4652))))</f>
        <v/>
      </c>
      <c r="C4652" s="4" t="str">
        <f>IF($B4652="","",MIN(INDEX(Bemenet!$F$2:$F$301,$M4652),INDEX(Szabalyok!$B:$B,$N4652)))</f>
        <v/>
      </c>
      <c r="D4652" s="5" t="str">
        <f>IF(AND($B4652&lt;&gt;"",$C4652&lt;&gt;"",$B4652&lt;=$C4652),INDEX(Bemenet!$G$2:$G$301,$M4652),"")</f>
        <v/>
      </c>
      <c r="E4652" s="6" t="str">
        <f>IF(AND($B4652&lt;&gt;"",$C4652&lt;&gt;"",$B4652&lt;=$C4652),INDEX(Bemenet!$D$2:$D$301,$M4652),"")</f>
        <v/>
      </c>
      <c r="F4652" s="5" t="str">
        <f t="shared" si="648"/>
        <v/>
      </c>
      <c r="G4652" s="5" t="str">
        <f t="shared" si="649"/>
        <v/>
      </c>
      <c r="H4652" s="9" t="str">
        <f t="shared" si="650"/>
        <v/>
      </c>
      <c r="I4652" s="5" t="str">
        <f t="shared" si="651"/>
        <v/>
      </c>
      <c r="J4652" s="5" t="str">
        <f>IF(OR($L4652="",NOT(COUNTIFS($L$2:$L4652,$L4652)=1)),"",SUMIFS($G:$G,$L:$L,$L4652))</f>
        <v/>
      </c>
      <c r="K4652" s="5" t="str">
        <f>IF(OR($L4652="",NOT(COUNTIFS($L$2:$L4652,$L4652)=1)),"",SUMIFS($I:$I,$L:$L,$L4652))</f>
        <v/>
      </c>
      <c r="L4652" s="6" t="str">
        <f t="shared" si="652"/>
        <v/>
      </c>
      <c r="M4652" s="6">
        <f t="shared" si="653"/>
        <v>187</v>
      </c>
      <c r="N4652" s="6">
        <f t="shared" si="654"/>
        <v>2</v>
      </c>
      <c r="O4652" s="9" t="str">
        <f>IF(AND($B4652&lt;&gt;"",$C4652&lt;&gt;"",$B4652&lt;=$C4652),INDEX(Szabalyok!$C:$C,$N4652),"")</f>
        <v/>
      </c>
      <c r="P4652">
        <f t="shared" si="656"/>
        <v>0</v>
      </c>
    </row>
    <row r="4653" spans="1:16" x14ac:dyDescent="0.35">
      <c r="A4653">
        <f t="shared" si="655"/>
        <v>0</v>
      </c>
      <c r="B4653" s="4" t="str">
        <f>IF($M4653&gt;300,"",IF(OR(INDEX(Bemenet!$E$2:$E$301,$M4653)="",INDEX(Bemenet!$F$2:$F$301,$M4653)=""),"",MAX(INDEX(Bemenet!$E$2:$E$301,$M4653),INDEX(Szabalyok!$A:$A,$N4653))))</f>
        <v/>
      </c>
      <c r="C4653" s="4" t="str">
        <f>IF($B4653="","",MIN(INDEX(Bemenet!$F$2:$F$301,$M4653),INDEX(Szabalyok!$B:$B,$N4653)))</f>
        <v/>
      </c>
      <c r="D4653" s="5" t="str">
        <f>IF(AND($B4653&lt;&gt;"",$C4653&lt;&gt;"",$B4653&lt;=$C4653),INDEX(Bemenet!$G$2:$G$301,$M4653),"")</f>
        <v/>
      </c>
      <c r="E4653" s="6" t="str">
        <f>IF(AND($B4653&lt;&gt;"",$C4653&lt;&gt;"",$B4653&lt;=$C4653),INDEX(Bemenet!$D$2:$D$301,$M4653),"")</f>
        <v/>
      </c>
      <c r="F4653" s="5" t="str">
        <f t="shared" si="648"/>
        <v/>
      </c>
      <c r="G4653" s="5" t="str">
        <f t="shared" si="649"/>
        <v/>
      </c>
      <c r="H4653" s="9" t="str">
        <f t="shared" si="650"/>
        <v/>
      </c>
      <c r="I4653" s="5" t="str">
        <f t="shared" si="651"/>
        <v/>
      </c>
      <c r="J4653" s="5" t="str">
        <f>IF(OR($L4653="",NOT(COUNTIFS($L$2:$L4653,$L4653)=1)),"",SUMIFS($G:$G,$L:$L,$L4653))</f>
        <v/>
      </c>
      <c r="K4653" s="5" t="str">
        <f>IF(OR($L4653="",NOT(COUNTIFS($L$2:$L4653,$L4653)=1)),"",SUMIFS($I:$I,$L:$L,$L4653))</f>
        <v/>
      </c>
      <c r="L4653" s="6" t="str">
        <f t="shared" si="652"/>
        <v/>
      </c>
      <c r="M4653" s="6">
        <f t="shared" si="653"/>
        <v>187</v>
      </c>
      <c r="N4653" s="6">
        <f t="shared" si="654"/>
        <v>3</v>
      </c>
      <c r="O4653" s="9" t="str">
        <f>IF(AND($B4653&lt;&gt;"",$C4653&lt;&gt;"",$B4653&lt;=$C4653),INDEX(Szabalyok!$C:$C,$N4653),"")</f>
        <v/>
      </c>
      <c r="P4653">
        <f t="shared" si="656"/>
        <v>0</v>
      </c>
    </row>
    <row r="4654" spans="1:16" x14ac:dyDescent="0.35">
      <c r="A4654">
        <f t="shared" si="655"/>
        <v>0</v>
      </c>
      <c r="B4654" s="4" t="str">
        <f>IF($M4654&gt;300,"",IF(OR(INDEX(Bemenet!$E$2:$E$301,$M4654)="",INDEX(Bemenet!$F$2:$F$301,$M4654)=""),"",MAX(INDEX(Bemenet!$E$2:$E$301,$M4654),INDEX(Szabalyok!$A:$A,$N4654))))</f>
        <v/>
      </c>
      <c r="C4654" s="4" t="str">
        <f>IF($B4654="","",MIN(INDEX(Bemenet!$F$2:$F$301,$M4654),INDEX(Szabalyok!$B:$B,$N4654)))</f>
        <v/>
      </c>
      <c r="D4654" s="5" t="str">
        <f>IF(AND($B4654&lt;&gt;"",$C4654&lt;&gt;"",$B4654&lt;=$C4654),INDEX(Bemenet!$G$2:$G$301,$M4654),"")</f>
        <v/>
      </c>
      <c r="E4654" s="6" t="str">
        <f>IF(AND($B4654&lt;&gt;"",$C4654&lt;&gt;"",$B4654&lt;=$C4654),INDEX(Bemenet!$D$2:$D$301,$M4654),"")</f>
        <v/>
      </c>
      <c r="F4654" s="5" t="str">
        <f t="shared" si="648"/>
        <v/>
      </c>
      <c r="G4654" s="5" t="str">
        <f t="shared" si="649"/>
        <v/>
      </c>
      <c r="H4654" s="9" t="str">
        <f t="shared" si="650"/>
        <v/>
      </c>
      <c r="I4654" s="5" t="str">
        <f t="shared" si="651"/>
        <v/>
      </c>
      <c r="J4654" s="5" t="str">
        <f>IF(OR($L4654="",NOT(COUNTIFS($L$2:$L4654,$L4654)=1)),"",SUMIFS($G:$G,$L:$L,$L4654))</f>
        <v/>
      </c>
      <c r="K4654" s="5" t="str">
        <f>IF(OR($L4654="",NOT(COUNTIFS($L$2:$L4654,$L4654)=1)),"",SUMIFS($I:$I,$L:$L,$L4654))</f>
        <v/>
      </c>
      <c r="L4654" s="6" t="str">
        <f t="shared" si="652"/>
        <v/>
      </c>
      <c r="M4654" s="6">
        <f t="shared" si="653"/>
        <v>187</v>
      </c>
      <c r="N4654" s="6">
        <f t="shared" si="654"/>
        <v>4</v>
      </c>
      <c r="O4654" s="9" t="str">
        <f>IF(AND($B4654&lt;&gt;"",$C4654&lt;&gt;"",$B4654&lt;=$C4654),INDEX(Szabalyok!$C:$C,$N4654),"")</f>
        <v/>
      </c>
      <c r="P4654">
        <f t="shared" si="656"/>
        <v>0</v>
      </c>
    </row>
    <row r="4655" spans="1:16" x14ac:dyDescent="0.35">
      <c r="A4655">
        <f t="shared" si="655"/>
        <v>0</v>
      </c>
      <c r="B4655" s="4" t="str">
        <f>IF($M4655&gt;300,"",IF(OR(INDEX(Bemenet!$E$2:$E$301,$M4655)="",INDEX(Bemenet!$F$2:$F$301,$M4655)=""),"",MAX(INDEX(Bemenet!$E$2:$E$301,$M4655),INDEX(Szabalyok!$A:$A,$N4655))))</f>
        <v/>
      </c>
      <c r="C4655" s="4" t="str">
        <f>IF($B4655="","",MIN(INDEX(Bemenet!$F$2:$F$301,$M4655),INDEX(Szabalyok!$B:$B,$N4655)))</f>
        <v/>
      </c>
      <c r="D4655" s="5" t="str">
        <f>IF(AND($B4655&lt;&gt;"",$C4655&lt;&gt;"",$B4655&lt;=$C4655),INDEX(Bemenet!$G$2:$G$301,$M4655),"")</f>
        <v/>
      </c>
      <c r="E4655" s="6" t="str">
        <f>IF(AND($B4655&lt;&gt;"",$C4655&lt;&gt;"",$B4655&lt;=$C4655),INDEX(Bemenet!$D$2:$D$301,$M4655),"")</f>
        <v/>
      </c>
      <c r="F4655" s="5" t="str">
        <f t="shared" si="648"/>
        <v/>
      </c>
      <c r="G4655" s="5" t="str">
        <f t="shared" si="649"/>
        <v/>
      </c>
      <c r="H4655" s="9" t="str">
        <f t="shared" si="650"/>
        <v/>
      </c>
      <c r="I4655" s="5" t="str">
        <f t="shared" si="651"/>
        <v/>
      </c>
      <c r="J4655" s="5" t="str">
        <f>IF(OR($L4655="",NOT(COUNTIFS($L$2:$L4655,$L4655)=1)),"",SUMIFS($G:$G,$L:$L,$L4655))</f>
        <v/>
      </c>
      <c r="K4655" s="5" t="str">
        <f>IF(OR($L4655="",NOT(COUNTIFS($L$2:$L4655,$L4655)=1)),"",SUMIFS($I:$I,$L:$L,$L4655))</f>
        <v/>
      </c>
      <c r="L4655" s="6" t="str">
        <f t="shared" si="652"/>
        <v/>
      </c>
      <c r="M4655" s="6">
        <f t="shared" si="653"/>
        <v>187</v>
      </c>
      <c r="N4655" s="6">
        <f t="shared" si="654"/>
        <v>5</v>
      </c>
      <c r="O4655" s="9" t="str">
        <f>IF(AND($B4655&lt;&gt;"",$C4655&lt;&gt;"",$B4655&lt;=$C4655),INDEX(Szabalyok!$C:$C,$N4655),"")</f>
        <v/>
      </c>
      <c r="P4655">
        <f t="shared" si="656"/>
        <v>0</v>
      </c>
    </row>
    <row r="4656" spans="1:16" x14ac:dyDescent="0.35">
      <c r="A4656">
        <f t="shared" si="655"/>
        <v>0</v>
      </c>
      <c r="B4656" s="4" t="str">
        <f>IF($M4656&gt;300,"",IF(OR(INDEX(Bemenet!$E$2:$E$301,$M4656)="",INDEX(Bemenet!$F$2:$F$301,$M4656)=""),"",MAX(INDEX(Bemenet!$E$2:$E$301,$M4656),INDEX(Szabalyok!$A:$A,$N4656))))</f>
        <v/>
      </c>
      <c r="C4656" s="4" t="str">
        <f>IF($B4656="","",MIN(INDEX(Bemenet!$F$2:$F$301,$M4656),INDEX(Szabalyok!$B:$B,$N4656)))</f>
        <v/>
      </c>
      <c r="D4656" s="5" t="str">
        <f>IF(AND($B4656&lt;&gt;"",$C4656&lt;&gt;"",$B4656&lt;=$C4656),INDEX(Bemenet!$G$2:$G$301,$M4656),"")</f>
        <v/>
      </c>
      <c r="E4656" s="6" t="str">
        <f>IF(AND($B4656&lt;&gt;"",$C4656&lt;&gt;"",$B4656&lt;=$C4656),INDEX(Bemenet!$D$2:$D$301,$M4656),"")</f>
        <v/>
      </c>
      <c r="F4656" s="5" t="str">
        <f t="shared" si="648"/>
        <v/>
      </c>
      <c r="G4656" s="5" t="str">
        <f t="shared" si="649"/>
        <v/>
      </c>
      <c r="H4656" s="9" t="str">
        <f t="shared" si="650"/>
        <v/>
      </c>
      <c r="I4656" s="5" t="str">
        <f t="shared" si="651"/>
        <v/>
      </c>
      <c r="J4656" s="5" t="str">
        <f>IF(OR($L4656="",NOT(COUNTIFS($L$2:$L4656,$L4656)=1)),"",SUMIFS($G:$G,$L:$L,$L4656))</f>
        <v/>
      </c>
      <c r="K4656" s="5" t="str">
        <f>IF(OR($L4656="",NOT(COUNTIFS($L$2:$L4656,$L4656)=1)),"",SUMIFS($I:$I,$L:$L,$L4656))</f>
        <v/>
      </c>
      <c r="L4656" s="6" t="str">
        <f t="shared" si="652"/>
        <v/>
      </c>
      <c r="M4656" s="6">
        <f t="shared" si="653"/>
        <v>187</v>
      </c>
      <c r="N4656" s="6">
        <f t="shared" si="654"/>
        <v>6</v>
      </c>
      <c r="O4656" s="9" t="str">
        <f>IF(AND($B4656&lt;&gt;"",$C4656&lt;&gt;"",$B4656&lt;=$C4656),INDEX(Szabalyok!$C:$C,$N4656),"")</f>
        <v/>
      </c>
      <c r="P4656">
        <f t="shared" si="656"/>
        <v>0</v>
      </c>
    </row>
    <row r="4657" spans="1:16" x14ac:dyDescent="0.35">
      <c r="A4657">
        <f t="shared" si="655"/>
        <v>0</v>
      </c>
      <c r="B4657" s="4" t="str">
        <f>IF($M4657&gt;300,"",IF(OR(INDEX(Bemenet!$E$2:$E$301,$M4657)="",INDEX(Bemenet!$F$2:$F$301,$M4657)=""),"",MAX(INDEX(Bemenet!$E$2:$E$301,$M4657),INDEX(Szabalyok!$A:$A,$N4657))))</f>
        <v/>
      </c>
      <c r="C4657" s="4" t="str">
        <f>IF($B4657="","",MIN(INDEX(Bemenet!$F$2:$F$301,$M4657),INDEX(Szabalyok!$B:$B,$N4657)))</f>
        <v/>
      </c>
      <c r="D4657" s="5" t="str">
        <f>IF(AND($B4657&lt;&gt;"",$C4657&lt;&gt;"",$B4657&lt;=$C4657),INDEX(Bemenet!$G$2:$G$301,$M4657),"")</f>
        <v/>
      </c>
      <c r="E4657" s="6" t="str">
        <f>IF(AND($B4657&lt;&gt;"",$C4657&lt;&gt;"",$B4657&lt;=$C4657),INDEX(Bemenet!$D$2:$D$301,$M4657),"")</f>
        <v/>
      </c>
      <c r="F4657" s="5" t="str">
        <f t="shared" si="648"/>
        <v/>
      </c>
      <c r="G4657" s="5" t="str">
        <f t="shared" si="649"/>
        <v/>
      </c>
      <c r="H4657" s="9" t="str">
        <f t="shared" si="650"/>
        <v/>
      </c>
      <c r="I4657" s="5" t="str">
        <f t="shared" si="651"/>
        <v/>
      </c>
      <c r="J4657" s="5" t="str">
        <f>IF(OR($L4657="",NOT(COUNTIFS($L$2:$L4657,$L4657)=1)),"",SUMIFS($G:$G,$L:$L,$L4657))</f>
        <v/>
      </c>
      <c r="K4657" s="5" t="str">
        <f>IF(OR($L4657="",NOT(COUNTIFS($L$2:$L4657,$L4657)=1)),"",SUMIFS($I:$I,$L:$L,$L4657))</f>
        <v/>
      </c>
      <c r="L4657" s="6" t="str">
        <f t="shared" si="652"/>
        <v/>
      </c>
      <c r="M4657" s="6">
        <f t="shared" si="653"/>
        <v>187</v>
      </c>
      <c r="N4657" s="6">
        <f t="shared" si="654"/>
        <v>7</v>
      </c>
      <c r="O4657" s="9" t="str">
        <f>IF(AND($B4657&lt;&gt;"",$C4657&lt;&gt;"",$B4657&lt;=$C4657),INDEX(Szabalyok!$C:$C,$N4657),"")</f>
        <v/>
      </c>
      <c r="P4657">
        <f t="shared" si="656"/>
        <v>0</v>
      </c>
    </row>
    <row r="4658" spans="1:16" x14ac:dyDescent="0.35">
      <c r="A4658">
        <f t="shared" si="655"/>
        <v>0</v>
      </c>
      <c r="B4658" s="4" t="str">
        <f>IF($M4658&gt;300,"",IF(OR(INDEX(Bemenet!$E$2:$E$301,$M4658)="",INDEX(Bemenet!$F$2:$F$301,$M4658)=""),"",MAX(INDEX(Bemenet!$E$2:$E$301,$M4658),INDEX(Szabalyok!$A:$A,$N4658))))</f>
        <v/>
      </c>
      <c r="C4658" s="4" t="str">
        <f>IF($B4658="","",MIN(INDEX(Bemenet!$F$2:$F$301,$M4658),INDEX(Szabalyok!$B:$B,$N4658)))</f>
        <v/>
      </c>
      <c r="D4658" s="5" t="str">
        <f>IF(AND($B4658&lt;&gt;"",$C4658&lt;&gt;"",$B4658&lt;=$C4658),INDEX(Bemenet!$G$2:$G$301,$M4658),"")</f>
        <v/>
      </c>
      <c r="E4658" s="6" t="str">
        <f>IF(AND($B4658&lt;&gt;"",$C4658&lt;&gt;"",$B4658&lt;=$C4658),INDEX(Bemenet!$D$2:$D$301,$M4658),"")</f>
        <v/>
      </c>
      <c r="F4658" s="5" t="str">
        <f t="shared" si="648"/>
        <v/>
      </c>
      <c r="G4658" s="5" t="str">
        <f t="shared" si="649"/>
        <v/>
      </c>
      <c r="H4658" s="9" t="str">
        <f t="shared" si="650"/>
        <v/>
      </c>
      <c r="I4658" s="5" t="str">
        <f t="shared" si="651"/>
        <v/>
      </c>
      <c r="J4658" s="5" t="str">
        <f>IF(OR($L4658="",NOT(COUNTIFS($L$2:$L4658,$L4658)=1)),"",SUMIFS($G:$G,$L:$L,$L4658))</f>
        <v/>
      </c>
      <c r="K4658" s="5" t="str">
        <f>IF(OR($L4658="",NOT(COUNTIFS($L$2:$L4658,$L4658)=1)),"",SUMIFS($I:$I,$L:$L,$L4658))</f>
        <v/>
      </c>
      <c r="L4658" s="6" t="str">
        <f t="shared" si="652"/>
        <v/>
      </c>
      <c r="M4658" s="6">
        <f t="shared" si="653"/>
        <v>187</v>
      </c>
      <c r="N4658" s="6">
        <f t="shared" si="654"/>
        <v>8</v>
      </c>
      <c r="O4658" s="9" t="str">
        <f>IF(AND($B4658&lt;&gt;"",$C4658&lt;&gt;"",$B4658&lt;=$C4658),INDEX(Szabalyok!$C:$C,$N4658),"")</f>
        <v/>
      </c>
      <c r="P4658">
        <f t="shared" si="656"/>
        <v>0</v>
      </c>
    </row>
    <row r="4659" spans="1:16" x14ac:dyDescent="0.35">
      <c r="A4659">
        <f t="shared" si="655"/>
        <v>0</v>
      </c>
      <c r="B4659" s="4" t="str">
        <f>IF($M4659&gt;300,"",IF(OR(INDEX(Bemenet!$E$2:$E$301,$M4659)="",INDEX(Bemenet!$F$2:$F$301,$M4659)=""),"",MAX(INDEX(Bemenet!$E$2:$E$301,$M4659),INDEX(Szabalyok!$A:$A,$N4659))))</f>
        <v/>
      </c>
      <c r="C4659" s="4" t="str">
        <f>IF($B4659="","",MIN(INDEX(Bemenet!$F$2:$F$301,$M4659),INDEX(Szabalyok!$B:$B,$N4659)))</f>
        <v/>
      </c>
      <c r="D4659" s="5" t="str">
        <f>IF(AND($B4659&lt;&gt;"",$C4659&lt;&gt;"",$B4659&lt;=$C4659),INDEX(Bemenet!$G$2:$G$301,$M4659),"")</f>
        <v/>
      </c>
      <c r="E4659" s="6" t="str">
        <f>IF(AND($B4659&lt;&gt;"",$C4659&lt;&gt;"",$B4659&lt;=$C4659),INDEX(Bemenet!$D$2:$D$301,$M4659),"")</f>
        <v/>
      </c>
      <c r="F4659" s="5" t="str">
        <f t="shared" si="648"/>
        <v/>
      </c>
      <c r="G4659" s="5" t="str">
        <f t="shared" si="649"/>
        <v/>
      </c>
      <c r="H4659" s="9" t="str">
        <f t="shared" si="650"/>
        <v/>
      </c>
      <c r="I4659" s="5" t="str">
        <f t="shared" si="651"/>
        <v/>
      </c>
      <c r="J4659" s="5" t="str">
        <f>IF(OR($L4659="",NOT(COUNTIFS($L$2:$L4659,$L4659)=1)),"",SUMIFS($G:$G,$L:$L,$L4659))</f>
        <v/>
      </c>
      <c r="K4659" s="5" t="str">
        <f>IF(OR($L4659="",NOT(COUNTIFS($L$2:$L4659,$L4659)=1)),"",SUMIFS($I:$I,$L:$L,$L4659))</f>
        <v/>
      </c>
      <c r="L4659" s="6" t="str">
        <f t="shared" si="652"/>
        <v/>
      </c>
      <c r="M4659" s="6">
        <f t="shared" si="653"/>
        <v>187</v>
      </c>
      <c r="N4659" s="6">
        <f t="shared" si="654"/>
        <v>9</v>
      </c>
      <c r="O4659" s="9" t="str">
        <f>IF(AND($B4659&lt;&gt;"",$C4659&lt;&gt;"",$B4659&lt;=$C4659),INDEX(Szabalyok!$C:$C,$N4659),"")</f>
        <v/>
      </c>
      <c r="P4659">
        <f t="shared" si="656"/>
        <v>0</v>
      </c>
    </row>
    <row r="4660" spans="1:16" x14ac:dyDescent="0.35">
      <c r="A4660">
        <f t="shared" si="655"/>
        <v>0</v>
      </c>
      <c r="B4660" s="4" t="str">
        <f>IF($M4660&gt;300,"",IF(OR(INDEX(Bemenet!$E$2:$E$301,$M4660)="",INDEX(Bemenet!$F$2:$F$301,$M4660)=""),"",MAX(INDEX(Bemenet!$E$2:$E$301,$M4660),INDEX(Szabalyok!$A:$A,$N4660))))</f>
        <v/>
      </c>
      <c r="C4660" s="4" t="str">
        <f>IF($B4660="","",MIN(INDEX(Bemenet!$F$2:$F$301,$M4660),INDEX(Szabalyok!$B:$B,$N4660)))</f>
        <v/>
      </c>
      <c r="D4660" s="5" t="str">
        <f>IF(AND($B4660&lt;&gt;"",$C4660&lt;&gt;"",$B4660&lt;=$C4660),INDEX(Bemenet!$G$2:$G$301,$M4660),"")</f>
        <v/>
      </c>
      <c r="E4660" s="6" t="str">
        <f>IF(AND($B4660&lt;&gt;"",$C4660&lt;&gt;"",$B4660&lt;=$C4660),INDEX(Bemenet!$D$2:$D$301,$M4660),"")</f>
        <v/>
      </c>
      <c r="F4660" s="5" t="str">
        <f t="shared" si="648"/>
        <v/>
      </c>
      <c r="G4660" s="5" t="str">
        <f t="shared" si="649"/>
        <v/>
      </c>
      <c r="H4660" s="9" t="str">
        <f t="shared" si="650"/>
        <v/>
      </c>
      <c r="I4660" s="5" t="str">
        <f t="shared" si="651"/>
        <v/>
      </c>
      <c r="J4660" s="5" t="str">
        <f>IF(OR($L4660="",NOT(COUNTIFS($L$2:$L4660,$L4660)=1)),"",SUMIFS($G:$G,$L:$L,$L4660))</f>
        <v/>
      </c>
      <c r="K4660" s="5" t="str">
        <f>IF(OR($L4660="",NOT(COUNTIFS($L$2:$L4660,$L4660)=1)),"",SUMIFS($I:$I,$L:$L,$L4660))</f>
        <v/>
      </c>
      <c r="L4660" s="6" t="str">
        <f t="shared" si="652"/>
        <v/>
      </c>
      <c r="M4660" s="6">
        <f t="shared" si="653"/>
        <v>187</v>
      </c>
      <c r="N4660" s="6">
        <f t="shared" si="654"/>
        <v>10</v>
      </c>
      <c r="O4660" s="9" t="str">
        <f>IF(AND($B4660&lt;&gt;"",$C4660&lt;&gt;"",$B4660&lt;=$C4660),INDEX(Szabalyok!$C:$C,$N4660),"")</f>
        <v/>
      </c>
      <c r="P4660">
        <f t="shared" si="656"/>
        <v>0</v>
      </c>
    </row>
    <row r="4661" spans="1:16" x14ac:dyDescent="0.35">
      <c r="A4661">
        <f t="shared" si="655"/>
        <v>0</v>
      </c>
      <c r="B4661" s="4" t="str">
        <f>IF($M4661&gt;300,"",IF(OR(INDEX(Bemenet!$E$2:$E$301,$M4661)="",INDEX(Bemenet!$F$2:$F$301,$M4661)=""),"",MAX(INDEX(Bemenet!$E$2:$E$301,$M4661),INDEX(Szabalyok!$A:$A,$N4661))))</f>
        <v/>
      </c>
      <c r="C4661" s="4" t="str">
        <f>IF($B4661="","",MIN(INDEX(Bemenet!$F$2:$F$301,$M4661),INDEX(Szabalyok!$B:$B,$N4661)))</f>
        <v/>
      </c>
      <c r="D4661" s="5" t="str">
        <f>IF(AND($B4661&lt;&gt;"",$C4661&lt;&gt;"",$B4661&lt;=$C4661),INDEX(Bemenet!$G$2:$G$301,$M4661),"")</f>
        <v/>
      </c>
      <c r="E4661" s="6" t="str">
        <f>IF(AND($B4661&lt;&gt;"",$C4661&lt;&gt;"",$B4661&lt;=$C4661),INDEX(Bemenet!$D$2:$D$301,$M4661),"")</f>
        <v/>
      </c>
      <c r="F4661" s="5" t="str">
        <f t="shared" si="648"/>
        <v/>
      </c>
      <c r="G4661" s="5" t="str">
        <f t="shared" si="649"/>
        <v/>
      </c>
      <c r="H4661" s="9" t="str">
        <f t="shared" si="650"/>
        <v/>
      </c>
      <c r="I4661" s="5" t="str">
        <f t="shared" si="651"/>
        <v/>
      </c>
      <c r="J4661" s="5" t="str">
        <f>IF(OR($L4661="",NOT(COUNTIFS($L$2:$L4661,$L4661)=1)),"",SUMIFS($G:$G,$L:$L,$L4661))</f>
        <v/>
      </c>
      <c r="K4661" s="5" t="str">
        <f>IF(OR($L4661="",NOT(COUNTIFS($L$2:$L4661,$L4661)=1)),"",SUMIFS($I:$I,$L:$L,$L4661))</f>
        <v/>
      </c>
      <c r="L4661" s="6" t="str">
        <f t="shared" si="652"/>
        <v/>
      </c>
      <c r="M4661" s="6">
        <f t="shared" si="653"/>
        <v>187</v>
      </c>
      <c r="N4661" s="6">
        <f t="shared" si="654"/>
        <v>11</v>
      </c>
      <c r="O4661" s="9" t="str">
        <f>IF(AND($B4661&lt;&gt;"",$C4661&lt;&gt;"",$B4661&lt;=$C4661),INDEX(Szabalyok!$C:$C,$N4661),"")</f>
        <v/>
      </c>
      <c r="P4661">
        <f t="shared" si="656"/>
        <v>0</v>
      </c>
    </row>
    <row r="4662" spans="1:16" x14ac:dyDescent="0.35">
      <c r="A4662">
        <f t="shared" si="655"/>
        <v>0</v>
      </c>
      <c r="B4662" s="4" t="str">
        <f>IF($M4662&gt;300,"",IF(OR(INDEX(Bemenet!$E$2:$E$301,$M4662)="",INDEX(Bemenet!$F$2:$F$301,$M4662)=""),"",MAX(INDEX(Bemenet!$E$2:$E$301,$M4662),INDEX(Szabalyok!$A:$A,$N4662))))</f>
        <v/>
      </c>
      <c r="C4662" s="4" t="str">
        <f>IF($B4662="","",MIN(INDEX(Bemenet!$F$2:$F$301,$M4662),INDEX(Szabalyok!$B:$B,$N4662)))</f>
        <v/>
      </c>
      <c r="D4662" s="5" t="str">
        <f>IF(AND($B4662&lt;&gt;"",$C4662&lt;&gt;"",$B4662&lt;=$C4662),INDEX(Bemenet!$G$2:$G$301,$M4662),"")</f>
        <v/>
      </c>
      <c r="E4662" s="6" t="str">
        <f>IF(AND($B4662&lt;&gt;"",$C4662&lt;&gt;"",$B4662&lt;=$C4662),INDEX(Bemenet!$D$2:$D$301,$M4662),"")</f>
        <v/>
      </c>
      <c r="F4662" s="5" t="str">
        <f t="shared" si="648"/>
        <v/>
      </c>
      <c r="G4662" s="5" t="str">
        <f t="shared" si="649"/>
        <v/>
      </c>
      <c r="H4662" s="9" t="str">
        <f t="shared" si="650"/>
        <v/>
      </c>
      <c r="I4662" s="5" t="str">
        <f t="shared" si="651"/>
        <v/>
      </c>
      <c r="J4662" s="5" t="str">
        <f>IF(OR($L4662="",NOT(COUNTIFS($L$2:$L4662,$L4662)=1)),"",SUMIFS($G:$G,$L:$L,$L4662))</f>
        <v/>
      </c>
      <c r="K4662" s="5" t="str">
        <f>IF(OR($L4662="",NOT(COUNTIFS($L$2:$L4662,$L4662)=1)),"",SUMIFS($I:$I,$L:$L,$L4662))</f>
        <v/>
      </c>
      <c r="L4662" s="6" t="str">
        <f t="shared" si="652"/>
        <v/>
      </c>
      <c r="M4662" s="6">
        <f t="shared" si="653"/>
        <v>187</v>
      </c>
      <c r="N4662" s="6">
        <f t="shared" si="654"/>
        <v>12</v>
      </c>
      <c r="O4662" s="9" t="str">
        <f>IF(AND($B4662&lt;&gt;"",$C4662&lt;&gt;"",$B4662&lt;=$C4662),INDEX(Szabalyok!$C:$C,$N4662),"")</f>
        <v/>
      </c>
      <c r="P4662">
        <f t="shared" si="656"/>
        <v>0</v>
      </c>
    </row>
    <row r="4663" spans="1:16" x14ac:dyDescent="0.35">
      <c r="A4663">
        <f t="shared" si="655"/>
        <v>0</v>
      </c>
      <c r="B4663" s="4" t="str">
        <f>IF($M4663&gt;300,"",IF(OR(INDEX(Bemenet!$E$2:$E$301,$M4663)="",INDEX(Bemenet!$F$2:$F$301,$M4663)=""),"",MAX(INDEX(Bemenet!$E$2:$E$301,$M4663),INDEX(Szabalyok!$A:$A,$N4663))))</f>
        <v/>
      </c>
      <c r="C4663" s="4" t="str">
        <f>IF($B4663="","",MIN(INDEX(Bemenet!$F$2:$F$301,$M4663),INDEX(Szabalyok!$B:$B,$N4663)))</f>
        <v/>
      </c>
      <c r="D4663" s="5" t="str">
        <f>IF(AND($B4663&lt;&gt;"",$C4663&lt;&gt;"",$B4663&lt;=$C4663),INDEX(Bemenet!$G$2:$G$301,$M4663),"")</f>
        <v/>
      </c>
      <c r="E4663" s="6" t="str">
        <f>IF(AND($B4663&lt;&gt;"",$C4663&lt;&gt;"",$B4663&lt;=$C4663),INDEX(Bemenet!$D$2:$D$301,$M4663),"")</f>
        <v/>
      </c>
      <c r="F4663" s="5" t="str">
        <f t="shared" si="648"/>
        <v/>
      </c>
      <c r="G4663" s="5" t="str">
        <f t="shared" si="649"/>
        <v/>
      </c>
      <c r="H4663" s="9" t="str">
        <f t="shared" si="650"/>
        <v/>
      </c>
      <c r="I4663" s="5" t="str">
        <f t="shared" si="651"/>
        <v/>
      </c>
      <c r="J4663" s="5" t="str">
        <f>IF(OR($L4663="",NOT(COUNTIFS($L$2:$L4663,$L4663)=1)),"",SUMIFS($G:$G,$L:$L,$L4663))</f>
        <v/>
      </c>
      <c r="K4663" s="5" t="str">
        <f>IF(OR($L4663="",NOT(COUNTIFS($L$2:$L4663,$L4663)=1)),"",SUMIFS($I:$I,$L:$L,$L4663))</f>
        <v/>
      </c>
      <c r="L4663" s="6" t="str">
        <f t="shared" si="652"/>
        <v/>
      </c>
      <c r="M4663" s="6">
        <f t="shared" si="653"/>
        <v>187</v>
      </c>
      <c r="N4663" s="6">
        <f t="shared" si="654"/>
        <v>13</v>
      </c>
      <c r="O4663" s="9" t="str">
        <f>IF(AND($B4663&lt;&gt;"",$C4663&lt;&gt;"",$B4663&lt;=$C4663),INDEX(Szabalyok!$C:$C,$N4663),"")</f>
        <v/>
      </c>
      <c r="P4663">
        <f t="shared" si="656"/>
        <v>0</v>
      </c>
    </row>
    <row r="4664" spans="1:16" x14ac:dyDescent="0.35">
      <c r="A4664">
        <f t="shared" si="655"/>
        <v>0</v>
      </c>
      <c r="B4664" s="4" t="str">
        <f>IF($M4664&gt;300,"",IF(OR(INDEX(Bemenet!$E$2:$E$301,$M4664)="",INDEX(Bemenet!$F$2:$F$301,$M4664)=""),"",MAX(INDEX(Bemenet!$E$2:$E$301,$M4664),INDEX(Szabalyok!$A:$A,$N4664))))</f>
        <v/>
      </c>
      <c r="C4664" s="4" t="str">
        <f>IF($B4664="","",MIN(INDEX(Bemenet!$F$2:$F$301,$M4664),INDEX(Szabalyok!$B:$B,$N4664)))</f>
        <v/>
      </c>
      <c r="D4664" s="5" t="str">
        <f>IF(AND($B4664&lt;&gt;"",$C4664&lt;&gt;"",$B4664&lt;=$C4664),INDEX(Bemenet!$G$2:$G$301,$M4664),"")</f>
        <v/>
      </c>
      <c r="E4664" s="6" t="str">
        <f>IF(AND($B4664&lt;&gt;"",$C4664&lt;&gt;"",$B4664&lt;=$C4664),INDEX(Bemenet!$D$2:$D$301,$M4664),"")</f>
        <v/>
      </c>
      <c r="F4664" s="5" t="str">
        <f t="shared" si="648"/>
        <v/>
      </c>
      <c r="G4664" s="5" t="str">
        <f t="shared" si="649"/>
        <v/>
      </c>
      <c r="H4664" s="9" t="str">
        <f t="shared" si="650"/>
        <v/>
      </c>
      <c r="I4664" s="5" t="str">
        <f t="shared" si="651"/>
        <v/>
      </c>
      <c r="J4664" s="5" t="str">
        <f>IF(OR($L4664="",NOT(COUNTIFS($L$2:$L4664,$L4664)=1)),"",SUMIFS($G:$G,$L:$L,$L4664))</f>
        <v/>
      </c>
      <c r="K4664" s="5" t="str">
        <f>IF(OR($L4664="",NOT(COUNTIFS($L$2:$L4664,$L4664)=1)),"",SUMIFS($I:$I,$L:$L,$L4664))</f>
        <v/>
      </c>
      <c r="L4664" s="6" t="str">
        <f t="shared" si="652"/>
        <v/>
      </c>
      <c r="M4664" s="6">
        <f t="shared" si="653"/>
        <v>187</v>
      </c>
      <c r="N4664" s="6">
        <f t="shared" si="654"/>
        <v>14</v>
      </c>
      <c r="O4664" s="9" t="str">
        <f>IF(AND($B4664&lt;&gt;"",$C4664&lt;&gt;"",$B4664&lt;=$C4664),INDEX(Szabalyok!$C:$C,$N4664),"")</f>
        <v/>
      </c>
      <c r="P4664">
        <f t="shared" si="656"/>
        <v>0</v>
      </c>
    </row>
    <row r="4665" spans="1:16" x14ac:dyDescent="0.35">
      <c r="A4665">
        <f t="shared" si="655"/>
        <v>0</v>
      </c>
      <c r="B4665" s="4" t="str">
        <f>IF($M4665&gt;300,"",IF(OR(INDEX(Bemenet!$E$2:$E$301,$M4665)="",INDEX(Bemenet!$F$2:$F$301,$M4665)=""),"",MAX(INDEX(Bemenet!$E$2:$E$301,$M4665),INDEX(Szabalyok!$A:$A,$N4665))))</f>
        <v/>
      </c>
      <c r="C4665" s="4" t="str">
        <f>IF($B4665="","",MIN(INDEX(Bemenet!$F$2:$F$301,$M4665),INDEX(Szabalyok!$B:$B,$N4665)))</f>
        <v/>
      </c>
      <c r="D4665" s="5" t="str">
        <f>IF(AND($B4665&lt;&gt;"",$C4665&lt;&gt;"",$B4665&lt;=$C4665),INDEX(Bemenet!$G$2:$G$301,$M4665),"")</f>
        <v/>
      </c>
      <c r="E4665" s="6" t="str">
        <f>IF(AND($B4665&lt;&gt;"",$C4665&lt;&gt;"",$B4665&lt;=$C4665),INDEX(Bemenet!$D$2:$D$301,$M4665),"")</f>
        <v/>
      </c>
      <c r="F4665" s="5" t="str">
        <f t="shared" si="648"/>
        <v/>
      </c>
      <c r="G4665" s="5" t="str">
        <f t="shared" si="649"/>
        <v/>
      </c>
      <c r="H4665" s="9" t="str">
        <f t="shared" si="650"/>
        <v/>
      </c>
      <c r="I4665" s="5" t="str">
        <f t="shared" si="651"/>
        <v/>
      </c>
      <c r="J4665" s="5" t="str">
        <f>IF(OR($L4665="",NOT(COUNTIFS($L$2:$L4665,$L4665)=1)),"",SUMIFS($G:$G,$L:$L,$L4665))</f>
        <v/>
      </c>
      <c r="K4665" s="5" t="str">
        <f>IF(OR($L4665="",NOT(COUNTIFS($L$2:$L4665,$L4665)=1)),"",SUMIFS($I:$I,$L:$L,$L4665))</f>
        <v/>
      </c>
      <c r="L4665" s="6" t="str">
        <f t="shared" si="652"/>
        <v/>
      </c>
      <c r="M4665" s="6">
        <f t="shared" si="653"/>
        <v>187</v>
      </c>
      <c r="N4665" s="6">
        <f t="shared" si="654"/>
        <v>15</v>
      </c>
      <c r="O4665" s="9" t="str">
        <f>IF(AND($B4665&lt;&gt;"",$C4665&lt;&gt;"",$B4665&lt;=$C4665),INDEX(Szabalyok!$C:$C,$N4665),"")</f>
        <v/>
      </c>
      <c r="P4665">
        <f t="shared" si="656"/>
        <v>0</v>
      </c>
    </row>
    <row r="4666" spans="1:16" x14ac:dyDescent="0.35">
      <c r="A4666">
        <f t="shared" si="655"/>
        <v>0</v>
      </c>
      <c r="B4666" s="4" t="str">
        <f>IF($M4666&gt;300,"",IF(OR(INDEX(Bemenet!$E$2:$E$301,$M4666)="",INDEX(Bemenet!$F$2:$F$301,$M4666)=""),"",MAX(INDEX(Bemenet!$E$2:$E$301,$M4666),INDEX(Szabalyok!$A:$A,$N4666))))</f>
        <v/>
      </c>
      <c r="C4666" s="4" t="str">
        <f>IF($B4666="","",MIN(INDEX(Bemenet!$F$2:$F$301,$M4666),INDEX(Szabalyok!$B:$B,$N4666)))</f>
        <v/>
      </c>
      <c r="D4666" s="5" t="str">
        <f>IF(AND($B4666&lt;&gt;"",$C4666&lt;&gt;"",$B4666&lt;=$C4666),INDEX(Bemenet!$G$2:$G$301,$M4666),"")</f>
        <v/>
      </c>
      <c r="E4666" s="6" t="str">
        <f>IF(AND($B4666&lt;&gt;"",$C4666&lt;&gt;"",$B4666&lt;=$C4666),INDEX(Bemenet!$D$2:$D$301,$M4666),"")</f>
        <v/>
      </c>
      <c r="F4666" s="5" t="str">
        <f t="shared" si="648"/>
        <v/>
      </c>
      <c r="G4666" s="5" t="str">
        <f t="shared" si="649"/>
        <v/>
      </c>
      <c r="H4666" s="9" t="str">
        <f t="shared" si="650"/>
        <v/>
      </c>
      <c r="I4666" s="5" t="str">
        <f t="shared" si="651"/>
        <v/>
      </c>
      <c r="J4666" s="5" t="str">
        <f>IF(OR($L4666="",NOT(COUNTIFS($L$2:$L4666,$L4666)=1)),"",SUMIFS($G:$G,$L:$L,$L4666))</f>
        <v/>
      </c>
      <c r="K4666" s="5" t="str">
        <f>IF(OR($L4666="",NOT(COUNTIFS($L$2:$L4666,$L4666)=1)),"",SUMIFS($I:$I,$L:$L,$L4666))</f>
        <v/>
      </c>
      <c r="L4666" s="6" t="str">
        <f t="shared" si="652"/>
        <v/>
      </c>
      <c r="M4666" s="6">
        <f t="shared" si="653"/>
        <v>187</v>
      </c>
      <c r="N4666" s="6">
        <f t="shared" si="654"/>
        <v>16</v>
      </c>
      <c r="O4666" s="9" t="str">
        <f>IF(AND($B4666&lt;&gt;"",$C4666&lt;&gt;"",$B4666&lt;=$C4666),INDEX(Szabalyok!$C:$C,$N4666),"")</f>
        <v/>
      </c>
      <c r="P4666">
        <f t="shared" si="656"/>
        <v>0</v>
      </c>
    </row>
    <row r="4667" spans="1:16" x14ac:dyDescent="0.35">
      <c r="A4667">
        <f t="shared" si="655"/>
        <v>0</v>
      </c>
      <c r="B4667" s="4" t="str">
        <f>IF($M4667&gt;300,"",IF(OR(INDEX(Bemenet!$E$2:$E$301,$M4667)="",INDEX(Bemenet!$F$2:$F$301,$M4667)=""),"",MAX(INDEX(Bemenet!$E$2:$E$301,$M4667),INDEX(Szabalyok!$A:$A,$N4667))))</f>
        <v/>
      </c>
      <c r="C4667" s="4" t="str">
        <f>IF($B4667="","",MIN(INDEX(Bemenet!$F$2:$F$301,$M4667),INDEX(Szabalyok!$B:$B,$N4667)))</f>
        <v/>
      </c>
      <c r="D4667" s="5" t="str">
        <f>IF(AND($B4667&lt;&gt;"",$C4667&lt;&gt;"",$B4667&lt;=$C4667),INDEX(Bemenet!$G$2:$G$301,$M4667),"")</f>
        <v/>
      </c>
      <c r="E4667" s="6" t="str">
        <f>IF(AND($B4667&lt;&gt;"",$C4667&lt;&gt;"",$B4667&lt;=$C4667),INDEX(Bemenet!$D$2:$D$301,$M4667),"")</f>
        <v/>
      </c>
      <c r="F4667" s="5" t="str">
        <f t="shared" si="648"/>
        <v/>
      </c>
      <c r="G4667" s="5" t="str">
        <f t="shared" si="649"/>
        <v/>
      </c>
      <c r="H4667" s="9" t="str">
        <f t="shared" si="650"/>
        <v/>
      </c>
      <c r="I4667" s="5" t="str">
        <f t="shared" si="651"/>
        <v/>
      </c>
      <c r="J4667" s="5" t="str">
        <f>IF(OR($L4667="",NOT(COUNTIFS($L$2:$L4667,$L4667)=1)),"",SUMIFS($G:$G,$L:$L,$L4667))</f>
        <v/>
      </c>
      <c r="K4667" s="5" t="str">
        <f>IF(OR($L4667="",NOT(COUNTIFS($L$2:$L4667,$L4667)=1)),"",SUMIFS($I:$I,$L:$L,$L4667))</f>
        <v/>
      </c>
      <c r="L4667" s="6" t="str">
        <f t="shared" si="652"/>
        <v/>
      </c>
      <c r="M4667" s="6">
        <f t="shared" si="653"/>
        <v>187</v>
      </c>
      <c r="N4667" s="6">
        <f t="shared" si="654"/>
        <v>17</v>
      </c>
      <c r="O4667" s="9" t="str">
        <f>IF(AND($B4667&lt;&gt;"",$C4667&lt;&gt;"",$B4667&lt;=$C4667),INDEX(Szabalyok!$C:$C,$N4667),"")</f>
        <v/>
      </c>
      <c r="P4667">
        <f t="shared" si="656"/>
        <v>0</v>
      </c>
    </row>
    <row r="4668" spans="1:16" x14ac:dyDescent="0.35">
      <c r="A4668">
        <f t="shared" si="655"/>
        <v>0</v>
      </c>
      <c r="B4668" s="4" t="str">
        <f>IF($M4668&gt;300,"",IF(OR(INDEX(Bemenet!$E$2:$E$301,$M4668)="",INDEX(Bemenet!$F$2:$F$301,$M4668)=""),"",MAX(INDEX(Bemenet!$E$2:$E$301,$M4668),INDEX(Szabalyok!$A:$A,$N4668))))</f>
        <v/>
      </c>
      <c r="C4668" s="4" t="str">
        <f>IF($B4668="","",MIN(INDEX(Bemenet!$F$2:$F$301,$M4668),INDEX(Szabalyok!$B:$B,$N4668)))</f>
        <v/>
      </c>
      <c r="D4668" s="5" t="str">
        <f>IF(AND($B4668&lt;&gt;"",$C4668&lt;&gt;"",$B4668&lt;=$C4668),INDEX(Bemenet!$G$2:$G$301,$M4668),"")</f>
        <v/>
      </c>
      <c r="E4668" s="6" t="str">
        <f>IF(AND($B4668&lt;&gt;"",$C4668&lt;&gt;"",$B4668&lt;=$C4668),INDEX(Bemenet!$D$2:$D$301,$M4668),"")</f>
        <v/>
      </c>
      <c r="F4668" s="5" t="str">
        <f t="shared" si="648"/>
        <v/>
      </c>
      <c r="G4668" s="5" t="str">
        <f t="shared" si="649"/>
        <v/>
      </c>
      <c r="H4668" s="9" t="str">
        <f t="shared" si="650"/>
        <v/>
      </c>
      <c r="I4668" s="5" t="str">
        <f t="shared" si="651"/>
        <v/>
      </c>
      <c r="J4668" s="5" t="str">
        <f>IF(OR($L4668="",NOT(COUNTIFS($L$2:$L4668,$L4668)=1)),"",SUMIFS($G:$G,$L:$L,$L4668))</f>
        <v/>
      </c>
      <c r="K4668" s="5" t="str">
        <f>IF(OR($L4668="",NOT(COUNTIFS($L$2:$L4668,$L4668)=1)),"",SUMIFS($I:$I,$L:$L,$L4668))</f>
        <v/>
      </c>
      <c r="L4668" s="6" t="str">
        <f t="shared" si="652"/>
        <v/>
      </c>
      <c r="M4668" s="6">
        <f t="shared" si="653"/>
        <v>187</v>
      </c>
      <c r="N4668" s="6">
        <f t="shared" si="654"/>
        <v>18</v>
      </c>
      <c r="O4668" s="9" t="str">
        <f>IF(AND($B4668&lt;&gt;"",$C4668&lt;&gt;"",$B4668&lt;=$C4668),INDEX(Szabalyok!$C:$C,$N4668),"")</f>
        <v/>
      </c>
      <c r="P4668">
        <f t="shared" si="656"/>
        <v>0</v>
      </c>
    </row>
    <row r="4669" spans="1:16" x14ac:dyDescent="0.35">
      <c r="A4669">
        <f t="shared" si="655"/>
        <v>0</v>
      </c>
      <c r="B4669" s="4" t="str">
        <f>IF($M4669&gt;300,"",IF(OR(INDEX(Bemenet!$E$2:$E$301,$M4669)="",INDEX(Bemenet!$F$2:$F$301,$M4669)=""),"",MAX(INDEX(Bemenet!$E$2:$E$301,$M4669),INDEX(Szabalyok!$A:$A,$N4669))))</f>
        <v/>
      </c>
      <c r="C4669" s="4" t="str">
        <f>IF($B4669="","",MIN(INDEX(Bemenet!$F$2:$F$301,$M4669),INDEX(Szabalyok!$B:$B,$N4669)))</f>
        <v/>
      </c>
      <c r="D4669" s="5" t="str">
        <f>IF(AND($B4669&lt;&gt;"",$C4669&lt;&gt;"",$B4669&lt;=$C4669),INDEX(Bemenet!$G$2:$G$301,$M4669),"")</f>
        <v/>
      </c>
      <c r="E4669" s="6" t="str">
        <f>IF(AND($B4669&lt;&gt;"",$C4669&lt;&gt;"",$B4669&lt;=$C4669),INDEX(Bemenet!$D$2:$D$301,$M4669),"")</f>
        <v/>
      </c>
      <c r="F4669" s="5" t="str">
        <f t="shared" si="648"/>
        <v/>
      </c>
      <c r="G4669" s="5" t="str">
        <f t="shared" si="649"/>
        <v/>
      </c>
      <c r="H4669" s="9" t="str">
        <f t="shared" si="650"/>
        <v/>
      </c>
      <c r="I4669" s="5" t="str">
        <f t="shared" si="651"/>
        <v/>
      </c>
      <c r="J4669" s="5" t="str">
        <f>IF(OR($L4669="",NOT(COUNTIFS($L$2:$L4669,$L4669)=1)),"",SUMIFS($G:$G,$L:$L,$L4669))</f>
        <v/>
      </c>
      <c r="K4669" s="5" t="str">
        <f>IF(OR($L4669="",NOT(COUNTIFS($L$2:$L4669,$L4669)=1)),"",SUMIFS($I:$I,$L:$L,$L4669))</f>
        <v/>
      </c>
      <c r="L4669" s="6" t="str">
        <f t="shared" si="652"/>
        <v/>
      </c>
      <c r="M4669" s="6">
        <f t="shared" si="653"/>
        <v>187</v>
      </c>
      <c r="N4669" s="6">
        <f t="shared" si="654"/>
        <v>19</v>
      </c>
      <c r="O4669" s="9" t="str">
        <f>IF(AND($B4669&lt;&gt;"",$C4669&lt;&gt;"",$B4669&lt;=$C4669),INDEX(Szabalyok!$C:$C,$N4669),"")</f>
        <v/>
      </c>
      <c r="P4669">
        <f t="shared" si="656"/>
        <v>0</v>
      </c>
    </row>
    <row r="4670" spans="1:16" x14ac:dyDescent="0.35">
      <c r="A4670">
        <f t="shared" si="655"/>
        <v>0</v>
      </c>
      <c r="B4670" s="4" t="str">
        <f>IF($M4670&gt;300,"",IF(OR(INDEX(Bemenet!$E$2:$E$301,$M4670)="",INDEX(Bemenet!$F$2:$F$301,$M4670)=""),"",MAX(INDEX(Bemenet!$E$2:$E$301,$M4670),INDEX(Szabalyok!$A:$A,$N4670))))</f>
        <v/>
      </c>
      <c r="C4670" s="4" t="str">
        <f>IF($B4670="","",MIN(INDEX(Bemenet!$F$2:$F$301,$M4670),INDEX(Szabalyok!$B:$B,$N4670)))</f>
        <v/>
      </c>
      <c r="D4670" s="5" t="str">
        <f>IF(AND($B4670&lt;&gt;"",$C4670&lt;&gt;"",$B4670&lt;=$C4670),INDEX(Bemenet!$G$2:$G$301,$M4670),"")</f>
        <v/>
      </c>
      <c r="E4670" s="6" t="str">
        <f>IF(AND($B4670&lt;&gt;"",$C4670&lt;&gt;"",$B4670&lt;=$C4670),INDEX(Bemenet!$D$2:$D$301,$M4670),"")</f>
        <v/>
      </c>
      <c r="F4670" s="5" t="str">
        <f t="shared" si="648"/>
        <v/>
      </c>
      <c r="G4670" s="5" t="str">
        <f t="shared" si="649"/>
        <v/>
      </c>
      <c r="H4670" s="9" t="str">
        <f t="shared" si="650"/>
        <v/>
      </c>
      <c r="I4670" s="5" t="str">
        <f t="shared" si="651"/>
        <v/>
      </c>
      <c r="J4670" s="5" t="str">
        <f>IF(OR($L4670="",NOT(COUNTIFS($L$2:$L4670,$L4670)=1)),"",SUMIFS($G:$G,$L:$L,$L4670))</f>
        <v/>
      </c>
      <c r="K4670" s="5" t="str">
        <f>IF(OR($L4670="",NOT(COUNTIFS($L$2:$L4670,$L4670)=1)),"",SUMIFS($I:$I,$L:$L,$L4670))</f>
        <v/>
      </c>
      <c r="L4670" s="6" t="str">
        <f t="shared" si="652"/>
        <v/>
      </c>
      <c r="M4670" s="6">
        <f t="shared" si="653"/>
        <v>187</v>
      </c>
      <c r="N4670" s="6">
        <f t="shared" si="654"/>
        <v>20</v>
      </c>
      <c r="O4670" s="9" t="str">
        <f>IF(AND($B4670&lt;&gt;"",$C4670&lt;&gt;"",$B4670&lt;=$C4670),INDEX(Szabalyok!$C:$C,$N4670),"")</f>
        <v/>
      </c>
      <c r="P4670">
        <f t="shared" si="656"/>
        <v>0</v>
      </c>
    </row>
    <row r="4671" spans="1:16" x14ac:dyDescent="0.35">
      <c r="A4671">
        <f t="shared" si="655"/>
        <v>0</v>
      </c>
      <c r="B4671" s="4" t="str">
        <f>IF($M4671&gt;300,"",IF(OR(INDEX(Bemenet!$E$2:$E$301,$M4671)="",INDEX(Bemenet!$F$2:$F$301,$M4671)=""),"",MAX(INDEX(Bemenet!$E$2:$E$301,$M4671),INDEX(Szabalyok!$A:$A,$N4671))))</f>
        <v/>
      </c>
      <c r="C4671" s="4" t="str">
        <f>IF($B4671="","",MIN(INDEX(Bemenet!$F$2:$F$301,$M4671),INDEX(Szabalyok!$B:$B,$N4671)))</f>
        <v/>
      </c>
      <c r="D4671" s="5" t="str">
        <f>IF(AND($B4671&lt;&gt;"",$C4671&lt;&gt;"",$B4671&lt;=$C4671),INDEX(Bemenet!$G$2:$G$301,$M4671),"")</f>
        <v/>
      </c>
      <c r="E4671" s="6" t="str">
        <f>IF(AND($B4671&lt;&gt;"",$C4671&lt;&gt;"",$B4671&lt;=$C4671),INDEX(Bemenet!$D$2:$D$301,$M4671),"")</f>
        <v/>
      </c>
      <c r="F4671" s="5" t="str">
        <f t="shared" si="648"/>
        <v/>
      </c>
      <c r="G4671" s="5" t="str">
        <f t="shared" si="649"/>
        <v/>
      </c>
      <c r="H4671" s="9" t="str">
        <f t="shared" si="650"/>
        <v/>
      </c>
      <c r="I4671" s="5" t="str">
        <f t="shared" si="651"/>
        <v/>
      </c>
      <c r="J4671" s="5" t="str">
        <f>IF(OR($L4671="",NOT(COUNTIFS($L$2:$L4671,$L4671)=1)),"",SUMIFS($G:$G,$L:$L,$L4671))</f>
        <v/>
      </c>
      <c r="K4671" s="5" t="str">
        <f>IF(OR($L4671="",NOT(COUNTIFS($L$2:$L4671,$L4671)=1)),"",SUMIFS($I:$I,$L:$L,$L4671))</f>
        <v/>
      </c>
      <c r="L4671" s="6" t="str">
        <f t="shared" si="652"/>
        <v/>
      </c>
      <c r="M4671" s="6">
        <f t="shared" si="653"/>
        <v>187</v>
      </c>
      <c r="N4671" s="6">
        <f t="shared" si="654"/>
        <v>21</v>
      </c>
      <c r="O4671" s="9" t="str">
        <f>IF(AND($B4671&lt;&gt;"",$C4671&lt;&gt;"",$B4671&lt;=$C4671),INDEX(Szabalyok!$C:$C,$N4671),"")</f>
        <v/>
      </c>
      <c r="P4671">
        <f t="shared" si="656"/>
        <v>0</v>
      </c>
    </row>
    <row r="4672" spans="1:16" x14ac:dyDescent="0.35">
      <c r="A4672">
        <f t="shared" si="655"/>
        <v>0</v>
      </c>
      <c r="B4672" s="4" t="str">
        <f>IF($M4672&gt;300,"",IF(OR(INDEX(Bemenet!$E$2:$E$301,$M4672)="",INDEX(Bemenet!$F$2:$F$301,$M4672)=""),"",MAX(INDEX(Bemenet!$E$2:$E$301,$M4672),INDEX(Szabalyok!$A:$A,$N4672))))</f>
        <v/>
      </c>
      <c r="C4672" s="4" t="str">
        <f>IF($B4672="","",MIN(INDEX(Bemenet!$F$2:$F$301,$M4672),INDEX(Szabalyok!$B:$B,$N4672)))</f>
        <v/>
      </c>
      <c r="D4672" s="5" t="str">
        <f>IF(AND($B4672&lt;&gt;"",$C4672&lt;&gt;"",$B4672&lt;=$C4672),INDEX(Bemenet!$G$2:$G$301,$M4672),"")</f>
        <v/>
      </c>
      <c r="E4672" s="6" t="str">
        <f>IF(AND($B4672&lt;&gt;"",$C4672&lt;&gt;"",$B4672&lt;=$C4672),INDEX(Bemenet!$D$2:$D$301,$M4672),"")</f>
        <v/>
      </c>
      <c r="F4672" s="5" t="str">
        <f t="shared" si="648"/>
        <v/>
      </c>
      <c r="G4672" s="5" t="str">
        <f t="shared" si="649"/>
        <v/>
      </c>
      <c r="H4672" s="9" t="str">
        <f t="shared" si="650"/>
        <v/>
      </c>
      <c r="I4672" s="5" t="str">
        <f t="shared" si="651"/>
        <v/>
      </c>
      <c r="J4672" s="5" t="str">
        <f>IF(OR($L4672="",NOT(COUNTIFS($L$2:$L4672,$L4672)=1)),"",SUMIFS($G:$G,$L:$L,$L4672))</f>
        <v/>
      </c>
      <c r="K4672" s="5" t="str">
        <f>IF(OR($L4672="",NOT(COUNTIFS($L$2:$L4672,$L4672)=1)),"",SUMIFS($I:$I,$L:$L,$L4672))</f>
        <v/>
      </c>
      <c r="L4672" s="6" t="str">
        <f t="shared" si="652"/>
        <v/>
      </c>
      <c r="M4672" s="6">
        <f t="shared" si="653"/>
        <v>187</v>
      </c>
      <c r="N4672" s="6">
        <f t="shared" si="654"/>
        <v>22</v>
      </c>
      <c r="O4672" s="9" t="str">
        <f>IF(AND($B4672&lt;&gt;"",$C4672&lt;&gt;"",$B4672&lt;=$C4672),INDEX(Szabalyok!$C:$C,$N4672),"")</f>
        <v/>
      </c>
      <c r="P4672">
        <f t="shared" si="656"/>
        <v>0</v>
      </c>
    </row>
    <row r="4673" spans="1:16" x14ac:dyDescent="0.35">
      <c r="A4673">
        <f t="shared" si="655"/>
        <v>0</v>
      </c>
      <c r="B4673" s="4" t="str">
        <f>IF($M4673&gt;300,"",IF(OR(INDEX(Bemenet!$E$2:$E$301,$M4673)="",INDEX(Bemenet!$F$2:$F$301,$M4673)=""),"",MAX(INDEX(Bemenet!$E$2:$E$301,$M4673),INDEX(Szabalyok!$A:$A,$N4673))))</f>
        <v/>
      </c>
      <c r="C4673" s="4" t="str">
        <f>IF($B4673="","",MIN(INDEX(Bemenet!$F$2:$F$301,$M4673),INDEX(Szabalyok!$B:$B,$N4673)))</f>
        <v/>
      </c>
      <c r="D4673" s="5" t="str">
        <f>IF(AND($B4673&lt;&gt;"",$C4673&lt;&gt;"",$B4673&lt;=$C4673),INDEX(Bemenet!$G$2:$G$301,$M4673),"")</f>
        <v/>
      </c>
      <c r="E4673" s="6" t="str">
        <f>IF(AND($B4673&lt;&gt;"",$C4673&lt;&gt;"",$B4673&lt;=$C4673),INDEX(Bemenet!$D$2:$D$301,$M4673),"")</f>
        <v/>
      </c>
      <c r="F4673" s="5" t="str">
        <f t="shared" si="648"/>
        <v/>
      </c>
      <c r="G4673" s="5" t="str">
        <f t="shared" si="649"/>
        <v/>
      </c>
      <c r="H4673" s="9" t="str">
        <f t="shared" si="650"/>
        <v/>
      </c>
      <c r="I4673" s="5" t="str">
        <f t="shared" si="651"/>
        <v/>
      </c>
      <c r="J4673" s="5" t="str">
        <f>IF(OR($L4673="",NOT(COUNTIFS($L$2:$L4673,$L4673)=1)),"",SUMIFS($G:$G,$L:$L,$L4673))</f>
        <v/>
      </c>
      <c r="K4673" s="5" t="str">
        <f>IF(OR($L4673="",NOT(COUNTIFS($L$2:$L4673,$L4673)=1)),"",SUMIFS($I:$I,$L:$L,$L4673))</f>
        <v/>
      </c>
      <c r="L4673" s="6" t="str">
        <f t="shared" si="652"/>
        <v/>
      </c>
      <c r="M4673" s="6">
        <f t="shared" si="653"/>
        <v>187</v>
      </c>
      <c r="N4673" s="6">
        <f t="shared" si="654"/>
        <v>23</v>
      </c>
      <c r="O4673" s="9" t="str">
        <f>IF(AND($B4673&lt;&gt;"",$C4673&lt;&gt;"",$B4673&lt;=$C4673),INDEX(Szabalyok!$C:$C,$N4673),"")</f>
        <v/>
      </c>
      <c r="P4673">
        <f t="shared" si="656"/>
        <v>0</v>
      </c>
    </row>
    <row r="4674" spans="1:16" x14ac:dyDescent="0.35">
      <c r="A4674">
        <f t="shared" si="655"/>
        <v>0</v>
      </c>
      <c r="B4674" s="4" t="str">
        <f>IF($M4674&gt;300,"",IF(OR(INDEX(Bemenet!$E$2:$E$301,$M4674)="",INDEX(Bemenet!$F$2:$F$301,$M4674)=""),"",MAX(INDEX(Bemenet!$E$2:$E$301,$M4674),INDEX(Szabalyok!$A:$A,$N4674))))</f>
        <v/>
      </c>
      <c r="C4674" s="4" t="str">
        <f>IF($B4674="","",MIN(INDEX(Bemenet!$F$2:$F$301,$M4674),INDEX(Szabalyok!$B:$B,$N4674)))</f>
        <v/>
      </c>
      <c r="D4674" s="5" t="str">
        <f>IF(AND($B4674&lt;&gt;"",$C4674&lt;&gt;"",$B4674&lt;=$C4674),INDEX(Bemenet!$G$2:$G$301,$M4674),"")</f>
        <v/>
      </c>
      <c r="E4674" s="6" t="str">
        <f>IF(AND($B4674&lt;&gt;"",$C4674&lt;&gt;"",$B4674&lt;=$C4674),INDEX(Bemenet!$D$2:$D$301,$M4674),"")</f>
        <v/>
      </c>
      <c r="F4674" s="5" t="str">
        <f t="shared" ref="F4674:F4737" si="657">IF(AND($B4674&lt;&gt;"",$C4674&lt;&gt;"",$B4674&lt;=$C4674),$C4674-$B4674+1,"")</f>
        <v/>
      </c>
      <c r="G4674" s="5" t="str">
        <f t="shared" ref="G4674:G4737" si="658">IF($F4674="","",$F4674*$D4674)</f>
        <v/>
      </c>
      <c r="H4674" s="9" t="str">
        <f t="shared" ref="H4674:H4737" si="659">IF($G4674="","",$O4674)</f>
        <v/>
      </c>
      <c r="I4674" s="5" t="str">
        <f t="shared" ref="I4674:I4737" si="660">IF($G4674="","",$G4674*IF($H4674="",$O4674,$H4674)/100)</f>
        <v/>
      </c>
      <c r="J4674" s="5" t="str">
        <f>IF(OR($L4674="",NOT(COUNTIFS($L$2:$L4674,$L4674)=1)),"",SUMIFS($G:$G,$L:$L,$L4674))</f>
        <v/>
      </c>
      <c r="K4674" s="5" t="str">
        <f>IF(OR($L4674="",NOT(COUNTIFS($L$2:$L4674,$L4674)=1)),"",SUMIFS($I:$I,$L:$L,$L4674))</f>
        <v/>
      </c>
      <c r="L4674" s="6" t="str">
        <f t="shared" ref="L4674:L4737" si="661">IF($B4674="","",YEAR($B4674))</f>
        <v/>
      </c>
      <c r="M4674" s="6">
        <f t="shared" ref="M4674:M4737" si="662">INT((ROW()-2)/25)+1</f>
        <v>187</v>
      </c>
      <c r="N4674" s="6">
        <f t="shared" ref="N4674:N4737" si="663">MOD(ROW()-2,25)+2</f>
        <v>24</v>
      </c>
      <c r="O4674" s="9" t="str">
        <f>IF(AND($B4674&lt;&gt;"",$C4674&lt;&gt;"",$B4674&lt;=$C4674),INDEX(Szabalyok!$C:$C,$N4674),"")</f>
        <v/>
      </c>
      <c r="P4674">
        <f t="shared" si="656"/>
        <v>0</v>
      </c>
    </row>
    <row r="4675" spans="1:16" x14ac:dyDescent="0.35">
      <c r="A4675">
        <f t="shared" si="655"/>
        <v>0</v>
      </c>
      <c r="B4675" s="4" t="str">
        <f>IF($M4675&gt;300,"",IF(OR(INDEX(Bemenet!$E$2:$E$301,$M4675)="",INDEX(Bemenet!$F$2:$F$301,$M4675)=""),"",MAX(INDEX(Bemenet!$E$2:$E$301,$M4675),INDEX(Szabalyok!$A:$A,$N4675))))</f>
        <v/>
      </c>
      <c r="C4675" s="4" t="str">
        <f>IF($B4675="","",MIN(INDEX(Bemenet!$F$2:$F$301,$M4675),INDEX(Szabalyok!$B:$B,$N4675)))</f>
        <v/>
      </c>
      <c r="D4675" s="5" t="str">
        <f>IF(AND($B4675&lt;&gt;"",$C4675&lt;&gt;"",$B4675&lt;=$C4675),INDEX(Bemenet!$G$2:$G$301,$M4675),"")</f>
        <v/>
      </c>
      <c r="E4675" s="6" t="str">
        <f>IF(AND($B4675&lt;&gt;"",$C4675&lt;&gt;"",$B4675&lt;=$C4675),INDEX(Bemenet!$D$2:$D$301,$M4675),"")</f>
        <v/>
      </c>
      <c r="F4675" s="5" t="str">
        <f t="shared" si="657"/>
        <v/>
      </c>
      <c r="G4675" s="5" t="str">
        <f t="shared" si="658"/>
        <v/>
      </c>
      <c r="H4675" s="9" t="str">
        <f t="shared" si="659"/>
        <v/>
      </c>
      <c r="I4675" s="5" t="str">
        <f t="shared" si="660"/>
        <v/>
      </c>
      <c r="J4675" s="5" t="str">
        <f>IF(OR($L4675="",NOT(COUNTIFS($L$2:$L4675,$L4675)=1)),"",SUMIFS($G:$G,$L:$L,$L4675))</f>
        <v/>
      </c>
      <c r="K4675" s="5" t="str">
        <f>IF(OR($L4675="",NOT(COUNTIFS($L$2:$L4675,$L4675)=1)),"",SUMIFS($I:$I,$L:$L,$L4675))</f>
        <v/>
      </c>
      <c r="L4675" s="6" t="str">
        <f t="shared" si="661"/>
        <v/>
      </c>
      <c r="M4675" s="6">
        <f t="shared" si="662"/>
        <v>187</v>
      </c>
      <c r="N4675" s="6">
        <f t="shared" si="663"/>
        <v>25</v>
      </c>
      <c r="O4675" s="9" t="str">
        <f>IF(AND($B4675&lt;&gt;"",$C4675&lt;&gt;"",$B4675&lt;=$C4675),INDEX(Szabalyok!$C:$C,$N4675),"")</f>
        <v/>
      </c>
      <c r="P4675">
        <f t="shared" si="656"/>
        <v>0</v>
      </c>
    </row>
    <row r="4676" spans="1:16" x14ac:dyDescent="0.35">
      <c r="A4676">
        <f t="shared" ref="A4676:A4739" si="664">IF(P4676=P4675,0,P4676)</f>
        <v>0</v>
      </c>
      <c r="B4676" s="4" t="str">
        <f>IF($M4676&gt;300,"",IF(OR(INDEX(Bemenet!$E$2:$E$301,$M4676)="",INDEX(Bemenet!$F$2:$F$301,$M4676)=""),"",MAX(INDEX(Bemenet!$E$2:$E$301,$M4676),INDEX(Szabalyok!$A:$A,$N4676))))</f>
        <v/>
      </c>
      <c r="C4676" s="4" t="str">
        <f>IF($B4676="","",MIN(INDEX(Bemenet!$F$2:$F$301,$M4676),INDEX(Szabalyok!$B:$B,$N4676)))</f>
        <v/>
      </c>
      <c r="D4676" s="5" t="str">
        <f>IF(AND($B4676&lt;&gt;"",$C4676&lt;&gt;"",$B4676&lt;=$C4676),INDEX(Bemenet!$G$2:$G$301,$M4676),"")</f>
        <v/>
      </c>
      <c r="E4676" s="6" t="str">
        <f>IF(AND($B4676&lt;&gt;"",$C4676&lt;&gt;"",$B4676&lt;=$C4676),INDEX(Bemenet!$D$2:$D$301,$M4676),"")</f>
        <v/>
      </c>
      <c r="F4676" s="5" t="str">
        <f t="shared" si="657"/>
        <v/>
      </c>
      <c r="G4676" s="5" t="str">
        <f t="shared" si="658"/>
        <v/>
      </c>
      <c r="H4676" s="9" t="str">
        <f t="shared" si="659"/>
        <v/>
      </c>
      <c r="I4676" s="5" t="str">
        <f t="shared" si="660"/>
        <v/>
      </c>
      <c r="J4676" s="5" t="str">
        <f>IF(OR($L4676="",NOT(COUNTIFS($L$2:$L4676,$L4676)=1)),"",SUMIFS($G:$G,$L:$L,$L4676))</f>
        <v/>
      </c>
      <c r="K4676" s="5" t="str">
        <f>IF(OR($L4676="",NOT(COUNTIFS($L$2:$L4676,$L4676)=1)),"",SUMIFS($I:$I,$L:$L,$L4676))</f>
        <v/>
      </c>
      <c r="L4676" s="6" t="str">
        <f t="shared" si="661"/>
        <v/>
      </c>
      <c r="M4676" s="6">
        <f t="shared" si="662"/>
        <v>187</v>
      </c>
      <c r="N4676" s="6">
        <f t="shared" si="663"/>
        <v>26</v>
      </c>
      <c r="O4676" s="9" t="str">
        <f>IF(AND($B4676&lt;&gt;"",$C4676&lt;&gt;"",$B4676&lt;=$C4676),INDEX(Szabalyok!$C:$C,$N4676),"")</f>
        <v/>
      </c>
      <c r="P4676">
        <f t="shared" ref="P4676:P4739" si="665">IF(D4676="",P4675,P4675+1)</f>
        <v>0</v>
      </c>
    </row>
    <row r="4677" spans="1:16" x14ac:dyDescent="0.35">
      <c r="A4677">
        <f t="shared" si="664"/>
        <v>0</v>
      </c>
      <c r="B4677" s="4" t="str">
        <f>IF($M4677&gt;300,"",IF(OR(INDEX(Bemenet!$E$2:$E$301,$M4677)="",INDEX(Bemenet!$F$2:$F$301,$M4677)=""),"",MAX(INDEX(Bemenet!$E$2:$E$301,$M4677),INDEX(Szabalyok!$A:$A,$N4677))))</f>
        <v/>
      </c>
      <c r="C4677" s="4" t="str">
        <f>IF($B4677="","",MIN(INDEX(Bemenet!$F$2:$F$301,$M4677),INDEX(Szabalyok!$B:$B,$N4677)))</f>
        <v/>
      </c>
      <c r="D4677" s="5" t="str">
        <f>IF(AND($B4677&lt;&gt;"",$C4677&lt;&gt;"",$B4677&lt;=$C4677),INDEX(Bemenet!$G$2:$G$301,$M4677),"")</f>
        <v/>
      </c>
      <c r="E4677" s="6" t="str">
        <f>IF(AND($B4677&lt;&gt;"",$C4677&lt;&gt;"",$B4677&lt;=$C4677),INDEX(Bemenet!$D$2:$D$301,$M4677),"")</f>
        <v/>
      </c>
      <c r="F4677" s="5" t="str">
        <f t="shared" si="657"/>
        <v/>
      </c>
      <c r="G4677" s="5" t="str">
        <f t="shared" si="658"/>
        <v/>
      </c>
      <c r="H4677" s="9" t="str">
        <f t="shared" si="659"/>
        <v/>
      </c>
      <c r="I4677" s="5" t="str">
        <f t="shared" si="660"/>
        <v/>
      </c>
      <c r="J4677" s="5" t="str">
        <f>IF(OR($L4677="",NOT(COUNTIFS($L$2:$L4677,$L4677)=1)),"",SUMIFS($G:$G,$L:$L,$L4677))</f>
        <v/>
      </c>
      <c r="K4677" s="5" t="str">
        <f>IF(OR($L4677="",NOT(COUNTIFS($L$2:$L4677,$L4677)=1)),"",SUMIFS($I:$I,$L:$L,$L4677))</f>
        <v/>
      </c>
      <c r="L4677" s="6" t="str">
        <f t="shared" si="661"/>
        <v/>
      </c>
      <c r="M4677" s="6">
        <f t="shared" si="662"/>
        <v>188</v>
      </c>
      <c r="N4677" s="6">
        <f t="shared" si="663"/>
        <v>2</v>
      </c>
      <c r="O4677" s="9" t="str">
        <f>IF(AND($B4677&lt;&gt;"",$C4677&lt;&gt;"",$B4677&lt;=$C4677),INDEX(Szabalyok!$C:$C,$N4677),"")</f>
        <v/>
      </c>
      <c r="P4677">
        <f t="shared" si="665"/>
        <v>0</v>
      </c>
    </row>
    <row r="4678" spans="1:16" x14ac:dyDescent="0.35">
      <c r="A4678">
        <f t="shared" si="664"/>
        <v>0</v>
      </c>
      <c r="B4678" s="4" t="str">
        <f>IF($M4678&gt;300,"",IF(OR(INDEX(Bemenet!$E$2:$E$301,$M4678)="",INDEX(Bemenet!$F$2:$F$301,$M4678)=""),"",MAX(INDEX(Bemenet!$E$2:$E$301,$M4678),INDEX(Szabalyok!$A:$A,$N4678))))</f>
        <v/>
      </c>
      <c r="C4678" s="4" t="str">
        <f>IF($B4678="","",MIN(INDEX(Bemenet!$F$2:$F$301,$M4678),INDEX(Szabalyok!$B:$B,$N4678)))</f>
        <v/>
      </c>
      <c r="D4678" s="5" t="str">
        <f>IF(AND($B4678&lt;&gt;"",$C4678&lt;&gt;"",$B4678&lt;=$C4678),INDEX(Bemenet!$G$2:$G$301,$M4678),"")</f>
        <v/>
      </c>
      <c r="E4678" s="6" t="str">
        <f>IF(AND($B4678&lt;&gt;"",$C4678&lt;&gt;"",$B4678&lt;=$C4678),INDEX(Bemenet!$D$2:$D$301,$M4678),"")</f>
        <v/>
      </c>
      <c r="F4678" s="5" t="str">
        <f t="shared" si="657"/>
        <v/>
      </c>
      <c r="G4678" s="5" t="str">
        <f t="shared" si="658"/>
        <v/>
      </c>
      <c r="H4678" s="9" t="str">
        <f t="shared" si="659"/>
        <v/>
      </c>
      <c r="I4678" s="5" t="str">
        <f t="shared" si="660"/>
        <v/>
      </c>
      <c r="J4678" s="5" t="str">
        <f>IF(OR($L4678="",NOT(COUNTIFS($L$2:$L4678,$L4678)=1)),"",SUMIFS($G:$G,$L:$L,$L4678))</f>
        <v/>
      </c>
      <c r="K4678" s="5" t="str">
        <f>IF(OR($L4678="",NOT(COUNTIFS($L$2:$L4678,$L4678)=1)),"",SUMIFS($I:$I,$L:$L,$L4678))</f>
        <v/>
      </c>
      <c r="L4678" s="6" t="str">
        <f t="shared" si="661"/>
        <v/>
      </c>
      <c r="M4678" s="6">
        <f t="shared" si="662"/>
        <v>188</v>
      </c>
      <c r="N4678" s="6">
        <f t="shared" si="663"/>
        <v>3</v>
      </c>
      <c r="O4678" s="9" t="str">
        <f>IF(AND($B4678&lt;&gt;"",$C4678&lt;&gt;"",$B4678&lt;=$C4678),INDEX(Szabalyok!$C:$C,$N4678),"")</f>
        <v/>
      </c>
      <c r="P4678">
        <f t="shared" si="665"/>
        <v>0</v>
      </c>
    </row>
    <row r="4679" spans="1:16" x14ac:dyDescent="0.35">
      <c r="A4679">
        <f t="shared" si="664"/>
        <v>0</v>
      </c>
      <c r="B4679" s="4" t="str">
        <f>IF($M4679&gt;300,"",IF(OR(INDEX(Bemenet!$E$2:$E$301,$M4679)="",INDEX(Bemenet!$F$2:$F$301,$M4679)=""),"",MAX(INDEX(Bemenet!$E$2:$E$301,$M4679),INDEX(Szabalyok!$A:$A,$N4679))))</f>
        <v/>
      </c>
      <c r="C4679" s="4" t="str">
        <f>IF($B4679="","",MIN(INDEX(Bemenet!$F$2:$F$301,$M4679),INDEX(Szabalyok!$B:$B,$N4679)))</f>
        <v/>
      </c>
      <c r="D4679" s="5" t="str">
        <f>IF(AND($B4679&lt;&gt;"",$C4679&lt;&gt;"",$B4679&lt;=$C4679),INDEX(Bemenet!$G$2:$G$301,$M4679),"")</f>
        <v/>
      </c>
      <c r="E4679" s="6" t="str">
        <f>IF(AND($B4679&lt;&gt;"",$C4679&lt;&gt;"",$B4679&lt;=$C4679),INDEX(Bemenet!$D$2:$D$301,$M4679),"")</f>
        <v/>
      </c>
      <c r="F4679" s="5" t="str">
        <f t="shared" si="657"/>
        <v/>
      </c>
      <c r="G4679" s="5" t="str">
        <f t="shared" si="658"/>
        <v/>
      </c>
      <c r="H4679" s="9" t="str">
        <f t="shared" si="659"/>
        <v/>
      </c>
      <c r="I4679" s="5" t="str">
        <f t="shared" si="660"/>
        <v/>
      </c>
      <c r="J4679" s="5" t="str">
        <f>IF(OR($L4679="",NOT(COUNTIFS($L$2:$L4679,$L4679)=1)),"",SUMIFS($G:$G,$L:$L,$L4679))</f>
        <v/>
      </c>
      <c r="K4679" s="5" t="str">
        <f>IF(OR($L4679="",NOT(COUNTIFS($L$2:$L4679,$L4679)=1)),"",SUMIFS($I:$I,$L:$L,$L4679))</f>
        <v/>
      </c>
      <c r="L4679" s="6" t="str">
        <f t="shared" si="661"/>
        <v/>
      </c>
      <c r="M4679" s="6">
        <f t="shared" si="662"/>
        <v>188</v>
      </c>
      <c r="N4679" s="6">
        <f t="shared" si="663"/>
        <v>4</v>
      </c>
      <c r="O4679" s="9" t="str">
        <f>IF(AND($B4679&lt;&gt;"",$C4679&lt;&gt;"",$B4679&lt;=$C4679),INDEX(Szabalyok!$C:$C,$N4679),"")</f>
        <v/>
      </c>
      <c r="P4679">
        <f t="shared" si="665"/>
        <v>0</v>
      </c>
    </row>
    <row r="4680" spans="1:16" x14ac:dyDescent="0.35">
      <c r="A4680">
        <f t="shared" si="664"/>
        <v>0</v>
      </c>
      <c r="B4680" s="4" t="str">
        <f>IF($M4680&gt;300,"",IF(OR(INDEX(Bemenet!$E$2:$E$301,$M4680)="",INDEX(Bemenet!$F$2:$F$301,$M4680)=""),"",MAX(INDEX(Bemenet!$E$2:$E$301,$M4680),INDEX(Szabalyok!$A:$A,$N4680))))</f>
        <v/>
      </c>
      <c r="C4680" s="4" t="str">
        <f>IF($B4680="","",MIN(INDEX(Bemenet!$F$2:$F$301,$M4680),INDEX(Szabalyok!$B:$B,$N4680)))</f>
        <v/>
      </c>
      <c r="D4680" s="5" t="str">
        <f>IF(AND($B4680&lt;&gt;"",$C4680&lt;&gt;"",$B4680&lt;=$C4680),INDEX(Bemenet!$G$2:$G$301,$M4680),"")</f>
        <v/>
      </c>
      <c r="E4680" s="6" t="str">
        <f>IF(AND($B4680&lt;&gt;"",$C4680&lt;&gt;"",$B4680&lt;=$C4680),INDEX(Bemenet!$D$2:$D$301,$M4680),"")</f>
        <v/>
      </c>
      <c r="F4680" s="5" t="str">
        <f t="shared" si="657"/>
        <v/>
      </c>
      <c r="G4680" s="5" t="str">
        <f t="shared" si="658"/>
        <v/>
      </c>
      <c r="H4680" s="9" t="str">
        <f t="shared" si="659"/>
        <v/>
      </c>
      <c r="I4680" s="5" t="str">
        <f t="shared" si="660"/>
        <v/>
      </c>
      <c r="J4680" s="5" t="str">
        <f>IF(OR($L4680="",NOT(COUNTIFS($L$2:$L4680,$L4680)=1)),"",SUMIFS($G:$G,$L:$L,$L4680))</f>
        <v/>
      </c>
      <c r="K4680" s="5" t="str">
        <f>IF(OR($L4680="",NOT(COUNTIFS($L$2:$L4680,$L4680)=1)),"",SUMIFS($I:$I,$L:$L,$L4680))</f>
        <v/>
      </c>
      <c r="L4680" s="6" t="str">
        <f t="shared" si="661"/>
        <v/>
      </c>
      <c r="M4680" s="6">
        <f t="shared" si="662"/>
        <v>188</v>
      </c>
      <c r="N4680" s="6">
        <f t="shared" si="663"/>
        <v>5</v>
      </c>
      <c r="O4680" s="9" t="str">
        <f>IF(AND($B4680&lt;&gt;"",$C4680&lt;&gt;"",$B4680&lt;=$C4680),INDEX(Szabalyok!$C:$C,$N4680),"")</f>
        <v/>
      </c>
      <c r="P4680">
        <f t="shared" si="665"/>
        <v>0</v>
      </c>
    </row>
    <row r="4681" spans="1:16" x14ac:dyDescent="0.35">
      <c r="A4681">
        <f t="shared" si="664"/>
        <v>0</v>
      </c>
      <c r="B4681" s="4" t="str">
        <f>IF($M4681&gt;300,"",IF(OR(INDEX(Bemenet!$E$2:$E$301,$M4681)="",INDEX(Bemenet!$F$2:$F$301,$M4681)=""),"",MAX(INDEX(Bemenet!$E$2:$E$301,$M4681),INDEX(Szabalyok!$A:$A,$N4681))))</f>
        <v/>
      </c>
      <c r="C4681" s="4" t="str">
        <f>IF($B4681="","",MIN(INDEX(Bemenet!$F$2:$F$301,$M4681),INDEX(Szabalyok!$B:$B,$N4681)))</f>
        <v/>
      </c>
      <c r="D4681" s="5" t="str">
        <f>IF(AND($B4681&lt;&gt;"",$C4681&lt;&gt;"",$B4681&lt;=$C4681),INDEX(Bemenet!$G$2:$G$301,$M4681),"")</f>
        <v/>
      </c>
      <c r="E4681" s="6" t="str">
        <f>IF(AND($B4681&lt;&gt;"",$C4681&lt;&gt;"",$B4681&lt;=$C4681),INDEX(Bemenet!$D$2:$D$301,$M4681),"")</f>
        <v/>
      </c>
      <c r="F4681" s="5" t="str">
        <f t="shared" si="657"/>
        <v/>
      </c>
      <c r="G4681" s="5" t="str">
        <f t="shared" si="658"/>
        <v/>
      </c>
      <c r="H4681" s="9" t="str">
        <f t="shared" si="659"/>
        <v/>
      </c>
      <c r="I4681" s="5" t="str">
        <f t="shared" si="660"/>
        <v/>
      </c>
      <c r="J4681" s="5" t="str">
        <f>IF(OR($L4681="",NOT(COUNTIFS($L$2:$L4681,$L4681)=1)),"",SUMIFS($G:$G,$L:$L,$L4681))</f>
        <v/>
      </c>
      <c r="K4681" s="5" t="str">
        <f>IF(OR($L4681="",NOT(COUNTIFS($L$2:$L4681,$L4681)=1)),"",SUMIFS($I:$I,$L:$L,$L4681))</f>
        <v/>
      </c>
      <c r="L4681" s="6" t="str">
        <f t="shared" si="661"/>
        <v/>
      </c>
      <c r="M4681" s="6">
        <f t="shared" si="662"/>
        <v>188</v>
      </c>
      <c r="N4681" s="6">
        <f t="shared" si="663"/>
        <v>6</v>
      </c>
      <c r="O4681" s="9" t="str">
        <f>IF(AND($B4681&lt;&gt;"",$C4681&lt;&gt;"",$B4681&lt;=$C4681),INDEX(Szabalyok!$C:$C,$N4681),"")</f>
        <v/>
      </c>
      <c r="P4681">
        <f t="shared" si="665"/>
        <v>0</v>
      </c>
    </row>
    <row r="4682" spans="1:16" x14ac:dyDescent="0.35">
      <c r="A4682">
        <f t="shared" si="664"/>
        <v>0</v>
      </c>
      <c r="B4682" s="4" t="str">
        <f>IF($M4682&gt;300,"",IF(OR(INDEX(Bemenet!$E$2:$E$301,$M4682)="",INDEX(Bemenet!$F$2:$F$301,$M4682)=""),"",MAX(INDEX(Bemenet!$E$2:$E$301,$M4682),INDEX(Szabalyok!$A:$A,$N4682))))</f>
        <v/>
      </c>
      <c r="C4682" s="4" t="str">
        <f>IF($B4682="","",MIN(INDEX(Bemenet!$F$2:$F$301,$M4682),INDEX(Szabalyok!$B:$B,$N4682)))</f>
        <v/>
      </c>
      <c r="D4682" s="5" t="str">
        <f>IF(AND($B4682&lt;&gt;"",$C4682&lt;&gt;"",$B4682&lt;=$C4682),INDEX(Bemenet!$G$2:$G$301,$M4682),"")</f>
        <v/>
      </c>
      <c r="E4682" s="6" t="str">
        <f>IF(AND($B4682&lt;&gt;"",$C4682&lt;&gt;"",$B4682&lt;=$C4682),INDEX(Bemenet!$D$2:$D$301,$M4682),"")</f>
        <v/>
      </c>
      <c r="F4682" s="5" t="str">
        <f t="shared" si="657"/>
        <v/>
      </c>
      <c r="G4682" s="5" t="str">
        <f t="shared" si="658"/>
        <v/>
      </c>
      <c r="H4682" s="9" t="str">
        <f t="shared" si="659"/>
        <v/>
      </c>
      <c r="I4682" s="5" t="str">
        <f t="shared" si="660"/>
        <v/>
      </c>
      <c r="J4682" s="5" t="str">
        <f>IF(OR($L4682="",NOT(COUNTIFS($L$2:$L4682,$L4682)=1)),"",SUMIFS($G:$G,$L:$L,$L4682))</f>
        <v/>
      </c>
      <c r="K4682" s="5" t="str">
        <f>IF(OR($L4682="",NOT(COUNTIFS($L$2:$L4682,$L4682)=1)),"",SUMIFS($I:$I,$L:$L,$L4682))</f>
        <v/>
      </c>
      <c r="L4682" s="6" t="str">
        <f t="shared" si="661"/>
        <v/>
      </c>
      <c r="M4682" s="6">
        <f t="shared" si="662"/>
        <v>188</v>
      </c>
      <c r="N4682" s="6">
        <f t="shared" si="663"/>
        <v>7</v>
      </c>
      <c r="O4682" s="9" t="str">
        <f>IF(AND($B4682&lt;&gt;"",$C4682&lt;&gt;"",$B4682&lt;=$C4682),INDEX(Szabalyok!$C:$C,$N4682),"")</f>
        <v/>
      </c>
      <c r="P4682">
        <f t="shared" si="665"/>
        <v>0</v>
      </c>
    </row>
    <row r="4683" spans="1:16" x14ac:dyDescent="0.35">
      <c r="A4683">
        <f t="shared" si="664"/>
        <v>0</v>
      </c>
      <c r="B4683" s="4" t="str">
        <f>IF($M4683&gt;300,"",IF(OR(INDEX(Bemenet!$E$2:$E$301,$M4683)="",INDEX(Bemenet!$F$2:$F$301,$M4683)=""),"",MAX(INDEX(Bemenet!$E$2:$E$301,$M4683),INDEX(Szabalyok!$A:$A,$N4683))))</f>
        <v/>
      </c>
      <c r="C4683" s="4" t="str">
        <f>IF($B4683="","",MIN(INDEX(Bemenet!$F$2:$F$301,$M4683),INDEX(Szabalyok!$B:$B,$N4683)))</f>
        <v/>
      </c>
      <c r="D4683" s="5" t="str">
        <f>IF(AND($B4683&lt;&gt;"",$C4683&lt;&gt;"",$B4683&lt;=$C4683),INDEX(Bemenet!$G$2:$G$301,$M4683),"")</f>
        <v/>
      </c>
      <c r="E4683" s="6" t="str">
        <f>IF(AND($B4683&lt;&gt;"",$C4683&lt;&gt;"",$B4683&lt;=$C4683),INDEX(Bemenet!$D$2:$D$301,$M4683),"")</f>
        <v/>
      </c>
      <c r="F4683" s="5" t="str">
        <f t="shared" si="657"/>
        <v/>
      </c>
      <c r="G4683" s="5" t="str">
        <f t="shared" si="658"/>
        <v/>
      </c>
      <c r="H4683" s="9" t="str">
        <f t="shared" si="659"/>
        <v/>
      </c>
      <c r="I4683" s="5" t="str">
        <f t="shared" si="660"/>
        <v/>
      </c>
      <c r="J4683" s="5" t="str">
        <f>IF(OR($L4683="",NOT(COUNTIFS($L$2:$L4683,$L4683)=1)),"",SUMIFS($G:$G,$L:$L,$L4683))</f>
        <v/>
      </c>
      <c r="K4683" s="5" t="str">
        <f>IF(OR($L4683="",NOT(COUNTIFS($L$2:$L4683,$L4683)=1)),"",SUMIFS($I:$I,$L:$L,$L4683))</f>
        <v/>
      </c>
      <c r="L4683" s="6" t="str">
        <f t="shared" si="661"/>
        <v/>
      </c>
      <c r="M4683" s="6">
        <f t="shared" si="662"/>
        <v>188</v>
      </c>
      <c r="N4683" s="6">
        <f t="shared" si="663"/>
        <v>8</v>
      </c>
      <c r="O4683" s="9" t="str">
        <f>IF(AND($B4683&lt;&gt;"",$C4683&lt;&gt;"",$B4683&lt;=$C4683),INDEX(Szabalyok!$C:$C,$N4683),"")</f>
        <v/>
      </c>
      <c r="P4683">
        <f t="shared" si="665"/>
        <v>0</v>
      </c>
    </row>
    <row r="4684" spans="1:16" x14ac:dyDescent="0.35">
      <c r="A4684">
        <f t="shared" si="664"/>
        <v>0</v>
      </c>
      <c r="B4684" s="4" t="str">
        <f>IF($M4684&gt;300,"",IF(OR(INDEX(Bemenet!$E$2:$E$301,$M4684)="",INDEX(Bemenet!$F$2:$F$301,$M4684)=""),"",MAX(INDEX(Bemenet!$E$2:$E$301,$M4684),INDEX(Szabalyok!$A:$A,$N4684))))</f>
        <v/>
      </c>
      <c r="C4684" s="4" t="str">
        <f>IF($B4684="","",MIN(INDEX(Bemenet!$F$2:$F$301,$M4684),INDEX(Szabalyok!$B:$B,$N4684)))</f>
        <v/>
      </c>
      <c r="D4684" s="5" t="str">
        <f>IF(AND($B4684&lt;&gt;"",$C4684&lt;&gt;"",$B4684&lt;=$C4684),INDEX(Bemenet!$G$2:$G$301,$M4684),"")</f>
        <v/>
      </c>
      <c r="E4684" s="6" t="str">
        <f>IF(AND($B4684&lt;&gt;"",$C4684&lt;&gt;"",$B4684&lt;=$C4684),INDEX(Bemenet!$D$2:$D$301,$M4684),"")</f>
        <v/>
      </c>
      <c r="F4684" s="5" t="str">
        <f t="shared" si="657"/>
        <v/>
      </c>
      <c r="G4684" s="5" t="str">
        <f t="shared" si="658"/>
        <v/>
      </c>
      <c r="H4684" s="9" t="str">
        <f t="shared" si="659"/>
        <v/>
      </c>
      <c r="I4684" s="5" t="str">
        <f t="shared" si="660"/>
        <v/>
      </c>
      <c r="J4684" s="5" t="str">
        <f>IF(OR($L4684="",NOT(COUNTIFS($L$2:$L4684,$L4684)=1)),"",SUMIFS($G:$G,$L:$L,$L4684))</f>
        <v/>
      </c>
      <c r="K4684" s="5" t="str">
        <f>IF(OR($L4684="",NOT(COUNTIFS($L$2:$L4684,$L4684)=1)),"",SUMIFS($I:$I,$L:$L,$L4684))</f>
        <v/>
      </c>
      <c r="L4684" s="6" t="str">
        <f t="shared" si="661"/>
        <v/>
      </c>
      <c r="M4684" s="6">
        <f t="shared" si="662"/>
        <v>188</v>
      </c>
      <c r="N4684" s="6">
        <f t="shared" si="663"/>
        <v>9</v>
      </c>
      <c r="O4684" s="9" t="str">
        <f>IF(AND($B4684&lt;&gt;"",$C4684&lt;&gt;"",$B4684&lt;=$C4684),INDEX(Szabalyok!$C:$C,$N4684),"")</f>
        <v/>
      </c>
      <c r="P4684">
        <f t="shared" si="665"/>
        <v>0</v>
      </c>
    </row>
    <row r="4685" spans="1:16" x14ac:dyDescent="0.35">
      <c r="A4685">
        <f t="shared" si="664"/>
        <v>0</v>
      </c>
      <c r="B4685" s="4" t="str">
        <f>IF($M4685&gt;300,"",IF(OR(INDEX(Bemenet!$E$2:$E$301,$M4685)="",INDEX(Bemenet!$F$2:$F$301,$M4685)=""),"",MAX(INDEX(Bemenet!$E$2:$E$301,$M4685),INDEX(Szabalyok!$A:$A,$N4685))))</f>
        <v/>
      </c>
      <c r="C4685" s="4" t="str">
        <f>IF($B4685="","",MIN(INDEX(Bemenet!$F$2:$F$301,$M4685),INDEX(Szabalyok!$B:$B,$N4685)))</f>
        <v/>
      </c>
      <c r="D4685" s="5" t="str">
        <f>IF(AND($B4685&lt;&gt;"",$C4685&lt;&gt;"",$B4685&lt;=$C4685),INDEX(Bemenet!$G$2:$G$301,$M4685),"")</f>
        <v/>
      </c>
      <c r="E4685" s="6" t="str">
        <f>IF(AND($B4685&lt;&gt;"",$C4685&lt;&gt;"",$B4685&lt;=$C4685),INDEX(Bemenet!$D$2:$D$301,$M4685),"")</f>
        <v/>
      </c>
      <c r="F4685" s="5" t="str">
        <f t="shared" si="657"/>
        <v/>
      </c>
      <c r="G4685" s="5" t="str">
        <f t="shared" si="658"/>
        <v/>
      </c>
      <c r="H4685" s="9" t="str">
        <f t="shared" si="659"/>
        <v/>
      </c>
      <c r="I4685" s="5" t="str">
        <f t="shared" si="660"/>
        <v/>
      </c>
      <c r="J4685" s="5" t="str">
        <f>IF(OR($L4685="",NOT(COUNTIFS($L$2:$L4685,$L4685)=1)),"",SUMIFS($G:$G,$L:$L,$L4685))</f>
        <v/>
      </c>
      <c r="K4685" s="5" t="str">
        <f>IF(OR($L4685="",NOT(COUNTIFS($L$2:$L4685,$L4685)=1)),"",SUMIFS($I:$I,$L:$L,$L4685))</f>
        <v/>
      </c>
      <c r="L4685" s="6" t="str">
        <f t="shared" si="661"/>
        <v/>
      </c>
      <c r="M4685" s="6">
        <f t="shared" si="662"/>
        <v>188</v>
      </c>
      <c r="N4685" s="6">
        <f t="shared" si="663"/>
        <v>10</v>
      </c>
      <c r="O4685" s="9" t="str">
        <f>IF(AND($B4685&lt;&gt;"",$C4685&lt;&gt;"",$B4685&lt;=$C4685),INDEX(Szabalyok!$C:$C,$N4685),"")</f>
        <v/>
      </c>
      <c r="P4685">
        <f t="shared" si="665"/>
        <v>0</v>
      </c>
    </row>
    <row r="4686" spans="1:16" x14ac:dyDescent="0.35">
      <c r="A4686">
        <f t="shared" si="664"/>
        <v>0</v>
      </c>
      <c r="B4686" s="4" t="str">
        <f>IF($M4686&gt;300,"",IF(OR(INDEX(Bemenet!$E$2:$E$301,$M4686)="",INDEX(Bemenet!$F$2:$F$301,$M4686)=""),"",MAX(INDEX(Bemenet!$E$2:$E$301,$M4686),INDEX(Szabalyok!$A:$A,$N4686))))</f>
        <v/>
      </c>
      <c r="C4686" s="4" t="str">
        <f>IF($B4686="","",MIN(INDEX(Bemenet!$F$2:$F$301,$M4686),INDEX(Szabalyok!$B:$B,$N4686)))</f>
        <v/>
      </c>
      <c r="D4686" s="5" t="str">
        <f>IF(AND($B4686&lt;&gt;"",$C4686&lt;&gt;"",$B4686&lt;=$C4686),INDEX(Bemenet!$G$2:$G$301,$M4686),"")</f>
        <v/>
      </c>
      <c r="E4686" s="6" t="str">
        <f>IF(AND($B4686&lt;&gt;"",$C4686&lt;&gt;"",$B4686&lt;=$C4686),INDEX(Bemenet!$D$2:$D$301,$M4686),"")</f>
        <v/>
      </c>
      <c r="F4686" s="5" t="str">
        <f t="shared" si="657"/>
        <v/>
      </c>
      <c r="G4686" s="5" t="str">
        <f t="shared" si="658"/>
        <v/>
      </c>
      <c r="H4686" s="9" t="str">
        <f t="shared" si="659"/>
        <v/>
      </c>
      <c r="I4686" s="5" t="str">
        <f t="shared" si="660"/>
        <v/>
      </c>
      <c r="J4686" s="5" t="str">
        <f>IF(OR($L4686="",NOT(COUNTIFS($L$2:$L4686,$L4686)=1)),"",SUMIFS($G:$G,$L:$L,$L4686))</f>
        <v/>
      </c>
      <c r="K4686" s="5" t="str">
        <f>IF(OR($L4686="",NOT(COUNTIFS($L$2:$L4686,$L4686)=1)),"",SUMIFS($I:$I,$L:$L,$L4686))</f>
        <v/>
      </c>
      <c r="L4686" s="6" t="str">
        <f t="shared" si="661"/>
        <v/>
      </c>
      <c r="M4686" s="6">
        <f t="shared" si="662"/>
        <v>188</v>
      </c>
      <c r="N4686" s="6">
        <f t="shared" si="663"/>
        <v>11</v>
      </c>
      <c r="O4686" s="9" t="str">
        <f>IF(AND($B4686&lt;&gt;"",$C4686&lt;&gt;"",$B4686&lt;=$C4686),INDEX(Szabalyok!$C:$C,$N4686),"")</f>
        <v/>
      </c>
      <c r="P4686">
        <f t="shared" si="665"/>
        <v>0</v>
      </c>
    </row>
    <row r="4687" spans="1:16" x14ac:dyDescent="0.35">
      <c r="A4687">
        <f t="shared" si="664"/>
        <v>0</v>
      </c>
      <c r="B4687" s="4" t="str">
        <f>IF($M4687&gt;300,"",IF(OR(INDEX(Bemenet!$E$2:$E$301,$M4687)="",INDEX(Bemenet!$F$2:$F$301,$M4687)=""),"",MAX(INDEX(Bemenet!$E$2:$E$301,$M4687),INDEX(Szabalyok!$A:$A,$N4687))))</f>
        <v/>
      </c>
      <c r="C4687" s="4" t="str">
        <f>IF($B4687="","",MIN(INDEX(Bemenet!$F$2:$F$301,$M4687),INDEX(Szabalyok!$B:$B,$N4687)))</f>
        <v/>
      </c>
      <c r="D4687" s="5" t="str">
        <f>IF(AND($B4687&lt;&gt;"",$C4687&lt;&gt;"",$B4687&lt;=$C4687),INDEX(Bemenet!$G$2:$G$301,$M4687),"")</f>
        <v/>
      </c>
      <c r="E4687" s="6" t="str">
        <f>IF(AND($B4687&lt;&gt;"",$C4687&lt;&gt;"",$B4687&lt;=$C4687),INDEX(Bemenet!$D$2:$D$301,$M4687),"")</f>
        <v/>
      </c>
      <c r="F4687" s="5" t="str">
        <f t="shared" si="657"/>
        <v/>
      </c>
      <c r="G4687" s="5" t="str">
        <f t="shared" si="658"/>
        <v/>
      </c>
      <c r="H4687" s="9" t="str">
        <f t="shared" si="659"/>
        <v/>
      </c>
      <c r="I4687" s="5" t="str">
        <f t="shared" si="660"/>
        <v/>
      </c>
      <c r="J4687" s="5" t="str">
        <f>IF(OR($L4687="",NOT(COUNTIFS($L$2:$L4687,$L4687)=1)),"",SUMIFS($G:$G,$L:$L,$L4687))</f>
        <v/>
      </c>
      <c r="K4687" s="5" t="str">
        <f>IF(OR($L4687="",NOT(COUNTIFS($L$2:$L4687,$L4687)=1)),"",SUMIFS($I:$I,$L:$L,$L4687))</f>
        <v/>
      </c>
      <c r="L4687" s="6" t="str">
        <f t="shared" si="661"/>
        <v/>
      </c>
      <c r="M4687" s="6">
        <f t="shared" si="662"/>
        <v>188</v>
      </c>
      <c r="N4687" s="6">
        <f t="shared" si="663"/>
        <v>12</v>
      </c>
      <c r="O4687" s="9" t="str">
        <f>IF(AND($B4687&lt;&gt;"",$C4687&lt;&gt;"",$B4687&lt;=$C4687),INDEX(Szabalyok!$C:$C,$N4687),"")</f>
        <v/>
      </c>
      <c r="P4687">
        <f t="shared" si="665"/>
        <v>0</v>
      </c>
    </row>
    <row r="4688" spans="1:16" x14ac:dyDescent="0.35">
      <c r="A4688">
        <f t="shared" si="664"/>
        <v>0</v>
      </c>
      <c r="B4688" s="4" t="str">
        <f>IF($M4688&gt;300,"",IF(OR(INDEX(Bemenet!$E$2:$E$301,$M4688)="",INDEX(Bemenet!$F$2:$F$301,$M4688)=""),"",MAX(INDEX(Bemenet!$E$2:$E$301,$M4688),INDEX(Szabalyok!$A:$A,$N4688))))</f>
        <v/>
      </c>
      <c r="C4688" s="4" t="str">
        <f>IF($B4688="","",MIN(INDEX(Bemenet!$F$2:$F$301,$M4688),INDEX(Szabalyok!$B:$B,$N4688)))</f>
        <v/>
      </c>
      <c r="D4688" s="5" t="str">
        <f>IF(AND($B4688&lt;&gt;"",$C4688&lt;&gt;"",$B4688&lt;=$C4688),INDEX(Bemenet!$G$2:$G$301,$M4688),"")</f>
        <v/>
      </c>
      <c r="E4688" s="6" t="str">
        <f>IF(AND($B4688&lt;&gt;"",$C4688&lt;&gt;"",$B4688&lt;=$C4688),INDEX(Bemenet!$D$2:$D$301,$M4688),"")</f>
        <v/>
      </c>
      <c r="F4688" s="5" t="str">
        <f t="shared" si="657"/>
        <v/>
      </c>
      <c r="G4688" s="5" t="str">
        <f t="shared" si="658"/>
        <v/>
      </c>
      <c r="H4688" s="9" t="str">
        <f t="shared" si="659"/>
        <v/>
      </c>
      <c r="I4688" s="5" t="str">
        <f t="shared" si="660"/>
        <v/>
      </c>
      <c r="J4688" s="5" t="str">
        <f>IF(OR($L4688="",NOT(COUNTIFS($L$2:$L4688,$L4688)=1)),"",SUMIFS($G:$G,$L:$L,$L4688))</f>
        <v/>
      </c>
      <c r="K4688" s="5" t="str">
        <f>IF(OR($L4688="",NOT(COUNTIFS($L$2:$L4688,$L4688)=1)),"",SUMIFS($I:$I,$L:$L,$L4688))</f>
        <v/>
      </c>
      <c r="L4688" s="6" t="str">
        <f t="shared" si="661"/>
        <v/>
      </c>
      <c r="M4688" s="6">
        <f t="shared" si="662"/>
        <v>188</v>
      </c>
      <c r="N4688" s="6">
        <f t="shared" si="663"/>
        <v>13</v>
      </c>
      <c r="O4688" s="9" t="str">
        <f>IF(AND($B4688&lt;&gt;"",$C4688&lt;&gt;"",$B4688&lt;=$C4688),INDEX(Szabalyok!$C:$C,$N4688),"")</f>
        <v/>
      </c>
      <c r="P4688">
        <f t="shared" si="665"/>
        <v>0</v>
      </c>
    </row>
    <row r="4689" spans="1:16" x14ac:dyDescent="0.35">
      <c r="A4689">
        <f t="shared" si="664"/>
        <v>0</v>
      </c>
      <c r="B4689" s="4" t="str">
        <f>IF($M4689&gt;300,"",IF(OR(INDEX(Bemenet!$E$2:$E$301,$M4689)="",INDEX(Bemenet!$F$2:$F$301,$M4689)=""),"",MAX(INDEX(Bemenet!$E$2:$E$301,$M4689),INDEX(Szabalyok!$A:$A,$N4689))))</f>
        <v/>
      </c>
      <c r="C4689" s="4" t="str">
        <f>IF($B4689="","",MIN(INDEX(Bemenet!$F$2:$F$301,$M4689),INDEX(Szabalyok!$B:$B,$N4689)))</f>
        <v/>
      </c>
      <c r="D4689" s="5" t="str">
        <f>IF(AND($B4689&lt;&gt;"",$C4689&lt;&gt;"",$B4689&lt;=$C4689),INDEX(Bemenet!$G$2:$G$301,$M4689),"")</f>
        <v/>
      </c>
      <c r="E4689" s="6" t="str">
        <f>IF(AND($B4689&lt;&gt;"",$C4689&lt;&gt;"",$B4689&lt;=$C4689),INDEX(Bemenet!$D$2:$D$301,$M4689),"")</f>
        <v/>
      </c>
      <c r="F4689" s="5" t="str">
        <f t="shared" si="657"/>
        <v/>
      </c>
      <c r="G4689" s="5" t="str">
        <f t="shared" si="658"/>
        <v/>
      </c>
      <c r="H4689" s="9" t="str">
        <f t="shared" si="659"/>
        <v/>
      </c>
      <c r="I4689" s="5" t="str">
        <f t="shared" si="660"/>
        <v/>
      </c>
      <c r="J4689" s="5" t="str">
        <f>IF(OR($L4689="",NOT(COUNTIFS($L$2:$L4689,$L4689)=1)),"",SUMIFS($G:$G,$L:$L,$L4689))</f>
        <v/>
      </c>
      <c r="K4689" s="5" t="str">
        <f>IF(OR($L4689="",NOT(COUNTIFS($L$2:$L4689,$L4689)=1)),"",SUMIFS($I:$I,$L:$L,$L4689))</f>
        <v/>
      </c>
      <c r="L4689" s="6" t="str">
        <f t="shared" si="661"/>
        <v/>
      </c>
      <c r="M4689" s="6">
        <f t="shared" si="662"/>
        <v>188</v>
      </c>
      <c r="N4689" s="6">
        <f t="shared" si="663"/>
        <v>14</v>
      </c>
      <c r="O4689" s="9" t="str">
        <f>IF(AND($B4689&lt;&gt;"",$C4689&lt;&gt;"",$B4689&lt;=$C4689),INDEX(Szabalyok!$C:$C,$N4689),"")</f>
        <v/>
      </c>
      <c r="P4689">
        <f t="shared" si="665"/>
        <v>0</v>
      </c>
    </row>
    <row r="4690" spans="1:16" x14ac:dyDescent="0.35">
      <c r="A4690">
        <f t="shared" si="664"/>
        <v>0</v>
      </c>
      <c r="B4690" s="4" t="str">
        <f>IF($M4690&gt;300,"",IF(OR(INDEX(Bemenet!$E$2:$E$301,$M4690)="",INDEX(Bemenet!$F$2:$F$301,$M4690)=""),"",MAX(INDEX(Bemenet!$E$2:$E$301,$M4690),INDEX(Szabalyok!$A:$A,$N4690))))</f>
        <v/>
      </c>
      <c r="C4690" s="4" t="str">
        <f>IF($B4690="","",MIN(INDEX(Bemenet!$F$2:$F$301,$M4690),INDEX(Szabalyok!$B:$B,$N4690)))</f>
        <v/>
      </c>
      <c r="D4690" s="5" t="str">
        <f>IF(AND($B4690&lt;&gt;"",$C4690&lt;&gt;"",$B4690&lt;=$C4690),INDEX(Bemenet!$G$2:$G$301,$M4690),"")</f>
        <v/>
      </c>
      <c r="E4690" s="6" t="str">
        <f>IF(AND($B4690&lt;&gt;"",$C4690&lt;&gt;"",$B4690&lt;=$C4690),INDEX(Bemenet!$D$2:$D$301,$M4690),"")</f>
        <v/>
      </c>
      <c r="F4690" s="5" t="str">
        <f t="shared" si="657"/>
        <v/>
      </c>
      <c r="G4690" s="5" t="str">
        <f t="shared" si="658"/>
        <v/>
      </c>
      <c r="H4690" s="9" t="str">
        <f t="shared" si="659"/>
        <v/>
      </c>
      <c r="I4690" s="5" t="str">
        <f t="shared" si="660"/>
        <v/>
      </c>
      <c r="J4690" s="5" t="str">
        <f>IF(OR($L4690="",NOT(COUNTIFS($L$2:$L4690,$L4690)=1)),"",SUMIFS($G:$G,$L:$L,$L4690))</f>
        <v/>
      </c>
      <c r="K4690" s="5" t="str">
        <f>IF(OR($L4690="",NOT(COUNTIFS($L$2:$L4690,$L4690)=1)),"",SUMIFS($I:$I,$L:$L,$L4690))</f>
        <v/>
      </c>
      <c r="L4690" s="6" t="str">
        <f t="shared" si="661"/>
        <v/>
      </c>
      <c r="M4690" s="6">
        <f t="shared" si="662"/>
        <v>188</v>
      </c>
      <c r="N4690" s="6">
        <f t="shared" si="663"/>
        <v>15</v>
      </c>
      <c r="O4690" s="9" t="str">
        <f>IF(AND($B4690&lt;&gt;"",$C4690&lt;&gt;"",$B4690&lt;=$C4690),INDEX(Szabalyok!$C:$C,$N4690),"")</f>
        <v/>
      </c>
      <c r="P4690">
        <f t="shared" si="665"/>
        <v>0</v>
      </c>
    </row>
    <row r="4691" spans="1:16" x14ac:dyDescent="0.35">
      <c r="A4691">
        <f t="shared" si="664"/>
        <v>0</v>
      </c>
      <c r="B4691" s="4" t="str">
        <f>IF($M4691&gt;300,"",IF(OR(INDEX(Bemenet!$E$2:$E$301,$M4691)="",INDEX(Bemenet!$F$2:$F$301,$M4691)=""),"",MAX(INDEX(Bemenet!$E$2:$E$301,$M4691),INDEX(Szabalyok!$A:$A,$N4691))))</f>
        <v/>
      </c>
      <c r="C4691" s="4" t="str">
        <f>IF($B4691="","",MIN(INDEX(Bemenet!$F$2:$F$301,$M4691),INDEX(Szabalyok!$B:$B,$N4691)))</f>
        <v/>
      </c>
      <c r="D4691" s="5" t="str">
        <f>IF(AND($B4691&lt;&gt;"",$C4691&lt;&gt;"",$B4691&lt;=$C4691),INDEX(Bemenet!$G$2:$G$301,$M4691),"")</f>
        <v/>
      </c>
      <c r="E4691" s="6" t="str">
        <f>IF(AND($B4691&lt;&gt;"",$C4691&lt;&gt;"",$B4691&lt;=$C4691),INDEX(Bemenet!$D$2:$D$301,$M4691),"")</f>
        <v/>
      </c>
      <c r="F4691" s="5" t="str">
        <f t="shared" si="657"/>
        <v/>
      </c>
      <c r="G4691" s="5" t="str">
        <f t="shared" si="658"/>
        <v/>
      </c>
      <c r="H4691" s="9" t="str">
        <f t="shared" si="659"/>
        <v/>
      </c>
      <c r="I4691" s="5" t="str">
        <f t="shared" si="660"/>
        <v/>
      </c>
      <c r="J4691" s="5" t="str">
        <f>IF(OR($L4691="",NOT(COUNTIFS($L$2:$L4691,$L4691)=1)),"",SUMIFS($G:$G,$L:$L,$L4691))</f>
        <v/>
      </c>
      <c r="K4691" s="5" t="str">
        <f>IF(OR($L4691="",NOT(COUNTIFS($L$2:$L4691,$L4691)=1)),"",SUMIFS($I:$I,$L:$L,$L4691))</f>
        <v/>
      </c>
      <c r="L4691" s="6" t="str">
        <f t="shared" si="661"/>
        <v/>
      </c>
      <c r="M4691" s="6">
        <f t="shared" si="662"/>
        <v>188</v>
      </c>
      <c r="N4691" s="6">
        <f t="shared" si="663"/>
        <v>16</v>
      </c>
      <c r="O4691" s="9" t="str">
        <f>IF(AND($B4691&lt;&gt;"",$C4691&lt;&gt;"",$B4691&lt;=$C4691),INDEX(Szabalyok!$C:$C,$N4691),"")</f>
        <v/>
      </c>
      <c r="P4691">
        <f t="shared" si="665"/>
        <v>0</v>
      </c>
    </row>
    <row r="4692" spans="1:16" x14ac:dyDescent="0.35">
      <c r="A4692">
        <f t="shared" si="664"/>
        <v>0</v>
      </c>
      <c r="B4692" s="4" t="str">
        <f>IF($M4692&gt;300,"",IF(OR(INDEX(Bemenet!$E$2:$E$301,$M4692)="",INDEX(Bemenet!$F$2:$F$301,$M4692)=""),"",MAX(INDEX(Bemenet!$E$2:$E$301,$M4692),INDEX(Szabalyok!$A:$A,$N4692))))</f>
        <v/>
      </c>
      <c r="C4692" s="4" t="str">
        <f>IF($B4692="","",MIN(INDEX(Bemenet!$F$2:$F$301,$M4692),INDEX(Szabalyok!$B:$B,$N4692)))</f>
        <v/>
      </c>
      <c r="D4692" s="5" t="str">
        <f>IF(AND($B4692&lt;&gt;"",$C4692&lt;&gt;"",$B4692&lt;=$C4692),INDEX(Bemenet!$G$2:$G$301,$M4692),"")</f>
        <v/>
      </c>
      <c r="E4692" s="6" t="str">
        <f>IF(AND($B4692&lt;&gt;"",$C4692&lt;&gt;"",$B4692&lt;=$C4692),INDEX(Bemenet!$D$2:$D$301,$M4692),"")</f>
        <v/>
      </c>
      <c r="F4692" s="5" t="str">
        <f t="shared" si="657"/>
        <v/>
      </c>
      <c r="G4692" s="5" t="str">
        <f t="shared" si="658"/>
        <v/>
      </c>
      <c r="H4692" s="9" t="str">
        <f t="shared" si="659"/>
        <v/>
      </c>
      <c r="I4692" s="5" t="str">
        <f t="shared" si="660"/>
        <v/>
      </c>
      <c r="J4692" s="5" t="str">
        <f>IF(OR($L4692="",NOT(COUNTIFS($L$2:$L4692,$L4692)=1)),"",SUMIFS($G:$G,$L:$L,$L4692))</f>
        <v/>
      </c>
      <c r="K4692" s="5" t="str">
        <f>IF(OR($L4692="",NOT(COUNTIFS($L$2:$L4692,$L4692)=1)),"",SUMIFS($I:$I,$L:$L,$L4692))</f>
        <v/>
      </c>
      <c r="L4692" s="6" t="str">
        <f t="shared" si="661"/>
        <v/>
      </c>
      <c r="M4692" s="6">
        <f t="shared" si="662"/>
        <v>188</v>
      </c>
      <c r="N4692" s="6">
        <f t="shared" si="663"/>
        <v>17</v>
      </c>
      <c r="O4692" s="9" t="str">
        <f>IF(AND($B4692&lt;&gt;"",$C4692&lt;&gt;"",$B4692&lt;=$C4692),INDEX(Szabalyok!$C:$C,$N4692),"")</f>
        <v/>
      </c>
      <c r="P4692">
        <f t="shared" si="665"/>
        <v>0</v>
      </c>
    </row>
    <row r="4693" spans="1:16" x14ac:dyDescent="0.35">
      <c r="A4693">
        <f t="shared" si="664"/>
        <v>0</v>
      </c>
      <c r="B4693" s="4" t="str">
        <f>IF($M4693&gt;300,"",IF(OR(INDEX(Bemenet!$E$2:$E$301,$M4693)="",INDEX(Bemenet!$F$2:$F$301,$M4693)=""),"",MAX(INDEX(Bemenet!$E$2:$E$301,$M4693),INDEX(Szabalyok!$A:$A,$N4693))))</f>
        <v/>
      </c>
      <c r="C4693" s="4" t="str">
        <f>IF($B4693="","",MIN(INDEX(Bemenet!$F$2:$F$301,$M4693),INDEX(Szabalyok!$B:$B,$N4693)))</f>
        <v/>
      </c>
      <c r="D4693" s="5" t="str">
        <f>IF(AND($B4693&lt;&gt;"",$C4693&lt;&gt;"",$B4693&lt;=$C4693),INDEX(Bemenet!$G$2:$G$301,$M4693),"")</f>
        <v/>
      </c>
      <c r="E4693" s="6" t="str">
        <f>IF(AND($B4693&lt;&gt;"",$C4693&lt;&gt;"",$B4693&lt;=$C4693),INDEX(Bemenet!$D$2:$D$301,$M4693),"")</f>
        <v/>
      </c>
      <c r="F4693" s="5" t="str">
        <f t="shared" si="657"/>
        <v/>
      </c>
      <c r="G4693" s="5" t="str">
        <f t="shared" si="658"/>
        <v/>
      </c>
      <c r="H4693" s="9" t="str">
        <f t="shared" si="659"/>
        <v/>
      </c>
      <c r="I4693" s="5" t="str">
        <f t="shared" si="660"/>
        <v/>
      </c>
      <c r="J4693" s="5" t="str">
        <f>IF(OR($L4693="",NOT(COUNTIFS($L$2:$L4693,$L4693)=1)),"",SUMIFS($G:$G,$L:$L,$L4693))</f>
        <v/>
      </c>
      <c r="K4693" s="5" t="str">
        <f>IF(OR($L4693="",NOT(COUNTIFS($L$2:$L4693,$L4693)=1)),"",SUMIFS($I:$I,$L:$L,$L4693))</f>
        <v/>
      </c>
      <c r="L4693" s="6" t="str">
        <f t="shared" si="661"/>
        <v/>
      </c>
      <c r="M4693" s="6">
        <f t="shared" si="662"/>
        <v>188</v>
      </c>
      <c r="N4693" s="6">
        <f t="shared" si="663"/>
        <v>18</v>
      </c>
      <c r="O4693" s="9" t="str">
        <f>IF(AND($B4693&lt;&gt;"",$C4693&lt;&gt;"",$B4693&lt;=$C4693),INDEX(Szabalyok!$C:$C,$N4693),"")</f>
        <v/>
      </c>
      <c r="P4693">
        <f t="shared" si="665"/>
        <v>0</v>
      </c>
    </row>
    <row r="4694" spans="1:16" x14ac:dyDescent="0.35">
      <c r="A4694">
        <f t="shared" si="664"/>
        <v>0</v>
      </c>
      <c r="B4694" s="4" t="str">
        <f>IF($M4694&gt;300,"",IF(OR(INDEX(Bemenet!$E$2:$E$301,$M4694)="",INDEX(Bemenet!$F$2:$F$301,$M4694)=""),"",MAX(INDEX(Bemenet!$E$2:$E$301,$M4694),INDEX(Szabalyok!$A:$A,$N4694))))</f>
        <v/>
      </c>
      <c r="C4694" s="4" t="str">
        <f>IF($B4694="","",MIN(INDEX(Bemenet!$F$2:$F$301,$M4694),INDEX(Szabalyok!$B:$B,$N4694)))</f>
        <v/>
      </c>
      <c r="D4694" s="5" t="str">
        <f>IF(AND($B4694&lt;&gt;"",$C4694&lt;&gt;"",$B4694&lt;=$C4694),INDEX(Bemenet!$G$2:$G$301,$M4694),"")</f>
        <v/>
      </c>
      <c r="E4694" s="6" t="str">
        <f>IF(AND($B4694&lt;&gt;"",$C4694&lt;&gt;"",$B4694&lt;=$C4694),INDEX(Bemenet!$D$2:$D$301,$M4694),"")</f>
        <v/>
      </c>
      <c r="F4694" s="5" t="str">
        <f t="shared" si="657"/>
        <v/>
      </c>
      <c r="G4694" s="5" t="str">
        <f t="shared" si="658"/>
        <v/>
      </c>
      <c r="H4694" s="9" t="str">
        <f t="shared" si="659"/>
        <v/>
      </c>
      <c r="I4694" s="5" t="str">
        <f t="shared" si="660"/>
        <v/>
      </c>
      <c r="J4694" s="5" t="str">
        <f>IF(OR($L4694="",NOT(COUNTIFS($L$2:$L4694,$L4694)=1)),"",SUMIFS($G:$G,$L:$L,$L4694))</f>
        <v/>
      </c>
      <c r="K4694" s="5" t="str">
        <f>IF(OR($L4694="",NOT(COUNTIFS($L$2:$L4694,$L4694)=1)),"",SUMIFS($I:$I,$L:$L,$L4694))</f>
        <v/>
      </c>
      <c r="L4694" s="6" t="str">
        <f t="shared" si="661"/>
        <v/>
      </c>
      <c r="M4694" s="6">
        <f t="shared" si="662"/>
        <v>188</v>
      </c>
      <c r="N4694" s="6">
        <f t="shared" si="663"/>
        <v>19</v>
      </c>
      <c r="O4694" s="9" t="str">
        <f>IF(AND($B4694&lt;&gt;"",$C4694&lt;&gt;"",$B4694&lt;=$C4694),INDEX(Szabalyok!$C:$C,$N4694),"")</f>
        <v/>
      </c>
      <c r="P4694">
        <f t="shared" si="665"/>
        <v>0</v>
      </c>
    </row>
    <row r="4695" spans="1:16" x14ac:dyDescent="0.35">
      <c r="A4695">
        <f t="shared" si="664"/>
        <v>0</v>
      </c>
      <c r="B4695" s="4" t="str">
        <f>IF($M4695&gt;300,"",IF(OR(INDEX(Bemenet!$E$2:$E$301,$M4695)="",INDEX(Bemenet!$F$2:$F$301,$M4695)=""),"",MAX(INDEX(Bemenet!$E$2:$E$301,$M4695),INDEX(Szabalyok!$A:$A,$N4695))))</f>
        <v/>
      </c>
      <c r="C4695" s="4" t="str">
        <f>IF($B4695="","",MIN(INDEX(Bemenet!$F$2:$F$301,$M4695),INDEX(Szabalyok!$B:$B,$N4695)))</f>
        <v/>
      </c>
      <c r="D4695" s="5" t="str">
        <f>IF(AND($B4695&lt;&gt;"",$C4695&lt;&gt;"",$B4695&lt;=$C4695),INDEX(Bemenet!$G$2:$G$301,$M4695),"")</f>
        <v/>
      </c>
      <c r="E4695" s="6" t="str">
        <f>IF(AND($B4695&lt;&gt;"",$C4695&lt;&gt;"",$B4695&lt;=$C4695),INDEX(Bemenet!$D$2:$D$301,$M4695),"")</f>
        <v/>
      </c>
      <c r="F4695" s="5" t="str">
        <f t="shared" si="657"/>
        <v/>
      </c>
      <c r="G4695" s="5" t="str">
        <f t="shared" si="658"/>
        <v/>
      </c>
      <c r="H4695" s="9" t="str">
        <f t="shared" si="659"/>
        <v/>
      </c>
      <c r="I4695" s="5" t="str">
        <f t="shared" si="660"/>
        <v/>
      </c>
      <c r="J4695" s="5" t="str">
        <f>IF(OR($L4695="",NOT(COUNTIFS($L$2:$L4695,$L4695)=1)),"",SUMIFS($G:$G,$L:$L,$L4695))</f>
        <v/>
      </c>
      <c r="K4695" s="5" t="str">
        <f>IF(OR($L4695="",NOT(COUNTIFS($L$2:$L4695,$L4695)=1)),"",SUMIFS($I:$I,$L:$L,$L4695))</f>
        <v/>
      </c>
      <c r="L4695" s="6" t="str">
        <f t="shared" si="661"/>
        <v/>
      </c>
      <c r="M4695" s="6">
        <f t="shared" si="662"/>
        <v>188</v>
      </c>
      <c r="N4695" s="6">
        <f t="shared" si="663"/>
        <v>20</v>
      </c>
      <c r="O4695" s="9" t="str">
        <f>IF(AND($B4695&lt;&gt;"",$C4695&lt;&gt;"",$B4695&lt;=$C4695),INDEX(Szabalyok!$C:$C,$N4695),"")</f>
        <v/>
      </c>
      <c r="P4695">
        <f t="shared" si="665"/>
        <v>0</v>
      </c>
    </row>
    <row r="4696" spans="1:16" x14ac:dyDescent="0.35">
      <c r="A4696">
        <f t="shared" si="664"/>
        <v>0</v>
      </c>
      <c r="B4696" s="4" t="str">
        <f>IF($M4696&gt;300,"",IF(OR(INDEX(Bemenet!$E$2:$E$301,$M4696)="",INDEX(Bemenet!$F$2:$F$301,$M4696)=""),"",MAX(INDEX(Bemenet!$E$2:$E$301,$M4696),INDEX(Szabalyok!$A:$A,$N4696))))</f>
        <v/>
      </c>
      <c r="C4696" s="4" t="str">
        <f>IF($B4696="","",MIN(INDEX(Bemenet!$F$2:$F$301,$M4696),INDEX(Szabalyok!$B:$B,$N4696)))</f>
        <v/>
      </c>
      <c r="D4696" s="5" t="str">
        <f>IF(AND($B4696&lt;&gt;"",$C4696&lt;&gt;"",$B4696&lt;=$C4696),INDEX(Bemenet!$G$2:$G$301,$M4696),"")</f>
        <v/>
      </c>
      <c r="E4696" s="6" t="str">
        <f>IF(AND($B4696&lt;&gt;"",$C4696&lt;&gt;"",$B4696&lt;=$C4696),INDEX(Bemenet!$D$2:$D$301,$M4696),"")</f>
        <v/>
      </c>
      <c r="F4696" s="5" t="str">
        <f t="shared" si="657"/>
        <v/>
      </c>
      <c r="G4696" s="5" t="str">
        <f t="shared" si="658"/>
        <v/>
      </c>
      <c r="H4696" s="9" t="str">
        <f t="shared" si="659"/>
        <v/>
      </c>
      <c r="I4696" s="5" t="str">
        <f t="shared" si="660"/>
        <v/>
      </c>
      <c r="J4696" s="5" t="str">
        <f>IF(OR($L4696="",NOT(COUNTIFS($L$2:$L4696,$L4696)=1)),"",SUMIFS($G:$G,$L:$L,$L4696))</f>
        <v/>
      </c>
      <c r="K4696" s="5" t="str">
        <f>IF(OR($L4696="",NOT(COUNTIFS($L$2:$L4696,$L4696)=1)),"",SUMIFS($I:$I,$L:$L,$L4696))</f>
        <v/>
      </c>
      <c r="L4696" s="6" t="str">
        <f t="shared" si="661"/>
        <v/>
      </c>
      <c r="M4696" s="6">
        <f t="shared" si="662"/>
        <v>188</v>
      </c>
      <c r="N4696" s="6">
        <f t="shared" si="663"/>
        <v>21</v>
      </c>
      <c r="O4696" s="9" t="str">
        <f>IF(AND($B4696&lt;&gt;"",$C4696&lt;&gt;"",$B4696&lt;=$C4696),INDEX(Szabalyok!$C:$C,$N4696),"")</f>
        <v/>
      </c>
      <c r="P4696">
        <f t="shared" si="665"/>
        <v>0</v>
      </c>
    </row>
    <row r="4697" spans="1:16" x14ac:dyDescent="0.35">
      <c r="A4697">
        <f t="shared" si="664"/>
        <v>0</v>
      </c>
      <c r="B4697" s="4" t="str">
        <f>IF($M4697&gt;300,"",IF(OR(INDEX(Bemenet!$E$2:$E$301,$M4697)="",INDEX(Bemenet!$F$2:$F$301,$M4697)=""),"",MAX(INDEX(Bemenet!$E$2:$E$301,$M4697),INDEX(Szabalyok!$A:$A,$N4697))))</f>
        <v/>
      </c>
      <c r="C4697" s="4" t="str">
        <f>IF($B4697="","",MIN(INDEX(Bemenet!$F$2:$F$301,$M4697),INDEX(Szabalyok!$B:$B,$N4697)))</f>
        <v/>
      </c>
      <c r="D4697" s="5" t="str">
        <f>IF(AND($B4697&lt;&gt;"",$C4697&lt;&gt;"",$B4697&lt;=$C4697),INDEX(Bemenet!$G$2:$G$301,$M4697),"")</f>
        <v/>
      </c>
      <c r="E4697" s="6" t="str">
        <f>IF(AND($B4697&lt;&gt;"",$C4697&lt;&gt;"",$B4697&lt;=$C4697),INDEX(Bemenet!$D$2:$D$301,$M4697),"")</f>
        <v/>
      </c>
      <c r="F4697" s="5" t="str">
        <f t="shared" si="657"/>
        <v/>
      </c>
      <c r="G4697" s="5" t="str">
        <f t="shared" si="658"/>
        <v/>
      </c>
      <c r="H4697" s="9" t="str">
        <f t="shared" si="659"/>
        <v/>
      </c>
      <c r="I4697" s="5" t="str">
        <f t="shared" si="660"/>
        <v/>
      </c>
      <c r="J4697" s="5" t="str">
        <f>IF(OR($L4697="",NOT(COUNTIFS($L$2:$L4697,$L4697)=1)),"",SUMIFS($G:$G,$L:$L,$L4697))</f>
        <v/>
      </c>
      <c r="K4697" s="5" t="str">
        <f>IF(OR($L4697="",NOT(COUNTIFS($L$2:$L4697,$L4697)=1)),"",SUMIFS($I:$I,$L:$L,$L4697))</f>
        <v/>
      </c>
      <c r="L4697" s="6" t="str">
        <f t="shared" si="661"/>
        <v/>
      </c>
      <c r="M4697" s="6">
        <f t="shared" si="662"/>
        <v>188</v>
      </c>
      <c r="N4697" s="6">
        <f t="shared" si="663"/>
        <v>22</v>
      </c>
      <c r="O4697" s="9" t="str">
        <f>IF(AND($B4697&lt;&gt;"",$C4697&lt;&gt;"",$B4697&lt;=$C4697),INDEX(Szabalyok!$C:$C,$N4697),"")</f>
        <v/>
      </c>
      <c r="P4697">
        <f t="shared" si="665"/>
        <v>0</v>
      </c>
    </row>
    <row r="4698" spans="1:16" x14ac:dyDescent="0.35">
      <c r="A4698">
        <f t="shared" si="664"/>
        <v>0</v>
      </c>
      <c r="B4698" s="4" t="str">
        <f>IF($M4698&gt;300,"",IF(OR(INDEX(Bemenet!$E$2:$E$301,$M4698)="",INDEX(Bemenet!$F$2:$F$301,$M4698)=""),"",MAX(INDEX(Bemenet!$E$2:$E$301,$M4698),INDEX(Szabalyok!$A:$A,$N4698))))</f>
        <v/>
      </c>
      <c r="C4698" s="4" t="str">
        <f>IF($B4698="","",MIN(INDEX(Bemenet!$F$2:$F$301,$M4698),INDEX(Szabalyok!$B:$B,$N4698)))</f>
        <v/>
      </c>
      <c r="D4698" s="5" t="str">
        <f>IF(AND($B4698&lt;&gt;"",$C4698&lt;&gt;"",$B4698&lt;=$C4698),INDEX(Bemenet!$G$2:$G$301,$M4698),"")</f>
        <v/>
      </c>
      <c r="E4698" s="6" t="str">
        <f>IF(AND($B4698&lt;&gt;"",$C4698&lt;&gt;"",$B4698&lt;=$C4698),INDEX(Bemenet!$D$2:$D$301,$M4698),"")</f>
        <v/>
      </c>
      <c r="F4698" s="5" t="str">
        <f t="shared" si="657"/>
        <v/>
      </c>
      <c r="G4698" s="5" t="str">
        <f t="shared" si="658"/>
        <v/>
      </c>
      <c r="H4698" s="9" t="str">
        <f t="shared" si="659"/>
        <v/>
      </c>
      <c r="I4698" s="5" t="str">
        <f t="shared" si="660"/>
        <v/>
      </c>
      <c r="J4698" s="5" t="str">
        <f>IF(OR($L4698="",NOT(COUNTIFS($L$2:$L4698,$L4698)=1)),"",SUMIFS($G:$G,$L:$L,$L4698))</f>
        <v/>
      </c>
      <c r="K4698" s="5" t="str">
        <f>IF(OR($L4698="",NOT(COUNTIFS($L$2:$L4698,$L4698)=1)),"",SUMIFS($I:$I,$L:$L,$L4698))</f>
        <v/>
      </c>
      <c r="L4698" s="6" t="str">
        <f t="shared" si="661"/>
        <v/>
      </c>
      <c r="M4698" s="6">
        <f t="shared" si="662"/>
        <v>188</v>
      </c>
      <c r="N4698" s="6">
        <f t="shared" si="663"/>
        <v>23</v>
      </c>
      <c r="O4698" s="9" t="str">
        <f>IF(AND($B4698&lt;&gt;"",$C4698&lt;&gt;"",$B4698&lt;=$C4698),INDEX(Szabalyok!$C:$C,$N4698),"")</f>
        <v/>
      </c>
      <c r="P4698">
        <f t="shared" si="665"/>
        <v>0</v>
      </c>
    </row>
    <row r="4699" spans="1:16" x14ac:dyDescent="0.35">
      <c r="A4699">
        <f t="shared" si="664"/>
        <v>0</v>
      </c>
      <c r="B4699" s="4" t="str">
        <f>IF($M4699&gt;300,"",IF(OR(INDEX(Bemenet!$E$2:$E$301,$M4699)="",INDEX(Bemenet!$F$2:$F$301,$M4699)=""),"",MAX(INDEX(Bemenet!$E$2:$E$301,$M4699),INDEX(Szabalyok!$A:$A,$N4699))))</f>
        <v/>
      </c>
      <c r="C4699" s="4" t="str">
        <f>IF($B4699="","",MIN(INDEX(Bemenet!$F$2:$F$301,$M4699),INDEX(Szabalyok!$B:$B,$N4699)))</f>
        <v/>
      </c>
      <c r="D4699" s="5" t="str">
        <f>IF(AND($B4699&lt;&gt;"",$C4699&lt;&gt;"",$B4699&lt;=$C4699),INDEX(Bemenet!$G$2:$G$301,$M4699),"")</f>
        <v/>
      </c>
      <c r="E4699" s="6" t="str">
        <f>IF(AND($B4699&lt;&gt;"",$C4699&lt;&gt;"",$B4699&lt;=$C4699),INDEX(Bemenet!$D$2:$D$301,$M4699),"")</f>
        <v/>
      </c>
      <c r="F4699" s="5" t="str">
        <f t="shared" si="657"/>
        <v/>
      </c>
      <c r="G4699" s="5" t="str">
        <f t="shared" si="658"/>
        <v/>
      </c>
      <c r="H4699" s="9" t="str">
        <f t="shared" si="659"/>
        <v/>
      </c>
      <c r="I4699" s="5" t="str">
        <f t="shared" si="660"/>
        <v/>
      </c>
      <c r="J4699" s="5" t="str">
        <f>IF(OR($L4699="",NOT(COUNTIFS($L$2:$L4699,$L4699)=1)),"",SUMIFS($G:$G,$L:$L,$L4699))</f>
        <v/>
      </c>
      <c r="K4699" s="5" t="str">
        <f>IF(OR($L4699="",NOT(COUNTIFS($L$2:$L4699,$L4699)=1)),"",SUMIFS($I:$I,$L:$L,$L4699))</f>
        <v/>
      </c>
      <c r="L4699" s="6" t="str">
        <f t="shared" si="661"/>
        <v/>
      </c>
      <c r="M4699" s="6">
        <f t="shared" si="662"/>
        <v>188</v>
      </c>
      <c r="N4699" s="6">
        <f t="shared" si="663"/>
        <v>24</v>
      </c>
      <c r="O4699" s="9" t="str">
        <f>IF(AND($B4699&lt;&gt;"",$C4699&lt;&gt;"",$B4699&lt;=$C4699),INDEX(Szabalyok!$C:$C,$N4699),"")</f>
        <v/>
      </c>
      <c r="P4699">
        <f t="shared" si="665"/>
        <v>0</v>
      </c>
    </row>
    <row r="4700" spans="1:16" x14ac:dyDescent="0.35">
      <c r="A4700">
        <f t="shared" si="664"/>
        <v>0</v>
      </c>
      <c r="B4700" s="4" t="str">
        <f>IF($M4700&gt;300,"",IF(OR(INDEX(Bemenet!$E$2:$E$301,$M4700)="",INDEX(Bemenet!$F$2:$F$301,$M4700)=""),"",MAX(INDEX(Bemenet!$E$2:$E$301,$M4700),INDEX(Szabalyok!$A:$A,$N4700))))</f>
        <v/>
      </c>
      <c r="C4700" s="4" t="str">
        <f>IF($B4700="","",MIN(INDEX(Bemenet!$F$2:$F$301,$M4700),INDEX(Szabalyok!$B:$B,$N4700)))</f>
        <v/>
      </c>
      <c r="D4700" s="5" t="str">
        <f>IF(AND($B4700&lt;&gt;"",$C4700&lt;&gt;"",$B4700&lt;=$C4700),INDEX(Bemenet!$G$2:$G$301,$M4700),"")</f>
        <v/>
      </c>
      <c r="E4700" s="6" t="str">
        <f>IF(AND($B4700&lt;&gt;"",$C4700&lt;&gt;"",$B4700&lt;=$C4700),INDEX(Bemenet!$D$2:$D$301,$M4700),"")</f>
        <v/>
      </c>
      <c r="F4700" s="5" t="str">
        <f t="shared" si="657"/>
        <v/>
      </c>
      <c r="G4700" s="5" t="str">
        <f t="shared" si="658"/>
        <v/>
      </c>
      <c r="H4700" s="9" t="str">
        <f t="shared" si="659"/>
        <v/>
      </c>
      <c r="I4700" s="5" t="str">
        <f t="shared" si="660"/>
        <v/>
      </c>
      <c r="J4700" s="5" t="str">
        <f>IF(OR($L4700="",NOT(COUNTIFS($L$2:$L4700,$L4700)=1)),"",SUMIFS($G:$G,$L:$L,$L4700))</f>
        <v/>
      </c>
      <c r="K4700" s="5" t="str">
        <f>IF(OR($L4700="",NOT(COUNTIFS($L$2:$L4700,$L4700)=1)),"",SUMIFS($I:$I,$L:$L,$L4700))</f>
        <v/>
      </c>
      <c r="L4700" s="6" t="str">
        <f t="shared" si="661"/>
        <v/>
      </c>
      <c r="M4700" s="6">
        <f t="shared" si="662"/>
        <v>188</v>
      </c>
      <c r="N4700" s="6">
        <f t="shared" si="663"/>
        <v>25</v>
      </c>
      <c r="O4700" s="9" t="str">
        <f>IF(AND($B4700&lt;&gt;"",$C4700&lt;&gt;"",$B4700&lt;=$C4700),INDEX(Szabalyok!$C:$C,$N4700),"")</f>
        <v/>
      </c>
      <c r="P4700">
        <f t="shared" si="665"/>
        <v>0</v>
      </c>
    </row>
    <row r="4701" spans="1:16" x14ac:dyDescent="0.35">
      <c r="A4701">
        <f t="shared" si="664"/>
        <v>0</v>
      </c>
      <c r="B4701" s="4" t="str">
        <f>IF($M4701&gt;300,"",IF(OR(INDEX(Bemenet!$E$2:$E$301,$M4701)="",INDEX(Bemenet!$F$2:$F$301,$M4701)=""),"",MAX(INDEX(Bemenet!$E$2:$E$301,$M4701),INDEX(Szabalyok!$A:$A,$N4701))))</f>
        <v/>
      </c>
      <c r="C4701" s="4" t="str">
        <f>IF($B4701="","",MIN(INDEX(Bemenet!$F$2:$F$301,$M4701),INDEX(Szabalyok!$B:$B,$N4701)))</f>
        <v/>
      </c>
      <c r="D4701" s="5" t="str">
        <f>IF(AND($B4701&lt;&gt;"",$C4701&lt;&gt;"",$B4701&lt;=$C4701),INDEX(Bemenet!$G$2:$G$301,$M4701),"")</f>
        <v/>
      </c>
      <c r="E4701" s="6" t="str">
        <f>IF(AND($B4701&lt;&gt;"",$C4701&lt;&gt;"",$B4701&lt;=$C4701),INDEX(Bemenet!$D$2:$D$301,$M4701),"")</f>
        <v/>
      </c>
      <c r="F4701" s="5" t="str">
        <f t="shared" si="657"/>
        <v/>
      </c>
      <c r="G4701" s="5" t="str">
        <f t="shared" si="658"/>
        <v/>
      </c>
      <c r="H4701" s="9" t="str">
        <f t="shared" si="659"/>
        <v/>
      </c>
      <c r="I4701" s="5" t="str">
        <f t="shared" si="660"/>
        <v/>
      </c>
      <c r="J4701" s="5" t="str">
        <f>IF(OR($L4701="",NOT(COUNTIFS($L$2:$L4701,$L4701)=1)),"",SUMIFS($G:$G,$L:$L,$L4701))</f>
        <v/>
      </c>
      <c r="K4701" s="5" t="str">
        <f>IF(OR($L4701="",NOT(COUNTIFS($L$2:$L4701,$L4701)=1)),"",SUMIFS($I:$I,$L:$L,$L4701))</f>
        <v/>
      </c>
      <c r="L4701" s="6" t="str">
        <f t="shared" si="661"/>
        <v/>
      </c>
      <c r="M4701" s="6">
        <f t="shared" si="662"/>
        <v>188</v>
      </c>
      <c r="N4701" s="6">
        <f t="shared" si="663"/>
        <v>26</v>
      </c>
      <c r="O4701" s="9" t="str">
        <f>IF(AND($B4701&lt;&gt;"",$C4701&lt;&gt;"",$B4701&lt;=$C4701),INDEX(Szabalyok!$C:$C,$N4701),"")</f>
        <v/>
      </c>
      <c r="P4701">
        <f t="shared" si="665"/>
        <v>0</v>
      </c>
    </row>
    <row r="4702" spans="1:16" x14ac:dyDescent="0.35">
      <c r="A4702">
        <f t="shared" si="664"/>
        <v>0</v>
      </c>
      <c r="B4702" s="4" t="str">
        <f>IF($M4702&gt;300,"",IF(OR(INDEX(Bemenet!$E$2:$E$301,$M4702)="",INDEX(Bemenet!$F$2:$F$301,$M4702)=""),"",MAX(INDEX(Bemenet!$E$2:$E$301,$M4702),INDEX(Szabalyok!$A:$A,$N4702))))</f>
        <v/>
      </c>
      <c r="C4702" s="4" t="str">
        <f>IF($B4702="","",MIN(INDEX(Bemenet!$F$2:$F$301,$M4702),INDEX(Szabalyok!$B:$B,$N4702)))</f>
        <v/>
      </c>
      <c r="D4702" s="5" t="str">
        <f>IF(AND($B4702&lt;&gt;"",$C4702&lt;&gt;"",$B4702&lt;=$C4702),INDEX(Bemenet!$G$2:$G$301,$M4702),"")</f>
        <v/>
      </c>
      <c r="E4702" s="6" t="str">
        <f>IF(AND($B4702&lt;&gt;"",$C4702&lt;&gt;"",$B4702&lt;=$C4702),INDEX(Bemenet!$D$2:$D$301,$M4702),"")</f>
        <v/>
      </c>
      <c r="F4702" s="5" t="str">
        <f t="shared" si="657"/>
        <v/>
      </c>
      <c r="G4702" s="5" t="str">
        <f t="shared" si="658"/>
        <v/>
      </c>
      <c r="H4702" s="9" t="str">
        <f t="shared" si="659"/>
        <v/>
      </c>
      <c r="I4702" s="5" t="str">
        <f t="shared" si="660"/>
        <v/>
      </c>
      <c r="J4702" s="5" t="str">
        <f>IF(OR($L4702="",NOT(COUNTIFS($L$2:$L4702,$L4702)=1)),"",SUMIFS($G:$G,$L:$L,$L4702))</f>
        <v/>
      </c>
      <c r="K4702" s="5" t="str">
        <f>IF(OR($L4702="",NOT(COUNTIFS($L$2:$L4702,$L4702)=1)),"",SUMIFS($I:$I,$L:$L,$L4702))</f>
        <v/>
      </c>
      <c r="L4702" s="6" t="str">
        <f t="shared" si="661"/>
        <v/>
      </c>
      <c r="M4702" s="6">
        <f t="shared" si="662"/>
        <v>189</v>
      </c>
      <c r="N4702" s="6">
        <f t="shared" si="663"/>
        <v>2</v>
      </c>
      <c r="O4702" s="9" t="str">
        <f>IF(AND($B4702&lt;&gt;"",$C4702&lt;&gt;"",$B4702&lt;=$C4702),INDEX(Szabalyok!$C:$C,$N4702),"")</f>
        <v/>
      </c>
      <c r="P4702">
        <f t="shared" si="665"/>
        <v>0</v>
      </c>
    </row>
    <row r="4703" spans="1:16" x14ac:dyDescent="0.35">
      <c r="A4703">
        <f t="shared" si="664"/>
        <v>0</v>
      </c>
      <c r="B4703" s="4" t="str">
        <f>IF($M4703&gt;300,"",IF(OR(INDEX(Bemenet!$E$2:$E$301,$M4703)="",INDEX(Bemenet!$F$2:$F$301,$M4703)=""),"",MAX(INDEX(Bemenet!$E$2:$E$301,$M4703),INDEX(Szabalyok!$A:$A,$N4703))))</f>
        <v/>
      </c>
      <c r="C4703" s="4" t="str">
        <f>IF($B4703="","",MIN(INDEX(Bemenet!$F$2:$F$301,$M4703),INDEX(Szabalyok!$B:$B,$N4703)))</f>
        <v/>
      </c>
      <c r="D4703" s="5" t="str">
        <f>IF(AND($B4703&lt;&gt;"",$C4703&lt;&gt;"",$B4703&lt;=$C4703),INDEX(Bemenet!$G$2:$G$301,$M4703),"")</f>
        <v/>
      </c>
      <c r="E4703" s="6" t="str">
        <f>IF(AND($B4703&lt;&gt;"",$C4703&lt;&gt;"",$B4703&lt;=$C4703),INDEX(Bemenet!$D$2:$D$301,$M4703),"")</f>
        <v/>
      </c>
      <c r="F4703" s="5" t="str">
        <f t="shared" si="657"/>
        <v/>
      </c>
      <c r="G4703" s="5" t="str">
        <f t="shared" si="658"/>
        <v/>
      </c>
      <c r="H4703" s="9" t="str">
        <f t="shared" si="659"/>
        <v/>
      </c>
      <c r="I4703" s="5" t="str">
        <f t="shared" si="660"/>
        <v/>
      </c>
      <c r="J4703" s="5" t="str">
        <f>IF(OR($L4703="",NOT(COUNTIFS($L$2:$L4703,$L4703)=1)),"",SUMIFS($G:$G,$L:$L,$L4703))</f>
        <v/>
      </c>
      <c r="K4703" s="5" t="str">
        <f>IF(OR($L4703="",NOT(COUNTIFS($L$2:$L4703,$L4703)=1)),"",SUMIFS($I:$I,$L:$L,$L4703))</f>
        <v/>
      </c>
      <c r="L4703" s="6" t="str">
        <f t="shared" si="661"/>
        <v/>
      </c>
      <c r="M4703" s="6">
        <f t="shared" si="662"/>
        <v>189</v>
      </c>
      <c r="N4703" s="6">
        <f t="shared" si="663"/>
        <v>3</v>
      </c>
      <c r="O4703" s="9" t="str">
        <f>IF(AND($B4703&lt;&gt;"",$C4703&lt;&gt;"",$B4703&lt;=$C4703),INDEX(Szabalyok!$C:$C,$N4703),"")</f>
        <v/>
      </c>
      <c r="P4703">
        <f t="shared" si="665"/>
        <v>0</v>
      </c>
    </row>
    <row r="4704" spans="1:16" x14ac:dyDescent="0.35">
      <c r="A4704">
        <f t="shared" si="664"/>
        <v>0</v>
      </c>
      <c r="B4704" s="4" t="str">
        <f>IF($M4704&gt;300,"",IF(OR(INDEX(Bemenet!$E$2:$E$301,$M4704)="",INDEX(Bemenet!$F$2:$F$301,$M4704)=""),"",MAX(INDEX(Bemenet!$E$2:$E$301,$M4704),INDEX(Szabalyok!$A:$A,$N4704))))</f>
        <v/>
      </c>
      <c r="C4704" s="4" t="str">
        <f>IF($B4704="","",MIN(INDEX(Bemenet!$F$2:$F$301,$M4704),INDEX(Szabalyok!$B:$B,$N4704)))</f>
        <v/>
      </c>
      <c r="D4704" s="5" t="str">
        <f>IF(AND($B4704&lt;&gt;"",$C4704&lt;&gt;"",$B4704&lt;=$C4704),INDEX(Bemenet!$G$2:$G$301,$M4704),"")</f>
        <v/>
      </c>
      <c r="E4704" s="6" t="str">
        <f>IF(AND($B4704&lt;&gt;"",$C4704&lt;&gt;"",$B4704&lt;=$C4704),INDEX(Bemenet!$D$2:$D$301,$M4704),"")</f>
        <v/>
      </c>
      <c r="F4704" s="5" t="str">
        <f t="shared" si="657"/>
        <v/>
      </c>
      <c r="G4704" s="5" t="str">
        <f t="shared" si="658"/>
        <v/>
      </c>
      <c r="H4704" s="9" t="str">
        <f t="shared" si="659"/>
        <v/>
      </c>
      <c r="I4704" s="5" t="str">
        <f t="shared" si="660"/>
        <v/>
      </c>
      <c r="J4704" s="5" t="str">
        <f>IF(OR($L4704="",NOT(COUNTIFS($L$2:$L4704,$L4704)=1)),"",SUMIFS($G:$G,$L:$L,$L4704))</f>
        <v/>
      </c>
      <c r="K4704" s="5" t="str">
        <f>IF(OR($L4704="",NOT(COUNTIFS($L$2:$L4704,$L4704)=1)),"",SUMIFS($I:$I,$L:$L,$L4704))</f>
        <v/>
      </c>
      <c r="L4704" s="6" t="str">
        <f t="shared" si="661"/>
        <v/>
      </c>
      <c r="M4704" s="6">
        <f t="shared" si="662"/>
        <v>189</v>
      </c>
      <c r="N4704" s="6">
        <f t="shared" si="663"/>
        <v>4</v>
      </c>
      <c r="O4704" s="9" t="str">
        <f>IF(AND($B4704&lt;&gt;"",$C4704&lt;&gt;"",$B4704&lt;=$C4704),INDEX(Szabalyok!$C:$C,$N4704),"")</f>
        <v/>
      </c>
      <c r="P4704">
        <f t="shared" si="665"/>
        <v>0</v>
      </c>
    </row>
    <row r="4705" spans="1:16" x14ac:dyDescent="0.35">
      <c r="A4705">
        <f t="shared" si="664"/>
        <v>0</v>
      </c>
      <c r="B4705" s="4" t="str">
        <f>IF($M4705&gt;300,"",IF(OR(INDEX(Bemenet!$E$2:$E$301,$M4705)="",INDEX(Bemenet!$F$2:$F$301,$M4705)=""),"",MAX(INDEX(Bemenet!$E$2:$E$301,$M4705),INDEX(Szabalyok!$A:$A,$N4705))))</f>
        <v/>
      </c>
      <c r="C4705" s="4" t="str">
        <f>IF($B4705="","",MIN(INDEX(Bemenet!$F$2:$F$301,$M4705),INDEX(Szabalyok!$B:$B,$N4705)))</f>
        <v/>
      </c>
      <c r="D4705" s="5" t="str">
        <f>IF(AND($B4705&lt;&gt;"",$C4705&lt;&gt;"",$B4705&lt;=$C4705),INDEX(Bemenet!$G$2:$G$301,$M4705),"")</f>
        <v/>
      </c>
      <c r="E4705" s="6" t="str">
        <f>IF(AND($B4705&lt;&gt;"",$C4705&lt;&gt;"",$B4705&lt;=$C4705),INDEX(Bemenet!$D$2:$D$301,$M4705),"")</f>
        <v/>
      </c>
      <c r="F4705" s="5" t="str">
        <f t="shared" si="657"/>
        <v/>
      </c>
      <c r="G4705" s="5" t="str">
        <f t="shared" si="658"/>
        <v/>
      </c>
      <c r="H4705" s="9" t="str">
        <f t="shared" si="659"/>
        <v/>
      </c>
      <c r="I4705" s="5" t="str">
        <f t="shared" si="660"/>
        <v/>
      </c>
      <c r="J4705" s="5" t="str">
        <f>IF(OR($L4705="",NOT(COUNTIFS($L$2:$L4705,$L4705)=1)),"",SUMIFS($G:$G,$L:$L,$L4705))</f>
        <v/>
      </c>
      <c r="K4705" s="5" t="str">
        <f>IF(OR($L4705="",NOT(COUNTIFS($L$2:$L4705,$L4705)=1)),"",SUMIFS($I:$I,$L:$L,$L4705))</f>
        <v/>
      </c>
      <c r="L4705" s="6" t="str">
        <f t="shared" si="661"/>
        <v/>
      </c>
      <c r="M4705" s="6">
        <f t="shared" si="662"/>
        <v>189</v>
      </c>
      <c r="N4705" s="6">
        <f t="shared" si="663"/>
        <v>5</v>
      </c>
      <c r="O4705" s="9" t="str">
        <f>IF(AND($B4705&lt;&gt;"",$C4705&lt;&gt;"",$B4705&lt;=$C4705),INDEX(Szabalyok!$C:$C,$N4705),"")</f>
        <v/>
      </c>
      <c r="P4705">
        <f t="shared" si="665"/>
        <v>0</v>
      </c>
    </row>
    <row r="4706" spans="1:16" x14ac:dyDescent="0.35">
      <c r="A4706">
        <f t="shared" si="664"/>
        <v>0</v>
      </c>
      <c r="B4706" s="4" t="str">
        <f>IF($M4706&gt;300,"",IF(OR(INDEX(Bemenet!$E$2:$E$301,$M4706)="",INDEX(Bemenet!$F$2:$F$301,$M4706)=""),"",MAX(INDEX(Bemenet!$E$2:$E$301,$M4706),INDEX(Szabalyok!$A:$A,$N4706))))</f>
        <v/>
      </c>
      <c r="C4706" s="4" t="str">
        <f>IF($B4706="","",MIN(INDEX(Bemenet!$F$2:$F$301,$M4706),INDEX(Szabalyok!$B:$B,$N4706)))</f>
        <v/>
      </c>
      <c r="D4706" s="5" t="str">
        <f>IF(AND($B4706&lt;&gt;"",$C4706&lt;&gt;"",$B4706&lt;=$C4706),INDEX(Bemenet!$G$2:$G$301,$M4706),"")</f>
        <v/>
      </c>
      <c r="E4706" s="6" t="str">
        <f>IF(AND($B4706&lt;&gt;"",$C4706&lt;&gt;"",$B4706&lt;=$C4706),INDEX(Bemenet!$D$2:$D$301,$M4706),"")</f>
        <v/>
      </c>
      <c r="F4706" s="5" t="str">
        <f t="shared" si="657"/>
        <v/>
      </c>
      <c r="G4706" s="5" t="str">
        <f t="shared" si="658"/>
        <v/>
      </c>
      <c r="H4706" s="9" t="str">
        <f t="shared" si="659"/>
        <v/>
      </c>
      <c r="I4706" s="5" t="str">
        <f t="shared" si="660"/>
        <v/>
      </c>
      <c r="J4706" s="5" t="str">
        <f>IF(OR($L4706="",NOT(COUNTIFS($L$2:$L4706,$L4706)=1)),"",SUMIFS($G:$G,$L:$L,$L4706))</f>
        <v/>
      </c>
      <c r="K4706" s="5" t="str">
        <f>IF(OR($L4706="",NOT(COUNTIFS($L$2:$L4706,$L4706)=1)),"",SUMIFS($I:$I,$L:$L,$L4706))</f>
        <v/>
      </c>
      <c r="L4706" s="6" t="str">
        <f t="shared" si="661"/>
        <v/>
      </c>
      <c r="M4706" s="6">
        <f t="shared" si="662"/>
        <v>189</v>
      </c>
      <c r="N4706" s="6">
        <f t="shared" si="663"/>
        <v>6</v>
      </c>
      <c r="O4706" s="9" t="str">
        <f>IF(AND($B4706&lt;&gt;"",$C4706&lt;&gt;"",$B4706&lt;=$C4706),INDEX(Szabalyok!$C:$C,$N4706),"")</f>
        <v/>
      </c>
      <c r="P4706">
        <f t="shared" si="665"/>
        <v>0</v>
      </c>
    </row>
    <row r="4707" spans="1:16" x14ac:dyDescent="0.35">
      <c r="A4707">
        <f t="shared" si="664"/>
        <v>0</v>
      </c>
      <c r="B4707" s="4" t="str">
        <f>IF($M4707&gt;300,"",IF(OR(INDEX(Bemenet!$E$2:$E$301,$M4707)="",INDEX(Bemenet!$F$2:$F$301,$M4707)=""),"",MAX(INDEX(Bemenet!$E$2:$E$301,$M4707),INDEX(Szabalyok!$A:$A,$N4707))))</f>
        <v/>
      </c>
      <c r="C4707" s="4" t="str">
        <f>IF($B4707="","",MIN(INDEX(Bemenet!$F$2:$F$301,$M4707),INDEX(Szabalyok!$B:$B,$N4707)))</f>
        <v/>
      </c>
      <c r="D4707" s="5" t="str">
        <f>IF(AND($B4707&lt;&gt;"",$C4707&lt;&gt;"",$B4707&lt;=$C4707),INDEX(Bemenet!$G$2:$G$301,$M4707),"")</f>
        <v/>
      </c>
      <c r="E4707" s="6" t="str">
        <f>IF(AND($B4707&lt;&gt;"",$C4707&lt;&gt;"",$B4707&lt;=$C4707),INDEX(Bemenet!$D$2:$D$301,$M4707),"")</f>
        <v/>
      </c>
      <c r="F4707" s="5" t="str">
        <f t="shared" si="657"/>
        <v/>
      </c>
      <c r="G4707" s="5" t="str">
        <f t="shared" si="658"/>
        <v/>
      </c>
      <c r="H4707" s="9" t="str">
        <f t="shared" si="659"/>
        <v/>
      </c>
      <c r="I4707" s="5" t="str">
        <f t="shared" si="660"/>
        <v/>
      </c>
      <c r="J4707" s="5" t="str">
        <f>IF(OR($L4707="",NOT(COUNTIFS($L$2:$L4707,$L4707)=1)),"",SUMIFS($G:$G,$L:$L,$L4707))</f>
        <v/>
      </c>
      <c r="K4707" s="5" t="str">
        <f>IF(OR($L4707="",NOT(COUNTIFS($L$2:$L4707,$L4707)=1)),"",SUMIFS($I:$I,$L:$L,$L4707))</f>
        <v/>
      </c>
      <c r="L4707" s="6" t="str">
        <f t="shared" si="661"/>
        <v/>
      </c>
      <c r="M4707" s="6">
        <f t="shared" si="662"/>
        <v>189</v>
      </c>
      <c r="N4707" s="6">
        <f t="shared" si="663"/>
        <v>7</v>
      </c>
      <c r="O4707" s="9" t="str">
        <f>IF(AND($B4707&lt;&gt;"",$C4707&lt;&gt;"",$B4707&lt;=$C4707),INDEX(Szabalyok!$C:$C,$N4707),"")</f>
        <v/>
      </c>
      <c r="P4707">
        <f t="shared" si="665"/>
        <v>0</v>
      </c>
    </row>
    <row r="4708" spans="1:16" x14ac:dyDescent="0.35">
      <c r="A4708">
        <f t="shared" si="664"/>
        <v>0</v>
      </c>
      <c r="B4708" s="4" t="str">
        <f>IF($M4708&gt;300,"",IF(OR(INDEX(Bemenet!$E$2:$E$301,$M4708)="",INDEX(Bemenet!$F$2:$F$301,$M4708)=""),"",MAX(INDEX(Bemenet!$E$2:$E$301,$M4708),INDEX(Szabalyok!$A:$A,$N4708))))</f>
        <v/>
      </c>
      <c r="C4708" s="4" t="str">
        <f>IF($B4708="","",MIN(INDEX(Bemenet!$F$2:$F$301,$M4708),INDEX(Szabalyok!$B:$B,$N4708)))</f>
        <v/>
      </c>
      <c r="D4708" s="5" t="str">
        <f>IF(AND($B4708&lt;&gt;"",$C4708&lt;&gt;"",$B4708&lt;=$C4708),INDEX(Bemenet!$G$2:$G$301,$M4708),"")</f>
        <v/>
      </c>
      <c r="E4708" s="6" t="str">
        <f>IF(AND($B4708&lt;&gt;"",$C4708&lt;&gt;"",$B4708&lt;=$C4708),INDEX(Bemenet!$D$2:$D$301,$M4708),"")</f>
        <v/>
      </c>
      <c r="F4708" s="5" t="str">
        <f t="shared" si="657"/>
        <v/>
      </c>
      <c r="G4708" s="5" t="str">
        <f t="shared" si="658"/>
        <v/>
      </c>
      <c r="H4708" s="9" t="str">
        <f t="shared" si="659"/>
        <v/>
      </c>
      <c r="I4708" s="5" t="str">
        <f t="shared" si="660"/>
        <v/>
      </c>
      <c r="J4708" s="5" t="str">
        <f>IF(OR($L4708="",NOT(COUNTIFS($L$2:$L4708,$L4708)=1)),"",SUMIFS($G:$G,$L:$L,$L4708))</f>
        <v/>
      </c>
      <c r="K4708" s="5" t="str">
        <f>IF(OR($L4708="",NOT(COUNTIFS($L$2:$L4708,$L4708)=1)),"",SUMIFS($I:$I,$L:$L,$L4708))</f>
        <v/>
      </c>
      <c r="L4708" s="6" t="str">
        <f t="shared" si="661"/>
        <v/>
      </c>
      <c r="M4708" s="6">
        <f t="shared" si="662"/>
        <v>189</v>
      </c>
      <c r="N4708" s="6">
        <f t="shared" si="663"/>
        <v>8</v>
      </c>
      <c r="O4708" s="9" t="str">
        <f>IF(AND($B4708&lt;&gt;"",$C4708&lt;&gt;"",$B4708&lt;=$C4708),INDEX(Szabalyok!$C:$C,$N4708),"")</f>
        <v/>
      </c>
      <c r="P4708">
        <f t="shared" si="665"/>
        <v>0</v>
      </c>
    </row>
    <row r="4709" spans="1:16" x14ac:dyDescent="0.35">
      <c r="A4709">
        <f t="shared" si="664"/>
        <v>0</v>
      </c>
      <c r="B4709" s="4" t="str">
        <f>IF($M4709&gt;300,"",IF(OR(INDEX(Bemenet!$E$2:$E$301,$M4709)="",INDEX(Bemenet!$F$2:$F$301,$M4709)=""),"",MAX(INDEX(Bemenet!$E$2:$E$301,$M4709),INDEX(Szabalyok!$A:$A,$N4709))))</f>
        <v/>
      </c>
      <c r="C4709" s="4" t="str">
        <f>IF($B4709="","",MIN(INDEX(Bemenet!$F$2:$F$301,$M4709),INDEX(Szabalyok!$B:$B,$N4709)))</f>
        <v/>
      </c>
      <c r="D4709" s="5" t="str">
        <f>IF(AND($B4709&lt;&gt;"",$C4709&lt;&gt;"",$B4709&lt;=$C4709),INDEX(Bemenet!$G$2:$G$301,$M4709),"")</f>
        <v/>
      </c>
      <c r="E4709" s="6" t="str">
        <f>IF(AND($B4709&lt;&gt;"",$C4709&lt;&gt;"",$B4709&lt;=$C4709),INDEX(Bemenet!$D$2:$D$301,$M4709),"")</f>
        <v/>
      </c>
      <c r="F4709" s="5" t="str">
        <f t="shared" si="657"/>
        <v/>
      </c>
      <c r="G4709" s="5" t="str">
        <f t="shared" si="658"/>
        <v/>
      </c>
      <c r="H4709" s="9" t="str">
        <f t="shared" si="659"/>
        <v/>
      </c>
      <c r="I4709" s="5" t="str">
        <f t="shared" si="660"/>
        <v/>
      </c>
      <c r="J4709" s="5" t="str">
        <f>IF(OR($L4709="",NOT(COUNTIFS($L$2:$L4709,$L4709)=1)),"",SUMIFS($G:$G,$L:$L,$L4709))</f>
        <v/>
      </c>
      <c r="K4709" s="5" t="str">
        <f>IF(OR($L4709="",NOT(COUNTIFS($L$2:$L4709,$L4709)=1)),"",SUMIFS($I:$I,$L:$L,$L4709))</f>
        <v/>
      </c>
      <c r="L4709" s="6" t="str">
        <f t="shared" si="661"/>
        <v/>
      </c>
      <c r="M4709" s="6">
        <f t="shared" si="662"/>
        <v>189</v>
      </c>
      <c r="N4709" s="6">
        <f t="shared" si="663"/>
        <v>9</v>
      </c>
      <c r="O4709" s="9" t="str">
        <f>IF(AND($B4709&lt;&gt;"",$C4709&lt;&gt;"",$B4709&lt;=$C4709),INDEX(Szabalyok!$C:$C,$N4709),"")</f>
        <v/>
      </c>
      <c r="P4709">
        <f t="shared" si="665"/>
        <v>0</v>
      </c>
    </row>
    <row r="4710" spans="1:16" x14ac:dyDescent="0.35">
      <c r="A4710">
        <f t="shared" si="664"/>
        <v>0</v>
      </c>
      <c r="B4710" s="4" t="str">
        <f>IF($M4710&gt;300,"",IF(OR(INDEX(Bemenet!$E$2:$E$301,$M4710)="",INDEX(Bemenet!$F$2:$F$301,$M4710)=""),"",MAX(INDEX(Bemenet!$E$2:$E$301,$M4710),INDEX(Szabalyok!$A:$A,$N4710))))</f>
        <v/>
      </c>
      <c r="C4710" s="4" t="str">
        <f>IF($B4710="","",MIN(INDEX(Bemenet!$F$2:$F$301,$M4710),INDEX(Szabalyok!$B:$B,$N4710)))</f>
        <v/>
      </c>
      <c r="D4710" s="5" t="str">
        <f>IF(AND($B4710&lt;&gt;"",$C4710&lt;&gt;"",$B4710&lt;=$C4710),INDEX(Bemenet!$G$2:$G$301,$M4710),"")</f>
        <v/>
      </c>
      <c r="E4710" s="6" t="str">
        <f>IF(AND($B4710&lt;&gt;"",$C4710&lt;&gt;"",$B4710&lt;=$C4710),INDEX(Bemenet!$D$2:$D$301,$M4710),"")</f>
        <v/>
      </c>
      <c r="F4710" s="5" t="str">
        <f t="shared" si="657"/>
        <v/>
      </c>
      <c r="G4710" s="5" t="str">
        <f t="shared" si="658"/>
        <v/>
      </c>
      <c r="H4710" s="9" t="str">
        <f t="shared" si="659"/>
        <v/>
      </c>
      <c r="I4710" s="5" t="str">
        <f t="shared" si="660"/>
        <v/>
      </c>
      <c r="J4710" s="5" t="str">
        <f>IF(OR($L4710="",NOT(COUNTIFS($L$2:$L4710,$L4710)=1)),"",SUMIFS($G:$G,$L:$L,$L4710))</f>
        <v/>
      </c>
      <c r="K4710" s="5" t="str">
        <f>IF(OR($L4710="",NOT(COUNTIFS($L$2:$L4710,$L4710)=1)),"",SUMIFS($I:$I,$L:$L,$L4710))</f>
        <v/>
      </c>
      <c r="L4710" s="6" t="str">
        <f t="shared" si="661"/>
        <v/>
      </c>
      <c r="M4710" s="6">
        <f t="shared" si="662"/>
        <v>189</v>
      </c>
      <c r="N4710" s="6">
        <f t="shared" si="663"/>
        <v>10</v>
      </c>
      <c r="O4710" s="9" t="str">
        <f>IF(AND($B4710&lt;&gt;"",$C4710&lt;&gt;"",$B4710&lt;=$C4710),INDEX(Szabalyok!$C:$C,$N4710),"")</f>
        <v/>
      </c>
      <c r="P4710">
        <f t="shared" si="665"/>
        <v>0</v>
      </c>
    </row>
    <row r="4711" spans="1:16" x14ac:dyDescent="0.35">
      <c r="A4711">
        <f t="shared" si="664"/>
        <v>0</v>
      </c>
      <c r="B4711" s="4" t="str">
        <f>IF($M4711&gt;300,"",IF(OR(INDEX(Bemenet!$E$2:$E$301,$M4711)="",INDEX(Bemenet!$F$2:$F$301,$M4711)=""),"",MAX(INDEX(Bemenet!$E$2:$E$301,$M4711),INDEX(Szabalyok!$A:$A,$N4711))))</f>
        <v/>
      </c>
      <c r="C4711" s="4" t="str">
        <f>IF($B4711="","",MIN(INDEX(Bemenet!$F$2:$F$301,$M4711),INDEX(Szabalyok!$B:$B,$N4711)))</f>
        <v/>
      </c>
      <c r="D4711" s="5" t="str">
        <f>IF(AND($B4711&lt;&gt;"",$C4711&lt;&gt;"",$B4711&lt;=$C4711),INDEX(Bemenet!$G$2:$G$301,$M4711),"")</f>
        <v/>
      </c>
      <c r="E4711" s="6" t="str">
        <f>IF(AND($B4711&lt;&gt;"",$C4711&lt;&gt;"",$B4711&lt;=$C4711),INDEX(Bemenet!$D$2:$D$301,$M4711),"")</f>
        <v/>
      </c>
      <c r="F4711" s="5" t="str">
        <f t="shared" si="657"/>
        <v/>
      </c>
      <c r="G4711" s="5" t="str">
        <f t="shared" si="658"/>
        <v/>
      </c>
      <c r="H4711" s="9" t="str">
        <f t="shared" si="659"/>
        <v/>
      </c>
      <c r="I4711" s="5" t="str">
        <f t="shared" si="660"/>
        <v/>
      </c>
      <c r="J4711" s="5" t="str">
        <f>IF(OR($L4711="",NOT(COUNTIFS($L$2:$L4711,$L4711)=1)),"",SUMIFS($G:$G,$L:$L,$L4711))</f>
        <v/>
      </c>
      <c r="K4711" s="5" t="str">
        <f>IF(OR($L4711="",NOT(COUNTIFS($L$2:$L4711,$L4711)=1)),"",SUMIFS($I:$I,$L:$L,$L4711))</f>
        <v/>
      </c>
      <c r="L4711" s="6" t="str">
        <f t="shared" si="661"/>
        <v/>
      </c>
      <c r="M4711" s="6">
        <f t="shared" si="662"/>
        <v>189</v>
      </c>
      <c r="N4711" s="6">
        <f t="shared" si="663"/>
        <v>11</v>
      </c>
      <c r="O4711" s="9" t="str">
        <f>IF(AND($B4711&lt;&gt;"",$C4711&lt;&gt;"",$B4711&lt;=$C4711),INDEX(Szabalyok!$C:$C,$N4711),"")</f>
        <v/>
      </c>
      <c r="P4711">
        <f t="shared" si="665"/>
        <v>0</v>
      </c>
    </row>
    <row r="4712" spans="1:16" x14ac:dyDescent="0.35">
      <c r="A4712">
        <f t="shared" si="664"/>
        <v>0</v>
      </c>
      <c r="B4712" s="4" t="str">
        <f>IF($M4712&gt;300,"",IF(OR(INDEX(Bemenet!$E$2:$E$301,$M4712)="",INDEX(Bemenet!$F$2:$F$301,$M4712)=""),"",MAX(INDEX(Bemenet!$E$2:$E$301,$M4712),INDEX(Szabalyok!$A:$A,$N4712))))</f>
        <v/>
      </c>
      <c r="C4712" s="4" t="str">
        <f>IF($B4712="","",MIN(INDEX(Bemenet!$F$2:$F$301,$M4712),INDEX(Szabalyok!$B:$B,$N4712)))</f>
        <v/>
      </c>
      <c r="D4712" s="5" t="str">
        <f>IF(AND($B4712&lt;&gt;"",$C4712&lt;&gt;"",$B4712&lt;=$C4712),INDEX(Bemenet!$G$2:$G$301,$M4712),"")</f>
        <v/>
      </c>
      <c r="E4712" s="6" t="str">
        <f>IF(AND($B4712&lt;&gt;"",$C4712&lt;&gt;"",$B4712&lt;=$C4712),INDEX(Bemenet!$D$2:$D$301,$M4712),"")</f>
        <v/>
      </c>
      <c r="F4712" s="5" t="str">
        <f t="shared" si="657"/>
        <v/>
      </c>
      <c r="G4712" s="5" t="str">
        <f t="shared" si="658"/>
        <v/>
      </c>
      <c r="H4712" s="9" t="str">
        <f t="shared" si="659"/>
        <v/>
      </c>
      <c r="I4712" s="5" t="str">
        <f t="shared" si="660"/>
        <v/>
      </c>
      <c r="J4712" s="5" t="str">
        <f>IF(OR($L4712="",NOT(COUNTIFS($L$2:$L4712,$L4712)=1)),"",SUMIFS($G:$G,$L:$L,$L4712))</f>
        <v/>
      </c>
      <c r="K4712" s="5" t="str">
        <f>IF(OR($L4712="",NOT(COUNTIFS($L$2:$L4712,$L4712)=1)),"",SUMIFS($I:$I,$L:$L,$L4712))</f>
        <v/>
      </c>
      <c r="L4712" s="6" t="str">
        <f t="shared" si="661"/>
        <v/>
      </c>
      <c r="M4712" s="6">
        <f t="shared" si="662"/>
        <v>189</v>
      </c>
      <c r="N4712" s="6">
        <f t="shared" si="663"/>
        <v>12</v>
      </c>
      <c r="O4712" s="9" t="str">
        <f>IF(AND($B4712&lt;&gt;"",$C4712&lt;&gt;"",$B4712&lt;=$C4712),INDEX(Szabalyok!$C:$C,$N4712),"")</f>
        <v/>
      </c>
      <c r="P4712">
        <f t="shared" si="665"/>
        <v>0</v>
      </c>
    </row>
    <row r="4713" spans="1:16" x14ac:dyDescent="0.35">
      <c r="A4713">
        <f t="shared" si="664"/>
        <v>0</v>
      </c>
      <c r="B4713" s="4" t="str">
        <f>IF($M4713&gt;300,"",IF(OR(INDEX(Bemenet!$E$2:$E$301,$M4713)="",INDEX(Bemenet!$F$2:$F$301,$M4713)=""),"",MAX(INDEX(Bemenet!$E$2:$E$301,$M4713),INDEX(Szabalyok!$A:$A,$N4713))))</f>
        <v/>
      </c>
      <c r="C4713" s="4" t="str">
        <f>IF($B4713="","",MIN(INDEX(Bemenet!$F$2:$F$301,$M4713),INDEX(Szabalyok!$B:$B,$N4713)))</f>
        <v/>
      </c>
      <c r="D4713" s="5" t="str">
        <f>IF(AND($B4713&lt;&gt;"",$C4713&lt;&gt;"",$B4713&lt;=$C4713),INDEX(Bemenet!$G$2:$G$301,$M4713),"")</f>
        <v/>
      </c>
      <c r="E4713" s="6" t="str">
        <f>IF(AND($B4713&lt;&gt;"",$C4713&lt;&gt;"",$B4713&lt;=$C4713),INDEX(Bemenet!$D$2:$D$301,$M4713),"")</f>
        <v/>
      </c>
      <c r="F4713" s="5" t="str">
        <f t="shared" si="657"/>
        <v/>
      </c>
      <c r="G4713" s="5" t="str">
        <f t="shared" si="658"/>
        <v/>
      </c>
      <c r="H4713" s="9" t="str">
        <f t="shared" si="659"/>
        <v/>
      </c>
      <c r="I4713" s="5" t="str">
        <f t="shared" si="660"/>
        <v/>
      </c>
      <c r="J4713" s="5" t="str">
        <f>IF(OR($L4713="",NOT(COUNTIFS($L$2:$L4713,$L4713)=1)),"",SUMIFS($G:$G,$L:$L,$L4713))</f>
        <v/>
      </c>
      <c r="K4713" s="5" t="str">
        <f>IF(OR($L4713="",NOT(COUNTIFS($L$2:$L4713,$L4713)=1)),"",SUMIFS($I:$I,$L:$L,$L4713))</f>
        <v/>
      </c>
      <c r="L4713" s="6" t="str">
        <f t="shared" si="661"/>
        <v/>
      </c>
      <c r="M4713" s="6">
        <f t="shared" si="662"/>
        <v>189</v>
      </c>
      <c r="N4713" s="6">
        <f t="shared" si="663"/>
        <v>13</v>
      </c>
      <c r="O4713" s="9" t="str">
        <f>IF(AND($B4713&lt;&gt;"",$C4713&lt;&gt;"",$B4713&lt;=$C4713),INDEX(Szabalyok!$C:$C,$N4713),"")</f>
        <v/>
      </c>
      <c r="P4713">
        <f t="shared" si="665"/>
        <v>0</v>
      </c>
    </row>
    <row r="4714" spans="1:16" x14ac:dyDescent="0.35">
      <c r="A4714">
        <f t="shared" si="664"/>
        <v>0</v>
      </c>
      <c r="B4714" s="4" t="str">
        <f>IF($M4714&gt;300,"",IF(OR(INDEX(Bemenet!$E$2:$E$301,$M4714)="",INDEX(Bemenet!$F$2:$F$301,$M4714)=""),"",MAX(INDEX(Bemenet!$E$2:$E$301,$M4714),INDEX(Szabalyok!$A:$A,$N4714))))</f>
        <v/>
      </c>
      <c r="C4714" s="4" t="str">
        <f>IF($B4714="","",MIN(INDEX(Bemenet!$F$2:$F$301,$M4714),INDEX(Szabalyok!$B:$B,$N4714)))</f>
        <v/>
      </c>
      <c r="D4714" s="5" t="str">
        <f>IF(AND($B4714&lt;&gt;"",$C4714&lt;&gt;"",$B4714&lt;=$C4714),INDEX(Bemenet!$G$2:$G$301,$M4714),"")</f>
        <v/>
      </c>
      <c r="E4714" s="6" t="str">
        <f>IF(AND($B4714&lt;&gt;"",$C4714&lt;&gt;"",$B4714&lt;=$C4714),INDEX(Bemenet!$D$2:$D$301,$M4714),"")</f>
        <v/>
      </c>
      <c r="F4714" s="5" t="str">
        <f t="shared" si="657"/>
        <v/>
      </c>
      <c r="G4714" s="5" t="str">
        <f t="shared" si="658"/>
        <v/>
      </c>
      <c r="H4714" s="9" t="str">
        <f t="shared" si="659"/>
        <v/>
      </c>
      <c r="I4714" s="5" t="str">
        <f t="shared" si="660"/>
        <v/>
      </c>
      <c r="J4714" s="5" t="str">
        <f>IF(OR($L4714="",NOT(COUNTIFS($L$2:$L4714,$L4714)=1)),"",SUMIFS($G:$G,$L:$L,$L4714))</f>
        <v/>
      </c>
      <c r="K4714" s="5" t="str">
        <f>IF(OR($L4714="",NOT(COUNTIFS($L$2:$L4714,$L4714)=1)),"",SUMIFS($I:$I,$L:$L,$L4714))</f>
        <v/>
      </c>
      <c r="L4714" s="6" t="str">
        <f t="shared" si="661"/>
        <v/>
      </c>
      <c r="M4714" s="6">
        <f t="shared" si="662"/>
        <v>189</v>
      </c>
      <c r="N4714" s="6">
        <f t="shared" si="663"/>
        <v>14</v>
      </c>
      <c r="O4714" s="9" t="str">
        <f>IF(AND($B4714&lt;&gt;"",$C4714&lt;&gt;"",$B4714&lt;=$C4714),INDEX(Szabalyok!$C:$C,$N4714),"")</f>
        <v/>
      </c>
      <c r="P4714">
        <f t="shared" si="665"/>
        <v>0</v>
      </c>
    </row>
    <row r="4715" spans="1:16" x14ac:dyDescent="0.35">
      <c r="A4715">
        <f t="shared" si="664"/>
        <v>0</v>
      </c>
      <c r="B4715" s="4" t="str">
        <f>IF($M4715&gt;300,"",IF(OR(INDEX(Bemenet!$E$2:$E$301,$M4715)="",INDEX(Bemenet!$F$2:$F$301,$M4715)=""),"",MAX(INDEX(Bemenet!$E$2:$E$301,$M4715),INDEX(Szabalyok!$A:$A,$N4715))))</f>
        <v/>
      </c>
      <c r="C4715" s="4" t="str">
        <f>IF($B4715="","",MIN(INDEX(Bemenet!$F$2:$F$301,$M4715),INDEX(Szabalyok!$B:$B,$N4715)))</f>
        <v/>
      </c>
      <c r="D4715" s="5" t="str">
        <f>IF(AND($B4715&lt;&gt;"",$C4715&lt;&gt;"",$B4715&lt;=$C4715),INDEX(Bemenet!$G$2:$G$301,$M4715),"")</f>
        <v/>
      </c>
      <c r="E4715" s="6" t="str">
        <f>IF(AND($B4715&lt;&gt;"",$C4715&lt;&gt;"",$B4715&lt;=$C4715),INDEX(Bemenet!$D$2:$D$301,$M4715),"")</f>
        <v/>
      </c>
      <c r="F4715" s="5" t="str">
        <f t="shared" si="657"/>
        <v/>
      </c>
      <c r="G4715" s="5" t="str">
        <f t="shared" si="658"/>
        <v/>
      </c>
      <c r="H4715" s="9" t="str">
        <f t="shared" si="659"/>
        <v/>
      </c>
      <c r="I4715" s="5" t="str">
        <f t="shared" si="660"/>
        <v/>
      </c>
      <c r="J4715" s="5" t="str">
        <f>IF(OR($L4715="",NOT(COUNTIFS($L$2:$L4715,$L4715)=1)),"",SUMIFS($G:$G,$L:$L,$L4715))</f>
        <v/>
      </c>
      <c r="K4715" s="5" t="str">
        <f>IF(OR($L4715="",NOT(COUNTIFS($L$2:$L4715,$L4715)=1)),"",SUMIFS($I:$I,$L:$L,$L4715))</f>
        <v/>
      </c>
      <c r="L4715" s="6" t="str">
        <f t="shared" si="661"/>
        <v/>
      </c>
      <c r="M4715" s="6">
        <f t="shared" si="662"/>
        <v>189</v>
      </c>
      <c r="N4715" s="6">
        <f t="shared" si="663"/>
        <v>15</v>
      </c>
      <c r="O4715" s="9" t="str">
        <f>IF(AND($B4715&lt;&gt;"",$C4715&lt;&gt;"",$B4715&lt;=$C4715),INDEX(Szabalyok!$C:$C,$N4715),"")</f>
        <v/>
      </c>
      <c r="P4715">
        <f t="shared" si="665"/>
        <v>0</v>
      </c>
    </row>
    <row r="4716" spans="1:16" x14ac:dyDescent="0.35">
      <c r="A4716">
        <f t="shared" si="664"/>
        <v>0</v>
      </c>
      <c r="B4716" s="4" t="str">
        <f>IF($M4716&gt;300,"",IF(OR(INDEX(Bemenet!$E$2:$E$301,$M4716)="",INDEX(Bemenet!$F$2:$F$301,$M4716)=""),"",MAX(INDEX(Bemenet!$E$2:$E$301,$M4716),INDEX(Szabalyok!$A:$A,$N4716))))</f>
        <v/>
      </c>
      <c r="C4716" s="4" t="str">
        <f>IF($B4716="","",MIN(INDEX(Bemenet!$F$2:$F$301,$M4716),INDEX(Szabalyok!$B:$B,$N4716)))</f>
        <v/>
      </c>
      <c r="D4716" s="5" t="str">
        <f>IF(AND($B4716&lt;&gt;"",$C4716&lt;&gt;"",$B4716&lt;=$C4716),INDEX(Bemenet!$G$2:$G$301,$M4716),"")</f>
        <v/>
      </c>
      <c r="E4716" s="6" t="str">
        <f>IF(AND($B4716&lt;&gt;"",$C4716&lt;&gt;"",$B4716&lt;=$C4716),INDEX(Bemenet!$D$2:$D$301,$M4716),"")</f>
        <v/>
      </c>
      <c r="F4716" s="5" t="str">
        <f t="shared" si="657"/>
        <v/>
      </c>
      <c r="G4716" s="5" t="str">
        <f t="shared" si="658"/>
        <v/>
      </c>
      <c r="H4716" s="9" t="str">
        <f t="shared" si="659"/>
        <v/>
      </c>
      <c r="I4716" s="5" t="str">
        <f t="shared" si="660"/>
        <v/>
      </c>
      <c r="J4716" s="5" t="str">
        <f>IF(OR($L4716="",NOT(COUNTIFS($L$2:$L4716,$L4716)=1)),"",SUMIFS($G:$G,$L:$L,$L4716))</f>
        <v/>
      </c>
      <c r="K4716" s="5" t="str">
        <f>IF(OR($L4716="",NOT(COUNTIFS($L$2:$L4716,$L4716)=1)),"",SUMIFS($I:$I,$L:$L,$L4716))</f>
        <v/>
      </c>
      <c r="L4716" s="6" t="str">
        <f t="shared" si="661"/>
        <v/>
      </c>
      <c r="M4716" s="6">
        <f t="shared" si="662"/>
        <v>189</v>
      </c>
      <c r="N4716" s="6">
        <f t="shared" si="663"/>
        <v>16</v>
      </c>
      <c r="O4716" s="9" t="str">
        <f>IF(AND($B4716&lt;&gt;"",$C4716&lt;&gt;"",$B4716&lt;=$C4716),INDEX(Szabalyok!$C:$C,$N4716),"")</f>
        <v/>
      </c>
      <c r="P4716">
        <f t="shared" si="665"/>
        <v>0</v>
      </c>
    </row>
    <row r="4717" spans="1:16" x14ac:dyDescent="0.35">
      <c r="A4717">
        <f t="shared" si="664"/>
        <v>0</v>
      </c>
      <c r="B4717" s="4" t="str">
        <f>IF($M4717&gt;300,"",IF(OR(INDEX(Bemenet!$E$2:$E$301,$M4717)="",INDEX(Bemenet!$F$2:$F$301,$M4717)=""),"",MAX(INDEX(Bemenet!$E$2:$E$301,$M4717),INDEX(Szabalyok!$A:$A,$N4717))))</f>
        <v/>
      </c>
      <c r="C4717" s="4" t="str">
        <f>IF($B4717="","",MIN(INDEX(Bemenet!$F$2:$F$301,$M4717),INDEX(Szabalyok!$B:$B,$N4717)))</f>
        <v/>
      </c>
      <c r="D4717" s="5" t="str">
        <f>IF(AND($B4717&lt;&gt;"",$C4717&lt;&gt;"",$B4717&lt;=$C4717),INDEX(Bemenet!$G$2:$G$301,$M4717),"")</f>
        <v/>
      </c>
      <c r="E4717" s="6" t="str">
        <f>IF(AND($B4717&lt;&gt;"",$C4717&lt;&gt;"",$B4717&lt;=$C4717),INDEX(Bemenet!$D$2:$D$301,$M4717),"")</f>
        <v/>
      </c>
      <c r="F4717" s="5" t="str">
        <f t="shared" si="657"/>
        <v/>
      </c>
      <c r="G4717" s="5" t="str">
        <f t="shared" si="658"/>
        <v/>
      </c>
      <c r="H4717" s="9" t="str">
        <f t="shared" si="659"/>
        <v/>
      </c>
      <c r="I4717" s="5" t="str">
        <f t="shared" si="660"/>
        <v/>
      </c>
      <c r="J4717" s="5" t="str">
        <f>IF(OR($L4717="",NOT(COUNTIFS($L$2:$L4717,$L4717)=1)),"",SUMIFS($G:$G,$L:$L,$L4717))</f>
        <v/>
      </c>
      <c r="K4717" s="5" t="str">
        <f>IF(OR($L4717="",NOT(COUNTIFS($L$2:$L4717,$L4717)=1)),"",SUMIFS($I:$I,$L:$L,$L4717))</f>
        <v/>
      </c>
      <c r="L4717" s="6" t="str">
        <f t="shared" si="661"/>
        <v/>
      </c>
      <c r="M4717" s="6">
        <f t="shared" si="662"/>
        <v>189</v>
      </c>
      <c r="N4717" s="6">
        <f t="shared" si="663"/>
        <v>17</v>
      </c>
      <c r="O4717" s="9" t="str">
        <f>IF(AND($B4717&lt;&gt;"",$C4717&lt;&gt;"",$B4717&lt;=$C4717),INDEX(Szabalyok!$C:$C,$N4717),"")</f>
        <v/>
      </c>
      <c r="P4717">
        <f t="shared" si="665"/>
        <v>0</v>
      </c>
    </row>
    <row r="4718" spans="1:16" x14ac:dyDescent="0.35">
      <c r="A4718">
        <f t="shared" si="664"/>
        <v>0</v>
      </c>
      <c r="B4718" s="4" t="str">
        <f>IF($M4718&gt;300,"",IF(OR(INDEX(Bemenet!$E$2:$E$301,$M4718)="",INDEX(Bemenet!$F$2:$F$301,$M4718)=""),"",MAX(INDEX(Bemenet!$E$2:$E$301,$M4718),INDEX(Szabalyok!$A:$A,$N4718))))</f>
        <v/>
      </c>
      <c r="C4718" s="4" t="str">
        <f>IF($B4718="","",MIN(INDEX(Bemenet!$F$2:$F$301,$M4718),INDEX(Szabalyok!$B:$B,$N4718)))</f>
        <v/>
      </c>
      <c r="D4718" s="5" t="str">
        <f>IF(AND($B4718&lt;&gt;"",$C4718&lt;&gt;"",$B4718&lt;=$C4718),INDEX(Bemenet!$G$2:$G$301,$M4718),"")</f>
        <v/>
      </c>
      <c r="E4718" s="6" t="str">
        <f>IF(AND($B4718&lt;&gt;"",$C4718&lt;&gt;"",$B4718&lt;=$C4718),INDEX(Bemenet!$D$2:$D$301,$M4718),"")</f>
        <v/>
      </c>
      <c r="F4718" s="5" t="str">
        <f t="shared" si="657"/>
        <v/>
      </c>
      <c r="G4718" s="5" t="str">
        <f t="shared" si="658"/>
        <v/>
      </c>
      <c r="H4718" s="9" t="str">
        <f t="shared" si="659"/>
        <v/>
      </c>
      <c r="I4718" s="5" t="str">
        <f t="shared" si="660"/>
        <v/>
      </c>
      <c r="J4718" s="5" t="str">
        <f>IF(OR($L4718="",NOT(COUNTIFS($L$2:$L4718,$L4718)=1)),"",SUMIFS($G:$G,$L:$L,$L4718))</f>
        <v/>
      </c>
      <c r="K4718" s="5" t="str">
        <f>IF(OR($L4718="",NOT(COUNTIFS($L$2:$L4718,$L4718)=1)),"",SUMIFS($I:$I,$L:$L,$L4718))</f>
        <v/>
      </c>
      <c r="L4718" s="6" t="str">
        <f t="shared" si="661"/>
        <v/>
      </c>
      <c r="M4718" s="6">
        <f t="shared" si="662"/>
        <v>189</v>
      </c>
      <c r="N4718" s="6">
        <f t="shared" si="663"/>
        <v>18</v>
      </c>
      <c r="O4718" s="9" t="str">
        <f>IF(AND($B4718&lt;&gt;"",$C4718&lt;&gt;"",$B4718&lt;=$C4718),INDEX(Szabalyok!$C:$C,$N4718),"")</f>
        <v/>
      </c>
      <c r="P4718">
        <f t="shared" si="665"/>
        <v>0</v>
      </c>
    </row>
    <row r="4719" spans="1:16" x14ac:dyDescent="0.35">
      <c r="A4719">
        <f t="shared" si="664"/>
        <v>0</v>
      </c>
      <c r="B4719" s="4" t="str">
        <f>IF($M4719&gt;300,"",IF(OR(INDEX(Bemenet!$E$2:$E$301,$M4719)="",INDEX(Bemenet!$F$2:$F$301,$M4719)=""),"",MAX(INDEX(Bemenet!$E$2:$E$301,$M4719),INDEX(Szabalyok!$A:$A,$N4719))))</f>
        <v/>
      </c>
      <c r="C4719" s="4" t="str">
        <f>IF($B4719="","",MIN(INDEX(Bemenet!$F$2:$F$301,$M4719),INDEX(Szabalyok!$B:$B,$N4719)))</f>
        <v/>
      </c>
      <c r="D4719" s="5" t="str">
        <f>IF(AND($B4719&lt;&gt;"",$C4719&lt;&gt;"",$B4719&lt;=$C4719),INDEX(Bemenet!$G$2:$G$301,$M4719),"")</f>
        <v/>
      </c>
      <c r="E4719" s="6" t="str">
        <f>IF(AND($B4719&lt;&gt;"",$C4719&lt;&gt;"",$B4719&lt;=$C4719),INDEX(Bemenet!$D$2:$D$301,$M4719),"")</f>
        <v/>
      </c>
      <c r="F4719" s="5" t="str">
        <f t="shared" si="657"/>
        <v/>
      </c>
      <c r="G4719" s="5" t="str">
        <f t="shared" si="658"/>
        <v/>
      </c>
      <c r="H4719" s="9" t="str">
        <f t="shared" si="659"/>
        <v/>
      </c>
      <c r="I4719" s="5" t="str">
        <f t="shared" si="660"/>
        <v/>
      </c>
      <c r="J4719" s="5" t="str">
        <f>IF(OR($L4719="",NOT(COUNTIFS($L$2:$L4719,$L4719)=1)),"",SUMIFS($G:$G,$L:$L,$L4719))</f>
        <v/>
      </c>
      <c r="K4719" s="5" t="str">
        <f>IF(OR($L4719="",NOT(COUNTIFS($L$2:$L4719,$L4719)=1)),"",SUMIFS($I:$I,$L:$L,$L4719))</f>
        <v/>
      </c>
      <c r="L4719" s="6" t="str">
        <f t="shared" si="661"/>
        <v/>
      </c>
      <c r="M4719" s="6">
        <f t="shared" si="662"/>
        <v>189</v>
      </c>
      <c r="N4719" s="6">
        <f t="shared" si="663"/>
        <v>19</v>
      </c>
      <c r="O4719" s="9" t="str">
        <f>IF(AND($B4719&lt;&gt;"",$C4719&lt;&gt;"",$B4719&lt;=$C4719),INDEX(Szabalyok!$C:$C,$N4719),"")</f>
        <v/>
      </c>
      <c r="P4719">
        <f t="shared" si="665"/>
        <v>0</v>
      </c>
    </row>
    <row r="4720" spans="1:16" x14ac:dyDescent="0.35">
      <c r="A4720">
        <f t="shared" si="664"/>
        <v>0</v>
      </c>
      <c r="B4720" s="4" t="str">
        <f>IF($M4720&gt;300,"",IF(OR(INDEX(Bemenet!$E$2:$E$301,$M4720)="",INDEX(Bemenet!$F$2:$F$301,$M4720)=""),"",MAX(INDEX(Bemenet!$E$2:$E$301,$M4720),INDEX(Szabalyok!$A:$A,$N4720))))</f>
        <v/>
      </c>
      <c r="C4720" s="4" t="str">
        <f>IF($B4720="","",MIN(INDEX(Bemenet!$F$2:$F$301,$M4720),INDEX(Szabalyok!$B:$B,$N4720)))</f>
        <v/>
      </c>
      <c r="D4720" s="5" t="str">
        <f>IF(AND($B4720&lt;&gt;"",$C4720&lt;&gt;"",$B4720&lt;=$C4720),INDEX(Bemenet!$G$2:$G$301,$M4720),"")</f>
        <v/>
      </c>
      <c r="E4720" s="6" t="str">
        <f>IF(AND($B4720&lt;&gt;"",$C4720&lt;&gt;"",$B4720&lt;=$C4720),INDEX(Bemenet!$D$2:$D$301,$M4720),"")</f>
        <v/>
      </c>
      <c r="F4720" s="5" t="str">
        <f t="shared" si="657"/>
        <v/>
      </c>
      <c r="G4720" s="5" t="str">
        <f t="shared" si="658"/>
        <v/>
      </c>
      <c r="H4720" s="9" t="str">
        <f t="shared" si="659"/>
        <v/>
      </c>
      <c r="I4720" s="5" t="str">
        <f t="shared" si="660"/>
        <v/>
      </c>
      <c r="J4720" s="5" t="str">
        <f>IF(OR($L4720="",NOT(COUNTIFS($L$2:$L4720,$L4720)=1)),"",SUMIFS($G:$G,$L:$L,$L4720))</f>
        <v/>
      </c>
      <c r="K4720" s="5" t="str">
        <f>IF(OR($L4720="",NOT(COUNTIFS($L$2:$L4720,$L4720)=1)),"",SUMIFS($I:$I,$L:$L,$L4720))</f>
        <v/>
      </c>
      <c r="L4720" s="6" t="str">
        <f t="shared" si="661"/>
        <v/>
      </c>
      <c r="M4720" s="6">
        <f t="shared" si="662"/>
        <v>189</v>
      </c>
      <c r="N4720" s="6">
        <f t="shared" si="663"/>
        <v>20</v>
      </c>
      <c r="O4720" s="9" t="str">
        <f>IF(AND($B4720&lt;&gt;"",$C4720&lt;&gt;"",$B4720&lt;=$C4720),INDEX(Szabalyok!$C:$C,$N4720),"")</f>
        <v/>
      </c>
      <c r="P4720">
        <f t="shared" si="665"/>
        <v>0</v>
      </c>
    </row>
    <row r="4721" spans="1:16" x14ac:dyDescent="0.35">
      <c r="A4721">
        <f t="shared" si="664"/>
        <v>0</v>
      </c>
      <c r="B4721" s="4" t="str">
        <f>IF($M4721&gt;300,"",IF(OR(INDEX(Bemenet!$E$2:$E$301,$M4721)="",INDEX(Bemenet!$F$2:$F$301,$M4721)=""),"",MAX(INDEX(Bemenet!$E$2:$E$301,$M4721),INDEX(Szabalyok!$A:$A,$N4721))))</f>
        <v/>
      </c>
      <c r="C4721" s="4" t="str">
        <f>IF($B4721="","",MIN(INDEX(Bemenet!$F$2:$F$301,$M4721),INDEX(Szabalyok!$B:$B,$N4721)))</f>
        <v/>
      </c>
      <c r="D4721" s="5" t="str">
        <f>IF(AND($B4721&lt;&gt;"",$C4721&lt;&gt;"",$B4721&lt;=$C4721),INDEX(Bemenet!$G$2:$G$301,$M4721),"")</f>
        <v/>
      </c>
      <c r="E4721" s="6" t="str">
        <f>IF(AND($B4721&lt;&gt;"",$C4721&lt;&gt;"",$B4721&lt;=$C4721),INDEX(Bemenet!$D$2:$D$301,$M4721),"")</f>
        <v/>
      </c>
      <c r="F4721" s="5" t="str">
        <f t="shared" si="657"/>
        <v/>
      </c>
      <c r="G4721" s="5" t="str">
        <f t="shared" si="658"/>
        <v/>
      </c>
      <c r="H4721" s="9" t="str">
        <f t="shared" si="659"/>
        <v/>
      </c>
      <c r="I4721" s="5" t="str">
        <f t="shared" si="660"/>
        <v/>
      </c>
      <c r="J4721" s="5" t="str">
        <f>IF(OR($L4721="",NOT(COUNTIFS($L$2:$L4721,$L4721)=1)),"",SUMIFS($G:$G,$L:$L,$L4721))</f>
        <v/>
      </c>
      <c r="K4721" s="5" t="str">
        <f>IF(OR($L4721="",NOT(COUNTIFS($L$2:$L4721,$L4721)=1)),"",SUMIFS($I:$I,$L:$L,$L4721))</f>
        <v/>
      </c>
      <c r="L4721" s="6" t="str">
        <f t="shared" si="661"/>
        <v/>
      </c>
      <c r="M4721" s="6">
        <f t="shared" si="662"/>
        <v>189</v>
      </c>
      <c r="N4721" s="6">
        <f t="shared" si="663"/>
        <v>21</v>
      </c>
      <c r="O4721" s="9" t="str">
        <f>IF(AND($B4721&lt;&gt;"",$C4721&lt;&gt;"",$B4721&lt;=$C4721),INDEX(Szabalyok!$C:$C,$N4721),"")</f>
        <v/>
      </c>
      <c r="P4721">
        <f t="shared" si="665"/>
        <v>0</v>
      </c>
    </row>
    <row r="4722" spans="1:16" x14ac:dyDescent="0.35">
      <c r="A4722">
        <f t="shared" si="664"/>
        <v>0</v>
      </c>
      <c r="B4722" s="4" t="str">
        <f>IF($M4722&gt;300,"",IF(OR(INDEX(Bemenet!$E$2:$E$301,$M4722)="",INDEX(Bemenet!$F$2:$F$301,$M4722)=""),"",MAX(INDEX(Bemenet!$E$2:$E$301,$M4722),INDEX(Szabalyok!$A:$A,$N4722))))</f>
        <v/>
      </c>
      <c r="C4722" s="4" t="str">
        <f>IF($B4722="","",MIN(INDEX(Bemenet!$F$2:$F$301,$M4722),INDEX(Szabalyok!$B:$B,$N4722)))</f>
        <v/>
      </c>
      <c r="D4722" s="5" t="str">
        <f>IF(AND($B4722&lt;&gt;"",$C4722&lt;&gt;"",$B4722&lt;=$C4722),INDEX(Bemenet!$G$2:$G$301,$M4722),"")</f>
        <v/>
      </c>
      <c r="E4722" s="6" t="str">
        <f>IF(AND($B4722&lt;&gt;"",$C4722&lt;&gt;"",$B4722&lt;=$C4722),INDEX(Bemenet!$D$2:$D$301,$M4722),"")</f>
        <v/>
      </c>
      <c r="F4722" s="5" t="str">
        <f t="shared" si="657"/>
        <v/>
      </c>
      <c r="G4722" s="5" t="str">
        <f t="shared" si="658"/>
        <v/>
      </c>
      <c r="H4722" s="9" t="str">
        <f t="shared" si="659"/>
        <v/>
      </c>
      <c r="I4722" s="5" t="str">
        <f t="shared" si="660"/>
        <v/>
      </c>
      <c r="J4722" s="5" t="str">
        <f>IF(OR($L4722="",NOT(COUNTIFS($L$2:$L4722,$L4722)=1)),"",SUMIFS($G:$G,$L:$L,$L4722))</f>
        <v/>
      </c>
      <c r="K4722" s="5" t="str">
        <f>IF(OR($L4722="",NOT(COUNTIFS($L$2:$L4722,$L4722)=1)),"",SUMIFS($I:$I,$L:$L,$L4722))</f>
        <v/>
      </c>
      <c r="L4722" s="6" t="str">
        <f t="shared" si="661"/>
        <v/>
      </c>
      <c r="M4722" s="6">
        <f t="shared" si="662"/>
        <v>189</v>
      </c>
      <c r="N4722" s="6">
        <f t="shared" si="663"/>
        <v>22</v>
      </c>
      <c r="O4722" s="9" t="str">
        <f>IF(AND($B4722&lt;&gt;"",$C4722&lt;&gt;"",$B4722&lt;=$C4722),INDEX(Szabalyok!$C:$C,$N4722),"")</f>
        <v/>
      </c>
      <c r="P4722">
        <f t="shared" si="665"/>
        <v>0</v>
      </c>
    </row>
    <row r="4723" spans="1:16" x14ac:dyDescent="0.35">
      <c r="A4723">
        <f t="shared" si="664"/>
        <v>0</v>
      </c>
      <c r="B4723" s="4" t="str">
        <f>IF($M4723&gt;300,"",IF(OR(INDEX(Bemenet!$E$2:$E$301,$M4723)="",INDEX(Bemenet!$F$2:$F$301,$M4723)=""),"",MAX(INDEX(Bemenet!$E$2:$E$301,$M4723),INDEX(Szabalyok!$A:$A,$N4723))))</f>
        <v/>
      </c>
      <c r="C4723" s="4" t="str">
        <f>IF($B4723="","",MIN(INDEX(Bemenet!$F$2:$F$301,$M4723),INDEX(Szabalyok!$B:$B,$N4723)))</f>
        <v/>
      </c>
      <c r="D4723" s="5" t="str">
        <f>IF(AND($B4723&lt;&gt;"",$C4723&lt;&gt;"",$B4723&lt;=$C4723),INDEX(Bemenet!$G$2:$G$301,$M4723),"")</f>
        <v/>
      </c>
      <c r="E4723" s="6" t="str">
        <f>IF(AND($B4723&lt;&gt;"",$C4723&lt;&gt;"",$B4723&lt;=$C4723),INDEX(Bemenet!$D$2:$D$301,$M4723),"")</f>
        <v/>
      </c>
      <c r="F4723" s="5" t="str">
        <f t="shared" si="657"/>
        <v/>
      </c>
      <c r="G4723" s="5" t="str">
        <f t="shared" si="658"/>
        <v/>
      </c>
      <c r="H4723" s="9" t="str">
        <f t="shared" si="659"/>
        <v/>
      </c>
      <c r="I4723" s="5" t="str">
        <f t="shared" si="660"/>
        <v/>
      </c>
      <c r="J4723" s="5" t="str">
        <f>IF(OR($L4723="",NOT(COUNTIFS($L$2:$L4723,$L4723)=1)),"",SUMIFS($G:$G,$L:$L,$L4723))</f>
        <v/>
      </c>
      <c r="K4723" s="5" t="str">
        <f>IF(OR($L4723="",NOT(COUNTIFS($L$2:$L4723,$L4723)=1)),"",SUMIFS($I:$I,$L:$L,$L4723))</f>
        <v/>
      </c>
      <c r="L4723" s="6" t="str">
        <f t="shared" si="661"/>
        <v/>
      </c>
      <c r="M4723" s="6">
        <f t="shared" si="662"/>
        <v>189</v>
      </c>
      <c r="N4723" s="6">
        <f t="shared" si="663"/>
        <v>23</v>
      </c>
      <c r="O4723" s="9" t="str">
        <f>IF(AND($B4723&lt;&gt;"",$C4723&lt;&gt;"",$B4723&lt;=$C4723),INDEX(Szabalyok!$C:$C,$N4723),"")</f>
        <v/>
      </c>
      <c r="P4723">
        <f t="shared" si="665"/>
        <v>0</v>
      </c>
    </row>
    <row r="4724" spans="1:16" x14ac:dyDescent="0.35">
      <c r="A4724">
        <f t="shared" si="664"/>
        <v>0</v>
      </c>
      <c r="B4724" s="4" t="str">
        <f>IF($M4724&gt;300,"",IF(OR(INDEX(Bemenet!$E$2:$E$301,$M4724)="",INDEX(Bemenet!$F$2:$F$301,$M4724)=""),"",MAX(INDEX(Bemenet!$E$2:$E$301,$M4724),INDEX(Szabalyok!$A:$A,$N4724))))</f>
        <v/>
      </c>
      <c r="C4724" s="4" t="str">
        <f>IF($B4724="","",MIN(INDEX(Bemenet!$F$2:$F$301,$M4724),INDEX(Szabalyok!$B:$B,$N4724)))</f>
        <v/>
      </c>
      <c r="D4724" s="5" t="str">
        <f>IF(AND($B4724&lt;&gt;"",$C4724&lt;&gt;"",$B4724&lt;=$C4724),INDEX(Bemenet!$G$2:$G$301,$M4724),"")</f>
        <v/>
      </c>
      <c r="E4724" s="6" t="str">
        <f>IF(AND($B4724&lt;&gt;"",$C4724&lt;&gt;"",$B4724&lt;=$C4724),INDEX(Bemenet!$D$2:$D$301,$M4724),"")</f>
        <v/>
      </c>
      <c r="F4724" s="5" t="str">
        <f t="shared" si="657"/>
        <v/>
      </c>
      <c r="G4724" s="5" t="str">
        <f t="shared" si="658"/>
        <v/>
      </c>
      <c r="H4724" s="9" t="str">
        <f t="shared" si="659"/>
        <v/>
      </c>
      <c r="I4724" s="5" t="str">
        <f t="shared" si="660"/>
        <v/>
      </c>
      <c r="J4724" s="5" t="str">
        <f>IF(OR($L4724="",NOT(COUNTIFS($L$2:$L4724,$L4724)=1)),"",SUMIFS($G:$G,$L:$L,$L4724))</f>
        <v/>
      </c>
      <c r="K4724" s="5" t="str">
        <f>IF(OR($L4724="",NOT(COUNTIFS($L$2:$L4724,$L4724)=1)),"",SUMIFS($I:$I,$L:$L,$L4724))</f>
        <v/>
      </c>
      <c r="L4724" s="6" t="str">
        <f t="shared" si="661"/>
        <v/>
      </c>
      <c r="M4724" s="6">
        <f t="shared" si="662"/>
        <v>189</v>
      </c>
      <c r="N4724" s="6">
        <f t="shared" si="663"/>
        <v>24</v>
      </c>
      <c r="O4724" s="9" t="str">
        <f>IF(AND($B4724&lt;&gt;"",$C4724&lt;&gt;"",$B4724&lt;=$C4724),INDEX(Szabalyok!$C:$C,$N4724),"")</f>
        <v/>
      </c>
      <c r="P4724">
        <f t="shared" si="665"/>
        <v>0</v>
      </c>
    </row>
    <row r="4725" spans="1:16" x14ac:dyDescent="0.35">
      <c r="A4725">
        <f t="shared" si="664"/>
        <v>0</v>
      </c>
      <c r="B4725" s="4" t="str">
        <f>IF($M4725&gt;300,"",IF(OR(INDEX(Bemenet!$E$2:$E$301,$M4725)="",INDEX(Bemenet!$F$2:$F$301,$M4725)=""),"",MAX(INDEX(Bemenet!$E$2:$E$301,$M4725),INDEX(Szabalyok!$A:$A,$N4725))))</f>
        <v/>
      </c>
      <c r="C4725" s="4" t="str">
        <f>IF($B4725="","",MIN(INDEX(Bemenet!$F$2:$F$301,$M4725),INDEX(Szabalyok!$B:$B,$N4725)))</f>
        <v/>
      </c>
      <c r="D4725" s="5" t="str">
        <f>IF(AND($B4725&lt;&gt;"",$C4725&lt;&gt;"",$B4725&lt;=$C4725),INDEX(Bemenet!$G$2:$G$301,$M4725),"")</f>
        <v/>
      </c>
      <c r="E4725" s="6" t="str">
        <f>IF(AND($B4725&lt;&gt;"",$C4725&lt;&gt;"",$B4725&lt;=$C4725),INDEX(Bemenet!$D$2:$D$301,$M4725),"")</f>
        <v/>
      </c>
      <c r="F4725" s="5" t="str">
        <f t="shared" si="657"/>
        <v/>
      </c>
      <c r="G4725" s="5" t="str">
        <f t="shared" si="658"/>
        <v/>
      </c>
      <c r="H4725" s="9" t="str">
        <f t="shared" si="659"/>
        <v/>
      </c>
      <c r="I4725" s="5" t="str">
        <f t="shared" si="660"/>
        <v/>
      </c>
      <c r="J4725" s="5" t="str">
        <f>IF(OR($L4725="",NOT(COUNTIFS($L$2:$L4725,$L4725)=1)),"",SUMIFS($G:$G,$L:$L,$L4725))</f>
        <v/>
      </c>
      <c r="K4725" s="5" t="str">
        <f>IF(OR($L4725="",NOT(COUNTIFS($L$2:$L4725,$L4725)=1)),"",SUMIFS($I:$I,$L:$L,$L4725))</f>
        <v/>
      </c>
      <c r="L4725" s="6" t="str">
        <f t="shared" si="661"/>
        <v/>
      </c>
      <c r="M4725" s="6">
        <f t="shared" si="662"/>
        <v>189</v>
      </c>
      <c r="N4725" s="6">
        <f t="shared" si="663"/>
        <v>25</v>
      </c>
      <c r="O4725" s="9" t="str">
        <f>IF(AND($B4725&lt;&gt;"",$C4725&lt;&gt;"",$B4725&lt;=$C4725),INDEX(Szabalyok!$C:$C,$N4725),"")</f>
        <v/>
      </c>
      <c r="P4725">
        <f t="shared" si="665"/>
        <v>0</v>
      </c>
    </row>
    <row r="4726" spans="1:16" x14ac:dyDescent="0.35">
      <c r="A4726">
        <f t="shared" si="664"/>
        <v>0</v>
      </c>
      <c r="B4726" s="4" t="str">
        <f>IF($M4726&gt;300,"",IF(OR(INDEX(Bemenet!$E$2:$E$301,$M4726)="",INDEX(Bemenet!$F$2:$F$301,$M4726)=""),"",MAX(INDEX(Bemenet!$E$2:$E$301,$M4726),INDEX(Szabalyok!$A:$A,$N4726))))</f>
        <v/>
      </c>
      <c r="C4726" s="4" t="str">
        <f>IF($B4726="","",MIN(INDEX(Bemenet!$F$2:$F$301,$M4726),INDEX(Szabalyok!$B:$B,$N4726)))</f>
        <v/>
      </c>
      <c r="D4726" s="5" t="str">
        <f>IF(AND($B4726&lt;&gt;"",$C4726&lt;&gt;"",$B4726&lt;=$C4726),INDEX(Bemenet!$G$2:$G$301,$M4726),"")</f>
        <v/>
      </c>
      <c r="E4726" s="6" t="str">
        <f>IF(AND($B4726&lt;&gt;"",$C4726&lt;&gt;"",$B4726&lt;=$C4726),INDEX(Bemenet!$D$2:$D$301,$M4726),"")</f>
        <v/>
      </c>
      <c r="F4726" s="5" t="str">
        <f t="shared" si="657"/>
        <v/>
      </c>
      <c r="G4726" s="5" t="str">
        <f t="shared" si="658"/>
        <v/>
      </c>
      <c r="H4726" s="9" t="str">
        <f t="shared" si="659"/>
        <v/>
      </c>
      <c r="I4726" s="5" t="str">
        <f t="shared" si="660"/>
        <v/>
      </c>
      <c r="J4726" s="5" t="str">
        <f>IF(OR($L4726="",NOT(COUNTIFS($L$2:$L4726,$L4726)=1)),"",SUMIFS($G:$G,$L:$L,$L4726))</f>
        <v/>
      </c>
      <c r="K4726" s="5" t="str">
        <f>IF(OR($L4726="",NOT(COUNTIFS($L$2:$L4726,$L4726)=1)),"",SUMIFS($I:$I,$L:$L,$L4726))</f>
        <v/>
      </c>
      <c r="L4726" s="6" t="str">
        <f t="shared" si="661"/>
        <v/>
      </c>
      <c r="M4726" s="6">
        <f t="shared" si="662"/>
        <v>189</v>
      </c>
      <c r="N4726" s="6">
        <f t="shared" si="663"/>
        <v>26</v>
      </c>
      <c r="O4726" s="9" t="str">
        <f>IF(AND($B4726&lt;&gt;"",$C4726&lt;&gt;"",$B4726&lt;=$C4726),INDEX(Szabalyok!$C:$C,$N4726),"")</f>
        <v/>
      </c>
      <c r="P4726">
        <f t="shared" si="665"/>
        <v>0</v>
      </c>
    </row>
    <row r="4727" spans="1:16" x14ac:dyDescent="0.35">
      <c r="A4727">
        <f t="shared" si="664"/>
        <v>0</v>
      </c>
      <c r="B4727" s="4" t="str">
        <f>IF($M4727&gt;300,"",IF(OR(INDEX(Bemenet!$E$2:$E$301,$M4727)="",INDEX(Bemenet!$F$2:$F$301,$M4727)=""),"",MAX(INDEX(Bemenet!$E$2:$E$301,$M4727),INDEX(Szabalyok!$A:$A,$N4727))))</f>
        <v/>
      </c>
      <c r="C4727" s="4" t="str">
        <f>IF($B4727="","",MIN(INDEX(Bemenet!$F$2:$F$301,$M4727),INDEX(Szabalyok!$B:$B,$N4727)))</f>
        <v/>
      </c>
      <c r="D4727" s="5" t="str">
        <f>IF(AND($B4727&lt;&gt;"",$C4727&lt;&gt;"",$B4727&lt;=$C4727),INDEX(Bemenet!$G$2:$G$301,$M4727),"")</f>
        <v/>
      </c>
      <c r="E4727" s="6" t="str">
        <f>IF(AND($B4727&lt;&gt;"",$C4727&lt;&gt;"",$B4727&lt;=$C4727),INDEX(Bemenet!$D$2:$D$301,$M4727),"")</f>
        <v/>
      </c>
      <c r="F4727" s="5" t="str">
        <f t="shared" si="657"/>
        <v/>
      </c>
      <c r="G4727" s="5" t="str">
        <f t="shared" si="658"/>
        <v/>
      </c>
      <c r="H4727" s="9" t="str">
        <f t="shared" si="659"/>
        <v/>
      </c>
      <c r="I4727" s="5" t="str">
        <f t="shared" si="660"/>
        <v/>
      </c>
      <c r="J4727" s="5" t="str">
        <f>IF(OR($L4727="",NOT(COUNTIFS($L$2:$L4727,$L4727)=1)),"",SUMIFS($G:$G,$L:$L,$L4727))</f>
        <v/>
      </c>
      <c r="K4727" s="5" t="str">
        <f>IF(OR($L4727="",NOT(COUNTIFS($L$2:$L4727,$L4727)=1)),"",SUMIFS($I:$I,$L:$L,$L4727))</f>
        <v/>
      </c>
      <c r="L4727" s="6" t="str">
        <f t="shared" si="661"/>
        <v/>
      </c>
      <c r="M4727" s="6">
        <f t="shared" si="662"/>
        <v>190</v>
      </c>
      <c r="N4727" s="6">
        <f t="shared" si="663"/>
        <v>2</v>
      </c>
      <c r="O4727" s="9" t="str">
        <f>IF(AND($B4727&lt;&gt;"",$C4727&lt;&gt;"",$B4727&lt;=$C4727),INDEX(Szabalyok!$C:$C,$N4727),"")</f>
        <v/>
      </c>
      <c r="P4727">
        <f t="shared" si="665"/>
        <v>0</v>
      </c>
    </row>
    <row r="4728" spans="1:16" x14ac:dyDescent="0.35">
      <c r="A4728">
        <f t="shared" si="664"/>
        <v>0</v>
      </c>
      <c r="B4728" s="4" t="str">
        <f>IF($M4728&gt;300,"",IF(OR(INDEX(Bemenet!$E$2:$E$301,$M4728)="",INDEX(Bemenet!$F$2:$F$301,$M4728)=""),"",MAX(INDEX(Bemenet!$E$2:$E$301,$M4728),INDEX(Szabalyok!$A:$A,$N4728))))</f>
        <v/>
      </c>
      <c r="C4728" s="4" t="str">
        <f>IF($B4728="","",MIN(INDEX(Bemenet!$F$2:$F$301,$M4728),INDEX(Szabalyok!$B:$B,$N4728)))</f>
        <v/>
      </c>
      <c r="D4728" s="5" t="str">
        <f>IF(AND($B4728&lt;&gt;"",$C4728&lt;&gt;"",$B4728&lt;=$C4728),INDEX(Bemenet!$G$2:$G$301,$M4728),"")</f>
        <v/>
      </c>
      <c r="E4728" s="6" t="str">
        <f>IF(AND($B4728&lt;&gt;"",$C4728&lt;&gt;"",$B4728&lt;=$C4728),INDEX(Bemenet!$D$2:$D$301,$M4728),"")</f>
        <v/>
      </c>
      <c r="F4728" s="5" t="str">
        <f t="shared" si="657"/>
        <v/>
      </c>
      <c r="G4728" s="5" t="str">
        <f t="shared" si="658"/>
        <v/>
      </c>
      <c r="H4728" s="9" t="str">
        <f t="shared" si="659"/>
        <v/>
      </c>
      <c r="I4728" s="5" t="str">
        <f t="shared" si="660"/>
        <v/>
      </c>
      <c r="J4728" s="5" t="str">
        <f>IF(OR($L4728="",NOT(COUNTIFS($L$2:$L4728,$L4728)=1)),"",SUMIFS($G:$G,$L:$L,$L4728))</f>
        <v/>
      </c>
      <c r="K4728" s="5" t="str">
        <f>IF(OR($L4728="",NOT(COUNTIFS($L$2:$L4728,$L4728)=1)),"",SUMIFS($I:$I,$L:$L,$L4728))</f>
        <v/>
      </c>
      <c r="L4728" s="6" t="str">
        <f t="shared" si="661"/>
        <v/>
      </c>
      <c r="M4728" s="6">
        <f t="shared" si="662"/>
        <v>190</v>
      </c>
      <c r="N4728" s="6">
        <f t="shared" si="663"/>
        <v>3</v>
      </c>
      <c r="O4728" s="9" t="str">
        <f>IF(AND($B4728&lt;&gt;"",$C4728&lt;&gt;"",$B4728&lt;=$C4728),INDEX(Szabalyok!$C:$C,$N4728),"")</f>
        <v/>
      </c>
      <c r="P4728">
        <f t="shared" si="665"/>
        <v>0</v>
      </c>
    </row>
    <row r="4729" spans="1:16" x14ac:dyDescent="0.35">
      <c r="A4729">
        <f t="shared" si="664"/>
        <v>0</v>
      </c>
      <c r="B4729" s="4" t="str">
        <f>IF($M4729&gt;300,"",IF(OR(INDEX(Bemenet!$E$2:$E$301,$M4729)="",INDEX(Bemenet!$F$2:$F$301,$M4729)=""),"",MAX(INDEX(Bemenet!$E$2:$E$301,$M4729),INDEX(Szabalyok!$A:$A,$N4729))))</f>
        <v/>
      </c>
      <c r="C4729" s="4" t="str">
        <f>IF($B4729="","",MIN(INDEX(Bemenet!$F$2:$F$301,$M4729),INDEX(Szabalyok!$B:$B,$N4729)))</f>
        <v/>
      </c>
      <c r="D4729" s="5" t="str">
        <f>IF(AND($B4729&lt;&gt;"",$C4729&lt;&gt;"",$B4729&lt;=$C4729),INDEX(Bemenet!$G$2:$G$301,$M4729),"")</f>
        <v/>
      </c>
      <c r="E4729" s="6" t="str">
        <f>IF(AND($B4729&lt;&gt;"",$C4729&lt;&gt;"",$B4729&lt;=$C4729),INDEX(Bemenet!$D$2:$D$301,$M4729),"")</f>
        <v/>
      </c>
      <c r="F4729" s="5" t="str">
        <f t="shared" si="657"/>
        <v/>
      </c>
      <c r="G4729" s="5" t="str">
        <f t="shared" si="658"/>
        <v/>
      </c>
      <c r="H4729" s="9" t="str">
        <f t="shared" si="659"/>
        <v/>
      </c>
      <c r="I4729" s="5" t="str">
        <f t="shared" si="660"/>
        <v/>
      </c>
      <c r="J4729" s="5" t="str">
        <f>IF(OR($L4729="",NOT(COUNTIFS($L$2:$L4729,$L4729)=1)),"",SUMIFS($G:$G,$L:$L,$L4729))</f>
        <v/>
      </c>
      <c r="K4729" s="5" t="str">
        <f>IF(OR($L4729="",NOT(COUNTIFS($L$2:$L4729,$L4729)=1)),"",SUMIFS($I:$I,$L:$L,$L4729))</f>
        <v/>
      </c>
      <c r="L4729" s="6" t="str">
        <f t="shared" si="661"/>
        <v/>
      </c>
      <c r="M4729" s="6">
        <f t="shared" si="662"/>
        <v>190</v>
      </c>
      <c r="N4729" s="6">
        <f t="shared" si="663"/>
        <v>4</v>
      </c>
      <c r="O4729" s="9" t="str">
        <f>IF(AND($B4729&lt;&gt;"",$C4729&lt;&gt;"",$B4729&lt;=$C4729),INDEX(Szabalyok!$C:$C,$N4729),"")</f>
        <v/>
      </c>
      <c r="P4729">
        <f t="shared" si="665"/>
        <v>0</v>
      </c>
    </row>
    <row r="4730" spans="1:16" x14ac:dyDescent="0.35">
      <c r="A4730">
        <f t="shared" si="664"/>
        <v>0</v>
      </c>
      <c r="B4730" s="4" t="str">
        <f>IF($M4730&gt;300,"",IF(OR(INDEX(Bemenet!$E$2:$E$301,$M4730)="",INDEX(Bemenet!$F$2:$F$301,$M4730)=""),"",MAX(INDEX(Bemenet!$E$2:$E$301,$M4730),INDEX(Szabalyok!$A:$A,$N4730))))</f>
        <v/>
      </c>
      <c r="C4730" s="4" t="str">
        <f>IF($B4730="","",MIN(INDEX(Bemenet!$F$2:$F$301,$M4730),INDEX(Szabalyok!$B:$B,$N4730)))</f>
        <v/>
      </c>
      <c r="D4730" s="5" t="str">
        <f>IF(AND($B4730&lt;&gt;"",$C4730&lt;&gt;"",$B4730&lt;=$C4730),INDEX(Bemenet!$G$2:$G$301,$M4730),"")</f>
        <v/>
      </c>
      <c r="E4730" s="6" t="str">
        <f>IF(AND($B4730&lt;&gt;"",$C4730&lt;&gt;"",$B4730&lt;=$C4730),INDEX(Bemenet!$D$2:$D$301,$M4730),"")</f>
        <v/>
      </c>
      <c r="F4730" s="5" t="str">
        <f t="shared" si="657"/>
        <v/>
      </c>
      <c r="G4730" s="5" t="str">
        <f t="shared" si="658"/>
        <v/>
      </c>
      <c r="H4730" s="9" t="str">
        <f t="shared" si="659"/>
        <v/>
      </c>
      <c r="I4730" s="5" t="str">
        <f t="shared" si="660"/>
        <v/>
      </c>
      <c r="J4730" s="5" t="str">
        <f>IF(OR($L4730="",NOT(COUNTIFS($L$2:$L4730,$L4730)=1)),"",SUMIFS($G:$G,$L:$L,$L4730))</f>
        <v/>
      </c>
      <c r="K4730" s="5" t="str">
        <f>IF(OR($L4730="",NOT(COUNTIFS($L$2:$L4730,$L4730)=1)),"",SUMIFS($I:$I,$L:$L,$L4730))</f>
        <v/>
      </c>
      <c r="L4730" s="6" t="str">
        <f t="shared" si="661"/>
        <v/>
      </c>
      <c r="M4730" s="6">
        <f t="shared" si="662"/>
        <v>190</v>
      </c>
      <c r="N4730" s="6">
        <f t="shared" si="663"/>
        <v>5</v>
      </c>
      <c r="O4730" s="9" t="str">
        <f>IF(AND($B4730&lt;&gt;"",$C4730&lt;&gt;"",$B4730&lt;=$C4730),INDEX(Szabalyok!$C:$C,$N4730),"")</f>
        <v/>
      </c>
      <c r="P4730">
        <f t="shared" si="665"/>
        <v>0</v>
      </c>
    </row>
    <row r="4731" spans="1:16" x14ac:dyDescent="0.35">
      <c r="A4731">
        <f t="shared" si="664"/>
        <v>0</v>
      </c>
      <c r="B4731" s="4" t="str">
        <f>IF($M4731&gt;300,"",IF(OR(INDEX(Bemenet!$E$2:$E$301,$M4731)="",INDEX(Bemenet!$F$2:$F$301,$M4731)=""),"",MAX(INDEX(Bemenet!$E$2:$E$301,$M4731),INDEX(Szabalyok!$A:$A,$N4731))))</f>
        <v/>
      </c>
      <c r="C4731" s="4" t="str">
        <f>IF($B4731="","",MIN(INDEX(Bemenet!$F$2:$F$301,$M4731),INDEX(Szabalyok!$B:$B,$N4731)))</f>
        <v/>
      </c>
      <c r="D4731" s="5" t="str">
        <f>IF(AND($B4731&lt;&gt;"",$C4731&lt;&gt;"",$B4731&lt;=$C4731),INDEX(Bemenet!$G$2:$G$301,$M4731),"")</f>
        <v/>
      </c>
      <c r="E4731" s="6" t="str">
        <f>IF(AND($B4731&lt;&gt;"",$C4731&lt;&gt;"",$B4731&lt;=$C4731),INDEX(Bemenet!$D$2:$D$301,$M4731),"")</f>
        <v/>
      </c>
      <c r="F4731" s="5" t="str">
        <f t="shared" si="657"/>
        <v/>
      </c>
      <c r="G4731" s="5" t="str">
        <f t="shared" si="658"/>
        <v/>
      </c>
      <c r="H4731" s="9" t="str">
        <f t="shared" si="659"/>
        <v/>
      </c>
      <c r="I4731" s="5" t="str">
        <f t="shared" si="660"/>
        <v/>
      </c>
      <c r="J4731" s="5" t="str">
        <f>IF(OR($L4731="",NOT(COUNTIFS($L$2:$L4731,$L4731)=1)),"",SUMIFS($G:$G,$L:$L,$L4731))</f>
        <v/>
      </c>
      <c r="K4731" s="5" t="str">
        <f>IF(OR($L4731="",NOT(COUNTIFS($L$2:$L4731,$L4731)=1)),"",SUMIFS($I:$I,$L:$L,$L4731))</f>
        <v/>
      </c>
      <c r="L4731" s="6" t="str">
        <f t="shared" si="661"/>
        <v/>
      </c>
      <c r="M4731" s="6">
        <f t="shared" si="662"/>
        <v>190</v>
      </c>
      <c r="N4731" s="6">
        <f t="shared" si="663"/>
        <v>6</v>
      </c>
      <c r="O4731" s="9" t="str">
        <f>IF(AND($B4731&lt;&gt;"",$C4731&lt;&gt;"",$B4731&lt;=$C4731),INDEX(Szabalyok!$C:$C,$N4731),"")</f>
        <v/>
      </c>
      <c r="P4731">
        <f t="shared" si="665"/>
        <v>0</v>
      </c>
    </row>
    <row r="4732" spans="1:16" x14ac:dyDescent="0.35">
      <c r="A4732">
        <f t="shared" si="664"/>
        <v>0</v>
      </c>
      <c r="B4732" s="4" t="str">
        <f>IF($M4732&gt;300,"",IF(OR(INDEX(Bemenet!$E$2:$E$301,$M4732)="",INDEX(Bemenet!$F$2:$F$301,$M4732)=""),"",MAX(INDEX(Bemenet!$E$2:$E$301,$M4732),INDEX(Szabalyok!$A:$A,$N4732))))</f>
        <v/>
      </c>
      <c r="C4732" s="4" t="str">
        <f>IF($B4732="","",MIN(INDEX(Bemenet!$F$2:$F$301,$M4732),INDEX(Szabalyok!$B:$B,$N4732)))</f>
        <v/>
      </c>
      <c r="D4732" s="5" t="str">
        <f>IF(AND($B4732&lt;&gt;"",$C4732&lt;&gt;"",$B4732&lt;=$C4732),INDEX(Bemenet!$G$2:$G$301,$M4732),"")</f>
        <v/>
      </c>
      <c r="E4732" s="6" t="str">
        <f>IF(AND($B4732&lt;&gt;"",$C4732&lt;&gt;"",$B4732&lt;=$C4732),INDEX(Bemenet!$D$2:$D$301,$M4732),"")</f>
        <v/>
      </c>
      <c r="F4732" s="5" t="str">
        <f t="shared" si="657"/>
        <v/>
      </c>
      <c r="G4732" s="5" t="str">
        <f t="shared" si="658"/>
        <v/>
      </c>
      <c r="H4732" s="9" t="str">
        <f t="shared" si="659"/>
        <v/>
      </c>
      <c r="I4732" s="5" t="str">
        <f t="shared" si="660"/>
        <v/>
      </c>
      <c r="J4732" s="5" t="str">
        <f>IF(OR($L4732="",NOT(COUNTIFS($L$2:$L4732,$L4732)=1)),"",SUMIFS($G:$G,$L:$L,$L4732))</f>
        <v/>
      </c>
      <c r="K4732" s="5" t="str">
        <f>IF(OR($L4732="",NOT(COUNTIFS($L$2:$L4732,$L4732)=1)),"",SUMIFS($I:$I,$L:$L,$L4732))</f>
        <v/>
      </c>
      <c r="L4732" s="6" t="str">
        <f t="shared" si="661"/>
        <v/>
      </c>
      <c r="M4732" s="6">
        <f t="shared" si="662"/>
        <v>190</v>
      </c>
      <c r="N4732" s="6">
        <f t="shared" si="663"/>
        <v>7</v>
      </c>
      <c r="O4732" s="9" t="str">
        <f>IF(AND($B4732&lt;&gt;"",$C4732&lt;&gt;"",$B4732&lt;=$C4732),INDEX(Szabalyok!$C:$C,$N4732),"")</f>
        <v/>
      </c>
      <c r="P4732">
        <f t="shared" si="665"/>
        <v>0</v>
      </c>
    </row>
    <row r="4733" spans="1:16" x14ac:dyDescent="0.35">
      <c r="A4733">
        <f t="shared" si="664"/>
        <v>0</v>
      </c>
      <c r="B4733" s="4" t="str">
        <f>IF($M4733&gt;300,"",IF(OR(INDEX(Bemenet!$E$2:$E$301,$M4733)="",INDEX(Bemenet!$F$2:$F$301,$M4733)=""),"",MAX(INDEX(Bemenet!$E$2:$E$301,$M4733),INDEX(Szabalyok!$A:$A,$N4733))))</f>
        <v/>
      </c>
      <c r="C4733" s="4" t="str">
        <f>IF($B4733="","",MIN(INDEX(Bemenet!$F$2:$F$301,$M4733),INDEX(Szabalyok!$B:$B,$N4733)))</f>
        <v/>
      </c>
      <c r="D4733" s="5" t="str">
        <f>IF(AND($B4733&lt;&gt;"",$C4733&lt;&gt;"",$B4733&lt;=$C4733),INDEX(Bemenet!$G$2:$G$301,$M4733),"")</f>
        <v/>
      </c>
      <c r="E4733" s="6" t="str">
        <f>IF(AND($B4733&lt;&gt;"",$C4733&lt;&gt;"",$B4733&lt;=$C4733),INDEX(Bemenet!$D$2:$D$301,$M4733),"")</f>
        <v/>
      </c>
      <c r="F4733" s="5" t="str">
        <f t="shared" si="657"/>
        <v/>
      </c>
      <c r="G4733" s="5" t="str">
        <f t="shared" si="658"/>
        <v/>
      </c>
      <c r="H4733" s="9" t="str">
        <f t="shared" si="659"/>
        <v/>
      </c>
      <c r="I4733" s="5" t="str">
        <f t="shared" si="660"/>
        <v/>
      </c>
      <c r="J4733" s="5" t="str">
        <f>IF(OR($L4733="",NOT(COUNTIFS($L$2:$L4733,$L4733)=1)),"",SUMIFS($G:$G,$L:$L,$L4733))</f>
        <v/>
      </c>
      <c r="K4733" s="5" t="str">
        <f>IF(OR($L4733="",NOT(COUNTIFS($L$2:$L4733,$L4733)=1)),"",SUMIFS($I:$I,$L:$L,$L4733))</f>
        <v/>
      </c>
      <c r="L4733" s="6" t="str">
        <f t="shared" si="661"/>
        <v/>
      </c>
      <c r="M4733" s="6">
        <f t="shared" si="662"/>
        <v>190</v>
      </c>
      <c r="N4733" s="6">
        <f t="shared" si="663"/>
        <v>8</v>
      </c>
      <c r="O4733" s="9" t="str">
        <f>IF(AND($B4733&lt;&gt;"",$C4733&lt;&gt;"",$B4733&lt;=$C4733),INDEX(Szabalyok!$C:$C,$N4733),"")</f>
        <v/>
      </c>
      <c r="P4733">
        <f t="shared" si="665"/>
        <v>0</v>
      </c>
    </row>
    <row r="4734" spans="1:16" x14ac:dyDescent="0.35">
      <c r="A4734">
        <f t="shared" si="664"/>
        <v>0</v>
      </c>
      <c r="B4734" s="4" t="str">
        <f>IF($M4734&gt;300,"",IF(OR(INDEX(Bemenet!$E$2:$E$301,$M4734)="",INDEX(Bemenet!$F$2:$F$301,$M4734)=""),"",MAX(INDEX(Bemenet!$E$2:$E$301,$M4734),INDEX(Szabalyok!$A:$A,$N4734))))</f>
        <v/>
      </c>
      <c r="C4734" s="4" t="str">
        <f>IF($B4734="","",MIN(INDEX(Bemenet!$F$2:$F$301,$M4734),INDEX(Szabalyok!$B:$B,$N4734)))</f>
        <v/>
      </c>
      <c r="D4734" s="5" t="str">
        <f>IF(AND($B4734&lt;&gt;"",$C4734&lt;&gt;"",$B4734&lt;=$C4734),INDEX(Bemenet!$G$2:$G$301,$M4734),"")</f>
        <v/>
      </c>
      <c r="E4734" s="6" t="str">
        <f>IF(AND($B4734&lt;&gt;"",$C4734&lt;&gt;"",$B4734&lt;=$C4734),INDEX(Bemenet!$D$2:$D$301,$M4734),"")</f>
        <v/>
      </c>
      <c r="F4734" s="5" t="str">
        <f t="shared" si="657"/>
        <v/>
      </c>
      <c r="G4734" s="5" t="str">
        <f t="shared" si="658"/>
        <v/>
      </c>
      <c r="H4734" s="9" t="str">
        <f t="shared" si="659"/>
        <v/>
      </c>
      <c r="I4734" s="5" t="str">
        <f t="shared" si="660"/>
        <v/>
      </c>
      <c r="J4734" s="5" t="str">
        <f>IF(OR($L4734="",NOT(COUNTIFS($L$2:$L4734,$L4734)=1)),"",SUMIFS($G:$G,$L:$L,$L4734))</f>
        <v/>
      </c>
      <c r="K4734" s="5" t="str">
        <f>IF(OR($L4734="",NOT(COUNTIFS($L$2:$L4734,$L4734)=1)),"",SUMIFS($I:$I,$L:$L,$L4734))</f>
        <v/>
      </c>
      <c r="L4734" s="6" t="str">
        <f t="shared" si="661"/>
        <v/>
      </c>
      <c r="M4734" s="6">
        <f t="shared" si="662"/>
        <v>190</v>
      </c>
      <c r="N4734" s="6">
        <f t="shared" si="663"/>
        <v>9</v>
      </c>
      <c r="O4734" s="9" t="str">
        <f>IF(AND($B4734&lt;&gt;"",$C4734&lt;&gt;"",$B4734&lt;=$C4734),INDEX(Szabalyok!$C:$C,$N4734),"")</f>
        <v/>
      </c>
      <c r="P4734">
        <f t="shared" si="665"/>
        <v>0</v>
      </c>
    </row>
    <row r="4735" spans="1:16" x14ac:dyDescent="0.35">
      <c r="A4735">
        <f t="shared" si="664"/>
        <v>0</v>
      </c>
      <c r="B4735" s="4" t="str">
        <f>IF($M4735&gt;300,"",IF(OR(INDEX(Bemenet!$E$2:$E$301,$M4735)="",INDEX(Bemenet!$F$2:$F$301,$M4735)=""),"",MAX(INDEX(Bemenet!$E$2:$E$301,$M4735),INDEX(Szabalyok!$A:$A,$N4735))))</f>
        <v/>
      </c>
      <c r="C4735" s="4" t="str">
        <f>IF($B4735="","",MIN(INDEX(Bemenet!$F$2:$F$301,$M4735),INDEX(Szabalyok!$B:$B,$N4735)))</f>
        <v/>
      </c>
      <c r="D4735" s="5" t="str">
        <f>IF(AND($B4735&lt;&gt;"",$C4735&lt;&gt;"",$B4735&lt;=$C4735),INDEX(Bemenet!$G$2:$G$301,$M4735),"")</f>
        <v/>
      </c>
      <c r="E4735" s="6" t="str">
        <f>IF(AND($B4735&lt;&gt;"",$C4735&lt;&gt;"",$B4735&lt;=$C4735),INDEX(Bemenet!$D$2:$D$301,$M4735),"")</f>
        <v/>
      </c>
      <c r="F4735" s="5" t="str">
        <f t="shared" si="657"/>
        <v/>
      </c>
      <c r="G4735" s="5" t="str">
        <f t="shared" si="658"/>
        <v/>
      </c>
      <c r="H4735" s="9" t="str">
        <f t="shared" si="659"/>
        <v/>
      </c>
      <c r="I4735" s="5" t="str">
        <f t="shared" si="660"/>
        <v/>
      </c>
      <c r="J4735" s="5" t="str">
        <f>IF(OR($L4735="",NOT(COUNTIFS($L$2:$L4735,$L4735)=1)),"",SUMIFS($G:$G,$L:$L,$L4735))</f>
        <v/>
      </c>
      <c r="K4735" s="5" t="str">
        <f>IF(OR($L4735="",NOT(COUNTIFS($L$2:$L4735,$L4735)=1)),"",SUMIFS($I:$I,$L:$L,$L4735))</f>
        <v/>
      </c>
      <c r="L4735" s="6" t="str">
        <f t="shared" si="661"/>
        <v/>
      </c>
      <c r="M4735" s="6">
        <f t="shared" si="662"/>
        <v>190</v>
      </c>
      <c r="N4735" s="6">
        <f t="shared" si="663"/>
        <v>10</v>
      </c>
      <c r="O4735" s="9" t="str">
        <f>IF(AND($B4735&lt;&gt;"",$C4735&lt;&gt;"",$B4735&lt;=$C4735),INDEX(Szabalyok!$C:$C,$N4735),"")</f>
        <v/>
      </c>
      <c r="P4735">
        <f t="shared" si="665"/>
        <v>0</v>
      </c>
    </row>
    <row r="4736" spans="1:16" x14ac:dyDescent="0.35">
      <c r="A4736">
        <f t="shared" si="664"/>
        <v>0</v>
      </c>
      <c r="B4736" s="4" t="str">
        <f>IF($M4736&gt;300,"",IF(OR(INDEX(Bemenet!$E$2:$E$301,$M4736)="",INDEX(Bemenet!$F$2:$F$301,$M4736)=""),"",MAX(INDEX(Bemenet!$E$2:$E$301,$M4736),INDEX(Szabalyok!$A:$A,$N4736))))</f>
        <v/>
      </c>
      <c r="C4736" s="4" t="str">
        <f>IF($B4736="","",MIN(INDEX(Bemenet!$F$2:$F$301,$M4736),INDEX(Szabalyok!$B:$B,$N4736)))</f>
        <v/>
      </c>
      <c r="D4736" s="5" t="str">
        <f>IF(AND($B4736&lt;&gt;"",$C4736&lt;&gt;"",$B4736&lt;=$C4736),INDEX(Bemenet!$G$2:$G$301,$M4736),"")</f>
        <v/>
      </c>
      <c r="E4736" s="6" t="str">
        <f>IF(AND($B4736&lt;&gt;"",$C4736&lt;&gt;"",$B4736&lt;=$C4736),INDEX(Bemenet!$D$2:$D$301,$M4736),"")</f>
        <v/>
      </c>
      <c r="F4736" s="5" t="str">
        <f t="shared" si="657"/>
        <v/>
      </c>
      <c r="G4736" s="5" t="str">
        <f t="shared" si="658"/>
        <v/>
      </c>
      <c r="H4736" s="9" t="str">
        <f t="shared" si="659"/>
        <v/>
      </c>
      <c r="I4736" s="5" t="str">
        <f t="shared" si="660"/>
        <v/>
      </c>
      <c r="J4736" s="5" t="str">
        <f>IF(OR($L4736="",NOT(COUNTIFS($L$2:$L4736,$L4736)=1)),"",SUMIFS($G:$G,$L:$L,$L4736))</f>
        <v/>
      </c>
      <c r="K4736" s="5" t="str">
        <f>IF(OR($L4736="",NOT(COUNTIFS($L$2:$L4736,$L4736)=1)),"",SUMIFS($I:$I,$L:$L,$L4736))</f>
        <v/>
      </c>
      <c r="L4736" s="6" t="str">
        <f t="shared" si="661"/>
        <v/>
      </c>
      <c r="M4736" s="6">
        <f t="shared" si="662"/>
        <v>190</v>
      </c>
      <c r="N4736" s="6">
        <f t="shared" si="663"/>
        <v>11</v>
      </c>
      <c r="O4736" s="9" t="str">
        <f>IF(AND($B4736&lt;&gt;"",$C4736&lt;&gt;"",$B4736&lt;=$C4736),INDEX(Szabalyok!$C:$C,$N4736),"")</f>
        <v/>
      </c>
      <c r="P4736">
        <f t="shared" si="665"/>
        <v>0</v>
      </c>
    </row>
    <row r="4737" spans="1:16" x14ac:dyDescent="0.35">
      <c r="A4737">
        <f t="shared" si="664"/>
        <v>0</v>
      </c>
      <c r="B4737" s="4" t="str">
        <f>IF($M4737&gt;300,"",IF(OR(INDEX(Bemenet!$E$2:$E$301,$M4737)="",INDEX(Bemenet!$F$2:$F$301,$M4737)=""),"",MAX(INDEX(Bemenet!$E$2:$E$301,$M4737),INDEX(Szabalyok!$A:$A,$N4737))))</f>
        <v/>
      </c>
      <c r="C4737" s="4" t="str">
        <f>IF($B4737="","",MIN(INDEX(Bemenet!$F$2:$F$301,$M4737),INDEX(Szabalyok!$B:$B,$N4737)))</f>
        <v/>
      </c>
      <c r="D4737" s="5" t="str">
        <f>IF(AND($B4737&lt;&gt;"",$C4737&lt;&gt;"",$B4737&lt;=$C4737),INDEX(Bemenet!$G$2:$G$301,$M4737),"")</f>
        <v/>
      </c>
      <c r="E4737" s="6" t="str">
        <f>IF(AND($B4737&lt;&gt;"",$C4737&lt;&gt;"",$B4737&lt;=$C4737),INDEX(Bemenet!$D$2:$D$301,$M4737),"")</f>
        <v/>
      </c>
      <c r="F4737" s="5" t="str">
        <f t="shared" si="657"/>
        <v/>
      </c>
      <c r="G4737" s="5" t="str">
        <f t="shared" si="658"/>
        <v/>
      </c>
      <c r="H4737" s="9" t="str">
        <f t="shared" si="659"/>
        <v/>
      </c>
      <c r="I4737" s="5" t="str">
        <f t="shared" si="660"/>
        <v/>
      </c>
      <c r="J4737" s="5" t="str">
        <f>IF(OR($L4737="",NOT(COUNTIFS($L$2:$L4737,$L4737)=1)),"",SUMIFS($G:$G,$L:$L,$L4737))</f>
        <v/>
      </c>
      <c r="K4737" s="5" t="str">
        <f>IF(OR($L4737="",NOT(COUNTIFS($L$2:$L4737,$L4737)=1)),"",SUMIFS($I:$I,$L:$L,$L4737))</f>
        <v/>
      </c>
      <c r="L4737" s="6" t="str">
        <f t="shared" si="661"/>
        <v/>
      </c>
      <c r="M4737" s="6">
        <f t="shared" si="662"/>
        <v>190</v>
      </c>
      <c r="N4737" s="6">
        <f t="shared" si="663"/>
        <v>12</v>
      </c>
      <c r="O4737" s="9" t="str">
        <f>IF(AND($B4737&lt;&gt;"",$C4737&lt;&gt;"",$B4737&lt;=$C4737),INDEX(Szabalyok!$C:$C,$N4737),"")</f>
        <v/>
      </c>
      <c r="P4737">
        <f t="shared" si="665"/>
        <v>0</v>
      </c>
    </row>
    <row r="4738" spans="1:16" x14ac:dyDescent="0.35">
      <c r="A4738">
        <f t="shared" si="664"/>
        <v>0</v>
      </c>
      <c r="B4738" s="4" t="str">
        <f>IF($M4738&gt;300,"",IF(OR(INDEX(Bemenet!$E$2:$E$301,$M4738)="",INDEX(Bemenet!$F$2:$F$301,$M4738)=""),"",MAX(INDEX(Bemenet!$E$2:$E$301,$M4738),INDEX(Szabalyok!$A:$A,$N4738))))</f>
        <v/>
      </c>
      <c r="C4738" s="4" t="str">
        <f>IF($B4738="","",MIN(INDEX(Bemenet!$F$2:$F$301,$M4738),INDEX(Szabalyok!$B:$B,$N4738)))</f>
        <v/>
      </c>
      <c r="D4738" s="5" t="str">
        <f>IF(AND($B4738&lt;&gt;"",$C4738&lt;&gt;"",$B4738&lt;=$C4738),INDEX(Bemenet!$G$2:$G$301,$M4738),"")</f>
        <v/>
      </c>
      <c r="E4738" s="6" t="str">
        <f>IF(AND($B4738&lt;&gt;"",$C4738&lt;&gt;"",$B4738&lt;=$C4738),INDEX(Bemenet!$D$2:$D$301,$M4738),"")</f>
        <v/>
      </c>
      <c r="F4738" s="5" t="str">
        <f t="shared" ref="F4738:F4801" si="666">IF(AND($B4738&lt;&gt;"",$C4738&lt;&gt;"",$B4738&lt;=$C4738),$C4738-$B4738+1,"")</f>
        <v/>
      </c>
      <c r="G4738" s="5" t="str">
        <f t="shared" ref="G4738:G4801" si="667">IF($F4738="","",$F4738*$D4738)</f>
        <v/>
      </c>
      <c r="H4738" s="9" t="str">
        <f t="shared" ref="H4738:H4801" si="668">IF($G4738="","",$O4738)</f>
        <v/>
      </c>
      <c r="I4738" s="5" t="str">
        <f t="shared" ref="I4738:I4801" si="669">IF($G4738="","",$G4738*IF($H4738="",$O4738,$H4738)/100)</f>
        <v/>
      </c>
      <c r="J4738" s="5" t="str">
        <f>IF(OR($L4738="",NOT(COUNTIFS($L$2:$L4738,$L4738)=1)),"",SUMIFS($G:$G,$L:$L,$L4738))</f>
        <v/>
      </c>
      <c r="K4738" s="5" t="str">
        <f>IF(OR($L4738="",NOT(COUNTIFS($L$2:$L4738,$L4738)=1)),"",SUMIFS($I:$I,$L:$L,$L4738))</f>
        <v/>
      </c>
      <c r="L4738" s="6" t="str">
        <f t="shared" ref="L4738:L4801" si="670">IF($B4738="","",YEAR($B4738))</f>
        <v/>
      </c>
      <c r="M4738" s="6">
        <f t="shared" ref="M4738:M4801" si="671">INT((ROW()-2)/25)+1</f>
        <v>190</v>
      </c>
      <c r="N4738" s="6">
        <f t="shared" ref="N4738:N4801" si="672">MOD(ROW()-2,25)+2</f>
        <v>13</v>
      </c>
      <c r="O4738" s="9" t="str">
        <f>IF(AND($B4738&lt;&gt;"",$C4738&lt;&gt;"",$B4738&lt;=$C4738),INDEX(Szabalyok!$C:$C,$N4738),"")</f>
        <v/>
      </c>
      <c r="P4738">
        <f t="shared" si="665"/>
        <v>0</v>
      </c>
    </row>
    <row r="4739" spans="1:16" x14ac:dyDescent="0.35">
      <c r="A4739">
        <f t="shared" si="664"/>
        <v>0</v>
      </c>
      <c r="B4739" s="4" t="str">
        <f>IF($M4739&gt;300,"",IF(OR(INDEX(Bemenet!$E$2:$E$301,$M4739)="",INDEX(Bemenet!$F$2:$F$301,$M4739)=""),"",MAX(INDEX(Bemenet!$E$2:$E$301,$M4739),INDEX(Szabalyok!$A:$A,$N4739))))</f>
        <v/>
      </c>
      <c r="C4739" s="4" t="str">
        <f>IF($B4739="","",MIN(INDEX(Bemenet!$F$2:$F$301,$M4739),INDEX(Szabalyok!$B:$B,$N4739)))</f>
        <v/>
      </c>
      <c r="D4739" s="5" t="str">
        <f>IF(AND($B4739&lt;&gt;"",$C4739&lt;&gt;"",$B4739&lt;=$C4739),INDEX(Bemenet!$G$2:$G$301,$M4739),"")</f>
        <v/>
      </c>
      <c r="E4739" s="6" t="str">
        <f>IF(AND($B4739&lt;&gt;"",$C4739&lt;&gt;"",$B4739&lt;=$C4739),INDEX(Bemenet!$D$2:$D$301,$M4739),"")</f>
        <v/>
      </c>
      <c r="F4739" s="5" t="str">
        <f t="shared" si="666"/>
        <v/>
      </c>
      <c r="G4739" s="5" t="str">
        <f t="shared" si="667"/>
        <v/>
      </c>
      <c r="H4739" s="9" t="str">
        <f t="shared" si="668"/>
        <v/>
      </c>
      <c r="I4739" s="5" t="str">
        <f t="shared" si="669"/>
        <v/>
      </c>
      <c r="J4739" s="5" t="str">
        <f>IF(OR($L4739="",NOT(COUNTIFS($L$2:$L4739,$L4739)=1)),"",SUMIFS($G:$G,$L:$L,$L4739))</f>
        <v/>
      </c>
      <c r="K4739" s="5" t="str">
        <f>IF(OR($L4739="",NOT(COUNTIFS($L$2:$L4739,$L4739)=1)),"",SUMIFS($I:$I,$L:$L,$L4739))</f>
        <v/>
      </c>
      <c r="L4739" s="6" t="str">
        <f t="shared" si="670"/>
        <v/>
      </c>
      <c r="M4739" s="6">
        <f t="shared" si="671"/>
        <v>190</v>
      </c>
      <c r="N4739" s="6">
        <f t="shared" si="672"/>
        <v>14</v>
      </c>
      <c r="O4739" s="9" t="str">
        <f>IF(AND($B4739&lt;&gt;"",$C4739&lt;&gt;"",$B4739&lt;=$C4739),INDEX(Szabalyok!$C:$C,$N4739),"")</f>
        <v/>
      </c>
      <c r="P4739">
        <f t="shared" si="665"/>
        <v>0</v>
      </c>
    </row>
    <row r="4740" spans="1:16" x14ac:dyDescent="0.35">
      <c r="A4740">
        <f t="shared" ref="A4740:A4803" si="673">IF(P4740=P4739,0,P4740)</f>
        <v>0</v>
      </c>
      <c r="B4740" s="4" t="str">
        <f>IF($M4740&gt;300,"",IF(OR(INDEX(Bemenet!$E$2:$E$301,$M4740)="",INDEX(Bemenet!$F$2:$F$301,$M4740)=""),"",MAX(INDEX(Bemenet!$E$2:$E$301,$M4740),INDEX(Szabalyok!$A:$A,$N4740))))</f>
        <v/>
      </c>
      <c r="C4740" s="4" t="str">
        <f>IF($B4740="","",MIN(INDEX(Bemenet!$F$2:$F$301,$M4740),INDEX(Szabalyok!$B:$B,$N4740)))</f>
        <v/>
      </c>
      <c r="D4740" s="5" t="str">
        <f>IF(AND($B4740&lt;&gt;"",$C4740&lt;&gt;"",$B4740&lt;=$C4740),INDEX(Bemenet!$G$2:$G$301,$M4740),"")</f>
        <v/>
      </c>
      <c r="E4740" s="6" t="str">
        <f>IF(AND($B4740&lt;&gt;"",$C4740&lt;&gt;"",$B4740&lt;=$C4740),INDEX(Bemenet!$D$2:$D$301,$M4740),"")</f>
        <v/>
      </c>
      <c r="F4740" s="5" t="str">
        <f t="shared" si="666"/>
        <v/>
      </c>
      <c r="G4740" s="5" t="str">
        <f t="shared" si="667"/>
        <v/>
      </c>
      <c r="H4740" s="9" t="str">
        <f t="shared" si="668"/>
        <v/>
      </c>
      <c r="I4740" s="5" t="str">
        <f t="shared" si="669"/>
        <v/>
      </c>
      <c r="J4740" s="5" t="str">
        <f>IF(OR($L4740="",NOT(COUNTIFS($L$2:$L4740,$L4740)=1)),"",SUMIFS($G:$G,$L:$L,$L4740))</f>
        <v/>
      </c>
      <c r="K4740" s="5" t="str">
        <f>IF(OR($L4740="",NOT(COUNTIFS($L$2:$L4740,$L4740)=1)),"",SUMIFS($I:$I,$L:$L,$L4740))</f>
        <v/>
      </c>
      <c r="L4740" s="6" t="str">
        <f t="shared" si="670"/>
        <v/>
      </c>
      <c r="M4740" s="6">
        <f t="shared" si="671"/>
        <v>190</v>
      </c>
      <c r="N4740" s="6">
        <f t="shared" si="672"/>
        <v>15</v>
      </c>
      <c r="O4740" s="9" t="str">
        <f>IF(AND($B4740&lt;&gt;"",$C4740&lt;&gt;"",$B4740&lt;=$C4740),INDEX(Szabalyok!$C:$C,$N4740),"")</f>
        <v/>
      </c>
      <c r="P4740">
        <f t="shared" ref="P4740:P4803" si="674">IF(D4740="",P4739,P4739+1)</f>
        <v>0</v>
      </c>
    </row>
    <row r="4741" spans="1:16" x14ac:dyDescent="0.35">
      <c r="A4741">
        <f t="shared" si="673"/>
        <v>0</v>
      </c>
      <c r="B4741" s="4" t="str">
        <f>IF($M4741&gt;300,"",IF(OR(INDEX(Bemenet!$E$2:$E$301,$M4741)="",INDEX(Bemenet!$F$2:$F$301,$M4741)=""),"",MAX(INDEX(Bemenet!$E$2:$E$301,$M4741),INDEX(Szabalyok!$A:$A,$N4741))))</f>
        <v/>
      </c>
      <c r="C4741" s="4" t="str">
        <f>IF($B4741="","",MIN(INDEX(Bemenet!$F$2:$F$301,$M4741),INDEX(Szabalyok!$B:$B,$N4741)))</f>
        <v/>
      </c>
      <c r="D4741" s="5" t="str">
        <f>IF(AND($B4741&lt;&gt;"",$C4741&lt;&gt;"",$B4741&lt;=$C4741),INDEX(Bemenet!$G$2:$G$301,$M4741),"")</f>
        <v/>
      </c>
      <c r="E4741" s="6" t="str">
        <f>IF(AND($B4741&lt;&gt;"",$C4741&lt;&gt;"",$B4741&lt;=$C4741),INDEX(Bemenet!$D$2:$D$301,$M4741),"")</f>
        <v/>
      </c>
      <c r="F4741" s="5" t="str">
        <f t="shared" si="666"/>
        <v/>
      </c>
      <c r="G4741" s="5" t="str">
        <f t="shared" si="667"/>
        <v/>
      </c>
      <c r="H4741" s="9" t="str">
        <f t="shared" si="668"/>
        <v/>
      </c>
      <c r="I4741" s="5" t="str">
        <f t="shared" si="669"/>
        <v/>
      </c>
      <c r="J4741" s="5" t="str">
        <f>IF(OR($L4741="",NOT(COUNTIFS($L$2:$L4741,$L4741)=1)),"",SUMIFS($G:$G,$L:$L,$L4741))</f>
        <v/>
      </c>
      <c r="K4741" s="5" t="str">
        <f>IF(OR($L4741="",NOT(COUNTIFS($L$2:$L4741,$L4741)=1)),"",SUMIFS($I:$I,$L:$L,$L4741))</f>
        <v/>
      </c>
      <c r="L4741" s="6" t="str">
        <f t="shared" si="670"/>
        <v/>
      </c>
      <c r="M4741" s="6">
        <f t="shared" si="671"/>
        <v>190</v>
      </c>
      <c r="N4741" s="6">
        <f t="shared" si="672"/>
        <v>16</v>
      </c>
      <c r="O4741" s="9" t="str">
        <f>IF(AND($B4741&lt;&gt;"",$C4741&lt;&gt;"",$B4741&lt;=$C4741),INDEX(Szabalyok!$C:$C,$N4741),"")</f>
        <v/>
      </c>
      <c r="P4741">
        <f t="shared" si="674"/>
        <v>0</v>
      </c>
    </row>
    <row r="4742" spans="1:16" x14ac:dyDescent="0.35">
      <c r="A4742">
        <f t="shared" si="673"/>
        <v>0</v>
      </c>
      <c r="B4742" s="4" t="str">
        <f>IF($M4742&gt;300,"",IF(OR(INDEX(Bemenet!$E$2:$E$301,$M4742)="",INDEX(Bemenet!$F$2:$F$301,$M4742)=""),"",MAX(INDEX(Bemenet!$E$2:$E$301,$M4742),INDEX(Szabalyok!$A:$A,$N4742))))</f>
        <v/>
      </c>
      <c r="C4742" s="4" t="str">
        <f>IF($B4742="","",MIN(INDEX(Bemenet!$F$2:$F$301,$M4742),INDEX(Szabalyok!$B:$B,$N4742)))</f>
        <v/>
      </c>
      <c r="D4742" s="5" t="str">
        <f>IF(AND($B4742&lt;&gt;"",$C4742&lt;&gt;"",$B4742&lt;=$C4742),INDEX(Bemenet!$G$2:$G$301,$M4742),"")</f>
        <v/>
      </c>
      <c r="E4742" s="6" t="str">
        <f>IF(AND($B4742&lt;&gt;"",$C4742&lt;&gt;"",$B4742&lt;=$C4742),INDEX(Bemenet!$D$2:$D$301,$M4742),"")</f>
        <v/>
      </c>
      <c r="F4742" s="5" t="str">
        <f t="shared" si="666"/>
        <v/>
      </c>
      <c r="G4742" s="5" t="str">
        <f t="shared" si="667"/>
        <v/>
      </c>
      <c r="H4742" s="9" t="str">
        <f t="shared" si="668"/>
        <v/>
      </c>
      <c r="I4742" s="5" t="str">
        <f t="shared" si="669"/>
        <v/>
      </c>
      <c r="J4742" s="5" t="str">
        <f>IF(OR($L4742="",NOT(COUNTIFS($L$2:$L4742,$L4742)=1)),"",SUMIFS($G:$G,$L:$L,$L4742))</f>
        <v/>
      </c>
      <c r="K4742" s="5" t="str">
        <f>IF(OR($L4742="",NOT(COUNTIFS($L$2:$L4742,$L4742)=1)),"",SUMIFS($I:$I,$L:$L,$L4742))</f>
        <v/>
      </c>
      <c r="L4742" s="6" t="str">
        <f t="shared" si="670"/>
        <v/>
      </c>
      <c r="M4742" s="6">
        <f t="shared" si="671"/>
        <v>190</v>
      </c>
      <c r="N4742" s="6">
        <f t="shared" si="672"/>
        <v>17</v>
      </c>
      <c r="O4742" s="9" t="str">
        <f>IF(AND($B4742&lt;&gt;"",$C4742&lt;&gt;"",$B4742&lt;=$C4742),INDEX(Szabalyok!$C:$C,$N4742),"")</f>
        <v/>
      </c>
      <c r="P4742">
        <f t="shared" si="674"/>
        <v>0</v>
      </c>
    </row>
    <row r="4743" spans="1:16" x14ac:dyDescent="0.35">
      <c r="A4743">
        <f t="shared" si="673"/>
        <v>0</v>
      </c>
      <c r="B4743" s="4" t="str">
        <f>IF($M4743&gt;300,"",IF(OR(INDEX(Bemenet!$E$2:$E$301,$M4743)="",INDEX(Bemenet!$F$2:$F$301,$M4743)=""),"",MAX(INDEX(Bemenet!$E$2:$E$301,$M4743),INDEX(Szabalyok!$A:$A,$N4743))))</f>
        <v/>
      </c>
      <c r="C4743" s="4" t="str">
        <f>IF($B4743="","",MIN(INDEX(Bemenet!$F$2:$F$301,$M4743),INDEX(Szabalyok!$B:$B,$N4743)))</f>
        <v/>
      </c>
      <c r="D4743" s="5" t="str">
        <f>IF(AND($B4743&lt;&gt;"",$C4743&lt;&gt;"",$B4743&lt;=$C4743),INDEX(Bemenet!$G$2:$G$301,$M4743),"")</f>
        <v/>
      </c>
      <c r="E4743" s="6" t="str">
        <f>IF(AND($B4743&lt;&gt;"",$C4743&lt;&gt;"",$B4743&lt;=$C4743),INDEX(Bemenet!$D$2:$D$301,$M4743),"")</f>
        <v/>
      </c>
      <c r="F4743" s="5" t="str">
        <f t="shared" si="666"/>
        <v/>
      </c>
      <c r="G4743" s="5" t="str">
        <f t="shared" si="667"/>
        <v/>
      </c>
      <c r="H4743" s="9" t="str">
        <f t="shared" si="668"/>
        <v/>
      </c>
      <c r="I4743" s="5" t="str">
        <f t="shared" si="669"/>
        <v/>
      </c>
      <c r="J4743" s="5" t="str">
        <f>IF(OR($L4743="",NOT(COUNTIFS($L$2:$L4743,$L4743)=1)),"",SUMIFS($G:$G,$L:$L,$L4743))</f>
        <v/>
      </c>
      <c r="K4743" s="5" t="str">
        <f>IF(OR($L4743="",NOT(COUNTIFS($L$2:$L4743,$L4743)=1)),"",SUMIFS($I:$I,$L:$L,$L4743))</f>
        <v/>
      </c>
      <c r="L4743" s="6" t="str">
        <f t="shared" si="670"/>
        <v/>
      </c>
      <c r="M4743" s="6">
        <f t="shared" si="671"/>
        <v>190</v>
      </c>
      <c r="N4743" s="6">
        <f t="shared" si="672"/>
        <v>18</v>
      </c>
      <c r="O4743" s="9" t="str">
        <f>IF(AND($B4743&lt;&gt;"",$C4743&lt;&gt;"",$B4743&lt;=$C4743),INDEX(Szabalyok!$C:$C,$N4743),"")</f>
        <v/>
      </c>
      <c r="P4743">
        <f t="shared" si="674"/>
        <v>0</v>
      </c>
    </row>
    <row r="4744" spans="1:16" x14ac:dyDescent="0.35">
      <c r="A4744">
        <f t="shared" si="673"/>
        <v>0</v>
      </c>
      <c r="B4744" s="4" t="str">
        <f>IF($M4744&gt;300,"",IF(OR(INDEX(Bemenet!$E$2:$E$301,$M4744)="",INDEX(Bemenet!$F$2:$F$301,$M4744)=""),"",MAX(INDEX(Bemenet!$E$2:$E$301,$M4744),INDEX(Szabalyok!$A:$A,$N4744))))</f>
        <v/>
      </c>
      <c r="C4744" s="4" t="str">
        <f>IF($B4744="","",MIN(INDEX(Bemenet!$F$2:$F$301,$M4744),INDEX(Szabalyok!$B:$B,$N4744)))</f>
        <v/>
      </c>
      <c r="D4744" s="5" t="str">
        <f>IF(AND($B4744&lt;&gt;"",$C4744&lt;&gt;"",$B4744&lt;=$C4744),INDEX(Bemenet!$G$2:$G$301,$M4744),"")</f>
        <v/>
      </c>
      <c r="E4744" s="6" t="str">
        <f>IF(AND($B4744&lt;&gt;"",$C4744&lt;&gt;"",$B4744&lt;=$C4744),INDEX(Bemenet!$D$2:$D$301,$M4744),"")</f>
        <v/>
      </c>
      <c r="F4744" s="5" t="str">
        <f t="shared" si="666"/>
        <v/>
      </c>
      <c r="G4744" s="5" t="str">
        <f t="shared" si="667"/>
        <v/>
      </c>
      <c r="H4744" s="9" t="str">
        <f t="shared" si="668"/>
        <v/>
      </c>
      <c r="I4744" s="5" t="str">
        <f t="shared" si="669"/>
        <v/>
      </c>
      <c r="J4744" s="5" t="str">
        <f>IF(OR($L4744="",NOT(COUNTIFS($L$2:$L4744,$L4744)=1)),"",SUMIFS($G:$G,$L:$L,$L4744))</f>
        <v/>
      </c>
      <c r="K4744" s="5" t="str">
        <f>IF(OR($L4744="",NOT(COUNTIFS($L$2:$L4744,$L4744)=1)),"",SUMIFS($I:$I,$L:$L,$L4744))</f>
        <v/>
      </c>
      <c r="L4744" s="6" t="str">
        <f t="shared" si="670"/>
        <v/>
      </c>
      <c r="M4744" s="6">
        <f t="shared" si="671"/>
        <v>190</v>
      </c>
      <c r="N4744" s="6">
        <f t="shared" si="672"/>
        <v>19</v>
      </c>
      <c r="O4744" s="9" t="str">
        <f>IF(AND($B4744&lt;&gt;"",$C4744&lt;&gt;"",$B4744&lt;=$C4744),INDEX(Szabalyok!$C:$C,$N4744),"")</f>
        <v/>
      </c>
      <c r="P4744">
        <f t="shared" si="674"/>
        <v>0</v>
      </c>
    </row>
    <row r="4745" spans="1:16" x14ac:dyDescent="0.35">
      <c r="A4745">
        <f t="shared" si="673"/>
        <v>0</v>
      </c>
      <c r="B4745" s="4" t="str">
        <f>IF($M4745&gt;300,"",IF(OR(INDEX(Bemenet!$E$2:$E$301,$M4745)="",INDEX(Bemenet!$F$2:$F$301,$M4745)=""),"",MAX(INDEX(Bemenet!$E$2:$E$301,$M4745),INDEX(Szabalyok!$A:$A,$N4745))))</f>
        <v/>
      </c>
      <c r="C4745" s="4" t="str">
        <f>IF($B4745="","",MIN(INDEX(Bemenet!$F$2:$F$301,$M4745),INDEX(Szabalyok!$B:$B,$N4745)))</f>
        <v/>
      </c>
      <c r="D4745" s="5" t="str">
        <f>IF(AND($B4745&lt;&gt;"",$C4745&lt;&gt;"",$B4745&lt;=$C4745),INDEX(Bemenet!$G$2:$G$301,$M4745),"")</f>
        <v/>
      </c>
      <c r="E4745" s="6" t="str">
        <f>IF(AND($B4745&lt;&gt;"",$C4745&lt;&gt;"",$B4745&lt;=$C4745),INDEX(Bemenet!$D$2:$D$301,$M4745),"")</f>
        <v/>
      </c>
      <c r="F4745" s="5" t="str">
        <f t="shared" si="666"/>
        <v/>
      </c>
      <c r="G4745" s="5" t="str">
        <f t="shared" si="667"/>
        <v/>
      </c>
      <c r="H4745" s="9" t="str">
        <f t="shared" si="668"/>
        <v/>
      </c>
      <c r="I4745" s="5" t="str">
        <f t="shared" si="669"/>
        <v/>
      </c>
      <c r="J4745" s="5" t="str">
        <f>IF(OR($L4745="",NOT(COUNTIFS($L$2:$L4745,$L4745)=1)),"",SUMIFS($G:$G,$L:$L,$L4745))</f>
        <v/>
      </c>
      <c r="K4745" s="5" t="str">
        <f>IF(OR($L4745="",NOT(COUNTIFS($L$2:$L4745,$L4745)=1)),"",SUMIFS($I:$I,$L:$L,$L4745))</f>
        <v/>
      </c>
      <c r="L4745" s="6" t="str">
        <f t="shared" si="670"/>
        <v/>
      </c>
      <c r="M4745" s="6">
        <f t="shared" si="671"/>
        <v>190</v>
      </c>
      <c r="N4745" s="6">
        <f t="shared" si="672"/>
        <v>20</v>
      </c>
      <c r="O4745" s="9" t="str">
        <f>IF(AND($B4745&lt;&gt;"",$C4745&lt;&gt;"",$B4745&lt;=$C4745),INDEX(Szabalyok!$C:$C,$N4745),"")</f>
        <v/>
      </c>
      <c r="P4745">
        <f t="shared" si="674"/>
        <v>0</v>
      </c>
    </row>
    <row r="4746" spans="1:16" x14ac:dyDescent="0.35">
      <c r="A4746">
        <f t="shared" si="673"/>
        <v>0</v>
      </c>
      <c r="B4746" s="4" t="str">
        <f>IF($M4746&gt;300,"",IF(OR(INDEX(Bemenet!$E$2:$E$301,$M4746)="",INDEX(Bemenet!$F$2:$F$301,$M4746)=""),"",MAX(INDEX(Bemenet!$E$2:$E$301,$M4746),INDEX(Szabalyok!$A:$A,$N4746))))</f>
        <v/>
      </c>
      <c r="C4746" s="4" t="str">
        <f>IF($B4746="","",MIN(INDEX(Bemenet!$F$2:$F$301,$M4746),INDEX(Szabalyok!$B:$B,$N4746)))</f>
        <v/>
      </c>
      <c r="D4746" s="5" t="str">
        <f>IF(AND($B4746&lt;&gt;"",$C4746&lt;&gt;"",$B4746&lt;=$C4746),INDEX(Bemenet!$G$2:$G$301,$M4746),"")</f>
        <v/>
      </c>
      <c r="E4746" s="6" t="str">
        <f>IF(AND($B4746&lt;&gt;"",$C4746&lt;&gt;"",$B4746&lt;=$C4746),INDEX(Bemenet!$D$2:$D$301,$M4746),"")</f>
        <v/>
      </c>
      <c r="F4746" s="5" t="str">
        <f t="shared" si="666"/>
        <v/>
      </c>
      <c r="G4746" s="5" t="str">
        <f t="shared" si="667"/>
        <v/>
      </c>
      <c r="H4746" s="9" t="str">
        <f t="shared" si="668"/>
        <v/>
      </c>
      <c r="I4746" s="5" t="str">
        <f t="shared" si="669"/>
        <v/>
      </c>
      <c r="J4746" s="5" t="str">
        <f>IF(OR($L4746="",NOT(COUNTIFS($L$2:$L4746,$L4746)=1)),"",SUMIFS($G:$G,$L:$L,$L4746))</f>
        <v/>
      </c>
      <c r="K4746" s="5" t="str">
        <f>IF(OR($L4746="",NOT(COUNTIFS($L$2:$L4746,$L4746)=1)),"",SUMIFS($I:$I,$L:$L,$L4746))</f>
        <v/>
      </c>
      <c r="L4746" s="6" t="str">
        <f t="shared" si="670"/>
        <v/>
      </c>
      <c r="M4746" s="6">
        <f t="shared" si="671"/>
        <v>190</v>
      </c>
      <c r="N4746" s="6">
        <f t="shared" si="672"/>
        <v>21</v>
      </c>
      <c r="O4746" s="9" t="str">
        <f>IF(AND($B4746&lt;&gt;"",$C4746&lt;&gt;"",$B4746&lt;=$C4746),INDEX(Szabalyok!$C:$C,$N4746),"")</f>
        <v/>
      </c>
      <c r="P4746">
        <f t="shared" si="674"/>
        <v>0</v>
      </c>
    </row>
    <row r="4747" spans="1:16" x14ac:dyDescent="0.35">
      <c r="A4747">
        <f t="shared" si="673"/>
        <v>0</v>
      </c>
      <c r="B4747" s="4" t="str">
        <f>IF($M4747&gt;300,"",IF(OR(INDEX(Bemenet!$E$2:$E$301,$M4747)="",INDEX(Bemenet!$F$2:$F$301,$M4747)=""),"",MAX(INDEX(Bemenet!$E$2:$E$301,$M4747),INDEX(Szabalyok!$A:$A,$N4747))))</f>
        <v/>
      </c>
      <c r="C4747" s="4" t="str">
        <f>IF($B4747="","",MIN(INDEX(Bemenet!$F$2:$F$301,$M4747),INDEX(Szabalyok!$B:$B,$N4747)))</f>
        <v/>
      </c>
      <c r="D4747" s="5" t="str">
        <f>IF(AND($B4747&lt;&gt;"",$C4747&lt;&gt;"",$B4747&lt;=$C4747),INDEX(Bemenet!$G$2:$G$301,$M4747),"")</f>
        <v/>
      </c>
      <c r="E4747" s="6" t="str">
        <f>IF(AND($B4747&lt;&gt;"",$C4747&lt;&gt;"",$B4747&lt;=$C4747),INDEX(Bemenet!$D$2:$D$301,$M4747),"")</f>
        <v/>
      </c>
      <c r="F4747" s="5" t="str">
        <f t="shared" si="666"/>
        <v/>
      </c>
      <c r="G4747" s="5" t="str">
        <f t="shared" si="667"/>
        <v/>
      </c>
      <c r="H4747" s="9" t="str">
        <f t="shared" si="668"/>
        <v/>
      </c>
      <c r="I4747" s="5" t="str">
        <f t="shared" si="669"/>
        <v/>
      </c>
      <c r="J4747" s="5" t="str">
        <f>IF(OR($L4747="",NOT(COUNTIFS($L$2:$L4747,$L4747)=1)),"",SUMIFS($G:$G,$L:$L,$L4747))</f>
        <v/>
      </c>
      <c r="K4747" s="5" t="str">
        <f>IF(OR($L4747="",NOT(COUNTIFS($L$2:$L4747,$L4747)=1)),"",SUMIFS($I:$I,$L:$L,$L4747))</f>
        <v/>
      </c>
      <c r="L4747" s="6" t="str">
        <f t="shared" si="670"/>
        <v/>
      </c>
      <c r="M4747" s="6">
        <f t="shared" si="671"/>
        <v>190</v>
      </c>
      <c r="N4747" s="6">
        <f t="shared" si="672"/>
        <v>22</v>
      </c>
      <c r="O4747" s="9" t="str">
        <f>IF(AND($B4747&lt;&gt;"",$C4747&lt;&gt;"",$B4747&lt;=$C4747),INDEX(Szabalyok!$C:$C,$N4747),"")</f>
        <v/>
      </c>
      <c r="P4747">
        <f t="shared" si="674"/>
        <v>0</v>
      </c>
    </row>
    <row r="4748" spans="1:16" x14ac:dyDescent="0.35">
      <c r="A4748">
        <f t="shared" si="673"/>
        <v>0</v>
      </c>
      <c r="B4748" s="4" t="str">
        <f>IF($M4748&gt;300,"",IF(OR(INDEX(Bemenet!$E$2:$E$301,$M4748)="",INDEX(Bemenet!$F$2:$F$301,$M4748)=""),"",MAX(INDEX(Bemenet!$E$2:$E$301,$M4748),INDEX(Szabalyok!$A:$A,$N4748))))</f>
        <v/>
      </c>
      <c r="C4748" s="4" t="str">
        <f>IF($B4748="","",MIN(INDEX(Bemenet!$F$2:$F$301,$M4748),INDEX(Szabalyok!$B:$B,$N4748)))</f>
        <v/>
      </c>
      <c r="D4748" s="5" t="str">
        <f>IF(AND($B4748&lt;&gt;"",$C4748&lt;&gt;"",$B4748&lt;=$C4748),INDEX(Bemenet!$G$2:$G$301,$M4748),"")</f>
        <v/>
      </c>
      <c r="E4748" s="6" t="str">
        <f>IF(AND($B4748&lt;&gt;"",$C4748&lt;&gt;"",$B4748&lt;=$C4748),INDEX(Bemenet!$D$2:$D$301,$M4748),"")</f>
        <v/>
      </c>
      <c r="F4748" s="5" t="str">
        <f t="shared" si="666"/>
        <v/>
      </c>
      <c r="G4748" s="5" t="str">
        <f t="shared" si="667"/>
        <v/>
      </c>
      <c r="H4748" s="9" t="str">
        <f t="shared" si="668"/>
        <v/>
      </c>
      <c r="I4748" s="5" t="str">
        <f t="shared" si="669"/>
        <v/>
      </c>
      <c r="J4748" s="5" t="str">
        <f>IF(OR($L4748="",NOT(COUNTIFS($L$2:$L4748,$L4748)=1)),"",SUMIFS($G:$G,$L:$L,$L4748))</f>
        <v/>
      </c>
      <c r="K4748" s="5" t="str">
        <f>IF(OR($L4748="",NOT(COUNTIFS($L$2:$L4748,$L4748)=1)),"",SUMIFS($I:$I,$L:$L,$L4748))</f>
        <v/>
      </c>
      <c r="L4748" s="6" t="str">
        <f t="shared" si="670"/>
        <v/>
      </c>
      <c r="M4748" s="6">
        <f t="shared" si="671"/>
        <v>190</v>
      </c>
      <c r="N4748" s="6">
        <f t="shared" si="672"/>
        <v>23</v>
      </c>
      <c r="O4748" s="9" t="str">
        <f>IF(AND($B4748&lt;&gt;"",$C4748&lt;&gt;"",$B4748&lt;=$C4748),INDEX(Szabalyok!$C:$C,$N4748),"")</f>
        <v/>
      </c>
      <c r="P4748">
        <f t="shared" si="674"/>
        <v>0</v>
      </c>
    </row>
    <row r="4749" spans="1:16" x14ac:dyDescent="0.35">
      <c r="A4749">
        <f t="shared" si="673"/>
        <v>0</v>
      </c>
      <c r="B4749" s="4" t="str">
        <f>IF($M4749&gt;300,"",IF(OR(INDEX(Bemenet!$E$2:$E$301,$M4749)="",INDEX(Bemenet!$F$2:$F$301,$M4749)=""),"",MAX(INDEX(Bemenet!$E$2:$E$301,$M4749),INDEX(Szabalyok!$A:$A,$N4749))))</f>
        <v/>
      </c>
      <c r="C4749" s="4" t="str">
        <f>IF($B4749="","",MIN(INDEX(Bemenet!$F$2:$F$301,$M4749),INDEX(Szabalyok!$B:$B,$N4749)))</f>
        <v/>
      </c>
      <c r="D4749" s="5" t="str">
        <f>IF(AND($B4749&lt;&gt;"",$C4749&lt;&gt;"",$B4749&lt;=$C4749),INDEX(Bemenet!$G$2:$G$301,$M4749),"")</f>
        <v/>
      </c>
      <c r="E4749" s="6" t="str">
        <f>IF(AND($B4749&lt;&gt;"",$C4749&lt;&gt;"",$B4749&lt;=$C4749),INDEX(Bemenet!$D$2:$D$301,$M4749),"")</f>
        <v/>
      </c>
      <c r="F4749" s="5" t="str">
        <f t="shared" si="666"/>
        <v/>
      </c>
      <c r="G4749" s="5" t="str">
        <f t="shared" si="667"/>
        <v/>
      </c>
      <c r="H4749" s="9" t="str">
        <f t="shared" si="668"/>
        <v/>
      </c>
      <c r="I4749" s="5" t="str">
        <f t="shared" si="669"/>
        <v/>
      </c>
      <c r="J4749" s="5" t="str">
        <f>IF(OR($L4749="",NOT(COUNTIFS($L$2:$L4749,$L4749)=1)),"",SUMIFS($G:$G,$L:$L,$L4749))</f>
        <v/>
      </c>
      <c r="K4749" s="5" t="str">
        <f>IF(OR($L4749="",NOT(COUNTIFS($L$2:$L4749,$L4749)=1)),"",SUMIFS($I:$I,$L:$L,$L4749))</f>
        <v/>
      </c>
      <c r="L4749" s="6" t="str">
        <f t="shared" si="670"/>
        <v/>
      </c>
      <c r="M4749" s="6">
        <f t="shared" si="671"/>
        <v>190</v>
      </c>
      <c r="N4749" s="6">
        <f t="shared" si="672"/>
        <v>24</v>
      </c>
      <c r="O4749" s="9" t="str">
        <f>IF(AND($B4749&lt;&gt;"",$C4749&lt;&gt;"",$B4749&lt;=$C4749),INDEX(Szabalyok!$C:$C,$N4749),"")</f>
        <v/>
      </c>
      <c r="P4749">
        <f t="shared" si="674"/>
        <v>0</v>
      </c>
    </row>
    <row r="4750" spans="1:16" x14ac:dyDescent="0.35">
      <c r="A4750">
        <f t="shared" si="673"/>
        <v>0</v>
      </c>
      <c r="B4750" s="4" t="str">
        <f>IF($M4750&gt;300,"",IF(OR(INDEX(Bemenet!$E$2:$E$301,$M4750)="",INDEX(Bemenet!$F$2:$F$301,$M4750)=""),"",MAX(INDEX(Bemenet!$E$2:$E$301,$M4750),INDEX(Szabalyok!$A:$A,$N4750))))</f>
        <v/>
      </c>
      <c r="C4750" s="4" t="str">
        <f>IF($B4750="","",MIN(INDEX(Bemenet!$F$2:$F$301,$M4750),INDEX(Szabalyok!$B:$B,$N4750)))</f>
        <v/>
      </c>
      <c r="D4750" s="5" t="str">
        <f>IF(AND($B4750&lt;&gt;"",$C4750&lt;&gt;"",$B4750&lt;=$C4750),INDEX(Bemenet!$G$2:$G$301,$M4750),"")</f>
        <v/>
      </c>
      <c r="E4750" s="6" t="str">
        <f>IF(AND($B4750&lt;&gt;"",$C4750&lt;&gt;"",$B4750&lt;=$C4750),INDEX(Bemenet!$D$2:$D$301,$M4750),"")</f>
        <v/>
      </c>
      <c r="F4750" s="5" t="str">
        <f t="shared" si="666"/>
        <v/>
      </c>
      <c r="G4750" s="5" t="str">
        <f t="shared" si="667"/>
        <v/>
      </c>
      <c r="H4750" s="9" t="str">
        <f t="shared" si="668"/>
        <v/>
      </c>
      <c r="I4750" s="5" t="str">
        <f t="shared" si="669"/>
        <v/>
      </c>
      <c r="J4750" s="5" t="str">
        <f>IF(OR($L4750="",NOT(COUNTIFS($L$2:$L4750,$L4750)=1)),"",SUMIFS($G:$G,$L:$L,$L4750))</f>
        <v/>
      </c>
      <c r="K4750" s="5" t="str">
        <f>IF(OR($L4750="",NOT(COUNTIFS($L$2:$L4750,$L4750)=1)),"",SUMIFS($I:$I,$L:$L,$L4750))</f>
        <v/>
      </c>
      <c r="L4750" s="6" t="str">
        <f t="shared" si="670"/>
        <v/>
      </c>
      <c r="M4750" s="6">
        <f t="shared" si="671"/>
        <v>190</v>
      </c>
      <c r="N4750" s="6">
        <f t="shared" si="672"/>
        <v>25</v>
      </c>
      <c r="O4750" s="9" t="str">
        <f>IF(AND($B4750&lt;&gt;"",$C4750&lt;&gt;"",$B4750&lt;=$C4750),INDEX(Szabalyok!$C:$C,$N4750),"")</f>
        <v/>
      </c>
      <c r="P4750">
        <f t="shared" si="674"/>
        <v>0</v>
      </c>
    </row>
    <row r="4751" spans="1:16" x14ac:dyDescent="0.35">
      <c r="A4751">
        <f t="shared" si="673"/>
        <v>0</v>
      </c>
      <c r="B4751" s="4" t="str">
        <f>IF($M4751&gt;300,"",IF(OR(INDEX(Bemenet!$E$2:$E$301,$M4751)="",INDEX(Bemenet!$F$2:$F$301,$M4751)=""),"",MAX(INDEX(Bemenet!$E$2:$E$301,$M4751),INDEX(Szabalyok!$A:$A,$N4751))))</f>
        <v/>
      </c>
      <c r="C4751" s="4" t="str">
        <f>IF($B4751="","",MIN(INDEX(Bemenet!$F$2:$F$301,$M4751),INDEX(Szabalyok!$B:$B,$N4751)))</f>
        <v/>
      </c>
      <c r="D4751" s="5" t="str">
        <f>IF(AND($B4751&lt;&gt;"",$C4751&lt;&gt;"",$B4751&lt;=$C4751),INDEX(Bemenet!$G$2:$G$301,$M4751),"")</f>
        <v/>
      </c>
      <c r="E4751" s="6" t="str">
        <f>IF(AND($B4751&lt;&gt;"",$C4751&lt;&gt;"",$B4751&lt;=$C4751),INDEX(Bemenet!$D$2:$D$301,$M4751),"")</f>
        <v/>
      </c>
      <c r="F4751" s="5" t="str">
        <f t="shared" si="666"/>
        <v/>
      </c>
      <c r="G4751" s="5" t="str">
        <f t="shared" si="667"/>
        <v/>
      </c>
      <c r="H4751" s="9" t="str">
        <f t="shared" si="668"/>
        <v/>
      </c>
      <c r="I4751" s="5" t="str">
        <f t="shared" si="669"/>
        <v/>
      </c>
      <c r="J4751" s="5" t="str">
        <f>IF(OR($L4751="",NOT(COUNTIFS($L$2:$L4751,$L4751)=1)),"",SUMIFS($G:$G,$L:$L,$L4751))</f>
        <v/>
      </c>
      <c r="K4751" s="5" t="str">
        <f>IF(OR($L4751="",NOT(COUNTIFS($L$2:$L4751,$L4751)=1)),"",SUMIFS($I:$I,$L:$L,$L4751))</f>
        <v/>
      </c>
      <c r="L4751" s="6" t="str">
        <f t="shared" si="670"/>
        <v/>
      </c>
      <c r="M4751" s="6">
        <f t="shared" si="671"/>
        <v>190</v>
      </c>
      <c r="N4751" s="6">
        <f t="shared" si="672"/>
        <v>26</v>
      </c>
      <c r="O4751" s="9" t="str">
        <f>IF(AND($B4751&lt;&gt;"",$C4751&lt;&gt;"",$B4751&lt;=$C4751),INDEX(Szabalyok!$C:$C,$N4751),"")</f>
        <v/>
      </c>
      <c r="P4751">
        <f t="shared" si="674"/>
        <v>0</v>
      </c>
    </row>
    <row r="4752" spans="1:16" x14ac:dyDescent="0.35">
      <c r="A4752">
        <f t="shared" si="673"/>
        <v>0</v>
      </c>
      <c r="B4752" s="4" t="str">
        <f>IF($M4752&gt;300,"",IF(OR(INDEX(Bemenet!$E$2:$E$301,$M4752)="",INDEX(Bemenet!$F$2:$F$301,$M4752)=""),"",MAX(INDEX(Bemenet!$E$2:$E$301,$M4752),INDEX(Szabalyok!$A:$A,$N4752))))</f>
        <v/>
      </c>
      <c r="C4752" s="4" t="str">
        <f>IF($B4752="","",MIN(INDEX(Bemenet!$F$2:$F$301,$M4752),INDEX(Szabalyok!$B:$B,$N4752)))</f>
        <v/>
      </c>
      <c r="D4752" s="5" t="str">
        <f>IF(AND($B4752&lt;&gt;"",$C4752&lt;&gt;"",$B4752&lt;=$C4752),INDEX(Bemenet!$G$2:$G$301,$M4752),"")</f>
        <v/>
      </c>
      <c r="E4752" s="6" t="str">
        <f>IF(AND($B4752&lt;&gt;"",$C4752&lt;&gt;"",$B4752&lt;=$C4752),INDEX(Bemenet!$D$2:$D$301,$M4752),"")</f>
        <v/>
      </c>
      <c r="F4752" s="5" t="str">
        <f t="shared" si="666"/>
        <v/>
      </c>
      <c r="G4752" s="5" t="str">
        <f t="shared" si="667"/>
        <v/>
      </c>
      <c r="H4752" s="9" t="str">
        <f t="shared" si="668"/>
        <v/>
      </c>
      <c r="I4752" s="5" t="str">
        <f t="shared" si="669"/>
        <v/>
      </c>
      <c r="J4752" s="5" t="str">
        <f>IF(OR($L4752="",NOT(COUNTIFS($L$2:$L4752,$L4752)=1)),"",SUMIFS($G:$G,$L:$L,$L4752))</f>
        <v/>
      </c>
      <c r="K4752" s="5" t="str">
        <f>IF(OR($L4752="",NOT(COUNTIFS($L$2:$L4752,$L4752)=1)),"",SUMIFS($I:$I,$L:$L,$L4752))</f>
        <v/>
      </c>
      <c r="L4752" s="6" t="str">
        <f t="shared" si="670"/>
        <v/>
      </c>
      <c r="M4752" s="6">
        <f t="shared" si="671"/>
        <v>191</v>
      </c>
      <c r="N4752" s="6">
        <f t="shared" si="672"/>
        <v>2</v>
      </c>
      <c r="O4752" s="9" t="str">
        <f>IF(AND($B4752&lt;&gt;"",$C4752&lt;&gt;"",$B4752&lt;=$C4752),INDEX(Szabalyok!$C:$C,$N4752),"")</f>
        <v/>
      </c>
      <c r="P4752">
        <f t="shared" si="674"/>
        <v>0</v>
      </c>
    </row>
    <row r="4753" spans="1:16" x14ac:dyDescent="0.35">
      <c r="A4753">
        <f t="shared" si="673"/>
        <v>0</v>
      </c>
      <c r="B4753" s="4" t="str">
        <f>IF($M4753&gt;300,"",IF(OR(INDEX(Bemenet!$E$2:$E$301,$M4753)="",INDEX(Bemenet!$F$2:$F$301,$M4753)=""),"",MAX(INDEX(Bemenet!$E$2:$E$301,$M4753),INDEX(Szabalyok!$A:$A,$N4753))))</f>
        <v/>
      </c>
      <c r="C4753" s="4" t="str">
        <f>IF($B4753="","",MIN(INDEX(Bemenet!$F$2:$F$301,$M4753),INDEX(Szabalyok!$B:$B,$N4753)))</f>
        <v/>
      </c>
      <c r="D4753" s="5" t="str">
        <f>IF(AND($B4753&lt;&gt;"",$C4753&lt;&gt;"",$B4753&lt;=$C4753),INDEX(Bemenet!$G$2:$G$301,$M4753),"")</f>
        <v/>
      </c>
      <c r="E4753" s="6" t="str">
        <f>IF(AND($B4753&lt;&gt;"",$C4753&lt;&gt;"",$B4753&lt;=$C4753),INDEX(Bemenet!$D$2:$D$301,$M4753),"")</f>
        <v/>
      </c>
      <c r="F4753" s="5" t="str">
        <f t="shared" si="666"/>
        <v/>
      </c>
      <c r="G4753" s="5" t="str">
        <f t="shared" si="667"/>
        <v/>
      </c>
      <c r="H4753" s="9" t="str">
        <f t="shared" si="668"/>
        <v/>
      </c>
      <c r="I4753" s="5" t="str">
        <f t="shared" si="669"/>
        <v/>
      </c>
      <c r="J4753" s="5" t="str">
        <f>IF(OR($L4753="",NOT(COUNTIFS($L$2:$L4753,$L4753)=1)),"",SUMIFS($G:$G,$L:$L,$L4753))</f>
        <v/>
      </c>
      <c r="K4753" s="5" t="str">
        <f>IF(OR($L4753="",NOT(COUNTIFS($L$2:$L4753,$L4753)=1)),"",SUMIFS($I:$I,$L:$L,$L4753))</f>
        <v/>
      </c>
      <c r="L4753" s="6" t="str">
        <f t="shared" si="670"/>
        <v/>
      </c>
      <c r="M4753" s="6">
        <f t="shared" si="671"/>
        <v>191</v>
      </c>
      <c r="N4753" s="6">
        <f t="shared" si="672"/>
        <v>3</v>
      </c>
      <c r="O4753" s="9" t="str">
        <f>IF(AND($B4753&lt;&gt;"",$C4753&lt;&gt;"",$B4753&lt;=$C4753),INDEX(Szabalyok!$C:$C,$N4753),"")</f>
        <v/>
      </c>
      <c r="P4753">
        <f t="shared" si="674"/>
        <v>0</v>
      </c>
    </row>
    <row r="4754" spans="1:16" x14ac:dyDescent="0.35">
      <c r="A4754">
        <f t="shared" si="673"/>
        <v>0</v>
      </c>
      <c r="B4754" s="4" t="str">
        <f>IF($M4754&gt;300,"",IF(OR(INDEX(Bemenet!$E$2:$E$301,$M4754)="",INDEX(Bemenet!$F$2:$F$301,$M4754)=""),"",MAX(INDEX(Bemenet!$E$2:$E$301,$M4754),INDEX(Szabalyok!$A:$A,$N4754))))</f>
        <v/>
      </c>
      <c r="C4754" s="4" t="str">
        <f>IF($B4754="","",MIN(INDEX(Bemenet!$F$2:$F$301,$M4754),INDEX(Szabalyok!$B:$B,$N4754)))</f>
        <v/>
      </c>
      <c r="D4754" s="5" t="str">
        <f>IF(AND($B4754&lt;&gt;"",$C4754&lt;&gt;"",$B4754&lt;=$C4754),INDEX(Bemenet!$G$2:$G$301,$M4754),"")</f>
        <v/>
      </c>
      <c r="E4754" s="6" t="str">
        <f>IF(AND($B4754&lt;&gt;"",$C4754&lt;&gt;"",$B4754&lt;=$C4754),INDEX(Bemenet!$D$2:$D$301,$M4754),"")</f>
        <v/>
      </c>
      <c r="F4754" s="5" t="str">
        <f t="shared" si="666"/>
        <v/>
      </c>
      <c r="G4754" s="5" t="str">
        <f t="shared" si="667"/>
        <v/>
      </c>
      <c r="H4754" s="9" t="str">
        <f t="shared" si="668"/>
        <v/>
      </c>
      <c r="I4754" s="5" t="str">
        <f t="shared" si="669"/>
        <v/>
      </c>
      <c r="J4754" s="5" t="str">
        <f>IF(OR($L4754="",NOT(COUNTIFS($L$2:$L4754,$L4754)=1)),"",SUMIFS($G:$G,$L:$L,$L4754))</f>
        <v/>
      </c>
      <c r="K4754" s="5" t="str">
        <f>IF(OR($L4754="",NOT(COUNTIFS($L$2:$L4754,$L4754)=1)),"",SUMIFS($I:$I,$L:$L,$L4754))</f>
        <v/>
      </c>
      <c r="L4754" s="6" t="str">
        <f t="shared" si="670"/>
        <v/>
      </c>
      <c r="M4754" s="6">
        <f t="shared" si="671"/>
        <v>191</v>
      </c>
      <c r="N4754" s="6">
        <f t="shared" si="672"/>
        <v>4</v>
      </c>
      <c r="O4754" s="9" t="str">
        <f>IF(AND($B4754&lt;&gt;"",$C4754&lt;&gt;"",$B4754&lt;=$C4754),INDEX(Szabalyok!$C:$C,$N4754),"")</f>
        <v/>
      </c>
      <c r="P4754">
        <f t="shared" si="674"/>
        <v>0</v>
      </c>
    </row>
    <row r="4755" spans="1:16" x14ac:dyDescent="0.35">
      <c r="A4755">
        <f t="shared" si="673"/>
        <v>0</v>
      </c>
      <c r="B4755" s="4" t="str">
        <f>IF($M4755&gt;300,"",IF(OR(INDEX(Bemenet!$E$2:$E$301,$M4755)="",INDEX(Bemenet!$F$2:$F$301,$M4755)=""),"",MAX(INDEX(Bemenet!$E$2:$E$301,$M4755),INDEX(Szabalyok!$A:$A,$N4755))))</f>
        <v/>
      </c>
      <c r="C4755" s="4" t="str">
        <f>IF($B4755="","",MIN(INDEX(Bemenet!$F$2:$F$301,$M4755),INDEX(Szabalyok!$B:$B,$N4755)))</f>
        <v/>
      </c>
      <c r="D4755" s="5" t="str">
        <f>IF(AND($B4755&lt;&gt;"",$C4755&lt;&gt;"",$B4755&lt;=$C4755),INDEX(Bemenet!$G$2:$G$301,$M4755),"")</f>
        <v/>
      </c>
      <c r="E4755" s="6" t="str">
        <f>IF(AND($B4755&lt;&gt;"",$C4755&lt;&gt;"",$B4755&lt;=$C4755),INDEX(Bemenet!$D$2:$D$301,$M4755),"")</f>
        <v/>
      </c>
      <c r="F4755" s="5" t="str">
        <f t="shared" si="666"/>
        <v/>
      </c>
      <c r="G4755" s="5" t="str">
        <f t="shared" si="667"/>
        <v/>
      </c>
      <c r="H4755" s="9" t="str">
        <f t="shared" si="668"/>
        <v/>
      </c>
      <c r="I4755" s="5" t="str">
        <f t="shared" si="669"/>
        <v/>
      </c>
      <c r="J4755" s="5" t="str">
        <f>IF(OR($L4755="",NOT(COUNTIFS($L$2:$L4755,$L4755)=1)),"",SUMIFS($G:$G,$L:$L,$L4755))</f>
        <v/>
      </c>
      <c r="K4755" s="5" t="str">
        <f>IF(OR($L4755="",NOT(COUNTIFS($L$2:$L4755,$L4755)=1)),"",SUMIFS($I:$I,$L:$L,$L4755))</f>
        <v/>
      </c>
      <c r="L4755" s="6" t="str">
        <f t="shared" si="670"/>
        <v/>
      </c>
      <c r="M4755" s="6">
        <f t="shared" si="671"/>
        <v>191</v>
      </c>
      <c r="N4755" s="6">
        <f t="shared" si="672"/>
        <v>5</v>
      </c>
      <c r="O4755" s="9" t="str">
        <f>IF(AND($B4755&lt;&gt;"",$C4755&lt;&gt;"",$B4755&lt;=$C4755),INDEX(Szabalyok!$C:$C,$N4755),"")</f>
        <v/>
      </c>
      <c r="P4755">
        <f t="shared" si="674"/>
        <v>0</v>
      </c>
    </row>
    <row r="4756" spans="1:16" x14ac:dyDescent="0.35">
      <c r="A4756">
        <f t="shared" si="673"/>
        <v>0</v>
      </c>
      <c r="B4756" s="4" t="str">
        <f>IF($M4756&gt;300,"",IF(OR(INDEX(Bemenet!$E$2:$E$301,$M4756)="",INDEX(Bemenet!$F$2:$F$301,$M4756)=""),"",MAX(INDEX(Bemenet!$E$2:$E$301,$M4756),INDEX(Szabalyok!$A:$A,$N4756))))</f>
        <v/>
      </c>
      <c r="C4756" s="4" t="str">
        <f>IF($B4756="","",MIN(INDEX(Bemenet!$F$2:$F$301,$M4756),INDEX(Szabalyok!$B:$B,$N4756)))</f>
        <v/>
      </c>
      <c r="D4756" s="5" t="str">
        <f>IF(AND($B4756&lt;&gt;"",$C4756&lt;&gt;"",$B4756&lt;=$C4756),INDEX(Bemenet!$G$2:$G$301,$M4756),"")</f>
        <v/>
      </c>
      <c r="E4756" s="6" t="str">
        <f>IF(AND($B4756&lt;&gt;"",$C4756&lt;&gt;"",$B4756&lt;=$C4756),INDEX(Bemenet!$D$2:$D$301,$M4756),"")</f>
        <v/>
      </c>
      <c r="F4756" s="5" t="str">
        <f t="shared" si="666"/>
        <v/>
      </c>
      <c r="G4756" s="5" t="str">
        <f t="shared" si="667"/>
        <v/>
      </c>
      <c r="H4756" s="9" t="str">
        <f t="shared" si="668"/>
        <v/>
      </c>
      <c r="I4756" s="5" t="str">
        <f t="shared" si="669"/>
        <v/>
      </c>
      <c r="J4756" s="5" t="str">
        <f>IF(OR($L4756="",NOT(COUNTIFS($L$2:$L4756,$L4756)=1)),"",SUMIFS($G:$G,$L:$L,$L4756))</f>
        <v/>
      </c>
      <c r="K4756" s="5" t="str">
        <f>IF(OR($L4756="",NOT(COUNTIFS($L$2:$L4756,$L4756)=1)),"",SUMIFS($I:$I,$L:$L,$L4756))</f>
        <v/>
      </c>
      <c r="L4756" s="6" t="str">
        <f t="shared" si="670"/>
        <v/>
      </c>
      <c r="M4756" s="6">
        <f t="shared" si="671"/>
        <v>191</v>
      </c>
      <c r="N4756" s="6">
        <f t="shared" si="672"/>
        <v>6</v>
      </c>
      <c r="O4756" s="9" t="str">
        <f>IF(AND($B4756&lt;&gt;"",$C4756&lt;&gt;"",$B4756&lt;=$C4756),INDEX(Szabalyok!$C:$C,$N4756),"")</f>
        <v/>
      </c>
      <c r="P4756">
        <f t="shared" si="674"/>
        <v>0</v>
      </c>
    </row>
    <row r="4757" spans="1:16" x14ac:dyDescent="0.35">
      <c r="A4757">
        <f t="shared" si="673"/>
        <v>0</v>
      </c>
      <c r="B4757" s="4" t="str">
        <f>IF($M4757&gt;300,"",IF(OR(INDEX(Bemenet!$E$2:$E$301,$M4757)="",INDEX(Bemenet!$F$2:$F$301,$M4757)=""),"",MAX(INDEX(Bemenet!$E$2:$E$301,$M4757),INDEX(Szabalyok!$A:$A,$N4757))))</f>
        <v/>
      </c>
      <c r="C4757" s="4" t="str">
        <f>IF($B4757="","",MIN(INDEX(Bemenet!$F$2:$F$301,$M4757),INDEX(Szabalyok!$B:$B,$N4757)))</f>
        <v/>
      </c>
      <c r="D4757" s="5" t="str">
        <f>IF(AND($B4757&lt;&gt;"",$C4757&lt;&gt;"",$B4757&lt;=$C4757),INDEX(Bemenet!$G$2:$G$301,$M4757),"")</f>
        <v/>
      </c>
      <c r="E4757" s="6" t="str">
        <f>IF(AND($B4757&lt;&gt;"",$C4757&lt;&gt;"",$B4757&lt;=$C4757),INDEX(Bemenet!$D$2:$D$301,$M4757),"")</f>
        <v/>
      </c>
      <c r="F4757" s="5" t="str">
        <f t="shared" si="666"/>
        <v/>
      </c>
      <c r="G4757" s="5" t="str">
        <f t="shared" si="667"/>
        <v/>
      </c>
      <c r="H4757" s="9" t="str">
        <f t="shared" si="668"/>
        <v/>
      </c>
      <c r="I4757" s="5" t="str">
        <f t="shared" si="669"/>
        <v/>
      </c>
      <c r="J4757" s="5" t="str">
        <f>IF(OR($L4757="",NOT(COUNTIFS($L$2:$L4757,$L4757)=1)),"",SUMIFS($G:$G,$L:$L,$L4757))</f>
        <v/>
      </c>
      <c r="K4757" s="5" t="str">
        <f>IF(OR($L4757="",NOT(COUNTIFS($L$2:$L4757,$L4757)=1)),"",SUMIFS($I:$I,$L:$L,$L4757))</f>
        <v/>
      </c>
      <c r="L4757" s="6" t="str">
        <f t="shared" si="670"/>
        <v/>
      </c>
      <c r="M4757" s="6">
        <f t="shared" si="671"/>
        <v>191</v>
      </c>
      <c r="N4757" s="6">
        <f t="shared" si="672"/>
        <v>7</v>
      </c>
      <c r="O4757" s="9" t="str">
        <f>IF(AND($B4757&lt;&gt;"",$C4757&lt;&gt;"",$B4757&lt;=$C4757),INDEX(Szabalyok!$C:$C,$N4757),"")</f>
        <v/>
      </c>
      <c r="P4757">
        <f t="shared" si="674"/>
        <v>0</v>
      </c>
    </row>
    <row r="4758" spans="1:16" x14ac:dyDescent="0.35">
      <c r="A4758">
        <f t="shared" si="673"/>
        <v>0</v>
      </c>
      <c r="B4758" s="4" t="str">
        <f>IF($M4758&gt;300,"",IF(OR(INDEX(Bemenet!$E$2:$E$301,$M4758)="",INDEX(Bemenet!$F$2:$F$301,$M4758)=""),"",MAX(INDEX(Bemenet!$E$2:$E$301,$M4758),INDEX(Szabalyok!$A:$A,$N4758))))</f>
        <v/>
      </c>
      <c r="C4758" s="4" t="str">
        <f>IF($B4758="","",MIN(INDEX(Bemenet!$F$2:$F$301,$M4758),INDEX(Szabalyok!$B:$B,$N4758)))</f>
        <v/>
      </c>
      <c r="D4758" s="5" t="str">
        <f>IF(AND($B4758&lt;&gt;"",$C4758&lt;&gt;"",$B4758&lt;=$C4758),INDEX(Bemenet!$G$2:$G$301,$M4758),"")</f>
        <v/>
      </c>
      <c r="E4758" s="6" t="str">
        <f>IF(AND($B4758&lt;&gt;"",$C4758&lt;&gt;"",$B4758&lt;=$C4758),INDEX(Bemenet!$D$2:$D$301,$M4758),"")</f>
        <v/>
      </c>
      <c r="F4758" s="5" t="str">
        <f t="shared" si="666"/>
        <v/>
      </c>
      <c r="G4758" s="5" t="str">
        <f t="shared" si="667"/>
        <v/>
      </c>
      <c r="H4758" s="9" t="str">
        <f t="shared" si="668"/>
        <v/>
      </c>
      <c r="I4758" s="5" t="str">
        <f t="shared" si="669"/>
        <v/>
      </c>
      <c r="J4758" s="5" t="str">
        <f>IF(OR($L4758="",NOT(COUNTIFS($L$2:$L4758,$L4758)=1)),"",SUMIFS($G:$G,$L:$L,$L4758))</f>
        <v/>
      </c>
      <c r="K4758" s="5" t="str">
        <f>IF(OR($L4758="",NOT(COUNTIFS($L$2:$L4758,$L4758)=1)),"",SUMIFS($I:$I,$L:$L,$L4758))</f>
        <v/>
      </c>
      <c r="L4758" s="6" t="str">
        <f t="shared" si="670"/>
        <v/>
      </c>
      <c r="M4758" s="6">
        <f t="shared" si="671"/>
        <v>191</v>
      </c>
      <c r="N4758" s="6">
        <f t="shared" si="672"/>
        <v>8</v>
      </c>
      <c r="O4758" s="9" t="str">
        <f>IF(AND($B4758&lt;&gt;"",$C4758&lt;&gt;"",$B4758&lt;=$C4758),INDEX(Szabalyok!$C:$C,$N4758),"")</f>
        <v/>
      </c>
      <c r="P4758">
        <f t="shared" si="674"/>
        <v>0</v>
      </c>
    </row>
    <row r="4759" spans="1:16" x14ac:dyDescent="0.35">
      <c r="A4759">
        <f t="shared" si="673"/>
        <v>0</v>
      </c>
      <c r="B4759" s="4" t="str">
        <f>IF($M4759&gt;300,"",IF(OR(INDEX(Bemenet!$E$2:$E$301,$M4759)="",INDEX(Bemenet!$F$2:$F$301,$M4759)=""),"",MAX(INDEX(Bemenet!$E$2:$E$301,$M4759),INDEX(Szabalyok!$A:$A,$N4759))))</f>
        <v/>
      </c>
      <c r="C4759" s="4" t="str">
        <f>IF($B4759="","",MIN(INDEX(Bemenet!$F$2:$F$301,$M4759),INDEX(Szabalyok!$B:$B,$N4759)))</f>
        <v/>
      </c>
      <c r="D4759" s="5" t="str">
        <f>IF(AND($B4759&lt;&gt;"",$C4759&lt;&gt;"",$B4759&lt;=$C4759),INDEX(Bemenet!$G$2:$G$301,$M4759),"")</f>
        <v/>
      </c>
      <c r="E4759" s="6" t="str">
        <f>IF(AND($B4759&lt;&gt;"",$C4759&lt;&gt;"",$B4759&lt;=$C4759),INDEX(Bemenet!$D$2:$D$301,$M4759),"")</f>
        <v/>
      </c>
      <c r="F4759" s="5" t="str">
        <f t="shared" si="666"/>
        <v/>
      </c>
      <c r="G4759" s="5" t="str">
        <f t="shared" si="667"/>
        <v/>
      </c>
      <c r="H4759" s="9" t="str">
        <f t="shared" si="668"/>
        <v/>
      </c>
      <c r="I4759" s="5" t="str">
        <f t="shared" si="669"/>
        <v/>
      </c>
      <c r="J4759" s="5" t="str">
        <f>IF(OR($L4759="",NOT(COUNTIFS($L$2:$L4759,$L4759)=1)),"",SUMIFS($G:$G,$L:$L,$L4759))</f>
        <v/>
      </c>
      <c r="K4759" s="5" t="str">
        <f>IF(OR($L4759="",NOT(COUNTIFS($L$2:$L4759,$L4759)=1)),"",SUMIFS($I:$I,$L:$L,$L4759))</f>
        <v/>
      </c>
      <c r="L4759" s="6" t="str">
        <f t="shared" si="670"/>
        <v/>
      </c>
      <c r="M4759" s="6">
        <f t="shared" si="671"/>
        <v>191</v>
      </c>
      <c r="N4759" s="6">
        <f t="shared" si="672"/>
        <v>9</v>
      </c>
      <c r="O4759" s="9" t="str">
        <f>IF(AND($B4759&lt;&gt;"",$C4759&lt;&gt;"",$B4759&lt;=$C4759),INDEX(Szabalyok!$C:$C,$N4759),"")</f>
        <v/>
      </c>
      <c r="P4759">
        <f t="shared" si="674"/>
        <v>0</v>
      </c>
    </row>
    <row r="4760" spans="1:16" x14ac:dyDescent="0.35">
      <c r="A4760">
        <f t="shared" si="673"/>
        <v>0</v>
      </c>
      <c r="B4760" s="4" t="str">
        <f>IF($M4760&gt;300,"",IF(OR(INDEX(Bemenet!$E$2:$E$301,$M4760)="",INDEX(Bemenet!$F$2:$F$301,$M4760)=""),"",MAX(INDEX(Bemenet!$E$2:$E$301,$M4760),INDEX(Szabalyok!$A:$A,$N4760))))</f>
        <v/>
      </c>
      <c r="C4760" s="4" t="str">
        <f>IF($B4760="","",MIN(INDEX(Bemenet!$F$2:$F$301,$M4760),INDEX(Szabalyok!$B:$B,$N4760)))</f>
        <v/>
      </c>
      <c r="D4760" s="5" t="str">
        <f>IF(AND($B4760&lt;&gt;"",$C4760&lt;&gt;"",$B4760&lt;=$C4760),INDEX(Bemenet!$G$2:$G$301,$M4760),"")</f>
        <v/>
      </c>
      <c r="E4760" s="6" t="str">
        <f>IF(AND($B4760&lt;&gt;"",$C4760&lt;&gt;"",$B4760&lt;=$C4760),INDEX(Bemenet!$D$2:$D$301,$M4760),"")</f>
        <v/>
      </c>
      <c r="F4760" s="5" t="str">
        <f t="shared" si="666"/>
        <v/>
      </c>
      <c r="G4760" s="5" t="str">
        <f t="shared" si="667"/>
        <v/>
      </c>
      <c r="H4760" s="9" t="str">
        <f t="shared" si="668"/>
        <v/>
      </c>
      <c r="I4760" s="5" t="str">
        <f t="shared" si="669"/>
        <v/>
      </c>
      <c r="J4760" s="5" t="str">
        <f>IF(OR($L4760="",NOT(COUNTIFS($L$2:$L4760,$L4760)=1)),"",SUMIFS($G:$G,$L:$L,$L4760))</f>
        <v/>
      </c>
      <c r="K4760" s="5" t="str">
        <f>IF(OR($L4760="",NOT(COUNTIFS($L$2:$L4760,$L4760)=1)),"",SUMIFS($I:$I,$L:$L,$L4760))</f>
        <v/>
      </c>
      <c r="L4760" s="6" t="str">
        <f t="shared" si="670"/>
        <v/>
      </c>
      <c r="M4760" s="6">
        <f t="shared" si="671"/>
        <v>191</v>
      </c>
      <c r="N4760" s="6">
        <f t="shared" si="672"/>
        <v>10</v>
      </c>
      <c r="O4760" s="9" t="str">
        <f>IF(AND($B4760&lt;&gt;"",$C4760&lt;&gt;"",$B4760&lt;=$C4760),INDEX(Szabalyok!$C:$C,$N4760),"")</f>
        <v/>
      </c>
      <c r="P4760">
        <f t="shared" si="674"/>
        <v>0</v>
      </c>
    </row>
    <row r="4761" spans="1:16" x14ac:dyDescent="0.35">
      <c r="A4761">
        <f t="shared" si="673"/>
        <v>0</v>
      </c>
      <c r="B4761" s="4" t="str">
        <f>IF($M4761&gt;300,"",IF(OR(INDEX(Bemenet!$E$2:$E$301,$M4761)="",INDEX(Bemenet!$F$2:$F$301,$M4761)=""),"",MAX(INDEX(Bemenet!$E$2:$E$301,$M4761),INDEX(Szabalyok!$A:$A,$N4761))))</f>
        <v/>
      </c>
      <c r="C4761" s="4" t="str">
        <f>IF($B4761="","",MIN(INDEX(Bemenet!$F$2:$F$301,$M4761),INDEX(Szabalyok!$B:$B,$N4761)))</f>
        <v/>
      </c>
      <c r="D4761" s="5" t="str">
        <f>IF(AND($B4761&lt;&gt;"",$C4761&lt;&gt;"",$B4761&lt;=$C4761),INDEX(Bemenet!$G$2:$G$301,$M4761),"")</f>
        <v/>
      </c>
      <c r="E4761" s="6" t="str">
        <f>IF(AND($B4761&lt;&gt;"",$C4761&lt;&gt;"",$B4761&lt;=$C4761),INDEX(Bemenet!$D$2:$D$301,$M4761),"")</f>
        <v/>
      </c>
      <c r="F4761" s="5" t="str">
        <f t="shared" si="666"/>
        <v/>
      </c>
      <c r="G4761" s="5" t="str">
        <f t="shared" si="667"/>
        <v/>
      </c>
      <c r="H4761" s="9" t="str">
        <f t="shared" si="668"/>
        <v/>
      </c>
      <c r="I4761" s="5" t="str">
        <f t="shared" si="669"/>
        <v/>
      </c>
      <c r="J4761" s="5" t="str">
        <f>IF(OR($L4761="",NOT(COUNTIFS($L$2:$L4761,$L4761)=1)),"",SUMIFS($G:$G,$L:$L,$L4761))</f>
        <v/>
      </c>
      <c r="K4761" s="5" t="str">
        <f>IF(OR($L4761="",NOT(COUNTIFS($L$2:$L4761,$L4761)=1)),"",SUMIFS($I:$I,$L:$L,$L4761))</f>
        <v/>
      </c>
      <c r="L4761" s="6" t="str">
        <f t="shared" si="670"/>
        <v/>
      </c>
      <c r="M4761" s="6">
        <f t="shared" si="671"/>
        <v>191</v>
      </c>
      <c r="N4761" s="6">
        <f t="shared" si="672"/>
        <v>11</v>
      </c>
      <c r="O4761" s="9" t="str">
        <f>IF(AND($B4761&lt;&gt;"",$C4761&lt;&gt;"",$B4761&lt;=$C4761),INDEX(Szabalyok!$C:$C,$N4761),"")</f>
        <v/>
      </c>
      <c r="P4761">
        <f t="shared" si="674"/>
        <v>0</v>
      </c>
    </row>
    <row r="4762" spans="1:16" x14ac:dyDescent="0.35">
      <c r="A4762">
        <f t="shared" si="673"/>
        <v>0</v>
      </c>
      <c r="B4762" s="4" t="str">
        <f>IF($M4762&gt;300,"",IF(OR(INDEX(Bemenet!$E$2:$E$301,$M4762)="",INDEX(Bemenet!$F$2:$F$301,$M4762)=""),"",MAX(INDEX(Bemenet!$E$2:$E$301,$M4762),INDEX(Szabalyok!$A:$A,$N4762))))</f>
        <v/>
      </c>
      <c r="C4762" s="4" t="str">
        <f>IF($B4762="","",MIN(INDEX(Bemenet!$F$2:$F$301,$M4762),INDEX(Szabalyok!$B:$B,$N4762)))</f>
        <v/>
      </c>
      <c r="D4762" s="5" t="str">
        <f>IF(AND($B4762&lt;&gt;"",$C4762&lt;&gt;"",$B4762&lt;=$C4762),INDEX(Bemenet!$G$2:$G$301,$M4762),"")</f>
        <v/>
      </c>
      <c r="E4762" s="6" t="str">
        <f>IF(AND($B4762&lt;&gt;"",$C4762&lt;&gt;"",$B4762&lt;=$C4762),INDEX(Bemenet!$D$2:$D$301,$M4762),"")</f>
        <v/>
      </c>
      <c r="F4762" s="5" t="str">
        <f t="shared" si="666"/>
        <v/>
      </c>
      <c r="G4762" s="5" t="str">
        <f t="shared" si="667"/>
        <v/>
      </c>
      <c r="H4762" s="9" t="str">
        <f t="shared" si="668"/>
        <v/>
      </c>
      <c r="I4762" s="5" t="str">
        <f t="shared" si="669"/>
        <v/>
      </c>
      <c r="J4762" s="5" t="str">
        <f>IF(OR($L4762="",NOT(COUNTIFS($L$2:$L4762,$L4762)=1)),"",SUMIFS($G:$G,$L:$L,$L4762))</f>
        <v/>
      </c>
      <c r="K4762" s="5" t="str">
        <f>IF(OR($L4762="",NOT(COUNTIFS($L$2:$L4762,$L4762)=1)),"",SUMIFS($I:$I,$L:$L,$L4762))</f>
        <v/>
      </c>
      <c r="L4762" s="6" t="str">
        <f t="shared" si="670"/>
        <v/>
      </c>
      <c r="M4762" s="6">
        <f t="shared" si="671"/>
        <v>191</v>
      </c>
      <c r="N4762" s="6">
        <f t="shared" si="672"/>
        <v>12</v>
      </c>
      <c r="O4762" s="9" t="str">
        <f>IF(AND($B4762&lt;&gt;"",$C4762&lt;&gt;"",$B4762&lt;=$C4762),INDEX(Szabalyok!$C:$C,$N4762),"")</f>
        <v/>
      </c>
      <c r="P4762">
        <f t="shared" si="674"/>
        <v>0</v>
      </c>
    </row>
    <row r="4763" spans="1:16" x14ac:dyDescent="0.35">
      <c r="A4763">
        <f t="shared" si="673"/>
        <v>0</v>
      </c>
      <c r="B4763" s="4" t="str">
        <f>IF($M4763&gt;300,"",IF(OR(INDEX(Bemenet!$E$2:$E$301,$M4763)="",INDEX(Bemenet!$F$2:$F$301,$M4763)=""),"",MAX(INDEX(Bemenet!$E$2:$E$301,$M4763),INDEX(Szabalyok!$A:$A,$N4763))))</f>
        <v/>
      </c>
      <c r="C4763" s="4" t="str">
        <f>IF($B4763="","",MIN(INDEX(Bemenet!$F$2:$F$301,$M4763),INDEX(Szabalyok!$B:$B,$N4763)))</f>
        <v/>
      </c>
      <c r="D4763" s="5" t="str">
        <f>IF(AND($B4763&lt;&gt;"",$C4763&lt;&gt;"",$B4763&lt;=$C4763),INDEX(Bemenet!$G$2:$G$301,$M4763),"")</f>
        <v/>
      </c>
      <c r="E4763" s="6" t="str">
        <f>IF(AND($B4763&lt;&gt;"",$C4763&lt;&gt;"",$B4763&lt;=$C4763),INDEX(Bemenet!$D$2:$D$301,$M4763),"")</f>
        <v/>
      </c>
      <c r="F4763" s="5" t="str">
        <f t="shared" si="666"/>
        <v/>
      </c>
      <c r="G4763" s="5" t="str">
        <f t="shared" si="667"/>
        <v/>
      </c>
      <c r="H4763" s="9" t="str">
        <f t="shared" si="668"/>
        <v/>
      </c>
      <c r="I4763" s="5" t="str">
        <f t="shared" si="669"/>
        <v/>
      </c>
      <c r="J4763" s="5" t="str">
        <f>IF(OR($L4763="",NOT(COUNTIFS($L$2:$L4763,$L4763)=1)),"",SUMIFS($G:$G,$L:$L,$L4763))</f>
        <v/>
      </c>
      <c r="K4763" s="5" t="str">
        <f>IF(OR($L4763="",NOT(COUNTIFS($L$2:$L4763,$L4763)=1)),"",SUMIFS($I:$I,$L:$L,$L4763))</f>
        <v/>
      </c>
      <c r="L4763" s="6" t="str">
        <f t="shared" si="670"/>
        <v/>
      </c>
      <c r="M4763" s="6">
        <f t="shared" si="671"/>
        <v>191</v>
      </c>
      <c r="N4763" s="6">
        <f t="shared" si="672"/>
        <v>13</v>
      </c>
      <c r="O4763" s="9" t="str">
        <f>IF(AND($B4763&lt;&gt;"",$C4763&lt;&gt;"",$B4763&lt;=$C4763),INDEX(Szabalyok!$C:$C,$N4763),"")</f>
        <v/>
      </c>
      <c r="P4763">
        <f t="shared" si="674"/>
        <v>0</v>
      </c>
    </row>
    <row r="4764" spans="1:16" x14ac:dyDescent="0.35">
      <c r="A4764">
        <f t="shared" si="673"/>
        <v>0</v>
      </c>
      <c r="B4764" s="4" t="str">
        <f>IF($M4764&gt;300,"",IF(OR(INDEX(Bemenet!$E$2:$E$301,$M4764)="",INDEX(Bemenet!$F$2:$F$301,$M4764)=""),"",MAX(INDEX(Bemenet!$E$2:$E$301,$M4764),INDEX(Szabalyok!$A:$A,$N4764))))</f>
        <v/>
      </c>
      <c r="C4764" s="4" t="str">
        <f>IF($B4764="","",MIN(INDEX(Bemenet!$F$2:$F$301,$M4764),INDEX(Szabalyok!$B:$B,$N4764)))</f>
        <v/>
      </c>
      <c r="D4764" s="5" t="str">
        <f>IF(AND($B4764&lt;&gt;"",$C4764&lt;&gt;"",$B4764&lt;=$C4764),INDEX(Bemenet!$G$2:$G$301,$M4764),"")</f>
        <v/>
      </c>
      <c r="E4764" s="6" t="str">
        <f>IF(AND($B4764&lt;&gt;"",$C4764&lt;&gt;"",$B4764&lt;=$C4764),INDEX(Bemenet!$D$2:$D$301,$M4764),"")</f>
        <v/>
      </c>
      <c r="F4764" s="5" t="str">
        <f t="shared" si="666"/>
        <v/>
      </c>
      <c r="G4764" s="5" t="str">
        <f t="shared" si="667"/>
        <v/>
      </c>
      <c r="H4764" s="9" t="str">
        <f t="shared" si="668"/>
        <v/>
      </c>
      <c r="I4764" s="5" t="str">
        <f t="shared" si="669"/>
        <v/>
      </c>
      <c r="J4764" s="5" t="str">
        <f>IF(OR($L4764="",NOT(COUNTIFS($L$2:$L4764,$L4764)=1)),"",SUMIFS($G:$G,$L:$L,$L4764))</f>
        <v/>
      </c>
      <c r="K4764" s="5" t="str">
        <f>IF(OR($L4764="",NOT(COUNTIFS($L$2:$L4764,$L4764)=1)),"",SUMIFS($I:$I,$L:$L,$L4764))</f>
        <v/>
      </c>
      <c r="L4764" s="6" t="str">
        <f t="shared" si="670"/>
        <v/>
      </c>
      <c r="M4764" s="6">
        <f t="shared" si="671"/>
        <v>191</v>
      </c>
      <c r="N4764" s="6">
        <f t="shared" si="672"/>
        <v>14</v>
      </c>
      <c r="O4764" s="9" t="str">
        <f>IF(AND($B4764&lt;&gt;"",$C4764&lt;&gt;"",$B4764&lt;=$C4764),INDEX(Szabalyok!$C:$C,$N4764),"")</f>
        <v/>
      </c>
      <c r="P4764">
        <f t="shared" si="674"/>
        <v>0</v>
      </c>
    </row>
    <row r="4765" spans="1:16" x14ac:dyDescent="0.35">
      <c r="A4765">
        <f t="shared" si="673"/>
        <v>0</v>
      </c>
      <c r="B4765" s="4" t="str">
        <f>IF($M4765&gt;300,"",IF(OR(INDEX(Bemenet!$E$2:$E$301,$M4765)="",INDEX(Bemenet!$F$2:$F$301,$M4765)=""),"",MAX(INDEX(Bemenet!$E$2:$E$301,$M4765),INDEX(Szabalyok!$A:$A,$N4765))))</f>
        <v/>
      </c>
      <c r="C4765" s="4" t="str">
        <f>IF($B4765="","",MIN(INDEX(Bemenet!$F$2:$F$301,$M4765),INDEX(Szabalyok!$B:$B,$N4765)))</f>
        <v/>
      </c>
      <c r="D4765" s="5" t="str">
        <f>IF(AND($B4765&lt;&gt;"",$C4765&lt;&gt;"",$B4765&lt;=$C4765),INDEX(Bemenet!$G$2:$G$301,$M4765),"")</f>
        <v/>
      </c>
      <c r="E4765" s="6" t="str">
        <f>IF(AND($B4765&lt;&gt;"",$C4765&lt;&gt;"",$B4765&lt;=$C4765),INDEX(Bemenet!$D$2:$D$301,$M4765),"")</f>
        <v/>
      </c>
      <c r="F4765" s="5" t="str">
        <f t="shared" si="666"/>
        <v/>
      </c>
      <c r="G4765" s="5" t="str">
        <f t="shared" si="667"/>
        <v/>
      </c>
      <c r="H4765" s="9" t="str">
        <f t="shared" si="668"/>
        <v/>
      </c>
      <c r="I4765" s="5" t="str">
        <f t="shared" si="669"/>
        <v/>
      </c>
      <c r="J4765" s="5" t="str">
        <f>IF(OR($L4765="",NOT(COUNTIFS($L$2:$L4765,$L4765)=1)),"",SUMIFS($G:$G,$L:$L,$L4765))</f>
        <v/>
      </c>
      <c r="K4765" s="5" t="str">
        <f>IF(OR($L4765="",NOT(COUNTIFS($L$2:$L4765,$L4765)=1)),"",SUMIFS($I:$I,$L:$L,$L4765))</f>
        <v/>
      </c>
      <c r="L4765" s="6" t="str">
        <f t="shared" si="670"/>
        <v/>
      </c>
      <c r="M4765" s="6">
        <f t="shared" si="671"/>
        <v>191</v>
      </c>
      <c r="N4765" s="6">
        <f t="shared" si="672"/>
        <v>15</v>
      </c>
      <c r="O4765" s="9" t="str">
        <f>IF(AND($B4765&lt;&gt;"",$C4765&lt;&gt;"",$B4765&lt;=$C4765),INDEX(Szabalyok!$C:$C,$N4765),"")</f>
        <v/>
      </c>
      <c r="P4765">
        <f t="shared" si="674"/>
        <v>0</v>
      </c>
    </row>
    <row r="4766" spans="1:16" x14ac:dyDescent="0.35">
      <c r="A4766">
        <f t="shared" si="673"/>
        <v>0</v>
      </c>
      <c r="B4766" s="4" t="str">
        <f>IF($M4766&gt;300,"",IF(OR(INDEX(Bemenet!$E$2:$E$301,$M4766)="",INDEX(Bemenet!$F$2:$F$301,$M4766)=""),"",MAX(INDEX(Bemenet!$E$2:$E$301,$M4766),INDEX(Szabalyok!$A:$A,$N4766))))</f>
        <v/>
      </c>
      <c r="C4766" s="4" t="str">
        <f>IF($B4766="","",MIN(INDEX(Bemenet!$F$2:$F$301,$M4766),INDEX(Szabalyok!$B:$B,$N4766)))</f>
        <v/>
      </c>
      <c r="D4766" s="5" t="str">
        <f>IF(AND($B4766&lt;&gt;"",$C4766&lt;&gt;"",$B4766&lt;=$C4766),INDEX(Bemenet!$G$2:$G$301,$M4766),"")</f>
        <v/>
      </c>
      <c r="E4766" s="6" t="str">
        <f>IF(AND($B4766&lt;&gt;"",$C4766&lt;&gt;"",$B4766&lt;=$C4766),INDEX(Bemenet!$D$2:$D$301,$M4766),"")</f>
        <v/>
      </c>
      <c r="F4766" s="5" t="str">
        <f t="shared" si="666"/>
        <v/>
      </c>
      <c r="G4766" s="5" t="str">
        <f t="shared" si="667"/>
        <v/>
      </c>
      <c r="H4766" s="9" t="str">
        <f t="shared" si="668"/>
        <v/>
      </c>
      <c r="I4766" s="5" t="str">
        <f t="shared" si="669"/>
        <v/>
      </c>
      <c r="J4766" s="5" t="str">
        <f>IF(OR($L4766="",NOT(COUNTIFS($L$2:$L4766,$L4766)=1)),"",SUMIFS($G:$G,$L:$L,$L4766))</f>
        <v/>
      </c>
      <c r="K4766" s="5" t="str">
        <f>IF(OR($L4766="",NOT(COUNTIFS($L$2:$L4766,$L4766)=1)),"",SUMIFS($I:$I,$L:$L,$L4766))</f>
        <v/>
      </c>
      <c r="L4766" s="6" t="str">
        <f t="shared" si="670"/>
        <v/>
      </c>
      <c r="M4766" s="6">
        <f t="shared" si="671"/>
        <v>191</v>
      </c>
      <c r="N4766" s="6">
        <f t="shared" si="672"/>
        <v>16</v>
      </c>
      <c r="O4766" s="9" t="str">
        <f>IF(AND($B4766&lt;&gt;"",$C4766&lt;&gt;"",$B4766&lt;=$C4766),INDEX(Szabalyok!$C:$C,$N4766),"")</f>
        <v/>
      </c>
      <c r="P4766">
        <f t="shared" si="674"/>
        <v>0</v>
      </c>
    </row>
    <row r="4767" spans="1:16" x14ac:dyDescent="0.35">
      <c r="A4767">
        <f t="shared" si="673"/>
        <v>0</v>
      </c>
      <c r="B4767" s="4" t="str">
        <f>IF($M4767&gt;300,"",IF(OR(INDEX(Bemenet!$E$2:$E$301,$M4767)="",INDEX(Bemenet!$F$2:$F$301,$M4767)=""),"",MAX(INDEX(Bemenet!$E$2:$E$301,$M4767),INDEX(Szabalyok!$A:$A,$N4767))))</f>
        <v/>
      </c>
      <c r="C4767" s="4" t="str">
        <f>IF($B4767="","",MIN(INDEX(Bemenet!$F$2:$F$301,$M4767),INDEX(Szabalyok!$B:$B,$N4767)))</f>
        <v/>
      </c>
      <c r="D4767" s="5" t="str">
        <f>IF(AND($B4767&lt;&gt;"",$C4767&lt;&gt;"",$B4767&lt;=$C4767),INDEX(Bemenet!$G$2:$G$301,$M4767),"")</f>
        <v/>
      </c>
      <c r="E4767" s="6" t="str">
        <f>IF(AND($B4767&lt;&gt;"",$C4767&lt;&gt;"",$B4767&lt;=$C4767),INDEX(Bemenet!$D$2:$D$301,$M4767),"")</f>
        <v/>
      </c>
      <c r="F4767" s="5" t="str">
        <f t="shared" si="666"/>
        <v/>
      </c>
      <c r="G4767" s="5" t="str">
        <f t="shared" si="667"/>
        <v/>
      </c>
      <c r="H4767" s="9" t="str">
        <f t="shared" si="668"/>
        <v/>
      </c>
      <c r="I4767" s="5" t="str">
        <f t="shared" si="669"/>
        <v/>
      </c>
      <c r="J4767" s="5" t="str">
        <f>IF(OR($L4767="",NOT(COUNTIFS($L$2:$L4767,$L4767)=1)),"",SUMIFS($G:$G,$L:$L,$L4767))</f>
        <v/>
      </c>
      <c r="K4767" s="5" t="str">
        <f>IF(OR($L4767="",NOT(COUNTIFS($L$2:$L4767,$L4767)=1)),"",SUMIFS($I:$I,$L:$L,$L4767))</f>
        <v/>
      </c>
      <c r="L4767" s="6" t="str">
        <f t="shared" si="670"/>
        <v/>
      </c>
      <c r="M4767" s="6">
        <f t="shared" si="671"/>
        <v>191</v>
      </c>
      <c r="N4767" s="6">
        <f t="shared" si="672"/>
        <v>17</v>
      </c>
      <c r="O4767" s="9" t="str">
        <f>IF(AND($B4767&lt;&gt;"",$C4767&lt;&gt;"",$B4767&lt;=$C4767),INDEX(Szabalyok!$C:$C,$N4767),"")</f>
        <v/>
      </c>
      <c r="P4767">
        <f t="shared" si="674"/>
        <v>0</v>
      </c>
    </row>
    <row r="4768" spans="1:16" x14ac:dyDescent="0.35">
      <c r="A4768">
        <f t="shared" si="673"/>
        <v>0</v>
      </c>
      <c r="B4768" s="4" t="str">
        <f>IF($M4768&gt;300,"",IF(OR(INDEX(Bemenet!$E$2:$E$301,$M4768)="",INDEX(Bemenet!$F$2:$F$301,$M4768)=""),"",MAX(INDEX(Bemenet!$E$2:$E$301,$M4768),INDEX(Szabalyok!$A:$A,$N4768))))</f>
        <v/>
      </c>
      <c r="C4768" s="4" t="str">
        <f>IF($B4768="","",MIN(INDEX(Bemenet!$F$2:$F$301,$M4768),INDEX(Szabalyok!$B:$B,$N4768)))</f>
        <v/>
      </c>
      <c r="D4768" s="5" t="str">
        <f>IF(AND($B4768&lt;&gt;"",$C4768&lt;&gt;"",$B4768&lt;=$C4768),INDEX(Bemenet!$G$2:$G$301,$M4768),"")</f>
        <v/>
      </c>
      <c r="E4768" s="6" t="str">
        <f>IF(AND($B4768&lt;&gt;"",$C4768&lt;&gt;"",$B4768&lt;=$C4768),INDEX(Bemenet!$D$2:$D$301,$M4768),"")</f>
        <v/>
      </c>
      <c r="F4768" s="5" t="str">
        <f t="shared" si="666"/>
        <v/>
      </c>
      <c r="G4768" s="5" t="str">
        <f t="shared" si="667"/>
        <v/>
      </c>
      <c r="H4768" s="9" t="str">
        <f t="shared" si="668"/>
        <v/>
      </c>
      <c r="I4768" s="5" t="str">
        <f t="shared" si="669"/>
        <v/>
      </c>
      <c r="J4768" s="5" t="str">
        <f>IF(OR($L4768="",NOT(COUNTIFS($L$2:$L4768,$L4768)=1)),"",SUMIFS($G:$G,$L:$L,$L4768))</f>
        <v/>
      </c>
      <c r="K4768" s="5" t="str">
        <f>IF(OR($L4768="",NOT(COUNTIFS($L$2:$L4768,$L4768)=1)),"",SUMIFS($I:$I,$L:$L,$L4768))</f>
        <v/>
      </c>
      <c r="L4768" s="6" t="str">
        <f t="shared" si="670"/>
        <v/>
      </c>
      <c r="M4768" s="6">
        <f t="shared" si="671"/>
        <v>191</v>
      </c>
      <c r="N4768" s="6">
        <f t="shared" si="672"/>
        <v>18</v>
      </c>
      <c r="O4768" s="9" t="str">
        <f>IF(AND($B4768&lt;&gt;"",$C4768&lt;&gt;"",$B4768&lt;=$C4768),INDEX(Szabalyok!$C:$C,$N4768),"")</f>
        <v/>
      </c>
      <c r="P4768">
        <f t="shared" si="674"/>
        <v>0</v>
      </c>
    </row>
    <row r="4769" spans="1:16" x14ac:dyDescent="0.35">
      <c r="A4769">
        <f t="shared" si="673"/>
        <v>0</v>
      </c>
      <c r="B4769" s="4" t="str">
        <f>IF($M4769&gt;300,"",IF(OR(INDEX(Bemenet!$E$2:$E$301,$M4769)="",INDEX(Bemenet!$F$2:$F$301,$M4769)=""),"",MAX(INDEX(Bemenet!$E$2:$E$301,$M4769),INDEX(Szabalyok!$A:$A,$N4769))))</f>
        <v/>
      </c>
      <c r="C4769" s="4" t="str">
        <f>IF($B4769="","",MIN(INDEX(Bemenet!$F$2:$F$301,$M4769),INDEX(Szabalyok!$B:$B,$N4769)))</f>
        <v/>
      </c>
      <c r="D4769" s="5" t="str">
        <f>IF(AND($B4769&lt;&gt;"",$C4769&lt;&gt;"",$B4769&lt;=$C4769),INDEX(Bemenet!$G$2:$G$301,$M4769),"")</f>
        <v/>
      </c>
      <c r="E4769" s="6" t="str">
        <f>IF(AND($B4769&lt;&gt;"",$C4769&lt;&gt;"",$B4769&lt;=$C4769),INDEX(Bemenet!$D$2:$D$301,$M4769),"")</f>
        <v/>
      </c>
      <c r="F4769" s="5" t="str">
        <f t="shared" si="666"/>
        <v/>
      </c>
      <c r="G4769" s="5" t="str">
        <f t="shared" si="667"/>
        <v/>
      </c>
      <c r="H4769" s="9" t="str">
        <f t="shared" si="668"/>
        <v/>
      </c>
      <c r="I4769" s="5" t="str">
        <f t="shared" si="669"/>
        <v/>
      </c>
      <c r="J4769" s="5" t="str">
        <f>IF(OR($L4769="",NOT(COUNTIFS($L$2:$L4769,$L4769)=1)),"",SUMIFS($G:$G,$L:$L,$L4769))</f>
        <v/>
      </c>
      <c r="K4769" s="5" t="str">
        <f>IF(OR($L4769="",NOT(COUNTIFS($L$2:$L4769,$L4769)=1)),"",SUMIFS($I:$I,$L:$L,$L4769))</f>
        <v/>
      </c>
      <c r="L4769" s="6" t="str">
        <f t="shared" si="670"/>
        <v/>
      </c>
      <c r="M4769" s="6">
        <f t="shared" si="671"/>
        <v>191</v>
      </c>
      <c r="N4769" s="6">
        <f t="shared" si="672"/>
        <v>19</v>
      </c>
      <c r="O4769" s="9" t="str">
        <f>IF(AND($B4769&lt;&gt;"",$C4769&lt;&gt;"",$B4769&lt;=$C4769),INDEX(Szabalyok!$C:$C,$N4769),"")</f>
        <v/>
      </c>
      <c r="P4769">
        <f t="shared" si="674"/>
        <v>0</v>
      </c>
    </row>
    <row r="4770" spans="1:16" x14ac:dyDescent="0.35">
      <c r="A4770">
        <f t="shared" si="673"/>
        <v>0</v>
      </c>
      <c r="B4770" s="4" t="str">
        <f>IF($M4770&gt;300,"",IF(OR(INDEX(Bemenet!$E$2:$E$301,$M4770)="",INDEX(Bemenet!$F$2:$F$301,$M4770)=""),"",MAX(INDEX(Bemenet!$E$2:$E$301,$M4770),INDEX(Szabalyok!$A:$A,$N4770))))</f>
        <v/>
      </c>
      <c r="C4770" s="4" t="str">
        <f>IF($B4770="","",MIN(INDEX(Bemenet!$F$2:$F$301,$M4770),INDEX(Szabalyok!$B:$B,$N4770)))</f>
        <v/>
      </c>
      <c r="D4770" s="5" t="str">
        <f>IF(AND($B4770&lt;&gt;"",$C4770&lt;&gt;"",$B4770&lt;=$C4770),INDEX(Bemenet!$G$2:$G$301,$M4770),"")</f>
        <v/>
      </c>
      <c r="E4770" s="6" t="str">
        <f>IF(AND($B4770&lt;&gt;"",$C4770&lt;&gt;"",$B4770&lt;=$C4770),INDEX(Bemenet!$D$2:$D$301,$M4770),"")</f>
        <v/>
      </c>
      <c r="F4770" s="5" t="str">
        <f t="shared" si="666"/>
        <v/>
      </c>
      <c r="G4770" s="5" t="str">
        <f t="shared" si="667"/>
        <v/>
      </c>
      <c r="H4770" s="9" t="str">
        <f t="shared" si="668"/>
        <v/>
      </c>
      <c r="I4770" s="5" t="str">
        <f t="shared" si="669"/>
        <v/>
      </c>
      <c r="J4770" s="5" t="str">
        <f>IF(OR($L4770="",NOT(COUNTIFS($L$2:$L4770,$L4770)=1)),"",SUMIFS($G:$G,$L:$L,$L4770))</f>
        <v/>
      </c>
      <c r="K4770" s="5" t="str">
        <f>IF(OR($L4770="",NOT(COUNTIFS($L$2:$L4770,$L4770)=1)),"",SUMIFS($I:$I,$L:$L,$L4770))</f>
        <v/>
      </c>
      <c r="L4770" s="6" t="str">
        <f t="shared" si="670"/>
        <v/>
      </c>
      <c r="M4770" s="6">
        <f t="shared" si="671"/>
        <v>191</v>
      </c>
      <c r="N4770" s="6">
        <f t="shared" si="672"/>
        <v>20</v>
      </c>
      <c r="O4770" s="9" t="str">
        <f>IF(AND($B4770&lt;&gt;"",$C4770&lt;&gt;"",$B4770&lt;=$C4770),INDEX(Szabalyok!$C:$C,$N4770),"")</f>
        <v/>
      </c>
      <c r="P4770">
        <f t="shared" si="674"/>
        <v>0</v>
      </c>
    </row>
    <row r="4771" spans="1:16" x14ac:dyDescent="0.35">
      <c r="A4771">
        <f t="shared" si="673"/>
        <v>0</v>
      </c>
      <c r="B4771" s="4" t="str">
        <f>IF($M4771&gt;300,"",IF(OR(INDEX(Bemenet!$E$2:$E$301,$M4771)="",INDEX(Bemenet!$F$2:$F$301,$M4771)=""),"",MAX(INDEX(Bemenet!$E$2:$E$301,$M4771),INDEX(Szabalyok!$A:$A,$N4771))))</f>
        <v/>
      </c>
      <c r="C4771" s="4" t="str">
        <f>IF($B4771="","",MIN(INDEX(Bemenet!$F$2:$F$301,$M4771),INDEX(Szabalyok!$B:$B,$N4771)))</f>
        <v/>
      </c>
      <c r="D4771" s="5" t="str">
        <f>IF(AND($B4771&lt;&gt;"",$C4771&lt;&gt;"",$B4771&lt;=$C4771),INDEX(Bemenet!$G$2:$G$301,$M4771),"")</f>
        <v/>
      </c>
      <c r="E4771" s="6" t="str">
        <f>IF(AND($B4771&lt;&gt;"",$C4771&lt;&gt;"",$B4771&lt;=$C4771),INDEX(Bemenet!$D$2:$D$301,$M4771),"")</f>
        <v/>
      </c>
      <c r="F4771" s="5" t="str">
        <f t="shared" si="666"/>
        <v/>
      </c>
      <c r="G4771" s="5" t="str">
        <f t="shared" si="667"/>
        <v/>
      </c>
      <c r="H4771" s="9" t="str">
        <f t="shared" si="668"/>
        <v/>
      </c>
      <c r="I4771" s="5" t="str">
        <f t="shared" si="669"/>
        <v/>
      </c>
      <c r="J4771" s="5" t="str">
        <f>IF(OR($L4771="",NOT(COUNTIFS($L$2:$L4771,$L4771)=1)),"",SUMIFS($G:$G,$L:$L,$L4771))</f>
        <v/>
      </c>
      <c r="K4771" s="5" t="str">
        <f>IF(OR($L4771="",NOT(COUNTIFS($L$2:$L4771,$L4771)=1)),"",SUMIFS($I:$I,$L:$L,$L4771))</f>
        <v/>
      </c>
      <c r="L4771" s="6" t="str">
        <f t="shared" si="670"/>
        <v/>
      </c>
      <c r="M4771" s="6">
        <f t="shared" si="671"/>
        <v>191</v>
      </c>
      <c r="N4771" s="6">
        <f t="shared" si="672"/>
        <v>21</v>
      </c>
      <c r="O4771" s="9" t="str">
        <f>IF(AND($B4771&lt;&gt;"",$C4771&lt;&gt;"",$B4771&lt;=$C4771),INDEX(Szabalyok!$C:$C,$N4771),"")</f>
        <v/>
      </c>
      <c r="P4771">
        <f t="shared" si="674"/>
        <v>0</v>
      </c>
    </row>
    <row r="4772" spans="1:16" x14ac:dyDescent="0.35">
      <c r="A4772">
        <f t="shared" si="673"/>
        <v>0</v>
      </c>
      <c r="B4772" s="4" t="str">
        <f>IF($M4772&gt;300,"",IF(OR(INDEX(Bemenet!$E$2:$E$301,$M4772)="",INDEX(Bemenet!$F$2:$F$301,$M4772)=""),"",MAX(INDEX(Bemenet!$E$2:$E$301,$M4772),INDEX(Szabalyok!$A:$A,$N4772))))</f>
        <v/>
      </c>
      <c r="C4772" s="4" t="str">
        <f>IF($B4772="","",MIN(INDEX(Bemenet!$F$2:$F$301,$M4772),INDEX(Szabalyok!$B:$B,$N4772)))</f>
        <v/>
      </c>
      <c r="D4772" s="5" t="str">
        <f>IF(AND($B4772&lt;&gt;"",$C4772&lt;&gt;"",$B4772&lt;=$C4772),INDEX(Bemenet!$G$2:$G$301,$M4772),"")</f>
        <v/>
      </c>
      <c r="E4772" s="6" t="str">
        <f>IF(AND($B4772&lt;&gt;"",$C4772&lt;&gt;"",$B4772&lt;=$C4772),INDEX(Bemenet!$D$2:$D$301,$M4772),"")</f>
        <v/>
      </c>
      <c r="F4772" s="5" t="str">
        <f t="shared" si="666"/>
        <v/>
      </c>
      <c r="G4772" s="5" t="str">
        <f t="shared" si="667"/>
        <v/>
      </c>
      <c r="H4772" s="9" t="str">
        <f t="shared" si="668"/>
        <v/>
      </c>
      <c r="I4772" s="5" t="str">
        <f t="shared" si="669"/>
        <v/>
      </c>
      <c r="J4772" s="5" t="str">
        <f>IF(OR($L4772="",NOT(COUNTIFS($L$2:$L4772,$L4772)=1)),"",SUMIFS($G:$G,$L:$L,$L4772))</f>
        <v/>
      </c>
      <c r="K4772" s="5" t="str">
        <f>IF(OR($L4772="",NOT(COUNTIFS($L$2:$L4772,$L4772)=1)),"",SUMIFS($I:$I,$L:$L,$L4772))</f>
        <v/>
      </c>
      <c r="L4772" s="6" t="str">
        <f t="shared" si="670"/>
        <v/>
      </c>
      <c r="M4772" s="6">
        <f t="shared" si="671"/>
        <v>191</v>
      </c>
      <c r="N4772" s="6">
        <f t="shared" si="672"/>
        <v>22</v>
      </c>
      <c r="O4772" s="9" t="str">
        <f>IF(AND($B4772&lt;&gt;"",$C4772&lt;&gt;"",$B4772&lt;=$C4772),INDEX(Szabalyok!$C:$C,$N4772),"")</f>
        <v/>
      </c>
      <c r="P4772">
        <f t="shared" si="674"/>
        <v>0</v>
      </c>
    </row>
    <row r="4773" spans="1:16" x14ac:dyDescent="0.35">
      <c r="A4773">
        <f t="shared" si="673"/>
        <v>0</v>
      </c>
      <c r="B4773" s="4" t="str">
        <f>IF($M4773&gt;300,"",IF(OR(INDEX(Bemenet!$E$2:$E$301,$M4773)="",INDEX(Bemenet!$F$2:$F$301,$M4773)=""),"",MAX(INDEX(Bemenet!$E$2:$E$301,$M4773),INDEX(Szabalyok!$A:$A,$N4773))))</f>
        <v/>
      </c>
      <c r="C4773" s="4" t="str">
        <f>IF($B4773="","",MIN(INDEX(Bemenet!$F$2:$F$301,$M4773),INDEX(Szabalyok!$B:$B,$N4773)))</f>
        <v/>
      </c>
      <c r="D4773" s="5" t="str">
        <f>IF(AND($B4773&lt;&gt;"",$C4773&lt;&gt;"",$B4773&lt;=$C4773),INDEX(Bemenet!$G$2:$G$301,$M4773),"")</f>
        <v/>
      </c>
      <c r="E4773" s="6" t="str">
        <f>IF(AND($B4773&lt;&gt;"",$C4773&lt;&gt;"",$B4773&lt;=$C4773),INDEX(Bemenet!$D$2:$D$301,$M4773),"")</f>
        <v/>
      </c>
      <c r="F4773" s="5" t="str">
        <f t="shared" si="666"/>
        <v/>
      </c>
      <c r="G4773" s="5" t="str">
        <f t="shared" si="667"/>
        <v/>
      </c>
      <c r="H4773" s="9" t="str">
        <f t="shared" si="668"/>
        <v/>
      </c>
      <c r="I4773" s="5" t="str">
        <f t="shared" si="669"/>
        <v/>
      </c>
      <c r="J4773" s="5" t="str">
        <f>IF(OR($L4773="",NOT(COUNTIFS($L$2:$L4773,$L4773)=1)),"",SUMIFS($G:$G,$L:$L,$L4773))</f>
        <v/>
      </c>
      <c r="K4773" s="5" t="str">
        <f>IF(OR($L4773="",NOT(COUNTIFS($L$2:$L4773,$L4773)=1)),"",SUMIFS($I:$I,$L:$L,$L4773))</f>
        <v/>
      </c>
      <c r="L4773" s="6" t="str">
        <f t="shared" si="670"/>
        <v/>
      </c>
      <c r="M4773" s="6">
        <f t="shared" si="671"/>
        <v>191</v>
      </c>
      <c r="N4773" s="6">
        <f t="shared" si="672"/>
        <v>23</v>
      </c>
      <c r="O4773" s="9" t="str">
        <f>IF(AND($B4773&lt;&gt;"",$C4773&lt;&gt;"",$B4773&lt;=$C4773),INDEX(Szabalyok!$C:$C,$N4773),"")</f>
        <v/>
      </c>
      <c r="P4773">
        <f t="shared" si="674"/>
        <v>0</v>
      </c>
    </row>
    <row r="4774" spans="1:16" x14ac:dyDescent="0.35">
      <c r="A4774">
        <f t="shared" si="673"/>
        <v>0</v>
      </c>
      <c r="B4774" s="4" t="str">
        <f>IF($M4774&gt;300,"",IF(OR(INDEX(Bemenet!$E$2:$E$301,$M4774)="",INDEX(Bemenet!$F$2:$F$301,$M4774)=""),"",MAX(INDEX(Bemenet!$E$2:$E$301,$M4774),INDEX(Szabalyok!$A:$A,$N4774))))</f>
        <v/>
      </c>
      <c r="C4774" s="4" t="str">
        <f>IF($B4774="","",MIN(INDEX(Bemenet!$F$2:$F$301,$M4774),INDEX(Szabalyok!$B:$B,$N4774)))</f>
        <v/>
      </c>
      <c r="D4774" s="5" t="str">
        <f>IF(AND($B4774&lt;&gt;"",$C4774&lt;&gt;"",$B4774&lt;=$C4774),INDEX(Bemenet!$G$2:$G$301,$M4774),"")</f>
        <v/>
      </c>
      <c r="E4774" s="6" t="str">
        <f>IF(AND($B4774&lt;&gt;"",$C4774&lt;&gt;"",$B4774&lt;=$C4774),INDEX(Bemenet!$D$2:$D$301,$M4774),"")</f>
        <v/>
      </c>
      <c r="F4774" s="5" t="str">
        <f t="shared" si="666"/>
        <v/>
      </c>
      <c r="G4774" s="5" t="str">
        <f t="shared" si="667"/>
        <v/>
      </c>
      <c r="H4774" s="9" t="str">
        <f t="shared" si="668"/>
        <v/>
      </c>
      <c r="I4774" s="5" t="str">
        <f t="shared" si="669"/>
        <v/>
      </c>
      <c r="J4774" s="5" t="str">
        <f>IF(OR($L4774="",NOT(COUNTIFS($L$2:$L4774,$L4774)=1)),"",SUMIFS($G:$G,$L:$L,$L4774))</f>
        <v/>
      </c>
      <c r="K4774" s="5" t="str">
        <f>IF(OR($L4774="",NOT(COUNTIFS($L$2:$L4774,$L4774)=1)),"",SUMIFS($I:$I,$L:$L,$L4774))</f>
        <v/>
      </c>
      <c r="L4774" s="6" t="str">
        <f t="shared" si="670"/>
        <v/>
      </c>
      <c r="M4774" s="6">
        <f t="shared" si="671"/>
        <v>191</v>
      </c>
      <c r="N4774" s="6">
        <f t="shared" si="672"/>
        <v>24</v>
      </c>
      <c r="O4774" s="9" t="str">
        <f>IF(AND($B4774&lt;&gt;"",$C4774&lt;&gt;"",$B4774&lt;=$C4774),INDEX(Szabalyok!$C:$C,$N4774),"")</f>
        <v/>
      </c>
      <c r="P4774">
        <f t="shared" si="674"/>
        <v>0</v>
      </c>
    </row>
    <row r="4775" spans="1:16" x14ac:dyDescent="0.35">
      <c r="A4775">
        <f t="shared" si="673"/>
        <v>0</v>
      </c>
      <c r="B4775" s="4" t="str">
        <f>IF($M4775&gt;300,"",IF(OR(INDEX(Bemenet!$E$2:$E$301,$M4775)="",INDEX(Bemenet!$F$2:$F$301,$M4775)=""),"",MAX(INDEX(Bemenet!$E$2:$E$301,$M4775),INDEX(Szabalyok!$A:$A,$N4775))))</f>
        <v/>
      </c>
      <c r="C4775" s="4" t="str">
        <f>IF($B4775="","",MIN(INDEX(Bemenet!$F$2:$F$301,$M4775),INDEX(Szabalyok!$B:$B,$N4775)))</f>
        <v/>
      </c>
      <c r="D4775" s="5" t="str">
        <f>IF(AND($B4775&lt;&gt;"",$C4775&lt;&gt;"",$B4775&lt;=$C4775),INDEX(Bemenet!$G$2:$G$301,$M4775),"")</f>
        <v/>
      </c>
      <c r="E4775" s="6" t="str">
        <f>IF(AND($B4775&lt;&gt;"",$C4775&lt;&gt;"",$B4775&lt;=$C4775),INDEX(Bemenet!$D$2:$D$301,$M4775),"")</f>
        <v/>
      </c>
      <c r="F4775" s="5" t="str">
        <f t="shared" si="666"/>
        <v/>
      </c>
      <c r="G4775" s="5" t="str">
        <f t="shared" si="667"/>
        <v/>
      </c>
      <c r="H4775" s="9" t="str">
        <f t="shared" si="668"/>
        <v/>
      </c>
      <c r="I4775" s="5" t="str">
        <f t="shared" si="669"/>
        <v/>
      </c>
      <c r="J4775" s="5" t="str">
        <f>IF(OR($L4775="",NOT(COUNTIFS($L$2:$L4775,$L4775)=1)),"",SUMIFS($G:$G,$L:$L,$L4775))</f>
        <v/>
      </c>
      <c r="K4775" s="5" t="str">
        <f>IF(OR($L4775="",NOT(COUNTIFS($L$2:$L4775,$L4775)=1)),"",SUMIFS($I:$I,$L:$L,$L4775))</f>
        <v/>
      </c>
      <c r="L4775" s="6" t="str">
        <f t="shared" si="670"/>
        <v/>
      </c>
      <c r="M4775" s="6">
        <f t="shared" si="671"/>
        <v>191</v>
      </c>
      <c r="N4775" s="6">
        <f t="shared" si="672"/>
        <v>25</v>
      </c>
      <c r="O4775" s="9" t="str">
        <f>IF(AND($B4775&lt;&gt;"",$C4775&lt;&gt;"",$B4775&lt;=$C4775),INDEX(Szabalyok!$C:$C,$N4775),"")</f>
        <v/>
      </c>
      <c r="P4775">
        <f t="shared" si="674"/>
        <v>0</v>
      </c>
    </row>
    <row r="4776" spans="1:16" x14ac:dyDescent="0.35">
      <c r="A4776">
        <f t="shared" si="673"/>
        <v>0</v>
      </c>
      <c r="B4776" s="4" t="str">
        <f>IF($M4776&gt;300,"",IF(OR(INDEX(Bemenet!$E$2:$E$301,$M4776)="",INDEX(Bemenet!$F$2:$F$301,$M4776)=""),"",MAX(INDEX(Bemenet!$E$2:$E$301,$M4776),INDEX(Szabalyok!$A:$A,$N4776))))</f>
        <v/>
      </c>
      <c r="C4776" s="4" t="str">
        <f>IF($B4776="","",MIN(INDEX(Bemenet!$F$2:$F$301,$M4776),INDEX(Szabalyok!$B:$B,$N4776)))</f>
        <v/>
      </c>
      <c r="D4776" s="5" t="str">
        <f>IF(AND($B4776&lt;&gt;"",$C4776&lt;&gt;"",$B4776&lt;=$C4776),INDEX(Bemenet!$G$2:$G$301,$M4776),"")</f>
        <v/>
      </c>
      <c r="E4776" s="6" t="str">
        <f>IF(AND($B4776&lt;&gt;"",$C4776&lt;&gt;"",$B4776&lt;=$C4776),INDEX(Bemenet!$D$2:$D$301,$M4776),"")</f>
        <v/>
      </c>
      <c r="F4776" s="5" t="str">
        <f t="shared" si="666"/>
        <v/>
      </c>
      <c r="G4776" s="5" t="str">
        <f t="shared" si="667"/>
        <v/>
      </c>
      <c r="H4776" s="9" t="str">
        <f t="shared" si="668"/>
        <v/>
      </c>
      <c r="I4776" s="5" t="str">
        <f t="shared" si="669"/>
        <v/>
      </c>
      <c r="J4776" s="5" t="str">
        <f>IF(OR($L4776="",NOT(COUNTIFS($L$2:$L4776,$L4776)=1)),"",SUMIFS($G:$G,$L:$L,$L4776))</f>
        <v/>
      </c>
      <c r="K4776" s="5" t="str">
        <f>IF(OR($L4776="",NOT(COUNTIFS($L$2:$L4776,$L4776)=1)),"",SUMIFS($I:$I,$L:$L,$L4776))</f>
        <v/>
      </c>
      <c r="L4776" s="6" t="str">
        <f t="shared" si="670"/>
        <v/>
      </c>
      <c r="M4776" s="6">
        <f t="shared" si="671"/>
        <v>191</v>
      </c>
      <c r="N4776" s="6">
        <f t="shared" si="672"/>
        <v>26</v>
      </c>
      <c r="O4776" s="9" t="str">
        <f>IF(AND($B4776&lt;&gt;"",$C4776&lt;&gt;"",$B4776&lt;=$C4776),INDEX(Szabalyok!$C:$C,$N4776),"")</f>
        <v/>
      </c>
      <c r="P4776">
        <f t="shared" si="674"/>
        <v>0</v>
      </c>
    </row>
    <row r="4777" spans="1:16" x14ac:dyDescent="0.35">
      <c r="A4777">
        <f t="shared" si="673"/>
        <v>0</v>
      </c>
      <c r="B4777" s="4" t="str">
        <f>IF($M4777&gt;300,"",IF(OR(INDEX(Bemenet!$E$2:$E$301,$M4777)="",INDEX(Bemenet!$F$2:$F$301,$M4777)=""),"",MAX(INDEX(Bemenet!$E$2:$E$301,$M4777),INDEX(Szabalyok!$A:$A,$N4777))))</f>
        <v/>
      </c>
      <c r="C4777" s="4" t="str">
        <f>IF($B4777="","",MIN(INDEX(Bemenet!$F$2:$F$301,$M4777),INDEX(Szabalyok!$B:$B,$N4777)))</f>
        <v/>
      </c>
      <c r="D4777" s="5" t="str">
        <f>IF(AND($B4777&lt;&gt;"",$C4777&lt;&gt;"",$B4777&lt;=$C4777),INDEX(Bemenet!$G$2:$G$301,$M4777),"")</f>
        <v/>
      </c>
      <c r="E4777" s="6" t="str">
        <f>IF(AND($B4777&lt;&gt;"",$C4777&lt;&gt;"",$B4777&lt;=$C4777),INDEX(Bemenet!$D$2:$D$301,$M4777),"")</f>
        <v/>
      </c>
      <c r="F4777" s="5" t="str">
        <f t="shared" si="666"/>
        <v/>
      </c>
      <c r="G4777" s="5" t="str">
        <f t="shared" si="667"/>
        <v/>
      </c>
      <c r="H4777" s="9" t="str">
        <f t="shared" si="668"/>
        <v/>
      </c>
      <c r="I4777" s="5" t="str">
        <f t="shared" si="669"/>
        <v/>
      </c>
      <c r="J4777" s="5" t="str">
        <f>IF(OR($L4777="",NOT(COUNTIFS($L$2:$L4777,$L4777)=1)),"",SUMIFS($G:$G,$L:$L,$L4777))</f>
        <v/>
      </c>
      <c r="K4777" s="5" t="str">
        <f>IF(OR($L4777="",NOT(COUNTIFS($L$2:$L4777,$L4777)=1)),"",SUMIFS($I:$I,$L:$L,$L4777))</f>
        <v/>
      </c>
      <c r="L4777" s="6" t="str">
        <f t="shared" si="670"/>
        <v/>
      </c>
      <c r="M4777" s="6">
        <f t="shared" si="671"/>
        <v>192</v>
      </c>
      <c r="N4777" s="6">
        <f t="shared" si="672"/>
        <v>2</v>
      </c>
      <c r="O4777" s="9" t="str">
        <f>IF(AND($B4777&lt;&gt;"",$C4777&lt;&gt;"",$B4777&lt;=$C4777),INDEX(Szabalyok!$C:$C,$N4777),"")</f>
        <v/>
      </c>
      <c r="P4777">
        <f t="shared" si="674"/>
        <v>0</v>
      </c>
    </row>
    <row r="4778" spans="1:16" x14ac:dyDescent="0.35">
      <c r="A4778">
        <f t="shared" si="673"/>
        <v>0</v>
      </c>
      <c r="B4778" s="4" t="str">
        <f>IF($M4778&gt;300,"",IF(OR(INDEX(Bemenet!$E$2:$E$301,$M4778)="",INDEX(Bemenet!$F$2:$F$301,$M4778)=""),"",MAX(INDEX(Bemenet!$E$2:$E$301,$M4778),INDEX(Szabalyok!$A:$A,$N4778))))</f>
        <v/>
      </c>
      <c r="C4778" s="4" t="str">
        <f>IF($B4778="","",MIN(INDEX(Bemenet!$F$2:$F$301,$M4778),INDEX(Szabalyok!$B:$B,$N4778)))</f>
        <v/>
      </c>
      <c r="D4778" s="5" t="str">
        <f>IF(AND($B4778&lt;&gt;"",$C4778&lt;&gt;"",$B4778&lt;=$C4778),INDEX(Bemenet!$G$2:$G$301,$M4778),"")</f>
        <v/>
      </c>
      <c r="E4778" s="6" t="str">
        <f>IF(AND($B4778&lt;&gt;"",$C4778&lt;&gt;"",$B4778&lt;=$C4778),INDEX(Bemenet!$D$2:$D$301,$M4778),"")</f>
        <v/>
      </c>
      <c r="F4778" s="5" t="str">
        <f t="shared" si="666"/>
        <v/>
      </c>
      <c r="G4778" s="5" t="str">
        <f t="shared" si="667"/>
        <v/>
      </c>
      <c r="H4778" s="9" t="str">
        <f t="shared" si="668"/>
        <v/>
      </c>
      <c r="I4778" s="5" t="str">
        <f t="shared" si="669"/>
        <v/>
      </c>
      <c r="J4778" s="5" t="str">
        <f>IF(OR($L4778="",NOT(COUNTIFS($L$2:$L4778,$L4778)=1)),"",SUMIFS($G:$G,$L:$L,$L4778))</f>
        <v/>
      </c>
      <c r="K4778" s="5" t="str">
        <f>IF(OR($L4778="",NOT(COUNTIFS($L$2:$L4778,$L4778)=1)),"",SUMIFS($I:$I,$L:$L,$L4778))</f>
        <v/>
      </c>
      <c r="L4778" s="6" t="str">
        <f t="shared" si="670"/>
        <v/>
      </c>
      <c r="M4778" s="6">
        <f t="shared" si="671"/>
        <v>192</v>
      </c>
      <c r="N4778" s="6">
        <f t="shared" si="672"/>
        <v>3</v>
      </c>
      <c r="O4778" s="9" t="str">
        <f>IF(AND($B4778&lt;&gt;"",$C4778&lt;&gt;"",$B4778&lt;=$C4778),INDEX(Szabalyok!$C:$C,$N4778),"")</f>
        <v/>
      </c>
      <c r="P4778">
        <f t="shared" si="674"/>
        <v>0</v>
      </c>
    </row>
    <row r="4779" spans="1:16" x14ac:dyDescent="0.35">
      <c r="A4779">
        <f t="shared" si="673"/>
        <v>0</v>
      </c>
      <c r="B4779" s="4" t="str">
        <f>IF($M4779&gt;300,"",IF(OR(INDEX(Bemenet!$E$2:$E$301,$M4779)="",INDEX(Bemenet!$F$2:$F$301,$M4779)=""),"",MAX(INDEX(Bemenet!$E$2:$E$301,$M4779),INDEX(Szabalyok!$A:$A,$N4779))))</f>
        <v/>
      </c>
      <c r="C4779" s="4" t="str">
        <f>IF($B4779="","",MIN(INDEX(Bemenet!$F$2:$F$301,$M4779),INDEX(Szabalyok!$B:$B,$N4779)))</f>
        <v/>
      </c>
      <c r="D4779" s="5" t="str">
        <f>IF(AND($B4779&lt;&gt;"",$C4779&lt;&gt;"",$B4779&lt;=$C4779),INDEX(Bemenet!$G$2:$G$301,$M4779),"")</f>
        <v/>
      </c>
      <c r="E4779" s="6" t="str">
        <f>IF(AND($B4779&lt;&gt;"",$C4779&lt;&gt;"",$B4779&lt;=$C4779),INDEX(Bemenet!$D$2:$D$301,$M4779),"")</f>
        <v/>
      </c>
      <c r="F4779" s="5" t="str">
        <f t="shared" si="666"/>
        <v/>
      </c>
      <c r="G4779" s="5" t="str">
        <f t="shared" si="667"/>
        <v/>
      </c>
      <c r="H4779" s="9" t="str">
        <f t="shared" si="668"/>
        <v/>
      </c>
      <c r="I4779" s="5" t="str">
        <f t="shared" si="669"/>
        <v/>
      </c>
      <c r="J4779" s="5" t="str">
        <f>IF(OR($L4779="",NOT(COUNTIFS($L$2:$L4779,$L4779)=1)),"",SUMIFS($G:$G,$L:$L,$L4779))</f>
        <v/>
      </c>
      <c r="K4779" s="5" t="str">
        <f>IF(OR($L4779="",NOT(COUNTIFS($L$2:$L4779,$L4779)=1)),"",SUMIFS($I:$I,$L:$L,$L4779))</f>
        <v/>
      </c>
      <c r="L4779" s="6" t="str">
        <f t="shared" si="670"/>
        <v/>
      </c>
      <c r="M4779" s="6">
        <f t="shared" si="671"/>
        <v>192</v>
      </c>
      <c r="N4779" s="6">
        <f t="shared" si="672"/>
        <v>4</v>
      </c>
      <c r="O4779" s="9" t="str">
        <f>IF(AND($B4779&lt;&gt;"",$C4779&lt;&gt;"",$B4779&lt;=$C4779),INDEX(Szabalyok!$C:$C,$N4779),"")</f>
        <v/>
      </c>
      <c r="P4779">
        <f t="shared" si="674"/>
        <v>0</v>
      </c>
    </row>
    <row r="4780" spans="1:16" x14ac:dyDescent="0.35">
      <c r="A4780">
        <f t="shared" si="673"/>
        <v>0</v>
      </c>
      <c r="B4780" s="4" t="str">
        <f>IF($M4780&gt;300,"",IF(OR(INDEX(Bemenet!$E$2:$E$301,$M4780)="",INDEX(Bemenet!$F$2:$F$301,$M4780)=""),"",MAX(INDEX(Bemenet!$E$2:$E$301,$M4780),INDEX(Szabalyok!$A:$A,$N4780))))</f>
        <v/>
      </c>
      <c r="C4780" s="4" t="str">
        <f>IF($B4780="","",MIN(INDEX(Bemenet!$F$2:$F$301,$M4780),INDEX(Szabalyok!$B:$B,$N4780)))</f>
        <v/>
      </c>
      <c r="D4780" s="5" t="str">
        <f>IF(AND($B4780&lt;&gt;"",$C4780&lt;&gt;"",$B4780&lt;=$C4780),INDEX(Bemenet!$G$2:$G$301,$M4780),"")</f>
        <v/>
      </c>
      <c r="E4780" s="6" t="str">
        <f>IF(AND($B4780&lt;&gt;"",$C4780&lt;&gt;"",$B4780&lt;=$C4780),INDEX(Bemenet!$D$2:$D$301,$M4780),"")</f>
        <v/>
      </c>
      <c r="F4780" s="5" t="str">
        <f t="shared" si="666"/>
        <v/>
      </c>
      <c r="G4780" s="5" t="str">
        <f t="shared" si="667"/>
        <v/>
      </c>
      <c r="H4780" s="9" t="str">
        <f t="shared" si="668"/>
        <v/>
      </c>
      <c r="I4780" s="5" t="str">
        <f t="shared" si="669"/>
        <v/>
      </c>
      <c r="J4780" s="5" t="str">
        <f>IF(OR($L4780="",NOT(COUNTIFS($L$2:$L4780,$L4780)=1)),"",SUMIFS($G:$G,$L:$L,$L4780))</f>
        <v/>
      </c>
      <c r="K4780" s="5" t="str">
        <f>IF(OR($L4780="",NOT(COUNTIFS($L$2:$L4780,$L4780)=1)),"",SUMIFS($I:$I,$L:$L,$L4780))</f>
        <v/>
      </c>
      <c r="L4780" s="6" t="str">
        <f t="shared" si="670"/>
        <v/>
      </c>
      <c r="M4780" s="6">
        <f t="shared" si="671"/>
        <v>192</v>
      </c>
      <c r="N4780" s="6">
        <f t="shared" si="672"/>
        <v>5</v>
      </c>
      <c r="O4780" s="9" t="str">
        <f>IF(AND($B4780&lt;&gt;"",$C4780&lt;&gt;"",$B4780&lt;=$C4780),INDEX(Szabalyok!$C:$C,$N4780),"")</f>
        <v/>
      </c>
      <c r="P4780">
        <f t="shared" si="674"/>
        <v>0</v>
      </c>
    </row>
    <row r="4781" spans="1:16" x14ac:dyDescent="0.35">
      <c r="A4781">
        <f t="shared" si="673"/>
        <v>0</v>
      </c>
      <c r="B4781" s="4" t="str">
        <f>IF($M4781&gt;300,"",IF(OR(INDEX(Bemenet!$E$2:$E$301,$M4781)="",INDEX(Bemenet!$F$2:$F$301,$M4781)=""),"",MAX(INDEX(Bemenet!$E$2:$E$301,$M4781),INDEX(Szabalyok!$A:$A,$N4781))))</f>
        <v/>
      </c>
      <c r="C4781" s="4" t="str">
        <f>IF($B4781="","",MIN(INDEX(Bemenet!$F$2:$F$301,$M4781),INDEX(Szabalyok!$B:$B,$N4781)))</f>
        <v/>
      </c>
      <c r="D4781" s="5" t="str">
        <f>IF(AND($B4781&lt;&gt;"",$C4781&lt;&gt;"",$B4781&lt;=$C4781),INDEX(Bemenet!$G$2:$G$301,$M4781),"")</f>
        <v/>
      </c>
      <c r="E4781" s="6" t="str">
        <f>IF(AND($B4781&lt;&gt;"",$C4781&lt;&gt;"",$B4781&lt;=$C4781),INDEX(Bemenet!$D$2:$D$301,$M4781),"")</f>
        <v/>
      </c>
      <c r="F4781" s="5" t="str">
        <f t="shared" si="666"/>
        <v/>
      </c>
      <c r="G4781" s="5" t="str">
        <f t="shared" si="667"/>
        <v/>
      </c>
      <c r="H4781" s="9" t="str">
        <f t="shared" si="668"/>
        <v/>
      </c>
      <c r="I4781" s="5" t="str">
        <f t="shared" si="669"/>
        <v/>
      </c>
      <c r="J4781" s="5" t="str">
        <f>IF(OR($L4781="",NOT(COUNTIFS($L$2:$L4781,$L4781)=1)),"",SUMIFS($G:$G,$L:$L,$L4781))</f>
        <v/>
      </c>
      <c r="K4781" s="5" t="str">
        <f>IF(OR($L4781="",NOT(COUNTIFS($L$2:$L4781,$L4781)=1)),"",SUMIFS($I:$I,$L:$L,$L4781))</f>
        <v/>
      </c>
      <c r="L4781" s="6" t="str">
        <f t="shared" si="670"/>
        <v/>
      </c>
      <c r="M4781" s="6">
        <f t="shared" si="671"/>
        <v>192</v>
      </c>
      <c r="N4781" s="6">
        <f t="shared" si="672"/>
        <v>6</v>
      </c>
      <c r="O4781" s="9" t="str">
        <f>IF(AND($B4781&lt;&gt;"",$C4781&lt;&gt;"",$B4781&lt;=$C4781),INDEX(Szabalyok!$C:$C,$N4781),"")</f>
        <v/>
      </c>
      <c r="P4781">
        <f t="shared" si="674"/>
        <v>0</v>
      </c>
    </row>
    <row r="4782" spans="1:16" x14ac:dyDescent="0.35">
      <c r="A4782">
        <f t="shared" si="673"/>
        <v>0</v>
      </c>
      <c r="B4782" s="4" t="str">
        <f>IF($M4782&gt;300,"",IF(OR(INDEX(Bemenet!$E$2:$E$301,$M4782)="",INDEX(Bemenet!$F$2:$F$301,$M4782)=""),"",MAX(INDEX(Bemenet!$E$2:$E$301,$M4782),INDEX(Szabalyok!$A:$A,$N4782))))</f>
        <v/>
      </c>
      <c r="C4782" s="4" t="str">
        <f>IF($B4782="","",MIN(INDEX(Bemenet!$F$2:$F$301,$M4782),INDEX(Szabalyok!$B:$B,$N4782)))</f>
        <v/>
      </c>
      <c r="D4782" s="5" t="str">
        <f>IF(AND($B4782&lt;&gt;"",$C4782&lt;&gt;"",$B4782&lt;=$C4782),INDEX(Bemenet!$G$2:$G$301,$M4782),"")</f>
        <v/>
      </c>
      <c r="E4782" s="6" t="str">
        <f>IF(AND($B4782&lt;&gt;"",$C4782&lt;&gt;"",$B4782&lt;=$C4782),INDEX(Bemenet!$D$2:$D$301,$M4782),"")</f>
        <v/>
      </c>
      <c r="F4782" s="5" t="str">
        <f t="shared" si="666"/>
        <v/>
      </c>
      <c r="G4782" s="5" t="str">
        <f t="shared" si="667"/>
        <v/>
      </c>
      <c r="H4782" s="9" t="str">
        <f t="shared" si="668"/>
        <v/>
      </c>
      <c r="I4782" s="5" t="str">
        <f t="shared" si="669"/>
        <v/>
      </c>
      <c r="J4782" s="5" t="str">
        <f>IF(OR($L4782="",NOT(COUNTIFS($L$2:$L4782,$L4782)=1)),"",SUMIFS($G:$G,$L:$L,$L4782))</f>
        <v/>
      </c>
      <c r="K4782" s="5" t="str">
        <f>IF(OR($L4782="",NOT(COUNTIFS($L$2:$L4782,$L4782)=1)),"",SUMIFS($I:$I,$L:$L,$L4782))</f>
        <v/>
      </c>
      <c r="L4782" s="6" t="str">
        <f t="shared" si="670"/>
        <v/>
      </c>
      <c r="M4782" s="6">
        <f t="shared" si="671"/>
        <v>192</v>
      </c>
      <c r="N4782" s="6">
        <f t="shared" si="672"/>
        <v>7</v>
      </c>
      <c r="O4782" s="9" t="str">
        <f>IF(AND($B4782&lt;&gt;"",$C4782&lt;&gt;"",$B4782&lt;=$C4782),INDEX(Szabalyok!$C:$C,$N4782),"")</f>
        <v/>
      </c>
      <c r="P4782">
        <f t="shared" si="674"/>
        <v>0</v>
      </c>
    </row>
    <row r="4783" spans="1:16" x14ac:dyDescent="0.35">
      <c r="A4783">
        <f t="shared" si="673"/>
        <v>0</v>
      </c>
      <c r="B4783" s="4" t="str">
        <f>IF($M4783&gt;300,"",IF(OR(INDEX(Bemenet!$E$2:$E$301,$M4783)="",INDEX(Bemenet!$F$2:$F$301,$M4783)=""),"",MAX(INDEX(Bemenet!$E$2:$E$301,$M4783),INDEX(Szabalyok!$A:$A,$N4783))))</f>
        <v/>
      </c>
      <c r="C4783" s="4" t="str">
        <f>IF($B4783="","",MIN(INDEX(Bemenet!$F$2:$F$301,$M4783),INDEX(Szabalyok!$B:$B,$N4783)))</f>
        <v/>
      </c>
      <c r="D4783" s="5" t="str">
        <f>IF(AND($B4783&lt;&gt;"",$C4783&lt;&gt;"",$B4783&lt;=$C4783),INDEX(Bemenet!$G$2:$G$301,$M4783),"")</f>
        <v/>
      </c>
      <c r="E4783" s="6" t="str">
        <f>IF(AND($B4783&lt;&gt;"",$C4783&lt;&gt;"",$B4783&lt;=$C4783),INDEX(Bemenet!$D$2:$D$301,$M4783),"")</f>
        <v/>
      </c>
      <c r="F4783" s="5" t="str">
        <f t="shared" si="666"/>
        <v/>
      </c>
      <c r="G4783" s="5" t="str">
        <f t="shared" si="667"/>
        <v/>
      </c>
      <c r="H4783" s="9" t="str">
        <f t="shared" si="668"/>
        <v/>
      </c>
      <c r="I4783" s="5" t="str">
        <f t="shared" si="669"/>
        <v/>
      </c>
      <c r="J4783" s="5" t="str">
        <f>IF(OR($L4783="",NOT(COUNTIFS($L$2:$L4783,$L4783)=1)),"",SUMIFS($G:$G,$L:$L,$L4783))</f>
        <v/>
      </c>
      <c r="K4783" s="5" t="str">
        <f>IF(OR($L4783="",NOT(COUNTIFS($L$2:$L4783,$L4783)=1)),"",SUMIFS($I:$I,$L:$L,$L4783))</f>
        <v/>
      </c>
      <c r="L4783" s="6" t="str">
        <f t="shared" si="670"/>
        <v/>
      </c>
      <c r="M4783" s="6">
        <f t="shared" si="671"/>
        <v>192</v>
      </c>
      <c r="N4783" s="6">
        <f t="shared" si="672"/>
        <v>8</v>
      </c>
      <c r="O4783" s="9" t="str">
        <f>IF(AND($B4783&lt;&gt;"",$C4783&lt;&gt;"",$B4783&lt;=$C4783),INDEX(Szabalyok!$C:$C,$N4783),"")</f>
        <v/>
      </c>
      <c r="P4783">
        <f t="shared" si="674"/>
        <v>0</v>
      </c>
    </row>
    <row r="4784" spans="1:16" x14ac:dyDescent="0.35">
      <c r="A4784">
        <f t="shared" si="673"/>
        <v>0</v>
      </c>
      <c r="B4784" s="4" t="str">
        <f>IF($M4784&gt;300,"",IF(OR(INDEX(Bemenet!$E$2:$E$301,$M4784)="",INDEX(Bemenet!$F$2:$F$301,$M4784)=""),"",MAX(INDEX(Bemenet!$E$2:$E$301,$M4784),INDEX(Szabalyok!$A:$A,$N4784))))</f>
        <v/>
      </c>
      <c r="C4784" s="4" t="str">
        <f>IF($B4784="","",MIN(INDEX(Bemenet!$F$2:$F$301,$M4784),INDEX(Szabalyok!$B:$B,$N4784)))</f>
        <v/>
      </c>
      <c r="D4784" s="5" t="str">
        <f>IF(AND($B4784&lt;&gt;"",$C4784&lt;&gt;"",$B4784&lt;=$C4784),INDEX(Bemenet!$G$2:$G$301,$M4784),"")</f>
        <v/>
      </c>
      <c r="E4784" s="6" t="str">
        <f>IF(AND($B4784&lt;&gt;"",$C4784&lt;&gt;"",$B4784&lt;=$C4784),INDEX(Bemenet!$D$2:$D$301,$M4784),"")</f>
        <v/>
      </c>
      <c r="F4784" s="5" t="str">
        <f t="shared" si="666"/>
        <v/>
      </c>
      <c r="G4784" s="5" t="str">
        <f t="shared" si="667"/>
        <v/>
      </c>
      <c r="H4784" s="9" t="str">
        <f t="shared" si="668"/>
        <v/>
      </c>
      <c r="I4784" s="5" t="str">
        <f t="shared" si="669"/>
        <v/>
      </c>
      <c r="J4784" s="5" t="str">
        <f>IF(OR($L4784="",NOT(COUNTIFS($L$2:$L4784,$L4784)=1)),"",SUMIFS($G:$G,$L:$L,$L4784))</f>
        <v/>
      </c>
      <c r="K4784" s="5" t="str">
        <f>IF(OR($L4784="",NOT(COUNTIFS($L$2:$L4784,$L4784)=1)),"",SUMIFS($I:$I,$L:$L,$L4784))</f>
        <v/>
      </c>
      <c r="L4784" s="6" t="str">
        <f t="shared" si="670"/>
        <v/>
      </c>
      <c r="M4784" s="6">
        <f t="shared" si="671"/>
        <v>192</v>
      </c>
      <c r="N4784" s="6">
        <f t="shared" si="672"/>
        <v>9</v>
      </c>
      <c r="O4784" s="9" t="str">
        <f>IF(AND($B4784&lt;&gt;"",$C4784&lt;&gt;"",$B4784&lt;=$C4784),INDEX(Szabalyok!$C:$C,$N4784),"")</f>
        <v/>
      </c>
      <c r="P4784">
        <f t="shared" si="674"/>
        <v>0</v>
      </c>
    </row>
    <row r="4785" spans="1:16" x14ac:dyDescent="0.35">
      <c r="A4785">
        <f t="shared" si="673"/>
        <v>0</v>
      </c>
      <c r="B4785" s="4" t="str">
        <f>IF($M4785&gt;300,"",IF(OR(INDEX(Bemenet!$E$2:$E$301,$M4785)="",INDEX(Bemenet!$F$2:$F$301,$M4785)=""),"",MAX(INDEX(Bemenet!$E$2:$E$301,$M4785),INDEX(Szabalyok!$A:$A,$N4785))))</f>
        <v/>
      </c>
      <c r="C4785" s="4" t="str">
        <f>IF($B4785="","",MIN(INDEX(Bemenet!$F$2:$F$301,$M4785),INDEX(Szabalyok!$B:$B,$N4785)))</f>
        <v/>
      </c>
      <c r="D4785" s="5" t="str">
        <f>IF(AND($B4785&lt;&gt;"",$C4785&lt;&gt;"",$B4785&lt;=$C4785),INDEX(Bemenet!$G$2:$G$301,$M4785),"")</f>
        <v/>
      </c>
      <c r="E4785" s="6" t="str">
        <f>IF(AND($B4785&lt;&gt;"",$C4785&lt;&gt;"",$B4785&lt;=$C4785),INDEX(Bemenet!$D$2:$D$301,$M4785),"")</f>
        <v/>
      </c>
      <c r="F4785" s="5" t="str">
        <f t="shared" si="666"/>
        <v/>
      </c>
      <c r="G4785" s="5" t="str">
        <f t="shared" si="667"/>
        <v/>
      </c>
      <c r="H4785" s="9" t="str">
        <f t="shared" si="668"/>
        <v/>
      </c>
      <c r="I4785" s="5" t="str">
        <f t="shared" si="669"/>
        <v/>
      </c>
      <c r="J4785" s="5" t="str">
        <f>IF(OR($L4785="",NOT(COUNTIFS($L$2:$L4785,$L4785)=1)),"",SUMIFS($G:$G,$L:$L,$L4785))</f>
        <v/>
      </c>
      <c r="K4785" s="5" t="str">
        <f>IF(OR($L4785="",NOT(COUNTIFS($L$2:$L4785,$L4785)=1)),"",SUMIFS($I:$I,$L:$L,$L4785))</f>
        <v/>
      </c>
      <c r="L4785" s="6" t="str">
        <f t="shared" si="670"/>
        <v/>
      </c>
      <c r="M4785" s="6">
        <f t="shared" si="671"/>
        <v>192</v>
      </c>
      <c r="N4785" s="6">
        <f t="shared" si="672"/>
        <v>10</v>
      </c>
      <c r="O4785" s="9" t="str">
        <f>IF(AND($B4785&lt;&gt;"",$C4785&lt;&gt;"",$B4785&lt;=$C4785),INDEX(Szabalyok!$C:$C,$N4785),"")</f>
        <v/>
      </c>
      <c r="P4785">
        <f t="shared" si="674"/>
        <v>0</v>
      </c>
    </row>
    <row r="4786" spans="1:16" x14ac:dyDescent="0.35">
      <c r="A4786">
        <f t="shared" si="673"/>
        <v>0</v>
      </c>
      <c r="B4786" s="4" t="str">
        <f>IF($M4786&gt;300,"",IF(OR(INDEX(Bemenet!$E$2:$E$301,$M4786)="",INDEX(Bemenet!$F$2:$F$301,$M4786)=""),"",MAX(INDEX(Bemenet!$E$2:$E$301,$M4786),INDEX(Szabalyok!$A:$A,$N4786))))</f>
        <v/>
      </c>
      <c r="C4786" s="4" t="str">
        <f>IF($B4786="","",MIN(INDEX(Bemenet!$F$2:$F$301,$M4786),INDEX(Szabalyok!$B:$B,$N4786)))</f>
        <v/>
      </c>
      <c r="D4786" s="5" t="str">
        <f>IF(AND($B4786&lt;&gt;"",$C4786&lt;&gt;"",$B4786&lt;=$C4786),INDEX(Bemenet!$G$2:$G$301,$M4786),"")</f>
        <v/>
      </c>
      <c r="E4786" s="6" t="str">
        <f>IF(AND($B4786&lt;&gt;"",$C4786&lt;&gt;"",$B4786&lt;=$C4786),INDEX(Bemenet!$D$2:$D$301,$M4786),"")</f>
        <v/>
      </c>
      <c r="F4786" s="5" t="str">
        <f t="shared" si="666"/>
        <v/>
      </c>
      <c r="G4786" s="5" t="str">
        <f t="shared" si="667"/>
        <v/>
      </c>
      <c r="H4786" s="9" t="str">
        <f t="shared" si="668"/>
        <v/>
      </c>
      <c r="I4786" s="5" t="str">
        <f t="shared" si="669"/>
        <v/>
      </c>
      <c r="J4786" s="5" t="str">
        <f>IF(OR($L4786="",NOT(COUNTIFS($L$2:$L4786,$L4786)=1)),"",SUMIFS($G:$G,$L:$L,$L4786))</f>
        <v/>
      </c>
      <c r="K4786" s="5" t="str">
        <f>IF(OR($L4786="",NOT(COUNTIFS($L$2:$L4786,$L4786)=1)),"",SUMIFS($I:$I,$L:$L,$L4786))</f>
        <v/>
      </c>
      <c r="L4786" s="6" t="str">
        <f t="shared" si="670"/>
        <v/>
      </c>
      <c r="M4786" s="6">
        <f t="shared" si="671"/>
        <v>192</v>
      </c>
      <c r="N4786" s="6">
        <f t="shared" si="672"/>
        <v>11</v>
      </c>
      <c r="O4786" s="9" t="str">
        <f>IF(AND($B4786&lt;&gt;"",$C4786&lt;&gt;"",$B4786&lt;=$C4786),INDEX(Szabalyok!$C:$C,$N4786),"")</f>
        <v/>
      </c>
      <c r="P4786">
        <f t="shared" si="674"/>
        <v>0</v>
      </c>
    </row>
    <row r="4787" spans="1:16" x14ac:dyDescent="0.35">
      <c r="A4787">
        <f t="shared" si="673"/>
        <v>0</v>
      </c>
      <c r="B4787" s="4" t="str">
        <f>IF($M4787&gt;300,"",IF(OR(INDEX(Bemenet!$E$2:$E$301,$M4787)="",INDEX(Bemenet!$F$2:$F$301,$M4787)=""),"",MAX(INDEX(Bemenet!$E$2:$E$301,$M4787),INDEX(Szabalyok!$A:$A,$N4787))))</f>
        <v/>
      </c>
      <c r="C4787" s="4" t="str">
        <f>IF($B4787="","",MIN(INDEX(Bemenet!$F$2:$F$301,$M4787),INDEX(Szabalyok!$B:$B,$N4787)))</f>
        <v/>
      </c>
      <c r="D4787" s="5" t="str">
        <f>IF(AND($B4787&lt;&gt;"",$C4787&lt;&gt;"",$B4787&lt;=$C4787),INDEX(Bemenet!$G$2:$G$301,$M4787),"")</f>
        <v/>
      </c>
      <c r="E4787" s="6" t="str">
        <f>IF(AND($B4787&lt;&gt;"",$C4787&lt;&gt;"",$B4787&lt;=$C4787),INDEX(Bemenet!$D$2:$D$301,$M4787),"")</f>
        <v/>
      </c>
      <c r="F4787" s="5" t="str">
        <f t="shared" si="666"/>
        <v/>
      </c>
      <c r="G4787" s="5" t="str">
        <f t="shared" si="667"/>
        <v/>
      </c>
      <c r="H4787" s="9" t="str">
        <f t="shared" si="668"/>
        <v/>
      </c>
      <c r="I4787" s="5" t="str">
        <f t="shared" si="669"/>
        <v/>
      </c>
      <c r="J4787" s="5" t="str">
        <f>IF(OR($L4787="",NOT(COUNTIFS($L$2:$L4787,$L4787)=1)),"",SUMIFS($G:$G,$L:$L,$L4787))</f>
        <v/>
      </c>
      <c r="K4787" s="5" t="str">
        <f>IF(OR($L4787="",NOT(COUNTIFS($L$2:$L4787,$L4787)=1)),"",SUMIFS($I:$I,$L:$L,$L4787))</f>
        <v/>
      </c>
      <c r="L4787" s="6" t="str">
        <f t="shared" si="670"/>
        <v/>
      </c>
      <c r="M4787" s="6">
        <f t="shared" si="671"/>
        <v>192</v>
      </c>
      <c r="N4787" s="6">
        <f t="shared" si="672"/>
        <v>12</v>
      </c>
      <c r="O4787" s="9" t="str">
        <f>IF(AND($B4787&lt;&gt;"",$C4787&lt;&gt;"",$B4787&lt;=$C4787),INDEX(Szabalyok!$C:$C,$N4787),"")</f>
        <v/>
      </c>
      <c r="P4787">
        <f t="shared" si="674"/>
        <v>0</v>
      </c>
    </row>
    <row r="4788" spans="1:16" x14ac:dyDescent="0.35">
      <c r="A4788">
        <f t="shared" si="673"/>
        <v>0</v>
      </c>
      <c r="B4788" s="4" t="str">
        <f>IF($M4788&gt;300,"",IF(OR(INDEX(Bemenet!$E$2:$E$301,$M4788)="",INDEX(Bemenet!$F$2:$F$301,$M4788)=""),"",MAX(INDEX(Bemenet!$E$2:$E$301,$M4788),INDEX(Szabalyok!$A:$A,$N4788))))</f>
        <v/>
      </c>
      <c r="C4788" s="4" t="str">
        <f>IF($B4788="","",MIN(INDEX(Bemenet!$F$2:$F$301,$M4788),INDEX(Szabalyok!$B:$B,$N4788)))</f>
        <v/>
      </c>
      <c r="D4788" s="5" t="str">
        <f>IF(AND($B4788&lt;&gt;"",$C4788&lt;&gt;"",$B4788&lt;=$C4788),INDEX(Bemenet!$G$2:$G$301,$M4788),"")</f>
        <v/>
      </c>
      <c r="E4788" s="6" t="str">
        <f>IF(AND($B4788&lt;&gt;"",$C4788&lt;&gt;"",$B4788&lt;=$C4788),INDEX(Bemenet!$D$2:$D$301,$M4788),"")</f>
        <v/>
      </c>
      <c r="F4788" s="5" t="str">
        <f t="shared" si="666"/>
        <v/>
      </c>
      <c r="G4788" s="5" t="str">
        <f t="shared" si="667"/>
        <v/>
      </c>
      <c r="H4788" s="9" t="str">
        <f t="shared" si="668"/>
        <v/>
      </c>
      <c r="I4788" s="5" t="str">
        <f t="shared" si="669"/>
        <v/>
      </c>
      <c r="J4788" s="5" t="str">
        <f>IF(OR($L4788="",NOT(COUNTIFS($L$2:$L4788,$L4788)=1)),"",SUMIFS($G:$G,$L:$L,$L4788))</f>
        <v/>
      </c>
      <c r="K4788" s="5" t="str">
        <f>IF(OR($L4788="",NOT(COUNTIFS($L$2:$L4788,$L4788)=1)),"",SUMIFS($I:$I,$L:$L,$L4788))</f>
        <v/>
      </c>
      <c r="L4788" s="6" t="str">
        <f t="shared" si="670"/>
        <v/>
      </c>
      <c r="M4788" s="6">
        <f t="shared" si="671"/>
        <v>192</v>
      </c>
      <c r="N4788" s="6">
        <f t="shared" si="672"/>
        <v>13</v>
      </c>
      <c r="O4788" s="9" t="str">
        <f>IF(AND($B4788&lt;&gt;"",$C4788&lt;&gt;"",$B4788&lt;=$C4788),INDEX(Szabalyok!$C:$C,$N4788),"")</f>
        <v/>
      </c>
      <c r="P4788">
        <f t="shared" si="674"/>
        <v>0</v>
      </c>
    </row>
    <row r="4789" spans="1:16" x14ac:dyDescent="0.35">
      <c r="A4789">
        <f t="shared" si="673"/>
        <v>0</v>
      </c>
      <c r="B4789" s="4" t="str">
        <f>IF($M4789&gt;300,"",IF(OR(INDEX(Bemenet!$E$2:$E$301,$M4789)="",INDEX(Bemenet!$F$2:$F$301,$M4789)=""),"",MAX(INDEX(Bemenet!$E$2:$E$301,$M4789),INDEX(Szabalyok!$A:$A,$N4789))))</f>
        <v/>
      </c>
      <c r="C4789" s="4" t="str">
        <f>IF($B4789="","",MIN(INDEX(Bemenet!$F$2:$F$301,$M4789),INDEX(Szabalyok!$B:$B,$N4789)))</f>
        <v/>
      </c>
      <c r="D4789" s="5" t="str">
        <f>IF(AND($B4789&lt;&gt;"",$C4789&lt;&gt;"",$B4789&lt;=$C4789),INDEX(Bemenet!$G$2:$G$301,$M4789),"")</f>
        <v/>
      </c>
      <c r="E4789" s="6" t="str">
        <f>IF(AND($B4789&lt;&gt;"",$C4789&lt;&gt;"",$B4789&lt;=$C4789),INDEX(Bemenet!$D$2:$D$301,$M4789),"")</f>
        <v/>
      </c>
      <c r="F4789" s="5" t="str">
        <f t="shared" si="666"/>
        <v/>
      </c>
      <c r="G4789" s="5" t="str">
        <f t="shared" si="667"/>
        <v/>
      </c>
      <c r="H4789" s="9" t="str">
        <f t="shared" si="668"/>
        <v/>
      </c>
      <c r="I4789" s="5" t="str">
        <f t="shared" si="669"/>
        <v/>
      </c>
      <c r="J4789" s="5" t="str">
        <f>IF(OR($L4789="",NOT(COUNTIFS($L$2:$L4789,$L4789)=1)),"",SUMIFS($G:$G,$L:$L,$L4789))</f>
        <v/>
      </c>
      <c r="K4789" s="5" t="str">
        <f>IF(OR($L4789="",NOT(COUNTIFS($L$2:$L4789,$L4789)=1)),"",SUMIFS($I:$I,$L:$L,$L4789))</f>
        <v/>
      </c>
      <c r="L4789" s="6" t="str">
        <f t="shared" si="670"/>
        <v/>
      </c>
      <c r="M4789" s="6">
        <f t="shared" si="671"/>
        <v>192</v>
      </c>
      <c r="N4789" s="6">
        <f t="shared" si="672"/>
        <v>14</v>
      </c>
      <c r="O4789" s="9" t="str">
        <f>IF(AND($B4789&lt;&gt;"",$C4789&lt;&gt;"",$B4789&lt;=$C4789),INDEX(Szabalyok!$C:$C,$N4789),"")</f>
        <v/>
      </c>
      <c r="P4789">
        <f t="shared" si="674"/>
        <v>0</v>
      </c>
    </row>
    <row r="4790" spans="1:16" x14ac:dyDescent="0.35">
      <c r="A4790">
        <f t="shared" si="673"/>
        <v>0</v>
      </c>
      <c r="B4790" s="4" t="str">
        <f>IF($M4790&gt;300,"",IF(OR(INDEX(Bemenet!$E$2:$E$301,$M4790)="",INDEX(Bemenet!$F$2:$F$301,$M4790)=""),"",MAX(INDEX(Bemenet!$E$2:$E$301,$M4790),INDEX(Szabalyok!$A:$A,$N4790))))</f>
        <v/>
      </c>
      <c r="C4790" s="4" t="str">
        <f>IF($B4790="","",MIN(INDEX(Bemenet!$F$2:$F$301,$M4790),INDEX(Szabalyok!$B:$B,$N4790)))</f>
        <v/>
      </c>
      <c r="D4790" s="5" t="str">
        <f>IF(AND($B4790&lt;&gt;"",$C4790&lt;&gt;"",$B4790&lt;=$C4790),INDEX(Bemenet!$G$2:$G$301,$M4790),"")</f>
        <v/>
      </c>
      <c r="E4790" s="6" t="str">
        <f>IF(AND($B4790&lt;&gt;"",$C4790&lt;&gt;"",$B4790&lt;=$C4790),INDEX(Bemenet!$D$2:$D$301,$M4790),"")</f>
        <v/>
      </c>
      <c r="F4790" s="5" t="str">
        <f t="shared" si="666"/>
        <v/>
      </c>
      <c r="G4790" s="5" t="str">
        <f t="shared" si="667"/>
        <v/>
      </c>
      <c r="H4790" s="9" t="str">
        <f t="shared" si="668"/>
        <v/>
      </c>
      <c r="I4790" s="5" t="str">
        <f t="shared" si="669"/>
        <v/>
      </c>
      <c r="J4790" s="5" t="str">
        <f>IF(OR($L4790="",NOT(COUNTIFS($L$2:$L4790,$L4790)=1)),"",SUMIFS($G:$G,$L:$L,$L4790))</f>
        <v/>
      </c>
      <c r="K4790" s="5" t="str">
        <f>IF(OR($L4790="",NOT(COUNTIFS($L$2:$L4790,$L4790)=1)),"",SUMIFS($I:$I,$L:$L,$L4790))</f>
        <v/>
      </c>
      <c r="L4790" s="6" t="str">
        <f t="shared" si="670"/>
        <v/>
      </c>
      <c r="M4790" s="6">
        <f t="shared" si="671"/>
        <v>192</v>
      </c>
      <c r="N4790" s="6">
        <f t="shared" si="672"/>
        <v>15</v>
      </c>
      <c r="O4790" s="9" t="str">
        <f>IF(AND($B4790&lt;&gt;"",$C4790&lt;&gt;"",$B4790&lt;=$C4790),INDEX(Szabalyok!$C:$C,$N4790),"")</f>
        <v/>
      </c>
      <c r="P4790">
        <f t="shared" si="674"/>
        <v>0</v>
      </c>
    </row>
    <row r="4791" spans="1:16" x14ac:dyDescent="0.35">
      <c r="A4791">
        <f t="shared" si="673"/>
        <v>0</v>
      </c>
      <c r="B4791" s="4" t="str">
        <f>IF($M4791&gt;300,"",IF(OR(INDEX(Bemenet!$E$2:$E$301,$M4791)="",INDEX(Bemenet!$F$2:$F$301,$M4791)=""),"",MAX(INDEX(Bemenet!$E$2:$E$301,$M4791),INDEX(Szabalyok!$A:$A,$N4791))))</f>
        <v/>
      </c>
      <c r="C4791" s="4" t="str">
        <f>IF($B4791="","",MIN(INDEX(Bemenet!$F$2:$F$301,$M4791),INDEX(Szabalyok!$B:$B,$N4791)))</f>
        <v/>
      </c>
      <c r="D4791" s="5" t="str">
        <f>IF(AND($B4791&lt;&gt;"",$C4791&lt;&gt;"",$B4791&lt;=$C4791),INDEX(Bemenet!$G$2:$G$301,$M4791),"")</f>
        <v/>
      </c>
      <c r="E4791" s="6" t="str">
        <f>IF(AND($B4791&lt;&gt;"",$C4791&lt;&gt;"",$B4791&lt;=$C4791),INDEX(Bemenet!$D$2:$D$301,$M4791),"")</f>
        <v/>
      </c>
      <c r="F4791" s="5" t="str">
        <f t="shared" si="666"/>
        <v/>
      </c>
      <c r="G4791" s="5" t="str">
        <f t="shared" si="667"/>
        <v/>
      </c>
      <c r="H4791" s="9" t="str">
        <f t="shared" si="668"/>
        <v/>
      </c>
      <c r="I4791" s="5" t="str">
        <f t="shared" si="669"/>
        <v/>
      </c>
      <c r="J4791" s="5" t="str">
        <f>IF(OR($L4791="",NOT(COUNTIFS($L$2:$L4791,$L4791)=1)),"",SUMIFS($G:$G,$L:$L,$L4791))</f>
        <v/>
      </c>
      <c r="K4791" s="5" t="str">
        <f>IF(OR($L4791="",NOT(COUNTIFS($L$2:$L4791,$L4791)=1)),"",SUMIFS($I:$I,$L:$L,$L4791))</f>
        <v/>
      </c>
      <c r="L4791" s="6" t="str">
        <f t="shared" si="670"/>
        <v/>
      </c>
      <c r="M4791" s="6">
        <f t="shared" si="671"/>
        <v>192</v>
      </c>
      <c r="N4791" s="6">
        <f t="shared" si="672"/>
        <v>16</v>
      </c>
      <c r="O4791" s="9" t="str">
        <f>IF(AND($B4791&lt;&gt;"",$C4791&lt;&gt;"",$B4791&lt;=$C4791),INDEX(Szabalyok!$C:$C,$N4791),"")</f>
        <v/>
      </c>
      <c r="P4791">
        <f t="shared" si="674"/>
        <v>0</v>
      </c>
    </row>
    <row r="4792" spans="1:16" x14ac:dyDescent="0.35">
      <c r="A4792">
        <f t="shared" si="673"/>
        <v>0</v>
      </c>
      <c r="B4792" s="4" t="str">
        <f>IF($M4792&gt;300,"",IF(OR(INDEX(Bemenet!$E$2:$E$301,$M4792)="",INDEX(Bemenet!$F$2:$F$301,$M4792)=""),"",MAX(INDEX(Bemenet!$E$2:$E$301,$M4792),INDEX(Szabalyok!$A:$A,$N4792))))</f>
        <v/>
      </c>
      <c r="C4792" s="4" t="str">
        <f>IF($B4792="","",MIN(INDEX(Bemenet!$F$2:$F$301,$M4792),INDEX(Szabalyok!$B:$B,$N4792)))</f>
        <v/>
      </c>
      <c r="D4792" s="5" t="str">
        <f>IF(AND($B4792&lt;&gt;"",$C4792&lt;&gt;"",$B4792&lt;=$C4792),INDEX(Bemenet!$G$2:$G$301,$M4792),"")</f>
        <v/>
      </c>
      <c r="E4792" s="6" t="str">
        <f>IF(AND($B4792&lt;&gt;"",$C4792&lt;&gt;"",$B4792&lt;=$C4792),INDEX(Bemenet!$D$2:$D$301,$M4792),"")</f>
        <v/>
      </c>
      <c r="F4792" s="5" t="str">
        <f t="shared" si="666"/>
        <v/>
      </c>
      <c r="G4792" s="5" t="str">
        <f t="shared" si="667"/>
        <v/>
      </c>
      <c r="H4792" s="9" t="str">
        <f t="shared" si="668"/>
        <v/>
      </c>
      <c r="I4792" s="5" t="str">
        <f t="shared" si="669"/>
        <v/>
      </c>
      <c r="J4792" s="5" t="str">
        <f>IF(OR($L4792="",NOT(COUNTIFS($L$2:$L4792,$L4792)=1)),"",SUMIFS($G:$G,$L:$L,$L4792))</f>
        <v/>
      </c>
      <c r="K4792" s="5" t="str">
        <f>IF(OR($L4792="",NOT(COUNTIFS($L$2:$L4792,$L4792)=1)),"",SUMIFS($I:$I,$L:$L,$L4792))</f>
        <v/>
      </c>
      <c r="L4792" s="6" t="str">
        <f t="shared" si="670"/>
        <v/>
      </c>
      <c r="M4792" s="6">
        <f t="shared" si="671"/>
        <v>192</v>
      </c>
      <c r="N4792" s="6">
        <f t="shared" si="672"/>
        <v>17</v>
      </c>
      <c r="O4792" s="9" t="str">
        <f>IF(AND($B4792&lt;&gt;"",$C4792&lt;&gt;"",$B4792&lt;=$C4792),INDEX(Szabalyok!$C:$C,$N4792),"")</f>
        <v/>
      </c>
      <c r="P4792">
        <f t="shared" si="674"/>
        <v>0</v>
      </c>
    </row>
    <row r="4793" spans="1:16" x14ac:dyDescent="0.35">
      <c r="A4793">
        <f t="shared" si="673"/>
        <v>0</v>
      </c>
      <c r="B4793" s="4" t="str">
        <f>IF($M4793&gt;300,"",IF(OR(INDEX(Bemenet!$E$2:$E$301,$M4793)="",INDEX(Bemenet!$F$2:$F$301,$M4793)=""),"",MAX(INDEX(Bemenet!$E$2:$E$301,$M4793),INDEX(Szabalyok!$A:$A,$N4793))))</f>
        <v/>
      </c>
      <c r="C4793" s="4" t="str">
        <f>IF($B4793="","",MIN(INDEX(Bemenet!$F$2:$F$301,$M4793),INDEX(Szabalyok!$B:$B,$N4793)))</f>
        <v/>
      </c>
      <c r="D4793" s="5" t="str">
        <f>IF(AND($B4793&lt;&gt;"",$C4793&lt;&gt;"",$B4793&lt;=$C4793),INDEX(Bemenet!$G$2:$G$301,$M4793),"")</f>
        <v/>
      </c>
      <c r="E4793" s="6" t="str">
        <f>IF(AND($B4793&lt;&gt;"",$C4793&lt;&gt;"",$B4793&lt;=$C4793),INDEX(Bemenet!$D$2:$D$301,$M4793),"")</f>
        <v/>
      </c>
      <c r="F4793" s="5" t="str">
        <f t="shared" si="666"/>
        <v/>
      </c>
      <c r="G4793" s="5" t="str">
        <f t="shared" si="667"/>
        <v/>
      </c>
      <c r="H4793" s="9" t="str">
        <f t="shared" si="668"/>
        <v/>
      </c>
      <c r="I4793" s="5" t="str">
        <f t="shared" si="669"/>
        <v/>
      </c>
      <c r="J4793" s="5" t="str">
        <f>IF(OR($L4793="",NOT(COUNTIFS($L$2:$L4793,$L4793)=1)),"",SUMIFS($G:$G,$L:$L,$L4793))</f>
        <v/>
      </c>
      <c r="K4793" s="5" t="str">
        <f>IF(OR($L4793="",NOT(COUNTIFS($L$2:$L4793,$L4793)=1)),"",SUMIFS($I:$I,$L:$L,$L4793))</f>
        <v/>
      </c>
      <c r="L4793" s="6" t="str">
        <f t="shared" si="670"/>
        <v/>
      </c>
      <c r="M4793" s="6">
        <f t="shared" si="671"/>
        <v>192</v>
      </c>
      <c r="N4793" s="6">
        <f t="shared" si="672"/>
        <v>18</v>
      </c>
      <c r="O4793" s="9" t="str">
        <f>IF(AND($B4793&lt;&gt;"",$C4793&lt;&gt;"",$B4793&lt;=$C4793),INDEX(Szabalyok!$C:$C,$N4793),"")</f>
        <v/>
      </c>
      <c r="P4793">
        <f t="shared" si="674"/>
        <v>0</v>
      </c>
    </row>
    <row r="4794" spans="1:16" x14ac:dyDescent="0.35">
      <c r="A4794">
        <f t="shared" si="673"/>
        <v>0</v>
      </c>
      <c r="B4794" s="4" t="str">
        <f>IF($M4794&gt;300,"",IF(OR(INDEX(Bemenet!$E$2:$E$301,$M4794)="",INDEX(Bemenet!$F$2:$F$301,$M4794)=""),"",MAX(INDEX(Bemenet!$E$2:$E$301,$M4794),INDEX(Szabalyok!$A:$A,$N4794))))</f>
        <v/>
      </c>
      <c r="C4794" s="4" t="str">
        <f>IF($B4794="","",MIN(INDEX(Bemenet!$F$2:$F$301,$M4794),INDEX(Szabalyok!$B:$B,$N4794)))</f>
        <v/>
      </c>
      <c r="D4794" s="5" t="str">
        <f>IF(AND($B4794&lt;&gt;"",$C4794&lt;&gt;"",$B4794&lt;=$C4794),INDEX(Bemenet!$G$2:$G$301,$M4794),"")</f>
        <v/>
      </c>
      <c r="E4794" s="6" t="str">
        <f>IF(AND($B4794&lt;&gt;"",$C4794&lt;&gt;"",$B4794&lt;=$C4794),INDEX(Bemenet!$D$2:$D$301,$M4794),"")</f>
        <v/>
      </c>
      <c r="F4794" s="5" t="str">
        <f t="shared" si="666"/>
        <v/>
      </c>
      <c r="G4794" s="5" t="str">
        <f t="shared" si="667"/>
        <v/>
      </c>
      <c r="H4794" s="9" t="str">
        <f t="shared" si="668"/>
        <v/>
      </c>
      <c r="I4794" s="5" t="str">
        <f t="shared" si="669"/>
        <v/>
      </c>
      <c r="J4794" s="5" t="str">
        <f>IF(OR($L4794="",NOT(COUNTIFS($L$2:$L4794,$L4794)=1)),"",SUMIFS($G:$G,$L:$L,$L4794))</f>
        <v/>
      </c>
      <c r="K4794" s="5" t="str">
        <f>IF(OR($L4794="",NOT(COUNTIFS($L$2:$L4794,$L4794)=1)),"",SUMIFS($I:$I,$L:$L,$L4794))</f>
        <v/>
      </c>
      <c r="L4794" s="6" t="str">
        <f t="shared" si="670"/>
        <v/>
      </c>
      <c r="M4794" s="6">
        <f t="shared" si="671"/>
        <v>192</v>
      </c>
      <c r="N4794" s="6">
        <f t="shared" si="672"/>
        <v>19</v>
      </c>
      <c r="O4794" s="9" t="str">
        <f>IF(AND($B4794&lt;&gt;"",$C4794&lt;&gt;"",$B4794&lt;=$C4794),INDEX(Szabalyok!$C:$C,$N4794),"")</f>
        <v/>
      </c>
      <c r="P4794">
        <f t="shared" si="674"/>
        <v>0</v>
      </c>
    </row>
    <row r="4795" spans="1:16" x14ac:dyDescent="0.35">
      <c r="A4795">
        <f t="shared" si="673"/>
        <v>0</v>
      </c>
      <c r="B4795" s="4" t="str">
        <f>IF($M4795&gt;300,"",IF(OR(INDEX(Bemenet!$E$2:$E$301,$M4795)="",INDEX(Bemenet!$F$2:$F$301,$M4795)=""),"",MAX(INDEX(Bemenet!$E$2:$E$301,$M4795),INDEX(Szabalyok!$A:$A,$N4795))))</f>
        <v/>
      </c>
      <c r="C4795" s="4" t="str">
        <f>IF($B4795="","",MIN(INDEX(Bemenet!$F$2:$F$301,$M4795),INDEX(Szabalyok!$B:$B,$N4795)))</f>
        <v/>
      </c>
      <c r="D4795" s="5" t="str">
        <f>IF(AND($B4795&lt;&gt;"",$C4795&lt;&gt;"",$B4795&lt;=$C4795),INDEX(Bemenet!$G$2:$G$301,$M4795),"")</f>
        <v/>
      </c>
      <c r="E4795" s="6" t="str">
        <f>IF(AND($B4795&lt;&gt;"",$C4795&lt;&gt;"",$B4795&lt;=$C4795),INDEX(Bemenet!$D$2:$D$301,$M4795),"")</f>
        <v/>
      </c>
      <c r="F4795" s="5" t="str">
        <f t="shared" si="666"/>
        <v/>
      </c>
      <c r="G4795" s="5" t="str">
        <f t="shared" si="667"/>
        <v/>
      </c>
      <c r="H4795" s="9" t="str">
        <f t="shared" si="668"/>
        <v/>
      </c>
      <c r="I4795" s="5" t="str">
        <f t="shared" si="669"/>
        <v/>
      </c>
      <c r="J4795" s="5" t="str">
        <f>IF(OR($L4795="",NOT(COUNTIFS($L$2:$L4795,$L4795)=1)),"",SUMIFS($G:$G,$L:$L,$L4795))</f>
        <v/>
      </c>
      <c r="K4795" s="5" t="str">
        <f>IF(OR($L4795="",NOT(COUNTIFS($L$2:$L4795,$L4795)=1)),"",SUMIFS($I:$I,$L:$L,$L4795))</f>
        <v/>
      </c>
      <c r="L4795" s="6" t="str">
        <f t="shared" si="670"/>
        <v/>
      </c>
      <c r="M4795" s="6">
        <f t="shared" si="671"/>
        <v>192</v>
      </c>
      <c r="N4795" s="6">
        <f t="shared" si="672"/>
        <v>20</v>
      </c>
      <c r="O4795" s="9" t="str">
        <f>IF(AND($B4795&lt;&gt;"",$C4795&lt;&gt;"",$B4795&lt;=$C4795),INDEX(Szabalyok!$C:$C,$N4795),"")</f>
        <v/>
      </c>
      <c r="P4795">
        <f t="shared" si="674"/>
        <v>0</v>
      </c>
    </row>
    <row r="4796" spans="1:16" x14ac:dyDescent="0.35">
      <c r="A4796">
        <f t="shared" si="673"/>
        <v>0</v>
      </c>
      <c r="B4796" s="4" t="str">
        <f>IF($M4796&gt;300,"",IF(OR(INDEX(Bemenet!$E$2:$E$301,$M4796)="",INDEX(Bemenet!$F$2:$F$301,$M4796)=""),"",MAX(INDEX(Bemenet!$E$2:$E$301,$M4796),INDEX(Szabalyok!$A:$A,$N4796))))</f>
        <v/>
      </c>
      <c r="C4796" s="4" t="str">
        <f>IF($B4796="","",MIN(INDEX(Bemenet!$F$2:$F$301,$M4796),INDEX(Szabalyok!$B:$B,$N4796)))</f>
        <v/>
      </c>
      <c r="D4796" s="5" t="str">
        <f>IF(AND($B4796&lt;&gt;"",$C4796&lt;&gt;"",$B4796&lt;=$C4796),INDEX(Bemenet!$G$2:$G$301,$M4796),"")</f>
        <v/>
      </c>
      <c r="E4796" s="6" t="str">
        <f>IF(AND($B4796&lt;&gt;"",$C4796&lt;&gt;"",$B4796&lt;=$C4796),INDEX(Bemenet!$D$2:$D$301,$M4796),"")</f>
        <v/>
      </c>
      <c r="F4796" s="5" t="str">
        <f t="shared" si="666"/>
        <v/>
      </c>
      <c r="G4796" s="5" t="str">
        <f t="shared" si="667"/>
        <v/>
      </c>
      <c r="H4796" s="9" t="str">
        <f t="shared" si="668"/>
        <v/>
      </c>
      <c r="I4796" s="5" t="str">
        <f t="shared" si="669"/>
        <v/>
      </c>
      <c r="J4796" s="5" t="str">
        <f>IF(OR($L4796="",NOT(COUNTIFS($L$2:$L4796,$L4796)=1)),"",SUMIFS($G:$G,$L:$L,$L4796))</f>
        <v/>
      </c>
      <c r="K4796" s="5" t="str">
        <f>IF(OR($L4796="",NOT(COUNTIFS($L$2:$L4796,$L4796)=1)),"",SUMIFS($I:$I,$L:$L,$L4796))</f>
        <v/>
      </c>
      <c r="L4796" s="6" t="str">
        <f t="shared" si="670"/>
        <v/>
      </c>
      <c r="M4796" s="6">
        <f t="shared" si="671"/>
        <v>192</v>
      </c>
      <c r="N4796" s="6">
        <f t="shared" si="672"/>
        <v>21</v>
      </c>
      <c r="O4796" s="9" t="str">
        <f>IF(AND($B4796&lt;&gt;"",$C4796&lt;&gt;"",$B4796&lt;=$C4796),INDEX(Szabalyok!$C:$C,$N4796),"")</f>
        <v/>
      </c>
      <c r="P4796">
        <f t="shared" si="674"/>
        <v>0</v>
      </c>
    </row>
    <row r="4797" spans="1:16" x14ac:dyDescent="0.35">
      <c r="A4797">
        <f t="shared" si="673"/>
        <v>0</v>
      </c>
      <c r="B4797" s="4" t="str">
        <f>IF($M4797&gt;300,"",IF(OR(INDEX(Bemenet!$E$2:$E$301,$M4797)="",INDEX(Bemenet!$F$2:$F$301,$M4797)=""),"",MAX(INDEX(Bemenet!$E$2:$E$301,$M4797),INDEX(Szabalyok!$A:$A,$N4797))))</f>
        <v/>
      </c>
      <c r="C4797" s="4" t="str">
        <f>IF($B4797="","",MIN(INDEX(Bemenet!$F$2:$F$301,$M4797),INDEX(Szabalyok!$B:$B,$N4797)))</f>
        <v/>
      </c>
      <c r="D4797" s="5" t="str">
        <f>IF(AND($B4797&lt;&gt;"",$C4797&lt;&gt;"",$B4797&lt;=$C4797),INDEX(Bemenet!$G$2:$G$301,$M4797),"")</f>
        <v/>
      </c>
      <c r="E4797" s="6" t="str">
        <f>IF(AND($B4797&lt;&gt;"",$C4797&lt;&gt;"",$B4797&lt;=$C4797),INDEX(Bemenet!$D$2:$D$301,$M4797),"")</f>
        <v/>
      </c>
      <c r="F4797" s="5" t="str">
        <f t="shared" si="666"/>
        <v/>
      </c>
      <c r="G4797" s="5" t="str">
        <f t="shared" si="667"/>
        <v/>
      </c>
      <c r="H4797" s="9" t="str">
        <f t="shared" si="668"/>
        <v/>
      </c>
      <c r="I4797" s="5" t="str">
        <f t="shared" si="669"/>
        <v/>
      </c>
      <c r="J4797" s="5" t="str">
        <f>IF(OR($L4797="",NOT(COUNTIFS($L$2:$L4797,$L4797)=1)),"",SUMIFS($G:$G,$L:$L,$L4797))</f>
        <v/>
      </c>
      <c r="K4797" s="5" t="str">
        <f>IF(OR($L4797="",NOT(COUNTIFS($L$2:$L4797,$L4797)=1)),"",SUMIFS($I:$I,$L:$L,$L4797))</f>
        <v/>
      </c>
      <c r="L4797" s="6" t="str">
        <f t="shared" si="670"/>
        <v/>
      </c>
      <c r="M4797" s="6">
        <f t="shared" si="671"/>
        <v>192</v>
      </c>
      <c r="N4797" s="6">
        <f t="shared" si="672"/>
        <v>22</v>
      </c>
      <c r="O4797" s="9" t="str">
        <f>IF(AND($B4797&lt;&gt;"",$C4797&lt;&gt;"",$B4797&lt;=$C4797),INDEX(Szabalyok!$C:$C,$N4797),"")</f>
        <v/>
      </c>
      <c r="P4797">
        <f t="shared" si="674"/>
        <v>0</v>
      </c>
    </row>
    <row r="4798" spans="1:16" x14ac:dyDescent="0.35">
      <c r="A4798">
        <f t="shared" si="673"/>
        <v>0</v>
      </c>
      <c r="B4798" s="4" t="str">
        <f>IF($M4798&gt;300,"",IF(OR(INDEX(Bemenet!$E$2:$E$301,$M4798)="",INDEX(Bemenet!$F$2:$F$301,$M4798)=""),"",MAX(INDEX(Bemenet!$E$2:$E$301,$M4798),INDEX(Szabalyok!$A:$A,$N4798))))</f>
        <v/>
      </c>
      <c r="C4798" s="4" t="str">
        <f>IF($B4798="","",MIN(INDEX(Bemenet!$F$2:$F$301,$M4798),INDEX(Szabalyok!$B:$B,$N4798)))</f>
        <v/>
      </c>
      <c r="D4798" s="5" t="str">
        <f>IF(AND($B4798&lt;&gt;"",$C4798&lt;&gt;"",$B4798&lt;=$C4798),INDEX(Bemenet!$G$2:$G$301,$M4798),"")</f>
        <v/>
      </c>
      <c r="E4798" s="6" t="str">
        <f>IF(AND($B4798&lt;&gt;"",$C4798&lt;&gt;"",$B4798&lt;=$C4798),INDEX(Bemenet!$D$2:$D$301,$M4798),"")</f>
        <v/>
      </c>
      <c r="F4798" s="5" t="str">
        <f t="shared" si="666"/>
        <v/>
      </c>
      <c r="G4798" s="5" t="str">
        <f t="shared" si="667"/>
        <v/>
      </c>
      <c r="H4798" s="9" t="str">
        <f t="shared" si="668"/>
        <v/>
      </c>
      <c r="I4798" s="5" t="str">
        <f t="shared" si="669"/>
        <v/>
      </c>
      <c r="J4798" s="5" t="str">
        <f>IF(OR($L4798="",NOT(COUNTIFS($L$2:$L4798,$L4798)=1)),"",SUMIFS($G:$G,$L:$L,$L4798))</f>
        <v/>
      </c>
      <c r="K4798" s="5" t="str">
        <f>IF(OR($L4798="",NOT(COUNTIFS($L$2:$L4798,$L4798)=1)),"",SUMIFS($I:$I,$L:$L,$L4798))</f>
        <v/>
      </c>
      <c r="L4798" s="6" t="str">
        <f t="shared" si="670"/>
        <v/>
      </c>
      <c r="M4798" s="6">
        <f t="shared" si="671"/>
        <v>192</v>
      </c>
      <c r="N4798" s="6">
        <f t="shared" si="672"/>
        <v>23</v>
      </c>
      <c r="O4798" s="9" t="str">
        <f>IF(AND($B4798&lt;&gt;"",$C4798&lt;&gt;"",$B4798&lt;=$C4798),INDEX(Szabalyok!$C:$C,$N4798),"")</f>
        <v/>
      </c>
      <c r="P4798">
        <f t="shared" si="674"/>
        <v>0</v>
      </c>
    </row>
    <row r="4799" spans="1:16" x14ac:dyDescent="0.35">
      <c r="A4799">
        <f t="shared" si="673"/>
        <v>0</v>
      </c>
      <c r="B4799" s="4" t="str">
        <f>IF($M4799&gt;300,"",IF(OR(INDEX(Bemenet!$E$2:$E$301,$M4799)="",INDEX(Bemenet!$F$2:$F$301,$M4799)=""),"",MAX(INDEX(Bemenet!$E$2:$E$301,$M4799),INDEX(Szabalyok!$A:$A,$N4799))))</f>
        <v/>
      </c>
      <c r="C4799" s="4" t="str">
        <f>IF($B4799="","",MIN(INDEX(Bemenet!$F$2:$F$301,$M4799),INDEX(Szabalyok!$B:$B,$N4799)))</f>
        <v/>
      </c>
      <c r="D4799" s="5" t="str">
        <f>IF(AND($B4799&lt;&gt;"",$C4799&lt;&gt;"",$B4799&lt;=$C4799),INDEX(Bemenet!$G$2:$G$301,$M4799),"")</f>
        <v/>
      </c>
      <c r="E4799" s="6" t="str">
        <f>IF(AND($B4799&lt;&gt;"",$C4799&lt;&gt;"",$B4799&lt;=$C4799),INDEX(Bemenet!$D$2:$D$301,$M4799),"")</f>
        <v/>
      </c>
      <c r="F4799" s="5" t="str">
        <f t="shared" si="666"/>
        <v/>
      </c>
      <c r="G4799" s="5" t="str">
        <f t="shared" si="667"/>
        <v/>
      </c>
      <c r="H4799" s="9" t="str">
        <f t="shared" si="668"/>
        <v/>
      </c>
      <c r="I4799" s="5" t="str">
        <f t="shared" si="669"/>
        <v/>
      </c>
      <c r="J4799" s="5" t="str">
        <f>IF(OR($L4799="",NOT(COUNTIFS($L$2:$L4799,$L4799)=1)),"",SUMIFS($G:$G,$L:$L,$L4799))</f>
        <v/>
      </c>
      <c r="K4799" s="5" t="str">
        <f>IF(OR($L4799="",NOT(COUNTIFS($L$2:$L4799,$L4799)=1)),"",SUMIFS($I:$I,$L:$L,$L4799))</f>
        <v/>
      </c>
      <c r="L4799" s="6" t="str">
        <f t="shared" si="670"/>
        <v/>
      </c>
      <c r="M4799" s="6">
        <f t="shared" si="671"/>
        <v>192</v>
      </c>
      <c r="N4799" s="6">
        <f t="shared" si="672"/>
        <v>24</v>
      </c>
      <c r="O4799" s="9" t="str">
        <f>IF(AND($B4799&lt;&gt;"",$C4799&lt;&gt;"",$B4799&lt;=$C4799),INDEX(Szabalyok!$C:$C,$N4799),"")</f>
        <v/>
      </c>
      <c r="P4799">
        <f t="shared" si="674"/>
        <v>0</v>
      </c>
    </row>
    <row r="4800" spans="1:16" x14ac:dyDescent="0.35">
      <c r="A4800">
        <f t="shared" si="673"/>
        <v>0</v>
      </c>
      <c r="B4800" s="4" t="str">
        <f>IF($M4800&gt;300,"",IF(OR(INDEX(Bemenet!$E$2:$E$301,$M4800)="",INDEX(Bemenet!$F$2:$F$301,$M4800)=""),"",MAX(INDEX(Bemenet!$E$2:$E$301,$M4800),INDEX(Szabalyok!$A:$A,$N4800))))</f>
        <v/>
      </c>
      <c r="C4800" s="4" t="str">
        <f>IF($B4800="","",MIN(INDEX(Bemenet!$F$2:$F$301,$M4800),INDEX(Szabalyok!$B:$B,$N4800)))</f>
        <v/>
      </c>
      <c r="D4800" s="5" t="str">
        <f>IF(AND($B4800&lt;&gt;"",$C4800&lt;&gt;"",$B4800&lt;=$C4800),INDEX(Bemenet!$G$2:$G$301,$M4800),"")</f>
        <v/>
      </c>
      <c r="E4800" s="6" t="str">
        <f>IF(AND($B4800&lt;&gt;"",$C4800&lt;&gt;"",$B4800&lt;=$C4800),INDEX(Bemenet!$D$2:$D$301,$M4800),"")</f>
        <v/>
      </c>
      <c r="F4800" s="5" t="str">
        <f t="shared" si="666"/>
        <v/>
      </c>
      <c r="G4800" s="5" t="str">
        <f t="shared" si="667"/>
        <v/>
      </c>
      <c r="H4800" s="9" t="str">
        <f t="shared" si="668"/>
        <v/>
      </c>
      <c r="I4800" s="5" t="str">
        <f t="shared" si="669"/>
        <v/>
      </c>
      <c r="J4800" s="5" t="str">
        <f>IF(OR($L4800="",NOT(COUNTIFS($L$2:$L4800,$L4800)=1)),"",SUMIFS($G:$G,$L:$L,$L4800))</f>
        <v/>
      </c>
      <c r="K4800" s="5" t="str">
        <f>IF(OR($L4800="",NOT(COUNTIFS($L$2:$L4800,$L4800)=1)),"",SUMIFS($I:$I,$L:$L,$L4800))</f>
        <v/>
      </c>
      <c r="L4800" s="6" t="str">
        <f t="shared" si="670"/>
        <v/>
      </c>
      <c r="M4800" s="6">
        <f t="shared" si="671"/>
        <v>192</v>
      </c>
      <c r="N4800" s="6">
        <f t="shared" si="672"/>
        <v>25</v>
      </c>
      <c r="O4800" s="9" t="str">
        <f>IF(AND($B4800&lt;&gt;"",$C4800&lt;&gt;"",$B4800&lt;=$C4800),INDEX(Szabalyok!$C:$C,$N4800),"")</f>
        <v/>
      </c>
      <c r="P4800">
        <f t="shared" si="674"/>
        <v>0</v>
      </c>
    </row>
    <row r="4801" spans="1:16" x14ac:dyDescent="0.35">
      <c r="A4801">
        <f t="shared" si="673"/>
        <v>0</v>
      </c>
      <c r="B4801" s="4" t="str">
        <f>IF($M4801&gt;300,"",IF(OR(INDEX(Bemenet!$E$2:$E$301,$M4801)="",INDEX(Bemenet!$F$2:$F$301,$M4801)=""),"",MAX(INDEX(Bemenet!$E$2:$E$301,$M4801),INDEX(Szabalyok!$A:$A,$N4801))))</f>
        <v/>
      </c>
      <c r="C4801" s="4" t="str">
        <f>IF($B4801="","",MIN(INDEX(Bemenet!$F$2:$F$301,$M4801),INDEX(Szabalyok!$B:$B,$N4801)))</f>
        <v/>
      </c>
      <c r="D4801" s="5" t="str">
        <f>IF(AND($B4801&lt;&gt;"",$C4801&lt;&gt;"",$B4801&lt;=$C4801),INDEX(Bemenet!$G$2:$G$301,$M4801),"")</f>
        <v/>
      </c>
      <c r="E4801" s="6" t="str">
        <f>IF(AND($B4801&lt;&gt;"",$C4801&lt;&gt;"",$B4801&lt;=$C4801),INDEX(Bemenet!$D$2:$D$301,$M4801),"")</f>
        <v/>
      </c>
      <c r="F4801" s="5" t="str">
        <f t="shared" si="666"/>
        <v/>
      </c>
      <c r="G4801" s="5" t="str">
        <f t="shared" si="667"/>
        <v/>
      </c>
      <c r="H4801" s="9" t="str">
        <f t="shared" si="668"/>
        <v/>
      </c>
      <c r="I4801" s="5" t="str">
        <f t="shared" si="669"/>
        <v/>
      </c>
      <c r="J4801" s="5" t="str">
        <f>IF(OR($L4801="",NOT(COUNTIFS($L$2:$L4801,$L4801)=1)),"",SUMIFS($G:$G,$L:$L,$L4801))</f>
        <v/>
      </c>
      <c r="K4801" s="5" t="str">
        <f>IF(OR($L4801="",NOT(COUNTIFS($L$2:$L4801,$L4801)=1)),"",SUMIFS($I:$I,$L:$L,$L4801))</f>
        <v/>
      </c>
      <c r="L4801" s="6" t="str">
        <f t="shared" si="670"/>
        <v/>
      </c>
      <c r="M4801" s="6">
        <f t="shared" si="671"/>
        <v>192</v>
      </c>
      <c r="N4801" s="6">
        <f t="shared" si="672"/>
        <v>26</v>
      </c>
      <c r="O4801" s="9" t="str">
        <f>IF(AND($B4801&lt;&gt;"",$C4801&lt;&gt;"",$B4801&lt;=$C4801),INDEX(Szabalyok!$C:$C,$N4801),"")</f>
        <v/>
      </c>
      <c r="P4801">
        <f t="shared" si="674"/>
        <v>0</v>
      </c>
    </row>
    <row r="4802" spans="1:16" x14ac:dyDescent="0.35">
      <c r="A4802">
        <f t="shared" si="673"/>
        <v>0</v>
      </c>
      <c r="B4802" s="4" t="str">
        <f>IF($M4802&gt;300,"",IF(OR(INDEX(Bemenet!$E$2:$E$301,$M4802)="",INDEX(Bemenet!$F$2:$F$301,$M4802)=""),"",MAX(INDEX(Bemenet!$E$2:$E$301,$M4802),INDEX(Szabalyok!$A:$A,$N4802))))</f>
        <v/>
      </c>
      <c r="C4802" s="4" t="str">
        <f>IF($B4802="","",MIN(INDEX(Bemenet!$F$2:$F$301,$M4802),INDEX(Szabalyok!$B:$B,$N4802)))</f>
        <v/>
      </c>
      <c r="D4802" s="5" t="str">
        <f>IF(AND($B4802&lt;&gt;"",$C4802&lt;&gt;"",$B4802&lt;=$C4802),INDEX(Bemenet!$G$2:$G$301,$M4802),"")</f>
        <v/>
      </c>
      <c r="E4802" s="6" t="str">
        <f>IF(AND($B4802&lt;&gt;"",$C4802&lt;&gt;"",$B4802&lt;=$C4802),INDEX(Bemenet!$D$2:$D$301,$M4802),"")</f>
        <v/>
      </c>
      <c r="F4802" s="5" t="str">
        <f t="shared" ref="F4802:F4865" si="675">IF(AND($B4802&lt;&gt;"",$C4802&lt;&gt;"",$B4802&lt;=$C4802),$C4802-$B4802+1,"")</f>
        <v/>
      </c>
      <c r="G4802" s="5" t="str">
        <f t="shared" ref="G4802:G4865" si="676">IF($F4802="","",$F4802*$D4802)</f>
        <v/>
      </c>
      <c r="H4802" s="9" t="str">
        <f t="shared" ref="H4802:H4865" si="677">IF($G4802="","",$O4802)</f>
        <v/>
      </c>
      <c r="I4802" s="5" t="str">
        <f t="shared" ref="I4802:I4865" si="678">IF($G4802="","",$G4802*IF($H4802="",$O4802,$H4802)/100)</f>
        <v/>
      </c>
      <c r="J4802" s="5" t="str">
        <f>IF(OR($L4802="",NOT(COUNTIFS($L$2:$L4802,$L4802)=1)),"",SUMIFS($G:$G,$L:$L,$L4802))</f>
        <v/>
      </c>
      <c r="K4802" s="5" t="str">
        <f>IF(OR($L4802="",NOT(COUNTIFS($L$2:$L4802,$L4802)=1)),"",SUMIFS($I:$I,$L:$L,$L4802))</f>
        <v/>
      </c>
      <c r="L4802" s="6" t="str">
        <f t="shared" ref="L4802:L4865" si="679">IF($B4802="","",YEAR($B4802))</f>
        <v/>
      </c>
      <c r="M4802" s="6">
        <f t="shared" ref="M4802:M4865" si="680">INT((ROW()-2)/25)+1</f>
        <v>193</v>
      </c>
      <c r="N4802" s="6">
        <f t="shared" ref="N4802:N4865" si="681">MOD(ROW()-2,25)+2</f>
        <v>2</v>
      </c>
      <c r="O4802" s="9" t="str">
        <f>IF(AND($B4802&lt;&gt;"",$C4802&lt;&gt;"",$B4802&lt;=$C4802),INDEX(Szabalyok!$C:$C,$N4802),"")</f>
        <v/>
      </c>
      <c r="P4802">
        <f t="shared" si="674"/>
        <v>0</v>
      </c>
    </row>
    <row r="4803" spans="1:16" x14ac:dyDescent="0.35">
      <c r="A4803">
        <f t="shared" si="673"/>
        <v>0</v>
      </c>
      <c r="B4803" s="4" t="str">
        <f>IF($M4803&gt;300,"",IF(OR(INDEX(Bemenet!$E$2:$E$301,$M4803)="",INDEX(Bemenet!$F$2:$F$301,$M4803)=""),"",MAX(INDEX(Bemenet!$E$2:$E$301,$M4803),INDEX(Szabalyok!$A:$A,$N4803))))</f>
        <v/>
      </c>
      <c r="C4803" s="4" t="str">
        <f>IF($B4803="","",MIN(INDEX(Bemenet!$F$2:$F$301,$M4803),INDEX(Szabalyok!$B:$B,$N4803)))</f>
        <v/>
      </c>
      <c r="D4803" s="5" t="str">
        <f>IF(AND($B4803&lt;&gt;"",$C4803&lt;&gt;"",$B4803&lt;=$C4803),INDEX(Bemenet!$G$2:$G$301,$M4803),"")</f>
        <v/>
      </c>
      <c r="E4803" s="6" t="str">
        <f>IF(AND($B4803&lt;&gt;"",$C4803&lt;&gt;"",$B4803&lt;=$C4803),INDEX(Bemenet!$D$2:$D$301,$M4803),"")</f>
        <v/>
      </c>
      <c r="F4803" s="5" t="str">
        <f t="shared" si="675"/>
        <v/>
      </c>
      <c r="G4803" s="5" t="str">
        <f t="shared" si="676"/>
        <v/>
      </c>
      <c r="H4803" s="9" t="str">
        <f t="shared" si="677"/>
        <v/>
      </c>
      <c r="I4803" s="5" t="str">
        <f t="shared" si="678"/>
        <v/>
      </c>
      <c r="J4803" s="5" t="str">
        <f>IF(OR($L4803="",NOT(COUNTIFS($L$2:$L4803,$L4803)=1)),"",SUMIFS($G:$G,$L:$L,$L4803))</f>
        <v/>
      </c>
      <c r="K4803" s="5" t="str">
        <f>IF(OR($L4803="",NOT(COUNTIFS($L$2:$L4803,$L4803)=1)),"",SUMIFS($I:$I,$L:$L,$L4803))</f>
        <v/>
      </c>
      <c r="L4803" s="6" t="str">
        <f t="shared" si="679"/>
        <v/>
      </c>
      <c r="M4803" s="6">
        <f t="shared" si="680"/>
        <v>193</v>
      </c>
      <c r="N4803" s="6">
        <f t="shared" si="681"/>
        <v>3</v>
      </c>
      <c r="O4803" s="9" t="str">
        <f>IF(AND($B4803&lt;&gt;"",$C4803&lt;&gt;"",$B4803&lt;=$C4803),INDEX(Szabalyok!$C:$C,$N4803),"")</f>
        <v/>
      </c>
      <c r="P4803">
        <f t="shared" si="674"/>
        <v>0</v>
      </c>
    </row>
    <row r="4804" spans="1:16" x14ac:dyDescent="0.35">
      <c r="A4804">
        <f t="shared" ref="A4804:A4867" si="682">IF(P4804=P4803,0,P4804)</f>
        <v>0</v>
      </c>
      <c r="B4804" s="4" t="str">
        <f>IF($M4804&gt;300,"",IF(OR(INDEX(Bemenet!$E$2:$E$301,$M4804)="",INDEX(Bemenet!$F$2:$F$301,$M4804)=""),"",MAX(INDEX(Bemenet!$E$2:$E$301,$M4804),INDEX(Szabalyok!$A:$A,$N4804))))</f>
        <v/>
      </c>
      <c r="C4804" s="4" t="str">
        <f>IF($B4804="","",MIN(INDEX(Bemenet!$F$2:$F$301,$M4804),INDEX(Szabalyok!$B:$B,$N4804)))</f>
        <v/>
      </c>
      <c r="D4804" s="5" t="str">
        <f>IF(AND($B4804&lt;&gt;"",$C4804&lt;&gt;"",$B4804&lt;=$C4804),INDEX(Bemenet!$G$2:$G$301,$M4804),"")</f>
        <v/>
      </c>
      <c r="E4804" s="6" t="str">
        <f>IF(AND($B4804&lt;&gt;"",$C4804&lt;&gt;"",$B4804&lt;=$C4804),INDEX(Bemenet!$D$2:$D$301,$M4804),"")</f>
        <v/>
      </c>
      <c r="F4804" s="5" t="str">
        <f t="shared" si="675"/>
        <v/>
      </c>
      <c r="G4804" s="5" t="str">
        <f t="shared" si="676"/>
        <v/>
      </c>
      <c r="H4804" s="9" t="str">
        <f t="shared" si="677"/>
        <v/>
      </c>
      <c r="I4804" s="5" t="str">
        <f t="shared" si="678"/>
        <v/>
      </c>
      <c r="J4804" s="5" t="str">
        <f>IF(OR($L4804="",NOT(COUNTIFS($L$2:$L4804,$L4804)=1)),"",SUMIFS($G:$G,$L:$L,$L4804))</f>
        <v/>
      </c>
      <c r="K4804" s="5" t="str">
        <f>IF(OR($L4804="",NOT(COUNTIFS($L$2:$L4804,$L4804)=1)),"",SUMIFS($I:$I,$L:$L,$L4804))</f>
        <v/>
      </c>
      <c r="L4804" s="6" t="str">
        <f t="shared" si="679"/>
        <v/>
      </c>
      <c r="M4804" s="6">
        <f t="shared" si="680"/>
        <v>193</v>
      </c>
      <c r="N4804" s="6">
        <f t="shared" si="681"/>
        <v>4</v>
      </c>
      <c r="O4804" s="9" t="str">
        <f>IF(AND($B4804&lt;&gt;"",$C4804&lt;&gt;"",$B4804&lt;=$C4804),INDEX(Szabalyok!$C:$C,$N4804),"")</f>
        <v/>
      </c>
      <c r="P4804">
        <f t="shared" ref="P4804:P4867" si="683">IF(D4804="",P4803,P4803+1)</f>
        <v>0</v>
      </c>
    </row>
    <row r="4805" spans="1:16" x14ac:dyDescent="0.35">
      <c r="A4805">
        <f t="shared" si="682"/>
        <v>0</v>
      </c>
      <c r="B4805" s="4" t="str">
        <f>IF($M4805&gt;300,"",IF(OR(INDEX(Bemenet!$E$2:$E$301,$M4805)="",INDEX(Bemenet!$F$2:$F$301,$M4805)=""),"",MAX(INDEX(Bemenet!$E$2:$E$301,$M4805),INDEX(Szabalyok!$A:$A,$N4805))))</f>
        <v/>
      </c>
      <c r="C4805" s="4" t="str">
        <f>IF($B4805="","",MIN(INDEX(Bemenet!$F$2:$F$301,$M4805),INDEX(Szabalyok!$B:$B,$N4805)))</f>
        <v/>
      </c>
      <c r="D4805" s="5" t="str">
        <f>IF(AND($B4805&lt;&gt;"",$C4805&lt;&gt;"",$B4805&lt;=$C4805),INDEX(Bemenet!$G$2:$G$301,$M4805),"")</f>
        <v/>
      </c>
      <c r="E4805" s="6" t="str">
        <f>IF(AND($B4805&lt;&gt;"",$C4805&lt;&gt;"",$B4805&lt;=$C4805),INDEX(Bemenet!$D$2:$D$301,$M4805),"")</f>
        <v/>
      </c>
      <c r="F4805" s="5" t="str">
        <f t="shared" si="675"/>
        <v/>
      </c>
      <c r="G4805" s="5" t="str">
        <f t="shared" si="676"/>
        <v/>
      </c>
      <c r="H4805" s="9" t="str">
        <f t="shared" si="677"/>
        <v/>
      </c>
      <c r="I4805" s="5" t="str">
        <f t="shared" si="678"/>
        <v/>
      </c>
      <c r="J4805" s="5" t="str">
        <f>IF(OR($L4805="",NOT(COUNTIFS($L$2:$L4805,$L4805)=1)),"",SUMIFS($G:$G,$L:$L,$L4805))</f>
        <v/>
      </c>
      <c r="K4805" s="5" t="str">
        <f>IF(OR($L4805="",NOT(COUNTIFS($L$2:$L4805,$L4805)=1)),"",SUMIFS($I:$I,$L:$L,$L4805))</f>
        <v/>
      </c>
      <c r="L4805" s="6" t="str">
        <f t="shared" si="679"/>
        <v/>
      </c>
      <c r="M4805" s="6">
        <f t="shared" si="680"/>
        <v>193</v>
      </c>
      <c r="N4805" s="6">
        <f t="shared" si="681"/>
        <v>5</v>
      </c>
      <c r="O4805" s="9" t="str">
        <f>IF(AND($B4805&lt;&gt;"",$C4805&lt;&gt;"",$B4805&lt;=$C4805),INDEX(Szabalyok!$C:$C,$N4805),"")</f>
        <v/>
      </c>
      <c r="P4805">
        <f t="shared" si="683"/>
        <v>0</v>
      </c>
    </row>
    <row r="4806" spans="1:16" x14ac:dyDescent="0.35">
      <c r="A4806">
        <f t="shared" si="682"/>
        <v>0</v>
      </c>
      <c r="B4806" s="4" t="str">
        <f>IF($M4806&gt;300,"",IF(OR(INDEX(Bemenet!$E$2:$E$301,$M4806)="",INDEX(Bemenet!$F$2:$F$301,$M4806)=""),"",MAX(INDEX(Bemenet!$E$2:$E$301,$M4806),INDEX(Szabalyok!$A:$A,$N4806))))</f>
        <v/>
      </c>
      <c r="C4806" s="4" t="str">
        <f>IF($B4806="","",MIN(INDEX(Bemenet!$F$2:$F$301,$M4806),INDEX(Szabalyok!$B:$B,$N4806)))</f>
        <v/>
      </c>
      <c r="D4806" s="5" t="str">
        <f>IF(AND($B4806&lt;&gt;"",$C4806&lt;&gt;"",$B4806&lt;=$C4806),INDEX(Bemenet!$G$2:$G$301,$M4806),"")</f>
        <v/>
      </c>
      <c r="E4806" s="6" t="str">
        <f>IF(AND($B4806&lt;&gt;"",$C4806&lt;&gt;"",$B4806&lt;=$C4806),INDEX(Bemenet!$D$2:$D$301,$M4806),"")</f>
        <v/>
      </c>
      <c r="F4806" s="5" t="str">
        <f t="shared" si="675"/>
        <v/>
      </c>
      <c r="G4806" s="5" t="str">
        <f t="shared" si="676"/>
        <v/>
      </c>
      <c r="H4806" s="9" t="str">
        <f t="shared" si="677"/>
        <v/>
      </c>
      <c r="I4806" s="5" t="str">
        <f t="shared" si="678"/>
        <v/>
      </c>
      <c r="J4806" s="5" t="str">
        <f>IF(OR($L4806="",NOT(COUNTIFS($L$2:$L4806,$L4806)=1)),"",SUMIFS($G:$G,$L:$L,$L4806))</f>
        <v/>
      </c>
      <c r="K4806" s="5" t="str">
        <f>IF(OR($L4806="",NOT(COUNTIFS($L$2:$L4806,$L4806)=1)),"",SUMIFS($I:$I,$L:$L,$L4806))</f>
        <v/>
      </c>
      <c r="L4806" s="6" t="str">
        <f t="shared" si="679"/>
        <v/>
      </c>
      <c r="M4806" s="6">
        <f t="shared" si="680"/>
        <v>193</v>
      </c>
      <c r="N4806" s="6">
        <f t="shared" si="681"/>
        <v>6</v>
      </c>
      <c r="O4806" s="9" t="str">
        <f>IF(AND($B4806&lt;&gt;"",$C4806&lt;&gt;"",$B4806&lt;=$C4806),INDEX(Szabalyok!$C:$C,$N4806),"")</f>
        <v/>
      </c>
      <c r="P4806">
        <f t="shared" si="683"/>
        <v>0</v>
      </c>
    </row>
    <row r="4807" spans="1:16" x14ac:dyDescent="0.35">
      <c r="A4807">
        <f t="shared" si="682"/>
        <v>0</v>
      </c>
      <c r="B4807" s="4" t="str">
        <f>IF($M4807&gt;300,"",IF(OR(INDEX(Bemenet!$E$2:$E$301,$M4807)="",INDEX(Bemenet!$F$2:$F$301,$M4807)=""),"",MAX(INDEX(Bemenet!$E$2:$E$301,$M4807),INDEX(Szabalyok!$A:$A,$N4807))))</f>
        <v/>
      </c>
      <c r="C4807" s="4" t="str">
        <f>IF($B4807="","",MIN(INDEX(Bemenet!$F$2:$F$301,$M4807),INDEX(Szabalyok!$B:$B,$N4807)))</f>
        <v/>
      </c>
      <c r="D4807" s="5" t="str">
        <f>IF(AND($B4807&lt;&gt;"",$C4807&lt;&gt;"",$B4807&lt;=$C4807),INDEX(Bemenet!$G$2:$G$301,$M4807),"")</f>
        <v/>
      </c>
      <c r="E4807" s="6" t="str">
        <f>IF(AND($B4807&lt;&gt;"",$C4807&lt;&gt;"",$B4807&lt;=$C4807),INDEX(Bemenet!$D$2:$D$301,$M4807),"")</f>
        <v/>
      </c>
      <c r="F4807" s="5" t="str">
        <f t="shared" si="675"/>
        <v/>
      </c>
      <c r="G4807" s="5" t="str">
        <f t="shared" si="676"/>
        <v/>
      </c>
      <c r="H4807" s="9" t="str">
        <f t="shared" si="677"/>
        <v/>
      </c>
      <c r="I4807" s="5" t="str">
        <f t="shared" si="678"/>
        <v/>
      </c>
      <c r="J4807" s="5" t="str">
        <f>IF(OR($L4807="",NOT(COUNTIFS($L$2:$L4807,$L4807)=1)),"",SUMIFS($G:$G,$L:$L,$L4807))</f>
        <v/>
      </c>
      <c r="K4807" s="5" t="str">
        <f>IF(OR($L4807="",NOT(COUNTIFS($L$2:$L4807,$L4807)=1)),"",SUMIFS($I:$I,$L:$L,$L4807))</f>
        <v/>
      </c>
      <c r="L4807" s="6" t="str">
        <f t="shared" si="679"/>
        <v/>
      </c>
      <c r="M4807" s="6">
        <f t="shared" si="680"/>
        <v>193</v>
      </c>
      <c r="N4807" s="6">
        <f t="shared" si="681"/>
        <v>7</v>
      </c>
      <c r="O4807" s="9" t="str">
        <f>IF(AND($B4807&lt;&gt;"",$C4807&lt;&gt;"",$B4807&lt;=$C4807),INDEX(Szabalyok!$C:$C,$N4807),"")</f>
        <v/>
      </c>
      <c r="P4807">
        <f t="shared" si="683"/>
        <v>0</v>
      </c>
    </row>
    <row r="4808" spans="1:16" x14ac:dyDescent="0.35">
      <c r="A4808">
        <f t="shared" si="682"/>
        <v>0</v>
      </c>
      <c r="B4808" s="4" t="str">
        <f>IF($M4808&gt;300,"",IF(OR(INDEX(Bemenet!$E$2:$E$301,$M4808)="",INDEX(Bemenet!$F$2:$F$301,$M4808)=""),"",MAX(INDEX(Bemenet!$E$2:$E$301,$M4808),INDEX(Szabalyok!$A:$A,$N4808))))</f>
        <v/>
      </c>
      <c r="C4808" s="4" t="str">
        <f>IF($B4808="","",MIN(INDEX(Bemenet!$F$2:$F$301,$M4808),INDEX(Szabalyok!$B:$B,$N4808)))</f>
        <v/>
      </c>
      <c r="D4808" s="5" t="str">
        <f>IF(AND($B4808&lt;&gt;"",$C4808&lt;&gt;"",$B4808&lt;=$C4808),INDEX(Bemenet!$G$2:$G$301,$M4808),"")</f>
        <v/>
      </c>
      <c r="E4808" s="6" t="str">
        <f>IF(AND($B4808&lt;&gt;"",$C4808&lt;&gt;"",$B4808&lt;=$C4808),INDEX(Bemenet!$D$2:$D$301,$M4808),"")</f>
        <v/>
      </c>
      <c r="F4808" s="5" t="str">
        <f t="shared" si="675"/>
        <v/>
      </c>
      <c r="G4808" s="5" t="str">
        <f t="shared" si="676"/>
        <v/>
      </c>
      <c r="H4808" s="9" t="str">
        <f t="shared" si="677"/>
        <v/>
      </c>
      <c r="I4808" s="5" t="str">
        <f t="shared" si="678"/>
        <v/>
      </c>
      <c r="J4808" s="5" t="str">
        <f>IF(OR($L4808="",NOT(COUNTIFS($L$2:$L4808,$L4808)=1)),"",SUMIFS($G:$G,$L:$L,$L4808))</f>
        <v/>
      </c>
      <c r="K4808" s="5" t="str">
        <f>IF(OR($L4808="",NOT(COUNTIFS($L$2:$L4808,$L4808)=1)),"",SUMIFS($I:$I,$L:$L,$L4808))</f>
        <v/>
      </c>
      <c r="L4808" s="6" t="str">
        <f t="shared" si="679"/>
        <v/>
      </c>
      <c r="M4808" s="6">
        <f t="shared" si="680"/>
        <v>193</v>
      </c>
      <c r="N4808" s="6">
        <f t="shared" si="681"/>
        <v>8</v>
      </c>
      <c r="O4808" s="9" t="str">
        <f>IF(AND($B4808&lt;&gt;"",$C4808&lt;&gt;"",$B4808&lt;=$C4808),INDEX(Szabalyok!$C:$C,$N4808),"")</f>
        <v/>
      </c>
      <c r="P4808">
        <f t="shared" si="683"/>
        <v>0</v>
      </c>
    </row>
    <row r="4809" spans="1:16" x14ac:dyDescent="0.35">
      <c r="A4809">
        <f t="shared" si="682"/>
        <v>0</v>
      </c>
      <c r="B4809" s="4" t="str">
        <f>IF($M4809&gt;300,"",IF(OR(INDEX(Bemenet!$E$2:$E$301,$M4809)="",INDEX(Bemenet!$F$2:$F$301,$M4809)=""),"",MAX(INDEX(Bemenet!$E$2:$E$301,$M4809),INDEX(Szabalyok!$A:$A,$N4809))))</f>
        <v/>
      </c>
      <c r="C4809" s="4" t="str">
        <f>IF($B4809="","",MIN(INDEX(Bemenet!$F$2:$F$301,$M4809),INDEX(Szabalyok!$B:$B,$N4809)))</f>
        <v/>
      </c>
      <c r="D4809" s="5" t="str">
        <f>IF(AND($B4809&lt;&gt;"",$C4809&lt;&gt;"",$B4809&lt;=$C4809),INDEX(Bemenet!$G$2:$G$301,$M4809),"")</f>
        <v/>
      </c>
      <c r="E4809" s="6" t="str">
        <f>IF(AND($B4809&lt;&gt;"",$C4809&lt;&gt;"",$B4809&lt;=$C4809),INDEX(Bemenet!$D$2:$D$301,$M4809),"")</f>
        <v/>
      </c>
      <c r="F4809" s="5" t="str">
        <f t="shared" si="675"/>
        <v/>
      </c>
      <c r="G4809" s="5" t="str">
        <f t="shared" si="676"/>
        <v/>
      </c>
      <c r="H4809" s="9" t="str">
        <f t="shared" si="677"/>
        <v/>
      </c>
      <c r="I4809" s="5" t="str">
        <f t="shared" si="678"/>
        <v/>
      </c>
      <c r="J4809" s="5" t="str">
        <f>IF(OR($L4809="",NOT(COUNTIFS($L$2:$L4809,$L4809)=1)),"",SUMIFS($G:$G,$L:$L,$L4809))</f>
        <v/>
      </c>
      <c r="K4809" s="5" t="str">
        <f>IF(OR($L4809="",NOT(COUNTIFS($L$2:$L4809,$L4809)=1)),"",SUMIFS($I:$I,$L:$L,$L4809))</f>
        <v/>
      </c>
      <c r="L4809" s="6" t="str">
        <f t="shared" si="679"/>
        <v/>
      </c>
      <c r="M4809" s="6">
        <f t="shared" si="680"/>
        <v>193</v>
      </c>
      <c r="N4809" s="6">
        <f t="shared" si="681"/>
        <v>9</v>
      </c>
      <c r="O4809" s="9" t="str">
        <f>IF(AND($B4809&lt;&gt;"",$C4809&lt;&gt;"",$B4809&lt;=$C4809),INDEX(Szabalyok!$C:$C,$N4809),"")</f>
        <v/>
      </c>
      <c r="P4809">
        <f t="shared" si="683"/>
        <v>0</v>
      </c>
    </row>
    <row r="4810" spans="1:16" x14ac:dyDescent="0.35">
      <c r="A4810">
        <f t="shared" si="682"/>
        <v>0</v>
      </c>
      <c r="B4810" s="4" t="str">
        <f>IF($M4810&gt;300,"",IF(OR(INDEX(Bemenet!$E$2:$E$301,$M4810)="",INDEX(Bemenet!$F$2:$F$301,$M4810)=""),"",MAX(INDEX(Bemenet!$E$2:$E$301,$M4810),INDEX(Szabalyok!$A:$A,$N4810))))</f>
        <v/>
      </c>
      <c r="C4810" s="4" t="str">
        <f>IF($B4810="","",MIN(INDEX(Bemenet!$F$2:$F$301,$M4810),INDEX(Szabalyok!$B:$B,$N4810)))</f>
        <v/>
      </c>
      <c r="D4810" s="5" t="str">
        <f>IF(AND($B4810&lt;&gt;"",$C4810&lt;&gt;"",$B4810&lt;=$C4810),INDEX(Bemenet!$G$2:$G$301,$M4810),"")</f>
        <v/>
      </c>
      <c r="E4810" s="6" t="str">
        <f>IF(AND($B4810&lt;&gt;"",$C4810&lt;&gt;"",$B4810&lt;=$C4810),INDEX(Bemenet!$D$2:$D$301,$M4810),"")</f>
        <v/>
      </c>
      <c r="F4810" s="5" t="str">
        <f t="shared" si="675"/>
        <v/>
      </c>
      <c r="G4810" s="5" t="str">
        <f t="shared" si="676"/>
        <v/>
      </c>
      <c r="H4810" s="9" t="str">
        <f t="shared" si="677"/>
        <v/>
      </c>
      <c r="I4810" s="5" t="str">
        <f t="shared" si="678"/>
        <v/>
      </c>
      <c r="J4810" s="5" t="str">
        <f>IF(OR($L4810="",NOT(COUNTIFS($L$2:$L4810,$L4810)=1)),"",SUMIFS($G:$G,$L:$L,$L4810))</f>
        <v/>
      </c>
      <c r="K4810" s="5" t="str">
        <f>IF(OR($L4810="",NOT(COUNTIFS($L$2:$L4810,$L4810)=1)),"",SUMIFS($I:$I,$L:$L,$L4810))</f>
        <v/>
      </c>
      <c r="L4810" s="6" t="str">
        <f t="shared" si="679"/>
        <v/>
      </c>
      <c r="M4810" s="6">
        <f t="shared" si="680"/>
        <v>193</v>
      </c>
      <c r="N4810" s="6">
        <f t="shared" si="681"/>
        <v>10</v>
      </c>
      <c r="O4810" s="9" t="str">
        <f>IF(AND($B4810&lt;&gt;"",$C4810&lt;&gt;"",$B4810&lt;=$C4810),INDEX(Szabalyok!$C:$C,$N4810),"")</f>
        <v/>
      </c>
      <c r="P4810">
        <f t="shared" si="683"/>
        <v>0</v>
      </c>
    </row>
    <row r="4811" spans="1:16" x14ac:dyDescent="0.35">
      <c r="A4811">
        <f t="shared" si="682"/>
        <v>0</v>
      </c>
      <c r="B4811" s="4" t="str">
        <f>IF($M4811&gt;300,"",IF(OR(INDEX(Bemenet!$E$2:$E$301,$M4811)="",INDEX(Bemenet!$F$2:$F$301,$M4811)=""),"",MAX(INDEX(Bemenet!$E$2:$E$301,$M4811),INDEX(Szabalyok!$A:$A,$N4811))))</f>
        <v/>
      </c>
      <c r="C4811" s="4" t="str">
        <f>IF($B4811="","",MIN(INDEX(Bemenet!$F$2:$F$301,$M4811),INDEX(Szabalyok!$B:$B,$N4811)))</f>
        <v/>
      </c>
      <c r="D4811" s="5" t="str">
        <f>IF(AND($B4811&lt;&gt;"",$C4811&lt;&gt;"",$B4811&lt;=$C4811),INDEX(Bemenet!$G$2:$G$301,$M4811),"")</f>
        <v/>
      </c>
      <c r="E4811" s="6" t="str">
        <f>IF(AND($B4811&lt;&gt;"",$C4811&lt;&gt;"",$B4811&lt;=$C4811),INDEX(Bemenet!$D$2:$D$301,$M4811),"")</f>
        <v/>
      </c>
      <c r="F4811" s="5" t="str">
        <f t="shared" si="675"/>
        <v/>
      </c>
      <c r="G4811" s="5" t="str">
        <f t="shared" si="676"/>
        <v/>
      </c>
      <c r="H4811" s="9" t="str">
        <f t="shared" si="677"/>
        <v/>
      </c>
      <c r="I4811" s="5" t="str">
        <f t="shared" si="678"/>
        <v/>
      </c>
      <c r="J4811" s="5" t="str">
        <f>IF(OR($L4811="",NOT(COUNTIFS($L$2:$L4811,$L4811)=1)),"",SUMIFS($G:$G,$L:$L,$L4811))</f>
        <v/>
      </c>
      <c r="K4811" s="5" t="str">
        <f>IF(OR($L4811="",NOT(COUNTIFS($L$2:$L4811,$L4811)=1)),"",SUMIFS($I:$I,$L:$L,$L4811))</f>
        <v/>
      </c>
      <c r="L4811" s="6" t="str">
        <f t="shared" si="679"/>
        <v/>
      </c>
      <c r="M4811" s="6">
        <f t="shared" si="680"/>
        <v>193</v>
      </c>
      <c r="N4811" s="6">
        <f t="shared" si="681"/>
        <v>11</v>
      </c>
      <c r="O4811" s="9" t="str">
        <f>IF(AND($B4811&lt;&gt;"",$C4811&lt;&gt;"",$B4811&lt;=$C4811),INDEX(Szabalyok!$C:$C,$N4811),"")</f>
        <v/>
      </c>
      <c r="P4811">
        <f t="shared" si="683"/>
        <v>0</v>
      </c>
    </row>
    <row r="4812" spans="1:16" x14ac:dyDescent="0.35">
      <c r="A4812">
        <f t="shared" si="682"/>
        <v>0</v>
      </c>
      <c r="B4812" s="4" t="str">
        <f>IF($M4812&gt;300,"",IF(OR(INDEX(Bemenet!$E$2:$E$301,$M4812)="",INDEX(Bemenet!$F$2:$F$301,$M4812)=""),"",MAX(INDEX(Bemenet!$E$2:$E$301,$M4812),INDEX(Szabalyok!$A:$A,$N4812))))</f>
        <v/>
      </c>
      <c r="C4812" s="4" t="str">
        <f>IF($B4812="","",MIN(INDEX(Bemenet!$F$2:$F$301,$M4812),INDEX(Szabalyok!$B:$B,$N4812)))</f>
        <v/>
      </c>
      <c r="D4812" s="5" t="str">
        <f>IF(AND($B4812&lt;&gt;"",$C4812&lt;&gt;"",$B4812&lt;=$C4812),INDEX(Bemenet!$G$2:$G$301,$M4812),"")</f>
        <v/>
      </c>
      <c r="E4812" s="6" t="str">
        <f>IF(AND($B4812&lt;&gt;"",$C4812&lt;&gt;"",$B4812&lt;=$C4812),INDEX(Bemenet!$D$2:$D$301,$M4812),"")</f>
        <v/>
      </c>
      <c r="F4812" s="5" t="str">
        <f t="shared" si="675"/>
        <v/>
      </c>
      <c r="G4812" s="5" t="str">
        <f t="shared" si="676"/>
        <v/>
      </c>
      <c r="H4812" s="9" t="str">
        <f t="shared" si="677"/>
        <v/>
      </c>
      <c r="I4812" s="5" t="str">
        <f t="shared" si="678"/>
        <v/>
      </c>
      <c r="J4812" s="5" t="str">
        <f>IF(OR($L4812="",NOT(COUNTIFS($L$2:$L4812,$L4812)=1)),"",SUMIFS($G:$G,$L:$L,$L4812))</f>
        <v/>
      </c>
      <c r="K4812" s="5" t="str">
        <f>IF(OR($L4812="",NOT(COUNTIFS($L$2:$L4812,$L4812)=1)),"",SUMIFS($I:$I,$L:$L,$L4812))</f>
        <v/>
      </c>
      <c r="L4812" s="6" t="str">
        <f t="shared" si="679"/>
        <v/>
      </c>
      <c r="M4812" s="6">
        <f t="shared" si="680"/>
        <v>193</v>
      </c>
      <c r="N4812" s="6">
        <f t="shared" si="681"/>
        <v>12</v>
      </c>
      <c r="O4812" s="9" t="str">
        <f>IF(AND($B4812&lt;&gt;"",$C4812&lt;&gt;"",$B4812&lt;=$C4812),INDEX(Szabalyok!$C:$C,$N4812),"")</f>
        <v/>
      </c>
      <c r="P4812">
        <f t="shared" si="683"/>
        <v>0</v>
      </c>
    </row>
    <row r="4813" spans="1:16" x14ac:dyDescent="0.35">
      <c r="A4813">
        <f t="shared" si="682"/>
        <v>0</v>
      </c>
      <c r="B4813" s="4" t="str">
        <f>IF($M4813&gt;300,"",IF(OR(INDEX(Bemenet!$E$2:$E$301,$M4813)="",INDEX(Bemenet!$F$2:$F$301,$M4813)=""),"",MAX(INDEX(Bemenet!$E$2:$E$301,$M4813),INDEX(Szabalyok!$A:$A,$N4813))))</f>
        <v/>
      </c>
      <c r="C4813" s="4" t="str">
        <f>IF($B4813="","",MIN(INDEX(Bemenet!$F$2:$F$301,$M4813),INDEX(Szabalyok!$B:$B,$N4813)))</f>
        <v/>
      </c>
      <c r="D4813" s="5" t="str">
        <f>IF(AND($B4813&lt;&gt;"",$C4813&lt;&gt;"",$B4813&lt;=$C4813),INDEX(Bemenet!$G$2:$G$301,$M4813),"")</f>
        <v/>
      </c>
      <c r="E4813" s="6" t="str">
        <f>IF(AND($B4813&lt;&gt;"",$C4813&lt;&gt;"",$B4813&lt;=$C4813),INDEX(Bemenet!$D$2:$D$301,$M4813),"")</f>
        <v/>
      </c>
      <c r="F4813" s="5" t="str">
        <f t="shared" si="675"/>
        <v/>
      </c>
      <c r="G4813" s="5" t="str">
        <f t="shared" si="676"/>
        <v/>
      </c>
      <c r="H4813" s="9" t="str">
        <f t="shared" si="677"/>
        <v/>
      </c>
      <c r="I4813" s="5" t="str">
        <f t="shared" si="678"/>
        <v/>
      </c>
      <c r="J4813" s="5" t="str">
        <f>IF(OR($L4813="",NOT(COUNTIFS($L$2:$L4813,$L4813)=1)),"",SUMIFS($G:$G,$L:$L,$L4813))</f>
        <v/>
      </c>
      <c r="K4813" s="5" t="str">
        <f>IF(OR($L4813="",NOT(COUNTIFS($L$2:$L4813,$L4813)=1)),"",SUMIFS($I:$I,$L:$L,$L4813))</f>
        <v/>
      </c>
      <c r="L4813" s="6" t="str">
        <f t="shared" si="679"/>
        <v/>
      </c>
      <c r="M4813" s="6">
        <f t="shared" si="680"/>
        <v>193</v>
      </c>
      <c r="N4813" s="6">
        <f t="shared" si="681"/>
        <v>13</v>
      </c>
      <c r="O4813" s="9" t="str">
        <f>IF(AND($B4813&lt;&gt;"",$C4813&lt;&gt;"",$B4813&lt;=$C4813),INDEX(Szabalyok!$C:$C,$N4813),"")</f>
        <v/>
      </c>
      <c r="P4813">
        <f t="shared" si="683"/>
        <v>0</v>
      </c>
    </row>
    <row r="4814" spans="1:16" x14ac:dyDescent="0.35">
      <c r="A4814">
        <f t="shared" si="682"/>
        <v>0</v>
      </c>
      <c r="B4814" s="4" t="str">
        <f>IF($M4814&gt;300,"",IF(OR(INDEX(Bemenet!$E$2:$E$301,$M4814)="",INDEX(Bemenet!$F$2:$F$301,$M4814)=""),"",MAX(INDEX(Bemenet!$E$2:$E$301,$M4814),INDEX(Szabalyok!$A:$A,$N4814))))</f>
        <v/>
      </c>
      <c r="C4814" s="4" t="str">
        <f>IF($B4814="","",MIN(INDEX(Bemenet!$F$2:$F$301,$M4814),INDEX(Szabalyok!$B:$B,$N4814)))</f>
        <v/>
      </c>
      <c r="D4814" s="5" t="str">
        <f>IF(AND($B4814&lt;&gt;"",$C4814&lt;&gt;"",$B4814&lt;=$C4814),INDEX(Bemenet!$G$2:$G$301,$M4814),"")</f>
        <v/>
      </c>
      <c r="E4814" s="6" t="str">
        <f>IF(AND($B4814&lt;&gt;"",$C4814&lt;&gt;"",$B4814&lt;=$C4814),INDEX(Bemenet!$D$2:$D$301,$M4814),"")</f>
        <v/>
      </c>
      <c r="F4814" s="5" t="str">
        <f t="shared" si="675"/>
        <v/>
      </c>
      <c r="G4814" s="5" t="str">
        <f t="shared" si="676"/>
        <v/>
      </c>
      <c r="H4814" s="9" t="str">
        <f t="shared" si="677"/>
        <v/>
      </c>
      <c r="I4814" s="5" t="str">
        <f t="shared" si="678"/>
        <v/>
      </c>
      <c r="J4814" s="5" t="str">
        <f>IF(OR($L4814="",NOT(COUNTIFS($L$2:$L4814,$L4814)=1)),"",SUMIFS($G:$G,$L:$L,$L4814))</f>
        <v/>
      </c>
      <c r="K4814" s="5" t="str">
        <f>IF(OR($L4814="",NOT(COUNTIFS($L$2:$L4814,$L4814)=1)),"",SUMIFS($I:$I,$L:$L,$L4814))</f>
        <v/>
      </c>
      <c r="L4814" s="6" t="str">
        <f t="shared" si="679"/>
        <v/>
      </c>
      <c r="M4814" s="6">
        <f t="shared" si="680"/>
        <v>193</v>
      </c>
      <c r="N4814" s="6">
        <f t="shared" si="681"/>
        <v>14</v>
      </c>
      <c r="O4814" s="9" t="str">
        <f>IF(AND($B4814&lt;&gt;"",$C4814&lt;&gt;"",$B4814&lt;=$C4814),INDEX(Szabalyok!$C:$C,$N4814),"")</f>
        <v/>
      </c>
      <c r="P4814">
        <f t="shared" si="683"/>
        <v>0</v>
      </c>
    </row>
    <row r="4815" spans="1:16" x14ac:dyDescent="0.35">
      <c r="A4815">
        <f t="shared" si="682"/>
        <v>0</v>
      </c>
      <c r="B4815" s="4" t="str">
        <f>IF($M4815&gt;300,"",IF(OR(INDEX(Bemenet!$E$2:$E$301,$M4815)="",INDEX(Bemenet!$F$2:$F$301,$M4815)=""),"",MAX(INDEX(Bemenet!$E$2:$E$301,$M4815),INDEX(Szabalyok!$A:$A,$N4815))))</f>
        <v/>
      </c>
      <c r="C4815" s="4" t="str">
        <f>IF($B4815="","",MIN(INDEX(Bemenet!$F$2:$F$301,$M4815),INDEX(Szabalyok!$B:$B,$N4815)))</f>
        <v/>
      </c>
      <c r="D4815" s="5" t="str">
        <f>IF(AND($B4815&lt;&gt;"",$C4815&lt;&gt;"",$B4815&lt;=$C4815),INDEX(Bemenet!$G$2:$G$301,$M4815),"")</f>
        <v/>
      </c>
      <c r="E4815" s="6" t="str">
        <f>IF(AND($B4815&lt;&gt;"",$C4815&lt;&gt;"",$B4815&lt;=$C4815),INDEX(Bemenet!$D$2:$D$301,$M4815),"")</f>
        <v/>
      </c>
      <c r="F4815" s="5" t="str">
        <f t="shared" si="675"/>
        <v/>
      </c>
      <c r="G4815" s="5" t="str">
        <f t="shared" si="676"/>
        <v/>
      </c>
      <c r="H4815" s="9" t="str">
        <f t="shared" si="677"/>
        <v/>
      </c>
      <c r="I4815" s="5" t="str">
        <f t="shared" si="678"/>
        <v/>
      </c>
      <c r="J4815" s="5" t="str">
        <f>IF(OR($L4815="",NOT(COUNTIFS($L$2:$L4815,$L4815)=1)),"",SUMIFS($G:$G,$L:$L,$L4815))</f>
        <v/>
      </c>
      <c r="K4815" s="5" t="str">
        <f>IF(OR($L4815="",NOT(COUNTIFS($L$2:$L4815,$L4815)=1)),"",SUMIFS($I:$I,$L:$L,$L4815))</f>
        <v/>
      </c>
      <c r="L4815" s="6" t="str">
        <f t="shared" si="679"/>
        <v/>
      </c>
      <c r="M4815" s="6">
        <f t="shared" si="680"/>
        <v>193</v>
      </c>
      <c r="N4815" s="6">
        <f t="shared" si="681"/>
        <v>15</v>
      </c>
      <c r="O4815" s="9" t="str">
        <f>IF(AND($B4815&lt;&gt;"",$C4815&lt;&gt;"",$B4815&lt;=$C4815),INDEX(Szabalyok!$C:$C,$N4815),"")</f>
        <v/>
      </c>
      <c r="P4815">
        <f t="shared" si="683"/>
        <v>0</v>
      </c>
    </row>
    <row r="4816" spans="1:16" x14ac:dyDescent="0.35">
      <c r="A4816">
        <f t="shared" si="682"/>
        <v>0</v>
      </c>
      <c r="B4816" s="4" t="str">
        <f>IF($M4816&gt;300,"",IF(OR(INDEX(Bemenet!$E$2:$E$301,$M4816)="",INDEX(Bemenet!$F$2:$F$301,$M4816)=""),"",MAX(INDEX(Bemenet!$E$2:$E$301,$M4816),INDEX(Szabalyok!$A:$A,$N4816))))</f>
        <v/>
      </c>
      <c r="C4816" s="4" t="str">
        <f>IF($B4816="","",MIN(INDEX(Bemenet!$F$2:$F$301,$M4816),INDEX(Szabalyok!$B:$B,$N4816)))</f>
        <v/>
      </c>
      <c r="D4816" s="5" t="str">
        <f>IF(AND($B4816&lt;&gt;"",$C4816&lt;&gt;"",$B4816&lt;=$C4816),INDEX(Bemenet!$G$2:$G$301,$M4816),"")</f>
        <v/>
      </c>
      <c r="E4816" s="6" t="str">
        <f>IF(AND($B4816&lt;&gt;"",$C4816&lt;&gt;"",$B4816&lt;=$C4816),INDEX(Bemenet!$D$2:$D$301,$M4816),"")</f>
        <v/>
      </c>
      <c r="F4816" s="5" t="str">
        <f t="shared" si="675"/>
        <v/>
      </c>
      <c r="G4816" s="5" t="str">
        <f t="shared" si="676"/>
        <v/>
      </c>
      <c r="H4816" s="9" t="str">
        <f t="shared" si="677"/>
        <v/>
      </c>
      <c r="I4816" s="5" t="str">
        <f t="shared" si="678"/>
        <v/>
      </c>
      <c r="J4816" s="5" t="str">
        <f>IF(OR($L4816="",NOT(COUNTIFS($L$2:$L4816,$L4816)=1)),"",SUMIFS($G:$G,$L:$L,$L4816))</f>
        <v/>
      </c>
      <c r="K4816" s="5" t="str">
        <f>IF(OR($L4816="",NOT(COUNTIFS($L$2:$L4816,$L4816)=1)),"",SUMIFS($I:$I,$L:$L,$L4816))</f>
        <v/>
      </c>
      <c r="L4816" s="6" t="str">
        <f t="shared" si="679"/>
        <v/>
      </c>
      <c r="M4816" s="6">
        <f t="shared" si="680"/>
        <v>193</v>
      </c>
      <c r="N4816" s="6">
        <f t="shared" si="681"/>
        <v>16</v>
      </c>
      <c r="O4816" s="9" t="str">
        <f>IF(AND($B4816&lt;&gt;"",$C4816&lt;&gt;"",$B4816&lt;=$C4816),INDEX(Szabalyok!$C:$C,$N4816),"")</f>
        <v/>
      </c>
      <c r="P4816">
        <f t="shared" si="683"/>
        <v>0</v>
      </c>
    </row>
    <row r="4817" spans="1:16" x14ac:dyDescent="0.35">
      <c r="A4817">
        <f t="shared" si="682"/>
        <v>0</v>
      </c>
      <c r="B4817" s="4" t="str">
        <f>IF($M4817&gt;300,"",IF(OR(INDEX(Bemenet!$E$2:$E$301,$M4817)="",INDEX(Bemenet!$F$2:$F$301,$M4817)=""),"",MAX(INDEX(Bemenet!$E$2:$E$301,$M4817),INDEX(Szabalyok!$A:$A,$N4817))))</f>
        <v/>
      </c>
      <c r="C4817" s="4" t="str">
        <f>IF($B4817="","",MIN(INDEX(Bemenet!$F$2:$F$301,$M4817),INDEX(Szabalyok!$B:$B,$N4817)))</f>
        <v/>
      </c>
      <c r="D4817" s="5" t="str">
        <f>IF(AND($B4817&lt;&gt;"",$C4817&lt;&gt;"",$B4817&lt;=$C4817),INDEX(Bemenet!$G$2:$G$301,$M4817),"")</f>
        <v/>
      </c>
      <c r="E4817" s="6" t="str">
        <f>IF(AND($B4817&lt;&gt;"",$C4817&lt;&gt;"",$B4817&lt;=$C4817),INDEX(Bemenet!$D$2:$D$301,$M4817),"")</f>
        <v/>
      </c>
      <c r="F4817" s="5" t="str">
        <f t="shared" si="675"/>
        <v/>
      </c>
      <c r="G4817" s="5" t="str">
        <f t="shared" si="676"/>
        <v/>
      </c>
      <c r="H4817" s="9" t="str">
        <f t="shared" si="677"/>
        <v/>
      </c>
      <c r="I4817" s="5" t="str">
        <f t="shared" si="678"/>
        <v/>
      </c>
      <c r="J4817" s="5" t="str">
        <f>IF(OR($L4817="",NOT(COUNTIFS($L$2:$L4817,$L4817)=1)),"",SUMIFS($G:$G,$L:$L,$L4817))</f>
        <v/>
      </c>
      <c r="K4817" s="5" t="str">
        <f>IF(OR($L4817="",NOT(COUNTIFS($L$2:$L4817,$L4817)=1)),"",SUMIFS($I:$I,$L:$L,$L4817))</f>
        <v/>
      </c>
      <c r="L4817" s="6" t="str">
        <f t="shared" si="679"/>
        <v/>
      </c>
      <c r="M4817" s="6">
        <f t="shared" si="680"/>
        <v>193</v>
      </c>
      <c r="N4817" s="6">
        <f t="shared" si="681"/>
        <v>17</v>
      </c>
      <c r="O4817" s="9" t="str">
        <f>IF(AND($B4817&lt;&gt;"",$C4817&lt;&gt;"",$B4817&lt;=$C4817),INDEX(Szabalyok!$C:$C,$N4817),"")</f>
        <v/>
      </c>
      <c r="P4817">
        <f t="shared" si="683"/>
        <v>0</v>
      </c>
    </row>
    <row r="4818" spans="1:16" x14ac:dyDescent="0.35">
      <c r="A4818">
        <f t="shared" si="682"/>
        <v>0</v>
      </c>
      <c r="B4818" s="4" t="str">
        <f>IF($M4818&gt;300,"",IF(OR(INDEX(Bemenet!$E$2:$E$301,$M4818)="",INDEX(Bemenet!$F$2:$F$301,$M4818)=""),"",MAX(INDEX(Bemenet!$E$2:$E$301,$M4818),INDEX(Szabalyok!$A:$A,$N4818))))</f>
        <v/>
      </c>
      <c r="C4818" s="4" t="str">
        <f>IF($B4818="","",MIN(INDEX(Bemenet!$F$2:$F$301,$M4818),INDEX(Szabalyok!$B:$B,$N4818)))</f>
        <v/>
      </c>
      <c r="D4818" s="5" t="str">
        <f>IF(AND($B4818&lt;&gt;"",$C4818&lt;&gt;"",$B4818&lt;=$C4818),INDEX(Bemenet!$G$2:$G$301,$M4818),"")</f>
        <v/>
      </c>
      <c r="E4818" s="6" t="str">
        <f>IF(AND($B4818&lt;&gt;"",$C4818&lt;&gt;"",$B4818&lt;=$C4818),INDEX(Bemenet!$D$2:$D$301,$M4818),"")</f>
        <v/>
      </c>
      <c r="F4818" s="5" t="str">
        <f t="shared" si="675"/>
        <v/>
      </c>
      <c r="G4818" s="5" t="str">
        <f t="shared" si="676"/>
        <v/>
      </c>
      <c r="H4818" s="9" t="str">
        <f t="shared" si="677"/>
        <v/>
      </c>
      <c r="I4818" s="5" t="str">
        <f t="shared" si="678"/>
        <v/>
      </c>
      <c r="J4818" s="5" t="str">
        <f>IF(OR($L4818="",NOT(COUNTIFS($L$2:$L4818,$L4818)=1)),"",SUMIFS($G:$G,$L:$L,$L4818))</f>
        <v/>
      </c>
      <c r="K4818" s="5" t="str">
        <f>IF(OR($L4818="",NOT(COUNTIFS($L$2:$L4818,$L4818)=1)),"",SUMIFS($I:$I,$L:$L,$L4818))</f>
        <v/>
      </c>
      <c r="L4818" s="6" t="str">
        <f t="shared" si="679"/>
        <v/>
      </c>
      <c r="M4818" s="6">
        <f t="shared" si="680"/>
        <v>193</v>
      </c>
      <c r="N4818" s="6">
        <f t="shared" si="681"/>
        <v>18</v>
      </c>
      <c r="O4818" s="9" t="str">
        <f>IF(AND($B4818&lt;&gt;"",$C4818&lt;&gt;"",$B4818&lt;=$C4818),INDEX(Szabalyok!$C:$C,$N4818),"")</f>
        <v/>
      </c>
      <c r="P4818">
        <f t="shared" si="683"/>
        <v>0</v>
      </c>
    </row>
    <row r="4819" spans="1:16" x14ac:dyDescent="0.35">
      <c r="A4819">
        <f t="shared" si="682"/>
        <v>0</v>
      </c>
      <c r="B4819" s="4" t="str">
        <f>IF($M4819&gt;300,"",IF(OR(INDEX(Bemenet!$E$2:$E$301,$M4819)="",INDEX(Bemenet!$F$2:$F$301,$M4819)=""),"",MAX(INDEX(Bemenet!$E$2:$E$301,$M4819),INDEX(Szabalyok!$A:$A,$N4819))))</f>
        <v/>
      </c>
      <c r="C4819" s="4" t="str">
        <f>IF($B4819="","",MIN(INDEX(Bemenet!$F$2:$F$301,$M4819),INDEX(Szabalyok!$B:$B,$N4819)))</f>
        <v/>
      </c>
      <c r="D4819" s="5" t="str">
        <f>IF(AND($B4819&lt;&gt;"",$C4819&lt;&gt;"",$B4819&lt;=$C4819),INDEX(Bemenet!$G$2:$G$301,$M4819),"")</f>
        <v/>
      </c>
      <c r="E4819" s="6" t="str">
        <f>IF(AND($B4819&lt;&gt;"",$C4819&lt;&gt;"",$B4819&lt;=$C4819),INDEX(Bemenet!$D$2:$D$301,$M4819),"")</f>
        <v/>
      </c>
      <c r="F4819" s="5" t="str">
        <f t="shared" si="675"/>
        <v/>
      </c>
      <c r="G4819" s="5" t="str">
        <f t="shared" si="676"/>
        <v/>
      </c>
      <c r="H4819" s="9" t="str">
        <f t="shared" si="677"/>
        <v/>
      </c>
      <c r="I4819" s="5" t="str">
        <f t="shared" si="678"/>
        <v/>
      </c>
      <c r="J4819" s="5" t="str">
        <f>IF(OR($L4819="",NOT(COUNTIFS($L$2:$L4819,$L4819)=1)),"",SUMIFS($G:$G,$L:$L,$L4819))</f>
        <v/>
      </c>
      <c r="K4819" s="5" t="str">
        <f>IF(OR($L4819="",NOT(COUNTIFS($L$2:$L4819,$L4819)=1)),"",SUMIFS($I:$I,$L:$L,$L4819))</f>
        <v/>
      </c>
      <c r="L4819" s="6" t="str">
        <f t="shared" si="679"/>
        <v/>
      </c>
      <c r="M4819" s="6">
        <f t="shared" si="680"/>
        <v>193</v>
      </c>
      <c r="N4819" s="6">
        <f t="shared" si="681"/>
        <v>19</v>
      </c>
      <c r="O4819" s="9" t="str">
        <f>IF(AND($B4819&lt;&gt;"",$C4819&lt;&gt;"",$B4819&lt;=$C4819),INDEX(Szabalyok!$C:$C,$N4819),"")</f>
        <v/>
      </c>
      <c r="P4819">
        <f t="shared" si="683"/>
        <v>0</v>
      </c>
    </row>
    <row r="4820" spans="1:16" x14ac:dyDescent="0.35">
      <c r="A4820">
        <f t="shared" si="682"/>
        <v>0</v>
      </c>
      <c r="B4820" s="4" t="str">
        <f>IF($M4820&gt;300,"",IF(OR(INDEX(Bemenet!$E$2:$E$301,$M4820)="",INDEX(Bemenet!$F$2:$F$301,$M4820)=""),"",MAX(INDEX(Bemenet!$E$2:$E$301,$M4820),INDEX(Szabalyok!$A:$A,$N4820))))</f>
        <v/>
      </c>
      <c r="C4820" s="4" t="str">
        <f>IF($B4820="","",MIN(INDEX(Bemenet!$F$2:$F$301,$M4820),INDEX(Szabalyok!$B:$B,$N4820)))</f>
        <v/>
      </c>
      <c r="D4820" s="5" t="str">
        <f>IF(AND($B4820&lt;&gt;"",$C4820&lt;&gt;"",$B4820&lt;=$C4820),INDEX(Bemenet!$G$2:$G$301,$M4820),"")</f>
        <v/>
      </c>
      <c r="E4820" s="6" t="str">
        <f>IF(AND($B4820&lt;&gt;"",$C4820&lt;&gt;"",$B4820&lt;=$C4820),INDEX(Bemenet!$D$2:$D$301,$M4820),"")</f>
        <v/>
      </c>
      <c r="F4820" s="5" t="str">
        <f t="shared" si="675"/>
        <v/>
      </c>
      <c r="G4820" s="5" t="str">
        <f t="shared" si="676"/>
        <v/>
      </c>
      <c r="H4820" s="9" t="str">
        <f t="shared" si="677"/>
        <v/>
      </c>
      <c r="I4820" s="5" t="str">
        <f t="shared" si="678"/>
        <v/>
      </c>
      <c r="J4820" s="5" t="str">
        <f>IF(OR($L4820="",NOT(COUNTIFS($L$2:$L4820,$L4820)=1)),"",SUMIFS($G:$G,$L:$L,$L4820))</f>
        <v/>
      </c>
      <c r="K4820" s="5" t="str">
        <f>IF(OR($L4820="",NOT(COUNTIFS($L$2:$L4820,$L4820)=1)),"",SUMIFS($I:$I,$L:$L,$L4820))</f>
        <v/>
      </c>
      <c r="L4820" s="6" t="str">
        <f t="shared" si="679"/>
        <v/>
      </c>
      <c r="M4820" s="6">
        <f t="shared" si="680"/>
        <v>193</v>
      </c>
      <c r="N4820" s="6">
        <f t="shared" si="681"/>
        <v>20</v>
      </c>
      <c r="O4820" s="9" t="str">
        <f>IF(AND($B4820&lt;&gt;"",$C4820&lt;&gt;"",$B4820&lt;=$C4820),INDEX(Szabalyok!$C:$C,$N4820),"")</f>
        <v/>
      </c>
      <c r="P4820">
        <f t="shared" si="683"/>
        <v>0</v>
      </c>
    </row>
    <row r="4821" spans="1:16" x14ac:dyDescent="0.35">
      <c r="A4821">
        <f t="shared" si="682"/>
        <v>0</v>
      </c>
      <c r="B4821" s="4" t="str">
        <f>IF($M4821&gt;300,"",IF(OR(INDEX(Bemenet!$E$2:$E$301,$M4821)="",INDEX(Bemenet!$F$2:$F$301,$M4821)=""),"",MAX(INDEX(Bemenet!$E$2:$E$301,$M4821),INDEX(Szabalyok!$A:$A,$N4821))))</f>
        <v/>
      </c>
      <c r="C4821" s="4" t="str">
        <f>IF($B4821="","",MIN(INDEX(Bemenet!$F$2:$F$301,$M4821),INDEX(Szabalyok!$B:$B,$N4821)))</f>
        <v/>
      </c>
      <c r="D4821" s="5" t="str">
        <f>IF(AND($B4821&lt;&gt;"",$C4821&lt;&gt;"",$B4821&lt;=$C4821),INDEX(Bemenet!$G$2:$G$301,$M4821),"")</f>
        <v/>
      </c>
      <c r="E4821" s="6" t="str">
        <f>IF(AND($B4821&lt;&gt;"",$C4821&lt;&gt;"",$B4821&lt;=$C4821),INDEX(Bemenet!$D$2:$D$301,$M4821),"")</f>
        <v/>
      </c>
      <c r="F4821" s="5" t="str">
        <f t="shared" si="675"/>
        <v/>
      </c>
      <c r="G4821" s="5" t="str">
        <f t="shared" si="676"/>
        <v/>
      </c>
      <c r="H4821" s="9" t="str">
        <f t="shared" si="677"/>
        <v/>
      </c>
      <c r="I4821" s="5" t="str">
        <f t="shared" si="678"/>
        <v/>
      </c>
      <c r="J4821" s="5" t="str">
        <f>IF(OR($L4821="",NOT(COUNTIFS($L$2:$L4821,$L4821)=1)),"",SUMIFS($G:$G,$L:$L,$L4821))</f>
        <v/>
      </c>
      <c r="K4821" s="5" t="str">
        <f>IF(OR($L4821="",NOT(COUNTIFS($L$2:$L4821,$L4821)=1)),"",SUMIFS($I:$I,$L:$L,$L4821))</f>
        <v/>
      </c>
      <c r="L4821" s="6" t="str">
        <f t="shared" si="679"/>
        <v/>
      </c>
      <c r="M4821" s="6">
        <f t="shared" si="680"/>
        <v>193</v>
      </c>
      <c r="N4821" s="6">
        <f t="shared" si="681"/>
        <v>21</v>
      </c>
      <c r="O4821" s="9" t="str">
        <f>IF(AND($B4821&lt;&gt;"",$C4821&lt;&gt;"",$B4821&lt;=$C4821),INDEX(Szabalyok!$C:$C,$N4821),"")</f>
        <v/>
      </c>
      <c r="P4821">
        <f t="shared" si="683"/>
        <v>0</v>
      </c>
    </row>
    <row r="4822" spans="1:16" x14ac:dyDescent="0.35">
      <c r="A4822">
        <f t="shared" si="682"/>
        <v>0</v>
      </c>
      <c r="B4822" s="4" t="str">
        <f>IF($M4822&gt;300,"",IF(OR(INDEX(Bemenet!$E$2:$E$301,$M4822)="",INDEX(Bemenet!$F$2:$F$301,$M4822)=""),"",MAX(INDEX(Bemenet!$E$2:$E$301,$M4822),INDEX(Szabalyok!$A:$A,$N4822))))</f>
        <v/>
      </c>
      <c r="C4822" s="4" t="str">
        <f>IF($B4822="","",MIN(INDEX(Bemenet!$F$2:$F$301,$M4822),INDEX(Szabalyok!$B:$B,$N4822)))</f>
        <v/>
      </c>
      <c r="D4822" s="5" t="str">
        <f>IF(AND($B4822&lt;&gt;"",$C4822&lt;&gt;"",$B4822&lt;=$C4822),INDEX(Bemenet!$G$2:$G$301,$M4822),"")</f>
        <v/>
      </c>
      <c r="E4822" s="6" t="str">
        <f>IF(AND($B4822&lt;&gt;"",$C4822&lt;&gt;"",$B4822&lt;=$C4822),INDEX(Bemenet!$D$2:$D$301,$M4822),"")</f>
        <v/>
      </c>
      <c r="F4822" s="5" t="str">
        <f t="shared" si="675"/>
        <v/>
      </c>
      <c r="G4822" s="5" t="str">
        <f t="shared" si="676"/>
        <v/>
      </c>
      <c r="H4822" s="9" t="str">
        <f t="shared" si="677"/>
        <v/>
      </c>
      <c r="I4822" s="5" t="str">
        <f t="shared" si="678"/>
        <v/>
      </c>
      <c r="J4822" s="5" t="str">
        <f>IF(OR($L4822="",NOT(COUNTIFS($L$2:$L4822,$L4822)=1)),"",SUMIFS($G:$G,$L:$L,$L4822))</f>
        <v/>
      </c>
      <c r="K4822" s="5" t="str">
        <f>IF(OR($L4822="",NOT(COUNTIFS($L$2:$L4822,$L4822)=1)),"",SUMIFS($I:$I,$L:$L,$L4822))</f>
        <v/>
      </c>
      <c r="L4822" s="6" t="str">
        <f t="shared" si="679"/>
        <v/>
      </c>
      <c r="M4822" s="6">
        <f t="shared" si="680"/>
        <v>193</v>
      </c>
      <c r="N4822" s="6">
        <f t="shared" si="681"/>
        <v>22</v>
      </c>
      <c r="O4822" s="9" t="str">
        <f>IF(AND($B4822&lt;&gt;"",$C4822&lt;&gt;"",$B4822&lt;=$C4822),INDEX(Szabalyok!$C:$C,$N4822),"")</f>
        <v/>
      </c>
      <c r="P4822">
        <f t="shared" si="683"/>
        <v>0</v>
      </c>
    </row>
    <row r="4823" spans="1:16" x14ac:dyDescent="0.35">
      <c r="A4823">
        <f t="shared" si="682"/>
        <v>0</v>
      </c>
      <c r="B4823" s="4" t="str">
        <f>IF($M4823&gt;300,"",IF(OR(INDEX(Bemenet!$E$2:$E$301,$M4823)="",INDEX(Bemenet!$F$2:$F$301,$M4823)=""),"",MAX(INDEX(Bemenet!$E$2:$E$301,$M4823),INDEX(Szabalyok!$A:$A,$N4823))))</f>
        <v/>
      </c>
      <c r="C4823" s="4" t="str">
        <f>IF($B4823="","",MIN(INDEX(Bemenet!$F$2:$F$301,$M4823),INDEX(Szabalyok!$B:$B,$N4823)))</f>
        <v/>
      </c>
      <c r="D4823" s="5" t="str">
        <f>IF(AND($B4823&lt;&gt;"",$C4823&lt;&gt;"",$B4823&lt;=$C4823),INDEX(Bemenet!$G$2:$G$301,$M4823),"")</f>
        <v/>
      </c>
      <c r="E4823" s="6" t="str">
        <f>IF(AND($B4823&lt;&gt;"",$C4823&lt;&gt;"",$B4823&lt;=$C4823),INDEX(Bemenet!$D$2:$D$301,$M4823),"")</f>
        <v/>
      </c>
      <c r="F4823" s="5" t="str">
        <f t="shared" si="675"/>
        <v/>
      </c>
      <c r="G4823" s="5" t="str">
        <f t="shared" si="676"/>
        <v/>
      </c>
      <c r="H4823" s="9" t="str">
        <f t="shared" si="677"/>
        <v/>
      </c>
      <c r="I4823" s="5" t="str">
        <f t="shared" si="678"/>
        <v/>
      </c>
      <c r="J4823" s="5" t="str">
        <f>IF(OR($L4823="",NOT(COUNTIFS($L$2:$L4823,$L4823)=1)),"",SUMIFS($G:$G,$L:$L,$L4823))</f>
        <v/>
      </c>
      <c r="K4823" s="5" t="str">
        <f>IF(OR($L4823="",NOT(COUNTIFS($L$2:$L4823,$L4823)=1)),"",SUMIFS($I:$I,$L:$L,$L4823))</f>
        <v/>
      </c>
      <c r="L4823" s="6" t="str">
        <f t="shared" si="679"/>
        <v/>
      </c>
      <c r="M4823" s="6">
        <f t="shared" si="680"/>
        <v>193</v>
      </c>
      <c r="N4823" s="6">
        <f t="shared" si="681"/>
        <v>23</v>
      </c>
      <c r="O4823" s="9" t="str">
        <f>IF(AND($B4823&lt;&gt;"",$C4823&lt;&gt;"",$B4823&lt;=$C4823),INDEX(Szabalyok!$C:$C,$N4823),"")</f>
        <v/>
      </c>
      <c r="P4823">
        <f t="shared" si="683"/>
        <v>0</v>
      </c>
    </row>
    <row r="4824" spans="1:16" x14ac:dyDescent="0.35">
      <c r="A4824">
        <f t="shared" si="682"/>
        <v>0</v>
      </c>
      <c r="B4824" s="4" t="str">
        <f>IF($M4824&gt;300,"",IF(OR(INDEX(Bemenet!$E$2:$E$301,$M4824)="",INDEX(Bemenet!$F$2:$F$301,$M4824)=""),"",MAX(INDEX(Bemenet!$E$2:$E$301,$M4824),INDEX(Szabalyok!$A:$A,$N4824))))</f>
        <v/>
      </c>
      <c r="C4824" s="4" t="str">
        <f>IF($B4824="","",MIN(INDEX(Bemenet!$F$2:$F$301,$M4824),INDEX(Szabalyok!$B:$B,$N4824)))</f>
        <v/>
      </c>
      <c r="D4824" s="5" t="str">
        <f>IF(AND($B4824&lt;&gt;"",$C4824&lt;&gt;"",$B4824&lt;=$C4824),INDEX(Bemenet!$G$2:$G$301,$M4824),"")</f>
        <v/>
      </c>
      <c r="E4824" s="6" t="str">
        <f>IF(AND($B4824&lt;&gt;"",$C4824&lt;&gt;"",$B4824&lt;=$C4824),INDEX(Bemenet!$D$2:$D$301,$M4824),"")</f>
        <v/>
      </c>
      <c r="F4824" s="5" t="str">
        <f t="shared" si="675"/>
        <v/>
      </c>
      <c r="G4824" s="5" t="str">
        <f t="shared" si="676"/>
        <v/>
      </c>
      <c r="H4824" s="9" t="str">
        <f t="shared" si="677"/>
        <v/>
      </c>
      <c r="I4824" s="5" t="str">
        <f t="shared" si="678"/>
        <v/>
      </c>
      <c r="J4824" s="5" t="str">
        <f>IF(OR($L4824="",NOT(COUNTIFS($L$2:$L4824,$L4824)=1)),"",SUMIFS($G:$G,$L:$L,$L4824))</f>
        <v/>
      </c>
      <c r="K4824" s="5" t="str">
        <f>IF(OR($L4824="",NOT(COUNTIFS($L$2:$L4824,$L4824)=1)),"",SUMIFS($I:$I,$L:$L,$L4824))</f>
        <v/>
      </c>
      <c r="L4824" s="6" t="str">
        <f t="shared" si="679"/>
        <v/>
      </c>
      <c r="M4824" s="6">
        <f t="shared" si="680"/>
        <v>193</v>
      </c>
      <c r="N4824" s="6">
        <f t="shared" si="681"/>
        <v>24</v>
      </c>
      <c r="O4824" s="9" t="str">
        <f>IF(AND($B4824&lt;&gt;"",$C4824&lt;&gt;"",$B4824&lt;=$C4824),INDEX(Szabalyok!$C:$C,$N4824),"")</f>
        <v/>
      </c>
      <c r="P4824">
        <f t="shared" si="683"/>
        <v>0</v>
      </c>
    </row>
    <row r="4825" spans="1:16" x14ac:dyDescent="0.35">
      <c r="A4825">
        <f t="shared" si="682"/>
        <v>0</v>
      </c>
      <c r="B4825" s="4" t="str">
        <f>IF($M4825&gt;300,"",IF(OR(INDEX(Bemenet!$E$2:$E$301,$M4825)="",INDEX(Bemenet!$F$2:$F$301,$M4825)=""),"",MAX(INDEX(Bemenet!$E$2:$E$301,$M4825),INDEX(Szabalyok!$A:$A,$N4825))))</f>
        <v/>
      </c>
      <c r="C4825" s="4" t="str">
        <f>IF($B4825="","",MIN(INDEX(Bemenet!$F$2:$F$301,$M4825),INDEX(Szabalyok!$B:$B,$N4825)))</f>
        <v/>
      </c>
      <c r="D4825" s="5" t="str">
        <f>IF(AND($B4825&lt;&gt;"",$C4825&lt;&gt;"",$B4825&lt;=$C4825),INDEX(Bemenet!$G$2:$G$301,$M4825),"")</f>
        <v/>
      </c>
      <c r="E4825" s="6" t="str">
        <f>IF(AND($B4825&lt;&gt;"",$C4825&lt;&gt;"",$B4825&lt;=$C4825),INDEX(Bemenet!$D$2:$D$301,$M4825),"")</f>
        <v/>
      </c>
      <c r="F4825" s="5" t="str">
        <f t="shared" si="675"/>
        <v/>
      </c>
      <c r="G4825" s="5" t="str">
        <f t="shared" si="676"/>
        <v/>
      </c>
      <c r="H4825" s="9" t="str">
        <f t="shared" si="677"/>
        <v/>
      </c>
      <c r="I4825" s="5" t="str">
        <f t="shared" si="678"/>
        <v/>
      </c>
      <c r="J4825" s="5" t="str">
        <f>IF(OR($L4825="",NOT(COUNTIFS($L$2:$L4825,$L4825)=1)),"",SUMIFS($G:$G,$L:$L,$L4825))</f>
        <v/>
      </c>
      <c r="K4825" s="5" t="str">
        <f>IF(OR($L4825="",NOT(COUNTIFS($L$2:$L4825,$L4825)=1)),"",SUMIFS($I:$I,$L:$L,$L4825))</f>
        <v/>
      </c>
      <c r="L4825" s="6" t="str">
        <f t="shared" si="679"/>
        <v/>
      </c>
      <c r="M4825" s="6">
        <f t="shared" si="680"/>
        <v>193</v>
      </c>
      <c r="N4825" s="6">
        <f t="shared" si="681"/>
        <v>25</v>
      </c>
      <c r="O4825" s="9" t="str">
        <f>IF(AND($B4825&lt;&gt;"",$C4825&lt;&gt;"",$B4825&lt;=$C4825),INDEX(Szabalyok!$C:$C,$N4825),"")</f>
        <v/>
      </c>
      <c r="P4825">
        <f t="shared" si="683"/>
        <v>0</v>
      </c>
    </row>
    <row r="4826" spans="1:16" x14ac:dyDescent="0.35">
      <c r="A4826">
        <f t="shared" si="682"/>
        <v>0</v>
      </c>
      <c r="B4826" s="4" t="str">
        <f>IF($M4826&gt;300,"",IF(OR(INDEX(Bemenet!$E$2:$E$301,$M4826)="",INDEX(Bemenet!$F$2:$F$301,$M4826)=""),"",MAX(INDEX(Bemenet!$E$2:$E$301,$M4826),INDEX(Szabalyok!$A:$A,$N4826))))</f>
        <v/>
      </c>
      <c r="C4826" s="4" t="str">
        <f>IF($B4826="","",MIN(INDEX(Bemenet!$F$2:$F$301,$M4826),INDEX(Szabalyok!$B:$B,$N4826)))</f>
        <v/>
      </c>
      <c r="D4826" s="5" t="str">
        <f>IF(AND($B4826&lt;&gt;"",$C4826&lt;&gt;"",$B4826&lt;=$C4826),INDEX(Bemenet!$G$2:$G$301,$M4826),"")</f>
        <v/>
      </c>
      <c r="E4826" s="6" t="str">
        <f>IF(AND($B4826&lt;&gt;"",$C4826&lt;&gt;"",$B4826&lt;=$C4826),INDEX(Bemenet!$D$2:$D$301,$M4826),"")</f>
        <v/>
      </c>
      <c r="F4826" s="5" t="str">
        <f t="shared" si="675"/>
        <v/>
      </c>
      <c r="G4826" s="5" t="str">
        <f t="shared" si="676"/>
        <v/>
      </c>
      <c r="H4826" s="9" t="str">
        <f t="shared" si="677"/>
        <v/>
      </c>
      <c r="I4826" s="5" t="str">
        <f t="shared" si="678"/>
        <v/>
      </c>
      <c r="J4826" s="5" t="str">
        <f>IF(OR($L4826="",NOT(COUNTIFS($L$2:$L4826,$L4826)=1)),"",SUMIFS($G:$G,$L:$L,$L4826))</f>
        <v/>
      </c>
      <c r="K4826" s="5" t="str">
        <f>IF(OR($L4826="",NOT(COUNTIFS($L$2:$L4826,$L4826)=1)),"",SUMIFS($I:$I,$L:$L,$L4826))</f>
        <v/>
      </c>
      <c r="L4826" s="6" t="str">
        <f t="shared" si="679"/>
        <v/>
      </c>
      <c r="M4826" s="6">
        <f t="shared" si="680"/>
        <v>193</v>
      </c>
      <c r="N4826" s="6">
        <f t="shared" si="681"/>
        <v>26</v>
      </c>
      <c r="O4826" s="9" t="str">
        <f>IF(AND($B4826&lt;&gt;"",$C4826&lt;&gt;"",$B4826&lt;=$C4826),INDEX(Szabalyok!$C:$C,$N4826),"")</f>
        <v/>
      </c>
      <c r="P4826">
        <f t="shared" si="683"/>
        <v>0</v>
      </c>
    </row>
    <row r="4827" spans="1:16" x14ac:dyDescent="0.35">
      <c r="A4827">
        <f t="shared" si="682"/>
        <v>0</v>
      </c>
      <c r="B4827" s="4" t="str">
        <f>IF($M4827&gt;300,"",IF(OR(INDEX(Bemenet!$E$2:$E$301,$M4827)="",INDEX(Bemenet!$F$2:$F$301,$M4827)=""),"",MAX(INDEX(Bemenet!$E$2:$E$301,$M4827),INDEX(Szabalyok!$A:$A,$N4827))))</f>
        <v/>
      </c>
      <c r="C4827" s="4" t="str">
        <f>IF($B4827="","",MIN(INDEX(Bemenet!$F$2:$F$301,$M4827),INDEX(Szabalyok!$B:$B,$N4827)))</f>
        <v/>
      </c>
      <c r="D4827" s="5" t="str">
        <f>IF(AND($B4827&lt;&gt;"",$C4827&lt;&gt;"",$B4827&lt;=$C4827),INDEX(Bemenet!$G$2:$G$301,$M4827),"")</f>
        <v/>
      </c>
      <c r="E4827" s="6" t="str">
        <f>IF(AND($B4827&lt;&gt;"",$C4827&lt;&gt;"",$B4827&lt;=$C4827),INDEX(Bemenet!$D$2:$D$301,$M4827),"")</f>
        <v/>
      </c>
      <c r="F4827" s="5" t="str">
        <f t="shared" si="675"/>
        <v/>
      </c>
      <c r="G4827" s="5" t="str">
        <f t="shared" si="676"/>
        <v/>
      </c>
      <c r="H4827" s="9" t="str">
        <f t="shared" si="677"/>
        <v/>
      </c>
      <c r="I4827" s="5" t="str">
        <f t="shared" si="678"/>
        <v/>
      </c>
      <c r="J4827" s="5" t="str">
        <f>IF(OR($L4827="",NOT(COUNTIFS($L$2:$L4827,$L4827)=1)),"",SUMIFS($G:$G,$L:$L,$L4827))</f>
        <v/>
      </c>
      <c r="K4827" s="5" t="str">
        <f>IF(OR($L4827="",NOT(COUNTIFS($L$2:$L4827,$L4827)=1)),"",SUMIFS($I:$I,$L:$L,$L4827))</f>
        <v/>
      </c>
      <c r="L4827" s="6" t="str">
        <f t="shared" si="679"/>
        <v/>
      </c>
      <c r="M4827" s="6">
        <f t="shared" si="680"/>
        <v>194</v>
      </c>
      <c r="N4827" s="6">
        <f t="shared" si="681"/>
        <v>2</v>
      </c>
      <c r="O4827" s="9" t="str">
        <f>IF(AND($B4827&lt;&gt;"",$C4827&lt;&gt;"",$B4827&lt;=$C4827),INDEX(Szabalyok!$C:$C,$N4827),"")</f>
        <v/>
      </c>
      <c r="P4827">
        <f t="shared" si="683"/>
        <v>0</v>
      </c>
    </row>
    <row r="4828" spans="1:16" x14ac:dyDescent="0.35">
      <c r="A4828">
        <f t="shared" si="682"/>
        <v>0</v>
      </c>
      <c r="B4828" s="4" t="str">
        <f>IF($M4828&gt;300,"",IF(OR(INDEX(Bemenet!$E$2:$E$301,$M4828)="",INDEX(Bemenet!$F$2:$F$301,$M4828)=""),"",MAX(INDEX(Bemenet!$E$2:$E$301,$M4828),INDEX(Szabalyok!$A:$A,$N4828))))</f>
        <v/>
      </c>
      <c r="C4828" s="4" t="str">
        <f>IF($B4828="","",MIN(INDEX(Bemenet!$F$2:$F$301,$M4828),INDEX(Szabalyok!$B:$B,$N4828)))</f>
        <v/>
      </c>
      <c r="D4828" s="5" t="str">
        <f>IF(AND($B4828&lt;&gt;"",$C4828&lt;&gt;"",$B4828&lt;=$C4828),INDEX(Bemenet!$G$2:$G$301,$M4828),"")</f>
        <v/>
      </c>
      <c r="E4828" s="6" t="str">
        <f>IF(AND($B4828&lt;&gt;"",$C4828&lt;&gt;"",$B4828&lt;=$C4828),INDEX(Bemenet!$D$2:$D$301,$M4828),"")</f>
        <v/>
      </c>
      <c r="F4828" s="5" t="str">
        <f t="shared" si="675"/>
        <v/>
      </c>
      <c r="G4828" s="5" t="str">
        <f t="shared" si="676"/>
        <v/>
      </c>
      <c r="H4828" s="9" t="str">
        <f t="shared" si="677"/>
        <v/>
      </c>
      <c r="I4828" s="5" t="str">
        <f t="shared" si="678"/>
        <v/>
      </c>
      <c r="J4828" s="5" t="str">
        <f>IF(OR($L4828="",NOT(COUNTIFS($L$2:$L4828,$L4828)=1)),"",SUMIFS($G:$G,$L:$L,$L4828))</f>
        <v/>
      </c>
      <c r="K4828" s="5" t="str">
        <f>IF(OR($L4828="",NOT(COUNTIFS($L$2:$L4828,$L4828)=1)),"",SUMIFS($I:$I,$L:$L,$L4828))</f>
        <v/>
      </c>
      <c r="L4828" s="6" t="str">
        <f t="shared" si="679"/>
        <v/>
      </c>
      <c r="M4828" s="6">
        <f t="shared" si="680"/>
        <v>194</v>
      </c>
      <c r="N4828" s="6">
        <f t="shared" si="681"/>
        <v>3</v>
      </c>
      <c r="O4828" s="9" t="str">
        <f>IF(AND($B4828&lt;&gt;"",$C4828&lt;&gt;"",$B4828&lt;=$C4828),INDEX(Szabalyok!$C:$C,$N4828),"")</f>
        <v/>
      </c>
      <c r="P4828">
        <f t="shared" si="683"/>
        <v>0</v>
      </c>
    </row>
    <row r="4829" spans="1:16" x14ac:dyDescent="0.35">
      <c r="A4829">
        <f t="shared" si="682"/>
        <v>0</v>
      </c>
      <c r="B4829" s="4" t="str">
        <f>IF($M4829&gt;300,"",IF(OR(INDEX(Bemenet!$E$2:$E$301,$M4829)="",INDEX(Bemenet!$F$2:$F$301,$M4829)=""),"",MAX(INDEX(Bemenet!$E$2:$E$301,$M4829),INDEX(Szabalyok!$A:$A,$N4829))))</f>
        <v/>
      </c>
      <c r="C4829" s="4" t="str">
        <f>IF($B4829="","",MIN(INDEX(Bemenet!$F$2:$F$301,$M4829),INDEX(Szabalyok!$B:$B,$N4829)))</f>
        <v/>
      </c>
      <c r="D4829" s="5" t="str">
        <f>IF(AND($B4829&lt;&gt;"",$C4829&lt;&gt;"",$B4829&lt;=$C4829),INDEX(Bemenet!$G$2:$G$301,$M4829),"")</f>
        <v/>
      </c>
      <c r="E4829" s="6" t="str">
        <f>IF(AND($B4829&lt;&gt;"",$C4829&lt;&gt;"",$B4829&lt;=$C4829),INDEX(Bemenet!$D$2:$D$301,$M4829),"")</f>
        <v/>
      </c>
      <c r="F4829" s="5" t="str">
        <f t="shared" si="675"/>
        <v/>
      </c>
      <c r="G4829" s="5" t="str">
        <f t="shared" si="676"/>
        <v/>
      </c>
      <c r="H4829" s="9" t="str">
        <f t="shared" si="677"/>
        <v/>
      </c>
      <c r="I4829" s="5" t="str">
        <f t="shared" si="678"/>
        <v/>
      </c>
      <c r="J4829" s="5" t="str">
        <f>IF(OR($L4829="",NOT(COUNTIFS($L$2:$L4829,$L4829)=1)),"",SUMIFS($G:$G,$L:$L,$L4829))</f>
        <v/>
      </c>
      <c r="K4829" s="5" t="str">
        <f>IF(OR($L4829="",NOT(COUNTIFS($L$2:$L4829,$L4829)=1)),"",SUMIFS($I:$I,$L:$L,$L4829))</f>
        <v/>
      </c>
      <c r="L4829" s="6" t="str">
        <f t="shared" si="679"/>
        <v/>
      </c>
      <c r="M4829" s="6">
        <f t="shared" si="680"/>
        <v>194</v>
      </c>
      <c r="N4829" s="6">
        <f t="shared" si="681"/>
        <v>4</v>
      </c>
      <c r="O4829" s="9" t="str">
        <f>IF(AND($B4829&lt;&gt;"",$C4829&lt;&gt;"",$B4829&lt;=$C4829),INDEX(Szabalyok!$C:$C,$N4829),"")</f>
        <v/>
      </c>
      <c r="P4829">
        <f t="shared" si="683"/>
        <v>0</v>
      </c>
    </row>
    <row r="4830" spans="1:16" x14ac:dyDescent="0.35">
      <c r="A4830">
        <f t="shared" si="682"/>
        <v>0</v>
      </c>
      <c r="B4830" s="4" t="str">
        <f>IF($M4830&gt;300,"",IF(OR(INDEX(Bemenet!$E$2:$E$301,$M4830)="",INDEX(Bemenet!$F$2:$F$301,$M4830)=""),"",MAX(INDEX(Bemenet!$E$2:$E$301,$M4830),INDEX(Szabalyok!$A:$A,$N4830))))</f>
        <v/>
      </c>
      <c r="C4830" s="4" t="str">
        <f>IF($B4830="","",MIN(INDEX(Bemenet!$F$2:$F$301,$M4830),INDEX(Szabalyok!$B:$B,$N4830)))</f>
        <v/>
      </c>
      <c r="D4830" s="5" t="str">
        <f>IF(AND($B4830&lt;&gt;"",$C4830&lt;&gt;"",$B4830&lt;=$C4830),INDEX(Bemenet!$G$2:$G$301,$M4830),"")</f>
        <v/>
      </c>
      <c r="E4830" s="6" t="str">
        <f>IF(AND($B4830&lt;&gt;"",$C4830&lt;&gt;"",$B4830&lt;=$C4830),INDEX(Bemenet!$D$2:$D$301,$M4830),"")</f>
        <v/>
      </c>
      <c r="F4830" s="5" t="str">
        <f t="shared" si="675"/>
        <v/>
      </c>
      <c r="G4830" s="5" t="str">
        <f t="shared" si="676"/>
        <v/>
      </c>
      <c r="H4830" s="9" t="str">
        <f t="shared" si="677"/>
        <v/>
      </c>
      <c r="I4830" s="5" t="str">
        <f t="shared" si="678"/>
        <v/>
      </c>
      <c r="J4830" s="5" t="str">
        <f>IF(OR($L4830="",NOT(COUNTIFS($L$2:$L4830,$L4830)=1)),"",SUMIFS($G:$G,$L:$L,$L4830))</f>
        <v/>
      </c>
      <c r="K4830" s="5" t="str">
        <f>IF(OR($L4830="",NOT(COUNTIFS($L$2:$L4830,$L4830)=1)),"",SUMIFS($I:$I,$L:$L,$L4830))</f>
        <v/>
      </c>
      <c r="L4830" s="6" t="str">
        <f t="shared" si="679"/>
        <v/>
      </c>
      <c r="M4830" s="6">
        <f t="shared" si="680"/>
        <v>194</v>
      </c>
      <c r="N4830" s="6">
        <f t="shared" si="681"/>
        <v>5</v>
      </c>
      <c r="O4830" s="9" t="str">
        <f>IF(AND($B4830&lt;&gt;"",$C4830&lt;&gt;"",$B4830&lt;=$C4830),INDEX(Szabalyok!$C:$C,$N4830),"")</f>
        <v/>
      </c>
      <c r="P4830">
        <f t="shared" si="683"/>
        <v>0</v>
      </c>
    </row>
    <row r="4831" spans="1:16" x14ac:dyDescent="0.35">
      <c r="A4831">
        <f t="shared" si="682"/>
        <v>0</v>
      </c>
      <c r="B4831" s="4" t="str">
        <f>IF($M4831&gt;300,"",IF(OR(INDEX(Bemenet!$E$2:$E$301,$M4831)="",INDEX(Bemenet!$F$2:$F$301,$M4831)=""),"",MAX(INDEX(Bemenet!$E$2:$E$301,$M4831),INDEX(Szabalyok!$A:$A,$N4831))))</f>
        <v/>
      </c>
      <c r="C4831" s="4" t="str">
        <f>IF($B4831="","",MIN(INDEX(Bemenet!$F$2:$F$301,$M4831),INDEX(Szabalyok!$B:$B,$N4831)))</f>
        <v/>
      </c>
      <c r="D4831" s="5" t="str">
        <f>IF(AND($B4831&lt;&gt;"",$C4831&lt;&gt;"",$B4831&lt;=$C4831),INDEX(Bemenet!$G$2:$G$301,$M4831),"")</f>
        <v/>
      </c>
      <c r="E4831" s="6" t="str">
        <f>IF(AND($B4831&lt;&gt;"",$C4831&lt;&gt;"",$B4831&lt;=$C4831),INDEX(Bemenet!$D$2:$D$301,$M4831),"")</f>
        <v/>
      </c>
      <c r="F4831" s="5" t="str">
        <f t="shared" si="675"/>
        <v/>
      </c>
      <c r="G4831" s="5" t="str">
        <f t="shared" si="676"/>
        <v/>
      </c>
      <c r="H4831" s="9" t="str">
        <f t="shared" si="677"/>
        <v/>
      </c>
      <c r="I4831" s="5" t="str">
        <f t="shared" si="678"/>
        <v/>
      </c>
      <c r="J4831" s="5" t="str">
        <f>IF(OR($L4831="",NOT(COUNTIFS($L$2:$L4831,$L4831)=1)),"",SUMIFS($G:$G,$L:$L,$L4831))</f>
        <v/>
      </c>
      <c r="K4831" s="5" t="str">
        <f>IF(OR($L4831="",NOT(COUNTIFS($L$2:$L4831,$L4831)=1)),"",SUMIFS($I:$I,$L:$L,$L4831))</f>
        <v/>
      </c>
      <c r="L4831" s="6" t="str">
        <f t="shared" si="679"/>
        <v/>
      </c>
      <c r="M4831" s="6">
        <f t="shared" si="680"/>
        <v>194</v>
      </c>
      <c r="N4831" s="6">
        <f t="shared" si="681"/>
        <v>6</v>
      </c>
      <c r="O4831" s="9" t="str">
        <f>IF(AND($B4831&lt;&gt;"",$C4831&lt;&gt;"",$B4831&lt;=$C4831),INDEX(Szabalyok!$C:$C,$N4831),"")</f>
        <v/>
      </c>
      <c r="P4831">
        <f t="shared" si="683"/>
        <v>0</v>
      </c>
    </row>
    <row r="4832" spans="1:16" x14ac:dyDescent="0.35">
      <c r="A4832">
        <f t="shared" si="682"/>
        <v>0</v>
      </c>
      <c r="B4832" s="4" t="str">
        <f>IF($M4832&gt;300,"",IF(OR(INDEX(Bemenet!$E$2:$E$301,$M4832)="",INDEX(Bemenet!$F$2:$F$301,$M4832)=""),"",MAX(INDEX(Bemenet!$E$2:$E$301,$M4832),INDEX(Szabalyok!$A:$A,$N4832))))</f>
        <v/>
      </c>
      <c r="C4832" s="4" t="str">
        <f>IF($B4832="","",MIN(INDEX(Bemenet!$F$2:$F$301,$M4832),INDEX(Szabalyok!$B:$B,$N4832)))</f>
        <v/>
      </c>
      <c r="D4832" s="5" t="str">
        <f>IF(AND($B4832&lt;&gt;"",$C4832&lt;&gt;"",$B4832&lt;=$C4832),INDEX(Bemenet!$G$2:$G$301,$M4832),"")</f>
        <v/>
      </c>
      <c r="E4832" s="6" t="str">
        <f>IF(AND($B4832&lt;&gt;"",$C4832&lt;&gt;"",$B4832&lt;=$C4832),INDEX(Bemenet!$D$2:$D$301,$M4832),"")</f>
        <v/>
      </c>
      <c r="F4832" s="5" t="str">
        <f t="shared" si="675"/>
        <v/>
      </c>
      <c r="G4832" s="5" t="str">
        <f t="shared" si="676"/>
        <v/>
      </c>
      <c r="H4832" s="9" t="str">
        <f t="shared" si="677"/>
        <v/>
      </c>
      <c r="I4832" s="5" t="str">
        <f t="shared" si="678"/>
        <v/>
      </c>
      <c r="J4832" s="5" t="str">
        <f>IF(OR($L4832="",NOT(COUNTIFS($L$2:$L4832,$L4832)=1)),"",SUMIFS($G:$G,$L:$L,$L4832))</f>
        <v/>
      </c>
      <c r="K4832" s="5" t="str">
        <f>IF(OR($L4832="",NOT(COUNTIFS($L$2:$L4832,$L4832)=1)),"",SUMIFS($I:$I,$L:$L,$L4832))</f>
        <v/>
      </c>
      <c r="L4832" s="6" t="str">
        <f t="shared" si="679"/>
        <v/>
      </c>
      <c r="M4832" s="6">
        <f t="shared" si="680"/>
        <v>194</v>
      </c>
      <c r="N4832" s="6">
        <f t="shared" si="681"/>
        <v>7</v>
      </c>
      <c r="O4832" s="9" t="str">
        <f>IF(AND($B4832&lt;&gt;"",$C4832&lt;&gt;"",$B4832&lt;=$C4832),INDEX(Szabalyok!$C:$C,$N4832),"")</f>
        <v/>
      </c>
      <c r="P4832">
        <f t="shared" si="683"/>
        <v>0</v>
      </c>
    </row>
    <row r="4833" spans="1:16" x14ac:dyDescent="0.35">
      <c r="A4833">
        <f t="shared" si="682"/>
        <v>0</v>
      </c>
      <c r="B4833" s="4" t="str">
        <f>IF($M4833&gt;300,"",IF(OR(INDEX(Bemenet!$E$2:$E$301,$M4833)="",INDEX(Bemenet!$F$2:$F$301,$M4833)=""),"",MAX(INDEX(Bemenet!$E$2:$E$301,$M4833),INDEX(Szabalyok!$A:$A,$N4833))))</f>
        <v/>
      </c>
      <c r="C4833" s="4" t="str">
        <f>IF($B4833="","",MIN(INDEX(Bemenet!$F$2:$F$301,$M4833),INDEX(Szabalyok!$B:$B,$N4833)))</f>
        <v/>
      </c>
      <c r="D4833" s="5" t="str">
        <f>IF(AND($B4833&lt;&gt;"",$C4833&lt;&gt;"",$B4833&lt;=$C4833),INDEX(Bemenet!$G$2:$G$301,$M4833),"")</f>
        <v/>
      </c>
      <c r="E4833" s="6" t="str">
        <f>IF(AND($B4833&lt;&gt;"",$C4833&lt;&gt;"",$B4833&lt;=$C4833),INDEX(Bemenet!$D$2:$D$301,$M4833),"")</f>
        <v/>
      </c>
      <c r="F4833" s="5" t="str">
        <f t="shared" si="675"/>
        <v/>
      </c>
      <c r="G4833" s="5" t="str">
        <f t="shared" si="676"/>
        <v/>
      </c>
      <c r="H4833" s="9" t="str">
        <f t="shared" si="677"/>
        <v/>
      </c>
      <c r="I4833" s="5" t="str">
        <f t="shared" si="678"/>
        <v/>
      </c>
      <c r="J4833" s="5" t="str">
        <f>IF(OR($L4833="",NOT(COUNTIFS($L$2:$L4833,$L4833)=1)),"",SUMIFS($G:$G,$L:$L,$L4833))</f>
        <v/>
      </c>
      <c r="K4833" s="5" t="str">
        <f>IF(OR($L4833="",NOT(COUNTIFS($L$2:$L4833,$L4833)=1)),"",SUMIFS($I:$I,$L:$L,$L4833))</f>
        <v/>
      </c>
      <c r="L4833" s="6" t="str">
        <f t="shared" si="679"/>
        <v/>
      </c>
      <c r="M4833" s="6">
        <f t="shared" si="680"/>
        <v>194</v>
      </c>
      <c r="N4833" s="6">
        <f t="shared" si="681"/>
        <v>8</v>
      </c>
      <c r="O4833" s="9" t="str">
        <f>IF(AND($B4833&lt;&gt;"",$C4833&lt;&gt;"",$B4833&lt;=$C4833),INDEX(Szabalyok!$C:$C,$N4833),"")</f>
        <v/>
      </c>
      <c r="P4833">
        <f t="shared" si="683"/>
        <v>0</v>
      </c>
    </row>
    <row r="4834" spans="1:16" x14ac:dyDescent="0.35">
      <c r="A4834">
        <f t="shared" si="682"/>
        <v>0</v>
      </c>
      <c r="B4834" s="4" t="str">
        <f>IF($M4834&gt;300,"",IF(OR(INDEX(Bemenet!$E$2:$E$301,$M4834)="",INDEX(Bemenet!$F$2:$F$301,$M4834)=""),"",MAX(INDEX(Bemenet!$E$2:$E$301,$M4834),INDEX(Szabalyok!$A:$A,$N4834))))</f>
        <v/>
      </c>
      <c r="C4834" s="4" t="str">
        <f>IF($B4834="","",MIN(INDEX(Bemenet!$F$2:$F$301,$M4834),INDEX(Szabalyok!$B:$B,$N4834)))</f>
        <v/>
      </c>
      <c r="D4834" s="5" t="str">
        <f>IF(AND($B4834&lt;&gt;"",$C4834&lt;&gt;"",$B4834&lt;=$C4834),INDEX(Bemenet!$G$2:$G$301,$M4834),"")</f>
        <v/>
      </c>
      <c r="E4834" s="6" t="str">
        <f>IF(AND($B4834&lt;&gt;"",$C4834&lt;&gt;"",$B4834&lt;=$C4834),INDEX(Bemenet!$D$2:$D$301,$M4834),"")</f>
        <v/>
      </c>
      <c r="F4834" s="5" t="str">
        <f t="shared" si="675"/>
        <v/>
      </c>
      <c r="G4834" s="5" t="str">
        <f t="shared" si="676"/>
        <v/>
      </c>
      <c r="H4834" s="9" t="str">
        <f t="shared" si="677"/>
        <v/>
      </c>
      <c r="I4834" s="5" t="str">
        <f t="shared" si="678"/>
        <v/>
      </c>
      <c r="J4834" s="5" t="str">
        <f>IF(OR($L4834="",NOT(COUNTIFS($L$2:$L4834,$L4834)=1)),"",SUMIFS($G:$G,$L:$L,$L4834))</f>
        <v/>
      </c>
      <c r="K4834" s="5" t="str">
        <f>IF(OR($L4834="",NOT(COUNTIFS($L$2:$L4834,$L4834)=1)),"",SUMIFS($I:$I,$L:$L,$L4834))</f>
        <v/>
      </c>
      <c r="L4834" s="6" t="str">
        <f t="shared" si="679"/>
        <v/>
      </c>
      <c r="M4834" s="6">
        <f t="shared" si="680"/>
        <v>194</v>
      </c>
      <c r="N4834" s="6">
        <f t="shared" si="681"/>
        <v>9</v>
      </c>
      <c r="O4834" s="9" t="str">
        <f>IF(AND($B4834&lt;&gt;"",$C4834&lt;&gt;"",$B4834&lt;=$C4834),INDEX(Szabalyok!$C:$C,$N4834),"")</f>
        <v/>
      </c>
      <c r="P4834">
        <f t="shared" si="683"/>
        <v>0</v>
      </c>
    </row>
    <row r="4835" spans="1:16" x14ac:dyDescent="0.35">
      <c r="A4835">
        <f t="shared" si="682"/>
        <v>0</v>
      </c>
      <c r="B4835" s="4" t="str">
        <f>IF($M4835&gt;300,"",IF(OR(INDEX(Bemenet!$E$2:$E$301,$M4835)="",INDEX(Bemenet!$F$2:$F$301,$M4835)=""),"",MAX(INDEX(Bemenet!$E$2:$E$301,$M4835),INDEX(Szabalyok!$A:$A,$N4835))))</f>
        <v/>
      </c>
      <c r="C4835" s="4" t="str">
        <f>IF($B4835="","",MIN(INDEX(Bemenet!$F$2:$F$301,$M4835),INDEX(Szabalyok!$B:$B,$N4835)))</f>
        <v/>
      </c>
      <c r="D4835" s="5" t="str">
        <f>IF(AND($B4835&lt;&gt;"",$C4835&lt;&gt;"",$B4835&lt;=$C4835),INDEX(Bemenet!$G$2:$G$301,$M4835),"")</f>
        <v/>
      </c>
      <c r="E4835" s="6" t="str">
        <f>IF(AND($B4835&lt;&gt;"",$C4835&lt;&gt;"",$B4835&lt;=$C4835),INDEX(Bemenet!$D$2:$D$301,$M4835),"")</f>
        <v/>
      </c>
      <c r="F4835" s="5" t="str">
        <f t="shared" si="675"/>
        <v/>
      </c>
      <c r="G4835" s="5" t="str">
        <f t="shared" si="676"/>
        <v/>
      </c>
      <c r="H4835" s="9" t="str">
        <f t="shared" si="677"/>
        <v/>
      </c>
      <c r="I4835" s="5" t="str">
        <f t="shared" si="678"/>
        <v/>
      </c>
      <c r="J4835" s="5" t="str">
        <f>IF(OR($L4835="",NOT(COUNTIFS($L$2:$L4835,$L4835)=1)),"",SUMIFS($G:$G,$L:$L,$L4835))</f>
        <v/>
      </c>
      <c r="K4835" s="5" t="str">
        <f>IF(OR($L4835="",NOT(COUNTIFS($L$2:$L4835,$L4835)=1)),"",SUMIFS($I:$I,$L:$L,$L4835))</f>
        <v/>
      </c>
      <c r="L4835" s="6" t="str">
        <f t="shared" si="679"/>
        <v/>
      </c>
      <c r="M4835" s="6">
        <f t="shared" si="680"/>
        <v>194</v>
      </c>
      <c r="N4835" s="6">
        <f t="shared" si="681"/>
        <v>10</v>
      </c>
      <c r="O4835" s="9" t="str">
        <f>IF(AND($B4835&lt;&gt;"",$C4835&lt;&gt;"",$B4835&lt;=$C4835),INDEX(Szabalyok!$C:$C,$N4835),"")</f>
        <v/>
      </c>
      <c r="P4835">
        <f t="shared" si="683"/>
        <v>0</v>
      </c>
    </row>
    <row r="4836" spans="1:16" x14ac:dyDescent="0.35">
      <c r="A4836">
        <f t="shared" si="682"/>
        <v>0</v>
      </c>
      <c r="B4836" s="4" t="str">
        <f>IF($M4836&gt;300,"",IF(OR(INDEX(Bemenet!$E$2:$E$301,$M4836)="",INDEX(Bemenet!$F$2:$F$301,$M4836)=""),"",MAX(INDEX(Bemenet!$E$2:$E$301,$M4836),INDEX(Szabalyok!$A:$A,$N4836))))</f>
        <v/>
      </c>
      <c r="C4836" s="4" t="str">
        <f>IF($B4836="","",MIN(INDEX(Bemenet!$F$2:$F$301,$M4836),INDEX(Szabalyok!$B:$B,$N4836)))</f>
        <v/>
      </c>
      <c r="D4836" s="5" t="str">
        <f>IF(AND($B4836&lt;&gt;"",$C4836&lt;&gt;"",$B4836&lt;=$C4836),INDEX(Bemenet!$G$2:$G$301,$M4836),"")</f>
        <v/>
      </c>
      <c r="E4836" s="6" t="str">
        <f>IF(AND($B4836&lt;&gt;"",$C4836&lt;&gt;"",$B4836&lt;=$C4836),INDEX(Bemenet!$D$2:$D$301,$M4836),"")</f>
        <v/>
      </c>
      <c r="F4836" s="5" t="str">
        <f t="shared" si="675"/>
        <v/>
      </c>
      <c r="G4836" s="5" t="str">
        <f t="shared" si="676"/>
        <v/>
      </c>
      <c r="H4836" s="9" t="str">
        <f t="shared" si="677"/>
        <v/>
      </c>
      <c r="I4836" s="5" t="str">
        <f t="shared" si="678"/>
        <v/>
      </c>
      <c r="J4836" s="5" t="str">
        <f>IF(OR($L4836="",NOT(COUNTIFS($L$2:$L4836,$L4836)=1)),"",SUMIFS($G:$G,$L:$L,$L4836))</f>
        <v/>
      </c>
      <c r="K4836" s="5" t="str">
        <f>IF(OR($L4836="",NOT(COUNTIFS($L$2:$L4836,$L4836)=1)),"",SUMIFS($I:$I,$L:$L,$L4836))</f>
        <v/>
      </c>
      <c r="L4836" s="6" t="str">
        <f t="shared" si="679"/>
        <v/>
      </c>
      <c r="M4836" s="6">
        <f t="shared" si="680"/>
        <v>194</v>
      </c>
      <c r="N4836" s="6">
        <f t="shared" si="681"/>
        <v>11</v>
      </c>
      <c r="O4836" s="9" t="str">
        <f>IF(AND($B4836&lt;&gt;"",$C4836&lt;&gt;"",$B4836&lt;=$C4836),INDEX(Szabalyok!$C:$C,$N4836),"")</f>
        <v/>
      </c>
      <c r="P4836">
        <f t="shared" si="683"/>
        <v>0</v>
      </c>
    </row>
    <row r="4837" spans="1:16" x14ac:dyDescent="0.35">
      <c r="A4837">
        <f t="shared" si="682"/>
        <v>0</v>
      </c>
      <c r="B4837" s="4" t="str">
        <f>IF($M4837&gt;300,"",IF(OR(INDEX(Bemenet!$E$2:$E$301,$M4837)="",INDEX(Bemenet!$F$2:$F$301,$M4837)=""),"",MAX(INDEX(Bemenet!$E$2:$E$301,$M4837),INDEX(Szabalyok!$A:$A,$N4837))))</f>
        <v/>
      </c>
      <c r="C4837" s="4" t="str">
        <f>IF($B4837="","",MIN(INDEX(Bemenet!$F$2:$F$301,$M4837),INDEX(Szabalyok!$B:$B,$N4837)))</f>
        <v/>
      </c>
      <c r="D4837" s="5" t="str">
        <f>IF(AND($B4837&lt;&gt;"",$C4837&lt;&gt;"",$B4837&lt;=$C4837),INDEX(Bemenet!$G$2:$G$301,$M4837),"")</f>
        <v/>
      </c>
      <c r="E4837" s="6" t="str">
        <f>IF(AND($B4837&lt;&gt;"",$C4837&lt;&gt;"",$B4837&lt;=$C4837),INDEX(Bemenet!$D$2:$D$301,$M4837),"")</f>
        <v/>
      </c>
      <c r="F4837" s="5" t="str">
        <f t="shared" si="675"/>
        <v/>
      </c>
      <c r="G4837" s="5" t="str">
        <f t="shared" si="676"/>
        <v/>
      </c>
      <c r="H4837" s="9" t="str">
        <f t="shared" si="677"/>
        <v/>
      </c>
      <c r="I4837" s="5" t="str">
        <f t="shared" si="678"/>
        <v/>
      </c>
      <c r="J4837" s="5" t="str">
        <f>IF(OR($L4837="",NOT(COUNTIFS($L$2:$L4837,$L4837)=1)),"",SUMIFS($G:$G,$L:$L,$L4837))</f>
        <v/>
      </c>
      <c r="K4837" s="5" t="str">
        <f>IF(OR($L4837="",NOT(COUNTIFS($L$2:$L4837,$L4837)=1)),"",SUMIFS($I:$I,$L:$L,$L4837))</f>
        <v/>
      </c>
      <c r="L4837" s="6" t="str">
        <f t="shared" si="679"/>
        <v/>
      </c>
      <c r="M4837" s="6">
        <f t="shared" si="680"/>
        <v>194</v>
      </c>
      <c r="N4837" s="6">
        <f t="shared" si="681"/>
        <v>12</v>
      </c>
      <c r="O4837" s="9" t="str">
        <f>IF(AND($B4837&lt;&gt;"",$C4837&lt;&gt;"",$B4837&lt;=$C4837),INDEX(Szabalyok!$C:$C,$N4837),"")</f>
        <v/>
      </c>
      <c r="P4837">
        <f t="shared" si="683"/>
        <v>0</v>
      </c>
    </row>
    <row r="4838" spans="1:16" x14ac:dyDescent="0.35">
      <c r="A4838">
        <f t="shared" si="682"/>
        <v>0</v>
      </c>
      <c r="B4838" s="4" t="str">
        <f>IF($M4838&gt;300,"",IF(OR(INDEX(Bemenet!$E$2:$E$301,$M4838)="",INDEX(Bemenet!$F$2:$F$301,$M4838)=""),"",MAX(INDEX(Bemenet!$E$2:$E$301,$M4838),INDEX(Szabalyok!$A:$A,$N4838))))</f>
        <v/>
      </c>
      <c r="C4838" s="4" t="str">
        <f>IF($B4838="","",MIN(INDEX(Bemenet!$F$2:$F$301,$M4838),INDEX(Szabalyok!$B:$B,$N4838)))</f>
        <v/>
      </c>
      <c r="D4838" s="5" t="str">
        <f>IF(AND($B4838&lt;&gt;"",$C4838&lt;&gt;"",$B4838&lt;=$C4838),INDEX(Bemenet!$G$2:$G$301,$M4838),"")</f>
        <v/>
      </c>
      <c r="E4838" s="6" t="str">
        <f>IF(AND($B4838&lt;&gt;"",$C4838&lt;&gt;"",$B4838&lt;=$C4838),INDEX(Bemenet!$D$2:$D$301,$M4838),"")</f>
        <v/>
      </c>
      <c r="F4838" s="5" t="str">
        <f t="shared" si="675"/>
        <v/>
      </c>
      <c r="G4838" s="5" t="str">
        <f t="shared" si="676"/>
        <v/>
      </c>
      <c r="H4838" s="9" t="str">
        <f t="shared" si="677"/>
        <v/>
      </c>
      <c r="I4838" s="5" t="str">
        <f t="shared" si="678"/>
        <v/>
      </c>
      <c r="J4838" s="5" t="str">
        <f>IF(OR($L4838="",NOT(COUNTIFS($L$2:$L4838,$L4838)=1)),"",SUMIFS($G:$G,$L:$L,$L4838))</f>
        <v/>
      </c>
      <c r="K4838" s="5" t="str">
        <f>IF(OR($L4838="",NOT(COUNTIFS($L$2:$L4838,$L4838)=1)),"",SUMIFS($I:$I,$L:$L,$L4838))</f>
        <v/>
      </c>
      <c r="L4838" s="6" t="str">
        <f t="shared" si="679"/>
        <v/>
      </c>
      <c r="M4838" s="6">
        <f t="shared" si="680"/>
        <v>194</v>
      </c>
      <c r="N4838" s="6">
        <f t="shared" si="681"/>
        <v>13</v>
      </c>
      <c r="O4838" s="9" t="str">
        <f>IF(AND($B4838&lt;&gt;"",$C4838&lt;&gt;"",$B4838&lt;=$C4838),INDEX(Szabalyok!$C:$C,$N4838),"")</f>
        <v/>
      </c>
      <c r="P4838">
        <f t="shared" si="683"/>
        <v>0</v>
      </c>
    </row>
    <row r="4839" spans="1:16" x14ac:dyDescent="0.35">
      <c r="A4839">
        <f t="shared" si="682"/>
        <v>0</v>
      </c>
      <c r="B4839" s="4" t="str">
        <f>IF($M4839&gt;300,"",IF(OR(INDEX(Bemenet!$E$2:$E$301,$M4839)="",INDEX(Bemenet!$F$2:$F$301,$M4839)=""),"",MAX(INDEX(Bemenet!$E$2:$E$301,$M4839),INDEX(Szabalyok!$A:$A,$N4839))))</f>
        <v/>
      </c>
      <c r="C4839" s="4" t="str">
        <f>IF($B4839="","",MIN(INDEX(Bemenet!$F$2:$F$301,$M4839),INDEX(Szabalyok!$B:$B,$N4839)))</f>
        <v/>
      </c>
      <c r="D4839" s="5" t="str">
        <f>IF(AND($B4839&lt;&gt;"",$C4839&lt;&gt;"",$B4839&lt;=$C4839),INDEX(Bemenet!$G$2:$G$301,$M4839),"")</f>
        <v/>
      </c>
      <c r="E4839" s="6" t="str">
        <f>IF(AND($B4839&lt;&gt;"",$C4839&lt;&gt;"",$B4839&lt;=$C4839),INDEX(Bemenet!$D$2:$D$301,$M4839),"")</f>
        <v/>
      </c>
      <c r="F4839" s="5" t="str">
        <f t="shared" si="675"/>
        <v/>
      </c>
      <c r="G4839" s="5" t="str">
        <f t="shared" si="676"/>
        <v/>
      </c>
      <c r="H4839" s="9" t="str">
        <f t="shared" si="677"/>
        <v/>
      </c>
      <c r="I4839" s="5" t="str">
        <f t="shared" si="678"/>
        <v/>
      </c>
      <c r="J4839" s="5" t="str">
        <f>IF(OR($L4839="",NOT(COUNTIFS($L$2:$L4839,$L4839)=1)),"",SUMIFS($G:$G,$L:$L,$L4839))</f>
        <v/>
      </c>
      <c r="K4839" s="5" t="str">
        <f>IF(OR($L4839="",NOT(COUNTIFS($L$2:$L4839,$L4839)=1)),"",SUMIFS($I:$I,$L:$L,$L4839))</f>
        <v/>
      </c>
      <c r="L4839" s="6" t="str">
        <f t="shared" si="679"/>
        <v/>
      </c>
      <c r="M4839" s="6">
        <f t="shared" si="680"/>
        <v>194</v>
      </c>
      <c r="N4839" s="6">
        <f t="shared" si="681"/>
        <v>14</v>
      </c>
      <c r="O4839" s="9" t="str">
        <f>IF(AND($B4839&lt;&gt;"",$C4839&lt;&gt;"",$B4839&lt;=$C4839),INDEX(Szabalyok!$C:$C,$N4839),"")</f>
        <v/>
      </c>
      <c r="P4839">
        <f t="shared" si="683"/>
        <v>0</v>
      </c>
    </row>
    <row r="4840" spans="1:16" x14ac:dyDescent="0.35">
      <c r="A4840">
        <f t="shared" si="682"/>
        <v>0</v>
      </c>
      <c r="B4840" s="4" t="str">
        <f>IF($M4840&gt;300,"",IF(OR(INDEX(Bemenet!$E$2:$E$301,$M4840)="",INDEX(Bemenet!$F$2:$F$301,$M4840)=""),"",MAX(INDEX(Bemenet!$E$2:$E$301,$M4840),INDEX(Szabalyok!$A:$A,$N4840))))</f>
        <v/>
      </c>
      <c r="C4840" s="4" t="str">
        <f>IF($B4840="","",MIN(INDEX(Bemenet!$F$2:$F$301,$M4840),INDEX(Szabalyok!$B:$B,$N4840)))</f>
        <v/>
      </c>
      <c r="D4840" s="5" t="str">
        <f>IF(AND($B4840&lt;&gt;"",$C4840&lt;&gt;"",$B4840&lt;=$C4840),INDEX(Bemenet!$G$2:$G$301,$M4840),"")</f>
        <v/>
      </c>
      <c r="E4840" s="6" t="str">
        <f>IF(AND($B4840&lt;&gt;"",$C4840&lt;&gt;"",$B4840&lt;=$C4840),INDEX(Bemenet!$D$2:$D$301,$M4840),"")</f>
        <v/>
      </c>
      <c r="F4840" s="5" t="str">
        <f t="shared" si="675"/>
        <v/>
      </c>
      <c r="G4840" s="5" t="str">
        <f t="shared" si="676"/>
        <v/>
      </c>
      <c r="H4840" s="9" t="str">
        <f t="shared" si="677"/>
        <v/>
      </c>
      <c r="I4840" s="5" t="str">
        <f t="shared" si="678"/>
        <v/>
      </c>
      <c r="J4840" s="5" t="str">
        <f>IF(OR($L4840="",NOT(COUNTIFS($L$2:$L4840,$L4840)=1)),"",SUMIFS($G:$G,$L:$L,$L4840))</f>
        <v/>
      </c>
      <c r="K4840" s="5" t="str">
        <f>IF(OR($L4840="",NOT(COUNTIFS($L$2:$L4840,$L4840)=1)),"",SUMIFS($I:$I,$L:$L,$L4840))</f>
        <v/>
      </c>
      <c r="L4840" s="6" t="str">
        <f t="shared" si="679"/>
        <v/>
      </c>
      <c r="M4840" s="6">
        <f t="shared" si="680"/>
        <v>194</v>
      </c>
      <c r="N4840" s="6">
        <f t="shared" si="681"/>
        <v>15</v>
      </c>
      <c r="O4840" s="9" t="str">
        <f>IF(AND($B4840&lt;&gt;"",$C4840&lt;&gt;"",$B4840&lt;=$C4840),INDEX(Szabalyok!$C:$C,$N4840),"")</f>
        <v/>
      </c>
      <c r="P4840">
        <f t="shared" si="683"/>
        <v>0</v>
      </c>
    </row>
    <row r="4841" spans="1:16" x14ac:dyDescent="0.35">
      <c r="A4841">
        <f t="shared" si="682"/>
        <v>0</v>
      </c>
      <c r="B4841" s="4" t="str">
        <f>IF($M4841&gt;300,"",IF(OR(INDEX(Bemenet!$E$2:$E$301,$M4841)="",INDEX(Bemenet!$F$2:$F$301,$M4841)=""),"",MAX(INDEX(Bemenet!$E$2:$E$301,$M4841),INDEX(Szabalyok!$A:$A,$N4841))))</f>
        <v/>
      </c>
      <c r="C4841" s="4" t="str">
        <f>IF($B4841="","",MIN(INDEX(Bemenet!$F$2:$F$301,$M4841),INDEX(Szabalyok!$B:$B,$N4841)))</f>
        <v/>
      </c>
      <c r="D4841" s="5" t="str">
        <f>IF(AND($B4841&lt;&gt;"",$C4841&lt;&gt;"",$B4841&lt;=$C4841),INDEX(Bemenet!$G$2:$G$301,$M4841),"")</f>
        <v/>
      </c>
      <c r="E4841" s="6" t="str">
        <f>IF(AND($B4841&lt;&gt;"",$C4841&lt;&gt;"",$B4841&lt;=$C4841),INDEX(Bemenet!$D$2:$D$301,$M4841),"")</f>
        <v/>
      </c>
      <c r="F4841" s="5" t="str">
        <f t="shared" si="675"/>
        <v/>
      </c>
      <c r="G4841" s="5" t="str">
        <f t="shared" si="676"/>
        <v/>
      </c>
      <c r="H4841" s="9" t="str">
        <f t="shared" si="677"/>
        <v/>
      </c>
      <c r="I4841" s="5" t="str">
        <f t="shared" si="678"/>
        <v/>
      </c>
      <c r="J4841" s="5" t="str">
        <f>IF(OR($L4841="",NOT(COUNTIFS($L$2:$L4841,$L4841)=1)),"",SUMIFS($G:$G,$L:$L,$L4841))</f>
        <v/>
      </c>
      <c r="K4841" s="5" t="str">
        <f>IF(OR($L4841="",NOT(COUNTIFS($L$2:$L4841,$L4841)=1)),"",SUMIFS($I:$I,$L:$L,$L4841))</f>
        <v/>
      </c>
      <c r="L4841" s="6" t="str">
        <f t="shared" si="679"/>
        <v/>
      </c>
      <c r="M4841" s="6">
        <f t="shared" si="680"/>
        <v>194</v>
      </c>
      <c r="N4841" s="6">
        <f t="shared" si="681"/>
        <v>16</v>
      </c>
      <c r="O4841" s="9" t="str">
        <f>IF(AND($B4841&lt;&gt;"",$C4841&lt;&gt;"",$B4841&lt;=$C4841),INDEX(Szabalyok!$C:$C,$N4841),"")</f>
        <v/>
      </c>
      <c r="P4841">
        <f t="shared" si="683"/>
        <v>0</v>
      </c>
    </row>
    <row r="4842" spans="1:16" x14ac:dyDescent="0.35">
      <c r="A4842">
        <f t="shared" si="682"/>
        <v>0</v>
      </c>
      <c r="B4842" s="4" t="str">
        <f>IF($M4842&gt;300,"",IF(OR(INDEX(Bemenet!$E$2:$E$301,$M4842)="",INDEX(Bemenet!$F$2:$F$301,$M4842)=""),"",MAX(INDEX(Bemenet!$E$2:$E$301,$M4842),INDEX(Szabalyok!$A:$A,$N4842))))</f>
        <v/>
      </c>
      <c r="C4842" s="4" t="str">
        <f>IF($B4842="","",MIN(INDEX(Bemenet!$F$2:$F$301,$M4842),INDEX(Szabalyok!$B:$B,$N4842)))</f>
        <v/>
      </c>
      <c r="D4842" s="5" t="str">
        <f>IF(AND($B4842&lt;&gt;"",$C4842&lt;&gt;"",$B4842&lt;=$C4842),INDEX(Bemenet!$G$2:$G$301,$M4842),"")</f>
        <v/>
      </c>
      <c r="E4842" s="6" t="str">
        <f>IF(AND($B4842&lt;&gt;"",$C4842&lt;&gt;"",$B4842&lt;=$C4842),INDEX(Bemenet!$D$2:$D$301,$M4842),"")</f>
        <v/>
      </c>
      <c r="F4842" s="5" t="str">
        <f t="shared" si="675"/>
        <v/>
      </c>
      <c r="G4842" s="5" t="str">
        <f t="shared" si="676"/>
        <v/>
      </c>
      <c r="H4842" s="9" t="str">
        <f t="shared" si="677"/>
        <v/>
      </c>
      <c r="I4842" s="5" t="str">
        <f t="shared" si="678"/>
        <v/>
      </c>
      <c r="J4842" s="5" t="str">
        <f>IF(OR($L4842="",NOT(COUNTIFS($L$2:$L4842,$L4842)=1)),"",SUMIFS($G:$G,$L:$L,$L4842))</f>
        <v/>
      </c>
      <c r="K4842" s="5" t="str">
        <f>IF(OR($L4842="",NOT(COUNTIFS($L$2:$L4842,$L4842)=1)),"",SUMIFS($I:$I,$L:$L,$L4842))</f>
        <v/>
      </c>
      <c r="L4842" s="6" t="str">
        <f t="shared" si="679"/>
        <v/>
      </c>
      <c r="M4842" s="6">
        <f t="shared" si="680"/>
        <v>194</v>
      </c>
      <c r="N4842" s="6">
        <f t="shared" si="681"/>
        <v>17</v>
      </c>
      <c r="O4842" s="9" t="str">
        <f>IF(AND($B4842&lt;&gt;"",$C4842&lt;&gt;"",$B4842&lt;=$C4842),INDEX(Szabalyok!$C:$C,$N4842),"")</f>
        <v/>
      </c>
      <c r="P4842">
        <f t="shared" si="683"/>
        <v>0</v>
      </c>
    </row>
    <row r="4843" spans="1:16" x14ac:dyDescent="0.35">
      <c r="A4843">
        <f t="shared" si="682"/>
        <v>0</v>
      </c>
      <c r="B4843" s="4" t="str">
        <f>IF($M4843&gt;300,"",IF(OR(INDEX(Bemenet!$E$2:$E$301,$M4843)="",INDEX(Bemenet!$F$2:$F$301,$M4843)=""),"",MAX(INDEX(Bemenet!$E$2:$E$301,$M4843),INDEX(Szabalyok!$A:$A,$N4843))))</f>
        <v/>
      </c>
      <c r="C4843" s="4" t="str">
        <f>IF($B4843="","",MIN(INDEX(Bemenet!$F$2:$F$301,$M4843),INDEX(Szabalyok!$B:$B,$N4843)))</f>
        <v/>
      </c>
      <c r="D4843" s="5" t="str">
        <f>IF(AND($B4843&lt;&gt;"",$C4843&lt;&gt;"",$B4843&lt;=$C4843),INDEX(Bemenet!$G$2:$G$301,$M4843),"")</f>
        <v/>
      </c>
      <c r="E4843" s="6" t="str">
        <f>IF(AND($B4843&lt;&gt;"",$C4843&lt;&gt;"",$B4843&lt;=$C4843),INDEX(Bemenet!$D$2:$D$301,$M4843),"")</f>
        <v/>
      </c>
      <c r="F4843" s="5" t="str">
        <f t="shared" si="675"/>
        <v/>
      </c>
      <c r="G4843" s="5" t="str">
        <f t="shared" si="676"/>
        <v/>
      </c>
      <c r="H4843" s="9" t="str">
        <f t="shared" si="677"/>
        <v/>
      </c>
      <c r="I4843" s="5" t="str">
        <f t="shared" si="678"/>
        <v/>
      </c>
      <c r="J4843" s="5" t="str">
        <f>IF(OR($L4843="",NOT(COUNTIFS($L$2:$L4843,$L4843)=1)),"",SUMIFS($G:$G,$L:$L,$L4843))</f>
        <v/>
      </c>
      <c r="K4843" s="5" t="str">
        <f>IF(OR($L4843="",NOT(COUNTIFS($L$2:$L4843,$L4843)=1)),"",SUMIFS($I:$I,$L:$L,$L4843))</f>
        <v/>
      </c>
      <c r="L4843" s="6" t="str">
        <f t="shared" si="679"/>
        <v/>
      </c>
      <c r="M4843" s="6">
        <f t="shared" si="680"/>
        <v>194</v>
      </c>
      <c r="N4843" s="6">
        <f t="shared" si="681"/>
        <v>18</v>
      </c>
      <c r="O4843" s="9" t="str">
        <f>IF(AND($B4843&lt;&gt;"",$C4843&lt;&gt;"",$B4843&lt;=$C4843),INDEX(Szabalyok!$C:$C,$N4843),"")</f>
        <v/>
      </c>
      <c r="P4843">
        <f t="shared" si="683"/>
        <v>0</v>
      </c>
    </row>
    <row r="4844" spans="1:16" x14ac:dyDescent="0.35">
      <c r="A4844">
        <f t="shared" si="682"/>
        <v>0</v>
      </c>
      <c r="B4844" s="4" t="str">
        <f>IF($M4844&gt;300,"",IF(OR(INDEX(Bemenet!$E$2:$E$301,$M4844)="",INDEX(Bemenet!$F$2:$F$301,$M4844)=""),"",MAX(INDEX(Bemenet!$E$2:$E$301,$M4844),INDEX(Szabalyok!$A:$A,$N4844))))</f>
        <v/>
      </c>
      <c r="C4844" s="4" t="str">
        <f>IF($B4844="","",MIN(INDEX(Bemenet!$F$2:$F$301,$M4844),INDEX(Szabalyok!$B:$B,$N4844)))</f>
        <v/>
      </c>
      <c r="D4844" s="5" t="str">
        <f>IF(AND($B4844&lt;&gt;"",$C4844&lt;&gt;"",$B4844&lt;=$C4844),INDEX(Bemenet!$G$2:$G$301,$M4844),"")</f>
        <v/>
      </c>
      <c r="E4844" s="6" t="str">
        <f>IF(AND($B4844&lt;&gt;"",$C4844&lt;&gt;"",$B4844&lt;=$C4844),INDEX(Bemenet!$D$2:$D$301,$M4844),"")</f>
        <v/>
      </c>
      <c r="F4844" s="5" t="str">
        <f t="shared" si="675"/>
        <v/>
      </c>
      <c r="G4844" s="5" t="str">
        <f t="shared" si="676"/>
        <v/>
      </c>
      <c r="H4844" s="9" t="str">
        <f t="shared" si="677"/>
        <v/>
      </c>
      <c r="I4844" s="5" t="str">
        <f t="shared" si="678"/>
        <v/>
      </c>
      <c r="J4844" s="5" t="str">
        <f>IF(OR($L4844="",NOT(COUNTIFS($L$2:$L4844,$L4844)=1)),"",SUMIFS($G:$G,$L:$L,$L4844))</f>
        <v/>
      </c>
      <c r="K4844" s="5" t="str">
        <f>IF(OR($L4844="",NOT(COUNTIFS($L$2:$L4844,$L4844)=1)),"",SUMIFS($I:$I,$L:$L,$L4844))</f>
        <v/>
      </c>
      <c r="L4844" s="6" t="str">
        <f t="shared" si="679"/>
        <v/>
      </c>
      <c r="M4844" s="6">
        <f t="shared" si="680"/>
        <v>194</v>
      </c>
      <c r="N4844" s="6">
        <f t="shared" si="681"/>
        <v>19</v>
      </c>
      <c r="O4844" s="9" t="str">
        <f>IF(AND($B4844&lt;&gt;"",$C4844&lt;&gt;"",$B4844&lt;=$C4844),INDEX(Szabalyok!$C:$C,$N4844),"")</f>
        <v/>
      </c>
      <c r="P4844">
        <f t="shared" si="683"/>
        <v>0</v>
      </c>
    </row>
    <row r="4845" spans="1:16" x14ac:dyDescent="0.35">
      <c r="A4845">
        <f t="shared" si="682"/>
        <v>0</v>
      </c>
      <c r="B4845" s="4" t="str">
        <f>IF($M4845&gt;300,"",IF(OR(INDEX(Bemenet!$E$2:$E$301,$M4845)="",INDEX(Bemenet!$F$2:$F$301,$M4845)=""),"",MAX(INDEX(Bemenet!$E$2:$E$301,$M4845),INDEX(Szabalyok!$A:$A,$N4845))))</f>
        <v/>
      </c>
      <c r="C4845" s="4" t="str">
        <f>IF($B4845="","",MIN(INDEX(Bemenet!$F$2:$F$301,$M4845),INDEX(Szabalyok!$B:$B,$N4845)))</f>
        <v/>
      </c>
      <c r="D4845" s="5" t="str">
        <f>IF(AND($B4845&lt;&gt;"",$C4845&lt;&gt;"",$B4845&lt;=$C4845),INDEX(Bemenet!$G$2:$G$301,$M4845),"")</f>
        <v/>
      </c>
      <c r="E4845" s="6" t="str">
        <f>IF(AND($B4845&lt;&gt;"",$C4845&lt;&gt;"",$B4845&lt;=$C4845),INDEX(Bemenet!$D$2:$D$301,$M4845),"")</f>
        <v/>
      </c>
      <c r="F4845" s="5" t="str">
        <f t="shared" si="675"/>
        <v/>
      </c>
      <c r="G4845" s="5" t="str">
        <f t="shared" si="676"/>
        <v/>
      </c>
      <c r="H4845" s="9" t="str">
        <f t="shared" si="677"/>
        <v/>
      </c>
      <c r="I4845" s="5" t="str">
        <f t="shared" si="678"/>
        <v/>
      </c>
      <c r="J4845" s="5" t="str">
        <f>IF(OR($L4845="",NOT(COUNTIFS($L$2:$L4845,$L4845)=1)),"",SUMIFS($G:$G,$L:$L,$L4845))</f>
        <v/>
      </c>
      <c r="K4845" s="5" t="str">
        <f>IF(OR($L4845="",NOT(COUNTIFS($L$2:$L4845,$L4845)=1)),"",SUMIFS($I:$I,$L:$L,$L4845))</f>
        <v/>
      </c>
      <c r="L4845" s="6" t="str">
        <f t="shared" si="679"/>
        <v/>
      </c>
      <c r="M4845" s="6">
        <f t="shared" si="680"/>
        <v>194</v>
      </c>
      <c r="N4845" s="6">
        <f t="shared" si="681"/>
        <v>20</v>
      </c>
      <c r="O4845" s="9" t="str">
        <f>IF(AND($B4845&lt;&gt;"",$C4845&lt;&gt;"",$B4845&lt;=$C4845),INDEX(Szabalyok!$C:$C,$N4845),"")</f>
        <v/>
      </c>
      <c r="P4845">
        <f t="shared" si="683"/>
        <v>0</v>
      </c>
    </row>
    <row r="4846" spans="1:16" x14ac:dyDescent="0.35">
      <c r="A4846">
        <f t="shared" si="682"/>
        <v>0</v>
      </c>
      <c r="B4846" s="4" t="str">
        <f>IF($M4846&gt;300,"",IF(OR(INDEX(Bemenet!$E$2:$E$301,$M4846)="",INDEX(Bemenet!$F$2:$F$301,$M4846)=""),"",MAX(INDEX(Bemenet!$E$2:$E$301,$M4846),INDEX(Szabalyok!$A:$A,$N4846))))</f>
        <v/>
      </c>
      <c r="C4846" s="4" t="str">
        <f>IF($B4846="","",MIN(INDEX(Bemenet!$F$2:$F$301,$M4846),INDEX(Szabalyok!$B:$B,$N4846)))</f>
        <v/>
      </c>
      <c r="D4846" s="5" t="str">
        <f>IF(AND($B4846&lt;&gt;"",$C4846&lt;&gt;"",$B4846&lt;=$C4846),INDEX(Bemenet!$G$2:$G$301,$M4846),"")</f>
        <v/>
      </c>
      <c r="E4846" s="6" t="str">
        <f>IF(AND($B4846&lt;&gt;"",$C4846&lt;&gt;"",$B4846&lt;=$C4846),INDEX(Bemenet!$D$2:$D$301,$M4846),"")</f>
        <v/>
      </c>
      <c r="F4846" s="5" t="str">
        <f t="shared" si="675"/>
        <v/>
      </c>
      <c r="G4846" s="5" t="str">
        <f t="shared" si="676"/>
        <v/>
      </c>
      <c r="H4846" s="9" t="str">
        <f t="shared" si="677"/>
        <v/>
      </c>
      <c r="I4846" s="5" t="str">
        <f t="shared" si="678"/>
        <v/>
      </c>
      <c r="J4846" s="5" t="str">
        <f>IF(OR($L4846="",NOT(COUNTIFS($L$2:$L4846,$L4846)=1)),"",SUMIFS($G:$G,$L:$L,$L4846))</f>
        <v/>
      </c>
      <c r="K4846" s="5" t="str">
        <f>IF(OR($L4846="",NOT(COUNTIFS($L$2:$L4846,$L4846)=1)),"",SUMIFS($I:$I,$L:$L,$L4846))</f>
        <v/>
      </c>
      <c r="L4846" s="6" t="str">
        <f t="shared" si="679"/>
        <v/>
      </c>
      <c r="M4846" s="6">
        <f t="shared" si="680"/>
        <v>194</v>
      </c>
      <c r="N4846" s="6">
        <f t="shared" si="681"/>
        <v>21</v>
      </c>
      <c r="O4846" s="9" t="str">
        <f>IF(AND($B4846&lt;&gt;"",$C4846&lt;&gt;"",$B4846&lt;=$C4846),INDEX(Szabalyok!$C:$C,$N4846),"")</f>
        <v/>
      </c>
      <c r="P4846">
        <f t="shared" si="683"/>
        <v>0</v>
      </c>
    </row>
    <row r="4847" spans="1:16" x14ac:dyDescent="0.35">
      <c r="A4847">
        <f t="shared" si="682"/>
        <v>0</v>
      </c>
      <c r="B4847" s="4" t="str">
        <f>IF($M4847&gt;300,"",IF(OR(INDEX(Bemenet!$E$2:$E$301,$M4847)="",INDEX(Bemenet!$F$2:$F$301,$M4847)=""),"",MAX(INDEX(Bemenet!$E$2:$E$301,$M4847),INDEX(Szabalyok!$A:$A,$N4847))))</f>
        <v/>
      </c>
      <c r="C4847" s="4" t="str">
        <f>IF($B4847="","",MIN(INDEX(Bemenet!$F$2:$F$301,$M4847),INDEX(Szabalyok!$B:$B,$N4847)))</f>
        <v/>
      </c>
      <c r="D4847" s="5" t="str">
        <f>IF(AND($B4847&lt;&gt;"",$C4847&lt;&gt;"",$B4847&lt;=$C4847),INDEX(Bemenet!$G$2:$G$301,$M4847),"")</f>
        <v/>
      </c>
      <c r="E4847" s="6" t="str">
        <f>IF(AND($B4847&lt;&gt;"",$C4847&lt;&gt;"",$B4847&lt;=$C4847),INDEX(Bemenet!$D$2:$D$301,$M4847),"")</f>
        <v/>
      </c>
      <c r="F4847" s="5" t="str">
        <f t="shared" si="675"/>
        <v/>
      </c>
      <c r="G4847" s="5" t="str">
        <f t="shared" si="676"/>
        <v/>
      </c>
      <c r="H4847" s="9" t="str">
        <f t="shared" si="677"/>
        <v/>
      </c>
      <c r="I4847" s="5" t="str">
        <f t="shared" si="678"/>
        <v/>
      </c>
      <c r="J4847" s="5" t="str">
        <f>IF(OR($L4847="",NOT(COUNTIFS($L$2:$L4847,$L4847)=1)),"",SUMIFS($G:$G,$L:$L,$L4847))</f>
        <v/>
      </c>
      <c r="K4847" s="5" t="str">
        <f>IF(OR($L4847="",NOT(COUNTIFS($L$2:$L4847,$L4847)=1)),"",SUMIFS($I:$I,$L:$L,$L4847))</f>
        <v/>
      </c>
      <c r="L4847" s="6" t="str">
        <f t="shared" si="679"/>
        <v/>
      </c>
      <c r="M4847" s="6">
        <f t="shared" si="680"/>
        <v>194</v>
      </c>
      <c r="N4847" s="6">
        <f t="shared" si="681"/>
        <v>22</v>
      </c>
      <c r="O4847" s="9" t="str">
        <f>IF(AND($B4847&lt;&gt;"",$C4847&lt;&gt;"",$B4847&lt;=$C4847),INDEX(Szabalyok!$C:$C,$N4847),"")</f>
        <v/>
      </c>
      <c r="P4847">
        <f t="shared" si="683"/>
        <v>0</v>
      </c>
    </row>
    <row r="4848" spans="1:16" x14ac:dyDescent="0.35">
      <c r="A4848">
        <f t="shared" si="682"/>
        <v>0</v>
      </c>
      <c r="B4848" s="4" t="str">
        <f>IF($M4848&gt;300,"",IF(OR(INDEX(Bemenet!$E$2:$E$301,$M4848)="",INDEX(Bemenet!$F$2:$F$301,$M4848)=""),"",MAX(INDEX(Bemenet!$E$2:$E$301,$M4848),INDEX(Szabalyok!$A:$A,$N4848))))</f>
        <v/>
      </c>
      <c r="C4848" s="4" t="str">
        <f>IF($B4848="","",MIN(INDEX(Bemenet!$F$2:$F$301,$M4848),INDEX(Szabalyok!$B:$B,$N4848)))</f>
        <v/>
      </c>
      <c r="D4848" s="5" t="str">
        <f>IF(AND($B4848&lt;&gt;"",$C4848&lt;&gt;"",$B4848&lt;=$C4848),INDEX(Bemenet!$G$2:$G$301,$M4848),"")</f>
        <v/>
      </c>
      <c r="E4848" s="6" t="str">
        <f>IF(AND($B4848&lt;&gt;"",$C4848&lt;&gt;"",$B4848&lt;=$C4848),INDEX(Bemenet!$D$2:$D$301,$M4848),"")</f>
        <v/>
      </c>
      <c r="F4848" s="5" t="str">
        <f t="shared" si="675"/>
        <v/>
      </c>
      <c r="G4848" s="5" t="str">
        <f t="shared" si="676"/>
        <v/>
      </c>
      <c r="H4848" s="9" t="str">
        <f t="shared" si="677"/>
        <v/>
      </c>
      <c r="I4848" s="5" t="str">
        <f t="shared" si="678"/>
        <v/>
      </c>
      <c r="J4848" s="5" t="str">
        <f>IF(OR($L4848="",NOT(COUNTIFS($L$2:$L4848,$L4848)=1)),"",SUMIFS($G:$G,$L:$L,$L4848))</f>
        <v/>
      </c>
      <c r="K4848" s="5" t="str">
        <f>IF(OR($L4848="",NOT(COUNTIFS($L$2:$L4848,$L4848)=1)),"",SUMIFS($I:$I,$L:$L,$L4848))</f>
        <v/>
      </c>
      <c r="L4848" s="6" t="str">
        <f t="shared" si="679"/>
        <v/>
      </c>
      <c r="M4848" s="6">
        <f t="shared" si="680"/>
        <v>194</v>
      </c>
      <c r="N4848" s="6">
        <f t="shared" si="681"/>
        <v>23</v>
      </c>
      <c r="O4848" s="9" t="str">
        <f>IF(AND($B4848&lt;&gt;"",$C4848&lt;&gt;"",$B4848&lt;=$C4848),INDEX(Szabalyok!$C:$C,$N4848),"")</f>
        <v/>
      </c>
      <c r="P4848">
        <f t="shared" si="683"/>
        <v>0</v>
      </c>
    </row>
    <row r="4849" spans="1:16" x14ac:dyDescent="0.35">
      <c r="A4849">
        <f t="shared" si="682"/>
        <v>0</v>
      </c>
      <c r="B4849" s="4" t="str">
        <f>IF($M4849&gt;300,"",IF(OR(INDEX(Bemenet!$E$2:$E$301,$M4849)="",INDEX(Bemenet!$F$2:$F$301,$M4849)=""),"",MAX(INDEX(Bemenet!$E$2:$E$301,$M4849),INDEX(Szabalyok!$A:$A,$N4849))))</f>
        <v/>
      </c>
      <c r="C4849" s="4" t="str">
        <f>IF($B4849="","",MIN(INDEX(Bemenet!$F$2:$F$301,$M4849),INDEX(Szabalyok!$B:$B,$N4849)))</f>
        <v/>
      </c>
      <c r="D4849" s="5" t="str">
        <f>IF(AND($B4849&lt;&gt;"",$C4849&lt;&gt;"",$B4849&lt;=$C4849),INDEX(Bemenet!$G$2:$G$301,$M4849),"")</f>
        <v/>
      </c>
      <c r="E4849" s="6" t="str">
        <f>IF(AND($B4849&lt;&gt;"",$C4849&lt;&gt;"",$B4849&lt;=$C4849),INDEX(Bemenet!$D$2:$D$301,$M4849),"")</f>
        <v/>
      </c>
      <c r="F4849" s="5" t="str">
        <f t="shared" si="675"/>
        <v/>
      </c>
      <c r="G4849" s="5" t="str">
        <f t="shared" si="676"/>
        <v/>
      </c>
      <c r="H4849" s="9" t="str">
        <f t="shared" si="677"/>
        <v/>
      </c>
      <c r="I4849" s="5" t="str">
        <f t="shared" si="678"/>
        <v/>
      </c>
      <c r="J4849" s="5" t="str">
        <f>IF(OR($L4849="",NOT(COUNTIFS($L$2:$L4849,$L4849)=1)),"",SUMIFS($G:$G,$L:$L,$L4849))</f>
        <v/>
      </c>
      <c r="K4849" s="5" t="str">
        <f>IF(OR($L4849="",NOT(COUNTIFS($L$2:$L4849,$L4849)=1)),"",SUMIFS($I:$I,$L:$L,$L4849))</f>
        <v/>
      </c>
      <c r="L4849" s="6" t="str">
        <f t="shared" si="679"/>
        <v/>
      </c>
      <c r="M4849" s="6">
        <f t="shared" si="680"/>
        <v>194</v>
      </c>
      <c r="N4849" s="6">
        <f t="shared" si="681"/>
        <v>24</v>
      </c>
      <c r="O4849" s="9" t="str">
        <f>IF(AND($B4849&lt;&gt;"",$C4849&lt;&gt;"",$B4849&lt;=$C4849),INDEX(Szabalyok!$C:$C,$N4849),"")</f>
        <v/>
      </c>
      <c r="P4849">
        <f t="shared" si="683"/>
        <v>0</v>
      </c>
    </row>
    <row r="4850" spans="1:16" x14ac:dyDescent="0.35">
      <c r="A4850">
        <f t="shared" si="682"/>
        <v>0</v>
      </c>
      <c r="B4850" s="4" t="str">
        <f>IF($M4850&gt;300,"",IF(OR(INDEX(Bemenet!$E$2:$E$301,$M4850)="",INDEX(Bemenet!$F$2:$F$301,$M4850)=""),"",MAX(INDEX(Bemenet!$E$2:$E$301,$M4850),INDEX(Szabalyok!$A:$A,$N4850))))</f>
        <v/>
      </c>
      <c r="C4850" s="4" t="str">
        <f>IF($B4850="","",MIN(INDEX(Bemenet!$F$2:$F$301,$M4850),INDEX(Szabalyok!$B:$B,$N4850)))</f>
        <v/>
      </c>
      <c r="D4850" s="5" t="str">
        <f>IF(AND($B4850&lt;&gt;"",$C4850&lt;&gt;"",$B4850&lt;=$C4850),INDEX(Bemenet!$G$2:$G$301,$M4850),"")</f>
        <v/>
      </c>
      <c r="E4850" s="6" t="str">
        <f>IF(AND($B4850&lt;&gt;"",$C4850&lt;&gt;"",$B4850&lt;=$C4850),INDEX(Bemenet!$D$2:$D$301,$M4850),"")</f>
        <v/>
      </c>
      <c r="F4850" s="5" t="str">
        <f t="shared" si="675"/>
        <v/>
      </c>
      <c r="G4850" s="5" t="str">
        <f t="shared" si="676"/>
        <v/>
      </c>
      <c r="H4850" s="9" t="str">
        <f t="shared" si="677"/>
        <v/>
      </c>
      <c r="I4850" s="5" t="str">
        <f t="shared" si="678"/>
        <v/>
      </c>
      <c r="J4850" s="5" t="str">
        <f>IF(OR($L4850="",NOT(COUNTIFS($L$2:$L4850,$L4850)=1)),"",SUMIFS($G:$G,$L:$L,$L4850))</f>
        <v/>
      </c>
      <c r="K4850" s="5" t="str">
        <f>IF(OR($L4850="",NOT(COUNTIFS($L$2:$L4850,$L4850)=1)),"",SUMIFS($I:$I,$L:$L,$L4850))</f>
        <v/>
      </c>
      <c r="L4850" s="6" t="str">
        <f t="shared" si="679"/>
        <v/>
      </c>
      <c r="M4850" s="6">
        <f t="shared" si="680"/>
        <v>194</v>
      </c>
      <c r="N4850" s="6">
        <f t="shared" si="681"/>
        <v>25</v>
      </c>
      <c r="O4850" s="9" t="str">
        <f>IF(AND($B4850&lt;&gt;"",$C4850&lt;&gt;"",$B4850&lt;=$C4850),INDEX(Szabalyok!$C:$C,$N4850),"")</f>
        <v/>
      </c>
      <c r="P4850">
        <f t="shared" si="683"/>
        <v>0</v>
      </c>
    </row>
    <row r="4851" spans="1:16" x14ac:dyDescent="0.35">
      <c r="A4851">
        <f t="shared" si="682"/>
        <v>0</v>
      </c>
      <c r="B4851" s="4" t="str">
        <f>IF($M4851&gt;300,"",IF(OR(INDEX(Bemenet!$E$2:$E$301,$M4851)="",INDEX(Bemenet!$F$2:$F$301,$M4851)=""),"",MAX(INDEX(Bemenet!$E$2:$E$301,$M4851),INDEX(Szabalyok!$A:$A,$N4851))))</f>
        <v/>
      </c>
      <c r="C4851" s="4" t="str">
        <f>IF($B4851="","",MIN(INDEX(Bemenet!$F$2:$F$301,$M4851),INDEX(Szabalyok!$B:$B,$N4851)))</f>
        <v/>
      </c>
      <c r="D4851" s="5" t="str">
        <f>IF(AND($B4851&lt;&gt;"",$C4851&lt;&gt;"",$B4851&lt;=$C4851),INDEX(Bemenet!$G$2:$G$301,$M4851),"")</f>
        <v/>
      </c>
      <c r="E4851" s="6" t="str">
        <f>IF(AND($B4851&lt;&gt;"",$C4851&lt;&gt;"",$B4851&lt;=$C4851),INDEX(Bemenet!$D$2:$D$301,$M4851),"")</f>
        <v/>
      </c>
      <c r="F4851" s="5" t="str">
        <f t="shared" si="675"/>
        <v/>
      </c>
      <c r="G4851" s="5" t="str">
        <f t="shared" si="676"/>
        <v/>
      </c>
      <c r="H4851" s="9" t="str">
        <f t="shared" si="677"/>
        <v/>
      </c>
      <c r="I4851" s="5" t="str">
        <f t="shared" si="678"/>
        <v/>
      </c>
      <c r="J4851" s="5" t="str">
        <f>IF(OR($L4851="",NOT(COUNTIFS($L$2:$L4851,$L4851)=1)),"",SUMIFS($G:$G,$L:$L,$L4851))</f>
        <v/>
      </c>
      <c r="K4851" s="5" t="str">
        <f>IF(OR($L4851="",NOT(COUNTIFS($L$2:$L4851,$L4851)=1)),"",SUMIFS($I:$I,$L:$L,$L4851))</f>
        <v/>
      </c>
      <c r="L4851" s="6" t="str">
        <f t="shared" si="679"/>
        <v/>
      </c>
      <c r="M4851" s="6">
        <f t="shared" si="680"/>
        <v>194</v>
      </c>
      <c r="N4851" s="6">
        <f t="shared" si="681"/>
        <v>26</v>
      </c>
      <c r="O4851" s="9" t="str">
        <f>IF(AND($B4851&lt;&gt;"",$C4851&lt;&gt;"",$B4851&lt;=$C4851),INDEX(Szabalyok!$C:$C,$N4851),"")</f>
        <v/>
      </c>
      <c r="P4851">
        <f t="shared" si="683"/>
        <v>0</v>
      </c>
    </row>
    <row r="4852" spans="1:16" x14ac:dyDescent="0.35">
      <c r="A4852">
        <f t="shared" si="682"/>
        <v>0</v>
      </c>
      <c r="B4852" s="4" t="str">
        <f>IF($M4852&gt;300,"",IF(OR(INDEX(Bemenet!$E$2:$E$301,$M4852)="",INDEX(Bemenet!$F$2:$F$301,$M4852)=""),"",MAX(INDEX(Bemenet!$E$2:$E$301,$M4852),INDEX(Szabalyok!$A:$A,$N4852))))</f>
        <v/>
      </c>
      <c r="C4852" s="4" t="str">
        <f>IF($B4852="","",MIN(INDEX(Bemenet!$F$2:$F$301,$M4852),INDEX(Szabalyok!$B:$B,$N4852)))</f>
        <v/>
      </c>
      <c r="D4852" s="5" t="str">
        <f>IF(AND($B4852&lt;&gt;"",$C4852&lt;&gt;"",$B4852&lt;=$C4852),INDEX(Bemenet!$G$2:$G$301,$M4852),"")</f>
        <v/>
      </c>
      <c r="E4852" s="6" t="str">
        <f>IF(AND($B4852&lt;&gt;"",$C4852&lt;&gt;"",$B4852&lt;=$C4852),INDEX(Bemenet!$D$2:$D$301,$M4852),"")</f>
        <v/>
      </c>
      <c r="F4852" s="5" t="str">
        <f t="shared" si="675"/>
        <v/>
      </c>
      <c r="G4852" s="5" t="str">
        <f t="shared" si="676"/>
        <v/>
      </c>
      <c r="H4852" s="9" t="str">
        <f t="shared" si="677"/>
        <v/>
      </c>
      <c r="I4852" s="5" t="str">
        <f t="shared" si="678"/>
        <v/>
      </c>
      <c r="J4852" s="5" t="str">
        <f>IF(OR($L4852="",NOT(COUNTIFS($L$2:$L4852,$L4852)=1)),"",SUMIFS($G:$G,$L:$L,$L4852))</f>
        <v/>
      </c>
      <c r="K4852" s="5" t="str">
        <f>IF(OR($L4852="",NOT(COUNTIFS($L$2:$L4852,$L4852)=1)),"",SUMIFS($I:$I,$L:$L,$L4852))</f>
        <v/>
      </c>
      <c r="L4852" s="6" t="str">
        <f t="shared" si="679"/>
        <v/>
      </c>
      <c r="M4852" s="6">
        <f t="shared" si="680"/>
        <v>195</v>
      </c>
      <c r="N4852" s="6">
        <f t="shared" si="681"/>
        <v>2</v>
      </c>
      <c r="O4852" s="9" t="str">
        <f>IF(AND($B4852&lt;&gt;"",$C4852&lt;&gt;"",$B4852&lt;=$C4852),INDEX(Szabalyok!$C:$C,$N4852),"")</f>
        <v/>
      </c>
      <c r="P4852">
        <f t="shared" si="683"/>
        <v>0</v>
      </c>
    </row>
    <row r="4853" spans="1:16" x14ac:dyDescent="0.35">
      <c r="A4853">
        <f t="shared" si="682"/>
        <v>0</v>
      </c>
      <c r="B4853" s="4" t="str">
        <f>IF($M4853&gt;300,"",IF(OR(INDEX(Bemenet!$E$2:$E$301,$M4853)="",INDEX(Bemenet!$F$2:$F$301,$M4853)=""),"",MAX(INDEX(Bemenet!$E$2:$E$301,$M4853),INDEX(Szabalyok!$A:$A,$N4853))))</f>
        <v/>
      </c>
      <c r="C4853" s="4" t="str">
        <f>IF($B4853="","",MIN(INDEX(Bemenet!$F$2:$F$301,$M4853),INDEX(Szabalyok!$B:$B,$N4853)))</f>
        <v/>
      </c>
      <c r="D4853" s="5" t="str">
        <f>IF(AND($B4853&lt;&gt;"",$C4853&lt;&gt;"",$B4853&lt;=$C4853),INDEX(Bemenet!$G$2:$G$301,$M4853),"")</f>
        <v/>
      </c>
      <c r="E4853" s="6" t="str">
        <f>IF(AND($B4853&lt;&gt;"",$C4853&lt;&gt;"",$B4853&lt;=$C4853),INDEX(Bemenet!$D$2:$D$301,$M4853),"")</f>
        <v/>
      </c>
      <c r="F4853" s="5" t="str">
        <f t="shared" si="675"/>
        <v/>
      </c>
      <c r="G4853" s="5" t="str">
        <f t="shared" si="676"/>
        <v/>
      </c>
      <c r="H4853" s="9" t="str">
        <f t="shared" si="677"/>
        <v/>
      </c>
      <c r="I4853" s="5" t="str">
        <f t="shared" si="678"/>
        <v/>
      </c>
      <c r="J4853" s="5" t="str">
        <f>IF(OR($L4853="",NOT(COUNTIFS($L$2:$L4853,$L4853)=1)),"",SUMIFS($G:$G,$L:$L,$L4853))</f>
        <v/>
      </c>
      <c r="K4853" s="5" t="str">
        <f>IF(OR($L4853="",NOT(COUNTIFS($L$2:$L4853,$L4853)=1)),"",SUMIFS($I:$I,$L:$L,$L4853))</f>
        <v/>
      </c>
      <c r="L4853" s="6" t="str">
        <f t="shared" si="679"/>
        <v/>
      </c>
      <c r="M4853" s="6">
        <f t="shared" si="680"/>
        <v>195</v>
      </c>
      <c r="N4853" s="6">
        <f t="shared" si="681"/>
        <v>3</v>
      </c>
      <c r="O4853" s="9" t="str">
        <f>IF(AND($B4853&lt;&gt;"",$C4853&lt;&gt;"",$B4853&lt;=$C4853),INDEX(Szabalyok!$C:$C,$N4853),"")</f>
        <v/>
      </c>
      <c r="P4853">
        <f t="shared" si="683"/>
        <v>0</v>
      </c>
    </row>
    <row r="4854" spans="1:16" x14ac:dyDescent="0.35">
      <c r="A4854">
        <f t="shared" si="682"/>
        <v>0</v>
      </c>
      <c r="B4854" s="4" t="str">
        <f>IF($M4854&gt;300,"",IF(OR(INDEX(Bemenet!$E$2:$E$301,$M4854)="",INDEX(Bemenet!$F$2:$F$301,$M4854)=""),"",MAX(INDEX(Bemenet!$E$2:$E$301,$M4854),INDEX(Szabalyok!$A:$A,$N4854))))</f>
        <v/>
      </c>
      <c r="C4854" s="4" t="str">
        <f>IF($B4854="","",MIN(INDEX(Bemenet!$F$2:$F$301,$M4854),INDEX(Szabalyok!$B:$B,$N4854)))</f>
        <v/>
      </c>
      <c r="D4854" s="5" t="str">
        <f>IF(AND($B4854&lt;&gt;"",$C4854&lt;&gt;"",$B4854&lt;=$C4854),INDEX(Bemenet!$G$2:$G$301,$M4854),"")</f>
        <v/>
      </c>
      <c r="E4854" s="6" t="str">
        <f>IF(AND($B4854&lt;&gt;"",$C4854&lt;&gt;"",$B4854&lt;=$C4854),INDEX(Bemenet!$D$2:$D$301,$M4854),"")</f>
        <v/>
      </c>
      <c r="F4854" s="5" t="str">
        <f t="shared" si="675"/>
        <v/>
      </c>
      <c r="G4854" s="5" t="str">
        <f t="shared" si="676"/>
        <v/>
      </c>
      <c r="H4854" s="9" t="str">
        <f t="shared" si="677"/>
        <v/>
      </c>
      <c r="I4854" s="5" t="str">
        <f t="shared" si="678"/>
        <v/>
      </c>
      <c r="J4854" s="5" t="str">
        <f>IF(OR($L4854="",NOT(COUNTIFS($L$2:$L4854,$L4854)=1)),"",SUMIFS($G:$G,$L:$L,$L4854))</f>
        <v/>
      </c>
      <c r="K4854" s="5" t="str">
        <f>IF(OR($L4854="",NOT(COUNTIFS($L$2:$L4854,$L4854)=1)),"",SUMIFS($I:$I,$L:$L,$L4854))</f>
        <v/>
      </c>
      <c r="L4854" s="6" t="str">
        <f t="shared" si="679"/>
        <v/>
      </c>
      <c r="M4854" s="6">
        <f t="shared" si="680"/>
        <v>195</v>
      </c>
      <c r="N4854" s="6">
        <f t="shared" si="681"/>
        <v>4</v>
      </c>
      <c r="O4854" s="9" t="str">
        <f>IF(AND($B4854&lt;&gt;"",$C4854&lt;&gt;"",$B4854&lt;=$C4854),INDEX(Szabalyok!$C:$C,$N4854),"")</f>
        <v/>
      </c>
      <c r="P4854">
        <f t="shared" si="683"/>
        <v>0</v>
      </c>
    </row>
    <row r="4855" spans="1:16" x14ac:dyDescent="0.35">
      <c r="A4855">
        <f t="shared" si="682"/>
        <v>0</v>
      </c>
      <c r="B4855" s="4" t="str">
        <f>IF($M4855&gt;300,"",IF(OR(INDEX(Bemenet!$E$2:$E$301,$M4855)="",INDEX(Bemenet!$F$2:$F$301,$M4855)=""),"",MAX(INDEX(Bemenet!$E$2:$E$301,$M4855),INDEX(Szabalyok!$A:$A,$N4855))))</f>
        <v/>
      </c>
      <c r="C4855" s="4" t="str">
        <f>IF($B4855="","",MIN(INDEX(Bemenet!$F$2:$F$301,$M4855),INDEX(Szabalyok!$B:$B,$N4855)))</f>
        <v/>
      </c>
      <c r="D4855" s="5" t="str">
        <f>IF(AND($B4855&lt;&gt;"",$C4855&lt;&gt;"",$B4855&lt;=$C4855),INDEX(Bemenet!$G$2:$G$301,$M4855),"")</f>
        <v/>
      </c>
      <c r="E4855" s="6" t="str">
        <f>IF(AND($B4855&lt;&gt;"",$C4855&lt;&gt;"",$B4855&lt;=$C4855),INDEX(Bemenet!$D$2:$D$301,$M4855),"")</f>
        <v/>
      </c>
      <c r="F4855" s="5" t="str">
        <f t="shared" si="675"/>
        <v/>
      </c>
      <c r="G4855" s="5" t="str">
        <f t="shared" si="676"/>
        <v/>
      </c>
      <c r="H4855" s="9" t="str">
        <f t="shared" si="677"/>
        <v/>
      </c>
      <c r="I4855" s="5" t="str">
        <f t="shared" si="678"/>
        <v/>
      </c>
      <c r="J4855" s="5" t="str">
        <f>IF(OR($L4855="",NOT(COUNTIFS($L$2:$L4855,$L4855)=1)),"",SUMIFS($G:$G,$L:$L,$L4855))</f>
        <v/>
      </c>
      <c r="K4855" s="5" t="str">
        <f>IF(OR($L4855="",NOT(COUNTIFS($L$2:$L4855,$L4855)=1)),"",SUMIFS($I:$I,$L:$L,$L4855))</f>
        <v/>
      </c>
      <c r="L4855" s="6" t="str">
        <f t="shared" si="679"/>
        <v/>
      </c>
      <c r="M4855" s="6">
        <f t="shared" si="680"/>
        <v>195</v>
      </c>
      <c r="N4855" s="6">
        <f t="shared" si="681"/>
        <v>5</v>
      </c>
      <c r="O4855" s="9" t="str">
        <f>IF(AND($B4855&lt;&gt;"",$C4855&lt;&gt;"",$B4855&lt;=$C4855),INDEX(Szabalyok!$C:$C,$N4855),"")</f>
        <v/>
      </c>
      <c r="P4855">
        <f t="shared" si="683"/>
        <v>0</v>
      </c>
    </row>
    <row r="4856" spans="1:16" x14ac:dyDescent="0.35">
      <c r="A4856">
        <f t="shared" si="682"/>
        <v>0</v>
      </c>
      <c r="B4856" s="4" t="str">
        <f>IF($M4856&gt;300,"",IF(OR(INDEX(Bemenet!$E$2:$E$301,$M4856)="",INDEX(Bemenet!$F$2:$F$301,$M4856)=""),"",MAX(INDEX(Bemenet!$E$2:$E$301,$M4856),INDEX(Szabalyok!$A:$A,$N4856))))</f>
        <v/>
      </c>
      <c r="C4856" s="4" t="str">
        <f>IF($B4856="","",MIN(INDEX(Bemenet!$F$2:$F$301,$M4856),INDEX(Szabalyok!$B:$B,$N4856)))</f>
        <v/>
      </c>
      <c r="D4856" s="5" t="str">
        <f>IF(AND($B4856&lt;&gt;"",$C4856&lt;&gt;"",$B4856&lt;=$C4856),INDEX(Bemenet!$G$2:$G$301,$M4856),"")</f>
        <v/>
      </c>
      <c r="E4856" s="6" t="str">
        <f>IF(AND($B4856&lt;&gt;"",$C4856&lt;&gt;"",$B4856&lt;=$C4856),INDEX(Bemenet!$D$2:$D$301,$M4856),"")</f>
        <v/>
      </c>
      <c r="F4856" s="5" t="str">
        <f t="shared" si="675"/>
        <v/>
      </c>
      <c r="G4856" s="5" t="str">
        <f t="shared" si="676"/>
        <v/>
      </c>
      <c r="H4856" s="9" t="str">
        <f t="shared" si="677"/>
        <v/>
      </c>
      <c r="I4856" s="5" t="str">
        <f t="shared" si="678"/>
        <v/>
      </c>
      <c r="J4856" s="5" t="str">
        <f>IF(OR($L4856="",NOT(COUNTIFS($L$2:$L4856,$L4856)=1)),"",SUMIFS($G:$G,$L:$L,$L4856))</f>
        <v/>
      </c>
      <c r="K4856" s="5" t="str">
        <f>IF(OR($L4856="",NOT(COUNTIFS($L$2:$L4856,$L4856)=1)),"",SUMIFS($I:$I,$L:$L,$L4856))</f>
        <v/>
      </c>
      <c r="L4856" s="6" t="str">
        <f t="shared" si="679"/>
        <v/>
      </c>
      <c r="M4856" s="6">
        <f t="shared" si="680"/>
        <v>195</v>
      </c>
      <c r="N4856" s="6">
        <f t="shared" si="681"/>
        <v>6</v>
      </c>
      <c r="O4856" s="9" t="str">
        <f>IF(AND($B4856&lt;&gt;"",$C4856&lt;&gt;"",$B4856&lt;=$C4856),INDEX(Szabalyok!$C:$C,$N4856),"")</f>
        <v/>
      </c>
      <c r="P4856">
        <f t="shared" si="683"/>
        <v>0</v>
      </c>
    </row>
    <row r="4857" spans="1:16" x14ac:dyDescent="0.35">
      <c r="A4857">
        <f t="shared" si="682"/>
        <v>0</v>
      </c>
      <c r="B4857" s="4" t="str">
        <f>IF($M4857&gt;300,"",IF(OR(INDEX(Bemenet!$E$2:$E$301,$M4857)="",INDEX(Bemenet!$F$2:$F$301,$M4857)=""),"",MAX(INDEX(Bemenet!$E$2:$E$301,$M4857),INDEX(Szabalyok!$A:$A,$N4857))))</f>
        <v/>
      </c>
      <c r="C4857" s="4" t="str">
        <f>IF($B4857="","",MIN(INDEX(Bemenet!$F$2:$F$301,$M4857),INDEX(Szabalyok!$B:$B,$N4857)))</f>
        <v/>
      </c>
      <c r="D4857" s="5" t="str">
        <f>IF(AND($B4857&lt;&gt;"",$C4857&lt;&gt;"",$B4857&lt;=$C4857),INDEX(Bemenet!$G$2:$G$301,$M4857),"")</f>
        <v/>
      </c>
      <c r="E4857" s="6" t="str">
        <f>IF(AND($B4857&lt;&gt;"",$C4857&lt;&gt;"",$B4857&lt;=$C4857),INDEX(Bemenet!$D$2:$D$301,$M4857),"")</f>
        <v/>
      </c>
      <c r="F4857" s="5" t="str">
        <f t="shared" si="675"/>
        <v/>
      </c>
      <c r="G4857" s="5" t="str">
        <f t="shared" si="676"/>
        <v/>
      </c>
      <c r="H4857" s="9" t="str">
        <f t="shared" si="677"/>
        <v/>
      </c>
      <c r="I4857" s="5" t="str">
        <f t="shared" si="678"/>
        <v/>
      </c>
      <c r="J4857" s="5" t="str">
        <f>IF(OR($L4857="",NOT(COUNTIFS($L$2:$L4857,$L4857)=1)),"",SUMIFS($G:$G,$L:$L,$L4857))</f>
        <v/>
      </c>
      <c r="K4857" s="5" t="str">
        <f>IF(OR($L4857="",NOT(COUNTIFS($L$2:$L4857,$L4857)=1)),"",SUMIFS($I:$I,$L:$L,$L4857))</f>
        <v/>
      </c>
      <c r="L4857" s="6" t="str">
        <f t="shared" si="679"/>
        <v/>
      </c>
      <c r="M4857" s="6">
        <f t="shared" si="680"/>
        <v>195</v>
      </c>
      <c r="N4857" s="6">
        <f t="shared" si="681"/>
        <v>7</v>
      </c>
      <c r="O4857" s="9" t="str">
        <f>IF(AND($B4857&lt;&gt;"",$C4857&lt;&gt;"",$B4857&lt;=$C4857),INDEX(Szabalyok!$C:$C,$N4857),"")</f>
        <v/>
      </c>
      <c r="P4857">
        <f t="shared" si="683"/>
        <v>0</v>
      </c>
    </row>
    <row r="4858" spans="1:16" x14ac:dyDescent="0.35">
      <c r="A4858">
        <f t="shared" si="682"/>
        <v>0</v>
      </c>
      <c r="B4858" s="4" t="str">
        <f>IF($M4858&gt;300,"",IF(OR(INDEX(Bemenet!$E$2:$E$301,$M4858)="",INDEX(Bemenet!$F$2:$F$301,$M4858)=""),"",MAX(INDEX(Bemenet!$E$2:$E$301,$M4858),INDEX(Szabalyok!$A:$A,$N4858))))</f>
        <v/>
      </c>
      <c r="C4858" s="4" t="str">
        <f>IF($B4858="","",MIN(INDEX(Bemenet!$F$2:$F$301,$M4858),INDEX(Szabalyok!$B:$B,$N4858)))</f>
        <v/>
      </c>
      <c r="D4858" s="5" t="str">
        <f>IF(AND($B4858&lt;&gt;"",$C4858&lt;&gt;"",$B4858&lt;=$C4858),INDEX(Bemenet!$G$2:$G$301,$M4858),"")</f>
        <v/>
      </c>
      <c r="E4858" s="6" t="str">
        <f>IF(AND($B4858&lt;&gt;"",$C4858&lt;&gt;"",$B4858&lt;=$C4858),INDEX(Bemenet!$D$2:$D$301,$M4858),"")</f>
        <v/>
      </c>
      <c r="F4858" s="5" t="str">
        <f t="shared" si="675"/>
        <v/>
      </c>
      <c r="G4858" s="5" t="str">
        <f t="shared" si="676"/>
        <v/>
      </c>
      <c r="H4858" s="9" t="str">
        <f t="shared" si="677"/>
        <v/>
      </c>
      <c r="I4858" s="5" t="str">
        <f t="shared" si="678"/>
        <v/>
      </c>
      <c r="J4858" s="5" t="str">
        <f>IF(OR($L4858="",NOT(COUNTIFS($L$2:$L4858,$L4858)=1)),"",SUMIFS($G:$G,$L:$L,$L4858))</f>
        <v/>
      </c>
      <c r="K4858" s="5" t="str">
        <f>IF(OR($L4858="",NOT(COUNTIFS($L$2:$L4858,$L4858)=1)),"",SUMIFS($I:$I,$L:$L,$L4858))</f>
        <v/>
      </c>
      <c r="L4858" s="6" t="str">
        <f t="shared" si="679"/>
        <v/>
      </c>
      <c r="M4858" s="6">
        <f t="shared" si="680"/>
        <v>195</v>
      </c>
      <c r="N4858" s="6">
        <f t="shared" si="681"/>
        <v>8</v>
      </c>
      <c r="O4858" s="9" t="str">
        <f>IF(AND($B4858&lt;&gt;"",$C4858&lt;&gt;"",$B4858&lt;=$C4858),INDEX(Szabalyok!$C:$C,$N4858),"")</f>
        <v/>
      </c>
      <c r="P4858">
        <f t="shared" si="683"/>
        <v>0</v>
      </c>
    </row>
    <row r="4859" spans="1:16" x14ac:dyDescent="0.35">
      <c r="A4859">
        <f t="shared" si="682"/>
        <v>0</v>
      </c>
      <c r="B4859" s="4" t="str">
        <f>IF($M4859&gt;300,"",IF(OR(INDEX(Bemenet!$E$2:$E$301,$M4859)="",INDEX(Bemenet!$F$2:$F$301,$M4859)=""),"",MAX(INDEX(Bemenet!$E$2:$E$301,$M4859),INDEX(Szabalyok!$A:$A,$N4859))))</f>
        <v/>
      </c>
      <c r="C4859" s="4" t="str">
        <f>IF($B4859="","",MIN(INDEX(Bemenet!$F$2:$F$301,$M4859),INDEX(Szabalyok!$B:$B,$N4859)))</f>
        <v/>
      </c>
      <c r="D4859" s="5" t="str">
        <f>IF(AND($B4859&lt;&gt;"",$C4859&lt;&gt;"",$B4859&lt;=$C4859),INDEX(Bemenet!$G$2:$G$301,$M4859),"")</f>
        <v/>
      </c>
      <c r="E4859" s="6" t="str">
        <f>IF(AND($B4859&lt;&gt;"",$C4859&lt;&gt;"",$B4859&lt;=$C4859),INDEX(Bemenet!$D$2:$D$301,$M4859),"")</f>
        <v/>
      </c>
      <c r="F4859" s="5" t="str">
        <f t="shared" si="675"/>
        <v/>
      </c>
      <c r="G4859" s="5" t="str">
        <f t="shared" si="676"/>
        <v/>
      </c>
      <c r="H4859" s="9" t="str">
        <f t="shared" si="677"/>
        <v/>
      </c>
      <c r="I4859" s="5" t="str">
        <f t="shared" si="678"/>
        <v/>
      </c>
      <c r="J4859" s="5" t="str">
        <f>IF(OR($L4859="",NOT(COUNTIFS($L$2:$L4859,$L4859)=1)),"",SUMIFS($G:$G,$L:$L,$L4859))</f>
        <v/>
      </c>
      <c r="K4859" s="5" t="str">
        <f>IF(OR($L4859="",NOT(COUNTIFS($L$2:$L4859,$L4859)=1)),"",SUMIFS($I:$I,$L:$L,$L4859))</f>
        <v/>
      </c>
      <c r="L4859" s="6" t="str">
        <f t="shared" si="679"/>
        <v/>
      </c>
      <c r="M4859" s="6">
        <f t="shared" si="680"/>
        <v>195</v>
      </c>
      <c r="N4859" s="6">
        <f t="shared" si="681"/>
        <v>9</v>
      </c>
      <c r="O4859" s="9" t="str">
        <f>IF(AND($B4859&lt;&gt;"",$C4859&lt;&gt;"",$B4859&lt;=$C4859),INDEX(Szabalyok!$C:$C,$N4859),"")</f>
        <v/>
      </c>
      <c r="P4859">
        <f t="shared" si="683"/>
        <v>0</v>
      </c>
    </row>
    <row r="4860" spans="1:16" x14ac:dyDescent="0.35">
      <c r="A4860">
        <f t="shared" si="682"/>
        <v>0</v>
      </c>
      <c r="B4860" s="4" t="str">
        <f>IF($M4860&gt;300,"",IF(OR(INDEX(Bemenet!$E$2:$E$301,$M4860)="",INDEX(Bemenet!$F$2:$F$301,$M4860)=""),"",MAX(INDEX(Bemenet!$E$2:$E$301,$M4860),INDEX(Szabalyok!$A:$A,$N4860))))</f>
        <v/>
      </c>
      <c r="C4860" s="4" t="str">
        <f>IF($B4860="","",MIN(INDEX(Bemenet!$F$2:$F$301,$M4860),INDEX(Szabalyok!$B:$B,$N4860)))</f>
        <v/>
      </c>
      <c r="D4860" s="5" t="str">
        <f>IF(AND($B4860&lt;&gt;"",$C4860&lt;&gt;"",$B4860&lt;=$C4860),INDEX(Bemenet!$G$2:$G$301,$M4860),"")</f>
        <v/>
      </c>
      <c r="E4860" s="6" t="str">
        <f>IF(AND($B4860&lt;&gt;"",$C4860&lt;&gt;"",$B4860&lt;=$C4860),INDEX(Bemenet!$D$2:$D$301,$M4860),"")</f>
        <v/>
      </c>
      <c r="F4860" s="5" t="str">
        <f t="shared" si="675"/>
        <v/>
      </c>
      <c r="G4860" s="5" t="str">
        <f t="shared" si="676"/>
        <v/>
      </c>
      <c r="H4860" s="9" t="str">
        <f t="shared" si="677"/>
        <v/>
      </c>
      <c r="I4860" s="5" t="str">
        <f t="shared" si="678"/>
        <v/>
      </c>
      <c r="J4860" s="5" t="str">
        <f>IF(OR($L4860="",NOT(COUNTIFS($L$2:$L4860,$L4860)=1)),"",SUMIFS($G:$G,$L:$L,$L4860))</f>
        <v/>
      </c>
      <c r="K4860" s="5" t="str">
        <f>IF(OR($L4860="",NOT(COUNTIFS($L$2:$L4860,$L4860)=1)),"",SUMIFS($I:$I,$L:$L,$L4860))</f>
        <v/>
      </c>
      <c r="L4860" s="6" t="str">
        <f t="shared" si="679"/>
        <v/>
      </c>
      <c r="M4860" s="6">
        <f t="shared" si="680"/>
        <v>195</v>
      </c>
      <c r="N4860" s="6">
        <f t="shared" si="681"/>
        <v>10</v>
      </c>
      <c r="O4860" s="9" t="str">
        <f>IF(AND($B4860&lt;&gt;"",$C4860&lt;&gt;"",$B4860&lt;=$C4860),INDEX(Szabalyok!$C:$C,$N4860),"")</f>
        <v/>
      </c>
      <c r="P4860">
        <f t="shared" si="683"/>
        <v>0</v>
      </c>
    </row>
    <row r="4861" spans="1:16" x14ac:dyDescent="0.35">
      <c r="A4861">
        <f t="shared" si="682"/>
        <v>0</v>
      </c>
      <c r="B4861" s="4" t="str">
        <f>IF($M4861&gt;300,"",IF(OR(INDEX(Bemenet!$E$2:$E$301,$M4861)="",INDEX(Bemenet!$F$2:$F$301,$M4861)=""),"",MAX(INDEX(Bemenet!$E$2:$E$301,$M4861),INDEX(Szabalyok!$A:$A,$N4861))))</f>
        <v/>
      </c>
      <c r="C4861" s="4" t="str">
        <f>IF($B4861="","",MIN(INDEX(Bemenet!$F$2:$F$301,$M4861),INDEX(Szabalyok!$B:$B,$N4861)))</f>
        <v/>
      </c>
      <c r="D4861" s="5" t="str">
        <f>IF(AND($B4861&lt;&gt;"",$C4861&lt;&gt;"",$B4861&lt;=$C4861),INDEX(Bemenet!$G$2:$G$301,$M4861),"")</f>
        <v/>
      </c>
      <c r="E4861" s="6" t="str">
        <f>IF(AND($B4861&lt;&gt;"",$C4861&lt;&gt;"",$B4861&lt;=$C4861),INDEX(Bemenet!$D$2:$D$301,$M4861),"")</f>
        <v/>
      </c>
      <c r="F4861" s="5" t="str">
        <f t="shared" si="675"/>
        <v/>
      </c>
      <c r="G4861" s="5" t="str">
        <f t="shared" si="676"/>
        <v/>
      </c>
      <c r="H4861" s="9" t="str">
        <f t="shared" si="677"/>
        <v/>
      </c>
      <c r="I4861" s="5" t="str">
        <f t="shared" si="678"/>
        <v/>
      </c>
      <c r="J4861" s="5" t="str">
        <f>IF(OR($L4861="",NOT(COUNTIFS($L$2:$L4861,$L4861)=1)),"",SUMIFS($G:$G,$L:$L,$L4861))</f>
        <v/>
      </c>
      <c r="K4861" s="5" t="str">
        <f>IF(OR($L4861="",NOT(COUNTIFS($L$2:$L4861,$L4861)=1)),"",SUMIFS($I:$I,$L:$L,$L4861))</f>
        <v/>
      </c>
      <c r="L4861" s="6" t="str">
        <f t="shared" si="679"/>
        <v/>
      </c>
      <c r="M4861" s="6">
        <f t="shared" si="680"/>
        <v>195</v>
      </c>
      <c r="N4861" s="6">
        <f t="shared" si="681"/>
        <v>11</v>
      </c>
      <c r="O4861" s="9" t="str">
        <f>IF(AND($B4861&lt;&gt;"",$C4861&lt;&gt;"",$B4861&lt;=$C4861),INDEX(Szabalyok!$C:$C,$N4861),"")</f>
        <v/>
      </c>
      <c r="P4861">
        <f t="shared" si="683"/>
        <v>0</v>
      </c>
    </row>
    <row r="4862" spans="1:16" x14ac:dyDescent="0.35">
      <c r="A4862">
        <f t="shared" si="682"/>
        <v>0</v>
      </c>
      <c r="B4862" s="4" t="str">
        <f>IF($M4862&gt;300,"",IF(OR(INDEX(Bemenet!$E$2:$E$301,$M4862)="",INDEX(Bemenet!$F$2:$F$301,$M4862)=""),"",MAX(INDEX(Bemenet!$E$2:$E$301,$M4862),INDEX(Szabalyok!$A:$A,$N4862))))</f>
        <v/>
      </c>
      <c r="C4862" s="4" t="str">
        <f>IF($B4862="","",MIN(INDEX(Bemenet!$F$2:$F$301,$M4862),INDEX(Szabalyok!$B:$B,$N4862)))</f>
        <v/>
      </c>
      <c r="D4862" s="5" t="str">
        <f>IF(AND($B4862&lt;&gt;"",$C4862&lt;&gt;"",$B4862&lt;=$C4862),INDEX(Bemenet!$G$2:$G$301,$M4862),"")</f>
        <v/>
      </c>
      <c r="E4862" s="6" t="str">
        <f>IF(AND($B4862&lt;&gt;"",$C4862&lt;&gt;"",$B4862&lt;=$C4862),INDEX(Bemenet!$D$2:$D$301,$M4862),"")</f>
        <v/>
      </c>
      <c r="F4862" s="5" t="str">
        <f t="shared" si="675"/>
        <v/>
      </c>
      <c r="G4862" s="5" t="str">
        <f t="shared" si="676"/>
        <v/>
      </c>
      <c r="H4862" s="9" t="str">
        <f t="shared" si="677"/>
        <v/>
      </c>
      <c r="I4862" s="5" t="str">
        <f t="shared" si="678"/>
        <v/>
      </c>
      <c r="J4862" s="5" t="str">
        <f>IF(OR($L4862="",NOT(COUNTIFS($L$2:$L4862,$L4862)=1)),"",SUMIFS($G:$G,$L:$L,$L4862))</f>
        <v/>
      </c>
      <c r="K4862" s="5" t="str">
        <f>IF(OR($L4862="",NOT(COUNTIFS($L$2:$L4862,$L4862)=1)),"",SUMIFS($I:$I,$L:$L,$L4862))</f>
        <v/>
      </c>
      <c r="L4862" s="6" t="str">
        <f t="shared" si="679"/>
        <v/>
      </c>
      <c r="M4862" s="6">
        <f t="shared" si="680"/>
        <v>195</v>
      </c>
      <c r="N4862" s="6">
        <f t="shared" si="681"/>
        <v>12</v>
      </c>
      <c r="O4862" s="9" t="str">
        <f>IF(AND($B4862&lt;&gt;"",$C4862&lt;&gt;"",$B4862&lt;=$C4862),INDEX(Szabalyok!$C:$C,$N4862),"")</f>
        <v/>
      </c>
      <c r="P4862">
        <f t="shared" si="683"/>
        <v>0</v>
      </c>
    </row>
    <row r="4863" spans="1:16" x14ac:dyDescent="0.35">
      <c r="A4863">
        <f t="shared" si="682"/>
        <v>0</v>
      </c>
      <c r="B4863" s="4" t="str">
        <f>IF($M4863&gt;300,"",IF(OR(INDEX(Bemenet!$E$2:$E$301,$M4863)="",INDEX(Bemenet!$F$2:$F$301,$M4863)=""),"",MAX(INDEX(Bemenet!$E$2:$E$301,$M4863),INDEX(Szabalyok!$A:$A,$N4863))))</f>
        <v/>
      </c>
      <c r="C4863" s="4" t="str">
        <f>IF($B4863="","",MIN(INDEX(Bemenet!$F$2:$F$301,$M4863),INDEX(Szabalyok!$B:$B,$N4863)))</f>
        <v/>
      </c>
      <c r="D4863" s="5" t="str">
        <f>IF(AND($B4863&lt;&gt;"",$C4863&lt;&gt;"",$B4863&lt;=$C4863),INDEX(Bemenet!$G$2:$G$301,$M4863),"")</f>
        <v/>
      </c>
      <c r="E4863" s="6" t="str">
        <f>IF(AND($B4863&lt;&gt;"",$C4863&lt;&gt;"",$B4863&lt;=$C4863),INDEX(Bemenet!$D$2:$D$301,$M4863),"")</f>
        <v/>
      </c>
      <c r="F4863" s="5" t="str">
        <f t="shared" si="675"/>
        <v/>
      </c>
      <c r="G4863" s="5" t="str">
        <f t="shared" si="676"/>
        <v/>
      </c>
      <c r="H4863" s="9" t="str">
        <f t="shared" si="677"/>
        <v/>
      </c>
      <c r="I4863" s="5" t="str">
        <f t="shared" si="678"/>
        <v/>
      </c>
      <c r="J4863" s="5" t="str">
        <f>IF(OR($L4863="",NOT(COUNTIFS($L$2:$L4863,$L4863)=1)),"",SUMIFS($G:$G,$L:$L,$L4863))</f>
        <v/>
      </c>
      <c r="K4863" s="5" t="str">
        <f>IF(OR($L4863="",NOT(COUNTIFS($L$2:$L4863,$L4863)=1)),"",SUMIFS($I:$I,$L:$L,$L4863))</f>
        <v/>
      </c>
      <c r="L4863" s="6" t="str">
        <f t="shared" si="679"/>
        <v/>
      </c>
      <c r="M4863" s="6">
        <f t="shared" si="680"/>
        <v>195</v>
      </c>
      <c r="N4863" s="6">
        <f t="shared" si="681"/>
        <v>13</v>
      </c>
      <c r="O4863" s="9" t="str">
        <f>IF(AND($B4863&lt;&gt;"",$C4863&lt;&gt;"",$B4863&lt;=$C4863),INDEX(Szabalyok!$C:$C,$N4863),"")</f>
        <v/>
      </c>
      <c r="P4863">
        <f t="shared" si="683"/>
        <v>0</v>
      </c>
    </row>
    <row r="4864" spans="1:16" x14ac:dyDescent="0.35">
      <c r="A4864">
        <f t="shared" si="682"/>
        <v>0</v>
      </c>
      <c r="B4864" s="4" t="str">
        <f>IF($M4864&gt;300,"",IF(OR(INDEX(Bemenet!$E$2:$E$301,$M4864)="",INDEX(Bemenet!$F$2:$F$301,$M4864)=""),"",MAX(INDEX(Bemenet!$E$2:$E$301,$M4864),INDEX(Szabalyok!$A:$A,$N4864))))</f>
        <v/>
      </c>
      <c r="C4864" s="4" t="str">
        <f>IF($B4864="","",MIN(INDEX(Bemenet!$F$2:$F$301,$M4864),INDEX(Szabalyok!$B:$B,$N4864)))</f>
        <v/>
      </c>
      <c r="D4864" s="5" t="str">
        <f>IF(AND($B4864&lt;&gt;"",$C4864&lt;&gt;"",$B4864&lt;=$C4864),INDEX(Bemenet!$G$2:$G$301,$M4864),"")</f>
        <v/>
      </c>
      <c r="E4864" s="6" t="str">
        <f>IF(AND($B4864&lt;&gt;"",$C4864&lt;&gt;"",$B4864&lt;=$C4864),INDEX(Bemenet!$D$2:$D$301,$M4864),"")</f>
        <v/>
      </c>
      <c r="F4864" s="5" t="str">
        <f t="shared" si="675"/>
        <v/>
      </c>
      <c r="G4864" s="5" t="str">
        <f t="shared" si="676"/>
        <v/>
      </c>
      <c r="H4864" s="9" t="str">
        <f t="shared" si="677"/>
        <v/>
      </c>
      <c r="I4864" s="5" t="str">
        <f t="shared" si="678"/>
        <v/>
      </c>
      <c r="J4864" s="5" t="str">
        <f>IF(OR($L4864="",NOT(COUNTIFS($L$2:$L4864,$L4864)=1)),"",SUMIFS($G:$G,$L:$L,$L4864))</f>
        <v/>
      </c>
      <c r="K4864" s="5" t="str">
        <f>IF(OR($L4864="",NOT(COUNTIFS($L$2:$L4864,$L4864)=1)),"",SUMIFS($I:$I,$L:$L,$L4864))</f>
        <v/>
      </c>
      <c r="L4864" s="6" t="str">
        <f t="shared" si="679"/>
        <v/>
      </c>
      <c r="M4864" s="6">
        <f t="shared" si="680"/>
        <v>195</v>
      </c>
      <c r="N4864" s="6">
        <f t="shared" si="681"/>
        <v>14</v>
      </c>
      <c r="O4864" s="9" t="str">
        <f>IF(AND($B4864&lt;&gt;"",$C4864&lt;&gt;"",$B4864&lt;=$C4864),INDEX(Szabalyok!$C:$C,$N4864),"")</f>
        <v/>
      </c>
      <c r="P4864">
        <f t="shared" si="683"/>
        <v>0</v>
      </c>
    </row>
    <row r="4865" spans="1:16" x14ac:dyDescent="0.35">
      <c r="A4865">
        <f t="shared" si="682"/>
        <v>0</v>
      </c>
      <c r="B4865" s="4" t="str">
        <f>IF($M4865&gt;300,"",IF(OR(INDEX(Bemenet!$E$2:$E$301,$M4865)="",INDEX(Bemenet!$F$2:$F$301,$M4865)=""),"",MAX(INDEX(Bemenet!$E$2:$E$301,$M4865),INDEX(Szabalyok!$A:$A,$N4865))))</f>
        <v/>
      </c>
      <c r="C4865" s="4" t="str">
        <f>IF($B4865="","",MIN(INDEX(Bemenet!$F$2:$F$301,$M4865),INDEX(Szabalyok!$B:$B,$N4865)))</f>
        <v/>
      </c>
      <c r="D4865" s="5" t="str">
        <f>IF(AND($B4865&lt;&gt;"",$C4865&lt;&gt;"",$B4865&lt;=$C4865),INDEX(Bemenet!$G$2:$G$301,$M4865),"")</f>
        <v/>
      </c>
      <c r="E4865" s="6" t="str">
        <f>IF(AND($B4865&lt;&gt;"",$C4865&lt;&gt;"",$B4865&lt;=$C4865),INDEX(Bemenet!$D$2:$D$301,$M4865),"")</f>
        <v/>
      </c>
      <c r="F4865" s="5" t="str">
        <f t="shared" si="675"/>
        <v/>
      </c>
      <c r="G4865" s="5" t="str">
        <f t="shared" si="676"/>
        <v/>
      </c>
      <c r="H4865" s="9" t="str">
        <f t="shared" si="677"/>
        <v/>
      </c>
      <c r="I4865" s="5" t="str">
        <f t="shared" si="678"/>
        <v/>
      </c>
      <c r="J4865" s="5" t="str">
        <f>IF(OR($L4865="",NOT(COUNTIFS($L$2:$L4865,$L4865)=1)),"",SUMIFS($G:$G,$L:$L,$L4865))</f>
        <v/>
      </c>
      <c r="K4865" s="5" t="str">
        <f>IF(OR($L4865="",NOT(COUNTIFS($L$2:$L4865,$L4865)=1)),"",SUMIFS($I:$I,$L:$L,$L4865))</f>
        <v/>
      </c>
      <c r="L4865" s="6" t="str">
        <f t="shared" si="679"/>
        <v/>
      </c>
      <c r="M4865" s="6">
        <f t="shared" si="680"/>
        <v>195</v>
      </c>
      <c r="N4865" s="6">
        <f t="shared" si="681"/>
        <v>15</v>
      </c>
      <c r="O4865" s="9" t="str">
        <f>IF(AND($B4865&lt;&gt;"",$C4865&lt;&gt;"",$B4865&lt;=$C4865),INDEX(Szabalyok!$C:$C,$N4865),"")</f>
        <v/>
      </c>
      <c r="P4865">
        <f t="shared" si="683"/>
        <v>0</v>
      </c>
    </row>
    <row r="4866" spans="1:16" x14ac:dyDescent="0.35">
      <c r="A4866">
        <f t="shared" si="682"/>
        <v>0</v>
      </c>
      <c r="B4866" s="4" t="str">
        <f>IF($M4866&gt;300,"",IF(OR(INDEX(Bemenet!$E$2:$E$301,$M4866)="",INDEX(Bemenet!$F$2:$F$301,$M4866)=""),"",MAX(INDEX(Bemenet!$E$2:$E$301,$M4866),INDEX(Szabalyok!$A:$A,$N4866))))</f>
        <v/>
      </c>
      <c r="C4866" s="4" t="str">
        <f>IF($B4866="","",MIN(INDEX(Bemenet!$F$2:$F$301,$M4866),INDEX(Szabalyok!$B:$B,$N4866)))</f>
        <v/>
      </c>
      <c r="D4866" s="5" t="str">
        <f>IF(AND($B4866&lt;&gt;"",$C4866&lt;&gt;"",$B4866&lt;=$C4866),INDEX(Bemenet!$G$2:$G$301,$M4866),"")</f>
        <v/>
      </c>
      <c r="E4866" s="6" t="str">
        <f>IF(AND($B4866&lt;&gt;"",$C4866&lt;&gt;"",$B4866&lt;=$C4866),INDEX(Bemenet!$D$2:$D$301,$M4866),"")</f>
        <v/>
      </c>
      <c r="F4866" s="5" t="str">
        <f t="shared" ref="F4866:F4929" si="684">IF(AND($B4866&lt;&gt;"",$C4866&lt;&gt;"",$B4866&lt;=$C4866),$C4866-$B4866+1,"")</f>
        <v/>
      </c>
      <c r="G4866" s="5" t="str">
        <f t="shared" ref="G4866:G4929" si="685">IF($F4866="","",$F4866*$D4866)</f>
        <v/>
      </c>
      <c r="H4866" s="9" t="str">
        <f t="shared" ref="H4866:H4929" si="686">IF($G4866="","",$O4866)</f>
        <v/>
      </c>
      <c r="I4866" s="5" t="str">
        <f t="shared" ref="I4866:I4929" si="687">IF($G4866="","",$G4866*IF($H4866="",$O4866,$H4866)/100)</f>
        <v/>
      </c>
      <c r="J4866" s="5" t="str">
        <f>IF(OR($L4866="",NOT(COUNTIFS($L$2:$L4866,$L4866)=1)),"",SUMIFS($G:$G,$L:$L,$L4866))</f>
        <v/>
      </c>
      <c r="K4866" s="5" t="str">
        <f>IF(OR($L4866="",NOT(COUNTIFS($L$2:$L4866,$L4866)=1)),"",SUMIFS($I:$I,$L:$L,$L4866))</f>
        <v/>
      </c>
      <c r="L4866" s="6" t="str">
        <f t="shared" ref="L4866:L4929" si="688">IF($B4866="","",YEAR($B4866))</f>
        <v/>
      </c>
      <c r="M4866" s="6">
        <f t="shared" ref="M4866:M4929" si="689">INT((ROW()-2)/25)+1</f>
        <v>195</v>
      </c>
      <c r="N4866" s="6">
        <f t="shared" ref="N4866:N4929" si="690">MOD(ROW()-2,25)+2</f>
        <v>16</v>
      </c>
      <c r="O4866" s="9" t="str">
        <f>IF(AND($B4866&lt;&gt;"",$C4866&lt;&gt;"",$B4866&lt;=$C4866),INDEX(Szabalyok!$C:$C,$N4866),"")</f>
        <v/>
      </c>
      <c r="P4866">
        <f t="shared" si="683"/>
        <v>0</v>
      </c>
    </row>
    <row r="4867" spans="1:16" x14ac:dyDescent="0.35">
      <c r="A4867">
        <f t="shared" si="682"/>
        <v>0</v>
      </c>
      <c r="B4867" s="4" t="str">
        <f>IF($M4867&gt;300,"",IF(OR(INDEX(Bemenet!$E$2:$E$301,$M4867)="",INDEX(Bemenet!$F$2:$F$301,$M4867)=""),"",MAX(INDEX(Bemenet!$E$2:$E$301,$M4867),INDEX(Szabalyok!$A:$A,$N4867))))</f>
        <v/>
      </c>
      <c r="C4867" s="4" t="str">
        <f>IF($B4867="","",MIN(INDEX(Bemenet!$F$2:$F$301,$M4867),INDEX(Szabalyok!$B:$B,$N4867)))</f>
        <v/>
      </c>
      <c r="D4867" s="5" t="str">
        <f>IF(AND($B4867&lt;&gt;"",$C4867&lt;&gt;"",$B4867&lt;=$C4867),INDEX(Bemenet!$G$2:$G$301,$M4867),"")</f>
        <v/>
      </c>
      <c r="E4867" s="6" t="str">
        <f>IF(AND($B4867&lt;&gt;"",$C4867&lt;&gt;"",$B4867&lt;=$C4867),INDEX(Bemenet!$D$2:$D$301,$M4867),"")</f>
        <v/>
      </c>
      <c r="F4867" s="5" t="str">
        <f t="shared" si="684"/>
        <v/>
      </c>
      <c r="G4867" s="5" t="str">
        <f t="shared" si="685"/>
        <v/>
      </c>
      <c r="H4867" s="9" t="str">
        <f t="shared" si="686"/>
        <v/>
      </c>
      <c r="I4867" s="5" t="str">
        <f t="shared" si="687"/>
        <v/>
      </c>
      <c r="J4867" s="5" t="str">
        <f>IF(OR($L4867="",NOT(COUNTIFS($L$2:$L4867,$L4867)=1)),"",SUMIFS($G:$G,$L:$L,$L4867))</f>
        <v/>
      </c>
      <c r="K4867" s="5" t="str">
        <f>IF(OR($L4867="",NOT(COUNTIFS($L$2:$L4867,$L4867)=1)),"",SUMIFS($I:$I,$L:$L,$L4867))</f>
        <v/>
      </c>
      <c r="L4867" s="6" t="str">
        <f t="shared" si="688"/>
        <v/>
      </c>
      <c r="M4867" s="6">
        <f t="shared" si="689"/>
        <v>195</v>
      </c>
      <c r="N4867" s="6">
        <f t="shared" si="690"/>
        <v>17</v>
      </c>
      <c r="O4867" s="9" t="str">
        <f>IF(AND($B4867&lt;&gt;"",$C4867&lt;&gt;"",$B4867&lt;=$C4867),INDEX(Szabalyok!$C:$C,$N4867),"")</f>
        <v/>
      </c>
      <c r="P4867">
        <f t="shared" si="683"/>
        <v>0</v>
      </c>
    </row>
    <row r="4868" spans="1:16" x14ac:dyDescent="0.35">
      <c r="A4868">
        <f t="shared" ref="A4868:A4931" si="691">IF(P4868=P4867,0,P4868)</f>
        <v>0</v>
      </c>
      <c r="B4868" s="4" t="str">
        <f>IF($M4868&gt;300,"",IF(OR(INDEX(Bemenet!$E$2:$E$301,$M4868)="",INDEX(Bemenet!$F$2:$F$301,$M4868)=""),"",MAX(INDEX(Bemenet!$E$2:$E$301,$M4868),INDEX(Szabalyok!$A:$A,$N4868))))</f>
        <v/>
      </c>
      <c r="C4868" s="4" t="str">
        <f>IF($B4868="","",MIN(INDEX(Bemenet!$F$2:$F$301,$M4868),INDEX(Szabalyok!$B:$B,$N4868)))</f>
        <v/>
      </c>
      <c r="D4868" s="5" t="str">
        <f>IF(AND($B4868&lt;&gt;"",$C4868&lt;&gt;"",$B4868&lt;=$C4868),INDEX(Bemenet!$G$2:$G$301,$M4868),"")</f>
        <v/>
      </c>
      <c r="E4868" s="6" t="str">
        <f>IF(AND($B4868&lt;&gt;"",$C4868&lt;&gt;"",$B4868&lt;=$C4868),INDEX(Bemenet!$D$2:$D$301,$M4868),"")</f>
        <v/>
      </c>
      <c r="F4868" s="5" t="str">
        <f t="shared" si="684"/>
        <v/>
      </c>
      <c r="G4868" s="5" t="str">
        <f t="shared" si="685"/>
        <v/>
      </c>
      <c r="H4868" s="9" t="str">
        <f t="shared" si="686"/>
        <v/>
      </c>
      <c r="I4868" s="5" t="str">
        <f t="shared" si="687"/>
        <v/>
      </c>
      <c r="J4868" s="5" t="str">
        <f>IF(OR($L4868="",NOT(COUNTIFS($L$2:$L4868,$L4868)=1)),"",SUMIFS($G:$G,$L:$L,$L4868))</f>
        <v/>
      </c>
      <c r="K4868" s="5" t="str">
        <f>IF(OR($L4868="",NOT(COUNTIFS($L$2:$L4868,$L4868)=1)),"",SUMIFS($I:$I,$L:$L,$L4868))</f>
        <v/>
      </c>
      <c r="L4868" s="6" t="str">
        <f t="shared" si="688"/>
        <v/>
      </c>
      <c r="M4868" s="6">
        <f t="shared" si="689"/>
        <v>195</v>
      </c>
      <c r="N4868" s="6">
        <f t="shared" si="690"/>
        <v>18</v>
      </c>
      <c r="O4868" s="9" t="str">
        <f>IF(AND($B4868&lt;&gt;"",$C4868&lt;&gt;"",$B4868&lt;=$C4868),INDEX(Szabalyok!$C:$C,$N4868),"")</f>
        <v/>
      </c>
      <c r="P4868">
        <f t="shared" ref="P4868:P4931" si="692">IF(D4868="",P4867,P4867+1)</f>
        <v>0</v>
      </c>
    </row>
    <row r="4869" spans="1:16" x14ac:dyDescent="0.35">
      <c r="A4869">
        <f t="shared" si="691"/>
        <v>0</v>
      </c>
      <c r="B4869" s="4" t="str">
        <f>IF($M4869&gt;300,"",IF(OR(INDEX(Bemenet!$E$2:$E$301,$M4869)="",INDEX(Bemenet!$F$2:$F$301,$M4869)=""),"",MAX(INDEX(Bemenet!$E$2:$E$301,$M4869),INDEX(Szabalyok!$A:$A,$N4869))))</f>
        <v/>
      </c>
      <c r="C4869" s="4" t="str">
        <f>IF($B4869="","",MIN(INDEX(Bemenet!$F$2:$F$301,$M4869),INDEX(Szabalyok!$B:$B,$N4869)))</f>
        <v/>
      </c>
      <c r="D4869" s="5" t="str">
        <f>IF(AND($B4869&lt;&gt;"",$C4869&lt;&gt;"",$B4869&lt;=$C4869),INDEX(Bemenet!$G$2:$G$301,$M4869),"")</f>
        <v/>
      </c>
      <c r="E4869" s="6" t="str">
        <f>IF(AND($B4869&lt;&gt;"",$C4869&lt;&gt;"",$B4869&lt;=$C4869),INDEX(Bemenet!$D$2:$D$301,$M4869),"")</f>
        <v/>
      </c>
      <c r="F4869" s="5" t="str">
        <f t="shared" si="684"/>
        <v/>
      </c>
      <c r="G4869" s="5" t="str">
        <f t="shared" si="685"/>
        <v/>
      </c>
      <c r="H4869" s="9" t="str">
        <f t="shared" si="686"/>
        <v/>
      </c>
      <c r="I4869" s="5" t="str">
        <f t="shared" si="687"/>
        <v/>
      </c>
      <c r="J4869" s="5" t="str">
        <f>IF(OR($L4869="",NOT(COUNTIFS($L$2:$L4869,$L4869)=1)),"",SUMIFS($G:$G,$L:$L,$L4869))</f>
        <v/>
      </c>
      <c r="K4869" s="5" t="str">
        <f>IF(OR($L4869="",NOT(COUNTIFS($L$2:$L4869,$L4869)=1)),"",SUMIFS($I:$I,$L:$L,$L4869))</f>
        <v/>
      </c>
      <c r="L4869" s="6" t="str">
        <f t="shared" si="688"/>
        <v/>
      </c>
      <c r="M4869" s="6">
        <f t="shared" si="689"/>
        <v>195</v>
      </c>
      <c r="N4869" s="6">
        <f t="shared" si="690"/>
        <v>19</v>
      </c>
      <c r="O4869" s="9" t="str">
        <f>IF(AND($B4869&lt;&gt;"",$C4869&lt;&gt;"",$B4869&lt;=$C4869),INDEX(Szabalyok!$C:$C,$N4869),"")</f>
        <v/>
      </c>
      <c r="P4869">
        <f t="shared" si="692"/>
        <v>0</v>
      </c>
    </row>
    <row r="4870" spans="1:16" x14ac:dyDescent="0.35">
      <c r="A4870">
        <f t="shared" si="691"/>
        <v>0</v>
      </c>
      <c r="B4870" s="4" t="str">
        <f>IF($M4870&gt;300,"",IF(OR(INDEX(Bemenet!$E$2:$E$301,$M4870)="",INDEX(Bemenet!$F$2:$F$301,$M4870)=""),"",MAX(INDEX(Bemenet!$E$2:$E$301,$M4870),INDEX(Szabalyok!$A:$A,$N4870))))</f>
        <v/>
      </c>
      <c r="C4870" s="4" t="str">
        <f>IF($B4870="","",MIN(INDEX(Bemenet!$F$2:$F$301,$M4870),INDEX(Szabalyok!$B:$B,$N4870)))</f>
        <v/>
      </c>
      <c r="D4870" s="5" t="str">
        <f>IF(AND($B4870&lt;&gt;"",$C4870&lt;&gt;"",$B4870&lt;=$C4870),INDEX(Bemenet!$G$2:$G$301,$M4870),"")</f>
        <v/>
      </c>
      <c r="E4870" s="6" t="str">
        <f>IF(AND($B4870&lt;&gt;"",$C4870&lt;&gt;"",$B4870&lt;=$C4870),INDEX(Bemenet!$D$2:$D$301,$M4870),"")</f>
        <v/>
      </c>
      <c r="F4870" s="5" t="str">
        <f t="shared" si="684"/>
        <v/>
      </c>
      <c r="G4870" s="5" t="str">
        <f t="shared" si="685"/>
        <v/>
      </c>
      <c r="H4870" s="9" t="str">
        <f t="shared" si="686"/>
        <v/>
      </c>
      <c r="I4870" s="5" t="str">
        <f t="shared" si="687"/>
        <v/>
      </c>
      <c r="J4870" s="5" t="str">
        <f>IF(OR($L4870="",NOT(COUNTIFS($L$2:$L4870,$L4870)=1)),"",SUMIFS($G:$G,$L:$L,$L4870))</f>
        <v/>
      </c>
      <c r="K4870" s="5" t="str">
        <f>IF(OR($L4870="",NOT(COUNTIFS($L$2:$L4870,$L4870)=1)),"",SUMIFS($I:$I,$L:$L,$L4870))</f>
        <v/>
      </c>
      <c r="L4870" s="6" t="str">
        <f t="shared" si="688"/>
        <v/>
      </c>
      <c r="M4870" s="6">
        <f t="shared" si="689"/>
        <v>195</v>
      </c>
      <c r="N4870" s="6">
        <f t="shared" si="690"/>
        <v>20</v>
      </c>
      <c r="O4870" s="9" t="str">
        <f>IF(AND($B4870&lt;&gt;"",$C4870&lt;&gt;"",$B4870&lt;=$C4870),INDEX(Szabalyok!$C:$C,$N4870),"")</f>
        <v/>
      </c>
      <c r="P4870">
        <f t="shared" si="692"/>
        <v>0</v>
      </c>
    </row>
    <row r="4871" spans="1:16" x14ac:dyDescent="0.35">
      <c r="A4871">
        <f t="shared" si="691"/>
        <v>0</v>
      </c>
      <c r="B4871" s="4" t="str">
        <f>IF($M4871&gt;300,"",IF(OR(INDEX(Bemenet!$E$2:$E$301,$M4871)="",INDEX(Bemenet!$F$2:$F$301,$M4871)=""),"",MAX(INDEX(Bemenet!$E$2:$E$301,$M4871),INDEX(Szabalyok!$A:$A,$N4871))))</f>
        <v/>
      </c>
      <c r="C4871" s="4" t="str">
        <f>IF($B4871="","",MIN(INDEX(Bemenet!$F$2:$F$301,$M4871),INDEX(Szabalyok!$B:$B,$N4871)))</f>
        <v/>
      </c>
      <c r="D4871" s="5" t="str">
        <f>IF(AND($B4871&lt;&gt;"",$C4871&lt;&gt;"",$B4871&lt;=$C4871),INDEX(Bemenet!$G$2:$G$301,$M4871),"")</f>
        <v/>
      </c>
      <c r="E4871" s="6" t="str">
        <f>IF(AND($B4871&lt;&gt;"",$C4871&lt;&gt;"",$B4871&lt;=$C4871),INDEX(Bemenet!$D$2:$D$301,$M4871),"")</f>
        <v/>
      </c>
      <c r="F4871" s="5" t="str">
        <f t="shared" si="684"/>
        <v/>
      </c>
      <c r="G4871" s="5" t="str">
        <f t="shared" si="685"/>
        <v/>
      </c>
      <c r="H4871" s="9" t="str">
        <f t="shared" si="686"/>
        <v/>
      </c>
      <c r="I4871" s="5" t="str">
        <f t="shared" si="687"/>
        <v/>
      </c>
      <c r="J4871" s="5" t="str">
        <f>IF(OR($L4871="",NOT(COUNTIFS($L$2:$L4871,$L4871)=1)),"",SUMIFS($G:$G,$L:$L,$L4871))</f>
        <v/>
      </c>
      <c r="K4871" s="5" t="str">
        <f>IF(OR($L4871="",NOT(COUNTIFS($L$2:$L4871,$L4871)=1)),"",SUMIFS($I:$I,$L:$L,$L4871))</f>
        <v/>
      </c>
      <c r="L4871" s="6" t="str">
        <f t="shared" si="688"/>
        <v/>
      </c>
      <c r="M4871" s="6">
        <f t="shared" si="689"/>
        <v>195</v>
      </c>
      <c r="N4871" s="6">
        <f t="shared" si="690"/>
        <v>21</v>
      </c>
      <c r="O4871" s="9" t="str">
        <f>IF(AND($B4871&lt;&gt;"",$C4871&lt;&gt;"",$B4871&lt;=$C4871),INDEX(Szabalyok!$C:$C,$N4871),"")</f>
        <v/>
      </c>
      <c r="P4871">
        <f t="shared" si="692"/>
        <v>0</v>
      </c>
    </row>
    <row r="4872" spans="1:16" x14ac:dyDescent="0.35">
      <c r="A4872">
        <f t="shared" si="691"/>
        <v>0</v>
      </c>
      <c r="B4872" s="4" t="str">
        <f>IF($M4872&gt;300,"",IF(OR(INDEX(Bemenet!$E$2:$E$301,$M4872)="",INDEX(Bemenet!$F$2:$F$301,$M4872)=""),"",MAX(INDEX(Bemenet!$E$2:$E$301,$M4872),INDEX(Szabalyok!$A:$A,$N4872))))</f>
        <v/>
      </c>
      <c r="C4872" s="4" t="str">
        <f>IF($B4872="","",MIN(INDEX(Bemenet!$F$2:$F$301,$M4872),INDEX(Szabalyok!$B:$B,$N4872)))</f>
        <v/>
      </c>
      <c r="D4872" s="5" t="str">
        <f>IF(AND($B4872&lt;&gt;"",$C4872&lt;&gt;"",$B4872&lt;=$C4872),INDEX(Bemenet!$G$2:$G$301,$M4872),"")</f>
        <v/>
      </c>
      <c r="E4872" s="6" t="str">
        <f>IF(AND($B4872&lt;&gt;"",$C4872&lt;&gt;"",$B4872&lt;=$C4872),INDEX(Bemenet!$D$2:$D$301,$M4872),"")</f>
        <v/>
      </c>
      <c r="F4872" s="5" t="str">
        <f t="shared" si="684"/>
        <v/>
      </c>
      <c r="G4872" s="5" t="str">
        <f t="shared" si="685"/>
        <v/>
      </c>
      <c r="H4872" s="9" t="str">
        <f t="shared" si="686"/>
        <v/>
      </c>
      <c r="I4872" s="5" t="str">
        <f t="shared" si="687"/>
        <v/>
      </c>
      <c r="J4872" s="5" t="str">
        <f>IF(OR($L4872="",NOT(COUNTIFS($L$2:$L4872,$L4872)=1)),"",SUMIFS($G:$G,$L:$L,$L4872))</f>
        <v/>
      </c>
      <c r="K4872" s="5" t="str">
        <f>IF(OR($L4872="",NOT(COUNTIFS($L$2:$L4872,$L4872)=1)),"",SUMIFS($I:$I,$L:$L,$L4872))</f>
        <v/>
      </c>
      <c r="L4872" s="6" t="str">
        <f t="shared" si="688"/>
        <v/>
      </c>
      <c r="M4872" s="6">
        <f t="shared" si="689"/>
        <v>195</v>
      </c>
      <c r="N4872" s="6">
        <f t="shared" si="690"/>
        <v>22</v>
      </c>
      <c r="O4872" s="9" t="str">
        <f>IF(AND($B4872&lt;&gt;"",$C4872&lt;&gt;"",$B4872&lt;=$C4872),INDEX(Szabalyok!$C:$C,$N4872),"")</f>
        <v/>
      </c>
      <c r="P4872">
        <f t="shared" si="692"/>
        <v>0</v>
      </c>
    </row>
    <row r="4873" spans="1:16" x14ac:dyDescent="0.35">
      <c r="A4873">
        <f t="shared" si="691"/>
        <v>0</v>
      </c>
      <c r="B4873" s="4" t="str">
        <f>IF($M4873&gt;300,"",IF(OR(INDEX(Bemenet!$E$2:$E$301,$M4873)="",INDEX(Bemenet!$F$2:$F$301,$M4873)=""),"",MAX(INDEX(Bemenet!$E$2:$E$301,$M4873),INDEX(Szabalyok!$A:$A,$N4873))))</f>
        <v/>
      </c>
      <c r="C4873" s="4" t="str">
        <f>IF($B4873="","",MIN(INDEX(Bemenet!$F$2:$F$301,$M4873),INDEX(Szabalyok!$B:$B,$N4873)))</f>
        <v/>
      </c>
      <c r="D4873" s="5" t="str">
        <f>IF(AND($B4873&lt;&gt;"",$C4873&lt;&gt;"",$B4873&lt;=$C4873),INDEX(Bemenet!$G$2:$G$301,$M4873),"")</f>
        <v/>
      </c>
      <c r="E4873" s="6" t="str">
        <f>IF(AND($B4873&lt;&gt;"",$C4873&lt;&gt;"",$B4873&lt;=$C4873),INDEX(Bemenet!$D$2:$D$301,$M4873),"")</f>
        <v/>
      </c>
      <c r="F4873" s="5" t="str">
        <f t="shared" si="684"/>
        <v/>
      </c>
      <c r="G4873" s="5" t="str">
        <f t="shared" si="685"/>
        <v/>
      </c>
      <c r="H4873" s="9" t="str">
        <f t="shared" si="686"/>
        <v/>
      </c>
      <c r="I4873" s="5" t="str">
        <f t="shared" si="687"/>
        <v/>
      </c>
      <c r="J4873" s="5" t="str">
        <f>IF(OR($L4873="",NOT(COUNTIFS($L$2:$L4873,$L4873)=1)),"",SUMIFS($G:$G,$L:$L,$L4873))</f>
        <v/>
      </c>
      <c r="K4873" s="5" t="str">
        <f>IF(OR($L4873="",NOT(COUNTIFS($L$2:$L4873,$L4873)=1)),"",SUMIFS($I:$I,$L:$L,$L4873))</f>
        <v/>
      </c>
      <c r="L4873" s="6" t="str">
        <f t="shared" si="688"/>
        <v/>
      </c>
      <c r="M4873" s="6">
        <f t="shared" si="689"/>
        <v>195</v>
      </c>
      <c r="N4873" s="6">
        <f t="shared" si="690"/>
        <v>23</v>
      </c>
      <c r="O4873" s="9" t="str">
        <f>IF(AND($B4873&lt;&gt;"",$C4873&lt;&gt;"",$B4873&lt;=$C4873),INDEX(Szabalyok!$C:$C,$N4873),"")</f>
        <v/>
      </c>
      <c r="P4873">
        <f t="shared" si="692"/>
        <v>0</v>
      </c>
    </row>
    <row r="4874" spans="1:16" x14ac:dyDescent="0.35">
      <c r="A4874">
        <f t="shared" si="691"/>
        <v>0</v>
      </c>
      <c r="B4874" s="4" t="str">
        <f>IF($M4874&gt;300,"",IF(OR(INDEX(Bemenet!$E$2:$E$301,$M4874)="",INDEX(Bemenet!$F$2:$F$301,$M4874)=""),"",MAX(INDEX(Bemenet!$E$2:$E$301,$M4874),INDEX(Szabalyok!$A:$A,$N4874))))</f>
        <v/>
      </c>
      <c r="C4874" s="4" t="str">
        <f>IF($B4874="","",MIN(INDEX(Bemenet!$F$2:$F$301,$M4874),INDEX(Szabalyok!$B:$B,$N4874)))</f>
        <v/>
      </c>
      <c r="D4874" s="5" t="str">
        <f>IF(AND($B4874&lt;&gt;"",$C4874&lt;&gt;"",$B4874&lt;=$C4874),INDEX(Bemenet!$G$2:$G$301,$M4874),"")</f>
        <v/>
      </c>
      <c r="E4874" s="6" t="str">
        <f>IF(AND($B4874&lt;&gt;"",$C4874&lt;&gt;"",$B4874&lt;=$C4874),INDEX(Bemenet!$D$2:$D$301,$M4874),"")</f>
        <v/>
      </c>
      <c r="F4874" s="5" t="str">
        <f t="shared" si="684"/>
        <v/>
      </c>
      <c r="G4874" s="5" t="str">
        <f t="shared" si="685"/>
        <v/>
      </c>
      <c r="H4874" s="9" t="str">
        <f t="shared" si="686"/>
        <v/>
      </c>
      <c r="I4874" s="5" t="str">
        <f t="shared" si="687"/>
        <v/>
      </c>
      <c r="J4874" s="5" t="str">
        <f>IF(OR($L4874="",NOT(COUNTIFS($L$2:$L4874,$L4874)=1)),"",SUMIFS($G:$G,$L:$L,$L4874))</f>
        <v/>
      </c>
      <c r="K4874" s="5" t="str">
        <f>IF(OR($L4874="",NOT(COUNTIFS($L$2:$L4874,$L4874)=1)),"",SUMIFS($I:$I,$L:$L,$L4874))</f>
        <v/>
      </c>
      <c r="L4874" s="6" t="str">
        <f t="shared" si="688"/>
        <v/>
      </c>
      <c r="M4874" s="6">
        <f t="shared" si="689"/>
        <v>195</v>
      </c>
      <c r="N4874" s="6">
        <f t="shared" si="690"/>
        <v>24</v>
      </c>
      <c r="O4874" s="9" t="str">
        <f>IF(AND($B4874&lt;&gt;"",$C4874&lt;&gt;"",$B4874&lt;=$C4874),INDEX(Szabalyok!$C:$C,$N4874),"")</f>
        <v/>
      </c>
      <c r="P4874">
        <f t="shared" si="692"/>
        <v>0</v>
      </c>
    </row>
    <row r="4875" spans="1:16" x14ac:dyDescent="0.35">
      <c r="A4875">
        <f t="shared" si="691"/>
        <v>0</v>
      </c>
      <c r="B4875" s="4" t="str">
        <f>IF($M4875&gt;300,"",IF(OR(INDEX(Bemenet!$E$2:$E$301,$M4875)="",INDEX(Bemenet!$F$2:$F$301,$M4875)=""),"",MAX(INDEX(Bemenet!$E$2:$E$301,$M4875),INDEX(Szabalyok!$A:$A,$N4875))))</f>
        <v/>
      </c>
      <c r="C4875" s="4" t="str">
        <f>IF($B4875="","",MIN(INDEX(Bemenet!$F$2:$F$301,$M4875),INDEX(Szabalyok!$B:$B,$N4875)))</f>
        <v/>
      </c>
      <c r="D4875" s="5" t="str">
        <f>IF(AND($B4875&lt;&gt;"",$C4875&lt;&gt;"",$B4875&lt;=$C4875),INDEX(Bemenet!$G$2:$G$301,$M4875),"")</f>
        <v/>
      </c>
      <c r="E4875" s="6" t="str">
        <f>IF(AND($B4875&lt;&gt;"",$C4875&lt;&gt;"",$B4875&lt;=$C4875),INDEX(Bemenet!$D$2:$D$301,$M4875),"")</f>
        <v/>
      </c>
      <c r="F4875" s="5" t="str">
        <f t="shared" si="684"/>
        <v/>
      </c>
      <c r="G4875" s="5" t="str">
        <f t="shared" si="685"/>
        <v/>
      </c>
      <c r="H4875" s="9" t="str">
        <f t="shared" si="686"/>
        <v/>
      </c>
      <c r="I4875" s="5" t="str">
        <f t="shared" si="687"/>
        <v/>
      </c>
      <c r="J4875" s="5" t="str">
        <f>IF(OR($L4875="",NOT(COUNTIFS($L$2:$L4875,$L4875)=1)),"",SUMIFS($G:$G,$L:$L,$L4875))</f>
        <v/>
      </c>
      <c r="K4875" s="5" t="str">
        <f>IF(OR($L4875="",NOT(COUNTIFS($L$2:$L4875,$L4875)=1)),"",SUMIFS($I:$I,$L:$L,$L4875))</f>
        <v/>
      </c>
      <c r="L4875" s="6" t="str">
        <f t="shared" si="688"/>
        <v/>
      </c>
      <c r="M4875" s="6">
        <f t="shared" si="689"/>
        <v>195</v>
      </c>
      <c r="N4875" s="6">
        <f t="shared" si="690"/>
        <v>25</v>
      </c>
      <c r="O4875" s="9" t="str">
        <f>IF(AND($B4875&lt;&gt;"",$C4875&lt;&gt;"",$B4875&lt;=$C4875),INDEX(Szabalyok!$C:$C,$N4875),"")</f>
        <v/>
      </c>
      <c r="P4875">
        <f t="shared" si="692"/>
        <v>0</v>
      </c>
    </row>
    <row r="4876" spans="1:16" x14ac:dyDescent="0.35">
      <c r="A4876">
        <f t="shared" si="691"/>
        <v>0</v>
      </c>
      <c r="B4876" s="4" t="str">
        <f>IF($M4876&gt;300,"",IF(OR(INDEX(Bemenet!$E$2:$E$301,$M4876)="",INDEX(Bemenet!$F$2:$F$301,$M4876)=""),"",MAX(INDEX(Bemenet!$E$2:$E$301,$M4876),INDEX(Szabalyok!$A:$A,$N4876))))</f>
        <v/>
      </c>
      <c r="C4876" s="4" t="str">
        <f>IF($B4876="","",MIN(INDEX(Bemenet!$F$2:$F$301,$M4876),INDEX(Szabalyok!$B:$B,$N4876)))</f>
        <v/>
      </c>
      <c r="D4876" s="5" t="str">
        <f>IF(AND($B4876&lt;&gt;"",$C4876&lt;&gt;"",$B4876&lt;=$C4876),INDEX(Bemenet!$G$2:$G$301,$M4876),"")</f>
        <v/>
      </c>
      <c r="E4876" s="6" t="str">
        <f>IF(AND($B4876&lt;&gt;"",$C4876&lt;&gt;"",$B4876&lt;=$C4876),INDEX(Bemenet!$D$2:$D$301,$M4876),"")</f>
        <v/>
      </c>
      <c r="F4876" s="5" t="str">
        <f t="shared" si="684"/>
        <v/>
      </c>
      <c r="G4876" s="5" t="str">
        <f t="shared" si="685"/>
        <v/>
      </c>
      <c r="H4876" s="9" t="str">
        <f t="shared" si="686"/>
        <v/>
      </c>
      <c r="I4876" s="5" t="str">
        <f t="shared" si="687"/>
        <v/>
      </c>
      <c r="J4876" s="5" t="str">
        <f>IF(OR($L4876="",NOT(COUNTIFS($L$2:$L4876,$L4876)=1)),"",SUMIFS($G:$G,$L:$L,$L4876))</f>
        <v/>
      </c>
      <c r="K4876" s="5" t="str">
        <f>IF(OR($L4876="",NOT(COUNTIFS($L$2:$L4876,$L4876)=1)),"",SUMIFS($I:$I,$L:$L,$L4876))</f>
        <v/>
      </c>
      <c r="L4876" s="6" t="str">
        <f t="shared" si="688"/>
        <v/>
      </c>
      <c r="M4876" s="6">
        <f t="shared" si="689"/>
        <v>195</v>
      </c>
      <c r="N4876" s="6">
        <f t="shared" si="690"/>
        <v>26</v>
      </c>
      <c r="O4876" s="9" t="str">
        <f>IF(AND($B4876&lt;&gt;"",$C4876&lt;&gt;"",$B4876&lt;=$C4876),INDEX(Szabalyok!$C:$C,$N4876),"")</f>
        <v/>
      </c>
      <c r="P4876">
        <f t="shared" si="692"/>
        <v>0</v>
      </c>
    </row>
    <row r="4877" spans="1:16" x14ac:dyDescent="0.35">
      <c r="A4877">
        <f t="shared" si="691"/>
        <v>0</v>
      </c>
      <c r="B4877" s="4" t="str">
        <f>IF($M4877&gt;300,"",IF(OR(INDEX(Bemenet!$E$2:$E$301,$M4877)="",INDEX(Bemenet!$F$2:$F$301,$M4877)=""),"",MAX(INDEX(Bemenet!$E$2:$E$301,$M4877),INDEX(Szabalyok!$A:$A,$N4877))))</f>
        <v/>
      </c>
      <c r="C4877" s="4" t="str">
        <f>IF($B4877="","",MIN(INDEX(Bemenet!$F$2:$F$301,$M4877),INDEX(Szabalyok!$B:$B,$N4877)))</f>
        <v/>
      </c>
      <c r="D4877" s="5" t="str">
        <f>IF(AND($B4877&lt;&gt;"",$C4877&lt;&gt;"",$B4877&lt;=$C4877),INDEX(Bemenet!$G$2:$G$301,$M4877),"")</f>
        <v/>
      </c>
      <c r="E4877" s="6" t="str">
        <f>IF(AND($B4877&lt;&gt;"",$C4877&lt;&gt;"",$B4877&lt;=$C4877),INDEX(Bemenet!$D$2:$D$301,$M4877),"")</f>
        <v/>
      </c>
      <c r="F4877" s="5" t="str">
        <f t="shared" si="684"/>
        <v/>
      </c>
      <c r="G4877" s="5" t="str">
        <f t="shared" si="685"/>
        <v/>
      </c>
      <c r="H4877" s="9" t="str">
        <f t="shared" si="686"/>
        <v/>
      </c>
      <c r="I4877" s="5" t="str">
        <f t="shared" si="687"/>
        <v/>
      </c>
      <c r="J4877" s="5" t="str">
        <f>IF(OR($L4877="",NOT(COUNTIFS($L$2:$L4877,$L4877)=1)),"",SUMIFS($G:$G,$L:$L,$L4877))</f>
        <v/>
      </c>
      <c r="K4877" s="5" t="str">
        <f>IF(OR($L4877="",NOT(COUNTIFS($L$2:$L4877,$L4877)=1)),"",SUMIFS($I:$I,$L:$L,$L4877))</f>
        <v/>
      </c>
      <c r="L4877" s="6" t="str">
        <f t="shared" si="688"/>
        <v/>
      </c>
      <c r="M4877" s="6">
        <f t="shared" si="689"/>
        <v>196</v>
      </c>
      <c r="N4877" s="6">
        <f t="shared" si="690"/>
        <v>2</v>
      </c>
      <c r="O4877" s="9" t="str">
        <f>IF(AND($B4877&lt;&gt;"",$C4877&lt;&gt;"",$B4877&lt;=$C4877),INDEX(Szabalyok!$C:$C,$N4877),"")</f>
        <v/>
      </c>
      <c r="P4877">
        <f t="shared" si="692"/>
        <v>0</v>
      </c>
    </row>
    <row r="4878" spans="1:16" x14ac:dyDescent="0.35">
      <c r="A4878">
        <f t="shared" si="691"/>
        <v>0</v>
      </c>
      <c r="B4878" s="4" t="str">
        <f>IF($M4878&gt;300,"",IF(OR(INDEX(Bemenet!$E$2:$E$301,$M4878)="",INDEX(Bemenet!$F$2:$F$301,$M4878)=""),"",MAX(INDEX(Bemenet!$E$2:$E$301,$M4878),INDEX(Szabalyok!$A:$A,$N4878))))</f>
        <v/>
      </c>
      <c r="C4878" s="4" t="str">
        <f>IF($B4878="","",MIN(INDEX(Bemenet!$F$2:$F$301,$M4878),INDEX(Szabalyok!$B:$B,$N4878)))</f>
        <v/>
      </c>
      <c r="D4878" s="5" t="str">
        <f>IF(AND($B4878&lt;&gt;"",$C4878&lt;&gt;"",$B4878&lt;=$C4878),INDEX(Bemenet!$G$2:$G$301,$M4878),"")</f>
        <v/>
      </c>
      <c r="E4878" s="6" t="str">
        <f>IF(AND($B4878&lt;&gt;"",$C4878&lt;&gt;"",$B4878&lt;=$C4878),INDEX(Bemenet!$D$2:$D$301,$M4878),"")</f>
        <v/>
      </c>
      <c r="F4878" s="5" t="str">
        <f t="shared" si="684"/>
        <v/>
      </c>
      <c r="G4878" s="5" t="str">
        <f t="shared" si="685"/>
        <v/>
      </c>
      <c r="H4878" s="9" t="str">
        <f t="shared" si="686"/>
        <v/>
      </c>
      <c r="I4878" s="5" t="str">
        <f t="shared" si="687"/>
        <v/>
      </c>
      <c r="J4878" s="5" t="str">
        <f>IF(OR($L4878="",NOT(COUNTIFS($L$2:$L4878,$L4878)=1)),"",SUMIFS($G:$G,$L:$L,$L4878))</f>
        <v/>
      </c>
      <c r="K4878" s="5" t="str">
        <f>IF(OR($L4878="",NOT(COUNTIFS($L$2:$L4878,$L4878)=1)),"",SUMIFS($I:$I,$L:$L,$L4878))</f>
        <v/>
      </c>
      <c r="L4878" s="6" t="str">
        <f t="shared" si="688"/>
        <v/>
      </c>
      <c r="M4878" s="6">
        <f t="shared" si="689"/>
        <v>196</v>
      </c>
      <c r="N4878" s="6">
        <f t="shared" si="690"/>
        <v>3</v>
      </c>
      <c r="O4878" s="9" t="str">
        <f>IF(AND($B4878&lt;&gt;"",$C4878&lt;&gt;"",$B4878&lt;=$C4878),INDEX(Szabalyok!$C:$C,$N4878),"")</f>
        <v/>
      </c>
      <c r="P4878">
        <f t="shared" si="692"/>
        <v>0</v>
      </c>
    </row>
    <row r="4879" spans="1:16" x14ac:dyDescent="0.35">
      <c r="A4879">
        <f t="shared" si="691"/>
        <v>0</v>
      </c>
      <c r="B4879" s="4" t="str">
        <f>IF($M4879&gt;300,"",IF(OR(INDEX(Bemenet!$E$2:$E$301,$M4879)="",INDEX(Bemenet!$F$2:$F$301,$M4879)=""),"",MAX(INDEX(Bemenet!$E$2:$E$301,$M4879),INDEX(Szabalyok!$A:$A,$N4879))))</f>
        <v/>
      </c>
      <c r="C4879" s="4" t="str">
        <f>IF($B4879="","",MIN(INDEX(Bemenet!$F$2:$F$301,$M4879),INDEX(Szabalyok!$B:$B,$N4879)))</f>
        <v/>
      </c>
      <c r="D4879" s="5" t="str">
        <f>IF(AND($B4879&lt;&gt;"",$C4879&lt;&gt;"",$B4879&lt;=$C4879),INDEX(Bemenet!$G$2:$G$301,$M4879),"")</f>
        <v/>
      </c>
      <c r="E4879" s="6" t="str">
        <f>IF(AND($B4879&lt;&gt;"",$C4879&lt;&gt;"",$B4879&lt;=$C4879),INDEX(Bemenet!$D$2:$D$301,$M4879),"")</f>
        <v/>
      </c>
      <c r="F4879" s="5" t="str">
        <f t="shared" si="684"/>
        <v/>
      </c>
      <c r="G4879" s="5" t="str">
        <f t="shared" si="685"/>
        <v/>
      </c>
      <c r="H4879" s="9" t="str">
        <f t="shared" si="686"/>
        <v/>
      </c>
      <c r="I4879" s="5" t="str">
        <f t="shared" si="687"/>
        <v/>
      </c>
      <c r="J4879" s="5" t="str">
        <f>IF(OR($L4879="",NOT(COUNTIFS($L$2:$L4879,$L4879)=1)),"",SUMIFS($G:$G,$L:$L,$L4879))</f>
        <v/>
      </c>
      <c r="K4879" s="5" t="str">
        <f>IF(OR($L4879="",NOT(COUNTIFS($L$2:$L4879,$L4879)=1)),"",SUMIFS($I:$I,$L:$L,$L4879))</f>
        <v/>
      </c>
      <c r="L4879" s="6" t="str">
        <f t="shared" si="688"/>
        <v/>
      </c>
      <c r="M4879" s="6">
        <f t="shared" si="689"/>
        <v>196</v>
      </c>
      <c r="N4879" s="6">
        <f t="shared" si="690"/>
        <v>4</v>
      </c>
      <c r="O4879" s="9" t="str">
        <f>IF(AND($B4879&lt;&gt;"",$C4879&lt;&gt;"",$B4879&lt;=$C4879),INDEX(Szabalyok!$C:$C,$N4879),"")</f>
        <v/>
      </c>
      <c r="P4879">
        <f t="shared" si="692"/>
        <v>0</v>
      </c>
    </row>
    <row r="4880" spans="1:16" x14ac:dyDescent="0.35">
      <c r="A4880">
        <f t="shared" si="691"/>
        <v>0</v>
      </c>
      <c r="B4880" s="4" t="str">
        <f>IF($M4880&gt;300,"",IF(OR(INDEX(Bemenet!$E$2:$E$301,$M4880)="",INDEX(Bemenet!$F$2:$F$301,$M4880)=""),"",MAX(INDEX(Bemenet!$E$2:$E$301,$M4880),INDEX(Szabalyok!$A:$A,$N4880))))</f>
        <v/>
      </c>
      <c r="C4880" s="4" t="str">
        <f>IF($B4880="","",MIN(INDEX(Bemenet!$F$2:$F$301,$M4880),INDEX(Szabalyok!$B:$B,$N4880)))</f>
        <v/>
      </c>
      <c r="D4880" s="5" t="str">
        <f>IF(AND($B4880&lt;&gt;"",$C4880&lt;&gt;"",$B4880&lt;=$C4880),INDEX(Bemenet!$G$2:$G$301,$M4880),"")</f>
        <v/>
      </c>
      <c r="E4880" s="6" t="str">
        <f>IF(AND($B4880&lt;&gt;"",$C4880&lt;&gt;"",$B4880&lt;=$C4880),INDEX(Bemenet!$D$2:$D$301,$M4880),"")</f>
        <v/>
      </c>
      <c r="F4880" s="5" t="str">
        <f t="shared" si="684"/>
        <v/>
      </c>
      <c r="G4880" s="5" t="str">
        <f t="shared" si="685"/>
        <v/>
      </c>
      <c r="H4880" s="9" t="str">
        <f t="shared" si="686"/>
        <v/>
      </c>
      <c r="I4880" s="5" t="str">
        <f t="shared" si="687"/>
        <v/>
      </c>
      <c r="J4880" s="5" t="str">
        <f>IF(OR($L4880="",NOT(COUNTIFS($L$2:$L4880,$L4880)=1)),"",SUMIFS($G:$G,$L:$L,$L4880))</f>
        <v/>
      </c>
      <c r="K4880" s="5" t="str">
        <f>IF(OR($L4880="",NOT(COUNTIFS($L$2:$L4880,$L4880)=1)),"",SUMIFS($I:$I,$L:$L,$L4880))</f>
        <v/>
      </c>
      <c r="L4880" s="6" t="str">
        <f t="shared" si="688"/>
        <v/>
      </c>
      <c r="M4880" s="6">
        <f t="shared" si="689"/>
        <v>196</v>
      </c>
      <c r="N4880" s="6">
        <f t="shared" si="690"/>
        <v>5</v>
      </c>
      <c r="O4880" s="9" t="str">
        <f>IF(AND($B4880&lt;&gt;"",$C4880&lt;&gt;"",$B4880&lt;=$C4880),INDEX(Szabalyok!$C:$C,$N4880),"")</f>
        <v/>
      </c>
      <c r="P4880">
        <f t="shared" si="692"/>
        <v>0</v>
      </c>
    </row>
    <row r="4881" spans="1:16" x14ac:dyDescent="0.35">
      <c r="A4881">
        <f t="shared" si="691"/>
        <v>0</v>
      </c>
      <c r="B4881" s="4" t="str">
        <f>IF($M4881&gt;300,"",IF(OR(INDEX(Bemenet!$E$2:$E$301,$M4881)="",INDEX(Bemenet!$F$2:$F$301,$M4881)=""),"",MAX(INDEX(Bemenet!$E$2:$E$301,$M4881),INDEX(Szabalyok!$A:$A,$N4881))))</f>
        <v/>
      </c>
      <c r="C4881" s="4" t="str">
        <f>IF($B4881="","",MIN(INDEX(Bemenet!$F$2:$F$301,$M4881),INDEX(Szabalyok!$B:$B,$N4881)))</f>
        <v/>
      </c>
      <c r="D4881" s="5" t="str">
        <f>IF(AND($B4881&lt;&gt;"",$C4881&lt;&gt;"",$B4881&lt;=$C4881),INDEX(Bemenet!$G$2:$G$301,$M4881),"")</f>
        <v/>
      </c>
      <c r="E4881" s="6" t="str">
        <f>IF(AND($B4881&lt;&gt;"",$C4881&lt;&gt;"",$B4881&lt;=$C4881),INDEX(Bemenet!$D$2:$D$301,$M4881),"")</f>
        <v/>
      </c>
      <c r="F4881" s="5" t="str">
        <f t="shared" si="684"/>
        <v/>
      </c>
      <c r="G4881" s="5" t="str">
        <f t="shared" si="685"/>
        <v/>
      </c>
      <c r="H4881" s="9" t="str">
        <f t="shared" si="686"/>
        <v/>
      </c>
      <c r="I4881" s="5" t="str">
        <f t="shared" si="687"/>
        <v/>
      </c>
      <c r="J4881" s="5" t="str">
        <f>IF(OR($L4881="",NOT(COUNTIFS($L$2:$L4881,$L4881)=1)),"",SUMIFS($G:$G,$L:$L,$L4881))</f>
        <v/>
      </c>
      <c r="K4881" s="5" t="str">
        <f>IF(OR($L4881="",NOT(COUNTIFS($L$2:$L4881,$L4881)=1)),"",SUMIFS($I:$I,$L:$L,$L4881))</f>
        <v/>
      </c>
      <c r="L4881" s="6" t="str">
        <f t="shared" si="688"/>
        <v/>
      </c>
      <c r="M4881" s="6">
        <f t="shared" si="689"/>
        <v>196</v>
      </c>
      <c r="N4881" s="6">
        <f t="shared" si="690"/>
        <v>6</v>
      </c>
      <c r="O4881" s="9" t="str">
        <f>IF(AND($B4881&lt;&gt;"",$C4881&lt;&gt;"",$B4881&lt;=$C4881),INDEX(Szabalyok!$C:$C,$N4881),"")</f>
        <v/>
      </c>
      <c r="P4881">
        <f t="shared" si="692"/>
        <v>0</v>
      </c>
    </row>
    <row r="4882" spans="1:16" x14ac:dyDescent="0.35">
      <c r="A4882">
        <f t="shared" si="691"/>
        <v>0</v>
      </c>
      <c r="B4882" s="4" t="str">
        <f>IF($M4882&gt;300,"",IF(OR(INDEX(Bemenet!$E$2:$E$301,$M4882)="",INDEX(Bemenet!$F$2:$F$301,$M4882)=""),"",MAX(INDEX(Bemenet!$E$2:$E$301,$M4882),INDEX(Szabalyok!$A:$A,$N4882))))</f>
        <v/>
      </c>
      <c r="C4882" s="4" t="str">
        <f>IF($B4882="","",MIN(INDEX(Bemenet!$F$2:$F$301,$M4882),INDEX(Szabalyok!$B:$B,$N4882)))</f>
        <v/>
      </c>
      <c r="D4882" s="5" t="str">
        <f>IF(AND($B4882&lt;&gt;"",$C4882&lt;&gt;"",$B4882&lt;=$C4882),INDEX(Bemenet!$G$2:$G$301,$M4882),"")</f>
        <v/>
      </c>
      <c r="E4882" s="6" t="str">
        <f>IF(AND($B4882&lt;&gt;"",$C4882&lt;&gt;"",$B4882&lt;=$C4882),INDEX(Bemenet!$D$2:$D$301,$M4882),"")</f>
        <v/>
      </c>
      <c r="F4882" s="5" t="str">
        <f t="shared" si="684"/>
        <v/>
      </c>
      <c r="G4882" s="5" t="str">
        <f t="shared" si="685"/>
        <v/>
      </c>
      <c r="H4882" s="9" t="str">
        <f t="shared" si="686"/>
        <v/>
      </c>
      <c r="I4882" s="5" t="str">
        <f t="shared" si="687"/>
        <v/>
      </c>
      <c r="J4882" s="5" t="str">
        <f>IF(OR($L4882="",NOT(COUNTIFS($L$2:$L4882,$L4882)=1)),"",SUMIFS($G:$G,$L:$L,$L4882))</f>
        <v/>
      </c>
      <c r="K4882" s="5" t="str">
        <f>IF(OR($L4882="",NOT(COUNTIFS($L$2:$L4882,$L4882)=1)),"",SUMIFS($I:$I,$L:$L,$L4882))</f>
        <v/>
      </c>
      <c r="L4882" s="6" t="str">
        <f t="shared" si="688"/>
        <v/>
      </c>
      <c r="M4882" s="6">
        <f t="shared" si="689"/>
        <v>196</v>
      </c>
      <c r="N4882" s="6">
        <f t="shared" si="690"/>
        <v>7</v>
      </c>
      <c r="O4882" s="9" t="str">
        <f>IF(AND($B4882&lt;&gt;"",$C4882&lt;&gt;"",$B4882&lt;=$C4882),INDEX(Szabalyok!$C:$C,$N4882),"")</f>
        <v/>
      </c>
      <c r="P4882">
        <f t="shared" si="692"/>
        <v>0</v>
      </c>
    </row>
    <row r="4883" spans="1:16" x14ac:dyDescent="0.35">
      <c r="A4883">
        <f t="shared" si="691"/>
        <v>0</v>
      </c>
      <c r="B4883" s="4" t="str">
        <f>IF($M4883&gt;300,"",IF(OR(INDEX(Bemenet!$E$2:$E$301,$M4883)="",INDEX(Bemenet!$F$2:$F$301,$M4883)=""),"",MAX(INDEX(Bemenet!$E$2:$E$301,$M4883),INDEX(Szabalyok!$A:$A,$N4883))))</f>
        <v/>
      </c>
      <c r="C4883" s="4" t="str">
        <f>IF($B4883="","",MIN(INDEX(Bemenet!$F$2:$F$301,$M4883),INDEX(Szabalyok!$B:$B,$N4883)))</f>
        <v/>
      </c>
      <c r="D4883" s="5" t="str">
        <f>IF(AND($B4883&lt;&gt;"",$C4883&lt;&gt;"",$B4883&lt;=$C4883),INDEX(Bemenet!$G$2:$G$301,$M4883),"")</f>
        <v/>
      </c>
      <c r="E4883" s="6" t="str">
        <f>IF(AND($B4883&lt;&gt;"",$C4883&lt;&gt;"",$B4883&lt;=$C4883),INDEX(Bemenet!$D$2:$D$301,$M4883),"")</f>
        <v/>
      </c>
      <c r="F4883" s="5" t="str">
        <f t="shared" si="684"/>
        <v/>
      </c>
      <c r="G4883" s="5" t="str">
        <f t="shared" si="685"/>
        <v/>
      </c>
      <c r="H4883" s="9" t="str">
        <f t="shared" si="686"/>
        <v/>
      </c>
      <c r="I4883" s="5" t="str">
        <f t="shared" si="687"/>
        <v/>
      </c>
      <c r="J4883" s="5" t="str">
        <f>IF(OR($L4883="",NOT(COUNTIFS($L$2:$L4883,$L4883)=1)),"",SUMIFS($G:$G,$L:$L,$L4883))</f>
        <v/>
      </c>
      <c r="K4883" s="5" t="str">
        <f>IF(OR($L4883="",NOT(COUNTIFS($L$2:$L4883,$L4883)=1)),"",SUMIFS($I:$I,$L:$L,$L4883))</f>
        <v/>
      </c>
      <c r="L4883" s="6" t="str">
        <f t="shared" si="688"/>
        <v/>
      </c>
      <c r="M4883" s="6">
        <f t="shared" si="689"/>
        <v>196</v>
      </c>
      <c r="N4883" s="6">
        <f t="shared" si="690"/>
        <v>8</v>
      </c>
      <c r="O4883" s="9" t="str">
        <f>IF(AND($B4883&lt;&gt;"",$C4883&lt;&gt;"",$B4883&lt;=$C4883),INDEX(Szabalyok!$C:$C,$N4883),"")</f>
        <v/>
      </c>
      <c r="P4883">
        <f t="shared" si="692"/>
        <v>0</v>
      </c>
    </row>
    <row r="4884" spans="1:16" x14ac:dyDescent="0.35">
      <c r="A4884">
        <f t="shared" si="691"/>
        <v>0</v>
      </c>
      <c r="B4884" s="4" t="str">
        <f>IF($M4884&gt;300,"",IF(OR(INDEX(Bemenet!$E$2:$E$301,$M4884)="",INDEX(Bemenet!$F$2:$F$301,$M4884)=""),"",MAX(INDEX(Bemenet!$E$2:$E$301,$M4884),INDEX(Szabalyok!$A:$A,$N4884))))</f>
        <v/>
      </c>
      <c r="C4884" s="4" t="str">
        <f>IF($B4884="","",MIN(INDEX(Bemenet!$F$2:$F$301,$M4884),INDEX(Szabalyok!$B:$B,$N4884)))</f>
        <v/>
      </c>
      <c r="D4884" s="5" t="str">
        <f>IF(AND($B4884&lt;&gt;"",$C4884&lt;&gt;"",$B4884&lt;=$C4884),INDEX(Bemenet!$G$2:$G$301,$M4884),"")</f>
        <v/>
      </c>
      <c r="E4884" s="6" t="str">
        <f>IF(AND($B4884&lt;&gt;"",$C4884&lt;&gt;"",$B4884&lt;=$C4884),INDEX(Bemenet!$D$2:$D$301,$M4884),"")</f>
        <v/>
      </c>
      <c r="F4884" s="5" t="str">
        <f t="shared" si="684"/>
        <v/>
      </c>
      <c r="G4884" s="5" t="str">
        <f t="shared" si="685"/>
        <v/>
      </c>
      <c r="H4884" s="9" t="str">
        <f t="shared" si="686"/>
        <v/>
      </c>
      <c r="I4884" s="5" t="str">
        <f t="shared" si="687"/>
        <v/>
      </c>
      <c r="J4884" s="5" t="str">
        <f>IF(OR($L4884="",NOT(COUNTIFS($L$2:$L4884,$L4884)=1)),"",SUMIFS($G:$G,$L:$L,$L4884))</f>
        <v/>
      </c>
      <c r="K4884" s="5" t="str">
        <f>IF(OR($L4884="",NOT(COUNTIFS($L$2:$L4884,$L4884)=1)),"",SUMIFS($I:$I,$L:$L,$L4884))</f>
        <v/>
      </c>
      <c r="L4884" s="6" t="str">
        <f t="shared" si="688"/>
        <v/>
      </c>
      <c r="M4884" s="6">
        <f t="shared" si="689"/>
        <v>196</v>
      </c>
      <c r="N4884" s="6">
        <f t="shared" si="690"/>
        <v>9</v>
      </c>
      <c r="O4884" s="9" t="str">
        <f>IF(AND($B4884&lt;&gt;"",$C4884&lt;&gt;"",$B4884&lt;=$C4884),INDEX(Szabalyok!$C:$C,$N4884),"")</f>
        <v/>
      </c>
      <c r="P4884">
        <f t="shared" si="692"/>
        <v>0</v>
      </c>
    </row>
    <row r="4885" spans="1:16" x14ac:dyDescent="0.35">
      <c r="A4885">
        <f t="shared" si="691"/>
        <v>0</v>
      </c>
      <c r="B4885" s="4" t="str">
        <f>IF($M4885&gt;300,"",IF(OR(INDEX(Bemenet!$E$2:$E$301,$M4885)="",INDEX(Bemenet!$F$2:$F$301,$M4885)=""),"",MAX(INDEX(Bemenet!$E$2:$E$301,$M4885),INDEX(Szabalyok!$A:$A,$N4885))))</f>
        <v/>
      </c>
      <c r="C4885" s="4" t="str">
        <f>IF($B4885="","",MIN(INDEX(Bemenet!$F$2:$F$301,$M4885),INDEX(Szabalyok!$B:$B,$N4885)))</f>
        <v/>
      </c>
      <c r="D4885" s="5" t="str">
        <f>IF(AND($B4885&lt;&gt;"",$C4885&lt;&gt;"",$B4885&lt;=$C4885),INDEX(Bemenet!$G$2:$G$301,$M4885),"")</f>
        <v/>
      </c>
      <c r="E4885" s="6" t="str">
        <f>IF(AND($B4885&lt;&gt;"",$C4885&lt;&gt;"",$B4885&lt;=$C4885),INDEX(Bemenet!$D$2:$D$301,$M4885),"")</f>
        <v/>
      </c>
      <c r="F4885" s="5" t="str">
        <f t="shared" si="684"/>
        <v/>
      </c>
      <c r="G4885" s="5" t="str">
        <f t="shared" si="685"/>
        <v/>
      </c>
      <c r="H4885" s="9" t="str">
        <f t="shared" si="686"/>
        <v/>
      </c>
      <c r="I4885" s="5" t="str">
        <f t="shared" si="687"/>
        <v/>
      </c>
      <c r="J4885" s="5" t="str">
        <f>IF(OR($L4885="",NOT(COUNTIFS($L$2:$L4885,$L4885)=1)),"",SUMIFS($G:$G,$L:$L,$L4885))</f>
        <v/>
      </c>
      <c r="K4885" s="5" t="str">
        <f>IF(OR($L4885="",NOT(COUNTIFS($L$2:$L4885,$L4885)=1)),"",SUMIFS($I:$I,$L:$L,$L4885))</f>
        <v/>
      </c>
      <c r="L4885" s="6" t="str">
        <f t="shared" si="688"/>
        <v/>
      </c>
      <c r="M4885" s="6">
        <f t="shared" si="689"/>
        <v>196</v>
      </c>
      <c r="N4885" s="6">
        <f t="shared" si="690"/>
        <v>10</v>
      </c>
      <c r="O4885" s="9" t="str">
        <f>IF(AND($B4885&lt;&gt;"",$C4885&lt;&gt;"",$B4885&lt;=$C4885),INDEX(Szabalyok!$C:$C,$N4885),"")</f>
        <v/>
      </c>
      <c r="P4885">
        <f t="shared" si="692"/>
        <v>0</v>
      </c>
    </row>
    <row r="4886" spans="1:16" x14ac:dyDescent="0.35">
      <c r="A4886">
        <f t="shared" si="691"/>
        <v>0</v>
      </c>
      <c r="B4886" s="4" t="str">
        <f>IF($M4886&gt;300,"",IF(OR(INDEX(Bemenet!$E$2:$E$301,$M4886)="",INDEX(Bemenet!$F$2:$F$301,$M4886)=""),"",MAX(INDEX(Bemenet!$E$2:$E$301,$M4886),INDEX(Szabalyok!$A:$A,$N4886))))</f>
        <v/>
      </c>
      <c r="C4886" s="4" t="str">
        <f>IF($B4886="","",MIN(INDEX(Bemenet!$F$2:$F$301,$M4886),INDEX(Szabalyok!$B:$B,$N4886)))</f>
        <v/>
      </c>
      <c r="D4886" s="5" t="str">
        <f>IF(AND($B4886&lt;&gt;"",$C4886&lt;&gt;"",$B4886&lt;=$C4886),INDEX(Bemenet!$G$2:$G$301,$M4886),"")</f>
        <v/>
      </c>
      <c r="E4886" s="6" t="str">
        <f>IF(AND($B4886&lt;&gt;"",$C4886&lt;&gt;"",$B4886&lt;=$C4886),INDEX(Bemenet!$D$2:$D$301,$M4886),"")</f>
        <v/>
      </c>
      <c r="F4886" s="5" t="str">
        <f t="shared" si="684"/>
        <v/>
      </c>
      <c r="G4886" s="5" t="str">
        <f t="shared" si="685"/>
        <v/>
      </c>
      <c r="H4886" s="9" t="str">
        <f t="shared" si="686"/>
        <v/>
      </c>
      <c r="I4886" s="5" t="str">
        <f t="shared" si="687"/>
        <v/>
      </c>
      <c r="J4886" s="5" t="str">
        <f>IF(OR($L4886="",NOT(COUNTIFS($L$2:$L4886,$L4886)=1)),"",SUMIFS($G:$G,$L:$L,$L4886))</f>
        <v/>
      </c>
      <c r="K4886" s="5" t="str">
        <f>IF(OR($L4886="",NOT(COUNTIFS($L$2:$L4886,$L4886)=1)),"",SUMIFS($I:$I,$L:$L,$L4886))</f>
        <v/>
      </c>
      <c r="L4886" s="6" t="str">
        <f t="shared" si="688"/>
        <v/>
      </c>
      <c r="M4886" s="6">
        <f t="shared" si="689"/>
        <v>196</v>
      </c>
      <c r="N4886" s="6">
        <f t="shared" si="690"/>
        <v>11</v>
      </c>
      <c r="O4886" s="9" t="str">
        <f>IF(AND($B4886&lt;&gt;"",$C4886&lt;&gt;"",$B4886&lt;=$C4886),INDEX(Szabalyok!$C:$C,$N4886),"")</f>
        <v/>
      </c>
      <c r="P4886">
        <f t="shared" si="692"/>
        <v>0</v>
      </c>
    </row>
    <row r="4887" spans="1:16" x14ac:dyDescent="0.35">
      <c r="A4887">
        <f t="shared" si="691"/>
        <v>0</v>
      </c>
      <c r="B4887" s="4" t="str">
        <f>IF($M4887&gt;300,"",IF(OR(INDEX(Bemenet!$E$2:$E$301,$M4887)="",INDEX(Bemenet!$F$2:$F$301,$M4887)=""),"",MAX(INDEX(Bemenet!$E$2:$E$301,$M4887),INDEX(Szabalyok!$A:$A,$N4887))))</f>
        <v/>
      </c>
      <c r="C4887" s="4" t="str">
        <f>IF($B4887="","",MIN(INDEX(Bemenet!$F$2:$F$301,$M4887),INDEX(Szabalyok!$B:$B,$N4887)))</f>
        <v/>
      </c>
      <c r="D4887" s="5" t="str">
        <f>IF(AND($B4887&lt;&gt;"",$C4887&lt;&gt;"",$B4887&lt;=$C4887),INDEX(Bemenet!$G$2:$G$301,$M4887),"")</f>
        <v/>
      </c>
      <c r="E4887" s="6" t="str">
        <f>IF(AND($B4887&lt;&gt;"",$C4887&lt;&gt;"",$B4887&lt;=$C4887),INDEX(Bemenet!$D$2:$D$301,$M4887),"")</f>
        <v/>
      </c>
      <c r="F4887" s="5" t="str">
        <f t="shared" si="684"/>
        <v/>
      </c>
      <c r="G4887" s="5" t="str">
        <f t="shared" si="685"/>
        <v/>
      </c>
      <c r="H4887" s="9" t="str">
        <f t="shared" si="686"/>
        <v/>
      </c>
      <c r="I4887" s="5" t="str">
        <f t="shared" si="687"/>
        <v/>
      </c>
      <c r="J4887" s="5" t="str">
        <f>IF(OR($L4887="",NOT(COUNTIFS($L$2:$L4887,$L4887)=1)),"",SUMIFS($G:$G,$L:$L,$L4887))</f>
        <v/>
      </c>
      <c r="K4887" s="5" t="str">
        <f>IF(OR($L4887="",NOT(COUNTIFS($L$2:$L4887,$L4887)=1)),"",SUMIFS($I:$I,$L:$L,$L4887))</f>
        <v/>
      </c>
      <c r="L4887" s="6" t="str">
        <f t="shared" si="688"/>
        <v/>
      </c>
      <c r="M4887" s="6">
        <f t="shared" si="689"/>
        <v>196</v>
      </c>
      <c r="N4887" s="6">
        <f t="shared" si="690"/>
        <v>12</v>
      </c>
      <c r="O4887" s="9" t="str">
        <f>IF(AND($B4887&lt;&gt;"",$C4887&lt;&gt;"",$B4887&lt;=$C4887),INDEX(Szabalyok!$C:$C,$N4887),"")</f>
        <v/>
      </c>
      <c r="P4887">
        <f t="shared" si="692"/>
        <v>0</v>
      </c>
    </row>
    <row r="4888" spans="1:16" x14ac:dyDescent="0.35">
      <c r="A4888">
        <f t="shared" si="691"/>
        <v>0</v>
      </c>
      <c r="B4888" s="4" t="str">
        <f>IF($M4888&gt;300,"",IF(OR(INDEX(Bemenet!$E$2:$E$301,$M4888)="",INDEX(Bemenet!$F$2:$F$301,$M4888)=""),"",MAX(INDEX(Bemenet!$E$2:$E$301,$M4888),INDEX(Szabalyok!$A:$A,$N4888))))</f>
        <v/>
      </c>
      <c r="C4888" s="4" t="str">
        <f>IF($B4888="","",MIN(INDEX(Bemenet!$F$2:$F$301,$M4888),INDEX(Szabalyok!$B:$B,$N4888)))</f>
        <v/>
      </c>
      <c r="D4888" s="5" t="str">
        <f>IF(AND($B4888&lt;&gt;"",$C4888&lt;&gt;"",$B4888&lt;=$C4888),INDEX(Bemenet!$G$2:$G$301,$M4888),"")</f>
        <v/>
      </c>
      <c r="E4888" s="6" t="str">
        <f>IF(AND($B4888&lt;&gt;"",$C4888&lt;&gt;"",$B4888&lt;=$C4888),INDEX(Bemenet!$D$2:$D$301,$M4888),"")</f>
        <v/>
      </c>
      <c r="F4888" s="5" t="str">
        <f t="shared" si="684"/>
        <v/>
      </c>
      <c r="G4888" s="5" t="str">
        <f t="shared" si="685"/>
        <v/>
      </c>
      <c r="H4888" s="9" t="str">
        <f t="shared" si="686"/>
        <v/>
      </c>
      <c r="I4888" s="5" t="str">
        <f t="shared" si="687"/>
        <v/>
      </c>
      <c r="J4888" s="5" t="str">
        <f>IF(OR($L4888="",NOT(COUNTIFS($L$2:$L4888,$L4888)=1)),"",SUMIFS($G:$G,$L:$L,$L4888))</f>
        <v/>
      </c>
      <c r="K4888" s="5" t="str">
        <f>IF(OR($L4888="",NOT(COUNTIFS($L$2:$L4888,$L4888)=1)),"",SUMIFS($I:$I,$L:$L,$L4888))</f>
        <v/>
      </c>
      <c r="L4888" s="6" t="str">
        <f t="shared" si="688"/>
        <v/>
      </c>
      <c r="M4888" s="6">
        <f t="shared" si="689"/>
        <v>196</v>
      </c>
      <c r="N4888" s="6">
        <f t="shared" si="690"/>
        <v>13</v>
      </c>
      <c r="O4888" s="9" t="str">
        <f>IF(AND($B4888&lt;&gt;"",$C4888&lt;&gt;"",$B4888&lt;=$C4888),INDEX(Szabalyok!$C:$C,$N4888),"")</f>
        <v/>
      </c>
      <c r="P4888">
        <f t="shared" si="692"/>
        <v>0</v>
      </c>
    </row>
    <row r="4889" spans="1:16" x14ac:dyDescent="0.35">
      <c r="A4889">
        <f t="shared" si="691"/>
        <v>0</v>
      </c>
      <c r="B4889" s="4" t="str">
        <f>IF($M4889&gt;300,"",IF(OR(INDEX(Bemenet!$E$2:$E$301,$M4889)="",INDEX(Bemenet!$F$2:$F$301,$M4889)=""),"",MAX(INDEX(Bemenet!$E$2:$E$301,$M4889),INDEX(Szabalyok!$A:$A,$N4889))))</f>
        <v/>
      </c>
      <c r="C4889" s="4" t="str">
        <f>IF($B4889="","",MIN(INDEX(Bemenet!$F$2:$F$301,$M4889),INDEX(Szabalyok!$B:$B,$N4889)))</f>
        <v/>
      </c>
      <c r="D4889" s="5" t="str">
        <f>IF(AND($B4889&lt;&gt;"",$C4889&lt;&gt;"",$B4889&lt;=$C4889),INDEX(Bemenet!$G$2:$G$301,$M4889),"")</f>
        <v/>
      </c>
      <c r="E4889" s="6" t="str">
        <f>IF(AND($B4889&lt;&gt;"",$C4889&lt;&gt;"",$B4889&lt;=$C4889),INDEX(Bemenet!$D$2:$D$301,$M4889),"")</f>
        <v/>
      </c>
      <c r="F4889" s="5" t="str">
        <f t="shared" si="684"/>
        <v/>
      </c>
      <c r="G4889" s="5" t="str">
        <f t="shared" si="685"/>
        <v/>
      </c>
      <c r="H4889" s="9" t="str">
        <f t="shared" si="686"/>
        <v/>
      </c>
      <c r="I4889" s="5" t="str">
        <f t="shared" si="687"/>
        <v/>
      </c>
      <c r="J4889" s="5" t="str">
        <f>IF(OR($L4889="",NOT(COUNTIFS($L$2:$L4889,$L4889)=1)),"",SUMIFS($G:$G,$L:$L,$L4889))</f>
        <v/>
      </c>
      <c r="K4889" s="5" t="str">
        <f>IF(OR($L4889="",NOT(COUNTIFS($L$2:$L4889,$L4889)=1)),"",SUMIFS($I:$I,$L:$L,$L4889))</f>
        <v/>
      </c>
      <c r="L4889" s="6" t="str">
        <f t="shared" si="688"/>
        <v/>
      </c>
      <c r="M4889" s="6">
        <f t="shared" si="689"/>
        <v>196</v>
      </c>
      <c r="N4889" s="6">
        <f t="shared" si="690"/>
        <v>14</v>
      </c>
      <c r="O4889" s="9" t="str">
        <f>IF(AND($B4889&lt;&gt;"",$C4889&lt;&gt;"",$B4889&lt;=$C4889),INDEX(Szabalyok!$C:$C,$N4889),"")</f>
        <v/>
      </c>
      <c r="P4889">
        <f t="shared" si="692"/>
        <v>0</v>
      </c>
    </row>
    <row r="4890" spans="1:16" x14ac:dyDescent="0.35">
      <c r="A4890">
        <f t="shared" si="691"/>
        <v>0</v>
      </c>
      <c r="B4890" s="4" t="str">
        <f>IF($M4890&gt;300,"",IF(OR(INDEX(Bemenet!$E$2:$E$301,$M4890)="",INDEX(Bemenet!$F$2:$F$301,$M4890)=""),"",MAX(INDEX(Bemenet!$E$2:$E$301,$M4890),INDEX(Szabalyok!$A:$A,$N4890))))</f>
        <v/>
      </c>
      <c r="C4890" s="4" t="str">
        <f>IF($B4890="","",MIN(INDEX(Bemenet!$F$2:$F$301,$M4890),INDEX(Szabalyok!$B:$B,$N4890)))</f>
        <v/>
      </c>
      <c r="D4890" s="5" t="str">
        <f>IF(AND($B4890&lt;&gt;"",$C4890&lt;&gt;"",$B4890&lt;=$C4890),INDEX(Bemenet!$G$2:$G$301,$M4890),"")</f>
        <v/>
      </c>
      <c r="E4890" s="6" t="str">
        <f>IF(AND($B4890&lt;&gt;"",$C4890&lt;&gt;"",$B4890&lt;=$C4890),INDEX(Bemenet!$D$2:$D$301,$M4890),"")</f>
        <v/>
      </c>
      <c r="F4890" s="5" t="str">
        <f t="shared" si="684"/>
        <v/>
      </c>
      <c r="G4890" s="5" t="str">
        <f t="shared" si="685"/>
        <v/>
      </c>
      <c r="H4890" s="9" t="str">
        <f t="shared" si="686"/>
        <v/>
      </c>
      <c r="I4890" s="5" t="str">
        <f t="shared" si="687"/>
        <v/>
      </c>
      <c r="J4890" s="5" t="str">
        <f>IF(OR($L4890="",NOT(COUNTIFS($L$2:$L4890,$L4890)=1)),"",SUMIFS($G:$G,$L:$L,$L4890))</f>
        <v/>
      </c>
      <c r="K4890" s="5" t="str">
        <f>IF(OR($L4890="",NOT(COUNTIFS($L$2:$L4890,$L4890)=1)),"",SUMIFS($I:$I,$L:$L,$L4890))</f>
        <v/>
      </c>
      <c r="L4890" s="6" t="str">
        <f t="shared" si="688"/>
        <v/>
      </c>
      <c r="M4890" s="6">
        <f t="shared" si="689"/>
        <v>196</v>
      </c>
      <c r="N4890" s="6">
        <f t="shared" si="690"/>
        <v>15</v>
      </c>
      <c r="O4890" s="9" t="str">
        <f>IF(AND($B4890&lt;&gt;"",$C4890&lt;&gt;"",$B4890&lt;=$C4890),INDEX(Szabalyok!$C:$C,$N4890),"")</f>
        <v/>
      </c>
      <c r="P4890">
        <f t="shared" si="692"/>
        <v>0</v>
      </c>
    </row>
    <row r="4891" spans="1:16" x14ac:dyDescent="0.35">
      <c r="A4891">
        <f t="shared" si="691"/>
        <v>0</v>
      </c>
      <c r="B4891" s="4" t="str">
        <f>IF($M4891&gt;300,"",IF(OR(INDEX(Bemenet!$E$2:$E$301,$M4891)="",INDEX(Bemenet!$F$2:$F$301,$M4891)=""),"",MAX(INDEX(Bemenet!$E$2:$E$301,$M4891),INDEX(Szabalyok!$A:$A,$N4891))))</f>
        <v/>
      </c>
      <c r="C4891" s="4" t="str">
        <f>IF($B4891="","",MIN(INDEX(Bemenet!$F$2:$F$301,$M4891),INDEX(Szabalyok!$B:$B,$N4891)))</f>
        <v/>
      </c>
      <c r="D4891" s="5" t="str">
        <f>IF(AND($B4891&lt;&gt;"",$C4891&lt;&gt;"",$B4891&lt;=$C4891),INDEX(Bemenet!$G$2:$G$301,$M4891),"")</f>
        <v/>
      </c>
      <c r="E4891" s="6" t="str">
        <f>IF(AND($B4891&lt;&gt;"",$C4891&lt;&gt;"",$B4891&lt;=$C4891),INDEX(Bemenet!$D$2:$D$301,$M4891),"")</f>
        <v/>
      </c>
      <c r="F4891" s="5" t="str">
        <f t="shared" si="684"/>
        <v/>
      </c>
      <c r="G4891" s="5" t="str">
        <f t="shared" si="685"/>
        <v/>
      </c>
      <c r="H4891" s="9" t="str">
        <f t="shared" si="686"/>
        <v/>
      </c>
      <c r="I4891" s="5" t="str">
        <f t="shared" si="687"/>
        <v/>
      </c>
      <c r="J4891" s="5" t="str">
        <f>IF(OR($L4891="",NOT(COUNTIFS($L$2:$L4891,$L4891)=1)),"",SUMIFS($G:$G,$L:$L,$L4891))</f>
        <v/>
      </c>
      <c r="K4891" s="5" t="str">
        <f>IF(OR($L4891="",NOT(COUNTIFS($L$2:$L4891,$L4891)=1)),"",SUMIFS($I:$I,$L:$L,$L4891))</f>
        <v/>
      </c>
      <c r="L4891" s="6" t="str">
        <f t="shared" si="688"/>
        <v/>
      </c>
      <c r="M4891" s="6">
        <f t="shared" si="689"/>
        <v>196</v>
      </c>
      <c r="N4891" s="6">
        <f t="shared" si="690"/>
        <v>16</v>
      </c>
      <c r="O4891" s="9" t="str">
        <f>IF(AND($B4891&lt;&gt;"",$C4891&lt;&gt;"",$B4891&lt;=$C4891),INDEX(Szabalyok!$C:$C,$N4891),"")</f>
        <v/>
      </c>
      <c r="P4891">
        <f t="shared" si="692"/>
        <v>0</v>
      </c>
    </row>
    <row r="4892" spans="1:16" x14ac:dyDescent="0.35">
      <c r="A4892">
        <f t="shared" si="691"/>
        <v>0</v>
      </c>
      <c r="B4892" s="4" t="str">
        <f>IF($M4892&gt;300,"",IF(OR(INDEX(Bemenet!$E$2:$E$301,$M4892)="",INDEX(Bemenet!$F$2:$F$301,$M4892)=""),"",MAX(INDEX(Bemenet!$E$2:$E$301,$M4892),INDEX(Szabalyok!$A:$A,$N4892))))</f>
        <v/>
      </c>
      <c r="C4892" s="4" t="str">
        <f>IF($B4892="","",MIN(INDEX(Bemenet!$F$2:$F$301,$M4892),INDEX(Szabalyok!$B:$B,$N4892)))</f>
        <v/>
      </c>
      <c r="D4892" s="5" t="str">
        <f>IF(AND($B4892&lt;&gt;"",$C4892&lt;&gt;"",$B4892&lt;=$C4892),INDEX(Bemenet!$G$2:$G$301,$M4892),"")</f>
        <v/>
      </c>
      <c r="E4892" s="6" t="str">
        <f>IF(AND($B4892&lt;&gt;"",$C4892&lt;&gt;"",$B4892&lt;=$C4892),INDEX(Bemenet!$D$2:$D$301,$M4892),"")</f>
        <v/>
      </c>
      <c r="F4892" s="5" t="str">
        <f t="shared" si="684"/>
        <v/>
      </c>
      <c r="G4892" s="5" t="str">
        <f t="shared" si="685"/>
        <v/>
      </c>
      <c r="H4892" s="9" t="str">
        <f t="shared" si="686"/>
        <v/>
      </c>
      <c r="I4892" s="5" t="str">
        <f t="shared" si="687"/>
        <v/>
      </c>
      <c r="J4892" s="5" t="str">
        <f>IF(OR($L4892="",NOT(COUNTIFS($L$2:$L4892,$L4892)=1)),"",SUMIFS($G:$G,$L:$L,$L4892))</f>
        <v/>
      </c>
      <c r="K4892" s="5" t="str">
        <f>IF(OR($L4892="",NOT(COUNTIFS($L$2:$L4892,$L4892)=1)),"",SUMIFS($I:$I,$L:$L,$L4892))</f>
        <v/>
      </c>
      <c r="L4892" s="6" t="str">
        <f t="shared" si="688"/>
        <v/>
      </c>
      <c r="M4892" s="6">
        <f t="shared" si="689"/>
        <v>196</v>
      </c>
      <c r="N4892" s="6">
        <f t="shared" si="690"/>
        <v>17</v>
      </c>
      <c r="O4892" s="9" t="str">
        <f>IF(AND($B4892&lt;&gt;"",$C4892&lt;&gt;"",$B4892&lt;=$C4892),INDEX(Szabalyok!$C:$C,$N4892),"")</f>
        <v/>
      </c>
      <c r="P4892">
        <f t="shared" si="692"/>
        <v>0</v>
      </c>
    </row>
    <row r="4893" spans="1:16" x14ac:dyDescent="0.35">
      <c r="A4893">
        <f t="shared" si="691"/>
        <v>0</v>
      </c>
      <c r="B4893" s="4" t="str">
        <f>IF($M4893&gt;300,"",IF(OR(INDEX(Bemenet!$E$2:$E$301,$M4893)="",INDEX(Bemenet!$F$2:$F$301,$M4893)=""),"",MAX(INDEX(Bemenet!$E$2:$E$301,$M4893),INDEX(Szabalyok!$A:$A,$N4893))))</f>
        <v/>
      </c>
      <c r="C4893" s="4" t="str">
        <f>IF($B4893="","",MIN(INDEX(Bemenet!$F$2:$F$301,$M4893),INDEX(Szabalyok!$B:$B,$N4893)))</f>
        <v/>
      </c>
      <c r="D4893" s="5" t="str">
        <f>IF(AND($B4893&lt;&gt;"",$C4893&lt;&gt;"",$B4893&lt;=$C4893),INDEX(Bemenet!$G$2:$G$301,$M4893),"")</f>
        <v/>
      </c>
      <c r="E4893" s="6" t="str">
        <f>IF(AND($B4893&lt;&gt;"",$C4893&lt;&gt;"",$B4893&lt;=$C4893),INDEX(Bemenet!$D$2:$D$301,$M4893),"")</f>
        <v/>
      </c>
      <c r="F4893" s="5" t="str">
        <f t="shared" si="684"/>
        <v/>
      </c>
      <c r="G4893" s="5" t="str">
        <f t="shared" si="685"/>
        <v/>
      </c>
      <c r="H4893" s="9" t="str">
        <f t="shared" si="686"/>
        <v/>
      </c>
      <c r="I4893" s="5" t="str">
        <f t="shared" si="687"/>
        <v/>
      </c>
      <c r="J4893" s="5" t="str">
        <f>IF(OR($L4893="",NOT(COUNTIFS($L$2:$L4893,$L4893)=1)),"",SUMIFS($G:$G,$L:$L,$L4893))</f>
        <v/>
      </c>
      <c r="K4893" s="5" t="str">
        <f>IF(OR($L4893="",NOT(COUNTIFS($L$2:$L4893,$L4893)=1)),"",SUMIFS($I:$I,$L:$L,$L4893))</f>
        <v/>
      </c>
      <c r="L4893" s="6" t="str">
        <f t="shared" si="688"/>
        <v/>
      </c>
      <c r="M4893" s="6">
        <f t="shared" si="689"/>
        <v>196</v>
      </c>
      <c r="N4893" s="6">
        <f t="shared" si="690"/>
        <v>18</v>
      </c>
      <c r="O4893" s="9" t="str">
        <f>IF(AND($B4893&lt;&gt;"",$C4893&lt;&gt;"",$B4893&lt;=$C4893),INDEX(Szabalyok!$C:$C,$N4893),"")</f>
        <v/>
      </c>
      <c r="P4893">
        <f t="shared" si="692"/>
        <v>0</v>
      </c>
    </row>
    <row r="4894" spans="1:16" x14ac:dyDescent="0.35">
      <c r="A4894">
        <f t="shared" si="691"/>
        <v>0</v>
      </c>
      <c r="B4894" s="4" t="str">
        <f>IF($M4894&gt;300,"",IF(OR(INDEX(Bemenet!$E$2:$E$301,$M4894)="",INDEX(Bemenet!$F$2:$F$301,$M4894)=""),"",MAX(INDEX(Bemenet!$E$2:$E$301,$M4894),INDEX(Szabalyok!$A:$A,$N4894))))</f>
        <v/>
      </c>
      <c r="C4894" s="4" t="str">
        <f>IF($B4894="","",MIN(INDEX(Bemenet!$F$2:$F$301,$M4894),INDEX(Szabalyok!$B:$B,$N4894)))</f>
        <v/>
      </c>
      <c r="D4894" s="5" t="str">
        <f>IF(AND($B4894&lt;&gt;"",$C4894&lt;&gt;"",$B4894&lt;=$C4894),INDEX(Bemenet!$G$2:$G$301,$M4894),"")</f>
        <v/>
      </c>
      <c r="E4894" s="6" t="str">
        <f>IF(AND($B4894&lt;&gt;"",$C4894&lt;&gt;"",$B4894&lt;=$C4894),INDEX(Bemenet!$D$2:$D$301,$M4894),"")</f>
        <v/>
      </c>
      <c r="F4894" s="5" t="str">
        <f t="shared" si="684"/>
        <v/>
      </c>
      <c r="G4894" s="5" t="str">
        <f t="shared" si="685"/>
        <v/>
      </c>
      <c r="H4894" s="9" t="str">
        <f t="shared" si="686"/>
        <v/>
      </c>
      <c r="I4894" s="5" t="str">
        <f t="shared" si="687"/>
        <v/>
      </c>
      <c r="J4894" s="5" t="str">
        <f>IF(OR($L4894="",NOT(COUNTIFS($L$2:$L4894,$L4894)=1)),"",SUMIFS($G:$G,$L:$L,$L4894))</f>
        <v/>
      </c>
      <c r="K4894" s="5" t="str">
        <f>IF(OR($L4894="",NOT(COUNTIFS($L$2:$L4894,$L4894)=1)),"",SUMIFS($I:$I,$L:$L,$L4894))</f>
        <v/>
      </c>
      <c r="L4894" s="6" t="str">
        <f t="shared" si="688"/>
        <v/>
      </c>
      <c r="M4894" s="6">
        <f t="shared" si="689"/>
        <v>196</v>
      </c>
      <c r="N4894" s="6">
        <f t="shared" si="690"/>
        <v>19</v>
      </c>
      <c r="O4894" s="9" t="str">
        <f>IF(AND($B4894&lt;&gt;"",$C4894&lt;&gt;"",$B4894&lt;=$C4894),INDEX(Szabalyok!$C:$C,$N4894),"")</f>
        <v/>
      </c>
      <c r="P4894">
        <f t="shared" si="692"/>
        <v>0</v>
      </c>
    </row>
    <row r="4895" spans="1:16" x14ac:dyDescent="0.35">
      <c r="A4895">
        <f t="shared" si="691"/>
        <v>0</v>
      </c>
      <c r="B4895" s="4" t="str">
        <f>IF($M4895&gt;300,"",IF(OR(INDEX(Bemenet!$E$2:$E$301,$M4895)="",INDEX(Bemenet!$F$2:$F$301,$M4895)=""),"",MAX(INDEX(Bemenet!$E$2:$E$301,$M4895),INDEX(Szabalyok!$A:$A,$N4895))))</f>
        <v/>
      </c>
      <c r="C4895" s="4" t="str">
        <f>IF($B4895="","",MIN(INDEX(Bemenet!$F$2:$F$301,$M4895),INDEX(Szabalyok!$B:$B,$N4895)))</f>
        <v/>
      </c>
      <c r="D4895" s="5" t="str">
        <f>IF(AND($B4895&lt;&gt;"",$C4895&lt;&gt;"",$B4895&lt;=$C4895),INDEX(Bemenet!$G$2:$G$301,$M4895),"")</f>
        <v/>
      </c>
      <c r="E4895" s="6" t="str">
        <f>IF(AND($B4895&lt;&gt;"",$C4895&lt;&gt;"",$B4895&lt;=$C4895),INDEX(Bemenet!$D$2:$D$301,$M4895),"")</f>
        <v/>
      </c>
      <c r="F4895" s="5" t="str">
        <f t="shared" si="684"/>
        <v/>
      </c>
      <c r="G4895" s="5" t="str">
        <f t="shared" si="685"/>
        <v/>
      </c>
      <c r="H4895" s="9" t="str">
        <f t="shared" si="686"/>
        <v/>
      </c>
      <c r="I4895" s="5" t="str">
        <f t="shared" si="687"/>
        <v/>
      </c>
      <c r="J4895" s="5" t="str">
        <f>IF(OR($L4895="",NOT(COUNTIFS($L$2:$L4895,$L4895)=1)),"",SUMIFS($G:$G,$L:$L,$L4895))</f>
        <v/>
      </c>
      <c r="K4895" s="5" t="str">
        <f>IF(OR($L4895="",NOT(COUNTIFS($L$2:$L4895,$L4895)=1)),"",SUMIFS($I:$I,$L:$L,$L4895))</f>
        <v/>
      </c>
      <c r="L4895" s="6" t="str">
        <f t="shared" si="688"/>
        <v/>
      </c>
      <c r="M4895" s="6">
        <f t="shared" si="689"/>
        <v>196</v>
      </c>
      <c r="N4895" s="6">
        <f t="shared" si="690"/>
        <v>20</v>
      </c>
      <c r="O4895" s="9" t="str">
        <f>IF(AND($B4895&lt;&gt;"",$C4895&lt;&gt;"",$B4895&lt;=$C4895),INDEX(Szabalyok!$C:$C,$N4895),"")</f>
        <v/>
      </c>
      <c r="P4895">
        <f t="shared" si="692"/>
        <v>0</v>
      </c>
    </row>
    <row r="4896" spans="1:16" x14ac:dyDescent="0.35">
      <c r="A4896">
        <f t="shared" si="691"/>
        <v>0</v>
      </c>
      <c r="B4896" s="4" t="str">
        <f>IF($M4896&gt;300,"",IF(OR(INDEX(Bemenet!$E$2:$E$301,$M4896)="",INDEX(Bemenet!$F$2:$F$301,$M4896)=""),"",MAX(INDEX(Bemenet!$E$2:$E$301,$M4896),INDEX(Szabalyok!$A:$A,$N4896))))</f>
        <v/>
      </c>
      <c r="C4896" s="4" t="str">
        <f>IF($B4896="","",MIN(INDEX(Bemenet!$F$2:$F$301,$M4896),INDEX(Szabalyok!$B:$B,$N4896)))</f>
        <v/>
      </c>
      <c r="D4896" s="5" t="str">
        <f>IF(AND($B4896&lt;&gt;"",$C4896&lt;&gt;"",$B4896&lt;=$C4896),INDEX(Bemenet!$G$2:$G$301,$M4896),"")</f>
        <v/>
      </c>
      <c r="E4896" s="6" t="str">
        <f>IF(AND($B4896&lt;&gt;"",$C4896&lt;&gt;"",$B4896&lt;=$C4896),INDEX(Bemenet!$D$2:$D$301,$M4896),"")</f>
        <v/>
      </c>
      <c r="F4896" s="5" t="str">
        <f t="shared" si="684"/>
        <v/>
      </c>
      <c r="G4896" s="5" t="str">
        <f t="shared" si="685"/>
        <v/>
      </c>
      <c r="H4896" s="9" t="str">
        <f t="shared" si="686"/>
        <v/>
      </c>
      <c r="I4896" s="5" t="str">
        <f t="shared" si="687"/>
        <v/>
      </c>
      <c r="J4896" s="5" t="str">
        <f>IF(OR($L4896="",NOT(COUNTIFS($L$2:$L4896,$L4896)=1)),"",SUMIFS($G:$G,$L:$L,$L4896))</f>
        <v/>
      </c>
      <c r="K4896" s="5" t="str">
        <f>IF(OR($L4896="",NOT(COUNTIFS($L$2:$L4896,$L4896)=1)),"",SUMIFS($I:$I,$L:$L,$L4896))</f>
        <v/>
      </c>
      <c r="L4896" s="6" t="str">
        <f t="shared" si="688"/>
        <v/>
      </c>
      <c r="M4896" s="6">
        <f t="shared" si="689"/>
        <v>196</v>
      </c>
      <c r="N4896" s="6">
        <f t="shared" si="690"/>
        <v>21</v>
      </c>
      <c r="O4896" s="9" t="str">
        <f>IF(AND($B4896&lt;&gt;"",$C4896&lt;&gt;"",$B4896&lt;=$C4896),INDEX(Szabalyok!$C:$C,$N4896),"")</f>
        <v/>
      </c>
      <c r="P4896">
        <f t="shared" si="692"/>
        <v>0</v>
      </c>
    </row>
    <row r="4897" spans="1:16" x14ac:dyDescent="0.35">
      <c r="A4897">
        <f t="shared" si="691"/>
        <v>0</v>
      </c>
      <c r="B4897" s="4" t="str">
        <f>IF($M4897&gt;300,"",IF(OR(INDEX(Bemenet!$E$2:$E$301,$M4897)="",INDEX(Bemenet!$F$2:$F$301,$M4897)=""),"",MAX(INDEX(Bemenet!$E$2:$E$301,$M4897),INDEX(Szabalyok!$A:$A,$N4897))))</f>
        <v/>
      </c>
      <c r="C4897" s="4" t="str">
        <f>IF($B4897="","",MIN(INDEX(Bemenet!$F$2:$F$301,$M4897),INDEX(Szabalyok!$B:$B,$N4897)))</f>
        <v/>
      </c>
      <c r="D4897" s="5" t="str">
        <f>IF(AND($B4897&lt;&gt;"",$C4897&lt;&gt;"",$B4897&lt;=$C4897),INDEX(Bemenet!$G$2:$G$301,$M4897),"")</f>
        <v/>
      </c>
      <c r="E4897" s="6" t="str">
        <f>IF(AND($B4897&lt;&gt;"",$C4897&lt;&gt;"",$B4897&lt;=$C4897),INDEX(Bemenet!$D$2:$D$301,$M4897),"")</f>
        <v/>
      </c>
      <c r="F4897" s="5" t="str">
        <f t="shared" si="684"/>
        <v/>
      </c>
      <c r="G4897" s="5" t="str">
        <f t="shared" si="685"/>
        <v/>
      </c>
      <c r="H4897" s="9" t="str">
        <f t="shared" si="686"/>
        <v/>
      </c>
      <c r="I4897" s="5" t="str">
        <f t="shared" si="687"/>
        <v/>
      </c>
      <c r="J4897" s="5" t="str">
        <f>IF(OR($L4897="",NOT(COUNTIFS($L$2:$L4897,$L4897)=1)),"",SUMIFS($G:$G,$L:$L,$L4897))</f>
        <v/>
      </c>
      <c r="K4897" s="5" t="str">
        <f>IF(OR($L4897="",NOT(COUNTIFS($L$2:$L4897,$L4897)=1)),"",SUMIFS($I:$I,$L:$L,$L4897))</f>
        <v/>
      </c>
      <c r="L4897" s="6" t="str">
        <f t="shared" si="688"/>
        <v/>
      </c>
      <c r="M4897" s="6">
        <f t="shared" si="689"/>
        <v>196</v>
      </c>
      <c r="N4897" s="6">
        <f t="shared" si="690"/>
        <v>22</v>
      </c>
      <c r="O4897" s="9" t="str">
        <f>IF(AND($B4897&lt;&gt;"",$C4897&lt;&gt;"",$B4897&lt;=$C4897),INDEX(Szabalyok!$C:$C,$N4897),"")</f>
        <v/>
      </c>
      <c r="P4897">
        <f t="shared" si="692"/>
        <v>0</v>
      </c>
    </row>
    <row r="4898" spans="1:16" x14ac:dyDescent="0.35">
      <c r="A4898">
        <f t="shared" si="691"/>
        <v>0</v>
      </c>
      <c r="B4898" s="4" t="str">
        <f>IF($M4898&gt;300,"",IF(OR(INDEX(Bemenet!$E$2:$E$301,$M4898)="",INDEX(Bemenet!$F$2:$F$301,$M4898)=""),"",MAX(INDEX(Bemenet!$E$2:$E$301,$M4898),INDEX(Szabalyok!$A:$A,$N4898))))</f>
        <v/>
      </c>
      <c r="C4898" s="4" t="str">
        <f>IF($B4898="","",MIN(INDEX(Bemenet!$F$2:$F$301,$M4898),INDEX(Szabalyok!$B:$B,$N4898)))</f>
        <v/>
      </c>
      <c r="D4898" s="5" t="str">
        <f>IF(AND($B4898&lt;&gt;"",$C4898&lt;&gt;"",$B4898&lt;=$C4898),INDEX(Bemenet!$G$2:$G$301,$M4898),"")</f>
        <v/>
      </c>
      <c r="E4898" s="6" t="str">
        <f>IF(AND($B4898&lt;&gt;"",$C4898&lt;&gt;"",$B4898&lt;=$C4898),INDEX(Bemenet!$D$2:$D$301,$M4898),"")</f>
        <v/>
      </c>
      <c r="F4898" s="5" t="str">
        <f t="shared" si="684"/>
        <v/>
      </c>
      <c r="G4898" s="5" t="str">
        <f t="shared" si="685"/>
        <v/>
      </c>
      <c r="H4898" s="9" t="str">
        <f t="shared" si="686"/>
        <v/>
      </c>
      <c r="I4898" s="5" t="str">
        <f t="shared" si="687"/>
        <v/>
      </c>
      <c r="J4898" s="5" t="str">
        <f>IF(OR($L4898="",NOT(COUNTIFS($L$2:$L4898,$L4898)=1)),"",SUMIFS($G:$G,$L:$L,$L4898))</f>
        <v/>
      </c>
      <c r="K4898" s="5" t="str">
        <f>IF(OR($L4898="",NOT(COUNTIFS($L$2:$L4898,$L4898)=1)),"",SUMIFS($I:$I,$L:$L,$L4898))</f>
        <v/>
      </c>
      <c r="L4898" s="6" t="str">
        <f t="shared" si="688"/>
        <v/>
      </c>
      <c r="M4898" s="6">
        <f t="shared" si="689"/>
        <v>196</v>
      </c>
      <c r="N4898" s="6">
        <f t="shared" si="690"/>
        <v>23</v>
      </c>
      <c r="O4898" s="9" t="str">
        <f>IF(AND($B4898&lt;&gt;"",$C4898&lt;&gt;"",$B4898&lt;=$C4898),INDEX(Szabalyok!$C:$C,$N4898),"")</f>
        <v/>
      </c>
      <c r="P4898">
        <f t="shared" si="692"/>
        <v>0</v>
      </c>
    </row>
    <row r="4899" spans="1:16" x14ac:dyDescent="0.35">
      <c r="A4899">
        <f t="shared" si="691"/>
        <v>0</v>
      </c>
      <c r="B4899" s="4" t="str">
        <f>IF($M4899&gt;300,"",IF(OR(INDEX(Bemenet!$E$2:$E$301,$M4899)="",INDEX(Bemenet!$F$2:$F$301,$M4899)=""),"",MAX(INDEX(Bemenet!$E$2:$E$301,$M4899),INDEX(Szabalyok!$A:$A,$N4899))))</f>
        <v/>
      </c>
      <c r="C4899" s="4" t="str">
        <f>IF($B4899="","",MIN(INDEX(Bemenet!$F$2:$F$301,$M4899),INDEX(Szabalyok!$B:$B,$N4899)))</f>
        <v/>
      </c>
      <c r="D4899" s="5" t="str">
        <f>IF(AND($B4899&lt;&gt;"",$C4899&lt;&gt;"",$B4899&lt;=$C4899),INDEX(Bemenet!$G$2:$G$301,$M4899),"")</f>
        <v/>
      </c>
      <c r="E4899" s="6" t="str">
        <f>IF(AND($B4899&lt;&gt;"",$C4899&lt;&gt;"",$B4899&lt;=$C4899),INDEX(Bemenet!$D$2:$D$301,$M4899),"")</f>
        <v/>
      </c>
      <c r="F4899" s="5" t="str">
        <f t="shared" si="684"/>
        <v/>
      </c>
      <c r="G4899" s="5" t="str">
        <f t="shared" si="685"/>
        <v/>
      </c>
      <c r="H4899" s="9" t="str">
        <f t="shared" si="686"/>
        <v/>
      </c>
      <c r="I4899" s="5" t="str">
        <f t="shared" si="687"/>
        <v/>
      </c>
      <c r="J4899" s="5" t="str">
        <f>IF(OR($L4899="",NOT(COUNTIFS($L$2:$L4899,$L4899)=1)),"",SUMIFS($G:$G,$L:$L,$L4899))</f>
        <v/>
      </c>
      <c r="K4899" s="5" t="str">
        <f>IF(OR($L4899="",NOT(COUNTIFS($L$2:$L4899,$L4899)=1)),"",SUMIFS($I:$I,$L:$L,$L4899))</f>
        <v/>
      </c>
      <c r="L4899" s="6" t="str">
        <f t="shared" si="688"/>
        <v/>
      </c>
      <c r="M4899" s="6">
        <f t="shared" si="689"/>
        <v>196</v>
      </c>
      <c r="N4899" s="6">
        <f t="shared" si="690"/>
        <v>24</v>
      </c>
      <c r="O4899" s="9" t="str">
        <f>IF(AND($B4899&lt;&gt;"",$C4899&lt;&gt;"",$B4899&lt;=$C4899),INDEX(Szabalyok!$C:$C,$N4899),"")</f>
        <v/>
      </c>
      <c r="P4899">
        <f t="shared" si="692"/>
        <v>0</v>
      </c>
    </row>
    <row r="4900" spans="1:16" x14ac:dyDescent="0.35">
      <c r="A4900">
        <f t="shared" si="691"/>
        <v>0</v>
      </c>
      <c r="B4900" s="4" t="str">
        <f>IF($M4900&gt;300,"",IF(OR(INDEX(Bemenet!$E$2:$E$301,$M4900)="",INDEX(Bemenet!$F$2:$F$301,$M4900)=""),"",MAX(INDEX(Bemenet!$E$2:$E$301,$M4900),INDEX(Szabalyok!$A:$A,$N4900))))</f>
        <v/>
      </c>
      <c r="C4900" s="4" t="str">
        <f>IF($B4900="","",MIN(INDEX(Bemenet!$F$2:$F$301,$M4900),INDEX(Szabalyok!$B:$B,$N4900)))</f>
        <v/>
      </c>
      <c r="D4900" s="5" t="str">
        <f>IF(AND($B4900&lt;&gt;"",$C4900&lt;&gt;"",$B4900&lt;=$C4900),INDEX(Bemenet!$G$2:$G$301,$M4900),"")</f>
        <v/>
      </c>
      <c r="E4900" s="6" t="str">
        <f>IF(AND($B4900&lt;&gt;"",$C4900&lt;&gt;"",$B4900&lt;=$C4900),INDEX(Bemenet!$D$2:$D$301,$M4900),"")</f>
        <v/>
      </c>
      <c r="F4900" s="5" t="str">
        <f t="shared" si="684"/>
        <v/>
      </c>
      <c r="G4900" s="5" t="str">
        <f t="shared" si="685"/>
        <v/>
      </c>
      <c r="H4900" s="9" t="str">
        <f t="shared" si="686"/>
        <v/>
      </c>
      <c r="I4900" s="5" t="str">
        <f t="shared" si="687"/>
        <v/>
      </c>
      <c r="J4900" s="5" t="str">
        <f>IF(OR($L4900="",NOT(COUNTIFS($L$2:$L4900,$L4900)=1)),"",SUMIFS($G:$G,$L:$L,$L4900))</f>
        <v/>
      </c>
      <c r="K4900" s="5" t="str">
        <f>IF(OR($L4900="",NOT(COUNTIFS($L$2:$L4900,$L4900)=1)),"",SUMIFS($I:$I,$L:$L,$L4900))</f>
        <v/>
      </c>
      <c r="L4900" s="6" t="str">
        <f t="shared" si="688"/>
        <v/>
      </c>
      <c r="M4900" s="6">
        <f t="shared" si="689"/>
        <v>196</v>
      </c>
      <c r="N4900" s="6">
        <f t="shared" si="690"/>
        <v>25</v>
      </c>
      <c r="O4900" s="9" t="str">
        <f>IF(AND($B4900&lt;&gt;"",$C4900&lt;&gt;"",$B4900&lt;=$C4900),INDEX(Szabalyok!$C:$C,$N4900),"")</f>
        <v/>
      </c>
      <c r="P4900">
        <f t="shared" si="692"/>
        <v>0</v>
      </c>
    </row>
    <row r="4901" spans="1:16" x14ac:dyDescent="0.35">
      <c r="A4901">
        <f t="shared" si="691"/>
        <v>0</v>
      </c>
      <c r="B4901" s="4" t="str">
        <f>IF($M4901&gt;300,"",IF(OR(INDEX(Bemenet!$E$2:$E$301,$M4901)="",INDEX(Bemenet!$F$2:$F$301,$M4901)=""),"",MAX(INDEX(Bemenet!$E$2:$E$301,$M4901),INDEX(Szabalyok!$A:$A,$N4901))))</f>
        <v/>
      </c>
      <c r="C4901" s="4" t="str">
        <f>IF($B4901="","",MIN(INDEX(Bemenet!$F$2:$F$301,$M4901),INDEX(Szabalyok!$B:$B,$N4901)))</f>
        <v/>
      </c>
      <c r="D4901" s="5" t="str">
        <f>IF(AND($B4901&lt;&gt;"",$C4901&lt;&gt;"",$B4901&lt;=$C4901),INDEX(Bemenet!$G$2:$G$301,$M4901),"")</f>
        <v/>
      </c>
      <c r="E4901" s="6" t="str">
        <f>IF(AND($B4901&lt;&gt;"",$C4901&lt;&gt;"",$B4901&lt;=$C4901),INDEX(Bemenet!$D$2:$D$301,$M4901),"")</f>
        <v/>
      </c>
      <c r="F4901" s="5" t="str">
        <f t="shared" si="684"/>
        <v/>
      </c>
      <c r="G4901" s="5" t="str">
        <f t="shared" si="685"/>
        <v/>
      </c>
      <c r="H4901" s="9" t="str">
        <f t="shared" si="686"/>
        <v/>
      </c>
      <c r="I4901" s="5" t="str">
        <f t="shared" si="687"/>
        <v/>
      </c>
      <c r="J4901" s="5" t="str">
        <f>IF(OR($L4901="",NOT(COUNTIFS($L$2:$L4901,$L4901)=1)),"",SUMIFS($G:$G,$L:$L,$L4901))</f>
        <v/>
      </c>
      <c r="K4901" s="5" t="str">
        <f>IF(OR($L4901="",NOT(COUNTIFS($L$2:$L4901,$L4901)=1)),"",SUMIFS($I:$I,$L:$L,$L4901))</f>
        <v/>
      </c>
      <c r="L4901" s="6" t="str">
        <f t="shared" si="688"/>
        <v/>
      </c>
      <c r="M4901" s="6">
        <f t="shared" si="689"/>
        <v>196</v>
      </c>
      <c r="N4901" s="6">
        <f t="shared" si="690"/>
        <v>26</v>
      </c>
      <c r="O4901" s="9" t="str">
        <f>IF(AND($B4901&lt;&gt;"",$C4901&lt;&gt;"",$B4901&lt;=$C4901),INDEX(Szabalyok!$C:$C,$N4901),"")</f>
        <v/>
      </c>
      <c r="P4901">
        <f t="shared" si="692"/>
        <v>0</v>
      </c>
    </row>
    <row r="4902" spans="1:16" x14ac:dyDescent="0.35">
      <c r="A4902">
        <f t="shared" si="691"/>
        <v>0</v>
      </c>
      <c r="B4902" s="4" t="str">
        <f>IF($M4902&gt;300,"",IF(OR(INDEX(Bemenet!$E$2:$E$301,$M4902)="",INDEX(Bemenet!$F$2:$F$301,$M4902)=""),"",MAX(INDEX(Bemenet!$E$2:$E$301,$M4902),INDEX(Szabalyok!$A:$A,$N4902))))</f>
        <v/>
      </c>
      <c r="C4902" s="4" t="str">
        <f>IF($B4902="","",MIN(INDEX(Bemenet!$F$2:$F$301,$M4902),INDEX(Szabalyok!$B:$B,$N4902)))</f>
        <v/>
      </c>
      <c r="D4902" s="5" t="str">
        <f>IF(AND($B4902&lt;&gt;"",$C4902&lt;&gt;"",$B4902&lt;=$C4902),INDEX(Bemenet!$G$2:$G$301,$M4902),"")</f>
        <v/>
      </c>
      <c r="E4902" s="6" t="str">
        <f>IF(AND($B4902&lt;&gt;"",$C4902&lt;&gt;"",$B4902&lt;=$C4902),INDEX(Bemenet!$D$2:$D$301,$M4902),"")</f>
        <v/>
      </c>
      <c r="F4902" s="5" t="str">
        <f t="shared" si="684"/>
        <v/>
      </c>
      <c r="G4902" s="5" t="str">
        <f t="shared" si="685"/>
        <v/>
      </c>
      <c r="H4902" s="9" t="str">
        <f t="shared" si="686"/>
        <v/>
      </c>
      <c r="I4902" s="5" t="str">
        <f t="shared" si="687"/>
        <v/>
      </c>
      <c r="J4902" s="5" t="str">
        <f>IF(OR($L4902="",NOT(COUNTIFS($L$2:$L4902,$L4902)=1)),"",SUMIFS($G:$G,$L:$L,$L4902))</f>
        <v/>
      </c>
      <c r="K4902" s="5" t="str">
        <f>IF(OR($L4902="",NOT(COUNTIFS($L$2:$L4902,$L4902)=1)),"",SUMIFS($I:$I,$L:$L,$L4902))</f>
        <v/>
      </c>
      <c r="L4902" s="6" t="str">
        <f t="shared" si="688"/>
        <v/>
      </c>
      <c r="M4902" s="6">
        <f t="shared" si="689"/>
        <v>197</v>
      </c>
      <c r="N4902" s="6">
        <f t="shared" si="690"/>
        <v>2</v>
      </c>
      <c r="O4902" s="9" t="str">
        <f>IF(AND($B4902&lt;&gt;"",$C4902&lt;&gt;"",$B4902&lt;=$C4902),INDEX(Szabalyok!$C:$C,$N4902),"")</f>
        <v/>
      </c>
      <c r="P4902">
        <f t="shared" si="692"/>
        <v>0</v>
      </c>
    </row>
    <row r="4903" spans="1:16" x14ac:dyDescent="0.35">
      <c r="A4903">
        <f t="shared" si="691"/>
        <v>0</v>
      </c>
      <c r="B4903" s="4" t="str">
        <f>IF($M4903&gt;300,"",IF(OR(INDEX(Bemenet!$E$2:$E$301,$M4903)="",INDEX(Bemenet!$F$2:$F$301,$M4903)=""),"",MAX(INDEX(Bemenet!$E$2:$E$301,$M4903),INDEX(Szabalyok!$A:$A,$N4903))))</f>
        <v/>
      </c>
      <c r="C4903" s="4" t="str">
        <f>IF($B4903="","",MIN(INDEX(Bemenet!$F$2:$F$301,$M4903),INDEX(Szabalyok!$B:$B,$N4903)))</f>
        <v/>
      </c>
      <c r="D4903" s="5" t="str">
        <f>IF(AND($B4903&lt;&gt;"",$C4903&lt;&gt;"",$B4903&lt;=$C4903),INDEX(Bemenet!$G$2:$G$301,$M4903),"")</f>
        <v/>
      </c>
      <c r="E4903" s="6" t="str">
        <f>IF(AND($B4903&lt;&gt;"",$C4903&lt;&gt;"",$B4903&lt;=$C4903),INDEX(Bemenet!$D$2:$D$301,$M4903),"")</f>
        <v/>
      </c>
      <c r="F4903" s="5" t="str">
        <f t="shared" si="684"/>
        <v/>
      </c>
      <c r="G4903" s="5" t="str">
        <f t="shared" si="685"/>
        <v/>
      </c>
      <c r="H4903" s="9" t="str">
        <f t="shared" si="686"/>
        <v/>
      </c>
      <c r="I4903" s="5" t="str">
        <f t="shared" si="687"/>
        <v/>
      </c>
      <c r="J4903" s="5" t="str">
        <f>IF(OR($L4903="",NOT(COUNTIFS($L$2:$L4903,$L4903)=1)),"",SUMIFS($G:$G,$L:$L,$L4903))</f>
        <v/>
      </c>
      <c r="K4903" s="5" t="str">
        <f>IF(OR($L4903="",NOT(COUNTIFS($L$2:$L4903,$L4903)=1)),"",SUMIFS($I:$I,$L:$L,$L4903))</f>
        <v/>
      </c>
      <c r="L4903" s="6" t="str">
        <f t="shared" si="688"/>
        <v/>
      </c>
      <c r="M4903" s="6">
        <f t="shared" si="689"/>
        <v>197</v>
      </c>
      <c r="N4903" s="6">
        <f t="shared" si="690"/>
        <v>3</v>
      </c>
      <c r="O4903" s="9" t="str">
        <f>IF(AND($B4903&lt;&gt;"",$C4903&lt;&gt;"",$B4903&lt;=$C4903),INDEX(Szabalyok!$C:$C,$N4903),"")</f>
        <v/>
      </c>
      <c r="P4903">
        <f t="shared" si="692"/>
        <v>0</v>
      </c>
    </row>
    <row r="4904" spans="1:16" x14ac:dyDescent="0.35">
      <c r="A4904">
        <f t="shared" si="691"/>
        <v>0</v>
      </c>
      <c r="B4904" s="4" t="str">
        <f>IF($M4904&gt;300,"",IF(OR(INDEX(Bemenet!$E$2:$E$301,$M4904)="",INDEX(Bemenet!$F$2:$F$301,$M4904)=""),"",MAX(INDEX(Bemenet!$E$2:$E$301,$M4904),INDEX(Szabalyok!$A:$A,$N4904))))</f>
        <v/>
      </c>
      <c r="C4904" s="4" t="str">
        <f>IF($B4904="","",MIN(INDEX(Bemenet!$F$2:$F$301,$M4904),INDEX(Szabalyok!$B:$B,$N4904)))</f>
        <v/>
      </c>
      <c r="D4904" s="5" t="str">
        <f>IF(AND($B4904&lt;&gt;"",$C4904&lt;&gt;"",$B4904&lt;=$C4904),INDEX(Bemenet!$G$2:$G$301,$M4904),"")</f>
        <v/>
      </c>
      <c r="E4904" s="6" t="str">
        <f>IF(AND($B4904&lt;&gt;"",$C4904&lt;&gt;"",$B4904&lt;=$C4904),INDEX(Bemenet!$D$2:$D$301,$M4904),"")</f>
        <v/>
      </c>
      <c r="F4904" s="5" t="str">
        <f t="shared" si="684"/>
        <v/>
      </c>
      <c r="G4904" s="5" t="str">
        <f t="shared" si="685"/>
        <v/>
      </c>
      <c r="H4904" s="9" t="str">
        <f t="shared" si="686"/>
        <v/>
      </c>
      <c r="I4904" s="5" t="str">
        <f t="shared" si="687"/>
        <v/>
      </c>
      <c r="J4904" s="5" t="str">
        <f>IF(OR($L4904="",NOT(COUNTIFS($L$2:$L4904,$L4904)=1)),"",SUMIFS($G:$G,$L:$L,$L4904))</f>
        <v/>
      </c>
      <c r="K4904" s="5" t="str">
        <f>IF(OR($L4904="",NOT(COUNTIFS($L$2:$L4904,$L4904)=1)),"",SUMIFS($I:$I,$L:$L,$L4904))</f>
        <v/>
      </c>
      <c r="L4904" s="6" t="str">
        <f t="shared" si="688"/>
        <v/>
      </c>
      <c r="M4904" s="6">
        <f t="shared" si="689"/>
        <v>197</v>
      </c>
      <c r="N4904" s="6">
        <f t="shared" si="690"/>
        <v>4</v>
      </c>
      <c r="O4904" s="9" t="str">
        <f>IF(AND($B4904&lt;&gt;"",$C4904&lt;&gt;"",$B4904&lt;=$C4904),INDEX(Szabalyok!$C:$C,$N4904),"")</f>
        <v/>
      </c>
      <c r="P4904">
        <f t="shared" si="692"/>
        <v>0</v>
      </c>
    </row>
    <row r="4905" spans="1:16" x14ac:dyDescent="0.35">
      <c r="A4905">
        <f t="shared" si="691"/>
        <v>0</v>
      </c>
      <c r="B4905" s="4" t="str">
        <f>IF($M4905&gt;300,"",IF(OR(INDEX(Bemenet!$E$2:$E$301,$M4905)="",INDEX(Bemenet!$F$2:$F$301,$M4905)=""),"",MAX(INDEX(Bemenet!$E$2:$E$301,$M4905),INDEX(Szabalyok!$A:$A,$N4905))))</f>
        <v/>
      </c>
      <c r="C4905" s="4" t="str">
        <f>IF($B4905="","",MIN(INDEX(Bemenet!$F$2:$F$301,$M4905),INDEX(Szabalyok!$B:$B,$N4905)))</f>
        <v/>
      </c>
      <c r="D4905" s="5" t="str">
        <f>IF(AND($B4905&lt;&gt;"",$C4905&lt;&gt;"",$B4905&lt;=$C4905),INDEX(Bemenet!$G$2:$G$301,$M4905),"")</f>
        <v/>
      </c>
      <c r="E4905" s="6" t="str">
        <f>IF(AND($B4905&lt;&gt;"",$C4905&lt;&gt;"",$B4905&lt;=$C4905),INDEX(Bemenet!$D$2:$D$301,$M4905),"")</f>
        <v/>
      </c>
      <c r="F4905" s="5" t="str">
        <f t="shared" si="684"/>
        <v/>
      </c>
      <c r="G4905" s="5" t="str">
        <f t="shared" si="685"/>
        <v/>
      </c>
      <c r="H4905" s="9" t="str">
        <f t="shared" si="686"/>
        <v/>
      </c>
      <c r="I4905" s="5" t="str">
        <f t="shared" si="687"/>
        <v/>
      </c>
      <c r="J4905" s="5" t="str">
        <f>IF(OR($L4905="",NOT(COUNTIFS($L$2:$L4905,$L4905)=1)),"",SUMIFS($G:$G,$L:$L,$L4905))</f>
        <v/>
      </c>
      <c r="K4905" s="5" t="str">
        <f>IF(OR($L4905="",NOT(COUNTIFS($L$2:$L4905,$L4905)=1)),"",SUMIFS($I:$I,$L:$L,$L4905))</f>
        <v/>
      </c>
      <c r="L4905" s="6" t="str">
        <f t="shared" si="688"/>
        <v/>
      </c>
      <c r="M4905" s="6">
        <f t="shared" si="689"/>
        <v>197</v>
      </c>
      <c r="N4905" s="6">
        <f t="shared" si="690"/>
        <v>5</v>
      </c>
      <c r="O4905" s="9" t="str">
        <f>IF(AND($B4905&lt;&gt;"",$C4905&lt;&gt;"",$B4905&lt;=$C4905),INDEX(Szabalyok!$C:$C,$N4905),"")</f>
        <v/>
      </c>
      <c r="P4905">
        <f t="shared" si="692"/>
        <v>0</v>
      </c>
    </row>
    <row r="4906" spans="1:16" x14ac:dyDescent="0.35">
      <c r="A4906">
        <f t="shared" si="691"/>
        <v>0</v>
      </c>
      <c r="B4906" s="4" t="str">
        <f>IF($M4906&gt;300,"",IF(OR(INDEX(Bemenet!$E$2:$E$301,$M4906)="",INDEX(Bemenet!$F$2:$F$301,$M4906)=""),"",MAX(INDEX(Bemenet!$E$2:$E$301,$M4906),INDEX(Szabalyok!$A:$A,$N4906))))</f>
        <v/>
      </c>
      <c r="C4906" s="4" t="str">
        <f>IF($B4906="","",MIN(INDEX(Bemenet!$F$2:$F$301,$M4906),INDEX(Szabalyok!$B:$B,$N4906)))</f>
        <v/>
      </c>
      <c r="D4906" s="5" t="str">
        <f>IF(AND($B4906&lt;&gt;"",$C4906&lt;&gt;"",$B4906&lt;=$C4906),INDEX(Bemenet!$G$2:$G$301,$M4906),"")</f>
        <v/>
      </c>
      <c r="E4906" s="6" t="str">
        <f>IF(AND($B4906&lt;&gt;"",$C4906&lt;&gt;"",$B4906&lt;=$C4906),INDEX(Bemenet!$D$2:$D$301,$M4906),"")</f>
        <v/>
      </c>
      <c r="F4906" s="5" t="str">
        <f t="shared" si="684"/>
        <v/>
      </c>
      <c r="G4906" s="5" t="str">
        <f t="shared" si="685"/>
        <v/>
      </c>
      <c r="H4906" s="9" t="str">
        <f t="shared" si="686"/>
        <v/>
      </c>
      <c r="I4906" s="5" t="str">
        <f t="shared" si="687"/>
        <v/>
      </c>
      <c r="J4906" s="5" t="str">
        <f>IF(OR($L4906="",NOT(COUNTIFS($L$2:$L4906,$L4906)=1)),"",SUMIFS($G:$G,$L:$L,$L4906))</f>
        <v/>
      </c>
      <c r="K4906" s="5" t="str">
        <f>IF(OR($L4906="",NOT(COUNTIFS($L$2:$L4906,$L4906)=1)),"",SUMIFS($I:$I,$L:$L,$L4906))</f>
        <v/>
      </c>
      <c r="L4906" s="6" t="str">
        <f t="shared" si="688"/>
        <v/>
      </c>
      <c r="M4906" s="6">
        <f t="shared" si="689"/>
        <v>197</v>
      </c>
      <c r="N4906" s="6">
        <f t="shared" si="690"/>
        <v>6</v>
      </c>
      <c r="O4906" s="9" t="str">
        <f>IF(AND($B4906&lt;&gt;"",$C4906&lt;&gt;"",$B4906&lt;=$C4906),INDEX(Szabalyok!$C:$C,$N4906),"")</f>
        <v/>
      </c>
      <c r="P4906">
        <f t="shared" si="692"/>
        <v>0</v>
      </c>
    </row>
    <row r="4907" spans="1:16" x14ac:dyDescent="0.35">
      <c r="A4907">
        <f t="shared" si="691"/>
        <v>0</v>
      </c>
      <c r="B4907" s="4" t="str">
        <f>IF($M4907&gt;300,"",IF(OR(INDEX(Bemenet!$E$2:$E$301,$M4907)="",INDEX(Bemenet!$F$2:$F$301,$M4907)=""),"",MAX(INDEX(Bemenet!$E$2:$E$301,$M4907),INDEX(Szabalyok!$A:$A,$N4907))))</f>
        <v/>
      </c>
      <c r="C4907" s="4" t="str">
        <f>IF($B4907="","",MIN(INDEX(Bemenet!$F$2:$F$301,$M4907),INDEX(Szabalyok!$B:$B,$N4907)))</f>
        <v/>
      </c>
      <c r="D4907" s="5" t="str">
        <f>IF(AND($B4907&lt;&gt;"",$C4907&lt;&gt;"",$B4907&lt;=$C4907),INDEX(Bemenet!$G$2:$G$301,$M4907),"")</f>
        <v/>
      </c>
      <c r="E4907" s="6" t="str">
        <f>IF(AND($B4907&lt;&gt;"",$C4907&lt;&gt;"",$B4907&lt;=$C4907),INDEX(Bemenet!$D$2:$D$301,$M4907),"")</f>
        <v/>
      </c>
      <c r="F4907" s="5" t="str">
        <f t="shared" si="684"/>
        <v/>
      </c>
      <c r="G4907" s="5" t="str">
        <f t="shared" si="685"/>
        <v/>
      </c>
      <c r="H4907" s="9" t="str">
        <f t="shared" si="686"/>
        <v/>
      </c>
      <c r="I4907" s="5" t="str">
        <f t="shared" si="687"/>
        <v/>
      </c>
      <c r="J4907" s="5" t="str">
        <f>IF(OR($L4907="",NOT(COUNTIFS($L$2:$L4907,$L4907)=1)),"",SUMIFS($G:$G,$L:$L,$L4907))</f>
        <v/>
      </c>
      <c r="K4907" s="5" t="str">
        <f>IF(OR($L4907="",NOT(COUNTIFS($L$2:$L4907,$L4907)=1)),"",SUMIFS($I:$I,$L:$L,$L4907))</f>
        <v/>
      </c>
      <c r="L4907" s="6" t="str">
        <f t="shared" si="688"/>
        <v/>
      </c>
      <c r="M4907" s="6">
        <f t="shared" si="689"/>
        <v>197</v>
      </c>
      <c r="N4907" s="6">
        <f t="shared" si="690"/>
        <v>7</v>
      </c>
      <c r="O4907" s="9" t="str">
        <f>IF(AND($B4907&lt;&gt;"",$C4907&lt;&gt;"",$B4907&lt;=$C4907),INDEX(Szabalyok!$C:$C,$N4907),"")</f>
        <v/>
      </c>
      <c r="P4907">
        <f t="shared" si="692"/>
        <v>0</v>
      </c>
    </row>
    <row r="4908" spans="1:16" x14ac:dyDescent="0.35">
      <c r="A4908">
        <f t="shared" si="691"/>
        <v>0</v>
      </c>
      <c r="B4908" s="4" t="str">
        <f>IF($M4908&gt;300,"",IF(OR(INDEX(Bemenet!$E$2:$E$301,$M4908)="",INDEX(Bemenet!$F$2:$F$301,$M4908)=""),"",MAX(INDEX(Bemenet!$E$2:$E$301,$M4908),INDEX(Szabalyok!$A:$A,$N4908))))</f>
        <v/>
      </c>
      <c r="C4908" s="4" t="str">
        <f>IF($B4908="","",MIN(INDEX(Bemenet!$F$2:$F$301,$M4908),INDEX(Szabalyok!$B:$B,$N4908)))</f>
        <v/>
      </c>
      <c r="D4908" s="5" t="str">
        <f>IF(AND($B4908&lt;&gt;"",$C4908&lt;&gt;"",$B4908&lt;=$C4908),INDEX(Bemenet!$G$2:$G$301,$M4908),"")</f>
        <v/>
      </c>
      <c r="E4908" s="6" t="str">
        <f>IF(AND($B4908&lt;&gt;"",$C4908&lt;&gt;"",$B4908&lt;=$C4908),INDEX(Bemenet!$D$2:$D$301,$M4908),"")</f>
        <v/>
      </c>
      <c r="F4908" s="5" t="str">
        <f t="shared" si="684"/>
        <v/>
      </c>
      <c r="G4908" s="5" t="str">
        <f t="shared" si="685"/>
        <v/>
      </c>
      <c r="H4908" s="9" t="str">
        <f t="shared" si="686"/>
        <v/>
      </c>
      <c r="I4908" s="5" t="str">
        <f t="shared" si="687"/>
        <v/>
      </c>
      <c r="J4908" s="5" t="str">
        <f>IF(OR($L4908="",NOT(COUNTIFS($L$2:$L4908,$L4908)=1)),"",SUMIFS($G:$G,$L:$L,$L4908))</f>
        <v/>
      </c>
      <c r="K4908" s="5" t="str">
        <f>IF(OR($L4908="",NOT(COUNTIFS($L$2:$L4908,$L4908)=1)),"",SUMIFS($I:$I,$L:$L,$L4908))</f>
        <v/>
      </c>
      <c r="L4908" s="6" t="str">
        <f t="shared" si="688"/>
        <v/>
      </c>
      <c r="M4908" s="6">
        <f t="shared" si="689"/>
        <v>197</v>
      </c>
      <c r="N4908" s="6">
        <f t="shared" si="690"/>
        <v>8</v>
      </c>
      <c r="O4908" s="9" t="str">
        <f>IF(AND($B4908&lt;&gt;"",$C4908&lt;&gt;"",$B4908&lt;=$C4908),INDEX(Szabalyok!$C:$C,$N4908),"")</f>
        <v/>
      </c>
      <c r="P4908">
        <f t="shared" si="692"/>
        <v>0</v>
      </c>
    </row>
    <row r="4909" spans="1:16" x14ac:dyDescent="0.35">
      <c r="A4909">
        <f t="shared" si="691"/>
        <v>0</v>
      </c>
      <c r="B4909" s="4" t="str">
        <f>IF($M4909&gt;300,"",IF(OR(INDEX(Bemenet!$E$2:$E$301,$M4909)="",INDEX(Bemenet!$F$2:$F$301,$M4909)=""),"",MAX(INDEX(Bemenet!$E$2:$E$301,$M4909),INDEX(Szabalyok!$A:$A,$N4909))))</f>
        <v/>
      </c>
      <c r="C4909" s="4" t="str">
        <f>IF($B4909="","",MIN(INDEX(Bemenet!$F$2:$F$301,$M4909),INDEX(Szabalyok!$B:$B,$N4909)))</f>
        <v/>
      </c>
      <c r="D4909" s="5" t="str">
        <f>IF(AND($B4909&lt;&gt;"",$C4909&lt;&gt;"",$B4909&lt;=$C4909),INDEX(Bemenet!$G$2:$G$301,$M4909),"")</f>
        <v/>
      </c>
      <c r="E4909" s="6" t="str">
        <f>IF(AND($B4909&lt;&gt;"",$C4909&lt;&gt;"",$B4909&lt;=$C4909),INDEX(Bemenet!$D$2:$D$301,$M4909),"")</f>
        <v/>
      </c>
      <c r="F4909" s="5" t="str">
        <f t="shared" si="684"/>
        <v/>
      </c>
      <c r="G4909" s="5" t="str">
        <f t="shared" si="685"/>
        <v/>
      </c>
      <c r="H4909" s="9" t="str">
        <f t="shared" si="686"/>
        <v/>
      </c>
      <c r="I4909" s="5" t="str">
        <f t="shared" si="687"/>
        <v/>
      </c>
      <c r="J4909" s="5" t="str">
        <f>IF(OR($L4909="",NOT(COUNTIFS($L$2:$L4909,$L4909)=1)),"",SUMIFS($G:$G,$L:$L,$L4909))</f>
        <v/>
      </c>
      <c r="K4909" s="5" t="str">
        <f>IF(OR($L4909="",NOT(COUNTIFS($L$2:$L4909,$L4909)=1)),"",SUMIFS($I:$I,$L:$L,$L4909))</f>
        <v/>
      </c>
      <c r="L4909" s="6" t="str">
        <f t="shared" si="688"/>
        <v/>
      </c>
      <c r="M4909" s="6">
        <f t="shared" si="689"/>
        <v>197</v>
      </c>
      <c r="N4909" s="6">
        <f t="shared" si="690"/>
        <v>9</v>
      </c>
      <c r="O4909" s="9" t="str">
        <f>IF(AND($B4909&lt;&gt;"",$C4909&lt;&gt;"",$B4909&lt;=$C4909),INDEX(Szabalyok!$C:$C,$N4909),"")</f>
        <v/>
      </c>
      <c r="P4909">
        <f t="shared" si="692"/>
        <v>0</v>
      </c>
    </row>
    <row r="4910" spans="1:16" x14ac:dyDescent="0.35">
      <c r="A4910">
        <f t="shared" si="691"/>
        <v>0</v>
      </c>
      <c r="B4910" s="4" t="str">
        <f>IF($M4910&gt;300,"",IF(OR(INDEX(Bemenet!$E$2:$E$301,$M4910)="",INDEX(Bemenet!$F$2:$F$301,$M4910)=""),"",MAX(INDEX(Bemenet!$E$2:$E$301,$M4910),INDEX(Szabalyok!$A:$A,$N4910))))</f>
        <v/>
      </c>
      <c r="C4910" s="4" t="str">
        <f>IF($B4910="","",MIN(INDEX(Bemenet!$F$2:$F$301,$M4910),INDEX(Szabalyok!$B:$B,$N4910)))</f>
        <v/>
      </c>
      <c r="D4910" s="5" t="str">
        <f>IF(AND($B4910&lt;&gt;"",$C4910&lt;&gt;"",$B4910&lt;=$C4910),INDEX(Bemenet!$G$2:$G$301,$M4910),"")</f>
        <v/>
      </c>
      <c r="E4910" s="6" t="str">
        <f>IF(AND($B4910&lt;&gt;"",$C4910&lt;&gt;"",$B4910&lt;=$C4910),INDEX(Bemenet!$D$2:$D$301,$M4910),"")</f>
        <v/>
      </c>
      <c r="F4910" s="5" t="str">
        <f t="shared" si="684"/>
        <v/>
      </c>
      <c r="G4910" s="5" t="str">
        <f t="shared" si="685"/>
        <v/>
      </c>
      <c r="H4910" s="9" t="str">
        <f t="shared" si="686"/>
        <v/>
      </c>
      <c r="I4910" s="5" t="str">
        <f t="shared" si="687"/>
        <v/>
      </c>
      <c r="J4910" s="5" t="str">
        <f>IF(OR($L4910="",NOT(COUNTIFS($L$2:$L4910,$L4910)=1)),"",SUMIFS($G:$G,$L:$L,$L4910))</f>
        <v/>
      </c>
      <c r="K4910" s="5" t="str">
        <f>IF(OR($L4910="",NOT(COUNTIFS($L$2:$L4910,$L4910)=1)),"",SUMIFS($I:$I,$L:$L,$L4910))</f>
        <v/>
      </c>
      <c r="L4910" s="6" t="str">
        <f t="shared" si="688"/>
        <v/>
      </c>
      <c r="M4910" s="6">
        <f t="shared" si="689"/>
        <v>197</v>
      </c>
      <c r="N4910" s="6">
        <f t="shared" si="690"/>
        <v>10</v>
      </c>
      <c r="O4910" s="9" t="str">
        <f>IF(AND($B4910&lt;&gt;"",$C4910&lt;&gt;"",$B4910&lt;=$C4910),INDEX(Szabalyok!$C:$C,$N4910),"")</f>
        <v/>
      </c>
      <c r="P4910">
        <f t="shared" si="692"/>
        <v>0</v>
      </c>
    </row>
    <row r="4911" spans="1:16" x14ac:dyDescent="0.35">
      <c r="A4911">
        <f t="shared" si="691"/>
        <v>0</v>
      </c>
      <c r="B4911" s="4" t="str">
        <f>IF($M4911&gt;300,"",IF(OR(INDEX(Bemenet!$E$2:$E$301,$M4911)="",INDEX(Bemenet!$F$2:$F$301,$M4911)=""),"",MAX(INDEX(Bemenet!$E$2:$E$301,$M4911),INDEX(Szabalyok!$A:$A,$N4911))))</f>
        <v/>
      </c>
      <c r="C4911" s="4" t="str">
        <f>IF($B4911="","",MIN(INDEX(Bemenet!$F$2:$F$301,$M4911),INDEX(Szabalyok!$B:$B,$N4911)))</f>
        <v/>
      </c>
      <c r="D4911" s="5" t="str">
        <f>IF(AND($B4911&lt;&gt;"",$C4911&lt;&gt;"",$B4911&lt;=$C4911),INDEX(Bemenet!$G$2:$G$301,$M4911),"")</f>
        <v/>
      </c>
      <c r="E4911" s="6" t="str">
        <f>IF(AND($B4911&lt;&gt;"",$C4911&lt;&gt;"",$B4911&lt;=$C4911),INDEX(Bemenet!$D$2:$D$301,$M4911),"")</f>
        <v/>
      </c>
      <c r="F4911" s="5" t="str">
        <f t="shared" si="684"/>
        <v/>
      </c>
      <c r="G4911" s="5" t="str">
        <f t="shared" si="685"/>
        <v/>
      </c>
      <c r="H4911" s="9" t="str">
        <f t="shared" si="686"/>
        <v/>
      </c>
      <c r="I4911" s="5" t="str">
        <f t="shared" si="687"/>
        <v/>
      </c>
      <c r="J4911" s="5" t="str">
        <f>IF(OR($L4911="",NOT(COUNTIFS($L$2:$L4911,$L4911)=1)),"",SUMIFS($G:$G,$L:$L,$L4911))</f>
        <v/>
      </c>
      <c r="K4911" s="5" t="str">
        <f>IF(OR($L4911="",NOT(COUNTIFS($L$2:$L4911,$L4911)=1)),"",SUMIFS($I:$I,$L:$L,$L4911))</f>
        <v/>
      </c>
      <c r="L4911" s="6" t="str">
        <f t="shared" si="688"/>
        <v/>
      </c>
      <c r="M4911" s="6">
        <f t="shared" si="689"/>
        <v>197</v>
      </c>
      <c r="N4911" s="6">
        <f t="shared" si="690"/>
        <v>11</v>
      </c>
      <c r="O4911" s="9" t="str">
        <f>IF(AND($B4911&lt;&gt;"",$C4911&lt;&gt;"",$B4911&lt;=$C4911),INDEX(Szabalyok!$C:$C,$N4911),"")</f>
        <v/>
      </c>
      <c r="P4911">
        <f t="shared" si="692"/>
        <v>0</v>
      </c>
    </row>
    <row r="4912" spans="1:16" x14ac:dyDescent="0.35">
      <c r="A4912">
        <f t="shared" si="691"/>
        <v>0</v>
      </c>
      <c r="B4912" s="4" t="str">
        <f>IF($M4912&gt;300,"",IF(OR(INDEX(Bemenet!$E$2:$E$301,$M4912)="",INDEX(Bemenet!$F$2:$F$301,$M4912)=""),"",MAX(INDEX(Bemenet!$E$2:$E$301,$M4912),INDEX(Szabalyok!$A:$A,$N4912))))</f>
        <v/>
      </c>
      <c r="C4912" s="4" t="str">
        <f>IF($B4912="","",MIN(INDEX(Bemenet!$F$2:$F$301,$M4912),INDEX(Szabalyok!$B:$B,$N4912)))</f>
        <v/>
      </c>
      <c r="D4912" s="5" t="str">
        <f>IF(AND($B4912&lt;&gt;"",$C4912&lt;&gt;"",$B4912&lt;=$C4912),INDEX(Bemenet!$G$2:$G$301,$M4912),"")</f>
        <v/>
      </c>
      <c r="E4912" s="6" t="str">
        <f>IF(AND($B4912&lt;&gt;"",$C4912&lt;&gt;"",$B4912&lt;=$C4912),INDEX(Bemenet!$D$2:$D$301,$M4912),"")</f>
        <v/>
      </c>
      <c r="F4912" s="5" t="str">
        <f t="shared" si="684"/>
        <v/>
      </c>
      <c r="G4912" s="5" t="str">
        <f t="shared" si="685"/>
        <v/>
      </c>
      <c r="H4912" s="9" t="str">
        <f t="shared" si="686"/>
        <v/>
      </c>
      <c r="I4912" s="5" t="str">
        <f t="shared" si="687"/>
        <v/>
      </c>
      <c r="J4912" s="5" t="str">
        <f>IF(OR($L4912="",NOT(COUNTIFS($L$2:$L4912,$L4912)=1)),"",SUMIFS($G:$G,$L:$L,$L4912))</f>
        <v/>
      </c>
      <c r="K4912" s="5" t="str">
        <f>IF(OR($L4912="",NOT(COUNTIFS($L$2:$L4912,$L4912)=1)),"",SUMIFS($I:$I,$L:$L,$L4912))</f>
        <v/>
      </c>
      <c r="L4912" s="6" t="str">
        <f t="shared" si="688"/>
        <v/>
      </c>
      <c r="M4912" s="6">
        <f t="shared" si="689"/>
        <v>197</v>
      </c>
      <c r="N4912" s="6">
        <f t="shared" si="690"/>
        <v>12</v>
      </c>
      <c r="O4912" s="9" t="str">
        <f>IF(AND($B4912&lt;&gt;"",$C4912&lt;&gt;"",$B4912&lt;=$C4912),INDEX(Szabalyok!$C:$C,$N4912),"")</f>
        <v/>
      </c>
      <c r="P4912">
        <f t="shared" si="692"/>
        <v>0</v>
      </c>
    </row>
    <row r="4913" spans="1:16" x14ac:dyDescent="0.35">
      <c r="A4913">
        <f t="shared" si="691"/>
        <v>0</v>
      </c>
      <c r="B4913" s="4" t="str">
        <f>IF($M4913&gt;300,"",IF(OR(INDEX(Bemenet!$E$2:$E$301,$M4913)="",INDEX(Bemenet!$F$2:$F$301,$M4913)=""),"",MAX(INDEX(Bemenet!$E$2:$E$301,$M4913),INDEX(Szabalyok!$A:$A,$N4913))))</f>
        <v/>
      </c>
      <c r="C4913" s="4" t="str">
        <f>IF($B4913="","",MIN(INDEX(Bemenet!$F$2:$F$301,$M4913),INDEX(Szabalyok!$B:$B,$N4913)))</f>
        <v/>
      </c>
      <c r="D4913" s="5" t="str">
        <f>IF(AND($B4913&lt;&gt;"",$C4913&lt;&gt;"",$B4913&lt;=$C4913),INDEX(Bemenet!$G$2:$G$301,$M4913),"")</f>
        <v/>
      </c>
      <c r="E4913" s="6" t="str">
        <f>IF(AND($B4913&lt;&gt;"",$C4913&lt;&gt;"",$B4913&lt;=$C4913),INDEX(Bemenet!$D$2:$D$301,$M4913),"")</f>
        <v/>
      </c>
      <c r="F4913" s="5" t="str">
        <f t="shared" si="684"/>
        <v/>
      </c>
      <c r="G4913" s="5" t="str">
        <f t="shared" si="685"/>
        <v/>
      </c>
      <c r="H4913" s="9" t="str">
        <f t="shared" si="686"/>
        <v/>
      </c>
      <c r="I4913" s="5" t="str">
        <f t="shared" si="687"/>
        <v/>
      </c>
      <c r="J4913" s="5" t="str">
        <f>IF(OR($L4913="",NOT(COUNTIFS($L$2:$L4913,$L4913)=1)),"",SUMIFS($G:$G,$L:$L,$L4913))</f>
        <v/>
      </c>
      <c r="K4913" s="5" t="str">
        <f>IF(OR($L4913="",NOT(COUNTIFS($L$2:$L4913,$L4913)=1)),"",SUMIFS($I:$I,$L:$L,$L4913))</f>
        <v/>
      </c>
      <c r="L4913" s="6" t="str">
        <f t="shared" si="688"/>
        <v/>
      </c>
      <c r="M4913" s="6">
        <f t="shared" si="689"/>
        <v>197</v>
      </c>
      <c r="N4913" s="6">
        <f t="shared" si="690"/>
        <v>13</v>
      </c>
      <c r="O4913" s="9" t="str">
        <f>IF(AND($B4913&lt;&gt;"",$C4913&lt;&gt;"",$B4913&lt;=$C4913),INDEX(Szabalyok!$C:$C,$N4913),"")</f>
        <v/>
      </c>
      <c r="P4913">
        <f t="shared" si="692"/>
        <v>0</v>
      </c>
    </row>
    <row r="4914" spans="1:16" x14ac:dyDescent="0.35">
      <c r="A4914">
        <f t="shared" si="691"/>
        <v>0</v>
      </c>
      <c r="B4914" s="4" t="str">
        <f>IF($M4914&gt;300,"",IF(OR(INDEX(Bemenet!$E$2:$E$301,$M4914)="",INDEX(Bemenet!$F$2:$F$301,$M4914)=""),"",MAX(INDEX(Bemenet!$E$2:$E$301,$M4914),INDEX(Szabalyok!$A:$A,$N4914))))</f>
        <v/>
      </c>
      <c r="C4914" s="4" t="str">
        <f>IF($B4914="","",MIN(INDEX(Bemenet!$F$2:$F$301,$M4914),INDEX(Szabalyok!$B:$B,$N4914)))</f>
        <v/>
      </c>
      <c r="D4914" s="5" t="str">
        <f>IF(AND($B4914&lt;&gt;"",$C4914&lt;&gt;"",$B4914&lt;=$C4914),INDEX(Bemenet!$G$2:$G$301,$M4914),"")</f>
        <v/>
      </c>
      <c r="E4914" s="6" t="str">
        <f>IF(AND($B4914&lt;&gt;"",$C4914&lt;&gt;"",$B4914&lt;=$C4914),INDEX(Bemenet!$D$2:$D$301,$M4914),"")</f>
        <v/>
      </c>
      <c r="F4914" s="5" t="str">
        <f t="shared" si="684"/>
        <v/>
      </c>
      <c r="G4914" s="5" t="str">
        <f t="shared" si="685"/>
        <v/>
      </c>
      <c r="H4914" s="9" t="str">
        <f t="shared" si="686"/>
        <v/>
      </c>
      <c r="I4914" s="5" t="str">
        <f t="shared" si="687"/>
        <v/>
      </c>
      <c r="J4914" s="5" t="str">
        <f>IF(OR($L4914="",NOT(COUNTIFS($L$2:$L4914,$L4914)=1)),"",SUMIFS($G:$G,$L:$L,$L4914))</f>
        <v/>
      </c>
      <c r="K4914" s="5" t="str">
        <f>IF(OR($L4914="",NOT(COUNTIFS($L$2:$L4914,$L4914)=1)),"",SUMIFS($I:$I,$L:$L,$L4914))</f>
        <v/>
      </c>
      <c r="L4914" s="6" t="str">
        <f t="shared" si="688"/>
        <v/>
      </c>
      <c r="M4914" s="6">
        <f t="shared" si="689"/>
        <v>197</v>
      </c>
      <c r="N4914" s="6">
        <f t="shared" si="690"/>
        <v>14</v>
      </c>
      <c r="O4914" s="9" t="str">
        <f>IF(AND($B4914&lt;&gt;"",$C4914&lt;&gt;"",$B4914&lt;=$C4914),INDEX(Szabalyok!$C:$C,$N4914),"")</f>
        <v/>
      </c>
      <c r="P4914">
        <f t="shared" si="692"/>
        <v>0</v>
      </c>
    </row>
    <row r="4915" spans="1:16" x14ac:dyDescent="0.35">
      <c r="A4915">
        <f t="shared" si="691"/>
        <v>0</v>
      </c>
      <c r="B4915" s="4" t="str">
        <f>IF($M4915&gt;300,"",IF(OR(INDEX(Bemenet!$E$2:$E$301,$M4915)="",INDEX(Bemenet!$F$2:$F$301,$M4915)=""),"",MAX(INDEX(Bemenet!$E$2:$E$301,$M4915),INDEX(Szabalyok!$A:$A,$N4915))))</f>
        <v/>
      </c>
      <c r="C4915" s="4" t="str">
        <f>IF($B4915="","",MIN(INDEX(Bemenet!$F$2:$F$301,$M4915),INDEX(Szabalyok!$B:$B,$N4915)))</f>
        <v/>
      </c>
      <c r="D4915" s="5" t="str">
        <f>IF(AND($B4915&lt;&gt;"",$C4915&lt;&gt;"",$B4915&lt;=$C4915),INDEX(Bemenet!$G$2:$G$301,$M4915),"")</f>
        <v/>
      </c>
      <c r="E4915" s="6" t="str">
        <f>IF(AND($B4915&lt;&gt;"",$C4915&lt;&gt;"",$B4915&lt;=$C4915),INDEX(Bemenet!$D$2:$D$301,$M4915),"")</f>
        <v/>
      </c>
      <c r="F4915" s="5" t="str">
        <f t="shared" si="684"/>
        <v/>
      </c>
      <c r="G4915" s="5" t="str">
        <f t="shared" si="685"/>
        <v/>
      </c>
      <c r="H4915" s="9" t="str">
        <f t="shared" si="686"/>
        <v/>
      </c>
      <c r="I4915" s="5" t="str">
        <f t="shared" si="687"/>
        <v/>
      </c>
      <c r="J4915" s="5" t="str">
        <f>IF(OR($L4915="",NOT(COUNTIFS($L$2:$L4915,$L4915)=1)),"",SUMIFS($G:$G,$L:$L,$L4915))</f>
        <v/>
      </c>
      <c r="K4915" s="5" t="str">
        <f>IF(OR($L4915="",NOT(COUNTIFS($L$2:$L4915,$L4915)=1)),"",SUMIFS($I:$I,$L:$L,$L4915))</f>
        <v/>
      </c>
      <c r="L4915" s="6" t="str">
        <f t="shared" si="688"/>
        <v/>
      </c>
      <c r="M4915" s="6">
        <f t="shared" si="689"/>
        <v>197</v>
      </c>
      <c r="N4915" s="6">
        <f t="shared" si="690"/>
        <v>15</v>
      </c>
      <c r="O4915" s="9" t="str">
        <f>IF(AND($B4915&lt;&gt;"",$C4915&lt;&gt;"",$B4915&lt;=$C4915),INDEX(Szabalyok!$C:$C,$N4915),"")</f>
        <v/>
      </c>
      <c r="P4915">
        <f t="shared" si="692"/>
        <v>0</v>
      </c>
    </row>
    <row r="4916" spans="1:16" x14ac:dyDescent="0.35">
      <c r="A4916">
        <f t="shared" si="691"/>
        <v>0</v>
      </c>
      <c r="B4916" s="4" t="str">
        <f>IF($M4916&gt;300,"",IF(OR(INDEX(Bemenet!$E$2:$E$301,$M4916)="",INDEX(Bemenet!$F$2:$F$301,$M4916)=""),"",MAX(INDEX(Bemenet!$E$2:$E$301,$M4916),INDEX(Szabalyok!$A:$A,$N4916))))</f>
        <v/>
      </c>
      <c r="C4916" s="4" t="str">
        <f>IF($B4916="","",MIN(INDEX(Bemenet!$F$2:$F$301,$M4916),INDEX(Szabalyok!$B:$B,$N4916)))</f>
        <v/>
      </c>
      <c r="D4916" s="5" t="str">
        <f>IF(AND($B4916&lt;&gt;"",$C4916&lt;&gt;"",$B4916&lt;=$C4916),INDEX(Bemenet!$G$2:$G$301,$M4916),"")</f>
        <v/>
      </c>
      <c r="E4916" s="6" t="str">
        <f>IF(AND($B4916&lt;&gt;"",$C4916&lt;&gt;"",$B4916&lt;=$C4916),INDEX(Bemenet!$D$2:$D$301,$M4916),"")</f>
        <v/>
      </c>
      <c r="F4916" s="5" t="str">
        <f t="shared" si="684"/>
        <v/>
      </c>
      <c r="G4916" s="5" t="str">
        <f t="shared" si="685"/>
        <v/>
      </c>
      <c r="H4916" s="9" t="str">
        <f t="shared" si="686"/>
        <v/>
      </c>
      <c r="I4916" s="5" t="str">
        <f t="shared" si="687"/>
        <v/>
      </c>
      <c r="J4916" s="5" t="str">
        <f>IF(OR($L4916="",NOT(COUNTIFS($L$2:$L4916,$L4916)=1)),"",SUMIFS($G:$G,$L:$L,$L4916))</f>
        <v/>
      </c>
      <c r="K4916" s="5" t="str">
        <f>IF(OR($L4916="",NOT(COUNTIFS($L$2:$L4916,$L4916)=1)),"",SUMIFS($I:$I,$L:$L,$L4916))</f>
        <v/>
      </c>
      <c r="L4916" s="6" t="str">
        <f t="shared" si="688"/>
        <v/>
      </c>
      <c r="M4916" s="6">
        <f t="shared" si="689"/>
        <v>197</v>
      </c>
      <c r="N4916" s="6">
        <f t="shared" si="690"/>
        <v>16</v>
      </c>
      <c r="O4916" s="9" t="str">
        <f>IF(AND($B4916&lt;&gt;"",$C4916&lt;&gt;"",$B4916&lt;=$C4916),INDEX(Szabalyok!$C:$C,$N4916),"")</f>
        <v/>
      </c>
      <c r="P4916">
        <f t="shared" si="692"/>
        <v>0</v>
      </c>
    </row>
    <row r="4917" spans="1:16" x14ac:dyDescent="0.35">
      <c r="A4917">
        <f t="shared" si="691"/>
        <v>0</v>
      </c>
      <c r="B4917" s="4" t="str">
        <f>IF($M4917&gt;300,"",IF(OR(INDEX(Bemenet!$E$2:$E$301,$M4917)="",INDEX(Bemenet!$F$2:$F$301,$M4917)=""),"",MAX(INDEX(Bemenet!$E$2:$E$301,$M4917),INDEX(Szabalyok!$A:$A,$N4917))))</f>
        <v/>
      </c>
      <c r="C4917" s="4" t="str">
        <f>IF($B4917="","",MIN(INDEX(Bemenet!$F$2:$F$301,$M4917),INDEX(Szabalyok!$B:$B,$N4917)))</f>
        <v/>
      </c>
      <c r="D4917" s="5" t="str">
        <f>IF(AND($B4917&lt;&gt;"",$C4917&lt;&gt;"",$B4917&lt;=$C4917),INDEX(Bemenet!$G$2:$G$301,$M4917),"")</f>
        <v/>
      </c>
      <c r="E4917" s="6" t="str">
        <f>IF(AND($B4917&lt;&gt;"",$C4917&lt;&gt;"",$B4917&lt;=$C4917),INDEX(Bemenet!$D$2:$D$301,$M4917),"")</f>
        <v/>
      </c>
      <c r="F4917" s="5" t="str">
        <f t="shared" si="684"/>
        <v/>
      </c>
      <c r="G4917" s="5" t="str">
        <f t="shared" si="685"/>
        <v/>
      </c>
      <c r="H4917" s="9" t="str">
        <f t="shared" si="686"/>
        <v/>
      </c>
      <c r="I4917" s="5" t="str">
        <f t="shared" si="687"/>
        <v/>
      </c>
      <c r="J4917" s="5" t="str">
        <f>IF(OR($L4917="",NOT(COUNTIFS($L$2:$L4917,$L4917)=1)),"",SUMIFS($G:$G,$L:$L,$L4917))</f>
        <v/>
      </c>
      <c r="K4917" s="5" t="str">
        <f>IF(OR($L4917="",NOT(COUNTIFS($L$2:$L4917,$L4917)=1)),"",SUMIFS($I:$I,$L:$L,$L4917))</f>
        <v/>
      </c>
      <c r="L4917" s="6" t="str">
        <f t="shared" si="688"/>
        <v/>
      </c>
      <c r="M4917" s="6">
        <f t="shared" si="689"/>
        <v>197</v>
      </c>
      <c r="N4917" s="6">
        <f t="shared" si="690"/>
        <v>17</v>
      </c>
      <c r="O4917" s="9" t="str">
        <f>IF(AND($B4917&lt;&gt;"",$C4917&lt;&gt;"",$B4917&lt;=$C4917),INDEX(Szabalyok!$C:$C,$N4917),"")</f>
        <v/>
      </c>
      <c r="P4917">
        <f t="shared" si="692"/>
        <v>0</v>
      </c>
    </row>
    <row r="4918" spans="1:16" x14ac:dyDescent="0.35">
      <c r="A4918">
        <f t="shared" si="691"/>
        <v>0</v>
      </c>
      <c r="B4918" s="4" t="str">
        <f>IF($M4918&gt;300,"",IF(OR(INDEX(Bemenet!$E$2:$E$301,$M4918)="",INDEX(Bemenet!$F$2:$F$301,$M4918)=""),"",MAX(INDEX(Bemenet!$E$2:$E$301,$M4918),INDEX(Szabalyok!$A:$A,$N4918))))</f>
        <v/>
      </c>
      <c r="C4918" s="4" t="str">
        <f>IF($B4918="","",MIN(INDEX(Bemenet!$F$2:$F$301,$M4918),INDEX(Szabalyok!$B:$B,$N4918)))</f>
        <v/>
      </c>
      <c r="D4918" s="5" t="str">
        <f>IF(AND($B4918&lt;&gt;"",$C4918&lt;&gt;"",$B4918&lt;=$C4918),INDEX(Bemenet!$G$2:$G$301,$M4918),"")</f>
        <v/>
      </c>
      <c r="E4918" s="6" t="str">
        <f>IF(AND($B4918&lt;&gt;"",$C4918&lt;&gt;"",$B4918&lt;=$C4918),INDEX(Bemenet!$D$2:$D$301,$M4918),"")</f>
        <v/>
      </c>
      <c r="F4918" s="5" t="str">
        <f t="shared" si="684"/>
        <v/>
      </c>
      <c r="G4918" s="5" t="str">
        <f t="shared" si="685"/>
        <v/>
      </c>
      <c r="H4918" s="9" t="str">
        <f t="shared" si="686"/>
        <v/>
      </c>
      <c r="I4918" s="5" t="str">
        <f t="shared" si="687"/>
        <v/>
      </c>
      <c r="J4918" s="5" t="str">
        <f>IF(OR($L4918="",NOT(COUNTIFS($L$2:$L4918,$L4918)=1)),"",SUMIFS($G:$G,$L:$L,$L4918))</f>
        <v/>
      </c>
      <c r="K4918" s="5" t="str">
        <f>IF(OR($L4918="",NOT(COUNTIFS($L$2:$L4918,$L4918)=1)),"",SUMIFS($I:$I,$L:$L,$L4918))</f>
        <v/>
      </c>
      <c r="L4918" s="6" t="str">
        <f t="shared" si="688"/>
        <v/>
      </c>
      <c r="M4918" s="6">
        <f t="shared" si="689"/>
        <v>197</v>
      </c>
      <c r="N4918" s="6">
        <f t="shared" si="690"/>
        <v>18</v>
      </c>
      <c r="O4918" s="9" t="str">
        <f>IF(AND($B4918&lt;&gt;"",$C4918&lt;&gt;"",$B4918&lt;=$C4918),INDEX(Szabalyok!$C:$C,$N4918),"")</f>
        <v/>
      </c>
      <c r="P4918">
        <f t="shared" si="692"/>
        <v>0</v>
      </c>
    </row>
    <row r="4919" spans="1:16" x14ac:dyDescent="0.35">
      <c r="A4919">
        <f t="shared" si="691"/>
        <v>0</v>
      </c>
      <c r="B4919" s="4" t="str">
        <f>IF($M4919&gt;300,"",IF(OR(INDEX(Bemenet!$E$2:$E$301,$M4919)="",INDEX(Bemenet!$F$2:$F$301,$M4919)=""),"",MAX(INDEX(Bemenet!$E$2:$E$301,$M4919),INDEX(Szabalyok!$A:$A,$N4919))))</f>
        <v/>
      </c>
      <c r="C4919" s="4" t="str">
        <f>IF($B4919="","",MIN(INDEX(Bemenet!$F$2:$F$301,$M4919),INDEX(Szabalyok!$B:$B,$N4919)))</f>
        <v/>
      </c>
      <c r="D4919" s="5" t="str">
        <f>IF(AND($B4919&lt;&gt;"",$C4919&lt;&gt;"",$B4919&lt;=$C4919),INDEX(Bemenet!$G$2:$G$301,$M4919),"")</f>
        <v/>
      </c>
      <c r="E4919" s="6" t="str">
        <f>IF(AND($B4919&lt;&gt;"",$C4919&lt;&gt;"",$B4919&lt;=$C4919),INDEX(Bemenet!$D$2:$D$301,$M4919),"")</f>
        <v/>
      </c>
      <c r="F4919" s="5" t="str">
        <f t="shared" si="684"/>
        <v/>
      </c>
      <c r="G4919" s="5" t="str">
        <f t="shared" si="685"/>
        <v/>
      </c>
      <c r="H4919" s="9" t="str">
        <f t="shared" si="686"/>
        <v/>
      </c>
      <c r="I4919" s="5" t="str">
        <f t="shared" si="687"/>
        <v/>
      </c>
      <c r="J4919" s="5" t="str">
        <f>IF(OR($L4919="",NOT(COUNTIFS($L$2:$L4919,$L4919)=1)),"",SUMIFS($G:$G,$L:$L,$L4919))</f>
        <v/>
      </c>
      <c r="K4919" s="5" t="str">
        <f>IF(OR($L4919="",NOT(COUNTIFS($L$2:$L4919,$L4919)=1)),"",SUMIFS($I:$I,$L:$L,$L4919))</f>
        <v/>
      </c>
      <c r="L4919" s="6" t="str">
        <f t="shared" si="688"/>
        <v/>
      </c>
      <c r="M4919" s="6">
        <f t="shared" si="689"/>
        <v>197</v>
      </c>
      <c r="N4919" s="6">
        <f t="shared" si="690"/>
        <v>19</v>
      </c>
      <c r="O4919" s="9" t="str">
        <f>IF(AND($B4919&lt;&gt;"",$C4919&lt;&gt;"",$B4919&lt;=$C4919),INDEX(Szabalyok!$C:$C,$N4919),"")</f>
        <v/>
      </c>
      <c r="P4919">
        <f t="shared" si="692"/>
        <v>0</v>
      </c>
    </row>
    <row r="4920" spans="1:16" x14ac:dyDescent="0.35">
      <c r="A4920">
        <f t="shared" si="691"/>
        <v>0</v>
      </c>
      <c r="B4920" s="4" t="str">
        <f>IF($M4920&gt;300,"",IF(OR(INDEX(Bemenet!$E$2:$E$301,$M4920)="",INDEX(Bemenet!$F$2:$F$301,$M4920)=""),"",MAX(INDEX(Bemenet!$E$2:$E$301,$M4920),INDEX(Szabalyok!$A:$A,$N4920))))</f>
        <v/>
      </c>
      <c r="C4920" s="4" t="str">
        <f>IF($B4920="","",MIN(INDEX(Bemenet!$F$2:$F$301,$M4920),INDEX(Szabalyok!$B:$B,$N4920)))</f>
        <v/>
      </c>
      <c r="D4920" s="5" t="str">
        <f>IF(AND($B4920&lt;&gt;"",$C4920&lt;&gt;"",$B4920&lt;=$C4920),INDEX(Bemenet!$G$2:$G$301,$M4920),"")</f>
        <v/>
      </c>
      <c r="E4920" s="6" t="str">
        <f>IF(AND($B4920&lt;&gt;"",$C4920&lt;&gt;"",$B4920&lt;=$C4920),INDEX(Bemenet!$D$2:$D$301,$M4920),"")</f>
        <v/>
      </c>
      <c r="F4920" s="5" t="str">
        <f t="shared" si="684"/>
        <v/>
      </c>
      <c r="G4920" s="5" t="str">
        <f t="shared" si="685"/>
        <v/>
      </c>
      <c r="H4920" s="9" t="str">
        <f t="shared" si="686"/>
        <v/>
      </c>
      <c r="I4920" s="5" t="str">
        <f t="shared" si="687"/>
        <v/>
      </c>
      <c r="J4920" s="5" t="str">
        <f>IF(OR($L4920="",NOT(COUNTIFS($L$2:$L4920,$L4920)=1)),"",SUMIFS($G:$G,$L:$L,$L4920))</f>
        <v/>
      </c>
      <c r="K4920" s="5" t="str">
        <f>IF(OR($L4920="",NOT(COUNTIFS($L$2:$L4920,$L4920)=1)),"",SUMIFS($I:$I,$L:$L,$L4920))</f>
        <v/>
      </c>
      <c r="L4920" s="6" t="str">
        <f t="shared" si="688"/>
        <v/>
      </c>
      <c r="M4920" s="6">
        <f t="shared" si="689"/>
        <v>197</v>
      </c>
      <c r="N4920" s="6">
        <f t="shared" si="690"/>
        <v>20</v>
      </c>
      <c r="O4920" s="9" t="str">
        <f>IF(AND($B4920&lt;&gt;"",$C4920&lt;&gt;"",$B4920&lt;=$C4920),INDEX(Szabalyok!$C:$C,$N4920),"")</f>
        <v/>
      </c>
      <c r="P4920">
        <f t="shared" si="692"/>
        <v>0</v>
      </c>
    </row>
    <row r="4921" spans="1:16" x14ac:dyDescent="0.35">
      <c r="A4921">
        <f t="shared" si="691"/>
        <v>0</v>
      </c>
      <c r="B4921" s="4" t="str">
        <f>IF($M4921&gt;300,"",IF(OR(INDEX(Bemenet!$E$2:$E$301,$M4921)="",INDEX(Bemenet!$F$2:$F$301,$M4921)=""),"",MAX(INDEX(Bemenet!$E$2:$E$301,$M4921),INDEX(Szabalyok!$A:$A,$N4921))))</f>
        <v/>
      </c>
      <c r="C4921" s="4" t="str">
        <f>IF($B4921="","",MIN(INDEX(Bemenet!$F$2:$F$301,$M4921),INDEX(Szabalyok!$B:$B,$N4921)))</f>
        <v/>
      </c>
      <c r="D4921" s="5" t="str">
        <f>IF(AND($B4921&lt;&gt;"",$C4921&lt;&gt;"",$B4921&lt;=$C4921),INDEX(Bemenet!$G$2:$G$301,$M4921),"")</f>
        <v/>
      </c>
      <c r="E4921" s="6" t="str">
        <f>IF(AND($B4921&lt;&gt;"",$C4921&lt;&gt;"",$B4921&lt;=$C4921),INDEX(Bemenet!$D$2:$D$301,$M4921),"")</f>
        <v/>
      </c>
      <c r="F4921" s="5" t="str">
        <f t="shared" si="684"/>
        <v/>
      </c>
      <c r="G4921" s="5" t="str">
        <f t="shared" si="685"/>
        <v/>
      </c>
      <c r="H4921" s="9" t="str">
        <f t="shared" si="686"/>
        <v/>
      </c>
      <c r="I4921" s="5" t="str">
        <f t="shared" si="687"/>
        <v/>
      </c>
      <c r="J4921" s="5" t="str">
        <f>IF(OR($L4921="",NOT(COUNTIFS($L$2:$L4921,$L4921)=1)),"",SUMIFS($G:$G,$L:$L,$L4921))</f>
        <v/>
      </c>
      <c r="K4921" s="5" t="str">
        <f>IF(OR($L4921="",NOT(COUNTIFS($L$2:$L4921,$L4921)=1)),"",SUMIFS($I:$I,$L:$L,$L4921))</f>
        <v/>
      </c>
      <c r="L4921" s="6" t="str">
        <f t="shared" si="688"/>
        <v/>
      </c>
      <c r="M4921" s="6">
        <f t="shared" si="689"/>
        <v>197</v>
      </c>
      <c r="N4921" s="6">
        <f t="shared" si="690"/>
        <v>21</v>
      </c>
      <c r="O4921" s="9" t="str">
        <f>IF(AND($B4921&lt;&gt;"",$C4921&lt;&gt;"",$B4921&lt;=$C4921),INDEX(Szabalyok!$C:$C,$N4921),"")</f>
        <v/>
      </c>
      <c r="P4921">
        <f t="shared" si="692"/>
        <v>0</v>
      </c>
    </row>
    <row r="4922" spans="1:16" x14ac:dyDescent="0.35">
      <c r="A4922">
        <f t="shared" si="691"/>
        <v>0</v>
      </c>
      <c r="B4922" s="4" t="str">
        <f>IF($M4922&gt;300,"",IF(OR(INDEX(Bemenet!$E$2:$E$301,$M4922)="",INDEX(Bemenet!$F$2:$F$301,$M4922)=""),"",MAX(INDEX(Bemenet!$E$2:$E$301,$M4922),INDEX(Szabalyok!$A:$A,$N4922))))</f>
        <v/>
      </c>
      <c r="C4922" s="4" t="str">
        <f>IF($B4922="","",MIN(INDEX(Bemenet!$F$2:$F$301,$M4922),INDEX(Szabalyok!$B:$B,$N4922)))</f>
        <v/>
      </c>
      <c r="D4922" s="5" t="str">
        <f>IF(AND($B4922&lt;&gt;"",$C4922&lt;&gt;"",$B4922&lt;=$C4922),INDEX(Bemenet!$G$2:$G$301,$M4922),"")</f>
        <v/>
      </c>
      <c r="E4922" s="6" t="str">
        <f>IF(AND($B4922&lt;&gt;"",$C4922&lt;&gt;"",$B4922&lt;=$C4922),INDEX(Bemenet!$D$2:$D$301,$M4922),"")</f>
        <v/>
      </c>
      <c r="F4922" s="5" t="str">
        <f t="shared" si="684"/>
        <v/>
      </c>
      <c r="G4922" s="5" t="str">
        <f t="shared" si="685"/>
        <v/>
      </c>
      <c r="H4922" s="9" t="str">
        <f t="shared" si="686"/>
        <v/>
      </c>
      <c r="I4922" s="5" t="str">
        <f t="shared" si="687"/>
        <v/>
      </c>
      <c r="J4922" s="5" t="str">
        <f>IF(OR($L4922="",NOT(COUNTIFS($L$2:$L4922,$L4922)=1)),"",SUMIFS($G:$G,$L:$L,$L4922))</f>
        <v/>
      </c>
      <c r="K4922" s="5" t="str">
        <f>IF(OR($L4922="",NOT(COUNTIFS($L$2:$L4922,$L4922)=1)),"",SUMIFS($I:$I,$L:$L,$L4922))</f>
        <v/>
      </c>
      <c r="L4922" s="6" t="str">
        <f t="shared" si="688"/>
        <v/>
      </c>
      <c r="M4922" s="6">
        <f t="shared" si="689"/>
        <v>197</v>
      </c>
      <c r="N4922" s="6">
        <f t="shared" si="690"/>
        <v>22</v>
      </c>
      <c r="O4922" s="9" t="str">
        <f>IF(AND($B4922&lt;&gt;"",$C4922&lt;&gt;"",$B4922&lt;=$C4922),INDEX(Szabalyok!$C:$C,$N4922),"")</f>
        <v/>
      </c>
      <c r="P4922">
        <f t="shared" si="692"/>
        <v>0</v>
      </c>
    </row>
    <row r="4923" spans="1:16" x14ac:dyDescent="0.35">
      <c r="A4923">
        <f t="shared" si="691"/>
        <v>0</v>
      </c>
      <c r="B4923" s="4" t="str">
        <f>IF($M4923&gt;300,"",IF(OR(INDEX(Bemenet!$E$2:$E$301,$M4923)="",INDEX(Bemenet!$F$2:$F$301,$M4923)=""),"",MAX(INDEX(Bemenet!$E$2:$E$301,$M4923),INDEX(Szabalyok!$A:$A,$N4923))))</f>
        <v/>
      </c>
      <c r="C4923" s="4" t="str">
        <f>IF($B4923="","",MIN(INDEX(Bemenet!$F$2:$F$301,$M4923),INDEX(Szabalyok!$B:$B,$N4923)))</f>
        <v/>
      </c>
      <c r="D4923" s="5" t="str">
        <f>IF(AND($B4923&lt;&gt;"",$C4923&lt;&gt;"",$B4923&lt;=$C4923),INDEX(Bemenet!$G$2:$G$301,$M4923),"")</f>
        <v/>
      </c>
      <c r="E4923" s="6" t="str">
        <f>IF(AND($B4923&lt;&gt;"",$C4923&lt;&gt;"",$B4923&lt;=$C4923),INDEX(Bemenet!$D$2:$D$301,$M4923),"")</f>
        <v/>
      </c>
      <c r="F4923" s="5" t="str">
        <f t="shared" si="684"/>
        <v/>
      </c>
      <c r="G4923" s="5" t="str">
        <f t="shared" si="685"/>
        <v/>
      </c>
      <c r="H4923" s="9" t="str">
        <f t="shared" si="686"/>
        <v/>
      </c>
      <c r="I4923" s="5" t="str">
        <f t="shared" si="687"/>
        <v/>
      </c>
      <c r="J4923" s="5" t="str">
        <f>IF(OR($L4923="",NOT(COUNTIFS($L$2:$L4923,$L4923)=1)),"",SUMIFS($G:$G,$L:$L,$L4923))</f>
        <v/>
      </c>
      <c r="K4923" s="5" t="str">
        <f>IF(OR($L4923="",NOT(COUNTIFS($L$2:$L4923,$L4923)=1)),"",SUMIFS($I:$I,$L:$L,$L4923))</f>
        <v/>
      </c>
      <c r="L4923" s="6" t="str">
        <f t="shared" si="688"/>
        <v/>
      </c>
      <c r="M4923" s="6">
        <f t="shared" si="689"/>
        <v>197</v>
      </c>
      <c r="N4923" s="6">
        <f t="shared" si="690"/>
        <v>23</v>
      </c>
      <c r="O4923" s="9" t="str">
        <f>IF(AND($B4923&lt;&gt;"",$C4923&lt;&gt;"",$B4923&lt;=$C4923),INDEX(Szabalyok!$C:$C,$N4923),"")</f>
        <v/>
      </c>
      <c r="P4923">
        <f t="shared" si="692"/>
        <v>0</v>
      </c>
    </row>
    <row r="4924" spans="1:16" x14ac:dyDescent="0.35">
      <c r="A4924">
        <f t="shared" si="691"/>
        <v>0</v>
      </c>
      <c r="B4924" s="4" t="str">
        <f>IF($M4924&gt;300,"",IF(OR(INDEX(Bemenet!$E$2:$E$301,$M4924)="",INDEX(Bemenet!$F$2:$F$301,$M4924)=""),"",MAX(INDEX(Bemenet!$E$2:$E$301,$M4924),INDEX(Szabalyok!$A:$A,$N4924))))</f>
        <v/>
      </c>
      <c r="C4924" s="4" t="str">
        <f>IF($B4924="","",MIN(INDEX(Bemenet!$F$2:$F$301,$M4924),INDEX(Szabalyok!$B:$B,$N4924)))</f>
        <v/>
      </c>
      <c r="D4924" s="5" t="str">
        <f>IF(AND($B4924&lt;&gt;"",$C4924&lt;&gt;"",$B4924&lt;=$C4924),INDEX(Bemenet!$G$2:$G$301,$M4924),"")</f>
        <v/>
      </c>
      <c r="E4924" s="6" t="str">
        <f>IF(AND($B4924&lt;&gt;"",$C4924&lt;&gt;"",$B4924&lt;=$C4924),INDEX(Bemenet!$D$2:$D$301,$M4924),"")</f>
        <v/>
      </c>
      <c r="F4924" s="5" t="str">
        <f t="shared" si="684"/>
        <v/>
      </c>
      <c r="G4924" s="5" t="str">
        <f t="shared" si="685"/>
        <v/>
      </c>
      <c r="H4924" s="9" t="str">
        <f t="shared" si="686"/>
        <v/>
      </c>
      <c r="I4924" s="5" t="str">
        <f t="shared" si="687"/>
        <v/>
      </c>
      <c r="J4924" s="5" t="str">
        <f>IF(OR($L4924="",NOT(COUNTIFS($L$2:$L4924,$L4924)=1)),"",SUMIFS($G:$G,$L:$L,$L4924))</f>
        <v/>
      </c>
      <c r="K4924" s="5" t="str">
        <f>IF(OR($L4924="",NOT(COUNTIFS($L$2:$L4924,$L4924)=1)),"",SUMIFS($I:$I,$L:$L,$L4924))</f>
        <v/>
      </c>
      <c r="L4924" s="6" t="str">
        <f t="shared" si="688"/>
        <v/>
      </c>
      <c r="M4924" s="6">
        <f t="shared" si="689"/>
        <v>197</v>
      </c>
      <c r="N4924" s="6">
        <f t="shared" si="690"/>
        <v>24</v>
      </c>
      <c r="O4924" s="9" t="str">
        <f>IF(AND($B4924&lt;&gt;"",$C4924&lt;&gt;"",$B4924&lt;=$C4924),INDEX(Szabalyok!$C:$C,$N4924),"")</f>
        <v/>
      </c>
      <c r="P4924">
        <f t="shared" si="692"/>
        <v>0</v>
      </c>
    </row>
    <row r="4925" spans="1:16" x14ac:dyDescent="0.35">
      <c r="A4925">
        <f t="shared" si="691"/>
        <v>0</v>
      </c>
      <c r="B4925" s="4" t="str">
        <f>IF($M4925&gt;300,"",IF(OR(INDEX(Bemenet!$E$2:$E$301,$M4925)="",INDEX(Bemenet!$F$2:$F$301,$M4925)=""),"",MAX(INDEX(Bemenet!$E$2:$E$301,$M4925),INDEX(Szabalyok!$A:$A,$N4925))))</f>
        <v/>
      </c>
      <c r="C4925" s="4" t="str">
        <f>IF($B4925="","",MIN(INDEX(Bemenet!$F$2:$F$301,$M4925),INDEX(Szabalyok!$B:$B,$N4925)))</f>
        <v/>
      </c>
      <c r="D4925" s="5" t="str">
        <f>IF(AND($B4925&lt;&gt;"",$C4925&lt;&gt;"",$B4925&lt;=$C4925),INDEX(Bemenet!$G$2:$G$301,$M4925),"")</f>
        <v/>
      </c>
      <c r="E4925" s="6" t="str">
        <f>IF(AND($B4925&lt;&gt;"",$C4925&lt;&gt;"",$B4925&lt;=$C4925),INDEX(Bemenet!$D$2:$D$301,$M4925),"")</f>
        <v/>
      </c>
      <c r="F4925" s="5" t="str">
        <f t="shared" si="684"/>
        <v/>
      </c>
      <c r="G4925" s="5" t="str">
        <f t="shared" si="685"/>
        <v/>
      </c>
      <c r="H4925" s="9" t="str">
        <f t="shared" si="686"/>
        <v/>
      </c>
      <c r="I4925" s="5" t="str">
        <f t="shared" si="687"/>
        <v/>
      </c>
      <c r="J4925" s="5" t="str">
        <f>IF(OR($L4925="",NOT(COUNTIFS($L$2:$L4925,$L4925)=1)),"",SUMIFS($G:$G,$L:$L,$L4925))</f>
        <v/>
      </c>
      <c r="K4925" s="5" t="str">
        <f>IF(OR($L4925="",NOT(COUNTIFS($L$2:$L4925,$L4925)=1)),"",SUMIFS($I:$I,$L:$L,$L4925))</f>
        <v/>
      </c>
      <c r="L4925" s="6" t="str">
        <f t="shared" si="688"/>
        <v/>
      </c>
      <c r="M4925" s="6">
        <f t="shared" si="689"/>
        <v>197</v>
      </c>
      <c r="N4925" s="6">
        <f t="shared" si="690"/>
        <v>25</v>
      </c>
      <c r="O4925" s="9" t="str">
        <f>IF(AND($B4925&lt;&gt;"",$C4925&lt;&gt;"",$B4925&lt;=$C4925),INDEX(Szabalyok!$C:$C,$N4925),"")</f>
        <v/>
      </c>
      <c r="P4925">
        <f t="shared" si="692"/>
        <v>0</v>
      </c>
    </row>
    <row r="4926" spans="1:16" x14ac:dyDescent="0.35">
      <c r="A4926">
        <f t="shared" si="691"/>
        <v>0</v>
      </c>
      <c r="B4926" s="4" t="str">
        <f>IF($M4926&gt;300,"",IF(OR(INDEX(Bemenet!$E$2:$E$301,$M4926)="",INDEX(Bemenet!$F$2:$F$301,$M4926)=""),"",MAX(INDEX(Bemenet!$E$2:$E$301,$M4926),INDEX(Szabalyok!$A:$A,$N4926))))</f>
        <v/>
      </c>
      <c r="C4926" s="4" t="str">
        <f>IF($B4926="","",MIN(INDEX(Bemenet!$F$2:$F$301,$M4926),INDEX(Szabalyok!$B:$B,$N4926)))</f>
        <v/>
      </c>
      <c r="D4926" s="5" t="str">
        <f>IF(AND($B4926&lt;&gt;"",$C4926&lt;&gt;"",$B4926&lt;=$C4926),INDEX(Bemenet!$G$2:$G$301,$M4926),"")</f>
        <v/>
      </c>
      <c r="E4926" s="6" t="str">
        <f>IF(AND($B4926&lt;&gt;"",$C4926&lt;&gt;"",$B4926&lt;=$C4926),INDEX(Bemenet!$D$2:$D$301,$M4926),"")</f>
        <v/>
      </c>
      <c r="F4926" s="5" t="str">
        <f t="shared" si="684"/>
        <v/>
      </c>
      <c r="G4926" s="5" t="str">
        <f t="shared" si="685"/>
        <v/>
      </c>
      <c r="H4926" s="9" t="str">
        <f t="shared" si="686"/>
        <v/>
      </c>
      <c r="I4926" s="5" t="str">
        <f t="shared" si="687"/>
        <v/>
      </c>
      <c r="J4926" s="5" t="str">
        <f>IF(OR($L4926="",NOT(COUNTIFS($L$2:$L4926,$L4926)=1)),"",SUMIFS($G:$G,$L:$L,$L4926))</f>
        <v/>
      </c>
      <c r="K4926" s="5" t="str">
        <f>IF(OR($L4926="",NOT(COUNTIFS($L$2:$L4926,$L4926)=1)),"",SUMIFS($I:$I,$L:$L,$L4926))</f>
        <v/>
      </c>
      <c r="L4926" s="6" t="str">
        <f t="shared" si="688"/>
        <v/>
      </c>
      <c r="M4926" s="6">
        <f t="shared" si="689"/>
        <v>197</v>
      </c>
      <c r="N4926" s="6">
        <f t="shared" si="690"/>
        <v>26</v>
      </c>
      <c r="O4926" s="9" t="str">
        <f>IF(AND($B4926&lt;&gt;"",$C4926&lt;&gt;"",$B4926&lt;=$C4926),INDEX(Szabalyok!$C:$C,$N4926),"")</f>
        <v/>
      </c>
      <c r="P4926">
        <f t="shared" si="692"/>
        <v>0</v>
      </c>
    </row>
    <row r="4927" spans="1:16" x14ac:dyDescent="0.35">
      <c r="A4927">
        <f t="shared" si="691"/>
        <v>0</v>
      </c>
      <c r="B4927" s="4" t="str">
        <f>IF($M4927&gt;300,"",IF(OR(INDEX(Bemenet!$E$2:$E$301,$M4927)="",INDEX(Bemenet!$F$2:$F$301,$M4927)=""),"",MAX(INDEX(Bemenet!$E$2:$E$301,$M4927),INDEX(Szabalyok!$A:$A,$N4927))))</f>
        <v/>
      </c>
      <c r="C4927" s="4" t="str">
        <f>IF($B4927="","",MIN(INDEX(Bemenet!$F$2:$F$301,$M4927),INDEX(Szabalyok!$B:$B,$N4927)))</f>
        <v/>
      </c>
      <c r="D4927" s="5" t="str">
        <f>IF(AND($B4927&lt;&gt;"",$C4927&lt;&gt;"",$B4927&lt;=$C4927),INDEX(Bemenet!$G$2:$G$301,$M4927),"")</f>
        <v/>
      </c>
      <c r="E4927" s="6" t="str">
        <f>IF(AND($B4927&lt;&gt;"",$C4927&lt;&gt;"",$B4927&lt;=$C4927),INDEX(Bemenet!$D$2:$D$301,$M4927),"")</f>
        <v/>
      </c>
      <c r="F4927" s="5" t="str">
        <f t="shared" si="684"/>
        <v/>
      </c>
      <c r="G4927" s="5" t="str">
        <f t="shared" si="685"/>
        <v/>
      </c>
      <c r="H4927" s="9" t="str">
        <f t="shared" si="686"/>
        <v/>
      </c>
      <c r="I4927" s="5" t="str">
        <f t="shared" si="687"/>
        <v/>
      </c>
      <c r="J4927" s="5" t="str">
        <f>IF(OR($L4927="",NOT(COUNTIFS($L$2:$L4927,$L4927)=1)),"",SUMIFS($G:$G,$L:$L,$L4927))</f>
        <v/>
      </c>
      <c r="K4927" s="5" t="str">
        <f>IF(OR($L4927="",NOT(COUNTIFS($L$2:$L4927,$L4927)=1)),"",SUMIFS($I:$I,$L:$L,$L4927))</f>
        <v/>
      </c>
      <c r="L4927" s="6" t="str">
        <f t="shared" si="688"/>
        <v/>
      </c>
      <c r="M4927" s="6">
        <f t="shared" si="689"/>
        <v>198</v>
      </c>
      <c r="N4927" s="6">
        <f t="shared" si="690"/>
        <v>2</v>
      </c>
      <c r="O4927" s="9" t="str">
        <f>IF(AND($B4927&lt;&gt;"",$C4927&lt;&gt;"",$B4927&lt;=$C4927),INDEX(Szabalyok!$C:$C,$N4927),"")</f>
        <v/>
      </c>
      <c r="P4927">
        <f t="shared" si="692"/>
        <v>0</v>
      </c>
    </row>
    <row r="4928" spans="1:16" x14ac:dyDescent="0.35">
      <c r="A4928">
        <f t="shared" si="691"/>
        <v>0</v>
      </c>
      <c r="B4928" s="4" t="str">
        <f>IF($M4928&gt;300,"",IF(OR(INDEX(Bemenet!$E$2:$E$301,$M4928)="",INDEX(Bemenet!$F$2:$F$301,$M4928)=""),"",MAX(INDEX(Bemenet!$E$2:$E$301,$M4928),INDEX(Szabalyok!$A:$A,$N4928))))</f>
        <v/>
      </c>
      <c r="C4928" s="4" t="str">
        <f>IF($B4928="","",MIN(INDEX(Bemenet!$F$2:$F$301,$M4928),INDEX(Szabalyok!$B:$B,$N4928)))</f>
        <v/>
      </c>
      <c r="D4928" s="5" t="str">
        <f>IF(AND($B4928&lt;&gt;"",$C4928&lt;&gt;"",$B4928&lt;=$C4928),INDEX(Bemenet!$G$2:$G$301,$M4928),"")</f>
        <v/>
      </c>
      <c r="E4928" s="6" t="str">
        <f>IF(AND($B4928&lt;&gt;"",$C4928&lt;&gt;"",$B4928&lt;=$C4928),INDEX(Bemenet!$D$2:$D$301,$M4928),"")</f>
        <v/>
      </c>
      <c r="F4928" s="5" t="str">
        <f t="shared" si="684"/>
        <v/>
      </c>
      <c r="G4928" s="5" t="str">
        <f t="shared" si="685"/>
        <v/>
      </c>
      <c r="H4928" s="9" t="str">
        <f t="shared" si="686"/>
        <v/>
      </c>
      <c r="I4928" s="5" t="str">
        <f t="shared" si="687"/>
        <v/>
      </c>
      <c r="J4928" s="5" t="str">
        <f>IF(OR($L4928="",NOT(COUNTIFS($L$2:$L4928,$L4928)=1)),"",SUMIFS($G:$G,$L:$L,$L4928))</f>
        <v/>
      </c>
      <c r="K4928" s="5" t="str">
        <f>IF(OR($L4928="",NOT(COUNTIFS($L$2:$L4928,$L4928)=1)),"",SUMIFS($I:$I,$L:$L,$L4928))</f>
        <v/>
      </c>
      <c r="L4928" s="6" t="str">
        <f t="shared" si="688"/>
        <v/>
      </c>
      <c r="M4928" s="6">
        <f t="shared" si="689"/>
        <v>198</v>
      </c>
      <c r="N4928" s="6">
        <f t="shared" si="690"/>
        <v>3</v>
      </c>
      <c r="O4928" s="9" t="str">
        <f>IF(AND($B4928&lt;&gt;"",$C4928&lt;&gt;"",$B4928&lt;=$C4928),INDEX(Szabalyok!$C:$C,$N4928),"")</f>
        <v/>
      </c>
      <c r="P4928">
        <f t="shared" si="692"/>
        <v>0</v>
      </c>
    </row>
    <row r="4929" spans="1:16" x14ac:dyDescent="0.35">
      <c r="A4929">
        <f t="shared" si="691"/>
        <v>0</v>
      </c>
      <c r="B4929" s="4" t="str">
        <f>IF($M4929&gt;300,"",IF(OR(INDEX(Bemenet!$E$2:$E$301,$M4929)="",INDEX(Bemenet!$F$2:$F$301,$M4929)=""),"",MAX(INDEX(Bemenet!$E$2:$E$301,$M4929),INDEX(Szabalyok!$A:$A,$N4929))))</f>
        <v/>
      </c>
      <c r="C4929" s="4" t="str">
        <f>IF($B4929="","",MIN(INDEX(Bemenet!$F$2:$F$301,$M4929),INDEX(Szabalyok!$B:$B,$N4929)))</f>
        <v/>
      </c>
      <c r="D4929" s="5" t="str">
        <f>IF(AND($B4929&lt;&gt;"",$C4929&lt;&gt;"",$B4929&lt;=$C4929),INDEX(Bemenet!$G$2:$G$301,$M4929),"")</f>
        <v/>
      </c>
      <c r="E4929" s="6" t="str">
        <f>IF(AND($B4929&lt;&gt;"",$C4929&lt;&gt;"",$B4929&lt;=$C4929),INDEX(Bemenet!$D$2:$D$301,$M4929),"")</f>
        <v/>
      </c>
      <c r="F4929" s="5" t="str">
        <f t="shared" si="684"/>
        <v/>
      </c>
      <c r="G4929" s="5" t="str">
        <f t="shared" si="685"/>
        <v/>
      </c>
      <c r="H4929" s="9" t="str">
        <f t="shared" si="686"/>
        <v/>
      </c>
      <c r="I4929" s="5" t="str">
        <f t="shared" si="687"/>
        <v/>
      </c>
      <c r="J4929" s="5" t="str">
        <f>IF(OR($L4929="",NOT(COUNTIFS($L$2:$L4929,$L4929)=1)),"",SUMIFS($G:$G,$L:$L,$L4929))</f>
        <v/>
      </c>
      <c r="K4929" s="5" t="str">
        <f>IF(OR($L4929="",NOT(COUNTIFS($L$2:$L4929,$L4929)=1)),"",SUMIFS($I:$I,$L:$L,$L4929))</f>
        <v/>
      </c>
      <c r="L4929" s="6" t="str">
        <f t="shared" si="688"/>
        <v/>
      </c>
      <c r="M4929" s="6">
        <f t="shared" si="689"/>
        <v>198</v>
      </c>
      <c r="N4929" s="6">
        <f t="shared" si="690"/>
        <v>4</v>
      </c>
      <c r="O4929" s="9" t="str">
        <f>IF(AND($B4929&lt;&gt;"",$C4929&lt;&gt;"",$B4929&lt;=$C4929),INDEX(Szabalyok!$C:$C,$N4929),"")</f>
        <v/>
      </c>
      <c r="P4929">
        <f t="shared" si="692"/>
        <v>0</v>
      </c>
    </row>
    <row r="4930" spans="1:16" x14ac:dyDescent="0.35">
      <c r="A4930">
        <f t="shared" si="691"/>
        <v>0</v>
      </c>
      <c r="B4930" s="4" t="str">
        <f>IF($M4930&gt;300,"",IF(OR(INDEX(Bemenet!$E$2:$E$301,$M4930)="",INDEX(Bemenet!$F$2:$F$301,$M4930)=""),"",MAX(INDEX(Bemenet!$E$2:$E$301,$M4930),INDEX(Szabalyok!$A:$A,$N4930))))</f>
        <v/>
      </c>
      <c r="C4930" s="4" t="str">
        <f>IF($B4930="","",MIN(INDEX(Bemenet!$F$2:$F$301,$M4930),INDEX(Szabalyok!$B:$B,$N4930)))</f>
        <v/>
      </c>
      <c r="D4930" s="5" t="str">
        <f>IF(AND($B4930&lt;&gt;"",$C4930&lt;&gt;"",$B4930&lt;=$C4930),INDEX(Bemenet!$G$2:$G$301,$M4930),"")</f>
        <v/>
      </c>
      <c r="E4930" s="6" t="str">
        <f>IF(AND($B4930&lt;&gt;"",$C4930&lt;&gt;"",$B4930&lt;=$C4930),INDEX(Bemenet!$D$2:$D$301,$M4930),"")</f>
        <v/>
      </c>
      <c r="F4930" s="5" t="str">
        <f t="shared" ref="F4930:F4993" si="693">IF(AND($B4930&lt;&gt;"",$C4930&lt;&gt;"",$B4930&lt;=$C4930),$C4930-$B4930+1,"")</f>
        <v/>
      </c>
      <c r="G4930" s="5" t="str">
        <f t="shared" ref="G4930:G4993" si="694">IF($F4930="","",$F4930*$D4930)</f>
        <v/>
      </c>
      <c r="H4930" s="9" t="str">
        <f t="shared" ref="H4930:H4993" si="695">IF($G4930="","",$O4930)</f>
        <v/>
      </c>
      <c r="I4930" s="5" t="str">
        <f t="shared" ref="I4930:I4993" si="696">IF($G4930="","",$G4930*IF($H4930="",$O4930,$H4930)/100)</f>
        <v/>
      </c>
      <c r="J4930" s="5" t="str">
        <f>IF(OR($L4930="",NOT(COUNTIFS($L$2:$L4930,$L4930)=1)),"",SUMIFS($G:$G,$L:$L,$L4930))</f>
        <v/>
      </c>
      <c r="K4930" s="5" t="str">
        <f>IF(OR($L4930="",NOT(COUNTIFS($L$2:$L4930,$L4930)=1)),"",SUMIFS($I:$I,$L:$L,$L4930))</f>
        <v/>
      </c>
      <c r="L4930" s="6" t="str">
        <f t="shared" ref="L4930:L4993" si="697">IF($B4930="","",YEAR($B4930))</f>
        <v/>
      </c>
      <c r="M4930" s="6">
        <f t="shared" ref="M4930:M4993" si="698">INT((ROW()-2)/25)+1</f>
        <v>198</v>
      </c>
      <c r="N4930" s="6">
        <f t="shared" ref="N4930:N4993" si="699">MOD(ROW()-2,25)+2</f>
        <v>5</v>
      </c>
      <c r="O4930" s="9" t="str">
        <f>IF(AND($B4930&lt;&gt;"",$C4930&lt;&gt;"",$B4930&lt;=$C4930),INDEX(Szabalyok!$C:$C,$N4930),"")</f>
        <v/>
      </c>
      <c r="P4930">
        <f t="shared" si="692"/>
        <v>0</v>
      </c>
    </row>
    <row r="4931" spans="1:16" x14ac:dyDescent="0.35">
      <c r="A4931">
        <f t="shared" si="691"/>
        <v>0</v>
      </c>
      <c r="B4931" s="4" t="str">
        <f>IF($M4931&gt;300,"",IF(OR(INDEX(Bemenet!$E$2:$E$301,$M4931)="",INDEX(Bemenet!$F$2:$F$301,$M4931)=""),"",MAX(INDEX(Bemenet!$E$2:$E$301,$M4931),INDEX(Szabalyok!$A:$A,$N4931))))</f>
        <v/>
      </c>
      <c r="C4931" s="4" t="str">
        <f>IF($B4931="","",MIN(INDEX(Bemenet!$F$2:$F$301,$M4931),INDEX(Szabalyok!$B:$B,$N4931)))</f>
        <v/>
      </c>
      <c r="D4931" s="5" t="str">
        <f>IF(AND($B4931&lt;&gt;"",$C4931&lt;&gt;"",$B4931&lt;=$C4931),INDEX(Bemenet!$G$2:$G$301,$M4931),"")</f>
        <v/>
      </c>
      <c r="E4931" s="6" t="str">
        <f>IF(AND($B4931&lt;&gt;"",$C4931&lt;&gt;"",$B4931&lt;=$C4931),INDEX(Bemenet!$D$2:$D$301,$M4931),"")</f>
        <v/>
      </c>
      <c r="F4931" s="5" t="str">
        <f t="shared" si="693"/>
        <v/>
      </c>
      <c r="G4931" s="5" t="str">
        <f t="shared" si="694"/>
        <v/>
      </c>
      <c r="H4931" s="9" t="str">
        <f t="shared" si="695"/>
        <v/>
      </c>
      <c r="I4931" s="5" t="str">
        <f t="shared" si="696"/>
        <v/>
      </c>
      <c r="J4931" s="5" t="str">
        <f>IF(OR($L4931="",NOT(COUNTIFS($L$2:$L4931,$L4931)=1)),"",SUMIFS($G:$G,$L:$L,$L4931))</f>
        <v/>
      </c>
      <c r="K4931" s="5" t="str">
        <f>IF(OR($L4931="",NOT(COUNTIFS($L$2:$L4931,$L4931)=1)),"",SUMIFS($I:$I,$L:$L,$L4931))</f>
        <v/>
      </c>
      <c r="L4931" s="6" t="str">
        <f t="shared" si="697"/>
        <v/>
      </c>
      <c r="M4931" s="6">
        <f t="shared" si="698"/>
        <v>198</v>
      </c>
      <c r="N4931" s="6">
        <f t="shared" si="699"/>
        <v>6</v>
      </c>
      <c r="O4931" s="9" t="str">
        <f>IF(AND($B4931&lt;&gt;"",$C4931&lt;&gt;"",$B4931&lt;=$C4931),INDEX(Szabalyok!$C:$C,$N4931),"")</f>
        <v/>
      </c>
      <c r="P4931">
        <f t="shared" si="692"/>
        <v>0</v>
      </c>
    </row>
    <row r="4932" spans="1:16" x14ac:dyDescent="0.35">
      <c r="A4932">
        <f t="shared" ref="A4932:A4995" si="700">IF(P4932=P4931,0,P4932)</f>
        <v>0</v>
      </c>
      <c r="B4932" s="4" t="str">
        <f>IF($M4932&gt;300,"",IF(OR(INDEX(Bemenet!$E$2:$E$301,$M4932)="",INDEX(Bemenet!$F$2:$F$301,$M4932)=""),"",MAX(INDEX(Bemenet!$E$2:$E$301,$M4932),INDEX(Szabalyok!$A:$A,$N4932))))</f>
        <v/>
      </c>
      <c r="C4932" s="4" t="str">
        <f>IF($B4932="","",MIN(INDEX(Bemenet!$F$2:$F$301,$M4932),INDEX(Szabalyok!$B:$B,$N4932)))</f>
        <v/>
      </c>
      <c r="D4932" s="5" t="str">
        <f>IF(AND($B4932&lt;&gt;"",$C4932&lt;&gt;"",$B4932&lt;=$C4932),INDEX(Bemenet!$G$2:$G$301,$M4932),"")</f>
        <v/>
      </c>
      <c r="E4932" s="6" t="str">
        <f>IF(AND($B4932&lt;&gt;"",$C4932&lt;&gt;"",$B4932&lt;=$C4932),INDEX(Bemenet!$D$2:$D$301,$M4932),"")</f>
        <v/>
      </c>
      <c r="F4932" s="5" t="str">
        <f t="shared" si="693"/>
        <v/>
      </c>
      <c r="G4932" s="5" t="str">
        <f t="shared" si="694"/>
        <v/>
      </c>
      <c r="H4932" s="9" t="str">
        <f t="shared" si="695"/>
        <v/>
      </c>
      <c r="I4932" s="5" t="str">
        <f t="shared" si="696"/>
        <v/>
      </c>
      <c r="J4932" s="5" t="str">
        <f>IF(OR($L4932="",NOT(COUNTIFS($L$2:$L4932,$L4932)=1)),"",SUMIFS($G:$G,$L:$L,$L4932))</f>
        <v/>
      </c>
      <c r="K4932" s="5" t="str">
        <f>IF(OR($L4932="",NOT(COUNTIFS($L$2:$L4932,$L4932)=1)),"",SUMIFS($I:$I,$L:$L,$L4932))</f>
        <v/>
      </c>
      <c r="L4932" s="6" t="str">
        <f t="shared" si="697"/>
        <v/>
      </c>
      <c r="M4932" s="6">
        <f t="shared" si="698"/>
        <v>198</v>
      </c>
      <c r="N4932" s="6">
        <f t="shared" si="699"/>
        <v>7</v>
      </c>
      <c r="O4932" s="9" t="str">
        <f>IF(AND($B4932&lt;&gt;"",$C4932&lt;&gt;"",$B4932&lt;=$C4932),INDEX(Szabalyok!$C:$C,$N4932),"")</f>
        <v/>
      </c>
      <c r="P4932">
        <f t="shared" ref="P4932:P4995" si="701">IF(D4932="",P4931,P4931+1)</f>
        <v>0</v>
      </c>
    </row>
    <row r="4933" spans="1:16" x14ac:dyDescent="0.35">
      <c r="A4933">
        <f t="shared" si="700"/>
        <v>0</v>
      </c>
      <c r="B4933" s="4" t="str">
        <f>IF($M4933&gt;300,"",IF(OR(INDEX(Bemenet!$E$2:$E$301,$M4933)="",INDEX(Bemenet!$F$2:$F$301,$M4933)=""),"",MAX(INDEX(Bemenet!$E$2:$E$301,$M4933),INDEX(Szabalyok!$A:$A,$N4933))))</f>
        <v/>
      </c>
      <c r="C4933" s="4" t="str">
        <f>IF($B4933="","",MIN(INDEX(Bemenet!$F$2:$F$301,$M4933),INDEX(Szabalyok!$B:$B,$N4933)))</f>
        <v/>
      </c>
      <c r="D4933" s="5" t="str">
        <f>IF(AND($B4933&lt;&gt;"",$C4933&lt;&gt;"",$B4933&lt;=$C4933),INDEX(Bemenet!$G$2:$G$301,$M4933),"")</f>
        <v/>
      </c>
      <c r="E4933" s="6" t="str">
        <f>IF(AND($B4933&lt;&gt;"",$C4933&lt;&gt;"",$B4933&lt;=$C4933),INDEX(Bemenet!$D$2:$D$301,$M4933),"")</f>
        <v/>
      </c>
      <c r="F4933" s="5" t="str">
        <f t="shared" si="693"/>
        <v/>
      </c>
      <c r="G4933" s="5" t="str">
        <f t="shared" si="694"/>
        <v/>
      </c>
      <c r="H4933" s="9" t="str">
        <f t="shared" si="695"/>
        <v/>
      </c>
      <c r="I4933" s="5" t="str">
        <f t="shared" si="696"/>
        <v/>
      </c>
      <c r="J4933" s="5" t="str">
        <f>IF(OR($L4933="",NOT(COUNTIFS($L$2:$L4933,$L4933)=1)),"",SUMIFS($G:$G,$L:$L,$L4933))</f>
        <v/>
      </c>
      <c r="K4933" s="5" t="str">
        <f>IF(OR($L4933="",NOT(COUNTIFS($L$2:$L4933,$L4933)=1)),"",SUMIFS($I:$I,$L:$L,$L4933))</f>
        <v/>
      </c>
      <c r="L4933" s="6" t="str">
        <f t="shared" si="697"/>
        <v/>
      </c>
      <c r="M4933" s="6">
        <f t="shared" si="698"/>
        <v>198</v>
      </c>
      <c r="N4933" s="6">
        <f t="shared" si="699"/>
        <v>8</v>
      </c>
      <c r="O4933" s="9" t="str">
        <f>IF(AND($B4933&lt;&gt;"",$C4933&lt;&gt;"",$B4933&lt;=$C4933),INDEX(Szabalyok!$C:$C,$N4933),"")</f>
        <v/>
      </c>
      <c r="P4933">
        <f t="shared" si="701"/>
        <v>0</v>
      </c>
    </row>
    <row r="4934" spans="1:16" x14ac:dyDescent="0.35">
      <c r="A4934">
        <f t="shared" si="700"/>
        <v>0</v>
      </c>
      <c r="B4934" s="4" t="str">
        <f>IF($M4934&gt;300,"",IF(OR(INDEX(Bemenet!$E$2:$E$301,$M4934)="",INDEX(Bemenet!$F$2:$F$301,$M4934)=""),"",MAX(INDEX(Bemenet!$E$2:$E$301,$M4934),INDEX(Szabalyok!$A:$A,$N4934))))</f>
        <v/>
      </c>
      <c r="C4934" s="4" t="str">
        <f>IF($B4934="","",MIN(INDEX(Bemenet!$F$2:$F$301,$M4934),INDEX(Szabalyok!$B:$B,$N4934)))</f>
        <v/>
      </c>
      <c r="D4934" s="5" t="str">
        <f>IF(AND($B4934&lt;&gt;"",$C4934&lt;&gt;"",$B4934&lt;=$C4934),INDEX(Bemenet!$G$2:$G$301,$M4934),"")</f>
        <v/>
      </c>
      <c r="E4934" s="6" t="str">
        <f>IF(AND($B4934&lt;&gt;"",$C4934&lt;&gt;"",$B4934&lt;=$C4934),INDEX(Bemenet!$D$2:$D$301,$M4934),"")</f>
        <v/>
      </c>
      <c r="F4934" s="5" t="str">
        <f t="shared" si="693"/>
        <v/>
      </c>
      <c r="G4934" s="5" t="str">
        <f t="shared" si="694"/>
        <v/>
      </c>
      <c r="H4934" s="9" t="str">
        <f t="shared" si="695"/>
        <v/>
      </c>
      <c r="I4934" s="5" t="str">
        <f t="shared" si="696"/>
        <v/>
      </c>
      <c r="J4934" s="5" t="str">
        <f>IF(OR($L4934="",NOT(COUNTIFS($L$2:$L4934,$L4934)=1)),"",SUMIFS($G:$G,$L:$L,$L4934))</f>
        <v/>
      </c>
      <c r="K4934" s="5" t="str">
        <f>IF(OR($L4934="",NOT(COUNTIFS($L$2:$L4934,$L4934)=1)),"",SUMIFS($I:$I,$L:$L,$L4934))</f>
        <v/>
      </c>
      <c r="L4934" s="6" t="str">
        <f t="shared" si="697"/>
        <v/>
      </c>
      <c r="M4934" s="6">
        <f t="shared" si="698"/>
        <v>198</v>
      </c>
      <c r="N4934" s="6">
        <f t="shared" si="699"/>
        <v>9</v>
      </c>
      <c r="O4934" s="9" t="str">
        <f>IF(AND($B4934&lt;&gt;"",$C4934&lt;&gt;"",$B4934&lt;=$C4934),INDEX(Szabalyok!$C:$C,$N4934),"")</f>
        <v/>
      </c>
      <c r="P4934">
        <f t="shared" si="701"/>
        <v>0</v>
      </c>
    </row>
    <row r="4935" spans="1:16" x14ac:dyDescent="0.35">
      <c r="A4935">
        <f t="shared" si="700"/>
        <v>0</v>
      </c>
      <c r="B4935" s="4" t="str">
        <f>IF($M4935&gt;300,"",IF(OR(INDEX(Bemenet!$E$2:$E$301,$M4935)="",INDEX(Bemenet!$F$2:$F$301,$M4935)=""),"",MAX(INDEX(Bemenet!$E$2:$E$301,$M4935),INDEX(Szabalyok!$A:$A,$N4935))))</f>
        <v/>
      </c>
      <c r="C4935" s="4" t="str">
        <f>IF($B4935="","",MIN(INDEX(Bemenet!$F$2:$F$301,$M4935),INDEX(Szabalyok!$B:$B,$N4935)))</f>
        <v/>
      </c>
      <c r="D4935" s="5" t="str">
        <f>IF(AND($B4935&lt;&gt;"",$C4935&lt;&gt;"",$B4935&lt;=$C4935),INDEX(Bemenet!$G$2:$G$301,$M4935),"")</f>
        <v/>
      </c>
      <c r="E4935" s="6" t="str">
        <f>IF(AND($B4935&lt;&gt;"",$C4935&lt;&gt;"",$B4935&lt;=$C4935),INDEX(Bemenet!$D$2:$D$301,$M4935),"")</f>
        <v/>
      </c>
      <c r="F4935" s="5" t="str">
        <f t="shared" si="693"/>
        <v/>
      </c>
      <c r="G4935" s="5" t="str">
        <f t="shared" si="694"/>
        <v/>
      </c>
      <c r="H4935" s="9" t="str">
        <f t="shared" si="695"/>
        <v/>
      </c>
      <c r="I4935" s="5" t="str">
        <f t="shared" si="696"/>
        <v/>
      </c>
      <c r="J4935" s="5" t="str">
        <f>IF(OR($L4935="",NOT(COUNTIFS($L$2:$L4935,$L4935)=1)),"",SUMIFS($G:$G,$L:$L,$L4935))</f>
        <v/>
      </c>
      <c r="K4935" s="5" t="str">
        <f>IF(OR($L4935="",NOT(COUNTIFS($L$2:$L4935,$L4935)=1)),"",SUMIFS($I:$I,$L:$L,$L4935))</f>
        <v/>
      </c>
      <c r="L4935" s="6" t="str">
        <f t="shared" si="697"/>
        <v/>
      </c>
      <c r="M4935" s="6">
        <f t="shared" si="698"/>
        <v>198</v>
      </c>
      <c r="N4935" s="6">
        <f t="shared" si="699"/>
        <v>10</v>
      </c>
      <c r="O4935" s="9" t="str">
        <f>IF(AND($B4935&lt;&gt;"",$C4935&lt;&gt;"",$B4935&lt;=$C4935),INDEX(Szabalyok!$C:$C,$N4935),"")</f>
        <v/>
      </c>
      <c r="P4935">
        <f t="shared" si="701"/>
        <v>0</v>
      </c>
    </row>
    <row r="4936" spans="1:16" x14ac:dyDescent="0.35">
      <c r="A4936">
        <f t="shared" si="700"/>
        <v>0</v>
      </c>
      <c r="B4936" s="4" t="str">
        <f>IF($M4936&gt;300,"",IF(OR(INDEX(Bemenet!$E$2:$E$301,$M4936)="",INDEX(Bemenet!$F$2:$F$301,$M4936)=""),"",MAX(INDEX(Bemenet!$E$2:$E$301,$M4936),INDEX(Szabalyok!$A:$A,$N4936))))</f>
        <v/>
      </c>
      <c r="C4936" s="4" t="str">
        <f>IF($B4936="","",MIN(INDEX(Bemenet!$F$2:$F$301,$M4936),INDEX(Szabalyok!$B:$B,$N4936)))</f>
        <v/>
      </c>
      <c r="D4936" s="5" t="str">
        <f>IF(AND($B4936&lt;&gt;"",$C4936&lt;&gt;"",$B4936&lt;=$C4936),INDEX(Bemenet!$G$2:$G$301,$M4936),"")</f>
        <v/>
      </c>
      <c r="E4936" s="6" t="str">
        <f>IF(AND($B4936&lt;&gt;"",$C4936&lt;&gt;"",$B4936&lt;=$C4936),INDEX(Bemenet!$D$2:$D$301,$M4936),"")</f>
        <v/>
      </c>
      <c r="F4936" s="5" t="str">
        <f t="shared" si="693"/>
        <v/>
      </c>
      <c r="G4936" s="5" t="str">
        <f t="shared" si="694"/>
        <v/>
      </c>
      <c r="H4936" s="9" t="str">
        <f t="shared" si="695"/>
        <v/>
      </c>
      <c r="I4936" s="5" t="str">
        <f t="shared" si="696"/>
        <v/>
      </c>
      <c r="J4936" s="5" t="str">
        <f>IF(OR($L4936="",NOT(COUNTIFS($L$2:$L4936,$L4936)=1)),"",SUMIFS($G:$G,$L:$L,$L4936))</f>
        <v/>
      </c>
      <c r="K4936" s="5" t="str">
        <f>IF(OR($L4936="",NOT(COUNTIFS($L$2:$L4936,$L4936)=1)),"",SUMIFS($I:$I,$L:$L,$L4936))</f>
        <v/>
      </c>
      <c r="L4936" s="6" t="str">
        <f t="shared" si="697"/>
        <v/>
      </c>
      <c r="M4936" s="6">
        <f t="shared" si="698"/>
        <v>198</v>
      </c>
      <c r="N4936" s="6">
        <f t="shared" si="699"/>
        <v>11</v>
      </c>
      <c r="O4936" s="9" t="str">
        <f>IF(AND($B4936&lt;&gt;"",$C4936&lt;&gt;"",$B4936&lt;=$C4936),INDEX(Szabalyok!$C:$C,$N4936),"")</f>
        <v/>
      </c>
      <c r="P4936">
        <f t="shared" si="701"/>
        <v>0</v>
      </c>
    </row>
    <row r="4937" spans="1:16" x14ac:dyDescent="0.35">
      <c r="A4937">
        <f t="shared" si="700"/>
        <v>0</v>
      </c>
      <c r="B4937" s="4" t="str">
        <f>IF($M4937&gt;300,"",IF(OR(INDEX(Bemenet!$E$2:$E$301,$M4937)="",INDEX(Bemenet!$F$2:$F$301,$M4937)=""),"",MAX(INDEX(Bemenet!$E$2:$E$301,$M4937),INDEX(Szabalyok!$A:$A,$N4937))))</f>
        <v/>
      </c>
      <c r="C4937" s="4" t="str">
        <f>IF($B4937="","",MIN(INDEX(Bemenet!$F$2:$F$301,$M4937),INDEX(Szabalyok!$B:$B,$N4937)))</f>
        <v/>
      </c>
      <c r="D4937" s="5" t="str">
        <f>IF(AND($B4937&lt;&gt;"",$C4937&lt;&gt;"",$B4937&lt;=$C4937),INDEX(Bemenet!$G$2:$G$301,$M4937),"")</f>
        <v/>
      </c>
      <c r="E4937" s="6" t="str">
        <f>IF(AND($B4937&lt;&gt;"",$C4937&lt;&gt;"",$B4937&lt;=$C4937),INDEX(Bemenet!$D$2:$D$301,$M4937),"")</f>
        <v/>
      </c>
      <c r="F4937" s="5" t="str">
        <f t="shared" si="693"/>
        <v/>
      </c>
      <c r="G4937" s="5" t="str">
        <f t="shared" si="694"/>
        <v/>
      </c>
      <c r="H4937" s="9" t="str">
        <f t="shared" si="695"/>
        <v/>
      </c>
      <c r="I4937" s="5" t="str">
        <f t="shared" si="696"/>
        <v/>
      </c>
      <c r="J4937" s="5" t="str">
        <f>IF(OR($L4937="",NOT(COUNTIFS($L$2:$L4937,$L4937)=1)),"",SUMIFS($G:$G,$L:$L,$L4937))</f>
        <v/>
      </c>
      <c r="K4937" s="5" t="str">
        <f>IF(OR($L4937="",NOT(COUNTIFS($L$2:$L4937,$L4937)=1)),"",SUMIFS($I:$I,$L:$L,$L4937))</f>
        <v/>
      </c>
      <c r="L4937" s="6" t="str">
        <f t="shared" si="697"/>
        <v/>
      </c>
      <c r="M4937" s="6">
        <f t="shared" si="698"/>
        <v>198</v>
      </c>
      <c r="N4937" s="6">
        <f t="shared" si="699"/>
        <v>12</v>
      </c>
      <c r="O4937" s="9" t="str">
        <f>IF(AND($B4937&lt;&gt;"",$C4937&lt;&gt;"",$B4937&lt;=$C4937),INDEX(Szabalyok!$C:$C,$N4937),"")</f>
        <v/>
      </c>
      <c r="P4937">
        <f t="shared" si="701"/>
        <v>0</v>
      </c>
    </row>
    <row r="4938" spans="1:16" x14ac:dyDescent="0.35">
      <c r="A4938">
        <f t="shared" si="700"/>
        <v>0</v>
      </c>
      <c r="B4938" s="4" t="str">
        <f>IF($M4938&gt;300,"",IF(OR(INDEX(Bemenet!$E$2:$E$301,$M4938)="",INDEX(Bemenet!$F$2:$F$301,$M4938)=""),"",MAX(INDEX(Bemenet!$E$2:$E$301,$M4938),INDEX(Szabalyok!$A:$A,$N4938))))</f>
        <v/>
      </c>
      <c r="C4938" s="4" t="str">
        <f>IF($B4938="","",MIN(INDEX(Bemenet!$F$2:$F$301,$M4938),INDEX(Szabalyok!$B:$B,$N4938)))</f>
        <v/>
      </c>
      <c r="D4938" s="5" t="str">
        <f>IF(AND($B4938&lt;&gt;"",$C4938&lt;&gt;"",$B4938&lt;=$C4938),INDEX(Bemenet!$G$2:$G$301,$M4938),"")</f>
        <v/>
      </c>
      <c r="E4938" s="6" t="str">
        <f>IF(AND($B4938&lt;&gt;"",$C4938&lt;&gt;"",$B4938&lt;=$C4938),INDEX(Bemenet!$D$2:$D$301,$M4938),"")</f>
        <v/>
      </c>
      <c r="F4938" s="5" t="str">
        <f t="shared" si="693"/>
        <v/>
      </c>
      <c r="G4938" s="5" t="str">
        <f t="shared" si="694"/>
        <v/>
      </c>
      <c r="H4938" s="9" t="str">
        <f t="shared" si="695"/>
        <v/>
      </c>
      <c r="I4938" s="5" t="str">
        <f t="shared" si="696"/>
        <v/>
      </c>
      <c r="J4938" s="5" t="str">
        <f>IF(OR($L4938="",NOT(COUNTIFS($L$2:$L4938,$L4938)=1)),"",SUMIFS($G:$G,$L:$L,$L4938))</f>
        <v/>
      </c>
      <c r="K4938" s="5" t="str">
        <f>IF(OR($L4938="",NOT(COUNTIFS($L$2:$L4938,$L4938)=1)),"",SUMIFS($I:$I,$L:$L,$L4938))</f>
        <v/>
      </c>
      <c r="L4938" s="6" t="str">
        <f t="shared" si="697"/>
        <v/>
      </c>
      <c r="M4938" s="6">
        <f t="shared" si="698"/>
        <v>198</v>
      </c>
      <c r="N4938" s="6">
        <f t="shared" si="699"/>
        <v>13</v>
      </c>
      <c r="O4938" s="9" t="str">
        <f>IF(AND($B4938&lt;&gt;"",$C4938&lt;&gt;"",$B4938&lt;=$C4938),INDEX(Szabalyok!$C:$C,$N4938),"")</f>
        <v/>
      </c>
      <c r="P4938">
        <f t="shared" si="701"/>
        <v>0</v>
      </c>
    </row>
    <row r="4939" spans="1:16" x14ac:dyDescent="0.35">
      <c r="A4939">
        <f t="shared" si="700"/>
        <v>0</v>
      </c>
      <c r="B4939" s="4" t="str">
        <f>IF($M4939&gt;300,"",IF(OR(INDEX(Bemenet!$E$2:$E$301,$M4939)="",INDEX(Bemenet!$F$2:$F$301,$M4939)=""),"",MAX(INDEX(Bemenet!$E$2:$E$301,$M4939),INDEX(Szabalyok!$A:$A,$N4939))))</f>
        <v/>
      </c>
      <c r="C4939" s="4" t="str">
        <f>IF($B4939="","",MIN(INDEX(Bemenet!$F$2:$F$301,$M4939),INDEX(Szabalyok!$B:$B,$N4939)))</f>
        <v/>
      </c>
      <c r="D4939" s="5" t="str">
        <f>IF(AND($B4939&lt;&gt;"",$C4939&lt;&gt;"",$B4939&lt;=$C4939),INDEX(Bemenet!$G$2:$G$301,$M4939),"")</f>
        <v/>
      </c>
      <c r="E4939" s="6" t="str">
        <f>IF(AND($B4939&lt;&gt;"",$C4939&lt;&gt;"",$B4939&lt;=$C4939),INDEX(Bemenet!$D$2:$D$301,$M4939),"")</f>
        <v/>
      </c>
      <c r="F4939" s="5" t="str">
        <f t="shared" si="693"/>
        <v/>
      </c>
      <c r="G4939" s="5" t="str">
        <f t="shared" si="694"/>
        <v/>
      </c>
      <c r="H4939" s="9" t="str">
        <f t="shared" si="695"/>
        <v/>
      </c>
      <c r="I4939" s="5" t="str">
        <f t="shared" si="696"/>
        <v/>
      </c>
      <c r="J4939" s="5" t="str">
        <f>IF(OR($L4939="",NOT(COUNTIFS($L$2:$L4939,$L4939)=1)),"",SUMIFS($G:$G,$L:$L,$L4939))</f>
        <v/>
      </c>
      <c r="K4939" s="5" t="str">
        <f>IF(OR($L4939="",NOT(COUNTIFS($L$2:$L4939,$L4939)=1)),"",SUMIFS($I:$I,$L:$L,$L4939))</f>
        <v/>
      </c>
      <c r="L4939" s="6" t="str">
        <f t="shared" si="697"/>
        <v/>
      </c>
      <c r="M4939" s="6">
        <f t="shared" si="698"/>
        <v>198</v>
      </c>
      <c r="N4939" s="6">
        <f t="shared" si="699"/>
        <v>14</v>
      </c>
      <c r="O4939" s="9" t="str">
        <f>IF(AND($B4939&lt;&gt;"",$C4939&lt;&gt;"",$B4939&lt;=$C4939),INDEX(Szabalyok!$C:$C,$N4939),"")</f>
        <v/>
      </c>
      <c r="P4939">
        <f t="shared" si="701"/>
        <v>0</v>
      </c>
    </row>
    <row r="4940" spans="1:16" x14ac:dyDescent="0.35">
      <c r="A4940">
        <f t="shared" si="700"/>
        <v>0</v>
      </c>
      <c r="B4940" s="4" t="str">
        <f>IF($M4940&gt;300,"",IF(OR(INDEX(Bemenet!$E$2:$E$301,$M4940)="",INDEX(Bemenet!$F$2:$F$301,$M4940)=""),"",MAX(INDEX(Bemenet!$E$2:$E$301,$M4940),INDEX(Szabalyok!$A:$A,$N4940))))</f>
        <v/>
      </c>
      <c r="C4940" s="4" t="str">
        <f>IF($B4940="","",MIN(INDEX(Bemenet!$F$2:$F$301,$M4940),INDEX(Szabalyok!$B:$B,$N4940)))</f>
        <v/>
      </c>
      <c r="D4940" s="5" t="str">
        <f>IF(AND($B4940&lt;&gt;"",$C4940&lt;&gt;"",$B4940&lt;=$C4940),INDEX(Bemenet!$G$2:$G$301,$M4940),"")</f>
        <v/>
      </c>
      <c r="E4940" s="6" t="str">
        <f>IF(AND($B4940&lt;&gt;"",$C4940&lt;&gt;"",$B4940&lt;=$C4940),INDEX(Bemenet!$D$2:$D$301,$M4940),"")</f>
        <v/>
      </c>
      <c r="F4940" s="5" t="str">
        <f t="shared" si="693"/>
        <v/>
      </c>
      <c r="G4940" s="5" t="str">
        <f t="shared" si="694"/>
        <v/>
      </c>
      <c r="H4940" s="9" t="str">
        <f t="shared" si="695"/>
        <v/>
      </c>
      <c r="I4940" s="5" t="str">
        <f t="shared" si="696"/>
        <v/>
      </c>
      <c r="J4940" s="5" t="str">
        <f>IF(OR($L4940="",NOT(COUNTIFS($L$2:$L4940,$L4940)=1)),"",SUMIFS($G:$G,$L:$L,$L4940))</f>
        <v/>
      </c>
      <c r="K4940" s="5" t="str">
        <f>IF(OR($L4940="",NOT(COUNTIFS($L$2:$L4940,$L4940)=1)),"",SUMIFS($I:$I,$L:$L,$L4940))</f>
        <v/>
      </c>
      <c r="L4940" s="6" t="str">
        <f t="shared" si="697"/>
        <v/>
      </c>
      <c r="M4940" s="6">
        <f t="shared" si="698"/>
        <v>198</v>
      </c>
      <c r="N4940" s="6">
        <f t="shared" si="699"/>
        <v>15</v>
      </c>
      <c r="O4940" s="9" t="str">
        <f>IF(AND($B4940&lt;&gt;"",$C4940&lt;&gt;"",$B4940&lt;=$C4940),INDEX(Szabalyok!$C:$C,$N4940),"")</f>
        <v/>
      </c>
      <c r="P4940">
        <f t="shared" si="701"/>
        <v>0</v>
      </c>
    </row>
    <row r="4941" spans="1:16" x14ac:dyDescent="0.35">
      <c r="A4941">
        <f t="shared" si="700"/>
        <v>0</v>
      </c>
      <c r="B4941" s="4" t="str">
        <f>IF($M4941&gt;300,"",IF(OR(INDEX(Bemenet!$E$2:$E$301,$M4941)="",INDEX(Bemenet!$F$2:$F$301,$M4941)=""),"",MAX(INDEX(Bemenet!$E$2:$E$301,$M4941),INDEX(Szabalyok!$A:$A,$N4941))))</f>
        <v/>
      </c>
      <c r="C4941" s="4" t="str">
        <f>IF($B4941="","",MIN(INDEX(Bemenet!$F$2:$F$301,$M4941),INDEX(Szabalyok!$B:$B,$N4941)))</f>
        <v/>
      </c>
      <c r="D4941" s="5" t="str">
        <f>IF(AND($B4941&lt;&gt;"",$C4941&lt;&gt;"",$B4941&lt;=$C4941),INDEX(Bemenet!$G$2:$G$301,$M4941),"")</f>
        <v/>
      </c>
      <c r="E4941" s="6" t="str">
        <f>IF(AND($B4941&lt;&gt;"",$C4941&lt;&gt;"",$B4941&lt;=$C4941),INDEX(Bemenet!$D$2:$D$301,$M4941),"")</f>
        <v/>
      </c>
      <c r="F4941" s="5" t="str">
        <f t="shared" si="693"/>
        <v/>
      </c>
      <c r="G4941" s="5" t="str">
        <f t="shared" si="694"/>
        <v/>
      </c>
      <c r="H4941" s="9" t="str">
        <f t="shared" si="695"/>
        <v/>
      </c>
      <c r="I4941" s="5" t="str">
        <f t="shared" si="696"/>
        <v/>
      </c>
      <c r="J4941" s="5" t="str">
        <f>IF(OR($L4941="",NOT(COUNTIFS($L$2:$L4941,$L4941)=1)),"",SUMIFS($G:$G,$L:$L,$L4941))</f>
        <v/>
      </c>
      <c r="K4941" s="5" t="str">
        <f>IF(OR($L4941="",NOT(COUNTIFS($L$2:$L4941,$L4941)=1)),"",SUMIFS($I:$I,$L:$L,$L4941))</f>
        <v/>
      </c>
      <c r="L4941" s="6" t="str">
        <f t="shared" si="697"/>
        <v/>
      </c>
      <c r="M4941" s="6">
        <f t="shared" si="698"/>
        <v>198</v>
      </c>
      <c r="N4941" s="6">
        <f t="shared" si="699"/>
        <v>16</v>
      </c>
      <c r="O4941" s="9" t="str">
        <f>IF(AND($B4941&lt;&gt;"",$C4941&lt;&gt;"",$B4941&lt;=$C4941),INDEX(Szabalyok!$C:$C,$N4941),"")</f>
        <v/>
      </c>
      <c r="P4941">
        <f t="shared" si="701"/>
        <v>0</v>
      </c>
    </row>
    <row r="4942" spans="1:16" x14ac:dyDescent="0.35">
      <c r="A4942">
        <f t="shared" si="700"/>
        <v>0</v>
      </c>
      <c r="B4942" s="4" t="str">
        <f>IF($M4942&gt;300,"",IF(OR(INDEX(Bemenet!$E$2:$E$301,$M4942)="",INDEX(Bemenet!$F$2:$F$301,$M4942)=""),"",MAX(INDEX(Bemenet!$E$2:$E$301,$M4942),INDEX(Szabalyok!$A:$A,$N4942))))</f>
        <v/>
      </c>
      <c r="C4942" s="4" t="str">
        <f>IF($B4942="","",MIN(INDEX(Bemenet!$F$2:$F$301,$M4942),INDEX(Szabalyok!$B:$B,$N4942)))</f>
        <v/>
      </c>
      <c r="D4942" s="5" t="str">
        <f>IF(AND($B4942&lt;&gt;"",$C4942&lt;&gt;"",$B4942&lt;=$C4942),INDEX(Bemenet!$G$2:$G$301,$M4942),"")</f>
        <v/>
      </c>
      <c r="E4942" s="6" t="str">
        <f>IF(AND($B4942&lt;&gt;"",$C4942&lt;&gt;"",$B4942&lt;=$C4942),INDEX(Bemenet!$D$2:$D$301,$M4942),"")</f>
        <v/>
      </c>
      <c r="F4942" s="5" t="str">
        <f t="shared" si="693"/>
        <v/>
      </c>
      <c r="G4942" s="5" t="str">
        <f t="shared" si="694"/>
        <v/>
      </c>
      <c r="H4942" s="9" t="str">
        <f t="shared" si="695"/>
        <v/>
      </c>
      <c r="I4942" s="5" t="str">
        <f t="shared" si="696"/>
        <v/>
      </c>
      <c r="J4942" s="5" t="str">
        <f>IF(OR($L4942="",NOT(COUNTIFS($L$2:$L4942,$L4942)=1)),"",SUMIFS($G:$G,$L:$L,$L4942))</f>
        <v/>
      </c>
      <c r="K4942" s="5" t="str">
        <f>IF(OR($L4942="",NOT(COUNTIFS($L$2:$L4942,$L4942)=1)),"",SUMIFS($I:$I,$L:$L,$L4942))</f>
        <v/>
      </c>
      <c r="L4942" s="6" t="str">
        <f t="shared" si="697"/>
        <v/>
      </c>
      <c r="M4942" s="6">
        <f t="shared" si="698"/>
        <v>198</v>
      </c>
      <c r="N4942" s="6">
        <f t="shared" si="699"/>
        <v>17</v>
      </c>
      <c r="O4942" s="9" t="str">
        <f>IF(AND($B4942&lt;&gt;"",$C4942&lt;&gt;"",$B4942&lt;=$C4942),INDEX(Szabalyok!$C:$C,$N4942),"")</f>
        <v/>
      </c>
      <c r="P4942">
        <f t="shared" si="701"/>
        <v>0</v>
      </c>
    </row>
    <row r="4943" spans="1:16" x14ac:dyDescent="0.35">
      <c r="A4943">
        <f t="shared" si="700"/>
        <v>0</v>
      </c>
      <c r="B4943" s="4" t="str">
        <f>IF($M4943&gt;300,"",IF(OR(INDEX(Bemenet!$E$2:$E$301,$M4943)="",INDEX(Bemenet!$F$2:$F$301,$M4943)=""),"",MAX(INDEX(Bemenet!$E$2:$E$301,$M4943),INDEX(Szabalyok!$A:$A,$N4943))))</f>
        <v/>
      </c>
      <c r="C4943" s="4" t="str">
        <f>IF($B4943="","",MIN(INDEX(Bemenet!$F$2:$F$301,$M4943),INDEX(Szabalyok!$B:$B,$N4943)))</f>
        <v/>
      </c>
      <c r="D4943" s="5" t="str">
        <f>IF(AND($B4943&lt;&gt;"",$C4943&lt;&gt;"",$B4943&lt;=$C4943),INDEX(Bemenet!$G$2:$G$301,$M4943),"")</f>
        <v/>
      </c>
      <c r="E4943" s="6" t="str">
        <f>IF(AND($B4943&lt;&gt;"",$C4943&lt;&gt;"",$B4943&lt;=$C4943),INDEX(Bemenet!$D$2:$D$301,$M4943),"")</f>
        <v/>
      </c>
      <c r="F4943" s="5" t="str">
        <f t="shared" si="693"/>
        <v/>
      </c>
      <c r="G4943" s="5" t="str">
        <f t="shared" si="694"/>
        <v/>
      </c>
      <c r="H4943" s="9" t="str">
        <f t="shared" si="695"/>
        <v/>
      </c>
      <c r="I4943" s="5" t="str">
        <f t="shared" si="696"/>
        <v/>
      </c>
      <c r="J4943" s="5" t="str">
        <f>IF(OR($L4943="",NOT(COUNTIFS($L$2:$L4943,$L4943)=1)),"",SUMIFS($G:$G,$L:$L,$L4943))</f>
        <v/>
      </c>
      <c r="K4943" s="5" t="str">
        <f>IF(OR($L4943="",NOT(COUNTIFS($L$2:$L4943,$L4943)=1)),"",SUMIFS($I:$I,$L:$L,$L4943))</f>
        <v/>
      </c>
      <c r="L4943" s="6" t="str">
        <f t="shared" si="697"/>
        <v/>
      </c>
      <c r="M4943" s="6">
        <f t="shared" si="698"/>
        <v>198</v>
      </c>
      <c r="N4943" s="6">
        <f t="shared" si="699"/>
        <v>18</v>
      </c>
      <c r="O4943" s="9" t="str">
        <f>IF(AND($B4943&lt;&gt;"",$C4943&lt;&gt;"",$B4943&lt;=$C4943),INDEX(Szabalyok!$C:$C,$N4943),"")</f>
        <v/>
      </c>
      <c r="P4943">
        <f t="shared" si="701"/>
        <v>0</v>
      </c>
    </row>
    <row r="4944" spans="1:16" x14ac:dyDescent="0.35">
      <c r="A4944">
        <f t="shared" si="700"/>
        <v>0</v>
      </c>
      <c r="B4944" s="4" t="str">
        <f>IF($M4944&gt;300,"",IF(OR(INDEX(Bemenet!$E$2:$E$301,$M4944)="",INDEX(Bemenet!$F$2:$F$301,$M4944)=""),"",MAX(INDEX(Bemenet!$E$2:$E$301,$M4944),INDEX(Szabalyok!$A:$A,$N4944))))</f>
        <v/>
      </c>
      <c r="C4944" s="4" t="str">
        <f>IF($B4944="","",MIN(INDEX(Bemenet!$F$2:$F$301,$M4944),INDEX(Szabalyok!$B:$B,$N4944)))</f>
        <v/>
      </c>
      <c r="D4944" s="5" t="str">
        <f>IF(AND($B4944&lt;&gt;"",$C4944&lt;&gt;"",$B4944&lt;=$C4944),INDEX(Bemenet!$G$2:$G$301,$M4944),"")</f>
        <v/>
      </c>
      <c r="E4944" s="6" t="str">
        <f>IF(AND($B4944&lt;&gt;"",$C4944&lt;&gt;"",$B4944&lt;=$C4944),INDEX(Bemenet!$D$2:$D$301,$M4944),"")</f>
        <v/>
      </c>
      <c r="F4944" s="5" t="str">
        <f t="shared" si="693"/>
        <v/>
      </c>
      <c r="G4944" s="5" t="str">
        <f t="shared" si="694"/>
        <v/>
      </c>
      <c r="H4944" s="9" t="str">
        <f t="shared" si="695"/>
        <v/>
      </c>
      <c r="I4944" s="5" t="str">
        <f t="shared" si="696"/>
        <v/>
      </c>
      <c r="J4944" s="5" t="str">
        <f>IF(OR($L4944="",NOT(COUNTIFS($L$2:$L4944,$L4944)=1)),"",SUMIFS($G:$G,$L:$L,$L4944))</f>
        <v/>
      </c>
      <c r="K4944" s="5" t="str">
        <f>IF(OR($L4944="",NOT(COUNTIFS($L$2:$L4944,$L4944)=1)),"",SUMIFS($I:$I,$L:$L,$L4944))</f>
        <v/>
      </c>
      <c r="L4944" s="6" t="str">
        <f t="shared" si="697"/>
        <v/>
      </c>
      <c r="M4944" s="6">
        <f t="shared" si="698"/>
        <v>198</v>
      </c>
      <c r="N4944" s="6">
        <f t="shared" si="699"/>
        <v>19</v>
      </c>
      <c r="O4944" s="9" t="str">
        <f>IF(AND($B4944&lt;&gt;"",$C4944&lt;&gt;"",$B4944&lt;=$C4944),INDEX(Szabalyok!$C:$C,$N4944),"")</f>
        <v/>
      </c>
      <c r="P4944">
        <f t="shared" si="701"/>
        <v>0</v>
      </c>
    </row>
    <row r="4945" spans="1:16" x14ac:dyDescent="0.35">
      <c r="A4945">
        <f t="shared" si="700"/>
        <v>0</v>
      </c>
      <c r="B4945" s="4" t="str">
        <f>IF($M4945&gt;300,"",IF(OR(INDEX(Bemenet!$E$2:$E$301,$M4945)="",INDEX(Bemenet!$F$2:$F$301,$M4945)=""),"",MAX(INDEX(Bemenet!$E$2:$E$301,$M4945),INDEX(Szabalyok!$A:$A,$N4945))))</f>
        <v/>
      </c>
      <c r="C4945" s="4" t="str">
        <f>IF($B4945="","",MIN(INDEX(Bemenet!$F$2:$F$301,$M4945),INDEX(Szabalyok!$B:$B,$N4945)))</f>
        <v/>
      </c>
      <c r="D4945" s="5" t="str">
        <f>IF(AND($B4945&lt;&gt;"",$C4945&lt;&gt;"",$B4945&lt;=$C4945),INDEX(Bemenet!$G$2:$G$301,$M4945),"")</f>
        <v/>
      </c>
      <c r="E4945" s="6" t="str">
        <f>IF(AND($B4945&lt;&gt;"",$C4945&lt;&gt;"",$B4945&lt;=$C4945),INDEX(Bemenet!$D$2:$D$301,$M4945),"")</f>
        <v/>
      </c>
      <c r="F4945" s="5" t="str">
        <f t="shared" si="693"/>
        <v/>
      </c>
      <c r="G4945" s="5" t="str">
        <f t="shared" si="694"/>
        <v/>
      </c>
      <c r="H4945" s="9" t="str">
        <f t="shared" si="695"/>
        <v/>
      </c>
      <c r="I4945" s="5" t="str">
        <f t="shared" si="696"/>
        <v/>
      </c>
      <c r="J4945" s="5" t="str">
        <f>IF(OR($L4945="",NOT(COUNTIFS($L$2:$L4945,$L4945)=1)),"",SUMIFS($G:$G,$L:$L,$L4945))</f>
        <v/>
      </c>
      <c r="K4945" s="5" t="str">
        <f>IF(OR($L4945="",NOT(COUNTIFS($L$2:$L4945,$L4945)=1)),"",SUMIFS($I:$I,$L:$L,$L4945))</f>
        <v/>
      </c>
      <c r="L4945" s="6" t="str">
        <f t="shared" si="697"/>
        <v/>
      </c>
      <c r="M4945" s="6">
        <f t="shared" si="698"/>
        <v>198</v>
      </c>
      <c r="N4945" s="6">
        <f t="shared" si="699"/>
        <v>20</v>
      </c>
      <c r="O4945" s="9" t="str">
        <f>IF(AND($B4945&lt;&gt;"",$C4945&lt;&gt;"",$B4945&lt;=$C4945),INDEX(Szabalyok!$C:$C,$N4945),"")</f>
        <v/>
      </c>
      <c r="P4945">
        <f t="shared" si="701"/>
        <v>0</v>
      </c>
    </row>
    <row r="4946" spans="1:16" x14ac:dyDescent="0.35">
      <c r="A4946">
        <f t="shared" si="700"/>
        <v>0</v>
      </c>
      <c r="B4946" s="4" t="str">
        <f>IF($M4946&gt;300,"",IF(OR(INDEX(Bemenet!$E$2:$E$301,$M4946)="",INDEX(Bemenet!$F$2:$F$301,$M4946)=""),"",MAX(INDEX(Bemenet!$E$2:$E$301,$M4946),INDEX(Szabalyok!$A:$A,$N4946))))</f>
        <v/>
      </c>
      <c r="C4946" s="4" t="str">
        <f>IF($B4946="","",MIN(INDEX(Bemenet!$F$2:$F$301,$M4946),INDEX(Szabalyok!$B:$B,$N4946)))</f>
        <v/>
      </c>
      <c r="D4946" s="5" t="str">
        <f>IF(AND($B4946&lt;&gt;"",$C4946&lt;&gt;"",$B4946&lt;=$C4946),INDEX(Bemenet!$G$2:$G$301,$M4946),"")</f>
        <v/>
      </c>
      <c r="E4946" s="6" t="str">
        <f>IF(AND($B4946&lt;&gt;"",$C4946&lt;&gt;"",$B4946&lt;=$C4946),INDEX(Bemenet!$D$2:$D$301,$M4946),"")</f>
        <v/>
      </c>
      <c r="F4946" s="5" t="str">
        <f t="shared" si="693"/>
        <v/>
      </c>
      <c r="G4946" s="5" t="str">
        <f t="shared" si="694"/>
        <v/>
      </c>
      <c r="H4946" s="9" t="str">
        <f t="shared" si="695"/>
        <v/>
      </c>
      <c r="I4946" s="5" t="str">
        <f t="shared" si="696"/>
        <v/>
      </c>
      <c r="J4946" s="5" t="str">
        <f>IF(OR($L4946="",NOT(COUNTIFS($L$2:$L4946,$L4946)=1)),"",SUMIFS($G:$G,$L:$L,$L4946))</f>
        <v/>
      </c>
      <c r="K4946" s="5" t="str">
        <f>IF(OR($L4946="",NOT(COUNTIFS($L$2:$L4946,$L4946)=1)),"",SUMIFS($I:$I,$L:$L,$L4946))</f>
        <v/>
      </c>
      <c r="L4946" s="6" t="str">
        <f t="shared" si="697"/>
        <v/>
      </c>
      <c r="M4946" s="6">
        <f t="shared" si="698"/>
        <v>198</v>
      </c>
      <c r="N4946" s="6">
        <f t="shared" si="699"/>
        <v>21</v>
      </c>
      <c r="O4946" s="9" t="str">
        <f>IF(AND($B4946&lt;&gt;"",$C4946&lt;&gt;"",$B4946&lt;=$C4946),INDEX(Szabalyok!$C:$C,$N4946),"")</f>
        <v/>
      </c>
      <c r="P4946">
        <f t="shared" si="701"/>
        <v>0</v>
      </c>
    </row>
    <row r="4947" spans="1:16" x14ac:dyDescent="0.35">
      <c r="A4947">
        <f t="shared" si="700"/>
        <v>0</v>
      </c>
      <c r="B4947" s="4" t="str">
        <f>IF($M4947&gt;300,"",IF(OR(INDEX(Bemenet!$E$2:$E$301,$M4947)="",INDEX(Bemenet!$F$2:$F$301,$M4947)=""),"",MAX(INDEX(Bemenet!$E$2:$E$301,$M4947),INDEX(Szabalyok!$A:$A,$N4947))))</f>
        <v/>
      </c>
      <c r="C4947" s="4" t="str">
        <f>IF($B4947="","",MIN(INDEX(Bemenet!$F$2:$F$301,$M4947),INDEX(Szabalyok!$B:$B,$N4947)))</f>
        <v/>
      </c>
      <c r="D4947" s="5" t="str">
        <f>IF(AND($B4947&lt;&gt;"",$C4947&lt;&gt;"",$B4947&lt;=$C4947),INDEX(Bemenet!$G$2:$G$301,$M4947),"")</f>
        <v/>
      </c>
      <c r="E4947" s="6" t="str">
        <f>IF(AND($B4947&lt;&gt;"",$C4947&lt;&gt;"",$B4947&lt;=$C4947),INDEX(Bemenet!$D$2:$D$301,$M4947),"")</f>
        <v/>
      </c>
      <c r="F4947" s="5" t="str">
        <f t="shared" si="693"/>
        <v/>
      </c>
      <c r="G4947" s="5" t="str">
        <f t="shared" si="694"/>
        <v/>
      </c>
      <c r="H4947" s="9" t="str">
        <f t="shared" si="695"/>
        <v/>
      </c>
      <c r="I4947" s="5" t="str">
        <f t="shared" si="696"/>
        <v/>
      </c>
      <c r="J4947" s="5" t="str">
        <f>IF(OR($L4947="",NOT(COUNTIFS($L$2:$L4947,$L4947)=1)),"",SUMIFS($G:$G,$L:$L,$L4947))</f>
        <v/>
      </c>
      <c r="K4947" s="5" t="str">
        <f>IF(OR($L4947="",NOT(COUNTIFS($L$2:$L4947,$L4947)=1)),"",SUMIFS($I:$I,$L:$L,$L4947))</f>
        <v/>
      </c>
      <c r="L4947" s="6" t="str">
        <f t="shared" si="697"/>
        <v/>
      </c>
      <c r="M4947" s="6">
        <f t="shared" si="698"/>
        <v>198</v>
      </c>
      <c r="N4947" s="6">
        <f t="shared" si="699"/>
        <v>22</v>
      </c>
      <c r="O4947" s="9" t="str">
        <f>IF(AND($B4947&lt;&gt;"",$C4947&lt;&gt;"",$B4947&lt;=$C4947),INDEX(Szabalyok!$C:$C,$N4947),"")</f>
        <v/>
      </c>
      <c r="P4947">
        <f t="shared" si="701"/>
        <v>0</v>
      </c>
    </row>
    <row r="4948" spans="1:16" x14ac:dyDescent="0.35">
      <c r="A4948">
        <f t="shared" si="700"/>
        <v>0</v>
      </c>
      <c r="B4948" s="4" t="str">
        <f>IF($M4948&gt;300,"",IF(OR(INDEX(Bemenet!$E$2:$E$301,$M4948)="",INDEX(Bemenet!$F$2:$F$301,$M4948)=""),"",MAX(INDEX(Bemenet!$E$2:$E$301,$M4948),INDEX(Szabalyok!$A:$A,$N4948))))</f>
        <v/>
      </c>
      <c r="C4948" s="4" t="str">
        <f>IF($B4948="","",MIN(INDEX(Bemenet!$F$2:$F$301,$M4948),INDEX(Szabalyok!$B:$B,$N4948)))</f>
        <v/>
      </c>
      <c r="D4948" s="5" t="str">
        <f>IF(AND($B4948&lt;&gt;"",$C4948&lt;&gt;"",$B4948&lt;=$C4948),INDEX(Bemenet!$G$2:$G$301,$M4948),"")</f>
        <v/>
      </c>
      <c r="E4948" s="6" t="str">
        <f>IF(AND($B4948&lt;&gt;"",$C4948&lt;&gt;"",$B4948&lt;=$C4948),INDEX(Bemenet!$D$2:$D$301,$M4948),"")</f>
        <v/>
      </c>
      <c r="F4948" s="5" t="str">
        <f t="shared" si="693"/>
        <v/>
      </c>
      <c r="G4948" s="5" t="str">
        <f t="shared" si="694"/>
        <v/>
      </c>
      <c r="H4948" s="9" t="str">
        <f t="shared" si="695"/>
        <v/>
      </c>
      <c r="I4948" s="5" t="str">
        <f t="shared" si="696"/>
        <v/>
      </c>
      <c r="J4948" s="5" t="str">
        <f>IF(OR($L4948="",NOT(COUNTIFS($L$2:$L4948,$L4948)=1)),"",SUMIFS($G:$G,$L:$L,$L4948))</f>
        <v/>
      </c>
      <c r="K4948" s="5" t="str">
        <f>IF(OR($L4948="",NOT(COUNTIFS($L$2:$L4948,$L4948)=1)),"",SUMIFS($I:$I,$L:$L,$L4948))</f>
        <v/>
      </c>
      <c r="L4948" s="6" t="str">
        <f t="shared" si="697"/>
        <v/>
      </c>
      <c r="M4948" s="6">
        <f t="shared" si="698"/>
        <v>198</v>
      </c>
      <c r="N4948" s="6">
        <f t="shared" si="699"/>
        <v>23</v>
      </c>
      <c r="O4948" s="9" t="str">
        <f>IF(AND($B4948&lt;&gt;"",$C4948&lt;&gt;"",$B4948&lt;=$C4948),INDEX(Szabalyok!$C:$C,$N4948),"")</f>
        <v/>
      </c>
      <c r="P4948">
        <f t="shared" si="701"/>
        <v>0</v>
      </c>
    </row>
    <row r="4949" spans="1:16" x14ac:dyDescent="0.35">
      <c r="A4949">
        <f t="shared" si="700"/>
        <v>0</v>
      </c>
      <c r="B4949" s="4" t="str">
        <f>IF($M4949&gt;300,"",IF(OR(INDEX(Bemenet!$E$2:$E$301,$M4949)="",INDEX(Bemenet!$F$2:$F$301,$M4949)=""),"",MAX(INDEX(Bemenet!$E$2:$E$301,$M4949),INDEX(Szabalyok!$A:$A,$N4949))))</f>
        <v/>
      </c>
      <c r="C4949" s="4" t="str">
        <f>IF($B4949="","",MIN(INDEX(Bemenet!$F$2:$F$301,$M4949),INDEX(Szabalyok!$B:$B,$N4949)))</f>
        <v/>
      </c>
      <c r="D4949" s="5" t="str">
        <f>IF(AND($B4949&lt;&gt;"",$C4949&lt;&gt;"",$B4949&lt;=$C4949),INDEX(Bemenet!$G$2:$G$301,$M4949),"")</f>
        <v/>
      </c>
      <c r="E4949" s="6" t="str">
        <f>IF(AND($B4949&lt;&gt;"",$C4949&lt;&gt;"",$B4949&lt;=$C4949),INDEX(Bemenet!$D$2:$D$301,$M4949),"")</f>
        <v/>
      </c>
      <c r="F4949" s="5" t="str">
        <f t="shared" si="693"/>
        <v/>
      </c>
      <c r="G4949" s="5" t="str">
        <f t="shared" si="694"/>
        <v/>
      </c>
      <c r="H4949" s="9" t="str">
        <f t="shared" si="695"/>
        <v/>
      </c>
      <c r="I4949" s="5" t="str">
        <f t="shared" si="696"/>
        <v/>
      </c>
      <c r="J4949" s="5" t="str">
        <f>IF(OR($L4949="",NOT(COUNTIFS($L$2:$L4949,$L4949)=1)),"",SUMIFS($G:$G,$L:$L,$L4949))</f>
        <v/>
      </c>
      <c r="K4949" s="5" t="str">
        <f>IF(OR($L4949="",NOT(COUNTIFS($L$2:$L4949,$L4949)=1)),"",SUMIFS($I:$I,$L:$L,$L4949))</f>
        <v/>
      </c>
      <c r="L4949" s="6" t="str">
        <f t="shared" si="697"/>
        <v/>
      </c>
      <c r="M4949" s="6">
        <f t="shared" si="698"/>
        <v>198</v>
      </c>
      <c r="N4949" s="6">
        <f t="shared" si="699"/>
        <v>24</v>
      </c>
      <c r="O4949" s="9" t="str">
        <f>IF(AND($B4949&lt;&gt;"",$C4949&lt;&gt;"",$B4949&lt;=$C4949),INDEX(Szabalyok!$C:$C,$N4949),"")</f>
        <v/>
      </c>
      <c r="P4949">
        <f t="shared" si="701"/>
        <v>0</v>
      </c>
    </row>
    <row r="4950" spans="1:16" x14ac:dyDescent="0.35">
      <c r="A4950">
        <f t="shared" si="700"/>
        <v>0</v>
      </c>
      <c r="B4950" s="4" t="str">
        <f>IF($M4950&gt;300,"",IF(OR(INDEX(Bemenet!$E$2:$E$301,$M4950)="",INDEX(Bemenet!$F$2:$F$301,$M4950)=""),"",MAX(INDEX(Bemenet!$E$2:$E$301,$M4950),INDEX(Szabalyok!$A:$A,$N4950))))</f>
        <v/>
      </c>
      <c r="C4950" s="4" t="str">
        <f>IF($B4950="","",MIN(INDEX(Bemenet!$F$2:$F$301,$M4950),INDEX(Szabalyok!$B:$B,$N4950)))</f>
        <v/>
      </c>
      <c r="D4950" s="5" t="str">
        <f>IF(AND($B4950&lt;&gt;"",$C4950&lt;&gt;"",$B4950&lt;=$C4950),INDEX(Bemenet!$G$2:$G$301,$M4950),"")</f>
        <v/>
      </c>
      <c r="E4950" s="6" t="str">
        <f>IF(AND($B4950&lt;&gt;"",$C4950&lt;&gt;"",$B4950&lt;=$C4950),INDEX(Bemenet!$D$2:$D$301,$M4950),"")</f>
        <v/>
      </c>
      <c r="F4950" s="5" t="str">
        <f t="shared" si="693"/>
        <v/>
      </c>
      <c r="G4950" s="5" t="str">
        <f t="shared" si="694"/>
        <v/>
      </c>
      <c r="H4950" s="9" t="str">
        <f t="shared" si="695"/>
        <v/>
      </c>
      <c r="I4950" s="5" t="str">
        <f t="shared" si="696"/>
        <v/>
      </c>
      <c r="J4950" s="5" t="str">
        <f>IF(OR($L4950="",NOT(COUNTIFS($L$2:$L4950,$L4950)=1)),"",SUMIFS($G:$G,$L:$L,$L4950))</f>
        <v/>
      </c>
      <c r="K4950" s="5" t="str">
        <f>IF(OR($L4950="",NOT(COUNTIFS($L$2:$L4950,$L4950)=1)),"",SUMIFS($I:$I,$L:$L,$L4950))</f>
        <v/>
      </c>
      <c r="L4950" s="6" t="str">
        <f t="shared" si="697"/>
        <v/>
      </c>
      <c r="M4950" s="6">
        <f t="shared" si="698"/>
        <v>198</v>
      </c>
      <c r="N4950" s="6">
        <f t="shared" si="699"/>
        <v>25</v>
      </c>
      <c r="O4950" s="9" t="str">
        <f>IF(AND($B4950&lt;&gt;"",$C4950&lt;&gt;"",$B4950&lt;=$C4950),INDEX(Szabalyok!$C:$C,$N4950),"")</f>
        <v/>
      </c>
      <c r="P4950">
        <f t="shared" si="701"/>
        <v>0</v>
      </c>
    </row>
    <row r="4951" spans="1:16" x14ac:dyDescent="0.35">
      <c r="A4951">
        <f t="shared" si="700"/>
        <v>0</v>
      </c>
      <c r="B4951" s="4" t="str">
        <f>IF($M4951&gt;300,"",IF(OR(INDEX(Bemenet!$E$2:$E$301,$M4951)="",INDEX(Bemenet!$F$2:$F$301,$M4951)=""),"",MAX(INDEX(Bemenet!$E$2:$E$301,$M4951),INDEX(Szabalyok!$A:$A,$N4951))))</f>
        <v/>
      </c>
      <c r="C4951" s="4" t="str">
        <f>IF($B4951="","",MIN(INDEX(Bemenet!$F$2:$F$301,$M4951),INDEX(Szabalyok!$B:$B,$N4951)))</f>
        <v/>
      </c>
      <c r="D4951" s="5" t="str">
        <f>IF(AND($B4951&lt;&gt;"",$C4951&lt;&gt;"",$B4951&lt;=$C4951),INDEX(Bemenet!$G$2:$G$301,$M4951),"")</f>
        <v/>
      </c>
      <c r="E4951" s="6" t="str">
        <f>IF(AND($B4951&lt;&gt;"",$C4951&lt;&gt;"",$B4951&lt;=$C4951),INDEX(Bemenet!$D$2:$D$301,$M4951),"")</f>
        <v/>
      </c>
      <c r="F4951" s="5" t="str">
        <f t="shared" si="693"/>
        <v/>
      </c>
      <c r="G4951" s="5" t="str">
        <f t="shared" si="694"/>
        <v/>
      </c>
      <c r="H4951" s="9" t="str">
        <f t="shared" si="695"/>
        <v/>
      </c>
      <c r="I4951" s="5" t="str">
        <f t="shared" si="696"/>
        <v/>
      </c>
      <c r="J4951" s="5" t="str">
        <f>IF(OR($L4951="",NOT(COUNTIFS($L$2:$L4951,$L4951)=1)),"",SUMIFS($G:$G,$L:$L,$L4951))</f>
        <v/>
      </c>
      <c r="K4951" s="5" t="str">
        <f>IF(OR($L4951="",NOT(COUNTIFS($L$2:$L4951,$L4951)=1)),"",SUMIFS($I:$I,$L:$L,$L4951))</f>
        <v/>
      </c>
      <c r="L4951" s="6" t="str">
        <f t="shared" si="697"/>
        <v/>
      </c>
      <c r="M4951" s="6">
        <f t="shared" si="698"/>
        <v>198</v>
      </c>
      <c r="N4951" s="6">
        <f t="shared" si="699"/>
        <v>26</v>
      </c>
      <c r="O4951" s="9" t="str">
        <f>IF(AND($B4951&lt;&gt;"",$C4951&lt;&gt;"",$B4951&lt;=$C4951),INDEX(Szabalyok!$C:$C,$N4951),"")</f>
        <v/>
      </c>
      <c r="P4951">
        <f t="shared" si="701"/>
        <v>0</v>
      </c>
    </row>
    <row r="4952" spans="1:16" x14ac:dyDescent="0.35">
      <c r="A4952">
        <f t="shared" si="700"/>
        <v>0</v>
      </c>
      <c r="B4952" s="4" t="str">
        <f>IF($M4952&gt;300,"",IF(OR(INDEX(Bemenet!$E$2:$E$301,$M4952)="",INDEX(Bemenet!$F$2:$F$301,$M4952)=""),"",MAX(INDEX(Bemenet!$E$2:$E$301,$M4952),INDEX(Szabalyok!$A:$A,$N4952))))</f>
        <v/>
      </c>
      <c r="C4952" s="4" t="str">
        <f>IF($B4952="","",MIN(INDEX(Bemenet!$F$2:$F$301,$M4952),INDEX(Szabalyok!$B:$B,$N4952)))</f>
        <v/>
      </c>
      <c r="D4952" s="5" t="str">
        <f>IF(AND($B4952&lt;&gt;"",$C4952&lt;&gt;"",$B4952&lt;=$C4952),INDEX(Bemenet!$G$2:$G$301,$M4952),"")</f>
        <v/>
      </c>
      <c r="E4952" s="6" t="str">
        <f>IF(AND($B4952&lt;&gt;"",$C4952&lt;&gt;"",$B4952&lt;=$C4952),INDEX(Bemenet!$D$2:$D$301,$M4952),"")</f>
        <v/>
      </c>
      <c r="F4952" s="5" t="str">
        <f t="shared" si="693"/>
        <v/>
      </c>
      <c r="G4952" s="5" t="str">
        <f t="shared" si="694"/>
        <v/>
      </c>
      <c r="H4952" s="9" t="str">
        <f t="shared" si="695"/>
        <v/>
      </c>
      <c r="I4952" s="5" t="str">
        <f t="shared" si="696"/>
        <v/>
      </c>
      <c r="J4952" s="5" t="str">
        <f>IF(OR($L4952="",NOT(COUNTIFS($L$2:$L4952,$L4952)=1)),"",SUMIFS($G:$G,$L:$L,$L4952))</f>
        <v/>
      </c>
      <c r="K4952" s="5" t="str">
        <f>IF(OR($L4952="",NOT(COUNTIFS($L$2:$L4952,$L4952)=1)),"",SUMIFS($I:$I,$L:$L,$L4952))</f>
        <v/>
      </c>
      <c r="L4952" s="6" t="str">
        <f t="shared" si="697"/>
        <v/>
      </c>
      <c r="M4952" s="6">
        <f t="shared" si="698"/>
        <v>199</v>
      </c>
      <c r="N4952" s="6">
        <f t="shared" si="699"/>
        <v>2</v>
      </c>
      <c r="O4952" s="9" t="str">
        <f>IF(AND($B4952&lt;&gt;"",$C4952&lt;&gt;"",$B4952&lt;=$C4952),INDEX(Szabalyok!$C:$C,$N4952),"")</f>
        <v/>
      </c>
      <c r="P4952">
        <f t="shared" si="701"/>
        <v>0</v>
      </c>
    </row>
    <row r="4953" spans="1:16" x14ac:dyDescent="0.35">
      <c r="A4953">
        <f t="shared" si="700"/>
        <v>0</v>
      </c>
      <c r="B4953" s="4" t="str">
        <f>IF($M4953&gt;300,"",IF(OR(INDEX(Bemenet!$E$2:$E$301,$M4953)="",INDEX(Bemenet!$F$2:$F$301,$M4953)=""),"",MAX(INDEX(Bemenet!$E$2:$E$301,$M4953),INDEX(Szabalyok!$A:$A,$N4953))))</f>
        <v/>
      </c>
      <c r="C4953" s="4" t="str">
        <f>IF($B4953="","",MIN(INDEX(Bemenet!$F$2:$F$301,$M4953),INDEX(Szabalyok!$B:$B,$N4953)))</f>
        <v/>
      </c>
      <c r="D4953" s="5" t="str">
        <f>IF(AND($B4953&lt;&gt;"",$C4953&lt;&gt;"",$B4953&lt;=$C4953),INDEX(Bemenet!$G$2:$G$301,$M4953),"")</f>
        <v/>
      </c>
      <c r="E4953" s="6" t="str">
        <f>IF(AND($B4953&lt;&gt;"",$C4953&lt;&gt;"",$B4953&lt;=$C4953),INDEX(Bemenet!$D$2:$D$301,$M4953),"")</f>
        <v/>
      </c>
      <c r="F4953" s="5" t="str">
        <f t="shared" si="693"/>
        <v/>
      </c>
      <c r="G4953" s="5" t="str">
        <f t="shared" si="694"/>
        <v/>
      </c>
      <c r="H4953" s="9" t="str">
        <f t="shared" si="695"/>
        <v/>
      </c>
      <c r="I4953" s="5" t="str">
        <f t="shared" si="696"/>
        <v/>
      </c>
      <c r="J4953" s="5" t="str">
        <f>IF(OR($L4953="",NOT(COUNTIFS($L$2:$L4953,$L4953)=1)),"",SUMIFS($G:$G,$L:$L,$L4953))</f>
        <v/>
      </c>
      <c r="K4953" s="5" t="str">
        <f>IF(OR($L4953="",NOT(COUNTIFS($L$2:$L4953,$L4953)=1)),"",SUMIFS($I:$I,$L:$L,$L4953))</f>
        <v/>
      </c>
      <c r="L4953" s="6" t="str">
        <f t="shared" si="697"/>
        <v/>
      </c>
      <c r="M4953" s="6">
        <f t="shared" si="698"/>
        <v>199</v>
      </c>
      <c r="N4953" s="6">
        <f t="shared" si="699"/>
        <v>3</v>
      </c>
      <c r="O4953" s="9" t="str">
        <f>IF(AND($B4953&lt;&gt;"",$C4953&lt;&gt;"",$B4953&lt;=$C4953),INDEX(Szabalyok!$C:$C,$N4953),"")</f>
        <v/>
      </c>
      <c r="P4953">
        <f t="shared" si="701"/>
        <v>0</v>
      </c>
    </row>
    <row r="4954" spans="1:16" x14ac:dyDescent="0.35">
      <c r="A4954">
        <f t="shared" si="700"/>
        <v>0</v>
      </c>
      <c r="B4954" s="4" t="str">
        <f>IF($M4954&gt;300,"",IF(OR(INDEX(Bemenet!$E$2:$E$301,$M4954)="",INDEX(Bemenet!$F$2:$F$301,$M4954)=""),"",MAX(INDEX(Bemenet!$E$2:$E$301,$M4954),INDEX(Szabalyok!$A:$A,$N4954))))</f>
        <v/>
      </c>
      <c r="C4954" s="4" t="str">
        <f>IF($B4954="","",MIN(INDEX(Bemenet!$F$2:$F$301,$M4954),INDEX(Szabalyok!$B:$B,$N4954)))</f>
        <v/>
      </c>
      <c r="D4954" s="5" t="str">
        <f>IF(AND($B4954&lt;&gt;"",$C4954&lt;&gt;"",$B4954&lt;=$C4954),INDEX(Bemenet!$G$2:$G$301,$M4954),"")</f>
        <v/>
      </c>
      <c r="E4954" s="6" t="str">
        <f>IF(AND($B4954&lt;&gt;"",$C4954&lt;&gt;"",$B4954&lt;=$C4954),INDEX(Bemenet!$D$2:$D$301,$M4954),"")</f>
        <v/>
      </c>
      <c r="F4954" s="5" t="str">
        <f t="shared" si="693"/>
        <v/>
      </c>
      <c r="G4954" s="5" t="str">
        <f t="shared" si="694"/>
        <v/>
      </c>
      <c r="H4954" s="9" t="str">
        <f t="shared" si="695"/>
        <v/>
      </c>
      <c r="I4954" s="5" t="str">
        <f t="shared" si="696"/>
        <v/>
      </c>
      <c r="J4954" s="5" t="str">
        <f>IF(OR($L4954="",NOT(COUNTIFS($L$2:$L4954,$L4954)=1)),"",SUMIFS($G:$G,$L:$L,$L4954))</f>
        <v/>
      </c>
      <c r="K4954" s="5" t="str">
        <f>IF(OR($L4954="",NOT(COUNTIFS($L$2:$L4954,$L4954)=1)),"",SUMIFS($I:$I,$L:$L,$L4954))</f>
        <v/>
      </c>
      <c r="L4954" s="6" t="str">
        <f t="shared" si="697"/>
        <v/>
      </c>
      <c r="M4954" s="6">
        <f t="shared" si="698"/>
        <v>199</v>
      </c>
      <c r="N4954" s="6">
        <f t="shared" si="699"/>
        <v>4</v>
      </c>
      <c r="O4954" s="9" t="str">
        <f>IF(AND($B4954&lt;&gt;"",$C4954&lt;&gt;"",$B4954&lt;=$C4954),INDEX(Szabalyok!$C:$C,$N4954),"")</f>
        <v/>
      </c>
      <c r="P4954">
        <f t="shared" si="701"/>
        <v>0</v>
      </c>
    </row>
    <row r="4955" spans="1:16" x14ac:dyDescent="0.35">
      <c r="A4955">
        <f t="shared" si="700"/>
        <v>0</v>
      </c>
      <c r="B4955" s="4" t="str">
        <f>IF($M4955&gt;300,"",IF(OR(INDEX(Bemenet!$E$2:$E$301,$M4955)="",INDEX(Bemenet!$F$2:$F$301,$M4955)=""),"",MAX(INDEX(Bemenet!$E$2:$E$301,$M4955),INDEX(Szabalyok!$A:$A,$N4955))))</f>
        <v/>
      </c>
      <c r="C4955" s="4" t="str">
        <f>IF($B4955="","",MIN(INDEX(Bemenet!$F$2:$F$301,$M4955),INDEX(Szabalyok!$B:$B,$N4955)))</f>
        <v/>
      </c>
      <c r="D4955" s="5" t="str">
        <f>IF(AND($B4955&lt;&gt;"",$C4955&lt;&gt;"",$B4955&lt;=$C4955),INDEX(Bemenet!$G$2:$G$301,$M4955),"")</f>
        <v/>
      </c>
      <c r="E4955" s="6" t="str">
        <f>IF(AND($B4955&lt;&gt;"",$C4955&lt;&gt;"",$B4955&lt;=$C4955),INDEX(Bemenet!$D$2:$D$301,$M4955),"")</f>
        <v/>
      </c>
      <c r="F4955" s="5" t="str">
        <f t="shared" si="693"/>
        <v/>
      </c>
      <c r="G4955" s="5" t="str">
        <f t="shared" si="694"/>
        <v/>
      </c>
      <c r="H4955" s="9" t="str">
        <f t="shared" si="695"/>
        <v/>
      </c>
      <c r="I4955" s="5" t="str">
        <f t="shared" si="696"/>
        <v/>
      </c>
      <c r="J4955" s="5" t="str">
        <f>IF(OR($L4955="",NOT(COUNTIFS($L$2:$L4955,$L4955)=1)),"",SUMIFS($G:$G,$L:$L,$L4955))</f>
        <v/>
      </c>
      <c r="K4955" s="5" t="str">
        <f>IF(OR($L4955="",NOT(COUNTIFS($L$2:$L4955,$L4955)=1)),"",SUMIFS($I:$I,$L:$L,$L4955))</f>
        <v/>
      </c>
      <c r="L4955" s="6" t="str">
        <f t="shared" si="697"/>
        <v/>
      </c>
      <c r="M4955" s="6">
        <f t="shared" si="698"/>
        <v>199</v>
      </c>
      <c r="N4955" s="6">
        <f t="shared" si="699"/>
        <v>5</v>
      </c>
      <c r="O4955" s="9" t="str">
        <f>IF(AND($B4955&lt;&gt;"",$C4955&lt;&gt;"",$B4955&lt;=$C4955),INDEX(Szabalyok!$C:$C,$N4955),"")</f>
        <v/>
      </c>
      <c r="P4955">
        <f t="shared" si="701"/>
        <v>0</v>
      </c>
    </row>
    <row r="4956" spans="1:16" x14ac:dyDescent="0.35">
      <c r="A4956">
        <f t="shared" si="700"/>
        <v>0</v>
      </c>
      <c r="B4956" s="4" t="str">
        <f>IF($M4956&gt;300,"",IF(OR(INDEX(Bemenet!$E$2:$E$301,$M4956)="",INDEX(Bemenet!$F$2:$F$301,$M4956)=""),"",MAX(INDEX(Bemenet!$E$2:$E$301,$M4956),INDEX(Szabalyok!$A:$A,$N4956))))</f>
        <v/>
      </c>
      <c r="C4956" s="4" t="str">
        <f>IF($B4956="","",MIN(INDEX(Bemenet!$F$2:$F$301,$M4956),INDEX(Szabalyok!$B:$B,$N4956)))</f>
        <v/>
      </c>
      <c r="D4956" s="5" t="str">
        <f>IF(AND($B4956&lt;&gt;"",$C4956&lt;&gt;"",$B4956&lt;=$C4956),INDEX(Bemenet!$G$2:$G$301,$M4956),"")</f>
        <v/>
      </c>
      <c r="E4956" s="6" t="str">
        <f>IF(AND($B4956&lt;&gt;"",$C4956&lt;&gt;"",$B4956&lt;=$C4956),INDEX(Bemenet!$D$2:$D$301,$M4956),"")</f>
        <v/>
      </c>
      <c r="F4956" s="5" t="str">
        <f t="shared" si="693"/>
        <v/>
      </c>
      <c r="G4956" s="5" t="str">
        <f t="shared" si="694"/>
        <v/>
      </c>
      <c r="H4956" s="9" t="str">
        <f t="shared" si="695"/>
        <v/>
      </c>
      <c r="I4956" s="5" t="str">
        <f t="shared" si="696"/>
        <v/>
      </c>
      <c r="J4956" s="5" t="str">
        <f>IF(OR($L4956="",NOT(COUNTIFS($L$2:$L4956,$L4956)=1)),"",SUMIFS($G:$G,$L:$L,$L4956))</f>
        <v/>
      </c>
      <c r="K4956" s="5" t="str">
        <f>IF(OR($L4956="",NOT(COUNTIFS($L$2:$L4956,$L4956)=1)),"",SUMIFS($I:$I,$L:$L,$L4956))</f>
        <v/>
      </c>
      <c r="L4956" s="6" t="str">
        <f t="shared" si="697"/>
        <v/>
      </c>
      <c r="M4956" s="6">
        <f t="shared" si="698"/>
        <v>199</v>
      </c>
      <c r="N4956" s="6">
        <f t="shared" si="699"/>
        <v>6</v>
      </c>
      <c r="O4956" s="9" t="str">
        <f>IF(AND($B4956&lt;&gt;"",$C4956&lt;&gt;"",$B4956&lt;=$C4956),INDEX(Szabalyok!$C:$C,$N4956),"")</f>
        <v/>
      </c>
      <c r="P4956">
        <f t="shared" si="701"/>
        <v>0</v>
      </c>
    </row>
    <row r="4957" spans="1:16" x14ac:dyDescent="0.35">
      <c r="A4957">
        <f t="shared" si="700"/>
        <v>0</v>
      </c>
      <c r="B4957" s="4" t="str">
        <f>IF($M4957&gt;300,"",IF(OR(INDEX(Bemenet!$E$2:$E$301,$M4957)="",INDEX(Bemenet!$F$2:$F$301,$M4957)=""),"",MAX(INDEX(Bemenet!$E$2:$E$301,$M4957),INDEX(Szabalyok!$A:$A,$N4957))))</f>
        <v/>
      </c>
      <c r="C4957" s="4" t="str">
        <f>IF($B4957="","",MIN(INDEX(Bemenet!$F$2:$F$301,$M4957),INDEX(Szabalyok!$B:$B,$N4957)))</f>
        <v/>
      </c>
      <c r="D4957" s="5" t="str">
        <f>IF(AND($B4957&lt;&gt;"",$C4957&lt;&gt;"",$B4957&lt;=$C4957),INDEX(Bemenet!$G$2:$G$301,$M4957),"")</f>
        <v/>
      </c>
      <c r="E4957" s="6" t="str">
        <f>IF(AND($B4957&lt;&gt;"",$C4957&lt;&gt;"",$B4957&lt;=$C4957),INDEX(Bemenet!$D$2:$D$301,$M4957),"")</f>
        <v/>
      </c>
      <c r="F4957" s="5" t="str">
        <f t="shared" si="693"/>
        <v/>
      </c>
      <c r="G4957" s="5" t="str">
        <f t="shared" si="694"/>
        <v/>
      </c>
      <c r="H4957" s="9" t="str">
        <f t="shared" si="695"/>
        <v/>
      </c>
      <c r="I4957" s="5" t="str">
        <f t="shared" si="696"/>
        <v/>
      </c>
      <c r="J4957" s="5" t="str">
        <f>IF(OR($L4957="",NOT(COUNTIFS($L$2:$L4957,$L4957)=1)),"",SUMIFS($G:$G,$L:$L,$L4957))</f>
        <v/>
      </c>
      <c r="K4957" s="5" t="str">
        <f>IF(OR($L4957="",NOT(COUNTIFS($L$2:$L4957,$L4957)=1)),"",SUMIFS($I:$I,$L:$L,$L4957))</f>
        <v/>
      </c>
      <c r="L4957" s="6" t="str">
        <f t="shared" si="697"/>
        <v/>
      </c>
      <c r="M4957" s="6">
        <f t="shared" si="698"/>
        <v>199</v>
      </c>
      <c r="N4957" s="6">
        <f t="shared" si="699"/>
        <v>7</v>
      </c>
      <c r="O4957" s="9" t="str">
        <f>IF(AND($B4957&lt;&gt;"",$C4957&lt;&gt;"",$B4957&lt;=$C4957),INDEX(Szabalyok!$C:$C,$N4957),"")</f>
        <v/>
      </c>
      <c r="P4957">
        <f t="shared" si="701"/>
        <v>0</v>
      </c>
    </row>
    <row r="4958" spans="1:16" x14ac:dyDescent="0.35">
      <c r="A4958">
        <f t="shared" si="700"/>
        <v>0</v>
      </c>
      <c r="B4958" s="4" t="str">
        <f>IF($M4958&gt;300,"",IF(OR(INDEX(Bemenet!$E$2:$E$301,$M4958)="",INDEX(Bemenet!$F$2:$F$301,$M4958)=""),"",MAX(INDEX(Bemenet!$E$2:$E$301,$M4958),INDEX(Szabalyok!$A:$A,$N4958))))</f>
        <v/>
      </c>
      <c r="C4958" s="4" t="str">
        <f>IF($B4958="","",MIN(INDEX(Bemenet!$F$2:$F$301,$M4958),INDEX(Szabalyok!$B:$B,$N4958)))</f>
        <v/>
      </c>
      <c r="D4958" s="5" t="str">
        <f>IF(AND($B4958&lt;&gt;"",$C4958&lt;&gt;"",$B4958&lt;=$C4958),INDEX(Bemenet!$G$2:$G$301,$M4958),"")</f>
        <v/>
      </c>
      <c r="E4958" s="6" t="str">
        <f>IF(AND($B4958&lt;&gt;"",$C4958&lt;&gt;"",$B4958&lt;=$C4958),INDEX(Bemenet!$D$2:$D$301,$M4958),"")</f>
        <v/>
      </c>
      <c r="F4958" s="5" t="str">
        <f t="shared" si="693"/>
        <v/>
      </c>
      <c r="G4958" s="5" t="str">
        <f t="shared" si="694"/>
        <v/>
      </c>
      <c r="H4958" s="9" t="str">
        <f t="shared" si="695"/>
        <v/>
      </c>
      <c r="I4958" s="5" t="str">
        <f t="shared" si="696"/>
        <v/>
      </c>
      <c r="J4958" s="5" t="str">
        <f>IF(OR($L4958="",NOT(COUNTIFS($L$2:$L4958,$L4958)=1)),"",SUMIFS($G:$G,$L:$L,$L4958))</f>
        <v/>
      </c>
      <c r="K4958" s="5" t="str">
        <f>IF(OR($L4958="",NOT(COUNTIFS($L$2:$L4958,$L4958)=1)),"",SUMIFS($I:$I,$L:$L,$L4958))</f>
        <v/>
      </c>
      <c r="L4958" s="6" t="str">
        <f t="shared" si="697"/>
        <v/>
      </c>
      <c r="M4958" s="6">
        <f t="shared" si="698"/>
        <v>199</v>
      </c>
      <c r="N4958" s="6">
        <f t="shared" si="699"/>
        <v>8</v>
      </c>
      <c r="O4958" s="9" t="str">
        <f>IF(AND($B4958&lt;&gt;"",$C4958&lt;&gt;"",$B4958&lt;=$C4958),INDEX(Szabalyok!$C:$C,$N4958),"")</f>
        <v/>
      </c>
      <c r="P4958">
        <f t="shared" si="701"/>
        <v>0</v>
      </c>
    </row>
    <row r="4959" spans="1:16" x14ac:dyDescent="0.35">
      <c r="A4959">
        <f t="shared" si="700"/>
        <v>0</v>
      </c>
      <c r="B4959" s="4" t="str">
        <f>IF($M4959&gt;300,"",IF(OR(INDEX(Bemenet!$E$2:$E$301,$M4959)="",INDEX(Bemenet!$F$2:$F$301,$M4959)=""),"",MAX(INDEX(Bemenet!$E$2:$E$301,$M4959),INDEX(Szabalyok!$A:$A,$N4959))))</f>
        <v/>
      </c>
      <c r="C4959" s="4" t="str">
        <f>IF($B4959="","",MIN(INDEX(Bemenet!$F$2:$F$301,$M4959),INDEX(Szabalyok!$B:$B,$N4959)))</f>
        <v/>
      </c>
      <c r="D4959" s="5" t="str">
        <f>IF(AND($B4959&lt;&gt;"",$C4959&lt;&gt;"",$B4959&lt;=$C4959),INDEX(Bemenet!$G$2:$G$301,$M4959),"")</f>
        <v/>
      </c>
      <c r="E4959" s="6" t="str">
        <f>IF(AND($B4959&lt;&gt;"",$C4959&lt;&gt;"",$B4959&lt;=$C4959),INDEX(Bemenet!$D$2:$D$301,$M4959),"")</f>
        <v/>
      </c>
      <c r="F4959" s="5" t="str">
        <f t="shared" si="693"/>
        <v/>
      </c>
      <c r="G4959" s="5" t="str">
        <f t="shared" si="694"/>
        <v/>
      </c>
      <c r="H4959" s="9" t="str">
        <f t="shared" si="695"/>
        <v/>
      </c>
      <c r="I4959" s="5" t="str">
        <f t="shared" si="696"/>
        <v/>
      </c>
      <c r="J4959" s="5" t="str">
        <f>IF(OR($L4959="",NOT(COUNTIFS($L$2:$L4959,$L4959)=1)),"",SUMIFS($G:$G,$L:$L,$L4959))</f>
        <v/>
      </c>
      <c r="K4959" s="5" t="str">
        <f>IF(OR($L4959="",NOT(COUNTIFS($L$2:$L4959,$L4959)=1)),"",SUMIFS($I:$I,$L:$L,$L4959))</f>
        <v/>
      </c>
      <c r="L4959" s="6" t="str">
        <f t="shared" si="697"/>
        <v/>
      </c>
      <c r="M4959" s="6">
        <f t="shared" si="698"/>
        <v>199</v>
      </c>
      <c r="N4959" s="6">
        <f t="shared" si="699"/>
        <v>9</v>
      </c>
      <c r="O4959" s="9" t="str">
        <f>IF(AND($B4959&lt;&gt;"",$C4959&lt;&gt;"",$B4959&lt;=$C4959),INDEX(Szabalyok!$C:$C,$N4959),"")</f>
        <v/>
      </c>
      <c r="P4959">
        <f t="shared" si="701"/>
        <v>0</v>
      </c>
    </row>
    <row r="4960" spans="1:16" x14ac:dyDescent="0.35">
      <c r="A4960">
        <f t="shared" si="700"/>
        <v>0</v>
      </c>
      <c r="B4960" s="4" t="str">
        <f>IF($M4960&gt;300,"",IF(OR(INDEX(Bemenet!$E$2:$E$301,$M4960)="",INDEX(Bemenet!$F$2:$F$301,$M4960)=""),"",MAX(INDEX(Bemenet!$E$2:$E$301,$M4960),INDEX(Szabalyok!$A:$A,$N4960))))</f>
        <v/>
      </c>
      <c r="C4960" s="4" t="str">
        <f>IF($B4960="","",MIN(INDEX(Bemenet!$F$2:$F$301,$M4960),INDEX(Szabalyok!$B:$B,$N4960)))</f>
        <v/>
      </c>
      <c r="D4960" s="5" t="str">
        <f>IF(AND($B4960&lt;&gt;"",$C4960&lt;&gt;"",$B4960&lt;=$C4960),INDEX(Bemenet!$G$2:$G$301,$M4960),"")</f>
        <v/>
      </c>
      <c r="E4960" s="6" t="str">
        <f>IF(AND($B4960&lt;&gt;"",$C4960&lt;&gt;"",$B4960&lt;=$C4960),INDEX(Bemenet!$D$2:$D$301,$M4960),"")</f>
        <v/>
      </c>
      <c r="F4960" s="5" t="str">
        <f t="shared" si="693"/>
        <v/>
      </c>
      <c r="G4960" s="5" t="str">
        <f t="shared" si="694"/>
        <v/>
      </c>
      <c r="H4960" s="9" t="str">
        <f t="shared" si="695"/>
        <v/>
      </c>
      <c r="I4960" s="5" t="str">
        <f t="shared" si="696"/>
        <v/>
      </c>
      <c r="J4960" s="5" t="str">
        <f>IF(OR($L4960="",NOT(COUNTIFS($L$2:$L4960,$L4960)=1)),"",SUMIFS($G:$G,$L:$L,$L4960))</f>
        <v/>
      </c>
      <c r="K4960" s="5" t="str">
        <f>IF(OR($L4960="",NOT(COUNTIFS($L$2:$L4960,$L4960)=1)),"",SUMIFS($I:$I,$L:$L,$L4960))</f>
        <v/>
      </c>
      <c r="L4960" s="6" t="str">
        <f t="shared" si="697"/>
        <v/>
      </c>
      <c r="M4960" s="6">
        <f t="shared" si="698"/>
        <v>199</v>
      </c>
      <c r="N4960" s="6">
        <f t="shared" si="699"/>
        <v>10</v>
      </c>
      <c r="O4960" s="9" t="str">
        <f>IF(AND($B4960&lt;&gt;"",$C4960&lt;&gt;"",$B4960&lt;=$C4960),INDEX(Szabalyok!$C:$C,$N4960),"")</f>
        <v/>
      </c>
      <c r="P4960">
        <f t="shared" si="701"/>
        <v>0</v>
      </c>
    </row>
    <row r="4961" spans="1:16" x14ac:dyDescent="0.35">
      <c r="A4961">
        <f t="shared" si="700"/>
        <v>0</v>
      </c>
      <c r="B4961" s="4" t="str">
        <f>IF($M4961&gt;300,"",IF(OR(INDEX(Bemenet!$E$2:$E$301,$M4961)="",INDEX(Bemenet!$F$2:$F$301,$M4961)=""),"",MAX(INDEX(Bemenet!$E$2:$E$301,$M4961),INDEX(Szabalyok!$A:$A,$N4961))))</f>
        <v/>
      </c>
      <c r="C4961" s="4" t="str">
        <f>IF($B4961="","",MIN(INDEX(Bemenet!$F$2:$F$301,$M4961),INDEX(Szabalyok!$B:$B,$N4961)))</f>
        <v/>
      </c>
      <c r="D4961" s="5" t="str">
        <f>IF(AND($B4961&lt;&gt;"",$C4961&lt;&gt;"",$B4961&lt;=$C4961),INDEX(Bemenet!$G$2:$G$301,$M4961),"")</f>
        <v/>
      </c>
      <c r="E4961" s="6" t="str">
        <f>IF(AND($B4961&lt;&gt;"",$C4961&lt;&gt;"",$B4961&lt;=$C4961),INDEX(Bemenet!$D$2:$D$301,$M4961),"")</f>
        <v/>
      </c>
      <c r="F4961" s="5" t="str">
        <f t="shared" si="693"/>
        <v/>
      </c>
      <c r="G4961" s="5" t="str">
        <f t="shared" si="694"/>
        <v/>
      </c>
      <c r="H4961" s="9" t="str">
        <f t="shared" si="695"/>
        <v/>
      </c>
      <c r="I4961" s="5" t="str">
        <f t="shared" si="696"/>
        <v/>
      </c>
      <c r="J4961" s="5" t="str">
        <f>IF(OR($L4961="",NOT(COUNTIFS($L$2:$L4961,$L4961)=1)),"",SUMIFS($G:$G,$L:$L,$L4961))</f>
        <v/>
      </c>
      <c r="K4961" s="5" t="str">
        <f>IF(OR($L4961="",NOT(COUNTIFS($L$2:$L4961,$L4961)=1)),"",SUMIFS($I:$I,$L:$L,$L4961))</f>
        <v/>
      </c>
      <c r="L4961" s="6" t="str">
        <f t="shared" si="697"/>
        <v/>
      </c>
      <c r="M4961" s="6">
        <f t="shared" si="698"/>
        <v>199</v>
      </c>
      <c r="N4961" s="6">
        <f t="shared" si="699"/>
        <v>11</v>
      </c>
      <c r="O4961" s="9" t="str">
        <f>IF(AND($B4961&lt;&gt;"",$C4961&lt;&gt;"",$B4961&lt;=$C4961),INDEX(Szabalyok!$C:$C,$N4961),"")</f>
        <v/>
      </c>
      <c r="P4961">
        <f t="shared" si="701"/>
        <v>0</v>
      </c>
    </row>
    <row r="4962" spans="1:16" x14ac:dyDescent="0.35">
      <c r="A4962">
        <f t="shared" si="700"/>
        <v>0</v>
      </c>
      <c r="B4962" s="4" t="str">
        <f>IF($M4962&gt;300,"",IF(OR(INDEX(Bemenet!$E$2:$E$301,$M4962)="",INDEX(Bemenet!$F$2:$F$301,$M4962)=""),"",MAX(INDEX(Bemenet!$E$2:$E$301,$M4962),INDEX(Szabalyok!$A:$A,$N4962))))</f>
        <v/>
      </c>
      <c r="C4962" s="4" t="str">
        <f>IF($B4962="","",MIN(INDEX(Bemenet!$F$2:$F$301,$M4962),INDEX(Szabalyok!$B:$B,$N4962)))</f>
        <v/>
      </c>
      <c r="D4962" s="5" t="str">
        <f>IF(AND($B4962&lt;&gt;"",$C4962&lt;&gt;"",$B4962&lt;=$C4962),INDEX(Bemenet!$G$2:$G$301,$M4962),"")</f>
        <v/>
      </c>
      <c r="E4962" s="6" t="str">
        <f>IF(AND($B4962&lt;&gt;"",$C4962&lt;&gt;"",$B4962&lt;=$C4962),INDEX(Bemenet!$D$2:$D$301,$M4962),"")</f>
        <v/>
      </c>
      <c r="F4962" s="5" t="str">
        <f t="shared" si="693"/>
        <v/>
      </c>
      <c r="G4962" s="5" t="str">
        <f t="shared" si="694"/>
        <v/>
      </c>
      <c r="H4962" s="9" t="str">
        <f t="shared" si="695"/>
        <v/>
      </c>
      <c r="I4962" s="5" t="str">
        <f t="shared" si="696"/>
        <v/>
      </c>
      <c r="J4962" s="5" t="str">
        <f>IF(OR($L4962="",NOT(COUNTIFS($L$2:$L4962,$L4962)=1)),"",SUMIFS($G:$G,$L:$L,$L4962))</f>
        <v/>
      </c>
      <c r="K4962" s="5" t="str">
        <f>IF(OR($L4962="",NOT(COUNTIFS($L$2:$L4962,$L4962)=1)),"",SUMIFS($I:$I,$L:$L,$L4962))</f>
        <v/>
      </c>
      <c r="L4962" s="6" t="str">
        <f t="shared" si="697"/>
        <v/>
      </c>
      <c r="M4962" s="6">
        <f t="shared" si="698"/>
        <v>199</v>
      </c>
      <c r="N4962" s="6">
        <f t="shared" si="699"/>
        <v>12</v>
      </c>
      <c r="O4962" s="9" t="str">
        <f>IF(AND($B4962&lt;&gt;"",$C4962&lt;&gt;"",$B4962&lt;=$C4962),INDEX(Szabalyok!$C:$C,$N4962),"")</f>
        <v/>
      </c>
      <c r="P4962">
        <f t="shared" si="701"/>
        <v>0</v>
      </c>
    </row>
    <row r="4963" spans="1:16" x14ac:dyDescent="0.35">
      <c r="A4963">
        <f t="shared" si="700"/>
        <v>0</v>
      </c>
      <c r="B4963" s="4" t="str">
        <f>IF($M4963&gt;300,"",IF(OR(INDEX(Bemenet!$E$2:$E$301,$M4963)="",INDEX(Bemenet!$F$2:$F$301,$M4963)=""),"",MAX(INDEX(Bemenet!$E$2:$E$301,$M4963),INDEX(Szabalyok!$A:$A,$N4963))))</f>
        <v/>
      </c>
      <c r="C4963" s="4" t="str">
        <f>IF($B4963="","",MIN(INDEX(Bemenet!$F$2:$F$301,$M4963),INDEX(Szabalyok!$B:$B,$N4963)))</f>
        <v/>
      </c>
      <c r="D4963" s="5" t="str">
        <f>IF(AND($B4963&lt;&gt;"",$C4963&lt;&gt;"",$B4963&lt;=$C4963),INDEX(Bemenet!$G$2:$G$301,$M4963),"")</f>
        <v/>
      </c>
      <c r="E4963" s="6" t="str">
        <f>IF(AND($B4963&lt;&gt;"",$C4963&lt;&gt;"",$B4963&lt;=$C4963),INDEX(Bemenet!$D$2:$D$301,$M4963),"")</f>
        <v/>
      </c>
      <c r="F4963" s="5" t="str">
        <f t="shared" si="693"/>
        <v/>
      </c>
      <c r="G4963" s="5" t="str">
        <f t="shared" si="694"/>
        <v/>
      </c>
      <c r="H4963" s="9" t="str">
        <f t="shared" si="695"/>
        <v/>
      </c>
      <c r="I4963" s="5" t="str">
        <f t="shared" si="696"/>
        <v/>
      </c>
      <c r="J4963" s="5" t="str">
        <f>IF(OR($L4963="",NOT(COUNTIFS($L$2:$L4963,$L4963)=1)),"",SUMIFS($G:$G,$L:$L,$L4963))</f>
        <v/>
      </c>
      <c r="K4963" s="5" t="str">
        <f>IF(OR($L4963="",NOT(COUNTIFS($L$2:$L4963,$L4963)=1)),"",SUMIFS($I:$I,$L:$L,$L4963))</f>
        <v/>
      </c>
      <c r="L4963" s="6" t="str">
        <f t="shared" si="697"/>
        <v/>
      </c>
      <c r="M4963" s="6">
        <f t="shared" si="698"/>
        <v>199</v>
      </c>
      <c r="N4963" s="6">
        <f t="shared" si="699"/>
        <v>13</v>
      </c>
      <c r="O4963" s="9" t="str">
        <f>IF(AND($B4963&lt;&gt;"",$C4963&lt;&gt;"",$B4963&lt;=$C4963),INDEX(Szabalyok!$C:$C,$N4963),"")</f>
        <v/>
      </c>
      <c r="P4963">
        <f t="shared" si="701"/>
        <v>0</v>
      </c>
    </row>
    <row r="4964" spans="1:16" x14ac:dyDescent="0.35">
      <c r="A4964">
        <f t="shared" si="700"/>
        <v>0</v>
      </c>
      <c r="B4964" s="4" t="str">
        <f>IF($M4964&gt;300,"",IF(OR(INDEX(Bemenet!$E$2:$E$301,$M4964)="",INDEX(Bemenet!$F$2:$F$301,$M4964)=""),"",MAX(INDEX(Bemenet!$E$2:$E$301,$M4964),INDEX(Szabalyok!$A:$A,$N4964))))</f>
        <v/>
      </c>
      <c r="C4964" s="4" t="str">
        <f>IF($B4964="","",MIN(INDEX(Bemenet!$F$2:$F$301,$M4964),INDEX(Szabalyok!$B:$B,$N4964)))</f>
        <v/>
      </c>
      <c r="D4964" s="5" t="str">
        <f>IF(AND($B4964&lt;&gt;"",$C4964&lt;&gt;"",$B4964&lt;=$C4964),INDEX(Bemenet!$G$2:$G$301,$M4964),"")</f>
        <v/>
      </c>
      <c r="E4964" s="6" t="str">
        <f>IF(AND($B4964&lt;&gt;"",$C4964&lt;&gt;"",$B4964&lt;=$C4964),INDEX(Bemenet!$D$2:$D$301,$M4964),"")</f>
        <v/>
      </c>
      <c r="F4964" s="5" t="str">
        <f t="shared" si="693"/>
        <v/>
      </c>
      <c r="G4964" s="5" t="str">
        <f t="shared" si="694"/>
        <v/>
      </c>
      <c r="H4964" s="9" t="str">
        <f t="shared" si="695"/>
        <v/>
      </c>
      <c r="I4964" s="5" t="str">
        <f t="shared" si="696"/>
        <v/>
      </c>
      <c r="J4964" s="5" t="str">
        <f>IF(OR($L4964="",NOT(COUNTIFS($L$2:$L4964,$L4964)=1)),"",SUMIFS($G:$G,$L:$L,$L4964))</f>
        <v/>
      </c>
      <c r="K4964" s="5" t="str">
        <f>IF(OR($L4964="",NOT(COUNTIFS($L$2:$L4964,$L4964)=1)),"",SUMIFS($I:$I,$L:$L,$L4964))</f>
        <v/>
      </c>
      <c r="L4964" s="6" t="str">
        <f t="shared" si="697"/>
        <v/>
      </c>
      <c r="M4964" s="6">
        <f t="shared" si="698"/>
        <v>199</v>
      </c>
      <c r="N4964" s="6">
        <f t="shared" si="699"/>
        <v>14</v>
      </c>
      <c r="O4964" s="9" t="str">
        <f>IF(AND($B4964&lt;&gt;"",$C4964&lt;&gt;"",$B4964&lt;=$C4964),INDEX(Szabalyok!$C:$C,$N4964),"")</f>
        <v/>
      </c>
      <c r="P4964">
        <f t="shared" si="701"/>
        <v>0</v>
      </c>
    </row>
    <row r="4965" spans="1:16" x14ac:dyDescent="0.35">
      <c r="A4965">
        <f t="shared" si="700"/>
        <v>0</v>
      </c>
      <c r="B4965" s="4" t="str">
        <f>IF($M4965&gt;300,"",IF(OR(INDEX(Bemenet!$E$2:$E$301,$M4965)="",INDEX(Bemenet!$F$2:$F$301,$M4965)=""),"",MAX(INDEX(Bemenet!$E$2:$E$301,$M4965),INDEX(Szabalyok!$A:$A,$N4965))))</f>
        <v/>
      </c>
      <c r="C4965" s="4" t="str">
        <f>IF($B4965="","",MIN(INDEX(Bemenet!$F$2:$F$301,$M4965),INDEX(Szabalyok!$B:$B,$N4965)))</f>
        <v/>
      </c>
      <c r="D4965" s="5" t="str">
        <f>IF(AND($B4965&lt;&gt;"",$C4965&lt;&gt;"",$B4965&lt;=$C4965),INDEX(Bemenet!$G$2:$G$301,$M4965),"")</f>
        <v/>
      </c>
      <c r="E4965" s="6" t="str">
        <f>IF(AND($B4965&lt;&gt;"",$C4965&lt;&gt;"",$B4965&lt;=$C4965),INDEX(Bemenet!$D$2:$D$301,$M4965),"")</f>
        <v/>
      </c>
      <c r="F4965" s="5" t="str">
        <f t="shared" si="693"/>
        <v/>
      </c>
      <c r="G4965" s="5" t="str">
        <f t="shared" si="694"/>
        <v/>
      </c>
      <c r="H4965" s="9" t="str">
        <f t="shared" si="695"/>
        <v/>
      </c>
      <c r="I4965" s="5" t="str">
        <f t="shared" si="696"/>
        <v/>
      </c>
      <c r="J4965" s="5" t="str">
        <f>IF(OR($L4965="",NOT(COUNTIFS($L$2:$L4965,$L4965)=1)),"",SUMIFS($G:$G,$L:$L,$L4965))</f>
        <v/>
      </c>
      <c r="K4965" s="5" t="str">
        <f>IF(OR($L4965="",NOT(COUNTIFS($L$2:$L4965,$L4965)=1)),"",SUMIFS($I:$I,$L:$L,$L4965))</f>
        <v/>
      </c>
      <c r="L4965" s="6" t="str">
        <f t="shared" si="697"/>
        <v/>
      </c>
      <c r="M4965" s="6">
        <f t="shared" si="698"/>
        <v>199</v>
      </c>
      <c r="N4965" s="6">
        <f t="shared" si="699"/>
        <v>15</v>
      </c>
      <c r="O4965" s="9" t="str">
        <f>IF(AND($B4965&lt;&gt;"",$C4965&lt;&gt;"",$B4965&lt;=$C4965),INDEX(Szabalyok!$C:$C,$N4965),"")</f>
        <v/>
      </c>
      <c r="P4965">
        <f t="shared" si="701"/>
        <v>0</v>
      </c>
    </row>
    <row r="4966" spans="1:16" x14ac:dyDescent="0.35">
      <c r="A4966">
        <f t="shared" si="700"/>
        <v>0</v>
      </c>
      <c r="B4966" s="4" t="str">
        <f>IF($M4966&gt;300,"",IF(OR(INDEX(Bemenet!$E$2:$E$301,$M4966)="",INDEX(Bemenet!$F$2:$F$301,$M4966)=""),"",MAX(INDEX(Bemenet!$E$2:$E$301,$M4966),INDEX(Szabalyok!$A:$A,$N4966))))</f>
        <v/>
      </c>
      <c r="C4966" s="4" t="str">
        <f>IF($B4966="","",MIN(INDEX(Bemenet!$F$2:$F$301,$M4966),INDEX(Szabalyok!$B:$B,$N4966)))</f>
        <v/>
      </c>
      <c r="D4966" s="5" t="str">
        <f>IF(AND($B4966&lt;&gt;"",$C4966&lt;&gt;"",$B4966&lt;=$C4966),INDEX(Bemenet!$G$2:$G$301,$M4966),"")</f>
        <v/>
      </c>
      <c r="E4966" s="6" t="str">
        <f>IF(AND($B4966&lt;&gt;"",$C4966&lt;&gt;"",$B4966&lt;=$C4966),INDEX(Bemenet!$D$2:$D$301,$M4966),"")</f>
        <v/>
      </c>
      <c r="F4966" s="5" t="str">
        <f t="shared" si="693"/>
        <v/>
      </c>
      <c r="G4966" s="5" t="str">
        <f t="shared" si="694"/>
        <v/>
      </c>
      <c r="H4966" s="9" t="str">
        <f t="shared" si="695"/>
        <v/>
      </c>
      <c r="I4966" s="5" t="str">
        <f t="shared" si="696"/>
        <v/>
      </c>
      <c r="J4966" s="5" t="str">
        <f>IF(OR($L4966="",NOT(COUNTIFS($L$2:$L4966,$L4966)=1)),"",SUMIFS($G:$G,$L:$L,$L4966))</f>
        <v/>
      </c>
      <c r="K4966" s="5" t="str">
        <f>IF(OR($L4966="",NOT(COUNTIFS($L$2:$L4966,$L4966)=1)),"",SUMIFS($I:$I,$L:$L,$L4966))</f>
        <v/>
      </c>
      <c r="L4966" s="6" t="str">
        <f t="shared" si="697"/>
        <v/>
      </c>
      <c r="M4966" s="6">
        <f t="shared" si="698"/>
        <v>199</v>
      </c>
      <c r="N4966" s="6">
        <f t="shared" si="699"/>
        <v>16</v>
      </c>
      <c r="O4966" s="9" t="str">
        <f>IF(AND($B4966&lt;&gt;"",$C4966&lt;&gt;"",$B4966&lt;=$C4966),INDEX(Szabalyok!$C:$C,$N4966),"")</f>
        <v/>
      </c>
      <c r="P4966">
        <f t="shared" si="701"/>
        <v>0</v>
      </c>
    </row>
    <row r="4967" spans="1:16" x14ac:dyDescent="0.35">
      <c r="A4967">
        <f t="shared" si="700"/>
        <v>0</v>
      </c>
      <c r="B4967" s="4" t="str">
        <f>IF($M4967&gt;300,"",IF(OR(INDEX(Bemenet!$E$2:$E$301,$M4967)="",INDEX(Bemenet!$F$2:$F$301,$M4967)=""),"",MAX(INDEX(Bemenet!$E$2:$E$301,$M4967),INDEX(Szabalyok!$A:$A,$N4967))))</f>
        <v/>
      </c>
      <c r="C4967" s="4" t="str">
        <f>IF($B4967="","",MIN(INDEX(Bemenet!$F$2:$F$301,$M4967),INDEX(Szabalyok!$B:$B,$N4967)))</f>
        <v/>
      </c>
      <c r="D4967" s="5" t="str">
        <f>IF(AND($B4967&lt;&gt;"",$C4967&lt;&gt;"",$B4967&lt;=$C4967),INDEX(Bemenet!$G$2:$G$301,$M4967),"")</f>
        <v/>
      </c>
      <c r="E4967" s="6" t="str">
        <f>IF(AND($B4967&lt;&gt;"",$C4967&lt;&gt;"",$B4967&lt;=$C4967),INDEX(Bemenet!$D$2:$D$301,$M4967),"")</f>
        <v/>
      </c>
      <c r="F4967" s="5" t="str">
        <f t="shared" si="693"/>
        <v/>
      </c>
      <c r="G4967" s="5" t="str">
        <f t="shared" si="694"/>
        <v/>
      </c>
      <c r="H4967" s="9" t="str">
        <f t="shared" si="695"/>
        <v/>
      </c>
      <c r="I4967" s="5" t="str">
        <f t="shared" si="696"/>
        <v/>
      </c>
      <c r="J4967" s="5" t="str">
        <f>IF(OR($L4967="",NOT(COUNTIFS($L$2:$L4967,$L4967)=1)),"",SUMIFS($G:$G,$L:$L,$L4967))</f>
        <v/>
      </c>
      <c r="K4967" s="5" t="str">
        <f>IF(OR($L4967="",NOT(COUNTIFS($L$2:$L4967,$L4967)=1)),"",SUMIFS($I:$I,$L:$L,$L4967))</f>
        <v/>
      </c>
      <c r="L4967" s="6" t="str">
        <f t="shared" si="697"/>
        <v/>
      </c>
      <c r="M4967" s="6">
        <f t="shared" si="698"/>
        <v>199</v>
      </c>
      <c r="N4967" s="6">
        <f t="shared" si="699"/>
        <v>17</v>
      </c>
      <c r="O4967" s="9" t="str">
        <f>IF(AND($B4967&lt;&gt;"",$C4967&lt;&gt;"",$B4967&lt;=$C4967),INDEX(Szabalyok!$C:$C,$N4967),"")</f>
        <v/>
      </c>
      <c r="P4967">
        <f t="shared" si="701"/>
        <v>0</v>
      </c>
    </row>
    <row r="4968" spans="1:16" x14ac:dyDescent="0.35">
      <c r="A4968">
        <f t="shared" si="700"/>
        <v>0</v>
      </c>
      <c r="B4968" s="4" t="str">
        <f>IF($M4968&gt;300,"",IF(OR(INDEX(Bemenet!$E$2:$E$301,$M4968)="",INDEX(Bemenet!$F$2:$F$301,$M4968)=""),"",MAX(INDEX(Bemenet!$E$2:$E$301,$M4968),INDEX(Szabalyok!$A:$A,$N4968))))</f>
        <v/>
      </c>
      <c r="C4968" s="4" t="str">
        <f>IF($B4968="","",MIN(INDEX(Bemenet!$F$2:$F$301,$M4968),INDEX(Szabalyok!$B:$B,$N4968)))</f>
        <v/>
      </c>
      <c r="D4968" s="5" t="str">
        <f>IF(AND($B4968&lt;&gt;"",$C4968&lt;&gt;"",$B4968&lt;=$C4968),INDEX(Bemenet!$G$2:$G$301,$M4968),"")</f>
        <v/>
      </c>
      <c r="E4968" s="6" t="str">
        <f>IF(AND($B4968&lt;&gt;"",$C4968&lt;&gt;"",$B4968&lt;=$C4968),INDEX(Bemenet!$D$2:$D$301,$M4968),"")</f>
        <v/>
      </c>
      <c r="F4968" s="5" t="str">
        <f t="shared" si="693"/>
        <v/>
      </c>
      <c r="G4968" s="5" t="str">
        <f t="shared" si="694"/>
        <v/>
      </c>
      <c r="H4968" s="9" t="str">
        <f t="shared" si="695"/>
        <v/>
      </c>
      <c r="I4968" s="5" t="str">
        <f t="shared" si="696"/>
        <v/>
      </c>
      <c r="J4968" s="5" t="str">
        <f>IF(OR($L4968="",NOT(COUNTIFS($L$2:$L4968,$L4968)=1)),"",SUMIFS($G:$G,$L:$L,$L4968))</f>
        <v/>
      </c>
      <c r="K4968" s="5" t="str">
        <f>IF(OR($L4968="",NOT(COUNTIFS($L$2:$L4968,$L4968)=1)),"",SUMIFS($I:$I,$L:$L,$L4968))</f>
        <v/>
      </c>
      <c r="L4968" s="6" t="str">
        <f t="shared" si="697"/>
        <v/>
      </c>
      <c r="M4968" s="6">
        <f t="shared" si="698"/>
        <v>199</v>
      </c>
      <c r="N4968" s="6">
        <f t="shared" si="699"/>
        <v>18</v>
      </c>
      <c r="O4968" s="9" t="str">
        <f>IF(AND($B4968&lt;&gt;"",$C4968&lt;&gt;"",$B4968&lt;=$C4968),INDEX(Szabalyok!$C:$C,$N4968),"")</f>
        <v/>
      </c>
      <c r="P4968">
        <f t="shared" si="701"/>
        <v>0</v>
      </c>
    </row>
    <row r="4969" spans="1:16" x14ac:dyDescent="0.35">
      <c r="A4969">
        <f t="shared" si="700"/>
        <v>0</v>
      </c>
      <c r="B4969" s="4" t="str">
        <f>IF($M4969&gt;300,"",IF(OR(INDEX(Bemenet!$E$2:$E$301,$M4969)="",INDEX(Bemenet!$F$2:$F$301,$M4969)=""),"",MAX(INDEX(Bemenet!$E$2:$E$301,$M4969),INDEX(Szabalyok!$A:$A,$N4969))))</f>
        <v/>
      </c>
      <c r="C4969" s="4" t="str">
        <f>IF($B4969="","",MIN(INDEX(Bemenet!$F$2:$F$301,$M4969),INDEX(Szabalyok!$B:$B,$N4969)))</f>
        <v/>
      </c>
      <c r="D4969" s="5" t="str">
        <f>IF(AND($B4969&lt;&gt;"",$C4969&lt;&gt;"",$B4969&lt;=$C4969),INDEX(Bemenet!$G$2:$G$301,$M4969),"")</f>
        <v/>
      </c>
      <c r="E4969" s="6" t="str">
        <f>IF(AND($B4969&lt;&gt;"",$C4969&lt;&gt;"",$B4969&lt;=$C4969),INDEX(Bemenet!$D$2:$D$301,$M4969),"")</f>
        <v/>
      </c>
      <c r="F4969" s="5" t="str">
        <f t="shared" si="693"/>
        <v/>
      </c>
      <c r="G4969" s="5" t="str">
        <f t="shared" si="694"/>
        <v/>
      </c>
      <c r="H4969" s="9" t="str">
        <f t="shared" si="695"/>
        <v/>
      </c>
      <c r="I4969" s="5" t="str">
        <f t="shared" si="696"/>
        <v/>
      </c>
      <c r="J4969" s="5" t="str">
        <f>IF(OR($L4969="",NOT(COUNTIFS($L$2:$L4969,$L4969)=1)),"",SUMIFS($G:$G,$L:$L,$L4969))</f>
        <v/>
      </c>
      <c r="K4969" s="5" t="str">
        <f>IF(OR($L4969="",NOT(COUNTIFS($L$2:$L4969,$L4969)=1)),"",SUMIFS($I:$I,$L:$L,$L4969))</f>
        <v/>
      </c>
      <c r="L4969" s="6" t="str">
        <f t="shared" si="697"/>
        <v/>
      </c>
      <c r="M4969" s="6">
        <f t="shared" si="698"/>
        <v>199</v>
      </c>
      <c r="N4969" s="6">
        <f t="shared" si="699"/>
        <v>19</v>
      </c>
      <c r="O4969" s="9" t="str">
        <f>IF(AND($B4969&lt;&gt;"",$C4969&lt;&gt;"",$B4969&lt;=$C4969),INDEX(Szabalyok!$C:$C,$N4969),"")</f>
        <v/>
      </c>
      <c r="P4969">
        <f t="shared" si="701"/>
        <v>0</v>
      </c>
    </row>
    <row r="4970" spans="1:16" x14ac:dyDescent="0.35">
      <c r="A4970">
        <f t="shared" si="700"/>
        <v>0</v>
      </c>
      <c r="B4970" s="4" t="str">
        <f>IF($M4970&gt;300,"",IF(OR(INDEX(Bemenet!$E$2:$E$301,$M4970)="",INDEX(Bemenet!$F$2:$F$301,$M4970)=""),"",MAX(INDEX(Bemenet!$E$2:$E$301,$M4970),INDEX(Szabalyok!$A:$A,$N4970))))</f>
        <v/>
      </c>
      <c r="C4970" s="4" t="str">
        <f>IF($B4970="","",MIN(INDEX(Bemenet!$F$2:$F$301,$M4970),INDEX(Szabalyok!$B:$B,$N4970)))</f>
        <v/>
      </c>
      <c r="D4970" s="5" t="str">
        <f>IF(AND($B4970&lt;&gt;"",$C4970&lt;&gt;"",$B4970&lt;=$C4970),INDEX(Bemenet!$G$2:$G$301,$M4970),"")</f>
        <v/>
      </c>
      <c r="E4970" s="6" t="str">
        <f>IF(AND($B4970&lt;&gt;"",$C4970&lt;&gt;"",$B4970&lt;=$C4970),INDEX(Bemenet!$D$2:$D$301,$M4970),"")</f>
        <v/>
      </c>
      <c r="F4970" s="5" t="str">
        <f t="shared" si="693"/>
        <v/>
      </c>
      <c r="G4970" s="5" t="str">
        <f t="shared" si="694"/>
        <v/>
      </c>
      <c r="H4970" s="9" t="str">
        <f t="shared" si="695"/>
        <v/>
      </c>
      <c r="I4970" s="5" t="str">
        <f t="shared" si="696"/>
        <v/>
      </c>
      <c r="J4970" s="5" t="str">
        <f>IF(OR($L4970="",NOT(COUNTIFS($L$2:$L4970,$L4970)=1)),"",SUMIFS($G:$G,$L:$L,$L4970))</f>
        <v/>
      </c>
      <c r="K4970" s="5" t="str">
        <f>IF(OR($L4970="",NOT(COUNTIFS($L$2:$L4970,$L4970)=1)),"",SUMIFS($I:$I,$L:$L,$L4970))</f>
        <v/>
      </c>
      <c r="L4970" s="6" t="str">
        <f t="shared" si="697"/>
        <v/>
      </c>
      <c r="M4970" s="6">
        <f t="shared" si="698"/>
        <v>199</v>
      </c>
      <c r="N4970" s="6">
        <f t="shared" si="699"/>
        <v>20</v>
      </c>
      <c r="O4970" s="9" t="str">
        <f>IF(AND($B4970&lt;&gt;"",$C4970&lt;&gt;"",$B4970&lt;=$C4970),INDEX(Szabalyok!$C:$C,$N4970),"")</f>
        <v/>
      </c>
      <c r="P4970">
        <f t="shared" si="701"/>
        <v>0</v>
      </c>
    </row>
    <row r="4971" spans="1:16" x14ac:dyDescent="0.35">
      <c r="A4971">
        <f t="shared" si="700"/>
        <v>0</v>
      </c>
      <c r="B4971" s="4" t="str">
        <f>IF($M4971&gt;300,"",IF(OR(INDEX(Bemenet!$E$2:$E$301,$M4971)="",INDEX(Bemenet!$F$2:$F$301,$M4971)=""),"",MAX(INDEX(Bemenet!$E$2:$E$301,$M4971),INDEX(Szabalyok!$A:$A,$N4971))))</f>
        <v/>
      </c>
      <c r="C4971" s="4" t="str">
        <f>IF($B4971="","",MIN(INDEX(Bemenet!$F$2:$F$301,$M4971),INDEX(Szabalyok!$B:$B,$N4971)))</f>
        <v/>
      </c>
      <c r="D4971" s="5" t="str">
        <f>IF(AND($B4971&lt;&gt;"",$C4971&lt;&gt;"",$B4971&lt;=$C4971),INDEX(Bemenet!$G$2:$G$301,$M4971),"")</f>
        <v/>
      </c>
      <c r="E4971" s="6" t="str">
        <f>IF(AND($B4971&lt;&gt;"",$C4971&lt;&gt;"",$B4971&lt;=$C4971),INDEX(Bemenet!$D$2:$D$301,$M4971),"")</f>
        <v/>
      </c>
      <c r="F4971" s="5" t="str">
        <f t="shared" si="693"/>
        <v/>
      </c>
      <c r="G4971" s="5" t="str">
        <f t="shared" si="694"/>
        <v/>
      </c>
      <c r="H4971" s="9" t="str">
        <f t="shared" si="695"/>
        <v/>
      </c>
      <c r="I4971" s="5" t="str">
        <f t="shared" si="696"/>
        <v/>
      </c>
      <c r="J4971" s="5" t="str">
        <f>IF(OR($L4971="",NOT(COUNTIFS($L$2:$L4971,$L4971)=1)),"",SUMIFS($G:$G,$L:$L,$L4971))</f>
        <v/>
      </c>
      <c r="K4971" s="5" t="str">
        <f>IF(OR($L4971="",NOT(COUNTIFS($L$2:$L4971,$L4971)=1)),"",SUMIFS($I:$I,$L:$L,$L4971))</f>
        <v/>
      </c>
      <c r="L4971" s="6" t="str">
        <f t="shared" si="697"/>
        <v/>
      </c>
      <c r="M4971" s="6">
        <f t="shared" si="698"/>
        <v>199</v>
      </c>
      <c r="N4971" s="6">
        <f t="shared" si="699"/>
        <v>21</v>
      </c>
      <c r="O4971" s="9" t="str">
        <f>IF(AND($B4971&lt;&gt;"",$C4971&lt;&gt;"",$B4971&lt;=$C4971),INDEX(Szabalyok!$C:$C,$N4971),"")</f>
        <v/>
      </c>
      <c r="P4971">
        <f t="shared" si="701"/>
        <v>0</v>
      </c>
    </row>
    <row r="4972" spans="1:16" x14ac:dyDescent="0.35">
      <c r="A4972">
        <f t="shared" si="700"/>
        <v>0</v>
      </c>
      <c r="B4972" s="4" t="str">
        <f>IF($M4972&gt;300,"",IF(OR(INDEX(Bemenet!$E$2:$E$301,$M4972)="",INDEX(Bemenet!$F$2:$F$301,$M4972)=""),"",MAX(INDEX(Bemenet!$E$2:$E$301,$M4972),INDEX(Szabalyok!$A:$A,$N4972))))</f>
        <v/>
      </c>
      <c r="C4972" s="4" t="str">
        <f>IF($B4972="","",MIN(INDEX(Bemenet!$F$2:$F$301,$M4972),INDEX(Szabalyok!$B:$B,$N4972)))</f>
        <v/>
      </c>
      <c r="D4972" s="5" t="str">
        <f>IF(AND($B4972&lt;&gt;"",$C4972&lt;&gt;"",$B4972&lt;=$C4972),INDEX(Bemenet!$G$2:$G$301,$M4972),"")</f>
        <v/>
      </c>
      <c r="E4972" s="6" t="str">
        <f>IF(AND($B4972&lt;&gt;"",$C4972&lt;&gt;"",$B4972&lt;=$C4972),INDEX(Bemenet!$D$2:$D$301,$M4972),"")</f>
        <v/>
      </c>
      <c r="F4972" s="5" t="str">
        <f t="shared" si="693"/>
        <v/>
      </c>
      <c r="G4972" s="5" t="str">
        <f t="shared" si="694"/>
        <v/>
      </c>
      <c r="H4972" s="9" t="str">
        <f t="shared" si="695"/>
        <v/>
      </c>
      <c r="I4972" s="5" t="str">
        <f t="shared" si="696"/>
        <v/>
      </c>
      <c r="J4972" s="5" t="str">
        <f>IF(OR($L4972="",NOT(COUNTIFS($L$2:$L4972,$L4972)=1)),"",SUMIFS($G:$G,$L:$L,$L4972))</f>
        <v/>
      </c>
      <c r="K4972" s="5" t="str">
        <f>IF(OR($L4972="",NOT(COUNTIFS($L$2:$L4972,$L4972)=1)),"",SUMIFS($I:$I,$L:$L,$L4972))</f>
        <v/>
      </c>
      <c r="L4972" s="6" t="str">
        <f t="shared" si="697"/>
        <v/>
      </c>
      <c r="M4972" s="6">
        <f t="shared" si="698"/>
        <v>199</v>
      </c>
      <c r="N4972" s="6">
        <f t="shared" si="699"/>
        <v>22</v>
      </c>
      <c r="O4972" s="9" t="str">
        <f>IF(AND($B4972&lt;&gt;"",$C4972&lt;&gt;"",$B4972&lt;=$C4972),INDEX(Szabalyok!$C:$C,$N4972),"")</f>
        <v/>
      </c>
      <c r="P4972">
        <f t="shared" si="701"/>
        <v>0</v>
      </c>
    </row>
    <row r="4973" spans="1:16" x14ac:dyDescent="0.35">
      <c r="A4973">
        <f t="shared" si="700"/>
        <v>0</v>
      </c>
      <c r="B4973" s="4" t="str">
        <f>IF($M4973&gt;300,"",IF(OR(INDEX(Bemenet!$E$2:$E$301,$M4973)="",INDEX(Bemenet!$F$2:$F$301,$M4973)=""),"",MAX(INDEX(Bemenet!$E$2:$E$301,$M4973),INDEX(Szabalyok!$A:$A,$N4973))))</f>
        <v/>
      </c>
      <c r="C4973" s="4" t="str">
        <f>IF($B4973="","",MIN(INDEX(Bemenet!$F$2:$F$301,$M4973),INDEX(Szabalyok!$B:$B,$N4973)))</f>
        <v/>
      </c>
      <c r="D4973" s="5" t="str">
        <f>IF(AND($B4973&lt;&gt;"",$C4973&lt;&gt;"",$B4973&lt;=$C4973),INDEX(Bemenet!$G$2:$G$301,$M4973),"")</f>
        <v/>
      </c>
      <c r="E4973" s="6" t="str">
        <f>IF(AND($B4973&lt;&gt;"",$C4973&lt;&gt;"",$B4973&lt;=$C4973),INDEX(Bemenet!$D$2:$D$301,$M4973),"")</f>
        <v/>
      </c>
      <c r="F4973" s="5" t="str">
        <f t="shared" si="693"/>
        <v/>
      </c>
      <c r="G4973" s="5" t="str">
        <f t="shared" si="694"/>
        <v/>
      </c>
      <c r="H4973" s="9" t="str">
        <f t="shared" si="695"/>
        <v/>
      </c>
      <c r="I4973" s="5" t="str">
        <f t="shared" si="696"/>
        <v/>
      </c>
      <c r="J4973" s="5" t="str">
        <f>IF(OR($L4973="",NOT(COUNTIFS($L$2:$L4973,$L4973)=1)),"",SUMIFS($G:$G,$L:$L,$L4973))</f>
        <v/>
      </c>
      <c r="K4973" s="5" t="str">
        <f>IF(OR($L4973="",NOT(COUNTIFS($L$2:$L4973,$L4973)=1)),"",SUMIFS($I:$I,$L:$L,$L4973))</f>
        <v/>
      </c>
      <c r="L4973" s="6" t="str">
        <f t="shared" si="697"/>
        <v/>
      </c>
      <c r="M4973" s="6">
        <f t="shared" si="698"/>
        <v>199</v>
      </c>
      <c r="N4973" s="6">
        <f t="shared" si="699"/>
        <v>23</v>
      </c>
      <c r="O4973" s="9" t="str">
        <f>IF(AND($B4973&lt;&gt;"",$C4973&lt;&gt;"",$B4973&lt;=$C4973),INDEX(Szabalyok!$C:$C,$N4973),"")</f>
        <v/>
      </c>
      <c r="P4973">
        <f t="shared" si="701"/>
        <v>0</v>
      </c>
    </row>
    <row r="4974" spans="1:16" x14ac:dyDescent="0.35">
      <c r="A4974">
        <f t="shared" si="700"/>
        <v>0</v>
      </c>
      <c r="B4974" s="4" t="str">
        <f>IF($M4974&gt;300,"",IF(OR(INDEX(Bemenet!$E$2:$E$301,$M4974)="",INDEX(Bemenet!$F$2:$F$301,$M4974)=""),"",MAX(INDEX(Bemenet!$E$2:$E$301,$M4974),INDEX(Szabalyok!$A:$A,$N4974))))</f>
        <v/>
      </c>
      <c r="C4974" s="4" t="str">
        <f>IF($B4974="","",MIN(INDEX(Bemenet!$F$2:$F$301,$M4974),INDEX(Szabalyok!$B:$B,$N4974)))</f>
        <v/>
      </c>
      <c r="D4974" s="5" t="str">
        <f>IF(AND($B4974&lt;&gt;"",$C4974&lt;&gt;"",$B4974&lt;=$C4974),INDEX(Bemenet!$G$2:$G$301,$M4974),"")</f>
        <v/>
      </c>
      <c r="E4974" s="6" t="str">
        <f>IF(AND($B4974&lt;&gt;"",$C4974&lt;&gt;"",$B4974&lt;=$C4974),INDEX(Bemenet!$D$2:$D$301,$M4974),"")</f>
        <v/>
      </c>
      <c r="F4974" s="5" t="str">
        <f t="shared" si="693"/>
        <v/>
      </c>
      <c r="G4974" s="5" t="str">
        <f t="shared" si="694"/>
        <v/>
      </c>
      <c r="H4974" s="9" t="str">
        <f t="shared" si="695"/>
        <v/>
      </c>
      <c r="I4974" s="5" t="str">
        <f t="shared" si="696"/>
        <v/>
      </c>
      <c r="J4974" s="5" t="str">
        <f>IF(OR($L4974="",NOT(COUNTIFS($L$2:$L4974,$L4974)=1)),"",SUMIFS($G:$G,$L:$L,$L4974))</f>
        <v/>
      </c>
      <c r="K4974" s="5" t="str">
        <f>IF(OR($L4974="",NOT(COUNTIFS($L$2:$L4974,$L4974)=1)),"",SUMIFS($I:$I,$L:$L,$L4974))</f>
        <v/>
      </c>
      <c r="L4974" s="6" t="str">
        <f t="shared" si="697"/>
        <v/>
      </c>
      <c r="M4974" s="6">
        <f t="shared" si="698"/>
        <v>199</v>
      </c>
      <c r="N4974" s="6">
        <f t="shared" si="699"/>
        <v>24</v>
      </c>
      <c r="O4974" s="9" t="str">
        <f>IF(AND($B4974&lt;&gt;"",$C4974&lt;&gt;"",$B4974&lt;=$C4974),INDEX(Szabalyok!$C:$C,$N4974),"")</f>
        <v/>
      </c>
      <c r="P4974">
        <f t="shared" si="701"/>
        <v>0</v>
      </c>
    </row>
    <row r="4975" spans="1:16" x14ac:dyDescent="0.35">
      <c r="A4975">
        <f t="shared" si="700"/>
        <v>0</v>
      </c>
      <c r="B4975" s="4" t="str">
        <f>IF($M4975&gt;300,"",IF(OR(INDEX(Bemenet!$E$2:$E$301,$M4975)="",INDEX(Bemenet!$F$2:$F$301,$M4975)=""),"",MAX(INDEX(Bemenet!$E$2:$E$301,$M4975),INDEX(Szabalyok!$A:$A,$N4975))))</f>
        <v/>
      </c>
      <c r="C4975" s="4" t="str">
        <f>IF($B4975="","",MIN(INDEX(Bemenet!$F$2:$F$301,$M4975),INDEX(Szabalyok!$B:$B,$N4975)))</f>
        <v/>
      </c>
      <c r="D4975" s="5" t="str">
        <f>IF(AND($B4975&lt;&gt;"",$C4975&lt;&gt;"",$B4975&lt;=$C4975),INDEX(Bemenet!$G$2:$G$301,$M4975),"")</f>
        <v/>
      </c>
      <c r="E4975" s="6" t="str">
        <f>IF(AND($B4975&lt;&gt;"",$C4975&lt;&gt;"",$B4975&lt;=$C4975),INDEX(Bemenet!$D$2:$D$301,$M4975),"")</f>
        <v/>
      </c>
      <c r="F4975" s="5" t="str">
        <f t="shared" si="693"/>
        <v/>
      </c>
      <c r="G4975" s="5" t="str">
        <f t="shared" si="694"/>
        <v/>
      </c>
      <c r="H4975" s="9" t="str">
        <f t="shared" si="695"/>
        <v/>
      </c>
      <c r="I4975" s="5" t="str">
        <f t="shared" si="696"/>
        <v/>
      </c>
      <c r="J4975" s="5" t="str">
        <f>IF(OR($L4975="",NOT(COUNTIFS($L$2:$L4975,$L4975)=1)),"",SUMIFS($G:$G,$L:$L,$L4975))</f>
        <v/>
      </c>
      <c r="K4975" s="5" t="str">
        <f>IF(OR($L4975="",NOT(COUNTIFS($L$2:$L4975,$L4975)=1)),"",SUMIFS($I:$I,$L:$L,$L4975))</f>
        <v/>
      </c>
      <c r="L4975" s="6" t="str">
        <f t="shared" si="697"/>
        <v/>
      </c>
      <c r="M4975" s="6">
        <f t="shared" si="698"/>
        <v>199</v>
      </c>
      <c r="N4975" s="6">
        <f t="shared" si="699"/>
        <v>25</v>
      </c>
      <c r="O4975" s="9" t="str">
        <f>IF(AND($B4975&lt;&gt;"",$C4975&lt;&gt;"",$B4975&lt;=$C4975),INDEX(Szabalyok!$C:$C,$N4975),"")</f>
        <v/>
      </c>
      <c r="P4975">
        <f t="shared" si="701"/>
        <v>0</v>
      </c>
    </row>
    <row r="4976" spans="1:16" x14ac:dyDescent="0.35">
      <c r="A4976">
        <f t="shared" si="700"/>
        <v>0</v>
      </c>
      <c r="B4976" s="4" t="str">
        <f>IF($M4976&gt;300,"",IF(OR(INDEX(Bemenet!$E$2:$E$301,$M4976)="",INDEX(Bemenet!$F$2:$F$301,$M4976)=""),"",MAX(INDEX(Bemenet!$E$2:$E$301,$M4976),INDEX(Szabalyok!$A:$A,$N4976))))</f>
        <v/>
      </c>
      <c r="C4976" s="4" t="str">
        <f>IF($B4976="","",MIN(INDEX(Bemenet!$F$2:$F$301,$M4976),INDEX(Szabalyok!$B:$B,$N4976)))</f>
        <v/>
      </c>
      <c r="D4976" s="5" t="str">
        <f>IF(AND($B4976&lt;&gt;"",$C4976&lt;&gt;"",$B4976&lt;=$C4976),INDEX(Bemenet!$G$2:$G$301,$M4976),"")</f>
        <v/>
      </c>
      <c r="E4976" s="6" t="str">
        <f>IF(AND($B4976&lt;&gt;"",$C4976&lt;&gt;"",$B4976&lt;=$C4976),INDEX(Bemenet!$D$2:$D$301,$M4976),"")</f>
        <v/>
      </c>
      <c r="F4976" s="5" t="str">
        <f t="shared" si="693"/>
        <v/>
      </c>
      <c r="G4976" s="5" t="str">
        <f t="shared" si="694"/>
        <v/>
      </c>
      <c r="H4976" s="9" t="str">
        <f t="shared" si="695"/>
        <v/>
      </c>
      <c r="I4976" s="5" t="str">
        <f t="shared" si="696"/>
        <v/>
      </c>
      <c r="J4976" s="5" t="str">
        <f>IF(OR($L4976="",NOT(COUNTIFS($L$2:$L4976,$L4976)=1)),"",SUMIFS($G:$G,$L:$L,$L4976))</f>
        <v/>
      </c>
      <c r="K4976" s="5" t="str">
        <f>IF(OR($L4976="",NOT(COUNTIFS($L$2:$L4976,$L4976)=1)),"",SUMIFS($I:$I,$L:$L,$L4976))</f>
        <v/>
      </c>
      <c r="L4976" s="6" t="str">
        <f t="shared" si="697"/>
        <v/>
      </c>
      <c r="M4976" s="6">
        <f t="shared" si="698"/>
        <v>199</v>
      </c>
      <c r="N4976" s="6">
        <f t="shared" si="699"/>
        <v>26</v>
      </c>
      <c r="O4976" s="9" t="str">
        <f>IF(AND($B4976&lt;&gt;"",$C4976&lt;&gt;"",$B4976&lt;=$C4976),INDEX(Szabalyok!$C:$C,$N4976),"")</f>
        <v/>
      </c>
      <c r="P4976">
        <f t="shared" si="701"/>
        <v>0</v>
      </c>
    </row>
    <row r="4977" spans="1:16" x14ac:dyDescent="0.35">
      <c r="A4977">
        <f t="shared" si="700"/>
        <v>0</v>
      </c>
      <c r="B4977" s="4" t="str">
        <f>IF($M4977&gt;300,"",IF(OR(INDEX(Bemenet!$E$2:$E$301,$M4977)="",INDEX(Bemenet!$F$2:$F$301,$M4977)=""),"",MAX(INDEX(Bemenet!$E$2:$E$301,$M4977),INDEX(Szabalyok!$A:$A,$N4977))))</f>
        <v/>
      </c>
      <c r="C4977" s="4" t="str">
        <f>IF($B4977="","",MIN(INDEX(Bemenet!$F$2:$F$301,$M4977),INDEX(Szabalyok!$B:$B,$N4977)))</f>
        <v/>
      </c>
      <c r="D4977" s="5" t="str">
        <f>IF(AND($B4977&lt;&gt;"",$C4977&lt;&gt;"",$B4977&lt;=$C4977),INDEX(Bemenet!$G$2:$G$301,$M4977),"")</f>
        <v/>
      </c>
      <c r="E4977" s="6" t="str">
        <f>IF(AND($B4977&lt;&gt;"",$C4977&lt;&gt;"",$B4977&lt;=$C4977),INDEX(Bemenet!$D$2:$D$301,$M4977),"")</f>
        <v/>
      </c>
      <c r="F4977" s="5" t="str">
        <f t="shared" si="693"/>
        <v/>
      </c>
      <c r="G4977" s="5" t="str">
        <f t="shared" si="694"/>
        <v/>
      </c>
      <c r="H4977" s="9" t="str">
        <f t="shared" si="695"/>
        <v/>
      </c>
      <c r="I4977" s="5" t="str">
        <f t="shared" si="696"/>
        <v/>
      </c>
      <c r="J4977" s="5" t="str">
        <f>IF(OR($L4977="",NOT(COUNTIFS($L$2:$L4977,$L4977)=1)),"",SUMIFS($G:$G,$L:$L,$L4977))</f>
        <v/>
      </c>
      <c r="K4977" s="5" t="str">
        <f>IF(OR($L4977="",NOT(COUNTIFS($L$2:$L4977,$L4977)=1)),"",SUMIFS($I:$I,$L:$L,$L4977))</f>
        <v/>
      </c>
      <c r="L4977" s="6" t="str">
        <f t="shared" si="697"/>
        <v/>
      </c>
      <c r="M4977" s="6">
        <f t="shared" si="698"/>
        <v>200</v>
      </c>
      <c r="N4977" s="6">
        <f t="shared" si="699"/>
        <v>2</v>
      </c>
      <c r="O4977" s="9" t="str">
        <f>IF(AND($B4977&lt;&gt;"",$C4977&lt;&gt;"",$B4977&lt;=$C4977),INDEX(Szabalyok!$C:$C,$N4977),"")</f>
        <v/>
      </c>
      <c r="P4977">
        <f t="shared" si="701"/>
        <v>0</v>
      </c>
    </row>
    <row r="4978" spans="1:16" x14ac:dyDescent="0.35">
      <c r="A4978">
        <f t="shared" si="700"/>
        <v>0</v>
      </c>
      <c r="B4978" s="4" t="str">
        <f>IF($M4978&gt;300,"",IF(OR(INDEX(Bemenet!$E$2:$E$301,$M4978)="",INDEX(Bemenet!$F$2:$F$301,$M4978)=""),"",MAX(INDEX(Bemenet!$E$2:$E$301,$M4978),INDEX(Szabalyok!$A:$A,$N4978))))</f>
        <v/>
      </c>
      <c r="C4978" s="4" t="str">
        <f>IF($B4978="","",MIN(INDEX(Bemenet!$F$2:$F$301,$M4978),INDEX(Szabalyok!$B:$B,$N4978)))</f>
        <v/>
      </c>
      <c r="D4978" s="5" t="str">
        <f>IF(AND($B4978&lt;&gt;"",$C4978&lt;&gt;"",$B4978&lt;=$C4978),INDEX(Bemenet!$G$2:$G$301,$M4978),"")</f>
        <v/>
      </c>
      <c r="E4978" s="6" t="str">
        <f>IF(AND($B4978&lt;&gt;"",$C4978&lt;&gt;"",$B4978&lt;=$C4978),INDEX(Bemenet!$D$2:$D$301,$M4978),"")</f>
        <v/>
      </c>
      <c r="F4978" s="5" t="str">
        <f t="shared" si="693"/>
        <v/>
      </c>
      <c r="G4978" s="5" t="str">
        <f t="shared" si="694"/>
        <v/>
      </c>
      <c r="H4978" s="9" t="str">
        <f t="shared" si="695"/>
        <v/>
      </c>
      <c r="I4978" s="5" t="str">
        <f t="shared" si="696"/>
        <v/>
      </c>
      <c r="J4978" s="5" t="str">
        <f>IF(OR($L4978="",NOT(COUNTIFS($L$2:$L4978,$L4978)=1)),"",SUMIFS($G:$G,$L:$L,$L4978))</f>
        <v/>
      </c>
      <c r="K4978" s="5" t="str">
        <f>IF(OR($L4978="",NOT(COUNTIFS($L$2:$L4978,$L4978)=1)),"",SUMIFS($I:$I,$L:$L,$L4978))</f>
        <v/>
      </c>
      <c r="L4978" s="6" t="str">
        <f t="shared" si="697"/>
        <v/>
      </c>
      <c r="M4978" s="6">
        <f t="shared" si="698"/>
        <v>200</v>
      </c>
      <c r="N4978" s="6">
        <f t="shared" si="699"/>
        <v>3</v>
      </c>
      <c r="O4978" s="9" t="str">
        <f>IF(AND($B4978&lt;&gt;"",$C4978&lt;&gt;"",$B4978&lt;=$C4978),INDEX(Szabalyok!$C:$C,$N4978),"")</f>
        <v/>
      </c>
      <c r="P4978">
        <f t="shared" si="701"/>
        <v>0</v>
      </c>
    </row>
    <row r="4979" spans="1:16" x14ac:dyDescent="0.35">
      <c r="A4979">
        <f t="shared" si="700"/>
        <v>0</v>
      </c>
      <c r="B4979" s="4" t="str">
        <f>IF($M4979&gt;300,"",IF(OR(INDEX(Bemenet!$E$2:$E$301,$M4979)="",INDEX(Bemenet!$F$2:$F$301,$M4979)=""),"",MAX(INDEX(Bemenet!$E$2:$E$301,$M4979),INDEX(Szabalyok!$A:$A,$N4979))))</f>
        <v/>
      </c>
      <c r="C4979" s="4" t="str">
        <f>IF($B4979="","",MIN(INDEX(Bemenet!$F$2:$F$301,$M4979),INDEX(Szabalyok!$B:$B,$N4979)))</f>
        <v/>
      </c>
      <c r="D4979" s="5" t="str">
        <f>IF(AND($B4979&lt;&gt;"",$C4979&lt;&gt;"",$B4979&lt;=$C4979),INDEX(Bemenet!$G$2:$G$301,$M4979),"")</f>
        <v/>
      </c>
      <c r="E4979" s="6" t="str">
        <f>IF(AND($B4979&lt;&gt;"",$C4979&lt;&gt;"",$B4979&lt;=$C4979),INDEX(Bemenet!$D$2:$D$301,$M4979),"")</f>
        <v/>
      </c>
      <c r="F4979" s="5" t="str">
        <f t="shared" si="693"/>
        <v/>
      </c>
      <c r="G4979" s="5" t="str">
        <f t="shared" si="694"/>
        <v/>
      </c>
      <c r="H4979" s="9" t="str">
        <f t="shared" si="695"/>
        <v/>
      </c>
      <c r="I4979" s="5" t="str">
        <f t="shared" si="696"/>
        <v/>
      </c>
      <c r="J4979" s="5" t="str">
        <f>IF(OR($L4979="",NOT(COUNTIFS($L$2:$L4979,$L4979)=1)),"",SUMIFS($G:$G,$L:$L,$L4979))</f>
        <v/>
      </c>
      <c r="K4979" s="5" t="str">
        <f>IF(OR($L4979="",NOT(COUNTIFS($L$2:$L4979,$L4979)=1)),"",SUMIFS($I:$I,$L:$L,$L4979))</f>
        <v/>
      </c>
      <c r="L4979" s="6" t="str">
        <f t="shared" si="697"/>
        <v/>
      </c>
      <c r="M4979" s="6">
        <f t="shared" si="698"/>
        <v>200</v>
      </c>
      <c r="N4979" s="6">
        <f t="shared" si="699"/>
        <v>4</v>
      </c>
      <c r="O4979" s="9" t="str">
        <f>IF(AND($B4979&lt;&gt;"",$C4979&lt;&gt;"",$B4979&lt;=$C4979),INDEX(Szabalyok!$C:$C,$N4979),"")</f>
        <v/>
      </c>
      <c r="P4979">
        <f t="shared" si="701"/>
        <v>0</v>
      </c>
    </row>
    <row r="4980" spans="1:16" x14ac:dyDescent="0.35">
      <c r="A4980">
        <f t="shared" si="700"/>
        <v>0</v>
      </c>
      <c r="B4980" s="4" t="str">
        <f>IF($M4980&gt;300,"",IF(OR(INDEX(Bemenet!$E$2:$E$301,$M4980)="",INDEX(Bemenet!$F$2:$F$301,$M4980)=""),"",MAX(INDEX(Bemenet!$E$2:$E$301,$M4980),INDEX(Szabalyok!$A:$A,$N4980))))</f>
        <v/>
      </c>
      <c r="C4980" s="4" t="str">
        <f>IF($B4980="","",MIN(INDEX(Bemenet!$F$2:$F$301,$M4980),INDEX(Szabalyok!$B:$B,$N4980)))</f>
        <v/>
      </c>
      <c r="D4980" s="5" t="str">
        <f>IF(AND($B4980&lt;&gt;"",$C4980&lt;&gt;"",$B4980&lt;=$C4980),INDEX(Bemenet!$G$2:$G$301,$M4980),"")</f>
        <v/>
      </c>
      <c r="E4980" s="6" t="str">
        <f>IF(AND($B4980&lt;&gt;"",$C4980&lt;&gt;"",$B4980&lt;=$C4980),INDEX(Bemenet!$D$2:$D$301,$M4980),"")</f>
        <v/>
      </c>
      <c r="F4980" s="5" t="str">
        <f t="shared" si="693"/>
        <v/>
      </c>
      <c r="G4980" s="5" t="str">
        <f t="shared" si="694"/>
        <v/>
      </c>
      <c r="H4980" s="9" t="str">
        <f t="shared" si="695"/>
        <v/>
      </c>
      <c r="I4980" s="5" t="str">
        <f t="shared" si="696"/>
        <v/>
      </c>
      <c r="J4980" s="5" t="str">
        <f>IF(OR($L4980="",NOT(COUNTIFS($L$2:$L4980,$L4980)=1)),"",SUMIFS($G:$G,$L:$L,$L4980))</f>
        <v/>
      </c>
      <c r="K4980" s="5" t="str">
        <f>IF(OR($L4980="",NOT(COUNTIFS($L$2:$L4980,$L4980)=1)),"",SUMIFS($I:$I,$L:$L,$L4980))</f>
        <v/>
      </c>
      <c r="L4980" s="6" t="str">
        <f t="shared" si="697"/>
        <v/>
      </c>
      <c r="M4980" s="6">
        <f t="shared" si="698"/>
        <v>200</v>
      </c>
      <c r="N4980" s="6">
        <f t="shared" si="699"/>
        <v>5</v>
      </c>
      <c r="O4980" s="9" t="str">
        <f>IF(AND($B4980&lt;&gt;"",$C4980&lt;&gt;"",$B4980&lt;=$C4980),INDEX(Szabalyok!$C:$C,$N4980),"")</f>
        <v/>
      </c>
      <c r="P4980">
        <f t="shared" si="701"/>
        <v>0</v>
      </c>
    </row>
    <row r="4981" spans="1:16" x14ac:dyDescent="0.35">
      <c r="A4981">
        <f t="shared" si="700"/>
        <v>0</v>
      </c>
      <c r="B4981" s="4" t="str">
        <f>IF($M4981&gt;300,"",IF(OR(INDEX(Bemenet!$E$2:$E$301,$M4981)="",INDEX(Bemenet!$F$2:$F$301,$M4981)=""),"",MAX(INDEX(Bemenet!$E$2:$E$301,$M4981),INDEX(Szabalyok!$A:$A,$N4981))))</f>
        <v/>
      </c>
      <c r="C4981" s="4" t="str">
        <f>IF($B4981="","",MIN(INDEX(Bemenet!$F$2:$F$301,$M4981),INDEX(Szabalyok!$B:$B,$N4981)))</f>
        <v/>
      </c>
      <c r="D4981" s="5" t="str">
        <f>IF(AND($B4981&lt;&gt;"",$C4981&lt;&gt;"",$B4981&lt;=$C4981),INDEX(Bemenet!$G$2:$G$301,$M4981),"")</f>
        <v/>
      </c>
      <c r="E4981" s="6" t="str">
        <f>IF(AND($B4981&lt;&gt;"",$C4981&lt;&gt;"",$B4981&lt;=$C4981),INDEX(Bemenet!$D$2:$D$301,$M4981),"")</f>
        <v/>
      </c>
      <c r="F4981" s="5" t="str">
        <f t="shared" si="693"/>
        <v/>
      </c>
      <c r="G4981" s="5" t="str">
        <f t="shared" si="694"/>
        <v/>
      </c>
      <c r="H4981" s="9" t="str">
        <f t="shared" si="695"/>
        <v/>
      </c>
      <c r="I4981" s="5" t="str">
        <f t="shared" si="696"/>
        <v/>
      </c>
      <c r="J4981" s="5" t="str">
        <f>IF(OR($L4981="",NOT(COUNTIFS($L$2:$L4981,$L4981)=1)),"",SUMIFS($G:$G,$L:$L,$L4981))</f>
        <v/>
      </c>
      <c r="K4981" s="5" t="str">
        <f>IF(OR($L4981="",NOT(COUNTIFS($L$2:$L4981,$L4981)=1)),"",SUMIFS($I:$I,$L:$L,$L4981))</f>
        <v/>
      </c>
      <c r="L4981" s="6" t="str">
        <f t="shared" si="697"/>
        <v/>
      </c>
      <c r="M4981" s="6">
        <f t="shared" si="698"/>
        <v>200</v>
      </c>
      <c r="N4981" s="6">
        <f t="shared" si="699"/>
        <v>6</v>
      </c>
      <c r="O4981" s="9" t="str">
        <f>IF(AND($B4981&lt;&gt;"",$C4981&lt;&gt;"",$B4981&lt;=$C4981),INDEX(Szabalyok!$C:$C,$N4981),"")</f>
        <v/>
      </c>
      <c r="P4981">
        <f t="shared" si="701"/>
        <v>0</v>
      </c>
    </row>
    <row r="4982" spans="1:16" x14ac:dyDescent="0.35">
      <c r="A4982">
        <f t="shared" si="700"/>
        <v>0</v>
      </c>
      <c r="B4982" s="4" t="str">
        <f>IF($M4982&gt;300,"",IF(OR(INDEX(Bemenet!$E$2:$E$301,$M4982)="",INDEX(Bemenet!$F$2:$F$301,$M4982)=""),"",MAX(INDEX(Bemenet!$E$2:$E$301,$M4982),INDEX(Szabalyok!$A:$A,$N4982))))</f>
        <v/>
      </c>
      <c r="C4982" s="4" t="str">
        <f>IF($B4982="","",MIN(INDEX(Bemenet!$F$2:$F$301,$M4982),INDEX(Szabalyok!$B:$B,$N4982)))</f>
        <v/>
      </c>
      <c r="D4982" s="5" t="str">
        <f>IF(AND($B4982&lt;&gt;"",$C4982&lt;&gt;"",$B4982&lt;=$C4982),INDEX(Bemenet!$G$2:$G$301,$M4982),"")</f>
        <v/>
      </c>
      <c r="E4982" s="6" t="str">
        <f>IF(AND($B4982&lt;&gt;"",$C4982&lt;&gt;"",$B4982&lt;=$C4982),INDEX(Bemenet!$D$2:$D$301,$M4982),"")</f>
        <v/>
      </c>
      <c r="F4982" s="5" t="str">
        <f t="shared" si="693"/>
        <v/>
      </c>
      <c r="G4982" s="5" t="str">
        <f t="shared" si="694"/>
        <v/>
      </c>
      <c r="H4982" s="9" t="str">
        <f t="shared" si="695"/>
        <v/>
      </c>
      <c r="I4982" s="5" t="str">
        <f t="shared" si="696"/>
        <v/>
      </c>
      <c r="J4982" s="5" t="str">
        <f>IF(OR($L4982="",NOT(COUNTIFS($L$2:$L4982,$L4982)=1)),"",SUMIFS($G:$G,$L:$L,$L4982))</f>
        <v/>
      </c>
      <c r="K4982" s="5" t="str">
        <f>IF(OR($L4982="",NOT(COUNTIFS($L$2:$L4982,$L4982)=1)),"",SUMIFS($I:$I,$L:$L,$L4982))</f>
        <v/>
      </c>
      <c r="L4982" s="6" t="str">
        <f t="shared" si="697"/>
        <v/>
      </c>
      <c r="M4982" s="6">
        <f t="shared" si="698"/>
        <v>200</v>
      </c>
      <c r="N4982" s="6">
        <f t="shared" si="699"/>
        <v>7</v>
      </c>
      <c r="O4982" s="9" t="str">
        <f>IF(AND($B4982&lt;&gt;"",$C4982&lt;&gt;"",$B4982&lt;=$C4982),INDEX(Szabalyok!$C:$C,$N4982),"")</f>
        <v/>
      </c>
      <c r="P4982">
        <f t="shared" si="701"/>
        <v>0</v>
      </c>
    </row>
    <row r="4983" spans="1:16" x14ac:dyDescent="0.35">
      <c r="A4983">
        <f t="shared" si="700"/>
        <v>0</v>
      </c>
      <c r="B4983" s="4" t="str">
        <f>IF($M4983&gt;300,"",IF(OR(INDEX(Bemenet!$E$2:$E$301,$M4983)="",INDEX(Bemenet!$F$2:$F$301,$M4983)=""),"",MAX(INDEX(Bemenet!$E$2:$E$301,$M4983),INDEX(Szabalyok!$A:$A,$N4983))))</f>
        <v/>
      </c>
      <c r="C4983" s="4" t="str">
        <f>IF($B4983="","",MIN(INDEX(Bemenet!$F$2:$F$301,$M4983),INDEX(Szabalyok!$B:$B,$N4983)))</f>
        <v/>
      </c>
      <c r="D4983" s="5" t="str">
        <f>IF(AND($B4983&lt;&gt;"",$C4983&lt;&gt;"",$B4983&lt;=$C4983),INDEX(Bemenet!$G$2:$G$301,$M4983),"")</f>
        <v/>
      </c>
      <c r="E4983" s="6" t="str">
        <f>IF(AND($B4983&lt;&gt;"",$C4983&lt;&gt;"",$B4983&lt;=$C4983),INDEX(Bemenet!$D$2:$D$301,$M4983),"")</f>
        <v/>
      </c>
      <c r="F4983" s="5" t="str">
        <f t="shared" si="693"/>
        <v/>
      </c>
      <c r="G4983" s="5" t="str">
        <f t="shared" si="694"/>
        <v/>
      </c>
      <c r="H4983" s="9" t="str">
        <f t="shared" si="695"/>
        <v/>
      </c>
      <c r="I4983" s="5" t="str">
        <f t="shared" si="696"/>
        <v/>
      </c>
      <c r="J4983" s="5" t="str">
        <f>IF(OR($L4983="",NOT(COUNTIFS($L$2:$L4983,$L4983)=1)),"",SUMIFS($G:$G,$L:$L,$L4983))</f>
        <v/>
      </c>
      <c r="K4983" s="5" t="str">
        <f>IF(OR($L4983="",NOT(COUNTIFS($L$2:$L4983,$L4983)=1)),"",SUMIFS($I:$I,$L:$L,$L4983))</f>
        <v/>
      </c>
      <c r="L4983" s="6" t="str">
        <f t="shared" si="697"/>
        <v/>
      </c>
      <c r="M4983" s="6">
        <f t="shared" si="698"/>
        <v>200</v>
      </c>
      <c r="N4983" s="6">
        <f t="shared" si="699"/>
        <v>8</v>
      </c>
      <c r="O4983" s="9" t="str">
        <f>IF(AND($B4983&lt;&gt;"",$C4983&lt;&gt;"",$B4983&lt;=$C4983),INDEX(Szabalyok!$C:$C,$N4983),"")</f>
        <v/>
      </c>
      <c r="P4983">
        <f t="shared" si="701"/>
        <v>0</v>
      </c>
    </row>
    <row r="4984" spans="1:16" x14ac:dyDescent="0.35">
      <c r="A4984">
        <f t="shared" si="700"/>
        <v>0</v>
      </c>
      <c r="B4984" s="4" t="str">
        <f>IF($M4984&gt;300,"",IF(OR(INDEX(Bemenet!$E$2:$E$301,$M4984)="",INDEX(Bemenet!$F$2:$F$301,$M4984)=""),"",MAX(INDEX(Bemenet!$E$2:$E$301,$M4984),INDEX(Szabalyok!$A:$A,$N4984))))</f>
        <v/>
      </c>
      <c r="C4984" s="4" t="str">
        <f>IF($B4984="","",MIN(INDEX(Bemenet!$F$2:$F$301,$M4984),INDEX(Szabalyok!$B:$B,$N4984)))</f>
        <v/>
      </c>
      <c r="D4984" s="5" t="str">
        <f>IF(AND($B4984&lt;&gt;"",$C4984&lt;&gt;"",$B4984&lt;=$C4984),INDEX(Bemenet!$G$2:$G$301,$M4984),"")</f>
        <v/>
      </c>
      <c r="E4984" s="6" t="str">
        <f>IF(AND($B4984&lt;&gt;"",$C4984&lt;&gt;"",$B4984&lt;=$C4984),INDEX(Bemenet!$D$2:$D$301,$M4984),"")</f>
        <v/>
      </c>
      <c r="F4984" s="5" t="str">
        <f t="shared" si="693"/>
        <v/>
      </c>
      <c r="G4984" s="5" t="str">
        <f t="shared" si="694"/>
        <v/>
      </c>
      <c r="H4984" s="9" t="str">
        <f t="shared" si="695"/>
        <v/>
      </c>
      <c r="I4984" s="5" t="str">
        <f t="shared" si="696"/>
        <v/>
      </c>
      <c r="J4984" s="5" t="str">
        <f>IF(OR($L4984="",NOT(COUNTIFS($L$2:$L4984,$L4984)=1)),"",SUMIFS($G:$G,$L:$L,$L4984))</f>
        <v/>
      </c>
      <c r="K4984" s="5" t="str">
        <f>IF(OR($L4984="",NOT(COUNTIFS($L$2:$L4984,$L4984)=1)),"",SUMIFS($I:$I,$L:$L,$L4984))</f>
        <v/>
      </c>
      <c r="L4984" s="6" t="str">
        <f t="shared" si="697"/>
        <v/>
      </c>
      <c r="M4984" s="6">
        <f t="shared" si="698"/>
        <v>200</v>
      </c>
      <c r="N4984" s="6">
        <f t="shared" si="699"/>
        <v>9</v>
      </c>
      <c r="O4984" s="9" t="str">
        <f>IF(AND($B4984&lt;&gt;"",$C4984&lt;&gt;"",$B4984&lt;=$C4984),INDEX(Szabalyok!$C:$C,$N4984),"")</f>
        <v/>
      </c>
      <c r="P4984">
        <f t="shared" si="701"/>
        <v>0</v>
      </c>
    </row>
    <row r="4985" spans="1:16" x14ac:dyDescent="0.35">
      <c r="A4985">
        <f t="shared" si="700"/>
        <v>0</v>
      </c>
      <c r="B4985" s="4" t="str">
        <f>IF($M4985&gt;300,"",IF(OR(INDEX(Bemenet!$E$2:$E$301,$M4985)="",INDEX(Bemenet!$F$2:$F$301,$M4985)=""),"",MAX(INDEX(Bemenet!$E$2:$E$301,$M4985),INDEX(Szabalyok!$A:$A,$N4985))))</f>
        <v/>
      </c>
      <c r="C4985" s="4" t="str">
        <f>IF($B4985="","",MIN(INDEX(Bemenet!$F$2:$F$301,$M4985),INDEX(Szabalyok!$B:$B,$N4985)))</f>
        <v/>
      </c>
      <c r="D4985" s="5" t="str">
        <f>IF(AND($B4985&lt;&gt;"",$C4985&lt;&gt;"",$B4985&lt;=$C4985),INDEX(Bemenet!$G$2:$G$301,$M4985),"")</f>
        <v/>
      </c>
      <c r="E4985" s="6" t="str">
        <f>IF(AND($B4985&lt;&gt;"",$C4985&lt;&gt;"",$B4985&lt;=$C4985),INDEX(Bemenet!$D$2:$D$301,$M4985),"")</f>
        <v/>
      </c>
      <c r="F4985" s="5" t="str">
        <f t="shared" si="693"/>
        <v/>
      </c>
      <c r="G4985" s="5" t="str">
        <f t="shared" si="694"/>
        <v/>
      </c>
      <c r="H4985" s="9" t="str">
        <f t="shared" si="695"/>
        <v/>
      </c>
      <c r="I4985" s="5" t="str">
        <f t="shared" si="696"/>
        <v/>
      </c>
      <c r="J4985" s="5" t="str">
        <f>IF(OR($L4985="",NOT(COUNTIFS($L$2:$L4985,$L4985)=1)),"",SUMIFS($G:$G,$L:$L,$L4985))</f>
        <v/>
      </c>
      <c r="K4985" s="5" t="str">
        <f>IF(OR($L4985="",NOT(COUNTIFS($L$2:$L4985,$L4985)=1)),"",SUMIFS($I:$I,$L:$L,$L4985))</f>
        <v/>
      </c>
      <c r="L4985" s="6" t="str">
        <f t="shared" si="697"/>
        <v/>
      </c>
      <c r="M4985" s="6">
        <f t="shared" si="698"/>
        <v>200</v>
      </c>
      <c r="N4985" s="6">
        <f t="shared" si="699"/>
        <v>10</v>
      </c>
      <c r="O4985" s="9" t="str">
        <f>IF(AND($B4985&lt;&gt;"",$C4985&lt;&gt;"",$B4985&lt;=$C4985),INDEX(Szabalyok!$C:$C,$N4985),"")</f>
        <v/>
      </c>
      <c r="P4985">
        <f t="shared" si="701"/>
        <v>0</v>
      </c>
    </row>
    <row r="4986" spans="1:16" x14ac:dyDescent="0.35">
      <c r="A4986">
        <f t="shared" si="700"/>
        <v>0</v>
      </c>
      <c r="B4986" s="4" t="str">
        <f>IF($M4986&gt;300,"",IF(OR(INDEX(Bemenet!$E$2:$E$301,$M4986)="",INDEX(Bemenet!$F$2:$F$301,$M4986)=""),"",MAX(INDEX(Bemenet!$E$2:$E$301,$M4986),INDEX(Szabalyok!$A:$A,$N4986))))</f>
        <v/>
      </c>
      <c r="C4986" s="4" t="str">
        <f>IF($B4986="","",MIN(INDEX(Bemenet!$F$2:$F$301,$M4986),INDEX(Szabalyok!$B:$B,$N4986)))</f>
        <v/>
      </c>
      <c r="D4986" s="5" t="str">
        <f>IF(AND($B4986&lt;&gt;"",$C4986&lt;&gt;"",$B4986&lt;=$C4986),INDEX(Bemenet!$G$2:$G$301,$M4986),"")</f>
        <v/>
      </c>
      <c r="E4986" s="6" t="str">
        <f>IF(AND($B4986&lt;&gt;"",$C4986&lt;&gt;"",$B4986&lt;=$C4986),INDEX(Bemenet!$D$2:$D$301,$M4986),"")</f>
        <v/>
      </c>
      <c r="F4986" s="5" t="str">
        <f t="shared" si="693"/>
        <v/>
      </c>
      <c r="G4986" s="5" t="str">
        <f t="shared" si="694"/>
        <v/>
      </c>
      <c r="H4986" s="9" t="str">
        <f t="shared" si="695"/>
        <v/>
      </c>
      <c r="I4986" s="5" t="str">
        <f t="shared" si="696"/>
        <v/>
      </c>
      <c r="J4986" s="5" t="str">
        <f>IF(OR($L4986="",NOT(COUNTIFS($L$2:$L4986,$L4986)=1)),"",SUMIFS($G:$G,$L:$L,$L4986))</f>
        <v/>
      </c>
      <c r="K4986" s="5" t="str">
        <f>IF(OR($L4986="",NOT(COUNTIFS($L$2:$L4986,$L4986)=1)),"",SUMIFS($I:$I,$L:$L,$L4986))</f>
        <v/>
      </c>
      <c r="L4986" s="6" t="str">
        <f t="shared" si="697"/>
        <v/>
      </c>
      <c r="M4986" s="6">
        <f t="shared" si="698"/>
        <v>200</v>
      </c>
      <c r="N4986" s="6">
        <f t="shared" si="699"/>
        <v>11</v>
      </c>
      <c r="O4986" s="9" t="str">
        <f>IF(AND($B4986&lt;&gt;"",$C4986&lt;&gt;"",$B4986&lt;=$C4986),INDEX(Szabalyok!$C:$C,$N4986),"")</f>
        <v/>
      </c>
      <c r="P4986">
        <f t="shared" si="701"/>
        <v>0</v>
      </c>
    </row>
    <row r="4987" spans="1:16" x14ac:dyDescent="0.35">
      <c r="A4987">
        <f t="shared" si="700"/>
        <v>0</v>
      </c>
      <c r="B4987" s="4" t="str">
        <f>IF($M4987&gt;300,"",IF(OR(INDEX(Bemenet!$E$2:$E$301,$M4987)="",INDEX(Bemenet!$F$2:$F$301,$M4987)=""),"",MAX(INDEX(Bemenet!$E$2:$E$301,$M4987),INDEX(Szabalyok!$A:$A,$N4987))))</f>
        <v/>
      </c>
      <c r="C4987" s="4" t="str">
        <f>IF($B4987="","",MIN(INDEX(Bemenet!$F$2:$F$301,$M4987),INDEX(Szabalyok!$B:$B,$N4987)))</f>
        <v/>
      </c>
      <c r="D4987" s="5" t="str">
        <f>IF(AND($B4987&lt;&gt;"",$C4987&lt;&gt;"",$B4987&lt;=$C4987),INDEX(Bemenet!$G$2:$G$301,$M4987),"")</f>
        <v/>
      </c>
      <c r="E4987" s="6" t="str">
        <f>IF(AND($B4987&lt;&gt;"",$C4987&lt;&gt;"",$B4987&lt;=$C4987),INDEX(Bemenet!$D$2:$D$301,$M4987),"")</f>
        <v/>
      </c>
      <c r="F4987" s="5" t="str">
        <f t="shared" si="693"/>
        <v/>
      </c>
      <c r="G4987" s="5" t="str">
        <f t="shared" si="694"/>
        <v/>
      </c>
      <c r="H4987" s="9" t="str">
        <f t="shared" si="695"/>
        <v/>
      </c>
      <c r="I4987" s="5" t="str">
        <f t="shared" si="696"/>
        <v/>
      </c>
      <c r="J4987" s="5" t="str">
        <f>IF(OR($L4987="",NOT(COUNTIFS($L$2:$L4987,$L4987)=1)),"",SUMIFS($G:$G,$L:$L,$L4987))</f>
        <v/>
      </c>
      <c r="K4987" s="5" t="str">
        <f>IF(OR($L4987="",NOT(COUNTIFS($L$2:$L4987,$L4987)=1)),"",SUMIFS($I:$I,$L:$L,$L4987))</f>
        <v/>
      </c>
      <c r="L4987" s="6" t="str">
        <f t="shared" si="697"/>
        <v/>
      </c>
      <c r="M4987" s="6">
        <f t="shared" si="698"/>
        <v>200</v>
      </c>
      <c r="N4987" s="6">
        <f t="shared" si="699"/>
        <v>12</v>
      </c>
      <c r="O4987" s="9" t="str">
        <f>IF(AND($B4987&lt;&gt;"",$C4987&lt;&gt;"",$B4987&lt;=$C4987),INDEX(Szabalyok!$C:$C,$N4987),"")</f>
        <v/>
      </c>
      <c r="P4987">
        <f t="shared" si="701"/>
        <v>0</v>
      </c>
    </row>
    <row r="4988" spans="1:16" x14ac:dyDescent="0.35">
      <c r="A4988">
        <f t="shared" si="700"/>
        <v>0</v>
      </c>
      <c r="B4988" s="4" t="str">
        <f>IF($M4988&gt;300,"",IF(OR(INDEX(Bemenet!$E$2:$E$301,$M4988)="",INDEX(Bemenet!$F$2:$F$301,$M4988)=""),"",MAX(INDEX(Bemenet!$E$2:$E$301,$M4988),INDEX(Szabalyok!$A:$A,$N4988))))</f>
        <v/>
      </c>
      <c r="C4988" s="4" t="str">
        <f>IF($B4988="","",MIN(INDEX(Bemenet!$F$2:$F$301,$M4988),INDEX(Szabalyok!$B:$B,$N4988)))</f>
        <v/>
      </c>
      <c r="D4988" s="5" t="str">
        <f>IF(AND($B4988&lt;&gt;"",$C4988&lt;&gt;"",$B4988&lt;=$C4988),INDEX(Bemenet!$G$2:$G$301,$M4988),"")</f>
        <v/>
      </c>
      <c r="E4988" s="6" t="str">
        <f>IF(AND($B4988&lt;&gt;"",$C4988&lt;&gt;"",$B4988&lt;=$C4988),INDEX(Bemenet!$D$2:$D$301,$M4988),"")</f>
        <v/>
      </c>
      <c r="F4988" s="5" t="str">
        <f t="shared" si="693"/>
        <v/>
      </c>
      <c r="G4988" s="5" t="str">
        <f t="shared" si="694"/>
        <v/>
      </c>
      <c r="H4988" s="9" t="str">
        <f t="shared" si="695"/>
        <v/>
      </c>
      <c r="I4988" s="5" t="str">
        <f t="shared" si="696"/>
        <v/>
      </c>
      <c r="J4988" s="5" t="str">
        <f>IF(OR($L4988="",NOT(COUNTIFS($L$2:$L4988,$L4988)=1)),"",SUMIFS($G:$G,$L:$L,$L4988))</f>
        <v/>
      </c>
      <c r="K4988" s="5" t="str">
        <f>IF(OR($L4988="",NOT(COUNTIFS($L$2:$L4988,$L4988)=1)),"",SUMIFS($I:$I,$L:$L,$L4988))</f>
        <v/>
      </c>
      <c r="L4988" s="6" t="str">
        <f t="shared" si="697"/>
        <v/>
      </c>
      <c r="M4988" s="6">
        <f t="shared" si="698"/>
        <v>200</v>
      </c>
      <c r="N4988" s="6">
        <f t="shared" si="699"/>
        <v>13</v>
      </c>
      <c r="O4988" s="9" t="str">
        <f>IF(AND($B4988&lt;&gt;"",$C4988&lt;&gt;"",$B4988&lt;=$C4988),INDEX(Szabalyok!$C:$C,$N4988),"")</f>
        <v/>
      </c>
      <c r="P4988">
        <f t="shared" si="701"/>
        <v>0</v>
      </c>
    </row>
    <row r="4989" spans="1:16" x14ac:dyDescent="0.35">
      <c r="A4989">
        <f t="shared" si="700"/>
        <v>0</v>
      </c>
      <c r="B4989" s="4" t="str">
        <f>IF($M4989&gt;300,"",IF(OR(INDEX(Bemenet!$E$2:$E$301,$M4989)="",INDEX(Bemenet!$F$2:$F$301,$M4989)=""),"",MAX(INDEX(Bemenet!$E$2:$E$301,$M4989),INDEX(Szabalyok!$A:$A,$N4989))))</f>
        <v/>
      </c>
      <c r="C4989" s="4" t="str">
        <f>IF($B4989="","",MIN(INDEX(Bemenet!$F$2:$F$301,$M4989),INDEX(Szabalyok!$B:$B,$N4989)))</f>
        <v/>
      </c>
      <c r="D4989" s="5" t="str">
        <f>IF(AND($B4989&lt;&gt;"",$C4989&lt;&gt;"",$B4989&lt;=$C4989),INDEX(Bemenet!$G$2:$G$301,$M4989),"")</f>
        <v/>
      </c>
      <c r="E4989" s="6" t="str">
        <f>IF(AND($B4989&lt;&gt;"",$C4989&lt;&gt;"",$B4989&lt;=$C4989),INDEX(Bemenet!$D$2:$D$301,$M4989),"")</f>
        <v/>
      </c>
      <c r="F4989" s="5" t="str">
        <f t="shared" si="693"/>
        <v/>
      </c>
      <c r="G4989" s="5" t="str">
        <f t="shared" si="694"/>
        <v/>
      </c>
      <c r="H4989" s="9" t="str">
        <f t="shared" si="695"/>
        <v/>
      </c>
      <c r="I4989" s="5" t="str">
        <f t="shared" si="696"/>
        <v/>
      </c>
      <c r="J4989" s="5" t="str">
        <f>IF(OR($L4989="",NOT(COUNTIFS($L$2:$L4989,$L4989)=1)),"",SUMIFS($G:$G,$L:$L,$L4989))</f>
        <v/>
      </c>
      <c r="K4989" s="5" t="str">
        <f>IF(OR($L4989="",NOT(COUNTIFS($L$2:$L4989,$L4989)=1)),"",SUMIFS($I:$I,$L:$L,$L4989))</f>
        <v/>
      </c>
      <c r="L4989" s="6" t="str">
        <f t="shared" si="697"/>
        <v/>
      </c>
      <c r="M4989" s="6">
        <f t="shared" si="698"/>
        <v>200</v>
      </c>
      <c r="N4989" s="6">
        <f t="shared" si="699"/>
        <v>14</v>
      </c>
      <c r="O4989" s="9" t="str">
        <f>IF(AND($B4989&lt;&gt;"",$C4989&lt;&gt;"",$B4989&lt;=$C4989),INDEX(Szabalyok!$C:$C,$N4989),"")</f>
        <v/>
      </c>
      <c r="P4989">
        <f t="shared" si="701"/>
        <v>0</v>
      </c>
    </row>
    <row r="4990" spans="1:16" x14ac:dyDescent="0.35">
      <c r="A4990">
        <f t="shared" si="700"/>
        <v>0</v>
      </c>
      <c r="B4990" s="4" t="str">
        <f>IF($M4990&gt;300,"",IF(OR(INDEX(Bemenet!$E$2:$E$301,$M4990)="",INDEX(Bemenet!$F$2:$F$301,$M4990)=""),"",MAX(INDEX(Bemenet!$E$2:$E$301,$M4990),INDEX(Szabalyok!$A:$A,$N4990))))</f>
        <v/>
      </c>
      <c r="C4990" s="4" t="str">
        <f>IF($B4990="","",MIN(INDEX(Bemenet!$F$2:$F$301,$M4990),INDEX(Szabalyok!$B:$B,$N4990)))</f>
        <v/>
      </c>
      <c r="D4990" s="5" t="str">
        <f>IF(AND($B4990&lt;&gt;"",$C4990&lt;&gt;"",$B4990&lt;=$C4990),INDEX(Bemenet!$G$2:$G$301,$M4990),"")</f>
        <v/>
      </c>
      <c r="E4990" s="6" t="str">
        <f>IF(AND($B4990&lt;&gt;"",$C4990&lt;&gt;"",$B4990&lt;=$C4990),INDEX(Bemenet!$D$2:$D$301,$M4990),"")</f>
        <v/>
      </c>
      <c r="F4990" s="5" t="str">
        <f t="shared" si="693"/>
        <v/>
      </c>
      <c r="G4990" s="5" t="str">
        <f t="shared" si="694"/>
        <v/>
      </c>
      <c r="H4990" s="9" t="str">
        <f t="shared" si="695"/>
        <v/>
      </c>
      <c r="I4990" s="5" t="str">
        <f t="shared" si="696"/>
        <v/>
      </c>
      <c r="J4990" s="5" t="str">
        <f>IF(OR($L4990="",NOT(COUNTIFS($L$2:$L4990,$L4990)=1)),"",SUMIFS($G:$G,$L:$L,$L4990))</f>
        <v/>
      </c>
      <c r="K4990" s="5" t="str">
        <f>IF(OR($L4990="",NOT(COUNTIFS($L$2:$L4990,$L4990)=1)),"",SUMIFS($I:$I,$L:$L,$L4990))</f>
        <v/>
      </c>
      <c r="L4990" s="6" t="str">
        <f t="shared" si="697"/>
        <v/>
      </c>
      <c r="M4990" s="6">
        <f t="shared" si="698"/>
        <v>200</v>
      </c>
      <c r="N4990" s="6">
        <f t="shared" si="699"/>
        <v>15</v>
      </c>
      <c r="O4990" s="9" t="str">
        <f>IF(AND($B4990&lt;&gt;"",$C4990&lt;&gt;"",$B4990&lt;=$C4990),INDEX(Szabalyok!$C:$C,$N4990),"")</f>
        <v/>
      </c>
      <c r="P4990">
        <f t="shared" si="701"/>
        <v>0</v>
      </c>
    </row>
    <row r="4991" spans="1:16" x14ac:dyDescent="0.35">
      <c r="A4991">
        <f t="shared" si="700"/>
        <v>0</v>
      </c>
      <c r="B4991" s="4" t="str">
        <f>IF($M4991&gt;300,"",IF(OR(INDEX(Bemenet!$E$2:$E$301,$M4991)="",INDEX(Bemenet!$F$2:$F$301,$M4991)=""),"",MAX(INDEX(Bemenet!$E$2:$E$301,$M4991),INDEX(Szabalyok!$A:$A,$N4991))))</f>
        <v/>
      </c>
      <c r="C4991" s="4" t="str">
        <f>IF($B4991="","",MIN(INDEX(Bemenet!$F$2:$F$301,$M4991),INDEX(Szabalyok!$B:$B,$N4991)))</f>
        <v/>
      </c>
      <c r="D4991" s="5" t="str">
        <f>IF(AND($B4991&lt;&gt;"",$C4991&lt;&gt;"",$B4991&lt;=$C4991),INDEX(Bemenet!$G$2:$G$301,$M4991),"")</f>
        <v/>
      </c>
      <c r="E4991" s="6" t="str">
        <f>IF(AND($B4991&lt;&gt;"",$C4991&lt;&gt;"",$B4991&lt;=$C4991),INDEX(Bemenet!$D$2:$D$301,$M4991),"")</f>
        <v/>
      </c>
      <c r="F4991" s="5" t="str">
        <f t="shared" si="693"/>
        <v/>
      </c>
      <c r="G4991" s="5" t="str">
        <f t="shared" si="694"/>
        <v/>
      </c>
      <c r="H4991" s="9" t="str">
        <f t="shared" si="695"/>
        <v/>
      </c>
      <c r="I4991" s="5" t="str">
        <f t="shared" si="696"/>
        <v/>
      </c>
      <c r="J4991" s="5" t="str">
        <f>IF(OR($L4991="",NOT(COUNTIFS($L$2:$L4991,$L4991)=1)),"",SUMIFS($G:$G,$L:$L,$L4991))</f>
        <v/>
      </c>
      <c r="K4991" s="5" t="str">
        <f>IF(OR($L4991="",NOT(COUNTIFS($L$2:$L4991,$L4991)=1)),"",SUMIFS($I:$I,$L:$L,$L4991))</f>
        <v/>
      </c>
      <c r="L4991" s="6" t="str">
        <f t="shared" si="697"/>
        <v/>
      </c>
      <c r="M4991" s="6">
        <f t="shared" si="698"/>
        <v>200</v>
      </c>
      <c r="N4991" s="6">
        <f t="shared" si="699"/>
        <v>16</v>
      </c>
      <c r="O4991" s="9" t="str">
        <f>IF(AND($B4991&lt;&gt;"",$C4991&lt;&gt;"",$B4991&lt;=$C4991),INDEX(Szabalyok!$C:$C,$N4991),"")</f>
        <v/>
      </c>
      <c r="P4991">
        <f t="shared" si="701"/>
        <v>0</v>
      </c>
    </row>
    <row r="4992" spans="1:16" x14ac:dyDescent="0.35">
      <c r="A4992">
        <f t="shared" si="700"/>
        <v>0</v>
      </c>
      <c r="B4992" s="4" t="str">
        <f>IF($M4992&gt;300,"",IF(OR(INDEX(Bemenet!$E$2:$E$301,$M4992)="",INDEX(Bemenet!$F$2:$F$301,$M4992)=""),"",MAX(INDEX(Bemenet!$E$2:$E$301,$M4992),INDEX(Szabalyok!$A:$A,$N4992))))</f>
        <v/>
      </c>
      <c r="C4992" s="4" t="str">
        <f>IF($B4992="","",MIN(INDEX(Bemenet!$F$2:$F$301,$M4992),INDEX(Szabalyok!$B:$B,$N4992)))</f>
        <v/>
      </c>
      <c r="D4992" s="5" t="str">
        <f>IF(AND($B4992&lt;&gt;"",$C4992&lt;&gt;"",$B4992&lt;=$C4992),INDEX(Bemenet!$G$2:$G$301,$M4992),"")</f>
        <v/>
      </c>
      <c r="E4992" s="6" t="str">
        <f>IF(AND($B4992&lt;&gt;"",$C4992&lt;&gt;"",$B4992&lt;=$C4992),INDEX(Bemenet!$D$2:$D$301,$M4992),"")</f>
        <v/>
      </c>
      <c r="F4992" s="5" t="str">
        <f t="shared" si="693"/>
        <v/>
      </c>
      <c r="G4992" s="5" t="str">
        <f t="shared" si="694"/>
        <v/>
      </c>
      <c r="H4992" s="9" t="str">
        <f t="shared" si="695"/>
        <v/>
      </c>
      <c r="I4992" s="5" t="str">
        <f t="shared" si="696"/>
        <v/>
      </c>
      <c r="J4992" s="5" t="str">
        <f>IF(OR($L4992="",NOT(COUNTIFS($L$2:$L4992,$L4992)=1)),"",SUMIFS($G:$G,$L:$L,$L4992))</f>
        <v/>
      </c>
      <c r="K4992" s="5" t="str">
        <f>IF(OR($L4992="",NOT(COUNTIFS($L$2:$L4992,$L4992)=1)),"",SUMIFS($I:$I,$L:$L,$L4992))</f>
        <v/>
      </c>
      <c r="L4992" s="6" t="str">
        <f t="shared" si="697"/>
        <v/>
      </c>
      <c r="M4992" s="6">
        <f t="shared" si="698"/>
        <v>200</v>
      </c>
      <c r="N4992" s="6">
        <f t="shared" si="699"/>
        <v>17</v>
      </c>
      <c r="O4992" s="9" t="str">
        <f>IF(AND($B4992&lt;&gt;"",$C4992&lt;&gt;"",$B4992&lt;=$C4992),INDEX(Szabalyok!$C:$C,$N4992),"")</f>
        <v/>
      </c>
      <c r="P4992">
        <f t="shared" si="701"/>
        <v>0</v>
      </c>
    </row>
    <row r="4993" spans="1:16" x14ac:dyDescent="0.35">
      <c r="A4993">
        <f t="shared" si="700"/>
        <v>0</v>
      </c>
      <c r="B4993" s="4" t="str">
        <f>IF($M4993&gt;300,"",IF(OR(INDEX(Bemenet!$E$2:$E$301,$M4993)="",INDEX(Bemenet!$F$2:$F$301,$M4993)=""),"",MAX(INDEX(Bemenet!$E$2:$E$301,$M4993),INDEX(Szabalyok!$A:$A,$N4993))))</f>
        <v/>
      </c>
      <c r="C4993" s="4" t="str">
        <f>IF($B4993="","",MIN(INDEX(Bemenet!$F$2:$F$301,$M4993),INDEX(Szabalyok!$B:$B,$N4993)))</f>
        <v/>
      </c>
      <c r="D4993" s="5" t="str">
        <f>IF(AND($B4993&lt;&gt;"",$C4993&lt;&gt;"",$B4993&lt;=$C4993),INDEX(Bemenet!$G$2:$G$301,$M4993),"")</f>
        <v/>
      </c>
      <c r="E4993" s="6" t="str">
        <f>IF(AND($B4993&lt;&gt;"",$C4993&lt;&gt;"",$B4993&lt;=$C4993),INDEX(Bemenet!$D$2:$D$301,$M4993),"")</f>
        <v/>
      </c>
      <c r="F4993" s="5" t="str">
        <f t="shared" si="693"/>
        <v/>
      </c>
      <c r="G4993" s="5" t="str">
        <f t="shared" si="694"/>
        <v/>
      </c>
      <c r="H4993" s="9" t="str">
        <f t="shared" si="695"/>
        <v/>
      </c>
      <c r="I4993" s="5" t="str">
        <f t="shared" si="696"/>
        <v/>
      </c>
      <c r="J4993" s="5" t="str">
        <f>IF(OR($L4993="",NOT(COUNTIFS($L$2:$L4993,$L4993)=1)),"",SUMIFS($G:$G,$L:$L,$L4993))</f>
        <v/>
      </c>
      <c r="K4993" s="5" t="str">
        <f>IF(OR($L4993="",NOT(COUNTIFS($L$2:$L4993,$L4993)=1)),"",SUMIFS($I:$I,$L:$L,$L4993))</f>
        <v/>
      </c>
      <c r="L4993" s="6" t="str">
        <f t="shared" si="697"/>
        <v/>
      </c>
      <c r="M4993" s="6">
        <f t="shared" si="698"/>
        <v>200</v>
      </c>
      <c r="N4993" s="6">
        <f t="shared" si="699"/>
        <v>18</v>
      </c>
      <c r="O4993" s="9" t="str">
        <f>IF(AND($B4993&lt;&gt;"",$C4993&lt;&gt;"",$B4993&lt;=$C4993),INDEX(Szabalyok!$C:$C,$N4993),"")</f>
        <v/>
      </c>
      <c r="P4993">
        <f t="shared" si="701"/>
        <v>0</v>
      </c>
    </row>
    <row r="4994" spans="1:16" x14ac:dyDescent="0.35">
      <c r="A4994">
        <f t="shared" si="700"/>
        <v>0</v>
      </c>
      <c r="B4994" s="4" t="str">
        <f>IF($M4994&gt;300,"",IF(OR(INDEX(Bemenet!$E$2:$E$301,$M4994)="",INDEX(Bemenet!$F$2:$F$301,$M4994)=""),"",MAX(INDEX(Bemenet!$E$2:$E$301,$M4994),INDEX(Szabalyok!$A:$A,$N4994))))</f>
        <v/>
      </c>
      <c r="C4994" s="4" t="str">
        <f>IF($B4994="","",MIN(INDEX(Bemenet!$F$2:$F$301,$M4994),INDEX(Szabalyok!$B:$B,$N4994)))</f>
        <v/>
      </c>
      <c r="D4994" s="5" t="str">
        <f>IF(AND($B4994&lt;&gt;"",$C4994&lt;&gt;"",$B4994&lt;=$C4994),INDEX(Bemenet!$G$2:$G$301,$M4994),"")</f>
        <v/>
      </c>
      <c r="E4994" s="6" t="str">
        <f>IF(AND($B4994&lt;&gt;"",$C4994&lt;&gt;"",$B4994&lt;=$C4994),INDEX(Bemenet!$D$2:$D$301,$M4994),"")</f>
        <v/>
      </c>
      <c r="F4994" s="5" t="str">
        <f t="shared" ref="F4994:F5057" si="702">IF(AND($B4994&lt;&gt;"",$C4994&lt;&gt;"",$B4994&lt;=$C4994),$C4994-$B4994+1,"")</f>
        <v/>
      </c>
      <c r="G4994" s="5" t="str">
        <f t="shared" ref="G4994:G5057" si="703">IF($F4994="","",$F4994*$D4994)</f>
        <v/>
      </c>
      <c r="H4994" s="9" t="str">
        <f t="shared" ref="H4994:H5057" si="704">IF($G4994="","",$O4994)</f>
        <v/>
      </c>
      <c r="I4994" s="5" t="str">
        <f t="shared" ref="I4994:I5057" si="705">IF($G4994="","",$G4994*IF($H4994="",$O4994,$H4994)/100)</f>
        <v/>
      </c>
      <c r="J4994" s="5" t="str">
        <f>IF(OR($L4994="",NOT(COUNTIFS($L$2:$L4994,$L4994)=1)),"",SUMIFS($G:$G,$L:$L,$L4994))</f>
        <v/>
      </c>
      <c r="K4994" s="5" t="str">
        <f>IF(OR($L4994="",NOT(COUNTIFS($L$2:$L4994,$L4994)=1)),"",SUMIFS($I:$I,$L:$L,$L4994))</f>
        <v/>
      </c>
      <c r="L4994" s="6" t="str">
        <f t="shared" ref="L4994:L5057" si="706">IF($B4994="","",YEAR($B4994))</f>
        <v/>
      </c>
      <c r="M4994" s="6">
        <f t="shared" ref="M4994:M5057" si="707">INT((ROW()-2)/25)+1</f>
        <v>200</v>
      </c>
      <c r="N4994" s="6">
        <f t="shared" ref="N4994:N5057" si="708">MOD(ROW()-2,25)+2</f>
        <v>19</v>
      </c>
      <c r="O4994" s="9" t="str">
        <f>IF(AND($B4994&lt;&gt;"",$C4994&lt;&gt;"",$B4994&lt;=$C4994),INDEX(Szabalyok!$C:$C,$N4994),"")</f>
        <v/>
      </c>
      <c r="P4994">
        <f t="shared" si="701"/>
        <v>0</v>
      </c>
    </row>
    <row r="4995" spans="1:16" x14ac:dyDescent="0.35">
      <c r="A4995">
        <f t="shared" si="700"/>
        <v>0</v>
      </c>
      <c r="B4995" s="4" t="str">
        <f>IF($M4995&gt;300,"",IF(OR(INDEX(Bemenet!$E$2:$E$301,$M4995)="",INDEX(Bemenet!$F$2:$F$301,$M4995)=""),"",MAX(INDEX(Bemenet!$E$2:$E$301,$M4995),INDEX(Szabalyok!$A:$A,$N4995))))</f>
        <v/>
      </c>
      <c r="C4995" s="4" t="str">
        <f>IF($B4995="","",MIN(INDEX(Bemenet!$F$2:$F$301,$M4995),INDEX(Szabalyok!$B:$B,$N4995)))</f>
        <v/>
      </c>
      <c r="D4995" s="5" t="str">
        <f>IF(AND($B4995&lt;&gt;"",$C4995&lt;&gt;"",$B4995&lt;=$C4995),INDEX(Bemenet!$G$2:$G$301,$M4995),"")</f>
        <v/>
      </c>
      <c r="E4995" s="6" t="str">
        <f>IF(AND($B4995&lt;&gt;"",$C4995&lt;&gt;"",$B4995&lt;=$C4995),INDEX(Bemenet!$D$2:$D$301,$M4995),"")</f>
        <v/>
      </c>
      <c r="F4995" s="5" t="str">
        <f t="shared" si="702"/>
        <v/>
      </c>
      <c r="G4995" s="5" t="str">
        <f t="shared" si="703"/>
        <v/>
      </c>
      <c r="H4995" s="9" t="str">
        <f t="shared" si="704"/>
        <v/>
      </c>
      <c r="I4995" s="5" t="str">
        <f t="shared" si="705"/>
        <v/>
      </c>
      <c r="J4995" s="5" t="str">
        <f>IF(OR($L4995="",NOT(COUNTIFS($L$2:$L4995,$L4995)=1)),"",SUMIFS($G:$G,$L:$L,$L4995))</f>
        <v/>
      </c>
      <c r="K4995" s="5" t="str">
        <f>IF(OR($L4995="",NOT(COUNTIFS($L$2:$L4995,$L4995)=1)),"",SUMIFS($I:$I,$L:$L,$L4995))</f>
        <v/>
      </c>
      <c r="L4995" s="6" t="str">
        <f t="shared" si="706"/>
        <v/>
      </c>
      <c r="M4995" s="6">
        <f t="shared" si="707"/>
        <v>200</v>
      </c>
      <c r="N4995" s="6">
        <f t="shared" si="708"/>
        <v>20</v>
      </c>
      <c r="O4995" s="9" t="str">
        <f>IF(AND($B4995&lt;&gt;"",$C4995&lt;&gt;"",$B4995&lt;=$C4995),INDEX(Szabalyok!$C:$C,$N4995),"")</f>
        <v/>
      </c>
      <c r="P4995">
        <f t="shared" si="701"/>
        <v>0</v>
      </c>
    </row>
    <row r="4996" spans="1:16" x14ac:dyDescent="0.35">
      <c r="A4996">
        <f t="shared" ref="A4996:A5059" si="709">IF(P4996=P4995,0,P4996)</f>
        <v>0</v>
      </c>
      <c r="B4996" s="4" t="str">
        <f>IF($M4996&gt;300,"",IF(OR(INDEX(Bemenet!$E$2:$E$301,$M4996)="",INDEX(Bemenet!$F$2:$F$301,$M4996)=""),"",MAX(INDEX(Bemenet!$E$2:$E$301,$M4996),INDEX(Szabalyok!$A:$A,$N4996))))</f>
        <v/>
      </c>
      <c r="C4996" s="4" t="str">
        <f>IF($B4996="","",MIN(INDEX(Bemenet!$F$2:$F$301,$M4996),INDEX(Szabalyok!$B:$B,$N4996)))</f>
        <v/>
      </c>
      <c r="D4996" s="5" t="str">
        <f>IF(AND($B4996&lt;&gt;"",$C4996&lt;&gt;"",$B4996&lt;=$C4996),INDEX(Bemenet!$G$2:$G$301,$M4996),"")</f>
        <v/>
      </c>
      <c r="E4996" s="6" t="str">
        <f>IF(AND($B4996&lt;&gt;"",$C4996&lt;&gt;"",$B4996&lt;=$C4996),INDEX(Bemenet!$D$2:$D$301,$M4996),"")</f>
        <v/>
      </c>
      <c r="F4996" s="5" t="str">
        <f t="shared" si="702"/>
        <v/>
      </c>
      <c r="G4996" s="5" t="str">
        <f t="shared" si="703"/>
        <v/>
      </c>
      <c r="H4996" s="9" t="str">
        <f t="shared" si="704"/>
        <v/>
      </c>
      <c r="I4996" s="5" t="str">
        <f t="shared" si="705"/>
        <v/>
      </c>
      <c r="J4996" s="5" t="str">
        <f>IF(OR($L4996="",NOT(COUNTIFS($L$2:$L4996,$L4996)=1)),"",SUMIFS($G:$G,$L:$L,$L4996))</f>
        <v/>
      </c>
      <c r="K4996" s="5" t="str">
        <f>IF(OR($L4996="",NOT(COUNTIFS($L$2:$L4996,$L4996)=1)),"",SUMIFS($I:$I,$L:$L,$L4996))</f>
        <v/>
      </c>
      <c r="L4996" s="6" t="str">
        <f t="shared" si="706"/>
        <v/>
      </c>
      <c r="M4996" s="6">
        <f t="shared" si="707"/>
        <v>200</v>
      </c>
      <c r="N4996" s="6">
        <f t="shared" si="708"/>
        <v>21</v>
      </c>
      <c r="O4996" s="9" t="str">
        <f>IF(AND($B4996&lt;&gt;"",$C4996&lt;&gt;"",$B4996&lt;=$C4996),INDEX(Szabalyok!$C:$C,$N4996),"")</f>
        <v/>
      </c>
      <c r="P4996">
        <f t="shared" ref="P4996:P5059" si="710">IF(D4996="",P4995,P4995+1)</f>
        <v>0</v>
      </c>
    </row>
    <row r="4997" spans="1:16" x14ac:dyDescent="0.35">
      <c r="A4997">
        <f t="shared" si="709"/>
        <v>0</v>
      </c>
      <c r="B4997" s="4" t="str">
        <f>IF($M4997&gt;300,"",IF(OR(INDEX(Bemenet!$E$2:$E$301,$M4997)="",INDEX(Bemenet!$F$2:$F$301,$M4997)=""),"",MAX(INDEX(Bemenet!$E$2:$E$301,$M4997),INDEX(Szabalyok!$A:$A,$N4997))))</f>
        <v/>
      </c>
      <c r="C4997" s="4" t="str">
        <f>IF($B4997="","",MIN(INDEX(Bemenet!$F$2:$F$301,$M4997),INDEX(Szabalyok!$B:$B,$N4997)))</f>
        <v/>
      </c>
      <c r="D4997" s="5" t="str">
        <f>IF(AND($B4997&lt;&gt;"",$C4997&lt;&gt;"",$B4997&lt;=$C4997),INDEX(Bemenet!$G$2:$G$301,$M4997),"")</f>
        <v/>
      </c>
      <c r="E4997" s="6" t="str">
        <f>IF(AND($B4997&lt;&gt;"",$C4997&lt;&gt;"",$B4997&lt;=$C4997),INDEX(Bemenet!$D$2:$D$301,$M4997),"")</f>
        <v/>
      </c>
      <c r="F4997" s="5" t="str">
        <f t="shared" si="702"/>
        <v/>
      </c>
      <c r="G4997" s="5" t="str">
        <f t="shared" si="703"/>
        <v/>
      </c>
      <c r="H4997" s="9" t="str">
        <f t="shared" si="704"/>
        <v/>
      </c>
      <c r="I4997" s="5" t="str">
        <f t="shared" si="705"/>
        <v/>
      </c>
      <c r="J4997" s="5" t="str">
        <f>IF(OR($L4997="",NOT(COUNTIFS($L$2:$L4997,$L4997)=1)),"",SUMIFS($G:$G,$L:$L,$L4997))</f>
        <v/>
      </c>
      <c r="K4997" s="5" t="str">
        <f>IF(OR($L4997="",NOT(COUNTIFS($L$2:$L4997,$L4997)=1)),"",SUMIFS($I:$I,$L:$L,$L4997))</f>
        <v/>
      </c>
      <c r="L4997" s="6" t="str">
        <f t="shared" si="706"/>
        <v/>
      </c>
      <c r="M4997" s="6">
        <f t="shared" si="707"/>
        <v>200</v>
      </c>
      <c r="N4997" s="6">
        <f t="shared" si="708"/>
        <v>22</v>
      </c>
      <c r="O4997" s="9" t="str">
        <f>IF(AND($B4997&lt;&gt;"",$C4997&lt;&gt;"",$B4997&lt;=$C4997),INDEX(Szabalyok!$C:$C,$N4997),"")</f>
        <v/>
      </c>
      <c r="P4997">
        <f t="shared" si="710"/>
        <v>0</v>
      </c>
    </row>
    <row r="4998" spans="1:16" x14ac:dyDescent="0.35">
      <c r="A4998">
        <f t="shared" si="709"/>
        <v>0</v>
      </c>
      <c r="B4998" s="4" t="str">
        <f>IF($M4998&gt;300,"",IF(OR(INDEX(Bemenet!$E$2:$E$301,$M4998)="",INDEX(Bemenet!$F$2:$F$301,$M4998)=""),"",MAX(INDEX(Bemenet!$E$2:$E$301,$M4998),INDEX(Szabalyok!$A:$A,$N4998))))</f>
        <v/>
      </c>
      <c r="C4998" s="4" t="str">
        <f>IF($B4998="","",MIN(INDEX(Bemenet!$F$2:$F$301,$M4998),INDEX(Szabalyok!$B:$B,$N4998)))</f>
        <v/>
      </c>
      <c r="D4998" s="5" t="str">
        <f>IF(AND($B4998&lt;&gt;"",$C4998&lt;&gt;"",$B4998&lt;=$C4998),INDEX(Bemenet!$G$2:$G$301,$M4998),"")</f>
        <v/>
      </c>
      <c r="E4998" s="6" t="str">
        <f>IF(AND($B4998&lt;&gt;"",$C4998&lt;&gt;"",$B4998&lt;=$C4998),INDEX(Bemenet!$D$2:$D$301,$M4998),"")</f>
        <v/>
      </c>
      <c r="F4998" s="5" t="str">
        <f t="shared" si="702"/>
        <v/>
      </c>
      <c r="G4998" s="5" t="str">
        <f t="shared" si="703"/>
        <v/>
      </c>
      <c r="H4998" s="9" t="str">
        <f t="shared" si="704"/>
        <v/>
      </c>
      <c r="I4998" s="5" t="str">
        <f t="shared" si="705"/>
        <v/>
      </c>
      <c r="J4998" s="5" t="str">
        <f>IF(OR($L4998="",NOT(COUNTIFS($L$2:$L4998,$L4998)=1)),"",SUMIFS($G:$G,$L:$L,$L4998))</f>
        <v/>
      </c>
      <c r="K4998" s="5" t="str">
        <f>IF(OR($L4998="",NOT(COUNTIFS($L$2:$L4998,$L4998)=1)),"",SUMIFS($I:$I,$L:$L,$L4998))</f>
        <v/>
      </c>
      <c r="L4998" s="6" t="str">
        <f t="shared" si="706"/>
        <v/>
      </c>
      <c r="M4998" s="6">
        <f t="shared" si="707"/>
        <v>200</v>
      </c>
      <c r="N4998" s="6">
        <f t="shared" si="708"/>
        <v>23</v>
      </c>
      <c r="O4998" s="9" t="str">
        <f>IF(AND($B4998&lt;&gt;"",$C4998&lt;&gt;"",$B4998&lt;=$C4998),INDEX(Szabalyok!$C:$C,$N4998),"")</f>
        <v/>
      </c>
      <c r="P4998">
        <f t="shared" si="710"/>
        <v>0</v>
      </c>
    </row>
    <row r="4999" spans="1:16" x14ac:dyDescent="0.35">
      <c r="A4999">
        <f t="shared" si="709"/>
        <v>0</v>
      </c>
      <c r="B4999" s="4" t="str">
        <f>IF($M4999&gt;300,"",IF(OR(INDEX(Bemenet!$E$2:$E$301,$M4999)="",INDEX(Bemenet!$F$2:$F$301,$M4999)=""),"",MAX(INDEX(Bemenet!$E$2:$E$301,$M4999),INDEX(Szabalyok!$A:$A,$N4999))))</f>
        <v/>
      </c>
      <c r="C4999" s="4" t="str">
        <f>IF($B4999="","",MIN(INDEX(Bemenet!$F$2:$F$301,$M4999),INDEX(Szabalyok!$B:$B,$N4999)))</f>
        <v/>
      </c>
      <c r="D4999" s="5" t="str">
        <f>IF(AND($B4999&lt;&gt;"",$C4999&lt;&gt;"",$B4999&lt;=$C4999),INDEX(Bemenet!$G$2:$G$301,$M4999),"")</f>
        <v/>
      </c>
      <c r="E4999" s="6" t="str">
        <f>IF(AND($B4999&lt;&gt;"",$C4999&lt;&gt;"",$B4999&lt;=$C4999),INDEX(Bemenet!$D$2:$D$301,$M4999),"")</f>
        <v/>
      </c>
      <c r="F4999" s="5" t="str">
        <f t="shared" si="702"/>
        <v/>
      </c>
      <c r="G4999" s="5" t="str">
        <f t="shared" si="703"/>
        <v/>
      </c>
      <c r="H4999" s="9" t="str">
        <f t="shared" si="704"/>
        <v/>
      </c>
      <c r="I4999" s="5" t="str">
        <f t="shared" si="705"/>
        <v/>
      </c>
      <c r="J4999" s="5" t="str">
        <f>IF(OR($L4999="",NOT(COUNTIFS($L$2:$L4999,$L4999)=1)),"",SUMIFS($G:$G,$L:$L,$L4999))</f>
        <v/>
      </c>
      <c r="K4999" s="5" t="str">
        <f>IF(OR($L4999="",NOT(COUNTIFS($L$2:$L4999,$L4999)=1)),"",SUMIFS($I:$I,$L:$L,$L4999))</f>
        <v/>
      </c>
      <c r="L4999" s="6" t="str">
        <f t="shared" si="706"/>
        <v/>
      </c>
      <c r="M4999" s="6">
        <f t="shared" si="707"/>
        <v>200</v>
      </c>
      <c r="N4999" s="6">
        <f t="shared" si="708"/>
        <v>24</v>
      </c>
      <c r="O4999" s="9" t="str">
        <f>IF(AND($B4999&lt;&gt;"",$C4999&lt;&gt;"",$B4999&lt;=$C4999),INDEX(Szabalyok!$C:$C,$N4999),"")</f>
        <v/>
      </c>
      <c r="P4999">
        <f t="shared" si="710"/>
        <v>0</v>
      </c>
    </row>
    <row r="5000" spans="1:16" x14ac:dyDescent="0.35">
      <c r="A5000">
        <f t="shared" si="709"/>
        <v>0</v>
      </c>
      <c r="B5000" s="4" t="str">
        <f>IF($M5000&gt;300,"",IF(OR(INDEX(Bemenet!$E$2:$E$301,$M5000)="",INDEX(Bemenet!$F$2:$F$301,$M5000)=""),"",MAX(INDEX(Bemenet!$E$2:$E$301,$M5000),INDEX(Szabalyok!$A:$A,$N5000))))</f>
        <v/>
      </c>
      <c r="C5000" s="4" t="str">
        <f>IF($B5000="","",MIN(INDEX(Bemenet!$F$2:$F$301,$M5000),INDEX(Szabalyok!$B:$B,$N5000)))</f>
        <v/>
      </c>
      <c r="D5000" s="5" t="str">
        <f>IF(AND($B5000&lt;&gt;"",$C5000&lt;&gt;"",$B5000&lt;=$C5000),INDEX(Bemenet!$G$2:$G$301,$M5000),"")</f>
        <v/>
      </c>
      <c r="E5000" s="6" t="str">
        <f>IF(AND($B5000&lt;&gt;"",$C5000&lt;&gt;"",$B5000&lt;=$C5000),INDEX(Bemenet!$D$2:$D$301,$M5000),"")</f>
        <v/>
      </c>
      <c r="F5000" s="5" t="str">
        <f t="shared" si="702"/>
        <v/>
      </c>
      <c r="G5000" s="5" t="str">
        <f t="shared" si="703"/>
        <v/>
      </c>
      <c r="H5000" s="9" t="str">
        <f t="shared" si="704"/>
        <v/>
      </c>
      <c r="I5000" s="5" t="str">
        <f t="shared" si="705"/>
        <v/>
      </c>
      <c r="J5000" s="5" t="str">
        <f>IF(OR($L5000="",NOT(COUNTIFS($L$2:$L5000,$L5000)=1)),"",SUMIFS($G:$G,$L:$L,$L5000))</f>
        <v/>
      </c>
      <c r="K5000" s="5" t="str">
        <f>IF(OR($L5000="",NOT(COUNTIFS($L$2:$L5000,$L5000)=1)),"",SUMIFS($I:$I,$L:$L,$L5000))</f>
        <v/>
      </c>
      <c r="L5000" s="6" t="str">
        <f t="shared" si="706"/>
        <v/>
      </c>
      <c r="M5000" s="6">
        <f t="shared" si="707"/>
        <v>200</v>
      </c>
      <c r="N5000" s="6">
        <f t="shared" si="708"/>
        <v>25</v>
      </c>
      <c r="O5000" s="9" t="str">
        <f>IF(AND($B5000&lt;&gt;"",$C5000&lt;&gt;"",$B5000&lt;=$C5000),INDEX(Szabalyok!$C:$C,$N5000),"")</f>
        <v/>
      </c>
      <c r="P5000">
        <f t="shared" si="710"/>
        <v>0</v>
      </c>
    </row>
    <row r="5001" spans="1:16" x14ac:dyDescent="0.35">
      <c r="A5001">
        <f t="shared" si="709"/>
        <v>0</v>
      </c>
      <c r="B5001" s="4" t="str">
        <f>IF($M5001&gt;300,"",IF(OR(INDEX(Bemenet!$E$2:$E$301,$M5001)="",INDEX(Bemenet!$F$2:$F$301,$M5001)=""),"",MAX(INDEX(Bemenet!$E$2:$E$301,$M5001),INDEX(Szabalyok!$A:$A,$N5001))))</f>
        <v/>
      </c>
      <c r="C5001" s="4" t="str">
        <f>IF($B5001="","",MIN(INDEX(Bemenet!$F$2:$F$301,$M5001),INDEX(Szabalyok!$B:$B,$N5001)))</f>
        <v/>
      </c>
      <c r="D5001" s="5" t="str">
        <f>IF(AND($B5001&lt;&gt;"",$C5001&lt;&gt;"",$B5001&lt;=$C5001),INDEX(Bemenet!$G$2:$G$301,$M5001),"")</f>
        <v/>
      </c>
      <c r="E5001" s="6" t="str">
        <f>IF(AND($B5001&lt;&gt;"",$C5001&lt;&gt;"",$B5001&lt;=$C5001),INDEX(Bemenet!$D$2:$D$301,$M5001),"")</f>
        <v/>
      </c>
      <c r="F5001" s="5" t="str">
        <f t="shared" si="702"/>
        <v/>
      </c>
      <c r="G5001" s="5" t="str">
        <f t="shared" si="703"/>
        <v/>
      </c>
      <c r="H5001" s="9" t="str">
        <f t="shared" si="704"/>
        <v/>
      </c>
      <c r="I5001" s="5" t="str">
        <f t="shared" si="705"/>
        <v/>
      </c>
      <c r="J5001" s="5" t="str">
        <f>IF(OR($L5001="",NOT(COUNTIFS($L$2:$L5001,$L5001)=1)),"",SUMIFS($G:$G,$L:$L,$L5001))</f>
        <v/>
      </c>
      <c r="K5001" s="5" t="str">
        <f>IF(OR($L5001="",NOT(COUNTIFS($L$2:$L5001,$L5001)=1)),"",SUMIFS($I:$I,$L:$L,$L5001))</f>
        <v/>
      </c>
      <c r="L5001" s="6" t="str">
        <f t="shared" si="706"/>
        <v/>
      </c>
      <c r="M5001" s="6">
        <f t="shared" si="707"/>
        <v>200</v>
      </c>
      <c r="N5001" s="6">
        <f t="shared" si="708"/>
        <v>26</v>
      </c>
      <c r="O5001" s="9" t="str">
        <f>IF(AND($B5001&lt;&gt;"",$C5001&lt;&gt;"",$B5001&lt;=$C5001),INDEX(Szabalyok!$C:$C,$N5001),"")</f>
        <v/>
      </c>
      <c r="P5001">
        <f t="shared" si="710"/>
        <v>0</v>
      </c>
    </row>
    <row r="5002" spans="1:16" x14ac:dyDescent="0.35">
      <c r="A5002">
        <f t="shared" si="709"/>
        <v>0</v>
      </c>
      <c r="B5002" s="4" t="str">
        <f>IF($M5002&gt;300,"",IF(OR(INDEX(Bemenet!$E$2:$E$301,$M5002)="",INDEX(Bemenet!$F$2:$F$301,$M5002)=""),"",MAX(INDEX(Bemenet!$E$2:$E$301,$M5002),INDEX(Szabalyok!$A:$A,$N5002))))</f>
        <v/>
      </c>
      <c r="C5002" s="4" t="str">
        <f>IF($B5002="","",MIN(INDEX(Bemenet!$F$2:$F$301,$M5002),INDEX(Szabalyok!$B:$B,$N5002)))</f>
        <v/>
      </c>
      <c r="D5002" s="5" t="str">
        <f>IF(AND($B5002&lt;&gt;"",$C5002&lt;&gt;"",$B5002&lt;=$C5002),INDEX(Bemenet!$G$2:$G$301,$M5002),"")</f>
        <v/>
      </c>
      <c r="E5002" s="6" t="str">
        <f>IF(AND($B5002&lt;&gt;"",$C5002&lt;&gt;"",$B5002&lt;=$C5002),INDEX(Bemenet!$D$2:$D$301,$M5002),"")</f>
        <v/>
      </c>
      <c r="F5002" s="5" t="str">
        <f t="shared" si="702"/>
        <v/>
      </c>
      <c r="G5002" s="5" t="str">
        <f t="shared" si="703"/>
        <v/>
      </c>
      <c r="H5002" s="9" t="str">
        <f t="shared" si="704"/>
        <v/>
      </c>
      <c r="I5002" s="5" t="str">
        <f t="shared" si="705"/>
        <v/>
      </c>
      <c r="J5002" s="5" t="str">
        <f>IF(OR($L5002="",NOT(COUNTIFS($L$2:$L5002,$L5002)=1)),"",SUMIFS($G:$G,$L:$L,$L5002))</f>
        <v/>
      </c>
      <c r="K5002" s="5" t="str">
        <f>IF(OR($L5002="",NOT(COUNTIFS($L$2:$L5002,$L5002)=1)),"",SUMIFS($I:$I,$L:$L,$L5002))</f>
        <v/>
      </c>
      <c r="L5002" s="6" t="str">
        <f t="shared" si="706"/>
        <v/>
      </c>
      <c r="M5002" s="6">
        <f t="shared" si="707"/>
        <v>201</v>
      </c>
      <c r="N5002" s="6">
        <f t="shared" si="708"/>
        <v>2</v>
      </c>
      <c r="O5002" s="9" t="str">
        <f>IF(AND($B5002&lt;&gt;"",$C5002&lt;&gt;"",$B5002&lt;=$C5002),INDEX(Szabalyok!$C:$C,$N5002),"")</f>
        <v/>
      </c>
      <c r="P5002">
        <f t="shared" si="710"/>
        <v>0</v>
      </c>
    </row>
    <row r="5003" spans="1:16" x14ac:dyDescent="0.35">
      <c r="A5003">
        <f t="shared" si="709"/>
        <v>0</v>
      </c>
      <c r="B5003" s="4" t="str">
        <f>IF($M5003&gt;300,"",IF(OR(INDEX(Bemenet!$E$2:$E$301,$M5003)="",INDEX(Bemenet!$F$2:$F$301,$M5003)=""),"",MAX(INDEX(Bemenet!$E$2:$E$301,$M5003),INDEX(Szabalyok!$A:$A,$N5003))))</f>
        <v/>
      </c>
      <c r="C5003" s="4" t="str">
        <f>IF($B5003="","",MIN(INDEX(Bemenet!$F$2:$F$301,$M5003),INDEX(Szabalyok!$B:$B,$N5003)))</f>
        <v/>
      </c>
      <c r="D5003" s="5" t="str">
        <f>IF(AND($B5003&lt;&gt;"",$C5003&lt;&gt;"",$B5003&lt;=$C5003),INDEX(Bemenet!$G$2:$G$301,$M5003),"")</f>
        <v/>
      </c>
      <c r="E5003" s="6" t="str">
        <f>IF(AND($B5003&lt;&gt;"",$C5003&lt;&gt;"",$B5003&lt;=$C5003),INDEX(Bemenet!$D$2:$D$301,$M5003),"")</f>
        <v/>
      </c>
      <c r="F5003" s="5" t="str">
        <f t="shared" si="702"/>
        <v/>
      </c>
      <c r="G5003" s="5" t="str">
        <f t="shared" si="703"/>
        <v/>
      </c>
      <c r="H5003" s="9" t="str">
        <f t="shared" si="704"/>
        <v/>
      </c>
      <c r="I5003" s="5" t="str">
        <f t="shared" si="705"/>
        <v/>
      </c>
      <c r="J5003" s="5" t="str">
        <f>IF(OR($L5003="",NOT(COUNTIFS($L$2:$L5003,$L5003)=1)),"",SUMIFS($G:$G,$L:$L,$L5003))</f>
        <v/>
      </c>
      <c r="K5003" s="5" t="str">
        <f>IF(OR($L5003="",NOT(COUNTIFS($L$2:$L5003,$L5003)=1)),"",SUMIFS($I:$I,$L:$L,$L5003))</f>
        <v/>
      </c>
      <c r="L5003" s="6" t="str">
        <f t="shared" si="706"/>
        <v/>
      </c>
      <c r="M5003" s="6">
        <f t="shared" si="707"/>
        <v>201</v>
      </c>
      <c r="N5003" s="6">
        <f t="shared" si="708"/>
        <v>3</v>
      </c>
      <c r="O5003" s="9" t="str">
        <f>IF(AND($B5003&lt;&gt;"",$C5003&lt;&gt;"",$B5003&lt;=$C5003),INDEX(Szabalyok!$C:$C,$N5003),"")</f>
        <v/>
      </c>
      <c r="P5003">
        <f t="shared" si="710"/>
        <v>0</v>
      </c>
    </row>
    <row r="5004" spans="1:16" x14ac:dyDescent="0.35">
      <c r="A5004">
        <f t="shared" si="709"/>
        <v>0</v>
      </c>
      <c r="B5004" s="4" t="str">
        <f>IF($M5004&gt;300,"",IF(OR(INDEX(Bemenet!$E$2:$E$301,$M5004)="",INDEX(Bemenet!$F$2:$F$301,$M5004)=""),"",MAX(INDEX(Bemenet!$E$2:$E$301,$M5004),INDEX(Szabalyok!$A:$A,$N5004))))</f>
        <v/>
      </c>
      <c r="C5004" s="4" t="str">
        <f>IF($B5004="","",MIN(INDEX(Bemenet!$F$2:$F$301,$M5004),INDEX(Szabalyok!$B:$B,$N5004)))</f>
        <v/>
      </c>
      <c r="D5004" s="5" t="str">
        <f>IF(AND($B5004&lt;&gt;"",$C5004&lt;&gt;"",$B5004&lt;=$C5004),INDEX(Bemenet!$G$2:$G$301,$M5004),"")</f>
        <v/>
      </c>
      <c r="E5004" s="6" t="str">
        <f>IF(AND($B5004&lt;&gt;"",$C5004&lt;&gt;"",$B5004&lt;=$C5004),INDEX(Bemenet!$D$2:$D$301,$M5004),"")</f>
        <v/>
      </c>
      <c r="F5004" s="5" t="str">
        <f t="shared" si="702"/>
        <v/>
      </c>
      <c r="G5004" s="5" t="str">
        <f t="shared" si="703"/>
        <v/>
      </c>
      <c r="H5004" s="9" t="str">
        <f t="shared" si="704"/>
        <v/>
      </c>
      <c r="I5004" s="5" t="str">
        <f t="shared" si="705"/>
        <v/>
      </c>
      <c r="J5004" s="5" t="str">
        <f>IF(OR($L5004="",NOT(COUNTIFS($L$2:$L5004,$L5004)=1)),"",SUMIFS($G:$G,$L:$L,$L5004))</f>
        <v/>
      </c>
      <c r="K5004" s="5" t="str">
        <f>IF(OR($L5004="",NOT(COUNTIFS($L$2:$L5004,$L5004)=1)),"",SUMIFS($I:$I,$L:$L,$L5004))</f>
        <v/>
      </c>
      <c r="L5004" s="6" t="str">
        <f t="shared" si="706"/>
        <v/>
      </c>
      <c r="M5004" s="6">
        <f t="shared" si="707"/>
        <v>201</v>
      </c>
      <c r="N5004" s="6">
        <f t="shared" si="708"/>
        <v>4</v>
      </c>
      <c r="O5004" s="9" t="str">
        <f>IF(AND($B5004&lt;&gt;"",$C5004&lt;&gt;"",$B5004&lt;=$C5004),INDEX(Szabalyok!$C:$C,$N5004),"")</f>
        <v/>
      </c>
      <c r="P5004">
        <f t="shared" si="710"/>
        <v>0</v>
      </c>
    </row>
    <row r="5005" spans="1:16" x14ac:dyDescent="0.35">
      <c r="A5005">
        <f t="shared" si="709"/>
        <v>0</v>
      </c>
      <c r="B5005" s="4" t="str">
        <f>IF($M5005&gt;300,"",IF(OR(INDEX(Bemenet!$E$2:$E$301,$M5005)="",INDEX(Bemenet!$F$2:$F$301,$M5005)=""),"",MAX(INDEX(Bemenet!$E$2:$E$301,$M5005),INDEX(Szabalyok!$A:$A,$N5005))))</f>
        <v/>
      </c>
      <c r="C5005" s="4" t="str">
        <f>IF($B5005="","",MIN(INDEX(Bemenet!$F$2:$F$301,$M5005),INDEX(Szabalyok!$B:$B,$N5005)))</f>
        <v/>
      </c>
      <c r="D5005" s="5" t="str">
        <f>IF(AND($B5005&lt;&gt;"",$C5005&lt;&gt;"",$B5005&lt;=$C5005),INDEX(Bemenet!$G$2:$G$301,$M5005),"")</f>
        <v/>
      </c>
      <c r="E5005" s="6" t="str">
        <f>IF(AND($B5005&lt;&gt;"",$C5005&lt;&gt;"",$B5005&lt;=$C5005),INDEX(Bemenet!$D$2:$D$301,$M5005),"")</f>
        <v/>
      </c>
      <c r="F5005" s="5" t="str">
        <f t="shared" si="702"/>
        <v/>
      </c>
      <c r="G5005" s="5" t="str">
        <f t="shared" si="703"/>
        <v/>
      </c>
      <c r="H5005" s="9" t="str">
        <f t="shared" si="704"/>
        <v/>
      </c>
      <c r="I5005" s="5" t="str">
        <f t="shared" si="705"/>
        <v/>
      </c>
      <c r="J5005" s="5" t="str">
        <f>IF(OR($L5005="",NOT(COUNTIFS($L$2:$L5005,$L5005)=1)),"",SUMIFS($G:$G,$L:$L,$L5005))</f>
        <v/>
      </c>
      <c r="K5005" s="5" t="str">
        <f>IF(OR($L5005="",NOT(COUNTIFS($L$2:$L5005,$L5005)=1)),"",SUMIFS($I:$I,$L:$L,$L5005))</f>
        <v/>
      </c>
      <c r="L5005" s="6" t="str">
        <f t="shared" si="706"/>
        <v/>
      </c>
      <c r="M5005" s="6">
        <f t="shared" si="707"/>
        <v>201</v>
      </c>
      <c r="N5005" s="6">
        <f t="shared" si="708"/>
        <v>5</v>
      </c>
      <c r="O5005" s="9" t="str">
        <f>IF(AND($B5005&lt;&gt;"",$C5005&lt;&gt;"",$B5005&lt;=$C5005),INDEX(Szabalyok!$C:$C,$N5005),"")</f>
        <v/>
      </c>
      <c r="P5005">
        <f t="shared" si="710"/>
        <v>0</v>
      </c>
    </row>
    <row r="5006" spans="1:16" x14ac:dyDescent="0.35">
      <c r="A5006">
        <f t="shared" si="709"/>
        <v>0</v>
      </c>
      <c r="B5006" s="4" t="str">
        <f>IF($M5006&gt;300,"",IF(OR(INDEX(Bemenet!$E$2:$E$301,$M5006)="",INDEX(Bemenet!$F$2:$F$301,$M5006)=""),"",MAX(INDEX(Bemenet!$E$2:$E$301,$M5006),INDEX(Szabalyok!$A:$A,$N5006))))</f>
        <v/>
      </c>
      <c r="C5006" s="4" t="str">
        <f>IF($B5006="","",MIN(INDEX(Bemenet!$F$2:$F$301,$M5006),INDEX(Szabalyok!$B:$B,$N5006)))</f>
        <v/>
      </c>
      <c r="D5006" s="5" t="str">
        <f>IF(AND($B5006&lt;&gt;"",$C5006&lt;&gt;"",$B5006&lt;=$C5006),INDEX(Bemenet!$G$2:$G$301,$M5006),"")</f>
        <v/>
      </c>
      <c r="E5006" s="6" t="str">
        <f>IF(AND($B5006&lt;&gt;"",$C5006&lt;&gt;"",$B5006&lt;=$C5006),INDEX(Bemenet!$D$2:$D$301,$M5006),"")</f>
        <v/>
      </c>
      <c r="F5006" s="5" t="str">
        <f t="shared" si="702"/>
        <v/>
      </c>
      <c r="G5006" s="5" t="str">
        <f t="shared" si="703"/>
        <v/>
      </c>
      <c r="H5006" s="9" t="str">
        <f t="shared" si="704"/>
        <v/>
      </c>
      <c r="I5006" s="5" t="str">
        <f t="shared" si="705"/>
        <v/>
      </c>
      <c r="J5006" s="5" t="str">
        <f>IF(OR($L5006="",NOT(COUNTIFS($L$2:$L5006,$L5006)=1)),"",SUMIFS($G:$G,$L:$L,$L5006))</f>
        <v/>
      </c>
      <c r="K5006" s="5" t="str">
        <f>IF(OR($L5006="",NOT(COUNTIFS($L$2:$L5006,$L5006)=1)),"",SUMIFS($I:$I,$L:$L,$L5006))</f>
        <v/>
      </c>
      <c r="L5006" s="6" t="str">
        <f t="shared" si="706"/>
        <v/>
      </c>
      <c r="M5006" s="6">
        <f t="shared" si="707"/>
        <v>201</v>
      </c>
      <c r="N5006" s="6">
        <f t="shared" si="708"/>
        <v>6</v>
      </c>
      <c r="O5006" s="9" t="str">
        <f>IF(AND($B5006&lt;&gt;"",$C5006&lt;&gt;"",$B5006&lt;=$C5006),INDEX(Szabalyok!$C:$C,$N5006),"")</f>
        <v/>
      </c>
      <c r="P5006">
        <f t="shared" si="710"/>
        <v>0</v>
      </c>
    </row>
    <row r="5007" spans="1:16" x14ac:dyDescent="0.35">
      <c r="A5007">
        <f t="shared" si="709"/>
        <v>0</v>
      </c>
      <c r="B5007" s="4" t="str">
        <f>IF($M5007&gt;300,"",IF(OR(INDEX(Bemenet!$E$2:$E$301,$M5007)="",INDEX(Bemenet!$F$2:$F$301,$M5007)=""),"",MAX(INDEX(Bemenet!$E$2:$E$301,$M5007),INDEX(Szabalyok!$A:$A,$N5007))))</f>
        <v/>
      </c>
      <c r="C5007" s="4" t="str">
        <f>IF($B5007="","",MIN(INDEX(Bemenet!$F$2:$F$301,$M5007),INDEX(Szabalyok!$B:$B,$N5007)))</f>
        <v/>
      </c>
      <c r="D5007" s="5" t="str">
        <f>IF(AND($B5007&lt;&gt;"",$C5007&lt;&gt;"",$B5007&lt;=$C5007),INDEX(Bemenet!$G$2:$G$301,$M5007),"")</f>
        <v/>
      </c>
      <c r="E5007" s="6" t="str">
        <f>IF(AND($B5007&lt;&gt;"",$C5007&lt;&gt;"",$B5007&lt;=$C5007),INDEX(Bemenet!$D$2:$D$301,$M5007),"")</f>
        <v/>
      </c>
      <c r="F5007" s="5" t="str">
        <f t="shared" si="702"/>
        <v/>
      </c>
      <c r="G5007" s="5" t="str">
        <f t="shared" si="703"/>
        <v/>
      </c>
      <c r="H5007" s="9" t="str">
        <f t="shared" si="704"/>
        <v/>
      </c>
      <c r="I5007" s="5" t="str">
        <f t="shared" si="705"/>
        <v/>
      </c>
      <c r="J5007" s="5" t="str">
        <f>IF(OR($L5007="",NOT(COUNTIFS($L$2:$L5007,$L5007)=1)),"",SUMIFS($G:$G,$L:$L,$L5007))</f>
        <v/>
      </c>
      <c r="K5007" s="5" t="str">
        <f>IF(OR($L5007="",NOT(COUNTIFS($L$2:$L5007,$L5007)=1)),"",SUMIFS($I:$I,$L:$L,$L5007))</f>
        <v/>
      </c>
      <c r="L5007" s="6" t="str">
        <f t="shared" si="706"/>
        <v/>
      </c>
      <c r="M5007" s="6">
        <f t="shared" si="707"/>
        <v>201</v>
      </c>
      <c r="N5007" s="6">
        <f t="shared" si="708"/>
        <v>7</v>
      </c>
      <c r="O5007" s="9" t="str">
        <f>IF(AND($B5007&lt;&gt;"",$C5007&lt;&gt;"",$B5007&lt;=$C5007),INDEX(Szabalyok!$C:$C,$N5007),"")</f>
        <v/>
      </c>
      <c r="P5007">
        <f t="shared" si="710"/>
        <v>0</v>
      </c>
    </row>
    <row r="5008" spans="1:16" x14ac:dyDescent="0.35">
      <c r="A5008">
        <f t="shared" si="709"/>
        <v>0</v>
      </c>
      <c r="B5008" s="4" t="str">
        <f>IF($M5008&gt;300,"",IF(OR(INDEX(Bemenet!$E$2:$E$301,$M5008)="",INDEX(Bemenet!$F$2:$F$301,$M5008)=""),"",MAX(INDEX(Bemenet!$E$2:$E$301,$M5008),INDEX(Szabalyok!$A:$A,$N5008))))</f>
        <v/>
      </c>
      <c r="C5008" s="4" t="str">
        <f>IF($B5008="","",MIN(INDEX(Bemenet!$F$2:$F$301,$M5008),INDEX(Szabalyok!$B:$B,$N5008)))</f>
        <v/>
      </c>
      <c r="D5008" s="5" t="str">
        <f>IF(AND($B5008&lt;&gt;"",$C5008&lt;&gt;"",$B5008&lt;=$C5008),INDEX(Bemenet!$G$2:$G$301,$M5008),"")</f>
        <v/>
      </c>
      <c r="E5008" s="6" t="str">
        <f>IF(AND($B5008&lt;&gt;"",$C5008&lt;&gt;"",$B5008&lt;=$C5008),INDEX(Bemenet!$D$2:$D$301,$M5008),"")</f>
        <v/>
      </c>
      <c r="F5008" s="5" t="str">
        <f t="shared" si="702"/>
        <v/>
      </c>
      <c r="G5008" s="5" t="str">
        <f t="shared" si="703"/>
        <v/>
      </c>
      <c r="H5008" s="9" t="str">
        <f t="shared" si="704"/>
        <v/>
      </c>
      <c r="I5008" s="5" t="str">
        <f t="shared" si="705"/>
        <v/>
      </c>
      <c r="J5008" s="5" t="str">
        <f>IF(OR($L5008="",NOT(COUNTIFS($L$2:$L5008,$L5008)=1)),"",SUMIFS($G:$G,$L:$L,$L5008))</f>
        <v/>
      </c>
      <c r="K5008" s="5" t="str">
        <f>IF(OR($L5008="",NOT(COUNTIFS($L$2:$L5008,$L5008)=1)),"",SUMIFS($I:$I,$L:$L,$L5008))</f>
        <v/>
      </c>
      <c r="L5008" s="6" t="str">
        <f t="shared" si="706"/>
        <v/>
      </c>
      <c r="M5008" s="6">
        <f t="shared" si="707"/>
        <v>201</v>
      </c>
      <c r="N5008" s="6">
        <f t="shared" si="708"/>
        <v>8</v>
      </c>
      <c r="O5008" s="9" t="str">
        <f>IF(AND($B5008&lt;&gt;"",$C5008&lt;&gt;"",$B5008&lt;=$C5008),INDEX(Szabalyok!$C:$C,$N5008),"")</f>
        <v/>
      </c>
      <c r="P5008">
        <f t="shared" si="710"/>
        <v>0</v>
      </c>
    </row>
    <row r="5009" spans="1:16" x14ac:dyDescent="0.35">
      <c r="A5009">
        <f t="shared" si="709"/>
        <v>0</v>
      </c>
      <c r="B5009" s="4" t="str">
        <f>IF($M5009&gt;300,"",IF(OR(INDEX(Bemenet!$E$2:$E$301,$M5009)="",INDEX(Bemenet!$F$2:$F$301,$M5009)=""),"",MAX(INDEX(Bemenet!$E$2:$E$301,$M5009),INDEX(Szabalyok!$A:$A,$N5009))))</f>
        <v/>
      </c>
      <c r="C5009" s="4" t="str">
        <f>IF($B5009="","",MIN(INDEX(Bemenet!$F$2:$F$301,$M5009),INDEX(Szabalyok!$B:$B,$N5009)))</f>
        <v/>
      </c>
      <c r="D5009" s="5" t="str">
        <f>IF(AND($B5009&lt;&gt;"",$C5009&lt;&gt;"",$B5009&lt;=$C5009),INDEX(Bemenet!$G$2:$G$301,$M5009),"")</f>
        <v/>
      </c>
      <c r="E5009" s="6" t="str">
        <f>IF(AND($B5009&lt;&gt;"",$C5009&lt;&gt;"",$B5009&lt;=$C5009),INDEX(Bemenet!$D$2:$D$301,$M5009),"")</f>
        <v/>
      </c>
      <c r="F5009" s="5" t="str">
        <f t="shared" si="702"/>
        <v/>
      </c>
      <c r="G5009" s="5" t="str">
        <f t="shared" si="703"/>
        <v/>
      </c>
      <c r="H5009" s="9" t="str">
        <f t="shared" si="704"/>
        <v/>
      </c>
      <c r="I5009" s="5" t="str">
        <f t="shared" si="705"/>
        <v/>
      </c>
      <c r="J5009" s="5" t="str">
        <f>IF(OR($L5009="",NOT(COUNTIFS($L$2:$L5009,$L5009)=1)),"",SUMIFS($G:$G,$L:$L,$L5009))</f>
        <v/>
      </c>
      <c r="K5009" s="5" t="str">
        <f>IF(OR($L5009="",NOT(COUNTIFS($L$2:$L5009,$L5009)=1)),"",SUMIFS($I:$I,$L:$L,$L5009))</f>
        <v/>
      </c>
      <c r="L5009" s="6" t="str">
        <f t="shared" si="706"/>
        <v/>
      </c>
      <c r="M5009" s="6">
        <f t="shared" si="707"/>
        <v>201</v>
      </c>
      <c r="N5009" s="6">
        <f t="shared" si="708"/>
        <v>9</v>
      </c>
      <c r="O5009" s="9" t="str">
        <f>IF(AND($B5009&lt;&gt;"",$C5009&lt;&gt;"",$B5009&lt;=$C5009),INDEX(Szabalyok!$C:$C,$N5009),"")</f>
        <v/>
      </c>
      <c r="P5009">
        <f t="shared" si="710"/>
        <v>0</v>
      </c>
    </row>
    <row r="5010" spans="1:16" x14ac:dyDescent="0.35">
      <c r="A5010">
        <f t="shared" si="709"/>
        <v>0</v>
      </c>
      <c r="B5010" s="4" t="str">
        <f>IF($M5010&gt;300,"",IF(OR(INDEX(Bemenet!$E$2:$E$301,$M5010)="",INDEX(Bemenet!$F$2:$F$301,$M5010)=""),"",MAX(INDEX(Bemenet!$E$2:$E$301,$M5010),INDEX(Szabalyok!$A:$A,$N5010))))</f>
        <v/>
      </c>
      <c r="C5010" s="4" t="str">
        <f>IF($B5010="","",MIN(INDEX(Bemenet!$F$2:$F$301,$M5010),INDEX(Szabalyok!$B:$B,$N5010)))</f>
        <v/>
      </c>
      <c r="D5010" s="5" t="str">
        <f>IF(AND($B5010&lt;&gt;"",$C5010&lt;&gt;"",$B5010&lt;=$C5010),INDEX(Bemenet!$G$2:$G$301,$M5010),"")</f>
        <v/>
      </c>
      <c r="E5010" s="6" t="str">
        <f>IF(AND($B5010&lt;&gt;"",$C5010&lt;&gt;"",$B5010&lt;=$C5010),INDEX(Bemenet!$D$2:$D$301,$M5010),"")</f>
        <v/>
      </c>
      <c r="F5010" s="5" t="str">
        <f t="shared" si="702"/>
        <v/>
      </c>
      <c r="G5010" s="5" t="str">
        <f t="shared" si="703"/>
        <v/>
      </c>
      <c r="H5010" s="9" t="str">
        <f t="shared" si="704"/>
        <v/>
      </c>
      <c r="I5010" s="5" t="str">
        <f t="shared" si="705"/>
        <v/>
      </c>
      <c r="J5010" s="5" t="str">
        <f>IF(OR($L5010="",NOT(COUNTIFS($L$2:$L5010,$L5010)=1)),"",SUMIFS($G:$G,$L:$L,$L5010))</f>
        <v/>
      </c>
      <c r="K5010" s="5" t="str">
        <f>IF(OR($L5010="",NOT(COUNTIFS($L$2:$L5010,$L5010)=1)),"",SUMIFS($I:$I,$L:$L,$L5010))</f>
        <v/>
      </c>
      <c r="L5010" s="6" t="str">
        <f t="shared" si="706"/>
        <v/>
      </c>
      <c r="M5010" s="6">
        <f t="shared" si="707"/>
        <v>201</v>
      </c>
      <c r="N5010" s="6">
        <f t="shared" si="708"/>
        <v>10</v>
      </c>
      <c r="O5010" s="9" t="str">
        <f>IF(AND($B5010&lt;&gt;"",$C5010&lt;&gt;"",$B5010&lt;=$C5010),INDEX(Szabalyok!$C:$C,$N5010),"")</f>
        <v/>
      </c>
      <c r="P5010">
        <f t="shared" si="710"/>
        <v>0</v>
      </c>
    </row>
    <row r="5011" spans="1:16" x14ac:dyDescent="0.35">
      <c r="A5011">
        <f t="shared" si="709"/>
        <v>0</v>
      </c>
      <c r="B5011" s="4" t="str">
        <f>IF($M5011&gt;300,"",IF(OR(INDEX(Bemenet!$E$2:$E$301,$M5011)="",INDEX(Bemenet!$F$2:$F$301,$M5011)=""),"",MAX(INDEX(Bemenet!$E$2:$E$301,$M5011),INDEX(Szabalyok!$A:$A,$N5011))))</f>
        <v/>
      </c>
      <c r="C5011" s="4" t="str">
        <f>IF($B5011="","",MIN(INDEX(Bemenet!$F$2:$F$301,$M5011),INDEX(Szabalyok!$B:$B,$N5011)))</f>
        <v/>
      </c>
      <c r="D5011" s="5" t="str">
        <f>IF(AND($B5011&lt;&gt;"",$C5011&lt;&gt;"",$B5011&lt;=$C5011),INDEX(Bemenet!$G$2:$G$301,$M5011),"")</f>
        <v/>
      </c>
      <c r="E5011" s="6" t="str">
        <f>IF(AND($B5011&lt;&gt;"",$C5011&lt;&gt;"",$B5011&lt;=$C5011),INDEX(Bemenet!$D$2:$D$301,$M5011),"")</f>
        <v/>
      </c>
      <c r="F5011" s="5" t="str">
        <f t="shared" si="702"/>
        <v/>
      </c>
      <c r="G5011" s="5" t="str">
        <f t="shared" si="703"/>
        <v/>
      </c>
      <c r="H5011" s="9" t="str">
        <f t="shared" si="704"/>
        <v/>
      </c>
      <c r="I5011" s="5" t="str">
        <f t="shared" si="705"/>
        <v/>
      </c>
      <c r="J5011" s="5" t="str">
        <f>IF(OR($L5011="",NOT(COUNTIFS($L$2:$L5011,$L5011)=1)),"",SUMIFS($G:$G,$L:$L,$L5011))</f>
        <v/>
      </c>
      <c r="K5011" s="5" t="str">
        <f>IF(OR($L5011="",NOT(COUNTIFS($L$2:$L5011,$L5011)=1)),"",SUMIFS($I:$I,$L:$L,$L5011))</f>
        <v/>
      </c>
      <c r="L5011" s="6" t="str">
        <f t="shared" si="706"/>
        <v/>
      </c>
      <c r="M5011" s="6">
        <f t="shared" si="707"/>
        <v>201</v>
      </c>
      <c r="N5011" s="6">
        <f t="shared" si="708"/>
        <v>11</v>
      </c>
      <c r="O5011" s="9" t="str">
        <f>IF(AND($B5011&lt;&gt;"",$C5011&lt;&gt;"",$B5011&lt;=$C5011),INDEX(Szabalyok!$C:$C,$N5011),"")</f>
        <v/>
      </c>
      <c r="P5011">
        <f t="shared" si="710"/>
        <v>0</v>
      </c>
    </row>
    <row r="5012" spans="1:16" x14ac:dyDescent="0.35">
      <c r="A5012">
        <f t="shared" si="709"/>
        <v>0</v>
      </c>
      <c r="B5012" s="4" t="str">
        <f>IF($M5012&gt;300,"",IF(OR(INDEX(Bemenet!$E$2:$E$301,$M5012)="",INDEX(Bemenet!$F$2:$F$301,$M5012)=""),"",MAX(INDEX(Bemenet!$E$2:$E$301,$M5012),INDEX(Szabalyok!$A:$A,$N5012))))</f>
        <v/>
      </c>
      <c r="C5012" s="4" t="str">
        <f>IF($B5012="","",MIN(INDEX(Bemenet!$F$2:$F$301,$M5012),INDEX(Szabalyok!$B:$B,$N5012)))</f>
        <v/>
      </c>
      <c r="D5012" s="5" t="str">
        <f>IF(AND($B5012&lt;&gt;"",$C5012&lt;&gt;"",$B5012&lt;=$C5012),INDEX(Bemenet!$G$2:$G$301,$M5012),"")</f>
        <v/>
      </c>
      <c r="E5012" s="6" t="str">
        <f>IF(AND($B5012&lt;&gt;"",$C5012&lt;&gt;"",$B5012&lt;=$C5012),INDEX(Bemenet!$D$2:$D$301,$M5012),"")</f>
        <v/>
      </c>
      <c r="F5012" s="5" t="str">
        <f t="shared" si="702"/>
        <v/>
      </c>
      <c r="G5012" s="5" t="str">
        <f t="shared" si="703"/>
        <v/>
      </c>
      <c r="H5012" s="9" t="str">
        <f t="shared" si="704"/>
        <v/>
      </c>
      <c r="I5012" s="5" t="str">
        <f t="shared" si="705"/>
        <v/>
      </c>
      <c r="J5012" s="5" t="str">
        <f>IF(OR($L5012="",NOT(COUNTIFS($L$2:$L5012,$L5012)=1)),"",SUMIFS($G:$G,$L:$L,$L5012))</f>
        <v/>
      </c>
      <c r="K5012" s="5" t="str">
        <f>IF(OR($L5012="",NOT(COUNTIFS($L$2:$L5012,$L5012)=1)),"",SUMIFS($I:$I,$L:$L,$L5012))</f>
        <v/>
      </c>
      <c r="L5012" s="6" t="str">
        <f t="shared" si="706"/>
        <v/>
      </c>
      <c r="M5012" s="6">
        <f t="shared" si="707"/>
        <v>201</v>
      </c>
      <c r="N5012" s="6">
        <f t="shared" si="708"/>
        <v>12</v>
      </c>
      <c r="O5012" s="9" t="str">
        <f>IF(AND($B5012&lt;&gt;"",$C5012&lt;&gt;"",$B5012&lt;=$C5012),INDEX(Szabalyok!$C:$C,$N5012),"")</f>
        <v/>
      </c>
      <c r="P5012">
        <f t="shared" si="710"/>
        <v>0</v>
      </c>
    </row>
    <row r="5013" spans="1:16" x14ac:dyDescent="0.35">
      <c r="A5013">
        <f t="shared" si="709"/>
        <v>0</v>
      </c>
      <c r="B5013" s="4" t="str">
        <f>IF($M5013&gt;300,"",IF(OR(INDEX(Bemenet!$E$2:$E$301,$M5013)="",INDEX(Bemenet!$F$2:$F$301,$M5013)=""),"",MAX(INDEX(Bemenet!$E$2:$E$301,$M5013),INDEX(Szabalyok!$A:$A,$N5013))))</f>
        <v/>
      </c>
      <c r="C5013" s="4" t="str">
        <f>IF($B5013="","",MIN(INDEX(Bemenet!$F$2:$F$301,$M5013),INDEX(Szabalyok!$B:$B,$N5013)))</f>
        <v/>
      </c>
      <c r="D5013" s="5" t="str">
        <f>IF(AND($B5013&lt;&gt;"",$C5013&lt;&gt;"",$B5013&lt;=$C5013),INDEX(Bemenet!$G$2:$G$301,$M5013),"")</f>
        <v/>
      </c>
      <c r="E5013" s="6" t="str">
        <f>IF(AND($B5013&lt;&gt;"",$C5013&lt;&gt;"",$B5013&lt;=$C5013),INDEX(Bemenet!$D$2:$D$301,$M5013),"")</f>
        <v/>
      </c>
      <c r="F5013" s="5" t="str">
        <f t="shared" si="702"/>
        <v/>
      </c>
      <c r="G5013" s="5" t="str">
        <f t="shared" si="703"/>
        <v/>
      </c>
      <c r="H5013" s="9" t="str">
        <f t="shared" si="704"/>
        <v/>
      </c>
      <c r="I5013" s="5" t="str">
        <f t="shared" si="705"/>
        <v/>
      </c>
      <c r="J5013" s="5" t="str">
        <f>IF(OR($L5013="",NOT(COUNTIFS($L$2:$L5013,$L5013)=1)),"",SUMIFS($G:$G,$L:$L,$L5013))</f>
        <v/>
      </c>
      <c r="K5013" s="5" t="str">
        <f>IF(OR($L5013="",NOT(COUNTIFS($L$2:$L5013,$L5013)=1)),"",SUMIFS($I:$I,$L:$L,$L5013))</f>
        <v/>
      </c>
      <c r="L5013" s="6" t="str">
        <f t="shared" si="706"/>
        <v/>
      </c>
      <c r="M5013" s="6">
        <f t="shared" si="707"/>
        <v>201</v>
      </c>
      <c r="N5013" s="6">
        <f t="shared" si="708"/>
        <v>13</v>
      </c>
      <c r="O5013" s="9" t="str">
        <f>IF(AND($B5013&lt;&gt;"",$C5013&lt;&gt;"",$B5013&lt;=$C5013),INDEX(Szabalyok!$C:$C,$N5013),"")</f>
        <v/>
      </c>
      <c r="P5013">
        <f t="shared" si="710"/>
        <v>0</v>
      </c>
    </row>
    <row r="5014" spans="1:16" x14ac:dyDescent="0.35">
      <c r="A5014">
        <f t="shared" si="709"/>
        <v>0</v>
      </c>
      <c r="B5014" s="4" t="str">
        <f>IF($M5014&gt;300,"",IF(OR(INDEX(Bemenet!$E$2:$E$301,$M5014)="",INDEX(Bemenet!$F$2:$F$301,$M5014)=""),"",MAX(INDEX(Bemenet!$E$2:$E$301,$M5014),INDEX(Szabalyok!$A:$A,$N5014))))</f>
        <v/>
      </c>
      <c r="C5014" s="4" t="str">
        <f>IF($B5014="","",MIN(INDEX(Bemenet!$F$2:$F$301,$M5014),INDEX(Szabalyok!$B:$B,$N5014)))</f>
        <v/>
      </c>
      <c r="D5014" s="5" t="str">
        <f>IF(AND($B5014&lt;&gt;"",$C5014&lt;&gt;"",$B5014&lt;=$C5014),INDEX(Bemenet!$G$2:$G$301,$M5014),"")</f>
        <v/>
      </c>
      <c r="E5014" s="6" t="str">
        <f>IF(AND($B5014&lt;&gt;"",$C5014&lt;&gt;"",$B5014&lt;=$C5014),INDEX(Bemenet!$D$2:$D$301,$M5014),"")</f>
        <v/>
      </c>
      <c r="F5014" s="5" t="str">
        <f t="shared" si="702"/>
        <v/>
      </c>
      <c r="G5014" s="5" t="str">
        <f t="shared" si="703"/>
        <v/>
      </c>
      <c r="H5014" s="9" t="str">
        <f t="shared" si="704"/>
        <v/>
      </c>
      <c r="I5014" s="5" t="str">
        <f t="shared" si="705"/>
        <v/>
      </c>
      <c r="J5014" s="5" t="str">
        <f>IF(OR($L5014="",NOT(COUNTIFS($L$2:$L5014,$L5014)=1)),"",SUMIFS($G:$G,$L:$L,$L5014))</f>
        <v/>
      </c>
      <c r="K5014" s="5" t="str">
        <f>IF(OR($L5014="",NOT(COUNTIFS($L$2:$L5014,$L5014)=1)),"",SUMIFS($I:$I,$L:$L,$L5014))</f>
        <v/>
      </c>
      <c r="L5014" s="6" t="str">
        <f t="shared" si="706"/>
        <v/>
      </c>
      <c r="M5014" s="6">
        <f t="shared" si="707"/>
        <v>201</v>
      </c>
      <c r="N5014" s="6">
        <f t="shared" si="708"/>
        <v>14</v>
      </c>
      <c r="O5014" s="9" t="str">
        <f>IF(AND($B5014&lt;&gt;"",$C5014&lt;&gt;"",$B5014&lt;=$C5014),INDEX(Szabalyok!$C:$C,$N5014),"")</f>
        <v/>
      </c>
      <c r="P5014">
        <f t="shared" si="710"/>
        <v>0</v>
      </c>
    </row>
    <row r="5015" spans="1:16" x14ac:dyDescent="0.35">
      <c r="A5015">
        <f t="shared" si="709"/>
        <v>0</v>
      </c>
      <c r="B5015" s="4" t="str">
        <f>IF($M5015&gt;300,"",IF(OR(INDEX(Bemenet!$E$2:$E$301,$M5015)="",INDEX(Bemenet!$F$2:$F$301,$M5015)=""),"",MAX(INDEX(Bemenet!$E$2:$E$301,$M5015),INDEX(Szabalyok!$A:$A,$N5015))))</f>
        <v/>
      </c>
      <c r="C5015" s="4" t="str">
        <f>IF($B5015="","",MIN(INDEX(Bemenet!$F$2:$F$301,$M5015),INDEX(Szabalyok!$B:$B,$N5015)))</f>
        <v/>
      </c>
      <c r="D5015" s="5" t="str">
        <f>IF(AND($B5015&lt;&gt;"",$C5015&lt;&gt;"",$B5015&lt;=$C5015),INDEX(Bemenet!$G$2:$G$301,$M5015),"")</f>
        <v/>
      </c>
      <c r="E5015" s="6" t="str">
        <f>IF(AND($B5015&lt;&gt;"",$C5015&lt;&gt;"",$B5015&lt;=$C5015),INDEX(Bemenet!$D$2:$D$301,$M5015),"")</f>
        <v/>
      </c>
      <c r="F5015" s="5" t="str">
        <f t="shared" si="702"/>
        <v/>
      </c>
      <c r="G5015" s="5" t="str">
        <f t="shared" si="703"/>
        <v/>
      </c>
      <c r="H5015" s="9" t="str">
        <f t="shared" si="704"/>
        <v/>
      </c>
      <c r="I5015" s="5" t="str">
        <f t="shared" si="705"/>
        <v/>
      </c>
      <c r="J5015" s="5" t="str">
        <f>IF(OR($L5015="",NOT(COUNTIFS($L$2:$L5015,$L5015)=1)),"",SUMIFS($G:$G,$L:$L,$L5015))</f>
        <v/>
      </c>
      <c r="K5015" s="5" t="str">
        <f>IF(OR($L5015="",NOT(COUNTIFS($L$2:$L5015,$L5015)=1)),"",SUMIFS($I:$I,$L:$L,$L5015))</f>
        <v/>
      </c>
      <c r="L5015" s="6" t="str">
        <f t="shared" si="706"/>
        <v/>
      </c>
      <c r="M5015" s="6">
        <f t="shared" si="707"/>
        <v>201</v>
      </c>
      <c r="N5015" s="6">
        <f t="shared" si="708"/>
        <v>15</v>
      </c>
      <c r="O5015" s="9" t="str">
        <f>IF(AND($B5015&lt;&gt;"",$C5015&lt;&gt;"",$B5015&lt;=$C5015),INDEX(Szabalyok!$C:$C,$N5015),"")</f>
        <v/>
      </c>
      <c r="P5015">
        <f t="shared" si="710"/>
        <v>0</v>
      </c>
    </row>
    <row r="5016" spans="1:16" x14ac:dyDescent="0.35">
      <c r="A5016">
        <f t="shared" si="709"/>
        <v>0</v>
      </c>
      <c r="B5016" s="4" t="str">
        <f>IF($M5016&gt;300,"",IF(OR(INDEX(Bemenet!$E$2:$E$301,$M5016)="",INDEX(Bemenet!$F$2:$F$301,$M5016)=""),"",MAX(INDEX(Bemenet!$E$2:$E$301,$M5016),INDEX(Szabalyok!$A:$A,$N5016))))</f>
        <v/>
      </c>
      <c r="C5016" s="4" t="str">
        <f>IF($B5016="","",MIN(INDEX(Bemenet!$F$2:$F$301,$M5016),INDEX(Szabalyok!$B:$B,$N5016)))</f>
        <v/>
      </c>
      <c r="D5016" s="5" t="str">
        <f>IF(AND($B5016&lt;&gt;"",$C5016&lt;&gt;"",$B5016&lt;=$C5016),INDEX(Bemenet!$G$2:$G$301,$M5016),"")</f>
        <v/>
      </c>
      <c r="E5016" s="6" t="str">
        <f>IF(AND($B5016&lt;&gt;"",$C5016&lt;&gt;"",$B5016&lt;=$C5016),INDEX(Bemenet!$D$2:$D$301,$M5016),"")</f>
        <v/>
      </c>
      <c r="F5016" s="5" t="str">
        <f t="shared" si="702"/>
        <v/>
      </c>
      <c r="G5016" s="5" t="str">
        <f t="shared" si="703"/>
        <v/>
      </c>
      <c r="H5016" s="9" t="str">
        <f t="shared" si="704"/>
        <v/>
      </c>
      <c r="I5016" s="5" t="str">
        <f t="shared" si="705"/>
        <v/>
      </c>
      <c r="J5016" s="5" t="str">
        <f>IF(OR($L5016="",NOT(COUNTIFS($L$2:$L5016,$L5016)=1)),"",SUMIFS($G:$G,$L:$L,$L5016))</f>
        <v/>
      </c>
      <c r="K5016" s="5" t="str">
        <f>IF(OR($L5016="",NOT(COUNTIFS($L$2:$L5016,$L5016)=1)),"",SUMIFS($I:$I,$L:$L,$L5016))</f>
        <v/>
      </c>
      <c r="L5016" s="6" t="str">
        <f t="shared" si="706"/>
        <v/>
      </c>
      <c r="M5016" s="6">
        <f t="shared" si="707"/>
        <v>201</v>
      </c>
      <c r="N5016" s="6">
        <f t="shared" si="708"/>
        <v>16</v>
      </c>
      <c r="O5016" s="9" t="str">
        <f>IF(AND($B5016&lt;&gt;"",$C5016&lt;&gt;"",$B5016&lt;=$C5016),INDEX(Szabalyok!$C:$C,$N5016),"")</f>
        <v/>
      </c>
      <c r="P5016">
        <f t="shared" si="710"/>
        <v>0</v>
      </c>
    </row>
    <row r="5017" spans="1:16" x14ac:dyDescent="0.35">
      <c r="A5017">
        <f t="shared" si="709"/>
        <v>0</v>
      </c>
      <c r="B5017" s="4" t="str">
        <f>IF($M5017&gt;300,"",IF(OR(INDEX(Bemenet!$E$2:$E$301,$M5017)="",INDEX(Bemenet!$F$2:$F$301,$M5017)=""),"",MAX(INDEX(Bemenet!$E$2:$E$301,$M5017),INDEX(Szabalyok!$A:$A,$N5017))))</f>
        <v/>
      </c>
      <c r="C5017" s="4" t="str">
        <f>IF($B5017="","",MIN(INDEX(Bemenet!$F$2:$F$301,$M5017),INDEX(Szabalyok!$B:$B,$N5017)))</f>
        <v/>
      </c>
      <c r="D5017" s="5" t="str">
        <f>IF(AND($B5017&lt;&gt;"",$C5017&lt;&gt;"",$B5017&lt;=$C5017),INDEX(Bemenet!$G$2:$G$301,$M5017),"")</f>
        <v/>
      </c>
      <c r="E5017" s="6" t="str">
        <f>IF(AND($B5017&lt;&gt;"",$C5017&lt;&gt;"",$B5017&lt;=$C5017),INDEX(Bemenet!$D$2:$D$301,$M5017),"")</f>
        <v/>
      </c>
      <c r="F5017" s="5" t="str">
        <f t="shared" si="702"/>
        <v/>
      </c>
      <c r="G5017" s="5" t="str">
        <f t="shared" si="703"/>
        <v/>
      </c>
      <c r="H5017" s="9" t="str">
        <f t="shared" si="704"/>
        <v/>
      </c>
      <c r="I5017" s="5" t="str">
        <f t="shared" si="705"/>
        <v/>
      </c>
      <c r="J5017" s="5" t="str">
        <f>IF(OR($L5017="",NOT(COUNTIFS($L$2:$L5017,$L5017)=1)),"",SUMIFS($G:$G,$L:$L,$L5017))</f>
        <v/>
      </c>
      <c r="K5017" s="5" t="str">
        <f>IF(OR($L5017="",NOT(COUNTIFS($L$2:$L5017,$L5017)=1)),"",SUMIFS($I:$I,$L:$L,$L5017))</f>
        <v/>
      </c>
      <c r="L5017" s="6" t="str">
        <f t="shared" si="706"/>
        <v/>
      </c>
      <c r="M5017" s="6">
        <f t="shared" si="707"/>
        <v>201</v>
      </c>
      <c r="N5017" s="6">
        <f t="shared" si="708"/>
        <v>17</v>
      </c>
      <c r="O5017" s="9" t="str">
        <f>IF(AND($B5017&lt;&gt;"",$C5017&lt;&gt;"",$B5017&lt;=$C5017),INDEX(Szabalyok!$C:$C,$N5017),"")</f>
        <v/>
      </c>
      <c r="P5017">
        <f t="shared" si="710"/>
        <v>0</v>
      </c>
    </row>
    <row r="5018" spans="1:16" x14ac:dyDescent="0.35">
      <c r="A5018">
        <f t="shared" si="709"/>
        <v>0</v>
      </c>
      <c r="B5018" s="4" t="str">
        <f>IF($M5018&gt;300,"",IF(OR(INDEX(Bemenet!$E$2:$E$301,$M5018)="",INDEX(Bemenet!$F$2:$F$301,$M5018)=""),"",MAX(INDEX(Bemenet!$E$2:$E$301,$M5018),INDEX(Szabalyok!$A:$A,$N5018))))</f>
        <v/>
      </c>
      <c r="C5018" s="4" t="str">
        <f>IF($B5018="","",MIN(INDEX(Bemenet!$F$2:$F$301,$M5018),INDEX(Szabalyok!$B:$B,$N5018)))</f>
        <v/>
      </c>
      <c r="D5018" s="5" t="str">
        <f>IF(AND($B5018&lt;&gt;"",$C5018&lt;&gt;"",$B5018&lt;=$C5018),INDEX(Bemenet!$G$2:$G$301,$M5018),"")</f>
        <v/>
      </c>
      <c r="E5018" s="6" t="str">
        <f>IF(AND($B5018&lt;&gt;"",$C5018&lt;&gt;"",$B5018&lt;=$C5018),INDEX(Bemenet!$D$2:$D$301,$M5018),"")</f>
        <v/>
      </c>
      <c r="F5018" s="5" t="str">
        <f t="shared" si="702"/>
        <v/>
      </c>
      <c r="G5018" s="5" t="str">
        <f t="shared" si="703"/>
        <v/>
      </c>
      <c r="H5018" s="9" t="str">
        <f t="shared" si="704"/>
        <v/>
      </c>
      <c r="I5018" s="5" t="str">
        <f t="shared" si="705"/>
        <v/>
      </c>
      <c r="J5018" s="5" t="str">
        <f>IF(OR($L5018="",NOT(COUNTIFS($L$2:$L5018,$L5018)=1)),"",SUMIFS($G:$G,$L:$L,$L5018))</f>
        <v/>
      </c>
      <c r="K5018" s="5" t="str">
        <f>IF(OR($L5018="",NOT(COUNTIFS($L$2:$L5018,$L5018)=1)),"",SUMIFS($I:$I,$L:$L,$L5018))</f>
        <v/>
      </c>
      <c r="L5018" s="6" t="str">
        <f t="shared" si="706"/>
        <v/>
      </c>
      <c r="M5018" s="6">
        <f t="shared" si="707"/>
        <v>201</v>
      </c>
      <c r="N5018" s="6">
        <f t="shared" si="708"/>
        <v>18</v>
      </c>
      <c r="O5018" s="9" t="str">
        <f>IF(AND($B5018&lt;&gt;"",$C5018&lt;&gt;"",$B5018&lt;=$C5018),INDEX(Szabalyok!$C:$C,$N5018),"")</f>
        <v/>
      </c>
      <c r="P5018">
        <f t="shared" si="710"/>
        <v>0</v>
      </c>
    </row>
    <row r="5019" spans="1:16" x14ac:dyDescent="0.35">
      <c r="A5019">
        <f t="shared" si="709"/>
        <v>0</v>
      </c>
      <c r="B5019" s="4" t="str">
        <f>IF($M5019&gt;300,"",IF(OR(INDEX(Bemenet!$E$2:$E$301,$M5019)="",INDEX(Bemenet!$F$2:$F$301,$M5019)=""),"",MAX(INDEX(Bemenet!$E$2:$E$301,$M5019),INDEX(Szabalyok!$A:$A,$N5019))))</f>
        <v/>
      </c>
      <c r="C5019" s="4" t="str">
        <f>IF($B5019="","",MIN(INDEX(Bemenet!$F$2:$F$301,$M5019),INDEX(Szabalyok!$B:$B,$N5019)))</f>
        <v/>
      </c>
      <c r="D5019" s="5" t="str">
        <f>IF(AND($B5019&lt;&gt;"",$C5019&lt;&gt;"",$B5019&lt;=$C5019),INDEX(Bemenet!$G$2:$G$301,$M5019),"")</f>
        <v/>
      </c>
      <c r="E5019" s="6" t="str">
        <f>IF(AND($B5019&lt;&gt;"",$C5019&lt;&gt;"",$B5019&lt;=$C5019),INDEX(Bemenet!$D$2:$D$301,$M5019),"")</f>
        <v/>
      </c>
      <c r="F5019" s="5" t="str">
        <f t="shared" si="702"/>
        <v/>
      </c>
      <c r="G5019" s="5" t="str">
        <f t="shared" si="703"/>
        <v/>
      </c>
      <c r="H5019" s="9" t="str">
        <f t="shared" si="704"/>
        <v/>
      </c>
      <c r="I5019" s="5" t="str">
        <f t="shared" si="705"/>
        <v/>
      </c>
      <c r="J5019" s="5" t="str">
        <f>IF(OR($L5019="",NOT(COUNTIFS($L$2:$L5019,$L5019)=1)),"",SUMIFS($G:$G,$L:$L,$L5019))</f>
        <v/>
      </c>
      <c r="K5019" s="5" t="str">
        <f>IF(OR($L5019="",NOT(COUNTIFS($L$2:$L5019,$L5019)=1)),"",SUMIFS($I:$I,$L:$L,$L5019))</f>
        <v/>
      </c>
      <c r="L5019" s="6" t="str">
        <f t="shared" si="706"/>
        <v/>
      </c>
      <c r="M5019" s="6">
        <f t="shared" si="707"/>
        <v>201</v>
      </c>
      <c r="N5019" s="6">
        <f t="shared" si="708"/>
        <v>19</v>
      </c>
      <c r="O5019" s="9" t="str">
        <f>IF(AND($B5019&lt;&gt;"",$C5019&lt;&gt;"",$B5019&lt;=$C5019),INDEX(Szabalyok!$C:$C,$N5019),"")</f>
        <v/>
      </c>
      <c r="P5019">
        <f t="shared" si="710"/>
        <v>0</v>
      </c>
    </row>
    <row r="5020" spans="1:16" x14ac:dyDescent="0.35">
      <c r="A5020">
        <f t="shared" si="709"/>
        <v>0</v>
      </c>
      <c r="B5020" s="4" t="str">
        <f>IF($M5020&gt;300,"",IF(OR(INDEX(Bemenet!$E$2:$E$301,$M5020)="",INDEX(Bemenet!$F$2:$F$301,$M5020)=""),"",MAX(INDEX(Bemenet!$E$2:$E$301,$M5020),INDEX(Szabalyok!$A:$A,$N5020))))</f>
        <v/>
      </c>
      <c r="C5020" s="4" t="str">
        <f>IF($B5020="","",MIN(INDEX(Bemenet!$F$2:$F$301,$M5020),INDEX(Szabalyok!$B:$B,$N5020)))</f>
        <v/>
      </c>
      <c r="D5020" s="5" t="str">
        <f>IF(AND($B5020&lt;&gt;"",$C5020&lt;&gt;"",$B5020&lt;=$C5020),INDEX(Bemenet!$G$2:$G$301,$M5020),"")</f>
        <v/>
      </c>
      <c r="E5020" s="6" t="str">
        <f>IF(AND($B5020&lt;&gt;"",$C5020&lt;&gt;"",$B5020&lt;=$C5020),INDEX(Bemenet!$D$2:$D$301,$M5020),"")</f>
        <v/>
      </c>
      <c r="F5020" s="5" t="str">
        <f t="shared" si="702"/>
        <v/>
      </c>
      <c r="G5020" s="5" t="str">
        <f t="shared" si="703"/>
        <v/>
      </c>
      <c r="H5020" s="9" t="str">
        <f t="shared" si="704"/>
        <v/>
      </c>
      <c r="I5020" s="5" t="str">
        <f t="shared" si="705"/>
        <v/>
      </c>
      <c r="J5020" s="5" t="str">
        <f>IF(OR($L5020="",NOT(COUNTIFS($L$2:$L5020,$L5020)=1)),"",SUMIFS($G:$G,$L:$L,$L5020))</f>
        <v/>
      </c>
      <c r="K5020" s="5" t="str">
        <f>IF(OR($L5020="",NOT(COUNTIFS($L$2:$L5020,$L5020)=1)),"",SUMIFS($I:$I,$L:$L,$L5020))</f>
        <v/>
      </c>
      <c r="L5020" s="6" t="str">
        <f t="shared" si="706"/>
        <v/>
      </c>
      <c r="M5020" s="6">
        <f t="shared" si="707"/>
        <v>201</v>
      </c>
      <c r="N5020" s="6">
        <f t="shared" si="708"/>
        <v>20</v>
      </c>
      <c r="O5020" s="9" t="str">
        <f>IF(AND($B5020&lt;&gt;"",$C5020&lt;&gt;"",$B5020&lt;=$C5020),INDEX(Szabalyok!$C:$C,$N5020),"")</f>
        <v/>
      </c>
      <c r="P5020">
        <f t="shared" si="710"/>
        <v>0</v>
      </c>
    </row>
    <row r="5021" spans="1:16" x14ac:dyDescent="0.35">
      <c r="A5021">
        <f t="shared" si="709"/>
        <v>0</v>
      </c>
      <c r="B5021" s="4" t="str">
        <f>IF($M5021&gt;300,"",IF(OR(INDEX(Bemenet!$E$2:$E$301,$M5021)="",INDEX(Bemenet!$F$2:$F$301,$M5021)=""),"",MAX(INDEX(Bemenet!$E$2:$E$301,$M5021),INDEX(Szabalyok!$A:$A,$N5021))))</f>
        <v/>
      </c>
      <c r="C5021" s="4" t="str">
        <f>IF($B5021="","",MIN(INDEX(Bemenet!$F$2:$F$301,$M5021),INDEX(Szabalyok!$B:$B,$N5021)))</f>
        <v/>
      </c>
      <c r="D5021" s="5" t="str">
        <f>IF(AND($B5021&lt;&gt;"",$C5021&lt;&gt;"",$B5021&lt;=$C5021),INDEX(Bemenet!$G$2:$G$301,$M5021),"")</f>
        <v/>
      </c>
      <c r="E5021" s="6" t="str">
        <f>IF(AND($B5021&lt;&gt;"",$C5021&lt;&gt;"",$B5021&lt;=$C5021),INDEX(Bemenet!$D$2:$D$301,$M5021),"")</f>
        <v/>
      </c>
      <c r="F5021" s="5" t="str">
        <f t="shared" si="702"/>
        <v/>
      </c>
      <c r="G5021" s="5" t="str">
        <f t="shared" si="703"/>
        <v/>
      </c>
      <c r="H5021" s="9" t="str">
        <f t="shared" si="704"/>
        <v/>
      </c>
      <c r="I5021" s="5" t="str">
        <f t="shared" si="705"/>
        <v/>
      </c>
      <c r="J5021" s="5" t="str">
        <f>IF(OR($L5021="",NOT(COUNTIFS($L$2:$L5021,$L5021)=1)),"",SUMIFS($G:$G,$L:$L,$L5021))</f>
        <v/>
      </c>
      <c r="K5021" s="5" t="str">
        <f>IF(OR($L5021="",NOT(COUNTIFS($L$2:$L5021,$L5021)=1)),"",SUMIFS($I:$I,$L:$L,$L5021))</f>
        <v/>
      </c>
      <c r="L5021" s="6" t="str">
        <f t="shared" si="706"/>
        <v/>
      </c>
      <c r="M5021" s="6">
        <f t="shared" si="707"/>
        <v>201</v>
      </c>
      <c r="N5021" s="6">
        <f t="shared" si="708"/>
        <v>21</v>
      </c>
      <c r="O5021" s="9" t="str">
        <f>IF(AND($B5021&lt;&gt;"",$C5021&lt;&gt;"",$B5021&lt;=$C5021),INDEX(Szabalyok!$C:$C,$N5021),"")</f>
        <v/>
      </c>
      <c r="P5021">
        <f t="shared" si="710"/>
        <v>0</v>
      </c>
    </row>
    <row r="5022" spans="1:16" x14ac:dyDescent="0.35">
      <c r="A5022">
        <f t="shared" si="709"/>
        <v>0</v>
      </c>
      <c r="B5022" s="4" t="str">
        <f>IF($M5022&gt;300,"",IF(OR(INDEX(Bemenet!$E$2:$E$301,$M5022)="",INDEX(Bemenet!$F$2:$F$301,$M5022)=""),"",MAX(INDEX(Bemenet!$E$2:$E$301,$M5022),INDEX(Szabalyok!$A:$A,$N5022))))</f>
        <v/>
      </c>
      <c r="C5022" s="4" t="str">
        <f>IF($B5022="","",MIN(INDEX(Bemenet!$F$2:$F$301,$M5022),INDEX(Szabalyok!$B:$B,$N5022)))</f>
        <v/>
      </c>
      <c r="D5022" s="5" t="str">
        <f>IF(AND($B5022&lt;&gt;"",$C5022&lt;&gt;"",$B5022&lt;=$C5022),INDEX(Bemenet!$G$2:$G$301,$M5022),"")</f>
        <v/>
      </c>
      <c r="E5022" s="6" t="str">
        <f>IF(AND($B5022&lt;&gt;"",$C5022&lt;&gt;"",$B5022&lt;=$C5022),INDEX(Bemenet!$D$2:$D$301,$M5022),"")</f>
        <v/>
      </c>
      <c r="F5022" s="5" t="str">
        <f t="shared" si="702"/>
        <v/>
      </c>
      <c r="G5022" s="5" t="str">
        <f t="shared" si="703"/>
        <v/>
      </c>
      <c r="H5022" s="9" t="str">
        <f t="shared" si="704"/>
        <v/>
      </c>
      <c r="I5022" s="5" t="str">
        <f t="shared" si="705"/>
        <v/>
      </c>
      <c r="J5022" s="5" t="str">
        <f>IF(OR($L5022="",NOT(COUNTIFS($L$2:$L5022,$L5022)=1)),"",SUMIFS($G:$G,$L:$L,$L5022))</f>
        <v/>
      </c>
      <c r="K5022" s="5" t="str">
        <f>IF(OR($L5022="",NOT(COUNTIFS($L$2:$L5022,$L5022)=1)),"",SUMIFS($I:$I,$L:$L,$L5022))</f>
        <v/>
      </c>
      <c r="L5022" s="6" t="str">
        <f t="shared" si="706"/>
        <v/>
      </c>
      <c r="M5022" s="6">
        <f t="shared" si="707"/>
        <v>201</v>
      </c>
      <c r="N5022" s="6">
        <f t="shared" si="708"/>
        <v>22</v>
      </c>
      <c r="O5022" s="9" t="str">
        <f>IF(AND($B5022&lt;&gt;"",$C5022&lt;&gt;"",$B5022&lt;=$C5022),INDEX(Szabalyok!$C:$C,$N5022),"")</f>
        <v/>
      </c>
      <c r="P5022">
        <f t="shared" si="710"/>
        <v>0</v>
      </c>
    </row>
    <row r="5023" spans="1:16" x14ac:dyDescent="0.35">
      <c r="A5023">
        <f t="shared" si="709"/>
        <v>0</v>
      </c>
      <c r="B5023" s="4" t="str">
        <f>IF($M5023&gt;300,"",IF(OR(INDEX(Bemenet!$E$2:$E$301,$M5023)="",INDEX(Bemenet!$F$2:$F$301,$M5023)=""),"",MAX(INDEX(Bemenet!$E$2:$E$301,$M5023),INDEX(Szabalyok!$A:$A,$N5023))))</f>
        <v/>
      </c>
      <c r="C5023" s="4" t="str">
        <f>IF($B5023="","",MIN(INDEX(Bemenet!$F$2:$F$301,$M5023),INDEX(Szabalyok!$B:$B,$N5023)))</f>
        <v/>
      </c>
      <c r="D5023" s="5" t="str">
        <f>IF(AND($B5023&lt;&gt;"",$C5023&lt;&gt;"",$B5023&lt;=$C5023),INDEX(Bemenet!$G$2:$G$301,$M5023),"")</f>
        <v/>
      </c>
      <c r="E5023" s="6" t="str">
        <f>IF(AND($B5023&lt;&gt;"",$C5023&lt;&gt;"",$B5023&lt;=$C5023),INDEX(Bemenet!$D$2:$D$301,$M5023),"")</f>
        <v/>
      </c>
      <c r="F5023" s="5" t="str">
        <f t="shared" si="702"/>
        <v/>
      </c>
      <c r="G5023" s="5" t="str">
        <f t="shared" si="703"/>
        <v/>
      </c>
      <c r="H5023" s="9" t="str">
        <f t="shared" si="704"/>
        <v/>
      </c>
      <c r="I5023" s="5" t="str">
        <f t="shared" si="705"/>
        <v/>
      </c>
      <c r="J5023" s="5" t="str">
        <f>IF(OR($L5023="",NOT(COUNTIFS($L$2:$L5023,$L5023)=1)),"",SUMIFS($G:$G,$L:$L,$L5023))</f>
        <v/>
      </c>
      <c r="K5023" s="5" t="str">
        <f>IF(OR($L5023="",NOT(COUNTIFS($L$2:$L5023,$L5023)=1)),"",SUMIFS($I:$I,$L:$L,$L5023))</f>
        <v/>
      </c>
      <c r="L5023" s="6" t="str">
        <f t="shared" si="706"/>
        <v/>
      </c>
      <c r="M5023" s="6">
        <f t="shared" si="707"/>
        <v>201</v>
      </c>
      <c r="N5023" s="6">
        <f t="shared" si="708"/>
        <v>23</v>
      </c>
      <c r="O5023" s="9" t="str">
        <f>IF(AND($B5023&lt;&gt;"",$C5023&lt;&gt;"",$B5023&lt;=$C5023),INDEX(Szabalyok!$C:$C,$N5023),"")</f>
        <v/>
      </c>
      <c r="P5023">
        <f t="shared" si="710"/>
        <v>0</v>
      </c>
    </row>
    <row r="5024" spans="1:16" x14ac:dyDescent="0.35">
      <c r="A5024">
        <f t="shared" si="709"/>
        <v>0</v>
      </c>
      <c r="B5024" s="4" t="str">
        <f>IF($M5024&gt;300,"",IF(OR(INDEX(Bemenet!$E$2:$E$301,$M5024)="",INDEX(Bemenet!$F$2:$F$301,$M5024)=""),"",MAX(INDEX(Bemenet!$E$2:$E$301,$M5024),INDEX(Szabalyok!$A:$A,$N5024))))</f>
        <v/>
      </c>
      <c r="C5024" s="4" t="str">
        <f>IF($B5024="","",MIN(INDEX(Bemenet!$F$2:$F$301,$M5024),INDEX(Szabalyok!$B:$B,$N5024)))</f>
        <v/>
      </c>
      <c r="D5024" s="5" t="str">
        <f>IF(AND($B5024&lt;&gt;"",$C5024&lt;&gt;"",$B5024&lt;=$C5024),INDEX(Bemenet!$G$2:$G$301,$M5024),"")</f>
        <v/>
      </c>
      <c r="E5024" s="6" t="str">
        <f>IF(AND($B5024&lt;&gt;"",$C5024&lt;&gt;"",$B5024&lt;=$C5024),INDEX(Bemenet!$D$2:$D$301,$M5024),"")</f>
        <v/>
      </c>
      <c r="F5024" s="5" t="str">
        <f t="shared" si="702"/>
        <v/>
      </c>
      <c r="G5024" s="5" t="str">
        <f t="shared" si="703"/>
        <v/>
      </c>
      <c r="H5024" s="9" t="str">
        <f t="shared" si="704"/>
        <v/>
      </c>
      <c r="I5024" s="5" t="str">
        <f t="shared" si="705"/>
        <v/>
      </c>
      <c r="J5024" s="5" t="str">
        <f>IF(OR($L5024="",NOT(COUNTIFS($L$2:$L5024,$L5024)=1)),"",SUMIFS($G:$G,$L:$L,$L5024))</f>
        <v/>
      </c>
      <c r="K5024" s="5" t="str">
        <f>IF(OR($L5024="",NOT(COUNTIFS($L$2:$L5024,$L5024)=1)),"",SUMIFS($I:$I,$L:$L,$L5024))</f>
        <v/>
      </c>
      <c r="L5024" s="6" t="str">
        <f t="shared" si="706"/>
        <v/>
      </c>
      <c r="M5024" s="6">
        <f t="shared" si="707"/>
        <v>201</v>
      </c>
      <c r="N5024" s="6">
        <f t="shared" si="708"/>
        <v>24</v>
      </c>
      <c r="O5024" s="9" t="str">
        <f>IF(AND($B5024&lt;&gt;"",$C5024&lt;&gt;"",$B5024&lt;=$C5024),INDEX(Szabalyok!$C:$C,$N5024),"")</f>
        <v/>
      </c>
      <c r="P5024">
        <f t="shared" si="710"/>
        <v>0</v>
      </c>
    </row>
    <row r="5025" spans="1:16" x14ac:dyDescent="0.35">
      <c r="A5025">
        <f t="shared" si="709"/>
        <v>0</v>
      </c>
      <c r="B5025" s="4" t="str">
        <f>IF($M5025&gt;300,"",IF(OR(INDEX(Bemenet!$E$2:$E$301,$M5025)="",INDEX(Bemenet!$F$2:$F$301,$M5025)=""),"",MAX(INDEX(Bemenet!$E$2:$E$301,$M5025),INDEX(Szabalyok!$A:$A,$N5025))))</f>
        <v/>
      </c>
      <c r="C5025" s="4" t="str">
        <f>IF($B5025="","",MIN(INDEX(Bemenet!$F$2:$F$301,$M5025),INDEX(Szabalyok!$B:$B,$N5025)))</f>
        <v/>
      </c>
      <c r="D5025" s="5" t="str">
        <f>IF(AND($B5025&lt;&gt;"",$C5025&lt;&gt;"",$B5025&lt;=$C5025),INDEX(Bemenet!$G$2:$G$301,$M5025),"")</f>
        <v/>
      </c>
      <c r="E5025" s="6" t="str">
        <f>IF(AND($B5025&lt;&gt;"",$C5025&lt;&gt;"",$B5025&lt;=$C5025),INDEX(Bemenet!$D$2:$D$301,$M5025),"")</f>
        <v/>
      </c>
      <c r="F5025" s="5" t="str">
        <f t="shared" si="702"/>
        <v/>
      </c>
      <c r="G5025" s="5" t="str">
        <f t="shared" si="703"/>
        <v/>
      </c>
      <c r="H5025" s="9" t="str">
        <f t="shared" si="704"/>
        <v/>
      </c>
      <c r="I5025" s="5" t="str">
        <f t="shared" si="705"/>
        <v/>
      </c>
      <c r="J5025" s="5" t="str">
        <f>IF(OR($L5025="",NOT(COUNTIFS($L$2:$L5025,$L5025)=1)),"",SUMIFS($G:$G,$L:$L,$L5025))</f>
        <v/>
      </c>
      <c r="K5025" s="5" t="str">
        <f>IF(OR($L5025="",NOT(COUNTIFS($L$2:$L5025,$L5025)=1)),"",SUMIFS($I:$I,$L:$L,$L5025))</f>
        <v/>
      </c>
      <c r="L5025" s="6" t="str">
        <f t="shared" si="706"/>
        <v/>
      </c>
      <c r="M5025" s="6">
        <f t="shared" si="707"/>
        <v>201</v>
      </c>
      <c r="N5025" s="6">
        <f t="shared" si="708"/>
        <v>25</v>
      </c>
      <c r="O5025" s="9" t="str">
        <f>IF(AND($B5025&lt;&gt;"",$C5025&lt;&gt;"",$B5025&lt;=$C5025),INDEX(Szabalyok!$C:$C,$N5025),"")</f>
        <v/>
      </c>
      <c r="P5025">
        <f t="shared" si="710"/>
        <v>0</v>
      </c>
    </row>
    <row r="5026" spans="1:16" x14ac:dyDescent="0.35">
      <c r="A5026">
        <f t="shared" si="709"/>
        <v>0</v>
      </c>
      <c r="B5026" s="4" t="str">
        <f>IF($M5026&gt;300,"",IF(OR(INDEX(Bemenet!$E$2:$E$301,$M5026)="",INDEX(Bemenet!$F$2:$F$301,$M5026)=""),"",MAX(INDEX(Bemenet!$E$2:$E$301,$M5026),INDEX(Szabalyok!$A:$A,$N5026))))</f>
        <v/>
      </c>
      <c r="C5026" s="4" t="str">
        <f>IF($B5026="","",MIN(INDEX(Bemenet!$F$2:$F$301,$M5026),INDEX(Szabalyok!$B:$B,$N5026)))</f>
        <v/>
      </c>
      <c r="D5026" s="5" t="str">
        <f>IF(AND($B5026&lt;&gt;"",$C5026&lt;&gt;"",$B5026&lt;=$C5026),INDEX(Bemenet!$G$2:$G$301,$M5026),"")</f>
        <v/>
      </c>
      <c r="E5026" s="6" t="str">
        <f>IF(AND($B5026&lt;&gt;"",$C5026&lt;&gt;"",$B5026&lt;=$C5026),INDEX(Bemenet!$D$2:$D$301,$M5026),"")</f>
        <v/>
      </c>
      <c r="F5026" s="5" t="str">
        <f t="shared" si="702"/>
        <v/>
      </c>
      <c r="G5026" s="5" t="str">
        <f t="shared" si="703"/>
        <v/>
      </c>
      <c r="H5026" s="9" t="str">
        <f t="shared" si="704"/>
        <v/>
      </c>
      <c r="I5026" s="5" t="str">
        <f t="shared" si="705"/>
        <v/>
      </c>
      <c r="J5026" s="5" t="str">
        <f>IF(OR($L5026="",NOT(COUNTIFS($L$2:$L5026,$L5026)=1)),"",SUMIFS($G:$G,$L:$L,$L5026))</f>
        <v/>
      </c>
      <c r="K5026" s="5" t="str">
        <f>IF(OR($L5026="",NOT(COUNTIFS($L$2:$L5026,$L5026)=1)),"",SUMIFS($I:$I,$L:$L,$L5026))</f>
        <v/>
      </c>
      <c r="L5026" s="6" t="str">
        <f t="shared" si="706"/>
        <v/>
      </c>
      <c r="M5026" s="6">
        <f t="shared" si="707"/>
        <v>201</v>
      </c>
      <c r="N5026" s="6">
        <f t="shared" si="708"/>
        <v>26</v>
      </c>
      <c r="O5026" s="9" t="str">
        <f>IF(AND($B5026&lt;&gt;"",$C5026&lt;&gt;"",$B5026&lt;=$C5026),INDEX(Szabalyok!$C:$C,$N5026),"")</f>
        <v/>
      </c>
      <c r="P5026">
        <f t="shared" si="710"/>
        <v>0</v>
      </c>
    </row>
    <row r="5027" spans="1:16" x14ac:dyDescent="0.35">
      <c r="A5027">
        <f t="shared" si="709"/>
        <v>0</v>
      </c>
      <c r="B5027" s="4" t="str">
        <f>IF($M5027&gt;300,"",IF(OR(INDEX(Bemenet!$E$2:$E$301,$M5027)="",INDEX(Bemenet!$F$2:$F$301,$M5027)=""),"",MAX(INDEX(Bemenet!$E$2:$E$301,$M5027),INDEX(Szabalyok!$A:$A,$N5027))))</f>
        <v/>
      </c>
      <c r="C5027" s="4" t="str">
        <f>IF($B5027="","",MIN(INDEX(Bemenet!$F$2:$F$301,$M5027),INDEX(Szabalyok!$B:$B,$N5027)))</f>
        <v/>
      </c>
      <c r="D5027" s="5" t="str">
        <f>IF(AND($B5027&lt;&gt;"",$C5027&lt;&gt;"",$B5027&lt;=$C5027),INDEX(Bemenet!$G$2:$G$301,$M5027),"")</f>
        <v/>
      </c>
      <c r="E5027" s="6" t="str">
        <f>IF(AND($B5027&lt;&gt;"",$C5027&lt;&gt;"",$B5027&lt;=$C5027),INDEX(Bemenet!$D$2:$D$301,$M5027),"")</f>
        <v/>
      </c>
      <c r="F5027" s="5" t="str">
        <f t="shared" si="702"/>
        <v/>
      </c>
      <c r="G5027" s="5" t="str">
        <f t="shared" si="703"/>
        <v/>
      </c>
      <c r="H5027" s="9" t="str">
        <f t="shared" si="704"/>
        <v/>
      </c>
      <c r="I5027" s="5" t="str">
        <f t="shared" si="705"/>
        <v/>
      </c>
      <c r="J5027" s="5" t="str">
        <f>IF(OR($L5027="",NOT(COUNTIFS($L$2:$L5027,$L5027)=1)),"",SUMIFS($G:$G,$L:$L,$L5027))</f>
        <v/>
      </c>
      <c r="K5027" s="5" t="str">
        <f>IF(OR($L5027="",NOT(COUNTIFS($L$2:$L5027,$L5027)=1)),"",SUMIFS($I:$I,$L:$L,$L5027))</f>
        <v/>
      </c>
      <c r="L5027" s="6" t="str">
        <f t="shared" si="706"/>
        <v/>
      </c>
      <c r="M5027" s="6">
        <f t="shared" si="707"/>
        <v>202</v>
      </c>
      <c r="N5027" s="6">
        <f t="shared" si="708"/>
        <v>2</v>
      </c>
      <c r="O5027" s="9" t="str">
        <f>IF(AND($B5027&lt;&gt;"",$C5027&lt;&gt;"",$B5027&lt;=$C5027),INDEX(Szabalyok!$C:$C,$N5027),"")</f>
        <v/>
      </c>
      <c r="P5027">
        <f t="shared" si="710"/>
        <v>0</v>
      </c>
    </row>
    <row r="5028" spans="1:16" x14ac:dyDescent="0.35">
      <c r="A5028">
        <f t="shared" si="709"/>
        <v>0</v>
      </c>
      <c r="B5028" s="4" t="str">
        <f>IF($M5028&gt;300,"",IF(OR(INDEX(Bemenet!$E$2:$E$301,$M5028)="",INDEX(Bemenet!$F$2:$F$301,$M5028)=""),"",MAX(INDEX(Bemenet!$E$2:$E$301,$M5028),INDEX(Szabalyok!$A:$A,$N5028))))</f>
        <v/>
      </c>
      <c r="C5028" s="4" t="str">
        <f>IF($B5028="","",MIN(INDEX(Bemenet!$F$2:$F$301,$M5028),INDEX(Szabalyok!$B:$B,$N5028)))</f>
        <v/>
      </c>
      <c r="D5028" s="5" t="str">
        <f>IF(AND($B5028&lt;&gt;"",$C5028&lt;&gt;"",$B5028&lt;=$C5028),INDEX(Bemenet!$G$2:$G$301,$M5028),"")</f>
        <v/>
      </c>
      <c r="E5028" s="6" t="str">
        <f>IF(AND($B5028&lt;&gt;"",$C5028&lt;&gt;"",$B5028&lt;=$C5028),INDEX(Bemenet!$D$2:$D$301,$M5028),"")</f>
        <v/>
      </c>
      <c r="F5028" s="5" t="str">
        <f t="shared" si="702"/>
        <v/>
      </c>
      <c r="G5028" s="5" t="str">
        <f t="shared" si="703"/>
        <v/>
      </c>
      <c r="H5028" s="9" t="str">
        <f t="shared" si="704"/>
        <v/>
      </c>
      <c r="I5028" s="5" t="str">
        <f t="shared" si="705"/>
        <v/>
      </c>
      <c r="J5028" s="5" t="str">
        <f>IF(OR($L5028="",NOT(COUNTIFS($L$2:$L5028,$L5028)=1)),"",SUMIFS($G:$G,$L:$L,$L5028))</f>
        <v/>
      </c>
      <c r="K5028" s="5" t="str">
        <f>IF(OR($L5028="",NOT(COUNTIFS($L$2:$L5028,$L5028)=1)),"",SUMIFS($I:$I,$L:$L,$L5028))</f>
        <v/>
      </c>
      <c r="L5028" s="6" t="str">
        <f t="shared" si="706"/>
        <v/>
      </c>
      <c r="M5028" s="6">
        <f t="shared" si="707"/>
        <v>202</v>
      </c>
      <c r="N5028" s="6">
        <f t="shared" si="708"/>
        <v>3</v>
      </c>
      <c r="O5028" s="9" t="str">
        <f>IF(AND($B5028&lt;&gt;"",$C5028&lt;&gt;"",$B5028&lt;=$C5028),INDEX(Szabalyok!$C:$C,$N5028),"")</f>
        <v/>
      </c>
      <c r="P5028">
        <f t="shared" si="710"/>
        <v>0</v>
      </c>
    </row>
    <row r="5029" spans="1:16" x14ac:dyDescent="0.35">
      <c r="A5029">
        <f t="shared" si="709"/>
        <v>0</v>
      </c>
      <c r="B5029" s="4" t="str">
        <f>IF($M5029&gt;300,"",IF(OR(INDEX(Bemenet!$E$2:$E$301,$M5029)="",INDEX(Bemenet!$F$2:$F$301,$M5029)=""),"",MAX(INDEX(Bemenet!$E$2:$E$301,$M5029),INDEX(Szabalyok!$A:$A,$N5029))))</f>
        <v/>
      </c>
      <c r="C5029" s="4" t="str">
        <f>IF($B5029="","",MIN(INDEX(Bemenet!$F$2:$F$301,$M5029),INDEX(Szabalyok!$B:$B,$N5029)))</f>
        <v/>
      </c>
      <c r="D5029" s="5" t="str">
        <f>IF(AND($B5029&lt;&gt;"",$C5029&lt;&gt;"",$B5029&lt;=$C5029),INDEX(Bemenet!$G$2:$G$301,$M5029),"")</f>
        <v/>
      </c>
      <c r="E5029" s="6" t="str">
        <f>IF(AND($B5029&lt;&gt;"",$C5029&lt;&gt;"",$B5029&lt;=$C5029),INDEX(Bemenet!$D$2:$D$301,$M5029),"")</f>
        <v/>
      </c>
      <c r="F5029" s="5" t="str">
        <f t="shared" si="702"/>
        <v/>
      </c>
      <c r="G5029" s="5" t="str">
        <f t="shared" si="703"/>
        <v/>
      </c>
      <c r="H5029" s="9" t="str">
        <f t="shared" si="704"/>
        <v/>
      </c>
      <c r="I5029" s="5" t="str">
        <f t="shared" si="705"/>
        <v/>
      </c>
      <c r="J5029" s="5" t="str">
        <f>IF(OR($L5029="",NOT(COUNTIFS($L$2:$L5029,$L5029)=1)),"",SUMIFS($G:$G,$L:$L,$L5029))</f>
        <v/>
      </c>
      <c r="K5029" s="5" t="str">
        <f>IF(OR($L5029="",NOT(COUNTIFS($L$2:$L5029,$L5029)=1)),"",SUMIFS($I:$I,$L:$L,$L5029))</f>
        <v/>
      </c>
      <c r="L5029" s="6" t="str">
        <f t="shared" si="706"/>
        <v/>
      </c>
      <c r="M5029" s="6">
        <f t="shared" si="707"/>
        <v>202</v>
      </c>
      <c r="N5029" s="6">
        <f t="shared" si="708"/>
        <v>4</v>
      </c>
      <c r="O5029" s="9" t="str">
        <f>IF(AND($B5029&lt;&gt;"",$C5029&lt;&gt;"",$B5029&lt;=$C5029),INDEX(Szabalyok!$C:$C,$N5029),"")</f>
        <v/>
      </c>
      <c r="P5029">
        <f t="shared" si="710"/>
        <v>0</v>
      </c>
    </row>
    <row r="5030" spans="1:16" x14ac:dyDescent="0.35">
      <c r="A5030">
        <f t="shared" si="709"/>
        <v>0</v>
      </c>
      <c r="B5030" s="4" t="str">
        <f>IF($M5030&gt;300,"",IF(OR(INDEX(Bemenet!$E$2:$E$301,$M5030)="",INDEX(Bemenet!$F$2:$F$301,$M5030)=""),"",MAX(INDEX(Bemenet!$E$2:$E$301,$M5030),INDEX(Szabalyok!$A:$A,$N5030))))</f>
        <v/>
      </c>
      <c r="C5030" s="4" t="str">
        <f>IF($B5030="","",MIN(INDEX(Bemenet!$F$2:$F$301,$M5030),INDEX(Szabalyok!$B:$B,$N5030)))</f>
        <v/>
      </c>
      <c r="D5030" s="5" t="str">
        <f>IF(AND($B5030&lt;&gt;"",$C5030&lt;&gt;"",$B5030&lt;=$C5030),INDEX(Bemenet!$G$2:$G$301,$M5030),"")</f>
        <v/>
      </c>
      <c r="E5030" s="6" t="str">
        <f>IF(AND($B5030&lt;&gt;"",$C5030&lt;&gt;"",$B5030&lt;=$C5030),INDEX(Bemenet!$D$2:$D$301,$M5030),"")</f>
        <v/>
      </c>
      <c r="F5030" s="5" t="str">
        <f t="shared" si="702"/>
        <v/>
      </c>
      <c r="G5030" s="5" t="str">
        <f t="shared" si="703"/>
        <v/>
      </c>
      <c r="H5030" s="9" t="str">
        <f t="shared" si="704"/>
        <v/>
      </c>
      <c r="I5030" s="5" t="str">
        <f t="shared" si="705"/>
        <v/>
      </c>
      <c r="J5030" s="5" t="str">
        <f>IF(OR($L5030="",NOT(COUNTIFS($L$2:$L5030,$L5030)=1)),"",SUMIFS($G:$G,$L:$L,$L5030))</f>
        <v/>
      </c>
      <c r="K5030" s="5" t="str">
        <f>IF(OR($L5030="",NOT(COUNTIFS($L$2:$L5030,$L5030)=1)),"",SUMIFS($I:$I,$L:$L,$L5030))</f>
        <v/>
      </c>
      <c r="L5030" s="6" t="str">
        <f t="shared" si="706"/>
        <v/>
      </c>
      <c r="M5030" s="6">
        <f t="shared" si="707"/>
        <v>202</v>
      </c>
      <c r="N5030" s="6">
        <f t="shared" si="708"/>
        <v>5</v>
      </c>
      <c r="O5030" s="9" t="str">
        <f>IF(AND($B5030&lt;&gt;"",$C5030&lt;&gt;"",$B5030&lt;=$C5030),INDEX(Szabalyok!$C:$C,$N5030),"")</f>
        <v/>
      </c>
      <c r="P5030">
        <f t="shared" si="710"/>
        <v>0</v>
      </c>
    </row>
    <row r="5031" spans="1:16" x14ac:dyDescent="0.35">
      <c r="A5031">
        <f t="shared" si="709"/>
        <v>0</v>
      </c>
      <c r="B5031" s="4" t="str">
        <f>IF($M5031&gt;300,"",IF(OR(INDEX(Bemenet!$E$2:$E$301,$M5031)="",INDEX(Bemenet!$F$2:$F$301,$M5031)=""),"",MAX(INDEX(Bemenet!$E$2:$E$301,$M5031),INDEX(Szabalyok!$A:$A,$N5031))))</f>
        <v/>
      </c>
      <c r="C5031" s="4" t="str">
        <f>IF($B5031="","",MIN(INDEX(Bemenet!$F$2:$F$301,$M5031),INDEX(Szabalyok!$B:$B,$N5031)))</f>
        <v/>
      </c>
      <c r="D5031" s="5" t="str">
        <f>IF(AND($B5031&lt;&gt;"",$C5031&lt;&gt;"",$B5031&lt;=$C5031),INDEX(Bemenet!$G$2:$G$301,$M5031),"")</f>
        <v/>
      </c>
      <c r="E5031" s="6" t="str">
        <f>IF(AND($B5031&lt;&gt;"",$C5031&lt;&gt;"",$B5031&lt;=$C5031),INDEX(Bemenet!$D$2:$D$301,$M5031),"")</f>
        <v/>
      </c>
      <c r="F5031" s="5" t="str">
        <f t="shared" si="702"/>
        <v/>
      </c>
      <c r="G5031" s="5" t="str">
        <f t="shared" si="703"/>
        <v/>
      </c>
      <c r="H5031" s="9" t="str">
        <f t="shared" si="704"/>
        <v/>
      </c>
      <c r="I5031" s="5" t="str">
        <f t="shared" si="705"/>
        <v/>
      </c>
      <c r="J5031" s="5" t="str">
        <f>IF(OR($L5031="",NOT(COUNTIFS($L$2:$L5031,$L5031)=1)),"",SUMIFS($G:$G,$L:$L,$L5031))</f>
        <v/>
      </c>
      <c r="K5031" s="5" t="str">
        <f>IF(OR($L5031="",NOT(COUNTIFS($L$2:$L5031,$L5031)=1)),"",SUMIFS($I:$I,$L:$L,$L5031))</f>
        <v/>
      </c>
      <c r="L5031" s="6" t="str">
        <f t="shared" si="706"/>
        <v/>
      </c>
      <c r="M5031" s="6">
        <f t="shared" si="707"/>
        <v>202</v>
      </c>
      <c r="N5031" s="6">
        <f t="shared" si="708"/>
        <v>6</v>
      </c>
      <c r="O5031" s="9" t="str">
        <f>IF(AND($B5031&lt;&gt;"",$C5031&lt;&gt;"",$B5031&lt;=$C5031),INDEX(Szabalyok!$C:$C,$N5031),"")</f>
        <v/>
      </c>
      <c r="P5031">
        <f t="shared" si="710"/>
        <v>0</v>
      </c>
    </row>
    <row r="5032" spans="1:16" x14ac:dyDescent="0.35">
      <c r="A5032">
        <f t="shared" si="709"/>
        <v>0</v>
      </c>
      <c r="B5032" s="4" t="str">
        <f>IF($M5032&gt;300,"",IF(OR(INDEX(Bemenet!$E$2:$E$301,$M5032)="",INDEX(Bemenet!$F$2:$F$301,$M5032)=""),"",MAX(INDEX(Bemenet!$E$2:$E$301,$M5032),INDEX(Szabalyok!$A:$A,$N5032))))</f>
        <v/>
      </c>
      <c r="C5032" s="4" t="str">
        <f>IF($B5032="","",MIN(INDEX(Bemenet!$F$2:$F$301,$M5032),INDEX(Szabalyok!$B:$B,$N5032)))</f>
        <v/>
      </c>
      <c r="D5032" s="5" t="str">
        <f>IF(AND($B5032&lt;&gt;"",$C5032&lt;&gt;"",$B5032&lt;=$C5032),INDEX(Bemenet!$G$2:$G$301,$M5032),"")</f>
        <v/>
      </c>
      <c r="E5032" s="6" t="str">
        <f>IF(AND($B5032&lt;&gt;"",$C5032&lt;&gt;"",$B5032&lt;=$C5032),INDEX(Bemenet!$D$2:$D$301,$M5032),"")</f>
        <v/>
      </c>
      <c r="F5032" s="5" t="str">
        <f t="shared" si="702"/>
        <v/>
      </c>
      <c r="G5032" s="5" t="str">
        <f t="shared" si="703"/>
        <v/>
      </c>
      <c r="H5032" s="9" t="str">
        <f t="shared" si="704"/>
        <v/>
      </c>
      <c r="I5032" s="5" t="str">
        <f t="shared" si="705"/>
        <v/>
      </c>
      <c r="J5032" s="5" t="str">
        <f>IF(OR($L5032="",NOT(COUNTIFS($L$2:$L5032,$L5032)=1)),"",SUMIFS($G:$G,$L:$L,$L5032))</f>
        <v/>
      </c>
      <c r="K5032" s="5" t="str">
        <f>IF(OR($L5032="",NOT(COUNTIFS($L$2:$L5032,$L5032)=1)),"",SUMIFS($I:$I,$L:$L,$L5032))</f>
        <v/>
      </c>
      <c r="L5032" s="6" t="str">
        <f t="shared" si="706"/>
        <v/>
      </c>
      <c r="M5032" s="6">
        <f t="shared" si="707"/>
        <v>202</v>
      </c>
      <c r="N5032" s="6">
        <f t="shared" si="708"/>
        <v>7</v>
      </c>
      <c r="O5032" s="9" t="str">
        <f>IF(AND($B5032&lt;&gt;"",$C5032&lt;&gt;"",$B5032&lt;=$C5032),INDEX(Szabalyok!$C:$C,$N5032),"")</f>
        <v/>
      </c>
      <c r="P5032">
        <f t="shared" si="710"/>
        <v>0</v>
      </c>
    </row>
    <row r="5033" spans="1:16" x14ac:dyDescent="0.35">
      <c r="A5033">
        <f t="shared" si="709"/>
        <v>0</v>
      </c>
      <c r="B5033" s="4" t="str">
        <f>IF($M5033&gt;300,"",IF(OR(INDEX(Bemenet!$E$2:$E$301,$M5033)="",INDEX(Bemenet!$F$2:$F$301,$M5033)=""),"",MAX(INDEX(Bemenet!$E$2:$E$301,$M5033),INDEX(Szabalyok!$A:$A,$N5033))))</f>
        <v/>
      </c>
      <c r="C5033" s="4" t="str">
        <f>IF($B5033="","",MIN(INDEX(Bemenet!$F$2:$F$301,$M5033),INDEX(Szabalyok!$B:$B,$N5033)))</f>
        <v/>
      </c>
      <c r="D5033" s="5" t="str">
        <f>IF(AND($B5033&lt;&gt;"",$C5033&lt;&gt;"",$B5033&lt;=$C5033),INDEX(Bemenet!$G$2:$G$301,$M5033),"")</f>
        <v/>
      </c>
      <c r="E5033" s="6" t="str">
        <f>IF(AND($B5033&lt;&gt;"",$C5033&lt;&gt;"",$B5033&lt;=$C5033),INDEX(Bemenet!$D$2:$D$301,$M5033),"")</f>
        <v/>
      </c>
      <c r="F5033" s="5" t="str">
        <f t="shared" si="702"/>
        <v/>
      </c>
      <c r="G5033" s="5" t="str">
        <f t="shared" si="703"/>
        <v/>
      </c>
      <c r="H5033" s="9" t="str">
        <f t="shared" si="704"/>
        <v/>
      </c>
      <c r="I5033" s="5" t="str">
        <f t="shared" si="705"/>
        <v/>
      </c>
      <c r="J5033" s="5" t="str">
        <f>IF(OR($L5033="",NOT(COUNTIFS($L$2:$L5033,$L5033)=1)),"",SUMIFS($G:$G,$L:$L,$L5033))</f>
        <v/>
      </c>
      <c r="K5033" s="5" t="str">
        <f>IF(OR($L5033="",NOT(COUNTIFS($L$2:$L5033,$L5033)=1)),"",SUMIFS($I:$I,$L:$L,$L5033))</f>
        <v/>
      </c>
      <c r="L5033" s="6" t="str">
        <f t="shared" si="706"/>
        <v/>
      </c>
      <c r="M5033" s="6">
        <f t="shared" si="707"/>
        <v>202</v>
      </c>
      <c r="N5033" s="6">
        <f t="shared" si="708"/>
        <v>8</v>
      </c>
      <c r="O5033" s="9" t="str">
        <f>IF(AND($B5033&lt;&gt;"",$C5033&lt;&gt;"",$B5033&lt;=$C5033),INDEX(Szabalyok!$C:$C,$N5033),"")</f>
        <v/>
      </c>
      <c r="P5033">
        <f t="shared" si="710"/>
        <v>0</v>
      </c>
    </row>
    <row r="5034" spans="1:16" x14ac:dyDescent="0.35">
      <c r="A5034">
        <f t="shared" si="709"/>
        <v>0</v>
      </c>
      <c r="B5034" s="4" t="str">
        <f>IF($M5034&gt;300,"",IF(OR(INDEX(Bemenet!$E$2:$E$301,$M5034)="",INDEX(Bemenet!$F$2:$F$301,$M5034)=""),"",MAX(INDEX(Bemenet!$E$2:$E$301,$M5034),INDEX(Szabalyok!$A:$A,$N5034))))</f>
        <v/>
      </c>
      <c r="C5034" s="4" t="str">
        <f>IF($B5034="","",MIN(INDEX(Bemenet!$F$2:$F$301,$M5034),INDEX(Szabalyok!$B:$B,$N5034)))</f>
        <v/>
      </c>
      <c r="D5034" s="5" t="str">
        <f>IF(AND($B5034&lt;&gt;"",$C5034&lt;&gt;"",$B5034&lt;=$C5034),INDEX(Bemenet!$G$2:$G$301,$M5034),"")</f>
        <v/>
      </c>
      <c r="E5034" s="6" t="str">
        <f>IF(AND($B5034&lt;&gt;"",$C5034&lt;&gt;"",$B5034&lt;=$C5034),INDEX(Bemenet!$D$2:$D$301,$M5034),"")</f>
        <v/>
      </c>
      <c r="F5034" s="5" t="str">
        <f t="shared" si="702"/>
        <v/>
      </c>
      <c r="G5034" s="5" t="str">
        <f t="shared" si="703"/>
        <v/>
      </c>
      <c r="H5034" s="9" t="str">
        <f t="shared" si="704"/>
        <v/>
      </c>
      <c r="I5034" s="5" t="str">
        <f t="shared" si="705"/>
        <v/>
      </c>
      <c r="J5034" s="5" t="str">
        <f>IF(OR($L5034="",NOT(COUNTIFS($L$2:$L5034,$L5034)=1)),"",SUMIFS($G:$G,$L:$L,$L5034))</f>
        <v/>
      </c>
      <c r="K5034" s="5" t="str">
        <f>IF(OR($L5034="",NOT(COUNTIFS($L$2:$L5034,$L5034)=1)),"",SUMIFS($I:$I,$L:$L,$L5034))</f>
        <v/>
      </c>
      <c r="L5034" s="6" t="str">
        <f t="shared" si="706"/>
        <v/>
      </c>
      <c r="M5034" s="6">
        <f t="shared" si="707"/>
        <v>202</v>
      </c>
      <c r="N5034" s="6">
        <f t="shared" si="708"/>
        <v>9</v>
      </c>
      <c r="O5034" s="9" t="str">
        <f>IF(AND($B5034&lt;&gt;"",$C5034&lt;&gt;"",$B5034&lt;=$C5034),INDEX(Szabalyok!$C:$C,$N5034),"")</f>
        <v/>
      </c>
      <c r="P5034">
        <f t="shared" si="710"/>
        <v>0</v>
      </c>
    </row>
    <row r="5035" spans="1:16" x14ac:dyDescent="0.35">
      <c r="A5035">
        <f t="shared" si="709"/>
        <v>0</v>
      </c>
      <c r="B5035" s="4" t="str">
        <f>IF($M5035&gt;300,"",IF(OR(INDEX(Bemenet!$E$2:$E$301,$M5035)="",INDEX(Bemenet!$F$2:$F$301,$M5035)=""),"",MAX(INDEX(Bemenet!$E$2:$E$301,$M5035),INDEX(Szabalyok!$A:$A,$N5035))))</f>
        <v/>
      </c>
      <c r="C5035" s="4" t="str">
        <f>IF($B5035="","",MIN(INDEX(Bemenet!$F$2:$F$301,$M5035),INDEX(Szabalyok!$B:$B,$N5035)))</f>
        <v/>
      </c>
      <c r="D5035" s="5" t="str">
        <f>IF(AND($B5035&lt;&gt;"",$C5035&lt;&gt;"",$B5035&lt;=$C5035),INDEX(Bemenet!$G$2:$G$301,$M5035),"")</f>
        <v/>
      </c>
      <c r="E5035" s="6" t="str">
        <f>IF(AND($B5035&lt;&gt;"",$C5035&lt;&gt;"",$B5035&lt;=$C5035),INDEX(Bemenet!$D$2:$D$301,$M5035),"")</f>
        <v/>
      </c>
      <c r="F5035" s="5" t="str">
        <f t="shared" si="702"/>
        <v/>
      </c>
      <c r="G5035" s="5" t="str">
        <f t="shared" si="703"/>
        <v/>
      </c>
      <c r="H5035" s="9" t="str">
        <f t="shared" si="704"/>
        <v/>
      </c>
      <c r="I5035" s="5" t="str">
        <f t="shared" si="705"/>
        <v/>
      </c>
      <c r="J5035" s="5" t="str">
        <f>IF(OR($L5035="",NOT(COUNTIFS($L$2:$L5035,$L5035)=1)),"",SUMIFS($G:$G,$L:$L,$L5035))</f>
        <v/>
      </c>
      <c r="K5035" s="5" t="str">
        <f>IF(OR($L5035="",NOT(COUNTIFS($L$2:$L5035,$L5035)=1)),"",SUMIFS($I:$I,$L:$L,$L5035))</f>
        <v/>
      </c>
      <c r="L5035" s="6" t="str">
        <f t="shared" si="706"/>
        <v/>
      </c>
      <c r="M5035" s="6">
        <f t="shared" si="707"/>
        <v>202</v>
      </c>
      <c r="N5035" s="6">
        <f t="shared" si="708"/>
        <v>10</v>
      </c>
      <c r="O5035" s="9" t="str">
        <f>IF(AND($B5035&lt;&gt;"",$C5035&lt;&gt;"",$B5035&lt;=$C5035),INDEX(Szabalyok!$C:$C,$N5035),"")</f>
        <v/>
      </c>
      <c r="P5035">
        <f t="shared" si="710"/>
        <v>0</v>
      </c>
    </row>
    <row r="5036" spans="1:16" x14ac:dyDescent="0.35">
      <c r="A5036">
        <f t="shared" si="709"/>
        <v>0</v>
      </c>
      <c r="B5036" s="4" t="str">
        <f>IF($M5036&gt;300,"",IF(OR(INDEX(Bemenet!$E$2:$E$301,$M5036)="",INDEX(Bemenet!$F$2:$F$301,$M5036)=""),"",MAX(INDEX(Bemenet!$E$2:$E$301,$M5036),INDEX(Szabalyok!$A:$A,$N5036))))</f>
        <v/>
      </c>
      <c r="C5036" s="4" t="str">
        <f>IF($B5036="","",MIN(INDEX(Bemenet!$F$2:$F$301,$M5036),INDEX(Szabalyok!$B:$B,$N5036)))</f>
        <v/>
      </c>
      <c r="D5036" s="5" t="str">
        <f>IF(AND($B5036&lt;&gt;"",$C5036&lt;&gt;"",$B5036&lt;=$C5036),INDEX(Bemenet!$G$2:$G$301,$M5036),"")</f>
        <v/>
      </c>
      <c r="E5036" s="6" t="str">
        <f>IF(AND($B5036&lt;&gt;"",$C5036&lt;&gt;"",$B5036&lt;=$C5036),INDEX(Bemenet!$D$2:$D$301,$M5036),"")</f>
        <v/>
      </c>
      <c r="F5036" s="5" t="str">
        <f t="shared" si="702"/>
        <v/>
      </c>
      <c r="G5036" s="5" t="str">
        <f t="shared" si="703"/>
        <v/>
      </c>
      <c r="H5036" s="9" t="str">
        <f t="shared" si="704"/>
        <v/>
      </c>
      <c r="I5036" s="5" t="str">
        <f t="shared" si="705"/>
        <v/>
      </c>
      <c r="J5036" s="5" t="str">
        <f>IF(OR($L5036="",NOT(COUNTIFS($L$2:$L5036,$L5036)=1)),"",SUMIFS($G:$G,$L:$L,$L5036))</f>
        <v/>
      </c>
      <c r="K5036" s="5" t="str">
        <f>IF(OR($L5036="",NOT(COUNTIFS($L$2:$L5036,$L5036)=1)),"",SUMIFS($I:$I,$L:$L,$L5036))</f>
        <v/>
      </c>
      <c r="L5036" s="6" t="str">
        <f t="shared" si="706"/>
        <v/>
      </c>
      <c r="M5036" s="6">
        <f t="shared" si="707"/>
        <v>202</v>
      </c>
      <c r="N5036" s="6">
        <f t="shared" si="708"/>
        <v>11</v>
      </c>
      <c r="O5036" s="9" t="str">
        <f>IF(AND($B5036&lt;&gt;"",$C5036&lt;&gt;"",$B5036&lt;=$C5036),INDEX(Szabalyok!$C:$C,$N5036),"")</f>
        <v/>
      </c>
      <c r="P5036">
        <f t="shared" si="710"/>
        <v>0</v>
      </c>
    </row>
    <row r="5037" spans="1:16" x14ac:dyDescent="0.35">
      <c r="A5037">
        <f t="shared" si="709"/>
        <v>0</v>
      </c>
      <c r="B5037" s="4" t="str">
        <f>IF($M5037&gt;300,"",IF(OR(INDEX(Bemenet!$E$2:$E$301,$M5037)="",INDEX(Bemenet!$F$2:$F$301,$M5037)=""),"",MAX(INDEX(Bemenet!$E$2:$E$301,$M5037),INDEX(Szabalyok!$A:$A,$N5037))))</f>
        <v/>
      </c>
      <c r="C5037" s="4" t="str">
        <f>IF($B5037="","",MIN(INDEX(Bemenet!$F$2:$F$301,$M5037),INDEX(Szabalyok!$B:$B,$N5037)))</f>
        <v/>
      </c>
      <c r="D5037" s="5" t="str">
        <f>IF(AND($B5037&lt;&gt;"",$C5037&lt;&gt;"",$B5037&lt;=$C5037),INDEX(Bemenet!$G$2:$G$301,$M5037),"")</f>
        <v/>
      </c>
      <c r="E5037" s="6" t="str">
        <f>IF(AND($B5037&lt;&gt;"",$C5037&lt;&gt;"",$B5037&lt;=$C5037),INDEX(Bemenet!$D$2:$D$301,$M5037),"")</f>
        <v/>
      </c>
      <c r="F5037" s="5" t="str">
        <f t="shared" si="702"/>
        <v/>
      </c>
      <c r="G5037" s="5" t="str">
        <f t="shared" si="703"/>
        <v/>
      </c>
      <c r="H5037" s="9" t="str">
        <f t="shared" si="704"/>
        <v/>
      </c>
      <c r="I5037" s="5" t="str">
        <f t="shared" si="705"/>
        <v/>
      </c>
      <c r="J5037" s="5" t="str">
        <f>IF(OR($L5037="",NOT(COUNTIFS($L$2:$L5037,$L5037)=1)),"",SUMIFS($G:$G,$L:$L,$L5037))</f>
        <v/>
      </c>
      <c r="K5037" s="5" t="str">
        <f>IF(OR($L5037="",NOT(COUNTIFS($L$2:$L5037,$L5037)=1)),"",SUMIFS($I:$I,$L:$L,$L5037))</f>
        <v/>
      </c>
      <c r="L5037" s="6" t="str">
        <f t="shared" si="706"/>
        <v/>
      </c>
      <c r="M5037" s="6">
        <f t="shared" si="707"/>
        <v>202</v>
      </c>
      <c r="N5037" s="6">
        <f t="shared" si="708"/>
        <v>12</v>
      </c>
      <c r="O5037" s="9" t="str">
        <f>IF(AND($B5037&lt;&gt;"",$C5037&lt;&gt;"",$B5037&lt;=$C5037),INDEX(Szabalyok!$C:$C,$N5037),"")</f>
        <v/>
      </c>
      <c r="P5037">
        <f t="shared" si="710"/>
        <v>0</v>
      </c>
    </row>
    <row r="5038" spans="1:16" x14ac:dyDescent="0.35">
      <c r="A5038">
        <f t="shared" si="709"/>
        <v>0</v>
      </c>
      <c r="B5038" s="4" t="str">
        <f>IF($M5038&gt;300,"",IF(OR(INDEX(Bemenet!$E$2:$E$301,$M5038)="",INDEX(Bemenet!$F$2:$F$301,$M5038)=""),"",MAX(INDEX(Bemenet!$E$2:$E$301,$M5038),INDEX(Szabalyok!$A:$A,$N5038))))</f>
        <v/>
      </c>
      <c r="C5038" s="4" t="str">
        <f>IF($B5038="","",MIN(INDEX(Bemenet!$F$2:$F$301,$M5038),INDEX(Szabalyok!$B:$B,$N5038)))</f>
        <v/>
      </c>
      <c r="D5038" s="5" t="str">
        <f>IF(AND($B5038&lt;&gt;"",$C5038&lt;&gt;"",$B5038&lt;=$C5038),INDEX(Bemenet!$G$2:$G$301,$M5038),"")</f>
        <v/>
      </c>
      <c r="E5038" s="6" t="str">
        <f>IF(AND($B5038&lt;&gt;"",$C5038&lt;&gt;"",$B5038&lt;=$C5038),INDEX(Bemenet!$D$2:$D$301,$M5038),"")</f>
        <v/>
      </c>
      <c r="F5038" s="5" t="str">
        <f t="shared" si="702"/>
        <v/>
      </c>
      <c r="G5038" s="5" t="str">
        <f t="shared" si="703"/>
        <v/>
      </c>
      <c r="H5038" s="9" t="str">
        <f t="shared" si="704"/>
        <v/>
      </c>
      <c r="I5038" s="5" t="str">
        <f t="shared" si="705"/>
        <v/>
      </c>
      <c r="J5038" s="5" t="str">
        <f>IF(OR($L5038="",NOT(COUNTIFS($L$2:$L5038,$L5038)=1)),"",SUMIFS($G:$G,$L:$L,$L5038))</f>
        <v/>
      </c>
      <c r="K5038" s="5" t="str">
        <f>IF(OR($L5038="",NOT(COUNTIFS($L$2:$L5038,$L5038)=1)),"",SUMIFS($I:$I,$L:$L,$L5038))</f>
        <v/>
      </c>
      <c r="L5038" s="6" t="str">
        <f t="shared" si="706"/>
        <v/>
      </c>
      <c r="M5038" s="6">
        <f t="shared" si="707"/>
        <v>202</v>
      </c>
      <c r="N5038" s="6">
        <f t="shared" si="708"/>
        <v>13</v>
      </c>
      <c r="O5038" s="9" t="str">
        <f>IF(AND($B5038&lt;&gt;"",$C5038&lt;&gt;"",$B5038&lt;=$C5038),INDEX(Szabalyok!$C:$C,$N5038),"")</f>
        <v/>
      </c>
      <c r="P5038">
        <f t="shared" si="710"/>
        <v>0</v>
      </c>
    </row>
    <row r="5039" spans="1:16" x14ac:dyDescent="0.35">
      <c r="A5039">
        <f t="shared" si="709"/>
        <v>0</v>
      </c>
      <c r="B5039" s="4" t="str">
        <f>IF($M5039&gt;300,"",IF(OR(INDEX(Bemenet!$E$2:$E$301,$M5039)="",INDEX(Bemenet!$F$2:$F$301,$M5039)=""),"",MAX(INDEX(Bemenet!$E$2:$E$301,$M5039),INDEX(Szabalyok!$A:$A,$N5039))))</f>
        <v/>
      </c>
      <c r="C5039" s="4" t="str">
        <f>IF($B5039="","",MIN(INDEX(Bemenet!$F$2:$F$301,$M5039),INDEX(Szabalyok!$B:$B,$N5039)))</f>
        <v/>
      </c>
      <c r="D5039" s="5" t="str">
        <f>IF(AND($B5039&lt;&gt;"",$C5039&lt;&gt;"",$B5039&lt;=$C5039),INDEX(Bemenet!$G$2:$G$301,$M5039),"")</f>
        <v/>
      </c>
      <c r="E5039" s="6" t="str">
        <f>IF(AND($B5039&lt;&gt;"",$C5039&lt;&gt;"",$B5039&lt;=$C5039),INDEX(Bemenet!$D$2:$D$301,$M5039),"")</f>
        <v/>
      </c>
      <c r="F5039" s="5" t="str">
        <f t="shared" si="702"/>
        <v/>
      </c>
      <c r="G5039" s="5" t="str">
        <f t="shared" si="703"/>
        <v/>
      </c>
      <c r="H5039" s="9" t="str">
        <f t="shared" si="704"/>
        <v/>
      </c>
      <c r="I5039" s="5" t="str">
        <f t="shared" si="705"/>
        <v/>
      </c>
      <c r="J5039" s="5" t="str">
        <f>IF(OR($L5039="",NOT(COUNTIFS($L$2:$L5039,$L5039)=1)),"",SUMIFS($G:$G,$L:$L,$L5039))</f>
        <v/>
      </c>
      <c r="K5039" s="5" t="str">
        <f>IF(OR($L5039="",NOT(COUNTIFS($L$2:$L5039,$L5039)=1)),"",SUMIFS($I:$I,$L:$L,$L5039))</f>
        <v/>
      </c>
      <c r="L5039" s="6" t="str">
        <f t="shared" si="706"/>
        <v/>
      </c>
      <c r="M5039" s="6">
        <f t="shared" si="707"/>
        <v>202</v>
      </c>
      <c r="N5039" s="6">
        <f t="shared" si="708"/>
        <v>14</v>
      </c>
      <c r="O5039" s="9" t="str">
        <f>IF(AND($B5039&lt;&gt;"",$C5039&lt;&gt;"",$B5039&lt;=$C5039),INDEX(Szabalyok!$C:$C,$N5039),"")</f>
        <v/>
      </c>
      <c r="P5039">
        <f t="shared" si="710"/>
        <v>0</v>
      </c>
    </row>
    <row r="5040" spans="1:16" x14ac:dyDescent="0.35">
      <c r="A5040">
        <f t="shared" si="709"/>
        <v>0</v>
      </c>
      <c r="B5040" s="4" t="str">
        <f>IF($M5040&gt;300,"",IF(OR(INDEX(Bemenet!$E$2:$E$301,$M5040)="",INDEX(Bemenet!$F$2:$F$301,$M5040)=""),"",MAX(INDEX(Bemenet!$E$2:$E$301,$M5040),INDEX(Szabalyok!$A:$A,$N5040))))</f>
        <v/>
      </c>
      <c r="C5040" s="4" t="str">
        <f>IF($B5040="","",MIN(INDEX(Bemenet!$F$2:$F$301,$M5040),INDEX(Szabalyok!$B:$B,$N5040)))</f>
        <v/>
      </c>
      <c r="D5040" s="5" t="str">
        <f>IF(AND($B5040&lt;&gt;"",$C5040&lt;&gt;"",$B5040&lt;=$C5040),INDEX(Bemenet!$G$2:$G$301,$M5040),"")</f>
        <v/>
      </c>
      <c r="E5040" s="6" t="str">
        <f>IF(AND($B5040&lt;&gt;"",$C5040&lt;&gt;"",$B5040&lt;=$C5040),INDEX(Bemenet!$D$2:$D$301,$M5040),"")</f>
        <v/>
      </c>
      <c r="F5040" s="5" t="str">
        <f t="shared" si="702"/>
        <v/>
      </c>
      <c r="G5040" s="5" t="str">
        <f t="shared" si="703"/>
        <v/>
      </c>
      <c r="H5040" s="9" t="str">
        <f t="shared" si="704"/>
        <v/>
      </c>
      <c r="I5040" s="5" t="str">
        <f t="shared" si="705"/>
        <v/>
      </c>
      <c r="J5040" s="5" t="str">
        <f>IF(OR($L5040="",NOT(COUNTIFS($L$2:$L5040,$L5040)=1)),"",SUMIFS($G:$G,$L:$L,$L5040))</f>
        <v/>
      </c>
      <c r="K5040" s="5" t="str">
        <f>IF(OR($L5040="",NOT(COUNTIFS($L$2:$L5040,$L5040)=1)),"",SUMIFS($I:$I,$L:$L,$L5040))</f>
        <v/>
      </c>
      <c r="L5040" s="6" t="str">
        <f t="shared" si="706"/>
        <v/>
      </c>
      <c r="M5040" s="6">
        <f t="shared" si="707"/>
        <v>202</v>
      </c>
      <c r="N5040" s="6">
        <f t="shared" si="708"/>
        <v>15</v>
      </c>
      <c r="O5040" s="9" t="str">
        <f>IF(AND($B5040&lt;&gt;"",$C5040&lt;&gt;"",$B5040&lt;=$C5040),INDEX(Szabalyok!$C:$C,$N5040),"")</f>
        <v/>
      </c>
      <c r="P5040">
        <f t="shared" si="710"/>
        <v>0</v>
      </c>
    </row>
    <row r="5041" spans="1:16" x14ac:dyDescent="0.35">
      <c r="A5041">
        <f t="shared" si="709"/>
        <v>0</v>
      </c>
      <c r="B5041" s="4" t="str">
        <f>IF($M5041&gt;300,"",IF(OR(INDEX(Bemenet!$E$2:$E$301,$M5041)="",INDEX(Bemenet!$F$2:$F$301,$M5041)=""),"",MAX(INDEX(Bemenet!$E$2:$E$301,$M5041),INDEX(Szabalyok!$A:$A,$N5041))))</f>
        <v/>
      </c>
      <c r="C5041" s="4" t="str">
        <f>IF($B5041="","",MIN(INDEX(Bemenet!$F$2:$F$301,$M5041),INDEX(Szabalyok!$B:$B,$N5041)))</f>
        <v/>
      </c>
      <c r="D5041" s="5" t="str">
        <f>IF(AND($B5041&lt;&gt;"",$C5041&lt;&gt;"",$B5041&lt;=$C5041),INDEX(Bemenet!$G$2:$G$301,$M5041),"")</f>
        <v/>
      </c>
      <c r="E5041" s="6" t="str">
        <f>IF(AND($B5041&lt;&gt;"",$C5041&lt;&gt;"",$B5041&lt;=$C5041),INDEX(Bemenet!$D$2:$D$301,$M5041),"")</f>
        <v/>
      </c>
      <c r="F5041" s="5" t="str">
        <f t="shared" si="702"/>
        <v/>
      </c>
      <c r="G5041" s="5" t="str">
        <f t="shared" si="703"/>
        <v/>
      </c>
      <c r="H5041" s="9" t="str">
        <f t="shared" si="704"/>
        <v/>
      </c>
      <c r="I5041" s="5" t="str">
        <f t="shared" si="705"/>
        <v/>
      </c>
      <c r="J5041" s="5" t="str">
        <f>IF(OR($L5041="",NOT(COUNTIFS($L$2:$L5041,$L5041)=1)),"",SUMIFS($G:$G,$L:$L,$L5041))</f>
        <v/>
      </c>
      <c r="K5041" s="5" t="str">
        <f>IF(OR($L5041="",NOT(COUNTIFS($L$2:$L5041,$L5041)=1)),"",SUMIFS($I:$I,$L:$L,$L5041))</f>
        <v/>
      </c>
      <c r="L5041" s="6" t="str">
        <f t="shared" si="706"/>
        <v/>
      </c>
      <c r="M5041" s="6">
        <f t="shared" si="707"/>
        <v>202</v>
      </c>
      <c r="N5041" s="6">
        <f t="shared" si="708"/>
        <v>16</v>
      </c>
      <c r="O5041" s="9" t="str">
        <f>IF(AND($B5041&lt;&gt;"",$C5041&lt;&gt;"",$B5041&lt;=$C5041),INDEX(Szabalyok!$C:$C,$N5041),"")</f>
        <v/>
      </c>
      <c r="P5041">
        <f t="shared" si="710"/>
        <v>0</v>
      </c>
    </row>
    <row r="5042" spans="1:16" x14ac:dyDescent="0.35">
      <c r="A5042">
        <f t="shared" si="709"/>
        <v>0</v>
      </c>
      <c r="B5042" s="4" t="str">
        <f>IF($M5042&gt;300,"",IF(OR(INDEX(Bemenet!$E$2:$E$301,$M5042)="",INDEX(Bemenet!$F$2:$F$301,$M5042)=""),"",MAX(INDEX(Bemenet!$E$2:$E$301,$M5042),INDEX(Szabalyok!$A:$A,$N5042))))</f>
        <v/>
      </c>
      <c r="C5042" s="4" t="str">
        <f>IF($B5042="","",MIN(INDEX(Bemenet!$F$2:$F$301,$M5042),INDEX(Szabalyok!$B:$B,$N5042)))</f>
        <v/>
      </c>
      <c r="D5042" s="5" t="str">
        <f>IF(AND($B5042&lt;&gt;"",$C5042&lt;&gt;"",$B5042&lt;=$C5042),INDEX(Bemenet!$G$2:$G$301,$M5042),"")</f>
        <v/>
      </c>
      <c r="E5042" s="6" t="str">
        <f>IF(AND($B5042&lt;&gt;"",$C5042&lt;&gt;"",$B5042&lt;=$C5042),INDEX(Bemenet!$D$2:$D$301,$M5042),"")</f>
        <v/>
      </c>
      <c r="F5042" s="5" t="str">
        <f t="shared" si="702"/>
        <v/>
      </c>
      <c r="G5042" s="5" t="str">
        <f t="shared" si="703"/>
        <v/>
      </c>
      <c r="H5042" s="9" t="str">
        <f t="shared" si="704"/>
        <v/>
      </c>
      <c r="I5042" s="5" t="str">
        <f t="shared" si="705"/>
        <v/>
      </c>
      <c r="J5042" s="5" t="str">
        <f>IF(OR($L5042="",NOT(COUNTIFS($L$2:$L5042,$L5042)=1)),"",SUMIFS($G:$G,$L:$L,$L5042))</f>
        <v/>
      </c>
      <c r="K5042" s="5" t="str">
        <f>IF(OR($L5042="",NOT(COUNTIFS($L$2:$L5042,$L5042)=1)),"",SUMIFS($I:$I,$L:$L,$L5042))</f>
        <v/>
      </c>
      <c r="L5042" s="6" t="str">
        <f t="shared" si="706"/>
        <v/>
      </c>
      <c r="M5042" s="6">
        <f t="shared" si="707"/>
        <v>202</v>
      </c>
      <c r="N5042" s="6">
        <f t="shared" si="708"/>
        <v>17</v>
      </c>
      <c r="O5042" s="9" t="str">
        <f>IF(AND($B5042&lt;&gt;"",$C5042&lt;&gt;"",$B5042&lt;=$C5042),INDEX(Szabalyok!$C:$C,$N5042),"")</f>
        <v/>
      </c>
      <c r="P5042">
        <f t="shared" si="710"/>
        <v>0</v>
      </c>
    </row>
    <row r="5043" spans="1:16" x14ac:dyDescent="0.35">
      <c r="A5043">
        <f t="shared" si="709"/>
        <v>0</v>
      </c>
      <c r="B5043" s="4" t="str">
        <f>IF($M5043&gt;300,"",IF(OR(INDEX(Bemenet!$E$2:$E$301,$M5043)="",INDEX(Bemenet!$F$2:$F$301,$M5043)=""),"",MAX(INDEX(Bemenet!$E$2:$E$301,$M5043),INDEX(Szabalyok!$A:$A,$N5043))))</f>
        <v/>
      </c>
      <c r="C5043" s="4" t="str">
        <f>IF($B5043="","",MIN(INDEX(Bemenet!$F$2:$F$301,$M5043),INDEX(Szabalyok!$B:$B,$N5043)))</f>
        <v/>
      </c>
      <c r="D5043" s="5" t="str">
        <f>IF(AND($B5043&lt;&gt;"",$C5043&lt;&gt;"",$B5043&lt;=$C5043),INDEX(Bemenet!$G$2:$G$301,$M5043),"")</f>
        <v/>
      </c>
      <c r="E5043" s="6" t="str">
        <f>IF(AND($B5043&lt;&gt;"",$C5043&lt;&gt;"",$B5043&lt;=$C5043),INDEX(Bemenet!$D$2:$D$301,$M5043),"")</f>
        <v/>
      </c>
      <c r="F5043" s="5" t="str">
        <f t="shared" si="702"/>
        <v/>
      </c>
      <c r="G5043" s="5" t="str">
        <f t="shared" si="703"/>
        <v/>
      </c>
      <c r="H5043" s="9" t="str">
        <f t="shared" si="704"/>
        <v/>
      </c>
      <c r="I5043" s="5" t="str">
        <f t="shared" si="705"/>
        <v/>
      </c>
      <c r="J5043" s="5" t="str">
        <f>IF(OR($L5043="",NOT(COUNTIFS($L$2:$L5043,$L5043)=1)),"",SUMIFS($G:$G,$L:$L,$L5043))</f>
        <v/>
      </c>
      <c r="K5043" s="5" t="str">
        <f>IF(OR($L5043="",NOT(COUNTIFS($L$2:$L5043,$L5043)=1)),"",SUMIFS($I:$I,$L:$L,$L5043))</f>
        <v/>
      </c>
      <c r="L5043" s="6" t="str">
        <f t="shared" si="706"/>
        <v/>
      </c>
      <c r="M5043" s="6">
        <f t="shared" si="707"/>
        <v>202</v>
      </c>
      <c r="N5043" s="6">
        <f t="shared" si="708"/>
        <v>18</v>
      </c>
      <c r="O5043" s="9" t="str">
        <f>IF(AND($B5043&lt;&gt;"",$C5043&lt;&gt;"",$B5043&lt;=$C5043),INDEX(Szabalyok!$C:$C,$N5043),"")</f>
        <v/>
      </c>
      <c r="P5043">
        <f t="shared" si="710"/>
        <v>0</v>
      </c>
    </row>
    <row r="5044" spans="1:16" x14ac:dyDescent="0.35">
      <c r="A5044">
        <f t="shared" si="709"/>
        <v>0</v>
      </c>
      <c r="B5044" s="4" t="str">
        <f>IF($M5044&gt;300,"",IF(OR(INDEX(Bemenet!$E$2:$E$301,$M5044)="",INDEX(Bemenet!$F$2:$F$301,$M5044)=""),"",MAX(INDEX(Bemenet!$E$2:$E$301,$M5044),INDEX(Szabalyok!$A:$A,$N5044))))</f>
        <v/>
      </c>
      <c r="C5044" s="4" t="str">
        <f>IF($B5044="","",MIN(INDEX(Bemenet!$F$2:$F$301,$M5044),INDEX(Szabalyok!$B:$B,$N5044)))</f>
        <v/>
      </c>
      <c r="D5044" s="5" t="str">
        <f>IF(AND($B5044&lt;&gt;"",$C5044&lt;&gt;"",$B5044&lt;=$C5044),INDEX(Bemenet!$G$2:$G$301,$M5044),"")</f>
        <v/>
      </c>
      <c r="E5044" s="6" t="str">
        <f>IF(AND($B5044&lt;&gt;"",$C5044&lt;&gt;"",$B5044&lt;=$C5044),INDEX(Bemenet!$D$2:$D$301,$M5044),"")</f>
        <v/>
      </c>
      <c r="F5044" s="5" t="str">
        <f t="shared" si="702"/>
        <v/>
      </c>
      <c r="G5044" s="5" t="str">
        <f t="shared" si="703"/>
        <v/>
      </c>
      <c r="H5044" s="9" t="str">
        <f t="shared" si="704"/>
        <v/>
      </c>
      <c r="I5044" s="5" t="str">
        <f t="shared" si="705"/>
        <v/>
      </c>
      <c r="J5044" s="5" t="str">
        <f>IF(OR($L5044="",NOT(COUNTIFS($L$2:$L5044,$L5044)=1)),"",SUMIFS($G:$G,$L:$L,$L5044))</f>
        <v/>
      </c>
      <c r="K5044" s="5" t="str">
        <f>IF(OR($L5044="",NOT(COUNTIFS($L$2:$L5044,$L5044)=1)),"",SUMIFS($I:$I,$L:$L,$L5044))</f>
        <v/>
      </c>
      <c r="L5044" s="6" t="str">
        <f t="shared" si="706"/>
        <v/>
      </c>
      <c r="M5044" s="6">
        <f t="shared" si="707"/>
        <v>202</v>
      </c>
      <c r="N5044" s="6">
        <f t="shared" si="708"/>
        <v>19</v>
      </c>
      <c r="O5044" s="9" t="str">
        <f>IF(AND($B5044&lt;&gt;"",$C5044&lt;&gt;"",$B5044&lt;=$C5044),INDEX(Szabalyok!$C:$C,$N5044),"")</f>
        <v/>
      </c>
      <c r="P5044">
        <f t="shared" si="710"/>
        <v>0</v>
      </c>
    </row>
    <row r="5045" spans="1:16" x14ac:dyDescent="0.35">
      <c r="A5045">
        <f t="shared" si="709"/>
        <v>0</v>
      </c>
      <c r="B5045" s="4" t="str">
        <f>IF($M5045&gt;300,"",IF(OR(INDEX(Bemenet!$E$2:$E$301,$M5045)="",INDEX(Bemenet!$F$2:$F$301,$M5045)=""),"",MAX(INDEX(Bemenet!$E$2:$E$301,$M5045),INDEX(Szabalyok!$A:$A,$N5045))))</f>
        <v/>
      </c>
      <c r="C5045" s="4" t="str">
        <f>IF($B5045="","",MIN(INDEX(Bemenet!$F$2:$F$301,$M5045),INDEX(Szabalyok!$B:$B,$N5045)))</f>
        <v/>
      </c>
      <c r="D5045" s="5" t="str">
        <f>IF(AND($B5045&lt;&gt;"",$C5045&lt;&gt;"",$B5045&lt;=$C5045),INDEX(Bemenet!$G$2:$G$301,$M5045),"")</f>
        <v/>
      </c>
      <c r="E5045" s="6" t="str">
        <f>IF(AND($B5045&lt;&gt;"",$C5045&lt;&gt;"",$B5045&lt;=$C5045),INDEX(Bemenet!$D$2:$D$301,$M5045),"")</f>
        <v/>
      </c>
      <c r="F5045" s="5" t="str">
        <f t="shared" si="702"/>
        <v/>
      </c>
      <c r="G5045" s="5" t="str">
        <f t="shared" si="703"/>
        <v/>
      </c>
      <c r="H5045" s="9" t="str">
        <f t="shared" si="704"/>
        <v/>
      </c>
      <c r="I5045" s="5" t="str">
        <f t="shared" si="705"/>
        <v/>
      </c>
      <c r="J5045" s="5" t="str">
        <f>IF(OR($L5045="",NOT(COUNTIFS($L$2:$L5045,$L5045)=1)),"",SUMIFS($G:$G,$L:$L,$L5045))</f>
        <v/>
      </c>
      <c r="K5045" s="5" t="str">
        <f>IF(OR($L5045="",NOT(COUNTIFS($L$2:$L5045,$L5045)=1)),"",SUMIFS($I:$I,$L:$L,$L5045))</f>
        <v/>
      </c>
      <c r="L5045" s="6" t="str">
        <f t="shared" si="706"/>
        <v/>
      </c>
      <c r="M5045" s="6">
        <f t="shared" si="707"/>
        <v>202</v>
      </c>
      <c r="N5045" s="6">
        <f t="shared" si="708"/>
        <v>20</v>
      </c>
      <c r="O5045" s="9" t="str">
        <f>IF(AND($B5045&lt;&gt;"",$C5045&lt;&gt;"",$B5045&lt;=$C5045),INDEX(Szabalyok!$C:$C,$N5045),"")</f>
        <v/>
      </c>
      <c r="P5045">
        <f t="shared" si="710"/>
        <v>0</v>
      </c>
    </row>
    <row r="5046" spans="1:16" x14ac:dyDescent="0.35">
      <c r="A5046">
        <f t="shared" si="709"/>
        <v>0</v>
      </c>
      <c r="B5046" s="4" t="str">
        <f>IF($M5046&gt;300,"",IF(OR(INDEX(Bemenet!$E$2:$E$301,$M5046)="",INDEX(Bemenet!$F$2:$F$301,$M5046)=""),"",MAX(INDEX(Bemenet!$E$2:$E$301,$M5046),INDEX(Szabalyok!$A:$A,$N5046))))</f>
        <v/>
      </c>
      <c r="C5046" s="4" t="str">
        <f>IF($B5046="","",MIN(INDEX(Bemenet!$F$2:$F$301,$M5046),INDEX(Szabalyok!$B:$B,$N5046)))</f>
        <v/>
      </c>
      <c r="D5046" s="5" t="str">
        <f>IF(AND($B5046&lt;&gt;"",$C5046&lt;&gt;"",$B5046&lt;=$C5046),INDEX(Bemenet!$G$2:$G$301,$M5046),"")</f>
        <v/>
      </c>
      <c r="E5046" s="6" t="str">
        <f>IF(AND($B5046&lt;&gt;"",$C5046&lt;&gt;"",$B5046&lt;=$C5046),INDEX(Bemenet!$D$2:$D$301,$M5046),"")</f>
        <v/>
      </c>
      <c r="F5046" s="5" t="str">
        <f t="shared" si="702"/>
        <v/>
      </c>
      <c r="G5046" s="5" t="str">
        <f t="shared" si="703"/>
        <v/>
      </c>
      <c r="H5046" s="9" t="str">
        <f t="shared" si="704"/>
        <v/>
      </c>
      <c r="I5046" s="5" t="str">
        <f t="shared" si="705"/>
        <v/>
      </c>
      <c r="J5046" s="5" t="str">
        <f>IF(OR($L5046="",NOT(COUNTIFS($L$2:$L5046,$L5046)=1)),"",SUMIFS($G:$G,$L:$L,$L5046))</f>
        <v/>
      </c>
      <c r="K5046" s="5" t="str">
        <f>IF(OR($L5046="",NOT(COUNTIFS($L$2:$L5046,$L5046)=1)),"",SUMIFS($I:$I,$L:$L,$L5046))</f>
        <v/>
      </c>
      <c r="L5046" s="6" t="str">
        <f t="shared" si="706"/>
        <v/>
      </c>
      <c r="M5046" s="6">
        <f t="shared" si="707"/>
        <v>202</v>
      </c>
      <c r="N5046" s="6">
        <f t="shared" si="708"/>
        <v>21</v>
      </c>
      <c r="O5046" s="9" t="str">
        <f>IF(AND($B5046&lt;&gt;"",$C5046&lt;&gt;"",$B5046&lt;=$C5046),INDEX(Szabalyok!$C:$C,$N5046),"")</f>
        <v/>
      </c>
      <c r="P5046">
        <f t="shared" si="710"/>
        <v>0</v>
      </c>
    </row>
    <row r="5047" spans="1:16" x14ac:dyDescent="0.35">
      <c r="A5047">
        <f t="shared" si="709"/>
        <v>0</v>
      </c>
      <c r="B5047" s="4" t="str">
        <f>IF($M5047&gt;300,"",IF(OR(INDEX(Bemenet!$E$2:$E$301,$M5047)="",INDEX(Bemenet!$F$2:$F$301,$M5047)=""),"",MAX(INDEX(Bemenet!$E$2:$E$301,$M5047),INDEX(Szabalyok!$A:$A,$N5047))))</f>
        <v/>
      </c>
      <c r="C5047" s="4" t="str">
        <f>IF($B5047="","",MIN(INDEX(Bemenet!$F$2:$F$301,$M5047),INDEX(Szabalyok!$B:$B,$N5047)))</f>
        <v/>
      </c>
      <c r="D5047" s="5" t="str">
        <f>IF(AND($B5047&lt;&gt;"",$C5047&lt;&gt;"",$B5047&lt;=$C5047),INDEX(Bemenet!$G$2:$G$301,$M5047),"")</f>
        <v/>
      </c>
      <c r="E5047" s="6" t="str">
        <f>IF(AND($B5047&lt;&gt;"",$C5047&lt;&gt;"",$B5047&lt;=$C5047),INDEX(Bemenet!$D$2:$D$301,$M5047),"")</f>
        <v/>
      </c>
      <c r="F5047" s="5" t="str">
        <f t="shared" si="702"/>
        <v/>
      </c>
      <c r="G5047" s="5" t="str">
        <f t="shared" si="703"/>
        <v/>
      </c>
      <c r="H5047" s="9" t="str">
        <f t="shared" si="704"/>
        <v/>
      </c>
      <c r="I5047" s="5" t="str">
        <f t="shared" si="705"/>
        <v/>
      </c>
      <c r="J5047" s="5" t="str">
        <f>IF(OR($L5047="",NOT(COUNTIFS($L$2:$L5047,$L5047)=1)),"",SUMIFS($G:$G,$L:$L,$L5047))</f>
        <v/>
      </c>
      <c r="K5047" s="5" t="str">
        <f>IF(OR($L5047="",NOT(COUNTIFS($L$2:$L5047,$L5047)=1)),"",SUMIFS($I:$I,$L:$L,$L5047))</f>
        <v/>
      </c>
      <c r="L5047" s="6" t="str">
        <f t="shared" si="706"/>
        <v/>
      </c>
      <c r="M5047" s="6">
        <f t="shared" si="707"/>
        <v>202</v>
      </c>
      <c r="N5047" s="6">
        <f t="shared" si="708"/>
        <v>22</v>
      </c>
      <c r="O5047" s="9" t="str">
        <f>IF(AND($B5047&lt;&gt;"",$C5047&lt;&gt;"",$B5047&lt;=$C5047),INDEX(Szabalyok!$C:$C,$N5047),"")</f>
        <v/>
      </c>
      <c r="P5047">
        <f t="shared" si="710"/>
        <v>0</v>
      </c>
    </row>
    <row r="5048" spans="1:16" x14ac:dyDescent="0.35">
      <c r="A5048">
        <f t="shared" si="709"/>
        <v>0</v>
      </c>
      <c r="B5048" s="4" t="str">
        <f>IF($M5048&gt;300,"",IF(OR(INDEX(Bemenet!$E$2:$E$301,$M5048)="",INDEX(Bemenet!$F$2:$F$301,$M5048)=""),"",MAX(INDEX(Bemenet!$E$2:$E$301,$M5048),INDEX(Szabalyok!$A:$A,$N5048))))</f>
        <v/>
      </c>
      <c r="C5048" s="4" t="str">
        <f>IF($B5048="","",MIN(INDEX(Bemenet!$F$2:$F$301,$M5048),INDEX(Szabalyok!$B:$B,$N5048)))</f>
        <v/>
      </c>
      <c r="D5048" s="5" t="str">
        <f>IF(AND($B5048&lt;&gt;"",$C5048&lt;&gt;"",$B5048&lt;=$C5048),INDEX(Bemenet!$G$2:$G$301,$M5048),"")</f>
        <v/>
      </c>
      <c r="E5048" s="6" t="str">
        <f>IF(AND($B5048&lt;&gt;"",$C5048&lt;&gt;"",$B5048&lt;=$C5048),INDEX(Bemenet!$D$2:$D$301,$M5048),"")</f>
        <v/>
      </c>
      <c r="F5048" s="5" t="str">
        <f t="shared" si="702"/>
        <v/>
      </c>
      <c r="G5048" s="5" t="str">
        <f t="shared" si="703"/>
        <v/>
      </c>
      <c r="H5048" s="9" t="str">
        <f t="shared" si="704"/>
        <v/>
      </c>
      <c r="I5048" s="5" t="str">
        <f t="shared" si="705"/>
        <v/>
      </c>
      <c r="J5048" s="5" t="str">
        <f>IF(OR($L5048="",NOT(COUNTIFS($L$2:$L5048,$L5048)=1)),"",SUMIFS($G:$G,$L:$L,$L5048))</f>
        <v/>
      </c>
      <c r="K5048" s="5" t="str">
        <f>IF(OR($L5048="",NOT(COUNTIFS($L$2:$L5048,$L5048)=1)),"",SUMIFS($I:$I,$L:$L,$L5048))</f>
        <v/>
      </c>
      <c r="L5048" s="6" t="str">
        <f t="shared" si="706"/>
        <v/>
      </c>
      <c r="M5048" s="6">
        <f t="shared" si="707"/>
        <v>202</v>
      </c>
      <c r="N5048" s="6">
        <f t="shared" si="708"/>
        <v>23</v>
      </c>
      <c r="O5048" s="9" t="str">
        <f>IF(AND($B5048&lt;&gt;"",$C5048&lt;&gt;"",$B5048&lt;=$C5048),INDEX(Szabalyok!$C:$C,$N5048),"")</f>
        <v/>
      </c>
      <c r="P5048">
        <f t="shared" si="710"/>
        <v>0</v>
      </c>
    </row>
    <row r="5049" spans="1:16" x14ac:dyDescent="0.35">
      <c r="A5049">
        <f t="shared" si="709"/>
        <v>0</v>
      </c>
      <c r="B5049" s="4" t="str">
        <f>IF($M5049&gt;300,"",IF(OR(INDEX(Bemenet!$E$2:$E$301,$M5049)="",INDEX(Bemenet!$F$2:$F$301,$M5049)=""),"",MAX(INDEX(Bemenet!$E$2:$E$301,$M5049),INDEX(Szabalyok!$A:$A,$N5049))))</f>
        <v/>
      </c>
      <c r="C5049" s="4" t="str">
        <f>IF($B5049="","",MIN(INDEX(Bemenet!$F$2:$F$301,$M5049),INDEX(Szabalyok!$B:$B,$N5049)))</f>
        <v/>
      </c>
      <c r="D5049" s="5" t="str">
        <f>IF(AND($B5049&lt;&gt;"",$C5049&lt;&gt;"",$B5049&lt;=$C5049),INDEX(Bemenet!$G$2:$G$301,$M5049),"")</f>
        <v/>
      </c>
      <c r="E5049" s="6" t="str">
        <f>IF(AND($B5049&lt;&gt;"",$C5049&lt;&gt;"",$B5049&lt;=$C5049),INDEX(Bemenet!$D$2:$D$301,$M5049),"")</f>
        <v/>
      </c>
      <c r="F5049" s="5" t="str">
        <f t="shared" si="702"/>
        <v/>
      </c>
      <c r="G5049" s="5" t="str">
        <f t="shared" si="703"/>
        <v/>
      </c>
      <c r="H5049" s="9" t="str">
        <f t="shared" si="704"/>
        <v/>
      </c>
      <c r="I5049" s="5" t="str">
        <f t="shared" si="705"/>
        <v/>
      </c>
      <c r="J5049" s="5" t="str">
        <f>IF(OR($L5049="",NOT(COUNTIFS($L$2:$L5049,$L5049)=1)),"",SUMIFS($G:$G,$L:$L,$L5049))</f>
        <v/>
      </c>
      <c r="K5049" s="5" t="str">
        <f>IF(OR($L5049="",NOT(COUNTIFS($L$2:$L5049,$L5049)=1)),"",SUMIFS($I:$I,$L:$L,$L5049))</f>
        <v/>
      </c>
      <c r="L5049" s="6" t="str">
        <f t="shared" si="706"/>
        <v/>
      </c>
      <c r="M5049" s="6">
        <f t="shared" si="707"/>
        <v>202</v>
      </c>
      <c r="N5049" s="6">
        <f t="shared" si="708"/>
        <v>24</v>
      </c>
      <c r="O5049" s="9" t="str">
        <f>IF(AND($B5049&lt;&gt;"",$C5049&lt;&gt;"",$B5049&lt;=$C5049),INDEX(Szabalyok!$C:$C,$N5049),"")</f>
        <v/>
      </c>
      <c r="P5049">
        <f t="shared" si="710"/>
        <v>0</v>
      </c>
    </row>
    <row r="5050" spans="1:16" x14ac:dyDescent="0.35">
      <c r="A5050">
        <f t="shared" si="709"/>
        <v>0</v>
      </c>
      <c r="B5050" s="4" t="str">
        <f>IF($M5050&gt;300,"",IF(OR(INDEX(Bemenet!$E$2:$E$301,$M5050)="",INDEX(Bemenet!$F$2:$F$301,$M5050)=""),"",MAX(INDEX(Bemenet!$E$2:$E$301,$M5050),INDEX(Szabalyok!$A:$A,$N5050))))</f>
        <v/>
      </c>
      <c r="C5050" s="4" t="str">
        <f>IF($B5050="","",MIN(INDEX(Bemenet!$F$2:$F$301,$M5050),INDEX(Szabalyok!$B:$B,$N5050)))</f>
        <v/>
      </c>
      <c r="D5050" s="5" t="str">
        <f>IF(AND($B5050&lt;&gt;"",$C5050&lt;&gt;"",$B5050&lt;=$C5050),INDEX(Bemenet!$G$2:$G$301,$M5050),"")</f>
        <v/>
      </c>
      <c r="E5050" s="6" t="str">
        <f>IF(AND($B5050&lt;&gt;"",$C5050&lt;&gt;"",$B5050&lt;=$C5050),INDEX(Bemenet!$D$2:$D$301,$M5050),"")</f>
        <v/>
      </c>
      <c r="F5050" s="5" t="str">
        <f t="shared" si="702"/>
        <v/>
      </c>
      <c r="G5050" s="5" t="str">
        <f t="shared" si="703"/>
        <v/>
      </c>
      <c r="H5050" s="9" t="str">
        <f t="shared" si="704"/>
        <v/>
      </c>
      <c r="I5050" s="5" t="str">
        <f t="shared" si="705"/>
        <v/>
      </c>
      <c r="J5050" s="5" t="str">
        <f>IF(OR($L5050="",NOT(COUNTIFS($L$2:$L5050,$L5050)=1)),"",SUMIFS($G:$G,$L:$L,$L5050))</f>
        <v/>
      </c>
      <c r="K5050" s="5" t="str">
        <f>IF(OR($L5050="",NOT(COUNTIFS($L$2:$L5050,$L5050)=1)),"",SUMIFS($I:$I,$L:$L,$L5050))</f>
        <v/>
      </c>
      <c r="L5050" s="6" t="str">
        <f t="shared" si="706"/>
        <v/>
      </c>
      <c r="M5050" s="6">
        <f t="shared" si="707"/>
        <v>202</v>
      </c>
      <c r="N5050" s="6">
        <f t="shared" si="708"/>
        <v>25</v>
      </c>
      <c r="O5050" s="9" t="str">
        <f>IF(AND($B5050&lt;&gt;"",$C5050&lt;&gt;"",$B5050&lt;=$C5050),INDEX(Szabalyok!$C:$C,$N5050),"")</f>
        <v/>
      </c>
      <c r="P5050">
        <f t="shared" si="710"/>
        <v>0</v>
      </c>
    </row>
    <row r="5051" spans="1:16" x14ac:dyDescent="0.35">
      <c r="A5051">
        <f t="shared" si="709"/>
        <v>0</v>
      </c>
      <c r="B5051" s="4" t="str">
        <f>IF($M5051&gt;300,"",IF(OR(INDEX(Bemenet!$E$2:$E$301,$M5051)="",INDEX(Bemenet!$F$2:$F$301,$M5051)=""),"",MAX(INDEX(Bemenet!$E$2:$E$301,$M5051),INDEX(Szabalyok!$A:$A,$N5051))))</f>
        <v/>
      </c>
      <c r="C5051" s="4" t="str">
        <f>IF($B5051="","",MIN(INDEX(Bemenet!$F$2:$F$301,$M5051),INDEX(Szabalyok!$B:$B,$N5051)))</f>
        <v/>
      </c>
      <c r="D5051" s="5" t="str">
        <f>IF(AND($B5051&lt;&gt;"",$C5051&lt;&gt;"",$B5051&lt;=$C5051),INDEX(Bemenet!$G$2:$G$301,$M5051),"")</f>
        <v/>
      </c>
      <c r="E5051" s="6" t="str">
        <f>IF(AND($B5051&lt;&gt;"",$C5051&lt;&gt;"",$B5051&lt;=$C5051),INDEX(Bemenet!$D$2:$D$301,$M5051),"")</f>
        <v/>
      </c>
      <c r="F5051" s="5" t="str">
        <f t="shared" si="702"/>
        <v/>
      </c>
      <c r="G5051" s="5" t="str">
        <f t="shared" si="703"/>
        <v/>
      </c>
      <c r="H5051" s="9" t="str">
        <f t="shared" si="704"/>
        <v/>
      </c>
      <c r="I5051" s="5" t="str">
        <f t="shared" si="705"/>
        <v/>
      </c>
      <c r="J5051" s="5" t="str">
        <f>IF(OR($L5051="",NOT(COUNTIFS($L$2:$L5051,$L5051)=1)),"",SUMIFS($G:$G,$L:$L,$L5051))</f>
        <v/>
      </c>
      <c r="K5051" s="5" t="str">
        <f>IF(OR($L5051="",NOT(COUNTIFS($L$2:$L5051,$L5051)=1)),"",SUMIFS($I:$I,$L:$L,$L5051))</f>
        <v/>
      </c>
      <c r="L5051" s="6" t="str">
        <f t="shared" si="706"/>
        <v/>
      </c>
      <c r="M5051" s="6">
        <f t="shared" si="707"/>
        <v>202</v>
      </c>
      <c r="N5051" s="6">
        <f t="shared" si="708"/>
        <v>26</v>
      </c>
      <c r="O5051" s="9" t="str">
        <f>IF(AND($B5051&lt;&gt;"",$C5051&lt;&gt;"",$B5051&lt;=$C5051),INDEX(Szabalyok!$C:$C,$N5051),"")</f>
        <v/>
      </c>
      <c r="P5051">
        <f t="shared" si="710"/>
        <v>0</v>
      </c>
    </row>
    <row r="5052" spans="1:16" x14ac:dyDescent="0.35">
      <c r="A5052">
        <f t="shared" si="709"/>
        <v>0</v>
      </c>
      <c r="B5052" s="4" t="str">
        <f>IF($M5052&gt;300,"",IF(OR(INDEX(Bemenet!$E$2:$E$301,$M5052)="",INDEX(Bemenet!$F$2:$F$301,$M5052)=""),"",MAX(INDEX(Bemenet!$E$2:$E$301,$M5052),INDEX(Szabalyok!$A:$A,$N5052))))</f>
        <v/>
      </c>
      <c r="C5052" s="4" t="str">
        <f>IF($B5052="","",MIN(INDEX(Bemenet!$F$2:$F$301,$M5052),INDEX(Szabalyok!$B:$B,$N5052)))</f>
        <v/>
      </c>
      <c r="D5052" s="5" t="str">
        <f>IF(AND($B5052&lt;&gt;"",$C5052&lt;&gt;"",$B5052&lt;=$C5052),INDEX(Bemenet!$G$2:$G$301,$M5052),"")</f>
        <v/>
      </c>
      <c r="E5052" s="6" t="str">
        <f>IF(AND($B5052&lt;&gt;"",$C5052&lt;&gt;"",$B5052&lt;=$C5052),INDEX(Bemenet!$D$2:$D$301,$M5052),"")</f>
        <v/>
      </c>
      <c r="F5052" s="5" t="str">
        <f t="shared" si="702"/>
        <v/>
      </c>
      <c r="G5052" s="5" t="str">
        <f t="shared" si="703"/>
        <v/>
      </c>
      <c r="H5052" s="9" t="str">
        <f t="shared" si="704"/>
        <v/>
      </c>
      <c r="I5052" s="5" t="str">
        <f t="shared" si="705"/>
        <v/>
      </c>
      <c r="J5052" s="5" t="str">
        <f>IF(OR($L5052="",NOT(COUNTIFS($L$2:$L5052,$L5052)=1)),"",SUMIFS($G:$G,$L:$L,$L5052))</f>
        <v/>
      </c>
      <c r="K5052" s="5" t="str">
        <f>IF(OR($L5052="",NOT(COUNTIFS($L$2:$L5052,$L5052)=1)),"",SUMIFS($I:$I,$L:$L,$L5052))</f>
        <v/>
      </c>
      <c r="L5052" s="6" t="str">
        <f t="shared" si="706"/>
        <v/>
      </c>
      <c r="M5052" s="6">
        <f t="shared" si="707"/>
        <v>203</v>
      </c>
      <c r="N5052" s="6">
        <f t="shared" si="708"/>
        <v>2</v>
      </c>
      <c r="O5052" s="9" t="str">
        <f>IF(AND($B5052&lt;&gt;"",$C5052&lt;&gt;"",$B5052&lt;=$C5052),INDEX(Szabalyok!$C:$C,$N5052),"")</f>
        <v/>
      </c>
      <c r="P5052">
        <f t="shared" si="710"/>
        <v>0</v>
      </c>
    </row>
    <row r="5053" spans="1:16" x14ac:dyDescent="0.35">
      <c r="A5053">
        <f t="shared" si="709"/>
        <v>0</v>
      </c>
      <c r="B5053" s="4" t="str">
        <f>IF($M5053&gt;300,"",IF(OR(INDEX(Bemenet!$E$2:$E$301,$M5053)="",INDEX(Bemenet!$F$2:$F$301,$M5053)=""),"",MAX(INDEX(Bemenet!$E$2:$E$301,$M5053),INDEX(Szabalyok!$A:$A,$N5053))))</f>
        <v/>
      </c>
      <c r="C5053" s="4" t="str">
        <f>IF($B5053="","",MIN(INDEX(Bemenet!$F$2:$F$301,$M5053),INDEX(Szabalyok!$B:$B,$N5053)))</f>
        <v/>
      </c>
      <c r="D5053" s="5" t="str">
        <f>IF(AND($B5053&lt;&gt;"",$C5053&lt;&gt;"",$B5053&lt;=$C5053),INDEX(Bemenet!$G$2:$G$301,$M5053),"")</f>
        <v/>
      </c>
      <c r="E5053" s="6" t="str">
        <f>IF(AND($B5053&lt;&gt;"",$C5053&lt;&gt;"",$B5053&lt;=$C5053),INDEX(Bemenet!$D$2:$D$301,$M5053),"")</f>
        <v/>
      </c>
      <c r="F5053" s="5" t="str">
        <f t="shared" si="702"/>
        <v/>
      </c>
      <c r="G5053" s="5" t="str">
        <f t="shared" si="703"/>
        <v/>
      </c>
      <c r="H5053" s="9" t="str">
        <f t="shared" si="704"/>
        <v/>
      </c>
      <c r="I5053" s="5" t="str">
        <f t="shared" si="705"/>
        <v/>
      </c>
      <c r="J5053" s="5" t="str">
        <f>IF(OR($L5053="",NOT(COUNTIFS($L$2:$L5053,$L5053)=1)),"",SUMIFS($G:$G,$L:$L,$L5053))</f>
        <v/>
      </c>
      <c r="K5053" s="5" t="str">
        <f>IF(OR($L5053="",NOT(COUNTIFS($L$2:$L5053,$L5053)=1)),"",SUMIFS($I:$I,$L:$L,$L5053))</f>
        <v/>
      </c>
      <c r="L5053" s="6" t="str">
        <f t="shared" si="706"/>
        <v/>
      </c>
      <c r="M5053" s="6">
        <f t="shared" si="707"/>
        <v>203</v>
      </c>
      <c r="N5053" s="6">
        <f t="shared" si="708"/>
        <v>3</v>
      </c>
      <c r="O5053" s="9" t="str">
        <f>IF(AND($B5053&lt;&gt;"",$C5053&lt;&gt;"",$B5053&lt;=$C5053),INDEX(Szabalyok!$C:$C,$N5053),"")</f>
        <v/>
      </c>
      <c r="P5053">
        <f t="shared" si="710"/>
        <v>0</v>
      </c>
    </row>
    <row r="5054" spans="1:16" x14ac:dyDescent="0.35">
      <c r="A5054">
        <f t="shared" si="709"/>
        <v>0</v>
      </c>
      <c r="B5054" s="4" t="str">
        <f>IF($M5054&gt;300,"",IF(OR(INDEX(Bemenet!$E$2:$E$301,$M5054)="",INDEX(Bemenet!$F$2:$F$301,$M5054)=""),"",MAX(INDEX(Bemenet!$E$2:$E$301,$M5054),INDEX(Szabalyok!$A:$A,$N5054))))</f>
        <v/>
      </c>
      <c r="C5054" s="4" t="str">
        <f>IF($B5054="","",MIN(INDEX(Bemenet!$F$2:$F$301,$M5054),INDEX(Szabalyok!$B:$B,$N5054)))</f>
        <v/>
      </c>
      <c r="D5054" s="5" t="str">
        <f>IF(AND($B5054&lt;&gt;"",$C5054&lt;&gt;"",$B5054&lt;=$C5054),INDEX(Bemenet!$G$2:$G$301,$M5054),"")</f>
        <v/>
      </c>
      <c r="E5054" s="6" t="str">
        <f>IF(AND($B5054&lt;&gt;"",$C5054&lt;&gt;"",$B5054&lt;=$C5054),INDEX(Bemenet!$D$2:$D$301,$M5054),"")</f>
        <v/>
      </c>
      <c r="F5054" s="5" t="str">
        <f t="shared" si="702"/>
        <v/>
      </c>
      <c r="G5054" s="5" t="str">
        <f t="shared" si="703"/>
        <v/>
      </c>
      <c r="H5054" s="9" t="str">
        <f t="shared" si="704"/>
        <v/>
      </c>
      <c r="I5054" s="5" t="str">
        <f t="shared" si="705"/>
        <v/>
      </c>
      <c r="J5054" s="5" t="str">
        <f>IF(OR($L5054="",NOT(COUNTIFS($L$2:$L5054,$L5054)=1)),"",SUMIFS($G:$G,$L:$L,$L5054))</f>
        <v/>
      </c>
      <c r="K5054" s="5" t="str">
        <f>IF(OR($L5054="",NOT(COUNTIFS($L$2:$L5054,$L5054)=1)),"",SUMIFS($I:$I,$L:$L,$L5054))</f>
        <v/>
      </c>
      <c r="L5054" s="6" t="str">
        <f t="shared" si="706"/>
        <v/>
      </c>
      <c r="M5054" s="6">
        <f t="shared" si="707"/>
        <v>203</v>
      </c>
      <c r="N5054" s="6">
        <f t="shared" si="708"/>
        <v>4</v>
      </c>
      <c r="O5054" s="9" t="str">
        <f>IF(AND($B5054&lt;&gt;"",$C5054&lt;&gt;"",$B5054&lt;=$C5054),INDEX(Szabalyok!$C:$C,$N5054),"")</f>
        <v/>
      </c>
      <c r="P5054">
        <f t="shared" si="710"/>
        <v>0</v>
      </c>
    </row>
    <row r="5055" spans="1:16" x14ac:dyDescent="0.35">
      <c r="A5055">
        <f t="shared" si="709"/>
        <v>0</v>
      </c>
      <c r="B5055" s="4" t="str">
        <f>IF($M5055&gt;300,"",IF(OR(INDEX(Bemenet!$E$2:$E$301,$M5055)="",INDEX(Bemenet!$F$2:$F$301,$M5055)=""),"",MAX(INDEX(Bemenet!$E$2:$E$301,$M5055),INDEX(Szabalyok!$A:$A,$N5055))))</f>
        <v/>
      </c>
      <c r="C5055" s="4" t="str">
        <f>IF($B5055="","",MIN(INDEX(Bemenet!$F$2:$F$301,$M5055),INDEX(Szabalyok!$B:$B,$N5055)))</f>
        <v/>
      </c>
      <c r="D5055" s="5" t="str">
        <f>IF(AND($B5055&lt;&gt;"",$C5055&lt;&gt;"",$B5055&lt;=$C5055),INDEX(Bemenet!$G$2:$G$301,$M5055),"")</f>
        <v/>
      </c>
      <c r="E5055" s="6" t="str">
        <f>IF(AND($B5055&lt;&gt;"",$C5055&lt;&gt;"",$B5055&lt;=$C5055),INDEX(Bemenet!$D$2:$D$301,$M5055),"")</f>
        <v/>
      </c>
      <c r="F5055" s="5" t="str">
        <f t="shared" si="702"/>
        <v/>
      </c>
      <c r="G5055" s="5" t="str">
        <f t="shared" si="703"/>
        <v/>
      </c>
      <c r="H5055" s="9" t="str">
        <f t="shared" si="704"/>
        <v/>
      </c>
      <c r="I5055" s="5" t="str">
        <f t="shared" si="705"/>
        <v/>
      </c>
      <c r="J5055" s="5" t="str">
        <f>IF(OR($L5055="",NOT(COUNTIFS($L$2:$L5055,$L5055)=1)),"",SUMIFS($G:$G,$L:$L,$L5055))</f>
        <v/>
      </c>
      <c r="K5055" s="5" t="str">
        <f>IF(OR($L5055="",NOT(COUNTIFS($L$2:$L5055,$L5055)=1)),"",SUMIFS($I:$I,$L:$L,$L5055))</f>
        <v/>
      </c>
      <c r="L5055" s="6" t="str">
        <f t="shared" si="706"/>
        <v/>
      </c>
      <c r="M5055" s="6">
        <f t="shared" si="707"/>
        <v>203</v>
      </c>
      <c r="N5055" s="6">
        <f t="shared" si="708"/>
        <v>5</v>
      </c>
      <c r="O5055" s="9" t="str">
        <f>IF(AND($B5055&lt;&gt;"",$C5055&lt;&gt;"",$B5055&lt;=$C5055),INDEX(Szabalyok!$C:$C,$N5055),"")</f>
        <v/>
      </c>
      <c r="P5055">
        <f t="shared" si="710"/>
        <v>0</v>
      </c>
    </row>
    <row r="5056" spans="1:16" x14ac:dyDescent="0.35">
      <c r="A5056">
        <f t="shared" si="709"/>
        <v>0</v>
      </c>
      <c r="B5056" s="4" t="str">
        <f>IF($M5056&gt;300,"",IF(OR(INDEX(Bemenet!$E$2:$E$301,$M5056)="",INDEX(Bemenet!$F$2:$F$301,$M5056)=""),"",MAX(INDEX(Bemenet!$E$2:$E$301,$M5056),INDEX(Szabalyok!$A:$A,$N5056))))</f>
        <v/>
      </c>
      <c r="C5056" s="4" t="str">
        <f>IF($B5056="","",MIN(INDEX(Bemenet!$F$2:$F$301,$M5056),INDEX(Szabalyok!$B:$B,$N5056)))</f>
        <v/>
      </c>
      <c r="D5056" s="5" t="str">
        <f>IF(AND($B5056&lt;&gt;"",$C5056&lt;&gt;"",$B5056&lt;=$C5056),INDEX(Bemenet!$G$2:$G$301,$M5056),"")</f>
        <v/>
      </c>
      <c r="E5056" s="6" t="str">
        <f>IF(AND($B5056&lt;&gt;"",$C5056&lt;&gt;"",$B5056&lt;=$C5056),INDEX(Bemenet!$D$2:$D$301,$M5056),"")</f>
        <v/>
      </c>
      <c r="F5056" s="5" t="str">
        <f t="shared" si="702"/>
        <v/>
      </c>
      <c r="G5056" s="5" t="str">
        <f t="shared" si="703"/>
        <v/>
      </c>
      <c r="H5056" s="9" t="str">
        <f t="shared" si="704"/>
        <v/>
      </c>
      <c r="I5056" s="5" t="str">
        <f t="shared" si="705"/>
        <v/>
      </c>
      <c r="J5056" s="5" t="str">
        <f>IF(OR($L5056="",NOT(COUNTIFS($L$2:$L5056,$L5056)=1)),"",SUMIFS($G:$G,$L:$L,$L5056))</f>
        <v/>
      </c>
      <c r="K5056" s="5" t="str">
        <f>IF(OR($L5056="",NOT(COUNTIFS($L$2:$L5056,$L5056)=1)),"",SUMIFS($I:$I,$L:$L,$L5056))</f>
        <v/>
      </c>
      <c r="L5056" s="6" t="str">
        <f t="shared" si="706"/>
        <v/>
      </c>
      <c r="M5056" s="6">
        <f t="shared" si="707"/>
        <v>203</v>
      </c>
      <c r="N5056" s="6">
        <f t="shared" si="708"/>
        <v>6</v>
      </c>
      <c r="O5056" s="9" t="str">
        <f>IF(AND($B5056&lt;&gt;"",$C5056&lt;&gt;"",$B5056&lt;=$C5056),INDEX(Szabalyok!$C:$C,$N5056),"")</f>
        <v/>
      </c>
      <c r="P5056">
        <f t="shared" si="710"/>
        <v>0</v>
      </c>
    </row>
    <row r="5057" spans="1:16" x14ac:dyDescent="0.35">
      <c r="A5057">
        <f t="shared" si="709"/>
        <v>0</v>
      </c>
      <c r="B5057" s="4" t="str">
        <f>IF($M5057&gt;300,"",IF(OR(INDEX(Bemenet!$E$2:$E$301,$M5057)="",INDEX(Bemenet!$F$2:$F$301,$M5057)=""),"",MAX(INDEX(Bemenet!$E$2:$E$301,$M5057),INDEX(Szabalyok!$A:$A,$N5057))))</f>
        <v/>
      </c>
      <c r="C5057" s="4" t="str">
        <f>IF($B5057="","",MIN(INDEX(Bemenet!$F$2:$F$301,$M5057),INDEX(Szabalyok!$B:$B,$N5057)))</f>
        <v/>
      </c>
      <c r="D5057" s="5" t="str">
        <f>IF(AND($B5057&lt;&gt;"",$C5057&lt;&gt;"",$B5057&lt;=$C5057),INDEX(Bemenet!$G$2:$G$301,$M5057),"")</f>
        <v/>
      </c>
      <c r="E5057" s="6" t="str">
        <f>IF(AND($B5057&lt;&gt;"",$C5057&lt;&gt;"",$B5057&lt;=$C5057),INDEX(Bemenet!$D$2:$D$301,$M5057),"")</f>
        <v/>
      </c>
      <c r="F5057" s="5" t="str">
        <f t="shared" si="702"/>
        <v/>
      </c>
      <c r="G5057" s="5" t="str">
        <f t="shared" si="703"/>
        <v/>
      </c>
      <c r="H5057" s="9" t="str">
        <f t="shared" si="704"/>
        <v/>
      </c>
      <c r="I5057" s="5" t="str">
        <f t="shared" si="705"/>
        <v/>
      </c>
      <c r="J5057" s="5" t="str">
        <f>IF(OR($L5057="",NOT(COUNTIFS($L$2:$L5057,$L5057)=1)),"",SUMIFS($G:$G,$L:$L,$L5057))</f>
        <v/>
      </c>
      <c r="K5057" s="5" t="str">
        <f>IF(OR($L5057="",NOT(COUNTIFS($L$2:$L5057,$L5057)=1)),"",SUMIFS($I:$I,$L:$L,$L5057))</f>
        <v/>
      </c>
      <c r="L5057" s="6" t="str">
        <f t="shared" si="706"/>
        <v/>
      </c>
      <c r="M5057" s="6">
        <f t="shared" si="707"/>
        <v>203</v>
      </c>
      <c r="N5057" s="6">
        <f t="shared" si="708"/>
        <v>7</v>
      </c>
      <c r="O5057" s="9" t="str">
        <f>IF(AND($B5057&lt;&gt;"",$C5057&lt;&gt;"",$B5057&lt;=$C5057),INDEX(Szabalyok!$C:$C,$N5057),"")</f>
        <v/>
      </c>
      <c r="P5057">
        <f t="shared" si="710"/>
        <v>0</v>
      </c>
    </row>
    <row r="5058" spans="1:16" x14ac:dyDescent="0.35">
      <c r="A5058">
        <f t="shared" si="709"/>
        <v>0</v>
      </c>
      <c r="B5058" s="4" t="str">
        <f>IF($M5058&gt;300,"",IF(OR(INDEX(Bemenet!$E$2:$E$301,$M5058)="",INDEX(Bemenet!$F$2:$F$301,$M5058)=""),"",MAX(INDEX(Bemenet!$E$2:$E$301,$M5058),INDEX(Szabalyok!$A:$A,$N5058))))</f>
        <v/>
      </c>
      <c r="C5058" s="4" t="str">
        <f>IF($B5058="","",MIN(INDEX(Bemenet!$F$2:$F$301,$M5058),INDEX(Szabalyok!$B:$B,$N5058)))</f>
        <v/>
      </c>
      <c r="D5058" s="5" t="str">
        <f>IF(AND($B5058&lt;&gt;"",$C5058&lt;&gt;"",$B5058&lt;=$C5058),INDEX(Bemenet!$G$2:$G$301,$M5058),"")</f>
        <v/>
      </c>
      <c r="E5058" s="6" t="str">
        <f>IF(AND($B5058&lt;&gt;"",$C5058&lt;&gt;"",$B5058&lt;=$C5058),INDEX(Bemenet!$D$2:$D$301,$M5058),"")</f>
        <v/>
      </c>
      <c r="F5058" s="5" t="str">
        <f t="shared" ref="F5058:F5121" si="711">IF(AND($B5058&lt;&gt;"",$C5058&lt;&gt;"",$B5058&lt;=$C5058),$C5058-$B5058+1,"")</f>
        <v/>
      </c>
      <c r="G5058" s="5" t="str">
        <f t="shared" ref="G5058:G5121" si="712">IF($F5058="","",$F5058*$D5058)</f>
        <v/>
      </c>
      <c r="H5058" s="9" t="str">
        <f t="shared" ref="H5058:H5121" si="713">IF($G5058="","",$O5058)</f>
        <v/>
      </c>
      <c r="I5058" s="5" t="str">
        <f t="shared" ref="I5058:I5121" si="714">IF($G5058="","",$G5058*IF($H5058="",$O5058,$H5058)/100)</f>
        <v/>
      </c>
      <c r="J5058" s="5" t="str">
        <f>IF(OR($L5058="",NOT(COUNTIFS($L$2:$L5058,$L5058)=1)),"",SUMIFS($G:$G,$L:$L,$L5058))</f>
        <v/>
      </c>
      <c r="K5058" s="5" t="str">
        <f>IF(OR($L5058="",NOT(COUNTIFS($L$2:$L5058,$L5058)=1)),"",SUMIFS($I:$I,$L:$L,$L5058))</f>
        <v/>
      </c>
      <c r="L5058" s="6" t="str">
        <f t="shared" ref="L5058:L5121" si="715">IF($B5058="","",YEAR($B5058))</f>
        <v/>
      </c>
      <c r="M5058" s="6">
        <f t="shared" ref="M5058:M5121" si="716">INT((ROW()-2)/25)+1</f>
        <v>203</v>
      </c>
      <c r="N5058" s="6">
        <f t="shared" ref="N5058:N5121" si="717">MOD(ROW()-2,25)+2</f>
        <v>8</v>
      </c>
      <c r="O5058" s="9" t="str">
        <f>IF(AND($B5058&lt;&gt;"",$C5058&lt;&gt;"",$B5058&lt;=$C5058),INDEX(Szabalyok!$C:$C,$N5058),"")</f>
        <v/>
      </c>
      <c r="P5058">
        <f t="shared" si="710"/>
        <v>0</v>
      </c>
    </row>
    <row r="5059" spans="1:16" x14ac:dyDescent="0.35">
      <c r="A5059">
        <f t="shared" si="709"/>
        <v>0</v>
      </c>
      <c r="B5059" s="4" t="str">
        <f>IF($M5059&gt;300,"",IF(OR(INDEX(Bemenet!$E$2:$E$301,$M5059)="",INDEX(Bemenet!$F$2:$F$301,$M5059)=""),"",MAX(INDEX(Bemenet!$E$2:$E$301,$M5059),INDEX(Szabalyok!$A:$A,$N5059))))</f>
        <v/>
      </c>
      <c r="C5059" s="4" t="str">
        <f>IF($B5059="","",MIN(INDEX(Bemenet!$F$2:$F$301,$M5059),INDEX(Szabalyok!$B:$B,$N5059)))</f>
        <v/>
      </c>
      <c r="D5059" s="5" t="str">
        <f>IF(AND($B5059&lt;&gt;"",$C5059&lt;&gt;"",$B5059&lt;=$C5059),INDEX(Bemenet!$G$2:$G$301,$M5059),"")</f>
        <v/>
      </c>
      <c r="E5059" s="6" t="str">
        <f>IF(AND($B5059&lt;&gt;"",$C5059&lt;&gt;"",$B5059&lt;=$C5059),INDEX(Bemenet!$D$2:$D$301,$M5059),"")</f>
        <v/>
      </c>
      <c r="F5059" s="5" t="str">
        <f t="shared" si="711"/>
        <v/>
      </c>
      <c r="G5059" s="5" t="str">
        <f t="shared" si="712"/>
        <v/>
      </c>
      <c r="H5059" s="9" t="str">
        <f t="shared" si="713"/>
        <v/>
      </c>
      <c r="I5059" s="5" t="str">
        <f t="shared" si="714"/>
        <v/>
      </c>
      <c r="J5059" s="5" t="str">
        <f>IF(OR($L5059="",NOT(COUNTIFS($L$2:$L5059,$L5059)=1)),"",SUMIFS($G:$G,$L:$L,$L5059))</f>
        <v/>
      </c>
      <c r="K5059" s="5" t="str">
        <f>IF(OR($L5059="",NOT(COUNTIFS($L$2:$L5059,$L5059)=1)),"",SUMIFS($I:$I,$L:$L,$L5059))</f>
        <v/>
      </c>
      <c r="L5059" s="6" t="str">
        <f t="shared" si="715"/>
        <v/>
      </c>
      <c r="M5059" s="6">
        <f t="shared" si="716"/>
        <v>203</v>
      </c>
      <c r="N5059" s="6">
        <f t="shared" si="717"/>
        <v>9</v>
      </c>
      <c r="O5059" s="9" t="str">
        <f>IF(AND($B5059&lt;&gt;"",$C5059&lt;&gt;"",$B5059&lt;=$C5059),INDEX(Szabalyok!$C:$C,$N5059),"")</f>
        <v/>
      </c>
      <c r="P5059">
        <f t="shared" si="710"/>
        <v>0</v>
      </c>
    </row>
    <row r="5060" spans="1:16" x14ac:dyDescent="0.35">
      <c r="A5060">
        <f t="shared" ref="A5060:A5123" si="718">IF(P5060=P5059,0,P5060)</f>
        <v>0</v>
      </c>
      <c r="B5060" s="4" t="str">
        <f>IF($M5060&gt;300,"",IF(OR(INDEX(Bemenet!$E$2:$E$301,$M5060)="",INDEX(Bemenet!$F$2:$F$301,$M5060)=""),"",MAX(INDEX(Bemenet!$E$2:$E$301,$M5060),INDEX(Szabalyok!$A:$A,$N5060))))</f>
        <v/>
      </c>
      <c r="C5060" s="4" t="str">
        <f>IF($B5060="","",MIN(INDEX(Bemenet!$F$2:$F$301,$M5060),INDEX(Szabalyok!$B:$B,$N5060)))</f>
        <v/>
      </c>
      <c r="D5060" s="5" t="str">
        <f>IF(AND($B5060&lt;&gt;"",$C5060&lt;&gt;"",$B5060&lt;=$C5060),INDEX(Bemenet!$G$2:$G$301,$M5060),"")</f>
        <v/>
      </c>
      <c r="E5060" s="6" t="str">
        <f>IF(AND($B5060&lt;&gt;"",$C5060&lt;&gt;"",$B5060&lt;=$C5060),INDEX(Bemenet!$D$2:$D$301,$M5060),"")</f>
        <v/>
      </c>
      <c r="F5060" s="5" t="str">
        <f t="shared" si="711"/>
        <v/>
      </c>
      <c r="G5060" s="5" t="str">
        <f t="shared" si="712"/>
        <v/>
      </c>
      <c r="H5060" s="9" t="str">
        <f t="shared" si="713"/>
        <v/>
      </c>
      <c r="I5060" s="5" t="str">
        <f t="shared" si="714"/>
        <v/>
      </c>
      <c r="J5060" s="5" t="str">
        <f>IF(OR($L5060="",NOT(COUNTIFS($L$2:$L5060,$L5060)=1)),"",SUMIFS($G:$G,$L:$L,$L5060))</f>
        <v/>
      </c>
      <c r="K5060" s="5" t="str">
        <f>IF(OR($L5060="",NOT(COUNTIFS($L$2:$L5060,$L5060)=1)),"",SUMIFS($I:$I,$L:$L,$L5060))</f>
        <v/>
      </c>
      <c r="L5060" s="6" t="str">
        <f t="shared" si="715"/>
        <v/>
      </c>
      <c r="M5060" s="6">
        <f t="shared" si="716"/>
        <v>203</v>
      </c>
      <c r="N5060" s="6">
        <f t="shared" si="717"/>
        <v>10</v>
      </c>
      <c r="O5060" s="9" t="str">
        <f>IF(AND($B5060&lt;&gt;"",$C5060&lt;&gt;"",$B5060&lt;=$C5060),INDEX(Szabalyok!$C:$C,$N5060),"")</f>
        <v/>
      </c>
      <c r="P5060">
        <f t="shared" ref="P5060:P5123" si="719">IF(D5060="",P5059,P5059+1)</f>
        <v>0</v>
      </c>
    </row>
    <row r="5061" spans="1:16" x14ac:dyDescent="0.35">
      <c r="A5061">
        <f t="shared" si="718"/>
        <v>0</v>
      </c>
      <c r="B5061" s="4" t="str">
        <f>IF($M5061&gt;300,"",IF(OR(INDEX(Bemenet!$E$2:$E$301,$M5061)="",INDEX(Bemenet!$F$2:$F$301,$M5061)=""),"",MAX(INDEX(Bemenet!$E$2:$E$301,$M5061),INDEX(Szabalyok!$A:$A,$N5061))))</f>
        <v/>
      </c>
      <c r="C5061" s="4" t="str">
        <f>IF($B5061="","",MIN(INDEX(Bemenet!$F$2:$F$301,$M5061),INDEX(Szabalyok!$B:$B,$N5061)))</f>
        <v/>
      </c>
      <c r="D5061" s="5" t="str">
        <f>IF(AND($B5061&lt;&gt;"",$C5061&lt;&gt;"",$B5061&lt;=$C5061),INDEX(Bemenet!$G$2:$G$301,$M5061),"")</f>
        <v/>
      </c>
      <c r="E5061" s="6" t="str">
        <f>IF(AND($B5061&lt;&gt;"",$C5061&lt;&gt;"",$B5061&lt;=$C5061),INDEX(Bemenet!$D$2:$D$301,$M5061),"")</f>
        <v/>
      </c>
      <c r="F5061" s="5" t="str">
        <f t="shared" si="711"/>
        <v/>
      </c>
      <c r="G5061" s="5" t="str">
        <f t="shared" si="712"/>
        <v/>
      </c>
      <c r="H5061" s="9" t="str">
        <f t="shared" si="713"/>
        <v/>
      </c>
      <c r="I5061" s="5" t="str">
        <f t="shared" si="714"/>
        <v/>
      </c>
      <c r="J5061" s="5" t="str">
        <f>IF(OR($L5061="",NOT(COUNTIFS($L$2:$L5061,$L5061)=1)),"",SUMIFS($G:$G,$L:$L,$L5061))</f>
        <v/>
      </c>
      <c r="K5061" s="5" t="str">
        <f>IF(OR($L5061="",NOT(COUNTIFS($L$2:$L5061,$L5061)=1)),"",SUMIFS($I:$I,$L:$L,$L5061))</f>
        <v/>
      </c>
      <c r="L5061" s="6" t="str">
        <f t="shared" si="715"/>
        <v/>
      </c>
      <c r="M5061" s="6">
        <f t="shared" si="716"/>
        <v>203</v>
      </c>
      <c r="N5061" s="6">
        <f t="shared" si="717"/>
        <v>11</v>
      </c>
      <c r="O5061" s="9" t="str">
        <f>IF(AND($B5061&lt;&gt;"",$C5061&lt;&gt;"",$B5061&lt;=$C5061),INDEX(Szabalyok!$C:$C,$N5061),"")</f>
        <v/>
      </c>
      <c r="P5061">
        <f t="shared" si="719"/>
        <v>0</v>
      </c>
    </row>
    <row r="5062" spans="1:16" x14ac:dyDescent="0.35">
      <c r="A5062">
        <f t="shared" si="718"/>
        <v>0</v>
      </c>
      <c r="B5062" s="4" t="str">
        <f>IF($M5062&gt;300,"",IF(OR(INDEX(Bemenet!$E$2:$E$301,$M5062)="",INDEX(Bemenet!$F$2:$F$301,$M5062)=""),"",MAX(INDEX(Bemenet!$E$2:$E$301,$M5062),INDEX(Szabalyok!$A:$A,$N5062))))</f>
        <v/>
      </c>
      <c r="C5062" s="4" t="str">
        <f>IF($B5062="","",MIN(INDEX(Bemenet!$F$2:$F$301,$M5062),INDEX(Szabalyok!$B:$B,$N5062)))</f>
        <v/>
      </c>
      <c r="D5062" s="5" t="str">
        <f>IF(AND($B5062&lt;&gt;"",$C5062&lt;&gt;"",$B5062&lt;=$C5062),INDEX(Bemenet!$G$2:$G$301,$M5062),"")</f>
        <v/>
      </c>
      <c r="E5062" s="6" t="str">
        <f>IF(AND($B5062&lt;&gt;"",$C5062&lt;&gt;"",$B5062&lt;=$C5062),INDEX(Bemenet!$D$2:$D$301,$M5062),"")</f>
        <v/>
      </c>
      <c r="F5062" s="5" t="str">
        <f t="shared" si="711"/>
        <v/>
      </c>
      <c r="G5062" s="5" t="str">
        <f t="shared" si="712"/>
        <v/>
      </c>
      <c r="H5062" s="9" t="str">
        <f t="shared" si="713"/>
        <v/>
      </c>
      <c r="I5062" s="5" t="str">
        <f t="shared" si="714"/>
        <v/>
      </c>
      <c r="J5062" s="5" t="str">
        <f>IF(OR($L5062="",NOT(COUNTIFS($L$2:$L5062,$L5062)=1)),"",SUMIFS($G:$G,$L:$L,$L5062))</f>
        <v/>
      </c>
      <c r="K5062" s="5" t="str">
        <f>IF(OR($L5062="",NOT(COUNTIFS($L$2:$L5062,$L5062)=1)),"",SUMIFS($I:$I,$L:$L,$L5062))</f>
        <v/>
      </c>
      <c r="L5062" s="6" t="str">
        <f t="shared" si="715"/>
        <v/>
      </c>
      <c r="M5062" s="6">
        <f t="shared" si="716"/>
        <v>203</v>
      </c>
      <c r="N5062" s="6">
        <f t="shared" si="717"/>
        <v>12</v>
      </c>
      <c r="O5062" s="9" t="str">
        <f>IF(AND($B5062&lt;&gt;"",$C5062&lt;&gt;"",$B5062&lt;=$C5062),INDEX(Szabalyok!$C:$C,$N5062),"")</f>
        <v/>
      </c>
      <c r="P5062">
        <f t="shared" si="719"/>
        <v>0</v>
      </c>
    </row>
    <row r="5063" spans="1:16" x14ac:dyDescent="0.35">
      <c r="A5063">
        <f t="shared" si="718"/>
        <v>0</v>
      </c>
      <c r="B5063" s="4" t="str">
        <f>IF($M5063&gt;300,"",IF(OR(INDEX(Bemenet!$E$2:$E$301,$M5063)="",INDEX(Bemenet!$F$2:$F$301,$M5063)=""),"",MAX(INDEX(Bemenet!$E$2:$E$301,$M5063),INDEX(Szabalyok!$A:$A,$N5063))))</f>
        <v/>
      </c>
      <c r="C5063" s="4" t="str">
        <f>IF($B5063="","",MIN(INDEX(Bemenet!$F$2:$F$301,$M5063),INDEX(Szabalyok!$B:$B,$N5063)))</f>
        <v/>
      </c>
      <c r="D5063" s="5" t="str">
        <f>IF(AND($B5063&lt;&gt;"",$C5063&lt;&gt;"",$B5063&lt;=$C5063),INDEX(Bemenet!$G$2:$G$301,$M5063),"")</f>
        <v/>
      </c>
      <c r="E5063" s="6" t="str">
        <f>IF(AND($B5063&lt;&gt;"",$C5063&lt;&gt;"",$B5063&lt;=$C5063),INDEX(Bemenet!$D$2:$D$301,$M5063),"")</f>
        <v/>
      </c>
      <c r="F5063" s="5" t="str">
        <f t="shared" si="711"/>
        <v/>
      </c>
      <c r="G5063" s="5" t="str">
        <f t="shared" si="712"/>
        <v/>
      </c>
      <c r="H5063" s="9" t="str">
        <f t="shared" si="713"/>
        <v/>
      </c>
      <c r="I5063" s="5" t="str">
        <f t="shared" si="714"/>
        <v/>
      </c>
      <c r="J5063" s="5" t="str">
        <f>IF(OR($L5063="",NOT(COUNTIFS($L$2:$L5063,$L5063)=1)),"",SUMIFS($G:$G,$L:$L,$L5063))</f>
        <v/>
      </c>
      <c r="K5063" s="5" t="str">
        <f>IF(OR($L5063="",NOT(COUNTIFS($L$2:$L5063,$L5063)=1)),"",SUMIFS($I:$I,$L:$L,$L5063))</f>
        <v/>
      </c>
      <c r="L5063" s="6" t="str">
        <f t="shared" si="715"/>
        <v/>
      </c>
      <c r="M5063" s="6">
        <f t="shared" si="716"/>
        <v>203</v>
      </c>
      <c r="N5063" s="6">
        <f t="shared" si="717"/>
        <v>13</v>
      </c>
      <c r="O5063" s="9" t="str">
        <f>IF(AND($B5063&lt;&gt;"",$C5063&lt;&gt;"",$B5063&lt;=$C5063),INDEX(Szabalyok!$C:$C,$N5063),"")</f>
        <v/>
      </c>
      <c r="P5063">
        <f t="shared" si="719"/>
        <v>0</v>
      </c>
    </row>
    <row r="5064" spans="1:16" x14ac:dyDescent="0.35">
      <c r="A5064">
        <f t="shared" si="718"/>
        <v>0</v>
      </c>
      <c r="B5064" s="4" t="str">
        <f>IF($M5064&gt;300,"",IF(OR(INDEX(Bemenet!$E$2:$E$301,$M5064)="",INDEX(Bemenet!$F$2:$F$301,$M5064)=""),"",MAX(INDEX(Bemenet!$E$2:$E$301,$M5064),INDEX(Szabalyok!$A:$A,$N5064))))</f>
        <v/>
      </c>
      <c r="C5064" s="4" t="str">
        <f>IF($B5064="","",MIN(INDEX(Bemenet!$F$2:$F$301,$M5064),INDEX(Szabalyok!$B:$B,$N5064)))</f>
        <v/>
      </c>
      <c r="D5064" s="5" t="str">
        <f>IF(AND($B5064&lt;&gt;"",$C5064&lt;&gt;"",$B5064&lt;=$C5064),INDEX(Bemenet!$G$2:$G$301,$M5064),"")</f>
        <v/>
      </c>
      <c r="E5064" s="6" t="str">
        <f>IF(AND($B5064&lt;&gt;"",$C5064&lt;&gt;"",$B5064&lt;=$C5064),INDEX(Bemenet!$D$2:$D$301,$M5064),"")</f>
        <v/>
      </c>
      <c r="F5064" s="5" t="str">
        <f t="shared" si="711"/>
        <v/>
      </c>
      <c r="G5064" s="5" t="str">
        <f t="shared" si="712"/>
        <v/>
      </c>
      <c r="H5064" s="9" t="str">
        <f t="shared" si="713"/>
        <v/>
      </c>
      <c r="I5064" s="5" t="str">
        <f t="shared" si="714"/>
        <v/>
      </c>
      <c r="J5064" s="5" t="str">
        <f>IF(OR($L5064="",NOT(COUNTIFS($L$2:$L5064,$L5064)=1)),"",SUMIFS($G:$G,$L:$L,$L5064))</f>
        <v/>
      </c>
      <c r="K5064" s="5" t="str">
        <f>IF(OR($L5064="",NOT(COUNTIFS($L$2:$L5064,$L5064)=1)),"",SUMIFS($I:$I,$L:$L,$L5064))</f>
        <v/>
      </c>
      <c r="L5064" s="6" t="str">
        <f t="shared" si="715"/>
        <v/>
      </c>
      <c r="M5064" s="6">
        <f t="shared" si="716"/>
        <v>203</v>
      </c>
      <c r="N5064" s="6">
        <f t="shared" si="717"/>
        <v>14</v>
      </c>
      <c r="O5064" s="9" t="str">
        <f>IF(AND($B5064&lt;&gt;"",$C5064&lt;&gt;"",$B5064&lt;=$C5064),INDEX(Szabalyok!$C:$C,$N5064),"")</f>
        <v/>
      </c>
      <c r="P5064">
        <f t="shared" si="719"/>
        <v>0</v>
      </c>
    </row>
    <row r="5065" spans="1:16" x14ac:dyDescent="0.35">
      <c r="A5065">
        <f t="shared" si="718"/>
        <v>0</v>
      </c>
      <c r="B5065" s="4" t="str">
        <f>IF($M5065&gt;300,"",IF(OR(INDEX(Bemenet!$E$2:$E$301,$M5065)="",INDEX(Bemenet!$F$2:$F$301,$M5065)=""),"",MAX(INDEX(Bemenet!$E$2:$E$301,$M5065),INDEX(Szabalyok!$A:$A,$N5065))))</f>
        <v/>
      </c>
      <c r="C5065" s="4" t="str">
        <f>IF($B5065="","",MIN(INDEX(Bemenet!$F$2:$F$301,$M5065),INDEX(Szabalyok!$B:$B,$N5065)))</f>
        <v/>
      </c>
      <c r="D5065" s="5" t="str">
        <f>IF(AND($B5065&lt;&gt;"",$C5065&lt;&gt;"",$B5065&lt;=$C5065),INDEX(Bemenet!$G$2:$G$301,$M5065),"")</f>
        <v/>
      </c>
      <c r="E5065" s="6" t="str">
        <f>IF(AND($B5065&lt;&gt;"",$C5065&lt;&gt;"",$B5065&lt;=$C5065),INDEX(Bemenet!$D$2:$D$301,$M5065),"")</f>
        <v/>
      </c>
      <c r="F5065" s="5" t="str">
        <f t="shared" si="711"/>
        <v/>
      </c>
      <c r="G5065" s="5" t="str">
        <f t="shared" si="712"/>
        <v/>
      </c>
      <c r="H5065" s="9" t="str">
        <f t="shared" si="713"/>
        <v/>
      </c>
      <c r="I5065" s="5" t="str">
        <f t="shared" si="714"/>
        <v/>
      </c>
      <c r="J5065" s="5" t="str">
        <f>IF(OR($L5065="",NOT(COUNTIFS($L$2:$L5065,$L5065)=1)),"",SUMIFS($G:$G,$L:$L,$L5065))</f>
        <v/>
      </c>
      <c r="K5065" s="5" t="str">
        <f>IF(OR($L5065="",NOT(COUNTIFS($L$2:$L5065,$L5065)=1)),"",SUMIFS($I:$I,$L:$L,$L5065))</f>
        <v/>
      </c>
      <c r="L5065" s="6" t="str">
        <f t="shared" si="715"/>
        <v/>
      </c>
      <c r="M5065" s="6">
        <f t="shared" si="716"/>
        <v>203</v>
      </c>
      <c r="N5065" s="6">
        <f t="shared" si="717"/>
        <v>15</v>
      </c>
      <c r="O5065" s="9" t="str">
        <f>IF(AND($B5065&lt;&gt;"",$C5065&lt;&gt;"",$B5065&lt;=$C5065),INDEX(Szabalyok!$C:$C,$N5065),"")</f>
        <v/>
      </c>
      <c r="P5065">
        <f t="shared" si="719"/>
        <v>0</v>
      </c>
    </row>
    <row r="5066" spans="1:16" x14ac:dyDescent="0.35">
      <c r="A5066">
        <f t="shared" si="718"/>
        <v>0</v>
      </c>
      <c r="B5066" s="4" t="str">
        <f>IF($M5066&gt;300,"",IF(OR(INDEX(Bemenet!$E$2:$E$301,$M5066)="",INDEX(Bemenet!$F$2:$F$301,$M5066)=""),"",MAX(INDEX(Bemenet!$E$2:$E$301,$M5066),INDEX(Szabalyok!$A:$A,$N5066))))</f>
        <v/>
      </c>
      <c r="C5066" s="4" t="str">
        <f>IF($B5066="","",MIN(INDEX(Bemenet!$F$2:$F$301,$M5066),INDEX(Szabalyok!$B:$B,$N5066)))</f>
        <v/>
      </c>
      <c r="D5066" s="5" t="str">
        <f>IF(AND($B5066&lt;&gt;"",$C5066&lt;&gt;"",$B5066&lt;=$C5066),INDEX(Bemenet!$G$2:$G$301,$M5066),"")</f>
        <v/>
      </c>
      <c r="E5066" s="6" t="str">
        <f>IF(AND($B5066&lt;&gt;"",$C5066&lt;&gt;"",$B5066&lt;=$C5066),INDEX(Bemenet!$D$2:$D$301,$M5066),"")</f>
        <v/>
      </c>
      <c r="F5066" s="5" t="str">
        <f t="shared" si="711"/>
        <v/>
      </c>
      <c r="G5066" s="5" t="str">
        <f t="shared" si="712"/>
        <v/>
      </c>
      <c r="H5066" s="9" t="str">
        <f t="shared" si="713"/>
        <v/>
      </c>
      <c r="I5066" s="5" t="str">
        <f t="shared" si="714"/>
        <v/>
      </c>
      <c r="J5066" s="5" t="str">
        <f>IF(OR($L5066="",NOT(COUNTIFS($L$2:$L5066,$L5066)=1)),"",SUMIFS($G:$G,$L:$L,$L5066))</f>
        <v/>
      </c>
      <c r="K5066" s="5" t="str">
        <f>IF(OR($L5066="",NOT(COUNTIFS($L$2:$L5066,$L5066)=1)),"",SUMIFS($I:$I,$L:$L,$L5066))</f>
        <v/>
      </c>
      <c r="L5066" s="6" t="str">
        <f t="shared" si="715"/>
        <v/>
      </c>
      <c r="M5066" s="6">
        <f t="shared" si="716"/>
        <v>203</v>
      </c>
      <c r="N5066" s="6">
        <f t="shared" si="717"/>
        <v>16</v>
      </c>
      <c r="O5066" s="9" t="str">
        <f>IF(AND($B5066&lt;&gt;"",$C5066&lt;&gt;"",$B5066&lt;=$C5066),INDEX(Szabalyok!$C:$C,$N5066),"")</f>
        <v/>
      </c>
      <c r="P5066">
        <f t="shared" si="719"/>
        <v>0</v>
      </c>
    </row>
    <row r="5067" spans="1:16" x14ac:dyDescent="0.35">
      <c r="A5067">
        <f t="shared" si="718"/>
        <v>0</v>
      </c>
      <c r="B5067" s="4" t="str">
        <f>IF($M5067&gt;300,"",IF(OR(INDEX(Bemenet!$E$2:$E$301,$M5067)="",INDEX(Bemenet!$F$2:$F$301,$M5067)=""),"",MAX(INDEX(Bemenet!$E$2:$E$301,$M5067),INDEX(Szabalyok!$A:$A,$N5067))))</f>
        <v/>
      </c>
      <c r="C5067" s="4" t="str">
        <f>IF($B5067="","",MIN(INDEX(Bemenet!$F$2:$F$301,$M5067),INDEX(Szabalyok!$B:$B,$N5067)))</f>
        <v/>
      </c>
      <c r="D5067" s="5" t="str">
        <f>IF(AND($B5067&lt;&gt;"",$C5067&lt;&gt;"",$B5067&lt;=$C5067),INDEX(Bemenet!$G$2:$G$301,$M5067),"")</f>
        <v/>
      </c>
      <c r="E5067" s="6" t="str">
        <f>IF(AND($B5067&lt;&gt;"",$C5067&lt;&gt;"",$B5067&lt;=$C5067),INDEX(Bemenet!$D$2:$D$301,$M5067),"")</f>
        <v/>
      </c>
      <c r="F5067" s="5" t="str">
        <f t="shared" si="711"/>
        <v/>
      </c>
      <c r="G5067" s="5" t="str">
        <f t="shared" si="712"/>
        <v/>
      </c>
      <c r="H5067" s="9" t="str">
        <f t="shared" si="713"/>
        <v/>
      </c>
      <c r="I5067" s="5" t="str">
        <f t="shared" si="714"/>
        <v/>
      </c>
      <c r="J5067" s="5" t="str">
        <f>IF(OR($L5067="",NOT(COUNTIFS($L$2:$L5067,$L5067)=1)),"",SUMIFS($G:$G,$L:$L,$L5067))</f>
        <v/>
      </c>
      <c r="K5067" s="5" t="str">
        <f>IF(OR($L5067="",NOT(COUNTIFS($L$2:$L5067,$L5067)=1)),"",SUMIFS($I:$I,$L:$L,$L5067))</f>
        <v/>
      </c>
      <c r="L5067" s="6" t="str">
        <f t="shared" si="715"/>
        <v/>
      </c>
      <c r="M5067" s="6">
        <f t="shared" si="716"/>
        <v>203</v>
      </c>
      <c r="N5067" s="6">
        <f t="shared" si="717"/>
        <v>17</v>
      </c>
      <c r="O5067" s="9" t="str">
        <f>IF(AND($B5067&lt;&gt;"",$C5067&lt;&gt;"",$B5067&lt;=$C5067),INDEX(Szabalyok!$C:$C,$N5067),"")</f>
        <v/>
      </c>
      <c r="P5067">
        <f t="shared" si="719"/>
        <v>0</v>
      </c>
    </row>
    <row r="5068" spans="1:16" x14ac:dyDescent="0.35">
      <c r="A5068">
        <f t="shared" si="718"/>
        <v>0</v>
      </c>
      <c r="B5068" s="4" t="str">
        <f>IF($M5068&gt;300,"",IF(OR(INDEX(Bemenet!$E$2:$E$301,$M5068)="",INDEX(Bemenet!$F$2:$F$301,$M5068)=""),"",MAX(INDEX(Bemenet!$E$2:$E$301,$M5068),INDEX(Szabalyok!$A:$A,$N5068))))</f>
        <v/>
      </c>
      <c r="C5068" s="4" t="str">
        <f>IF($B5068="","",MIN(INDEX(Bemenet!$F$2:$F$301,$M5068),INDEX(Szabalyok!$B:$B,$N5068)))</f>
        <v/>
      </c>
      <c r="D5068" s="5" t="str">
        <f>IF(AND($B5068&lt;&gt;"",$C5068&lt;&gt;"",$B5068&lt;=$C5068),INDEX(Bemenet!$G$2:$G$301,$M5068),"")</f>
        <v/>
      </c>
      <c r="E5068" s="6" t="str">
        <f>IF(AND($B5068&lt;&gt;"",$C5068&lt;&gt;"",$B5068&lt;=$C5068),INDEX(Bemenet!$D$2:$D$301,$M5068),"")</f>
        <v/>
      </c>
      <c r="F5068" s="5" t="str">
        <f t="shared" si="711"/>
        <v/>
      </c>
      <c r="G5068" s="5" t="str">
        <f t="shared" si="712"/>
        <v/>
      </c>
      <c r="H5068" s="9" t="str">
        <f t="shared" si="713"/>
        <v/>
      </c>
      <c r="I5068" s="5" t="str">
        <f t="shared" si="714"/>
        <v/>
      </c>
      <c r="J5068" s="5" t="str">
        <f>IF(OR($L5068="",NOT(COUNTIFS($L$2:$L5068,$L5068)=1)),"",SUMIFS($G:$G,$L:$L,$L5068))</f>
        <v/>
      </c>
      <c r="K5068" s="5" t="str">
        <f>IF(OR($L5068="",NOT(COUNTIFS($L$2:$L5068,$L5068)=1)),"",SUMIFS($I:$I,$L:$L,$L5068))</f>
        <v/>
      </c>
      <c r="L5068" s="6" t="str">
        <f t="shared" si="715"/>
        <v/>
      </c>
      <c r="M5068" s="6">
        <f t="shared" si="716"/>
        <v>203</v>
      </c>
      <c r="N5068" s="6">
        <f t="shared" si="717"/>
        <v>18</v>
      </c>
      <c r="O5068" s="9" t="str">
        <f>IF(AND($B5068&lt;&gt;"",$C5068&lt;&gt;"",$B5068&lt;=$C5068),INDEX(Szabalyok!$C:$C,$N5068),"")</f>
        <v/>
      </c>
      <c r="P5068">
        <f t="shared" si="719"/>
        <v>0</v>
      </c>
    </row>
    <row r="5069" spans="1:16" x14ac:dyDescent="0.35">
      <c r="A5069">
        <f t="shared" si="718"/>
        <v>0</v>
      </c>
      <c r="B5069" s="4" t="str">
        <f>IF($M5069&gt;300,"",IF(OR(INDEX(Bemenet!$E$2:$E$301,$M5069)="",INDEX(Bemenet!$F$2:$F$301,$M5069)=""),"",MAX(INDEX(Bemenet!$E$2:$E$301,$M5069),INDEX(Szabalyok!$A:$A,$N5069))))</f>
        <v/>
      </c>
      <c r="C5069" s="4" t="str">
        <f>IF($B5069="","",MIN(INDEX(Bemenet!$F$2:$F$301,$M5069),INDEX(Szabalyok!$B:$B,$N5069)))</f>
        <v/>
      </c>
      <c r="D5069" s="5" t="str">
        <f>IF(AND($B5069&lt;&gt;"",$C5069&lt;&gt;"",$B5069&lt;=$C5069),INDEX(Bemenet!$G$2:$G$301,$M5069),"")</f>
        <v/>
      </c>
      <c r="E5069" s="6" t="str">
        <f>IF(AND($B5069&lt;&gt;"",$C5069&lt;&gt;"",$B5069&lt;=$C5069),INDEX(Bemenet!$D$2:$D$301,$M5069),"")</f>
        <v/>
      </c>
      <c r="F5069" s="5" t="str">
        <f t="shared" si="711"/>
        <v/>
      </c>
      <c r="G5069" s="5" t="str">
        <f t="shared" si="712"/>
        <v/>
      </c>
      <c r="H5069" s="9" t="str">
        <f t="shared" si="713"/>
        <v/>
      </c>
      <c r="I5069" s="5" t="str">
        <f t="shared" si="714"/>
        <v/>
      </c>
      <c r="J5069" s="5" t="str">
        <f>IF(OR($L5069="",NOT(COUNTIFS($L$2:$L5069,$L5069)=1)),"",SUMIFS($G:$G,$L:$L,$L5069))</f>
        <v/>
      </c>
      <c r="K5069" s="5" t="str">
        <f>IF(OR($L5069="",NOT(COUNTIFS($L$2:$L5069,$L5069)=1)),"",SUMIFS($I:$I,$L:$L,$L5069))</f>
        <v/>
      </c>
      <c r="L5069" s="6" t="str">
        <f t="shared" si="715"/>
        <v/>
      </c>
      <c r="M5069" s="6">
        <f t="shared" si="716"/>
        <v>203</v>
      </c>
      <c r="N5069" s="6">
        <f t="shared" si="717"/>
        <v>19</v>
      </c>
      <c r="O5069" s="9" t="str">
        <f>IF(AND($B5069&lt;&gt;"",$C5069&lt;&gt;"",$B5069&lt;=$C5069),INDEX(Szabalyok!$C:$C,$N5069),"")</f>
        <v/>
      </c>
      <c r="P5069">
        <f t="shared" si="719"/>
        <v>0</v>
      </c>
    </row>
    <row r="5070" spans="1:16" x14ac:dyDescent="0.35">
      <c r="A5070">
        <f t="shared" si="718"/>
        <v>0</v>
      </c>
      <c r="B5070" s="4" t="str">
        <f>IF($M5070&gt;300,"",IF(OR(INDEX(Bemenet!$E$2:$E$301,$M5070)="",INDEX(Bemenet!$F$2:$F$301,$M5070)=""),"",MAX(INDEX(Bemenet!$E$2:$E$301,$M5070),INDEX(Szabalyok!$A:$A,$N5070))))</f>
        <v/>
      </c>
      <c r="C5070" s="4" t="str">
        <f>IF($B5070="","",MIN(INDEX(Bemenet!$F$2:$F$301,$M5070),INDEX(Szabalyok!$B:$B,$N5070)))</f>
        <v/>
      </c>
      <c r="D5070" s="5" t="str">
        <f>IF(AND($B5070&lt;&gt;"",$C5070&lt;&gt;"",$B5070&lt;=$C5070),INDEX(Bemenet!$G$2:$G$301,$M5070),"")</f>
        <v/>
      </c>
      <c r="E5070" s="6" t="str">
        <f>IF(AND($B5070&lt;&gt;"",$C5070&lt;&gt;"",$B5070&lt;=$C5070),INDEX(Bemenet!$D$2:$D$301,$M5070),"")</f>
        <v/>
      </c>
      <c r="F5070" s="5" t="str">
        <f t="shared" si="711"/>
        <v/>
      </c>
      <c r="G5070" s="5" t="str">
        <f t="shared" si="712"/>
        <v/>
      </c>
      <c r="H5070" s="9" t="str">
        <f t="shared" si="713"/>
        <v/>
      </c>
      <c r="I5070" s="5" t="str">
        <f t="shared" si="714"/>
        <v/>
      </c>
      <c r="J5070" s="5" t="str">
        <f>IF(OR($L5070="",NOT(COUNTIFS($L$2:$L5070,$L5070)=1)),"",SUMIFS($G:$G,$L:$L,$L5070))</f>
        <v/>
      </c>
      <c r="K5070" s="5" t="str">
        <f>IF(OR($L5070="",NOT(COUNTIFS($L$2:$L5070,$L5070)=1)),"",SUMIFS($I:$I,$L:$L,$L5070))</f>
        <v/>
      </c>
      <c r="L5070" s="6" t="str">
        <f t="shared" si="715"/>
        <v/>
      </c>
      <c r="M5070" s="6">
        <f t="shared" si="716"/>
        <v>203</v>
      </c>
      <c r="N5070" s="6">
        <f t="shared" si="717"/>
        <v>20</v>
      </c>
      <c r="O5070" s="9" t="str">
        <f>IF(AND($B5070&lt;&gt;"",$C5070&lt;&gt;"",$B5070&lt;=$C5070),INDEX(Szabalyok!$C:$C,$N5070),"")</f>
        <v/>
      </c>
      <c r="P5070">
        <f t="shared" si="719"/>
        <v>0</v>
      </c>
    </row>
    <row r="5071" spans="1:16" x14ac:dyDescent="0.35">
      <c r="A5071">
        <f t="shared" si="718"/>
        <v>0</v>
      </c>
      <c r="B5071" s="4" t="str">
        <f>IF($M5071&gt;300,"",IF(OR(INDEX(Bemenet!$E$2:$E$301,$M5071)="",INDEX(Bemenet!$F$2:$F$301,$M5071)=""),"",MAX(INDEX(Bemenet!$E$2:$E$301,$M5071),INDEX(Szabalyok!$A:$A,$N5071))))</f>
        <v/>
      </c>
      <c r="C5071" s="4" t="str">
        <f>IF($B5071="","",MIN(INDEX(Bemenet!$F$2:$F$301,$M5071),INDEX(Szabalyok!$B:$B,$N5071)))</f>
        <v/>
      </c>
      <c r="D5071" s="5" t="str">
        <f>IF(AND($B5071&lt;&gt;"",$C5071&lt;&gt;"",$B5071&lt;=$C5071),INDEX(Bemenet!$G$2:$G$301,$M5071),"")</f>
        <v/>
      </c>
      <c r="E5071" s="6" t="str">
        <f>IF(AND($B5071&lt;&gt;"",$C5071&lt;&gt;"",$B5071&lt;=$C5071),INDEX(Bemenet!$D$2:$D$301,$M5071),"")</f>
        <v/>
      </c>
      <c r="F5071" s="5" t="str">
        <f t="shared" si="711"/>
        <v/>
      </c>
      <c r="G5071" s="5" t="str">
        <f t="shared" si="712"/>
        <v/>
      </c>
      <c r="H5071" s="9" t="str">
        <f t="shared" si="713"/>
        <v/>
      </c>
      <c r="I5071" s="5" t="str">
        <f t="shared" si="714"/>
        <v/>
      </c>
      <c r="J5071" s="5" t="str">
        <f>IF(OR($L5071="",NOT(COUNTIFS($L$2:$L5071,$L5071)=1)),"",SUMIFS($G:$G,$L:$L,$L5071))</f>
        <v/>
      </c>
      <c r="K5071" s="5" t="str">
        <f>IF(OR($L5071="",NOT(COUNTIFS($L$2:$L5071,$L5071)=1)),"",SUMIFS($I:$I,$L:$L,$L5071))</f>
        <v/>
      </c>
      <c r="L5071" s="6" t="str">
        <f t="shared" si="715"/>
        <v/>
      </c>
      <c r="M5071" s="6">
        <f t="shared" si="716"/>
        <v>203</v>
      </c>
      <c r="N5071" s="6">
        <f t="shared" si="717"/>
        <v>21</v>
      </c>
      <c r="O5071" s="9" t="str">
        <f>IF(AND($B5071&lt;&gt;"",$C5071&lt;&gt;"",$B5071&lt;=$C5071),INDEX(Szabalyok!$C:$C,$N5071),"")</f>
        <v/>
      </c>
      <c r="P5071">
        <f t="shared" si="719"/>
        <v>0</v>
      </c>
    </row>
    <row r="5072" spans="1:16" x14ac:dyDescent="0.35">
      <c r="A5072">
        <f t="shared" si="718"/>
        <v>0</v>
      </c>
      <c r="B5072" s="4" t="str">
        <f>IF($M5072&gt;300,"",IF(OR(INDEX(Bemenet!$E$2:$E$301,$M5072)="",INDEX(Bemenet!$F$2:$F$301,$M5072)=""),"",MAX(INDEX(Bemenet!$E$2:$E$301,$M5072),INDEX(Szabalyok!$A:$A,$N5072))))</f>
        <v/>
      </c>
      <c r="C5072" s="4" t="str">
        <f>IF($B5072="","",MIN(INDEX(Bemenet!$F$2:$F$301,$M5072),INDEX(Szabalyok!$B:$B,$N5072)))</f>
        <v/>
      </c>
      <c r="D5072" s="5" t="str">
        <f>IF(AND($B5072&lt;&gt;"",$C5072&lt;&gt;"",$B5072&lt;=$C5072),INDEX(Bemenet!$G$2:$G$301,$M5072),"")</f>
        <v/>
      </c>
      <c r="E5072" s="6" t="str">
        <f>IF(AND($B5072&lt;&gt;"",$C5072&lt;&gt;"",$B5072&lt;=$C5072),INDEX(Bemenet!$D$2:$D$301,$M5072),"")</f>
        <v/>
      </c>
      <c r="F5072" s="5" t="str">
        <f t="shared" si="711"/>
        <v/>
      </c>
      <c r="G5072" s="5" t="str">
        <f t="shared" si="712"/>
        <v/>
      </c>
      <c r="H5072" s="9" t="str">
        <f t="shared" si="713"/>
        <v/>
      </c>
      <c r="I5072" s="5" t="str">
        <f t="shared" si="714"/>
        <v/>
      </c>
      <c r="J5072" s="5" t="str">
        <f>IF(OR($L5072="",NOT(COUNTIFS($L$2:$L5072,$L5072)=1)),"",SUMIFS($G:$G,$L:$L,$L5072))</f>
        <v/>
      </c>
      <c r="K5072" s="5" t="str">
        <f>IF(OR($L5072="",NOT(COUNTIFS($L$2:$L5072,$L5072)=1)),"",SUMIFS($I:$I,$L:$L,$L5072))</f>
        <v/>
      </c>
      <c r="L5072" s="6" t="str">
        <f t="shared" si="715"/>
        <v/>
      </c>
      <c r="M5072" s="6">
        <f t="shared" si="716"/>
        <v>203</v>
      </c>
      <c r="N5072" s="6">
        <f t="shared" si="717"/>
        <v>22</v>
      </c>
      <c r="O5072" s="9" t="str">
        <f>IF(AND($B5072&lt;&gt;"",$C5072&lt;&gt;"",$B5072&lt;=$C5072),INDEX(Szabalyok!$C:$C,$N5072),"")</f>
        <v/>
      </c>
      <c r="P5072">
        <f t="shared" si="719"/>
        <v>0</v>
      </c>
    </row>
    <row r="5073" spans="1:16" x14ac:dyDescent="0.35">
      <c r="A5073">
        <f t="shared" si="718"/>
        <v>0</v>
      </c>
      <c r="B5073" s="4" t="str">
        <f>IF($M5073&gt;300,"",IF(OR(INDEX(Bemenet!$E$2:$E$301,$M5073)="",INDEX(Bemenet!$F$2:$F$301,$M5073)=""),"",MAX(INDEX(Bemenet!$E$2:$E$301,$M5073),INDEX(Szabalyok!$A:$A,$N5073))))</f>
        <v/>
      </c>
      <c r="C5073" s="4" t="str">
        <f>IF($B5073="","",MIN(INDEX(Bemenet!$F$2:$F$301,$M5073),INDEX(Szabalyok!$B:$B,$N5073)))</f>
        <v/>
      </c>
      <c r="D5073" s="5" t="str">
        <f>IF(AND($B5073&lt;&gt;"",$C5073&lt;&gt;"",$B5073&lt;=$C5073),INDEX(Bemenet!$G$2:$G$301,$M5073),"")</f>
        <v/>
      </c>
      <c r="E5073" s="6" t="str">
        <f>IF(AND($B5073&lt;&gt;"",$C5073&lt;&gt;"",$B5073&lt;=$C5073),INDEX(Bemenet!$D$2:$D$301,$M5073),"")</f>
        <v/>
      </c>
      <c r="F5073" s="5" t="str">
        <f t="shared" si="711"/>
        <v/>
      </c>
      <c r="G5073" s="5" t="str">
        <f t="shared" si="712"/>
        <v/>
      </c>
      <c r="H5073" s="9" t="str">
        <f t="shared" si="713"/>
        <v/>
      </c>
      <c r="I5073" s="5" t="str">
        <f t="shared" si="714"/>
        <v/>
      </c>
      <c r="J5073" s="5" t="str">
        <f>IF(OR($L5073="",NOT(COUNTIFS($L$2:$L5073,$L5073)=1)),"",SUMIFS($G:$G,$L:$L,$L5073))</f>
        <v/>
      </c>
      <c r="K5073" s="5" t="str">
        <f>IF(OR($L5073="",NOT(COUNTIFS($L$2:$L5073,$L5073)=1)),"",SUMIFS($I:$I,$L:$L,$L5073))</f>
        <v/>
      </c>
      <c r="L5073" s="6" t="str">
        <f t="shared" si="715"/>
        <v/>
      </c>
      <c r="M5073" s="6">
        <f t="shared" si="716"/>
        <v>203</v>
      </c>
      <c r="N5073" s="6">
        <f t="shared" si="717"/>
        <v>23</v>
      </c>
      <c r="O5073" s="9" t="str">
        <f>IF(AND($B5073&lt;&gt;"",$C5073&lt;&gt;"",$B5073&lt;=$C5073),INDEX(Szabalyok!$C:$C,$N5073),"")</f>
        <v/>
      </c>
      <c r="P5073">
        <f t="shared" si="719"/>
        <v>0</v>
      </c>
    </row>
    <row r="5074" spans="1:16" x14ac:dyDescent="0.35">
      <c r="A5074">
        <f t="shared" si="718"/>
        <v>0</v>
      </c>
      <c r="B5074" s="4" t="str">
        <f>IF($M5074&gt;300,"",IF(OR(INDEX(Bemenet!$E$2:$E$301,$M5074)="",INDEX(Bemenet!$F$2:$F$301,$M5074)=""),"",MAX(INDEX(Bemenet!$E$2:$E$301,$M5074),INDEX(Szabalyok!$A:$A,$N5074))))</f>
        <v/>
      </c>
      <c r="C5074" s="4" t="str">
        <f>IF($B5074="","",MIN(INDEX(Bemenet!$F$2:$F$301,$M5074),INDEX(Szabalyok!$B:$B,$N5074)))</f>
        <v/>
      </c>
      <c r="D5074" s="5" t="str">
        <f>IF(AND($B5074&lt;&gt;"",$C5074&lt;&gt;"",$B5074&lt;=$C5074),INDEX(Bemenet!$G$2:$G$301,$M5074),"")</f>
        <v/>
      </c>
      <c r="E5074" s="6" t="str">
        <f>IF(AND($B5074&lt;&gt;"",$C5074&lt;&gt;"",$B5074&lt;=$C5074),INDEX(Bemenet!$D$2:$D$301,$M5074),"")</f>
        <v/>
      </c>
      <c r="F5074" s="5" t="str">
        <f t="shared" si="711"/>
        <v/>
      </c>
      <c r="G5074" s="5" t="str">
        <f t="shared" si="712"/>
        <v/>
      </c>
      <c r="H5074" s="9" t="str">
        <f t="shared" si="713"/>
        <v/>
      </c>
      <c r="I5074" s="5" t="str">
        <f t="shared" si="714"/>
        <v/>
      </c>
      <c r="J5074" s="5" t="str">
        <f>IF(OR($L5074="",NOT(COUNTIFS($L$2:$L5074,$L5074)=1)),"",SUMIFS($G:$G,$L:$L,$L5074))</f>
        <v/>
      </c>
      <c r="K5074" s="5" t="str">
        <f>IF(OR($L5074="",NOT(COUNTIFS($L$2:$L5074,$L5074)=1)),"",SUMIFS($I:$I,$L:$L,$L5074))</f>
        <v/>
      </c>
      <c r="L5074" s="6" t="str">
        <f t="shared" si="715"/>
        <v/>
      </c>
      <c r="M5074" s="6">
        <f t="shared" si="716"/>
        <v>203</v>
      </c>
      <c r="N5074" s="6">
        <f t="shared" si="717"/>
        <v>24</v>
      </c>
      <c r="O5074" s="9" t="str">
        <f>IF(AND($B5074&lt;&gt;"",$C5074&lt;&gt;"",$B5074&lt;=$C5074),INDEX(Szabalyok!$C:$C,$N5074),"")</f>
        <v/>
      </c>
      <c r="P5074">
        <f t="shared" si="719"/>
        <v>0</v>
      </c>
    </row>
    <row r="5075" spans="1:16" x14ac:dyDescent="0.35">
      <c r="A5075">
        <f t="shared" si="718"/>
        <v>0</v>
      </c>
      <c r="B5075" s="4" t="str">
        <f>IF($M5075&gt;300,"",IF(OR(INDEX(Bemenet!$E$2:$E$301,$M5075)="",INDEX(Bemenet!$F$2:$F$301,$M5075)=""),"",MAX(INDEX(Bemenet!$E$2:$E$301,$M5075),INDEX(Szabalyok!$A:$A,$N5075))))</f>
        <v/>
      </c>
      <c r="C5075" s="4" t="str">
        <f>IF($B5075="","",MIN(INDEX(Bemenet!$F$2:$F$301,$M5075),INDEX(Szabalyok!$B:$B,$N5075)))</f>
        <v/>
      </c>
      <c r="D5075" s="5" t="str">
        <f>IF(AND($B5075&lt;&gt;"",$C5075&lt;&gt;"",$B5075&lt;=$C5075),INDEX(Bemenet!$G$2:$G$301,$M5075),"")</f>
        <v/>
      </c>
      <c r="E5075" s="6" t="str">
        <f>IF(AND($B5075&lt;&gt;"",$C5075&lt;&gt;"",$B5075&lt;=$C5075),INDEX(Bemenet!$D$2:$D$301,$M5075),"")</f>
        <v/>
      </c>
      <c r="F5075" s="5" t="str">
        <f t="shared" si="711"/>
        <v/>
      </c>
      <c r="G5075" s="5" t="str">
        <f t="shared" si="712"/>
        <v/>
      </c>
      <c r="H5075" s="9" t="str">
        <f t="shared" si="713"/>
        <v/>
      </c>
      <c r="I5075" s="5" t="str">
        <f t="shared" si="714"/>
        <v/>
      </c>
      <c r="J5075" s="5" t="str">
        <f>IF(OR($L5075="",NOT(COUNTIFS($L$2:$L5075,$L5075)=1)),"",SUMIFS($G:$G,$L:$L,$L5075))</f>
        <v/>
      </c>
      <c r="K5075" s="5" t="str">
        <f>IF(OR($L5075="",NOT(COUNTIFS($L$2:$L5075,$L5075)=1)),"",SUMIFS($I:$I,$L:$L,$L5075))</f>
        <v/>
      </c>
      <c r="L5075" s="6" t="str">
        <f t="shared" si="715"/>
        <v/>
      </c>
      <c r="M5075" s="6">
        <f t="shared" si="716"/>
        <v>203</v>
      </c>
      <c r="N5075" s="6">
        <f t="shared" si="717"/>
        <v>25</v>
      </c>
      <c r="O5075" s="9" t="str">
        <f>IF(AND($B5075&lt;&gt;"",$C5075&lt;&gt;"",$B5075&lt;=$C5075),INDEX(Szabalyok!$C:$C,$N5075),"")</f>
        <v/>
      </c>
      <c r="P5075">
        <f t="shared" si="719"/>
        <v>0</v>
      </c>
    </row>
    <row r="5076" spans="1:16" x14ac:dyDescent="0.35">
      <c r="A5076">
        <f t="shared" si="718"/>
        <v>0</v>
      </c>
      <c r="B5076" s="4" t="str">
        <f>IF($M5076&gt;300,"",IF(OR(INDEX(Bemenet!$E$2:$E$301,$M5076)="",INDEX(Bemenet!$F$2:$F$301,$M5076)=""),"",MAX(INDEX(Bemenet!$E$2:$E$301,$M5076),INDEX(Szabalyok!$A:$A,$N5076))))</f>
        <v/>
      </c>
      <c r="C5076" s="4" t="str">
        <f>IF($B5076="","",MIN(INDEX(Bemenet!$F$2:$F$301,$M5076),INDEX(Szabalyok!$B:$B,$N5076)))</f>
        <v/>
      </c>
      <c r="D5076" s="5" t="str">
        <f>IF(AND($B5076&lt;&gt;"",$C5076&lt;&gt;"",$B5076&lt;=$C5076),INDEX(Bemenet!$G$2:$G$301,$M5076),"")</f>
        <v/>
      </c>
      <c r="E5076" s="6" t="str">
        <f>IF(AND($B5076&lt;&gt;"",$C5076&lt;&gt;"",$B5076&lt;=$C5076),INDEX(Bemenet!$D$2:$D$301,$M5076),"")</f>
        <v/>
      </c>
      <c r="F5076" s="5" t="str">
        <f t="shared" si="711"/>
        <v/>
      </c>
      <c r="G5076" s="5" t="str">
        <f t="shared" si="712"/>
        <v/>
      </c>
      <c r="H5076" s="9" t="str">
        <f t="shared" si="713"/>
        <v/>
      </c>
      <c r="I5076" s="5" t="str">
        <f t="shared" si="714"/>
        <v/>
      </c>
      <c r="J5076" s="5" t="str">
        <f>IF(OR($L5076="",NOT(COUNTIFS($L$2:$L5076,$L5076)=1)),"",SUMIFS($G:$G,$L:$L,$L5076))</f>
        <v/>
      </c>
      <c r="K5076" s="5" t="str">
        <f>IF(OR($L5076="",NOT(COUNTIFS($L$2:$L5076,$L5076)=1)),"",SUMIFS($I:$I,$L:$L,$L5076))</f>
        <v/>
      </c>
      <c r="L5076" s="6" t="str">
        <f t="shared" si="715"/>
        <v/>
      </c>
      <c r="M5076" s="6">
        <f t="shared" si="716"/>
        <v>203</v>
      </c>
      <c r="N5076" s="6">
        <f t="shared" si="717"/>
        <v>26</v>
      </c>
      <c r="O5076" s="9" t="str">
        <f>IF(AND($B5076&lt;&gt;"",$C5076&lt;&gt;"",$B5076&lt;=$C5076),INDEX(Szabalyok!$C:$C,$N5076),"")</f>
        <v/>
      </c>
      <c r="P5076">
        <f t="shared" si="719"/>
        <v>0</v>
      </c>
    </row>
    <row r="5077" spans="1:16" x14ac:dyDescent="0.35">
      <c r="A5077">
        <f t="shared" si="718"/>
        <v>0</v>
      </c>
      <c r="B5077" s="4" t="str">
        <f>IF($M5077&gt;300,"",IF(OR(INDEX(Bemenet!$E$2:$E$301,$M5077)="",INDEX(Bemenet!$F$2:$F$301,$M5077)=""),"",MAX(INDEX(Bemenet!$E$2:$E$301,$M5077),INDEX(Szabalyok!$A:$A,$N5077))))</f>
        <v/>
      </c>
      <c r="C5077" s="4" t="str">
        <f>IF($B5077="","",MIN(INDEX(Bemenet!$F$2:$F$301,$M5077),INDEX(Szabalyok!$B:$B,$N5077)))</f>
        <v/>
      </c>
      <c r="D5077" s="5" t="str">
        <f>IF(AND($B5077&lt;&gt;"",$C5077&lt;&gt;"",$B5077&lt;=$C5077),INDEX(Bemenet!$G$2:$G$301,$M5077),"")</f>
        <v/>
      </c>
      <c r="E5077" s="6" t="str">
        <f>IF(AND($B5077&lt;&gt;"",$C5077&lt;&gt;"",$B5077&lt;=$C5077),INDEX(Bemenet!$D$2:$D$301,$M5077),"")</f>
        <v/>
      </c>
      <c r="F5077" s="5" t="str">
        <f t="shared" si="711"/>
        <v/>
      </c>
      <c r="G5077" s="5" t="str">
        <f t="shared" si="712"/>
        <v/>
      </c>
      <c r="H5077" s="9" t="str">
        <f t="shared" si="713"/>
        <v/>
      </c>
      <c r="I5077" s="5" t="str">
        <f t="shared" si="714"/>
        <v/>
      </c>
      <c r="J5077" s="5" t="str">
        <f>IF(OR($L5077="",NOT(COUNTIFS($L$2:$L5077,$L5077)=1)),"",SUMIFS($G:$G,$L:$L,$L5077))</f>
        <v/>
      </c>
      <c r="K5077" s="5" t="str">
        <f>IF(OR($L5077="",NOT(COUNTIFS($L$2:$L5077,$L5077)=1)),"",SUMIFS($I:$I,$L:$L,$L5077))</f>
        <v/>
      </c>
      <c r="L5077" s="6" t="str">
        <f t="shared" si="715"/>
        <v/>
      </c>
      <c r="M5077" s="6">
        <f t="shared" si="716"/>
        <v>204</v>
      </c>
      <c r="N5077" s="6">
        <f t="shared" si="717"/>
        <v>2</v>
      </c>
      <c r="O5077" s="9" t="str">
        <f>IF(AND($B5077&lt;&gt;"",$C5077&lt;&gt;"",$B5077&lt;=$C5077),INDEX(Szabalyok!$C:$C,$N5077),"")</f>
        <v/>
      </c>
      <c r="P5077">
        <f t="shared" si="719"/>
        <v>0</v>
      </c>
    </row>
    <row r="5078" spans="1:16" x14ac:dyDescent="0.35">
      <c r="A5078">
        <f t="shared" si="718"/>
        <v>0</v>
      </c>
      <c r="B5078" s="4" t="str">
        <f>IF($M5078&gt;300,"",IF(OR(INDEX(Bemenet!$E$2:$E$301,$M5078)="",INDEX(Bemenet!$F$2:$F$301,$M5078)=""),"",MAX(INDEX(Bemenet!$E$2:$E$301,$M5078),INDEX(Szabalyok!$A:$A,$N5078))))</f>
        <v/>
      </c>
      <c r="C5078" s="4" t="str">
        <f>IF($B5078="","",MIN(INDEX(Bemenet!$F$2:$F$301,$M5078),INDEX(Szabalyok!$B:$B,$N5078)))</f>
        <v/>
      </c>
      <c r="D5078" s="5" t="str">
        <f>IF(AND($B5078&lt;&gt;"",$C5078&lt;&gt;"",$B5078&lt;=$C5078),INDEX(Bemenet!$G$2:$G$301,$M5078),"")</f>
        <v/>
      </c>
      <c r="E5078" s="6" t="str">
        <f>IF(AND($B5078&lt;&gt;"",$C5078&lt;&gt;"",$B5078&lt;=$C5078),INDEX(Bemenet!$D$2:$D$301,$M5078),"")</f>
        <v/>
      </c>
      <c r="F5078" s="5" t="str">
        <f t="shared" si="711"/>
        <v/>
      </c>
      <c r="G5078" s="5" t="str">
        <f t="shared" si="712"/>
        <v/>
      </c>
      <c r="H5078" s="9" t="str">
        <f t="shared" si="713"/>
        <v/>
      </c>
      <c r="I5078" s="5" t="str">
        <f t="shared" si="714"/>
        <v/>
      </c>
      <c r="J5078" s="5" t="str">
        <f>IF(OR($L5078="",NOT(COUNTIFS($L$2:$L5078,$L5078)=1)),"",SUMIFS($G:$G,$L:$L,$L5078))</f>
        <v/>
      </c>
      <c r="K5078" s="5" t="str">
        <f>IF(OR($L5078="",NOT(COUNTIFS($L$2:$L5078,$L5078)=1)),"",SUMIFS($I:$I,$L:$L,$L5078))</f>
        <v/>
      </c>
      <c r="L5078" s="6" t="str">
        <f t="shared" si="715"/>
        <v/>
      </c>
      <c r="M5078" s="6">
        <f t="shared" si="716"/>
        <v>204</v>
      </c>
      <c r="N5078" s="6">
        <f t="shared" si="717"/>
        <v>3</v>
      </c>
      <c r="O5078" s="9" t="str">
        <f>IF(AND($B5078&lt;&gt;"",$C5078&lt;&gt;"",$B5078&lt;=$C5078),INDEX(Szabalyok!$C:$C,$N5078),"")</f>
        <v/>
      </c>
      <c r="P5078">
        <f t="shared" si="719"/>
        <v>0</v>
      </c>
    </row>
    <row r="5079" spans="1:16" x14ac:dyDescent="0.35">
      <c r="A5079">
        <f t="shared" si="718"/>
        <v>0</v>
      </c>
      <c r="B5079" s="4" t="str">
        <f>IF($M5079&gt;300,"",IF(OR(INDEX(Bemenet!$E$2:$E$301,$M5079)="",INDEX(Bemenet!$F$2:$F$301,$M5079)=""),"",MAX(INDEX(Bemenet!$E$2:$E$301,$M5079),INDEX(Szabalyok!$A:$A,$N5079))))</f>
        <v/>
      </c>
      <c r="C5079" s="4" t="str">
        <f>IF($B5079="","",MIN(INDEX(Bemenet!$F$2:$F$301,$M5079),INDEX(Szabalyok!$B:$B,$N5079)))</f>
        <v/>
      </c>
      <c r="D5079" s="5" t="str">
        <f>IF(AND($B5079&lt;&gt;"",$C5079&lt;&gt;"",$B5079&lt;=$C5079),INDEX(Bemenet!$G$2:$G$301,$M5079),"")</f>
        <v/>
      </c>
      <c r="E5079" s="6" t="str">
        <f>IF(AND($B5079&lt;&gt;"",$C5079&lt;&gt;"",$B5079&lt;=$C5079),INDEX(Bemenet!$D$2:$D$301,$M5079),"")</f>
        <v/>
      </c>
      <c r="F5079" s="5" t="str">
        <f t="shared" si="711"/>
        <v/>
      </c>
      <c r="G5079" s="5" t="str">
        <f t="shared" si="712"/>
        <v/>
      </c>
      <c r="H5079" s="9" t="str">
        <f t="shared" si="713"/>
        <v/>
      </c>
      <c r="I5079" s="5" t="str">
        <f t="shared" si="714"/>
        <v/>
      </c>
      <c r="J5079" s="5" t="str">
        <f>IF(OR($L5079="",NOT(COUNTIFS($L$2:$L5079,$L5079)=1)),"",SUMIFS($G:$G,$L:$L,$L5079))</f>
        <v/>
      </c>
      <c r="K5079" s="5" t="str">
        <f>IF(OR($L5079="",NOT(COUNTIFS($L$2:$L5079,$L5079)=1)),"",SUMIFS($I:$I,$L:$L,$L5079))</f>
        <v/>
      </c>
      <c r="L5079" s="6" t="str">
        <f t="shared" si="715"/>
        <v/>
      </c>
      <c r="M5079" s="6">
        <f t="shared" si="716"/>
        <v>204</v>
      </c>
      <c r="N5079" s="6">
        <f t="shared" si="717"/>
        <v>4</v>
      </c>
      <c r="O5079" s="9" t="str">
        <f>IF(AND($B5079&lt;&gt;"",$C5079&lt;&gt;"",$B5079&lt;=$C5079),INDEX(Szabalyok!$C:$C,$N5079),"")</f>
        <v/>
      </c>
      <c r="P5079">
        <f t="shared" si="719"/>
        <v>0</v>
      </c>
    </row>
    <row r="5080" spans="1:16" x14ac:dyDescent="0.35">
      <c r="A5080">
        <f t="shared" si="718"/>
        <v>0</v>
      </c>
      <c r="B5080" s="4" t="str">
        <f>IF($M5080&gt;300,"",IF(OR(INDEX(Bemenet!$E$2:$E$301,$M5080)="",INDEX(Bemenet!$F$2:$F$301,$M5080)=""),"",MAX(INDEX(Bemenet!$E$2:$E$301,$M5080),INDEX(Szabalyok!$A:$A,$N5080))))</f>
        <v/>
      </c>
      <c r="C5080" s="4" t="str">
        <f>IF($B5080="","",MIN(INDEX(Bemenet!$F$2:$F$301,$M5080),INDEX(Szabalyok!$B:$B,$N5080)))</f>
        <v/>
      </c>
      <c r="D5080" s="5" t="str">
        <f>IF(AND($B5080&lt;&gt;"",$C5080&lt;&gt;"",$B5080&lt;=$C5080),INDEX(Bemenet!$G$2:$G$301,$M5080),"")</f>
        <v/>
      </c>
      <c r="E5080" s="6" t="str">
        <f>IF(AND($B5080&lt;&gt;"",$C5080&lt;&gt;"",$B5080&lt;=$C5080),INDEX(Bemenet!$D$2:$D$301,$M5080),"")</f>
        <v/>
      </c>
      <c r="F5080" s="5" t="str">
        <f t="shared" si="711"/>
        <v/>
      </c>
      <c r="G5080" s="5" t="str">
        <f t="shared" si="712"/>
        <v/>
      </c>
      <c r="H5080" s="9" t="str">
        <f t="shared" si="713"/>
        <v/>
      </c>
      <c r="I5080" s="5" t="str">
        <f t="shared" si="714"/>
        <v/>
      </c>
      <c r="J5080" s="5" t="str">
        <f>IF(OR($L5080="",NOT(COUNTIFS($L$2:$L5080,$L5080)=1)),"",SUMIFS($G:$G,$L:$L,$L5080))</f>
        <v/>
      </c>
      <c r="K5080" s="5" t="str">
        <f>IF(OR($L5080="",NOT(COUNTIFS($L$2:$L5080,$L5080)=1)),"",SUMIFS($I:$I,$L:$L,$L5080))</f>
        <v/>
      </c>
      <c r="L5080" s="6" t="str">
        <f t="shared" si="715"/>
        <v/>
      </c>
      <c r="M5080" s="6">
        <f t="shared" si="716"/>
        <v>204</v>
      </c>
      <c r="N5080" s="6">
        <f t="shared" si="717"/>
        <v>5</v>
      </c>
      <c r="O5080" s="9" t="str">
        <f>IF(AND($B5080&lt;&gt;"",$C5080&lt;&gt;"",$B5080&lt;=$C5080),INDEX(Szabalyok!$C:$C,$N5080),"")</f>
        <v/>
      </c>
      <c r="P5080">
        <f t="shared" si="719"/>
        <v>0</v>
      </c>
    </row>
    <row r="5081" spans="1:16" x14ac:dyDescent="0.35">
      <c r="A5081">
        <f t="shared" si="718"/>
        <v>0</v>
      </c>
      <c r="B5081" s="4" t="str">
        <f>IF($M5081&gt;300,"",IF(OR(INDEX(Bemenet!$E$2:$E$301,$M5081)="",INDEX(Bemenet!$F$2:$F$301,$M5081)=""),"",MAX(INDEX(Bemenet!$E$2:$E$301,$M5081),INDEX(Szabalyok!$A:$A,$N5081))))</f>
        <v/>
      </c>
      <c r="C5081" s="4" t="str">
        <f>IF($B5081="","",MIN(INDEX(Bemenet!$F$2:$F$301,$M5081),INDEX(Szabalyok!$B:$B,$N5081)))</f>
        <v/>
      </c>
      <c r="D5081" s="5" t="str">
        <f>IF(AND($B5081&lt;&gt;"",$C5081&lt;&gt;"",$B5081&lt;=$C5081),INDEX(Bemenet!$G$2:$G$301,$M5081),"")</f>
        <v/>
      </c>
      <c r="E5081" s="6" t="str">
        <f>IF(AND($B5081&lt;&gt;"",$C5081&lt;&gt;"",$B5081&lt;=$C5081),INDEX(Bemenet!$D$2:$D$301,$M5081),"")</f>
        <v/>
      </c>
      <c r="F5081" s="5" t="str">
        <f t="shared" si="711"/>
        <v/>
      </c>
      <c r="G5081" s="5" t="str">
        <f t="shared" si="712"/>
        <v/>
      </c>
      <c r="H5081" s="9" t="str">
        <f t="shared" si="713"/>
        <v/>
      </c>
      <c r="I5081" s="5" t="str">
        <f t="shared" si="714"/>
        <v/>
      </c>
      <c r="J5081" s="5" t="str">
        <f>IF(OR($L5081="",NOT(COUNTIFS($L$2:$L5081,$L5081)=1)),"",SUMIFS($G:$G,$L:$L,$L5081))</f>
        <v/>
      </c>
      <c r="K5081" s="5" t="str">
        <f>IF(OR($L5081="",NOT(COUNTIFS($L$2:$L5081,$L5081)=1)),"",SUMIFS($I:$I,$L:$L,$L5081))</f>
        <v/>
      </c>
      <c r="L5081" s="6" t="str">
        <f t="shared" si="715"/>
        <v/>
      </c>
      <c r="M5081" s="6">
        <f t="shared" si="716"/>
        <v>204</v>
      </c>
      <c r="N5081" s="6">
        <f t="shared" si="717"/>
        <v>6</v>
      </c>
      <c r="O5081" s="9" t="str">
        <f>IF(AND($B5081&lt;&gt;"",$C5081&lt;&gt;"",$B5081&lt;=$C5081),INDEX(Szabalyok!$C:$C,$N5081),"")</f>
        <v/>
      </c>
      <c r="P5081">
        <f t="shared" si="719"/>
        <v>0</v>
      </c>
    </row>
    <row r="5082" spans="1:16" x14ac:dyDescent="0.35">
      <c r="A5082">
        <f t="shared" si="718"/>
        <v>0</v>
      </c>
      <c r="B5082" s="4" t="str">
        <f>IF($M5082&gt;300,"",IF(OR(INDEX(Bemenet!$E$2:$E$301,$M5082)="",INDEX(Bemenet!$F$2:$F$301,$M5082)=""),"",MAX(INDEX(Bemenet!$E$2:$E$301,$M5082),INDEX(Szabalyok!$A:$A,$N5082))))</f>
        <v/>
      </c>
      <c r="C5082" s="4" t="str">
        <f>IF($B5082="","",MIN(INDEX(Bemenet!$F$2:$F$301,$M5082),INDEX(Szabalyok!$B:$B,$N5082)))</f>
        <v/>
      </c>
      <c r="D5082" s="5" t="str">
        <f>IF(AND($B5082&lt;&gt;"",$C5082&lt;&gt;"",$B5082&lt;=$C5082),INDEX(Bemenet!$G$2:$G$301,$M5082),"")</f>
        <v/>
      </c>
      <c r="E5082" s="6" t="str">
        <f>IF(AND($B5082&lt;&gt;"",$C5082&lt;&gt;"",$B5082&lt;=$C5082),INDEX(Bemenet!$D$2:$D$301,$M5082),"")</f>
        <v/>
      </c>
      <c r="F5082" s="5" t="str">
        <f t="shared" si="711"/>
        <v/>
      </c>
      <c r="G5082" s="5" t="str">
        <f t="shared" si="712"/>
        <v/>
      </c>
      <c r="H5082" s="9" t="str">
        <f t="shared" si="713"/>
        <v/>
      </c>
      <c r="I5082" s="5" t="str">
        <f t="shared" si="714"/>
        <v/>
      </c>
      <c r="J5082" s="5" t="str">
        <f>IF(OR($L5082="",NOT(COUNTIFS($L$2:$L5082,$L5082)=1)),"",SUMIFS($G:$G,$L:$L,$L5082))</f>
        <v/>
      </c>
      <c r="K5082" s="5" t="str">
        <f>IF(OR($L5082="",NOT(COUNTIFS($L$2:$L5082,$L5082)=1)),"",SUMIFS($I:$I,$L:$L,$L5082))</f>
        <v/>
      </c>
      <c r="L5082" s="6" t="str">
        <f t="shared" si="715"/>
        <v/>
      </c>
      <c r="M5082" s="6">
        <f t="shared" si="716"/>
        <v>204</v>
      </c>
      <c r="N5082" s="6">
        <f t="shared" si="717"/>
        <v>7</v>
      </c>
      <c r="O5082" s="9" t="str">
        <f>IF(AND($B5082&lt;&gt;"",$C5082&lt;&gt;"",$B5082&lt;=$C5082),INDEX(Szabalyok!$C:$C,$N5082),"")</f>
        <v/>
      </c>
      <c r="P5082">
        <f t="shared" si="719"/>
        <v>0</v>
      </c>
    </row>
    <row r="5083" spans="1:16" x14ac:dyDescent="0.35">
      <c r="A5083">
        <f t="shared" si="718"/>
        <v>0</v>
      </c>
      <c r="B5083" s="4" t="str">
        <f>IF($M5083&gt;300,"",IF(OR(INDEX(Bemenet!$E$2:$E$301,$M5083)="",INDEX(Bemenet!$F$2:$F$301,$M5083)=""),"",MAX(INDEX(Bemenet!$E$2:$E$301,$M5083),INDEX(Szabalyok!$A:$A,$N5083))))</f>
        <v/>
      </c>
      <c r="C5083" s="4" t="str">
        <f>IF($B5083="","",MIN(INDEX(Bemenet!$F$2:$F$301,$M5083),INDEX(Szabalyok!$B:$B,$N5083)))</f>
        <v/>
      </c>
      <c r="D5083" s="5" t="str">
        <f>IF(AND($B5083&lt;&gt;"",$C5083&lt;&gt;"",$B5083&lt;=$C5083),INDEX(Bemenet!$G$2:$G$301,$M5083),"")</f>
        <v/>
      </c>
      <c r="E5083" s="6" t="str">
        <f>IF(AND($B5083&lt;&gt;"",$C5083&lt;&gt;"",$B5083&lt;=$C5083),INDEX(Bemenet!$D$2:$D$301,$M5083),"")</f>
        <v/>
      </c>
      <c r="F5083" s="5" t="str">
        <f t="shared" si="711"/>
        <v/>
      </c>
      <c r="G5083" s="5" t="str">
        <f t="shared" si="712"/>
        <v/>
      </c>
      <c r="H5083" s="9" t="str">
        <f t="shared" si="713"/>
        <v/>
      </c>
      <c r="I5083" s="5" t="str">
        <f t="shared" si="714"/>
        <v/>
      </c>
      <c r="J5083" s="5" t="str">
        <f>IF(OR($L5083="",NOT(COUNTIFS($L$2:$L5083,$L5083)=1)),"",SUMIFS($G:$G,$L:$L,$L5083))</f>
        <v/>
      </c>
      <c r="K5083" s="5" t="str">
        <f>IF(OR($L5083="",NOT(COUNTIFS($L$2:$L5083,$L5083)=1)),"",SUMIFS($I:$I,$L:$L,$L5083))</f>
        <v/>
      </c>
      <c r="L5083" s="6" t="str">
        <f t="shared" si="715"/>
        <v/>
      </c>
      <c r="M5083" s="6">
        <f t="shared" si="716"/>
        <v>204</v>
      </c>
      <c r="N5083" s="6">
        <f t="shared" si="717"/>
        <v>8</v>
      </c>
      <c r="O5083" s="9" t="str">
        <f>IF(AND($B5083&lt;&gt;"",$C5083&lt;&gt;"",$B5083&lt;=$C5083),INDEX(Szabalyok!$C:$C,$N5083),"")</f>
        <v/>
      </c>
      <c r="P5083">
        <f t="shared" si="719"/>
        <v>0</v>
      </c>
    </row>
    <row r="5084" spans="1:16" x14ac:dyDescent="0.35">
      <c r="A5084">
        <f t="shared" si="718"/>
        <v>0</v>
      </c>
      <c r="B5084" s="4" t="str">
        <f>IF($M5084&gt;300,"",IF(OR(INDEX(Bemenet!$E$2:$E$301,$M5084)="",INDEX(Bemenet!$F$2:$F$301,$M5084)=""),"",MAX(INDEX(Bemenet!$E$2:$E$301,$M5084),INDEX(Szabalyok!$A:$A,$N5084))))</f>
        <v/>
      </c>
      <c r="C5084" s="4" t="str">
        <f>IF($B5084="","",MIN(INDEX(Bemenet!$F$2:$F$301,$M5084),INDEX(Szabalyok!$B:$B,$N5084)))</f>
        <v/>
      </c>
      <c r="D5084" s="5" t="str">
        <f>IF(AND($B5084&lt;&gt;"",$C5084&lt;&gt;"",$B5084&lt;=$C5084),INDEX(Bemenet!$G$2:$G$301,$M5084),"")</f>
        <v/>
      </c>
      <c r="E5084" s="6" t="str">
        <f>IF(AND($B5084&lt;&gt;"",$C5084&lt;&gt;"",$B5084&lt;=$C5084),INDEX(Bemenet!$D$2:$D$301,$M5084),"")</f>
        <v/>
      </c>
      <c r="F5084" s="5" t="str">
        <f t="shared" si="711"/>
        <v/>
      </c>
      <c r="G5084" s="5" t="str">
        <f t="shared" si="712"/>
        <v/>
      </c>
      <c r="H5084" s="9" t="str">
        <f t="shared" si="713"/>
        <v/>
      </c>
      <c r="I5084" s="5" t="str">
        <f t="shared" si="714"/>
        <v/>
      </c>
      <c r="J5084" s="5" t="str">
        <f>IF(OR($L5084="",NOT(COUNTIFS($L$2:$L5084,$L5084)=1)),"",SUMIFS($G:$G,$L:$L,$L5084))</f>
        <v/>
      </c>
      <c r="K5084" s="5" t="str">
        <f>IF(OR($L5084="",NOT(COUNTIFS($L$2:$L5084,$L5084)=1)),"",SUMIFS($I:$I,$L:$L,$L5084))</f>
        <v/>
      </c>
      <c r="L5084" s="6" t="str">
        <f t="shared" si="715"/>
        <v/>
      </c>
      <c r="M5084" s="6">
        <f t="shared" si="716"/>
        <v>204</v>
      </c>
      <c r="N5084" s="6">
        <f t="shared" si="717"/>
        <v>9</v>
      </c>
      <c r="O5084" s="9" t="str">
        <f>IF(AND($B5084&lt;&gt;"",$C5084&lt;&gt;"",$B5084&lt;=$C5084),INDEX(Szabalyok!$C:$C,$N5084),"")</f>
        <v/>
      </c>
      <c r="P5084">
        <f t="shared" si="719"/>
        <v>0</v>
      </c>
    </row>
    <row r="5085" spans="1:16" x14ac:dyDescent="0.35">
      <c r="A5085">
        <f t="shared" si="718"/>
        <v>0</v>
      </c>
      <c r="B5085" s="4" t="str">
        <f>IF($M5085&gt;300,"",IF(OR(INDEX(Bemenet!$E$2:$E$301,$M5085)="",INDEX(Bemenet!$F$2:$F$301,$M5085)=""),"",MAX(INDEX(Bemenet!$E$2:$E$301,$M5085),INDEX(Szabalyok!$A:$A,$N5085))))</f>
        <v/>
      </c>
      <c r="C5085" s="4" t="str">
        <f>IF($B5085="","",MIN(INDEX(Bemenet!$F$2:$F$301,$M5085),INDEX(Szabalyok!$B:$B,$N5085)))</f>
        <v/>
      </c>
      <c r="D5085" s="5" t="str">
        <f>IF(AND($B5085&lt;&gt;"",$C5085&lt;&gt;"",$B5085&lt;=$C5085),INDEX(Bemenet!$G$2:$G$301,$M5085),"")</f>
        <v/>
      </c>
      <c r="E5085" s="6" t="str">
        <f>IF(AND($B5085&lt;&gt;"",$C5085&lt;&gt;"",$B5085&lt;=$C5085),INDEX(Bemenet!$D$2:$D$301,$M5085),"")</f>
        <v/>
      </c>
      <c r="F5085" s="5" t="str">
        <f t="shared" si="711"/>
        <v/>
      </c>
      <c r="G5085" s="5" t="str">
        <f t="shared" si="712"/>
        <v/>
      </c>
      <c r="H5085" s="9" t="str">
        <f t="shared" si="713"/>
        <v/>
      </c>
      <c r="I5085" s="5" t="str">
        <f t="shared" si="714"/>
        <v/>
      </c>
      <c r="J5085" s="5" t="str">
        <f>IF(OR($L5085="",NOT(COUNTIFS($L$2:$L5085,$L5085)=1)),"",SUMIFS($G:$G,$L:$L,$L5085))</f>
        <v/>
      </c>
      <c r="K5085" s="5" t="str">
        <f>IF(OR($L5085="",NOT(COUNTIFS($L$2:$L5085,$L5085)=1)),"",SUMIFS($I:$I,$L:$L,$L5085))</f>
        <v/>
      </c>
      <c r="L5085" s="6" t="str">
        <f t="shared" si="715"/>
        <v/>
      </c>
      <c r="M5085" s="6">
        <f t="shared" si="716"/>
        <v>204</v>
      </c>
      <c r="N5085" s="6">
        <f t="shared" si="717"/>
        <v>10</v>
      </c>
      <c r="O5085" s="9" t="str">
        <f>IF(AND($B5085&lt;&gt;"",$C5085&lt;&gt;"",$B5085&lt;=$C5085),INDEX(Szabalyok!$C:$C,$N5085),"")</f>
        <v/>
      </c>
      <c r="P5085">
        <f t="shared" si="719"/>
        <v>0</v>
      </c>
    </row>
    <row r="5086" spans="1:16" x14ac:dyDescent="0.35">
      <c r="A5086">
        <f t="shared" si="718"/>
        <v>0</v>
      </c>
      <c r="B5086" s="4" t="str">
        <f>IF($M5086&gt;300,"",IF(OR(INDEX(Bemenet!$E$2:$E$301,$M5086)="",INDEX(Bemenet!$F$2:$F$301,$M5086)=""),"",MAX(INDEX(Bemenet!$E$2:$E$301,$M5086),INDEX(Szabalyok!$A:$A,$N5086))))</f>
        <v/>
      </c>
      <c r="C5086" s="4" t="str">
        <f>IF($B5086="","",MIN(INDEX(Bemenet!$F$2:$F$301,$M5086),INDEX(Szabalyok!$B:$B,$N5086)))</f>
        <v/>
      </c>
      <c r="D5086" s="5" t="str">
        <f>IF(AND($B5086&lt;&gt;"",$C5086&lt;&gt;"",$B5086&lt;=$C5086),INDEX(Bemenet!$G$2:$G$301,$M5086),"")</f>
        <v/>
      </c>
      <c r="E5086" s="6" t="str">
        <f>IF(AND($B5086&lt;&gt;"",$C5086&lt;&gt;"",$B5086&lt;=$C5086),INDEX(Bemenet!$D$2:$D$301,$M5086),"")</f>
        <v/>
      </c>
      <c r="F5086" s="5" t="str">
        <f t="shared" si="711"/>
        <v/>
      </c>
      <c r="G5086" s="5" t="str">
        <f t="shared" si="712"/>
        <v/>
      </c>
      <c r="H5086" s="9" t="str">
        <f t="shared" si="713"/>
        <v/>
      </c>
      <c r="I5086" s="5" t="str">
        <f t="shared" si="714"/>
        <v/>
      </c>
      <c r="J5086" s="5" t="str">
        <f>IF(OR($L5086="",NOT(COUNTIFS($L$2:$L5086,$L5086)=1)),"",SUMIFS($G:$G,$L:$L,$L5086))</f>
        <v/>
      </c>
      <c r="K5086" s="5" t="str">
        <f>IF(OR($L5086="",NOT(COUNTIFS($L$2:$L5086,$L5086)=1)),"",SUMIFS($I:$I,$L:$L,$L5086))</f>
        <v/>
      </c>
      <c r="L5086" s="6" t="str">
        <f t="shared" si="715"/>
        <v/>
      </c>
      <c r="M5086" s="6">
        <f t="shared" si="716"/>
        <v>204</v>
      </c>
      <c r="N5086" s="6">
        <f t="shared" si="717"/>
        <v>11</v>
      </c>
      <c r="O5086" s="9" t="str">
        <f>IF(AND($B5086&lt;&gt;"",$C5086&lt;&gt;"",$B5086&lt;=$C5086),INDEX(Szabalyok!$C:$C,$N5086),"")</f>
        <v/>
      </c>
      <c r="P5086">
        <f t="shared" si="719"/>
        <v>0</v>
      </c>
    </row>
    <row r="5087" spans="1:16" x14ac:dyDescent="0.35">
      <c r="A5087">
        <f t="shared" si="718"/>
        <v>0</v>
      </c>
      <c r="B5087" s="4" t="str">
        <f>IF($M5087&gt;300,"",IF(OR(INDEX(Bemenet!$E$2:$E$301,$M5087)="",INDEX(Bemenet!$F$2:$F$301,$M5087)=""),"",MAX(INDEX(Bemenet!$E$2:$E$301,$M5087),INDEX(Szabalyok!$A:$A,$N5087))))</f>
        <v/>
      </c>
      <c r="C5087" s="4" t="str">
        <f>IF($B5087="","",MIN(INDEX(Bemenet!$F$2:$F$301,$M5087),INDEX(Szabalyok!$B:$B,$N5087)))</f>
        <v/>
      </c>
      <c r="D5087" s="5" t="str">
        <f>IF(AND($B5087&lt;&gt;"",$C5087&lt;&gt;"",$B5087&lt;=$C5087),INDEX(Bemenet!$G$2:$G$301,$M5087),"")</f>
        <v/>
      </c>
      <c r="E5087" s="6" t="str">
        <f>IF(AND($B5087&lt;&gt;"",$C5087&lt;&gt;"",$B5087&lt;=$C5087),INDEX(Bemenet!$D$2:$D$301,$M5087),"")</f>
        <v/>
      </c>
      <c r="F5087" s="5" t="str">
        <f t="shared" si="711"/>
        <v/>
      </c>
      <c r="G5087" s="5" t="str">
        <f t="shared" si="712"/>
        <v/>
      </c>
      <c r="H5087" s="9" t="str">
        <f t="shared" si="713"/>
        <v/>
      </c>
      <c r="I5087" s="5" t="str">
        <f t="shared" si="714"/>
        <v/>
      </c>
      <c r="J5087" s="5" t="str">
        <f>IF(OR($L5087="",NOT(COUNTIFS($L$2:$L5087,$L5087)=1)),"",SUMIFS($G:$G,$L:$L,$L5087))</f>
        <v/>
      </c>
      <c r="K5087" s="5" t="str">
        <f>IF(OR($L5087="",NOT(COUNTIFS($L$2:$L5087,$L5087)=1)),"",SUMIFS($I:$I,$L:$L,$L5087))</f>
        <v/>
      </c>
      <c r="L5087" s="6" t="str">
        <f t="shared" si="715"/>
        <v/>
      </c>
      <c r="M5087" s="6">
        <f t="shared" si="716"/>
        <v>204</v>
      </c>
      <c r="N5087" s="6">
        <f t="shared" si="717"/>
        <v>12</v>
      </c>
      <c r="O5087" s="9" t="str">
        <f>IF(AND($B5087&lt;&gt;"",$C5087&lt;&gt;"",$B5087&lt;=$C5087),INDEX(Szabalyok!$C:$C,$N5087),"")</f>
        <v/>
      </c>
      <c r="P5087">
        <f t="shared" si="719"/>
        <v>0</v>
      </c>
    </row>
    <row r="5088" spans="1:16" x14ac:dyDescent="0.35">
      <c r="A5088">
        <f t="shared" si="718"/>
        <v>0</v>
      </c>
      <c r="B5088" s="4" t="str">
        <f>IF($M5088&gt;300,"",IF(OR(INDEX(Bemenet!$E$2:$E$301,$M5088)="",INDEX(Bemenet!$F$2:$F$301,$M5088)=""),"",MAX(INDEX(Bemenet!$E$2:$E$301,$M5088),INDEX(Szabalyok!$A:$A,$N5088))))</f>
        <v/>
      </c>
      <c r="C5088" s="4" t="str">
        <f>IF($B5088="","",MIN(INDEX(Bemenet!$F$2:$F$301,$M5088),INDEX(Szabalyok!$B:$B,$N5088)))</f>
        <v/>
      </c>
      <c r="D5088" s="5" t="str">
        <f>IF(AND($B5088&lt;&gt;"",$C5088&lt;&gt;"",$B5088&lt;=$C5088),INDEX(Bemenet!$G$2:$G$301,$M5088),"")</f>
        <v/>
      </c>
      <c r="E5088" s="6" t="str">
        <f>IF(AND($B5088&lt;&gt;"",$C5088&lt;&gt;"",$B5088&lt;=$C5088),INDEX(Bemenet!$D$2:$D$301,$M5088),"")</f>
        <v/>
      </c>
      <c r="F5088" s="5" t="str">
        <f t="shared" si="711"/>
        <v/>
      </c>
      <c r="G5088" s="5" t="str">
        <f t="shared" si="712"/>
        <v/>
      </c>
      <c r="H5088" s="9" t="str">
        <f t="shared" si="713"/>
        <v/>
      </c>
      <c r="I5088" s="5" t="str">
        <f t="shared" si="714"/>
        <v/>
      </c>
      <c r="J5088" s="5" t="str">
        <f>IF(OR($L5088="",NOT(COUNTIFS($L$2:$L5088,$L5088)=1)),"",SUMIFS($G:$G,$L:$L,$L5088))</f>
        <v/>
      </c>
      <c r="K5088" s="5" t="str">
        <f>IF(OR($L5088="",NOT(COUNTIFS($L$2:$L5088,$L5088)=1)),"",SUMIFS($I:$I,$L:$L,$L5088))</f>
        <v/>
      </c>
      <c r="L5088" s="6" t="str">
        <f t="shared" si="715"/>
        <v/>
      </c>
      <c r="M5088" s="6">
        <f t="shared" si="716"/>
        <v>204</v>
      </c>
      <c r="N5088" s="6">
        <f t="shared" si="717"/>
        <v>13</v>
      </c>
      <c r="O5088" s="9" t="str">
        <f>IF(AND($B5088&lt;&gt;"",$C5088&lt;&gt;"",$B5088&lt;=$C5088),INDEX(Szabalyok!$C:$C,$N5088),"")</f>
        <v/>
      </c>
      <c r="P5088">
        <f t="shared" si="719"/>
        <v>0</v>
      </c>
    </row>
    <row r="5089" spans="1:16" x14ac:dyDescent="0.35">
      <c r="A5089">
        <f t="shared" si="718"/>
        <v>0</v>
      </c>
      <c r="B5089" s="4" t="str">
        <f>IF($M5089&gt;300,"",IF(OR(INDEX(Bemenet!$E$2:$E$301,$M5089)="",INDEX(Bemenet!$F$2:$F$301,$M5089)=""),"",MAX(INDEX(Bemenet!$E$2:$E$301,$M5089),INDEX(Szabalyok!$A:$A,$N5089))))</f>
        <v/>
      </c>
      <c r="C5089" s="4" t="str">
        <f>IF($B5089="","",MIN(INDEX(Bemenet!$F$2:$F$301,$M5089),INDEX(Szabalyok!$B:$B,$N5089)))</f>
        <v/>
      </c>
      <c r="D5089" s="5" t="str">
        <f>IF(AND($B5089&lt;&gt;"",$C5089&lt;&gt;"",$B5089&lt;=$C5089),INDEX(Bemenet!$G$2:$G$301,$M5089),"")</f>
        <v/>
      </c>
      <c r="E5089" s="6" t="str">
        <f>IF(AND($B5089&lt;&gt;"",$C5089&lt;&gt;"",$B5089&lt;=$C5089),INDEX(Bemenet!$D$2:$D$301,$M5089),"")</f>
        <v/>
      </c>
      <c r="F5089" s="5" t="str">
        <f t="shared" si="711"/>
        <v/>
      </c>
      <c r="G5089" s="5" t="str">
        <f t="shared" si="712"/>
        <v/>
      </c>
      <c r="H5089" s="9" t="str">
        <f t="shared" si="713"/>
        <v/>
      </c>
      <c r="I5089" s="5" t="str">
        <f t="shared" si="714"/>
        <v/>
      </c>
      <c r="J5089" s="5" t="str">
        <f>IF(OR($L5089="",NOT(COUNTIFS($L$2:$L5089,$L5089)=1)),"",SUMIFS($G:$G,$L:$L,$L5089))</f>
        <v/>
      </c>
      <c r="K5089" s="5" t="str">
        <f>IF(OR($L5089="",NOT(COUNTIFS($L$2:$L5089,$L5089)=1)),"",SUMIFS($I:$I,$L:$L,$L5089))</f>
        <v/>
      </c>
      <c r="L5089" s="6" t="str">
        <f t="shared" si="715"/>
        <v/>
      </c>
      <c r="M5089" s="6">
        <f t="shared" si="716"/>
        <v>204</v>
      </c>
      <c r="N5089" s="6">
        <f t="shared" si="717"/>
        <v>14</v>
      </c>
      <c r="O5089" s="9" t="str">
        <f>IF(AND($B5089&lt;&gt;"",$C5089&lt;&gt;"",$B5089&lt;=$C5089),INDEX(Szabalyok!$C:$C,$N5089),"")</f>
        <v/>
      </c>
      <c r="P5089">
        <f t="shared" si="719"/>
        <v>0</v>
      </c>
    </row>
    <row r="5090" spans="1:16" x14ac:dyDescent="0.35">
      <c r="A5090">
        <f t="shared" si="718"/>
        <v>0</v>
      </c>
      <c r="B5090" s="4" t="str">
        <f>IF($M5090&gt;300,"",IF(OR(INDEX(Bemenet!$E$2:$E$301,$M5090)="",INDEX(Bemenet!$F$2:$F$301,$M5090)=""),"",MAX(INDEX(Bemenet!$E$2:$E$301,$M5090),INDEX(Szabalyok!$A:$A,$N5090))))</f>
        <v/>
      </c>
      <c r="C5090" s="4" t="str">
        <f>IF($B5090="","",MIN(INDEX(Bemenet!$F$2:$F$301,$M5090),INDEX(Szabalyok!$B:$B,$N5090)))</f>
        <v/>
      </c>
      <c r="D5090" s="5" t="str">
        <f>IF(AND($B5090&lt;&gt;"",$C5090&lt;&gt;"",$B5090&lt;=$C5090),INDEX(Bemenet!$G$2:$G$301,$M5090),"")</f>
        <v/>
      </c>
      <c r="E5090" s="6" t="str">
        <f>IF(AND($B5090&lt;&gt;"",$C5090&lt;&gt;"",$B5090&lt;=$C5090),INDEX(Bemenet!$D$2:$D$301,$M5090),"")</f>
        <v/>
      </c>
      <c r="F5090" s="5" t="str">
        <f t="shared" si="711"/>
        <v/>
      </c>
      <c r="G5090" s="5" t="str">
        <f t="shared" si="712"/>
        <v/>
      </c>
      <c r="H5090" s="9" t="str">
        <f t="shared" si="713"/>
        <v/>
      </c>
      <c r="I5090" s="5" t="str">
        <f t="shared" si="714"/>
        <v/>
      </c>
      <c r="J5090" s="5" t="str">
        <f>IF(OR($L5090="",NOT(COUNTIFS($L$2:$L5090,$L5090)=1)),"",SUMIFS($G:$G,$L:$L,$L5090))</f>
        <v/>
      </c>
      <c r="K5090" s="5" t="str">
        <f>IF(OR($L5090="",NOT(COUNTIFS($L$2:$L5090,$L5090)=1)),"",SUMIFS($I:$I,$L:$L,$L5090))</f>
        <v/>
      </c>
      <c r="L5090" s="6" t="str">
        <f t="shared" si="715"/>
        <v/>
      </c>
      <c r="M5090" s="6">
        <f t="shared" si="716"/>
        <v>204</v>
      </c>
      <c r="N5090" s="6">
        <f t="shared" si="717"/>
        <v>15</v>
      </c>
      <c r="O5090" s="9" t="str">
        <f>IF(AND($B5090&lt;&gt;"",$C5090&lt;&gt;"",$B5090&lt;=$C5090),INDEX(Szabalyok!$C:$C,$N5090),"")</f>
        <v/>
      </c>
      <c r="P5090">
        <f t="shared" si="719"/>
        <v>0</v>
      </c>
    </row>
    <row r="5091" spans="1:16" x14ac:dyDescent="0.35">
      <c r="A5091">
        <f t="shared" si="718"/>
        <v>0</v>
      </c>
      <c r="B5091" s="4" t="str">
        <f>IF($M5091&gt;300,"",IF(OR(INDEX(Bemenet!$E$2:$E$301,$M5091)="",INDEX(Bemenet!$F$2:$F$301,$M5091)=""),"",MAX(INDEX(Bemenet!$E$2:$E$301,$M5091),INDEX(Szabalyok!$A:$A,$N5091))))</f>
        <v/>
      </c>
      <c r="C5091" s="4" t="str">
        <f>IF($B5091="","",MIN(INDEX(Bemenet!$F$2:$F$301,$M5091),INDEX(Szabalyok!$B:$B,$N5091)))</f>
        <v/>
      </c>
      <c r="D5091" s="5" t="str">
        <f>IF(AND($B5091&lt;&gt;"",$C5091&lt;&gt;"",$B5091&lt;=$C5091),INDEX(Bemenet!$G$2:$G$301,$M5091),"")</f>
        <v/>
      </c>
      <c r="E5091" s="6" t="str">
        <f>IF(AND($B5091&lt;&gt;"",$C5091&lt;&gt;"",$B5091&lt;=$C5091),INDEX(Bemenet!$D$2:$D$301,$M5091),"")</f>
        <v/>
      </c>
      <c r="F5091" s="5" t="str">
        <f t="shared" si="711"/>
        <v/>
      </c>
      <c r="G5091" s="5" t="str">
        <f t="shared" si="712"/>
        <v/>
      </c>
      <c r="H5091" s="9" t="str">
        <f t="shared" si="713"/>
        <v/>
      </c>
      <c r="I5091" s="5" t="str">
        <f t="shared" si="714"/>
        <v/>
      </c>
      <c r="J5091" s="5" t="str">
        <f>IF(OR($L5091="",NOT(COUNTIFS($L$2:$L5091,$L5091)=1)),"",SUMIFS($G:$G,$L:$L,$L5091))</f>
        <v/>
      </c>
      <c r="K5091" s="5" t="str">
        <f>IF(OR($L5091="",NOT(COUNTIFS($L$2:$L5091,$L5091)=1)),"",SUMIFS($I:$I,$L:$L,$L5091))</f>
        <v/>
      </c>
      <c r="L5091" s="6" t="str">
        <f t="shared" si="715"/>
        <v/>
      </c>
      <c r="M5091" s="6">
        <f t="shared" si="716"/>
        <v>204</v>
      </c>
      <c r="N5091" s="6">
        <f t="shared" si="717"/>
        <v>16</v>
      </c>
      <c r="O5091" s="9" t="str">
        <f>IF(AND($B5091&lt;&gt;"",$C5091&lt;&gt;"",$B5091&lt;=$C5091),INDEX(Szabalyok!$C:$C,$N5091),"")</f>
        <v/>
      </c>
      <c r="P5091">
        <f t="shared" si="719"/>
        <v>0</v>
      </c>
    </row>
    <row r="5092" spans="1:16" x14ac:dyDescent="0.35">
      <c r="A5092">
        <f t="shared" si="718"/>
        <v>0</v>
      </c>
      <c r="B5092" s="4" t="str">
        <f>IF($M5092&gt;300,"",IF(OR(INDEX(Bemenet!$E$2:$E$301,$M5092)="",INDEX(Bemenet!$F$2:$F$301,$M5092)=""),"",MAX(INDEX(Bemenet!$E$2:$E$301,$M5092),INDEX(Szabalyok!$A:$A,$N5092))))</f>
        <v/>
      </c>
      <c r="C5092" s="4" t="str">
        <f>IF($B5092="","",MIN(INDEX(Bemenet!$F$2:$F$301,$M5092),INDEX(Szabalyok!$B:$B,$N5092)))</f>
        <v/>
      </c>
      <c r="D5092" s="5" t="str">
        <f>IF(AND($B5092&lt;&gt;"",$C5092&lt;&gt;"",$B5092&lt;=$C5092),INDEX(Bemenet!$G$2:$G$301,$M5092),"")</f>
        <v/>
      </c>
      <c r="E5092" s="6" t="str">
        <f>IF(AND($B5092&lt;&gt;"",$C5092&lt;&gt;"",$B5092&lt;=$C5092),INDEX(Bemenet!$D$2:$D$301,$M5092),"")</f>
        <v/>
      </c>
      <c r="F5092" s="5" t="str">
        <f t="shared" si="711"/>
        <v/>
      </c>
      <c r="G5092" s="5" t="str">
        <f t="shared" si="712"/>
        <v/>
      </c>
      <c r="H5092" s="9" t="str">
        <f t="shared" si="713"/>
        <v/>
      </c>
      <c r="I5092" s="5" t="str">
        <f t="shared" si="714"/>
        <v/>
      </c>
      <c r="J5092" s="5" t="str">
        <f>IF(OR($L5092="",NOT(COUNTIFS($L$2:$L5092,$L5092)=1)),"",SUMIFS($G:$G,$L:$L,$L5092))</f>
        <v/>
      </c>
      <c r="K5092" s="5" t="str">
        <f>IF(OR($L5092="",NOT(COUNTIFS($L$2:$L5092,$L5092)=1)),"",SUMIFS($I:$I,$L:$L,$L5092))</f>
        <v/>
      </c>
      <c r="L5092" s="6" t="str">
        <f t="shared" si="715"/>
        <v/>
      </c>
      <c r="M5092" s="6">
        <f t="shared" si="716"/>
        <v>204</v>
      </c>
      <c r="N5092" s="6">
        <f t="shared" si="717"/>
        <v>17</v>
      </c>
      <c r="O5092" s="9" t="str">
        <f>IF(AND($B5092&lt;&gt;"",$C5092&lt;&gt;"",$B5092&lt;=$C5092),INDEX(Szabalyok!$C:$C,$N5092),"")</f>
        <v/>
      </c>
      <c r="P5092">
        <f t="shared" si="719"/>
        <v>0</v>
      </c>
    </row>
    <row r="5093" spans="1:16" x14ac:dyDescent="0.35">
      <c r="A5093">
        <f t="shared" si="718"/>
        <v>0</v>
      </c>
      <c r="B5093" s="4" t="str">
        <f>IF($M5093&gt;300,"",IF(OR(INDEX(Bemenet!$E$2:$E$301,$M5093)="",INDEX(Bemenet!$F$2:$F$301,$M5093)=""),"",MAX(INDEX(Bemenet!$E$2:$E$301,$M5093),INDEX(Szabalyok!$A:$A,$N5093))))</f>
        <v/>
      </c>
      <c r="C5093" s="4" t="str">
        <f>IF($B5093="","",MIN(INDEX(Bemenet!$F$2:$F$301,$M5093),INDEX(Szabalyok!$B:$B,$N5093)))</f>
        <v/>
      </c>
      <c r="D5093" s="5" t="str">
        <f>IF(AND($B5093&lt;&gt;"",$C5093&lt;&gt;"",$B5093&lt;=$C5093),INDEX(Bemenet!$G$2:$G$301,$M5093),"")</f>
        <v/>
      </c>
      <c r="E5093" s="6" t="str">
        <f>IF(AND($B5093&lt;&gt;"",$C5093&lt;&gt;"",$B5093&lt;=$C5093),INDEX(Bemenet!$D$2:$D$301,$M5093),"")</f>
        <v/>
      </c>
      <c r="F5093" s="5" t="str">
        <f t="shared" si="711"/>
        <v/>
      </c>
      <c r="G5093" s="5" t="str">
        <f t="shared" si="712"/>
        <v/>
      </c>
      <c r="H5093" s="9" t="str">
        <f t="shared" si="713"/>
        <v/>
      </c>
      <c r="I5093" s="5" t="str">
        <f t="shared" si="714"/>
        <v/>
      </c>
      <c r="J5093" s="5" t="str">
        <f>IF(OR($L5093="",NOT(COUNTIFS($L$2:$L5093,$L5093)=1)),"",SUMIFS($G:$G,$L:$L,$L5093))</f>
        <v/>
      </c>
      <c r="K5093" s="5" t="str">
        <f>IF(OR($L5093="",NOT(COUNTIFS($L$2:$L5093,$L5093)=1)),"",SUMIFS($I:$I,$L:$L,$L5093))</f>
        <v/>
      </c>
      <c r="L5093" s="6" t="str">
        <f t="shared" si="715"/>
        <v/>
      </c>
      <c r="M5093" s="6">
        <f t="shared" si="716"/>
        <v>204</v>
      </c>
      <c r="N5093" s="6">
        <f t="shared" si="717"/>
        <v>18</v>
      </c>
      <c r="O5093" s="9" t="str">
        <f>IF(AND($B5093&lt;&gt;"",$C5093&lt;&gt;"",$B5093&lt;=$C5093),INDEX(Szabalyok!$C:$C,$N5093),"")</f>
        <v/>
      </c>
      <c r="P5093">
        <f t="shared" si="719"/>
        <v>0</v>
      </c>
    </row>
    <row r="5094" spans="1:16" x14ac:dyDescent="0.35">
      <c r="A5094">
        <f t="shared" si="718"/>
        <v>0</v>
      </c>
      <c r="B5094" s="4" t="str">
        <f>IF($M5094&gt;300,"",IF(OR(INDEX(Bemenet!$E$2:$E$301,$M5094)="",INDEX(Bemenet!$F$2:$F$301,$M5094)=""),"",MAX(INDEX(Bemenet!$E$2:$E$301,$M5094),INDEX(Szabalyok!$A:$A,$N5094))))</f>
        <v/>
      </c>
      <c r="C5094" s="4" t="str">
        <f>IF($B5094="","",MIN(INDEX(Bemenet!$F$2:$F$301,$M5094),INDEX(Szabalyok!$B:$B,$N5094)))</f>
        <v/>
      </c>
      <c r="D5094" s="5" t="str">
        <f>IF(AND($B5094&lt;&gt;"",$C5094&lt;&gt;"",$B5094&lt;=$C5094),INDEX(Bemenet!$G$2:$G$301,$M5094),"")</f>
        <v/>
      </c>
      <c r="E5094" s="6" t="str">
        <f>IF(AND($B5094&lt;&gt;"",$C5094&lt;&gt;"",$B5094&lt;=$C5094),INDEX(Bemenet!$D$2:$D$301,$M5094),"")</f>
        <v/>
      </c>
      <c r="F5094" s="5" t="str">
        <f t="shared" si="711"/>
        <v/>
      </c>
      <c r="G5094" s="5" t="str">
        <f t="shared" si="712"/>
        <v/>
      </c>
      <c r="H5094" s="9" t="str">
        <f t="shared" si="713"/>
        <v/>
      </c>
      <c r="I5094" s="5" t="str">
        <f t="shared" si="714"/>
        <v/>
      </c>
      <c r="J5094" s="5" t="str">
        <f>IF(OR($L5094="",NOT(COUNTIFS($L$2:$L5094,$L5094)=1)),"",SUMIFS($G:$G,$L:$L,$L5094))</f>
        <v/>
      </c>
      <c r="K5094" s="5" t="str">
        <f>IF(OR($L5094="",NOT(COUNTIFS($L$2:$L5094,$L5094)=1)),"",SUMIFS($I:$I,$L:$L,$L5094))</f>
        <v/>
      </c>
      <c r="L5094" s="6" t="str">
        <f t="shared" si="715"/>
        <v/>
      </c>
      <c r="M5094" s="6">
        <f t="shared" si="716"/>
        <v>204</v>
      </c>
      <c r="N5094" s="6">
        <f t="shared" si="717"/>
        <v>19</v>
      </c>
      <c r="O5094" s="9" t="str">
        <f>IF(AND($B5094&lt;&gt;"",$C5094&lt;&gt;"",$B5094&lt;=$C5094),INDEX(Szabalyok!$C:$C,$N5094),"")</f>
        <v/>
      </c>
      <c r="P5094">
        <f t="shared" si="719"/>
        <v>0</v>
      </c>
    </row>
    <row r="5095" spans="1:16" x14ac:dyDescent="0.35">
      <c r="A5095">
        <f t="shared" si="718"/>
        <v>0</v>
      </c>
      <c r="B5095" s="4" t="str">
        <f>IF($M5095&gt;300,"",IF(OR(INDEX(Bemenet!$E$2:$E$301,$M5095)="",INDEX(Bemenet!$F$2:$F$301,$M5095)=""),"",MAX(INDEX(Bemenet!$E$2:$E$301,$M5095),INDEX(Szabalyok!$A:$A,$N5095))))</f>
        <v/>
      </c>
      <c r="C5095" s="4" t="str">
        <f>IF($B5095="","",MIN(INDEX(Bemenet!$F$2:$F$301,$M5095),INDEX(Szabalyok!$B:$B,$N5095)))</f>
        <v/>
      </c>
      <c r="D5095" s="5" t="str">
        <f>IF(AND($B5095&lt;&gt;"",$C5095&lt;&gt;"",$B5095&lt;=$C5095),INDEX(Bemenet!$G$2:$G$301,$M5095),"")</f>
        <v/>
      </c>
      <c r="E5095" s="6" t="str">
        <f>IF(AND($B5095&lt;&gt;"",$C5095&lt;&gt;"",$B5095&lt;=$C5095),INDEX(Bemenet!$D$2:$D$301,$M5095),"")</f>
        <v/>
      </c>
      <c r="F5095" s="5" t="str">
        <f t="shared" si="711"/>
        <v/>
      </c>
      <c r="G5095" s="5" t="str">
        <f t="shared" si="712"/>
        <v/>
      </c>
      <c r="H5095" s="9" t="str">
        <f t="shared" si="713"/>
        <v/>
      </c>
      <c r="I5095" s="5" t="str">
        <f t="shared" si="714"/>
        <v/>
      </c>
      <c r="J5095" s="5" t="str">
        <f>IF(OR($L5095="",NOT(COUNTIFS($L$2:$L5095,$L5095)=1)),"",SUMIFS($G:$G,$L:$L,$L5095))</f>
        <v/>
      </c>
      <c r="K5095" s="5" t="str">
        <f>IF(OR($L5095="",NOT(COUNTIFS($L$2:$L5095,$L5095)=1)),"",SUMIFS($I:$I,$L:$L,$L5095))</f>
        <v/>
      </c>
      <c r="L5095" s="6" t="str">
        <f t="shared" si="715"/>
        <v/>
      </c>
      <c r="M5095" s="6">
        <f t="shared" si="716"/>
        <v>204</v>
      </c>
      <c r="N5095" s="6">
        <f t="shared" si="717"/>
        <v>20</v>
      </c>
      <c r="O5095" s="9" t="str">
        <f>IF(AND($B5095&lt;&gt;"",$C5095&lt;&gt;"",$B5095&lt;=$C5095),INDEX(Szabalyok!$C:$C,$N5095),"")</f>
        <v/>
      </c>
      <c r="P5095">
        <f t="shared" si="719"/>
        <v>0</v>
      </c>
    </row>
    <row r="5096" spans="1:16" x14ac:dyDescent="0.35">
      <c r="A5096">
        <f t="shared" si="718"/>
        <v>0</v>
      </c>
      <c r="B5096" s="4" t="str">
        <f>IF($M5096&gt;300,"",IF(OR(INDEX(Bemenet!$E$2:$E$301,$M5096)="",INDEX(Bemenet!$F$2:$F$301,$M5096)=""),"",MAX(INDEX(Bemenet!$E$2:$E$301,$M5096),INDEX(Szabalyok!$A:$A,$N5096))))</f>
        <v/>
      </c>
      <c r="C5096" s="4" t="str">
        <f>IF($B5096="","",MIN(INDEX(Bemenet!$F$2:$F$301,$M5096),INDEX(Szabalyok!$B:$B,$N5096)))</f>
        <v/>
      </c>
      <c r="D5096" s="5" t="str">
        <f>IF(AND($B5096&lt;&gt;"",$C5096&lt;&gt;"",$B5096&lt;=$C5096),INDEX(Bemenet!$G$2:$G$301,$M5096),"")</f>
        <v/>
      </c>
      <c r="E5096" s="6" t="str">
        <f>IF(AND($B5096&lt;&gt;"",$C5096&lt;&gt;"",$B5096&lt;=$C5096),INDEX(Bemenet!$D$2:$D$301,$M5096),"")</f>
        <v/>
      </c>
      <c r="F5096" s="5" t="str">
        <f t="shared" si="711"/>
        <v/>
      </c>
      <c r="G5096" s="5" t="str">
        <f t="shared" si="712"/>
        <v/>
      </c>
      <c r="H5096" s="9" t="str">
        <f t="shared" si="713"/>
        <v/>
      </c>
      <c r="I5096" s="5" t="str">
        <f t="shared" si="714"/>
        <v/>
      </c>
      <c r="J5096" s="5" t="str">
        <f>IF(OR($L5096="",NOT(COUNTIFS($L$2:$L5096,$L5096)=1)),"",SUMIFS($G:$G,$L:$L,$L5096))</f>
        <v/>
      </c>
      <c r="K5096" s="5" t="str">
        <f>IF(OR($L5096="",NOT(COUNTIFS($L$2:$L5096,$L5096)=1)),"",SUMIFS($I:$I,$L:$L,$L5096))</f>
        <v/>
      </c>
      <c r="L5096" s="6" t="str">
        <f t="shared" si="715"/>
        <v/>
      </c>
      <c r="M5096" s="6">
        <f t="shared" si="716"/>
        <v>204</v>
      </c>
      <c r="N5096" s="6">
        <f t="shared" si="717"/>
        <v>21</v>
      </c>
      <c r="O5096" s="9" t="str">
        <f>IF(AND($B5096&lt;&gt;"",$C5096&lt;&gt;"",$B5096&lt;=$C5096),INDEX(Szabalyok!$C:$C,$N5096),"")</f>
        <v/>
      </c>
      <c r="P5096">
        <f t="shared" si="719"/>
        <v>0</v>
      </c>
    </row>
    <row r="5097" spans="1:16" x14ac:dyDescent="0.35">
      <c r="A5097">
        <f t="shared" si="718"/>
        <v>0</v>
      </c>
      <c r="B5097" s="4" t="str">
        <f>IF($M5097&gt;300,"",IF(OR(INDEX(Bemenet!$E$2:$E$301,$M5097)="",INDEX(Bemenet!$F$2:$F$301,$M5097)=""),"",MAX(INDEX(Bemenet!$E$2:$E$301,$M5097),INDEX(Szabalyok!$A:$A,$N5097))))</f>
        <v/>
      </c>
      <c r="C5097" s="4" t="str">
        <f>IF($B5097="","",MIN(INDEX(Bemenet!$F$2:$F$301,$M5097),INDEX(Szabalyok!$B:$B,$N5097)))</f>
        <v/>
      </c>
      <c r="D5097" s="5" t="str">
        <f>IF(AND($B5097&lt;&gt;"",$C5097&lt;&gt;"",$B5097&lt;=$C5097),INDEX(Bemenet!$G$2:$G$301,$M5097),"")</f>
        <v/>
      </c>
      <c r="E5097" s="6" t="str">
        <f>IF(AND($B5097&lt;&gt;"",$C5097&lt;&gt;"",$B5097&lt;=$C5097),INDEX(Bemenet!$D$2:$D$301,$M5097),"")</f>
        <v/>
      </c>
      <c r="F5097" s="5" t="str">
        <f t="shared" si="711"/>
        <v/>
      </c>
      <c r="G5097" s="5" t="str">
        <f t="shared" si="712"/>
        <v/>
      </c>
      <c r="H5097" s="9" t="str">
        <f t="shared" si="713"/>
        <v/>
      </c>
      <c r="I5097" s="5" t="str">
        <f t="shared" si="714"/>
        <v/>
      </c>
      <c r="J5097" s="5" t="str">
        <f>IF(OR($L5097="",NOT(COUNTIFS($L$2:$L5097,$L5097)=1)),"",SUMIFS($G:$G,$L:$L,$L5097))</f>
        <v/>
      </c>
      <c r="K5097" s="5" t="str">
        <f>IF(OR($L5097="",NOT(COUNTIFS($L$2:$L5097,$L5097)=1)),"",SUMIFS($I:$I,$L:$L,$L5097))</f>
        <v/>
      </c>
      <c r="L5097" s="6" t="str">
        <f t="shared" si="715"/>
        <v/>
      </c>
      <c r="M5097" s="6">
        <f t="shared" si="716"/>
        <v>204</v>
      </c>
      <c r="N5097" s="6">
        <f t="shared" si="717"/>
        <v>22</v>
      </c>
      <c r="O5097" s="9" t="str">
        <f>IF(AND($B5097&lt;&gt;"",$C5097&lt;&gt;"",$B5097&lt;=$C5097),INDEX(Szabalyok!$C:$C,$N5097),"")</f>
        <v/>
      </c>
      <c r="P5097">
        <f t="shared" si="719"/>
        <v>0</v>
      </c>
    </row>
    <row r="5098" spans="1:16" x14ac:dyDescent="0.35">
      <c r="A5098">
        <f t="shared" si="718"/>
        <v>0</v>
      </c>
      <c r="B5098" s="4" t="str">
        <f>IF($M5098&gt;300,"",IF(OR(INDEX(Bemenet!$E$2:$E$301,$M5098)="",INDEX(Bemenet!$F$2:$F$301,$M5098)=""),"",MAX(INDEX(Bemenet!$E$2:$E$301,$M5098),INDEX(Szabalyok!$A:$A,$N5098))))</f>
        <v/>
      </c>
      <c r="C5098" s="4" t="str">
        <f>IF($B5098="","",MIN(INDEX(Bemenet!$F$2:$F$301,$M5098),INDEX(Szabalyok!$B:$B,$N5098)))</f>
        <v/>
      </c>
      <c r="D5098" s="5" t="str">
        <f>IF(AND($B5098&lt;&gt;"",$C5098&lt;&gt;"",$B5098&lt;=$C5098),INDEX(Bemenet!$G$2:$G$301,$M5098),"")</f>
        <v/>
      </c>
      <c r="E5098" s="6" t="str">
        <f>IF(AND($B5098&lt;&gt;"",$C5098&lt;&gt;"",$B5098&lt;=$C5098),INDEX(Bemenet!$D$2:$D$301,$M5098),"")</f>
        <v/>
      </c>
      <c r="F5098" s="5" t="str">
        <f t="shared" si="711"/>
        <v/>
      </c>
      <c r="G5098" s="5" t="str">
        <f t="shared" si="712"/>
        <v/>
      </c>
      <c r="H5098" s="9" t="str">
        <f t="shared" si="713"/>
        <v/>
      </c>
      <c r="I5098" s="5" t="str">
        <f t="shared" si="714"/>
        <v/>
      </c>
      <c r="J5098" s="5" t="str">
        <f>IF(OR($L5098="",NOT(COUNTIFS($L$2:$L5098,$L5098)=1)),"",SUMIFS($G:$G,$L:$L,$L5098))</f>
        <v/>
      </c>
      <c r="K5098" s="5" t="str">
        <f>IF(OR($L5098="",NOT(COUNTIFS($L$2:$L5098,$L5098)=1)),"",SUMIFS($I:$I,$L:$L,$L5098))</f>
        <v/>
      </c>
      <c r="L5098" s="6" t="str">
        <f t="shared" si="715"/>
        <v/>
      </c>
      <c r="M5098" s="6">
        <f t="shared" si="716"/>
        <v>204</v>
      </c>
      <c r="N5098" s="6">
        <f t="shared" si="717"/>
        <v>23</v>
      </c>
      <c r="O5098" s="9" t="str">
        <f>IF(AND($B5098&lt;&gt;"",$C5098&lt;&gt;"",$B5098&lt;=$C5098),INDEX(Szabalyok!$C:$C,$N5098),"")</f>
        <v/>
      </c>
      <c r="P5098">
        <f t="shared" si="719"/>
        <v>0</v>
      </c>
    </row>
    <row r="5099" spans="1:16" x14ac:dyDescent="0.35">
      <c r="A5099">
        <f t="shared" si="718"/>
        <v>0</v>
      </c>
      <c r="B5099" s="4" t="str">
        <f>IF($M5099&gt;300,"",IF(OR(INDEX(Bemenet!$E$2:$E$301,$M5099)="",INDEX(Bemenet!$F$2:$F$301,$M5099)=""),"",MAX(INDEX(Bemenet!$E$2:$E$301,$M5099),INDEX(Szabalyok!$A:$A,$N5099))))</f>
        <v/>
      </c>
      <c r="C5099" s="4" t="str">
        <f>IF($B5099="","",MIN(INDEX(Bemenet!$F$2:$F$301,$M5099),INDEX(Szabalyok!$B:$B,$N5099)))</f>
        <v/>
      </c>
      <c r="D5099" s="5" t="str">
        <f>IF(AND($B5099&lt;&gt;"",$C5099&lt;&gt;"",$B5099&lt;=$C5099),INDEX(Bemenet!$G$2:$G$301,$M5099),"")</f>
        <v/>
      </c>
      <c r="E5099" s="6" t="str">
        <f>IF(AND($B5099&lt;&gt;"",$C5099&lt;&gt;"",$B5099&lt;=$C5099),INDEX(Bemenet!$D$2:$D$301,$M5099),"")</f>
        <v/>
      </c>
      <c r="F5099" s="5" t="str">
        <f t="shared" si="711"/>
        <v/>
      </c>
      <c r="G5099" s="5" t="str">
        <f t="shared" si="712"/>
        <v/>
      </c>
      <c r="H5099" s="9" t="str">
        <f t="shared" si="713"/>
        <v/>
      </c>
      <c r="I5099" s="5" t="str">
        <f t="shared" si="714"/>
        <v/>
      </c>
      <c r="J5099" s="5" t="str">
        <f>IF(OR($L5099="",NOT(COUNTIFS($L$2:$L5099,$L5099)=1)),"",SUMIFS($G:$G,$L:$L,$L5099))</f>
        <v/>
      </c>
      <c r="K5099" s="5" t="str">
        <f>IF(OR($L5099="",NOT(COUNTIFS($L$2:$L5099,$L5099)=1)),"",SUMIFS($I:$I,$L:$L,$L5099))</f>
        <v/>
      </c>
      <c r="L5099" s="6" t="str">
        <f t="shared" si="715"/>
        <v/>
      </c>
      <c r="M5099" s="6">
        <f t="shared" si="716"/>
        <v>204</v>
      </c>
      <c r="N5099" s="6">
        <f t="shared" si="717"/>
        <v>24</v>
      </c>
      <c r="O5099" s="9" t="str">
        <f>IF(AND($B5099&lt;&gt;"",$C5099&lt;&gt;"",$B5099&lt;=$C5099),INDEX(Szabalyok!$C:$C,$N5099),"")</f>
        <v/>
      </c>
      <c r="P5099">
        <f t="shared" si="719"/>
        <v>0</v>
      </c>
    </row>
    <row r="5100" spans="1:16" x14ac:dyDescent="0.35">
      <c r="A5100">
        <f t="shared" si="718"/>
        <v>0</v>
      </c>
      <c r="B5100" s="4" t="str">
        <f>IF($M5100&gt;300,"",IF(OR(INDEX(Bemenet!$E$2:$E$301,$M5100)="",INDEX(Bemenet!$F$2:$F$301,$M5100)=""),"",MAX(INDEX(Bemenet!$E$2:$E$301,$M5100),INDEX(Szabalyok!$A:$A,$N5100))))</f>
        <v/>
      </c>
      <c r="C5100" s="4" t="str">
        <f>IF($B5100="","",MIN(INDEX(Bemenet!$F$2:$F$301,$M5100),INDEX(Szabalyok!$B:$B,$N5100)))</f>
        <v/>
      </c>
      <c r="D5100" s="5" t="str">
        <f>IF(AND($B5100&lt;&gt;"",$C5100&lt;&gt;"",$B5100&lt;=$C5100),INDEX(Bemenet!$G$2:$G$301,$M5100),"")</f>
        <v/>
      </c>
      <c r="E5100" s="6" t="str">
        <f>IF(AND($B5100&lt;&gt;"",$C5100&lt;&gt;"",$B5100&lt;=$C5100),INDEX(Bemenet!$D$2:$D$301,$M5100),"")</f>
        <v/>
      </c>
      <c r="F5100" s="5" t="str">
        <f t="shared" si="711"/>
        <v/>
      </c>
      <c r="G5100" s="5" t="str">
        <f t="shared" si="712"/>
        <v/>
      </c>
      <c r="H5100" s="9" t="str">
        <f t="shared" si="713"/>
        <v/>
      </c>
      <c r="I5100" s="5" t="str">
        <f t="shared" si="714"/>
        <v/>
      </c>
      <c r="J5100" s="5" t="str">
        <f>IF(OR($L5100="",NOT(COUNTIFS($L$2:$L5100,$L5100)=1)),"",SUMIFS($G:$G,$L:$L,$L5100))</f>
        <v/>
      </c>
      <c r="K5100" s="5" t="str">
        <f>IF(OR($L5100="",NOT(COUNTIFS($L$2:$L5100,$L5100)=1)),"",SUMIFS($I:$I,$L:$L,$L5100))</f>
        <v/>
      </c>
      <c r="L5100" s="6" t="str">
        <f t="shared" si="715"/>
        <v/>
      </c>
      <c r="M5100" s="6">
        <f t="shared" si="716"/>
        <v>204</v>
      </c>
      <c r="N5100" s="6">
        <f t="shared" si="717"/>
        <v>25</v>
      </c>
      <c r="O5100" s="9" t="str">
        <f>IF(AND($B5100&lt;&gt;"",$C5100&lt;&gt;"",$B5100&lt;=$C5100),INDEX(Szabalyok!$C:$C,$N5100),"")</f>
        <v/>
      </c>
      <c r="P5100">
        <f t="shared" si="719"/>
        <v>0</v>
      </c>
    </row>
    <row r="5101" spans="1:16" x14ac:dyDescent="0.35">
      <c r="A5101">
        <f t="shared" si="718"/>
        <v>0</v>
      </c>
      <c r="B5101" s="4" t="str">
        <f>IF($M5101&gt;300,"",IF(OR(INDEX(Bemenet!$E$2:$E$301,$M5101)="",INDEX(Bemenet!$F$2:$F$301,$M5101)=""),"",MAX(INDEX(Bemenet!$E$2:$E$301,$M5101),INDEX(Szabalyok!$A:$A,$N5101))))</f>
        <v/>
      </c>
      <c r="C5101" s="4" t="str">
        <f>IF($B5101="","",MIN(INDEX(Bemenet!$F$2:$F$301,$M5101),INDEX(Szabalyok!$B:$B,$N5101)))</f>
        <v/>
      </c>
      <c r="D5101" s="5" t="str">
        <f>IF(AND($B5101&lt;&gt;"",$C5101&lt;&gt;"",$B5101&lt;=$C5101),INDEX(Bemenet!$G$2:$G$301,$M5101),"")</f>
        <v/>
      </c>
      <c r="E5101" s="6" t="str">
        <f>IF(AND($B5101&lt;&gt;"",$C5101&lt;&gt;"",$B5101&lt;=$C5101),INDEX(Bemenet!$D$2:$D$301,$M5101),"")</f>
        <v/>
      </c>
      <c r="F5101" s="5" t="str">
        <f t="shared" si="711"/>
        <v/>
      </c>
      <c r="G5101" s="5" t="str">
        <f t="shared" si="712"/>
        <v/>
      </c>
      <c r="H5101" s="9" t="str">
        <f t="shared" si="713"/>
        <v/>
      </c>
      <c r="I5101" s="5" t="str">
        <f t="shared" si="714"/>
        <v/>
      </c>
      <c r="J5101" s="5" t="str">
        <f>IF(OR($L5101="",NOT(COUNTIFS($L$2:$L5101,$L5101)=1)),"",SUMIFS($G:$G,$L:$L,$L5101))</f>
        <v/>
      </c>
      <c r="K5101" s="5" t="str">
        <f>IF(OR($L5101="",NOT(COUNTIFS($L$2:$L5101,$L5101)=1)),"",SUMIFS($I:$I,$L:$L,$L5101))</f>
        <v/>
      </c>
      <c r="L5101" s="6" t="str">
        <f t="shared" si="715"/>
        <v/>
      </c>
      <c r="M5101" s="6">
        <f t="shared" si="716"/>
        <v>204</v>
      </c>
      <c r="N5101" s="6">
        <f t="shared" si="717"/>
        <v>26</v>
      </c>
      <c r="O5101" s="9" t="str">
        <f>IF(AND($B5101&lt;&gt;"",$C5101&lt;&gt;"",$B5101&lt;=$C5101),INDEX(Szabalyok!$C:$C,$N5101),"")</f>
        <v/>
      </c>
      <c r="P5101">
        <f t="shared" si="719"/>
        <v>0</v>
      </c>
    </row>
    <row r="5102" spans="1:16" x14ac:dyDescent="0.35">
      <c r="A5102">
        <f t="shared" si="718"/>
        <v>0</v>
      </c>
      <c r="B5102" s="4" t="str">
        <f>IF($M5102&gt;300,"",IF(OR(INDEX(Bemenet!$E$2:$E$301,$M5102)="",INDEX(Bemenet!$F$2:$F$301,$M5102)=""),"",MAX(INDEX(Bemenet!$E$2:$E$301,$M5102),INDEX(Szabalyok!$A:$A,$N5102))))</f>
        <v/>
      </c>
      <c r="C5102" s="4" t="str">
        <f>IF($B5102="","",MIN(INDEX(Bemenet!$F$2:$F$301,$M5102),INDEX(Szabalyok!$B:$B,$N5102)))</f>
        <v/>
      </c>
      <c r="D5102" s="5" t="str">
        <f>IF(AND($B5102&lt;&gt;"",$C5102&lt;&gt;"",$B5102&lt;=$C5102),INDEX(Bemenet!$G$2:$G$301,$M5102),"")</f>
        <v/>
      </c>
      <c r="E5102" s="6" t="str">
        <f>IF(AND($B5102&lt;&gt;"",$C5102&lt;&gt;"",$B5102&lt;=$C5102),INDEX(Bemenet!$D$2:$D$301,$M5102),"")</f>
        <v/>
      </c>
      <c r="F5102" s="5" t="str">
        <f t="shared" si="711"/>
        <v/>
      </c>
      <c r="G5102" s="5" t="str">
        <f t="shared" si="712"/>
        <v/>
      </c>
      <c r="H5102" s="9" t="str">
        <f t="shared" si="713"/>
        <v/>
      </c>
      <c r="I5102" s="5" t="str">
        <f t="shared" si="714"/>
        <v/>
      </c>
      <c r="J5102" s="5" t="str">
        <f>IF(OR($L5102="",NOT(COUNTIFS($L$2:$L5102,$L5102)=1)),"",SUMIFS($G:$G,$L:$L,$L5102))</f>
        <v/>
      </c>
      <c r="K5102" s="5" t="str">
        <f>IF(OR($L5102="",NOT(COUNTIFS($L$2:$L5102,$L5102)=1)),"",SUMIFS($I:$I,$L:$L,$L5102))</f>
        <v/>
      </c>
      <c r="L5102" s="6" t="str">
        <f t="shared" si="715"/>
        <v/>
      </c>
      <c r="M5102" s="6">
        <f t="shared" si="716"/>
        <v>205</v>
      </c>
      <c r="N5102" s="6">
        <f t="shared" si="717"/>
        <v>2</v>
      </c>
      <c r="O5102" s="9" t="str">
        <f>IF(AND($B5102&lt;&gt;"",$C5102&lt;&gt;"",$B5102&lt;=$C5102),INDEX(Szabalyok!$C:$C,$N5102),"")</f>
        <v/>
      </c>
      <c r="P5102">
        <f t="shared" si="719"/>
        <v>0</v>
      </c>
    </row>
    <row r="5103" spans="1:16" x14ac:dyDescent="0.35">
      <c r="A5103">
        <f t="shared" si="718"/>
        <v>0</v>
      </c>
      <c r="B5103" s="4" t="str">
        <f>IF($M5103&gt;300,"",IF(OR(INDEX(Bemenet!$E$2:$E$301,$M5103)="",INDEX(Bemenet!$F$2:$F$301,$M5103)=""),"",MAX(INDEX(Bemenet!$E$2:$E$301,$M5103),INDEX(Szabalyok!$A:$A,$N5103))))</f>
        <v/>
      </c>
      <c r="C5103" s="4" t="str">
        <f>IF($B5103="","",MIN(INDEX(Bemenet!$F$2:$F$301,$M5103),INDEX(Szabalyok!$B:$B,$N5103)))</f>
        <v/>
      </c>
      <c r="D5103" s="5" t="str">
        <f>IF(AND($B5103&lt;&gt;"",$C5103&lt;&gt;"",$B5103&lt;=$C5103),INDEX(Bemenet!$G$2:$G$301,$M5103),"")</f>
        <v/>
      </c>
      <c r="E5103" s="6" t="str">
        <f>IF(AND($B5103&lt;&gt;"",$C5103&lt;&gt;"",$B5103&lt;=$C5103),INDEX(Bemenet!$D$2:$D$301,$M5103),"")</f>
        <v/>
      </c>
      <c r="F5103" s="5" t="str">
        <f t="shared" si="711"/>
        <v/>
      </c>
      <c r="G5103" s="5" t="str">
        <f t="shared" si="712"/>
        <v/>
      </c>
      <c r="H5103" s="9" t="str">
        <f t="shared" si="713"/>
        <v/>
      </c>
      <c r="I5103" s="5" t="str">
        <f t="shared" si="714"/>
        <v/>
      </c>
      <c r="J5103" s="5" t="str">
        <f>IF(OR($L5103="",NOT(COUNTIFS($L$2:$L5103,$L5103)=1)),"",SUMIFS($G:$G,$L:$L,$L5103))</f>
        <v/>
      </c>
      <c r="K5103" s="5" t="str">
        <f>IF(OR($L5103="",NOT(COUNTIFS($L$2:$L5103,$L5103)=1)),"",SUMIFS($I:$I,$L:$L,$L5103))</f>
        <v/>
      </c>
      <c r="L5103" s="6" t="str">
        <f t="shared" si="715"/>
        <v/>
      </c>
      <c r="M5103" s="6">
        <f t="shared" si="716"/>
        <v>205</v>
      </c>
      <c r="N5103" s="6">
        <f t="shared" si="717"/>
        <v>3</v>
      </c>
      <c r="O5103" s="9" t="str">
        <f>IF(AND($B5103&lt;&gt;"",$C5103&lt;&gt;"",$B5103&lt;=$C5103),INDEX(Szabalyok!$C:$C,$N5103),"")</f>
        <v/>
      </c>
      <c r="P5103">
        <f t="shared" si="719"/>
        <v>0</v>
      </c>
    </row>
    <row r="5104" spans="1:16" x14ac:dyDescent="0.35">
      <c r="A5104">
        <f t="shared" si="718"/>
        <v>0</v>
      </c>
      <c r="B5104" s="4" t="str">
        <f>IF($M5104&gt;300,"",IF(OR(INDEX(Bemenet!$E$2:$E$301,$M5104)="",INDEX(Bemenet!$F$2:$F$301,$M5104)=""),"",MAX(INDEX(Bemenet!$E$2:$E$301,$M5104),INDEX(Szabalyok!$A:$A,$N5104))))</f>
        <v/>
      </c>
      <c r="C5104" s="4" t="str">
        <f>IF($B5104="","",MIN(INDEX(Bemenet!$F$2:$F$301,$M5104),INDEX(Szabalyok!$B:$B,$N5104)))</f>
        <v/>
      </c>
      <c r="D5104" s="5" t="str">
        <f>IF(AND($B5104&lt;&gt;"",$C5104&lt;&gt;"",$B5104&lt;=$C5104),INDEX(Bemenet!$G$2:$G$301,$M5104),"")</f>
        <v/>
      </c>
      <c r="E5104" s="6" t="str">
        <f>IF(AND($B5104&lt;&gt;"",$C5104&lt;&gt;"",$B5104&lt;=$C5104),INDEX(Bemenet!$D$2:$D$301,$M5104),"")</f>
        <v/>
      </c>
      <c r="F5104" s="5" t="str">
        <f t="shared" si="711"/>
        <v/>
      </c>
      <c r="G5104" s="5" t="str">
        <f t="shared" si="712"/>
        <v/>
      </c>
      <c r="H5104" s="9" t="str">
        <f t="shared" si="713"/>
        <v/>
      </c>
      <c r="I5104" s="5" t="str">
        <f t="shared" si="714"/>
        <v/>
      </c>
      <c r="J5104" s="5" t="str">
        <f>IF(OR($L5104="",NOT(COUNTIFS($L$2:$L5104,$L5104)=1)),"",SUMIFS($G:$G,$L:$L,$L5104))</f>
        <v/>
      </c>
      <c r="K5104" s="5" t="str">
        <f>IF(OR($L5104="",NOT(COUNTIFS($L$2:$L5104,$L5104)=1)),"",SUMIFS($I:$I,$L:$L,$L5104))</f>
        <v/>
      </c>
      <c r="L5104" s="6" t="str">
        <f t="shared" si="715"/>
        <v/>
      </c>
      <c r="M5104" s="6">
        <f t="shared" si="716"/>
        <v>205</v>
      </c>
      <c r="N5104" s="6">
        <f t="shared" si="717"/>
        <v>4</v>
      </c>
      <c r="O5104" s="9" t="str">
        <f>IF(AND($B5104&lt;&gt;"",$C5104&lt;&gt;"",$B5104&lt;=$C5104),INDEX(Szabalyok!$C:$C,$N5104),"")</f>
        <v/>
      </c>
      <c r="P5104">
        <f t="shared" si="719"/>
        <v>0</v>
      </c>
    </row>
    <row r="5105" spans="1:16" x14ac:dyDescent="0.35">
      <c r="A5105">
        <f t="shared" si="718"/>
        <v>0</v>
      </c>
      <c r="B5105" s="4" t="str">
        <f>IF($M5105&gt;300,"",IF(OR(INDEX(Bemenet!$E$2:$E$301,$M5105)="",INDEX(Bemenet!$F$2:$F$301,$M5105)=""),"",MAX(INDEX(Bemenet!$E$2:$E$301,$M5105),INDEX(Szabalyok!$A:$A,$N5105))))</f>
        <v/>
      </c>
      <c r="C5105" s="4" t="str">
        <f>IF($B5105="","",MIN(INDEX(Bemenet!$F$2:$F$301,$M5105),INDEX(Szabalyok!$B:$B,$N5105)))</f>
        <v/>
      </c>
      <c r="D5105" s="5" t="str">
        <f>IF(AND($B5105&lt;&gt;"",$C5105&lt;&gt;"",$B5105&lt;=$C5105),INDEX(Bemenet!$G$2:$G$301,$M5105),"")</f>
        <v/>
      </c>
      <c r="E5105" s="6" t="str">
        <f>IF(AND($B5105&lt;&gt;"",$C5105&lt;&gt;"",$B5105&lt;=$C5105),INDEX(Bemenet!$D$2:$D$301,$M5105),"")</f>
        <v/>
      </c>
      <c r="F5105" s="5" t="str">
        <f t="shared" si="711"/>
        <v/>
      </c>
      <c r="G5105" s="5" t="str">
        <f t="shared" si="712"/>
        <v/>
      </c>
      <c r="H5105" s="9" t="str">
        <f t="shared" si="713"/>
        <v/>
      </c>
      <c r="I5105" s="5" t="str">
        <f t="shared" si="714"/>
        <v/>
      </c>
      <c r="J5105" s="5" t="str">
        <f>IF(OR($L5105="",NOT(COUNTIFS($L$2:$L5105,$L5105)=1)),"",SUMIFS($G:$G,$L:$L,$L5105))</f>
        <v/>
      </c>
      <c r="K5105" s="5" t="str">
        <f>IF(OR($L5105="",NOT(COUNTIFS($L$2:$L5105,$L5105)=1)),"",SUMIFS($I:$I,$L:$L,$L5105))</f>
        <v/>
      </c>
      <c r="L5105" s="6" t="str">
        <f t="shared" si="715"/>
        <v/>
      </c>
      <c r="M5105" s="6">
        <f t="shared" si="716"/>
        <v>205</v>
      </c>
      <c r="N5105" s="6">
        <f t="shared" si="717"/>
        <v>5</v>
      </c>
      <c r="O5105" s="9" t="str">
        <f>IF(AND($B5105&lt;&gt;"",$C5105&lt;&gt;"",$B5105&lt;=$C5105),INDEX(Szabalyok!$C:$C,$N5105),"")</f>
        <v/>
      </c>
      <c r="P5105">
        <f t="shared" si="719"/>
        <v>0</v>
      </c>
    </row>
    <row r="5106" spans="1:16" x14ac:dyDescent="0.35">
      <c r="A5106">
        <f t="shared" si="718"/>
        <v>0</v>
      </c>
      <c r="B5106" s="4" t="str">
        <f>IF($M5106&gt;300,"",IF(OR(INDEX(Bemenet!$E$2:$E$301,$M5106)="",INDEX(Bemenet!$F$2:$F$301,$M5106)=""),"",MAX(INDEX(Bemenet!$E$2:$E$301,$M5106),INDEX(Szabalyok!$A:$A,$N5106))))</f>
        <v/>
      </c>
      <c r="C5106" s="4" t="str">
        <f>IF($B5106="","",MIN(INDEX(Bemenet!$F$2:$F$301,$M5106),INDEX(Szabalyok!$B:$B,$N5106)))</f>
        <v/>
      </c>
      <c r="D5106" s="5" t="str">
        <f>IF(AND($B5106&lt;&gt;"",$C5106&lt;&gt;"",$B5106&lt;=$C5106),INDEX(Bemenet!$G$2:$G$301,$M5106),"")</f>
        <v/>
      </c>
      <c r="E5106" s="6" t="str">
        <f>IF(AND($B5106&lt;&gt;"",$C5106&lt;&gt;"",$B5106&lt;=$C5106),INDEX(Bemenet!$D$2:$D$301,$M5106),"")</f>
        <v/>
      </c>
      <c r="F5106" s="5" t="str">
        <f t="shared" si="711"/>
        <v/>
      </c>
      <c r="G5106" s="5" t="str">
        <f t="shared" si="712"/>
        <v/>
      </c>
      <c r="H5106" s="9" t="str">
        <f t="shared" si="713"/>
        <v/>
      </c>
      <c r="I5106" s="5" t="str">
        <f t="shared" si="714"/>
        <v/>
      </c>
      <c r="J5106" s="5" t="str">
        <f>IF(OR($L5106="",NOT(COUNTIFS($L$2:$L5106,$L5106)=1)),"",SUMIFS($G:$G,$L:$L,$L5106))</f>
        <v/>
      </c>
      <c r="K5106" s="5" t="str">
        <f>IF(OR($L5106="",NOT(COUNTIFS($L$2:$L5106,$L5106)=1)),"",SUMIFS($I:$I,$L:$L,$L5106))</f>
        <v/>
      </c>
      <c r="L5106" s="6" t="str">
        <f t="shared" si="715"/>
        <v/>
      </c>
      <c r="M5106" s="6">
        <f t="shared" si="716"/>
        <v>205</v>
      </c>
      <c r="N5106" s="6">
        <f t="shared" si="717"/>
        <v>6</v>
      </c>
      <c r="O5106" s="9" t="str">
        <f>IF(AND($B5106&lt;&gt;"",$C5106&lt;&gt;"",$B5106&lt;=$C5106),INDEX(Szabalyok!$C:$C,$N5106),"")</f>
        <v/>
      </c>
      <c r="P5106">
        <f t="shared" si="719"/>
        <v>0</v>
      </c>
    </row>
    <row r="5107" spans="1:16" x14ac:dyDescent="0.35">
      <c r="A5107">
        <f t="shared" si="718"/>
        <v>0</v>
      </c>
      <c r="B5107" s="4" t="str">
        <f>IF($M5107&gt;300,"",IF(OR(INDEX(Bemenet!$E$2:$E$301,$M5107)="",INDEX(Bemenet!$F$2:$F$301,$M5107)=""),"",MAX(INDEX(Bemenet!$E$2:$E$301,$M5107),INDEX(Szabalyok!$A:$A,$N5107))))</f>
        <v/>
      </c>
      <c r="C5107" s="4" t="str">
        <f>IF($B5107="","",MIN(INDEX(Bemenet!$F$2:$F$301,$M5107),INDEX(Szabalyok!$B:$B,$N5107)))</f>
        <v/>
      </c>
      <c r="D5107" s="5" t="str">
        <f>IF(AND($B5107&lt;&gt;"",$C5107&lt;&gt;"",$B5107&lt;=$C5107),INDEX(Bemenet!$G$2:$G$301,$M5107),"")</f>
        <v/>
      </c>
      <c r="E5107" s="6" t="str">
        <f>IF(AND($B5107&lt;&gt;"",$C5107&lt;&gt;"",$B5107&lt;=$C5107),INDEX(Bemenet!$D$2:$D$301,$M5107),"")</f>
        <v/>
      </c>
      <c r="F5107" s="5" t="str">
        <f t="shared" si="711"/>
        <v/>
      </c>
      <c r="G5107" s="5" t="str">
        <f t="shared" si="712"/>
        <v/>
      </c>
      <c r="H5107" s="9" t="str">
        <f t="shared" si="713"/>
        <v/>
      </c>
      <c r="I5107" s="5" t="str">
        <f t="shared" si="714"/>
        <v/>
      </c>
      <c r="J5107" s="5" t="str">
        <f>IF(OR($L5107="",NOT(COUNTIFS($L$2:$L5107,$L5107)=1)),"",SUMIFS($G:$G,$L:$L,$L5107))</f>
        <v/>
      </c>
      <c r="K5107" s="5" t="str">
        <f>IF(OR($L5107="",NOT(COUNTIFS($L$2:$L5107,$L5107)=1)),"",SUMIFS($I:$I,$L:$L,$L5107))</f>
        <v/>
      </c>
      <c r="L5107" s="6" t="str">
        <f t="shared" si="715"/>
        <v/>
      </c>
      <c r="M5107" s="6">
        <f t="shared" si="716"/>
        <v>205</v>
      </c>
      <c r="N5107" s="6">
        <f t="shared" si="717"/>
        <v>7</v>
      </c>
      <c r="O5107" s="9" t="str">
        <f>IF(AND($B5107&lt;&gt;"",$C5107&lt;&gt;"",$B5107&lt;=$C5107),INDEX(Szabalyok!$C:$C,$N5107),"")</f>
        <v/>
      </c>
      <c r="P5107">
        <f t="shared" si="719"/>
        <v>0</v>
      </c>
    </row>
    <row r="5108" spans="1:16" x14ac:dyDescent="0.35">
      <c r="A5108">
        <f t="shared" si="718"/>
        <v>0</v>
      </c>
      <c r="B5108" s="4" t="str">
        <f>IF($M5108&gt;300,"",IF(OR(INDEX(Bemenet!$E$2:$E$301,$M5108)="",INDEX(Bemenet!$F$2:$F$301,$M5108)=""),"",MAX(INDEX(Bemenet!$E$2:$E$301,$M5108),INDEX(Szabalyok!$A:$A,$N5108))))</f>
        <v/>
      </c>
      <c r="C5108" s="4" t="str">
        <f>IF($B5108="","",MIN(INDEX(Bemenet!$F$2:$F$301,$M5108),INDEX(Szabalyok!$B:$B,$N5108)))</f>
        <v/>
      </c>
      <c r="D5108" s="5" t="str">
        <f>IF(AND($B5108&lt;&gt;"",$C5108&lt;&gt;"",$B5108&lt;=$C5108),INDEX(Bemenet!$G$2:$G$301,$M5108),"")</f>
        <v/>
      </c>
      <c r="E5108" s="6" t="str">
        <f>IF(AND($B5108&lt;&gt;"",$C5108&lt;&gt;"",$B5108&lt;=$C5108),INDEX(Bemenet!$D$2:$D$301,$M5108),"")</f>
        <v/>
      </c>
      <c r="F5108" s="5" t="str">
        <f t="shared" si="711"/>
        <v/>
      </c>
      <c r="G5108" s="5" t="str">
        <f t="shared" si="712"/>
        <v/>
      </c>
      <c r="H5108" s="9" t="str">
        <f t="shared" si="713"/>
        <v/>
      </c>
      <c r="I5108" s="5" t="str">
        <f t="shared" si="714"/>
        <v/>
      </c>
      <c r="J5108" s="5" t="str">
        <f>IF(OR($L5108="",NOT(COUNTIFS($L$2:$L5108,$L5108)=1)),"",SUMIFS($G:$G,$L:$L,$L5108))</f>
        <v/>
      </c>
      <c r="K5108" s="5" t="str">
        <f>IF(OR($L5108="",NOT(COUNTIFS($L$2:$L5108,$L5108)=1)),"",SUMIFS($I:$I,$L:$L,$L5108))</f>
        <v/>
      </c>
      <c r="L5108" s="6" t="str">
        <f t="shared" si="715"/>
        <v/>
      </c>
      <c r="M5108" s="6">
        <f t="shared" si="716"/>
        <v>205</v>
      </c>
      <c r="N5108" s="6">
        <f t="shared" si="717"/>
        <v>8</v>
      </c>
      <c r="O5108" s="9" t="str">
        <f>IF(AND($B5108&lt;&gt;"",$C5108&lt;&gt;"",$B5108&lt;=$C5108),INDEX(Szabalyok!$C:$C,$N5108),"")</f>
        <v/>
      </c>
      <c r="P5108">
        <f t="shared" si="719"/>
        <v>0</v>
      </c>
    </row>
    <row r="5109" spans="1:16" x14ac:dyDescent="0.35">
      <c r="A5109">
        <f t="shared" si="718"/>
        <v>0</v>
      </c>
      <c r="B5109" s="4" t="str">
        <f>IF($M5109&gt;300,"",IF(OR(INDEX(Bemenet!$E$2:$E$301,$M5109)="",INDEX(Bemenet!$F$2:$F$301,$M5109)=""),"",MAX(INDEX(Bemenet!$E$2:$E$301,$M5109),INDEX(Szabalyok!$A:$A,$N5109))))</f>
        <v/>
      </c>
      <c r="C5109" s="4" t="str">
        <f>IF($B5109="","",MIN(INDEX(Bemenet!$F$2:$F$301,$M5109),INDEX(Szabalyok!$B:$B,$N5109)))</f>
        <v/>
      </c>
      <c r="D5109" s="5" t="str">
        <f>IF(AND($B5109&lt;&gt;"",$C5109&lt;&gt;"",$B5109&lt;=$C5109),INDEX(Bemenet!$G$2:$G$301,$M5109),"")</f>
        <v/>
      </c>
      <c r="E5109" s="6" t="str">
        <f>IF(AND($B5109&lt;&gt;"",$C5109&lt;&gt;"",$B5109&lt;=$C5109),INDEX(Bemenet!$D$2:$D$301,$M5109),"")</f>
        <v/>
      </c>
      <c r="F5109" s="5" t="str">
        <f t="shared" si="711"/>
        <v/>
      </c>
      <c r="G5109" s="5" t="str">
        <f t="shared" si="712"/>
        <v/>
      </c>
      <c r="H5109" s="9" t="str">
        <f t="shared" si="713"/>
        <v/>
      </c>
      <c r="I5109" s="5" t="str">
        <f t="shared" si="714"/>
        <v/>
      </c>
      <c r="J5109" s="5" t="str">
        <f>IF(OR($L5109="",NOT(COUNTIFS($L$2:$L5109,$L5109)=1)),"",SUMIFS($G:$G,$L:$L,$L5109))</f>
        <v/>
      </c>
      <c r="K5109" s="5" t="str">
        <f>IF(OR($L5109="",NOT(COUNTIFS($L$2:$L5109,$L5109)=1)),"",SUMIFS($I:$I,$L:$L,$L5109))</f>
        <v/>
      </c>
      <c r="L5109" s="6" t="str">
        <f t="shared" si="715"/>
        <v/>
      </c>
      <c r="M5109" s="6">
        <f t="shared" si="716"/>
        <v>205</v>
      </c>
      <c r="N5109" s="6">
        <f t="shared" si="717"/>
        <v>9</v>
      </c>
      <c r="O5109" s="9" t="str">
        <f>IF(AND($B5109&lt;&gt;"",$C5109&lt;&gt;"",$B5109&lt;=$C5109),INDEX(Szabalyok!$C:$C,$N5109),"")</f>
        <v/>
      </c>
      <c r="P5109">
        <f t="shared" si="719"/>
        <v>0</v>
      </c>
    </row>
    <row r="5110" spans="1:16" x14ac:dyDescent="0.35">
      <c r="A5110">
        <f t="shared" si="718"/>
        <v>0</v>
      </c>
      <c r="B5110" s="4" t="str">
        <f>IF($M5110&gt;300,"",IF(OR(INDEX(Bemenet!$E$2:$E$301,$M5110)="",INDEX(Bemenet!$F$2:$F$301,$M5110)=""),"",MAX(INDEX(Bemenet!$E$2:$E$301,$M5110),INDEX(Szabalyok!$A:$A,$N5110))))</f>
        <v/>
      </c>
      <c r="C5110" s="4" t="str">
        <f>IF($B5110="","",MIN(INDEX(Bemenet!$F$2:$F$301,$M5110),INDEX(Szabalyok!$B:$B,$N5110)))</f>
        <v/>
      </c>
      <c r="D5110" s="5" t="str">
        <f>IF(AND($B5110&lt;&gt;"",$C5110&lt;&gt;"",$B5110&lt;=$C5110),INDEX(Bemenet!$G$2:$G$301,$M5110),"")</f>
        <v/>
      </c>
      <c r="E5110" s="6" t="str">
        <f>IF(AND($B5110&lt;&gt;"",$C5110&lt;&gt;"",$B5110&lt;=$C5110),INDEX(Bemenet!$D$2:$D$301,$M5110),"")</f>
        <v/>
      </c>
      <c r="F5110" s="5" t="str">
        <f t="shared" si="711"/>
        <v/>
      </c>
      <c r="G5110" s="5" t="str">
        <f t="shared" si="712"/>
        <v/>
      </c>
      <c r="H5110" s="9" t="str">
        <f t="shared" si="713"/>
        <v/>
      </c>
      <c r="I5110" s="5" t="str">
        <f t="shared" si="714"/>
        <v/>
      </c>
      <c r="J5110" s="5" t="str">
        <f>IF(OR($L5110="",NOT(COUNTIFS($L$2:$L5110,$L5110)=1)),"",SUMIFS($G:$G,$L:$L,$L5110))</f>
        <v/>
      </c>
      <c r="K5110" s="5" t="str">
        <f>IF(OR($L5110="",NOT(COUNTIFS($L$2:$L5110,$L5110)=1)),"",SUMIFS($I:$I,$L:$L,$L5110))</f>
        <v/>
      </c>
      <c r="L5110" s="6" t="str">
        <f t="shared" si="715"/>
        <v/>
      </c>
      <c r="M5110" s="6">
        <f t="shared" si="716"/>
        <v>205</v>
      </c>
      <c r="N5110" s="6">
        <f t="shared" si="717"/>
        <v>10</v>
      </c>
      <c r="O5110" s="9" t="str">
        <f>IF(AND($B5110&lt;&gt;"",$C5110&lt;&gt;"",$B5110&lt;=$C5110),INDEX(Szabalyok!$C:$C,$N5110),"")</f>
        <v/>
      </c>
      <c r="P5110">
        <f t="shared" si="719"/>
        <v>0</v>
      </c>
    </row>
    <row r="5111" spans="1:16" x14ac:dyDescent="0.35">
      <c r="A5111">
        <f t="shared" si="718"/>
        <v>0</v>
      </c>
      <c r="B5111" s="4" t="str">
        <f>IF($M5111&gt;300,"",IF(OR(INDEX(Bemenet!$E$2:$E$301,$M5111)="",INDEX(Bemenet!$F$2:$F$301,$M5111)=""),"",MAX(INDEX(Bemenet!$E$2:$E$301,$M5111),INDEX(Szabalyok!$A:$A,$N5111))))</f>
        <v/>
      </c>
      <c r="C5111" s="4" t="str">
        <f>IF($B5111="","",MIN(INDEX(Bemenet!$F$2:$F$301,$M5111),INDEX(Szabalyok!$B:$B,$N5111)))</f>
        <v/>
      </c>
      <c r="D5111" s="5" t="str">
        <f>IF(AND($B5111&lt;&gt;"",$C5111&lt;&gt;"",$B5111&lt;=$C5111),INDEX(Bemenet!$G$2:$G$301,$M5111),"")</f>
        <v/>
      </c>
      <c r="E5111" s="6" t="str">
        <f>IF(AND($B5111&lt;&gt;"",$C5111&lt;&gt;"",$B5111&lt;=$C5111),INDEX(Bemenet!$D$2:$D$301,$M5111),"")</f>
        <v/>
      </c>
      <c r="F5111" s="5" t="str">
        <f t="shared" si="711"/>
        <v/>
      </c>
      <c r="G5111" s="5" t="str">
        <f t="shared" si="712"/>
        <v/>
      </c>
      <c r="H5111" s="9" t="str">
        <f t="shared" si="713"/>
        <v/>
      </c>
      <c r="I5111" s="5" t="str">
        <f t="shared" si="714"/>
        <v/>
      </c>
      <c r="J5111" s="5" t="str">
        <f>IF(OR($L5111="",NOT(COUNTIFS($L$2:$L5111,$L5111)=1)),"",SUMIFS($G:$G,$L:$L,$L5111))</f>
        <v/>
      </c>
      <c r="K5111" s="5" t="str">
        <f>IF(OR($L5111="",NOT(COUNTIFS($L$2:$L5111,$L5111)=1)),"",SUMIFS($I:$I,$L:$L,$L5111))</f>
        <v/>
      </c>
      <c r="L5111" s="6" t="str">
        <f t="shared" si="715"/>
        <v/>
      </c>
      <c r="M5111" s="6">
        <f t="shared" si="716"/>
        <v>205</v>
      </c>
      <c r="N5111" s="6">
        <f t="shared" si="717"/>
        <v>11</v>
      </c>
      <c r="O5111" s="9" t="str">
        <f>IF(AND($B5111&lt;&gt;"",$C5111&lt;&gt;"",$B5111&lt;=$C5111),INDEX(Szabalyok!$C:$C,$N5111),"")</f>
        <v/>
      </c>
      <c r="P5111">
        <f t="shared" si="719"/>
        <v>0</v>
      </c>
    </row>
    <row r="5112" spans="1:16" x14ac:dyDescent="0.35">
      <c r="A5112">
        <f t="shared" si="718"/>
        <v>0</v>
      </c>
      <c r="B5112" s="4" t="str">
        <f>IF($M5112&gt;300,"",IF(OR(INDEX(Bemenet!$E$2:$E$301,$M5112)="",INDEX(Bemenet!$F$2:$F$301,$M5112)=""),"",MAX(INDEX(Bemenet!$E$2:$E$301,$M5112),INDEX(Szabalyok!$A:$A,$N5112))))</f>
        <v/>
      </c>
      <c r="C5112" s="4" t="str">
        <f>IF($B5112="","",MIN(INDEX(Bemenet!$F$2:$F$301,$M5112),INDEX(Szabalyok!$B:$B,$N5112)))</f>
        <v/>
      </c>
      <c r="D5112" s="5" t="str">
        <f>IF(AND($B5112&lt;&gt;"",$C5112&lt;&gt;"",$B5112&lt;=$C5112),INDEX(Bemenet!$G$2:$G$301,$M5112),"")</f>
        <v/>
      </c>
      <c r="E5112" s="6" t="str">
        <f>IF(AND($B5112&lt;&gt;"",$C5112&lt;&gt;"",$B5112&lt;=$C5112),INDEX(Bemenet!$D$2:$D$301,$M5112),"")</f>
        <v/>
      </c>
      <c r="F5112" s="5" t="str">
        <f t="shared" si="711"/>
        <v/>
      </c>
      <c r="G5112" s="5" t="str">
        <f t="shared" si="712"/>
        <v/>
      </c>
      <c r="H5112" s="9" t="str">
        <f t="shared" si="713"/>
        <v/>
      </c>
      <c r="I5112" s="5" t="str">
        <f t="shared" si="714"/>
        <v/>
      </c>
      <c r="J5112" s="5" t="str">
        <f>IF(OR($L5112="",NOT(COUNTIFS($L$2:$L5112,$L5112)=1)),"",SUMIFS($G:$G,$L:$L,$L5112))</f>
        <v/>
      </c>
      <c r="K5112" s="5" t="str">
        <f>IF(OR($L5112="",NOT(COUNTIFS($L$2:$L5112,$L5112)=1)),"",SUMIFS($I:$I,$L:$L,$L5112))</f>
        <v/>
      </c>
      <c r="L5112" s="6" t="str">
        <f t="shared" si="715"/>
        <v/>
      </c>
      <c r="M5112" s="6">
        <f t="shared" si="716"/>
        <v>205</v>
      </c>
      <c r="N5112" s="6">
        <f t="shared" si="717"/>
        <v>12</v>
      </c>
      <c r="O5112" s="9" t="str">
        <f>IF(AND($B5112&lt;&gt;"",$C5112&lt;&gt;"",$B5112&lt;=$C5112),INDEX(Szabalyok!$C:$C,$N5112),"")</f>
        <v/>
      </c>
      <c r="P5112">
        <f t="shared" si="719"/>
        <v>0</v>
      </c>
    </row>
    <row r="5113" spans="1:16" x14ac:dyDescent="0.35">
      <c r="A5113">
        <f t="shared" si="718"/>
        <v>0</v>
      </c>
      <c r="B5113" s="4" t="str">
        <f>IF($M5113&gt;300,"",IF(OR(INDEX(Bemenet!$E$2:$E$301,$M5113)="",INDEX(Bemenet!$F$2:$F$301,$M5113)=""),"",MAX(INDEX(Bemenet!$E$2:$E$301,$M5113),INDEX(Szabalyok!$A:$A,$N5113))))</f>
        <v/>
      </c>
      <c r="C5113" s="4" t="str">
        <f>IF($B5113="","",MIN(INDEX(Bemenet!$F$2:$F$301,$M5113),INDEX(Szabalyok!$B:$B,$N5113)))</f>
        <v/>
      </c>
      <c r="D5113" s="5" t="str">
        <f>IF(AND($B5113&lt;&gt;"",$C5113&lt;&gt;"",$B5113&lt;=$C5113),INDEX(Bemenet!$G$2:$G$301,$M5113),"")</f>
        <v/>
      </c>
      <c r="E5113" s="6" t="str">
        <f>IF(AND($B5113&lt;&gt;"",$C5113&lt;&gt;"",$B5113&lt;=$C5113),INDEX(Bemenet!$D$2:$D$301,$M5113),"")</f>
        <v/>
      </c>
      <c r="F5113" s="5" t="str">
        <f t="shared" si="711"/>
        <v/>
      </c>
      <c r="G5113" s="5" t="str">
        <f t="shared" si="712"/>
        <v/>
      </c>
      <c r="H5113" s="9" t="str">
        <f t="shared" si="713"/>
        <v/>
      </c>
      <c r="I5113" s="5" t="str">
        <f t="shared" si="714"/>
        <v/>
      </c>
      <c r="J5113" s="5" t="str">
        <f>IF(OR($L5113="",NOT(COUNTIFS($L$2:$L5113,$L5113)=1)),"",SUMIFS($G:$G,$L:$L,$L5113))</f>
        <v/>
      </c>
      <c r="K5113" s="5" t="str">
        <f>IF(OR($L5113="",NOT(COUNTIFS($L$2:$L5113,$L5113)=1)),"",SUMIFS($I:$I,$L:$L,$L5113))</f>
        <v/>
      </c>
      <c r="L5113" s="6" t="str">
        <f t="shared" si="715"/>
        <v/>
      </c>
      <c r="M5113" s="6">
        <f t="shared" si="716"/>
        <v>205</v>
      </c>
      <c r="N5113" s="6">
        <f t="shared" si="717"/>
        <v>13</v>
      </c>
      <c r="O5113" s="9" t="str">
        <f>IF(AND($B5113&lt;&gt;"",$C5113&lt;&gt;"",$B5113&lt;=$C5113),INDEX(Szabalyok!$C:$C,$N5113),"")</f>
        <v/>
      </c>
      <c r="P5113">
        <f t="shared" si="719"/>
        <v>0</v>
      </c>
    </row>
    <row r="5114" spans="1:16" x14ac:dyDescent="0.35">
      <c r="A5114">
        <f t="shared" si="718"/>
        <v>0</v>
      </c>
      <c r="B5114" s="4" t="str">
        <f>IF($M5114&gt;300,"",IF(OR(INDEX(Bemenet!$E$2:$E$301,$M5114)="",INDEX(Bemenet!$F$2:$F$301,$M5114)=""),"",MAX(INDEX(Bemenet!$E$2:$E$301,$M5114),INDEX(Szabalyok!$A:$A,$N5114))))</f>
        <v/>
      </c>
      <c r="C5114" s="4" t="str">
        <f>IF($B5114="","",MIN(INDEX(Bemenet!$F$2:$F$301,$M5114),INDEX(Szabalyok!$B:$B,$N5114)))</f>
        <v/>
      </c>
      <c r="D5114" s="5" t="str">
        <f>IF(AND($B5114&lt;&gt;"",$C5114&lt;&gt;"",$B5114&lt;=$C5114),INDEX(Bemenet!$G$2:$G$301,$M5114),"")</f>
        <v/>
      </c>
      <c r="E5114" s="6" t="str">
        <f>IF(AND($B5114&lt;&gt;"",$C5114&lt;&gt;"",$B5114&lt;=$C5114),INDEX(Bemenet!$D$2:$D$301,$M5114),"")</f>
        <v/>
      </c>
      <c r="F5114" s="5" t="str">
        <f t="shared" si="711"/>
        <v/>
      </c>
      <c r="G5114" s="5" t="str">
        <f t="shared" si="712"/>
        <v/>
      </c>
      <c r="H5114" s="9" t="str">
        <f t="shared" si="713"/>
        <v/>
      </c>
      <c r="I5114" s="5" t="str">
        <f t="shared" si="714"/>
        <v/>
      </c>
      <c r="J5114" s="5" t="str">
        <f>IF(OR($L5114="",NOT(COUNTIFS($L$2:$L5114,$L5114)=1)),"",SUMIFS($G:$G,$L:$L,$L5114))</f>
        <v/>
      </c>
      <c r="K5114" s="5" t="str">
        <f>IF(OR($L5114="",NOT(COUNTIFS($L$2:$L5114,$L5114)=1)),"",SUMIFS($I:$I,$L:$L,$L5114))</f>
        <v/>
      </c>
      <c r="L5114" s="6" t="str">
        <f t="shared" si="715"/>
        <v/>
      </c>
      <c r="M5114" s="6">
        <f t="shared" si="716"/>
        <v>205</v>
      </c>
      <c r="N5114" s="6">
        <f t="shared" si="717"/>
        <v>14</v>
      </c>
      <c r="O5114" s="9" t="str">
        <f>IF(AND($B5114&lt;&gt;"",$C5114&lt;&gt;"",$B5114&lt;=$C5114),INDEX(Szabalyok!$C:$C,$N5114),"")</f>
        <v/>
      </c>
      <c r="P5114">
        <f t="shared" si="719"/>
        <v>0</v>
      </c>
    </row>
    <row r="5115" spans="1:16" x14ac:dyDescent="0.35">
      <c r="A5115">
        <f t="shared" si="718"/>
        <v>0</v>
      </c>
      <c r="B5115" s="4" t="str">
        <f>IF($M5115&gt;300,"",IF(OR(INDEX(Bemenet!$E$2:$E$301,$M5115)="",INDEX(Bemenet!$F$2:$F$301,$M5115)=""),"",MAX(INDEX(Bemenet!$E$2:$E$301,$M5115),INDEX(Szabalyok!$A:$A,$N5115))))</f>
        <v/>
      </c>
      <c r="C5115" s="4" t="str">
        <f>IF($B5115="","",MIN(INDEX(Bemenet!$F$2:$F$301,$M5115),INDEX(Szabalyok!$B:$B,$N5115)))</f>
        <v/>
      </c>
      <c r="D5115" s="5" t="str">
        <f>IF(AND($B5115&lt;&gt;"",$C5115&lt;&gt;"",$B5115&lt;=$C5115),INDEX(Bemenet!$G$2:$G$301,$M5115),"")</f>
        <v/>
      </c>
      <c r="E5115" s="6" t="str">
        <f>IF(AND($B5115&lt;&gt;"",$C5115&lt;&gt;"",$B5115&lt;=$C5115),INDEX(Bemenet!$D$2:$D$301,$M5115),"")</f>
        <v/>
      </c>
      <c r="F5115" s="5" t="str">
        <f t="shared" si="711"/>
        <v/>
      </c>
      <c r="G5115" s="5" t="str">
        <f t="shared" si="712"/>
        <v/>
      </c>
      <c r="H5115" s="9" t="str">
        <f t="shared" si="713"/>
        <v/>
      </c>
      <c r="I5115" s="5" t="str">
        <f t="shared" si="714"/>
        <v/>
      </c>
      <c r="J5115" s="5" t="str">
        <f>IF(OR($L5115="",NOT(COUNTIFS($L$2:$L5115,$L5115)=1)),"",SUMIFS($G:$G,$L:$L,$L5115))</f>
        <v/>
      </c>
      <c r="K5115" s="5" t="str">
        <f>IF(OR($L5115="",NOT(COUNTIFS($L$2:$L5115,$L5115)=1)),"",SUMIFS($I:$I,$L:$L,$L5115))</f>
        <v/>
      </c>
      <c r="L5115" s="6" t="str">
        <f t="shared" si="715"/>
        <v/>
      </c>
      <c r="M5115" s="6">
        <f t="shared" si="716"/>
        <v>205</v>
      </c>
      <c r="N5115" s="6">
        <f t="shared" si="717"/>
        <v>15</v>
      </c>
      <c r="O5115" s="9" t="str">
        <f>IF(AND($B5115&lt;&gt;"",$C5115&lt;&gt;"",$B5115&lt;=$C5115),INDEX(Szabalyok!$C:$C,$N5115),"")</f>
        <v/>
      </c>
      <c r="P5115">
        <f t="shared" si="719"/>
        <v>0</v>
      </c>
    </row>
    <row r="5116" spans="1:16" x14ac:dyDescent="0.35">
      <c r="A5116">
        <f t="shared" si="718"/>
        <v>0</v>
      </c>
      <c r="B5116" s="4" t="str">
        <f>IF($M5116&gt;300,"",IF(OR(INDEX(Bemenet!$E$2:$E$301,$M5116)="",INDEX(Bemenet!$F$2:$F$301,$M5116)=""),"",MAX(INDEX(Bemenet!$E$2:$E$301,$M5116),INDEX(Szabalyok!$A:$A,$N5116))))</f>
        <v/>
      </c>
      <c r="C5116" s="4" t="str">
        <f>IF($B5116="","",MIN(INDEX(Bemenet!$F$2:$F$301,$M5116),INDEX(Szabalyok!$B:$B,$N5116)))</f>
        <v/>
      </c>
      <c r="D5116" s="5" t="str">
        <f>IF(AND($B5116&lt;&gt;"",$C5116&lt;&gt;"",$B5116&lt;=$C5116),INDEX(Bemenet!$G$2:$G$301,$M5116),"")</f>
        <v/>
      </c>
      <c r="E5116" s="6" t="str">
        <f>IF(AND($B5116&lt;&gt;"",$C5116&lt;&gt;"",$B5116&lt;=$C5116),INDEX(Bemenet!$D$2:$D$301,$M5116),"")</f>
        <v/>
      </c>
      <c r="F5116" s="5" t="str">
        <f t="shared" si="711"/>
        <v/>
      </c>
      <c r="G5116" s="5" t="str">
        <f t="shared" si="712"/>
        <v/>
      </c>
      <c r="H5116" s="9" t="str">
        <f t="shared" si="713"/>
        <v/>
      </c>
      <c r="I5116" s="5" t="str">
        <f t="shared" si="714"/>
        <v/>
      </c>
      <c r="J5116" s="5" t="str">
        <f>IF(OR($L5116="",NOT(COUNTIFS($L$2:$L5116,$L5116)=1)),"",SUMIFS($G:$G,$L:$L,$L5116))</f>
        <v/>
      </c>
      <c r="K5116" s="5" t="str">
        <f>IF(OR($L5116="",NOT(COUNTIFS($L$2:$L5116,$L5116)=1)),"",SUMIFS($I:$I,$L:$L,$L5116))</f>
        <v/>
      </c>
      <c r="L5116" s="6" t="str">
        <f t="shared" si="715"/>
        <v/>
      </c>
      <c r="M5116" s="6">
        <f t="shared" si="716"/>
        <v>205</v>
      </c>
      <c r="N5116" s="6">
        <f t="shared" si="717"/>
        <v>16</v>
      </c>
      <c r="O5116" s="9" t="str">
        <f>IF(AND($B5116&lt;&gt;"",$C5116&lt;&gt;"",$B5116&lt;=$C5116),INDEX(Szabalyok!$C:$C,$N5116),"")</f>
        <v/>
      </c>
      <c r="P5116">
        <f t="shared" si="719"/>
        <v>0</v>
      </c>
    </row>
    <row r="5117" spans="1:16" x14ac:dyDescent="0.35">
      <c r="A5117">
        <f t="shared" si="718"/>
        <v>0</v>
      </c>
      <c r="B5117" s="4" t="str">
        <f>IF($M5117&gt;300,"",IF(OR(INDEX(Bemenet!$E$2:$E$301,$M5117)="",INDEX(Bemenet!$F$2:$F$301,$M5117)=""),"",MAX(INDEX(Bemenet!$E$2:$E$301,$M5117),INDEX(Szabalyok!$A:$A,$N5117))))</f>
        <v/>
      </c>
      <c r="C5117" s="4" t="str">
        <f>IF($B5117="","",MIN(INDEX(Bemenet!$F$2:$F$301,$M5117),INDEX(Szabalyok!$B:$B,$N5117)))</f>
        <v/>
      </c>
      <c r="D5117" s="5" t="str">
        <f>IF(AND($B5117&lt;&gt;"",$C5117&lt;&gt;"",$B5117&lt;=$C5117),INDEX(Bemenet!$G$2:$G$301,$M5117),"")</f>
        <v/>
      </c>
      <c r="E5117" s="6" t="str">
        <f>IF(AND($B5117&lt;&gt;"",$C5117&lt;&gt;"",$B5117&lt;=$C5117),INDEX(Bemenet!$D$2:$D$301,$M5117),"")</f>
        <v/>
      </c>
      <c r="F5117" s="5" t="str">
        <f t="shared" si="711"/>
        <v/>
      </c>
      <c r="G5117" s="5" t="str">
        <f t="shared" si="712"/>
        <v/>
      </c>
      <c r="H5117" s="9" t="str">
        <f t="shared" si="713"/>
        <v/>
      </c>
      <c r="I5117" s="5" t="str">
        <f t="shared" si="714"/>
        <v/>
      </c>
      <c r="J5117" s="5" t="str">
        <f>IF(OR($L5117="",NOT(COUNTIFS($L$2:$L5117,$L5117)=1)),"",SUMIFS($G:$G,$L:$L,$L5117))</f>
        <v/>
      </c>
      <c r="K5117" s="5" t="str">
        <f>IF(OR($L5117="",NOT(COUNTIFS($L$2:$L5117,$L5117)=1)),"",SUMIFS($I:$I,$L:$L,$L5117))</f>
        <v/>
      </c>
      <c r="L5117" s="6" t="str">
        <f t="shared" si="715"/>
        <v/>
      </c>
      <c r="M5117" s="6">
        <f t="shared" si="716"/>
        <v>205</v>
      </c>
      <c r="N5117" s="6">
        <f t="shared" si="717"/>
        <v>17</v>
      </c>
      <c r="O5117" s="9" t="str">
        <f>IF(AND($B5117&lt;&gt;"",$C5117&lt;&gt;"",$B5117&lt;=$C5117),INDEX(Szabalyok!$C:$C,$N5117),"")</f>
        <v/>
      </c>
      <c r="P5117">
        <f t="shared" si="719"/>
        <v>0</v>
      </c>
    </row>
    <row r="5118" spans="1:16" x14ac:dyDescent="0.35">
      <c r="A5118">
        <f t="shared" si="718"/>
        <v>0</v>
      </c>
      <c r="B5118" s="4" t="str">
        <f>IF($M5118&gt;300,"",IF(OR(INDEX(Bemenet!$E$2:$E$301,$M5118)="",INDEX(Bemenet!$F$2:$F$301,$M5118)=""),"",MAX(INDEX(Bemenet!$E$2:$E$301,$M5118),INDEX(Szabalyok!$A:$A,$N5118))))</f>
        <v/>
      </c>
      <c r="C5118" s="4" t="str">
        <f>IF($B5118="","",MIN(INDEX(Bemenet!$F$2:$F$301,$M5118),INDEX(Szabalyok!$B:$B,$N5118)))</f>
        <v/>
      </c>
      <c r="D5118" s="5" t="str">
        <f>IF(AND($B5118&lt;&gt;"",$C5118&lt;&gt;"",$B5118&lt;=$C5118),INDEX(Bemenet!$G$2:$G$301,$M5118),"")</f>
        <v/>
      </c>
      <c r="E5118" s="6" t="str">
        <f>IF(AND($B5118&lt;&gt;"",$C5118&lt;&gt;"",$B5118&lt;=$C5118),INDEX(Bemenet!$D$2:$D$301,$M5118),"")</f>
        <v/>
      </c>
      <c r="F5118" s="5" t="str">
        <f t="shared" si="711"/>
        <v/>
      </c>
      <c r="G5118" s="5" t="str">
        <f t="shared" si="712"/>
        <v/>
      </c>
      <c r="H5118" s="9" t="str">
        <f t="shared" si="713"/>
        <v/>
      </c>
      <c r="I5118" s="5" t="str">
        <f t="shared" si="714"/>
        <v/>
      </c>
      <c r="J5118" s="5" t="str">
        <f>IF(OR($L5118="",NOT(COUNTIFS($L$2:$L5118,$L5118)=1)),"",SUMIFS($G:$G,$L:$L,$L5118))</f>
        <v/>
      </c>
      <c r="K5118" s="5" t="str">
        <f>IF(OR($L5118="",NOT(COUNTIFS($L$2:$L5118,$L5118)=1)),"",SUMIFS($I:$I,$L:$L,$L5118))</f>
        <v/>
      </c>
      <c r="L5118" s="6" t="str">
        <f t="shared" si="715"/>
        <v/>
      </c>
      <c r="M5118" s="6">
        <f t="shared" si="716"/>
        <v>205</v>
      </c>
      <c r="N5118" s="6">
        <f t="shared" si="717"/>
        <v>18</v>
      </c>
      <c r="O5118" s="9" t="str">
        <f>IF(AND($B5118&lt;&gt;"",$C5118&lt;&gt;"",$B5118&lt;=$C5118),INDEX(Szabalyok!$C:$C,$N5118),"")</f>
        <v/>
      </c>
      <c r="P5118">
        <f t="shared" si="719"/>
        <v>0</v>
      </c>
    </row>
    <row r="5119" spans="1:16" x14ac:dyDescent="0.35">
      <c r="A5119">
        <f t="shared" si="718"/>
        <v>0</v>
      </c>
      <c r="B5119" s="4" t="str">
        <f>IF($M5119&gt;300,"",IF(OR(INDEX(Bemenet!$E$2:$E$301,$M5119)="",INDEX(Bemenet!$F$2:$F$301,$M5119)=""),"",MAX(INDEX(Bemenet!$E$2:$E$301,$M5119),INDEX(Szabalyok!$A:$A,$N5119))))</f>
        <v/>
      </c>
      <c r="C5119" s="4" t="str">
        <f>IF($B5119="","",MIN(INDEX(Bemenet!$F$2:$F$301,$M5119),INDEX(Szabalyok!$B:$B,$N5119)))</f>
        <v/>
      </c>
      <c r="D5119" s="5" t="str">
        <f>IF(AND($B5119&lt;&gt;"",$C5119&lt;&gt;"",$B5119&lt;=$C5119),INDEX(Bemenet!$G$2:$G$301,$M5119),"")</f>
        <v/>
      </c>
      <c r="E5119" s="6" t="str">
        <f>IF(AND($B5119&lt;&gt;"",$C5119&lt;&gt;"",$B5119&lt;=$C5119),INDEX(Bemenet!$D$2:$D$301,$M5119),"")</f>
        <v/>
      </c>
      <c r="F5119" s="5" t="str">
        <f t="shared" si="711"/>
        <v/>
      </c>
      <c r="G5119" s="5" t="str">
        <f t="shared" si="712"/>
        <v/>
      </c>
      <c r="H5119" s="9" t="str">
        <f t="shared" si="713"/>
        <v/>
      </c>
      <c r="I5119" s="5" t="str">
        <f t="shared" si="714"/>
        <v/>
      </c>
      <c r="J5119" s="5" t="str">
        <f>IF(OR($L5119="",NOT(COUNTIFS($L$2:$L5119,$L5119)=1)),"",SUMIFS($G:$G,$L:$L,$L5119))</f>
        <v/>
      </c>
      <c r="K5119" s="5" t="str">
        <f>IF(OR($L5119="",NOT(COUNTIFS($L$2:$L5119,$L5119)=1)),"",SUMIFS($I:$I,$L:$L,$L5119))</f>
        <v/>
      </c>
      <c r="L5119" s="6" t="str">
        <f t="shared" si="715"/>
        <v/>
      </c>
      <c r="M5119" s="6">
        <f t="shared" si="716"/>
        <v>205</v>
      </c>
      <c r="N5119" s="6">
        <f t="shared" si="717"/>
        <v>19</v>
      </c>
      <c r="O5119" s="9" t="str">
        <f>IF(AND($B5119&lt;&gt;"",$C5119&lt;&gt;"",$B5119&lt;=$C5119),INDEX(Szabalyok!$C:$C,$N5119),"")</f>
        <v/>
      </c>
      <c r="P5119">
        <f t="shared" si="719"/>
        <v>0</v>
      </c>
    </row>
    <row r="5120" spans="1:16" x14ac:dyDescent="0.35">
      <c r="A5120">
        <f t="shared" si="718"/>
        <v>0</v>
      </c>
      <c r="B5120" s="4" t="str">
        <f>IF($M5120&gt;300,"",IF(OR(INDEX(Bemenet!$E$2:$E$301,$M5120)="",INDEX(Bemenet!$F$2:$F$301,$M5120)=""),"",MAX(INDEX(Bemenet!$E$2:$E$301,$M5120),INDEX(Szabalyok!$A:$A,$N5120))))</f>
        <v/>
      </c>
      <c r="C5120" s="4" t="str">
        <f>IF($B5120="","",MIN(INDEX(Bemenet!$F$2:$F$301,$M5120),INDEX(Szabalyok!$B:$B,$N5120)))</f>
        <v/>
      </c>
      <c r="D5120" s="5" t="str">
        <f>IF(AND($B5120&lt;&gt;"",$C5120&lt;&gt;"",$B5120&lt;=$C5120),INDEX(Bemenet!$G$2:$G$301,$M5120),"")</f>
        <v/>
      </c>
      <c r="E5120" s="6" t="str">
        <f>IF(AND($B5120&lt;&gt;"",$C5120&lt;&gt;"",$B5120&lt;=$C5120),INDEX(Bemenet!$D$2:$D$301,$M5120),"")</f>
        <v/>
      </c>
      <c r="F5120" s="5" t="str">
        <f t="shared" si="711"/>
        <v/>
      </c>
      <c r="G5120" s="5" t="str">
        <f t="shared" si="712"/>
        <v/>
      </c>
      <c r="H5120" s="9" t="str">
        <f t="shared" si="713"/>
        <v/>
      </c>
      <c r="I5120" s="5" t="str">
        <f t="shared" si="714"/>
        <v/>
      </c>
      <c r="J5120" s="5" t="str">
        <f>IF(OR($L5120="",NOT(COUNTIFS($L$2:$L5120,$L5120)=1)),"",SUMIFS($G:$G,$L:$L,$L5120))</f>
        <v/>
      </c>
      <c r="K5120" s="5" t="str">
        <f>IF(OR($L5120="",NOT(COUNTIFS($L$2:$L5120,$L5120)=1)),"",SUMIFS($I:$I,$L:$L,$L5120))</f>
        <v/>
      </c>
      <c r="L5120" s="6" t="str">
        <f t="shared" si="715"/>
        <v/>
      </c>
      <c r="M5120" s="6">
        <f t="shared" si="716"/>
        <v>205</v>
      </c>
      <c r="N5120" s="6">
        <f t="shared" si="717"/>
        <v>20</v>
      </c>
      <c r="O5120" s="9" t="str">
        <f>IF(AND($B5120&lt;&gt;"",$C5120&lt;&gt;"",$B5120&lt;=$C5120),INDEX(Szabalyok!$C:$C,$N5120),"")</f>
        <v/>
      </c>
      <c r="P5120">
        <f t="shared" si="719"/>
        <v>0</v>
      </c>
    </row>
    <row r="5121" spans="1:16" x14ac:dyDescent="0.35">
      <c r="A5121">
        <f t="shared" si="718"/>
        <v>0</v>
      </c>
      <c r="B5121" s="4" t="str">
        <f>IF($M5121&gt;300,"",IF(OR(INDEX(Bemenet!$E$2:$E$301,$M5121)="",INDEX(Bemenet!$F$2:$F$301,$M5121)=""),"",MAX(INDEX(Bemenet!$E$2:$E$301,$M5121),INDEX(Szabalyok!$A:$A,$N5121))))</f>
        <v/>
      </c>
      <c r="C5121" s="4" t="str">
        <f>IF($B5121="","",MIN(INDEX(Bemenet!$F$2:$F$301,$M5121),INDEX(Szabalyok!$B:$B,$N5121)))</f>
        <v/>
      </c>
      <c r="D5121" s="5" t="str">
        <f>IF(AND($B5121&lt;&gt;"",$C5121&lt;&gt;"",$B5121&lt;=$C5121),INDEX(Bemenet!$G$2:$G$301,$M5121),"")</f>
        <v/>
      </c>
      <c r="E5121" s="6" t="str">
        <f>IF(AND($B5121&lt;&gt;"",$C5121&lt;&gt;"",$B5121&lt;=$C5121),INDEX(Bemenet!$D$2:$D$301,$M5121),"")</f>
        <v/>
      </c>
      <c r="F5121" s="5" t="str">
        <f t="shared" si="711"/>
        <v/>
      </c>
      <c r="G5121" s="5" t="str">
        <f t="shared" si="712"/>
        <v/>
      </c>
      <c r="H5121" s="9" t="str">
        <f t="shared" si="713"/>
        <v/>
      </c>
      <c r="I5121" s="5" t="str">
        <f t="shared" si="714"/>
        <v/>
      </c>
      <c r="J5121" s="5" t="str">
        <f>IF(OR($L5121="",NOT(COUNTIFS($L$2:$L5121,$L5121)=1)),"",SUMIFS($G:$G,$L:$L,$L5121))</f>
        <v/>
      </c>
      <c r="K5121" s="5" t="str">
        <f>IF(OR($L5121="",NOT(COUNTIFS($L$2:$L5121,$L5121)=1)),"",SUMIFS($I:$I,$L:$L,$L5121))</f>
        <v/>
      </c>
      <c r="L5121" s="6" t="str">
        <f t="shared" si="715"/>
        <v/>
      </c>
      <c r="M5121" s="6">
        <f t="shared" si="716"/>
        <v>205</v>
      </c>
      <c r="N5121" s="6">
        <f t="shared" si="717"/>
        <v>21</v>
      </c>
      <c r="O5121" s="9" t="str">
        <f>IF(AND($B5121&lt;&gt;"",$C5121&lt;&gt;"",$B5121&lt;=$C5121),INDEX(Szabalyok!$C:$C,$N5121),"")</f>
        <v/>
      </c>
      <c r="P5121">
        <f t="shared" si="719"/>
        <v>0</v>
      </c>
    </row>
    <row r="5122" spans="1:16" x14ac:dyDescent="0.35">
      <c r="A5122">
        <f t="shared" si="718"/>
        <v>0</v>
      </c>
      <c r="B5122" s="4" t="str">
        <f>IF($M5122&gt;300,"",IF(OR(INDEX(Bemenet!$E$2:$E$301,$M5122)="",INDEX(Bemenet!$F$2:$F$301,$M5122)=""),"",MAX(INDEX(Bemenet!$E$2:$E$301,$M5122),INDEX(Szabalyok!$A:$A,$N5122))))</f>
        <v/>
      </c>
      <c r="C5122" s="4" t="str">
        <f>IF($B5122="","",MIN(INDEX(Bemenet!$F$2:$F$301,$M5122),INDEX(Szabalyok!$B:$B,$N5122)))</f>
        <v/>
      </c>
      <c r="D5122" s="5" t="str">
        <f>IF(AND($B5122&lt;&gt;"",$C5122&lt;&gt;"",$B5122&lt;=$C5122),INDEX(Bemenet!$G$2:$G$301,$M5122),"")</f>
        <v/>
      </c>
      <c r="E5122" s="6" t="str">
        <f>IF(AND($B5122&lt;&gt;"",$C5122&lt;&gt;"",$B5122&lt;=$C5122),INDEX(Bemenet!$D$2:$D$301,$M5122),"")</f>
        <v/>
      </c>
      <c r="F5122" s="5" t="str">
        <f t="shared" ref="F5122:F5185" si="720">IF(AND($B5122&lt;&gt;"",$C5122&lt;&gt;"",$B5122&lt;=$C5122),$C5122-$B5122+1,"")</f>
        <v/>
      </c>
      <c r="G5122" s="5" t="str">
        <f t="shared" ref="G5122:G5185" si="721">IF($F5122="","",$F5122*$D5122)</f>
        <v/>
      </c>
      <c r="H5122" s="9" t="str">
        <f t="shared" ref="H5122:H5185" si="722">IF($G5122="","",$O5122)</f>
        <v/>
      </c>
      <c r="I5122" s="5" t="str">
        <f t="shared" ref="I5122:I5185" si="723">IF($G5122="","",$G5122*IF($H5122="",$O5122,$H5122)/100)</f>
        <v/>
      </c>
      <c r="J5122" s="5" t="str">
        <f>IF(OR($L5122="",NOT(COUNTIFS($L$2:$L5122,$L5122)=1)),"",SUMIFS($G:$G,$L:$L,$L5122))</f>
        <v/>
      </c>
      <c r="K5122" s="5" t="str">
        <f>IF(OR($L5122="",NOT(COUNTIFS($L$2:$L5122,$L5122)=1)),"",SUMIFS($I:$I,$L:$L,$L5122))</f>
        <v/>
      </c>
      <c r="L5122" s="6" t="str">
        <f t="shared" ref="L5122:L5185" si="724">IF($B5122="","",YEAR($B5122))</f>
        <v/>
      </c>
      <c r="M5122" s="6">
        <f t="shared" ref="M5122:M5185" si="725">INT((ROW()-2)/25)+1</f>
        <v>205</v>
      </c>
      <c r="N5122" s="6">
        <f t="shared" ref="N5122:N5185" si="726">MOD(ROW()-2,25)+2</f>
        <v>22</v>
      </c>
      <c r="O5122" s="9" t="str">
        <f>IF(AND($B5122&lt;&gt;"",$C5122&lt;&gt;"",$B5122&lt;=$C5122),INDEX(Szabalyok!$C:$C,$N5122),"")</f>
        <v/>
      </c>
      <c r="P5122">
        <f t="shared" si="719"/>
        <v>0</v>
      </c>
    </row>
    <row r="5123" spans="1:16" x14ac:dyDescent="0.35">
      <c r="A5123">
        <f t="shared" si="718"/>
        <v>0</v>
      </c>
      <c r="B5123" s="4" t="str">
        <f>IF($M5123&gt;300,"",IF(OR(INDEX(Bemenet!$E$2:$E$301,$M5123)="",INDEX(Bemenet!$F$2:$F$301,$M5123)=""),"",MAX(INDEX(Bemenet!$E$2:$E$301,$M5123),INDEX(Szabalyok!$A:$A,$N5123))))</f>
        <v/>
      </c>
      <c r="C5123" s="4" t="str">
        <f>IF($B5123="","",MIN(INDEX(Bemenet!$F$2:$F$301,$M5123),INDEX(Szabalyok!$B:$B,$N5123)))</f>
        <v/>
      </c>
      <c r="D5123" s="5" t="str">
        <f>IF(AND($B5123&lt;&gt;"",$C5123&lt;&gt;"",$B5123&lt;=$C5123),INDEX(Bemenet!$G$2:$G$301,$M5123),"")</f>
        <v/>
      </c>
      <c r="E5123" s="6" t="str">
        <f>IF(AND($B5123&lt;&gt;"",$C5123&lt;&gt;"",$B5123&lt;=$C5123),INDEX(Bemenet!$D$2:$D$301,$M5123),"")</f>
        <v/>
      </c>
      <c r="F5123" s="5" t="str">
        <f t="shared" si="720"/>
        <v/>
      </c>
      <c r="G5123" s="5" t="str">
        <f t="shared" si="721"/>
        <v/>
      </c>
      <c r="H5123" s="9" t="str">
        <f t="shared" si="722"/>
        <v/>
      </c>
      <c r="I5123" s="5" t="str">
        <f t="shared" si="723"/>
        <v/>
      </c>
      <c r="J5123" s="5" t="str">
        <f>IF(OR($L5123="",NOT(COUNTIFS($L$2:$L5123,$L5123)=1)),"",SUMIFS($G:$G,$L:$L,$L5123))</f>
        <v/>
      </c>
      <c r="K5123" s="5" t="str">
        <f>IF(OR($L5123="",NOT(COUNTIFS($L$2:$L5123,$L5123)=1)),"",SUMIFS($I:$I,$L:$L,$L5123))</f>
        <v/>
      </c>
      <c r="L5123" s="6" t="str">
        <f t="shared" si="724"/>
        <v/>
      </c>
      <c r="M5123" s="6">
        <f t="shared" si="725"/>
        <v>205</v>
      </c>
      <c r="N5123" s="6">
        <f t="shared" si="726"/>
        <v>23</v>
      </c>
      <c r="O5123" s="9" t="str">
        <f>IF(AND($B5123&lt;&gt;"",$C5123&lt;&gt;"",$B5123&lt;=$C5123),INDEX(Szabalyok!$C:$C,$N5123),"")</f>
        <v/>
      </c>
      <c r="P5123">
        <f t="shared" si="719"/>
        <v>0</v>
      </c>
    </row>
    <row r="5124" spans="1:16" x14ac:dyDescent="0.35">
      <c r="A5124">
        <f t="shared" ref="A5124:A5187" si="727">IF(P5124=P5123,0,P5124)</f>
        <v>0</v>
      </c>
      <c r="B5124" s="4" t="str">
        <f>IF($M5124&gt;300,"",IF(OR(INDEX(Bemenet!$E$2:$E$301,$M5124)="",INDEX(Bemenet!$F$2:$F$301,$M5124)=""),"",MAX(INDEX(Bemenet!$E$2:$E$301,$M5124),INDEX(Szabalyok!$A:$A,$N5124))))</f>
        <v/>
      </c>
      <c r="C5124" s="4" t="str">
        <f>IF($B5124="","",MIN(INDEX(Bemenet!$F$2:$F$301,$M5124),INDEX(Szabalyok!$B:$B,$N5124)))</f>
        <v/>
      </c>
      <c r="D5124" s="5" t="str">
        <f>IF(AND($B5124&lt;&gt;"",$C5124&lt;&gt;"",$B5124&lt;=$C5124),INDEX(Bemenet!$G$2:$G$301,$M5124),"")</f>
        <v/>
      </c>
      <c r="E5124" s="6" t="str">
        <f>IF(AND($B5124&lt;&gt;"",$C5124&lt;&gt;"",$B5124&lt;=$C5124),INDEX(Bemenet!$D$2:$D$301,$M5124),"")</f>
        <v/>
      </c>
      <c r="F5124" s="5" t="str">
        <f t="shared" si="720"/>
        <v/>
      </c>
      <c r="G5124" s="5" t="str">
        <f t="shared" si="721"/>
        <v/>
      </c>
      <c r="H5124" s="9" t="str">
        <f t="shared" si="722"/>
        <v/>
      </c>
      <c r="I5124" s="5" t="str">
        <f t="shared" si="723"/>
        <v/>
      </c>
      <c r="J5124" s="5" t="str">
        <f>IF(OR($L5124="",NOT(COUNTIFS($L$2:$L5124,$L5124)=1)),"",SUMIFS($G:$G,$L:$L,$L5124))</f>
        <v/>
      </c>
      <c r="K5124" s="5" t="str">
        <f>IF(OR($L5124="",NOT(COUNTIFS($L$2:$L5124,$L5124)=1)),"",SUMIFS($I:$I,$L:$L,$L5124))</f>
        <v/>
      </c>
      <c r="L5124" s="6" t="str">
        <f t="shared" si="724"/>
        <v/>
      </c>
      <c r="M5124" s="6">
        <f t="shared" si="725"/>
        <v>205</v>
      </c>
      <c r="N5124" s="6">
        <f t="shared" si="726"/>
        <v>24</v>
      </c>
      <c r="O5124" s="9" t="str">
        <f>IF(AND($B5124&lt;&gt;"",$C5124&lt;&gt;"",$B5124&lt;=$C5124),INDEX(Szabalyok!$C:$C,$N5124),"")</f>
        <v/>
      </c>
      <c r="P5124">
        <f t="shared" ref="P5124:P5187" si="728">IF(D5124="",P5123,P5123+1)</f>
        <v>0</v>
      </c>
    </row>
    <row r="5125" spans="1:16" x14ac:dyDescent="0.35">
      <c r="A5125">
        <f t="shared" si="727"/>
        <v>0</v>
      </c>
      <c r="B5125" s="4" t="str">
        <f>IF($M5125&gt;300,"",IF(OR(INDEX(Bemenet!$E$2:$E$301,$M5125)="",INDEX(Bemenet!$F$2:$F$301,$M5125)=""),"",MAX(INDEX(Bemenet!$E$2:$E$301,$M5125),INDEX(Szabalyok!$A:$A,$N5125))))</f>
        <v/>
      </c>
      <c r="C5125" s="4" t="str">
        <f>IF($B5125="","",MIN(INDEX(Bemenet!$F$2:$F$301,$M5125),INDEX(Szabalyok!$B:$B,$N5125)))</f>
        <v/>
      </c>
      <c r="D5125" s="5" t="str">
        <f>IF(AND($B5125&lt;&gt;"",$C5125&lt;&gt;"",$B5125&lt;=$C5125),INDEX(Bemenet!$G$2:$G$301,$M5125),"")</f>
        <v/>
      </c>
      <c r="E5125" s="6" t="str">
        <f>IF(AND($B5125&lt;&gt;"",$C5125&lt;&gt;"",$B5125&lt;=$C5125),INDEX(Bemenet!$D$2:$D$301,$M5125),"")</f>
        <v/>
      </c>
      <c r="F5125" s="5" t="str">
        <f t="shared" si="720"/>
        <v/>
      </c>
      <c r="G5125" s="5" t="str">
        <f t="shared" si="721"/>
        <v/>
      </c>
      <c r="H5125" s="9" t="str">
        <f t="shared" si="722"/>
        <v/>
      </c>
      <c r="I5125" s="5" t="str">
        <f t="shared" si="723"/>
        <v/>
      </c>
      <c r="J5125" s="5" t="str">
        <f>IF(OR($L5125="",NOT(COUNTIFS($L$2:$L5125,$L5125)=1)),"",SUMIFS($G:$G,$L:$L,$L5125))</f>
        <v/>
      </c>
      <c r="K5125" s="5" t="str">
        <f>IF(OR($L5125="",NOT(COUNTIFS($L$2:$L5125,$L5125)=1)),"",SUMIFS($I:$I,$L:$L,$L5125))</f>
        <v/>
      </c>
      <c r="L5125" s="6" t="str">
        <f t="shared" si="724"/>
        <v/>
      </c>
      <c r="M5125" s="6">
        <f t="shared" si="725"/>
        <v>205</v>
      </c>
      <c r="N5125" s="6">
        <f t="shared" si="726"/>
        <v>25</v>
      </c>
      <c r="O5125" s="9" t="str">
        <f>IF(AND($B5125&lt;&gt;"",$C5125&lt;&gt;"",$B5125&lt;=$C5125),INDEX(Szabalyok!$C:$C,$N5125),"")</f>
        <v/>
      </c>
      <c r="P5125">
        <f t="shared" si="728"/>
        <v>0</v>
      </c>
    </row>
    <row r="5126" spans="1:16" x14ac:dyDescent="0.35">
      <c r="A5126">
        <f t="shared" si="727"/>
        <v>0</v>
      </c>
      <c r="B5126" s="4" t="str">
        <f>IF($M5126&gt;300,"",IF(OR(INDEX(Bemenet!$E$2:$E$301,$M5126)="",INDEX(Bemenet!$F$2:$F$301,$M5126)=""),"",MAX(INDEX(Bemenet!$E$2:$E$301,$M5126),INDEX(Szabalyok!$A:$A,$N5126))))</f>
        <v/>
      </c>
      <c r="C5126" s="4" t="str">
        <f>IF($B5126="","",MIN(INDEX(Bemenet!$F$2:$F$301,$M5126),INDEX(Szabalyok!$B:$B,$N5126)))</f>
        <v/>
      </c>
      <c r="D5126" s="5" t="str">
        <f>IF(AND($B5126&lt;&gt;"",$C5126&lt;&gt;"",$B5126&lt;=$C5126),INDEX(Bemenet!$G$2:$G$301,$M5126),"")</f>
        <v/>
      </c>
      <c r="E5126" s="6" t="str">
        <f>IF(AND($B5126&lt;&gt;"",$C5126&lt;&gt;"",$B5126&lt;=$C5126),INDEX(Bemenet!$D$2:$D$301,$M5126),"")</f>
        <v/>
      </c>
      <c r="F5126" s="5" t="str">
        <f t="shared" si="720"/>
        <v/>
      </c>
      <c r="G5126" s="5" t="str">
        <f t="shared" si="721"/>
        <v/>
      </c>
      <c r="H5126" s="9" t="str">
        <f t="shared" si="722"/>
        <v/>
      </c>
      <c r="I5126" s="5" t="str">
        <f t="shared" si="723"/>
        <v/>
      </c>
      <c r="J5126" s="5" t="str">
        <f>IF(OR($L5126="",NOT(COUNTIFS($L$2:$L5126,$L5126)=1)),"",SUMIFS($G:$G,$L:$L,$L5126))</f>
        <v/>
      </c>
      <c r="K5126" s="5" t="str">
        <f>IF(OR($L5126="",NOT(COUNTIFS($L$2:$L5126,$L5126)=1)),"",SUMIFS($I:$I,$L:$L,$L5126))</f>
        <v/>
      </c>
      <c r="L5126" s="6" t="str">
        <f t="shared" si="724"/>
        <v/>
      </c>
      <c r="M5126" s="6">
        <f t="shared" si="725"/>
        <v>205</v>
      </c>
      <c r="N5126" s="6">
        <f t="shared" si="726"/>
        <v>26</v>
      </c>
      <c r="O5126" s="9" t="str">
        <f>IF(AND($B5126&lt;&gt;"",$C5126&lt;&gt;"",$B5126&lt;=$C5126),INDEX(Szabalyok!$C:$C,$N5126),"")</f>
        <v/>
      </c>
      <c r="P5126">
        <f t="shared" si="728"/>
        <v>0</v>
      </c>
    </row>
    <row r="5127" spans="1:16" x14ac:dyDescent="0.35">
      <c r="A5127">
        <f t="shared" si="727"/>
        <v>0</v>
      </c>
      <c r="B5127" s="4" t="str">
        <f>IF($M5127&gt;300,"",IF(OR(INDEX(Bemenet!$E$2:$E$301,$M5127)="",INDEX(Bemenet!$F$2:$F$301,$M5127)=""),"",MAX(INDEX(Bemenet!$E$2:$E$301,$M5127),INDEX(Szabalyok!$A:$A,$N5127))))</f>
        <v/>
      </c>
      <c r="C5127" s="4" t="str">
        <f>IF($B5127="","",MIN(INDEX(Bemenet!$F$2:$F$301,$M5127),INDEX(Szabalyok!$B:$B,$N5127)))</f>
        <v/>
      </c>
      <c r="D5127" s="5" t="str">
        <f>IF(AND($B5127&lt;&gt;"",$C5127&lt;&gt;"",$B5127&lt;=$C5127),INDEX(Bemenet!$G$2:$G$301,$M5127),"")</f>
        <v/>
      </c>
      <c r="E5127" s="6" t="str">
        <f>IF(AND($B5127&lt;&gt;"",$C5127&lt;&gt;"",$B5127&lt;=$C5127),INDEX(Bemenet!$D$2:$D$301,$M5127),"")</f>
        <v/>
      </c>
      <c r="F5127" s="5" t="str">
        <f t="shared" si="720"/>
        <v/>
      </c>
      <c r="G5127" s="5" t="str">
        <f t="shared" si="721"/>
        <v/>
      </c>
      <c r="H5127" s="9" t="str">
        <f t="shared" si="722"/>
        <v/>
      </c>
      <c r="I5127" s="5" t="str">
        <f t="shared" si="723"/>
        <v/>
      </c>
      <c r="J5127" s="5" t="str">
        <f>IF(OR($L5127="",NOT(COUNTIFS($L$2:$L5127,$L5127)=1)),"",SUMIFS($G:$G,$L:$L,$L5127))</f>
        <v/>
      </c>
      <c r="K5127" s="5" t="str">
        <f>IF(OR($L5127="",NOT(COUNTIFS($L$2:$L5127,$L5127)=1)),"",SUMIFS($I:$I,$L:$L,$L5127))</f>
        <v/>
      </c>
      <c r="L5127" s="6" t="str">
        <f t="shared" si="724"/>
        <v/>
      </c>
      <c r="M5127" s="6">
        <f t="shared" si="725"/>
        <v>206</v>
      </c>
      <c r="N5127" s="6">
        <f t="shared" si="726"/>
        <v>2</v>
      </c>
      <c r="O5127" s="9" t="str">
        <f>IF(AND($B5127&lt;&gt;"",$C5127&lt;&gt;"",$B5127&lt;=$C5127),INDEX(Szabalyok!$C:$C,$N5127),"")</f>
        <v/>
      </c>
      <c r="P5127">
        <f t="shared" si="728"/>
        <v>0</v>
      </c>
    </row>
    <row r="5128" spans="1:16" x14ac:dyDescent="0.35">
      <c r="A5128">
        <f t="shared" si="727"/>
        <v>0</v>
      </c>
      <c r="B5128" s="4" t="str">
        <f>IF($M5128&gt;300,"",IF(OR(INDEX(Bemenet!$E$2:$E$301,$M5128)="",INDEX(Bemenet!$F$2:$F$301,$M5128)=""),"",MAX(INDEX(Bemenet!$E$2:$E$301,$M5128),INDEX(Szabalyok!$A:$A,$N5128))))</f>
        <v/>
      </c>
      <c r="C5128" s="4" t="str">
        <f>IF($B5128="","",MIN(INDEX(Bemenet!$F$2:$F$301,$M5128),INDEX(Szabalyok!$B:$B,$N5128)))</f>
        <v/>
      </c>
      <c r="D5128" s="5" t="str">
        <f>IF(AND($B5128&lt;&gt;"",$C5128&lt;&gt;"",$B5128&lt;=$C5128),INDEX(Bemenet!$G$2:$G$301,$M5128),"")</f>
        <v/>
      </c>
      <c r="E5128" s="6" t="str">
        <f>IF(AND($B5128&lt;&gt;"",$C5128&lt;&gt;"",$B5128&lt;=$C5128),INDEX(Bemenet!$D$2:$D$301,$M5128),"")</f>
        <v/>
      </c>
      <c r="F5128" s="5" t="str">
        <f t="shared" si="720"/>
        <v/>
      </c>
      <c r="G5128" s="5" t="str">
        <f t="shared" si="721"/>
        <v/>
      </c>
      <c r="H5128" s="9" t="str">
        <f t="shared" si="722"/>
        <v/>
      </c>
      <c r="I5128" s="5" t="str">
        <f t="shared" si="723"/>
        <v/>
      </c>
      <c r="J5128" s="5" t="str">
        <f>IF(OR($L5128="",NOT(COUNTIFS($L$2:$L5128,$L5128)=1)),"",SUMIFS($G:$G,$L:$L,$L5128))</f>
        <v/>
      </c>
      <c r="K5128" s="5" t="str">
        <f>IF(OR($L5128="",NOT(COUNTIFS($L$2:$L5128,$L5128)=1)),"",SUMIFS($I:$I,$L:$L,$L5128))</f>
        <v/>
      </c>
      <c r="L5128" s="6" t="str">
        <f t="shared" si="724"/>
        <v/>
      </c>
      <c r="M5128" s="6">
        <f t="shared" si="725"/>
        <v>206</v>
      </c>
      <c r="N5128" s="6">
        <f t="shared" si="726"/>
        <v>3</v>
      </c>
      <c r="O5128" s="9" t="str">
        <f>IF(AND($B5128&lt;&gt;"",$C5128&lt;&gt;"",$B5128&lt;=$C5128),INDEX(Szabalyok!$C:$C,$N5128),"")</f>
        <v/>
      </c>
      <c r="P5128">
        <f t="shared" si="728"/>
        <v>0</v>
      </c>
    </row>
    <row r="5129" spans="1:16" x14ac:dyDescent="0.35">
      <c r="A5129">
        <f t="shared" si="727"/>
        <v>0</v>
      </c>
      <c r="B5129" s="4" t="str">
        <f>IF($M5129&gt;300,"",IF(OR(INDEX(Bemenet!$E$2:$E$301,$M5129)="",INDEX(Bemenet!$F$2:$F$301,$M5129)=""),"",MAX(INDEX(Bemenet!$E$2:$E$301,$M5129),INDEX(Szabalyok!$A:$A,$N5129))))</f>
        <v/>
      </c>
      <c r="C5129" s="4" t="str">
        <f>IF($B5129="","",MIN(INDEX(Bemenet!$F$2:$F$301,$M5129),INDEX(Szabalyok!$B:$B,$N5129)))</f>
        <v/>
      </c>
      <c r="D5129" s="5" t="str">
        <f>IF(AND($B5129&lt;&gt;"",$C5129&lt;&gt;"",$B5129&lt;=$C5129),INDEX(Bemenet!$G$2:$G$301,$M5129),"")</f>
        <v/>
      </c>
      <c r="E5129" s="6" t="str">
        <f>IF(AND($B5129&lt;&gt;"",$C5129&lt;&gt;"",$B5129&lt;=$C5129),INDEX(Bemenet!$D$2:$D$301,$M5129),"")</f>
        <v/>
      </c>
      <c r="F5129" s="5" t="str">
        <f t="shared" si="720"/>
        <v/>
      </c>
      <c r="G5129" s="5" t="str">
        <f t="shared" si="721"/>
        <v/>
      </c>
      <c r="H5129" s="9" t="str">
        <f t="shared" si="722"/>
        <v/>
      </c>
      <c r="I5129" s="5" t="str">
        <f t="shared" si="723"/>
        <v/>
      </c>
      <c r="J5129" s="5" t="str">
        <f>IF(OR($L5129="",NOT(COUNTIFS($L$2:$L5129,$L5129)=1)),"",SUMIFS($G:$G,$L:$L,$L5129))</f>
        <v/>
      </c>
      <c r="K5129" s="5" t="str">
        <f>IF(OR($L5129="",NOT(COUNTIFS($L$2:$L5129,$L5129)=1)),"",SUMIFS($I:$I,$L:$L,$L5129))</f>
        <v/>
      </c>
      <c r="L5129" s="6" t="str">
        <f t="shared" si="724"/>
        <v/>
      </c>
      <c r="M5129" s="6">
        <f t="shared" si="725"/>
        <v>206</v>
      </c>
      <c r="N5129" s="6">
        <f t="shared" si="726"/>
        <v>4</v>
      </c>
      <c r="O5129" s="9" t="str">
        <f>IF(AND($B5129&lt;&gt;"",$C5129&lt;&gt;"",$B5129&lt;=$C5129),INDEX(Szabalyok!$C:$C,$N5129),"")</f>
        <v/>
      </c>
      <c r="P5129">
        <f t="shared" si="728"/>
        <v>0</v>
      </c>
    </row>
    <row r="5130" spans="1:16" x14ac:dyDescent="0.35">
      <c r="A5130">
        <f t="shared" si="727"/>
        <v>0</v>
      </c>
      <c r="B5130" s="4" t="str">
        <f>IF($M5130&gt;300,"",IF(OR(INDEX(Bemenet!$E$2:$E$301,$M5130)="",INDEX(Bemenet!$F$2:$F$301,$M5130)=""),"",MAX(INDEX(Bemenet!$E$2:$E$301,$M5130),INDEX(Szabalyok!$A:$A,$N5130))))</f>
        <v/>
      </c>
      <c r="C5130" s="4" t="str">
        <f>IF($B5130="","",MIN(INDEX(Bemenet!$F$2:$F$301,$M5130),INDEX(Szabalyok!$B:$B,$N5130)))</f>
        <v/>
      </c>
      <c r="D5130" s="5" t="str">
        <f>IF(AND($B5130&lt;&gt;"",$C5130&lt;&gt;"",$B5130&lt;=$C5130),INDEX(Bemenet!$G$2:$G$301,$M5130),"")</f>
        <v/>
      </c>
      <c r="E5130" s="6" t="str">
        <f>IF(AND($B5130&lt;&gt;"",$C5130&lt;&gt;"",$B5130&lt;=$C5130),INDEX(Bemenet!$D$2:$D$301,$M5130),"")</f>
        <v/>
      </c>
      <c r="F5130" s="5" t="str">
        <f t="shared" si="720"/>
        <v/>
      </c>
      <c r="G5130" s="5" t="str">
        <f t="shared" si="721"/>
        <v/>
      </c>
      <c r="H5130" s="9" t="str">
        <f t="shared" si="722"/>
        <v/>
      </c>
      <c r="I5130" s="5" t="str">
        <f t="shared" si="723"/>
        <v/>
      </c>
      <c r="J5130" s="5" t="str">
        <f>IF(OR($L5130="",NOT(COUNTIFS($L$2:$L5130,$L5130)=1)),"",SUMIFS($G:$G,$L:$L,$L5130))</f>
        <v/>
      </c>
      <c r="K5130" s="5" t="str">
        <f>IF(OR($L5130="",NOT(COUNTIFS($L$2:$L5130,$L5130)=1)),"",SUMIFS($I:$I,$L:$L,$L5130))</f>
        <v/>
      </c>
      <c r="L5130" s="6" t="str">
        <f t="shared" si="724"/>
        <v/>
      </c>
      <c r="M5130" s="6">
        <f t="shared" si="725"/>
        <v>206</v>
      </c>
      <c r="N5130" s="6">
        <f t="shared" si="726"/>
        <v>5</v>
      </c>
      <c r="O5130" s="9" t="str">
        <f>IF(AND($B5130&lt;&gt;"",$C5130&lt;&gt;"",$B5130&lt;=$C5130),INDEX(Szabalyok!$C:$C,$N5130),"")</f>
        <v/>
      </c>
      <c r="P5130">
        <f t="shared" si="728"/>
        <v>0</v>
      </c>
    </row>
    <row r="5131" spans="1:16" x14ac:dyDescent="0.35">
      <c r="A5131">
        <f t="shared" si="727"/>
        <v>0</v>
      </c>
      <c r="B5131" s="4" t="str">
        <f>IF($M5131&gt;300,"",IF(OR(INDEX(Bemenet!$E$2:$E$301,$M5131)="",INDEX(Bemenet!$F$2:$F$301,$M5131)=""),"",MAX(INDEX(Bemenet!$E$2:$E$301,$M5131),INDEX(Szabalyok!$A:$A,$N5131))))</f>
        <v/>
      </c>
      <c r="C5131" s="4" t="str">
        <f>IF($B5131="","",MIN(INDEX(Bemenet!$F$2:$F$301,$M5131),INDEX(Szabalyok!$B:$B,$N5131)))</f>
        <v/>
      </c>
      <c r="D5131" s="5" t="str">
        <f>IF(AND($B5131&lt;&gt;"",$C5131&lt;&gt;"",$B5131&lt;=$C5131),INDEX(Bemenet!$G$2:$G$301,$M5131),"")</f>
        <v/>
      </c>
      <c r="E5131" s="6" t="str">
        <f>IF(AND($B5131&lt;&gt;"",$C5131&lt;&gt;"",$B5131&lt;=$C5131),INDEX(Bemenet!$D$2:$D$301,$M5131),"")</f>
        <v/>
      </c>
      <c r="F5131" s="5" t="str">
        <f t="shared" si="720"/>
        <v/>
      </c>
      <c r="G5131" s="5" t="str">
        <f t="shared" si="721"/>
        <v/>
      </c>
      <c r="H5131" s="9" t="str">
        <f t="shared" si="722"/>
        <v/>
      </c>
      <c r="I5131" s="5" t="str">
        <f t="shared" si="723"/>
        <v/>
      </c>
      <c r="J5131" s="5" t="str">
        <f>IF(OR($L5131="",NOT(COUNTIFS($L$2:$L5131,$L5131)=1)),"",SUMIFS($G:$G,$L:$L,$L5131))</f>
        <v/>
      </c>
      <c r="K5131" s="5" t="str">
        <f>IF(OR($L5131="",NOT(COUNTIFS($L$2:$L5131,$L5131)=1)),"",SUMIFS($I:$I,$L:$L,$L5131))</f>
        <v/>
      </c>
      <c r="L5131" s="6" t="str">
        <f t="shared" si="724"/>
        <v/>
      </c>
      <c r="M5131" s="6">
        <f t="shared" si="725"/>
        <v>206</v>
      </c>
      <c r="N5131" s="6">
        <f t="shared" si="726"/>
        <v>6</v>
      </c>
      <c r="O5131" s="9" t="str">
        <f>IF(AND($B5131&lt;&gt;"",$C5131&lt;&gt;"",$B5131&lt;=$C5131),INDEX(Szabalyok!$C:$C,$N5131),"")</f>
        <v/>
      </c>
      <c r="P5131">
        <f t="shared" si="728"/>
        <v>0</v>
      </c>
    </row>
    <row r="5132" spans="1:16" x14ac:dyDescent="0.35">
      <c r="A5132">
        <f t="shared" si="727"/>
        <v>0</v>
      </c>
      <c r="B5132" s="4" t="str">
        <f>IF($M5132&gt;300,"",IF(OR(INDEX(Bemenet!$E$2:$E$301,$M5132)="",INDEX(Bemenet!$F$2:$F$301,$M5132)=""),"",MAX(INDEX(Bemenet!$E$2:$E$301,$M5132),INDEX(Szabalyok!$A:$A,$N5132))))</f>
        <v/>
      </c>
      <c r="C5132" s="4" t="str">
        <f>IF($B5132="","",MIN(INDEX(Bemenet!$F$2:$F$301,$M5132),INDEX(Szabalyok!$B:$B,$N5132)))</f>
        <v/>
      </c>
      <c r="D5132" s="5" t="str">
        <f>IF(AND($B5132&lt;&gt;"",$C5132&lt;&gt;"",$B5132&lt;=$C5132),INDEX(Bemenet!$G$2:$G$301,$M5132),"")</f>
        <v/>
      </c>
      <c r="E5132" s="6" t="str">
        <f>IF(AND($B5132&lt;&gt;"",$C5132&lt;&gt;"",$B5132&lt;=$C5132),INDEX(Bemenet!$D$2:$D$301,$M5132),"")</f>
        <v/>
      </c>
      <c r="F5132" s="5" t="str">
        <f t="shared" si="720"/>
        <v/>
      </c>
      <c r="G5132" s="5" t="str">
        <f t="shared" si="721"/>
        <v/>
      </c>
      <c r="H5132" s="9" t="str">
        <f t="shared" si="722"/>
        <v/>
      </c>
      <c r="I5132" s="5" t="str">
        <f t="shared" si="723"/>
        <v/>
      </c>
      <c r="J5132" s="5" t="str">
        <f>IF(OR($L5132="",NOT(COUNTIFS($L$2:$L5132,$L5132)=1)),"",SUMIFS($G:$G,$L:$L,$L5132))</f>
        <v/>
      </c>
      <c r="K5132" s="5" t="str">
        <f>IF(OR($L5132="",NOT(COUNTIFS($L$2:$L5132,$L5132)=1)),"",SUMIFS($I:$I,$L:$L,$L5132))</f>
        <v/>
      </c>
      <c r="L5132" s="6" t="str">
        <f t="shared" si="724"/>
        <v/>
      </c>
      <c r="M5132" s="6">
        <f t="shared" si="725"/>
        <v>206</v>
      </c>
      <c r="N5132" s="6">
        <f t="shared" si="726"/>
        <v>7</v>
      </c>
      <c r="O5132" s="9" t="str">
        <f>IF(AND($B5132&lt;&gt;"",$C5132&lt;&gt;"",$B5132&lt;=$C5132),INDEX(Szabalyok!$C:$C,$N5132),"")</f>
        <v/>
      </c>
      <c r="P5132">
        <f t="shared" si="728"/>
        <v>0</v>
      </c>
    </row>
    <row r="5133" spans="1:16" x14ac:dyDescent="0.35">
      <c r="A5133">
        <f t="shared" si="727"/>
        <v>0</v>
      </c>
      <c r="B5133" s="4" t="str">
        <f>IF($M5133&gt;300,"",IF(OR(INDEX(Bemenet!$E$2:$E$301,$M5133)="",INDEX(Bemenet!$F$2:$F$301,$M5133)=""),"",MAX(INDEX(Bemenet!$E$2:$E$301,$M5133),INDEX(Szabalyok!$A:$A,$N5133))))</f>
        <v/>
      </c>
      <c r="C5133" s="4" t="str">
        <f>IF($B5133="","",MIN(INDEX(Bemenet!$F$2:$F$301,$M5133),INDEX(Szabalyok!$B:$B,$N5133)))</f>
        <v/>
      </c>
      <c r="D5133" s="5" t="str">
        <f>IF(AND($B5133&lt;&gt;"",$C5133&lt;&gt;"",$B5133&lt;=$C5133),INDEX(Bemenet!$G$2:$G$301,$M5133),"")</f>
        <v/>
      </c>
      <c r="E5133" s="6" t="str">
        <f>IF(AND($B5133&lt;&gt;"",$C5133&lt;&gt;"",$B5133&lt;=$C5133),INDEX(Bemenet!$D$2:$D$301,$M5133),"")</f>
        <v/>
      </c>
      <c r="F5133" s="5" t="str">
        <f t="shared" si="720"/>
        <v/>
      </c>
      <c r="G5133" s="5" t="str">
        <f t="shared" si="721"/>
        <v/>
      </c>
      <c r="H5133" s="9" t="str">
        <f t="shared" si="722"/>
        <v/>
      </c>
      <c r="I5133" s="5" t="str">
        <f t="shared" si="723"/>
        <v/>
      </c>
      <c r="J5133" s="5" t="str">
        <f>IF(OR($L5133="",NOT(COUNTIFS($L$2:$L5133,$L5133)=1)),"",SUMIFS($G:$G,$L:$L,$L5133))</f>
        <v/>
      </c>
      <c r="K5133" s="5" t="str">
        <f>IF(OR($L5133="",NOT(COUNTIFS($L$2:$L5133,$L5133)=1)),"",SUMIFS($I:$I,$L:$L,$L5133))</f>
        <v/>
      </c>
      <c r="L5133" s="6" t="str">
        <f t="shared" si="724"/>
        <v/>
      </c>
      <c r="M5133" s="6">
        <f t="shared" si="725"/>
        <v>206</v>
      </c>
      <c r="N5133" s="6">
        <f t="shared" si="726"/>
        <v>8</v>
      </c>
      <c r="O5133" s="9" t="str">
        <f>IF(AND($B5133&lt;&gt;"",$C5133&lt;&gt;"",$B5133&lt;=$C5133),INDEX(Szabalyok!$C:$C,$N5133),"")</f>
        <v/>
      </c>
      <c r="P5133">
        <f t="shared" si="728"/>
        <v>0</v>
      </c>
    </row>
    <row r="5134" spans="1:16" x14ac:dyDescent="0.35">
      <c r="A5134">
        <f t="shared" si="727"/>
        <v>0</v>
      </c>
      <c r="B5134" s="4" t="str">
        <f>IF($M5134&gt;300,"",IF(OR(INDEX(Bemenet!$E$2:$E$301,$M5134)="",INDEX(Bemenet!$F$2:$F$301,$M5134)=""),"",MAX(INDEX(Bemenet!$E$2:$E$301,$M5134),INDEX(Szabalyok!$A:$A,$N5134))))</f>
        <v/>
      </c>
      <c r="C5134" s="4" t="str">
        <f>IF($B5134="","",MIN(INDEX(Bemenet!$F$2:$F$301,$M5134),INDEX(Szabalyok!$B:$B,$N5134)))</f>
        <v/>
      </c>
      <c r="D5134" s="5" t="str">
        <f>IF(AND($B5134&lt;&gt;"",$C5134&lt;&gt;"",$B5134&lt;=$C5134),INDEX(Bemenet!$G$2:$G$301,$M5134),"")</f>
        <v/>
      </c>
      <c r="E5134" s="6" t="str">
        <f>IF(AND($B5134&lt;&gt;"",$C5134&lt;&gt;"",$B5134&lt;=$C5134),INDEX(Bemenet!$D$2:$D$301,$M5134),"")</f>
        <v/>
      </c>
      <c r="F5134" s="5" t="str">
        <f t="shared" si="720"/>
        <v/>
      </c>
      <c r="G5134" s="5" t="str">
        <f t="shared" si="721"/>
        <v/>
      </c>
      <c r="H5134" s="9" t="str">
        <f t="shared" si="722"/>
        <v/>
      </c>
      <c r="I5134" s="5" t="str">
        <f t="shared" si="723"/>
        <v/>
      </c>
      <c r="J5134" s="5" t="str">
        <f>IF(OR($L5134="",NOT(COUNTIFS($L$2:$L5134,$L5134)=1)),"",SUMIFS($G:$G,$L:$L,$L5134))</f>
        <v/>
      </c>
      <c r="K5134" s="5" t="str">
        <f>IF(OR($L5134="",NOT(COUNTIFS($L$2:$L5134,$L5134)=1)),"",SUMIFS($I:$I,$L:$L,$L5134))</f>
        <v/>
      </c>
      <c r="L5134" s="6" t="str">
        <f t="shared" si="724"/>
        <v/>
      </c>
      <c r="M5134" s="6">
        <f t="shared" si="725"/>
        <v>206</v>
      </c>
      <c r="N5134" s="6">
        <f t="shared" si="726"/>
        <v>9</v>
      </c>
      <c r="O5134" s="9" t="str">
        <f>IF(AND($B5134&lt;&gt;"",$C5134&lt;&gt;"",$B5134&lt;=$C5134),INDEX(Szabalyok!$C:$C,$N5134),"")</f>
        <v/>
      </c>
      <c r="P5134">
        <f t="shared" si="728"/>
        <v>0</v>
      </c>
    </row>
    <row r="5135" spans="1:16" x14ac:dyDescent="0.35">
      <c r="A5135">
        <f t="shared" si="727"/>
        <v>0</v>
      </c>
      <c r="B5135" s="4" t="str">
        <f>IF($M5135&gt;300,"",IF(OR(INDEX(Bemenet!$E$2:$E$301,$M5135)="",INDEX(Bemenet!$F$2:$F$301,$M5135)=""),"",MAX(INDEX(Bemenet!$E$2:$E$301,$M5135),INDEX(Szabalyok!$A:$A,$N5135))))</f>
        <v/>
      </c>
      <c r="C5135" s="4" t="str">
        <f>IF($B5135="","",MIN(INDEX(Bemenet!$F$2:$F$301,$M5135),INDEX(Szabalyok!$B:$B,$N5135)))</f>
        <v/>
      </c>
      <c r="D5135" s="5" t="str">
        <f>IF(AND($B5135&lt;&gt;"",$C5135&lt;&gt;"",$B5135&lt;=$C5135),INDEX(Bemenet!$G$2:$G$301,$M5135),"")</f>
        <v/>
      </c>
      <c r="E5135" s="6" t="str">
        <f>IF(AND($B5135&lt;&gt;"",$C5135&lt;&gt;"",$B5135&lt;=$C5135),INDEX(Bemenet!$D$2:$D$301,$M5135),"")</f>
        <v/>
      </c>
      <c r="F5135" s="5" t="str">
        <f t="shared" si="720"/>
        <v/>
      </c>
      <c r="G5135" s="5" t="str">
        <f t="shared" si="721"/>
        <v/>
      </c>
      <c r="H5135" s="9" t="str">
        <f t="shared" si="722"/>
        <v/>
      </c>
      <c r="I5135" s="5" t="str">
        <f t="shared" si="723"/>
        <v/>
      </c>
      <c r="J5135" s="5" t="str">
        <f>IF(OR($L5135="",NOT(COUNTIFS($L$2:$L5135,$L5135)=1)),"",SUMIFS($G:$G,$L:$L,$L5135))</f>
        <v/>
      </c>
      <c r="K5135" s="5" t="str">
        <f>IF(OR($L5135="",NOT(COUNTIFS($L$2:$L5135,$L5135)=1)),"",SUMIFS($I:$I,$L:$L,$L5135))</f>
        <v/>
      </c>
      <c r="L5135" s="6" t="str">
        <f t="shared" si="724"/>
        <v/>
      </c>
      <c r="M5135" s="6">
        <f t="shared" si="725"/>
        <v>206</v>
      </c>
      <c r="N5135" s="6">
        <f t="shared" si="726"/>
        <v>10</v>
      </c>
      <c r="O5135" s="9" t="str">
        <f>IF(AND($B5135&lt;&gt;"",$C5135&lt;&gt;"",$B5135&lt;=$C5135),INDEX(Szabalyok!$C:$C,$N5135),"")</f>
        <v/>
      </c>
      <c r="P5135">
        <f t="shared" si="728"/>
        <v>0</v>
      </c>
    </row>
    <row r="5136" spans="1:16" x14ac:dyDescent="0.35">
      <c r="A5136">
        <f t="shared" si="727"/>
        <v>0</v>
      </c>
      <c r="B5136" s="4" t="str">
        <f>IF($M5136&gt;300,"",IF(OR(INDEX(Bemenet!$E$2:$E$301,$M5136)="",INDEX(Bemenet!$F$2:$F$301,$M5136)=""),"",MAX(INDEX(Bemenet!$E$2:$E$301,$M5136),INDEX(Szabalyok!$A:$A,$N5136))))</f>
        <v/>
      </c>
      <c r="C5136" s="4" t="str">
        <f>IF($B5136="","",MIN(INDEX(Bemenet!$F$2:$F$301,$M5136),INDEX(Szabalyok!$B:$B,$N5136)))</f>
        <v/>
      </c>
      <c r="D5136" s="5" t="str">
        <f>IF(AND($B5136&lt;&gt;"",$C5136&lt;&gt;"",$B5136&lt;=$C5136),INDEX(Bemenet!$G$2:$G$301,$M5136),"")</f>
        <v/>
      </c>
      <c r="E5136" s="6" t="str">
        <f>IF(AND($B5136&lt;&gt;"",$C5136&lt;&gt;"",$B5136&lt;=$C5136),INDEX(Bemenet!$D$2:$D$301,$M5136),"")</f>
        <v/>
      </c>
      <c r="F5136" s="5" t="str">
        <f t="shared" si="720"/>
        <v/>
      </c>
      <c r="G5136" s="5" t="str">
        <f t="shared" si="721"/>
        <v/>
      </c>
      <c r="H5136" s="9" t="str">
        <f t="shared" si="722"/>
        <v/>
      </c>
      <c r="I5136" s="5" t="str">
        <f t="shared" si="723"/>
        <v/>
      </c>
      <c r="J5136" s="5" t="str">
        <f>IF(OR($L5136="",NOT(COUNTIFS($L$2:$L5136,$L5136)=1)),"",SUMIFS($G:$G,$L:$L,$L5136))</f>
        <v/>
      </c>
      <c r="K5136" s="5" t="str">
        <f>IF(OR($L5136="",NOT(COUNTIFS($L$2:$L5136,$L5136)=1)),"",SUMIFS($I:$I,$L:$L,$L5136))</f>
        <v/>
      </c>
      <c r="L5136" s="6" t="str">
        <f t="shared" si="724"/>
        <v/>
      </c>
      <c r="M5136" s="6">
        <f t="shared" si="725"/>
        <v>206</v>
      </c>
      <c r="N5136" s="6">
        <f t="shared" si="726"/>
        <v>11</v>
      </c>
      <c r="O5136" s="9" t="str">
        <f>IF(AND($B5136&lt;&gt;"",$C5136&lt;&gt;"",$B5136&lt;=$C5136),INDEX(Szabalyok!$C:$C,$N5136),"")</f>
        <v/>
      </c>
      <c r="P5136">
        <f t="shared" si="728"/>
        <v>0</v>
      </c>
    </row>
    <row r="5137" spans="1:16" x14ac:dyDescent="0.35">
      <c r="A5137">
        <f t="shared" si="727"/>
        <v>0</v>
      </c>
      <c r="B5137" s="4" t="str">
        <f>IF($M5137&gt;300,"",IF(OR(INDEX(Bemenet!$E$2:$E$301,$M5137)="",INDEX(Bemenet!$F$2:$F$301,$M5137)=""),"",MAX(INDEX(Bemenet!$E$2:$E$301,$M5137),INDEX(Szabalyok!$A:$A,$N5137))))</f>
        <v/>
      </c>
      <c r="C5137" s="4" t="str">
        <f>IF($B5137="","",MIN(INDEX(Bemenet!$F$2:$F$301,$M5137),INDEX(Szabalyok!$B:$B,$N5137)))</f>
        <v/>
      </c>
      <c r="D5137" s="5" t="str">
        <f>IF(AND($B5137&lt;&gt;"",$C5137&lt;&gt;"",$B5137&lt;=$C5137),INDEX(Bemenet!$G$2:$G$301,$M5137),"")</f>
        <v/>
      </c>
      <c r="E5137" s="6" t="str">
        <f>IF(AND($B5137&lt;&gt;"",$C5137&lt;&gt;"",$B5137&lt;=$C5137),INDEX(Bemenet!$D$2:$D$301,$M5137),"")</f>
        <v/>
      </c>
      <c r="F5137" s="5" t="str">
        <f t="shared" si="720"/>
        <v/>
      </c>
      <c r="G5137" s="5" t="str">
        <f t="shared" si="721"/>
        <v/>
      </c>
      <c r="H5137" s="9" t="str">
        <f t="shared" si="722"/>
        <v/>
      </c>
      <c r="I5137" s="5" t="str">
        <f t="shared" si="723"/>
        <v/>
      </c>
      <c r="J5137" s="5" t="str">
        <f>IF(OR($L5137="",NOT(COUNTIFS($L$2:$L5137,$L5137)=1)),"",SUMIFS($G:$G,$L:$L,$L5137))</f>
        <v/>
      </c>
      <c r="K5137" s="5" t="str">
        <f>IF(OR($L5137="",NOT(COUNTIFS($L$2:$L5137,$L5137)=1)),"",SUMIFS($I:$I,$L:$L,$L5137))</f>
        <v/>
      </c>
      <c r="L5137" s="6" t="str">
        <f t="shared" si="724"/>
        <v/>
      </c>
      <c r="M5137" s="6">
        <f t="shared" si="725"/>
        <v>206</v>
      </c>
      <c r="N5137" s="6">
        <f t="shared" si="726"/>
        <v>12</v>
      </c>
      <c r="O5137" s="9" t="str">
        <f>IF(AND($B5137&lt;&gt;"",$C5137&lt;&gt;"",$B5137&lt;=$C5137),INDEX(Szabalyok!$C:$C,$N5137),"")</f>
        <v/>
      </c>
      <c r="P5137">
        <f t="shared" si="728"/>
        <v>0</v>
      </c>
    </row>
    <row r="5138" spans="1:16" x14ac:dyDescent="0.35">
      <c r="A5138">
        <f t="shared" si="727"/>
        <v>0</v>
      </c>
      <c r="B5138" s="4" t="str">
        <f>IF($M5138&gt;300,"",IF(OR(INDEX(Bemenet!$E$2:$E$301,$M5138)="",INDEX(Bemenet!$F$2:$F$301,$M5138)=""),"",MAX(INDEX(Bemenet!$E$2:$E$301,$M5138),INDEX(Szabalyok!$A:$A,$N5138))))</f>
        <v/>
      </c>
      <c r="C5138" s="4" t="str">
        <f>IF($B5138="","",MIN(INDEX(Bemenet!$F$2:$F$301,$M5138),INDEX(Szabalyok!$B:$B,$N5138)))</f>
        <v/>
      </c>
      <c r="D5138" s="5" t="str">
        <f>IF(AND($B5138&lt;&gt;"",$C5138&lt;&gt;"",$B5138&lt;=$C5138),INDEX(Bemenet!$G$2:$G$301,$M5138),"")</f>
        <v/>
      </c>
      <c r="E5138" s="6" t="str">
        <f>IF(AND($B5138&lt;&gt;"",$C5138&lt;&gt;"",$B5138&lt;=$C5138),INDEX(Bemenet!$D$2:$D$301,$M5138),"")</f>
        <v/>
      </c>
      <c r="F5138" s="5" t="str">
        <f t="shared" si="720"/>
        <v/>
      </c>
      <c r="G5138" s="5" t="str">
        <f t="shared" si="721"/>
        <v/>
      </c>
      <c r="H5138" s="9" t="str">
        <f t="shared" si="722"/>
        <v/>
      </c>
      <c r="I5138" s="5" t="str">
        <f t="shared" si="723"/>
        <v/>
      </c>
      <c r="J5138" s="5" t="str">
        <f>IF(OR($L5138="",NOT(COUNTIFS($L$2:$L5138,$L5138)=1)),"",SUMIFS($G:$G,$L:$L,$L5138))</f>
        <v/>
      </c>
      <c r="K5138" s="5" t="str">
        <f>IF(OR($L5138="",NOT(COUNTIFS($L$2:$L5138,$L5138)=1)),"",SUMIFS($I:$I,$L:$L,$L5138))</f>
        <v/>
      </c>
      <c r="L5138" s="6" t="str">
        <f t="shared" si="724"/>
        <v/>
      </c>
      <c r="M5138" s="6">
        <f t="shared" si="725"/>
        <v>206</v>
      </c>
      <c r="N5138" s="6">
        <f t="shared" si="726"/>
        <v>13</v>
      </c>
      <c r="O5138" s="9" t="str">
        <f>IF(AND($B5138&lt;&gt;"",$C5138&lt;&gt;"",$B5138&lt;=$C5138),INDEX(Szabalyok!$C:$C,$N5138),"")</f>
        <v/>
      </c>
      <c r="P5138">
        <f t="shared" si="728"/>
        <v>0</v>
      </c>
    </row>
    <row r="5139" spans="1:16" x14ac:dyDescent="0.35">
      <c r="A5139">
        <f t="shared" si="727"/>
        <v>0</v>
      </c>
      <c r="B5139" s="4" t="str">
        <f>IF($M5139&gt;300,"",IF(OR(INDEX(Bemenet!$E$2:$E$301,$M5139)="",INDEX(Bemenet!$F$2:$F$301,$M5139)=""),"",MAX(INDEX(Bemenet!$E$2:$E$301,$M5139),INDEX(Szabalyok!$A:$A,$N5139))))</f>
        <v/>
      </c>
      <c r="C5139" s="4" t="str">
        <f>IF($B5139="","",MIN(INDEX(Bemenet!$F$2:$F$301,$M5139),INDEX(Szabalyok!$B:$B,$N5139)))</f>
        <v/>
      </c>
      <c r="D5139" s="5" t="str">
        <f>IF(AND($B5139&lt;&gt;"",$C5139&lt;&gt;"",$B5139&lt;=$C5139),INDEX(Bemenet!$G$2:$G$301,$M5139),"")</f>
        <v/>
      </c>
      <c r="E5139" s="6" t="str">
        <f>IF(AND($B5139&lt;&gt;"",$C5139&lt;&gt;"",$B5139&lt;=$C5139),INDEX(Bemenet!$D$2:$D$301,$M5139),"")</f>
        <v/>
      </c>
      <c r="F5139" s="5" t="str">
        <f t="shared" si="720"/>
        <v/>
      </c>
      <c r="G5139" s="5" t="str">
        <f t="shared" si="721"/>
        <v/>
      </c>
      <c r="H5139" s="9" t="str">
        <f t="shared" si="722"/>
        <v/>
      </c>
      <c r="I5139" s="5" t="str">
        <f t="shared" si="723"/>
        <v/>
      </c>
      <c r="J5139" s="5" t="str">
        <f>IF(OR($L5139="",NOT(COUNTIFS($L$2:$L5139,$L5139)=1)),"",SUMIFS($G:$G,$L:$L,$L5139))</f>
        <v/>
      </c>
      <c r="K5139" s="5" t="str">
        <f>IF(OR($L5139="",NOT(COUNTIFS($L$2:$L5139,$L5139)=1)),"",SUMIFS($I:$I,$L:$L,$L5139))</f>
        <v/>
      </c>
      <c r="L5139" s="6" t="str">
        <f t="shared" si="724"/>
        <v/>
      </c>
      <c r="M5139" s="6">
        <f t="shared" si="725"/>
        <v>206</v>
      </c>
      <c r="N5139" s="6">
        <f t="shared" si="726"/>
        <v>14</v>
      </c>
      <c r="O5139" s="9" t="str">
        <f>IF(AND($B5139&lt;&gt;"",$C5139&lt;&gt;"",$B5139&lt;=$C5139),INDEX(Szabalyok!$C:$C,$N5139),"")</f>
        <v/>
      </c>
      <c r="P5139">
        <f t="shared" si="728"/>
        <v>0</v>
      </c>
    </row>
    <row r="5140" spans="1:16" x14ac:dyDescent="0.35">
      <c r="A5140">
        <f t="shared" si="727"/>
        <v>0</v>
      </c>
      <c r="B5140" s="4" t="str">
        <f>IF($M5140&gt;300,"",IF(OR(INDEX(Bemenet!$E$2:$E$301,$M5140)="",INDEX(Bemenet!$F$2:$F$301,$M5140)=""),"",MAX(INDEX(Bemenet!$E$2:$E$301,$M5140),INDEX(Szabalyok!$A:$A,$N5140))))</f>
        <v/>
      </c>
      <c r="C5140" s="4" t="str">
        <f>IF($B5140="","",MIN(INDEX(Bemenet!$F$2:$F$301,$M5140),INDEX(Szabalyok!$B:$B,$N5140)))</f>
        <v/>
      </c>
      <c r="D5140" s="5" t="str">
        <f>IF(AND($B5140&lt;&gt;"",$C5140&lt;&gt;"",$B5140&lt;=$C5140),INDEX(Bemenet!$G$2:$G$301,$M5140),"")</f>
        <v/>
      </c>
      <c r="E5140" s="6" t="str">
        <f>IF(AND($B5140&lt;&gt;"",$C5140&lt;&gt;"",$B5140&lt;=$C5140),INDEX(Bemenet!$D$2:$D$301,$M5140),"")</f>
        <v/>
      </c>
      <c r="F5140" s="5" t="str">
        <f t="shared" si="720"/>
        <v/>
      </c>
      <c r="G5140" s="5" t="str">
        <f t="shared" si="721"/>
        <v/>
      </c>
      <c r="H5140" s="9" t="str">
        <f t="shared" si="722"/>
        <v/>
      </c>
      <c r="I5140" s="5" t="str">
        <f t="shared" si="723"/>
        <v/>
      </c>
      <c r="J5140" s="5" t="str">
        <f>IF(OR($L5140="",NOT(COUNTIFS($L$2:$L5140,$L5140)=1)),"",SUMIFS($G:$G,$L:$L,$L5140))</f>
        <v/>
      </c>
      <c r="K5140" s="5" t="str">
        <f>IF(OR($L5140="",NOT(COUNTIFS($L$2:$L5140,$L5140)=1)),"",SUMIFS($I:$I,$L:$L,$L5140))</f>
        <v/>
      </c>
      <c r="L5140" s="6" t="str">
        <f t="shared" si="724"/>
        <v/>
      </c>
      <c r="M5140" s="6">
        <f t="shared" si="725"/>
        <v>206</v>
      </c>
      <c r="N5140" s="6">
        <f t="shared" si="726"/>
        <v>15</v>
      </c>
      <c r="O5140" s="9" t="str">
        <f>IF(AND($B5140&lt;&gt;"",$C5140&lt;&gt;"",$B5140&lt;=$C5140),INDEX(Szabalyok!$C:$C,$N5140),"")</f>
        <v/>
      </c>
      <c r="P5140">
        <f t="shared" si="728"/>
        <v>0</v>
      </c>
    </row>
    <row r="5141" spans="1:16" x14ac:dyDescent="0.35">
      <c r="A5141">
        <f t="shared" si="727"/>
        <v>0</v>
      </c>
      <c r="B5141" s="4" t="str">
        <f>IF($M5141&gt;300,"",IF(OR(INDEX(Bemenet!$E$2:$E$301,$M5141)="",INDEX(Bemenet!$F$2:$F$301,$M5141)=""),"",MAX(INDEX(Bemenet!$E$2:$E$301,$M5141),INDEX(Szabalyok!$A:$A,$N5141))))</f>
        <v/>
      </c>
      <c r="C5141" s="4" t="str">
        <f>IF($B5141="","",MIN(INDEX(Bemenet!$F$2:$F$301,$M5141),INDEX(Szabalyok!$B:$B,$N5141)))</f>
        <v/>
      </c>
      <c r="D5141" s="5" t="str">
        <f>IF(AND($B5141&lt;&gt;"",$C5141&lt;&gt;"",$B5141&lt;=$C5141),INDEX(Bemenet!$G$2:$G$301,$M5141),"")</f>
        <v/>
      </c>
      <c r="E5141" s="6" t="str">
        <f>IF(AND($B5141&lt;&gt;"",$C5141&lt;&gt;"",$B5141&lt;=$C5141),INDEX(Bemenet!$D$2:$D$301,$M5141),"")</f>
        <v/>
      </c>
      <c r="F5141" s="5" t="str">
        <f t="shared" si="720"/>
        <v/>
      </c>
      <c r="G5141" s="5" t="str">
        <f t="shared" si="721"/>
        <v/>
      </c>
      <c r="H5141" s="9" t="str">
        <f t="shared" si="722"/>
        <v/>
      </c>
      <c r="I5141" s="5" t="str">
        <f t="shared" si="723"/>
        <v/>
      </c>
      <c r="J5141" s="5" t="str">
        <f>IF(OR($L5141="",NOT(COUNTIFS($L$2:$L5141,$L5141)=1)),"",SUMIFS($G:$G,$L:$L,$L5141))</f>
        <v/>
      </c>
      <c r="K5141" s="5" t="str">
        <f>IF(OR($L5141="",NOT(COUNTIFS($L$2:$L5141,$L5141)=1)),"",SUMIFS($I:$I,$L:$L,$L5141))</f>
        <v/>
      </c>
      <c r="L5141" s="6" t="str">
        <f t="shared" si="724"/>
        <v/>
      </c>
      <c r="M5141" s="6">
        <f t="shared" si="725"/>
        <v>206</v>
      </c>
      <c r="N5141" s="6">
        <f t="shared" si="726"/>
        <v>16</v>
      </c>
      <c r="O5141" s="9" t="str">
        <f>IF(AND($B5141&lt;&gt;"",$C5141&lt;&gt;"",$B5141&lt;=$C5141),INDEX(Szabalyok!$C:$C,$N5141),"")</f>
        <v/>
      </c>
      <c r="P5141">
        <f t="shared" si="728"/>
        <v>0</v>
      </c>
    </row>
    <row r="5142" spans="1:16" x14ac:dyDescent="0.35">
      <c r="A5142">
        <f t="shared" si="727"/>
        <v>0</v>
      </c>
      <c r="B5142" s="4" t="str">
        <f>IF($M5142&gt;300,"",IF(OR(INDEX(Bemenet!$E$2:$E$301,$M5142)="",INDEX(Bemenet!$F$2:$F$301,$M5142)=""),"",MAX(INDEX(Bemenet!$E$2:$E$301,$M5142),INDEX(Szabalyok!$A:$A,$N5142))))</f>
        <v/>
      </c>
      <c r="C5142" s="4" t="str">
        <f>IF($B5142="","",MIN(INDEX(Bemenet!$F$2:$F$301,$M5142),INDEX(Szabalyok!$B:$B,$N5142)))</f>
        <v/>
      </c>
      <c r="D5142" s="5" t="str">
        <f>IF(AND($B5142&lt;&gt;"",$C5142&lt;&gt;"",$B5142&lt;=$C5142),INDEX(Bemenet!$G$2:$G$301,$M5142),"")</f>
        <v/>
      </c>
      <c r="E5142" s="6" t="str">
        <f>IF(AND($B5142&lt;&gt;"",$C5142&lt;&gt;"",$B5142&lt;=$C5142),INDEX(Bemenet!$D$2:$D$301,$M5142),"")</f>
        <v/>
      </c>
      <c r="F5142" s="5" t="str">
        <f t="shared" si="720"/>
        <v/>
      </c>
      <c r="G5142" s="5" t="str">
        <f t="shared" si="721"/>
        <v/>
      </c>
      <c r="H5142" s="9" t="str">
        <f t="shared" si="722"/>
        <v/>
      </c>
      <c r="I5142" s="5" t="str">
        <f t="shared" si="723"/>
        <v/>
      </c>
      <c r="J5142" s="5" t="str">
        <f>IF(OR($L5142="",NOT(COUNTIFS($L$2:$L5142,$L5142)=1)),"",SUMIFS($G:$G,$L:$L,$L5142))</f>
        <v/>
      </c>
      <c r="K5142" s="5" t="str">
        <f>IF(OR($L5142="",NOT(COUNTIFS($L$2:$L5142,$L5142)=1)),"",SUMIFS($I:$I,$L:$L,$L5142))</f>
        <v/>
      </c>
      <c r="L5142" s="6" t="str">
        <f t="shared" si="724"/>
        <v/>
      </c>
      <c r="M5142" s="6">
        <f t="shared" si="725"/>
        <v>206</v>
      </c>
      <c r="N5142" s="6">
        <f t="shared" si="726"/>
        <v>17</v>
      </c>
      <c r="O5142" s="9" t="str">
        <f>IF(AND($B5142&lt;&gt;"",$C5142&lt;&gt;"",$B5142&lt;=$C5142),INDEX(Szabalyok!$C:$C,$N5142),"")</f>
        <v/>
      </c>
      <c r="P5142">
        <f t="shared" si="728"/>
        <v>0</v>
      </c>
    </row>
    <row r="5143" spans="1:16" x14ac:dyDescent="0.35">
      <c r="A5143">
        <f t="shared" si="727"/>
        <v>0</v>
      </c>
      <c r="B5143" s="4" t="str">
        <f>IF($M5143&gt;300,"",IF(OR(INDEX(Bemenet!$E$2:$E$301,$M5143)="",INDEX(Bemenet!$F$2:$F$301,$M5143)=""),"",MAX(INDEX(Bemenet!$E$2:$E$301,$M5143),INDEX(Szabalyok!$A:$A,$N5143))))</f>
        <v/>
      </c>
      <c r="C5143" s="4" t="str">
        <f>IF($B5143="","",MIN(INDEX(Bemenet!$F$2:$F$301,$M5143),INDEX(Szabalyok!$B:$B,$N5143)))</f>
        <v/>
      </c>
      <c r="D5143" s="5" t="str">
        <f>IF(AND($B5143&lt;&gt;"",$C5143&lt;&gt;"",$B5143&lt;=$C5143),INDEX(Bemenet!$G$2:$G$301,$M5143),"")</f>
        <v/>
      </c>
      <c r="E5143" s="6" t="str">
        <f>IF(AND($B5143&lt;&gt;"",$C5143&lt;&gt;"",$B5143&lt;=$C5143),INDEX(Bemenet!$D$2:$D$301,$M5143),"")</f>
        <v/>
      </c>
      <c r="F5143" s="5" t="str">
        <f t="shared" si="720"/>
        <v/>
      </c>
      <c r="G5143" s="5" t="str">
        <f t="shared" si="721"/>
        <v/>
      </c>
      <c r="H5143" s="9" t="str">
        <f t="shared" si="722"/>
        <v/>
      </c>
      <c r="I5143" s="5" t="str">
        <f t="shared" si="723"/>
        <v/>
      </c>
      <c r="J5143" s="5" t="str">
        <f>IF(OR($L5143="",NOT(COUNTIFS($L$2:$L5143,$L5143)=1)),"",SUMIFS($G:$G,$L:$L,$L5143))</f>
        <v/>
      </c>
      <c r="K5143" s="5" t="str">
        <f>IF(OR($L5143="",NOT(COUNTIFS($L$2:$L5143,$L5143)=1)),"",SUMIFS($I:$I,$L:$L,$L5143))</f>
        <v/>
      </c>
      <c r="L5143" s="6" t="str">
        <f t="shared" si="724"/>
        <v/>
      </c>
      <c r="M5143" s="6">
        <f t="shared" si="725"/>
        <v>206</v>
      </c>
      <c r="N5143" s="6">
        <f t="shared" si="726"/>
        <v>18</v>
      </c>
      <c r="O5143" s="9" t="str">
        <f>IF(AND($B5143&lt;&gt;"",$C5143&lt;&gt;"",$B5143&lt;=$C5143),INDEX(Szabalyok!$C:$C,$N5143),"")</f>
        <v/>
      </c>
      <c r="P5143">
        <f t="shared" si="728"/>
        <v>0</v>
      </c>
    </row>
    <row r="5144" spans="1:16" x14ac:dyDescent="0.35">
      <c r="A5144">
        <f t="shared" si="727"/>
        <v>0</v>
      </c>
      <c r="B5144" s="4" t="str">
        <f>IF($M5144&gt;300,"",IF(OR(INDEX(Bemenet!$E$2:$E$301,$M5144)="",INDEX(Bemenet!$F$2:$F$301,$M5144)=""),"",MAX(INDEX(Bemenet!$E$2:$E$301,$M5144),INDEX(Szabalyok!$A:$A,$N5144))))</f>
        <v/>
      </c>
      <c r="C5144" s="4" t="str">
        <f>IF($B5144="","",MIN(INDEX(Bemenet!$F$2:$F$301,$M5144),INDEX(Szabalyok!$B:$B,$N5144)))</f>
        <v/>
      </c>
      <c r="D5144" s="5" t="str">
        <f>IF(AND($B5144&lt;&gt;"",$C5144&lt;&gt;"",$B5144&lt;=$C5144),INDEX(Bemenet!$G$2:$G$301,$M5144),"")</f>
        <v/>
      </c>
      <c r="E5144" s="6" t="str">
        <f>IF(AND($B5144&lt;&gt;"",$C5144&lt;&gt;"",$B5144&lt;=$C5144),INDEX(Bemenet!$D$2:$D$301,$M5144),"")</f>
        <v/>
      </c>
      <c r="F5144" s="5" t="str">
        <f t="shared" si="720"/>
        <v/>
      </c>
      <c r="G5144" s="5" t="str">
        <f t="shared" si="721"/>
        <v/>
      </c>
      <c r="H5144" s="9" t="str">
        <f t="shared" si="722"/>
        <v/>
      </c>
      <c r="I5144" s="5" t="str">
        <f t="shared" si="723"/>
        <v/>
      </c>
      <c r="J5144" s="5" t="str">
        <f>IF(OR($L5144="",NOT(COUNTIFS($L$2:$L5144,$L5144)=1)),"",SUMIFS($G:$G,$L:$L,$L5144))</f>
        <v/>
      </c>
      <c r="K5144" s="5" t="str">
        <f>IF(OR($L5144="",NOT(COUNTIFS($L$2:$L5144,$L5144)=1)),"",SUMIFS($I:$I,$L:$L,$L5144))</f>
        <v/>
      </c>
      <c r="L5144" s="6" t="str">
        <f t="shared" si="724"/>
        <v/>
      </c>
      <c r="M5144" s="6">
        <f t="shared" si="725"/>
        <v>206</v>
      </c>
      <c r="N5144" s="6">
        <f t="shared" si="726"/>
        <v>19</v>
      </c>
      <c r="O5144" s="9" t="str">
        <f>IF(AND($B5144&lt;&gt;"",$C5144&lt;&gt;"",$B5144&lt;=$C5144),INDEX(Szabalyok!$C:$C,$N5144),"")</f>
        <v/>
      </c>
      <c r="P5144">
        <f t="shared" si="728"/>
        <v>0</v>
      </c>
    </row>
    <row r="5145" spans="1:16" x14ac:dyDescent="0.35">
      <c r="A5145">
        <f t="shared" si="727"/>
        <v>0</v>
      </c>
      <c r="B5145" s="4" t="str">
        <f>IF($M5145&gt;300,"",IF(OR(INDEX(Bemenet!$E$2:$E$301,$M5145)="",INDEX(Bemenet!$F$2:$F$301,$M5145)=""),"",MAX(INDEX(Bemenet!$E$2:$E$301,$M5145),INDEX(Szabalyok!$A:$A,$N5145))))</f>
        <v/>
      </c>
      <c r="C5145" s="4" t="str">
        <f>IF($B5145="","",MIN(INDEX(Bemenet!$F$2:$F$301,$M5145),INDEX(Szabalyok!$B:$B,$N5145)))</f>
        <v/>
      </c>
      <c r="D5145" s="5" t="str">
        <f>IF(AND($B5145&lt;&gt;"",$C5145&lt;&gt;"",$B5145&lt;=$C5145),INDEX(Bemenet!$G$2:$G$301,$M5145),"")</f>
        <v/>
      </c>
      <c r="E5145" s="6" t="str">
        <f>IF(AND($B5145&lt;&gt;"",$C5145&lt;&gt;"",$B5145&lt;=$C5145),INDEX(Bemenet!$D$2:$D$301,$M5145),"")</f>
        <v/>
      </c>
      <c r="F5145" s="5" t="str">
        <f t="shared" si="720"/>
        <v/>
      </c>
      <c r="G5145" s="5" t="str">
        <f t="shared" si="721"/>
        <v/>
      </c>
      <c r="H5145" s="9" t="str">
        <f t="shared" si="722"/>
        <v/>
      </c>
      <c r="I5145" s="5" t="str">
        <f t="shared" si="723"/>
        <v/>
      </c>
      <c r="J5145" s="5" t="str">
        <f>IF(OR($L5145="",NOT(COUNTIFS($L$2:$L5145,$L5145)=1)),"",SUMIFS($G:$G,$L:$L,$L5145))</f>
        <v/>
      </c>
      <c r="K5145" s="5" t="str">
        <f>IF(OR($L5145="",NOT(COUNTIFS($L$2:$L5145,$L5145)=1)),"",SUMIFS($I:$I,$L:$L,$L5145))</f>
        <v/>
      </c>
      <c r="L5145" s="6" t="str">
        <f t="shared" si="724"/>
        <v/>
      </c>
      <c r="M5145" s="6">
        <f t="shared" si="725"/>
        <v>206</v>
      </c>
      <c r="N5145" s="6">
        <f t="shared" si="726"/>
        <v>20</v>
      </c>
      <c r="O5145" s="9" t="str">
        <f>IF(AND($B5145&lt;&gt;"",$C5145&lt;&gt;"",$B5145&lt;=$C5145),INDEX(Szabalyok!$C:$C,$N5145),"")</f>
        <v/>
      </c>
      <c r="P5145">
        <f t="shared" si="728"/>
        <v>0</v>
      </c>
    </row>
    <row r="5146" spans="1:16" x14ac:dyDescent="0.35">
      <c r="A5146">
        <f t="shared" si="727"/>
        <v>0</v>
      </c>
      <c r="B5146" s="4" t="str">
        <f>IF($M5146&gt;300,"",IF(OR(INDEX(Bemenet!$E$2:$E$301,$M5146)="",INDEX(Bemenet!$F$2:$F$301,$M5146)=""),"",MAX(INDEX(Bemenet!$E$2:$E$301,$M5146),INDEX(Szabalyok!$A:$A,$N5146))))</f>
        <v/>
      </c>
      <c r="C5146" s="4" t="str">
        <f>IF($B5146="","",MIN(INDEX(Bemenet!$F$2:$F$301,$M5146),INDEX(Szabalyok!$B:$B,$N5146)))</f>
        <v/>
      </c>
      <c r="D5146" s="5" t="str">
        <f>IF(AND($B5146&lt;&gt;"",$C5146&lt;&gt;"",$B5146&lt;=$C5146),INDEX(Bemenet!$G$2:$G$301,$M5146),"")</f>
        <v/>
      </c>
      <c r="E5146" s="6" t="str">
        <f>IF(AND($B5146&lt;&gt;"",$C5146&lt;&gt;"",$B5146&lt;=$C5146),INDEX(Bemenet!$D$2:$D$301,$M5146),"")</f>
        <v/>
      </c>
      <c r="F5146" s="5" t="str">
        <f t="shared" si="720"/>
        <v/>
      </c>
      <c r="G5146" s="5" t="str">
        <f t="shared" si="721"/>
        <v/>
      </c>
      <c r="H5146" s="9" t="str">
        <f t="shared" si="722"/>
        <v/>
      </c>
      <c r="I5146" s="5" t="str">
        <f t="shared" si="723"/>
        <v/>
      </c>
      <c r="J5146" s="5" t="str">
        <f>IF(OR($L5146="",NOT(COUNTIFS($L$2:$L5146,$L5146)=1)),"",SUMIFS($G:$G,$L:$L,$L5146))</f>
        <v/>
      </c>
      <c r="K5146" s="5" t="str">
        <f>IF(OR($L5146="",NOT(COUNTIFS($L$2:$L5146,$L5146)=1)),"",SUMIFS($I:$I,$L:$L,$L5146))</f>
        <v/>
      </c>
      <c r="L5146" s="6" t="str">
        <f t="shared" si="724"/>
        <v/>
      </c>
      <c r="M5146" s="6">
        <f t="shared" si="725"/>
        <v>206</v>
      </c>
      <c r="N5146" s="6">
        <f t="shared" si="726"/>
        <v>21</v>
      </c>
      <c r="O5146" s="9" t="str">
        <f>IF(AND($B5146&lt;&gt;"",$C5146&lt;&gt;"",$B5146&lt;=$C5146),INDEX(Szabalyok!$C:$C,$N5146),"")</f>
        <v/>
      </c>
      <c r="P5146">
        <f t="shared" si="728"/>
        <v>0</v>
      </c>
    </row>
    <row r="5147" spans="1:16" x14ac:dyDescent="0.35">
      <c r="A5147">
        <f t="shared" si="727"/>
        <v>0</v>
      </c>
      <c r="B5147" s="4" t="str">
        <f>IF($M5147&gt;300,"",IF(OR(INDEX(Bemenet!$E$2:$E$301,$M5147)="",INDEX(Bemenet!$F$2:$F$301,$M5147)=""),"",MAX(INDEX(Bemenet!$E$2:$E$301,$M5147),INDEX(Szabalyok!$A:$A,$N5147))))</f>
        <v/>
      </c>
      <c r="C5147" s="4" t="str">
        <f>IF($B5147="","",MIN(INDEX(Bemenet!$F$2:$F$301,$M5147),INDEX(Szabalyok!$B:$B,$N5147)))</f>
        <v/>
      </c>
      <c r="D5147" s="5" t="str">
        <f>IF(AND($B5147&lt;&gt;"",$C5147&lt;&gt;"",$B5147&lt;=$C5147),INDEX(Bemenet!$G$2:$G$301,$M5147),"")</f>
        <v/>
      </c>
      <c r="E5147" s="6" t="str">
        <f>IF(AND($B5147&lt;&gt;"",$C5147&lt;&gt;"",$B5147&lt;=$C5147),INDEX(Bemenet!$D$2:$D$301,$M5147),"")</f>
        <v/>
      </c>
      <c r="F5147" s="5" t="str">
        <f t="shared" si="720"/>
        <v/>
      </c>
      <c r="G5147" s="5" t="str">
        <f t="shared" si="721"/>
        <v/>
      </c>
      <c r="H5147" s="9" t="str">
        <f t="shared" si="722"/>
        <v/>
      </c>
      <c r="I5147" s="5" t="str">
        <f t="shared" si="723"/>
        <v/>
      </c>
      <c r="J5147" s="5" t="str">
        <f>IF(OR($L5147="",NOT(COUNTIFS($L$2:$L5147,$L5147)=1)),"",SUMIFS($G:$G,$L:$L,$L5147))</f>
        <v/>
      </c>
      <c r="K5147" s="5" t="str">
        <f>IF(OR($L5147="",NOT(COUNTIFS($L$2:$L5147,$L5147)=1)),"",SUMIFS($I:$I,$L:$L,$L5147))</f>
        <v/>
      </c>
      <c r="L5147" s="6" t="str">
        <f t="shared" si="724"/>
        <v/>
      </c>
      <c r="M5147" s="6">
        <f t="shared" si="725"/>
        <v>206</v>
      </c>
      <c r="N5147" s="6">
        <f t="shared" si="726"/>
        <v>22</v>
      </c>
      <c r="O5147" s="9" t="str">
        <f>IF(AND($B5147&lt;&gt;"",$C5147&lt;&gt;"",$B5147&lt;=$C5147),INDEX(Szabalyok!$C:$C,$N5147),"")</f>
        <v/>
      </c>
      <c r="P5147">
        <f t="shared" si="728"/>
        <v>0</v>
      </c>
    </row>
    <row r="5148" spans="1:16" x14ac:dyDescent="0.35">
      <c r="A5148">
        <f t="shared" si="727"/>
        <v>0</v>
      </c>
      <c r="B5148" s="4" t="str">
        <f>IF($M5148&gt;300,"",IF(OR(INDEX(Bemenet!$E$2:$E$301,$M5148)="",INDEX(Bemenet!$F$2:$F$301,$M5148)=""),"",MAX(INDEX(Bemenet!$E$2:$E$301,$M5148),INDEX(Szabalyok!$A:$A,$N5148))))</f>
        <v/>
      </c>
      <c r="C5148" s="4" t="str">
        <f>IF($B5148="","",MIN(INDEX(Bemenet!$F$2:$F$301,$M5148),INDEX(Szabalyok!$B:$B,$N5148)))</f>
        <v/>
      </c>
      <c r="D5148" s="5" t="str">
        <f>IF(AND($B5148&lt;&gt;"",$C5148&lt;&gt;"",$B5148&lt;=$C5148),INDEX(Bemenet!$G$2:$G$301,$M5148),"")</f>
        <v/>
      </c>
      <c r="E5148" s="6" t="str">
        <f>IF(AND($B5148&lt;&gt;"",$C5148&lt;&gt;"",$B5148&lt;=$C5148),INDEX(Bemenet!$D$2:$D$301,$M5148),"")</f>
        <v/>
      </c>
      <c r="F5148" s="5" t="str">
        <f t="shared" si="720"/>
        <v/>
      </c>
      <c r="G5148" s="5" t="str">
        <f t="shared" si="721"/>
        <v/>
      </c>
      <c r="H5148" s="9" t="str">
        <f t="shared" si="722"/>
        <v/>
      </c>
      <c r="I5148" s="5" t="str">
        <f t="shared" si="723"/>
        <v/>
      </c>
      <c r="J5148" s="5" t="str">
        <f>IF(OR($L5148="",NOT(COUNTIFS($L$2:$L5148,$L5148)=1)),"",SUMIFS($G:$G,$L:$L,$L5148))</f>
        <v/>
      </c>
      <c r="K5148" s="5" t="str">
        <f>IF(OR($L5148="",NOT(COUNTIFS($L$2:$L5148,$L5148)=1)),"",SUMIFS($I:$I,$L:$L,$L5148))</f>
        <v/>
      </c>
      <c r="L5148" s="6" t="str">
        <f t="shared" si="724"/>
        <v/>
      </c>
      <c r="M5148" s="6">
        <f t="shared" si="725"/>
        <v>206</v>
      </c>
      <c r="N5148" s="6">
        <f t="shared" si="726"/>
        <v>23</v>
      </c>
      <c r="O5148" s="9" t="str">
        <f>IF(AND($B5148&lt;&gt;"",$C5148&lt;&gt;"",$B5148&lt;=$C5148),INDEX(Szabalyok!$C:$C,$N5148),"")</f>
        <v/>
      </c>
      <c r="P5148">
        <f t="shared" si="728"/>
        <v>0</v>
      </c>
    </row>
    <row r="5149" spans="1:16" x14ac:dyDescent="0.35">
      <c r="A5149">
        <f t="shared" si="727"/>
        <v>0</v>
      </c>
      <c r="B5149" s="4" t="str">
        <f>IF($M5149&gt;300,"",IF(OR(INDEX(Bemenet!$E$2:$E$301,$M5149)="",INDEX(Bemenet!$F$2:$F$301,$M5149)=""),"",MAX(INDEX(Bemenet!$E$2:$E$301,$M5149),INDEX(Szabalyok!$A:$A,$N5149))))</f>
        <v/>
      </c>
      <c r="C5149" s="4" t="str">
        <f>IF($B5149="","",MIN(INDEX(Bemenet!$F$2:$F$301,$M5149),INDEX(Szabalyok!$B:$B,$N5149)))</f>
        <v/>
      </c>
      <c r="D5149" s="5" t="str">
        <f>IF(AND($B5149&lt;&gt;"",$C5149&lt;&gt;"",$B5149&lt;=$C5149),INDEX(Bemenet!$G$2:$G$301,$M5149),"")</f>
        <v/>
      </c>
      <c r="E5149" s="6" t="str">
        <f>IF(AND($B5149&lt;&gt;"",$C5149&lt;&gt;"",$B5149&lt;=$C5149),INDEX(Bemenet!$D$2:$D$301,$M5149),"")</f>
        <v/>
      </c>
      <c r="F5149" s="5" t="str">
        <f t="shared" si="720"/>
        <v/>
      </c>
      <c r="G5149" s="5" t="str">
        <f t="shared" si="721"/>
        <v/>
      </c>
      <c r="H5149" s="9" t="str">
        <f t="shared" si="722"/>
        <v/>
      </c>
      <c r="I5149" s="5" t="str">
        <f t="shared" si="723"/>
        <v/>
      </c>
      <c r="J5149" s="5" t="str">
        <f>IF(OR($L5149="",NOT(COUNTIFS($L$2:$L5149,$L5149)=1)),"",SUMIFS($G:$G,$L:$L,$L5149))</f>
        <v/>
      </c>
      <c r="K5149" s="5" t="str">
        <f>IF(OR($L5149="",NOT(COUNTIFS($L$2:$L5149,$L5149)=1)),"",SUMIFS($I:$I,$L:$L,$L5149))</f>
        <v/>
      </c>
      <c r="L5149" s="6" t="str">
        <f t="shared" si="724"/>
        <v/>
      </c>
      <c r="M5149" s="6">
        <f t="shared" si="725"/>
        <v>206</v>
      </c>
      <c r="N5149" s="6">
        <f t="shared" si="726"/>
        <v>24</v>
      </c>
      <c r="O5149" s="9" t="str">
        <f>IF(AND($B5149&lt;&gt;"",$C5149&lt;&gt;"",$B5149&lt;=$C5149),INDEX(Szabalyok!$C:$C,$N5149),"")</f>
        <v/>
      </c>
      <c r="P5149">
        <f t="shared" si="728"/>
        <v>0</v>
      </c>
    </row>
    <row r="5150" spans="1:16" x14ac:dyDescent="0.35">
      <c r="A5150">
        <f t="shared" si="727"/>
        <v>0</v>
      </c>
      <c r="B5150" s="4" t="str">
        <f>IF($M5150&gt;300,"",IF(OR(INDEX(Bemenet!$E$2:$E$301,$M5150)="",INDEX(Bemenet!$F$2:$F$301,$M5150)=""),"",MAX(INDEX(Bemenet!$E$2:$E$301,$M5150),INDEX(Szabalyok!$A:$A,$N5150))))</f>
        <v/>
      </c>
      <c r="C5150" s="4" t="str">
        <f>IF($B5150="","",MIN(INDEX(Bemenet!$F$2:$F$301,$M5150),INDEX(Szabalyok!$B:$B,$N5150)))</f>
        <v/>
      </c>
      <c r="D5150" s="5" t="str">
        <f>IF(AND($B5150&lt;&gt;"",$C5150&lt;&gt;"",$B5150&lt;=$C5150),INDEX(Bemenet!$G$2:$G$301,$M5150),"")</f>
        <v/>
      </c>
      <c r="E5150" s="6" t="str">
        <f>IF(AND($B5150&lt;&gt;"",$C5150&lt;&gt;"",$B5150&lt;=$C5150),INDEX(Bemenet!$D$2:$D$301,$M5150),"")</f>
        <v/>
      </c>
      <c r="F5150" s="5" t="str">
        <f t="shared" si="720"/>
        <v/>
      </c>
      <c r="G5150" s="5" t="str">
        <f t="shared" si="721"/>
        <v/>
      </c>
      <c r="H5150" s="9" t="str">
        <f t="shared" si="722"/>
        <v/>
      </c>
      <c r="I5150" s="5" t="str">
        <f t="shared" si="723"/>
        <v/>
      </c>
      <c r="J5150" s="5" t="str">
        <f>IF(OR($L5150="",NOT(COUNTIFS($L$2:$L5150,$L5150)=1)),"",SUMIFS($G:$G,$L:$L,$L5150))</f>
        <v/>
      </c>
      <c r="K5150" s="5" t="str">
        <f>IF(OR($L5150="",NOT(COUNTIFS($L$2:$L5150,$L5150)=1)),"",SUMIFS($I:$I,$L:$L,$L5150))</f>
        <v/>
      </c>
      <c r="L5150" s="6" t="str">
        <f t="shared" si="724"/>
        <v/>
      </c>
      <c r="M5150" s="6">
        <f t="shared" si="725"/>
        <v>206</v>
      </c>
      <c r="N5150" s="6">
        <f t="shared" si="726"/>
        <v>25</v>
      </c>
      <c r="O5150" s="9" t="str">
        <f>IF(AND($B5150&lt;&gt;"",$C5150&lt;&gt;"",$B5150&lt;=$C5150),INDEX(Szabalyok!$C:$C,$N5150),"")</f>
        <v/>
      </c>
      <c r="P5150">
        <f t="shared" si="728"/>
        <v>0</v>
      </c>
    </row>
    <row r="5151" spans="1:16" x14ac:dyDescent="0.35">
      <c r="A5151">
        <f t="shared" si="727"/>
        <v>0</v>
      </c>
      <c r="B5151" s="4" t="str">
        <f>IF($M5151&gt;300,"",IF(OR(INDEX(Bemenet!$E$2:$E$301,$M5151)="",INDEX(Bemenet!$F$2:$F$301,$M5151)=""),"",MAX(INDEX(Bemenet!$E$2:$E$301,$M5151),INDEX(Szabalyok!$A:$A,$N5151))))</f>
        <v/>
      </c>
      <c r="C5151" s="4" t="str">
        <f>IF($B5151="","",MIN(INDEX(Bemenet!$F$2:$F$301,$M5151),INDEX(Szabalyok!$B:$B,$N5151)))</f>
        <v/>
      </c>
      <c r="D5151" s="5" t="str">
        <f>IF(AND($B5151&lt;&gt;"",$C5151&lt;&gt;"",$B5151&lt;=$C5151),INDEX(Bemenet!$G$2:$G$301,$M5151),"")</f>
        <v/>
      </c>
      <c r="E5151" s="6" t="str">
        <f>IF(AND($B5151&lt;&gt;"",$C5151&lt;&gt;"",$B5151&lt;=$C5151),INDEX(Bemenet!$D$2:$D$301,$M5151),"")</f>
        <v/>
      </c>
      <c r="F5151" s="5" t="str">
        <f t="shared" si="720"/>
        <v/>
      </c>
      <c r="G5151" s="5" t="str">
        <f t="shared" si="721"/>
        <v/>
      </c>
      <c r="H5151" s="9" t="str">
        <f t="shared" si="722"/>
        <v/>
      </c>
      <c r="I5151" s="5" t="str">
        <f t="shared" si="723"/>
        <v/>
      </c>
      <c r="J5151" s="5" t="str">
        <f>IF(OR($L5151="",NOT(COUNTIFS($L$2:$L5151,$L5151)=1)),"",SUMIFS($G:$G,$L:$L,$L5151))</f>
        <v/>
      </c>
      <c r="K5151" s="5" t="str">
        <f>IF(OR($L5151="",NOT(COUNTIFS($L$2:$L5151,$L5151)=1)),"",SUMIFS($I:$I,$L:$L,$L5151))</f>
        <v/>
      </c>
      <c r="L5151" s="6" t="str">
        <f t="shared" si="724"/>
        <v/>
      </c>
      <c r="M5151" s="6">
        <f t="shared" si="725"/>
        <v>206</v>
      </c>
      <c r="N5151" s="6">
        <f t="shared" si="726"/>
        <v>26</v>
      </c>
      <c r="O5151" s="9" t="str">
        <f>IF(AND($B5151&lt;&gt;"",$C5151&lt;&gt;"",$B5151&lt;=$C5151),INDEX(Szabalyok!$C:$C,$N5151),"")</f>
        <v/>
      </c>
      <c r="P5151">
        <f t="shared" si="728"/>
        <v>0</v>
      </c>
    </row>
    <row r="5152" spans="1:16" x14ac:dyDescent="0.35">
      <c r="A5152">
        <f t="shared" si="727"/>
        <v>0</v>
      </c>
      <c r="B5152" s="4" t="str">
        <f>IF($M5152&gt;300,"",IF(OR(INDEX(Bemenet!$E$2:$E$301,$M5152)="",INDEX(Bemenet!$F$2:$F$301,$M5152)=""),"",MAX(INDEX(Bemenet!$E$2:$E$301,$M5152),INDEX(Szabalyok!$A:$A,$N5152))))</f>
        <v/>
      </c>
      <c r="C5152" s="4" t="str">
        <f>IF($B5152="","",MIN(INDEX(Bemenet!$F$2:$F$301,$M5152),INDEX(Szabalyok!$B:$B,$N5152)))</f>
        <v/>
      </c>
      <c r="D5152" s="5" t="str">
        <f>IF(AND($B5152&lt;&gt;"",$C5152&lt;&gt;"",$B5152&lt;=$C5152),INDEX(Bemenet!$G$2:$G$301,$M5152),"")</f>
        <v/>
      </c>
      <c r="E5152" s="6" t="str">
        <f>IF(AND($B5152&lt;&gt;"",$C5152&lt;&gt;"",$B5152&lt;=$C5152),INDEX(Bemenet!$D$2:$D$301,$M5152),"")</f>
        <v/>
      </c>
      <c r="F5152" s="5" t="str">
        <f t="shared" si="720"/>
        <v/>
      </c>
      <c r="G5152" s="5" t="str">
        <f t="shared" si="721"/>
        <v/>
      </c>
      <c r="H5152" s="9" t="str">
        <f t="shared" si="722"/>
        <v/>
      </c>
      <c r="I5152" s="5" t="str">
        <f t="shared" si="723"/>
        <v/>
      </c>
      <c r="J5152" s="5" t="str">
        <f>IF(OR($L5152="",NOT(COUNTIFS($L$2:$L5152,$L5152)=1)),"",SUMIFS($G:$G,$L:$L,$L5152))</f>
        <v/>
      </c>
      <c r="K5152" s="5" t="str">
        <f>IF(OR($L5152="",NOT(COUNTIFS($L$2:$L5152,$L5152)=1)),"",SUMIFS($I:$I,$L:$L,$L5152))</f>
        <v/>
      </c>
      <c r="L5152" s="6" t="str">
        <f t="shared" si="724"/>
        <v/>
      </c>
      <c r="M5152" s="6">
        <f t="shared" si="725"/>
        <v>207</v>
      </c>
      <c r="N5152" s="6">
        <f t="shared" si="726"/>
        <v>2</v>
      </c>
      <c r="O5152" s="9" t="str">
        <f>IF(AND($B5152&lt;&gt;"",$C5152&lt;&gt;"",$B5152&lt;=$C5152),INDEX(Szabalyok!$C:$C,$N5152),"")</f>
        <v/>
      </c>
      <c r="P5152">
        <f t="shared" si="728"/>
        <v>0</v>
      </c>
    </row>
    <row r="5153" spans="1:16" x14ac:dyDescent="0.35">
      <c r="A5153">
        <f t="shared" si="727"/>
        <v>0</v>
      </c>
      <c r="B5153" s="4" t="str">
        <f>IF($M5153&gt;300,"",IF(OR(INDEX(Bemenet!$E$2:$E$301,$M5153)="",INDEX(Bemenet!$F$2:$F$301,$M5153)=""),"",MAX(INDEX(Bemenet!$E$2:$E$301,$M5153),INDEX(Szabalyok!$A:$A,$N5153))))</f>
        <v/>
      </c>
      <c r="C5153" s="4" t="str">
        <f>IF($B5153="","",MIN(INDEX(Bemenet!$F$2:$F$301,$M5153),INDEX(Szabalyok!$B:$B,$N5153)))</f>
        <v/>
      </c>
      <c r="D5153" s="5" t="str">
        <f>IF(AND($B5153&lt;&gt;"",$C5153&lt;&gt;"",$B5153&lt;=$C5153),INDEX(Bemenet!$G$2:$G$301,$M5153),"")</f>
        <v/>
      </c>
      <c r="E5153" s="6" t="str">
        <f>IF(AND($B5153&lt;&gt;"",$C5153&lt;&gt;"",$B5153&lt;=$C5153),INDEX(Bemenet!$D$2:$D$301,$M5153),"")</f>
        <v/>
      </c>
      <c r="F5153" s="5" t="str">
        <f t="shared" si="720"/>
        <v/>
      </c>
      <c r="G5153" s="5" t="str">
        <f t="shared" si="721"/>
        <v/>
      </c>
      <c r="H5153" s="9" t="str">
        <f t="shared" si="722"/>
        <v/>
      </c>
      <c r="I5153" s="5" t="str">
        <f t="shared" si="723"/>
        <v/>
      </c>
      <c r="J5153" s="5" t="str">
        <f>IF(OR($L5153="",NOT(COUNTIFS($L$2:$L5153,$L5153)=1)),"",SUMIFS($G:$G,$L:$L,$L5153))</f>
        <v/>
      </c>
      <c r="K5153" s="5" t="str">
        <f>IF(OR($L5153="",NOT(COUNTIFS($L$2:$L5153,$L5153)=1)),"",SUMIFS($I:$I,$L:$L,$L5153))</f>
        <v/>
      </c>
      <c r="L5153" s="6" t="str">
        <f t="shared" si="724"/>
        <v/>
      </c>
      <c r="M5153" s="6">
        <f t="shared" si="725"/>
        <v>207</v>
      </c>
      <c r="N5153" s="6">
        <f t="shared" si="726"/>
        <v>3</v>
      </c>
      <c r="O5153" s="9" t="str">
        <f>IF(AND($B5153&lt;&gt;"",$C5153&lt;&gt;"",$B5153&lt;=$C5153),INDEX(Szabalyok!$C:$C,$N5153),"")</f>
        <v/>
      </c>
      <c r="P5153">
        <f t="shared" si="728"/>
        <v>0</v>
      </c>
    </row>
    <row r="5154" spans="1:16" x14ac:dyDescent="0.35">
      <c r="A5154">
        <f t="shared" si="727"/>
        <v>0</v>
      </c>
      <c r="B5154" s="4" t="str">
        <f>IF($M5154&gt;300,"",IF(OR(INDEX(Bemenet!$E$2:$E$301,$M5154)="",INDEX(Bemenet!$F$2:$F$301,$M5154)=""),"",MAX(INDEX(Bemenet!$E$2:$E$301,$M5154),INDEX(Szabalyok!$A:$A,$N5154))))</f>
        <v/>
      </c>
      <c r="C5154" s="4" t="str">
        <f>IF($B5154="","",MIN(INDEX(Bemenet!$F$2:$F$301,$M5154),INDEX(Szabalyok!$B:$B,$N5154)))</f>
        <v/>
      </c>
      <c r="D5154" s="5" t="str">
        <f>IF(AND($B5154&lt;&gt;"",$C5154&lt;&gt;"",$B5154&lt;=$C5154),INDEX(Bemenet!$G$2:$G$301,$M5154),"")</f>
        <v/>
      </c>
      <c r="E5154" s="6" t="str">
        <f>IF(AND($B5154&lt;&gt;"",$C5154&lt;&gt;"",$B5154&lt;=$C5154),INDEX(Bemenet!$D$2:$D$301,$M5154),"")</f>
        <v/>
      </c>
      <c r="F5154" s="5" t="str">
        <f t="shared" si="720"/>
        <v/>
      </c>
      <c r="G5154" s="5" t="str">
        <f t="shared" si="721"/>
        <v/>
      </c>
      <c r="H5154" s="9" t="str">
        <f t="shared" si="722"/>
        <v/>
      </c>
      <c r="I5154" s="5" t="str">
        <f t="shared" si="723"/>
        <v/>
      </c>
      <c r="J5154" s="5" t="str">
        <f>IF(OR($L5154="",NOT(COUNTIFS($L$2:$L5154,$L5154)=1)),"",SUMIFS($G:$G,$L:$L,$L5154))</f>
        <v/>
      </c>
      <c r="K5154" s="5" t="str">
        <f>IF(OR($L5154="",NOT(COUNTIFS($L$2:$L5154,$L5154)=1)),"",SUMIFS($I:$I,$L:$L,$L5154))</f>
        <v/>
      </c>
      <c r="L5154" s="6" t="str">
        <f t="shared" si="724"/>
        <v/>
      </c>
      <c r="M5154" s="6">
        <f t="shared" si="725"/>
        <v>207</v>
      </c>
      <c r="N5154" s="6">
        <f t="shared" si="726"/>
        <v>4</v>
      </c>
      <c r="O5154" s="9" t="str">
        <f>IF(AND($B5154&lt;&gt;"",$C5154&lt;&gt;"",$B5154&lt;=$C5154),INDEX(Szabalyok!$C:$C,$N5154),"")</f>
        <v/>
      </c>
      <c r="P5154">
        <f t="shared" si="728"/>
        <v>0</v>
      </c>
    </row>
    <row r="5155" spans="1:16" x14ac:dyDescent="0.35">
      <c r="A5155">
        <f t="shared" si="727"/>
        <v>0</v>
      </c>
      <c r="B5155" s="4" t="str">
        <f>IF($M5155&gt;300,"",IF(OR(INDEX(Bemenet!$E$2:$E$301,$M5155)="",INDEX(Bemenet!$F$2:$F$301,$M5155)=""),"",MAX(INDEX(Bemenet!$E$2:$E$301,$M5155),INDEX(Szabalyok!$A:$A,$N5155))))</f>
        <v/>
      </c>
      <c r="C5155" s="4" t="str">
        <f>IF($B5155="","",MIN(INDEX(Bemenet!$F$2:$F$301,$M5155),INDEX(Szabalyok!$B:$B,$N5155)))</f>
        <v/>
      </c>
      <c r="D5155" s="5" t="str">
        <f>IF(AND($B5155&lt;&gt;"",$C5155&lt;&gt;"",$B5155&lt;=$C5155),INDEX(Bemenet!$G$2:$G$301,$M5155),"")</f>
        <v/>
      </c>
      <c r="E5155" s="6" t="str">
        <f>IF(AND($B5155&lt;&gt;"",$C5155&lt;&gt;"",$B5155&lt;=$C5155),INDEX(Bemenet!$D$2:$D$301,$M5155),"")</f>
        <v/>
      </c>
      <c r="F5155" s="5" t="str">
        <f t="shared" si="720"/>
        <v/>
      </c>
      <c r="G5155" s="5" t="str">
        <f t="shared" si="721"/>
        <v/>
      </c>
      <c r="H5155" s="9" t="str">
        <f t="shared" si="722"/>
        <v/>
      </c>
      <c r="I5155" s="5" t="str">
        <f t="shared" si="723"/>
        <v/>
      </c>
      <c r="J5155" s="5" t="str">
        <f>IF(OR($L5155="",NOT(COUNTIFS($L$2:$L5155,$L5155)=1)),"",SUMIFS($G:$G,$L:$L,$L5155))</f>
        <v/>
      </c>
      <c r="K5155" s="5" t="str">
        <f>IF(OR($L5155="",NOT(COUNTIFS($L$2:$L5155,$L5155)=1)),"",SUMIFS($I:$I,$L:$L,$L5155))</f>
        <v/>
      </c>
      <c r="L5155" s="6" t="str">
        <f t="shared" si="724"/>
        <v/>
      </c>
      <c r="M5155" s="6">
        <f t="shared" si="725"/>
        <v>207</v>
      </c>
      <c r="N5155" s="6">
        <f t="shared" si="726"/>
        <v>5</v>
      </c>
      <c r="O5155" s="9" t="str">
        <f>IF(AND($B5155&lt;&gt;"",$C5155&lt;&gt;"",$B5155&lt;=$C5155),INDEX(Szabalyok!$C:$C,$N5155),"")</f>
        <v/>
      </c>
      <c r="P5155">
        <f t="shared" si="728"/>
        <v>0</v>
      </c>
    </row>
    <row r="5156" spans="1:16" x14ac:dyDescent="0.35">
      <c r="A5156">
        <f t="shared" si="727"/>
        <v>0</v>
      </c>
      <c r="B5156" s="4" t="str">
        <f>IF($M5156&gt;300,"",IF(OR(INDEX(Bemenet!$E$2:$E$301,$M5156)="",INDEX(Bemenet!$F$2:$F$301,$M5156)=""),"",MAX(INDEX(Bemenet!$E$2:$E$301,$M5156),INDEX(Szabalyok!$A:$A,$N5156))))</f>
        <v/>
      </c>
      <c r="C5156" s="4" t="str">
        <f>IF($B5156="","",MIN(INDEX(Bemenet!$F$2:$F$301,$M5156),INDEX(Szabalyok!$B:$B,$N5156)))</f>
        <v/>
      </c>
      <c r="D5156" s="5" t="str">
        <f>IF(AND($B5156&lt;&gt;"",$C5156&lt;&gt;"",$B5156&lt;=$C5156),INDEX(Bemenet!$G$2:$G$301,$M5156),"")</f>
        <v/>
      </c>
      <c r="E5156" s="6" t="str">
        <f>IF(AND($B5156&lt;&gt;"",$C5156&lt;&gt;"",$B5156&lt;=$C5156),INDEX(Bemenet!$D$2:$D$301,$M5156),"")</f>
        <v/>
      </c>
      <c r="F5156" s="5" t="str">
        <f t="shared" si="720"/>
        <v/>
      </c>
      <c r="G5156" s="5" t="str">
        <f t="shared" si="721"/>
        <v/>
      </c>
      <c r="H5156" s="9" t="str">
        <f t="shared" si="722"/>
        <v/>
      </c>
      <c r="I5156" s="5" t="str">
        <f t="shared" si="723"/>
        <v/>
      </c>
      <c r="J5156" s="5" t="str">
        <f>IF(OR($L5156="",NOT(COUNTIFS($L$2:$L5156,$L5156)=1)),"",SUMIFS($G:$G,$L:$L,$L5156))</f>
        <v/>
      </c>
      <c r="K5156" s="5" t="str">
        <f>IF(OR($L5156="",NOT(COUNTIFS($L$2:$L5156,$L5156)=1)),"",SUMIFS($I:$I,$L:$L,$L5156))</f>
        <v/>
      </c>
      <c r="L5156" s="6" t="str">
        <f t="shared" si="724"/>
        <v/>
      </c>
      <c r="M5156" s="6">
        <f t="shared" si="725"/>
        <v>207</v>
      </c>
      <c r="N5156" s="6">
        <f t="shared" si="726"/>
        <v>6</v>
      </c>
      <c r="O5156" s="9" t="str">
        <f>IF(AND($B5156&lt;&gt;"",$C5156&lt;&gt;"",$B5156&lt;=$C5156),INDEX(Szabalyok!$C:$C,$N5156),"")</f>
        <v/>
      </c>
      <c r="P5156">
        <f t="shared" si="728"/>
        <v>0</v>
      </c>
    </row>
    <row r="5157" spans="1:16" x14ac:dyDescent="0.35">
      <c r="A5157">
        <f t="shared" si="727"/>
        <v>0</v>
      </c>
      <c r="B5157" s="4" t="str">
        <f>IF($M5157&gt;300,"",IF(OR(INDEX(Bemenet!$E$2:$E$301,$M5157)="",INDEX(Bemenet!$F$2:$F$301,$M5157)=""),"",MAX(INDEX(Bemenet!$E$2:$E$301,$M5157),INDEX(Szabalyok!$A:$A,$N5157))))</f>
        <v/>
      </c>
      <c r="C5157" s="4" t="str">
        <f>IF($B5157="","",MIN(INDEX(Bemenet!$F$2:$F$301,$M5157),INDEX(Szabalyok!$B:$B,$N5157)))</f>
        <v/>
      </c>
      <c r="D5157" s="5" t="str">
        <f>IF(AND($B5157&lt;&gt;"",$C5157&lt;&gt;"",$B5157&lt;=$C5157),INDEX(Bemenet!$G$2:$G$301,$M5157),"")</f>
        <v/>
      </c>
      <c r="E5157" s="6" t="str">
        <f>IF(AND($B5157&lt;&gt;"",$C5157&lt;&gt;"",$B5157&lt;=$C5157),INDEX(Bemenet!$D$2:$D$301,$M5157),"")</f>
        <v/>
      </c>
      <c r="F5157" s="5" t="str">
        <f t="shared" si="720"/>
        <v/>
      </c>
      <c r="G5157" s="5" t="str">
        <f t="shared" si="721"/>
        <v/>
      </c>
      <c r="H5157" s="9" t="str">
        <f t="shared" si="722"/>
        <v/>
      </c>
      <c r="I5157" s="5" t="str">
        <f t="shared" si="723"/>
        <v/>
      </c>
      <c r="J5157" s="5" t="str">
        <f>IF(OR($L5157="",NOT(COUNTIFS($L$2:$L5157,$L5157)=1)),"",SUMIFS($G:$G,$L:$L,$L5157))</f>
        <v/>
      </c>
      <c r="K5157" s="5" t="str">
        <f>IF(OR($L5157="",NOT(COUNTIFS($L$2:$L5157,$L5157)=1)),"",SUMIFS($I:$I,$L:$L,$L5157))</f>
        <v/>
      </c>
      <c r="L5157" s="6" t="str">
        <f t="shared" si="724"/>
        <v/>
      </c>
      <c r="M5157" s="6">
        <f t="shared" si="725"/>
        <v>207</v>
      </c>
      <c r="N5157" s="6">
        <f t="shared" si="726"/>
        <v>7</v>
      </c>
      <c r="O5157" s="9" t="str">
        <f>IF(AND($B5157&lt;&gt;"",$C5157&lt;&gt;"",$B5157&lt;=$C5157),INDEX(Szabalyok!$C:$C,$N5157),"")</f>
        <v/>
      </c>
      <c r="P5157">
        <f t="shared" si="728"/>
        <v>0</v>
      </c>
    </row>
    <row r="5158" spans="1:16" x14ac:dyDescent="0.35">
      <c r="A5158">
        <f t="shared" si="727"/>
        <v>0</v>
      </c>
      <c r="B5158" s="4" t="str">
        <f>IF($M5158&gt;300,"",IF(OR(INDEX(Bemenet!$E$2:$E$301,$M5158)="",INDEX(Bemenet!$F$2:$F$301,$M5158)=""),"",MAX(INDEX(Bemenet!$E$2:$E$301,$M5158),INDEX(Szabalyok!$A:$A,$N5158))))</f>
        <v/>
      </c>
      <c r="C5158" s="4" t="str">
        <f>IF($B5158="","",MIN(INDEX(Bemenet!$F$2:$F$301,$M5158),INDEX(Szabalyok!$B:$B,$N5158)))</f>
        <v/>
      </c>
      <c r="D5158" s="5" t="str">
        <f>IF(AND($B5158&lt;&gt;"",$C5158&lt;&gt;"",$B5158&lt;=$C5158),INDEX(Bemenet!$G$2:$G$301,$M5158),"")</f>
        <v/>
      </c>
      <c r="E5158" s="6" t="str">
        <f>IF(AND($B5158&lt;&gt;"",$C5158&lt;&gt;"",$B5158&lt;=$C5158),INDEX(Bemenet!$D$2:$D$301,$M5158),"")</f>
        <v/>
      </c>
      <c r="F5158" s="5" t="str">
        <f t="shared" si="720"/>
        <v/>
      </c>
      <c r="G5158" s="5" t="str">
        <f t="shared" si="721"/>
        <v/>
      </c>
      <c r="H5158" s="9" t="str">
        <f t="shared" si="722"/>
        <v/>
      </c>
      <c r="I5158" s="5" t="str">
        <f t="shared" si="723"/>
        <v/>
      </c>
      <c r="J5158" s="5" t="str">
        <f>IF(OR($L5158="",NOT(COUNTIFS($L$2:$L5158,$L5158)=1)),"",SUMIFS($G:$G,$L:$L,$L5158))</f>
        <v/>
      </c>
      <c r="K5158" s="5" t="str">
        <f>IF(OR($L5158="",NOT(COUNTIFS($L$2:$L5158,$L5158)=1)),"",SUMIFS($I:$I,$L:$L,$L5158))</f>
        <v/>
      </c>
      <c r="L5158" s="6" t="str">
        <f t="shared" si="724"/>
        <v/>
      </c>
      <c r="M5158" s="6">
        <f t="shared" si="725"/>
        <v>207</v>
      </c>
      <c r="N5158" s="6">
        <f t="shared" si="726"/>
        <v>8</v>
      </c>
      <c r="O5158" s="9" t="str">
        <f>IF(AND($B5158&lt;&gt;"",$C5158&lt;&gt;"",$B5158&lt;=$C5158),INDEX(Szabalyok!$C:$C,$N5158),"")</f>
        <v/>
      </c>
      <c r="P5158">
        <f t="shared" si="728"/>
        <v>0</v>
      </c>
    </row>
    <row r="5159" spans="1:16" x14ac:dyDescent="0.35">
      <c r="A5159">
        <f t="shared" si="727"/>
        <v>0</v>
      </c>
      <c r="B5159" s="4" t="str">
        <f>IF($M5159&gt;300,"",IF(OR(INDEX(Bemenet!$E$2:$E$301,$M5159)="",INDEX(Bemenet!$F$2:$F$301,$M5159)=""),"",MAX(INDEX(Bemenet!$E$2:$E$301,$M5159),INDEX(Szabalyok!$A:$A,$N5159))))</f>
        <v/>
      </c>
      <c r="C5159" s="4" t="str">
        <f>IF($B5159="","",MIN(INDEX(Bemenet!$F$2:$F$301,$M5159),INDEX(Szabalyok!$B:$B,$N5159)))</f>
        <v/>
      </c>
      <c r="D5159" s="5" t="str">
        <f>IF(AND($B5159&lt;&gt;"",$C5159&lt;&gt;"",$B5159&lt;=$C5159),INDEX(Bemenet!$G$2:$G$301,$M5159),"")</f>
        <v/>
      </c>
      <c r="E5159" s="6" t="str">
        <f>IF(AND($B5159&lt;&gt;"",$C5159&lt;&gt;"",$B5159&lt;=$C5159),INDEX(Bemenet!$D$2:$D$301,$M5159),"")</f>
        <v/>
      </c>
      <c r="F5159" s="5" t="str">
        <f t="shared" si="720"/>
        <v/>
      </c>
      <c r="G5159" s="5" t="str">
        <f t="shared" si="721"/>
        <v/>
      </c>
      <c r="H5159" s="9" t="str">
        <f t="shared" si="722"/>
        <v/>
      </c>
      <c r="I5159" s="5" t="str">
        <f t="shared" si="723"/>
        <v/>
      </c>
      <c r="J5159" s="5" t="str">
        <f>IF(OR($L5159="",NOT(COUNTIFS($L$2:$L5159,$L5159)=1)),"",SUMIFS($G:$G,$L:$L,$L5159))</f>
        <v/>
      </c>
      <c r="K5159" s="5" t="str">
        <f>IF(OR($L5159="",NOT(COUNTIFS($L$2:$L5159,$L5159)=1)),"",SUMIFS($I:$I,$L:$L,$L5159))</f>
        <v/>
      </c>
      <c r="L5159" s="6" t="str">
        <f t="shared" si="724"/>
        <v/>
      </c>
      <c r="M5159" s="6">
        <f t="shared" si="725"/>
        <v>207</v>
      </c>
      <c r="N5159" s="6">
        <f t="shared" si="726"/>
        <v>9</v>
      </c>
      <c r="O5159" s="9" t="str">
        <f>IF(AND($B5159&lt;&gt;"",$C5159&lt;&gt;"",$B5159&lt;=$C5159),INDEX(Szabalyok!$C:$C,$N5159),"")</f>
        <v/>
      </c>
      <c r="P5159">
        <f t="shared" si="728"/>
        <v>0</v>
      </c>
    </row>
    <row r="5160" spans="1:16" x14ac:dyDescent="0.35">
      <c r="A5160">
        <f t="shared" si="727"/>
        <v>0</v>
      </c>
      <c r="B5160" s="4" t="str">
        <f>IF($M5160&gt;300,"",IF(OR(INDEX(Bemenet!$E$2:$E$301,$M5160)="",INDEX(Bemenet!$F$2:$F$301,$M5160)=""),"",MAX(INDEX(Bemenet!$E$2:$E$301,$M5160),INDEX(Szabalyok!$A:$A,$N5160))))</f>
        <v/>
      </c>
      <c r="C5160" s="4" t="str">
        <f>IF($B5160="","",MIN(INDEX(Bemenet!$F$2:$F$301,$M5160),INDEX(Szabalyok!$B:$B,$N5160)))</f>
        <v/>
      </c>
      <c r="D5160" s="5" t="str">
        <f>IF(AND($B5160&lt;&gt;"",$C5160&lt;&gt;"",$B5160&lt;=$C5160),INDEX(Bemenet!$G$2:$G$301,$M5160),"")</f>
        <v/>
      </c>
      <c r="E5160" s="6" t="str">
        <f>IF(AND($B5160&lt;&gt;"",$C5160&lt;&gt;"",$B5160&lt;=$C5160),INDEX(Bemenet!$D$2:$D$301,$M5160),"")</f>
        <v/>
      </c>
      <c r="F5160" s="5" t="str">
        <f t="shared" si="720"/>
        <v/>
      </c>
      <c r="G5160" s="5" t="str">
        <f t="shared" si="721"/>
        <v/>
      </c>
      <c r="H5160" s="9" t="str">
        <f t="shared" si="722"/>
        <v/>
      </c>
      <c r="I5160" s="5" t="str">
        <f t="shared" si="723"/>
        <v/>
      </c>
      <c r="J5160" s="5" t="str">
        <f>IF(OR($L5160="",NOT(COUNTIFS($L$2:$L5160,$L5160)=1)),"",SUMIFS($G:$G,$L:$L,$L5160))</f>
        <v/>
      </c>
      <c r="K5160" s="5" t="str">
        <f>IF(OR($L5160="",NOT(COUNTIFS($L$2:$L5160,$L5160)=1)),"",SUMIFS($I:$I,$L:$L,$L5160))</f>
        <v/>
      </c>
      <c r="L5160" s="6" t="str">
        <f t="shared" si="724"/>
        <v/>
      </c>
      <c r="M5160" s="6">
        <f t="shared" si="725"/>
        <v>207</v>
      </c>
      <c r="N5160" s="6">
        <f t="shared" si="726"/>
        <v>10</v>
      </c>
      <c r="O5160" s="9" t="str">
        <f>IF(AND($B5160&lt;&gt;"",$C5160&lt;&gt;"",$B5160&lt;=$C5160),INDEX(Szabalyok!$C:$C,$N5160),"")</f>
        <v/>
      </c>
      <c r="P5160">
        <f t="shared" si="728"/>
        <v>0</v>
      </c>
    </row>
    <row r="5161" spans="1:16" x14ac:dyDescent="0.35">
      <c r="A5161">
        <f t="shared" si="727"/>
        <v>0</v>
      </c>
      <c r="B5161" s="4" t="str">
        <f>IF($M5161&gt;300,"",IF(OR(INDEX(Bemenet!$E$2:$E$301,$M5161)="",INDEX(Bemenet!$F$2:$F$301,$M5161)=""),"",MAX(INDEX(Bemenet!$E$2:$E$301,$M5161),INDEX(Szabalyok!$A:$A,$N5161))))</f>
        <v/>
      </c>
      <c r="C5161" s="4" t="str">
        <f>IF($B5161="","",MIN(INDEX(Bemenet!$F$2:$F$301,$M5161),INDEX(Szabalyok!$B:$B,$N5161)))</f>
        <v/>
      </c>
      <c r="D5161" s="5" t="str">
        <f>IF(AND($B5161&lt;&gt;"",$C5161&lt;&gt;"",$B5161&lt;=$C5161),INDEX(Bemenet!$G$2:$G$301,$M5161),"")</f>
        <v/>
      </c>
      <c r="E5161" s="6" t="str">
        <f>IF(AND($B5161&lt;&gt;"",$C5161&lt;&gt;"",$B5161&lt;=$C5161),INDEX(Bemenet!$D$2:$D$301,$M5161),"")</f>
        <v/>
      </c>
      <c r="F5161" s="5" t="str">
        <f t="shared" si="720"/>
        <v/>
      </c>
      <c r="G5161" s="5" t="str">
        <f t="shared" si="721"/>
        <v/>
      </c>
      <c r="H5161" s="9" t="str">
        <f t="shared" si="722"/>
        <v/>
      </c>
      <c r="I5161" s="5" t="str">
        <f t="shared" si="723"/>
        <v/>
      </c>
      <c r="J5161" s="5" t="str">
        <f>IF(OR($L5161="",NOT(COUNTIFS($L$2:$L5161,$L5161)=1)),"",SUMIFS($G:$G,$L:$L,$L5161))</f>
        <v/>
      </c>
      <c r="K5161" s="5" t="str">
        <f>IF(OR($L5161="",NOT(COUNTIFS($L$2:$L5161,$L5161)=1)),"",SUMIFS($I:$I,$L:$L,$L5161))</f>
        <v/>
      </c>
      <c r="L5161" s="6" t="str">
        <f t="shared" si="724"/>
        <v/>
      </c>
      <c r="M5161" s="6">
        <f t="shared" si="725"/>
        <v>207</v>
      </c>
      <c r="N5161" s="6">
        <f t="shared" si="726"/>
        <v>11</v>
      </c>
      <c r="O5161" s="9" t="str">
        <f>IF(AND($B5161&lt;&gt;"",$C5161&lt;&gt;"",$B5161&lt;=$C5161),INDEX(Szabalyok!$C:$C,$N5161),"")</f>
        <v/>
      </c>
      <c r="P5161">
        <f t="shared" si="728"/>
        <v>0</v>
      </c>
    </row>
    <row r="5162" spans="1:16" x14ac:dyDescent="0.35">
      <c r="A5162">
        <f t="shared" si="727"/>
        <v>0</v>
      </c>
      <c r="B5162" s="4" t="str">
        <f>IF($M5162&gt;300,"",IF(OR(INDEX(Bemenet!$E$2:$E$301,$M5162)="",INDEX(Bemenet!$F$2:$F$301,$M5162)=""),"",MAX(INDEX(Bemenet!$E$2:$E$301,$M5162),INDEX(Szabalyok!$A:$A,$N5162))))</f>
        <v/>
      </c>
      <c r="C5162" s="4" t="str">
        <f>IF($B5162="","",MIN(INDEX(Bemenet!$F$2:$F$301,$M5162),INDEX(Szabalyok!$B:$B,$N5162)))</f>
        <v/>
      </c>
      <c r="D5162" s="5" t="str">
        <f>IF(AND($B5162&lt;&gt;"",$C5162&lt;&gt;"",$B5162&lt;=$C5162),INDEX(Bemenet!$G$2:$G$301,$M5162),"")</f>
        <v/>
      </c>
      <c r="E5162" s="6" t="str">
        <f>IF(AND($B5162&lt;&gt;"",$C5162&lt;&gt;"",$B5162&lt;=$C5162),INDEX(Bemenet!$D$2:$D$301,$M5162),"")</f>
        <v/>
      </c>
      <c r="F5162" s="5" t="str">
        <f t="shared" si="720"/>
        <v/>
      </c>
      <c r="G5162" s="5" t="str">
        <f t="shared" si="721"/>
        <v/>
      </c>
      <c r="H5162" s="9" t="str">
        <f t="shared" si="722"/>
        <v/>
      </c>
      <c r="I5162" s="5" t="str">
        <f t="shared" si="723"/>
        <v/>
      </c>
      <c r="J5162" s="5" t="str">
        <f>IF(OR($L5162="",NOT(COUNTIFS($L$2:$L5162,$L5162)=1)),"",SUMIFS($G:$G,$L:$L,$L5162))</f>
        <v/>
      </c>
      <c r="K5162" s="5" t="str">
        <f>IF(OR($L5162="",NOT(COUNTIFS($L$2:$L5162,$L5162)=1)),"",SUMIFS($I:$I,$L:$L,$L5162))</f>
        <v/>
      </c>
      <c r="L5162" s="6" t="str">
        <f t="shared" si="724"/>
        <v/>
      </c>
      <c r="M5162" s="6">
        <f t="shared" si="725"/>
        <v>207</v>
      </c>
      <c r="N5162" s="6">
        <f t="shared" si="726"/>
        <v>12</v>
      </c>
      <c r="O5162" s="9" t="str">
        <f>IF(AND($B5162&lt;&gt;"",$C5162&lt;&gt;"",$B5162&lt;=$C5162),INDEX(Szabalyok!$C:$C,$N5162),"")</f>
        <v/>
      </c>
      <c r="P5162">
        <f t="shared" si="728"/>
        <v>0</v>
      </c>
    </row>
    <row r="5163" spans="1:16" x14ac:dyDescent="0.35">
      <c r="A5163">
        <f t="shared" si="727"/>
        <v>0</v>
      </c>
      <c r="B5163" s="4" t="str">
        <f>IF($M5163&gt;300,"",IF(OR(INDEX(Bemenet!$E$2:$E$301,$M5163)="",INDEX(Bemenet!$F$2:$F$301,$M5163)=""),"",MAX(INDEX(Bemenet!$E$2:$E$301,$M5163),INDEX(Szabalyok!$A:$A,$N5163))))</f>
        <v/>
      </c>
      <c r="C5163" s="4" t="str">
        <f>IF($B5163="","",MIN(INDEX(Bemenet!$F$2:$F$301,$M5163),INDEX(Szabalyok!$B:$B,$N5163)))</f>
        <v/>
      </c>
      <c r="D5163" s="5" t="str">
        <f>IF(AND($B5163&lt;&gt;"",$C5163&lt;&gt;"",$B5163&lt;=$C5163),INDEX(Bemenet!$G$2:$G$301,$M5163),"")</f>
        <v/>
      </c>
      <c r="E5163" s="6" t="str">
        <f>IF(AND($B5163&lt;&gt;"",$C5163&lt;&gt;"",$B5163&lt;=$C5163),INDEX(Bemenet!$D$2:$D$301,$M5163),"")</f>
        <v/>
      </c>
      <c r="F5163" s="5" t="str">
        <f t="shared" si="720"/>
        <v/>
      </c>
      <c r="G5163" s="5" t="str">
        <f t="shared" si="721"/>
        <v/>
      </c>
      <c r="H5163" s="9" t="str">
        <f t="shared" si="722"/>
        <v/>
      </c>
      <c r="I5163" s="5" t="str">
        <f t="shared" si="723"/>
        <v/>
      </c>
      <c r="J5163" s="5" t="str">
        <f>IF(OR($L5163="",NOT(COUNTIFS($L$2:$L5163,$L5163)=1)),"",SUMIFS($G:$G,$L:$L,$L5163))</f>
        <v/>
      </c>
      <c r="K5163" s="5" t="str">
        <f>IF(OR($L5163="",NOT(COUNTIFS($L$2:$L5163,$L5163)=1)),"",SUMIFS($I:$I,$L:$L,$L5163))</f>
        <v/>
      </c>
      <c r="L5163" s="6" t="str">
        <f t="shared" si="724"/>
        <v/>
      </c>
      <c r="M5163" s="6">
        <f t="shared" si="725"/>
        <v>207</v>
      </c>
      <c r="N5163" s="6">
        <f t="shared" si="726"/>
        <v>13</v>
      </c>
      <c r="O5163" s="9" t="str">
        <f>IF(AND($B5163&lt;&gt;"",$C5163&lt;&gt;"",$B5163&lt;=$C5163),INDEX(Szabalyok!$C:$C,$N5163),"")</f>
        <v/>
      </c>
      <c r="P5163">
        <f t="shared" si="728"/>
        <v>0</v>
      </c>
    </row>
    <row r="5164" spans="1:16" x14ac:dyDescent="0.35">
      <c r="A5164">
        <f t="shared" si="727"/>
        <v>0</v>
      </c>
      <c r="B5164" s="4" t="str">
        <f>IF($M5164&gt;300,"",IF(OR(INDEX(Bemenet!$E$2:$E$301,$M5164)="",INDEX(Bemenet!$F$2:$F$301,$M5164)=""),"",MAX(INDEX(Bemenet!$E$2:$E$301,$M5164),INDEX(Szabalyok!$A:$A,$N5164))))</f>
        <v/>
      </c>
      <c r="C5164" s="4" t="str">
        <f>IF($B5164="","",MIN(INDEX(Bemenet!$F$2:$F$301,$M5164),INDEX(Szabalyok!$B:$B,$N5164)))</f>
        <v/>
      </c>
      <c r="D5164" s="5" t="str">
        <f>IF(AND($B5164&lt;&gt;"",$C5164&lt;&gt;"",$B5164&lt;=$C5164),INDEX(Bemenet!$G$2:$G$301,$M5164),"")</f>
        <v/>
      </c>
      <c r="E5164" s="6" t="str">
        <f>IF(AND($B5164&lt;&gt;"",$C5164&lt;&gt;"",$B5164&lt;=$C5164),INDEX(Bemenet!$D$2:$D$301,$M5164),"")</f>
        <v/>
      </c>
      <c r="F5164" s="5" t="str">
        <f t="shared" si="720"/>
        <v/>
      </c>
      <c r="G5164" s="5" t="str">
        <f t="shared" si="721"/>
        <v/>
      </c>
      <c r="H5164" s="9" t="str">
        <f t="shared" si="722"/>
        <v/>
      </c>
      <c r="I5164" s="5" t="str">
        <f t="shared" si="723"/>
        <v/>
      </c>
      <c r="J5164" s="5" t="str">
        <f>IF(OR($L5164="",NOT(COUNTIFS($L$2:$L5164,$L5164)=1)),"",SUMIFS($G:$G,$L:$L,$L5164))</f>
        <v/>
      </c>
      <c r="K5164" s="5" t="str">
        <f>IF(OR($L5164="",NOT(COUNTIFS($L$2:$L5164,$L5164)=1)),"",SUMIFS($I:$I,$L:$L,$L5164))</f>
        <v/>
      </c>
      <c r="L5164" s="6" t="str">
        <f t="shared" si="724"/>
        <v/>
      </c>
      <c r="M5164" s="6">
        <f t="shared" si="725"/>
        <v>207</v>
      </c>
      <c r="N5164" s="6">
        <f t="shared" si="726"/>
        <v>14</v>
      </c>
      <c r="O5164" s="9" t="str">
        <f>IF(AND($B5164&lt;&gt;"",$C5164&lt;&gt;"",$B5164&lt;=$C5164),INDEX(Szabalyok!$C:$C,$N5164),"")</f>
        <v/>
      </c>
      <c r="P5164">
        <f t="shared" si="728"/>
        <v>0</v>
      </c>
    </row>
    <row r="5165" spans="1:16" x14ac:dyDescent="0.35">
      <c r="A5165">
        <f t="shared" si="727"/>
        <v>0</v>
      </c>
      <c r="B5165" s="4" t="str">
        <f>IF($M5165&gt;300,"",IF(OR(INDEX(Bemenet!$E$2:$E$301,$M5165)="",INDEX(Bemenet!$F$2:$F$301,$M5165)=""),"",MAX(INDEX(Bemenet!$E$2:$E$301,$M5165),INDEX(Szabalyok!$A:$A,$N5165))))</f>
        <v/>
      </c>
      <c r="C5165" s="4" t="str">
        <f>IF($B5165="","",MIN(INDEX(Bemenet!$F$2:$F$301,$M5165),INDEX(Szabalyok!$B:$B,$N5165)))</f>
        <v/>
      </c>
      <c r="D5165" s="5" t="str">
        <f>IF(AND($B5165&lt;&gt;"",$C5165&lt;&gt;"",$B5165&lt;=$C5165),INDEX(Bemenet!$G$2:$G$301,$M5165),"")</f>
        <v/>
      </c>
      <c r="E5165" s="6" t="str">
        <f>IF(AND($B5165&lt;&gt;"",$C5165&lt;&gt;"",$B5165&lt;=$C5165),INDEX(Bemenet!$D$2:$D$301,$M5165),"")</f>
        <v/>
      </c>
      <c r="F5165" s="5" t="str">
        <f t="shared" si="720"/>
        <v/>
      </c>
      <c r="G5165" s="5" t="str">
        <f t="shared" si="721"/>
        <v/>
      </c>
      <c r="H5165" s="9" t="str">
        <f t="shared" si="722"/>
        <v/>
      </c>
      <c r="I5165" s="5" t="str">
        <f t="shared" si="723"/>
        <v/>
      </c>
      <c r="J5165" s="5" t="str">
        <f>IF(OR($L5165="",NOT(COUNTIFS($L$2:$L5165,$L5165)=1)),"",SUMIFS($G:$G,$L:$L,$L5165))</f>
        <v/>
      </c>
      <c r="K5165" s="5" t="str">
        <f>IF(OR($L5165="",NOT(COUNTIFS($L$2:$L5165,$L5165)=1)),"",SUMIFS($I:$I,$L:$L,$L5165))</f>
        <v/>
      </c>
      <c r="L5165" s="6" t="str">
        <f t="shared" si="724"/>
        <v/>
      </c>
      <c r="M5165" s="6">
        <f t="shared" si="725"/>
        <v>207</v>
      </c>
      <c r="N5165" s="6">
        <f t="shared" si="726"/>
        <v>15</v>
      </c>
      <c r="O5165" s="9" t="str">
        <f>IF(AND($B5165&lt;&gt;"",$C5165&lt;&gt;"",$B5165&lt;=$C5165),INDEX(Szabalyok!$C:$C,$N5165),"")</f>
        <v/>
      </c>
      <c r="P5165">
        <f t="shared" si="728"/>
        <v>0</v>
      </c>
    </row>
    <row r="5166" spans="1:16" x14ac:dyDescent="0.35">
      <c r="A5166">
        <f t="shared" si="727"/>
        <v>0</v>
      </c>
      <c r="B5166" s="4" t="str">
        <f>IF($M5166&gt;300,"",IF(OR(INDEX(Bemenet!$E$2:$E$301,$M5166)="",INDEX(Bemenet!$F$2:$F$301,$M5166)=""),"",MAX(INDEX(Bemenet!$E$2:$E$301,$M5166),INDEX(Szabalyok!$A:$A,$N5166))))</f>
        <v/>
      </c>
      <c r="C5166" s="4" t="str">
        <f>IF($B5166="","",MIN(INDEX(Bemenet!$F$2:$F$301,$M5166),INDEX(Szabalyok!$B:$B,$N5166)))</f>
        <v/>
      </c>
      <c r="D5166" s="5" t="str">
        <f>IF(AND($B5166&lt;&gt;"",$C5166&lt;&gt;"",$B5166&lt;=$C5166),INDEX(Bemenet!$G$2:$G$301,$M5166),"")</f>
        <v/>
      </c>
      <c r="E5166" s="6" t="str">
        <f>IF(AND($B5166&lt;&gt;"",$C5166&lt;&gt;"",$B5166&lt;=$C5166),INDEX(Bemenet!$D$2:$D$301,$M5166),"")</f>
        <v/>
      </c>
      <c r="F5166" s="5" t="str">
        <f t="shared" si="720"/>
        <v/>
      </c>
      <c r="G5166" s="5" t="str">
        <f t="shared" si="721"/>
        <v/>
      </c>
      <c r="H5166" s="9" t="str">
        <f t="shared" si="722"/>
        <v/>
      </c>
      <c r="I5166" s="5" t="str">
        <f t="shared" si="723"/>
        <v/>
      </c>
      <c r="J5166" s="5" t="str">
        <f>IF(OR($L5166="",NOT(COUNTIFS($L$2:$L5166,$L5166)=1)),"",SUMIFS($G:$G,$L:$L,$L5166))</f>
        <v/>
      </c>
      <c r="K5166" s="5" t="str">
        <f>IF(OR($L5166="",NOT(COUNTIFS($L$2:$L5166,$L5166)=1)),"",SUMIFS($I:$I,$L:$L,$L5166))</f>
        <v/>
      </c>
      <c r="L5166" s="6" t="str">
        <f t="shared" si="724"/>
        <v/>
      </c>
      <c r="M5166" s="6">
        <f t="shared" si="725"/>
        <v>207</v>
      </c>
      <c r="N5166" s="6">
        <f t="shared" si="726"/>
        <v>16</v>
      </c>
      <c r="O5166" s="9" t="str">
        <f>IF(AND($B5166&lt;&gt;"",$C5166&lt;&gt;"",$B5166&lt;=$C5166),INDEX(Szabalyok!$C:$C,$N5166),"")</f>
        <v/>
      </c>
      <c r="P5166">
        <f t="shared" si="728"/>
        <v>0</v>
      </c>
    </row>
    <row r="5167" spans="1:16" x14ac:dyDescent="0.35">
      <c r="A5167">
        <f t="shared" si="727"/>
        <v>0</v>
      </c>
      <c r="B5167" s="4" t="str">
        <f>IF($M5167&gt;300,"",IF(OR(INDEX(Bemenet!$E$2:$E$301,$M5167)="",INDEX(Bemenet!$F$2:$F$301,$M5167)=""),"",MAX(INDEX(Bemenet!$E$2:$E$301,$M5167),INDEX(Szabalyok!$A:$A,$N5167))))</f>
        <v/>
      </c>
      <c r="C5167" s="4" t="str">
        <f>IF($B5167="","",MIN(INDEX(Bemenet!$F$2:$F$301,$M5167),INDEX(Szabalyok!$B:$B,$N5167)))</f>
        <v/>
      </c>
      <c r="D5167" s="5" t="str">
        <f>IF(AND($B5167&lt;&gt;"",$C5167&lt;&gt;"",$B5167&lt;=$C5167),INDEX(Bemenet!$G$2:$G$301,$M5167),"")</f>
        <v/>
      </c>
      <c r="E5167" s="6" t="str">
        <f>IF(AND($B5167&lt;&gt;"",$C5167&lt;&gt;"",$B5167&lt;=$C5167),INDEX(Bemenet!$D$2:$D$301,$M5167),"")</f>
        <v/>
      </c>
      <c r="F5167" s="5" t="str">
        <f t="shared" si="720"/>
        <v/>
      </c>
      <c r="G5167" s="5" t="str">
        <f t="shared" si="721"/>
        <v/>
      </c>
      <c r="H5167" s="9" t="str">
        <f t="shared" si="722"/>
        <v/>
      </c>
      <c r="I5167" s="5" t="str">
        <f t="shared" si="723"/>
        <v/>
      </c>
      <c r="J5167" s="5" t="str">
        <f>IF(OR($L5167="",NOT(COUNTIFS($L$2:$L5167,$L5167)=1)),"",SUMIFS($G:$G,$L:$L,$L5167))</f>
        <v/>
      </c>
      <c r="K5167" s="5" t="str">
        <f>IF(OR($L5167="",NOT(COUNTIFS($L$2:$L5167,$L5167)=1)),"",SUMIFS($I:$I,$L:$L,$L5167))</f>
        <v/>
      </c>
      <c r="L5167" s="6" t="str">
        <f t="shared" si="724"/>
        <v/>
      </c>
      <c r="M5167" s="6">
        <f t="shared" si="725"/>
        <v>207</v>
      </c>
      <c r="N5167" s="6">
        <f t="shared" si="726"/>
        <v>17</v>
      </c>
      <c r="O5167" s="9" t="str">
        <f>IF(AND($B5167&lt;&gt;"",$C5167&lt;&gt;"",$B5167&lt;=$C5167),INDEX(Szabalyok!$C:$C,$N5167),"")</f>
        <v/>
      </c>
      <c r="P5167">
        <f t="shared" si="728"/>
        <v>0</v>
      </c>
    </row>
    <row r="5168" spans="1:16" x14ac:dyDescent="0.35">
      <c r="A5168">
        <f t="shared" si="727"/>
        <v>0</v>
      </c>
      <c r="B5168" s="4" t="str">
        <f>IF($M5168&gt;300,"",IF(OR(INDEX(Bemenet!$E$2:$E$301,$M5168)="",INDEX(Bemenet!$F$2:$F$301,$M5168)=""),"",MAX(INDEX(Bemenet!$E$2:$E$301,$M5168),INDEX(Szabalyok!$A:$A,$N5168))))</f>
        <v/>
      </c>
      <c r="C5168" s="4" t="str">
        <f>IF($B5168="","",MIN(INDEX(Bemenet!$F$2:$F$301,$M5168),INDEX(Szabalyok!$B:$B,$N5168)))</f>
        <v/>
      </c>
      <c r="D5168" s="5" t="str">
        <f>IF(AND($B5168&lt;&gt;"",$C5168&lt;&gt;"",$B5168&lt;=$C5168),INDEX(Bemenet!$G$2:$G$301,$M5168),"")</f>
        <v/>
      </c>
      <c r="E5168" s="6" t="str">
        <f>IF(AND($B5168&lt;&gt;"",$C5168&lt;&gt;"",$B5168&lt;=$C5168),INDEX(Bemenet!$D$2:$D$301,$M5168),"")</f>
        <v/>
      </c>
      <c r="F5168" s="5" t="str">
        <f t="shared" si="720"/>
        <v/>
      </c>
      <c r="G5168" s="5" t="str">
        <f t="shared" si="721"/>
        <v/>
      </c>
      <c r="H5168" s="9" t="str">
        <f t="shared" si="722"/>
        <v/>
      </c>
      <c r="I5168" s="5" t="str">
        <f t="shared" si="723"/>
        <v/>
      </c>
      <c r="J5168" s="5" t="str">
        <f>IF(OR($L5168="",NOT(COUNTIFS($L$2:$L5168,$L5168)=1)),"",SUMIFS($G:$G,$L:$L,$L5168))</f>
        <v/>
      </c>
      <c r="K5168" s="5" t="str">
        <f>IF(OR($L5168="",NOT(COUNTIFS($L$2:$L5168,$L5168)=1)),"",SUMIFS($I:$I,$L:$L,$L5168))</f>
        <v/>
      </c>
      <c r="L5168" s="6" t="str">
        <f t="shared" si="724"/>
        <v/>
      </c>
      <c r="M5168" s="6">
        <f t="shared" si="725"/>
        <v>207</v>
      </c>
      <c r="N5168" s="6">
        <f t="shared" si="726"/>
        <v>18</v>
      </c>
      <c r="O5168" s="9" t="str">
        <f>IF(AND($B5168&lt;&gt;"",$C5168&lt;&gt;"",$B5168&lt;=$C5168),INDEX(Szabalyok!$C:$C,$N5168),"")</f>
        <v/>
      </c>
      <c r="P5168">
        <f t="shared" si="728"/>
        <v>0</v>
      </c>
    </row>
    <row r="5169" spans="1:16" x14ac:dyDescent="0.35">
      <c r="A5169">
        <f t="shared" si="727"/>
        <v>0</v>
      </c>
      <c r="B5169" s="4" t="str">
        <f>IF($M5169&gt;300,"",IF(OR(INDEX(Bemenet!$E$2:$E$301,$M5169)="",INDEX(Bemenet!$F$2:$F$301,$M5169)=""),"",MAX(INDEX(Bemenet!$E$2:$E$301,$M5169),INDEX(Szabalyok!$A:$A,$N5169))))</f>
        <v/>
      </c>
      <c r="C5169" s="4" t="str">
        <f>IF($B5169="","",MIN(INDEX(Bemenet!$F$2:$F$301,$M5169),INDEX(Szabalyok!$B:$B,$N5169)))</f>
        <v/>
      </c>
      <c r="D5169" s="5" t="str">
        <f>IF(AND($B5169&lt;&gt;"",$C5169&lt;&gt;"",$B5169&lt;=$C5169),INDEX(Bemenet!$G$2:$G$301,$M5169),"")</f>
        <v/>
      </c>
      <c r="E5169" s="6" t="str">
        <f>IF(AND($B5169&lt;&gt;"",$C5169&lt;&gt;"",$B5169&lt;=$C5169),INDEX(Bemenet!$D$2:$D$301,$M5169),"")</f>
        <v/>
      </c>
      <c r="F5169" s="5" t="str">
        <f t="shared" si="720"/>
        <v/>
      </c>
      <c r="G5169" s="5" t="str">
        <f t="shared" si="721"/>
        <v/>
      </c>
      <c r="H5169" s="9" t="str">
        <f t="shared" si="722"/>
        <v/>
      </c>
      <c r="I5169" s="5" t="str">
        <f t="shared" si="723"/>
        <v/>
      </c>
      <c r="J5169" s="5" t="str">
        <f>IF(OR($L5169="",NOT(COUNTIFS($L$2:$L5169,$L5169)=1)),"",SUMIFS($G:$G,$L:$L,$L5169))</f>
        <v/>
      </c>
      <c r="K5169" s="5" t="str">
        <f>IF(OR($L5169="",NOT(COUNTIFS($L$2:$L5169,$L5169)=1)),"",SUMIFS($I:$I,$L:$L,$L5169))</f>
        <v/>
      </c>
      <c r="L5169" s="6" t="str">
        <f t="shared" si="724"/>
        <v/>
      </c>
      <c r="M5169" s="6">
        <f t="shared" si="725"/>
        <v>207</v>
      </c>
      <c r="N5169" s="6">
        <f t="shared" si="726"/>
        <v>19</v>
      </c>
      <c r="O5169" s="9" t="str">
        <f>IF(AND($B5169&lt;&gt;"",$C5169&lt;&gt;"",$B5169&lt;=$C5169),INDEX(Szabalyok!$C:$C,$N5169),"")</f>
        <v/>
      </c>
      <c r="P5169">
        <f t="shared" si="728"/>
        <v>0</v>
      </c>
    </row>
    <row r="5170" spans="1:16" x14ac:dyDescent="0.35">
      <c r="A5170">
        <f t="shared" si="727"/>
        <v>0</v>
      </c>
      <c r="B5170" s="4" t="str">
        <f>IF($M5170&gt;300,"",IF(OR(INDEX(Bemenet!$E$2:$E$301,$M5170)="",INDEX(Bemenet!$F$2:$F$301,$M5170)=""),"",MAX(INDEX(Bemenet!$E$2:$E$301,$M5170),INDEX(Szabalyok!$A:$A,$N5170))))</f>
        <v/>
      </c>
      <c r="C5170" s="4" t="str">
        <f>IF($B5170="","",MIN(INDEX(Bemenet!$F$2:$F$301,$M5170),INDEX(Szabalyok!$B:$B,$N5170)))</f>
        <v/>
      </c>
      <c r="D5170" s="5" t="str">
        <f>IF(AND($B5170&lt;&gt;"",$C5170&lt;&gt;"",$B5170&lt;=$C5170),INDEX(Bemenet!$G$2:$G$301,$M5170),"")</f>
        <v/>
      </c>
      <c r="E5170" s="6" t="str">
        <f>IF(AND($B5170&lt;&gt;"",$C5170&lt;&gt;"",$B5170&lt;=$C5170),INDEX(Bemenet!$D$2:$D$301,$M5170),"")</f>
        <v/>
      </c>
      <c r="F5170" s="5" t="str">
        <f t="shared" si="720"/>
        <v/>
      </c>
      <c r="G5170" s="5" t="str">
        <f t="shared" si="721"/>
        <v/>
      </c>
      <c r="H5170" s="9" t="str">
        <f t="shared" si="722"/>
        <v/>
      </c>
      <c r="I5170" s="5" t="str">
        <f t="shared" si="723"/>
        <v/>
      </c>
      <c r="J5170" s="5" t="str">
        <f>IF(OR($L5170="",NOT(COUNTIFS($L$2:$L5170,$L5170)=1)),"",SUMIFS($G:$G,$L:$L,$L5170))</f>
        <v/>
      </c>
      <c r="K5170" s="5" t="str">
        <f>IF(OR($L5170="",NOT(COUNTIFS($L$2:$L5170,$L5170)=1)),"",SUMIFS($I:$I,$L:$L,$L5170))</f>
        <v/>
      </c>
      <c r="L5170" s="6" t="str">
        <f t="shared" si="724"/>
        <v/>
      </c>
      <c r="M5170" s="6">
        <f t="shared" si="725"/>
        <v>207</v>
      </c>
      <c r="N5170" s="6">
        <f t="shared" si="726"/>
        <v>20</v>
      </c>
      <c r="O5170" s="9" t="str">
        <f>IF(AND($B5170&lt;&gt;"",$C5170&lt;&gt;"",$B5170&lt;=$C5170),INDEX(Szabalyok!$C:$C,$N5170),"")</f>
        <v/>
      </c>
      <c r="P5170">
        <f t="shared" si="728"/>
        <v>0</v>
      </c>
    </row>
    <row r="5171" spans="1:16" x14ac:dyDescent="0.35">
      <c r="A5171">
        <f t="shared" si="727"/>
        <v>0</v>
      </c>
      <c r="B5171" s="4" t="str">
        <f>IF($M5171&gt;300,"",IF(OR(INDEX(Bemenet!$E$2:$E$301,$M5171)="",INDEX(Bemenet!$F$2:$F$301,$M5171)=""),"",MAX(INDEX(Bemenet!$E$2:$E$301,$M5171),INDEX(Szabalyok!$A:$A,$N5171))))</f>
        <v/>
      </c>
      <c r="C5171" s="4" t="str">
        <f>IF($B5171="","",MIN(INDEX(Bemenet!$F$2:$F$301,$M5171),INDEX(Szabalyok!$B:$B,$N5171)))</f>
        <v/>
      </c>
      <c r="D5171" s="5" t="str">
        <f>IF(AND($B5171&lt;&gt;"",$C5171&lt;&gt;"",$B5171&lt;=$C5171),INDEX(Bemenet!$G$2:$G$301,$M5171),"")</f>
        <v/>
      </c>
      <c r="E5171" s="6" t="str">
        <f>IF(AND($B5171&lt;&gt;"",$C5171&lt;&gt;"",$B5171&lt;=$C5171),INDEX(Bemenet!$D$2:$D$301,$M5171),"")</f>
        <v/>
      </c>
      <c r="F5171" s="5" t="str">
        <f t="shared" si="720"/>
        <v/>
      </c>
      <c r="G5171" s="5" t="str">
        <f t="shared" si="721"/>
        <v/>
      </c>
      <c r="H5171" s="9" t="str">
        <f t="shared" si="722"/>
        <v/>
      </c>
      <c r="I5171" s="5" t="str">
        <f t="shared" si="723"/>
        <v/>
      </c>
      <c r="J5171" s="5" t="str">
        <f>IF(OR($L5171="",NOT(COUNTIFS($L$2:$L5171,$L5171)=1)),"",SUMIFS($G:$G,$L:$L,$L5171))</f>
        <v/>
      </c>
      <c r="K5171" s="5" t="str">
        <f>IF(OR($L5171="",NOT(COUNTIFS($L$2:$L5171,$L5171)=1)),"",SUMIFS($I:$I,$L:$L,$L5171))</f>
        <v/>
      </c>
      <c r="L5171" s="6" t="str">
        <f t="shared" si="724"/>
        <v/>
      </c>
      <c r="M5171" s="6">
        <f t="shared" si="725"/>
        <v>207</v>
      </c>
      <c r="N5171" s="6">
        <f t="shared" si="726"/>
        <v>21</v>
      </c>
      <c r="O5171" s="9" t="str">
        <f>IF(AND($B5171&lt;&gt;"",$C5171&lt;&gt;"",$B5171&lt;=$C5171),INDEX(Szabalyok!$C:$C,$N5171),"")</f>
        <v/>
      </c>
      <c r="P5171">
        <f t="shared" si="728"/>
        <v>0</v>
      </c>
    </row>
    <row r="5172" spans="1:16" x14ac:dyDescent="0.35">
      <c r="A5172">
        <f t="shared" si="727"/>
        <v>0</v>
      </c>
      <c r="B5172" s="4" t="str">
        <f>IF($M5172&gt;300,"",IF(OR(INDEX(Bemenet!$E$2:$E$301,$M5172)="",INDEX(Bemenet!$F$2:$F$301,$M5172)=""),"",MAX(INDEX(Bemenet!$E$2:$E$301,$M5172),INDEX(Szabalyok!$A:$A,$N5172))))</f>
        <v/>
      </c>
      <c r="C5172" s="4" t="str">
        <f>IF($B5172="","",MIN(INDEX(Bemenet!$F$2:$F$301,$M5172),INDEX(Szabalyok!$B:$B,$N5172)))</f>
        <v/>
      </c>
      <c r="D5172" s="5" t="str">
        <f>IF(AND($B5172&lt;&gt;"",$C5172&lt;&gt;"",$B5172&lt;=$C5172),INDEX(Bemenet!$G$2:$G$301,$M5172),"")</f>
        <v/>
      </c>
      <c r="E5172" s="6" t="str">
        <f>IF(AND($B5172&lt;&gt;"",$C5172&lt;&gt;"",$B5172&lt;=$C5172),INDEX(Bemenet!$D$2:$D$301,$M5172),"")</f>
        <v/>
      </c>
      <c r="F5172" s="5" t="str">
        <f t="shared" si="720"/>
        <v/>
      </c>
      <c r="G5172" s="5" t="str">
        <f t="shared" si="721"/>
        <v/>
      </c>
      <c r="H5172" s="9" t="str">
        <f t="shared" si="722"/>
        <v/>
      </c>
      <c r="I5172" s="5" t="str">
        <f t="shared" si="723"/>
        <v/>
      </c>
      <c r="J5172" s="5" t="str">
        <f>IF(OR($L5172="",NOT(COUNTIFS($L$2:$L5172,$L5172)=1)),"",SUMIFS($G:$G,$L:$L,$L5172))</f>
        <v/>
      </c>
      <c r="K5172" s="5" t="str">
        <f>IF(OR($L5172="",NOT(COUNTIFS($L$2:$L5172,$L5172)=1)),"",SUMIFS($I:$I,$L:$L,$L5172))</f>
        <v/>
      </c>
      <c r="L5172" s="6" t="str">
        <f t="shared" si="724"/>
        <v/>
      </c>
      <c r="M5172" s="6">
        <f t="shared" si="725"/>
        <v>207</v>
      </c>
      <c r="N5172" s="6">
        <f t="shared" si="726"/>
        <v>22</v>
      </c>
      <c r="O5172" s="9" t="str">
        <f>IF(AND($B5172&lt;&gt;"",$C5172&lt;&gt;"",$B5172&lt;=$C5172),INDEX(Szabalyok!$C:$C,$N5172),"")</f>
        <v/>
      </c>
      <c r="P5172">
        <f t="shared" si="728"/>
        <v>0</v>
      </c>
    </row>
    <row r="5173" spans="1:16" x14ac:dyDescent="0.35">
      <c r="A5173">
        <f t="shared" si="727"/>
        <v>0</v>
      </c>
      <c r="B5173" s="4" t="str">
        <f>IF($M5173&gt;300,"",IF(OR(INDEX(Bemenet!$E$2:$E$301,$M5173)="",INDEX(Bemenet!$F$2:$F$301,$M5173)=""),"",MAX(INDEX(Bemenet!$E$2:$E$301,$M5173),INDEX(Szabalyok!$A:$A,$N5173))))</f>
        <v/>
      </c>
      <c r="C5173" s="4" t="str">
        <f>IF($B5173="","",MIN(INDEX(Bemenet!$F$2:$F$301,$M5173),INDEX(Szabalyok!$B:$B,$N5173)))</f>
        <v/>
      </c>
      <c r="D5173" s="5" t="str">
        <f>IF(AND($B5173&lt;&gt;"",$C5173&lt;&gt;"",$B5173&lt;=$C5173),INDEX(Bemenet!$G$2:$G$301,$M5173),"")</f>
        <v/>
      </c>
      <c r="E5173" s="6" t="str">
        <f>IF(AND($B5173&lt;&gt;"",$C5173&lt;&gt;"",$B5173&lt;=$C5173),INDEX(Bemenet!$D$2:$D$301,$M5173),"")</f>
        <v/>
      </c>
      <c r="F5173" s="5" t="str">
        <f t="shared" si="720"/>
        <v/>
      </c>
      <c r="G5173" s="5" t="str">
        <f t="shared" si="721"/>
        <v/>
      </c>
      <c r="H5173" s="9" t="str">
        <f t="shared" si="722"/>
        <v/>
      </c>
      <c r="I5173" s="5" t="str">
        <f t="shared" si="723"/>
        <v/>
      </c>
      <c r="J5173" s="5" t="str">
        <f>IF(OR($L5173="",NOT(COUNTIFS($L$2:$L5173,$L5173)=1)),"",SUMIFS($G:$G,$L:$L,$L5173))</f>
        <v/>
      </c>
      <c r="K5173" s="5" t="str">
        <f>IF(OR($L5173="",NOT(COUNTIFS($L$2:$L5173,$L5173)=1)),"",SUMIFS($I:$I,$L:$L,$L5173))</f>
        <v/>
      </c>
      <c r="L5173" s="6" t="str">
        <f t="shared" si="724"/>
        <v/>
      </c>
      <c r="M5173" s="6">
        <f t="shared" si="725"/>
        <v>207</v>
      </c>
      <c r="N5173" s="6">
        <f t="shared" si="726"/>
        <v>23</v>
      </c>
      <c r="O5173" s="9" t="str">
        <f>IF(AND($B5173&lt;&gt;"",$C5173&lt;&gt;"",$B5173&lt;=$C5173),INDEX(Szabalyok!$C:$C,$N5173),"")</f>
        <v/>
      </c>
      <c r="P5173">
        <f t="shared" si="728"/>
        <v>0</v>
      </c>
    </row>
    <row r="5174" spans="1:16" x14ac:dyDescent="0.35">
      <c r="A5174">
        <f t="shared" si="727"/>
        <v>0</v>
      </c>
      <c r="B5174" s="4" t="str">
        <f>IF($M5174&gt;300,"",IF(OR(INDEX(Bemenet!$E$2:$E$301,$M5174)="",INDEX(Bemenet!$F$2:$F$301,$M5174)=""),"",MAX(INDEX(Bemenet!$E$2:$E$301,$M5174),INDEX(Szabalyok!$A:$A,$N5174))))</f>
        <v/>
      </c>
      <c r="C5174" s="4" t="str">
        <f>IF($B5174="","",MIN(INDEX(Bemenet!$F$2:$F$301,$M5174),INDEX(Szabalyok!$B:$B,$N5174)))</f>
        <v/>
      </c>
      <c r="D5174" s="5" t="str">
        <f>IF(AND($B5174&lt;&gt;"",$C5174&lt;&gt;"",$B5174&lt;=$C5174),INDEX(Bemenet!$G$2:$G$301,$M5174),"")</f>
        <v/>
      </c>
      <c r="E5174" s="6" t="str">
        <f>IF(AND($B5174&lt;&gt;"",$C5174&lt;&gt;"",$B5174&lt;=$C5174),INDEX(Bemenet!$D$2:$D$301,$M5174),"")</f>
        <v/>
      </c>
      <c r="F5174" s="5" t="str">
        <f t="shared" si="720"/>
        <v/>
      </c>
      <c r="G5174" s="5" t="str">
        <f t="shared" si="721"/>
        <v/>
      </c>
      <c r="H5174" s="9" t="str">
        <f t="shared" si="722"/>
        <v/>
      </c>
      <c r="I5174" s="5" t="str">
        <f t="shared" si="723"/>
        <v/>
      </c>
      <c r="J5174" s="5" t="str">
        <f>IF(OR($L5174="",NOT(COUNTIFS($L$2:$L5174,$L5174)=1)),"",SUMIFS($G:$G,$L:$L,$L5174))</f>
        <v/>
      </c>
      <c r="K5174" s="5" t="str">
        <f>IF(OR($L5174="",NOT(COUNTIFS($L$2:$L5174,$L5174)=1)),"",SUMIFS($I:$I,$L:$L,$L5174))</f>
        <v/>
      </c>
      <c r="L5174" s="6" t="str">
        <f t="shared" si="724"/>
        <v/>
      </c>
      <c r="M5174" s="6">
        <f t="shared" si="725"/>
        <v>207</v>
      </c>
      <c r="N5174" s="6">
        <f t="shared" si="726"/>
        <v>24</v>
      </c>
      <c r="O5174" s="9" t="str">
        <f>IF(AND($B5174&lt;&gt;"",$C5174&lt;&gt;"",$B5174&lt;=$C5174),INDEX(Szabalyok!$C:$C,$N5174),"")</f>
        <v/>
      </c>
      <c r="P5174">
        <f t="shared" si="728"/>
        <v>0</v>
      </c>
    </row>
    <row r="5175" spans="1:16" x14ac:dyDescent="0.35">
      <c r="A5175">
        <f t="shared" si="727"/>
        <v>0</v>
      </c>
      <c r="B5175" s="4" t="str">
        <f>IF($M5175&gt;300,"",IF(OR(INDEX(Bemenet!$E$2:$E$301,$M5175)="",INDEX(Bemenet!$F$2:$F$301,$M5175)=""),"",MAX(INDEX(Bemenet!$E$2:$E$301,$M5175),INDEX(Szabalyok!$A:$A,$N5175))))</f>
        <v/>
      </c>
      <c r="C5175" s="4" t="str">
        <f>IF($B5175="","",MIN(INDEX(Bemenet!$F$2:$F$301,$M5175),INDEX(Szabalyok!$B:$B,$N5175)))</f>
        <v/>
      </c>
      <c r="D5175" s="5" t="str">
        <f>IF(AND($B5175&lt;&gt;"",$C5175&lt;&gt;"",$B5175&lt;=$C5175),INDEX(Bemenet!$G$2:$G$301,$M5175),"")</f>
        <v/>
      </c>
      <c r="E5175" s="6" t="str">
        <f>IF(AND($B5175&lt;&gt;"",$C5175&lt;&gt;"",$B5175&lt;=$C5175),INDEX(Bemenet!$D$2:$D$301,$M5175),"")</f>
        <v/>
      </c>
      <c r="F5175" s="5" t="str">
        <f t="shared" si="720"/>
        <v/>
      </c>
      <c r="G5175" s="5" t="str">
        <f t="shared" si="721"/>
        <v/>
      </c>
      <c r="H5175" s="9" t="str">
        <f t="shared" si="722"/>
        <v/>
      </c>
      <c r="I5175" s="5" t="str">
        <f t="shared" si="723"/>
        <v/>
      </c>
      <c r="J5175" s="5" t="str">
        <f>IF(OR($L5175="",NOT(COUNTIFS($L$2:$L5175,$L5175)=1)),"",SUMIFS($G:$G,$L:$L,$L5175))</f>
        <v/>
      </c>
      <c r="K5175" s="5" t="str">
        <f>IF(OR($L5175="",NOT(COUNTIFS($L$2:$L5175,$L5175)=1)),"",SUMIFS($I:$I,$L:$L,$L5175))</f>
        <v/>
      </c>
      <c r="L5175" s="6" t="str">
        <f t="shared" si="724"/>
        <v/>
      </c>
      <c r="M5175" s="6">
        <f t="shared" si="725"/>
        <v>207</v>
      </c>
      <c r="N5175" s="6">
        <f t="shared" si="726"/>
        <v>25</v>
      </c>
      <c r="O5175" s="9" t="str">
        <f>IF(AND($B5175&lt;&gt;"",$C5175&lt;&gt;"",$B5175&lt;=$C5175),INDEX(Szabalyok!$C:$C,$N5175),"")</f>
        <v/>
      </c>
      <c r="P5175">
        <f t="shared" si="728"/>
        <v>0</v>
      </c>
    </row>
    <row r="5176" spans="1:16" x14ac:dyDescent="0.35">
      <c r="A5176">
        <f t="shared" si="727"/>
        <v>0</v>
      </c>
      <c r="B5176" s="4" t="str">
        <f>IF($M5176&gt;300,"",IF(OR(INDEX(Bemenet!$E$2:$E$301,$M5176)="",INDEX(Bemenet!$F$2:$F$301,$M5176)=""),"",MAX(INDEX(Bemenet!$E$2:$E$301,$M5176),INDEX(Szabalyok!$A:$A,$N5176))))</f>
        <v/>
      </c>
      <c r="C5176" s="4" t="str">
        <f>IF($B5176="","",MIN(INDEX(Bemenet!$F$2:$F$301,$M5176),INDEX(Szabalyok!$B:$B,$N5176)))</f>
        <v/>
      </c>
      <c r="D5176" s="5" t="str">
        <f>IF(AND($B5176&lt;&gt;"",$C5176&lt;&gt;"",$B5176&lt;=$C5176),INDEX(Bemenet!$G$2:$G$301,$M5176),"")</f>
        <v/>
      </c>
      <c r="E5176" s="6" t="str">
        <f>IF(AND($B5176&lt;&gt;"",$C5176&lt;&gt;"",$B5176&lt;=$C5176),INDEX(Bemenet!$D$2:$D$301,$M5176),"")</f>
        <v/>
      </c>
      <c r="F5176" s="5" t="str">
        <f t="shared" si="720"/>
        <v/>
      </c>
      <c r="G5176" s="5" t="str">
        <f t="shared" si="721"/>
        <v/>
      </c>
      <c r="H5176" s="9" t="str">
        <f t="shared" si="722"/>
        <v/>
      </c>
      <c r="I5176" s="5" t="str">
        <f t="shared" si="723"/>
        <v/>
      </c>
      <c r="J5176" s="5" t="str">
        <f>IF(OR($L5176="",NOT(COUNTIFS($L$2:$L5176,$L5176)=1)),"",SUMIFS($G:$G,$L:$L,$L5176))</f>
        <v/>
      </c>
      <c r="K5176" s="5" t="str">
        <f>IF(OR($L5176="",NOT(COUNTIFS($L$2:$L5176,$L5176)=1)),"",SUMIFS($I:$I,$L:$L,$L5176))</f>
        <v/>
      </c>
      <c r="L5176" s="6" t="str">
        <f t="shared" si="724"/>
        <v/>
      </c>
      <c r="M5176" s="6">
        <f t="shared" si="725"/>
        <v>207</v>
      </c>
      <c r="N5176" s="6">
        <f t="shared" si="726"/>
        <v>26</v>
      </c>
      <c r="O5176" s="9" t="str">
        <f>IF(AND($B5176&lt;&gt;"",$C5176&lt;&gt;"",$B5176&lt;=$C5176),INDEX(Szabalyok!$C:$C,$N5176),"")</f>
        <v/>
      </c>
      <c r="P5176">
        <f t="shared" si="728"/>
        <v>0</v>
      </c>
    </row>
    <row r="5177" spans="1:16" x14ac:dyDescent="0.35">
      <c r="A5177">
        <f t="shared" si="727"/>
        <v>0</v>
      </c>
      <c r="B5177" s="4" t="str">
        <f>IF($M5177&gt;300,"",IF(OR(INDEX(Bemenet!$E$2:$E$301,$M5177)="",INDEX(Bemenet!$F$2:$F$301,$M5177)=""),"",MAX(INDEX(Bemenet!$E$2:$E$301,$M5177),INDEX(Szabalyok!$A:$A,$N5177))))</f>
        <v/>
      </c>
      <c r="C5177" s="4" t="str">
        <f>IF($B5177="","",MIN(INDEX(Bemenet!$F$2:$F$301,$M5177),INDEX(Szabalyok!$B:$B,$N5177)))</f>
        <v/>
      </c>
      <c r="D5177" s="5" t="str">
        <f>IF(AND($B5177&lt;&gt;"",$C5177&lt;&gt;"",$B5177&lt;=$C5177),INDEX(Bemenet!$G$2:$G$301,$M5177),"")</f>
        <v/>
      </c>
      <c r="E5177" s="6" t="str">
        <f>IF(AND($B5177&lt;&gt;"",$C5177&lt;&gt;"",$B5177&lt;=$C5177),INDEX(Bemenet!$D$2:$D$301,$M5177),"")</f>
        <v/>
      </c>
      <c r="F5177" s="5" t="str">
        <f t="shared" si="720"/>
        <v/>
      </c>
      <c r="G5177" s="5" t="str">
        <f t="shared" si="721"/>
        <v/>
      </c>
      <c r="H5177" s="9" t="str">
        <f t="shared" si="722"/>
        <v/>
      </c>
      <c r="I5177" s="5" t="str">
        <f t="shared" si="723"/>
        <v/>
      </c>
      <c r="J5177" s="5" t="str">
        <f>IF(OR($L5177="",NOT(COUNTIFS($L$2:$L5177,$L5177)=1)),"",SUMIFS($G:$G,$L:$L,$L5177))</f>
        <v/>
      </c>
      <c r="K5177" s="5" t="str">
        <f>IF(OR($L5177="",NOT(COUNTIFS($L$2:$L5177,$L5177)=1)),"",SUMIFS($I:$I,$L:$L,$L5177))</f>
        <v/>
      </c>
      <c r="L5177" s="6" t="str">
        <f t="shared" si="724"/>
        <v/>
      </c>
      <c r="M5177" s="6">
        <f t="shared" si="725"/>
        <v>208</v>
      </c>
      <c r="N5177" s="6">
        <f t="shared" si="726"/>
        <v>2</v>
      </c>
      <c r="O5177" s="9" t="str">
        <f>IF(AND($B5177&lt;&gt;"",$C5177&lt;&gt;"",$B5177&lt;=$C5177),INDEX(Szabalyok!$C:$C,$N5177),"")</f>
        <v/>
      </c>
      <c r="P5177">
        <f t="shared" si="728"/>
        <v>0</v>
      </c>
    </row>
    <row r="5178" spans="1:16" x14ac:dyDescent="0.35">
      <c r="A5178">
        <f t="shared" si="727"/>
        <v>0</v>
      </c>
      <c r="B5178" s="4" t="str">
        <f>IF($M5178&gt;300,"",IF(OR(INDEX(Bemenet!$E$2:$E$301,$M5178)="",INDEX(Bemenet!$F$2:$F$301,$M5178)=""),"",MAX(INDEX(Bemenet!$E$2:$E$301,$M5178),INDEX(Szabalyok!$A:$A,$N5178))))</f>
        <v/>
      </c>
      <c r="C5178" s="4" t="str">
        <f>IF($B5178="","",MIN(INDEX(Bemenet!$F$2:$F$301,$M5178),INDEX(Szabalyok!$B:$B,$N5178)))</f>
        <v/>
      </c>
      <c r="D5178" s="5" t="str">
        <f>IF(AND($B5178&lt;&gt;"",$C5178&lt;&gt;"",$B5178&lt;=$C5178),INDEX(Bemenet!$G$2:$G$301,$M5178),"")</f>
        <v/>
      </c>
      <c r="E5178" s="6" t="str">
        <f>IF(AND($B5178&lt;&gt;"",$C5178&lt;&gt;"",$B5178&lt;=$C5178),INDEX(Bemenet!$D$2:$D$301,$M5178),"")</f>
        <v/>
      </c>
      <c r="F5178" s="5" t="str">
        <f t="shared" si="720"/>
        <v/>
      </c>
      <c r="G5178" s="5" t="str">
        <f t="shared" si="721"/>
        <v/>
      </c>
      <c r="H5178" s="9" t="str">
        <f t="shared" si="722"/>
        <v/>
      </c>
      <c r="I5178" s="5" t="str">
        <f t="shared" si="723"/>
        <v/>
      </c>
      <c r="J5178" s="5" t="str">
        <f>IF(OR($L5178="",NOT(COUNTIFS($L$2:$L5178,$L5178)=1)),"",SUMIFS($G:$G,$L:$L,$L5178))</f>
        <v/>
      </c>
      <c r="K5178" s="5" t="str">
        <f>IF(OR($L5178="",NOT(COUNTIFS($L$2:$L5178,$L5178)=1)),"",SUMIFS($I:$I,$L:$L,$L5178))</f>
        <v/>
      </c>
      <c r="L5178" s="6" t="str">
        <f t="shared" si="724"/>
        <v/>
      </c>
      <c r="M5178" s="6">
        <f t="shared" si="725"/>
        <v>208</v>
      </c>
      <c r="N5178" s="6">
        <f t="shared" si="726"/>
        <v>3</v>
      </c>
      <c r="O5178" s="9" t="str">
        <f>IF(AND($B5178&lt;&gt;"",$C5178&lt;&gt;"",$B5178&lt;=$C5178),INDEX(Szabalyok!$C:$C,$N5178),"")</f>
        <v/>
      </c>
      <c r="P5178">
        <f t="shared" si="728"/>
        <v>0</v>
      </c>
    </row>
    <row r="5179" spans="1:16" x14ac:dyDescent="0.35">
      <c r="A5179">
        <f t="shared" si="727"/>
        <v>0</v>
      </c>
      <c r="B5179" s="4" t="str">
        <f>IF($M5179&gt;300,"",IF(OR(INDEX(Bemenet!$E$2:$E$301,$M5179)="",INDEX(Bemenet!$F$2:$F$301,$M5179)=""),"",MAX(INDEX(Bemenet!$E$2:$E$301,$M5179),INDEX(Szabalyok!$A:$A,$N5179))))</f>
        <v/>
      </c>
      <c r="C5179" s="4" t="str">
        <f>IF($B5179="","",MIN(INDEX(Bemenet!$F$2:$F$301,$M5179),INDEX(Szabalyok!$B:$B,$N5179)))</f>
        <v/>
      </c>
      <c r="D5179" s="5" t="str">
        <f>IF(AND($B5179&lt;&gt;"",$C5179&lt;&gt;"",$B5179&lt;=$C5179),INDEX(Bemenet!$G$2:$G$301,$M5179),"")</f>
        <v/>
      </c>
      <c r="E5179" s="6" t="str">
        <f>IF(AND($B5179&lt;&gt;"",$C5179&lt;&gt;"",$B5179&lt;=$C5179),INDEX(Bemenet!$D$2:$D$301,$M5179),"")</f>
        <v/>
      </c>
      <c r="F5179" s="5" t="str">
        <f t="shared" si="720"/>
        <v/>
      </c>
      <c r="G5179" s="5" t="str">
        <f t="shared" si="721"/>
        <v/>
      </c>
      <c r="H5179" s="9" t="str">
        <f t="shared" si="722"/>
        <v/>
      </c>
      <c r="I5179" s="5" t="str">
        <f t="shared" si="723"/>
        <v/>
      </c>
      <c r="J5179" s="5" t="str">
        <f>IF(OR($L5179="",NOT(COUNTIFS($L$2:$L5179,$L5179)=1)),"",SUMIFS($G:$G,$L:$L,$L5179))</f>
        <v/>
      </c>
      <c r="K5179" s="5" t="str">
        <f>IF(OR($L5179="",NOT(COUNTIFS($L$2:$L5179,$L5179)=1)),"",SUMIFS($I:$I,$L:$L,$L5179))</f>
        <v/>
      </c>
      <c r="L5179" s="6" t="str">
        <f t="shared" si="724"/>
        <v/>
      </c>
      <c r="M5179" s="6">
        <f t="shared" si="725"/>
        <v>208</v>
      </c>
      <c r="N5179" s="6">
        <f t="shared" si="726"/>
        <v>4</v>
      </c>
      <c r="O5179" s="9" t="str">
        <f>IF(AND($B5179&lt;&gt;"",$C5179&lt;&gt;"",$B5179&lt;=$C5179),INDEX(Szabalyok!$C:$C,$N5179),"")</f>
        <v/>
      </c>
      <c r="P5179">
        <f t="shared" si="728"/>
        <v>0</v>
      </c>
    </row>
    <row r="5180" spans="1:16" x14ac:dyDescent="0.35">
      <c r="A5180">
        <f t="shared" si="727"/>
        <v>0</v>
      </c>
      <c r="B5180" s="4" t="str">
        <f>IF($M5180&gt;300,"",IF(OR(INDEX(Bemenet!$E$2:$E$301,$M5180)="",INDEX(Bemenet!$F$2:$F$301,$M5180)=""),"",MAX(INDEX(Bemenet!$E$2:$E$301,$M5180),INDEX(Szabalyok!$A:$A,$N5180))))</f>
        <v/>
      </c>
      <c r="C5180" s="4" t="str">
        <f>IF($B5180="","",MIN(INDEX(Bemenet!$F$2:$F$301,$M5180),INDEX(Szabalyok!$B:$B,$N5180)))</f>
        <v/>
      </c>
      <c r="D5180" s="5" t="str">
        <f>IF(AND($B5180&lt;&gt;"",$C5180&lt;&gt;"",$B5180&lt;=$C5180),INDEX(Bemenet!$G$2:$G$301,$M5180),"")</f>
        <v/>
      </c>
      <c r="E5180" s="6" t="str">
        <f>IF(AND($B5180&lt;&gt;"",$C5180&lt;&gt;"",$B5180&lt;=$C5180),INDEX(Bemenet!$D$2:$D$301,$M5180),"")</f>
        <v/>
      </c>
      <c r="F5180" s="5" t="str">
        <f t="shared" si="720"/>
        <v/>
      </c>
      <c r="G5180" s="5" t="str">
        <f t="shared" si="721"/>
        <v/>
      </c>
      <c r="H5180" s="9" t="str">
        <f t="shared" si="722"/>
        <v/>
      </c>
      <c r="I5180" s="5" t="str">
        <f t="shared" si="723"/>
        <v/>
      </c>
      <c r="J5180" s="5" t="str">
        <f>IF(OR($L5180="",NOT(COUNTIFS($L$2:$L5180,$L5180)=1)),"",SUMIFS($G:$G,$L:$L,$L5180))</f>
        <v/>
      </c>
      <c r="K5180" s="5" t="str">
        <f>IF(OR($L5180="",NOT(COUNTIFS($L$2:$L5180,$L5180)=1)),"",SUMIFS($I:$I,$L:$L,$L5180))</f>
        <v/>
      </c>
      <c r="L5180" s="6" t="str">
        <f t="shared" si="724"/>
        <v/>
      </c>
      <c r="M5180" s="6">
        <f t="shared" si="725"/>
        <v>208</v>
      </c>
      <c r="N5180" s="6">
        <f t="shared" si="726"/>
        <v>5</v>
      </c>
      <c r="O5180" s="9" t="str">
        <f>IF(AND($B5180&lt;&gt;"",$C5180&lt;&gt;"",$B5180&lt;=$C5180),INDEX(Szabalyok!$C:$C,$N5180),"")</f>
        <v/>
      </c>
      <c r="P5180">
        <f t="shared" si="728"/>
        <v>0</v>
      </c>
    </row>
    <row r="5181" spans="1:16" x14ac:dyDescent="0.35">
      <c r="A5181">
        <f t="shared" si="727"/>
        <v>0</v>
      </c>
      <c r="B5181" s="4" t="str">
        <f>IF($M5181&gt;300,"",IF(OR(INDEX(Bemenet!$E$2:$E$301,$M5181)="",INDEX(Bemenet!$F$2:$F$301,$M5181)=""),"",MAX(INDEX(Bemenet!$E$2:$E$301,$M5181),INDEX(Szabalyok!$A:$A,$N5181))))</f>
        <v/>
      </c>
      <c r="C5181" s="4" t="str">
        <f>IF($B5181="","",MIN(INDEX(Bemenet!$F$2:$F$301,$M5181),INDEX(Szabalyok!$B:$B,$N5181)))</f>
        <v/>
      </c>
      <c r="D5181" s="5" t="str">
        <f>IF(AND($B5181&lt;&gt;"",$C5181&lt;&gt;"",$B5181&lt;=$C5181),INDEX(Bemenet!$G$2:$G$301,$M5181),"")</f>
        <v/>
      </c>
      <c r="E5181" s="6" t="str">
        <f>IF(AND($B5181&lt;&gt;"",$C5181&lt;&gt;"",$B5181&lt;=$C5181),INDEX(Bemenet!$D$2:$D$301,$M5181),"")</f>
        <v/>
      </c>
      <c r="F5181" s="5" t="str">
        <f t="shared" si="720"/>
        <v/>
      </c>
      <c r="G5181" s="5" t="str">
        <f t="shared" si="721"/>
        <v/>
      </c>
      <c r="H5181" s="9" t="str">
        <f t="shared" si="722"/>
        <v/>
      </c>
      <c r="I5181" s="5" t="str">
        <f t="shared" si="723"/>
        <v/>
      </c>
      <c r="J5181" s="5" t="str">
        <f>IF(OR($L5181="",NOT(COUNTIFS($L$2:$L5181,$L5181)=1)),"",SUMIFS($G:$G,$L:$L,$L5181))</f>
        <v/>
      </c>
      <c r="K5181" s="5" t="str">
        <f>IF(OR($L5181="",NOT(COUNTIFS($L$2:$L5181,$L5181)=1)),"",SUMIFS($I:$I,$L:$L,$L5181))</f>
        <v/>
      </c>
      <c r="L5181" s="6" t="str">
        <f t="shared" si="724"/>
        <v/>
      </c>
      <c r="M5181" s="6">
        <f t="shared" si="725"/>
        <v>208</v>
      </c>
      <c r="N5181" s="6">
        <f t="shared" si="726"/>
        <v>6</v>
      </c>
      <c r="O5181" s="9" t="str">
        <f>IF(AND($B5181&lt;&gt;"",$C5181&lt;&gt;"",$B5181&lt;=$C5181),INDEX(Szabalyok!$C:$C,$N5181),"")</f>
        <v/>
      </c>
      <c r="P5181">
        <f t="shared" si="728"/>
        <v>0</v>
      </c>
    </row>
    <row r="5182" spans="1:16" x14ac:dyDescent="0.35">
      <c r="A5182">
        <f t="shared" si="727"/>
        <v>0</v>
      </c>
      <c r="B5182" s="4" t="str">
        <f>IF($M5182&gt;300,"",IF(OR(INDEX(Bemenet!$E$2:$E$301,$M5182)="",INDEX(Bemenet!$F$2:$F$301,$M5182)=""),"",MAX(INDEX(Bemenet!$E$2:$E$301,$M5182),INDEX(Szabalyok!$A:$A,$N5182))))</f>
        <v/>
      </c>
      <c r="C5182" s="4" t="str">
        <f>IF($B5182="","",MIN(INDEX(Bemenet!$F$2:$F$301,$M5182),INDEX(Szabalyok!$B:$B,$N5182)))</f>
        <v/>
      </c>
      <c r="D5182" s="5" t="str">
        <f>IF(AND($B5182&lt;&gt;"",$C5182&lt;&gt;"",$B5182&lt;=$C5182),INDEX(Bemenet!$G$2:$G$301,$M5182),"")</f>
        <v/>
      </c>
      <c r="E5182" s="6" t="str">
        <f>IF(AND($B5182&lt;&gt;"",$C5182&lt;&gt;"",$B5182&lt;=$C5182),INDEX(Bemenet!$D$2:$D$301,$M5182),"")</f>
        <v/>
      </c>
      <c r="F5182" s="5" t="str">
        <f t="shared" si="720"/>
        <v/>
      </c>
      <c r="G5182" s="5" t="str">
        <f t="shared" si="721"/>
        <v/>
      </c>
      <c r="H5182" s="9" t="str">
        <f t="shared" si="722"/>
        <v/>
      </c>
      <c r="I5182" s="5" t="str">
        <f t="shared" si="723"/>
        <v/>
      </c>
      <c r="J5182" s="5" t="str">
        <f>IF(OR($L5182="",NOT(COUNTIFS($L$2:$L5182,$L5182)=1)),"",SUMIFS($G:$G,$L:$L,$L5182))</f>
        <v/>
      </c>
      <c r="K5182" s="5" t="str">
        <f>IF(OR($L5182="",NOT(COUNTIFS($L$2:$L5182,$L5182)=1)),"",SUMIFS($I:$I,$L:$L,$L5182))</f>
        <v/>
      </c>
      <c r="L5182" s="6" t="str">
        <f t="shared" si="724"/>
        <v/>
      </c>
      <c r="M5182" s="6">
        <f t="shared" si="725"/>
        <v>208</v>
      </c>
      <c r="N5182" s="6">
        <f t="shared" si="726"/>
        <v>7</v>
      </c>
      <c r="O5182" s="9" t="str">
        <f>IF(AND($B5182&lt;&gt;"",$C5182&lt;&gt;"",$B5182&lt;=$C5182),INDEX(Szabalyok!$C:$C,$N5182),"")</f>
        <v/>
      </c>
      <c r="P5182">
        <f t="shared" si="728"/>
        <v>0</v>
      </c>
    </row>
    <row r="5183" spans="1:16" x14ac:dyDescent="0.35">
      <c r="A5183">
        <f t="shared" si="727"/>
        <v>0</v>
      </c>
      <c r="B5183" s="4" t="str">
        <f>IF($M5183&gt;300,"",IF(OR(INDEX(Bemenet!$E$2:$E$301,$M5183)="",INDEX(Bemenet!$F$2:$F$301,$M5183)=""),"",MAX(INDEX(Bemenet!$E$2:$E$301,$M5183),INDEX(Szabalyok!$A:$A,$N5183))))</f>
        <v/>
      </c>
      <c r="C5183" s="4" t="str">
        <f>IF($B5183="","",MIN(INDEX(Bemenet!$F$2:$F$301,$M5183),INDEX(Szabalyok!$B:$B,$N5183)))</f>
        <v/>
      </c>
      <c r="D5183" s="5" t="str">
        <f>IF(AND($B5183&lt;&gt;"",$C5183&lt;&gt;"",$B5183&lt;=$C5183),INDEX(Bemenet!$G$2:$G$301,$M5183),"")</f>
        <v/>
      </c>
      <c r="E5183" s="6" t="str">
        <f>IF(AND($B5183&lt;&gt;"",$C5183&lt;&gt;"",$B5183&lt;=$C5183),INDEX(Bemenet!$D$2:$D$301,$M5183),"")</f>
        <v/>
      </c>
      <c r="F5183" s="5" t="str">
        <f t="shared" si="720"/>
        <v/>
      </c>
      <c r="G5183" s="5" t="str">
        <f t="shared" si="721"/>
        <v/>
      </c>
      <c r="H5183" s="9" t="str">
        <f t="shared" si="722"/>
        <v/>
      </c>
      <c r="I5183" s="5" t="str">
        <f t="shared" si="723"/>
        <v/>
      </c>
      <c r="J5183" s="5" t="str">
        <f>IF(OR($L5183="",NOT(COUNTIFS($L$2:$L5183,$L5183)=1)),"",SUMIFS($G:$G,$L:$L,$L5183))</f>
        <v/>
      </c>
      <c r="K5183" s="5" t="str">
        <f>IF(OR($L5183="",NOT(COUNTIFS($L$2:$L5183,$L5183)=1)),"",SUMIFS($I:$I,$L:$L,$L5183))</f>
        <v/>
      </c>
      <c r="L5183" s="6" t="str">
        <f t="shared" si="724"/>
        <v/>
      </c>
      <c r="M5183" s="6">
        <f t="shared" si="725"/>
        <v>208</v>
      </c>
      <c r="N5183" s="6">
        <f t="shared" si="726"/>
        <v>8</v>
      </c>
      <c r="O5183" s="9" t="str">
        <f>IF(AND($B5183&lt;&gt;"",$C5183&lt;&gt;"",$B5183&lt;=$C5183),INDEX(Szabalyok!$C:$C,$N5183),"")</f>
        <v/>
      </c>
      <c r="P5183">
        <f t="shared" si="728"/>
        <v>0</v>
      </c>
    </row>
    <row r="5184" spans="1:16" x14ac:dyDescent="0.35">
      <c r="A5184">
        <f t="shared" si="727"/>
        <v>0</v>
      </c>
      <c r="B5184" s="4" t="str">
        <f>IF($M5184&gt;300,"",IF(OR(INDEX(Bemenet!$E$2:$E$301,$M5184)="",INDEX(Bemenet!$F$2:$F$301,$M5184)=""),"",MAX(INDEX(Bemenet!$E$2:$E$301,$M5184),INDEX(Szabalyok!$A:$A,$N5184))))</f>
        <v/>
      </c>
      <c r="C5184" s="4" t="str">
        <f>IF($B5184="","",MIN(INDEX(Bemenet!$F$2:$F$301,$M5184),INDEX(Szabalyok!$B:$B,$N5184)))</f>
        <v/>
      </c>
      <c r="D5184" s="5" t="str">
        <f>IF(AND($B5184&lt;&gt;"",$C5184&lt;&gt;"",$B5184&lt;=$C5184),INDEX(Bemenet!$G$2:$G$301,$M5184),"")</f>
        <v/>
      </c>
      <c r="E5184" s="6" t="str">
        <f>IF(AND($B5184&lt;&gt;"",$C5184&lt;&gt;"",$B5184&lt;=$C5184),INDEX(Bemenet!$D$2:$D$301,$M5184),"")</f>
        <v/>
      </c>
      <c r="F5184" s="5" t="str">
        <f t="shared" si="720"/>
        <v/>
      </c>
      <c r="G5184" s="5" t="str">
        <f t="shared" si="721"/>
        <v/>
      </c>
      <c r="H5184" s="9" t="str">
        <f t="shared" si="722"/>
        <v/>
      </c>
      <c r="I5184" s="5" t="str">
        <f t="shared" si="723"/>
        <v/>
      </c>
      <c r="J5184" s="5" t="str">
        <f>IF(OR($L5184="",NOT(COUNTIFS($L$2:$L5184,$L5184)=1)),"",SUMIFS($G:$G,$L:$L,$L5184))</f>
        <v/>
      </c>
      <c r="K5184" s="5" t="str">
        <f>IF(OR($L5184="",NOT(COUNTIFS($L$2:$L5184,$L5184)=1)),"",SUMIFS($I:$I,$L:$L,$L5184))</f>
        <v/>
      </c>
      <c r="L5184" s="6" t="str">
        <f t="shared" si="724"/>
        <v/>
      </c>
      <c r="M5184" s="6">
        <f t="shared" si="725"/>
        <v>208</v>
      </c>
      <c r="N5184" s="6">
        <f t="shared" si="726"/>
        <v>9</v>
      </c>
      <c r="O5184" s="9" t="str">
        <f>IF(AND($B5184&lt;&gt;"",$C5184&lt;&gt;"",$B5184&lt;=$C5184),INDEX(Szabalyok!$C:$C,$N5184),"")</f>
        <v/>
      </c>
      <c r="P5184">
        <f t="shared" si="728"/>
        <v>0</v>
      </c>
    </row>
    <row r="5185" spans="1:16" x14ac:dyDescent="0.35">
      <c r="A5185">
        <f t="shared" si="727"/>
        <v>0</v>
      </c>
      <c r="B5185" s="4" t="str">
        <f>IF($M5185&gt;300,"",IF(OR(INDEX(Bemenet!$E$2:$E$301,$M5185)="",INDEX(Bemenet!$F$2:$F$301,$M5185)=""),"",MAX(INDEX(Bemenet!$E$2:$E$301,$M5185),INDEX(Szabalyok!$A:$A,$N5185))))</f>
        <v/>
      </c>
      <c r="C5185" s="4" t="str">
        <f>IF($B5185="","",MIN(INDEX(Bemenet!$F$2:$F$301,$M5185),INDEX(Szabalyok!$B:$B,$N5185)))</f>
        <v/>
      </c>
      <c r="D5185" s="5" t="str">
        <f>IF(AND($B5185&lt;&gt;"",$C5185&lt;&gt;"",$B5185&lt;=$C5185),INDEX(Bemenet!$G$2:$G$301,$M5185),"")</f>
        <v/>
      </c>
      <c r="E5185" s="6" t="str">
        <f>IF(AND($B5185&lt;&gt;"",$C5185&lt;&gt;"",$B5185&lt;=$C5185),INDEX(Bemenet!$D$2:$D$301,$M5185),"")</f>
        <v/>
      </c>
      <c r="F5185" s="5" t="str">
        <f t="shared" si="720"/>
        <v/>
      </c>
      <c r="G5185" s="5" t="str">
        <f t="shared" si="721"/>
        <v/>
      </c>
      <c r="H5185" s="9" t="str">
        <f t="shared" si="722"/>
        <v/>
      </c>
      <c r="I5185" s="5" t="str">
        <f t="shared" si="723"/>
        <v/>
      </c>
      <c r="J5185" s="5" t="str">
        <f>IF(OR($L5185="",NOT(COUNTIFS($L$2:$L5185,$L5185)=1)),"",SUMIFS($G:$G,$L:$L,$L5185))</f>
        <v/>
      </c>
      <c r="K5185" s="5" t="str">
        <f>IF(OR($L5185="",NOT(COUNTIFS($L$2:$L5185,$L5185)=1)),"",SUMIFS($I:$I,$L:$L,$L5185))</f>
        <v/>
      </c>
      <c r="L5185" s="6" t="str">
        <f t="shared" si="724"/>
        <v/>
      </c>
      <c r="M5185" s="6">
        <f t="shared" si="725"/>
        <v>208</v>
      </c>
      <c r="N5185" s="6">
        <f t="shared" si="726"/>
        <v>10</v>
      </c>
      <c r="O5185" s="9" t="str">
        <f>IF(AND($B5185&lt;&gt;"",$C5185&lt;&gt;"",$B5185&lt;=$C5185),INDEX(Szabalyok!$C:$C,$N5185),"")</f>
        <v/>
      </c>
      <c r="P5185">
        <f t="shared" si="728"/>
        <v>0</v>
      </c>
    </row>
    <row r="5186" spans="1:16" x14ac:dyDescent="0.35">
      <c r="A5186">
        <f t="shared" si="727"/>
        <v>0</v>
      </c>
      <c r="B5186" s="4" t="str">
        <f>IF($M5186&gt;300,"",IF(OR(INDEX(Bemenet!$E$2:$E$301,$M5186)="",INDEX(Bemenet!$F$2:$F$301,$M5186)=""),"",MAX(INDEX(Bemenet!$E$2:$E$301,$M5186),INDEX(Szabalyok!$A:$A,$N5186))))</f>
        <v/>
      </c>
      <c r="C5186" s="4" t="str">
        <f>IF($B5186="","",MIN(INDEX(Bemenet!$F$2:$F$301,$M5186),INDEX(Szabalyok!$B:$B,$N5186)))</f>
        <v/>
      </c>
      <c r="D5186" s="5" t="str">
        <f>IF(AND($B5186&lt;&gt;"",$C5186&lt;&gt;"",$B5186&lt;=$C5186),INDEX(Bemenet!$G$2:$G$301,$M5186),"")</f>
        <v/>
      </c>
      <c r="E5186" s="6" t="str">
        <f>IF(AND($B5186&lt;&gt;"",$C5186&lt;&gt;"",$B5186&lt;=$C5186),INDEX(Bemenet!$D$2:$D$301,$M5186),"")</f>
        <v/>
      </c>
      <c r="F5186" s="5" t="str">
        <f t="shared" ref="F5186:F5249" si="729">IF(AND($B5186&lt;&gt;"",$C5186&lt;&gt;"",$B5186&lt;=$C5186),$C5186-$B5186+1,"")</f>
        <v/>
      </c>
      <c r="G5186" s="5" t="str">
        <f t="shared" ref="G5186:G5249" si="730">IF($F5186="","",$F5186*$D5186)</f>
        <v/>
      </c>
      <c r="H5186" s="9" t="str">
        <f t="shared" ref="H5186:H5249" si="731">IF($G5186="","",$O5186)</f>
        <v/>
      </c>
      <c r="I5186" s="5" t="str">
        <f t="shared" ref="I5186:I5249" si="732">IF($G5186="","",$G5186*IF($H5186="",$O5186,$H5186)/100)</f>
        <v/>
      </c>
      <c r="J5186" s="5" t="str">
        <f>IF(OR($L5186="",NOT(COUNTIFS($L$2:$L5186,$L5186)=1)),"",SUMIFS($G:$G,$L:$L,$L5186))</f>
        <v/>
      </c>
      <c r="K5186" s="5" t="str">
        <f>IF(OR($L5186="",NOT(COUNTIFS($L$2:$L5186,$L5186)=1)),"",SUMIFS($I:$I,$L:$L,$L5186))</f>
        <v/>
      </c>
      <c r="L5186" s="6" t="str">
        <f t="shared" ref="L5186:L5249" si="733">IF($B5186="","",YEAR($B5186))</f>
        <v/>
      </c>
      <c r="M5186" s="6">
        <f t="shared" ref="M5186:M5249" si="734">INT((ROW()-2)/25)+1</f>
        <v>208</v>
      </c>
      <c r="N5186" s="6">
        <f t="shared" ref="N5186:N5249" si="735">MOD(ROW()-2,25)+2</f>
        <v>11</v>
      </c>
      <c r="O5186" s="9" t="str">
        <f>IF(AND($B5186&lt;&gt;"",$C5186&lt;&gt;"",$B5186&lt;=$C5186),INDEX(Szabalyok!$C:$C,$N5186),"")</f>
        <v/>
      </c>
      <c r="P5186">
        <f t="shared" si="728"/>
        <v>0</v>
      </c>
    </row>
    <row r="5187" spans="1:16" x14ac:dyDescent="0.35">
      <c r="A5187">
        <f t="shared" si="727"/>
        <v>0</v>
      </c>
      <c r="B5187" s="4" t="str">
        <f>IF($M5187&gt;300,"",IF(OR(INDEX(Bemenet!$E$2:$E$301,$M5187)="",INDEX(Bemenet!$F$2:$F$301,$M5187)=""),"",MAX(INDEX(Bemenet!$E$2:$E$301,$M5187),INDEX(Szabalyok!$A:$A,$N5187))))</f>
        <v/>
      </c>
      <c r="C5187" s="4" t="str">
        <f>IF($B5187="","",MIN(INDEX(Bemenet!$F$2:$F$301,$M5187),INDEX(Szabalyok!$B:$B,$N5187)))</f>
        <v/>
      </c>
      <c r="D5187" s="5" t="str">
        <f>IF(AND($B5187&lt;&gt;"",$C5187&lt;&gt;"",$B5187&lt;=$C5187),INDEX(Bemenet!$G$2:$G$301,$M5187),"")</f>
        <v/>
      </c>
      <c r="E5187" s="6" t="str">
        <f>IF(AND($B5187&lt;&gt;"",$C5187&lt;&gt;"",$B5187&lt;=$C5187),INDEX(Bemenet!$D$2:$D$301,$M5187),"")</f>
        <v/>
      </c>
      <c r="F5187" s="5" t="str">
        <f t="shared" si="729"/>
        <v/>
      </c>
      <c r="G5187" s="5" t="str">
        <f t="shared" si="730"/>
        <v/>
      </c>
      <c r="H5187" s="9" t="str">
        <f t="shared" si="731"/>
        <v/>
      </c>
      <c r="I5187" s="5" t="str">
        <f t="shared" si="732"/>
        <v/>
      </c>
      <c r="J5187" s="5" t="str">
        <f>IF(OR($L5187="",NOT(COUNTIFS($L$2:$L5187,$L5187)=1)),"",SUMIFS($G:$G,$L:$L,$L5187))</f>
        <v/>
      </c>
      <c r="K5187" s="5" t="str">
        <f>IF(OR($L5187="",NOT(COUNTIFS($L$2:$L5187,$L5187)=1)),"",SUMIFS($I:$I,$L:$L,$L5187))</f>
        <v/>
      </c>
      <c r="L5187" s="6" t="str">
        <f t="shared" si="733"/>
        <v/>
      </c>
      <c r="M5187" s="6">
        <f t="shared" si="734"/>
        <v>208</v>
      </c>
      <c r="N5187" s="6">
        <f t="shared" si="735"/>
        <v>12</v>
      </c>
      <c r="O5187" s="9" t="str">
        <f>IF(AND($B5187&lt;&gt;"",$C5187&lt;&gt;"",$B5187&lt;=$C5187),INDEX(Szabalyok!$C:$C,$N5187),"")</f>
        <v/>
      </c>
      <c r="P5187">
        <f t="shared" si="728"/>
        <v>0</v>
      </c>
    </row>
    <row r="5188" spans="1:16" x14ac:dyDescent="0.35">
      <c r="A5188">
        <f t="shared" ref="A5188:A5251" si="736">IF(P5188=P5187,0,P5188)</f>
        <v>0</v>
      </c>
      <c r="B5188" s="4" t="str">
        <f>IF($M5188&gt;300,"",IF(OR(INDEX(Bemenet!$E$2:$E$301,$M5188)="",INDEX(Bemenet!$F$2:$F$301,$M5188)=""),"",MAX(INDEX(Bemenet!$E$2:$E$301,$M5188),INDEX(Szabalyok!$A:$A,$N5188))))</f>
        <v/>
      </c>
      <c r="C5188" s="4" t="str">
        <f>IF($B5188="","",MIN(INDEX(Bemenet!$F$2:$F$301,$M5188),INDEX(Szabalyok!$B:$B,$N5188)))</f>
        <v/>
      </c>
      <c r="D5188" s="5" t="str">
        <f>IF(AND($B5188&lt;&gt;"",$C5188&lt;&gt;"",$B5188&lt;=$C5188),INDEX(Bemenet!$G$2:$G$301,$M5188),"")</f>
        <v/>
      </c>
      <c r="E5188" s="6" t="str">
        <f>IF(AND($B5188&lt;&gt;"",$C5188&lt;&gt;"",$B5188&lt;=$C5188),INDEX(Bemenet!$D$2:$D$301,$M5188),"")</f>
        <v/>
      </c>
      <c r="F5188" s="5" t="str">
        <f t="shared" si="729"/>
        <v/>
      </c>
      <c r="G5188" s="5" t="str">
        <f t="shared" si="730"/>
        <v/>
      </c>
      <c r="H5188" s="9" t="str">
        <f t="shared" si="731"/>
        <v/>
      </c>
      <c r="I5188" s="5" t="str">
        <f t="shared" si="732"/>
        <v/>
      </c>
      <c r="J5188" s="5" t="str">
        <f>IF(OR($L5188="",NOT(COUNTIFS($L$2:$L5188,$L5188)=1)),"",SUMIFS($G:$G,$L:$L,$L5188))</f>
        <v/>
      </c>
      <c r="K5188" s="5" t="str">
        <f>IF(OR($L5188="",NOT(COUNTIFS($L$2:$L5188,$L5188)=1)),"",SUMIFS($I:$I,$L:$L,$L5188))</f>
        <v/>
      </c>
      <c r="L5188" s="6" t="str">
        <f t="shared" si="733"/>
        <v/>
      </c>
      <c r="M5188" s="6">
        <f t="shared" si="734"/>
        <v>208</v>
      </c>
      <c r="N5188" s="6">
        <f t="shared" si="735"/>
        <v>13</v>
      </c>
      <c r="O5188" s="9" t="str">
        <f>IF(AND($B5188&lt;&gt;"",$C5188&lt;&gt;"",$B5188&lt;=$C5188),INDEX(Szabalyok!$C:$C,$N5188),"")</f>
        <v/>
      </c>
      <c r="P5188">
        <f t="shared" ref="P5188:P5251" si="737">IF(D5188="",P5187,P5187+1)</f>
        <v>0</v>
      </c>
    </row>
    <row r="5189" spans="1:16" x14ac:dyDescent="0.35">
      <c r="A5189">
        <f t="shared" si="736"/>
        <v>0</v>
      </c>
      <c r="B5189" s="4" t="str">
        <f>IF($M5189&gt;300,"",IF(OR(INDEX(Bemenet!$E$2:$E$301,$M5189)="",INDEX(Bemenet!$F$2:$F$301,$M5189)=""),"",MAX(INDEX(Bemenet!$E$2:$E$301,$M5189),INDEX(Szabalyok!$A:$A,$N5189))))</f>
        <v/>
      </c>
      <c r="C5189" s="4" t="str">
        <f>IF($B5189="","",MIN(INDEX(Bemenet!$F$2:$F$301,$M5189),INDEX(Szabalyok!$B:$B,$N5189)))</f>
        <v/>
      </c>
      <c r="D5189" s="5" t="str">
        <f>IF(AND($B5189&lt;&gt;"",$C5189&lt;&gt;"",$B5189&lt;=$C5189),INDEX(Bemenet!$G$2:$G$301,$M5189),"")</f>
        <v/>
      </c>
      <c r="E5189" s="6" t="str">
        <f>IF(AND($B5189&lt;&gt;"",$C5189&lt;&gt;"",$B5189&lt;=$C5189),INDEX(Bemenet!$D$2:$D$301,$M5189),"")</f>
        <v/>
      </c>
      <c r="F5189" s="5" t="str">
        <f t="shared" si="729"/>
        <v/>
      </c>
      <c r="G5189" s="5" t="str">
        <f t="shared" si="730"/>
        <v/>
      </c>
      <c r="H5189" s="9" t="str">
        <f t="shared" si="731"/>
        <v/>
      </c>
      <c r="I5189" s="5" t="str">
        <f t="shared" si="732"/>
        <v/>
      </c>
      <c r="J5189" s="5" t="str">
        <f>IF(OR($L5189="",NOT(COUNTIFS($L$2:$L5189,$L5189)=1)),"",SUMIFS($G:$G,$L:$L,$L5189))</f>
        <v/>
      </c>
      <c r="K5189" s="5" t="str">
        <f>IF(OR($L5189="",NOT(COUNTIFS($L$2:$L5189,$L5189)=1)),"",SUMIFS($I:$I,$L:$L,$L5189))</f>
        <v/>
      </c>
      <c r="L5189" s="6" t="str">
        <f t="shared" si="733"/>
        <v/>
      </c>
      <c r="M5189" s="6">
        <f t="shared" si="734"/>
        <v>208</v>
      </c>
      <c r="N5189" s="6">
        <f t="shared" si="735"/>
        <v>14</v>
      </c>
      <c r="O5189" s="9" t="str">
        <f>IF(AND($B5189&lt;&gt;"",$C5189&lt;&gt;"",$B5189&lt;=$C5189),INDEX(Szabalyok!$C:$C,$N5189),"")</f>
        <v/>
      </c>
      <c r="P5189">
        <f t="shared" si="737"/>
        <v>0</v>
      </c>
    </row>
    <row r="5190" spans="1:16" x14ac:dyDescent="0.35">
      <c r="A5190">
        <f t="shared" si="736"/>
        <v>0</v>
      </c>
      <c r="B5190" s="4" t="str">
        <f>IF($M5190&gt;300,"",IF(OR(INDEX(Bemenet!$E$2:$E$301,$M5190)="",INDEX(Bemenet!$F$2:$F$301,$M5190)=""),"",MAX(INDEX(Bemenet!$E$2:$E$301,$M5190),INDEX(Szabalyok!$A:$A,$N5190))))</f>
        <v/>
      </c>
      <c r="C5190" s="4" t="str">
        <f>IF($B5190="","",MIN(INDEX(Bemenet!$F$2:$F$301,$M5190),INDEX(Szabalyok!$B:$B,$N5190)))</f>
        <v/>
      </c>
      <c r="D5190" s="5" t="str">
        <f>IF(AND($B5190&lt;&gt;"",$C5190&lt;&gt;"",$B5190&lt;=$C5190),INDEX(Bemenet!$G$2:$G$301,$M5190),"")</f>
        <v/>
      </c>
      <c r="E5190" s="6" t="str">
        <f>IF(AND($B5190&lt;&gt;"",$C5190&lt;&gt;"",$B5190&lt;=$C5190),INDEX(Bemenet!$D$2:$D$301,$M5190),"")</f>
        <v/>
      </c>
      <c r="F5190" s="5" t="str">
        <f t="shared" si="729"/>
        <v/>
      </c>
      <c r="G5190" s="5" t="str">
        <f t="shared" si="730"/>
        <v/>
      </c>
      <c r="H5190" s="9" t="str">
        <f t="shared" si="731"/>
        <v/>
      </c>
      <c r="I5190" s="5" t="str">
        <f t="shared" si="732"/>
        <v/>
      </c>
      <c r="J5190" s="5" t="str">
        <f>IF(OR($L5190="",NOT(COUNTIFS($L$2:$L5190,$L5190)=1)),"",SUMIFS($G:$G,$L:$L,$L5190))</f>
        <v/>
      </c>
      <c r="K5190" s="5" t="str">
        <f>IF(OR($L5190="",NOT(COUNTIFS($L$2:$L5190,$L5190)=1)),"",SUMIFS($I:$I,$L:$L,$L5190))</f>
        <v/>
      </c>
      <c r="L5190" s="6" t="str">
        <f t="shared" si="733"/>
        <v/>
      </c>
      <c r="M5190" s="6">
        <f t="shared" si="734"/>
        <v>208</v>
      </c>
      <c r="N5190" s="6">
        <f t="shared" si="735"/>
        <v>15</v>
      </c>
      <c r="O5190" s="9" t="str">
        <f>IF(AND($B5190&lt;&gt;"",$C5190&lt;&gt;"",$B5190&lt;=$C5190),INDEX(Szabalyok!$C:$C,$N5190),"")</f>
        <v/>
      </c>
      <c r="P5190">
        <f t="shared" si="737"/>
        <v>0</v>
      </c>
    </row>
    <row r="5191" spans="1:16" x14ac:dyDescent="0.35">
      <c r="A5191">
        <f t="shared" si="736"/>
        <v>0</v>
      </c>
      <c r="B5191" s="4" t="str">
        <f>IF($M5191&gt;300,"",IF(OR(INDEX(Bemenet!$E$2:$E$301,$M5191)="",INDEX(Bemenet!$F$2:$F$301,$M5191)=""),"",MAX(INDEX(Bemenet!$E$2:$E$301,$M5191),INDEX(Szabalyok!$A:$A,$N5191))))</f>
        <v/>
      </c>
      <c r="C5191" s="4" t="str">
        <f>IF($B5191="","",MIN(INDEX(Bemenet!$F$2:$F$301,$M5191),INDEX(Szabalyok!$B:$B,$N5191)))</f>
        <v/>
      </c>
      <c r="D5191" s="5" t="str">
        <f>IF(AND($B5191&lt;&gt;"",$C5191&lt;&gt;"",$B5191&lt;=$C5191),INDEX(Bemenet!$G$2:$G$301,$M5191),"")</f>
        <v/>
      </c>
      <c r="E5191" s="6" t="str">
        <f>IF(AND($B5191&lt;&gt;"",$C5191&lt;&gt;"",$B5191&lt;=$C5191),INDEX(Bemenet!$D$2:$D$301,$M5191),"")</f>
        <v/>
      </c>
      <c r="F5191" s="5" t="str">
        <f t="shared" si="729"/>
        <v/>
      </c>
      <c r="G5191" s="5" t="str">
        <f t="shared" si="730"/>
        <v/>
      </c>
      <c r="H5191" s="9" t="str">
        <f t="shared" si="731"/>
        <v/>
      </c>
      <c r="I5191" s="5" t="str">
        <f t="shared" si="732"/>
        <v/>
      </c>
      <c r="J5191" s="5" t="str">
        <f>IF(OR($L5191="",NOT(COUNTIFS($L$2:$L5191,$L5191)=1)),"",SUMIFS($G:$G,$L:$L,$L5191))</f>
        <v/>
      </c>
      <c r="K5191" s="5" t="str">
        <f>IF(OR($L5191="",NOT(COUNTIFS($L$2:$L5191,$L5191)=1)),"",SUMIFS($I:$I,$L:$L,$L5191))</f>
        <v/>
      </c>
      <c r="L5191" s="6" t="str">
        <f t="shared" si="733"/>
        <v/>
      </c>
      <c r="M5191" s="6">
        <f t="shared" si="734"/>
        <v>208</v>
      </c>
      <c r="N5191" s="6">
        <f t="shared" si="735"/>
        <v>16</v>
      </c>
      <c r="O5191" s="9" t="str">
        <f>IF(AND($B5191&lt;&gt;"",$C5191&lt;&gt;"",$B5191&lt;=$C5191),INDEX(Szabalyok!$C:$C,$N5191),"")</f>
        <v/>
      </c>
      <c r="P5191">
        <f t="shared" si="737"/>
        <v>0</v>
      </c>
    </row>
    <row r="5192" spans="1:16" x14ac:dyDescent="0.35">
      <c r="A5192">
        <f t="shared" si="736"/>
        <v>0</v>
      </c>
      <c r="B5192" s="4" t="str">
        <f>IF($M5192&gt;300,"",IF(OR(INDEX(Bemenet!$E$2:$E$301,$M5192)="",INDEX(Bemenet!$F$2:$F$301,$M5192)=""),"",MAX(INDEX(Bemenet!$E$2:$E$301,$M5192),INDEX(Szabalyok!$A:$A,$N5192))))</f>
        <v/>
      </c>
      <c r="C5192" s="4" t="str">
        <f>IF($B5192="","",MIN(INDEX(Bemenet!$F$2:$F$301,$M5192),INDEX(Szabalyok!$B:$B,$N5192)))</f>
        <v/>
      </c>
      <c r="D5192" s="5" t="str">
        <f>IF(AND($B5192&lt;&gt;"",$C5192&lt;&gt;"",$B5192&lt;=$C5192),INDEX(Bemenet!$G$2:$G$301,$M5192),"")</f>
        <v/>
      </c>
      <c r="E5192" s="6" t="str">
        <f>IF(AND($B5192&lt;&gt;"",$C5192&lt;&gt;"",$B5192&lt;=$C5192),INDEX(Bemenet!$D$2:$D$301,$M5192),"")</f>
        <v/>
      </c>
      <c r="F5192" s="5" t="str">
        <f t="shared" si="729"/>
        <v/>
      </c>
      <c r="G5192" s="5" t="str">
        <f t="shared" si="730"/>
        <v/>
      </c>
      <c r="H5192" s="9" t="str">
        <f t="shared" si="731"/>
        <v/>
      </c>
      <c r="I5192" s="5" t="str">
        <f t="shared" si="732"/>
        <v/>
      </c>
      <c r="J5192" s="5" t="str">
        <f>IF(OR($L5192="",NOT(COUNTIFS($L$2:$L5192,$L5192)=1)),"",SUMIFS($G:$G,$L:$L,$L5192))</f>
        <v/>
      </c>
      <c r="K5192" s="5" t="str">
        <f>IF(OR($L5192="",NOT(COUNTIFS($L$2:$L5192,$L5192)=1)),"",SUMIFS($I:$I,$L:$L,$L5192))</f>
        <v/>
      </c>
      <c r="L5192" s="6" t="str">
        <f t="shared" si="733"/>
        <v/>
      </c>
      <c r="M5192" s="6">
        <f t="shared" si="734"/>
        <v>208</v>
      </c>
      <c r="N5192" s="6">
        <f t="shared" si="735"/>
        <v>17</v>
      </c>
      <c r="O5192" s="9" t="str">
        <f>IF(AND($B5192&lt;&gt;"",$C5192&lt;&gt;"",$B5192&lt;=$C5192),INDEX(Szabalyok!$C:$C,$N5192),"")</f>
        <v/>
      </c>
      <c r="P5192">
        <f t="shared" si="737"/>
        <v>0</v>
      </c>
    </row>
    <row r="5193" spans="1:16" x14ac:dyDescent="0.35">
      <c r="A5193">
        <f t="shared" si="736"/>
        <v>0</v>
      </c>
      <c r="B5193" s="4" t="str">
        <f>IF($M5193&gt;300,"",IF(OR(INDEX(Bemenet!$E$2:$E$301,$M5193)="",INDEX(Bemenet!$F$2:$F$301,$M5193)=""),"",MAX(INDEX(Bemenet!$E$2:$E$301,$M5193),INDEX(Szabalyok!$A:$A,$N5193))))</f>
        <v/>
      </c>
      <c r="C5193" s="4" t="str">
        <f>IF($B5193="","",MIN(INDEX(Bemenet!$F$2:$F$301,$M5193),INDEX(Szabalyok!$B:$B,$N5193)))</f>
        <v/>
      </c>
      <c r="D5193" s="5" t="str">
        <f>IF(AND($B5193&lt;&gt;"",$C5193&lt;&gt;"",$B5193&lt;=$C5193),INDEX(Bemenet!$G$2:$G$301,$M5193),"")</f>
        <v/>
      </c>
      <c r="E5193" s="6" t="str">
        <f>IF(AND($B5193&lt;&gt;"",$C5193&lt;&gt;"",$B5193&lt;=$C5193),INDEX(Bemenet!$D$2:$D$301,$M5193),"")</f>
        <v/>
      </c>
      <c r="F5193" s="5" t="str">
        <f t="shared" si="729"/>
        <v/>
      </c>
      <c r="G5193" s="5" t="str">
        <f t="shared" si="730"/>
        <v/>
      </c>
      <c r="H5193" s="9" t="str">
        <f t="shared" si="731"/>
        <v/>
      </c>
      <c r="I5193" s="5" t="str">
        <f t="shared" si="732"/>
        <v/>
      </c>
      <c r="J5193" s="5" t="str">
        <f>IF(OR($L5193="",NOT(COUNTIFS($L$2:$L5193,$L5193)=1)),"",SUMIFS($G:$G,$L:$L,$L5193))</f>
        <v/>
      </c>
      <c r="K5193" s="5" t="str">
        <f>IF(OR($L5193="",NOT(COUNTIFS($L$2:$L5193,$L5193)=1)),"",SUMIFS($I:$I,$L:$L,$L5193))</f>
        <v/>
      </c>
      <c r="L5193" s="6" t="str">
        <f t="shared" si="733"/>
        <v/>
      </c>
      <c r="M5193" s="6">
        <f t="shared" si="734"/>
        <v>208</v>
      </c>
      <c r="N5193" s="6">
        <f t="shared" si="735"/>
        <v>18</v>
      </c>
      <c r="O5193" s="9" t="str">
        <f>IF(AND($B5193&lt;&gt;"",$C5193&lt;&gt;"",$B5193&lt;=$C5193),INDEX(Szabalyok!$C:$C,$N5193),"")</f>
        <v/>
      </c>
      <c r="P5193">
        <f t="shared" si="737"/>
        <v>0</v>
      </c>
    </row>
    <row r="5194" spans="1:16" x14ac:dyDescent="0.35">
      <c r="A5194">
        <f t="shared" si="736"/>
        <v>0</v>
      </c>
      <c r="B5194" s="4" t="str">
        <f>IF($M5194&gt;300,"",IF(OR(INDEX(Bemenet!$E$2:$E$301,$M5194)="",INDEX(Bemenet!$F$2:$F$301,$M5194)=""),"",MAX(INDEX(Bemenet!$E$2:$E$301,$M5194),INDEX(Szabalyok!$A:$A,$N5194))))</f>
        <v/>
      </c>
      <c r="C5194" s="4" t="str">
        <f>IF($B5194="","",MIN(INDEX(Bemenet!$F$2:$F$301,$M5194),INDEX(Szabalyok!$B:$B,$N5194)))</f>
        <v/>
      </c>
      <c r="D5194" s="5" t="str">
        <f>IF(AND($B5194&lt;&gt;"",$C5194&lt;&gt;"",$B5194&lt;=$C5194),INDEX(Bemenet!$G$2:$G$301,$M5194),"")</f>
        <v/>
      </c>
      <c r="E5194" s="6" t="str">
        <f>IF(AND($B5194&lt;&gt;"",$C5194&lt;&gt;"",$B5194&lt;=$C5194),INDEX(Bemenet!$D$2:$D$301,$M5194),"")</f>
        <v/>
      </c>
      <c r="F5194" s="5" t="str">
        <f t="shared" si="729"/>
        <v/>
      </c>
      <c r="G5194" s="5" t="str">
        <f t="shared" si="730"/>
        <v/>
      </c>
      <c r="H5194" s="9" t="str">
        <f t="shared" si="731"/>
        <v/>
      </c>
      <c r="I5194" s="5" t="str">
        <f t="shared" si="732"/>
        <v/>
      </c>
      <c r="J5194" s="5" t="str">
        <f>IF(OR($L5194="",NOT(COUNTIFS($L$2:$L5194,$L5194)=1)),"",SUMIFS($G:$G,$L:$L,$L5194))</f>
        <v/>
      </c>
      <c r="K5194" s="5" t="str">
        <f>IF(OR($L5194="",NOT(COUNTIFS($L$2:$L5194,$L5194)=1)),"",SUMIFS($I:$I,$L:$L,$L5194))</f>
        <v/>
      </c>
      <c r="L5194" s="6" t="str">
        <f t="shared" si="733"/>
        <v/>
      </c>
      <c r="M5194" s="6">
        <f t="shared" si="734"/>
        <v>208</v>
      </c>
      <c r="N5194" s="6">
        <f t="shared" si="735"/>
        <v>19</v>
      </c>
      <c r="O5194" s="9" t="str">
        <f>IF(AND($B5194&lt;&gt;"",$C5194&lt;&gt;"",$B5194&lt;=$C5194),INDEX(Szabalyok!$C:$C,$N5194),"")</f>
        <v/>
      </c>
      <c r="P5194">
        <f t="shared" si="737"/>
        <v>0</v>
      </c>
    </row>
    <row r="5195" spans="1:16" x14ac:dyDescent="0.35">
      <c r="A5195">
        <f t="shared" si="736"/>
        <v>0</v>
      </c>
      <c r="B5195" s="4" t="str">
        <f>IF($M5195&gt;300,"",IF(OR(INDEX(Bemenet!$E$2:$E$301,$M5195)="",INDEX(Bemenet!$F$2:$F$301,$M5195)=""),"",MAX(INDEX(Bemenet!$E$2:$E$301,$M5195),INDEX(Szabalyok!$A:$A,$N5195))))</f>
        <v/>
      </c>
      <c r="C5195" s="4" t="str">
        <f>IF($B5195="","",MIN(INDEX(Bemenet!$F$2:$F$301,$M5195),INDEX(Szabalyok!$B:$B,$N5195)))</f>
        <v/>
      </c>
      <c r="D5195" s="5" t="str">
        <f>IF(AND($B5195&lt;&gt;"",$C5195&lt;&gt;"",$B5195&lt;=$C5195),INDEX(Bemenet!$G$2:$G$301,$M5195),"")</f>
        <v/>
      </c>
      <c r="E5195" s="6" t="str">
        <f>IF(AND($B5195&lt;&gt;"",$C5195&lt;&gt;"",$B5195&lt;=$C5195),INDEX(Bemenet!$D$2:$D$301,$M5195),"")</f>
        <v/>
      </c>
      <c r="F5195" s="5" t="str">
        <f t="shared" si="729"/>
        <v/>
      </c>
      <c r="G5195" s="5" t="str">
        <f t="shared" si="730"/>
        <v/>
      </c>
      <c r="H5195" s="9" t="str">
        <f t="shared" si="731"/>
        <v/>
      </c>
      <c r="I5195" s="5" t="str">
        <f t="shared" si="732"/>
        <v/>
      </c>
      <c r="J5195" s="5" t="str">
        <f>IF(OR($L5195="",NOT(COUNTIFS($L$2:$L5195,$L5195)=1)),"",SUMIFS($G:$G,$L:$L,$L5195))</f>
        <v/>
      </c>
      <c r="K5195" s="5" t="str">
        <f>IF(OR($L5195="",NOT(COUNTIFS($L$2:$L5195,$L5195)=1)),"",SUMIFS($I:$I,$L:$L,$L5195))</f>
        <v/>
      </c>
      <c r="L5195" s="6" t="str">
        <f t="shared" si="733"/>
        <v/>
      </c>
      <c r="M5195" s="6">
        <f t="shared" si="734"/>
        <v>208</v>
      </c>
      <c r="N5195" s="6">
        <f t="shared" si="735"/>
        <v>20</v>
      </c>
      <c r="O5195" s="9" t="str">
        <f>IF(AND($B5195&lt;&gt;"",$C5195&lt;&gt;"",$B5195&lt;=$C5195),INDEX(Szabalyok!$C:$C,$N5195),"")</f>
        <v/>
      </c>
      <c r="P5195">
        <f t="shared" si="737"/>
        <v>0</v>
      </c>
    </row>
    <row r="5196" spans="1:16" x14ac:dyDescent="0.35">
      <c r="A5196">
        <f t="shared" si="736"/>
        <v>0</v>
      </c>
      <c r="B5196" s="4" t="str">
        <f>IF($M5196&gt;300,"",IF(OR(INDEX(Bemenet!$E$2:$E$301,$M5196)="",INDEX(Bemenet!$F$2:$F$301,$M5196)=""),"",MAX(INDEX(Bemenet!$E$2:$E$301,$M5196),INDEX(Szabalyok!$A:$A,$N5196))))</f>
        <v/>
      </c>
      <c r="C5196" s="4" t="str">
        <f>IF($B5196="","",MIN(INDEX(Bemenet!$F$2:$F$301,$M5196),INDEX(Szabalyok!$B:$B,$N5196)))</f>
        <v/>
      </c>
      <c r="D5196" s="5" t="str">
        <f>IF(AND($B5196&lt;&gt;"",$C5196&lt;&gt;"",$B5196&lt;=$C5196),INDEX(Bemenet!$G$2:$G$301,$M5196),"")</f>
        <v/>
      </c>
      <c r="E5196" s="6" t="str">
        <f>IF(AND($B5196&lt;&gt;"",$C5196&lt;&gt;"",$B5196&lt;=$C5196),INDEX(Bemenet!$D$2:$D$301,$M5196),"")</f>
        <v/>
      </c>
      <c r="F5196" s="5" t="str">
        <f t="shared" si="729"/>
        <v/>
      </c>
      <c r="G5196" s="5" t="str">
        <f t="shared" si="730"/>
        <v/>
      </c>
      <c r="H5196" s="9" t="str">
        <f t="shared" si="731"/>
        <v/>
      </c>
      <c r="I5196" s="5" t="str">
        <f t="shared" si="732"/>
        <v/>
      </c>
      <c r="J5196" s="5" t="str">
        <f>IF(OR($L5196="",NOT(COUNTIFS($L$2:$L5196,$L5196)=1)),"",SUMIFS($G:$G,$L:$L,$L5196))</f>
        <v/>
      </c>
      <c r="K5196" s="5" t="str">
        <f>IF(OR($L5196="",NOT(COUNTIFS($L$2:$L5196,$L5196)=1)),"",SUMIFS($I:$I,$L:$L,$L5196))</f>
        <v/>
      </c>
      <c r="L5196" s="6" t="str">
        <f t="shared" si="733"/>
        <v/>
      </c>
      <c r="M5196" s="6">
        <f t="shared" si="734"/>
        <v>208</v>
      </c>
      <c r="N5196" s="6">
        <f t="shared" si="735"/>
        <v>21</v>
      </c>
      <c r="O5196" s="9" t="str">
        <f>IF(AND($B5196&lt;&gt;"",$C5196&lt;&gt;"",$B5196&lt;=$C5196),INDEX(Szabalyok!$C:$C,$N5196),"")</f>
        <v/>
      </c>
      <c r="P5196">
        <f t="shared" si="737"/>
        <v>0</v>
      </c>
    </row>
    <row r="5197" spans="1:16" x14ac:dyDescent="0.35">
      <c r="A5197">
        <f t="shared" si="736"/>
        <v>0</v>
      </c>
      <c r="B5197" s="4" t="str">
        <f>IF($M5197&gt;300,"",IF(OR(INDEX(Bemenet!$E$2:$E$301,$M5197)="",INDEX(Bemenet!$F$2:$F$301,$M5197)=""),"",MAX(INDEX(Bemenet!$E$2:$E$301,$M5197),INDEX(Szabalyok!$A:$A,$N5197))))</f>
        <v/>
      </c>
      <c r="C5197" s="4" t="str">
        <f>IF($B5197="","",MIN(INDEX(Bemenet!$F$2:$F$301,$M5197),INDEX(Szabalyok!$B:$B,$N5197)))</f>
        <v/>
      </c>
      <c r="D5197" s="5" t="str">
        <f>IF(AND($B5197&lt;&gt;"",$C5197&lt;&gt;"",$B5197&lt;=$C5197),INDEX(Bemenet!$G$2:$G$301,$M5197),"")</f>
        <v/>
      </c>
      <c r="E5197" s="6" t="str">
        <f>IF(AND($B5197&lt;&gt;"",$C5197&lt;&gt;"",$B5197&lt;=$C5197),INDEX(Bemenet!$D$2:$D$301,$M5197),"")</f>
        <v/>
      </c>
      <c r="F5197" s="5" t="str">
        <f t="shared" si="729"/>
        <v/>
      </c>
      <c r="G5197" s="5" t="str">
        <f t="shared" si="730"/>
        <v/>
      </c>
      <c r="H5197" s="9" t="str">
        <f t="shared" si="731"/>
        <v/>
      </c>
      <c r="I5197" s="5" t="str">
        <f t="shared" si="732"/>
        <v/>
      </c>
      <c r="J5197" s="5" t="str">
        <f>IF(OR($L5197="",NOT(COUNTIFS($L$2:$L5197,$L5197)=1)),"",SUMIFS($G:$G,$L:$L,$L5197))</f>
        <v/>
      </c>
      <c r="K5197" s="5" t="str">
        <f>IF(OR($L5197="",NOT(COUNTIFS($L$2:$L5197,$L5197)=1)),"",SUMIFS($I:$I,$L:$L,$L5197))</f>
        <v/>
      </c>
      <c r="L5197" s="6" t="str">
        <f t="shared" si="733"/>
        <v/>
      </c>
      <c r="M5197" s="6">
        <f t="shared" si="734"/>
        <v>208</v>
      </c>
      <c r="N5197" s="6">
        <f t="shared" si="735"/>
        <v>22</v>
      </c>
      <c r="O5197" s="9" t="str">
        <f>IF(AND($B5197&lt;&gt;"",$C5197&lt;&gt;"",$B5197&lt;=$C5197),INDEX(Szabalyok!$C:$C,$N5197),"")</f>
        <v/>
      </c>
      <c r="P5197">
        <f t="shared" si="737"/>
        <v>0</v>
      </c>
    </row>
    <row r="5198" spans="1:16" x14ac:dyDescent="0.35">
      <c r="A5198">
        <f t="shared" si="736"/>
        <v>0</v>
      </c>
      <c r="B5198" s="4" t="str">
        <f>IF($M5198&gt;300,"",IF(OR(INDEX(Bemenet!$E$2:$E$301,$M5198)="",INDEX(Bemenet!$F$2:$F$301,$M5198)=""),"",MAX(INDEX(Bemenet!$E$2:$E$301,$M5198),INDEX(Szabalyok!$A:$A,$N5198))))</f>
        <v/>
      </c>
      <c r="C5198" s="4" t="str">
        <f>IF($B5198="","",MIN(INDEX(Bemenet!$F$2:$F$301,$M5198),INDEX(Szabalyok!$B:$B,$N5198)))</f>
        <v/>
      </c>
      <c r="D5198" s="5" t="str">
        <f>IF(AND($B5198&lt;&gt;"",$C5198&lt;&gt;"",$B5198&lt;=$C5198),INDEX(Bemenet!$G$2:$G$301,$M5198),"")</f>
        <v/>
      </c>
      <c r="E5198" s="6" t="str">
        <f>IF(AND($B5198&lt;&gt;"",$C5198&lt;&gt;"",$B5198&lt;=$C5198),INDEX(Bemenet!$D$2:$D$301,$M5198),"")</f>
        <v/>
      </c>
      <c r="F5198" s="5" t="str">
        <f t="shared" si="729"/>
        <v/>
      </c>
      <c r="G5198" s="5" t="str">
        <f t="shared" si="730"/>
        <v/>
      </c>
      <c r="H5198" s="9" t="str">
        <f t="shared" si="731"/>
        <v/>
      </c>
      <c r="I5198" s="5" t="str">
        <f t="shared" si="732"/>
        <v/>
      </c>
      <c r="J5198" s="5" t="str">
        <f>IF(OR($L5198="",NOT(COUNTIFS($L$2:$L5198,$L5198)=1)),"",SUMIFS($G:$G,$L:$L,$L5198))</f>
        <v/>
      </c>
      <c r="K5198" s="5" t="str">
        <f>IF(OR($L5198="",NOT(COUNTIFS($L$2:$L5198,$L5198)=1)),"",SUMIFS($I:$I,$L:$L,$L5198))</f>
        <v/>
      </c>
      <c r="L5198" s="6" t="str">
        <f t="shared" si="733"/>
        <v/>
      </c>
      <c r="M5198" s="6">
        <f t="shared" si="734"/>
        <v>208</v>
      </c>
      <c r="N5198" s="6">
        <f t="shared" si="735"/>
        <v>23</v>
      </c>
      <c r="O5198" s="9" t="str">
        <f>IF(AND($B5198&lt;&gt;"",$C5198&lt;&gt;"",$B5198&lt;=$C5198),INDEX(Szabalyok!$C:$C,$N5198),"")</f>
        <v/>
      </c>
      <c r="P5198">
        <f t="shared" si="737"/>
        <v>0</v>
      </c>
    </row>
    <row r="5199" spans="1:16" x14ac:dyDescent="0.35">
      <c r="A5199">
        <f t="shared" si="736"/>
        <v>0</v>
      </c>
      <c r="B5199" s="4" t="str">
        <f>IF($M5199&gt;300,"",IF(OR(INDEX(Bemenet!$E$2:$E$301,$M5199)="",INDEX(Bemenet!$F$2:$F$301,$M5199)=""),"",MAX(INDEX(Bemenet!$E$2:$E$301,$M5199),INDEX(Szabalyok!$A:$A,$N5199))))</f>
        <v/>
      </c>
      <c r="C5199" s="4" t="str">
        <f>IF($B5199="","",MIN(INDEX(Bemenet!$F$2:$F$301,$M5199),INDEX(Szabalyok!$B:$B,$N5199)))</f>
        <v/>
      </c>
      <c r="D5199" s="5" t="str">
        <f>IF(AND($B5199&lt;&gt;"",$C5199&lt;&gt;"",$B5199&lt;=$C5199),INDEX(Bemenet!$G$2:$G$301,$M5199),"")</f>
        <v/>
      </c>
      <c r="E5199" s="6" t="str">
        <f>IF(AND($B5199&lt;&gt;"",$C5199&lt;&gt;"",$B5199&lt;=$C5199),INDEX(Bemenet!$D$2:$D$301,$M5199),"")</f>
        <v/>
      </c>
      <c r="F5199" s="5" t="str">
        <f t="shared" si="729"/>
        <v/>
      </c>
      <c r="G5199" s="5" t="str">
        <f t="shared" si="730"/>
        <v/>
      </c>
      <c r="H5199" s="9" t="str">
        <f t="shared" si="731"/>
        <v/>
      </c>
      <c r="I5199" s="5" t="str">
        <f t="shared" si="732"/>
        <v/>
      </c>
      <c r="J5199" s="5" t="str">
        <f>IF(OR($L5199="",NOT(COUNTIFS($L$2:$L5199,$L5199)=1)),"",SUMIFS($G:$G,$L:$L,$L5199))</f>
        <v/>
      </c>
      <c r="K5199" s="5" t="str">
        <f>IF(OR($L5199="",NOT(COUNTIFS($L$2:$L5199,$L5199)=1)),"",SUMIFS($I:$I,$L:$L,$L5199))</f>
        <v/>
      </c>
      <c r="L5199" s="6" t="str">
        <f t="shared" si="733"/>
        <v/>
      </c>
      <c r="M5199" s="6">
        <f t="shared" si="734"/>
        <v>208</v>
      </c>
      <c r="N5199" s="6">
        <f t="shared" si="735"/>
        <v>24</v>
      </c>
      <c r="O5199" s="9" t="str">
        <f>IF(AND($B5199&lt;&gt;"",$C5199&lt;&gt;"",$B5199&lt;=$C5199),INDEX(Szabalyok!$C:$C,$N5199),"")</f>
        <v/>
      </c>
      <c r="P5199">
        <f t="shared" si="737"/>
        <v>0</v>
      </c>
    </row>
    <row r="5200" spans="1:16" x14ac:dyDescent="0.35">
      <c r="A5200">
        <f t="shared" si="736"/>
        <v>0</v>
      </c>
      <c r="B5200" s="4" t="str">
        <f>IF($M5200&gt;300,"",IF(OR(INDEX(Bemenet!$E$2:$E$301,$M5200)="",INDEX(Bemenet!$F$2:$F$301,$M5200)=""),"",MAX(INDEX(Bemenet!$E$2:$E$301,$M5200),INDEX(Szabalyok!$A:$A,$N5200))))</f>
        <v/>
      </c>
      <c r="C5200" s="4" t="str">
        <f>IF($B5200="","",MIN(INDEX(Bemenet!$F$2:$F$301,$M5200),INDEX(Szabalyok!$B:$B,$N5200)))</f>
        <v/>
      </c>
      <c r="D5200" s="5" t="str">
        <f>IF(AND($B5200&lt;&gt;"",$C5200&lt;&gt;"",$B5200&lt;=$C5200),INDEX(Bemenet!$G$2:$G$301,$M5200),"")</f>
        <v/>
      </c>
      <c r="E5200" s="6" t="str">
        <f>IF(AND($B5200&lt;&gt;"",$C5200&lt;&gt;"",$B5200&lt;=$C5200),INDEX(Bemenet!$D$2:$D$301,$M5200),"")</f>
        <v/>
      </c>
      <c r="F5200" s="5" t="str">
        <f t="shared" si="729"/>
        <v/>
      </c>
      <c r="G5200" s="5" t="str">
        <f t="shared" si="730"/>
        <v/>
      </c>
      <c r="H5200" s="9" t="str">
        <f t="shared" si="731"/>
        <v/>
      </c>
      <c r="I5200" s="5" t="str">
        <f t="shared" si="732"/>
        <v/>
      </c>
      <c r="J5200" s="5" t="str">
        <f>IF(OR($L5200="",NOT(COUNTIFS($L$2:$L5200,$L5200)=1)),"",SUMIFS($G:$G,$L:$L,$L5200))</f>
        <v/>
      </c>
      <c r="K5200" s="5" t="str">
        <f>IF(OR($L5200="",NOT(COUNTIFS($L$2:$L5200,$L5200)=1)),"",SUMIFS($I:$I,$L:$L,$L5200))</f>
        <v/>
      </c>
      <c r="L5200" s="6" t="str">
        <f t="shared" si="733"/>
        <v/>
      </c>
      <c r="M5200" s="6">
        <f t="shared" si="734"/>
        <v>208</v>
      </c>
      <c r="N5200" s="6">
        <f t="shared" si="735"/>
        <v>25</v>
      </c>
      <c r="O5200" s="9" t="str">
        <f>IF(AND($B5200&lt;&gt;"",$C5200&lt;&gt;"",$B5200&lt;=$C5200),INDEX(Szabalyok!$C:$C,$N5200),"")</f>
        <v/>
      </c>
      <c r="P5200">
        <f t="shared" si="737"/>
        <v>0</v>
      </c>
    </row>
    <row r="5201" spans="1:16" x14ac:dyDescent="0.35">
      <c r="A5201">
        <f t="shared" si="736"/>
        <v>0</v>
      </c>
      <c r="B5201" s="4" t="str">
        <f>IF($M5201&gt;300,"",IF(OR(INDEX(Bemenet!$E$2:$E$301,$M5201)="",INDEX(Bemenet!$F$2:$F$301,$M5201)=""),"",MAX(INDEX(Bemenet!$E$2:$E$301,$M5201),INDEX(Szabalyok!$A:$A,$N5201))))</f>
        <v/>
      </c>
      <c r="C5201" s="4" t="str">
        <f>IF($B5201="","",MIN(INDEX(Bemenet!$F$2:$F$301,$M5201),INDEX(Szabalyok!$B:$B,$N5201)))</f>
        <v/>
      </c>
      <c r="D5201" s="5" t="str">
        <f>IF(AND($B5201&lt;&gt;"",$C5201&lt;&gt;"",$B5201&lt;=$C5201),INDEX(Bemenet!$G$2:$G$301,$M5201),"")</f>
        <v/>
      </c>
      <c r="E5201" s="6" t="str">
        <f>IF(AND($B5201&lt;&gt;"",$C5201&lt;&gt;"",$B5201&lt;=$C5201),INDEX(Bemenet!$D$2:$D$301,$M5201),"")</f>
        <v/>
      </c>
      <c r="F5201" s="5" t="str">
        <f t="shared" si="729"/>
        <v/>
      </c>
      <c r="G5201" s="5" t="str">
        <f t="shared" si="730"/>
        <v/>
      </c>
      <c r="H5201" s="9" t="str">
        <f t="shared" si="731"/>
        <v/>
      </c>
      <c r="I5201" s="5" t="str">
        <f t="shared" si="732"/>
        <v/>
      </c>
      <c r="J5201" s="5" t="str">
        <f>IF(OR($L5201="",NOT(COUNTIFS($L$2:$L5201,$L5201)=1)),"",SUMIFS($G:$G,$L:$L,$L5201))</f>
        <v/>
      </c>
      <c r="K5201" s="5" t="str">
        <f>IF(OR($L5201="",NOT(COUNTIFS($L$2:$L5201,$L5201)=1)),"",SUMIFS($I:$I,$L:$L,$L5201))</f>
        <v/>
      </c>
      <c r="L5201" s="6" t="str">
        <f t="shared" si="733"/>
        <v/>
      </c>
      <c r="M5201" s="6">
        <f t="shared" si="734"/>
        <v>208</v>
      </c>
      <c r="N5201" s="6">
        <f t="shared" si="735"/>
        <v>26</v>
      </c>
      <c r="O5201" s="9" t="str">
        <f>IF(AND($B5201&lt;&gt;"",$C5201&lt;&gt;"",$B5201&lt;=$C5201),INDEX(Szabalyok!$C:$C,$N5201),"")</f>
        <v/>
      </c>
      <c r="P5201">
        <f t="shared" si="737"/>
        <v>0</v>
      </c>
    </row>
    <row r="5202" spans="1:16" x14ac:dyDescent="0.35">
      <c r="A5202">
        <f t="shared" si="736"/>
        <v>0</v>
      </c>
      <c r="B5202" s="4" t="str">
        <f>IF($M5202&gt;300,"",IF(OR(INDEX(Bemenet!$E$2:$E$301,$M5202)="",INDEX(Bemenet!$F$2:$F$301,$M5202)=""),"",MAX(INDEX(Bemenet!$E$2:$E$301,$M5202),INDEX(Szabalyok!$A:$A,$N5202))))</f>
        <v/>
      </c>
      <c r="C5202" s="4" t="str">
        <f>IF($B5202="","",MIN(INDEX(Bemenet!$F$2:$F$301,$M5202),INDEX(Szabalyok!$B:$B,$N5202)))</f>
        <v/>
      </c>
      <c r="D5202" s="5" t="str">
        <f>IF(AND($B5202&lt;&gt;"",$C5202&lt;&gt;"",$B5202&lt;=$C5202),INDEX(Bemenet!$G$2:$G$301,$M5202),"")</f>
        <v/>
      </c>
      <c r="E5202" s="6" t="str">
        <f>IF(AND($B5202&lt;&gt;"",$C5202&lt;&gt;"",$B5202&lt;=$C5202),INDEX(Bemenet!$D$2:$D$301,$M5202),"")</f>
        <v/>
      </c>
      <c r="F5202" s="5" t="str">
        <f t="shared" si="729"/>
        <v/>
      </c>
      <c r="G5202" s="5" t="str">
        <f t="shared" si="730"/>
        <v/>
      </c>
      <c r="H5202" s="9" t="str">
        <f t="shared" si="731"/>
        <v/>
      </c>
      <c r="I5202" s="5" t="str">
        <f t="shared" si="732"/>
        <v/>
      </c>
      <c r="J5202" s="5" t="str">
        <f>IF(OR($L5202="",NOT(COUNTIFS($L$2:$L5202,$L5202)=1)),"",SUMIFS($G:$G,$L:$L,$L5202))</f>
        <v/>
      </c>
      <c r="K5202" s="5" t="str">
        <f>IF(OR($L5202="",NOT(COUNTIFS($L$2:$L5202,$L5202)=1)),"",SUMIFS($I:$I,$L:$L,$L5202))</f>
        <v/>
      </c>
      <c r="L5202" s="6" t="str">
        <f t="shared" si="733"/>
        <v/>
      </c>
      <c r="M5202" s="6">
        <f t="shared" si="734"/>
        <v>209</v>
      </c>
      <c r="N5202" s="6">
        <f t="shared" si="735"/>
        <v>2</v>
      </c>
      <c r="O5202" s="9" t="str">
        <f>IF(AND($B5202&lt;&gt;"",$C5202&lt;&gt;"",$B5202&lt;=$C5202),INDEX(Szabalyok!$C:$C,$N5202),"")</f>
        <v/>
      </c>
      <c r="P5202">
        <f t="shared" si="737"/>
        <v>0</v>
      </c>
    </row>
    <row r="5203" spans="1:16" x14ac:dyDescent="0.35">
      <c r="A5203">
        <f t="shared" si="736"/>
        <v>0</v>
      </c>
      <c r="B5203" s="4" t="str">
        <f>IF($M5203&gt;300,"",IF(OR(INDEX(Bemenet!$E$2:$E$301,$M5203)="",INDEX(Bemenet!$F$2:$F$301,$M5203)=""),"",MAX(INDEX(Bemenet!$E$2:$E$301,$M5203),INDEX(Szabalyok!$A:$A,$N5203))))</f>
        <v/>
      </c>
      <c r="C5203" s="4" t="str">
        <f>IF($B5203="","",MIN(INDEX(Bemenet!$F$2:$F$301,$M5203),INDEX(Szabalyok!$B:$B,$N5203)))</f>
        <v/>
      </c>
      <c r="D5203" s="5" t="str">
        <f>IF(AND($B5203&lt;&gt;"",$C5203&lt;&gt;"",$B5203&lt;=$C5203),INDEX(Bemenet!$G$2:$G$301,$M5203),"")</f>
        <v/>
      </c>
      <c r="E5203" s="6" t="str">
        <f>IF(AND($B5203&lt;&gt;"",$C5203&lt;&gt;"",$B5203&lt;=$C5203),INDEX(Bemenet!$D$2:$D$301,$M5203),"")</f>
        <v/>
      </c>
      <c r="F5203" s="5" t="str">
        <f t="shared" si="729"/>
        <v/>
      </c>
      <c r="G5203" s="5" t="str">
        <f t="shared" si="730"/>
        <v/>
      </c>
      <c r="H5203" s="9" t="str">
        <f t="shared" si="731"/>
        <v/>
      </c>
      <c r="I5203" s="5" t="str">
        <f t="shared" si="732"/>
        <v/>
      </c>
      <c r="J5203" s="5" t="str">
        <f>IF(OR($L5203="",NOT(COUNTIFS($L$2:$L5203,$L5203)=1)),"",SUMIFS($G:$G,$L:$L,$L5203))</f>
        <v/>
      </c>
      <c r="K5203" s="5" t="str">
        <f>IF(OR($L5203="",NOT(COUNTIFS($L$2:$L5203,$L5203)=1)),"",SUMIFS($I:$I,$L:$L,$L5203))</f>
        <v/>
      </c>
      <c r="L5203" s="6" t="str">
        <f t="shared" si="733"/>
        <v/>
      </c>
      <c r="M5203" s="6">
        <f t="shared" si="734"/>
        <v>209</v>
      </c>
      <c r="N5203" s="6">
        <f t="shared" si="735"/>
        <v>3</v>
      </c>
      <c r="O5203" s="9" t="str">
        <f>IF(AND($B5203&lt;&gt;"",$C5203&lt;&gt;"",$B5203&lt;=$C5203),INDEX(Szabalyok!$C:$C,$N5203),"")</f>
        <v/>
      </c>
      <c r="P5203">
        <f t="shared" si="737"/>
        <v>0</v>
      </c>
    </row>
    <row r="5204" spans="1:16" x14ac:dyDescent="0.35">
      <c r="A5204">
        <f t="shared" si="736"/>
        <v>0</v>
      </c>
      <c r="B5204" s="4" t="str">
        <f>IF($M5204&gt;300,"",IF(OR(INDEX(Bemenet!$E$2:$E$301,$M5204)="",INDEX(Bemenet!$F$2:$F$301,$M5204)=""),"",MAX(INDEX(Bemenet!$E$2:$E$301,$M5204),INDEX(Szabalyok!$A:$A,$N5204))))</f>
        <v/>
      </c>
      <c r="C5204" s="4" t="str">
        <f>IF($B5204="","",MIN(INDEX(Bemenet!$F$2:$F$301,$M5204),INDEX(Szabalyok!$B:$B,$N5204)))</f>
        <v/>
      </c>
      <c r="D5204" s="5" t="str">
        <f>IF(AND($B5204&lt;&gt;"",$C5204&lt;&gt;"",$B5204&lt;=$C5204),INDEX(Bemenet!$G$2:$G$301,$M5204),"")</f>
        <v/>
      </c>
      <c r="E5204" s="6" t="str">
        <f>IF(AND($B5204&lt;&gt;"",$C5204&lt;&gt;"",$B5204&lt;=$C5204),INDEX(Bemenet!$D$2:$D$301,$M5204),"")</f>
        <v/>
      </c>
      <c r="F5204" s="5" t="str">
        <f t="shared" si="729"/>
        <v/>
      </c>
      <c r="G5204" s="5" t="str">
        <f t="shared" si="730"/>
        <v/>
      </c>
      <c r="H5204" s="9" t="str">
        <f t="shared" si="731"/>
        <v/>
      </c>
      <c r="I5204" s="5" t="str">
        <f t="shared" si="732"/>
        <v/>
      </c>
      <c r="J5204" s="5" t="str">
        <f>IF(OR($L5204="",NOT(COUNTIFS($L$2:$L5204,$L5204)=1)),"",SUMIFS($G:$G,$L:$L,$L5204))</f>
        <v/>
      </c>
      <c r="K5204" s="5" t="str">
        <f>IF(OR($L5204="",NOT(COUNTIFS($L$2:$L5204,$L5204)=1)),"",SUMIFS($I:$I,$L:$L,$L5204))</f>
        <v/>
      </c>
      <c r="L5204" s="6" t="str">
        <f t="shared" si="733"/>
        <v/>
      </c>
      <c r="M5204" s="6">
        <f t="shared" si="734"/>
        <v>209</v>
      </c>
      <c r="N5204" s="6">
        <f t="shared" si="735"/>
        <v>4</v>
      </c>
      <c r="O5204" s="9" t="str">
        <f>IF(AND($B5204&lt;&gt;"",$C5204&lt;&gt;"",$B5204&lt;=$C5204),INDEX(Szabalyok!$C:$C,$N5204),"")</f>
        <v/>
      </c>
      <c r="P5204">
        <f t="shared" si="737"/>
        <v>0</v>
      </c>
    </row>
    <row r="5205" spans="1:16" x14ac:dyDescent="0.35">
      <c r="A5205">
        <f t="shared" si="736"/>
        <v>0</v>
      </c>
      <c r="B5205" s="4" t="str">
        <f>IF($M5205&gt;300,"",IF(OR(INDEX(Bemenet!$E$2:$E$301,$M5205)="",INDEX(Bemenet!$F$2:$F$301,$M5205)=""),"",MAX(INDEX(Bemenet!$E$2:$E$301,$M5205),INDEX(Szabalyok!$A:$A,$N5205))))</f>
        <v/>
      </c>
      <c r="C5205" s="4" t="str">
        <f>IF($B5205="","",MIN(INDEX(Bemenet!$F$2:$F$301,$M5205),INDEX(Szabalyok!$B:$B,$N5205)))</f>
        <v/>
      </c>
      <c r="D5205" s="5" t="str">
        <f>IF(AND($B5205&lt;&gt;"",$C5205&lt;&gt;"",$B5205&lt;=$C5205),INDEX(Bemenet!$G$2:$G$301,$M5205),"")</f>
        <v/>
      </c>
      <c r="E5205" s="6" t="str">
        <f>IF(AND($B5205&lt;&gt;"",$C5205&lt;&gt;"",$B5205&lt;=$C5205),INDEX(Bemenet!$D$2:$D$301,$M5205),"")</f>
        <v/>
      </c>
      <c r="F5205" s="5" t="str">
        <f t="shared" si="729"/>
        <v/>
      </c>
      <c r="G5205" s="5" t="str">
        <f t="shared" si="730"/>
        <v/>
      </c>
      <c r="H5205" s="9" t="str">
        <f t="shared" si="731"/>
        <v/>
      </c>
      <c r="I5205" s="5" t="str">
        <f t="shared" si="732"/>
        <v/>
      </c>
      <c r="J5205" s="5" t="str">
        <f>IF(OR($L5205="",NOT(COUNTIFS($L$2:$L5205,$L5205)=1)),"",SUMIFS($G:$G,$L:$L,$L5205))</f>
        <v/>
      </c>
      <c r="K5205" s="5" t="str">
        <f>IF(OR($L5205="",NOT(COUNTIFS($L$2:$L5205,$L5205)=1)),"",SUMIFS($I:$I,$L:$L,$L5205))</f>
        <v/>
      </c>
      <c r="L5205" s="6" t="str">
        <f t="shared" si="733"/>
        <v/>
      </c>
      <c r="M5205" s="6">
        <f t="shared" si="734"/>
        <v>209</v>
      </c>
      <c r="N5205" s="6">
        <f t="shared" si="735"/>
        <v>5</v>
      </c>
      <c r="O5205" s="9" t="str">
        <f>IF(AND($B5205&lt;&gt;"",$C5205&lt;&gt;"",$B5205&lt;=$C5205),INDEX(Szabalyok!$C:$C,$N5205),"")</f>
        <v/>
      </c>
      <c r="P5205">
        <f t="shared" si="737"/>
        <v>0</v>
      </c>
    </row>
    <row r="5206" spans="1:16" x14ac:dyDescent="0.35">
      <c r="A5206">
        <f t="shared" si="736"/>
        <v>0</v>
      </c>
      <c r="B5206" s="4" t="str">
        <f>IF($M5206&gt;300,"",IF(OR(INDEX(Bemenet!$E$2:$E$301,$M5206)="",INDEX(Bemenet!$F$2:$F$301,$M5206)=""),"",MAX(INDEX(Bemenet!$E$2:$E$301,$M5206),INDEX(Szabalyok!$A:$A,$N5206))))</f>
        <v/>
      </c>
      <c r="C5206" s="4" t="str">
        <f>IF($B5206="","",MIN(INDEX(Bemenet!$F$2:$F$301,$M5206),INDEX(Szabalyok!$B:$B,$N5206)))</f>
        <v/>
      </c>
      <c r="D5206" s="5" t="str">
        <f>IF(AND($B5206&lt;&gt;"",$C5206&lt;&gt;"",$B5206&lt;=$C5206),INDEX(Bemenet!$G$2:$G$301,$M5206),"")</f>
        <v/>
      </c>
      <c r="E5206" s="6" t="str">
        <f>IF(AND($B5206&lt;&gt;"",$C5206&lt;&gt;"",$B5206&lt;=$C5206),INDEX(Bemenet!$D$2:$D$301,$M5206),"")</f>
        <v/>
      </c>
      <c r="F5206" s="5" t="str">
        <f t="shared" si="729"/>
        <v/>
      </c>
      <c r="G5206" s="5" t="str">
        <f t="shared" si="730"/>
        <v/>
      </c>
      <c r="H5206" s="9" t="str">
        <f t="shared" si="731"/>
        <v/>
      </c>
      <c r="I5206" s="5" t="str">
        <f t="shared" si="732"/>
        <v/>
      </c>
      <c r="J5206" s="5" t="str">
        <f>IF(OR($L5206="",NOT(COUNTIFS($L$2:$L5206,$L5206)=1)),"",SUMIFS($G:$G,$L:$L,$L5206))</f>
        <v/>
      </c>
      <c r="K5206" s="5" t="str">
        <f>IF(OR($L5206="",NOT(COUNTIFS($L$2:$L5206,$L5206)=1)),"",SUMIFS($I:$I,$L:$L,$L5206))</f>
        <v/>
      </c>
      <c r="L5206" s="6" t="str">
        <f t="shared" si="733"/>
        <v/>
      </c>
      <c r="M5206" s="6">
        <f t="shared" si="734"/>
        <v>209</v>
      </c>
      <c r="N5206" s="6">
        <f t="shared" si="735"/>
        <v>6</v>
      </c>
      <c r="O5206" s="9" t="str">
        <f>IF(AND($B5206&lt;&gt;"",$C5206&lt;&gt;"",$B5206&lt;=$C5206),INDEX(Szabalyok!$C:$C,$N5206),"")</f>
        <v/>
      </c>
      <c r="P5206">
        <f t="shared" si="737"/>
        <v>0</v>
      </c>
    </row>
    <row r="5207" spans="1:16" x14ac:dyDescent="0.35">
      <c r="A5207">
        <f t="shared" si="736"/>
        <v>0</v>
      </c>
      <c r="B5207" s="4" t="str">
        <f>IF($M5207&gt;300,"",IF(OR(INDEX(Bemenet!$E$2:$E$301,$M5207)="",INDEX(Bemenet!$F$2:$F$301,$M5207)=""),"",MAX(INDEX(Bemenet!$E$2:$E$301,$M5207),INDEX(Szabalyok!$A:$A,$N5207))))</f>
        <v/>
      </c>
      <c r="C5207" s="4" t="str">
        <f>IF($B5207="","",MIN(INDEX(Bemenet!$F$2:$F$301,$M5207),INDEX(Szabalyok!$B:$B,$N5207)))</f>
        <v/>
      </c>
      <c r="D5207" s="5" t="str">
        <f>IF(AND($B5207&lt;&gt;"",$C5207&lt;&gt;"",$B5207&lt;=$C5207),INDEX(Bemenet!$G$2:$G$301,$M5207),"")</f>
        <v/>
      </c>
      <c r="E5207" s="6" t="str">
        <f>IF(AND($B5207&lt;&gt;"",$C5207&lt;&gt;"",$B5207&lt;=$C5207),INDEX(Bemenet!$D$2:$D$301,$M5207),"")</f>
        <v/>
      </c>
      <c r="F5207" s="5" t="str">
        <f t="shared" si="729"/>
        <v/>
      </c>
      <c r="G5207" s="5" t="str">
        <f t="shared" si="730"/>
        <v/>
      </c>
      <c r="H5207" s="9" t="str">
        <f t="shared" si="731"/>
        <v/>
      </c>
      <c r="I5207" s="5" t="str">
        <f t="shared" si="732"/>
        <v/>
      </c>
      <c r="J5207" s="5" t="str">
        <f>IF(OR($L5207="",NOT(COUNTIFS($L$2:$L5207,$L5207)=1)),"",SUMIFS($G:$G,$L:$L,$L5207))</f>
        <v/>
      </c>
      <c r="K5207" s="5" t="str">
        <f>IF(OR($L5207="",NOT(COUNTIFS($L$2:$L5207,$L5207)=1)),"",SUMIFS($I:$I,$L:$L,$L5207))</f>
        <v/>
      </c>
      <c r="L5207" s="6" t="str">
        <f t="shared" si="733"/>
        <v/>
      </c>
      <c r="M5207" s="6">
        <f t="shared" si="734"/>
        <v>209</v>
      </c>
      <c r="N5207" s="6">
        <f t="shared" si="735"/>
        <v>7</v>
      </c>
      <c r="O5207" s="9" t="str">
        <f>IF(AND($B5207&lt;&gt;"",$C5207&lt;&gt;"",$B5207&lt;=$C5207),INDEX(Szabalyok!$C:$C,$N5207),"")</f>
        <v/>
      </c>
      <c r="P5207">
        <f t="shared" si="737"/>
        <v>0</v>
      </c>
    </row>
    <row r="5208" spans="1:16" x14ac:dyDescent="0.35">
      <c r="A5208">
        <f t="shared" si="736"/>
        <v>0</v>
      </c>
      <c r="B5208" s="4" t="str">
        <f>IF($M5208&gt;300,"",IF(OR(INDEX(Bemenet!$E$2:$E$301,$M5208)="",INDEX(Bemenet!$F$2:$F$301,$M5208)=""),"",MAX(INDEX(Bemenet!$E$2:$E$301,$M5208),INDEX(Szabalyok!$A:$A,$N5208))))</f>
        <v/>
      </c>
      <c r="C5208" s="4" t="str">
        <f>IF($B5208="","",MIN(INDEX(Bemenet!$F$2:$F$301,$M5208),INDEX(Szabalyok!$B:$B,$N5208)))</f>
        <v/>
      </c>
      <c r="D5208" s="5" t="str">
        <f>IF(AND($B5208&lt;&gt;"",$C5208&lt;&gt;"",$B5208&lt;=$C5208),INDEX(Bemenet!$G$2:$G$301,$M5208),"")</f>
        <v/>
      </c>
      <c r="E5208" s="6" t="str">
        <f>IF(AND($B5208&lt;&gt;"",$C5208&lt;&gt;"",$B5208&lt;=$C5208),INDEX(Bemenet!$D$2:$D$301,$M5208),"")</f>
        <v/>
      </c>
      <c r="F5208" s="5" t="str">
        <f t="shared" si="729"/>
        <v/>
      </c>
      <c r="G5208" s="5" t="str">
        <f t="shared" si="730"/>
        <v/>
      </c>
      <c r="H5208" s="9" t="str">
        <f t="shared" si="731"/>
        <v/>
      </c>
      <c r="I5208" s="5" t="str">
        <f t="shared" si="732"/>
        <v/>
      </c>
      <c r="J5208" s="5" t="str">
        <f>IF(OR($L5208="",NOT(COUNTIFS($L$2:$L5208,$L5208)=1)),"",SUMIFS($G:$G,$L:$L,$L5208))</f>
        <v/>
      </c>
      <c r="K5208" s="5" t="str">
        <f>IF(OR($L5208="",NOT(COUNTIFS($L$2:$L5208,$L5208)=1)),"",SUMIFS($I:$I,$L:$L,$L5208))</f>
        <v/>
      </c>
      <c r="L5208" s="6" t="str">
        <f t="shared" si="733"/>
        <v/>
      </c>
      <c r="M5208" s="6">
        <f t="shared" si="734"/>
        <v>209</v>
      </c>
      <c r="N5208" s="6">
        <f t="shared" si="735"/>
        <v>8</v>
      </c>
      <c r="O5208" s="9" t="str">
        <f>IF(AND($B5208&lt;&gt;"",$C5208&lt;&gt;"",$B5208&lt;=$C5208),INDEX(Szabalyok!$C:$C,$N5208),"")</f>
        <v/>
      </c>
      <c r="P5208">
        <f t="shared" si="737"/>
        <v>0</v>
      </c>
    </row>
    <row r="5209" spans="1:16" x14ac:dyDescent="0.35">
      <c r="A5209">
        <f t="shared" si="736"/>
        <v>0</v>
      </c>
      <c r="B5209" s="4" t="str">
        <f>IF($M5209&gt;300,"",IF(OR(INDEX(Bemenet!$E$2:$E$301,$M5209)="",INDEX(Bemenet!$F$2:$F$301,$M5209)=""),"",MAX(INDEX(Bemenet!$E$2:$E$301,$M5209),INDEX(Szabalyok!$A:$A,$N5209))))</f>
        <v/>
      </c>
      <c r="C5209" s="4" t="str">
        <f>IF($B5209="","",MIN(INDEX(Bemenet!$F$2:$F$301,$M5209),INDEX(Szabalyok!$B:$B,$N5209)))</f>
        <v/>
      </c>
      <c r="D5209" s="5" t="str">
        <f>IF(AND($B5209&lt;&gt;"",$C5209&lt;&gt;"",$B5209&lt;=$C5209),INDEX(Bemenet!$G$2:$G$301,$M5209),"")</f>
        <v/>
      </c>
      <c r="E5209" s="6" t="str">
        <f>IF(AND($B5209&lt;&gt;"",$C5209&lt;&gt;"",$B5209&lt;=$C5209),INDEX(Bemenet!$D$2:$D$301,$M5209),"")</f>
        <v/>
      </c>
      <c r="F5209" s="5" t="str">
        <f t="shared" si="729"/>
        <v/>
      </c>
      <c r="G5209" s="5" t="str">
        <f t="shared" si="730"/>
        <v/>
      </c>
      <c r="H5209" s="9" t="str">
        <f t="shared" si="731"/>
        <v/>
      </c>
      <c r="I5209" s="5" t="str">
        <f t="shared" si="732"/>
        <v/>
      </c>
      <c r="J5209" s="5" t="str">
        <f>IF(OR($L5209="",NOT(COUNTIFS($L$2:$L5209,$L5209)=1)),"",SUMIFS($G:$G,$L:$L,$L5209))</f>
        <v/>
      </c>
      <c r="K5209" s="5" t="str">
        <f>IF(OR($L5209="",NOT(COUNTIFS($L$2:$L5209,$L5209)=1)),"",SUMIFS($I:$I,$L:$L,$L5209))</f>
        <v/>
      </c>
      <c r="L5209" s="6" t="str">
        <f t="shared" si="733"/>
        <v/>
      </c>
      <c r="M5209" s="6">
        <f t="shared" si="734"/>
        <v>209</v>
      </c>
      <c r="N5209" s="6">
        <f t="shared" si="735"/>
        <v>9</v>
      </c>
      <c r="O5209" s="9" t="str">
        <f>IF(AND($B5209&lt;&gt;"",$C5209&lt;&gt;"",$B5209&lt;=$C5209),INDEX(Szabalyok!$C:$C,$N5209),"")</f>
        <v/>
      </c>
      <c r="P5209">
        <f t="shared" si="737"/>
        <v>0</v>
      </c>
    </row>
    <row r="5210" spans="1:16" x14ac:dyDescent="0.35">
      <c r="A5210">
        <f t="shared" si="736"/>
        <v>0</v>
      </c>
      <c r="B5210" s="4" t="str">
        <f>IF($M5210&gt;300,"",IF(OR(INDEX(Bemenet!$E$2:$E$301,$M5210)="",INDEX(Bemenet!$F$2:$F$301,$M5210)=""),"",MAX(INDEX(Bemenet!$E$2:$E$301,$M5210),INDEX(Szabalyok!$A:$A,$N5210))))</f>
        <v/>
      </c>
      <c r="C5210" s="4" t="str">
        <f>IF($B5210="","",MIN(INDEX(Bemenet!$F$2:$F$301,$M5210),INDEX(Szabalyok!$B:$B,$N5210)))</f>
        <v/>
      </c>
      <c r="D5210" s="5" t="str">
        <f>IF(AND($B5210&lt;&gt;"",$C5210&lt;&gt;"",$B5210&lt;=$C5210),INDEX(Bemenet!$G$2:$G$301,$M5210),"")</f>
        <v/>
      </c>
      <c r="E5210" s="6" t="str">
        <f>IF(AND($B5210&lt;&gt;"",$C5210&lt;&gt;"",$B5210&lt;=$C5210),INDEX(Bemenet!$D$2:$D$301,$M5210),"")</f>
        <v/>
      </c>
      <c r="F5210" s="5" t="str">
        <f t="shared" si="729"/>
        <v/>
      </c>
      <c r="G5210" s="5" t="str">
        <f t="shared" si="730"/>
        <v/>
      </c>
      <c r="H5210" s="9" t="str">
        <f t="shared" si="731"/>
        <v/>
      </c>
      <c r="I5210" s="5" t="str">
        <f t="shared" si="732"/>
        <v/>
      </c>
      <c r="J5210" s="5" t="str">
        <f>IF(OR($L5210="",NOT(COUNTIFS($L$2:$L5210,$L5210)=1)),"",SUMIFS($G:$G,$L:$L,$L5210))</f>
        <v/>
      </c>
      <c r="K5210" s="5" t="str">
        <f>IF(OR($L5210="",NOT(COUNTIFS($L$2:$L5210,$L5210)=1)),"",SUMIFS($I:$I,$L:$L,$L5210))</f>
        <v/>
      </c>
      <c r="L5210" s="6" t="str">
        <f t="shared" si="733"/>
        <v/>
      </c>
      <c r="M5210" s="6">
        <f t="shared" si="734"/>
        <v>209</v>
      </c>
      <c r="N5210" s="6">
        <f t="shared" si="735"/>
        <v>10</v>
      </c>
      <c r="O5210" s="9" t="str">
        <f>IF(AND($B5210&lt;&gt;"",$C5210&lt;&gt;"",$B5210&lt;=$C5210),INDEX(Szabalyok!$C:$C,$N5210),"")</f>
        <v/>
      </c>
      <c r="P5210">
        <f t="shared" si="737"/>
        <v>0</v>
      </c>
    </row>
    <row r="5211" spans="1:16" x14ac:dyDescent="0.35">
      <c r="A5211">
        <f t="shared" si="736"/>
        <v>0</v>
      </c>
      <c r="B5211" s="4" t="str">
        <f>IF($M5211&gt;300,"",IF(OR(INDEX(Bemenet!$E$2:$E$301,$M5211)="",INDEX(Bemenet!$F$2:$F$301,$M5211)=""),"",MAX(INDEX(Bemenet!$E$2:$E$301,$M5211),INDEX(Szabalyok!$A:$A,$N5211))))</f>
        <v/>
      </c>
      <c r="C5211" s="4" t="str">
        <f>IF($B5211="","",MIN(INDEX(Bemenet!$F$2:$F$301,$M5211),INDEX(Szabalyok!$B:$B,$N5211)))</f>
        <v/>
      </c>
      <c r="D5211" s="5" t="str">
        <f>IF(AND($B5211&lt;&gt;"",$C5211&lt;&gt;"",$B5211&lt;=$C5211),INDEX(Bemenet!$G$2:$G$301,$M5211),"")</f>
        <v/>
      </c>
      <c r="E5211" s="6" t="str">
        <f>IF(AND($B5211&lt;&gt;"",$C5211&lt;&gt;"",$B5211&lt;=$C5211),INDEX(Bemenet!$D$2:$D$301,$M5211),"")</f>
        <v/>
      </c>
      <c r="F5211" s="5" t="str">
        <f t="shared" si="729"/>
        <v/>
      </c>
      <c r="G5211" s="5" t="str">
        <f t="shared" si="730"/>
        <v/>
      </c>
      <c r="H5211" s="9" t="str">
        <f t="shared" si="731"/>
        <v/>
      </c>
      <c r="I5211" s="5" t="str">
        <f t="shared" si="732"/>
        <v/>
      </c>
      <c r="J5211" s="5" t="str">
        <f>IF(OR($L5211="",NOT(COUNTIFS($L$2:$L5211,$L5211)=1)),"",SUMIFS($G:$G,$L:$L,$L5211))</f>
        <v/>
      </c>
      <c r="K5211" s="5" t="str">
        <f>IF(OR($L5211="",NOT(COUNTIFS($L$2:$L5211,$L5211)=1)),"",SUMIFS($I:$I,$L:$L,$L5211))</f>
        <v/>
      </c>
      <c r="L5211" s="6" t="str">
        <f t="shared" si="733"/>
        <v/>
      </c>
      <c r="M5211" s="6">
        <f t="shared" si="734"/>
        <v>209</v>
      </c>
      <c r="N5211" s="6">
        <f t="shared" si="735"/>
        <v>11</v>
      </c>
      <c r="O5211" s="9" t="str">
        <f>IF(AND($B5211&lt;&gt;"",$C5211&lt;&gt;"",$B5211&lt;=$C5211),INDEX(Szabalyok!$C:$C,$N5211),"")</f>
        <v/>
      </c>
      <c r="P5211">
        <f t="shared" si="737"/>
        <v>0</v>
      </c>
    </row>
    <row r="5212" spans="1:16" x14ac:dyDescent="0.35">
      <c r="A5212">
        <f t="shared" si="736"/>
        <v>0</v>
      </c>
      <c r="B5212" s="4" t="str">
        <f>IF($M5212&gt;300,"",IF(OR(INDEX(Bemenet!$E$2:$E$301,$M5212)="",INDEX(Bemenet!$F$2:$F$301,$M5212)=""),"",MAX(INDEX(Bemenet!$E$2:$E$301,$M5212),INDEX(Szabalyok!$A:$A,$N5212))))</f>
        <v/>
      </c>
      <c r="C5212" s="4" t="str">
        <f>IF($B5212="","",MIN(INDEX(Bemenet!$F$2:$F$301,$M5212),INDEX(Szabalyok!$B:$B,$N5212)))</f>
        <v/>
      </c>
      <c r="D5212" s="5" t="str">
        <f>IF(AND($B5212&lt;&gt;"",$C5212&lt;&gt;"",$B5212&lt;=$C5212),INDEX(Bemenet!$G$2:$G$301,$M5212),"")</f>
        <v/>
      </c>
      <c r="E5212" s="6" t="str">
        <f>IF(AND($B5212&lt;&gt;"",$C5212&lt;&gt;"",$B5212&lt;=$C5212),INDEX(Bemenet!$D$2:$D$301,$M5212),"")</f>
        <v/>
      </c>
      <c r="F5212" s="5" t="str">
        <f t="shared" si="729"/>
        <v/>
      </c>
      <c r="G5212" s="5" t="str">
        <f t="shared" si="730"/>
        <v/>
      </c>
      <c r="H5212" s="9" t="str">
        <f t="shared" si="731"/>
        <v/>
      </c>
      <c r="I5212" s="5" t="str">
        <f t="shared" si="732"/>
        <v/>
      </c>
      <c r="J5212" s="5" t="str">
        <f>IF(OR($L5212="",NOT(COUNTIFS($L$2:$L5212,$L5212)=1)),"",SUMIFS($G:$G,$L:$L,$L5212))</f>
        <v/>
      </c>
      <c r="K5212" s="5" t="str">
        <f>IF(OR($L5212="",NOT(COUNTIFS($L$2:$L5212,$L5212)=1)),"",SUMIFS($I:$I,$L:$L,$L5212))</f>
        <v/>
      </c>
      <c r="L5212" s="6" t="str">
        <f t="shared" si="733"/>
        <v/>
      </c>
      <c r="M5212" s="6">
        <f t="shared" si="734"/>
        <v>209</v>
      </c>
      <c r="N5212" s="6">
        <f t="shared" si="735"/>
        <v>12</v>
      </c>
      <c r="O5212" s="9" t="str">
        <f>IF(AND($B5212&lt;&gt;"",$C5212&lt;&gt;"",$B5212&lt;=$C5212),INDEX(Szabalyok!$C:$C,$N5212),"")</f>
        <v/>
      </c>
      <c r="P5212">
        <f t="shared" si="737"/>
        <v>0</v>
      </c>
    </row>
    <row r="5213" spans="1:16" x14ac:dyDescent="0.35">
      <c r="A5213">
        <f t="shared" si="736"/>
        <v>0</v>
      </c>
      <c r="B5213" s="4" t="str">
        <f>IF($M5213&gt;300,"",IF(OR(INDEX(Bemenet!$E$2:$E$301,$M5213)="",INDEX(Bemenet!$F$2:$F$301,$M5213)=""),"",MAX(INDEX(Bemenet!$E$2:$E$301,$M5213),INDEX(Szabalyok!$A:$A,$N5213))))</f>
        <v/>
      </c>
      <c r="C5213" s="4" t="str">
        <f>IF($B5213="","",MIN(INDEX(Bemenet!$F$2:$F$301,$M5213),INDEX(Szabalyok!$B:$B,$N5213)))</f>
        <v/>
      </c>
      <c r="D5213" s="5" t="str">
        <f>IF(AND($B5213&lt;&gt;"",$C5213&lt;&gt;"",$B5213&lt;=$C5213),INDEX(Bemenet!$G$2:$G$301,$M5213),"")</f>
        <v/>
      </c>
      <c r="E5213" s="6" t="str">
        <f>IF(AND($B5213&lt;&gt;"",$C5213&lt;&gt;"",$B5213&lt;=$C5213),INDEX(Bemenet!$D$2:$D$301,$M5213),"")</f>
        <v/>
      </c>
      <c r="F5213" s="5" t="str">
        <f t="shared" si="729"/>
        <v/>
      </c>
      <c r="G5213" s="5" t="str">
        <f t="shared" si="730"/>
        <v/>
      </c>
      <c r="H5213" s="9" t="str">
        <f t="shared" si="731"/>
        <v/>
      </c>
      <c r="I5213" s="5" t="str">
        <f t="shared" si="732"/>
        <v/>
      </c>
      <c r="J5213" s="5" t="str">
        <f>IF(OR($L5213="",NOT(COUNTIFS($L$2:$L5213,$L5213)=1)),"",SUMIFS($G:$G,$L:$L,$L5213))</f>
        <v/>
      </c>
      <c r="K5213" s="5" t="str">
        <f>IF(OR($L5213="",NOT(COUNTIFS($L$2:$L5213,$L5213)=1)),"",SUMIFS($I:$I,$L:$L,$L5213))</f>
        <v/>
      </c>
      <c r="L5213" s="6" t="str">
        <f t="shared" si="733"/>
        <v/>
      </c>
      <c r="M5213" s="6">
        <f t="shared" si="734"/>
        <v>209</v>
      </c>
      <c r="N5213" s="6">
        <f t="shared" si="735"/>
        <v>13</v>
      </c>
      <c r="O5213" s="9" t="str">
        <f>IF(AND($B5213&lt;&gt;"",$C5213&lt;&gt;"",$B5213&lt;=$C5213),INDEX(Szabalyok!$C:$C,$N5213),"")</f>
        <v/>
      </c>
      <c r="P5213">
        <f t="shared" si="737"/>
        <v>0</v>
      </c>
    </row>
    <row r="5214" spans="1:16" x14ac:dyDescent="0.35">
      <c r="A5214">
        <f t="shared" si="736"/>
        <v>0</v>
      </c>
      <c r="B5214" s="4" t="str">
        <f>IF($M5214&gt;300,"",IF(OR(INDEX(Bemenet!$E$2:$E$301,$M5214)="",INDEX(Bemenet!$F$2:$F$301,$M5214)=""),"",MAX(INDEX(Bemenet!$E$2:$E$301,$M5214),INDEX(Szabalyok!$A:$A,$N5214))))</f>
        <v/>
      </c>
      <c r="C5214" s="4" t="str">
        <f>IF($B5214="","",MIN(INDEX(Bemenet!$F$2:$F$301,$M5214),INDEX(Szabalyok!$B:$B,$N5214)))</f>
        <v/>
      </c>
      <c r="D5214" s="5" t="str">
        <f>IF(AND($B5214&lt;&gt;"",$C5214&lt;&gt;"",$B5214&lt;=$C5214),INDEX(Bemenet!$G$2:$G$301,$M5214),"")</f>
        <v/>
      </c>
      <c r="E5214" s="6" t="str">
        <f>IF(AND($B5214&lt;&gt;"",$C5214&lt;&gt;"",$B5214&lt;=$C5214),INDEX(Bemenet!$D$2:$D$301,$M5214),"")</f>
        <v/>
      </c>
      <c r="F5214" s="5" t="str">
        <f t="shared" si="729"/>
        <v/>
      </c>
      <c r="G5214" s="5" t="str">
        <f t="shared" si="730"/>
        <v/>
      </c>
      <c r="H5214" s="9" t="str">
        <f t="shared" si="731"/>
        <v/>
      </c>
      <c r="I5214" s="5" t="str">
        <f t="shared" si="732"/>
        <v/>
      </c>
      <c r="J5214" s="5" t="str">
        <f>IF(OR($L5214="",NOT(COUNTIFS($L$2:$L5214,$L5214)=1)),"",SUMIFS($G:$G,$L:$L,$L5214))</f>
        <v/>
      </c>
      <c r="K5214" s="5" t="str">
        <f>IF(OR($L5214="",NOT(COUNTIFS($L$2:$L5214,$L5214)=1)),"",SUMIFS($I:$I,$L:$L,$L5214))</f>
        <v/>
      </c>
      <c r="L5214" s="6" t="str">
        <f t="shared" si="733"/>
        <v/>
      </c>
      <c r="M5214" s="6">
        <f t="shared" si="734"/>
        <v>209</v>
      </c>
      <c r="N5214" s="6">
        <f t="shared" si="735"/>
        <v>14</v>
      </c>
      <c r="O5214" s="9" t="str">
        <f>IF(AND($B5214&lt;&gt;"",$C5214&lt;&gt;"",$B5214&lt;=$C5214),INDEX(Szabalyok!$C:$C,$N5214),"")</f>
        <v/>
      </c>
      <c r="P5214">
        <f t="shared" si="737"/>
        <v>0</v>
      </c>
    </row>
    <row r="5215" spans="1:16" x14ac:dyDescent="0.35">
      <c r="A5215">
        <f t="shared" si="736"/>
        <v>0</v>
      </c>
      <c r="B5215" s="4" t="str">
        <f>IF($M5215&gt;300,"",IF(OR(INDEX(Bemenet!$E$2:$E$301,$M5215)="",INDEX(Bemenet!$F$2:$F$301,$M5215)=""),"",MAX(INDEX(Bemenet!$E$2:$E$301,$M5215),INDEX(Szabalyok!$A:$A,$N5215))))</f>
        <v/>
      </c>
      <c r="C5215" s="4" t="str">
        <f>IF($B5215="","",MIN(INDEX(Bemenet!$F$2:$F$301,$M5215),INDEX(Szabalyok!$B:$B,$N5215)))</f>
        <v/>
      </c>
      <c r="D5215" s="5" t="str">
        <f>IF(AND($B5215&lt;&gt;"",$C5215&lt;&gt;"",$B5215&lt;=$C5215),INDEX(Bemenet!$G$2:$G$301,$M5215),"")</f>
        <v/>
      </c>
      <c r="E5215" s="6" t="str">
        <f>IF(AND($B5215&lt;&gt;"",$C5215&lt;&gt;"",$B5215&lt;=$C5215),INDEX(Bemenet!$D$2:$D$301,$M5215),"")</f>
        <v/>
      </c>
      <c r="F5215" s="5" t="str">
        <f t="shared" si="729"/>
        <v/>
      </c>
      <c r="G5215" s="5" t="str">
        <f t="shared" si="730"/>
        <v/>
      </c>
      <c r="H5215" s="9" t="str">
        <f t="shared" si="731"/>
        <v/>
      </c>
      <c r="I5215" s="5" t="str">
        <f t="shared" si="732"/>
        <v/>
      </c>
      <c r="J5215" s="5" t="str">
        <f>IF(OR($L5215="",NOT(COUNTIFS($L$2:$L5215,$L5215)=1)),"",SUMIFS($G:$G,$L:$L,$L5215))</f>
        <v/>
      </c>
      <c r="K5215" s="5" t="str">
        <f>IF(OR($L5215="",NOT(COUNTIFS($L$2:$L5215,$L5215)=1)),"",SUMIFS($I:$I,$L:$L,$L5215))</f>
        <v/>
      </c>
      <c r="L5215" s="6" t="str">
        <f t="shared" si="733"/>
        <v/>
      </c>
      <c r="M5215" s="6">
        <f t="shared" si="734"/>
        <v>209</v>
      </c>
      <c r="N5215" s="6">
        <f t="shared" si="735"/>
        <v>15</v>
      </c>
      <c r="O5215" s="9" t="str">
        <f>IF(AND($B5215&lt;&gt;"",$C5215&lt;&gt;"",$B5215&lt;=$C5215),INDEX(Szabalyok!$C:$C,$N5215),"")</f>
        <v/>
      </c>
      <c r="P5215">
        <f t="shared" si="737"/>
        <v>0</v>
      </c>
    </row>
    <row r="5216" spans="1:16" x14ac:dyDescent="0.35">
      <c r="A5216">
        <f t="shared" si="736"/>
        <v>0</v>
      </c>
      <c r="B5216" s="4" t="str">
        <f>IF($M5216&gt;300,"",IF(OR(INDEX(Bemenet!$E$2:$E$301,$M5216)="",INDEX(Bemenet!$F$2:$F$301,$M5216)=""),"",MAX(INDEX(Bemenet!$E$2:$E$301,$M5216),INDEX(Szabalyok!$A:$A,$N5216))))</f>
        <v/>
      </c>
      <c r="C5216" s="4" t="str">
        <f>IF($B5216="","",MIN(INDEX(Bemenet!$F$2:$F$301,$M5216),INDEX(Szabalyok!$B:$B,$N5216)))</f>
        <v/>
      </c>
      <c r="D5216" s="5" t="str">
        <f>IF(AND($B5216&lt;&gt;"",$C5216&lt;&gt;"",$B5216&lt;=$C5216),INDEX(Bemenet!$G$2:$G$301,$M5216),"")</f>
        <v/>
      </c>
      <c r="E5216" s="6" t="str">
        <f>IF(AND($B5216&lt;&gt;"",$C5216&lt;&gt;"",$B5216&lt;=$C5216),INDEX(Bemenet!$D$2:$D$301,$M5216),"")</f>
        <v/>
      </c>
      <c r="F5216" s="5" t="str">
        <f t="shared" si="729"/>
        <v/>
      </c>
      <c r="G5216" s="5" t="str">
        <f t="shared" si="730"/>
        <v/>
      </c>
      <c r="H5216" s="9" t="str">
        <f t="shared" si="731"/>
        <v/>
      </c>
      <c r="I5216" s="5" t="str">
        <f t="shared" si="732"/>
        <v/>
      </c>
      <c r="J5216" s="5" t="str">
        <f>IF(OR($L5216="",NOT(COUNTIFS($L$2:$L5216,$L5216)=1)),"",SUMIFS($G:$G,$L:$L,$L5216))</f>
        <v/>
      </c>
      <c r="K5216" s="5" t="str">
        <f>IF(OR($L5216="",NOT(COUNTIFS($L$2:$L5216,$L5216)=1)),"",SUMIFS($I:$I,$L:$L,$L5216))</f>
        <v/>
      </c>
      <c r="L5216" s="6" t="str">
        <f t="shared" si="733"/>
        <v/>
      </c>
      <c r="M5216" s="6">
        <f t="shared" si="734"/>
        <v>209</v>
      </c>
      <c r="N5216" s="6">
        <f t="shared" si="735"/>
        <v>16</v>
      </c>
      <c r="O5216" s="9" t="str">
        <f>IF(AND($B5216&lt;&gt;"",$C5216&lt;&gt;"",$B5216&lt;=$C5216),INDEX(Szabalyok!$C:$C,$N5216),"")</f>
        <v/>
      </c>
      <c r="P5216">
        <f t="shared" si="737"/>
        <v>0</v>
      </c>
    </row>
    <row r="5217" spans="1:16" x14ac:dyDescent="0.35">
      <c r="A5217">
        <f t="shared" si="736"/>
        <v>0</v>
      </c>
      <c r="B5217" s="4" t="str">
        <f>IF($M5217&gt;300,"",IF(OR(INDEX(Bemenet!$E$2:$E$301,$M5217)="",INDEX(Bemenet!$F$2:$F$301,$M5217)=""),"",MAX(INDEX(Bemenet!$E$2:$E$301,$M5217),INDEX(Szabalyok!$A:$A,$N5217))))</f>
        <v/>
      </c>
      <c r="C5217" s="4" t="str">
        <f>IF($B5217="","",MIN(INDEX(Bemenet!$F$2:$F$301,$M5217),INDEX(Szabalyok!$B:$B,$N5217)))</f>
        <v/>
      </c>
      <c r="D5217" s="5" t="str">
        <f>IF(AND($B5217&lt;&gt;"",$C5217&lt;&gt;"",$B5217&lt;=$C5217),INDEX(Bemenet!$G$2:$G$301,$M5217),"")</f>
        <v/>
      </c>
      <c r="E5217" s="6" t="str">
        <f>IF(AND($B5217&lt;&gt;"",$C5217&lt;&gt;"",$B5217&lt;=$C5217),INDEX(Bemenet!$D$2:$D$301,$M5217),"")</f>
        <v/>
      </c>
      <c r="F5217" s="5" t="str">
        <f t="shared" si="729"/>
        <v/>
      </c>
      <c r="G5217" s="5" t="str">
        <f t="shared" si="730"/>
        <v/>
      </c>
      <c r="H5217" s="9" t="str">
        <f t="shared" si="731"/>
        <v/>
      </c>
      <c r="I5217" s="5" t="str">
        <f t="shared" si="732"/>
        <v/>
      </c>
      <c r="J5217" s="5" t="str">
        <f>IF(OR($L5217="",NOT(COUNTIFS($L$2:$L5217,$L5217)=1)),"",SUMIFS($G:$G,$L:$L,$L5217))</f>
        <v/>
      </c>
      <c r="K5217" s="5" t="str">
        <f>IF(OR($L5217="",NOT(COUNTIFS($L$2:$L5217,$L5217)=1)),"",SUMIFS($I:$I,$L:$L,$L5217))</f>
        <v/>
      </c>
      <c r="L5217" s="6" t="str">
        <f t="shared" si="733"/>
        <v/>
      </c>
      <c r="M5217" s="6">
        <f t="shared" si="734"/>
        <v>209</v>
      </c>
      <c r="N5217" s="6">
        <f t="shared" si="735"/>
        <v>17</v>
      </c>
      <c r="O5217" s="9" t="str">
        <f>IF(AND($B5217&lt;&gt;"",$C5217&lt;&gt;"",$B5217&lt;=$C5217),INDEX(Szabalyok!$C:$C,$N5217),"")</f>
        <v/>
      </c>
      <c r="P5217">
        <f t="shared" si="737"/>
        <v>0</v>
      </c>
    </row>
    <row r="5218" spans="1:16" x14ac:dyDescent="0.35">
      <c r="A5218">
        <f t="shared" si="736"/>
        <v>0</v>
      </c>
      <c r="B5218" s="4" t="str">
        <f>IF($M5218&gt;300,"",IF(OR(INDEX(Bemenet!$E$2:$E$301,$M5218)="",INDEX(Bemenet!$F$2:$F$301,$M5218)=""),"",MAX(INDEX(Bemenet!$E$2:$E$301,$M5218),INDEX(Szabalyok!$A:$A,$N5218))))</f>
        <v/>
      </c>
      <c r="C5218" s="4" t="str">
        <f>IF($B5218="","",MIN(INDEX(Bemenet!$F$2:$F$301,$M5218),INDEX(Szabalyok!$B:$B,$N5218)))</f>
        <v/>
      </c>
      <c r="D5218" s="5" t="str">
        <f>IF(AND($B5218&lt;&gt;"",$C5218&lt;&gt;"",$B5218&lt;=$C5218),INDEX(Bemenet!$G$2:$G$301,$M5218),"")</f>
        <v/>
      </c>
      <c r="E5218" s="6" t="str">
        <f>IF(AND($B5218&lt;&gt;"",$C5218&lt;&gt;"",$B5218&lt;=$C5218),INDEX(Bemenet!$D$2:$D$301,$M5218),"")</f>
        <v/>
      </c>
      <c r="F5218" s="5" t="str">
        <f t="shared" si="729"/>
        <v/>
      </c>
      <c r="G5218" s="5" t="str">
        <f t="shared" si="730"/>
        <v/>
      </c>
      <c r="H5218" s="9" t="str">
        <f t="shared" si="731"/>
        <v/>
      </c>
      <c r="I5218" s="5" t="str">
        <f t="shared" si="732"/>
        <v/>
      </c>
      <c r="J5218" s="5" t="str">
        <f>IF(OR($L5218="",NOT(COUNTIFS($L$2:$L5218,$L5218)=1)),"",SUMIFS($G:$G,$L:$L,$L5218))</f>
        <v/>
      </c>
      <c r="K5218" s="5" t="str">
        <f>IF(OR($L5218="",NOT(COUNTIFS($L$2:$L5218,$L5218)=1)),"",SUMIFS($I:$I,$L:$L,$L5218))</f>
        <v/>
      </c>
      <c r="L5218" s="6" t="str">
        <f t="shared" si="733"/>
        <v/>
      </c>
      <c r="M5218" s="6">
        <f t="shared" si="734"/>
        <v>209</v>
      </c>
      <c r="N5218" s="6">
        <f t="shared" si="735"/>
        <v>18</v>
      </c>
      <c r="O5218" s="9" t="str">
        <f>IF(AND($B5218&lt;&gt;"",$C5218&lt;&gt;"",$B5218&lt;=$C5218),INDEX(Szabalyok!$C:$C,$N5218),"")</f>
        <v/>
      </c>
      <c r="P5218">
        <f t="shared" si="737"/>
        <v>0</v>
      </c>
    </row>
    <row r="5219" spans="1:16" x14ac:dyDescent="0.35">
      <c r="A5219">
        <f t="shared" si="736"/>
        <v>0</v>
      </c>
      <c r="B5219" s="4" t="str">
        <f>IF($M5219&gt;300,"",IF(OR(INDEX(Bemenet!$E$2:$E$301,$M5219)="",INDEX(Bemenet!$F$2:$F$301,$M5219)=""),"",MAX(INDEX(Bemenet!$E$2:$E$301,$M5219),INDEX(Szabalyok!$A:$A,$N5219))))</f>
        <v/>
      </c>
      <c r="C5219" s="4" t="str">
        <f>IF($B5219="","",MIN(INDEX(Bemenet!$F$2:$F$301,$M5219),INDEX(Szabalyok!$B:$B,$N5219)))</f>
        <v/>
      </c>
      <c r="D5219" s="5" t="str">
        <f>IF(AND($B5219&lt;&gt;"",$C5219&lt;&gt;"",$B5219&lt;=$C5219),INDEX(Bemenet!$G$2:$G$301,$M5219),"")</f>
        <v/>
      </c>
      <c r="E5219" s="6" t="str">
        <f>IF(AND($B5219&lt;&gt;"",$C5219&lt;&gt;"",$B5219&lt;=$C5219),INDEX(Bemenet!$D$2:$D$301,$M5219),"")</f>
        <v/>
      </c>
      <c r="F5219" s="5" t="str">
        <f t="shared" si="729"/>
        <v/>
      </c>
      <c r="G5219" s="5" t="str">
        <f t="shared" si="730"/>
        <v/>
      </c>
      <c r="H5219" s="9" t="str">
        <f t="shared" si="731"/>
        <v/>
      </c>
      <c r="I5219" s="5" t="str">
        <f t="shared" si="732"/>
        <v/>
      </c>
      <c r="J5219" s="5" t="str">
        <f>IF(OR($L5219="",NOT(COUNTIFS($L$2:$L5219,$L5219)=1)),"",SUMIFS($G:$G,$L:$L,$L5219))</f>
        <v/>
      </c>
      <c r="K5219" s="5" t="str">
        <f>IF(OR($L5219="",NOT(COUNTIFS($L$2:$L5219,$L5219)=1)),"",SUMIFS($I:$I,$L:$L,$L5219))</f>
        <v/>
      </c>
      <c r="L5219" s="6" t="str">
        <f t="shared" si="733"/>
        <v/>
      </c>
      <c r="M5219" s="6">
        <f t="shared" si="734"/>
        <v>209</v>
      </c>
      <c r="N5219" s="6">
        <f t="shared" si="735"/>
        <v>19</v>
      </c>
      <c r="O5219" s="9" t="str">
        <f>IF(AND($B5219&lt;&gt;"",$C5219&lt;&gt;"",$B5219&lt;=$C5219),INDEX(Szabalyok!$C:$C,$N5219),"")</f>
        <v/>
      </c>
      <c r="P5219">
        <f t="shared" si="737"/>
        <v>0</v>
      </c>
    </row>
    <row r="5220" spans="1:16" x14ac:dyDescent="0.35">
      <c r="A5220">
        <f t="shared" si="736"/>
        <v>0</v>
      </c>
      <c r="B5220" s="4" t="str">
        <f>IF($M5220&gt;300,"",IF(OR(INDEX(Bemenet!$E$2:$E$301,$M5220)="",INDEX(Bemenet!$F$2:$F$301,$M5220)=""),"",MAX(INDEX(Bemenet!$E$2:$E$301,$M5220),INDEX(Szabalyok!$A:$A,$N5220))))</f>
        <v/>
      </c>
      <c r="C5220" s="4" t="str">
        <f>IF($B5220="","",MIN(INDEX(Bemenet!$F$2:$F$301,$M5220),INDEX(Szabalyok!$B:$B,$N5220)))</f>
        <v/>
      </c>
      <c r="D5220" s="5" t="str">
        <f>IF(AND($B5220&lt;&gt;"",$C5220&lt;&gt;"",$B5220&lt;=$C5220),INDEX(Bemenet!$G$2:$G$301,$M5220),"")</f>
        <v/>
      </c>
      <c r="E5220" s="6" t="str">
        <f>IF(AND($B5220&lt;&gt;"",$C5220&lt;&gt;"",$B5220&lt;=$C5220),INDEX(Bemenet!$D$2:$D$301,$M5220),"")</f>
        <v/>
      </c>
      <c r="F5220" s="5" t="str">
        <f t="shared" si="729"/>
        <v/>
      </c>
      <c r="G5220" s="5" t="str">
        <f t="shared" si="730"/>
        <v/>
      </c>
      <c r="H5220" s="9" t="str">
        <f t="shared" si="731"/>
        <v/>
      </c>
      <c r="I5220" s="5" t="str">
        <f t="shared" si="732"/>
        <v/>
      </c>
      <c r="J5220" s="5" t="str">
        <f>IF(OR($L5220="",NOT(COUNTIFS($L$2:$L5220,$L5220)=1)),"",SUMIFS($G:$G,$L:$L,$L5220))</f>
        <v/>
      </c>
      <c r="K5220" s="5" t="str">
        <f>IF(OR($L5220="",NOT(COUNTIFS($L$2:$L5220,$L5220)=1)),"",SUMIFS($I:$I,$L:$L,$L5220))</f>
        <v/>
      </c>
      <c r="L5220" s="6" t="str">
        <f t="shared" si="733"/>
        <v/>
      </c>
      <c r="M5220" s="6">
        <f t="shared" si="734"/>
        <v>209</v>
      </c>
      <c r="N5220" s="6">
        <f t="shared" si="735"/>
        <v>20</v>
      </c>
      <c r="O5220" s="9" t="str">
        <f>IF(AND($B5220&lt;&gt;"",$C5220&lt;&gt;"",$B5220&lt;=$C5220),INDEX(Szabalyok!$C:$C,$N5220),"")</f>
        <v/>
      </c>
      <c r="P5220">
        <f t="shared" si="737"/>
        <v>0</v>
      </c>
    </row>
    <row r="5221" spans="1:16" x14ac:dyDescent="0.35">
      <c r="A5221">
        <f t="shared" si="736"/>
        <v>0</v>
      </c>
      <c r="B5221" s="4" t="str">
        <f>IF($M5221&gt;300,"",IF(OR(INDEX(Bemenet!$E$2:$E$301,$M5221)="",INDEX(Bemenet!$F$2:$F$301,$M5221)=""),"",MAX(INDEX(Bemenet!$E$2:$E$301,$M5221),INDEX(Szabalyok!$A:$A,$N5221))))</f>
        <v/>
      </c>
      <c r="C5221" s="4" t="str">
        <f>IF($B5221="","",MIN(INDEX(Bemenet!$F$2:$F$301,$M5221),INDEX(Szabalyok!$B:$B,$N5221)))</f>
        <v/>
      </c>
      <c r="D5221" s="5" t="str">
        <f>IF(AND($B5221&lt;&gt;"",$C5221&lt;&gt;"",$B5221&lt;=$C5221),INDEX(Bemenet!$G$2:$G$301,$M5221),"")</f>
        <v/>
      </c>
      <c r="E5221" s="6" t="str">
        <f>IF(AND($B5221&lt;&gt;"",$C5221&lt;&gt;"",$B5221&lt;=$C5221),INDEX(Bemenet!$D$2:$D$301,$M5221),"")</f>
        <v/>
      </c>
      <c r="F5221" s="5" t="str">
        <f t="shared" si="729"/>
        <v/>
      </c>
      <c r="G5221" s="5" t="str">
        <f t="shared" si="730"/>
        <v/>
      </c>
      <c r="H5221" s="9" t="str">
        <f t="shared" si="731"/>
        <v/>
      </c>
      <c r="I5221" s="5" t="str">
        <f t="shared" si="732"/>
        <v/>
      </c>
      <c r="J5221" s="5" t="str">
        <f>IF(OR($L5221="",NOT(COUNTIFS($L$2:$L5221,$L5221)=1)),"",SUMIFS($G:$G,$L:$L,$L5221))</f>
        <v/>
      </c>
      <c r="K5221" s="5" t="str">
        <f>IF(OR($L5221="",NOT(COUNTIFS($L$2:$L5221,$L5221)=1)),"",SUMIFS($I:$I,$L:$L,$L5221))</f>
        <v/>
      </c>
      <c r="L5221" s="6" t="str">
        <f t="shared" si="733"/>
        <v/>
      </c>
      <c r="M5221" s="6">
        <f t="shared" si="734"/>
        <v>209</v>
      </c>
      <c r="N5221" s="6">
        <f t="shared" si="735"/>
        <v>21</v>
      </c>
      <c r="O5221" s="9" t="str">
        <f>IF(AND($B5221&lt;&gt;"",$C5221&lt;&gt;"",$B5221&lt;=$C5221),INDEX(Szabalyok!$C:$C,$N5221),"")</f>
        <v/>
      </c>
      <c r="P5221">
        <f t="shared" si="737"/>
        <v>0</v>
      </c>
    </row>
    <row r="5222" spans="1:16" x14ac:dyDescent="0.35">
      <c r="A5222">
        <f t="shared" si="736"/>
        <v>0</v>
      </c>
      <c r="B5222" s="4" t="str">
        <f>IF($M5222&gt;300,"",IF(OR(INDEX(Bemenet!$E$2:$E$301,$M5222)="",INDEX(Bemenet!$F$2:$F$301,$M5222)=""),"",MAX(INDEX(Bemenet!$E$2:$E$301,$M5222),INDEX(Szabalyok!$A:$A,$N5222))))</f>
        <v/>
      </c>
      <c r="C5222" s="4" t="str">
        <f>IF($B5222="","",MIN(INDEX(Bemenet!$F$2:$F$301,$M5222),INDEX(Szabalyok!$B:$B,$N5222)))</f>
        <v/>
      </c>
      <c r="D5222" s="5" t="str">
        <f>IF(AND($B5222&lt;&gt;"",$C5222&lt;&gt;"",$B5222&lt;=$C5222),INDEX(Bemenet!$G$2:$G$301,$M5222),"")</f>
        <v/>
      </c>
      <c r="E5222" s="6" t="str">
        <f>IF(AND($B5222&lt;&gt;"",$C5222&lt;&gt;"",$B5222&lt;=$C5222),INDEX(Bemenet!$D$2:$D$301,$M5222),"")</f>
        <v/>
      </c>
      <c r="F5222" s="5" t="str">
        <f t="shared" si="729"/>
        <v/>
      </c>
      <c r="G5222" s="5" t="str">
        <f t="shared" si="730"/>
        <v/>
      </c>
      <c r="H5222" s="9" t="str">
        <f t="shared" si="731"/>
        <v/>
      </c>
      <c r="I5222" s="5" t="str">
        <f t="shared" si="732"/>
        <v/>
      </c>
      <c r="J5222" s="5" t="str">
        <f>IF(OR($L5222="",NOT(COUNTIFS($L$2:$L5222,$L5222)=1)),"",SUMIFS($G:$G,$L:$L,$L5222))</f>
        <v/>
      </c>
      <c r="K5222" s="5" t="str">
        <f>IF(OR($L5222="",NOT(COUNTIFS($L$2:$L5222,$L5222)=1)),"",SUMIFS($I:$I,$L:$L,$L5222))</f>
        <v/>
      </c>
      <c r="L5222" s="6" t="str">
        <f t="shared" si="733"/>
        <v/>
      </c>
      <c r="M5222" s="6">
        <f t="shared" si="734"/>
        <v>209</v>
      </c>
      <c r="N5222" s="6">
        <f t="shared" si="735"/>
        <v>22</v>
      </c>
      <c r="O5222" s="9" t="str">
        <f>IF(AND($B5222&lt;&gt;"",$C5222&lt;&gt;"",$B5222&lt;=$C5222),INDEX(Szabalyok!$C:$C,$N5222),"")</f>
        <v/>
      </c>
      <c r="P5222">
        <f t="shared" si="737"/>
        <v>0</v>
      </c>
    </row>
    <row r="5223" spans="1:16" x14ac:dyDescent="0.35">
      <c r="A5223">
        <f t="shared" si="736"/>
        <v>0</v>
      </c>
      <c r="B5223" s="4" t="str">
        <f>IF($M5223&gt;300,"",IF(OR(INDEX(Bemenet!$E$2:$E$301,$M5223)="",INDEX(Bemenet!$F$2:$F$301,$M5223)=""),"",MAX(INDEX(Bemenet!$E$2:$E$301,$M5223),INDEX(Szabalyok!$A:$A,$N5223))))</f>
        <v/>
      </c>
      <c r="C5223" s="4" t="str">
        <f>IF($B5223="","",MIN(INDEX(Bemenet!$F$2:$F$301,$M5223),INDEX(Szabalyok!$B:$B,$N5223)))</f>
        <v/>
      </c>
      <c r="D5223" s="5" t="str">
        <f>IF(AND($B5223&lt;&gt;"",$C5223&lt;&gt;"",$B5223&lt;=$C5223),INDEX(Bemenet!$G$2:$G$301,$M5223),"")</f>
        <v/>
      </c>
      <c r="E5223" s="6" t="str">
        <f>IF(AND($B5223&lt;&gt;"",$C5223&lt;&gt;"",$B5223&lt;=$C5223),INDEX(Bemenet!$D$2:$D$301,$M5223),"")</f>
        <v/>
      </c>
      <c r="F5223" s="5" t="str">
        <f t="shared" si="729"/>
        <v/>
      </c>
      <c r="G5223" s="5" t="str">
        <f t="shared" si="730"/>
        <v/>
      </c>
      <c r="H5223" s="9" t="str">
        <f t="shared" si="731"/>
        <v/>
      </c>
      <c r="I5223" s="5" t="str">
        <f t="shared" si="732"/>
        <v/>
      </c>
      <c r="J5223" s="5" t="str">
        <f>IF(OR($L5223="",NOT(COUNTIFS($L$2:$L5223,$L5223)=1)),"",SUMIFS($G:$G,$L:$L,$L5223))</f>
        <v/>
      </c>
      <c r="K5223" s="5" t="str">
        <f>IF(OR($L5223="",NOT(COUNTIFS($L$2:$L5223,$L5223)=1)),"",SUMIFS($I:$I,$L:$L,$L5223))</f>
        <v/>
      </c>
      <c r="L5223" s="6" t="str">
        <f t="shared" si="733"/>
        <v/>
      </c>
      <c r="M5223" s="6">
        <f t="shared" si="734"/>
        <v>209</v>
      </c>
      <c r="N5223" s="6">
        <f t="shared" si="735"/>
        <v>23</v>
      </c>
      <c r="O5223" s="9" t="str">
        <f>IF(AND($B5223&lt;&gt;"",$C5223&lt;&gt;"",$B5223&lt;=$C5223),INDEX(Szabalyok!$C:$C,$N5223),"")</f>
        <v/>
      </c>
      <c r="P5223">
        <f t="shared" si="737"/>
        <v>0</v>
      </c>
    </row>
    <row r="5224" spans="1:16" x14ac:dyDescent="0.35">
      <c r="A5224">
        <f t="shared" si="736"/>
        <v>0</v>
      </c>
      <c r="B5224" s="4" t="str">
        <f>IF($M5224&gt;300,"",IF(OR(INDEX(Bemenet!$E$2:$E$301,$M5224)="",INDEX(Bemenet!$F$2:$F$301,$M5224)=""),"",MAX(INDEX(Bemenet!$E$2:$E$301,$M5224),INDEX(Szabalyok!$A:$A,$N5224))))</f>
        <v/>
      </c>
      <c r="C5224" s="4" t="str">
        <f>IF($B5224="","",MIN(INDEX(Bemenet!$F$2:$F$301,$M5224),INDEX(Szabalyok!$B:$B,$N5224)))</f>
        <v/>
      </c>
      <c r="D5224" s="5" t="str">
        <f>IF(AND($B5224&lt;&gt;"",$C5224&lt;&gt;"",$B5224&lt;=$C5224),INDEX(Bemenet!$G$2:$G$301,$M5224),"")</f>
        <v/>
      </c>
      <c r="E5224" s="6" t="str">
        <f>IF(AND($B5224&lt;&gt;"",$C5224&lt;&gt;"",$B5224&lt;=$C5224),INDEX(Bemenet!$D$2:$D$301,$M5224),"")</f>
        <v/>
      </c>
      <c r="F5224" s="5" t="str">
        <f t="shared" si="729"/>
        <v/>
      </c>
      <c r="G5224" s="5" t="str">
        <f t="shared" si="730"/>
        <v/>
      </c>
      <c r="H5224" s="9" t="str">
        <f t="shared" si="731"/>
        <v/>
      </c>
      <c r="I5224" s="5" t="str">
        <f t="shared" si="732"/>
        <v/>
      </c>
      <c r="J5224" s="5" t="str">
        <f>IF(OR($L5224="",NOT(COUNTIFS($L$2:$L5224,$L5224)=1)),"",SUMIFS($G:$G,$L:$L,$L5224))</f>
        <v/>
      </c>
      <c r="K5224" s="5" t="str">
        <f>IF(OR($L5224="",NOT(COUNTIFS($L$2:$L5224,$L5224)=1)),"",SUMIFS($I:$I,$L:$L,$L5224))</f>
        <v/>
      </c>
      <c r="L5224" s="6" t="str">
        <f t="shared" si="733"/>
        <v/>
      </c>
      <c r="M5224" s="6">
        <f t="shared" si="734"/>
        <v>209</v>
      </c>
      <c r="N5224" s="6">
        <f t="shared" si="735"/>
        <v>24</v>
      </c>
      <c r="O5224" s="9" t="str">
        <f>IF(AND($B5224&lt;&gt;"",$C5224&lt;&gt;"",$B5224&lt;=$C5224),INDEX(Szabalyok!$C:$C,$N5224),"")</f>
        <v/>
      </c>
      <c r="P5224">
        <f t="shared" si="737"/>
        <v>0</v>
      </c>
    </row>
    <row r="5225" spans="1:16" x14ac:dyDescent="0.35">
      <c r="A5225">
        <f t="shared" si="736"/>
        <v>0</v>
      </c>
      <c r="B5225" s="4" t="str">
        <f>IF($M5225&gt;300,"",IF(OR(INDEX(Bemenet!$E$2:$E$301,$M5225)="",INDEX(Bemenet!$F$2:$F$301,$M5225)=""),"",MAX(INDEX(Bemenet!$E$2:$E$301,$M5225),INDEX(Szabalyok!$A:$A,$N5225))))</f>
        <v/>
      </c>
      <c r="C5225" s="4" t="str">
        <f>IF($B5225="","",MIN(INDEX(Bemenet!$F$2:$F$301,$M5225),INDEX(Szabalyok!$B:$B,$N5225)))</f>
        <v/>
      </c>
      <c r="D5225" s="5" t="str">
        <f>IF(AND($B5225&lt;&gt;"",$C5225&lt;&gt;"",$B5225&lt;=$C5225),INDEX(Bemenet!$G$2:$G$301,$M5225),"")</f>
        <v/>
      </c>
      <c r="E5225" s="6" t="str">
        <f>IF(AND($B5225&lt;&gt;"",$C5225&lt;&gt;"",$B5225&lt;=$C5225),INDEX(Bemenet!$D$2:$D$301,$M5225),"")</f>
        <v/>
      </c>
      <c r="F5225" s="5" t="str">
        <f t="shared" si="729"/>
        <v/>
      </c>
      <c r="G5225" s="5" t="str">
        <f t="shared" si="730"/>
        <v/>
      </c>
      <c r="H5225" s="9" t="str">
        <f t="shared" si="731"/>
        <v/>
      </c>
      <c r="I5225" s="5" t="str">
        <f t="shared" si="732"/>
        <v/>
      </c>
      <c r="J5225" s="5" t="str">
        <f>IF(OR($L5225="",NOT(COUNTIFS($L$2:$L5225,$L5225)=1)),"",SUMIFS($G:$G,$L:$L,$L5225))</f>
        <v/>
      </c>
      <c r="K5225" s="5" t="str">
        <f>IF(OR($L5225="",NOT(COUNTIFS($L$2:$L5225,$L5225)=1)),"",SUMIFS($I:$I,$L:$L,$L5225))</f>
        <v/>
      </c>
      <c r="L5225" s="6" t="str">
        <f t="shared" si="733"/>
        <v/>
      </c>
      <c r="M5225" s="6">
        <f t="shared" si="734"/>
        <v>209</v>
      </c>
      <c r="N5225" s="6">
        <f t="shared" si="735"/>
        <v>25</v>
      </c>
      <c r="O5225" s="9" t="str">
        <f>IF(AND($B5225&lt;&gt;"",$C5225&lt;&gt;"",$B5225&lt;=$C5225),INDEX(Szabalyok!$C:$C,$N5225),"")</f>
        <v/>
      </c>
      <c r="P5225">
        <f t="shared" si="737"/>
        <v>0</v>
      </c>
    </row>
    <row r="5226" spans="1:16" x14ac:dyDescent="0.35">
      <c r="A5226">
        <f t="shared" si="736"/>
        <v>0</v>
      </c>
      <c r="B5226" s="4" t="str">
        <f>IF($M5226&gt;300,"",IF(OR(INDEX(Bemenet!$E$2:$E$301,$M5226)="",INDEX(Bemenet!$F$2:$F$301,$M5226)=""),"",MAX(INDEX(Bemenet!$E$2:$E$301,$M5226),INDEX(Szabalyok!$A:$A,$N5226))))</f>
        <v/>
      </c>
      <c r="C5226" s="4" t="str">
        <f>IF($B5226="","",MIN(INDEX(Bemenet!$F$2:$F$301,$M5226),INDEX(Szabalyok!$B:$B,$N5226)))</f>
        <v/>
      </c>
      <c r="D5226" s="5" t="str">
        <f>IF(AND($B5226&lt;&gt;"",$C5226&lt;&gt;"",$B5226&lt;=$C5226),INDEX(Bemenet!$G$2:$G$301,$M5226),"")</f>
        <v/>
      </c>
      <c r="E5226" s="6" t="str">
        <f>IF(AND($B5226&lt;&gt;"",$C5226&lt;&gt;"",$B5226&lt;=$C5226),INDEX(Bemenet!$D$2:$D$301,$M5226),"")</f>
        <v/>
      </c>
      <c r="F5226" s="5" t="str">
        <f t="shared" si="729"/>
        <v/>
      </c>
      <c r="G5226" s="5" t="str">
        <f t="shared" si="730"/>
        <v/>
      </c>
      <c r="H5226" s="9" t="str">
        <f t="shared" si="731"/>
        <v/>
      </c>
      <c r="I5226" s="5" t="str">
        <f t="shared" si="732"/>
        <v/>
      </c>
      <c r="J5226" s="5" t="str">
        <f>IF(OR($L5226="",NOT(COUNTIFS($L$2:$L5226,$L5226)=1)),"",SUMIFS($G:$G,$L:$L,$L5226))</f>
        <v/>
      </c>
      <c r="K5226" s="5" t="str">
        <f>IF(OR($L5226="",NOT(COUNTIFS($L$2:$L5226,$L5226)=1)),"",SUMIFS($I:$I,$L:$L,$L5226))</f>
        <v/>
      </c>
      <c r="L5226" s="6" t="str">
        <f t="shared" si="733"/>
        <v/>
      </c>
      <c r="M5226" s="6">
        <f t="shared" si="734"/>
        <v>209</v>
      </c>
      <c r="N5226" s="6">
        <f t="shared" si="735"/>
        <v>26</v>
      </c>
      <c r="O5226" s="9" t="str">
        <f>IF(AND($B5226&lt;&gt;"",$C5226&lt;&gt;"",$B5226&lt;=$C5226),INDEX(Szabalyok!$C:$C,$N5226),"")</f>
        <v/>
      </c>
      <c r="P5226">
        <f t="shared" si="737"/>
        <v>0</v>
      </c>
    </row>
    <row r="5227" spans="1:16" x14ac:dyDescent="0.35">
      <c r="A5227">
        <f t="shared" si="736"/>
        <v>0</v>
      </c>
      <c r="B5227" s="4" t="str">
        <f>IF($M5227&gt;300,"",IF(OR(INDEX(Bemenet!$E$2:$E$301,$M5227)="",INDEX(Bemenet!$F$2:$F$301,$M5227)=""),"",MAX(INDEX(Bemenet!$E$2:$E$301,$M5227),INDEX(Szabalyok!$A:$A,$N5227))))</f>
        <v/>
      </c>
      <c r="C5227" s="4" t="str">
        <f>IF($B5227="","",MIN(INDEX(Bemenet!$F$2:$F$301,$M5227),INDEX(Szabalyok!$B:$B,$N5227)))</f>
        <v/>
      </c>
      <c r="D5227" s="5" t="str">
        <f>IF(AND($B5227&lt;&gt;"",$C5227&lt;&gt;"",$B5227&lt;=$C5227),INDEX(Bemenet!$G$2:$G$301,$M5227),"")</f>
        <v/>
      </c>
      <c r="E5227" s="6" t="str">
        <f>IF(AND($B5227&lt;&gt;"",$C5227&lt;&gt;"",$B5227&lt;=$C5227),INDEX(Bemenet!$D$2:$D$301,$M5227),"")</f>
        <v/>
      </c>
      <c r="F5227" s="5" t="str">
        <f t="shared" si="729"/>
        <v/>
      </c>
      <c r="G5227" s="5" t="str">
        <f t="shared" si="730"/>
        <v/>
      </c>
      <c r="H5227" s="9" t="str">
        <f t="shared" si="731"/>
        <v/>
      </c>
      <c r="I5227" s="5" t="str">
        <f t="shared" si="732"/>
        <v/>
      </c>
      <c r="J5227" s="5" t="str">
        <f>IF(OR($L5227="",NOT(COUNTIFS($L$2:$L5227,$L5227)=1)),"",SUMIFS($G:$G,$L:$L,$L5227))</f>
        <v/>
      </c>
      <c r="K5227" s="5" t="str">
        <f>IF(OR($L5227="",NOT(COUNTIFS($L$2:$L5227,$L5227)=1)),"",SUMIFS($I:$I,$L:$L,$L5227))</f>
        <v/>
      </c>
      <c r="L5227" s="6" t="str">
        <f t="shared" si="733"/>
        <v/>
      </c>
      <c r="M5227" s="6">
        <f t="shared" si="734"/>
        <v>210</v>
      </c>
      <c r="N5227" s="6">
        <f t="shared" si="735"/>
        <v>2</v>
      </c>
      <c r="O5227" s="9" t="str">
        <f>IF(AND($B5227&lt;&gt;"",$C5227&lt;&gt;"",$B5227&lt;=$C5227),INDEX(Szabalyok!$C:$C,$N5227),"")</f>
        <v/>
      </c>
      <c r="P5227">
        <f t="shared" si="737"/>
        <v>0</v>
      </c>
    </row>
    <row r="5228" spans="1:16" x14ac:dyDescent="0.35">
      <c r="A5228">
        <f t="shared" si="736"/>
        <v>0</v>
      </c>
      <c r="B5228" s="4" t="str">
        <f>IF($M5228&gt;300,"",IF(OR(INDEX(Bemenet!$E$2:$E$301,$M5228)="",INDEX(Bemenet!$F$2:$F$301,$M5228)=""),"",MAX(INDEX(Bemenet!$E$2:$E$301,$M5228),INDEX(Szabalyok!$A:$A,$N5228))))</f>
        <v/>
      </c>
      <c r="C5228" s="4" t="str">
        <f>IF($B5228="","",MIN(INDEX(Bemenet!$F$2:$F$301,$M5228),INDEX(Szabalyok!$B:$B,$N5228)))</f>
        <v/>
      </c>
      <c r="D5228" s="5" t="str">
        <f>IF(AND($B5228&lt;&gt;"",$C5228&lt;&gt;"",$B5228&lt;=$C5228),INDEX(Bemenet!$G$2:$G$301,$M5228),"")</f>
        <v/>
      </c>
      <c r="E5228" s="6" t="str">
        <f>IF(AND($B5228&lt;&gt;"",$C5228&lt;&gt;"",$B5228&lt;=$C5228),INDEX(Bemenet!$D$2:$D$301,$M5228),"")</f>
        <v/>
      </c>
      <c r="F5228" s="5" t="str">
        <f t="shared" si="729"/>
        <v/>
      </c>
      <c r="G5228" s="5" t="str">
        <f t="shared" si="730"/>
        <v/>
      </c>
      <c r="H5228" s="9" t="str">
        <f t="shared" si="731"/>
        <v/>
      </c>
      <c r="I5228" s="5" t="str">
        <f t="shared" si="732"/>
        <v/>
      </c>
      <c r="J5228" s="5" t="str">
        <f>IF(OR($L5228="",NOT(COUNTIFS($L$2:$L5228,$L5228)=1)),"",SUMIFS($G:$G,$L:$L,$L5228))</f>
        <v/>
      </c>
      <c r="K5228" s="5" t="str">
        <f>IF(OR($L5228="",NOT(COUNTIFS($L$2:$L5228,$L5228)=1)),"",SUMIFS($I:$I,$L:$L,$L5228))</f>
        <v/>
      </c>
      <c r="L5228" s="6" t="str">
        <f t="shared" si="733"/>
        <v/>
      </c>
      <c r="M5228" s="6">
        <f t="shared" si="734"/>
        <v>210</v>
      </c>
      <c r="N5228" s="6">
        <f t="shared" si="735"/>
        <v>3</v>
      </c>
      <c r="O5228" s="9" t="str">
        <f>IF(AND($B5228&lt;&gt;"",$C5228&lt;&gt;"",$B5228&lt;=$C5228),INDEX(Szabalyok!$C:$C,$N5228),"")</f>
        <v/>
      </c>
      <c r="P5228">
        <f t="shared" si="737"/>
        <v>0</v>
      </c>
    </row>
    <row r="5229" spans="1:16" x14ac:dyDescent="0.35">
      <c r="A5229">
        <f t="shared" si="736"/>
        <v>0</v>
      </c>
      <c r="B5229" s="4" t="str">
        <f>IF($M5229&gt;300,"",IF(OR(INDEX(Bemenet!$E$2:$E$301,$M5229)="",INDEX(Bemenet!$F$2:$F$301,$M5229)=""),"",MAX(INDEX(Bemenet!$E$2:$E$301,$M5229),INDEX(Szabalyok!$A:$A,$N5229))))</f>
        <v/>
      </c>
      <c r="C5229" s="4" t="str">
        <f>IF($B5229="","",MIN(INDEX(Bemenet!$F$2:$F$301,$M5229),INDEX(Szabalyok!$B:$B,$N5229)))</f>
        <v/>
      </c>
      <c r="D5229" s="5" t="str">
        <f>IF(AND($B5229&lt;&gt;"",$C5229&lt;&gt;"",$B5229&lt;=$C5229),INDEX(Bemenet!$G$2:$G$301,$M5229),"")</f>
        <v/>
      </c>
      <c r="E5229" s="6" t="str">
        <f>IF(AND($B5229&lt;&gt;"",$C5229&lt;&gt;"",$B5229&lt;=$C5229),INDEX(Bemenet!$D$2:$D$301,$M5229),"")</f>
        <v/>
      </c>
      <c r="F5229" s="5" t="str">
        <f t="shared" si="729"/>
        <v/>
      </c>
      <c r="G5229" s="5" t="str">
        <f t="shared" si="730"/>
        <v/>
      </c>
      <c r="H5229" s="9" t="str">
        <f t="shared" si="731"/>
        <v/>
      </c>
      <c r="I5229" s="5" t="str">
        <f t="shared" si="732"/>
        <v/>
      </c>
      <c r="J5229" s="5" t="str">
        <f>IF(OR($L5229="",NOT(COUNTIFS($L$2:$L5229,$L5229)=1)),"",SUMIFS($G:$G,$L:$L,$L5229))</f>
        <v/>
      </c>
      <c r="K5229" s="5" t="str">
        <f>IF(OR($L5229="",NOT(COUNTIFS($L$2:$L5229,$L5229)=1)),"",SUMIFS($I:$I,$L:$L,$L5229))</f>
        <v/>
      </c>
      <c r="L5229" s="6" t="str">
        <f t="shared" si="733"/>
        <v/>
      </c>
      <c r="M5229" s="6">
        <f t="shared" si="734"/>
        <v>210</v>
      </c>
      <c r="N5229" s="6">
        <f t="shared" si="735"/>
        <v>4</v>
      </c>
      <c r="O5229" s="9" t="str">
        <f>IF(AND($B5229&lt;&gt;"",$C5229&lt;&gt;"",$B5229&lt;=$C5229),INDEX(Szabalyok!$C:$C,$N5229),"")</f>
        <v/>
      </c>
      <c r="P5229">
        <f t="shared" si="737"/>
        <v>0</v>
      </c>
    </row>
    <row r="5230" spans="1:16" x14ac:dyDescent="0.35">
      <c r="A5230">
        <f t="shared" si="736"/>
        <v>0</v>
      </c>
      <c r="B5230" s="4" t="str">
        <f>IF($M5230&gt;300,"",IF(OR(INDEX(Bemenet!$E$2:$E$301,$M5230)="",INDEX(Bemenet!$F$2:$F$301,$M5230)=""),"",MAX(INDEX(Bemenet!$E$2:$E$301,$M5230),INDEX(Szabalyok!$A:$A,$N5230))))</f>
        <v/>
      </c>
      <c r="C5230" s="4" t="str">
        <f>IF($B5230="","",MIN(INDEX(Bemenet!$F$2:$F$301,$M5230),INDEX(Szabalyok!$B:$B,$N5230)))</f>
        <v/>
      </c>
      <c r="D5230" s="5" t="str">
        <f>IF(AND($B5230&lt;&gt;"",$C5230&lt;&gt;"",$B5230&lt;=$C5230),INDEX(Bemenet!$G$2:$G$301,$M5230),"")</f>
        <v/>
      </c>
      <c r="E5230" s="6" t="str">
        <f>IF(AND($B5230&lt;&gt;"",$C5230&lt;&gt;"",$B5230&lt;=$C5230),INDEX(Bemenet!$D$2:$D$301,$M5230),"")</f>
        <v/>
      </c>
      <c r="F5230" s="5" t="str">
        <f t="shared" si="729"/>
        <v/>
      </c>
      <c r="G5230" s="5" t="str">
        <f t="shared" si="730"/>
        <v/>
      </c>
      <c r="H5230" s="9" t="str">
        <f t="shared" si="731"/>
        <v/>
      </c>
      <c r="I5230" s="5" t="str">
        <f t="shared" si="732"/>
        <v/>
      </c>
      <c r="J5230" s="5" t="str">
        <f>IF(OR($L5230="",NOT(COUNTIFS($L$2:$L5230,$L5230)=1)),"",SUMIFS($G:$G,$L:$L,$L5230))</f>
        <v/>
      </c>
      <c r="K5230" s="5" t="str">
        <f>IF(OR($L5230="",NOT(COUNTIFS($L$2:$L5230,$L5230)=1)),"",SUMIFS($I:$I,$L:$L,$L5230))</f>
        <v/>
      </c>
      <c r="L5230" s="6" t="str">
        <f t="shared" si="733"/>
        <v/>
      </c>
      <c r="M5230" s="6">
        <f t="shared" si="734"/>
        <v>210</v>
      </c>
      <c r="N5230" s="6">
        <f t="shared" si="735"/>
        <v>5</v>
      </c>
      <c r="O5230" s="9" t="str">
        <f>IF(AND($B5230&lt;&gt;"",$C5230&lt;&gt;"",$B5230&lt;=$C5230),INDEX(Szabalyok!$C:$C,$N5230),"")</f>
        <v/>
      </c>
      <c r="P5230">
        <f t="shared" si="737"/>
        <v>0</v>
      </c>
    </row>
    <row r="5231" spans="1:16" x14ac:dyDescent="0.35">
      <c r="A5231">
        <f t="shared" si="736"/>
        <v>0</v>
      </c>
      <c r="B5231" s="4" t="str">
        <f>IF($M5231&gt;300,"",IF(OR(INDEX(Bemenet!$E$2:$E$301,$M5231)="",INDEX(Bemenet!$F$2:$F$301,$M5231)=""),"",MAX(INDEX(Bemenet!$E$2:$E$301,$M5231),INDEX(Szabalyok!$A:$A,$N5231))))</f>
        <v/>
      </c>
      <c r="C5231" s="4" t="str">
        <f>IF($B5231="","",MIN(INDEX(Bemenet!$F$2:$F$301,$M5231),INDEX(Szabalyok!$B:$B,$N5231)))</f>
        <v/>
      </c>
      <c r="D5231" s="5" t="str">
        <f>IF(AND($B5231&lt;&gt;"",$C5231&lt;&gt;"",$B5231&lt;=$C5231),INDEX(Bemenet!$G$2:$G$301,$M5231),"")</f>
        <v/>
      </c>
      <c r="E5231" s="6" t="str">
        <f>IF(AND($B5231&lt;&gt;"",$C5231&lt;&gt;"",$B5231&lt;=$C5231),INDEX(Bemenet!$D$2:$D$301,$M5231),"")</f>
        <v/>
      </c>
      <c r="F5231" s="5" t="str">
        <f t="shared" si="729"/>
        <v/>
      </c>
      <c r="G5231" s="5" t="str">
        <f t="shared" si="730"/>
        <v/>
      </c>
      <c r="H5231" s="9" t="str">
        <f t="shared" si="731"/>
        <v/>
      </c>
      <c r="I5231" s="5" t="str">
        <f t="shared" si="732"/>
        <v/>
      </c>
      <c r="J5231" s="5" t="str">
        <f>IF(OR($L5231="",NOT(COUNTIFS($L$2:$L5231,$L5231)=1)),"",SUMIFS($G:$G,$L:$L,$L5231))</f>
        <v/>
      </c>
      <c r="K5231" s="5" t="str">
        <f>IF(OR($L5231="",NOT(COUNTIFS($L$2:$L5231,$L5231)=1)),"",SUMIFS($I:$I,$L:$L,$L5231))</f>
        <v/>
      </c>
      <c r="L5231" s="6" t="str">
        <f t="shared" si="733"/>
        <v/>
      </c>
      <c r="M5231" s="6">
        <f t="shared" si="734"/>
        <v>210</v>
      </c>
      <c r="N5231" s="6">
        <f t="shared" si="735"/>
        <v>6</v>
      </c>
      <c r="O5231" s="9" t="str">
        <f>IF(AND($B5231&lt;&gt;"",$C5231&lt;&gt;"",$B5231&lt;=$C5231),INDEX(Szabalyok!$C:$C,$N5231),"")</f>
        <v/>
      </c>
      <c r="P5231">
        <f t="shared" si="737"/>
        <v>0</v>
      </c>
    </row>
    <row r="5232" spans="1:16" x14ac:dyDescent="0.35">
      <c r="A5232">
        <f t="shared" si="736"/>
        <v>0</v>
      </c>
      <c r="B5232" s="4" t="str">
        <f>IF($M5232&gt;300,"",IF(OR(INDEX(Bemenet!$E$2:$E$301,$M5232)="",INDEX(Bemenet!$F$2:$F$301,$M5232)=""),"",MAX(INDEX(Bemenet!$E$2:$E$301,$M5232),INDEX(Szabalyok!$A:$A,$N5232))))</f>
        <v/>
      </c>
      <c r="C5232" s="4" t="str">
        <f>IF($B5232="","",MIN(INDEX(Bemenet!$F$2:$F$301,$M5232),INDEX(Szabalyok!$B:$B,$N5232)))</f>
        <v/>
      </c>
      <c r="D5232" s="5" t="str">
        <f>IF(AND($B5232&lt;&gt;"",$C5232&lt;&gt;"",$B5232&lt;=$C5232),INDEX(Bemenet!$G$2:$G$301,$M5232),"")</f>
        <v/>
      </c>
      <c r="E5232" s="6" t="str">
        <f>IF(AND($B5232&lt;&gt;"",$C5232&lt;&gt;"",$B5232&lt;=$C5232),INDEX(Bemenet!$D$2:$D$301,$M5232),"")</f>
        <v/>
      </c>
      <c r="F5232" s="5" t="str">
        <f t="shared" si="729"/>
        <v/>
      </c>
      <c r="G5232" s="5" t="str">
        <f t="shared" si="730"/>
        <v/>
      </c>
      <c r="H5232" s="9" t="str">
        <f t="shared" si="731"/>
        <v/>
      </c>
      <c r="I5232" s="5" t="str">
        <f t="shared" si="732"/>
        <v/>
      </c>
      <c r="J5232" s="5" t="str">
        <f>IF(OR($L5232="",NOT(COUNTIFS($L$2:$L5232,$L5232)=1)),"",SUMIFS($G:$G,$L:$L,$L5232))</f>
        <v/>
      </c>
      <c r="K5232" s="5" t="str">
        <f>IF(OR($L5232="",NOT(COUNTIFS($L$2:$L5232,$L5232)=1)),"",SUMIFS($I:$I,$L:$L,$L5232))</f>
        <v/>
      </c>
      <c r="L5232" s="6" t="str">
        <f t="shared" si="733"/>
        <v/>
      </c>
      <c r="M5232" s="6">
        <f t="shared" si="734"/>
        <v>210</v>
      </c>
      <c r="N5232" s="6">
        <f t="shared" si="735"/>
        <v>7</v>
      </c>
      <c r="O5232" s="9" t="str">
        <f>IF(AND($B5232&lt;&gt;"",$C5232&lt;&gt;"",$B5232&lt;=$C5232),INDEX(Szabalyok!$C:$C,$N5232),"")</f>
        <v/>
      </c>
      <c r="P5232">
        <f t="shared" si="737"/>
        <v>0</v>
      </c>
    </row>
    <row r="5233" spans="1:16" x14ac:dyDescent="0.35">
      <c r="A5233">
        <f t="shared" si="736"/>
        <v>0</v>
      </c>
      <c r="B5233" s="4" t="str">
        <f>IF($M5233&gt;300,"",IF(OR(INDEX(Bemenet!$E$2:$E$301,$M5233)="",INDEX(Bemenet!$F$2:$F$301,$M5233)=""),"",MAX(INDEX(Bemenet!$E$2:$E$301,$M5233),INDEX(Szabalyok!$A:$A,$N5233))))</f>
        <v/>
      </c>
      <c r="C5233" s="4" t="str">
        <f>IF($B5233="","",MIN(INDEX(Bemenet!$F$2:$F$301,$M5233),INDEX(Szabalyok!$B:$B,$N5233)))</f>
        <v/>
      </c>
      <c r="D5233" s="5" t="str">
        <f>IF(AND($B5233&lt;&gt;"",$C5233&lt;&gt;"",$B5233&lt;=$C5233),INDEX(Bemenet!$G$2:$G$301,$M5233),"")</f>
        <v/>
      </c>
      <c r="E5233" s="6" t="str">
        <f>IF(AND($B5233&lt;&gt;"",$C5233&lt;&gt;"",$B5233&lt;=$C5233),INDEX(Bemenet!$D$2:$D$301,$M5233),"")</f>
        <v/>
      </c>
      <c r="F5233" s="5" t="str">
        <f t="shared" si="729"/>
        <v/>
      </c>
      <c r="G5233" s="5" t="str">
        <f t="shared" si="730"/>
        <v/>
      </c>
      <c r="H5233" s="9" t="str">
        <f t="shared" si="731"/>
        <v/>
      </c>
      <c r="I5233" s="5" t="str">
        <f t="shared" si="732"/>
        <v/>
      </c>
      <c r="J5233" s="5" t="str">
        <f>IF(OR($L5233="",NOT(COUNTIFS($L$2:$L5233,$L5233)=1)),"",SUMIFS($G:$G,$L:$L,$L5233))</f>
        <v/>
      </c>
      <c r="K5233" s="5" t="str">
        <f>IF(OR($L5233="",NOT(COUNTIFS($L$2:$L5233,$L5233)=1)),"",SUMIFS($I:$I,$L:$L,$L5233))</f>
        <v/>
      </c>
      <c r="L5233" s="6" t="str">
        <f t="shared" si="733"/>
        <v/>
      </c>
      <c r="M5233" s="6">
        <f t="shared" si="734"/>
        <v>210</v>
      </c>
      <c r="N5233" s="6">
        <f t="shared" si="735"/>
        <v>8</v>
      </c>
      <c r="O5233" s="9" t="str">
        <f>IF(AND($B5233&lt;&gt;"",$C5233&lt;&gt;"",$B5233&lt;=$C5233),INDEX(Szabalyok!$C:$C,$N5233),"")</f>
        <v/>
      </c>
      <c r="P5233">
        <f t="shared" si="737"/>
        <v>0</v>
      </c>
    </row>
    <row r="5234" spans="1:16" x14ac:dyDescent="0.35">
      <c r="A5234">
        <f t="shared" si="736"/>
        <v>0</v>
      </c>
      <c r="B5234" s="4" t="str">
        <f>IF($M5234&gt;300,"",IF(OR(INDEX(Bemenet!$E$2:$E$301,$M5234)="",INDEX(Bemenet!$F$2:$F$301,$M5234)=""),"",MAX(INDEX(Bemenet!$E$2:$E$301,$M5234),INDEX(Szabalyok!$A:$A,$N5234))))</f>
        <v/>
      </c>
      <c r="C5234" s="4" t="str">
        <f>IF($B5234="","",MIN(INDEX(Bemenet!$F$2:$F$301,$M5234),INDEX(Szabalyok!$B:$B,$N5234)))</f>
        <v/>
      </c>
      <c r="D5234" s="5" t="str">
        <f>IF(AND($B5234&lt;&gt;"",$C5234&lt;&gt;"",$B5234&lt;=$C5234),INDEX(Bemenet!$G$2:$G$301,$M5234),"")</f>
        <v/>
      </c>
      <c r="E5234" s="6" t="str">
        <f>IF(AND($B5234&lt;&gt;"",$C5234&lt;&gt;"",$B5234&lt;=$C5234),INDEX(Bemenet!$D$2:$D$301,$M5234),"")</f>
        <v/>
      </c>
      <c r="F5234" s="5" t="str">
        <f t="shared" si="729"/>
        <v/>
      </c>
      <c r="G5234" s="5" t="str">
        <f t="shared" si="730"/>
        <v/>
      </c>
      <c r="H5234" s="9" t="str">
        <f t="shared" si="731"/>
        <v/>
      </c>
      <c r="I5234" s="5" t="str">
        <f t="shared" si="732"/>
        <v/>
      </c>
      <c r="J5234" s="5" t="str">
        <f>IF(OR($L5234="",NOT(COUNTIFS($L$2:$L5234,$L5234)=1)),"",SUMIFS($G:$G,$L:$L,$L5234))</f>
        <v/>
      </c>
      <c r="K5234" s="5" t="str">
        <f>IF(OR($L5234="",NOT(COUNTIFS($L$2:$L5234,$L5234)=1)),"",SUMIFS($I:$I,$L:$L,$L5234))</f>
        <v/>
      </c>
      <c r="L5234" s="6" t="str">
        <f t="shared" si="733"/>
        <v/>
      </c>
      <c r="M5234" s="6">
        <f t="shared" si="734"/>
        <v>210</v>
      </c>
      <c r="N5234" s="6">
        <f t="shared" si="735"/>
        <v>9</v>
      </c>
      <c r="O5234" s="9" t="str">
        <f>IF(AND($B5234&lt;&gt;"",$C5234&lt;&gt;"",$B5234&lt;=$C5234),INDEX(Szabalyok!$C:$C,$N5234),"")</f>
        <v/>
      </c>
      <c r="P5234">
        <f t="shared" si="737"/>
        <v>0</v>
      </c>
    </row>
    <row r="5235" spans="1:16" x14ac:dyDescent="0.35">
      <c r="A5235">
        <f t="shared" si="736"/>
        <v>0</v>
      </c>
      <c r="B5235" s="4" t="str">
        <f>IF($M5235&gt;300,"",IF(OR(INDEX(Bemenet!$E$2:$E$301,$M5235)="",INDEX(Bemenet!$F$2:$F$301,$M5235)=""),"",MAX(INDEX(Bemenet!$E$2:$E$301,$M5235),INDEX(Szabalyok!$A:$A,$N5235))))</f>
        <v/>
      </c>
      <c r="C5235" s="4" t="str">
        <f>IF($B5235="","",MIN(INDEX(Bemenet!$F$2:$F$301,$M5235),INDEX(Szabalyok!$B:$B,$N5235)))</f>
        <v/>
      </c>
      <c r="D5235" s="5" t="str">
        <f>IF(AND($B5235&lt;&gt;"",$C5235&lt;&gt;"",$B5235&lt;=$C5235),INDEX(Bemenet!$G$2:$G$301,$M5235),"")</f>
        <v/>
      </c>
      <c r="E5235" s="6" t="str">
        <f>IF(AND($B5235&lt;&gt;"",$C5235&lt;&gt;"",$B5235&lt;=$C5235),INDEX(Bemenet!$D$2:$D$301,$M5235),"")</f>
        <v/>
      </c>
      <c r="F5235" s="5" t="str">
        <f t="shared" si="729"/>
        <v/>
      </c>
      <c r="G5235" s="5" t="str">
        <f t="shared" si="730"/>
        <v/>
      </c>
      <c r="H5235" s="9" t="str">
        <f t="shared" si="731"/>
        <v/>
      </c>
      <c r="I5235" s="5" t="str">
        <f t="shared" si="732"/>
        <v/>
      </c>
      <c r="J5235" s="5" t="str">
        <f>IF(OR($L5235="",NOT(COUNTIFS($L$2:$L5235,$L5235)=1)),"",SUMIFS($G:$G,$L:$L,$L5235))</f>
        <v/>
      </c>
      <c r="K5235" s="5" t="str">
        <f>IF(OR($L5235="",NOT(COUNTIFS($L$2:$L5235,$L5235)=1)),"",SUMIFS($I:$I,$L:$L,$L5235))</f>
        <v/>
      </c>
      <c r="L5235" s="6" t="str">
        <f t="shared" si="733"/>
        <v/>
      </c>
      <c r="M5235" s="6">
        <f t="shared" si="734"/>
        <v>210</v>
      </c>
      <c r="N5235" s="6">
        <f t="shared" si="735"/>
        <v>10</v>
      </c>
      <c r="O5235" s="9" t="str">
        <f>IF(AND($B5235&lt;&gt;"",$C5235&lt;&gt;"",$B5235&lt;=$C5235),INDEX(Szabalyok!$C:$C,$N5235),"")</f>
        <v/>
      </c>
      <c r="P5235">
        <f t="shared" si="737"/>
        <v>0</v>
      </c>
    </row>
    <row r="5236" spans="1:16" x14ac:dyDescent="0.35">
      <c r="A5236">
        <f t="shared" si="736"/>
        <v>0</v>
      </c>
      <c r="B5236" s="4" t="str">
        <f>IF($M5236&gt;300,"",IF(OR(INDEX(Bemenet!$E$2:$E$301,$M5236)="",INDEX(Bemenet!$F$2:$F$301,$M5236)=""),"",MAX(INDEX(Bemenet!$E$2:$E$301,$M5236),INDEX(Szabalyok!$A:$A,$N5236))))</f>
        <v/>
      </c>
      <c r="C5236" s="4" t="str">
        <f>IF($B5236="","",MIN(INDEX(Bemenet!$F$2:$F$301,$M5236),INDEX(Szabalyok!$B:$B,$N5236)))</f>
        <v/>
      </c>
      <c r="D5236" s="5" t="str">
        <f>IF(AND($B5236&lt;&gt;"",$C5236&lt;&gt;"",$B5236&lt;=$C5236),INDEX(Bemenet!$G$2:$G$301,$M5236),"")</f>
        <v/>
      </c>
      <c r="E5236" s="6" t="str">
        <f>IF(AND($B5236&lt;&gt;"",$C5236&lt;&gt;"",$B5236&lt;=$C5236),INDEX(Bemenet!$D$2:$D$301,$M5236),"")</f>
        <v/>
      </c>
      <c r="F5236" s="5" t="str">
        <f t="shared" si="729"/>
        <v/>
      </c>
      <c r="G5236" s="5" t="str">
        <f t="shared" si="730"/>
        <v/>
      </c>
      <c r="H5236" s="9" t="str">
        <f t="shared" si="731"/>
        <v/>
      </c>
      <c r="I5236" s="5" t="str">
        <f t="shared" si="732"/>
        <v/>
      </c>
      <c r="J5236" s="5" t="str">
        <f>IF(OR($L5236="",NOT(COUNTIFS($L$2:$L5236,$L5236)=1)),"",SUMIFS($G:$G,$L:$L,$L5236))</f>
        <v/>
      </c>
      <c r="K5236" s="5" t="str">
        <f>IF(OR($L5236="",NOT(COUNTIFS($L$2:$L5236,$L5236)=1)),"",SUMIFS($I:$I,$L:$L,$L5236))</f>
        <v/>
      </c>
      <c r="L5236" s="6" t="str">
        <f t="shared" si="733"/>
        <v/>
      </c>
      <c r="M5236" s="6">
        <f t="shared" si="734"/>
        <v>210</v>
      </c>
      <c r="N5236" s="6">
        <f t="shared" si="735"/>
        <v>11</v>
      </c>
      <c r="O5236" s="9" t="str">
        <f>IF(AND($B5236&lt;&gt;"",$C5236&lt;&gt;"",$B5236&lt;=$C5236),INDEX(Szabalyok!$C:$C,$N5236),"")</f>
        <v/>
      </c>
      <c r="P5236">
        <f t="shared" si="737"/>
        <v>0</v>
      </c>
    </row>
    <row r="5237" spans="1:16" x14ac:dyDescent="0.35">
      <c r="A5237">
        <f t="shared" si="736"/>
        <v>0</v>
      </c>
      <c r="B5237" s="4" t="str">
        <f>IF($M5237&gt;300,"",IF(OR(INDEX(Bemenet!$E$2:$E$301,$M5237)="",INDEX(Bemenet!$F$2:$F$301,$M5237)=""),"",MAX(INDEX(Bemenet!$E$2:$E$301,$M5237),INDEX(Szabalyok!$A:$A,$N5237))))</f>
        <v/>
      </c>
      <c r="C5237" s="4" t="str">
        <f>IF($B5237="","",MIN(INDEX(Bemenet!$F$2:$F$301,$M5237),INDEX(Szabalyok!$B:$B,$N5237)))</f>
        <v/>
      </c>
      <c r="D5237" s="5" t="str">
        <f>IF(AND($B5237&lt;&gt;"",$C5237&lt;&gt;"",$B5237&lt;=$C5237),INDEX(Bemenet!$G$2:$G$301,$M5237),"")</f>
        <v/>
      </c>
      <c r="E5237" s="6" t="str">
        <f>IF(AND($B5237&lt;&gt;"",$C5237&lt;&gt;"",$B5237&lt;=$C5237),INDEX(Bemenet!$D$2:$D$301,$M5237),"")</f>
        <v/>
      </c>
      <c r="F5237" s="5" t="str">
        <f t="shared" si="729"/>
        <v/>
      </c>
      <c r="G5237" s="5" t="str">
        <f t="shared" si="730"/>
        <v/>
      </c>
      <c r="H5237" s="9" t="str">
        <f t="shared" si="731"/>
        <v/>
      </c>
      <c r="I5237" s="5" t="str">
        <f t="shared" si="732"/>
        <v/>
      </c>
      <c r="J5237" s="5" t="str">
        <f>IF(OR($L5237="",NOT(COUNTIFS($L$2:$L5237,$L5237)=1)),"",SUMIFS($G:$G,$L:$L,$L5237))</f>
        <v/>
      </c>
      <c r="K5237" s="5" t="str">
        <f>IF(OR($L5237="",NOT(COUNTIFS($L$2:$L5237,$L5237)=1)),"",SUMIFS($I:$I,$L:$L,$L5237))</f>
        <v/>
      </c>
      <c r="L5237" s="6" t="str">
        <f t="shared" si="733"/>
        <v/>
      </c>
      <c r="M5237" s="6">
        <f t="shared" si="734"/>
        <v>210</v>
      </c>
      <c r="N5237" s="6">
        <f t="shared" si="735"/>
        <v>12</v>
      </c>
      <c r="O5237" s="9" t="str">
        <f>IF(AND($B5237&lt;&gt;"",$C5237&lt;&gt;"",$B5237&lt;=$C5237),INDEX(Szabalyok!$C:$C,$N5237),"")</f>
        <v/>
      </c>
      <c r="P5237">
        <f t="shared" si="737"/>
        <v>0</v>
      </c>
    </row>
    <row r="5238" spans="1:16" x14ac:dyDescent="0.35">
      <c r="A5238">
        <f t="shared" si="736"/>
        <v>0</v>
      </c>
      <c r="B5238" s="4" t="str">
        <f>IF($M5238&gt;300,"",IF(OR(INDEX(Bemenet!$E$2:$E$301,$M5238)="",INDEX(Bemenet!$F$2:$F$301,$M5238)=""),"",MAX(INDEX(Bemenet!$E$2:$E$301,$M5238),INDEX(Szabalyok!$A:$A,$N5238))))</f>
        <v/>
      </c>
      <c r="C5238" s="4" t="str">
        <f>IF($B5238="","",MIN(INDEX(Bemenet!$F$2:$F$301,$M5238),INDEX(Szabalyok!$B:$B,$N5238)))</f>
        <v/>
      </c>
      <c r="D5238" s="5" t="str">
        <f>IF(AND($B5238&lt;&gt;"",$C5238&lt;&gt;"",$B5238&lt;=$C5238),INDEX(Bemenet!$G$2:$G$301,$M5238),"")</f>
        <v/>
      </c>
      <c r="E5238" s="6" t="str">
        <f>IF(AND($B5238&lt;&gt;"",$C5238&lt;&gt;"",$B5238&lt;=$C5238),INDEX(Bemenet!$D$2:$D$301,$M5238),"")</f>
        <v/>
      </c>
      <c r="F5238" s="5" t="str">
        <f t="shared" si="729"/>
        <v/>
      </c>
      <c r="G5238" s="5" t="str">
        <f t="shared" si="730"/>
        <v/>
      </c>
      <c r="H5238" s="9" t="str">
        <f t="shared" si="731"/>
        <v/>
      </c>
      <c r="I5238" s="5" t="str">
        <f t="shared" si="732"/>
        <v/>
      </c>
      <c r="J5238" s="5" t="str">
        <f>IF(OR($L5238="",NOT(COUNTIFS($L$2:$L5238,$L5238)=1)),"",SUMIFS($G:$G,$L:$L,$L5238))</f>
        <v/>
      </c>
      <c r="K5238" s="5" t="str">
        <f>IF(OR($L5238="",NOT(COUNTIFS($L$2:$L5238,$L5238)=1)),"",SUMIFS($I:$I,$L:$L,$L5238))</f>
        <v/>
      </c>
      <c r="L5238" s="6" t="str">
        <f t="shared" si="733"/>
        <v/>
      </c>
      <c r="M5238" s="6">
        <f t="shared" si="734"/>
        <v>210</v>
      </c>
      <c r="N5238" s="6">
        <f t="shared" si="735"/>
        <v>13</v>
      </c>
      <c r="O5238" s="9" t="str">
        <f>IF(AND($B5238&lt;&gt;"",$C5238&lt;&gt;"",$B5238&lt;=$C5238),INDEX(Szabalyok!$C:$C,$N5238),"")</f>
        <v/>
      </c>
      <c r="P5238">
        <f t="shared" si="737"/>
        <v>0</v>
      </c>
    </row>
    <row r="5239" spans="1:16" x14ac:dyDescent="0.35">
      <c r="A5239">
        <f t="shared" si="736"/>
        <v>0</v>
      </c>
      <c r="B5239" s="4" t="str">
        <f>IF($M5239&gt;300,"",IF(OR(INDEX(Bemenet!$E$2:$E$301,$M5239)="",INDEX(Bemenet!$F$2:$F$301,$M5239)=""),"",MAX(INDEX(Bemenet!$E$2:$E$301,$M5239),INDEX(Szabalyok!$A:$A,$N5239))))</f>
        <v/>
      </c>
      <c r="C5239" s="4" t="str">
        <f>IF($B5239="","",MIN(INDEX(Bemenet!$F$2:$F$301,$M5239),INDEX(Szabalyok!$B:$B,$N5239)))</f>
        <v/>
      </c>
      <c r="D5239" s="5" t="str">
        <f>IF(AND($B5239&lt;&gt;"",$C5239&lt;&gt;"",$B5239&lt;=$C5239),INDEX(Bemenet!$G$2:$G$301,$M5239),"")</f>
        <v/>
      </c>
      <c r="E5239" s="6" t="str">
        <f>IF(AND($B5239&lt;&gt;"",$C5239&lt;&gt;"",$B5239&lt;=$C5239),INDEX(Bemenet!$D$2:$D$301,$M5239),"")</f>
        <v/>
      </c>
      <c r="F5239" s="5" t="str">
        <f t="shared" si="729"/>
        <v/>
      </c>
      <c r="G5239" s="5" t="str">
        <f t="shared" si="730"/>
        <v/>
      </c>
      <c r="H5239" s="9" t="str">
        <f t="shared" si="731"/>
        <v/>
      </c>
      <c r="I5239" s="5" t="str">
        <f t="shared" si="732"/>
        <v/>
      </c>
      <c r="J5239" s="5" t="str">
        <f>IF(OR($L5239="",NOT(COUNTIFS($L$2:$L5239,$L5239)=1)),"",SUMIFS($G:$G,$L:$L,$L5239))</f>
        <v/>
      </c>
      <c r="K5239" s="5" t="str">
        <f>IF(OR($L5239="",NOT(COUNTIFS($L$2:$L5239,$L5239)=1)),"",SUMIFS($I:$I,$L:$L,$L5239))</f>
        <v/>
      </c>
      <c r="L5239" s="6" t="str">
        <f t="shared" si="733"/>
        <v/>
      </c>
      <c r="M5239" s="6">
        <f t="shared" si="734"/>
        <v>210</v>
      </c>
      <c r="N5239" s="6">
        <f t="shared" si="735"/>
        <v>14</v>
      </c>
      <c r="O5239" s="9" t="str">
        <f>IF(AND($B5239&lt;&gt;"",$C5239&lt;&gt;"",$B5239&lt;=$C5239),INDEX(Szabalyok!$C:$C,$N5239),"")</f>
        <v/>
      </c>
      <c r="P5239">
        <f t="shared" si="737"/>
        <v>0</v>
      </c>
    </row>
    <row r="5240" spans="1:16" x14ac:dyDescent="0.35">
      <c r="A5240">
        <f t="shared" si="736"/>
        <v>0</v>
      </c>
      <c r="B5240" s="4" t="str">
        <f>IF($M5240&gt;300,"",IF(OR(INDEX(Bemenet!$E$2:$E$301,$M5240)="",INDEX(Bemenet!$F$2:$F$301,$M5240)=""),"",MAX(INDEX(Bemenet!$E$2:$E$301,$M5240),INDEX(Szabalyok!$A:$A,$N5240))))</f>
        <v/>
      </c>
      <c r="C5240" s="4" t="str">
        <f>IF($B5240="","",MIN(INDEX(Bemenet!$F$2:$F$301,$M5240),INDEX(Szabalyok!$B:$B,$N5240)))</f>
        <v/>
      </c>
      <c r="D5240" s="5" t="str">
        <f>IF(AND($B5240&lt;&gt;"",$C5240&lt;&gt;"",$B5240&lt;=$C5240),INDEX(Bemenet!$G$2:$G$301,$M5240),"")</f>
        <v/>
      </c>
      <c r="E5240" s="6" t="str">
        <f>IF(AND($B5240&lt;&gt;"",$C5240&lt;&gt;"",$B5240&lt;=$C5240),INDEX(Bemenet!$D$2:$D$301,$M5240),"")</f>
        <v/>
      </c>
      <c r="F5240" s="5" t="str">
        <f t="shared" si="729"/>
        <v/>
      </c>
      <c r="G5240" s="5" t="str">
        <f t="shared" si="730"/>
        <v/>
      </c>
      <c r="H5240" s="9" t="str">
        <f t="shared" si="731"/>
        <v/>
      </c>
      <c r="I5240" s="5" t="str">
        <f t="shared" si="732"/>
        <v/>
      </c>
      <c r="J5240" s="5" t="str">
        <f>IF(OR($L5240="",NOT(COUNTIFS($L$2:$L5240,$L5240)=1)),"",SUMIFS($G:$G,$L:$L,$L5240))</f>
        <v/>
      </c>
      <c r="K5240" s="5" t="str">
        <f>IF(OR($L5240="",NOT(COUNTIFS($L$2:$L5240,$L5240)=1)),"",SUMIFS($I:$I,$L:$L,$L5240))</f>
        <v/>
      </c>
      <c r="L5240" s="6" t="str">
        <f t="shared" si="733"/>
        <v/>
      </c>
      <c r="M5240" s="6">
        <f t="shared" si="734"/>
        <v>210</v>
      </c>
      <c r="N5240" s="6">
        <f t="shared" si="735"/>
        <v>15</v>
      </c>
      <c r="O5240" s="9" t="str">
        <f>IF(AND($B5240&lt;&gt;"",$C5240&lt;&gt;"",$B5240&lt;=$C5240),INDEX(Szabalyok!$C:$C,$N5240),"")</f>
        <v/>
      </c>
      <c r="P5240">
        <f t="shared" si="737"/>
        <v>0</v>
      </c>
    </row>
    <row r="5241" spans="1:16" x14ac:dyDescent="0.35">
      <c r="A5241">
        <f t="shared" si="736"/>
        <v>0</v>
      </c>
      <c r="B5241" s="4" t="str">
        <f>IF($M5241&gt;300,"",IF(OR(INDEX(Bemenet!$E$2:$E$301,$M5241)="",INDEX(Bemenet!$F$2:$F$301,$M5241)=""),"",MAX(INDEX(Bemenet!$E$2:$E$301,$M5241),INDEX(Szabalyok!$A:$A,$N5241))))</f>
        <v/>
      </c>
      <c r="C5241" s="4" t="str">
        <f>IF($B5241="","",MIN(INDEX(Bemenet!$F$2:$F$301,$M5241),INDEX(Szabalyok!$B:$B,$N5241)))</f>
        <v/>
      </c>
      <c r="D5241" s="5" t="str">
        <f>IF(AND($B5241&lt;&gt;"",$C5241&lt;&gt;"",$B5241&lt;=$C5241),INDEX(Bemenet!$G$2:$G$301,$M5241),"")</f>
        <v/>
      </c>
      <c r="E5241" s="6" t="str">
        <f>IF(AND($B5241&lt;&gt;"",$C5241&lt;&gt;"",$B5241&lt;=$C5241),INDEX(Bemenet!$D$2:$D$301,$M5241),"")</f>
        <v/>
      </c>
      <c r="F5241" s="5" t="str">
        <f t="shared" si="729"/>
        <v/>
      </c>
      <c r="G5241" s="5" t="str">
        <f t="shared" si="730"/>
        <v/>
      </c>
      <c r="H5241" s="9" t="str">
        <f t="shared" si="731"/>
        <v/>
      </c>
      <c r="I5241" s="5" t="str">
        <f t="shared" si="732"/>
        <v/>
      </c>
      <c r="J5241" s="5" t="str">
        <f>IF(OR($L5241="",NOT(COUNTIFS($L$2:$L5241,$L5241)=1)),"",SUMIFS($G:$G,$L:$L,$L5241))</f>
        <v/>
      </c>
      <c r="K5241" s="5" t="str">
        <f>IF(OR($L5241="",NOT(COUNTIFS($L$2:$L5241,$L5241)=1)),"",SUMIFS($I:$I,$L:$L,$L5241))</f>
        <v/>
      </c>
      <c r="L5241" s="6" t="str">
        <f t="shared" si="733"/>
        <v/>
      </c>
      <c r="M5241" s="6">
        <f t="shared" si="734"/>
        <v>210</v>
      </c>
      <c r="N5241" s="6">
        <f t="shared" si="735"/>
        <v>16</v>
      </c>
      <c r="O5241" s="9" t="str">
        <f>IF(AND($B5241&lt;&gt;"",$C5241&lt;&gt;"",$B5241&lt;=$C5241),INDEX(Szabalyok!$C:$C,$N5241),"")</f>
        <v/>
      </c>
      <c r="P5241">
        <f t="shared" si="737"/>
        <v>0</v>
      </c>
    </row>
    <row r="5242" spans="1:16" x14ac:dyDescent="0.35">
      <c r="A5242">
        <f t="shared" si="736"/>
        <v>0</v>
      </c>
      <c r="B5242" s="4" t="str">
        <f>IF($M5242&gt;300,"",IF(OR(INDEX(Bemenet!$E$2:$E$301,$M5242)="",INDEX(Bemenet!$F$2:$F$301,$M5242)=""),"",MAX(INDEX(Bemenet!$E$2:$E$301,$M5242),INDEX(Szabalyok!$A:$A,$N5242))))</f>
        <v/>
      </c>
      <c r="C5242" s="4" t="str">
        <f>IF($B5242="","",MIN(INDEX(Bemenet!$F$2:$F$301,$M5242),INDEX(Szabalyok!$B:$B,$N5242)))</f>
        <v/>
      </c>
      <c r="D5242" s="5" t="str">
        <f>IF(AND($B5242&lt;&gt;"",$C5242&lt;&gt;"",$B5242&lt;=$C5242),INDEX(Bemenet!$G$2:$G$301,$M5242),"")</f>
        <v/>
      </c>
      <c r="E5242" s="6" t="str">
        <f>IF(AND($B5242&lt;&gt;"",$C5242&lt;&gt;"",$B5242&lt;=$C5242),INDEX(Bemenet!$D$2:$D$301,$M5242),"")</f>
        <v/>
      </c>
      <c r="F5242" s="5" t="str">
        <f t="shared" si="729"/>
        <v/>
      </c>
      <c r="G5242" s="5" t="str">
        <f t="shared" si="730"/>
        <v/>
      </c>
      <c r="H5242" s="9" t="str">
        <f t="shared" si="731"/>
        <v/>
      </c>
      <c r="I5242" s="5" t="str">
        <f t="shared" si="732"/>
        <v/>
      </c>
      <c r="J5242" s="5" t="str">
        <f>IF(OR($L5242="",NOT(COUNTIFS($L$2:$L5242,$L5242)=1)),"",SUMIFS($G:$G,$L:$L,$L5242))</f>
        <v/>
      </c>
      <c r="K5242" s="5" t="str">
        <f>IF(OR($L5242="",NOT(COUNTIFS($L$2:$L5242,$L5242)=1)),"",SUMIFS($I:$I,$L:$L,$L5242))</f>
        <v/>
      </c>
      <c r="L5242" s="6" t="str">
        <f t="shared" si="733"/>
        <v/>
      </c>
      <c r="M5242" s="6">
        <f t="shared" si="734"/>
        <v>210</v>
      </c>
      <c r="N5242" s="6">
        <f t="shared" si="735"/>
        <v>17</v>
      </c>
      <c r="O5242" s="9" t="str">
        <f>IF(AND($B5242&lt;&gt;"",$C5242&lt;&gt;"",$B5242&lt;=$C5242),INDEX(Szabalyok!$C:$C,$N5242),"")</f>
        <v/>
      </c>
      <c r="P5242">
        <f t="shared" si="737"/>
        <v>0</v>
      </c>
    </row>
    <row r="5243" spans="1:16" x14ac:dyDescent="0.35">
      <c r="A5243">
        <f t="shared" si="736"/>
        <v>0</v>
      </c>
      <c r="B5243" s="4" t="str">
        <f>IF($M5243&gt;300,"",IF(OR(INDEX(Bemenet!$E$2:$E$301,$M5243)="",INDEX(Bemenet!$F$2:$F$301,$M5243)=""),"",MAX(INDEX(Bemenet!$E$2:$E$301,$M5243),INDEX(Szabalyok!$A:$A,$N5243))))</f>
        <v/>
      </c>
      <c r="C5243" s="4" t="str">
        <f>IF($B5243="","",MIN(INDEX(Bemenet!$F$2:$F$301,$M5243),INDEX(Szabalyok!$B:$B,$N5243)))</f>
        <v/>
      </c>
      <c r="D5243" s="5" t="str">
        <f>IF(AND($B5243&lt;&gt;"",$C5243&lt;&gt;"",$B5243&lt;=$C5243),INDEX(Bemenet!$G$2:$G$301,$M5243),"")</f>
        <v/>
      </c>
      <c r="E5243" s="6" t="str">
        <f>IF(AND($B5243&lt;&gt;"",$C5243&lt;&gt;"",$B5243&lt;=$C5243),INDEX(Bemenet!$D$2:$D$301,$M5243),"")</f>
        <v/>
      </c>
      <c r="F5243" s="5" t="str">
        <f t="shared" si="729"/>
        <v/>
      </c>
      <c r="G5243" s="5" t="str">
        <f t="shared" si="730"/>
        <v/>
      </c>
      <c r="H5243" s="9" t="str">
        <f t="shared" si="731"/>
        <v/>
      </c>
      <c r="I5243" s="5" t="str">
        <f t="shared" si="732"/>
        <v/>
      </c>
      <c r="J5243" s="5" t="str">
        <f>IF(OR($L5243="",NOT(COUNTIFS($L$2:$L5243,$L5243)=1)),"",SUMIFS($G:$G,$L:$L,$L5243))</f>
        <v/>
      </c>
      <c r="K5243" s="5" t="str">
        <f>IF(OR($L5243="",NOT(COUNTIFS($L$2:$L5243,$L5243)=1)),"",SUMIFS($I:$I,$L:$L,$L5243))</f>
        <v/>
      </c>
      <c r="L5243" s="6" t="str">
        <f t="shared" si="733"/>
        <v/>
      </c>
      <c r="M5243" s="6">
        <f t="shared" si="734"/>
        <v>210</v>
      </c>
      <c r="N5243" s="6">
        <f t="shared" si="735"/>
        <v>18</v>
      </c>
      <c r="O5243" s="9" t="str">
        <f>IF(AND($B5243&lt;&gt;"",$C5243&lt;&gt;"",$B5243&lt;=$C5243),INDEX(Szabalyok!$C:$C,$N5243),"")</f>
        <v/>
      </c>
      <c r="P5243">
        <f t="shared" si="737"/>
        <v>0</v>
      </c>
    </row>
    <row r="5244" spans="1:16" x14ac:dyDescent="0.35">
      <c r="A5244">
        <f t="shared" si="736"/>
        <v>0</v>
      </c>
      <c r="B5244" s="4" t="str">
        <f>IF($M5244&gt;300,"",IF(OR(INDEX(Bemenet!$E$2:$E$301,$M5244)="",INDEX(Bemenet!$F$2:$F$301,$M5244)=""),"",MAX(INDEX(Bemenet!$E$2:$E$301,$M5244),INDEX(Szabalyok!$A:$A,$N5244))))</f>
        <v/>
      </c>
      <c r="C5244" s="4" t="str">
        <f>IF($B5244="","",MIN(INDEX(Bemenet!$F$2:$F$301,$M5244),INDEX(Szabalyok!$B:$B,$N5244)))</f>
        <v/>
      </c>
      <c r="D5244" s="5" t="str">
        <f>IF(AND($B5244&lt;&gt;"",$C5244&lt;&gt;"",$B5244&lt;=$C5244),INDEX(Bemenet!$G$2:$G$301,$M5244),"")</f>
        <v/>
      </c>
      <c r="E5244" s="6" t="str">
        <f>IF(AND($B5244&lt;&gt;"",$C5244&lt;&gt;"",$B5244&lt;=$C5244),INDEX(Bemenet!$D$2:$D$301,$M5244),"")</f>
        <v/>
      </c>
      <c r="F5244" s="5" t="str">
        <f t="shared" si="729"/>
        <v/>
      </c>
      <c r="G5244" s="5" t="str">
        <f t="shared" si="730"/>
        <v/>
      </c>
      <c r="H5244" s="9" t="str">
        <f t="shared" si="731"/>
        <v/>
      </c>
      <c r="I5244" s="5" t="str">
        <f t="shared" si="732"/>
        <v/>
      </c>
      <c r="J5244" s="5" t="str">
        <f>IF(OR($L5244="",NOT(COUNTIFS($L$2:$L5244,$L5244)=1)),"",SUMIFS($G:$G,$L:$L,$L5244))</f>
        <v/>
      </c>
      <c r="K5244" s="5" t="str">
        <f>IF(OR($L5244="",NOT(COUNTIFS($L$2:$L5244,$L5244)=1)),"",SUMIFS($I:$I,$L:$L,$L5244))</f>
        <v/>
      </c>
      <c r="L5244" s="6" t="str">
        <f t="shared" si="733"/>
        <v/>
      </c>
      <c r="M5244" s="6">
        <f t="shared" si="734"/>
        <v>210</v>
      </c>
      <c r="N5244" s="6">
        <f t="shared" si="735"/>
        <v>19</v>
      </c>
      <c r="O5244" s="9" t="str">
        <f>IF(AND($B5244&lt;&gt;"",$C5244&lt;&gt;"",$B5244&lt;=$C5244),INDEX(Szabalyok!$C:$C,$N5244),"")</f>
        <v/>
      </c>
      <c r="P5244">
        <f t="shared" si="737"/>
        <v>0</v>
      </c>
    </row>
    <row r="5245" spans="1:16" x14ac:dyDescent="0.35">
      <c r="A5245">
        <f t="shared" si="736"/>
        <v>0</v>
      </c>
      <c r="B5245" s="4" t="str">
        <f>IF($M5245&gt;300,"",IF(OR(INDEX(Bemenet!$E$2:$E$301,$M5245)="",INDEX(Bemenet!$F$2:$F$301,$M5245)=""),"",MAX(INDEX(Bemenet!$E$2:$E$301,$M5245),INDEX(Szabalyok!$A:$A,$N5245))))</f>
        <v/>
      </c>
      <c r="C5245" s="4" t="str">
        <f>IF($B5245="","",MIN(INDEX(Bemenet!$F$2:$F$301,$M5245),INDEX(Szabalyok!$B:$B,$N5245)))</f>
        <v/>
      </c>
      <c r="D5245" s="5" t="str">
        <f>IF(AND($B5245&lt;&gt;"",$C5245&lt;&gt;"",$B5245&lt;=$C5245),INDEX(Bemenet!$G$2:$G$301,$M5245),"")</f>
        <v/>
      </c>
      <c r="E5245" s="6" t="str">
        <f>IF(AND($B5245&lt;&gt;"",$C5245&lt;&gt;"",$B5245&lt;=$C5245),INDEX(Bemenet!$D$2:$D$301,$M5245),"")</f>
        <v/>
      </c>
      <c r="F5245" s="5" t="str">
        <f t="shared" si="729"/>
        <v/>
      </c>
      <c r="G5245" s="5" t="str">
        <f t="shared" si="730"/>
        <v/>
      </c>
      <c r="H5245" s="9" t="str">
        <f t="shared" si="731"/>
        <v/>
      </c>
      <c r="I5245" s="5" t="str">
        <f t="shared" si="732"/>
        <v/>
      </c>
      <c r="J5245" s="5" t="str">
        <f>IF(OR($L5245="",NOT(COUNTIFS($L$2:$L5245,$L5245)=1)),"",SUMIFS($G:$G,$L:$L,$L5245))</f>
        <v/>
      </c>
      <c r="K5245" s="5" t="str">
        <f>IF(OR($L5245="",NOT(COUNTIFS($L$2:$L5245,$L5245)=1)),"",SUMIFS($I:$I,$L:$L,$L5245))</f>
        <v/>
      </c>
      <c r="L5245" s="6" t="str">
        <f t="shared" si="733"/>
        <v/>
      </c>
      <c r="M5245" s="6">
        <f t="shared" si="734"/>
        <v>210</v>
      </c>
      <c r="N5245" s="6">
        <f t="shared" si="735"/>
        <v>20</v>
      </c>
      <c r="O5245" s="9" t="str">
        <f>IF(AND($B5245&lt;&gt;"",$C5245&lt;&gt;"",$B5245&lt;=$C5245),INDEX(Szabalyok!$C:$C,$N5245),"")</f>
        <v/>
      </c>
      <c r="P5245">
        <f t="shared" si="737"/>
        <v>0</v>
      </c>
    </row>
    <row r="5246" spans="1:16" x14ac:dyDescent="0.35">
      <c r="A5246">
        <f t="shared" si="736"/>
        <v>0</v>
      </c>
      <c r="B5246" s="4" t="str">
        <f>IF($M5246&gt;300,"",IF(OR(INDEX(Bemenet!$E$2:$E$301,$M5246)="",INDEX(Bemenet!$F$2:$F$301,$M5246)=""),"",MAX(INDEX(Bemenet!$E$2:$E$301,$M5246),INDEX(Szabalyok!$A:$A,$N5246))))</f>
        <v/>
      </c>
      <c r="C5246" s="4" t="str">
        <f>IF($B5246="","",MIN(INDEX(Bemenet!$F$2:$F$301,$M5246),INDEX(Szabalyok!$B:$B,$N5246)))</f>
        <v/>
      </c>
      <c r="D5246" s="5" t="str">
        <f>IF(AND($B5246&lt;&gt;"",$C5246&lt;&gt;"",$B5246&lt;=$C5246),INDEX(Bemenet!$G$2:$G$301,$M5246),"")</f>
        <v/>
      </c>
      <c r="E5246" s="6" t="str">
        <f>IF(AND($B5246&lt;&gt;"",$C5246&lt;&gt;"",$B5246&lt;=$C5246),INDEX(Bemenet!$D$2:$D$301,$M5246),"")</f>
        <v/>
      </c>
      <c r="F5246" s="5" t="str">
        <f t="shared" si="729"/>
        <v/>
      </c>
      <c r="G5246" s="5" t="str">
        <f t="shared" si="730"/>
        <v/>
      </c>
      <c r="H5246" s="9" t="str">
        <f t="shared" si="731"/>
        <v/>
      </c>
      <c r="I5246" s="5" t="str">
        <f t="shared" si="732"/>
        <v/>
      </c>
      <c r="J5246" s="5" t="str">
        <f>IF(OR($L5246="",NOT(COUNTIFS($L$2:$L5246,$L5246)=1)),"",SUMIFS($G:$G,$L:$L,$L5246))</f>
        <v/>
      </c>
      <c r="K5246" s="5" t="str">
        <f>IF(OR($L5246="",NOT(COUNTIFS($L$2:$L5246,$L5246)=1)),"",SUMIFS($I:$I,$L:$L,$L5246))</f>
        <v/>
      </c>
      <c r="L5246" s="6" t="str">
        <f t="shared" si="733"/>
        <v/>
      </c>
      <c r="M5246" s="6">
        <f t="shared" si="734"/>
        <v>210</v>
      </c>
      <c r="N5246" s="6">
        <f t="shared" si="735"/>
        <v>21</v>
      </c>
      <c r="O5246" s="9" t="str">
        <f>IF(AND($B5246&lt;&gt;"",$C5246&lt;&gt;"",$B5246&lt;=$C5246),INDEX(Szabalyok!$C:$C,$N5246),"")</f>
        <v/>
      </c>
      <c r="P5246">
        <f t="shared" si="737"/>
        <v>0</v>
      </c>
    </row>
    <row r="5247" spans="1:16" x14ac:dyDescent="0.35">
      <c r="A5247">
        <f t="shared" si="736"/>
        <v>0</v>
      </c>
      <c r="B5247" s="4" t="str">
        <f>IF($M5247&gt;300,"",IF(OR(INDEX(Bemenet!$E$2:$E$301,$M5247)="",INDEX(Bemenet!$F$2:$F$301,$M5247)=""),"",MAX(INDEX(Bemenet!$E$2:$E$301,$M5247),INDEX(Szabalyok!$A:$A,$N5247))))</f>
        <v/>
      </c>
      <c r="C5247" s="4" t="str">
        <f>IF($B5247="","",MIN(INDEX(Bemenet!$F$2:$F$301,$M5247),INDEX(Szabalyok!$B:$B,$N5247)))</f>
        <v/>
      </c>
      <c r="D5247" s="5" t="str">
        <f>IF(AND($B5247&lt;&gt;"",$C5247&lt;&gt;"",$B5247&lt;=$C5247),INDEX(Bemenet!$G$2:$G$301,$M5247),"")</f>
        <v/>
      </c>
      <c r="E5247" s="6" t="str">
        <f>IF(AND($B5247&lt;&gt;"",$C5247&lt;&gt;"",$B5247&lt;=$C5247),INDEX(Bemenet!$D$2:$D$301,$M5247),"")</f>
        <v/>
      </c>
      <c r="F5247" s="5" t="str">
        <f t="shared" si="729"/>
        <v/>
      </c>
      <c r="G5247" s="5" t="str">
        <f t="shared" si="730"/>
        <v/>
      </c>
      <c r="H5247" s="9" t="str">
        <f t="shared" si="731"/>
        <v/>
      </c>
      <c r="I5247" s="5" t="str">
        <f t="shared" si="732"/>
        <v/>
      </c>
      <c r="J5247" s="5" t="str">
        <f>IF(OR($L5247="",NOT(COUNTIFS($L$2:$L5247,$L5247)=1)),"",SUMIFS($G:$G,$L:$L,$L5247))</f>
        <v/>
      </c>
      <c r="K5247" s="5" t="str">
        <f>IF(OR($L5247="",NOT(COUNTIFS($L$2:$L5247,$L5247)=1)),"",SUMIFS($I:$I,$L:$L,$L5247))</f>
        <v/>
      </c>
      <c r="L5247" s="6" t="str">
        <f t="shared" si="733"/>
        <v/>
      </c>
      <c r="M5247" s="6">
        <f t="shared" si="734"/>
        <v>210</v>
      </c>
      <c r="N5247" s="6">
        <f t="shared" si="735"/>
        <v>22</v>
      </c>
      <c r="O5247" s="9" t="str">
        <f>IF(AND($B5247&lt;&gt;"",$C5247&lt;&gt;"",$B5247&lt;=$C5247),INDEX(Szabalyok!$C:$C,$N5247),"")</f>
        <v/>
      </c>
      <c r="P5247">
        <f t="shared" si="737"/>
        <v>0</v>
      </c>
    </row>
    <row r="5248" spans="1:16" x14ac:dyDescent="0.35">
      <c r="A5248">
        <f t="shared" si="736"/>
        <v>0</v>
      </c>
      <c r="B5248" s="4" t="str">
        <f>IF($M5248&gt;300,"",IF(OR(INDEX(Bemenet!$E$2:$E$301,$M5248)="",INDEX(Bemenet!$F$2:$F$301,$M5248)=""),"",MAX(INDEX(Bemenet!$E$2:$E$301,$M5248),INDEX(Szabalyok!$A:$A,$N5248))))</f>
        <v/>
      </c>
      <c r="C5248" s="4" t="str">
        <f>IF($B5248="","",MIN(INDEX(Bemenet!$F$2:$F$301,$M5248),INDEX(Szabalyok!$B:$B,$N5248)))</f>
        <v/>
      </c>
      <c r="D5248" s="5" t="str">
        <f>IF(AND($B5248&lt;&gt;"",$C5248&lt;&gt;"",$B5248&lt;=$C5248),INDEX(Bemenet!$G$2:$G$301,$M5248),"")</f>
        <v/>
      </c>
      <c r="E5248" s="6" t="str">
        <f>IF(AND($B5248&lt;&gt;"",$C5248&lt;&gt;"",$B5248&lt;=$C5248),INDEX(Bemenet!$D$2:$D$301,$M5248),"")</f>
        <v/>
      </c>
      <c r="F5248" s="5" t="str">
        <f t="shared" si="729"/>
        <v/>
      </c>
      <c r="G5248" s="5" t="str">
        <f t="shared" si="730"/>
        <v/>
      </c>
      <c r="H5248" s="9" t="str">
        <f t="shared" si="731"/>
        <v/>
      </c>
      <c r="I5248" s="5" t="str">
        <f t="shared" si="732"/>
        <v/>
      </c>
      <c r="J5248" s="5" t="str">
        <f>IF(OR($L5248="",NOT(COUNTIFS($L$2:$L5248,$L5248)=1)),"",SUMIFS($G:$G,$L:$L,$L5248))</f>
        <v/>
      </c>
      <c r="K5248" s="5" t="str">
        <f>IF(OR($L5248="",NOT(COUNTIFS($L$2:$L5248,$L5248)=1)),"",SUMIFS($I:$I,$L:$L,$L5248))</f>
        <v/>
      </c>
      <c r="L5248" s="6" t="str">
        <f t="shared" si="733"/>
        <v/>
      </c>
      <c r="M5248" s="6">
        <f t="shared" si="734"/>
        <v>210</v>
      </c>
      <c r="N5248" s="6">
        <f t="shared" si="735"/>
        <v>23</v>
      </c>
      <c r="O5248" s="9" t="str">
        <f>IF(AND($B5248&lt;&gt;"",$C5248&lt;&gt;"",$B5248&lt;=$C5248),INDEX(Szabalyok!$C:$C,$N5248),"")</f>
        <v/>
      </c>
      <c r="P5248">
        <f t="shared" si="737"/>
        <v>0</v>
      </c>
    </row>
    <row r="5249" spans="1:16" x14ac:dyDescent="0.35">
      <c r="A5249">
        <f t="shared" si="736"/>
        <v>0</v>
      </c>
      <c r="B5249" s="4" t="str">
        <f>IF($M5249&gt;300,"",IF(OR(INDEX(Bemenet!$E$2:$E$301,$M5249)="",INDEX(Bemenet!$F$2:$F$301,$M5249)=""),"",MAX(INDEX(Bemenet!$E$2:$E$301,$M5249),INDEX(Szabalyok!$A:$A,$N5249))))</f>
        <v/>
      </c>
      <c r="C5249" s="4" t="str">
        <f>IF($B5249="","",MIN(INDEX(Bemenet!$F$2:$F$301,$M5249),INDEX(Szabalyok!$B:$B,$N5249)))</f>
        <v/>
      </c>
      <c r="D5249" s="5" t="str">
        <f>IF(AND($B5249&lt;&gt;"",$C5249&lt;&gt;"",$B5249&lt;=$C5249),INDEX(Bemenet!$G$2:$G$301,$M5249),"")</f>
        <v/>
      </c>
      <c r="E5249" s="6" t="str">
        <f>IF(AND($B5249&lt;&gt;"",$C5249&lt;&gt;"",$B5249&lt;=$C5249),INDEX(Bemenet!$D$2:$D$301,$M5249),"")</f>
        <v/>
      </c>
      <c r="F5249" s="5" t="str">
        <f t="shared" si="729"/>
        <v/>
      </c>
      <c r="G5249" s="5" t="str">
        <f t="shared" si="730"/>
        <v/>
      </c>
      <c r="H5249" s="9" t="str">
        <f t="shared" si="731"/>
        <v/>
      </c>
      <c r="I5249" s="5" t="str">
        <f t="shared" si="732"/>
        <v/>
      </c>
      <c r="J5249" s="5" t="str">
        <f>IF(OR($L5249="",NOT(COUNTIFS($L$2:$L5249,$L5249)=1)),"",SUMIFS($G:$G,$L:$L,$L5249))</f>
        <v/>
      </c>
      <c r="K5249" s="5" t="str">
        <f>IF(OR($L5249="",NOT(COUNTIFS($L$2:$L5249,$L5249)=1)),"",SUMIFS($I:$I,$L:$L,$L5249))</f>
        <v/>
      </c>
      <c r="L5249" s="6" t="str">
        <f t="shared" si="733"/>
        <v/>
      </c>
      <c r="M5249" s="6">
        <f t="shared" si="734"/>
        <v>210</v>
      </c>
      <c r="N5249" s="6">
        <f t="shared" si="735"/>
        <v>24</v>
      </c>
      <c r="O5249" s="9" t="str">
        <f>IF(AND($B5249&lt;&gt;"",$C5249&lt;&gt;"",$B5249&lt;=$C5249),INDEX(Szabalyok!$C:$C,$N5249),"")</f>
        <v/>
      </c>
      <c r="P5249">
        <f t="shared" si="737"/>
        <v>0</v>
      </c>
    </row>
    <row r="5250" spans="1:16" x14ac:dyDescent="0.35">
      <c r="A5250">
        <f t="shared" si="736"/>
        <v>0</v>
      </c>
      <c r="B5250" s="4" t="str">
        <f>IF($M5250&gt;300,"",IF(OR(INDEX(Bemenet!$E$2:$E$301,$M5250)="",INDEX(Bemenet!$F$2:$F$301,$M5250)=""),"",MAX(INDEX(Bemenet!$E$2:$E$301,$M5250),INDEX(Szabalyok!$A:$A,$N5250))))</f>
        <v/>
      </c>
      <c r="C5250" s="4" t="str">
        <f>IF($B5250="","",MIN(INDEX(Bemenet!$F$2:$F$301,$M5250),INDEX(Szabalyok!$B:$B,$N5250)))</f>
        <v/>
      </c>
      <c r="D5250" s="5" t="str">
        <f>IF(AND($B5250&lt;&gt;"",$C5250&lt;&gt;"",$B5250&lt;=$C5250),INDEX(Bemenet!$G$2:$G$301,$M5250),"")</f>
        <v/>
      </c>
      <c r="E5250" s="6" t="str">
        <f>IF(AND($B5250&lt;&gt;"",$C5250&lt;&gt;"",$B5250&lt;=$C5250),INDEX(Bemenet!$D$2:$D$301,$M5250),"")</f>
        <v/>
      </c>
      <c r="F5250" s="5" t="str">
        <f t="shared" ref="F5250:F5313" si="738">IF(AND($B5250&lt;&gt;"",$C5250&lt;&gt;"",$B5250&lt;=$C5250),$C5250-$B5250+1,"")</f>
        <v/>
      </c>
      <c r="G5250" s="5" t="str">
        <f t="shared" ref="G5250:G5313" si="739">IF($F5250="","",$F5250*$D5250)</f>
        <v/>
      </c>
      <c r="H5250" s="9" t="str">
        <f t="shared" ref="H5250:H5313" si="740">IF($G5250="","",$O5250)</f>
        <v/>
      </c>
      <c r="I5250" s="5" t="str">
        <f t="shared" ref="I5250:I5313" si="741">IF($G5250="","",$G5250*IF($H5250="",$O5250,$H5250)/100)</f>
        <v/>
      </c>
      <c r="J5250" s="5" t="str">
        <f>IF(OR($L5250="",NOT(COUNTIFS($L$2:$L5250,$L5250)=1)),"",SUMIFS($G:$G,$L:$L,$L5250))</f>
        <v/>
      </c>
      <c r="K5250" s="5" t="str">
        <f>IF(OR($L5250="",NOT(COUNTIFS($L$2:$L5250,$L5250)=1)),"",SUMIFS($I:$I,$L:$L,$L5250))</f>
        <v/>
      </c>
      <c r="L5250" s="6" t="str">
        <f t="shared" ref="L5250:L5313" si="742">IF($B5250="","",YEAR($B5250))</f>
        <v/>
      </c>
      <c r="M5250" s="6">
        <f t="shared" ref="M5250:M5313" si="743">INT((ROW()-2)/25)+1</f>
        <v>210</v>
      </c>
      <c r="N5250" s="6">
        <f t="shared" ref="N5250:N5313" si="744">MOD(ROW()-2,25)+2</f>
        <v>25</v>
      </c>
      <c r="O5250" s="9" t="str">
        <f>IF(AND($B5250&lt;&gt;"",$C5250&lt;&gt;"",$B5250&lt;=$C5250),INDEX(Szabalyok!$C:$C,$N5250),"")</f>
        <v/>
      </c>
      <c r="P5250">
        <f t="shared" si="737"/>
        <v>0</v>
      </c>
    </row>
    <row r="5251" spans="1:16" x14ac:dyDescent="0.35">
      <c r="A5251">
        <f t="shared" si="736"/>
        <v>0</v>
      </c>
      <c r="B5251" s="4" t="str">
        <f>IF($M5251&gt;300,"",IF(OR(INDEX(Bemenet!$E$2:$E$301,$M5251)="",INDEX(Bemenet!$F$2:$F$301,$M5251)=""),"",MAX(INDEX(Bemenet!$E$2:$E$301,$M5251),INDEX(Szabalyok!$A:$A,$N5251))))</f>
        <v/>
      </c>
      <c r="C5251" s="4" t="str">
        <f>IF($B5251="","",MIN(INDEX(Bemenet!$F$2:$F$301,$M5251),INDEX(Szabalyok!$B:$B,$N5251)))</f>
        <v/>
      </c>
      <c r="D5251" s="5" t="str">
        <f>IF(AND($B5251&lt;&gt;"",$C5251&lt;&gt;"",$B5251&lt;=$C5251),INDEX(Bemenet!$G$2:$G$301,$M5251),"")</f>
        <v/>
      </c>
      <c r="E5251" s="6" t="str">
        <f>IF(AND($B5251&lt;&gt;"",$C5251&lt;&gt;"",$B5251&lt;=$C5251),INDEX(Bemenet!$D$2:$D$301,$M5251),"")</f>
        <v/>
      </c>
      <c r="F5251" s="5" t="str">
        <f t="shared" si="738"/>
        <v/>
      </c>
      <c r="G5251" s="5" t="str">
        <f t="shared" si="739"/>
        <v/>
      </c>
      <c r="H5251" s="9" t="str">
        <f t="shared" si="740"/>
        <v/>
      </c>
      <c r="I5251" s="5" t="str">
        <f t="shared" si="741"/>
        <v/>
      </c>
      <c r="J5251" s="5" t="str">
        <f>IF(OR($L5251="",NOT(COUNTIFS($L$2:$L5251,$L5251)=1)),"",SUMIFS($G:$G,$L:$L,$L5251))</f>
        <v/>
      </c>
      <c r="K5251" s="5" t="str">
        <f>IF(OR($L5251="",NOT(COUNTIFS($L$2:$L5251,$L5251)=1)),"",SUMIFS($I:$I,$L:$L,$L5251))</f>
        <v/>
      </c>
      <c r="L5251" s="6" t="str">
        <f t="shared" si="742"/>
        <v/>
      </c>
      <c r="M5251" s="6">
        <f t="shared" si="743"/>
        <v>210</v>
      </c>
      <c r="N5251" s="6">
        <f t="shared" si="744"/>
        <v>26</v>
      </c>
      <c r="O5251" s="9" t="str">
        <f>IF(AND($B5251&lt;&gt;"",$C5251&lt;&gt;"",$B5251&lt;=$C5251),INDEX(Szabalyok!$C:$C,$N5251),"")</f>
        <v/>
      </c>
      <c r="P5251">
        <f t="shared" si="737"/>
        <v>0</v>
      </c>
    </row>
    <row r="5252" spans="1:16" x14ac:dyDescent="0.35">
      <c r="A5252">
        <f t="shared" ref="A5252:A5315" si="745">IF(P5252=P5251,0,P5252)</f>
        <v>0</v>
      </c>
      <c r="B5252" s="4" t="str">
        <f>IF($M5252&gt;300,"",IF(OR(INDEX(Bemenet!$E$2:$E$301,$M5252)="",INDEX(Bemenet!$F$2:$F$301,$M5252)=""),"",MAX(INDEX(Bemenet!$E$2:$E$301,$M5252),INDEX(Szabalyok!$A:$A,$N5252))))</f>
        <v/>
      </c>
      <c r="C5252" s="4" t="str">
        <f>IF($B5252="","",MIN(INDEX(Bemenet!$F$2:$F$301,$M5252),INDEX(Szabalyok!$B:$B,$N5252)))</f>
        <v/>
      </c>
      <c r="D5252" s="5" t="str">
        <f>IF(AND($B5252&lt;&gt;"",$C5252&lt;&gt;"",$B5252&lt;=$C5252),INDEX(Bemenet!$G$2:$G$301,$M5252),"")</f>
        <v/>
      </c>
      <c r="E5252" s="6" t="str">
        <f>IF(AND($B5252&lt;&gt;"",$C5252&lt;&gt;"",$B5252&lt;=$C5252),INDEX(Bemenet!$D$2:$D$301,$M5252),"")</f>
        <v/>
      </c>
      <c r="F5252" s="5" t="str">
        <f t="shared" si="738"/>
        <v/>
      </c>
      <c r="G5252" s="5" t="str">
        <f t="shared" si="739"/>
        <v/>
      </c>
      <c r="H5252" s="9" t="str">
        <f t="shared" si="740"/>
        <v/>
      </c>
      <c r="I5252" s="5" t="str">
        <f t="shared" si="741"/>
        <v/>
      </c>
      <c r="J5252" s="5" t="str">
        <f>IF(OR($L5252="",NOT(COUNTIFS($L$2:$L5252,$L5252)=1)),"",SUMIFS($G:$G,$L:$L,$L5252))</f>
        <v/>
      </c>
      <c r="K5252" s="5" t="str">
        <f>IF(OR($L5252="",NOT(COUNTIFS($L$2:$L5252,$L5252)=1)),"",SUMIFS($I:$I,$L:$L,$L5252))</f>
        <v/>
      </c>
      <c r="L5252" s="6" t="str">
        <f t="shared" si="742"/>
        <v/>
      </c>
      <c r="M5252" s="6">
        <f t="shared" si="743"/>
        <v>211</v>
      </c>
      <c r="N5252" s="6">
        <f t="shared" si="744"/>
        <v>2</v>
      </c>
      <c r="O5252" s="9" t="str">
        <f>IF(AND($B5252&lt;&gt;"",$C5252&lt;&gt;"",$B5252&lt;=$C5252),INDEX(Szabalyok!$C:$C,$N5252),"")</f>
        <v/>
      </c>
      <c r="P5252">
        <f t="shared" ref="P5252:P5315" si="746">IF(D5252="",P5251,P5251+1)</f>
        <v>0</v>
      </c>
    </row>
    <row r="5253" spans="1:16" x14ac:dyDescent="0.35">
      <c r="A5253">
        <f t="shared" si="745"/>
        <v>0</v>
      </c>
      <c r="B5253" s="4" t="str">
        <f>IF($M5253&gt;300,"",IF(OR(INDEX(Bemenet!$E$2:$E$301,$M5253)="",INDEX(Bemenet!$F$2:$F$301,$M5253)=""),"",MAX(INDEX(Bemenet!$E$2:$E$301,$M5253),INDEX(Szabalyok!$A:$A,$N5253))))</f>
        <v/>
      </c>
      <c r="C5253" s="4" t="str">
        <f>IF($B5253="","",MIN(INDEX(Bemenet!$F$2:$F$301,$M5253),INDEX(Szabalyok!$B:$B,$N5253)))</f>
        <v/>
      </c>
      <c r="D5253" s="5" t="str">
        <f>IF(AND($B5253&lt;&gt;"",$C5253&lt;&gt;"",$B5253&lt;=$C5253),INDEX(Bemenet!$G$2:$G$301,$M5253),"")</f>
        <v/>
      </c>
      <c r="E5253" s="6" t="str">
        <f>IF(AND($B5253&lt;&gt;"",$C5253&lt;&gt;"",$B5253&lt;=$C5253),INDEX(Bemenet!$D$2:$D$301,$M5253),"")</f>
        <v/>
      </c>
      <c r="F5253" s="5" t="str">
        <f t="shared" si="738"/>
        <v/>
      </c>
      <c r="G5253" s="5" t="str">
        <f t="shared" si="739"/>
        <v/>
      </c>
      <c r="H5253" s="9" t="str">
        <f t="shared" si="740"/>
        <v/>
      </c>
      <c r="I5253" s="5" t="str">
        <f t="shared" si="741"/>
        <v/>
      </c>
      <c r="J5253" s="5" t="str">
        <f>IF(OR($L5253="",NOT(COUNTIFS($L$2:$L5253,$L5253)=1)),"",SUMIFS($G:$G,$L:$L,$L5253))</f>
        <v/>
      </c>
      <c r="K5253" s="5" t="str">
        <f>IF(OR($L5253="",NOT(COUNTIFS($L$2:$L5253,$L5253)=1)),"",SUMIFS($I:$I,$L:$L,$L5253))</f>
        <v/>
      </c>
      <c r="L5253" s="6" t="str">
        <f t="shared" si="742"/>
        <v/>
      </c>
      <c r="M5253" s="6">
        <f t="shared" si="743"/>
        <v>211</v>
      </c>
      <c r="N5253" s="6">
        <f t="shared" si="744"/>
        <v>3</v>
      </c>
      <c r="O5253" s="9" t="str">
        <f>IF(AND($B5253&lt;&gt;"",$C5253&lt;&gt;"",$B5253&lt;=$C5253),INDEX(Szabalyok!$C:$C,$N5253),"")</f>
        <v/>
      </c>
      <c r="P5253">
        <f t="shared" si="746"/>
        <v>0</v>
      </c>
    </row>
    <row r="5254" spans="1:16" x14ac:dyDescent="0.35">
      <c r="A5254">
        <f t="shared" si="745"/>
        <v>0</v>
      </c>
      <c r="B5254" s="4" t="str">
        <f>IF($M5254&gt;300,"",IF(OR(INDEX(Bemenet!$E$2:$E$301,$M5254)="",INDEX(Bemenet!$F$2:$F$301,$M5254)=""),"",MAX(INDEX(Bemenet!$E$2:$E$301,$M5254),INDEX(Szabalyok!$A:$A,$N5254))))</f>
        <v/>
      </c>
      <c r="C5254" s="4" t="str">
        <f>IF($B5254="","",MIN(INDEX(Bemenet!$F$2:$F$301,$M5254),INDEX(Szabalyok!$B:$B,$N5254)))</f>
        <v/>
      </c>
      <c r="D5254" s="5" t="str">
        <f>IF(AND($B5254&lt;&gt;"",$C5254&lt;&gt;"",$B5254&lt;=$C5254),INDEX(Bemenet!$G$2:$G$301,$M5254),"")</f>
        <v/>
      </c>
      <c r="E5254" s="6" t="str">
        <f>IF(AND($B5254&lt;&gt;"",$C5254&lt;&gt;"",$B5254&lt;=$C5254),INDEX(Bemenet!$D$2:$D$301,$M5254),"")</f>
        <v/>
      </c>
      <c r="F5254" s="5" t="str">
        <f t="shared" si="738"/>
        <v/>
      </c>
      <c r="G5254" s="5" t="str">
        <f t="shared" si="739"/>
        <v/>
      </c>
      <c r="H5254" s="9" t="str">
        <f t="shared" si="740"/>
        <v/>
      </c>
      <c r="I5254" s="5" t="str">
        <f t="shared" si="741"/>
        <v/>
      </c>
      <c r="J5254" s="5" t="str">
        <f>IF(OR($L5254="",NOT(COUNTIFS($L$2:$L5254,$L5254)=1)),"",SUMIFS($G:$G,$L:$L,$L5254))</f>
        <v/>
      </c>
      <c r="K5254" s="5" t="str">
        <f>IF(OR($L5254="",NOT(COUNTIFS($L$2:$L5254,$L5254)=1)),"",SUMIFS($I:$I,$L:$L,$L5254))</f>
        <v/>
      </c>
      <c r="L5254" s="6" t="str">
        <f t="shared" si="742"/>
        <v/>
      </c>
      <c r="M5254" s="6">
        <f t="shared" si="743"/>
        <v>211</v>
      </c>
      <c r="N5254" s="6">
        <f t="shared" si="744"/>
        <v>4</v>
      </c>
      <c r="O5254" s="9" t="str">
        <f>IF(AND($B5254&lt;&gt;"",$C5254&lt;&gt;"",$B5254&lt;=$C5254),INDEX(Szabalyok!$C:$C,$N5254),"")</f>
        <v/>
      </c>
      <c r="P5254">
        <f t="shared" si="746"/>
        <v>0</v>
      </c>
    </row>
    <row r="5255" spans="1:16" x14ac:dyDescent="0.35">
      <c r="A5255">
        <f t="shared" si="745"/>
        <v>0</v>
      </c>
      <c r="B5255" s="4" t="str">
        <f>IF($M5255&gt;300,"",IF(OR(INDEX(Bemenet!$E$2:$E$301,$M5255)="",INDEX(Bemenet!$F$2:$F$301,$M5255)=""),"",MAX(INDEX(Bemenet!$E$2:$E$301,$M5255),INDEX(Szabalyok!$A:$A,$N5255))))</f>
        <v/>
      </c>
      <c r="C5255" s="4" t="str">
        <f>IF($B5255="","",MIN(INDEX(Bemenet!$F$2:$F$301,$M5255),INDEX(Szabalyok!$B:$B,$N5255)))</f>
        <v/>
      </c>
      <c r="D5255" s="5" t="str">
        <f>IF(AND($B5255&lt;&gt;"",$C5255&lt;&gt;"",$B5255&lt;=$C5255),INDEX(Bemenet!$G$2:$G$301,$M5255),"")</f>
        <v/>
      </c>
      <c r="E5255" s="6" t="str">
        <f>IF(AND($B5255&lt;&gt;"",$C5255&lt;&gt;"",$B5255&lt;=$C5255),INDEX(Bemenet!$D$2:$D$301,$M5255),"")</f>
        <v/>
      </c>
      <c r="F5255" s="5" t="str">
        <f t="shared" si="738"/>
        <v/>
      </c>
      <c r="G5255" s="5" t="str">
        <f t="shared" si="739"/>
        <v/>
      </c>
      <c r="H5255" s="9" t="str">
        <f t="shared" si="740"/>
        <v/>
      </c>
      <c r="I5255" s="5" t="str">
        <f t="shared" si="741"/>
        <v/>
      </c>
      <c r="J5255" s="5" t="str">
        <f>IF(OR($L5255="",NOT(COUNTIFS($L$2:$L5255,$L5255)=1)),"",SUMIFS($G:$G,$L:$L,$L5255))</f>
        <v/>
      </c>
      <c r="K5255" s="5" t="str">
        <f>IF(OR($L5255="",NOT(COUNTIFS($L$2:$L5255,$L5255)=1)),"",SUMIFS($I:$I,$L:$L,$L5255))</f>
        <v/>
      </c>
      <c r="L5255" s="6" t="str">
        <f t="shared" si="742"/>
        <v/>
      </c>
      <c r="M5255" s="6">
        <f t="shared" si="743"/>
        <v>211</v>
      </c>
      <c r="N5255" s="6">
        <f t="shared" si="744"/>
        <v>5</v>
      </c>
      <c r="O5255" s="9" t="str">
        <f>IF(AND($B5255&lt;&gt;"",$C5255&lt;&gt;"",$B5255&lt;=$C5255),INDEX(Szabalyok!$C:$C,$N5255),"")</f>
        <v/>
      </c>
      <c r="P5255">
        <f t="shared" si="746"/>
        <v>0</v>
      </c>
    </row>
    <row r="5256" spans="1:16" x14ac:dyDescent="0.35">
      <c r="A5256">
        <f t="shared" si="745"/>
        <v>0</v>
      </c>
      <c r="B5256" s="4" t="str">
        <f>IF($M5256&gt;300,"",IF(OR(INDEX(Bemenet!$E$2:$E$301,$M5256)="",INDEX(Bemenet!$F$2:$F$301,$M5256)=""),"",MAX(INDEX(Bemenet!$E$2:$E$301,$M5256),INDEX(Szabalyok!$A:$A,$N5256))))</f>
        <v/>
      </c>
      <c r="C5256" s="4" t="str">
        <f>IF($B5256="","",MIN(INDEX(Bemenet!$F$2:$F$301,$M5256),INDEX(Szabalyok!$B:$B,$N5256)))</f>
        <v/>
      </c>
      <c r="D5256" s="5" t="str">
        <f>IF(AND($B5256&lt;&gt;"",$C5256&lt;&gt;"",$B5256&lt;=$C5256),INDEX(Bemenet!$G$2:$G$301,$M5256),"")</f>
        <v/>
      </c>
      <c r="E5256" s="6" t="str">
        <f>IF(AND($B5256&lt;&gt;"",$C5256&lt;&gt;"",$B5256&lt;=$C5256),INDEX(Bemenet!$D$2:$D$301,$M5256),"")</f>
        <v/>
      </c>
      <c r="F5256" s="5" t="str">
        <f t="shared" si="738"/>
        <v/>
      </c>
      <c r="G5256" s="5" t="str">
        <f t="shared" si="739"/>
        <v/>
      </c>
      <c r="H5256" s="9" t="str">
        <f t="shared" si="740"/>
        <v/>
      </c>
      <c r="I5256" s="5" t="str">
        <f t="shared" si="741"/>
        <v/>
      </c>
      <c r="J5256" s="5" t="str">
        <f>IF(OR($L5256="",NOT(COUNTIFS($L$2:$L5256,$L5256)=1)),"",SUMIFS($G:$G,$L:$L,$L5256))</f>
        <v/>
      </c>
      <c r="K5256" s="5" t="str">
        <f>IF(OR($L5256="",NOT(COUNTIFS($L$2:$L5256,$L5256)=1)),"",SUMIFS($I:$I,$L:$L,$L5256))</f>
        <v/>
      </c>
      <c r="L5256" s="6" t="str">
        <f t="shared" si="742"/>
        <v/>
      </c>
      <c r="M5256" s="6">
        <f t="shared" si="743"/>
        <v>211</v>
      </c>
      <c r="N5256" s="6">
        <f t="shared" si="744"/>
        <v>6</v>
      </c>
      <c r="O5256" s="9" t="str">
        <f>IF(AND($B5256&lt;&gt;"",$C5256&lt;&gt;"",$B5256&lt;=$C5256),INDEX(Szabalyok!$C:$C,$N5256),"")</f>
        <v/>
      </c>
      <c r="P5256">
        <f t="shared" si="746"/>
        <v>0</v>
      </c>
    </row>
    <row r="5257" spans="1:16" x14ac:dyDescent="0.35">
      <c r="A5257">
        <f t="shared" si="745"/>
        <v>0</v>
      </c>
      <c r="B5257" s="4" t="str">
        <f>IF($M5257&gt;300,"",IF(OR(INDEX(Bemenet!$E$2:$E$301,$M5257)="",INDEX(Bemenet!$F$2:$F$301,$M5257)=""),"",MAX(INDEX(Bemenet!$E$2:$E$301,$M5257),INDEX(Szabalyok!$A:$A,$N5257))))</f>
        <v/>
      </c>
      <c r="C5257" s="4" t="str">
        <f>IF($B5257="","",MIN(INDEX(Bemenet!$F$2:$F$301,$M5257),INDEX(Szabalyok!$B:$B,$N5257)))</f>
        <v/>
      </c>
      <c r="D5257" s="5" t="str">
        <f>IF(AND($B5257&lt;&gt;"",$C5257&lt;&gt;"",$B5257&lt;=$C5257),INDEX(Bemenet!$G$2:$G$301,$M5257),"")</f>
        <v/>
      </c>
      <c r="E5257" s="6" t="str">
        <f>IF(AND($B5257&lt;&gt;"",$C5257&lt;&gt;"",$B5257&lt;=$C5257),INDEX(Bemenet!$D$2:$D$301,$M5257),"")</f>
        <v/>
      </c>
      <c r="F5257" s="5" t="str">
        <f t="shared" si="738"/>
        <v/>
      </c>
      <c r="G5257" s="5" t="str">
        <f t="shared" si="739"/>
        <v/>
      </c>
      <c r="H5257" s="9" t="str">
        <f t="shared" si="740"/>
        <v/>
      </c>
      <c r="I5257" s="5" t="str">
        <f t="shared" si="741"/>
        <v/>
      </c>
      <c r="J5257" s="5" t="str">
        <f>IF(OR($L5257="",NOT(COUNTIFS($L$2:$L5257,$L5257)=1)),"",SUMIFS($G:$G,$L:$L,$L5257))</f>
        <v/>
      </c>
      <c r="K5257" s="5" t="str">
        <f>IF(OR($L5257="",NOT(COUNTIFS($L$2:$L5257,$L5257)=1)),"",SUMIFS($I:$I,$L:$L,$L5257))</f>
        <v/>
      </c>
      <c r="L5257" s="6" t="str">
        <f t="shared" si="742"/>
        <v/>
      </c>
      <c r="M5257" s="6">
        <f t="shared" si="743"/>
        <v>211</v>
      </c>
      <c r="N5257" s="6">
        <f t="shared" si="744"/>
        <v>7</v>
      </c>
      <c r="O5257" s="9" t="str">
        <f>IF(AND($B5257&lt;&gt;"",$C5257&lt;&gt;"",$B5257&lt;=$C5257),INDEX(Szabalyok!$C:$C,$N5257),"")</f>
        <v/>
      </c>
      <c r="P5257">
        <f t="shared" si="746"/>
        <v>0</v>
      </c>
    </row>
    <row r="5258" spans="1:16" x14ac:dyDescent="0.35">
      <c r="A5258">
        <f t="shared" si="745"/>
        <v>0</v>
      </c>
      <c r="B5258" s="4" t="str">
        <f>IF($M5258&gt;300,"",IF(OR(INDEX(Bemenet!$E$2:$E$301,$M5258)="",INDEX(Bemenet!$F$2:$F$301,$M5258)=""),"",MAX(INDEX(Bemenet!$E$2:$E$301,$M5258),INDEX(Szabalyok!$A:$A,$N5258))))</f>
        <v/>
      </c>
      <c r="C5258" s="4" t="str">
        <f>IF($B5258="","",MIN(INDEX(Bemenet!$F$2:$F$301,$M5258),INDEX(Szabalyok!$B:$B,$N5258)))</f>
        <v/>
      </c>
      <c r="D5258" s="5" t="str">
        <f>IF(AND($B5258&lt;&gt;"",$C5258&lt;&gt;"",$B5258&lt;=$C5258),INDEX(Bemenet!$G$2:$G$301,$M5258),"")</f>
        <v/>
      </c>
      <c r="E5258" s="6" t="str">
        <f>IF(AND($B5258&lt;&gt;"",$C5258&lt;&gt;"",$B5258&lt;=$C5258),INDEX(Bemenet!$D$2:$D$301,$M5258),"")</f>
        <v/>
      </c>
      <c r="F5258" s="5" t="str">
        <f t="shared" si="738"/>
        <v/>
      </c>
      <c r="G5258" s="5" t="str">
        <f t="shared" si="739"/>
        <v/>
      </c>
      <c r="H5258" s="9" t="str">
        <f t="shared" si="740"/>
        <v/>
      </c>
      <c r="I5258" s="5" t="str">
        <f t="shared" si="741"/>
        <v/>
      </c>
      <c r="J5258" s="5" t="str">
        <f>IF(OR($L5258="",NOT(COUNTIFS($L$2:$L5258,$L5258)=1)),"",SUMIFS($G:$G,$L:$L,$L5258))</f>
        <v/>
      </c>
      <c r="K5258" s="5" t="str">
        <f>IF(OR($L5258="",NOT(COUNTIFS($L$2:$L5258,$L5258)=1)),"",SUMIFS($I:$I,$L:$L,$L5258))</f>
        <v/>
      </c>
      <c r="L5258" s="6" t="str">
        <f t="shared" si="742"/>
        <v/>
      </c>
      <c r="M5258" s="6">
        <f t="shared" si="743"/>
        <v>211</v>
      </c>
      <c r="N5258" s="6">
        <f t="shared" si="744"/>
        <v>8</v>
      </c>
      <c r="O5258" s="9" t="str">
        <f>IF(AND($B5258&lt;&gt;"",$C5258&lt;&gt;"",$B5258&lt;=$C5258),INDEX(Szabalyok!$C:$C,$N5258),"")</f>
        <v/>
      </c>
      <c r="P5258">
        <f t="shared" si="746"/>
        <v>0</v>
      </c>
    </row>
    <row r="5259" spans="1:16" x14ac:dyDescent="0.35">
      <c r="A5259">
        <f t="shared" si="745"/>
        <v>0</v>
      </c>
      <c r="B5259" s="4" t="str">
        <f>IF($M5259&gt;300,"",IF(OR(INDEX(Bemenet!$E$2:$E$301,$M5259)="",INDEX(Bemenet!$F$2:$F$301,$M5259)=""),"",MAX(INDEX(Bemenet!$E$2:$E$301,$M5259),INDEX(Szabalyok!$A:$A,$N5259))))</f>
        <v/>
      </c>
      <c r="C5259" s="4" t="str">
        <f>IF($B5259="","",MIN(INDEX(Bemenet!$F$2:$F$301,$M5259),INDEX(Szabalyok!$B:$B,$N5259)))</f>
        <v/>
      </c>
      <c r="D5259" s="5" t="str">
        <f>IF(AND($B5259&lt;&gt;"",$C5259&lt;&gt;"",$B5259&lt;=$C5259),INDEX(Bemenet!$G$2:$G$301,$M5259),"")</f>
        <v/>
      </c>
      <c r="E5259" s="6" t="str">
        <f>IF(AND($B5259&lt;&gt;"",$C5259&lt;&gt;"",$B5259&lt;=$C5259),INDEX(Bemenet!$D$2:$D$301,$M5259),"")</f>
        <v/>
      </c>
      <c r="F5259" s="5" t="str">
        <f t="shared" si="738"/>
        <v/>
      </c>
      <c r="G5259" s="5" t="str">
        <f t="shared" si="739"/>
        <v/>
      </c>
      <c r="H5259" s="9" t="str">
        <f t="shared" si="740"/>
        <v/>
      </c>
      <c r="I5259" s="5" t="str">
        <f t="shared" si="741"/>
        <v/>
      </c>
      <c r="J5259" s="5" t="str">
        <f>IF(OR($L5259="",NOT(COUNTIFS($L$2:$L5259,$L5259)=1)),"",SUMIFS($G:$G,$L:$L,$L5259))</f>
        <v/>
      </c>
      <c r="K5259" s="5" t="str">
        <f>IF(OR($L5259="",NOT(COUNTIFS($L$2:$L5259,$L5259)=1)),"",SUMIFS($I:$I,$L:$L,$L5259))</f>
        <v/>
      </c>
      <c r="L5259" s="6" t="str">
        <f t="shared" si="742"/>
        <v/>
      </c>
      <c r="M5259" s="6">
        <f t="shared" si="743"/>
        <v>211</v>
      </c>
      <c r="N5259" s="6">
        <f t="shared" si="744"/>
        <v>9</v>
      </c>
      <c r="O5259" s="9" t="str">
        <f>IF(AND($B5259&lt;&gt;"",$C5259&lt;&gt;"",$B5259&lt;=$C5259),INDEX(Szabalyok!$C:$C,$N5259),"")</f>
        <v/>
      </c>
      <c r="P5259">
        <f t="shared" si="746"/>
        <v>0</v>
      </c>
    </row>
    <row r="5260" spans="1:16" x14ac:dyDescent="0.35">
      <c r="A5260">
        <f t="shared" si="745"/>
        <v>0</v>
      </c>
      <c r="B5260" s="4" t="str">
        <f>IF($M5260&gt;300,"",IF(OR(INDEX(Bemenet!$E$2:$E$301,$M5260)="",INDEX(Bemenet!$F$2:$F$301,$M5260)=""),"",MAX(INDEX(Bemenet!$E$2:$E$301,$M5260),INDEX(Szabalyok!$A:$A,$N5260))))</f>
        <v/>
      </c>
      <c r="C5260" s="4" t="str">
        <f>IF($B5260="","",MIN(INDEX(Bemenet!$F$2:$F$301,$M5260),INDEX(Szabalyok!$B:$B,$N5260)))</f>
        <v/>
      </c>
      <c r="D5260" s="5" t="str">
        <f>IF(AND($B5260&lt;&gt;"",$C5260&lt;&gt;"",$B5260&lt;=$C5260),INDEX(Bemenet!$G$2:$G$301,$M5260),"")</f>
        <v/>
      </c>
      <c r="E5260" s="6" t="str">
        <f>IF(AND($B5260&lt;&gt;"",$C5260&lt;&gt;"",$B5260&lt;=$C5260),INDEX(Bemenet!$D$2:$D$301,$M5260),"")</f>
        <v/>
      </c>
      <c r="F5260" s="5" t="str">
        <f t="shared" si="738"/>
        <v/>
      </c>
      <c r="G5260" s="5" t="str">
        <f t="shared" si="739"/>
        <v/>
      </c>
      <c r="H5260" s="9" t="str">
        <f t="shared" si="740"/>
        <v/>
      </c>
      <c r="I5260" s="5" t="str">
        <f t="shared" si="741"/>
        <v/>
      </c>
      <c r="J5260" s="5" t="str">
        <f>IF(OR($L5260="",NOT(COUNTIFS($L$2:$L5260,$L5260)=1)),"",SUMIFS($G:$G,$L:$L,$L5260))</f>
        <v/>
      </c>
      <c r="K5260" s="5" t="str">
        <f>IF(OR($L5260="",NOT(COUNTIFS($L$2:$L5260,$L5260)=1)),"",SUMIFS($I:$I,$L:$L,$L5260))</f>
        <v/>
      </c>
      <c r="L5260" s="6" t="str">
        <f t="shared" si="742"/>
        <v/>
      </c>
      <c r="M5260" s="6">
        <f t="shared" si="743"/>
        <v>211</v>
      </c>
      <c r="N5260" s="6">
        <f t="shared" si="744"/>
        <v>10</v>
      </c>
      <c r="O5260" s="9" t="str">
        <f>IF(AND($B5260&lt;&gt;"",$C5260&lt;&gt;"",$B5260&lt;=$C5260),INDEX(Szabalyok!$C:$C,$N5260),"")</f>
        <v/>
      </c>
      <c r="P5260">
        <f t="shared" si="746"/>
        <v>0</v>
      </c>
    </row>
    <row r="5261" spans="1:16" x14ac:dyDescent="0.35">
      <c r="A5261">
        <f t="shared" si="745"/>
        <v>0</v>
      </c>
      <c r="B5261" s="4" t="str">
        <f>IF($M5261&gt;300,"",IF(OR(INDEX(Bemenet!$E$2:$E$301,$M5261)="",INDEX(Bemenet!$F$2:$F$301,$M5261)=""),"",MAX(INDEX(Bemenet!$E$2:$E$301,$M5261),INDEX(Szabalyok!$A:$A,$N5261))))</f>
        <v/>
      </c>
      <c r="C5261" s="4" t="str">
        <f>IF($B5261="","",MIN(INDEX(Bemenet!$F$2:$F$301,$M5261),INDEX(Szabalyok!$B:$B,$N5261)))</f>
        <v/>
      </c>
      <c r="D5261" s="5" t="str">
        <f>IF(AND($B5261&lt;&gt;"",$C5261&lt;&gt;"",$B5261&lt;=$C5261),INDEX(Bemenet!$G$2:$G$301,$M5261),"")</f>
        <v/>
      </c>
      <c r="E5261" s="6" t="str">
        <f>IF(AND($B5261&lt;&gt;"",$C5261&lt;&gt;"",$B5261&lt;=$C5261),INDEX(Bemenet!$D$2:$D$301,$M5261),"")</f>
        <v/>
      </c>
      <c r="F5261" s="5" t="str">
        <f t="shared" si="738"/>
        <v/>
      </c>
      <c r="G5261" s="5" t="str">
        <f t="shared" si="739"/>
        <v/>
      </c>
      <c r="H5261" s="9" t="str">
        <f t="shared" si="740"/>
        <v/>
      </c>
      <c r="I5261" s="5" t="str">
        <f t="shared" si="741"/>
        <v/>
      </c>
      <c r="J5261" s="5" t="str">
        <f>IF(OR($L5261="",NOT(COUNTIFS($L$2:$L5261,$L5261)=1)),"",SUMIFS($G:$G,$L:$L,$L5261))</f>
        <v/>
      </c>
      <c r="K5261" s="5" t="str">
        <f>IF(OR($L5261="",NOT(COUNTIFS($L$2:$L5261,$L5261)=1)),"",SUMIFS($I:$I,$L:$L,$L5261))</f>
        <v/>
      </c>
      <c r="L5261" s="6" t="str">
        <f t="shared" si="742"/>
        <v/>
      </c>
      <c r="M5261" s="6">
        <f t="shared" si="743"/>
        <v>211</v>
      </c>
      <c r="N5261" s="6">
        <f t="shared" si="744"/>
        <v>11</v>
      </c>
      <c r="O5261" s="9" t="str">
        <f>IF(AND($B5261&lt;&gt;"",$C5261&lt;&gt;"",$B5261&lt;=$C5261),INDEX(Szabalyok!$C:$C,$N5261),"")</f>
        <v/>
      </c>
      <c r="P5261">
        <f t="shared" si="746"/>
        <v>0</v>
      </c>
    </row>
    <row r="5262" spans="1:16" x14ac:dyDescent="0.35">
      <c r="A5262">
        <f t="shared" si="745"/>
        <v>0</v>
      </c>
      <c r="B5262" s="4" t="str">
        <f>IF($M5262&gt;300,"",IF(OR(INDEX(Bemenet!$E$2:$E$301,$M5262)="",INDEX(Bemenet!$F$2:$F$301,$M5262)=""),"",MAX(INDEX(Bemenet!$E$2:$E$301,$M5262),INDEX(Szabalyok!$A:$A,$N5262))))</f>
        <v/>
      </c>
      <c r="C5262" s="4" t="str">
        <f>IF($B5262="","",MIN(INDEX(Bemenet!$F$2:$F$301,$M5262),INDEX(Szabalyok!$B:$B,$N5262)))</f>
        <v/>
      </c>
      <c r="D5262" s="5" t="str">
        <f>IF(AND($B5262&lt;&gt;"",$C5262&lt;&gt;"",$B5262&lt;=$C5262),INDEX(Bemenet!$G$2:$G$301,$M5262),"")</f>
        <v/>
      </c>
      <c r="E5262" s="6" t="str">
        <f>IF(AND($B5262&lt;&gt;"",$C5262&lt;&gt;"",$B5262&lt;=$C5262),INDEX(Bemenet!$D$2:$D$301,$M5262),"")</f>
        <v/>
      </c>
      <c r="F5262" s="5" t="str">
        <f t="shared" si="738"/>
        <v/>
      </c>
      <c r="G5262" s="5" t="str">
        <f t="shared" si="739"/>
        <v/>
      </c>
      <c r="H5262" s="9" t="str">
        <f t="shared" si="740"/>
        <v/>
      </c>
      <c r="I5262" s="5" t="str">
        <f t="shared" si="741"/>
        <v/>
      </c>
      <c r="J5262" s="5" t="str">
        <f>IF(OR($L5262="",NOT(COUNTIFS($L$2:$L5262,$L5262)=1)),"",SUMIFS($G:$G,$L:$L,$L5262))</f>
        <v/>
      </c>
      <c r="K5262" s="5" t="str">
        <f>IF(OR($L5262="",NOT(COUNTIFS($L$2:$L5262,$L5262)=1)),"",SUMIFS($I:$I,$L:$L,$L5262))</f>
        <v/>
      </c>
      <c r="L5262" s="6" t="str">
        <f t="shared" si="742"/>
        <v/>
      </c>
      <c r="M5262" s="6">
        <f t="shared" si="743"/>
        <v>211</v>
      </c>
      <c r="N5262" s="6">
        <f t="shared" si="744"/>
        <v>12</v>
      </c>
      <c r="O5262" s="9" t="str">
        <f>IF(AND($B5262&lt;&gt;"",$C5262&lt;&gt;"",$B5262&lt;=$C5262),INDEX(Szabalyok!$C:$C,$N5262),"")</f>
        <v/>
      </c>
      <c r="P5262">
        <f t="shared" si="746"/>
        <v>0</v>
      </c>
    </row>
    <row r="5263" spans="1:16" x14ac:dyDescent="0.35">
      <c r="A5263">
        <f t="shared" si="745"/>
        <v>0</v>
      </c>
      <c r="B5263" s="4" t="str">
        <f>IF($M5263&gt;300,"",IF(OR(INDEX(Bemenet!$E$2:$E$301,$M5263)="",INDEX(Bemenet!$F$2:$F$301,$M5263)=""),"",MAX(INDEX(Bemenet!$E$2:$E$301,$M5263),INDEX(Szabalyok!$A:$A,$N5263))))</f>
        <v/>
      </c>
      <c r="C5263" s="4" t="str">
        <f>IF($B5263="","",MIN(INDEX(Bemenet!$F$2:$F$301,$M5263),INDEX(Szabalyok!$B:$B,$N5263)))</f>
        <v/>
      </c>
      <c r="D5263" s="5" t="str">
        <f>IF(AND($B5263&lt;&gt;"",$C5263&lt;&gt;"",$B5263&lt;=$C5263),INDEX(Bemenet!$G$2:$G$301,$M5263),"")</f>
        <v/>
      </c>
      <c r="E5263" s="6" t="str">
        <f>IF(AND($B5263&lt;&gt;"",$C5263&lt;&gt;"",$B5263&lt;=$C5263),INDEX(Bemenet!$D$2:$D$301,$M5263),"")</f>
        <v/>
      </c>
      <c r="F5263" s="5" t="str">
        <f t="shared" si="738"/>
        <v/>
      </c>
      <c r="G5263" s="5" t="str">
        <f t="shared" si="739"/>
        <v/>
      </c>
      <c r="H5263" s="9" t="str">
        <f t="shared" si="740"/>
        <v/>
      </c>
      <c r="I5263" s="5" t="str">
        <f t="shared" si="741"/>
        <v/>
      </c>
      <c r="J5263" s="5" t="str">
        <f>IF(OR($L5263="",NOT(COUNTIFS($L$2:$L5263,$L5263)=1)),"",SUMIFS($G:$G,$L:$L,$L5263))</f>
        <v/>
      </c>
      <c r="K5263" s="5" t="str">
        <f>IF(OR($L5263="",NOT(COUNTIFS($L$2:$L5263,$L5263)=1)),"",SUMIFS($I:$I,$L:$L,$L5263))</f>
        <v/>
      </c>
      <c r="L5263" s="6" t="str">
        <f t="shared" si="742"/>
        <v/>
      </c>
      <c r="M5263" s="6">
        <f t="shared" si="743"/>
        <v>211</v>
      </c>
      <c r="N5263" s="6">
        <f t="shared" si="744"/>
        <v>13</v>
      </c>
      <c r="O5263" s="9" t="str">
        <f>IF(AND($B5263&lt;&gt;"",$C5263&lt;&gt;"",$B5263&lt;=$C5263),INDEX(Szabalyok!$C:$C,$N5263),"")</f>
        <v/>
      </c>
      <c r="P5263">
        <f t="shared" si="746"/>
        <v>0</v>
      </c>
    </row>
    <row r="5264" spans="1:16" x14ac:dyDescent="0.35">
      <c r="A5264">
        <f t="shared" si="745"/>
        <v>0</v>
      </c>
      <c r="B5264" s="4" t="str">
        <f>IF($M5264&gt;300,"",IF(OR(INDEX(Bemenet!$E$2:$E$301,$M5264)="",INDEX(Bemenet!$F$2:$F$301,$M5264)=""),"",MAX(INDEX(Bemenet!$E$2:$E$301,$M5264),INDEX(Szabalyok!$A:$A,$N5264))))</f>
        <v/>
      </c>
      <c r="C5264" s="4" t="str">
        <f>IF($B5264="","",MIN(INDEX(Bemenet!$F$2:$F$301,$M5264),INDEX(Szabalyok!$B:$B,$N5264)))</f>
        <v/>
      </c>
      <c r="D5264" s="5" t="str">
        <f>IF(AND($B5264&lt;&gt;"",$C5264&lt;&gt;"",$B5264&lt;=$C5264),INDEX(Bemenet!$G$2:$G$301,$M5264),"")</f>
        <v/>
      </c>
      <c r="E5264" s="6" t="str">
        <f>IF(AND($B5264&lt;&gt;"",$C5264&lt;&gt;"",$B5264&lt;=$C5264),INDEX(Bemenet!$D$2:$D$301,$M5264),"")</f>
        <v/>
      </c>
      <c r="F5264" s="5" t="str">
        <f t="shared" si="738"/>
        <v/>
      </c>
      <c r="G5264" s="5" t="str">
        <f t="shared" si="739"/>
        <v/>
      </c>
      <c r="H5264" s="9" t="str">
        <f t="shared" si="740"/>
        <v/>
      </c>
      <c r="I5264" s="5" t="str">
        <f t="shared" si="741"/>
        <v/>
      </c>
      <c r="J5264" s="5" t="str">
        <f>IF(OR($L5264="",NOT(COUNTIFS($L$2:$L5264,$L5264)=1)),"",SUMIFS($G:$G,$L:$L,$L5264))</f>
        <v/>
      </c>
      <c r="K5264" s="5" t="str">
        <f>IF(OR($L5264="",NOT(COUNTIFS($L$2:$L5264,$L5264)=1)),"",SUMIFS($I:$I,$L:$L,$L5264))</f>
        <v/>
      </c>
      <c r="L5264" s="6" t="str">
        <f t="shared" si="742"/>
        <v/>
      </c>
      <c r="M5264" s="6">
        <f t="shared" si="743"/>
        <v>211</v>
      </c>
      <c r="N5264" s="6">
        <f t="shared" si="744"/>
        <v>14</v>
      </c>
      <c r="O5264" s="9" t="str">
        <f>IF(AND($B5264&lt;&gt;"",$C5264&lt;&gt;"",$B5264&lt;=$C5264),INDEX(Szabalyok!$C:$C,$N5264),"")</f>
        <v/>
      </c>
      <c r="P5264">
        <f t="shared" si="746"/>
        <v>0</v>
      </c>
    </row>
    <row r="5265" spans="1:16" x14ac:dyDescent="0.35">
      <c r="A5265">
        <f t="shared" si="745"/>
        <v>0</v>
      </c>
      <c r="B5265" s="4" t="str">
        <f>IF($M5265&gt;300,"",IF(OR(INDEX(Bemenet!$E$2:$E$301,$M5265)="",INDEX(Bemenet!$F$2:$F$301,$M5265)=""),"",MAX(INDEX(Bemenet!$E$2:$E$301,$M5265),INDEX(Szabalyok!$A:$A,$N5265))))</f>
        <v/>
      </c>
      <c r="C5265" s="4" t="str">
        <f>IF($B5265="","",MIN(INDEX(Bemenet!$F$2:$F$301,$M5265),INDEX(Szabalyok!$B:$B,$N5265)))</f>
        <v/>
      </c>
      <c r="D5265" s="5" t="str">
        <f>IF(AND($B5265&lt;&gt;"",$C5265&lt;&gt;"",$B5265&lt;=$C5265),INDEX(Bemenet!$G$2:$G$301,$M5265),"")</f>
        <v/>
      </c>
      <c r="E5265" s="6" t="str">
        <f>IF(AND($B5265&lt;&gt;"",$C5265&lt;&gt;"",$B5265&lt;=$C5265),INDEX(Bemenet!$D$2:$D$301,$M5265),"")</f>
        <v/>
      </c>
      <c r="F5265" s="5" t="str">
        <f t="shared" si="738"/>
        <v/>
      </c>
      <c r="G5265" s="5" t="str">
        <f t="shared" si="739"/>
        <v/>
      </c>
      <c r="H5265" s="9" t="str">
        <f t="shared" si="740"/>
        <v/>
      </c>
      <c r="I5265" s="5" t="str">
        <f t="shared" si="741"/>
        <v/>
      </c>
      <c r="J5265" s="5" t="str">
        <f>IF(OR($L5265="",NOT(COUNTIFS($L$2:$L5265,$L5265)=1)),"",SUMIFS($G:$G,$L:$L,$L5265))</f>
        <v/>
      </c>
      <c r="K5265" s="5" t="str">
        <f>IF(OR($L5265="",NOT(COUNTIFS($L$2:$L5265,$L5265)=1)),"",SUMIFS($I:$I,$L:$L,$L5265))</f>
        <v/>
      </c>
      <c r="L5265" s="6" t="str">
        <f t="shared" si="742"/>
        <v/>
      </c>
      <c r="M5265" s="6">
        <f t="shared" si="743"/>
        <v>211</v>
      </c>
      <c r="N5265" s="6">
        <f t="shared" si="744"/>
        <v>15</v>
      </c>
      <c r="O5265" s="9" t="str">
        <f>IF(AND($B5265&lt;&gt;"",$C5265&lt;&gt;"",$B5265&lt;=$C5265),INDEX(Szabalyok!$C:$C,$N5265),"")</f>
        <v/>
      </c>
      <c r="P5265">
        <f t="shared" si="746"/>
        <v>0</v>
      </c>
    </row>
    <row r="5266" spans="1:16" x14ac:dyDescent="0.35">
      <c r="A5266">
        <f t="shared" si="745"/>
        <v>0</v>
      </c>
      <c r="B5266" s="4" t="str">
        <f>IF($M5266&gt;300,"",IF(OR(INDEX(Bemenet!$E$2:$E$301,$M5266)="",INDEX(Bemenet!$F$2:$F$301,$M5266)=""),"",MAX(INDEX(Bemenet!$E$2:$E$301,$M5266),INDEX(Szabalyok!$A:$A,$N5266))))</f>
        <v/>
      </c>
      <c r="C5266" s="4" t="str">
        <f>IF($B5266="","",MIN(INDEX(Bemenet!$F$2:$F$301,$M5266),INDEX(Szabalyok!$B:$B,$N5266)))</f>
        <v/>
      </c>
      <c r="D5266" s="5" t="str">
        <f>IF(AND($B5266&lt;&gt;"",$C5266&lt;&gt;"",$B5266&lt;=$C5266),INDEX(Bemenet!$G$2:$G$301,$M5266),"")</f>
        <v/>
      </c>
      <c r="E5266" s="6" t="str">
        <f>IF(AND($B5266&lt;&gt;"",$C5266&lt;&gt;"",$B5266&lt;=$C5266),INDEX(Bemenet!$D$2:$D$301,$M5266),"")</f>
        <v/>
      </c>
      <c r="F5266" s="5" t="str">
        <f t="shared" si="738"/>
        <v/>
      </c>
      <c r="G5266" s="5" t="str">
        <f t="shared" si="739"/>
        <v/>
      </c>
      <c r="H5266" s="9" t="str">
        <f t="shared" si="740"/>
        <v/>
      </c>
      <c r="I5266" s="5" t="str">
        <f t="shared" si="741"/>
        <v/>
      </c>
      <c r="J5266" s="5" t="str">
        <f>IF(OR($L5266="",NOT(COUNTIFS($L$2:$L5266,$L5266)=1)),"",SUMIFS($G:$G,$L:$L,$L5266))</f>
        <v/>
      </c>
      <c r="K5266" s="5" t="str">
        <f>IF(OR($L5266="",NOT(COUNTIFS($L$2:$L5266,$L5266)=1)),"",SUMIFS($I:$I,$L:$L,$L5266))</f>
        <v/>
      </c>
      <c r="L5266" s="6" t="str">
        <f t="shared" si="742"/>
        <v/>
      </c>
      <c r="M5266" s="6">
        <f t="shared" si="743"/>
        <v>211</v>
      </c>
      <c r="N5266" s="6">
        <f t="shared" si="744"/>
        <v>16</v>
      </c>
      <c r="O5266" s="9" t="str">
        <f>IF(AND($B5266&lt;&gt;"",$C5266&lt;&gt;"",$B5266&lt;=$C5266),INDEX(Szabalyok!$C:$C,$N5266),"")</f>
        <v/>
      </c>
      <c r="P5266">
        <f t="shared" si="746"/>
        <v>0</v>
      </c>
    </row>
    <row r="5267" spans="1:16" x14ac:dyDescent="0.35">
      <c r="A5267">
        <f t="shared" si="745"/>
        <v>0</v>
      </c>
      <c r="B5267" s="4" t="str">
        <f>IF($M5267&gt;300,"",IF(OR(INDEX(Bemenet!$E$2:$E$301,$M5267)="",INDEX(Bemenet!$F$2:$F$301,$M5267)=""),"",MAX(INDEX(Bemenet!$E$2:$E$301,$M5267),INDEX(Szabalyok!$A:$A,$N5267))))</f>
        <v/>
      </c>
      <c r="C5267" s="4" t="str">
        <f>IF($B5267="","",MIN(INDEX(Bemenet!$F$2:$F$301,$M5267),INDEX(Szabalyok!$B:$B,$N5267)))</f>
        <v/>
      </c>
      <c r="D5267" s="5" t="str">
        <f>IF(AND($B5267&lt;&gt;"",$C5267&lt;&gt;"",$B5267&lt;=$C5267),INDEX(Bemenet!$G$2:$G$301,$M5267),"")</f>
        <v/>
      </c>
      <c r="E5267" s="6" t="str">
        <f>IF(AND($B5267&lt;&gt;"",$C5267&lt;&gt;"",$B5267&lt;=$C5267),INDEX(Bemenet!$D$2:$D$301,$M5267),"")</f>
        <v/>
      </c>
      <c r="F5267" s="5" t="str">
        <f t="shared" si="738"/>
        <v/>
      </c>
      <c r="G5267" s="5" t="str">
        <f t="shared" si="739"/>
        <v/>
      </c>
      <c r="H5267" s="9" t="str">
        <f t="shared" si="740"/>
        <v/>
      </c>
      <c r="I5267" s="5" t="str">
        <f t="shared" si="741"/>
        <v/>
      </c>
      <c r="J5267" s="5" t="str">
        <f>IF(OR($L5267="",NOT(COUNTIFS($L$2:$L5267,$L5267)=1)),"",SUMIFS($G:$G,$L:$L,$L5267))</f>
        <v/>
      </c>
      <c r="K5267" s="5" t="str">
        <f>IF(OR($L5267="",NOT(COUNTIFS($L$2:$L5267,$L5267)=1)),"",SUMIFS($I:$I,$L:$L,$L5267))</f>
        <v/>
      </c>
      <c r="L5267" s="6" t="str">
        <f t="shared" si="742"/>
        <v/>
      </c>
      <c r="M5267" s="6">
        <f t="shared" si="743"/>
        <v>211</v>
      </c>
      <c r="N5267" s="6">
        <f t="shared" si="744"/>
        <v>17</v>
      </c>
      <c r="O5267" s="9" t="str">
        <f>IF(AND($B5267&lt;&gt;"",$C5267&lt;&gt;"",$B5267&lt;=$C5267),INDEX(Szabalyok!$C:$C,$N5267),"")</f>
        <v/>
      </c>
      <c r="P5267">
        <f t="shared" si="746"/>
        <v>0</v>
      </c>
    </row>
    <row r="5268" spans="1:16" x14ac:dyDescent="0.35">
      <c r="A5268">
        <f t="shared" si="745"/>
        <v>0</v>
      </c>
      <c r="B5268" s="4" t="str">
        <f>IF($M5268&gt;300,"",IF(OR(INDEX(Bemenet!$E$2:$E$301,$M5268)="",INDEX(Bemenet!$F$2:$F$301,$M5268)=""),"",MAX(INDEX(Bemenet!$E$2:$E$301,$M5268),INDEX(Szabalyok!$A:$A,$N5268))))</f>
        <v/>
      </c>
      <c r="C5268" s="4" t="str">
        <f>IF($B5268="","",MIN(INDEX(Bemenet!$F$2:$F$301,$M5268),INDEX(Szabalyok!$B:$B,$N5268)))</f>
        <v/>
      </c>
      <c r="D5268" s="5" t="str">
        <f>IF(AND($B5268&lt;&gt;"",$C5268&lt;&gt;"",$B5268&lt;=$C5268),INDEX(Bemenet!$G$2:$G$301,$M5268),"")</f>
        <v/>
      </c>
      <c r="E5268" s="6" t="str">
        <f>IF(AND($B5268&lt;&gt;"",$C5268&lt;&gt;"",$B5268&lt;=$C5268),INDEX(Bemenet!$D$2:$D$301,$M5268),"")</f>
        <v/>
      </c>
      <c r="F5268" s="5" t="str">
        <f t="shared" si="738"/>
        <v/>
      </c>
      <c r="G5268" s="5" t="str">
        <f t="shared" si="739"/>
        <v/>
      </c>
      <c r="H5268" s="9" t="str">
        <f t="shared" si="740"/>
        <v/>
      </c>
      <c r="I5268" s="5" t="str">
        <f t="shared" si="741"/>
        <v/>
      </c>
      <c r="J5268" s="5" t="str">
        <f>IF(OR($L5268="",NOT(COUNTIFS($L$2:$L5268,$L5268)=1)),"",SUMIFS($G:$G,$L:$L,$L5268))</f>
        <v/>
      </c>
      <c r="K5268" s="5" t="str">
        <f>IF(OR($L5268="",NOT(COUNTIFS($L$2:$L5268,$L5268)=1)),"",SUMIFS($I:$I,$L:$L,$L5268))</f>
        <v/>
      </c>
      <c r="L5268" s="6" t="str">
        <f t="shared" si="742"/>
        <v/>
      </c>
      <c r="M5268" s="6">
        <f t="shared" si="743"/>
        <v>211</v>
      </c>
      <c r="N5268" s="6">
        <f t="shared" si="744"/>
        <v>18</v>
      </c>
      <c r="O5268" s="9" t="str">
        <f>IF(AND($B5268&lt;&gt;"",$C5268&lt;&gt;"",$B5268&lt;=$C5268),INDEX(Szabalyok!$C:$C,$N5268),"")</f>
        <v/>
      </c>
      <c r="P5268">
        <f t="shared" si="746"/>
        <v>0</v>
      </c>
    </row>
    <row r="5269" spans="1:16" x14ac:dyDescent="0.35">
      <c r="A5269">
        <f t="shared" si="745"/>
        <v>0</v>
      </c>
      <c r="B5269" s="4" t="str">
        <f>IF($M5269&gt;300,"",IF(OR(INDEX(Bemenet!$E$2:$E$301,$M5269)="",INDEX(Bemenet!$F$2:$F$301,$M5269)=""),"",MAX(INDEX(Bemenet!$E$2:$E$301,$M5269),INDEX(Szabalyok!$A:$A,$N5269))))</f>
        <v/>
      </c>
      <c r="C5269" s="4" t="str">
        <f>IF($B5269="","",MIN(INDEX(Bemenet!$F$2:$F$301,$M5269),INDEX(Szabalyok!$B:$B,$N5269)))</f>
        <v/>
      </c>
      <c r="D5269" s="5" t="str">
        <f>IF(AND($B5269&lt;&gt;"",$C5269&lt;&gt;"",$B5269&lt;=$C5269),INDEX(Bemenet!$G$2:$G$301,$M5269),"")</f>
        <v/>
      </c>
      <c r="E5269" s="6" t="str">
        <f>IF(AND($B5269&lt;&gt;"",$C5269&lt;&gt;"",$B5269&lt;=$C5269),INDEX(Bemenet!$D$2:$D$301,$M5269),"")</f>
        <v/>
      </c>
      <c r="F5269" s="5" t="str">
        <f t="shared" si="738"/>
        <v/>
      </c>
      <c r="G5269" s="5" t="str">
        <f t="shared" si="739"/>
        <v/>
      </c>
      <c r="H5269" s="9" t="str">
        <f t="shared" si="740"/>
        <v/>
      </c>
      <c r="I5269" s="5" t="str">
        <f t="shared" si="741"/>
        <v/>
      </c>
      <c r="J5269" s="5" t="str">
        <f>IF(OR($L5269="",NOT(COUNTIFS($L$2:$L5269,$L5269)=1)),"",SUMIFS($G:$G,$L:$L,$L5269))</f>
        <v/>
      </c>
      <c r="K5269" s="5" t="str">
        <f>IF(OR($L5269="",NOT(COUNTIFS($L$2:$L5269,$L5269)=1)),"",SUMIFS($I:$I,$L:$L,$L5269))</f>
        <v/>
      </c>
      <c r="L5269" s="6" t="str">
        <f t="shared" si="742"/>
        <v/>
      </c>
      <c r="M5269" s="6">
        <f t="shared" si="743"/>
        <v>211</v>
      </c>
      <c r="N5269" s="6">
        <f t="shared" si="744"/>
        <v>19</v>
      </c>
      <c r="O5269" s="9" t="str">
        <f>IF(AND($B5269&lt;&gt;"",$C5269&lt;&gt;"",$B5269&lt;=$C5269),INDEX(Szabalyok!$C:$C,$N5269),"")</f>
        <v/>
      </c>
      <c r="P5269">
        <f t="shared" si="746"/>
        <v>0</v>
      </c>
    </row>
    <row r="5270" spans="1:16" x14ac:dyDescent="0.35">
      <c r="A5270">
        <f t="shared" si="745"/>
        <v>0</v>
      </c>
      <c r="B5270" s="4" t="str">
        <f>IF($M5270&gt;300,"",IF(OR(INDEX(Bemenet!$E$2:$E$301,$M5270)="",INDEX(Bemenet!$F$2:$F$301,$M5270)=""),"",MAX(INDEX(Bemenet!$E$2:$E$301,$M5270),INDEX(Szabalyok!$A:$A,$N5270))))</f>
        <v/>
      </c>
      <c r="C5270" s="4" t="str">
        <f>IF($B5270="","",MIN(INDEX(Bemenet!$F$2:$F$301,$M5270),INDEX(Szabalyok!$B:$B,$N5270)))</f>
        <v/>
      </c>
      <c r="D5270" s="5" t="str">
        <f>IF(AND($B5270&lt;&gt;"",$C5270&lt;&gt;"",$B5270&lt;=$C5270),INDEX(Bemenet!$G$2:$G$301,$M5270),"")</f>
        <v/>
      </c>
      <c r="E5270" s="6" t="str">
        <f>IF(AND($B5270&lt;&gt;"",$C5270&lt;&gt;"",$B5270&lt;=$C5270),INDEX(Bemenet!$D$2:$D$301,$M5270),"")</f>
        <v/>
      </c>
      <c r="F5270" s="5" t="str">
        <f t="shared" si="738"/>
        <v/>
      </c>
      <c r="G5270" s="5" t="str">
        <f t="shared" si="739"/>
        <v/>
      </c>
      <c r="H5270" s="9" t="str">
        <f t="shared" si="740"/>
        <v/>
      </c>
      <c r="I5270" s="5" t="str">
        <f t="shared" si="741"/>
        <v/>
      </c>
      <c r="J5270" s="5" t="str">
        <f>IF(OR($L5270="",NOT(COUNTIFS($L$2:$L5270,$L5270)=1)),"",SUMIFS($G:$G,$L:$L,$L5270))</f>
        <v/>
      </c>
      <c r="K5270" s="5" t="str">
        <f>IF(OR($L5270="",NOT(COUNTIFS($L$2:$L5270,$L5270)=1)),"",SUMIFS($I:$I,$L:$L,$L5270))</f>
        <v/>
      </c>
      <c r="L5270" s="6" t="str">
        <f t="shared" si="742"/>
        <v/>
      </c>
      <c r="M5270" s="6">
        <f t="shared" si="743"/>
        <v>211</v>
      </c>
      <c r="N5270" s="6">
        <f t="shared" si="744"/>
        <v>20</v>
      </c>
      <c r="O5270" s="9" t="str">
        <f>IF(AND($B5270&lt;&gt;"",$C5270&lt;&gt;"",$B5270&lt;=$C5270),INDEX(Szabalyok!$C:$C,$N5270),"")</f>
        <v/>
      </c>
      <c r="P5270">
        <f t="shared" si="746"/>
        <v>0</v>
      </c>
    </row>
    <row r="5271" spans="1:16" x14ac:dyDescent="0.35">
      <c r="A5271">
        <f t="shared" si="745"/>
        <v>0</v>
      </c>
      <c r="B5271" s="4" t="str">
        <f>IF($M5271&gt;300,"",IF(OR(INDEX(Bemenet!$E$2:$E$301,$M5271)="",INDEX(Bemenet!$F$2:$F$301,$M5271)=""),"",MAX(INDEX(Bemenet!$E$2:$E$301,$M5271),INDEX(Szabalyok!$A:$A,$N5271))))</f>
        <v/>
      </c>
      <c r="C5271" s="4" t="str">
        <f>IF($B5271="","",MIN(INDEX(Bemenet!$F$2:$F$301,$M5271),INDEX(Szabalyok!$B:$B,$N5271)))</f>
        <v/>
      </c>
      <c r="D5271" s="5" t="str">
        <f>IF(AND($B5271&lt;&gt;"",$C5271&lt;&gt;"",$B5271&lt;=$C5271),INDEX(Bemenet!$G$2:$G$301,$M5271),"")</f>
        <v/>
      </c>
      <c r="E5271" s="6" t="str">
        <f>IF(AND($B5271&lt;&gt;"",$C5271&lt;&gt;"",$B5271&lt;=$C5271),INDEX(Bemenet!$D$2:$D$301,$M5271),"")</f>
        <v/>
      </c>
      <c r="F5271" s="5" t="str">
        <f t="shared" si="738"/>
        <v/>
      </c>
      <c r="G5271" s="5" t="str">
        <f t="shared" si="739"/>
        <v/>
      </c>
      <c r="H5271" s="9" t="str">
        <f t="shared" si="740"/>
        <v/>
      </c>
      <c r="I5271" s="5" t="str">
        <f t="shared" si="741"/>
        <v/>
      </c>
      <c r="J5271" s="5" t="str">
        <f>IF(OR($L5271="",NOT(COUNTIFS($L$2:$L5271,$L5271)=1)),"",SUMIFS($G:$G,$L:$L,$L5271))</f>
        <v/>
      </c>
      <c r="K5271" s="5" t="str">
        <f>IF(OR($L5271="",NOT(COUNTIFS($L$2:$L5271,$L5271)=1)),"",SUMIFS($I:$I,$L:$L,$L5271))</f>
        <v/>
      </c>
      <c r="L5271" s="6" t="str">
        <f t="shared" si="742"/>
        <v/>
      </c>
      <c r="M5271" s="6">
        <f t="shared" si="743"/>
        <v>211</v>
      </c>
      <c r="N5271" s="6">
        <f t="shared" si="744"/>
        <v>21</v>
      </c>
      <c r="O5271" s="9" t="str">
        <f>IF(AND($B5271&lt;&gt;"",$C5271&lt;&gt;"",$B5271&lt;=$C5271),INDEX(Szabalyok!$C:$C,$N5271),"")</f>
        <v/>
      </c>
      <c r="P5271">
        <f t="shared" si="746"/>
        <v>0</v>
      </c>
    </row>
    <row r="5272" spans="1:16" x14ac:dyDescent="0.35">
      <c r="A5272">
        <f t="shared" si="745"/>
        <v>0</v>
      </c>
      <c r="B5272" s="4" t="str">
        <f>IF($M5272&gt;300,"",IF(OR(INDEX(Bemenet!$E$2:$E$301,$M5272)="",INDEX(Bemenet!$F$2:$F$301,$M5272)=""),"",MAX(INDEX(Bemenet!$E$2:$E$301,$M5272),INDEX(Szabalyok!$A:$A,$N5272))))</f>
        <v/>
      </c>
      <c r="C5272" s="4" t="str">
        <f>IF($B5272="","",MIN(INDEX(Bemenet!$F$2:$F$301,$M5272),INDEX(Szabalyok!$B:$B,$N5272)))</f>
        <v/>
      </c>
      <c r="D5272" s="5" t="str">
        <f>IF(AND($B5272&lt;&gt;"",$C5272&lt;&gt;"",$B5272&lt;=$C5272),INDEX(Bemenet!$G$2:$G$301,$M5272),"")</f>
        <v/>
      </c>
      <c r="E5272" s="6" t="str">
        <f>IF(AND($B5272&lt;&gt;"",$C5272&lt;&gt;"",$B5272&lt;=$C5272),INDEX(Bemenet!$D$2:$D$301,$M5272),"")</f>
        <v/>
      </c>
      <c r="F5272" s="5" t="str">
        <f t="shared" si="738"/>
        <v/>
      </c>
      <c r="G5272" s="5" t="str">
        <f t="shared" si="739"/>
        <v/>
      </c>
      <c r="H5272" s="9" t="str">
        <f t="shared" si="740"/>
        <v/>
      </c>
      <c r="I5272" s="5" t="str">
        <f t="shared" si="741"/>
        <v/>
      </c>
      <c r="J5272" s="5" t="str">
        <f>IF(OR($L5272="",NOT(COUNTIFS($L$2:$L5272,$L5272)=1)),"",SUMIFS($G:$G,$L:$L,$L5272))</f>
        <v/>
      </c>
      <c r="K5272" s="5" t="str">
        <f>IF(OR($L5272="",NOT(COUNTIFS($L$2:$L5272,$L5272)=1)),"",SUMIFS($I:$I,$L:$L,$L5272))</f>
        <v/>
      </c>
      <c r="L5272" s="6" t="str">
        <f t="shared" si="742"/>
        <v/>
      </c>
      <c r="M5272" s="6">
        <f t="shared" si="743"/>
        <v>211</v>
      </c>
      <c r="N5272" s="6">
        <f t="shared" si="744"/>
        <v>22</v>
      </c>
      <c r="O5272" s="9" t="str">
        <f>IF(AND($B5272&lt;&gt;"",$C5272&lt;&gt;"",$B5272&lt;=$C5272),INDEX(Szabalyok!$C:$C,$N5272),"")</f>
        <v/>
      </c>
      <c r="P5272">
        <f t="shared" si="746"/>
        <v>0</v>
      </c>
    </row>
    <row r="5273" spans="1:16" x14ac:dyDescent="0.35">
      <c r="A5273">
        <f t="shared" si="745"/>
        <v>0</v>
      </c>
      <c r="B5273" s="4" t="str">
        <f>IF($M5273&gt;300,"",IF(OR(INDEX(Bemenet!$E$2:$E$301,$M5273)="",INDEX(Bemenet!$F$2:$F$301,$M5273)=""),"",MAX(INDEX(Bemenet!$E$2:$E$301,$M5273),INDEX(Szabalyok!$A:$A,$N5273))))</f>
        <v/>
      </c>
      <c r="C5273" s="4" t="str">
        <f>IF($B5273="","",MIN(INDEX(Bemenet!$F$2:$F$301,$M5273),INDEX(Szabalyok!$B:$B,$N5273)))</f>
        <v/>
      </c>
      <c r="D5273" s="5" t="str">
        <f>IF(AND($B5273&lt;&gt;"",$C5273&lt;&gt;"",$B5273&lt;=$C5273),INDEX(Bemenet!$G$2:$G$301,$M5273),"")</f>
        <v/>
      </c>
      <c r="E5273" s="6" t="str">
        <f>IF(AND($B5273&lt;&gt;"",$C5273&lt;&gt;"",$B5273&lt;=$C5273),INDEX(Bemenet!$D$2:$D$301,$M5273),"")</f>
        <v/>
      </c>
      <c r="F5273" s="5" t="str">
        <f t="shared" si="738"/>
        <v/>
      </c>
      <c r="G5273" s="5" t="str">
        <f t="shared" si="739"/>
        <v/>
      </c>
      <c r="H5273" s="9" t="str">
        <f t="shared" si="740"/>
        <v/>
      </c>
      <c r="I5273" s="5" t="str">
        <f t="shared" si="741"/>
        <v/>
      </c>
      <c r="J5273" s="5" t="str">
        <f>IF(OR($L5273="",NOT(COUNTIFS($L$2:$L5273,$L5273)=1)),"",SUMIFS($G:$G,$L:$L,$L5273))</f>
        <v/>
      </c>
      <c r="K5273" s="5" t="str">
        <f>IF(OR($L5273="",NOT(COUNTIFS($L$2:$L5273,$L5273)=1)),"",SUMIFS($I:$I,$L:$L,$L5273))</f>
        <v/>
      </c>
      <c r="L5273" s="6" t="str">
        <f t="shared" si="742"/>
        <v/>
      </c>
      <c r="M5273" s="6">
        <f t="shared" si="743"/>
        <v>211</v>
      </c>
      <c r="N5273" s="6">
        <f t="shared" si="744"/>
        <v>23</v>
      </c>
      <c r="O5273" s="9" t="str">
        <f>IF(AND($B5273&lt;&gt;"",$C5273&lt;&gt;"",$B5273&lt;=$C5273),INDEX(Szabalyok!$C:$C,$N5273),"")</f>
        <v/>
      </c>
      <c r="P5273">
        <f t="shared" si="746"/>
        <v>0</v>
      </c>
    </row>
    <row r="5274" spans="1:16" x14ac:dyDescent="0.35">
      <c r="A5274">
        <f t="shared" si="745"/>
        <v>0</v>
      </c>
      <c r="B5274" s="4" t="str">
        <f>IF($M5274&gt;300,"",IF(OR(INDEX(Bemenet!$E$2:$E$301,$M5274)="",INDEX(Bemenet!$F$2:$F$301,$M5274)=""),"",MAX(INDEX(Bemenet!$E$2:$E$301,$M5274),INDEX(Szabalyok!$A:$A,$N5274))))</f>
        <v/>
      </c>
      <c r="C5274" s="4" t="str">
        <f>IF($B5274="","",MIN(INDEX(Bemenet!$F$2:$F$301,$M5274),INDEX(Szabalyok!$B:$B,$N5274)))</f>
        <v/>
      </c>
      <c r="D5274" s="5" t="str">
        <f>IF(AND($B5274&lt;&gt;"",$C5274&lt;&gt;"",$B5274&lt;=$C5274),INDEX(Bemenet!$G$2:$G$301,$M5274),"")</f>
        <v/>
      </c>
      <c r="E5274" s="6" t="str">
        <f>IF(AND($B5274&lt;&gt;"",$C5274&lt;&gt;"",$B5274&lt;=$C5274),INDEX(Bemenet!$D$2:$D$301,$M5274),"")</f>
        <v/>
      </c>
      <c r="F5274" s="5" t="str">
        <f t="shared" si="738"/>
        <v/>
      </c>
      <c r="G5274" s="5" t="str">
        <f t="shared" si="739"/>
        <v/>
      </c>
      <c r="H5274" s="9" t="str">
        <f t="shared" si="740"/>
        <v/>
      </c>
      <c r="I5274" s="5" t="str">
        <f t="shared" si="741"/>
        <v/>
      </c>
      <c r="J5274" s="5" t="str">
        <f>IF(OR($L5274="",NOT(COUNTIFS($L$2:$L5274,$L5274)=1)),"",SUMIFS($G:$G,$L:$L,$L5274))</f>
        <v/>
      </c>
      <c r="K5274" s="5" t="str">
        <f>IF(OR($L5274="",NOT(COUNTIFS($L$2:$L5274,$L5274)=1)),"",SUMIFS($I:$I,$L:$L,$L5274))</f>
        <v/>
      </c>
      <c r="L5274" s="6" t="str">
        <f t="shared" si="742"/>
        <v/>
      </c>
      <c r="M5274" s="6">
        <f t="shared" si="743"/>
        <v>211</v>
      </c>
      <c r="N5274" s="6">
        <f t="shared" si="744"/>
        <v>24</v>
      </c>
      <c r="O5274" s="9" t="str">
        <f>IF(AND($B5274&lt;&gt;"",$C5274&lt;&gt;"",$B5274&lt;=$C5274),INDEX(Szabalyok!$C:$C,$N5274),"")</f>
        <v/>
      </c>
      <c r="P5274">
        <f t="shared" si="746"/>
        <v>0</v>
      </c>
    </row>
    <row r="5275" spans="1:16" x14ac:dyDescent="0.35">
      <c r="A5275">
        <f t="shared" si="745"/>
        <v>0</v>
      </c>
      <c r="B5275" s="4" t="str">
        <f>IF($M5275&gt;300,"",IF(OR(INDEX(Bemenet!$E$2:$E$301,$M5275)="",INDEX(Bemenet!$F$2:$F$301,$M5275)=""),"",MAX(INDEX(Bemenet!$E$2:$E$301,$M5275),INDEX(Szabalyok!$A:$A,$N5275))))</f>
        <v/>
      </c>
      <c r="C5275" s="4" t="str">
        <f>IF($B5275="","",MIN(INDEX(Bemenet!$F$2:$F$301,$M5275),INDEX(Szabalyok!$B:$B,$N5275)))</f>
        <v/>
      </c>
      <c r="D5275" s="5" t="str">
        <f>IF(AND($B5275&lt;&gt;"",$C5275&lt;&gt;"",$B5275&lt;=$C5275),INDEX(Bemenet!$G$2:$G$301,$M5275),"")</f>
        <v/>
      </c>
      <c r="E5275" s="6" t="str">
        <f>IF(AND($B5275&lt;&gt;"",$C5275&lt;&gt;"",$B5275&lt;=$C5275),INDEX(Bemenet!$D$2:$D$301,$M5275),"")</f>
        <v/>
      </c>
      <c r="F5275" s="5" t="str">
        <f t="shared" si="738"/>
        <v/>
      </c>
      <c r="G5275" s="5" t="str">
        <f t="shared" si="739"/>
        <v/>
      </c>
      <c r="H5275" s="9" t="str">
        <f t="shared" si="740"/>
        <v/>
      </c>
      <c r="I5275" s="5" t="str">
        <f t="shared" si="741"/>
        <v/>
      </c>
      <c r="J5275" s="5" t="str">
        <f>IF(OR($L5275="",NOT(COUNTIFS($L$2:$L5275,$L5275)=1)),"",SUMIFS($G:$G,$L:$L,$L5275))</f>
        <v/>
      </c>
      <c r="K5275" s="5" t="str">
        <f>IF(OR($L5275="",NOT(COUNTIFS($L$2:$L5275,$L5275)=1)),"",SUMIFS($I:$I,$L:$L,$L5275))</f>
        <v/>
      </c>
      <c r="L5275" s="6" t="str">
        <f t="shared" si="742"/>
        <v/>
      </c>
      <c r="M5275" s="6">
        <f t="shared" si="743"/>
        <v>211</v>
      </c>
      <c r="N5275" s="6">
        <f t="shared" si="744"/>
        <v>25</v>
      </c>
      <c r="O5275" s="9" t="str">
        <f>IF(AND($B5275&lt;&gt;"",$C5275&lt;&gt;"",$B5275&lt;=$C5275),INDEX(Szabalyok!$C:$C,$N5275),"")</f>
        <v/>
      </c>
      <c r="P5275">
        <f t="shared" si="746"/>
        <v>0</v>
      </c>
    </row>
    <row r="5276" spans="1:16" x14ac:dyDescent="0.35">
      <c r="A5276">
        <f t="shared" si="745"/>
        <v>0</v>
      </c>
      <c r="B5276" s="4" t="str">
        <f>IF($M5276&gt;300,"",IF(OR(INDEX(Bemenet!$E$2:$E$301,$M5276)="",INDEX(Bemenet!$F$2:$F$301,$M5276)=""),"",MAX(INDEX(Bemenet!$E$2:$E$301,$M5276),INDEX(Szabalyok!$A:$A,$N5276))))</f>
        <v/>
      </c>
      <c r="C5276" s="4" t="str">
        <f>IF($B5276="","",MIN(INDEX(Bemenet!$F$2:$F$301,$M5276),INDEX(Szabalyok!$B:$B,$N5276)))</f>
        <v/>
      </c>
      <c r="D5276" s="5" t="str">
        <f>IF(AND($B5276&lt;&gt;"",$C5276&lt;&gt;"",$B5276&lt;=$C5276),INDEX(Bemenet!$G$2:$G$301,$M5276),"")</f>
        <v/>
      </c>
      <c r="E5276" s="6" t="str">
        <f>IF(AND($B5276&lt;&gt;"",$C5276&lt;&gt;"",$B5276&lt;=$C5276),INDEX(Bemenet!$D$2:$D$301,$M5276),"")</f>
        <v/>
      </c>
      <c r="F5276" s="5" t="str">
        <f t="shared" si="738"/>
        <v/>
      </c>
      <c r="G5276" s="5" t="str">
        <f t="shared" si="739"/>
        <v/>
      </c>
      <c r="H5276" s="9" t="str">
        <f t="shared" si="740"/>
        <v/>
      </c>
      <c r="I5276" s="5" t="str">
        <f t="shared" si="741"/>
        <v/>
      </c>
      <c r="J5276" s="5" t="str">
        <f>IF(OR($L5276="",NOT(COUNTIFS($L$2:$L5276,$L5276)=1)),"",SUMIFS($G:$G,$L:$L,$L5276))</f>
        <v/>
      </c>
      <c r="K5276" s="5" t="str">
        <f>IF(OR($L5276="",NOT(COUNTIFS($L$2:$L5276,$L5276)=1)),"",SUMIFS($I:$I,$L:$L,$L5276))</f>
        <v/>
      </c>
      <c r="L5276" s="6" t="str">
        <f t="shared" si="742"/>
        <v/>
      </c>
      <c r="M5276" s="6">
        <f t="shared" si="743"/>
        <v>211</v>
      </c>
      <c r="N5276" s="6">
        <f t="shared" si="744"/>
        <v>26</v>
      </c>
      <c r="O5276" s="9" t="str">
        <f>IF(AND($B5276&lt;&gt;"",$C5276&lt;&gt;"",$B5276&lt;=$C5276),INDEX(Szabalyok!$C:$C,$N5276),"")</f>
        <v/>
      </c>
      <c r="P5276">
        <f t="shared" si="746"/>
        <v>0</v>
      </c>
    </row>
    <row r="5277" spans="1:16" x14ac:dyDescent="0.35">
      <c r="A5277">
        <f t="shared" si="745"/>
        <v>0</v>
      </c>
      <c r="B5277" s="4" t="str">
        <f>IF($M5277&gt;300,"",IF(OR(INDEX(Bemenet!$E$2:$E$301,$M5277)="",INDEX(Bemenet!$F$2:$F$301,$M5277)=""),"",MAX(INDEX(Bemenet!$E$2:$E$301,$M5277),INDEX(Szabalyok!$A:$A,$N5277))))</f>
        <v/>
      </c>
      <c r="C5277" s="4" t="str">
        <f>IF($B5277="","",MIN(INDEX(Bemenet!$F$2:$F$301,$M5277),INDEX(Szabalyok!$B:$B,$N5277)))</f>
        <v/>
      </c>
      <c r="D5277" s="5" t="str">
        <f>IF(AND($B5277&lt;&gt;"",$C5277&lt;&gt;"",$B5277&lt;=$C5277),INDEX(Bemenet!$G$2:$G$301,$M5277),"")</f>
        <v/>
      </c>
      <c r="E5277" s="6" t="str">
        <f>IF(AND($B5277&lt;&gt;"",$C5277&lt;&gt;"",$B5277&lt;=$C5277),INDEX(Bemenet!$D$2:$D$301,$M5277),"")</f>
        <v/>
      </c>
      <c r="F5277" s="5" t="str">
        <f t="shared" si="738"/>
        <v/>
      </c>
      <c r="G5277" s="5" t="str">
        <f t="shared" si="739"/>
        <v/>
      </c>
      <c r="H5277" s="9" t="str">
        <f t="shared" si="740"/>
        <v/>
      </c>
      <c r="I5277" s="5" t="str">
        <f t="shared" si="741"/>
        <v/>
      </c>
      <c r="J5277" s="5" t="str">
        <f>IF(OR($L5277="",NOT(COUNTIFS($L$2:$L5277,$L5277)=1)),"",SUMIFS($G:$G,$L:$L,$L5277))</f>
        <v/>
      </c>
      <c r="K5277" s="5" t="str">
        <f>IF(OR($L5277="",NOT(COUNTIFS($L$2:$L5277,$L5277)=1)),"",SUMIFS($I:$I,$L:$L,$L5277))</f>
        <v/>
      </c>
      <c r="L5277" s="6" t="str">
        <f t="shared" si="742"/>
        <v/>
      </c>
      <c r="M5277" s="6">
        <f t="shared" si="743"/>
        <v>212</v>
      </c>
      <c r="N5277" s="6">
        <f t="shared" si="744"/>
        <v>2</v>
      </c>
      <c r="O5277" s="9" t="str">
        <f>IF(AND($B5277&lt;&gt;"",$C5277&lt;&gt;"",$B5277&lt;=$C5277),INDEX(Szabalyok!$C:$C,$N5277),"")</f>
        <v/>
      </c>
      <c r="P5277">
        <f t="shared" si="746"/>
        <v>0</v>
      </c>
    </row>
    <row r="5278" spans="1:16" x14ac:dyDescent="0.35">
      <c r="A5278">
        <f t="shared" si="745"/>
        <v>0</v>
      </c>
      <c r="B5278" s="4" t="str">
        <f>IF($M5278&gt;300,"",IF(OR(INDEX(Bemenet!$E$2:$E$301,$M5278)="",INDEX(Bemenet!$F$2:$F$301,$M5278)=""),"",MAX(INDEX(Bemenet!$E$2:$E$301,$M5278),INDEX(Szabalyok!$A:$A,$N5278))))</f>
        <v/>
      </c>
      <c r="C5278" s="4" t="str">
        <f>IF($B5278="","",MIN(INDEX(Bemenet!$F$2:$F$301,$M5278),INDEX(Szabalyok!$B:$B,$N5278)))</f>
        <v/>
      </c>
      <c r="D5278" s="5" t="str">
        <f>IF(AND($B5278&lt;&gt;"",$C5278&lt;&gt;"",$B5278&lt;=$C5278),INDEX(Bemenet!$G$2:$G$301,$M5278),"")</f>
        <v/>
      </c>
      <c r="E5278" s="6" t="str">
        <f>IF(AND($B5278&lt;&gt;"",$C5278&lt;&gt;"",$B5278&lt;=$C5278),INDEX(Bemenet!$D$2:$D$301,$M5278),"")</f>
        <v/>
      </c>
      <c r="F5278" s="5" t="str">
        <f t="shared" si="738"/>
        <v/>
      </c>
      <c r="G5278" s="5" t="str">
        <f t="shared" si="739"/>
        <v/>
      </c>
      <c r="H5278" s="9" t="str">
        <f t="shared" si="740"/>
        <v/>
      </c>
      <c r="I5278" s="5" t="str">
        <f t="shared" si="741"/>
        <v/>
      </c>
      <c r="J5278" s="5" t="str">
        <f>IF(OR($L5278="",NOT(COUNTIFS($L$2:$L5278,$L5278)=1)),"",SUMIFS($G:$G,$L:$L,$L5278))</f>
        <v/>
      </c>
      <c r="K5278" s="5" t="str">
        <f>IF(OR($L5278="",NOT(COUNTIFS($L$2:$L5278,$L5278)=1)),"",SUMIFS($I:$I,$L:$L,$L5278))</f>
        <v/>
      </c>
      <c r="L5278" s="6" t="str">
        <f t="shared" si="742"/>
        <v/>
      </c>
      <c r="M5278" s="6">
        <f t="shared" si="743"/>
        <v>212</v>
      </c>
      <c r="N5278" s="6">
        <f t="shared" si="744"/>
        <v>3</v>
      </c>
      <c r="O5278" s="9" t="str">
        <f>IF(AND($B5278&lt;&gt;"",$C5278&lt;&gt;"",$B5278&lt;=$C5278),INDEX(Szabalyok!$C:$C,$N5278),"")</f>
        <v/>
      </c>
      <c r="P5278">
        <f t="shared" si="746"/>
        <v>0</v>
      </c>
    </row>
    <row r="5279" spans="1:16" x14ac:dyDescent="0.35">
      <c r="A5279">
        <f t="shared" si="745"/>
        <v>0</v>
      </c>
      <c r="B5279" s="4" t="str">
        <f>IF($M5279&gt;300,"",IF(OR(INDEX(Bemenet!$E$2:$E$301,$M5279)="",INDEX(Bemenet!$F$2:$F$301,$M5279)=""),"",MAX(INDEX(Bemenet!$E$2:$E$301,$M5279),INDEX(Szabalyok!$A:$A,$N5279))))</f>
        <v/>
      </c>
      <c r="C5279" s="4" t="str">
        <f>IF($B5279="","",MIN(INDEX(Bemenet!$F$2:$F$301,$M5279),INDEX(Szabalyok!$B:$B,$N5279)))</f>
        <v/>
      </c>
      <c r="D5279" s="5" t="str">
        <f>IF(AND($B5279&lt;&gt;"",$C5279&lt;&gt;"",$B5279&lt;=$C5279),INDEX(Bemenet!$G$2:$G$301,$M5279),"")</f>
        <v/>
      </c>
      <c r="E5279" s="6" t="str">
        <f>IF(AND($B5279&lt;&gt;"",$C5279&lt;&gt;"",$B5279&lt;=$C5279),INDEX(Bemenet!$D$2:$D$301,$M5279),"")</f>
        <v/>
      </c>
      <c r="F5279" s="5" t="str">
        <f t="shared" si="738"/>
        <v/>
      </c>
      <c r="G5279" s="5" t="str">
        <f t="shared" si="739"/>
        <v/>
      </c>
      <c r="H5279" s="9" t="str">
        <f t="shared" si="740"/>
        <v/>
      </c>
      <c r="I5279" s="5" t="str">
        <f t="shared" si="741"/>
        <v/>
      </c>
      <c r="J5279" s="5" t="str">
        <f>IF(OR($L5279="",NOT(COUNTIFS($L$2:$L5279,$L5279)=1)),"",SUMIFS($G:$G,$L:$L,$L5279))</f>
        <v/>
      </c>
      <c r="K5279" s="5" t="str">
        <f>IF(OR($L5279="",NOT(COUNTIFS($L$2:$L5279,$L5279)=1)),"",SUMIFS($I:$I,$L:$L,$L5279))</f>
        <v/>
      </c>
      <c r="L5279" s="6" t="str">
        <f t="shared" si="742"/>
        <v/>
      </c>
      <c r="M5279" s="6">
        <f t="shared" si="743"/>
        <v>212</v>
      </c>
      <c r="N5279" s="6">
        <f t="shared" si="744"/>
        <v>4</v>
      </c>
      <c r="O5279" s="9" t="str">
        <f>IF(AND($B5279&lt;&gt;"",$C5279&lt;&gt;"",$B5279&lt;=$C5279),INDEX(Szabalyok!$C:$C,$N5279),"")</f>
        <v/>
      </c>
      <c r="P5279">
        <f t="shared" si="746"/>
        <v>0</v>
      </c>
    </row>
    <row r="5280" spans="1:16" x14ac:dyDescent="0.35">
      <c r="A5280">
        <f t="shared" si="745"/>
        <v>0</v>
      </c>
      <c r="B5280" s="4" t="str">
        <f>IF($M5280&gt;300,"",IF(OR(INDEX(Bemenet!$E$2:$E$301,$M5280)="",INDEX(Bemenet!$F$2:$F$301,$M5280)=""),"",MAX(INDEX(Bemenet!$E$2:$E$301,$M5280),INDEX(Szabalyok!$A:$A,$N5280))))</f>
        <v/>
      </c>
      <c r="C5280" s="4" t="str">
        <f>IF($B5280="","",MIN(INDEX(Bemenet!$F$2:$F$301,$M5280),INDEX(Szabalyok!$B:$B,$N5280)))</f>
        <v/>
      </c>
      <c r="D5280" s="5" t="str">
        <f>IF(AND($B5280&lt;&gt;"",$C5280&lt;&gt;"",$B5280&lt;=$C5280),INDEX(Bemenet!$G$2:$G$301,$M5280),"")</f>
        <v/>
      </c>
      <c r="E5280" s="6" t="str">
        <f>IF(AND($B5280&lt;&gt;"",$C5280&lt;&gt;"",$B5280&lt;=$C5280),INDEX(Bemenet!$D$2:$D$301,$M5280),"")</f>
        <v/>
      </c>
      <c r="F5280" s="5" t="str">
        <f t="shared" si="738"/>
        <v/>
      </c>
      <c r="G5280" s="5" t="str">
        <f t="shared" si="739"/>
        <v/>
      </c>
      <c r="H5280" s="9" t="str">
        <f t="shared" si="740"/>
        <v/>
      </c>
      <c r="I5280" s="5" t="str">
        <f t="shared" si="741"/>
        <v/>
      </c>
      <c r="J5280" s="5" t="str">
        <f>IF(OR($L5280="",NOT(COUNTIFS($L$2:$L5280,$L5280)=1)),"",SUMIFS($G:$G,$L:$L,$L5280))</f>
        <v/>
      </c>
      <c r="K5280" s="5" t="str">
        <f>IF(OR($L5280="",NOT(COUNTIFS($L$2:$L5280,$L5280)=1)),"",SUMIFS($I:$I,$L:$L,$L5280))</f>
        <v/>
      </c>
      <c r="L5280" s="6" t="str">
        <f t="shared" si="742"/>
        <v/>
      </c>
      <c r="M5280" s="6">
        <f t="shared" si="743"/>
        <v>212</v>
      </c>
      <c r="N5280" s="6">
        <f t="shared" si="744"/>
        <v>5</v>
      </c>
      <c r="O5280" s="9" t="str">
        <f>IF(AND($B5280&lt;&gt;"",$C5280&lt;&gt;"",$B5280&lt;=$C5280),INDEX(Szabalyok!$C:$C,$N5280),"")</f>
        <v/>
      </c>
      <c r="P5280">
        <f t="shared" si="746"/>
        <v>0</v>
      </c>
    </row>
    <row r="5281" spans="1:16" x14ac:dyDescent="0.35">
      <c r="A5281">
        <f t="shared" si="745"/>
        <v>0</v>
      </c>
      <c r="B5281" s="4" t="str">
        <f>IF($M5281&gt;300,"",IF(OR(INDEX(Bemenet!$E$2:$E$301,$M5281)="",INDEX(Bemenet!$F$2:$F$301,$M5281)=""),"",MAX(INDEX(Bemenet!$E$2:$E$301,$M5281),INDEX(Szabalyok!$A:$A,$N5281))))</f>
        <v/>
      </c>
      <c r="C5281" s="4" t="str">
        <f>IF($B5281="","",MIN(INDEX(Bemenet!$F$2:$F$301,$M5281),INDEX(Szabalyok!$B:$B,$N5281)))</f>
        <v/>
      </c>
      <c r="D5281" s="5" t="str">
        <f>IF(AND($B5281&lt;&gt;"",$C5281&lt;&gt;"",$B5281&lt;=$C5281),INDEX(Bemenet!$G$2:$G$301,$M5281),"")</f>
        <v/>
      </c>
      <c r="E5281" s="6" t="str">
        <f>IF(AND($B5281&lt;&gt;"",$C5281&lt;&gt;"",$B5281&lt;=$C5281),INDEX(Bemenet!$D$2:$D$301,$M5281),"")</f>
        <v/>
      </c>
      <c r="F5281" s="5" t="str">
        <f t="shared" si="738"/>
        <v/>
      </c>
      <c r="G5281" s="5" t="str">
        <f t="shared" si="739"/>
        <v/>
      </c>
      <c r="H5281" s="9" t="str">
        <f t="shared" si="740"/>
        <v/>
      </c>
      <c r="I5281" s="5" t="str">
        <f t="shared" si="741"/>
        <v/>
      </c>
      <c r="J5281" s="5" t="str">
        <f>IF(OR($L5281="",NOT(COUNTIFS($L$2:$L5281,$L5281)=1)),"",SUMIFS($G:$G,$L:$L,$L5281))</f>
        <v/>
      </c>
      <c r="K5281" s="5" t="str">
        <f>IF(OR($L5281="",NOT(COUNTIFS($L$2:$L5281,$L5281)=1)),"",SUMIFS($I:$I,$L:$L,$L5281))</f>
        <v/>
      </c>
      <c r="L5281" s="6" t="str">
        <f t="shared" si="742"/>
        <v/>
      </c>
      <c r="M5281" s="6">
        <f t="shared" si="743"/>
        <v>212</v>
      </c>
      <c r="N5281" s="6">
        <f t="shared" si="744"/>
        <v>6</v>
      </c>
      <c r="O5281" s="9" t="str">
        <f>IF(AND($B5281&lt;&gt;"",$C5281&lt;&gt;"",$B5281&lt;=$C5281),INDEX(Szabalyok!$C:$C,$N5281),"")</f>
        <v/>
      </c>
      <c r="P5281">
        <f t="shared" si="746"/>
        <v>0</v>
      </c>
    </row>
    <row r="5282" spans="1:16" x14ac:dyDescent="0.35">
      <c r="A5282">
        <f t="shared" si="745"/>
        <v>0</v>
      </c>
      <c r="B5282" s="4" t="str">
        <f>IF($M5282&gt;300,"",IF(OR(INDEX(Bemenet!$E$2:$E$301,$M5282)="",INDEX(Bemenet!$F$2:$F$301,$M5282)=""),"",MAX(INDEX(Bemenet!$E$2:$E$301,$M5282),INDEX(Szabalyok!$A:$A,$N5282))))</f>
        <v/>
      </c>
      <c r="C5282" s="4" t="str">
        <f>IF($B5282="","",MIN(INDEX(Bemenet!$F$2:$F$301,$M5282),INDEX(Szabalyok!$B:$B,$N5282)))</f>
        <v/>
      </c>
      <c r="D5282" s="5" t="str">
        <f>IF(AND($B5282&lt;&gt;"",$C5282&lt;&gt;"",$B5282&lt;=$C5282),INDEX(Bemenet!$G$2:$G$301,$M5282),"")</f>
        <v/>
      </c>
      <c r="E5282" s="6" t="str">
        <f>IF(AND($B5282&lt;&gt;"",$C5282&lt;&gt;"",$B5282&lt;=$C5282),INDEX(Bemenet!$D$2:$D$301,$M5282),"")</f>
        <v/>
      </c>
      <c r="F5282" s="5" t="str">
        <f t="shared" si="738"/>
        <v/>
      </c>
      <c r="G5282" s="5" t="str">
        <f t="shared" si="739"/>
        <v/>
      </c>
      <c r="H5282" s="9" t="str">
        <f t="shared" si="740"/>
        <v/>
      </c>
      <c r="I5282" s="5" t="str">
        <f t="shared" si="741"/>
        <v/>
      </c>
      <c r="J5282" s="5" t="str">
        <f>IF(OR($L5282="",NOT(COUNTIFS($L$2:$L5282,$L5282)=1)),"",SUMIFS($G:$G,$L:$L,$L5282))</f>
        <v/>
      </c>
      <c r="K5282" s="5" t="str">
        <f>IF(OR($L5282="",NOT(COUNTIFS($L$2:$L5282,$L5282)=1)),"",SUMIFS($I:$I,$L:$L,$L5282))</f>
        <v/>
      </c>
      <c r="L5282" s="6" t="str">
        <f t="shared" si="742"/>
        <v/>
      </c>
      <c r="M5282" s="6">
        <f t="shared" si="743"/>
        <v>212</v>
      </c>
      <c r="N5282" s="6">
        <f t="shared" si="744"/>
        <v>7</v>
      </c>
      <c r="O5282" s="9" t="str">
        <f>IF(AND($B5282&lt;&gt;"",$C5282&lt;&gt;"",$B5282&lt;=$C5282),INDEX(Szabalyok!$C:$C,$N5282),"")</f>
        <v/>
      </c>
      <c r="P5282">
        <f t="shared" si="746"/>
        <v>0</v>
      </c>
    </row>
    <row r="5283" spans="1:16" x14ac:dyDescent="0.35">
      <c r="A5283">
        <f t="shared" si="745"/>
        <v>0</v>
      </c>
      <c r="B5283" s="4" t="str">
        <f>IF($M5283&gt;300,"",IF(OR(INDEX(Bemenet!$E$2:$E$301,$M5283)="",INDEX(Bemenet!$F$2:$F$301,$M5283)=""),"",MAX(INDEX(Bemenet!$E$2:$E$301,$M5283),INDEX(Szabalyok!$A:$A,$N5283))))</f>
        <v/>
      </c>
      <c r="C5283" s="4" t="str">
        <f>IF($B5283="","",MIN(INDEX(Bemenet!$F$2:$F$301,$M5283),INDEX(Szabalyok!$B:$B,$N5283)))</f>
        <v/>
      </c>
      <c r="D5283" s="5" t="str">
        <f>IF(AND($B5283&lt;&gt;"",$C5283&lt;&gt;"",$B5283&lt;=$C5283),INDEX(Bemenet!$G$2:$G$301,$M5283),"")</f>
        <v/>
      </c>
      <c r="E5283" s="6" t="str">
        <f>IF(AND($B5283&lt;&gt;"",$C5283&lt;&gt;"",$B5283&lt;=$C5283),INDEX(Bemenet!$D$2:$D$301,$M5283),"")</f>
        <v/>
      </c>
      <c r="F5283" s="5" t="str">
        <f t="shared" si="738"/>
        <v/>
      </c>
      <c r="G5283" s="5" t="str">
        <f t="shared" si="739"/>
        <v/>
      </c>
      <c r="H5283" s="9" t="str">
        <f t="shared" si="740"/>
        <v/>
      </c>
      <c r="I5283" s="5" t="str">
        <f t="shared" si="741"/>
        <v/>
      </c>
      <c r="J5283" s="5" t="str">
        <f>IF(OR($L5283="",NOT(COUNTIFS($L$2:$L5283,$L5283)=1)),"",SUMIFS($G:$G,$L:$L,$L5283))</f>
        <v/>
      </c>
      <c r="K5283" s="5" t="str">
        <f>IF(OR($L5283="",NOT(COUNTIFS($L$2:$L5283,$L5283)=1)),"",SUMIFS($I:$I,$L:$L,$L5283))</f>
        <v/>
      </c>
      <c r="L5283" s="6" t="str">
        <f t="shared" si="742"/>
        <v/>
      </c>
      <c r="M5283" s="6">
        <f t="shared" si="743"/>
        <v>212</v>
      </c>
      <c r="N5283" s="6">
        <f t="shared" si="744"/>
        <v>8</v>
      </c>
      <c r="O5283" s="9" t="str">
        <f>IF(AND($B5283&lt;&gt;"",$C5283&lt;&gt;"",$B5283&lt;=$C5283),INDEX(Szabalyok!$C:$C,$N5283),"")</f>
        <v/>
      </c>
      <c r="P5283">
        <f t="shared" si="746"/>
        <v>0</v>
      </c>
    </row>
    <row r="5284" spans="1:16" x14ac:dyDescent="0.35">
      <c r="A5284">
        <f t="shared" si="745"/>
        <v>0</v>
      </c>
      <c r="B5284" s="4" t="str">
        <f>IF($M5284&gt;300,"",IF(OR(INDEX(Bemenet!$E$2:$E$301,$M5284)="",INDEX(Bemenet!$F$2:$F$301,$M5284)=""),"",MAX(INDEX(Bemenet!$E$2:$E$301,$M5284),INDEX(Szabalyok!$A:$A,$N5284))))</f>
        <v/>
      </c>
      <c r="C5284" s="4" t="str">
        <f>IF($B5284="","",MIN(INDEX(Bemenet!$F$2:$F$301,$M5284),INDEX(Szabalyok!$B:$B,$N5284)))</f>
        <v/>
      </c>
      <c r="D5284" s="5" t="str">
        <f>IF(AND($B5284&lt;&gt;"",$C5284&lt;&gt;"",$B5284&lt;=$C5284),INDEX(Bemenet!$G$2:$G$301,$M5284),"")</f>
        <v/>
      </c>
      <c r="E5284" s="6" t="str">
        <f>IF(AND($B5284&lt;&gt;"",$C5284&lt;&gt;"",$B5284&lt;=$C5284),INDEX(Bemenet!$D$2:$D$301,$M5284),"")</f>
        <v/>
      </c>
      <c r="F5284" s="5" t="str">
        <f t="shared" si="738"/>
        <v/>
      </c>
      <c r="G5284" s="5" t="str">
        <f t="shared" si="739"/>
        <v/>
      </c>
      <c r="H5284" s="9" t="str">
        <f t="shared" si="740"/>
        <v/>
      </c>
      <c r="I5284" s="5" t="str">
        <f t="shared" si="741"/>
        <v/>
      </c>
      <c r="J5284" s="5" t="str">
        <f>IF(OR($L5284="",NOT(COUNTIFS($L$2:$L5284,$L5284)=1)),"",SUMIFS($G:$G,$L:$L,$L5284))</f>
        <v/>
      </c>
      <c r="K5284" s="5" t="str">
        <f>IF(OR($L5284="",NOT(COUNTIFS($L$2:$L5284,$L5284)=1)),"",SUMIFS($I:$I,$L:$L,$L5284))</f>
        <v/>
      </c>
      <c r="L5284" s="6" t="str">
        <f t="shared" si="742"/>
        <v/>
      </c>
      <c r="M5284" s="6">
        <f t="shared" si="743"/>
        <v>212</v>
      </c>
      <c r="N5284" s="6">
        <f t="shared" si="744"/>
        <v>9</v>
      </c>
      <c r="O5284" s="9" t="str">
        <f>IF(AND($B5284&lt;&gt;"",$C5284&lt;&gt;"",$B5284&lt;=$C5284),INDEX(Szabalyok!$C:$C,$N5284),"")</f>
        <v/>
      </c>
      <c r="P5284">
        <f t="shared" si="746"/>
        <v>0</v>
      </c>
    </row>
    <row r="5285" spans="1:16" x14ac:dyDescent="0.35">
      <c r="A5285">
        <f t="shared" si="745"/>
        <v>0</v>
      </c>
      <c r="B5285" s="4" t="str">
        <f>IF($M5285&gt;300,"",IF(OR(INDEX(Bemenet!$E$2:$E$301,$M5285)="",INDEX(Bemenet!$F$2:$F$301,$M5285)=""),"",MAX(INDEX(Bemenet!$E$2:$E$301,$M5285),INDEX(Szabalyok!$A:$A,$N5285))))</f>
        <v/>
      </c>
      <c r="C5285" s="4" t="str">
        <f>IF($B5285="","",MIN(INDEX(Bemenet!$F$2:$F$301,$M5285),INDEX(Szabalyok!$B:$B,$N5285)))</f>
        <v/>
      </c>
      <c r="D5285" s="5" t="str">
        <f>IF(AND($B5285&lt;&gt;"",$C5285&lt;&gt;"",$B5285&lt;=$C5285),INDEX(Bemenet!$G$2:$G$301,$M5285),"")</f>
        <v/>
      </c>
      <c r="E5285" s="6" t="str">
        <f>IF(AND($B5285&lt;&gt;"",$C5285&lt;&gt;"",$B5285&lt;=$C5285),INDEX(Bemenet!$D$2:$D$301,$M5285),"")</f>
        <v/>
      </c>
      <c r="F5285" s="5" t="str">
        <f t="shared" si="738"/>
        <v/>
      </c>
      <c r="G5285" s="5" t="str">
        <f t="shared" si="739"/>
        <v/>
      </c>
      <c r="H5285" s="9" t="str">
        <f t="shared" si="740"/>
        <v/>
      </c>
      <c r="I5285" s="5" t="str">
        <f t="shared" si="741"/>
        <v/>
      </c>
      <c r="J5285" s="5" t="str">
        <f>IF(OR($L5285="",NOT(COUNTIFS($L$2:$L5285,$L5285)=1)),"",SUMIFS($G:$G,$L:$L,$L5285))</f>
        <v/>
      </c>
      <c r="K5285" s="5" t="str">
        <f>IF(OR($L5285="",NOT(COUNTIFS($L$2:$L5285,$L5285)=1)),"",SUMIFS($I:$I,$L:$L,$L5285))</f>
        <v/>
      </c>
      <c r="L5285" s="6" t="str">
        <f t="shared" si="742"/>
        <v/>
      </c>
      <c r="M5285" s="6">
        <f t="shared" si="743"/>
        <v>212</v>
      </c>
      <c r="N5285" s="6">
        <f t="shared" si="744"/>
        <v>10</v>
      </c>
      <c r="O5285" s="9" t="str">
        <f>IF(AND($B5285&lt;&gt;"",$C5285&lt;&gt;"",$B5285&lt;=$C5285),INDEX(Szabalyok!$C:$C,$N5285),"")</f>
        <v/>
      </c>
      <c r="P5285">
        <f t="shared" si="746"/>
        <v>0</v>
      </c>
    </row>
    <row r="5286" spans="1:16" x14ac:dyDescent="0.35">
      <c r="A5286">
        <f t="shared" si="745"/>
        <v>0</v>
      </c>
      <c r="B5286" s="4" t="str">
        <f>IF($M5286&gt;300,"",IF(OR(INDEX(Bemenet!$E$2:$E$301,$M5286)="",INDEX(Bemenet!$F$2:$F$301,$M5286)=""),"",MAX(INDEX(Bemenet!$E$2:$E$301,$M5286),INDEX(Szabalyok!$A:$A,$N5286))))</f>
        <v/>
      </c>
      <c r="C5286" s="4" t="str">
        <f>IF($B5286="","",MIN(INDEX(Bemenet!$F$2:$F$301,$M5286),INDEX(Szabalyok!$B:$B,$N5286)))</f>
        <v/>
      </c>
      <c r="D5286" s="5" t="str">
        <f>IF(AND($B5286&lt;&gt;"",$C5286&lt;&gt;"",$B5286&lt;=$C5286),INDEX(Bemenet!$G$2:$G$301,$M5286),"")</f>
        <v/>
      </c>
      <c r="E5286" s="6" t="str">
        <f>IF(AND($B5286&lt;&gt;"",$C5286&lt;&gt;"",$B5286&lt;=$C5286),INDEX(Bemenet!$D$2:$D$301,$M5286),"")</f>
        <v/>
      </c>
      <c r="F5286" s="5" t="str">
        <f t="shared" si="738"/>
        <v/>
      </c>
      <c r="G5286" s="5" t="str">
        <f t="shared" si="739"/>
        <v/>
      </c>
      <c r="H5286" s="9" t="str">
        <f t="shared" si="740"/>
        <v/>
      </c>
      <c r="I5286" s="5" t="str">
        <f t="shared" si="741"/>
        <v/>
      </c>
      <c r="J5286" s="5" t="str">
        <f>IF(OR($L5286="",NOT(COUNTIFS($L$2:$L5286,$L5286)=1)),"",SUMIFS($G:$G,$L:$L,$L5286))</f>
        <v/>
      </c>
      <c r="K5286" s="5" t="str">
        <f>IF(OR($L5286="",NOT(COUNTIFS($L$2:$L5286,$L5286)=1)),"",SUMIFS($I:$I,$L:$L,$L5286))</f>
        <v/>
      </c>
      <c r="L5286" s="6" t="str">
        <f t="shared" si="742"/>
        <v/>
      </c>
      <c r="M5286" s="6">
        <f t="shared" si="743"/>
        <v>212</v>
      </c>
      <c r="N5286" s="6">
        <f t="shared" si="744"/>
        <v>11</v>
      </c>
      <c r="O5286" s="9" t="str">
        <f>IF(AND($B5286&lt;&gt;"",$C5286&lt;&gt;"",$B5286&lt;=$C5286),INDEX(Szabalyok!$C:$C,$N5286),"")</f>
        <v/>
      </c>
      <c r="P5286">
        <f t="shared" si="746"/>
        <v>0</v>
      </c>
    </row>
    <row r="5287" spans="1:16" x14ac:dyDescent="0.35">
      <c r="A5287">
        <f t="shared" si="745"/>
        <v>0</v>
      </c>
      <c r="B5287" s="4" t="str">
        <f>IF($M5287&gt;300,"",IF(OR(INDEX(Bemenet!$E$2:$E$301,$M5287)="",INDEX(Bemenet!$F$2:$F$301,$M5287)=""),"",MAX(INDEX(Bemenet!$E$2:$E$301,$M5287),INDEX(Szabalyok!$A:$A,$N5287))))</f>
        <v/>
      </c>
      <c r="C5287" s="4" t="str">
        <f>IF($B5287="","",MIN(INDEX(Bemenet!$F$2:$F$301,$M5287),INDEX(Szabalyok!$B:$B,$N5287)))</f>
        <v/>
      </c>
      <c r="D5287" s="5" t="str">
        <f>IF(AND($B5287&lt;&gt;"",$C5287&lt;&gt;"",$B5287&lt;=$C5287),INDEX(Bemenet!$G$2:$G$301,$M5287),"")</f>
        <v/>
      </c>
      <c r="E5287" s="6" t="str">
        <f>IF(AND($B5287&lt;&gt;"",$C5287&lt;&gt;"",$B5287&lt;=$C5287),INDEX(Bemenet!$D$2:$D$301,$M5287),"")</f>
        <v/>
      </c>
      <c r="F5287" s="5" t="str">
        <f t="shared" si="738"/>
        <v/>
      </c>
      <c r="G5287" s="5" t="str">
        <f t="shared" si="739"/>
        <v/>
      </c>
      <c r="H5287" s="9" t="str">
        <f t="shared" si="740"/>
        <v/>
      </c>
      <c r="I5287" s="5" t="str">
        <f t="shared" si="741"/>
        <v/>
      </c>
      <c r="J5287" s="5" t="str">
        <f>IF(OR($L5287="",NOT(COUNTIFS($L$2:$L5287,$L5287)=1)),"",SUMIFS($G:$G,$L:$L,$L5287))</f>
        <v/>
      </c>
      <c r="K5287" s="5" t="str">
        <f>IF(OR($L5287="",NOT(COUNTIFS($L$2:$L5287,$L5287)=1)),"",SUMIFS($I:$I,$L:$L,$L5287))</f>
        <v/>
      </c>
      <c r="L5287" s="6" t="str">
        <f t="shared" si="742"/>
        <v/>
      </c>
      <c r="M5287" s="6">
        <f t="shared" si="743"/>
        <v>212</v>
      </c>
      <c r="N5287" s="6">
        <f t="shared" si="744"/>
        <v>12</v>
      </c>
      <c r="O5287" s="9" t="str">
        <f>IF(AND($B5287&lt;&gt;"",$C5287&lt;&gt;"",$B5287&lt;=$C5287),INDEX(Szabalyok!$C:$C,$N5287),"")</f>
        <v/>
      </c>
      <c r="P5287">
        <f t="shared" si="746"/>
        <v>0</v>
      </c>
    </row>
    <row r="5288" spans="1:16" x14ac:dyDescent="0.35">
      <c r="A5288">
        <f t="shared" si="745"/>
        <v>0</v>
      </c>
      <c r="B5288" s="4" t="str">
        <f>IF($M5288&gt;300,"",IF(OR(INDEX(Bemenet!$E$2:$E$301,$M5288)="",INDEX(Bemenet!$F$2:$F$301,$M5288)=""),"",MAX(INDEX(Bemenet!$E$2:$E$301,$M5288),INDEX(Szabalyok!$A:$A,$N5288))))</f>
        <v/>
      </c>
      <c r="C5288" s="4" t="str">
        <f>IF($B5288="","",MIN(INDEX(Bemenet!$F$2:$F$301,$M5288),INDEX(Szabalyok!$B:$B,$N5288)))</f>
        <v/>
      </c>
      <c r="D5288" s="5" t="str">
        <f>IF(AND($B5288&lt;&gt;"",$C5288&lt;&gt;"",$B5288&lt;=$C5288),INDEX(Bemenet!$G$2:$G$301,$M5288),"")</f>
        <v/>
      </c>
      <c r="E5288" s="6" t="str">
        <f>IF(AND($B5288&lt;&gt;"",$C5288&lt;&gt;"",$B5288&lt;=$C5288),INDEX(Bemenet!$D$2:$D$301,$M5288),"")</f>
        <v/>
      </c>
      <c r="F5288" s="5" t="str">
        <f t="shared" si="738"/>
        <v/>
      </c>
      <c r="G5288" s="5" t="str">
        <f t="shared" si="739"/>
        <v/>
      </c>
      <c r="H5288" s="9" t="str">
        <f t="shared" si="740"/>
        <v/>
      </c>
      <c r="I5288" s="5" t="str">
        <f t="shared" si="741"/>
        <v/>
      </c>
      <c r="J5288" s="5" t="str">
        <f>IF(OR($L5288="",NOT(COUNTIFS($L$2:$L5288,$L5288)=1)),"",SUMIFS($G:$G,$L:$L,$L5288))</f>
        <v/>
      </c>
      <c r="K5288" s="5" t="str">
        <f>IF(OR($L5288="",NOT(COUNTIFS($L$2:$L5288,$L5288)=1)),"",SUMIFS($I:$I,$L:$L,$L5288))</f>
        <v/>
      </c>
      <c r="L5288" s="6" t="str">
        <f t="shared" si="742"/>
        <v/>
      </c>
      <c r="M5288" s="6">
        <f t="shared" si="743"/>
        <v>212</v>
      </c>
      <c r="N5288" s="6">
        <f t="shared" si="744"/>
        <v>13</v>
      </c>
      <c r="O5288" s="9" t="str">
        <f>IF(AND($B5288&lt;&gt;"",$C5288&lt;&gt;"",$B5288&lt;=$C5288),INDEX(Szabalyok!$C:$C,$N5288),"")</f>
        <v/>
      </c>
      <c r="P5288">
        <f t="shared" si="746"/>
        <v>0</v>
      </c>
    </row>
    <row r="5289" spans="1:16" x14ac:dyDescent="0.35">
      <c r="A5289">
        <f t="shared" si="745"/>
        <v>0</v>
      </c>
      <c r="B5289" s="4" t="str">
        <f>IF($M5289&gt;300,"",IF(OR(INDEX(Bemenet!$E$2:$E$301,$M5289)="",INDEX(Bemenet!$F$2:$F$301,$M5289)=""),"",MAX(INDEX(Bemenet!$E$2:$E$301,$M5289),INDEX(Szabalyok!$A:$A,$N5289))))</f>
        <v/>
      </c>
      <c r="C5289" s="4" t="str">
        <f>IF($B5289="","",MIN(INDEX(Bemenet!$F$2:$F$301,$M5289),INDEX(Szabalyok!$B:$B,$N5289)))</f>
        <v/>
      </c>
      <c r="D5289" s="5" t="str">
        <f>IF(AND($B5289&lt;&gt;"",$C5289&lt;&gt;"",$B5289&lt;=$C5289),INDEX(Bemenet!$G$2:$G$301,$M5289),"")</f>
        <v/>
      </c>
      <c r="E5289" s="6" t="str">
        <f>IF(AND($B5289&lt;&gt;"",$C5289&lt;&gt;"",$B5289&lt;=$C5289),INDEX(Bemenet!$D$2:$D$301,$M5289),"")</f>
        <v/>
      </c>
      <c r="F5289" s="5" t="str">
        <f t="shared" si="738"/>
        <v/>
      </c>
      <c r="G5289" s="5" t="str">
        <f t="shared" si="739"/>
        <v/>
      </c>
      <c r="H5289" s="9" t="str">
        <f t="shared" si="740"/>
        <v/>
      </c>
      <c r="I5289" s="5" t="str">
        <f t="shared" si="741"/>
        <v/>
      </c>
      <c r="J5289" s="5" t="str">
        <f>IF(OR($L5289="",NOT(COUNTIFS($L$2:$L5289,$L5289)=1)),"",SUMIFS($G:$G,$L:$L,$L5289))</f>
        <v/>
      </c>
      <c r="K5289" s="5" t="str">
        <f>IF(OR($L5289="",NOT(COUNTIFS($L$2:$L5289,$L5289)=1)),"",SUMIFS($I:$I,$L:$L,$L5289))</f>
        <v/>
      </c>
      <c r="L5289" s="6" t="str">
        <f t="shared" si="742"/>
        <v/>
      </c>
      <c r="M5289" s="6">
        <f t="shared" si="743"/>
        <v>212</v>
      </c>
      <c r="N5289" s="6">
        <f t="shared" si="744"/>
        <v>14</v>
      </c>
      <c r="O5289" s="9" t="str">
        <f>IF(AND($B5289&lt;&gt;"",$C5289&lt;&gt;"",$B5289&lt;=$C5289),INDEX(Szabalyok!$C:$C,$N5289),"")</f>
        <v/>
      </c>
      <c r="P5289">
        <f t="shared" si="746"/>
        <v>0</v>
      </c>
    </row>
    <row r="5290" spans="1:16" x14ac:dyDescent="0.35">
      <c r="A5290">
        <f t="shared" si="745"/>
        <v>0</v>
      </c>
      <c r="B5290" s="4" t="str">
        <f>IF($M5290&gt;300,"",IF(OR(INDEX(Bemenet!$E$2:$E$301,$M5290)="",INDEX(Bemenet!$F$2:$F$301,$M5290)=""),"",MAX(INDEX(Bemenet!$E$2:$E$301,$M5290),INDEX(Szabalyok!$A:$A,$N5290))))</f>
        <v/>
      </c>
      <c r="C5290" s="4" t="str">
        <f>IF($B5290="","",MIN(INDEX(Bemenet!$F$2:$F$301,$M5290),INDEX(Szabalyok!$B:$B,$N5290)))</f>
        <v/>
      </c>
      <c r="D5290" s="5" t="str">
        <f>IF(AND($B5290&lt;&gt;"",$C5290&lt;&gt;"",$B5290&lt;=$C5290),INDEX(Bemenet!$G$2:$G$301,$M5290),"")</f>
        <v/>
      </c>
      <c r="E5290" s="6" t="str">
        <f>IF(AND($B5290&lt;&gt;"",$C5290&lt;&gt;"",$B5290&lt;=$C5290),INDEX(Bemenet!$D$2:$D$301,$M5290),"")</f>
        <v/>
      </c>
      <c r="F5290" s="5" t="str">
        <f t="shared" si="738"/>
        <v/>
      </c>
      <c r="G5290" s="5" t="str">
        <f t="shared" si="739"/>
        <v/>
      </c>
      <c r="H5290" s="9" t="str">
        <f t="shared" si="740"/>
        <v/>
      </c>
      <c r="I5290" s="5" t="str">
        <f t="shared" si="741"/>
        <v/>
      </c>
      <c r="J5290" s="5" t="str">
        <f>IF(OR($L5290="",NOT(COUNTIFS($L$2:$L5290,$L5290)=1)),"",SUMIFS($G:$G,$L:$L,$L5290))</f>
        <v/>
      </c>
      <c r="K5290" s="5" t="str">
        <f>IF(OR($L5290="",NOT(COUNTIFS($L$2:$L5290,$L5290)=1)),"",SUMIFS($I:$I,$L:$L,$L5290))</f>
        <v/>
      </c>
      <c r="L5290" s="6" t="str">
        <f t="shared" si="742"/>
        <v/>
      </c>
      <c r="M5290" s="6">
        <f t="shared" si="743"/>
        <v>212</v>
      </c>
      <c r="N5290" s="6">
        <f t="shared" si="744"/>
        <v>15</v>
      </c>
      <c r="O5290" s="9" t="str">
        <f>IF(AND($B5290&lt;&gt;"",$C5290&lt;&gt;"",$B5290&lt;=$C5290),INDEX(Szabalyok!$C:$C,$N5290),"")</f>
        <v/>
      </c>
      <c r="P5290">
        <f t="shared" si="746"/>
        <v>0</v>
      </c>
    </row>
    <row r="5291" spans="1:16" x14ac:dyDescent="0.35">
      <c r="A5291">
        <f t="shared" si="745"/>
        <v>0</v>
      </c>
      <c r="B5291" s="4" t="str">
        <f>IF($M5291&gt;300,"",IF(OR(INDEX(Bemenet!$E$2:$E$301,$M5291)="",INDEX(Bemenet!$F$2:$F$301,$M5291)=""),"",MAX(INDEX(Bemenet!$E$2:$E$301,$M5291),INDEX(Szabalyok!$A:$A,$N5291))))</f>
        <v/>
      </c>
      <c r="C5291" s="4" t="str">
        <f>IF($B5291="","",MIN(INDEX(Bemenet!$F$2:$F$301,$M5291),INDEX(Szabalyok!$B:$B,$N5291)))</f>
        <v/>
      </c>
      <c r="D5291" s="5" t="str">
        <f>IF(AND($B5291&lt;&gt;"",$C5291&lt;&gt;"",$B5291&lt;=$C5291),INDEX(Bemenet!$G$2:$G$301,$M5291),"")</f>
        <v/>
      </c>
      <c r="E5291" s="6" t="str">
        <f>IF(AND($B5291&lt;&gt;"",$C5291&lt;&gt;"",$B5291&lt;=$C5291),INDEX(Bemenet!$D$2:$D$301,$M5291),"")</f>
        <v/>
      </c>
      <c r="F5291" s="5" t="str">
        <f t="shared" si="738"/>
        <v/>
      </c>
      <c r="G5291" s="5" t="str">
        <f t="shared" si="739"/>
        <v/>
      </c>
      <c r="H5291" s="9" t="str">
        <f t="shared" si="740"/>
        <v/>
      </c>
      <c r="I5291" s="5" t="str">
        <f t="shared" si="741"/>
        <v/>
      </c>
      <c r="J5291" s="5" t="str">
        <f>IF(OR($L5291="",NOT(COUNTIFS($L$2:$L5291,$L5291)=1)),"",SUMIFS($G:$G,$L:$L,$L5291))</f>
        <v/>
      </c>
      <c r="K5291" s="5" t="str">
        <f>IF(OR($L5291="",NOT(COUNTIFS($L$2:$L5291,$L5291)=1)),"",SUMIFS($I:$I,$L:$L,$L5291))</f>
        <v/>
      </c>
      <c r="L5291" s="6" t="str">
        <f t="shared" si="742"/>
        <v/>
      </c>
      <c r="M5291" s="6">
        <f t="shared" si="743"/>
        <v>212</v>
      </c>
      <c r="N5291" s="6">
        <f t="shared" si="744"/>
        <v>16</v>
      </c>
      <c r="O5291" s="9" t="str">
        <f>IF(AND($B5291&lt;&gt;"",$C5291&lt;&gt;"",$B5291&lt;=$C5291),INDEX(Szabalyok!$C:$C,$N5291),"")</f>
        <v/>
      </c>
      <c r="P5291">
        <f t="shared" si="746"/>
        <v>0</v>
      </c>
    </row>
    <row r="5292" spans="1:16" x14ac:dyDescent="0.35">
      <c r="A5292">
        <f t="shared" si="745"/>
        <v>0</v>
      </c>
      <c r="B5292" s="4" t="str">
        <f>IF($M5292&gt;300,"",IF(OR(INDEX(Bemenet!$E$2:$E$301,$M5292)="",INDEX(Bemenet!$F$2:$F$301,$M5292)=""),"",MAX(INDEX(Bemenet!$E$2:$E$301,$M5292),INDEX(Szabalyok!$A:$A,$N5292))))</f>
        <v/>
      </c>
      <c r="C5292" s="4" t="str">
        <f>IF($B5292="","",MIN(INDEX(Bemenet!$F$2:$F$301,$M5292),INDEX(Szabalyok!$B:$B,$N5292)))</f>
        <v/>
      </c>
      <c r="D5292" s="5" t="str">
        <f>IF(AND($B5292&lt;&gt;"",$C5292&lt;&gt;"",$B5292&lt;=$C5292),INDEX(Bemenet!$G$2:$G$301,$M5292),"")</f>
        <v/>
      </c>
      <c r="E5292" s="6" t="str">
        <f>IF(AND($B5292&lt;&gt;"",$C5292&lt;&gt;"",$B5292&lt;=$C5292),INDEX(Bemenet!$D$2:$D$301,$M5292),"")</f>
        <v/>
      </c>
      <c r="F5292" s="5" t="str">
        <f t="shared" si="738"/>
        <v/>
      </c>
      <c r="G5292" s="5" t="str">
        <f t="shared" si="739"/>
        <v/>
      </c>
      <c r="H5292" s="9" t="str">
        <f t="shared" si="740"/>
        <v/>
      </c>
      <c r="I5292" s="5" t="str">
        <f t="shared" si="741"/>
        <v/>
      </c>
      <c r="J5292" s="5" t="str">
        <f>IF(OR($L5292="",NOT(COUNTIFS($L$2:$L5292,$L5292)=1)),"",SUMIFS($G:$G,$L:$L,$L5292))</f>
        <v/>
      </c>
      <c r="K5292" s="5" t="str">
        <f>IF(OR($L5292="",NOT(COUNTIFS($L$2:$L5292,$L5292)=1)),"",SUMIFS($I:$I,$L:$L,$L5292))</f>
        <v/>
      </c>
      <c r="L5292" s="6" t="str">
        <f t="shared" si="742"/>
        <v/>
      </c>
      <c r="M5292" s="6">
        <f t="shared" si="743"/>
        <v>212</v>
      </c>
      <c r="N5292" s="6">
        <f t="shared" si="744"/>
        <v>17</v>
      </c>
      <c r="O5292" s="9" t="str">
        <f>IF(AND($B5292&lt;&gt;"",$C5292&lt;&gt;"",$B5292&lt;=$C5292),INDEX(Szabalyok!$C:$C,$N5292),"")</f>
        <v/>
      </c>
      <c r="P5292">
        <f t="shared" si="746"/>
        <v>0</v>
      </c>
    </row>
    <row r="5293" spans="1:16" x14ac:dyDescent="0.35">
      <c r="A5293">
        <f t="shared" si="745"/>
        <v>0</v>
      </c>
      <c r="B5293" s="4" t="str">
        <f>IF($M5293&gt;300,"",IF(OR(INDEX(Bemenet!$E$2:$E$301,$M5293)="",INDEX(Bemenet!$F$2:$F$301,$M5293)=""),"",MAX(INDEX(Bemenet!$E$2:$E$301,$M5293),INDEX(Szabalyok!$A:$A,$N5293))))</f>
        <v/>
      </c>
      <c r="C5293" s="4" t="str">
        <f>IF($B5293="","",MIN(INDEX(Bemenet!$F$2:$F$301,$M5293),INDEX(Szabalyok!$B:$B,$N5293)))</f>
        <v/>
      </c>
      <c r="D5293" s="5" t="str">
        <f>IF(AND($B5293&lt;&gt;"",$C5293&lt;&gt;"",$B5293&lt;=$C5293),INDEX(Bemenet!$G$2:$G$301,$M5293),"")</f>
        <v/>
      </c>
      <c r="E5293" s="6" t="str">
        <f>IF(AND($B5293&lt;&gt;"",$C5293&lt;&gt;"",$B5293&lt;=$C5293),INDEX(Bemenet!$D$2:$D$301,$M5293),"")</f>
        <v/>
      </c>
      <c r="F5293" s="5" t="str">
        <f t="shared" si="738"/>
        <v/>
      </c>
      <c r="G5293" s="5" t="str">
        <f t="shared" si="739"/>
        <v/>
      </c>
      <c r="H5293" s="9" t="str">
        <f t="shared" si="740"/>
        <v/>
      </c>
      <c r="I5293" s="5" t="str">
        <f t="shared" si="741"/>
        <v/>
      </c>
      <c r="J5293" s="5" t="str">
        <f>IF(OR($L5293="",NOT(COUNTIFS($L$2:$L5293,$L5293)=1)),"",SUMIFS($G:$G,$L:$L,$L5293))</f>
        <v/>
      </c>
      <c r="K5293" s="5" t="str">
        <f>IF(OR($L5293="",NOT(COUNTIFS($L$2:$L5293,$L5293)=1)),"",SUMIFS($I:$I,$L:$L,$L5293))</f>
        <v/>
      </c>
      <c r="L5293" s="6" t="str">
        <f t="shared" si="742"/>
        <v/>
      </c>
      <c r="M5293" s="6">
        <f t="shared" si="743"/>
        <v>212</v>
      </c>
      <c r="N5293" s="6">
        <f t="shared" si="744"/>
        <v>18</v>
      </c>
      <c r="O5293" s="9" t="str">
        <f>IF(AND($B5293&lt;&gt;"",$C5293&lt;&gt;"",$B5293&lt;=$C5293),INDEX(Szabalyok!$C:$C,$N5293),"")</f>
        <v/>
      </c>
      <c r="P5293">
        <f t="shared" si="746"/>
        <v>0</v>
      </c>
    </row>
    <row r="5294" spans="1:16" x14ac:dyDescent="0.35">
      <c r="A5294">
        <f t="shared" si="745"/>
        <v>0</v>
      </c>
      <c r="B5294" s="4" t="str">
        <f>IF($M5294&gt;300,"",IF(OR(INDEX(Bemenet!$E$2:$E$301,$M5294)="",INDEX(Bemenet!$F$2:$F$301,$M5294)=""),"",MAX(INDEX(Bemenet!$E$2:$E$301,$M5294),INDEX(Szabalyok!$A:$A,$N5294))))</f>
        <v/>
      </c>
      <c r="C5294" s="4" t="str">
        <f>IF($B5294="","",MIN(INDEX(Bemenet!$F$2:$F$301,$M5294),INDEX(Szabalyok!$B:$B,$N5294)))</f>
        <v/>
      </c>
      <c r="D5294" s="5" t="str">
        <f>IF(AND($B5294&lt;&gt;"",$C5294&lt;&gt;"",$B5294&lt;=$C5294),INDEX(Bemenet!$G$2:$G$301,$M5294),"")</f>
        <v/>
      </c>
      <c r="E5294" s="6" t="str">
        <f>IF(AND($B5294&lt;&gt;"",$C5294&lt;&gt;"",$B5294&lt;=$C5294),INDEX(Bemenet!$D$2:$D$301,$M5294),"")</f>
        <v/>
      </c>
      <c r="F5294" s="5" t="str">
        <f t="shared" si="738"/>
        <v/>
      </c>
      <c r="G5294" s="5" t="str">
        <f t="shared" si="739"/>
        <v/>
      </c>
      <c r="H5294" s="9" t="str">
        <f t="shared" si="740"/>
        <v/>
      </c>
      <c r="I5294" s="5" t="str">
        <f t="shared" si="741"/>
        <v/>
      </c>
      <c r="J5294" s="5" t="str">
        <f>IF(OR($L5294="",NOT(COUNTIFS($L$2:$L5294,$L5294)=1)),"",SUMIFS($G:$G,$L:$L,$L5294))</f>
        <v/>
      </c>
      <c r="K5294" s="5" t="str">
        <f>IF(OR($L5294="",NOT(COUNTIFS($L$2:$L5294,$L5294)=1)),"",SUMIFS($I:$I,$L:$L,$L5294))</f>
        <v/>
      </c>
      <c r="L5294" s="6" t="str">
        <f t="shared" si="742"/>
        <v/>
      </c>
      <c r="M5294" s="6">
        <f t="shared" si="743"/>
        <v>212</v>
      </c>
      <c r="N5294" s="6">
        <f t="shared" si="744"/>
        <v>19</v>
      </c>
      <c r="O5294" s="9" t="str">
        <f>IF(AND($B5294&lt;&gt;"",$C5294&lt;&gt;"",$B5294&lt;=$C5294),INDEX(Szabalyok!$C:$C,$N5294),"")</f>
        <v/>
      </c>
      <c r="P5294">
        <f t="shared" si="746"/>
        <v>0</v>
      </c>
    </row>
    <row r="5295" spans="1:16" x14ac:dyDescent="0.35">
      <c r="A5295">
        <f t="shared" si="745"/>
        <v>0</v>
      </c>
      <c r="B5295" s="4" t="str">
        <f>IF($M5295&gt;300,"",IF(OR(INDEX(Bemenet!$E$2:$E$301,$M5295)="",INDEX(Bemenet!$F$2:$F$301,$M5295)=""),"",MAX(INDEX(Bemenet!$E$2:$E$301,$M5295),INDEX(Szabalyok!$A:$A,$N5295))))</f>
        <v/>
      </c>
      <c r="C5295" s="4" t="str">
        <f>IF($B5295="","",MIN(INDEX(Bemenet!$F$2:$F$301,$M5295),INDEX(Szabalyok!$B:$B,$N5295)))</f>
        <v/>
      </c>
      <c r="D5295" s="5" t="str">
        <f>IF(AND($B5295&lt;&gt;"",$C5295&lt;&gt;"",$B5295&lt;=$C5295),INDEX(Bemenet!$G$2:$G$301,$M5295),"")</f>
        <v/>
      </c>
      <c r="E5295" s="6" t="str">
        <f>IF(AND($B5295&lt;&gt;"",$C5295&lt;&gt;"",$B5295&lt;=$C5295),INDEX(Bemenet!$D$2:$D$301,$M5295),"")</f>
        <v/>
      </c>
      <c r="F5295" s="5" t="str">
        <f t="shared" si="738"/>
        <v/>
      </c>
      <c r="G5295" s="5" t="str">
        <f t="shared" si="739"/>
        <v/>
      </c>
      <c r="H5295" s="9" t="str">
        <f t="shared" si="740"/>
        <v/>
      </c>
      <c r="I5295" s="5" t="str">
        <f t="shared" si="741"/>
        <v/>
      </c>
      <c r="J5295" s="5" t="str">
        <f>IF(OR($L5295="",NOT(COUNTIFS($L$2:$L5295,$L5295)=1)),"",SUMIFS($G:$G,$L:$L,$L5295))</f>
        <v/>
      </c>
      <c r="K5295" s="5" t="str">
        <f>IF(OR($L5295="",NOT(COUNTIFS($L$2:$L5295,$L5295)=1)),"",SUMIFS($I:$I,$L:$L,$L5295))</f>
        <v/>
      </c>
      <c r="L5295" s="6" t="str">
        <f t="shared" si="742"/>
        <v/>
      </c>
      <c r="M5295" s="6">
        <f t="shared" si="743"/>
        <v>212</v>
      </c>
      <c r="N5295" s="6">
        <f t="shared" si="744"/>
        <v>20</v>
      </c>
      <c r="O5295" s="9" t="str">
        <f>IF(AND($B5295&lt;&gt;"",$C5295&lt;&gt;"",$B5295&lt;=$C5295),INDEX(Szabalyok!$C:$C,$N5295),"")</f>
        <v/>
      </c>
      <c r="P5295">
        <f t="shared" si="746"/>
        <v>0</v>
      </c>
    </row>
    <row r="5296" spans="1:16" x14ac:dyDescent="0.35">
      <c r="A5296">
        <f t="shared" si="745"/>
        <v>0</v>
      </c>
      <c r="B5296" s="4" t="str">
        <f>IF($M5296&gt;300,"",IF(OR(INDEX(Bemenet!$E$2:$E$301,$M5296)="",INDEX(Bemenet!$F$2:$F$301,$M5296)=""),"",MAX(INDEX(Bemenet!$E$2:$E$301,$M5296),INDEX(Szabalyok!$A:$A,$N5296))))</f>
        <v/>
      </c>
      <c r="C5296" s="4" t="str">
        <f>IF($B5296="","",MIN(INDEX(Bemenet!$F$2:$F$301,$M5296),INDEX(Szabalyok!$B:$B,$N5296)))</f>
        <v/>
      </c>
      <c r="D5296" s="5" t="str">
        <f>IF(AND($B5296&lt;&gt;"",$C5296&lt;&gt;"",$B5296&lt;=$C5296),INDEX(Bemenet!$G$2:$G$301,$M5296),"")</f>
        <v/>
      </c>
      <c r="E5296" s="6" t="str">
        <f>IF(AND($B5296&lt;&gt;"",$C5296&lt;&gt;"",$B5296&lt;=$C5296),INDEX(Bemenet!$D$2:$D$301,$M5296),"")</f>
        <v/>
      </c>
      <c r="F5296" s="5" t="str">
        <f t="shared" si="738"/>
        <v/>
      </c>
      <c r="G5296" s="5" t="str">
        <f t="shared" si="739"/>
        <v/>
      </c>
      <c r="H5296" s="9" t="str">
        <f t="shared" si="740"/>
        <v/>
      </c>
      <c r="I5296" s="5" t="str">
        <f t="shared" si="741"/>
        <v/>
      </c>
      <c r="J5296" s="5" t="str">
        <f>IF(OR($L5296="",NOT(COUNTIFS($L$2:$L5296,$L5296)=1)),"",SUMIFS($G:$G,$L:$L,$L5296))</f>
        <v/>
      </c>
      <c r="K5296" s="5" t="str">
        <f>IF(OR($L5296="",NOT(COUNTIFS($L$2:$L5296,$L5296)=1)),"",SUMIFS($I:$I,$L:$L,$L5296))</f>
        <v/>
      </c>
      <c r="L5296" s="6" t="str">
        <f t="shared" si="742"/>
        <v/>
      </c>
      <c r="M5296" s="6">
        <f t="shared" si="743"/>
        <v>212</v>
      </c>
      <c r="N5296" s="6">
        <f t="shared" si="744"/>
        <v>21</v>
      </c>
      <c r="O5296" s="9" t="str">
        <f>IF(AND($B5296&lt;&gt;"",$C5296&lt;&gt;"",$B5296&lt;=$C5296),INDEX(Szabalyok!$C:$C,$N5296),"")</f>
        <v/>
      </c>
      <c r="P5296">
        <f t="shared" si="746"/>
        <v>0</v>
      </c>
    </row>
    <row r="5297" spans="1:16" x14ac:dyDescent="0.35">
      <c r="A5297">
        <f t="shared" si="745"/>
        <v>0</v>
      </c>
      <c r="B5297" s="4" t="str">
        <f>IF($M5297&gt;300,"",IF(OR(INDEX(Bemenet!$E$2:$E$301,$M5297)="",INDEX(Bemenet!$F$2:$F$301,$M5297)=""),"",MAX(INDEX(Bemenet!$E$2:$E$301,$M5297),INDEX(Szabalyok!$A:$A,$N5297))))</f>
        <v/>
      </c>
      <c r="C5297" s="4" t="str">
        <f>IF($B5297="","",MIN(INDEX(Bemenet!$F$2:$F$301,$M5297),INDEX(Szabalyok!$B:$B,$N5297)))</f>
        <v/>
      </c>
      <c r="D5297" s="5" t="str">
        <f>IF(AND($B5297&lt;&gt;"",$C5297&lt;&gt;"",$B5297&lt;=$C5297),INDEX(Bemenet!$G$2:$G$301,$M5297),"")</f>
        <v/>
      </c>
      <c r="E5297" s="6" t="str">
        <f>IF(AND($B5297&lt;&gt;"",$C5297&lt;&gt;"",$B5297&lt;=$C5297),INDEX(Bemenet!$D$2:$D$301,$M5297),"")</f>
        <v/>
      </c>
      <c r="F5297" s="5" t="str">
        <f t="shared" si="738"/>
        <v/>
      </c>
      <c r="G5297" s="5" t="str">
        <f t="shared" si="739"/>
        <v/>
      </c>
      <c r="H5297" s="9" t="str">
        <f t="shared" si="740"/>
        <v/>
      </c>
      <c r="I5297" s="5" t="str">
        <f t="shared" si="741"/>
        <v/>
      </c>
      <c r="J5297" s="5" t="str">
        <f>IF(OR($L5297="",NOT(COUNTIFS($L$2:$L5297,$L5297)=1)),"",SUMIFS($G:$G,$L:$L,$L5297))</f>
        <v/>
      </c>
      <c r="K5297" s="5" t="str">
        <f>IF(OR($L5297="",NOT(COUNTIFS($L$2:$L5297,$L5297)=1)),"",SUMIFS($I:$I,$L:$L,$L5297))</f>
        <v/>
      </c>
      <c r="L5297" s="6" t="str">
        <f t="shared" si="742"/>
        <v/>
      </c>
      <c r="M5297" s="6">
        <f t="shared" si="743"/>
        <v>212</v>
      </c>
      <c r="N5297" s="6">
        <f t="shared" si="744"/>
        <v>22</v>
      </c>
      <c r="O5297" s="9" t="str">
        <f>IF(AND($B5297&lt;&gt;"",$C5297&lt;&gt;"",$B5297&lt;=$C5297),INDEX(Szabalyok!$C:$C,$N5297),"")</f>
        <v/>
      </c>
      <c r="P5297">
        <f t="shared" si="746"/>
        <v>0</v>
      </c>
    </row>
    <row r="5298" spans="1:16" x14ac:dyDescent="0.35">
      <c r="A5298">
        <f t="shared" si="745"/>
        <v>0</v>
      </c>
      <c r="B5298" s="4" t="str">
        <f>IF($M5298&gt;300,"",IF(OR(INDEX(Bemenet!$E$2:$E$301,$M5298)="",INDEX(Bemenet!$F$2:$F$301,$M5298)=""),"",MAX(INDEX(Bemenet!$E$2:$E$301,$M5298),INDEX(Szabalyok!$A:$A,$N5298))))</f>
        <v/>
      </c>
      <c r="C5298" s="4" t="str">
        <f>IF($B5298="","",MIN(INDEX(Bemenet!$F$2:$F$301,$M5298),INDEX(Szabalyok!$B:$B,$N5298)))</f>
        <v/>
      </c>
      <c r="D5298" s="5" t="str">
        <f>IF(AND($B5298&lt;&gt;"",$C5298&lt;&gt;"",$B5298&lt;=$C5298),INDEX(Bemenet!$G$2:$G$301,$M5298),"")</f>
        <v/>
      </c>
      <c r="E5298" s="6" t="str">
        <f>IF(AND($B5298&lt;&gt;"",$C5298&lt;&gt;"",$B5298&lt;=$C5298),INDEX(Bemenet!$D$2:$D$301,$M5298),"")</f>
        <v/>
      </c>
      <c r="F5298" s="5" t="str">
        <f t="shared" si="738"/>
        <v/>
      </c>
      <c r="G5298" s="5" t="str">
        <f t="shared" si="739"/>
        <v/>
      </c>
      <c r="H5298" s="9" t="str">
        <f t="shared" si="740"/>
        <v/>
      </c>
      <c r="I5298" s="5" t="str">
        <f t="shared" si="741"/>
        <v/>
      </c>
      <c r="J5298" s="5" t="str">
        <f>IF(OR($L5298="",NOT(COUNTIFS($L$2:$L5298,$L5298)=1)),"",SUMIFS($G:$G,$L:$L,$L5298))</f>
        <v/>
      </c>
      <c r="K5298" s="5" t="str">
        <f>IF(OR($L5298="",NOT(COUNTIFS($L$2:$L5298,$L5298)=1)),"",SUMIFS($I:$I,$L:$L,$L5298))</f>
        <v/>
      </c>
      <c r="L5298" s="6" t="str">
        <f t="shared" si="742"/>
        <v/>
      </c>
      <c r="M5298" s="6">
        <f t="shared" si="743"/>
        <v>212</v>
      </c>
      <c r="N5298" s="6">
        <f t="shared" si="744"/>
        <v>23</v>
      </c>
      <c r="O5298" s="9" t="str">
        <f>IF(AND($B5298&lt;&gt;"",$C5298&lt;&gt;"",$B5298&lt;=$C5298),INDEX(Szabalyok!$C:$C,$N5298),"")</f>
        <v/>
      </c>
      <c r="P5298">
        <f t="shared" si="746"/>
        <v>0</v>
      </c>
    </row>
    <row r="5299" spans="1:16" x14ac:dyDescent="0.35">
      <c r="A5299">
        <f t="shared" si="745"/>
        <v>0</v>
      </c>
      <c r="B5299" s="4" t="str">
        <f>IF($M5299&gt;300,"",IF(OR(INDEX(Bemenet!$E$2:$E$301,$M5299)="",INDEX(Bemenet!$F$2:$F$301,$M5299)=""),"",MAX(INDEX(Bemenet!$E$2:$E$301,$M5299),INDEX(Szabalyok!$A:$A,$N5299))))</f>
        <v/>
      </c>
      <c r="C5299" s="4" t="str">
        <f>IF($B5299="","",MIN(INDEX(Bemenet!$F$2:$F$301,$M5299),INDEX(Szabalyok!$B:$B,$N5299)))</f>
        <v/>
      </c>
      <c r="D5299" s="5" t="str">
        <f>IF(AND($B5299&lt;&gt;"",$C5299&lt;&gt;"",$B5299&lt;=$C5299),INDEX(Bemenet!$G$2:$G$301,$M5299),"")</f>
        <v/>
      </c>
      <c r="E5299" s="6" t="str">
        <f>IF(AND($B5299&lt;&gt;"",$C5299&lt;&gt;"",$B5299&lt;=$C5299),INDEX(Bemenet!$D$2:$D$301,$M5299),"")</f>
        <v/>
      </c>
      <c r="F5299" s="5" t="str">
        <f t="shared" si="738"/>
        <v/>
      </c>
      <c r="G5299" s="5" t="str">
        <f t="shared" si="739"/>
        <v/>
      </c>
      <c r="H5299" s="9" t="str">
        <f t="shared" si="740"/>
        <v/>
      </c>
      <c r="I5299" s="5" t="str">
        <f t="shared" si="741"/>
        <v/>
      </c>
      <c r="J5299" s="5" t="str">
        <f>IF(OR($L5299="",NOT(COUNTIFS($L$2:$L5299,$L5299)=1)),"",SUMIFS($G:$G,$L:$L,$L5299))</f>
        <v/>
      </c>
      <c r="K5299" s="5" t="str">
        <f>IF(OR($L5299="",NOT(COUNTIFS($L$2:$L5299,$L5299)=1)),"",SUMIFS($I:$I,$L:$L,$L5299))</f>
        <v/>
      </c>
      <c r="L5299" s="6" t="str">
        <f t="shared" si="742"/>
        <v/>
      </c>
      <c r="M5299" s="6">
        <f t="shared" si="743"/>
        <v>212</v>
      </c>
      <c r="N5299" s="6">
        <f t="shared" si="744"/>
        <v>24</v>
      </c>
      <c r="O5299" s="9" t="str">
        <f>IF(AND($B5299&lt;&gt;"",$C5299&lt;&gt;"",$B5299&lt;=$C5299),INDEX(Szabalyok!$C:$C,$N5299),"")</f>
        <v/>
      </c>
      <c r="P5299">
        <f t="shared" si="746"/>
        <v>0</v>
      </c>
    </row>
    <row r="5300" spans="1:16" x14ac:dyDescent="0.35">
      <c r="A5300">
        <f t="shared" si="745"/>
        <v>0</v>
      </c>
      <c r="B5300" s="4" t="str">
        <f>IF($M5300&gt;300,"",IF(OR(INDEX(Bemenet!$E$2:$E$301,$M5300)="",INDEX(Bemenet!$F$2:$F$301,$M5300)=""),"",MAX(INDEX(Bemenet!$E$2:$E$301,$M5300),INDEX(Szabalyok!$A:$A,$N5300))))</f>
        <v/>
      </c>
      <c r="C5300" s="4" t="str">
        <f>IF($B5300="","",MIN(INDEX(Bemenet!$F$2:$F$301,$M5300),INDEX(Szabalyok!$B:$B,$N5300)))</f>
        <v/>
      </c>
      <c r="D5300" s="5" t="str">
        <f>IF(AND($B5300&lt;&gt;"",$C5300&lt;&gt;"",$B5300&lt;=$C5300),INDEX(Bemenet!$G$2:$G$301,$M5300),"")</f>
        <v/>
      </c>
      <c r="E5300" s="6" t="str">
        <f>IF(AND($B5300&lt;&gt;"",$C5300&lt;&gt;"",$B5300&lt;=$C5300),INDEX(Bemenet!$D$2:$D$301,$M5300),"")</f>
        <v/>
      </c>
      <c r="F5300" s="5" t="str">
        <f t="shared" si="738"/>
        <v/>
      </c>
      <c r="G5300" s="5" t="str">
        <f t="shared" si="739"/>
        <v/>
      </c>
      <c r="H5300" s="9" t="str">
        <f t="shared" si="740"/>
        <v/>
      </c>
      <c r="I5300" s="5" t="str">
        <f t="shared" si="741"/>
        <v/>
      </c>
      <c r="J5300" s="5" t="str">
        <f>IF(OR($L5300="",NOT(COUNTIFS($L$2:$L5300,$L5300)=1)),"",SUMIFS($G:$G,$L:$L,$L5300))</f>
        <v/>
      </c>
      <c r="K5300" s="5" t="str">
        <f>IF(OR($L5300="",NOT(COUNTIFS($L$2:$L5300,$L5300)=1)),"",SUMIFS($I:$I,$L:$L,$L5300))</f>
        <v/>
      </c>
      <c r="L5300" s="6" t="str">
        <f t="shared" si="742"/>
        <v/>
      </c>
      <c r="M5300" s="6">
        <f t="shared" si="743"/>
        <v>212</v>
      </c>
      <c r="N5300" s="6">
        <f t="shared" si="744"/>
        <v>25</v>
      </c>
      <c r="O5300" s="9" t="str">
        <f>IF(AND($B5300&lt;&gt;"",$C5300&lt;&gt;"",$B5300&lt;=$C5300),INDEX(Szabalyok!$C:$C,$N5300),"")</f>
        <v/>
      </c>
      <c r="P5300">
        <f t="shared" si="746"/>
        <v>0</v>
      </c>
    </row>
    <row r="5301" spans="1:16" x14ac:dyDescent="0.35">
      <c r="A5301">
        <f t="shared" si="745"/>
        <v>0</v>
      </c>
      <c r="B5301" s="4" t="str">
        <f>IF($M5301&gt;300,"",IF(OR(INDEX(Bemenet!$E$2:$E$301,$M5301)="",INDEX(Bemenet!$F$2:$F$301,$M5301)=""),"",MAX(INDEX(Bemenet!$E$2:$E$301,$M5301),INDEX(Szabalyok!$A:$A,$N5301))))</f>
        <v/>
      </c>
      <c r="C5301" s="4" t="str">
        <f>IF($B5301="","",MIN(INDEX(Bemenet!$F$2:$F$301,$M5301),INDEX(Szabalyok!$B:$B,$N5301)))</f>
        <v/>
      </c>
      <c r="D5301" s="5" t="str">
        <f>IF(AND($B5301&lt;&gt;"",$C5301&lt;&gt;"",$B5301&lt;=$C5301),INDEX(Bemenet!$G$2:$G$301,$M5301),"")</f>
        <v/>
      </c>
      <c r="E5301" s="6" t="str">
        <f>IF(AND($B5301&lt;&gt;"",$C5301&lt;&gt;"",$B5301&lt;=$C5301),INDEX(Bemenet!$D$2:$D$301,$M5301),"")</f>
        <v/>
      </c>
      <c r="F5301" s="5" t="str">
        <f t="shared" si="738"/>
        <v/>
      </c>
      <c r="G5301" s="5" t="str">
        <f t="shared" si="739"/>
        <v/>
      </c>
      <c r="H5301" s="9" t="str">
        <f t="shared" si="740"/>
        <v/>
      </c>
      <c r="I5301" s="5" t="str">
        <f t="shared" si="741"/>
        <v/>
      </c>
      <c r="J5301" s="5" t="str">
        <f>IF(OR($L5301="",NOT(COUNTIFS($L$2:$L5301,$L5301)=1)),"",SUMIFS($G:$G,$L:$L,$L5301))</f>
        <v/>
      </c>
      <c r="K5301" s="5" t="str">
        <f>IF(OR($L5301="",NOT(COUNTIFS($L$2:$L5301,$L5301)=1)),"",SUMIFS($I:$I,$L:$L,$L5301))</f>
        <v/>
      </c>
      <c r="L5301" s="6" t="str">
        <f t="shared" si="742"/>
        <v/>
      </c>
      <c r="M5301" s="6">
        <f t="shared" si="743"/>
        <v>212</v>
      </c>
      <c r="N5301" s="6">
        <f t="shared" si="744"/>
        <v>26</v>
      </c>
      <c r="O5301" s="9" t="str">
        <f>IF(AND($B5301&lt;&gt;"",$C5301&lt;&gt;"",$B5301&lt;=$C5301),INDEX(Szabalyok!$C:$C,$N5301),"")</f>
        <v/>
      </c>
      <c r="P5301">
        <f t="shared" si="746"/>
        <v>0</v>
      </c>
    </row>
    <row r="5302" spans="1:16" x14ac:dyDescent="0.35">
      <c r="A5302">
        <f t="shared" si="745"/>
        <v>0</v>
      </c>
      <c r="B5302" s="4" t="str">
        <f>IF($M5302&gt;300,"",IF(OR(INDEX(Bemenet!$E$2:$E$301,$M5302)="",INDEX(Bemenet!$F$2:$F$301,$M5302)=""),"",MAX(INDEX(Bemenet!$E$2:$E$301,$M5302),INDEX(Szabalyok!$A:$A,$N5302))))</f>
        <v/>
      </c>
      <c r="C5302" s="4" t="str">
        <f>IF($B5302="","",MIN(INDEX(Bemenet!$F$2:$F$301,$M5302),INDEX(Szabalyok!$B:$B,$N5302)))</f>
        <v/>
      </c>
      <c r="D5302" s="5" t="str">
        <f>IF(AND($B5302&lt;&gt;"",$C5302&lt;&gt;"",$B5302&lt;=$C5302),INDEX(Bemenet!$G$2:$G$301,$M5302),"")</f>
        <v/>
      </c>
      <c r="E5302" s="6" t="str">
        <f>IF(AND($B5302&lt;&gt;"",$C5302&lt;&gt;"",$B5302&lt;=$C5302),INDEX(Bemenet!$D$2:$D$301,$M5302),"")</f>
        <v/>
      </c>
      <c r="F5302" s="5" t="str">
        <f t="shared" si="738"/>
        <v/>
      </c>
      <c r="G5302" s="5" t="str">
        <f t="shared" si="739"/>
        <v/>
      </c>
      <c r="H5302" s="9" t="str">
        <f t="shared" si="740"/>
        <v/>
      </c>
      <c r="I5302" s="5" t="str">
        <f t="shared" si="741"/>
        <v/>
      </c>
      <c r="J5302" s="5" t="str">
        <f>IF(OR($L5302="",NOT(COUNTIFS($L$2:$L5302,$L5302)=1)),"",SUMIFS($G:$G,$L:$L,$L5302))</f>
        <v/>
      </c>
      <c r="K5302" s="5" t="str">
        <f>IF(OR($L5302="",NOT(COUNTIFS($L$2:$L5302,$L5302)=1)),"",SUMIFS($I:$I,$L:$L,$L5302))</f>
        <v/>
      </c>
      <c r="L5302" s="6" t="str">
        <f t="shared" si="742"/>
        <v/>
      </c>
      <c r="M5302" s="6">
        <f t="shared" si="743"/>
        <v>213</v>
      </c>
      <c r="N5302" s="6">
        <f t="shared" si="744"/>
        <v>2</v>
      </c>
      <c r="O5302" s="9" t="str">
        <f>IF(AND($B5302&lt;&gt;"",$C5302&lt;&gt;"",$B5302&lt;=$C5302),INDEX(Szabalyok!$C:$C,$N5302),"")</f>
        <v/>
      </c>
      <c r="P5302">
        <f t="shared" si="746"/>
        <v>0</v>
      </c>
    </row>
    <row r="5303" spans="1:16" x14ac:dyDescent="0.35">
      <c r="A5303">
        <f t="shared" si="745"/>
        <v>0</v>
      </c>
      <c r="B5303" s="4" t="str">
        <f>IF($M5303&gt;300,"",IF(OR(INDEX(Bemenet!$E$2:$E$301,$M5303)="",INDEX(Bemenet!$F$2:$F$301,$M5303)=""),"",MAX(INDEX(Bemenet!$E$2:$E$301,$M5303),INDEX(Szabalyok!$A:$A,$N5303))))</f>
        <v/>
      </c>
      <c r="C5303" s="4" t="str">
        <f>IF($B5303="","",MIN(INDEX(Bemenet!$F$2:$F$301,$M5303),INDEX(Szabalyok!$B:$B,$N5303)))</f>
        <v/>
      </c>
      <c r="D5303" s="5" t="str">
        <f>IF(AND($B5303&lt;&gt;"",$C5303&lt;&gt;"",$B5303&lt;=$C5303),INDEX(Bemenet!$G$2:$G$301,$M5303),"")</f>
        <v/>
      </c>
      <c r="E5303" s="6" t="str">
        <f>IF(AND($B5303&lt;&gt;"",$C5303&lt;&gt;"",$B5303&lt;=$C5303),INDEX(Bemenet!$D$2:$D$301,$M5303),"")</f>
        <v/>
      </c>
      <c r="F5303" s="5" t="str">
        <f t="shared" si="738"/>
        <v/>
      </c>
      <c r="G5303" s="5" t="str">
        <f t="shared" si="739"/>
        <v/>
      </c>
      <c r="H5303" s="9" t="str">
        <f t="shared" si="740"/>
        <v/>
      </c>
      <c r="I5303" s="5" t="str">
        <f t="shared" si="741"/>
        <v/>
      </c>
      <c r="J5303" s="5" t="str">
        <f>IF(OR($L5303="",NOT(COUNTIFS($L$2:$L5303,$L5303)=1)),"",SUMIFS($G:$G,$L:$L,$L5303))</f>
        <v/>
      </c>
      <c r="K5303" s="5" t="str">
        <f>IF(OR($L5303="",NOT(COUNTIFS($L$2:$L5303,$L5303)=1)),"",SUMIFS($I:$I,$L:$L,$L5303))</f>
        <v/>
      </c>
      <c r="L5303" s="6" t="str">
        <f t="shared" si="742"/>
        <v/>
      </c>
      <c r="M5303" s="6">
        <f t="shared" si="743"/>
        <v>213</v>
      </c>
      <c r="N5303" s="6">
        <f t="shared" si="744"/>
        <v>3</v>
      </c>
      <c r="O5303" s="9" t="str">
        <f>IF(AND($B5303&lt;&gt;"",$C5303&lt;&gt;"",$B5303&lt;=$C5303),INDEX(Szabalyok!$C:$C,$N5303),"")</f>
        <v/>
      </c>
      <c r="P5303">
        <f t="shared" si="746"/>
        <v>0</v>
      </c>
    </row>
    <row r="5304" spans="1:16" x14ac:dyDescent="0.35">
      <c r="A5304">
        <f t="shared" si="745"/>
        <v>0</v>
      </c>
      <c r="B5304" s="4" t="str">
        <f>IF($M5304&gt;300,"",IF(OR(INDEX(Bemenet!$E$2:$E$301,$M5304)="",INDEX(Bemenet!$F$2:$F$301,$M5304)=""),"",MAX(INDEX(Bemenet!$E$2:$E$301,$M5304),INDEX(Szabalyok!$A:$A,$N5304))))</f>
        <v/>
      </c>
      <c r="C5304" s="4" t="str">
        <f>IF($B5304="","",MIN(INDEX(Bemenet!$F$2:$F$301,$M5304),INDEX(Szabalyok!$B:$B,$N5304)))</f>
        <v/>
      </c>
      <c r="D5304" s="5" t="str">
        <f>IF(AND($B5304&lt;&gt;"",$C5304&lt;&gt;"",$B5304&lt;=$C5304),INDEX(Bemenet!$G$2:$G$301,$M5304),"")</f>
        <v/>
      </c>
      <c r="E5304" s="6" t="str">
        <f>IF(AND($B5304&lt;&gt;"",$C5304&lt;&gt;"",$B5304&lt;=$C5304),INDEX(Bemenet!$D$2:$D$301,$M5304),"")</f>
        <v/>
      </c>
      <c r="F5304" s="5" t="str">
        <f t="shared" si="738"/>
        <v/>
      </c>
      <c r="G5304" s="5" t="str">
        <f t="shared" si="739"/>
        <v/>
      </c>
      <c r="H5304" s="9" t="str">
        <f t="shared" si="740"/>
        <v/>
      </c>
      <c r="I5304" s="5" t="str">
        <f t="shared" si="741"/>
        <v/>
      </c>
      <c r="J5304" s="5" t="str">
        <f>IF(OR($L5304="",NOT(COUNTIFS($L$2:$L5304,$L5304)=1)),"",SUMIFS($G:$G,$L:$L,$L5304))</f>
        <v/>
      </c>
      <c r="K5304" s="5" t="str">
        <f>IF(OR($L5304="",NOT(COUNTIFS($L$2:$L5304,$L5304)=1)),"",SUMIFS($I:$I,$L:$L,$L5304))</f>
        <v/>
      </c>
      <c r="L5304" s="6" t="str">
        <f t="shared" si="742"/>
        <v/>
      </c>
      <c r="M5304" s="6">
        <f t="shared" si="743"/>
        <v>213</v>
      </c>
      <c r="N5304" s="6">
        <f t="shared" si="744"/>
        <v>4</v>
      </c>
      <c r="O5304" s="9" t="str">
        <f>IF(AND($B5304&lt;&gt;"",$C5304&lt;&gt;"",$B5304&lt;=$C5304),INDEX(Szabalyok!$C:$C,$N5304),"")</f>
        <v/>
      </c>
      <c r="P5304">
        <f t="shared" si="746"/>
        <v>0</v>
      </c>
    </row>
    <row r="5305" spans="1:16" x14ac:dyDescent="0.35">
      <c r="A5305">
        <f t="shared" si="745"/>
        <v>0</v>
      </c>
      <c r="B5305" s="4" t="str">
        <f>IF($M5305&gt;300,"",IF(OR(INDEX(Bemenet!$E$2:$E$301,$M5305)="",INDEX(Bemenet!$F$2:$F$301,$M5305)=""),"",MAX(INDEX(Bemenet!$E$2:$E$301,$M5305),INDEX(Szabalyok!$A:$A,$N5305))))</f>
        <v/>
      </c>
      <c r="C5305" s="4" t="str">
        <f>IF($B5305="","",MIN(INDEX(Bemenet!$F$2:$F$301,$M5305),INDEX(Szabalyok!$B:$B,$N5305)))</f>
        <v/>
      </c>
      <c r="D5305" s="5" t="str">
        <f>IF(AND($B5305&lt;&gt;"",$C5305&lt;&gt;"",$B5305&lt;=$C5305),INDEX(Bemenet!$G$2:$G$301,$M5305),"")</f>
        <v/>
      </c>
      <c r="E5305" s="6" t="str">
        <f>IF(AND($B5305&lt;&gt;"",$C5305&lt;&gt;"",$B5305&lt;=$C5305),INDEX(Bemenet!$D$2:$D$301,$M5305),"")</f>
        <v/>
      </c>
      <c r="F5305" s="5" t="str">
        <f t="shared" si="738"/>
        <v/>
      </c>
      <c r="G5305" s="5" t="str">
        <f t="shared" si="739"/>
        <v/>
      </c>
      <c r="H5305" s="9" t="str">
        <f t="shared" si="740"/>
        <v/>
      </c>
      <c r="I5305" s="5" t="str">
        <f t="shared" si="741"/>
        <v/>
      </c>
      <c r="J5305" s="5" t="str">
        <f>IF(OR($L5305="",NOT(COUNTIFS($L$2:$L5305,$L5305)=1)),"",SUMIFS($G:$G,$L:$L,$L5305))</f>
        <v/>
      </c>
      <c r="K5305" s="5" t="str">
        <f>IF(OR($L5305="",NOT(COUNTIFS($L$2:$L5305,$L5305)=1)),"",SUMIFS($I:$I,$L:$L,$L5305))</f>
        <v/>
      </c>
      <c r="L5305" s="6" t="str">
        <f t="shared" si="742"/>
        <v/>
      </c>
      <c r="M5305" s="6">
        <f t="shared" si="743"/>
        <v>213</v>
      </c>
      <c r="N5305" s="6">
        <f t="shared" si="744"/>
        <v>5</v>
      </c>
      <c r="O5305" s="9" t="str">
        <f>IF(AND($B5305&lt;&gt;"",$C5305&lt;&gt;"",$B5305&lt;=$C5305),INDEX(Szabalyok!$C:$C,$N5305),"")</f>
        <v/>
      </c>
      <c r="P5305">
        <f t="shared" si="746"/>
        <v>0</v>
      </c>
    </row>
    <row r="5306" spans="1:16" x14ac:dyDescent="0.35">
      <c r="A5306">
        <f t="shared" si="745"/>
        <v>0</v>
      </c>
      <c r="B5306" s="4" t="str">
        <f>IF($M5306&gt;300,"",IF(OR(INDEX(Bemenet!$E$2:$E$301,$M5306)="",INDEX(Bemenet!$F$2:$F$301,$M5306)=""),"",MAX(INDEX(Bemenet!$E$2:$E$301,$M5306),INDEX(Szabalyok!$A:$A,$N5306))))</f>
        <v/>
      </c>
      <c r="C5306" s="4" t="str">
        <f>IF($B5306="","",MIN(INDEX(Bemenet!$F$2:$F$301,$M5306),INDEX(Szabalyok!$B:$B,$N5306)))</f>
        <v/>
      </c>
      <c r="D5306" s="5" t="str">
        <f>IF(AND($B5306&lt;&gt;"",$C5306&lt;&gt;"",$B5306&lt;=$C5306),INDEX(Bemenet!$G$2:$G$301,$M5306),"")</f>
        <v/>
      </c>
      <c r="E5306" s="6" t="str">
        <f>IF(AND($B5306&lt;&gt;"",$C5306&lt;&gt;"",$B5306&lt;=$C5306),INDEX(Bemenet!$D$2:$D$301,$M5306),"")</f>
        <v/>
      </c>
      <c r="F5306" s="5" t="str">
        <f t="shared" si="738"/>
        <v/>
      </c>
      <c r="G5306" s="5" t="str">
        <f t="shared" si="739"/>
        <v/>
      </c>
      <c r="H5306" s="9" t="str">
        <f t="shared" si="740"/>
        <v/>
      </c>
      <c r="I5306" s="5" t="str">
        <f t="shared" si="741"/>
        <v/>
      </c>
      <c r="J5306" s="5" t="str">
        <f>IF(OR($L5306="",NOT(COUNTIFS($L$2:$L5306,$L5306)=1)),"",SUMIFS($G:$G,$L:$L,$L5306))</f>
        <v/>
      </c>
      <c r="K5306" s="5" t="str">
        <f>IF(OR($L5306="",NOT(COUNTIFS($L$2:$L5306,$L5306)=1)),"",SUMIFS($I:$I,$L:$L,$L5306))</f>
        <v/>
      </c>
      <c r="L5306" s="6" t="str">
        <f t="shared" si="742"/>
        <v/>
      </c>
      <c r="M5306" s="6">
        <f t="shared" si="743"/>
        <v>213</v>
      </c>
      <c r="N5306" s="6">
        <f t="shared" si="744"/>
        <v>6</v>
      </c>
      <c r="O5306" s="9" t="str">
        <f>IF(AND($B5306&lt;&gt;"",$C5306&lt;&gt;"",$B5306&lt;=$C5306),INDEX(Szabalyok!$C:$C,$N5306),"")</f>
        <v/>
      </c>
      <c r="P5306">
        <f t="shared" si="746"/>
        <v>0</v>
      </c>
    </row>
    <row r="5307" spans="1:16" x14ac:dyDescent="0.35">
      <c r="A5307">
        <f t="shared" si="745"/>
        <v>0</v>
      </c>
      <c r="B5307" s="4" t="str">
        <f>IF($M5307&gt;300,"",IF(OR(INDEX(Bemenet!$E$2:$E$301,$M5307)="",INDEX(Bemenet!$F$2:$F$301,$M5307)=""),"",MAX(INDEX(Bemenet!$E$2:$E$301,$M5307),INDEX(Szabalyok!$A:$A,$N5307))))</f>
        <v/>
      </c>
      <c r="C5307" s="4" t="str">
        <f>IF($B5307="","",MIN(INDEX(Bemenet!$F$2:$F$301,$M5307),INDEX(Szabalyok!$B:$B,$N5307)))</f>
        <v/>
      </c>
      <c r="D5307" s="5" t="str">
        <f>IF(AND($B5307&lt;&gt;"",$C5307&lt;&gt;"",$B5307&lt;=$C5307),INDEX(Bemenet!$G$2:$G$301,$M5307),"")</f>
        <v/>
      </c>
      <c r="E5307" s="6" t="str">
        <f>IF(AND($B5307&lt;&gt;"",$C5307&lt;&gt;"",$B5307&lt;=$C5307),INDEX(Bemenet!$D$2:$D$301,$M5307),"")</f>
        <v/>
      </c>
      <c r="F5307" s="5" t="str">
        <f t="shared" si="738"/>
        <v/>
      </c>
      <c r="G5307" s="5" t="str">
        <f t="shared" si="739"/>
        <v/>
      </c>
      <c r="H5307" s="9" t="str">
        <f t="shared" si="740"/>
        <v/>
      </c>
      <c r="I5307" s="5" t="str">
        <f t="shared" si="741"/>
        <v/>
      </c>
      <c r="J5307" s="5" t="str">
        <f>IF(OR($L5307="",NOT(COUNTIFS($L$2:$L5307,$L5307)=1)),"",SUMIFS($G:$G,$L:$L,$L5307))</f>
        <v/>
      </c>
      <c r="K5307" s="5" t="str">
        <f>IF(OR($L5307="",NOT(COUNTIFS($L$2:$L5307,$L5307)=1)),"",SUMIFS($I:$I,$L:$L,$L5307))</f>
        <v/>
      </c>
      <c r="L5307" s="6" t="str">
        <f t="shared" si="742"/>
        <v/>
      </c>
      <c r="M5307" s="6">
        <f t="shared" si="743"/>
        <v>213</v>
      </c>
      <c r="N5307" s="6">
        <f t="shared" si="744"/>
        <v>7</v>
      </c>
      <c r="O5307" s="9" t="str">
        <f>IF(AND($B5307&lt;&gt;"",$C5307&lt;&gt;"",$B5307&lt;=$C5307),INDEX(Szabalyok!$C:$C,$N5307),"")</f>
        <v/>
      </c>
      <c r="P5307">
        <f t="shared" si="746"/>
        <v>0</v>
      </c>
    </row>
    <row r="5308" spans="1:16" x14ac:dyDescent="0.35">
      <c r="A5308">
        <f t="shared" si="745"/>
        <v>0</v>
      </c>
      <c r="B5308" s="4" t="str">
        <f>IF($M5308&gt;300,"",IF(OR(INDEX(Bemenet!$E$2:$E$301,$M5308)="",INDEX(Bemenet!$F$2:$F$301,$M5308)=""),"",MAX(INDEX(Bemenet!$E$2:$E$301,$M5308),INDEX(Szabalyok!$A:$A,$N5308))))</f>
        <v/>
      </c>
      <c r="C5308" s="4" t="str">
        <f>IF($B5308="","",MIN(INDEX(Bemenet!$F$2:$F$301,$M5308),INDEX(Szabalyok!$B:$B,$N5308)))</f>
        <v/>
      </c>
      <c r="D5308" s="5" t="str">
        <f>IF(AND($B5308&lt;&gt;"",$C5308&lt;&gt;"",$B5308&lt;=$C5308),INDEX(Bemenet!$G$2:$G$301,$M5308),"")</f>
        <v/>
      </c>
      <c r="E5308" s="6" t="str">
        <f>IF(AND($B5308&lt;&gt;"",$C5308&lt;&gt;"",$B5308&lt;=$C5308),INDEX(Bemenet!$D$2:$D$301,$M5308),"")</f>
        <v/>
      </c>
      <c r="F5308" s="5" t="str">
        <f t="shared" si="738"/>
        <v/>
      </c>
      <c r="G5308" s="5" t="str">
        <f t="shared" si="739"/>
        <v/>
      </c>
      <c r="H5308" s="9" t="str">
        <f t="shared" si="740"/>
        <v/>
      </c>
      <c r="I5308" s="5" t="str">
        <f t="shared" si="741"/>
        <v/>
      </c>
      <c r="J5308" s="5" t="str">
        <f>IF(OR($L5308="",NOT(COUNTIFS($L$2:$L5308,$L5308)=1)),"",SUMIFS($G:$G,$L:$L,$L5308))</f>
        <v/>
      </c>
      <c r="K5308" s="5" t="str">
        <f>IF(OR($L5308="",NOT(COUNTIFS($L$2:$L5308,$L5308)=1)),"",SUMIFS($I:$I,$L:$L,$L5308))</f>
        <v/>
      </c>
      <c r="L5308" s="6" t="str">
        <f t="shared" si="742"/>
        <v/>
      </c>
      <c r="M5308" s="6">
        <f t="shared" si="743"/>
        <v>213</v>
      </c>
      <c r="N5308" s="6">
        <f t="shared" si="744"/>
        <v>8</v>
      </c>
      <c r="O5308" s="9" t="str">
        <f>IF(AND($B5308&lt;&gt;"",$C5308&lt;&gt;"",$B5308&lt;=$C5308),INDEX(Szabalyok!$C:$C,$N5308),"")</f>
        <v/>
      </c>
      <c r="P5308">
        <f t="shared" si="746"/>
        <v>0</v>
      </c>
    </row>
    <row r="5309" spans="1:16" x14ac:dyDescent="0.35">
      <c r="A5309">
        <f t="shared" si="745"/>
        <v>0</v>
      </c>
      <c r="B5309" s="4" t="str">
        <f>IF($M5309&gt;300,"",IF(OR(INDEX(Bemenet!$E$2:$E$301,$M5309)="",INDEX(Bemenet!$F$2:$F$301,$M5309)=""),"",MAX(INDEX(Bemenet!$E$2:$E$301,$M5309),INDEX(Szabalyok!$A:$A,$N5309))))</f>
        <v/>
      </c>
      <c r="C5309" s="4" t="str">
        <f>IF($B5309="","",MIN(INDEX(Bemenet!$F$2:$F$301,$M5309),INDEX(Szabalyok!$B:$B,$N5309)))</f>
        <v/>
      </c>
      <c r="D5309" s="5" t="str">
        <f>IF(AND($B5309&lt;&gt;"",$C5309&lt;&gt;"",$B5309&lt;=$C5309),INDEX(Bemenet!$G$2:$G$301,$M5309),"")</f>
        <v/>
      </c>
      <c r="E5309" s="6" t="str">
        <f>IF(AND($B5309&lt;&gt;"",$C5309&lt;&gt;"",$B5309&lt;=$C5309),INDEX(Bemenet!$D$2:$D$301,$M5309),"")</f>
        <v/>
      </c>
      <c r="F5309" s="5" t="str">
        <f t="shared" si="738"/>
        <v/>
      </c>
      <c r="G5309" s="5" t="str">
        <f t="shared" si="739"/>
        <v/>
      </c>
      <c r="H5309" s="9" t="str">
        <f t="shared" si="740"/>
        <v/>
      </c>
      <c r="I5309" s="5" t="str">
        <f t="shared" si="741"/>
        <v/>
      </c>
      <c r="J5309" s="5" t="str">
        <f>IF(OR($L5309="",NOT(COUNTIFS($L$2:$L5309,$L5309)=1)),"",SUMIFS($G:$G,$L:$L,$L5309))</f>
        <v/>
      </c>
      <c r="K5309" s="5" t="str">
        <f>IF(OR($L5309="",NOT(COUNTIFS($L$2:$L5309,$L5309)=1)),"",SUMIFS($I:$I,$L:$L,$L5309))</f>
        <v/>
      </c>
      <c r="L5309" s="6" t="str">
        <f t="shared" si="742"/>
        <v/>
      </c>
      <c r="M5309" s="6">
        <f t="shared" si="743"/>
        <v>213</v>
      </c>
      <c r="N5309" s="6">
        <f t="shared" si="744"/>
        <v>9</v>
      </c>
      <c r="O5309" s="9" t="str">
        <f>IF(AND($B5309&lt;&gt;"",$C5309&lt;&gt;"",$B5309&lt;=$C5309),INDEX(Szabalyok!$C:$C,$N5309),"")</f>
        <v/>
      </c>
      <c r="P5309">
        <f t="shared" si="746"/>
        <v>0</v>
      </c>
    </row>
    <row r="5310" spans="1:16" x14ac:dyDescent="0.35">
      <c r="A5310">
        <f t="shared" si="745"/>
        <v>0</v>
      </c>
      <c r="B5310" s="4" t="str">
        <f>IF($M5310&gt;300,"",IF(OR(INDEX(Bemenet!$E$2:$E$301,$M5310)="",INDEX(Bemenet!$F$2:$F$301,$M5310)=""),"",MAX(INDEX(Bemenet!$E$2:$E$301,$M5310),INDEX(Szabalyok!$A:$A,$N5310))))</f>
        <v/>
      </c>
      <c r="C5310" s="4" t="str">
        <f>IF($B5310="","",MIN(INDEX(Bemenet!$F$2:$F$301,$M5310),INDEX(Szabalyok!$B:$B,$N5310)))</f>
        <v/>
      </c>
      <c r="D5310" s="5" t="str">
        <f>IF(AND($B5310&lt;&gt;"",$C5310&lt;&gt;"",$B5310&lt;=$C5310),INDEX(Bemenet!$G$2:$G$301,$M5310),"")</f>
        <v/>
      </c>
      <c r="E5310" s="6" t="str">
        <f>IF(AND($B5310&lt;&gt;"",$C5310&lt;&gt;"",$B5310&lt;=$C5310),INDEX(Bemenet!$D$2:$D$301,$M5310),"")</f>
        <v/>
      </c>
      <c r="F5310" s="5" t="str">
        <f t="shared" si="738"/>
        <v/>
      </c>
      <c r="G5310" s="5" t="str">
        <f t="shared" si="739"/>
        <v/>
      </c>
      <c r="H5310" s="9" t="str">
        <f t="shared" si="740"/>
        <v/>
      </c>
      <c r="I5310" s="5" t="str">
        <f t="shared" si="741"/>
        <v/>
      </c>
      <c r="J5310" s="5" t="str">
        <f>IF(OR($L5310="",NOT(COUNTIFS($L$2:$L5310,$L5310)=1)),"",SUMIFS($G:$G,$L:$L,$L5310))</f>
        <v/>
      </c>
      <c r="K5310" s="5" t="str">
        <f>IF(OR($L5310="",NOT(COUNTIFS($L$2:$L5310,$L5310)=1)),"",SUMIFS($I:$I,$L:$L,$L5310))</f>
        <v/>
      </c>
      <c r="L5310" s="6" t="str">
        <f t="shared" si="742"/>
        <v/>
      </c>
      <c r="M5310" s="6">
        <f t="shared" si="743"/>
        <v>213</v>
      </c>
      <c r="N5310" s="6">
        <f t="shared" si="744"/>
        <v>10</v>
      </c>
      <c r="O5310" s="9" t="str">
        <f>IF(AND($B5310&lt;&gt;"",$C5310&lt;&gt;"",$B5310&lt;=$C5310),INDEX(Szabalyok!$C:$C,$N5310),"")</f>
        <v/>
      </c>
      <c r="P5310">
        <f t="shared" si="746"/>
        <v>0</v>
      </c>
    </row>
    <row r="5311" spans="1:16" x14ac:dyDescent="0.35">
      <c r="A5311">
        <f t="shared" si="745"/>
        <v>0</v>
      </c>
      <c r="B5311" s="4" t="str">
        <f>IF($M5311&gt;300,"",IF(OR(INDEX(Bemenet!$E$2:$E$301,$M5311)="",INDEX(Bemenet!$F$2:$F$301,$M5311)=""),"",MAX(INDEX(Bemenet!$E$2:$E$301,$M5311),INDEX(Szabalyok!$A:$A,$N5311))))</f>
        <v/>
      </c>
      <c r="C5311" s="4" t="str">
        <f>IF($B5311="","",MIN(INDEX(Bemenet!$F$2:$F$301,$M5311),INDEX(Szabalyok!$B:$B,$N5311)))</f>
        <v/>
      </c>
      <c r="D5311" s="5" t="str">
        <f>IF(AND($B5311&lt;&gt;"",$C5311&lt;&gt;"",$B5311&lt;=$C5311),INDEX(Bemenet!$G$2:$G$301,$M5311),"")</f>
        <v/>
      </c>
      <c r="E5311" s="6" t="str">
        <f>IF(AND($B5311&lt;&gt;"",$C5311&lt;&gt;"",$B5311&lt;=$C5311),INDEX(Bemenet!$D$2:$D$301,$M5311),"")</f>
        <v/>
      </c>
      <c r="F5311" s="5" t="str">
        <f t="shared" si="738"/>
        <v/>
      </c>
      <c r="G5311" s="5" t="str">
        <f t="shared" si="739"/>
        <v/>
      </c>
      <c r="H5311" s="9" t="str">
        <f t="shared" si="740"/>
        <v/>
      </c>
      <c r="I5311" s="5" t="str">
        <f t="shared" si="741"/>
        <v/>
      </c>
      <c r="J5311" s="5" t="str">
        <f>IF(OR($L5311="",NOT(COUNTIFS($L$2:$L5311,$L5311)=1)),"",SUMIFS($G:$G,$L:$L,$L5311))</f>
        <v/>
      </c>
      <c r="K5311" s="5" t="str">
        <f>IF(OR($L5311="",NOT(COUNTIFS($L$2:$L5311,$L5311)=1)),"",SUMIFS($I:$I,$L:$L,$L5311))</f>
        <v/>
      </c>
      <c r="L5311" s="6" t="str">
        <f t="shared" si="742"/>
        <v/>
      </c>
      <c r="M5311" s="6">
        <f t="shared" si="743"/>
        <v>213</v>
      </c>
      <c r="N5311" s="6">
        <f t="shared" si="744"/>
        <v>11</v>
      </c>
      <c r="O5311" s="9" t="str">
        <f>IF(AND($B5311&lt;&gt;"",$C5311&lt;&gt;"",$B5311&lt;=$C5311),INDEX(Szabalyok!$C:$C,$N5311),"")</f>
        <v/>
      </c>
      <c r="P5311">
        <f t="shared" si="746"/>
        <v>0</v>
      </c>
    </row>
    <row r="5312" spans="1:16" x14ac:dyDescent="0.35">
      <c r="A5312">
        <f t="shared" si="745"/>
        <v>0</v>
      </c>
      <c r="B5312" s="4" t="str">
        <f>IF($M5312&gt;300,"",IF(OR(INDEX(Bemenet!$E$2:$E$301,$M5312)="",INDEX(Bemenet!$F$2:$F$301,$M5312)=""),"",MAX(INDEX(Bemenet!$E$2:$E$301,$M5312),INDEX(Szabalyok!$A:$A,$N5312))))</f>
        <v/>
      </c>
      <c r="C5312" s="4" t="str">
        <f>IF($B5312="","",MIN(INDEX(Bemenet!$F$2:$F$301,$M5312),INDEX(Szabalyok!$B:$B,$N5312)))</f>
        <v/>
      </c>
      <c r="D5312" s="5" t="str">
        <f>IF(AND($B5312&lt;&gt;"",$C5312&lt;&gt;"",$B5312&lt;=$C5312),INDEX(Bemenet!$G$2:$G$301,$M5312),"")</f>
        <v/>
      </c>
      <c r="E5312" s="6" t="str">
        <f>IF(AND($B5312&lt;&gt;"",$C5312&lt;&gt;"",$B5312&lt;=$C5312),INDEX(Bemenet!$D$2:$D$301,$M5312),"")</f>
        <v/>
      </c>
      <c r="F5312" s="5" t="str">
        <f t="shared" si="738"/>
        <v/>
      </c>
      <c r="G5312" s="5" t="str">
        <f t="shared" si="739"/>
        <v/>
      </c>
      <c r="H5312" s="9" t="str">
        <f t="shared" si="740"/>
        <v/>
      </c>
      <c r="I5312" s="5" t="str">
        <f t="shared" si="741"/>
        <v/>
      </c>
      <c r="J5312" s="5" t="str">
        <f>IF(OR($L5312="",NOT(COUNTIFS($L$2:$L5312,$L5312)=1)),"",SUMIFS($G:$G,$L:$L,$L5312))</f>
        <v/>
      </c>
      <c r="K5312" s="5" t="str">
        <f>IF(OR($L5312="",NOT(COUNTIFS($L$2:$L5312,$L5312)=1)),"",SUMIFS($I:$I,$L:$L,$L5312))</f>
        <v/>
      </c>
      <c r="L5312" s="6" t="str">
        <f t="shared" si="742"/>
        <v/>
      </c>
      <c r="M5312" s="6">
        <f t="shared" si="743"/>
        <v>213</v>
      </c>
      <c r="N5312" s="6">
        <f t="shared" si="744"/>
        <v>12</v>
      </c>
      <c r="O5312" s="9" t="str">
        <f>IF(AND($B5312&lt;&gt;"",$C5312&lt;&gt;"",$B5312&lt;=$C5312),INDEX(Szabalyok!$C:$C,$N5312),"")</f>
        <v/>
      </c>
      <c r="P5312">
        <f t="shared" si="746"/>
        <v>0</v>
      </c>
    </row>
    <row r="5313" spans="1:16" x14ac:dyDescent="0.35">
      <c r="A5313">
        <f t="shared" si="745"/>
        <v>0</v>
      </c>
      <c r="B5313" s="4" t="str">
        <f>IF($M5313&gt;300,"",IF(OR(INDEX(Bemenet!$E$2:$E$301,$M5313)="",INDEX(Bemenet!$F$2:$F$301,$M5313)=""),"",MAX(INDEX(Bemenet!$E$2:$E$301,$M5313),INDEX(Szabalyok!$A:$A,$N5313))))</f>
        <v/>
      </c>
      <c r="C5313" s="4" t="str">
        <f>IF($B5313="","",MIN(INDEX(Bemenet!$F$2:$F$301,$M5313),INDEX(Szabalyok!$B:$B,$N5313)))</f>
        <v/>
      </c>
      <c r="D5313" s="5" t="str">
        <f>IF(AND($B5313&lt;&gt;"",$C5313&lt;&gt;"",$B5313&lt;=$C5313),INDEX(Bemenet!$G$2:$G$301,$M5313),"")</f>
        <v/>
      </c>
      <c r="E5313" s="6" t="str">
        <f>IF(AND($B5313&lt;&gt;"",$C5313&lt;&gt;"",$B5313&lt;=$C5313),INDEX(Bemenet!$D$2:$D$301,$M5313),"")</f>
        <v/>
      </c>
      <c r="F5313" s="5" t="str">
        <f t="shared" si="738"/>
        <v/>
      </c>
      <c r="G5313" s="5" t="str">
        <f t="shared" si="739"/>
        <v/>
      </c>
      <c r="H5313" s="9" t="str">
        <f t="shared" si="740"/>
        <v/>
      </c>
      <c r="I5313" s="5" t="str">
        <f t="shared" si="741"/>
        <v/>
      </c>
      <c r="J5313" s="5" t="str">
        <f>IF(OR($L5313="",NOT(COUNTIFS($L$2:$L5313,$L5313)=1)),"",SUMIFS($G:$G,$L:$L,$L5313))</f>
        <v/>
      </c>
      <c r="K5313" s="5" t="str">
        <f>IF(OR($L5313="",NOT(COUNTIFS($L$2:$L5313,$L5313)=1)),"",SUMIFS($I:$I,$L:$L,$L5313))</f>
        <v/>
      </c>
      <c r="L5313" s="6" t="str">
        <f t="shared" si="742"/>
        <v/>
      </c>
      <c r="M5313" s="6">
        <f t="shared" si="743"/>
        <v>213</v>
      </c>
      <c r="N5313" s="6">
        <f t="shared" si="744"/>
        <v>13</v>
      </c>
      <c r="O5313" s="9" t="str">
        <f>IF(AND($B5313&lt;&gt;"",$C5313&lt;&gt;"",$B5313&lt;=$C5313),INDEX(Szabalyok!$C:$C,$N5313),"")</f>
        <v/>
      </c>
      <c r="P5313">
        <f t="shared" si="746"/>
        <v>0</v>
      </c>
    </row>
    <row r="5314" spans="1:16" x14ac:dyDescent="0.35">
      <c r="A5314">
        <f t="shared" si="745"/>
        <v>0</v>
      </c>
      <c r="B5314" s="4" t="str">
        <f>IF($M5314&gt;300,"",IF(OR(INDEX(Bemenet!$E$2:$E$301,$M5314)="",INDEX(Bemenet!$F$2:$F$301,$M5314)=""),"",MAX(INDEX(Bemenet!$E$2:$E$301,$M5314),INDEX(Szabalyok!$A:$A,$N5314))))</f>
        <v/>
      </c>
      <c r="C5314" s="4" t="str">
        <f>IF($B5314="","",MIN(INDEX(Bemenet!$F$2:$F$301,$M5314),INDEX(Szabalyok!$B:$B,$N5314)))</f>
        <v/>
      </c>
      <c r="D5314" s="5" t="str">
        <f>IF(AND($B5314&lt;&gt;"",$C5314&lt;&gt;"",$B5314&lt;=$C5314),INDEX(Bemenet!$G$2:$G$301,$M5314),"")</f>
        <v/>
      </c>
      <c r="E5314" s="6" t="str">
        <f>IF(AND($B5314&lt;&gt;"",$C5314&lt;&gt;"",$B5314&lt;=$C5314),INDEX(Bemenet!$D$2:$D$301,$M5314),"")</f>
        <v/>
      </c>
      <c r="F5314" s="5" t="str">
        <f t="shared" ref="F5314:F5377" si="747">IF(AND($B5314&lt;&gt;"",$C5314&lt;&gt;"",$B5314&lt;=$C5314),$C5314-$B5314+1,"")</f>
        <v/>
      </c>
      <c r="G5314" s="5" t="str">
        <f t="shared" ref="G5314:G5377" si="748">IF($F5314="","",$F5314*$D5314)</f>
        <v/>
      </c>
      <c r="H5314" s="9" t="str">
        <f t="shared" ref="H5314:H5377" si="749">IF($G5314="","",$O5314)</f>
        <v/>
      </c>
      <c r="I5314" s="5" t="str">
        <f t="shared" ref="I5314:I5377" si="750">IF($G5314="","",$G5314*IF($H5314="",$O5314,$H5314)/100)</f>
        <v/>
      </c>
      <c r="J5314" s="5" t="str">
        <f>IF(OR($L5314="",NOT(COUNTIFS($L$2:$L5314,$L5314)=1)),"",SUMIFS($G:$G,$L:$L,$L5314))</f>
        <v/>
      </c>
      <c r="K5314" s="5" t="str">
        <f>IF(OR($L5314="",NOT(COUNTIFS($L$2:$L5314,$L5314)=1)),"",SUMIFS($I:$I,$L:$L,$L5314))</f>
        <v/>
      </c>
      <c r="L5314" s="6" t="str">
        <f t="shared" ref="L5314:L5377" si="751">IF($B5314="","",YEAR($B5314))</f>
        <v/>
      </c>
      <c r="M5314" s="6">
        <f t="shared" ref="M5314:M5377" si="752">INT((ROW()-2)/25)+1</f>
        <v>213</v>
      </c>
      <c r="N5314" s="6">
        <f t="shared" ref="N5314:N5377" si="753">MOD(ROW()-2,25)+2</f>
        <v>14</v>
      </c>
      <c r="O5314" s="9" t="str">
        <f>IF(AND($B5314&lt;&gt;"",$C5314&lt;&gt;"",$B5314&lt;=$C5314),INDEX(Szabalyok!$C:$C,$N5314),"")</f>
        <v/>
      </c>
      <c r="P5314">
        <f t="shared" si="746"/>
        <v>0</v>
      </c>
    </row>
    <row r="5315" spans="1:16" x14ac:dyDescent="0.35">
      <c r="A5315">
        <f t="shared" si="745"/>
        <v>0</v>
      </c>
      <c r="B5315" s="4" t="str">
        <f>IF($M5315&gt;300,"",IF(OR(INDEX(Bemenet!$E$2:$E$301,$M5315)="",INDEX(Bemenet!$F$2:$F$301,$M5315)=""),"",MAX(INDEX(Bemenet!$E$2:$E$301,$M5315),INDEX(Szabalyok!$A:$A,$N5315))))</f>
        <v/>
      </c>
      <c r="C5315" s="4" t="str">
        <f>IF($B5315="","",MIN(INDEX(Bemenet!$F$2:$F$301,$M5315),INDEX(Szabalyok!$B:$B,$N5315)))</f>
        <v/>
      </c>
      <c r="D5315" s="5" t="str">
        <f>IF(AND($B5315&lt;&gt;"",$C5315&lt;&gt;"",$B5315&lt;=$C5315),INDEX(Bemenet!$G$2:$G$301,$M5315),"")</f>
        <v/>
      </c>
      <c r="E5315" s="6" t="str">
        <f>IF(AND($B5315&lt;&gt;"",$C5315&lt;&gt;"",$B5315&lt;=$C5315),INDEX(Bemenet!$D$2:$D$301,$M5315),"")</f>
        <v/>
      </c>
      <c r="F5315" s="5" t="str">
        <f t="shared" si="747"/>
        <v/>
      </c>
      <c r="G5315" s="5" t="str">
        <f t="shared" si="748"/>
        <v/>
      </c>
      <c r="H5315" s="9" t="str">
        <f t="shared" si="749"/>
        <v/>
      </c>
      <c r="I5315" s="5" t="str">
        <f t="shared" si="750"/>
        <v/>
      </c>
      <c r="J5315" s="5" t="str">
        <f>IF(OR($L5315="",NOT(COUNTIFS($L$2:$L5315,$L5315)=1)),"",SUMIFS($G:$G,$L:$L,$L5315))</f>
        <v/>
      </c>
      <c r="K5315" s="5" t="str">
        <f>IF(OR($L5315="",NOT(COUNTIFS($L$2:$L5315,$L5315)=1)),"",SUMIFS($I:$I,$L:$L,$L5315))</f>
        <v/>
      </c>
      <c r="L5315" s="6" t="str">
        <f t="shared" si="751"/>
        <v/>
      </c>
      <c r="M5315" s="6">
        <f t="shared" si="752"/>
        <v>213</v>
      </c>
      <c r="N5315" s="6">
        <f t="shared" si="753"/>
        <v>15</v>
      </c>
      <c r="O5315" s="9" t="str">
        <f>IF(AND($B5315&lt;&gt;"",$C5315&lt;&gt;"",$B5315&lt;=$C5315),INDEX(Szabalyok!$C:$C,$N5315),"")</f>
        <v/>
      </c>
      <c r="P5315">
        <f t="shared" si="746"/>
        <v>0</v>
      </c>
    </row>
    <row r="5316" spans="1:16" x14ac:dyDescent="0.35">
      <c r="A5316">
        <f t="shared" ref="A5316:A5379" si="754">IF(P5316=P5315,0,P5316)</f>
        <v>0</v>
      </c>
      <c r="B5316" s="4" t="str">
        <f>IF($M5316&gt;300,"",IF(OR(INDEX(Bemenet!$E$2:$E$301,$M5316)="",INDEX(Bemenet!$F$2:$F$301,$M5316)=""),"",MAX(INDEX(Bemenet!$E$2:$E$301,$M5316),INDEX(Szabalyok!$A:$A,$N5316))))</f>
        <v/>
      </c>
      <c r="C5316" s="4" t="str">
        <f>IF($B5316="","",MIN(INDEX(Bemenet!$F$2:$F$301,$M5316),INDEX(Szabalyok!$B:$B,$N5316)))</f>
        <v/>
      </c>
      <c r="D5316" s="5" t="str">
        <f>IF(AND($B5316&lt;&gt;"",$C5316&lt;&gt;"",$B5316&lt;=$C5316),INDEX(Bemenet!$G$2:$G$301,$M5316),"")</f>
        <v/>
      </c>
      <c r="E5316" s="6" t="str">
        <f>IF(AND($B5316&lt;&gt;"",$C5316&lt;&gt;"",$B5316&lt;=$C5316),INDEX(Bemenet!$D$2:$D$301,$M5316),"")</f>
        <v/>
      </c>
      <c r="F5316" s="5" t="str">
        <f t="shared" si="747"/>
        <v/>
      </c>
      <c r="G5316" s="5" t="str">
        <f t="shared" si="748"/>
        <v/>
      </c>
      <c r="H5316" s="9" t="str">
        <f t="shared" si="749"/>
        <v/>
      </c>
      <c r="I5316" s="5" t="str">
        <f t="shared" si="750"/>
        <v/>
      </c>
      <c r="J5316" s="5" t="str">
        <f>IF(OR($L5316="",NOT(COUNTIFS($L$2:$L5316,$L5316)=1)),"",SUMIFS($G:$G,$L:$L,$L5316))</f>
        <v/>
      </c>
      <c r="K5316" s="5" t="str">
        <f>IF(OR($L5316="",NOT(COUNTIFS($L$2:$L5316,$L5316)=1)),"",SUMIFS($I:$I,$L:$L,$L5316))</f>
        <v/>
      </c>
      <c r="L5316" s="6" t="str">
        <f t="shared" si="751"/>
        <v/>
      </c>
      <c r="M5316" s="6">
        <f t="shared" si="752"/>
        <v>213</v>
      </c>
      <c r="N5316" s="6">
        <f t="shared" si="753"/>
        <v>16</v>
      </c>
      <c r="O5316" s="9" t="str">
        <f>IF(AND($B5316&lt;&gt;"",$C5316&lt;&gt;"",$B5316&lt;=$C5316),INDEX(Szabalyok!$C:$C,$N5316),"")</f>
        <v/>
      </c>
      <c r="P5316">
        <f t="shared" ref="P5316:P5379" si="755">IF(D5316="",P5315,P5315+1)</f>
        <v>0</v>
      </c>
    </row>
    <row r="5317" spans="1:16" x14ac:dyDescent="0.35">
      <c r="A5317">
        <f t="shared" si="754"/>
        <v>0</v>
      </c>
      <c r="B5317" s="4" t="str">
        <f>IF($M5317&gt;300,"",IF(OR(INDEX(Bemenet!$E$2:$E$301,$M5317)="",INDEX(Bemenet!$F$2:$F$301,$M5317)=""),"",MAX(INDEX(Bemenet!$E$2:$E$301,$M5317),INDEX(Szabalyok!$A:$A,$N5317))))</f>
        <v/>
      </c>
      <c r="C5317" s="4" t="str">
        <f>IF($B5317="","",MIN(INDEX(Bemenet!$F$2:$F$301,$M5317),INDEX(Szabalyok!$B:$B,$N5317)))</f>
        <v/>
      </c>
      <c r="D5317" s="5" t="str">
        <f>IF(AND($B5317&lt;&gt;"",$C5317&lt;&gt;"",$B5317&lt;=$C5317),INDEX(Bemenet!$G$2:$G$301,$M5317),"")</f>
        <v/>
      </c>
      <c r="E5317" s="6" t="str">
        <f>IF(AND($B5317&lt;&gt;"",$C5317&lt;&gt;"",$B5317&lt;=$C5317),INDEX(Bemenet!$D$2:$D$301,$M5317),"")</f>
        <v/>
      </c>
      <c r="F5317" s="5" t="str">
        <f t="shared" si="747"/>
        <v/>
      </c>
      <c r="G5317" s="5" t="str">
        <f t="shared" si="748"/>
        <v/>
      </c>
      <c r="H5317" s="9" t="str">
        <f t="shared" si="749"/>
        <v/>
      </c>
      <c r="I5317" s="5" t="str">
        <f t="shared" si="750"/>
        <v/>
      </c>
      <c r="J5317" s="5" t="str">
        <f>IF(OR($L5317="",NOT(COUNTIFS($L$2:$L5317,$L5317)=1)),"",SUMIFS($G:$G,$L:$L,$L5317))</f>
        <v/>
      </c>
      <c r="K5317" s="5" t="str">
        <f>IF(OR($L5317="",NOT(COUNTIFS($L$2:$L5317,$L5317)=1)),"",SUMIFS($I:$I,$L:$L,$L5317))</f>
        <v/>
      </c>
      <c r="L5317" s="6" t="str">
        <f t="shared" si="751"/>
        <v/>
      </c>
      <c r="M5317" s="6">
        <f t="shared" si="752"/>
        <v>213</v>
      </c>
      <c r="N5317" s="6">
        <f t="shared" si="753"/>
        <v>17</v>
      </c>
      <c r="O5317" s="9" t="str">
        <f>IF(AND($B5317&lt;&gt;"",$C5317&lt;&gt;"",$B5317&lt;=$C5317),INDEX(Szabalyok!$C:$C,$N5317),"")</f>
        <v/>
      </c>
      <c r="P5317">
        <f t="shared" si="755"/>
        <v>0</v>
      </c>
    </row>
    <row r="5318" spans="1:16" x14ac:dyDescent="0.35">
      <c r="A5318">
        <f t="shared" si="754"/>
        <v>0</v>
      </c>
      <c r="B5318" s="4" t="str">
        <f>IF($M5318&gt;300,"",IF(OR(INDEX(Bemenet!$E$2:$E$301,$M5318)="",INDEX(Bemenet!$F$2:$F$301,$M5318)=""),"",MAX(INDEX(Bemenet!$E$2:$E$301,$M5318),INDEX(Szabalyok!$A:$A,$N5318))))</f>
        <v/>
      </c>
      <c r="C5318" s="4" t="str">
        <f>IF($B5318="","",MIN(INDEX(Bemenet!$F$2:$F$301,$M5318),INDEX(Szabalyok!$B:$B,$N5318)))</f>
        <v/>
      </c>
      <c r="D5318" s="5" t="str">
        <f>IF(AND($B5318&lt;&gt;"",$C5318&lt;&gt;"",$B5318&lt;=$C5318),INDEX(Bemenet!$G$2:$G$301,$M5318),"")</f>
        <v/>
      </c>
      <c r="E5318" s="6" t="str">
        <f>IF(AND($B5318&lt;&gt;"",$C5318&lt;&gt;"",$B5318&lt;=$C5318),INDEX(Bemenet!$D$2:$D$301,$M5318),"")</f>
        <v/>
      </c>
      <c r="F5318" s="5" t="str">
        <f t="shared" si="747"/>
        <v/>
      </c>
      <c r="G5318" s="5" t="str">
        <f t="shared" si="748"/>
        <v/>
      </c>
      <c r="H5318" s="9" t="str">
        <f t="shared" si="749"/>
        <v/>
      </c>
      <c r="I5318" s="5" t="str">
        <f t="shared" si="750"/>
        <v/>
      </c>
      <c r="J5318" s="5" t="str">
        <f>IF(OR($L5318="",NOT(COUNTIFS($L$2:$L5318,$L5318)=1)),"",SUMIFS($G:$G,$L:$L,$L5318))</f>
        <v/>
      </c>
      <c r="K5318" s="5" t="str">
        <f>IF(OR($L5318="",NOT(COUNTIFS($L$2:$L5318,$L5318)=1)),"",SUMIFS($I:$I,$L:$L,$L5318))</f>
        <v/>
      </c>
      <c r="L5318" s="6" t="str">
        <f t="shared" si="751"/>
        <v/>
      </c>
      <c r="M5318" s="6">
        <f t="shared" si="752"/>
        <v>213</v>
      </c>
      <c r="N5318" s="6">
        <f t="shared" si="753"/>
        <v>18</v>
      </c>
      <c r="O5318" s="9" t="str">
        <f>IF(AND($B5318&lt;&gt;"",$C5318&lt;&gt;"",$B5318&lt;=$C5318),INDEX(Szabalyok!$C:$C,$N5318),"")</f>
        <v/>
      </c>
      <c r="P5318">
        <f t="shared" si="755"/>
        <v>0</v>
      </c>
    </row>
    <row r="5319" spans="1:16" x14ac:dyDescent="0.35">
      <c r="A5319">
        <f t="shared" si="754"/>
        <v>0</v>
      </c>
      <c r="B5319" s="4" t="str">
        <f>IF($M5319&gt;300,"",IF(OR(INDEX(Bemenet!$E$2:$E$301,$M5319)="",INDEX(Bemenet!$F$2:$F$301,$M5319)=""),"",MAX(INDEX(Bemenet!$E$2:$E$301,$M5319),INDEX(Szabalyok!$A:$A,$N5319))))</f>
        <v/>
      </c>
      <c r="C5319" s="4" t="str">
        <f>IF($B5319="","",MIN(INDEX(Bemenet!$F$2:$F$301,$M5319),INDEX(Szabalyok!$B:$B,$N5319)))</f>
        <v/>
      </c>
      <c r="D5319" s="5" t="str">
        <f>IF(AND($B5319&lt;&gt;"",$C5319&lt;&gt;"",$B5319&lt;=$C5319),INDEX(Bemenet!$G$2:$G$301,$M5319),"")</f>
        <v/>
      </c>
      <c r="E5319" s="6" t="str">
        <f>IF(AND($B5319&lt;&gt;"",$C5319&lt;&gt;"",$B5319&lt;=$C5319),INDEX(Bemenet!$D$2:$D$301,$M5319),"")</f>
        <v/>
      </c>
      <c r="F5319" s="5" t="str">
        <f t="shared" si="747"/>
        <v/>
      </c>
      <c r="G5319" s="5" t="str">
        <f t="shared" si="748"/>
        <v/>
      </c>
      <c r="H5319" s="9" t="str">
        <f t="shared" si="749"/>
        <v/>
      </c>
      <c r="I5319" s="5" t="str">
        <f t="shared" si="750"/>
        <v/>
      </c>
      <c r="J5319" s="5" t="str">
        <f>IF(OR($L5319="",NOT(COUNTIFS($L$2:$L5319,$L5319)=1)),"",SUMIFS($G:$G,$L:$L,$L5319))</f>
        <v/>
      </c>
      <c r="K5319" s="5" t="str">
        <f>IF(OR($L5319="",NOT(COUNTIFS($L$2:$L5319,$L5319)=1)),"",SUMIFS($I:$I,$L:$L,$L5319))</f>
        <v/>
      </c>
      <c r="L5319" s="6" t="str">
        <f t="shared" si="751"/>
        <v/>
      </c>
      <c r="M5319" s="6">
        <f t="shared" si="752"/>
        <v>213</v>
      </c>
      <c r="N5319" s="6">
        <f t="shared" si="753"/>
        <v>19</v>
      </c>
      <c r="O5319" s="9" t="str">
        <f>IF(AND($B5319&lt;&gt;"",$C5319&lt;&gt;"",$B5319&lt;=$C5319),INDEX(Szabalyok!$C:$C,$N5319),"")</f>
        <v/>
      </c>
      <c r="P5319">
        <f t="shared" si="755"/>
        <v>0</v>
      </c>
    </row>
    <row r="5320" spans="1:16" x14ac:dyDescent="0.35">
      <c r="A5320">
        <f t="shared" si="754"/>
        <v>0</v>
      </c>
      <c r="B5320" s="4" t="str">
        <f>IF($M5320&gt;300,"",IF(OR(INDEX(Bemenet!$E$2:$E$301,$M5320)="",INDEX(Bemenet!$F$2:$F$301,$M5320)=""),"",MAX(INDEX(Bemenet!$E$2:$E$301,$M5320),INDEX(Szabalyok!$A:$A,$N5320))))</f>
        <v/>
      </c>
      <c r="C5320" s="4" t="str">
        <f>IF($B5320="","",MIN(INDEX(Bemenet!$F$2:$F$301,$M5320),INDEX(Szabalyok!$B:$B,$N5320)))</f>
        <v/>
      </c>
      <c r="D5320" s="5" t="str">
        <f>IF(AND($B5320&lt;&gt;"",$C5320&lt;&gt;"",$B5320&lt;=$C5320),INDEX(Bemenet!$G$2:$G$301,$M5320),"")</f>
        <v/>
      </c>
      <c r="E5320" s="6" t="str">
        <f>IF(AND($B5320&lt;&gt;"",$C5320&lt;&gt;"",$B5320&lt;=$C5320),INDEX(Bemenet!$D$2:$D$301,$M5320),"")</f>
        <v/>
      </c>
      <c r="F5320" s="5" t="str">
        <f t="shared" si="747"/>
        <v/>
      </c>
      <c r="G5320" s="5" t="str">
        <f t="shared" si="748"/>
        <v/>
      </c>
      <c r="H5320" s="9" t="str">
        <f t="shared" si="749"/>
        <v/>
      </c>
      <c r="I5320" s="5" t="str">
        <f t="shared" si="750"/>
        <v/>
      </c>
      <c r="J5320" s="5" t="str">
        <f>IF(OR($L5320="",NOT(COUNTIFS($L$2:$L5320,$L5320)=1)),"",SUMIFS($G:$G,$L:$L,$L5320))</f>
        <v/>
      </c>
      <c r="K5320" s="5" t="str">
        <f>IF(OR($L5320="",NOT(COUNTIFS($L$2:$L5320,$L5320)=1)),"",SUMIFS($I:$I,$L:$L,$L5320))</f>
        <v/>
      </c>
      <c r="L5320" s="6" t="str">
        <f t="shared" si="751"/>
        <v/>
      </c>
      <c r="M5320" s="6">
        <f t="shared" si="752"/>
        <v>213</v>
      </c>
      <c r="N5320" s="6">
        <f t="shared" si="753"/>
        <v>20</v>
      </c>
      <c r="O5320" s="9" t="str">
        <f>IF(AND($B5320&lt;&gt;"",$C5320&lt;&gt;"",$B5320&lt;=$C5320),INDEX(Szabalyok!$C:$C,$N5320),"")</f>
        <v/>
      </c>
      <c r="P5320">
        <f t="shared" si="755"/>
        <v>0</v>
      </c>
    </row>
    <row r="5321" spans="1:16" x14ac:dyDescent="0.35">
      <c r="A5321">
        <f t="shared" si="754"/>
        <v>0</v>
      </c>
      <c r="B5321" s="4" t="str">
        <f>IF($M5321&gt;300,"",IF(OR(INDEX(Bemenet!$E$2:$E$301,$M5321)="",INDEX(Bemenet!$F$2:$F$301,$M5321)=""),"",MAX(INDEX(Bemenet!$E$2:$E$301,$M5321),INDEX(Szabalyok!$A:$A,$N5321))))</f>
        <v/>
      </c>
      <c r="C5321" s="4" t="str">
        <f>IF($B5321="","",MIN(INDEX(Bemenet!$F$2:$F$301,$M5321),INDEX(Szabalyok!$B:$B,$N5321)))</f>
        <v/>
      </c>
      <c r="D5321" s="5" t="str">
        <f>IF(AND($B5321&lt;&gt;"",$C5321&lt;&gt;"",$B5321&lt;=$C5321),INDEX(Bemenet!$G$2:$G$301,$M5321),"")</f>
        <v/>
      </c>
      <c r="E5321" s="6" t="str">
        <f>IF(AND($B5321&lt;&gt;"",$C5321&lt;&gt;"",$B5321&lt;=$C5321),INDEX(Bemenet!$D$2:$D$301,$M5321),"")</f>
        <v/>
      </c>
      <c r="F5321" s="5" t="str">
        <f t="shared" si="747"/>
        <v/>
      </c>
      <c r="G5321" s="5" t="str">
        <f t="shared" si="748"/>
        <v/>
      </c>
      <c r="H5321" s="9" t="str">
        <f t="shared" si="749"/>
        <v/>
      </c>
      <c r="I5321" s="5" t="str">
        <f t="shared" si="750"/>
        <v/>
      </c>
      <c r="J5321" s="5" t="str">
        <f>IF(OR($L5321="",NOT(COUNTIFS($L$2:$L5321,$L5321)=1)),"",SUMIFS($G:$G,$L:$L,$L5321))</f>
        <v/>
      </c>
      <c r="K5321" s="5" t="str">
        <f>IF(OR($L5321="",NOT(COUNTIFS($L$2:$L5321,$L5321)=1)),"",SUMIFS($I:$I,$L:$L,$L5321))</f>
        <v/>
      </c>
      <c r="L5321" s="6" t="str">
        <f t="shared" si="751"/>
        <v/>
      </c>
      <c r="M5321" s="6">
        <f t="shared" si="752"/>
        <v>213</v>
      </c>
      <c r="N5321" s="6">
        <f t="shared" si="753"/>
        <v>21</v>
      </c>
      <c r="O5321" s="9" t="str">
        <f>IF(AND($B5321&lt;&gt;"",$C5321&lt;&gt;"",$B5321&lt;=$C5321),INDEX(Szabalyok!$C:$C,$N5321),"")</f>
        <v/>
      </c>
      <c r="P5321">
        <f t="shared" si="755"/>
        <v>0</v>
      </c>
    </row>
    <row r="5322" spans="1:16" x14ac:dyDescent="0.35">
      <c r="A5322">
        <f t="shared" si="754"/>
        <v>0</v>
      </c>
      <c r="B5322" s="4" t="str">
        <f>IF($M5322&gt;300,"",IF(OR(INDEX(Bemenet!$E$2:$E$301,$M5322)="",INDEX(Bemenet!$F$2:$F$301,$M5322)=""),"",MAX(INDEX(Bemenet!$E$2:$E$301,$M5322),INDEX(Szabalyok!$A:$A,$N5322))))</f>
        <v/>
      </c>
      <c r="C5322" s="4" t="str">
        <f>IF($B5322="","",MIN(INDEX(Bemenet!$F$2:$F$301,$M5322),INDEX(Szabalyok!$B:$B,$N5322)))</f>
        <v/>
      </c>
      <c r="D5322" s="5" t="str">
        <f>IF(AND($B5322&lt;&gt;"",$C5322&lt;&gt;"",$B5322&lt;=$C5322),INDEX(Bemenet!$G$2:$G$301,$M5322),"")</f>
        <v/>
      </c>
      <c r="E5322" s="6" t="str">
        <f>IF(AND($B5322&lt;&gt;"",$C5322&lt;&gt;"",$B5322&lt;=$C5322),INDEX(Bemenet!$D$2:$D$301,$M5322),"")</f>
        <v/>
      </c>
      <c r="F5322" s="5" t="str">
        <f t="shared" si="747"/>
        <v/>
      </c>
      <c r="G5322" s="5" t="str">
        <f t="shared" si="748"/>
        <v/>
      </c>
      <c r="H5322" s="9" t="str">
        <f t="shared" si="749"/>
        <v/>
      </c>
      <c r="I5322" s="5" t="str">
        <f t="shared" si="750"/>
        <v/>
      </c>
      <c r="J5322" s="5" t="str">
        <f>IF(OR($L5322="",NOT(COUNTIFS($L$2:$L5322,$L5322)=1)),"",SUMIFS($G:$G,$L:$L,$L5322))</f>
        <v/>
      </c>
      <c r="K5322" s="5" t="str">
        <f>IF(OR($L5322="",NOT(COUNTIFS($L$2:$L5322,$L5322)=1)),"",SUMIFS($I:$I,$L:$L,$L5322))</f>
        <v/>
      </c>
      <c r="L5322" s="6" t="str">
        <f t="shared" si="751"/>
        <v/>
      </c>
      <c r="M5322" s="6">
        <f t="shared" si="752"/>
        <v>213</v>
      </c>
      <c r="N5322" s="6">
        <f t="shared" si="753"/>
        <v>22</v>
      </c>
      <c r="O5322" s="9" t="str">
        <f>IF(AND($B5322&lt;&gt;"",$C5322&lt;&gt;"",$B5322&lt;=$C5322),INDEX(Szabalyok!$C:$C,$N5322),"")</f>
        <v/>
      </c>
      <c r="P5322">
        <f t="shared" si="755"/>
        <v>0</v>
      </c>
    </row>
    <row r="5323" spans="1:16" x14ac:dyDescent="0.35">
      <c r="A5323">
        <f t="shared" si="754"/>
        <v>0</v>
      </c>
      <c r="B5323" s="4" t="str">
        <f>IF($M5323&gt;300,"",IF(OR(INDEX(Bemenet!$E$2:$E$301,$M5323)="",INDEX(Bemenet!$F$2:$F$301,$M5323)=""),"",MAX(INDEX(Bemenet!$E$2:$E$301,$M5323),INDEX(Szabalyok!$A:$A,$N5323))))</f>
        <v/>
      </c>
      <c r="C5323" s="4" t="str">
        <f>IF($B5323="","",MIN(INDEX(Bemenet!$F$2:$F$301,$M5323),INDEX(Szabalyok!$B:$B,$N5323)))</f>
        <v/>
      </c>
      <c r="D5323" s="5" t="str">
        <f>IF(AND($B5323&lt;&gt;"",$C5323&lt;&gt;"",$B5323&lt;=$C5323),INDEX(Bemenet!$G$2:$G$301,$M5323),"")</f>
        <v/>
      </c>
      <c r="E5323" s="6" t="str">
        <f>IF(AND($B5323&lt;&gt;"",$C5323&lt;&gt;"",$B5323&lt;=$C5323),INDEX(Bemenet!$D$2:$D$301,$M5323),"")</f>
        <v/>
      </c>
      <c r="F5323" s="5" t="str">
        <f t="shared" si="747"/>
        <v/>
      </c>
      <c r="G5323" s="5" t="str">
        <f t="shared" si="748"/>
        <v/>
      </c>
      <c r="H5323" s="9" t="str">
        <f t="shared" si="749"/>
        <v/>
      </c>
      <c r="I5323" s="5" t="str">
        <f t="shared" si="750"/>
        <v/>
      </c>
      <c r="J5323" s="5" t="str">
        <f>IF(OR($L5323="",NOT(COUNTIFS($L$2:$L5323,$L5323)=1)),"",SUMIFS($G:$G,$L:$L,$L5323))</f>
        <v/>
      </c>
      <c r="K5323" s="5" t="str">
        <f>IF(OR($L5323="",NOT(COUNTIFS($L$2:$L5323,$L5323)=1)),"",SUMIFS($I:$I,$L:$L,$L5323))</f>
        <v/>
      </c>
      <c r="L5323" s="6" t="str">
        <f t="shared" si="751"/>
        <v/>
      </c>
      <c r="M5323" s="6">
        <f t="shared" si="752"/>
        <v>213</v>
      </c>
      <c r="N5323" s="6">
        <f t="shared" si="753"/>
        <v>23</v>
      </c>
      <c r="O5323" s="9" t="str">
        <f>IF(AND($B5323&lt;&gt;"",$C5323&lt;&gt;"",$B5323&lt;=$C5323),INDEX(Szabalyok!$C:$C,$N5323),"")</f>
        <v/>
      </c>
      <c r="P5323">
        <f t="shared" si="755"/>
        <v>0</v>
      </c>
    </row>
    <row r="5324" spans="1:16" x14ac:dyDescent="0.35">
      <c r="A5324">
        <f t="shared" si="754"/>
        <v>0</v>
      </c>
      <c r="B5324" s="4" t="str">
        <f>IF($M5324&gt;300,"",IF(OR(INDEX(Bemenet!$E$2:$E$301,$M5324)="",INDEX(Bemenet!$F$2:$F$301,$M5324)=""),"",MAX(INDEX(Bemenet!$E$2:$E$301,$M5324),INDEX(Szabalyok!$A:$A,$N5324))))</f>
        <v/>
      </c>
      <c r="C5324" s="4" t="str">
        <f>IF($B5324="","",MIN(INDEX(Bemenet!$F$2:$F$301,$M5324),INDEX(Szabalyok!$B:$B,$N5324)))</f>
        <v/>
      </c>
      <c r="D5324" s="5" t="str">
        <f>IF(AND($B5324&lt;&gt;"",$C5324&lt;&gt;"",$B5324&lt;=$C5324),INDEX(Bemenet!$G$2:$G$301,$M5324),"")</f>
        <v/>
      </c>
      <c r="E5324" s="6" t="str">
        <f>IF(AND($B5324&lt;&gt;"",$C5324&lt;&gt;"",$B5324&lt;=$C5324),INDEX(Bemenet!$D$2:$D$301,$M5324),"")</f>
        <v/>
      </c>
      <c r="F5324" s="5" t="str">
        <f t="shared" si="747"/>
        <v/>
      </c>
      <c r="G5324" s="5" t="str">
        <f t="shared" si="748"/>
        <v/>
      </c>
      <c r="H5324" s="9" t="str">
        <f t="shared" si="749"/>
        <v/>
      </c>
      <c r="I5324" s="5" t="str">
        <f t="shared" si="750"/>
        <v/>
      </c>
      <c r="J5324" s="5" t="str">
        <f>IF(OR($L5324="",NOT(COUNTIFS($L$2:$L5324,$L5324)=1)),"",SUMIFS($G:$G,$L:$L,$L5324))</f>
        <v/>
      </c>
      <c r="K5324" s="5" t="str">
        <f>IF(OR($L5324="",NOT(COUNTIFS($L$2:$L5324,$L5324)=1)),"",SUMIFS($I:$I,$L:$L,$L5324))</f>
        <v/>
      </c>
      <c r="L5324" s="6" t="str">
        <f t="shared" si="751"/>
        <v/>
      </c>
      <c r="M5324" s="6">
        <f t="shared" si="752"/>
        <v>213</v>
      </c>
      <c r="N5324" s="6">
        <f t="shared" si="753"/>
        <v>24</v>
      </c>
      <c r="O5324" s="9" t="str">
        <f>IF(AND($B5324&lt;&gt;"",$C5324&lt;&gt;"",$B5324&lt;=$C5324),INDEX(Szabalyok!$C:$C,$N5324),"")</f>
        <v/>
      </c>
      <c r="P5324">
        <f t="shared" si="755"/>
        <v>0</v>
      </c>
    </row>
    <row r="5325" spans="1:16" x14ac:dyDescent="0.35">
      <c r="A5325">
        <f t="shared" si="754"/>
        <v>0</v>
      </c>
      <c r="B5325" s="4" t="str">
        <f>IF($M5325&gt;300,"",IF(OR(INDEX(Bemenet!$E$2:$E$301,$M5325)="",INDEX(Bemenet!$F$2:$F$301,$M5325)=""),"",MAX(INDEX(Bemenet!$E$2:$E$301,$M5325),INDEX(Szabalyok!$A:$A,$N5325))))</f>
        <v/>
      </c>
      <c r="C5325" s="4" t="str">
        <f>IF($B5325="","",MIN(INDEX(Bemenet!$F$2:$F$301,$M5325),INDEX(Szabalyok!$B:$B,$N5325)))</f>
        <v/>
      </c>
      <c r="D5325" s="5" t="str">
        <f>IF(AND($B5325&lt;&gt;"",$C5325&lt;&gt;"",$B5325&lt;=$C5325),INDEX(Bemenet!$G$2:$G$301,$M5325),"")</f>
        <v/>
      </c>
      <c r="E5325" s="6" t="str">
        <f>IF(AND($B5325&lt;&gt;"",$C5325&lt;&gt;"",$B5325&lt;=$C5325),INDEX(Bemenet!$D$2:$D$301,$M5325),"")</f>
        <v/>
      </c>
      <c r="F5325" s="5" t="str">
        <f t="shared" si="747"/>
        <v/>
      </c>
      <c r="G5325" s="5" t="str">
        <f t="shared" si="748"/>
        <v/>
      </c>
      <c r="H5325" s="9" t="str">
        <f t="shared" si="749"/>
        <v/>
      </c>
      <c r="I5325" s="5" t="str">
        <f t="shared" si="750"/>
        <v/>
      </c>
      <c r="J5325" s="5" t="str">
        <f>IF(OR($L5325="",NOT(COUNTIFS($L$2:$L5325,$L5325)=1)),"",SUMIFS($G:$G,$L:$L,$L5325))</f>
        <v/>
      </c>
      <c r="K5325" s="5" t="str">
        <f>IF(OR($L5325="",NOT(COUNTIFS($L$2:$L5325,$L5325)=1)),"",SUMIFS($I:$I,$L:$L,$L5325))</f>
        <v/>
      </c>
      <c r="L5325" s="6" t="str">
        <f t="shared" si="751"/>
        <v/>
      </c>
      <c r="M5325" s="6">
        <f t="shared" si="752"/>
        <v>213</v>
      </c>
      <c r="N5325" s="6">
        <f t="shared" si="753"/>
        <v>25</v>
      </c>
      <c r="O5325" s="9" t="str">
        <f>IF(AND($B5325&lt;&gt;"",$C5325&lt;&gt;"",$B5325&lt;=$C5325),INDEX(Szabalyok!$C:$C,$N5325),"")</f>
        <v/>
      </c>
      <c r="P5325">
        <f t="shared" si="755"/>
        <v>0</v>
      </c>
    </row>
    <row r="5326" spans="1:16" x14ac:dyDescent="0.35">
      <c r="A5326">
        <f t="shared" si="754"/>
        <v>0</v>
      </c>
      <c r="B5326" s="4" t="str">
        <f>IF($M5326&gt;300,"",IF(OR(INDEX(Bemenet!$E$2:$E$301,$M5326)="",INDEX(Bemenet!$F$2:$F$301,$M5326)=""),"",MAX(INDEX(Bemenet!$E$2:$E$301,$M5326),INDEX(Szabalyok!$A:$A,$N5326))))</f>
        <v/>
      </c>
      <c r="C5326" s="4" t="str">
        <f>IF($B5326="","",MIN(INDEX(Bemenet!$F$2:$F$301,$M5326),INDEX(Szabalyok!$B:$B,$N5326)))</f>
        <v/>
      </c>
      <c r="D5326" s="5" t="str">
        <f>IF(AND($B5326&lt;&gt;"",$C5326&lt;&gt;"",$B5326&lt;=$C5326),INDEX(Bemenet!$G$2:$G$301,$M5326),"")</f>
        <v/>
      </c>
      <c r="E5326" s="6" t="str">
        <f>IF(AND($B5326&lt;&gt;"",$C5326&lt;&gt;"",$B5326&lt;=$C5326),INDEX(Bemenet!$D$2:$D$301,$M5326),"")</f>
        <v/>
      </c>
      <c r="F5326" s="5" t="str">
        <f t="shared" si="747"/>
        <v/>
      </c>
      <c r="G5326" s="5" t="str">
        <f t="shared" si="748"/>
        <v/>
      </c>
      <c r="H5326" s="9" t="str">
        <f t="shared" si="749"/>
        <v/>
      </c>
      <c r="I5326" s="5" t="str">
        <f t="shared" si="750"/>
        <v/>
      </c>
      <c r="J5326" s="5" t="str">
        <f>IF(OR($L5326="",NOT(COUNTIFS($L$2:$L5326,$L5326)=1)),"",SUMIFS($G:$G,$L:$L,$L5326))</f>
        <v/>
      </c>
      <c r="K5326" s="5" t="str">
        <f>IF(OR($L5326="",NOT(COUNTIFS($L$2:$L5326,$L5326)=1)),"",SUMIFS($I:$I,$L:$L,$L5326))</f>
        <v/>
      </c>
      <c r="L5326" s="6" t="str">
        <f t="shared" si="751"/>
        <v/>
      </c>
      <c r="M5326" s="6">
        <f t="shared" si="752"/>
        <v>213</v>
      </c>
      <c r="N5326" s="6">
        <f t="shared" si="753"/>
        <v>26</v>
      </c>
      <c r="O5326" s="9" t="str">
        <f>IF(AND($B5326&lt;&gt;"",$C5326&lt;&gt;"",$B5326&lt;=$C5326),INDEX(Szabalyok!$C:$C,$N5326),"")</f>
        <v/>
      </c>
      <c r="P5326">
        <f t="shared" si="755"/>
        <v>0</v>
      </c>
    </row>
    <row r="5327" spans="1:16" x14ac:dyDescent="0.35">
      <c r="A5327">
        <f t="shared" si="754"/>
        <v>0</v>
      </c>
      <c r="B5327" s="4" t="str">
        <f>IF($M5327&gt;300,"",IF(OR(INDEX(Bemenet!$E$2:$E$301,$M5327)="",INDEX(Bemenet!$F$2:$F$301,$M5327)=""),"",MAX(INDEX(Bemenet!$E$2:$E$301,$M5327),INDEX(Szabalyok!$A:$A,$N5327))))</f>
        <v/>
      </c>
      <c r="C5327" s="4" t="str">
        <f>IF($B5327="","",MIN(INDEX(Bemenet!$F$2:$F$301,$M5327),INDEX(Szabalyok!$B:$B,$N5327)))</f>
        <v/>
      </c>
      <c r="D5327" s="5" t="str">
        <f>IF(AND($B5327&lt;&gt;"",$C5327&lt;&gt;"",$B5327&lt;=$C5327),INDEX(Bemenet!$G$2:$G$301,$M5327),"")</f>
        <v/>
      </c>
      <c r="E5327" s="6" t="str">
        <f>IF(AND($B5327&lt;&gt;"",$C5327&lt;&gt;"",$B5327&lt;=$C5327),INDEX(Bemenet!$D$2:$D$301,$M5327),"")</f>
        <v/>
      </c>
      <c r="F5327" s="5" t="str">
        <f t="shared" si="747"/>
        <v/>
      </c>
      <c r="G5327" s="5" t="str">
        <f t="shared" si="748"/>
        <v/>
      </c>
      <c r="H5327" s="9" t="str">
        <f t="shared" si="749"/>
        <v/>
      </c>
      <c r="I5327" s="5" t="str">
        <f t="shared" si="750"/>
        <v/>
      </c>
      <c r="J5327" s="5" t="str">
        <f>IF(OR($L5327="",NOT(COUNTIFS($L$2:$L5327,$L5327)=1)),"",SUMIFS($G:$G,$L:$L,$L5327))</f>
        <v/>
      </c>
      <c r="K5327" s="5" t="str">
        <f>IF(OR($L5327="",NOT(COUNTIFS($L$2:$L5327,$L5327)=1)),"",SUMIFS($I:$I,$L:$L,$L5327))</f>
        <v/>
      </c>
      <c r="L5327" s="6" t="str">
        <f t="shared" si="751"/>
        <v/>
      </c>
      <c r="M5327" s="6">
        <f t="shared" si="752"/>
        <v>214</v>
      </c>
      <c r="N5327" s="6">
        <f t="shared" si="753"/>
        <v>2</v>
      </c>
      <c r="O5327" s="9" t="str">
        <f>IF(AND($B5327&lt;&gt;"",$C5327&lt;&gt;"",$B5327&lt;=$C5327),INDEX(Szabalyok!$C:$C,$N5327),"")</f>
        <v/>
      </c>
      <c r="P5327">
        <f t="shared" si="755"/>
        <v>0</v>
      </c>
    </row>
    <row r="5328" spans="1:16" x14ac:dyDescent="0.35">
      <c r="A5328">
        <f t="shared" si="754"/>
        <v>0</v>
      </c>
      <c r="B5328" s="4" t="str">
        <f>IF($M5328&gt;300,"",IF(OR(INDEX(Bemenet!$E$2:$E$301,$M5328)="",INDEX(Bemenet!$F$2:$F$301,$M5328)=""),"",MAX(INDEX(Bemenet!$E$2:$E$301,$M5328),INDEX(Szabalyok!$A:$A,$N5328))))</f>
        <v/>
      </c>
      <c r="C5328" s="4" t="str">
        <f>IF($B5328="","",MIN(INDEX(Bemenet!$F$2:$F$301,$M5328),INDEX(Szabalyok!$B:$B,$N5328)))</f>
        <v/>
      </c>
      <c r="D5328" s="5" t="str">
        <f>IF(AND($B5328&lt;&gt;"",$C5328&lt;&gt;"",$B5328&lt;=$C5328),INDEX(Bemenet!$G$2:$G$301,$M5328),"")</f>
        <v/>
      </c>
      <c r="E5328" s="6" t="str">
        <f>IF(AND($B5328&lt;&gt;"",$C5328&lt;&gt;"",$B5328&lt;=$C5328),INDEX(Bemenet!$D$2:$D$301,$M5328),"")</f>
        <v/>
      </c>
      <c r="F5328" s="5" t="str">
        <f t="shared" si="747"/>
        <v/>
      </c>
      <c r="G5328" s="5" t="str">
        <f t="shared" si="748"/>
        <v/>
      </c>
      <c r="H5328" s="9" t="str">
        <f t="shared" si="749"/>
        <v/>
      </c>
      <c r="I5328" s="5" t="str">
        <f t="shared" si="750"/>
        <v/>
      </c>
      <c r="J5328" s="5" t="str">
        <f>IF(OR($L5328="",NOT(COUNTIFS($L$2:$L5328,$L5328)=1)),"",SUMIFS($G:$G,$L:$L,$L5328))</f>
        <v/>
      </c>
      <c r="K5328" s="5" t="str">
        <f>IF(OR($L5328="",NOT(COUNTIFS($L$2:$L5328,$L5328)=1)),"",SUMIFS($I:$I,$L:$L,$L5328))</f>
        <v/>
      </c>
      <c r="L5328" s="6" t="str">
        <f t="shared" si="751"/>
        <v/>
      </c>
      <c r="M5328" s="6">
        <f t="shared" si="752"/>
        <v>214</v>
      </c>
      <c r="N5328" s="6">
        <f t="shared" si="753"/>
        <v>3</v>
      </c>
      <c r="O5328" s="9" t="str">
        <f>IF(AND($B5328&lt;&gt;"",$C5328&lt;&gt;"",$B5328&lt;=$C5328),INDEX(Szabalyok!$C:$C,$N5328),"")</f>
        <v/>
      </c>
      <c r="P5328">
        <f t="shared" si="755"/>
        <v>0</v>
      </c>
    </row>
    <row r="5329" spans="1:16" x14ac:dyDescent="0.35">
      <c r="A5329">
        <f t="shared" si="754"/>
        <v>0</v>
      </c>
      <c r="B5329" s="4" t="str">
        <f>IF($M5329&gt;300,"",IF(OR(INDEX(Bemenet!$E$2:$E$301,$M5329)="",INDEX(Bemenet!$F$2:$F$301,$M5329)=""),"",MAX(INDEX(Bemenet!$E$2:$E$301,$M5329),INDEX(Szabalyok!$A:$A,$N5329))))</f>
        <v/>
      </c>
      <c r="C5329" s="4" t="str">
        <f>IF($B5329="","",MIN(INDEX(Bemenet!$F$2:$F$301,$M5329),INDEX(Szabalyok!$B:$B,$N5329)))</f>
        <v/>
      </c>
      <c r="D5329" s="5" t="str">
        <f>IF(AND($B5329&lt;&gt;"",$C5329&lt;&gt;"",$B5329&lt;=$C5329),INDEX(Bemenet!$G$2:$G$301,$M5329),"")</f>
        <v/>
      </c>
      <c r="E5329" s="6" t="str">
        <f>IF(AND($B5329&lt;&gt;"",$C5329&lt;&gt;"",$B5329&lt;=$C5329),INDEX(Bemenet!$D$2:$D$301,$M5329),"")</f>
        <v/>
      </c>
      <c r="F5329" s="5" t="str">
        <f t="shared" si="747"/>
        <v/>
      </c>
      <c r="G5329" s="5" t="str">
        <f t="shared" si="748"/>
        <v/>
      </c>
      <c r="H5329" s="9" t="str">
        <f t="shared" si="749"/>
        <v/>
      </c>
      <c r="I5329" s="5" t="str">
        <f t="shared" si="750"/>
        <v/>
      </c>
      <c r="J5329" s="5" t="str">
        <f>IF(OR($L5329="",NOT(COUNTIFS($L$2:$L5329,$L5329)=1)),"",SUMIFS($G:$G,$L:$L,$L5329))</f>
        <v/>
      </c>
      <c r="K5329" s="5" t="str">
        <f>IF(OR($L5329="",NOT(COUNTIFS($L$2:$L5329,$L5329)=1)),"",SUMIFS($I:$I,$L:$L,$L5329))</f>
        <v/>
      </c>
      <c r="L5329" s="6" t="str">
        <f t="shared" si="751"/>
        <v/>
      </c>
      <c r="M5329" s="6">
        <f t="shared" si="752"/>
        <v>214</v>
      </c>
      <c r="N5329" s="6">
        <f t="shared" si="753"/>
        <v>4</v>
      </c>
      <c r="O5329" s="9" t="str">
        <f>IF(AND($B5329&lt;&gt;"",$C5329&lt;&gt;"",$B5329&lt;=$C5329),INDEX(Szabalyok!$C:$C,$N5329),"")</f>
        <v/>
      </c>
      <c r="P5329">
        <f t="shared" si="755"/>
        <v>0</v>
      </c>
    </row>
    <row r="5330" spans="1:16" x14ac:dyDescent="0.35">
      <c r="A5330">
        <f t="shared" si="754"/>
        <v>0</v>
      </c>
      <c r="B5330" s="4" t="str">
        <f>IF($M5330&gt;300,"",IF(OR(INDEX(Bemenet!$E$2:$E$301,$M5330)="",INDEX(Bemenet!$F$2:$F$301,$M5330)=""),"",MAX(INDEX(Bemenet!$E$2:$E$301,$M5330),INDEX(Szabalyok!$A:$A,$N5330))))</f>
        <v/>
      </c>
      <c r="C5330" s="4" t="str">
        <f>IF($B5330="","",MIN(INDEX(Bemenet!$F$2:$F$301,$M5330),INDEX(Szabalyok!$B:$B,$N5330)))</f>
        <v/>
      </c>
      <c r="D5330" s="5" t="str">
        <f>IF(AND($B5330&lt;&gt;"",$C5330&lt;&gt;"",$B5330&lt;=$C5330),INDEX(Bemenet!$G$2:$G$301,$M5330),"")</f>
        <v/>
      </c>
      <c r="E5330" s="6" t="str">
        <f>IF(AND($B5330&lt;&gt;"",$C5330&lt;&gt;"",$B5330&lt;=$C5330),INDEX(Bemenet!$D$2:$D$301,$M5330),"")</f>
        <v/>
      </c>
      <c r="F5330" s="5" t="str">
        <f t="shared" si="747"/>
        <v/>
      </c>
      <c r="G5330" s="5" t="str">
        <f t="shared" si="748"/>
        <v/>
      </c>
      <c r="H5330" s="9" t="str">
        <f t="shared" si="749"/>
        <v/>
      </c>
      <c r="I5330" s="5" t="str">
        <f t="shared" si="750"/>
        <v/>
      </c>
      <c r="J5330" s="5" t="str">
        <f>IF(OR($L5330="",NOT(COUNTIFS($L$2:$L5330,$L5330)=1)),"",SUMIFS($G:$G,$L:$L,$L5330))</f>
        <v/>
      </c>
      <c r="K5330" s="5" t="str">
        <f>IF(OR($L5330="",NOT(COUNTIFS($L$2:$L5330,$L5330)=1)),"",SUMIFS($I:$I,$L:$L,$L5330))</f>
        <v/>
      </c>
      <c r="L5330" s="6" t="str">
        <f t="shared" si="751"/>
        <v/>
      </c>
      <c r="M5330" s="6">
        <f t="shared" si="752"/>
        <v>214</v>
      </c>
      <c r="N5330" s="6">
        <f t="shared" si="753"/>
        <v>5</v>
      </c>
      <c r="O5330" s="9" t="str">
        <f>IF(AND($B5330&lt;&gt;"",$C5330&lt;&gt;"",$B5330&lt;=$C5330),INDEX(Szabalyok!$C:$C,$N5330),"")</f>
        <v/>
      </c>
      <c r="P5330">
        <f t="shared" si="755"/>
        <v>0</v>
      </c>
    </row>
    <row r="5331" spans="1:16" x14ac:dyDescent="0.35">
      <c r="A5331">
        <f t="shared" si="754"/>
        <v>0</v>
      </c>
      <c r="B5331" s="4" t="str">
        <f>IF($M5331&gt;300,"",IF(OR(INDEX(Bemenet!$E$2:$E$301,$M5331)="",INDEX(Bemenet!$F$2:$F$301,$M5331)=""),"",MAX(INDEX(Bemenet!$E$2:$E$301,$M5331),INDEX(Szabalyok!$A:$A,$N5331))))</f>
        <v/>
      </c>
      <c r="C5331" s="4" t="str">
        <f>IF($B5331="","",MIN(INDEX(Bemenet!$F$2:$F$301,$M5331),INDEX(Szabalyok!$B:$B,$N5331)))</f>
        <v/>
      </c>
      <c r="D5331" s="5" t="str">
        <f>IF(AND($B5331&lt;&gt;"",$C5331&lt;&gt;"",$B5331&lt;=$C5331),INDEX(Bemenet!$G$2:$G$301,$M5331),"")</f>
        <v/>
      </c>
      <c r="E5331" s="6" t="str">
        <f>IF(AND($B5331&lt;&gt;"",$C5331&lt;&gt;"",$B5331&lt;=$C5331),INDEX(Bemenet!$D$2:$D$301,$M5331),"")</f>
        <v/>
      </c>
      <c r="F5331" s="5" t="str">
        <f t="shared" si="747"/>
        <v/>
      </c>
      <c r="G5331" s="5" t="str">
        <f t="shared" si="748"/>
        <v/>
      </c>
      <c r="H5331" s="9" t="str">
        <f t="shared" si="749"/>
        <v/>
      </c>
      <c r="I5331" s="5" t="str">
        <f t="shared" si="750"/>
        <v/>
      </c>
      <c r="J5331" s="5" t="str">
        <f>IF(OR($L5331="",NOT(COUNTIFS($L$2:$L5331,$L5331)=1)),"",SUMIFS($G:$G,$L:$L,$L5331))</f>
        <v/>
      </c>
      <c r="K5331" s="5" t="str">
        <f>IF(OR($L5331="",NOT(COUNTIFS($L$2:$L5331,$L5331)=1)),"",SUMIFS($I:$I,$L:$L,$L5331))</f>
        <v/>
      </c>
      <c r="L5331" s="6" t="str">
        <f t="shared" si="751"/>
        <v/>
      </c>
      <c r="M5331" s="6">
        <f t="shared" si="752"/>
        <v>214</v>
      </c>
      <c r="N5331" s="6">
        <f t="shared" si="753"/>
        <v>6</v>
      </c>
      <c r="O5331" s="9" t="str">
        <f>IF(AND($B5331&lt;&gt;"",$C5331&lt;&gt;"",$B5331&lt;=$C5331),INDEX(Szabalyok!$C:$C,$N5331),"")</f>
        <v/>
      </c>
      <c r="P5331">
        <f t="shared" si="755"/>
        <v>0</v>
      </c>
    </row>
    <row r="5332" spans="1:16" x14ac:dyDescent="0.35">
      <c r="A5332">
        <f t="shared" si="754"/>
        <v>0</v>
      </c>
      <c r="B5332" s="4" t="str">
        <f>IF($M5332&gt;300,"",IF(OR(INDEX(Bemenet!$E$2:$E$301,$M5332)="",INDEX(Bemenet!$F$2:$F$301,$M5332)=""),"",MAX(INDEX(Bemenet!$E$2:$E$301,$M5332),INDEX(Szabalyok!$A:$A,$N5332))))</f>
        <v/>
      </c>
      <c r="C5332" s="4" t="str">
        <f>IF($B5332="","",MIN(INDEX(Bemenet!$F$2:$F$301,$M5332),INDEX(Szabalyok!$B:$B,$N5332)))</f>
        <v/>
      </c>
      <c r="D5332" s="5" t="str">
        <f>IF(AND($B5332&lt;&gt;"",$C5332&lt;&gt;"",$B5332&lt;=$C5332),INDEX(Bemenet!$G$2:$G$301,$M5332),"")</f>
        <v/>
      </c>
      <c r="E5332" s="6" t="str">
        <f>IF(AND($B5332&lt;&gt;"",$C5332&lt;&gt;"",$B5332&lt;=$C5332),INDEX(Bemenet!$D$2:$D$301,$M5332),"")</f>
        <v/>
      </c>
      <c r="F5332" s="5" t="str">
        <f t="shared" si="747"/>
        <v/>
      </c>
      <c r="G5332" s="5" t="str">
        <f t="shared" si="748"/>
        <v/>
      </c>
      <c r="H5332" s="9" t="str">
        <f t="shared" si="749"/>
        <v/>
      </c>
      <c r="I5332" s="5" t="str">
        <f t="shared" si="750"/>
        <v/>
      </c>
      <c r="J5332" s="5" t="str">
        <f>IF(OR($L5332="",NOT(COUNTIFS($L$2:$L5332,$L5332)=1)),"",SUMIFS($G:$G,$L:$L,$L5332))</f>
        <v/>
      </c>
      <c r="K5332" s="5" t="str">
        <f>IF(OR($L5332="",NOT(COUNTIFS($L$2:$L5332,$L5332)=1)),"",SUMIFS($I:$I,$L:$L,$L5332))</f>
        <v/>
      </c>
      <c r="L5332" s="6" t="str">
        <f t="shared" si="751"/>
        <v/>
      </c>
      <c r="M5332" s="6">
        <f t="shared" si="752"/>
        <v>214</v>
      </c>
      <c r="N5332" s="6">
        <f t="shared" si="753"/>
        <v>7</v>
      </c>
      <c r="O5332" s="9" t="str">
        <f>IF(AND($B5332&lt;&gt;"",$C5332&lt;&gt;"",$B5332&lt;=$C5332),INDEX(Szabalyok!$C:$C,$N5332),"")</f>
        <v/>
      </c>
      <c r="P5332">
        <f t="shared" si="755"/>
        <v>0</v>
      </c>
    </row>
    <row r="5333" spans="1:16" x14ac:dyDescent="0.35">
      <c r="A5333">
        <f t="shared" si="754"/>
        <v>0</v>
      </c>
      <c r="B5333" s="4" t="str">
        <f>IF($M5333&gt;300,"",IF(OR(INDEX(Bemenet!$E$2:$E$301,$M5333)="",INDEX(Bemenet!$F$2:$F$301,$M5333)=""),"",MAX(INDEX(Bemenet!$E$2:$E$301,$M5333),INDEX(Szabalyok!$A:$A,$N5333))))</f>
        <v/>
      </c>
      <c r="C5333" s="4" t="str">
        <f>IF($B5333="","",MIN(INDEX(Bemenet!$F$2:$F$301,$M5333),INDEX(Szabalyok!$B:$B,$N5333)))</f>
        <v/>
      </c>
      <c r="D5333" s="5" t="str">
        <f>IF(AND($B5333&lt;&gt;"",$C5333&lt;&gt;"",$B5333&lt;=$C5333),INDEX(Bemenet!$G$2:$G$301,$M5333),"")</f>
        <v/>
      </c>
      <c r="E5333" s="6" t="str">
        <f>IF(AND($B5333&lt;&gt;"",$C5333&lt;&gt;"",$B5333&lt;=$C5333),INDEX(Bemenet!$D$2:$D$301,$M5333),"")</f>
        <v/>
      </c>
      <c r="F5333" s="5" t="str">
        <f t="shared" si="747"/>
        <v/>
      </c>
      <c r="G5333" s="5" t="str">
        <f t="shared" si="748"/>
        <v/>
      </c>
      <c r="H5333" s="9" t="str">
        <f t="shared" si="749"/>
        <v/>
      </c>
      <c r="I5333" s="5" t="str">
        <f t="shared" si="750"/>
        <v/>
      </c>
      <c r="J5333" s="5" t="str">
        <f>IF(OR($L5333="",NOT(COUNTIFS($L$2:$L5333,$L5333)=1)),"",SUMIFS($G:$G,$L:$L,$L5333))</f>
        <v/>
      </c>
      <c r="K5333" s="5" t="str">
        <f>IF(OR($L5333="",NOT(COUNTIFS($L$2:$L5333,$L5333)=1)),"",SUMIFS($I:$I,$L:$L,$L5333))</f>
        <v/>
      </c>
      <c r="L5333" s="6" t="str">
        <f t="shared" si="751"/>
        <v/>
      </c>
      <c r="M5333" s="6">
        <f t="shared" si="752"/>
        <v>214</v>
      </c>
      <c r="N5333" s="6">
        <f t="shared" si="753"/>
        <v>8</v>
      </c>
      <c r="O5333" s="9" t="str">
        <f>IF(AND($B5333&lt;&gt;"",$C5333&lt;&gt;"",$B5333&lt;=$C5333),INDEX(Szabalyok!$C:$C,$N5333),"")</f>
        <v/>
      </c>
      <c r="P5333">
        <f t="shared" si="755"/>
        <v>0</v>
      </c>
    </row>
    <row r="5334" spans="1:16" x14ac:dyDescent="0.35">
      <c r="A5334">
        <f t="shared" si="754"/>
        <v>0</v>
      </c>
      <c r="B5334" s="4" t="str">
        <f>IF($M5334&gt;300,"",IF(OR(INDEX(Bemenet!$E$2:$E$301,$M5334)="",INDEX(Bemenet!$F$2:$F$301,$M5334)=""),"",MAX(INDEX(Bemenet!$E$2:$E$301,$M5334),INDEX(Szabalyok!$A:$A,$N5334))))</f>
        <v/>
      </c>
      <c r="C5334" s="4" t="str">
        <f>IF($B5334="","",MIN(INDEX(Bemenet!$F$2:$F$301,$M5334),INDEX(Szabalyok!$B:$B,$N5334)))</f>
        <v/>
      </c>
      <c r="D5334" s="5" t="str">
        <f>IF(AND($B5334&lt;&gt;"",$C5334&lt;&gt;"",$B5334&lt;=$C5334),INDEX(Bemenet!$G$2:$G$301,$M5334),"")</f>
        <v/>
      </c>
      <c r="E5334" s="6" t="str">
        <f>IF(AND($B5334&lt;&gt;"",$C5334&lt;&gt;"",$B5334&lt;=$C5334),INDEX(Bemenet!$D$2:$D$301,$M5334),"")</f>
        <v/>
      </c>
      <c r="F5334" s="5" t="str">
        <f t="shared" si="747"/>
        <v/>
      </c>
      <c r="G5334" s="5" t="str">
        <f t="shared" si="748"/>
        <v/>
      </c>
      <c r="H5334" s="9" t="str">
        <f t="shared" si="749"/>
        <v/>
      </c>
      <c r="I5334" s="5" t="str">
        <f t="shared" si="750"/>
        <v/>
      </c>
      <c r="J5334" s="5" t="str">
        <f>IF(OR($L5334="",NOT(COUNTIFS($L$2:$L5334,$L5334)=1)),"",SUMIFS($G:$G,$L:$L,$L5334))</f>
        <v/>
      </c>
      <c r="K5334" s="5" t="str">
        <f>IF(OR($L5334="",NOT(COUNTIFS($L$2:$L5334,$L5334)=1)),"",SUMIFS($I:$I,$L:$L,$L5334))</f>
        <v/>
      </c>
      <c r="L5334" s="6" t="str">
        <f t="shared" si="751"/>
        <v/>
      </c>
      <c r="M5334" s="6">
        <f t="shared" si="752"/>
        <v>214</v>
      </c>
      <c r="N5334" s="6">
        <f t="shared" si="753"/>
        <v>9</v>
      </c>
      <c r="O5334" s="9" t="str">
        <f>IF(AND($B5334&lt;&gt;"",$C5334&lt;&gt;"",$B5334&lt;=$C5334),INDEX(Szabalyok!$C:$C,$N5334),"")</f>
        <v/>
      </c>
      <c r="P5334">
        <f t="shared" si="755"/>
        <v>0</v>
      </c>
    </row>
    <row r="5335" spans="1:16" x14ac:dyDescent="0.35">
      <c r="A5335">
        <f t="shared" si="754"/>
        <v>0</v>
      </c>
      <c r="B5335" s="4" t="str">
        <f>IF($M5335&gt;300,"",IF(OR(INDEX(Bemenet!$E$2:$E$301,$M5335)="",INDEX(Bemenet!$F$2:$F$301,$M5335)=""),"",MAX(INDEX(Bemenet!$E$2:$E$301,$M5335),INDEX(Szabalyok!$A:$A,$N5335))))</f>
        <v/>
      </c>
      <c r="C5335" s="4" t="str">
        <f>IF($B5335="","",MIN(INDEX(Bemenet!$F$2:$F$301,$M5335),INDEX(Szabalyok!$B:$B,$N5335)))</f>
        <v/>
      </c>
      <c r="D5335" s="5" t="str">
        <f>IF(AND($B5335&lt;&gt;"",$C5335&lt;&gt;"",$B5335&lt;=$C5335),INDEX(Bemenet!$G$2:$G$301,$M5335),"")</f>
        <v/>
      </c>
      <c r="E5335" s="6" t="str">
        <f>IF(AND($B5335&lt;&gt;"",$C5335&lt;&gt;"",$B5335&lt;=$C5335),INDEX(Bemenet!$D$2:$D$301,$M5335),"")</f>
        <v/>
      </c>
      <c r="F5335" s="5" t="str">
        <f t="shared" si="747"/>
        <v/>
      </c>
      <c r="G5335" s="5" t="str">
        <f t="shared" si="748"/>
        <v/>
      </c>
      <c r="H5335" s="9" t="str">
        <f t="shared" si="749"/>
        <v/>
      </c>
      <c r="I5335" s="5" t="str">
        <f t="shared" si="750"/>
        <v/>
      </c>
      <c r="J5335" s="5" t="str">
        <f>IF(OR($L5335="",NOT(COUNTIFS($L$2:$L5335,$L5335)=1)),"",SUMIFS($G:$G,$L:$L,$L5335))</f>
        <v/>
      </c>
      <c r="K5335" s="5" t="str">
        <f>IF(OR($L5335="",NOT(COUNTIFS($L$2:$L5335,$L5335)=1)),"",SUMIFS($I:$I,$L:$L,$L5335))</f>
        <v/>
      </c>
      <c r="L5335" s="6" t="str">
        <f t="shared" si="751"/>
        <v/>
      </c>
      <c r="M5335" s="6">
        <f t="shared" si="752"/>
        <v>214</v>
      </c>
      <c r="N5335" s="6">
        <f t="shared" si="753"/>
        <v>10</v>
      </c>
      <c r="O5335" s="9" t="str">
        <f>IF(AND($B5335&lt;&gt;"",$C5335&lt;&gt;"",$B5335&lt;=$C5335),INDEX(Szabalyok!$C:$C,$N5335),"")</f>
        <v/>
      </c>
      <c r="P5335">
        <f t="shared" si="755"/>
        <v>0</v>
      </c>
    </row>
    <row r="5336" spans="1:16" x14ac:dyDescent="0.35">
      <c r="A5336">
        <f t="shared" si="754"/>
        <v>0</v>
      </c>
      <c r="B5336" s="4" t="str">
        <f>IF($M5336&gt;300,"",IF(OR(INDEX(Bemenet!$E$2:$E$301,$M5336)="",INDEX(Bemenet!$F$2:$F$301,$M5336)=""),"",MAX(INDEX(Bemenet!$E$2:$E$301,$M5336),INDEX(Szabalyok!$A:$A,$N5336))))</f>
        <v/>
      </c>
      <c r="C5336" s="4" t="str">
        <f>IF($B5336="","",MIN(INDEX(Bemenet!$F$2:$F$301,$M5336),INDEX(Szabalyok!$B:$B,$N5336)))</f>
        <v/>
      </c>
      <c r="D5336" s="5" t="str">
        <f>IF(AND($B5336&lt;&gt;"",$C5336&lt;&gt;"",$B5336&lt;=$C5336),INDEX(Bemenet!$G$2:$G$301,$M5336),"")</f>
        <v/>
      </c>
      <c r="E5336" s="6" t="str">
        <f>IF(AND($B5336&lt;&gt;"",$C5336&lt;&gt;"",$B5336&lt;=$C5336),INDEX(Bemenet!$D$2:$D$301,$M5336),"")</f>
        <v/>
      </c>
      <c r="F5336" s="5" t="str">
        <f t="shared" si="747"/>
        <v/>
      </c>
      <c r="G5336" s="5" t="str">
        <f t="shared" si="748"/>
        <v/>
      </c>
      <c r="H5336" s="9" t="str">
        <f t="shared" si="749"/>
        <v/>
      </c>
      <c r="I5336" s="5" t="str">
        <f t="shared" si="750"/>
        <v/>
      </c>
      <c r="J5336" s="5" t="str">
        <f>IF(OR($L5336="",NOT(COUNTIFS($L$2:$L5336,$L5336)=1)),"",SUMIFS($G:$G,$L:$L,$L5336))</f>
        <v/>
      </c>
      <c r="K5336" s="5" t="str">
        <f>IF(OR($L5336="",NOT(COUNTIFS($L$2:$L5336,$L5336)=1)),"",SUMIFS($I:$I,$L:$L,$L5336))</f>
        <v/>
      </c>
      <c r="L5336" s="6" t="str">
        <f t="shared" si="751"/>
        <v/>
      </c>
      <c r="M5336" s="6">
        <f t="shared" si="752"/>
        <v>214</v>
      </c>
      <c r="N5336" s="6">
        <f t="shared" si="753"/>
        <v>11</v>
      </c>
      <c r="O5336" s="9" t="str">
        <f>IF(AND($B5336&lt;&gt;"",$C5336&lt;&gt;"",$B5336&lt;=$C5336),INDEX(Szabalyok!$C:$C,$N5336),"")</f>
        <v/>
      </c>
      <c r="P5336">
        <f t="shared" si="755"/>
        <v>0</v>
      </c>
    </row>
    <row r="5337" spans="1:16" x14ac:dyDescent="0.35">
      <c r="A5337">
        <f t="shared" si="754"/>
        <v>0</v>
      </c>
      <c r="B5337" s="4" t="str">
        <f>IF($M5337&gt;300,"",IF(OR(INDEX(Bemenet!$E$2:$E$301,$M5337)="",INDEX(Bemenet!$F$2:$F$301,$M5337)=""),"",MAX(INDEX(Bemenet!$E$2:$E$301,$M5337),INDEX(Szabalyok!$A:$A,$N5337))))</f>
        <v/>
      </c>
      <c r="C5337" s="4" t="str">
        <f>IF($B5337="","",MIN(INDEX(Bemenet!$F$2:$F$301,$M5337),INDEX(Szabalyok!$B:$B,$N5337)))</f>
        <v/>
      </c>
      <c r="D5337" s="5" t="str">
        <f>IF(AND($B5337&lt;&gt;"",$C5337&lt;&gt;"",$B5337&lt;=$C5337),INDEX(Bemenet!$G$2:$G$301,$M5337),"")</f>
        <v/>
      </c>
      <c r="E5337" s="6" t="str">
        <f>IF(AND($B5337&lt;&gt;"",$C5337&lt;&gt;"",$B5337&lt;=$C5337),INDEX(Bemenet!$D$2:$D$301,$M5337),"")</f>
        <v/>
      </c>
      <c r="F5337" s="5" t="str">
        <f t="shared" si="747"/>
        <v/>
      </c>
      <c r="G5337" s="5" t="str">
        <f t="shared" si="748"/>
        <v/>
      </c>
      <c r="H5337" s="9" t="str">
        <f t="shared" si="749"/>
        <v/>
      </c>
      <c r="I5337" s="5" t="str">
        <f t="shared" si="750"/>
        <v/>
      </c>
      <c r="J5337" s="5" t="str">
        <f>IF(OR($L5337="",NOT(COUNTIFS($L$2:$L5337,$L5337)=1)),"",SUMIFS($G:$G,$L:$L,$L5337))</f>
        <v/>
      </c>
      <c r="K5337" s="5" t="str">
        <f>IF(OR($L5337="",NOT(COUNTIFS($L$2:$L5337,$L5337)=1)),"",SUMIFS($I:$I,$L:$L,$L5337))</f>
        <v/>
      </c>
      <c r="L5337" s="6" t="str">
        <f t="shared" si="751"/>
        <v/>
      </c>
      <c r="M5337" s="6">
        <f t="shared" si="752"/>
        <v>214</v>
      </c>
      <c r="N5337" s="6">
        <f t="shared" si="753"/>
        <v>12</v>
      </c>
      <c r="O5337" s="9" t="str">
        <f>IF(AND($B5337&lt;&gt;"",$C5337&lt;&gt;"",$B5337&lt;=$C5337),INDEX(Szabalyok!$C:$C,$N5337),"")</f>
        <v/>
      </c>
      <c r="P5337">
        <f t="shared" si="755"/>
        <v>0</v>
      </c>
    </row>
    <row r="5338" spans="1:16" x14ac:dyDescent="0.35">
      <c r="A5338">
        <f t="shared" si="754"/>
        <v>0</v>
      </c>
      <c r="B5338" s="4" t="str">
        <f>IF($M5338&gt;300,"",IF(OR(INDEX(Bemenet!$E$2:$E$301,$M5338)="",INDEX(Bemenet!$F$2:$F$301,$M5338)=""),"",MAX(INDEX(Bemenet!$E$2:$E$301,$M5338),INDEX(Szabalyok!$A:$A,$N5338))))</f>
        <v/>
      </c>
      <c r="C5338" s="4" t="str">
        <f>IF($B5338="","",MIN(INDEX(Bemenet!$F$2:$F$301,$M5338),INDEX(Szabalyok!$B:$B,$N5338)))</f>
        <v/>
      </c>
      <c r="D5338" s="5" t="str">
        <f>IF(AND($B5338&lt;&gt;"",$C5338&lt;&gt;"",$B5338&lt;=$C5338),INDEX(Bemenet!$G$2:$G$301,$M5338),"")</f>
        <v/>
      </c>
      <c r="E5338" s="6" t="str">
        <f>IF(AND($B5338&lt;&gt;"",$C5338&lt;&gt;"",$B5338&lt;=$C5338),INDEX(Bemenet!$D$2:$D$301,$M5338),"")</f>
        <v/>
      </c>
      <c r="F5338" s="5" t="str">
        <f t="shared" si="747"/>
        <v/>
      </c>
      <c r="G5338" s="5" t="str">
        <f t="shared" si="748"/>
        <v/>
      </c>
      <c r="H5338" s="9" t="str">
        <f t="shared" si="749"/>
        <v/>
      </c>
      <c r="I5338" s="5" t="str">
        <f t="shared" si="750"/>
        <v/>
      </c>
      <c r="J5338" s="5" t="str">
        <f>IF(OR($L5338="",NOT(COUNTIFS($L$2:$L5338,$L5338)=1)),"",SUMIFS($G:$G,$L:$L,$L5338))</f>
        <v/>
      </c>
      <c r="K5338" s="5" t="str">
        <f>IF(OR($L5338="",NOT(COUNTIFS($L$2:$L5338,$L5338)=1)),"",SUMIFS($I:$I,$L:$L,$L5338))</f>
        <v/>
      </c>
      <c r="L5338" s="6" t="str">
        <f t="shared" si="751"/>
        <v/>
      </c>
      <c r="M5338" s="6">
        <f t="shared" si="752"/>
        <v>214</v>
      </c>
      <c r="N5338" s="6">
        <f t="shared" si="753"/>
        <v>13</v>
      </c>
      <c r="O5338" s="9" t="str">
        <f>IF(AND($B5338&lt;&gt;"",$C5338&lt;&gt;"",$B5338&lt;=$C5338),INDEX(Szabalyok!$C:$C,$N5338),"")</f>
        <v/>
      </c>
      <c r="P5338">
        <f t="shared" si="755"/>
        <v>0</v>
      </c>
    </row>
    <row r="5339" spans="1:16" x14ac:dyDescent="0.35">
      <c r="A5339">
        <f t="shared" si="754"/>
        <v>0</v>
      </c>
      <c r="B5339" s="4" t="str">
        <f>IF($M5339&gt;300,"",IF(OR(INDEX(Bemenet!$E$2:$E$301,$M5339)="",INDEX(Bemenet!$F$2:$F$301,$M5339)=""),"",MAX(INDEX(Bemenet!$E$2:$E$301,$M5339),INDEX(Szabalyok!$A:$A,$N5339))))</f>
        <v/>
      </c>
      <c r="C5339" s="4" t="str">
        <f>IF($B5339="","",MIN(INDEX(Bemenet!$F$2:$F$301,$M5339),INDEX(Szabalyok!$B:$B,$N5339)))</f>
        <v/>
      </c>
      <c r="D5339" s="5" t="str">
        <f>IF(AND($B5339&lt;&gt;"",$C5339&lt;&gt;"",$B5339&lt;=$C5339),INDEX(Bemenet!$G$2:$G$301,$M5339),"")</f>
        <v/>
      </c>
      <c r="E5339" s="6" t="str">
        <f>IF(AND($B5339&lt;&gt;"",$C5339&lt;&gt;"",$B5339&lt;=$C5339),INDEX(Bemenet!$D$2:$D$301,$M5339),"")</f>
        <v/>
      </c>
      <c r="F5339" s="5" t="str">
        <f t="shared" si="747"/>
        <v/>
      </c>
      <c r="G5339" s="5" t="str">
        <f t="shared" si="748"/>
        <v/>
      </c>
      <c r="H5339" s="9" t="str">
        <f t="shared" si="749"/>
        <v/>
      </c>
      <c r="I5339" s="5" t="str">
        <f t="shared" si="750"/>
        <v/>
      </c>
      <c r="J5339" s="5" t="str">
        <f>IF(OR($L5339="",NOT(COUNTIFS($L$2:$L5339,$L5339)=1)),"",SUMIFS($G:$G,$L:$L,$L5339))</f>
        <v/>
      </c>
      <c r="K5339" s="5" t="str">
        <f>IF(OR($L5339="",NOT(COUNTIFS($L$2:$L5339,$L5339)=1)),"",SUMIFS($I:$I,$L:$L,$L5339))</f>
        <v/>
      </c>
      <c r="L5339" s="6" t="str">
        <f t="shared" si="751"/>
        <v/>
      </c>
      <c r="M5339" s="6">
        <f t="shared" si="752"/>
        <v>214</v>
      </c>
      <c r="N5339" s="6">
        <f t="shared" si="753"/>
        <v>14</v>
      </c>
      <c r="O5339" s="9" t="str">
        <f>IF(AND($B5339&lt;&gt;"",$C5339&lt;&gt;"",$B5339&lt;=$C5339),INDEX(Szabalyok!$C:$C,$N5339),"")</f>
        <v/>
      </c>
      <c r="P5339">
        <f t="shared" si="755"/>
        <v>0</v>
      </c>
    </row>
    <row r="5340" spans="1:16" x14ac:dyDescent="0.35">
      <c r="A5340">
        <f t="shared" si="754"/>
        <v>0</v>
      </c>
      <c r="B5340" s="4" t="str">
        <f>IF($M5340&gt;300,"",IF(OR(INDEX(Bemenet!$E$2:$E$301,$M5340)="",INDEX(Bemenet!$F$2:$F$301,$M5340)=""),"",MAX(INDEX(Bemenet!$E$2:$E$301,$M5340),INDEX(Szabalyok!$A:$A,$N5340))))</f>
        <v/>
      </c>
      <c r="C5340" s="4" t="str">
        <f>IF($B5340="","",MIN(INDEX(Bemenet!$F$2:$F$301,$M5340),INDEX(Szabalyok!$B:$B,$N5340)))</f>
        <v/>
      </c>
      <c r="D5340" s="5" t="str">
        <f>IF(AND($B5340&lt;&gt;"",$C5340&lt;&gt;"",$B5340&lt;=$C5340),INDEX(Bemenet!$G$2:$G$301,$M5340),"")</f>
        <v/>
      </c>
      <c r="E5340" s="6" t="str">
        <f>IF(AND($B5340&lt;&gt;"",$C5340&lt;&gt;"",$B5340&lt;=$C5340),INDEX(Bemenet!$D$2:$D$301,$M5340),"")</f>
        <v/>
      </c>
      <c r="F5340" s="5" t="str">
        <f t="shared" si="747"/>
        <v/>
      </c>
      <c r="G5340" s="5" t="str">
        <f t="shared" si="748"/>
        <v/>
      </c>
      <c r="H5340" s="9" t="str">
        <f t="shared" si="749"/>
        <v/>
      </c>
      <c r="I5340" s="5" t="str">
        <f t="shared" si="750"/>
        <v/>
      </c>
      <c r="J5340" s="5" t="str">
        <f>IF(OR($L5340="",NOT(COUNTIFS($L$2:$L5340,$L5340)=1)),"",SUMIFS($G:$G,$L:$L,$L5340))</f>
        <v/>
      </c>
      <c r="K5340" s="5" t="str">
        <f>IF(OR($L5340="",NOT(COUNTIFS($L$2:$L5340,$L5340)=1)),"",SUMIFS($I:$I,$L:$L,$L5340))</f>
        <v/>
      </c>
      <c r="L5340" s="6" t="str">
        <f t="shared" si="751"/>
        <v/>
      </c>
      <c r="M5340" s="6">
        <f t="shared" si="752"/>
        <v>214</v>
      </c>
      <c r="N5340" s="6">
        <f t="shared" si="753"/>
        <v>15</v>
      </c>
      <c r="O5340" s="9" t="str">
        <f>IF(AND($B5340&lt;&gt;"",$C5340&lt;&gt;"",$B5340&lt;=$C5340),INDEX(Szabalyok!$C:$C,$N5340),"")</f>
        <v/>
      </c>
      <c r="P5340">
        <f t="shared" si="755"/>
        <v>0</v>
      </c>
    </row>
    <row r="5341" spans="1:16" x14ac:dyDescent="0.35">
      <c r="A5341">
        <f t="shared" si="754"/>
        <v>0</v>
      </c>
      <c r="B5341" s="4" t="str">
        <f>IF($M5341&gt;300,"",IF(OR(INDEX(Bemenet!$E$2:$E$301,$M5341)="",INDEX(Bemenet!$F$2:$F$301,$M5341)=""),"",MAX(INDEX(Bemenet!$E$2:$E$301,$M5341),INDEX(Szabalyok!$A:$A,$N5341))))</f>
        <v/>
      </c>
      <c r="C5341" s="4" t="str">
        <f>IF($B5341="","",MIN(INDEX(Bemenet!$F$2:$F$301,$M5341),INDEX(Szabalyok!$B:$B,$N5341)))</f>
        <v/>
      </c>
      <c r="D5341" s="5" t="str">
        <f>IF(AND($B5341&lt;&gt;"",$C5341&lt;&gt;"",$B5341&lt;=$C5341),INDEX(Bemenet!$G$2:$G$301,$M5341),"")</f>
        <v/>
      </c>
      <c r="E5341" s="6" t="str">
        <f>IF(AND($B5341&lt;&gt;"",$C5341&lt;&gt;"",$B5341&lt;=$C5341),INDEX(Bemenet!$D$2:$D$301,$M5341),"")</f>
        <v/>
      </c>
      <c r="F5341" s="5" t="str">
        <f t="shared" si="747"/>
        <v/>
      </c>
      <c r="G5341" s="5" t="str">
        <f t="shared" si="748"/>
        <v/>
      </c>
      <c r="H5341" s="9" t="str">
        <f t="shared" si="749"/>
        <v/>
      </c>
      <c r="I5341" s="5" t="str">
        <f t="shared" si="750"/>
        <v/>
      </c>
      <c r="J5341" s="5" t="str">
        <f>IF(OR($L5341="",NOT(COUNTIFS($L$2:$L5341,$L5341)=1)),"",SUMIFS($G:$G,$L:$L,$L5341))</f>
        <v/>
      </c>
      <c r="K5341" s="5" t="str">
        <f>IF(OR($L5341="",NOT(COUNTIFS($L$2:$L5341,$L5341)=1)),"",SUMIFS($I:$I,$L:$L,$L5341))</f>
        <v/>
      </c>
      <c r="L5341" s="6" t="str">
        <f t="shared" si="751"/>
        <v/>
      </c>
      <c r="M5341" s="6">
        <f t="shared" si="752"/>
        <v>214</v>
      </c>
      <c r="N5341" s="6">
        <f t="shared" si="753"/>
        <v>16</v>
      </c>
      <c r="O5341" s="9" t="str">
        <f>IF(AND($B5341&lt;&gt;"",$C5341&lt;&gt;"",$B5341&lt;=$C5341),INDEX(Szabalyok!$C:$C,$N5341),"")</f>
        <v/>
      </c>
      <c r="P5341">
        <f t="shared" si="755"/>
        <v>0</v>
      </c>
    </row>
    <row r="5342" spans="1:16" x14ac:dyDescent="0.35">
      <c r="A5342">
        <f t="shared" si="754"/>
        <v>0</v>
      </c>
      <c r="B5342" s="4" t="str">
        <f>IF($M5342&gt;300,"",IF(OR(INDEX(Bemenet!$E$2:$E$301,$M5342)="",INDEX(Bemenet!$F$2:$F$301,$M5342)=""),"",MAX(INDEX(Bemenet!$E$2:$E$301,$M5342),INDEX(Szabalyok!$A:$A,$N5342))))</f>
        <v/>
      </c>
      <c r="C5342" s="4" t="str">
        <f>IF($B5342="","",MIN(INDEX(Bemenet!$F$2:$F$301,$M5342),INDEX(Szabalyok!$B:$B,$N5342)))</f>
        <v/>
      </c>
      <c r="D5342" s="5" t="str">
        <f>IF(AND($B5342&lt;&gt;"",$C5342&lt;&gt;"",$B5342&lt;=$C5342),INDEX(Bemenet!$G$2:$G$301,$M5342),"")</f>
        <v/>
      </c>
      <c r="E5342" s="6" t="str">
        <f>IF(AND($B5342&lt;&gt;"",$C5342&lt;&gt;"",$B5342&lt;=$C5342),INDEX(Bemenet!$D$2:$D$301,$M5342),"")</f>
        <v/>
      </c>
      <c r="F5342" s="5" t="str">
        <f t="shared" si="747"/>
        <v/>
      </c>
      <c r="G5342" s="5" t="str">
        <f t="shared" si="748"/>
        <v/>
      </c>
      <c r="H5342" s="9" t="str">
        <f t="shared" si="749"/>
        <v/>
      </c>
      <c r="I5342" s="5" t="str">
        <f t="shared" si="750"/>
        <v/>
      </c>
      <c r="J5342" s="5" t="str">
        <f>IF(OR($L5342="",NOT(COUNTIFS($L$2:$L5342,$L5342)=1)),"",SUMIFS($G:$G,$L:$L,$L5342))</f>
        <v/>
      </c>
      <c r="K5342" s="5" t="str">
        <f>IF(OR($L5342="",NOT(COUNTIFS($L$2:$L5342,$L5342)=1)),"",SUMIFS($I:$I,$L:$L,$L5342))</f>
        <v/>
      </c>
      <c r="L5342" s="6" t="str">
        <f t="shared" si="751"/>
        <v/>
      </c>
      <c r="M5342" s="6">
        <f t="shared" si="752"/>
        <v>214</v>
      </c>
      <c r="N5342" s="6">
        <f t="shared" si="753"/>
        <v>17</v>
      </c>
      <c r="O5342" s="9" t="str">
        <f>IF(AND($B5342&lt;&gt;"",$C5342&lt;&gt;"",$B5342&lt;=$C5342),INDEX(Szabalyok!$C:$C,$N5342),"")</f>
        <v/>
      </c>
      <c r="P5342">
        <f t="shared" si="755"/>
        <v>0</v>
      </c>
    </row>
    <row r="5343" spans="1:16" x14ac:dyDescent="0.35">
      <c r="A5343">
        <f t="shared" si="754"/>
        <v>0</v>
      </c>
      <c r="B5343" s="4" t="str">
        <f>IF($M5343&gt;300,"",IF(OR(INDEX(Bemenet!$E$2:$E$301,$M5343)="",INDEX(Bemenet!$F$2:$F$301,$M5343)=""),"",MAX(INDEX(Bemenet!$E$2:$E$301,$M5343),INDEX(Szabalyok!$A:$A,$N5343))))</f>
        <v/>
      </c>
      <c r="C5343" s="4" t="str">
        <f>IF($B5343="","",MIN(INDEX(Bemenet!$F$2:$F$301,$M5343),INDEX(Szabalyok!$B:$B,$N5343)))</f>
        <v/>
      </c>
      <c r="D5343" s="5" t="str">
        <f>IF(AND($B5343&lt;&gt;"",$C5343&lt;&gt;"",$B5343&lt;=$C5343),INDEX(Bemenet!$G$2:$G$301,$M5343),"")</f>
        <v/>
      </c>
      <c r="E5343" s="6" t="str">
        <f>IF(AND($B5343&lt;&gt;"",$C5343&lt;&gt;"",$B5343&lt;=$C5343),INDEX(Bemenet!$D$2:$D$301,$M5343),"")</f>
        <v/>
      </c>
      <c r="F5343" s="5" t="str">
        <f t="shared" si="747"/>
        <v/>
      </c>
      <c r="G5343" s="5" t="str">
        <f t="shared" si="748"/>
        <v/>
      </c>
      <c r="H5343" s="9" t="str">
        <f t="shared" si="749"/>
        <v/>
      </c>
      <c r="I5343" s="5" t="str">
        <f t="shared" si="750"/>
        <v/>
      </c>
      <c r="J5343" s="5" t="str">
        <f>IF(OR($L5343="",NOT(COUNTIFS($L$2:$L5343,$L5343)=1)),"",SUMIFS($G:$G,$L:$L,$L5343))</f>
        <v/>
      </c>
      <c r="K5343" s="5" t="str">
        <f>IF(OR($L5343="",NOT(COUNTIFS($L$2:$L5343,$L5343)=1)),"",SUMIFS($I:$I,$L:$L,$L5343))</f>
        <v/>
      </c>
      <c r="L5343" s="6" t="str">
        <f t="shared" si="751"/>
        <v/>
      </c>
      <c r="M5343" s="6">
        <f t="shared" si="752"/>
        <v>214</v>
      </c>
      <c r="N5343" s="6">
        <f t="shared" si="753"/>
        <v>18</v>
      </c>
      <c r="O5343" s="9" t="str">
        <f>IF(AND($B5343&lt;&gt;"",$C5343&lt;&gt;"",$B5343&lt;=$C5343),INDEX(Szabalyok!$C:$C,$N5343),"")</f>
        <v/>
      </c>
      <c r="P5343">
        <f t="shared" si="755"/>
        <v>0</v>
      </c>
    </row>
    <row r="5344" spans="1:16" x14ac:dyDescent="0.35">
      <c r="A5344">
        <f t="shared" si="754"/>
        <v>0</v>
      </c>
      <c r="B5344" s="4" t="str">
        <f>IF($M5344&gt;300,"",IF(OR(INDEX(Bemenet!$E$2:$E$301,$M5344)="",INDEX(Bemenet!$F$2:$F$301,$M5344)=""),"",MAX(INDEX(Bemenet!$E$2:$E$301,$M5344),INDEX(Szabalyok!$A:$A,$N5344))))</f>
        <v/>
      </c>
      <c r="C5344" s="4" t="str">
        <f>IF($B5344="","",MIN(INDEX(Bemenet!$F$2:$F$301,$M5344),INDEX(Szabalyok!$B:$B,$N5344)))</f>
        <v/>
      </c>
      <c r="D5344" s="5" t="str">
        <f>IF(AND($B5344&lt;&gt;"",$C5344&lt;&gt;"",$B5344&lt;=$C5344),INDEX(Bemenet!$G$2:$G$301,$M5344),"")</f>
        <v/>
      </c>
      <c r="E5344" s="6" t="str">
        <f>IF(AND($B5344&lt;&gt;"",$C5344&lt;&gt;"",$B5344&lt;=$C5344),INDEX(Bemenet!$D$2:$D$301,$M5344),"")</f>
        <v/>
      </c>
      <c r="F5344" s="5" t="str">
        <f t="shared" si="747"/>
        <v/>
      </c>
      <c r="G5344" s="5" t="str">
        <f t="shared" si="748"/>
        <v/>
      </c>
      <c r="H5344" s="9" t="str">
        <f t="shared" si="749"/>
        <v/>
      </c>
      <c r="I5344" s="5" t="str">
        <f t="shared" si="750"/>
        <v/>
      </c>
      <c r="J5344" s="5" t="str">
        <f>IF(OR($L5344="",NOT(COUNTIFS($L$2:$L5344,$L5344)=1)),"",SUMIFS($G:$G,$L:$L,$L5344))</f>
        <v/>
      </c>
      <c r="K5344" s="5" t="str">
        <f>IF(OR($L5344="",NOT(COUNTIFS($L$2:$L5344,$L5344)=1)),"",SUMIFS($I:$I,$L:$L,$L5344))</f>
        <v/>
      </c>
      <c r="L5344" s="6" t="str">
        <f t="shared" si="751"/>
        <v/>
      </c>
      <c r="M5344" s="6">
        <f t="shared" si="752"/>
        <v>214</v>
      </c>
      <c r="N5344" s="6">
        <f t="shared" si="753"/>
        <v>19</v>
      </c>
      <c r="O5344" s="9" t="str">
        <f>IF(AND($B5344&lt;&gt;"",$C5344&lt;&gt;"",$B5344&lt;=$C5344),INDEX(Szabalyok!$C:$C,$N5344),"")</f>
        <v/>
      </c>
      <c r="P5344">
        <f t="shared" si="755"/>
        <v>0</v>
      </c>
    </row>
    <row r="5345" spans="1:16" x14ac:dyDescent="0.35">
      <c r="A5345">
        <f t="shared" si="754"/>
        <v>0</v>
      </c>
      <c r="B5345" s="4" t="str">
        <f>IF($M5345&gt;300,"",IF(OR(INDEX(Bemenet!$E$2:$E$301,$M5345)="",INDEX(Bemenet!$F$2:$F$301,$M5345)=""),"",MAX(INDEX(Bemenet!$E$2:$E$301,$M5345),INDEX(Szabalyok!$A:$A,$N5345))))</f>
        <v/>
      </c>
      <c r="C5345" s="4" t="str">
        <f>IF($B5345="","",MIN(INDEX(Bemenet!$F$2:$F$301,$M5345),INDEX(Szabalyok!$B:$B,$N5345)))</f>
        <v/>
      </c>
      <c r="D5345" s="5" t="str">
        <f>IF(AND($B5345&lt;&gt;"",$C5345&lt;&gt;"",$B5345&lt;=$C5345),INDEX(Bemenet!$G$2:$G$301,$M5345),"")</f>
        <v/>
      </c>
      <c r="E5345" s="6" t="str">
        <f>IF(AND($B5345&lt;&gt;"",$C5345&lt;&gt;"",$B5345&lt;=$C5345),INDEX(Bemenet!$D$2:$D$301,$M5345),"")</f>
        <v/>
      </c>
      <c r="F5345" s="5" t="str">
        <f t="shared" si="747"/>
        <v/>
      </c>
      <c r="G5345" s="5" t="str">
        <f t="shared" si="748"/>
        <v/>
      </c>
      <c r="H5345" s="9" t="str">
        <f t="shared" si="749"/>
        <v/>
      </c>
      <c r="I5345" s="5" t="str">
        <f t="shared" si="750"/>
        <v/>
      </c>
      <c r="J5345" s="5" t="str">
        <f>IF(OR($L5345="",NOT(COUNTIFS($L$2:$L5345,$L5345)=1)),"",SUMIFS($G:$G,$L:$L,$L5345))</f>
        <v/>
      </c>
      <c r="K5345" s="5" t="str">
        <f>IF(OR($L5345="",NOT(COUNTIFS($L$2:$L5345,$L5345)=1)),"",SUMIFS($I:$I,$L:$L,$L5345))</f>
        <v/>
      </c>
      <c r="L5345" s="6" t="str">
        <f t="shared" si="751"/>
        <v/>
      </c>
      <c r="M5345" s="6">
        <f t="shared" si="752"/>
        <v>214</v>
      </c>
      <c r="N5345" s="6">
        <f t="shared" si="753"/>
        <v>20</v>
      </c>
      <c r="O5345" s="9" t="str">
        <f>IF(AND($B5345&lt;&gt;"",$C5345&lt;&gt;"",$B5345&lt;=$C5345),INDEX(Szabalyok!$C:$C,$N5345),"")</f>
        <v/>
      </c>
      <c r="P5345">
        <f t="shared" si="755"/>
        <v>0</v>
      </c>
    </row>
    <row r="5346" spans="1:16" x14ac:dyDescent="0.35">
      <c r="A5346">
        <f t="shared" si="754"/>
        <v>0</v>
      </c>
      <c r="B5346" s="4" t="str">
        <f>IF($M5346&gt;300,"",IF(OR(INDEX(Bemenet!$E$2:$E$301,$M5346)="",INDEX(Bemenet!$F$2:$F$301,$M5346)=""),"",MAX(INDEX(Bemenet!$E$2:$E$301,$M5346),INDEX(Szabalyok!$A:$A,$N5346))))</f>
        <v/>
      </c>
      <c r="C5346" s="4" t="str">
        <f>IF($B5346="","",MIN(INDEX(Bemenet!$F$2:$F$301,$M5346),INDEX(Szabalyok!$B:$B,$N5346)))</f>
        <v/>
      </c>
      <c r="D5346" s="5" t="str">
        <f>IF(AND($B5346&lt;&gt;"",$C5346&lt;&gt;"",$B5346&lt;=$C5346),INDEX(Bemenet!$G$2:$G$301,$M5346),"")</f>
        <v/>
      </c>
      <c r="E5346" s="6" t="str">
        <f>IF(AND($B5346&lt;&gt;"",$C5346&lt;&gt;"",$B5346&lt;=$C5346),INDEX(Bemenet!$D$2:$D$301,$M5346),"")</f>
        <v/>
      </c>
      <c r="F5346" s="5" t="str">
        <f t="shared" si="747"/>
        <v/>
      </c>
      <c r="G5346" s="5" t="str">
        <f t="shared" si="748"/>
        <v/>
      </c>
      <c r="H5346" s="9" t="str">
        <f t="shared" si="749"/>
        <v/>
      </c>
      <c r="I5346" s="5" t="str">
        <f t="shared" si="750"/>
        <v/>
      </c>
      <c r="J5346" s="5" t="str">
        <f>IF(OR($L5346="",NOT(COUNTIFS($L$2:$L5346,$L5346)=1)),"",SUMIFS($G:$G,$L:$L,$L5346))</f>
        <v/>
      </c>
      <c r="K5346" s="5" t="str">
        <f>IF(OR($L5346="",NOT(COUNTIFS($L$2:$L5346,$L5346)=1)),"",SUMIFS($I:$I,$L:$L,$L5346))</f>
        <v/>
      </c>
      <c r="L5346" s="6" t="str">
        <f t="shared" si="751"/>
        <v/>
      </c>
      <c r="M5346" s="6">
        <f t="shared" si="752"/>
        <v>214</v>
      </c>
      <c r="N5346" s="6">
        <f t="shared" si="753"/>
        <v>21</v>
      </c>
      <c r="O5346" s="9" t="str">
        <f>IF(AND($B5346&lt;&gt;"",$C5346&lt;&gt;"",$B5346&lt;=$C5346),INDEX(Szabalyok!$C:$C,$N5346),"")</f>
        <v/>
      </c>
      <c r="P5346">
        <f t="shared" si="755"/>
        <v>0</v>
      </c>
    </row>
    <row r="5347" spans="1:16" x14ac:dyDescent="0.35">
      <c r="A5347">
        <f t="shared" si="754"/>
        <v>0</v>
      </c>
      <c r="B5347" s="4" t="str">
        <f>IF($M5347&gt;300,"",IF(OR(INDEX(Bemenet!$E$2:$E$301,$M5347)="",INDEX(Bemenet!$F$2:$F$301,$M5347)=""),"",MAX(INDEX(Bemenet!$E$2:$E$301,$M5347),INDEX(Szabalyok!$A:$A,$N5347))))</f>
        <v/>
      </c>
      <c r="C5347" s="4" t="str">
        <f>IF($B5347="","",MIN(INDEX(Bemenet!$F$2:$F$301,$M5347),INDEX(Szabalyok!$B:$B,$N5347)))</f>
        <v/>
      </c>
      <c r="D5347" s="5" t="str">
        <f>IF(AND($B5347&lt;&gt;"",$C5347&lt;&gt;"",$B5347&lt;=$C5347),INDEX(Bemenet!$G$2:$G$301,$M5347),"")</f>
        <v/>
      </c>
      <c r="E5347" s="6" t="str">
        <f>IF(AND($B5347&lt;&gt;"",$C5347&lt;&gt;"",$B5347&lt;=$C5347),INDEX(Bemenet!$D$2:$D$301,$M5347),"")</f>
        <v/>
      </c>
      <c r="F5347" s="5" t="str">
        <f t="shared" si="747"/>
        <v/>
      </c>
      <c r="G5347" s="5" t="str">
        <f t="shared" si="748"/>
        <v/>
      </c>
      <c r="H5347" s="9" t="str">
        <f t="shared" si="749"/>
        <v/>
      </c>
      <c r="I5347" s="5" t="str">
        <f t="shared" si="750"/>
        <v/>
      </c>
      <c r="J5347" s="5" t="str">
        <f>IF(OR($L5347="",NOT(COUNTIFS($L$2:$L5347,$L5347)=1)),"",SUMIFS($G:$G,$L:$L,$L5347))</f>
        <v/>
      </c>
      <c r="K5347" s="5" t="str">
        <f>IF(OR($L5347="",NOT(COUNTIFS($L$2:$L5347,$L5347)=1)),"",SUMIFS($I:$I,$L:$L,$L5347))</f>
        <v/>
      </c>
      <c r="L5347" s="6" t="str">
        <f t="shared" si="751"/>
        <v/>
      </c>
      <c r="M5347" s="6">
        <f t="shared" si="752"/>
        <v>214</v>
      </c>
      <c r="N5347" s="6">
        <f t="shared" si="753"/>
        <v>22</v>
      </c>
      <c r="O5347" s="9" t="str">
        <f>IF(AND($B5347&lt;&gt;"",$C5347&lt;&gt;"",$B5347&lt;=$C5347),INDEX(Szabalyok!$C:$C,$N5347),"")</f>
        <v/>
      </c>
      <c r="P5347">
        <f t="shared" si="755"/>
        <v>0</v>
      </c>
    </row>
    <row r="5348" spans="1:16" x14ac:dyDescent="0.35">
      <c r="A5348">
        <f t="shared" si="754"/>
        <v>0</v>
      </c>
      <c r="B5348" s="4" t="str">
        <f>IF($M5348&gt;300,"",IF(OR(INDEX(Bemenet!$E$2:$E$301,$M5348)="",INDEX(Bemenet!$F$2:$F$301,$M5348)=""),"",MAX(INDEX(Bemenet!$E$2:$E$301,$M5348),INDEX(Szabalyok!$A:$A,$N5348))))</f>
        <v/>
      </c>
      <c r="C5348" s="4" t="str">
        <f>IF($B5348="","",MIN(INDEX(Bemenet!$F$2:$F$301,$M5348),INDEX(Szabalyok!$B:$B,$N5348)))</f>
        <v/>
      </c>
      <c r="D5348" s="5" t="str">
        <f>IF(AND($B5348&lt;&gt;"",$C5348&lt;&gt;"",$B5348&lt;=$C5348),INDEX(Bemenet!$G$2:$G$301,$M5348),"")</f>
        <v/>
      </c>
      <c r="E5348" s="6" t="str">
        <f>IF(AND($B5348&lt;&gt;"",$C5348&lt;&gt;"",$B5348&lt;=$C5348),INDEX(Bemenet!$D$2:$D$301,$M5348),"")</f>
        <v/>
      </c>
      <c r="F5348" s="5" t="str">
        <f t="shared" si="747"/>
        <v/>
      </c>
      <c r="G5348" s="5" t="str">
        <f t="shared" si="748"/>
        <v/>
      </c>
      <c r="H5348" s="9" t="str">
        <f t="shared" si="749"/>
        <v/>
      </c>
      <c r="I5348" s="5" t="str">
        <f t="shared" si="750"/>
        <v/>
      </c>
      <c r="J5348" s="5" t="str">
        <f>IF(OR($L5348="",NOT(COUNTIFS($L$2:$L5348,$L5348)=1)),"",SUMIFS($G:$G,$L:$L,$L5348))</f>
        <v/>
      </c>
      <c r="K5348" s="5" t="str">
        <f>IF(OR($L5348="",NOT(COUNTIFS($L$2:$L5348,$L5348)=1)),"",SUMIFS($I:$I,$L:$L,$L5348))</f>
        <v/>
      </c>
      <c r="L5348" s="6" t="str">
        <f t="shared" si="751"/>
        <v/>
      </c>
      <c r="M5348" s="6">
        <f t="shared" si="752"/>
        <v>214</v>
      </c>
      <c r="N5348" s="6">
        <f t="shared" si="753"/>
        <v>23</v>
      </c>
      <c r="O5348" s="9" t="str">
        <f>IF(AND($B5348&lt;&gt;"",$C5348&lt;&gt;"",$B5348&lt;=$C5348),INDEX(Szabalyok!$C:$C,$N5348),"")</f>
        <v/>
      </c>
      <c r="P5348">
        <f t="shared" si="755"/>
        <v>0</v>
      </c>
    </row>
    <row r="5349" spans="1:16" x14ac:dyDescent="0.35">
      <c r="A5349">
        <f t="shared" si="754"/>
        <v>0</v>
      </c>
      <c r="B5349" s="4" t="str">
        <f>IF($M5349&gt;300,"",IF(OR(INDEX(Bemenet!$E$2:$E$301,$M5349)="",INDEX(Bemenet!$F$2:$F$301,$M5349)=""),"",MAX(INDEX(Bemenet!$E$2:$E$301,$M5349),INDEX(Szabalyok!$A:$A,$N5349))))</f>
        <v/>
      </c>
      <c r="C5349" s="4" t="str">
        <f>IF($B5349="","",MIN(INDEX(Bemenet!$F$2:$F$301,$M5349),INDEX(Szabalyok!$B:$B,$N5349)))</f>
        <v/>
      </c>
      <c r="D5349" s="5" t="str">
        <f>IF(AND($B5349&lt;&gt;"",$C5349&lt;&gt;"",$B5349&lt;=$C5349),INDEX(Bemenet!$G$2:$G$301,$M5349),"")</f>
        <v/>
      </c>
      <c r="E5349" s="6" t="str">
        <f>IF(AND($B5349&lt;&gt;"",$C5349&lt;&gt;"",$B5349&lt;=$C5349),INDEX(Bemenet!$D$2:$D$301,$M5349),"")</f>
        <v/>
      </c>
      <c r="F5349" s="5" t="str">
        <f t="shared" si="747"/>
        <v/>
      </c>
      <c r="G5349" s="5" t="str">
        <f t="shared" si="748"/>
        <v/>
      </c>
      <c r="H5349" s="9" t="str">
        <f t="shared" si="749"/>
        <v/>
      </c>
      <c r="I5349" s="5" t="str">
        <f t="shared" si="750"/>
        <v/>
      </c>
      <c r="J5349" s="5" t="str">
        <f>IF(OR($L5349="",NOT(COUNTIFS($L$2:$L5349,$L5349)=1)),"",SUMIFS($G:$G,$L:$L,$L5349))</f>
        <v/>
      </c>
      <c r="K5349" s="5" t="str">
        <f>IF(OR($L5349="",NOT(COUNTIFS($L$2:$L5349,$L5349)=1)),"",SUMIFS($I:$I,$L:$L,$L5349))</f>
        <v/>
      </c>
      <c r="L5349" s="6" t="str">
        <f t="shared" si="751"/>
        <v/>
      </c>
      <c r="M5349" s="6">
        <f t="shared" si="752"/>
        <v>214</v>
      </c>
      <c r="N5349" s="6">
        <f t="shared" si="753"/>
        <v>24</v>
      </c>
      <c r="O5349" s="9" t="str">
        <f>IF(AND($B5349&lt;&gt;"",$C5349&lt;&gt;"",$B5349&lt;=$C5349),INDEX(Szabalyok!$C:$C,$N5349),"")</f>
        <v/>
      </c>
      <c r="P5349">
        <f t="shared" si="755"/>
        <v>0</v>
      </c>
    </row>
    <row r="5350" spans="1:16" x14ac:dyDescent="0.35">
      <c r="A5350">
        <f t="shared" si="754"/>
        <v>0</v>
      </c>
      <c r="B5350" s="4" t="str">
        <f>IF($M5350&gt;300,"",IF(OR(INDEX(Bemenet!$E$2:$E$301,$M5350)="",INDEX(Bemenet!$F$2:$F$301,$M5350)=""),"",MAX(INDEX(Bemenet!$E$2:$E$301,$M5350),INDEX(Szabalyok!$A:$A,$N5350))))</f>
        <v/>
      </c>
      <c r="C5350" s="4" t="str">
        <f>IF($B5350="","",MIN(INDEX(Bemenet!$F$2:$F$301,$M5350),INDEX(Szabalyok!$B:$B,$N5350)))</f>
        <v/>
      </c>
      <c r="D5350" s="5" t="str">
        <f>IF(AND($B5350&lt;&gt;"",$C5350&lt;&gt;"",$B5350&lt;=$C5350),INDEX(Bemenet!$G$2:$G$301,$M5350),"")</f>
        <v/>
      </c>
      <c r="E5350" s="6" t="str">
        <f>IF(AND($B5350&lt;&gt;"",$C5350&lt;&gt;"",$B5350&lt;=$C5350),INDEX(Bemenet!$D$2:$D$301,$M5350),"")</f>
        <v/>
      </c>
      <c r="F5350" s="5" t="str">
        <f t="shared" si="747"/>
        <v/>
      </c>
      <c r="G5350" s="5" t="str">
        <f t="shared" si="748"/>
        <v/>
      </c>
      <c r="H5350" s="9" t="str">
        <f t="shared" si="749"/>
        <v/>
      </c>
      <c r="I5350" s="5" t="str">
        <f t="shared" si="750"/>
        <v/>
      </c>
      <c r="J5350" s="5" t="str">
        <f>IF(OR($L5350="",NOT(COUNTIFS($L$2:$L5350,$L5350)=1)),"",SUMIFS($G:$G,$L:$L,$L5350))</f>
        <v/>
      </c>
      <c r="K5350" s="5" t="str">
        <f>IF(OR($L5350="",NOT(COUNTIFS($L$2:$L5350,$L5350)=1)),"",SUMIFS($I:$I,$L:$L,$L5350))</f>
        <v/>
      </c>
      <c r="L5350" s="6" t="str">
        <f t="shared" si="751"/>
        <v/>
      </c>
      <c r="M5350" s="6">
        <f t="shared" si="752"/>
        <v>214</v>
      </c>
      <c r="N5350" s="6">
        <f t="shared" si="753"/>
        <v>25</v>
      </c>
      <c r="O5350" s="9" t="str">
        <f>IF(AND($B5350&lt;&gt;"",$C5350&lt;&gt;"",$B5350&lt;=$C5350),INDEX(Szabalyok!$C:$C,$N5350),"")</f>
        <v/>
      </c>
      <c r="P5350">
        <f t="shared" si="755"/>
        <v>0</v>
      </c>
    </row>
    <row r="5351" spans="1:16" x14ac:dyDescent="0.35">
      <c r="A5351">
        <f t="shared" si="754"/>
        <v>0</v>
      </c>
      <c r="B5351" s="4" t="str">
        <f>IF($M5351&gt;300,"",IF(OR(INDEX(Bemenet!$E$2:$E$301,$M5351)="",INDEX(Bemenet!$F$2:$F$301,$M5351)=""),"",MAX(INDEX(Bemenet!$E$2:$E$301,$M5351),INDEX(Szabalyok!$A:$A,$N5351))))</f>
        <v/>
      </c>
      <c r="C5351" s="4" t="str">
        <f>IF($B5351="","",MIN(INDEX(Bemenet!$F$2:$F$301,$M5351),INDEX(Szabalyok!$B:$B,$N5351)))</f>
        <v/>
      </c>
      <c r="D5351" s="5" t="str">
        <f>IF(AND($B5351&lt;&gt;"",$C5351&lt;&gt;"",$B5351&lt;=$C5351),INDEX(Bemenet!$G$2:$G$301,$M5351),"")</f>
        <v/>
      </c>
      <c r="E5351" s="6" t="str">
        <f>IF(AND($B5351&lt;&gt;"",$C5351&lt;&gt;"",$B5351&lt;=$C5351),INDEX(Bemenet!$D$2:$D$301,$M5351),"")</f>
        <v/>
      </c>
      <c r="F5351" s="5" t="str">
        <f t="shared" si="747"/>
        <v/>
      </c>
      <c r="G5351" s="5" t="str">
        <f t="shared" si="748"/>
        <v/>
      </c>
      <c r="H5351" s="9" t="str">
        <f t="shared" si="749"/>
        <v/>
      </c>
      <c r="I5351" s="5" t="str">
        <f t="shared" si="750"/>
        <v/>
      </c>
      <c r="J5351" s="5" t="str">
        <f>IF(OR($L5351="",NOT(COUNTIFS($L$2:$L5351,$L5351)=1)),"",SUMIFS($G:$G,$L:$L,$L5351))</f>
        <v/>
      </c>
      <c r="K5351" s="5" t="str">
        <f>IF(OR($L5351="",NOT(COUNTIFS($L$2:$L5351,$L5351)=1)),"",SUMIFS($I:$I,$L:$L,$L5351))</f>
        <v/>
      </c>
      <c r="L5351" s="6" t="str">
        <f t="shared" si="751"/>
        <v/>
      </c>
      <c r="M5351" s="6">
        <f t="shared" si="752"/>
        <v>214</v>
      </c>
      <c r="N5351" s="6">
        <f t="shared" si="753"/>
        <v>26</v>
      </c>
      <c r="O5351" s="9" t="str">
        <f>IF(AND($B5351&lt;&gt;"",$C5351&lt;&gt;"",$B5351&lt;=$C5351),INDEX(Szabalyok!$C:$C,$N5351),"")</f>
        <v/>
      </c>
      <c r="P5351">
        <f t="shared" si="755"/>
        <v>0</v>
      </c>
    </row>
    <row r="5352" spans="1:16" x14ac:dyDescent="0.35">
      <c r="A5352">
        <f t="shared" si="754"/>
        <v>0</v>
      </c>
      <c r="B5352" s="4" t="str">
        <f>IF($M5352&gt;300,"",IF(OR(INDEX(Bemenet!$E$2:$E$301,$M5352)="",INDEX(Bemenet!$F$2:$F$301,$M5352)=""),"",MAX(INDEX(Bemenet!$E$2:$E$301,$M5352),INDEX(Szabalyok!$A:$A,$N5352))))</f>
        <v/>
      </c>
      <c r="C5352" s="4" t="str">
        <f>IF($B5352="","",MIN(INDEX(Bemenet!$F$2:$F$301,$M5352),INDEX(Szabalyok!$B:$B,$N5352)))</f>
        <v/>
      </c>
      <c r="D5352" s="5" t="str">
        <f>IF(AND($B5352&lt;&gt;"",$C5352&lt;&gt;"",$B5352&lt;=$C5352),INDEX(Bemenet!$G$2:$G$301,$M5352),"")</f>
        <v/>
      </c>
      <c r="E5352" s="6" t="str">
        <f>IF(AND($B5352&lt;&gt;"",$C5352&lt;&gt;"",$B5352&lt;=$C5352),INDEX(Bemenet!$D$2:$D$301,$M5352),"")</f>
        <v/>
      </c>
      <c r="F5352" s="5" t="str">
        <f t="shared" si="747"/>
        <v/>
      </c>
      <c r="G5352" s="5" t="str">
        <f t="shared" si="748"/>
        <v/>
      </c>
      <c r="H5352" s="9" t="str">
        <f t="shared" si="749"/>
        <v/>
      </c>
      <c r="I5352" s="5" t="str">
        <f t="shared" si="750"/>
        <v/>
      </c>
      <c r="J5352" s="5" t="str">
        <f>IF(OR($L5352="",NOT(COUNTIFS($L$2:$L5352,$L5352)=1)),"",SUMIFS($G:$G,$L:$L,$L5352))</f>
        <v/>
      </c>
      <c r="K5352" s="5" t="str">
        <f>IF(OR($L5352="",NOT(COUNTIFS($L$2:$L5352,$L5352)=1)),"",SUMIFS($I:$I,$L:$L,$L5352))</f>
        <v/>
      </c>
      <c r="L5352" s="6" t="str">
        <f t="shared" si="751"/>
        <v/>
      </c>
      <c r="M5352" s="6">
        <f t="shared" si="752"/>
        <v>215</v>
      </c>
      <c r="N5352" s="6">
        <f t="shared" si="753"/>
        <v>2</v>
      </c>
      <c r="O5352" s="9" t="str">
        <f>IF(AND($B5352&lt;&gt;"",$C5352&lt;&gt;"",$B5352&lt;=$C5352),INDEX(Szabalyok!$C:$C,$N5352),"")</f>
        <v/>
      </c>
      <c r="P5352">
        <f t="shared" si="755"/>
        <v>0</v>
      </c>
    </row>
    <row r="5353" spans="1:16" x14ac:dyDescent="0.35">
      <c r="A5353">
        <f t="shared" si="754"/>
        <v>0</v>
      </c>
      <c r="B5353" s="4" t="str">
        <f>IF($M5353&gt;300,"",IF(OR(INDEX(Bemenet!$E$2:$E$301,$M5353)="",INDEX(Bemenet!$F$2:$F$301,$M5353)=""),"",MAX(INDEX(Bemenet!$E$2:$E$301,$M5353),INDEX(Szabalyok!$A:$A,$N5353))))</f>
        <v/>
      </c>
      <c r="C5353" s="4" t="str">
        <f>IF($B5353="","",MIN(INDEX(Bemenet!$F$2:$F$301,$M5353),INDEX(Szabalyok!$B:$B,$N5353)))</f>
        <v/>
      </c>
      <c r="D5353" s="5" t="str">
        <f>IF(AND($B5353&lt;&gt;"",$C5353&lt;&gt;"",$B5353&lt;=$C5353),INDEX(Bemenet!$G$2:$G$301,$M5353),"")</f>
        <v/>
      </c>
      <c r="E5353" s="6" t="str">
        <f>IF(AND($B5353&lt;&gt;"",$C5353&lt;&gt;"",$B5353&lt;=$C5353),INDEX(Bemenet!$D$2:$D$301,$M5353),"")</f>
        <v/>
      </c>
      <c r="F5353" s="5" t="str">
        <f t="shared" si="747"/>
        <v/>
      </c>
      <c r="G5353" s="5" t="str">
        <f t="shared" si="748"/>
        <v/>
      </c>
      <c r="H5353" s="9" t="str">
        <f t="shared" si="749"/>
        <v/>
      </c>
      <c r="I5353" s="5" t="str">
        <f t="shared" si="750"/>
        <v/>
      </c>
      <c r="J5353" s="5" t="str">
        <f>IF(OR($L5353="",NOT(COUNTIFS($L$2:$L5353,$L5353)=1)),"",SUMIFS($G:$G,$L:$L,$L5353))</f>
        <v/>
      </c>
      <c r="K5353" s="5" t="str">
        <f>IF(OR($L5353="",NOT(COUNTIFS($L$2:$L5353,$L5353)=1)),"",SUMIFS($I:$I,$L:$L,$L5353))</f>
        <v/>
      </c>
      <c r="L5353" s="6" t="str">
        <f t="shared" si="751"/>
        <v/>
      </c>
      <c r="M5353" s="6">
        <f t="shared" si="752"/>
        <v>215</v>
      </c>
      <c r="N5353" s="6">
        <f t="shared" si="753"/>
        <v>3</v>
      </c>
      <c r="O5353" s="9" t="str">
        <f>IF(AND($B5353&lt;&gt;"",$C5353&lt;&gt;"",$B5353&lt;=$C5353),INDEX(Szabalyok!$C:$C,$N5353),"")</f>
        <v/>
      </c>
      <c r="P5353">
        <f t="shared" si="755"/>
        <v>0</v>
      </c>
    </row>
    <row r="5354" spans="1:16" x14ac:dyDescent="0.35">
      <c r="A5354">
        <f t="shared" si="754"/>
        <v>0</v>
      </c>
      <c r="B5354" s="4" t="str">
        <f>IF($M5354&gt;300,"",IF(OR(INDEX(Bemenet!$E$2:$E$301,$M5354)="",INDEX(Bemenet!$F$2:$F$301,$M5354)=""),"",MAX(INDEX(Bemenet!$E$2:$E$301,$M5354),INDEX(Szabalyok!$A:$A,$N5354))))</f>
        <v/>
      </c>
      <c r="C5354" s="4" t="str">
        <f>IF($B5354="","",MIN(INDEX(Bemenet!$F$2:$F$301,$M5354),INDEX(Szabalyok!$B:$B,$N5354)))</f>
        <v/>
      </c>
      <c r="D5354" s="5" t="str">
        <f>IF(AND($B5354&lt;&gt;"",$C5354&lt;&gt;"",$B5354&lt;=$C5354),INDEX(Bemenet!$G$2:$G$301,$M5354),"")</f>
        <v/>
      </c>
      <c r="E5354" s="6" t="str">
        <f>IF(AND($B5354&lt;&gt;"",$C5354&lt;&gt;"",$B5354&lt;=$C5354),INDEX(Bemenet!$D$2:$D$301,$M5354),"")</f>
        <v/>
      </c>
      <c r="F5354" s="5" t="str">
        <f t="shared" si="747"/>
        <v/>
      </c>
      <c r="G5354" s="5" t="str">
        <f t="shared" si="748"/>
        <v/>
      </c>
      <c r="H5354" s="9" t="str">
        <f t="shared" si="749"/>
        <v/>
      </c>
      <c r="I5354" s="5" t="str">
        <f t="shared" si="750"/>
        <v/>
      </c>
      <c r="J5354" s="5" t="str">
        <f>IF(OR($L5354="",NOT(COUNTIFS($L$2:$L5354,$L5354)=1)),"",SUMIFS($G:$G,$L:$L,$L5354))</f>
        <v/>
      </c>
      <c r="K5354" s="5" t="str">
        <f>IF(OR($L5354="",NOT(COUNTIFS($L$2:$L5354,$L5354)=1)),"",SUMIFS($I:$I,$L:$L,$L5354))</f>
        <v/>
      </c>
      <c r="L5354" s="6" t="str">
        <f t="shared" si="751"/>
        <v/>
      </c>
      <c r="M5354" s="6">
        <f t="shared" si="752"/>
        <v>215</v>
      </c>
      <c r="N5354" s="6">
        <f t="shared" si="753"/>
        <v>4</v>
      </c>
      <c r="O5354" s="9" t="str">
        <f>IF(AND($B5354&lt;&gt;"",$C5354&lt;&gt;"",$B5354&lt;=$C5354),INDEX(Szabalyok!$C:$C,$N5354),"")</f>
        <v/>
      </c>
      <c r="P5354">
        <f t="shared" si="755"/>
        <v>0</v>
      </c>
    </row>
    <row r="5355" spans="1:16" x14ac:dyDescent="0.35">
      <c r="A5355">
        <f t="shared" si="754"/>
        <v>0</v>
      </c>
      <c r="B5355" s="4" t="str">
        <f>IF($M5355&gt;300,"",IF(OR(INDEX(Bemenet!$E$2:$E$301,$M5355)="",INDEX(Bemenet!$F$2:$F$301,$M5355)=""),"",MAX(INDEX(Bemenet!$E$2:$E$301,$M5355),INDEX(Szabalyok!$A:$A,$N5355))))</f>
        <v/>
      </c>
      <c r="C5355" s="4" t="str">
        <f>IF($B5355="","",MIN(INDEX(Bemenet!$F$2:$F$301,$M5355),INDEX(Szabalyok!$B:$B,$N5355)))</f>
        <v/>
      </c>
      <c r="D5355" s="5" t="str">
        <f>IF(AND($B5355&lt;&gt;"",$C5355&lt;&gt;"",$B5355&lt;=$C5355),INDEX(Bemenet!$G$2:$G$301,$M5355),"")</f>
        <v/>
      </c>
      <c r="E5355" s="6" t="str">
        <f>IF(AND($B5355&lt;&gt;"",$C5355&lt;&gt;"",$B5355&lt;=$C5355),INDEX(Bemenet!$D$2:$D$301,$M5355),"")</f>
        <v/>
      </c>
      <c r="F5355" s="5" t="str">
        <f t="shared" si="747"/>
        <v/>
      </c>
      <c r="G5355" s="5" t="str">
        <f t="shared" si="748"/>
        <v/>
      </c>
      <c r="H5355" s="9" t="str">
        <f t="shared" si="749"/>
        <v/>
      </c>
      <c r="I5355" s="5" t="str">
        <f t="shared" si="750"/>
        <v/>
      </c>
      <c r="J5355" s="5" t="str">
        <f>IF(OR($L5355="",NOT(COUNTIFS($L$2:$L5355,$L5355)=1)),"",SUMIFS($G:$G,$L:$L,$L5355))</f>
        <v/>
      </c>
      <c r="K5355" s="5" t="str">
        <f>IF(OR($L5355="",NOT(COUNTIFS($L$2:$L5355,$L5355)=1)),"",SUMIFS($I:$I,$L:$L,$L5355))</f>
        <v/>
      </c>
      <c r="L5355" s="6" t="str">
        <f t="shared" si="751"/>
        <v/>
      </c>
      <c r="M5355" s="6">
        <f t="shared" si="752"/>
        <v>215</v>
      </c>
      <c r="N5355" s="6">
        <f t="shared" si="753"/>
        <v>5</v>
      </c>
      <c r="O5355" s="9" t="str">
        <f>IF(AND($B5355&lt;&gt;"",$C5355&lt;&gt;"",$B5355&lt;=$C5355),INDEX(Szabalyok!$C:$C,$N5355),"")</f>
        <v/>
      </c>
      <c r="P5355">
        <f t="shared" si="755"/>
        <v>0</v>
      </c>
    </row>
    <row r="5356" spans="1:16" x14ac:dyDescent="0.35">
      <c r="A5356">
        <f t="shared" si="754"/>
        <v>0</v>
      </c>
      <c r="B5356" s="4" t="str">
        <f>IF($M5356&gt;300,"",IF(OR(INDEX(Bemenet!$E$2:$E$301,$M5356)="",INDEX(Bemenet!$F$2:$F$301,$M5356)=""),"",MAX(INDEX(Bemenet!$E$2:$E$301,$M5356),INDEX(Szabalyok!$A:$A,$N5356))))</f>
        <v/>
      </c>
      <c r="C5356" s="4" t="str">
        <f>IF($B5356="","",MIN(INDEX(Bemenet!$F$2:$F$301,$M5356),INDEX(Szabalyok!$B:$B,$N5356)))</f>
        <v/>
      </c>
      <c r="D5356" s="5" t="str">
        <f>IF(AND($B5356&lt;&gt;"",$C5356&lt;&gt;"",$B5356&lt;=$C5356),INDEX(Bemenet!$G$2:$G$301,$M5356),"")</f>
        <v/>
      </c>
      <c r="E5356" s="6" t="str">
        <f>IF(AND($B5356&lt;&gt;"",$C5356&lt;&gt;"",$B5356&lt;=$C5356),INDEX(Bemenet!$D$2:$D$301,$M5356),"")</f>
        <v/>
      </c>
      <c r="F5356" s="5" t="str">
        <f t="shared" si="747"/>
        <v/>
      </c>
      <c r="G5356" s="5" t="str">
        <f t="shared" si="748"/>
        <v/>
      </c>
      <c r="H5356" s="9" t="str">
        <f t="shared" si="749"/>
        <v/>
      </c>
      <c r="I5356" s="5" t="str">
        <f t="shared" si="750"/>
        <v/>
      </c>
      <c r="J5356" s="5" t="str">
        <f>IF(OR($L5356="",NOT(COUNTIFS($L$2:$L5356,$L5356)=1)),"",SUMIFS($G:$G,$L:$L,$L5356))</f>
        <v/>
      </c>
      <c r="K5356" s="5" t="str">
        <f>IF(OR($L5356="",NOT(COUNTIFS($L$2:$L5356,$L5356)=1)),"",SUMIFS($I:$I,$L:$L,$L5356))</f>
        <v/>
      </c>
      <c r="L5356" s="6" t="str">
        <f t="shared" si="751"/>
        <v/>
      </c>
      <c r="M5356" s="6">
        <f t="shared" si="752"/>
        <v>215</v>
      </c>
      <c r="N5356" s="6">
        <f t="shared" si="753"/>
        <v>6</v>
      </c>
      <c r="O5356" s="9" t="str">
        <f>IF(AND($B5356&lt;&gt;"",$C5356&lt;&gt;"",$B5356&lt;=$C5356),INDEX(Szabalyok!$C:$C,$N5356),"")</f>
        <v/>
      </c>
      <c r="P5356">
        <f t="shared" si="755"/>
        <v>0</v>
      </c>
    </row>
    <row r="5357" spans="1:16" x14ac:dyDescent="0.35">
      <c r="A5357">
        <f t="shared" si="754"/>
        <v>0</v>
      </c>
      <c r="B5357" s="4" t="str">
        <f>IF($M5357&gt;300,"",IF(OR(INDEX(Bemenet!$E$2:$E$301,$M5357)="",INDEX(Bemenet!$F$2:$F$301,$M5357)=""),"",MAX(INDEX(Bemenet!$E$2:$E$301,$M5357),INDEX(Szabalyok!$A:$A,$N5357))))</f>
        <v/>
      </c>
      <c r="C5357" s="4" t="str">
        <f>IF($B5357="","",MIN(INDEX(Bemenet!$F$2:$F$301,$M5357),INDEX(Szabalyok!$B:$B,$N5357)))</f>
        <v/>
      </c>
      <c r="D5357" s="5" t="str">
        <f>IF(AND($B5357&lt;&gt;"",$C5357&lt;&gt;"",$B5357&lt;=$C5357),INDEX(Bemenet!$G$2:$G$301,$M5357),"")</f>
        <v/>
      </c>
      <c r="E5357" s="6" t="str">
        <f>IF(AND($B5357&lt;&gt;"",$C5357&lt;&gt;"",$B5357&lt;=$C5357),INDEX(Bemenet!$D$2:$D$301,$M5357),"")</f>
        <v/>
      </c>
      <c r="F5357" s="5" t="str">
        <f t="shared" si="747"/>
        <v/>
      </c>
      <c r="G5357" s="5" t="str">
        <f t="shared" si="748"/>
        <v/>
      </c>
      <c r="H5357" s="9" t="str">
        <f t="shared" si="749"/>
        <v/>
      </c>
      <c r="I5357" s="5" t="str">
        <f t="shared" si="750"/>
        <v/>
      </c>
      <c r="J5357" s="5" t="str">
        <f>IF(OR($L5357="",NOT(COUNTIFS($L$2:$L5357,$L5357)=1)),"",SUMIFS($G:$G,$L:$L,$L5357))</f>
        <v/>
      </c>
      <c r="K5357" s="5" t="str">
        <f>IF(OR($L5357="",NOT(COUNTIFS($L$2:$L5357,$L5357)=1)),"",SUMIFS($I:$I,$L:$L,$L5357))</f>
        <v/>
      </c>
      <c r="L5357" s="6" t="str">
        <f t="shared" si="751"/>
        <v/>
      </c>
      <c r="M5357" s="6">
        <f t="shared" si="752"/>
        <v>215</v>
      </c>
      <c r="N5357" s="6">
        <f t="shared" si="753"/>
        <v>7</v>
      </c>
      <c r="O5357" s="9" t="str">
        <f>IF(AND($B5357&lt;&gt;"",$C5357&lt;&gt;"",$B5357&lt;=$C5357),INDEX(Szabalyok!$C:$C,$N5357),"")</f>
        <v/>
      </c>
      <c r="P5357">
        <f t="shared" si="755"/>
        <v>0</v>
      </c>
    </row>
    <row r="5358" spans="1:16" x14ac:dyDescent="0.35">
      <c r="A5358">
        <f t="shared" si="754"/>
        <v>0</v>
      </c>
      <c r="B5358" s="4" t="str">
        <f>IF($M5358&gt;300,"",IF(OR(INDEX(Bemenet!$E$2:$E$301,$M5358)="",INDEX(Bemenet!$F$2:$F$301,$M5358)=""),"",MAX(INDEX(Bemenet!$E$2:$E$301,$M5358),INDEX(Szabalyok!$A:$A,$N5358))))</f>
        <v/>
      </c>
      <c r="C5358" s="4" t="str">
        <f>IF($B5358="","",MIN(INDEX(Bemenet!$F$2:$F$301,$M5358),INDEX(Szabalyok!$B:$B,$N5358)))</f>
        <v/>
      </c>
      <c r="D5358" s="5" t="str">
        <f>IF(AND($B5358&lt;&gt;"",$C5358&lt;&gt;"",$B5358&lt;=$C5358),INDEX(Bemenet!$G$2:$G$301,$M5358),"")</f>
        <v/>
      </c>
      <c r="E5358" s="6" t="str">
        <f>IF(AND($B5358&lt;&gt;"",$C5358&lt;&gt;"",$B5358&lt;=$C5358),INDEX(Bemenet!$D$2:$D$301,$M5358),"")</f>
        <v/>
      </c>
      <c r="F5358" s="5" t="str">
        <f t="shared" si="747"/>
        <v/>
      </c>
      <c r="G5358" s="5" t="str">
        <f t="shared" si="748"/>
        <v/>
      </c>
      <c r="H5358" s="9" t="str">
        <f t="shared" si="749"/>
        <v/>
      </c>
      <c r="I5358" s="5" t="str">
        <f t="shared" si="750"/>
        <v/>
      </c>
      <c r="J5358" s="5" t="str">
        <f>IF(OR($L5358="",NOT(COUNTIFS($L$2:$L5358,$L5358)=1)),"",SUMIFS($G:$G,$L:$L,$L5358))</f>
        <v/>
      </c>
      <c r="K5358" s="5" t="str">
        <f>IF(OR($L5358="",NOT(COUNTIFS($L$2:$L5358,$L5358)=1)),"",SUMIFS($I:$I,$L:$L,$L5358))</f>
        <v/>
      </c>
      <c r="L5358" s="6" t="str">
        <f t="shared" si="751"/>
        <v/>
      </c>
      <c r="M5358" s="6">
        <f t="shared" si="752"/>
        <v>215</v>
      </c>
      <c r="N5358" s="6">
        <f t="shared" si="753"/>
        <v>8</v>
      </c>
      <c r="O5358" s="9" t="str">
        <f>IF(AND($B5358&lt;&gt;"",$C5358&lt;&gt;"",$B5358&lt;=$C5358),INDEX(Szabalyok!$C:$C,$N5358),"")</f>
        <v/>
      </c>
      <c r="P5358">
        <f t="shared" si="755"/>
        <v>0</v>
      </c>
    </row>
    <row r="5359" spans="1:16" x14ac:dyDescent="0.35">
      <c r="A5359">
        <f t="shared" si="754"/>
        <v>0</v>
      </c>
      <c r="B5359" s="4" t="str">
        <f>IF($M5359&gt;300,"",IF(OR(INDEX(Bemenet!$E$2:$E$301,$M5359)="",INDEX(Bemenet!$F$2:$F$301,$M5359)=""),"",MAX(INDEX(Bemenet!$E$2:$E$301,$M5359),INDEX(Szabalyok!$A:$A,$N5359))))</f>
        <v/>
      </c>
      <c r="C5359" s="4" t="str">
        <f>IF($B5359="","",MIN(INDEX(Bemenet!$F$2:$F$301,$M5359),INDEX(Szabalyok!$B:$B,$N5359)))</f>
        <v/>
      </c>
      <c r="D5359" s="5" t="str">
        <f>IF(AND($B5359&lt;&gt;"",$C5359&lt;&gt;"",$B5359&lt;=$C5359),INDEX(Bemenet!$G$2:$G$301,$M5359),"")</f>
        <v/>
      </c>
      <c r="E5359" s="6" t="str">
        <f>IF(AND($B5359&lt;&gt;"",$C5359&lt;&gt;"",$B5359&lt;=$C5359),INDEX(Bemenet!$D$2:$D$301,$M5359),"")</f>
        <v/>
      </c>
      <c r="F5359" s="5" t="str">
        <f t="shared" si="747"/>
        <v/>
      </c>
      <c r="G5359" s="5" t="str">
        <f t="shared" si="748"/>
        <v/>
      </c>
      <c r="H5359" s="9" t="str">
        <f t="shared" si="749"/>
        <v/>
      </c>
      <c r="I5359" s="5" t="str">
        <f t="shared" si="750"/>
        <v/>
      </c>
      <c r="J5359" s="5" t="str">
        <f>IF(OR($L5359="",NOT(COUNTIFS($L$2:$L5359,$L5359)=1)),"",SUMIFS($G:$G,$L:$L,$L5359))</f>
        <v/>
      </c>
      <c r="K5359" s="5" t="str">
        <f>IF(OR($L5359="",NOT(COUNTIFS($L$2:$L5359,$L5359)=1)),"",SUMIFS($I:$I,$L:$L,$L5359))</f>
        <v/>
      </c>
      <c r="L5359" s="6" t="str">
        <f t="shared" si="751"/>
        <v/>
      </c>
      <c r="M5359" s="6">
        <f t="shared" si="752"/>
        <v>215</v>
      </c>
      <c r="N5359" s="6">
        <f t="shared" si="753"/>
        <v>9</v>
      </c>
      <c r="O5359" s="9" t="str">
        <f>IF(AND($B5359&lt;&gt;"",$C5359&lt;&gt;"",$B5359&lt;=$C5359),INDEX(Szabalyok!$C:$C,$N5359),"")</f>
        <v/>
      </c>
      <c r="P5359">
        <f t="shared" si="755"/>
        <v>0</v>
      </c>
    </row>
    <row r="5360" spans="1:16" x14ac:dyDescent="0.35">
      <c r="A5360">
        <f t="shared" si="754"/>
        <v>0</v>
      </c>
      <c r="B5360" s="4" t="str">
        <f>IF($M5360&gt;300,"",IF(OR(INDEX(Bemenet!$E$2:$E$301,$M5360)="",INDEX(Bemenet!$F$2:$F$301,$M5360)=""),"",MAX(INDEX(Bemenet!$E$2:$E$301,$M5360),INDEX(Szabalyok!$A:$A,$N5360))))</f>
        <v/>
      </c>
      <c r="C5360" s="4" t="str">
        <f>IF($B5360="","",MIN(INDEX(Bemenet!$F$2:$F$301,$M5360),INDEX(Szabalyok!$B:$B,$N5360)))</f>
        <v/>
      </c>
      <c r="D5360" s="5" t="str">
        <f>IF(AND($B5360&lt;&gt;"",$C5360&lt;&gt;"",$B5360&lt;=$C5360),INDEX(Bemenet!$G$2:$G$301,$M5360),"")</f>
        <v/>
      </c>
      <c r="E5360" s="6" t="str">
        <f>IF(AND($B5360&lt;&gt;"",$C5360&lt;&gt;"",$B5360&lt;=$C5360),INDEX(Bemenet!$D$2:$D$301,$M5360),"")</f>
        <v/>
      </c>
      <c r="F5360" s="5" t="str">
        <f t="shared" si="747"/>
        <v/>
      </c>
      <c r="G5360" s="5" t="str">
        <f t="shared" si="748"/>
        <v/>
      </c>
      <c r="H5360" s="9" t="str">
        <f t="shared" si="749"/>
        <v/>
      </c>
      <c r="I5360" s="5" t="str">
        <f t="shared" si="750"/>
        <v/>
      </c>
      <c r="J5360" s="5" t="str">
        <f>IF(OR($L5360="",NOT(COUNTIFS($L$2:$L5360,$L5360)=1)),"",SUMIFS($G:$G,$L:$L,$L5360))</f>
        <v/>
      </c>
      <c r="K5360" s="5" t="str">
        <f>IF(OR($L5360="",NOT(COUNTIFS($L$2:$L5360,$L5360)=1)),"",SUMIFS($I:$I,$L:$L,$L5360))</f>
        <v/>
      </c>
      <c r="L5360" s="6" t="str">
        <f t="shared" si="751"/>
        <v/>
      </c>
      <c r="M5360" s="6">
        <f t="shared" si="752"/>
        <v>215</v>
      </c>
      <c r="N5360" s="6">
        <f t="shared" si="753"/>
        <v>10</v>
      </c>
      <c r="O5360" s="9" t="str">
        <f>IF(AND($B5360&lt;&gt;"",$C5360&lt;&gt;"",$B5360&lt;=$C5360),INDEX(Szabalyok!$C:$C,$N5360),"")</f>
        <v/>
      </c>
      <c r="P5360">
        <f t="shared" si="755"/>
        <v>0</v>
      </c>
    </row>
    <row r="5361" spans="1:16" x14ac:dyDescent="0.35">
      <c r="A5361">
        <f t="shared" si="754"/>
        <v>0</v>
      </c>
      <c r="B5361" s="4" t="str">
        <f>IF($M5361&gt;300,"",IF(OR(INDEX(Bemenet!$E$2:$E$301,$M5361)="",INDEX(Bemenet!$F$2:$F$301,$M5361)=""),"",MAX(INDEX(Bemenet!$E$2:$E$301,$M5361),INDEX(Szabalyok!$A:$A,$N5361))))</f>
        <v/>
      </c>
      <c r="C5361" s="4" t="str">
        <f>IF($B5361="","",MIN(INDEX(Bemenet!$F$2:$F$301,$M5361),INDEX(Szabalyok!$B:$B,$N5361)))</f>
        <v/>
      </c>
      <c r="D5361" s="5" t="str">
        <f>IF(AND($B5361&lt;&gt;"",$C5361&lt;&gt;"",$B5361&lt;=$C5361),INDEX(Bemenet!$G$2:$G$301,$M5361),"")</f>
        <v/>
      </c>
      <c r="E5361" s="6" t="str">
        <f>IF(AND($B5361&lt;&gt;"",$C5361&lt;&gt;"",$B5361&lt;=$C5361),INDEX(Bemenet!$D$2:$D$301,$M5361),"")</f>
        <v/>
      </c>
      <c r="F5361" s="5" t="str">
        <f t="shared" si="747"/>
        <v/>
      </c>
      <c r="G5361" s="5" t="str">
        <f t="shared" si="748"/>
        <v/>
      </c>
      <c r="H5361" s="9" t="str">
        <f t="shared" si="749"/>
        <v/>
      </c>
      <c r="I5361" s="5" t="str">
        <f t="shared" si="750"/>
        <v/>
      </c>
      <c r="J5361" s="5" t="str">
        <f>IF(OR($L5361="",NOT(COUNTIFS($L$2:$L5361,$L5361)=1)),"",SUMIFS($G:$G,$L:$L,$L5361))</f>
        <v/>
      </c>
      <c r="K5361" s="5" t="str">
        <f>IF(OR($L5361="",NOT(COUNTIFS($L$2:$L5361,$L5361)=1)),"",SUMIFS($I:$I,$L:$L,$L5361))</f>
        <v/>
      </c>
      <c r="L5361" s="6" t="str">
        <f t="shared" si="751"/>
        <v/>
      </c>
      <c r="M5361" s="6">
        <f t="shared" si="752"/>
        <v>215</v>
      </c>
      <c r="N5361" s="6">
        <f t="shared" si="753"/>
        <v>11</v>
      </c>
      <c r="O5361" s="9" t="str">
        <f>IF(AND($B5361&lt;&gt;"",$C5361&lt;&gt;"",$B5361&lt;=$C5361),INDEX(Szabalyok!$C:$C,$N5361),"")</f>
        <v/>
      </c>
      <c r="P5361">
        <f t="shared" si="755"/>
        <v>0</v>
      </c>
    </row>
    <row r="5362" spans="1:16" x14ac:dyDescent="0.35">
      <c r="A5362">
        <f t="shared" si="754"/>
        <v>0</v>
      </c>
      <c r="B5362" s="4" t="str">
        <f>IF($M5362&gt;300,"",IF(OR(INDEX(Bemenet!$E$2:$E$301,$M5362)="",INDEX(Bemenet!$F$2:$F$301,$M5362)=""),"",MAX(INDEX(Bemenet!$E$2:$E$301,$M5362),INDEX(Szabalyok!$A:$A,$N5362))))</f>
        <v/>
      </c>
      <c r="C5362" s="4" t="str">
        <f>IF($B5362="","",MIN(INDEX(Bemenet!$F$2:$F$301,$M5362),INDEX(Szabalyok!$B:$B,$N5362)))</f>
        <v/>
      </c>
      <c r="D5362" s="5" t="str">
        <f>IF(AND($B5362&lt;&gt;"",$C5362&lt;&gt;"",$B5362&lt;=$C5362),INDEX(Bemenet!$G$2:$G$301,$M5362),"")</f>
        <v/>
      </c>
      <c r="E5362" s="6" t="str">
        <f>IF(AND($B5362&lt;&gt;"",$C5362&lt;&gt;"",$B5362&lt;=$C5362),INDEX(Bemenet!$D$2:$D$301,$M5362),"")</f>
        <v/>
      </c>
      <c r="F5362" s="5" t="str">
        <f t="shared" si="747"/>
        <v/>
      </c>
      <c r="G5362" s="5" t="str">
        <f t="shared" si="748"/>
        <v/>
      </c>
      <c r="H5362" s="9" t="str">
        <f t="shared" si="749"/>
        <v/>
      </c>
      <c r="I5362" s="5" t="str">
        <f t="shared" si="750"/>
        <v/>
      </c>
      <c r="J5362" s="5" t="str">
        <f>IF(OR($L5362="",NOT(COUNTIFS($L$2:$L5362,$L5362)=1)),"",SUMIFS($G:$G,$L:$L,$L5362))</f>
        <v/>
      </c>
      <c r="K5362" s="5" t="str">
        <f>IF(OR($L5362="",NOT(COUNTIFS($L$2:$L5362,$L5362)=1)),"",SUMIFS($I:$I,$L:$L,$L5362))</f>
        <v/>
      </c>
      <c r="L5362" s="6" t="str">
        <f t="shared" si="751"/>
        <v/>
      </c>
      <c r="M5362" s="6">
        <f t="shared" si="752"/>
        <v>215</v>
      </c>
      <c r="N5362" s="6">
        <f t="shared" si="753"/>
        <v>12</v>
      </c>
      <c r="O5362" s="9" t="str">
        <f>IF(AND($B5362&lt;&gt;"",$C5362&lt;&gt;"",$B5362&lt;=$C5362),INDEX(Szabalyok!$C:$C,$N5362),"")</f>
        <v/>
      </c>
      <c r="P5362">
        <f t="shared" si="755"/>
        <v>0</v>
      </c>
    </row>
    <row r="5363" spans="1:16" x14ac:dyDescent="0.35">
      <c r="A5363">
        <f t="shared" si="754"/>
        <v>0</v>
      </c>
      <c r="B5363" s="4" t="str">
        <f>IF($M5363&gt;300,"",IF(OR(INDEX(Bemenet!$E$2:$E$301,$M5363)="",INDEX(Bemenet!$F$2:$F$301,$M5363)=""),"",MAX(INDEX(Bemenet!$E$2:$E$301,$M5363),INDEX(Szabalyok!$A:$A,$N5363))))</f>
        <v/>
      </c>
      <c r="C5363" s="4" t="str">
        <f>IF($B5363="","",MIN(INDEX(Bemenet!$F$2:$F$301,$M5363),INDEX(Szabalyok!$B:$B,$N5363)))</f>
        <v/>
      </c>
      <c r="D5363" s="5" t="str">
        <f>IF(AND($B5363&lt;&gt;"",$C5363&lt;&gt;"",$B5363&lt;=$C5363),INDEX(Bemenet!$G$2:$G$301,$M5363),"")</f>
        <v/>
      </c>
      <c r="E5363" s="6" t="str">
        <f>IF(AND($B5363&lt;&gt;"",$C5363&lt;&gt;"",$B5363&lt;=$C5363),INDEX(Bemenet!$D$2:$D$301,$M5363),"")</f>
        <v/>
      </c>
      <c r="F5363" s="5" t="str">
        <f t="shared" si="747"/>
        <v/>
      </c>
      <c r="G5363" s="5" t="str">
        <f t="shared" si="748"/>
        <v/>
      </c>
      <c r="H5363" s="9" t="str">
        <f t="shared" si="749"/>
        <v/>
      </c>
      <c r="I5363" s="5" t="str">
        <f t="shared" si="750"/>
        <v/>
      </c>
      <c r="J5363" s="5" t="str">
        <f>IF(OR($L5363="",NOT(COUNTIFS($L$2:$L5363,$L5363)=1)),"",SUMIFS($G:$G,$L:$L,$L5363))</f>
        <v/>
      </c>
      <c r="K5363" s="5" t="str">
        <f>IF(OR($L5363="",NOT(COUNTIFS($L$2:$L5363,$L5363)=1)),"",SUMIFS($I:$I,$L:$L,$L5363))</f>
        <v/>
      </c>
      <c r="L5363" s="6" t="str">
        <f t="shared" si="751"/>
        <v/>
      </c>
      <c r="M5363" s="6">
        <f t="shared" si="752"/>
        <v>215</v>
      </c>
      <c r="N5363" s="6">
        <f t="shared" si="753"/>
        <v>13</v>
      </c>
      <c r="O5363" s="9" t="str">
        <f>IF(AND($B5363&lt;&gt;"",$C5363&lt;&gt;"",$B5363&lt;=$C5363),INDEX(Szabalyok!$C:$C,$N5363),"")</f>
        <v/>
      </c>
      <c r="P5363">
        <f t="shared" si="755"/>
        <v>0</v>
      </c>
    </row>
    <row r="5364" spans="1:16" x14ac:dyDescent="0.35">
      <c r="A5364">
        <f t="shared" si="754"/>
        <v>0</v>
      </c>
      <c r="B5364" s="4" t="str">
        <f>IF($M5364&gt;300,"",IF(OR(INDEX(Bemenet!$E$2:$E$301,$M5364)="",INDEX(Bemenet!$F$2:$F$301,$M5364)=""),"",MAX(INDEX(Bemenet!$E$2:$E$301,$M5364),INDEX(Szabalyok!$A:$A,$N5364))))</f>
        <v/>
      </c>
      <c r="C5364" s="4" t="str">
        <f>IF($B5364="","",MIN(INDEX(Bemenet!$F$2:$F$301,$M5364),INDEX(Szabalyok!$B:$B,$N5364)))</f>
        <v/>
      </c>
      <c r="D5364" s="5" t="str">
        <f>IF(AND($B5364&lt;&gt;"",$C5364&lt;&gt;"",$B5364&lt;=$C5364),INDEX(Bemenet!$G$2:$G$301,$M5364),"")</f>
        <v/>
      </c>
      <c r="E5364" s="6" t="str">
        <f>IF(AND($B5364&lt;&gt;"",$C5364&lt;&gt;"",$B5364&lt;=$C5364),INDEX(Bemenet!$D$2:$D$301,$M5364),"")</f>
        <v/>
      </c>
      <c r="F5364" s="5" t="str">
        <f t="shared" si="747"/>
        <v/>
      </c>
      <c r="G5364" s="5" t="str">
        <f t="shared" si="748"/>
        <v/>
      </c>
      <c r="H5364" s="9" t="str">
        <f t="shared" si="749"/>
        <v/>
      </c>
      <c r="I5364" s="5" t="str">
        <f t="shared" si="750"/>
        <v/>
      </c>
      <c r="J5364" s="5" t="str">
        <f>IF(OR($L5364="",NOT(COUNTIFS($L$2:$L5364,$L5364)=1)),"",SUMIFS($G:$G,$L:$L,$L5364))</f>
        <v/>
      </c>
      <c r="K5364" s="5" t="str">
        <f>IF(OR($L5364="",NOT(COUNTIFS($L$2:$L5364,$L5364)=1)),"",SUMIFS($I:$I,$L:$L,$L5364))</f>
        <v/>
      </c>
      <c r="L5364" s="6" t="str">
        <f t="shared" si="751"/>
        <v/>
      </c>
      <c r="M5364" s="6">
        <f t="shared" si="752"/>
        <v>215</v>
      </c>
      <c r="N5364" s="6">
        <f t="shared" si="753"/>
        <v>14</v>
      </c>
      <c r="O5364" s="9" t="str">
        <f>IF(AND($B5364&lt;&gt;"",$C5364&lt;&gt;"",$B5364&lt;=$C5364),INDEX(Szabalyok!$C:$C,$N5364),"")</f>
        <v/>
      </c>
      <c r="P5364">
        <f t="shared" si="755"/>
        <v>0</v>
      </c>
    </row>
    <row r="5365" spans="1:16" x14ac:dyDescent="0.35">
      <c r="A5365">
        <f t="shared" si="754"/>
        <v>0</v>
      </c>
      <c r="B5365" s="4" t="str">
        <f>IF($M5365&gt;300,"",IF(OR(INDEX(Bemenet!$E$2:$E$301,$M5365)="",INDEX(Bemenet!$F$2:$F$301,$M5365)=""),"",MAX(INDEX(Bemenet!$E$2:$E$301,$M5365),INDEX(Szabalyok!$A:$A,$N5365))))</f>
        <v/>
      </c>
      <c r="C5365" s="4" t="str">
        <f>IF($B5365="","",MIN(INDEX(Bemenet!$F$2:$F$301,$M5365),INDEX(Szabalyok!$B:$B,$N5365)))</f>
        <v/>
      </c>
      <c r="D5365" s="5" t="str">
        <f>IF(AND($B5365&lt;&gt;"",$C5365&lt;&gt;"",$B5365&lt;=$C5365),INDEX(Bemenet!$G$2:$G$301,$M5365),"")</f>
        <v/>
      </c>
      <c r="E5365" s="6" t="str">
        <f>IF(AND($B5365&lt;&gt;"",$C5365&lt;&gt;"",$B5365&lt;=$C5365),INDEX(Bemenet!$D$2:$D$301,$M5365),"")</f>
        <v/>
      </c>
      <c r="F5365" s="5" t="str">
        <f t="shared" si="747"/>
        <v/>
      </c>
      <c r="G5365" s="5" t="str">
        <f t="shared" si="748"/>
        <v/>
      </c>
      <c r="H5365" s="9" t="str">
        <f t="shared" si="749"/>
        <v/>
      </c>
      <c r="I5365" s="5" t="str">
        <f t="shared" si="750"/>
        <v/>
      </c>
      <c r="J5365" s="5" t="str">
        <f>IF(OR($L5365="",NOT(COUNTIFS($L$2:$L5365,$L5365)=1)),"",SUMIFS($G:$G,$L:$L,$L5365))</f>
        <v/>
      </c>
      <c r="K5365" s="5" t="str">
        <f>IF(OR($L5365="",NOT(COUNTIFS($L$2:$L5365,$L5365)=1)),"",SUMIFS($I:$I,$L:$L,$L5365))</f>
        <v/>
      </c>
      <c r="L5365" s="6" t="str">
        <f t="shared" si="751"/>
        <v/>
      </c>
      <c r="M5365" s="6">
        <f t="shared" si="752"/>
        <v>215</v>
      </c>
      <c r="N5365" s="6">
        <f t="shared" si="753"/>
        <v>15</v>
      </c>
      <c r="O5365" s="9" t="str">
        <f>IF(AND($B5365&lt;&gt;"",$C5365&lt;&gt;"",$B5365&lt;=$C5365),INDEX(Szabalyok!$C:$C,$N5365),"")</f>
        <v/>
      </c>
      <c r="P5365">
        <f t="shared" si="755"/>
        <v>0</v>
      </c>
    </row>
    <row r="5366" spans="1:16" x14ac:dyDescent="0.35">
      <c r="A5366">
        <f t="shared" si="754"/>
        <v>0</v>
      </c>
      <c r="B5366" s="4" t="str">
        <f>IF($M5366&gt;300,"",IF(OR(INDEX(Bemenet!$E$2:$E$301,$M5366)="",INDEX(Bemenet!$F$2:$F$301,$M5366)=""),"",MAX(INDEX(Bemenet!$E$2:$E$301,$M5366),INDEX(Szabalyok!$A:$A,$N5366))))</f>
        <v/>
      </c>
      <c r="C5366" s="4" t="str">
        <f>IF($B5366="","",MIN(INDEX(Bemenet!$F$2:$F$301,$M5366),INDEX(Szabalyok!$B:$B,$N5366)))</f>
        <v/>
      </c>
      <c r="D5366" s="5" t="str">
        <f>IF(AND($B5366&lt;&gt;"",$C5366&lt;&gt;"",$B5366&lt;=$C5366),INDEX(Bemenet!$G$2:$G$301,$M5366),"")</f>
        <v/>
      </c>
      <c r="E5366" s="6" t="str">
        <f>IF(AND($B5366&lt;&gt;"",$C5366&lt;&gt;"",$B5366&lt;=$C5366),INDEX(Bemenet!$D$2:$D$301,$M5366),"")</f>
        <v/>
      </c>
      <c r="F5366" s="5" t="str">
        <f t="shared" si="747"/>
        <v/>
      </c>
      <c r="G5366" s="5" t="str">
        <f t="shared" si="748"/>
        <v/>
      </c>
      <c r="H5366" s="9" t="str">
        <f t="shared" si="749"/>
        <v/>
      </c>
      <c r="I5366" s="5" t="str">
        <f t="shared" si="750"/>
        <v/>
      </c>
      <c r="J5366" s="5" t="str">
        <f>IF(OR($L5366="",NOT(COUNTIFS($L$2:$L5366,$L5366)=1)),"",SUMIFS($G:$G,$L:$L,$L5366))</f>
        <v/>
      </c>
      <c r="K5366" s="5" t="str">
        <f>IF(OR($L5366="",NOT(COUNTIFS($L$2:$L5366,$L5366)=1)),"",SUMIFS($I:$I,$L:$L,$L5366))</f>
        <v/>
      </c>
      <c r="L5366" s="6" t="str">
        <f t="shared" si="751"/>
        <v/>
      </c>
      <c r="M5366" s="6">
        <f t="shared" si="752"/>
        <v>215</v>
      </c>
      <c r="N5366" s="6">
        <f t="shared" si="753"/>
        <v>16</v>
      </c>
      <c r="O5366" s="9" t="str">
        <f>IF(AND($B5366&lt;&gt;"",$C5366&lt;&gt;"",$B5366&lt;=$C5366),INDEX(Szabalyok!$C:$C,$N5366),"")</f>
        <v/>
      </c>
      <c r="P5366">
        <f t="shared" si="755"/>
        <v>0</v>
      </c>
    </row>
    <row r="5367" spans="1:16" x14ac:dyDescent="0.35">
      <c r="A5367">
        <f t="shared" si="754"/>
        <v>0</v>
      </c>
      <c r="B5367" s="4" t="str">
        <f>IF($M5367&gt;300,"",IF(OR(INDEX(Bemenet!$E$2:$E$301,$M5367)="",INDEX(Bemenet!$F$2:$F$301,$M5367)=""),"",MAX(INDEX(Bemenet!$E$2:$E$301,$M5367),INDEX(Szabalyok!$A:$A,$N5367))))</f>
        <v/>
      </c>
      <c r="C5367" s="4" t="str">
        <f>IF($B5367="","",MIN(INDEX(Bemenet!$F$2:$F$301,$M5367),INDEX(Szabalyok!$B:$B,$N5367)))</f>
        <v/>
      </c>
      <c r="D5367" s="5" t="str">
        <f>IF(AND($B5367&lt;&gt;"",$C5367&lt;&gt;"",$B5367&lt;=$C5367),INDEX(Bemenet!$G$2:$G$301,$M5367),"")</f>
        <v/>
      </c>
      <c r="E5367" s="6" t="str">
        <f>IF(AND($B5367&lt;&gt;"",$C5367&lt;&gt;"",$B5367&lt;=$C5367),INDEX(Bemenet!$D$2:$D$301,$M5367),"")</f>
        <v/>
      </c>
      <c r="F5367" s="5" t="str">
        <f t="shared" si="747"/>
        <v/>
      </c>
      <c r="G5367" s="5" t="str">
        <f t="shared" si="748"/>
        <v/>
      </c>
      <c r="H5367" s="9" t="str">
        <f t="shared" si="749"/>
        <v/>
      </c>
      <c r="I5367" s="5" t="str">
        <f t="shared" si="750"/>
        <v/>
      </c>
      <c r="J5367" s="5" t="str">
        <f>IF(OR($L5367="",NOT(COUNTIFS($L$2:$L5367,$L5367)=1)),"",SUMIFS($G:$G,$L:$L,$L5367))</f>
        <v/>
      </c>
      <c r="K5367" s="5" t="str">
        <f>IF(OR($L5367="",NOT(COUNTIFS($L$2:$L5367,$L5367)=1)),"",SUMIFS($I:$I,$L:$L,$L5367))</f>
        <v/>
      </c>
      <c r="L5367" s="6" t="str">
        <f t="shared" si="751"/>
        <v/>
      </c>
      <c r="M5367" s="6">
        <f t="shared" si="752"/>
        <v>215</v>
      </c>
      <c r="N5367" s="6">
        <f t="shared" si="753"/>
        <v>17</v>
      </c>
      <c r="O5367" s="9" t="str">
        <f>IF(AND($B5367&lt;&gt;"",$C5367&lt;&gt;"",$B5367&lt;=$C5367),INDEX(Szabalyok!$C:$C,$N5367),"")</f>
        <v/>
      </c>
      <c r="P5367">
        <f t="shared" si="755"/>
        <v>0</v>
      </c>
    </row>
    <row r="5368" spans="1:16" x14ac:dyDescent="0.35">
      <c r="A5368">
        <f t="shared" si="754"/>
        <v>0</v>
      </c>
      <c r="B5368" s="4" t="str">
        <f>IF($M5368&gt;300,"",IF(OR(INDEX(Bemenet!$E$2:$E$301,$M5368)="",INDEX(Bemenet!$F$2:$F$301,$M5368)=""),"",MAX(INDEX(Bemenet!$E$2:$E$301,$M5368),INDEX(Szabalyok!$A:$A,$N5368))))</f>
        <v/>
      </c>
      <c r="C5368" s="4" t="str">
        <f>IF($B5368="","",MIN(INDEX(Bemenet!$F$2:$F$301,$M5368),INDEX(Szabalyok!$B:$B,$N5368)))</f>
        <v/>
      </c>
      <c r="D5368" s="5" t="str">
        <f>IF(AND($B5368&lt;&gt;"",$C5368&lt;&gt;"",$B5368&lt;=$C5368),INDEX(Bemenet!$G$2:$G$301,$M5368),"")</f>
        <v/>
      </c>
      <c r="E5368" s="6" t="str">
        <f>IF(AND($B5368&lt;&gt;"",$C5368&lt;&gt;"",$B5368&lt;=$C5368),INDEX(Bemenet!$D$2:$D$301,$M5368),"")</f>
        <v/>
      </c>
      <c r="F5368" s="5" t="str">
        <f t="shared" si="747"/>
        <v/>
      </c>
      <c r="G5368" s="5" t="str">
        <f t="shared" si="748"/>
        <v/>
      </c>
      <c r="H5368" s="9" t="str">
        <f t="shared" si="749"/>
        <v/>
      </c>
      <c r="I5368" s="5" t="str">
        <f t="shared" si="750"/>
        <v/>
      </c>
      <c r="J5368" s="5" t="str">
        <f>IF(OR($L5368="",NOT(COUNTIFS($L$2:$L5368,$L5368)=1)),"",SUMIFS($G:$G,$L:$L,$L5368))</f>
        <v/>
      </c>
      <c r="K5368" s="5" t="str">
        <f>IF(OR($L5368="",NOT(COUNTIFS($L$2:$L5368,$L5368)=1)),"",SUMIFS($I:$I,$L:$L,$L5368))</f>
        <v/>
      </c>
      <c r="L5368" s="6" t="str">
        <f t="shared" si="751"/>
        <v/>
      </c>
      <c r="M5368" s="6">
        <f t="shared" si="752"/>
        <v>215</v>
      </c>
      <c r="N5368" s="6">
        <f t="shared" si="753"/>
        <v>18</v>
      </c>
      <c r="O5368" s="9" t="str">
        <f>IF(AND($B5368&lt;&gt;"",$C5368&lt;&gt;"",$B5368&lt;=$C5368),INDEX(Szabalyok!$C:$C,$N5368),"")</f>
        <v/>
      </c>
      <c r="P5368">
        <f t="shared" si="755"/>
        <v>0</v>
      </c>
    </row>
    <row r="5369" spans="1:16" x14ac:dyDescent="0.35">
      <c r="A5369">
        <f t="shared" si="754"/>
        <v>0</v>
      </c>
      <c r="B5369" s="4" t="str">
        <f>IF($M5369&gt;300,"",IF(OR(INDEX(Bemenet!$E$2:$E$301,$M5369)="",INDEX(Bemenet!$F$2:$F$301,$M5369)=""),"",MAX(INDEX(Bemenet!$E$2:$E$301,$M5369),INDEX(Szabalyok!$A:$A,$N5369))))</f>
        <v/>
      </c>
      <c r="C5369" s="4" t="str">
        <f>IF($B5369="","",MIN(INDEX(Bemenet!$F$2:$F$301,$M5369),INDEX(Szabalyok!$B:$B,$N5369)))</f>
        <v/>
      </c>
      <c r="D5369" s="5" t="str">
        <f>IF(AND($B5369&lt;&gt;"",$C5369&lt;&gt;"",$B5369&lt;=$C5369),INDEX(Bemenet!$G$2:$G$301,$M5369),"")</f>
        <v/>
      </c>
      <c r="E5369" s="6" t="str">
        <f>IF(AND($B5369&lt;&gt;"",$C5369&lt;&gt;"",$B5369&lt;=$C5369),INDEX(Bemenet!$D$2:$D$301,$M5369),"")</f>
        <v/>
      </c>
      <c r="F5369" s="5" t="str">
        <f t="shared" si="747"/>
        <v/>
      </c>
      <c r="G5369" s="5" t="str">
        <f t="shared" si="748"/>
        <v/>
      </c>
      <c r="H5369" s="9" t="str">
        <f t="shared" si="749"/>
        <v/>
      </c>
      <c r="I5369" s="5" t="str">
        <f t="shared" si="750"/>
        <v/>
      </c>
      <c r="J5369" s="5" t="str">
        <f>IF(OR($L5369="",NOT(COUNTIFS($L$2:$L5369,$L5369)=1)),"",SUMIFS($G:$G,$L:$L,$L5369))</f>
        <v/>
      </c>
      <c r="K5369" s="5" t="str">
        <f>IF(OR($L5369="",NOT(COUNTIFS($L$2:$L5369,$L5369)=1)),"",SUMIFS($I:$I,$L:$L,$L5369))</f>
        <v/>
      </c>
      <c r="L5369" s="6" t="str">
        <f t="shared" si="751"/>
        <v/>
      </c>
      <c r="M5369" s="6">
        <f t="shared" si="752"/>
        <v>215</v>
      </c>
      <c r="N5369" s="6">
        <f t="shared" si="753"/>
        <v>19</v>
      </c>
      <c r="O5369" s="9" t="str">
        <f>IF(AND($B5369&lt;&gt;"",$C5369&lt;&gt;"",$B5369&lt;=$C5369),INDEX(Szabalyok!$C:$C,$N5369),"")</f>
        <v/>
      </c>
      <c r="P5369">
        <f t="shared" si="755"/>
        <v>0</v>
      </c>
    </row>
    <row r="5370" spans="1:16" x14ac:dyDescent="0.35">
      <c r="A5370">
        <f t="shared" si="754"/>
        <v>0</v>
      </c>
      <c r="B5370" s="4" t="str">
        <f>IF($M5370&gt;300,"",IF(OR(INDEX(Bemenet!$E$2:$E$301,$M5370)="",INDEX(Bemenet!$F$2:$F$301,$M5370)=""),"",MAX(INDEX(Bemenet!$E$2:$E$301,$M5370),INDEX(Szabalyok!$A:$A,$N5370))))</f>
        <v/>
      </c>
      <c r="C5370" s="4" t="str">
        <f>IF($B5370="","",MIN(INDEX(Bemenet!$F$2:$F$301,$M5370),INDEX(Szabalyok!$B:$B,$N5370)))</f>
        <v/>
      </c>
      <c r="D5370" s="5" t="str">
        <f>IF(AND($B5370&lt;&gt;"",$C5370&lt;&gt;"",$B5370&lt;=$C5370),INDEX(Bemenet!$G$2:$G$301,$M5370),"")</f>
        <v/>
      </c>
      <c r="E5370" s="6" t="str">
        <f>IF(AND($B5370&lt;&gt;"",$C5370&lt;&gt;"",$B5370&lt;=$C5370),INDEX(Bemenet!$D$2:$D$301,$M5370),"")</f>
        <v/>
      </c>
      <c r="F5370" s="5" t="str">
        <f t="shared" si="747"/>
        <v/>
      </c>
      <c r="G5370" s="5" t="str">
        <f t="shared" si="748"/>
        <v/>
      </c>
      <c r="H5370" s="9" t="str">
        <f t="shared" si="749"/>
        <v/>
      </c>
      <c r="I5370" s="5" t="str">
        <f t="shared" si="750"/>
        <v/>
      </c>
      <c r="J5370" s="5" t="str">
        <f>IF(OR($L5370="",NOT(COUNTIFS($L$2:$L5370,$L5370)=1)),"",SUMIFS($G:$G,$L:$L,$L5370))</f>
        <v/>
      </c>
      <c r="K5370" s="5" t="str">
        <f>IF(OR($L5370="",NOT(COUNTIFS($L$2:$L5370,$L5370)=1)),"",SUMIFS($I:$I,$L:$L,$L5370))</f>
        <v/>
      </c>
      <c r="L5370" s="6" t="str">
        <f t="shared" si="751"/>
        <v/>
      </c>
      <c r="M5370" s="6">
        <f t="shared" si="752"/>
        <v>215</v>
      </c>
      <c r="N5370" s="6">
        <f t="shared" si="753"/>
        <v>20</v>
      </c>
      <c r="O5370" s="9" t="str">
        <f>IF(AND($B5370&lt;&gt;"",$C5370&lt;&gt;"",$B5370&lt;=$C5370),INDEX(Szabalyok!$C:$C,$N5370),"")</f>
        <v/>
      </c>
      <c r="P5370">
        <f t="shared" si="755"/>
        <v>0</v>
      </c>
    </row>
    <row r="5371" spans="1:16" x14ac:dyDescent="0.35">
      <c r="A5371">
        <f t="shared" si="754"/>
        <v>0</v>
      </c>
      <c r="B5371" s="4" t="str">
        <f>IF($M5371&gt;300,"",IF(OR(INDEX(Bemenet!$E$2:$E$301,$M5371)="",INDEX(Bemenet!$F$2:$F$301,$M5371)=""),"",MAX(INDEX(Bemenet!$E$2:$E$301,$M5371),INDEX(Szabalyok!$A:$A,$N5371))))</f>
        <v/>
      </c>
      <c r="C5371" s="4" t="str">
        <f>IF($B5371="","",MIN(INDEX(Bemenet!$F$2:$F$301,$M5371),INDEX(Szabalyok!$B:$B,$N5371)))</f>
        <v/>
      </c>
      <c r="D5371" s="5" t="str">
        <f>IF(AND($B5371&lt;&gt;"",$C5371&lt;&gt;"",$B5371&lt;=$C5371),INDEX(Bemenet!$G$2:$G$301,$M5371),"")</f>
        <v/>
      </c>
      <c r="E5371" s="6" t="str">
        <f>IF(AND($B5371&lt;&gt;"",$C5371&lt;&gt;"",$B5371&lt;=$C5371),INDEX(Bemenet!$D$2:$D$301,$M5371),"")</f>
        <v/>
      </c>
      <c r="F5371" s="5" t="str">
        <f t="shared" si="747"/>
        <v/>
      </c>
      <c r="G5371" s="5" t="str">
        <f t="shared" si="748"/>
        <v/>
      </c>
      <c r="H5371" s="9" t="str">
        <f t="shared" si="749"/>
        <v/>
      </c>
      <c r="I5371" s="5" t="str">
        <f t="shared" si="750"/>
        <v/>
      </c>
      <c r="J5371" s="5" t="str">
        <f>IF(OR($L5371="",NOT(COUNTIFS($L$2:$L5371,$L5371)=1)),"",SUMIFS($G:$G,$L:$L,$L5371))</f>
        <v/>
      </c>
      <c r="K5371" s="5" t="str">
        <f>IF(OR($L5371="",NOT(COUNTIFS($L$2:$L5371,$L5371)=1)),"",SUMIFS($I:$I,$L:$L,$L5371))</f>
        <v/>
      </c>
      <c r="L5371" s="6" t="str">
        <f t="shared" si="751"/>
        <v/>
      </c>
      <c r="M5371" s="6">
        <f t="shared" si="752"/>
        <v>215</v>
      </c>
      <c r="N5371" s="6">
        <f t="shared" si="753"/>
        <v>21</v>
      </c>
      <c r="O5371" s="9" t="str">
        <f>IF(AND($B5371&lt;&gt;"",$C5371&lt;&gt;"",$B5371&lt;=$C5371),INDEX(Szabalyok!$C:$C,$N5371),"")</f>
        <v/>
      </c>
      <c r="P5371">
        <f t="shared" si="755"/>
        <v>0</v>
      </c>
    </row>
    <row r="5372" spans="1:16" x14ac:dyDescent="0.35">
      <c r="A5372">
        <f t="shared" si="754"/>
        <v>0</v>
      </c>
      <c r="B5372" s="4" t="str">
        <f>IF($M5372&gt;300,"",IF(OR(INDEX(Bemenet!$E$2:$E$301,$M5372)="",INDEX(Bemenet!$F$2:$F$301,$M5372)=""),"",MAX(INDEX(Bemenet!$E$2:$E$301,$M5372),INDEX(Szabalyok!$A:$A,$N5372))))</f>
        <v/>
      </c>
      <c r="C5372" s="4" t="str">
        <f>IF($B5372="","",MIN(INDEX(Bemenet!$F$2:$F$301,$M5372),INDEX(Szabalyok!$B:$B,$N5372)))</f>
        <v/>
      </c>
      <c r="D5372" s="5" t="str">
        <f>IF(AND($B5372&lt;&gt;"",$C5372&lt;&gt;"",$B5372&lt;=$C5372),INDEX(Bemenet!$G$2:$G$301,$M5372),"")</f>
        <v/>
      </c>
      <c r="E5372" s="6" t="str">
        <f>IF(AND($B5372&lt;&gt;"",$C5372&lt;&gt;"",$B5372&lt;=$C5372),INDEX(Bemenet!$D$2:$D$301,$M5372),"")</f>
        <v/>
      </c>
      <c r="F5372" s="5" t="str">
        <f t="shared" si="747"/>
        <v/>
      </c>
      <c r="G5372" s="5" t="str">
        <f t="shared" si="748"/>
        <v/>
      </c>
      <c r="H5372" s="9" t="str">
        <f t="shared" si="749"/>
        <v/>
      </c>
      <c r="I5372" s="5" t="str">
        <f t="shared" si="750"/>
        <v/>
      </c>
      <c r="J5372" s="5" t="str">
        <f>IF(OR($L5372="",NOT(COUNTIFS($L$2:$L5372,$L5372)=1)),"",SUMIFS($G:$G,$L:$L,$L5372))</f>
        <v/>
      </c>
      <c r="K5372" s="5" t="str">
        <f>IF(OR($L5372="",NOT(COUNTIFS($L$2:$L5372,$L5372)=1)),"",SUMIFS($I:$I,$L:$L,$L5372))</f>
        <v/>
      </c>
      <c r="L5372" s="6" t="str">
        <f t="shared" si="751"/>
        <v/>
      </c>
      <c r="M5372" s="6">
        <f t="shared" si="752"/>
        <v>215</v>
      </c>
      <c r="N5372" s="6">
        <f t="shared" si="753"/>
        <v>22</v>
      </c>
      <c r="O5372" s="9" t="str">
        <f>IF(AND($B5372&lt;&gt;"",$C5372&lt;&gt;"",$B5372&lt;=$C5372),INDEX(Szabalyok!$C:$C,$N5372),"")</f>
        <v/>
      </c>
      <c r="P5372">
        <f t="shared" si="755"/>
        <v>0</v>
      </c>
    </row>
    <row r="5373" spans="1:16" x14ac:dyDescent="0.35">
      <c r="A5373">
        <f t="shared" si="754"/>
        <v>0</v>
      </c>
      <c r="B5373" s="4" t="str">
        <f>IF($M5373&gt;300,"",IF(OR(INDEX(Bemenet!$E$2:$E$301,$M5373)="",INDEX(Bemenet!$F$2:$F$301,$M5373)=""),"",MAX(INDEX(Bemenet!$E$2:$E$301,$M5373),INDEX(Szabalyok!$A:$A,$N5373))))</f>
        <v/>
      </c>
      <c r="C5373" s="4" t="str">
        <f>IF($B5373="","",MIN(INDEX(Bemenet!$F$2:$F$301,$M5373),INDEX(Szabalyok!$B:$B,$N5373)))</f>
        <v/>
      </c>
      <c r="D5373" s="5" t="str">
        <f>IF(AND($B5373&lt;&gt;"",$C5373&lt;&gt;"",$B5373&lt;=$C5373),INDEX(Bemenet!$G$2:$G$301,$M5373),"")</f>
        <v/>
      </c>
      <c r="E5373" s="6" t="str">
        <f>IF(AND($B5373&lt;&gt;"",$C5373&lt;&gt;"",$B5373&lt;=$C5373),INDEX(Bemenet!$D$2:$D$301,$M5373),"")</f>
        <v/>
      </c>
      <c r="F5373" s="5" t="str">
        <f t="shared" si="747"/>
        <v/>
      </c>
      <c r="G5373" s="5" t="str">
        <f t="shared" si="748"/>
        <v/>
      </c>
      <c r="H5373" s="9" t="str">
        <f t="shared" si="749"/>
        <v/>
      </c>
      <c r="I5373" s="5" t="str">
        <f t="shared" si="750"/>
        <v/>
      </c>
      <c r="J5373" s="5" t="str">
        <f>IF(OR($L5373="",NOT(COUNTIFS($L$2:$L5373,$L5373)=1)),"",SUMIFS($G:$G,$L:$L,$L5373))</f>
        <v/>
      </c>
      <c r="K5373" s="5" t="str">
        <f>IF(OR($L5373="",NOT(COUNTIFS($L$2:$L5373,$L5373)=1)),"",SUMIFS($I:$I,$L:$L,$L5373))</f>
        <v/>
      </c>
      <c r="L5373" s="6" t="str">
        <f t="shared" si="751"/>
        <v/>
      </c>
      <c r="M5373" s="6">
        <f t="shared" si="752"/>
        <v>215</v>
      </c>
      <c r="N5373" s="6">
        <f t="shared" si="753"/>
        <v>23</v>
      </c>
      <c r="O5373" s="9" t="str">
        <f>IF(AND($B5373&lt;&gt;"",$C5373&lt;&gt;"",$B5373&lt;=$C5373),INDEX(Szabalyok!$C:$C,$N5373),"")</f>
        <v/>
      </c>
      <c r="P5373">
        <f t="shared" si="755"/>
        <v>0</v>
      </c>
    </row>
    <row r="5374" spans="1:16" x14ac:dyDescent="0.35">
      <c r="A5374">
        <f t="shared" si="754"/>
        <v>0</v>
      </c>
      <c r="B5374" s="4" t="str">
        <f>IF($M5374&gt;300,"",IF(OR(INDEX(Bemenet!$E$2:$E$301,$M5374)="",INDEX(Bemenet!$F$2:$F$301,$M5374)=""),"",MAX(INDEX(Bemenet!$E$2:$E$301,$M5374),INDEX(Szabalyok!$A:$A,$N5374))))</f>
        <v/>
      </c>
      <c r="C5374" s="4" t="str">
        <f>IF($B5374="","",MIN(INDEX(Bemenet!$F$2:$F$301,$M5374),INDEX(Szabalyok!$B:$B,$N5374)))</f>
        <v/>
      </c>
      <c r="D5374" s="5" t="str">
        <f>IF(AND($B5374&lt;&gt;"",$C5374&lt;&gt;"",$B5374&lt;=$C5374),INDEX(Bemenet!$G$2:$G$301,$M5374),"")</f>
        <v/>
      </c>
      <c r="E5374" s="6" t="str">
        <f>IF(AND($B5374&lt;&gt;"",$C5374&lt;&gt;"",$B5374&lt;=$C5374),INDEX(Bemenet!$D$2:$D$301,$M5374),"")</f>
        <v/>
      </c>
      <c r="F5374" s="5" t="str">
        <f t="shared" si="747"/>
        <v/>
      </c>
      <c r="G5374" s="5" t="str">
        <f t="shared" si="748"/>
        <v/>
      </c>
      <c r="H5374" s="9" t="str">
        <f t="shared" si="749"/>
        <v/>
      </c>
      <c r="I5374" s="5" t="str">
        <f t="shared" si="750"/>
        <v/>
      </c>
      <c r="J5374" s="5" t="str">
        <f>IF(OR($L5374="",NOT(COUNTIFS($L$2:$L5374,$L5374)=1)),"",SUMIFS($G:$G,$L:$L,$L5374))</f>
        <v/>
      </c>
      <c r="K5374" s="5" t="str">
        <f>IF(OR($L5374="",NOT(COUNTIFS($L$2:$L5374,$L5374)=1)),"",SUMIFS($I:$I,$L:$L,$L5374))</f>
        <v/>
      </c>
      <c r="L5374" s="6" t="str">
        <f t="shared" si="751"/>
        <v/>
      </c>
      <c r="M5374" s="6">
        <f t="shared" si="752"/>
        <v>215</v>
      </c>
      <c r="N5374" s="6">
        <f t="shared" si="753"/>
        <v>24</v>
      </c>
      <c r="O5374" s="9" t="str">
        <f>IF(AND($B5374&lt;&gt;"",$C5374&lt;&gt;"",$B5374&lt;=$C5374),INDEX(Szabalyok!$C:$C,$N5374),"")</f>
        <v/>
      </c>
      <c r="P5374">
        <f t="shared" si="755"/>
        <v>0</v>
      </c>
    </row>
    <row r="5375" spans="1:16" x14ac:dyDescent="0.35">
      <c r="A5375">
        <f t="shared" si="754"/>
        <v>0</v>
      </c>
      <c r="B5375" s="4" t="str">
        <f>IF($M5375&gt;300,"",IF(OR(INDEX(Bemenet!$E$2:$E$301,$M5375)="",INDEX(Bemenet!$F$2:$F$301,$M5375)=""),"",MAX(INDEX(Bemenet!$E$2:$E$301,$M5375),INDEX(Szabalyok!$A:$A,$N5375))))</f>
        <v/>
      </c>
      <c r="C5375" s="4" t="str">
        <f>IF($B5375="","",MIN(INDEX(Bemenet!$F$2:$F$301,$M5375),INDEX(Szabalyok!$B:$B,$N5375)))</f>
        <v/>
      </c>
      <c r="D5375" s="5" t="str">
        <f>IF(AND($B5375&lt;&gt;"",$C5375&lt;&gt;"",$B5375&lt;=$C5375),INDEX(Bemenet!$G$2:$G$301,$M5375),"")</f>
        <v/>
      </c>
      <c r="E5375" s="6" t="str">
        <f>IF(AND($B5375&lt;&gt;"",$C5375&lt;&gt;"",$B5375&lt;=$C5375),INDEX(Bemenet!$D$2:$D$301,$M5375),"")</f>
        <v/>
      </c>
      <c r="F5375" s="5" t="str">
        <f t="shared" si="747"/>
        <v/>
      </c>
      <c r="G5375" s="5" t="str">
        <f t="shared" si="748"/>
        <v/>
      </c>
      <c r="H5375" s="9" t="str">
        <f t="shared" si="749"/>
        <v/>
      </c>
      <c r="I5375" s="5" t="str">
        <f t="shared" si="750"/>
        <v/>
      </c>
      <c r="J5375" s="5" t="str">
        <f>IF(OR($L5375="",NOT(COUNTIFS($L$2:$L5375,$L5375)=1)),"",SUMIFS($G:$G,$L:$L,$L5375))</f>
        <v/>
      </c>
      <c r="K5375" s="5" t="str">
        <f>IF(OR($L5375="",NOT(COUNTIFS($L$2:$L5375,$L5375)=1)),"",SUMIFS($I:$I,$L:$L,$L5375))</f>
        <v/>
      </c>
      <c r="L5375" s="6" t="str">
        <f t="shared" si="751"/>
        <v/>
      </c>
      <c r="M5375" s="6">
        <f t="shared" si="752"/>
        <v>215</v>
      </c>
      <c r="N5375" s="6">
        <f t="shared" si="753"/>
        <v>25</v>
      </c>
      <c r="O5375" s="9" t="str">
        <f>IF(AND($B5375&lt;&gt;"",$C5375&lt;&gt;"",$B5375&lt;=$C5375),INDEX(Szabalyok!$C:$C,$N5375),"")</f>
        <v/>
      </c>
      <c r="P5375">
        <f t="shared" si="755"/>
        <v>0</v>
      </c>
    </row>
    <row r="5376" spans="1:16" x14ac:dyDescent="0.35">
      <c r="A5376">
        <f t="shared" si="754"/>
        <v>0</v>
      </c>
      <c r="B5376" s="4" t="str">
        <f>IF($M5376&gt;300,"",IF(OR(INDEX(Bemenet!$E$2:$E$301,$M5376)="",INDEX(Bemenet!$F$2:$F$301,$M5376)=""),"",MAX(INDEX(Bemenet!$E$2:$E$301,$M5376),INDEX(Szabalyok!$A:$A,$N5376))))</f>
        <v/>
      </c>
      <c r="C5376" s="4" t="str">
        <f>IF($B5376="","",MIN(INDEX(Bemenet!$F$2:$F$301,$M5376),INDEX(Szabalyok!$B:$B,$N5376)))</f>
        <v/>
      </c>
      <c r="D5376" s="5" t="str">
        <f>IF(AND($B5376&lt;&gt;"",$C5376&lt;&gt;"",$B5376&lt;=$C5376),INDEX(Bemenet!$G$2:$G$301,$M5376),"")</f>
        <v/>
      </c>
      <c r="E5376" s="6" t="str">
        <f>IF(AND($B5376&lt;&gt;"",$C5376&lt;&gt;"",$B5376&lt;=$C5376),INDEX(Bemenet!$D$2:$D$301,$M5376),"")</f>
        <v/>
      </c>
      <c r="F5376" s="5" t="str">
        <f t="shared" si="747"/>
        <v/>
      </c>
      <c r="G5376" s="5" t="str">
        <f t="shared" si="748"/>
        <v/>
      </c>
      <c r="H5376" s="9" t="str">
        <f t="shared" si="749"/>
        <v/>
      </c>
      <c r="I5376" s="5" t="str">
        <f t="shared" si="750"/>
        <v/>
      </c>
      <c r="J5376" s="5" t="str">
        <f>IF(OR($L5376="",NOT(COUNTIFS($L$2:$L5376,$L5376)=1)),"",SUMIFS($G:$G,$L:$L,$L5376))</f>
        <v/>
      </c>
      <c r="K5376" s="5" t="str">
        <f>IF(OR($L5376="",NOT(COUNTIFS($L$2:$L5376,$L5376)=1)),"",SUMIFS($I:$I,$L:$L,$L5376))</f>
        <v/>
      </c>
      <c r="L5376" s="6" t="str">
        <f t="shared" si="751"/>
        <v/>
      </c>
      <c r="M5376" s="6">
        <f t="shared" si="752"/>
        <v>215</v>
      </c>
      <c r="N5376" s="6">
        <f t="shared" si="753"/>
        <v>26</v>
      </c>
      <c r="O5376" s="9" t="str">
        <f>IF(AND($B5376&lt;&gt;"",$C5376&lt;&gt;"",$B5376&lt;=$C5376),INDEX(Szabalyok!$C:$C,$N5376),"")</f>
        <v/>
      </c>
      <c r="P5376">
        <f t="shared" si="755"/>
        <v>0</v>
      </c>
    </row>
    <row r="5377" spans="1:16" x14ac:dyDescent="0.35">
      <c r="A5377">
        <f t="shared" si="754"/>
        <v>0</v>
      </c>
      <c r="B5377" s="4" t="str">
        <f>IF($M5377&gt;300,"",IF(OR(INDEX(Bemenet!$E$2:$E$301,$M5377)="",INDEX(Bemenet!$F$2:$F$301,$M5377)=""),"",MAX(INDEX(Bemenet!$E$2:$E$301,$M5377),INDEX(Szabalyok!$A:$A,$N5377))))</f>
        <v/>
      </c>
      <c r="C5377" s="4" t="str">
        <f>IF($B5377="","",MIN(INDEX(Bemenet!$F$2:$F$301,$M5377),INDEX(Szabalyok!$B:$B,$N5377)))</f>
        <v/>
      </c>
      <c r="D5377" s="5" t="str">
        <f>IF(AND($B5377&lt;&gt;"",$C5377&lt;&gt;"",$B5377&lt;=$C5377),INDEX(Bemenet!$G$2:$G$301,$M5377),"")</f>
        <v/>
      </c>
      <c r="E5377" s="6" t="str">
        <f>IF(AND($B5377&lt;&gt;"",$C5377&lt;&gt;"",$B5377&lt;=$C5377),INDEX(Bemenet!$D$2:$D$301,$M5377),"")</f>
        <v/>
      </c>
      <c r="F5377" s="5" t="str">
        <f t="shared" si="747"/>
        <v/>
      </c>
      <c r="G5377" s="5" t="str">
        <f t="shared" si="748"/>
        <v/>
      </c>
      <c r="H5377" s="9" t="str">
        <f t="shared" si="749"/>
        <v/>
      </c>
      <c r="I5377" s="5" t="str">
        <f t="shared" si="750"/>
        <v/>
      </c>
      <c r="J5377" s="5" t="str">
        <f>IF(OR($L5377="",NOT(COUNTIFS($L$2:$L5377,$L5377)=1)),"",SUMIFS($G:$G,$L:$L,$L5377))</f>
        <v/>
      </c>
      <c r="K5377" s="5" t="str">
        <f>IF(OR($L5377="",NOT(COUNTIFS($L$2:$L5377,$L5377)=1)),"",SUMIFS($I:$I,$L:$L,$L5377))</f>
        <v/>
      </c>
      <c r="L5377" s="6" t="str">
        <f t="shared" si="751"/>
        <v/>
      </c>
      <c r="M5377" s="6">
        <f t="shared" si="752"/>
        <v>216</v>
      </c>
      <c r="N5377" s="6">
        <f t="shared" si="753"/>
        <v>2</v>
      </c>
      <c r="O5377" s="9" t="str">
        <f>IF(AND($B5377&lt;&gt;"",$C5377&lt;&gt;"",$B5377&lt;=$C5377),INDEX(Szabalyok!$C:$C,$N5377),"")</f>
        <v/>
      </c>
      <c r="P5377">
        <f t="shared" si="755"/>
        <v>0</v>
      </c>
    </row>
    <row r="5378" spans="1:16" x14ac:dyDescent="0.35">
      <c r="A5378">
        <f t="shared" si="754"/>
        <v>0</v>
      </c>
      <c r="B5378" s="4" t="str">
        <f>IF($M5378&gt;300,"",IF(OR(INDEX(Bemenet!$E$2:$E$301,$M5378)="",INDEX(Bemenet!$F$2:$F$301,$M5378)=""),"",MAX(INDEX(Bemenet!$E$2:$E$301,$M5378),INDEX(Szabalyok!$A:$A,$N5378))))</f>
        <v/>
      </c>
      <c r="C5378" s="4" t="str">
        <f>IF($B5378="","",MIN(INDEX(Bemenet!$F$2:$F$301,$M5378),INDEX(Szabalyok!$B:$B,$N5378)))</f>
        <v/>
      </c>
      <c r="D5378" s="5" t="str">
        <f>IF(AND($B5378&lt;&gt;"",$C5378&lt;&gt;"",$B5378&lt;=$C5378),INDEX(Bemenet!$G$2:$G$301,$M5378),"")</f>
        <v/>
      </c>
      <c r="E5378" s="6" t="str">
        <f>IF(AND($B5378&lt;&gt;"",$C5378&lt;&gt;"",$B5378&lt;=$C5378),INDEX(Bemenet!$D$2:$D$301,$M5378),"")</f>
        <v/>
      </c>
      <c r="F5378" s="5" t="str">
        <f t="shared" ref="F5378:F5441" si="756">IF(AND($B5378&lt;&gt;"",$C5378&lt;&gt;"",$B5378&lt;=$C5378),$C5378-$B5378+1,"")</f>
        <v/>
      </c>
      <c r="G5378" s="5" t="str">
        <f t="shared" ref="G5378:G5441" si="757">IF($F5378="","",$F5378*$D5378)</f>
        <v/>
      </c>
      <c r="H5378" s="9" t="str">
        <f t="shared" ref="H5378:H5441" si="758">IF($G5378="","",$O5378)</f>
        <v/>
      </c>
      <c r="I5378" s="5" t="str">
        <f t="shared" ref="I5378:I5441" si="759">IF($G5378="","",$G5378*IF($H5378="",$O5378,$H5378)/100)</f>
        <v/>
      </c>
      <c r="J5378" s="5" t="str">
        <f>IF(OR($L5378="",NOT(COUNTIFS($L$2:$L5378,$L5378)=1)),"",SUMIFS($G:$G,$L:$L,$L5378))</f>
        <v/>
      </c>
      <c r="K5378" s="5" t="str">
        <f>IF(OR($L5378="",NOT(COUNTIFS($L$2:$L5378,$L5378)=1)),"",SUMIFS($I:$I,$L:$L,$L5378))</f>
        <v/>
      </c>
      <c r="L5378" s="6" t="str">
        <f t="shared" ref="L5378:L5441" si="760">IF($B5378="","",YEAR($B5378))</f>
        <v/>
      </c>
      <c r="M5378" s="6">
        <f t="shared" ref="M5378:M5441" si="761">INT((ROW()-2)/25)+1</f>
        <v>216</v>
      </c>
      <c r="N5378" s="6">
        <f t="shared" ref="N5378:N5441" si="762">MOD(ROW()-2,25)+2</f>
        <v>3</v>
      </c>
      <c r="O5378" s="9" t="str">
        <f>IF(AND($B5378&lt;&gt;"",$C5378&lt;&gt;"",$B5378&lt;=$C5378),INDEX(Szabalyok!$C:$C,$N5378),"")</f>
        <v/>
      </c>
      <c r="P5378">
        <f t="shared" si="755"/>
        <v>0</v>
      </c>
    </row>
    <row r="5379" spans="1:16" x14ac:dyDescent="0.35">
      <c r="A5379">
        <f t="shared" si="754"/>
        <v>0</v>
      </c>
      <c r="B5379" s="4" t="str">
        <f>IF($M5379&gt;300,"",IF(OR(INDEX(Bemenet!$E$2:$E$301,$M5379)="",INDEX(Bemenet!$F$2:$F$301,$M5379)=""),"",MAX(INDEX(Bemenet!$E$2:$E$301,$M5379),INDEX(Szabalyok!$A:$A,$N5379))))</f>
        <v/>
      </c>
      <c r="C5379" s="4" t="str">
        <f>IF($B5379="","",MIN(INDEX(Bemenet!$F$2:$F$301,$M5379),INDEX(Szabalyok!$B:$B,$N5379)))</f>
        <v/>
      </c>
      <c r="D5379" s="5" t="str">
        <f>IF(AND($B5379&lt;&gt;"",$C5379&lt;&gt;"",$B5379&lt;=$C5379),INDEX(Bemenet!$G$2:$G$301,$M5379),"")</f>
        <v/>
      </c>
      <c r="E5379" s="6" t="str">
        <f>IF(AND($B5379&lt;&gt;"",$C5379&lt;&gt;"",$B5379&lt;=$C5379),INDEX(Bemenet!$D$2:$D$301,$M5379),"")</f>
        <v/>
      </c>
      <c r="F5379" s="5" t="str">
        <f t="shared" si="756"/>
        <v/>
      </c>
      <c r="G5379" s="5" t="str">
        <f t="shared" si="757"/>
        <v/>
      </c>
      <c r="H5379" s="9" t="str">
        <f t="shared" si="758"/>
        <v/>
      </c>
      <c r="I5379" s="5" t="str">
        <f t="shared" si="759"/>
        <v/>
      </c>
      <c r="J5379" s="5" t="str">
        <f>IF(OR($L5379="",NOT(COUNTIFS($L$2:$L5379,$L5379)=1)),"",SUMIFS($G:$G,$L:$L,$L5379))</f>
        <v/>
      </c>
      <c r="K5379" s="5" t="str">
        <f>IF(OR($L5379="",NOT(COUNTIFS($L$2:$L5379,$L5379)=1)),"",SUMIFS($I:$I,$L:$L,$L5379))</f>
        <v/>
      </c>
      <c r="L5379" s="6" t="str">
        <f t="shared" si="760"/>
        <v/>
      </c>
      <c r="M5379" s="6">
        <f t="shared" si="761"/>
        <v>216</v>
      </c>
      <c r="N5379" s="6">
        <f t="shared" si="762"/>
        <v>4</v>
      </c>
      <c r="O5379" s="9" t="str">
        <f>IF(AND($B5379&lt;&gt;"",$C5379&lt;&gt;"",$B5379&lt;=$C5379),INDEX(Szabalyok!$C:$C,$N5379),"")</f>
        <v/>
      </c>
      <c r="P5379">
        <f t="shared" si="755"/>
        <v>0</v>
      </c>
    </row>
    <row r="5380" spans="1:16" x14ac:dyDescent="0.35">
      <c r="A5380">
        <f t="shared" ref="A5380:A5443" si="763">IF(P5380=P5379,0,P5380)</f>
        <v>0</v>
      </c>
      <c r="B5380" s="4" t="str">
        <f>IF($M5380&gt;300,"",IF(OR(INDEX(Bemenet!$E$2:$E$301,$M5380)="",INDEX(Bemenet!$F$2:$F$301,$M5380)=""),"",MAX(INDEX(Bemenet!$E$2:$E$301,$M5380),INDEX(Szabalyok!$A:$A,$N5380))))</f>
        <v/>
      </c>
      <c r="C5380" s="4" t="str">
        <f>IF($B5380="","",MIN(INDEX(Bemenet!$F$2:$F$301,$M5380),INDEX(Szabalyok!$B:$B,$N5380)))</f>
        <v/>
      </c>
      <c r="D5380" s="5" t="str">
        <f>IF(AND($B5380&lt;&gt;"",$C5380&lt;&gt;"",$B5380&lt;=$C5380),INDEX(Bemenet!$G$2:$G$301,$M5380),"")</f>
        <v/>
      </c>
      <c r="E5380" s="6" t="str">
        <f>IF(AND($B5380&lt;&gt;"",$C5380&lt;&gt;"",$B5380&lt;=$C5380),INDEX(Bemenet!$D$2:$D$301,$M5380),"")</f>
        <v/>
      </c>
      <c r="F5380" s="5" t="str">
        <f t="shared" si="756"/>
        <v/>
      </c>
      <c r="G5380" s="5" t="str">
        <f t="shared" si="757"/>
        <v/>
      </c>
      <c r="H5380" s="9" t="str">
        <f t="shared" si="758"/>
        <v/>
      </c>
      <c r="I5380" s="5" t="str">
        <f t="shared" si="759"/>
        <v/>
      </c>
      <c r="J5380" s="5" t="str">
        <f>IF(OR($L5380="",NOT(COUNTIFS($L$2:$L5380,$L5380)=1)),"",SUMIFS($G:$G,$L:$L,$L5380))</f>
        <v/>
      </c>
      <c r="K5380" s="5" t="str">
        <f>IF(OR($L5380="",NOT(COUNTIFS($L$2:$L5380,$L5380)=1)),"",SUMIFS($I:$I,$L:$L,$L5380))</f>
        <v/>
      </c>
      <c r="L5380" s="6" t="str">
        <f t="shared" si="760"/>
        <v/>
      </c>
      <c r="M5380" s="6">
        <f t="shared" si="761"/>
        <v>216</v>
      </c>
      <c r="N5380" s="6">
        <f t="shared" si="762"/>
        <v>5</v>
      </c>
      <c r="O5380" s="9" t="str">
        <f>IF(AND($B5380&lt;&gt;"",$C5380&lt;&gt;"",$B5380&lt;=$C5380),INDEX(Szabalyok!$C:$C,$N5380),"")</f>
        <v/>
      </c>
      <c r="P5380">
        <f t="shared" ref="P5380:P5443" si="764">IF(D5380="",P5379,P5379+1)</f>
        <v>0</v>
      </c>
    </row>
    <row r="5381" spans="1:16" x14ac:dyDescent="0.35">
      <c r="A5381">
        <f t="shared" si="763"/>
        <v>0</v>
      </c>
      <c r="B5381" s="4" t="str">
        <f>IF($M5381&gt;300,"",IF(OR(INDEX(Bemenet!$E$2:$E$301,$M5381)="",INDEX(Bemenet!$F$2:$F$301,$M5381)=""),"",MAX(INDEX(Bemenet!$E$2:$E$301,$M5381),INDEX(Szabalyok!$A:$A,$N5381))))</f>
        <v/>
      </c>
      <c r="C5381" s="4" t="str">
        <f>IF($B5381="","",MIN(INDEX(Bemenet!$F$2:$F$301,$M5381),INDEX(Szabalyok!$B:$B,$N5381)))</f>
        <v/>
      </c>
      <c r="D5381" s="5" t="str">
        <f>IF(AND($B5381&lt;&gt;"",$C5381&lt;&gt;"",$B5381&lt;=$C5381),INDEX(Bemenet!$G$2:$G$301,$M5381),"")</f>
        <v/>
      </c>
      <c r="E5381" s="6" t="str">
        <f>IF(AND($B5381&lt;&gt;"",$C5381&lt;&gt;"",$B5381&lt;=$C5381),INDEX(Bemenet!$D$2:$D$301,$M5381),"")</f>
        <v/>
      </c>
      <c r="F5381" s="5" t="str">
        <f t="shared" si="756"/>
        <v/>
      </c>
      <c r="G5381" s="5" t="str">
        <f t="shared" si="757"/>
        <v/>
      </c>
      <c r="H5381" s="9" t="str">
        <f t="shared" si="758"/>
        <v/>
      </c>
      <c r="I5381" s="5" t="str">
        <f t="shared" si="759"/>
        <v/>
      </c>
      <c r="J5381" s="5" t="str">
        <f>IF(OR($L5381="",NOT(COUNTIFS($L$2:$L5381,$L5381)=1)),"",SUMIFS($G:$G,$L:$L,$L5381))</f>
        <v/>
      </c>
      <c r="K5381" s="5" t="str">
        <f>IF(OR($L5381="",NOT(COUNTIFS($L$2:$L5381,$L5381)=1)),"",SUMIFS($I:$I,$L:$L,$L5381))</f>
        <v/>
      </c>
      <c r="L5381" s="6" t="str">
        <f t="shared" si="760"/>
        <v/>
      </c>
      <c r="M5381" s="6">
        <f t="shared" si="761"/>
        <v>216</v>
      </c>
      <c r="N5381" s="6">
        <f t="shared" si="762"/>
        <v>6</v>
      </c>
      <c r="O5381" s="9" t="str">
        <f>IF(AND($B5381&lt;&gt;"",$C5381&lt;&gt;"",$B5381&lt;=$C5381),INDEX(Szabalyok!$C:$C,$N5381),"")</f>
        <v/>
      </c>
      <c r="P5381">
        <f t="shared" si="764"/>
        <v>0</v>
      </c>
    </row>
    <row r="5382" spans="1:16" x14ac:dyDescent="0.35">
      <c r="A5382">
        <f t="shared" si="763"/>
        <v>0</v>
      </c>
      <c r="B5382" s="4" t="str">
        <f>IF($M5382&gt;300,"",IF(OR(INDEX(Bemenet!$E$2:$E$301,$M5382)="",INDEX(Bemenet!$F$2:$F$301,$M5382)=""),"",MAX(INDEX(Bemenet!$E$2:$E$301,$M5382),INDEX(Szabalyok!$A:$A,$N5382))))</f>
        <v/>
      </c>
      <c r="C5382" s="4" t="str">
        <f>IF($B5382="","",MIN(INDEX(Bemenet!$F$2:$F$301,$M5382),INDEX(Szabalyok!$B:$B,$N5382)))</f>
        <v/>
      </c>
      <c r="D5382" s="5" t="str">
        <f>IF(AND($B5382&lt;&gt;"",$C5382&lt;&gt;"",$B5382&lt;=$C5382),INDEX(Bemenet!$G$2:$G$301,$M5382),"")</f>
        <v/>
      </c>
      <c r="E5382" s="6" t="str">
        <f>IF(AND($B5382&lt;&gt;"",$C5382&lt;&gt;"",$B5382&lt;=$C5382),INDEX(Bemenet!$D$2:$D$301,$M5382),"")</f>
        <v/>
      </c>
      <c r="F5382" s="5" t="str">
        <f t="shared" si="756"/>
        <v/>
      </c>
      <c r="G5382" s="5" t="str">
        <f t="shared" si="757"/>
        <v/>
      </c>
      <c r="H5382" s="9" t="str">
        <f t="shared" si="758"/>
        <v/>
      </c>
      <c r="I5382" s="5" t="str">
        <f t="shared" si="759"/>
        <v/>
      </c>
      <c r="J5382" s="5" t="str">
        <f>IF(OR($L5382="",NOT(COUNTIFS($L$2:$L5382,$L5382)=1)),"",SUMIFS($G:$G,$L:$L,$L5382))</f>
        <v/>
      </c>
      <c r="K5382" s="5" t="str">
        <f>IF(OR($L5382="",NOT(COUNTIFS($L$2:$L5382,$L5382)=1)),"",SUMIFS($I:$I,$L:$L,$L5382))</f>
        <v/>
      </c>
      <c r="L5382" s="6" t="str">
        <f t="shared" si="760"/>
        <v/>
      </c>
      <c r="M5382" s="6">
        <f t="shared" si="761"/>
        <v>216</v>
      </c>
      <c r="N5382" s="6">
        <f t="shared" si="762"/>
        <v>7</v>
      </c>
      <c r="O5382" s="9" t="str">
        <f>IF(AND($B5382&lt;&gt;"",$C5382&lt;&gt;"",$B5382&lt;=$C5382),INDEX(Szabalyok!$C:$C,$N5382),"")</f>
        <v/>
      </c>
      <c r="P5382">
        <f t="shared" si="764"/>
        <v>0</v>
      </c>
    </row>
    <row r="5383" spans="1:16" x14ac:dyDescent="0.35">
      <c r="A5383">
        <f t="shared" si="763"/>
        <v>0</v>
      </c>
      <c r="B5383" s="4" t="str">
        <f>IF($M5383&gt;300,"",IF(OR(INDEX(Bemenet!$E$2:$E$301,$M5383)="",INDEX(Bemenet!$F$2:$F$301,$M5383)=""),"",MAX(INDEX(Bemenet!$E$2:$E$301,$M5383),INDEX(Szabalyok!$A:$A,$N5383))))</f>
        <v/>
      </c>
      <c r="C5383" s="4" t="str">
        <f>IF($B5383="","",MIN(INDEX(Bemenet!$F$2:$F$301,$M5383),INDEX(Szabalyok!$B:$B,$N5383)))</f>
        <v/>
      </c>
      <c r="D5383" s="5" t="str">
        <f>IF(AND($B5383&lt;&gt;"",$C5383&lt;&gt;"",$B5383&lt;=$C5383),INDEX(Bemenet!$G$2:$G$301,$M5383),"")</f>
        <v/>
      </c>
      <c r="E5383" s="6" t="str">
        <f>IF(AND($B5383&lt;&gt;"",$C5383&lt;&gt;"",$B5383&lt;=$C5383),INDEX(Bemenet!$D$2:$D$301,$M5383),"")</f>
        <v/>
      </c>
      <c r="F5383" s="5" t="str">
        <f t="shared" si="756"/>
        <v/>
      </c>
      <c r="G5383" s="5" t="str">
        <f t="shared" si="757"/>
        <v/>
      </c>
      <c r="H5383" s="9" t="str">
        <f t="shared" si="758"/>
        <v/>
      </c>
      <c r="I5383" s="5" t="str">
        <f t="shared" si="759"/>
        <v/>
      </c>
      <c r="J5383" s="5" t="str">
        <f>IF(OR($L5383="",NOT(COUNTIFS($L$2:$L5383,$L5383)=1)),"",SUMIFS($G:$G,$L:$L,$L5383))</f>
        <v/>
      </c>
      <c r="K5383" s="5" t="str">
        <f>IF(OR($L5383="",NOT(COUNTIFS($L$2:$L5383,$L5383)=1)),"",SUMIFS($I:$I,$L:$L,$L5383))</f>
        <v/>
      </c>
      <c r="L5383" s="6" t="str">
        <f t="shared" si="760"/>
        <v/>
      </c>
      <c r="M5383" s="6">
        <f t="shared" si="761"/>
        <v>216</v>
      </c>
      <c r="N5383" s="6">
        <f t="shared" si="762"/>
        <v>8</v>
      </c>
      <c r="O5383" s="9" t="str">
        <f>IF(AND($B5383&lt;&gt;"",$C5383&lt;&gt;"",$B5383&lt;=$C5383),INDEX(Szabalyok!$C:$C,$N5383),"")</f>
        <v/>
      </c>
      <c r="P5383">
        <f t="shared" si="764"/>
        <v>0</v>
      </c>
    </row>
    <row r="5384" spans="1:16" x14ac:dyDescent="0.35">
      <c r="A5384">
        <f t="shared" si="763"/>
        <v>0</v>
      </c>
      <c r="B5384" s="4" t="str">
        <f>IF($M5384&gt;300,"",IF(OR(INDEX(Bemenet!$E$2:$E$301,$M5384)="",INDEX(Bemenet!$F$2:$F$301,$M5384)=""),"",MAX(INDEX(Bemenet!$E$2:$E$301,$M5384),INDEX(Szabalyok!$A:$A,$N5384))))</f>
        <v/>
      </c>
      <c r="C5384" s="4" t="str">
        <f>IF($B5384="","",MIN(INDEX(Bemenet!$F$2:$F$301,$M5384),INDEX(Szabalyok!$B:$B,$N5384)))</f>
        <v/>
      </c>
      <c r="D5384" s="5" t="str">
        <f>IF(AND($B5384&lt;&gt;"",$C5384&lt;&gt;"",$B5384&lt;=$C5384),INDEX(Bemenet!$G$2:$G$301,$M5384),"")</f>
        <v/>
      </c>
      <c r="E5384" s="6" t="str">
        <f>IF(AND($B5384&lt;&gt;"",$C5384&lt;&gt;"",$B5384&lt;=$C5384),INDEX(Bemenet!$D$2:$D$301,$M5384),"")</f>
        <v/>
      </c>
      <c r="F5384" s="5" t="str">
        <f t="shared" si="756"/>
        <v/>
      </c>
      <c r="G5384" s="5" t="str">
        <f t="shared" si="757"/>
        <v/>
      </c>
      <c r="H5384" s="9" t="str">
        <f t="shared" si="758"/>
        <v/>
      </c>
      <c r="I5384" s="5" t="str">
        <f t="shared" si="759"/>
        <v/>
      </c>
      <c r="J5384" s="5" t="str">
        <f>IF(OR($L5384="",NOT(COUNTIFS($L$2:$L5384,$L5384)=1)),"",SUMIFS($G:$G,$L:$L,$L5384))</f>
        <v/>
      </c>
      <c r="K5384" s="5" t="str">
        <f>IF(OR($L5384="",NOT(COUNTIFS($L$2:$L5384,$L5384)=1)),"",SUMIFS($I:$I,$L:$L,$L5384))</f>
        <v/>
      </c>
      <c r="L5384" s="6" t="str">
        <f t="shared" si="760"/>
        <v/>
      </c>
      <c r="M5384" s="6">
        <f t="shared" si="761"/>
        <v>216</v>
      </c>
      <c r="N5384" s="6">
        <f t="shared" si="762"/>
        <v>9</v>
      </c>
      <c r="O5384" s="9" t="str">
        <f>IF(AND($B5384&lt;&gt;"",$C5384&lt;&gt;"",$B5384&lt;=$C5384),INDEX(Szabalyok!$C:$C,$N5384),"")</f>
        <v/>
      </c>
      <c r="P5384">
        <f t="shared" si="764"/>
        <v>0</v>
      </c>
    </row>
    <row r="5385" spans="1:16" x14ac:dyDescent="0.35">
      <c r="A5385">
        <f t="shared" si="763"/>
        <v>0</v>
      </c>
      <c r="B5385" s="4" t="str">
        <f>IF($M5385&gt;300,"",IF(OR(INDEX(Bemenet!$E$2:$E$301,$M5385)="",INDEX(Bemenet!$F$2:$F$301,$M5385)=""),"",MAX(INDEX(Bemenet!$E$2:$E$301,$M5385),INDEX(Szabalyok!$A:$A,$N5385))))</f>
        <v/>
      </c>
      <c r="C5385" s="4" t="str">
        <f>IF($B5385="","",MIN(INDEX(Bemenet!$F$2:$F$301,$M5385),INDEX(Szabalyok!$B:$B,$N5385)))</f>
        <v/>
      </c>
      <c r="D5385" s="5" t="str">
        <f>IF(AND($B5385&lt;&gt;"",$C5385&lt;&gt;"",$B5385&lt;=$C5385),INDEX(Bemenet!$G$2:$G$301,$M5385),"")</f>
        <v/>
      </c>
      <c r="E5385" s="6" t="str">
        <f>IF(AND($B5385&lt;&gt;"",$C5385&lt;&gt;"",$B5385&lt;=$C5385),INDEX(Bemenet!$D$2:$D$301,$M5385),"")</f>
        <v/>
      </c>
      <c r="F5385" s="5" t="str">
        <f t="shared" si="756"/>
        <v/>
      </c>
      <c r="G5385" s="5" t="str">
        <f t="shared" si="757"/>
        <v/>
      </c>
      <c r="H5385" s="9" t="str">
        <f t="shared" si="758"/>
        <v/>
      </c>
      <c r="I5385" s="5" t="str">
        <f t="shared" si="759"/>
        <v/>
      </c>
      <c r="J5385" s="5" t="str">
        <f>IF(OR($L5385="",NOT(COUNTIFS($L$2:$L5385,$L5385)=1)),"",SUMIFS($G:$G,$L:$L,$L5385))</f>
        <v/>
      </c>
      <c r="K5385" s="5" t="str">
        <f>IF(OR($L5385="",NOT(COUNTIFS($L$2:$L5385,$L5385)=1)),"",SUMIFS($I:$I,$L:$L,$L5385))</f>
        <v/>
      </c>
      <c r="L5385" s="6" t="str">
        <f t="shared" si="760"/>
        <v/>
      </c>
      <c r="M5385" s="6">
        <f t="shared" si="761"/>
        <v>216</v>
      </c>
      <c r="N5385" s="6">
        <f t="shared" si="762"/>
        <v>10</v>
      </c>
      <c r="O5385" s="9" t="str">
        <f>IF(AND($B5385&lt;&gt;"",$C5385&lt;&gt;"",$B5385&lt;=$C5385),INDEX(Szabalyok!$C:$C,$N5385),"")</f>
        <v/>
      </c>
      <c r="P5385">
        <f t="shared" si="764"/>
        <v>0</v>
      </c>
    </row>
    <row r="5386" spans="1:16" x14ac:dyDescent="0.35">
      <c r="A5386">
        <f t="shared" si="763"/>
        <v>0</v>
      </c>
      <c r="B5386" s="4" t="str">
        <f>IF($M5386&gt;300,"",IF(OR(INDEX(Bemenet!$E$2:$E$301,$M5386)="",INDEX(Bemenet!$F$2:$F$301,$M5386)=""),"",MAX(INDEX(Bemenet!$E$2:$E$301,$M5386),INDEX(Szabalyok!$A:$A,$N5386))))</f>
        <v/>
      </c>
      <c r="C5386" s="4" t="str">
        <f>IF($B5386="","",MIN(INDEX(Bemenet!$F$2:$F$301,$M5386),INDEX(Szabalyok!$B:$B,$N5386)))</f>
        <v/>
      </c>
      <c r="D5386" s="5" t="str">
        <f>IF(AND($B5386&lt;&gt;"",$C5386&lt;&gt;"",$B5386&lt;=$C5386),INDEX(Bemenet!$G$2:$G$301,$M5386),"")</f>
        <v/>
      </c>
      <c r="E5386" s="6" t="str">
        <f>IF(AND($B5386&lt;&gt;"",$C5386&lt;&gt;"",$B5386&lt;=$C5386),INDEX(Bemenet!$D$2:$D$301,$M5386),"")</f>
        <v/>
      </c>
      <c r="F5386" s="5" t="str">
        <f t="shared" si="756"/>
        <v/>
      </c>
      <c r="G5386" s="5" t="str">
        <f t="shared" si="757"/>
        <v/>
      </c>
      <c r="H5386" s="9" t="str">
        <f t="shared" si="758"/>
        <v/>
      </c>
      <c r="I5386" s="5" t="str">
        <f t="shared" si="759"/>
        <v/>
      </c>
      <c r="J5386" s="5" t="str">
        <f>IF(OR($L5386="",NOT(COUNTIFS($L$2:$L5386,$L5386)=1)),"",SUMIFS($G:$G,$L:$L,$L5386))</f>
        <v/>
      </c>
      <c r="K5386" s="5" t="str">
        <f>IF(OR($L5386="",NOT(COUNTIFS($L$2:$L5386,$L5386)=1)),"",SUMIFS($I:$I,$L:$L,$L5386))</f>
        <v/>
      </c>
      <c r="L5386" s="6" t="str">
        <f t="shared" si="760"/>
        <v/>
      </c>
      <c r="M5386" s="6">
        <f t="shared" si="761"/>
        <v>216</v>
      </c>
      <c r="N5386" s="6">
        <f t="shared" si="762"/>
        <v>11</v>
      </c>
      <c r="O5386" s="9" t="str">
        <f>IF(AND($B5386&lt;&gt;"",$C5386&lt;&gt;"",$B5386&lt;=$C5386),INDEX(Szabalyok!$C:$C,$N5386),"")</f>
        <v/>
      </c>
      <c r="P5386">
        <f t="shared" si="764"/>
        <v>0</v>
      </c>
    </row>
    <row r="5387" spans="1:16" x14ac:dyDescent="0.35">
      <c r="A5387">
        <f t="shared" si="763"/>
        <v>0</v>
      </c>
      <c r="B5387" s="4" t="str">
        <f>IF($M5387&gt;300,"",IF(OR(INDEX(Bemenet!$E$2:$E$301,$M5387)="",INDEX(Bemenet!$F$2:$F$301,$M5387)=""),"",MAX(INDEX(Bemenet!$E$2:$E$301,$M5387),INDEX(Szabalyok!$A:$A,$N5387))))</f>
        <v/>
      </c>
      <c r="C5387" s="4" t="str">
        <f>IF($B5387="","",MIN(INDEX(Bemenet!$F$2:$F$301,$M5387),INDEX(Szabalyok!$B:$B,$N5387)))</f>
        <v/>
      </c>
      <c r="D5387" s="5" t="str">
        <f>IF(AND($B5387&lt;&gt;"",$C5387&lt;&gt;"",$B5387&lt;=$C5387),INDEX(Bemenet!$G$2:$G$301,$M5387),"")</f>
        <v/>
      </c>
      <c r="E5387" s="6" t="str">
        <f>IF(AND($B5387&lt;&gt;"",$C5387&lt;&gt;"",$B5387&lt;=$C5387),INDEX(Bemenet!$D$2:$D$301,$M5387),"")</f>
        <v/>
      </c>
      <c r="F5387" s="5" t="str">
        <f t="shared" si="756"/>
        <v/>
      </c>
      <c r="G5387" s="5" t="str">
        <f t="shared" si="757"/>
        <v/>
      </c>
      <c r="H5387" s="9" t="str">
        <f t="shared" si="758"/>
        <v/>
      </c>
      <c r="I5387" s="5" t="str">
        <f t="shared" si="759"/>
        <v/>
      </c>
      <c r="J5387" s="5" t="str">
        <f>IF(OR($L5387="",NOT(COUNTIFS($L$2:$L5387,$L5387)=1)),"",SUMIFS($G:$G,$L:$L,$L5387))</f>
        <v/>
      </c>
      <c r="K5387" s="5" t="str">
        <f>IF(OR($L5387="",NOT(COUNTIFS($L$2:$L5387,$L5387)=1)),"",SUMIFS($I:$I,$L:$L,$L5387))</f>
        <v/>
      </c>
      <c r="L5387" s="6" t="str">
        <f t="shared" si="760"/>
        <v/>
      </c>
      <c r="M5387" s="6">
        <f t="shared" si="761"/>
        <v>216</v>
      </c>
      <c r="N5387" s="6">
        <f t="shared" si="762"/>
        <v>12</v>
      </c>
      <c r="O5387" s="9" t="str">
        <f>IF(AND($B5387&lt;&gt;"",$C5387&lt;&gt;"",$B5387&lt;=$C5387),INDEX(Szabalyok!$C:$C,$N5387),"")</f>
        <v/>
      </c>
      <c r="P5387">
        <f t="shared" si="764"/>
        <v>0</v>
      </c>
    </row>
    <row r="5388" spans="1:16" x14ac:dyDescent="0.35">
      <c r="A5388">
        <f t="shared" si="763"/>
        <v>0</v>
      </c>
      <c r="B5388" s="4" t="str">
        <f>IF($M5388&gt;300,"",IF(OR(INDEX(Bemenet!$E$2:$E$301,$M5388)="",INDEX(Bemenet!$F$2:$F$301,$M5388)=""),"",MAX(INDEX(Bemenet!$E$2:$E$301,$M5388),INDEX(Szabalyok!$A:$A,$N5388))))</f>
        <v/>
      </c>
      <c r="C5388" s="4" t="str">
        <f>IF($B5388="","",MIN(INDEX(Bemenet!$F$2:$F$301,$M5388),INDEX(Szabalyok!$B:$B,$N5388)))</f>
        <v/>
      </c>
      <c r="D5388" s="5" t="str">
        <f>IF(AND($B5388&lt;&gt;"",$C5388&lt;&gt;"",$B5388&lt;=$C5388),INDEX(Bemenet!$G$2:$G$301,$M5388),"")</f>
        <v/>
      </c>
      <c r="E5388" s="6" t="str">
        <f>IF(AND($B5388&lt;&gt;"",$C5388&lt;&gt;"",$B5388&lt;=$C5388),INDEX(Bemenet!$D$2:$D$301,$M5388),"")</f>
        <v/>
      </c>
      <c r="F5388" s="5" t="str">
        <f t="shared" si="756"/>
        <v/>
      </c>
      <c r="G5388" s="5" t="str">
        <f t="shared" si="757"/>
        <v/>
      </c>
      <c r="H5388" s="9" t="str">
        <f t="shared" si="758"/>
        <v/>
      </c>
      <c r="I5388" s="5" t="str">
        <f t="shared" si="759"/>
        <v/>
      </c>
      <c r="J5388" s="5" t="str">
        <f>IF(OR($L5388="",NOT(COUNTIFS($L$2:$L5388,$L5388)=1)),"",SUMIFS($G:$G,$L:$L,$L5388))</f>
        <v/>
      </c>
      <c r="K5388" s="5" t="str">
        <f>IF(OR($L5388="",NOT(COUNTIFS($L$2:$L5388,$L5388)=1)),"",SUMIFS($I:$I,$L:$L,$L5388))</f>
        <v/>
      </c>
      <c r="L5388" s="6" t="str">
        <f t="shared" si="760"/>
        <v/>
      </c>
      <c r="M5388" s="6">
        <f t="shared" si="761"/>
        <v>216</v>
      </c>
      <c r="N5388" s="6">
        <f t="shared" si="762"/>
        <v>13</v>
      </c>
      <c r="O5388" s="9" t="str">
        <f>IF(AND($B5388&lt;&gt;"",$C5388&lt;&gt;"",$B5388&lt;=$C5388),INDEX(Szabalyok!$C:$C,$N5388),"")</f>
        <v/>
      </c>
      <c r="P5388">
        <f t="shared" si="764"/>
        <v>0</v>
      </c>
    </row>
    <row r="5389" spans="1:16" x14ac:dyDescent="0.35">
      <c r="A5389">
        <f t="shared" si="763"/>
        <v>0</v>
      </c>
      <c r="B5389" s="4" t="str">
        <f>IF($M5389&gt;300,"",IF(OR(INDEX(Bemenet!$E$2:$E$301,$M5389)="",INDEX(Bemenet!$F$2:$F$301,$M5389)=""),"",MAX(INDEX(Bemenet!$E$2:$E$301,$M5389),INDEX(Szabalyok!$A:$A,$N5389))))</f>
        <v/>
      </c>
      <c r="C5389" s="4" t="str">
        <f>IF($B5389="","",MIN(INDEX(Bemenet!$F$2:$F$301,$M5389),INDEX(Szabalyok!$B:$B,$N5389)))</f>
        <v/>
      </c>
      <c r="D5389" s="5" t="str">
        <f>IF(AND($B5389&lt;&gt;"",$C5389&lt;&gt;"",$B5389&lt;=$C5389),INDEX(Bemenet!$G$2:$G$301,$M5389),"")</f>
        <v/>
      </c>
      <c r="E5389" s="6" t="str">
        <f>IF(AND($B5389&lt;&gt;"",$C5389&lt;&gt;"",$B5389&lt;=$C5389),INDEX(Bemenet!$D$2:$D$301,$M5389),"")</f>
        <v/>
      </c>
      <c r="F5389" s="5" t="str">
        <f t="shared" si="756"/>
        <v/>
      </c>
      <c r="G5389" s="5" t="str">
        <f t="shared" si="757"/>
        <v/>
      </c>
      <c r="H5389" s="9" t="str">
        <f t="shared" si="758"/>
        <v/>
      </c>
      <c r="I5389" s="5" t="str">
        <f t="shared" si="759"/>
        <v/>
      </c>
      <c r="J5389" s="5" t="str">
        <f>IF(OR($L5389="",NOT(COUNTIFS($L$2:$L5389,$L5389)=1)),"",SUMIFS($G:$G,$L:$L,$L5389))</f>
        <v/>
      </c>
      <c r="K5389" s="5" t="str">
        <f>IF(OR($L5389="",NOT(COUNTIFS($L$2:$L5389,$L5389)=1)),"",SUMIFS($I:$I,$L:$L,$L5389))</f>
        <v/>
      </c>
      <c r="L5389" s="6" t="str">
        <f t="shared" si="760"/>
        <v/>
      </c>
      <c r="M5389" s="6">
        <f t="shared" si="761"/>
        <v>216</v>
      </c>
      <c r="N5389" s="6">
        <f t="shared" si="762"/>
        <v>14</v>
      </c>
      <c r="O5389" s="9" t="str">
        <f>IF(AND($B5389&lt;&gt;"",$C5389&lt;&gt;"",$B5389&lt;=$C5389),INDEX(Szabalyok!$C:$C,$N5389),"")</f>
        <v/>
      </c>
      <c r="P5389">
        <f t="shared" si="764"/>
        <v>0</v>
      </c>
    </row>
    <row r="5390" spans="1:16" x14ac:dyDescent="0.35">
      <c r="A5390">
        <f t="shared" si="763"/>
        <v>0</v>
      </c>
      <c r="B5390" s="4" t="str">
        <f>IF($M5390&gt;300,"",IF(OR(INDEX(Bemenet!$E$2:$E$301,$M5390)="",INDEX(Bemenet!$F$2:$F$301,$M5390)=""),"",MAX(INDEX(Bemenet!$E$2:$E$301,$M5390),INDEX(Szabalyok!$A:$A,$N5390))))</f>
        <v/>
      </c>
      <c r="C5390" s="4" t="str">
        <f>IF($B5390="","",MIN(INDEX(Bemenet!$F$2:$F$301,$M5390),INDEX(Szabalyok!$B:$B,$N5390)))</f>
        <v/>
      </c>
      <c r="D5390" s="5" t="str">
        <f>IF(AND($B5390&lt;&gt;"",$C5390&lt;&gt;"",$B5390&lt;=$C5390),INDEX(Bemenet!$G$2:$G$301,$M5390),"")</f>
        <v/>
      </c>
      <c r="E5390" s="6" t="str">
        <f>IF(AND($B5390&lt;&gt;"",$C5390&lt;&gt;"",$B5390&lt;=$C5390),INDEX(Bemenet!$D$2:$D$301,$M5390),"")</f>
        <v/>
      </c>
      <c r="F5390" s="5" t="str">
        <f t="shared" si="756"/>
        <v/>
      </c>
      <c r="G5390" s="5" t="str">
        <f t="shared" si="757"/>
        <v/>
      </c>
      <c r="H5390" s="9" t="str">
        <f t="shared" si="758"/>
        <v/>
      </c>
      <c r="I5390" s="5" t="str">
        <f t="shared" si="759"/>
        <v/>
      </c>
      <c r="J5390" s="5" t="str">
        <f>IF(OR($L5390="",NOT(COUNTIFS($L$2:$L5390,$L5390)=1)),"",SUMIFS($G:$G,$L:$L,$L5390))</f>
        <v/>
      </c>
      <c r="K5390" s="5" t="str">
        <f>IF(OR($L5390="",NOT(COUNTIFS($L$2:$L5390,$L5390)=1)),"",SUMIFS($I:$I,$L:$L,$L5390))</f>
        <v/>
      </c>
      <c r="L5390" s="6" t="str">
        <f t="shared" si="760"/>
        <v/>
      </c>
      <c r="M5390" s="6">
        <f t="shared" si="761"/>
        <v>216</v>
      </c>
      <c r="N5390" s="6">
        <f t="shared" si="762"/>
        <v>15</v>
      </c>
      <c r="O5390" s="9" t="str">
        <f>IF(AND($B5390&lt;&gt;"",$C5390&lt;&gt;"",$B5390&lt;=$C5390),INDEX(Szabalyok!$C:$C,$N5390),"")</f>
        <v/>
      </c>
      <c r="P5390">
        <f t="shared" si="764"/>
        <v>0</v>
      </c>
    </row>
    <row r="5391" spans="1:16" x14ac:dyDescent="0.35">
      <c r="A5391">
        <f t="shared" si="763"/>
        <v>0</v>
      </c>
      <c r="B5391" s="4" t="str">
        <f>IF($M5391&gt;300,"",IF(OR(INDEX(Bemenet!$E$2:$E$301,$M5391)="",INDEX(Bemenet!$F$2:$F$301,$M5391)=""),"",MAX(INDEX(Bemenet!$E$2:$E$301,$M5391),INDEX(Szabalyok!$A:$A,$N5391))))</f>
        <v/>
      </c>
      <c r="C5391" s="4" t="str">
        <f>IF($B5391="","",MIN(INDEX(Bemenet!$F$2:$F$301,$M5391),INDEX(Szabalyok!$B:$B,$N5391)))</f>
        <v/>
      </c>
      <c r="D5391" s="5" t="str">
        <f>IF(AND($B5391&lt;&gt;"",$C5391&lt;&gt;"",$B5391&lt;=$C5391),INDEX(Bemenet!$G$2:$G$301,$M5391),"")</f>
        <v/>
      </c>
      <c r="E5391" s="6" t="str">
        <f>IF(AND($B5391&lt;&gt;"",$C5391&lt;&gt;"",$B5391&lt;=$C5391),INDEX(Bemenet!$D$2:$D$301,$M5391),"")</f>
        <v/>
      </c>
      <c r="F5391" s="5" t="str">
        <f t="shared" si="756"/>
        <v/>
      </c>
      <c r="G5391" s="5" t="str">
        <f t="shared" si="757"/>
        <v/>
      </c>
      <c r="H5391" s="9" t="str">
        <f t="shared" si="758"/>
        <v/>
      </c>
      <c r="I5391" s="5" t="str">
        <f t="shared" si="759"/>
        <v/>
      </c>
      <c r="J5391" s="5" t="str">
        <f>IF(OR($L5391="",NOT(COUNTIFS($L$2:$L5391,$L5391)=1)),"",SUMIFS($G:$G,$L:$L,$L5391))</f>
        <v/>
      </c>
      <c r="K5391" s="5" t="str">
        <f>IF(OR($L5391="",NOT(COUNTIFS($L$2:$L5391,$L5391)=1)),"",SUMIFS($I:$I,$L:$L,$L5391))</f>
        <v/>
      </c>
      <c r="L5391" s="6" t="str">
        <f t="shared" si="760"/>
        <v/>
      </c>
      <c r="M5391" s="6">
        <f t="shared" si="761"/>
        <v>216</v>
      </c>
      <c r="N5391" s="6">
        <f t="shared" si="762"/>
        <v>16</v>
      </c>
      <c r="O5391" s="9" t="str">
        <f>IF(AND($B5391&lt;&gt;"",$C5391&lt;&gt;"",$B5391&lt;=$C5391),INDEX(Szabalyok!$C:$C,$N5391),"")</f>
        <v/>
      </c>
      <c r="P5391">
        <f t="shared" si="764"/>
        <v>0</v>
      </c>
    </row>
    <row r="5392" spans="1:16" x14ac:dyDescent="0.35">
      <c r="A5392">
        <f t="shared" si="763"/>
        <v>0</v>
      </c>
      <c r="B5392" s="4" t="str">
        <f>IF($M5392&gt;300,"",IF(OR(INDEX(Bemenet!$E$2:$E$301,$M5392)="",INDEX(Bemenet!$F$2:$F$301,$M5392)=""),"",MAX(INDEX(Bemenet!$E$2:$E$301,$M5392),INDEX(Szabalyok!$A:$A,$N5392))))</f>
        <v/>
      </c>
      <c r="C5392" s="4" t="str">
        <f>IF($B5392="","",MIN(INDEX(Bemenet!$F$2:$F$301,$M5392),INDEX(Szabalyok!$B:$B,$N5392)))</f>
        <v/>
      </c>
      <c r="D5392" s="5" t="str">
        <f>IF(AND($B5392&lt;&gt;"",$C5392&lt;&gt;"",$B5392&lt;=$C5392),INDEX(Bemenet!$G$2:$G$301,$M5392),"")</f>
        <v/>
      </c>
      <c r="E5392" s="6" t="str">
        <f>IF(AND($B5392&lt;&gt;"",$C5392&lt;&gt;"",$B5392&lt;=$C5392),INDEX(Bemenet!$D$2:$D$301,$M5392),"")</f>
        <v/>
      </c>
      <c r="F5392" s="5" t="str">
        <f t="shared" si="756"/>
        <v/>
      </c>
      <c r="G5392" s="5" t="str">
        <f t="shared" si="757"/>
        <v/>
      </c>
      <c r="H5392" s="9" t="str">
        <f t="shared" si="758"/>
        <v/>
      </c>
      <c r="I5392" s="5" t="str">
        <f t="shared" si="759"/>
        <v/>
      </c>
      <c r="J5392" s="5" t="str">
        <f>IF(OR($L5392="",NOT(COUNTIFS($L$2:$L5392,$L5392)=1)),"",SUMIFS($G:$G,$L:$L,$L5392))</f>
        <v/>
      </c>
      <c r="K5392" s="5" t="str">
        <f>IF(OR($L5392="",NOT(COUNTIFS($L$2:$L5392,$L5392)=1)),"",SUMIFS($I:$I,$L:$L,$L5392))</f>
        <v/>
      </c>
      <c r="L5392" s="6" t="str">
        <f t="shared" si="760"/>
        <v/>
      </c>
      <c r="M5392" s="6">
        <f t="shared" si="761"/>
        <v>216</v>
      </c>
      <c r="N5392" s="6">
        <f t="shared" si="762"/>
        <v>17</v>
      </c>
      <c r="O5392" s="9" t="str">
        <f>IF(AND($B5392&lt;&gt;"",$C5392&lt;&gt;"",$B5392&lt;=$C5392),INDEX(Szabalyok!$C:$C,$N5392),"")</f>
        <v/>
      </c>
      <c r="P5392">
        <f t="shared" si="764"/>
        <v>0</v>
      </c>
    </row>
    <row r="5393" spans="1:16" x14ac:dyDescent="0.35">
      <c r="A5393">
        <f t="shared" si="763"/>
        <v>0</v>
      </c>
      <c r="B5393" s="4" t="str">
        <f>IF($M5393&gt;300,"",IF(OR(INDEX(Bemenet!$E$2:$E$301,$M5393)="",INDEX(Bemenet!$F$2:$F$301,$M5393)=""),"",MAX(INDEX(Bemenet!$E$2:$E$301,$M5393),INDEX(Szabalyok!$A:$A,$N5393))))</f>
        <v/>
      </c>
      <c r="C5393" s="4" t="str">
        <f>IF($B5393="","",MIN(INDEX(Bemenet!$F$2:$F$301,$M5393),INDEX(Szabalyok!$B:$B,$N5393)))</f>
        <v/>
      </c>
      <c r="D5393" s="5" t="str">
        <f>IF(AND($B5393&lt;&gt;"",$C5393&lt;&gt;"",$B5393&lt;=$C5393),INDEX(Bemenet!$G$2:$G$301,$M5393),"")</f>
        <v/>
      </c>
      <c r="E5393" s="6" t="str">
        <f>IF(AND($B5393&lt;&gt;"",$C5393&lt;&gt;"",$B5393&lt;=$C5393),INDEX(Bemenet!$D$2:$D$301,$M5393),"")</f>
        <v/>
      </c>
      <c r="F5393" s="5" t="str">
        <f t="shared" si="756"/>
        <v/>
      </c>
      <c r="G5393" s="5" t="str">
        <f t="shared" si="757"/>
        <v/>
      </c>
      <c r="H5393" s="9" t="str">
        <f t="shared" si="758"/>
        <v/>
      </c>
      <c r="I5393" s="5" t="str">
        <f t="shared" si="759"/>
        <v/>
      </c>
      <c r="J5393" s="5" t="str">
        <f>IF(OR($L5393="",NOT(COUNTIFS($L$2:$L5393,$L5393)=1)),"",SUMIFS($G:$G,$L:$L,$L5393))</f>
        <v/>
      </c>
      <c r="K5393" s="5" t="str">
        <f>IF(OR($L5393="",NOT(COUNTIFS($L$2:$L5393,$L5393)=1)),"",SUMIFS($I:$I,$L:$L,$L5393))</f>
        <v/>
      </c>
      <c r="L5393" s="6" t="str">
        <f t="shared" si="760"/>
        <v/>
      </c>
      <c r="M5393" s="6">
        <f t="shared" si="761"/>
        <v>216</v>
      </c>
      <c r="N5393" s="6">
        <f t="shared" si="762"/>
        <v>18</v>
      </c>
      <c r="O5393" s="9" t="str">
        <f>IF(AND($B5393&lt;&gt;"",$C5393&lt;&gt;"",$B5393&lt;=$C5393),INDEX(Szabalyok!$C:$C,$N5393),"")</f>
        <v/>
      </c>
      <c r="P5393">
        <f t="shared" si="764"/>
        <v>0</v>
      </c>
    </row>
    <row r="5394" spans="1:16" x14ac:dyDescent="0.35">
      <c r="A5394">
        <f t="shared" si="763"/>
        <v>0</v>
      </c>
      <c r="B5394" s="4" t="str">
        <f>IF($M5394&gt;300,"",IF(OR(INDEX(Bemenet!$E$2:$E$301,$M5394)="",INDEX(Bemenet!$F$2:$F$301,$M5394)=""),"",MAX(INDEX(Bemenet!$E$2:$E$301,$M5394),INDEX(Szabalyok!$A:$A,$N5394))))</f>
        <v/>
      </c>
      <c r="C5394" s="4" t="str">
        <f>IF($B5394="","",MIN(INDEX(Bemenet!$F$2:$F$301,$M5394),INDEX(Szabalyok!$B:$B,$N5394)))</f>
        <v/>
      </c>
      <c r="D5394" s="5" t="str">
        <f>IF(AND($B5394&lt;&gt;"",$C5394&lt;&gt;"",$B5394&lt;=$C5394),INDEX(Bemenet!$G$2:$G$301,$M5394),"")</f>
        <v/>
      </c>
      <c r="E5394" s="6" t="str">
        <f>IF(AND($B5394&lt;&gt;"",$C5394&lt;&gt;"",$B5394&lt;=$C5394),INDEX(Bemenet!$D$2:$D$301,$M5394),"")</f>
        <v/>
      </c>
      <c r="F5394" s="5" t="str">
        <f t="shared" si="756"/>
        <v/>
      </c>
      <c r="G5394" s="5" t="str">
        <f t="shared" si="757"/>
        <v/>
      </c>
      <c r="H5394" s="9" t="str">
        <f t="shared" si="758"/>
        <v/>
      </c>
      <c r="I5394" s="5" t="str">
        <f t="shared" si="759"/>
        <v/>
      </c>
      <c r="J5394" s="5" t="str">
        <f>IF(OR($L5394="",NOT(COUNTIFS($L$2:$L5394,$L5394)=1)),"",SUMIFS($G:$G,$L:$L,$L5394))</f>
        <v/>
      </c>
      <c r="K5394" s="5" t="str">
        <f>IF(OR($L5394="",NOT(COUNTIFS($L$2:$L5394,$L5394)=1)),"",SUMIFS($I:$I,$L:$L,$L5394))</f>
        <v/>
      </c>
      <c r="L5394" s="6" t="str">
        <f t="shared" si="760"/>
        <v/>
      </c>
      <c r="M5394" s="6">
        <f t="shared" si="761"/>
        <v>216</v>
      </c>
      <c r="N5394" s="6">
        <f t="shared" si="762"/>
        <v>19</v>
      </c>
      <c r="O5394" s="9" t="str">
        <f>IF(AND($B5394&lt;&gt;"",$C5394&lt;&gt;"",$B5394&lt;=$C5394),INDEX(Szabalyok!$C:$C,$N5394),"")</f>
        <v/>
      </c>
      <c r="P5394">
        <f t="shared" si="764"/>
        <v>0</v>
      </c>
    </row>
    <row r="5395" spans="1:16" x14ac:dyDescent="0.35">
      <c r="A5395">
        <f t="shared" si="763"/>
        <v>0</v>
      </c>
      <c r="B5395" s="4" t="str">
        <f>IF($M5395&gt;300,"",IF(OR(INDEX(Bemenet!$E$2:$E$301,$M5395)="",INDEX(Bemenet!$F$2:$F$301,$M5395)=""),"",MAX(INDEX(Bemenet!$E$2:$E$301,$M5395),INDEX(Szabalyok!$A:$A,$N5395))))</f>
        <v/>
      </c>
      <c r="C5395" s="4" t="str">
        <f>IF($B5395="","",MIN(INDEX(Bemenet!$F$2:$F$301,$M5395),INDEX(Szabalyok!$B:$B,$N5395)))</f>
        <v/>
      </c>
      <c r="D5395" s="5" t="str">
        <f>IF(AND($B5395&lt;&gt;"",$C5395&lt;&gt;"",$B5395&lt;=$C5395),INDEX(Bemenet!$G$2:$G$301,$M5395),"")</f>
        <v/>
      </c>
      <c r="E5395" s="6" t="str">
        <f>IF(AND($B5395&lt;&gt;"",$C5395&lt;&gt;"",$B5395&lt;=$C5395),INDEX(Bemenet!$D$2:$D$301,$M5395),"")</f>
        <v/>
      </c>
      <c r="F5395" s="5" t="str">
        <f t="shared" si="756"/>
        <v/>
      </c>
      <c r="G5395" s="5" t="str">
        <f t="shared" si="757"/>
        <v/>
      </c>
      <c r="H5395" s="9" t="str">
        <f t="shared" si="758"/>
        <v/>
      </c>
      <c r="I5395" s="5" t="str">
        <f t="shared" si="759"/>
        <v/>
      </c>
      <c r="J5395" s="5" t="str">
        <f>IF(OR($L5395="",NOT(COUNTIFS($L$2:$L5395,$L5395)=1)),"",SUMIFS($G:$G,$L:$L,$L5395))</f>
        <v/>
      </c>
      <c r="K5395" s="5" t="str">
        <f>IF(OR($L5395="",NOT(COUNTIFS($L$2:$L5395,$L5395)=1)),"",SUMIFS($I:$I,$L:$L,$L5395))</f>
        <v/>
      </c>
      <c r="L5395" s="6" t="str">
        <f t="shared" si="760"/>
        <v/>
      </c>
      <c r="M5395" s="6">
        <f t="shared" si="761"/>
        <v>216</v>
      </c>
      <c r="N5395" s="6">
        <f t="shared" si="762"/>
        <v>20</v>
      </c>
      <c r="O5395" s="9" t="str">
        <f>IF(AND($B5395&lt;&gt;"",$C5395&lt;&gt;"",$B5395&lt;=$C5395),INDEX(Szabalyok!$C:$C,$N5395),"")</f>
        <v/>
      </c>
      <c r="P5395">
        <f t="shared" si="764"/>
        <v>0</v>
      </c>
    </row>
    <row r="5396" spans="1:16" x14ac:dyDescent="0.35">
      <c r="A5396">
        <f t="shared" si="763"/>
        <v>0</v>
      </c>
      <c r="B5396" s="4" t="str">
        <f>IF($M5396&gt;300,"",IF(OR(INDEX(Bemenet!$E$2:$E$301,$M5396)="",INDEX(Bemenet!$F$2:$F$301,$M5396)=""),"",MAX(INDEX(Bemenet!$E$2:$E$301,$M5396),INDEX(Szabalyok!$A:$A,$N5396))))</f>
        <v/>
      </c>
      <c r="C5396" s="4" t="str">
        <f>IF($B5396="","",MIN(INDEX(Bemenet!$F$2:$F$301,$M5396),INDEX(Szabalyok!$B:$B,$N5396)))</f>
        <v/>
      </c>
      <c r="D5396" s="5" t="str">
        <f>IF(AND($B5396&lt;&gt;"",$C5396&lt;&gt;"",$B5396&lt;=$C5396),INDEX(Bemenet!$G$2:$G$301,$M5396),"")</f>
        <v/>
      </c>
      <c r="E5396" s="6" t="str">
        <f>IF(AND($B5396&lt;&gt;"",$C5396&lt;&gt;"",$B5396&lt;=$C5396),INDEX(Bemenet!$D$2:$D$301,$M5396),"")</f>
        <v/>
      </c>
      <c r="F5396" s="5" t="str">
        <f t="shared" si="756"/>
        <v/>
      </c>
      <c r="G5396" s="5" t="str">
        <f t="shared" si="757"/>
        <v/>
      </c>
      <c r="H5396" s="9" t="str">
        <f t="shared" si="758"/>
        <v/>
      </c>
      <c r="I5396" s="5" t="str">
        <f t="shared" si="759"/>
        <v/>
      </c>
      <c r="J5396" s="5" t="str">
        <f>IF(OR($L5396="",NOT(COUNTIFS($L$2:$L5396,$L5396)=1)),"",SUMIFS($G:$G,$L:$L,$L5396))</f>
        <v/>
      </c>
      <c r="K5396" s="5" t="str">
        <f>IF(OR($L5396="",NOT(COUNTIFS($L$2:$L5396,$L5396)=1)),"",SUMIFS($I:$I,$L:$L,$L5396))</f>
        <v/>
      </c>
      <c r="L5396" s="6" t="str">
        <f t="shared" si="760"/>
        <v/>
      </c>
      <c r="M5396" s="6">
        <f t="shared" si="761"/>
        <v>216</v>
      </c>
      <c r="N5396" s="6">
        <f t="shared" si="762"/>
        <v>21</v>
      </c>
      <c r="O5396" s="9" t="str">
        <f>IF(AND($B5396&lt;&gt;"",$C5396&lt;&gt;"",$B5396&lt;=$C5396),INDEX(Szabalyok!$C:$C,$N5396),"")</f>
        <v/>
      </c>
      <c r="P5396">
        <f t="shared" si="764"/>
        <v>0</v>
      </c>
    </row>
    <row r="5397" spans="1:16" x14ac:dyDescent="0.35">
      <c r="A5397">
        <f t="shared" si="763"/>
        <v>0</v>
      </c>
      <c r="B5397" s="4" t="str">
        <f>IF($M5397&gt;300,"",IF(OR(INDEX(Bemenet!$E$2:$E$301,$M5397)="",INDEX(Bemenet!$F$2:$F$301,$M5397)=""),"",MAX(INDEX(Bemenet!$E$2:$E$301,$M5397),INDEX(Szabalyok!$A:$A,$N5397))))</f>
        <v/>
      </c>
      <c r="C5397" s="4" t="str">
        <f>IF($B5397="","",MIN(INDEX(Bemenet!$F$2:$F$301,$M5397),INDEX(Szabalyok!$B:$B,$N5397)))</f>
        <v/>
      </c>
      <c r="D5397" s="5" t="str">
        <f>IF(AND($B5397&lt;&gt;"",$C5397&lt;&gt;"",$B5397&lt;=$C5397),INDEX(Bemenet!$G$2:$G$301,$M5397),"")</f>
        <v/>
      </c>
      <c r="E5397" s="6" t="str">
        <f>IF(AND($B5397&lt;&gt;"",$C5397&lt;&gt;"",$B5397&lt;=$C5397),INDEX(Bemenet!$D$2:$D$301,$M5397),"")</f>
        <v/>
      </c>
      <c r="F5397" s="5" t="str">
        <f t="shared" si="756"/>
        <v/>
      </c>
      <c r="G5397" s="5" t="str">
        <f t="shared" si="757"/>
        <v/>
      </c>
      <c r="H5397" s="9" t="str">
        <f t="shared" si="758"/>
        <v/>
      </c>
      <c r="I5397" s="5" t="str">
        <f t="shared" si="759"/>
        <v/>
      </c>
      <c r="J5397" s="5" t="str">
        <f>IF(OR($L5397="",NOT(COUNTIFS($L$2:$L5397,$L5397)=1)),"",SUMIFS($G:$G,$L:$L,$L5397))</f>
        <v/>
      </c>
      <c r="K5397" s="5" t="str">
        <f>IF(OR($L5397="",NOT(COUNTIFS($L$2:$L5397,$L5397)=1)),"",SUMIFS($I:$I,$L:$L,$L5397))</f>
        <v/>
      </c>
      <c r="L5397" s="6" t="str">
        <f t="shared" si="760"/>
        <v/>
      </c>
      <c r="M5397" s="6">
        <f t="shared" si="761"/>
        <v>216</v>
      </c>
      <c r="N5397" s="6">
        <f t="shared" si="762"/>
        <v>22</v>
      </c>
      <c r="O5397" s="9" t="str">
        <f>IF(AND($B5397&lt;&gt;"",$C5397&lt;&gt;"",$B5397&lt;=$C5397),INDEX(Szabalyok!$C:$C,$N5397),"")</f>
        <v/>
      </c>
      <c r="P5397">
        <f t="shared" si="764"/>
        <v>0</v>
      </c>
    </row>
    <row r="5398" spans="1:16" x14ac:dyDescent="0.35">
      <c r="A5398">
        <f t="shared" si="763"/>
        <v>0</v>
      </c>
      <c r="B5398" s="4" t="str">
        <f>IF($M5398&gt;300,"",IF(OR(INDEX(Bemenet!$E$2:$E$301,$M5398)="",INDEX(Bemenet!$F$2:$F$301,$M5398)=""),"",MAX(INDEX(Bemenet!$E$2:$E$301,$M5398),INDEX(Szabalyok!$A:$A,$N5398))))</f>
        <v/>
      </c>
      <c r="C5398" s="4" t="str">
        <f>IF($B5398="","",MIN(INDEX(Bemenet!$F$2:$F$301,$M5398),INDEX(Szabalyok!$B:$B,$N5398)))</f>
        <v/>
      </c>
      <c r="D5398" s="5" t="str">
        <f>IF(AND($B5398&lt;&gt;"",$C5398&lt;&gt;"",$B5398&lt;=$C5398),INDEX(Bemenet!$G$2:$G$301,$M5398),"")</f>
        <v/>
      </c>
      <c r="E5398" s="6" t="str">
        <f>IF(AND($B5398&lt;&gt;"",$C5398&lt;&gt;"",$B5398&lt;=$C5398),INDEX(Bemenet!$D$2:$D$301,$M5398),"")</f>
        <v/>
      </c>
      <c r="F5398" s="5" t="str">
        <f t="shared" si="756"/>
        <v/>
      </c>
      <c r="G5398" s="5" t="str">
        <f t="shared" si="757"/>
        <v/>
      </c>
      <c r="H5398" s="9" t="str">
        <f t="shared" si="758"/>
        <v/>
      </c>
      <c r="I5398" s="5" t="str">
        <f t="shared" si="759"/>
        <v/>
      </c>
      <c r="J5398" s="5" t="str">
        <f>IF(OR($L5398="",NOT(COUNTIFS($L$2:$L5398,$L5398)=1)),"",SUMIFS($G:$G,$L:$L,$L5398))</f>
        <v/>
      </c>
      <c r="K5398" s="5" t="str">
        <f>IF(OR($L5398="",NOT(COUNTIFS($L$2:$L5398,$L5398)=1)),"",SUMIFS($I:$I,$L:$L,$L5398))</f>
        <v/>
      </c>
      <c r="L5398" s="6" t="str">
        <f t="shared" si="760"/>
        <v/>
      </c>
      <c r="M5398" s="6">
        <f t="shared" si="761"/>
        <v>216</v>
      </c>
      <c r="N5398" s="6">
        <f t="shared" si="762"/>
        <v>23</v>
      </c>
      <c r="O5398" s="9" t="str">
        <f>IF(AND($B5398&lt;&gt;"",$C5398&lt;&gt;"",$B5398&lt;=$C5398),INDEX(Szabalyok!$C:$C,$N5398),"")</f>
        <v/>
      </c>
      <c r="P5398">
        <f t="shared" si="764"/>
        <v>0</v>
      </c>
    </row>
    <row r="5399" spans="1:16" x14ac:dyDescent="0.35">
      <c r="A5399">
        <f t="shared" si="763"/>
        <v>0</v>
      </c>
      <c r="B5399" s="4" t="str">
        <f>IF($M5399&gt;300,"",IF(OR(INDEX(Bemenet!$E$2:$E$301,$M5399)="",INDEX(Bemenet!$F$2:$F$301,$M5399)=""),"",MAX(INDEX(Bemenet!$E$2:$E$301,$M5399),INDEX(Szabalyok!$A:$A,$N5399))))</f>
        <v/>
      </c>
      <c r="C5399" s="4" t="str">
        <f>IF($B5399="","",MIN(INDEX(Bemenet!$F$2:$F$301,$M5399),INDEX(Szabalyok!$B:$B,$N5399)))</f>
        <v/>
      </c>
      <c r="D5399" s="5" t="str">
        <f>IF(AND($B5399&lt;&gt;"",$C5399&lt;&gt;"",$B5399&lt;=$C5399),INDEX(Bemenet!$G$2:$G$301,$M5399),"")</f>
        <v/>
      </c>
      <c r="E5399" s="6" t="str">
        <f>IF(AND($B5399&lt;&gt;"",$C5399&lt;&gt;"",$B5399&lt;=$C5399),INDEX(Bemenet!$D$2:$D$301,$M5399),"")</f>
        <v/>
      </c>
      <c r="F5399" s="5" t="str">
        <f t="shared" si="756"/>
        <v/>
      </c>
      <c r="G5399" s="5" t="str">
        <f t="shared" si="757"/>
        <v/>
      </c>
      <c r="H5399" s="9" t="str">
        <f t="shared" si="758"/>
        <v/>
      </c>
      <c r="I5399" s="5" t="str">
        <f t="shared" si="759"/>
        <v/>
      </c>
      <c r="J5399" s="5" t="str">
        <f>IF(OR($L5399="",NOT(COUNTIFS($L$2:$L5399,$L5399)=1)),"",SUMIFS($G:$G,$L:$L,$L5399))</f>
        <v/>
      </c>
      <c r="K5399" s="5" t="str">
        <f>IF(OR($L5399="",NOT(COUNTIFS($L$2:$L5399,$L5399)=1)),"",SUMIFS($I:$I,$L:$L,$L5399))</f>
        <v/>
      </c>
      <c r="L5399" s="6" t="str">
        <f t="shared" si="760"/>
        <v/>
      </c>
      <c r="M5399" s="6">
        <f t="shared" si="761"/>
        <v>216</v>
      </c>
      <c r="N5399" s="6">
        <f t="shared" si="762"/>
        <v>24</v>
      </c>
      <c r="O5399" s="9" t="str">
        <f>IF(AND($B5399&lt;&gt;"",$C5399&lt;&gt;"",$B5399&lt;=$C5399),INDEX(Szabalyok!$C:$C,$N5399),"")</f>
        <v/>
      </c>
      <c r="P5399">
        <f t="shared" si="764"/>
        <v>0</v>
      </c>
    </row>
    <row r="5400" spans="1:16" x14ac:dyDescent="0.35">
      <c r="A5400">
        <f t="shared" si="763"/>
        <v>0</v>
      </c>
      <c r="B5400" s="4" t="str">
        <f>IF($M5400&gt;300,"",IF(OR(INDEX(Bemenet!$E$2:$E$301,$M5400)="",INDEX(Bemenet!$F$2:$F$301,$M5400)=""),"",MAX(INDEX(Bemenet!$E$2:$E$301,$M5400),INDEX(Szabalyok!$A:$A,$N5400))))</f>
        <v/>
      </c>
      <c r="C5400" s="4" t="str">
        <f>IF($B5400="","",MIN(INDEX(Bemenet!$F$2:$F$301,$M5400),INDEX(Szabalyok!$B:$B,$N5400)))</f>
        <v/>
      </c>
      <c r="D5400" s="5" t="str">
        <f>IF(AND($B5400&lt;&gt;"",$C5400&lt;&gt;"",$B5400&lt;=$C5400),INDEX(Bemenet!$G$2:$G$301,$M5400),"")</f>
        <v/>
      </c>
      <c r="E5400" s="6" t="str">
        <f>IF(AND($B5400&lt;&gt;"",$C5400&lt;&gt;"",$B5400&lt;=$C5400),INDEX(Bemenet!$D$2:$D$301,$M5400),"")</f>
        <v/>
      </c>
      <c r="F5400" s="5" t="str">
        <f t="shared" si="756"/>
        <v/>
      </c>
      <c r="G5400" s="5" t="str">
        <f t="shared" si="757"/>
        <v/>
      </c>
      <c r="H5400" s="9" t="str">
        <f t="shared" si="758"/>
        <v/>
      </c>
      <c r="I5400" s="5" t="str">
        <f t="shared" si="759"/>
        <v/>
      </c>
      <c r="J5400" s="5" t="str">
        <f>IF(OR($L5400="",NOT(COUNTIFS($L$2:$L5400,$L5400)=1)),"",SUMIFS($G:$G,$L:$L,$L5400))</f>
        <v/>
      </c>
      <c r="K5400" s="5" t="str">
        <f>IF(OR($L5400="",NOT(COUNTIFS($L$2:$L5400,$L5400)=1)),"",SUMIFS($I:$I,$L:$L,$L5400))</f>
        <v/>
      </c>
      <c r="L5400" s="6" t="str">
        <f t="shared" si="760"/>
        <v/>
      </c>
      <c r="M5400" s="6">
        <f t="shared" si="761"/>
        <v>216</v>
      </c>
      <c r="N5400" s="6">
        <f t="shared" si="762"/>
        <v>25</v>
      </c>
      <c r="O5400" s="9" t="str">
        <f>IF(AND($B5400&lt;&gt;"",$C5400&lt;&gt;"",$B5400&lt;=$C5400),INDEX(Szabalyok!$C:$C,$N5400),"")</f>
        <v/>
      </c>
      <c r="P5400">
        <f t="shared" si="764"/>
        <v>0</v>
      </c>
    </row>
    <row r="5401" spans="1:16" x14ac:dyDescent="0.35">
      <c r="A5401">
        <f t="shared" si="763"/>
        <v>0</v>
      </c>
      <c r="B5401" s="4" t="str">
        <f>IF($M5401&gt;300,"",IF(OR(INDEX(Bemenet!$E$2:$E$301,$M5401)="",INDEX(Bemenet!$F$2:$F$301,$M5401)=""),"",MAX(INDEX(Bemenet!$E$2:$E$301,$M5401),INDEX(Szabalyok!$A:$A,$N5401))))</f>
        <v/>
      </c>
      <c r="C5401" s="4" t="str">
        <f>IF($B5401="","",MIN(INDEX(Bemenet!$F$2:$F$301,$M5401),INDEX(Szabalyok!$B:$B,$N5401)))</f>
        <v/>
      </c>
      <c r="D5401" s="5" t="str">
        <f>IF(AND($B5401&lt;&gt;"",$C5401&lt;&gt;"",$B5401&lt;=$C5401),INDEX(Bemenet!$G$2:$G$301,$M5401),"")</f>
        <v/>
      </c>
      <c r="E5401" s="6" t="str">
        <f>IF(AND($B5401&lt;&gt;"",$C5401&lt;&gt;"",$B5401&lt;=$C5401),INDEX(Bemenet!$D$2:$D$301,$M5401),"")</f>
        <v/>
      </c>
      <c r="F5401" s="5" t="str">
        <f t="shared" si="756"/>
        <v/>
      </c>
      <c r="G5401" s="5" t="str">
        <f t="shared" si="757"/>
        <v/>
      </c>
      <c r="H5401" s="9" t="str">
        <f t="shared" si="758"/>
        <v/>
      </c>
      <c r="I5401" s="5" t="str">
        <f t="shared" si="759"/>
        <v/>
      </c>
      <c r="J5401" s="5" t="str">
        <f>IF(OR($L5401="",NOT(COUNTIFS($L$2:$L5401,$L5401)=1)),"",SUMIFS($G:$G,$L:$L,$L5401))</f>
        <v/>
      </c>
      <c r="K5401" s="5" t="str">
        <f>IF(OR($L5401="",NOT(COUNTIFS($L$2:$L5401,$L5401)=1)),"",SUMIFS($I:$I,$L:$L,$L5401))</f>
        <v/>
      </c>
      <c r="L5401" s="6" t="str">
        <f t="shared" si="760"/>
        <v/>
      </c>
      <c r="M5401" s="6">
        <f t="shared" si="761"/>
        <v>216</v>
      </c>
      <c r="N5401" s="6">
        <f t="shared" si="762"/>
        <v>26</v>
      </c>
      <c r="O5401" s="9" t="str">
        <f>IF(AND($B5401&lt;&gt;"",$C5401&lt;&gt;"",$B5401&lt;=$C5401),INDEX(Szabalyok!$C:$C,$N5401),"")</f>
        <v/>
      </c>
      <c r="P5401">
        <f t="shared" si="764"/>
        <v>0</v>
      </c>
    </row>
    <row r="5402" spans="1:16" x14ac:dyDescent="0.35">
      <c r="A5402">
        <f t="shared" si="763"/>
        <v>0</v>
      </c>
      <c r="B5402" s="4" t="str">
        <f>IF($M5402&gt;300,"",IF(OR(INDEX(Bemenet!$E$2:$E$301,$M5402)="",INDEX(Bemenet!$F$2:$F$301,$M5402)=""),"",MAX(INDEX(Bemenet!$E$2:$E$301,$M5402),INDEX(Szabalyok!$A:$A,$N5402))))</f>
        <v/>
      </c>
      <c r="C5402" s="4" t="str">
        <f>IF($B5402="","",MIN(INDEX(Bemenet!$F$2:$F$301,$M5402),INDEX(Szabalyok!$B:$B,$N5402)))</f>
        <v/>
      </c>
      <c r="D5402" s="5" t="str">
        <f>IF(AND($B5402&lt;&gt;"",$C5402&lt;&gt;"",$B5402&lt;=$C5402),INDEX(Bemenet!$G$2:$G$301,$M5402),"")</f>
        <v/>
      </c>
      <c r="E5402" s="6" t="str">
        <f>IF(AND($B5402&lt;&gt;"",$C5402&lt;&gt;"",$B5402&lt;=$C5402),INDEX(Bemenet!$D$2:$D$301,$M5402),"")</f>
        <v/>
      </c>
      <c r="F5402" s="5" t="str">
        <f t="shared" si="756"/>
        <v/>
      </c>
      <c r="G5402" s="5" t="str">
        <f t="shared" si="757"/>
        <v/>
      </c>
      <c r="H5402" s="9" t="str">
        <f t="shared" si="758"/>
        <v/>
      </c>
      <c r="I5402" s="5" t="str">
        <f t="shared" si="759"/>
        <v/>
      </c>
      <c r="J5402" s="5" t="str">
        <f>IF(OR($L5402="",NOT(COUNTIFS($L$2:$L5402,$L5402)=1)),"",SUMIFS($G:$G,$L:$L,$L5402))</f>
        <v/>
      </c>
      <c r="K5402" s="5" t="str">
        <f>IF(OR($L5402="",NOT(COUNTIFS($L$2:$L5402,$L5402)=1)),"",SUMIFS($I:$I,$L:$L,$L5402))</f>
        <v/>
      </c>
      <c r="L5402" s="6" t="str">
        <f t="shared" si="760"/>
        <v/>
      </c>
      <c r="M5402" s="6">
        <f t="shared" si="761"/>
        <v>217</v>
      </c>
      <c r="N5402" s="6">
        <f t="shared" si="762"/>
        <v>2</v>
      </c>
      <c r="O5402" s="9" t="str">
        <f>IF(AND($B5402&lt;&gt;"",$C5402&lt;&gt;"",$B5402&lt;=$C5402),INDEX(Szabalyok!$C:$C,$N5402),"")</f>
        <v/>
      </c>
      <c r="P5402">
        <f t="shared" si="764"/>
        <v>0</v>
      </c>
    </row>
    <row r="5403" spans="1:16" x14ac:dyDescent="0.35">
      <c r="A5403">
        <f t="shared" si="763"/>
        <v>0</v>
      </c>
      <c r="B5403" s="4" t="str">
        <f>IF($M5403&gt;300,"",IF(OR(INDEX(Bemenet!$E$2:$E$301,$M5403)="",INDEX(Bemenet!$F$2:$F$301,$M5403)=""),"",MAX(INDEX(Bemenet!$E$2:$E$301,$M5403),INDEX(Szabalyok!$A:$A,$N5403))))</f>
        <v/>
      </c>
      <c r="C5403" s="4" t="str">
        <f>IF($B5403="","",MIN(INDEX(Bemenet!$F$2:$F$301,$M5403),INDEX(Szabalyok!$B:$B,$N5403)))</f>
        <v/>
      </c>
      <c r="D5403" s="5" t="str">
        <f>IF(AND($B5403&lt;&gt;"",$C5403&lt;&gt;"",$B5403&lt;=$C5403),INDEX(Bemenet!$G$2:$G$301,$M5403),"")</f>
        <v/>
      </c>
      <c r="E5403" s="6" t="str">
        <f>IF(AND($B5403&lt;&gt;"",$C5403&lt;&gt;"",$B5403&lt;=$C5403),INDEX(Bemenet!$D$2:$D$301,$M5403),"")</f>
        <v/>
      </c>
      <c r="F5403" s="5" t="str">
        <f t="shared" si="756"/>
        <v/>
      </c>
      <c r="G5403" s="5" t="str">
        <f t="shared" si="757"/>
        <v/>
      </c>
      <c r="H5403" s="9" t="str">
        <f t="shared" si="758"/>
        <v/>
      </c>
      <c r="I5403" s="5" t="str">
        <f t="shared" si="759"/>
        <v/>
      </c>
      <c r="J5403" s="5" t="str">
        <f>IF(OR($L5403="",NOT(COUNTIFS($L$2:$L5403,$L5403)=1)),"",SUMIFS($G:$G,$L:$L,$L5403))</f>
        <v/>
      </c>
      <c r="K5403" s="5" t="str">
        <f>IF(OR($L5403="",NOT(COUNTIFS($L$2:$L5403,$L5403)=1)),"",SUMIFS($I:$I,$L:$L,$L5403))</f>
        <v/>
      </c>
      <c r="L5403" s="6" t="str">
        <f t="shared" si="760"/>
        <v/>
      </c>
      <c r="M5403" s="6">
        <f t="shared" si="761"/>
        <v>217</v>
      </c>
      <c r="N5403" s="6">
        <f t="shared" si="762"/>
        <v>3</v>
      </c>
      <c r="O5403" s="9" t="str">
        <f>IF(AND($B5403&lt;&gt;"",$C5403&lt;&gt;"",$B5403&lt;=$C5403),INDEX(Szabalyok!$C:$C,$N5403),"")</f>
        <v/>
      </c>
      <c r="P5403">
        <f t="shared" si="764"/>
        <v>0</v>
      </c>
    </row>
    <row r="5404" spans="1:16" x14ac:dyDescent="0.35">
      <c r="A5404">
        <f t="shared" si="763"/>
        <v>0</v>
      </c>
      <c r="B5404" s="4" t="str">
        <f>IF($M5404&gt;300,"",IF(OR(INDEX(Bemenet!$E$2:$E$301,$M5404)="",INDEX(Bemenet!$F$2:$F$301,$M5404)=""),"",MAX(INDEX(Bemenet!$E$2:$E$301,$M5404),INDEX(Szabalyok!$A:$A,$N5404))))</f>
        <v/>
      </c>
      <c r="C5404" s="4" t="str">
        <f>IF($B5404="","",MIN(INDEX(Bemenet!$F$2:$F$301,$M5404),INDEX(Szabalyok!$B:$B,$N5404)))</f>
        <v/>
      </c>
      <c r="D5404" s="5" t="str">
        <f>IF(AND($B5404&lt;&gt;"",$C5404&lt;&gt;"",$B5404&lt;=$C5404),INDEX(Bemenet!$G$2:$G$301,$M5404),"")</f>
        <v/>
      </c>
      <c r="E5404" s="6" t="str">
        <f>IF(AND($B5404&lt;&gt;"",$C5404&lt;&gt;"",$B5404&lt;=$C5404),INDEX(Bemenet!$D$2:$D$301,$M5404),"")</f>
        <v/>
      </c>
      <c r="F5404" s="5" t="str">
        <f t="shared" si="756"/>
        <v/>
      </c>
      <c r="G5404" s="5" t="str">
        <f t="shared" si="757"/>
        <v/>
      </c>
      <c r="H5404" s="9" t="str">
        <f t="shared" si="758"/>
        <v/>
      </c>
      <c r="I5404" s="5" t="str">
        <f t="shared" si="759"/>
        <v/>
      </c>
      <c r="J5404" s="5" t="str">
        <f>IF(OR($L5404="",NOT(COUNTIFS($L$2:$L5404,$L5404)=1)),"",SUMIFS($G:$G,$L:$L,$L5404))</f>
        <v/>
      </c>
      <c r="K5404" s="5" t="str">
        <f>IF(OR($L5404="",NOT(COUNTIFS($L$2:$L5404,$L5404)=1)),"",SUMIFS($I:$I,$L:$L,$L5404))</f>
        <v/>
      </c>
      <c r="L5404" s="6" t="str">
        <f t="shared" si="760"/>
        <v/>
      </c>
      <c r="M5404" s="6">
        <f t="shared" si="761"/>
        <v>217</v>
      </c>
      <c r="N5404" s="6">
        <f t="shared" si="762"/>
        <v>4</v>
      </c>
      <c r="O5404" s="9" t="str">
        <f>IF(AND($B5404&lt;&gt;"",$C5404&lt;&gt;"",$B5404&lt;=$C5404),INDEX(Szabalyok!$C:$C,$N5404),"")</f>
        <v/>
      </c>
      <c r="P5404">
        <f t="shared" si="764"/>
        <v>0</v>
      </c>
    </row>
    <row r="5405" spans="1:16" x14ac:dyDescent="0.35">
      <c r="A5405">
        <f t="shared" si="763"/>
        <v>0</v>
      </c>
      <c r="B5405" s="4" t="str">
        <f>IF($M5405&gt;300,"",IF(OR(INDEX(Bemenet!$E$2:$E$301,$M5405)="",INDEX(Bemenet!$F$2:$F$301,$M5405)=""),"",MAX(INDEX(Bemenet!$E$2:$E$301,$M5405),INDEX(Szabalyok!$A:$A,$N5405))))</f>
        <v/>
      </c>
      <c r="C5405" s="4" t="str">
        <f>IF($B5405="","",MIN(INDEX(Bemenet!$F$2:$F$301,$M5405),INDEX(Szabalyok!$B:$B,$N5405)))</f>
        <v/>
      </c>
      <c r="D5405" s="5" t="str">
        <f>IF(AND($B5405&lt;&gt;"",$C5405&lt;&gt;"",$B5405&lt;=$C5405),INDEX(Bemenet!$G$2:$G$301,$M5405),"")</f>
        <v/>
      </c>
      <c r="E5405" s="6" t="str">
        <f>IF(AND($B5405&lt;&gt;"",$C5405&lt;&gt;"",$B5405&lt;=$C5405),INDEX(Bemenet!$D$2:$D$301,$M5405),"")</f>
        <v/>
      </c>
      <c r="F5405" s="5" t="str">
        <f t="shared" si="756"/>
        <v/>
      </c>
      <c r="G5405" s="5" t="str">
        <f t="shared" si="757"/>
        <v/>
      </c>
      <c r="H5405" s="9" t="str">
        <f t="shared" si="758"/>
        <v/>
      </c>
      <c r="I5405" s="5" t="str">
        <f t="shared" si="759"/>
        <v/>
      </c>
      <c r="J5405" s="5" t="str">
        <f>IF(OR($L5405="",NOT(COUNTIFS($L$2:$L5405,$L5405)=1)),"",SUMIFS($G:$G,$L:$L,$L5405))</f>
        <v/>
      </c>
      <c r="K5405" s="5" t="str">
        <f>IF(OR($L5405="",NOT(COUNTIFS($L$2:$L5405,$L5405)=1)),"",SUMIFS($I:$I,$L:$L,$L5405))</f>
        <v/>
      </c>
      <c r="L5405" s="6" t="str">
        <f t="shared" si="760"/>
        <v/>
      </c>
      <c r="M5405" s="6">
        <f t="shared" si="761"/>
        <v>217</v>
      </c>
      <c r="N5405" s="6">
        <f t="shared" si="762"/>
        <v>5</v>
      </c>
      <c r="O5405" s="9" t="str">
        <f>IF(AND($B5405&lt;&gt;"",$C5405&lt;&gt;"",$B5405&lt;=$C5405),INDEX(Szabalyok!$C:$C,$N5405),"")</f>
        <v/>
      </c>
      <c r="P5405">
        <f t="shared" si="764"/>
        <v>0</v>
      </c>
    </row>
    <row r="5406" spans="1:16" x14ac:dyDescent="0.35">
      <c r="A5406">
        <f t="shared" si="763"/>
        <v>0</v>
      </c>
      <c r="B5406" s="4" t="str">
        <f>IF($M5406&gt;300,"",IF(OR(INDEX(Bemenet!$E$2:$E$301,$M5406)="",INDEX(Bemenet!$F$2:$F$301,$M5406)=""),"",MAX(INDEX(Bemenet!$E$2:$E$301,$M5406),INDEX(Szabalyok!$A:$A,$N5406))))</f>
        <v/>
      </c>
      <c r="C5406" s="4" t="str">
        <f>IF($B5406="","",MIN(INDEX(Bemenet!$F$2:$F$301,$M5406),INDEX(Szabalyok!$B:$B,$N5406)))</f>
        <v/>
      </c>
      <c r="D5406" s="5" t="str">
        <f>IF(AND($B5406&lt;&gt;"",$C5406&lt;&gt;"",$B5406&lt;=$C5406),INDEX(Bemenet!$G$2:$G$301,$M5406),"")</f>
        <v/>
      </c>
      <c r="E5406" s="6" t="str">
        <f>IF(AND($B5406&lt;&gt;"",$C5406&lt;&gt;"",$B5406&lt;=$C5406),INDEX(Bemenet!$D$2:$D$301,$M5406),"")</f>
        <v/>
      </c>
      <c r="F5406" s="5" t="str">
        <f t="shared" si="756"/>
        <v/>
      </c>
      <c r="G5406" s="5" t="str">
        <f t="shared" si="757"/>
        <v/>
      </c>
      <c r="H5406" s="9" t="str">
        <f t="shared" si="758"/>
        <v/>
      </c>
      <c r="I5406" s="5" t="str">
        <f t="shared" si="759"/>
        <v/>
      </c>
      <c r="J5406" s="5" t="str">
        <f>IF(OR($L5406="",NOT(COUNTIFS($L$2:$L5406,$L5406)=1)),"",SUMIFS($G:$G,$L:$L,$L5406))</f>
        <v/>
      </c>
      <c r="K5406" s="5" t="str">
        <f>IF(OR($L5406="",NOT(COUNTIFS($L$2:$L5406,$L5406)=1)),"",SUMIFS($I:$I,$L:$L,$L5406))</f>
        <v/>
      </c>
      <c r="L5406" s="6" t="str">
        <f t="shared" si="760"/>
        <v/>
      </c>
      <c r="M5406" s="6">
        <f t="shared" si="761"/>
        <v>217</v>
      </c>
      <c r="N5406" s="6">
        <f t="shared" si="762"/>
        <v>6</v>
      </c>
      <c r="O5406" s="9" t="str">
        <f>IF(AND($B5406&lt;&gt;"",$C5406&lt;&gt;"",$B5406&lt;=$C5406),INDEX(Szabalyok!$C:$C,$N5406),"")</f>
        <v/>
      </c>
      <c r="P5406">
        <f t="shared" si="764"/>
        <v>0</v>
      </c>
    </row>
    <row r="5407" spans="1:16" x14ac:dyDescent="0.35">
      <c r="A5407">
        <f t="shared" si="763"/>
        <v>0</v>
      </c>
      <c r="B5407" s="4" t="str">
        <f>IF($M5407&gt;300,"",IF(OR(INDEX(Bemenet!$E$2:$E$301,$M5407)="",INDEX(Bemenet!$F$2:$F$301,$M5407)=""),"",MAX(INDEX(Bemenet!$E$2:$E$301,$M5407),INDEX(Szabalyok!$A:$A,$N5407))))</f>
        <v/>
      </c>
      <c r="C5407" s="4" t="str">
        <f>IF($B5407="","",MIN(INDEX(Bemenet!$F$2:$F$301,$M5407),INDEX(Szabalyok!$B:$B,$N5407)))</f>
        <v/>
      </c>
      <c r="D5407" s="5" t="str">
        <f>IF(AND($B5407&lt;&gt;"",$C5407&lt;&gt;"",$B5407&lt;=$C5407),INDEX(Bemenet!$G$2:$G$301,$M5407),"")</f>
        <v/>
      </c>
      <c r="E5407" s="6" t="str">
        <f>IF(AND($B5407&lt;&gt;"",$C5407&lt;&gt;"",$B5407&lt;=$C5407),INDEX(Bemenet!$D$2:$D$301,$M5407),"")</f>
        <v/>
      </c>
      <c r="F5407" s="5" t="str">
        <f t="shared" si="756"/>
        <v/>
      </c>
      <c r="G5407" s="5" t="str">
        <f t="shared" si="757"/>
        <v/>
      </c>
      <c r="H5407" s="9" t="str">
        <f t="shared" si="758"/>
        <v/>
      </c>
      <c r="I5407" s="5" t="str">
        <f t="shared" si="759"/>
        <v/>
      </c>
      <c r="J5407" s="5" t="str">
        <f>IF(OR($L5407="",NOT(COUNTIFS($L$2:$L5407,$L5407)=1)),"",SUMIFS($G:$G,$L:$L,$L5407))</f>
        <v/>
      </c>
      <c r="K5407" s="5" t="str">
        <f>IF(OR($L5407="",NOT(COUNTIFS($L$2:$L5407,$L5407)=1)),"",SUMIFS($I:$I,$L:$L,$L5407))</f>
        <v/>
      </c>
      <c r="L5407" s="6" t="str">
        <f t="shared" si="760"/>
        <v/>
      </c>
      <c r="M5407" s="6">
        <f t="shared" si="761"/>
        <v>217</v>
      </c>
      <c r="N5407" s="6">
        <f t="shared" si="762"/>
        <v>7</v>
      </c>
      <c r="O5407" s="9" t="str">
        <f>IF(AND($B5407&lt;&gt;"",$C5407&lt;&gt;"",$B5407&lt;=$C5407),INDEX(Szabalyok!$C:$C,$N5407),"")</f>
        <v/>
      </c>
      <c r="P5407">
        <f t="shared" si="764"/>
        <v>0</v>
      </c>
    </row>
    <row r="5408" spans="1:16" x14ac:dyDescent="0.35">
      <c r="A5408">
        <f t="shared" si="763"/>
        <v>0</v>
      </c>
      <c r="B5408" s="4" t="str">
        <f>IF($M5408&gt;300,"",IF(OR(INDEX(Bemenet!$E$2:$E$301,$M5408)="",INDEX(Bemenet!$F$2:$F$301,$M5408)=""),"",MAX(INDEX(Bemenet!$E$2:$E$301,$M5408),INDEX(Szabalyok!$A:$A,$N5408))))</f>
        <v/>
      </c>
      <c r="C5408" s="4" t="str">
        <f>IF($B5408="","",MIN(INDEX(Bemenet!$F$2:$F$301,$M5408),INDEX(Szabalyok!$B:$B,$N5408)))</f>
        <v/>
      </c>
      <c r="D5408" s="5" t="str">
        <f>IF(AND($B5408&lt;&gt;"",$C5408&lt;&gt;"",$B5408&lt;=$C5408),INDEX(Bemenet!$G$2:$G$301,$M5408),"")</f>
        <v/>
      </c>
      <c r="E5408" s="6" t="str">
        <f>IF(AND($B5408&lt;&gt;"",$C5408&lt;&gt;"",$B5408&lt;=$C5408),INDEX(Bemenet!$D$2:$D$301,$M5408),"")</f>
        <v/>
      </c>
      <c r="F5408" s="5" t="str">
        <f t="shared" si="756"/>
        <v/>
      </c>
      <c r="G5408" s="5" t="str">
        <f t="shared" si="757"/>
        <v/>
      </c>
      <c r="H5408" s="9" t="str">
        <f t="shared" si="758"/>
        <v/>
      </c>
      <c r="I5408" s="5" t="str">
        <f t="shared" si="759"/>
        <v/>
      </c>
      <c r="J5408" s="5" t="str">
        <f>IF(OR($L5408="",NOT(COUNTIFS($L$2:$L5408,$L5408)=1)),"",SUMIFS($G:$G,$L:$L,$L5408))</f>
        <v/>
      </c>
      <c r="K5408" s="5" t="str">
        <f>IF(OR($L5408="",NOT(COUNTIFS($L$2:$L5408,$L5408)=1)),"",SUMIFS($I:$I,$L:$L,$L5408))</f>
        <v/>
      </c>
      <c r="L5408" s="6" t="str">
        <f t="shared" si="760"/>
        <v/>
      </c>
      <c r="M5408" s="6">
        <f t="shared" si="761"/>
        <v>217</v>
      </c>
      <c r="N5408" s="6">
        <f t="shared" si="762"/>
        <v>8</v>
      </c>
      <c r="O5408" s="9" t="str">
        <f>IF(AND($B5408&lt;&gt;"",$C5408&lt;&gt;"",$B5408&lt;=$C5408),INDEX(Szabalyok!$C:$C,$N5408),"")</f>
        <v/>
      </c>
      <c r="P5408">
        <f t="shared" si="764"/>
        <v>0</v>
      </c>
    </row>
    <row r="5409" spans="1:16" x14ac:dyDescent="0.35">
      <c r="A5409">
        <f t="shared" si="763"/>
        <v>0</v>
      </c>
      <c r="B5409" s="4" t="str">
        <f>IF($M5409&gt;300,"",IF(OR(INDEX(Bemenet!$E$2:$E$301,$M5409)="",INDEX(Bemenet!$F$2:$F$301,$M5409)=""),"",MAX(INDEX(Bemenet!$E$2:$E$301,$M5409),INDEX(Szabalyok!$A:$A,$N5409))))</f>
        <v/>
      </c>
      <c r="C5409" s="4" t="str">
        <f>IF($B5409="","",MIN(INDEX(Bemenet!$F$2:$F$301,$M5409),INDEX(Szabalyok!$B:$B,$N5409)))</f>
        <v/>
      </c>
      <c r="D5409" s="5" t="str">
        <f>IF(AND($B5409&lt;&gt;"",$C5409&lt;&gt;"",$B5409&lt;=$C5409),INDEX(Bemenet!$G$2:$G$301,$M5409),"")</f>
        <v/>
      </c>
      <c r="E5409" s="6" t="str">
        <f>IF(AND($B5409&lt;&gt;"",$C5409&lt;&gt;"",$B5409&lt;=$C5409),INDEX(Bemenet!$D$2:$D$301,$M5409),"")</f>
        <v/>
      </c>
      <c r="F5409" s="5" t="str">
        <f t="shared" si="756"/>
        <v/>
      </c>
      <c r="G5409" s="5" t="str">
        <f t="shared" si="757"/>
        <v/>
      </c>
      <c r="H5409" s="9" t="str">
        <f t="shared" si="758"/>
        <v/>
      </c>
      <c r="I5409" s="5" t="str">
        <f t="shared" si="759"/>
        <v/>
      </c>
      <c r="J5409" s="5" t="str">
        <f>IF(OR($L5409="",NOT(COUNTIFS($L$2:$L5409,$L5409)=1)),"",SUMIFS($G:$G,$L:$L,$L5409))</f>
        <v/>
      </c>
      <c r="K5409" s="5" t="str">
        <f>IF(OR($L5409="",NOT(COUNTIFS($L$2:$L5409,$L5409)=1)),"",SUMIFS($I:$I,$L:$L,$L5409))</f>
        <v/>
      </c>
      <c r="L5409" s="6" t="str">
        <f t="shared" si="760"/>
        <v/>
      </c>
      <c r="M5409" s="6">
        <f t="shared" si="761"/>
        <v>217</v>
      </c>
      <c r="N5409" s="6">
        <f t="shared" si="762"/>
        <v>9</v>
      </c>
      <c r="O5409" s="9" t="str">
        <f>IF(AND($B5409&lt;&gt;"",$C5409&lt;&gt;"",$B5409&lt;=$C5409),INDEX(Szabalyok!$C:$C,$N5409),"")</f>
        <v/>
      </c>
      <c r="P5409">
        <f t="shared" si="764"/>
        <v>0</v>
      </c>
    </row>
    <row r="5410" spans="1:16" x14ac:dyDescent="0.35">
      <c r="A5410">
        <f t="shared" si="763"/>
        <v>0</v>
      </c>
      <c r="B5410" s="4" t="str">
        <f>IF($M5410&gt;300,"",IF(OR(INDEX(Bemenet!$E$2:$E$301,$M5410)="",INDEX(Bemenet!$F$2:$F$301,$M5410)=""),"",MAX(INDEX(Bemenet!$E$2:$E$301,$M5410),INDEX(Szabalyok!$A:$A,$N5410))))</f>
        <v/>
      </c>
      <c r="C5410" s="4" t="str">
        <f>IF($B5410="","",MIN(INDEX(Bemenet!$F$2:$F$301,$M5410),INDEX(Szabalyok!$B:$B,$N5410)))</f>
        <v/>
      </c>
      <c r="D5410" s="5" t="str">
        <f>IF(AND($B5410&lt;&gt;"",$C5410&lt;&gt;"",$B5410&lt;=$C5410),INDEX(Bemenet!$G$2:$G$301,$M5410),"")</f>
        <v/>
      </c>
      <c r="E5410" s="6" t="str">
        <f>IF(AND($B5410&lt;&gt;"",$C5410&lt;&gt;"",$B5410&lt;=$C5410),INDEX(Bemenet!$D$2:$D$301,$M5410),"")</f>
        <v/>
      </c>
      <c r="F5410" s="5" t="str">
        <f t="shared" si="756"/>
        <v/>
      </c>
      <c r="G5410" s="5" t="str">
        <f t="shared" si="757"/>
        <v/>
      </c>
      <c r="H5410" s="9" t="str">
        <f t="shared" si="758"/>
        <v/>
      </c>
      <c r="I5410" s="5" t="str">
        <f t="shared" si="759"/>
        <v/>
      </c>
      <c r="J5410" s="5" t="str">
        <f>IF(OR($L5410="",NOT(COUNTIFS($L$2:$L5410,$L5410)=1)),"",SUMIFS($G:$G,$L:$L,$L5410))</f>
        <v/>
      </c>
      <c r="K5410" s="5" t="str">
        <f>IF(OR($L5410="",NOT(COUNTIFS($L$2:$L5410,$L5410)=1)),"",SUMIFS($I:$I,$L:$L,$L5410))</f>
        <v/>
      </c>
      <c r="L5410" s="6" t="str">
        <f t="shared" si="760"/>
        <v/>
      </c>
      <c r="M5410" s="6">
        <f t="shared" si="761"/>
        <v>217</v>
      </c>
      <c r="N5410" s="6">
        <f t="shared" si="762"/>
        <v>10</v>
      </c>
      <c r="O5410" s="9" t="str">
        <f>IF(AND($B5410&lt;&gt;"",$C5410&lt;&gt;"",$B5410&lt;=$C5410),INDEX(Szabalyok!$C:$C,$N5410),"")</f>
        <v/>
      </c>
      <c r="P5410">
        <f t="shared" si="764"/>
        <v>0</v>
      </c>
    </row>
    <row r="5411" spans="1:16" x14ac:dyDescent="0.35">
      <c r="A5411">
        <f t="shared" si="763"/>
        <v>0</v>
      </c>
      <c r="B5411" s="4" t="str">
        <f>IF($M5411&gt;300,"",IF(OR(INDEX(Bemenet!$E$2:$E$301,$M5411)="",INDEX(Bemenet!$F$2:$F$301,$M5411)=""),"",MAX(INDEX(Bemenet!$E$2:$E$301,$M5411),INDEX(Szabalyok!$A:$A,$N5411))))</f>
        <v/>
      </c>
      <c r="C5411" s="4" t="str">
        <f>IF($B5411="","",MIN(INDEX(Bemenet!$F$2:$F$301,$M5411),INDEX(Szabalyok!$B:$B,$N5411)))</f>
        <v/>
      </c>
      <c r="D5411" s="5" t="str">
        <f>IF(AND($B5411&lt;&gt;"",$C5411&lt;&gt;"",$B5411&lt;=$C5411),INDEX(Bemenet!$G$2:$G$301,$M5411),"")</f>
        <v/>
      </c>
      <c r="E5411" s="6" t="str">
        <f>IF(AND($B5411&lt;&gt;"",$C5411&lt;&gt;"",$B5411&lt;=$C5411),INDEX(Bemenet!$D$2:$D$301,$M5411),"")</f>
        <v/>
      </c>
      <c r="F5411" s="5" t="str">
        <f t="shared" si="756"/>
        <v/>
      </c>
      <c r="G5411" s="5" t="str">
        <f t="shared" si="757"/>
        <v/>
      </c>
      <c r="H5411" s="9" t="str">
        <f t="shared" si="758"/>
        <v/>
      </c>
      <c r="I5411" s="5" t="str">
        <f t="shared" si="759"/>
        <v/>
      </c>
      <c r="J5411" s="5" t="str">
        <f>IF(OR($L5411="",NOT(COUNTIFS($L$2:$L5411,$L5411)=1)),"",SUMIFS($G:$G,$L:$L,$L5411))</f>
        <v/>
      </c>
      <c r="K5411" s="5" t="str">
        <f>IF(OR($L5411="",NOT(COUNTIFS($L$2:$L5411,$L5411)=1)),"",SUMIFS($I:$I,$L:$L,$L5411))</f>
        <v/>
      </c>
      <c r="L5411" s="6" t="str">
        <f t="shared" si="760"/>
        <v/>
      </c>
      <c r="M5411" s="6">
        <f t="shared" si="761"/>
        <v>217</v>
      </c>
      <c r="N5411" s="6">
        <f t="shared" si="762"/>
        <v>11</v>
      </c>
      <c r="O5411" s="9" t="str">
        <f>IF(AND($B5411&lt;&gt;"",$C5411&lt;&gt;"",$B5411&lt;=$C5411),INDEX(Szabalyok!$C:$C,$N5411),"")</f>
        <v/>
      </c>
      <c r="P5411">
        <f t="shared" si="764"/>
        <v>0</v>
      </c>
    </row>
    <row r="5412" spans="1:16" x14ac:dyDescent="0.35">
      <c r="A5412">
        <f t="shared" si="763"/>
        <v>0</v>
      </c>
      <c r="B5412" s="4" t="str">
        <f>IF($M5412&gt;300,"",IF(OR(INDEX(Bemenet!$E$2:$E$301,$M5412)="",INDEX(Bemenet!$F$2:$F$301,$M5412)=""),"",MAX(INDEX(Bemenet!$E$2:$E$301,$M5412),INDEX(Szabalyok!$A:$A,$N5412))))</f>
        <v/>
      </c>
      <c r="C5412" s="4" t="str">
        <f>IF($B5412="","",MIN(INDEX(Bemenet!$F$2:$F$301,$M5412),INDEX(Szabalyok!$B:$B,$N5412)))</f>
        <v/>
      </c>
      <c r="D5412" s="5" t="str">
        <f>IF(AND($B5412&lt;&gt;"",$C5412&lt;&gt;"",$B5412&lt;=$C5412),INDEX(Bemenet!$G$2:$G$301,$M5412),"")</f>
        <v/>
      </c>
      <c r="E5412" s="6" t="str">
        <f>IF(AND($B5412&lt;&gt;"",$C5412&lt;&gt;"",$B5412&lt;=$C5412),INDEX(Bemenet!$D$2:$D$301,$M5412),"")</f>
        <v/>
      </c>
      <c r="F5412" s="5" t="str">
        <f t="shared" si="756"/>
        <v/>
      </c>
      <c r="G5412" s="5" t="str">
        <f t="shared" si="757"/>
        <v/>
      </c>
      <c r="H5412" s="9" t="str">
        <f t="shared" si="758"/>
        <v/>
      </c>
      <c r="I5412" s="5" t="str">
        <f t="shared" si="759"/>
        <v/>
      </c>
      <c r="J5412" s="5" t="str">
        <f>IF(OR($L5412="",NOT(COUNTIFS($L$2:$L5412,$L5412)=1)),"",SUMIFS($G:$G,$L:$L,$L5412))</f>
        <v/>
      </c>
      <c r="K5412" s="5" t="str">
        <f>IF(OR($L5412="",NOT(COUNTIFS($L$2:$L5412,$L5412)=1)),"",SUMIFS($I:$I,$L:$L,$L5412))</f>
        <v/>
      </c>
      <c r="L5412" s="6" t="str">
        <f t="shared" si="760"/>
        <v/>
      </c>
      <c r="M5412" s="6">
        <f t="shared" si="761"/>
        <v>217</v>
      </c>
      <c r="N5412" s="6">
        <f t="shared" si="762"/>
        <v>12</v>
      </c>
      <c r="O5412" s="9" t="str">
        <f>IF(AND($B5412&lt;&gt;"",$C5412&lt;&gt;"",$B5412&lt;=$C5412),INDEX(Szabalyok!$C:$C,$N5412),"")</f>
        <v/>
      </c>
      <c r="P5412">
        <f t="shared" si="764"/>
        <v>0</v>
      </c>
    </row>
    <row r="5413" spans="1:16" x14ac:dyDescent="0.35">
      <c r="A5413">
        <f t="shared" si="763"/>
        <v>0</v>
      </c>
      <c r="B5413" s="4" t="str">
        <f>IF($M5413&gt;300,"",IF(OR(INDEX(Bemenet!$E$2:$E$301,$M5413)="",INDEX(Bemenet!$F$2:$F$301,$M5413)=""),"",MAX(INDEX(Bemenet!$E$2:$E$301,$M5413),INDEX(Szabalyok!$A:$A,$N5413))))</f>
        <v/>
      </c>
      <c r="C5413" s="4" t="str">
        <f>IF($B5413="","",MIN(INDEX(Bemenet!$F$2:$F$301,$M5413),INDEX(Szabalyok!$B:$B,$N5413)))</f>
        <v/>
      </c>
      <c r="D5413" s="5" t="str">
        <f>IF(AND($B5413&lt;&gt;"",$C5413&lt;&gt;"",$B5413&lt;=$C5413),INDEX(Bemenet!$G$2:$G$301,$M5413),"")</f>
        <v/>
      </c>
      <c r="E5413" s="6" t="str">
        <f>IF(AND($B5413&lt;&gt;"",$C5413&lt;&gt;"",$B5413&lt;=$C5413),INDEX(Bemenet!$D$2:$D$301,$M5413),"")</f>
        <v/>
      </c>
      <c r="F5413" s="5" t="str">
        <f t="shared" si="756"/>
        <v/>
      </c>
      <c r="G5413" s="5" t="str">
        <f t="shared" si="757"/>
        <v/>
      </c>
      <c r="H5413" s="9" t="str">
        <f t="shared" si="758"/>
        <v/>
      </c>
      <c r="I5413" s="5" t="str">
        <f t="shared" si="759"/>
        <v/>
      </c>
      <c r="J5413" s="5" t="str">
        <f>IF(OR($L5413="",NOT(COUNTIFS($L$2:$L5413,$L5413)=1)),"",SUMIFS($G:$G,$L:$L,$L5413))</f>
        <v/>
      </c>
      <c r="K5413" s="5" t="str">
        <f>IF(OR($L5413="",NOT(COUNTIFS($L$2:$L5413,$L5413)=1)),"",SUMIFS($I:$I,$L:$L,$L5413))</f>
        <v/>
      </c>
      <c r="L5413" s="6" t="str">
        <f t="shared" si="760"/>
        <v/>
      </c>
      <c r="M5413" s="6">
        <f t="shared" si="761"/>
        <v>217</v>
      </c>
      <c r="N5413" s="6">
        <f t="shared" si="762"/>
        <v>13</v>
      </c>
      <c r="O5413" s="9" t="str">
        <f>IF(AND($B5413&lt;&gt;"",$C5413&lt;&gt;"",$B5413&lt;=$C5413),INDEX(Szabalyok!$C:$C,$N5413),"")</f>
        <v/>
      </c>
      <c r="P5413">
        <f t="shared" si="764"/>
        <v>0</v>
      </c>
    </row>
    <row r="5414" spans="1:16" x14ac:dyDescent="0.35">
      <c r="A5414">
        <f t="shared" si="763"/>
        <v>0</v>
      </c>
      <c r="B5414" s="4" t="str">
        <f>IF($M5414&gt;300,"",IF(OR(INDEX(Bemenet!$E$2:$E$301,$M5414)="",INDEX(Bemenet!$F$2:$F$301,$M5414)=""),"",MAX(INDEX(Bemenet!$E$2:$E$301,$M5414),INDEX(Szabalyok!$A:$A,$N5414))))</f>
        <v/>
      </c>
      <c r="C5414" s="4" t="str">
        <f>IF($B5414="","",MIN(INDEX(Bemenet!$F$2:$F$301,$M5414),INDEX(Szabalyok!$B:$B,$N5414)))</f>
        <v/>
      </c>
      <c r="D5414" s="5" t="str">
        <f>IF(AND($B5414&lt;&gt;"",$C5414&lt;&gt;"",$B5414&lt;=$C5414),INDEX(Bemenet!$G$2:$G$301,$M5414),"")</f>
        <v/>
      </c>
      <c r="E5414" s="6" t="str">
        <f>IF(AND($B5414&lt;&gt;"",$C5414&lt;&gt;"",$B5414&lt;=$C5414),INDEX(Bemenet!$D$2:$D$301,$M5414),"")</f>
        <v/>
      </c>
      <c r="F5414" s="5" t="str">
        <f t="shared" si="756"/>
        <v/>
      </c>
      <c r="G5414" s="5" t="str">
        <f t="shared" si="757"/>
        <v/>
      </c>
      <c r="H5414" s="9" t="str">
        <f t="shared" si="758"/>
        <v/>
      </c>
      <c r="I5414" s="5" t="str">
        <f t="shared" si="759"/>
        <v/>
      </c>
      <c r="J5414" s="5" t="str">
        <f>IF(OR($L5414="",NOT(COUNTIFS($L$2:$L5414,$L5414)=1)),"",SUMIFS($G:$G,$L:$L,$L5414))</f>
        <v/>
      </c>
      <c r="K5414" s="5" t="str">
        <f>IF(OR($L5414="",NOT(COUNTIFS($L$2:$L5414,$L5414)=1)),"",SUMIFS($I:$I,$L:$L,$L5414))</f>
        <v/>
      </c>
      <c r="L5414" s="6" t="str">
        <f t="shared" si="760"/>
        <v/>
      </c>
      <c r="M5414" s="6">
        <f t="shared" si="761"/>
        <v>217</v>
      </c>
      <c r="N5414" s="6">
        <f t="shared" si="762"/>
        <v>14</v>
      </c>
      <c r="O5414" s="9" t="str">
        <f>IF(AND($B5414&lt;&gt;"",$C5414&lt;&gt;"",$B5414&lt;=$C5414),INDEX(Szabalyok!$C:$C,$N5414),"")</f>
        <v/>
      </c>
      <c r="P5414">
        <f t="shared" si="764"/>
        <v>0</v>
      </c>
    </row>
    <row r="5415" spans="1:16" x14ac:dyDescent="0.35">
      <c r="A5415">
        <f t="shared" si="763"/>
        <v>0</v>
      </c>
      <c r="B5415" s="4" t="str">
        <f>IF($M5415&gt;300,"",IF(OR(INDEX(Bemenet!$E$2:$E$301,$M5415)="",INDEX(Bemenet!$F$2:$F$301,$M5415)=""),"",MAX(INDEX(Bemenet!$E$2:$E$301,$M5415),INDEX(Szabalyok!$A:$A,$N5415))))</f>
        <v/>
      </c>
      <c r="C5415" s="4" t="str">
        <f>IF($B5415="","",MIN(INDEX(Bemenet!$F$2:$F$301,$M5415),INDEX(Szabalyok!$B:$B,$N5415)))</f>
        <v/>
      </c>
      <c r="D5415" s="5" t="str">
        <f>IF(AND($B5415&lt;&gt;"",$C5415&lt;&gt;"",$B5415&lt;=$C5415),INDEX(Bemenet!$G$2:$G$301,$M5415),"")</f>
        <v/>
      </c>
      <c r="E5415" s="6" t="str">
        <f>IF(AND($B5415&lt;&gt;"",$C5415&lt;&gt;"",$B5415&lt;=$C5415),INDEX(Bemenet!$D$2:$D$301,$M5415),"")</f>
        <v/>
      </c>
      <c r="F5415" s="5" t="str">
        <f t="shared" si="756"/>
        <v/>
      </c>
      <c r="G5415" s="5" t="str">
        <f t="shared" si="757"/>
        <v/>
      </c>
      <c r="H5415" s="9" t="str">
        <f t="shared" si="758"/>
        <v/>
      </c>
      <c r="I5415" s="5" t="str">
        <f t="shared" si="759"/>
        <v/>
      </c>
      <c r="J5415" s="5" t="str">
        <f>IF(OR($L5415="",NOT(COUNTIFS($L$2:$L5415,$L5415)=1)),"",SUMIFS($G:$G,$L:$L,$L5415))</f>
        <v/>
      </c>
      <c r="K5415" s="5" t="str">
        <f>IF(OR($L5415="",NOT(COUNTIFS($L$2:$L5415,$L5415)=1)),"",SUMIFS($I:$I,$L:$L,$L5415))</f>
        <v/>
      </c>
      <c r="L5415" s="6" t="str">
        <f t="shared" si="760"/>
        <v/>
      </c>
      <c r="M5415" s="6">
        <f t="shared" si="761"/>
        <v>217</v>
      </c>
      <c r="N5415" s="6">
        <f t="shared" si="762"/>
        <v>15</v>
      </c>
      <c r="O5415" s="9" t="str">
        <f>IF(AND($B5415&lt;&gt;"",$C5415&lt;&gt;"",$B5415&lt;=$C5415),INDEX(Szabalyok!$C:$C,$N5415),"")</f>
        <v/>
      </c>
      <c r="P5415">
        <f t="shared" si="764"/>
        <v>0</v>
      </c>
    </row>
    <row r="5416" spans="1:16" x14ac:dyDescent="0.35">
      <c r="A5416">
        <f t="shared" si="763"/>
        <v>0</v>
      </c>
      <c r="B5416" s="4" t="str">
        <f>IF($M5416&gt;300,"",IF(OR(INDEX(Bemenet!$E$2:$E$301,$M5416)="",INDEX(Bemenet!$F$2:$F$301,$M5416)=""),"",MAX(INDEX(Bemenet!$E$2:$E$301,$M5416),INDEX(Szabalyok!$A:$A,$N5416))))</f>
        <v/>
      </c>
      <c r="C5416" s="4" t="str">
        <f>IF($B5416="","",MIN(INDEX(Bemenet!$F$2:$F$301,$M5416),INDEX(Szabalyok!$B:$B,$N5416)))</f>
        <v/>
      </c>
      <c r="D5416" s="5" t="str">
        <f>IF(AND($B5416&lt;&gt;"",$C5416&lt;&gt;"",$B5416&lt;=$C5416),INDEX(Bemenet!$G$2:$G$301,$M5416),"")</f>
        <v/>
      </c>
      <c r="E5416" s="6" t="str">
        <f>IF(AND($B5416&lt;&gt;"",$C5416&lt;&gt;"",$B5416&lt;=$C5416),INDEX(Bemenet!$D$2:$D$301,$M5416),"")</f>
        <v/>
      </c>
      <c r="F5416" s="5" t="str">
        <f t="shared" si="756"/>
        <v/>
      </c>
      <c r="G5416" s="5" t="str">
        <f t="shared" si="757"/>
        <v/>
      </c>
      <c r="H5416" s="9" t="str">
        <f t="shared" si="758"/>
        <v/>
      </c>
      <c r="I5416" s="5" t="str">
        <f t="shared" si="759"/>
        <v/>
      </c>
      <c r="J5416" s="5" t="str">
        <f>IF(OR($L5416="",NOT(COUNTIFS($L$2:$L5416,$L5416)=1)),"",SUMIFS($G:$G,$L:$L,$L5416))</f>
        <v/>
      </c>
      <c r="K5416" s="5" t="str">
        <f>IF(OR($L5416="",NOT(COUNTIFS($L$2:$L5416,$L5416)=1)),"",SUMIFS($I:$I,$L:$L,$L5416))</f>
        <v/>
      </c>
      <c r="L5416" s="6" t="str">
        <f t="shared" si="760"/>
        <v/>
      </c>
      <c r="M5416" s="6">
        <f t="shared" si="761"/>
        <v>217</v>
      </c>
      <c r="N5416" s="6">
        <f t="shared" si="762"/>
        <v>16</v>
      </c>
      <c r="O5416" s="9" t="str">
        <f>IF(AND($B5416&lt;&gt;"",$C5416&lt;&gt;"",$B5416&lt;=$C5416),INDEX(Szabalyok!$C:$C,$N5416),"")</f>
        <v/>
      </c>
      <c r="P5416">
        <f t="shared" si="764"/>
        <v>0</v>
      </c>
    </row>
    <row r="5417" spans="1:16" x14ac:dyDescent="0.35">
      <c r="A5417">
        <f t="shared" si="763"/>
        <v>0</v>
      </c>
      <c r="B5417" s="4" t="str">
        <f>IF($M5417&gt;300,"",IF(OR(INDEX(Bemenet!$E$2:$E$301,$M5417)="",INDEX(Bemenet!$F$2:$F$301,$M5417)=""),"",MAX(INDEX(Bemenet!$E$2:$E$301,$M5417),INDEX(Szabalyok!$A:$A,$N5417))))</f>
        <v/>
      </c>
      <c r="C5417" s="4" t="str">
        <f>IF($B5417="","",MIN(INDEX(Bemenet!$F$2:$F$301,$M5417),INDEX(Szabalyok!$B:$B,$N5417)))</f>
        <v/>
      </c>
      <c r="D5417" s="5" t="str">
        <f>IF(AND($B5417&lt;&gt;"",$C5417&lt;&gt;"",$B5417&lt;=$C5417),INDEX(Bemenet!$G$2:$G$301,$M5417),"")</f>
        <v/>
      </c>
      <c r="E5417" s="6" t="str">
        <f>IF(AND($B5417&lt;&gt;"",$C5417&lt;&gt;"",$B5417&lt;=$C5417),INDEX(Bemenet!$D$2:$D$301,$M5417),"")</f>
        <v/>
      </c>
      <c r="F5417" s="5" t="str">
        <f t="shared" si="756"/>
        <v/>
      </c>
      <c r="G5417" s="5" t="str">
        <f t="shared" si="757"/>
        <v/>
      </c>
      <c r="H5417" s="9" t="str">
        <f t="shared" si="758"/>
        <v/>
      </c>
      <c r="I5417" s="5" t="str">
        <f t="shared" si="759"/>
        <v/>
      </c>
      <c r="J5417" s="5" t="str">
        <f>IF(OR($L5417="",NOT(COUNTIFS($L$2:$L5417,$L5417)=1)),"",SUMIFS($G:$G,$L:$L,$L5417))</f>
        <v/>
      </c>
      <c r="K5417" s="5" t="str">
        <f>IF(OR($L5417="",NOT(COUNTIFS($L$2:$L5417,$L5417)=1)),"",SUMIFS($I:$I,$L:$L,$L5417))</f>
        <v/>
      </c>
      <c r="L5417" s="6" t="str">
        <f t="shared" si="760"/>
        <v/>
      </c>
      <c r="M5417" s="6">
        <f t="shared" si="761"/>
        <v>217</v>
      </c>
      <c r="N5417" s="6">
        <f t="shared" si="762"/>
        <v>17</v>
      </c>
      <c r="O5417" s="9" t="str">
        <f>IF(AND($B5417&lt;&gt;"",$C5417&lt;&gt;"",$B5417&lt;=$C5417),INDEX(Szabalyok!$C:$C,$N5417),"")</f>
        <v/>
      </c>
      <c r="P5417">
        <f t="shared" si="764"/>
        <v>0</v>
      </c>
    </row>
    <row r="5418" spans="1:16" x14ac:dyDescent="0.35">
      <c r="A5418">
        <f t="shared" si="763"/>
        <v>0</v>
      </c>
      <c r="B5418" s="4" t="str">
        <f>IF($M5418&gt;300,"",IF(OR(INDEX(Bemenet!$E$2:$E$301,$M5418)="",INDEX(Bemenet!$F$2:$F$301,$M5418)=""),"",MAX(INDEX(Bemenet!$E$2:$E$301,$M5418),INDEX(Szabalyok!$A:$A,$N5418))))</f>
        <v/>
      </c>
      <c r="C5418" s="4" t="str">
        <f>IF($B5418="","",MIN(INDEX(Bemenet!$F$2:$F$301,$M5418),INDEX(Szabalyok!$B:$B,$N5418)))</f>
        <v/>
      </c>
      <c r="D5418" s="5" t="str">
        <f>IF(AND($B5418&lt;&gt;"",$C5418&lt;&gt;"",$B5418&lt;=$C5418),INDEX(Bemenet!$G$2:$G$301,$M5418),"")</f>
        <v/>
      </c>
      <c r="E5418" s="6" t="str">
        <f>IF(AND($B5418&lt;&gt;"",$C5418&lt;&gt;"",$B5418&lt;=$C5418),INDEX(Bemenet!$D$2:$D$301,$M5418),"")</f>
        <v/>
      </c>
      <c r="F5418" s="5" t="str">
        <f t="shared" si="756"/>
        <v/>
      </c>
      <c r="G5418" s="5" t="str">
        <f t="shared" si="757"/>
        <v/>
      </c>
      <c r="H5418" s="9" t="str">
        <f t="shared" si="758"/>
        <v/>
      </c>
      <c r="I5418" s="5" t="str">
        <f t="shared" si="759"/>
        <v/>
      </c>
      <c r="J5418" s="5" t="str">
        <f>IF(OR($L5418="",NOT(COUNTIFS($L$2:$L5418,$L5418)=1)),"",SUMIFS($G:$G,$L:$L,$L5418))</f>
        <v/>
      </c>
      <c r="K5418" s="5" t="str">
        <f>IF(OR($L5418="",NOT(COUNTIFS($L$2:$L5418,$L5418)=1)),"",SUMIFS($I:$I,$L:$L,$L5418))</f>
        <v/>
      </c>
      <c r="L5418" s="6" t="str">
        <f t="shared" si="760"/>
        <v/>
      </c>
      <c r="M5418" s="6">
        <f t="shared" si="761"/>
        <v>217</v>
      </c>
      <c r="N5418" s="6">
        <f t="shared" si="762"/>
        <v>18</v>
      </c>
      <c r="O5418" s="9" t="str">
        <f>IF(AND($B5418&lt;&gt;"",$C5418&lt;&gt;"",$B5418&lt;=$C5418),INDEX(Szabalyok!$C:$C,$N5418),"")</f>
        <v/>
      </c>
      <c r="P5418">
        <f t="shared" si="764"/>
        <v>0</v>
      </c>
    </row>
    <row r="5419" spans="1:16" x14ac:dyDescent="0.35">
      <c r="A5419">
        <f t="shared" si="763"/>
        <v>0</v>
      </c>
      <c r="B5419" s="4" t="str">
        <f>IF($M5419&gt;300,"",IF(OR(INDEX(Bemenet!$E$2:$E$301,$M5419)="",INDEX(Bemenet!$F$2:$F$301,$M5419)=""),"",MAX(INDEX(Bemenet!$E$2:$E$301,$M5419),INDEX(Szabalyok!$A:$A,$N5419))))</f>
        <v/>
      </c>
      <c r="C5419" s="4" t="str">
        <f>IF($B5419="","",MIN(INDEX(Bemenet!$F$2:$F$301,$M5419),INDEX(Szabalyok!$B:$B,$N5419)))</f>
        <v/>
      </c>
      <c r="D5419" s="5" t="str">
        <f>IF(AND($B5419&lt;&gt;"",$C5419&lt;&gt;"",$B5419&lt;=$C5419),INDEX(Bemenet!$G$2:$G$301,$M5419),"")</f>
        <v/>
      </c>
      <c r="E5419" s="6" t="str">
        <f>IF(AND($B5419&lt;&gt;"",$C5419&lt;&gt;"",$B5419&lt;=$C5419),INDEX(Bemenet!$D$2:$D$301,$M5419),"")</f>
        <v/>
      </c>
      <c r="F5419" s="5" t="str">
        <f t="shared" si="756"/>
        <v/>
      </c>
      <c r="G5419" s="5" t="str">
        <f t="shared" si="757"/>
        <v/>
      </c>
      <c r="H5419" s="9" t="str">
        <f t="shared" si="758"/>
        <v/>
      </c>
      <c r="I5419" s="5" t="str">
        <f t="shared" si="759"/>
        <v/>
      </c>
      <c r="J5419" s="5" t="str">
        <f>IF(OR($L5419="",NOT(COUNTIFS($L$2:$L5419,$L5419)=1)),"",SUMIFS($G:$G,$L:$L,$L5419))</f>
        <v/>
      </c>
      <c r="K5419" s="5" t="str">
        <f>IF(OR($L5419="",NOT(COUNTIFS($L$2:$L5419,$L5419)=1)),"",SUMIFS($I:$I,$L:$L,$L5419))</f>
        <v/>
      </c>
      <c r="L5419" s="6" t="str">
        <f t="shared" si="760"/>
        <v/>
      </c>
      <c r="M5419" s="6">
        <f t="shared" si="761"/>
        <v>217</v>
      </c>
      <c r="N5419" s="6">
        <f t="shared" si="762"/>
        <v>19</v>
      </c>
      <c r="O5419" s="9" t="str">
        <f>IF(AND($B5419&lt;&gt;"",$C5419&lt;&gt;"",$B5419&lt;=$C5419),INDEX(Szabalyok!$C:$C,$N5419),"")</f>
        <v/>
      </c>
      <c r="P5419">
        <f t="shared" si="764"/>
        <v>0</v>
      </c>
    </row>
    <row r="5420" spans="1:16" x14ac:dyDescent="0.35">
      <c r="A5420">
        <f t="shared" si="763"/>
        <v>0</v>
      </c>
      <c r="B5420" s="4" t="str">
        <f>IF($M5420&gt;300,"",IF(OR(INDEX(Bemenet!$E$2:$E$301,$M5420)="",INDEX(Bemenet!$F$2:$F$301,$M5420)=""),"",MAX(INDEX(Bemenet!$E$2:$E$301,$M5420),INDEX(Szabalyok!$A:$A,$N5420))))</f>
        <v/>
      </c>
      <c r="C5420" s="4" t="str">
        <f>IF($B5420="","",MIN(INDEX(Bemenet!$F$2:$F$301,$M5420),INDEX(Szabalyok!$B:$B,$N5420)))</f>
        <v/>
      </c>
      <c r="D5420" s="5" t="str">
        <f>IF(AND($B5420&lt;&gt;"",$C5420&lt;&gt;"",$B5420&lt;=$C5420),INDEX(Bemenet!$G$2:$G$301,$M5420),"")</f>
        <v/>
      </c>
      <c r="E5420" s="6" t="str">
        <f>IF(AND($B5420&lt;&gt;"",$C5420&lt;&gt;"",$B5420&lt;=$C5420),INDEX(Bemenet!$D$2:$D$301,$M5420),"")</f>
        <v/>
      </c>
      <c r="F5420" s="5" t="str">
        <f t="shared" si="756"/>
        <v/>
      </c>
      <c r="G5420" s="5" t="str">
        <f t="shared" si="757"/>
        <v/>
      </c>
      <c r="H5420" s="9" t="str">
        <f t="shared" si="758"/>
        <v/>
      </c>
      <c r="I5420" s="5" t="str">
        <f t="shared" si="759"/>
        <v/>
      </c>
      <c r="J5420" s="5" t="str">
        <f>IF(OR($L5420="",NOT(COUNTIFS($L$2:$L5420,$L5420)=1)),"",SUMIFS($G:$G,$L:$L,$L5420))</f>
        <v/>
      </c>
      <c r="K5420" s="5" t="str">
        <f>IF(OR($L5420="",NOT(COUNTIFS($L$2:$L5420,$L5420)=1)),"",SUMIFS($I:$I,$L:$L,$L5420))</f>
        <v/>
      </c>
      <c r="L5420" s="6" t="str">
        <f t="shared" si="760"/>
        <v/>
      </c>
      <c r="M5420" s="6">
        <f t="shared" si="761"/>
        <v>217</v>
      </c>
      <c r="N5420" s="6">
        <f t="shared" si="762"/>
        <v>20</v>
      </c>
      <c r="O5420" s="9" t="str">
        <f>IF(AND($B5420&lt;&gt;"",$C5420&lt;&gt;"",$B5420&lt;=$C5420),INDEX(Szabalyok!$C:$C,$N5420),"")</f>
        <v/>
      </c>
      <c r="P5420">
        <f t="shared" si="764"/>
        <v>0</v>
      </c>
    </row>
    <row r="5421" spans="1:16" x14ac:dyDescent="0.35">
      <c r="A5421">
        <f t="shared" si="763"/>
        <v>0</v>
      </c>
      <c r="B5421" s="4" t="str">
        <f>IF($M5421&gt;300,"",IF(OR(INDEX(Bemenet!$E$2:$E$301,$M5421)="",INDEX(Bemenet!$F$2:$F$301,$M5421)=""),"",MAX(INDEX(Bemenet!$E$2:$E$301,$M5421),INDEX(Szabalyok!$A:$A,$N5421))))</f>
        <v/>
      </c>
      <c r="C5421" s="4" t="str">
        <f>IF($B5421="","",MIN(INDEX(Bemenet!$F$2:$F$301,$M5421),INDEX(Szabalyok!$B:$B,$N5421)))</f>
        <v/>
      </c>
      <c r="D5421" s="5" t="str">
        <f>IF(AND($B5421&lt;&gt;"",$C5421&lt;&gt;"",$B5421&lt;=$C5421),INDEX(Bemenet!$G$2:$G$301,$M5421),"")</f>
        <v/>
      </c>
      <c r="E5421" s="6" t="str">
        <f>IF(AND($B5421&lt;&gt;"",$C5421&lt;&gt;"",$B5421&lt;=$C5421),INDEX(Bemenet!$D$2:$D$301,$M5421),"")</f>
        <v/>
      </c>
      <c r="F5421" s="5" t="str">
        <f t="shared" si="756"/>
        <v/>
      </c>
      <c r="G5421" s="5" t="str">
        <f t="shared" si="757"/>
        <v/>
      </c>
      <c r="H5421" s="9" t="str">
        <f t="shared" si="758"/>
        <v/>
      </c>
      <c r="I5421" s="5" t="str">
        <f t="shared" si="759"/>
        <v/>
      </c>
      <c r="J5421" s="5" t="str">
        <f>IF(OR($L5421="",NOT(COUNTIFS($L$2:$L5421,$L5421)=1)),"",SUMIFS($G:$G,$L:$L,$L5421))</f>
        <v/>
      </c>
      <c r="K5421" s="5" t="str">
        <f>IF(OR($L5421="",NOT(COUNTIFS($L$2:$L5421,$L5421)=1)),"",SUMIFS($I:$I,$L:$L,$L5421))</f>
        <v/>
      </c>
      <c r="L5421" s="6" t="str">
        <f t="shared" si="760"/>
        <v/>
      </c>
      <c r="M5421" s="6">
        <f t="shared" si="761"/>
        <v>217</v>
      </c>
      <c r="N5421" s="6">
        <f t="shared" si="762"/>
        <v>21</v>
      </c>
      <c r="O5421" s="9" t="str">
        <f>IF(AND($B5421&lt;&gt;"",$C5421&lt;&gt;"",$B5421&lt;=$C5421),INDEX(Szabalyok!$C:$C,$N5421),"")</f>
        <v/>
      </c>
      <c r="P5421">
        <f t="shared" si="764"/>
        <v>0</v>
      </c>
    </row>
    <row r="5422" spans="1:16" x14ac:dyDescent="0.35">
      <c r="A5422">
        <f t="shared" si="763"/>
        <v>0</v>
      </c>
      <c r="B5422" s="4" t="str">
        <f>IF($M5422&gt;300,"",IF(OR(INDEX(Bemenet!$E$2:$E$301,$M5422)="",INDEX(Bemenet!$F$2:$F$301,$M5422)=""),"",MAX(INDEX(Bemenet!$E$2:$E$301,$M5422),INDEX(Szabalyok!$A:$A,$N5422))))</f>
        <v/>
      </c>
      <c r="C5422" s="4" t="str">
        <f>IF($B5422="","",MIN(INDEX(Bemenet!$F$2:$F$301,$M5422),INDEX(Szabalyok!$B:$B,$N5422)))</f>
        <v/>
      </c>
      <c r="D5422" s="5" t="str">
        <f>IF(AND($B5422&lt;&gt;"",$C5422&lt;&gt;"",$B5422&lt;=$C5422),INDEX(Bemenet!$G$2:$G$301,$M5422),"")</f>
        <v/>
      </c>
      <c r="E5422" s="6" t="str">
        <f>IF(AND($B5422&lt;&gt;"",$C5422&lt;&gt;"",$B5422&lt;=$C5422),INDEX(Bemenet!$D$2:$D$301,$M5422),"")</f>
        <v/>
      </c>
      <c r="F5422" s="5" t="str">
        <f t="shared" si="756"/>
        <v/>
      </c>
      <c r="G5422" s="5" t="str">
        <f t="shared" si="757"/>
        <v/>
      </c>
      <c r="H5422" s="9" t="str">
        <f t="shared" si="758"/>
        <v/>
      </c>
      <c r="I5422" s="5" t="str">
        <f t="shared" si="759"/>
        <v/>
      </c>
      <c r="J5422" s="5" t="str">
        <f>IF(OR($L5422="",NOT(COUNTIFS($L$2:$L5422,$L5422)=1)),"",SUMIFS($G:$G,$L:$L,$L5422))</f>
        <v/>
      </c>
      <c r="K5422" s="5" t="str">
        <f>IF(OR($L5422="",NOT(COUNTIFS($L$2:$L5422,$L5422)=1)),"",SUMIFS($I:$I,$L:$L,$L5422))</f>
        <v/>
      </c>
      <c r="L5422" s="6" t="str">
        <f t="shared" si="760"/>
        <v/>
      </c>
      <c r="M5422" s="6">
        <f t="shared" si="761"/>
        <v>217</v>
      </c>
      <c r="N5422" s="6">
        <f t="shared" si="762"/>
        <v>22</v>
      </c>
      <c r="O5422" s="9" t="str">
        <f>IF(AND($B5422&lt;&gt;"",$C5422&lt;&gt;"",$B5422&lt;=$C5422),INDEX(Szabalyok!$C:$C,$N5422),"")</f>
        <v/>
      </c>
      <c r="P5422">
        <f t="shared" si="764"/>
        <v>0</v>
      </c>
    </row>
    <row r="5423" spans="1:16" x14ac:dyDescent="0.35">
      <c r="A5423">
        <f t="shared" si="763"/>
        <v>0</v>
      </c>
      <c r="B5423" s="4" t="str">
        <f>IF($M5423&gt;300,"",IF(OR(INDEX(Bemenet!$E$2:$E$301,$M5423)="",INDEX(Bemenet!$F$2:$F$301,$M5423)=""),"",MAX(INDEX(Bemenet!$E$2:$E$301,$M5423),INDEX(Szabalyok!$A:$A,$N5423))))</f>
        <v/>
      </c>
      <c r="C5423" s="4" t="str">
        <f>IF($B5423="","",MIN(INDEX(Bemenet!$F$2:$F$301,$M5423),INDEX(Szabalyok!$B:$B,$N5423)))</f>
        <v/>
      </c>
      <c r="D5423" s="5" t="str">
        <f>IF(AND($B5423&lt;&gt;"",$C5423&lt;&gt;"",$B5423&lt;=$C5423),INDEX(Bemenet!$G$2:$G$301,$M5423),"")</f>
        <v/>
      </c>
      <c r="E5423" s="6" t="str">
        <f>IF(AND($B5423&lt;&gt;"",$C5423&lt;&gt;"",$B5423&lt;=$C5423),INDEX(Bemenet!$D$2:$D$301,$M5423),"")</f>
        <v/>
      </c>
      <c r="F5423" s="5" t="str">
        <f t="shared" si="756"/>
        <v/>
      </c>
      <c r="G5423" s="5" t="str">
        <f t="shared" si="757"/>
        <v/>
      </c>
      <c r="H5423" s="9" t="str">
        <f t="shared" si="758"/>
        <v/>
      </c>
      <c r="I5423" s="5" t="str">
        <f t="shared" si="759"/>
        <v/>
      </c>
      <c r="J5423" s="5" t="str">
        <f>IF(OR($L5423="",NOT(COUNTIFS($L$2:$L5423,$L5423)=1)),"",SUMIFS($G:$G,$L:$L,$L5423))</f>
        <v/>
      </c>
      <c r="K5423" s="5" t="str">
        <f>IF(OR($L5423="",NOT(COUNTIFS($L$2:$L5423,$L5423)=1)),"",SUMIFS($I:$I,$L:$L,$L5423))</f>
        <v/>
      </c>
      <c r="L5423" s="6" t="str">
        <f t="shared" si="760"/>
        <v/>
      </c>
      <c r="M5423" s="6">
        <f t="shared" si="761"/>
        <v>217</v>
      </c>
      <c r="N5423" s="6">
        <f t="shared" si="762"/>
        <v>23</v>
      </c>
      <c r="O5423" s="9" t="str">
        <f>IF(AND($B5423&lt;&gt;"",$C5423&lt;&gt;"",$B5423&lt;=$C5423),INDEX(Szabalyok!$C:$C,$N5423),"")</f>
        <v/>
      </c>
      <c r="P5423">
        <f t="shared" si="764"/>
        <v>0</v>
      </c>
    </row>
    <row r="5424" spans="1:16" x14ac:dyDescent="0.35">
      <c r="A5424">
        <f t="shared" si="763"/>
        <v>0</v>
      </c>
      <c r="B5424" s="4" t="str">
        <f>IF($M5424&gt;300,"",IF(OR(INDEX(Bemenet!$E$2:$E$301,$M5424)="",INDEX(Bemenet!$F$2:$F$301,$M5424)=""),"",MAX(INDEX(Bemenet!$E$2:$E$301,$M5424),INDEX(Szabalyok!$A:$A,$N5424))))</f>
        <v/>
      </c>
      <c r="C5424" s="4" t="str">
        <f>IF($B5424="","",MIN(INDEX(Bemenet!$F$2:$F$301,$M5424),INDEX(Szabalyok!$B:$B,$N5424)))</f>
        <v/>
      </c>
      <c r="D5424" s="5" t="str">
        <f>IF(AND($B5424&lt;&gt;"",$C5424&lt;&gt;"",$B5424&lt;=$C5424),INDEX(Bemenet!$G$2:$G$301,$M5424),"")</f>
        <v/>
      </c>
      <c r="E5424" s="6" t="str">
        <f>IF(AND($B5424&lt;&gt;"",$C5424&lt;&gt;"",$B5424&lt;=$C5424),INDEX(Bemenet!$D$2:$D$301,$M5424),"")</f>
        <v/>
      </c>
      <c r="F5424" s="5" t="str">
        <f t="shared" si="756"/>
        <v/>
      </c>
      <c r="G5424" s="5" t="str">
        <f t="shared" si="757"/>
        <v/>
      </c>
      <c r="H5424" s="9" t="str">
        <f t="shared" si="758"/>
        <v/>
      </c>
      <c r="I5424" s="5" t="str">
        <f t="shared" si="759"/>
        <v/>
      </c>
      <c r="J5424" s="5" t="str">
        <f>IF(OR($L5424="",NOT(COUNTIFS($L$2:$L5424,$L5424)=1)),"",SUMIFS($G:$G,$L:$L,$L5424))</f>
        <v/>
      </c>
      <c r="K5424" s="5" t="str">
        <f>IF(OR($L5424="",NOT(COUNTIFS($L$2:$L5424,$L5424)=1)),"",SUMIFS($I:$I,$L:$L,$L5424))</f>
        <v/>
      </c>
      <c r="L5424" s="6" t="str">
        <f t="shared" si="760"/>
        <v/>
      </c>
      <c r="M5424" s="6">
        <f t="shared" si="761"/>
        <v>217</v>
      </c>
      <c r="N5424" s="6">
        <f t="shared" si="762"/>
        <v>24</v>
      </c>
      <c r="O5424" s="9" t="str">
        <f>IF(AND($B5424&lt;&gt;"",$C5424&lt;&gt;"",$B5424&lt;=$C5424),INDEX(Szabalyok!$C:$C,$N5424),"")</f>
        <v/>
      </c>
      <c r="P5424">
        <f t="shared" si="764"/>
        <v>0</v>
      </c>
    </row>
    <row r="5425" spans="1:16" x14ac:dyDescent="0.35">
      <c r="A5425">
        <f t="shared" si="763"/>
        <v>0</v>
      </c>
      <c r="B5425" s="4" t="str">
        <f>IF($M5425&gt;300,"",IF(OR(INDEX(Bemenet!$E$2:$E$301,$M5425)="",INDEX(Bemenet!$F$2:$F$301,$M5425)=""),"",MAX(INDEX(Bemenet!$E$2:$E$301,$M5425),INDEX(Szabalyok!$A:$A,$N5425))))</f>
        <v/>
      </c>
      <c r="C5425" s="4" t="str">
        <f>IF($B5425="","",MIN(INDEX(Bemenet!$F$2:$F$301,$M5425),INDEX(Szabalyok!$B:$B,$N5425)))</f>
        <v/>
      </c>
      <c r="D5425" s="5" t="str">
        <f>IF(AND($B5425&lt;&gt;"",$C5425&lt;&gt;"",$B5425&lt;=$C5425),INDEX(Bemenet!$G$2:$G$301,$M5425),"")</f>
        <v/>
      </c>
      <c r="E5425" s="6" t="str">
        <f>IF(AND($B5425&lt;&gt;"",$C5425&lt;&gt;"",$B5425&lt;=$C5425),INDEX(Bemenet!$D$2:$D$301,$M5425),"")</f>
        <v/>
      </c>
      <c r="F5425" s="5" t="str">
        <f t="shared" si="756"/>
        <v/>
      </c>
      <c r="G5425" s="5" t="str">
        <f t="shared" si="757"/>
        <v/>
      </c>
      <c r="H5425" s="9" t="str">
        <f t="shared" si="758"/>
        <v/>
      </c>
      <c r="I5425" s="5" t="str">
        <f t="shared" si="759"/>
        <v/>
      </c>
      <c r="J5425" s="5" t="str">
        <f>IF(OR($L5425="",NOT(COUNTIFS($L$2:$L5425,$L5425)=1)),"",SUMIFS($G:$G,$L:$L,$L5425))</f>
        <v/>
      </c>
      <c r="K5425" s="5" t="str">
        <f>IF(OR($L5425="",NOT(COUNTIFS($L$2:$L5425,$L5425)=1)),"",SUMIFS($I:$I,$L:$L,$L5425))</f>
        <v/>
      </c>
      <c r="L5425" s="6" t="str">
        <f t="shared" si="760"/>
        <v/>
      </c>
      <c r="M5425" s="6">
        <f t="shared" si="761"/>
        <v>217</v>
      </c>
      <c r="N5425" s="6">
        <f t="shared" si="762"/>
        <v>25</v>
      </c>
      <c r="O5425" s="9" t="str">
        <f>IF(AND($B5425&lt;&gt;"",$C5425&lt;&gt;"",$B5425&lt;=$C5425),INDEX(Szabalyok!$C:$C,$N5425),"")</f>
        <v/>
      </c>
      <c r="P5425">
        <f t="shared" si="764"/>
        <v>0</v>
      </c>
    </row>
    <row r="5426" spans="1:16" x14ac:dyDescent="0.35">
      <c r="A5426">
        <f t="shared" si="763"/>
        <v>0</v>
      </c>
      <c r="B5426" s="4" t="str">
        <f>IF($M5426&gt;300,"",IF(OR(INDEX(Bemenet!$E$2:$E$301,$M5426)="",INDEX(Bemenet!$F$2:$F$301,$M5426)=""),"",MAX(INDEX(Bemenet!$E$2:$E$301,$M5426),INDEX(Szabalyok!$A:$A,$N5426))))</f>
        <v/>
      </c>
      <c r="C5426" s="4" t="str">
        <f>IF($B5426="","",MIN(INDEX(Bemenet!$F$2:$F$301,$M5426),INDEX(Szabalyok!$B:$B,$N5426)))</f>
        <v/>
      </c>
      <c r="D5426" s="5" t="str">
        <f>IF(AND($B5426&lt;&gt;"",$C5426&lt;&gt;"",$B5426&lt;=$C5426),INDEX(Bemenet!$G$2:$G$301,$M5426),"")</f>
        <v/>
      </c>
      <c r="E5426" s="6" t="str">
        <f>IF(AND($B5426&lt;&gt;"",$C5426&lt;&gt;"",$B5426&lt;=$C5426),INDEX(Bemenet!$D$2:$D$301,$M5426),"")</f>
        <v/>
      </c>
      <c r="F5426" s="5" t="str">
        <f t="shared" si="756"/>
        <v/>
      </c>
      <c r="G5426" s="5" t="str">
        <f t="shared" si="757"/>
        <v/>
      </c>
      <c r="H5426" s="9" t="str">
        <f t="shared" si="758"/>
        <v/>
      </c>
      <c r="I5426" s="5" t="str">
        <f t="shared" si="759"/>
        <v/>
      </c>
      <c r="J5426" s="5" t="str">
        <f>IF(OR($L5426="",NOT(COUNTIFS($L$2:$L5426,$L5426)=1)),"",SUMIFS($G:$G,$L:$L,$L5426))</f>
        <v/>
      </c>
      <c r="K5426" s="5" t="str">
        <f>IF(OR($L5426="",NOT(COUNTIFS($L$2:$L5426,$L5426)=1)),"",SUMIFS($I:$I,$L:$L,$L5426))</f>
        <v/>
      </c>
      <c r="L5426" s="6" t="str">
        <f t="shared" si="760"/>
        <v/>
      </c>
      <c r="M5426" s="6">
        <f t="shared" si="761"/>
        <v>217</v>
      </c>
      <c r="N5426" s="6">
        <f t="shared" si="762"/>
        <v>26</v>
      </c>
      <c r="O5426" s="9" t="str">
        <f>IF(AND($B5426&lt;&gt;"",$C5426&lt;&gt;"",$B5426&lt;=$C5426),INDEX(Szabalyok!$C:$C,$N5426),"")</f>
        <v/>
      </c>
      <c r="P5426">
        <f t="shared" si="764"/>
        <v>0</v>
      </c>
    </row>
    <row r="5427" spans="1:16" x14ac:dyDescent="0.35">
      <c r="A5427">
        <f t="shared" si="763"/>
        <v>0</v>
      </c>
      <c r="B5427" s="4" t="str">
        <f>IF($M5427&gt;300,"",IF(OR(INDEX(Bemenet!$E$2:$E$301,$M5427)="",INDEX(Bemenet!$F$2:$F$301,$M5427)=""),"",MAX(INDEX(Bemenet!$E$2:$E$301,$M5427),INDEX(Szabalyok!$A:$A,$N5427))))</f>
        <v/>
      </c>
      <c r="C5427" s="4" t="str">
        <f>IF($B5427="","",MIN(INDEX(Bemenet!$F$2:$F$301,$M5427),INDEX(Szabalyok!$B:$B,$N5427)))</f>
        <v/>
      </c>
      <c r="D5427" s="5" t="str">
        <f>IF(AND($B5427&lt;&gt;"",$C5427&lt;&gt;"",$B5427&lt;=$C5427),INDEX(Bemenet!$G$2:$G$301,$M5427),"")</f>
        <v/>
      </c>
      <c r="E5427" s="6" t="str">
        <f>IF(AND($B5427&lt;&gt;"",$C5427&lt;&gt;"",$B5427&lt;=$C5427),INDEX(Bemenet!$D$2:$D$301,$M5427),"")</f>
        <v/>
      </c>
      <c r="F5427" s="5" t="str">
        <f t="shared" si="756"/>
        <v/>
      </c>
      <c r="G5427" s="5" t="str">
        <f t="shared" si="757"/>
        <v/>
      </c>
      <c r="H5427" s="9" t="str">
        <f t="shared" si="758"/>
        <v/>
      </c>
      <c r="I5427" s="5" t="str">
        <f t="shared" si="759"/>
        <v/>
      </c>
      <c r="J5427" s="5" t="str">
        <f>IF(OR($L5427="",NOT(COUNTIFS($L$2:$L5427,$L5427)=1)),"",SUMIFS($G:$G,$L:$L,$L5427))</f>
        <v/>
      </c>
      <c r="K5427" s="5" t="str">
        <f>IF(OR($L5427="",NOT(COUNTIFS($L$2:$L5427,$L5427)=1)),"",SUMIFS($I:$I,$L:$L,$L5427))</f>
        <v/>
      </c>
      <c r="L5427" s="6" t="str">
        <f t="shared" si="760"/>
        <v/>
      </c>
      <c r="M5427" s="6">
        <f t="shared" si="761"/>
        <v>218</v>
      </c>
      <c r="N5427" s="6">
        <f t="shared" si="762"/>
        <v>2</v>
      </c>
      <c r="O5427" s="9" t="str">
        <f>IF(AND($B5427&lt;&gt;"",$C5427&lt;&gt;"",$B5427&lt;=$C5427),INDEX(Szabalyok!$C:$C,$N5427),"")</f>
        <v/>
      </c>
      <c r="P5427">
        <f t="shared" si="764"/>
        <v>0</v>
      </c>
    </row>
    <row r="5428" spans="1:16" x14ac:dyDescent="0.35">
      <c r="A5428">
        <f t="shared" si="763"/>
        <v>0</v>
      </c>
      <c r="B5428" s="4" t="str">
        <f>IF($M5428&gt;300,"",IF(OR(INDEX(Bemenet!$E$2:$E$301,$M5428)="",INDEX(Bemenet!$F$2:$F$301,$M5428)=""),"",MAX(INDEX(Bemenet!$E$2:$E$301,$M5428),INDEX(Szabalyok!$A:$A,$N5428))))</f>
        <v/>
      </c>
      <c r="C5428" s="4" t="str">
        <f>IF($B5428="","",MIN(INDEX(Bemenet!$F$2:$F$301,$M5428),INDEX(Szabalyok!$B:$B,$N5428)))</f>
        <v/>
      </c>
      <c r="D5428" s="5" t="str">
        <f>IF(AND($B5428&lt;&gt;"",$C5428&lt;&gt;"",$B5428&lt;=$C5428),INDEX(Bemenet!$G$2:$G$301,$M5428),"")</f>
        <v/>
      </c>
      <c r="E5428" s="6" t="str">
        <f>IF(AND($B5428&lt;&gt;"",$C5428&lt;&gt;"",$B5428&lt;=$C5428),INDEX(Bemenet!$D$2:$D$301,$M5428),"")</f>
        <v/>
      </c>
      <c r="F5428" s="5" t="str">
        <f t="shared" si="756"/>
        <v/>
      </c>
      <c r="G5428" s="5" t="str">
        <f t="shared" si="757"/>
        <v/>
      </c>
      <c r="H5428" s="9" t="str">
        <f t="shared" si="758"/>
        <v/>
      </c>
      <c r="I5428" s="5" t="str">
        <f t="shared" si="759"/>
        <v/>
      </c>
      <c r="J5428" s="5" t="str">
        <f>IF(OR($L5428="",NOT(COUNTIFS($L$2:$L5428,$L5428)=1)),"",SUMIFS($G:$G,$L:$L,$L5428))</f>
        <v/>
      </c>
      <c r="K5428" s="5" t="str">
        <f>IF(OR($L5428="",NOT(COUNTIFS($L$2:$L5428,$L5428)=1)),"",SUMIFS($I:$I,$L:$L,$L5428))</f>
        <v/>
      </c>
      <c r="L5428" s="6" t="str">
        <f t="shared" si="760"/>
        <v/>
      </c>
      <c r="M5428" s="6">
        <f t="shared" si="761"/>
        <v>218</v>
      </c>
      <c r="N5428" s="6">
        <f t="shared" si="762"/>
        <v>3</v>
      </c>
      <c r="O5428" s="9" t="str">
        <f>IF(AND($B5428&lt;&gt;"",$C5428&lt;&gt;"",$B5428&lt;=$C5428),INDEX(Szabalyok!$C:$C,$N5428),"")</f>
        <v/>
      </c>
      <c r="P5428">
        <f t="shared" si="764"/>
        <v>0</v>
      </c>
    </row>
    <row r="5429" spans="1:16" x14ac:dyDescent="0.35">
      <c r="A5429">
        <f t="shared" si="763"/>
        <v>0</v>
      </c>
      <c r="B5429" s="4" t="str">
        <f>IF($M5429&gt;300,"",IF(OR(INDEX(Bemenet!$E$2:$E$301,$M5429)="",INDEX(Bemenet!$F$2:$F$301,$M5429)=""),"",MAX(INDEX(Bemenet!$E$2:$E$301,$M5429),INDEX(Szabalyok!$A:$A,$N5429))))</f>
        <v/>
      </c>
      <c r="C5429" s="4" t="str">
        <f>IF($B5429="","",MIN(INDEX(Bemenet!$F$2:$F$301,$M5429),INDEX(Szabalyok!$B:$B,$N5429)))</f>
        <v/>
      </c>
      <c r="D5429" s="5" t="str">
        <f>IF(AND($B5429&lt;&gt;"",$C5429&lt;&gt;"",$B5429&lt;=$C5429),INDEX(Bemenet!$G$2:$G$301,$M5429),"")</f>
        <v/>
      </c>
      <c r="E5429" s="6" t="str">
        <f>IF(AND($B5429&lt;&gt;"",$C5429&lt;&gt;"",$B5429&lt;=$C5429),INDEX(Bemenet!$D$2:$D$301,$M5429),"")</f>
        <v/>
      </c>
      <c r="F5429" s="5" t="str">
        <f t="shared" si="756"/>
        <v/>
      </c>
      <c r="G5429" s="5" t="str">
        <f t="shared" si="757"/>
        <v/>
      </c>
      <c r="H5429" s="9" t="str">
        <f t="shared" si="758"/>
        <v/>
      </c>
      <c r="I5429" s="5" t="str">
        <f t="shared" si="759"/>
        <v/>
      </c>
      <c r="J5429" s="5" t="str">
        <f>IF(OR($L5429="",NOT(COUNTIFS($L$2:$L5429,$L5429)=1)),"",SUMIFS($G:$G,$L:$L,$L5429))</f>
        <v/>
      </c>
      <c r="K5429" s="5" t="str">
        <f>IF(OR($L5429="",NOT(COUNTIFS($L$2:$L5429,$L5429)=1)),"",SUMIFS($I:$I,$L:$L,$L5429))</f>
        <v/>
      </c>
      <c r="L5429" s="6" t="str">
        <f t="shared" si="760"/>
        <v/>
      </c>
      <c r="M5429" s="6">
        <f t="shared" si="761"/>
        <v>218</v>
      </c>
      <c r="N5429" s="6">
        <f t="shared" si="762"/>
        <v>4</v>
      </c>
      <c r="O5429" s="9" t="str">
        <f>IF(AND($B5429&lt;&gt;"",$C5429&lt;&gt;"",$B5429&lt;=$C5429),INDEX(Szabalyok!$C:$C,$N5429),"")</f>
        <v/>
      </c>
      <c r="P5429">
        <f t="shared" si="764"/>
        <v>0</v>
      </c>
    </row>
    <row r="5430" spans="1:16" x14ac:dyDescent="0.35">
      <c r="A5430">
        <f t="shared" si="763"/>
        <v>0</v>
      </c>
      <c r="B5430" s="4" t="str">
        <f>IF($M5430&gt;300,"",IF(OR(INDEX(Bemenet!$E$2:$E$301,$M5430)="",INDEX(Bemenet!$F$2:$F$301,$M5430)=""),"",MAX(INDEX(Bemenet!$E$2:$E$301,$M5430),INDEX(Szabalyok!$A:$A,$N5430))))</f>
        <v/>
      </c>
      <c r="C5430" s="4" t="str">
        <f>IF($B5430="","",MIN(INDEX(Bemenet!$F$2:$F$301,$M5430),INDEX(Szabalyok!$B:$B,$N5430)))</f>
        <v/>
      </c>
      <c r="D5430" s="5" t="str">
        <f>IF(AND($B5430&lt;&gt;"",$C5430&lt;&gt;"",$B5430&lt;=$C5430),INDEX(Bemenet!$G$2:$G$301,$M5430),"")</f>
        <v/>
      </c>
      <c r="E5430" s="6" t="str">
        <f>IF(AND($B5430&lt;&gt;"",$C5430&lt;&gt;"",$B5430&lt;=$C5430),INDEX(Bemenet!$D$2:$D$301,$M5430),"")</f>
        <v/>
      </c>
      <c r="F5430" s="5" t="str">
        <f t="shared" si="756"/>
        <v/>
      </c>
      <c r="G5430" s="5" t="str">
        <f t="shared" si="757"/>
        <v/>
      </c>
      <c r="H5430" s="9" t="str">
        <f t="shared" si="758"/>
        <v/>
      </c>
      <c r="I5430" s="5" t="str">
        <f t="shared" si="759"/>
        <v/>
      </c>
      <c r="J5430" s="5" t="str">
        <f>IF(OR($L5430="",NOT(COUNTIFS($L$2:$L5430,$L5430)=1)),"",SUMIFS($G:$G,$L:$L,$L5430))</f>
        <v/>
      </c>
      <c r="K5430" s="5" t="str">
        <f>IF(OR($L5430="",NOT(COUNTIFS($L$2:$L5430,$L5430)=1)),"",SUMIFS($I:$I,$L:$L,$L5430))</f>
        <v/>
      </c>
      <c r="L5430" s="6" t="str">
        <f t="shared" si="760"/>
        <v/>
      </c>
      <c r="M5430" s="6">
        <f t="shared" si="761"/>
        <v>218</v>
      </c>
      <c r="N5430" s="6">
        <f t="shared" si="762"/>
        <v>5</v>
      </c>
      <c r="O5430" s="9" t="str">
        <f>IF(AND($B5430&lt;&gt;"",$C5430&lt;&gt;"",$B5430&lt;=$C5430),INDEX(Szabalyok!$C:$C,$N5430),"")</f>
        <v/>
      </c>
      <c r="P5430">
        <f t="shared" si="764"/>
        <v>0</v>
      </c>
    </row>
    <row r="5431" spans="1:16" x14ac:dyDescent="0.35">
      <c r="A5431">
        <f t="shared" si="763"/>
        <v>0</v>
      </c>
      <c r="B5431" s="4" t="str">
        <f>IF($M5431&gt;300,"",IF(OR(INDEX(Bemenet!$E$2:$E$301,$M5431)="",INDEX(Bemenet!$F$2:$F$301,$M5431)=""),"",MAX(INDEX(Bemenet!$E$2:$E$301,$M5431),INDEX(Szabalyok!$A:$A,$N5431))))</f>
        <v/>
      </c>
      <c r="C5431" s="4" t="str">
        <f>IF($B5431="","",MIN(INDEX(Bemenet!$F$2:$F$301,$M5431),INDEX(Szabalyok!$B:$B,$N5431)))</f>
        <v/>
      </c>
      <c r="D5431" s="5" t="str">
        <f>IF(AND($B5431&lt;&gt;"",$C5431&lt;&gt;"",$B5431&lt;=$C5431),INDEX(Bemenet!$G$2:$G$301,$M5431),"")</f>
        <v/>
      </c>
      <c r="E5431" s="6" t="str">
        <f>IF(AND($B5431&lt;&gt;"",$C5431&lt;&gt;"",$B5431&lt;=$C5431),INDEX(Bemenet!$D$2:$D$301,$M5431),"")</f>
        <v/>
      </c>
      <c r="F5431" s="5" t="str">
        <f t="shared" si="756"/>
        <v/>
      </c>
      <c r="G5431" s="5" t="str">
        <f t="shared" si="757"/>
        <v/>
      </c>
      <c r="H5431" s="9" t="str">
        <f t="shared" si="758"/>
        <v/>
      </c>
      <c r="I5431" s="5" t="str">
        <f t="shared" si="759"/>
        <v/>
      </c>
      <c r="J5431" s="5" t="str">
        <f>IF(OR($L5431="",NOT(COUNTIFS($L$2:$L5431,$L5431)=1)),"",SUMIFS($G:$G,$L:$L,$L5431))</f>
        <v/>
      </c>
      <c r="K5431" s="5" t="str">
        <f>IF(OR($L5431="",NOT(COUNTIFS($L$2:$L5431,$L5431)=1)),"",SUMIFS($I:$I,$L:$L,$L5431))</f>
        <v/>
      </c>
      <c r="L5431" s="6" t="str">
        <f t="shared" si="760"/>
        <v/>
      </c>
      <c r="M5431" s="6">
        <f t="shared" si="761"/>
        <v>218</v>
      </c>
      <c r="N5431" s="6">
        <f t="shared" si="762"/>
        <v>6</v>
      </c>
      <c r="O5431" s="9" t="str">
        <f>IF(AND($B5431&lt;&gt;"",$C5431&lt;&gt;"",$B5431&lt;=$C5431),INDEX(Szabalyok!$C:$C,$N5431),"")</f>
        <v/>
      </c>
      <c r="P5431">
        <f t="shared" si="764"/>
        <v>0</v>
      </c>
    </row>
    <row r="5432" spans="1:16" x14ac:dyDescent="0.35">
      <c r="A5432">
        <f t="shared" si="763"/>
        <v>0</v>
      </c>
      <c r="B5432" s="4" t="str">
        <f>IF($M5432&gt;300,"",IF(OR(INDEX(Bemenet!$E$2:$E$301,$M5432)="",INDEX(Bemenet!$F$2:$F$301,$M5432)=""),"",MAX(INDEX(Bemenet!$E$2:$E$301,$M5432),INDEX(Szabalyok!$A:$A,$N5432))))</f>
        <v/>
      </c>
      <c r="C5432" s="4" t="str">
        <f>IF($B5432="","",MIN(INDEX(Bemenet!$F$2:$F$301,$M5432),INDEX(Szabalyok!$B:$B,$N5432)))</f>
        <v/>
      </c>
      <c r="D5432" s="5" t="str">
        <f>IF(AND($B5432&lt;&gt;"",$C5432&lt;&gt;"",$B5432&lt;=$C5432),INDEX(Bemenet!$G$2:$G$301,$M5432),"")</f>
        <v/>
      </c>
      <c r="E5432" s="6" t="str">
        <f>IF(AND($B5432&lt;&gt;"",$C5432&lt;&gt;"",$B5432&lt;=$C5432),INDEX(Bemenet!$D$2:$D$301,$M5432),"")</f>
        <v/>
      </c>
      <c r="F5432" s="5" t="str">
        <f t="shared" si="756"/>
        <v/>
      </c>
      <c r="G5432" s="5" t="str">
        <f t="shared" si="757"/>
        <v/>
      </c>
      <c r="H5432" s="9" t="str">
        <f t="shared" si="758"/>
        <v/>
      </c>
      <c r="I5432" s="5" t="str">
        <f t="shared" si="759"/>
        <v/>
      </c>
      <c r="J5432" s="5" t="str">
        <f>IF(OR($L5432="",NOT(COUNTIFS($L$2:$L5432,$L5432)=1)),"",SUMIFS($G:$G,$L:$L,$L5432))</f>
        <v/>
      </c>
      <c r="K5432" s="5" t="str">
        <f>IF(OR($L5432="",NOT(COUNTIFS($L$2:$L5432,$L5432)=1)),"",SUMIFS($I:$I,$L:$L,$L5432))</f>
        <v/>
      </c>
      <c r="L5432" s="6" t="str">
        <f t="shared" si="760"/>
        <v/>
      </c>
      <c r="M5432" s="6">
        <f t="shared" si="761"/>
        <v>218</v>
      </c>
      <c r="N5432" s="6">
        <f t="shared" si="762"/>
        <v>7</v>
      </c>
      <c r="O5432" s="9" t="str">
        <f>IF(AND($B5432&lt;&gt;"",$C5432&lt;&gt;"",$B5432&lt;=$C5432),INDEX(Szabalyok!$C:$C,$N5432),"")</f>
        <v/>
      </c>
      <c r="P5432">
        <f t="shared" si="764"/>
        <v>0</v>
      </c>
    </row>
    <row r="5433" spans="1:16" x14ac:dyDescent="0.35">
      <c r="A5433">
        <f t="shared" si="763"/>
        <v>0</v>
      </c>
      <c r="B5433" s="4" t="str">
        <f>IF($M5433&gt;300,"",IF(OR(INDEX(Bemenet!$E$2:$E$301,$M5433)="",INDEX(Bemenet!$F$2:$F$301,$M5433)=""),"",MAX(INDEX(Bemenet!$E$2:$E$301,$M5433),INDEX(Szabalyok!$A:$A,$N5433))))</f>
        <v/>
      </c>
      <c r="C5433" s="4" t="str">
        <f>IF($B5433="","",MIN(INDEX(Bemenet!$F$2:$F$301,$M5433),INDEX(Szabalyok!$B:$B,$N5433)))</f>
        <v/>
      </c>
      <c r="D5433" s="5" t="str">
        <f>IF(AND($B5433&lt;&gt;"",$C5433&lt;&gt;"",$B5433&lt;=$C5433),INDEX(Bemenet!$G$2:$G$301,$M5433),"")</f>
        <v/>
      </c>
      <c r="E5433" s="6" t="str">
        <f>IF(AND($B5433&lt;&gt;"",$C5433&lt;&gt;"",$B5433&lt;=$C5433),INDEX(Bemenet!$D$2:$D$301,$M5433),"")</f>
        <v/>
      </c>
      <c r="F5433" s="5" t="str">
        <f t="shared" si="756"/>
        <v/>
      </c>
      <c r="G5433" s="5" t="str">
        <f t="shared" si="757"/>
        <v/>
      </c>
      <c r="H5433" s="9" t="str">
        <f t="shared" si="758"/>
        <v/>
      </c>
      <c r="I5433" s="5" t="str">
        <f t="shared" si="759"/>
        <v/>
      </c>
      <c r="J5433" s="5" t="str">
        <f>IF(OR($L5433="",NOT(COUNTIFS($L$2:$L5433,$L5433)=1)),"",SUMIFS($G:$G,$L:$L,$L5433))</f>
        <v/>
      </c>
      <c r="K5433" s="5" t="str">
        <f>IF(OR($L5433="",NOT(COUNTIFS($L$2:$L5433,$L5433)=1)),"",SUMIFS($I:$I,$L:$L,$L5433))</f>
        <v/>
      </c>
      <c r="L5433" s="6" t="str">
        <f t="shared" si="760"/>
        <v/>
      </c>
      <c r="M5433" s="6">
        <f t="shared" si="761"/>
        <v>218</v>
      </c>
      <c r="N5433" s="6">
        <f t="shared" si="762"/>
        <v>8</v>
      </c>
      <c r="O5433" s="9" t="str">
        <f>IF(AND($B5433&lt;&gt;"",$C5433&lt;&gt;"",$B5433&lt;=$C5433),INDEX(Szabalyok!$C:$C,$N5433),"")</f>
        <v/>
      </c>
      <c r="P5433">
        <f t="shared" si="764"/>
        <v>0</v>
      </c>
    </row>
    <row r="5434" spans="1:16" x14ac:dyDescent="0.35">
      <c r="A5434">
        <f t="shared" si="763"/>
        <v>0</v>
      </c>
      <c r="B5434" s="4" t="str">
        <f>IF($M5434&gt;300,"",IF(OR(INDEX(Bemenet!$E$2:$E$301,$M5434)="",INDEX(Bemenet!$F$2:$F$301,$M5434)=""),"",MAX(INDEX(Bemenet!$E$2:$E$301,$M5434),INDEX(Szabalyok!$A:$A,$N5434))))</f>
        <v/>
      </c>
      <c r="C5434" s="4" t="str">
        <f>IF($B5434="","",MIN(INDEX(Bemenet!$F$2:$F$301,$M5434),INDEX(Szabalyok!$B:$B,$N5434)))</f>
        <v/>
      </c>
      <c r="D5434" s="5" t="str">
        <f>IF(AND($B5434&lt;&gt;"",$C5434&lt;&gt;"",$B5434&lt;=$C5434),INDEX(Bemenet!$G$2:$G$301,$M5434),"")</f>
        <v/>
      </c>
      <c r="E5434" s="6" t="str">
        <f>IF(AND($B5434&lt;&gt;"",$C5434&lt;&gt;"",$B5434&lt;=$C5434),INDEX(Bemenet!$D$2:$D$301,$M5434),"")</f>
        <v/>
      </c>
      <c r="F5434" s="5" t="str">
        <f t="shared" si="756"/>
        <v/>
      </c>
      <c r="G5434" s="5" t="str">
        <f t="shared" si="757"/>
        <v/>
      </c>
      <c r="H5434" s="9" t="str">
        <f t="shared" si="758"/>
        <v/>
      </c>
      <c r="I5434" s="5" t="str">
        <f t="shared" si="759"/>
        <v/>
      </c>
      <c r="J5434" s="5" t="str">
        <f>IF(OR($L5434="",NOT(COUNTIFS($L$2:$L5434,$L5434)=1)),"",SUMIFS($G:$G,$L:$L,$L5434))</f>
        <v/>
      </c>
      <c r="K5434" s="5" t="str">
        <f>IF(OR($L5434="",NOT(COUNTIFS($L$2:$L5434,$L5434)=1)),"",SUMIFS($I:$I,$L:$L,$L5434))</f>
        <v/>
      </c>
      <c r="L5434" s="6" t="str">
        <f t="shared" si="760"/>
        <v/>
      </c>
      <c r="M5434" s="6">
        <f t="shared" si="761"/>
        <v>218</v>
      </c>
      <c r="N5434" s="6">
        <f t="shared" si="762"/>
        <v>9</v>
      </c>
      <c r="O5434" s="9" t="str">
        <f>IF(AND($B5434&lt;&gt;"",$C5434&lt;&gt;"",$B5434&lt;=$C5434),INDEX(Szabalyok!$C:$C,$N5434),"")</f>
        <v/>
      </c>
      <c r="P5434">
        <f t="shared" si="764"/>
        <v>0</v>
      </c>
    </row>
    <row r="5435" spans="1:16" x14ac:dyDescent="0.35">
      <c r="A5435">
        <f t="shared" si="763"/>
        <v>0</v>
      </c>
      <c r="B5435" s="4" t="str">
        <f>IF($M5435&gt;300,"",IF(OR(INDEX(Bemenet!$E$2:$E$301,$M5435)="",INDEX(Bemenet!$F$2:$F$301,$M5435)=""),"",MAX(INDEX(Bemenet!$E$2:$E$301,$M5435),INDEX(Szabalyok!$A:$A,$N5435))))</f>
        <v/>
      </c>
      <c r="C5435" s="4" t="str">
        <f>IF($B5435="","",MIN(INDEX(Bemenet!$F$2:$F$301,$M5435),INDEX(Szabalyok!$B:$B,$N5435)))</f>
        <v/>
      </c>
      <c r="D5435" s="5" t="str">
        <f>IF(AND($B5435&lt;&gt;"",$C5435&lt;&gt;"",$B5435&lt;=$C5435),INDEX(Bemenet!$G$2:$G$301,$M5435),"")</f>
        <v/>
      </c>
      <c r="E5435" s="6" t="str">
        <f>IF(AND($B5435&lt;&gt;"",$C5435&lt;&gt;"",$B5435&lt;=$C5435),INDEX(Bemenet!$D$2:$D$301,$M5435),"")</f>
        <v/>
      </c>
      <c r="F5435" s="5" t="str">
        <f t="shared" si="756"/>
        <v/>
      </c>
      <c r="G5435" s="5" t="str">
        <f t="shared" si="757"/>
        <v/>
      </c>
      <c r="H5435" s="9" t="str">
        <f t="shared" si="758"/>
        <v/>
      </c>
      <c r="I5435" s="5" t="str">
        <f t="shared" si="759"/>
        <v/>
      </c>
      <c r="J5435" s="5" t="str">
        <f>IF(OR($L5435="",NOT(COUNTIFS($L$2:$L5435,$L5435)=1)),"",SUMIFS($G:$G,$L:$L,$L5435))</f>
        <v/>
      </c>
      <c r="K5435" s="5" t="str">
        <f>IF(OR($L5435="",NOT(COUNTIFS($L$2:$L5435,$L5435)=1)),"",SUMIFS($I:$I,$L:$L,$L5435))</f>
        <v/>
      </c>
      <c r="L5435" s="6" t="str">
        <f t="shared" si="760"/>
        <v/>
      </c>
      <c r="M5435" s="6">
        <f t="shared" si="761"/>
        <v>218</v>
      </c>
      <c r="N5435" s="6">
        <f t="shared" si="762"/>
        <v>10</v>
      </c>
      <c r="O5435" s="9" t="str">
        <f>IF(AND($B5435&lt;&gt;"",$C5435&lt;&gt;"",$B5435&lt;=$C5435),INDEX(Szabalyok!$C:$C,$N5435),"")</f>
        <v/>
      </c>
      <c r="P5435">
        <f t="shared" si="764"/>
        <v>0</v>
      </c>
    </row>
    <row r="5436" spans="1:16" x14ac:dyDescent="0.35">
      <c r="A5436">
        <f t="shared" si="763"/>
        <v>0</v>
      </c>
      <c r="B5436" s="4" t="str">
        <f>IF($M5436&gt;300,"",IF(OR(INDEX(Bemenet!$E$2:$E$301,$M5436)="",INDEX(Bemenet!$F$2:$F$301,$M5436)=""),"",MAX(INDEX(Bemenet!$E$2:$E$301,$M5436),INDEX(Szabalyok!$A:$A,$N5436))))</f>
        <v/>
      </c>
      <c r="C5436" s="4" t="str">
        <f>IF($B5436="","",MIN(INDEX(Bemenet!$F$2:$F$301,$M5436),INDEX(Szabalyok!$B:$B,$N5436)))</f>
        <v/>
      </c>
      <c r="D5436" s="5" t="str">
        <f>IF(AND($B5436&lt;&gt;"",$C5436&lt;&gt;"",$B5436&lt;=$C5436),INDEX(Bemenet!$G$2:$G$301,$M5436),"")</f>
        <v/>
      </c>
      <c r="E5436" s="6" t="str">
        <f>IF(AND($B5436&lt;&gt;"",$C5436&lt;&gt;"",$B5436&lt;=$C5436),INDEX(Bemenet!$D$2:$D$301,$M5436),"")</f>
        <v/>
      </c>
      <c r="F5436" s="5" t="str">
        <f t="shared" si="756"/>
        <v/>
      </c>
      <c r="G5436" s="5" t="str">
        <f t="shared" si="757"/>
        <v/>
      </c>
      <c r="H5436" s="9" t="str">
        <f t="shared" si="758"/>
        <v/>
      </c>
      <c r="I5436" s="5" t="str">
        <f t="shared" si="759"/>
        <v/>
      </c>
      <c r="J5436" s="5" t="str">
        <f>IF(OR($L5436="",NOT(COUNTIFS($L$2:$L5436,$L5436)=1)),"",SUMIFS($G:$G,$L:$L,$L5436))</f>
        <v/>
      </c>
      <c r="K5436" s="5" t="str">
        <f>IF(OR($L5436="",NOT(COUNTIFS($L$2:$L5436,$L5436)=1)),"",SUMIFS($I:$I,$L:$L,$L5436))</f>
        <v/>
      </c>
      <c r="L5436" s="6" t="str">
        <f t="shared" si="760"/>
        <v/>
      </c>
      <c r="M5436" s="6">
        <f t="shared" si="761"/>
        <v>218</v>
      </c>
      <c r="N5436" s="6">
        <f t="shared" si="762"/>
        <v>11</v>
      </c>
      <c r="O5436" s="9" t="str">
        <f>IF(AND($B5436&lt;&gt;"",$C5436&lt;&gt;"",$B5436&lt;=$C5436),INDEX(Szabalyok!$C:$C,$N5436),"")</f>
        <v/>
      </c>
      <c r="P5436">
        <f t="shared" si="764"/>
        <v>0</v>
      </c>
    </row>
    <row r="5437" spans="1:16" x14ac:dyDescent="0.35">
      <c r="A5437">
        <f t="shared" si="763"/>
        <v>0</v>
      </c>
      <c r="B5437" s="4" t="str">
        <f>IF($M5437&gt;300,"",IF(OR(INDEX(Bemenet!$E$2:$E$301,$M5437)="",INDEX(Bemenet!$F$2:$F$301,$M5437)=""),"",MAX(INDEX(Bemenet!$E$2:$E$301,$M5437),INDEX(Szabalyok!$A:$A,$N5437))))</f>
        <v/>
      </c>
      <c r="C5437" s="4" t="str">
        <f>IF($B5437="","",MIN(INDEX(Bemenet!$F$2:$F$301,$M5437),INDEX(Szabalyok!$B:$B,$N5437)))</f>
        <v/>
      </c>
      <c r="D5437" s="5" t="str">
        <f>IF(AND($B5437&lt;&gt;"",$C5437&lt;&gt;"",$B5437&lt;=$C5437),INDEX(Bemenet!$G$2:$G$301,$M5437),"")</f>
        <v/>
      </c>
      <c r="E5437" s="6" t="str">
        <f>IF(AND($B5437&lt;&gt;"",$C5437&lt;&gt;"",$B5437&lt;=$C5437),INDEX(Bemenet!$D$2:$D$301,$M5437),"")</f>
        <v/>
      </c>
      <c r="F5437" s="5" t="str">
        <f t="shared" si="756"/>
        <v/>
      </c>
      <c r="G5437" s="5" t="str">
        <f t="shared" si="757"/>
        <v/>
      </c>
      <c r="H5437" s="9" t="str">
        <f t="shared" si="758"/>
        <v/>
      </c>
      <c r="I5437" s="5" t="str">
        <f t="shared" si="759"/>
        <v/>
      </c>
      <c r="J5437" s="5" t="str">
        <f>IF(OR($L5437="",NOT(COUNTIFS($L$2:$L5437,$L5437)=1)),"",SUMIFS($G:$G,$L:$L,$L5437))</f>
        <v/>
      </c>
      <c r="K5437" s="5" t="str">
        <f>IF(OR($L5437="",NOT(COUNTIFS($L$2:$L5437,$L5437)=1)),"",SUMIFS($I:$I,$L:$L,$L5437))</f>
        <v/>
      </c>
      <c r="L5437" s="6" t="str">
        <f t="shared" si="760"/>
        <v/>
      </c>
      <c r="M5437" s="6">
        <f t="shared" si="761"/>
        <v>218</v>
      </c>
      <c r="N5437" s="6">
        <f t="shared" si="762"/>
        <v>12</v>
      </c>
      <c r="O5437" s="9" t="str">
        <f>IF(AND($B5437&lt;&gt;"",$C5437&lt;&gt;"",$B5437&lt;=$C5437),INDEX(Szabalyok!$C:$C,$N5437),"")</f>
        <v/>
      </c>
      <c r="P5437">
        <f t="shared" si="764"/>
        <v>0</v>
      </c>
    </row>
    <row r="5438" spans="1:16" x14ac:dyDescent="0.35">
      <c r="A5438">
        <f t="shared" si="763"/>
        <v>0</v>
      </c>
      <c r="B5438" s="4" t="str">
        <f>IF($M5438&gt;300,"",IF(OR(INDEX(Bemenet!$E$2:$E$301,$M5438)="",INDEX(Bemenet!$F$2:$F$301,$M5438)=""),"",MAX(INDEX(Bemenet!$E$2:$E$301,$M5438),INDEX(Szabalyok!$A:$A,$N5438))))</f>
        <v/>
      </c>
      <c r="C5438" s="4" t="str">
        <f>IF($B5438="","",MIN(INDEX(Bemenet!$F$2:$F$301,$M5438),INDEX(Szabalyok!$B:$B,$N5438)))</f>
        <v/>
      </c>
      <c r="D5438" s="5" t="str">
        <f>IF(AND($B5438&lt;&gt;"",$C5438&lt;&gt;"",$B5438&lt;=$C5438),INDEX(Bemenet!$G$2:$G$301,$M5438),"")</f>
        <v/>
      </c>
      <c r="E5438" s="6" t="str">
        <f>IF(AND($B5438&lt;&gt;"",$C5438&lt;&gt;"",$B5438&lt;=$C5438),INDEX(Bemenet!$D$2:$D$301,$M5438),"")</f>
        <v/>
      </c>
      <c r="F5438" s="5" t="str">
        <f t="shared" si="756"/>
        <v/>
      </c>
      <c r="G5438" s="5" t="str">
        <f t="shared" si="757"/>
        <v/>
      </c>
      <c r="H5438" s="9" t="str">
        <f t="shared" si="758"/>
        <v/>
      </c>
      <c r="I5438" s="5" t="str">
        <f t="shared" si="759"/>
        <v/>
      </c>
      <c r="J5438" s="5" t="str">
        <f>IF(OR($L5438="",NOT(COUNTIFS($L$2:$L5438,$L5438)=1)),"",SUMIFS($G:$G,$L:$L,$L5438))</f>
        <v/>
      </c>
      <c r="K5438" s="5" t="str">
        <f>IF(OR($L5438="",NOT(COUNTIFS($L$2:$L5438,$L5438)=1)),"",SUMIFS($I:$I,$L:$L,$L5438))</f>
        <v/>
      </c>
      <c r="L5438" s="6" t="str">
        <f t="shared" si="760"/>
        <v/>
      </c>
      <c r="M5438" s="6">
        <f t="shared" si="761"/>
        <v>218</v>
      </c>
      <c r="N5438" s="6">
        <f t="shared" si="762"/>
        <v>13</v>
      </c>
      <c r="O5438" s="9" t="str">
        <f>IF(AND($B5438&lt;&gt;"",$C5438&lt;&gt;"",$B5438&lt;=$C5438),INDEX(Szabalyok!$C:$C,$N5438),"")</f>
        <v/>
      </c>
      <c r="P5438">
        <f t="shared" si="764"/>
        <v>0</v>
      </c>
    </row>
    <row r="5439" spans="1:16" x14ac:dyDescent="0.35">
      <c r="A5439">
        <f t="shared" si="763"/>
        <v>0</v>
      </c>
      <c r="B5439" s="4" t="str">
        <f>IF($M5439&gt;300,"",IF(OR(INDEX(Bemenet!$E$2:$E$301,$M5439)="",INDEX(Bemenet!$F$2:$F$301,$M5439)=""),"",MAX(INDEX(Bemenet!$E$2:$E$301,$M5439),INDEX(Szabalyok!$A:$A,$N5439))))</f>
        <v/>
      </c>
      <c r="C5439" s="4" t="str">
        <f>IF($B5439="","",MIN(INDEX(Bemenet!$F$2:$F$301,$M5439),INDEX(Szabalyok!$B:$B,$N5439)))</f>
        <v/>
      </c>
      <c r="D5439" s="5" t="str">
        <f>IF(AND($B5439&lt;&gt;"",$C5439&lt;&gt;"",$B5439&lt;=$C5439),INDEX(Bemenet!$G$2:$G$301,$M5439),"")</f>
        <v/>
      </c>
      <c r="E5439" s="6" t="str">
        <f>IF(AND($B5439&lt;&gt;"",$C5439&lt;&gt;"",$B5439&lt;=$C5439),INDEX(Bemenet!$D$2:$D$301,$M5439),"")</f>
        <v/>
      </c>
      <c r="F5439" s="5" t="str">
        <f t="shared" si="756"/>
        <v/>
      </c>
      <c r="G5439" s="5" t="str">
        <f t="shared" si="757"/>
        <v/>
      </c>
      <c r="H5439" s="9" t="str">
        <f t="shared" si="758"/>
        <v/>
      </c>
      <c r="I5439" s="5" t="str">
        <f t="shared" si="759"/>
        <v/>
      </c>
      <c r="J5439" s="5" t="str">
        <f>IF(OR($L5439="",NOT(COUNTIFS($L$2:$L5439,$L5439)=1)),"",SUMIFS($G:$G,$L:$L,$L5439))</f>
        <v/>
      </c>
      <c r="K5439" s="5" t="str">
        <f>IF(OR($L5439="",NOT(COUNTIFS($L$2:$L5439,$L5439)=1)),"",SUMIFS($I:$I,$L:$L,$L5439))</f>
        <v/>
      </c>
      <c r="L5439" s="6" t="str">
        <f t="shared" si="760"/>
        <v/>
      </c>
      <c r="M5439" s="6">
        <f t="shared" si="761"/>
        <v>218</v>
      </c>
      <c r="N5439" s="6">
        <f t="shared" si="762"/>
        <v>14</v>
      </c>
      <c r="O5439" s="9" t="str">
        <f>IF(AND($B5439&lt;&gt;"",$C5439&lt;&gt;"",$B5439&lt;=$C5439),INDEX(Szabalyok!$C:$C,$N5439),"")</f>
        <v/>
      </c>
      <c r="P5439">
        <f t="shared" si="764"/>
        <v>0</v>
      </c>
    </row>
    <row r="5440" spans="1:16" x14ac:dyDescent="0.35">
      <c r="A5440">
        <f t="shared" si="763"/>
        <v>0</v>
      </c>
      <c r="B5440" s="4" t="str">
        <f>IF($M5440&gt;300,"",IF(OR(INDEX(Bemenet!$E$2:$E$301,$M5440)="",INDEX(Bemenet!$F$2:$F$301,$M5440)=""),"",MAX(INDEX(Bemenet!$E$2:$E$301,$M5440),INDEX(Szabalyok!$A:$A,$N5440))))</f>
        <v/>
      </c>
      <c r="C5440" s="4" t="str">
        <f>IF($B5440="","",MIN(INDEX(Bemenet!$F$2:$F$301,$M5440),INDEX(Szabalyok!$B:$B,$N5440)))</f>
        <v/>
      </c>
      <c r="D5440" s="5" t="str">
        <f>IF(AND($B5440&lt;&gt;"",$C5440&lt;&gt;"",$B5440&lt;=$C5440),INDEX(Bemenet!$G$2:$G$301,$M5440),"")</f>
        <v/>
      </c>
      <c r="E5440" s="6" t="str">
        <f>IF(AND($B5440&lt;&gt;"",$C5440&lt;&gt;"",$B5440&lt;=$C5440),INDEX(Bemenet!$D$2:$D$301,$M5440),"")</f>
        <v/>
      </c>
      <c r="F5440" s="5" t="str">
        <f t="shared" si="756"/>
        <v/>
      </c>
      <c r="G5440" s="5" t="str">
        <f t="shared" si="757"/>
        <v/>
      </c>
      <c r="H5440" s="9" t="str">
        <f t="shared" si="758"/>
        <v/>
      </c>
      <c r="I5440" s="5" t="str">
        <f t="shared" si="759"/>
        <v/>
      </c>
      <c r="J5440" s="5" t="str">
        <f>IF(OR($L5440="",NOT(COUNTIFS($L$2:$L5440,$L5440)=1)),"",SUMIFS($G:$G,$L:$L,$L5440))</f>
        <v/>
      </c>
      <c r="K5440" s="5" t="str">
        <f>IF(OR($L5440="",NOT(COUNTIFS($L$2:$L5440,$L5440)=1)),"",SUMIFS($I:$I,$L:$L,$L5440))</f>
        <v/>
      </c>
      <c r="L5440" s="6" t="str">
        <f t="shared" si="760"/>
        <v/>
      </c>
      <c r="M5440" s="6">
        <f t="shared" si="761"/>
        <v>218</v>
      </c>
      <c r="N5440" s="6">
        <f t="shared" si="762"/>
        <v>15</v>
      </c>
      <c r="O5440" s="9" t="str">
        <f>IF(AND($B5440&lt;&gt;"",$C5440&lt;&gt;"",$B5440&lt;=$C5440),INDEX(Szabalyok!$C:$C,$N5440),"")</f>
        <v/>
      </c>
      <c r="P5440">
        <f t="shared" si="764"/>
        <v>0</v>
      </c>
    </row>
    <row r="5441" spans="1:16" x14ac:dyDescent="0.35">
      <c r="A5441">
        <f t="shared" si="763"/>
        <v>0</v>
      </c>
      <c r="B5441" s="4" t="str">
        <f>IF($M5441&gt;300,"",IF(OR(INDEX(Bemenet!$E$2:$E$301,$M5441)="",INDEX(Bemenet!$F$2:$F$301,$M5441)=""),"",MAX(INDEX(Bemenet!$E$2:$E$301,$M5441),INDEX(Szabalyok!$A:$A,$N5441))))</f>
        <v/>
      </c>
      <c r="C5441" s="4" t="str">
        <f>IF($B5441="","",MIN(INDEX(Bemenet!$F$2:$F$301,$M5441),INDEX(Szabalyok!$B:$B,$N5441)))</f>
        <v/>
      </c>
      <c r="D5441" s="5" t="str">
        <f>IF(AND($B5441&lt;&gt;"",$C5441&lt;&gt;"",$B5441&lt;=$C5441),INDEX(Bemenet!$G$2:$G$301,$M5441),"")</f>
        <v/>
      </c>
      <c r="E5441" s="6" t="str">
        <f>IF(AND($B5441&lt;&gt;"",$C5441&lt;&gt;"",$B5441&lt;=$C5441),INDEX(Bemenet!$D$2:$D$301,$M5441),"")</f>
        <v/>
      </c>
      <c r="F5441" s="5" t="str">
        <f t="shared" si="756"/>
        <v/>
      </c>
      <c r="G5441" s="5" t="str">
        <f t="shared" si="757"/>
        <v/>
      </c>
      <c r="H5441" s="9" t="str">
        <f t="shared" si="758"/>
        <v/>
      </c>
      <c r="I5441" s="5" t="str">
        <f t="shared" si="759"/>
        <v/>
      </c>
      <c r="J5441" s="5" t="str">
        <f>IF(OR($L5441="",NOT(COUNTIFS($L$2:$L5441,$L5441)=1)),"",SUMIFS($G:$G,$L:$L,$L5441))</f>
        <v/>
      </c>
      <c r="K5441" s="5" t="str">
        <f>IF(OR($L5441="",NOT(COUNTIFS($L$2:$L5441,$L5441)=1)),"",SUMIFS($I:$I,$L:$L,$L5441))</f>
        <v/>
      </c>
      <c r="L5441" s="6" t="str">
        <f t="shared" si="760"/>
        <v/>
      </c>
      <c r="M5441" s="6">
        <f t="shared" si="761"/>
        <v>218</v>
      </c>
      <c r="N5441" s="6">
        <f t="shared" si="762"/>
        <v>16</v>
      </c>
      <c r="O5441" s="9" t="str">
        <f>IF(AND($B5441&lt;&gt;"",$C5441&lt;&gt;"",$B5441&lt;=$C5441),INDEX(Szabalyok!$C:$C,$N5441),"")</f>
        <v/>
      </c>
      <c r="P5441">
        <f t="shared" si="764"/>
        <v>0</v>
      </c>
    </row>
    <row r="5442" spans="1:16" x14ac:dyDescent="0.35">
      <c r="A5442">
        <f t="shared" si="763"/>
        <v>0</v>
      </c>
      <c r="B5442" s="4" t="str">
        <f>IF($M5442&gt;300,"",IF(OR(INDEX(Bemenet!$E$2:$E$301,$M5442)="",INDEX(Bemenet!$F$2:$F$301,$M5442)=""),"",MAX(INDEX(Bemenet!$E$2:$E$301,$M5442),INDEX(Szabalyok!$A:$A,$N5442))))</f>
        <v/>
      </c>
      <c r="C5442" s="4" t="str">
        <f>IF($B5442="","",MIN(INDEX(Bemenet!$F$2:$F$301,$M5442),INDEX(Szabalyok!$B:$B,$N5442)))</f>
        <v/>
      </c>
      <c r="D5442" s="5" t="str">
        <f>IF(AND($B5442&lt;&gt;"",$C5442&lt;&gt;"",$B5442&lt;=$C5442),INDEX(Bemenet!$G$2:$G$301,$M5442),"")</f>
        <v/>
      </c>
      <c r="E5442" s="6" t="str">
        <f>IF(AND($B5442&lt;&gt;"",$C5442&lt;&gt;"",$B5442&lt;=$C5442),INDEX(Bemenet!$D$2:$D$301,$M5442),"")</f>
        <v/>
      </c>
      <c r="F5442" s="5" t="str">
        <f t="shared" ref="F5442:F5505" si="765">IF(AND($B5442&lt;&gt;"",$C5442&lt;&gt;"",$B5442&lt;=$C5442),$C5442-$B5442+1,"")</f>
        <v/>
      </c>
      <c r="G5442" s="5" t="str">
        <f t="shared" ref="G5442:G5505" si="766">IF($F5442="","",$F5442*$D5442)</f>
        <v/>
      </c>
      <c r="H5442" s="9" t="str">
        <f t="shared" ref="H5442:H5505" si="767">IF($G5442="","",$O5442)</f>
        <v/>
      </c>
      <c r="I5442" s="5" t="str">
        <f t="shared" ref="I5442:I5505" si="768">IF($G5442="","",$G5442*IF($H5442="",$O5442,$H5442)/100)</f>
        <v/>
      </c>
      <c r="J5442" s="5" t="str">
        <f>IF(OR($L5442="",NOT(COUNTIFS($L$2:$L5442,$L5442)=1)),"",SUMIFS($G:$G,$L:$L,$L5442))</f>
        <v/>
      </c>
      <c r="K5442" s="5" t="str">
        <f>IF(OR($L5442="",NOT(COUNTIFS($L$2:$L5442,$L5442)=1)),"",SUMIFS($I:$I,$L:$L,$L5442))</f>
        <v/>
      </c>
      <c r="L5442" s="6" t="str">
        <f t="shared" ref="L5442:L5505" si="769">IF($B5442="","",YEAR($B5442))</f>
        <v/>
      </c>
      <c r="M5442" s="6">
        <f t="shared" ref="M5442:M5505" si="770">INT((ROW()-2)/25)+1</f>
        <v>218</v>
      </c>
      <c r="N5442" s="6">
        <f t="shared" ref="N5442:N5505" si="771">MOD(ROW()-2,25)+2</f>
        <v>17</v>
      </c>
      <c r="O5442" s="9" t="str">
        <f>IF(AND($B5442&lt;&gt;"",$C5442&lt;&gt;"",$B5442&lt;=$C5442),INDEX(Szabalyok!$C:$C,$N5442),"")</f>
        <v/>
      </c>
      <c r="P5442">
        <f t="shared" si="764"/>
        <v>0</v>
      </c>
    </row>
    <row r="5443" spans="1:16" x14ac:dyDescent="0.35">
      <c r="A5443">
        <f t="shared" si="763"/>
        <v>0</v>
      </c>
      <c r="B5443" s="4" t="str">
        <f>IF($M5443&gt;300,"",IF(OR(INDEX(Bemenet!$E$2:$E$301,$M5443)="",INDEX(Bemenet!$F$2:$F$301,$M5443)=""),"",MAX(INDEX(Bemenet!$E$2:$E$301,$M5443),INDEX(Szabalyok!$A:$A,$N5443))))</f>
        <v/>
      </c>
      <c r="C5443" s="4" t="str">
        <f>IF($B5443="","",MIN(INDEX(Bemenet!$F$2:$F$301,$M5443),INDEX(Szabalyok!$B:$B,$N5443)))</f>
        <v/>
      </c>
      <c r="D5443" s="5" t="str">
        <f>IF(AND($B5443&lt;&gt;"",$C5443&lt;&gt;"",$B5443&lt;=$C5443),INDEX(Bemenet!$G$2:$G$301,$M5443),"")</f>
        <v/>
      </c>
      <c r="E5443" s="6" t="str">
        <f>IF(AND($B5443&lt;&gt;"",$C5443&lt;&gt;"",$B5443&lt;=$C5443),INDEX(Bemenet!$D$2:$D$301,$M5443),"")</f>
        <v/>
      </c>
      <c r="F5443" s="5" t="str">
        <f t="shared" si="765"/>
        <v/>
      </c>
      <c r="G5443" s="5" t="str">
        <f t="shared" si="766"/>
        <v/>
      </c>
      <c r="H5443" s="9" t="str">
        <f t="shared" si="767"/>
        <v/>
      </c>
      <c r="I5443" s="5" t="str">
        <f t="shared" si="768"/>
        <v/>
      </c>
      <c r="J5443" s="5" t="str">
        <f>IF(OR($L5443="",NOT(COUNTIFS($L$2:$L5443,$L5443)=1)),"",SUMIFS($G:$G,$L:$L,$L5443))</f>
        <v/>
      </c>
      <c r="K5443" s="5" t="str">
        <f>IF(OR($L5443="",NOT(COUNTIFS($L$2:$L5443,$L5443)=1)),"",SUMIFS($I:$I,$L:$L,$L5443))</f>
        <v/>
      </c>
      <c r="L5443" s="6" t="str">
        <f t="shared" si="769"/>
        <v/>
      </c>
      <c r="M5443" s="6">
        <f t="shared" si="770"/>
        <v>218</v>
      </c>
      <c r="N5443" s="6">
        <f t="shared" si="771"/>
        <v>18</v>
      </c>
      <c r="O5443" s="9" t="str">
        <f>IF(AND($B5443&lt;&gt;"",$C5443&lt;&gt;"",$B5443&lt;=$C5443),INDEX(Szabalyok!$C:$C,$N5443),"")</f>
        <v/>
      </c>
      <c r="P5443">
        <f t="shared" si="764"/>
        <v>0</v>
      </c>
    </row>
    <row r="5444" spans="1:16" x14ac:dyDescent="0.35">
      <c r="A5444">
        <f t="shared" ref="A5444:A5507" si="772">IF(P5444=P5443,0,P5444)</f>
        <v>0</v>
      </c>
      <c r="B5444" s="4" t="str">
        <f>IF($M5444&gt;300,"",IF(OR(INDEX(Bemenet!$E$2:$E$301,$M5444)="",INDEX(Bemenet!$F$2:$F$301,$M5444)=""),"",MAX(INDEX(Bemenet!$E$2:$E$301,$M5444),INDEX(Szabalyok!$A:$A,$N5444))))</f>
        <v/>
      </c>
      <c r="C5444" s="4" t="str">
        <f>IF($B5444="","",MIN(INDEX(Bemenet!$F$2:$F$301,$M5444),INDEX(Szabalyok!$B:$B,$N5444)))</f>
        <v/>
      </c>
      <c r="D5444" s="5" t="str">
        <f>IF(AND($B5444&lt;&gt;"",$C5444&lt;&gt;"",$B5444&lt;=$C5444),INDEX(Bemenet!$G$2:$G$301,$M5444),"")</f>
        <v/>
      </c>
      <c r="E5444" s="6" t="str">
        <f>IF(AND($B5444&lt;&gt;"",$C5444&lt;&gt;"",$B5444&lt;=$C5444),INDEX(Bemenet!$D$2:$D$301,$M5444),"")</f>
        <v/>
      </c>
      <c r="F5444" s="5" t="str">
        <f t="shared" si="765"/>
        <v/>
      </c>
      <c r="G5444" s="5" t="str">
        <f t="shared" si="766"/>
        <v/>
      </c>
      <c r="H5444" s="9" t="str">
        <f t="shared" si="767"/>
        <v/>
      </c>
      <c r="I5444" s="5" t="str">
        <f t="shared" si="768"/>
        <v/>
      </c>
      <c r="J5444" s="5" t="str">
        <f>IF(OR($L5444="",NOT(COUNTIFS($L$2:$L5444,$L5444)=1)),"",SUMIFS($G:$G,$L:$L,$L5444))</f>
        <v/>
      </c>
      <c r="K5444" s="5" t="str">
        <f>IF(OR($L5444="",NOT(COUNTIFS($L$2:$L5444,$L5444)=1)),"",SUMIFS($I:$I,$L:$L,$L5444))</f>
        <v/>
      </c>
      <c r="L5444" s="6" t="str">
        <f t="shared" si="769"/>
        <v/>
      </c>
      <c r="M5444" s="6">
        <f t="shared" si="770"/>
        <v>218</v>
      </c>
      <c r="N5444" s="6">
        <f t="shared" si="771"/>
        <v>19</v>
      </c>
      <c r="O5444" s="9" t="str">
        <f>IF(AND($B5444&lt;&gt;"",$C5444&lt;&gt;"",$B5444&lt;=$C5444),INDEX(Szabalyok!$C:$C,$N5444),"")</f>
        <v/>
      </c>
      <c r="P5444">
        <f t="shared" ref="P5444:P5507" si="773">IF(D5444="",P5443,P5443+1)</f>
        <v>0</v>
      </c>
    </row>
    <row r="5445" spans="1:16" x14ac:dyDescent="0.35">
      <c r="A5445">
        <f t="shared" si="772"/>
        <v>0</v>
      </c>
      <c r="B5445" s="4" t="str">
        <f>IF($M5445&gt;300,"",IF(OR(INDEX(Bemenet!$E$2:$E$301,$M5445)="",INDEX(Bemenet!$F$2:$F$301,$M5445)=""),"",MAX(INDEX(Bemenet!$E$2:$E$301,$M5445),INDEX(Szabalyok!$A:$A,$N5445))))</f>
        <v/>
      </c>
      <c r="C5445" s="4" t="str">
        <f>IF($B5445="","",MIN(INDEX(Bemenet!$F$2:$F$301,$M5445),INDEX(Szabalyok!$B:$B,$N5445)))</f>
        <v/>
      </c>
      <c r="D5445" s="5" t="str">
        <f>IF(AND($B5445&lt;&gt;"",$C5445&lt;&gt;"",$B5445&lt;=$C5445),INDEX(Bemenet!$G$2:$G$301,$M5445),"")</f>
        <v/>
      </c>
      <c r="E5445" s="6" t="str">
        <f>IF(AND($B5445&lt;&gt;"",$C5445&lt;&gt;"",$B5445&lt;=$C5445),INDEX(Bemenet!$D$2:$D$301,$M5445),"")</f>
        <v/>
      </c>
      <c r="F5445" s="5" t="str">
        <f t="shared" si="765"/>
        <v/>
      </c>
      <c r="G5445" s="5" t="str">
        <f t="shared" si="766"/>
        <v/>
      </c>
      <c r="H5445" s="9" t="str">
        <f t="shared" si="767"/>
        <v/>
      </c>
      <c r="I5445" s="5" t="str">
        <f t="shared" si="768"/>
        <v/>
      </c>
      <c r="J5445" s="5" t="str">
        <f>IF(OR($L5445="",NOT(COUNTIFS($L$2:$L5445,$L5445)=1)),"",SUMIFS($G:$G,$L:$L,$L5445))</f>
        <v/>
      </c>
      <c r="K5445" s="5" t="str">
        <f>IF(OR($L5445="",NOT(COUNTIFS($L$2:$L5445,$L5445)=1)),"",SUMIFS($I:$I,$L:$L,$L5445))</f>
        <v/>
      </c>
      <c r="L5445" s="6" t="str">
        <f t="shared" si="769"/>
        <v/>
      </c>
      <c r="M5445" s="6">
        <f t="shared" si="770"/>
        <v>218</v>
      </c>
      <c r="N5445" s="6">
        <f t="shared" si="771"/>
        <v>20</v>
      </c>
      <c r="O5445" s="9" t="str">
        <f>IF(AND($B5445&lt;&gt;"",$C5445&lt;&gt;"",$B5445&lt;=$C5445),INDEX(Szabalyok!$C:$C,$N5445),"")</f>
        <v/>
      </c>
      <c r="P5445">
        <f t="shared" si="773"/>
        <v>0</v>
      </c>
    </row>
    <row r="5446" spans="1:16" x14ac:dyDescent="0.35">
      <c r="A5446">
        <f t="shared" si="772"/>
        <v>0</v>
      </c>
      <c r="B5446" s="4" t="str">
        <f>IF($M5446&gt;300,"",IF(OR(INDEX(Bemenet!$E$2:$E$301,$M5446)="",INDEX(Bemenet!$F$2:$F$301,$M5446)=""),"",MAX(INDEX(Bemenet!$E$2:$E$301,$M5446),INDEX(Szabalyok!$A:$A,$N5446))))</f>
        <v/>
      </c>
      <c r="C5446" s="4" t="str">
        <f>IF($B5446="","",MIN(INDEX(Bemenet!$F$2:$F$301,$M5446),INDEX(Szabalyok!$B:$B,$N5446)))</f>
        <v/>
      </c>
      <c r="D5446" s="5" t="str">
        <f>IF(AND($B5446&lt;&gt;"",$C5446&lt;&gt;"",$B5446&lt;=$C5446),INDEX(Bemenet!$G$2:$G$301,$M5446),"")</f>
        <v/>
      </c>
      <c r="E5446" s="6" t="str">
        <f>IF(AND($B5446&lt;&gt;"",$C5446&lt;&gt;"",$B5446&lt;=$C5446),INDEX(Bemenet!$D$2:$D$301,$M5446),"")</f>
        <v/>
      </c>
      <c r="F5446" s="5" t="str">
        <f t="shared" si="765"/>
        <v/>
      </c>
      <c r="G5446" s="5" t="str">
        <f t="shared" si="766"/>
        <v/>
      </c>
      <c r="H5446" s="9" t="str">
        <f t="shared" si="767"/>
        <v/>
      </c>
      <c r="I5446" s="5" t="str">
        <f t="shared" si="768"/>
        <v/>
      </c>
      <c r="J5446" s="5" t="str">
        <f>IF(OR($L5446="",NOT(COUNTIFS($L$2:$L5446,$L5446)=1)),"",SUMIFS($G:$G,$L:$L,$L5446))</f>
        <v/>
      </c>
      <c r="K5446" s="5" t="str">
        <f>IF(OR($L5446="",NOT(COUNTIFS($L$2:$L5446,$L5446)=1)),"",SUMIFS($I:$I,$L:$L,$L5446))</f>
        <v/>
      </c>
      <c r="L5446" s="6" t="str">
        <f t="shared" si="769"/>
        <v/>
      </c>
      <c r="M5446" s="6">
        <f t="shared" si="770"/>
        <v>218</v>
      </c>
      <c r="N5446" s="6">
        <f t="shared" si="771"/>
        <v>21</v>
      </c>
      <c r="O5446" s="9" t="str">
        <f>IF(AND($B5446&lt;&gt;"",$C5446&lt;&gt;"",$B5446&lt;=$C5446),INDEX(Szabalyok!$C:$C,$N5446),"")</f>
        <v/>
      </c>
      <c r="P5446">
        <f t="shared" si="773"/>
        <v>0</v>
      </c>
    </row>
    <row r="5447" spans="1:16" x14ac:dyDescent="0.35">
      <c r="A5447">
        <f t="shared" si="772"/>
        <v>0</v>
      </c>
      <c r="B5447" s="4" t="str">
        <f>IF($M5447&gt;300,"",IF(OR(INDEX(Bemenet!$E$2:$E$301,$M5447)="",INDEX(Bemenet!$F$2:$F$301,$M5447)=""),"",MAX(INDEX(Bemenet!$E$2:$E$301,$M5447),INDEX(Szabalyok!$A:$A,$N5447))))</f>
        <v/>
      </c>
      <c r="C5447" s="4" t="str">
        <f>IF($B5447="","",MIN(INDEX(Bemenet!$F$2:$F$301,$M5447),INDEX(Szabalyok!$B:$B,$N5447)))</f>
        <v/>
      </c>
      <c r="D5447" s="5" t="str">
        <f>IF(AND($B5447&lt;&gt;"",$C5447&lt;&gt;"",$B5447&lt;=$C5447),INDEX(Bemenet!$G$2:$G$301,$M5447),"")</f>
        <v/>
      </c>
      <c r="E5447" s="6" t="str">
        <f>IF(AND($B5447&lt;&gt;"",$C5447&lt;&gt;"",$B5447&lt;=$C5447),INDEX(Bemenet!$D$2:$D$301,$M5447),"")</f>
        <v/>
      </c>
      <c r="F5447" s="5" t="str">
        <f t="shared" si="765"/>
        <v/>
      </c>
      <c r="G5447" s="5" t="str">
        <f t="shared" si="766"/>
        <v/>
      </c>
      <c r="H5447" s="9" t="str">
        <f t="shared" si="767"/>
        <v/>
      </c>
      <c r="I5447" s="5" t="str">
        <f t="shared" si="768"/>
        <v/>
      </c>
      <c r="J5447" s="5" t="str">
        <f>IF(OR($L5447="",NOT(COUNTIFS($L$2:$L5447,$L5447)=1)),"",SUMIFS($G:$G,$L:$L,$L5447))</f>
        <v/>
      </c>
      <c r="K5447" s="5" t="str">
        <f>IF(OR($L5447="",NOT(COUNTIFS($L$2:$L5447,$L5447)=1)),"",SUMIFS($I:$I,$L:$L,$L5447))</f>
        <v/>
      </c>
      <c r="L5447" s="6" t="str">
        <f t="shared" si="769"/>
        <v/>
      </c>
      <c r="M5447" s="6">
        <f t="shared" si="770"/>
        <v>218</v>
      </c>
      <c r="N5447" s="6">
        <f t="shared" si="771"/>
        <v>22</v>
      </c>
      <c r="O5447" s="9" t="str">
        <f>IF(AND($B5447&lt;&gt;"",$C5447&lt;&gt;"",$B5447&lt;=$C5447),INDEX(Szabalyok!$C:$C,$N5447),"")</f>
        <v/>
      </c>
      <c r="P5447">
        <f t="shared" si="773"/>
        <v>0</v>
      </c>
    </row>
    <row r="5448" spans="1:16" x14ac:dyDescent="0.35">
      <c r="A5448">
        <f t="shared" si="772"/>
        <v>0</v>
      </c>
      <c r="B5448" s="4" t="str">
        <f>IF($M5448&gt;300,"",IF(OR(INDEX(Bemenet!$E$2:$E$301,$M5448)="",INDEX(Bemenet!$F$2:$F$301,$M5448)=""),"",MAX(INDEX(Bemenet!$E$2:$E$301,$M5448),INDEX(Szabalyok!$A:$A,$N5448))))</f>
        <v/>
      </c>
      <c r="C5448" s="4" t="str">
        <f>IF($B5448="","",MIN(INDEX(Bemenet!$F$2:$F$301,$M5448),INDEX(Szabalyok!$B:$B,$N5448)))</f>
        <v/>
      </c>
      <c r="D5448" s="5" t="str">
        <f>IF(AND($B5448&lt;&gt;"",$C5448&lt;&gt;"",$B5448&lt;=$C5448),INDEX(Bemenet!$G$2:$G$301,$M5448),"")</f>
        <v/>
      </c>
      <c r="E5448" s="6" t="str">
        <f>IF(AND($B5448&lt;&gt;"",$C5448&lt;&gt;"",$B5448&lt;=$C5448),INDEX(Bemenet!$D$2:$D$301,$M5448),"")</f>
        <v/>
      </c>
      <c r="F5448" s="5" t="str">
        <f t="shared" si="765"/>
        <v/>
      </c>
      <c r="G5448" s="5" t="str">
        <f t="shared" si="766"/>
        <v/>
      </c>
      <c r="H5448" s="9" t="str">
        <f t="shared" si="767"/>
        <v/>
      </c>
      <c r="I5448" s="5" t="str">
        <f t="shared" si="768"/>
        <v/>
      </c>
      <c r="J5448" s="5" t="str">
        <f>IF(OR($L5448="",NOT(COUNTIFS($L$2:$L5448,$L5448)=1)),"",SUMIFS($G:$G,$L:$L,$L5448))</f>
        <v/>
      </c>
      <c r="K5448" s="5" t="str">
        <f>IF(OR($L5448="",NOT(COUNTIFS($L$2:$L5448,$L5448)=1)),"",SUMIFS($I:$I,$L:$L,$L5448))</f>
        <v/>
      </c>
      <c r="L5448" s="6" t="str">
        <f t="shared" si="769"/>
        <v/>
      </c>
      <c r="M5448" s="6">
        <f t="shared" si="770"/>
        <v>218</v>
      </c>
      <c r="N5448" s="6">
        <f t="shared" si="771"/>
        <v>23</v>
      </c>
      <c r="O5448" s="9" t="str">
        <f>IF(AND($B5448&lt;&gt;"",$C5448&lt;&gt;"",$B5448&lt;=$C5448),INDEX(Szabalyok!$C:$C,$N5448),"")</f>
        <v/>
      </c>
      <c r="P5448">
        <f t="shared" si="773"/>
        <v>0</v>
      </c>
    </row>
    <row r="5449" spans="1:16" x14ac:dyDescent="0.35">
      <c r="A5449">
        <f t="shared" si="772"/>
        <v>0</v>
      </c>
      <c r="B5449" s="4" t="str">
        <f>IF($M5449&gt;300,"",IF(OR(INDEX(Bemenet!$E$2:$E$301,$M5449)="",INDEX(Bemenet!$F$2:$F$301,$M5449)=""),"",MAX(INDEX(Bemenet!$E$2:$E$301,$M5449),INDEX(Szabalyok!$A:$A,$N5449))))</f>
        <v/>
      </c>
      <c r="C5449" s="4" t="str">
        <f>IF($B5449="","",MIN(INDEX(Bemenet!$F$2:$F$301,$M5449),INDEX(Szabalyok!$B:$B,$N5449)))</f>
        <v/>
      </c>
      <c r="D5449" s="5" t="str">
        <f>IF(AND($B5449&lt;&gt;"",$C5449&lt;&gt;"",$B5449&lt;=$C5449),INDEX(Bemenet!$G$2:$G$301,$M5449),"")</f>
        <v/>
      </c>
      <c r="E5449" s="6" t="str">
        <f>IF(AND($B5449&lt;&gt;"",$C5449&lt;&gt;"",$B5449&lt;=$C5449),INDEX(Bemenet!$D$2:$D$301,$M5449),"")</f>
        <v/>
      </c>
      <c r="F5449" s="5" t="str">
        <f t="shared" si="765"/>
        <v/>
      </c>
      <c r="G5449" s="5" t="str">
        <f t="shared" si="766"/>
        <v/>
      </c>
      <c r="H5449" s="9" t="str">
        <f t="shared" si="767"/>
        <v/>
      </c>
      <c r="I5449" s="5" t="str">
        <f t="shared" si="768"/>
        <v/>
      </c>
      <c r="J5449" s="5" t="str">
        <f>IF(OR($L5449="",NOT(COUNTIFS($L$2:$L5449,$L5449)=1)),"",SUMIFS($G:$G,$L:$L,$L5449))</f>
        <v/>
      </c>
      <c r="K5449" s="5" t="str">
        <f>IF(OR($L5449="",NOT(COUNTIFS($L$2:$L5449,$L5449)=1)),"",SUMIFS($I:$I,$L:$L,$L5449))</f>
        <v/>
      </c>
      <c r="L5449" s="6" t="str">
        <f t="shared" si="769"/>
        <v/>
      </c>
      <c r="M5449" s="6">
        <f t="shared" si="770"/>
        <v>218</v>
      </c>
      <c r="N5449" s="6">
        <f t="shared" si="771"/>
        <v>24</v>
      </c>
      <c r="O5449" s="9" t="str">
        <f>IF(AND($B5449&lt;&gt;"",$C5449&lt;&gt;"",$B5449&lt;=$C5449),INDEX(Szabalyok!$C:$C,$N5449),"")</f>
        <v/>
      </c>
      <c r="P5449">
        <f t="shared" si="773"/>
        <v>0</v>
      </c>
    </row>
    <row r="5450" spans="1:16" x14ac:dyDescent="0.35">
      <c r="A5450">
        <f t="shared" si="772"/>
        <v>0</v>
      </c>
      <c r="B5450" s="4" t="str">
        <f>IF($M5450&gt;300,"",IF(OR(INDEX(Bemenet!$E$2:$E$301,$M5450)="",INDEX(Bemenet!$F$2:$F$301,$M5450)=""),"",MAX(INDEX(Bemenet!$E$2:$E$301,$M5450),INDEX(Szabalyok!$A:$A,$N5450))))</f>
        <v/>
      </c>
      <c r="C5450" s="4" t="str">
        <f>IF($B5450="","",MIN(INDEX(Bemenet!$F$2:$F$301,$M5450),INDEX(Szabalyok!$B:$B,$N5450)))</f>
        <v/>
      </c>
      <c r="D5450" s="5" t="str">
        <f>IF(AND($B5450&lt;&gt;"",$C5450&lt;&gt;"",$B5450&lt;=$C5450),INDEX(Bemenet!$G$2:$G$301,$M5450),"")</f>
        <v/>
      </c>
      <c r="E5450" s="6" t="str">
        <f>IF(AND($B5450&lt;&gt;"",$C5450&lt;&gt;"",$B5450&lt;=$C5450),INDEX(Bemenet!$D$2:$D$301,$M5450),"")</f>
        <v/>
      </c>
      <c r="F5450" s="5" t="str">
        <f t="shared" si="765"/>
        <v/>
      </c>
      <c r="G5450" s="5" t="str">
        <f t="shared" si="766"/>
        <v/>
      </c>
      <c r="H5450" s="9" t="str">
        <f t="shared" si="767"/>
        <v/>
      </c>
      <c r="I5450" s="5" t="str">
        <f t="shared" si="768"/>
        <v/>
      </c>
      <c r="J5450" s="5" t="str">
        <f>IF(OR($L5450="",NOT(COUNTIFS($L$2:$L5450,$L5450)=1)),"",SUMIFS($G:$G,$L:$L,$L5450))</f>
        <v/>
      </c>
      <c r="K5450" s="5" t="str">
        <f>IF(OR($L5450="",NOT(COUNTIFS($L$2:$L5450,$L5450)=1)),"",SUMIFS($I:$I,$L:$L,$L5450))</f>
        <v/>
      </c>
      <c r="L5450" s="6" t="str">
        <f t="shared" si="769"/>
        <v/>
      </c>
      <c r="M5450" s="6">
        <f t="shared" si="770"/>
        <v>218</v>
      </c>
      <c r="N5450" s="6">
        <f t="shared" si="771"/>
        <v>25</v>
      </c>
      <c r="O5450" s="9" t="str">
        <f>IF(AND($B5450&lt;&gt;"",$C5450&lt;&gt;"",$B5450&lt;=$C5450),INDEX(Szabalyok!$C:$C,$N5450),"")</f>
        <v/>
      </c>
      <c r="P5450">
        <f t="shared" si="773"/>
        <v>0</v>
      </c>
    </row>
    <row r="5451" spans="1:16" x14ac:dyDescent="0.35">
      <c r="A5451">
        <f t="shared" si="772"/>
        <v>0</v>
      </c>
      <c r="B5451" s="4" t="str">
        <f>IF($M5451&gt;300,"",IF(OR(INDEX(Bemenet!$E$2:$E$301,$M5451)="",INDEX(Bemenet!$F$2:$F$301,$M5451)=""),"",MAX(INDEX(Bemenet!$E$2:$E$301,$M5451),INDEX(Szabalyok!$A:$A,$N5451))))</f>
        <v/>
      </c>
      <c r="C5451" s="4" t="str">
        <f>IF($B5451="","",MIN(INDEX(Bemenet!$F$2:$F$301,$M5451),INDEX(Szabalyok!$B:$B,$N5451)))</f>
        <v/>
      </c>
      <c r="D5451" s="5" t="str">
        <f>IF(AND($B5451&lt;&gt;"",$C5451&lt;&gt;"",$B5451&lt;=$C5451),INDEX(Bemenet!$G$2:$G$301,$M5451),"")</f>
        <v/>
      </c>
      <c r="E5451" s="6" t="str">
        <f>IF(AND($B5451&lt;&gt;"",$C5451&lt;&gt;"",$B5451&lt;=$C5451),INDEX(Bemenet!$D$2:$D$301,$M5451),"")</f>
        <v/>
      </c>
      <c r="F5451" s="5" t="str">
        <f t="shared" si="765"/>
        <v/>
      </c>
      <c r="G5451" s="5" t="str">
        <f t="shared" si="766"/>
        <v/>
      </c>
      <c r="H5451" s="9" t="str">
        <f t="shared" si="767"/>
        <v/>
      </c>
      <c r="I5451" s="5" t="str">
        <f t="shared" si="768"/>
        <v/>
      </c>
      <c r="J5451" s="5" t="str">
        <f>IF(OR($L5451="",NOT(COUNTIFS($L$2:$L5451,$L5451)=1)),"",SUMIFS($G:$G,$L:$L,$L5451))</f>
        <v/>
      </c>
      <c r="K5451" s="5" t="str">
        <f>IF(OR($L5451="",NOT(COUNTIFS($L$2:$L5451,$L5451)=1)),"",SUMIFS($I:$I,$L:$L,$L5451))</f>
        <v/>
      </c>
      <c r="L5451" s="6" t="str">
        <f t="shared" si="769"/>
        <v/>
      </c>
      <c r="M5451" s="6">
        <f t="shared" si="770"/>
        <v>218</v>
      </c>
      <c r="N5451" s="6">
        <f t="shared" si="771"/>
        <v>26</v>
      </c>
      <c r="O5451" s="9" t="str">
        <f>IF(AND($B5451&lt;&gt;"",$C5451&lt;&gt;"",$B5451&lt;=$C5451),INDEX(Szabalyok!$C:$C,$N5451),"")</f>
        <v/>
      </c>
      <c r="P5451">
        <f t="shared" si="773"/>
        <v>0</v>
      </c>
    </row>
    <row r="5452" spans="1:16" x14ac:dyDescent="0.35">
      <c r="A5452">
        <f t="shared" si="772"/>
        <v>0</v>
      </c>
      <c r="B5452" s="4" t="str">
        <f>IF($M5452&gt;300,"",IF(OR(INDEX(Bemenet!$E$2:$E$301,$M5452)="",INDEX(Bemenet!$F$2:$F$301,$M5452)=""),"",MAX(INDEX(Bemenet!$E$2:$E$301,$M5452),INDEX(Szabalyok!$A:$A,$N5452))))</f>
        <v/>
      </c>
      <c r="C5452" s="4" t="str">
        <f>IF($B5452="","",MIN(INDEX(Bemenet!$F$2:$F$301,$M5452),INDEX(Szabalyok!$B:$B,$N5452)))</f>
        <v/>
      </c>
      <c r="D5452" s="5" t="str">
        <f>IF(AND($B5452&lt;&gt;"",$C5452&lt;&gt;"",$B5452&lt;=$C5452),INDEX(Bemenet!$G$2:$G$301,$M5452),"")</f>
        <v/>
      </c>
      <c r="E5452" s="6" t="str">
        <f>IF(AND($B5452&lt;&gt;"",$C5452&lt;&gt;"",$B5452&lt;=$C5452),INDEX(Bemenet!$D$2:$D$301,$M5452),"")</f>
        <v/>
      </c>
      <c r="F5452" s="5" t="str">
        <f t="shared" si="765"/>
        <v/>
      </c>
      <c r="G5452" s="5" t="str">
        <f t="shared" si="766"/>
        <v/>
      </c>
      <c r="H5452" s="9" t="str">
        <f t="shared" si="767"/>
        <v/>
      </c>
      <c r="I5452" s="5" t="str">
        <f t="shared" si="768"/>
        <v/>
      </c>
      <c r="J5452" s="5" t="str">
        <f>IF(OR($L5452="",NOT(COUNTIFS($L$2:$L5452,$L5452)=1)),"",SUMIFS($G:$G,$L:$L,$L5452))</f>
        <v/>
      </c>
      <c r="K5452" s="5" t="str">
        <f>IF(OR($L5452="",NOT(COUNTIFS($L$2:$L5452,$L5452)=1)),"",SUMIFS($I:$I,$L:$L,$L5452))</f>
        <v/>
      </c>
      <c r="L5452" s="6" t="str">
        <f t="shared" si="769"/>
        <v/>
      </c>
      <c r="M5452" s="6">
        <f t="shared" si="770"/>
        <v>219</v>
      </c>
      <c r="N5452" s="6">
        <f t="shared" si="771"/>
        <v>2</v>
      </c>
      <c r="O5452" s="9" t="str">
        <f>IF(AND($B5452&lt;&gt;"",$C5452&lt;&gt;"",$B5452&lt;=$C5452),INDEX(Szabalyok!$C:$C,$N5452),"")</f>
        <v/>
      </c>
      <c r="P5452">
        <f t="shared" si="773"/>
        <v>0</v>
      </c>
    </row>
    <row r="5453" spans="1:16" x14ac:dyDescent="0.35">
      <c r="A5453">
        <f t="shared" si="772"/>
        <v>0</v>
      </c>
      <c r="B5453" s="4" t="str">
        <f>IF($M5453&gt;300,"",IF(OR(INDEX(Bemenet!$E$2:$E$301,$M5453)="",INDEX(Bemenet!$F$2:$F$301,$M5453)=""),"",MAX(INDEX(Bemenet!$E$2:$E$301,$M5453),INDEX(Szabalyok!$A:$A,$N5453))))</f>
        <v/>
      </c>
      <c r="C5453" s="4" t="str">
        <f>IF($B5453="","",MIN(INDEX(Bemenet!$F$2:$F$301,$M5453),INDEX(Szabalyok!$B:$B,$N5453)))</f>
        <v/>
      </c>
      <c r="D5453" s="5" t="str">
        <f>IF(AND($B5453&lt;&gt;"",$C5453&lt;&gt;"",$B5453&lt;=$C5453),INDEX(Bemenet!$G$2:$G$301,$M5453),"")</f>
        <v/>
      </c>
      <c r="E5453" s="6" t="str">
        <f>IF(AND($B5453&lt;&gt;"",$C5453&lt;&gt;"",$B5453&lt;=$C5453),INDEX(Bemenet!$D$2:$D$301,$M5453),"")</f>
        <v/>
      </c>
      <c r="F5453" s="5" t="str">
        <f t="shared" si="765"/>
        <v/>
      </c>
      <c r="G5453" s="5" t="str">
        <f t="shared" si="766"/>
        <v/>
      </c>
      <c r="H5453" s="9" t="str">
        <f t="shared" si="767"/>
        <v/>
      </c>
      <c r="I5453" s="5" t="str">
        <f t="shared" si="768"/>
        <v/>
      </c>
      <c r="J5453" s="5" t="str">
        <f>IF(OR($L5453="",NOT(COUNTIFS($L$2:$L5453,$L5453)=1)),"",SUMIFS($G:$G,$L:$L,$L5453))</f>
        <v/>
      </c>
      <c r="K5453" s="5" t="str">
        <f>IF(OR($L5453="",NOT(COUNTIFS($L$2:$L5453,$L5453)=1)),"",SUMIFS($I:$I,$L:$L,$L5453))</f>
        <v/>
      </c>
      <c r="L5453" s="6" t="str">
        <f t="shared" si="769"/>
        <v/>
      </c>
      <c r="M5453" s="6">
        <f t="shared" si="770"/>
        <v>219</v>
      </c>
      <c r="N5453" s="6">
        <f t="shared" si="771"/>
        <v>3</v>
      </c>
      <c r="O5453" s="9" t="str">
        <f>IF(AND($B5453&lt;&gt;"",$C5453&lt;&gt;"",$B5453&lt;=$C5453),INDEX(Szabalyok!$C:$C,$N5453),"")</f>
        <v/>
      </c>
      <c r="P5453">
        <f t="shared" si="773"/>
        <v>0</v>
      </c>
    </row>
    <row r="5454" spans="1:16" x14ac:dyDescent="0.35">
      <c r="A5454">
        <f t="shared" si="772"/>
        <v>0</v>
      </c>
      <c r="B5454" s="4" t="str">
        <f>IF($M5454&gt;300,"",IF(OR(INDEX(Bemenet!$E$2:$E$301,$M5454)="",INDEX(Bemenet!$F$2:$F$301,$M5454)=""),"",MAX(INDEX(Bemenet!$E$2:$E$301,$M5454),INDEX(Szabalyok!$A:$A,$N5454))))</f>
        <v/>
      </c>
      <c r="C5454" s="4" t="str">
        <f>IF($B5454="","",MIN(INDEX(Bemenet!$F$2:$F$301,$M5454),INDEX(Szabalyok!$B:$B,$N5454)))</f>
        <v/>
      </c>
      <c r="D5454" s="5" t="str">
        <f>IF(AND($B5454&lt;&gt;"",$C5454&lt;&gt;"",$B5454&lt;=$C5454),INDEX(Bemenet!$G$2:$G$301,$M5454),"")</f>
        <v/>
      </c>
      <c r="E5454" s="6" t="str">
        <f>IF(AND($B5454&lt;&gt;"",$C5454&lt;&gt;"",$B5454&lt;=$C5454),INDEX(Bemenet!$D$2:$D$301,$M5454),"")</f>
        <v/>
      </c>
      <c r="F5454" s="5" t="str">
        <f t="shared" si="765"/>
        <v/>
      </c>
      <c r="G5454" s="5" t="str">
        <f t="shared" si="766"/>
        <v/>
      </c>
      <c r="H5454" s="9" t="str">
        <f t="shared" si="767"/>
        <v/>
      </c>
      <c r="I5454" s="5" t="str">
        <f t="shared" si="768"/>
        <v/>
      </c>
      <c r="J5454" s="5" t="str">
        <f>IF(OR($L5454="",NOT(COUNTIFS($L$2:$L5454,$L5454)=1)),"",SUMIFS($G:$G,$L:$L,$L5454))</f>
        <v/>
      </c>
      <c r="K5454" s="5" t="str">
        <f>IF(OR($L5454="",NOT(COUNTIFS($L$2:$L5454,$L5454)=1)),"",SUMIFS($I:$I,$L:$L,$L5454))</f>
        <v/>
      </c>
      <c r="L5454" s="6" t="str">
        <f t="shared" si="769"/>
        <v/>
      </c>
      <c r="M5454" s="6">
        <f t="shared" si="770"/>
        <v>219</v>
      </c>
      <c r="N5454" s="6">
        <f t="shared" si="771"/>
        <v>4</v>
      </c>
      <c r="O5454" s="9" t="str">
        <f>IF(AND($B5454&lt;&gt;"",$C5454&lt;&gt;"",$B5454&lt;=$C5454),INDEX(Szabalyok!$C:$C,$N5454),"")</f>
        <v/>
      </c>
      <c r="P5454">
        <f t="shared" si="773"/>
        <v>0</v>
      </c>
    </row>
    <row r="5455" spans="1:16" x14ac:dyDescent="0.35">
      <c r="A5455">
        <f t="shared" si="772"/>
        <v>0</v>
      </c>
      <c r="B5455" s="4" t="str">
        <f>IF($M5455&gt;300,"",IF(OR(INDEX(Bemenet!$E$2:$E$301,$M5455)="",INDEX(Bemenet!$F$2:$F$301,$M5455)=""),"",MAX(INDEX(Bemenet!$E$2:$E$301,$M5455),INDEX(Szabalyok!$A:$A,$N5455))))</f>
        <v/>
      </c>
      <c r="C5455" s="4" t="str">
        <f>IF($B5455="","",MIN(INDEX(Bemenet!$F$2:$F$301,$M5455),INDEX(Szabalyok!$B:$B,$N5455)))</f>
        <v/>
      </c>
      <c r="D5455" s="5" t="str">
        <f>IF(AND($B5455&lt;&gt;"",$C5455&lt;&gt;"",$B5455&lt;=$C5455),INDEX(Bemenet!$G$2:$G$301,$M5455),"")</f>
        <v/>
      </c>
      <c r="E5455" s="6" t="str">
        <f>IF(AND($B5455&lt;&gt;"",$C5455&lt;&gt;"",$B5455&lt;=$C5455),INDEX(Bemenet!$D$2:$D$301,$M5455),"")</f>
        <v/>
      </c>
      <c r="F5455" s="5" t="str">
        <f t="shared" si="765"/>
        <v/>
      </c>
      <c r="G5455" s="5" t="str">
        <f t="shared" si="766"/>
        <v/>
      </c>
      <c r="H5455" s="9" t="str">
        <f t="shared" si="767"/>
        <v/>
      </c>
      <c r="I5455" s="5" t="str">
        <f t="shared" si="768"/>
        <v/>
      </c>
      <c r="J5455" s="5" t="str">
        <f>IF(OR($L5455="",NOT(COUNTIFS($L$2:$L5455,$L5455)=1)),"",SUMIFS($G:$G,$L:$L,$L5455))</f>
        <v/>
      </c>
      <c r="K5455" s="5" t="str">
        <f>IF(OR($L5455="",NOT(COUNTIFS($L$2:$L5455,$L5455)=1)),"",SUMIFS($I:$I,$L:$L,$L5455))</f>
        <v/>
      </c>
      <c r="L5455" s="6" t="str">
        <f t="shared" si="769"/>
        <v/>
      </c>
      <c r="M5455" s="6">
        <f t="shared" si="770"/>
        <v>219</v>
      </c>
      <c r="N5455" s="6">
        <f t="shared" si="771"/>
        <v>5</v>
      </c>
      <c r="O5455" s="9" t="str">
        <f>IF(AND($B5455&lt;&gt;"",$C5455&lt;&gt;"",$B5455&lt;=$C5455),INDEX(Szabalyok!$C:$C,$N5455),"")</f>
        <v/>
      </c>
      <c r="P5455">
        <f t="shared" si="773"/>
        <v>0</v>
      </c>
    </row>
    <row r="5456" spans="1:16" x14ac:dyDescent="0.35">
      <c r="A5456">
        <f t="shared" si="772"/>
        <v>0</v>
      </c>
      <c r="B5456" s="4" t="str">
        <f>IF($M5456&gt;300,"",IF(OR(INDEX(Bemenet!$E$2:$E$301,$M5456)="",INDEX(Bemenet!$F$2:$F$301,$M5456)=""),"",MAX(INDEX(Bemenet!$E$2:$E$301,$M5456),INDEX(Szabalyok!$A:$A,$N5456))))</f>
        <v/>
      </c>
      <c r="C5456" s="4" t="str">
        <f>IF($B5456="","",MIN(INDEX(Bemenet!$F$2:$F$301,$M5456),INDEX(Szabalyok!$B:$B,$N5456)))</f>
        <v/>
      </c>
      <c r="D5456" s="5" t="str">
        <f>IF(AND($B5456&lt;&gt;"",$C5456&lt;&gt;"",$B5456&lt;=$C5456),INDEX(Bemenet!$G$2:$G$301,$M5456),"")</f>
        <v/>
      </c>
      <c r="E5456" s="6" t="str">
        <f>IF(AND($B5456&lt;&gt;"",$C5456&lt;&gt;"",$B5456&lt;=$C5456),INDEX(Bemenet!$D$2:$D$301,$M5456),"")</f>
        <v/>
      </c>
      <c r="F5456" s="5" t="str">
        <f t="shared" si="765"/>
        <v/>
      </c>
      <c r="G5456" s="5" t="str">
        <f t="shared" si="766"/>
        <v/>
      </c>
      <c r="H5456" s="9" t="str">
        <f t="shared" si="767"/>
        <v/>
      </c>
      <c r="I5456" s="5" t="str">
        <f t="shared" si="768"/>
        <v/>
      </c>
      <c r="J5456" s="5" t="str">
        <f>IF(OR($L5456="",NOT(COUNTIFS($L$2:$L5456,$L5456)=1)),"",SUMIFS($G:$G,$L:$L,$L5456))</f>
        <v/>
      </c>
      <c r="K5456" s="5" t="str">
        <f>IF(OR($L5456="",NOT(COUNTIFS($L$2:$L5456,$L5456)=1)),"",SUMIFS($I:$I,$L:$L,$L5456))</f>
        <v/>
      </c>
      <c r="L5456" s="6" t="str">
        <f t="shared" si="769"/>
        <v/>
      </c>
      <c r="M5456" s="6">
        <f t="shared" si="770"/>
        <v>219</v>
      </c>
      <c r="N5456" s="6">
        <f t="shared" si="771"/>
        <v>6</v>
      </c>
      <c r="O5456" s="9" t="str">
        <f>IF(AND($B5456&lt;&gt;"",$C5456&lt;&gt;"",$B5456&lt;=$C5456),INDEX(Szabalyok!$C:$C,$N5456),"")</f>
        <v/>
      </c>
      <c r="P5456">
        <f t="shared" si="773"/>
        <v>0</v>
      </c>
    </row>
    <row r="5457" spans="1:16" x14ac:dyDescent="0.35">
      <c r="A5457">
        <f t="shared" si="772"/>
        <v>0</v>
      </c>
      <c r="B5457" s="4" t="str">
        <f>IF($M5457&gt;300,"",IF(OR(INDEX(Bemenet!$E$2:$E$301,$M5457)="",INDEX(Bemenet!$F$2:$F$301,$M5457)=""),"",MAX(INDEX(Bemenet!$E$2:$E$301,$M5457),INDEX(Szabalyok!$A:$A,$N5457))))</f>
        <v/>
      </c>
      <c r="C5457" s="4" t="str">
        <f>IF($B5457="","",MIN(INDEX(Bemenet!$F$2:$F$301,$M5457),INDEX(Szabalyok!$B:$B,$N5457)))</f>
        <v/>
      </c>
      <c r="D5457" s="5" t="str">
        <f>IF(AND($B5457&lt;&gt;"",$C5457&lt;&gt;"",$B5457&lt;=$C5457),INDEX(Bemenet!$G$2:$G$301,$M5457),"")</f>
        <v/>
      </c>
      <c r="E5457" s="6" t="str">
        <f>IF(AND($B5457&lt;&gt;"",$C5457&lt;&gt;"",$B5457&lt;=$C5457),INDEX(Bemenet!$D$2:$D$301,$M5457),"")</f>
        <v/>
      </c>
      <c r="F5457" s="5" t="str">
        <f t="shared" si="765"/>
        <v/>
      </c>
      <c r="G5457" s="5" t="str">
        <f t="shared" si="766"/>
        <v/>
      </c>
      <c r="H5457" s="9" t="str">
        <f t="shared" si="767"/>
        <v/>
      </c>
      <c r="I5457" s="5" t="str">
        <f t="shared" si="768"/>
        <v/>
      </c>
      <c r="J5457" s="5" t="str">
        <f>IF(OR($L5457="",NOT(COUNTIFS($L$2:$L5457,$L5457)=1)),"",SUMIFS($G:$G,$L:$L,$L5457))</f>
        <v/>
      </c>
      <c r="K5457" s="5" t="str">
        <f>IF(OR($L5457="",NOT(COUNTIFS($L$2:$L5457,$L5457)=1)),"",SUMIFS($I:$I,$L:$L,$L5457))</f>
        <v/>
      </c>
      <c r="L5457" s="6" t="str">
        <f t="shared" si="769"/>
        <v/>
      </c>
      <c r="M5457" s="6">
        <f t="shared" si="770"/>
        <v>219</v>
      </c>
      <c r="N5457" s="6">
        <f t="shared" si="771"/>
        <v>7</v>
      </c>
      <c r="O5457" s="9" t="str">
        <f>IF(AND($B5457&lt;&gt;"",$C5457&lt;&gt;"",$B5457&lt;=$C5457),INDEX(Szabalyok!$C:$C,$N5457),"")</f>
        <v/>
      </c>
      <c r="P5457">
        <f t="shared" si="773"/>
        <v>0</v>
      </c>
    </row>
    <row r="5458" spans="1:16" x14ac:dyDescent="0.35">
      <c r="A5458">
        <f t="shared" si="772"/>
        <v>0</v>
      </c>
      <c r="B5458" s="4" t="str">
        <f>IF($M5458&gt;300,"",IF(OR(INDEX(Bemenet!$E$2:$E$301,$M5458)="",INDEX(Bemenet!$F$2:$F$301,$M5458)=""),"",MAX(INDEX(Bemenet!$E$2:$E$301,$M5458),INDEX(Szabalyok!$A:$A,$N5458))))</f>
        <v/>
      </c>
      <c r="C5458" s="4" t="str">
        <f>IF($B5458="","",MIN(INDEX(Bemenet!$F$2:$F$301,$M5458),INDEX(Szabalyok!$B:$B,$N5458)))</f>
        <v/>
      </c>
      <c r="D5458" s="5" t="str">
        <f>IF(AND($B5458&lt;&gt;"",$C5458&lt;&gt;"",$B5458&lt;=$C5458),INDEX(Bemenet!$G$2:$G$301,$M5458),"")</f>
        <v/>
      </c>
      <c r="E5458" s="6" t="str">
        <f>IF(AND($B5458&lt;&gt;"",$C5458&lt;&gt;"",$B5458&lt;=$C5458),INDEX(Bemenet!$D$2:$D$301,$M5458),"")</f>
        <v/>
      </c>
      <c r="F5458" s="5" t="str">
        <f t="shared" si="765"/>
        <v/>
      </c>
      <c r="G5458" s="5" t="str">
        <f t="shared" si="766"/>
        <v/>
      </c>
      <c r="H5458" s="9" t="str">
        <f t="shared" si="767"/>
        <v/>
      </c>
      <c r="I5458" s="5" t="str">
        <f t="shared" si="768"/>
        <v/>
      </c>
      <c r="J5458" s="5" t="str">
        <f>IF(OR($L5458="",NOT(COUNTIFS($L$2:$L5458,$L5458)=1)),"",SUMIFS($G:$G,$L:$L,$L5458))</f>
        <v/>
      </c>
      <c r="K5458" s="5" t="str">
        <f>IF(OR($L5458="",NOT(COUNTIFS($L$2:$L5458,$L5458)=1)),"",SUMIFS($I:$I,$L:$L,$L5458))</f>
        <v/>
      </c>
      <c r="L5458" s="6" t="str">
        <f t="shared" si="769"/>
        <v/>
      </c>
      <c r="M5458" s="6">
        <f t="shared" si="770"/>
        <v>219</v>
      </c>
      <c r="N5458" s="6">
        <f t="shared" si="771"/>
        <v>8</v>
      </c>
      <c r="O5458" s="9" t="str">
        <f>IF(AND($B5458&lt;&gt;"",$C5458&lt;&gt;"",$B5458&lt;=$C5458),INDEX(Szabalyok!$C:$C,$N5458),"")</f>
        <v/>
      </c>
      <c r="P5458">
        <f t="shared" si="773"/>
        <v>0</v>
      </c>
    </row>
    <row r="5459" spans="1:16" x14ac:dyDescent="0.35">
      <c r="A5459">
        <f t="shared" si="772"/>
        <v>0</v>
      </c>
      <c r="B5459" s="4" t="str">
        <f>IF($M5459&gt;300,"",IF(OR(INDEX(Bemenet!$E$2:$E$301,$M5459)="",INDEX(Bemenet!$F$2:$F$301,$M5459)=""),"",MAX(INDEX(Bemenet!$E$2:$E$301,$M5459),INDEX(Szabalyok!$A:$A,$N5459))))</f>
        <v/>
      </c>
      <c r="C5459" s="4" t="str">
        <f>IF($B5459="","",MIN(INDEX(Bemenet!$F$2:$F$301,$M5459),INDEX(Szabalyok!$B:$B,$N5459)))</f>
        <v/>
      </c>
      <c r="D5459" s="5" t="str">
        <f>IF(AND($B5459&lt;&gt;"",$C5459&lt;&gt;"",$B5459&lt;=$C5459),INDEX(Bemenet!$G$2:$G$301,$M5459),"")</f>
        <v/>
      </c>
      <c r="E5459" s="6" t="str">
        <f>IF(AND($B5459&lt;&gt;"",$C5459&lt;&gt;"",$B5459&lt;=$C5459),INDEX(Bemenet!$D$2:$D$301,$M5459),"")</f>
        <v/>
      </c>
      <c r="F5459" s="5" t="str">
        <f t="shared" si="765"/>
        <v/>
      </c>
      <c r="G5459" s="5" t="str">
        <f t="shared" si="766"/>
        <v/>
      </c>
      <c r="H5459" s="9" t="str">
        <f t="shared" si="767"/>
        <v/>
      </c>
      <c r="I5459" s="5" t="str">
        <f t="shared" si="768"/>
        <v/>
      </c>
      <c r="J5459" s="5" t="str">
        <f>IF(OR($L5459="",NOT(COUNTIFS($L$2:$L5459,$L5459)=1)),"",SUMIFS($G:$G,$L:$L,$L5459))</f>
        <v/>
      </c>
      <c r="K5459" s="5" t="str">
        <f>IF(OR($L5459="",NOT(COUNTIFS($L$2:$L5459,$L5459)=1)),"",SUMIFS($I:$I,$L:$L,$L5459))</f>
        <v/>
      </c>
      <c r="L5459" s="6" t="str">
        <f t="shared" si="769"/>
        <v/>
      </c>
      <c r="M5459" s="6">
        <f t="shared" si="770"/>
        <v>219</v>
      </c>
      <c r="N5459" s="6">
        <f t="shared" si="771"/>
        <v>9</v>
      </c>
      <c r="O5459" s="9" t="str">
        <f>IF(AND($B5459&lt;&gt;"",$C5459&lt;&gt;"",$B5459&lt;=$C5459),INDEX(Szabalyok!$C:$C,$N5459),"")</f>
        <v/>
      </c>
      <c r="P5459">
        <f t="shared" si="773"/>
        <v>0</v>
      </c>
    </row>
    <row r="5460" spans="1:16" x14ac:dyDescent="0.35">
      <c r="A5460">
        <f t="shared" si="772"/>
        <v>0</v>
      </c>
      <c r="B5460" s="4" t="str">
        <f>IF($M5460&gt;300,"",IF(OR(INDEX(Bemenet!$E$2:$E$301,$M5460)="",INDEX(Bemenet!$F$2:$F$301,$M5460)=""),"",MAX(INDEX(Bemenet!$E$2:$E$301,$M5460),INDEX(Szabalyok!$A:$A,$N5460))))</f>
        <v/>
      </c>
      <c r="C5460" s="4" t="str">
        <f>IF($B5460="","",MIN(INDEX(Bemenet!$F$2:$F$301,$M5460),INDEX(Szabalyok!$B:$B,$N5460)))</f>
        <v/>
      </c>
      <c r="D5460" s="5" t="str">
        <f>IF(AND($B5460&lt;&gt;"",$C5460&lt;&gt;"",$B5460&lt;=$C5460),INDEX(Bemenet!$G$2:$G$301,$M5460),"")</f>
        <v/>
      </c>
      <c r="E5460" s="6" t="str">
        <f>IF(AND($B5460&lt;&gt;"",$C5460&lt;&gt;"",$B5460&lt;=$C5460),INDEX(Bemenet!$D$2:$D$301,$M5460),"")</f>
        <v/>
      </c>
      <c r="F5460" s="5" t="str">
        <f t="shared" si="765"/>
        <v/>
      </c>
      <c r="G5460" s="5" t="str">
        <f t="shared" si="766"/>
        <v/>
      </c>
      <c r="H5460" s="9" t="str">
        <f t="shared" si="767"/>
        <v/>
      </c>
      <c r="I5460" s="5" t="str">
        <f t="shared" si="768"/>
        <v/>
      </c>
      <c r="J5460" s="5" t="str">
        <f>IF(OR($L5460="",NOT(COUNTIFS($L$2:$L5460,$L5460)=1)),"",SUMIFS($G:$G,$L:$L,$L5460))</f>
        <v/>
      </c>
      <c r="K5460" s="5" t="str">
        <f>IF(OR($L5460="",NOT(COUNTIFS($L$2:$L5460,$L5460)=1)),"",SUMIFS($I:$I,$L:$L,$L5460))</f>
        <v/>
      </c>
      <c r="L5460" s="6" t="str">
        <f t="shared" si="769"/>
        <v/>
      </c>
      <c r="M5460" s="6">
        <f t="shared" si="770"/>
        <v>219</v>
      </c>
      <c r="N5460" s="6">
        <f t="shared" si="771"/>
        <v>10</v>
      </c>
      <c r="O5460" s="9" t="str">
        <f>IF(AND($B5460&lt;&gt;"",$C5460&lt;&gt;"",$B5460&lt;=$C5460),INDEX(Szabalyok!$C:$C,$N5460),"")</f>
        <v/>
      </c>
      <c r="P5460">
        <f t="shared" si="773"/>
        <v>0</v>
      </c>
    </row>
    <row r="5461" spans="1:16" x14ac:dyDescent="0.35">
      <c r="A5461">
        <f t="shared" si="772"/>
        <v>0</v>
      </c>
      <c r="B5461" s="4" t="str">
        <f>IF($M5461&gt;300,"",IF(OR(INDEX(Bemenet!$E$2:$E$301,$M5461)="",INDEX(Bemenet!$F$2:$F$301,$M5461)=""),"",MAX(INDEX(Bemenet!$E$2:$E$301,$M5461),INDEX(Szabalyok!$A:$A,$N5461))))</f>
        <v/>
      </c>
      <c r="C5461" s="4" t="str">
        <f>IF($B5461="","",MIN(INDEX(Bemenet!$F$2:$F$301,$M5461),INDEX(Szabalyok!$B:$B,$N5461)))</f>
        <v/>
      </c>
      <c r="D5461" s="5" t="str">
        <f>IF(AND($B5461&lt;&gt;"",$C5461&lt;&gt;"",$B5461&lt;=$C5461),INDEX(Bemenet!$G$2:$G$301,$M5461),"")</f>
        <v/>
      </c>
      <c r="E5461" s="6" t="str">
        <f>IF(AND($B5461&lt;&gt;"",$C5461&lt;&gt;"",$B5461&lt;=$C5461),INDEX(Bemenet!$D$2:$D$301,$M5461),"")</f>
        <v/>
      </c>
      <c r="F5461" s="5" t="str">
        <f t="shared" si="765"/>
        <v/>
      </c>
      <c r="G5461" s="5" t="str">
        <f t="shared" si="766"/>
        <v/>
      </c>
      <c r="H5461" s="9" t="str">
        <f t="shared" si="767"/>
        <v/>
      </c>
      <c r="I5461" s="5" t="str">
        <f t="shared" si="768"/>
        <v/>
      </c>
      <c r="J5461" s="5" t="str">
        <f>IF(OR($L5461="",NOT(COUNTIFS($L$2:$L5461,$L5461)=1)),"",SUMIFS($G:$G,$L:$L,$L5461))</f>
        <v/>
      </c>
      <c r="K5461" s="5" t="str">
        <f>IF(OR($L5461="",NOT(COUNTIFS($L$2:$L5461,$L5461)=1)),"",SUMIFS($I:$I,$L:$L,$L5461))</f>
        <v/>
      </c>
      <c r="L5461" s="6" t="str">
        <f t="shared" si="769"/>
        <v/>
      </c>
      <c r="M5461" s="6">
        <f t="shared" si="770"/>
        <v>219</v>
      </c>
      <c r="N5461" s="6">
        <f t="shared" si="771"/>
        <v>11</v>
      </c>
      <c r="O5461" s="9" t="str">
        <f>IF(AND($B5461&lt;&gt;"",$C5461&lt;&gt;"",$B5461&lt;=$C5461),INDEX(Szabalyok!$C:$C,$N5461),"")</f>
        <v/>
      </c>
      <c r="P5461">
        <f t="shared" si="773"/>
        <v>0</v>
      </c>
    </row>
    <row r="5462" spans="1:16" x14ac:dyDescent="0.35">
      <c r="A5462">
        <f t="shared" si="772"/>
        <v>0</v>
      </c>
      <c r="B5462" s="4" t="str">
        <f>IF($M5462&gt;300,"",IF(OR(INDEX(Bemenet!$E$2:$E$301,$M5462)="",INDEX(Bemenet!$F$2:$F$301,$M5462)=""),"",MAX(INDEX(Bemenet!$E$2:$E$301,$M5462),INDEX(Szabalyok!$A:$A,$N5462))))</f>
        <v/>
      </c>
      <c r="C5462" s="4" t="str">
        <f>IF($B5462="","",MIN(INDEX(Bemenet!$F$2:$F$301,$M5462),INDEX(Szabalyok!$B:$B,$N5462)))</f>
        <v/>
      </c>
      <c r="D5462" s="5" t="str">
        <f>IF(AND($B5462&lt;&gt;"",$C5462&lt;&gt;"",$B5462&lt;=$C5462),INDEX(Bemenet!$G$2:$G$301,$M5462),"")</f>
        <v/>
      </c>
      <c r="E5462" s="6" t="str">
        <f>IF(AND($B5462&lt;&gt;"",$C5462&lt;&gt;"",$B5462&lt;=$C5462),INDEX(Bemenet!$D$2:$D$301,$M5462),"")</f>
        <v/>
      </c>
      <c r="F5462" s="5" t="str">
        <f t="shared" si="765"/>
        <v/>
      </c>
      <c r="G5462" s="5" t="str">
        <f t="shared" si="766"/>
        <v/>
      </c>
      <c r="H5462" s="9" t="str">
        <f t="shared" si="767"/>
        <v/>
      </c>
      <c r="I5462" s="5" t="str">
        <f t="shared" si="768"/>
        <v/>
      </c>
      <c r="J5462" s="5" t="str">
        <f>IF(OR($L5462="",NOT(COUNTIFS($L$2:$L5462,$L5462)=1)),"",SUMIFS($G:$G,$L:$L,$L5462))</f>
        <v/>
      </c>
      <c r="K5462" s="5" t="str">
        <f>IF(OR($L5462="",NOT(COUNTIFS($L$2:$L5462,$L5462)=1)),"",SUMIFS($I:$I,$L:$L,$L5462))</f>
        <v/>
      </c>
      <c r="L5462" s="6" t="str">
        <f t="shared" si="769"/>
        <v/>
      </c>
      <c r="M5462" s="6">
        <f t="shared" si="770"/>
        <v>219</v>
      </c>
      <c r="N5462" s="6">
        <f t="shared" si="771"/>
        <v>12</v>
      </c>
      <c r="O5462" s="9" t="str">
        <f>IF(AND($B5462&lt;&gt;"",$C5462&lt;&gt;"",$B5462&lt;=$C5462),INDEX(Szabalyok!$C:$C,$N5462),"")</f>
        <v/>
      </c>
      <c r="P5462">
        <f t="shared" si="773"/>
        <v>0</v>
      </c>
    </row>
    <row r="5463" spans="1:16" x14ac:dyDescent="0.35">
      <c r="A5463">
        <f t="shared" si="772"/>
        <v>0</v>
      </c>
      <c r="B5463" s="4" t="str">
        <f>IF($M5463&gt;300,"",IF(OR(INDEX(Bemenet!$E$2:$E$301,$M5463)="",INDEX(Bemenet!$F$2:$F$301,$M5463)=""),"",MAX(INDEX(Bemenet!$E$2:$E$301,$M5463),INDEX(Szabalyok!$A:$A,$N5463))))</f>
        <v/>
      </c>
      <c r="C5463" s="4" t="str">
        <f>IF($B5463="","",MIN(INDEX(Bemenet!$F$2:$F$301,$M5463),INDEX(Szabalyok!$B:$B,$N5463)))</f>
        <v/>
      </c>
      <c r="D5463" s="5" t="str">
        <f>IF(AND($B5463&lt;&gt;"",$C5463&lt;&gt;"",$B5463&lt;=$C5463),INDEX(Bemenet!$G$2:$G$301,$M5463),"")</f>
        <v/>
      </c>
      <c r="E5463" s="6" t="str">
        <f>IF(AND($B5463&lt;&gt;"",$C5463&lt;&gt;"",$B5463&lt;=$C5463),INDEX(Bemenet!$D$2:$D$301,$M5463),"")</f>
        <v/>
      </c>
      <c r="F5463" s="5" t="str">
        <f t="shared" si="765"/>
        <v/>
      </c>
      <c r="G5463" s="5" t="str">
        <f t="shared" si="766"/>
        <v/>
      </c>
      <c r="H5463" s="9" t="str">
        <f t="shared" si="767"/>
        <v/>
      </c>
      <c r="I5463" s="5" t="str">
        <f t="shared" si="768"/>
        <v/>
      </c>
      <c r="J5463" s="5" t="str">
        <f>IF(OR($L5463="",NOT(COUNTIFS($L$2:$L5463,$L5463)=1)),"",SUMIFS($G:$G,$L:$L,$L5463))</f>
        <v/>
      </c>
      <c r="K5463" s="5" t="str">
        <f>IF(OR($L5463="",NOT(COUNTIFS($L$2:$L5463,$L5463)=1)),"",SUMIFS($I:$I,$L:$L,$L5463))</f>
        <v/>
      </c>
      <c r="L5463" s="6" t="str">
        <f t="shared" si="769"/>
        <v/>
      </c>
      <c r="M5463" s="6">
        <f t="shared" si="770"/>
        <v>219</v>
      </c>
      <c r="N5463" s="6">
        <f t="shared" si="771"/>
        <v>13</v>
      </c>
      <c r="O5463" s="9" t="str">
        <f>IF(AND($B5463&lt;&gt;"",$C5463&lt;&gt;"",$B5463&lt;=$C5463),INDEX(Szabalyok!$C:$C,$N5463),"")</f>
        <v/>
      </c>
      <c r="P5463">
        <f t="shared" si="773"/>
        <v>0</v>
      </c>
    </row>
    <row r="5464" spans="1:16" x14ac:dyDescent="0.35">
      <c r="A5464">
        <f t="shared" si="772"/>
        <v>0</v>
      </c>
      <c r="B5464" s="4" t="str">
        <f>IF($M5464&gt;300,"",IF(OR(INDEX(Bemenet!$E$2:$E$301,$M5464)="",INDEX(Bemenet!$F$2:$F$301,$M5464)=""),"",MAX(INDEX(Bemenet!$E$2:$E$301,$M5464),INDEX(Szabalyok!$A:$A,$N5464))))</f>
        <v/>
      </c>
      <c r="C5464" s="4" t="str">
        <f>IF($B5464="","",MIN(INDEX(Bemenet!$F$2:$F$301,$M5464),INDEX(Szabalyok!$B:$B,$N5464)))</f>
        <v/>
      </c>
      <c r="D5464" s="5" t="str">
        <f>IF(AND($B5464&lt;&gt;"",$C5464&lt;&gt;"",$B5464&lt;=$C5464),INDEX(Bemenet!$G$2:$G$301,$M5464),"")</f>
        <v/>
      </c>
      <c r="E5464" s="6" t="str">
        <f>IF(AND($B5464&lt;&gt;"",$C5464&lt;&gt;"",$B5464&lt;=$C5464),INDEX(Bemenet!$D$2:$D$301,$M5464),"")</f>
        <v/>
      </c>
      <c r="F5464" s="5" t="str">
        <f t="shared" si="765"/>
        <v/>
      </c>
      <c r="G5464" s="5" t="str">
        <f t="shared" si="766"/>
        <v/>
      </c>
      <c r="H5464" s="9" t="str">
        <f t="shared" si="767"/>
        <v/>
      </c>
      <c r="I5464" s="5" t="str">
        <f t="shared" si="768"/>
        <v/>
      </c>
      <c r="J5464" s="5" t="str">
        <f>IF(OR($L5464="",NOT(COUNTIFS($L$2:$L5464,$L5464)=1)),"",SUMIFS($G:$G,$L:$L,$L5464))</f>
        <v/>
      </c>
      <c r="K5464" s="5" t="str">
        <f>IF(OR($L5464="",NOT(COUNTIFS($L$2:$L5464,$L5464)=1)),"",SUMIFS($I:$I,$L:$L,$L5464))</f>
        <v/>
      </c>
      <c r="L5464" s="6" t="str">
        <f t="shared" si="769"/>
        <v/>
      </c>
      <c r="M5464" s="6">
        <f t="shared" si="770"/>
        <v>219</v>
      </c>
      <c r="N5464" s="6">
        <f t="shared" si="771"/>
        <v>14</v>
      </c>
      <c r="O5464" s="9" t="str">
        <f>IF(AND($B5464&lt;&gt;"",$C5464&lt;&gt;"",$B5464&lt;=$C5464),INDEX(Szabalyok!$C:$C,$N5464),"")</f>
        <v/>
      </c>
      <c r="P5464">
        <f t="shared" si="773"/>
        <v>0</v>
      </c>
    </row>
    <row r="5465" spans="1:16" x14ac:dyDescent="0.35">
      <c r="A5465">
        <f t="shared" si="772"/>
        <v>0</v>
      </c>
      <c r="B5465" s="4" t="str">
        <f>IF($M5465&gt;300,"",IF(OR(INDEX(Bemenet!$E$2:$E$301,$M5465)="",INDEX(Bemenet!$F$2:$F$301,$M5465)=""),"",MAX(INDEX(Bemenet!$E$2:$E$301,$M5465),INDEX(Szabalyok!$A:$A,$N5465))))</f>
        <v/>
      </c>
      <c r="C5465" s="4" t="str">
        <f>IF($B5465="","",MIN(INDEX(Bemenet!$F$2:$F$301,$M5465),INDEX(Szabalyok!$B:$B,$N5465)))</f>
        <v/>
      </c>
      <c r="D5465" s="5" t="str">
        <f>IF(AND($B5465&lt;&gt;"",$C5465&lt;&gt;"",$B5465&lt;=$C5465),INDEX(Bemenet!$G$2:$G$301,$M5465),"")</f>
        <v/>
      </c>
      <c r="E5465" s="6" t="str">
        <f>IF(AND($B5465&lt;&gt;"",$C5465&lt;&gt;"",$B5465&lt;=$C5465),INDEX(Bemenet!$D$2:$D$301,$M5465),"")</f>
        <v/>
      </c>
      <c r="F5465" s="5" t="str">
        <f t="shared" si="765"/>
        <v/>
      </c>
      <c r="G5465" s="5" t="str">
        <f t="shared" si="766"/>
        <v/>
      </c>
      <c r="H5465" s="9" t="str">
        <f t="shared" si="767"/>
        <v/>
      </c>
      <c r="I5465" s="5" t="str">
        <f t="shared" si="768"/>
        <v/>
      </c>
      <c r="J5465" s="5" t="str">
        <f>IF(OR($L5465="",NOT(COUNTIFS($L$2:$L5465,$L5465)=1)),"",SUMIFS($G:$G,$L:$L,$L5465))</f>
        <v/>
      </c>
      <c r="K5465" s="5" t="str">
        <f>IF(OR($L5465="",NOT(COUNTIFS($L$2:$L5465,$L5465)=1)),"",SUMIFS($I:$I,$L:$L,$L5465))</f>
        <v/>
      </c>
      <c r="L5465" s="6" t="str">
        <f t="shared" si="769"/>
        <v/>
      </c>
      <c r="M5465" s="6">
        <f t="shared" si="770"/>
        <v>219</v>
      </c>
      <c r="N5465" s="6">
        <f t="shared" si="771"/>
        <v>15</v>
      </c>
      <c r="O5465" s="9" t="str">
        <f>IF(AND($B5465&lt;&gt;"",$C5465&lt;&gt;"",$B5465&lt;=$C5465),INDEX(Szabalyok!$C:$C,$N5465),"")</f>
        <v/>
      </c>
      <c r="P5465">
        <f t="shared" si="773"/>
        <v>0</v>
      </c>
    </row>
    <row r="5466" spans="1:16" x14ac:dyDescent="0.35">
      <c r="A5466">
        <f t="shared" si="772"/>
        <v>0</v>
      </c>
      <c r="B5466" s="4" t="str">
        <f>IF($M5466&gt;300,"",IF(OR(INDEX(Bemenet!$E$2:$E$301,$M5466)="",INDEX(Bemenet!$F$2:$F$301,$M5466)=""),"",MAX(INDEX(Bemenet!$E$2:$E$301,$M5466),INDEX(Szabalyok!$A:$A,$N5466))))</f>
        <v/>
      </c>
      <c r="C5466" s="4" t="str">
        <f>IF($B5466="","",MIN(INDEX(Bemenet!$F$2:$F$301,$M5466),INDEX(Szabalyok!$B:$B,$N5466)))</f>
        <v/>
      </c>
      <c r="D5466" s="5" t="str">
        <f>IF(AND($B5466&lt;&gt;"",$C5466&lt;&gt;"",$B5466&lt;=$C5466),INDEX(Bemenet!$G$2:$G$301,$M5466),"")</f>
        <v/>
      </c>
      <c r="E5466" s="6" t="str">
        <f>IF(AND($B5466&lt;&gt;"",$C5466&lt;&gt;"",$B5466&lt;=$C5466),INDEX(Bemenet!$D$2:$D$301,$M5466),"")</f>
        <v/>
      </c>
      <c r="F5466" s="5" t="str">
        <f t="shared" si="765"/>
        <v/>
      </c>
      <c r="G5466" s="5" t="str">
        <f t="shared" si="766"/>
        <v/>
      </c>
      <c r="H5466" s="9" t="str">
        <f t="shared" si="767"/>
        <v/>
      </c>
      <c r="I5466" s="5" t="str">
        <f t="shared" si="768"/>
        <v/>
      </c>
      <c r="J5466" s="5" t="str">
        <f>IF(OR($L5466="",NOT(COUNTIFS($L$2:$L5466,$L5466)=1)),"",SUMIFS($G:$G,$L:$L,$L5466))</f>
        <v/>
      </c>
      <c r="K5466" s="5" t="str">
        <f>IF(OR($L5466="",NOT(COUNTIFS($L$2:$L5466,$L5466)=1)),"",SUMIFS($I:$I,$L:$L,$L5466))</f>
        <v/>
      </c>
      <c r="L5466" s="6" t="str">
        <f t="shared" si="769"/>
        <v/>
      </c>
      <c r="M5466" s="6">
        <f t="shared" si="770"/>
        <v>219</v>
      </c>
      <c r="N5466" s="6">
        <f t="shared" si="771"/>
        <v>16</v>
      </c>
      <c r="O5466" s="9" t="str">
        <f>IF(AND($B5466&lt;&gt;"",$C5466&lt;&gt;"",$B5466&lt;=$C5466),INDEX(Szabalyok!$C:$C,$N5466),"")</f>
        <v/>
      </c>
      <c r="P5466">
        <f t="shared" si="773"/>
        <v>0</v>
      </c>
    </row>
    <row r="5467" spans="1:16" x14ac:dyDescent="0.35">
      <c r="A5467">
        <f t="shared" si="772"/>
        <v>0</v>
      </c>
      <c r="B5467" s="4" t="str">
        <f>IF($M5467&gt;300,"",IF(OR(INDEX(Bemenet!$E$2:$E$301,$M5467)="",INDEX(Bemenet!$F$2:$F$301,$M5467)=""),"",MAX(INDEX(Bemenet!$E$2:$E$301,$M5467),INDEX(Szabalyok!$A:$A,$N5467))))</f>
        <v/>
      </c>
      <c r="C5467" s="4" t="str">
        <f>IF($B5467="","",MIN(INDEX(Bemenet!$F$2:$F$301,$M5467),INDEX(Szabalyok!$B:$B,$N5467)))</f>
        <v/>
      </c>
      <c r="D5467" s="5" t="str">
        <f>IF(AND($B5467&lt;&gt;"",$C5467&lt;&gt;"",$B5467&lt;=$C5467),INDEX(Bemenet!$G$2:$G$301,$M5467),"")</f>
        <v/>
      </c>
      <c r="E5467" s="6" t="str">
        <f>IF(AND($B5467&lt;&gt;"",$C5467&lt;&gt;"",$B5467&lt;=$C5467),INDEX(Bemenet!$D$2:$D$301,$M5467),"")</f>
        <v/>
      </c>
      <c r="F5467" s="5" t="str">
        <f t="shared" si="765"/>
        <v/>
      </c>
      <c r="G5467" s="5" t="str">
        <f t="shared" si="766"/>
        <v/>
      </c>
      <c r="H5467" s="9" t="str">
        <f t="shared" si="767"/>
        <v/>
      </c>
      <c r="I5467" s="5" t="str">
        <f t="shared" si="768"/>
        <v/>
      </c>
      <c r="J5467" s="5" t="str">
        <f>IF(OR($L5467="",NOT(COUNTIFS($L$2:$L5467,$L5467)=1)),"",SUMIFS($G:$G,$L:$L,$L5467))</f>
        <v/>
      </c>
      <c r="K5467" s="5" t="str">
        <f>IF(OR($L5467="",NOT(COUNTIFS($L$2:$L5467,$L5467)=1)),"",SUMIFS($I:$I,$L:$L,$L5467))</f>
        <v/>
      </c>
      <c r="L5467" s="6" t="str">
        <f t="shared" si="769"/>
        <v/>
      </c>
      <c r="M5467" s="6">
        <f t="shared" si="770"/>
        <v>219</v>
      </c>
      <c r="N5467" s="6">
        <f t="shared" si="771"/>
        <v>17</v>
      </c>
      <c r="O5467" s="9" t="str">
        <f>IF(AND($B5467&lt;&gt;"",$C5467&lt;&gt;"",$B5467&lt;=$C5467),INDEX(Szabalyok!$C:$C,$N5467),"")</f>
        <v/>
      </c>
      <c r="P5467">
        <f t="shared" si="773"/>
        <v>0</v>
      </c>
    </row>
    <row r="5468" spans="1:16" x14ac:dyDescent="0.35">
      <c r="A5468">
        <f t="shared" si="772"/>
        <v>0</v>
      </c>
      <c r="B5468" s="4" t="str">
        <f>IF($M5468&gt;300,"",IF(OR(INDEX(Bemenet!$E$2:$E$301,$M5468)="",INDEX(Bemenet!$F$2:$F$301,$M5468)=""),"",MAX(INDEX(Bemenet!$E$2:$E$301,$M5468),INDEX(Szabalyok!$A:$A,$N5468))))</f>
        <v/>
      </c>
      <c r="C5468" s="4" t="str">
        <f>IF($B5468="","",MIN(INDEX(Bemenet!$F$2:$F$301,$M5468),INDEX(Szabalyok!$B:$B,$N5468)))</f>
        <v/>
      </c>
      <c r="D5468" s="5" t="str">
        <f>IF(AND($B5468&lt;&gt;"",$C5468&lt;&gt;"",$B5468&lt;=$C5468),INDEX(Bemenet!$G$2:$G$301,$M5468),"")</f>
        <v/>
      </c>
      <c r="E5468" s="6" t="str">
        <f>IF(AND($B5468&lt;&gt;"",$C5468&lt;&gt;"",$B5468&lt;=$C5468),INDEX(Bemenet!$D$2:$D$301,$M5468),"")</f>
        <v/>
      </c>
      <c r="F5468" s="5" t="str">
        <f t="shared" si="765"/>
        <v/>
      </c>
      <c r="G5468" s="5" t="str">
        <f t="shared" si="766"/>
        <v/>
      </c>
      <c r="H5468" s="9" t="str">
        <f t="shared" si="767"/>
        <v/>
      </c>
      <c r="I5468" s="5" t="str">
        <f t="shared" si="768"/>
        <v/>
      </c>
      <c r="J5468" s="5" t="str">
        <f>IF(OR($L5468="",NOT(COUNTIFS($L$2:$L5468,$L5468)=1)),"",SUMIFS($G:$G,$L:$L,$L5468))</f>
        <v/>
      </c>
      <c r="K5468" s="5" t="str">
        <f>IF(OR($L5468="",NOT(COUNTIFS($L$2:$L5468,$L5468)=1)),"",SUMIFS($I:$I,$L:$L,$L5468))</f>
        <v/>
      </c>
      <c r="L5468" s="6" t="str">
        <f t="shared" si="769"/>
        <v/>
      </c>
      <c r="M5468" s="6">
        <f t="shared" si="770"/>
        <v>219</v>
      </c>
      <c r="N5468" s="6">
        <f t="shared" si="771"/>
        <v>18</v>
      </c>
      <c r="O5468" s="9" t="str">
        <f>IF(AND($B5468&lt;&gt;"",$C5468&lt;&gt;"",$B5468&lt;=$C5468),INDEX(Szabalyok!$C:$C,$N5468),"")</f>
        <v/>
      </c>
      <c r="P5468">
        <f t="shared" si="773"/>
        <v>0</v>
      </c>
    </row>
    <row r="5469" spans="1:16" x14ac:dyDescent="0.35">
      <c r="A5469">
        <f t="shared" si="772"/>
        <v>0</v>
      </c>
      <c r="B5469" s="4" t="str">
        <f>IF($M5469&gt;300,"",IF(OR(INDEX(Bemenet!$E$2:$E$301,$M5469)="",INDEX(Bemenet!$F$2:$F$301,$M5469)=""),"",MAX(INDEX(Bemenet!$E$2:$E$301,$M5469),INDEX(Szabalyok!$A:$A,$N5469))))</f>
        <v/>
      </c>
      <c r="C5469" s="4" t="str">
        <f>IF($B5469="","",MIN(INDEX(Bemenet!$F$2:$F$301,$M5469),INDEX(Szabalyok!$B:$B,$N5469)))</f>
        <v/>
      </c>
      <c r="D5469" s="5" t="str">
        <f>IF(AND($B5469&lt;&gt;"",$C5469&lt;&gt;"",$B5469&lt;=$C5469),INDEX(Bemenet!$G$2:$G$301,$M5469),"")</f>
        <v/>
      </c>
      <c r="E5469" s="6" t="str">
        <f>IF(AND($B5469&lt;&gt;"",$C5469&lt;&gt;"",$B5469&lt;=$C5469),INDEX(Bemenet!$D$2:$D$301,$M5469),"")</f>
        <v/>
      </c>
      <c r="F5469" s="5" t="str">
        <f t="shared" si="765"/>
        <v/>
      </c>
      <c r="G5469" s="5" t="str">
        <f t="shared" si="766"/>
        <v/>
      </c>
      <c r="H5469" s="9" t="str">
        <f t="shared" si="767"/>
        <v/>
      </c>
      <c r="I5469" s="5" t="str">
        <f t="shared" si="768"/>
        <v/>
      </c>
      <c r="J5469" s="5" t="str">
        <f>IF(OR($L5469="",NOT(COUNTIFS($L$2:$L5469,$L5469)=1)),"",SUMIFS($G:$G,$L:$L,$L5469))</f>
        <v/>
      </c>
      <c r="K5469" s="5" t="str">
        <f>IF(OR($L5469="",NOT(COUNTIFS($L$2:$L5469,$L5469)=1)),"",SUMIFS($I:$I,$L:$L,$L5469))</f>
        <v/>
      </c>
      <c r="L5469" s="6" t="str">
        <f t="shared" si="769"/>
        <v/>
      </c>
      <c r="M5469" s="6">
        <f t="shared" si="770"/>
        <v>219</v>
      </c>
      <c r="N5469" s="6">
        <f t="shared" si="771"/>
        <v>19</v>
      </c>
      <c r="O5469" s="9" t="str">
        <f>IF(AND($B5469&lt;&gt;"",$C5469&lt;&gt;"",$B5469&lt;=$C5469),INDEX(Szabalyok!$C:$C,$N5469),"")</f>
        <v/>
      </c>
      <c r="P5469">
        <f t="shared" si="773"/>
        <v>0</v>
      </c>
    </row>
    <row r="5470" spans="1:16" x14ac:dyDescent="0.35">
      <c r="A5470">
        <f t="shared" si="772"/>
        <v>0</v>
      </c>
      <c r="B5470" s="4" t="str">
        <f>IF($M5470&gt;300,"",IF(OR(INDEX(Bemenet!$E$2:$E$301,$M5470)="",INDEX(Bemenet!$F$2:$F$301,$M5470)=""),"",MAX(INDEX(Bemenet!$E$2:$E$301,$M5470),INDEX(Szabalyok!$A:$A,$N5470))))</f>
        <v/>
      </c>
      <c r="C5470" s="4" t="str">
        <f>IF($B5470="","",MIN(INDEX(Bemenet!$F$2:$F$301,$M5470),INDEX(Szabalyok!$B:$B,$N5470)))</f>
        <v/>
      </c>
      <c r="D5470" s="5" t="str">
        <f>IF(AND($B5470&lt;&gt;"",$C5470&lt;&gt;"",$B5470&lt;=$C5470),INDEX(Bemenet!$G$2:$G$301,$M5470),"")</f>
        <v/>
      </c>
      <c r="E5470" s="6" t="str">
        <f>IF(AND($B5470&lt;&gt;"",$C5470&lt;&gt;"",$B5470&lt;=$C5470),INDEX(Bemenet!$D$2:$D$301,$M5470),"")</f>
        <v/>
      </c>
      <c r="F5470" s="5" t="str">
        <f t="shared" si="765"/>
        <v/>
      </c>
      <c r="G5470" s="5" t="str">
        <f t="shared" si="766"/>
        <v/>
      </c>
      <c r="H5470" s="9" t="str">
        <f t="shared" si="767"/>
        <v/>
      </c>
      <c r="I5470" s="5" t="str">
        <f t="shared" si="768"/>
        <v/>
      </c>
      <c r="J5470" s="5" t="str">
        <f>IF(OR($L5470="",NOT(COUNTIFS($L$2:$L5470,$L5470)=1)),"",SUMIFS($G:$G,$L:$L,$L5470))</f>
        <v/>
      </c>
      <c r="K5470" s="5" t="str">
        <f>IF(OR($L5470="",NOT(COUNTIFS($L$2:$L5470,$L5470)=1)),"",SUMIFS($I:$I,$L:$L,$L5470))</f>
        <v/>
      </c>
      <c r="L5470" s="6" t="str">
        <f t="shared" si="769"/>
        <v/>
      </c>
      <c r="M5470" s="6">
        <f t="shared" si="770"/>
        <v>219</v>
      </c>
      <c r="N5470" s="6">
        <f t="shared" si="771"/>
        <v>20</v>
      </c>
      <c r="O5470" s="9" t="str">
        <f>IF(AND($B5470&lt;&gt;"",$C5470&lt;&gt;"",$B5470&lt;=$C5470),INDEX(Szabalyok!$C:$C,$N5470),"")</f>
        <v/>
      </c>
      <c r="P5470">
        <f t="shared" si="773"/>
        <v>0</v>
      </c>
    </row>
    <row r="5471" spans="1:16" x14ac:dyDescent="0.35">
      <c r="A5471">
        <f t="shared" si="772"/>
        <v>0</v>
      </c>
      <c r="B5471" s="4" t="str">
        <f>IF($M5471&gt;300,"",IF(OR(INDEX(Bemenet!$E$2:$E$301,$M5471)="",INDEX(Bemenet!$F$2:$F$301,$M5471)=""),"",MAX(INDEX(Bemenet!$E$2:$E$301,$M5471),INDEX(Szabalyok!$A:$A,$N5471))))</f>
        <v/>
      </c>
      <c r="C5471" s="4" t="str">
        <f>IF($B5471="","",MIN(INDEX(Bemenet!$F$2:$F$301,$M5471),INDEX(Szabalyok!$B:$B,$N5471)))</f>
        <v/>
      </c>
      <c r="D5471" s="5" t="str">
        <f>IF(AND($B5471&lt;&gt;"",$C5471&lt;&gt;"",$B5471&lt;=$C5471),INDEX(Bemenet!$G$2:$G$301,$M5471),"")</f>
        <v/>
      </c>
      <c r="E5471" s="6" t="str">
        <f>IF(AND($B5471&lt;&gt;"",$C5471&lt;&gt;"",$B5471&lt;=$C5471),INDEX(Bemenet!$D$2:$D$301,$M5471),"")</f>
        <v/>
      </c>
      <c r="F5471" s="5" t="str">
        <f t="shared" si="765"/>
        <v/>
      </c>
      <c r="G5471" s="5" t="str">
        <f t="shared" si="766"/>
        <v/>
      </c>
      <c r="H5471" s="9" t="str">
        <f t="shared" si="767"/>
        <v/>
      </c>
      <c r="I5471" s="5" t="str">
        <f t="shared" si="768"/>
        <v/>
      </c>
      <c r="J5471" s="5" t="str">
        <f>IF(OR($L5471="",NOT(COUNTIFS($L$2:$L5471,$L5471)=1)),"",SUMIFS($G:$G,$L:$L,$L5471))</f>
        <v/>
      </c>
      <c r="K5471" s="5" t="str">
        <f>IF(OR($L5471="",NOT(COUNTIFS($L$2:$L5471,$L5471)=1)),"",SUMIFS($I:$I,$L:$L,$L5471))</f>
        <v/>
      </c>
      <c r="L5471" s="6" t="str">
        <f t="shared" si="769"/>
        <v/>
      </c>
      <c r="M5471" s="6">
        <f t="shared" si="770"/>
        <v>219</v>
      </c>
      <c r="N5471" s="6">
        <f t="shared" si="771"/>
        <v>21</v>
      </c>
      <c r="O5471" s="9" t="str">
        <f>IF(AND($B5471&lt;&gt;"",$C5471&lt;&gt;"",$B5471&lt;=$C5471),INDEX(Szabalyok!$C:$C,$N5471),"")</f>
        <v/>
      </c>
      <c r="P5471">
        <f t="shared" si="773"/>
        <v>0</v>
      </c>
    </row>
    <row r="5472" spans="1:16" x14ac:dyDescent="0.35">
      <c r="A5472">
        <f t="shared" si="772"/>
        <v>0</v>
      </c>
      <c r="B5472" s="4" t="str">
        <f>IF($M5472&gt;300,"",IF(OR(INDEX(Bemenet!$E$2:$E$301,$M5472)="",INDEX(Bemenet!$F$2:$F$301,$M5472)=""),"",MAX(INDEX(Bemenet!$E$2:$E$301,$M5472),INDEX(Szabalyok!$A:$A,$N5472))))</f>
        <v/>
      </c>
      <c r="C5472" s="4" t="str">
        <f>IF($B5472="","",MIN(INDEX(Bemenet!$F$2:$F$301,$M5472),INDEX(Szabalyok!$B:$B,$N5472)))</f>
        <v/>
      </c>
      <c r="D5472" s="5" t="str">
        <f>IF(AND($B5472&lt;&gt;"",$C5472&lt;&gt;"",$B5472&lt;=$C5472),INDEX(Bemenet!$G$2:$G$301,$M5472),"")</f>
        <v/>
      </c>
      <c r="E5472" s="6" t="str">
        <f>IF(AND($B5472&lt;&gt;"",$C5472&lt;&gt;"",$B5472&lt;=$C5472),INDEX(Bemenet!$D$2:$D$301,$M5472),"")</f>
        <v/>
      </c>
      <c r="F5472" s="5" t="str">
        <f t="shared" si="765"/>
        <v/>
      </c>
      <c r="G5472" s="5" t="str">
        <f t="shared" si="766"/>
        <v/>
      </c>
      <c r="H5472" s="9" t="str">
        <f t="shared" si="767"/>
        <v/>
      </c>
      <c r="I5472" s="5" t="str">
        <f t="shared" si="768"/>
        <v/>
      </c>
      <c r="J5472" s="5" t="str">
        <f>IF(OR($L5472="",NOT(COUNTIFS($L$2:$L5472,$L5472)=1)),"",SUMIFS($G:$G,$L:$L,$L5472))</f>
        <v/>
      </c>
      <c r="K5472" s="5" t="str">
        <f>IF(OR($L5472="",NOT(COUNTIFS($L$2:$L5472,$L5472)=1)),"",SUMIFS($I:$I,$L:$L,$L5472))</f>
        <v/>
      </c>
      <c r="L5472" s="6" t="str">
        <f t="shared" si="769"/>
        <v/>
      </c>
      <c r="M5472" s="6">
        <f t="shared" si="770"/>
        <v>219</v>
      </c>
      <c r="N5472" s="6">
        <f t="shared" si="771"/>
        <v>22</v>
      </c>
      <c r="O5472" s="9" t="str">
        <f>IF(AND($B5472&lt;&gt;"",$C5472&lt;&gt;"",$B5472&lt;=$C5472),INDEX(Szabalyok!$C:$C,$N5472),"")</f>
        <v/>
      </c>
      <c r="P5472">
        <f t="shared" si="773"/>
        <v>0</v>
      </c>
    </row>
    <row r="5473" spans="1:16" x14ac:dyDescent="0.35">
      <c r="A5473">
        <f t="shared" si="772"/>
        <v>0</v>
      </c>
      <c r="B5473" s="4" t="str">
        <f>IF($M5473&gt;300,"",IF(OR(INDEX(Bemenet!$E$2:$E$301,$M5473)="",INDEX(Bemenet!$F$2:$F$301,$M5473)=""),"",MAX(INDEX(Bemenet!$E$2:$E$301,$M5473),INDEX(Szabalyok!$A:$A,$N5473))))</f>
        <v/>
      </c>
      <c r="C5473" s="4" t="str">
        <f>IF($B5473="","",MIN(INDEX(Bemenet!$F$2:$F$301,$M5473),INDEX(Szabalyok!$B:$B,$N5473)))</f>
        <v/>
      </c>
      <c r="D5473" s="5" t="str">
        <f>IF(AND($B5473&lt;&gt;"",$C5473&lt;&gt;"",$B5473&lt;=$C5473),INDEX(Bemenet!$G$2:$G$301,$M5473),"")</f>
        <v/>
      </c>
      <c r="E5473" s="6" t="str">
        <f>IF(AND($B5473&lt;&gt;"",$C5473&lt;&gt;"",$B5473&lt;=$C5473),INDEX(Bemenet!$D$2:$D$301,$M5473),"")</f>
        <v/>
      </c>
      <c r="F5473" s="5" t="str">
        <f t="shared" si="765"/>
        <v/>
      </c>
      <c r="G5473" s="5" t="str">
        <f t="shared" si="766"/>
        <v/>
      </c>
      <c r="H5473" s="9" t="str">
        <f t="shared" si="767"/>
        <v/>
      </c>
      <c r="I5473" s="5" t="str">
        <f t="shared" si="768"/>
        <v/>
      </c>
      <c r="J5473" s="5" t="str">
        <f>IF(OR($L5473="",NOT(COUNTIFS($L$2:$L5473,$L5473)=1)),"",SUMIFS($G:$G,$L:$L,$L5473))</f>
        <v/>
      </c>
      <c r="K5473" s="5" t="str">
        <f>IF(OR($L5473="",NOT(COUNTIFS($L$2:$L5473,$L5473)=1)),"",SUMIFS($I:$I,$L:$L,$L5473))</f>
        <v/>
      </c>
      <c r="L5473" s="6" t="str">
        <f t="shared" si="769"/>
        <v/>
      </c>
      <c r="M5473" s="6">
        <f t="shared" si="770"/>
        <v>219</v>
      </c>
      <c r="N5473" s="6">
        <f t="shared" si="771"/>
        <v>23</v>
      </c>
      <c r="O5473" s="9" t="str">
        <f>IF(AND($B5473&lt;&gt;"",$C5473&lt;&gt;"",$B5473&lt;=$C5473),INDEX(Szabalyok!$C:$C,$N5473),"")</f>
        <v/>
      </c>
      <c r="P5473">
        <f t="shared" si="773"/>
        <v>0</v>
      </c>
    </row>
    <row r="5474" spans="1:16" x14ac:dyDescent="0.35">
      <c r="A5474">
        <f t="shared" si="772"/>
        <v>0</v>
      </c>
      <c r="B5474" s="4" t="str">
        <f>IF($M5474&gt;300,"",IF(OR(INDEX(Bemenet!$E$2:$E$301,$M5474)="",INDEX(Bemenet!$F$2:$F$301,$M5474)=""),"",MAX(INDEX(Bemenet!$E$2:$E$301,$M5474),INDEX(Szabalyok!$A:$A,$N5474))))</f>
        <v/>
      </c>
      <c r="C5474" s="4" t="str">
        <f>IF($B5474="","",MIN(INDEX(Bemenet!$F$2:$F$301,$M5474),INDEX(Szabalyok!$B:$B,$N5474)))</f>
        <v/>
      </c>
      <c r="D5474" s="5" t="str">
        <f>IF(AND($B5474&lt;&gt;"",$C5474&lt;&gt;"",$B5474&lt;=$C5474),INDEX(Bemenet!$G$2:$G$301,$M5474),"")</f>
        <v/>
      </c>
      <c r="E5474" s="6" t="str">
        <f>IF(AND($B5474&lt;&gt;"",$C5474&lt;&gt;"",$B5474&lt;=$C5474),INDEX(Bemenet!$D$2:$D$301,$M5474),"")</f>
        <v/>
      </c>
      <c r="F5474" s="5" t="str">
        <f t="shared" si="765"/>
        <v/>
      </c>
      <c r="G5474" s="5" t="str">
        <f t="shared" si="766"/>
        <v/>
      </c>
      <c r="H5474" s="9" t="str">
        <f t="shared" si="767"/>
        <v/>
      </c>
      <c r="I5474" s="5" t="str">
        <f t="shared" si="768"/>
        <v/>
      </c>
      <c r="J5474" s="5" t="str">
        <f>IF(OR($L5474="",NOT(COUNTIFS($L$2:$L5474,$L5474)=1)),"",SUMIFS($G:$G,$L:$L,$L5474))</f>
        <v/>
      </c>
      <c r="K5474" s="5" t="str">
        <f>IF(OR($L5474="",NOT(COUNTIFS($L$2:$L5474,$L5474)=1)),"",SUMIFS($I:$I,$L:$L,$L5474))</f>
        <v/>
      </c>
      <c r="L5474" s="6" t="str">
        <f t="shared" si="769"/>
        <v/>
      </c>
      <c r="M5474" s="6">
        <f t="shared" si="770"/>
        <v>219</v>
      </c>
      <c r="N5474" s="6">
        <f t="shared" si="771"/>
        <v>24</v>
      </c>
      <c r="O5474" s="9" t="str">
        <f>IF(AND($B5474&lt;&gt;"",$C5474&lt;&gt;"",$B5474&lt;=$C5474),INDEX(Szabalyok!$C:$C,$N5474),"")</f>
        <v/>
      </c>
      <c r="P5474">
        <f t="shared" si="773"/>
        <v>0</v>
      </c>
    </row>
    <row r="5475" spans="1:16" x14ac:dyDescent="0.35">
      <c r="A5475">
        <f t="shared" si="772"/>
        <v>0</v>
      </c>
      <c r="B5475" s="4" t="str">
        <f>IF($M5475&gt;300,"",IF(OR(INDEX(Bemenet!$E$2:$E$301,$M5475)="",INDEX(Bemenet!$F$2:$F$301,$M5475)=""),"",MAX(INDEX(Bemenet!$E$2:$E$301,$M5475),INDEX(Szabalyok!$A:$A,$N5475))))</f>
        <v/>
      </c>
      <c r="C5475" s="4" t="str">
        <f>IF($B5475="","",MIN(INDEX(Bemenet!$F$2:$F$301,$M5475),INDEX(Szabalyok!$B:$B,$N5475)))</f>
        <v/>
      </c>
      <c r="D5475" s="5" t="str">
        <f>IF(AND($B5475&lt;&gt;"",$C5475&lt;&gt;"",$B5475&lt;=$C5475),INDEX(Bemenet!$G$2:$G$301,$M5475),"")</f>
        <v/>
      </c>
      <c r="E5475" s="6" t="str">
        <f>IF(AND($B5475&lt;&gt;"",$C5475&lt;&gt;"",$B5475&lt;=$C5475),INDEX(Bemenet!$D$2:$D$301,$M5475),"")</f>
        <v/>
      </c>
      <c r="F5475" s="5" t="str">
        <f t="shared" si="765"/>
        <v/>
      </c>
      <c r="G5475" s="5" t="str">
        <f t="shared" si="766"/>
        <v/>
      </c>
      <c r="H5475" s="9" t="str">
        <f t="shared" si="767"/>
        <v/>
      </c>
      <c r="I5475" s="5" t="str">
        <f t="shared" si="768"/>
        <v/>
      </c>
      <c r="J5475" s="5" t="str">
        <f>IF(OR($L5475="",NOT(COUNTIFS($L$2:$L5475,$L5475)=1)),"",SUMIFS($G:$G,$L:$L,$L5475))</f>
        <v/>
      </c>
      <c r="K5475" s="5" t="str">
        <f>IF(OR($L5475="",NOT(COUNTIFS($L$2:$L5475,$L5475)=1)),"",SUMIFS($I:$I,$L:$L,$L5475))</f>
        <v/>
      </c>
      <c r="L5475" s="6" t="str">
        <f t="shared" si="769"/>
        <v/>
      </c>
      <c r="M5475" s="6">
        <f t="shared" si="770"/>
        <v>219</v>
      </c>
      <c r="N5475" s="6">
        <f t="shared" si="771"/>
        <v>25</v>
      </c>
      <c r="O5475" s="9" t="str">
        <f>IF(AND($B5475&lt;&gt;"",$C5475&lt;&gt;"",$B5475&lt;=$C5475),INDEX(Szabalyok!$C:$C,$N5475),"")</f>
        <v/>
      </c>
      <c r="P5475">
        <f t="shared" si="773"/>
        <v>0</v>
      </c>
    </row>
    <row r="5476" spans="1:16" x14ac:dyDescent="0.35">
      <c r="A5476">
        <f t="shared" si="772"/>
        <v>0</v>
      </c>
      <c r="B5476" s="4" t="str">
        <f>IF($M5476&gt;300,"",IF(OR(INDEX(Bemenet!$E$2:$E$301,$M5476)="",INDEX(Bemenet!$F$2:$F$301,$M5476)=""),"",MAX(INDEX(Bemenet!$E$2:$E$301,$M5476),INDEX(Szabalyok!$A:$A,$N5476))))</f>
        <v/>
      </c>
      <c r="C5476" s="4" t="str">
        <f>IF($B5476="","",MIN(INDEX(Bemenet!$F$2:$F$301,$M5476),INDEX(Szabalyok!$B:$B,$N5476)))</f>
        <v/>
      </c>
      <c r="D5476" s="5" t="str">
        <f>IF(AND($B5476&lt;&gt;"",$C5476&lt;&gt;"",$B5476&lt;=$C5476),INDEX(Bemenet!$G$2:$G$301,$M5476),"")</f>
        <v/>
      </c>
      <c r="E5476" s="6" t="str">
        <f>IF(AND($B5476&lt;&gt;"",$C5476&lt;&gt;"",$B5476&lt;=$C5476),INDEX(Bemenet!$D$2:$D$301,$M5476),"")</f>
        <v/>
      </c>
      <c r="F5476" s="5" t="str">
        <f t="shared" si="765"/>
        <v/>
      </c>
      <c r="G5476" s="5" t="str">
        <f t="shared" si="766"/>
        <v/>
      </c>
      <c r="H5476" s="9" t="str">
        <f t="shared" si="767"/>
        <v/>
      </c>
      <c r="I5476" s="5" t="str">
        <f t="shared" si="768"/>
        <v/>
      </c>
      <c r="J5476" s="5" t="str">
        <f>IF(OR($L5476="",NOT(COUNTIFS($L$2:$L5476,$L5476)=1)),"",SUMIFS($G:$G,$L:$L,$L5476))</f>
        <v/>
      </c>
      <c r="K5476" s="5" t="str">
        <f>IF(OR($L5476="",NOT(COUNTIFS($L$2:$L5476,$L5476)=1)),"",SUMIFS($I:$I,$L:$L,$L5476))</f>
        <v/>
      </c>
      <c r="L5476" s="6" t="str">
        <f t="shared" si="769"/>
        <v/>
      </c>
      <c r="M5476" s="6">
        <f t="shared" si="770"/>
        <v>219</v>
      </c>
      <c r="N5476" s="6">
        <f t="shared" si="771"/>
        <v>26</v>
      </c>
      <c r="O5476" s="9" t="str">
        <f>IF(AND($B5476&lt;&gt;"",$C5476&lt;&gt;"",$B5476&lt;=$C5476),INDEX(Szabalyok!$C:$C,$N5476),"")</f>
        <v/>
      </c>
      <c r="P5476">
        <f t="shared" si="773"/>
        <v>0</v>
      </c>
    </row>
    <row r="5477" spans="1:16" x14ac:dyDescent="0.35">
      <c r="A5477">
        <f t="shared" si="772"/>
        <v>0</v>
      </c>
      <c r="B5477" s="4" t="str">
        <f>IF($M5477&gt;300,"",IF(OR(INDEX(Bemenet!$E$2:$E$301,$M5477)="",INDEX(Bemenet!$F$2:$F$301,$M5477)=""),"",MAX(INDEX(Bemenet!$E$2:$E$301,$M5477),INDEX(Szabalyok!$A:$A,$N5477))))</f>
        <v/>
      </c>
      <c r="C5477" s="4" t="str">
        <f>IF($B5477="","",MIN(INDEX(Bemenet!$F$2:$F$301,$M5477),INDEX(Szabalyok!$B:$B,$N5477)))</f>
        <v/>
      </c>
      <c r="D5477" s="5" t="str">
        <f>IF(AND($B5477&lt;&gt;"",$C5477&lt;&gt;"",$B5477&lt;=$C5477),INDEX(Bemenet!$G$2:$G$301,$M5477),"")</f>
        <v/>
      </c>
      <c r="E5477" s="6" t="str">
        <f>IF(AND($B5477&lt;&gt;"",$C5477&lt;&gt;"",$B5477&lt;=$C5477),INDEX(Bemenet!$D$2:$D$301,$M5477),"")</f>
        <v/>
      </c>
      <c r="F5477" s="5" t="str">
        <f t="shared" si="765"/>
        <v/>
      </c>
      <c r="G5477" s="5" t="str">
        <f t="shared" si="766"/>
        <v/>
      </c>
      <c r="H5477" s="9" t="str">
        <f t="shared" si="767"/>
        <v/>
      </c>
      <c r="I5477" s="5" t="str">
        <f t="shared" si="768"/>
        <v/>
      </c>
      <c r="J5477" s="5" t="str">
        <f>IF(OR($L5477="",NOT(COUNTIFS($L$2:$L5477,$L5477)=1)),"",SUMIFS($G:$G,$L:$L,$L5477))</f>
        <v/>
      </c>
      <c r="K5477" s="5" t="str">
        <f>IF(OR($L5477="",NOT(COUNTIFS($L$2:$L5477,$L5477)=1)),"",SUMIFS($I:$I,$L:$L,$L5477))</f>
        <v/>
      </c>
      <c r="L5477" s="6" t="str">
        <f t="shared" si="769"/>
        <v/>
      </c>
      <c r="M5477" s="6">
        <f t="shared" si="770"/>
        <v>220</v>
      </c>
      <c r="N5477" s="6">
        <f t="shared" si="771"/>
        <v>2</v>
      </c>
      <c r="O5477" s="9" t="str">
        <f>IF(AND($B5477&lt;&gt;"",$C5477&lt;&gt;"",$B5477&lt;=$C5477),INDEX(Szabalyok!$C:$C,$N5477),"")</f>
        <v/>
      </c>
      <c r="P5477">
        <f t="shared" si="773"/>
        <v>0</v>
      </c>
    </row>
    <row r="5478" spans="1:16" x14ac:dyDescent="0.35">
      <c r="A5478">
        <f t="shared" si="772"/>
        <v>0</v>
      </c>
      <c r="B5478" s="4" t="str">
        <f>IF($M5478&gt;300,"",IF(OR(INDEX(Bemenet!$E$2:$E$301,$M5478)="",INDEX(Bemenet!$F$2:$F$301,$M5478)=""),"",MAX(INDEX(Bemenet!$E$2:$E$301,$M5478),INDEX(Szabalyok!$A:$A,$N5478))))</f>
        <v/>
      </c>
      <c r="C5478" s="4" t="str">
        <f>IF($B5478="","",MIN(INDEX(Bemenet!$F$2:$F$301,$M5478),INDEX(Szabalyok!$B:$B,$N5478)))</f>
        <v/>
      </c>
      <c r="D5478" s="5" t="str">
        <f>IF(AND($B5478&lt;&gt;"",$C5478&lt;&gt;"",$B5478&lt;=$C5478),INDEX(Bemenet!$G$2:$G$301,$M5478),"")</f>
        <v/>
      </c>
      <c r="E5478" s="6" t="str">
        <f>IF(AND($B5478&lt;&gt;"",$C5478&lt;&gt;"",$B5478&lt;=$C5478),INDEX(Bemenet!$D$2:$D$301,$M5478),"")</f>
        <v/>
      </c>
      <c r="F5478" s="5" t="str">
        <f t="shared" si="765"/>
        <v/>
      </c>
      <c r="G5478" s="5" t="str">
        <f t="shared" si="766"/>
        <v/>
      </c>
      <c r="H5478" s="9" t="str">
        <f t="shared" si="767"/>
        <v/>
      </c>
      <c r="I5478" s="5" t="str">
        <f t="shared" si="768"/>
        <v/>
      </c>
      <c r="J5478" s="5" t="str">
        <f>IF(OR($L5478="",NOT(COUNTIFS($L$2:$L5478,$L5478)=1)),"",SUMIFS($G:$G,$L:$L,$L5478))</f>
        <v/>
      </c>
      <c r="K5478" s="5" t="str">
        <f>IF(OR($L5478="",NOT(COUNTIFS($L$2:$L5478,$L5478)=1)),"",SUMIFS($I:$I,$L:$L,$L5478))</f>
        <v/>
      </c>
      <c r="L5478" s="6" t="str">
        <f t="shared" si="769"/>
        <v/>
      </c>
      <c r="M5478" s="6">
        <f t="shared" si="770"/>
        <v>220</v>
      </c>
      <c r="N5478" s="6">
        <f t="shared" si="771"/>
        <v>3</v>
      </c>
      <c r="O5478" s="9" t="str">
        <f>IF(AND($B5478&lt;&gt;"",$C5478&lt;&gt;"",$B5478&lt;=$C5478),INDEX(Szabalyok!$C:$C,$N5478),"")</f>
        <v/>
      </c>
      <c r="P5478">
        <f t="shared" si="773"/>
        <v>0</v>
      </c>
    </row>
    <row r="5479" spans="1:16" x14ac:dyDescent="0.35">
      <c r="A5479">
        <f t="shared" si="772"/>
        <v>0</v>
      </c>
      <c r="B5479" s="4" t="str">
        <f>IF($M5479&gt;300,"",IF(OR(INDEX(Bemenet!$E$2:$E$301,$M5479)="",INDEX(Bemenet!$F$2:$F$301,$M5479)=""),"",MAX(INDEX(Bemenet!$E$2:$E$301,$M5479),INDEX(Szabalyok!$A:$A,$N5479))))</f>
        <v/>
      </c>
      <c r="C5479" s="4" t="str">
        <f>IF($B5479="","",MIN(INDEX(Bemenet!$F$2:$F$301,$M5479),INDEX(Szabalyok!$B:$B,$N5479)))</f>
        <v/>
      </c>
      <c r="D5479" s="5" t="str">
        <f>IF(AND($B5479&lt;&gt;"",$C5479&lt;&gt;"",$B5479&lt;=$C5479),INDEX(Bemenet!$G$2:$G$301,$M5479),"")</f>
        <v/>
      </c>
      <c r="E5479" s="6" t="str">
        <f>IF(AND($B5479&lt;&gt;"",$C5479&lt;&gt;"",$B5479&lt;=$C5479),INDEX(Bemenet!$D$2:$D$301,$M5479),"")</f>
        <v/>
      </c>
      <c r="F5479" s="5" t="str">
        <f t="shared" si="765"/>
        <v/>
      </c>
      <c r="G5479" s="5" t="str">
        <f t="shared" si="766"/>
        <v/>
      </c>
      <c r="H5479" s="9" t="str">
        <f t="shared" si="767"/>
        <v/>
      </c>
      <c r="I5479" s="5" t="str">
        <f t="shared" si="768"/>
        <v/>
      </c>
      <c r="J5479" s="5" t="str">
        <f>IF(OR($L5479="",NOT(COUNTIFS($L$2:$L5479,$L5479)=1)),"",SUMIFS($G:$G,$L:$L,$L5479))</f>
        <v/>
      </c>
      <c r="K5479" s="5" t="str">
        <f>IF(OR($L5479="",NOT(COUNTIFS($L$2:$L5479,$L5479)=1)),"",SUMIFS($I:$I,$L:$L,$L5479))</f>
        <v/>
      </c>
      <c r="L5479" s="6" t="str">
        <f t="shared" si="769"/>
        <v/>
      </c>
      <c r="M5479" s="6">
        <f t="shared" si="770"/>
        <v>220</v>
      </c>
      <c r="N5479" s="6">
        <f t="shared" si="771"/>
        <v>4</v>
      </c>
      <c r="O5479" s="9" t="str">
        <f>IF(AND($B5479&lt;&gt;"",$C5479&lt;&gt;"",$B5479&lt;=$C5479),INDEX(Szabalyok!$C:$C,$N5479),"")</f>
        <v/>
      </c>
      <c r="P5479">
        <f t="shared" si="773"/>
        <v>0</v>
      </c>
    </row>
    <row r="5480" spans="1:16" x14ac:dyDescent="0.35">
      <c r="A5480">
        <f t="shared" si="772"/>
        <v>0</v>
      </c>
      <c r="B5480" s="4" t="str">
        <f>IF($M5480&gt;300,"",IF(OR(INDEX(Bemenet!$E$2:$E$301,$M5480)="",INDEX(Bemenet!$F$2:$F$301,$M5480)=""),"",MAX(INDEX(Bemenet!$E$2:$E$301,$M5480),INDEX(Szabalyok!$A:$A,$N5480))))</f>
        <v/>
      </c>
      <c r="C5480" s="4" t="str">
        <f>IF($B5480="","",MIN(INDEX(Bemenet!$F$2:$F$301,$M5480),INDEX(Szabalyok!$B:$B,$N5480)))</f>
        <v/>
      </c>
      <c r="D5480" s="5" t="str">
        <f>IF(AND($B5480&lt;&gt;"",$C5480&lt;&gt;"",$B5480&lt;=$C5480),INDEX(Bemenet!$G$2:$G$301,$M5480),"")</f>
        <v/>
      </c>
      <c r="E5480" s="6" t="str">
        <f>IF(AND($B5480&lt;&gt;"",$C5480&lt;&gt;"",$B5480&lt;=$C5480),INDEX(Bemenet!$D$2:$D$301,$M5480),"")</f>
        <v/>
      </c>
      <c r="F5480" s="5" t="str">
        <f t="shared" si="765"/>
        <v/>
      </c>
      <c r="G5480" s="5" t="str">
        <f t="shared" si="766"/>
        <v/>
      </c>
      <c r="H5480" s="9" t="str">
        <f t="shared" si="767"/>
        <v/>
      </c>
      <c r="I5480" s="5" t="str">
        <f t="shared" si="768"/>
        <v/>
      </c>
      <c r="J5480" s="5" t="str">
        <f>IF(OR($L5480="",NOT(COUNTIFS($L$2:$L5480,$L5480)=1)),"",SUMIFS($G:$G,$L:$L,$L5480))</f>
        <v/>
      </c>
      <c r="K5480" s="5" t="str">
        <f>IF(OR($L5480="",NOT(COUNTIFS($L$2:$L5480,$L5480)=1)),"",SUMIFS($I:$I,$L:$L,$L5480))</f>
        <v/>
      </c>
      <c r="L5480" s="6" t="str">
        <f t="shared" si="769"/>
        <v/>
      </c>
      <c r="M5480" s="6">
        <f t="shared" si="770"/>
        <v>220</v>
      </c>
      <c r="N5480" s="6">
        <f t="shared" si="771"/>
        <v>5</v>
      </c>
      <c r="O5480" s="9" t="str">
        <f>IF(AND($B5480&lt;&gt;"",$C5480&lt;&gt;"",$B5480&lt;=$C5480),INDEX(Szabalyok!$C:$C,$N5480),"")</f>
        <v/>
      </c>
      <c r="P5480">
        <f t="shared" si="773"/>
        <v>0</v>
      </c>
    </row>
    <row r="5481" spans="1:16" x14ac:dyDescent="0.35">
      <c r="A5481">
        <f t="shared" si="772"/>
        <v>0</v>
      </c>
      <c r="B5481" s="4" t="str">
        <f>IF($M5481&gt;300,"",IF(OR(INDEX(Bemenet!$E$2:$E$301,$M5481)="",INDEX(Bemenet!$F$2:$F$301,$M5481)=""),"",MAX(INDEX(Bemenet!$E$2:$E$301,$M5481),INDEX(Szabalyok!$A:$A,$N5481))))</f>
        <v/>
      </c>
      <c r="C5481" s="4" t="str">
        <f>IF($B5481="","",MIN(INDEX(Bemenet!$F$2:$F$301,$M5481),INDEX(Szabalyok!$B:$B,$N5481)))</f>
        <v/>
      </c>
      <c r="D5481" s="5" t="str">
        <f>IF(AND($B5481&lt;&gt;"",$C5481&lt;&gt;"",$B5481&lt;=$C5481),INDEX(Bemenet!$G$2:$G$301,$M5481),"")</f>
        <v/>
      </c>
      <c r="E5481" s="6" t="str">
        <f>IF(AND($B5481&lt;&gt;"",$C5481&lt;&gt;"",$B5481&lt;=$C5481),INDEX(Bemenet!$D$2:$D$301,$M5481),"")</f>
        <v/>
      </c>
      <c r="F5481" s="5" t="str">
        <f t="shared" si="765"/>
        <v/>
      </c>
      <c r="G5481" s="5" t="str">
        <f t="shared" si="766"/>
        <v/>
      </c>
      <c r="H5481" s="9" t="str">
        <f t="shared" si="767"/>
        <v/>
      </c>
      <c r="I5481" s="5" t="str">
        <f t="shared" si="768"/>
        <v/>
      </c>
      <c r="J5481" s="5" t="str">
        <f>IF(OR($L5481="",NOT(COUNTIFS($L$2:$L5481,$L5481)=1)),"",SUMIFS($G:$G,$L:$L,$L5481))</f>
        <v/>
      </c>
      <c r="K5481" s="5" t="str">
        <f>IF(OR($L5481="",NOT(COUNTIFS($L$2:$L5481,$L5481)=1)),"",SUMIFS($I:$I,$L:$L,$L5481))</f>
        <v/>
      </c>
      <c r="L5481" s="6" t="str">
        <f t="shared" si="769"/>
        <v/>
      </c>
      <c r="M5481" s="6">
        <f t="shared" si="770"/>
        <v>220</v>
      </c>
      <c r="N5481" s="6">
        <f t="shared" si="771"/>
        <v>6</v>
      </c>
      <c r="O5481" s="9" t="str">
        <f>IF(AND($B5481&lt;&gt;"",$C5481&lt;&gt;"",$B5481&lt;=$C5481),INDEX(Szabalyok!$C:$C,$N5481),"")</f>
        <v/>
      </c>
      <c r="P5481">
        <f t="shared" si="773"/>
        <v>0</v>
      </c>
    </row>
    <row r="5482" spans="1:16" x14ac:dyDescent="0.35">
      <c r="A5482">
        <f t="shared" si="772"/>
        <v>0</v>
      </c>
      <c r="B5482" s="4" t="str">
        <f>IF($M5482&gt;300,"",IF(OR(INDEX(Bemenet!$E$2:$E$301,$M5482)="",INDEX(Bemenet!$F$2:$F$301,$M5482)=""),"",MAX(INDEX(Bemenet!$E$2:$E$301,$M5482),INDEX(Szabalyok!$A:$A,$N5482))))</f>
        <v/>
      </c>
      <c r="C5482" s="4" t="str">
        <f>IF($B5482="","",MIN(INDEX(Bemenet!$F$2:$F$301,$M5482),INDEX(Szabalyok!$B:$B,$N5482)))</f>
        <v/>
      </c>
      <c r="D5482" s="5" t="str">
        <f>IF(AND($B5482&lt;&gt;"",$C5482&lt;&gt;"",$B5482&lt;=$C5482),INDEX(Bemenet!$G$2:$G$301,$M5482),"")</f>
        <v/>
      </c>
      <c r="E5482" s="6" t="str">
        <f>IF(AND($B5482&lt;&gt;"",$C5482&lt;&gt;"",$B5482&lt;=$C5482),INDEX(Bemenet!$D$2:$D$301,$M5482),"")</f>
        <v/>
      </c>
      <c r="F5482" s="5" t="str">
        <f t="shared" si="765"/>
        <v/>
      </c>
      <c r="G5482" s="5" t="str">
        <f t="shared" si="766"/>
        <v/>
      </c>
      <c r="H5482" s="9" t="str">
        <f t="shared" si="767"/>
        <v/>
      </c>
      <c r="I5482" s="5" t="str">
        <f t="shared" si="768"/>
        <v/>
      </c>
      <c r="J5482" s="5" t="str">
        <f>IF(OR($L5482="",NOT(COUNTIFS($L$2:$L5482,$L5482)=1)),"",SUMIFS($G:$G,$L:$L,$L5482))</f>
        <v/>
      </c>
      <c r="K5482" s="5" t="str">
        <f>IF(OR($L5482="",NOT(COUNTIFS($L$2:$L5482,$L5482)=1)),"",SUMIFS($I:$I,$L:$L,$L5482))</f>
        <v/>
      </c>
      <c r="L5482" s="6" t="str">
        <f t="shared" si="769"/>
        <v/>
      </c>
      <c r="M5482" s="6">
        <f t="shared" si="770"/>
        <v>220</v>
      </c>
      <c r="N5482" s="6">
        <f t="shared" si="771"/>
        <v>7</v>
      </c>
      <c r="O5482" s="9" t="str">
        <f>IF(AND($B5482&lt;&gt;"",$C5482&lt;&gt;"",$B5482&lt;=$C5482),INDEX(Szabalyok!$C:$C,$N5482),"")</f>
        <v/>
      </c>
      <c r="P5482">
        <f t="shared" si="773"/>
        <v>0</v>
      </c>
    </row>
    <row r="5483" spans="1:16" x14ac:dyDescent="0.35">
      <c r="A5483">
        <f t="shared" si="772"/>
        <v>0</v>
      </c>
      <c r="B5483" s="4" t="str">
        <f>IF($M5483&gt;300,"",IF(OR(INDEX(Bemenet!$E$2:$E$301,$M5483)="",INDEX(Bemenet!$F$2:$F$301,$M5483)=""),"",MAX(INDEX(Bemenet!$E$2:$E$301,$M5483),INDEX(Szabalyok!$A:$A,$N5483))))</f>
        <v/>
      </c>
      <c r="C5483" s="4" t="str">
        <f>IF($B5483="","",MIN(INDEX(Bemenet!$F$2:$F$301,$M5483),INDEX(Szabalyok!$B:$B,$N5483)))</f>
        <v/>
      </c>
      <c r="D5483" s="5" t="str">
        <f>IF(AND($B5483&lt;&gt;"",$C5483&lt;&gt;"",$B5483&lt;=$C5483),INDEX(Bemenet!$G$2:$G$301,$M5483),"")</f>
        <v/>
      </c>
      <c r="E5483" s="6" t="str">
        <f>IF(AND($B5483&lt;&gt;"",$C5483&lt;&gt;"",$B5483&lt;=$C5483),INDEX(Bemenet!$D$2:$D$301,$M5483),"")</f>
        <v/>
      </c>
      <c r="F5483" s="5" t="str">
        <f t="shared" si="765"/>
        <v/>
      </c>
      <c r="G5483" s="5" t="str">
        <f t="shared" si="766"/>
        <v/>
      </c>
      <c r="H5483" s="9" t="str">
        <f t="shared" si="767"/>
        <v/>
      </c>
      <c r="I5483" s="5" t="str">
        <f t="shared" si="768"/>
        <v/>
      </c>
      <c r="J5483" s="5" t="str">
        <f>IF(OR($L5483="",NOT(COUNTIFS($L$2:$L5483,$L5483)=1)),"",SUMIFS($G:$G,$L:$L,$L5483))</f>
        <v/>
      </c>
      <c r="K5483" s="5" t="str">
        <f>IF(OR($L5483="",NOT(COUNTIFS($L$2:$L5483,$L5483)=1)),"",SUMIFS($I:$I,$L:$L,$L5483))</f>
        <v/>
      </c>
      <c r="L5483" s="6" t="str">
        <f t="shared" si="769"/>
        <v/>
      </c>
      <c r="M5483" s="6">
        <f t="shared" si="770"/>
        <v>220</v>
      </c>
      <c r="N5483" s="6">
        <f t="shared" si="771"/>
        <v>8</v>
      </c>
      <c r="O5483" s="9" t="str">
        <f>IF(AND($B5483&lt;&gt;"",$C5483&lt;&gt;"",$B5483&lt;=$C5483),INDEX(Szabalyok!$C:$C,$N5483),"")</f>
        <v/>
      </c>
      <c r="P5483">
        <f t="shared" si="773"/>
        <v>0</v>
      </c>
    </row>
    <row r="5484" spans="1:16" x14ac:dyDescent="0.35">
      <c r="A5484">
        <f t="shared" si="772"/>
        <v>0</v>
      </c>
      <c r="B5484" s="4" t="str">
        <f>IF($M5484&gt;300,"",IF(OR(INDEX(Bemenet!$E$2:$E$301,$M5484)="",INDEX(Bemenet!$F$2:$F$301,$M5484)=""),"",MAX(INDEX(Bemenet!$E$2:$E$301,$M5484),INDEX(Szabalyok!$A:$A,$N5484))))</f>
        <v/>
      </c>
      <c r="C5484" s="4" t="str">
        <f>IF($B5484="","",MIN(INDEX(Bemenet!$F$2:$F$301,$M5484),INDEX(Szabalyok!$B:$B,$N5484)))</f>
        <v/>
      </c>
      <c r="D5484" s="5" t="str">
        <f>IF(AND($B5484&lt;&gt;"",$C5484&lt;&gt;"",$B5484&lt;=$C5484),INDEX(Bemenet!$G$2:$G$301,$M5484),"")</f>
        <v/>
      </c>
      <c r="E5484" s="6" t="str">
        <f>IF(AND($B5484&lt;&gt;"",$C5484&lt;&gt;"",$B5484&lt;=$C5484),INDEX(Bemenet!$D$2:$D$301,$M5484),"")</f>
        <v/>
      </c>
      <c r="F5484" s="5" t="str">
        <f t="shared" si="765"/>
        <v/>
      </c>
      <c r="G5484" s="5" t="str">
        <f t="shared" si="766"/>
        <v/>
      </c>
      <c r="H5484" s="9" t="str">
        <f t="shared" si="767"/>
        <v/>
      </c>
      <c r="I5484" s="5" t="str">
        <f t="shared" si="768"/>
        <v/>
      </c>
      <c r="J5484" s="5" t="str">
        <f>IF(OR($L5484="",NOT(COUNTIFS($L$2:$L5484,$L5484)=1)),"",SUMIFS($G:$G,$L:$L,$L5484))</f>
        <v/>
      </c>
      <c r="K5484" s="5" t="str">
        <f>IF(OR($L5484="",NOT(COUNTIFS($L$2:$L5484,$L5484)=1)),"",SUMIFS($I:$I,$L:$L,$L5484))</f>
        <v/>
      </c>
      <c r="L5484" s="6" t="str">
        <f t="shared" si="769"/>
        <v/>
      </c>
      <c r="M5484" s="6">
        <f t="shared" si="770"/>
        <v>220</v>
      </c>
      <c r="N5484" s="6">
        <f t="shared" si="771"/>
        <v>9</v>
      </c>
      <c r="O5484" s="9" t="str">
        <f>IF(AND($B5484&lt;&gt;"",$C5484&lt;&gt;"",$B5484&lt;=$C5484),INDEX(Szabalyok!$C:$C,$N5484),"")</f>
        <v/>
      </c>
      <c r="P5484">
        <f t="shared" si="773"/>
        <v>0</v>
      </c>
    </row>
    <row r="5485" spans="1:16" x14ac:dyDescent="0.35">
      <c r="A5485">
        <f t="shared" si="772"/>
        <v>0</v>
      </c>
      <c r="B5485" s="4" t="str">
        <f>IF($M5485&gt;300,"",IF(OR(INDEX(Bemenet!$E$2:$E$301,$M5485)="",INDEX(Bemenet!$F$2:$F$301,$M5485)=""),"",MAX(INDEX(Bemenet!$E$2:$E$301,$M5485),INDEX(Szabalyok!$A:$A,$N5485))))</f>
        <v/>
      </c>
      <c r="C5485" s="4" t="str">
        <f>IF($B5485="","",MIN(INDEX(Bemenet!$F$2:$F$301,$M5485),INDEX(Szabalyok!$B:$B,$N5485)))</f>
        <v/>
      </c>
      <c r="D5485" s="5" t="str">
        <f>IF(AND($B5485&lt;&gt;"",$C5485&lt;&gt;"",$B5485&lt;=$C5485),INDEX(Bemenet!$G$2:$G$301,$M5485),"")</f>
        <v/>
      </c>
      <c r="E5485" s="6" t="str">
        <f>IF(AND($B5485&lt;&gt;"",$C5485&lt;&gt;"",$B5485&lt;=$C5485),INDEX(Bemenet!$D$2:$D$301,$M5485),"")</f>
        <v/>
      </c>
      <c r="F5485" s="5" t="str">
        <f t="shared" si="765"/>
        <v/>
      </c>
      <c r="G5485" s="5" t="str">
        <f t="shared" si="766"/>
        <v/>
      </c>
      <c r="H5485" s="9" t="str">
        <f t="shared" si="767"/>
        <v/>
      </c>
      <c r="I5485" s="5" t="str">
        <f t="shared" si="768"/>
        <v/>
      </c>
      <c r="J5485" s="5" t="str">
        <f>IF(OR($L5485="",NOT(COUNTIFS($L$2:$L5485,$L5485)=1)),"",SUMIFS($G:$G,$L:$L,$L5485))</f>
        <v/>
      </c>
      <c r="K5485" s="5" t="str">
        <f>IF(OR($L5485="",NOT(COUNTIFS($L$2:$L5485,$L5485)=1)),"",SUMIFS($I:$I,$L:$L,$L5485))</f>
        <v/>
      </c>
      <c r="L5485" s="6" t="str">
        <f t="shared" si="769"/>
        <v/>
      </c>
      <c r="M5485" s="6">
        <f t="shared" si="770"/>
        <v>220</v>
      </c>
      <c r="N5485" s="6">
        <f t="shared" si="771"/>
        <v>10</v>
      </c>
      <c r="O5485" s="9" t="str">
        <f>IF(AND($B5485&lt;&gt;"",$C5485&lt;&gt;"",$B5485&lt;=$C5485),INDEX(Szabalyok!$C:$C,$N5485),"")</f>
        <v/>
      </c>
      <c r="P5485">
        <f t="shared" si="773"/>
        <v>0</v>
      </c>
    </row>
    <row r="5486" spans="1:16" x14ac:dyDescent="0.35">
      <c r="A5486">
        <f t="shared" si="772"/>
        <v>0</v>
      </c>
      <c r="B5486" s="4" t="str">
        <f>IF($M5486&gt;300,"",IF(OR(INDEX(Bemenet!$E$2:$E$301,$M5486)="",INDEX(Bemenet!$F$2:$F$301,$M5486)=""),"",MAX(INDEX(Bemenet!$E$2:$E$301,$M5486),INDEX(Szabalyok!$A:$A,$N5486))))</f>
        <v/>
      </c>
      <c r="C5486" s="4" t="str">
        <f>IF($B5486="","",MIN(INDEX(Bemenet!$F$2:$F$301,$M5486),INDEX(Szabalyok!$B:$B,$N5486)))</f>
        <v/>
      </c>
      <c r="D5486" s="5" t="str">
        <f>IF(AND($B5486&lt;&gt;"",$C5486&lt;&gt;"",$B5486&lt;=$C5486),INDEX(Bemenet!$G$2:$G$301,$M5486),"")</f>
        <v/>
      </c>
      <c r="E5486" s="6" t="str">
        <f>IF(AND($B5486&lt;&gt;"",$C5486&lt;&gt;"",$B5486&lt;=$C5486),INDEX(Bemenet!$D$2:$D$301,$M5486),"")</f>
        <v/>
      </c>
      <c r="F5486" s="5" t="str">
        <f t="shared" si="765"/>
        <v/>
      </c>
      <c r="G5486" s="5" t="str">
        <f t="shared" si="766"/>
        <v/>
      </c>
      <c r="H5486" s="9" t="str">
        <f t="shared" si="767"/>
        <v/>
      </c>
      <c r="I5486" s="5" t="str">
        <f t="shared" si="768"/>
        <v/>
      </c>
      <c r="J5486" s="5" t="str">
        <f>IF(OR($L5486="",NOT(COUNTIFS($L$2:$L5486,$L5486)=1)),"",SUMIFS($G:$G,$L:$L,$L5486))</f>
        <v/>
      </c>
      <c r="K5486" s="5" t="str">
        <f>IF(OR($L5486="",NOT(COUNTIFS($L$2:$L5486,$L5486)=1)),"",SUMIFS($I:$I,$L:$L,$L5486))</f>
        <v/>
      </c>
      <c r="L5486" s="6" t="str">
        <f t="shared" si="769"/>
        <v/>
      </c>
      <c r="M5486" s="6">
        <f t="shared" si="770"/>
        <v>220</v>
      </c>
      <c r="N5486" s="6">
        <f t="shared" si="771"/>
        <v>11</v>
      </c>
      <c r="O5486" s="9" t="str">
        <f>IF(AND($B5486&lt;&gt;"",$C5486&lt;&gt;"",$B5486&lt;=$C5486),INDEX(Szabalyok!$C:$C,$N5486),"")</f>
        <v/>
      </c>
      <c r="P5486">
        <f t="shared" si="773"/>
        <v>0</v>
      </c>
    </row>
    <row r="5487" spans="1:16" x14ac:dyDescent="0.35">
      <c r="A5487">
        <f t="shared" si="772"/>
        <v>0</v>
      </c>
      <c r="B5487" s="4" t="str">
        <f>IF($M5487&gt;300,"",IF(OR(INDEX(Bemenet!$E$2:$E$301,$M5487)="",INDEX(Bemenet!$F$2:$F$301,$M5487)=""),"",MAX(INDEX(Bemenet!$E$2:$E$301,$M5487),INDEX(Szabalyok!$A:$A,$N5487))))</f>
        <v/>
      </c>
      <c r="C5487" s="4" t="str">
        <f>IF($B5487="","",MIN(INDEX(Bemenet!$F$2:$F$301,$M5487),INDEX(Szabalyok!$B:$B,$N5487)))</f>
        <v/>
      </c>
      <c r="D5487" s="5" t="str">
        <f>IF(AND($B5487&lt;&gt;"",$C5487&lt;&gt;"",$B5487&lt;=$C5487),INDEX(Bemenet!$G$2:$G$301,$M5487),"")</f>
        <v/>
      </c>
      <c r="E5487" s="6" t="str">
        <f>IF(AND($B5487&lt;&gt;"",$C5487&lt;&gt;"",$B5487&lt;=$C5487),INDEX(Bemenet!$D$2:$D$301,$M5487),"")</f>
        <v/>
      </c>
      <c r="F5487" s="5" t="str">
        <f t="shared" si="765"/>
        <v/>
      </c>
      <c r="G5487" s="5" t="str">
        <f t="shared" si="766"/>
        <v/>
      </c>
      <c r="H5487" s="9" t="str">
        <f t="shared" si="767"/>
        <v/>
      </c>
      <c r="I5487" s="5" t="str">
        <f t="shared" si="768"/>
        <v/>
      </c>
      <c r="J5487" s="5" t="str">
        <f>IF(OR($L5487="",NOT(COUNTIFS($L$2:$L5487,$L5487)=1)),"",SUMIFS($G:$G,$L:$L,$L5487))</f>
        <v/>
      </c>
      <c r="K5487" s="5" t="str">
        <f>IF(OR($L5487="",NOT(COUNTIFS($L$2:$L5487,$L5487)=1)),"",SUMIFS($I:$I,$L:$L,$L5487))</f>
        <v/>
      </c>
      <c r="L5487" s="6" t="str">
        <f t="shared" si="769"/>
        <v/>
      </c>
      <c r="M5487" s="6">
        <f t="shared" si="770"/>
        <v>220</v>
      </c>
      <c r="N5487" s="6">
        <f t="shared" si="771"/>
        <v>12</v>
      </c>
      <c r="O5487" s="9" t="str">
        <f>IF(AND($B5487&lt;&gt;"",$C5487&lt;&gt;"",$B5487&lt;=$C5487),INDEX(Szabalyok!$C:$C,$N5487),"")</f>
        <v/>
      </c>
      <c r="P5487">
        <f t="shared" si="773"/>
        <v>0</v>
      </c>
    </row>
    <row r="5488" spans="1:16" x14ac:dyDescent="0.35">
      <c r="A5488">
        <f t="shared" si="772"/>
        <v>0</v>
      </c>
      <c r="B5488" s="4" t="str">
        <f>IF($M5488&gt;300,"",IF(OR(INDEX(Bemenet!$E$2:$E$301,$M5488)="",INDEX(Bemenet!$F$2:$F$301,$M5488)=""),"",MAX(INDEX(Bemenet!$E$2:$E$301,$M5488),INDEX(Szabalyok!$A:$A,$N5488))))</f>
        <v/>
      </c>
      <c r="C5488" s="4" t="str">
        <f>IF($B5488="","",MIN(INDEX(Bemenet!$F$2:$F$301,$M5488),INDEX(Szabalyok!$B:$B,$N5488)))</f>
        <v/>
      </c>
      <c r="D5488" s="5" t="str">
        <f>IF(AND($B5488&lt;&gt;"",$C5488&lt;&gt;"",$B5488&lt;=$C5488),INDEX(Bemenet!$G$2:$G$301,$M5488),"")</f>
        <v/>
      </c>
      <c r="E5488" s="6" t="str">
        <f>IF(AND($B5488&lt;&gt;"",$C5488&lt;&gt;"",$B5488&lt;=$C5488),INDEX(Bemenet!$D$2:$D$301,$M5488),"")</f>
        <v/>
      </c>
      <c r="F5488" s="5" t="str">
        <f t="shared" si="765"/>
        <v/>
      </c>
      <c r="G5488" s="5" t="str">
        <f t="shared" si="766"/>
        <v/>
      </c>
      <c r="H5488" s="9" t="str">
        <f t="shared" si="767"/>
        <v/>
      </c>
      <c r="I5488" s="5" t="str">
        <f t="shared" si="768"/>
        <v/>
      </c>
      <c r="J5488" s="5" t="str">
        <f>IF(OR($L5488="",NOT(COUNTIFS($L$2:$L5488,$L5488)=1)),"",SUMIFS($G:$G,$L:$L,$L5488))</f>
        <v/>
      </c>
      <c r="K5488" s="5" t="str">
        <f>IF(OR($L5488="",NOT(COUNTIFS($L$2:$L5488,$L5488)=1)),"",SUMIFS($I:$I,$L:$L,$L5488))</f>
        <v/>
      </c>
      <c r="L5488" s="6" t="str">
        <f t="shared" si="769"/>
        <v/>
      </c>
      <c r="M5488" s="6">
        <f t="shared" si="770"/>
        <v>220</v>
      </c>
      <c r="N5488" s="6">
        <f t="shared" si="771"/>
        <v>13</v>
      </c>
      <c r="O5488" s="9" t="str">
        <f>IF(AND($B5488&lt;&gt;"",$C5488&lt;&gt;"",$B5488&lt;=$C5488),INDEX(Szabalyok!$C:$C,$N5488),"")</f>
        <v/>
      </c>
      <c r="P5488">
        <f t="shared" si="773"/>
        <v>0</v>
      </c>
    </row>
    <row r="5489" spans="1:16" x14ac:dyDescent="0.35">
      <c r="A5489">
        <f t="shared" si="772"/>
        <v>0</v>
      </c>
      <c r="B5489" s="4" t="str">
        <f>IF($M5489&gt;300,"",IF(OR(INDEX(Bemenet!$E$2:$E$301,$M5489)="",INDEX(Bemenet!$F$2:$F$301,$M5489)=""),"",MAX(INDEX(Bemenet!$E$2:$E$301,$M5489),INDEX(Szabalyok!$A:$A,$N5489))))</f>
        <v/>
      </c>
      <c r="C5489" s="4" t="str">
        <f>IF($B5489="","",MIN(INDEX(Bemenet!$F$2:$F$301,$M5489),INDEX(Szabalyok!$B:$B,$N5489)))</f>
        <v/>
      </c>
      <c r="D5489" s="5" t="str">
        <f>IF(AND($B5489&lt;&gt;"",$C5489&lt;&gt;"",$B5489&lt;=$C5489),INDEX(Bemenet!$G$2:$G$301,$M5489),"")</f>
        <v/>
      </c>
      <c r="E5489" s="6" t="str">
        <f>IF(AND($B5489&lt;&gt;"",$C5489&lt;&gt;"",$B5489&lt;=$C5489),INDEX(Bemenet!$D$2:$D$301,$M5489),"")</f>
        <v/>
      </c>
      <c r="F5489" s="5" t="str">
        <f t="shared" si="765"/>
        <v/>
      </c>
      <c r="G5489" s="5" t="str">
        <f t="shared" si="766"/>
        <v/>
      </c>
      <c r="H5489" s="9" t="str">
        <f t="shared" si="767"/>
        <v/>
      </c>
      <c r="I5489" s="5" t="str">
        <f t="shared" si="768"/>
        <v/>
      </c>
      <c r="J5489" s="5" t="str">
        <f>IF(OR($L5489="",NOT(COUNTIFS($L$2:$L5489,$L5489)=1)),"",SUMIFS($G:$G,$L:$L,$L5489))</f>
        <v/>
      </c>
      <c r="K5489" s="5" t="str">
        <f>IF(OR($L5489="",NOT(COUNTIFS($L$2:$L5489,$L5489)=1)),"",SUMIFS($I:$I,$L:$L,$L5489))</f>
        <v/>
      </c>
      <c r="L5489" s="6" t="str">
        <f t="shared" si="769"/>
        <v/>
      </c>
      <c r="M5489" s="6">
        <f t="shared" si="770"/>
        <v>220</v>
      </c>
      <c r="N5489" s="6">
        <f t="shared" si="771"/>
        <v>14</v>
      </c>
      <c r="O5489" s="9" t="str">
        <f>IF(AND($B5489&lt;&gt;"",$C5489&lt;&gt;"",$B5489&lt;=$C5489),INDEX(Szabalyok!$C:$C,$N5489),"")</f>
        <v/>
      </c>
      <c r="P5489">
        <f t="shared" si="773"/>
        <v>0</v>
      </c>
    </row>
    <row r="5490" spans="1:16" x14ac:dyDescent="0.35">
      <c r="A5490">
        <f t="shared" si="772"/>
        <v>0</v>
      </c>
      <c r="B5490" s="4" t="str">
        <f>IF($M5490&gt;300,"",IF(OR(INDEX(Bemenet!$E$2:$E$301,$M5490)="",INDEX(Bemenet!$F$2:$F$301,$M5490)=""),"",MAX(INDEX(Bemenet!$E$2:$E$301,$M5490),INDEX(Szabalyok!$A:$A,$N5490))))</f>
        <v/>
      </c>
      <c r="C5490" s="4" t="str">
        <f>IF($B5490="","",MIN(INDEX(Bemenet!$F$2:$F$301,$M5490),INDEX(Szabalyok!$B:$B,$N5490)))</f>
        <v/>
      </c>
      <c r="D5490" s="5" t="str">
        <f>IF(AND($B5490&lt;&gt;"",$C5490&lt;&gt;"",$B5490&lt;=$C5490),INDEX(Bemenet!$G$2:$G$301,$M5490),"")</f>
        <v/>
      </c>
      <c r="E5490" s="6" t="str">
        <f>IF(AND($B5490&lt;&gt;"",$C5490&lt;&gt;"",$B5490&lt;=$C5490),INDEX(Bemenet!$D$2:$D$301,$M5490),"")</f>
        <v/>
      </c>
      <c r="F5490" s="5" t="str">
        <f t="shared" si="765"/>
        <v/>
      </c>
      <c r="G5490" s="5" t="str">
        <f t="shared" si="766"/>
        <v/>
      </c>
      <c r="H5490" s="9" t="str">
        <f t="shared" si="767"/>
        <v/>
      </c>
      <c r="I5490" s="5" t="str">
        <f t="shared" si="768"/>
        <v/>
      </c>
      <c r="J5490" s="5" t="str">
        <f>IF(OR($L5490="",NOT(COUNTIFS($L$2:$L5490,$L5490)=1)),"",SUMIFS($G:$G,$L:$L,$L5490))</f>
        <v/>
      </c>
      <c r="K5490" s="5" t="str">
        <f>IF(OR($L5490="",NOT(COUNTIFS($L$2:$L5490,$L5490)=1)),"",SUMIFS($I:$I,$L:$L,$L5490))</f>
        <v/>
      </c>
      <c r="L5490" s="6" t="str">
        <f t="shared" si="769"/>
        <v/>
      </c>
      <c r="M5490" s="6">
        <f t="shared" si="770"/>
        <v>220</v>
      </c>
      <c r="N5490" s="6">
        <f t="shared" si="771"/>
        <v>15</v>
      </c>
      <c r="O5490" s="9" t="str">
        <f>IF(AND($B5490&lt;&gt;"",$C5490&lt;&gt;"",$B5490&lt;=$C5490),INDEX(Szabalyok!$C:$C,$N5490),"")</f>
        <v/>
      </c>
      <c r="P5490">
        <f t="shared" si="773"/>
        <v>0</v>
      </c>
    </row>
    <row r="5491" spans="1:16" x14ac:dyDescent="0.35">
      <c r="A5491">
        <f t="shared" si="772"/>
        <v>0</v>
      </c>
      <c r="B5491" s="4" t="str">
        <f>IF($M5491&gt;300,"",IF(OR(INDEX(Bemenet!$E$2:$E$301,$M5491)="",INDEX(Bemenet!$F$2:$F$301,$M5491)=""),"",MAX(INDEX(Bemenet!$E$2:$E$301,$M5491),INDEX(Szabalyok!$A:$A,$N5491))))</f>
        <v/>
      </c>
      <c r="C5491" s="4" t="str">
        <f>IF($B5491="","",MIN(INDEX(Bemenet!$F$2:$F$301,$M5491),INDEX(Szabalyok!$B:$B,$N5491)))</f>
        <v/>
      </c>
      <c r="D5491" s="5" t="str">
        <f>IF(AND($B5491&lt;&gt;"",$C5491&lt;&gt;"",$B5491&lt;=$C5491),INDEX(Bemenet!$G$2:$G$301,$M5491),"")</f>
        <v/>
      </c>
      <c r="E5491" s="6" t="str">
        <f>IF(AND($B5491&lt;&gt;"",$C5491&lt;&gt;"",$B5491&lt;=$C5491),INDEX(Bemenet!$D$2:$D$301,$M5491),"")</f>
        <v/>
      </c>
      <c r="F5491" s="5" t="str">
        <f t="shared" si="765"/>
        <v/>
      </c>
      <c r="G5491" s="5" t="str">
        <f t="shared" si="766"/>
        <v/>
      </c>
      <c r="H5491" s="9" t="str">
        <f t="shared" si="767"/>
        <v/>
      </c>
      <c r="I5491" s="5" t="str">
        <f t="shared" si="768"/>
        <v/>
      </c>
      <c r="J5491" s="5" t="str">
        <f>IF(OR($L5491="",NOT(COUNTIFS($L$2:$L5491,$L5491)=1)),"",SUMIFS($G:$G,$L:$L,$L5491))</f>
        <v/>
      </c>
      <c r="K5491" s="5" t="str">
        <f>IF(OR($L5491="",NOT(COUNTIFS($L$2:$L5491,$L5491)=1)),"",SUMIFS($I:$I,$L:$L,$L5491))</f>
        <v/>
      </c>
      <c r="L5491" s="6" t="str">
        <f t="shared" si="769"/>
        <v/>
      </c>
      <c r="M5491" s="6">
        <f t="shared" si="770"/>
        <v>220</v>
      </c>
      <c r="N5491" s="6">
        <f t="shared" si="771"/>
        <v>16</v>
      </c>
      <c r="O5491" s="9" t="str">
        <f>IF(AND($B5491&lt;&gt;"",$C5491&lt;&gt;"",$B5491&lt;=$C5491),INDEX(Szabalyok!$C:$C,$N5491),"")</f>
        <v/>
      </c>
      <c r="P5491">
        <f t="shared" si="773"/>
        <v>0</v>
      </c>
    </row>
    <row r="5492" spans="1:16" x14ac:dyDescent="0.35">
      <c r="A5492">
        <f t="shared" si="772"/>
        <v>0</v>
      </c>
      <c r="B5492" s="4" t="str">
        <f>IF($M5492&gt;300,"",IF(OR(INDEX(Bemenet!$E$2:$E$301,$M5492)="",INDEX(Bemenet!$F$2:$F$301,$M5492)=""),"",MAX(INDEX(Bemenet!$E$2:$E$301,$M5492),INDEX(Szabalyok!$A:$A,$N5492))))</f>
        <v/>
      </c>
      <c r="C5492" s="4" t="str">
        <f>IF($B5492="","",MIN(INDEX(Bemenet!$F$2:$F$301,$M5492),INDEX(Szabalyok!$B:$B,$N5492)))</f>
        <v/>
      </c>
      <c r="D5492" s="5" t="str">
        <f>IF(AND($B5492&lt;&gt;"",$C5492&lt;&gt;"",$B5492&lt;=$C5492),INDEX(Bemenet!$G$2:$G$301,$M5492),"")</f>
        <v/>
      </c>
      <c r="E5492" s="6" t="str">
        <f>IF(AND($B5492&lt;&gt;"",$C5492&lt;&gt;"",$B5492&lt;=$C5492),INDEX(Bemenet!$D$2:$D$301,$M5492),"")</f>
        <v/>
      </c>
      <c r="F5492" s="5" t="str">
        <f t="shared" si="765"/>
        <v/>
      </c>
      <c r="G5492" s="5" t="str">
        <f t="shared" si="766"/>
        <v/>
      </c>
      <c r="H5492" s="9" t="str">
        <f t="shared" si="767"/>
        <v/>
      </c>
      <c r="I5492" s="5" t="str">
        <f t="shared" si="768"/>
        <v/>
      </c>
      <c r="J5492" s="5" t="str">
        <f>IF(OR($L5492="",NOT(COUNTIFS($L$2:$L5492,$L5492)=1)),"",SUMIFS($G:$G,$L:$L,$L5492))</f>
        <v/>
      </c>
      <c r="K5492" s="5" t="str">
        <f>IF(OR($L5492="",NOT(COUNTIFS($L$2:$L5492,$L5492)=1)),"",SUMIFS($I:$I,$L:$L,$L5492))</f>
        <v/>
      </c>
      <c r="L5492" s="6" t="str">
        <f t="shared" si="769"/>
        <v/>
      </c>
      <c r="M5492" s="6">
        <f t="shared" si="770"/>
        <v>220</v>
      </c>
      <c r="N5492" s="6">
        <f t="shared" si="771"/>
        <v>17</v>
      </c>
      <c r="O5492" s="9" t="str">
        <f>IF(AND($B5492&lt;&gt;"",$C5492&lt;&gt;"",$B5492&lt;=$C5492),INDEX(Szabalyok!$C:$C,$N5492),"")</f>
        <v/>
      </c>
      <c r="P5492">
        <f t="shared" si="773"/>
        <v>0</v>
      </c>
    </row>
    <row r="5493" spans="1:16" x14ac:dyDescent="0.35">
      <c r="A5493">
        <f t="shared" si="772"/>
        <v>0</v>
      </c>
      <c r="B5493" s="4" t="str">
        <f>IF($M5493&gt;300,"",IF(OR(INDEX(Bemenet!$E$2:$E$301,$M5493)="",INDEX(Bemenet!$F$2:$F$301,$M5493)=""),"",MAX(INDEX(Bemenet!$E$2:$E$301,$M5493),INDEX(Szabalyok!$A:$A,$N5493))))</f>
        <v/>
      </c>
      <c r="C5493" s="4" t="str">
        <f>IF($B5493="","",MIN(INDEX(Bemenet!$F$2:$F$301,$M5493),INDEX(Szabalyok!$B:$B,$N5493)))</f>
        <v/>
      </c>
      <c r="D5493" s="5" t="str">
        <f>IF(AND($B5493&lt;&gt;"",$C5493&lt;&gt;"",$B5493&lt;=$C5493),INDEX(Bemenet!$G$2:$G$301,$M5493),"")</f>
        <v/>
      </c>
      <c r="E5493" s="6" t="str">
        <f>IF(AND($B5493&lt;&gt;"",$C5493&lt;&gt;"",$B5493&lt;=$C5493),INDEX(Bemenet!$D$2:$D$301,$M5493),"")</f>
        <v/>
      </c>
      <c r="F5493" s="5" t="str">
        <f t="shared" si="765"/>
        <v/>
      </c>
      <c r="G5493" s="5" t="str">
        <f t="shared" si="766"/>
        <v/>
      </c>
      <c r="H5493" s="9" t="str">
        <f t="shared" si="767"/>
        <v/>
      </c>
      <c r="I5493" s="5" t="str">
        <f t="shared" si="768"/>
        <v/>
      </c>
      <c r="J5493" s="5" t="str">
        <f>IF(OR($L5493="",NOT(COUNTIFS($L$2:$L5493,$L5493)=1)),"",SUMIFS($G:$G,$L:$L,$L5493))</f>
        <v/>
      </c>
      <c r="K5493" s="5" t="str">
        <f>IF(OR($L5493="",NOT(COUNTIFS($L$2:$L5493,$L5493)=1)),"",SUMIFS($I:$I,$L:$L,$L5493))</f>
        <v/>
      </c>
      <c r="L5493" s="6" t="str">
        <f t="shared" si="769"/>
        <v/>
      </c>
      <c r="M5493" s="6">
        <f t="shared" si="770"/>
        <v>220</v>
      </c>
      <c r="N5493" s="6">
        <f t="shared" si="771"/>
        <v>18</v>
      </c>
      <c r="O5493" s="9" t="str">
        <f>IF(AND($B5493&lt;&gt;"",$C5493&lt;&gt;"",$B5493&lt;=$C5493),INDEX(Szabalyok!$C:$C,$N5493),"")</f>
        <v/>
      </c>
      <c r="P5493">
        <f t="shared" si="773"/>
        <v>0</v>
      </c>
    </row>
    <row r="5494" spans="1:16" x14ac:dyDescent="0.35">
      <c r="A5494">
        <f t="shared" si="772"/>
        <v>0</v>
      </c>
      <c r="B5494" s="4" t="str">
        <f>IF($M5494&gt;300,"",IF(OR(INDEX(Bemenet!$E$2:$E$301,$M5494)="",INDEX(Bemenet!$F$2:$F$301,$M5494)=""),"",MAX(INDEX(Bemenet!$E$2:$E$301,$M5494),INDEX(Szabalyok!$A:$A,$N5494))))</f>
        <v/>
      </c>
      <c r="C5494" s="4" t="str">
        <f>IF($B5494="","",MIN(INDEX(Bemenet!$F$2:$F$301,$M5494),INDEX(Szabalyok!$B:$B,$N5494)))</f>
        <v/>
      </c>
      <c r="D5494" s="5" t="str">
        <f>IF(AND($B5494&lt;&gt;"",$C5494&lt;&gt;"",$B5494&lt;=$C5494),INDEX(Bemenet!$G$2:$G$301,$M5494),"")</f>
        <v/>
      </c>
      <c r="E5494" s="6" t="str">
        <f>IF(AND($B5494&lt;&gt;"",$C5494&lt;&gt;"",$B5494&lt;=$C5494),INDEX(Bemenet!$D$2:$D$301,$M5494),"")</f>
        <v/>
      </c>
      <c r="F5494" s="5" t="str">
        <f t="shared" si="765"/>
        <v/>
      </c>
      <c r="G5494" s="5" t="str">
        <f t="shared" si="766"/>
        <v/>
      </c>
      <c r="H5494" s="9" t="str">
        <f t="shared" si="767"/>
        <v/>
      </c>
      <c r="I5494" s="5" t="str">
        <f t="shared" si="768"/>
        <v/>
      </c>
      <c r="J5494" s="5" t="str">
        <f>IF(OR($L5494="",NOT(COUNTIFS($L$2:$L5494,$L5494)=1)),"",SUMIFS($G:$G,$L:$L,$L5494))</f>
        <v/>
      </c>
      <c r="K5494" s="5" t="str">
        <f>IF(OR($L5494="",NOT(COUNTIFS($L$2:$L5494,$L5494)=1)),"",SUMIFS($I:$I,$L:$L,$L5494))</f>
        <v/>
      </c>
      <c r="L5494" s="6" t="str">
        <f t="shared" si="769"/>
        <v/>
      </c>
      <c r="M5494" s="6">
        <f t="shared" si="770"/>
        <v>220</v>
      </c>
      <c r="N5494" s="6">
        <f t="shared" si="771"/>
        <v>19</v>
      </c>
      <c r="O5494" s="9" t="str">
        <f>IF(AND($B5494&lt;&gt;"",$C5494&lt;&gt;"",$B5494&lt;=$C5494),INDEX(Szabalyok!$C:$C,$N5494),"")</f>
        <v/>
      </c>
      <c r="P5494">
        <f t="shared" si="773"/>
        <v>0</v>
      </c>
    </row>
    <row r="5495" spans="1:16" x14ac:dyDescent="0.35">
      <c r="A5495">
        <f t="shared" si="772"/>
        <v>0</v>
      </c>
      <c r="B5495" s="4" t="str">
        <f>IF($M5495&gt;300,"",IF(OR(INDEX(Bemenet!$E$2:$E$301,$M5495)="",INDEX(Bemenet!$F$2:$F$301,$M5495)=""),"",MAX(INDEX(Bemenet!$E$2:$E$301,$M5495),INDEX(Szabalyok!$A:$A,$N5495))))</f>
        <v/>
      </c>
      <c r="C5495" s="4" t="str">
        <f>IF($B5495="","",MIN(INDEX(Bemenet!$F$2:$F$301,$M5495),INDEX(Szabalyok!$B:$B,$N5495)))</f>
        <v/>
      </c>
      <c r="D5495" s="5" t="str">
        <f>IF(AND($B5495&lt;&gt;"",$C5495&lt;&gt;"",$B5495&lt;=$C5495),INDEX(Bemenet!$G$2:$G$301,$M5495),"")</f>
        <v/>
      </c>
      <c r="E5495" s="6" t="str">
        <f>IF(AND($B5495&lt;&gt;"",$C5495&lt;&gt;"",$B5495&lt;=$C5495),INDEX(Bemenet!$D$2:$D$301,$M5495),"")</f>
        <v/>
      </c>
      <c r="F5495" s="5" t="str">
        <f t="shared" si="765"/>
        <v/>
      </c>
      <c r="G5495" s="5" t="str">
        <f t="shared" si="766"/>
        <v/>
      </c>
      <c r="H5495" s="9" t="str">
        <f t="shared" si="767"/>
        <v/>
      </c>
      <c r="I5495" s="5" t="str">
        <f t="shared" si="768"/>
        <v/>
      </c>
      <c r="J5495" s="5" t="str">
        <f>IF(OR($L5495="",NOT(COUNTIFS($L$2:$L5495,$L5495)=1)),"",SUMIFS($G:$G,$L:$L,$L5495))</f>
        <v/>
      </c>
      <c r="K5495" s="5" t="str">
        <f>IF(OR($L5495="",NOT(COUNTIFS($L$2:$L5495,$L5495)=1)),"",SUMIFS($I:$I,$L:$L,$L5495))</f>
        <v/>
      </c>
      <c r="L5495" s="6" t="str">
        <f t="shared" si="769"/>
        <v/>
      </c>
      <c r="M5495" s="6">
        <f t="shared" si="770"/>
        <v>220</v>
      </c>
      <c r="N5495" s="6">
        <f t="shared" si="771"/>
        <v>20</v>
      </c>
      <c r="O5495" s="9" t="str">
        <f>IF(AND($B5495&lt;&gt;"",$C5495&lt;&gt;"",$B5495&lt;=$C5495),INDEX(Szabalyok!$C:$C,$N5495),"")</f>
        <v/>
      </c>
      <c r="P5495">
        <f t="shared" si="773"/>
        <v>0</v>
      </c>
    </row>
    <row r="5496" spans="1:16" x14ac:dyDescent="0.35">
      <c r="A5496">
        <f t="shared" si="772"/>
        <v>0</v>
      </c>
      <c r="B5496" s="4" t="str">
        <f>IF($M5496&gt;300,"",IF(OR(INDEX(Bemenet!$E$2:$E$301,$M5496)="",INDEX(Bemenet!$F$2:$F$301,$M5496)=""),"",MAX(INDEX(Bemenet!$E$2:$E$301,$M5496),INDEX(Szabalyok!$A:$A,$N5496))))</f>
        <v/>
      </c>
      <c r="C5496" s="4" t="str">
        <f>IF($B5496="","",MIN(INDEX(Bemenet!$F$2:$F$301,$M5496),INDEX(Szabalyok!$B:$B,$N5496)))</f>
        <v/>
      </c>
      <c r="D5496" s="5" t="str">
        <f>IF(AND($B5496&lt;&gt;"",$C5496&lt;&gt;"",$B5496&lt;=$C5496),INDEX(Bemenet!$G$2:$G$301,$M5496),"")</f>
        <v/>
      </c>
      <c r="E5496" s="6" t="str">
        <f>IF(AND($B5496&lt;&gt;"",$C5496&lt;&gt;"",$B5496&lt;=$C5496),INDEX(Bemenet!$D$2:$D$301,$M5496),"")</f>
        <v/>
      </c>
      <c r="F5496" s="5" t="str">
        <f t="shared" si="765"/>
        <v/>
      </c>
      <c r="G5496" s="5" t="str">
        <f t="shared" si="766"/>
        <v/>
      </c>
      <c r="H5496" s="9" t="str">
        <f t="shared" si="767"/>
        <v/>
      </c>
      <c r="I5496" s="5" t="str">
        <f t="shared" si="768"/>
        <v/>
      </c>
      <c r="J5496" s="5" t="str">
        <f>IF(OR($L5496="",NOT(COUNTIFS($L$2:$L5496,$L5496)=1)),"",SUMIFS($G:$G,$L:$L,$L5496))</f>
        <v/>
      </c>
      <c r="K5496" s="5" t="str">
        <f>IF(OR($L5496="",NOT(COUNTIFS($L$2:$L5496,$L5496)=1)),"",SUMIFS($I:$I,$L:$L,$L5496))</f>
        <v/>
      </c>
      <c r="L5496" s="6" t="str">
        <f t="shared" si="769"/>
        <v/>
      </c>
      <c r="M5496" s="6">
        <f t="shared" si="770"/>
        <v>220</v>
      </c>
      <c r="N5496" s="6">
        <f t="shared" si="771"/>
        <v>21</v>
      </c>
      <c r="O5496" s="9" t="str">
        <f>IF(AND($B5496&lt;&gt;"",$C5496&lt;&gt;"",$B5496&lt;=$C5496),INDEX(Szabalyok!$C:$C,$N5496),"")</f>
        <v/>
      </c>
      <c r="P5496">
        <f t="shared" si="773"/>
        <v>0</v>
      </c>
    </row>
    <row r="5497" spans="1:16" x14ac:dyDescent="0.35">
      <c r="A5497">
        <f t="shared" si="772"/>
        <v>0</v>
      </c>
      <c r="B5497" s="4" t="str">
        <f>IF($M5497&gt;300,"",IF(OR(INDEX(Bemenet!$E$2:$E$301,$M5497)="",INDEX(Bemenet!$F$2:$F$301,$M5497)=""),"",MAX(INDEX(Bemenet!$E$2:$E$301,$M5497),INDEX(Szabalyok!$A:$A,$N5497))))</f>
        <v/>
      </c>
      <c r="C5497" s="4" t="str">
        <f>IF($B5497="","",MIN(INDEX(Bemenet!$F$2:$F$301,$M5497),INDEX(Szabalyok!$B:$B,$N5497)))</f>
        <v/>
      </c>
      <c r="D5497" s="5" t="str">
        <f>IF(AND($B5497&lt;&gt;"",$C5497&lt;&gt;"",$B5497&lt;=$C5497),INDEX(Bemenet!$G$2:$G$301,$M5497),"")</f>
        <v/>
      </c>
      <c r="E5497" s="6" t="str">
        <f>IF(AND($B5497&lt;&gt;"",$C5497&lt;&gt;"",$B5497&lt;=$C5497),INDEX(Bemenet!$D$2:$D$301,$M5497),"")</f>
        <v/>
      </c>
      <c r="F5497" s="5" t="str">
        <f t="shared" si="765"/>
        <v/>
      </c>
      <c r="G5497" s="5" t="str">
        <f t="shared" si="766"/>
        <v/>
      </c>
      <c r="H5497" s="9" t="str">
        <f t="shared" si="767"/>
        <v/>
      </c>
      <c r="I5497" s="5" t="str">
        <f t="shared" si="768"/>
        <v/>
      </c>
      <c r="J5497" s="5" t="str">
        <f>IF(OR($L5497="",NOT(COUNTIFS($L$2:$L5497,$L5497)=1)),"",SUMIFS($G:$G,$L:$L,$L5497))</f>
        <v/>
      </c>
      <c r="K5497" s="5" t="str">
        <f>IF(OR($L5497="",NOT(COUNTIFS($L$2:$L5497,$L5497)=1)),"",SUMIFS($I:$I,$L:$L,$L5497))</f>
        <v/>
      </c>
      <c r="L5497" s="6" t="str">
        <f t="shared" si="769"/>
        <v/>
      </c>
      <c r="M5497" s="6">
        <f t="shared" si="770"/>
        <v>220</v>
      </c>
      <c r="N5497" s="6">
        <f t="shared" si="771"/>
        <v>22</v>
      </c>
      <c r="O5497" s="9" t="str">
        <f>IF(AND($B5497&lt;&gt;"",$C5497&lt;&gt;"",$B5497&lt;=$C5497),INDEX(Szabalyok!$C:$C,$N5497),"")</f>
        <v/>
      </c>
      <c r="P5497">
        <f t="shared" si="773"/>
        <v>0</v>
      </c>
    </row>
    <row r="5498" spans="1:16" x14ac:dyDescent="0.35">
      <c r="A5498">
        <f t="shared" si="772"/>
        <v>0</v>
      </c>
      <c r="B5498" s="4" t="str">
        <f>IF($M5498&gt;300,"",IF(OR(INDEX(Bemenet!$E$2:$E$301,$M5498)="",INDEX(Bemenet!$F$2:$F$301,$M5498)=""),"",MAX(INDEX(Bemenet!$E$2:$E$301,$M5498),INDEX(Szabalyok!$A:$A,$N5498))))</f>
        <v/>
      </c>
      <c r="C5498" s="4" t="str">
        <f>IF($B5498="","",MIN(INDEX(Bemenet!$F$2:$F$301,$M5498),INDEX(Szabalyok!$B:$B,$N5498)))</f>
        <v/>
      </c>
      <c r="D5498" s="5" t="str">
        <f>IF(AND($B5498&lt;&gt;"",$C5498&lt;&gt;"",$B5498&lt;=$C5498),INDEX(Bemenet!$G$2:$G$301,$M5498),"")</f>
        <v/>
      </c>
      <c r="E5498" s="6" t="str">
        <f>IF(AND($B5498&lt;&gt;"",$C5498&lt;&gt;"",$B5498&lt;=$C5498),INDEX(Bemenet!$D$2:$D$301,$M5498),"")</f>
        <v/>
      </c>
      <c r="F5498" s="5" t="str">
        <f t="shared" si="765"/>
        <v/>
      </c>
      <c r="G5498" s="5" t="str">
        <f t="shared" si="766"/>
        <v/>
      </c>
      <c r="H5498" s="9" t="str">
        <f t="shared" si="767"/>
        <v/>
      </c>
      <c r="I5498" s="5" t="str">
        <f t="shared" si="768"/>
        <v/>
      </c>
      <c r="J5498" s="5" t="str">
        <f>IF(OR($L5498="",NOT(COUNTIFS($L$2:$L5498,$L5498)=1)),"",SUMIFS($G:$G,$L:$L,$L5498))</f>
        <v/>
      </c>
      <c r="K5498" s="5" t="str">
        <f>IF(OR($L5498="",NOT(COUNTIFS($L$2:$L5498,$L5498)=1)),"",SUMIFS($I:$I,$L:$L,$L5498))</f>
        <v/>
      </c>
      <c r="L5498" s="6" t="str">
        <f t="shared" si="769"/>
        <v/>
      </c>
      <c r="M5498" s="6">
        <f t="shared" si="770"/>
        <v>220</v>
      </c>
      <c r="N5498" s="6">
        <f t="shared" si="771"/>
        <v>23</v>
      </c>
      <c r="O5498" s="9" t="str">
        <f>IF(AND($B5498&lt;&gt;"",$C5498&lt;&gt;"",$B5498&lt;=$C5498),INDEX(Szabalyok!$C:$C,$N5498),"")</f>
        <v/>
      </c>
      <c r="P5498">
        <f t="shared" si="773"/>
        <v>0</v>
      </c>
    </row>
    <row r="5499" spans="1:16" x14ac:dyDescent="0.35">
      <c r="A5499">
        <f t="shared" si="772"/>
        <v>0</v>
      </c>
      <c r="B5499" s="4" t="str">
        <f>IF($M5499&gt;300,"",IF(OR(INDEX(Bemenet!$E$2:$E$301,$M5499)="",INDEX(Bemenet!$F$2:$F$301,$M5499)=""),"",MAX(INDEX(Bemenet!$E$2:$E$301,$M5499),INDEX(Szabalyok!$A:$A,$N5499))))</f>
        <v/>
      </c>
      <c r="C5499" s="4" t="str">
        <f>IF($B5499="","",MIN(INDEX(Bemenet!$F$2:$F$301,$M5499),INDEX(Szabalyok!$B:$B,$N5499)))</f>
        <v/>
      </c>
      <c r="D5499" s="5" t="str">
        <f>IF(AND($B5499&lt;&gt;"",$C5499&lt;&gt;"",$B5499&lt;=$C5499),INDEX(Bemenet!$G$2:$G$301,$M5499),"")</f>
        <v/>
      </c>
      <c r="E5499" s="6" t="str">
        <f>IF(AND($B5499&lt;&gt;"",$C5499&lt;&gt;"",$B5499&lt;=$C5499),INDEX(Bemenet!$D$2:$D$301,$M5499),"")</f>
        <v/>
      </c>
      <c r="F5499" s="5" t="str">
        <f t="shared" si="765"/>
        <v/>
      </c>
      <c r="G5499" s="5" t="str">
        <f t="shared" si="766"/>
        <v/>
      </c>
      <c r="H5499" s="9" t="str">
        <f t="shared" si="767"/>
        <v/>
      </c>
      <c r="I5499" s="5" t="str">
        <f t="shared" si="768"/>
        <v/>
      </c>
      <c r="J5499" s="5" t="str">
        <f>IF(OR($L5499="",NOT(COUNTIFS($L$2:$L5499,$L5499)=1)),"",SUMIFS($G:$G,$L:$L,$L5499))</f>
        <v/>
      </c>
      <c r="K5499" s="5" t="str">
        <f>IF(OR($L5499="",NOT(COUNTIFS($L$2:$L5499,$L5499)=1)),"",SUMIFS($I:$I,$L:$L,$L5499))</f>
        <v/>
      </c>
      <c r="L5499" s="6" t="str">
        <f t="shared" si="769"/>
        <v/>
      </c>
      <c r="M5499" s="6">
        <f t="shared" si="770"/>
        <v>220</v>
      </c>
      <c r="N5499" s="6">
        <f t="shared" si="771"/>
        <v>24</v>
      </c>
      <c r="O5499" s="9" t="str">
        <f>IF(AND($B5499&lt;&gt;"",$C5499&lt;&gt;"",$B5499&lt;=$C5499),INDEX(Szabalyok!$C:$C,$N5499),"")</f>
        <v/>
      </c>
      <c r="P5499">
        <f t="shared" si="773"/>
        <v>0</v>
      </c>
    </row>
    <row r="5500" spans="1:16" x14ac:dyDescent="0.35">
      <c r="A5500">
        <f t="shared" si="772"/>
        <v>0</v>
      </c>
      <c r="B5500" s="4" t="str">
        <f>IF($M5500&gt;300,"",IF(OR(INDEX(Bemenet!$E$2:$E$301,$M5500)="",INDEX(Bemenet!$F$2:$F$301,$M5500)=""),"",MAX(INDEX(Bemenet!$E$2:$E$301,$M5500),INDEX(Szabalyok!$A:$A,$N5500))))</f>
        <v/>
      </c>
      <c r="C5500" s="4" t="str">
        <f>IF($B5500="","",MIN(INDEX(Bemenet!$F$2:$F$301,$M5500),INDEX(Szabalyok!$B:$B,$N5500)))</f>
        <v/>
      </c>
      <c r="D5500" s="5" t="str">
        <f>IF(AND($B5500&lt;&gt;"",$C5500&lt;&gt;"",$B5500&lt;=$C5500),INDEX(Bemenet!$G$2:$G$301,$M5500),"")</f>
        <v/>
      </c>
      <c r="E5500" s="6" t="str">
        <f>IF(AND($B5500&lt;&gt;"",$C5500&lt;&gt;"",$B5500&lt;=$C5500),INDEX(Bemenet!$D$2:$D$301,$M5500),"")</f>
        <v/>
      </c>
      <c r="F5500" s="5" t="str">
        <f t="shared" si="765"/>
        <v/>
      </c>
      <c r="G5500" s="5" t="str">
        <f t="shared" si="766"/>
        <v/>
      </c>
      <c r="H5500" s="9" t="str">
        <f t="shared" si="767"/>
        <v/>
      </c>
      <c r="I5500" s="5" t="str">
        <f t="shared" si="768"/>
        <v/>
      </c>
      <c r="J5500" s="5" t="str">
        <f>IF(OR($L5500="",NOT(COUNTIFS($L$2:$L5500,$L5500)=1)),"",SUMIFS($G:$G,$L:$L,$L5500))</f>
        <v/>
      </c>
      <c r="K5500" s="5" t="str">
        <f>IF(OR($L5500="",NOT(COUNTIFS($L$2:$L5500,$L5500)=1)),"",SUMIFS($I:$I,$L:$L,$L5500))</f>
        <v/>
      </c>
      <c r="L5500" s="6" t="str">
        <f t="shared" si="769"/>
        <v/>
      </c>
      <c r="M5500" s="6">
        <f t="shared" si="770"/>
        <v>220</v>
      </c>
      <c r="N5500" s="6">
        <f t="shared" si="771"/>
        <v>25</v>
      </c>
      <c r="O5500" s="9" t="str">
        <f>IF(AND($B5500&lt;&gt;"",$C5500&lt;&gt;"",$B5500&lt;=$C5500),INDEX(Szabalyok!$C:$C,$N5500),"")</f>
        <v/>
      </c>
      <c r="P5500">
        <f t="shared" si="773"/>
        <v>0</v>
      </c>
    </row>
    <row r="5501" spans="1:16" x14ac:dyDescent="0.35">
      <c r="A5501">
        <f t="shared" si="772"/>
        <v>0</v>
      </c>
      <c r="B5501" s="4" t="str">
        <f>IF($M5501&gt;300,"",IF(OR(INDEX(Bemenet!$E$2:$E$301,$M5501)="",INDEX(Bemenet!$F$2:$F$301,$M5501)=""),"",MAX(INDEX(Bemenet!$E$2:$E$301,$M5501),INDEX(Szabalyok!$A:$A,$N5501))))</f>
        <v/>
      </c>
      <c r="C5501" s="4" t="str">
        <f>IF($B5501="","",MIN(INDEX(Bemenet!$F$2:$F$301,$M5501),INDEX(Szabalyok!$B:$B,$N5501)))</f>
        <v/>
      </c>
      <c r="D5501" s="5" t="str">
        <f>IF(AND($B5501&lt;&gt;"",$C5501&lt;&gt;"",$B5501&lt;=$C5501),INDEX(Bemenet!$G$2:$G$301,$M5501),"")</f>
        <v/>
      </c>
      <c r="E5501" s="6" t="str">
        <f>IF(AND($B5501&lt;&gt;"",$C5501&lt;&gt;"",$B5501&lt;=$C5501),INDEX(Bemenet!$D$2:$D$301,$M5501),"")</f>
        <v/>
      </c>
      <c r="F5501" s="5" t="str">
        <f t="shared" si="765"/>
        <v/>
      </c>
      <c r="G5501" s="5" t="str">
        <f t="shared" si="766"/>
        <v/>
      </c>
      <c r="H5501" s="9" t="str">
        <f t="shared" si="767"/>
        <v/>
      </c>
      <c r="I5501" s="5" t="str">
        <f t="shared" si="768"/>
        <v/>
      </c>
      <c r="J5501" s="5" t="str">
        <f>IF(OR($L5501="",NOT(COUNTIFS($L$2:$L5501,$L5501)=1)),"",SUMIFS($G:$G,$L:$L,$L5501))</f>
        <v/>
      </c>
      <c r="K5501" s="5" t="str">
        <f>IF(OR($L5501="",NOT(COUNTIFS($L$2:$L5501,$L5501)=1)),"",SUMIFS($I:$I,$L:$L,$L5501))</f>
        <v/>
      </c>
      <c r="L5501" s="6" t="str">
        <f t="shared" si="769"/>
        <v/>
      </c>
      <c r="M5501" s="6">
        <f t="shared" si="770"/>
        <v>220</v>
      </c>
      <c r="N5501" s="6">
        <f t="shared" si="771"/>
        <v>26</v>
      </c>
      <c r="O5501" s="9" t="str">
        <f>IF(AND($B5501&lt;&gt;"",$C5501&lt;&gt;"",$B5501&lt;=$C5501),INDEX(Szabalyok!$C:$C,$N5501),"")</f>
        <v/>
      </c>
      <c r="P5501">
        <f t="shared" si="773"/>
        <v>0</v>
      </c>
    </row>
    <row r="5502" spans="1:16" x14ac:dyDescent="0.35">
      <c r="A5502">
        <f t="shared" si="772"/>
        <v>0</v>
      </c>
      <c r="B5502" s="4" t="str">
        <f>IF($M5502&gt;300,"",IF(OR(INDEX(Bemenet!$E$2:$E$301,$M5502)="",INDEX(Bemenet!$F$2:$F$301,$M5502)=""),"",MAX(INDEX(Bemenet!$E$2:$E$301,$M5502),INDEX(Szabalyok!$A:$A,$N5502))))</f>
        <v/>
      </c>
      <c r="C5502" s="4" t="str">
        <f>IF($B5502="","",MIN(INDEX(Bemenet!$F$2:$F$301,$M5502),INDEX(Szabalyok!$B:$B,$N5502)))</f>
        <v/>
      </c>
      <c r="D5502" s="5" t="str">
        <f>IF(AND($B5502&lt;&gt;"",$C5502&lt;&gt;"",$B5502&lt;=$C5502),INDEX(Bemenet!$G$2:$G$301,$M5502),"")</f>
        <v/>
      </c>
      <c r="E5502" s="6" t="str">
        <f>IF(AND($B5502&lt;&gt;"",$C5502&lt;&gt;"",$B5502&lt;=$C5502),INDEX(Bemenet!$D$2:$D$301,$M5502),"")</f>
        <v/>
      </c>
      <c r="F5502" s="5" t="str">
        <f t="shared" si="765"/>
        <v/>
      </c>
      <c r="G5502" s="5" t="str">
        <f t="shared" si="766"/>
        <v/>
      </c>
      <c r="H5502" s="9" t="str">
        <f t="shared" si="767"/>
        <v/>
      </c>
      <c r="I5502" s="5" t="str">
        <f t="shared" si="768"/>
        <v/>
      </c>
      <c r="J5502" s="5" t="str">
        <f>IF(OR($L5502="",NOT(COUNTIFS($L$2:$L5502,$L5502)=1)),"",SUMIFS($G:$G,$L:$L,$L5502))</f>
        <v/>
      </c>
      <c r="K5502" s="5" t="str">
        <f>IF(OR($L5502="",NOT(COUNTIFS($L$2:$L5502,$L5502)=1)),"",SUMIFS($I:$I,$L:$L,$L5502))</f>
        <v/>
      </c>
      <c r="L5502" s="6" t="str">
        <f t="shared" si="769"/>
        <v/>
      </c>
      <c r="M5502" s="6">
        <f t="shared" si="770"/>
        <v>221</v>
      </c>
      <c r="N5502" s="6">
        <f t="shared" si="771"/>
        <v>2</v>
      </c>
      <c r="O5502" s="9" t="str">
        <f>IF(AND($B5502&lt;&gt;"",$C5502&lt;&gt;"",$B5502&lt;=$C5502),INDEX(Szabalyok!$C:$C,$N5502),"")</f>
        <v/>
      </c>
      <c r="P5502">
        <f t="shared" si="773"/>
        <v>0</v>
      </c>
    </row>
    <row r="5503" spans="1:16" x14ac:dyDescent="0.35">
      <c r="A5503">
        <f t="shared" si="772"/>
        <v>0</v>
      </c>
      <c r="B5503" s="4" t="str">
        <f>IF($M5503&gt;300,"",IF(OR(INDEX(Bemenet!$E$2:$E$301,$M5503)="",INDEX(Bemenet!$F$2:$F$301,$M5503)=""),"",MAX(INDEX(Bemenet!$E$2:$E$301,$M5503),INDEX(Szabalyok!$A:$A,$N5503))))</f>
        <v/>
      </c>
      <c r="C5503" s="4" t="str">
        <f>IF($B5503="","",MIN(INDEX(Bemenet!$F$2:$F$301,$M5503),INDEX(Szabalyok!$B:$B,$N5503)))</f>
        <v/>
      </c>
      <c r="D5503" s="5" t="str">
        <f>IF(AND($B5503&lt;&gt;"",$C5503&lt;&gt;"",$B5503&lt;=$C5503),INDEX(Bemenet!$G$2:$G$301,$M5503),"")</f>
        <v/>
      </c>
      <c r="E5503" s="6" t="str">
        <f>IF(AND($B5503&lt;&gt;"",$C5503&lt;&gt;"",$B5503&lt;=$C5503),INDEX(Bemenet!$D$2:$D$301,$M5503),"")</f>
        <v/>
      </c>
      <c r="F5503" s="5" t="str">
        <f t="shared" si="765"/>
        <v/>
      </c>
      <c r="G5503" s="5" t="str">
        <f t="shared" si="766"/>
        <v/>
      </c>
      <c r="H5503" s="9" t="str">
        <f t="shared" si="767"/>
        <v/>
      </c>
      <c r="I5503" s="5" t="str">
        <f t="shared" si="768"/>
        <v/>
      </c>
      <c r="J5503" s="5" t="str">
        <f>IF(OR($L5503="",NOT(COUNTIFS($L$2:$L5503,$L5503)=1)),"",SUMIFS($G:$G,$L:$L,$L5503))</f>
        <v/>
      </c>
      <c r="K5503" s="5" t="str">
        <f>IF(OR($L5503="",NOT(COUNTIFS($L$2:$L5503,$L5503)=1)),"",SUMIFS($I:$I,$L:$L,$L5503))</f>
        <v/>
      </c>
      <c r="L5503" s="6" t="str">
        <f t="shared" si="769"/>
        <v/>
      </c>
      <c r="M5503" s="6">
        <f t="shared" si="770"/>
        <v>221</v>
      </c>
      <c r="N5503" s="6">
        <f t="shared" si="771"/>
        <v>3</v>
      </c>
      <c r="O5503" s="9" t="str">
        <f>IF(AND($B5503&lt;&gt;"",$C5503&lt;&gt;"",$B5503&lt;=$C5503),INDEX(Szabalyok!$C:$C,$N5503),"")</f>
        <v/>
      </c>
      <c r="P5503">
        <f t="shared" si="773"/>
        <v>0</v>
      </c>
    </row>
    <row r="5504" spans="1:16" x14ac:dyDescent="0.35">
      <c r="A5504">
        <f t="shared" si="772"/>
        <v>0</v>
      </c>
      <c r="B5504" s="4" t="str">
        <f>IF($M5504&gt;300,"",IF(OR(INDEX(Bemenet!$E$2:$E$301,$M5504)="",INDEX(Bemenet!$F$2:$F$301,$M5504)=""),"",MAX(INDEX(Bemenet!$E$2:$E$301,$M5504),INDEX(Szabalyok!$A:$A,$N5504))))</f>
        <v/>
      </c>
      <c r="C5504" s="4" t="str">
        <f>IF($B5504="","",MIN(INDEX(Bemenet!$F$2:$F$301,$M5504),INDEX(Szabalyok!$B:$B,$N5504)))</f>
        <v/>
      </c>
      <c r="D5504" s="5" t="str">
        <f>IF(AND($B5504&lt;&gt;"",$C5504&lt;&gt;"",$B5504&lt;=$C5504),INDEX(Bemenet!$G$2:$G$301,$M5504),"")</f>
        <v/>
      </c>
      <c r="E5504" s="6" t="str">
        <f>IF(AND($B5504&lt;&gt;"",$C5504&lt;&gt;"",$B5504&lt;=$C5504),INDEX(Bemenet!$D$2:$D$301,$M5504),"")</f>
        <v/>
      </c>
      <c r="F5504" s="5" t="str">
        <f t="shared" si="765"/>
        <v/>
      </c>
      <c r="G5504" s="5" t="str">
        <f t="shared" si="766"/>
        <v/>
      </c>
      <c r="H5504" s="9" t="str">
        <f t="shared" si="767"/>
        <v/>
      </c>
      <c r="I5504" s="5" t="str">
        <f t="shared" si="768"/>
        <v/>
      </c>
      <c r="J5504" s="5" t="str">
        <f>IF(OR($L5504="",NOT(COUNTIFS($L$2:$L5504,$L5504)=1)),"",SUMIFS($G:$G,$L:$L,$L5504))</f>
        <v/>
      </c>
      <c r="K5504" s="5" t="str">
        <f>IF(OR($L5504="",NOT(COUNTIFS($L$2:$L5504,$L5504)=1)),"",SUMIFS($I:$I,$L:$L,$L5504))</f>
        <v/>
      </c>
      <c r="L5504" s="6" t="str">
        <f t="shared" si="769"/>
        <v/>
      </c>
      <c r="M5504" s="6">
        <f t="shared" si="770"/>
        <v>221</v>
      </c>
      <c r="N5504" s="6">
        <f t="shared" si="771"/>
        <v>4</v>
      </c>
      <c r="O5504" s="9" t="str">
        <f>IF(AND($B5504&lt;&gt;"",$C5504&lt;&gt;"",$B5504&lt;=$C5504),INDEX(Szabalyok!$C:$C,$N5504),"")</f>
        <v/>
      </c>
      <c r="P5504">
        <f t="shared" si="773"/>
        <v>0</v>
      </c>
    </row>
    <row r="5505" spans="1:16" x14ac:dyDescent="0.35">
      <c r="A5505">
        <f t="shared" si="772"/>
        <v>0</v>
      </c>
      <c r="B5505" s="4" t="str">
        <f>IF($M5505&gt;300,"",IF(OR(INDEX(Bemenet!$E$2:$E$301,$M5505)="",INDEX(Bemenet!$F$2:$F$301,$M5505)=""),"",MAX(INDEX(Bemenet!$E$2:$E$301,$M5505),INDEX(Szabalyok!$A:$A,$N5505))))</f>
        <v/>
      </c>
      <c r="C5505" s="4" t="str">
        <f>IF($B5505="","",MIN(INDEX(Bemenet!$F$2:$F$301,$M5505),INDEX(Szabalyok!$B:$B,$N5505)))</f>
        <v/>
      </c>
      <c r="D5505" s="5" t="str">
        <f>IF(AND($B5505&lt;&gt;"",$C5505&lt;&gt;"",$B5505&lt;=$C5505),INDEX(Bemenet!$G$2:$G$301,$M5505),"")</f>
        <v/>
      </c>
      <c r="E5505" s="6" t="str">
        <f>IF(AND($B5505&lt;&gt;"",$C5505&lt;&gt;"",$B5505&lt;=$C5505),INDEX(Bemenet!$D$2:$D$301,$M5505),"")</f>
        <v/>
      </c>
      <c r="F5505" s="5" t="str">
        <f t="shared" si="765"/>
        <v/>
      </c>
      <c r="G5505" s="5" t="str">
        <f t="shared" si="766"/>
        <v/>
      </c>
      <c r="H5505" s="9" t="str">
        <f t="shared" si="767"/>
        <v/>
      </c>
      <c r="I5505" s="5" t="str">
        <f t="shared" si="768"/>
        <v/>
      </c>
      <c r="J5505" s="5" t="str">
        <f>IF(OR($L5505="",NOT(COUNTIFS($L$2:$L5505,$L5505)=1)),"",SUMIFS($G:$G,$L:$L,$L5505))</f>
        <v/>
      </c>
      <c r="K5505" s="5" t="str">
        <f>IF(OR($L5505="",NOT(COUNTIFS($L$2:$L5505,$L5505)=1)),"",SUMIFS($I:$I,$L:$L,$L5505))</f>
        <v/>
      </c>
      <c r="L5505" s="6" t="str">
        <f t="shared" si="769"/>
        <v/>
      </c>
      <c r="M5505" s="6">
        <f t="shared" si="770"/>
        <v>221</v>
      </c>
      <c r="N5505" s="6">
        <f t="shared" si="771"/>
        <v>5</v>
      </c>
      <c r="O5505" s="9" t="str">
        <f>IF(AND($B5505&lt;&gt;"",$C5505&lt;&gt;"",$B5505&lt;=$C5505),INDEX(Szabalyok!$C:$C,$N5505),"")</f>
        <v/>
      </c>
      <c r="P5505">
        <f t="shared" si="773"/>
        <v>0</v>
      </c>
    </row>
    <row r="5506" spans="1:16" x14ac:dyDescent="0.35">
      <c r="A5506">
        <f t="shared" si="772"/>
        <v>0</v>
      </c>
      <c r="B5506" s="4" t="str">
        <f>IF($M5506&gt;300,"",IF(OR(INDEX(Bemenet!$E$2:$E$301,$M5506)="",INDEX(Bemenet!$F$2:$F$301,$M5506)=""),"",MAX(INDEX(Bemenet!$E$2:$E$301,$M5506),INDEX(Szabalyok!$A:$A,$N5506))))</f>
        <v/>
      </c>
      <c r="C5506" s="4" t="str">
        <f>IF($B5506="","",MIN(INDEX(Bemenet!$F$2:$F$301,$M5506),INDEX(Szabalyok!$B:$B,$N5506)))</f>
        <v/>
      </c>
      <c r="D5506" s="5" t="str">
        <f>IF(AND($B5506&lt;&gt;"",$C5506&lt;&gt;"",$B5506&lt;=$C5506),INDEX(Bemenet!$G$2:$G$301,$M5506),"")</f>
        <v/>
      </c>
      <c r="E5506" s="6" t="str">
        <f>IF(AND($B5506&lt;&gt;"",$C5506&lt;&gt;"",$B5506&lt;=$C5506),INDEX(Bemenet!$D$2:$D$301,$M5506),"")</f>
        <v/>
      </c>
      <c r="F5506" s="5" t="str">
        <f t="shared" ref="F5506:F5569" si="774">IF(AND($B5506&lt;&gt;"",$C5506&lt;&gt;"",$B5506&lt;=$C5506),$C5506-$B5506+1,"")</f>
        <v/>
      </c>
      <c r="G5506" s="5" t="str">
        <f t="shared" ref="G5506:G5569" si="775">IF($F5506="","",$F5506*$D5506)</f>
        <v/>
      </c>
      <c r="H5506" s="9" t="str">
        <f t="shared" ref="H5506:H5569" si="776">IF($G5506="","",$O5506)</f>
        <v/>
      </c>
      <c r="I5506" s="5" t="str">
        <f t="shared" ref="I5506:I5569" si="777">IF($G5506="","",$G5506*IF($H5506="",$O5506,$H5506)/100)</f>
        <v/>
      </c>
      <c r="J5506" s="5" t="str">
        <f>IF(OR($L5506="",NOT(COUNTIFS($L$2:$L5506,$L5506)=1)),"",SUMIFS($G:$G,$L:$L,$L5506))</f>
        <v/>
      </c>
      <c r="K5506" s="5" t="str">
        <f>IF(OR($L5506="",NOT(COUNTIFS($L$2:$L5506,$L5506)=1)),"",SUMIFS($I:$I,$L:$L,$L5506))</f>
        <v/>
      </c>
      <c r="L5506" s="6" t="str">
        <f t="shared" ref="L5506:L5569" si="778">IF($B5506="","",YEAR($B5506))</f>
        <v/>
      </c>
      <c r="M5506" s="6">
        <f t="shared" ref="M5506:M5569" si="779">INT((ROW()-2)/25)+1</f>
        <v>221</v>
      </c>
      <c r="N5506" s="6">
        <f t="shared" ref="N5506:N5569" si="780">MOD(ROW()-2,25)+2</f>
        <v>6</v>
      </c>
      <c r="O5506" s="9" t="str">
        <f>IF(AND($B5506&lt;&gt;"",$C5506&lt;&gt;"",$B5506&lt;=$C5506),INDEX(Szabalyok!$C:$C,$N5506),"")</f>
        <v/>
      </c>
      <c r="P5506">
        <f t="shared" si="773"/>
        <v>0</v>
      </c>
    </row>
    <row r="5507" spans="1:16" x14ac:dyDescent="0.35">
      <c r="A5507">
        <f t="shared" si="772"/>
        <v>0</v>
      </c>
      <c r="B5507" s="4" t="str">
        <f>IF($M5507&gt;300,"",IF(OR(INDEX(Bemenet!$E$2:$E$301,$M5507)="",INDEX(Bemenet!$F$2:$F$301,$M5507)=""),"",MAX(INDEX(Bemenet!$E$2:$E$301,$M5507),INDEX(Szabalyok!$A:$A,$N5507))))</f>
        <v/>
      </c>
      <c r="C5507" s="4" t="str">
        <f>IF($B5507="","",MIN(INDEX(Bemenet!$F$2:$F$301,$M5507),INDEX(Szabalyok!$B:$B,$N5507)))</f>
        <v/>
      </c>
      <c r="D5507" s="5" t="str">
        <f>IF(AND($B5507&lt;&gt;"",$C5507&lt;&gt;"",$B5507&lt;=$C5507),INDEX(Bemenet!$G$2:$G$301,$M5507),"")</f>
        <v/>
      </c>
      <c r="E5507" s="6" t="str">
        <f>IF(AND($B5507&lt;&gt;"",$C5507&lt;&gt;"",$B5507&lt;=$C5507),INDEX(Bemenet!$D$2:$D$301,$M5507),"")</f>
        <v/>
      </c>
      <c r="F5507" s="5" t="str">
        <f t="shared" si="774"/>
        <v/>
      </c>
      <c r="G5507" s="5" t="str">
        <f t="shared" si="775"/>
        <v/>
      </c>
      <c r="H5507" s="9" t="str">
        <f t="shared" si="776"/>
        <v/>
      </c>
      <c r="I5507" s="5" t="str">
        <f t="shared" si="777"/>
        <v/>
      </c>
      <c r="J5507" s="5" t="str">
        <f>IF(OR($L5507="",NOT(COUNTIFS($L$2:$L5507,$L5507)=1)),"",SUMIFS($G:$G,$L:$L,$L5507))</f>
        <v/>
      </c>
      <c r="K5507" s="5" t="str">
        <f>IF(OR($L5507="",NOT(COUNTIFS($L$2:$L5507,$L5507)=1)),"",SUMIFS($I:$I,$L:$L,$L5507))</f>
        <v/>
      </c>
      <c r="L5507" s="6" t="str">
        <f t="shared" si="778"/>
        <v/>
      </c>
      <c r="M5507" s="6">
        <f t="shared" si="779"/>
        <v>221</v>
      </c>
      <c r="N5507" s="6">
        <f t="shared" si="780"/>
        <v>7</v>
      </c>
      <c r="O5507" s="9" t="str">
        <f>IF(AND($B5507&lt;&gt;"",$C5507&lt;&gt;"",$B5507&lt;=$C5507),INDEX(Szabalyok!$C:$C,$N5507),"")</f>
        <v/>
      </c>
      <c r="P5507">
        <f t="shared" si="773"/>
        <v>0</v>
      </c>
    </row>
    <row r="5508" spans="1:16" x14ac:dyDescent="0.35">
      <c r="A5508">
        <f t="shared" ref="A5508:A5571" si="781">IF(P5508=P5507,0,P5508)</f>
        <v>0</v>
      </c>
      <c r="B5508" s="4" t="str">
        <f>IF($M5508&gt;300,"",IF(OR(INDEX(Bemenet!$E$2:$E$301,$M5508)="",INDEX(Bemenet!$F$2:$F$301,$M5508)=""),"",MAX(INDEX(Bemenet!$E$2:$E$301,$M5508),INDEX(Szabalyok!$A:$A,$N5508))))</f>
        <v/>
      </c>
      <c r="C5508" s="4" t="str">
        <f>IF($B5508="","",MIN(INDEX(Bemenet!$F$2:$F$301,$M5508),INDEX(Szabalyok!$B:$B,$N5508)))</f>
        <v/>
      </c>
      <c r="D5508" s="5" t="str">
        <f>IF(AND($B5508&lt;&gt;"",$C5508&lt;&gt;"",$B5508&lt;=$C5508),INDEX(Bemenet!$G$2:$G$301,$M5508),"")</f>
        <v/>
      </c>
      <c r="E5508" s="6" t="str">
        <f>IF(AND($B5508&lt;&gt;"",$C5508&lt;&gt;"",$B5508&lt;=$C5508),INDEX(Bemenet!$D$2:$D$301,$M5508),"")</f>
        <v/>
      </c>
      <c r="F5508" s="5" t="str">
        <f t="shared" si="774"/>
        <v/>
      </c>
      <c r="G5508" s="5" t="str">
        <f t="shared" si="775"/>
        <v/>
      </c>
      <c r="H5508" s="9" t="str">
        <f t="shared" si="776"/>
        <v/>
      </c>
      <c r="I5508" s="5" t="str">
        <f t="shared" si="777"/>
        <v/>
      </c>
      <c r="J5508" s="5" t="str">
        <f>IF(OR($L5508="",NOT(COUNTIFS($L$2:$L5508,$L5508)=1)),"",SUMIFS($G:$G,$L:$L,$L5508))</f>
        <v/>
      </c>
      <c r="K5508" s="5" t="str">
        <f>IF(OR($L5508="",NOT(COUNTIFS($L$2:$L5508,$L5508)=1)),"",SUMIFS($I:$I,$L:$L,$L5508))</f>
        <v/>
      </c>
      <c r="L5508" s="6" t="str">
        <f t="shared" si="778"/>
        <v/>
      </c>
      <c r="M5508" s="6">
        <f t="shared" si="779"/>
        <v>221</v>
      </c>
      <c r="N5508" s="6">
        <f t="shared" si="780"/>
        <v>8</v>
      </c>
      <c r="O5508" s="9" t="str">
        <f>IF(AND($B5508&lt;&gt;"",$C5508&lt;&gt;"",$B5508&lt;=$C5508),INDEX(Szabalyok!$C:$C,$N5508),"")</f>
        <v/>
      </c>
      <c r="P5508">
        <f t="shared" ref="P5508:P5571" si="782">IF(D5508="",P5507,P5507+1)</f>
        <v>0</v>
      </c>
    </row>
    <row r="5509" spans="1:16" x14ac:dyDescent="0.35">
      <c r="A5509">
        <f t="shared" si="781"/>
        <v>0</v>
      </c>
      <c r="B5509" s="4" t="str">
        <f>IF($M5509&gt;300,"",IF(OR(INDEX(Bemenet!$E$2:$E$301,$M5509)="",INDEX(Bemenet!$F$2:$F$301,$M5509)=""),"",MAX(INDEX(Bemenet!$E$2:$E$301,$M5509),INDEX(Szabalyok!$A:$A,$N5509))))</f>
        <v/>
      </c>
      <c r="C5509" s="4" t="str">
        <f>IF($B5509="","",MIN(INDEX(Bemenet!$F$2:$F$301,$M5509),INDEX(Szabalyok!$B:$B,$N5509)))</f>
        <v/>
      </c>
      <c r="D5509" s="5" t="str">
        <f>IF(AND($B5509&lt;&gt;"",$C5509&lt;&gt;"",$B5509&lt;=$C5509),INDEX(Bemenet!$G$2:$G$301,$M5509),"")</f>
        <v/>
      </c>
      <c r="E5509" s="6" t="str">
        <f>IF(AND($B5509&lt;&gt;"",$C5509&lt;&gt;"",$B5509&lt;=$C5509),INDEX(Bemenet!$D$2:$D$301,$M5509),"")</f>
        <v/>
      </c>
      <c r="F5509" s="5" t="str">
        <f t="shared" si="774"/>
        <v/>
      </c>
      <c r="G5509" s="5" t="str">
        <f t="shared" si="775"/>
        <v/>
      </c>
      <c r="H5509" s="9" t="str">
        <f t="shared" si="776"/>
        <v/>
      </c>
      <c r="I5509" s="5" t="str">
        <f t="shared" si="777"/>
        <v/>
      </c>
      <c r="J5509" s="5" t="str">
        <f>IF(OR($L5509="",NOT(COUNTIFS($L$2:$L5509,$L5509)=1)),"",SUMIFS($G:$G,$L:$L,$L5509))</f>
        <v/>
      </c>
      <c r="K5509" s="5" t="str">
        <f>IF(OR($L5509="",NOT(COUNTIFS($L$2:$L5509,$L5509)=1)),"",SUMIFS($I:$I,$L:$L,$L5509))</f>
        <v/>
      </c>
      <c r="L5509" s="6" t="str">
        <f t="shared" si="778"/>
        <v/>
      </c>
      <c r="M5509" s="6">
        <f t="shared" si="779"/>
        <v>221</v>
      </c>
      <c r="N5509" s="6">
        <f t="shared" si="780"/>
        <v>9</v>
      </c>
      <c r="O5509" s="9" t="str">
        <f>IF(AND($B5509&lt;&gt;"",$C5509&lt;&gt;"",$B5509&lt;=$C5509),INDEX(Szabalyok!$C:$C,$N5509),"")</f>
        <v/>
      </c>
      <c r="P5509">
        <f t="shared" si="782"/>
        <v>0</v>
      </c>
    </row>
    <row r="5510" spans="1:16" x14ac:dyDescent="0.35">
      <c r="A5510">
        <f t="shared" si="781"/>
        <v>0</v>
      </c>
      <c r="B5510" s="4" t="str">
        <f>IF($M5510&gt;300,"",IF(OR(INDEX(Bemenet!$E$2:$E$301,$M5510)="",INDEX(Bemenet!$F$2:$F$301,$M5510)=""),"",MAX(INDEX(Bemenet!$E$2:$E$301,$M5510),INDEX(Szabalyok!$A:$A,$N5510))))</f>
        <v/>
      </c>
      <c r="C5510" s="4" t="str">
        <f>IF($B5510="","",MIN(INDEX(Bemenet!$F$2:$F$301,$M5510),INDEX(Szabalyok!$B:$B,$N5510)))</f>
        <v/>
      </c>
      <c r="D5510" s="5" t="str">
        <f>IF(AND($B5510&lt;&gt;"",$C5510&lt;&gt;"",$B5510&lt;=$C5510),INDEX(Bemenet!$G$2:$G$301,$M5510),"")</f>
        <v/>
      </c>
      <c r="E5510" s="6" t="str">
        <f>IF(AND($B5510&lt;&gt;"",$C5510&lt;&gt;"",$B5510&lt;=$C5510),INDEX(Bemenet!$D$2:$D$301,$M5510),"")</f>
        <v/>
      </c>
      <c r="F5510" s="5" t="str">
        <f t="shared" si="774"/>
        <v/>
      </c>
      <c r="G5510" s="5" t="str">
        <f t="shared" si="775"/>
        <v/>
      </c>
      <c r="H5510" s="9" t="str">
        <f t="shared" si="776"/>
        <v/>
      </c>
      <c r="I5510" s="5" t="str">
        <f t="shared" si="777"/>
        <v/>
      </c>
      <c r="J5510" s="5" t="str">
        <f>IF(OR($L5510="",NOT(COUNTIFS($L$2:$L5510,$L5510)=1)),"",SUMIFS($G:$G,$L:$L,$L5510))</f>
        <v/>
      </c>
      <c r="K5510" s="5" t="str">
        <f>IF(OR($L5510="",NOT(COUNTIFS($L$2:$L5510,$L5510)=1)),"",SUMIFS($I:$I,$L:$L,$L5510))</f>
        <v/>
      </c>
      <c r="L5510" s="6" t="str">
        <f t="shared" si="778"/>
        <v/>
      </c>
      <c r="M5510" s="6">
        <f t="shared" si="779"/>
        <v>221</v>
      </c>
      <c r="N5510" s="6">
        <f t="shared" si="780"/>
        <v>10</v>
      </c>
      <c r="O5510" s="9" t="str">
        <f>IF(AND($B5510&lt;&gt;"",$C5510&lt;&gt;"",$B5510&lt;=$C5510),INDEX(Szabalyok!$C:$C,$N5510),"")</f>
        <v/>
      </c>
      <c r="P5510">
        <f t="shared" si="782"/>
        <v>0</v>
      </c>
    </row>
    <row r="5511" spans="1:16" x14ac:dyDescent="0.35">
      <c r="A5511">
        <f t="shared" si="781"/>
        <v>0</v>
      </c>
      <c r="B5511" s="4" t="str">
        <f>IF($M5511&gt;300,"",IF(OR(INDEX(Bemenet!$E$2:$E$301,$M5511)="",INDEX(Bemenet!$F$2:$F$301,$M5511)=""),"",MAX(INDEX(Bemenet!$E$2:$E$301,$M5511),INDEX(Szabalyok!$A:$A,$N5511))))</f>
        <v/>
      </c>
      <c r="C5511" s="4" t="str">
        <f>IF($B5511="","",MIN(INDEX(Bemenet!$F$2:$F$301,$M5511),INDEX(Szabalyok!$B:$B,$N5511)))</f>
        <v/>
      </c>
      <c r="D5511" s="5" t="str">
        <f>IF(AND($B5511&lt;&gt;"",$C5511&lt;&gt;"",$B5511&lt;=$C5511),INDEX(Bemenet!$G$2:$G$301,$M5511),"")</f>
        <v/>
      </c>
      <c r="E5511" s="6" t="str">
        <f>IF(AND($B5511&lt;&gt;"",$C5511&lt;&gt;"",$B5511&lt;=$C5511),INDEX(Bemenet!$D$2:$D$301,$M5511),"")</f>
        <v/>
      </c>
      <c r="F5511" s="5" t="str">
        <f t="shared" si="774"/>
        <v/>
      </c>
      <c r="G5511" s="5" t="str">
        <f t="shared" si="775"/>
        <v/>
      </c>
      <c r="H5511" s="9" t="str">
        <f t="shared" si="776"/>
        <v/>
      </c>
      <c r="I5511" s="5" t="str">
        <f t="shared" si="777"/>
        <v/>
      </c>
      <c r="J5511" s="5" t="str">
        <f>IF(OR($L5511="",NOT(COUNTIFS($L$2:$L5511,$L5511)=1)),"",SUMIFS($G:$G,$L:$L,$L5511))</f>
        <v/>
      </c>
      <c r="K5511" s="5" t="str">
        <f>IF(OR($L5511="",NOT(COUNTIFS($L$2:$L5511,$L5511)=1)),"",SUMIFS($I:$I,$L:$L,$L5511))</f>
        <v/>
      </c>
      <c r="L5511" s="6" t="str">
        <f t="shared" si="778"/>
        <v/>
      </c>
      <c r="M5511" s="6">
        <f t="shared" si="779"/>
        <v>221</v>
      </c>
      <c r="N5511" s="6">
        <f t="shared" si="780"/>
        <v>11</v>
      </c>
      <c r="O5511" s="9" t="str">
        <f>IF(AND($B5511&lt;&gt;"",$C5511&lt;&gt;"",$B5511&lt;=$C5511),INDEX(Szabalyok!$C:$C,$N5511),"")</f>
        <v/>
      </c>
      <c r="P5511">
        <f t="shared" si="782"/>
        <v>0</v>
      </c>
    </row>
    <row r="5512" spans="1:16" x14ac:dyDescent="0.35">
      <c r="A5512">
        <f t="shared" si="781"/>
        <v>0</v>
      </c>
      <c r="B5512" s="4" t="str">
        <f>IF($M5512&gt;300,"",IF(OR(INDEX(Bemenet!$E$2:$E$301,$M5512)="",INDEX(Bemenet!$F$2:$F$301,$M5512)=""),"",MAX(INDEX(Bemenet!$E$2:$E$301,$M5512),INDEX(Szabalyok!$A:$A,$N5512))))</f>
        <v/>
      </c>
      <c r="C5512" s="4" t="str">
        <f>IF($B5512="","",MIN(INDEX(Bemenet!$F$2:$F$301,$M5512),INDEX(Szabalyok!$B:$B,$N5512)))</f>
        <v/>
      </c>
      <c r="D5512" s="5" t="str">
        <f>IF(AND($B5512&lt;&gt;"",$C5512&lt;&gt;"",$B5512&lt;=$C5512),INDEX(Bemenet!$G$2:$G$301,$M5512),"")</f>
        <v/>
      </c>
      <c r="E5512" s="6" t="str">
        <f>IF(AND($B5512&lt;&gt;"",$C5512&lt;&gt;"",$B5512&lt;=$C5512),INDEX(Bemenet!$D$2:$D$301,$M5512),"")</f>
        <v/>
      </c>
      <c r="F5512" s="5" t="str">
        <f t="shared" si="774"/>
        <v/>
      </c>
      <c r="G5512" s="5" t="str">
        <f t="shared" si="775"/>
        <v/>
      </c>
      <c r="H5512" s="9" t="str">
        <f t="shared" si="776"/>
        <v/>
      </c>
      <c r="I5512" s="5" t="str">
        <f t="shared" si="777"/>
        <v/>
      </c>
      <c r="J5512" s="5" t="str">
        <f>IF(OR($L5512="",NOT(COUNTIFS($L$2:$L5512,$L5512)=1)),"",SUMIFS($G:$G,$L:$L,$L5512))</f>
        <v/>
      </c>
      <c r="K5512" s="5" t="str">
        <f>IF(OR($L5512="",NOT(COUNTIFS($L$2:$L5512,$L5512)=1)),"",SUMIFS($I:$I,$L:$L,$L5512))</f>
        <v/>
      </c>
      <c r="L5512" s="6" t="str">
        <f t="shared" si="778"/>
        <v/>
      </c>
      <c r="M5512" s="6">
        <f t="shared" si="779"/>
        <v>221</v>
      </c>
      <c r="N5512" s="6">
        <f t="shared" si="780"/>
        <v>12</v>
      </c>
      <c r="O5512" s="9" t="str">
        <f>IF(AND($B5512&lt;&gt;"",$C5512&lt;&gt;"",$B5512&lt;=$C5512),INDEX(Szabalyok!$C:$C,$N5512),"")</f>
        <v/>
      </c>
      <c r="P5512">
        <f t="shared" si="782"/>
        <v>0</v>
      </c>
    </row>
    <row r="5513" spans="1:16" x14ac:dyDescent="0.35">
      <c r="A5513">
        <f t="shared" si="781"/>
        <v>0</v>
      </c>
      <c r="B5513" s="4" t="str">
        <f>IF($M5513&gt;300,"",IF(OR(INDEX(Bemenet!$E$2:$E$301,$M5513)="",INDEX(Bemenet!$F$2:$F$301,$M5513)=""),"",MAX(INDEX(Bemenet!$E$2:$E$301,$M5513),INDEX(Szabalyok!$A:$A,$N5513))))</f>
        <v/>
      </c>
      <c r="C5513" s="4" t="str">
        <f>IF($B5513="","",MIN(INDEX(Bemenet!$F$2:$F$301,$M5513),INDEX(Szabalyok!$B:$B,$N5513)))</f>
        <v/>
      </c>
      <c r="D5513" s="5" t="str">
        <f>IF(AND($B5513&lt;&gt;"",$C5513&lt;&gt;"",$B5513&lt;=$C5513),INDEX(Bemenet!$G$2:$G$301,$M5513),"")</f>
        <v/>
      </c>
      <c r="E5513" s="6" t="str">
        <f>IF(AND($B5513&lt;&gt;"",$C5513&lt;&gt;"",$B5513&lt;=$C5513),INDEX(Bemenet!$D$2:$D$301,$M5513),"")</f>
        <v/>
      </c>
      <c r="F5513" s="5" t="str">
        <f t="shared" si="774"/>
        <v/>
      </c>
      <c r="G5513" s="5" t="str">
        <f t="shared" si="775"/>
        <v/>
      </c>
      <c r="H5513" s="9" t="str">
        <f t="shared" si="776"/>
        <v/>
      </c>
      <c r="I5513" s="5" t="str">
        <f t="shared" si="777"/>
        <v/>
      </c>
      <c r="J5513" s="5" t="str">
        <f>IF(OR($L5513="",NOT(COUNTIFS($L$2:$L5513,$L5513)=1)),"",SUMIFS($G:$G,$L:$L,$L5513))</f>
        <v/>
      </c>
      <c r="K5513" s="5" t="str">
        <f>IF(OR($L5513="",NOT(COUNTIFS($L$2:$L5513,$L5513)=1)),"",SUMIFS($I:$I,$L:$L,$L5513))</f>
        <v/>
      </c>
      <c r="L5513" s="6" t="str">
        <f t="shared" si="778"/>
        <v/>
      </c>
      <c r="M5513" s="6">
        <f t="shared" si="779"/>
        <v>221</v>
      </c>
      <c r="N5513" s="6">
        <f t="shared" si="780"/>
        <v>13</v>
      </c>
      <c r="O5513" s="9" t="str">
        <f>IF(AND($B5513&lt;&gt;"",$C5513&lt;&gt;"",$B5513&lt;=$C5513),INDEX(Szabalyok!$C:$C,$N5513),"")</f>
        <v/>
      </c>
      <c r="P5513">
        <f t="shared" si="782"/>
        <v>0</v>
      </c>
    </row>
    <row r="5514" spans="1:16" x14ac:dyDescent="0.35">
      <c r="A5514">
        <f t="shared" si="781"/>
        <v>0</v>
      </c>
      <c r="B5514" s="4" t="str">
        <f>IF($M5514&gt;300,"",IF(OR(INDEX(Bemenet!$E$2:$E$301,$M5514)="",INDEX(Bemenet!$F$2:$F$301,$M5514)=""),"",MAX(INDEX(Bemenet!$E$2:$E$301,$M5514),INDEX(Szabalyok!$A:$A,$N5514))))</f>
        <v/>
      </c>
      <c r="C5514" s="4" t="str">
        <f>IF($B5514="","",MIN(INDEX(Bemenet!$F$2:$F$301,$M5514),INDEX(Szabalyok!$B:$B,$N5514)))</f>
        <v/>
      </c>
      <c r="D5514" s="5" t="str">
        <f>IF(AND($B5514&lt;&gt;"",$C5514&lt;&gt;"",$B5514&lt;=$C5514),INDEX(Bemenet!$G$2:$G$301,$M5514),"")</f>
        <v/>
      </c>
      <c r="E5514" s="6" t="str">
        <f>IF(AND($B5514&lt;&gt;"",$C5514&lt;&gt;"",$B5514&lt;=$C5514),INDEX(Bemenet!$D$2:$D$301,$M5514),"")</f>
        <v/>
      </c>
      <c r="F5514" s="5" t="str">
        <f t="shared" si="774"/>
        <v/>
      </c>
      <c r="G5514" s="5" t="str">
        <f t="shared" si="775"/>
        <v/>
      </c>
      <c r="H5514" s="9" t="str">
        <f t="shared" si="776"/>
        <v/>
      </c>
      <c r="I5514" s="5" t="str">
        <f t="shared" si="777"/>
        <v/>
      </c>
      <c r="J5514" s="5" t="str">
        <f>IF(OR($L5514="",NOT(COUNTIFS($L$2:$L5514,$L5514)=1)),"",SUMIFS($G:$G,$L:$L,$L5514))</f>
        <v/>
      </c>
      <c r="K5514" s="5" t="str">
        <f>IF(OR($L5514="",NOT(COUNTIFS($L$2:$L5514,$L5514)=1)),"",SUMIFS($I:$I,$L:$L,$L5514))</f>
        <v/>
      </c>
      <c r="L5514" s="6" t="str">
        <f t="shared" si="778"/>
        <v/>
      </c>
      <c r="M5514" s="6">
        <f t="shared" si="779"/>
        <v>221</v>
      </c>
      <c r="N5514" s="6">
        <f t="shared" si="780"/>
        <v>14</v>
      </c>
      <c r="O5514" s="9" t="str">
        <f>IF(AND($B5514&lt;&gt;"",$C5514&lt;&gt;"",$B5514&lt;=$C5514),INDEX(Szabalyok!$C:$C,$N5514),"")</f>
        <v/>
      </c>
      <c r="P5514">
        <f t="shared" si="782"/>
        <v>0</v>
      </c>
    </row>
    <row r="5515" spans="1:16" x14ac:dyDescent="0.35">
      <c r="A5515">
        <f t="shared" si="781"/>
        <v>0</v>
      </c>
      <c r="B5515" s="4" t="str">
        <f>IF($M5515&gt;300,"",IF(OR(INDEX(Bemenet!$E$2:$E$301,$M5515)="",INDEX(Bemenet!$F$2:$F$301,$M5515)=""),"",MAX(INDEX(Bemenet!$E$2:$E$301,$M5515),INDEX(Szabalyok!$A:$A,$N5515))))</f>
        <v/>
      </c>
      <c r="C5515" s="4" t="str">
        <f>IF($B5515="","",MIN(INDEX(Bemenet!$F$2:$F$301,$M5515),INDEX(Szabalyok!$B:$B,$N5515)))</f>
        <v/>
      </c>
      <c r="D5515" s="5" t="str">
        <f>IF(AND($B5515&lt;&gt;"",$C5515&lt;&gt;"",$B5515&lt;=$C5515),INDEX(Bemenet!$G$2:$G$301,$M5515),"")</f>
        <v/>
      </c>
      <c r="E5515" s="6" t="str">
        <f>IF(AND($B5515&lt;&gt;"",$C5515&lt;&gt;"",$B5515&lt;=$C5515),INDEX(Bemenet!$D$2:$D$301,$M5515),"")</f>
        <v/>
      </c>
      <c r="F5515" s="5" t="str">
        <f t="shared" si="774"/>
        <v/>
      </c>
      <c r="G5515" s="5" t="str">
        <f t="shared" si="775"/>
        <v/>
      </c>
      <c r="H5515" s="9" t="str">
        <f t="shared" si="776"/>
        <v/>
      </c>
      <c r="I5515" s="5" t="str">
        <f t="shared" si="777"/>
        <v/>
      </c>
      <c r="J5515" s="5" t="str">
        <f>IF(OR($L5515="",NOT(COUNTIFS($L$2:$L5515,$L5515)=1)),"",SUMIFS($G:$G,$L:$L,$L5515))</f>
        <v/>
      </c>
      <c r="K5515" s="5" t="str">
        <f>IF(OR($L5515="",NOT(COUNTIFS($L$2:$L5515,$L5515)=1)),"",SUMIFS($I:$I,$L:$L,$L5515))</f>
        <v/>
      </c>
      <c r="L5515" s="6" t="str">
        <f t="shared" si="778"/>
        <v/>
      </c>
      <c r="M5515" s="6">
        <f t="shared" si="779"/>
        <v>221</v>
      </c>
      <c r="N5515" s="6">
        <f t="shared" si="780"/>
        <v>15</v>
      </c>
      <c r="O5515" s="9" t="str">
        <f>IF(AND($B5515&lt;&gt;"",$C5515&lt;&gt;"",$B5515&lt;=$C5515),INDEX(Szabalyok!$C:$C,$N5515),"")</f>
        <v/>
      </c>
      <c r="P5515">
        <f t="shared" si="782"/>
        <v>0</v>
      </c>
    </row>
    <row r="5516" spans="1:16" x14ac:dyDescent="0.35">
      <c r="A5516">
        <f t="shared" si="781"/>
        <v>0</v>
      </c>
      <c r="B5516" s="4" t="str">
        <f>IF($M5516&gt;300,"",IF(OR(INDEX(Bemenet!$E$2:$E$301,$M5516)="",INDEX(Bemenet!$F$2:$F$301,$M5516)=""),"",MAX(INDEX(Bemenet!$E$2:$E$301,$M5516),INDEX(Szabalyok!$A:$A,$N5516))))</f>
        <v/>
      </c>
      <c r="C5516" s="4" t="str">
        <f>IF($B5516="","",MIN(INDEX(Bemenet!$F$2:$F$301,$M5516),INDEX(Szabalyok!$B:$B,$N5516)))</f>
        <v/>
      </c>
      <c r="D5516" s="5" t="str">
        <f>IF(AND($B5516&lt;&gt;"",$C5516&lt;&gt;"",$B5516&lt;=$C5516),INDEX(Bemenet!$G$2:$G$301,$M5516),"")</f>
        <v/>
      </c>
      <c r="E5516" s="6" t="str">
        <f>IF(AND($B5516&lt;&gt;"",$C5516&lt;&gt;"",$B5516&lt;=$C5516),INDEX(Bemenet!$D$2:$D$301,$M5516),"")</f>
        <v/>
      </c>
      <c r="F5516" s="5" t="str">
        <f t="shared" si="774"/>
        <v/>
      </c>
      <c r="G5516" s="5" t="str">
        <f t="shared" si="775"/>
        <v/>
      </c>
      <c r="H5516" s="9" t="str">
        <f t="shared" si="776"/>
        <v/>
      </c>
      <c r="I5516" s="5" t="str">
        <f t="shared" si="777"/>
        <v/>
      </c>
      <c r="J5516" s="5" t="str">
        <f>IF(OR($L5516="",NOT(COUNTIFS($L$2:$L5516,$L5516)=1)),"",SUMIFS($G:$G,$L:$L,$L5516))</f>
        <v/>
      </c>
      <c r="K5516" s="5" t="str">
        <f>IF(OR($L5516="",NOT(COUNTIFS($L$2:$L5516,$L5516)=1)),"",SUMIFS($I:$I,$L:$L,$L5516))</f>
        <v/>
      </c>
      <c r="L5516" s="6" t="str">
        <f t="shared" si="778"/>
        <v/>
      </c>
      <c r="M5516" s="6">
        <f t="shared" si="779"/>
        <v>221</v>
      </c>
      <c r="N5516" s="6">
        <f t="shared" si="780"/>
        <v>16</v>
      </c>
      <c r="O5516" s="9" t="str">
        <f>IF(AND($B5516&lt;&gt;"",$C5516&lt;&gt;"",$B5516&lt;=$C5516),INDEX(Szabalyok!$C:$C,$N5516),"")</f>
        <v/>
      </c>
      <c r="P5516">
        <f t="shared" si="782"/>
        <v>0</v>
      </c>
    </row>
    <row r="5517" spans="1:16" x14ac:dyDescent="0.35">
      <c r="A5517">
        <f t="shared" si="781"/>
        <v>0</v>
      </c>
      <c r="B5517" s="4" t="str">
        <f>IF($M5517&gt;300,"",IF(OR(INDEX(Bemenet!$E$2:$E$301,$M5517)="",INDEX(Bemenet!$F$2:$F$301,$M5517)=""),"",MAX(INDEX(Bemenet!$E$2:$E$301,$M5517),INDEX(Szabalyok!$A:$A,$N5517))))</f>
        <v/>
      </c>
      <c r="C5517" s="4" t="str">
        <f>IF($B5517="","",MIN(INDEX(Bemenet!$F$2:$F$301,$M5517),INDEX(Szabalyok!$B:$B,$N5517)))</f>
        <v/>
      </c>
      <c r="D5517" s="5" t="str">
        <f>IF(AND($B5517&lt;&gt;"",$C5517&lt;&gt;"",$B5517&lt;=$C5517),INDEX(Bemenet!$G$2:$G$301,$M5517),"")</f>
        <v/>
      </c>
      <c r="E5517" s="6" t="str">
        <f>IF(AND($B5517&lt;&gt;"",$C5517&lt;&gt;"",$B5517&lt;=$C5517),INDEX(Bemenet!$D$2:$D$301,$M5517),"")</f>
        <v/>
      </c>
      <c r="F5517" s="5" t="str">
        <f t="shared" si="774"/>
        <v/>
      </c>
      <c r="G5517" s="5" t="str">
        <f t="shared" si="775"/>
        <v/>
      </c>
      <c r="H5517" s="9" t="str">
        <f t="shared" si="776"/>
        <v/>
      </c>
      <c r="I5517" s="5" t="str">
        <f t="shared" si="777"/>
        <v/>
      </c>
      <c r="J5517" s="5" t="str">
        <f>IF(OR($L5517="",NOT(COUNTIFS($L$2:$L5517,$L5517)=1)),"",SUMIFS($G:$G,$L:$L,$L5517))</f>
        <v/>
      </c>
      <c r="K5517" s="5" t="str">
        <f>IF(OR($L5517="",NOT(COUNTIFS($L$2:$L5517,$L5517)=1)),"",SUMIFS($I:$I,$L:$L,$L5517))</f>
        <v/>
      </c>
      <c r="L5517" s="6" t="str">
        <f t="shared" si="778"/>
        <v/>
      </c>
      <c r="M5517" s="6">
        <f t="shared" si="779"/>
        <v>221</v>
      </c>
      <c r="N5517" s="6">
        <f t="shared" si="780"/>
        <v>17</v>
      </c>
      <c r="O5517" s="9" t="str">
        <f>IF(AND($B5517&lt;&gt;"",$C5517&lt;&gt;"",$B5517&lt;=$C5517),INDEX(Szabalyok!$C:$C,$N5517),"")</f>
        <v/>
      </c>
      <c r="P5517">
        <f t="shared" si="782"/>
        <v>0</v>
      </c>
    </row>
    <row r="5518" spans="1:16" x14ac:dyDescent="0.35">
      <c r="A5518">
        <f t="shared" si="781"/>
        <v>0</v>
      </c>
      <c r="B5518" s="4" t="str">
        <f>IF($M5518&gt;300,"",IF(OR(INDEX(Bemenet!$E$2:$E$301,$M5518)="",INDEX(Bemenet!$F$2:$F$301,$M5518)=""),"",MAX(INDEX(Bemenet!$E$2:$E$301,$M5518),INDEX(Szabalyok!$A:$A,$N5518))))</f>
        <v/>
      </c>
      <c r="C5518" s="4" t="str">
        <f>IF($B5518="","",MIN(INDEX(Bemenet!$F$2:$F$301,$M5518),INDEX(Szabalyok!$B:$B,$N5518)))</f>
        <v/>
      </c>
      <c r="D5518" s="5" t="str">
        <f>IF(AND($B5518&lt;&gt;"",$C5518&lt;&gt;"",$B5518&lt;=$C5518),INDEX(Bemenet!$G$2:$G$301,$M5518),"")</f>
        <v/>
      </c>
      <c r="E5518" s="6" t="str">
        <f>IF(AND($B5518&lt;&gt;"",$C5518&lt;&gt;"",$B5518&lt;=$C5518),INDEX(Bemenet!$D$2:$D$301,$M5518),"")</f>
        <v/>
      </c>
      <c r="F5518" s="5" t="str">
        <f t="shared" si="774"/>
        <v/>
      </c>
      <c r="G5518" s="5" t="str">
        <f t="shared" si="775"/>
        <v/>
      </c>
      <c r="H5518" s="9" t="str">
        <f t="shared" si="776"/>
        <v/>
      </c>
      <c r="I5518" s="5" t="str">
        <f t="shared" si="777"/>
        <v/>
      </c>
      <c r="J5518" s="5" t="str">
        <f>IF(OR($L5518="",NOT(COUNTIFS($L$2:$L5518,$L5518)=1)),"",SUMIFS($G:$G,$L:$L,$L5518))</f>
        <v/>
      </c>
      <c r="K5518" s="5" t="str">
        <f>IF(OR($L5518="",NOT(COUNTIFS($L$2:$L5518,$L5518)=1)),"",SUMIFS($I:$I,$L:$L,$L5518))</f>
        <v/>
      </c>
      <c r="L5518" s="6" t="str">
        <f t="shared" si="778"/>
        <v/>
      </c>
      <c r="M5518" s="6">
        <f t="shared" si="779"/>
        <v>221</v>
      </c>
      <c r="N5518" s="6">
        <f t="shared" si="780"/>
        <v>18</v>
      </c>
      <c r="O5518" s="9" t="str">
        <f>IF(AND($B5518&lt;&gt;"",$C5518&lt;&gt;"",$B5518&lt;=$C5518),INDEX(Szabalyok!$C:$C,$N5518),"")</f>
        <v/>
      </c>
      <c r="P5518">
        <f t="shared" si="782"/>
        <v>0</v>
      </c>
    </row>
    <row r="5519" spans="1:16" x14ac:dyDescent="0.35">
      <c r="A5519">
        <f t="shared" si="781"/>
        <v>0</v>
      </c>
      <c r="B5519" s="4" t="str">
        <f>IF($M5519&gt;300,"",IF(OR(INDEX(Bemenet!$E$2:$E$301,$M5519)="",INDEX(Bemenet!$F$2:$F$301,$M5519)=""),"",MAX(INDEX(Bemenet!$E$2:$E$301,$M5519),INDEX(Szabalyok!$A:$A,$N5519))))</f>
        <v/>
      </c>
      <c r="C5519" s="4" t="str">
        <f>IF($B5519="","",MIN(INDEX(Bemenet!$F$2:$F$301,$M5519),INDEX(Szabalyok!$B:$B,$N5519)))</f>
        <v/>
      </c>
      <c r="D5519" s="5" t="str">
        <f>IF(AND($B5519&lt;&gt;"",$C5519&lt;&gt;"",$B5519&lt;=$C5519),INDEX(Bemenet!$G$2:$G$301,$M5519),"")</f>
        <v/>
      </c>
      <c r="E5519" s="6" t="str">
        <f>IF(AND($B5519&lt;&gt;"",$C5519&lt;&gt;"",$B5519&lt;=$C5519),INDEX(Bemenet!$D$2:$D$301,$M5519),"")</f>
        <v/>
      </c>
      <c r="F5519" s="5" t="str">
        <f t="shared" si="774"/>
        <v/>
      </c>
      <c r="G5519" s="5" t="str">
        <f t="shared" si="775"/>
        <v/>
      </c>
      <c r="H5519" s="9" t="str">
        <f t="shared" si="776"/>
        <v/>
      </c>
      <c r="I5519" s="5" t="str">
        <f t="shared" si="777"/>
        <v/>
      </c>
      <c r="J5519" s="5" t="str">
        <f>IF(OR($L5519="",NOT(COUNTIFS($L$2:$L5519,$L5519)=1)),"",SUMIFS($G:$G,$L:$L,$L5519))</f>
        <v/>
      </c>
      <c r="K5519" s="5" t="str">
        <f>IF(OR($L5519="",NOT(COUNTIFS($L$2:$L5519,$L5519)=1)),"",SUMIFS($I:$I,$L:$L,$L5519))</f>
        <v/>
      </c>
      <c r="L5519" s="6" t="str">
        <f t="shared" si="778"/>
        <v/>
      </c>
      <c r="M5519" s="6">
        <f t="shared" si="779"/>
        <v>221</v>
      </c>
      <c r="N5519" s="6">
        <f t="shared" si="780"/>
        <v>19</v>
      </c>
      <c r="O5519" s="9" t="str">
        <f>IF(AND($B5519&lt;&gt;"",$C5519&lt;&gt;"",$B5519&lt;=$C5519),INDEX(Szabalyok!$C:$C,$N5519),"")</f>
        <v/>
      </c>
      <c r="P5519">
        <f t="shared" si="782"/>
        <v>0</v>
      </c>
    </row>
    <row r="5520" spans="1:16" x14ac:dyDescent="0.35">
      <c r="A5520">
        <f t="shared" si="781"/>
        <v>0</v>
      </c>
      <c r="B5520" s="4" t="str">
        <f>IF($M5520&gt;300,"",IF(OR(INDEX(Bemenet!$E$2:$E$301,$M5520)="",INDEX(Bemenet!$F$2:$F$301,$M5520)=""),"",MAX(INDEX(Bemenet!$E$2:$E$301,$M5520),INDEX(Szabalyok!$A:$A,$N5520))))</f>
        <v/>
      </c>
      <c r="C5520" s="4" t="str">
        <f>IF($B5520="","",MIN(INDEX(Bemenet!$F$2:$F$301,$M5520),INDEX(Szabalyok!$B:$B,$N5520)))</f>
        <v/>
      </c>
      <c r="D5520" s="5" t="str">
        <f>IF(AND($B5520&lt;&gt;"",$C5520&lt;&gt;"",$B5520&lt;=$C5520),INDEX(Bemenet!$G$2:$G$301,$M5520),"")</f>
        <v/>
      </c>
      <c r="E5520" s="6" t="str">
        <f>IF(AND($B5520&lt;&gt;"",$C5520&lt;&gt;"",$B5520&lt;=$C5520),INDEX(Bemenet!$D$2:$D$301,$M5520),"")</f>
        <v/>
      </c>
      <c r="F5520" s="5" t="str">
        <f t="shared" si="774"/>
        <v/>
      </c>
      <c r="G5520" s="5" t="str">
        <f t="shared" si="775"/>
        <v/>
      </c>
      <c r="H5520" s="9" t="str">
        <f t="shared" si="776"/>
        <v/>
      </c>
      <c r="I5520" s="5" t="str">
        <f t="shared" si="777"/>
        <v/>
      </c>
      <c r="J5520" s="5" t="str">
        <f>IF(OR($L5520="",NOT(COUNTIFS($L$2:$L5520,$L5520)=1)),"",SUMIFS($G:$G,$L:$L,$L5520))</f>
        <v/>
      </c>
      <c r="K5520" s="5" t="str">
        <f>IF(OR($L5520="",NOT(COUNTIFS($L$2:$L5520,$L5520)=1)),"",SUMIFS($I:$I,$L:$L,$L5520))</f>
        <v/>
      </c>
      <c r="L5520" s="6" t="str">
        <f t="shared" si="778"/>
        <v/>
      </c>
      <c r="M5520" s="6">
        <f t="shared" si="779"/>
        <v>221</v>
      </c>
      <c r="N5520" s="6">
        <f t="shared" si="780"/>
        <v>20</v>
      </c>
      <c r="O5520" s="9" t="str">
        <f>IF(AND($B5520&lt;&gt;"",$C5520&lt;&gt;"",$B5520&lt;=$C5520),INDEX(Szabalyok!$C:$C,$N5520),"")</f>
        <v/>
      </c>
      <c r="P5520">
        <f t="shared" si="782"/>
        <v>0</v>
      </c>
    </row>
    <row r="5521" spans="1:16" x14ac:dyDescent="0.35">
      <c r="A5521">
        <f t="shared" si="781"/>
        <v>0</v>
      </c>
      <c r="B5521" s="4" t="str">
        <f>IF($M5521&gt;300,"",IF(OR(INDEX(Bemenet!$E$2:$E$301,$M5521)="",INDEX(Bemenet!$F$2:$F$301,$M5521)=""),"",MAX(INDEX(Bemenet!$E$2:$E$301,$M5521),INDEX(Szabalyok!$A:$A,$N5521))))</f>
        <v/>
      </c>
      <c r="C5521" s="4" t="str">
        <f>IF($B5521="","",MIN(INDEX(Bemenet!$F$2:$F$301,$M5521),INDEX(Szabalyok!$B:$B,$N5521)))</f>
        <v/>
      </c>
      <c r="D5521" s="5" t="str">
        <f>IF(AND($B5521&lt;&gt;"",$C5521&lt;&gt;"",$B5521&lt;=$C5521),INDEX(Bemenet!$G$2:$G$301,$M5521),"")</f>
        <v/>
      </c>
      <c r="E5521" s="6" t="str">
        <f>IF(AND($B5521&lt;&gt;"",$C5521&lt;&gt;"",$B5521&lt;=$C5521),INDEX(Bemenet!$D$2:$D$301,$M5521),"")</f>
        <v/>
      </c>
      <c r="F5521" s="5" t="str">
        <f t="shared" si="774"/>
        <v/>
      </c>
      <c r="G5521" s="5" t="str">
        <f t="shared" si="775"/>
        <v/>
      </c>
      <c r="H5521" s="9" t="str">
        <f t="shared" si="776"/>
        <v/>
      </c>
      <c r="I5521" s="5" t="str">
        <f t="shared" si="777"/>
        <v/>
      </c>
      <c r="J5521" s="5" t="str">
        <f>IF(OR($L5521="",NOT(COUNTIFS($L$2:$L5521,$L5521)=1)),"",SUMIFS($G:$G,$L:$L,$L5521))</f>
        <v/>
      </c>
      <c r="K5521" s="5" t="str">
        <f>IF(OR($L5521="",NOT(COUNTIFS($L$2:$L5521,$L5521)=1)),"",SUMIFS($I:$I,$L:$L,$L5521))</f>
        <v/>
      </c>
      <c r="L5521" s="6" t="str">
        <f t="shared" si="778"/>
        <v/>
      </c>
      <c r="M5521" s="6">
        <f t="shared" si="779"/>
        <v>221</v>
      </c>
      <c r="N5521" s="6">
        <f t="shared" si="780"/>
        <v>21</v>
      </c>
      <c r="O5521" s="9" t="str">
        <f>IF(AND($B5521&lt;&gt;"",$C5521&lt;&gt;"",$B5521&lt;=$C5521),INDEX(Szabalyok!$C:$C,$N5521),"")</f>
        <v/>
      </c>
      <c r="P5521">
        <f t="shared" si="782"/>
        <v>0</v>
      </c>
    </row>
    <row r="5522" spans="1:16" x14ac:dyDescent="0.35">
      <c r="A5522">
        <f t="shared" si="781"/>
        <v>0</v>
      </c>
      <c r="B5522" s="4" t="str">
        <f>IF($M5522&gt;300,"",IF(OR(INDEX(Bemenet!$E$2:$E$301,$M5522)="",INDEX(Bemenet!$F$2:$F$301,$M5522)=""),"",MAX(INDEX(Bemenet!$E$2:$E$301,$M5522),INDEX(Szabalyok!$A:$A,$N5522))))</f>
        <v/>
      </c>
      <c r="C5522" s="4" t="str">
        <f>IF($B5522="","",MIN(INDEX(Bemenet!$F$2:$F$301,$M5522),INDEX(Szabalyok!$B:$B,$N5522)))</f>
        <v/>
      </c>
      <c r="D5522" s="5" t="str">
        <f>IF(AND($B5522&lt;&gt;"",$C5522&lt;&gt;"",$B5522&lt;=$C5522),INDEX(Bemenet!$G$2:$G$301,$M5522),"")</f>
        <v/>
      </c>
      <c r="E5522" s="6" t="str">
        <f>IF(AND($B5522&lt;&gt;"",$C5522&lt;&gt;"",$B5522&lt;=$C5522),INDEX(Bemenet!$D$2:$D$301,$M5522),"")</f>
        <v/>
      </c>
      <c r="F5522" s="5" t="str">
        <f t="shared" si="774"/>
        <v/>
      </c>
      <c r="G5522" s="5" t="str">
        <f t="shared" si="775"/>
        <v/>
      </c>
      <c r="H5522" s="9" t="str">
        <f t="shared" si="776"/>
        <v/>
      </c>
      <c r="I5522" s="5" t="str">
        <f t="shared" si="777"/>
        <v/>
      </c>
      <c r="J5522" s="5" t="str">
        <f>IF(OR($L5522="",NOT(COUNTIFS($L$2:$L5522,$L5522)=1)),"",SUMIFS($G:$G,$L:$L,$L5522))</f>
        <v/>
      </c>
      <c r="K5522" s="5" t="str">
        <f>IF(OR($L5522="",NOT(COUNTIFS($L$2:$L5522,$L5522)=1)),"",SUMIFS($I:$I,$L:$L,$L5522))</f>
        <v/>
      </c>
      <c r="L5522" s="6" t="str">
        <f t="shared" si="778"/>
        <v/>
      </c>
      <c r="M5522" s="6">
        <f t="shared" si="779"/>
        <v>221</v>
      </c>
      <c r="N5522" s="6">
        <f t="shared" si="780"/>
        <v>22</v>
      </c>
      <c r="O5522" s="9" t="str">
        <f>IF(AND($B5522&lt;&gt;"",$C5522&lt;&gt;"",$B5522&lt;=$C5522),INDEX(Szabalyok!$C:$C,$N5522),"")</f>
        <v/>
      </c>
      <c r="P5522">
        <f t="shared" si="782"/>
        <v>0</v>
      </c>
    </row>
    <row r="5523" spans="1:16" x14ac:dyDescent="0.35">
      <c r="A5523">
        <f t="shared" si="781"/>
        <v>0</v>
      </c>
      <c r="B5523" s="4" t="str">
        <f>IF($M5523&gt;300,"",IF(OR(INDEX(Bemenet!$E$2:$E$301,$M5523)="",INDEX(Bemenet!$F$2:$F$301,$M5523)=""),"",MAX(INDEX(Bemenet!$E$2:$E$301,$M5523),INDEX(Szabalyok!$A:$A,$N5523))))</f>
        <v/>
      </c>
      <c r="C5523" s="4" t="str">
        <f>IF($B5523="","",MIN(INDEX(Bemenet!$F$2:$F$301,$M5523),INDEX(Szabalyok!$B:$B,$N5523)))</f>
        <v/>
      </c>
      <c r="D5523" s="5" t="str">
        <f>IF(AND($B5523&lt;&gt;"",$C5523&lt;&gt;"",$B5523&lt;=$C5523),INDEX(Bemenet!$G$2:$G$301,$M5523),"")</f>
        <v/>
      </c>
      <c r="E5523" s="6" t="str">
        <f>IF(AND($B5523&lt;&gt;"",$C5523&lt;&gt;"",$B5523&lt;=$C5523),INDEX(Bemenet!$D$2:$D$301,$M5523),"")</f>
        <v/>
      </c>
      <c r="F5523" s="5" t="str">
        <f t="shared" si="774"/>
        <v/>
      </c>
      <c r="G5523" s="5" t="str">
        <f t="shared" si="775"/>
        <v/>
      </c>
      <c r="H5523" s="9" t="str">
        <f t="shared" si="776"/>
        <v/>
      </c>
      <c r="I5523" s="5" t="str">
        <f t="shared" si="777"/>
        <v/>
      </c>
      <c r="J5523" s="5" t="str">
        <f>IF(OR($L5523="",NOT(COUNTIFS($L$2:$L5523,$L5523)=1)),"",SUMIFS($G:$G,$L:$L,$L5523))</f>
        <v/>
      </c>
      <c r="K5523" s="5" t="str">
        <f>IF(OR($L5523="",NOT(COUNTIFS($L$2:$L5523,$L5523)=1)),"",SUMIFS($I:$I,$L:$L,$L5523))</f>
        <v/>
      </c>
      <c r="L5523" s="6" t="str">
        <f t="shared" si="778"/>
        <v/>
      </c>
      <c r="M5523" s="6">
        <f t="shared" si="779"/>
        <v>221</v>
      </c>
      <c r="N5523" s="6">
        <f t="shared" si="780"/>
        <v>23</v>
      </c>
      <c r="O5523" s="9" t="str">
        <f>IF(AND($B5523&lt;&gt;"",$C5523&lt;&gt;"",$B5523&lt;=$C5523),INDEX(Szabalyok!$C:$C,$N5523),"")</f>
        <v/>
      </c>
      <c r="P5523">
        <f t="shared" si="782"/>
        <v>0</v>
      </c>
    </row>
    <row r="5524" spans="1:16" x14ac:dyDescent="0.35">
      <c r="A5524">
        <f t="shared" si="781"/>
        <v>0</v>
      </c>
      <c r="B5524" s="4" t="str">
        <f>IF($M5524&gt;300,"",IF(OR(INDEX(Bemenet!$E$2:$E$301,$M5524)="",INDEX(Bemenet!$F$2:$F$301,$M5524)=""),"",MAX(INDEX(Bemenet!$E$2:$E$301,$M5524),INDEX(Szabalyok!$A:$A,$N5524))))</f>
        <v/>
      </c>
      <c r="C5524" s="4" t="str">
        <f>IF($B5524="","",MIN(INDEX(Bemenet!$F$2:$F$301,$M5524),INDEX(Szabalyok!$B:$B,$N5524)))</f>
        <v/>
      </c>
      <c r="D5524" s="5" t="str">
        <f>IF(AND($B5524&lt;&gt;"",$C5524&lt;&gt;"",$B5524&lt;=$C5524),INDEX(Bemenet!$G$2:$G$301,$M5524),"")</f>
        <v/>
      </c>
      <c r="E5524" s="6" t="str">
        <f>IF(AND($B5524&lt;&gt;"",$C5524&lt;&gt;"",$B5524&lt;=$C5524),INDEX(Bemenet!$D$2:$D$301,$M5524),"")</f>
        <v/>
      </c>
      <c r="F5524" s="5" t="str">
        <f t="shared" si="774"/>
        <v/>
      </c>
      <c r="G5524" s="5" t="str">
        <f t="shared" si="775"/>
        <v/>
      </c>
      <c r="H5524" s="9" t="str">
        <f t="shared" si="776"/>
        <v/>
      </c>
      <c r="I5524" s="5" t="str">
        <f t="shared" si="777"/>
        <v/>
      </c>
      <c r="J5524" s="5" t="str">
        <f>IF(OR($L5524="",NOT(COUNTIFS($L$2:$L5524,$L5524)=1)),"",SUMIFS($G:$G,$L:$L,$L5524))</f>
        <v/>
      </c>
      <c r="K5524" s="5" t="str">
        <f>IF(OR($L5524="",NOT(COUNTIFS($L$2:$L5524,$L5524)=1)),"",SUMIFS($I:$I,$L:$L,$L5524))</f>
        <v/>
      </c>
      <c r="L5524" s="6" t="str">
        <f t="shared" si="778"/>
        <v/>
      </c>
      <c r="M5524" s="6">
        <f t="shared" si="779"/>
        <v>221</v>
      </c>
      <c r="N5524" s="6">
        <f t="shared" si="780"/>
        <v>24</v>
      </c>
      <c r="O5524" s="9" t="str">
        <f>IF(AND($B5524&lt;&gt;"",$C5524&lt;&gt;"",$B5524&lt;=$C5524),INDEX(Szabalyok!$C:$C,$N5524),"")</f>
        <v/>
      </c>
      <c r="P5524">
        <f t="shared" si="782"/>
        <v>0</v>
      </c>
    </row>
    <row r="5525" spans="1:16" x14ac:dyDescent="0.35">
      <c r="A5525">
        <f t="shared" si="781"/>
        <v>0</v>
      </c>
      <c r="B5525" s="4" t="str">
        <f>IF($M5525&gt;300,"",IF(OR(INDEX(Bemenet!$E$2:$E$301,$M5525)="",INDEX(Bemenet!$F$2:$F$301,$M5525)=""),"",MAX(INDEX(Bemenet!$E$2:$E$301,$M5525),INDEX(Szabalyok!$A:$A,$N5525))))</f>
        <v/>
      </c>
      <c r="C5525" s="4" t="str">
        <f>IF($B5525="","",MIN(INDEX(Bemenet!$F$2:$F$301,$M5525),INDEX(Szabalyok!$B:$B,$N5525)))</f>
        <v/>
      </c>
      <c r="D5525" s="5" t="str">
        <f>IF(AND($B5525&lt;&gt;"",$C5525&lt;&gt;"",$B5525&lt;=$C5525),INDEX(Bemenet!$G$2:$G$301,$M5525),"")</f>
        <v/>
      </c>
      <c r="E5525" s="6" t="str">
        <f>IF(AND($B5525&lt;&gt;"",$C5525&lt;&gt;"",$B5525&lt;=$C5525),INDEX(Bemenet!$D$2:$D$301,$M5525),"")</f>
        <v/>
      </c>
      <c r="F5525" s="5" t="str">
        <f t="shared" si="774"/>
        <v/>
      </c>
      <c r="G5525" s="5" t="str">
        <f t="shared" si="775"/>
        <v/>
      </c>
      <c r="H5525" s="9" t="str">
        <f t="shared" si="776"/>
        <v/>
      </c>
      <c r="I5525" s="5" t="str">
        <f t="shared" si="777"/>
        <v/>
      </c>
      <c r="J5525" s="5" t="str">
        <f>IF(OR($L5525="",NOT(COUNTIFS($L$2:$L5525,$L5525)=1)),"",SUMIFS($G:$G,$L:$L,$L5525))</f>
        <v/>
      </c>
      <c r="K5525" s="5" t="str">
        <f>IF(OR($L5525="",NOT(COUNTIFS($L$2:$L5525,$L5525)=1)),"",SUMIFS($I:$I,$L:$L,$L5525))</f>
        <v/>
      </c>
      <c r="L5525" s="6" t="str">
        <f t="shared" si="778"/>
        <v/>
      </c>
      <c r="M5525" s="6">
        <f t="shared" si="779"/>
        <v>221</v>
      </c>
      <c r="N5525" s="6">
        <f t="shared" si="780"/>
        <v>25</v>
      </c>
      <c r="O5525" s="9" t="str">
        <f>IF(AND($B5525&lt;&gt;"",$C5525&lt;&gt;"",$B5525&lt;=$C5525),INDEX(Szabalyok!$C:$C,$N5525),"")</f>
        <v/>
      </c>
      <c r="P5525">
        <f t="shared" si="782"/>
        <v>0</v>
      </c>
    </row>
    <row r="5526" spans="1:16" x14ac:dyDescent="0.35">
      <c r="A5526">
        <f t="shared" si="781"/>
        <v>0</v>
      </c>
      <c r="B5526" s="4" t="str">
        <f>IF($M5526&gt;300,"",IF(OR(INDEX(Bemenet!$E$2:$E$301,$M5526)="",INDEX(Bemenet!$F$2:$F$301,$M5526)=""),"",MAX(INDEX(Bemenet!$E$2:$E$301,$M5526),INDEX(Szabalyok!$A:$A,$N5526))))</f>
        <v/>
      </c>
      <c r="C5526" s="4" t="str">
        <f>IF($B5526="","",MIN(INDEX(Bemenet!$F$2:$F$301,$M5526),INDEX(Szabalyok!$B:$B,$N5526)))</f>
        <v/>
      </c>
      <c r="D5526" s="5" t="str">
        <f>IF(AND($B5526&lt;&gt;"",$C5526&lt;&gt;"",$B5526&lt;=$C5526),INDEX(Bemenet!$G$2:$G$301,$M5526),"")</f>
        <v/>
      </c>
      <c r="E5526" s="6" t="str">
        <f>IF(AND($B5526&lt;&gt;"",$C5526&lt;&gt;"",$B5526&lt;=$C5526),INDEX(Bemenet!$D$2:$D$301,$M5526),"")</f>
        <v/>
      </c>
      <c r="F5526" s="5" t="str">
        <f t="shared" si="774"/>
        <v/>
      </c>
      <c r="G5526" s="5" t="str">
        <f t="shared" si="775"/>
        <v/>
      </c>
      <c r="H5526" s="9" t="str">
        <f t="shared" si="776"/>
        <v/>
      </c>
      <c r="I5526" s="5" t="str">
        <f t="shared" si="777"/>
        <v/>
      </c>
      <c r="J5526" s="5" t="str">
        <f>IF(OR($L5526="",NOT(COUNTIFS($L$2:$L5526,$L5526)=1)),"",SUMIFS($G:$G,$L:$L,$L5526))</f>
        <v/>
      </c>
      <c r="K5526" s="5" t="str">
        <f>IF(OR($L5526="",NOT(COUNTIFS($L$2:$L5526,$L5526)=1)),"",SUMIFS($I:$I,$L:$L,$L5526))</f>
        <v/>
      </c>
      <c r="L5526" s="6" t="str">
        <f t="shared" si="778"/>
        <v/>
      </c>
      <c r="M5526" s="6">
        <f t="shared" si="779"/>
        <v>221</v>
      </c>
      <c r="N5526" s="6">
        <f t="shared" si="780"/>
        <v>26</v>
      </c>
      <c r="O5526" s="9" t="str">
        <f>IF(AND($B5526&lt;&gt;"",$C5526&lt;&gt;"",$B5526&lt;=$C5526),INDEX(Szabalyok!$C:$C,$N5526),"")</f>
        <v/>
      </c>
      <c r="P5526">
        <f t="shared" si="782"/>
        <v>0</v>
      </c>
    </row>
    <row r="5527" spans="1:16" x14ac:dyDescent="0.35">
      <c r="A5527">
        <f t="shared" si="781"/>
        <v>0</v>
      </c>
      <c r="B5527" s="4" t="str">
        <f>IF($M5527&gt;300,"",IF(OR(INDEX(Bemenet!$E$2:$E$301,$M5527)="",INDEX(Bemenet!$F$2:$F$301,$M5527)=""),"",MAX(INDEX(Bemenet!$E$2:$E$301,$M5527),INDEX(Szabalyok!$A:$A,$N5527))))</f>
        <v/>
      </c>
      <c r="C5527" s="4" t="str">
        <f>IF($B5527="","",MIN(INDEX(Bemenet!$F$2:$F$301,$M5527),INDEX(Szabalyok!$B:$B,$N5527)))</f>
        <v/>
      </c>
      <c r="D5527" s="5" t="str">
        <f>IF(AND($B5527&lt;&gt;"",$C5527&lt;&gt;"",$B5527&lt;=$C5527),INDEX(Bemenet!$G$2:$G$301,$M5527),"")</f>
        <v/>
      </c>
      <c r="E5527" s="6" t="str">
        <f>IF(AND($B5527&lt;&gt;"",$C5527&lt;&gt;"",$B5527&lt;=$C5527),INDEX(Bemenet!$D$2:$D$301,$M5527),"")</f>
        <v/>
      </c>
      <c r="F5527" s="5" t="str">
        <f t="shared" si="774"/>
        <v/>
      </c>
      <c r="G5527" s="5" t="str">
        <f t="shared" si="775"/>
        <v/>
      </c>
      <c r="H5527" s="9" t="str">
        <f t="shared" si="776"/>
        <v/>
      </c>
      <c r="I5527" s="5" t="str">
        <f t="shared" si="777"/>
        <v/>
      </c>
      <c r="J5527" s="5" t="str">
        <f>IF(OR($L5527="",NOT(COUNTIFS($L$2:$L5527,$L5527)=1)),"",SUMIFS($G:$G,$L:$L,$L5527))</f>
        <v/>
      </c>
      <c r="K5527" s="5" t="str">
        <f>IF(OR($L5527="",NOT(COUNTIFS($L$2:$L5527,$L5527)=1)),"",SUMIFS($I:$I,$L:$L,$L5527))</f>
        <v/>
      </c>
      <c r="L5527" s="6" t="str">
        <f t="shared" si="778"/>
        <v/>
      </c>
      <c r="M5527" s="6">
        <f t="shared" si="779"/>
        <v>222</v>
      </c>
      <c r="N5527" s="6">
        <f t="shared" si="780"/>
        <v>2</v>
      </c>
      <c r="O5527" s="9" t="str">
        <f>IF(AND($B5527&lt;&gt;"",$C5527&lt;&gt;"",$B5527&lt;=$C5527),INDEX(Szabalyok!$C:$C,$N5527),"")</f>
        <v/>
      </c>
      <c r="P5527">
        <f t="shared" si="782"/>
        <v>0</v>
      </c>
    </row>
    <row r="5528" spans="1:16" x14ac:dyDescent="0.35">
      <c r="A5528">
        <f t="shared" si="781"/>
        <v>0</v>
      </c>
      <c r="B5528" s="4" t="str">
        <f>IF($M5528&gt;300,"",IF(OR(INDEX(Bemenet!$E$2:$E$301,$M5528)="",INDEX(Bemenet!$F$2:$F$301,$M5528)=""),"",MAX(INDEX(Bemenet!$E$2:$E$301,$M5528),INDEX(Szabalyok!$A:$A,$N5528))))</f>
        <v/>
      </c>
      <c r="C5528" s="4" t="str">
        <f>IF($B5528="","",MIN(INDEX(Bemenet!$F$2:$F$301,$M5528),INDEX(Szabalyok!$B:$B,$N5528)))</f>
        <v/>
      </c>
      <c r="D5528" s="5" t="str">
        <f>IF(AND($B5528&lt;&gt;"",$C5528&lt;&gt;"",$B5528&lt;=$C5528),INDEX(Bemenet!$G$2:$G$301,$M5528),"")</f>
        <v/>
      </c>
      <c r="E5528" s="6" t="str">
        <f>IF(AND($B5528&lt;&gt;"",$C5528&lt;&gt;"",$B5528&lt;=$C5528),INDEX(Bemenet!$D$2:$D$301,$M5528),"")</f>
        <v/>
      </c>
      <c r="F5528" s="5" t="str">
        <f t="shared" si="774"/>
        <v/>
      </c>
      <c r="G5528" s="5" t="str">
        <f t="shared" si="775"/>
        <v/>
      </c>
      <c r="H5528" s="9" t="str">
        <f t="shared" si="776"/>
        <v/>
      </c>
      <c r="I5528" s="5" t="str">
        <f t="shared" si="777"/>
        <v/>
      </c>
      <c r="J5528" s="5" t="str">
        <f>IF(OR($L5528="",NOT(COUNTIFS($L$2:$L5528,$L5528)=1)),"",SUMIFS($G:$G,$L:$L,$L5528))</f>
        <v/>
      </c>
      <c r="K5528" s="5" t="str">
        <f>IF(OR($L5528="",NOT(COUNTIFS($L$2:$L5528,$L5528)=1)),"",SUMIFS($I:$I,$L:$L,$L5528))</f>
        <v/>
      </c>
      <c r="L5528" s="6" t="str">
        <f t="shared" si="778"/>
        <v/>
      </c>
      <c r="M5528" s="6">
        <f t="shared" si="779"/>
        <v>222</v>
      </c>
      <c r="N5528" s="6">
        <f t="shared" si="780"/>
        <v>3</v>
      </c>
      <c r="O5528" s="9" t="str">
        <f>IF(AND($B5528&lt;&gt;"",$C5528&lt;&gt;"",$B5528&lt;=$C5528),INDEX(Szabalyok!$C:$C,$N5528),"")</f>
        <v/>
      </c>
      <c r="P5528">
        <f t="shared" si="782"/>
        <v>0</v>
      </c>
    </row>
    <row r="5529" spans="1:16" x14ac:dyDescent="0.35">
      <c r="A5529">
        <f t="shared" si="781"/>
        <v>0</v>
      </c>
      <c r="B5529" s="4" t="str">
        <f>IF($M5529&gt;300,"",IF(OR(INDEX(Bemenet!$E$2:$E$301,$M5529)="",INDEX(Bemenet!$F$2:$F$301,$M5529)=""),"",MAX(INDEX(Bemenet!$E$2:$E$301,$M5529),INDEX(Szabalyok!$A:$A,$N5529))))</f>
        <v/>
      </c>
      <c r="C5529" s="4" t="str">
        <f>IF($B5529="","",MIN(INDEX(Bemenet!$F$2:$F$301,$M5529),INDEX(Szabalyok!$B:$B,$N5529)))</f>
        <v/>
      </c>
      <c r="D5529" s="5" t="str">
        <f>IF(AND($B5529&lt;&gt;"",$C5529&lt;&gt;"",$B5529&lt;=$C5529),INDEX(Bemenet!$G$2:$G$301,$M5529),"")</f>
        <v/>
      </c>
      <c r="E5529" s="6" t="str">
        <f>IF(AND($B5529&lt;&gt;"",$C5529&lt;&gt;"",$B5529&lt;=$C5529),INDEX(Bemenet!$D$2:$D$301,$M5529),"")</f>
        <v/>
      </c>
      <c r="F5529" s="5" t="str">
        <f t="shared" si="774"/>
        <v/>
      </c>
      <c r="G5529" s="5" t="str">
        <f t="shared" si="775"/>
        <v/>
      </c>
      <c r="H5529" s="9" t="str">
        <f t="shared" si="776"/>
        <v/>
      </c>
      <c r="I5529" s="5" t="str">
        <f t="shared" si="777"/>
        <v/>
      </c>
      <c r="J5529" s="5" t="str">
        <f>IF(OR($L5529="",NOT(COUNTIFS($L$2:$L5529,$L5529)=1)),"",SUMIFS($G:$G,$L:$L,$L5529))</f>
        <v/>
      </c>
      <c r="K5529" s="5" t="str">
        <f>IF(OR($L5529="",NOT(COUNTIFS($L$2:$L5529,$L5529)=1)),"",SUMIFS($I:$I,$L:$L,$L5529))</f>
        <v/>
      </c>
      <c r="L5529" s="6" t="str">
        <f t="shared" si="778"/>
        <v/>
      </c>
      <c r="M5529" s="6">
        <f t="shared" si="779"/>
        <v>222</v>
      </c>
      <c r="N5529" s="6">
        <f t="shared" si="780"/>
        <v>4</v>
      </c>
      <c r="O5529" s="9" t="str">
        <f>IF(AND($B5529&lt;&gt;"",$C5529&lt;&gt;"",$B5529&lt;=$C5529),INDEX(Szabalyok!$C:$C,$N5529),"")</f>
        <v/>
      </c>
      <c r="P5529">
        <f t="shared" si="782"/>
        <v>0</v>
      </c>
    </row>
    <row r="5530" spans="1:16" x14ac:dyDescent="0.35">
      <c r="A5530">
        <f t="shared" si="781"/>
        <v>0</v>
      </c>
      <c r="B5530" s="4" t="str">
        <f>IF($M5530&gt;300,"",IF(OR(INDEX(Bemenet!$E$2:$E$301,$M5530)="",INDEX(Bemenet!$F$2:$F$301,$M5530)=""),"",MAX(INDEX(Bemenet!$E$2:$E$301,$M5530),INDEX(Szabalyok!$A:$A,$N5530))))</f>
        <v/>
      </c>
      <c r="C5530" s="4" t="str">
        <f>IF($B5530="","",MIN(INDEX(Bemenet!$F$2:$F$301,$M5530),INDEX(Szabalyok!$B:$B,$N5530)))</f>
        <v/>
      </c>
      <c r="D5530" s="5" t="str">
        <f>IF(AND($B5530&lt;&gt;"",$C5530&lt;&gt;"",$B5530&lt;=$C5530),INDEX(Bemenet!$G$2:$G$301,$M5530),"")</f>
        <v/>
      </c>
      <c r="E5530" s="6" t="str">
        <f>IF(AND($B5530&lt;&gt;"",$C5530&lt;&gt;"",$B5530&lt;=$C5530),INDEX(Bemenet!$D$2:$D$301,$M5530),"")</f>
        <v/>
      </c>
      <c r="F5530" s="5" t="str">
        <f t="shared" si="774"/>
        <v/>
      </c>
      <c r="G5530" s="5" t="str">
        <f t="shared" si="775"/>
        <v/>
      </c>
      <c r="H5530" s="9" t="str">
        <f t="shared" si="776"/>
        <v/>
      </c>
      <c r="I5530" s="5" t="str">
        <f t="shared" si="777"/>
        <v/>
      </c>
      <c r="J5530" s="5" t="str">
        <f>IF(OR($L5530="",NOT(COUNTIFS($L$2:$L5530,$L5530)=1)),"",SUMIFS($G:$G,$L:$L,$L5530))</f>
        <v/>
      </c>
      <c r="K5530" s="5" t="str">
        <f>IF(OR($L5530="",NOT(COUNTIFS($L$2:$L5530,$L5530)=1)),"",SUMIFS($I:$I,$L:$L,$L5530))</f>
        <v/>
      </c>
      <c r="L5530" s="6" t="str">
        <f t="shared" si="778"/>
        <v/>
      </c>
      <c r="M5530" s="6">
        <f t="shared" si="779"/>
        <v>222</v>
      </c>
      <c r="N5530" s="6">
        <f t="shared" si="780"/>
        <v>5</v>
      </c>
      <c r="O5530" s="9" t="str">
        <f>IF(AND($B5530&lt;&gt;"",$C5530&lt;&gt;"",$B5530&lt;=$C5530),INDEX(Szabalyok!$C:$C,$N5530),"")</f>
        <v/>
      </c>
      <c r="P5530">
        <f t="shared" si="782"/>
        <v>0</v>
      </c>
    </row>
    <row r="5531" spans="1:16" x14ac:dyDescent="0.35">
      <c r="A5531">
        <f t="shared" si="781"/>
        <v>0</v>
      </c>
      <c r="B5531" s="4" t="str">
        <f>IF($M5531&gt;300,"",IF(OR(INDEX(Bemenet!$E$2:$E$301,$M5531)="",INDEX(Bemenet!$F$2:$F$301,$M5531)=""),"",MAX(INDEX(Bemenet!$E$2:$E$301,$M5531),INDEX(Szabalyok!$A:$A,$N5531))))</f>
        <v/>
      </c>
      <c r="C5531" s="4" t="str">
        <f>IF($B5531="","",MIN(INDEX(Bemenet!$F$2:$F$301,$M5531),INDEX(Szabalyok!$B:$B,$N5531)))</f>
        <v/>
      </c>
      <c r="D5531" s="5" t="str">
        <f>IF(AND($B5531&lt;&gt;"",$C5531&lt;&gt;"",$B5531&lt;=$C5531),INDEX(Bemenet!$G$2:$G$301,$M5531),"")</f>
        <v/>
      </c>
      <c r="E5531" s="6" t="str">
        <f>IF(AND($B5531&lt;&gt;"",$C5531&lt;&gt;"",$B5531&lt;=$C5531),INDEX(Bemenet!$D$2:$D$301,$M5531),"")</f>
        <v/>
      </c>
      <c r="F5531" s="5" t="str">
        <f t="shared" si="774"/>
        <v/>
      </c>
      <c r="G5531" s="5" t="str">
        <f t="shared" si="775"/>
        <v/>
      </c>
      <c r="H5531" s="9" t="str">
        <f t="shared" si="776"/>
        <v/>
      </c>
      <c r="I5531" s="5" t="str">
        <f t="shared" si="777"/>
        <v/>
      </c>
      <c r="J5531" s="5" t="str">
        <f>IF(OR($L5531="",NOT(COUNTIFS($L$2:$L5531,$L5531)=1)),"",SUMIFS($G:$G,$L:$L,$L5531))</f>
        <v/>
      </c>
      <c r="K5531" s="5" t="str">
        <f>IF(OR($L5531="",NOT(COUNTIFS($L$2:$L5531,$L5531)=1)),"",SUMIFS($I:$I,$L:$L,$L5531))</f>
        <v/>
      </c>
      <c r="L5531" s="6" t="str">
        <f t="shared" si="778"/>
        <v/>
      </c>
      <c r="M5531" s="6">
        <f t="shared" si="779"/>
        <v>222</v>
      </c>
      <c r="N5531" s="6">
        <f t="shared" si="780"/>
        <v>6</v>
      </c>
      <c r="O5531" s="9" t="str">
        <f>IF(AND($B5531&lt;&gt;"",$C5531&lt;&gt;"",$B5531&lt;=$C5531),INDEX(Szabalyok!$C:$C,$N5531),"")</f>
        <v/>
      </c>
      <c r="P5531">
        <f t="shared" si="782"/>
        <v>0</v>
      </c>
    </row>
    <row r="5532" spans="1:16" x14ac:dyDescent="0.35">
      <c r="A5532">
        <f t="shared" si="781"/>
        <v>0</v>
      </c>
      <c r="B5532" s="4" t="str">
        <f>IF($M5532&gt;300,"",IF(OR(INDEX(Bemenet!$E$2:$E$301,$M5532)="",INDEX(Bemenet!$F$2:$F$301,$M5532)=""),"",MAX(INDEX(Bemenet!$E$2:$E$301,$M5532),INDEX(Szabalyok!$A:$A,$N5532))))</f>
        <v/>
      </c>
      <c r="C5532" s="4" t="str">
        <f>IF($B5532="","",MIN(INDEX(Bemenet!$F$2:$F$301,$M5532),INDEX(Szabalyok!$B:$B,$N5532)))</f>
        <v/>
      </c>
      <c r="D5532" s="5" t="str">
        <f>IF(AND($B5532&lt;&gt;"",$C5532&lt;&gt;"",$B5532&lt;=$C5532),INDEX(Bemenet!$G$2:$G$301,$M5532),"")</f>
        <v/>
      </c>
      <c r="E5532" s="6" t="str">
        <f>IF(AND($B5532&lt;&gt;"",$C5532&lt;&gt;"",$B5532&lt;=$C5532),INDEX(Bemenet!$D$2:$D$301,$M5532),"")</f>
        <v/>
      </c>
      <c r="F5532" s="5" t="str">
        <f t="shared" si="774"/>
        <v/>
      </c>
      <c r="G5532" s="5" t="str">
        <f t="shared" si="775"/>
        <v/>
      </c>
      <c r="H5532" s="9" t="str">
        <f t="shared" si="776"/>
        <v/>
      </c>
      <c r="I5532" s="5" t="str">
        <f t="shared" si="777"/>
        <v/>
      </c>
      <c r="J5532" s="5" t="str">
        <f>IF(OR($L5532="",NOT(COUNTIFS($L$2:$L5532,$L5532)=1)),"",SUMIFS($G:$G,$L:$L,$L5532))</f>
        <v/>
      </c>
      <c r="K5532" s="5" t="str">
        <f>IF(OR($L5532="",NOT(COUNTIFS($L$2:$L5532,$L5532)=1)),"",SUMIFS($I:$I,$L:$L,$L5532))</f>
        <v/>
      </c>
      <c r="L5532" s="6" t="str">
        <f t="shared" si="778"/>
        <v/>
      </c>
      <c r="M5532" s="6">
        <f t="shared" si="779"/>
        <v>222</v>
      </c>
      <c r="N5532" s="6">
        <f t="shared" si="780"/>
        <v>7</v>
      </c>
      <c r="O5532" s="9" t="str">
        <f>IF(AND($B5532&lt;&gt;"",$C5532&lt;&gt;"",$B5532&lt;=$C5532),INDEX(Szabalyok!$C:$C,$N5532),"")</f>
        <v/>
      </c>
      <c r="P5532">
        <f t="shared" si="782"/>
        <v>0</v>
      </c>
    </row>
    <row r="5533" spans="1:16" x14ac:dyDescent="0.35">
      <c r="A5533">
        <f t="shared" si="781"/>
        <v>0</v>
      </c>
      <c r="B5533" s="4" t="str">
        <f>IF($M5533&gt;300,"",IF(OR(INDEX(Bemenet!$E$2:$E$301,$M5533)="",INDEX(Bemenet!$F$2:$F$301,$M5533)=""),"",MAX(INDEX(Bemenet!$E$2:$E$301,$M5533),INDEX(Szabalyok!$A:$A,$N5533))))</f>
        <v/>
      </c>
      <c r="C5533" s="4" t="str">
        <f>IF($B5533="","",MIN(INDEX(Bemenet!$F$2:$F$301,$M5533),INDEX(Szabalyok!$B:$B,$N5533)))</f>
        <v/>
      </c>
      <c r="D5533" s="5" t="str">
        <f>IF(AND($B5533&lt;&gt;"",$C5533&lt;&gt;"",$B5533&lt;=$C5533),INDEX(Bemenet!$G$2:$G$301,$M5533),"")</f>
        <v/>
      </c>
      <c r="E5533" s="6" t="str">
        <f>IF(AND($B5533&lt;&gt;"",$C5533&lt;&gt;"",$B5533&lt;=$C5533),INDEX(Bemenet!$D$2:$D$301,$M5533),"")</f>
        <v/>
      </c>
      <c r="F5533" s="5" t="str">
        <f t="shared" si="774"/>
        <v/>
      </c>
      <c r="G5533" s="5" t="str">
        <f t="shared" si="775"/>
        <v/>
      </c>
      <c r="H5533" s="9" t="str">
        <f t="shared" si="776"/>
        <v/>
      </c>
      <c r="I5533" s="5" t="str">
        <f t="shared" si="777"/>
        <v/>
      </c>
      <c r="J5533" s="5" t="str">
        <f>IF(OR($L5533="",NOT(COUNTIFS($L$2:$L5533,$L5533)=1)),"",SUMIFS($G:$G,$L:$L,$L5533))</f>
        <v/>
      </c>
      <c r="K5533" s="5" t="str">
        <f>IF(OR($L5533="",NOT(COUNTIFS($L$2:$L5533,$L5533)=1)),"",SUMIFS($I:$I,$L:$L,$L5533))</f>
        <v/>
      </c>
      <c r="L5533" s="6" t="str">
        <f t="shared" si="778"/>
        <v/>
      </c>
      <c r="M5533" s="6">
        <f t="shared" si="779"/>
        <v>222</v>
      </c>
      <c r="N5533" s="6">
        <f t="shared" si="780"/>
        <v>8</v>
      </c>
      <c r="O5533" s="9" t="str">
        <f>IF(AND($B5533&lt;&gt;"",$C5533&lt;&gt;"",$B5533&lt;=$C5533),INDEX(Szabalyok!$C:$C,$N5533),"")</f>
        <v/>
      </c>
      <c r="P5533">
        <f t="shared" si="782"/>
        <v>0</v>
      </c>
    </row>
    <row r="5534" spans="1:16" x14ac:dyDescent="0.35">
      <c r="A5534">
        <f t="shared" si="781"/>
        <v>0</v>
      </c>
      <c r="B5534" s="4" t="str">
        <f>IF($M5534&gt;300,"",IF(OR(INDEX(Bemenet!$E$2:$E$301,$M5534)="",INDEX(Bemenet!$F$2:$F$301,$M5534)=""),"",MAX(INDEX(Bemenet!$E$2:$E$301,$M5534),INDEX(Szabalyok!$A:$A,$N5534))))</f>
        <v/>
      </c>
      <c r="C5534" s="4" t="str">
        <f>IF($B5534="","",MIN(INDEX(Bemenet!$F$2:$F$301,$M5534),INDEX(Szabalyok!$B:$B,$N5534)))</f>
        <v/>
      </c>
      <c r="D5534" s="5" t="str">
        <f>IF(AND($B5534&lt;&gt;"",$C5534&lt;&gt;"",$B5534&lt;=$C5534),INDEX(Bemenet!$G$2:$G$301,$M5534),"")</f>
        <v/>
      </c>
      <c r="E5534" s="6" t="str">
        <f>IF(AND($B5534&lt;&gt;"",$C5534&lt;&gt;"",$B5534&lt;=$C5534),INDEX(Bemenet!$D$2:$D$301,$M5534),"")</f>
        <v/>
      </c>
      <c r="F5534" s="5" t="str">
        <f t="shared" si="774"/>
        <v/>
      </c>
      <c r="G5534" s="5" t="str">
        <f t="shared" si="775"/>
        <v/>
      </c>
      <c r="H5534" s="9" t="str">
        <f t="shared" si="776"/>
        <v/>
      </c>
      <c r="I5534" s="5" t="str">
        <f t="shared" si="777"/>
        <v/>
      </c>
      <c r="J5534" s="5" t="str">
        <f>IF(OR($L5534="",NOT(COUNTIFS($L$2:$L5534,$L5534)=1)),"",SUMIFS($G:$G,$L:$L,$L5534))</f>
        <v/>
      </c>
      <c r="K5534" s="5" t="str">
        <f>IF(OR($L5534="",NOT(COUNTIFS($L$2:$L5534,$L5534)=1)),"",SUMIFS($I:$I,$L:$L,$L5534))</f>
        <v/>
      </c>
      <c r="L5534" s="6" t="str">
        <f t="shared" si="778"/>
        <v/>
      </c>
      <c r="M5534" s="6">
        <f t="shared" si="779"/>
        <v>222</v>
      </c>
      <c r="N5534" s="6">
        <f t="shared" si="780"/>
        <v>9</v>
      </c>
      <c r="O5534" s="9" t="str">
        <f>IF(AND($B5534&lt;&gt;"",$C5534&lt;&gt;"",$B5534&lt;=$C5534),INDEX(Szabalyok!$C:$C,$N5534),"")</f>
        <v/>
      </c>
      <c r="P5534">
        <f t="shared" si="782"/>
        <v>0</v>
      </c>
    </row>
    <row r="5535" spans="1:16" x14ac:dyDescent="0.35">
      <c r="A5535">
        <f t="shared" si="781"/>
        <v>0</v>
      </c>
      <c r="B5535" s="4" t="str">
        <f>IF($M5535&gt;300,"",IF(OR(INDEX(Bemenet!$E$2:$E$301,$M5535)="",INDEX(Bemenet!$F$2:$F$301,$M5535)=""),"",MAX(INDEX(Bemenet!$E$2:$E$301,$M5535),INDEX(Szabalyok!$A:$A,$N5535))))</f>
        <v/>
      </c>
      <c r="C5535" s="4" t="str">
        <f>IF($B5535="","",MIN(INDEX(Bemenet!$F$2:$F$301,$M5535),INDEX(Szabalyok!$B:$B,$N5535)))</f>
        <v/>
      </c>
      <c r="D5535" s="5" t="str">
        <f>IF(AND($B5535&lt;&gt;"",$C5535&lt;&gt;"",$B5535&lt;=$C5535),INDEX(Bemenet!$G$2:$G$301,$M5535),"")</f>
        <v/>
      </c>
      <c r="E5535" s="6" t="str">
        <f>IF(AND($B5535&lt;&gt;"",$C5535&lt;&gt;"",$B5535&lt;=$C5535),INDEX(Bemenet!$D$2:$D$301,$M5535),"")</f>
        <v/>
      </c>
      <c r="F5535" s="5" t="str">
        <f t="shared" si="774"/>
        <v/>
      </c>
      <c r="G5535" s="5" t="str">
        <f t="shared" si="775"/>
        <v/>
      </c>
      <c r="H5535" s="9" t="str">
        <f t="shared" si="776"/>
        <v/>
      </c>
      <c r="I5535" s="5" t="str">
        <f t="shared" si="777"/>
        <v/>
      </c>
      <c r="J5535" s="5" t="str">
        <f>IF(OR($L5535="",NOT(COUNTIFS($L$2:$L5535,$L5535)=1)),"",SUMIFS($G:$G,$L:$L,$L5535))</f>
        <v/>
      </c>
      <c r="K5535" s="5" t="str">
        <f>IF(OR($L5535="",NOT(COUNTIFS($L$2:$L5535,$L5535)=1)),"",SUMIFS($I:$I,$L:$L,$L5535))</f>
        <v/>
      </c>
      <c r="L5535" s="6" t="str">
        <f t="shared" si="778"/>
        <v/>
      </c>
      <c r="M5535" s="6">
        <f t="shared" si="779"/>
        <v>222</v>
      </c>
      <c r="N5535" s="6">
        <f t="shared" si="780"/>
        <v>10</v>
      </c>
      <c r="O5535" s="9" t="str">
        <f>IF(AND($B5535&lt;&gt;"",$C5535&lt;&gt;"",$B5535&lt;=$C5535),INDEX(Szabalyok!$C:$C,$N5535),"")</f>
        <v/>
      </c>
      <c r="P5535">
        <f t="shared" si="782"/>
        <v>0</v>
      </c>
    </row>
    <row r="5536" spans="1:16" x14ac:dyDescent="0.35">
      <c r="A5536">
        <f t="shared" si="781"/>
        <v>0</v>
      </c>
      <c r="B5536" s="4" t="str">
        <f>IF($M5536&gt;300,"",IF(OR(INDEX(Bemenet!$E$2:$E$301,$M5536)="",INDEX(Bemenet!$F$2:$F$301,$M5536)=""),"",MAX(INDEX(Bemenet!$E$2:$E$301,$M5536),INDEX(Szabalyok!$A:$A,$N5536))))</f>
        <v/>
      </c>
      <c r="C5536" s="4" t="str">
        <f>IF($B5536="","",MIN(INDEX(Bemenet!$F$2:$F$301,$M5536),INDEX(Szabalyok!$B:$B,$N5536)))</f>
        <v/>
      </c>
      <c r="D5536" s="5" t="str">
        <f>IF(AND($B5536&lt;&gt;"",$C5536&lt;&gt;"",$B5536&lt;=$C5536),INDEX(Bemenet!$G$2:$G$301,$M5536),"")</f>
        <v/>
      </c>
      <c r="E5536" s="6" t="str">
        <f>IF(AND($B5536&lt;&gt;"",$C5536&lt;&gt;"",$B5536&lt;=$C5536),INDEX(Bemenet!$D$2:$D$301,$M5536),"")</f>
        <v/>
      </c>
      <c r="F5536" s="5" t="str">
        <f t="shared" si="774"/>
        <v/>
      </c>
      <c r="G5536" s="5" t="str">
        <f t="shared" si="775"/>
        <v/>
      </c>
      <c r="H5536" s="9" t="str">
        <f t="shared" si="776"/>
        <v/>
      </c>
      <c r="I5536" s="5" t="str">
        <f t="shared" si="777"/>
        <v/>
      </c>
      <c r="J5536" s="5" t="str">
        <f>IF(OR($L5536="",NOT(COUNTIFS($L$2:$L5536,$L5536)=1)),"",SUMIFS($G:$G,$L:$L,$L5536))</f>
        <v/>
      </c>
      <c r="K5536" s="5" t="str">
        <f>IF(OR($L5536="",NOT(COUNTIFS($L$2:$L5536,$L5536)=1)),"",SUMIFS($I:$I,$L:$L,$L5536))</f>
        <v/>
      </c>
      <c r="L5536" s="6" t="str">
        <f t="shared" si="778"/>
        <v/>
      </c>
      <c r="M5536" s="6">
        <f t="shared" si="779"/>
        <v>222</v>
      </c>
      <c r="N5536" s="6">
        <f t="shared" si="780"/>
        <v>11</v>
      </c>
      <c r="O5536" s="9" t="str">
        <f>IF(AND($B5536&lt;&gt;"",$C5536&lt;&gt;"",$B5536&lt;=$C5536),INDEX(Szabalyok!$C:$C,$N5536),"")</f>
        <v/>
      </c>
      <c r="P5536">
        <f t="shared" si="782"/>
        <v>0</v>
      </c>
    </row>
    <row r="5537" spans="1:16" x14ac:dyDescent="0.35">
      <c r="A5537">
        <f t="shared" si="781"/>
        <v>0</v>
      </c>
      <c r="B5537" s="4" t="str">
        <f>IF($M5537&gt;300,"",IF(OR(INDEX(Bemenet!$E$2:$E$301,$M5537)="",INDEX(Bemenet!$F$2:$F$301,$M5537)=""),"",MAX(INDEX(Bemenet!$E$2:$E$301,$M5537),INDEX(Szabalyok!$A:$A,$N5537))))</f>
        <v/>
      </c>
      <c r="C5537" s="4" t="str">
        <f>IF($B5537="","",MIN(INDEX(Bemenet!$F$2:$F$301,$M5537),INDEX(Szabalyok!$B:$B,$N5537)))</f>
        <v/>
      </c>
      <c r="D5537" s="5" t="str">
        <f>IF(AND($B5537&lt;&gt;"",$C5537&lt;&gt;"",$B5537&lt;=$C5537),INDEX(Bemenet!$G$2:$G$301,$M5537),"")</f>
        <v/>
      </c>
      <c r="E5537" s="6" t="str">
        <f>IF(AND($B5537&lt;&gt;"",$C5537&lt;&gt;"",$B5537&lt;=$C5537),INDEX(Bemenet!$D$2:$D$301,$M5537),"")</f>
        <v/>
      </c>
      <c r="F5537" s="5" t="str">
        <f t="shared" si="774"/>
        <v/>
      </c>
      <c r="G5537" s="5" t="str">
        <f t="shared" si="775"/>
        <v/>
      </c>
      <c r="H5537" s="9" t="str">
        <f t="shared" si="776"/>
        <v/>
      </c>
      <c r="I5537" s="5" t="str">
        <f t="shared" si="777"/>
        <v/>
      </c>
      <c r="J5537" s="5" t="str">
        <f>IF(OR($L5537="",NOT(COUNTIFS($L$2:$L5537,$L5537)=1)),"",SUMIFS($G:$G,$L:$L,$L5537))</f>
        <v/>
      </c>
      <c r="K5537" s="5" t="str">
        <f>IF(OR($L5537="",NOT(COUNTIFS($L$2:$L5537,$L5537)=1)),"",SUMIFS($I:$I,$L:$L,$L5537))</f>
        <v/>
      </c>
      <c r="L5537" s="6" t="str">
        <f t="shared" si="778"/>
        <v/>
      </c>
      <c r="M5537" s="6">
        <f t="shared" si="779"/>
        <v>222</v>
      </c>
      <c r="N5537" s="6">
        <f t="shared" si="780"/>
        <v>12</v>
      </c>
      <c r="O5537" s="9" t="str">
        <f>IF(AND($B5537&lt;&gt;"",$C5537&lt;&gt;"",$B5537&lt;=$C5537),INDEX(Szabalyok!$C:$C,$N5537),"")</f>
        <v/>
      </c>
      <c r="P5537">
        <f t="shared" si="782"/>
        <v>0</v>
      </c>
    </row>
    <row r="5538" spans="1:16" x14ac:dyDescent="0.35">
      <c r="A5538">
        <f t="shared" si="781"/>
        <v>0</v>
      </c>
      <c r="B5538" s="4" t="str">
        <f>IF($M5538&gt;300,"",IF(OR(INDEX(Bemenet!$E$2:$E$301,$M5538)="",INDEX(Bemenet!$F$2:$F$301,$M5538)=""),"",MAX(INDEX(Bemenet!$E$2:$E$301,$M5538),INDEX(Szabalyok!$A:$A,$N5538))))</f>
        <v/>
      </c>
      <c r="C5538" s="4" t="str">
        <f>IF($B5538="","",MIN(INDEX(Bemenet!$F$2:$F$301,$M5538),INDEX(Szabalyok!$B:$B,$N5538)))</f>
        <v/>
      </c>
      <c r="D5538" s="5" t="str">
        <f>IF(AND($B5538&lt;&gt;"",$C5538&lt;&gt;"",$B5538&lt;=$C5538),INDEX(Bemenet!$G$2:$G$301,$M5538),"")</f>
        <v/>
      </c>
      <c r="E5538" s="6" t="str">
        <f>IF(AND($B5538&lt;&gt;"",$C5538&lt;&gt;"",$B5538&lt;=$C5538),INDEX(Bemenet!$D$2:$D$301,$M5538),"")</f>
        <v/>
      </c>
      <c r="F5538" s="5" t="str">
        <f t="shared" si="774"/>
        <v/>
      </c>
      <c r="G5538" s="5" t="str">
        <f t="shared" si="775"/>
        <v/>
      </c>
      <c r="H5538" s="9" t="str">
        <f t="shared" si="776"/>
        <v/>
      </c>
      <c r="I5538" s="5" t="str">
        <f t="shared" si="777"/>
        <v/>
      </c>
      <c r="J5538" s="5" t="str">
        <f>IF(OR($L5538="",NOT(COUNTIFS($L$2:$L5538,$L5538)=1)),"",SUMIFS($G:$G,$L:$L,$L5538))</f>
        <v/>
      </c>
      <c r="K5538" s="5" t="str">
        <f>IF(OR($L5538="",NOT(COUNTIFS($L$2:$L5538,$L5538)=1)),"",SUMIFS($I:$I,$L:$L,$L5538))</f>
        <v/>
      </c>
      <c r="L5538" s="6" t="str">
        <f t="shared" si="778"/>
        <v/>
      </c>
      <c r="M5538" s="6">
        <f t="shared" si="779"/>
        <v>222</v>
      </c>
      <c r="N5538" s="6">
        <f t="shared" si="780"/>
        <v>13</v>
      </c>
      <c r="O5538" s="9" t="str">
        <f>IF(AND($B5538&lt;&gt;"",$C5538&lt;&gt;"",$B5538&lt;=$C5538),INDEX(Szabalyok!$C:$C,$N5538),"")</f>
        <v/>
      </c>
      <c r="P5538">
        <f t="shared" si="782"/>
        <v>0</v>
      </c>
    </row>
    <row r="5539" spans="1:16" x14ac:dyDescent="0.35">
      <c r="A5539">
        <f t="shared" si="781"/>
        <v>0</v>
      </c>
      <c r="B5539" s="4" t="str">
        <f>IF($M5539&gt;300,"",IF(OR(INDEX(Bemenet!$E$2:$E$301,$M5539)="",INDEX(Bemenet!$F$2:$F$301,$M5539)=""),"",MAX(INDEX(Bemenet!$E$2:$E$301,$M5539),INDEX(Szabalyok!$A:$A,$N5539))))</f>
        <v/>
      </c>
      <c r="C5539" s="4" t="str">
        <f>IF($B5539="","",MIN(INDEX(Bemenet!$F$2:$F$301,$M5539),INDEX(Szabalyok!$B:$B,$N5539)))</f>
        <v/>
      </c>
      <c r="D5539" s="5" t="str">
        <f>IF(AND($B5539&lt;&gt;"",$C5539&lt;&gt;"",$B5539&lt;=$C5539),INDEX(Bemenet!$G$2:$G$301,$M5539),"")</f>
        <v/>
      </c>
      <c r="E5539" s="6" t="str">
        <f>IF(AND($B5539&lt;&gt;"",$C5539&lt;&gt;"",$B5539&lt;=$C5539),INDEX(Bemenet!$D$2:$D$301,$M5539),"")</f>
        <v/>
      </c>
      <c r="F5539" s="5" t="str">
        <f t="shared" si="774"/>
        <v/>
      </c>
      <c r="G5539" s="5" t="str">
        <f t="shared" si="775"/>
        <v/>
      </c>
      <c r="H5539" s="9" t="str">
        <f t="shared" si="776"/>
        <v/>
      </c>
      <c r="I5539" s="5" t="str">
        <f t="shared" si="777"/>
        <v/>
      </c>
      <c r="J5539" s="5" t="str">
        <f>IF(OR($L5539="",NOT(COUNTIFS($L$2:$L5539,$L5539)=1)),"",SUMIFS($G:$G,$L:$L,$L5539))</f>
        <v/>
      </c>
      <c r="K5539" s="5" t="str">
        <f>IF(OR($L5539="",NOT(COUNTIFS($L$2:$L5539,$L5539)=1)),"",SUMIFS($I:$I,$L:$L,$L5539))</f>
        <v/>
      </c>
      <c r="L5539" s="6" t="str">
        <f t="shared" si="778"/>
        <v/>
      </c>
      <c r="M5539" s="6">
        <f t="shared" si="779"/>
        <v>222</v>
      </c>
      <c r="N5539" s="6">
        <f t="shared" si="780"/>
        <v>14</v>
      </c>
      <c r="O5539" s="9" t="str">
        <f>IF(AND($B5539&lt;&gt;"",$C5539&lt;&gt;"",$B5539&lt;=$C5539),INDEX(Szabalyok!$C:$C,$N5539),"")</f>
        <v/>
      </c>
      <c r="P5539">
        <f t="shared" si="782"/>
        <v>0</v>
      </c>
    </row>
    <row r="5540" spans="1:16" x14ac:dyDescent="0.35">
      <c r="A5540">
        <f t="shared" si="781"/>
        <v>0</v>
      </c>
      <c r="B5540" s="4" t="str">
        <f>IF($M5540&gt;300,"",IF(OR(INDEX(Bemenet!$E$2:$E$301,$M5540)="",INDEX(Bemenet!$F$2:$F$301,$M5540)=""),"",MAX(INDEX(Bemenet!$E$2:$E$301,$M5540),INDEX(Szabalyok!$A:$A,$N5540))))</f>
        <v/>
      </c>
      <c r="C5540" s="4" t="str">
        <f>IF($B5540="","",MIN(INDEX(Bemenet!$F$2:$F$301,$M5540),INDEX(Szabalyok!$B:$B,$N5540)))</f>
        <v/>
      </c>
      <c r="D5540" s="5" t="str">
        <f>IF(AND($B5540&lt;&gt;"",$C5540&lt;&gt;"",$B5540&lt;=$C5540),INDEX(Bemenet!$G$2:$G$301,$M5540),"")</f>
        <v/>
      </c>
      <c r="E5540" s="6" t="str">
        <f>IF(AND($B5540&lt;&gt;"",$C5540&lt;&gt;"",$B5540&lt;=$C5540),INDEX(Bemenet!$D$2:$D$301,$M5540),"")</f>
        <v/>
      </c>
      <c r="F5540" s="5" t="str">
        <f t="shared" si="774"/>
        <v/>
      </c>
      <c r="G5540" s="5" t="str">
        <f t="shared" si="775"/>
        <v/>
      </c>
      <c r="H5540" s="9" t="str">
        <f t="shared" si="776"/>
        <v/>
      </c>
      <c r="I5540" s="5" t="str">
        <f t="shared" si="777"/>
        <v/>
      </c>
      <c r="J5540" s="5" t="str">
        <f>IF(OR($L5540="",NOT(COUNTIFS($L$2:$L5540,$L5540)=1)),"",SUMIFS($G:$G,$L:$L,$L5540))</f>
        <v/>
      </c>
      <c r="K5540" s="5" t="str">
        <f>IF(OR($L5540="",NOT(COUNTIFS($L$2:$L5540,$L5540)=1)),"",SUMIFS($I:$I,$L:$L,$L5540))</f>
        <v/>
      </c>
      <c r="L5540" s="6" t="str">
        <f t="shared" si="778"/>
        <v/>
      </c>
      <c r="M5540" s="6">
        <f t="shared" si="779"/>
        <v>222</v>
      </c>
      <c r="N5540" s="6">
        <f t="shared" si="780"/>
        <v>15</v>
      </c>
      <c r="O5540" s="9" t="str">
        <f>IF(AND($B5540&lt;&gt;"",$C5540&lt;&gt;"",$B5540&lt;=$C5540),INDEX(Szabalyok!$C:$C,$N5540),"")</f>
        <v/>
      </c>
      <c r="P5540">
        <f t="shared" si="782"/>
        <v>0</v>
      </c>
    </row>
    <row r="5541" spans="1:16" x14ac:dyDescent="0.35">
      <c r="A5541">
        <f t="shared" si="781"/>
        <v>0</v>
      </c>
      <c r="B5541" s="4" t="str">
        <f>IF($M5541&gt;300,"",IF(OR(INDEX(Bemenet!$E$2:$E$301,$M5541)="",INDEX(Bemenet!$F$2:$F$301,$M5541)=""),"",MAX(INDEX(Bemenet!$E$2:$E$301,$M5541),INDEX(Szabalyok!$A:$A,$N5541))))</f>
        <v/>
      </c>
      <c r="C5541" s="4" t="str">
        <f>IF($B5541="","",MIN(INDEX(Bemenet!$F$2:$F$301,$M5541),INDEX(Szabalyok!$B:$B,$N5541)))</f>
        <v/>
      </c>
      <c r="D5541" s="5" t="str">
        <f>IF(AND($B5541&lt;&gt;"",$C5541&lt;&gt;"",$B5541&lt;=$C5541),INDEX(Bemenet!$G$2:$G$301,$M5541),"")</f>
        <v/>
      </c>
      <c r="E5541" s="6" t="str">
        <f>IF(AND($B5541&lt;&gt;"",$C5541&lt;&gt;"",$B5541&lt;=$C5541),INDEX(Bemenet!$D$2:$D$301,$M5541),"")</f>
        <v/>
      </c>
      <c r="F5541" s="5" t="str">
        <f t="shared" si="774"/>
        <v/>
      </c>
      <c r="G5541" s="5" t="str">
        <f t="shared" si="775"/>
        <v/>
      </c>
      <c r="H5541" s="9" t="str">
        <f t="shared" si="776"/>
        <v/>
      </c>
      <c r="I5541" s="5" t="str">
        <f t="shared" si="777"/>
        <v/>
      </c>
      <c r="J5541" s="5" t="str">
        <f>IF(OR($L5541="",NOT(COUNTIFS($L$2:$L5541,$L5541)=1)),"",SUMIFS($G:$G,$L:$L,$L5541))</f>
        <v/>
      </c>
      <c r="K5541" s="5" t="str">
        <f>IF(OR($L5541="",NOT(COUNTIFS($L$2:$L5541,$L5541)=1)),"",SUMIFS($I:$I,$L:$L,$L5541))</f>
        <v/>
      </c>
      <c r="L5541" s="6" t="str">
        <f t="shared" si="778"/>
        <v/>
      </c>
      <c r="M5541" s="6">
        <f t="shared" si="779"/>
        <v>222</v>
      </c>
      <c r="N5541" s="6">
        <f t="shared" si="780"/>
        <v>16</v>
      </c>
      <c r="O5541" s="9" t="str">
        <f>IF(AND($B5541&lt;&gt;"",$C5541&lt;&gt;"",$B5541&lt;=$C5541),INDEX(Szabalyok!$C:$C,$N5541),"")</f>
        <v/>
      </c>
      <c r="P5541">
        <f t="shared" si="782"/>
        <v>0</v>
      </c>
    </row>
    <row r="5542" spans="1:16" x14ac:dyDescent="0.35">
      <c r="A5542">
        <f t="shared" si="781"/>
        <v>0</v>
      </c>
      <c r="B5542" s="4" t="str">
        <f>IF($M5542&gt;300,"",IF(OR(INDEX(Bemenet!$E$2:$E$301,$M5542)="",INDEX(Bemenet!$F$2:$F$301,$M5542)=""),"",MAX(INDEX(Bemenet!$E$2:$E$301,$M5542),INDEX(Szabalyok!$A:$A,$N5542))))</f>
        <v/>
      </c>
      <c r="C5542" s="4" t="str">
        <f>IF($B5542="","",MIN(INDEX(Bemenet!$F$2:$F$301,$M5542),INDEX(Szabalyok!$B:$B,$N5542)))</f>
        <v/>
      </c>
      <c r="D5542" s="5" t="str">
        <f>IF(AND($B5542&lt;&gt;"",$C5542&lt;&gt;"",$B5542&lt;=$C5542),INDEX(Bemenet!$G$2:$G$301,$M5542),"")</f>
        <v/>
      </c>
      <c r="E5542" s="6" t="str">
        <f>IF(AND($B5542&lt;&gt;"",$C5542&lt;&gt;"",$B5542&lt;=$C5542),INDEX(Bemenet!$D$2:$D$301,$M5542),"")</f>
        <v/>
      </c>
      <c r="F5542" s="5" t="str">
        <f t="shared" si="774"/>
        <v/>
      </c>
      <c r="G5542" s="5" t="str">
        <f t="shared" si="775"/>
        <v/>
      </c>
      <c r="H5542" s="9" t="str">
        <f t="shared" si="776"/>
        <v/>
      </c>
      <c r="I5542" s="5" t="str">
        <f t="shared" si="777"/>
        <v/>
      </c>
      <c r="J5542" s="5" t="str">
        <f>IF(OR($L5542="",NOT(COUNTIFS($L$2:$L5542,$L5542)=1)),"",SUMIFS($G:$G,$L:$L,$L5542))</f>
        <v/>
      </c>
      <c r="K5542" s="5" t="str">
        <f>IF(OR($L5542="",NOT(COUNTIFS($L$2:$L5542,$L5542)=1)),"",SUMIFS($I:$I,$L:$L,$L5542))</f>
        <v/>
      </c>
      <c r="L5542" s="6" t="str">
        <f t="shared" si="778"/>
        <v/>
      </c>
      <c r="M5542" s="6">
        <f t="shared" si="779"/>
        <v>222</v>
      </c>
      <c r="N5542" s="6">
        <f t="shared" si="780"/>
        <v>17</v>
      </c>
      <c r="O5542" s="9" t="str">
        <f>IF(AND($B5542&lt;&gt;"",$C5542&lt;&gt;"",$B5542&lt;=$C5542),INDEX(Szabalyok!$C:$C,$N5542),"")</f>
        <v/>
      </c>
      <c r="P5542">
        <f t="shared" si="782"/>
        <v>0</v>
      </c>
    </row>
    <row r="5543" spans="1:16" x14ac:dyDescent="0.35">
      <c r="A5543">
        <f t="shared" si="781"/>
        <v>0</v>
      </c>
      <c r="B5543" s="4" t="str">
        <f>IF($M5543&gt;300,"",IF(OR(INDEX(Bemenet!$E$2:$E$301,$M5543)="",INDEX(Bemenet!$F$2:$F$301,$M5543)=""),"",MAX(INDEX(Bemenet!$E$2:$E$301,$M5543),INDEX(Szabalyok!$A:$A,$N5543))))</f>
        <v/>
      </c>
      <c r="C5543" s="4" t="str">
        <f>IF($B5543="","",MIN(INDEX(Bemenet!$F$2:$F$301,$M5543),INDEX(Szabalyok!$B:$B,$N5543)))</f>
        <v/>
      </c>
      <c r="D5543" s="5" t="str">
        <f>IF(AND($B5543&lt;&gt;"",$C5543&lt;&gt;"",$B5543&lt;=$C5543),INDEX(Bemenet!$G$2:$G$301,$M5543),"")</f>
        <v/>
      </c>
      <c r="E5543" s="6" t="str">
        <f>IF(AND($B5543&lt;&gt;"",$C5543&lt;&gt;"",$B5543&lt;=$C5543),INDEX(Bemenet!$D$2:$D$301,$M5543),"")</f>
        <v/>
      </c>
      <c r="F5543" s="5" t="str">
        <f t="shared" si="774"/>
        <v/>
      </c>
      <c r="G5543" s="5" t="str">
        <f t="shared" si="775"/>
        <v/>
      </c>
      <c r="H5543" s="9" t="str">
        <f t="shared" si="776"/>
        <v/>
      </c>
      <c r="I5543" s="5" t="str">
        <f t="shared" si="777"/>
        <v/>
      </c>
      <c r="J5543" s="5" t="str">
        <f>IF(OR($L5543="",NOT(COUNTIFS($L$2:$L5543,$L5543)=1)),"",SUMIFS($G:$G,$L:$L,$L5543))</f>
        <v/>
      </c>
      <c r="K5543" s="5" t="str">
        <f>IF(OR($L5543="",NOT(COUNTIFS($L$2:$L5543,$L5543)=1)),"",SUMIFS($I:$I,$L:$L,$L5543))</f>
        <v/>
      </c>
      <c r="L5543" s="6" t="str">
        <f t="shared" si="778"/>
        <v/>
      </c>
      <c r="M5543" s="6">
        <f t="shared" si="779"/>
        <v>222</v>
      </c>
      <c r="N5543" s="6">
        <f t="shared" si="780"/>
        <v>18</v>
      </c>
      <c r="O5543" s="9" t="str">
        <f>IF(AND($B5543&lt;&gt;"",$C5543&lt;&gt;"",$B5543&lt;=$C5543),INDEX(Szabalyok!$C:$C,$N5543),"")</f>
        <v/>
      </c>
      <c r="P5543">
        <f t="shared" si="782"/>
        <v>0</v>
      </c>
    </row>
    <row r="5544" spans="1:16" x14ac:dyDescent="0.35">
      <c r="A5544">
        <f t="shared" si="781"/>
        <v>0</v>
      </c>
      <c r="B5544" s="4" t="str">
        <f>IF($M5544&gt;300,"",IF(OR(INDEX(Bemenet!$E$2:$E$301,$M5544)="",INDEX(Bemenet!$F$2:$F$301,$M5544)=""),"",MAX(INDEX(Bemenet!$E$2:$E$301,$M5544),INDEX(Szabalyok!$A:$A,$N5544))))</f>
        <v/>
      </c>
      <c r="C5544" s="4" t="str">
        <f>IF($B5544="","",MIN(INDEX(Bemenet!$F$2:$F$301,$M5544),INDEX(Szabalyok!$B:$B,$N5544)))</f>
        <v/>
      </c>
      <c r="D5544" s="5" t="str">
        <f>IF(AND($B5544&lt;&gt;"",$C5544&lt;&gt;"",$B5544&lt;=$C5544),INDEX(Bemenet!$G$2:$G$301,$M5544),"")</f>
        <v/>
      </c>
      <c r="E5544" s="6" t="str">
        <f>IF(AND($B5544&lt;&gt;"",$C5544&lt;&gt;"",$B5544&lt;=$C5544),INDEX(Bemenet!$D$2:$D$301,$M5544),"")</f>
        <v/>
      </c>
      <c r="F5544" s="5" t="str">
        <f t="shared" si="774"/>
        <v/>
      </c>
      <c r="G5544" s="5" t="str">
        <f t="shared" si="775"/>
        <v/>
      </c>
      <c r="H5544" s="9" t="str">
        <f t="shared" si="776"/>
        <v/>
      </c>
      <c r="I5544" s="5" t="str">
        <f t="shared" si="777"/>
        <v/>
      </c>
      <c r="J5544" s="5" t="str">
        <f>IF(OR($L5544="",NOT(COUNTIFS($L$2:$L5544,$L5544)=1)),"",SUMIFS($G:$G,$L:$L,$L5544))</f>
        <v/>
      </c>
      <c r="K5544" s="5" t="str">
        <f>IF(OR($L5544="",NOT(COUNTIFS($L$2:$L5544,$L5544)=1)),"",SUMIFS($I:$I,$L:$L,$L5544))</f>
        <v/>
      </c>
      <c r="L5544" s="6" t="str">
        <f t="shared" si="778"/>
        <v/>
      </c>
      <c r="M5544" s="6">
        <f t="shared" si="779"/>
        <v>222</v>
      </c>
      <c r="N5544" s="6">
        <f t="shared" si="780"/>
        <v>19</v>
      </c>
      <c r="O5544" s="9" t="str">
        <f>IF(AND($B5544&lt;&gt;"",$C5544&lt;&gt;"",$B5544&lt;=$C5544),INDEX(Szabalyok!$C:$C,$N5544),"")</f>
        <v/>
      </c>
      <c r="P5544">
        <f t="shared" si="782"/>
        <v>0</v>
      </c>
    </row>
    <row r="5545" spans="1:16" x14ac:dyDescent="0.35">
      <c r="A5545">
        <f t="shared" si="781"/>
        <v>0</v>
      </c>
      <c r="B5545" s="4" t="str">
        <f>IF($M5545&gt;300,"",IF(OR(INDEX(Bemenet!$E$2:$E$301,$M5545)="",INDEX(Bemenet!$F$2:$F$301,$M5545)=""),"",MAX(INDEX(Bemenet!$E$2:$E$301,$M5545),INDEX(Szabalyok!$A:$A,$N5545))))</f>
        <v/>
      </c>
      <c r="C5545" s="4" t="str">
        <f>IF($B5545="","",MIN(INDEX(Bemenet!$F$2:$F$301,$M5545),INDEX(Szabalyok!$B:$B,$N5545)))</f>
        <v/>
      </c>
      <c r="D5545" s="5" t="str">
        <f>IF(AND($B5545&lt;&gt;"",$C5545&lt;&gt;"",$B5545&lt;=$C5545),INDEX(Bemenet!$G$2:$G$301,$M5545),"")</f>
        <v/>
      </c>
      <c r="E5545" s="6" t="str">
        <f>IF(AND($B5545&lt;&gt;"",$C5545&lt;&gt;"",$B5545&lt;=$C5545),INDEX(Bemenet!$D$2:$D$301,$M5545),"")</f>
        <v/>
      </c>
      <c r="F5545" s="5" t="str">
        <f t="shared" si="774"/>
        <v/>
      </c>
      <c r="G5545" s="5" t="str">
        <f t="shared" si="775"/>
        <v/>
      </c>
      <c r="H5545" s="9" t="str">
        <f t="shared" si="776"/>
        <v/>
      </c>
      <c r="I5545" s="5" t="str">
        <f t="shared" si="777"/>
        <v/>
      </c>
      <c r="J5545" s="5" t="str">
        <f>IF(OR($L5545="",NOT(COUNTIFS($L$2:$L5545,$L5545)=1)),"",SUMIFS($G:$G,$L:$L,$L5545))</f>
        <v/>
      </c>
      <c r="K5545" s="5" t="str">
        <f>IF(OR($L5545="",NOT(COUNTIFS($L$2:$L5545,$L5545)=1)),"",SUMIFS($I:$I,$L:$L,$L5545))</f>
        <v/>
      </c>
      <c r="L5545" s="6" t="str">
        <f t="shared" si="778"/>
        <v/>
      </c>
      <c r="M5545" s="6">
        <f t="shared" si="779"/>
        <v>222</v>
      </c>
      <c r="N5545" s="6">
        <f t="shared" si="780"/>
        <v>20</v>
      </c>
      <c r="O5545" s="9" t="str">
        <f>IF(AND($B5545&lt;&gt;"",$C5545&lt;&gt;"",$B5545&lt;=$C5545),INDEX(Szabalyok!$C:$C,$N5545),"")</f>
        <v/>
      </c>
      <c r="P5545">
        <f t="shared" si="782"/>
        <v>0</v>
      </c>
    </row>
    <row r="5546" spans="1:16" x14ac:dyDescent="0.35">
      <c r="A5546">
        <f t="shared" si="781"/>
        <v>0</v>
      </c>
      <c r="B5546" s="4" t="str">
        <f>IF($M5546&gt;300,"",IF(OR(INDEX(Bemenet!$E$2:$E$301,$M5546)="",INDEX(Bemenet!$F$2:$F$301,$M5546)=""),"",MAX(INDEX(Bemenet!$E$2:$E$301,$M5546),INDEX(Szabalyok!$A:$A,$N5546))))</f>
        <v/>
      </c>
      <c r="C5546" s="4" t="str">
        <f>IF($B5546="","",MIN(INDEX(Bemenet!$F$2:$F$301,$M5546),INDEX(Szabalyok!$B:$B,$N5546)))</f>
        <v/>
      </c>
      <c r="D5546" s="5" t="str">
        <f>IF(AND($B5546&lt;&gt;"",$C5546&lt;&gt;"",$B5546&lt;=$C5546),INDEX(Bemenet!$G$2:$G$301,$M5546),"")</f>
        <v/>
      </c>
      <c r="E5546" s="6" t="str">
        <f>IF(AND($B5546&lt;&gt;"",$C5546&lt;&gt;"",$B5546&lt;=$C5546),INDEX(Bemenet!$D$2:$D$301,$M5546),"")</f>
        <v/>
      </c>
      <c r="F5546" s="5" t="str">
        <f t="shared" si="774"/>
        <v/>
      </c>
      <c r="G5546" s="5" t="str">
        <f t="shared" si="775"/>
        <v/>
      </c>
      <c r="H5546" s="9" t="str">
        <f t="shared" si="776"/>
        <v/>
      </c>
      <c r="I5546" s="5" t="str">
        <f t="shared" si="777"/>
        <v/>
      </c>
      <c r="J5546" s="5" t="str">
        <f>IF(OR($L5546="",NOT(COUNTIFS($L$2:$L5546,$L5546)=1)),"",SUMIFS($G:$G,$L:$L,$L5546))</f>
        <v/>
      </c>
      <c r="K5546" s="5" t="str">
        <f>IF(OR($L5546="",NOT(COUNTIFS($L$2:$L5546,$L5546)=1)),"",SUMIFS($I:$I,$L:$L,$L5546))</f>
        <v/>
      </c>
      <c r="L5546" s="6" t="str">
        <f t="shared" si="778"/>
        <v/>
      </c>
      <c r="M5546" s="6">
        <f t="shared" si="779"/>
        <v>222</v>
      </c>
      <c r="N5546" s="6">
        <f t="shared" si="780"/>
        <v>21</v>
      </c>
      <c r="O5546" s="9" t="str">
        <f>IF(AND($B5546&lt;&gt;"",$C5546&lt;&gt;"",$B5546&lt;=$C5546),INDEX(Szabalyok!$C:$C,$N5546),"")</f>
        <v/>
      </c>
      <c r="P5546">
        <f t="shared" si="782"/>
        <v>0</v>
      </c>
    </row>
    <row r="5547" spans="1:16" x14ac:dyDescent="0.35">
      <c r="A5547">
        <f t="shared" si="781"/>
        <v>0</v>
      </c>
      <c r="B5547" s="4" t="str">
        <f>IF($M5547&gt;300,"",IF(OR(INDEX(Bemenet!$E$2:$E$301,$M5547)="",INDEX(Bemenet!$F$2:$F$301,$M5547)=""),"",MAX(INDEX(Bemenet!$E$2:$E$301,$M5547),INDEX(Szabalyok!$A:$A,$N5547))))</f>
        <v/>
      </c>
      <c r="C5547" s="4" t="str">
        <f>IF($B5547="","",MIN(INDEX(Bemenet!$F$2:$F$301,$M5547),INDEX(Szabalyok!$B:$B,$N5547)))</f>
        <v/>
      </c>
      <c r="D5547" s="5" t="str">
        <f>IF(AND($B5547&lt;&gt;"",$C5547&lt;&gt;"",$B5547&lt;=$C5547),INDEX(Bemenet!$G$2:$G$301,$M5547),"")</f>
        <v/>
      </c>
      <c r="E5547" s="6" t="str">
        <f>IF(AND($B5547&lt;&gt;"",$C5547&lt;&gt;"",$B5547&lt;=$C5547),INDEX(Bemenet!$D$2:$D$301,$M5547),"")</f>
        <v/>
      </c>
      <c r="F5547" s="5" t="str">
        <f t="shared" si="774"/>
        <v/>
      </c>
      <c r="G5547" s="5" t="str">
        <f t="shared" si="775"/>
        <v/>
      </c>
      <c r="H5547" s="9" t="str">
        <f t="shared" si="776"/>
        <v/>
      </c>
      <c r="I5547" s="5" t="str">
        <f t="shared" si="777"/>
        <v/>
      </c>
      <c r="J5547" s="5" t="str">
        <f>IF(OR($L5547="",NOT(COUNTIFS($L$2:$L5547,$L5547)=1)),"",SUMIFS($G:$G,$L:$L,$L5547))</f>
        <v/>
      </c>
      <c r="K5547" s="5" t="str">
        <f>IF(OR($L5547="",NOT(COUNTIFS($L$2:$L5547,$L5547)=1)),"",SUMIFS($I:$I,$L:$L,$L5547))</f>
        <v/>
      </c>
      <c r="L5547" s="6" t="str">
        <f t="shared" si="778"/>
        <v/>
      </c>
      <c r="M5547" s="6">
        <f t="shared" si="779"/>
        <v>222</v>
      </c>
      <c r="N5547" s="6">
        <f t="shared" si="780"/>
        <v>22</v>
      </c>
      <c r="O5547" s="9" t="str">
        <f>IF(AND($B5547&lt;&gt;"",$C5547&lt;&gt;"",$B5547&lt;=$C5547),INDEX(Szabalyok!$C:$C,$N5547),"")</f>
        <v/>
      </c>
      <c r="P5547">
        <f t="shared" si="782"/>
        <v>0</v>
      </c>
    </row>
    <row r="5548" spans="1:16" x14ac:dyDescent="0.35">
      <c r="A5548">
        <f t="shared" si="781"/>
        <v>0</v>
      </c>
      <c r="B5548" s="4" t="str">
        <f>IF($M5548&gt;300,"",IF(OR(INDEX(Bemenet!$E$2:$E$301,$M5548)="",INDEX(Bemenet!$F$2:$F$301,$M5548)=""),"",MAX(INDEX(Bemenet!$E$2:$E$301,$M5548),INDEX(Szabalyok!$A:$A,$N5548))))</f>
        <v/>
      </c>
      <c r="C5548" s="4" t="str">
        <f>IF($B5548="","",MIN(INDEX(Bemenet!$F$2:$F$301,$M5548),INDEX(Szabalyok!$B:$B,$N5548)))</f>
        <v/>
      </c>
      <c r="D5548" s="5" t="str">
        <f>IF(AND($B5548&lt;&gt;"",$C5548&lt;&gt;"",$B5548&lt;=$C5548),INDEX(Bemenet!$G$2:$G$301,$M5548),"")</f>
        <v/>
      </c>
      <c r="E5548" s="6" t="str">
        <f>IF(AND($B5548&lt;&gt;"",$C5548&lt;&gt;"",$B5548&lt;=$C5548),INDEX(Bemenet!$D$2:$D$301,$M5548),"")</f>
        <v/>
      </c>
      <c r="F5548" s="5" t="str">
        <f t="shared" si="774"/>
        <v/>
      </c>
      <c r="G5548" s="5" t="str">
        <f t="shared" si="775"/>
        <v/>
      </c>
      <c r="H5548" s="9" t="str">
        <f t="shared" si="776"/>
        <v/>
      </c>
      <c r="I5548" s="5" t="str">
        <f t="shared" si="777"/>
        <v/>
      </c>
      <c r="J5548" s="5" t="str">
        <f>IF(OR($L5548="",NOT(COUNTIFS($L$2:$L5548,$L5548)=1)),"",SUMIFS($G:$G,$L:$L,$L5548))</f>
        <v/>
      </c>
      <c r="K5548" s="5" t="str">
        <f>IF(OR($L5548="",NOT(COUNTIFS($L$2:$L5548,$L5548)=1)),"",SUMIFS($I:$I,$L:$L,$L5548))</f>
        <v/>
      </c>
      <c r="L5548" s="6" t="str">
        <f t="shared" si="778"/>
        <v/>
      </c>
      <c r="M5548" s="6">
        <f t="shared" si="779"/>
        <v>222</v>
      </c>
      <c r="N5548" s="6">
        <f t="shared" si="780"/>
        <v>23</v>
      </c>
      <c r="O5548" s="9" t="str">
        <f>IF(AND($B5548&lt;&gt;"",$C5548&lt;&gt;"",$B5548&lt;=$C5548),INDEX(Szabalyok!$C:$C,$N5548),"")</f>
        <v/>
      </c>
      <c r="P5548">
        <f t="shared" si="782"/>
        <v>0</v>
      </c>
    </row>
    <row r="5549" spans="1:16" x14ac:dyDescent="0.35">
      <c r="A5549">
        <f t="shared" si="781"/>
        <v>0</v>
      </c>
      <c r="B5549" s="4" t="str">
        <f>IF($M5549&gt;300,"",IF(OR(INDEX(Bemenet!$E$2:$E$301,$M5549)="",INDEX(Bemenet!$F$2:$F$301,$M5549)=""),"",MAX(INDEX(Bemenet!$E$2:$E$301,$M5549),INDEX(Szabalyok!$A:$A,$N5549))))</f>
        <v/>
      </c>
      <c r="C5549" s="4" t="str">
        <f>IF($B5549="","",MIN(INDEX(Bemenet!$F$2:$F$301,$M5549),INDEX(Szabalyok!$B:$B,$N5549)))</f>
        <v/>
      </c>
      <c r="D5549" s="5" t="str">
        <f>IF(AND($B5549&lt;&gt;"",$C5549&lt;&gt;"",$B5549&lt;=$C5549),INDEX(Bemenet!$G$2:$G$301,$M5549),"")</f>
        <v/>
      </c>
      <c r="E5549" s="6" t="str">
        <f>IF(AND($B5549&lt;&gt;"",$C5549&lt;&gt;"",$B5549&lt;=$C5549),INDEX(Bemenet!$D$2:$D$301,$M5549),"")</f>
        <v/>
      </c>
      <c r="F5549" s="5" t="str">
        <f t="shared" si="774"/>
        <v/>
      </c>
      <c r="G5549" s="5" t="str">
        <f t="shared" si="775"/>
        <v/>
      </c>
      <c r="H5549" s="9" t="str">
        <f t="shared" si="776"/>
        <v/>
      </c>
      <c r="I5549" s="5" t="str">
        <f t="shared" si="777"/>
        <v/>
      </c>
      <c r="J5549" s="5" t="str">
        <f>IF(OR($L5549="",NOT(COUNTIFS($L$2:$L5549,$L5549)=1)),"",SUMIFS($G:$G,$L:$L,$L5549))</f>
        <v/>
      </c>
      <c r="K5549" s="5" t="str">
        <f>IF(OR($L5549="",NOT(COUNTIFS($L$2:$L5549,$L5549)=1)),"",SUMIFS($I:$I,$L:$L,$L5549))</f>
        <v/>
      </c>
      <c r="L5549" s="6" t="str">
        <f t="shared" si="778"/>
        <v/>
      </c>
      <c r="M5549" s="6">
        <f t="shared" si="779"/>
        <v>222</v>
      </c>
      <c r="N5549" s="6">
        <f t="shared" si="780"/>
        <v>24</v>
      </c>
      <c r="O5549" s="9" t="str">
        <f>IF(AND($B5549&lt;&gt;"",$C5549&lt;&gt;"",$B5549&lt;=$C5549),INDEX(Szabalyok!$C:$C,$N5549),"")</f>
        <v/>
      </c>
      <c r="P5549">
        <f t="shared" si="782"/>
        <v>0</v>
      </c>
    </row>
    <row r="5550" spans="1:16" x14ac:dyDescent="0.35">
      <c r="A5550">
        <f t="shared" si="781"/>
        <v>0</v>
      </c>
      <c r="B5550" s="4" t="str">
        <f>IF($M5550&gt;300,"",IF(OR(INDEX(Bemenet!$E$2:$E$301,$M5550)="",INDEX(Bemenet!$F$2:$F$301,$M5550)=""),"",MAX(INDEX(Bemenet!$E$2:$E$301,$M5550),INDEX(Szabalyok!$A:$A,$N5550))))</f>
        <v/>
      </c>
      <c r="C5550" s="4" t="str">
        <f>IF($B5550="","",MIN(INDEX(Bemenet!$F$2:$F$301,$M5550),INDEX(Szabalyok!$B:$B,$N5550)))</f>
        <v/>
      </c>
      <c r="D5550" s="5" t="str">
        <f>IF(AND($B5550&lt;&gt;"",$C5550&lt;&gt;"",$B5550&lt;=$C5550),INDEX(Bemenet!$G$2:$G$301,$M5550),"")</f>
        <v/>
      </c>
      <c r="E5550" s="6" t="str">
        <f>IF(AND($B5550&lt;&gt;"",$C5550&lt;&gt;"",$B5550&lt;=$C5550),INDEX(Bemenet!$D$2:$D$301,$M5550),"")</f>
        <v/>
      </c>
      <c r="F5550" s="5" t="str">
        <f t="shared" si="774"/>
        <v/>
      </c>
      <c r="G5550" s="5" t="str">
        <f t="shared" si="775"/>
        <v/>
      </c>
      <c r="H5550" s="9" t="str">
        <f t="shared" si="776"/>
        <v/>
      </c>
      <c r="I5550" s="5" t="str">
        <f t="shared" si="777"/>
        <v/>
      </c>
      <c r="J5550" s="5" t="str">
        <f>IF(OR($L5550="",NOT(COUNTIFS($L$2:$L5550,$L5550)=1)),"",SUMIFS($G:$G,$L:$L,$L5550))</f>
        <v/>
      </c>
      <c r="K5550" s="5" t="str">
        <f>IF(OR($L5550="",NOT(COUNTIFS($L$2:$L5550,$L5550)=1)),"",SUMIFS($I:$I,$L:$L,$L5550))</f>
        <v/>
      </c>
      <c r="L5550" s="6" t="str">
        <f t="shared" si="778"/>
        <v/>
      </c>
      <c r="M5550" s="6">
        <f t="shared" si="779"/>
        <v>222</v>
      </c>
      <c r="N5550" s="6">
        <f t="shared" si="780"/>
        <v>25</v>
      </c>
      <c r="O5550" s="9" t="str">
        <f>IF(AND($B5550&lt;&gt;"",$C5550&lt;&gt;"",$B5550&lt;=$C5550),INDEX(Szabalyok!$C:$C,$N5550),"")</f>
        <v/>
      </c>
      <c r="P5550">
        <f t="shared" si="782"/>
        <v>0</v>
      </c>
    </row>
    <row r="5551" spans="1:16" x14ac:dyDescent="0.35">
      <c r="A5551">
        <f t="shared" si="781"/>
        <v>0</v>
      </c>
      <c r="B5551" s="4" t="str">
        <f>IF($M5551&gt;300,"",IF(OR(INDEX(Bemenet!$E$2:$E$301,$M5551)="",INDEX(Bemenet!$F$2:$F$301,$M5551)=""),"",MAX(INDEX(Bemenet!$E$2:$E$301,$M5551),INDEX(Szabalyok!$A:$A,$N5551))))</f>
        <v/>
      </c>
      <c r="C5551" s="4" t="str">
        <f>IF($B5551="","",MIN(INDEX(Bemenet!$F$2:$F$301,$M5551),INDEX(Szabalyok!$B:$B,$N5551)))</f>
        <v/>
      </c>
      <c r="D5551" s="5" t="str">
        <f>IF(AND($B5551&lt;&gt;"",$C5551&lt;&gt;"",$B5551&lt;=$C5551),INDEX(Bemenet!$G$2:$G$301,$M5551),"")</f>
        <v/>
      </c>
      <c r="E5551" s="6" t="str">
        <f>IF(AND($B5551&lt;&gt;"",$C5551&lt;&gt;"",$B5551&lt;=$C5551),INDEX(Bemenet!$D$2:$D$301,$M5551),"")</f>
        <v/>
      </c>
      <c r="F5551" s="5" t="str">
        <f t="shared" si="774"/>
        <v/>
      </c>
      <c r="G5551" s="5" t="str">
        <f t="shared" si="775"/>
        <v/>
      </c>
      <c r="H5551" s="9" t="str">
        <f t="shared" si="776"/>
        <v/>
      </c>
      <c r="I5551" s="5" t="str">
        <f t="shared" si="777"/>
        <v/>
      </c>
      <c r="J5551" s="5" t="str">
        <f>IF(OR($L5551="",NOT(COUNTIFS($L$2:$L5551,$L5551)=1)),"",SUMIFS($G:$G,$L:$L,$L5551))</f>
        <v/>
      </c>
      <c r="K5551" s="5" t="str">
        <f>IF(OR($L5551="",NOT(COUNTIFS($L$2:$L5551,$L5551)=1)),"",SUMIFS($I:$I,$L:$L,$L5551))</f>
        <v/>
      </c>
      <c r="L5551" s="6" t="str">
        <f t="shared" si="778"/>
        <v/>
      </c>
      <c r="M5551" s="6">
        <f t="shared" si="779"/>
        <v>222</v>
      </c>
      <c r="N5551" s="6">
        <f t="shared" si="780"/>
        <v>26</v>
      </c>
      <c r="O5551" s="9" t="str">
        <f>IF(AND($B5551&lt;&gt;"",$C5551&lt;&gt;"",$B5551&lt;=$C5551),INDEX(Szabalyok!$C:$C,$N5551),"")</f>
        <v/>
      </c>
      <c r="P5551">
        <f t="shared" si="782"/>
        <v>0</v>
      </c>
    </row>
    <row r="5552" spans="1:16" x14ac:dyDescent="0.35">
      <c r="A5552">
        <f t="shared" si="781"/>
        <v>0</v>
      </c>
      <c r="B5552" s="4" t="str">
        <f>IF($M5552&gt;300,"",IF(OR(INDEX(Bemenet!$E$2:$E$301,$M5552)="",INDEX(Bemenet!$F$2:$F$301,$M5552)=""),"",MAX(INDEX(Bemenet!$E$2:$E$301,$M5552),INDEX(Szabalyok!$A:$A,$N5552))))</f>
        <v/>
      </c>
      <c r="C5552" s="4" t="str">
        <f>IF($B5552="","",MIN(INDEX(Bemenet!$F$2:$F$301,$M5552),INDEX(Szabalyok!$B:$B,$N5552)))</f>
        <v/>
      </c>
      <c r="D5552" s="5" t="str">
        <f>IF(AND($B5552&lt;&gt;"",$C5552&lt;&gt;"",$B5552&lt;=$C5552),INDEX(Bemenet!$G$2:$G$301,$M5552),"")</f>
        <v/>
      </c>
      <c r="E5552" s="6" t="str">
        <f>IF(AND($B5552&lt;&gt;"",$C5552&lt;&gt;"",$B5552&lt;=$C5552),INDEX(Bemenet!$D$2:$D$301,$M5552),"")</f>
        <v/>
      </c>
      <c r="F5552" s="5" t="str">
        <f t="shared" si="774"/>
        <v/>
      </c>
      <c r="G5552" s="5" t="str">
        <f t="shared" si="775"/>
        <v/>
      </c>
      <c r="H5552" s="9" t="str">
        <f t="shared" si="776"/>
        <v/>
      </c>
      <c r="I5552" s="5" t="str">
        <f t="shared" si="777"/>
        <v/>
      </c>
      <c r="J5552" s="5" t="str">
        <f>IF(OR($L5552="",NOT(COUNTIFS($L$2:$L5552,$L5552)=1)),"",SUMIFS($G:$G,$L:$L,$L5552))</f>
        <v/>
      </c>
      <c r="K5552" s="5" t="str">
        <f>IF(OR($L5552="",NOT(COUNTIFS($L$2:$L5552,$L5552)=1)),"",SUMIFS($I:$I,$L:$L,$L5552))</f>
        <v/>
      </c>
      <c r="L5552" s="6" t="str">
        <f t="shared" si="778"/>
        <v/>
      </c>
      <c r="M5552" s="6">
        <f t="shared" si="779"/>
        <v>223</v>
      </c>
      <c r="N5552" s="6">
        <f t="shared" si="780"/>
        <v>2</v>
      </c>
      <c r="O5552" s="9" t="str">
        <f>IF(AND($B5552&lt;&gt;"",$C5552&lt;&gt;"",$B5552&lt;=$C5552),INDEX(Szabalyok!$C:$C,$N5552),"")</f>
        <v/>
      </c>
      <c r="P5552">
        <f t="shared" si="782"/>
        <v>0</v>
      </c>
    </row>
    <row r="5553" spans="1:16" x14ac:dyDescent="0.35">
      <c r="A5553">
        <f t="shared" si="781"/>
        <v>0</v>
      </c>
      <c r="B5553" s="4" t="str">
        <f>IF($M5553&gt;300,"",IF(OR(INDEX(Bemenet!$E$2:$E$301,$M5553)="",INDEX(Bemenet!$F$2:$F$301,$M5553)=""),"",MAX(INDEX(Bemenet!$E$2:$E$301,$M5553),INDEX(Szabalyok!$A:$A,$N5553))))</f>
        <v/>
      </c>
      <c r="C5553" s="4" t="str">
        <f>IF($B5553="","",MIN(INDEX(Bemenet!$F$2:$F$301,$M5553),INDEX(Szabalyok!$B:$B,$N5553)))</f>
        <v/>
      </c>
      <c r="D5553" s="5" t="str">
        <f>IF(AND($B5553&lt;&gt;"",$C5553&lt;&gt;"",$B5553&lt;=$C5553),INDEX(Bemenet!$G$2:$G$301,$M5553),"")</f>
        <v/>
      </c>
      <c r="E5553" s="6" t="str">
        <f>IF(AND($B5553&lt;&gt;"",$C5553&lt;&gt;"",$B5553&lt;=$C5553),INDEX(Bemenet!$D$2:$D$301,$M5553),"")</f>
        <v/>
      </c>
      <c r="F5553" s="5" t="str">
        <f t="shared" si="774"/>
        <v/>
      </c>
      <c r="G5553" s="5" t="str">
        <f t="shared" si="775"/>
        <v/>
      </c>
      <c r="H5553" s="9" t="str">
        <f t="shared" si="776"/>
        <v/>
      </c>
      <c r="I5553" s="5" t="str">
        <f t="shared" si="777"/>
        <v/>
      </c>
      <c r="J5553" s="5" t="str">
        <f>IF(OR($L5553="",NOT(COUNTIFS($L$2:$L5553,$L5553)=1)),"",SUMIFS($G:$G,$L:$L,$L5553))</f>
        <v/>
      </c>
      <c r="K5553" s="5" t="str">
        <f>IF(OR($L5553="",NOT(COUNTIFS($L$2:$L5553,$L5553)=1)),"",SUMIFS($I:$I,$L:$L,$L5553))</f>
        <v/>
      </c>
      <c r="L5553" s="6" t="str">
        <f t="shared" si="778"/>
        <v/>
      </c>
      <c r="M5553" s="6">
        <f t="shared" si="779"/>
        <v>223</v>
      </c>
      <c r="N5553" s="6">
        <f t="shared" si="780"/>
        <v>3</v>
      </c>
      <c r="O5553" s="9" t="str">
        <f>IF(AND($B5553&lt;&gt;"",$C5553&lt;&gt;"",$B5553&lt;=$C5553),INDEX(Szabalyok!$C:$C,$N5553),"")</f>
        <v/>
      </c>
      <c r="P5553">
        <f t="shared" si="782"/>
        <v>0</v>
      </c>
    </row>
    <row r="5554" spans="1:16" x14ac:dyDescent="0.35">
      <c r="A5554">
        <f t="shared" si="781"/>
        <v>0</v>
      </c>
      <c r="B5554" s="4" t="str">
        <f>IF($M5554&gt;300,"",IF(OR(INDEX(Bemenet!$E$2:$E$301,$M5554)="",INDEX(Bemenet!$F$2:$F$301,$M5554)=""),"",MAX(INDEX(Bemenet!$E$2:$E$301,$M5554),INDEX(Szabalyok!$A:$A,$N5554))))</f>
        <v/>
      </c>
      <c r="C5554" s="4" t="str">
        <f>IF($B5554="","",MIN(INDEX(Bemenet!$F$2:$F$301,$M5554),INDEX(Szabalyok!$B:$B,$N5554)))</f>
        <v/>
      </c>
      <c r="D5554" s="5" t="str">
        <f>IF(AND($B5554&lt;&gt;"",$C5554&lt;&gt;"",$B5554&lt;=$C5554),INDEX(Bemenet!$G$2:$G$301,$M5554),"")</f>
        <v/>
      </c>
      <c r="E5554" s="6" t="str">
        <f>IF(AND($B5554&lt;&gt;"",$C5554&lt;&gt;"",$B5554&lt;=$C5554),INDEX(Bemenet!$D$2:$D$301,$M5554),"")</f>
        <v/>
      </c>
      <c r="F5554" s="5" t="str">
        <f t="shared" si="774"/>
        <v/>
      </c>
      <c r="G5554" s="5" t="str">
        <f t="shared" si="775"/>
        <v/>
      </c>
      <c r="H5554" s="9" t="str">
        <f t="shared" si="776"/>
        <v/>
      </c>
      <c r="I5554" s="5" t="str">
        <f t="shared" si="777"/>
        <v/>
      </c>
      <c r="J5554" s="5" t="str">
        <f>IF(OR($L5554="",NOT(COUNTIFS($L$2:$L5554,$L5554)=1)),"",SUMIFS($G:$G,$L:$L,$L5554))</f>
        <v/>
      </c>
      <c r="K5554" s="5" t="str">
        <f>IF(OR($L5554="",NOT(COUNTIFS($L$2:$L5554,$L5554)=1)),"",SUMIFS($I:$I,$L:$L,$L5554))</f>
        <v/>
      </c>
      <c r="L5554" s="6" t="str">
        <f t="shared" si="778"/>
        <v/>
      </c>
      <c r="M5554" s="6">
        <f t="shared" si="779"/>
        <v>223</v>
      </c>
      <c r="N5554" s="6">
        <f t="shared" si="780"/>
        <v>4</v>
      </c>
      <c r="O5554" s="9" t="str">
        <f>IF(AND($B5554&lt;&gt;"",$C5554&lt;&gt;"",$B5554&lt;=$C5554),INDEX(Szabalyok!$C:$C,$N5554),"")</f>
        <v/>
      </c>
      <c r="P5554">
        <f t="shared" si="782"/>
        <v>0</v>
      </c>
    </row>
    <row r="5555" spans="1:16" x14ac:dyDescent="0.35">
      <c r="A5555">
        <f t="shared" si="781"/>
        <v>0</v>
      </c>
      <c r="B5555" s="4" t="str">
        <f>IF($M5555&gt;300,"",IF(OR(INDEX(Bemenet!$E$2:$E$301,$M5555)="",INDEX(Bemenet!$F$2:$F$301,$M5555)=""),"",MAX(INDEX(Bemenet!$E$2:$E$301,$M5555),INDEX(Szabalyok!$A:$A,$N5555))))</f>
        <v/>
      </c>
      <c r="C5555" s="4" t="str">
        <f>IF($B5555="","",MIN(INDEX(Bemenet!$F$2:$F$301,$M5555),INDEX(Szabalyok!$B:$B,$N5555)))</f>
        <v/>
      </c>
      <c r="D5555" s="5" t="str">
        <f>IF(AND($B5555&lt;&gt;"",$C5555&lt;&gt;"",$B5555&lt;=$C5555),INDEX(Bemenet!$G$2:$G$301,$M5555),"")</f>
        <v/>
      </c>
      <c r="E5555" s="6" t="str">
        <f>IF(AND($B5555&lt;&gt;"",$C5555&lt;&gt;"",$B5555&lt;=$C5555),INDEX(Bemenet!$D$2:$D$301,$M5555),"")</f>
        <v/>
      </c>
      <c r="F5555" s="5" t="str">
        <f t="shared" si="774"/>
        <v/>
      </c>
      <c r="G5555" s="5" t="str">
        <f t="shared" si="775"/>
        <v/>
      </c>
      <c r="H5555" s="9" t="str">
        <f t="shared" si="776"/>
        <v/>
      </c>
      <c r="I5555" s="5" t="str">
        <f t="shared" si="777"/>
        <v/>
      </c>
      <c r="J5555" s="5" t="str">
        <f>IF(OR($L5555="",NOT(COUNTIFS($L$2:$L5555,$L5555)=1)),"",SUMIFS($G:$G,$L:$L,$L5555))</f>
        <v/>
      </c>
      <c r="K5555" s="5" t="str">
        <f>IF(OR($L5555="",NOT(COUNTIFS($L$2:$L5555,$L5555)=1)),"",SUMIFS($I:$I,$L:$L,$L5555))</f>
        <v/>
      </c>
      <c r="L5555" s="6" t="str">
        <f t="shared" si="778"/>
        <v/>
      </c>
      <c r="M5555" s="6">
        <f t="shared" si="779"/>
        <v>223</v>
      </c>
      <c r="N5555" s="6">
        <f t="shared" si="780"/>
        <v>5</v>
      </c>
      <c r="O5555" s="9" t="str">
        <f>IF(AND($B5555&lt;&gt;"",$C5555&lt;&gt;"",$B5555&lt;=$C5555),INDEX(Szabalyok!$C:$C,$N5555),"")</f>
        <v/>
      </c>
      <c r="P5555">
        <f t="shared" si="782"/>
        <v>0</v>
      </c>
    </row>
    <row r="5556" spans="1:16" x14ac:dyDescent="0.35">
      <c r="A5556">
        <f t="shared" si="781"/>
        <v>0</v>
      </c>
      <c r="B5556" s="4" t="str">
        <f>IF($M5556&gt;300,"",IF(OR(INDEX(Bemenet!$E$2:$E$301,$M5556)="",INDEX(Bemenet!$F$2:$F$301,$M5556)=""),"",MAX(INDEX(Bemenet!$E$2:$E$301,$M5556),INDEX(Szabalyok!$A:$A,$N5556))))</f>
        <v/>
      </c>
      <c r="C5556" s="4" t="str">
        <f>IF($B5556="","",MIN(INDEX(Bemenet!$F$2:$F$301,$M5556),INDEX(Szabalyok!$B:$B,$N5556)))</f>
        <v/>
      </c>
      <c r="D5556" s="5" t="str">
        <f>IF(AND($B5556&lt;&gt;"",$C5556&lt;&gt;"",$B5556&lt;=$C5556),INDEX(Bemenet!$G$2:$G$301,$M5556),"")</f>
        <v/>
      </c>
      <c r="E5556" s="6" t="str">
        <f>IF(AND($B5556&lt;&gt;"",$C5556&lt;&gt;"",$B5556&lt;=$C5556),INDEX(Bemenet!$D$2:$D$301,$M5556),"")</f>
        <v/>
      </c>
      <c r="F5556" s="5" t="str">
        <f t="shared" si="774"/>
        <v/>
      </c>
      <c r="G5556" s="5" t="str">
        <f t="shared" si="775"/>
        <v/>
      </c>
      <c r="H5556" s="9" t="str">
        <f t="shared" si="776"/>
        <v/>
      </c>
      <c r="I5556" s="5" t="str">
        <f t="shared" si="777"/>
        <v/>
      </c>
      <c r="J5556" s="5" t="str">
        <f>IF(OR($L5556="",NOT(COUNTIFS($L$2:$L5556,$L5556)=1)),"",SUMIFS($G:$G,$L:$L,$L5556))</f>
        <v/>
      </c>
      <c r="K5556" s="5" t="str">
        <f>IF(OR($L5556="",NOT(COUNTIFS($L$2:$L5556,$L5556)=1)),"",SUMIFS($I:$I,$L:$L,$L5556))</f>
        <v/>
      </c>
      <c r="L5556" s="6" t="str">
        <f t="shared" si="778"/>
        <v/>
      </c>
      <c r="M5556" s="6">
        <f t="shared" si="779"/>
        <v>223</v>
      </c>
      <c r="N5556" s="6">
        <f t="shared" si="780"/>
        <v>6</v>
      </c>
      <c r="O5556" s="9" t="str">
        <f>IF(AND($B5556&lt;&gt;"",$C5556&lt;&gt;"",$B5556&lt;=$C5556),INDEX(Szabalyok!$C:$C,$N5556),"")</f>
        <v/>
      </c>
      <c r="P5556">
        <f t="shared" si="782"/>
        <v>0</v>
      </c>
    </row>
    <row r="5557" spans="1:16" x14ac:dyDescent="0.35">
      <c r="A5557">
        <f t="shared" si="781"/>
        <v>0</v>
      </c>
      <c r="B5557" s="4" t="str">
        <f>IF($M5557&gt;300,"",IF(OR(INDEX(Bemenet!$E$2:$E$301,$M5557)="",INDEX(Bemenet!$F$2:$F$301,$M5557)=""),"",MAX(INDEX(Bemenet!$E$2:$E$301,$M5557),INDEX(Szabalyok!$A:$A,$N5557))))</f>
        <v/>
      </c>
      <c r="C5557" s="4" t="str">
        <f>IF($B5557="","",MIN(INDEX(Bemenet!$F$2:$F$301,$M5557),INDEX(Szabalyok!$B:$B,$N5557)))</f>
        <v/>
      </c>
      <c r="D5557" s="5" t="str">
        <f>IF(AND($B5557&lt;&gt;"",$C5557&lt;&gt;"",$B5557&lt;=$C5557),INDEX(Bemenet!$G$2:$G$301,$M5557),"")</f>
        <v/>
      </c>
      <c r="E5557" s="6" t="str">
        <f>IF(AND($B5557&lt;&gt;"",$C5557&lt;&gt;"",$B5557&lt;=$C5557),INDEX(Bemenet!$D$2:$D$301,$M5557),"")</f>
        <v/>
      </c>
      <c r="F5557" s="5" t="str">
        <f t="shared" si="774"/>
        <v/>
      </c>
      <c r="G5557" s="5" t="str">
        <f t="shared" si="775"/>
        <v/>
      </c>
      <c r="H5557" s="9" t="str">
        <f t="shared" si="776"/>
        <v/>
      </c>
      <c r="I5557" s="5" t="str">
        <f t="shared" si="777"/>
        <v/>
      </c>
      <c r="J5557" s="5" t="str">
        <f>IF(OR($L5557="",NOT(COUNTIFS($L$2:$L5557,$L5557)=1)),"",SUMIFS($G:$G,$L:$L,$L5557))</f>
        <v/>
      </c>
      <c r="K5557" s="5" t="str">
        <f>IF(OR($L5557="",NOT(COUNTIFS($L$2:$L5557,$L5557)=1)),"",SUMIFS($I:$I,$L:$L,$L5557))</f>
        <v/>
      </c>
      <c r="L5557" s="6" t="str">
        <f t="shared" si="778"/>
        <v/>
      </c>
      <c r="M5557" s="6">
        <f t="shared" si="779"/>
        <v>223</v>
      </c>
      <c r="N5557" s="6">
        <f t="shared" si="780"/>
        <v>7</v>
      </c>
      <c r="O5557" s="9" t="str">
        <f>IF(AND($B5557&lt;&gt;"",$C5557&lt;&gt;"",$B5557&lt;=$C5557),INDEX(Szabalyok!$C:$C,$N5557),"")</f>
        <v/>
      </c>
      <c r="P5557">
        <f t="shared" si="782"/>
        <v>0</v>
      </c>
    </row>
    <row r="5558" spans="1:16" x14ac:dyDescent="0.35">
      <c r="A5558">
        <f t="shared" si="781"/>
        <v>0</v>
      </c>
      <c r="B5558" s="4" t="str">
        <f>IF($M5558&gt;300,"",IF(OR(INDEX(Bemenet!$E$2:$E$301,$M5558)="",INDEX(Bemenet!$F$2:$F$301,$M5558)=""),"",MAX(INDEX(Bemenet!$E$2:$E$301,$M5558),INDEX(Szabalyok!$A:$A,$N5558))))</f>
        <v/>
      </c>
      <c r="C5558" s="4" t="str">
        <f>IF($B5558="","",MIN(INDEX(Bemenet!$F$2:$F$301,$M5558),INDEX(Szabalyok!$B:$B,$N5558)))</f>
        <v/>
      </c>
      <c r="D5558" s="5" t="str">
        <f>IF(AND($B5558&lt;&gt;"",$C5558&lt;&gt;"",$B5558&lt;=$C5558),INDEX(Bemenet!$G$2:$G$301,$M5558),"")</f>
        <v/>
      </c>
      <c r="E5558" s="6" t="str">
        <f>IF(AND($B5558&lt;&gt;"",$C5558&lt;&gt;"",$B5558&lt;=$C5558),INDEX(Bemenet!$D$2:$D$301,$M5558),"")</f>
        <v/>
      </c>
      <c r="F5558" s="5" t="str">
        <f t="shared" si="774"/>
        <v/>
      </c>
      <c r="G5558" s="5" t="str">
        <f t="shared" si="775"/>
        <v/>
      </c>
      <c r="H5558" s="9" t="str">
        <f t="shared" si="776"/>
        <v/>
      </c>
      <c r="I5558" s="5" t="str">
        <f t="shared" si="777"/>
        <v/>
      </c>
      <c r="J5558" s="5" t="str">
        <f>IF(OR($L5558="",NOT(COUNTIFS($L$2:$L5558,$L5558)=1)),"",SUMIFS($G:$G,$L:$L,$L5558))</f>
        <v/>
      </c>
      <c r="K5558" s="5" t="str">
        <f>IF(OR($L5558="",NOT(COUNTIFS($L$2:$L5558,$L5558)=1)),"",SUMIFS($I:$I,$L:$L,$L5558))</f>
        <v/>
      </c>
      <c r="L5558" s="6" t="str">
        <f t="shared" si="778"/>
        <v/>
      </c>
      <c r="M5558" s="6">
        <f t="shared" si="779"/>
        <v>223</v>
      </c>
      <c r="N5558" s="6">
        <f t="shared" si="780"/>
        <v>8</v>
      </c>
      <c r="O5558" s="9" t="str">
        <f>IF(AND($B5558&lt;&gt;"",$C5558&lt;&gt;"",$B5558&lt;=$C5558),INDEX(Szabalyok!$C:$C,$N5558),"")</f>
        <v/>
      </c>
      <c r="P5558">
        <f t="shared" si="782"/>
        <v>0</v>
      </c>
    </row>
    <row r="5559" spans="1:16" x14ac:dyDescent="0.35">
      <c r="A5559">
        <f t="shared" si="781"/>
        <v>0</v>
      </c>
      <c r="B5559" s="4" t="str">
        <f>IF($M5559&gt;300,"",IF(OR(INDEX(Bemenet!$E$2:$E$301,$M5559)="",INDEX(Bemenet!$F$2:$F$301,$M5559)=""),"",MAX(INDEX(Bemenet!$E$2:$E$301,$M5559),INDEX(Szabalyok!$A:$A,$N5559))))</f>
        <v/>
      </c>
      <c r="C5559" s="4" t="str">
        <f>IF($B5559="","",MIN(INDEX(Bemenet!$F$2:$F$301,$M5559),INDEX(Szabalyok!$B:$B,$N5559)))</f>
        <v/>
      </c>
      <c r="D5559" s="5" t="str">
        <f>IF(AND($B5559&lt;&gt;"",$C5559&lt;&gt;"",$B5559&lt;=$C5559),INDEX(Bemenet!$G$2:$G$301,$M5559),"")</f>
        <v/>
      </c>
      <c r="E5559" s="6" t="str">
        <f>IF(AND($B5559&lt;&gt;"",$C5559&lt;&gt;"",$B5559&lt;=$C5559),INDEX(Bemenet!$D$2:$D$301,$M5559),"")</f>
        <v/>
      </c>
      <c r="F5559" s="5" t="str">
        <f t="shared" si="774"/>
        <v/>
      </c>
      <c r="G5559" s="5" t="str">
        <f t="shared" si="775"/>
        <v/>
      </c>
      <c r="H5559" s="9" t="str">
        <f t="shared" si="776"/>
        <v/>
      </c>
      <c r="I5559" s="5" t="str">
        <f t="shared" si="777"/>
        <v/>
      </c>
      <c r="J5559" s="5" t="str">
        <f>IF(OR($L5559="",NOT(COUNTIFS($L$2:$L5559,$L5559)=1)),"",SUMIFS($G:$G,$L:$L,$L5559))</f>
        <v/>
      </c>
      <c r="K5559" s="5" t="str">
        <f>IF(OR($L5559="",NOT(COUNTIFS($L$2:$L5559,$L5559)=1)),"",SUMIFS($I:$I,$L:$L,$L5559))</f>
        <v/>
      </c>
      <c r="L5559" s="6" t="str">
        <f t="shared" si="778"/>
        <v/>
      </c>
      <c r="M5559" s="6">
        <f t="shared" si="779"/>
        <v>223</v>
      </c>
      <c r="N5559" s="6">
        <f t="shared" si="780"/>
        <v>9</v>
      </c>
      <c r="O5559" s="9" t="str">
        <f>IF(AND($B5559&lt;&gt;"",$C5559&lt;&gt;"",$B5559&lt;=$C5559),INDEX(Szabalyok!$C:$C,$N5559),"")</f>
        <v/>
      </c>
      <c r="P5559">
        <f t="shared" si="782"/>
        <v>0</v>
      </c>
    </row>
    <row r="5560" spans="1:16" x14ac:dyDescent="0.35">
      <c r="A5560">
        <f t="shared" si="781"/>
        <v>0</v>
      </c>
      <c r="B5560" s="4" t="str">
        <f>IF($M5560&gt;300,"",IF(OR(INDEX(Bemenet!$E$2:$E$301,$M5560)="",INDEX(Bemenet!$F$2:$F$301,$M5560)=""),"",MAX(INDEX(Bemenet!$E$2:$E$301,$M5560),INDEX(Szabalyok!$A:$A,$N5560))))</f>
        <v/>
      </c>
      <c r="C5560" s="4" t="str">
        <f>IF($B5560="","",MIN(INDEX(Bemenet!$F$2:$F$301,$M5560),INDEX(Szabalyok!$B:$B,$N5560)))</f>
        <v/>
      </c>
      <c r="D5560" s="5" t="str">
        <f>IF(AND($B5560&lt;&gt;"",$C5560&lt;&gt;"",$B5560&lt;=$C5560),INDEX(Bemenet!$G$2:$G$301,$M5560),"")</f>
        <v/>
      </c>
      <c r="E5560" s="6" t="str">
        <f>IF(AND($B5560&lt;&gt;"",$C5560&lt;&gt;"",$B5560&lt;=$C5560),INDEX(Bemenet!$D$2:$D$301,$M5560),"")</f>
        <v/>
      </c>
      <c r="F5560" s="5" t="str">
        <f t="shared" si="774"/>
        <v/>
      </c>
      <c r="G5560" s="5" t="str">
        <f t="shared" si="775"/>
        <v/>
      </c>
      <c r="H5560" s="9" t="str">
        <f t="shared" si="776"/>
        <v/>
      </c>
      <c r="I5560" s="5" t="str">
        <f t="shared" si="777"/>
        <v/>
      </c>
      <c r="J5560" s="5" t="str">
        <f>IF(OR($L5560="",NOT(COUNTIFS($L$2:$L5560,$L5560)=1)),"",SUMIFS($G:$G,$L:$L,$L5560))</f>
        <v/>
      </c>
      <c r="K5560" s="5" t="str">
        <f>IF(OR($L5560="",NOT(COUNTIFS($L$2:$L5560,$L5560)=1)),"",SUMIFS($I:$I,$L:$L,$L5560))</f>
        <v/>
      </c>
      <c r="L5560" s="6" t="str">
        <f t="shared" si="778"/>
        <v/>
      </c>
      <c r="M5560" s="6">
        <f t="shared" si="779"/>
        <v>223</v>
      </c>
      <c r="N5560" s="6">
        <f t="shared" si="780"/>
        <v>10</v>
      </c>
      <c r="O5560" s="9" t="str">
        <f>IF(AND($B5560&lt;&gt;"",$C5560&lt;&gt;"",$B5560&lt;=$C5560),INDEX(Szabalyok!$C:$C,$N5560),"")</f>
        <v/>
      </c>
      <c r="P5560">
        <f t="shared" si="782"/>
        <v>0</v>
      </c>
    </row>
    <row r="5561" spans="1:16" x14ac:dyDescent="0.35">
      <c r="A5561">
        <f t="shared" si="781"/>
        <v>0</v>
      </c>
      <c r="B5561" s="4" t="str">
        <f>IF($M5561&gt;300,"",IF(OR(INDEX(Bemenet!$E$2:$E$301,$M5561)="",INDEX(Bemenet!$F$2:$F$301,$M5561)=""),"",MAX(INDEX(Bemenet!$E$2:$E$301,$M5561),INDEX(Szabalyok!$A:$A,$N5561))))</f>
        <v/>
      </c>
      <c r="C5561" s="4" t="str">
        <f>IF($B5561="","",MIN(INDEX(Bemenet!$F$2:$F$301,$M5561),INDEX(Szabalyok!$B:$B,$N5561)))</f>
        <v/>
      </c>
      <c r="D5561" s="5" t="str">
        <f>IF(AND($B5561&lt;&gt;"",$C5561&lt;&gt;"",$B5561&lt;=$C5561),INDEX(Bemenet!$G$2:$G$301,$M5561),"")</f>
        <v/>
      </c>
      <c r="E5561" s="6" t="str">
        <f>IF(AND($B5561&lt;&gt;"",$C5561&lt;&gt;"",$B5561&lt;=$C5561),INDEX(Bemenet!$D$2:$D$301,$M5561),"")</f>
        <v/>
      </c>
      <c r="F5561" s="5" t="str">
        <f t="shared" si="774"/>
        <v/>
      </c>
      <c r="G5561" s="5" t="str">
        <f t="shared" si="775"/>
        <v/>
      </c>
      <c r="H5561" s="9" t="str">
        <f t="shared" si="776"/>
        <v/>
      </c>
      <c r="I5561" s="5" t="str">
        <f t="shared" si="777"/>
        <v/>
      </c>
      <c r="J5561" s="5" t="str">
        <f>IF(OR($L5561="",NOT(COUNTIFS($L$2:$L5561,$L5561)=1)),"",SUMIFS($G:$G,$L:$L,$L5561))</f>
        <v/>
      </c>
      <c r="K5561" s="5" t="str">
        <f>IF(OR($L5561="",NOT(COUNTIFS($L$2:$L5561,$L5561)=1)),"",SUMIFS($I:$I,$L:$L,$L5561))</f>
        <v/>
      </c>
      <c r="L5561" s="6" t="str">
        <f t="shared" si="778"/>
        <v/>
      </c>
      <c r="M5561" s="6">
        <f t="shared" si="779"/>
        <v>223</v>
      </c>
      <c r="N5561" s="6">
        <f t="shared" si="780"/>
        <v>11</v>
      </c>
      <c r="O5561" s="9" t="str">
        <f>IF(AND($B5561&lt;&gt;"",$C5561&lt;&gt;"",$B5561&lt;=$C5561),INDEX(Szabalyok!$C:$C,$N5561),"")</f>
        <v/>
      </c>
      <c r="P5561">
        <f t="shared" si="782"/>
        <v>0</v>
      </c>
    </row>
    <row r="5562" spans="1:16" x14ac:dyDescent="0.35">
      <c r="A5562">
        <f t="shared" si="781"/>
        <v>0</v>
      </c>
      <c r="B5562" s="4" t="str">
        <f>IF($M5562&gt;300,"",IF(OR(INDEX(Bemenet!$E$2:$E$301,$M5562)="",INDEX(Bemenet!$F$2:$F$301,$M5562)=""),"",MAX(INDEX(Bemenet!$E$2:$E$301,$M5562),INDEX(Szabalyok!$A:$A,$N5562))))</f>
        <v/>
      </c>
      <c r="C5562" s="4" t="str">
        <f>IF($B5562="","",MIN(INDEX(Bemenet!$F$2:$F$301,$M5562),INDEX(Szabalyok!$B:$B,$N5562)))</f>
        <v/>
      </c>
      <c r="D5562" s="5" t="str">
        <f>IF(AND($B5562&lt;&gt;"",$C5562&lt;&gt;"",$B5562&lt;=$C5562),INDEX(Bemenet!$G$2:$G$301,$M5562),"")</f>
        <v/>
      </c>
      <c r="E5562" s="6" t="str">
        <f>IF(AND($B5562&lt;&gt;"",$C5562&lt;&gt;"",$B5562&lt;=$C5562),INDEX(Bemenet!$D$2:$D$301,$M5562),"")</f>
        <v/>
      </c>
      <c r="F5562" s="5" t="str">
        <f t="shared" si="774"/>
        <v/>
      </c>
      <c r="G5562" s="5" t="str">
        <f t="shared" si="775"/>
        <v/>
      </c>
      <c r="H5562" s="9" t="str">
        <f t="shared" si="776"/>
        <v/>
      </c>
      <c r="I5562" s="5" t="str">
        <f t="shared" si="777"/>
        <v/>
      </c>
      <c r="J5562" s="5" t="str">
        <f>IF(OR($L5562="",NOT(COUNTIFS($L$2:$L5562,$L5562)=1)),"",SUMIFS($G:$G,$L:$L,$L5562))</f>
        <v/>
      </c>
      <c r="K5562" s="5" t="str">
        <f>IF(OR($L5562="",NOT(COUNTIFS($L$2:$L5562,$L5562)=1)),"",SUMIFS($I:$I,$L:$L,$L5562))</f>
        <v/>
      </c>
      <c r="L5562" s="6" t="str">
        <f t="shared" si="778"/>
        <v/>
      </c>
      <c r="M5562" s="6">
        <f t="shared" si="779"/>
        <v>223</v>
      </c>
      <c r="N5562" s="6">
        <f t="shared" si="780"/>
        <v>12</v>
      </c>
      <c r="O5562" s="9" t="str">
        <f>IF(AND($B5562&lt;&gt;"",$C5562&lt;&gt;"",$B5562&lt;=$C5562),INDEX(Szabalyok!$C:$C,$N5562),"")</f>
        <v/>
      </c>
      <c r="P5562">
        <f t="shared" si="782"/>
        <v>0</v>
      </c>
    </row>
    <row r="5563" spans="1:16" x14ac:dyDescent="0.35">
      <c r="A5563">
        <f t="shared" si="781"/>
        <v>0</v>
      </c>
      <c r="B5563" s="4" t="str">
        <f>IF($M5563&gt;300,"",IF(OR(INDEX(Bemenet!$E$2:$E$301,$M5563)="",INDEX(Bemenet!$F$2:$F$301,$M5563)=""),"",MAX(INDEX(Bemenet!$E$2:$E$301,$M5563),INDEX(Szabalyok!$A:$A,$N5563))))</f>
        <v/>
      </c>
      <c r="C5563" s="4" t="str">
        <f>IF($B5563="","",MIN(INDEX(Bemenet!$F$2:$F$301,$M5563),INDEX(Szabalyok!$B:$B,$N5563)))</f>
        <v/>
      </c>
      <c r="D5563" s="5" t="str">
        <f>IF(AND($B5563&lt;&gt;"",$C5563&lt;&gt;"",$B5563&lt;=$C5563),INDEX(Bemenet!$G$2:$G$301,$M5563),"")</f>
        <v/>
      </c>
      <c r="E5563" s="6" t="str">
        <f>IF(AND($B5563&lt;&gt;"",$C5563&lt;&gt;"",$B5563&lt;=$C5563),INDEX(Bemenet!$D$2:$D$301,$M5563),"")</f>
        <v/>
      </c>
      <c r="F5563" s="5" t="str">
        <f t="shared" si="774"/>
        <v/>
      </c>
      <c r="G5563" s="5" t="str">
        <f t="shared" si="775"/>
        <v/>
      </c>
      <c r="H5563" s="9" t="str">
        <f t="shared" si="776"/>
        <v/>
      </c>
      <c r="I5563" s="5" t="str">
        <f t="shared" si="777"/>
        <v/>
      </c>
      <c r="J5563" s="5" t="str">
        <f>IF(OR($L5563="",NOT(COUNTIFS($L$2:$L5563,$L5563)=1)),"",SUMIFS($G:$G,$L:$L,$L5563))</f>
        <v/>
      </c>
      <c r="K5563" s="5" t="str">
        <f>IF(OR($L5563="",NOT(COUNTIFS($L$2:$L5563,$L5563)=1)),"",SUMIFS($I:$I,$L:$L,$L5563))</f>
        <v/>
      </c>
      <c r="L5563" s="6" t="str">
        <f t="shared" si="778"/>
        <v/>
      </c>
      <c r="M5563" s="6">
        <f t="shared" si="779"/>
        <v>223</v>
      </c>
      <c r="N5563" s="6">
        <f t="shared" si="780"/>
        <v>13</v>
      </c>
      <c r="O5563" s="9" t="str">
        <f>IF(AND($B5563&lt;&gt;"",$C5563&lt;&gt;"",$B5563&lt;=$C5563),INDEX(Szabalyok!$C:$C,$N5563),"")</f>
        <v/>
      </c>
      <c r="P5563">
        <f t="shared" si="782"/>
        <v>0</v>
      </c>
    </row>
    <row r="5564" spans="1:16" x14ac:dyDescent="0.35">
      <c r="A5564">
        <f t="shared" si="781"/>
        <v>0</v>
      </c>
      <c r="B5564" s="4" t="str">
        <f>IF($M5564&gt;300,"",IF(OR(INDEX(Bemenet!$E$2:$E$301,$M5564)="",INDEX(Bemenet!$F$2:$F$301,$M5564)=""),"",MAX(INDEX(Bemenet!$E$2:$E$301,$M5564),INDEX(Szabalyok!$A:$A,$N5564))))</f>
        <v/>
      </c>
      <c r="C5564" s="4" t="str">
        <f>IF($B5564="","",MIN(INDEX(Bemenet!$F$2:$F$301,$M5564),INDEX(Szabalyok!$B:$B,$N5564)))</f>
        <v/>
      </c>
      <c r="D5564" s="5" t="str">
        <f>IF(AND($B5564&lt;&gt;"",$C5564&lt;&gt;"",$B5564&lt;=$C5564),INDEX(Bemenet!$G$2:$G$301,$M5564),"")</f>
        <v/>
      </c>
      <c r="E5564" s="6" t="str">
        <f>IF(AND($B5564&lt;&gt;"",$C5564&lt;&gt;"",$B5564&lt;=$C5564),INDEX(Bemenet!$D$2:$D$301,$M5564),"")</f>
        <v/>
      </c>
      <c r="F5564" s="5" t="str">
        <f t="shared" si="774"/>
        <v/>
      </c>
      <c r="G5564" s="5" t="str">
        <f t="shared" si="775"/>
        <v/>
      </c>
      <c r="H5564" s="9" t="str">
        <f t="shared" si="776"/>
        <v/>
      </c>
      <c r="I5564" s="5" t="str">
        <f t="shared" si="777"/>
        <v/>
      </c>
      <c r="J5564" s="5" t="str">
        <f>IF(OR($L5564="",NOT(COUNTIFS($L$2:$L5564,$L5564)=1)),"",SUMIFS($G:$G,$L:$L,$L5564))</f>
        <v/>
      </c>
      <c r="K5564" s="5" t="str">
        <f>IF(OR($L5564="",NOT(COUNTIFS($L$2:$L5564,$L5564)=1)),"",SUMIFS($I:$I,$L:$L,$L5564))</f>
        <v/>
      </c>
      <c r="L5564" s="6" t="str">
        <f t="shared" si="778"/>
        <v/>
      </c>
      <c r="M5564" s="6">
        <f t="shared" si="779"/>
        <v>223</v>
      </c>
      <c r="N5564" s="6">
        <f t="shared" si="780"/>
        <v>14</v>
      </c>
      <c r="O5564" s="9" t="str">
        <f>IF(AND($B5564&lt;&gt;"",$C5564&lt;&gt;"",$B5564&lt;=$C5564),INDEX(Szabalyok!$C:$C,$N5564),"")</f>
        <v/>
      </c>
      <c r="P5564">
        <f t="shared" si="782"/>
        <v>0</v>
      </c>
    </row>
    <row r="5565" spans="1:16" x14ac:dyDescent="0.35">
      <c r="A5565">
        <f t="shared" si="781"/>
        <v>0</v>
      </c>
      <c r="B5565" s="4" t="str">
        <f>IF($M5565&gt;300,"",IF(OR(INDEX(Bemenet!$E$2:$E$301,$M5565)="",INDEX(Bemenet!$F$2:$F$301,$M5565)=""),"",MAX(INDEX(Bemenet!$E$2:$E$301,$M5565),INDEX(Szabalyok!$A:$A,$N5565))))</f>
        <v/>
      </c>
      <c r="C5565" s="4" t="str">
        <f>IF($B5565="","",MIN(INDEX(Bemenet!$F$2:$F$301,$M5565),INDEX(Szabalyok!$B:$B,$N5565)))</f>
        <v/>
      </c>
      <c r="D5565" s="5" t="str">
        <f>IF(AND($B5565&lt;&gt;"",$C5565&lt;&gt;"",$B5565&lt;=$C5565),INDEX(Bemenet!$G$2:$G$301,$M5565),"")</f>
        <v/>
      </c>
      <c r="E5565" s="6" t="str">
        <f>IF(AND($B5565&lt;&gt;"",$C5565&lt;&gt;"",$B5565&lt;=$C5565),INDEX(Bemenet!$D$2:$D$301,$M5565),"")</f>
        <v/>
      </c>
      <c r="F5565" s="5" t="str">
        <f t="shared" si="774"/>
        <v/>
      </c>
      <c r="G5565" s="5" t="str">
        <f t="shared" si="775"/>
        <v/>
      </c>
      <c r="H5565" s="9" t="str">
        <f t="shared" si="776"/>
        <v/>
      </c>
      <c r="I5565" s="5" t="str">
        <f t="shared" si="777"/>
        <v/>
      </c>
      <c r="J5565" s="5" t="str">
        <f>IF(OR($L5565="",NOT(COUNTIFS($L$2:$L5565,$L5565)=1)),"",SUMIFS($G:$G,$L:$L,$L5565))</f>
        <v/>
      </c>
      <c r="K5565" s="5" t="str">
        <f>IF(OR($L5565="",NOT(COUNTIFS($L$2:$L5565,$L5565)=1)),"",SUMIFS($I:$I,$L:$L,$L5565))</f>
        <v/>
      </c>
      <c r="L5565" s="6" t="str">
        <f t="shared" si="778"/>
        <v/>
      </c>
      <c r="M5565" s="6">
        <f t="shared" si="779"/>
        <v>223</v>
      </c>
      <c r="N5565" s="6">
        <f t="shared" si="780"/>
        <v>15</v>
      </c>
      <c r="O5565" s="9" t="str">
        <f>IF(AND($B5565&lt;&gt;"",$C5565&lt;&gt;"",$B5565&lt;=$C5565),INDEX(Szabalyok!$C:$C,$N5565),"")</f>
        <v/>
      </c>
      <c r="P5565">
        <f t="shared" si="782"/>
        <v>0</v>
      </c>
    </row>
    <row r="5566" spans="1:16" x14ac:dyDescent="0.35">
      <c r="A5566">
        <f t="shared" si="781"/>
        <v>0</v>
      </c>
      <c r="B5566" s="4" t="str">
        <f>IF($M5566&gt;300,"",IF(OR(INDEX(Bemenet!$E$2:$E$301,$M5566)="",INDEX(Bemenet!$F$2:$F$301,$M5566)=""),"",MAX(INDEX(Bemenet!$E$2:$E$301,$M5566),INDEX(Szabalyok!$A:$A,$N5566))))</f>
        <v/>
      </c>
      <c r="C5566" s="4" t="str">
        <f>IF($B5566="","",MIN(INDEX(Bemenet!$F$2:$F$301,$M5566),INDEX(Szabalyok!$B:$B,$N5566)))</f>
        <v/>
      </c>
      <c r="D5566" s="5" t="str">
        <f>IF(AND($B5566&lt;&gt;"",$C5566&lt;&gt;"",$B5566&lt;=$C5566),INDEX(Bemenet!$G$2:$G$301,$M5566),"")</f>
        <v/>
      </c>
      <c r="E5566" s="6" t="str">
        <f>IF(AND($B5566&lt;&gt;"",$C5566&lt;&gt;"",$B5566&lt;=$C5566),INDEX(Bemenet!$D$2:$D$301,$M5566),"")</f>
        <v/>
      </c>
      <c r="F5566" s="5" t="str">
        <f t="shared" si="774"/>
        <v/>
      </c>
      <c r="G5566" s="5" t="str">
        <f t="shared" si="775"/>
        <v/>
      </c>
      <c r="H5566" s="9" t="str">
        <f t="shared" si="776"/>
        <v/>
      </c>
      <c r="I5566" s="5" t="str">
        <f t="shared" si="777"/>
        <v/>
      </c>
      <c r="J5566" s="5" t="str">
        <f>IF(OR($L5566="",NOT(COUNTIFS($L$2:$L5566,$L5566)=1)),"",SUMIFS($G:$G,$L:$L,$L5566))</f>
        <v/>
      </c>
      <c r="K5566" s="5" t="str">
        <f>IF(OR($L5566="",NOT(COUNTIFS($L$2:$L5566,$L5566)=1)),"",SUMIFS($I:$I,$L:$L,$L5566))</f>
        <v/>
      </c>
      <c r="L5566" s="6" t="str">
        <f t="shared" si="778"/>
        <v/>
      </c>
      <c r="M5566" s="6">
        <f t="shared" si="779"/>
        <v>223</v>
      </c>
      <c r="N5566" s="6">
        <f t="shared" si="780"/>
        <v>16</v>
      </c>
      <c r="O5566" s="9" t="str">
        <f>IF(AND($B5566&lt;&gt;"",$C5566&lt;&gt;"",$B5566&lt;=$C5566),INDEX(Szabalyok!$C:$C,$N5566),"")</f>
        <v/>
      </c>
      <c r="P5566">
        <f t="shared" si="782"/>
        <v>0</v>
      </c>
    </row>
    <row r="5567" spans="1:16" x14ac:dyDescent="0.35">
      <c r="A5567">
        <f t="shared" si="781"/>
        <v>0</v>
      </c>
      <c r="B5567" s="4" t="str">
        <f>IF($M5567&gt;300,"",IF(OR(INDEX(Bemenet!$E$2:$E$301,$M5567)="",INDEX(Bemenet!$F$2:$F$301,$M5567)=""),"",MAX(INDEX(Bemenet!$E$2:$E$301,$M5567),INDEX(Szabalyok!$A:$A,$N5567))))</f>
        <v/>
      </c>
      <c r="C5567" s="4" t="str">
        <f>IF($B5567="","",MIN(INDEX(Bemenet!$F$2:$F$301,$M5567),INDEX(Szabalyok!$B:$B,$N5567)))</f>
        <v/>
      </c>
      <c r="D5567" s="5" t="str">
        <f>IF(AND($B5567&lt;&gt;"",$C5567&lt;&gt;"",$B5567&lt;=$C5567),INDEX(Bemenet!$G$2:$G$301,$M5567),"")</f>
        <v/>
      </c>
      <c r="E5567" s="6" t="str">
        <f>IF(AND($B5567&lt;&gt;"",$C5567&lt;&gt;"",$B5567&lt;=$C5567),INDEX(Bemenet!$D$2:$D$301,$M5567),"")</f>
        <v/>
      </c>
      <c r="F5567" s="5" t="str">
        <f t="shared" si="774"/>
        <v/>
      </c>
      <c r="G5567" s="5" t="str">
        <f t="shared" si="775"/>
        <v/>
      </c>
      <c r="H5567" s="9" t="str">
        <f t="shared" si="776"/>
        <v/>
      </c>
      <c r="I5567" s="5" t="str">
        <f t="shared" si="777"/>
        <v/>
      </c>
      <c r="J5567" s="5" t="str">
        <f>IF(OR($L5567="",NOT(COUNTIFS($L$2:$L5567,$L5567)=1)),"",SUMIFS($G:$G,$L:$L,$L5567))</f>
        <v/>
      </c>
      <c r="K5567" s="5" t="str">
        <f>IF(OR($L5567="",NOT(COUNTIFS($L$2:$L5567,$L5567)=1)),"",SUMIFS($I:$I,$L:$L,$L5567))</f>
        <v/>
      </c>
      <c r="L5567" s="6" t="str">
        <f t="shared" si="778"/>
        <v/>
      </c>
      <c r="M5567" s="6">
        <f t="shared" si="779"/>
        <v>223</v>
      </c>
      <c r="N5567" s="6">
        <f t="shared" si="780"/>
        <v>17</v>
      </c>
      <c r="O5567" s="9" t="str">
        <f>IF(AND($B5567&lt;&gt;"",$C5567&lt;&gt;"",$B5567&lt;=$C5567),INDEX(Szabalyok!$C:$C,$N5567),"")</f>
        <v/>
      </c>
      <c r="P5567">
        <f t="shared" si="782"/>
        <v>0</v>
      </c>
    </row>
    <row r="5568" spans="1:16" x14ac:dyDescent="0.35">
      <c r="A5568">
        <f t="shared" si="781"/>
        <v>0</v>
      </c>
      <c r="B5568" s="4" t="str">
        <f>IF($M5568&gt;300,"",IF(OR(INDEX(Bemenet!$E$2:$E$301,$M5568)="",INDEX(Bemenet!$F$2:$F$301,$M5568)=""),"",MAX(INDEX(Bemenet!$E$2:$E$301,$M5568),INDEX(Szabalyok!$A:$A,$N5568))))</f>
        <v/>
      </c>
      <c r="C5568" s="4" t="str">
        <f>IF($B5568="","",MIN(INDEX(Bemenet!$F$2:$F$301,$M5568),INDEX(Szabalyok!$B:$B,$N5568)))</f>
        <v/>
      </c>
      <c r="D5568" s="5" t="str">
        <f>IF(AND($B5568&lt;&gt;"",$C5568&lt;&gt;"",$B5568&lt;=$C5568),INDEX(Bemenet!$G$2:$G$301,$M5568),"")</f>
        <v/>
      </c>
      <c r="E5568" s="6" t="str">
        <f>IF(AND($B5568&lt;&gt;"",$C5568&lt;&gt;"",$B5568&lt;=$C5568),INDEX(Bemenet!$D$2:$D$301,$M5568),"")</f>
        <v/>
      </c>
      <c r="F5568" s="5" t="str">
        <f t="shared" si="774"/>
        <v/>
      </c>
      <c r="G5568" s="5" t="str">
        <f t="shared" si="775"/>
        <v/>
      </c>
      <c r="H5568" s="9" t="str">
        <f t="shared" si="776"/>
        <v/>
      </c>
      <c r="I5568" s="5" t="str">
        <f t="shared" si="777"/>
        <v/>
      </c>
      <c r="J5568" s="5" t="str">
        <f>IF(OR($L5568="",NOT(COUNTIFS($L$2:$L5568,$L5568)=1)),"",SUMIFS($G:$G,$L:$L,$L5568))</f>
        <v/>
      </c>
      <c r="K5568" s="5" t="str">
        <f>IF(OR($L5568="",NOT(COUNTIFS($L$2:$L5568,$L5568)=1)),"",SUMIFS($I:$I,$L:$L,$L5568))</f>
        <v/>
      </c>
      <c r="L5568" s="6" t="str">
        <f t="shared" si="778"/>
        <v/>
      </c>
      <c r="M5568" s="6">
        <f t="shared" si="779"/>
        <v>223</v>
      </c>
      <c r="N5568" s="6">
        <f t="shared" si="780"/>
        <v>18</v>
      </c>
      <c r="O5568" s="9" t="str">
        <f>IF(AND($B5568&lt;&gt;"",$C5568&lt;&gt;"",$B5568&lt;=$C5568),INDEX(Szabalyok!$C:$C,$N5568),"")</f>
        <v/>
      </c>
      <c r="P5568">
        <f t="shared" si="782"/>
        <v>0</v>
      </c>
    </row>
    <row r="5569" spans="1:16" x14ac:dyDescent="0.35">
      <c r="A5569">
        <f t="shared" si="781"/>
        <v>0</v>
      </c>
      <c r="B5569" s="4" t="str">
        <f>IF($M5569&gt;300,"",IF(OR(INDEX(Bemenet!$E$2:$E$301,$M5569)="",INDEX(Bemenet!$F$2:$F$301,$M5569)=""),"",MAX(INDEX(Bemenet!$E$2:$E$301,$M5569),INDEX(Szabalyok!$A:$A,$N5569))))</f>
        <v/>
      </c>
      <c r="C5569" s="4" t="str">
        <f>IF($B5569="","",MIN(INDEX(Bemenet!$F$2:$F$301,$M5569),INDEX(Szabalyok!$B:$B,$N5569)))</f>
        <v/>
      </c>
      <c r="D5569" s="5" t="str">
        <f>IF(AND($B5569&lt;&gt;"",$C5569&lt;&gt;"",$B5569&lt;=$C5569),INDEX(Bemenet!$G$2:$G$301,$M5569),"")</f>
        <v/>
      </c>
      <c r="E5569" s="6" t="str">
        <f>IF(AND($B5569&lt;&gt;"",$C5569&lt;&gt;"",$B5569&lt;=$C5569),INDEX(Bemenet!$D$2:$D$301,$M5569),"")</f>
        <v/>
      </c>
      <c r="F5569" s="5" t="str">
        <f t="shared" si="774"/>
        <v/>
      </c>
      <c r="G5569" s="5" t="str">
        <f t="shared" si="775"/>
        <v/>
      </c>
      <c r="H5569" s="9" t="str">
        <f t="shared" si="776"/>
        <v/>
      </c>
      <c r="I5569" s="5" t="str">
        <f t="shared" si="777"/>
        <v/>
      </c>
      <c r="J5569" s="5" t="str">
        <f>IF(OR($L5569="",NOT(COUNTIFS($L$2:$L5569,$L5569)=1)),"",SUMIFS($G:$G,$L:$L,$L5569))</f>
        <v/>
      </c>
      <c r="K5569" s="5" t="str">
        <f>IF(OR($L5569="",NOT(COUNTIFS($L$2:$L5569,$L5569)=1)),"",SUMIFS($I:$I,$L:$L,$L5569))</f>
        <v/>
      </c>
      <c r="L5569" s="6" t="str">
        <f t="shared" si="778"/>
        <v/>
      </c>
      <c r="M5569" s="6">
        <f t="shared" si="779"/>
        <v>223</v>
      </c>
      <c r="N5569" s="6">
        <f t="shared" si="780"/>
        <v>19</v>
      </c>
      <c r="O5569" s="9" t="str">
        <f>IF(AND($B5569&lt;&gt;"",$C5569&lt;&gt;"",$B5569&lt;=$C5569),INDEX(Szabalyok!$C:$C,$N5569),"")</f>
        <v/>
      </c>
      <c r="P5569">
        <f t="shared" si="782"/>
        <v>0</v>
      </c>
    </row>
    <row r="5570" spans="1:16" x14ac:dyDescent="0.35">
      <c r="A5570">
        <f t="shared" si="781"/>
        <v>0</v>
      </c>
      <c r="B5570" s="4" t="str">
        <f>IF($M5570&gt;300,"",IF(OR(INDEX(Bemenet!$E$2:$E$301,$M5570)="",INDEX(Bemenet!$F$2:$F$301,$M5570)=""),"",MAX(INDEX(Bemenet!$E$2:$E$301,$M5570),INDEX(Szabalyok!$A:$A,$N5570))))</f>
        <v/>
      </c>
      <c r="C5570" s="4" t="str">
        <f>IF($B5570="","",MIN(INDEX(Bemenet!$F$2:$F$301,$M5570),INDEX(Szabalyok!$B:$B,$N5570)))</f>
        <v/>
      </c>
      <c r="D5570" s="5" t="str">
        <f>IF(AND($B5570&lt;&gt;"",$C5570&lt;&gt;"",$B5570&lt;=$C5570),INDEX(Bemenet!$G$2:$G$301,$M5570),"")</f>
        <v/>
      </c>
      <c r="E5570" s="6" t="str">
        <f>IF(AND($B5570&lt;&gt;"",$C5570&lt;&gt;"",$B5570&lt;=$C5570),INDEX(Bemenet!$D$2:$D$301,$M5570),"")</f>
        <v/>
      </c>
      <c r="F5570" s="5" t="str">
        <f t="shared" ref="F5570:F5633" si="783">IF(AND($B5570&lt;&gt;"",$C5570&lt;&gt;"",$B5570&lt;=$C5570),$C5570-$B5570+1,"")</f>
        <v/>
      </c>
      <c r="G5570" s="5" t="str">
        <f t="shared" ref="G5570:G5633" si="784">IF($F5570="","",$F5570*$D5570)</f>
        <v/>
      </c>
      <c r="H5570" s="9" t="str">
        <f t="shared" ref="H5570:H5633" si="785">IF($G5570="","",$O5570)</f>
        <v/>
      </c>
      <c r="I5570" s="5" t="str">
        <f t="shared" ref="I5570:I5633" si="786">IF($G5570="","",$G5570*IF($H5570="",$O5570,$H5570)/100)</f>
        <v/>
      </c>
      <c r="J5570" s="5" t="str">
        <f>IF(OR($L5570="",NOT(COUNTIFS($L$2:$L5570,$L5570)=1)),"",SUMIFS($G:$G,$L:$L,$L5570))</f>
        <v/>
      </c>
      <c r="K5570" s="5" t="str">
        <f>IF(OR($L5570="",NOT(COUNTIFS($L$2:$L5570,$L5570)=1)),"",SUMIFS($I:$I,$L:$L,$L5570))</f>
        <v/>
      </c>
      <c r="L5570" s="6" t="str">
        <f t="shared" ref="L5570:L5633" si="787">IF($B5570="","",YEAR($B5570))</f>
        <v/>
      </c>
      <c r="M5570" s="6">
        <f t="shared" ref="M5570:M5633" si="788">INT((ROW()-2)/25)+1</f>
        <v>223</v>
      </c>
      <c r="N5570" s="6">
        <f t="shared" ref="N5570:N5633" si="789">MOD(ROW()-2,25)+2</f>
        <v>20</v>
      </c>
      <c r="O5570" s="9" t="str">
        <f>IF(AND($B5570&lt;&gt;"",$C5570&lt;&gt;"",$B5570&lt;=$C5570),INDEX(Szabalyok!$C:$C,$N5570),"")</f>
        <v/>
      </c>
      <c r="P5570">
        <f t="shared" si="782"/>
        <v>0</v>
      </c>
    </row>
    <row r="5571" spans="1:16" x14ac:dyDescent="0.35">
      <c r="A5571">
        <f t="shared" si="781"/>
        <v>0</v>
      </c>
      <c r="B5571" s="4" t="str">
        <f>IF($M5571&gt;300,"",IF(OR(INDEX(Bemenet!$E$2:$E$301,$M5571)="",INDEX(Bemenet!$F$2:$F$301,$M5571)=""),"",MAX(INDEX(Bemenet!$E$2:$E$301,$M5571),INDEX(Szabalyok!$A:$A,$N5571))))</f>
        <v/>
      </c>
      <c r="C5571" s="4" t="str">
        <f>IF($B5571="","",MIN(INDEX(Bemenet!$F$2:$F$301,$M5571),INDEX(Szabalyok!$B:$B,$N5571)))</f>
        <v/>
      </c>
      <c r="D5571" s="5" t="str">
        <f>IF(AND($B5571&lt;&gt;"",$C5571&lt;&gt;"",$B5571&lt;=$C5571),INDEX(Bemenet!$G$2:$G$301,$M5571),"")</f>
        <v/>
      </c>
      <c r="E5571" s="6" t="str">
        <f>IF(AND($B5571&lt;&gt;"",$C5571&lt;&gt;"",$B5571&lt;=$C5571),INDEX(Bemenet!$D$2:$D$301,$M5571),"")</f>
        <v/>
      </c>
      <c r="F5571" s="5" t="str">
        <f t="shared" si="783"/>
        <v/>
      </c>
      <c r="G5571" s="5" t="str">
        <f t="shared" si="784"/>
        <v/>
      </c>
      <c r="H5571" s="9" t="str">
        <f t="shared" si="785"/>
        <v/>
      </c>
      <c r="I5571" s="5" t="str">
        <f t="shared" si="786"/>
        <v/>
      </c>
      <c r="J5571" s="5" t="str">
        <f>IF(OR($L5571="",NOT(COUNTIFS($L$2:$L5571,$L5571)=1)),"",SUMIFS($G:$G,$L:$L,$L5571))</f>
        <v/>
      </c>
      <c r="K5571" s="5" t="str">
        <f>IF(OR($L5571="",NOT(COUNTIFS($L$2:$L5571,$L5571)=1)),"",SUMIFS($I:$I,$L:$L,$L5571))</f>
        <v/>
      </c>
      <c r="L5571" s="6" t="str">
        <f t="shared" si="787"/>
        <v/>
      </c>
      <c r="M5571" s="6">
        <f t="shared" si="788"/>
        <v>223</v>
      </c>
      <c r="N5571" s="6">
        <f t="shared" si="789"/>
        <v>21</v>
      </c>
      <c r="O5571" s="9" t="str">
        <f>IF(AND($B5571&lt;&gt;"",$C5571&lt;&gt;"",$B5571&lt;=$C5571),INDEX(Szabalyok!$C:$C,$N5571),"")</f>
        <v/>
      </c>
      <c r="P5571">
        <f t="shared" si="782"/>
        <v>0</v>
      </c>
    </row>
    <row r="5572" spans="1:16" x14ac:dyDescent="0.35">
      <c r="A5572">
        <f t="shared" ref="A5572:A5635" si="790">IF(P5572=P5571,0,P5572)</f>
        <v>0</v>
      </c>
      <c r="B5572" s="4" t="str">
        <f>IF($M5572&gt;300,"",IF(OR(INDEX(Bemenet!$E$2:$E$301,$M5572)="",INDEX(Bemenet!$F$2:$F$301,$M5572)=""),"",MAX(INDEX(Bemenet!$E$2:$E$301,$M5572),INDEX(Szabalyok!$A:$A,$N5572))))</f>
        <v/>
      </c>
      <c r="C5572" s="4" t="str">
        <f>IF($B5572="","",MIN(INDEX(Bemenet!$F$2:$F$301,$M5572),INDEX(Szabalyok!$B:$B,$N5572)))</f>
        <v/>
      </c>
      <c r="D5572" s="5" t="str">
        <f>IF(AND($B5572&lt;&gt;"",$C5572&lt;&gt;"",$B5572&lt;=$C5572),INDEX(Bemenet!$G$2:$G$301,$M5572),"")</f>
        <v/>
      </c>
      <c r="E5572" s="6" t="str">
        <f>IF(AND($B5572&lt;&gt;"",$C5572&lt;&gt;"",$B5572&lt;=$C5572),INDEX(Bemenet!$D$2:$D$301,$M5572),"")</f>
        <v/>
      </c>
      <c r="F5572" s="5" t="str">
        <f t="shared" si="783"/>
        <v/>
      </c>
      <c r="G5572" s="5" t="str">
        <f t="shared" si="784"/>
        <v/>
      </c>
      <c r="H5572" s="9" t="str">
        <f t="shared" si="785"/>
        <v/>
      </c>
      <c r="I5572" s="5" t="str">
        <f t="shared" si="786"/>
        <v/>
      </c>
      <c r="J5572" s="5" t="str">
        <f>IF(OR($L5572="",NOT(COUNTIFS($L$2:$L5572,$L5572)=1)),"",SUMIFS($G:$G,$L:$L,$L5572))</f>
        <v/>
      </c>
      <c r="K5572" s="5" t="str">
        <f>IF(OR($L5572="",NOT(COUNTIFS($L$2:$L5572,$L5572)=1)),"",SUMIFS($I:$I,$L:$L,$L5572))</f>
        <v/>
      </c>
      <c r="L5572" s="6" t="str">
        <f t="shared" si="787"/>
        <v/>
      </c>
      <c r="M5572" s="6">
        <f t="shared" si="788"/>
        <v>223</v>
      </c>
      <c r="N5572" s="6">
        <f t="shared" si="789"/>
        <v>22</v>
      </c>
      <c r="O5572" s="9" t="str">
        <f>IF(AND($B5572&lt;&gt;"",$C5572&lt;&gt;"",$B5572&lt;=$C5572),INDEX(Szabalyok!$C:$C,$N5572),"")</f>
        <v/>
      </c>
      <c r="P5572">
        <f t="shared" ref="P5572:P5635" si="791">IF(D5572="",P5571,P5571+1)</f>
        <v>0</v>
      </c>
    </row>
    <row r="5573" spans="1:16" x14ac:dyDescent="0.35">
      <c r="A5573">
        <f t="shared" si="790"/>
        <v>0</v>
      </c>
      <c r="B5573" s="4" t="str">
        <f>IF($M5573&gt;300,"",IF(OR(INDEX(Bemenet!$E$2:$E$301,$M5573)="",INDEX(Bemenet!$F$2:$F$301,$M5573)=""),"",MAX(INDEX(Bemenet!$E$2:$E$301,$M5573),INDEX(Szabalyok!$A:$A,$N5573))))</f>
        <v/>
      </c>
      <c r="C5573" s="4" t="str">
        <f>IF($B5573="","",MIN(INDEX(Bemenet!$F$2:$F$301,$M5573),INDEX(Szabalyok!$B:$B,$N5573)))</f>
        <v/>
      </c>
      <c r="D5573" s="5" t="str">
        <f>IF(AND($B5573&lt;&gt;"",$C5573&lt;&gt;"",$B5573&lt;=$C5573),INDEX(Bemenet!$G$2:$G$301,$M5573),"")</f>
        <v/>
      </c>
      <c r="E5573" s="6" t="str">
        <f>IF(AND($B5573&lt;&gt;"",$C5573&lt;&gt;"",$B5573&lt;=$C5573),INDEX(Bemenet!$D$2:$D$301,$M5573),"")</f>
        <v/>
      </c>
      <c r="F5573" s="5" t="str">
        <f t="shared" si="783"/>
        <v/>
      </c>
      <c r="G5573" s="5" t="str">
        <f t="shared" si="784"/>
        <v/>
      </c>
      <c r="H5573" s="9" t="str">
        <f t="shared" si="785"/>
        <v/>
      </c>
      <c r="I5573" s="5" t="str">
        <f t="shared" si="786"/>
        <v/>
      </c>
      <c r="J5573" s="5" t="str">
        <f>IF(OR($L5573="",NOT(COUNTIFS($L$2:$L5573,$L5573)=1)),"",SUMIFS($G:$G,$L:$L,$L5573))</f>
        <v/>
      </c>
      <c r="K5573" s="5" t="str">
        <f>IF(OR($L5573="",NOT(COUNTIFS($L$2:$L5573,$L5573)=1)),"",SUMIFS($I:$I,$L:$L,$L5573))</f>
        <v/>
      </c>
      <c r="L5573" s="6" t="str">
        <f t="shared" si="787"/>
        <v/>
      </c>
      <c r="M5573" s="6">
        <f t="shared" si="788"/>
        <v>223</v>
      </c>
      <c r="N5573" s="6">
        <f t="shared" si="789"/>
        <v>23</v>
      </c>
      <c r="O5573" s="9" t="str">
        <f>IF(AND($B5573&lt;&gt;"",$C5573&lt;&gt;"",$B5573&lt;=$C5573),INDEX(Szabalyok!$C:$C,$N5573),"")</f>
        <v/>
      </c>
      <c r="P5573">
        <f t="shared" si="791"/>
        <v>0</v>
      </c>
    </row>
    <row r="5574" spans="1:16" x14ac:dyDescent="0.35">
      <c r="A5574">
        <f t="shared" si="790"/>
        <v>0</v>
      </c>
      <c r="B5574" s="4" t="str">
        <f>IF($M5574&gt;300,"",IF(OR(INDEX(Bemenet!$E$2:$E$301,$M5574)="",INDEX(Bemenet!$F$2:$F$301,$M5574)=""),"",MAX(INDEX(Bemenet!$E$2:$E$301,$M5574),INDEX(Szabalyok!$A:$A,$N5574))))</f>
        <v/>
      </c>
      <c r="C5574" s="4" t="str">
        <f>IF($B5574="","",MIN(INDEX(Bemenet!$F$2:$F$301,$M5574),INDEX(Szabalyok!$B:$B,$N5574)))</f>
        <v/>
      </c>
      <c r="D5574" s="5" t="str">
        <f>IF(AND($B5574&lt;&gt;"",$C5574&lt;&gt;"",$B5574&lt;=$C5574),INDEX(Bemenet!$G$2:$G$301,$M5574),"")</f>
        <v/>
      </c>
      <c r="E5574" s="6" t="str">
        <f>IF(AND($B5574&lt;&gt;"",$C5574&lt;&gt;"",$B5574&lt;=$C5574),INDEX(Bemenet!$D$2:$D$301,$M5574),"")</f>
        <v/>
      </c>
      <c r="F5574" s="5" t="str">
        <f t="shared" si="783"/>
        <v/>
      </c>
      <c r="G5574" s="5" t="str">
        <f t="shared" si="784"/>
        <v/>
      </c>
      <c r="H5574" s="9" t="str">
        <f t="shared" si="785"/>
        <v/>
      </c>
      <c r="I5574" s="5" t="str">
        <f t="shared" si="786"/>
        <v/>
      </c>
      <c r="J5574" s="5" t="str">
        <f>IF(OR($L5574="",NOT(COUNTIFS($L$2:$L5574,$L5574)=1)),"",SUMIFS($G:$G,$L:$L,$L5574))</f>
        <v/>
      </c>
      <c r="K5574" s="5" t="str">
        <f>IF(OR($L5574="",NOT(COUNTIFS($L$2:$L5574,$L5574)=1)),"",SUMIFS($I:$I,$L:$L,$L5574))</f>
        <v/>
      </c>
      <c r="L5574" s="6" t="str">
        <f t="shared" si="787"/>
        <v/>
      </c>
      <c r="M5574" s="6">
        <f t="shared" si="788"/>
        <v>223</v>
      </c>
      <c r="N5574" s="6">
        <f t="shared" si="789"/>
        <v>24</v>
      </c>
      <c r="O5574" s="9" t="str">
        <f>IF(AND($B5574&lt;&gt;"",$C5574&lt;&gt;"",$B5574&lt;=$C5574),INDEX(Szabalyok!$C:$C,$N5574),"")</f>
        <v/>
      </c>
      <c r="P5574">
        <f t="shared" si="791"/>
        <v>0</v>
      </c>
    </row>
    <row r="5575" spans="1:16" x14ac:dyDescent="0.35">
      <c r="A5575">
        <f t="shared" si="790"/>
        <v>0</v>
      </c>
      <c r="B5575" s="4" t="str">
        <f>IF($M5575&gt;300,"",IF(OR(INDEX(Bemenet!$E$2:$E$301,$M5575)="",INDEX(Bemenet!$F$2:$F$301,$M5575)=""),"",MAX(INDEX(Bemenet!$E$2:$E$301,$M5575),INDEX(Szabalyok!$A:$A,$N5575))))</f>
        <v/>
      </c>
      <c r="C5575" s="4" t="str">
        <f>IF($B5575="","",MIN(INDEX(Bemenet!$F$2:$F$301,$M5575),INDEX(Szabalyok!$B:$B,$N5575)))</f>
        <v/>
      </c>
      <c r="D5575" s="5" t="str">
        <f>IF(AND($B5575&lt;&gt;"",$C5575&lt;&gt;"",$B5575&lt;=$C5575),INDEX(Bemenet!$G$2:$G$301,$M5575),"")</f>
        <v/>
      </c>
      <c r="E5575" s="6" t="str">
        <f>IF(AND($B5575&lt;&gt;"",$C5575&lt;&gt;"",$B5575&lt;=$C5575),INDEX(Bemenet!$D$2:$D$301,$M5575),"")</f>
        <v/>
      </c>
      <c r="F5575" s="5" t="str">
        <f t="shared" si="783"/>
        <v/>
      </c>
      <c r="G5575" s="5" t="str">
        <f t="shared" si="784"/>
        <v/>
      </c>
      <c r="H5575" s="9" t="str">
        <f t="shared" si="785"/>
        <v/>
      </c>
      <c r="I5575" s="5" t="str">
        <f t="shared" si="786"/>
        <v/>
      </c>
      <c r="J5575" s="5" t="str">
        <f>IF(OR($L5575="",NOT(COUNTIFS($L$2:$L5575,$L5575)=1)),"",SUMIFS($G:$G,$L:$L,$L5575))</f>
        <v/>
      </c>
      <c r="K5575" s="5" t="str">
        <f>IF(OR($L5575="",NOT(COUNTIFS($L$2:$L5575,$L5575)=1)),"",SUMIFS($I:$I,$L:$L,$L5575))</f>
        <v/>
      </c>
      <c r="L5575" s="6" t="str">
        <f t="shared" si="787"/>
        <v/>
      </c>
      <c r="M5575" s="6">
        <f t="shared" si="788"/>
        <v>223</v>
      </c>
      <c r="N5575" s="6">
        <f t="shared" si="789"/>
        <v>25</v>
      </c>
      <c r="O5575" s="9" t="str">
        <f>IF(AND($B5575&lt;&gt;"",$C5575&lt;&gt;"",$B5575&lt;=$C5575),INDEX(Szabalyok!$C:$C,$N5575),"")</f>
        <v/>
      </c>
      <c r="P5575">
        <f t="shared" si="791"/>
        <v>0</v>
      </c>
    </row>
    <row r="5576" spans="1:16" x14ac:dyDescent="0.35">
      <c r="A5576">
        <f t="shared" si="790"/>
        <v>0</v>
      </c>
      <c r="B5576" s="4" t="str">
        <f>IF($M5576&gt;300,"",IF(OR(INDEX(Bemenet!$E$2:$E$301,$M5576)="",INDEX(Bemenet!$F$2:$F$301,$M5576)=""),"",MAX(INDEX(Bemenet!$E$2:$E$301,$M5576),INDEX(Szabalyok!$A:$A,$N5576))))</f>
        <v/>
      </c>
      <c r="C5576" s="4" t="str">
        <f>IF($B5576="","",MIN(INDEX(Bemenet!$F$2:$F$301,$M5576),INDEX(Szabalyok!$B:$B,$N5576)))</f>
        <v/>
      </c>
      <c r="D5576" s="5" t="str">
        <f>IF(AND($B5576&lt;&gt;"",$C5576&lt;&gt;"",$B5576&lt;=$C5576),INDEX(Bemenet!$G$2:$G$301,$M5576),"")</f>
        <v/>
      </c>
      <c r="E5576" s="6" t="str">
        <f>IF(AND($B5576&lt;&gt;"",$C5576&lt;&gt;"",$B5576&lt;=$C5576),INDEX(Bemenet!$D$2:$D$301,$M5576),"")</f>
        <v/>
      </c>
      <c r="F5576" s="5" t="str">
        <f t="shared" si="783"/>
        <v/>
      </c>
      <c r="G5576" s="5" t="str">
        <f t="shared" si="784"/>
        <v/>
      </c>
      <c r="H5576" s="9" t="str">
        <f t="shared" si="785"/>
        <v/>
      </c>
      <c r="I5576" s="5" t="str">
        <f t="shared" si="786"/>
        <v/>
      </c>
      <c r="J5576" s="5" t="str">
        <f>IF(OR($L5576="",NOT(COUNTIFS($L$2:$L5576,$L5576)=1)),"",SUMIFS($G:$G,$L:$L,$L5576))</f>
        <v/>
      </c>
      <c r="K5576" s="5" t="str">
        <f>IF(OR($L5576="",NOT(COUNTIFS($L$2:$L5576,$L5576)=1)),"",SUMIFS($I:$I,$L:$L,$L5576))</f>
        <v/>
      </c>
      <c r="L5576" s="6" t="str">
        <f t="shared" si="787"/>
        <v/>
      </c>
      <c r="M5576" s="6">
        <f t="shared" si="788"/>
        <v>223</v>
      </c>
      <c r="N5576" s="6">
        <f t="shared" si="789"/>
        <v>26</v>
      </c>
      <c r="O5576" s="9" t="str">
        <f>IF(AND($B5576&lt;&gt;"",$C5576&lt;&gt;"",$B5576&lt;=$C5576),INDEX(Szabalyok!$C:$C,$N5576),"")</f>
        <v/>
      </c>
      <c r="P5576">
        <f t="shared" si="791"/>
        <v>0</v>
      </c>
    </row>
    <row r="5577" spans="1:16" x14ac:dyDescent="0.35">
      <c r="A5577">
        <f t="shared" si="790"/>
        <v>0</v>
      </c>
      <c r="B5577" s="4" t="str">
        <f>IF($M5577&gt;300,"",IF(OR(INDEX(Bemenet!$E$2:$E$301,$M5577)="",INDEX(Bemenet!$F$2:$F$301,$M5577)=""),"",MAX(INDEX(Bemenet!$E$2:$E$301,$M5577),INDEX(Szabalyok!$A:$A,$N5577))))</f>
        <v/>
      </c>
      <c r="C5577" s="4" t="str">
        <f>IF($B5577="","",MIN(INDEX(Bemenet!$F$2:$F$301,$M5577),INDEX(Szabalyok!$B:$B,$N5577)))</f>
        <v/>
      </c>
      <c r="D5577" s="5" t="str">
        <f>IF(AND($B5577&lt;&gt;"",$C5577&lt;&gt;"",$B5577&lt;=$C5577),INDEX(Bemenet!$G$2:$G$301,$M5577),"")</f>
        <v/>
      </c>
      <c r="E5577" s="6" t="str">
        <f>IF(AND($B5577&lt;&gt;"",$C5577&lt;&gt;"",$B5577&lt;=$C5577),INDEX(Bemenet!$D$2:$D$301,$M5577),"")</f>
        <v/>
      </c>
      <c r="F5577" s="5" t="str">
        <f t="shared" si="783"/>
        <v/>
      </c>
      <c r="G5577" s="5" t="str">
        <f t="shared" si="784"/>
        <v/>
      </c>
      <c r="H5577" s="9" t="str">
        <f t="shared" si="785"/>
        <v/>
      </c>
      <c r="I5577" s="5" t="str">
        <f t="shared" si="786"/>
        <v/>
      </c>
      <c r="J5577" s="5" t="str">
        <f>IF(OR($L5577="",NOT(COUNTIFS($L$2:$L5577,$L5577)=1)),"",SUMIFS($G:$G,$L:$L,$L5577))</f>
        <v/>
      </c>
      <c r="K5577" s="5" t="str">
        <f>IF(OR($L5577="",NOT(COUNTIFS($L$2:$L5577,$L5577)=1)),"",SUMIFS($I:$I,$L:$L,$L5577))</f>
        <v/>
      </c>
      <c r="L5577" s="6" t="str">
        <f t="shared" si="787"/>
        <v/>
      </c>
      <c r="M5577" s="6">
        <f t="shared" si="788"/>
        <v>224</v>
      </c>
      <c r="N5577" s="6">
        <f t="shared" si="789"/>
        <v>2</v>
      </c>
      <c r="O5577" s="9" t="str">
        <f>IF(AND($B5577&lt;&gt;"",$C5577&lt;&gt;"",$B5577&lt;=$C5577),INDEX(Szabalyok!$C:$C,$N5577),"")</f>
        <v/>
      </c>
      <c r="P5577">
        <f t="shared" si="791"/>
        <v>0</v>
      </c>
    </row>
    <row r="5578" spans="1:16" x14ac:dyDescent="0.35">
      <c r="A5578">
        <f t="shared" si="790"/>
        <v>0</v>
      </c>
      <c r="B5578" s="4" t="str">
        <f>IF($M5578&gt;300,"",IF(OR(INDEX(Bemenet!$E$2:$E$301,$M5578)="",INDEX(Bemenet!$F$2:$F$301,$M5578)=""),"",MAX(INDEX(Bemenet!$E$2:$E$301,$M5578),INDEX(Szabalyok!$A:$A,$N5578))))</f>
        <v/>
      </c>
      <c r="C5578" s="4" t="str">
        <f>IF($B5578="","",MIN(INDEX(Bemenet!$F$2:$F$301,$M5578),INDEX(Szabalyok!$B:$B,$N5578)))</f>
        <v/>
      </c>
      <c r="D5578" s="5" t="str">
        <f>IF(AND($B5578&lt;&gt;"",$C5578&lt;&gt;"",$B5578&lt;=$C5578),INDEX(Bemenet!$G$2:$G$301,$M5578),"")</f>
        <v/>
      </c>
      <c r="E5578" s="6" t="str">
        <f>IF(AND($B5578&lt;&gt;"",$C5578&lt;&gt;"",$B5578&lt;=$C5578),INDEX(Bemenet!$D$2:$D$301,$M5578),"")</f>
        <v/>
      </c>
      <c r="F5578" s="5" t="str">
        <f t="shared" si="783"/>
        <v/>
      </c>
      <c r="G5578" s="5" t="str">
        <f t="shared" si="784"/>
        <v/>
      </c>
      <c r="H5578" s="9" t="str">
        <f t="shared" si="785"/>
        <v/>
      </c>
      <c r="I5578" s="5" t="str">
        <f t="shared" si="786"/>
        <v/>
      </c>
      <c r="J5578" s="5" t="str">
        <f>IF(OR($L5578="",NOT(COUNTIFS($L$2:$L5578,$L5578)=1)),"",SUMIFS($G:$G,$L:$L,$L5578))</f>
        <v/>
      </c>
      <c r="K5578" s="5" t="str">
        <f>IF(OR($L5578="",NOT(COUNTIFS($L$2:$L5578,$L5578)=1)),"",SUMIFS($I:$I,$L:$L,$L5578))</f>
        <v/>
      </c>
      <c r="L5578" s="6" t="str">
        <f t="shared" si="787"/>
        <v/>
      </c>
      <c r="M5578" s="6">
        <f t="shared" si="788"/>
        <v>224</v>
      </c>
      <c r="N5578" s="6">
        <f t="shared" si="789"/>
        <v>3</v>
      </c>
      <c r="O5578" s="9" t="str">
        <f>IF(AND($B5578&lt;&gt;"",$C5578&lt;&gt;"",$B5578&lt;=$C5578),INDEX(Szabalyok!$C:$C,$N5578),"")</f>
        <v/>
      </c>
      <c r="P5578">
        <f t="shared" si="791"/>
        <v>0</v>
      </c>
    </row>
    <row r="5579" spans="1:16" x14ac:dyDescent="0.35">
      <c r="A5579">
        <f t="shared" si="790"/>
        <v>0</v>
      </c>
      <c r="B5579" s="4" t="str">
        <f>IF($M5579&gt;300,"",IF(OR(INDEX(Bemenet!$E$2:$E$301,$M5579)="",INDEX(Bemenet!$F$2:$F$301,$M5579)=""),"",MAX(INDEX(Bemenet!$E$2:$E$301,$M5579),INDEX(Szabalyok!$A:$A,$N5579))))</f>
        <v/>
      </c>
      <c r="C5579" s="4" t="str">
        <f>IF($B5579="","",MIN(INDEX(Bemenet!$F$2:$F$301,$M5579),INDEX(Szabalyok!$B:$B,$N5579)))</f>
        <v/>
      </c>
      <c r="D5579" s="5" t="str">
        <f>IF(AND($B5579&lt;&gt;"",$C5579&lt;&gt;"",$B5579&lt;=$C5579),INDEX(Bemenet!$G$2:$G$301,$M5579),"")</f>
        <v/>
      </c>
      <c r="E5579" s="6" t="str">
        <f>IF(AND($B5579&lt;&gt;"",$C5579&lt;&gt;"",$B5579&lt;=$C5579),INDEX(Bemenet!$D$2:$D$301,$M5579),"")</f>
        <v/>
      </c>
      <c r="F5579" s="5" t="str">
        <f t="shared" si="783"/>
        <v/>
      </c>
      <c r="G5579" s="5" t="str">
        <f t="shared" si="784"/>
        <v/>
      </c>
      <c r="H5579" s="9" t="str">
        <f t="shared" si="785"/>
        <v/>
      </c>
      <c r="I5579" s="5" t="str">
        <f t="shared" si="786"/>
        <v/>
      </c>
      <c r="J5579" s="5" t="str">
        <f>IF(OR($L5579="",NOT(COUNTIFS($L$2:$L5579,$L5579)=1)),"",SUMIFS($G:$G,$L:$L,$L5579))</f>
        <v/>
      </c>
      <c r="K5579" s="5" t="str">
        <f>IF(OR($L5579="",NOT(COUNTIFS($L$2:$L5579,$L5579)=1)),"",SUMIFS($I:$I,$L:$L,$L5579))</f>
        <v/>
      </c>
      <c r="L5579" s="6" t="str">
        <f t="shared" si="787"/>
        <v/>
      </c>
      <c r="M5579" s="6">
        <f t="shared" si="788"/>
        <v>224</v>
      </c>
      <c r="N5579" s="6">
        <f t="shared" si="789"/>
        <v>4</v>
      </c>
      <c r="O5579" s="9" t="str">
        <f>IF(AND($B5579&lt;&gt;"",$C5579&lt;&gt;"",$B5579&lt;=$C5579),INDEX(Szabalyok!$C:$C,$N5579),"")</f>
        <v/>
      </c>
      <c r="P5579">
        <f t="shared" si="791"/>
        <v>0</v>
      </c>
    </row>
    <row r="5580" spans="1:16" x14ac:dyDescent="0.35">
      <c r="A5580">
        <f t="shared" si="790"/>
        <v>0</v>
      </c>
      <c r="B5580" s="4" t="str">
        <f>IF($M5580&gt;300,"",IF(OR(INDEX(Bemenet!$E$2:$E$301,$M5580)="",INDEX(Bemenet!$F$2:$F$301,$M5580)=""),"",MAX(INDEX(Bemenet!$E$2:$E$301,$M5580),INDEX(Szabalyok!$A:$A,$N5580))))</f>
        <v/>
      </c>
      <c r="C5580" s="4" t="str">
        <f>IF($B5580="","",MIN(INDEX(Bemenet!$F$2:$F$301,$M5580),INDEX(Szabalyok!$B:$B,$N5580)))</f>
        <v/>
      </c>
      <c r="D5580" s="5" t="str">
        <f>IF(AND($B5580&lt;&gt;"",$C5580&lt;&gt;"",$B5580&lt;=$C5580),INDEX(Bemenet!$G$2:$G$301,$M5580),"")</f>
        <v/>
      </c>
      <c r="E5580" s="6" t="str">
        <f>IF(AND($B5580&lt;&gt;"",$C5580&lt;&gt;"",$B5580&lt;=$C5580),INDEX(Bemenet!$D$2:$D$301,$M5580),"")</f>
        <v/>
      </c>
      <c r="F5580" s="5" t="str">
        <f t="shared" si="783"/>
        <v/>
      </c>
      <c r="G5580" s="5" t="str">
        <f t="shared" si="784"/>
        <v/>
      </c>
      <c r="H5580" s="9" t="str">
        <f t="shared" si="785"/>
        <v/>
      </c>
      <c r="I5580" s="5" t="str">
        <f t="shared" si="786"/>
        <v/>
      </c>
      <c r="J5580" s="5" t="str">
        <f>IF(OR($L5580="",NOT(COUNTIFS($L$2:$L5580,$L5580)=1)),"",SUMIFS($G:$G,$L:$L,$L5580))</f>
        <v/>
      </c>
      <c r="K5580" s="5" t="str">
        <f>IF(OR($L5580="",NOT(COUNTIFS($L$2:$L5580,$L5580)=1)),"",SUMIFS($I:$I,$L:$L,$L5580))</f>
        <v/>
      </c>
      <c r="L5580" s="6" t="str">
        <f t="shared" si="787"/>
        <v/>
      </c>
      <c r="M5580" s="6">
        <f t="shared" si="788"/>
        <v>224</v>
      </c>
      <c r="N5580" s="6">
        <f t="shared" si="789"/>
        <v>5</v>
      </c>
      <c r="O5580" s="9" t="str">
        <f>IF(AND($B5580&lt;&gt;"",$C5580&lt;&gt;"",$B5580&lt;=$C5580),INDEX(Szabalyok!$C:$C,$N5580),"")</f>
        <v/>
      </c>
      <c r="P5580">
        <f t="shared" si="791"/>
        <v>0</v>
      </c>
    </row>
    <row r="5581" spans="1:16" x14ac:dyDescent="0.35">
      <c r="A5581">
        <f t="shared" si="790"/>
        <v>0</v>
      </c>
      <c r="B5581" s="4" t="str">
        <f>IF($M5581&gt;300,"",IF(OR(INDEX(Bemenet!$E$2:$E$301,$M5581)="",INDEX(Bemenet!$F$2:$F$301,$M5581)=""),"",MAX(INDEX(Bemenet!$E$2:$E$301,$M5581),INDEX(Szabalyok!$A:$A,$N5581))))</f>
        <v/>
      </c>
      <c r="C5581" s="4" t="str">
        <f>IF($B5581="","",MIN(INDEX(Bemenet!$F$2:$F$301,$M5581),INDEX(Szabalyok!$B:$B,$N5581)))</f>
        <v/>
      </c>
      <c r="D5581" s="5" t="str">
        <f>IF(AND($B5581&lt;&gt;"",$C5581&lt;&gt;"",$B5581&lt;=$C5581),INDEX(Bemenet!$G$2:$G$301,$M5581),"")</f>
        <v/>
      </c>
      <c r="E5581" s="6" t="str">
        <f>IF(AND($B5581&lt;&gt;"",$C5581&lt;&gt;"",$B5581&lt;=$C5581),INDEX(Bemenet!$D$2:$D$301,$M5581),"")</f>
        <v/>
      </c>
      <c r="F5581" s="5" t="str">
        <f t="shared" si="783"/>
        <v/>
      </c>
      <c r="G5581" s="5" t="str">
        <f t="shared" si="784"/>
        <v/>
      </c>
      <c r="H5581" s="9" t="str">
        <f t="shared" si="785"/>
        <v/>
      </c>
      <c r="I5581" s="5" t="str">
        <f t="shared" si="786"/>
        <v/>
      </c>
      <c r="J5581" s="5" t="str">
        <f>IF(OR($L5581="",NOT(COUNTIFS($L$2:$L5581,$L5581)=1)),"",SUMIFS($G:$G,$L:$L,$L5581))</f>
        <v/>
      </c>
      <c r="K5581" s="5" t="str">
        <f>IF(OR($L5581="",NOT(COUNTIFS($L$2:$L5581,$L5581)=1)),"",SUMIFS($I:$I,$L:$L,$L5581))</f>
        <v/>
      </c>
      <c r="L5581" s="6" t="str">
        <f t="shared" si="787"/>
        <v/>
      </c>
      <c r="M5581" s="6">
        <f t="shared" si="788"/>
        <v>224</v>
      </c>
      <c r="N5581" s="6">
        <f t="shared" si="789"/>
        <v>6</v>
      </c>
      <c r="O5581" s="9" t="str">
        <f>IF(AND($B5581&lt;&gt;"",$C5581&lt;&gt;"",$B5581&lt;=$C5581),INDEX(Szabalyok!$C:$C,$N5581),"")</f>
        <v/>
      </c>
      <c r="P5581">
        <f t="shared" si="791"/>
        <v>0</v>
      </c>
    </row>
    <row r="5582" spans="1:16" x14ac:dyDescent="0.35">
      <c r="A5582">
        <f t="shared" si="790"/>
        <v>0</v>
      </c>
      <c r="B5582" s="4" t="str">
        <f>IF($M5582&gt;300,"",IF(OR(INDEX(Bemenet!$E$2:$E$301,$M5582)="",INDEX(Bemenet!$F$2:$F$301,$M5582)=""),"",MAX(INDEX(Bemenet!$E$2:$E$301,$M5582),INDEX(Szabalyok!$A:$A,$N5582))))</f>
        <v/>
      </c>
      <c r="C5582" s="4" t="str">
        <f>IF($B5582="","",MIN(INDEX(Bemenet!$F$2:$F$301,$M5582),INDEX(Szabalyok!$B:$B,$N5582)))</f>
        <v/>
      </c>
      <c r="D5582" s="5" t="str">
        <f>IF(AND($B5582&lt;&gt;"",$C5582&lt;&gt;"",$B5582&lt;=$C5582),INDEX(Bemenet!$G$2:$G$301,$M5582),"")</f>
        <v/>
      </c>
      <c r="E5582" s="6" t="str">
        <f>IF(AND($B5582&lt;&gt;"",$C5582&lt;&gt;"",$B5582&lt;=$C5582),INDEX(Bemenet!$D$2:$D$301,$M5582),"")</f>
        <v/>
      </c>
      <c r="F5582" s="5" t="str">
        <f t="shared" si="783"/>
        <v/>
      </c>
      <c r="G5582" s="5" t="str">
        <f t="shared" si="784"/>
        <v/>
      </c>
      <c r="H5582" s="9" t="str">
        <f t="shared" si="785"/>
        <v/>
      </c>
      <c r="I5582" s="5" t="str">
        <f t="shared" si="786"/>
        <v/>
      </c>
      <c r="J5582" s="5" t="str">
        <f>IF(OR($L5582="",NOT(COUNTIFS($L$2:$L5582,$L5582)=1)),"",SUMIFS($G:$G,$L:$L,$L5582))</f>
        <v/>
      </c>
      <c r="K5582" s="5" t="str">
        <f>IF(OR($L5582="",NOT(COUNTIFS($L$2:$L5582,$L5582)=1)),"",SUMIFS($I:$I,$L:$L,$L5582))</f>
        <v/>
      </c>
      <c r="L5582" s="6" t="str">
        <f t="shared" si="787"/>
        <v/>
      </c>
      <c r="M5582" s="6">
        <f t="shared" si="788"/>
        <v>224</v>
      </c>
      <c r="N5582" s="6">
        <f t="shared" si="789"/>
        <v>7</v>
      </c>
      <c r="O5582" s="9" t="str">
        <f>IF(AND($B5582&lt;&gt;"",$C5582&lt;&gt;"",$B5582&lt;=$C5582),INDEX(Szabalyok!$C:$C,$N5582),"")</f>
        <v/>
      </c>
      <c r="P5582">
        <f t="shared" si="791"/>
        <v>0</v>
      </c>
    </row>
    <row r="5583" spans="1:16" x14ac:dyDescent="0.35">
      <c r="A5583">
        <f t="shared" si="790"/>
        <v>0</v>
      </c>
      <c r="B5583" s="4" t="str">
        <f>IF($M5583&gt;300,"",IF(OR(INDEX(Bemenet!$E$2:$E$301,$M5583)="",INDEX(Bemenet!$F$2:$F$301,$M5583)=""),"",MAX(INDEX(Bemenet!$E$2:$E$301,$M5583),INDEX(Szabalyok!$A:$A,$N5583))))</f>
        <v/>
      </c>
      <c r="C5583" s="4" t="str">
        <f>IF($B5583="","",MIN(INDEX(Bemenet!$F$2:$F$301,$M5583),INDEX(Szabalyok!$B:$B,$N5583)))</f>
        <v/>
      </c>
      <c r="D5583" s="5" t="str">
        <f>IF(AND($B5583&lt;&gt;"",$C5583&lt;&gt;"",$B5583&lt;=$C5583),INDEX(Bemenet!$G$2:$G$301,$M5583),"")</f>
        <v/>
      </c>
      <c r="E5583" s="6" t="str">
        <f>IF(AND($B5583&lt;&gt;"",$C5583&lt;&gt;"",$B5583&lt;=$C5583),INDEX(Bemenet!$D$2:$D$301,$M5583),"")</f>
        <v/>
      </c>
      <c r="F5583" s="5" t="str">
        <f t="shared" si="783"/>
        <v/>
      </c>
      <c r="G5583" s="5" t="str">
        <f t="shared" si="784"/>
        <v/>
      </c>
      <c r="H5583" s="9" t="str">
        <f t="shared" si="785"/>
        <v/>
      </c>
      <c r="I5583" s="5" t="str">
        <f t="shared" si="786"/>
        <v/>
      </c>
      <c r="J5583" s="5" t="str">
        <f>IF(OR($L5583="",NOT(COUNTIFS($L$2:$L5583,$L5583)=1)),"",SUMIFS($G:$G,$L:$L,$L5583))</f>
        <v/>
      </c>
      <c r="K5583" s="5" t="str">
        <f>IF(OR($L5583="",NOT(COUNTIFS($L$2:$L5583,$L5583)=1)),"",SUMIFS($I:$I,$L:$L,$L5583))</f>
        <v/>
      </c>
      <c r="L5583" s="6" t="str">
        <f t="shared" si="787"/>
        <v/>
      </c>
      <c r="M5583" s="6">
        <f t="shared" si="788"/>
        <v>224</v>
      </c>
      <c r="N5583" s="6">
        <f t="shared" si="789"/>
        <v>8</v>
      </c>
      <c r="O5583" s="9" t="str">
        <f>IF(AND($B5583&lt;&gt;"",$C5583&lt;&gt;"",$B5583&lt;=$C5583),INDEX(Szabalyok!$C:$C,$N5583),"")</f>
        <v/>
      </c>
      <c r="P5583">
        <f t="shared" si="791"/>
        <v>0</v>
      </c>
    </row>
    <row r="5584" spans="1:16" x14ac:dyDescent="0.35">
      <c r="A5584">
        <f t="shared" si="790"/>
        <v>0</v>
      </c>
      <c r="B5584" s="4" t="str">
        <f>IF($M5584&gt;300,"",IF(OR(INDEX(Bemenet!$E$2:$E$301,$M5584)="",INDEX(Bemenet!$F$2:$F$301,$M5584)=""),"",MAX(INDEX(Bemenet!$E$2:$E$301,$M5584),INDEX(Szabalyok!$A:$A,$N5584))))</f>
        <v/>
      </c>
      <c r="C5584" s="4" t="str">
        <f>IF($B5584="","",MIN(INDEX(Bemenet!$F$2:$F$301,$M5584),INDEX(Szabalyok!$B:$B,$N5584)))</f>
        <v/>
      </c>
      <c r="D5584" s="5" t="str">
        <f>IF(AND($B5584&lt;&gt;"",$C5584&lt;&gt;"",$B5584&lt;=$C5584),INDEX(Bemenet!$G$2:$G$301,$M5584),"")</f>
        <v/>
      </c>
      <c r="E5584" s="6" t="str">
        <f>IF(AND($B5584&lt;&gt;"",$C5584&lt;&gt;"",$B5584&lt;=$C5584),INDEX(Bemenet!$D$2:$D$301,$M5584),"")</f>
        <v/>
      </c>
      <c r="F5584" s="5" t="str">
        <f t="shared" si="783"/>
        <v/>
      </c>
      <c r="G5584" s="5" t="str">
        <f t="shared" si="784"/>
        <v/>
      </c>
      <c r="H5584" s="9" t="str">
        <f t="shared" si="785"/>
        <v/>
      </c>
      <c r="I5584" s="5" t="str">
        <f t="shared" si="786"/>
        <v/>
      </c>
      <c r="J5584" s="5" t="str">
        <f>IF(OR($L5584="",NOT(COUNTIFS($L$2:$L5584,$L5584)=1)),"",SUMIFS($G:$G,$L:$L,$L5584))</f>
        <v/>
      </c>
      <c r="K5584" s="5" t="str">
        <f>IF(OR($L5584="",NOT(COUNTIFS($L$2:$L5584,$L5584)=1)),"",SUMIFS($I:$I,$L:$L,$L5584))</f>
        <v/>
      </c>
      <c r="L5584" s="6" t="str">
        <f t="shared" si="787"/>
        <v/>
      </c>
      <c r="M5584" s="6">
        <f t="shared" si="788"/>
        <v>224</v>
      </c>
      <c r="N5584" s="6">
        <f t="shared" si="789"/>
        <v>9</v>
      </c>
      <c r="O5584" s="9" t="str">
        <f>IF(AND($B5584&lt;&gt;"",$C5584&lt;&gt;"",$B5584&lt;=$C5584),INDEX(Szabalyok!$C:$C,$N5584),"")</f>
        <v/>
      </c>
      <c r="P5584">
        <f t="shared" si="791"/>
        <v>0</v>
      </c>
    </row>
    <row r="5585" spans="1:16" x14ac:dyDescent="0.35">
      <c r="A5585">
        <f t="shared" si="790"/>
        <v>0</v>
      </c>
      <c r="B5585" s="4" t="str">
        <f>IF($M5585&gt;300,"",IF(OR(INDEX(Bemenet!$E$2:$E$301,$M5585)="",INDEX(Bemenet!$F$2:$F$301,$M5585)=""),"",MAX(INDEX(Bemenet!$E$2:$E$301,$M5585),INDEX(Szabalyok!$A:$A,$N5585))))</f>
        <v/>
      </c>
      <c r="C5585" s="4" t="str">
        <f>IF($B5585="","",MIN(INDEX(Bemenet!$F$2:$F$301,$M5585),INDEX(Szabalyok!$B:$B,$N5585)))</f>
        <v/>
      </c>
      <c r="D5585" s="5" t="str">
        <f>IF(AND($B5585&lt;&gt;"",$C5585&lt;&gt;"",$B5585&lt;=$C5585),INDEX(Bemenet!$G$2:$G$301,$M5585),"")</f>
        <v/>
      </c>
      <c r="E5585" s="6" t="str">
        <f>IF(AND($B5585&lt;&gt;"",$C5585&lt;&gt;"",$B5585&lt;=$C5585),INDEX(Bemenet!$D$2:$D$301,$M5585),"")</f>
        <v/>
      </c>
      <c r="F5585" s="5" t="str">
        <f t="shared" si="783"/>
        <v/>
      </c>
      <c r="G5585" s="5" t="str">
        <f t="shared" si="784"/>
        <v/>
      </c>
      <c r="H5585" s="9" t="str">
        <f t="shared" si="785"/>
        <v/>
      </c>
      <c r="I5585" s="5" t="str">
        <f t="shared" si="786"/>
        <v/>
      </c>
      <c r="J5585" s="5" t="str">
        <f>IF(OR($L5585="",NOT(COUNTIFS($L$2:$L5585,$L5585)=1)),"",SUMIFS($G:$G,$L:$L,$L5585))</f>
        <v/>
      </c>
      <c r="K5585" s="5" t="str">
        <f>IF(OR($L5585="",NOT(COUNTIFS($L$2:$L5585,$L5585)=1)),"",SUMIFS($I:$I,$L:$L,$L5585))</f>
        <v/>
      </c>
      <c r="L5585" s="6" t="str">
        <f t="shared" si="787"/>
        <v/>
      </c>
      <c r="M5585" s="6">
        <f t="shared" si="788"/>
        <v>224</v>
      </c>
      <c r="N5585" s="6">
        <f t="shared" si="789"/>
        <v>10</v>
      </c>
      <c r="O5585" s="9" t="str">
        <f>IF(AND($B5585&lt;&gt;"",$C5585&lt;&gt;"",$B5585&lt;=$C5585),INDEX(Szabalyok!$C:$C,$N5585),"")</f>
        <v/>
      </c>
      <c r="P5585">
        <f t="shared" si="791"/>
        <v>0</v>
      </c>
    </row>
    <row r="5586" spans="1:16" x14ac:dyDescent="0.35">
      <c r="A5586">
        <f t="shared" si="790"/>
        <v>0</v>
      </c>
      <c r="B5586" s="4" t="str">
        <f>IF($M5586&gt;300,"",IF(OR(INDEX(Bemenet!$E$2:$E$301,$M5586)="",INDEX(Bemenet!$F$2:$F$301,$M5586)=""),"",MAX(INDEX(Bemenet!$E$2:$E$301,$M5586),INDEX(Szabalyok!$A:$A,$N5586))))</f>
        <v/>
      </c>
      <c r="C5586" s="4" t="str">
        <f>IF($B5586="","",MIN(INDEX(Bemenet!$F$2:$F$301,$M5586),INDEX(Szabalyok!$B:$B,$N5586)))</f>
        <v/>
      </c>
      <c r="D5586" s="5" t="str">
        <f>IF(AND($B5586&lt;&gt;"",$C5586&lt;&gt;"",$B5586&lt;=$C5586),INDEX(Bemenet!$G$2:$G$301,$M5586),"")</f>
        <v/>
      </c>
      <c r="E5586" s="6" t="str">
        <f>IF(AND($B5586&lt;&gt;"",$C5586&lt;&gt;"",$B5586&lt;=$C5586),INDEX(Bemenet!$D$2:$D$301,$M5586),"")</f>
        <v/>
      </c>
      <c r="F5586" s="5" t="str">
        <f t="shared" si="783"/>
        <v/>
      </c>
      <c r="G5586" s="5" t="str">
        <f t="shared" si="784"/>
        <v/>
      </c>
      <c r="H5586" s="9" t="str">
        <f t="shared" si="785"/>
        <v/>
      </c>
      <c r="I5586" s="5" t="str">
        <f t="shared" si="786"/>
        <v/>
      </c>
      <c r="J5586" s="5" t="str">
        <f>IF(OR($L5586="",NOT(COUNTIFS($L$2:$L5586,$L5586)=1)),"",SUMIFS($G:$G,$L:$L,$L5586))</f>
        <v/>
      </c>
      <c r="K5586" s="5" t="str">
        <f>IF(OR($L5586="",NOT(COUNTIFS($L$2:$L5586,$L5586)=1)),"",SUMIFS($I:$I,$L:$L,$L5586))</f>
        <v/>
      </c>
      <c r="L5586" s="6" t="str">
        <f t="shared" si="787"/>
        <v/>
      </c>
      <c r="M5586" s="6">
        <f t="shared" si="788"/>
        <v>224</v>
      </c>
      <c r="N5586" s="6">
        <f t="shared" si="789"/>
        <v>11</v>
      </c>
      <c r="O5586" s="9" t="str">
        <f>IF(AND($B5586&lt;&gt;"",$C5586&lt;&gt;"",$B5586&lt;=$C5586),INDEX(Szabalyok!$C:$C,$N5586),"")</f>
        <v/>
      </c>
      <c r="P5586">
        <f t="shared" si="791"/>
        <v>0</v>
      </c>
    </row>
    <row r="5587" spans="1:16" x14ac:dyDescent="0.35">
      <c r="A5587">
        <f t="shared" si="790"/>
        <v>0</v>
      </c>
      <c r="B5587" s="4" t="str">
        <f>IF($M5587&gt;300,"",IF(OR(INDEX(Bemenet!$E$2:$E$301,$M5587)="",INDEX(Bemenet!$F$2:$F$301,$M5587)=""),"",MAX(INDEX(Bemenet!$E$2:$E$301,$M5587),INDEX(Szabalyok!$A:$A,$N5587))))</f>
        <v/>
      </c>
      <c r="C5587" s="4" t="str">
        <f>IF($B5587="","",MIN(INDEX(Bemenet!$F$2:$F$301,$M5587),INDEX(Szabalyok!$B:$B,$N5587)))</f>
        <v/>
      </c>
      <c r="D5587" s="5" t="str">
        <f>IF(AND($B5587&lt;&gt;"",$C5587&lt;&gt;"",$B5587&lt;=$C5587),INDEX(Bemenet!$G$2:$G$301,$M5587),"")</f>
        <v/>
      </c>
      <c r="E5587" s="6" t="str">
        <f>IF(AND($B5587&lt;&gt;"",$C5587&lt;&gt;"",$B5587&lt;=$C5587),INDEX(Bemenet!$D$2:$D$301,$M5587),"")</f>
        <v/>
      </c>
      <c r="F5587" s="5" t="str">
        <f t="shared" si="783"/>
        <v/>
      </c>
      <c r="G5587" s="5" t="str">
        <f t="shared" si="784"/>
        <v/>
      </c>
      <c r="H5587" s="9" t="str">
        <f t="shared" si="785"/>
        <v/>
      </c>
      <c r="I5587" s="5" t="str">
        <f t="shared" si="786"/>
        <v/>
      </c>
      <c r="J5587" s="5" t="str">
        <f>IF(OR($L5587="",NOT(COUNTIFS($L$2:$L5587,$L5587)=1)),"",SUMIFS($G:$G,$L:$L,$L5587))</f>
        <v/>
      </c>
      <c r="K5587" s="5" t="str">
        <f>IF(OR($L5587="",NOT(COUNTIFS($L$2:$L5587,$L5587)=1)),"",SUMIFS($I:$I,$L:$L,$L5587))</f>
        <v/>
      </c>
      <c r="L5587" s="6" t="str">
        <f t="shared" si="787"/>
        <v/>
      </c>
      <c r="M5587" s="6">
        <f t="shared" si="788"/>
        <v>224</v>
      </c>
      <c r="N5587" s="6">
        <f t="shared" si="789"/>
        <v>12</v>
      </c>
      <c r="O5587" s="9" t="str">
        <f>IF(AND($B5587&lt;&gt;"",$C5587&lt;&gt;"",$B5587&lt;=$C5587),INDEX(Szabalyok!$C:$C,$N5587),"")</f>
        <v/>
      </c>
      <c r="P5587">
        <f t="shared" si="791"/>
        <v>0</v>
      </c>
    </row>
    <row r="5588" spans="1:16" x14ac:dyDescent="0.35">
      <c r="A5588">
        <f t="shared" si="790"/>
        <v>0</v>
      </c>
      <c r="B5588" s="4" t="str">
        <f>IF($M5588&gt;300,"",IF(OR(INDEX(Bemenet!$E$2:$E$301,$M5588)="",INDEX(Bemenet!$F$2:$F$301,$M5588)=""),"",MAX(INDEX(Bemenet!$E$2:$E$301,$M5588),INDEX(Szabalyok!$A:$A,$N5588))))</f>
        <v/>
      </c>
      <c r="C5588" s="4" t="str">
        <f>IF($B5588="","",MIN(INDEX(Bemenet!$F$2:$F$301,$M5588),INDEX(Szabalyok!$B:$B,$N5588)))</f>
        <v/>
      </c>
      <c r="D5588" s="5" t="str">
        <f>IF(AND($B5588&lt;&gt;"",$C5588&lt;&gt;"",$B5588&lt;=$C5588),INDEX(Bemenet!$G$2:$G$301,$M5588),"")</f>
        <v/>
      </c>
      <c r="E5588" s="6" t="str">
        <f>IF(AND($B5588&lt;&gt;"",$C5588&lt;&gt;"",$B5588&lt;=$C5588),INDEX(Bemenet!$D$2:$D$301,$M5588),"")</f>
        <v/>
      </c>
      <c r="F5588" s="5" t="str">
        <f t="shared" si="783"/>
        <v/>
      </c>
      <c r="G5588" s="5" t="str">
        <f t="shared" si="784"/>
        <v/>
      </c>
      <c r="H5588" s="9" t="str">
        <f t="shared" si="785"/>
        <v/>
      </c>
      <c r="I5588" s="5" t="str">
        <f t="shared" si="786"/>
        <v/>
      </c>
      <c r="J5588" s="5" t="str">
        <f>IF(OR($L5588="",NOT(COUNTIFS($L$2:$L5588,$L5588)=1)),"",SUMIFS($G:$G,$L:$L,$L5588))</f>
        <v/>
      </c>
      <c r="K5588" s="5" t="str">
        <f>IF(OR($L5588="",NOT(COUNTIFS($L$2:$L5588,$L5588)=1)),"",SUMIFS($I:$I,$L:$L,$L5588))</f>
        <v/>
      </c>
      <c r="L5588" s="6" t="str">
        <f t="shared" si="787"/>
        <v/>
      </c>
      <c r="M5588" s="6">
        <f t="shared" si="788"/>
        <v>224</v>
      </c>
      <c r="N5588" s="6">
        <f t="shared" si="789"/>
        <v>13</v>
      </c>
      <c r="O5588" s="9" t="str">
        <f>IF(AND($B5588&lt;&gt;"",$C5588&lt;&gt;"",$B5588&lt;=$C5588),INDEX(Szabalyok!$C:$C,$N5588),"")</f>
        <v/>
      </c>
      <c r="P5588">
        <f t="shared" si="791"/>
        <v>0</v>
      </c>
    </row>
    <row r="5589" spans="1:16" x14ac:dyDescent="0.35">
      <c r="A5589">
        <f t="shared" si="790"/>
        <v>0</v>
      </c>
      <c r="B5589" s="4" t="str">
        <f>IF($M5589&gt;300,"",IF(OR(INDEX(Bemenet!$E$2:$E$301,$M5589)="",INDEX(Bemenet!$F$2:$F$301,$M5589)=""),"",MAX(INDEX(Bemenet!$E$2:$E$301,$M5589),INDEX(Szabalyok!$A:$A,$N5589))))</f>
        <v/>
      </c>
      <c r="C5589" s="4" t="str">
        <f>IF($B5589="","",MIN(INDEX(Bemenet!$F$2:$F$301,$M5589),INDEX(Szabalyok!$B:$B,$N5589)))</f>
        <v/>
      </c>
      <c r="D5589" s="5" t="str">
        <f>IF(AND($B5589&lt;&gt;"",$C5589&lt;&gt;"",$B5589&lt;=$C5589),INDEX(Bemenet!$G$2:$G$301,$M5589),"")</f>
        <v/>
      </c>
      <c r="E5589" s="6" t="str">
        <f>IF(AND($B5589&lt;&gt;"",$C5589&lt;&gt;"",$B5589&lt;=$C5589),INDEX(Bemenet!$D$2:$D$301,$M5589),"")</f>
        <v/>
      </c>
      <c r="F5589" s="5" t="str">
        <f t="shared" si="783"/>
        <v/>
      </c>
      <c r="G5589" s="5" t="str">
        <f t="shared" si="784"/>
        <v/>
      </c>
      <c r="H5589" s="9" t="str">
        <f t="shared" si="785"/>
        <v/>
      </c>
      <c r="I5589" s="5" t="str">
        <f t="shared" si="786"/>
        <v/>
      </c>
      <c r="J5589" s="5" t="str">
        <f>IF(OR($L5589="",NOT(COUNTIFS($L$2:$L5589,$L5589)=1)),"",SUMIFS($G:$G,$L:$L,$L5589))</f>
        <v/>
      </c>
      <c r="K5589" s="5" t="str">
        <f>IF(OR($L5589="",NOT(COUNTIFS($L$2:$L5589,$L5589)=1)),"",SUMIFS($I:$I,$L:$L,$L5589))</f>
        <v/>
      </c>
      <c r="L5589" s="6" t="str">
        <f t="shared" si="787"/>
        <v/>
      </c>
      <c r="M5589" s="6">
        <f t="shared" si="788"/>
        <v>224</v>
      </c>
      <c r="N5589" s="6">
        <f t="shared" si="789"/>
        <v>14</v>
      </c>
      <c r="O5589" s="9" t="str">
        <f>IF(AND($B5589&lt;&gt;"",$C5589&lt;&gt;"",$B5589&lt;=$C5589),INDEX(Szabalyok!$C:$C,$N5589),"")</f>
        <v/>
      </c>
      <c r="P5589">
        <f t="shared" si="791"/>
        <v>0</v>
      </c>
    </row>
    <row r="5590" spans="1:16" x14ac:dyDescent="0.35">
      <c r="A5590">
        <f t="shared" si="790"/>
        <v>0</v>
      </c>
      <c r="B5590" s="4" t="str">
        <f>IF($M5590&gt;300,"",IF(OR(INDEX(Bemenet!$E$2:$E$301,$M5590)="",INDEX(Bemenet!$F$2:$F$301,$M5590)=""),"",MAX(INDEX(Bemenet!$E$2:$E$301,$M5590),INDEX(Szabalyok!$A:$A,$N5590))))</f>
        <v/>
      </c>
      <c r="C5590" s="4" t="str">
        <f>IF($B5590="","",MIN(INDEX(Bemenet!$F$2:$F$301,$M5590),INDEX(Szabalyok!$B:$B,$N5590)))</f>
        <v/>
      </c>
      <c r="D5590" s="5" t="str">
        <f>IF(AND($B5590&lt;&gt;"",$C5590&lt;&gt;"",$B5590&lt;=$C5590),INDEX(Bemenet!$G$2:$G$301,$M5590),"")</f>
        <v/>
      </c>
      <c r="E5590" s="6" t="str">
        <f>IF(AND($B5590&lt;&gt;"",$C5590&lt;&gt;"",$B5590&lt;=$C5590),INDEX(Bemenet!$D$2:$D$301,$M5590),"")</f>
        <v/>
      </c>
      <c r="F5590" s="5" t="str">
        <f t="shared" si="783"/>
        <v/>
      </c>
      <c r="G5590" s="5" t="str">
        <f t="shared" si="784"/>
        <v/>
      </c>
      <c r="H5590" s="9" t="str">
        <f t="shared" si="785"/>
        <v/>
      </c>
      <c r="I5590" s="5" t="str">
        <f t="shared" si="786"/>
        <v/>
      </c>
      <c r="J5590" s="5" t="str">
        <f>IF(OR($L5590="",NOT(COUNTIFS($L$2:$L5590,$L5590)=1)),"",SUMIFS($G:$G,$L:$L,$L5590))</f>
        <v/>
      </c>
      <c r="K5590" s="5" t="str">
        <f>IF(OR($L5590="",NOT(COUNTIFS($L$2:$L5590,$L5590)=1)),"",SUMIFS($I:$I,$L:$L,$L5590))</f>
        <v/>
      </c>
      <c r="L5590" s="6" t="str">
        <f t="shared" si="787"/>
        <v/>
      </c>
      <c r="M5590" s="6">
        <f t="shared" si="788"/>
        <v>224</v>
      </c>
      <c r="N5590" s="6">
        <f t="shared" si="789"/>
        <v>15</v>
      </c>
      <c r="O5590" s="9" t="str">
        <f>IF(AND($B5590&lt;&gt;"",$C5590&lt;&gt;"",$B5590&lt;=$C5590),INDEX(Szabalyok!$C:$C,$N5590),"")</f>
        <v/>
      </c>
      <c r="P5590">
        <f t="shared" si="791"/>
        <v>0</v>
      </c>
    </row>
    <row r="5591" spans="1:16" x14ac:dyDescent="0.35">
      <c r="A5591">
        <f t="shared" si="790"/>
        <v>0</v>
      </c>
      <c r="B5591" s="4" t="str">
        <f>IF($M5591&gt;300,"",IF(OR(INDEX(Bemenet!$E$2:$E$301,$M5591)="",INDEX(Bemenet!$F$2:$F$301,$M5591)=""),"",MAX(INDEX(Bemenet!$E$2:$E$301,$M5591),INDEX(Szabalyok!$A:$A,$N5591))))</f>
        <v/>
      </c>
      <c r="C5591" s="4" t="str">
        <f>IF($B5591="","",MIN(INDEX(Bemenet!$F$2:$F$301,$M5591),INDEX(Szabalyok!$B:$B,$N5591)))</f>
        <v/>
      </c>
      <c r="D5591" s="5" t="str">
        <f>IF(AND($B5591&lt;&gt;"",$C5591&lt;&gt;"",$B5591&lt;=$C5591),INDEX(Bemenet!$G$2:$G$301,$M5591),"")</f>
        <v/>
      </c>
      <c r="E5591" s="6" t="str">
        <f>IF(AND($B5591&lt;&gt;"",$C5591&lt;&gt;"",$B5591&lt;=$C5591),INDEX(Bemenet!$D$2:$D$301,$M5591),"")</f>
        <v/>
      </c>
      <c r="F5591" s="5" t="str">
        <f t="shared" si="783"/>
        <v/>
      </c>
      <c r="G5591" s="5" t="str">
        <f t="shared" si="784"/>
        <v/>
      </c>
      <c r="H5591" s="9" t="str">
        <f t="shared" si="785"/>
        <v/>
      </c>
      <c r="I5591" s="5" t="str">
        <f t="shared" si="786"/>
        <v/>
      </c>
      <c r="J5591" s="5" t="str">
        <f>IF(OR($L5591="",NOT(COUNTIFS($L$2:$L5591,$L5591)=1)),"",SUMIFS($G:$G,$L:$L,$L5591))</f>
        <v/>
      </c>
      <c r="K5591" s="5" t="str">
        <f>IF(OR($L5591="",NOT(COUNTIFS($L$2:$L5591,$L5591)=1)),"",SUMIFS($I:$I,$L:$L,$L5591))</f>
        <v/>
      </c>
      <c r="L5591" s="6" t="str">
        <f t="shared" si="787"/>
        <v/>
      </c>
      <c r="M5591" s="6">
        <f t="shared" si="788"/>
        <v>224</v>
      </c>
      <c r="N5591" s="6">
        <f t="shared" si="789"/>
        <v>16</v>
      </c>
      <c r="O5591" s="9" t="str">
        <f>IF(AND($B5591&lt;&gt;"",$C5591&lt;&gt;"",$B5591&lt;=$C5591),INDEX(Szabalyok!$C:$C,$N5591),"")</f>
        <v/>
      </c>
      <c r="P5591">
        <f t="shared" si="791"/>
        <v>0</v>
      </c>
    </row>
    <row r="5592" spans="1:16" x14ac:dyDescent="0.35">
      <c r="A5592">
        <f t="shared" si="790"/>
        <v>0</v>
      </c>
      <c r="B5592" s="4" t="str">
        <f>IF($M5592&gt;300,"",IF(OR(INDEX(Bemenet!$E$2:$E$301,$M5592)="",INDEX(Bemenet!$F$2:$F$301,$M5592)=""),"",MAX(INDEX(Bemenet!$E$2:$E$301,$M5592),INDEX(Szabalyok!$A:$A,$N5592))))</f>
        <v/>
      </c>
      <c r="C5592" s="4" t="str">
        <f>IF($B5592="","",MIN(INDEX(Bemenet!$F$2:$F$301,$M5592),INDEX(Szabalyok!$B:$B,$N5592)))</f>
        <v/>
      </c>
      <c r="D5592" s="5" t="str">
        <f>IF(AND($B5592&lt;&gt;"",$C5592&lt;&gt;"",$B5592&lt;=$C5592),INDEX(Bemenet!$G$2:$G$301,$M5592),"")</f>
        <v/>
      </c>
      <c r="E5592" s="6" t="str">
        <f>IF(AND($B5592&lt;&gt;"",$C5592&lt;&gt;"",$B5592&lt;=$C5592),INDEX(Bemenet!$D$2:$D$301,$M5592),"")</f>
        <v/>
      </c>
      <c r="F5592" s="5" t="str">
        <f t="shared" si="783"/>
        <v/>
      </c>
      <c r="G5592" s="5" t="str">
        <f t="shared" si="784"/>
        <v/>
      </c>
      <c r="H5592" s="9" t="str">
        <f t="shared" si="785"/>
        <v/>
      </c>
      <c r="I5592" s="5" t="str">
        <f t="shared" si="786"/>
        <v/>
      </c>
      <c r="J5592" s="5" t="str">
        <f>IF(OR($L5592="",NOT(COUNTIFS($L$2:$L5592,$L5592)=1)),"",SUMIFS($G:$G,$L:$L,$L5592))</f>
        <v/>
      </c>
      <c r="K5592" s="5" t="str">
        <f>IF(OR($L5592="",NOT(COUNTIFS($L$2:$L5592,$L5592)=1)),"",SUMIFS($I:$I,$L:$L,$L5592))</f>
        <v/>
      </c>
      <c r="L5592" s="6" t="str">
        <f t="shared" si="787"/>
        <v/>
      </c>
      <c r="M5592" s="6">
        <f t="shared" si="788"/>
        <v>224</v>
      </c>
      <c r="N5592" s="6">
        <f t="shared" si="789"/>
        <v>17</v>
      </c>
      <c r="O5592" s="9" t="str">
        <f>IF(AND($B5592&lt;&gt;"",$C5592&lt;&gt;"",$B5592&lt;=$C5592),INDEX(Szabalyok!$C:$C,$N5592),"")</f>
        <v/>
      </c>
      <c r="P5592">
        <f t="shared" si="791"/>
        <v>0</v>
      </c>
    </row>
    <row r="5593" spans="1:16" x14ac:dyDescent="0.35">
      <c r="A5593">
        <f t="shared" si="790"/>
        <v>0</v>
      </c>
      <c r="B5593" s="4" t="str">
        <f>IF($M5593&gt;300,"",IF(OR(INDEX(Bemenet!$E$2:$E$301,$M5593)="",INDEX(Bemenet!$F$2:$F$301,$M5593)=""),"",MAX(INDEX(Bemenet!$E$2:$E$301,$M5593),INDEX(Szabalyok!$A:$A,$N5593))))</f>
        <v/>
      </c>
      <c r="C5593" s="4" t="str">
        <f>IF($B5593="","",MIN(INDEX(Bemenet!$F$2:$F$301,$M5593),INDEX(Szabalyok!$B:$B,$N5593)))</f>
        <v/>
      </c>
      <c r="D5593" s="5" t="str">
        <f>IF(AND($B5593&lt;&gt;"",$C5593&lt;&gt;"",$B5593&lt;=$C5593),INDEX(Bemenet!$G$2:$G$301,$M5593),"")</f>
        <v/>
      </c>
      <c r="E5593" s="6" t="str">
        <f>IF(AND($B5593&lt;&gt;"",$C5593&lt;&gt;"",$B5593&lt;=$C5593),INDEX(Bemenet!$D$2:$D$301,$M5593),"")</f>
        <v/>
      </c>
      <c r="F5593" s="5" t="str">
        <f t="shared" si="783"/>
        <v/>
      </c>
      <c r="G5593" s="5" t="str">
        <f t="shared" si="784"/>
        <v/>
      </c>
      <c r="H5593" s="9" t="str">
        <f t="shared" si="785"/>
        <v/>
      </c>
      <c r="I5593" s="5" t="str">
        <f t="shared" si="786"/>
        <v/>
      </c>
      <c r="J5593" s="5" t="str">
        <f>IF(OR($L5593="",NOT(COUNTIFS($L$2:$L5593,$L5593)=1)),"",SUMIFS($G:$G,$L:$L,$L5593))</f>
        <v/>
      </c>
      <c r="K5593" s="5" t="str">
        <f>IF(OR($L5593="",NOT(COUNTIFS($L$2:$L5593,$L5593)=1)),"",SUMIFS($I:$I,$L:$L,$L5593))</f>
        <v/>
      </c>
      <c r="L5593" s="6" t="str">
        <f t="shared" si="787"/>
        <v/>
      </c>
      <c r="M5593" s="6">
        <f t="shared" si="788"/>
        <v>224</v>
      </c>
      <c r="N5593" s="6">
        <f t="shared" si="789"/>
        <v>18</v>
      </c>
      <c r="O5593" s="9" t="str">
        <f>IF(AND($B5593&lt;&gt;"",$C5593&lt;&gt;"",$B5593&lt;=$C5593),INDEX(Szabalyok!$C:$C,$N5593),"")</f>
        <v/>
      </c>
      <c r="P5593">
        <f t="shared" si="791"/>
        <v>0</v>
      </c>
    </row>
    <row r="5594" spans="1:16" x14ac:dyDescent="0.35">
      <c r="A5594">
        <f t="shared" si="790"/>
        <v>0</v>
      </c>
      <c r="B5594" s="4" t="str">
        <f>IF($M5594&gt;300,"",IF(OR(INDEX(Bemenet!$E$2:$E$301,$M5594)="",INDEX(Bemenet!$F$2:$F$301,$M5594)=""),"",MAX(INDEX(Bemenet!$E$2:$E$301,$M5594),INDEX(Szabalyok!$A:$A,$N5594))))</f>
        <v/>
      </c>
      <c r="C5594" s="4" t="str">
        <f>IF($B5594="","",MIN(INDEX(Bemenet!$F$2:$F$301,$M5594),INDEX(Szabalyok!$B:$B,$N5594)))</f>
        <v/>
      </c>
      <c r="D5594" s="5" t="str">
        <f>IF(AND($B5594&lt;&gt;"",$C5594&lt;&gt;"",$B5594&lt;=$C5594),INDEX(Bemenet!$G$2:$G$301,$M5594),"")</f>
        <v/>
      </c>
      <c r="E5594" s="6" t="str">
        <f>IF(AND($B5594&lt;&gt;"",$C5594&lt;&gt;"",$B5594&lt;=$C5594),INDEX(Bemenet!$D$2:$D$301,$M5594),"")</f>
        <v/>
      </c>
      <c r="F5594" s="5" t="str">
        <f t="shared" si="783"/>
        <v/>
      </c>
      <c r="G5594" s="5" t="str">
        <f t="shared" si="784"/>
        <v/>
      </c>
      <c r="H5594" s="9" t="str">
        <f t="shared" si="785"/>
        <v/>
      </c>
      <c r="I5594" s="5" t="str">
        <f t="shared" si="786"/>
        <v/>
      </c>
      <c r="J5594" s="5" t="str">
        <f>IF(OR($L5594="",NOT(COUNTIFS($L$2:$L5594,$L5594)=1)),"",SUMIFS($G:$G,$L:$L,$L5594))</f>
        <v/>
      </c>
      <c r="K5594" s="5" t="str">
        <f>IF(OR($L5594="",NOT(COUNTIFS($L$2:$L5594,$L5594)=1)),"",SUMIFS($I:$I,$L:$L,$L5594))</f>
        <v/>
      </c>
      <c r="L5594" s="6" t="str">
        <f t="shared" si="787"/>
        <v/>
      </c>
      <c r="M5594" s="6">
        <f t="shared" si="788"/>
        <v>224</v>
      </c>
      <c r="N5594" s="6">
        <f t="shared" si="789"/>
        <v>19</v>
      </c>
      <c r="O5594" s="9" t="str">
        <f>IF(AND($B5594&lt;&gt;"",$C5594&lt;&gt;"",$B5594&lt;=$C5594),INDEX(Szabalyok!$C:$C,$N5594),"")</f>
        <v/>
      </c>
      <c r="P5594">
        <f t="shared" si="791"/>
        <v>0</v>
      </c>
    </row>
    <row r="5595" spans="1:16" x14ac:dyDescent="0.35">
      <c r="A5595">
        <f t="shared" si="790"/>
        <v>0</v>
      </c>
      <c r="B5595" s="4" t="str">
        <f>IF($M5595&gt;300,"",IF(OR(INDEX(Bemenet!$E$2:$E$301,$M5595)="",INDEX(Bemenet!$F$2:$F$301,$M5595)=""),"",MAX(INDEX(Bemenet!$E$2:$E$301,$M5595),INDEX(Szabalyok!$A:$A,$N5595))))</f>
        <v/>
      </c>
      <c r="C5595" s="4" t="str">
        <f>IF($B5595="","",MIN(INDEX(Bemenet!$F$2:$F$301,$M5595),INDEX(Szabalyok!$B:$B,$N5595)))</f>
        <v/>
      </c>
      <c r="D5595" s="5" t="str">
        <f>IF(AND($B5595&lt;&gt;"",$C5595&lt;&gt;"",$B5595&lt;=$C5595),INDEX(Bemenet!$G$2:$G$301,$M5595),"")</f>
        <v/>
      </c>
      <c r="E5595" s="6" t="str">
        <f>IF(AND($B5595&lt;&gt;"",$C5595&lt;&gt;"",$B5595&lt;=$C5595),INDEX(Bemenet!$D$2:$D$301,$M5595),"")</f>
        <v/>
      </c>
      <c r="F5595" s="5" t="str">
        <f t="shared" si="783"/>
        <v/>
      </c>
      <c r="G5595" s="5" t="str">
        <f t="shared" si="784"/>
        <v/>
      </c>
      <c r="H5595" s="9" t="str">
        <f t="shared" si="785"/>
        <v/>
      </c>
      <c r="I5595" s="5" t="str">
        <f t="shared" si="786"/>
        <v/>
      </c>
      <c r="J5595" s="5" t="str">
        <f>IF(OR($L5595="",NOT(COUNTIFS($L$2:$L5595,$L5595)=1)),"",SUMIFS($G:$G,$L:$L,$L5595))</f>
        <v/>
      </c>
      <c r="K5595" s="5" t="str">
        <f>IF(OR($L5595="",NOT(COUNTIFS($L$2:$L5595,$L5595)=1)),"",SUMIFS($I:$I,$L:$L,$L5595))</f>
        <v/>
      </c>
      <c r="L5595" s="6" t="str">
        <f t="shared" si="787"/>
        <v/>
      </c>
      <c r="M5595" s="6">
        <f t="shared" si="788"/>
        <v>224</v>
      </c>
      <c r="N5595" s="6">
        <f t="shared" si="789"/>
        <v>20</v>
      </c>
      <c r="O5595" s="9" t="str">
        <f>IF(AND($B5595&lt;&gt;"",$C5595&lt;&gt;"",$B5595&lt;=$C5595),INDEX(Szabalyok!$C:$C,$N5595),"")</f>
        <v/>
      </c>
      <c r="P5595">
        <f t="shared" si="791"/>
        <v>0</v>
      </c>
    </row>
    <row r="5596" spans="1:16" x14ac:dyDescent="0.35">
      <c r="A5596">
        <f t="shared" si="790"/>
        <v>0</v>
      </c>
      <c r="B5596" s="4" t="str">
        <f>IF($M5596&gt;300,"",IF(OR(INDEX(Bemenet!$E$2:$E$301,$M5596)="",INDEX(Bemenet!$F$2:$F$301,$M5596)=""),"",MAX(INDEX(Bemenet!$E$2:$E$301,$M5596),INDEX(Szabalyok!$A:$A,$N5596))))</f>
        <v/>
      </c>
      <c r="C5596" s="4" t="str">
        <f>IF($B5596="","",MIN(INDEX(Bemenet!$F$2:$F$301,$M5596),INDEX(Szabalyok!$B:$B,$N5596)))</f>
        <v/>
      </c>
      <c r="D5596" s="5" t="str">
        <f>IF(AND($B5596&lt;&gt;"",$C5596&lt;&gt;"",$B5596&lt;=$C5596),INDEX(Bemenet!$G$2:$G$301,$M5596),"")</f>
        <v/>
      </c>
      <c r="E5596" s="6" t="str">
        <f>IF(AND($B5596&lt;&gt;"",$C5596&lt;&gt;"",$B5596&lt;=$C5596),INDEX(Bemenet!$D$2:$D$301,$M5596),"")</f>
        <v/>
      </c>
      <c r="F5596" s="5" t="str">
        <f t="shared" si="783"/>
        <v/>
      </c>
      <c r="G5596" s="5" t="str">
        <f t="shared" si="784"/>
        <v/>
      </c>
      <c r="H5596" s="9" t="str">
        <f t="shared" si="785"/>
        <v/>
      </c>
      <c r="I5596" s="5" t="str">
        <f t="shared" si="786"/>
        <v/>
      </c>
      <c r="J5596" s="5" t="str">
        <f>IF(OR($L5596="",NOT(COUNTIFS($L$2:$L5596,$L5596)=1)),"",SUMIFS($G:$G,$L:$L,$L5596))</f>
        <v/>
      </c>
      <c r="K5596" s="5" t="str">
        <f>IF(OR($L5596="",NOT(COUNTIFS($L$2:$L5596,$L5596)=1)),"",SUMIFS($I:$I,$L:$L,$L5596))</f>
        <v/>
      </c>
      <c r="L5596" s="6" t="str">
        <f t="shared" si="787"/>
        <v/>
      </c>
      <c r="M5596" s="6">
        <f t="shared" si="788"/>
        <v>224</v>
      </c>
      <c r="N5596" s="6">
        <f t="shared" si="789"/>
        <v>21</v>
      </c>
      <c r="O5596" s="9" t="str">
        <f>IF(AND($B5596&lt;&gt;"",$C5596&lt;&gt;"",$B5596&lt;=$C5596),INDEX(Szabalyok!$C:$C,$N5596),"")</f>
        <v/>
      </c>
      <c r="P5596">
        <f t="shared" si="791"/>
        <v>0</v>
      </c>
    </row>
    <row r="5597" spans="1:16" x14ac:dyDescent="0.35">
      <c r="A5597">
        <f t="shared" si="790"/>
        <v>0</v>
      </c>
      <c r="B5597" s="4" t="str">
        <f>IF($M5597&gt;300,"",IF(OR(INDEX(Bemenet!$E$2:$E$301,$M5597)="",INDEX(Bemenet!$F$2:$F$301,$M5597)=""),"",MAX(INDEX(Bemenet!$E$2:$E$301,$M5597),INDEX(Szabalyok!$A:$A,$N5597))))</f>
        <v/>
      </c>
      <c r="C5597" s="4" t="str">
        <f>IF($B5597="","",MIN(INDEX(Bemenet!$F$2:$F$301,$M5597),INDEX(Szabalyok!$B:$B,$N5597)))</f>
        <v/>
      </c>
      <c r="D5597" s="5" t="str">
        <f>IF(AND($B5597&lt;&gt;"",$C5597&lt;&gt;"",$B5597&lt;=$C5597),INDEX(Bemenet!$G$2:$G$301,$M5597),"")</f>
        <v/>
      </c>
      <c r="E5597" s="6" t="str">
        <f>IF(AND($B5597&lt;&gt;"",$C5597&lt;&gt;"",$B5597&lt;=$C5597),INDEX(Bemenet!$D$2:$D$301,$M5597),"")</f>
        <v/>
      </c>
      <c r="F5597" s="5" t="str">
        <f t="shared" si="783"/>
        <v/>
      </c>
      <c r="G5597" s="5" t="str">
        <f t="shared" si="784"/>
        <v/>
      </c>
      <c r="H5597" s="9" t="str">
        <f t="shared" si="785"/>
        <v/>
      </c>
      <c r="I5597" s="5" t="str">
        <f t="shared" si="786"/>
        <v/>
      </c>
      <c r="J5597" s="5" t="str">
        <f>IF(OR($L5597="",NOT(COUNTIFS($L$2:$L5597,$L5597)=1)),"",SUMIFS($G:$G,$L:$L,$L5597))</f>
        <v/>
      </c>
      <c r="K5597" s="5" t="str">
        <f>IF(OR($L5597="",NOT(COUNTIFS($L$2:$L5597,$L5597)=1)),"",SUMIFS($I:$I,$L:$L,$L5597))</f>
        <v/>
      </c>
      <c r="L5597" s="6" t="str">
        <f t="shared" si="787"/>
        <v/>
      </c>
      <c r="M5597" s="6">
        <f t="shared" si="788"/>
        <v>224</v>
      </c>
      <c r="N5597" s="6">
        <f t="shared" si="789"/>
        <v>22</v>
      </c>
      <c r="O5597" s="9" t="str">
        <f>IF(AND($B5597&lt;&gt;"",$C5597&lt;&gt;"",$B5597&lt;=$C5597),INDEX(Szabalyok!$C:$C,$N5597),"")</f>
        <v/>
      </c>
      <c r="P5597">
        <f t="shared" si="791"/>
        <v>0</v>
      </c>
    </row>
    <row r="5598" spans="1:16" x14ac:dyDescent="0.35">
      <c r="A5598">
        <f t="shared" si="790"/>
        <v>0</v>
      </c>
      <c r="B5598" s="4" t="str">
        <f>IF($M5598&gt;300,"",IF(OR(INDEX(Bemenet!$E$2:$E$301,$M5598)="",INDEX(Bemenet!$F$2:$F$301,$M5598)=""),"",MAX(INDEX(Bemenet!$E$2:$E$301,$M5598),INDEX(Szabalyok!$A:$A,$N5598))))</f>
        <v/>
      </c>
      <c r="C5598" s="4" t="str">
        <f>IF($B5598="","",MIN(INDEX(Bemenet!$F$2:$F$301,$M5598),INDEX(Szabalyok!$B:$B,$N5598)))</f>
        <v/>
      </c>
      <c r="D5598" s="5" t="str">
        <f>IF(AND($B5598&lt;&gt;"",$C5598&lt;&gt;"",$B5598&lt;=$C5598),INDEX(Bemenet!$G$2:$G$301,$M5598),"")</f>
        <v/>
      </c>
      <c r="E5598" s="6" t="str">
        <f>IF(AND($B5598&lt;&gt;"",$C5598&lt;&gt;"",$B5598&lt;=$C5598),INDEX(Bemenet!$D$2:$D$301,$M5598),"")</f>
        <v/>
      </c>
      <c r="F5598" s="5" t="str">
        <f t="shared" si="783"/>
        <v/>
      </c>
      <c r="G5598" s="5" t="str">
        <f t="shared" si="784"/>
        <v/>
      </c>
      <c r="H5598" s="9" t="str">
        <f t="shared" si="785"/>
        <v/>
      </c>
      <c r="I5598" s="5" t="str">
        <f t="shared" si="786"/>
        <v/>
      </c>
      <c r="J5598" s="5" t="str">
        <f>IF(OR($L5598="",NOT(COUNTIFS($L$2:$L5598,$L5598)=1)),"",SUMIFS($G:$G,$L:$L,$L5598))</f>
        <v/>
      </c>
      <c r="K5598" s="5" t="str">
        <f>IF(OR($L5598="",NOT(COUNTIFS($L$2:$L5598,$L5598)=1)),"",SUMIFS($I:$I,$L:$L,$L5598))</f>
        <v/>
      </c>
      <c r="L5598" s="6" t="str">
        <f t="shared" si="787"/>
        <v/>
      </c>
      <c r="M5598" s="6">
        <f t="shared" si="788"/>
        <v>224</v>
      </c>
      <c r="N5598" s="6">
        <f t="shared" si="789"/>
        <v>23</v>
      </c>
      <c r="O5598" s="9" t="str">
        <f>IF(AND($B5598&lt;&gt;"",$C5598&lt;&gt;"",$B5598&lt;=$C5598),INDEX(Szabalyok!$C:$C,$N5598),"")</f>
        <v/>
      </c>
      <c r="P5598">
        <f t="shared" si="791"/>
        <v>0</v>
      </c>
    </row>
    <row r="5599" spans="1:16" x14ac:dyDescent="0.35">
      <c r="A5599">
        <f t="shared" si="790"/>
        <v>0</v>
      </c>
      <c r="B5599" s="4" t="str">
        <f>IF($M5599&gt;300,"",IF(OR(INDEX(Bemenet!$E$2:$E$301,$M5599)="",INDEX(Bemenet!$F$2:$F$301,$M5599)=""),"",MAX(INDEX(Bemenet!$E$2:$E$301,$M5599),INDEX(Szabalyok!$A:$A,$N5599))))</f>
        <v/>
      </c>
      <c r="C5599" s="4" t="str">
        <f>IF($B5599="","",MIN(INDEX(Bemenet!$F$2:$F$301,$M5599),INDEX(Szabalyok!$B:$B,$N5599)))</f>
        <v/>
      </c>
      <c r="D5599" s="5" t="str">
        <f>IF(AND($B5599&lt;&gt;"",$C5599&lt;&gt;"",$B5599&lt;=$C5599),INDEX(Bemenet!$G$2:$G$301,$M5599),"")</f>
        <v/>
      </c>
      <c r="E5599" s="6" t="str">
        <f>IF(AND($B5599&lt;&gt;"",$C5599&lt;&gt;"",$B5599&lt;=$C5599),INDEX(Bemenet!$D$2:$D$301,$M5599),"")</f>
        <v/>
      </c>
      <c r="F5599" s="5" t="str">
        <f t="shared" si="783"/>
        <v/>
      </c>
      <c r="G5599" s="5" t="str">
        <f t="shared" si="784"/>
        <v/>
      </c>
      <c r="H5599" s="9" t="str">
        <f t="shared" si="785"/>
        <v/>
      </c>
      <c r="I5599" s="5" t="str">
        <f t="shared" si="786"/>
        <v/>
      </c>
      <c r="J5599" s="5" t="str">
        <f>IF(OR($L5599="",NOT(COUNTIFS($L$2:$L5599,$L5599)=1)),"",SUMIFS($G:$G,$L:$L,$L5599))</f>
        <v/>
      </c>
      <c r="K5599" s="5" t="str">
        <f>IF(OR($L5599="",NOT(COUNTIFS($L$2:$L5599,$L5599)=1)),"",SUMIFS($I:$I,$L:$L,$L5599))</f>
        <v/>
      </c>
      <c r="L5599" s="6" t="str">
        <f t="shared" si="787"/>
        <v/>
      </c>
      <c r="M5599" s="6">
        <f t="shared" si="788"/>
        <v>224</v>
      </c>
      <c r="N5599" s="6">
        <f t="shared" si="789"/>
        <v>24</v>
      </c>
      <c r="O5599" s="9" t="str">
        <f>IF(AND($B5599&lt;&gt;"",$C5599&lt;&gt;"",$B5599&lt;=$C5599),INDEX(Szabalyok!$C:$C,$N5599),"")</f>
        <v/>
      </c>
      <c r="P5599">
        <f t="shared" si="791"/>
        <v>0</v>
      </c>
    </row>
    <row r="5600" spans="1:16" x14ac:dyDescent="0.35">
      <c r="A5600">
        <f t="shared" si="790"/>
        <v>0</v>
      </c>
      <c r="B5600" s="4" t="str">
        <f>IF($M5600&gt;300,"",IF(OR(INDEX(Bemenet!$E$2:$E$301,$M5600)="",INDEX(Bemenet!$F$2:$F$301,$M5600)=""),"",MAX(INDEX(Bemenet!$E$2:$E$301,$M5600),INDEX(Szabalyok!$A:$A,$N5600))))</f>
        <v/>
      </c>
      <c r="C5600" s="4" t="str">
        <f>IF($B5600="","",MIN(INDEX(Bemenet!$F$2:$F$301,$M5600),INDEX(Szabalyok!$B:$B,$N5600)))</f>
        <v/>
      </c>
      <c r="D5600" s="5" t="str">
        <f>IF(AND($B5600&lt;&gt;"",$C5600&lt;&gt;"",$B5600&lt;=$C5600),INDEX(Bemenet!$G$2:$G$301,$M5600),"")</f>
        <v/>
      </c>
      <c r="E5600" s="6" t="str">
        <f>IF(AND($B5600&lt;&gt;"",$C5600&lt;&gt;"",$B5600&lt;=$C5600),INDEX(Bemenet!$D$2:$D$301,$M5600),"")</f>
        <v/>
      </c>
      <c r="F5600" s="5" t="str">
        <f t="shared" si="783"/>
        <v/>
      </c>
      <c r="G5600" s="5" t="str">
        <f t="shared" si="784"/>
        <v/>
      </c>
      <c r="H5600" s="9" t="str">
        <f t="shared" si="785"/>
        <v/>
      </c>
      <c r="I5600" s="5" t="str">
        <f t="shared" si="786"/>
        <v/>
      </c>
      <c r="J5600" s="5" t="str">
        <f>IF(OR($L5600="",NOT(COUNTIFS($L$2:$L5600,$L5600)=1)),"",SUMIFS($G:$G,$L:$L,$L5600))</f>
        <v/>
      </c>
      <c r="K5600" s="5" t="str">
        <f>IF(OR($L5600="",NOT(COUNTIFS($L$2:$L5600,$L5600)=1)),"",SUMIFS($I:$I,$L:$L,$L5600))</f>
        <v/>
      </c>
      <c r="L5600" s="6" t="str">
        <f t="shared" si="787"/>
        <v/>
      </c>
      <c r="M5600" s="6">
        <f t="shared" si="788"/>
        <v>224</v>
      </c>
      <c r="N5600" s="6">
        <f t="shared" si="789"/>
        <v>25</v>
      </c>
      <c r="O5600" s="9" t="str">
        <f>IF(AND($B5600&lt;&gt;"",$C5600&lt;&gt;"",$B5600&lt;=$C5600),INDEX(Szabalyok!$C:$C,$N5600),"")</f>
        <v/>
      </c>
      <c r="P5600">
        <f t="shared" si="791"/>
        <v>0</v>
      </c>
    </row>
    <row r="5601" spans="1:16" x14ac:dyDescent="0.35">
      <c r="A5601">
        <f t="shared" si="790"/>
        <v>0</v>
      </c>
      <c r="B5601" s="4" t="str">
        <f>IF($M5601&gt;300,"",IF(OR(INDEX(Bemenet!$E$2:$E$301,$M5601)="",INDEX(Bemenet!$F$2:$F$301,$M5601)=""),"",MAX(INDEX(Bemenet!$E$2:$E$301,$M5601),INDEX(Szabalyok!$A:$A,$N5601))))</f>
        <v/>
      </c>
      <c r="C5601" s="4" t="str">
        <f>IF($B5601="","",MIN(INDEX(Bemenet!$F$2:$F$301,$M5601),INDEX(Szabalyok!$B:$B,$N5601)))</f>
        <v/>
      </c>
      <c r="D5601" s="5" t="str">
        <f>IF(AND($B5601&lt;&gt;"",$C5601&lt;&gt;"",$B5601&lt;=$C5601),INDEX(Bemenet!$G$2:$G$301,$M5601),"")</f>
        <v/>
      </c>
      <c r="E5601" s="6" t="str">
        <f>IF(AND($B5601&lt;&gt;"",$C5601&lt;&gt;"",$B5601&lt;=$C5601),INDEX(Bemenet!$D$2:$D$301,$M5601),"")</f>
        <v/>
      </c>
      <c r="F5601" s="5" t="str">
        <f t="shared" si="783"/>
        <v/>
      </c>
      <c r="G5601" s="5" t="str">
        <f t="shared" si="784"/>
        <v/>
      </c>
      <c r="H5601" s="9" t="str">
        <f t="shared" si="785"/>
        <v/>
      </c>
      <c r="I5601" s="5" t="str">
        <f t="shared" si="786"/>
        <v/>
      </c>
      <c r="J5601" s="5" t="str">
        <f>IF(OR($L5601="",NOT(COUNTIFS($L$2:$L5601,$L5601)=1)),"",SUMIFS($G:$G,$L:$L,$L5601))</f>
        <v/>
      </c>
      <c r="K5601" s="5" t="str">
        <f>IF(OR($L5601="",NOT(COUNTIFS($L$2:$L5601,$L5601)=1)),"",SUMIFS($I:$I,$L:$L,$L5601))</f>
        <v/>
      </c>
      <c r="L5601" s="6" t="str">
        <f t="shared" si="787"/>
        <v/>
      </c>
      <c r="M5601" s="6">
        <f t="shared" si="788"/>
        <v>224</v>
      </c>
      <c r="N5601" s="6">
        <f t="shared" si="789"/>
        <v>26</v>
      </c>
      <c r="O5601" s="9" t="str">
        <f>IF(AND($B5601&lt;&gt;"",$C5601&lt;&gt;"",$B5601&lt;=$C5601),INDEX(Szabalyok!$C:$C,$N5601),"")</f>
        <v/>
      </c>
      <c r="P5601">
        <f t="shared" si="791"/>
        <v>0</v>
      </c>
    </row>
    <row r="5602" spans="1:16" x14ac:dyDescent="0.35">
      <c r="A5602">
        <f t="shared" si="790"/>
        <v>0</v>
      </c>
      <c r="B5602" s="4" t="str">
        <f>IF($M5602&gt;300,"",IF(OR(INDEX(Bemenet!$E$2:$E$301,$M5602)="",INDEX(Bemenet!$F$2:$F$301,$M5602)=""),"",MAX(INDEX(Bemenet!$E$2:$E$301,$M5602),INDEX(Szabalyok!$A:$A,$N5602))))</f>
        <v/>
      </c>
      <c r="C5602" s="4" t="str">
        <f>IF($B5602="","",MIN(INDEX(Bemenet!$F$2:$F$301,$M5602),INDEX(Szabalyok!$B:$B,$N5602)))</f>
        <v/>
      </c>
      <c r="D5602" s="5" t="str">
        <f>IF(AND($B5602&lt;&gt;"",$C5602&lt;&gt;"",$B5602&lt;=$C5602),INDEX(Bemenet!$G$2:$G$301,$M5602),"")</f>
        <v/>
      </c>
      <c r="E5602" s="6" t="str">
        <f>IF(AND($B5602&lt;&gt;"",$C5602&lt;&gt;"",$B5602&lt;=$C5602),INDEX(Bemenet!$D$2:$D$301,$M5602),"")</f>
        <v/>
      </c>
      <c r="F5602" s="5" t="str">
        <f t="shared" si="783"/>
        <v/>
      </c>
      <c r="G5602" s="5" t="str">
        <f t="shared" si="784"/>
        <v/>
      </c>
      <c r="H5602" s="9" t="str">
        <f t="shared" si="785"/>
        <v/>
      </c>
      <c r="I5602" s="5" t="str">
        <f t="shared" si="786"/>
        <v/>
      </c>
      <c r="J5602" s="5" t="str">
        <f>IF(OR($L5602="",NOT(COUNTIFS($L$2:$L5602,$L5602)=1)),"",SUMIFS($G:$G,$L:$L,$L5602))</f>
        <v/>
      </c>
      <c r="K5602" s="5" t="str">
        <f>IF(OR($L5602="",NOT(COUNTIFS($L$2:$L5602,$L5602)=1)),"",SUMIFS($I:$I,$L:$L,$L5602))</f>
        <v/>
      </c>
      <c r="L5602" s="6" t="str">
        <f t="shared" si="787"/>
        <v/>
      </c>
      <c r="M5602" s="6">
        <f t="shared" si="788"/>
        <v>225</v>
      </c>
      <c r="N5602" s="6">
        <f t="shared" si="789"/>
        <v>2</v>
      </c>
      <c r="O5602" s="9" t="str">
        <f>IF(AND($B5602&lt;&gt;"",$C5602&lt;&gt;"",$B5602&lt;=$C5602),INDEX(Szabalyok!$C:$C,$N5602),"")</f>
        <v/>
      </c>
      <c r="P5602">
        <f t="shared" si="791"/>
        <v>0</v>
      </c>
    </row>
    <row r="5603" spans="1:16" x14ac:dyDescent="0.35">
      <c r="A5603">
        <f t="shared" si="790"/>
        <v>0</v>
      </c>
      <c r="B5603" s="4" t="str">
        <f>IF($M5603&gt;300,"",IF(OR(INDEX(Bemenet!$E$2:$E$301,$M5603)="",INDEX(Bemenet!$F$2:$F$301,$M5603)=""),"",MAX(INDEX(Bemenet!$E$2:$E$301,$M5603),INDEX(Szabalyok!$A:$A,$N5603))))</f>
        <v/>
      </c>
      <c r="C5603" s="4" t="str">
        <f>IF($B5603="","",MIN(INDEX(Bemenet!$F$2:$F$301,$M5603),INDEX(Szabalyok!$B:$B,$N5603)))</f>
        <v/>
      </c>
      <c r="D5603" s="5" t="str">
        <f>IF(AND($B5603&lt;&gt;"",$C5603&lt;&gt;"",$B5603&lt;=$C5603),INDEX(Bemenet!$G$2:$G$301,$M5603),"")</f>
        <v/>
      </c>
      <c r="E5603" s="6" t="str">
        <f>IF(AND($B5603&lt;&gt;"",$C5603&lt;&gt;"",$B5603&lt;=$C5603),INDEX(Bemenet!$D$2:$D$301,$M5603),"")</f>
        <v/>
      </c>
      <c r="F5603" s="5" t="str">
        <f t="shared" si="783"/>
        <v/>
      </c>
      <c r="G5603" s="5" t="str">
        <f t="shared" si="784"/>
        <v/>
      </c>
      <c r="H5603" s="9" t="str">
        <f t="shared" si="785"/>
        <v/>
      </c>
      <c r="I5603" s="5" t="str">
        <f t="shared" si="786"/>
        <v/>
      </c>
      <c r="J5603" s="5" t="str">
        <f>IF(OR($L5603="",NOT(COUNTIFS($L$2:$L5603,$L5603)=1)),"",SUMIFS($G:$G,$L:$L,$L5603))</f>
        <v/>
      </c>
      <c r="K5603" s="5" t="str">
        <f>IF(OR($L5603="",NOT(COUNTIFS($L$2:$L5603,$L5603)=1)),"",SUMIFS($I:$I,$L:$L,$L5603))</f>
        <v/>
      </c>
      <c r="L5603" s="6" t="str">
        <f t="shared" si="787"/>
        <v/>
      </c>
      <c r="M5603" s="6">
        <f t="shared" si="788"/>
        <v>225</v>
      </c>
      <c r="N5603" s="6">
        <f t="shared" si="789"/>
        <v>3</v>
      </c>
      <c r="O5603" s="9" t="str">
        <f>IF(AND($B5603&lt;&gt;"",$C5603&lt;&gt;"",$B5603&lt;=$C5603),INDEX(Szabalyok!$C:$C,$N5603),"")</f>
        <v/>
      </c>
      <c r="P5603">
        <f t="shared" si="791"/>
        <v>0</v>
      </c>
    </row>
    <row r="5604" spans="1:16" x14ac:dyDescent="0.35">
      <c r="A5604">
        <f t="shared" si="790"/>
        <v>0</v>
      </c>
      <c r="B5604" s="4" t="str">
        <f>IF($M5604&gt;300,"",IF(OR(INDEX(Bemenet!$E$2:$E$301,$M5604)="",INDEX(Bemenet!$F$2:$F$301,$M5604)=""),"",MAX(INDEX(Bemenet!$E$2:$E$301,$M5604),INDEX(Szabalyok!$A:$A,$N5604))))</f>
        <v/>
      </c>
      <c r="C5604" s="4" t="str">
        <f>IF($B5604="","",MIN(INDEX(Bemenet!$F$2:$F$301,$M5604),INDEX(Szabalyok!$B:$B,$N5604)))</f>
        <v/>
      </c>
      <c r="D5604" s="5" t="str">
        <f>IF(AND($B5604&lt;&gt;"",$C5604&lt;&gt;"",$B5604&lt;=$C5604),INDEX(Bemenet!$G$2:$G$301,$M5604),"")</f>
        <v/>
      </c>
      <c r="E5604" s="6" t="str">
        <f>IF(AND($B5604&lt;&gt;"",$C5604&lt;&gt;"",$B5604&lt;=$C5604),INDEX(Bemenet!$D$2:$D$301,$M5604),"")</f>
        <v/>
      </c>
      <c r="F5604" s="5" t="str">
        <f t="shared" si="783"/>
        <v/>
      </c>
      <c r="G5604" s="5" t="str">
        <f t="shared" si="784"/>
        <v/>
      </c>
      <c r="H5604" s="9" t="str">
        <f t="shared" si="785"/>
        <v/>
      </c>
      <c r="I5604" s="5" t="str">
        <f t="shared" si="786"/>
        <v/>
      </c>
      <c r="J5604" s="5" t="str">
        <f>IF(OR($L5604="",NOT(COUNTIFS($L$2:$L5604,$L5604)=1)),"",SUMIFS($G:$G,$L:$L,$L5604))</f>
        <v/>
      </c>
      <c r="K5604" s="5" t="str">
        <f>IF(OR($L5604="",NOT(COUNTIFS($L$2:$L5604,$L5604)=1)),"",SUMIFS($I:$I,$L:$L,$L5604))</f>
        <v/>
      </c>
      <c r="L5604" s="6" t="str">
        <f t="shared" si="787"/>
        <v/>
      </c>
      <c r="M5604" s="6">
        <f t="shared" si="788"/>
        <v>225</v>
      </c>
      <c r="N5604" s="6">
        <f t="shared" si="789"/>
        <v>4</v>
      </c>
      <c r="O5604" s="9" t="str">
        <f>IF(AND($B5604&lt;&gt;"",$C5604&lt;&gt;"",$B5604&lt;=$C5604),INDEX(Szabalyok!$C:$C,$N5604),"")</f>
        <v/>
      </c>
      <c r="P5604">
        <f t="shared" si="791"/>
        <v>0</v>
      </c>
    </row>
    <row r="5605" spans="1:16" x14ac:dyDescent="0.35">
      <c r="A5605">
        <f t="shared" si="790"/>
        <v>0</v>
      </c>
      <c r="B5605" s="4" t="str">
        <f>IF($M5605&gt;300,"",IF(OR(INDEX(Bemenet!$E$2:$E$301,$M5605)="",INDEX(Bemenet!$F$2:$F$301,$M5605)=""),"",MAX(INDEX(Bemenet!$E$2:$E$301,$M5605),INDEX(Szabalyok!$A:$A,$N5605))))</f>
        <v/>
      </c>
      <c r="C5605" s="4" t="str">
        <f>IF($B5605="","",MIN(INDEX(Bemenet!$F$2:$F$301,$M5605),INDEX(Szabalyok!$B:$B,$N5605)))</f>
        <v/>
      </c>
      <c r="D5605" s="5" t="str">
        <f>IF(AND($B5605&lt;&gt;"",$C5605&lt;&gt;"",$B5605&lt;=$C5605),INDEX(Bemenet!$G$2:$G$301,$M5605),"")</f>
        <v/>
      </c>
      <c r="E5605" s="6" t="str">
        <f>IF(AND($B5605&lt;&gt;"",$C5605&lt;&gt;"",$B5605&lt;=$C5605),INDEX(Bemenet!$D$2:$D$301,$M5605),"")</f>
        <v/>
      </c>
      <c r="F5605" s="5" t="str">
        <f t="shared" si="783"/>
        <v/>
      </c>
      <c r="G5605" s="5" t="str">
        <f t="shared" si="784"/>
        <v/>
      </c>
      <c r="H5605" s="9" t="str">
        <f t="shared" si="785"/>
        <v/>
      </c>
      <c r="I5605" s="5" t="str">
        <f t="shared" si="786"/>
        <v/>
      </c>
      <c r="J5605" s="5" t="str">
        <f>IF(OR($L5605="",NOT(COUNTIFS($L$2:$L5605,$L5605)=1)),"",SUMIFS($G:$G,$L:$L,$L5605))</f>
        <v/>
      </c>
      <c r="K5605" s="5" t="str">
        <f>IF(OR($L5605="",NOT(COUNTIFS($L$2:$L5605,$L5605)=1)),"",SUMIFS($I:$I,$L:$L,$L5605))</f>
        <v/>
      </c>
      <c r="L5605" s="6" t="str">
        <f t="shared" si="787"/>
        <v/>
      </c>
      <c r="M5605" s="6">
        <f t="shared" si="788"/>
        <v>225</v>
      </c>
      <c r="N5605" s="6">
        <f t="shared" si="789"/>
        <v>5</v>
      </c>
      <c r="O5605" s="9" t="str">
        <f>IF(AND($B5605&lt;&gt;"",$C5605&lt;&gt;"",$B5605&lt;=$C5605),INDEX(Szabalyok!$C:$C,$N5605),"")</f>
        <v/>
      </c>
      <c r="P5605">
        <f t="shared" si="791"/>
        <v>0</v>
      </c>
    </row>
    <row r="5606" spans="1:16" x14ac:dyDescent="0.35">
      <c r="A5606">
        <f t="shared" si="790"/>
        <v>0</v>
      </c>
      <c r="B5606" s="4" t="str">
        <f>IF($M5606&gt;300,"",IF(OR(INDEX(Bemenet!$E$2:$E$301,$M5606)="",INDEX(Bemenet!$F$2:$F$301,$M5606)=""),"",MAX(INDEX(Bemenet!$E$2:$E$301,$M5606),INDEX(Szabalyok!$A:$A,$N5606))))</f>
        <v/>
      </c>
      <c r="C5606" s="4" t="str">
        <f>IF($B5606="","",MIN(INDEX(Bemenet!$F$2:$F$301,$M5606),INDEX(Szabalyok!$B:$B,$N5606)))</f>
        <v/>
      </c>
      <c r="D5606" s="5" t="str">
        <f>IF(AND($B5606&lt;&gt;"",$C5606&lt;&gt;"",$B5606&lt;=$C5606),INDEX(Bemenet!$G$2:$G$301,$M5606),"")</f>
        <v/>
      </c>
      <c r="E5606" s="6" t="str">
        <f>IF(AND($B5606&lt;&gt;"",$C5606&lt;&gt;"",$B5606&lt;=$C5606),INDEX(Bemenet!$D$2:$D$301,$M5606),"")</f>
        <v/>
      </c>
      <c r="F5606" s="5" t="str">
        <f t="shared" si="783"/>
        <v/>
      </c>
      <c r="G5606" s="5" t="str">
        <f t="shared" si="784"/>
        <v/>
      </c>
      <c r="H5606" s="9" t="str">
        <f t="shared" si="785"/>
        <v/>
      </c>
      <c r="I5606" s="5" t="str">
        <f t="shared" si="786"/>
        <v/>
      </c>
      <c r="J5606" s="5" t="str">
        <f>IF(OR($L5606="",NOT(COUNTIFS($L$2:$L5606,$L5606)=1)),"",SUMIFS($G:$G,$L:$L,$L5606))</f>
        <v/>
      </c>
      <c r="K5606" s="5" t="str">
        <f>IF(OR($L5606="",NOT(COUNTIFS($L$2:$L5606,$L5606)=1)),"",SUMIFS($I:$I,$L:$L,$L5606))</f>
        <v/>
      </c>
      <c r="L5606" s="6" t="str">
        <f t="shared" si="787"/>
        <v/>
      </c>
      <c r="M5606" s="6">
        <f t="shared" si="788"/>
        <v>225</v>
      </c>
      <c r="N5606" s="6">
        <f t="shared" si="789"/>
        <v>6</v>
      </c>
      <c r="O5606" s="9" t="str">
        <f>IF(AND($B5606&lt;&gt;"",$C5606&lt;&gt;"",$B5606&lt;=$C5606),INDEX(Szabalyok!$C:$C,$N5606),"")</f>
        <v/>
      </c>
      <c r="P5606">
        <f t="shared" si="791"/>
        <v>0</v>
      </c>
    </row>
    <row r="5607" spans="1:16" x14ac:dyDescent="0.35">
      <c r="A5607">
        <f t="shared" si="790"/>
        <v>0</v>
      </c>
      <c r="B5607" s="4" t="str">
        <f>IF($M5607&gt;300,"",IF(OR(INDEX(Bemenet!$E$2:$E$301,$M5607)="",INDEX(Bemenet!$F$2:$F$301,$M5607)=""),"",MAX(INDEX(Bemenet!$E$2:$E$301,$M5607),INDEX(Szabalyok!$A:$A,$N5607))))</f>
        <v/>
      </c>
      <c r="C5607" s="4" t="str">
        <f>IF($B5607="","",MIN(INDEX(Bemenet!$F$2:$F$301,$M5607),INDEX(Szabalyok!$B:$B,$N5607)))</f>
        <v/>
      </c>
      <c r="D5607" s="5" t="str">
        <f>IF(AND($B5607&lt;&gt;"",$C5607&lt;&gt;"",$B5607&lt;=$C5607),INDEX(Bemenet!$G$2:$G$301,$M5607),"")</f>
        <v/>
      </c>
      <c r="E5607" s="6" t="str">
        <f>IF(AND($B5607&lt;&gt;"",$C5607&lt;&gt;"",$B5607&lt;=$C5607),INDEX(Bemenet!$D$2:$D$301,$M5607),"")</f>
        <v/>
      </c>
      <c r="F5607" s="5" t="str">
        <f t="shared" si="783"/>
        <v/>
      </c>
      <c r="G5607" s="5" t="str">
        <f t="shared" si="784"/>
        <v/>
      </c>
      <c r="H5607" s="9" t="str">
        <f t="shared" si="785"/>
        <v/>
      </c>
      <c r="I5607" s="5" t="str">
        <f t="shared" si="786"/>
        <v/>
      </c>
      <c r="J5607" s="5" t="str">
        <f>IF(OR($L5607="",NOT(COUNTIFS($L$2:$L5607,$L5607)=1)),"",SUMIFS($G:$G,$L:$L,$L5607))</f>
        <v/>
      </c>
      <c r="K5607" s="5" t="str">
        <f>IF(OR($L5607="",NOT(COUNTIFS($L$2:$L5607,$L5607)=1)),"",SUMIFS($I:$I,$L:$L,$L5607))</f>
        <v/>
      </c>
      <c r="L5607" s="6" t="str">
        <f t="shared" si="787"/>
        <v/>
      </c>
      <c r="M5607" s="6">
        <f t="shared" si="788"/>
        <v>225</v>
      </c>
      <c r="N5607" s="6">
        <f t="shared" si="789"/>
        <v>7</v>
      </c>
      <c r="O5607" s="9" t="str">
        <f>IF(AND($B5607&lt;&gt;"",$C5607&lt;&gt;"",$B5607&lt;=$C5607),INDEX(Szabalyok!$C:$C,$N5607),"")</f>
        <v/>
      </c>
      <c r="P5607">
        <f t="shared" si="791"/>
        <v>0</v>
      </c>
    </row>
    <row r="5608" spans="1:16" x14ac:dyDescent="0.35">
      <c r="A5608">
        <f t="shared" si="790"/>
        <v>0</v>
      </c>
      <c r="B5608" s="4" t="str">
        <f>IF($M5608&gt;300,"",IF(OR(INDEX(Bemenet!$E$2:$E$301,$M5608)="",INDEX(Bemenet!$F$2:$F$301,$M5608)=""),"",MAX(INDEX(Bemenet!$E$2:$E$301,$M5608),INDEX(Szabalyok!$A:$A,$N5608))))</f>
        <v/>
      </c>
      <c r="C5608" s="4" t="str">
        <f>IF($B5608="","",MIN(INDEX(Bemenet!$F$2:$F$301,$M5608),INDEX(Szabalyok!$B:$B,$N5608)))</f>
        <v/>
      </c>
      <c r="D5608" s="5" t="str">
        <f>IF(AND($B5608&lt;&gt;"",$C5608&lt;&gt;"",$B5608&lt;=$C5608),INDEX(Bemenet!$G$2:$G$301,$M5608),"")</f>
        <v/>
      </c>
      <c r="E5608" s="6" t="str">
        <f>IF(AND($B5608&lt;&gt;"",$C5608&lt;&gt;"",$B5608&lt;=$C5608),INDEX(Bemenet!$D$2:$D$301,$M5608),"")</f>
        <v/>
      </c>
      <c r="F5608" s="5" t="str">
        <f t="shared" si="783"/>
        <v/>
      </c>
      <c r="G5608" s="5" t="str">
        <f t="shared" si="784"/>
        <v/>
      </c>
      <c r="H5608" s="9" t="str">
        <f t="shared" si="785"/>
        <v/>
      </c>
      <c r="I5608" s="5" t="str">
        <f t="shared" si="786"/>
        <v/>
      </c>
      <c r="J5608" s="5" t="str">
        <f>IF(OR($L5608="",NOT(COUNTIFS($L$2:$L5608,$L5608)=1)),"",SUMIFS($G:$G,$L:$L,$L5608))</f>
        <v/>
      </c>
      <c r="K5608" s="5" t="str">
        <f>IF(OR($L5608="",NOT(COUNTIFS($L$2:$L5608,$L5608)=1)),"",SUMIFS($I:$I,$L:$L,$L5608))</f>
        <v/>
      </c>
      <c r="L5608" s="6" t="str">
        <f t="shared" si="787"/>
        <v/>
      </c>
      <c r="M5608" s="6">
        <f t="shared" si="788"/>
        <v>225</v>
      </c>
      <c r="N5608" s="6">
        <f t="shared" si="789"/>
        <v>8</v>
      </c>
      <c r="O5608" s="9" t="str">
        <f>IF(AND($B5608&lt;&gt;"",$C5608&lt;&gt;"",$B5608&lt;=$C5608),INDEX(Szabalyok!$C:$C,$N5608),"")</f>
        <v/>
      </c>
      <c r="P5608">
        <f t="shared" si="791"/>
        <v>0</v>
      </c>
    </row>
    <row r="5609" spans="1:16" x14ac:dyDescent="0.35">
      <c r="A5609">
        <f t="shared" si="790"/>
        <v>0</v>
      </c>
      <c r="B5609" s="4" t="str">
        <f>IF($M5609&gt;300,"",IF(OR(INDEX(Bemenet!$E$2:$E$301,$M5609)="",INDEX(Bemenet!$F$2:$F$301,$M5609)=""),"",MAX(INDEX(Bemenet!$E$2:$E$301,$M5609),INDEX(Szabalyok!$A:$A,$N5609))))</f>
        <v/>
      </c>
      <c r="C5609" s="4" t="str">
        <f>IF($B5609="","",MIN(INDEX(Bemenet!$F$2:$F$301,$M5609),INDEX(Szabalyok!$B:$B,$N5609)))</f>
        <v/>
      </c>
      <c r="D5609" s="5" t="str">
        <f>IF(AND($B5609&lt;&gt;"",$C5609&lt;&gt;"",$B5609&lt;=$C5609),INDEX(Bemenet!$G$2:$G$301,$M5609),"")</f>
        <v/>
      </c>
      <c r="E5609" s="6" t="str">
        <f>IF(AND($B5609&lt;&gt;"",$C5609&lt;&gt;"",$B5609&lt;=$C5609),INDEX(Bemenet!$D$2:$D$301,$M5609),"")</f>
        <v/>
      </c>
      <c r="F5609" s="5" t="str">
        <f t="shared" si="783"/>
        <v/>
      </c>
      <c r="G5609" s="5" t="str">
        <f t="shared" si="784"/>
        <v/>
      </c>
      <c r="H5609" s="9" t="str">
        <f t="shared" si="785"/>
        <v/>
      </c>
      <c r="I5609" s="5" t="str">
        <f t="shared" si="786"/>
        <v/>
      </c>
      <c r="J5609" s="5" t="str">
        <f>IF(OR($L5609="",NOT(COUNTIFS($L$2:$L5609,$L5609)=1)),"",SUMIFS($G:$G,$L:$L,$L5609))</f>
        <v/>
      </c>
      <c r="K5609" s="5" t="str">
        <f>IF(OR($L5609="",NOT(COUNTIFS($L$2:$L5609,$L5609)=1)),"",SUMIFS($I:$I,$L:$L,$L5609))</f>
        <v/>
      </c>
      <c r="L5609" s="6" t="str">
        <f t="shared" si="787"/>
        <v/>
      </c>
      <c r="M5609" s="6">
        <f t="shared" si="788"/>
        <v>225</v>
      </c>
      <c r="N5609" s="6">
        <f t="shared" si="789"/>
        <v>9</v>
      </c>
      <c r="O5609" s="9" t="str">
        <f>IF(AND($B5609&lt;&gt;"",$C5609&lt;&gt;"",$B5609&lt;=$C5609),INDEX(Szabalyok!$C:$C,$N5609),"")</f>
        <v/>
      </c>
      <c r="P5609">
        <f t="shared" si="791"/>
        <v>0</v>
      </c>
    </row>
    <row r="5610" spans="1:16" x14ac:dyDescent="0.35">
      <c r="A5610">
        <f t="shared" si="790"/>
        <v>0</v>
      </c>
      <c r="B5610" s="4" t="str">
        <f>IF($M5610&gt;300,"",IF(OR(INDEX(Bemenet!$E$2:$E$301,$M5610)="",INDEX(Bemenet!$F$2:$F$301,$M5610)=""),"",MAX(INDEX(Bemenet!$E$2:$E$301,$M5610),INDEX(Szabalyok!$A:$A,$N5610))))</f>
        <v/>
      </c>
      <c r="C5610" s="4" t="str">
        <f>IF($B5610="","",MIN(INDEX(Bemenet!$F$2:$F$301,$M5610),INDEX(Szabalyok!$B:$B,$N5610)))</f>
        <v/>
      </c>
      <c r="D5610" s="5" t="str">
        <f>IF(AND($B5610&lt;&gt;"",$C5610&lt;&gt;"",$B5610&lt;=$C5610),INDEX(Bemenet!$G$2:$G$301,$M5610),"")</f>
        <v/>
      </c>
      <c r="E5610" s="6" t="str">
        <f>IF(AND($B5610&lt;&gt;"",$C5610&lt;&gt;"",$B5610&lt;=$C5610),INDEX(Bemenet!$D$2:$D$301,$M5610),"")</f>
        <v/>
      </c>
      <c r="F5610" s="5" t="str">
        <f t="shared" si="783"/>
        <v/>
      </c>
      <c r="G5610" s="5" t="str">
        <f t="shared" si="784"/>
        <v/>
      </c>
      <c r="H5610" s="9" t="str">
        <f t="shared" si="785"/>
        <v/>
      </c>
      <c r="I5610" s="5" t="str">
        <f t="shared" si="786"/>
        <v/>
      </c>
      <c r="J5610" s="5" t="str">
        <f>IF(OR($L5610="",NOT(COUNTIFS($L$2:$L5610,$L5610)=1)),"",SUMIFS($G:$G,$L:$L,$L5610))</f>
        <v/>
      </c>
      <c r="K5610" s="5" t="str">
        <f>IF(OR($L5610="",NOT(COUNTIFS($L$2:$L5610,$L5610)=1)),"",SUMIFS($I:$I,$L:$L,$L5610))</f>
        <v/>
      </c>
      <c r="L5610" s="6" t="str">
        <f t="shared" si="787"/>
        <v/>
      </c>
      <c r="M5610" s="6">
        <f t="shared" si="788"/>
        <v>225</v>
      </c>
      <c r="N5610" s="6">
        <f t="shared" si="789"/>
        <v>10</v>
      </c>
      <c r="O5610" s="9" t="str">
        <f>IF(AND($B5610&lt;&gt;"",$C5610&lt;&gt;"",$B5610&lt;=$C5610),INDEX(Szabalyok!$C:$C,$N5610),"")</f>
        <v/>
      </c>
      <c r="P5610">
        <f t="shared" si="791"/>
        <v>0</v>
      </c>
    </row>
    <row r="5611" spans="1:16" x14ac:dyDescent="0.35">
      <c r="A5611">
        <f t="shared" si="790"/>
        <v>0</v>
      </c>
      <c r="B5611" s="4" t="str">
        <f>IF($M5611&gt;300,"",IF(OR(INDEX(Bemenet!$E$2:$E$301,$M5611)="",INDEX(Bemenet!$F$2:$F$301,$M5611)=""),"",MAX(INDEX(Bemenet!$E$2:$E$301,$M5611),INDEX(Szabalyok!$A:$A,$N5611))))</f>
        <v/>
      </c>
      <c r="C5611" s="4" t="str">
        <f>IF($B5611="","",MIN(INDEX(Bemenet!$F$2:$F$301,$M5611),INDEX(Szabalyok!$B:$B,$N5611)))</f>
        <v/>
      </c>
      <c r="D5611" s="5" t="str">
        <f>IF(AND($B5611&lt;&gt;"",$C5611&lt;&gt;"",$B5611&lt;=$C5611),INDEX(Bemenet!$G$2:$G$301,$M5611),"")</f>
        <v/>
      </c>
      <c r="E5611" s="6" t="str">
        <f>IF(AND($B5611&lt;&gt;"",$C5611&lt;&gt;"",$B5611&lt;=$C5611),INDEX(Bemenet!$D$2:$D$301,$M5611),"")</f>
        <v/>
      </c>
      <c r="F5611" s="5" t="str">
        <f t="shared" si="783"/>
        <v/>
      </c>
      <c r="G5611" s="5" t="str">
        <f t="shared" si="784"/>
        <v/>
      </c>
      <c r="H5611" s="9" t="str">
        <f t="shared" si="785"/>
        <v/>
      </c>
      <c r="I5611" s="5" t="str">
        <f t="shared" si="786"/>
        <v/>
      </c>
      <c r="J5611" s="5" t="str">
        <f>IF(OR($L5611="",NOT(COUNTIFS($L$2:$L5611,$L5611)=1)),"",SUMIFS($G:$G,$L:$L,$L5611))</f>
        <v/>
      </c>
      <c r="K5611" s="5" t="str">
        <f>IF(OR($L5611="",NOT(COUNTIFS($L$2:$L5611,$L5611)=1)),"",SUMIFS($I:$I,$L:$L,$L5611))</f>
        <v/>
      </c>
      <c r="L5611" s="6" t="str">
        <f t="shared" si="787"/>
        <v/>
      </c>
      <c r="M5611" s="6">
        <f t="shared" si="788"/>
        <v>225</v>
      </c>
      <c r="N5611" s="6">
        <f t="shared" si="789"/>
        <v>11</v>
      </c>
      <c r="O5611" s="9" t="str">
        <f>IF(AND($B5611&lt;&gt;"",$C5611&lt;&gt;"",$B5611&lt;=$C5611),INDEX(Szabalyok!$C:$C,$N5611),"")</f>
        <v/>
      </c>
      <c r="P5611">
        <f t="shared" si="791"/>
        <v>0</v>
      </c>
    </row>
    <row r="5612" spans="1:16" x14ac:dyDescent="0.35">
      <c r="A5612">
        <f t="shared" si="790"/>
        <v>0</v>
      </c>
      <c r="B5612" s="4" t="str">
        <f>IF($M5612&gt;300,"",IF(OR(INDEX(Bemenet!$E$2:$E$301,$M5612)="",INDEX(Bemenet!$F$2:$F$301,$M5612)=""),"",MAX(INDEX(Bemenet!$E$2:$E$301,$M5612),INDEX(Szabalyok!$A:$A,$N5612))))</f>
        <v/>
      </c>
      <c r="C5612" s="4" t="str">
        <f>IF($B5612="","",MIN(INDEX(Bemenet!$F$2:$F$301,$M5612),INDEX(Szabalyok!$B:$B,$N5612)))</f>
        <v/>
      </c>
      <c r="D5612" s="5" t="str">
        <f>IF(AND($B5612&lt;&gt;"",$C5612&lt;&gt;"",$B5612&lt;=$C5612),INDEX(Bemenet!$G$2:$G$301,$M5612),"")</f>
        <v/>
      </c>
      <c r="E5612" s="6" t="str">
        <f>IF(AND($B5612&lt;&gt;"",$C5612&lt;&gt;"",$B5612&lt;=$C5612),INDEX(Bemenet!$D$2:$D$301,$M5612),"")</f>
        <v/>
      </c>
      <c r="F5612" s="5" t="str">
        <f t="shared" si="783"/>
        <v/>
      </c>
      <c r="G5612" s="5" t="str">
        <f t="shared" si="784"/>
        <v/>
      </c>
      <c r="H5612" s="9" t="str">
        <f t="shared" si="785"/>
        <v/>
      </c>
      <c r="I5612" s="5" t="str">
        <f t="shared" si="786"/>
        <v/>
      </c>
      <c r="J5612" s="5" t="str">
        <f>IF(OR($L5612="",NOT(COUNTIFS($L$2:$L5612,$L5612)=1)),"",SUMIFS($G:$G,$L:$L,$L5612))</f>
        <v/>
      </c>
      <c r="K5612" s="5" t="str">
        <f>IF(OR($L5612="",NOT(COUNTIFS($L$2:$L5612,$L5612)=1)),"",SUMIFS($I:$I,$L:$L,$L5612))</f>
        <v/>
      </c>
      <c r="L5612" s="6" t="str">
        <f t="shared" si="787"/>
        <v/>
      </c>
      <c r="M5612" s="6">
        <f t="shared" si="788"/>
        <v>225</v>
      </c>
      <c r="N5612" s="6">
        <f t="shared" si="789"/>
        <v>12</v>
      </c>
      <c r="O5612" s="9" t="str">
        <f>IF(AND($B5612&lt;&gt;"",$C5612&lt;&gt;"",$B5612&lt;=$C5612),INDEX(Szabalyok!$C:$C,$N5612),"")</f>
        <v/>
      </c>
      <c r="P5612">
        <f t="shared" si="791"/>
        <v>0</v>
      </c>
    </row>
    <row r="5613" spans="1:16" x14ac:dyDescent="0.35">
      <c r="A5613">
        <f t="shared" si="790"/>
        <v>0</v>
      </c>
      <c r="B5613" s="4" t="str">
        <f>IF($M5613&gt;300,"",IF(OR(INDEX(Bemenet!$E$2:$E$301,$M5613)="",INDEX(Bemenet!$F$2:$F$301,$M5613)=""),"",MAX(INDEX(Bemenet!$E$2:$E$301,$M5613),INDEX(Szabalyok!$A:$A,$N5613))))</f>
        <v/>
      </c>
      <c r="C5613" s="4" t="str">
        <f>IF($B5613="","",MIN(INDEX(Bemenet!$F$2:$F$301,$M5613),INDEX(Szabalyok!$B:$B,$N5613)))</f>
        <v/>
      </c>
      <c r="D5613" s="5" t="str">
        <f>IF(AND($B5613&lt;&gt;"",$C5613&lt;&gt;"",$B5613&lt;=$C5613),INDEX(Bemenet!$G$2:$G$301,$M5613),"")</f>
        <v/>
      </c>
      <c r="E5613" s="6" t="str">
        <f>IF(AND($B5613&lt;&gt;"",$C5613&lt;&gt;"",$B5613&lt;=$C5613),INDEX(Bemenet!$D$2:$D$301,$M5613),"")</f>
        <v/>
      </c>
      <c r="F5613" s="5" t="str">
        <f t="shared" si="783"/>
        <v/>
      </c>
      <c r="G5613" s="5" t="str">
        <f t="shared" si="784"/>
        <v/>
      </c>
      <c r="H5613" s="9" t="str">
        <f t="shared" si="785"/>
        <v/>
      </c>
      <c r="I5613" s="5" t="str">
        <f t="shared" si="786"/>
        <v/>
      </c>
      <c r="J5613" s="5" t="str">
        <f>IF(OR($L5613="",NOT(COUNTIFS($L$2:$L5613,$L5613)=1)),"",SUMIFS($G:$G,$L:$L,$L5613))</f>
        <v/>
      </c>
      <c r="K5613" s="5" t="str">
        <f>IF(OR($L5613="",NOT(COUNTIFS($L$2:$L5613,$L5613)=1)),"",SUMIFS($I:$I,$L:$L,$L5613))</f>
        <v/>
      </c>
      <c r="L5613" s="6" t="str">
        <f t="shared" si="787"/>
        <v/>
      </c>
      <c r="M5613" s="6">
        <f t="shared" si="788"/>
        <v>225</v>
      </c>
      <c r="N5613" s="6">
        <f t="shared" si="789"/>
        <v>13</v>
      </c>
      <c r="O5613" s="9" t="str">
        <f>IF(AND($B5613&lt;&gt;"",$C5613&lt;&gt;"",$B5613&lt;=$C5613),INDEX(Szabalyok!$C:$C,$N5613),"")</f>
        <v/>
      </c>
      <c r="P5613">
        <f t="shared" si="791"/>
        <v>0</v>
      </c>
    </row>
    <row r="5614" spans="1:16" x14ac:dyDescent="0.35">
      <c r="A5614">
        <f t="shared" si="790"/>
        <v>0</v>
      </c>
      <c r="B5614" s="4" t="str">
        <f>IF($M5614&gt;300,"",IF(OR(INDEX(Bemenet!$E$2:$E$301,$M5614)="",INDEX(Bemenet!$F$2:$F$301,$M5614)=""),"",MAX(INDEX(Bemenet!$E$2:$E$301,$M5614),INDEX(Szabalyok!$A:$A,$N5614))))</f>
        <v/>
      </c>
      <c r="C5614" s="4" t="str">
        <f>IF($B5614="","",MIN(INDEX(Bemenet!$F$2:$F$301,$M5614),INDEX(Szabalyok!$B:$B,$N5614)))</f>
        <v/>
      </c>
      <c r="D5614" s="5" t="str">
        <f>IF(AND($B5614&lt;&gt;"",$C5614&lt;&gt;"",$B5614&lt;=$C5614),INDEX(Bemenet!$G$2:$G$301,$M5614),"")</f>
        <v/>
      </c>
      <c r="E5614" s="6" t="str">
        <f>IF(AND($B5614&lt;&gt;"",$C5614&lt;&gt;"",$B5614&lt;=$C5614),INDEX(Bemenet!$D$2:$D$301,$M5614),"")</f>
        <v/>
      </c>
      <c r="F5614" s="5" t="str">
        <f t="shared" si="783"/>
        <v/>
      </c>
      <c r="G5614" s="5" t="str">
        <f t="shared" si="784"/>
        <v/>
      </c>
      <c r="H5614" s="9" t="str">
        <f t="shared" si="785"/>
        <v/>
      </c>
      <c r="I5614" s="5" t="str">
        <f t="shared" si="786"/>
        <v/>
      </c>
      <c r="J5614" s="5" t="str">
        <f>IF(OR($L5614="",NOT(COUNTIFS($L$2:$L5614,$L5614)=1)),"",SUMIFS($G:$G,$L:$L,$L5614))</f>
        <v/>
      </c>
      <c r="K5614" s="5" t="str">
        <f>IF(OR($L5614="",NOT(COUNTIFS($L$2:$L5614,$L5614)=1)),"",SUMIFS($I:$I,$L:$L,$L5614))</f>
        <v/>
      </c>
      <c r="L5614" s="6" t="str">
        <f t="shared" si="787"/>
        <v/>
      </c>
      <c r="M5614" s="6">
        <f t="shared" si="788"/>
        <v>225</v>
      </c>
      <c r="N5614" s="6">
        <f t="shared" si="789"/>
        <v>14</v>
      </c>
      <c r="O5614" s="9" t="str">
        <f>IF(AND($B5614&lt;&gt;"",$C5614&lt;&gt;"",$B5614&lt;=$C5614),INDEX(Szabalyok!$C:$C,$N5614),"")</f>
        <v/>
      </c>
      <c r="P5614">
        <f t="shared" si="791"/>
        <v>0</v>
      </c>
    </row>
    <row r="5615" spans="1:16" x14ac:dyDescent="0.35">
      <c r="A5615">
        <f t="shared" si="790"/>
        <v>0</v>
      </c>
      <c r="B5615" s="4" t="str">
        <f>IF($M5615&gt;300,"",IF(OR(INDEX(Bemenet!$E$2:$E$301,$M5615)="",INDEX(Bemenet!$F$2:$F$301,$M5615)=""),"",MAX(INDEX(Bemenet!$E$2:$E$301,$M5615),INDEX(Szabalyok!$A:$A,$N5615))))</f>
        <v/>
      </c>
      <c r="C5615" s="4" t="str">
        <f>IF($B5615="","",MIN(INDEX(Bemenet!$F$2:$F$301,$M5615),INDEX(Szabalyok!$B:$B,$N5615)))</f>
        <v/>
      </c>
      <c r="D5615" s="5" t="str">
        <f>IF(AND($B5615&lt;&gt;"",$C5615&lt;&gt;"",$B5615&lt;=$C5615),INDEX(Bemenet!$G$2:$G$301,$M5615),"")</f>
        <v/>
      </c>
      <c r="E5615" s="6" t="str">
        <f>IF(AND($B5615&lt;&gt;"",$C5615&lt;&gt;"",$B5615&lt;=$C5615),INDEX(Bemenet!$D$2:$D$301,$M5615),"")</f>
        <v/>
      </c>
      <c r="F5615" s="5" t="str">
        <f t="shared" si="783"/>
        <v/>
      </c>
      <c r="G5615" s="5" t="str">
        <f t="shared" si="784"/>
        <v/>
      </c>
      <c r="H5615" s="9" t="str">
        <f t="shared" si="785"/>
        <v/>
      </c>
      <c r="I5615" s="5" t="str">
        <f t="shared" si="786"/>
        <v/>
      </c>
      <c r="J5615" s="5" t="str">
        <f>IF(OR($L5615="",NOT(COUNTIFS($L$2:$L5615,$L5615)=1)),"",SUMIFS($G:$G,$L:$L,$L5615))</f>
        <v/>
      </c>
      <c r="K5615" s="5" t="str">
        <f>IF(OR($L5615="",NOT(COUNTIFS($L$2:$L5615,$L5615)=1)),"",SUMIFS($I:$I,$L:$L,$L5615))</f>
        <v/>
      </c>
      <c r="L5615" s="6" t="str">
        <f t="shared" si="787"/>
        <v/>
      </c>
      <c r="M5615" s="6">
        <f t="shared" si="788"/>
        <v>225</v>
      </c>
      <c r="N5615" s="6">
        <f t="shared" si="789"/>
        <v>15</v>
      </c>
      <c r="O5615" s="9" t="str">
        <f>IF(AND($B5615&lt;&gt;"",$C5615&lt;&gt;"",$B5615&lt;=$C5615),INDEX(Szabalyok!$C:$C,$N5615),"")</f>
        <v/>
      </c>
      <c r="P5615">
        <f t="shared" si="791"/>
        <v>0</v>
      </c>
    </row>
    <row r="5616" spans="1:16" x14ac:dyDescent="0.35">
      <c r="A5616">
        <f t="shared" si="790"/>
        <v>0</v>
      </c>
      <c r="B5616" s="4" t="str">
        <f>IF($M5616&gt;300,"",IF(OR(INDEX(Bemenet!$E$2:$E$301,$M5616)="",INDEX(Bemenet!$F$2:$F$301,$M5616)=""),"",MAX(INDEX(Bemenet!$E$2:$E$301,$M5616),INDEX(Szabalyok!$A:$A,$N5616))))</f>
        <v/>
      </c>
      <c r="C5616" s="4" t="str">
        <f>IF($B5616="","",MIN(INDEX(Bemenet!$F$2:$F$301,$M5616),INDEX(Szabalyok!$B:$B,$N5616)))</f>
        <v/>
      </c>
      <c r="D5616" s="5" t="str">
        <f>IF(AND($B5616&lt;&gt;"",$C5616&lt;&gt;"",$B5616&lt;=$C5616),INDEX(Bemenet!$G$2:$G$301,$M5616),"")</f>
        <v/>
      </c>
      <c r="E5616" s="6" t="str">
        <f>IF(AND($B5616&lt;&gt;"",$C5616&lt;&gt;"",$B5616&lt;=$C5616),INDEX(Bemenet!$D$2:$D$301,$M5616),"")</f>
        <v/>
      </c>
      <c r="F5616" s="5" t="str">
        <f t="shared" si="783"/>
        <v/>
      </c>
      <c r="G5616" s="5" t="str">
        <f t="shared" si="784"/>
        <v/>
      </c>
      <c r="H5616" s="9" t="str">
        <f t="shared" si="785"/>
        <v/>
      </c>
      <c r="I5616" s="5" t="str">
        <f t="shared" si="786"/>
        <v/>
      </c>
      <c r="J5616" s="5" t="str">
        <f>IF(OR($L5616="",NOT(COUNTIFS($L$2:$L5616,$L5616)=1)),"",SUMIFS($G:$G,$L:$L,$L5616))</f>
        <v/>
      </c>
      <c r="K5616" s="5" t="str">
        <f>IF(OR($L5616="",NOT(COUNTIFS($L$2:$L5616,$L5616)=1)),"",SUMIFS($I:$I,$L:$L,$L5616))</f>
        <v/>
      </c>
      <c r="L5616" s="6" t="str">
        <f t="shared" si="787"/>
        <v/>
      </c>
      <c r="M5616" s="6">
        <f t="shared" si="788"/>
        <v>225</v>
      </c>
      <c r="N5616" s="6">
        <f t="shared" si="789"/>
        <v>16</v>
      </c>
      <c r="O5616" s="9" t="str">
        <f>IF(AND($B5616&lt;&gt;"",$C5616&lt;&gt;"",$B5616&lt;=$C5616),INDEX(Szabalyok!$C:$C,$N5616),"")</f>
        <v/>
      </c>
      <c r="P5616">
        <f t="shared" si="791"/>
        <v>0</v>
      </c>
    </row>
    <row r="5617" spans="1:16" x14ac:dyDescent="0.35">
      <c r="A5617">
        <f t="shared" si="790"/>
        <v>0</v>
      </c>
      <c r="B5617" s="4" t="str">
        <f>IF($M5617&gt;300,"",IF(OR(INDEX(Bemenet!$E$2:$E$301,$M5617)="",INDEX(Bemenet!$F$2:$F$301,$M5617)=""),"",MAX(INDEX(Bemenet!$E$2:$E$301,$M5617),INDEX(Szabalyok!$A:$A,$N5617))))</f>
        <v/>
      </c>
      <c r="C5617" s="4" t="str">
        <f>IF($B5617="","",MIN(INDEX(Bemenet!$F$2:$F$301,$M5617),INDEX(Szabalyok!$B:$B,$N5617)))</f>
        <v/>
      </c>
      <c r="D5617" s="5" t="str">
        <f>IF(AND($B5617&lt;&gt;"",$C5617&lt;&gt;"",$B5617&lt;=$C5617),INDEX(Bemenet!$G$2:$G$301,$M5617),"")</f>
        <v/>
      </c>
      <c r="E5617" s="6" t="str">
        <f>IF(AND($B5617&lt;&gt;"",$C5617&lt;&gt;"",$B5617&lt;=$C5617),INDEX(Bemenet!$D$2:$D$301,$M5617),"")</f>
        <v/>
      </c>
      <c r="F5617" s="5" t="str">
        <f t="shared" si="783"/>
        <v/>
      </c>
      <c r="G5617" s="5" t="str">
        <f t="shared" si="784"/>
        <v/>
      </c>
      <c r="H5617" s="9" t="str">
        <f t="shared" si="785"/>
        <v/>
      </c>
      <c r="I5617" s="5" t="str">
        <f t="shared" si="786"/>
        <v/>
      </c>
      <c r="J5617" s="5" t="str">
        <f>IF(OR($L5617="",NOT(COUNTIFS($L$2:$L5617,$L5617)=1)),"",SUMIFS($G:$G,$L:$L,$L5617))</f>
        <v/>
      </c>
      <c r="K5617" s="5" t="str">
        <f>IF(OR($L5617="",NOT(COUNTIFS($L$2:$L5617,$L5617)=1)),"",SUMIFS($I:$I,$L:$L,$L5617))</f>
        <v/>
      </c>
      <c r="L5617" s="6" t="str">
        <f t="shared" si="787"/>
        <v/>
      </c>
      <c r="M5617" s="6">
        <f t="shared" si="788"/>
        <v>225</v>
      </c>
      <c r="N5617" s="6">
        <f t="shared" si="789"/>
        <v>17</v>
      </c>
      <c r="O5617" s="9" t="str">
        <f>IF(AND($B5617&lt;&gt;"",$C5617&lt;&gt;"",$B5617&lt;=$C5617),INDEX(Szabalyok!$C:$C,$N5617),"")</f>
        <v/>
      </c>
      <c r="P5617">
        <f t="shared" si="791"/>
        <v>0</v>
      </c>
    </row>
    <row r="5618" spans="1:16" x14ac:dyDescent="0.35">
      <c r="A5618">
        <f t="shared" si="790"/>
        <v>0</v>
      </c>
      <c r="B5618" s="4" t="str">
        <f>IF($M5618&gt;300,"",IF(OR(INDEX(Bemenet!$E$2:$E$301,$M5618)="",INDEX(Bemenet!$F$2:$F$301,$M5618)=""),"",MAX(INDEX(Bemenet!$E$2:$E$301,$M5618),INDEX(Szabalyok!$A:$A,$N5618))))</f>
        <v/>
      </c>
      <c r="C5618" s="4" t="str">
        <f>IF($B5618="","",MIN(INDEX(Bemenet!$F$2:$F$301,$M5618),INDEX(Szabalyok!$B:$B,$N5618)))</f>
        <v/>
      </c>
      <c r="D5618" s="5" t="str">
        <f>IF(AND($B5618&lt;&gt;"",$C5618&lt;&gt;"",$B5618&lt;=$C5618),INDEX(Bemenet!$G$2:$G$301,$M5618),"")</f>
        <v/>
      </c>
      <c r="E5618" s="6" t="str">
        <f>IF(AND($B5618&lt;&gt;"",$C5618&lt;&gt;"",$B5618&lt;=$C5618),INDEX(Bemenet!$D$2:$D$301,$M5618),"")</f>
        <v/>
      </c>
      <c r="F5618" s="5" t="str">
        <f t="shared" si="783"/>
        <v/>
      </c>
      <c r="G5618" s="5" t="str">
        <f t="shared" si="784"/>
        <v/>
      </c>
      <c r="H5618" s="9" t="str">
        <f t="shared" si="785"/>
        <v/>
      </c>
      <c r="I5618" s="5" t="str">
        <f t="shared" si="786"/>
        <v/>
      </c>
      <c r="J5618" s="5" t="str">
        <f>IF(OR($L5618="",NOT(COUNTIFS($L$2:$L5618,$L5618)=1)),"",SUMIFS($G:$G,$L:$L,$L5618))</f>
        <v/>
      </c>
      <c r="K5618" s="5" t="str">
        <f>IF(OR($L5618="",NOT(COUNTIFS($L$2:$L5618,$L5618)=1)),"",SUMIFS($I:$I,$L:$L,$L5618))</f>
        <v/>
      </c>
      <c r="L5618" s="6" t="str">
        <f t="shared" si="787"/>
        <v/>
      </c>
      <c r="M5618" s="6">
        <f t="shared" si="788"/>
        <v>225</v>
      </c>
      <c r="N5618" s="6">
        <f t="shared" si="789"/>
        <v>18</v>
      </c>
      <c r="O5618" s="9" t="str">
        <f>IF(AND($B5618&lt;&gt;"",$C5618&lt;&gt;"",$B5618&lt;=$C5618),INDEX(Szabalyok!$C:$C,$N5618),"")</f>
        <v/>
      </c>
      <c r="P5618">
        <f t="shared" si="791"/>
        <v>0</v>
      </c>
    </row>
    <row r="5619" spans="1:16" x14ac:dyDescent="0.35">
      <c r="A5619">
        <f t="shared" si="790"/>
        <v>0</v>
      </c>
      <c r="B5619" s="4" t="str">
        <f>IF($M5619&gt;300,"",IF(OR(INDEX(Bemenet!$E$2:$E$301,$M5619)="",INDEX(Bemenet!$F$2:$F$301,$M5619)=""),"",MAX(INDEX(Bemenet!$E$2:$E$301,$M5619),INDEX(Szabalyok!$A:$A,$N5619))))</f>
        <v/>
      </c>
      <c r="C5619" s="4" t="str">
        <f>IF($B5619="","",MIN(INDEX(Bemenet!$F$2:$F$301,$M5619),INDEX(Szabalyok!$B:$B,$N5619)))</f>
        <v/>
      </c>
      <c r="D5619" s="5" t="str">
        <f>IF(AND($B5619&lt;&gt;"",$C5619&lt;&gt;"",$B5619&lt;=$C5619),INDEX(Bemenet!$G$2:$G$301,$M5619),"")</f>
        <v/>
      </c>
      <c r="E5619" s="6" t="str">
        <f>IF(AND($B5619&lt;&gt;"",$C5619&lt;&gt;"",$B5619&lt;=$C5619),INDEX(Bemenet!$D$2:$D$301,$M5619),"")</f>
        <v/>
      </c>
      <c r="F5619" s="5" t="str">
        <f t="shared" si="783"/>
        <v/>
      </c>
      <c r="G5619" s="5" t="str">
        <f t="shared" si="784"/>
        <v/>
      </c>
      <c r="H5619" s="9" t="str">
        <f t="shared" si="785"/>
        <v/>
      </c>
      <c r="I5619" s="5" t="str">
        <f t="shared" si="786"/>
        <v/>
      </c>
      <c r="J5619" s="5" t="str">
        <f>IF(OR($L5619="",NOT(COUNTIFS($L$2:$L5619,$L5619)=1)),"",SUMIFS($G:$G,$L:$L,$L5619))</f>
        <v/>
      </c>
      <c r="K5619" s="5" t="str">
        <f>IF(OR($L5619="",NOT(COUNTIFS($L$2:$L5619,$L5619)=1)),"",SUMIFS($I:$I,$L:$L,$L5619))</f>
        <v/>
      </c>
      <c r="L5619" s="6" t="str">
        <f t="shared" si="787"/>
        <v/>
      </c>
      <c r="M5619" s="6">
        <f t="shared" si="788"/>
        <v>225</v>
      </c>
      <c r="N5619" s="6">
        <f t="shared" si="789"/>
        <v>19</v>
      </c>
      <c r="O5619" s="9" t="str">
        <f>IF(AND($B5619&lt;&gt;"",$C5619&lt;&gt;"",$B5619&lt;=$C5619),INDEX(Szabalyok!$C:$C,$N5619),"")</f>
        <v/>
      </c>
      <c r="P5619">
        <f t="shared" si="791"/>
        <v>0</v>
      </c>
    </row>
    <row r="5620" spans="1:16" x14ac:dyDescent="0.35">
      <c r="A5620">
        <f t="shared" si="790"/>
        <v>0</v>
      </c>
      <c r="B5620" s="4" t="str">
        <f>IF($M5620&gt;300,"",IF(OR(INDEX(Bemenet!$E$2:$E$301,$M5620)="",INDEX(Bemenet!$F$2:$F$301,$M5620)=""),"",MAX(INDEX(Bemenet!$E$2:$E$301,$M5620),INDEX(Szabalyok!$A:$A,$N5620))))</f>
        <v/>
      </c>
      <c r="C5620" s="4" t="str">
        <f>IF($B5620="","",MIN(INDEX(Bemenet!$F$2:$F$301,$M5620),INDEX(Szabalyok!$B:$B,$N5620)))</f>
        <v/>
      </c>
      <c r="D5620" s="5" t="str">
        <f>IF(AND($B5620&lt;&gt;"",$C5620&lt;&gt;"",$B5620&lt;=$C5620),INDEX(Bemenet!$G$2:$G$301,$M5620),"")</f>
        <v/>
      </c>
      <c r="E5620" s="6" t="str">
        <f>IF(AND($B5620&lt;&gt;"",$C5620&lt;&gt;"",$B5620&lt;=$C5620),INDEX(Bemenet!$D$2:$D$301,$M5620),"")</f>
        <v/>
      </c>
      <c r="F5620" s="5" t="str">
        <f t="shared" si="783"/>
        <v/>
      </c>
      <c r="G5620" s="5" t="str">
        <f t="shared" si="784"/>
        <v/>
      </c>
      <c r="H5620" s="9" t="str">
        <f t="shared" si="785"/>
        <v/>
      </c>
      <c r="I5620" s="5" t="str">
        <f t="shared" si="786"/>
        <v/>
      </c>
      <c r="J5620" s="5" t="str">
        <f>IF(OR($L5620="",NOT(COUNTIFS($L$2:$L5620,$L5620)=1)),"",SUMIFS($G:$G,$L:$L,$L5620))</f>
        <v/>
      </c>
      <c r="K5620" s="5" t="str">
        <f>IF(OR($L5620="",NOT(COUNTIFS($L$2:$L5620,$L5620)=1)),"",SUMIFS($I:$I,$L:$L,$L5620))</f>
        <v/>
      </c>
      <c r="L5620" s="6" t="str">
        <f t="shared" si="787"/>
        <v/>
      </c>
      <c r="M5620" s="6">
        <f t="shared" si="788"/>
        <v>225</v>
      </c>
      <c r="N5620" s="6">
        <f t="shared" si="789"/>
        <v>20</v>
      </c>
      <c r="O5620" s="9" t="str">
        <f>IF(AND($B5620&lt;&gt;"",$C5620&lt;&gt;"",$B5620&lt;=$C5620),INDEX(Szabalyok!$C:$C,$N5620),"")</f>
        <v/>
      </c>
      <c r="P5620">
        <f t="shared" si="791"/>
        <v>0</v>
      </c>
    </row>
    <row r="5621" spans="1:16" x14ac:dyDescent="0.35">
      <c r="A5621">
        <f t="shared" si="790"/>
        <v>0</v>
      </c>
      <c r="B5621" s="4" t="str">
        <f>IF($M5621&gt;300,"",IF(OR(INDEX(Bemenet!$E$2:$E$301,$M5621)="",INDEX(Bemenet!$F$2:$F$301,$M5621)=""),"",MAX(INDEX(Bemenet!$E$2:$E$301,$M5621),INDEX(Szabalyok!$A:$A,$N5621))))</f>
        <v/>
      </c>
      <c r="C5621" s="4" t="str">
        <f>IF($B5621="","",MIN(INDEX(Bemenet!$F$2:$F$301,$M5621),INDEX(Szabalyok!$B:$B,$N5621)))</f>
        <v/>
      </c>
      <c r="D5621" s="5" t="str">
        <f>IF(AND($B5621&lt;&gt;"",$C5621&lt;&gt;"",$B5621&lt;=$C5621),INDEX(Bemenet!$G$2:$G$301,$M5621),"")</f>
        <v/>
      </c>
      <c r="E5621" s="6" t="str">
        <f>IF(AND($B5621&lt;&gt;"",$C5621&lt;&gt;"",$B5621&lt;=$C5621),INDEX(Bemenet!$D$2:$D$301,$M5621),"")</f>
        <v/>
      </c>
      <c r="F5621" s="5" t="str">
        <f t="shared" si="783"/>
        <v/>
      </c>
      <c r="G5621" s="5" t="str">
        <f t="shared" si="784"/>
        <v/>
      </c>
      <c r="H5621" s="9" t="str">
        <f t="shared" si="785"/>
        <v/>
      </c>
      <c r="I5621" s="5" t="str">
        <f t="shared" si="786"/>
        <v/>
      </c>
      <c r="J5621" s="5" t="str">
        <f>IF(OR($L5621="",NOT(COUNTIFS($L$2:$L5621,$L5621)=1)),"",SUMIFS($G:$G,$L:$L,$L5621))</f>
        <v/>
      </c>
      <c r="K5621" s="5" t="str">
        <f>IF(OR($L5621="",NOT(COUNTIFS($L$2:$L5621,$L5621)=1)),"",SUMIFS($I:$I,$L:$L,$L5621))</f>
        <v/>
      </c>
      <c r="L5621" s="6" t="str">
        <f t="shared" si="787"/>
        <v/>
      </c>
      <c r="M5621" s="6">
        <f t="shared" si="788"/>
        <v>225</v>
      </c>
      <c r="N5621" s="6">
        <f t="shared" si="789"/>
        <v>21</v>
      </c>
      <c r="O5621" s="9" t="str">
        <f>IF(AND($B5621&lt;&gt;"",$C5621&lt;&gt;"",$B5621&lt;=$C5621),INDEX(Szabalyok!$C:$C,$N5621),"")</f>
        <v/>
      </c>
      <c r="P5621">
        <f t="shared" si="791"/>
        <v>0</v>
      </c>
    </row>
    <row r="5622" spans="1:16" x14ac:dyDescent="0.35">
      <c r="A5622">
        <f t="shared" si="790"/>
        <v>0</v>
      </c>
      <c r="B5622" s="4" t="str">
        <f>IF($M5622&gt;300,"",IF(OR(INDEX(Bemenet!$E$2:$E$301,$M5622)="",INDEX(Bemenet!$F$2:$F$301,$M5622)=""),"",MAX(INDEX(Bemenet!$E$2:$E$301,$M5622),INDEX(Szabalyok!$A:$A,$N5622))))</f>
        <v/>
      </c>
      <c r="C5622" s="4" t="str">
        <f>IF($B5622="","",MIN(INDEX(Bemenet!$F$2:$F$301,$M5622),INDEX(Szabalyok!$B:$B,$N5622)))</f>
        <v/>
      </c>
      <c r="D5622" s="5" t="str">
        <f>IF(AND($B5622&lt;&gt;"",$C5622&lt;&gt;"",$B5622&lt;=$C5622),INDEX(Bemenet!$G$2:$G$301,$M5622),"")</f>
        <v/>
      </c>
      <c r="E5622" s="6" t="str">
        <f>IF(AND($B5622&lt;&gt;"",$C5622&lt;&gt;"",$B5622&lt;=$C5622),INDEX(Bemenet!$D$2:$D$301,$M5622),"")</f>
        <v/>
      </c>
      <c r="F5622" s="5" t="str">
        <f t="shared" si="783"/>
        <v/>
      </c>
      <c r="G5622" s="5" t="str">
        <f t="shared" si="784"/>
        <v/>
      </c>
      <c r="H5622" s="9" t="str">
        <f t="shared" si="785"/>
        <v/>
      </c>
      <c r="I5622" s="5" t="str">
        <f t="shared" si="786"/>
        <v/>
      </c>
      <c r="J5622" s="5" t="str">
        <f>IF(OR($L5622="",NOT(COUNTIFS($L$2:$L5622,$L5622)=1)),"",SUMIFS($G:$G,$L:$L,$L5622))</f>
        <v/>
      </c>
      <c r="K5622" s="5" t="str">
        <f>IF(OR($L5622="",NOT(COUNTIFS($L$2:$L5622,$L5622)=1)),"",SUMIFS($I:$I,$L:$L,$L5622))</f>
        <v/>
      </c>
      <c r="L5622" s="6" t="str">
        <f t="shared" si="787"/>
        <v/>
      </c>
      <c r="M5622" s="6">
        <f t="shared" si="788"/>
        <v>225</v>
      </c>
      <c r="N5622" s="6">
        <f t="shared" si="789"/>
        <v>22</v>
      </c>
      <c r="O5622" s="9" t="str">
        <f>IF(AND($B5622&lt;&gt;"",$C5622&lt;&gt;"",$B5622&lt;=$C5622),INDEX(Szabalyok!$C:$C,$N5622),"")</f>
        <v/>
      </c>
      <c r="P5622">
        <f t="shared" si="791"/>
        <v>0</v>
      </c>
    </row>
    <row r="5623" spans="1:16" x14ac:dyDescent="0.35">
      <c r="A5623">
        <f t="shared" si="790"/>
        <v>0</v>
      </c>
      <c r="B5623" s="4" t="str">
        <f>IF($M5623&gt;300,"",IF(OR(INDEX(Bemenet!$E$2:$E$301,$M5623)="",INDEX(Bemenet!$F$2:$F$301,$M5623)=""),"",MAX(INDEX(Bemenet!$E$2:$E$301,$M5623),INDEX(Szabalyok!$A:$A,$N5623))))</f>
        <v/>
      </c>
      <c r="C5623" s="4" t="str">
        <f>IF($B5623="","",MIN(INDEX(Bemenet!$F$2:$F$301,$M5623),INDEX(Szabalyok!$B:$B,$N5623)))</f>
        <v/>
      </c>
      <c r="D5623" s="5" t="str">
        <f>IF(AND($B5623&lt;&gt;"",$C5623&lt;&gt;"",$B5623&lt;=$C5623),INDEX(Bemenet!$G$2:$G$301,$M5623),"")</f>
        <v/>
      </c>
      <c r="E5623" s="6" t="str">
        <f>IF(AND($B5623&lt;&gt;"",$C5623&lt;&gt;"",$B5623&lt;=$C5623),INDEX(Bemenet!$D$2:$D$301,$M5623),"")</f>
        <v/>
      </c>
      <c r="F5623" s="5" t="str">
        <f t="shared" si="783"/>
        <v/>
      </c>
      <c r="G5623" s="5" t="str">
        <f t="shared" si="784"/>
        <v/>
      </c>
      <c r="H5623" s="9" t="str">
        <f t="shared" si="785"/>
        <v/>
      </c>
      <c r="I5623" s="5" t="str">
        <f t="shared" si="786"/>
        <v/>
      </c>
      <c r="J5623" s="5" t="str">
        <f>IF(OR($L5623="",NOT(COUNTIFS($L$2:$L5623,$L5623)=1)),"",SUMIFS($G:$G,$L:$L,$L5623))</f>
        <v/>
      </c>
      <c r="K5623" s="5" t="str">
        <f>IF(OR($L5623="",NOT(COUNTIFS($L$2:$L5623,$L5623)=1)),"",SUMIFS($I:$I,$L:$L,$L5623))</f>
        <v/>
      </c>
      <c r="L5623" s="6" t="str">
        <f t="shared" si="787"/>
        <v/>
      </c>
      <c r="M5623" s="6">
        <f t="shared" si="788"/>
        <v>225</v>
      </c>
      <c r="N5623" s="6">
        <f t="shared" si="789"/>
        <v>23</v>
      </c>
      <c r="O5623" s="9" t="str">
        <f>IF(AND($B5623&lt;&gt;"",$C5623&lt;&gt;"",$B5623&lt;=$C5623),INDEX(Szabalyok!$C:$C,$N5623),"")</f>
        <v/>
      </c>
      <c r="P5623">
        <f t="shared" si="791"/>
        <v>0</v>
      </c>
    </row>
    <row r="5624" spans="1:16" x14ac:dyDescent="0.35">
      <c r="A5624">
        <f t="shared" si="790"/>
        <v>0</v>
      </c>
      <c r="B5624" s="4" t="str">
        <f>IF($M5624&gt;300,"",IF(OR(INDEX(Bemenet!$E$2:$E$301,$M5624)="",INDEX(Bemenet!$F$2:$F$301,$M5624)=""),"",MAX(INDEX(Bemenet!$E$2:$E$301,$M5624),INDEX(Szabalyok!$A:$A,$N5624))))</f>
        <v/>
      </c>
      <c r="C5624" s="4" t="str">
        <f>IF($B5624="","",MIN(INDEX(Bemenet!$F$2:$F$301,$M5624),INDEX(Szabalyok!$B:$B,$N5624)))</f>
        <v/>
      </c>
      <c r="D5624" s="5" t="str">
        <f>IF(AND($B5624&lt;&gt;"",$C5624&lt;&gt;"",$B5624&lt;=$C5624),INDEX(Bemenet!$G$2:$G$301,$M5624),"")</f>
        <v/>
      </c>
      <c r="E5624" s="6" t="str">
        <f>IF(AND($B5624&lt;&gt;"",$C5624&lt;&gt;"",$B5624&lt;=$C5624),INDEX(Bemenet!$D$2:$D$301,$M5624),"")</f>
        <v/>
      </c>
      <c r="F5624" s="5" t="str">
        <f t="shared" si="783"/>
        <v/>
      </c>
      <c r="G5624" s="5" t="str">
        <f t="shared" si="784"/>
        <v/>
      </c>
      <c r="H5624" s="9" t="str">
        <f t="shared" si="785"/>
        <v/>
      </c>
      <c r="I5624" s="5" t="str">
        <f t="shared" si="786"/>
        <v/>
      </c>
      <c r="J5624" s="5" t="str">
        <f>IF(OR($L5624="",NOT(COUNTIFS($L$2:$L5624,$L5624)=1)),"",SUMIFS($G:$G,$L:$L,$L5624))</f>
        <v/>
      </c>
      <c r="K5624" s="5" t="str">
        <f>IF(OR($L5624="",NOT(COUNTIFS($L$2:$L5624,$L5624)=1)),"",SUMIFS($I:$I,$L:$L,$L5624))</f>
        <v/>
      </c>
      <c r="L5624" s="6" t="str">
        <f t="shared" si="787"/>
        <v/>
      </c>
      <c r="M5624" s="6">
        <f t="shared" si="788"/>
        <v>225</v>
      </c>
      <c r="N5624" s="6">
        <f t="shared" si="789"/>
        <v>24</v>
      </c>
      <c r="O5624" s="9" t="str">
        <f>IF(AND($B5624&lt;&gt;"",$C5624&lt;&gt;"",$B5624&lt;=$C5624),INDEX(Szabalyok!$C:$C,$N5624),"")</f>
        <v/>
      </c>
      <c r="P5624">
        <f t="shared" si="791"/>
        <v>0</v>
      </c>
    </row>
    <row r="5625" spans="1:16" x14ac:dyDescent="0.35">
      <c r="A5625">
        <f t="shared" si="790"/>
        <v>0</v>
      </c>
      <c r="B5625" s="4" t="str">
        <f>IF($M5625&gt;300,"",IF(OR(INDEX(Bemenet!$E$2:$E$301,$M5625)="",INDEX(Bemenet!$F$2:$F$301,$M5625)=""),"",MAX(INDEX(Bemenet!$E$2:$E$301,$M5625),INDEX(Szabalyok!$A:$A,$N5625))))</f>
        <v/>
      </c>
      <c r="C5625" s="4" t="str">
        <f>IF($B5625="","",MIN(INDEX(Bemenet!$F$2:$F$301,$M5625),INDEX(Szabalyok!$B:$B,$N5625)))</f>
        <v/>
      </c>
      <c r="D5625" s="5" t="str">
        <f>IF(AND($B5625&lt;&gt;"",$C5625&lt;&gt;"",$B5625&lt;=$C5625),INDEX(Bemenet!$G$2:$G$301,$M5625),"")</f>
        <v/>
      </c>
      <c r="E5625" s="6" t="str">
        <f>IF(AND($B5625&lt;&gt;"",$C5625&lt;&gt;"",$B5625&lt;=$C5625),INDEX(Bemenet!$D$2:$D$301,$M5625),"")</f>
        <v/>
      </c>
      <c r="F5625" s="5" t="str">
        <f t="shared" si="783"/>
        <v/>
      </c>
      <c r="G5625" s="5" t="str">
        <f t="shared" si="784"/>
        <v/>
      </c>
      <c r="H5625" s="9" t="str">
        <f t="shared" si="785"/>
        <v/>
      </c>
      <c r="I5625" s="5" t="str">
        <f t="shared" si="786"/>
        <v/>
      </c>
      <c r="J5625" s="5" t="str">
        <f>IF(OR($L5625="",NOT(COUNTIFS($L$2:$L5625,$L5625)=1)),"",SUMIFS($G:$G,$L:$L,$L5625))</f>
        <v/>
      </c>
      <c r="K5625" s="5" t="str">
        <f>IF(OR($L5625="",NOT(COUNTIFS($L$2:$L5625,$L5625)=1)),"",SUMIFS($I:$I,$L:$L,$L5625))</f>
        <v/>
      </c>
      <c r="L5625" s="6" t="str">
        <f t="shared" si="787"/>
        <v/>
      </c>
      <c r="M5625" s="6">
        <f t="shared" si="788"/>
        <v>225</v>
      </c>
      <c r="N5625" s="6">
        <f t="shared" si="789"/>
        <v>25</v>
      </c>
      <c r="O5625" s="9" t="str">
        <f>IF(AND($B5625&lt;&gt;"",$C5625&lt;&gt;"",$B5625&lt;=$C5625),INDEX(Szabalyok!$C:$C,$N5625),"")</f>
        <v/>
      </c>
      <c r="P5625">
        <f t="shared" si="791"/>
        <v>0</v>
      </c>
    </row>
    <row r="5626" spans="1:16" x14ac:dyDescent="0.35">
      <c r="A5626">
        <f t="shared" si="790"/>
        <v>0</v>
      </c>
      <c r="B5626" s="4" t="str">
        <f>IF($M5626&gt;300,"",IF(OR(INDEX(Bemenet!$E$2:$E$301,$M5626)="",INDEX(Bemenet!$F$2:$F$301,$M5626)=""),"",MAX(INDEX(Bemenet!$E$2:$E$301,$M5626),INDEX(Szabalyok!$A:$A,$N5626))))</f>
        <v/>
      </c>
      <c r="C5626" s="4" t="str">
        <f>IF($B5626="","",MIN(INDEX(Bemenet!$F$2:$F$301,$M5626),INDEX(Szabalyok!$B:$B,$N5626)))</f>
        <v/>
      </c>
      <c r="D5626" s="5" t="str">
        <f>IF(AND($B5626&lt;&gt;"",$C5626&lt;&gt;"",$B5626&lt;=$C5626),INDEX(Bemenet!$G$2:$G$301,$M5626),"")</f>
        <v/>
      </c>
      <c r="E5626" s="6" t="str">
        <f>IF(AND($B5626&lt;&gt;"",$C5626&lt;&gt;"",$B5626&lt;=$C5626),INDEX(Bemenet!$D$2:$D$301,$M5626),"")</f>
        <v/>
      </c>
      <c r="F5626" s="5" t="str">
        <f t="shared" si="783"/>
        <v/>
      </c>
      <c r="G5626" s="5" t="str">
        <f t="shared" si="784"/>
        <v/>
      </c>
      <c r="H5626" s="9" t="str">
        <f t="shared" si="785"/>
        <v/>
      </c>
      <c r="I5626" s="5" t="str">
        <f t="shared" si="786"/>
        <v/>
      </c>
      <c r="J5626" s="5" t="str">
        <f>IF(OR($L5626="",NOT(COUNTIFS($L$2:$L5626,$L5626)=1)),"",SUMIFS($G:$G,$L:$L,$L5626))</f>
        <v/>
      </c>
      <c r="K5626" s="5" t="str">
        <f>IF(OR($L5626="",NOT(COUNTIFS($L$2:$L5626,$L5626)=1)),"",SUMIFS($I:$I,$L:$L,$L5626))</f>
        <v/>
      </c>
      <c r="L5626" s="6" t="str">
        <f t="shared" si="787"/>
        <v/>
      </c>
      <c r="M5626" s="6">
        <f t="shared" si="788"/>
        <v>225</v>
      </c>
      <c r="N5626" s="6">
        <f t="shared" si="789"/>
        <v>26</v>
      </c>
      <c r="O5626" s="9" t="str">
        <f>IF(AND($B5626&lt;&gt;"",$C5626&lt;&gt;"",$B5626&lt;=$C5626),INDEX(Szabalyok!$C:$C,$N5626),"")</f>
        <v/>
      </c>
      <c r="P5626">
        <f t="shared" si="791"/>
        <v>0</v>
      </c>
    </row>
    <row r="5627" spans="1:16" x14ac:dyDescent="0.35">
      <c r="A5627">
        <f t="shared" si="790"/>
        <v>0</v>
      </c>
      <c r="B5627" s="4" t="str">
        <f>IF($M5627&gt;300,"",IF(OR(INDEX(Bemenet!$E$2:$E$301,$M5627)="",INDEX(Bemenet!$F$2:$F$301,$M5627)=""),"",MAX(INDEX(Bemenet!$E$2:$E$301,$M5627),INDEX(Szabalyok!$A:$A,$N5627))))</f>
        <v/>
      </c>
      <c r="C5627" s="4" t="str">
        <f>IF($B5627="","",MIN(INDEX(Bemenet!$F$2:$F$301,$M5627),INDEX(Szabalyok!$B:$B,$N5627)))</f>
        <v/>
      </c>
      <c r="D5627" s="5" t="str">
        <f>IF(AND($B5627&lt;&gt;"",$C5627&lt;&gt;"",$B5627&lt;=$C5627),INDEX(Bemenet!$G$2:$G$301,$M5627),"")</f>
        <v/>
      </c>
      <c r="E5627" s="6" t="str">
        <f>IF(AND($B5627&lt;&gt;"",$C5627&lt;&gt;"",$B5627&lt;=$C5627),INDEX(Bemenet!$D$2:$D$301,$M5627),"")</f>
        <v/>
      </c>
      <c r="F5627" s="5" t="str">
        <f t="shared" si="783"/>
        <v/>
      </c>
      <c r="G5627" s="5" t="str">
        <f t="shared" si="784"/>
        <v/>
      </c>
      <c r="H5627" s="9" t="str">
        <f t="shared" si="785"/>
        <v/>
      </c>
      <c r="I5627" s="5" t="str">
        <f t="shared" si="786"/>
        <v/>
      </c>
      <c r="J5627" s="5" t="str">
        <f>IF(OR($L5627="",NOT(COUNTIFS($L$2:$L5627,$L5627)=1)),"",SUMIFS($G:$G,$L:$L,$L5627))</f>
        <v/>
      </c>
      <c r="K5627" s="5" t="str">
        <f>IF(OR($L5627="",NOT(COUNTIFS($L$2:$L5627,$L5627)=1)),"",SUMIFS($I:$I,$L:$L,$L5627))</f>
        <v/>
      </c>
      <c r="L5627" s="6" t="str">
        <f t="shared" si="787"/>
        <v/>
      </c>
      <c r="M5627" s="6">
        <f t="shared" si="788"/>
        <v>226</v>
      </c>
      <c r="N5627" s="6">
        <f t="shared" si="789"/>
        <v>2</v>
      </c>
      <c r="O5627" s="9" t="str">
        <f>IF(AND($B5627&lt;&gt;"",$C5627&lt;&gt;"",$B5627&lt;=$C5627),INDEX(Szabalyok!$C:$C,$N5627),"")</f>
        <v/>
      </c>
      <c r="P5627">
        <f t="shared" si="791"/>
        <v>0</v>
      </c>
    </row>
    <row r="5628" spans="1:16" x14ac:dyDescent="0.35">
      <c r="A5628">
        <f t="shared" si="790"/>
        <v>0</v>
      </c>
      <c r="B5628" s="4" t="str">
        <f>IF($M5628&gt;300,"",IF(OR(INDEX(Bemenet!$E$2:$E$301,$M5628)="",INDEX(Bemenet!$F$2:$F$301,$M5628)=""),"",MAX(INDEX(Bemenet!$E$2:$E$301,$M5628),INDEX(Szabalyok!$A:$A,$N5628))))</f>
        <v/>
      </c>
      <c r="C5628" s="4" t="str">
        <f>IF($B5628="","",MIN(INDEX(Bemenet!$F$2:$F$301,$M5628),INDEX(Szabalyok!$B:$B,$N5628)))</f>
        <v/>
      </c>
      <c r="D5628" s="5" t="str">
        <f>IF(AND($B5628&lt;&gt;"",$C5628&lt;&gt;"",$B5628&lt;=$C5628),INDEX(Bemenet!$G$2:$G$301,$M5628),"")</f>
        <v/>
      </c>
      <c r="E5628" s="6" t="str">
        <f>IF(AND($B5628&lt;&gt;"",$C5628&lt;&gt;"",$B5628&lt;=$C5628),INDEX(Bemenet!$D$2:$D$301,$M5628),"")</f>
        <v/>
      </c>
      <c r="F5628" s="5" t="str">
        <f t="shared" si="783"/>
        <v/>
      </c>
      <c r="G5628" s="5" t="str">
        <f t="shared" si="784"/>
        <v/>
      </c>
      <c r="H5628" s="9" t="str">
        <f t="shared" si="785"/>
        <v/>
      </c>
      <c r="I5628" s="5" t="str">
        <f t="shared" si="786"/>
        <v/>
      </c>
      <c r="J5628" s="5" t="str">
        <f>IF(OR($L5628="",NOT(COUNTIFS($L$2:$L5628,$L5628)=1)),"",SUMIFS($G:$G,$L:$L,$L5628))</f>
        <v/>
      </c>
      <c r="K5628" s="5" t="str">
        <f>IF(OR($L5628="",NOT(COUNTIFS($L$2:$L5628,$L5628)=1)),"",SUMIFS($I:$I,$L:$L,$L5628))</f>
        <v/>
      </c>
      <c r="L5628" s="6" t="str">
        <f t="shared" si="787"/>
        <v/>
      </c>
      <c r="M5628" s="6">
        <f t="shared" si="788"/>
        <v>226</v>
      </c>
      <c r="N5628" s="6">
        <f t="shared" si="789"/>
        <v>3</v>
      </c>
      <c r="O5628" s="9" t="str">
        <f>IF(AND($B5628&lt;&gt;"",$C5628&lt;&gt;"",$B5628&lt;=$C5628),INDEX(Szabalyok!$C:$C,$N5628),"")</f>
        <v/>
      </c>
      <c r="P5628">
        <f t="shared" si="791"/>
        <v>0</v>
      </c>
    </row>
    <row r="5629" spans="1:16" x14ac:dyDescent="0.35">
      <c r="A5629">
        <f t="shared" si="790"/>
        <v>0</v>
      </c>
      <c r="B5629" s="4" t="str">
        <f>IF($M5629&gt;300,"",IF(OR(INDEX(Bemenet!$E$2:$E$301,$M5629)="",INDEX(Bemenet!$F$2:$F$301,$M5629)=""),"",MAX(INDEX(Bemenet!$E$2:$E$301,$M5629),INDEX(Szabalyok!$A:$A,$N5629))))</f>
        <v/>
      </c>
      <c r="C5629" s="4" t="str">
        <f>IF($B5629="","",MIN(INDEX(Bemenet!$F$2:$F$301,$M5629),INDEX(Szabalyok!$B:$B,$N5629)))</f>
        <v/>
      </c>
      <c r="D5629" s="5" t="str">
        <f>IF(AND($B5629&lt;&gt;"",$C5629&lt;&gt;"",$B5629&lt;=$C5629),INDEX(Bemenet!$G$2:$G$301,$M5629),"")</f>
        <v/>
      </c>
      <c r="E5629" s="6" t="str">
        <f>IF(AND($B5629&lt;&gt;"",$C5629&lt;&gt;"",$B5629&lt;=$C5629),INDEX(Bemenet!$D$2:$D$301,$M5629),"")</f>
        <v/>
      </c>
      <c r="F5629" s="5" t="str">
        <f t="shared" si="783"/>
        <v/>
      </c>
      <c r="G5629" s="5" t="str">
        <f t="shared" si="784"/>
        <v/>
      </c>
      <c r="H5629" s="9" t="str">
        <f t="shared" si="785"/>
        <v/>
      </c>
      <c r="I5629" s="5" t="str">
        <f t="shared" si="786"/>
        <v/>
      </c>
      <c r="J5629" s="5" t="str">
        <f>IF(OR($L5629="",NOT(COUNTIFS($L$2:$L5629,$L5629)=1)),"",SUMIFS($G:$G,$L:$L,$L5629))</f>
        <v/>
      </c>
      <c r="K5629" s="5" t="str">
        <f>IF(OR($L5629="",NOT(COUNTIFS($L$2:$L5629,$L5629)=1)),"",SUMIFS($I:$I,$L:$L,$L5629))</f>
        <v/>
      </c>
      <c r="L5629" s="6" t="str">
        <f t="shared" si="787"/>
        <v/>
      </c>
      <c r="M5629" s="6">
        <f t="shared" si="788"/>
        <v>226</v>
      </c>
      <c r="N5629" s="6">
        <f t="shared" si="789"/>
        <v>4</v>
      </c>
      <c r="O5629" s="9" t="str">
        <f>IF(AND($B5629&lt;&gt;"",$C5629&lt;&gt;"",$B5629&lt;=$C5629),INDEX(Szabalyok!$C:$C,$N5629),"")</f>
        <v/>
      </c>
      <c r="P5629">
        <f t="shared" si="791"/>
        <v>0</v>
      </c>
    </row>
    <row r="5630" spans="1:16" x14ac:dyDescent="0.35">
      <c r="A5630">
        <f t="shared" si="790"/>
        <v>0</v>
      </c>
      <c r="B5630" s="4" t="str">
        <f>IF($M5630&gt;300,"",IF(OR(INDEX(Bemenet!$E$2:$E$301,$M5630)="",INDEX(Bemenet!$F$2:$F$301,$M5630)=""),"",MAX(INDEX(Bemenet!$E$2:$E$301,$M5630),INDEX(Szabalyok!$A:$A,$N5630))))</f>
        <v/>
      </c>
      <c r="C5630" s="4" t="str">
        <f>IF($B5630="","",MIN(INDEX(Bemenet!$F$2:$F$301,$M5630),INDEX(Szabalyok!$B:$B,$N5630)))</f>
        <v/>
      </c>
      <c r="D5630" s="5" t="str">
        <f>IF(AND($B5630&lt;&gt;"",$C5630&lt;&gt;"",$B5630&lt;=$C5630),INDEX(Bemenet!$G$2:$G$301,$M5630),"")</f>
        <v/>
      </c>
      <c r="E5630" s="6" t="str">
        <f>IF(AND($B5630&lt;&gt;"",$C5630&lt;&gt;"",$B5630&lt;=$C5630),INDEX(Bemenet!$D$2:$D$301,$M5630),"")</f>
        <v/>
      </c>
      <c r="F5630" s="5" t="str">
        <f t="shared" si="783"/>
        <v/>
      </c>
      <c r="G5630" s="5" t="str">
        <f t="shared" si="784"/>
        <v/>
      </c>
      <c r="H5630" s="9" t="str">
        <f t="shared" si="785"/>
        <v/>
      </c>
      <c r="I5630" s="5" t="str">
        <f t="shared" si="786"/>
        <v/>
      </c>
      <c r="J5630" s="5" t="str">
        <f>IF(OR($L5630="",NOT(COUNTIFS($L$2:$L5630,$L5630)=1)),"",SUMIFS($G:$G,$L:$L,$L5630))</f>
        <v/>
      </c>
      <c r="K5630" s="5" t="str">
        <f>IF(OR($L5630="",NOT(COUNTIFS($L$2:$L5630,$L5630)=1)),"",SUMIFS($I:$I,$L:$L,$L5630))</f>
        <v/>
      </c>
      <c r="L5630" s="6" t="str">
        <f t="shared" si="787"/>
        <v/>
      </c>
      <c r="M5630" s="6">
        <f t="shared" si="788"/>
        <v>226</v>
      </c>
      <c r="N5630" s="6">
        <f t="shared" si="789"/>
        <v>5</v>
      </c>
      <c r="O5630" s="9" t="str">
        <f>IF(AND($B5630&lt;&gt;"",$C5630&lt;&gt;"",$B5630&lt;=$C5630),INDEX(Szabalyok!$C:$C,$N5630),"")</f>
        <v/>
      </c>
      <c r="P5630">
        <f t="shared" si="791"/>
        <v>0</v>
      </c>
    </row>
    <row r="5631" spans="1:16" x14ac:dyDescent="0.35">
      <c r="A5631">
        <f t="shared" si="790"/>
        <v>0</v>
      </c>
      <c r="B5631" s="4" t="str">
        <f>IF($M5631&gt;300,"",IF(OR(INDEX(Bemenet!$E$2:$E$301,$M5631)="",INDEX(Bemenet!$F$2:$F$301,$M5631)=""),"",MAX(INDEX(Bemenet!$E$2:$E$301,$M5631),INDEX(Szabalyok!$A:$A,$N5631))))</f>
        <v/>
      </c>
      <c r="C5631" s="4" t="str">
        <f>IF($B5631="","",MIN(INDEX(Bemenet!$F$2:$F$301,$M5631),INDEX(Szabalyok!$B:$B,$N5631)))</f>
        <v/>
      </c>
      <c r="D5631" s="5" t="str">
        <f>IF(AND($B5631&lt;&gt;"",$C5631&lt;&gt;"",$B5631&lt;=$C5631),INDEX(Bemenet!$G$2:$G$301,$M5631),"")</f>
        <v/>
      </c>
      <c r="E5631" s="6" t="str">
        <f>IF(AND($B5631&lt;&gt;"",$C5631&lt;&gt;"",$B5631&lt;=$C5631),INDEX(Bemenet!$D$2:$D$301,$M5631),"")</f>
        <v/>
      </c>
      <c r="F5631" s="5" t="str">
        <f t="shared" si="783"/>
        <v/>
      </c>
      <c r="G5631" s="5" t="str">
        <f t="shared" si="784"/>
        <v/>
      </c>
      <c r="H5631" s="9" t="str">
        <f t="shared" si="785"/>
        <v/>
      </c>
      <c r="I5631" s="5" t="str">
        <f t="shared" si="786"/>
        <v/>
      </c>
      <c r="J5631" s="5" t="str">
        <f>IF(OR($L5631="",NOT(COUNTIFS($L$2:$L5631,$L5631)=1)),"",SUMIFS($G:$G,$L:$L,$L5631))</f>
        <v/>
      </c>
      <c r="K5631" s="5" t="str">
        <f>IF(OR($L5631="",NOT(COUNTIFS($L$2:$L5631,$L5631)=1)),"",SUMIFS($I:$I,$L:$L,$L5631))</f>
        <v/>
      </c>
      <c r="L5631" s="6" t="str">
        <f t="shared" si="787"/>
        <v/>
      </c>
      <c r="M5631" s="6">
        <f t="shared" si="788"/>
        <v>226</v>
      </c>
      <c r="N5631" s="6">
        <f t="shared" si="789"/>
        <v>6</v>
      </c>
      <c r="O5631" s="9" t="str">
        <f>IF(AND($B5631&lt;&gt;"",$C5631&lt;&gt;"",$B5631&lt;=$C5631),INDEX(Szabalyok!$C:$C,$N5631),"")</f>
        <v/>
      </c>
      <c r="P5631">
        <f t="shared" si="791"/>
        <v>0</v>
      </c>
    </row>
    <row r="5632" spans="1:16" x14ac:dyDescent="0.35">
      <c r="A5632">
        <f t="shared" si="790"/>
        <v>0</v>
      </c>
      <c r="B5632" s="4" t="str">
        <f>IF($M5632&gt;300,"",IF(OR(INDEX(Bemenet!$E$2:$E$301,$M5632)="",INDEX(Bemenet!$F$2:$F$301,$M5632)=""),"",MAX(INDEX(Bemenet!$E$2:$E$301,$M5632),INDEX(Szabalyok!$A:$A,$N5632))))</f>
        <v/>
      </c>
      <c r="C5632" s="4" t="str">
        <f>IF($B5632="","",MIN(INDEX(Bemenet!$F$2:$F$301,$M5632),INDEX(Szabalyok!$B:$B,$N5632)))</f>
        <v/>
      </c>
      <c r="D5632" s="5" t="str">
        <f>IF(AND($B5632&lt;&gt;"",$C5632&lt;&gt;"",$B5632&lt;=$C5632),INDEX(Bemenet!$G$2:$G$301,$M5632),"")</f>
        <v/>
      </c>
      <c r="E5632" s="6" t="str">
        <f>IF(AND($B5632&lt;&gt;"",$C5632&lt;&gt;"",$B5632&lt;=$C5632),INDEX(Bemenet!$D$2:$D$301,$M5632),"")</f>
        <v/>
      </c>
      <c r="F5632" s="5" t="str">
        <f t="shared" si="783"/>
        <v/>
      </c>
      <c r="G5632" s="5" t="str">
        <f t="shared" si="784"/>
        <v/>
      </c>
      <c r="H5632" s="9" t="str">
        <f t="shared" si="785"/>
        <v/>
      </c>
      <c r="I5632" s="5" t="str">
        <f t="shared" si="786"/>
        <v/>
      </c>
      <c r="J5632" s="5" t="str">
        <f>IF(OR($L5632="",NOT(COUNTIFS($L$2:$L5632,$L5632)=1)),"",SUMIFS($G:$G,$L:$L,$L5632))</f>
        <v/>
      </c>
      <c r="K5632" s="5" t="str">
        <f>IF(OR($L5632="",NOT(COUNTIFS($L$2:$L5632,$L5632)=1)),"",SUMIFS($I:$I,$L:$L,$L5632))</f>
        <v/>
      </c>
      <c r="L5632" s="6" t="str">
        <f t="shared" si="787"/>
        <v/>
      </c>
      <c r="M5632" s="6">
        <f t="shared" si="788"/>
        <v>226</v>
      </c>
      <c r="N5632" s="6">
        <f t="shared" si="789"/>
        <v>7</v>
      </c>
      <c r="O5632" s="9" t="str">
        <f>IF(AND($B5632&lt;&gt;"",$C5632&lt;&gt;"",$B5632&lt;=$C5632),INDEX(Szabalyok!$C:$C,$N5632),"")</f>
        <v/>
      </c>
      <c r="P5632">
        <f t="shared" si="791"/>
        <v>0</v>
      </c>
    </row>
    <row r="5633" spans="1:16" x14ac:dyDescent="0.35">
      <c r="A5633">
        <f t="shared" si="790"/>
        <v>0</v>
      </c>
      <c r="B5633" s="4" t="str">
        <f>IF($M5633&gt;300,"",IF(OR(INDEX(Bemenet!$E$2:$E$301,$M5633)="",INDEX(Bemenet!$F$2:$F$301,$M5633)=""),"",MAX(INDEX(Bemenet!$E$2:$E$301,$M5633),INDEX(Szabalyok!$A:$A,$N5633))))</f>
        <v/>
      </c>
      <c r="C5633" s="4" t="str">
        <f>IF($B5633="","",MIN(INDEX(Bemenet!$F$2:$F$301,$M5633),INDEX(Szabalyok!$B:$B,$N5633)))</f>
        <v/>
      </c>
      <c r="D5633" s="5" t="str">
        <f>IF(AND($B5633&lt;&gt;"",$C5633&lt;&gt;"",$B5633&lt;=$C5633),INDEX(Bemenet!$G$2:$G$301,$M5633),"")</f>
        <v/>
      </c>
      <c r="E5633" s="6" t="str">
        <f>IF(AND($B5633&lt;&gt;"",$C5633&lt;&gt;"",$B5633&lt;=$C5633),INDEX(Bemenet!$D$2:$D$301,$M5633),"")</f>
        <v/>
      </c>
      <c r="F5633" s="5" t="str">
        <f t="shared" si="783"/>
        <v/>
      </c>
      <c r="G5633" s="5" t="str">
        <f t="shared" si="784"/>
        <v/>
      </c>
      <c r="H5633" s="9" t="str">
        <f t="shared" si="785"/>
        <v/>
      </c>
      <c r="I5633" s="5" t="str">
        <f t="shared" si="786"/>
        <v/>
      </c>
      <c r="J5633" s="5" t="str">
        <f>IF(OR($L5633="",NOT(COUNTIFS($L$2:$L5633,$L5633)=1)),"",SUMIFS($G:$G,$L:$L,$L5633))</f>
        <v/>
      </c>
      <c r="K5633" s="5" t="str">
        <f>IF(OR($L5633="",NOT(COUNTIFS($L$2:$L5633,$L5633)=1)),"",SUMIFS($I:$I,$L:$L,$L5633))</f>
        <v/>
      </c>
      <c r="L5633" s="6" t="str">
        <f t="shared" si="787"/>
        <v/>
      </c>
      <c r="M5633" s="6">
        <f t="shared" si="788"/>
        <v>226</v>
      </c>
      <c r="N5633" s="6">
        <f t="shared" si="789"/>
        <v>8</v>
      </c>
      <c r="O5633" s="9" t="str">
        <f>IF(AND($B5633&lt;&gt;"",$C5633&lt;&gt;"",$B5633&lt;=$C5633),INDEX(Szabalyok!$C:$C,$N5633),"")</f>
        <v/>
      </c>
      <c r="P5633">
        <f t="shared" si="791"/>
        <v>0</v>
      </c>
    </row>
    <row r="5634" spans="1:16" x14ac:dyDescent="0.35">
      <c r="A5634">
        <f t="shared" si="790"/>
        <v>0</v>
      </c>
      <c r="B5634" s="4" t="str">
        <f>IF($M5634&gt;300,"",IF(OR(INDEX(Bemenet!$E$2:$E$301,$M5634)="",INDEX(Bemenet!$F$2:$F$301,$M5634)=""),"",MAX(INDEX(Bemenet!$E$2:$E$301,$M5634),INDEX(Szabalyok!$A:$A,$N5634))))</f>
        <v/>
      </c>
      <c r="C5634" s="4" t="str">
        <f>IF($B5634="","",MIN(INDEX(Bemenet!$F$2:$F$301,$M5634),INDEX(Szabalyok!$B:$B,$N5634)))</f>
        <v/>
      </c>
      <c r="D5634" s="5" t="str">
        <f>IF(AND($B5634&lt;&gt;"",$C5634&lt;&gt;"",$B5634&lt;=$C5634),INDEX(Bemenet!$G$2:$G$301,$M5634),"")</f>
        <v/>
      </c>
      <c r="E5634" s="6" t="str">
        <f>IF(AND($B5634&lt;&gt;"",$C5634&lt;&gt;"",$B5634&lt;=$C5634),INDEX(Bemenet!$D$2:$D$301,$M5634),"")</f>
        <v/>
      </c>
      <c r="F5634" s="5" t="str">
        <f t="shared" ref="F5634:F5697" si="792">IF(AND($B5634&lt;&gt;"",$C5634&lt;&gt;"",$B5634&lt;=$C5634),$C5634-$B5634+1,"")</f>
        <v/>
      </c>
      <c r="G5634" s="5" t="str">
        <f t="shared" ref="G5634:G5697" si="793">IF($F5634="","",$F5634*$D5634)</f>
        <v/>
      </c>
      <c r="H5634" s="9" t="str">
        <f t="shared" ref="H5634:H5697" si="794">IF($G5634="","",$O5634)</f>
        <v/>
      </c>
      <c r="I5634" s="5" t="str">
        <f t="shared" ref="I5634:I5697" si="795">IF($G5634="","",$G5634*IF($H5634="",$O5634,$H5634)/100)</f>
        <v/>
      </c>
      <c r="J5634" s="5" t="str">
        <f>IF(OR($L5634="",NOT(COUNTIFS($L$2:$L5634,$L5634)=1)),"",SUMIFS($G:$G,$L:$L,$L5634))</f>
        <v/>
      </c>
      <c r="K5634" s="5" t="str">
        <f>IF(OR($L5634="",NOT(COUNTIFS($L$2:$L5634,$L5634)=1)),"",SUMIFS($I:$I,$L:$L,$L5634))</f>
        <v/>
      </c>
      <c r="L5634" s="6" t="str">
        <f t="shared" ref="L5634:L5697" si="796">IF($B5634="","",YEAR($B5634))</f>
        <v/>
      </c>
      <c r="M5634" s="6">
        <f t="shared" ref="M5634:M5697" si="797">INT((ROW()-2)/25)+1</f>
        <v>226</v>
      </c>
      <c r="N5634" s="6">
        <f t="shared" ref="N5634:N5697" si="798">MOD(ROW()-2,25)+2</f>
        <v>9</v>
      </c>
      <c r="O5634" s="9" t="str">
        <f>IF(AND($B5634&lt;&gt;"",$C5634&lt;&gt;"",$B5634&lt;=$C5634),INDEX(Szabalyok!$C:$C,$N5634),"")</f>
        <v/>
      </c>
      <c r="P5634">
        <f t="shared" si="791"/>
        <v>0</v>
      </c>
    </row>
    <row r="5635" spans="1:16" x14ac:dyDescent="0.35">
      <c r="A5635">
        <f t="shared" si="790"/>
        <v>0</v>
      </c>
      <c r="B5635" s="4" t="str">
        <f>IF($M5635&gt;300,"",IF(OR(INDEX(Bemenet!$E$2:$E$301,$M5635)="",INDEX(Bemenet!$F$2:$F$301,$M5635)=""),"",MAX(INDEX(Bemenet!$E$2:$E$301,$M5635),INDEX(Szabalyok!$A:$A,$N5635))))</f>
        <v/>
      </c>
      <c r="C5635" s="4" t="str">
        <f>IF($B5635="","",MIN(INDEX(Bemenet!$F$2:$F$301,$M5635),INDEX(Szabalyok!$B:$B,$N5635)))</f>
        <v/>
      </c>
      <c r="D5635" s="5" t="str">
        <f>IF(AND($B5635&lt;&gt;"",$C5635&lt;&gt;"",$B5635&lt;=$C5635),INDEX(Bemenet!$G$2:$G$301,$M5635),"")</f>
        <v/>
      </c>
      <c r="E5635" s="6" t="str">
        <f>IF(AND($B5635&lt;&gt;"",$C5635&lt;&gt;"",$B5635&lt;=$C5635),INDEX(Bemenet!$D$2:$D$301,$M5635),"")</f>
        <v/>
      </c>
      <c r="F5635" s="5" t="str">
        <f t="shared" si="792"/>
        <v/>
      </c>
      <c r="G5635" s="5" t="str">
        <f t="shared" si="793"/>
        <v/>
      </c>
      <c r="H5635" s="9" t="str">
        <f t="shared" si="794"/>
        <v/>
      </c>
      <c r="I5635" s="5" t="str">
        <f t="shared" si="795"/>
        <v/>
      </c>
      <c r="J5635" s="5" t="str">
        <f>IF(OR($L5635="",NOT(COUNTIFS($L$2:$L5635,$L5635)=1)),"",SUMIFS($G:$G,$L:$L,$L5635))</f>
        <v/>
      </c>
      <c r="K5635" s="5" t="str">
        <f>IF(OR($L5635="",NOT(COUNTIFS($L$2:$L5635,$L5635)=1)),"",SUMIFS($I:$I,$L:$L,$L5635))</f>
        <v/>
      </c>
      <c r="L5635" s="6" t="str">
        <f t="shared" si="796"/>
        <v/>
      </c>
      <c r="M5635" s="6">
        <f t="shared" si="797"/>
        <v>226</v>
      </c>
      <c r="N5635" s="6">
        <f t="shared" si="798"/>
        <v>10</v>
      </c>
      <c r="O5635" s="9" t="str">
        <f>IF(AND($B5635&lt;&gt;"",$C5635&lt;&gt;"",$B5635&lt;=$C5635),INDEX(Szabalyok!$C:$C,$N5635),"")</f>
        <v/>
      </c>
      <c r="P5635">
        <f t="shared" si="791"/>
        <v>0</v>
      </c>
    </row>
    <row r="5636" spans="1:16" x14ac:dyDescent="0.35">
      <c r="A5636">
        <f t="shared" ref="A5636:A5699" si="799">IF(P5636=P5635,0,P5636)</f>
        <v>0</v>
      </c>
      <c r="B5636" s="4" t="str">
        <f>IF($M5636&gt;300,"",IF(OR(INDEX(Bemenet!$E$2:$E$301,$M5636)="",INDEX(Bemenet!$F$2:$F$301,$M5636)=""),"",MAX(INDEX(Bemenet!$E$2:$E$301,$M5636),INDEX(Szabalyok!$A:$A,$N5636))))</f>
        <v/>
      </c>
      <c r="C5636" s="4" t="str">
        <f>IF($B5636="","",MIN(INDEX(Bemenet!$F$2:$F$301,$M5636),INDEX(Szabalyok!$B:$B,$N5636)))</f>
        <v/>
      </c>
      <c r="D5636" s="5" t="str">
        <f>IF(AND($B5636&lt;&gt;"",$C5636&lt;&gt;"",$B5636&lt;=$C5636),INDEX(Bemenet!$G$2:$G$301,$M5636),"")</f>
        <v/>
      </c>
      <c r="E5636" s="6" t="str">
        <f>IF(AND($B5636&lt;&gt;"",$C5636&lt;&gt;"",$B5636&lt;=$C5636),INDEX(Bemenet!$D$2:$D$301,$M5636),"")</f>
        <v/>
      </c>
      <c r="F5636" s="5" t="str">
        <f t="shared" si="792"/>
        <v/>
      </c>
      <c r="G5636" s="5" t="str">
        <f t="shared" si="793"/>
        <v/>
      </c>
      <c r="H5636" s="9" t="str">
        <f t="shared" si="794"/>
        <v/>
      </c>
      <c r="I5636" s="5" t="str">
        <f t="shared" si="795"/>
        <v/>
      </c>
      <c r="J5636" s="5" t="str">
        <f>IF(OR($L5636="",NOT(COUNTIFS($L$2:$L5636,$L5636)=1)),"",SUMIFS($G:$G,$L:$L,$L5636))</f>
        <v/>
      </c>
      <c r="K5636" s="5" t="str">
        <f>IF(OR($L5636="",NOT(COUNTIFS($L$2:$L5636,$L5636)=1)),"",SUMIFS($I:$I,$L:$L,$L5636))</f>
        <v/>
      </c>
      <c r="L5636" s="6" t="str">
        <f t="shared" si="796"/>
        <v/>
      </c>
      <c r="M5636" s="6">
        <f t="shared" si="797"/>
        <v>226</v>
      </c>
      <c r="N5636" s="6">
        <f t="shared" si="798"/>
        <v>11</v>
      </c>
      <c r="O5636" s="9" t="str">
        <f>IF(AND($B5636&lt;&gt;"",$C5636&lt;&gt;"",$B5636&lt;=$C5636),INDEX(Szabalyok!$C:$C,$N5636),"")</f>
        <v/>
      </c>
      <c r="P5636">
        <f t="shared" ref="P5636:P5699" si="800">IF(D5636="",P5635,P5635+1)</f>
        <v>0</v>
      </c>
    </row>
    <row r="5637" spans="1:16" x14ac:dyDescent="0.35">
      <c r="A5637">
        <f t="shared" si="799"/>
        <v>0</v>
      </c>
      <c r="B5637" s="4" t="str">
        <f>IF($M5637&gt;300,"",IF(OR(INDEX(Bemenet!$E$2:$E$301,$M5637)="",INDEX(Bemenet!$F$2:$F$301,$M5637)=""),"",MAX(INDEX(Bemenet!$E$2:$E$301,$M5637),INDEX(Szabalyok!$A:$A,$N5637))))</f>
        <v/>
      </c>
      <c r="C5637" s="4" t="str">
        <f>IF($B5637="","",MIN(INDEX(Bemenet!$F$2:$F$301,$M5637),INDEX(Szabalyok!$B:$B,$N5637)))</f>
        <v/>
      </c>
      <c r="D5637" s="5" t="str">
        <f>IF(AND($B5637&lt;&gt;"",$C5637&lt;&gt;"",$B5637&lt;=$C5637),INDEX(Bemenet!$G$2:$G$301,$M5637),"")</f>
        <v/>
      </c>
      <c r="E5637" s="6" t="str">
        <f>IF(AND($B5637&lt;&gt;"",$C5637&lt;&gt;"",$B5637&lt;=$C5637),INDEX(Bemenet!$D$2:$D$301,$M5637),"")</f>
        <v/>
      </c>
      <c r="F5637" s="5" t="str">
        <f t="shared" si="792"/>
        <v/>
      </c>
      <c r="G5637" s="5" t="str">
        <f t="shared" si="793"/>
        <v/>
      </c>
      <c r="H5637" s="9" t="str">
        <f t="shared" si="794"/>
        <v/>
      </c>
      <c r="I5637" s="5" t="str">
        <f t="shared" si="795"/>
        <v/>
      </c>
      <c r="J5637" s="5" t="str">
        <f>IF(OR($L5637="",NOT(COUNTIFS($L$2:$L5637,$L5637)=1)),"",SUMIFS($G:$G,$L:$L,$L5637))</f>
        <v/>
      </c>
      <c r="K5637" s="5" t="str">
        <f>IF(OR($L5637="",NOT(COUNTIFS($L$2:$L5637,$L5637)=1)),"",SUMIFS($I:$I,$L:$L,$L5637))</f>
        <v/>
      </c>
      <c r="L5637" s="6" t="str">
        <f t="shared" si="796"/>
        <v/>
      </c>
      <c r="M5637" s="6">
        <f t="shared" si="797"/>
        <v>226</v>
      </c>
      <c r="N5637" s="6">
        <f t="shared" si="798"/>
        <v>12</v>
      </c>
      <c r="O5637" s="9" t="str">
        <f>IF(AND($B5637&lt;&gt;"",$C5637&lt;&gt;"",$B5637&lt;=$C5637),INDEX(Szabalyok!$C:$C,$N5637),"")</f>
        <v/>
      </c>
      <c r="P5637">
        <f t="shared" si="800"/>
        <v>0</v>
      </c>
    </row>
    <row r="5638" spans="1:16" x14ac:dyDescent="0.35">
      <c r="A5638">
        <f t="shared" si="799"/>
        <v>0</v>
      </c>
      <c r="B5638" s="4" t="str">
        <f>IF($M5638&gt;300,"",IF(OR(INDEX(Bemenet!$E$2:$E$301,$M5638)="",INDEX(Bemenet!$F$2:$F$301,$M5638)=""),"",MAX(INDEX(Bemenet!$E$2:$E$301,$M5638),INDEX(Szabalyok!$A:$A,$N5638))))</f>
        <v/>
      </c>
      <c r="C5638" s="4" t="str">
        <f>IF($B5638="","",MIN(INDEX(Bemenet!$F$2:$F$301,$M5638),INDEX(Szabalyok!$B:$B,$N5638)))</f>
        <v/>
      </c>
      <c r="D5638" s="5" t="str">
        <f>IF(AND($B5638&lt;&gt;"",$C5638&lt;&gt;"",$B5638&lt;=$C5638),INDEX(Bemenet!$G$2:$G$301,$M5638),"")</f>
        <v/>
      </c>
      <c r="E5638" s="6" t="str">
        <f>IF(AND($B5638&lt;&gt;"",$C5638&lt;&gt;"",$B5638&lt;=$C5638),INDEX(Bemenet!$D$2:$D$301,$M5638),"")</f>
        <v/>
      </c>
      <c r="F5638" s="5" t="str">
        <f t="shared" si="792"/>
        <v/>
      </c>
      <c r="G5638" s="5" t="str">
        <f t="shared" si="793"/>
        <v/>
      </c>
      <c r="H5638" s="9" t="str">
        <f t="shared" si="794"/>
        <v/>
      </c>
      <c r="I5638" s="5" t="str">
        <f t="shared" si="795"/>
        <v/>
      </c>
      <c r="J5638" s="5" t="str">
        <f>IF(OR($L5638="",NOT(COUNTIFS($L$2:$L5638,$L5638)=1)),"",SUMIFS($G:$G,$L:$L,$L5638))</f>
        <v/>
      </c>
      <c r="K5638" s="5" t="str">
        <f>IF(OR($L5638="",NOT(COUNTIFS($L$2:$L5638,$L5638)=1)),"",SUMIFS($I:$I,$L:$L,$L5638))</f>
        <v/>
      </c>
      <c r="L5638" s="6" t="str">
        <f t="shared" si="796"/>
        <v/>
      </c>
      <c r="M5638" s="6">
        <f t="shared" si="797"/>
        <v>226</v>
      </c>
      <c r="N5638" s="6">
        <f t="shared" si="798"/>
        <v>13</v>
      </c>
      <c r="O5638" s="9" t="str">
        <f>IF(AND($B5638&lt;&gt;"",$C5638&lt;&gt;"",$B5638&lt;=$C5638),INDEX(Szabalyok!$C:$C,$N5638),"")</f>
        <v/>
      </c>
      <c r="P5638">
        <f t="shared" si="800"/>
        <v>0</v>
      </c>
    </row>
    <row r="5639" spans="1:16" x14ac:dyDescent="0.35">
      <c r="A5639">
        <f t="shared" si="799"/>
        <v>0</v>
      </c>
      <c r="B5639" s="4" t="str">
        <f>IF($M5639&gt;300,"",IF(OR(INDEX(Bemenet!$E$2:$E$301,$M5639)="",INDEX(Bemenet!$F$2:$F$301,$M5639)=""),"",MAX(INDEX(Bemenet!$E$2:$E$301,$M5639),INDEX(Szabalyok!$A:$A,$N5639))))</f>
        <v/>
      </c>
      <c r="C5639" s="4" t="str">
        <f>IF($B5639="","",MIN(INDEX(Bemenet!$F$2:$F$301,$M5639),INDEX(Szabalyok!$B:$B,$N5639)))</f>
        <v/>
      </c>
      <c r="D5639" s="5" t="str">
        <f>IF(AND($B5639&lt;&gt;"",$C5639&lt;&gt;"",$B5639&lt;=$C5639),INDEX(Bemenet!$G$2:$G$301,$M5639),"")</f>
        <v/>
      </c>
      <c r="E5639" s="6" t="str">
        <f>IF(AND($B5639&lt;&gt;"",$C5639&lt;&gt;"",$B5639&lt;=$C5639),INDEX(Bemenet!$D$2:$D$301,$M5639),"")</f>
        <v/>
      </c>
      <c r="F5639" s="5" t="str">
        <f t="shared" si="792"/>
        <v/>
      </c>
      <c r="G5639" s="5" t="str">
        <f t="shared" si="793"/>
        <v/>
      </c>
      <c r="H5639" s="9" t="str">
        <f t="shared" si="794"/>
        <v/>
      </c>
      <c r="I5639" s="5" t="str">
        <f t="shared" si="795"/>
        <v/>
      </c>
      <c r="J5639" s="5" t="str">
        <f>IF(OR($L5639="",NOT(COUNTIFS($L$2:$L5639,$L5639)=1)),"",SUMIFS($G:$G,$L:$L,$L5639))</f>
        <v/>
      </c>
      <c r="K5639" s="5" t="str">
        <f>IF(OR($L5639="",NOT(COUNTIFS($L$2:$L5639,$L5639)=1)),"",SUMIFS($I:$I,$L:$L,$L5639))</f>
        <v/>
      </c>
      <c r="L5639" s="6" t="str">
        <f t="shared" si="796"/>
        <v/>
      </c>
      <c r="M5639" s="6">
        <f t="shared" si="797"/>
        <v>226</v>
      </c>
      <c r="N5639" s="6">
        <f t="shared" si="798"/>
        <v>14</v>
      </c>
      <c r="O5639" s="9" t="str">
        <f>IF(AND($B5639&lt;&gt;"",$C5639&lt;&gt;"",$B5639&lt;=$C5639),INDEX(Szabalyok!$C:$C,$N5639),"")</f>
        <v/>
      </c>
      <c r="P5639">
        <f t="shared" si="800"/>
        <v>0</v>
      </c>
    </row>
    <row r="5640" spans="1:16" x14ac:dyDescent="0.35">
      <c r="A5640">
        <f t="shared" si="799"/>
        <v>0</v>
      </c>
      <c r="B5640" s="4" t="str">
        <f>IF($M5640&gt;300,"",IF(OR(INDEX(Bemenet!$E$2:$E$301,$M5640)="",INDEX(Bemenet!$F$2:$F$301,$M5640)=""),"",MAX(INDEX(Bemenet!$E$2:$E$301,$M5640),INDEX(Szabalyok!$A:$A,$N5640))))</f>
        <v/>
      </c>
      <c r="C5640" s="4" t="str">
        <f>IF($B5640="","",MIN(INDEX(Bemenet!$F$2:$F$301,$M5640),INDEX(Szabalyok!$B:$B,$N5640)))</f>
        <v/>
      </c>
      <c r="D5640" s="5" t="str">
        <f>IF(AND($B5640&lt;&gt;"",$C5640&lt;&gt;"",$B5640&lt;=$C5640),INDEX(Bemenet!$G$2:$G$301,$M5640),"")</f>
        <v/>
      </c>
      <c r="E5640" s="6" t="str">
        <f>IF(AND($B5640&lt;&gt;"",$C5640&lt;&gt;"",$B5640&lt;=$C5640),INDEX(Bemenet!$D$2:$D$301,$M5640),"")</f>
        <v/>
      </c>
      <c r="F5640" s="5" t="str">
        <f t="shared" si="792"/>
        <v/>
      </c>
      <c r="G5640" s="5" t="str">
        <f t="shared" si="793"/>
        <v/>
      </c>
      <c r="H5640" s="9" t="str">
        <f t="shared" si="794"/>
        <v/>
      </c>
      <c r="I5640" s="5" t="str">
        <f t="shared" si="795"/>
        <v/>
      </c>
      <c r="J5640" s="5" t="str">
        <f>IF(OR($L5640="",NOT(COUNTIFS($L$2:$L5640,$L5640)=1)),"",SUMIFS($G:$G,$L:$L,$L5640))</f>
        <v/>
      </c>
      <c r="K5640" s="5" t="str">
        <f>IF(OR($L5640="",NOT(COUNTIFS($L$2:$L5640,$L5640)=1)),"",SUMIFS($I:$I,$L:$L,$L5640))</f>
        <v/>
      </c>
      <c r="L5640" s="6" t="str">
        <f t="shared" si="796"/>
        <v/>
      </c>
      <c r="M5640" s="6">
        <f t="shared" si="797"/>
        <v>226</v>
      </c>
      <c r="N5640" s="6">
        <f t="shared" si="798"/>
        <v>15</v>
      </c>
      <c r="O5640" s="9" t="str">
        <f>IF(AND($B5640&lt;&gt;"",$C5640&lt;&gt;"",$B5640&lt;=$C5640),INDEX(Szabalyok!$C:$C,$N5640),"")</f>
        <v/>
      </c>
      <c r="P5640">
        <f t="shared" si="800"/>
        <v>0</v>
      </c>
    </row>
    <row r="5641" spans="1:16" x14ac:dyDescent="0.35">
      <c r="A5641">
        <f t="shared" si="799"/>
        <v>0</v>
      </c>
      <c r="B5641" s="4" t="str">
        <f>IF($M5641&gt;300,"",IF(OR(INDEX(Bemenet!$E$2:$E$301,$M5641)="",INDEX(Bemenet!$F$2:$F$301,$M5641)=""),"",MAX(INDEX(Bemenet!$E$2:$E$301,$M5641),INDEX(Szabalyok!$A:$A,$N5641))))</f>
        <v/>
      </c>
      <c r="C5641" s="4" t="str">
        <f>IF($B5641="","",MIN(INDEX(Bemenet!$F$2:$F$301,$M5641),INDEX(Szabalyok!$B:$B,$N5641)))</f>
        <v/>
      </c>
      <c r="D5641" s="5" t="str">
        <f>IF(AND($B5641&lt;&gt;"",$C5641&lt;&gt;"",$B5641&lt;=$C5641),INDEX(Bemenet!$G$2:$G$301,$M5641),"")</f>
        <v/>
      </c>
      <c r="E5641" s="6" t="str">
        <f>IF(AND($B5641&lt;&gt;"",$C5641&lt;&gt;"",$B5641&lt;=$C5641),INDEX(Bemenet!$D$2:$D$301,$M5641),"")</f>
        <v/>
      </c>
      <c r="F5641" s="5" t="str">
        <f t="shared" si="792"/>
        <v/>
      </c>
      <c r="G5641" s="5" t="str">
        <f t="shared" si="793"/>
        <v/>
      </c>
      <c r="H5641" s="9" t="str">
        <f t="shared" si="794"/>
        <v/>
      </c>
      <c r="I5641" s="5" t="str">
        <f t="shared" si="795"/>
        <v/>
      </c>
      <c r="J5641" s="5" t="str">
        <f>IF(OR($L5641="",NOT(COUNTIFS($L$2:$L5641,$L5641)=1)),"",SUMIFS($G:$G,$L:$L,$L5641))</f>
        <v/>
      </c>
      <c r="K5641" s="5" t="str">
        <f>IF(OR($L5641="",NOT(COUNTIFS($L$2:$L5641,$L5641)=1)),"",SUMIFS($I:$I,$L:$L,$L5641))</f>
        <v/>
      </c>
      <c r="L5641" s="6" t="str">
        <f t="shared" si="796"/>
        <v/>
      </c>
      <c r="M5641" s="6">
        <f t="shared" si="797"/>
        <v>226</v>
      </c>
      <c r="N5641" s="6">
        <f t="shared" si="798"/>
        <v>16</v>
      </c>
      <c r="O5641" s="9" t="str">
        <f>IF(AND($B5641&lt;&gt;"",$C5641&lt;&gt;"",$B5641&lt;=$C5641),INDEX(Szabalyok!$C:$C,$N5641),"")</f>
        <v/>
      </c>
      <c r="P5641">
        <f t="shared" si="800"/>
        <v>0</v>
      </c>
    </row>
    <row r="5642" spans="1:16" x14ac:dyDescent="0.35">
      <c r="A5642">
        <f t="shared" si="799"/>
        <v>0</v>
      </c>
      <c r="B5642" s="4" t="str">
        <f>IF($M5642&gt;300,"",IF(OR(INDEX(Bemenet!$E$2:$E$301,$M5642)="",INDEX(Bemenet!$F$2:$F$301,$M5642)=""),"",MAX(INDEX(Bemenet!$E$2:$E$301,$M5642),INDEX(Szabalyok!$A:$A,$N5642))))</f>
        <v/>
      </c>
      <c r="C5642" s="4" t="str">
        <f>IF($B5642="","",MIN(INDEX(Bemenet!$F$2:$F$301,$M5642),INDEX(Szabalyok!$B:$B,$N5642)))</f>
        <v/>
      </c>
      <c r="D5642" s="5" t="str">
        <f>IF(AND($B5642&lt;&gt;"",$C5642&lt;&gt;"",$B5642&lt;=$C5642),INDEX(Bemenet!$G$2:$G$301,$M5642),"")</f>
        <v/>
      </c>
      <c r="E5642" s="6" t="str">
        <f>IF(AND($B5642&lt;&gt;"",$C5642&lt;&gt;"",$B5642&lt;=$C5642),INDEX(Bemenet!$D$2:$D$301,$M5642),"")</f>
        <v/>
      </c>
      <c r="F5642" s="5" t="str">
        <f t="shared" si="792"/>
        <v/>
      </c>
      <c r="G5642" s="5" t="str">
        <f t="shared" si="793"/>
        <v/>
      </c>
      <c r="H5642" s="9" t="str">
        <f t="shared" si="794"/>
        <v/>
      </c>
      <c r="I5642" s="5" t="str">
        <f t="shared" si="795"/>
        <v/>
      </c>
      <c r="J5642" s="5" t="str">
        <f>IF(OR($L5642="",NOT(COUNTIFS($L$2:$L5642,$L5642)=1)),"",SUMIFS($G:$G,$L:$L,$L5642))</f>
        <v/>
      </c>
      <c r="K5642" s="5" t="str">
        <f>IF(OR($L5642="",NOT(COUNTIFS($L$2:$L5642,$L5642)=1)),"",SUMIFS($I:$I,$L:$L,$L5642))</f>
        <v/>
      </c>
      <c r="L5642" s="6" t="str">
        <f t="shared" si="796"/>
        <v/>
      </c>
      <c r="M5642" s="6">
        <f t="shared" si="797"/>
        <v>226</v>
      </c>
      <c r="N5642" s="6">
        <f t="shared" si="798"/>
        <v>17</v>
      </c>
      <c r="O5642" s="9" t="str">
        <f>IF(AND($B5642&lt;&gt;"",$C5642&lt;&gt;"",$B5642&lt;=$C5642),INDEX(Szabalyok!$C:$C,$N5642),"")</f>
        <v/>
      </c>
      <c r="P5642">
        <f t="shared" si="800"/>
        <v>0</v>
      </c>
    </row>
    <row r="5643" spans="1:16" x14ac:dyDescent="0.35">
      <c r="A5643">
        <f t="shared" si="799"/>
        <v>0</v>
      </c>
      <c r="B5643" s="4" t="str">
        <f>IF($M5643&gt;300,"",IF(OR(INDEX(Bemenet!$E$2:$E$301,$M5643)="",INDEX(Bemenet!$F$2:$F$301,$M5643)=""),"",MAX(INDEX(Bemenet!$E$2:$E$301,$M5643),INDEX(Szabalyok!$A:$A,$N5643))))</f>
        <v/>
      </c>
      <c r="C5643" s="4" t="str">
        <f>IF($B5643="","",MIN(INDEX(Bemenet!$F$2:$F$301,$M5643),INDEX(Szabalyok!$B:$B,$N5643)))</f>
        <v/>
      </c>
      <c r="D5643" s="5" t="str">
        <f>IF(AND($B5643&lt;&gt;"",$C5643&lt;&gt;"",$B5643&lt;=$C5643),INDEX(Bemenet!$G$2:$G$301,$M5643),"")</f>
        <v/>
      </c>
      <c r="E5643" s="6" t="str">
        <f>IF(AND($B5643&lt;&gt;"",$C5643&lt;&gt;"",$B5643&lt;=$C5643),INDEX(Bemenet!$D$2:$D$301,$M5643),"")</f>
        <v/>
      </c>
      <c r="F5643" s="5" t="str">
        <f t="shared" si="792"/>
        <v/>
      </c>
      <c r="G5643" s="5" t="str">
        <f t="shared" si="793"/>
        <v/>
      </c>
      <c r="H5643" s="9" t="str">
        <f t="shared" si="794"/>
        <v/>
      </c>
      <c r="I5643" s="5" t="str">
        <f t="shared" si="795"/>
        <v/>
      </c>
      <c r="J5643" s="5" t="str">
        <f>IF(OR($L5643="",NOT(COUNTIFS($L$2:$L5643,$L5643)=1)),"",SUMIFS($G:$G,$L:$L,$L5643))</f>
        <v/>
      </c>
      <c r="K5643" s="5" t="str">
        <f>IF(OR($L5643="",NOT(COUNTIFS($L$2:$L5643,$L5643)=1)),"",SUMIFS($I:$I,$L:$L,$L5643))</f>
        <v/>
      </c>
      <c r="L5643" s="6" t="str">
        <f t="shared" si="796"/>
        <v/>
      </c>
      <c r="M5643" s="6">
        <f t="shared" si="797"/>
        <v>226</v>
      </c>
      <c r="N5643" s="6">
        <f t="shared" si="798"/>
        <v>18</v>
      </c>
      <c r="O5643" s="9" t="str">
        <f>IF(AND($B5643&lt;&gt;"",$C5643&lt;&gt;"",$B5643&lt;=$C5643),INDEX(Szabalyok!$C:$C,$N5643),"")</f>
        <v/>
      </c>
      <c r="P5643">
        <f t="shared" si="800"/>
        <v>0</v>
      </c>
    </row>
    <row r="5644" spans="1:16" x14ac:dyDescent="0.35">
      <c r="A5644">
        <f t="shared" si="799"/>
        <v>0</v>
      </c>
      <c r="B5644" s="4" t="str">
        <f>IF($M5644&gt;300,"",IF(OR(INDEX(Bemenet!$E$2:$E$301,$M5644)="",INDEX(Bemenet!$F$2:$F$301,$M5644)=""),"",MAX(INDEX(Bemenet!$E$2:$E$301,$M5644),INDEX(Szabalyok!$A:$A,$N5644))))</f>
        <v/>
      </c>
      <c r="C5644" s="4" t="str">
        <f>IF($B5644="","",MIN(INDEX(Bemenet!$F$2:$F$301,$M5644),INDEX(Szabalyok!$B:$B,$N5644)))</f>
        <v/>
      </c>
      <c r="D5644" s="5" t="str">
        <f>IF(AND($B5644&lt;&gt;"",$C5644&lt;&gt;"",$B5644&lt;=$C5644),INDEX(Bemenet!$G$2:$G$301,$M5644),"")</f>
        <v/>
      </c>
      <c r="E5644" s="6" t="str">
        <f>IF(AND($B5644&lt;&gt;"",$C5644&lt;&gt;"",$B5644&lt;=$C5644),INDEX(Bemenet!$D$2:$D$301,$M5644),"")</f>
        <v/>
      </c>
      <c r="F5644" s="5" t="str">
        <f t="shared" si="792"/>
        <v/>
      </c>
      <c r="G5644" s="5" t="str">
        <f t="shared" si="793"/>
        <v/>
      </c>
      <c r="H5644" s="9" t="str">
        <f t="shared" si="794"/>
        <v/>
      </c>
      <c r="I5644" s="5" t="str">
        <f t="shared" si="795"/>
        <v/>
      </c>
      <c r="J5644" s="5" t="str">
        <f>IF(OR($L5644="",NOT(COUNTIFS($L$2:$L5644,$L5644)=1)),"",SUMIFS($G:$G,$L:$L,$L5644))</f>
        <v/>
      </c>
      <c r="K5644" s="5" t="str">
        <f>IF(OR($L5644="",NOT(COUNTIFS($L$2:$L5644,$L5644)=1)),"",SUMIFS($I:$I,$L:$L,$L5644))</f>
        <v/>
      </c>
      <c r="L5644" s="6" t="str">
        <f t="shared" si="796"/>
        <v/>
      </c>
      <c r="M5644" s="6">
        <f t="shared" si="797"/>
        <v>226</v>
      </c>
      <c r="N5644" s="6">
        <f t="shared" si="798"/>
        <v>19</v>
      </c>
      <c r="O5644" s="9" t="str">
        <f>IF(AND($B5644&lt;&gt;"",$C5644&lt;&gt;"",$B5644&lt;=$C5644),INDEX(Szabalyok!$C:$C,$N5644),"")</f>
        <v/>
      </c>
      <c r="P5644">
        <f t="shared" si="800"/>
        <v>0</v>
      </c>
    </row>
    <row r="5645" spans="1:16" x14ac:dyDescent="0.35">
      <c r="A5645">
        <f t="shared" si="799"/>
        <v>0</v>
      </c>
      <c r="B5645" s="4" t="str">
        <f>IF($M5645&gt;300,"",IF(OR(INDEX(Bemenet!$E$2:$E$301,$M5645)="",INDEX(Bemenet!$F$2:$F$301,$M5645)=""),"",MAX(INDEX(Bemenet!$E$2:$E$301,$M5645),INDEX(Szabalyok!$A:$A,$N5645))))</f>
        <v/>
      </c>
      <c r="C5645" s="4" t="str">
        <f>IF($B5645="","",MIN(INDEX(Bemenet!$F$2:$F$301,$M5645),INDEX(Szabalyok!$B:$B,$N5645)))</f>
        <v/>
      </c>
      <c r="D5645" s="5" t="str">
        <f>IF(AND($B5645&lt;&gt;"",$C5645&lt;&gt;"",$B5645&lt;=$C5645),INDEX(Bemenet!$G$2:$G$301,$M5645),"")</f>
        <v/>
      </c>
      <c r="E5645" s="6" t="str">
        <f>IF(AND($B5645&lt;&gt;"",$C5645&lt;&gt;"",$B5645&lt;=$C5645),INDEX(Bemenet!$D$2:$D$301,$M5645),"")</f>
        <v/>
      </c>
      <c r="F5645" s="5" t="str">
        <f t="shared" si="792"/>
        <v/>
      </c>
      <c r="G5645" s="5" t="str">
        <f t="shared" si="793"/>
        <v/>
      </c>
      <c r="H5645" s="9" t="str">
        <f t="shared" si="794"/>
        <v/>
      </c>
      <c r="I5645" s="5" t="str">
        <f t="shared" si="795"/>
        <v/>
      </c>
      <c r="J5645" s="5" t="str">
        <f>IF(OR($L5645="",NOT(COUNTIFS($L$2:$L5645,$L5645)=1)),"",SUMIFS($G:$G,$L:$L,$L5645))</f>
        <v/>
      </c>
      <c r="K5645" s="5" t="str">
        <f>IF(OR($L5645="",NOT(COUNTIFS($L$2:$L5645,$L5645)=1)),"",SUMIFS($I:$I,$L:$L,$L5645))</f>
        <v/>
      </c>
      <c r="L5645" s="6" t="str">
        <f t="shared" si="796"/>
        <v/>
      </c>
      <c r="M5645" s="6">
        <f t="shared" si="797"/>
        <v>226</v>
      </c>
      <c r="N5645" s="6">
        <f t="shared" si="798"/>
        <v>20</v>
      </c>
      <c r="O5645" s="9" t="str">
        <f>IF(AND($B5645&lt;&gt;"",$C5645&lt;&gt;"",$B5645&lt;=$C5645),INDEX(Szabalyok!$C:$C,$N5645),"")</f>
        <v/>
      </c>
      <c r="P5645">
        <f t="shared" si="800"/>
        <v>0</v>
      </c>
    </row>
    <row r="5646" spans="1:16" x14ac:dyDescent="0.35">
      <c r="A5646">
        <f t="shared" si="799"/>
        <v>0</v>
      </c>
      <c r="B5646" s="4" t="str">
        <f>IF($M5646&gt;300,"",IF(OR(INDEX(Bemenet!$E$2:$E$301,$M5646)="",INDEX(Bemenet!$F$2:$F$301,$M5646)=""),"",MAX(INDEX(Bemenet!$E$2:$E$301,$M5646),INDEX(Szabalyok!$A:$A,$N5646))))</f>
        <v/>
      </c>
      <c r="C5646" s="4" t="str">
        <f>IF($B5646="","",MIN(INDEX(Bemenet!$F$2:$F$301,$M5646),INDEX(Szabalyok!$B:$B,$N5646)))</f>
        <v/>
      </c>
      <c r="D5646" s="5" t="str">
        <f>IF(AND($B5646&lt;&gt;"",$C5646&lt;&gt;"",$B5646&lt;=$C5646),INDEX(Bemenet!$G$2:$G$301,$M5646),"")</f>
        <v/>
      </c>
      <c r="E5646" s="6" t="str">
        <f>IF(AND($B5646&lt;&gt;"",$C5646&lt;&gt;"",$B5646&lt;=$C5646),INDEX(Bemenet!$D$2:$D$301,$M5646),"")</f>
        <v/>
      </c>
      <c r="F5646" s="5" t="str">
        <f t="shared" si="792"/>
        <v/>
      </c>
      <c r="G5646" s="5" t="str">
        <f t="shared" si="793"/>
        <v/>
      </c>
      <c r="H5646" s="9" t="str">
        <f t="shared" si="794"/>
        <v/>
      </c>
      <c r="I5646" s="5" t="str">
        <f t="shared" si="795"/>
        <v/>
      </c>
      <c r="J5646" s="5" t="str">
        <f>IF(OR($L5646="",NOT(COUNTIFS($L$2:$L5646,$L5646)=1)),"",SUMIFS($G:$G,$L:$L,$L5646))</f>
        <v/>
      </c>
      <c r="K5646" s="5" t="str">
        <f>IF(OR($L5646="",NOT(COUNTIFS($L$2:$L5646,$L5646)=1)),"",SUMIFS($I:$I,$L:$L,$L5646))</f>
        <v/>
      </c>
      <c r="L5646" s="6" t="str">
        <f t="shared" si="796"/>
        <v/>
      </c>
      <c r="M5646" s="6">
        <f t="shared" si="797"/>
        <v>226</v>
      </c>
      <c r="N5646" s="6">
        <f t="shared" si="798"/>
        <v>21</v>
      </c>
      <c r="O5646" s="9" t="str">
        <f>IF(AND($B5646&lt;&gt;"",$C5646&lt;&gt;"",$B5646&lt;=$C5646),INDEX(Szabalyok!$C:$C,$N5646),"")</f>
        <v/>
      </c>
      <c r="P5646">
        <f t="shared" si="800"/>
        <v>0</v>
      </c>
    </row>
    <row r="5647" spans="1:16" x14ac:dyDescent="0.35">
      <c r="A5647">
        <f t="shared" si="799"/>
        <v>0</v>
      </c>
      <c r="B5647" s="4" t="str">
        <f>IF($M5647&gt;300,"",IF(OR(INDEX(Bemenet!$E$2:$E$301,$M5647)="",INDEX(Bemenet!$F$2:$F$301,$M5647)=""),"",MAX(INDEX(Bemenet!$E$2:$E$301,$M5647),INDEX(Szabalyok!$A:$A,$N5647))))</f>
        <v/>
      </c>
      <c r="C5647" s="4" t="str">
        <f>IF($B5647="","",MIN(INDEX(Bemenet!$F$2:$F$301,$M5647),INDEX(Szabalyok!$B:$B,$N5647)))</f>
        <v/>
      </c>
      <c r="D5647" s="5" t="str">
        <f>IF(AND($B5647&lt;&gt;"",$C5647&lt;&gt;"",$B5647&lt;=$C5647),INDEX(Bemenet!$G$2:$G$301,$M5647),"")</f>
        <v/>
      </c>
      <c r="E5647" s="6" t="str">
        <f>IF(AND($B5647&lt;&gt;"",$C5647&lt;&gt;"",$B5647&lt;=$C5647),INDEX(Bemenet!$D$2:$D$301,$M5647),"")</f>
        <v/>
      </c>
      <c r="F5647" s="5" t="str">
        <f t="shared" si="792"/>
        <v/>
      </c>
      <c r="G5647" s="5" t="str">
        <f t="shared" si="793"/>
        <v/>
      </c>
      <c r="H5647" s="9" t="str">
        <f t="shared" si="794"/>
        <v/>
      </c>
      <c r="I5647" s="5" t="str">
        <f t="shared" si="795"/>
        <v/>
      </c>
      <c r="J5647" s="5" t="str">
        <f>IF(OR($L5647="",NOT(COUNTIFS($L$2:$L5647,$L5647)=1)),"",SUMIFS($G:$G,$L:$L,$L5647))</f>
        <v/>
      </c>
      <c r="K5647" s="5" t="str">
        <f>IF(OR($L5647="",NOT(COUNTIFS($L$2:$L5647,$L5647)=1)),"",SUMIFS($I:$I,$L:$L,$L5647))</f>
        <v/>
      </c>
      <c r="L5647" s="6" t="str">
        <f t="shared" si="796"/>
        <v/>
      </c>
      <c r="M5647" s="6">
        <f t="shared" si="797"/>
        <v>226</v>
      </c>
      <c r="N5647" s="6">
        <f t="shared" si="798"/>
        <v>22</v>
      </c>
      <c r="O5647" s="9" t="str">
        <f>IF(AND($B5647&lt;&gt;"",$C5647&lt;&gt;"",$B5647&lt;=$C5647),INDEX(Szabalyok!$C:$C,$N5647),"")</f>
        <v/>
      </c>
      <c r="P5647">
        <f t="shared" si="800"/>
        <v>0</v>
      </c>
    </row>
    <row r="5648" spans="1:16" x14ac:dyDescent="0.35">
      <c r="A5648">
        <f t="shared" si="799"/>
        <v>0</v>
      </c>
      <c r="B5648" s="4" t="str">
        <f>IF($M5648&gt;300,"",IF(OR(INDEX(Bemenet!$E$2:$E$301,$M5648)="",INDEX(Bemenet!$F$2:$F$301,$M5648)=""),"",MAX(INDEX(Bemenet!$E$2:$E$301,$M5648),INDEX(Szabalyok!$A:$A,$N5648))))</f>
        <v/>
      </c>
      <c r="C5648" s="4" t="str">
        <f>IF($B5648="","",MIN(INDEX(Bemenet!$F$2:$F$301,$M5648),INDEX(Szabalyok!$B:$B,$N5648)))</f>
        <v/>
      </c>
      <c r="D5648" s="5" t="str">
        <f>IF(AND($B5648&lt;&gt;"",$C5648&lt;&gt;"",$B5648&lt;=$C5648),INDEX(Bemenet!$G$2:$G$301,$M5648),"")</f>
        <v/>
      </c>
      <c r="E5648" s="6" t="str">
        <f>IF(AND($B5648&lt;&gt;"",$C5648&lt;&gt;"",$B5648&lt;=$C5648),INDEX(Bemenet!$D$2:$D$301,$M5648),"")</f>
        <v/>
      </c>
      <c r="F5648" s="5" t="str">
        <f t="shared" si="792"/>
        <v/>
      </c>
      <c r="G5648" s="5" t="str">
        <f t="shared" si="793"/>
        <v/>
      </c>
      <c r="H5648" s="9" t="str">
        <f t="shared" si="794"/>
        <v/>
      </c>
      <c r="I5648" s="5" t="str">
        <f t="shared" si="795"/>
        <v/>
      </c>
      <c r="J5648" s="5" t="str">
        <f>IF(OR($L5648="",NOT(COUNTIFS($L$2:$L5648,$L5648)=1)),"",SUMIFS($G:$G,$L:$L,$L5648))</f>
        <v/>
      </c>
      <c r="K5648" s="5" t="str">
        <f>IF(OR($L5648="",NOT(COUNTIFS($L$2:$L5648,$L5648)=1)),"",SUMIFS($I:$I,$L:$L,$L5648))</f>
        <v/>
      </c>
      <c r="L5648" s="6" t="str">
        <f t="shared" si="796"/>
        <v/>
      </c>
      <c r="M5648" s="6">
        <f t="shared" si="797"/>
        <v>226</v>
      </c>
      <c r="N5648" s="6">
        <f t="shared" si="798"/>
        <v>23</v>
      </c>
      <c r="O5648" s="9" t="str">
        <f>IF(AND($B5648&lt;&gt;"",$C5648&lt;&gt;"",$B5648&lt;=$C5648),INDEX(Szabalyok!$C:$C,$N5648),"")</f>
        <v/>
      </c>
      <c r="P5648">
        <f t="shared" si="800"/>
        <v>0</v>
      </c>
    </row>
    <row r="5649" spans="1:16" x14ac:dyDescent="0.35">
      <c r="A5649">
        <f t="shared" si="799"/>
        <v>0</v>
      </c>
      <c r="B5649" s="4" t="str">
        <f>IF($M5649&gt;300,"",IF(OR(INDEX(Bemenet!$E$2:$E$301,$M5649)="",INDEX(Bemenet!$F$2:$F$301,$M5649)=""),"",MAX(INDEX(Bemenet!$E$2:$E$301,$M5649),INDEX(Szabalyok!$A:$A,$N5649))))</f>
        <v/>
      </c>
      <c r="C5649" s="4" t="str">
        <f>IF($B5649="","",MIN(INDEX(Bemenet!$F$2:$F$301,$M5649),INDEX(Szabalyok!$B:$B,$N5649)))</f>
        <v/>
      </c>
      <c r="D5649" s="5" t="str">
        <f>IF(AND($B5649&lt;&gt;"",$C5649&lt;&gt;"",$B5649&lt;=$C5649),INDEX(Bemenet!$G$2:$G$301,$M5649),"")</f>
        <v/>
      </c>
      <c r="E5649" s="6" t="str">
        <f>IF(AND($B5649&lt;&gt;"",$C5649&lt;&gt;"",$B5649&lt;=$C5649),INDEX(Bemenet!$D$2:$D$301,$M5649),"")</f>
        <v/>
      </c>
      <c r="F5649" s="5" t="str">
        <f t="shared" si="792"/>
        <v/>
      </c>
      <c r="G5649" s="5" t="str">
        <f t="shared" si="793"/>
        <v/>
      </c>
      <c r="H5649" s="9" t="str">
        <f t="shared" si="794"/>
        <v/>
      </c>
      <c r="I5649" s="5" t="str">
        <f t="shared" si="795"/>
        <v/>
      </c>
      <c r="J5649" s="5" t="str">
        <f>IF(OR($L5649="",NOT(COUNTIFS($L$2:$L5649,$L5649)=1)),"",SUMIFS($G:$G,$L:$L,$L5649))</f>
        <v/>
      </c>
      <c r="K5649" s="5" t="str">
        <f>IF(OR($L5649="",NOT(COUNTIFS($L$2:$L5649,$L5649)=1)),"",SUMIFS($I:$I,$L:$L,$L5649))</f>
        <v/>
      </c>
      <c r="L5649" s="6" t="str">
        <f t="shared" si="796"/>
        <v/>
      </c>
      <c r="M5649" s="6">
        <f t="shared" si="797"/>
        <v>226</v>
      </c>
      <c r="N5649" s="6">
        <f t="shared" si="798"/>
        <v>24</v>
      </c>
      <c r="O5649" s="9" t="str">
        <f>IF(AND($B5649&lt;&gt;"",$C5649&lt;&gt;"",$B5649&lt;=$C5649),INDEX(Szabalyok!$C:$C,$N5649),"")</f>
        <v/>
      </c>
      <c r="P5649">
        <f t="shared" si="800"/>
        <v>0</v>
      </c>
    </row>
    <row r="5650" spans="1:16" x14ac:dyDescent="0.35">
      <c r="A5650">
        <f t="shared" si="799"/>
        <v>0</v>
      </c>
      <c r="B5650" s="4" t="str">
        <f>IF($M5650&gt;300,"",IF(OR(INDEX(Bemenet!$E$2:$E$301,$M5650)="",INDEX(Bemenet!$F$2:$F$301,$M5650)=""),"",MAX(INDEX(Bemenet!$E$2:$E$301,$M5650),INDEX(Szabalyok!$A:$A,$N5650))))</f>
        <v/>
      </c>
      <c r="C5650" s="4" t="str">
        <f>IF($B5650="","",MIN(INDEX(Bemenet!$F$2:$F$301,$M5650),INDEX(Szabalyok!$B:$B,$N5650)))</f>
        <v/>
      </c>
      <c r="D5650" s="5" t="str">
        <f>IF(AND($B5650&lt;&gt;"",$C5650&lt;&gt;"",$B5650&lt;=$C5650),INDEX(Bemenet!$G$2:$G$301,$M5650),"")</f>
        <v/>
      </c>
      <c r="E5650" s="6" t="str">
        <f>IF(AND($B5650&lt;&gt;"",$C5650&lt;&gt;"",$B5650&lt;=$C5650),INDEX(Bemenet!$D$2:$D$301,$M5650),"")</f>
        <v/>
      </c>
      <c r="F5650" s="5" t="str">
        <f t="shared" si="792"/>
        <v/>
      </c>
      <c r="G5650" s="5" t="str">
        <f t="shared" si="793"/>
        <v/>
      </c>
      <c r="H5650" s="9" t="str">
        <f t="shared" si="794"/>
        <v/>
      </c>
      <c r="I5650" s="5" t="str">
        <f t="shared" si="795"/>
        <v/>
      </c>
      <c r="J5650" s="5" t="str">
        <f>IF(OR($L5650="",NOT(COUNTIFS($L$2:$L5650,$L5650)=1)),"",SUMIFS($G:$G,$L:$L,$L5650))</f>
        <v/>
      </c>
      <c r="K5650" s="5" t="str">
        <f>IF(OR($L5650="",NOT(COUNTIFS($L$2:$L5650,$L5650)=1)),"",SUMIFS($I:$I,$L:$L,$L5650))</f>
        <v/>
      </c>
      <c r="L5650" s="6" t="str">
        <f t="shared" si="796"/>
        <v/>
      </c>
      <c r="M5650" s="6">
        <f t="shared" si="797"/>
        <v>226</v>
      </c>
      <c r="N5650" s="6">
        <f t="shared" si="798"/>
        <v>25</v>
      </c>
      <c r="O5650" s="9" t="str">
        <f>IF(AND($B5650&lt;&gt;"",$C5650&lt;&gt;"",$B5650&lt;=$C5650),INDEX(Szabalyok!$C:$C,$N5650),"")</f>
        <v/>
      </c>
      <c r="P5650">
        <f t="shared" si="800"/>
        <v>0</v>
      </c>
    </row>
    <row r="5651" spans="1:16" x14ac:dyDescent="0.35">
      <c r="A5651">
        <f t="shared" si="799"/>
        <v>0</v>
      </c>
      <c r="B5651" s="4" t="str">
        <f>IF($M5651&gt;300,"",IF(OR(INDEX(Bemenet!$E$2:$E$301,$M5651)="",INDEX(Bemenet!$F$2:$F$301,$M5651)=""),"",MAX(INDEX(Bemenet!$E$2:$E$301,$M5651),INDEX(Szabalyok!$A:$A,$N5651))))</f>
        <v/>
      </c>
      <c r="C5651" s="4" t="str">
        <f>IF($B5651="","",MIN(INDEX(Bemenet!$F$2:$F$301,$M5651),INDEX(Szabalyok!$B:$B,$N5651)))</f>
        <v/>
      </c>
      <c r="D5651" s="5" t="str">
        <f>IF(AND($B5651&lt;&gt;"",$C5651&lt;&gt;"",$B5651&lt;=$C5651),INDEX(Bemenet!$G$2:$G$301,$M5651),"")</f>
        <v/>
      </c>
      <c r="E5651" s="6" t="str">
        <f>IF(AND($B5651&lt;&gt;"",$C5651&lt;&gt;"",$B5651&lt;=$C5651),INDEX(Bemenet!$D$2:$D$301,$M5651),"")</f>
        <v/>
      </c>
      <c r="F5651" s="5" t="str">
        <f t="shared" si="792"/>
        <v/>
      </c>
      <c r="G5651" s="5" t="str">
        <f t="shared" si="793"/>
        <v/>
      </c>
      <c r="H5651" s="9" t="str">
        <f t="shared" si="794"/>
        <v/>
      </c>
      <c r="I5651" s="5" t="str">
        <f t="shared" si="795"/>
        <v/>
      </c>
      <c r="J5651" s="5" t="str">
        <f>IF(OR($L5651="",NOT(COUNTIFS($L$2:$L5651,$L5651)=1)),"",SUMIFS($G:$G,$L:$L,$L5651))</f>
        <v/>
      </c>
      <c r="K5651" s="5" t="str">
        <f>IF(OR($L5651="",NOT(COUNTIFS($L$2:$L5651,$L5651)=1)),"",SUMIFS($I:$I,$L:$L,$L5651))</f>
        <v/>
      </c>
      <c r="L5651" s="6" t="str">
        <f t="shared" si="796"/>
        <v/>
      </c>
      <c r="M5651" s="6">
        <f t="shared" si="797"/>
        <v>226</v>
      </c>
      <c r="N5651" s="6">
        <f t="shared" si="798"/>
        <v>26</v>
      </c>
      <c r="O5651" s="9" t="str">
        <f>IF(AND($B5651&lt;&gt;"",$C5651&lt;&gt;"",$B5651&lt;=$C5651),INDEX(Szabalyok!$C:$C,$N5651),"")</f>
        <v/>
      </c>
      <c r="P5651">
        <f t="shared" si="800"/>
        <v>0</v>
      </c>
    </row>
    <row r="5652" spans="1:16" x14ac:dyDescent="0.35">
      <c r="A5652">
        <f t="shared" si="799"/>
        <v>0</v>
      </c>
      <c r="B5652" s="4" t="str">
        <f>IF($M5652&gt;300,"",IF(OR(INDEX(Bemenet!$E$2:$E$301,$M5652)="",INDEX(Bemenet!$F$2:$F$301,$M5652)=""),"",MAX(INDEX(Bemenet!$E$2:$E$301,$M5652),INDEX(Szabalyok!$A:$A,$N5652))))</f>
        <v/>
      </c>
      <c r="C5652" s="4" t="str">
        <f>IF($B5652="","",MIN(INDEX(Bemenet!$F$2:$F$301,$M5652),INDEX(Szabalyok!$B:$B,$N5652)))</f>
        <v/>
      </c>
      <c r="D5652" s="5" t="str">
        <f>IF(AND($B5652&lt;&gt;"",$C5652&lt;&gt;"",$B5652&lt;=$C5652),INDEX(Bemenet!$G$2:$G$301,$M5652),"")</f>
        <v/>
      </c>
      <c r="E5652" s="6" t="str">
        <f>IF(AND($B5652&lt;&gt;"",$C5652&lt;&gt;"",$B5652&lt;=$C5652),INDEX(Bemenet!$D$2:$D$301,$M5652),"")</f>
        <v/>
      </c>
      <c r="F5652" s="5" t="str">
        <f t="shared" si="792"/>
        <v/>
      </c>
      <c r="G5652" s="5" t="str">
        <f t="shared" si="793"/>
        <v/>
      </c>
      <c r="H5652" s="9" t="str">
        <f t="shared" si="794"/>
        <v/>
      </c>
      <c r="I5652" s="5" t="str">
        <f t="shared" si="795"/>
        <v/>
      </c>
      <c r="J5652" s="5" t="str">
        <f>IF(OR($L5652="",NOT(COUNTIFS($L$2:$L5652,$L5652)=1)),"",SUMIFS($G:$G,$L:$L,$L5652))</f>
        <v/>
      </c>
      <c r="K5652" s="5" t="str">
        <f>IF(OR($L5652="",NOT(COUNTIFS($L$2:$L5652,$L5652)=1)),"",SUMIFS($I:$I,$L:$L,$L5652))</f>
        <v/>
      </c>
      <c r="L5652" s="6" t="str">
        <f t="shared" si="796"/>
        <v/>
      </c>
      <c r="M5652" s="6">
        <f t="shared" si="797"/>
        <v>227</v>
      </c>
      <c r="N5652" s="6">
        <f t="shared" si="798"/>
        <v>2</v>
      </c>
      <c r="O5652" s="9" t="str">
        <f>IF(AND($B5652&lt;&gt;"",$C5652&lt;&gt;"",$B5652&lt;=$C5652),INDEX(Szabalyok!$C:$C,$N5652),"")</f>
        <v/>
      </c>
      <c r="P5652">
        <f t="shared" si="800"/>
        <v>0</v>
      </c>
    </row>
    <row r="5653" spans="1:16" x14ac:dyDescent="0.35">
      <c r="A5653">
        <f t="shared" si="799"/>
        <v>0</v>
      </c>
      <c r="B5653" s="4" t="str">
        <f>IF($M5653&gt;300,"",IF(OR(INDEX(Bemenet!$E$2:$E$301,$M5653)="",INDEX(Bemenet!$F$2:$F$301,$M5653)=""),"",MAX(INDEX(Bemenet!$E$2:$E$301,$M5653),INDEX(Szabalyok!$A:$A,$N5653))))</f>
        <v/>
      </c>
      <c r="C5653" s="4" t="str">
        <f>IF($B5653="","",MIN(INDEX(Bemenet!$F$2:$F$301,$M5653),INDEX(Szabalyok!$B:$B,$N5653)))</f>
        <v/>
      </c>
      <c r="D5653" s="5" t="str">
        <f>IF(AND($B5653&lt;&gt;"",$C5653&lt;&gt;"",$B5653&lt;=$C5653),INDEX(Bemenet!$G$2:$G$301,$M5653),"")</f>
        <v/>
      </c>
      <c r="E5653" s="6" t="str">
        <f>IF(AND($B5653&lt;&gt;"",$C5653&lt;&gt;"",$B5653&lt;=$C5653),INDEX(Bemenet!$D$2:$D$301,$M5653),"")</f>
        <v/>
      </c>
      <c r="F5653" s="5" t="str">
        <f t="shared" si="792"/>
        <v/>
      </c>
      <c r="G5653" s="5" t="str">
        <f t="shared" si="793"/>
        <v/>
      </c>
      <c r="H5653" s="9" t="str">
        <f t="shared" si="794"/>
        <v/>
      </c>
      <c r="I5653" s="5" t="str">
        <f t="shared" si="795"/>
        <v/>
      </c>
      <c r="J5653" s="5" t="str">
        <f>IF(OR($L5653="",NOT(COUNTIFS($L$2:$L5653,$L5653)=1)),"",SUMIFS($G:$G,$L:$L,$L5653))</f>
        <v/>
      </c>
      <c r="K5653" s="5" t="str">
        <f>IF(OR($L5653="",NOT(COUNTIFS($L$2:$L5653,$L5653)=1)),"",SUMIFS($I:$I,$L:$L,$L5653))</f>
        <v/>
      </c>
      <c r="L5653" s="6" t="str">
        <f t="shared" si="796"/>
        <v/>
      </c>
      <c r="M5653" s="6">
        <f t="shared" si="797"/>
        <v>227</v>
      </c>
      <c r="N5653" s="6">
        <f t="shared" si="798"/>
        <v>3</v>
      </c>
      <c r="O5653" s="9" t="str">
        <f>IF(AND($B5653&lt;&gt;"",$C5653&lt;&gt;"",$B5653&lt;=$C5653),INDEX(Szabalyok!$C:$C,$N5653),"")</f>
        <v/>
      </c>
      <c r="P5653">
        <f t="shared" si="800"/>
        <v>0</v>
      </c>
    </row>
    <row r="5654" spans="1:16" x14ac:dyDescent="0.35">
      <c r="A5654">
        <f t="shared" si="799"/>
        <v>0</v>
      </c>
      <c r="B5654" s="4" t="str">
        <f>IF($M5654&gt;300,"",IF(OR(INDEX(Bemenet!$E$2:$E$301,$M5654)="",INDEX(Bemenet!$F$2:$F$301,$M5654)=""),"",MAX(INDEX(Bemenet!$E$2:$E$301,$M5654),INDEX(Szabalyok!$A:$A,$N5654))))</f>
        <v/>
      </c>
      <c r="C5654" s="4" t="str">
        <f>IF($B5654="","",MIN(INDEX(Bemenet!$F$2:$F$301,$M5654),INDEX(Szabalyok!$B:$B,$N5654)))</f>
        <v/>
      </c>
      <c r="D5654" s="5" t="str">
        <f>IF(AND($B5654&lt;&gt;"",$C5654&lt;&gt;"",$B5654&lt;=$C5654),INDEX(Bemenet!$G$2:$G$301,$M5654),"")</f>
        <v/>
      </c>
      <c r="E5654" s="6" t="str">
        <f>IF(AND($B5654&lt;&gt;"",$C5654&lt;&gt;"",$B5654&lt;=$C5654),INDEX(Bemenet!$D$2:$D$301,$M5654),"")</f>
        <v/>
      </c>
      <c r="F5654" s="5" t="str">
        <f t="shared" si="792"/>
        <v/>
      </c>
      <c r="G5654" s="5" t="str">
        <f t="shared" si="793"/>
        <v/>
      </c>
      <c r="H5654" s="9" t="str">
        <f t="shared" si="794"/>
        <v/>
      </c>
      <c r="I5654" s="5" t="str">
        <f t="shared" si="795"/>
        <v/>
      </c>
      <c r="J5654" s="5" t="str">
        <f>IF(OR($L5654="",NOT(COUNTIFS($L$2:$L5654,$L5654)=1)),"",SUMIFS($G:$G,$L:$L,$L5654))</f>
        <v/>
      </c>
      <c r="K5654" s="5" t="str">
        <f>IF(OR($L5654="",NOT(COUNTIFS($L$2:$L5654,$L5654)=1)),"",SUMIFS($I:$I,$L:$L,$L5654))</f>
        <v/>
      </c>
      <c r="L5654" s="6" t="str">
        <f t="shared" si="796"/>
        <v/>
      </c>
      <c r="M5654" s="6">
        <f t="shared" si="797"/>
        <v>227</v>
      </c>
      <c r="N5654" s="6">
        <f t="shared" si="798"/>
        <v>4</v>
      </c>
      <c r="O5654" s="9" t="str">
        <f>IF(AND($B5654&lt;&gt;"",$C5654&lt;&gt;"",$B5654&lt;=$C5654),INDEX(Szabalyok!$C:$C,$N5654),"")</f>
        <v/>
      </c>
      <c r="P5654">
        <f t="shared" si="800"/>
        <v>0</v>
      </c>
    </row>
    <row r="5655" spans="1:16" x14ac:dyDescent="0.35">
      <c r="A5655">
        <f t="shared" si="799"/>
        <v>0</v>
      </c>
      <c r="B5655" s="4" t="str">
        <f>IF($M5655&gt;300,"",IF(OR(INDEX(Bemenet!$E$2:$E$301,$M5655)="",INDEX(Bemenet!$F$2:$F$301,$M5655)=""),"",MAX(INDEX(Bemenet!$E$2:$E$301,$M5655),INDEX(Szabalyok!$A:$A,$N5655))))</f>
        <v/>
      </c>
      <c r="C5655" s="4" t="str">
        <f>IF($B5655="","",MIN(INDEX(Bemenet!$F$2:$F$301,$M5655),INDEX(Szabalyok!$B:$B,$N5655)))</f>
        <v/>
      </c>
      <c r="D5655" s="5" t="str">
        <f>IF(AND($B5655&lt;&gt;"",$C5655&lt;&gt;"",$B5655&lt;=$C5655),INDEX(Bemenet!$G$2:$G$301,$M5655),"")</f>
        <v/>
      </c>
      <c r="E5655" s="6" t="str">
        <f>IF(AND($B5655&lt;&gt;"",$C5655&lt;&gt;"",$B5655&lt;=$C5655),INDEX(Bemenet!$D$2:$D$301,$M5655),"")</f>
        <v/>
      </c>
      <c r="F5655" s="5" t="str">
        <f t="shared" si="792"/>
        <v/>
      </c>
      <c r="G5655" s="5" t="str">
        <f t="shared" si="793"/>
        <v/>
      </c>
      <c r="H5655" s="9" t="str">
        <f t="shared" si="794"/>
        <v/>
      </c>
      <c r="I5655" s="5" t="str">
        <f t="shared" si="795"/>
        <v/>
      </c>
      <c r="J5655" s="5" t="str">
        <f>IF(OR($L5655="",NOT(COUNTIFS($L$2:$L5655,$L5655)=1)),"",SUMIFS($G:$G,$L:$L,$L5655))</f>
        <v/>
      </c>
      <c r="K5655" s="5" t="str">
        <f>IF(OR($L5655="",NOT(COUNTIFS($L$2:$L5655,$L5655)=1)),"",SUMIFS($I:$I,$L:$L,$L5655))</f>
        <v/>
      </c>
      <c r="L5655" s="6" t="str">
        <f t="shared" si="796"/>
        <v/>
      </c>
      <c r="M5655" s="6">
        <f t="shared" si="797"/>
        <v>227</v>
      </c>
      <c r="N5655" s="6">
        <f t="shared" si="798"/>
        <v>5</v>
      </c>
      <c r="O5655" s="9" t="str">
        <f>IF(AND($B5655&lt;&gt;"",$C5655&lt;&gt;"",$B5655&lt;=$C5655),INDEX(Szabalyok!$C:$C,$N5655),"")</f>
        <v/>
      </c>
      <c r="P5655">
        <f t="shared" si="800"/>
        <v>0</v>
      </c>
    </row>
    <row r="5656" spans="1:16" x14ac:dyDescent="0.35">
      <c r="A5656">
        <f t="shared" si="799"/>
        <v>0</v>
      </c>
      <c r="B5656" s="4" t="str">
        <f>IF($M5656&gt;300,"",IF(OR(INDEX(Bemenet!$E$2:$E$301,$M5656)="",INDEX(Bemenet!$F$2:$F$301,$M5656)=""),"",MAX(INDEX(Bemenet!$E$2:$E$301,$M5656),INDEX(Szabalyok!$A:$A,$N5656))))</f>
        <v/>
      </c>
      <c r="C5656" s="4" t="str">
        <f>IF($B5656="","",MIN(INDEX(Bemenet!$F$2:$F$301,$M5656),INDEX(Szabalyok!$B:$B,$N5656)))</f>
        <v/>
      </c>
      <c r="D5656" s="5" t="str">
        <f>IF(AND($B5656&lt;&gt;"",$C5656&lt;&gt;"",$B5656&lt;=$C5656),INDEX(Bemenet!$G$2:$G$301,$M5656),"")</f>
        <v/>
      </c>
      <c r="E5656" s="6" t="str">
        <f>IF(AND($B5656&lt;&gt;"",$C5656&lt;&gt;"",$B5656&lt;=$C5656),INDEX(Bemenet!$D$2:$D$301,$M5656),"")</f>
        <v/>
      </c>
      <c r="F5656" s="5" t="str">
        <f t="shared" si="792"/>
        <v/>
      </c>
      <c r="G5656" s="5" t="str">
        <f t="shared" si="793"/>
        <v/>
      </c>
      <c r="H5656" s="9" t="str">
        <f t="shared" si="794"/>
        <v/>
      </c>
      <c r="I5656" s="5" t="str">
        <f t="shared" si="795"/>
        <v/>
      </c>
      <c r="J5656" s="5" t="str">
        <f>IF(OR($L5656="",NOT(COUNTIFS($L$2:$L5656,$L5656)=1)),"",SUMIFS($G:$G,$L:$L,$L5656))</f>
        <v/>
      </c>
      <c r="K5656" s="5" t="str">
        <f>IF(OR($L5656="",NOT(COUNTIFS($L$2:$L5656,$L5656)=1)),"",SUMIFS($I:$I,$L:$L,$L5656))</f>
        <v/>
      </c>
      <c r="L5656" s="6" t="str">
        <f t="shared" si="796"/>
        <v/>
      </c>
      <c r="M5656" s="6">
        <f t="shared" si="797"/>
        <v>227</v>
      </c>
      <c r="N5656" s="6">
        <f t="shared" si="798"/>
        <v>6</v>
      </c>
      <c r="O5656" s="9" t="str">
        <f>IF(AND($B5656&lt;&gt;"",$C5656&lt;&gt;"",$B5656&lt;=$C5656),INDEX(Szabalyok!$C:$C,$N5656),"")</f>
        <v/>
      </c>
      <c r="P5656">
        <f t="shared" si="800"/>
        <v>0</v>
      </c>
    </row>
    <row r="5657" spans="1:16" x14ac:dyDescent="0.35">
      <c r="A5657">
        <f t="shared" si="799"/>
        <v>0</v>
      </c>
      <c r="B5657" s="4" t="str">
        <f>IF($M5657&gt;300,"",IF(OR(INDEX(Bemenet!$E$2:$E$301,$M5657)="",INDEX(Bemenet!$F$2:$F$301,$M5657)=""),"",MAX(INDEX(Bemenet!$E$2:$E$301,$M5657),INDEX(Szabalyok!$A:$A,$N5657))))</f>
        <v/>
      </c>
      <c r="C5657" s="4" t="str">
        <f>IF($B5657="","",MIN(INDEX(Bemenet!$F$2:$F$301,$M5657),INDEX(Szabalyok!$B:$B,$N5657)))</f>
        <v/>
      </c>
      <c r="D5657" s="5" t="str">
        <f>IF(AND($B5657&lt;&gt;"",$C5657&lt;&gt;"",$B5657&lt;=$C5657),INDEX(Bemenet!$G$2:$G$301,$M5657),"")</f>
        <v/>
      </c>
      <c r="E5657" s="6" t="str">
        <f>IF(AND($B5657&lt;&gt;"",$C5657&lt;&gt;"",$B5657&lt;=$C5657),INDEX(Bemenet!$D$2:$D$301,$M5657),"")</f>
        <v/>
      </c>
      <c r="F5657" s="5" t="str">
        <f t="shared" si="792"/>
        <v/>
      </c>
      <c r="G5657" s="5" t="str">
        <f t="shared" si="793"/>
        <v/>
      </c>
      <c r="H5657" s="9" t="str">
        <f t="shared" si="794"/>
        <v/>
      </c>
      <c r="I5657" s="5" t="str">
        <f t="shared" si="795"/>
        <v/>
      </c>
      <c r="J5657" s="5" t="str">
        <f>IF(OR($L5657="",NOT(COUNTIFS($L$2:$L5657,$L5657)=1)),"",SUMIFS($G:$G,$L:$L,$L5657))</f>
        <v/>
      </c>
      <c r="K5657" s="5" t="str">
        <f>IF(OR($L5657="",NOT(COUNTIFS($L$2:$L5657,$L5657)=1)),"",SUMIFS($I:$I,$L:$L,$L5657))</f>
        <v/>
      </c>
      <c r="L5657" s="6" t="str">
        <f t="shared" si="796"/>
        <v/>
      </c>
      <c r="M5657" s="6">
        <f t="shared" si="797"/>
        <v>227</v>
      </c>
      <c r="N5657" s="6">
        <f t="shared" si="798"/>
        <v>7</v>
      </c>
      <c r="O5657" s="9" t="str">
        <f>IF(AND($B5657&lt;&gt;"",$C5657&lt;&gt;"",$B5657&lt;=$C5657),INDEX(Szabalyok!$C:$C,$N5657),"")</f>
        <v/>
      </c>
      <c r="P5657">
        <f t="shared" si="800"/>
        <v>0</v>
      </c>
    </row>
    <row r="5658" spans="1:16" x14ac:dyDescent="0.35">
      <c r="A5658">
        <f t="shared" si="799"/>
        <v>0</v>
      </c>
      <c r="B5658" s="4" t="str">
        <f>IF($M5658&gt;300,"",IF(OR(INDEX(Bemenet!$E$2:$E$301,$M5658)="",INDEX(Bemenet!$F$2:$F$301,$M5658)=""),"",MAX(INDEX(Bemenet!$E$2:$E$301,$M5658),INDEX(Szabalyok!$A:$A,$N5658))))</f>
        <v/>
      </c>
      <c r="C5658" s="4" t="str">
        <f>IF($B5658="","",MIN(INDEX(Bemenet!$F$2:$F$301,$M5658),INDEX(Szabalyok!$B:$B,$N5658)))</f>
        <v/>
      </c>
      <c r="D5658" s="5" t="str">
        <f>IF(AND($B5658&lt;&gt;"",$C5658&lt;&gt;"",$B5658&lt;=$C5658),INDEX(Bemenet!$G$2:$G$301,$M5658),"")</f>
        <v/>
      </c>
      <c r="E5658" s="6" t="str">
        <f>IF(AND($B5658&lt;&gt;"",$C5658&lt;&gt;"",$B5658&lt;=$C5658),INDEX(Bemenet!$D$2:$D$301,$M5658),"")</f>
        <v/>
      </c>
      <c r="F5658" s="5" t="str">
        <f t="shared" si="792"/>
        <v/>
      </c>
      <c r="G5658" s="5" t="str">
        <f t="shared" si="793"/>
        <v/>
      </c>
      <c r="H5658" s="9" t="str">
        <f t="shared" si="794"/>
        <v/>
      </c>
      <c r="I5658" s="5" t="str">
        <f t="shared" si="795"/>
        <v/>
      </c>
      <c r="J5658" s="5" t="str">
        <f>IF(OR($L5658="",NOT(COUNTIFS($L$2:$L5658,$L5658)=1)),"",SUMIFS($G:$G,$L:$L,$L5658))</f>
        <v/>
      </c>
      <c r="K5658" s="5" t="str">
        <f>IF(OR($L5658="",NOT(COUNTIFS($L$2:$L5658,$L5658)=1)),"",SUMIFS($I:$I,$L:$L,$L5658))</f>
        <v/>
      </c>
      <c r="L5658" s="6" t="str">
        <f t="shared" si="796"/>
        <v/>
      </c>
      <c r="M5658" s="6">
        <f t="shared" si="797"/>
        <v>227</v>
      </c>
      <c r="N5658" s="6">
        <f t="shared" si="798"/>
        <v>8</v>
      </c>
      <c r="O5658" s="9" t="str">
        <f>IF(AND($B5658&lt;&gt;"",$C5658&lt;&gt;"",$B5658&lt;=$C5658),INDEX(Szabalyok!$C:$C,$N5658),"")</f>
        <v/>
      </c>
      <c r="P5658">
        <f t="shared" si="800"/>
        <v>0</v>
      </c>
    </row>
    <row r="5659" spans="1:16" x14ac:dyDescent="0.35">
      <c r="A5659">
        <f t="shared" si="799"/>
        <v>0</v>
      </c>
      <c r="B5659" s="4" t="str">
        <f>IF($M5659&gt;300,"",IF(OR(INDEX(Bemenet!$E$2:$E$301,$M5659)="",INDEX(Bemenet!$F$2:$F$301,$M5659)=""),"",MAX(INDEX(Bemenet!$E$2:$E$301,$M5659),INDEX(Szabalyok!$A:$A,$N5659))))</f>
        <v/>
      </c>
      <c r="C5659" s="4" t="str">
        <f>IF($B5659="","",MIN(INDEX(Bemenet!$F$2:$F$301,$M5659),INDEX(Szabalyok!$B:$B,$N5659)))</f>
        <v/>
      </c>
      <c r="D5659" s="5" t="str">
        <f>IF(AND($B5659&lt;&gt;"",$C5659&lt;&gt;"",$B5659&lt;=$C5659),INDEX(Bemenet!$G$2:$G$301,$M5659),"")</f>
        <v/>
      </c>
      <c r="E5659" s="6" t="str">
        <f>IF(AND($B5659&lt;&gt;"",$C5659&lt;&gt;"",$B5659&lt;=$C5659),INDEX(Bemenet!$D$2:$D$301,$M5659),"")</f>
        <v/>
      </c>
      <c r="F5659" s="5" t="str">
        <f t="shared" si="792"/>
        <v/>
      </c>
      <c r="G5659" s="5" t="str">
        <f t="shared" si="793"/>
        <v/>
      </c>
      <c r="H5659" s="9" t="str">
        <f t="shared" si="794"/>
        <v/>
      </c>
      <c r="I5659" s="5" t="str">
        <f t="shared" si="795"/>
        <v/>
      </c>
      <c r="J5659" s="5" t="str">
        <f>IF(OR($L5659="",NOT(COUNTIFS($L$2:$L5659,$L5659)=1)),"",SUMIFS($G:$G,$L:$L,$L5659))</f>
        <v/>
      </c>
      <c r="K5659" s="5" t="str">
        <f>IF(OR($L5659="",NOT(COUNTIFS($L$2:$L5659,$L5659)=1)),"",SUMIFS($I:$I,$L:$L,$L5659))</f>
        <v/>
      </c>
      <c r="L5659" s="6" t="str">
        <f t="shared" si="796"/>
        <v/>
      </c>
      <c r="M5659" s="6">
        <f t="shared" si="797"/>
        <v>227</v>
      </c>
      <c r="N5659" s="6">
        <f t="shared" si="798"/>
        <v>9</v>
      </c>
      <c r="O5659" s="9" t="str">
        <f>IF(AND($B5659&lt;&gt;"",$C5659&lt;&gt;"",$B5659&lt;=$C5659),INDEX(Szabalyok!$C:$C,$N5659),"")</f>
        <v/>
      </c>
      <c r="P5659">
        <f t="shared" si="800"/>
        <v>0</v>
      </c>
    </row>
    <row r="5660" spans="1:16" x14ac:dyDescent="0.35">
      <c r="A5660">
        <f t="shared" si="799"/>
        <v>0</v>
      </c>
      <c r="B5660" s="4" t="str">
        <f>IF($M5660&gt;300,"",IF(OR(INDEX(Bemenet!$E$2:$E$301,$M5660)="",INDEX(Bemenet!$F$2:$F$301,$M5660)=""),"",MAX(INDEX(Bemenet!$E$2:$E$301,$M5660),INDEX(Szabalyok!$A:$A,$N5660))))</f>
        <v/>
      </c>
      <c r="C5660" s="4" t="str">
        <f>IF($B5660="","",MIN(INDEX(Bemenet!$F$2:$F$301,$M5660),INDEX(Szabalyok!$B:$B,$N5660)))</f>
        <v/>
      </c>
      <c r="D5660" s="5" t="str">
        <f>IF(AND($B5660&lt;&gt;"",$C5660&lt;&gt;"",$B5660&lt;=$C5660),INDEX(Bemenet!$G$2:$G$301,$M5660),"")</f>
        <v/>
      </c>
      <c r="E5660" s="6" t="str">
        <f>IF(AND($B5660&lt;&gt;"",$C5660&lt;&gt;"",$B5660&lt;=$C5660),INDEX(Bemenet!$D$2:$D$301,$M5660),"")</f>
        <v/>
      </c>
      <c r="F5660" s="5" t="str">
        <f t="shared" si="792"/>
        <v/>
      </c>
      <c r="G5660" s="5" t="str">
        <f t="shared" si="793"/>
        <v/>
      </c>
      <c r="H5660" s="9" t="str">
        <f t="shared" si="794"/>
        <v/>
      </c>
      <c r="I5660" s="5" t="str">
        <f t="shared" si="795"/>
        <v/>
      </c>
      <c r="J5660" s="5" t="str">
        <f>IF(OR($L5660="",NOT(COUNTIFS($L$2:$L5660,$L5660)=1)),"",SUMIFS($G:$G,$L:$L,$L5660))</f>
        <v/>
      </c>
      <c r="K5660" s="5" t="str">
        <f>IF(OR($L5660="",NOT(COUNTIFS($L$2:$L5660,$L5660)=1)),"",SUMIFS($I:$I,$L:$L,$L5660))</f>
        <v/>
      </c>
      <c r="L5660" s="6" t="str">
        <f t="shared" si="796"/>
        <v/>
      </c>
      <c r="M5660" s="6">
        <f t="shared" si="797"/>
        <v>227</v>
      </c>
      <c r="N5660" s="6">
        <f t="shared" si="798"/>
        <v>10</v>
      </c>
      <c r="O5660" s="9" t="str">
        <f>IF(AND($B5660&lt;&gt;"",$C5660&lt;&gt;"",$B5660&lt;=$C5660),INDEX(Szabalyok!$C:$C,$N5660),"")</f>
        <v/>
      </c>
      <c r="P5660">
        <f t="shared" si="800"/>
        <v>0</v>
      </c>
    </row>
    <row r="5661" spans="1:16" x14ac:dyDescent="0.35">
      <c r="A5661">
        <f t="shared" si="799"/>
        <v>0</v>
      </c>
      <c r="B5661" s="4" t="str">
        <f>IF($M5661&gt;300,"",IF(OR(INDEX(Bemenet!$E$2:$E$301,$M5661)="",INDEX(Bemenet!$F$2:$F$301,$M5661)=""),"",MAX(INDEX(Bemenet!$E$2:$E$301,$M5661),INDEX(Szabalyok!$A:$A,$N5661))))</f>
        <v/>
      </c>
      <c r="C5661" s="4" t="str">
        <f>IF($B5661="","",MIN(INDEX(Bemenet!$F$2:$F$301,$M5661),INDEX(Szabalyok!$B:$B,$N5661)))</f>
        <v/>
      </c>
      <c r="D5661" s="5" t="str">
        <f>IF(AND($B5661&lt;&gt;"",$C5661&lt;&gt;"",$B5661&lt;=$C5661),INDEX(Bemenet!$G$2:$G$301,$M5661),"")</f>
        <v/>
      </c>
      <c r="E5661" s="6" t="str">
        <f>IF(AND($B5661&lt;&gt;"",$C5661&lt;&gt;"",$B5661&lt;=$C5661),INDEX(Bemenet!$D$2:$D$301,$M5661),"")</f>
        <v/>
      </c>
      <c r="F5661" s="5" t="str">
        <f t="shared" si="792"/>
        <v/>
      </c>
      <c r="G5661" s="5" t="str">
        <f t="shared" si="793"/>
        <v/>
      </c>
      <c r="H5661" s="9" t="str">
        <f t="shared" si="794"/>
        <v/>
      </c>
      <c r="I5661" s="5" t="str">
        <f t="shared" si="795"/>
        <v/>
      </c>
      <c r="J5661" s="5" t="str">
        <f>IF(OR($L5661="",NOT(COUNTIFS($L$2:$L5661,$L5661)=1)),"",SUMIFS($G:$G,$L:$L,$L5661))</f>
        <v/>
      </c>
      <c r="K5661" s="5" t="str">
        <f>IF(OR($L5661="",NOT(COUNTIFS($L$2:$L5661,$L5661)=1)),"",SUMIFS($I:$I,$L:$L,$L5661))</f>
        <v/>
      </c>
      <c r="L5661" s="6" t="str">
        <f t="shared" si="796"/>
        <v/>
      </c>
      <c r="M5661" s="6">
        <f t="shared" si="797"/>
        <v>227</v>
      </c>
      <c r="N5661" s="6">
        <f t="shared" si="798"/>
        <v>11</v>
      </c>
      <c r="O5661" s="9" t="str">
        <f>IF(AND($B5661&lt;&gt;"",$C5661&lt;&gt;"",$B5661&lt;=$C5661),INDEX(Szabalyok!$C:$C,$N5661),"")</f>
        <v/>
      </c>
      <c r="P5661">
        <f t="shared" si="800"/>
        <v>0</v>
      </c>
    </row>
    <row r="5662" spans="1:16" x14ac:dyDescent="0.35">
      <c r="A5662">
        <f t="shared" si="799"/>
        <v>0</v>
      </c>
      <c r="B5662" s="4" t="str">
        <f>IF($M5662&gt;300,"",IF(OR(INDEX(Bemenet!$E$2:$E$301,$M5662)="",INDEX(Bemenet!$F$2:$F$301,$M5662)=""),"",MAX(INDEX(Bemenet!$E$2:$E$301,$M5662),INDEX(Szabalyok!$A:$A,$N5662))))</f>
        <v/>
      </c>
      <c r="C5662" s="4" t="str">
        <f>IF($B5662="","",MIN(INDEX(Bemenet!$F$2:$F$301,$M5662),INDEX(Szabalyok!$B:$B,$N5662)))</f>
        <v/>
      </c>
      <c r="D5662" s="5" t="str">
        <f>IF(AND($B5662&lt;&gt;"",$C5662&lt;&gt;"",$B5662&lt;=$C5662),INDEX(Bemenet!$G$2:$G$301,$M5662),"")</f>
        <v/>
      </c>
      <c r="E5662" s="6" t="str">
        <f>IF(AND($B5662&lt;&gt;"",$C5662&lt;&gt;"",$B5662&lt;=$C5662),INDEX(Bemenet!$D$2:$D$301,$M5662),"")</f>
        <v/>
      </c>
      <c r="F5662" s="5" t="str">
        <f t="shared" si="792"/>
        <v/>
      </c>
      <c r="G5662" s="5" t="str">
        <f t="shared" si="793"/>
        <v/>
      </c>
      <c r="H5662" s="9" t="str">
        <f t="shared" si="794"/>
        <v/>
      </c>
      <c r="I5662" s="5" t="str">
        <f t="shared" si="795"/>
        <v/>
      </c>
      <c r="J5662" s="5" t="str">
        <f>IF(OR($L5662="",NOT(COUNTIFS($L$2:$L5662,$L5662)=1)),"",SUMIFS($G:$G,$L:$L,$L5662))</f>
        <v/>
      </c>
      <c r="K5662" s="5" t="str">
        <f>IF(OR($L5662="",NOT(COUNTIFS($L$2:$L5662,$L5662)=1)),"",SUMIFS($I:$I,$L:$L,$L5662))</f>
        <v/>
      </c>
      <c r="L5662" s="6" t="str">
        <f t="shared" si="796"/>
        <v/>
      </c>
      <c r="M5662" s="6">
        <f t="shared" si="797"/>
        <v>227</v>
      </c>
      <c r="N5662" s="6">
        <f t="shared" si="798"/>
        <v>12</v>
      </c>
      <c r="O5662" s="9" t="str">
        <f>IF(AND($B5662&lt;&gt;"",$C5662&lt;&gt;"",$B5662&lt;=$C5662),INDEX(Szabalyok!$C:$C,$N5662),"")</f>
        <v/>
      </c>
      <c r="P5662">
        <f t="shared" si="800"/>
        <v>0</v>
      </c>
    </row>
    <row r="5663" spans="1:16" x14ac:dyDescent="0.35">
      <c r="A5663">
        <f t="shared" si="799"/>
        <v>0</v>
      </c>
      <c r="B5663" s="4" t="str">
        <f>IF($M5663&gt;300,"",IF(OR(INDEX(Bemenet!$E$2:$E$301,$M5663)="",INDEX(Bemenet!$F$2:$F$301,$M5663)=""),"",MAX(INDEX(Bemenet!$E$2:$E$301,$M5663),INDEX(Szabalyok!$A:$A,$N5663))))</f>
        <v/>
      </c>
      <c r="C5663" s="4" t="str">
        <f>IF($B5663="","",MIN(INDEX(Bemenet!$F$2:$F$301,$M5663),INDEX(Szabalyok!$B:$B,$N5663)))</f>
        <v/>
      </c>
      <c r="D5663" s="5" t="str">
        <f>IF(AND($B5663&lt;&gt;"",$C5663&lt;&gt;"",$B5663&lt;=$C5663),INDEX(Bemenet!$G$2:$G$301,$M5663),"")</f>
        <v/>
      </c>
      <c r="E5663" s="6" t="str">
        <f>IF(AND($B5663&lt;&gt;"",$C5663&lt;&gt;"",$B5663&lt;=$C5663),INDEX(Bemenet!$D$2:$D$301,$M5663),"")</f>
        <v/>
      </c>
      <c r="F5663" s="5" t="str">
        <f t="shared" si="792"/>
        <v/>
      </c>
      <c r="G5663" s="5" t="str">
        <f t="shared" si="793"/>
        <v/>
      </c>
      <c r="H5663" s="9" t="str">
        <f t="shared" si="794"/>
        <v/>
      </c>
      <c r="I5663" s="5" t="str">
        <f t="shared" si="795"/>
        <v/>
      </c>
      <c r="J5663" s="5" t="str">
        <f>IF(OR($L5663="",NOT(COUNTIFS($L$2:$L5663,$L5663)=1)),"",SUMIFS($G:$G,$L:$L,$L5663))</f>
        <v/>
      </c>
      <c r="K5663" s="5" t="str">
        <f>IF(OR($L5663="",NOT(COUNTIFS($L$2:$L5663,$L5663)=1)),"",SUMIFS($I:$I,$L:$L,$L5663))</f>
        <v/>
      </c>
      <c r="L5663" s="6" t="str">
        <f t="shared" si="796"/>
        <v/>
      </c>
      <c r="M5663" s="6">
        <f t="shared" si="797"/>
        <v>227</v>
      </c>
      <c r="N5663" s="6">
        <f t="shared" si="798"/>
        <v>13</v>
      </c>
      <c r="O5663" s="9" t="str">
        <f>IF(AND($B5663&lt;&gt;"",$C5663&lt;&gt;"",$B5663&lt;=$C5663),INDEX(Szabalyok!$C:$C,$N5663),"")</f>
        <v/>
      </c>
      <c r="P5663">
        <f t="shared" si="800"/>
        <v>0</v>
      </c>
    </row>
    <row r="5664" spans="1:16" x14ac:dyDescent="0.35">
      <c r="A5664">
        <f t="shared" si="799"/>
        <v>0</v>
      </c>
      <c r="B5664" s="4" t="str">
        <f>IF($M5664&gt;300,"",IF(OR(INDEX(Bemenet!$E$2:$E$301,$M5664)="",INDEX(Bemenet!$F$2:$F$301,$M5664)=""),"",MAX(INDEX(Bemenet!$E$2:$E$301,$M5664),INDEX(Szabalyok!$A:$A,$N5664))))</f>
        <v/>
      </c>
      <c r="C5664" s="4" t="str">
        <f>IF($B5664="","",MIN(INDEX(Bemenet!$F$2:$F$301,$M5664),INDEX(Szabalyok!$B:$B,$N5664)))</f>
        <v/>
      </c>
      <c r="D5664" s="5" t="str">
        <f>IF(AND($B5664&lt;&gt;"",$C5664&lt;&gt;"",$B5664&lt;=$C5664),INDEX(Bemenet!$G$2:$G$301,$M5664),"")</f>
        <v/>
      </c>
      <c r="E5664" s="6" t="str">
        <f>IF(AND($B5664&lt;&gt;"",$C5664&lt;&gt;"",$B5664&lt;=$C5664),INDEX(Bemenet!$D$2:$D$301,$M5664),"")</f>
        <v/>
      </c>
      <c r="F5664" s="5" t="str">
        <f t="shared" si="792"/>
        <v/>
      </c>
      <c r="G5664" s="5" t="str">
        <f t="shared" si="793"/>
        <v/>
      </c>
      <c r="H5664" s="9" t="str">
        <f t="shared" si="794"/>
        <v/>
      </c>
      <c r="I5664" s="5" t="str">
        <f t="shared" si="795"/>
        <v/>
      </c>
      <c r="J5664" s="5" t="str">
        <f>IF(OR($L5664="",NOT(COUNTIFS($L$2:$L5664,$L5664)=1)),"",SUMIFS($G:$G,$L:$L,$L5664))</f>
        <v/>
      </c>
      <c r="K5664" s="5" t="str">
        <f>IF(OR($L5664="",NOT(COUNTIFS($L$2:$L5664,$L5664)=1)),"",SUMIFS($I:$I,$L:$L,$L5664))</f>
        <v/>
      </c>
      <c r="L5664" s="6" t="str">
        <f t="shared" si="796"/>
        <v/>
      </c>
      <c r="M5664" s="6">
        <f t="shared" si="797"/>
        <v>227</v>
      </c>
      <c r="N5664" s="6">
        <f t="shared" si="798"/>
        <v>14</v>
      </c>
      <c r="O5664" s="9" t="str">
        <f>IF(AND($B5664&lt;&gt;"",$C5664&lt;&gt;"",$B5664&lt;=$C5664),INDEX(Szabalyok!$C:$C,$N5664),"")</f>
        <v/>
      </c>
      <c r="P5664">
        <f t="shared" si="800"/>
        <v>0</v>
      </c>
    </row>
    <row r="5665" spans="1:16" x14ac:dyDescent="0.35">
      <c r="A5665">
        <f t="shared" si="799"/>
        <v>0</v>
      </c>
      <c r="B5665" s="4" t="str">
        <f>IF($M5665&gt;300,"",IF(OR(INDEX(Bemenet!$E$2:$E$301,$M5665)="",INDEX(Bemenet!$F$2:$F$301,$M5665)=""),"",MAX(INDEX(Bemenet!$E$2:$E$301,$M5665),INDEX(Szabalyok!$A:$A,$N5665))))</f>
        <v/>
      </c>
      <c r="C5665" s="4" t="str">
        <f>IF($B5665="","",MIN(INDEX(Bemenet!$F$2:$F$301,$M5665),INDEX(Szabalyok!$B:$B,$N5665)))</f>
        <v/>
      </c>
      <c r="D5665" s="5" t="str">
        <f>IF(AND($B5665&lt;&gt;"",$C5665&lt;&gt;"",$B5665&lt;=$C5665),INDEX(Bemenet!$G$2:$G$301,$M5665),"")</f>
        <v/>
      </c>
      <c r="E5665" s="6" t="str">
        <f>IF(AND($B5665&lt;&gt;"",$C5665&lt;&gt;"",$B5665&lt;=$C5665),INDEX(Bemenet!$D$2:$D$301,$M5665),"")</f>
        <v/>
      </c>
      <c r="F5665" s="5" t="str">
        <f t="shared" si="792"/>
        <v/>
      </c>
      <c r="G5665" s="5" t="str">
        <f t="shared" si="793"/>
        <v/>
      </c>
      <c r="H5665" s="9" t="str">
        <f t="shared" si="794"/>
        <v/>
      </c>
      <c r="I5665" s="5" t="str">
        <f t="shared" si="795"/>
        <v/>
      </c>
      <c r="J5665" s="5" t="str">
        <f>IF(OR($L5665="",NOT(COUNTIFS($L$2:$L5665,$L5665)=1)),"",SUMIFS($G:$G,$L:$L,$L5665))</f>
        <v/>
      </c>
      <c r="K5665" s="5" t="str">
        <f>IF(OR($L5665="",NOT(COUNTIFS($L$2:$L5665,$L5665)=1)),"",SUMIFS($I:$I,$L:$L,$L5665))</f>
        <v/>
      </c>
      <c r="L5665" s="6" t="str">
        <f t="shared" si="796"/>
        <v/>
      </c>
      <c r="M5665" s="6">
        <f t="shared" si="797"/>
        <v>227</v>
      </c>
      <c r="N5665" s="6">
        <f t="shared" si="798"/>
        <v>15</v>
      </c>
      <c r="O5665" s="9" t="str">
        <f>IF(AND($B5665&lt;&gt;"",$C5665&lt;&gt;"",$B5665&lt;=$C5665),INDEX(Szabalyok!$C:$C,$N5665),"")</f>
        <v/>
      </c>
      <c r="P5665">
        <f t="shared" si="800"/>
        <v>0</v>
      </c>
    </row>
    <row r="5666" spans="1:16" x14ac:dyDescent="0.35">
      <c r="A5666">
        <f t="shared" si="799"/>
        <v>0</v>
      </c>
      <c r="B5666" s="4" t="str">
        <f>IF($M5666&gt;300,"",IF(OR(INDEX(Bemenet!$E$2:$E$301,$M5666)="",INDEX(Bemenet!$F$2:$F$301,$M5666)=""),"",MAX(INDEX(Bemenet!$E$2:$E$301,$M5666),INDEX(Szabalyok!$A:$A,$N5666))))</f>
        <v/>
      </c>
      <c r="C5666" s="4" t="str">
        <f>IF($B5666="","",MIN(INDEX(Bemenet!$F$2:$F$301,$M5666),INDEX(Szabalyok!$B:$B,$N5666)))</f>
        <v/>
      </c>
      <c r="D5666" s="5" t="str">
        <f>IF(AND($B5666&lt;&gt;"",$C5666&lt;&gt;"",$B5666&lt;=$C5666),INDEX(Bemenet!$G$2:$G$301,$M5666),"")</f>
        <v/>
      </c>
      <c r="E5666" s="6" t="str">
        <f>IF(AND($B5666&lt;&gt;"",$C5666&lt;&gt;"",$B5666&lt;=$C5666),INDEX(Bemenet!$D$2:$D$301,$M5666),"")</f>
        <v/>
      </c>
      <c r="F5666" s="5" t="str">
        <f t="shared" si="792"/>
        <v/>
      </c>
      <c r="G5666" s="5" t="str">
        <f t="shared" si="793"/>
        <v/>
      </c>
      <c r="H5666" s="9" t="str">
        <f t="shared" si="794"/>
        <v/>
      </c>
      <c r="I5666" s="5" t="str">
        <f t="shared" si="795"/>
        <v/>
      </c>
      <c r="J5666" s="5" t="str">
        <f>IF(OR($L5666="",NOT(COUNTIFS($L$2:$L5666,$L5666)=1)),"",SUMIFS($G:$G,$L:$L,$L5666))</f>
        <v/>
      </c>
      <c r="K5666" s="5" t="str">
        <f>IF(OR($L5666="",NOT(COUNTIFS($L$2:$L5666,$L5666)=1)),"",SUMIFS($I:$I,$L:$L,$L5666))</f>
        <v/>
      </c>
      <c r="L5666" s="6" t="str">
        <f t="shared" si="796"/>
        <v/>
      </c>
      <c r="M5666" s="6">
        <f t="shared" si="797"/>
        <v>227</v>
      </c>
      <c r="N5666" s="6">
        <f t="shared" si="798"/>
        <v>16</v>
      </c>
      <c r="O5666" s="9" t="str">
        <f>IF(AND($B5666&lt;&gt;"",$C5666&lt;&gt;"",$B5666&lt;=$C5666),INDEX(Szabalyok!$C:$C,$N5666),"")</f>
        <v/>
      </c>
      <c r="P5666">
        <f t="shared" si="800"/>
        <v>0</v>
      </c>
    </row>
    <row r="5667" spans="1:16" x14ac:dyDescent="0.35">
      <c r="A5667">
        <f t="shared" si="799"/>
        <v>0</v>
      </c>
      <c r="B5667" s="4" t="str">
        <f>IF($M5667&gt;300,"",IF(OR(INDEX(Bemenet!$E$2:$E$301,$M5667)="",INDEX(Bemenet!$F$2:$F$301,$M5667)=""),"",MAX(INDEX(Bemenet!$E$2:$E$301,$M5667),INDEX(Szabalyok!$A:$A,$N5667))))</f>
        <v/>
      </c>
      <c r="C5667" s="4" t="str">
        <f>IF($B5667="","",MIN(INDEX(Bemenet!$F$2:$F$301,$M5667),INDEX(Szabalyok!$B:$B,$N5667)))</f>
        <v/>
      </c>
      <c r="D5667" s="5" t="str">
        <f>IF(AND($B5667&lt;&gt;"",$C5667&lt;&gt;"",$B5667&lt;=$C5667),INDEX(Bemenet!$G$2:$G$301,$M5667),"")</f>
        <v/>
      </c>
      <c r="E5667" s="6" t="str">
        <f>IF(AND($B5667&lt;&gt;"",$C5667&lt;&gt;"",$B5667&lt;=$C5667),INDEX(Bemenet!$D$2:$D$301,$M5667),"")</f>
        <v/>
      </c>
      <c r="F5667" s="5" t="str">
        <f t="shared" si="792"/>
        <v/>
      </c>
      <c r="G5667" s="5" t="str">
        <f t="shared" si="793"/>
        <v/>
      </c>
      <c r="H5667" s="9" t="str">
        <f t="shared" si="794"/>
        <v/>
      </c>
      <c r="I5667" s="5" t="str">
        <f t="shared" si="795"/>
        <v/>
      </c>
      <c r="J5667" s="5" t="str">
        <f>IF(OR($L5667="",NOT(COUNTIFS($L$2:$L5667,$L5667)=1)),"",SUMIFS($G:$G,$L:$L,$L5667))</f>
        <v/>
      </c>
      <c r="K5667" s="5" t="str">
        <f>IF(OR($L5667="",NOT(COUNTIFS($L$2:$L5667,$L5667)=1)),"",SUMIFS($I:$I,$L:$L,$L5667))</f>
        <v/>
      </c>
      <c r="L5667" s="6" t="str">
        <f t="shared" si="796"/>
        <v/>
      </c>
      <c r="M5667" s="6">
        <f t="shared" si="797"/>
        <v>227</v>
      </c>
      <c r="N5667" s="6">
        <f t="shared" si="798"/>
        <v>17</v>
      </c>
      <c r="O5667" s="9" t="str">
        <f>IF(AND($B5667&lt;&gt;"",$C5667&lt;&gt;"",$B5667&lt;=$C5667),INDEX(Szabalyok!$C:$C,$N5667),"")</f>
        <v/>
      </c>
      <c r="P5667">
        <f t="shared" si="800"/>
        <v>0</v>
      </c>
    </row>
    <row r="5668" spans="1:16" x14ac:dyDescent="0.35">
      <c r="A5668">
        <f t="shared" si="799"/>
        <v>0</v>
      </c>
      <c r="B5668" s="4" t="str">
        <f>IF($M5668&gt;300,"",IF(OR(INDEX(Bemenet!$E$2:$E$301,$M5668)="",INDEX(Bemenet!$F$2:$F$301,$M5668)=""),"",MAX(INDEX(Bemenet!$E$2:$E$301,$M5668),INDEX(Szabalyok!$A:$A,$N5668))))</f>
        <v/>
      </c>
      <c r="C5668" s="4" t="str">
        <f>IF($B5668="","",MIN(INDEX(Bemenet!$F$2:$F$301,$M5668),INDEX(Szabalyok!$B:$B,$N5668)))</f>
        <v/>
      </c>
      <c r="D5668" s="5" t="str">
        <f>IF(AND($B5668&lt;&gt;"",$C5668&lt;&gt;"",$B5668&lt;=$C5668),INDEX(Bemenet!$G$2:$G$301,$M5668),"")</f>
        <v/>
      </c>
      <c r="E5668" s="6" t="str">
        <f>IF(AND($B5668&lt;&gt;"",$C5668&lt;&gt;"",$B5668&lt;=$C5668),INDEX(Bemenet!$D$2:$D$301,$M5668),"")</f>
        <v/>
      </c>
      <c r="F5668" s="5" t="str">
        <f t="shared" si="792"/>
        <v/>
      </c>
      <c r="G5668" s="5" t="str">
        <f t="shared" si="793"/>
        <v/>
      </c>
      <c r="H5668" s="9" t="str">
        <f t="shared" si="794"/>
        <v/>
      </c>
      <c r="I5668" s="5" t="str">
        <f t="shared" si="795"/>
        <v/>
      </c>
      <c r="J5668" s="5" t="str">
        <f>IF(OR($L5668="",NOT(COUNTIFS($L$2:$L5668,$L5668)=1)),"",SUMIFS($G:$G,$L:$L,$L5668))</f>
        <v/>
      </c>
      <c r="K5668" s="5" t="str">
        <f>IF(OR($L5668="",NOT(COUNTIFS($L$2:$L5668,$L5668)=1)),"",SUMIFS($I:$I,$L:$L,$L5668))</f>
        <v/>
      </c>
      <c r="L5668" s="6" t="str">
        <f t="shared" si="796"/>
        <v/>
      </c>
      <c r="M5668" s="6">
        <f t="shared" si="797"/>
        <v>227</v>
      </c>
      <c r="N5668" s="6">
        <f t="shared" si="798"/>
        <v>18</v>
      </c>
      <c r="O5668" s="9" t="str">
        <f>IF(AND($B5668&lt;&gt;"",$C5668&lt;&gt;"",$B5668&lt;=$C5668),INDEX(Szabalyok!$C:$C,$N5668),"")</f>
        <v/>
      </c>
      <c r="P5668">
        <f t="shared" si="800"/>
        <v>0</v>
      </c>
    </row>
    <row r="5669" spans="1:16" x14ac:dyDescent="0.35">
      <c r="A5669">
        <f t="shared" si="799"/>
        <v>0</v>
      </c>
      <c r="B5669" s="4" t="str">
        <f>IF($M5669&gt;300,"",IF(OR(INDEX(Bemenet!$E$2:$E$301,$M5669)="",INDEX(Bemenet!$F$2:$F$301,$M5669)=""),"",MAX(INDEX(Bemenet!$E$2:$E$301,$M5669),INDEX(Szabalyok!$A:$A,$N5669))))</f>
        <v/>
      </c>
      <c r="C5669" s="4" t="str">
        <f>IF($B5669="","",MIN(INDEX(Bemenet!$F$2:$F$301,$M5669),INDEX(Szabalyok!$B:$B,$N5669)))</f>
        <v/>
      </c>
      <c r="D5669" s="5" t="str">
        <f>IF(AND($B5669&lt;&gt;"",$C5669&lt;&gt;"",$B5669&lt;=$C5669),INDEX(Bemenet!$G$2:$G$301,$M5669),"")</f>
        <v/>
      </c>
      <c r="E5669" s="6" t="str">
        <f>IF(AND($B5669&lt;&gt;"",$C5669&lt;&gt;"",$B5669&lt;=$C5669),INDEX(Bemenet!$D$2:$D$301,$M5669),"")</f>
        <v/>
      </c>
      <c r="F5669" s="5" t="str">
        <f t="shared" si="792"/>
        <v/>
      </c>
      <c r="G5669" s="5" t="str">
        <f t="shared" si="793"/>
        <v/>
      </c>
      <c r="H5669" s="9" t="str">
        <f t="shared" si="794"/>
        <v/>
      </c>
      <c r="I5669" s="5" t="str">
        <f t="shared" si="795"/>
        <v/>
      </c>
      <c r="J5669" s="5" t="str">
        <f>IF(OR($L5669="",NOT(COUNTIFS($L$2:$L5669,$L5669)=1)),"",SUMIFS($G:$G,$L:$L,$L5669))</f>
        <v/>
      </c>
      <c r="K5669" s="5" t="str">
        <f>IF(OR($L5669="",NOT(COUNTIFS($L$2:$L5669,$L5669)=1)),"",SUMIFS($I:$I,$L:$L,$L5669))</f>
        <v/>
      </c>
      <c r="L5669" s="6" t="str">
        <f t="shared" si="796"/>
        <v/>
      </c>
      <c r="M5669" s="6">
        <f t="shared" si="797"/>
        <v>227</v>
      </c>
      <c r="N5669" s="6">
        <f t="shared" si="798"/>
        <v>19</v>
      </c>
      <c r="O5669" s="9" t="str">
        <f>IF(AND($B5669&lt;&gt;"",$C5669&lt;&gt;"",$B5669&lt;=$C5669),INDEX(Szabalyok!$C:$C,$N5669),"")</f>
        <v/>
      </c>
      <c r="P5669">
        <f t="shared" si="800"/>
        <v>0</v>
      </c>
    </row>
    <row r="5670" spans="1:16" x14ac:dyDescent="0.35">
      <c r="A5670">
        <f t="shared" si="799"/>
        <v>0</v>
      </c>
      <c r="B5670" s="4" t="str">
        <f>IF($M5670&gt;300,"",IF(OR(INDEX(Bemenet!$E$2:$E$301,$M5670)="",INDEX(Bemenet!$F$2:$F$301,$M5670)=""),"",MAX(INDEX(Bemenet!$E$2:$E$301,$M5670),INDEX(Szabalyok!$A:$A,$N5670))))</f>
        <v/>
      </c>
      <c r="C5670" s="4" t="str">
        <f>IF($B5670="","",MIN(INDEX(Bemenet!$F$2:$F$301,$M5670),INDEX(Szabalyok!$B:$B,$N5670)))</f>
        <v/>
      </c>
      <c r="D5670" s="5" t="str">
        <f>IF(AND($B5670&lt;&gt;"",$C5670&lt;&gt;"",$B5670&lt;=$C5670),INDEX(Bemenet!$G$2:$G$301,$M5670),"")</f>
        <v/>
      </c>
      <c r="E5670" s="6" t="str">
        <f>IF(AND($B5670&lt;&gt;"",$C5670&lt;&gt;"",$B5670&lt;=$C5670),INDEX(Bemenet!$D$2:$D$301,$M5670),"")</f>
        <v/>
      </c>
      <c r="F5670" s="5" t="str">
        <f t="shared" si="792"/>
        <v/>
      </c>
      <c r="G5670" s="5" t="str">
        <f t="shared" si="793"/>
        <v/>
      </c>
      <c r="H5670" s="9" t="str">
        <f t="shared" si="794"/>
        <v/>
      </c>
      <c r="I5670" s="5" t="str">
        <f t="shared" si="795"/>
        <v/>
      </c>
      <c r="J5670" s="5" t="str">
        <f>IF(OR($L5670="",NOT(COUNTIFS($L$2:$L5670,$L5670)=1)),"",SUMIFS($G:$G,$L:$L,$L5670))</f>
        <v/>
      </c>
      <c r="K5670" s="5" t="str">
        <f>IF(OR($L5670="",NOT(COUNTIFS($L$2:$L5670,$L5670)=1)),"",SUMIFS($I:$I,$L:$L,$L5670))</f>
        <v/>
      </c>
      <c r="L5670" s="6" t="str">
        <f t="shared" si="796"/>
        <v/>
      </c>
      <c r="M5670" s="6">
        <f t="shared" si="797"/>
        <v>227</v>
      </c>
      <c r="N5670" s="6">
        <f t="shared" si="798"/>
        <v>20</v>
      </c>
      <c r="O5670" s="9" t="str">
        <f>IF(AND($B5670&lt;&gt;"",$C5670&lt;&gt;"",$B5670&lt;=$C5670),INDEX(Szabalyok!$C:$C,$N5670),"")</f>
        <v/>
      </c>
      <c r="P5670">
        <f t="shared" si="800"/>
        <v>0</v>
      </c>
    </row>
    <row r="5671" spans="1:16" x14ac:dyDescent="0.35">
      <c r="A5671">
        <f t="shared" si="799"/>
        <v>0</v>
      </c>
      <c r="B5671" s="4" t="str">
        <f>IF($M5671&gt;300,"",IF(OR(INDEX(Bemenet!$E$2:$E$301,$M5671)="",INDEX(Bemenet!$F$2:$F$301,$M5671)=""),"",MAX(INDEX(Bemenet!$E$2:$E$301,$M5671),INDEX(Szabalyok!$A:$A,$N5671))))</f>
        <v/>
      </c>
      <c r="C5671" s="4" t="str">
        <f>IF($B5671="","",MIN(INDEX(Bemenet!$F$2:$F$301,$M5671),INDEX(Szabalyok!$B:$B,$N5671)))</f>
        <v/>
      </c>
      <c r="D5671" s="5" t="str">
        <f>IF(AND($B5671&lt;&gt;"",$C5671&lt;&gt;"",$B5671&lt;=$C5671),INDEX(Bemenet!$G$2:$G$301,$M5671),"")</f>
        <v/>
      </c>
      <c r="E5671" s="6" t="str">
        <f>IF(AND($B5671&lt;&gt;"",$C5671&lt;&gt;"",$B5671&lt;=$C5671),INDEX(Bemenet!$D$2:$D$301,$M5671),"")</f>
        <v/>
      </c>
      <c r="F5671" s="5" t="str">
        <f t="shared" si="792"/>
        <v/>
      </c>
      <c r="G5671" s="5" t="str">
        <f t="shared" si="793"/>
        <v/>
      </c>
      <c r="H5671" s="9" t="str">
        <f t="shared" si="794"/>
        <v/>
      </c>
      <c r="I5671" s="5" t="str">
        <f t="shared" si="795"/>
        <v/>
      </c>
      <c r="J5671" s="5" t="str">
        <f>IF(OR($L5671="",NOT(COUNTIFS($L$2:$L5671,$L5671)=1)),"",SUMIFS($G:$G,$L:$L,$L5671))</f>
        <v/>
      </c>
      <c r="K5671" s="5" t="str">
        <f>IF(OR($L5671="",NOT(COUNTIFS($L$2:$L5671,$L5671)=1)),"",SUMIFS($I:$I,$L:$L,$L5671))</f>
        <v/>
      </c>
      <c r="L5671" s="6" t="str">
        <f t="shared" si="796"/>
        <v/>
      </c>
      <c r="M5671" s="6">
        <f t="shared" si="797"/>
        <v>227</v>
      </c>
      <c r="N5671" s="6">
        <f t="shared" si="798"/>
        <v>21</v>
      </c>
      <c r="O5671" s="9" t="str">
        <f>IF(AND($B5671&lt;&gt;"",$C5671&lt;&gt;"",$B5671&lt;=$C5671),INDEX(Szabalyok!$C:$C,$N5671),"")</f>
        <v/>
      </c>
      <c r="P5671">
        <f t="shared" si="800"/>
        <v>0</v>
      </c>
    </row>
    <row r="5672" spans="1:16" x14ac:dyDescent="0.35">
      <c r="A5672">
        <f t="shared" si="799"/>
        <v>0</v>
      </c>
      <c r="B5672" s="4" t="str">
        <f>IF($M5672&gt;300,"",IF(OR(INDEX(Bemenet!$E$2:$E$301,$M5672)="",INDEX(Bemenet!$F$2:$F$301,$M5672)=""),"",MAX(INDEX(Bemenet!$E$2:$E$301,$M5672),INDEX(Szabalyok!$A:$A,$N5672))))</f>
        <v/>
      </c>
      <c r="C5672" s="4" t="str">
        <f>IF($B5672="","",MIN(INDEX(Bemenet!$F$2:$F$301,$M5672),INDEX(Szabalyok!$B:$B,$N5672)))</f>
        <v/>
      </c>
      <c r="D5672" s="5" t="str">
        <f>IF(AND($B5672&lt;&gt;"",$C5672&lt;&gt;"",$B5672&lt;=$C5672),INDEX(Bemenet!$G$2:$G$301,$M5672),"")</f>
        <v/>
      </c>
      <c r="E5672" s="6" t="str">
        <f>IF(AND($B5672&lt;&gt;"",$C5672&lt;&gt;"",$B5672&lt;=$C5672),INDEX(Bemenet!$D$2:$D$301,$M5672),"")</f>
        <v/>
      </c>
      <c r="F5672" s="5" t="str">
        <f t="shared" si="792"/>
        <v/>
      </c>
      <c r="G5672" s="5" t="str">
        <f t="shared" si="793"/>
        <v/>
      </c>
      <c r="H5672" s="9" t="str">
        <f t="shared" si="794"/>
        <v/>
      </c>
      <c r="I5672" s="5" t="str">
        <f t="shared" si="795"/>
        <v/>
      </c>
      <c r="J5672" s="5" t="str">
        <f>IF(OR($L5672="",NOT(COUNTIFS($L$2:$L5672,$L5672)=1)),"",SUMIFS($G:$G,$L:$L,$L5672))</f>
        <v/>
      </c>
      <c r="K5672" s="5" t="str">
        <f>IF(OR($L5672="",NOT(COUNTIFS($L$2:$L5672,$L5672)=1)),"",SUMIFS($I:$I,$L:$L,$L5672))</f>
        <v/>
      </c>
      <c r="L5672" s="6" t="str">
        <f t="shared" si="796"/>
        <v/>
      </c>
      <c r="M5672" s="6">
        <f t="shared" si="797"/>
        <v>227</v>
      </c>
      <c r="N5672" s="6">
        <f t="shared" si="798"/>
        <v>22</v>
      </c>
      <c r="O5672" s="9" t="str">
        <f>IF(AND($B5672&lt;&gt;"",$C5672&lt;&gt;"",$B5672&lt;=$C5672),INDEX(Szabalyok!$C:$C,$N5672),"")</f>
        <v/>
      </c>
      <c r="P5672">
        <f t="shared" si="800"/>
        <v>0</v>
      </c>
    </row>
    <row r="5673" spans="1:16" x14ac:dyDescent="0.35">
      <c r="A5673">
        <f t="shared" si="799"/>
        <v>0</v>
      </c>
      <c r="B5673" s="4" t="str">
        <f>IF($M5673&gt;300,"",IF(OR(INDEX(Bemenet!$E$2:$E$301,$M5673)="",INDEX(Bemenet!$F$2:$F$301,$M5673)=""),"",MAX(INDEX(Bemenet!$E$2:$E$301,$M5673),INDEX(Szabalyok!$A:$A,$N5673))))</f>
        <v/>
      </c>
      <c r="C5673" s="4" t="str">
        <f>IF($B5673="","",MIN(INDEX(Bemenet!$F$2:$F$301,$M5673),INDEX(Szabalyok!$B:$B,$N5673)))</f>
        <v/>
      </c>
      <c r="D5673" s="5" t="str">
        <f>IF(AND($B5673&lt;&gt;"",$C5673&lt;&gt;"",$B5673&lt;=$C5673),INDEX(Bemenet!$G$2:$G$301,$M5673),"")</f>
        <v/>
      </c>
      <c r="E5673" s="6" t="str">
        <f>IF(AND($B5673&lt;&gt;"",$C5673&lt;&gt;"",$B5673&lt;=$C5673),INDEX(Bemenet!$D$2:$D$301,$M5673),"")</f>
        <v/>
      </c>
      <c r="F5673" s="5" t="str">
        <f t="shared" si="792"/>
        <v/>
      </c>
      <c r="G5673" s="5" t="str">
        <f t="shared" si="793"/>
        <v/>
      </c>
      <c r="H5673" s="9" t="str">
        <f t="shared" si="794"/>
        <v/>
      </c>
      <c r="I5673" s="5" t="str">
        <f t="shared" si="795"/>
        <v/>
      </c>
      <c r="J5673" s="5" t="str">
        <f>IF(OR($L5673="",NOT(COUNTIFS($L$2:$L5673,$L5673)=1)),"",SUMIFS($G:$G,$L:$L,$L5673))</f>
        <v/>
      </c>
      <c r="K5673" s="5" t="str">
        <f>IF(OR($L5673="",NOT(COUNTIFS($L$2:$L5673,$L5673)=1)),"",SUMIFS($I:$I,$L:$L,$L5673))</f>
        <v/>
      </c>
      <c r="L5673" s="6" t="str">
        <f t="shared" si="796"/>
        <v/>
      </c>
      <c r="M5673" s="6">
        <f t="shared" si="797"/>
        <v>227</v>
      </c>
      <c r="N5673" s="6">
        <f t="shared" si="798"/>
        <v>23</v>
      </c>
      <c r="O5673" s="9" t="str">
        <f>IF(AND($B5673&lt;&gt;"",$C5673&lt;&gt;"",$B5673&lt;=$C5673),INDEX(Szabalyok!$C:$C,$N5673),"")</f>
        <v/>
      </c>
      <c r="P5673">
        <f t="shared" si="800"/>
        <v>0</v>
      </c>
    </row>
    <row r="5674" spans="1:16" x14ac:dyDescent="0.35">
      <c r="A5674">
        <f t="shared" si="799"/>
        <v>0</v>
      </c>
      <c r="B5674" s="4" t="str">
        <f>IF($M5674&gt;300,"",IF(OR(INDEX(Bemenet!$E$2:$E$301,$M5674)="",INDEX(Bemenet!$F$2:$F$301,$M5674)=""),"",MAX(INDEX(Bemenet!$E$2:$E$301,$M5674),INDEX(Szabalyok!$A:$A,$N5674))))</f>
        <v/>
      </c>
      <c r="C5674" s="4" t="str">
        <f>IF($B5674="","",MIN(INDEX(Bemenet!$F$2:$F$301,$M5674),INDEX(Szabalyok!$B:$B,$N5674)))</f>
        <v/>
      </c>
      <c r="D5674" s="5" t="str">
        <f>IF(AND($B5674&lt;&gt;"",$C5674&lt;&gt;"",$B5674&lt;=$C5674),INDEX(Bemenet!$G$2:$G$301,$M5674),"")</f>
        <v/>
      </c>
      <c r="E5674" s="6" t="str">
        <f>IF(AND($B5674&lt;&gt;"",$C5674&lt;&gt;"",$B5674&lt;=$C5674),INDEX(Bemenet!$D$2:$D$301,$M5674),"")</f>
        <v/>
      </c>
      <c r="F5674" s="5" t="str">
        <f t="shared" si="792"/>
        <v/>
      </c>
      <c r="G5674" s="5" t="str">
        <f t="shared" si="793"/>
        <v/>
      </c>
      <c r="H5674" s="9" t="str">
        <f t="shared" si="794"/>
        <v/>
      </c>
      <c r="I5674" s="5" t="str">
        <f t="shared" si="795"/>
        <v/>
      </c>
      <c r="J5674" s="5" t="str">
        <f>IF(OR($L5674="",NOT(COUNTIFS($L$2:$L5674,$L5674)=1)),"",SUMIFS($G:$G,$L:$L,$L5674))</f>
        <v/>
      </c>
      <c r="K5674" s="5" t="str">
        <f>IF(OR($L5674="",NOT(COUNTIFS($L$2:$L5674,$L5674)=1)),"",SUMIFS($I:$I,$L:$L,$L5674))</f>
        <v/>
      </c>
      <c r="L5674" s="6" t="str">
        <f t="shared" si="796"/>
        <v/>
      </c>
      <c r="M5674" s="6">
        <f t="shared" si="797"/>
        <v>227</v>
      </c>
      <c r="N5674" s="6">
        <f t="shared" si="798"/>
        <v>24</v>
      </c>
      <c r="O5674" s="9" t="str">
        <f>IF(AND($B5674&lt;&gt;"",$C5674&lt;&gt;"",$B5674&lt;=$C5674),INDEX(Szabalyok!$C:$C,$N5674),"")</f>
        <v/>
      </c>
      <c r="P5674">
        <f t="shared" si="800"/>
        <v>0</v>
      </c>
    </row>
    <row r="5675" spans="1:16" x14ac:dyDescent="0.35">
      <c r="A5675">
        <f t="shared" si="799"/>
        <v>0</v>
      </c>
      <c r="B5675" s="4" t="str">
        <f>IF($M5675&gt;300,"",IF(OR(INDEX(Bemenet!$E$2:$E$301,$M5675)="",INDEX(Bemenet!$F$2:$F$301,$M5675)=""),"",MAX(INDEX(Bemenet!$E$2:$E$301,$M5675),INDEX(Szabalyok!$A:$A,$N5675))))</f>
        <v/>
      </c>
      <c r="C5675" s="4" t="str">
        <f>IF($B5675="","",MIN(INDEX(Bemenet!$F$2:$F$301,$M5675),INDEX(Szabalyok!$B:$B,$N5675)))</f>
        <v/>
      </c>
      <c r="D5675" s="5" t="str">
        <f>IF(AND($B5675&lt;&gt;"",$C5675&lt;&gt;"",$B5675&lt;=$C5675),INDEX(Bemenet!$G$2:$G$301,$M5675),"")</f>
        <v/>
      </c>
      <c r="E5675" s="6" t="str">
        <f>IF(AND($B5675&lt;&gt;"",$C5675&lt;&gt;"",$B5675&lt;=$C5675),INDEX(Bemenet!$D$2:$D$301,$M5675),"")</f>
        <v/>
      </c>
      <c r="F5675" s="5" t="str">
        <f t="shared" si="792"/>
        <v/>
      </c>
      <c r="G5675" s="5" t="str">
        <f t="shared" si="793"/>
        <v/>
      </c>
      <c r="H5675" s="9" t="str">
        <f t="shared" si="794"/>
        <v/>
      </c>
      <c r="I5675" s="5" t="str">
        <f t="shared" si="795"/>
        <v/>
      </c>
      <c r="J5675" s="5" t="str">
        <f>IF(OR($L5675="",NOT(COUNTIFS($L$2:$L5675,$L5675)=1)),"",SUMIFS($G:$G,$L:$L,$L5675))</f>
        <v/>
      </c>
      <c r="K5675" s="5" t="str">
        <f>IF(OR($L5675="",NOT(COUNTIFS($L$2:$L5675,$L5675)=1)),"",SUMIFS($I:$I,$L:$L,$L5675))</f>
        <v/>
      </c>
      <c r="L5675" s="6" t="str">
        <f t="shared" si="796"/>
        <v/>
      </c>
      <c r="M5675" s="6">
        <f t="shared" si="797"/>
        <v>227</v>
      </c>
      <c r="N5675" s="6">
        <f t="shared" si="798"/>
        <v>25</v>
      </c>
      <c r="O5675" s="9" t="str">
        <f>IF(AND($B5675&lt;&gt;"",$C5675&lt;&gt;"",$B5675&lt;=$C5675),INDEX(Szabalyok!$C:$C,$N5675),"")</f>
        <v/>
      </c>
      <c r="P5675">
        <f t="shared" si="800"/>
        <v>0</v>
      </c>
    </row>
    <row r="5676" spans="1:16" x14ac:dyDescent="0.35">
      <c r="A5676">
        <f t="shared" si="799"/>
        <v>0</v>
      </c>
      <c r="B5676" s="4" t="str">
        <f>IF($M5676&gt;300,"",IF(OR(INDEX(Bemenet!$E$2:$E$301,$M5676)="",INDEX(Bemenet!$F$2:$F$301,$M5676)=""),"",MAX(INDEX(Bemenet!$E$2:$E$301,$M5676),INDEX(Szabalyok!$A:$A,$N5676))))</f>
        <v/>
      </c>
      <c r="C5676" s="4" t="str">
        <f>IF($B5676="","",MIN(INDEX(Bemenet!$F$2:$F$301,$M5676),INDEX(Szabalyok!$B:$B,$N5676)))</f>
        <v/>
      </c>
      <c r="D5676" s="5" t="str">
        <f>IF(AND($B5676&lt;&gt;"",$C5676&lt;&gt;"",$B5676&lt;=$C5676),INDEX(Bemenet!$G$2:$G$301,$M5676),"")</f>
        <v/>
      </c>
      <c r="E5676" s="6" t="str">
        <f>IF(AND($B5676&lt;&gt;"",$C5676&lt;&gt;"",$B5676&lt;=$C5676),INDEX(Bemenet!$D$2:$D$301,$M5676),"")</f>
        <v/>
      </c>
      <c r="F5676" s="5" t="str">
        <f t="shared" si="792"/>
        <v/>
      </c>
      <c r="G5676" s="5" t="str">
        <f t="shared" si="793"/>
        <v/>
      </c>
      <c r="H5676" s="9" t="str">
        <f t="shared" si="794"/>
        <v/>
      </c>
      <c r="I5676" s="5" t="str">
        <f t="shared" si="795"/>
        <v/>
      </c>
      <c r="J5676" s="5" t="str">
        <f>IF(OR($L5676="",NOT(COUNTIFS($L$2:$L5676,$L5676)=1)),"",SUMIFS($G:$G,$L:$L,$L5676))</f>
        <v/>
      </c>
      <c r="K5676" s="5" t="str">
        <f>IF(OR($L5676="",NOT(COUNTIFS($L$2:$L5676,$L5676)=1)),"",SUMIFS($I:$I,$L:$L,$L5676))</f>
        <v/>
      </c>
      <c r="L5676" s="6" t="str">
        <f t="shared" si="796"/>
        <v/>
      </c>
      <c r="M5676" s="6">
        <f t="shared" si="797"/>
        <v>227</v>
      </c>
      <c r="N5676" s="6">
        <f t="shared" si="798"/>
        <v>26</v>
      </c>
      <c r="O5676" s="9" t="str">
        <f>IF(AND($B5676&lt;&gt;"",$C5676&lt;&gt;"",$B5676&lt;=$C5676),INDEX(Szabalyok!$C:$C,$N5676),"")</f>
        <v/>
      </c>
      <c r="P5676">
        <f t="shared" si="800"/>
        <v>0</v>
      </c>
    </row>
    <row r="5677" spans="1:16" x14ac:dyDescent="0.35">
      <c r="A5677">
        <f t="shared" si="799"/>
        <v>0</v>
      </c>
      <c r="B5677" s="4" t="str">
        <f>IF($M5677&gt;300,"",IF(OR(INDEX(Bemenet!$E$2:$E$301,$M5677)="",INDEX(Bemenet!$F$2:$F$301,$M5677)=""),"",MAX(INDEX(Bemenet!$E$2:$E$301,$M5677),INDEX(Szabalyok!$A:$A,$N5677))))</f>
        <v/>
      </c>
      <c r="C5677" s="4" t="str">
        <f>IF($B5677="","",MIN(INDEX(Bemenet!$F$2:$F$301,$M5677),INDEX(Szabalyok!$B:$B,$N5677)))</f>
        <v/>
      </c>
      <c r="D5677" s="5" t="str">
        <f>IF(AND($B5677&lt;&gt;"",$C5677&lt;&gt;"",$B5677&lt;=$C5677),INDEX(Bemenet!$G$2:$G$301,$M5677),"")</f>
        <v/>
      </c>
      <c r="E5677" s="6" t="str">
        <f>IF(AND($B5677&lt;&gt;"",$C5677&lt;&gt;"",$B5677&lt;=$C5677),INDEX(Bemenet!$D$2:$D$301,$M5677),"")</f>
        <v/>
      </c>
      <c r="F5677" s="5" t="str">
        <f t="shared" si="792"/>
        <v/>
      </c>
      <c r="G5677" s="5" t="str">
        <f t="shared" si="793"/>
        <v/>
      </c>
      <c r="H5677" s="9" t="str">
        <f t="shared" si="794"/>
        <v/>
      </c>
      <c r="I5677" s="5" t="str">
        <f t="shared" si="795"/>
        <v/>
      </c>
      <c r="J5677" s="5" t="str">
        <f>IF(OR($L5677="",NOT(COUNTIFS($L$2:$L5677,$L5677)=1)),"",SUMIFS($G:$G,$L:$L,$L5677))</f>
        <v/>
      </c>
      <c r="K5677" s="5" t="str">
        <f>IF(OR($L5677="",NOT(COUNTIFS($L$2:$L5677,$L5677)=1)),"",SUMIFS($I:$I,$L:$L,$L5677))</f>
        <v/>
      </c>
      <c r="L5677" s="6" t="str">
        <f t="shared" si="796"/>
        <v/>
      </c>
      <c r="M5677" s="6">
        <f t="shared" si="797"/>
        <v>228</v>
      </c>
      <c r="N5677" s="6">
        <f t="shared" si="798"/>
        <v>2</v>
      </c>
      <c r="O5677" s="9" t="str">
        <f>IF(AND($B5677&lt;&gt;"",$C5677&lt;&gt;"",$B5677&lt;=$C5677),INDEX(Szabalyok!$C:$C,$N5677),"")</f>
        <v/>
      </c>
      <c r="P5677">
        <f t="shared" si="800"/>
        <v>0</v>
      </c>
    </row>
    <row r="5678" spans="1:16" x14ac:dyDescent="0.35">
      <c r="A5678">
        <f t="shared" si="799"/>
        <v>0</v>
      </c>
      <c r="B5678" s="4" t="str">
        <f>IF($M5678&gt;300,"",IF(OR(INDEX(Bemenet!$E$2:$E$301,$M5678)="",INDEX(Bemenet!$F$2:$F$301,$M5678)=""),"",MAX(INDEX(Bemenet!$E$2:$E$301,$M5678),INDEX(Szabalyok!$A:$A,$N5678))))</f>
        <v/>
      </c>
      <c r="C5678" s="4" t="str">
        <f>IF($B5678="","",MIN(INDEX(Bemenet!$F$2:$F$301,$M5678),INDEX(Szabalyok!$B:$B,$N5678)))</f>
        <v/>
      </c>
      <c r="D5678" s="5" t="str">
        <f>IF(AND($B5678&lt;&gt;"",$C5678&lt;&gt;"",$B5678&lt;=$C5678),INDEX(Bemenet!$G$2:$G$301,$M5678),"")</f>
        <v/>
      </c>
      <c r="E5678" s="6" t="str">
        <f>IF(AND($B5678&lt;&gt;"",$C5678&lt;&gt;"",$B5678&lt;=$C5678),INDEX(Bemenet!$D$2:$D$301,$M5678),"")</f>
        <v/>
      </c>
      <c r="F5678" s="5" t="str">
        <f t="shared" si="792"/>
        <v/>
      </c>
      <c r="G5678" s="5" t="str">
        <f t="shared" si="793"/>
        <v/>
      </c>
      <c r="H5678" s="9" t="str">
        <f t="shared" si="794"/>
        <v/>
      </c>
      <c r="I5678" s="5" t="str">
        <f t="shared" si="795"/>
        <v/>
      </c>
      <c r="J5678" s="5" t="str">
        <f>IF(OR($L5678="",NOT(COUNTIFS($L$2:$L5678,$L5678)=1)),"",SUMIFS($G:$G,$L:$L,$L5678))</f>
        <v/>
      </c>
      <c r="K5678" s="5" t="str">
        <f>IF(OR($L5678="",NOT(COUNTIFS($L$2:$L5678,$L5678)=1)),"",SUMIFS($I:$I,$L:$L,$L5678))</f>
        <v/>
      </c>
      <c r="L5678" s="6" t="str">
        <f t="shared" si="796"/>
        <v/>
      </c>
      <c r="M5678" s="6">
        <f t="shared" si="797"/>
        <v>228</v>
      </c>
      <c r="N5678" s="6">
        <f t="shared" si="798"/>
        <v>3</v>
      </c>
      <c r="O5678" s="9" t="str">
        <f>IF(AND($B5678&lt;&gt;"",$C5678&lt;&gt;"",$B5678&lt;=$C5678),INDEX(Szabalyok!$C:$C,$N5678),"")</f>
        <v/>
      </c>
      <c r="P5678">
        <f t="shared" si="800"/>
        <v>0</v>
      </c>
    </row>
    <row r="5679" spans="1:16" x14ac:dyDescent="0.35">
      <c r="A5679">
        <f t="shared" si="799"/>
        <v>0</v>
      </c>
      <c r="B5679" s="4" t="str">
        <f>IF($M5679&gt;300,"",IF(OR(INDEX(Bemenet!$E$2:$E$301,$M5679)="",INDEX(Bemenet!$F$2:$F$301,$M5679)=""),"",MAX(INDEX(Bemenet!$E$2:$E$301,$M5679),INDEX(Szabalyok!$A:$A,$N5679))))</f>
        <v/>
      </c>
      <c r="C5679" s="4" t="str">
        <f>IF($B5679="","",MIN(INDEX(Bemenet!$F$2:$F$301,$M5679),INDEX(Szabalyok!$B:$B,$N5679)))</f>
        <v/>
      </c>
      <c r="D5679" s="5" t="str">
        <f>IF(AND($B5679&lt;&gt;"",$C5679&lt;&gt;"",$B5679&lt;=$C5679),INDEX(Bemenet!$G$2:$G$301,$M5679),"")</f>
        <v/>
      </c>
      <c r="E5679" s="6" t="str">
        <f>IF(AND($B5679&lt;&gt;"",$C5679&lt;&gt;"",$B5679&lt;=$C5679),INDEX(Bemenet!$D$2:$D$301,$M5679),"")</f>
        <v/>
      </c>
      <c r="F5679" s="5" t="str">
        <f t="shared" si="792"/>
        <v/>
      </c>
      <c r="G5679" s="5" t="str">
        <f t="shared" si="793"/>
        <v/>
      </c>
      <c r="H5679" s="9" t="str">
        <f t="shared" si="794"/>
        <v/>
      </c>
      <c r="I5679" s="5" t="str">
        <f t="shared" si="795"/>
        <v/>
      </c>
      <c r="J5679" s="5" t="str">
        <f>IF(OR($L5679="",NOT(COUNTIFS($L$2:$L5679,$L5679)=1)),"",SUMIFS($G:$G,$L:$L,$L5679))</f>
        <v/>
      </c>
      <c r="K5679" s="5" t="str">
        <f>IF(OR($L5679="",NOT(COUNTIFS($L$2:$L5679,$L5679)=1)),"",SUMIFS($I:$I,$L:$L,$L5679))</f>
        <v/>
      </c>
      <c r="L5679" s="6" t="str">
        <f t="shared" si="796"/>
        <v/>
      </c>
      <c r="M5679" s="6">
        <f t="shared" si="797"/>
        <v>228</v>
      </c>
      <c r="N5679" s="6">
        <f t="shared" si="798"/>
        <v>4</v>
      </c>
      <c r="O5679" s="9" t="str">
        <f>IF(AND($B5679&lt;&gt;"",$C5679&lt;&gt;"",$B5679&lt;=$C5679),INDEX(Szabalyok!$C:$C,$N5679),"")</f>
        <v/>
      </c>
      <c r="P5679">
        <f t="shared" si="800"/>
        <v>0</v>
      </c>
    </row>
    <row r="5680" spans="1:16" x14ac:dyDescent="0.35">
      <c r="A5680">
        <f t="shared" si="799"/>
        <v>0</v>
      </c>
      <c r="B5680" s="4" t="str">
        <f>IF($M5680&gt;300,"",IF(OR(INDEX(Bemenet!$E$2:$E$301,$M5680)="",INDEX(Bemenet!$F$2:$F$301,$M5680)=""),"",MAX(INDEX(Bemenet!$E$2:$E$301,$M5680),INDEX(Szabalyok!$A:$A,$N5680))))</f>
        <v/>
      </c>
      <c r="C5680" s="4" t="str">
        <f>IF($B5680="","",MIN(INDEX(Bemenet!$F$2:$F$301,$M5680),INDEX(Szabalyok!$B:$B,$N5680)))</f>
        <v/>
      </c>
      <c r="D5680" s="5" t="str">
        <f>IF(AND($B5680&lt;&gt;"",$C5680&lt;&gt;"",$B5680&lt;=$C5680),INDEX(Bemenet!$G$2:$G$301,$M5680),"")</f>
        <v/>
      </c>
      <c r="E5680" s="6" t="str">
        <f>IF(AND($B5680&lt;&gt;"",$C5680&lt;&gt;"",$B5680&lt;=$C5680),INDEX(Bemenet!$D$2:$D$301,$M5680),"")</f>
        <v/>
      </c>
      <c r="F5680" s="5" t="str">
        <f t="shared" si="792"/>
        <v/>
      </c>
      <c r="G5680" s="5" t="str">
        <f t="shared" si="793"/>
        <v/>
      </c>
      <c r="H5680" s="9" t="str">
        <f t="shared" si="794"/>
        <v/>
      </c>
      <c r="I5680" s="5" t="str">
        <f t="shared" si="795"/>
        <v/>
      </c>
      <c r="J5680" s="5" t="str">
        <f>IF(OR($L5680="",NOT(COUNTIFS($L$2:$L5680,$L5680)=1)),"",SUMIFS($G:$G,$L:$L,$L5680))</f>
        <v/>
      </c>
      <c r="K5680" s="5" t="str">
        <f>IF(OR($L5680="",NOT(COUNTIFS($L$2:$L5680,$L5680)=1)),"",SUMIFS($I:$I,$L:$L,$L5680))</f>
        <v/>
      </c>
      <c r="L5680" s="6" t="str">
        <f t="shared" si="796"/>
        <v/>
      </c>
      <c r="M5680" s="6">
        <f t="shared" si="797"/>
        <v>228</v>
      </c>
      <c r="N5680" s="6">
        <f t="shared" si="798"/>
        <v>5</v>
      </c>
      <c r="O5680" s="9" t="str">
        <f>IF(AND($B5680&lt;&gt;"",$C5680&lt;&gt;"",$B5680&lt;=$C5680),INDEX(Szabalyok!$C:$C,$N5680),"")</f>
        <v/>
      </c>
      <c r="P5680">
        <f t="shared" si="800"/>
        <v>0</v>
      </c>
    </row>
    <row r="5681" spans="1:16" x14ac:dyDescent="0.35">
      <c r="A5681">
        <f t="shared" si="799"/>
        <v>0</v>
      </c>
      <c r="B5681" s="4" t="str">
        <f>IF($M5681&gt;300,"",IF(OR(INDEX(Bemenet!$E$2:$E$301,$M5681)="",INDEX(Bemenet!$F$2:$F$301,$M5681)=""),"",MAX(INDEX(Bemenet!$E$2:$E$301,$M5681),INDEX(Szabalyok!$A:$A,$N5681))))</f>
        <v/>
      </c>
      <c r="C5681" s="4" t="str">
        <f>IF($B5681="","",MIN(INDEX(Bemenet!$F$2:$F$301,$M5681),INDEX(Szabalyok!$B:$B,$N5681)))</f>
        <v/>
      </c>
      <c r="D5681" s="5" t="str">
        <f>IF(AND($B5681&lt;&gt;"",$C5681&lt;&gt;"",$B5681&lt;=$C5681),INDEX(Bemenet!$G$2:$G$301,$M5681),"")</f>
        <v/>
      </c>
      <c r="E5681" s="6" t="str">
        <f>IF(AND($B5681&lt;&gt;"",$C5681&lt;&gt;"",$B5681&lt;=$C5681),INDEX(Bemenet!$D$2:$D$301,$M5681),"")</f>
        <v/>
      </c>
      <c r="F5681" s="5" t="str">
        <f t="shared" si="792"/>
        <v/>
      </c>
      <c r="G5681" s="5" t="str">
        <f t="shared" si="793"/>
        <v/>
      </c>
      <c r="H5681" s="9" t="str">
        <f t="shared" si="794"/>
        <v/>
      </c>
      <c r="I5681" s="5" t="str">
        <f t="shared" si="795"/>
        <v/>
      </c>
      <c r="J5681" s="5" t="str">
        <f>IF(OR($L5681="",NOT(COUNTIFS($L$2:$L5681,$L5681)=1)),"",SUMIFS($G:$G,$L:$L,$L5681))</f>
        <v/>
      </c>
      <c r="K5681" s="5" t="str">
        <f>IF(OR($L5681="",NOT(COUNTIFS($L$2:$L5681,$L5681)=1)),"",SUMIFS($I:$I,$L:$L,$L5681))</f>
        <v/>
      </c>
      <c r="L5681" s="6" t="str">
        <f t="shared" si="796"/>
        <v/>
      </c>
      <c r="M5681" s="6">
        <f t="shared" si="797"/>
        <v>228</v>
      </c>
      <c r="N5681" s="6">
        <f t="shared" si="798"/>
        <v>6</v>
      </c>
      <c r="O5681" s="9" t="str">
        <f>IF(AND($B5681&lt;&gt;"",$C5681&lt;&gt;"",$B5681&lt;=$C5681),INDEX(Szabalyok!$C:$C,$N5681),"")</f>
        <v/>
      </c>
      <c r="P5681">
        <f t="shared" si="800"/>
        <v>0</v>
      </c>
    </row>
    <row r="5682" spans="1:16" x14ac:dyDescent="0.35">
      <c r="A5682">
        <f t="shared" si="799"/>
        <v>0</v>
      </c>
      <c r="B5682" s="4" t="str">
        <f>IF($M5682&gt;300,"",IF(OR(INDEX(Bemenet!$E$2:$E$301,$M5682)="",INDEX(Bemenet!$F$2:$F$301,$M5682)=""),"",MAX(INDEX(Bemenet!$E$2:$E$301,$M5682),INDEX(Szabalyok!$A:$A,$N5682))))</f>
        <v/>
      </c>
      <c r="C5682" s="4" t="str">
        <f>IF($B5682="","",MIN(INDEX(Bemenet!$F$2:$F$301,$M5682),INDEX(Szabalyok!$B:$B,$N5682)))</f>
        <v/>
      </c>
      <c r="D5682" s="5" t="str">
        <f>IF(AND($B5682&lt;&gt;"",$C5682&lt;&gt;"",$B5682&lt;=$C5682),INDEX(Bemenet!$G$2:$G$301,$M5682),"")</f>
        <v/>
      </c>
      <c r="E5682" s="6" t="str">
        <f>IF(AND($B5682&lt;&gt;"",$C5682&lt;&gt;"",$B5682&lt;=$C5682),INDEX(Bemenet!$D$2:$D$301,$M5682),"")</f>
        <v/>
      </c>
      <c r="F5682" s="5" t="str">
        <f t="shared" si="792"/>
        <v/>
      </c>
      <c r="G5682" s="5" t="str">
        <f t="shared" si="793"/>
        <v/>
      </c>
      <c r="H5682" s="9" t="str">
        <f t="shared" si="794"/>
        <v/>
      </c>
      <c r="I5682" s="5" t="str">
        <f t="shared" si="795"/>
        <v/>
      </c>
      <c r="J5682" s="5" t="str">
        <f>IF(OR($L5682="",NOT(COUNTIFS($L$2:$L5682,$L5682)=1)),"",SUMIFS($G:$G,$L:$L,$L5682))</f>
        <v/>
      </c>
      <c r="K5682" s="5" t="str">
        <f>IF(OR($L5682="",NOT(COUNTIFS($L$2:$L5682,$L5682)=1)),"",SUMIFS($I:$I,$L:$L,$L5682))</f>
        <v/>
      </c>
      <c r="L5682" s="6" t="str">
        <f t="shared" si="796"/>
        <v/>
      </c>
      <c r="M5682" s="6">
        <f t="shared" si="797"/>
        <v>228</v>
      </c>
      <c r="N5682" s="6">
        <f t="shared" si="798"/>
        <v>7</v>
      </c>
      <c r="O5682" s="9" t="str">
        <f>IF(AND($B5682&lt;&gt;"",$C5682&lt;&gt;"",$B5682&lt;=$C5682),INDEX(Szabalyok!$C:$C,$N5682),"")</f>
        <v/>
      </c>
      <c r="P5682">
        <f t="shared" si="800"/>
        <v>0</v>
      </c>
    </row>
    <row r="5683" spans="1:16" x14ac:dyDescent="0.35">
      <c r="A5683">
        <f t="shared" si="799"/>
        <v>0</v>
      </c>
      <c r="B5683" s="4" t="str">
        <f>IF($M5683&gt;300,"",IF(OR(INDEX(Bemenet!$E$2:$E$301,$M5683)="",INDEX(Bemenet!$F$2:$F$301,$M5683)=""),"",MAX(INDEX(Bemenet!$E$2:$E$301,$M5683),INDEX(Szabalyok!$A:$A,$N5683))))</f>
        <v/>
      </c>
      <c r="C5683" s="4" t="str">
        <f>IF($B5683="","",MIN(INDEX(Bemenet!$F$2:$F$301,$M5683),INDEX(Szabalyok!$B:$B,$N5683)))</f>
        <v/>
      </c>
      <c r="D5683" s="5" t="str">
        <f>IF(AND($B5683&lt;&gt;"",$C5683&lt;&gt;"",$B5683&lt;=$C5683),INDEX(Bemenet!$G$2:$G$301,$M5683),"")</f>
        <v/>
      </c>
      <c r="E5683" s="6" t="str">
        <f>IF(AND($B5683&lt;&gt;"",$C5683&lt;&gt;"",$B5683&lt;=$C5683),INDEX(Bemenet!$D$2:$D$301,$M5683),"")</f>
        <v/>
      </c>
      <c r="F5683" s="5" t="str">
        <f t="shared" si="792"/>
        <v/>
      </c>
      <c r="G5683" s="5" t="str">
        <f t="shared" si="793"/>
        <v/>
      </c>
      <c r="H5683" s="9" t="str">
        <f t="shared" si="794"/>
        <v/>
      </c>
      <c r="I5683" s="5" t="str">
        <f t="shared" si="795"/>
        <v/>
      </c>
      <c r="J5683" s="5" t="str">
        <f>IF(OR($L5683="",NOT(COUNTIFS($L$2:$L5683,$L5683)=1)),"",SUMIFS($G:$G,$L:$L,$L5683))</f>
        <v/>
      </c>
      <c r="K5683" s="5" t="str">
        <f>IF(OR($L5683="",NOT(COUNTIFS($L$2:$L5683,$L5683)=1)),"",SUMIFS($I:$I,$L:$L,$L5683))</f>
        <v/>
      </c>
      <c r="L5683" s="6" t="str">
        <f t="shared" si="796"/>
        <v/>
      </c>
      <c r="M5683" s="6">
        <f t="shared" si="797"/>
        <v>228</v>
      </c>
      <c r="N5683" s="6">
        <f t="shared" si="798"/>
        <v>8</v>
      </c>
      <c r="O5683" s="9" t="str">
        <f>IF(AND($B5683&lt;&gt;"",$C5683&lt;&gt;"",$B5683&lt;=$C5683),INDEX(Szabalyok!$C:$C,$N5683),"")</f>
        <v/>
      </c>
      <c r="P5683">
        <f t="shared" si="800"/>
        <v>0</v>
      </c>
    </row>
    <row r="5684" spans="1:16" x14ac:dyDescent="0.35">
      <c r="A5684">
        <f t="shared" si="799"/>
        <v>0</v>
      </c>
      <c r="B5684" s="4" t="str">
        <f>IF($M5684&gt;300,"",IF(OR(INDEX(Bemenet!$E$2:$E$301,$M5684)="",INDEX(Bemenet!$F$2:$F$301,$M5684)=""),"",MAX(INDEX(Bemenet!$E$2:$E$301,$M5684),INDEX(Szabalyok!$A:$A,$N5684))))</f>
        <v/>
      </c>
      <c r="C5684" s="4" t="str">
        <f>IF($B5684="","",MIN(INDEX(Bemenet!$F$2:$F$301,$M5684),INDEX(Szabalyok!$B:$B,$N5684)))</f>
        <v/>
      </c>
      <c r="D5684" s="5" t="str">
        <f>IF(AND($B5684&lt;&gt;"",$C5684&lt;&gt;"",$B5684&lt;=$C5684),INDEX(Bemenet!$G$2:$G$301,$M5684),"")</f>
        <v/>
      </c>
      <c r="E5684" s="6" t="str">
        <f>IF(AND($B5684&lt;&gt;"",$C5684&lt;&gt;"",$B5684&lt;=$C5684),INDEX(Bemenet!$D$2:$D$301,$M5684),"")</f>
        <v/>
      </c>
      <c r="F5684" s="5" t="str">
        <f t="shared" si="792"/>
        <v/>
      </c>
      <c r="G5684" s="5" t="str">
        <f t="shared" si="793"/>
        <v/>
      </c>
      <c r="H5684" s="9" t="str">
        <f t="shared" si="794"/>
        <v/>
      </c>
      <c r="I5684" s="5" t="str">
        <f t="shared" si="795"/>
        <v/>
      </c>
      <c r="J5684" s="5" t="str">
        <f>IF(OR($L5684="",NOT(COUNTIFS($L$2:$L5684,$L5684)=1)),"",SUMIFS($G:$G,$L:$L,$L5684))</f>
        <v/>
      </c>
      <c r="K5684" s="5" t="str">
        <f>IF(OR($L5684="",NOT(COUNTIFS($L$2:$L5684,$L5684)=1)),"",SUMIFS($I:$I,$L:$L,$L5684))</f>
        <v/>
      </c>
      <c r="L5684" s="6" t="str">
        <f t="shared" si="796"/>
        <v/>
      </c>
      <c r="M5684" s="6">
        <f t="shared" si="797"/>
        <v>228</v>
      </c>
      <c r="N5684" s="6">
        <f t="shared" si="798"/>
        <v>9</v>
      </c>
      <c r="O5684" s="9" t="str">
        <f>IF(AND($B5684&lt;&gt;"",$C5684&lt;&gt;"",$B5684&lt;=$C5684),INDEX(Szabalyok!$C:$C,$N5684),"")</f>
        <v/>
      </c>
      <c r="P5684">
        <f t="shared" si="800"/>
        <v>0</v>
      </c>
    </row>
    <row r="5685" spans="1:16" x14ac:dyDescent="0.35">
      <c r="A5685">
        <f t="shared" si="799"/>
        <v>0</v>
      </c>
      <c r="B5685" s="4" t="str">
        <f>IF($M5685&gt;300,"",IF(OR(INDEX(Bemenet!$E$2:$E$301,$M5685)="",INDEX(Bemenet!$F$2:$F$301,$M5685)=""),"",MAX(INDEX(Bemenet!$E$2:$E$301,$M5685),INDEX(Szabalyok!$A:$A,$N5685))))</f>
        <v/>
      </c>
      <c r="C5685" s="4" t="str">
        <f>IF($B5685="","",MIN(INDEX(Bemenet!$F$2:$F$301,$M5685),INDEX(Szabalyok!$B:$B,$N5685)))</f>
        <v/>
      </c>
      <c r="D5685" s="5" t="str">
        <f>IF(AND($B5685&lt;&gt;"",$C5685&lt;&gt;"",$B5685&lt;=$C5685),INDEX(Bemenet!$G$2:$G$301,$M5685),"")</f>
        <v/>
      </c>
      <c r="E5685" s="6" t="str">
        <f>IF(AND($B5685&lt;&gt;"",$C5685&lt;&gt;"",$B5685&lt;=$C5685),INDEX(Bemenet!$D$2:$D$301,$M5685),"")</f>
        <v/>
      </c>
      <c r="F5685" s="5" t="str">
        <f t="shared" si="792"/>
        <v/>
      </c>
      <c r="G5685" s="5" t="str">
        <f t="shared" si="793"/>
        <v/>
      </c>
      <c r="H5685" s="9" t="str">
        <f t="shared" si="794"/>
        <v/>
      </c>
      <c r="I5685" s="5" t="str">
        <f t="shared" si="795"/>
        <v/>
      </c>
      <c r="J5685" s="5" t="str">
        <f>IF(OR($L5685="",NOT(COUNTIFS($L$2:$L5685,$L5685)=1)),"",SUMIFS($G:$G,$L:$L,$L5685))</f>
        <v/>
      </c>
      <c r="K5685" s="5" t="str">
        <f>IF(OR($L5685="",NOT(COUNTIFS($L$2:$L5685,$L5685)=1)),"",SUMIFS($I:$I,$L:$L,$L5685))</f>
        <v/>
      </c>
      <c r="L5685" s="6" t="str">
        <f t="shared" si="796"/>
        <v/>
      </c>
      <c r="M5685" s="6">
        <f t="shared" si="797"/>
        <v>228</v>
      </c>
      <c r="N5685" s="6">
        <f t="shared" si="798"/>
        <v>10</v>
      </c>
      <c r="O5685" s="9" t="str">
        <f>IF(AND($B5685&lt;&gt;"",$C5685&lt;&gt;"",$B5685&lt;=$C5685),INDEX(Szabalyok!$C:$C,$N5685),"")</f>
        <v/>
      </c>
      <c r="P5685">
        <f t="shared" si="800"/>
        <v>0</v>
      </c>
    </row>
    <row r="5686" spans="1:16" x14ac:dyDescent="0.35">
      <c r="A5686">
        <f t="shared" si="799"/>
        <v>0</v>
      </c>
      <c r="B5686" s="4" t="str">
        <f>IF($M5686&gt;300,"",IF(OR(INDEX(Bemenet!$E$2:$E$301,$M5686)="",INDEX(Bemenet!$F$2:$F$301,$M5686)=""),"",MAX(INDEX(Bemenet!$E$2:$E$301,$M5686),INDEX(Szabalyok!$A:$A,$N5686))))</f>
        <v/>
      </c>
      <c r="C5686" s="4" t="str">
        <f>IF($B5686="","",MIN(INDEX(Bemenet!$F$2:$F$301,$M5686),INDEX(Szabalyok!$B:$B,$N5686)))</f>
        <v/>
      </c>
      <c r="D5686" s="5" t="str">
        <f>IF(AND($B5686&lt;&gt;"",$C5686&lt;&gt;"",$B5686&lt;=$C5686),INDEX(Bemenet!$G$2:$G$301,$M5686),"")</f>
        <v/>
      </c>
      <c r="E5686" s="6" t="str">
        <f>IF(AND($B5686&lt;&gt;"",$C5686&lt;&gt;"",$B5686&lt;=$C5686),INDEX(Bemenet!$D$2:$D$301,$M5686),"")</f>
        <v/>
      </c>
      <c r="F5686" s="5" t="str">
        <f t="shared" si="792"/>
        <v/>
      </c>
      <c r="G5686" s="5" t="str">
        <f t="shared" si="793"/>
        <v/>
      </c>
      <c r="H5686" s="9" t="str">
        <f t="shared" si="794"/>
        <v/>
      </c>
      <c r="I5686" s="5" t="str">
        <f t="shared" si="795"/>
        <v/>
      </c>
      <c r="J5686" s="5" t="str">
        <f>IF(OR($L5686="",NOT(COUNTIFS($L$2:$L5686,$L5686)=1)),"",SUMIFS($G:$G,$L:$L,$L5686))</f>
        <v/>
      </c>
      <c r="K5686" s="5" t="str">
        <f>IF(OR($L5686="",NOT(COUNTIFS($L$2:$L5686,$L5686)=1)),"",SUMIFS($I:$I,$L:$L,$L5686))</f>
        <v/>
      </c>
      <c r="L5686" s="6" t="str">
        <f t="shared" si="796"/>
        <v/>
      </c>
      <c r="M5686" s="6">
        <f t="shared" si="797"/>
        <v>228</v>
      </c>
      <c r="N5686" s="6">
        <f t="shared" si="798"/>
        <v>11</v>
      </c>
      <c r="O5686" s="9" t="str">
        <f>IF(AND($B5686&lt;&gt;"",$C5686&lt;&gt;"",$B5686&lt;=$C5686),INDEX(Szabalyok!$C:$C,$N5686),"")</f>
        <v/>
      </c>
      <c r="P5686">
        <f t="shared" si="800"/>
        <v>0</v>
      </c>
    </row>
    <row r="5687" spans="1:16" x14ac:dyDescent="0.35">
      <c r="A5687">
        <f t="shared" si="799"/>
        <v>0</v>
      </c>
      <c r="B5687" s="4" t="str">
        <f>IF($M5687&gt;300,"",IF(OR(INDEX(Bemenet!$E$2:$E$301,$M5687)="",INDEX(Bemenet!$F$2:$F$301,$M5687)=""),"",MAX(INDEX(Bemenet!$E$2:$E$301,$M5687),INDEX(Szabalyok!$A:$A,$N5687))))</f>
        <v/>
      </c>
      <c r="C5687" s="4" t="str">
        <f>IF($B5687="","",MIN(INDEX(Bemenet!$F$2:$F$301,$M5687),INDEX(Szabalyok!$B:$B,$N5687)))</f>
        <v/>
      </c>
      <c r="D5687" s="5" t="str">
        <f>IF(AND($B5687&lt;&gt;"",$C5687&lt;&gt;"",$B5687&lt;=$C5687),INDEX(Bemenet!$G$2:$G$301,$M5687),"")</f>
        <v/>
      </c>
      <c r="E5687" s="6" t="str">
        <f>IF(AND($B5687&lt;&gt;"",$C5687&lt;&gt;"",$B5687&lt;=$C5687),INDEX(Bemenet!$D$2:$D$301,$M5687),"")</f>
        <v/>
      </c>
      <c r="F5687" s="5" t="str">
        <f t="shared" si="792"/>
        <v/>
      </c>
      <c r="G5687" s="5" t="str">
        <f t="shared" si="793"/>
        <v/>
      </c>
      <c r="H5687" s="9" t="str">
        <f t="shared" si="794"/>
        <v/>
      </c>
      <c r="I5687" s="5" t="str">
        <f t="shared" si="795"/>
        <v/>
      </c>
      <c r="J5687" s="5" t="str">
        <f>IF(OR($L5687="",NOT(COUNTIFS($L$2:$L5687,$L5687)=1)),"",SUMIFS($G:$G,$L:$L,$L5687))</f>
        <v/>
      </c>
      <c r="K5687" s="5" t="str">
        <f>IF(OR($L5687="",NOT(COUNTIFS($L$2:$L5687,$L5687)=1)),"",SUMIFS($I:$I,$L:$L,$L5687))</f>
        <v/>
      </c>
      <c r="L5687" s="6" t="str">
        <f t="shared" si="796"/>
        <v/>
      </c>
      <c r="M5687" s="6">
        <f t="shared" si="797"/>
        <v>228</v>
      </c>
      <c r="N5687" s="6">
        <f t="shared" si="798"/>
        <v>12</v>
      </c>
      <c r="O5687" s="9" t="str">
        <f>IF(AND($B5687&lt;&gt;"",$C5687&lt;&gt;"",$B5687&lt;=$C5687),INDEX(Szabalyok!$C:$C,$N5687),"")</f>
        <v/>
      </c>
      <c r="P5687">
        <f t="shared" si="800"/>
        <v>0</v>
      </c>
    </row>
    <row r="5688" spans="1:16" x14ac:dyDescent="0.35">
      <c r="A5688">
        <f t="shared" si="799"/>
        <v>0</v>
      </c>
      <c r="B5688" s="4" t="str">
        <f>IF($M5688&gt;300,"",IF(OR(INDEX(Bemenet!$E$2:$E$301,$M5688)="",INDEX(Bemenet!$F$2:$F$301,$M5688)=""),"",MAX(INDEX(Bemenet!$E$2:$E$301,$M5688),INDEX(Szabalyok!$A:$A,$N5688))))</f>
        <v/>
      </c>
      <c r="C5688" s="4" t="str">
        <f>IF($B5688="","",MIN(INDEX(Bemenet!$F$2:$F$301,$M5688),INDEX(Szabalyok!$B:$B,$N5688)))</f>
        <v/>
      </c>
      <c r="D5688" s="5" t="str">
        <f>IF(AND($B5688&lt;&gt;"",$C5688&lt;&gt;"",$B5688&lt;=$C5688),INDEX(Bemenet!$G$2:$G$301,$M5688),"")</f>
        <v/>
      </c>
      <c r="E5688" s="6" t="str">
        <f>IF(AND($B5688&lt;&gt;"",$C5688&lt;&gt;"",$B5688&lt;=$C5688),INDEX(Bemenet!$D$2:$D$301,$M5688),"")</f>
        <v/>
      </c>
      <c r="F5688" s="5" t="str">
        <f t="shared" si="792"/>
        <v/>
      </c>
      <c r="G5688" s="5" t="str">
        <f t="shared" si="793"/>
        <v/>
      </c>
      <c r="H5688" s="9" t="str">
        <f t="shared" si="794"/>
        <v/>
      </c>
      <c r="I5688" s="5" t="str">
        <f t="shared" si="795"/>
        <v/>
      </c>
      <c r="J5688" s="5" t="str">
        <f>IF(OR($L5688="",NOT(COUNTIFS($L$2:$L5688,$L5688)=1)),"",SUMIFS($G:$G,$L:$L,$L5688))</f>
        <v/>
      </c>
      <c r="K5688" s="5" t="str">
        <f>IF(OR($L5688="",NOT(COUNTIFS($L$2:$L5688,$L5688)=1)),"",SUMIFS($I:$I,$L:$L,$L5688))</f>
        <v/>
      </c>
      <c r="L5688" s="6" t="str">
        <f t="shared" si="796"/>
        <v/>
      </c>
      <c r="M5688" s="6">
        <f t="shared" si="797"/>
        <v>228</v>
      </c>
      <c r="N5688" s="6">
        <f t="shared" si="798"/>
        <v>13</v>
      </c>
      <c r="O5688" s="9" t="str">
        <f>IF(AND($B5688&lt;&gt;"",$C5688&lt;&gt;"",$B5688&lt;=$C5688),INDEX(Szabalyok!$C:$C,$N5688),"")</f>
        <v/>
      </c>
      <c r="P5688">
        <f t="shared" si="800"/>
        <v>0</v>
      </c>
    </row>
    <row r="5689" spans="1:16" x14ac:dyDescent="0.35">
      <c r="A5689">
        <f t="shared" si="799"/>
        <v>0</v>
      </c>
      <c r="B5689" s="4" t="str">
        <f>IF($M5689&gt;300,"",IF(OR(INDEX(Bemenet!$E$2:$E$301,$M5689)="",INDEX(Bemenet!$F$2:$F$301,$M5689)=""),"",MAX(INDEX(Bemenet!$E$2:$E$301,$M5689),INDEX(Szabalyok!$A:$A,$N5689))))</f>
        <v/>
      </c>
      <c r="C5689" s="4" t="str">
        <f>IF($B5689="","",MIN(INDEX(Bemenet!$F$2:$F$301,$M5689),INDEX(Szabalyok!$B:$B,$N5689)))</f>
        <v/>
      </c>
      <c r="D5689" s="5" t="str">
        <f>IF(AND($B5689&lt;&gt;"",$C5689&lt;&gt;"",$B5689&lt;=$C5689),INDEX(Bemenet!$G$2:$G$301,$M5689),"")</f>
        <v/>
      </c>
      <c r="E5689" s="6" t="str">
        <f>IF(AND($B5689&lt;&gt;"",$C5689&lt;&gt;"",$B5689&lt;=$C5689),INDEX(Bemenet!$D$2:$D$301,$M5689),"")</f>
        <v/>
      </c>
      <c r="F5689" s="5" t="str">
        <f t="shared" si="792"/>
        <v/>
      </c>
      <c r="G5689" s="5" t="str">
        <f t="shared" si="793"/>
        <v/>
      </c>
      <c r="H5689" s="9" t="str">
        <f t="shared" si="794"/>
        <v/>
      </c>
      <c r="I5689" s="5" t="str">
        <f t="shared" si="795"/>
        <v/>
      </c>
      <c r="J5689" s="5" t="str">
        <f>IF(OR($L5689="",NOT(COUNTIFS($L$2:$L5689,$L5689)=1)),"",SUMIFS($G:$G,$L:$L,$L5689))</f>
        <v/>
      </c>
      <c r="K5689" s="5" t="str">
        <f>IF(OR($L5689="",NOT(COUNTIFS($L$2:$L5689,$L5689)=1)),"",SUMIFS($I:$I,$L:$L,$L5689))</f>
        <v/>
      </c>
      <c r="L5689" s="6" t="str">
        <f t="shared" si="796"/>
        <v/>
      </c>
      <c r="M5689" s="6">
        <f t="shared" si="797"/>
        <v>228</v>
      </c>
      <c r="N5689" s="6">
        <f t="shared" si="798"/>
        <v>14</v>
      </c>
      <c r="O5689" s="9" t="str">
        <f>IF(AND($B5689&lt;&gt;"",$C5689&lt;&gt;"",$B5689&lt;=$C5689),INDEX(Szabalyok!$C:$C,$N5689),"")</f>
        <v/>
      </c>
      <c r="P5689">
        <f t="shared" si="800"/>
        <v>0</v>
      </c>
    </row>
    <row r="5690" spans="1:16" x14ac:dyDescent="0.35">
      <c r="A5690">
        <f t="shared" si="799"/>
        <v>0</v>
      </c>
      <c r="B5690" s="4" t="str">
        <f>IF($M5690&gt;300,"",IF(OR(INDEX(Bemenet!$E$2:$E$301,$M5690)="",INDEX(Bemenet!$F$2:$F$301,$M5690)=""),"",MAX(INDEX(Bemenet!$E$2:$E$301,$M5690),INDEX(Szabalyok!$A:$A,$N5690))))</f>
        <v/>
      </c>
      <c r="C5690" s="4" t="str">
        <f>IF($B5690="","",MIN(INDEX(Bemenet!$F$2:$F$301,$M5690),INDEX(Szabalyok!$B:$B,$N5690)))</f>
        <v/>
      </c>
      <c r="D5690" s="5" t="str">
        <f>IF(AND($B5690&lt;&gt;"",$C5690&lt;&gt;"",$B5690&lt;=$C5690),INDEX(Bemenet!$G$2:$G$301,$M5690),"")</f>
        <v/>
      </c>
      <c r="E5690" s="6" t="str">
        <f>IF(AND($B5690&lt;&gt;"",$C5690&lt;&gt;"",$B5690&lt;=$C5690),INDEX(Bemenet!$D$2:$D$301,$M5690),"")</f>
        <v/>
      </c>
      <c r="F5690" s="5" t="str">
        <f t="shared" si="792"/>
        <v/>
      </c>
      <c r="G5690" s="5" t="str">
        <f t="shared" si="793"/>
        <v/>
      </c>
      <c r="H5690" s="9" t="str">
        <f t="shared" si="794"/>
        <v/>
      </c>
      <c r="I5690" s="5" t="str">
        <f t="shared" si="795"/>
        <v/>
      </c>
      <c r="J5690" s="5" t="str">
        <f>IF(OR($L5690="",NOT(COUNTIFS($L$2:$L5690,$L5690)=1)),"",SUMIFS($G:$G,$L:$L,$L5690))</f>
        <v/>
      </c>
      <c r="K5690" s="5" t="str">
        <f>IF(OR($L5690="",NOT(COUNTIFS($L$2:$L5690,$L5690)=1)),"",SUMIFS($I:$I,$L:$L,$L5690))</f>
        <v/>
      </c>
      <c r="L5690" s="6" t="str">
        <f t="shared" si="796"/>
        <v/>
      </c>
      <c r="M5690" s="6">
        <f t="shared" si="797"/>
        <v>228</v>
      </c>
      <c r="N5690" s="6">
        <f t="shared" si="798"/>
        <v>15</v>
      </c>
      <c r="O5690" s="9" t="str">
        <f>IF(AND($B5690&lt;&gt;"",$C5690&lt;&gt;"",$B5690&lt;=$C5690),INDEX(Szabalyok!$C:$C,$N5690),"")</f>
        <v/>
      </c>
      <c r="P5690">
        <f t="shared" si="800"/>
        <v>0</v>
      </c>
    </row>
    <row r="5691" spans="1:16" x14ac:dyDescent="0.35">
      <c r="A5691">
        <f t="shared" si="799"/>
        <v>0</v>
      </c>
      <c r="B5691" s="4" t="str">
        <f>IF($M5691&gt;300,"",IF(OR(INDEX(Bemenet!$E$2:$E$301,$M5691)="",INDEX(Bemenet!$F$2:$F$301,$M5691)=""),"",MAX(INDEX(Bemenet!$E$2:$E$301,$M5691),INDEX(Szabalyok!$A:$A,$N5691))))</f>
        <v/>
      </c>
      <c r="C5691" s="4" t="str">
        <f>IF($B5691="","",MIN(INDEX(Bemenet!$F$2:$F$301,$M5691),INDEX(Szabalyok!$B:$B,$N5691)))</f>
        <v/>
      </c>
      <c r="D5691" s="5" t="str">
        <f>IF(AND($B5691&lt;&gt;"",$C5691&lt;&gt;"",$B5691&lt;=$C5691),INDEX(Bemenet!$G$2:$G$301,$M5691),"")</f>
        <v/>
      </c>
      <c r="E5691" s="6" t="str">
        <f>IF(AND($B5691&lt;&gt;"",$C5691&lt;&gt;"",$B5691&lt;=$C5691),INDEX(Bemenet!$D$2:$D$301,$M5691),"")</f>
        <v/>
      </c>
      <c r="F5691" s="5" t="str">
        <f t="shared" si="792"/>
        <v/>
      </c>
      <c r="G5691" s="5" t="str">
        <f t="shared" si="793"/>
        <v/>
      </c>
      <c r="H5691" s="9" t="str">
        <f t="shared" si="794"/>
        <v/>
      </c>
      <c r="I5691" s="5" t="str">
        <f t="shared" si="795"/>
        <v/>
      </c>
      <c r="J5691" s="5" t="str">
        <f>IF(OR($L5691="",NOT(COUNTIFS($L$2:$L5691,$L5691)=1)),"",SUMIFS($G:$G,$L:$L,$L5691))</f>
        <v/>
      </c>
      <c r="K5691" s="5" t="str">
        <f>IF(OR($L5691="",NOT(COUNTIFS($L$2:$L5691,$L5691)=1)),"",SUMIFS($I:$I,$L:$L,$L5691))</f>
        <v/>
      </c>
      <c r="L5691" s="6" t="str">
        <f t="shared" si="796"/>
        <v/>
      </c>
      <c r="M5691" s="6">
        <f t="shared" si="797"/>
        <v>228</v>
      </c>
      <c r="N5691" s="6">
        <f t="shared" si="798"/>
        <v>16</v>
      </c>
      <c r="O5691" s="9" t="str">
        <f>IF(AND($B5691&lt;&gt;"",$C5691&lt;&gt;"",$B5691&lt;=$C5691),INDEX(Szabalyok!$C:$C,$N5691),"")</f>
        <v/>
      </c>
      <c r="P5691">
        <f t="shared" si="800"/>
        <v>0</v>
      </c>
    </row>
    <row r="5692" spans="1:16" x14ac:dyDescent="0.35">
      <c r="A5692">
        <f t="shared" si="799"/>
        <v>0</v>
      </c>
      <c r="B5692" s="4" t="str">
        <f>IF($M5692&gt;300,"",IF(OR(INDEX(Bemenet!$E$2:$E$301,$M5692)="",INDEX(Bemenet!$F$2:$F$301,$M5692)=""),"",MAX(INDEX(Bemenet!$E$2:$E$301,$M5692),INDEX(Szabalyok!$A:$A,$N5692))))</f>
        <v/>
      </c>
      <c r="C5692" s="4" t="str">
        <f>IF($B5692="","",MIN(INDEX(Bemenet!$F$2:$F$301,$M5692),INDEX(Szabalyok!$B:$B,$N5692)))</f>
        <v/>
      </c>
      <c r="D5692" s="5" t="str">
        <f>IF(AND($B5692&lt;&gt;"",$C5692&lt;&gt;"",$B5692&lt;=$C5692),INDEX(Bemenet!$G$2:$G$301,$M5692),"")</f>
        <v/>
      </c>
      <c r="E5692" s="6" t="str">
        <f>IF(AND($B5692&lt;&gt;"",$C5692&lt;&gt;"",$B5692&lt;=$C5692),INDEX(Bemenet!$D$2:$D$301,$M5692),"")</f>
        <v/>
      </c>
      <c r="F5692" s="5" t="str">
        <f t="shared" si="792"/>
        <v/>
      </c>
      <c r="G5692" s="5" t="str">
        <f t="shared" si="793"/>
        <v/>
      </c>
      <c r="H5692" s="9" t="str">
        <f t="shared" si="794"/>
        <v/>
      </c>
      <c r="I5692" s="5" t="str">
        <f t="shared" si="795"/>
        <v/>
      </c>
      <c r="J5692" s="5" t="str">
        <f>IF(OR($L5692="",NOT(COUNTIFS($L$2:$L5692,$L5692)=1)),"",SUMIFS($G:$G,$L:$L,$L5692))</f>
        <v/>
      </c>
      <c r="K5692" s="5" t="str">
        <f>IF(OR($L5692="",NOT(COUNTIFS($L$2:$L5692,$L5692)=1)),"",SUMIFS($I:$I,$L:$L,$L5692))</f>
        <v/>
      </c>
      <c r="L5692" s="6" t="str">
        <f t="shared" si="796"/>
        <v/>
      </c>
      <c r="M5692" s="6">
        <f t="shared" si="797"/>
        <v>228</v>
      </c>
      <c r="N5692" s="6">
        <f t="shared" si="798"/>
        <v>17</v>
      </c>
      <c r="O5692" s="9" t="str">
        <f>IF(AND($B5692&lt;&gt;"",$C5692&lt;&gt;"",$B5692&lt;=$C5692),INDEX(Szabalyok!$C:$C,$N5692),"")</f>
        <v/>
      </c>
      <c r="P5692">
        <f t="shared" si="800"/>
        <v>0</v>
      </c>
    </row>
    <row r="5693" spans="1:16" x14ac:dyDescent="0.35">
      <c r="A5693">
        <f t="shared" si="799"/>
        <v>0</v>
      </c>
      <c r="B5693" s="4" t="str">
        <f>IF($M5693&gt;300,"",IF(OR(INDEX(Bemenet!$E$2:$E$301,$M5693)="",INDEX(Bemenet!$F$2:$F$301,$M5693)=""),"",MAX(INDEX(Bemenet!$E$2:$E$301,$M5693),INDEX(Szabalyok!$A:$A,$N5693))))</f>
        <v/>
      </c>
      <c r="C5693" s="4" t="str">
        <f>IF($B5693="","",MIN(INDEX(Bemenet!$F$2:$F$301,$M5693),INDEX(Szabalyok!$B:$B,$N5693)))</f>
        <v/>
      </c>
      <c r="D5693" s="5" t="str">
        <f>IF(AND($B5693&lt;&gt;"",$C5693&lt;&gt;"",$B5693&lt;=$C5693),INDEX(Bemenet!$G$2:$G$301,$M5693),"")</f>
        <v/>
      </c>
      <c r="E5693" s="6" t="str">
        <f>IF(AND($B5693&lt;&gt;"",$C5693&lt;&gt;"",$B5693&lt;=$C5693),INDEX(Bemenet!$D$2:$D$301,$M5693),"")</f>
        <v/>
      </c>
      <c r="F5693" s="5" t="str">
        <f t="shared" si="792"/>
        <v/>
      </c>
      <c r="G5693" s="5" t="str">
        <f t="shared" si="793"/>
        <v/>
      </c>
      <c r="H5693" s="9" t="str">
        <f t="shared" si="794"/>
        <v/>
      </c>
      <c r="I5693" s="5" t="str">
        <f t="shared" si="795"/>
        <v/>
      </c>
      <c r="J5693" s="5" t="str">
        <f>IF(OR($L5693="",NOT(COUNTIFS($L$2:$L5693,$L5693)=1)),"",SUMIFS($G:$G,$L:$L,$L5693))</f>
        <v/>
      </c>
      <c r="K5693" s="5" t="str">
        <f>IF(OR($L5693="",NOT(COUNTIFS($L$2:$L5693,$L5693)=1)),"",SUMIFS($I:$I,$L:$L,$L5693))</f>
        <v/>
      </c>
      <c r="L5693" s="6" t="str">
        <f t="shared" si="796"/>
        <v/>
      </c>
      <c r="M5693" s="6">
        <f t="shared" si="797"/>
        <v>228</v>
      </c>
      <c r="N5693" s="6">
        <f t="shared" si="798"/>
        <v>18</v>
      </c>
      <c r="O5693" s="9" t="str">
        <f>IF(AND($B5693&lt;&gt;"",$C5693&lt;&gt;"",$B5693&lt;=$C5693),INDEX(Szabalyok!$C:$C,$N5693),"")</f>
        <v/>
      </c>
      <c r="P5693">
        <f t="shared" si="800"/>
        <v>0</v>
      </c>
    </row>
    <row r="5694" spans="1:16" x14ac:dyDescent="0.35">
      <c r="A5694">
        <f t="shared" si="799"/>
        <v>0</v>
      </c>
      <c r="B5694" s="4" t="str">
        <f>IF($M5694&gt;300,"",IF(OR(INDEX(Bemenet!$E$2:$E$301,$M5694)="",INDEX(Bemenet!$F$2:$F$301,$M5694)=""),"",MAX(INDEX(Bemenet!$E$2:$E$301,$M5694),INDEX(Szabalyok!$A:$A,$N5694))))</f>
        <v/>
      </c>
      <c r="C5694" s="4" t="str">
        <f>IF($B5694="","",MIN(INDEX(Bemenet!$F$2:$F$301,$M5694),INDEX(Szabalyok!$B:$B,$N5694)))</f>
        <v/>
      </c>
      <c r="D5694" s="5" t="str">
        <f>IF(AND($B5694&lt;&gt;"",$C5694&lt;&gt;"",$B5694&lt;=$C5694),INDEX(Bemenet!$G$2:$G$301,$M5694),"")</f>
        <v/>
      </c>
      <c r="E5694" s="6" t="str">
        <f>IF(AND($B5694&lt;&gt;"",$C5694&lt;&gt;"",$B5694&lt;=$C5694),INDEX(Bemenet!$D$2:$D$301,$M5694),"")</f>
        <v/>
      </c>
      <c r="F5694" s="5" t="str">
        <f t="shared" si="792"/>
        <v/>
      </c>
      <c r="G5694" s="5" t="str">
        <f t="shared" si="793"/>
        <v/>
      </c>
      <c r="H5694" s="9" t="str">
        <f t="shared" si="794"/>
        <v/>
      </c>
      <c r="I5694" s="5" t="str">
        <f t="shared" si="795"/>
        <v/>
      </c>
      <c r="J5694" s="5" t="str">
        <f>IF(OR($L5694="",NOT(COUNTIFS($L$2:$L5694,$L5694)=1)),"",SUMIFS($G:$G,$L:$L,$L5694))</f>
        <v/>
      </c>
      <c r="K5694" s="5" t="str">
        <f>IF(OR($L5694="",NOT(COUNTIFS($L$2:$L5694,$L5694)=1)),"",SUMIFS($I:$I,$L:$L,$L5694))</f>
        <v/>
      </c>
      <c r="L5694" s="6" t="str">
        <f t="shared" si="796"/>
        <v/>
      </c>
      <c r="M5694" s="6">
        <f t="shared" si="797"/>
        <v>228</v>
      </c>
      <c r="N5694" s="6">
        <f t="shared" si="798"/>
        <v>19</v>
      </c>
      <c r="O5694" s="9" t="str">
        <f>IF(AND($B5694&lt;&gt;"",$C5694&lt;&gt;"",$B5694&lt;=$C5694),INDEX(Szabalyok!$C:$C,$N5694),"")</f>
        <v/>
      </c>
      <c r="P5694">
        <f t="shared" si="800"/>
        <v>0</v>
      </c>
    </row>
    <row r="5695" spans="1:16" x14ac:dyDescent="0.35">
      <c r="A5695">
        <f t="shared" si="799"/>
        <v>0</v>
      </c>
      <c r="B5695" s="4" t="str">
        <f>IF($M5695&gt;300,"",IF(OR(INDEX(Bemenet!$E$2:$E$301,$M5695)="",INDEX(Bemenet!$F$2:$F$301,$M5695)=""),"",MAX(INDEX(Bemenet!$E$2:$E$301,$M5695),INDEX(Szabalyok!$A:$A,$N5695))))</f>
        <v/>
      </c>
      <c r="C5695" s="4" t="str">
        <f>IF($B5695="","",MIN(INDEX(Bemenet!$F$2:$F$301,$M5695),INDEX(Szabalyok!$B:$B,$N5695)))</f>
        <v/>
      </c>
      <c r="D5695" s="5" t="str">
        <f>IF(AND($B5695&lt;&gt;"",$C5695&lt;&gt;"",$B5695&lt;=$C5695),INDEX(Bemenet!$G$2:$G$301,$M5695),"")</f>
        <v/>
      </c>
      <c r="E5695" s="6" t="str">
        <f>IF(AND($B5695&lt;&gt;"",$C5695&lt;&gt;"",$B5695&lt;=$C5695),INDEX(Bemenet!$D$2:$D$301,$M5695),"")</f>
        <v/>
      </c>
      <c r="F5695" s="5" t="str">
        <f t="shared" si="792"/>
        <v/>
      </c>
      <c r="G5695" s="5" t="str">
        <f t="shared" si="793"/>
        <v/>
      </c>
      <c r="H5695" s="9" t="str">
        <f t="shared" si="794"/>
        <v/>
      </c>
      <c r="I5695" s="5" t="str">
        <f t="shared" si="795"/>
        <v/>
      </c>
      <c r="J5695" s="5" t="str">
        <f>IF(OR($L5695="",NOT(COUNTIFS($L$2:$L5695,$L5695)=1)),"",SUMIFS($G:$G,$L:$L,$L5695))</f>
        <v/>
      </c>
      <c r="K5695" s="5" t="str">
        <f>IF(OR($L5695="",NOT(COUNTIFS($L$2:$L5695,$L5695)=1)),"",SUMIFS($I:$I,$L:$L,$L5695))</f>
        <v/>
      </c>
      <c r="L5695" s="6" t="str">
        <f t="shared" si="796"/>
        <v/>
      </c>
      <c r="M5695" s="6">
        <f t="shared" si="797"/>
        <v>228</v>
      </c>
      <c r="N5695" s="6">
        <f t="shared" si="798"/>
        <v>20</v>
      </c>
      <c r="O5695" s="9" t="str">
        <f>IF(AND($B5695&lt;&gt;"",$C5695&lt;&gt;"",$B5695&lt;=$C5695),INDEX(Szabalyok!$C:$C,$N5695),"")</f>
        <v/>
      </c>
      <c r="P5695">
        <f t="shared" si="800"/>
        <v>0</v>
      </c>
    </row>
    <row r="5696" spans="1:16" x14ac:dyDescent="0.35">
      <c r="A5696">
        <f t="shared" si="799"/>
        <v>0</v>
      </c>
      <c r="B5696" s="4" t="str">
        <f>IF($M5696&gt;300,"",IF(OR(INDEX(Bemenet!$E$2:$E$301,$M5696)="",INDEX(Bemenet!$F$2:$F$301,$M5696)=""),"",MAX(INDEX(Bemenet!$E$2:$E$301,$M5696),INDEX(Szabalyok!$A:$A,$N5696))))</f>
        <v/>
      </c>
      <c r="C5696" s="4" t="str">
        <f>IF($B5696="","",MIN(INDEX(Bemenet!$F$2:$F$301,$M5696),INDEX(Szabalyok!$B:$B,$N5696)))</f>
        <v/>
      </c>
      <c r="D5696" s="5" t="str">
        <f>IF(AND($B5696&lt;&gt;"",$C5696&lt;&gt;"",$B5696&lt;=$C5696),INDEX(Bemenet!$G$2:$G$301,$M5696),"")</f>
        <v/>
      </c>
      <c r="E5696" s="6" t="str">
        <f>IF(AND($B5696&lt;&gt;"",$C5696&lt;&gt;"",$B5696&lt;=$C5696),INDEX(Bemenet!$D$2:$D$301,$M5696),"")</f>
        <v/>
      </c>
      <c r="F5696" s="5" t="str">
        <f t="shared" si="792"/>
        <v/>
      </c>
      <c r="G5696" s="5" t="str">
        <f t="shared" si="793"/>
        <v/>
      </c>
      <c r="H5696" s="9" t="str">
        <f t="shared" si="794"/>
        <v/>
      </c>
      <c r="I5696" s="5" t="str">
        <f t="shared" si="795"/>
        <v/>
      </c>
      <c r="J5696" s="5" t="str">
        <f>IF(OR($L5696="",NOT(COUNTIFS($L$2:$L5696,$L5696)=1)),"",SUMIFS($G:$G,$L:$L,$L5696))</f>
        <v/>
      </c>
      <c r="K5696" s="5" t="str">
        <f>IF(OR($L5696="",NOT(COUNTIFS($L$2:$L5696,$L5696)=1)),"",SUMIFS($I:$I,$L:$L,$L5696))</f>
        <v/>
      </c>
      <c r="L5696" s="6" t="str">
        <f t="shared" si="796"/>
        <v/>
      </c>
      <c r="M5696" s="6">
        <f t="shared" si="797"/>
        <v>228</v>
      </c>
      <c r="N5696" s="6">
        <f t="shared" si="798"/>
        <v>21</v>
      </c>
      <c r="O5696" s="9" t="str">
        <f>IF(AND($B5696&lt;&gt;"",$C5696&lt;&gt;"",$B5696&lt;=$C5696),INDEX(Szabalyok!$C:$C,$N5696),"")</f>
        <v/>
      </c>
      <c r="P5696">
        <f t="shared" si="800"/>
        <v>0</v>
      </c>
    </row>
    <row r="5697" spans="1:16" x14ac:dyDescent="0.35">
      <c r="A5697">
        <f t="shared" si="799"/>
        <v>0</v>
      </c>
      <c r="B5697" s="4" t="str">
        <f>IF($M5697&gt;300,"",IF(OR(INDEX(Bemenet!$E$2:$E$301,$M5697)="",INDEX(Bemenet!$F$2:$F$301,$M5697)=""),"",MAX(INDEX(Bemenet!$E$2:$E$301,$M5697),INDEX(Szabalyok!$A:$A,$N5697))))</f>
        <v/>
      </c>
      <c r="C5697" s="4" t="str">
        <f>IF($B5697="","",MIN(INDEX(Bemenet!$F$2:$F$301,$M5697),INDEX(Szabalyok!$B:$B,$N5697)))</f>
        <v/>
      </c>
      <c r="D5697" s="5" t="str">
        <f>IF(AND($B5697&lt;&gt;"",$C5697&lt;&gt;"",$B5697&lt;=$C5697),INDEX(Bemenet!$G$2:$G$301,$M5697),"")</f>
        <v/>
      </c>
      <c r="E5697" s="6" t="str">
        <f>IF(AND($B5697&lt;&gt;"",$C5697&lt;&gt;"",$B5697&lt;=$C5697),INDEX(Bemenet!$D$2:$D$301,$M5697),"")</f>
        <v/>
      </c>
      <c r="F5697" s="5" t="str">
        <f t="shared" si="792"/>
        <v/>
      </c>
      <c r="G5697" s="5" t="str">
        <f t="shared" si="793"/>
        <v/>
      </c>
      <c r="H5697" s="9" t="str">
        <f t="shared" si="794"/>
        <v/>
      </c>
      <c r="I5697" s="5" t="str">
        <f t="shared" si="795"/>
        <v/>
      </c>
      <c r="J5697" s="5" t="str">
        <f>IF(OR($L5697="",NOT(COUNTIFS($L$2:$L5697,$L5697)=1)),"",SUMIFS($G:$G,$L:$L,$L5697))</f>
        <v/>
      </c>
      <c r="K5697" s="5" t="str">
        <f>IF(OR($L5697="",NOT(COUNTIFS($L$2:$L5697,$L5697)=1)),"",SUMIFS($I:$I,$L:$L,$L5697))</f>
        <v/>
      </c>
      <c r="L5697" s="6" t="str">
        <f t="shared" si="796"/>
        <v/>
      </c>
      <c r="M5697" s="6">
        <f t="shared" si="797"/>
        <v>228</v>
      </c>
      <c r="N5697" s="6">
        <f t="shared" si="798"/>
        <v>22</v>
      </c>
      <c r="O5697" s="9" t="str">
        <f>IF(AND($B5697&lt;&gt;"",$C5697&lt;&gt;"",$B5697&lt;=$C5697),INDEX(Szabalyok!$C:$C,$N5697),"")</f>
        <v/>
      </c>
      <c r="P5697">
        <f t="shared" si="800"/>
        <v>0</v>
      </c>
    </row>
    <row r="5698" spans="1:16" x14ac:dyDescent="0.35">
      <c r="A5698">
        <f t="shared" si="799"/>
        <v>0</v>
      </c>
      <c r="B5698" s="4" t="str">
        <f>IF($M5698&gt;300,"",IF(OR(INDEX(Bemenet!$E$2:$E$301,$M5698)="",INDEX(Bemenet!$F$2:$F$301,$M5698)=""),"",MAX(INDEX(Bemenet!$E$2:$E$301,$M5698),INDEX(Szabalyok!$A:$A,$N5698))))</f>
        <v/>
      </c>
      <c r="C5698" s="4" t="str">
        <f>IF($B5698="","",MIN(INDEX(Bemenet!$F$2:$F$301,$M5698),INDEX(Szabalyok!$B:$B,$N5698)))</f>
        <v/>
      </c>
      <c r="D5698" s="5" t="str">
        <f>IF(AND($B5698&lt;&gt;"",$C5698&lt;&gt;"",$B5698&lt;=$C5698),INDEX(Bemenet!$G$2:$G$301,$M5698),"")</f>
        <v/>
      </c>
      <c r="E5698" s="6" t="str">
        <f>IF(AND($B5698&lt;&gt;"",$C5698&lt;&gt;"",$B5698&lt;=$C5698),INDEX(Bemenet!$D$2:$D$301,$M5698),"")</f>
        <v/>
      </c>
      <c r="F5698" s="5" t="str">
        <f t="shared" ref="F5698:F5761" si="801">IF(AND($B5698&lt;&gt;"",$C5698&lt;&gt;"",$B5698&lt;=$C5698),$C5698-$B5698+1,"")</f>
        <v/>
      </c>
      <c r="G5698" s="5" t="str">
        <f t="shared" ref="G5698:G5761" si="802">IF($F5698="","",$F5698*$D5698)</f>
        <v/>
      </c>
      <c r="H5698" s="9" t="str">
        <f t="shared" ref="H5698:H5761" si="803">IF($G5698="","",$O5698)</f>
        <v/>
      </c>
      <c r="I5698" s="5" t="str">
        <f t="shared" ref="I5698:I5761" si="804">IF($G5698="","",$G5698*IF($H5698="",$O5698,$H5698)/100)</f>
        <v/>
      </c>
      <c r="J5698" s="5" t="str">
        <f>IF(OR($L5698="",NOT(COUNTIFS($L$2:$L5698,$L5698)=1)),"",SUMIFS($G:$G,$L:$L,$L5698))</f>
        <v/>
      </c>
      <c r="K5698" s="5" t="str">
        <f>IF(OR($L5698="",NOT(COUNTIFS($L$2:$L5698,$L5698)=1)),"",SUMIFS($I:$I,$L:$L,$L5698))</f>
        <v/>
      </c>
      <c r="L5698" s="6" t="str">
        <f t="shared" ref="L5698:L5761" si="805">IF($B5698="","",YEAR($B5698))</f>
        <v/>
      </c>
      <c r="M5698" s="6">
        <f t="shared" ref="M5698:M5761" si="806">INT((ROW()-2)/25)+1</f>
        <v>228</v>
      </c>
      <c r="N5698" s="6">
        <f t="shared" ref="N5698:N5761" si="807">MOD(ROW()-2,25)+2</f>
        <v>23</v>
      </c>
      <c r="O5698" s="9" t="str">
        <f>IF(AND($B5698&lt;&gt;"",$C5698&lt;&gt;"",$B5698&lt;=$C5698),INDEX(Szabalyok!$C:$C,$N5698),"")</f>
        <v/>
      </c>
      <c r="P5698">
        <f t="shared" si="800"/>
        <v>0</v>
      </c>
    </row>
    <row r="5699" spans="1:16" x14ac:dyDescent="0.35">
      <c r="A5699">
        <f t="shared" si="799"/>
        <v>0</v>
      </c>
      <c r="B5699" s="4" t="str">
        <f>IF($M5699&gt;300,"",IF(OR(INDEX(Bemenet!$E$2:$E$301,$M5699)="",INDEX(Bemenet!$F$2:$F$301,$M5699)=""),"",MAX(INDEX(Bemenet!$E$2:$E$301,$M5699),INDEX(Szabalyok!$A:$A,$N5699))))</f>
        <v/>
      </c>
      <c r="C5699" s="4" t="str">
        <f>IF($B5699="","",MIN(INDEX(Bemenet!$F$2:$F$301,$M5699),INDEX(Szabalyok!$B:$B,$N5699)))</f>
        <v/>
      </c>
      <c r="D5699" s="5" t="str">
        <f>IF(AND($B5699&lt;&gt;"",$C5699&lt;&gt;"",$B5699&lt;=$C5699),INDEX(Bemenet!$G$2:$G$301,$M5699),"")</f>
        <v/>
      </c>
      <c r="E5699" s="6" t="str">
        <f>IF(AND($B5699&lt;&gt;"",$C5699&lt;&gt;"",$B5699&lt;=$C5699),INDEX(Bemenet!$D$2:$D$301,$M5699),"")</f>
        <v/>
      </c>
      <c r="F5699" s="5" t="str">
        <f t="shared" si="801"/>
        <v/>
      </c>
      <c r="G5699" s="5" t="str">
        <f t="shared" si="802"/>
        <v/>
      </c>
      <c r="H5699" s="9" t="str">
        <f t="shared" si="803"/>
        <v/>
      </c>
      <c r="I5699" s="5" t="str">
        <f t="shared" si="804"/>
        <v/>
      </c>
      <c r="J5699" s="5" t="str">
        <f>IF(OR($L5699="",NOT(COUNTIFS($L$2:$L5699,$L5699)=1)),"",SUMIFS($G:$G,$L:$L,$L5699))</f>
        <v/>
      </c>
      <c r="K5699" s="5" t="str">
        <f>IF(OR($L5699="",NOT(COUNTIFS($L$2:$L5699,$L5699)=1)),"",SUMIFS($I:$I,$L:$L,$L5699))</f>
        <v/>
      </c>
      <c r="L5699" s="6" t="str">
        <f t="shared" si="805"/>
        <v/>
      </c>
      <c r="M5699" s="6">
        <f t="shared" si="806"/>
        <v>228</v>
      </c>
      <c r="N5699" s="6">
        <f t="shared" si="807"/>
        <v>24</v>
      </c>
      <c r="O5699" s="9" t="str">
        <f>IF(AND($B5699&lt;&gt;"",$C5699&lt;&gt;"",$B5699&lt;=$C5699),INDEX(Szabalyok!$C:$C,$N5699),"")</f>
        <v/>
      </c>
      <c r="P5699">
        <f t="shared" si="800"/>
        <v>0</v>
      </c>
    </row>
    <row r="5700" spans="1:16" x14ac:dyDescent="0.35">
      <c r="A5700">
        <f t="shared" ref="A5700:A5763" si="808">IF(P5700=P5699,0,P5700)</f>
        <v>0</v>
      </c>
      <c r="B5700" s="4" t="str">
        <f>IF($M5700&gt;300,"",IF(OR(INDEX(Bemenet!$E$2:$E$301,$M5700)="",INDEX(Bemenet!$F$2:$F$301,$M5700)=""),"",MAX(INDEX(Bemenet!$E$2:$E$301,$M5700),INDEX(Szabalyok!$A:$A,$N5700))))</f>
        <v/>
      </c>
      <c r="C5700" s="4" t="str">
        <f>IF($B5700="","",MIN(INDEX(Bemenet!$F$2:$F$301,$M5700),INDEX(Szabalyok!$B:$B,$N5700)))</f>
        <v/>
      </c>
      <c r="D5700" s="5" t="str">
        <f>IF(AND($B5700&lt;&gt;"",$C5700&lt;&gt;"",$B5700&lt;=$C5700),INDEX(Bemenet!$G$2:$G$301,$M5700),"")</f>
        <v/>
      </c>
      <c r="E5700" s="6" t="str">
        <f>IF(AND($B5700&lt;&gt;"",$C5700&lt;&gt;"",$B5700&lt;=$C5700),INDEX(Bemenet!$D$2:$D$301,$M5700),"")</f>
        <v/>
      </c>
      <c r="F5700" s="5" t="str">
        <f t="shared" si="801"/>
        <v/>
      </c>
      <c r="G5700" s="5" t="str">
        <f t="shared" si="802"/>
        <v/>
      </c>
      <c r="H5700" s="9" t="str">
        <f t="shared" si="803"/>
        <v/>
      </c>
      <c r="I5700" s="5" t="str">
        <f t="shared" si="804"/>
        <v/>
      </c>
      <c r="J5700" s="5" t="str">
        <f>IF(OR($L5700="",NOT(COUNTIFS($L$2:$L5700,$L5700)=1)),"",SUMIFS($G:$G,$L:$L,$L5700))</f>
        <v/>
      </c>
      <c r="K5700" s="5" t="str">
        <f>IF(OR($L5700="",NOT(COUNTIFS($L$2:$L5700,$L5700)=1)),"",SUMIFS($I:$I,$L:$L,$L5700))</f>
        <v/>
      </c>
      <c r="L5700" s="6" t="str">
        <f t="shared" si="805"/>
        <v/>
      </c>
      <c r="M5700" s="6">
        <f t="shared" si="806"/>
        <v>228</v>
      </c>
      <c r="N5700" s="6">
        <f t="shared" si="807"/>
        <v>25</v>
      </c>
      <c r="O5700" s="9" t="str">
        <f>IF(AND($B5700&lt;&gt;"",$C5700&lt;&gt;"",$B5700&lt;=$C5700),INDEX(Szabalyok!$C:$C,$N5700),"")</f>
        <v/>
      </c>
      <c r="P5700">
        <f t="shared" ref="P5700:P5763" si="809">IF(D5700="",P5699,P5699+1)</f>
        <v>0</v>
      </c>
    </row>
    <row r="5701" spans="1:16" x14ac:dyDescent="0.35">
      <c r="A5701">
        <f t="shared" si="808"/>
        <v>0</v>
      </c>
      <c r="B5701" s="4" t="str">
        <f>IF($M5701&gt;300,"",IF(OR(INDEX(Bemenet!$E$2:$E$301,$M5701)="",INDEX(Bemenet!$F$2:$F$301,$M5701)=""),"",MAX(INDEX(Bemenet!$E$2:$E$301,$M5701),INDEX(Szabalyok!$A:$A,$N5701))))</f>
        <v/>
      </c>
      <c r="C5701" s="4" t="str">
        <f>IF($B5701="","",MIN(INDEX(Bemenet!$F$2:$F$301,$M5701),INDEX(Szabalyok!$B:$B,$N5701)))</f>
        <v/>
      </c>
      <c r="D5701" s="5" t="str">
        <f>IF(AND($B5701&lt;&gt;"",$C5701&lt;&gt;"",$B5701&lt;=$C5701),INDEX(Bemenet!$G$2:$G$301,$M5701),"")</f>
        <v/>
      </c>
      <c r="E5701" s="6" t="str">
        <f>IF(AND($B5701&lt;&gt;"",$C5701&lt;&gt;"",$B5701&lt;=$C5701),INDEX(Bemenet!$D$2:$D$301,$M5701),"")</f>
        <v/>
      </c>
      <c r="F5701" s="5" t="str">
        <f t="shared" si="801"/>
        <v/>
      </c>
      <c r="G5701" s="5" t="str">
        <f t="shared" si="802"/>
        <v/>
      </c>
      <c r="H5701" s="9" t="str">
        <f t="shared" si="803"/>
        <v/>
      </c>
      <c r="I5701" s="5" t="str">
        <f t="shared" si="804"/>
        <v/>
      </c>
      <c r="J5701" s="5" t="str">
        <f>IF(OR($L5701="",NOT(COUNTIFS($L$2:$L5701,$L5701)=1)),"",SUMIFS($G:$G,$L:$L,$L5701))</f>
        <v/>
      </c>
      <c r="K5701" s="5" t="str">
        <f>IF(OR($L5701="",NOT(COUNTIFS($L$2:$L5701,$L5701)=1)),"",SUMIFS($I:$I,$L:$L,$L5701))</f>
        <v/>
      </c>
      <c r="L5701" s="6" t="str">
        <f t="shared" si="805"/>
        <v/>
      </c>
      <c r="M5701" s="6">
        <f t="shared" si="806"/>
        <v>228</v>
      </c>
      <c r="N5701" s="6">
        <f t="shared" si="807"/>
        <v>26</v>
      </c>
      <c r="O5701" s="9" t="str">
        <f>IF(AND($B5701&lt;&gt;"",$C5701&lt;&gt;"",$B5701&lt;=$C5701),INDEX(Szabalyok!$C:$C,$N5701),"")</f>
        <v/>
      </c>
      <c r="P5701">
        <f t="shared" si="809"/>
        <v>0</v>
      </c>
    </row>
    <row r="5702" spans="1:16" x14ac:dyDescent="0.35">
      <c r="A5702">
        <f t="shared" si="808"/>
        <v>0</v>
      </c>
      <c r="B5702" s="4" t="str">
        <f>IF($M5702&gt;300,"",IF(OR(INDEX(Bemenet!$E$2:$E$301,$M5702)="",INDEX(Bemenet!$F$2:$F$301,$M5702)=""),"",MAX(INDEX(Bemenet!$E$2:$E$301,$M5702),INDEX(Szabalyok!$A:$A,$N5702))))</f>
        <v/>
      </c>
      <c r="C5702" s="4" t="str">
        <f>IF($B5702="","",MIN(INDEX(Bemenet!$F$2:$F$301,$M5702),INDEX(Szabalyok!$B:$B,$N5702)))</f>
        <v/>
      </c>
      <c r="D5702" s="5" t="str">
        <f>IF(AND($B5702&lt;&gt;"",$C5702&lt;&gt;"",$B5702&lt;=$C5702),INDEX(Bemenet!$G$2:$G$301,$M5702),"")</f>
        <v/>
      </c>
      <c r="E5702" s="6" t="str">
        <f>IF(AND($B5702&lt;&gt;"",$C5702&lt;&gt;"",$B5702&lt;=$C5702),INDEX(Bemenet!$D$2:$D$301,$M5702),"")</f>
        <v/>
      </c>
      <c r="F5702" s="5" t="str">
        <f t="shared" si="801"/>
        <v/>
      </c>
      <c r="G5702" s="5" t="str">
        <f t="shared" si="802"/>
        <v/>
      </c>
      <c r="H5702" s="9" t="str">
        <f t="shared" si="803"/>
        <v/>
      </c>
      <c r="I5702" s="5" t="str">
        <f t="shared" si="804"/>
        <v/>
      </c>
      <c r="J5702" s="5" t="str">
        <f>IF(OR($L5702="",NOT(COUNTIFS($L$2:$L5702,$L5702)=1)),"",SUMIFS($G:$G,$L:$L,$L5702))</f>
        <v/>
      </c>
      <c r="K5702" s="5" t="str">
        <f>IF(OR($L5702="",NOT(COUNTIFS($L$2:$L5702,$L5702)=1)),"",SUMIFS($I:$I,$L:$L,$L5702))</f>
        <v/>
      </c>
      <c r="L5702" s="6" t="str">
        <f t="shared" si="805"/>
        <v/>
      </c>
      <c r="M5702" s="6">
        <f t="shared" si="806"/>
        <v>229</v>
      </c>
      <c r="N5702" s="6">
        <f t="shared" si="807"/>
        <v>2</v>
      </c>
      <c r="O5702" s="9" t="str">
        <f>IF(AND($B5702&lt;&gt;"",$C5702&lt;&gt;"",$B5702&lt;=$C5702),INDEX(Szabalyok!$C:$C,$N5702),"")</f>
        <v/>
      </c>
      <c r="P5702">
        <f t="shared" si="809"/>
        <v>0</v>
      </c>
    </row>
    <row r="5703" spans="1:16" x14ac:dyDescent="0.35">
      <c r="A5703">
        <f t="shared" si="808"/>
        <v>0</v>
      </c>
      <c r="B5703" s="4" t="str">
        <f>IF($M5703&gt;300,"",IF(OR(INDEX(Bemenet!$E$2:$E$301,$M5703)="",INDEX(Bemenet!$F$2:$F$301,$M5703)=""),"",MAX(INDEX(Bemenet!$E$2:$E$301,$M5703),INDEX(Szabalyok!$A:$A,$N5703))))</f>
        <v/>
      </c>
      <c r="C5703" s="4" t="str">
        <f>IF($B5703="","",MIN(INDEX(Bemenet!$F$2:$F$301,$M5703),INDEX(Szabalyok!$B:$B,$N5703)))</f>
        <v/>
      </c>
      <c r="D5703" s="5" t="str">
        <f>IF(AND($B5703&lt;&gt;"",$C5703&lt;&gt;"",$B5703&lt;=$C5703),INDEX(Bemenet!$G$2:$G$301,$M5703),"")</f>
        <v/>
      </c>
      <c r="E5703" s="6" t="str">
        <f>IF(AND($B5703&lt;&gt;"",$C5703&lt;&gt;"",$B5703&lt;=$C5703),INDEX(Bemenet!$D$2:$D$301,$M5703),"")</f>
        <v/>
      </c>
      <c r="F5703" s="5" t="str">
        <f t="shared" si="801"/>
        <v/>
      </c>
      <c r="G5703" s="5" t="str">
        <f t="shared" si="802"/>
        <v/>
      </c>
      <c r="H5703" s="9" t="str">
        <f t="shared" si="803"/>
        <v/>
      </c>
      <c r="I5703" s="5" t="str">
        <f t="shared" si="804"/>
        <v/>
      </c>
      <c r="J5703" s="5" t="str">
        <f>IF(OR($L5703="",NOT(COUNTIFS($L$2:$L5703,$L5703)=1)),"",SUMIFS($G:$G,$L:$L,$L5703))</f>
        <v/>
      </c>
      <c r="K5703" s="5" t="str">
        <f>IF(OR($L5703="",NOT(COUNTIFS($L$2:$L5703,$L5703)=1)),"",SUMIFS($I:$I,$L:$L,$L5703))</f>
        <v/>
      </c>
      <c r="L5703" s="6" t="str">
        <f t="shared" si="805"/>
        <v/>
      </c>
      <c r="M5703" s="6">
        <f t="shared" si="806"/>
        <v>229</v>
      </c>
      <c r="N5703" s="6">
        <f t="shared" si="807"/>
        <v>3</v>
      </c>
      <c r="O5703" s="9" t="str">
        <f>IF(AND($B5703&lt;&gt;"",$C5703&lt;&gt;"",$B5703&lt;=$C5703),INDEX(Szabalyok!$C:$C,$N5703),"")</f>
        <v/>
      </c>
      <c r="P5703">
        <f t="shared" si="809"/>
        <v>0</v>
      </c>
    </row>
    <row r="5704" spans="1:16" x14ac:dyDescent="0.35">
      <c r="A5704">
        <f t="shared" si="808"/>
        <v>0</v>
      </c>
      <c r="B5704" s="4" t="str">
        <f>IF($M5704&gt;300,"",IF(OR(INDEX(Bemenet!$E$2:$E$301,$M5704)="",INDEX(Bemenet!$F$2:$F$301,$M5704)=""),"",MAX(INDEX(Bemenet!$E$2:$E$301,$M5704),INDEX(Szabalyok!$A:$A,$N5704))))</f>
        <v/>
      </c>
      <c r="C5704" s="4" t="str">
        <f>IF($B5704="","",MIN(INDEX(Bemenet!$F$2:$F$301,$M5704),INDEX(Szabalyok!$B:$B,$N5704)))</f>
        <v/>
      </c>
      <c r="D5704" s="5" t="str">
        <f>IF(AND($B5704&lt;&gt;"",$C5704&lt;&gt;"",$B5704&lt;=$C5704),INDEX(Bemenet!$G$2:$G$301,$M5704),"")</f>
        <v/>
      </c>
      <c r="E5704" s="6" t="str">
        <f>IF(AND($B5704&lt;&gt;"",$C5704&lt;&gt;"",$B5704&lt;=$C5704),INDEX(Bemenet!$D$2:$D$301,$M5704),"")</f>
        <v/>
      </c>
      <c r="F5704" s="5" t="str">
        <f t="shared" si="801"/>
        <v/>
      </c>
      <c r="G5704" s="5" t="str">
        <f t="shared" si="802"/>
        <v/>
      </c>
      <c r="H5704" s="9" t="str">
        <f t="shared" si="803"/>
        <v/>
      </c>
      <c r="I5704" s="5" t="str">
        <f t="shared" si="804"/>
        <v/>
      </c>
      <c r="J5704" s="5" t="str">
        <f>IF(OR($L5704="",NOT(COUNTIFS($L$2:$L5704,$L5704)=1)),"",SUMIFS($G:$G,$L:$L,$L5704))</f>
        <v/>
      </c>
      <c r="K5704" s="5" t="str">
        <f>IF(OR($L5704="",NOT(COUNTIFS($L$2:$L5704,$L5704)=1)),"",SUMIFS($I:$I,$L:$L,$L5704))</f>
        <v/>
      </c>
      <c r="L5704" s="6" t="str">
        <f t="shared" si="805"/>
        <v/>
      </c>
      <c r="M5704" s="6">
        <f t="shared" si="806"/>
        <v>229</v>
      </c>
      <c r="N5704" s="6">
        <f t="shared" si="807"/>
        <v>4</v>
      </c>
      <c r="O5704" s="9" t="str">
        <f>IF(AND($B5704&lt;&gt;"",$C5704&lt;&gt;"",$B5704&lt;=$C5704),INDEX(Szabalyok!$C:$C,$N5704),"")</f>
        <v/>
      </c>
      <c r="P5704">
        <f t="shared" si="809"/>
        <v>0</v>
      </c>
    </row>
    <row r="5705" spans="1:16" x14ac:dyDescent="0.35">
      <c r="A5705">
        <f t="shared" si="808"/>
        <v>0</v>
      </c>
      <c r="B5705" s="4" t="str">
        <f>IF($M5705&gt;300,"",IF(OR(INDEX(Bemenet!$E$2:$E$301,$M5705)="",INDEX(Bemenet!$F$2:$F$301,$M5705)=""),"",MAX(INDEX(Bemenet!$E$2:$E$301,$M5705),INDEX(Szabalyok!$A:$A,$N5705))))</f>
        <v/>
      </c>
      <c r="C5705" s="4" t="str">
        <f>IF($B5705="","",MIN(INDEX(Bemenet!$F$2:$F$301,$M5705),INDEX(Szabalyok!$B:$B,$N5705)))</f>
        <v/>
      </c>
      <c r="D5705" s="5" t="str">
        <f>IF(AND($B5705&lt;&gt;"",$C5705&lt;&gt;"",$B5705&lt;=$C5705),INDEX(Bemenet!$G$2:$G$301,$M5705),"")</f>
        <v/>
      </c>
      <c r="E5705" s="6" t="str">
        <f>IF(AND($B5705&lt;&gt;"",$C5705&lt;&gt;"",$B5705&lt;=$C5705),INDEX(Bemenet!$D$2:$D$301,$M5705),"")</f>
        <v/>
      </c>
      <c r="F5705" s="5" t="str">
        <f t="shared" si="801"/>
        <v/>
      </c>
      <c r="G5705" s="5" t="str">
        <f t="shared" si="802"/>
        <v/>
      </c>
      <c r="H5705" s="9" t="str">
        <f t="shared" si="803"/>
        <v/>
      </c>
      <c r="I5705" s="5" t="str">
        <f t="shared" si="804"/>
        <v/>
      </c>
      <c r="J5705" s="5" t="str">
        <f>IF(OR($L5705="",NOT(COUNTIFS($L$2:$L5705,$L5705)=1)),"",SUMIFS($G:$G,$L:$L,$L5705))</f>
        <v/>
      </c>
      <c r="K5705" s="5" t="str">
        <f>IF(OR($L5705="",NOT(COUNTIFS($L$2:$L5705,$L5705)=1)),"",SUMIFS($I:$I,$L:$L,$L5705))</f>
        <v/>
      </c>
      <c r="L5705" s="6" t="str">
        <f t="shared" si="805"/>
        <v/>
      </c>
      <c r="M5705" s="6">
        <f t="shared" si="806"/>
        <v>229</v>
      </c>
      <c r="N5705" s="6">
        <f t="shared" si="807"/>
        <v>5</v>
      </c>
      <c r="O5705" s="9" t="str">
        <f>IF(AND($B5705&lt;&gt;"",$C5705&lt;&gt;"",$B5705&lt;=$C5705),INDEX(Szabalyok!$C:$C,$N5705),"")</f>
        <v/>
      </c>
      <c r="P5705">
        <f t="shared" si="809"/>
        <v>0</v>
      </c>
    </row>
    <row r="5706" spans="1:16" x14ac:dyDescent="0.35">
      <c r="A5706">
        <f t="shared" si="808"/>
        <v>0</v>
      </c>
      <c r="B5706" s="4" t="str">
        <f>IF($M5706&gt;300,"",IF(OR(INDEX(Bemenet!$E$2:$E$301,$M5706)="",INDEX(Bemenet!$F$2:$F$301,$M5706)=""),"",MAX(INDEX(Bemenet!$E$2:$E$301,$M5706),INDEX(Szabalyok!$A:$A,$N5706))))</f>
        <v/>
      </c>
      <c r="C5706" s="4" t="str">
        <f>IF($B5706="","",MIN(INDEX(Bemenet!$F$2:$F$301,$M5706),INDEX(Szabalyok!$B:$B,$N5706)))</f>
        <v/>
      </c>
      <c r="D5706" s="5" t="str">
        <f>IF(AND($B5706&lt;&gt;"",$C5706&lt;&gt;"",$B5706&lt;=$C5706),INDEX(Bemenet!$G$2:$G$301,$M5706),"")</f>
        <v/>
      </c>
      <c r="E5706" s="6" t="str">
        <f>IF(AND($B5706&lt;&gt;"",$C5706&lt;&gt;"",$B5706&lt;=$C5706),INDEX(Bemenet!$D$2:$D$301,$M5706),"")</f>
        <v/>
      </c>
      <c r="F5706" s="5" t="str">
        <f t="shared" si="801"/>
        <v/>
      </c>
      <c r="G5706" s="5" t="str">
        <f t="shared" si="802"/>
        <v/>
      </c>
      <c r="H5706" s="9" t="str">
        <f t="shared" si="803"/>
        <v/>
      </c>
      <c r="I5706" s="5" t="str">
        <f t="shared" si="804"/>
        <v/>
      </c>
      <c r="J5706" s="5" t="str">
        <f>IF(OR($L5706="",NOT(COUNTIFS($L$2:$L5706,$L5706)=1)),"",SUMIFS($G:$G,$L:$L,$L5706))</f>
        <v/>
      </c>
      <c r="K5706" s="5" t="str">
        <f>IF(OR($L5706="",NOT(COUNTIFS($L$2:$L5706,$L5706)=1)),"",SUMIFS($I:$I,$L:$L,$L5706))</f>
        <v/>
      </c>
      <c r="L5706" s="6" t="str">
        <f t="shared" si="805"/>
        <v/>
      </c>
      <c r="M5706" s="6">
        <f t="shared" si="806"/>
        <v>229</v>
      </c>
      <c r="N5706" s="6">
        <f t="shared" si="807"/>
        <v>6</v>
      </c>
      <c r="O5706" s="9" t="str">
        <f>IF(AND($B5706&lt;&gt;"",$C5706&lt;&gt;"",$B5706&lt;=$C5706),INDEX(Szabalyok!$C:$C,$N5706),"")</f>
        <v/>
      </c>
      <c r="P5706">
        <f t="shared" si="809"/>
        <v>0</v>
      </c>
    </row>
    <row r="5707" spans="1:16" x14ac:dyDescent="0.35">
      <c r="A5707">
        <f t="shared" si="808"/>
        <v>0</v>
      </c>
      <c r="B5707" s="4" t="str">
        <f>IF($M5707&gt;300,"",IF(OR(INDEX(Bemenet!$E$2:$E$301,$M5707)="",INDEX(Bemenet!$F$2:$F$301,$M5707)=""),"",MAX(INDEX(Bemenet!$E$2:$E$301,$M5707),INDEX(Szabalyok!$A:$A,$N5707))))</f>
        <v/>
      </c>
      <c r="C5707" s="4" t="str">
        <f>IF($B5707="","",MIN(INDEX(Bemenet!$F$2:$F$301,$M5707),INDEX(Szabalyok!$B:$B,$N5707)))</f>
        <v/>
      </c>
      <c r="D5707" s="5" t="str">
        <f>IF(AND($B5707&lt;&gt;"",$C5707&lt;&gt;"",$B5707&lt;=$C5707),INDEX(Bemenet!$G$2:$G$301,$M5707),"")</f>
        <v/>
      </c>
      <c r="E5707" s="6" t="str">
        <f>IF(AND($B5707&lt;&gt;"",$C5707&lt;&gt;"",$B5707&lt;=$C5707),INDEX(Bemenet!$D$2:$D$301,$M5707),"")</f>
        <v/>
      </c>
      <c r="F5707" s="5" t="str">
        <f t="shared" si="801"/>
        <v/>
      </c>
      <c r="G5707" s="5" t="str">
        <f t="shared" si="802"/>
        <v/>
      </c>
      <c r="H5707" s="9" t="str">
        <f t="shared" si="803"/>
        <v/>
      </c>
      <c r="I5707" s="5" t="str">
        <f t="shared" si="804"/>
        <v/>
      </c>
      <c r="J5707" s="5" t="str">
        <f>IF(OR($L5707="",NOT(COUNTIFS($L$2:$L5707,$L5707)=1)),"",SUMIFS($G:$G,$L:$L,$L5707))</f>
        <v/>
      </c>
      <c r="K5707" s="5" t="str">
        <f>IF(OR($L5707="",NOT(COUNTIFS($L$2:$L5707,$L5707)=1)),"",SUMIFS($I:$I,$L:$L,$L5707))</f>
        <v/>
      </c>
      <c r="L5707" s="6" t="str">
        <f t="shared" si="805"/>
        <v/>
      </c>
      <c r="M5707" s="6">
        <f t="shared" si="806"/>
        <v>229</v>
      </c>
      <c r="N5707" s="6">
        <f t="shared" si="807"/>
        <v>7</v>
      </c>
      <c r="O5707" s="9" t="str">
        <f>IF(AND($B5707&lt;&gt;"",$C5707&lt;&gt;"",$B5707&lt;=$C5707),INDEX(Szabalyok!$C:$C,$N5707),"")</f>
        <v/>
      </c>
      <c r="P5707">
        <f t="shared" si="809"/>
        <v>0</v>
      </c>
    </row>
    <row r="5708" spans="1:16" x14ac:dyDescent="0.35">
      <c r="A5708">
        <f t="shared" si="808"/>
        <v>0</v>
      </c>
      <c r="B5708" s="4" t="str">
        <f>IF($M5708&gt;300,"",IF(OR(INDEX(Bemenet!$E$2:$E$301,$M5708)="",INDEX(Bemenet!$F$2:$F$301,$M5708)=""),"",MAX(INDEX(Bemenet!$E$2:$E$301,$M5708),INDEX(Szabalyok!$A:$A,$N5708))))</f>
        <v/>
      </c>
      <c r="C5708" s="4" t="str">
        <f>IF($B5708="","",MIN(INDEX(Bemenet!$F$2:$F$301,$M5708),INDEX(Szabalyok!$B:$B,$N5708)))</f>
        <v/>
      </c>
      <c r="D5708" s="5" t="str">
        <f>IF(AND($B5708&lt;&gt;"",$C5708&lt;&gt;"",$B5708&lt;=$C5708),INDEX(Bemenet!$G$2:$G$301,$M5708),"")</f>
        <v/>
      </c>
      <c r="E5708" s="6" t="str">
        <f>IF(AND($B5708&lt;&gt;"",$C5708&lt;&gt;"",$B5708&lt;=$C5708),INDEX(Bemenet!$D$2:$D$301,$M5708),"")</f>
        <v/>
      </c>
      <c r="F5708" s="5" t="str">
        <f t="shared" si="801"/>
        <v/>
      </c>
      <c r="G5708" s="5" t="str">
        <f t="shared" si="802"/>
        <v/>
      </c>
      <c r="H5708" s="9" t="str">
        <f t="shared" si="803"/>
        <v/>
      </c>
      <c r="I5708" s="5" t="str">
        <f t="shared" si="804"/>
        <v/>
      </c>
      <c r="J5708" s="5" t="str">
        <f>IF(OR($L5708="",NOT(COUNTIFS($L$2:$L5708,$L5708)=1)),"",SUMIFS($G:$G,$L:$L,$L5708))</f>
        <v/>
      </c>
      <c r="K5708" s="5" t="str">
        <f>IF(OR($L5708="",NOT(COUNTIFS($L$2:$L5708,$L5708)=1)),"",SUMIFS($I:$I,$L:$L,$L5708))</f>
        <v/>
      </c>
      <c r="L5708" s="6" t="str">
        <f t="shared" si="805"/>
        <v/>
      </c>
      <c r="M5708" s="6">
        <f t="shared" si="806"/>
        <v>229</v>
      </c>
      <c r="N5708" s="6">
        <f t="shared" si="807"/>
        <v>8</v>
      </c>
      <c r="O5708" s="9" t="str">
        <f>IF(AND($B5708&lt;&gt;"",$C5708&lt;&gt;"",$B5708&lt;=$C5708),INDEX(Szabalyok!$C:$C,$N5708),"")</f>
        <v/>
      </c>
      <c r="P5708">
        <f t="shared" si="809"/>
        <v>0</v>
      </c>
    </row>
    <row r="5709" spans="1:16" x14ac:dyDescent="0.35">
      <c r="A5709">
        <f t="shared" si="808"/>
        <v>0</v>
      </c>
      <c r="B5709" s="4" t="str">
        <f>IF($M5709&gt;300,"",IF(OR(INDEX(Bemenet!$E$2:$E$301,$M5709)="",INDEX(Bemenet!$F$2:$F$301,$M5709)=""),"",MAX(INDEX(Bemenet!$E$2:$E$301,$M5709),INDEX(Szabalyok!$A:$A,$N5709))))</f>
        <v/>
      </c>
      <c r="C5709" s="4" t="str">
        <f>IF($B5709="","",MIN(INDEX(Bemenet!$F$2:$F$301,$M5709),INDEX(Szabalyok!$B:$B,$N5709)))</f>
        <v/>
      </c>
      <c r="D5709" s="5" t="str">
        <f>IF(AND($B5709&lt;&gt;"",$C5709&lt;&gt;"",$B5709&lt;=$C5709),INDEX(Bemenet!$G$2:$G$301,$M5709),"")</f>
        <v/>
      </c>
      <c r="E5709" s="6" t="str">
        <f>IF(AND($B5709&lt;&gt;"",$C5709&lt;&gt;"",$B5709&lt;=$C5709),INDEX(Bemenet!$D$2:$D$301,$M5709),"")</f>
        <v/>
      </c>
      <c r="F5709" s="5" t="str">
        <f t="shared" si="801"/>
        <v/>
      </c>
      <c r="G5709" s="5" t="str">
        <f t="shared" si="802"/>
        <v/>
      </c>
      <c r="H5709" s="9" t="str">
        <f t="shared" si="803"/>
        <v/>
      </c>
      <c r="I5709" s="5" t="str">
        <f t="shared" si="804"/>
        <v/>
      </c>
      <c r="J5709" s="5" t="str">
        <f>IF(OR($L5709="",NOT(COUNTIFS($L$2:$L5709,$L5709)=1)),"",SUMIFS($G:$G,$L:$L,$L5709))</f>
        <v/>
      </c>
      <c r="K5709" s="5" t="str">
        <f>IF(OR($L5709="",NOT(COUNTIFS($L$2:$L5709,$L5709)=1)),"",SUMIFS($I:$I,$L:$L,$L5709))</f>
        <v/>
      </c>
      <c r="L5709" s="6" t="str">
        <f t="shared" si="805"/>
        <v/>
      </c>
      <c r="M5709" s="6">
        <f t="shared" si="806"/>
        <v>229</v>
      </c>
      <c r="N5709" s="6">
        <f t="shared" si="807"/>
        <v>9</v>
      </c>
      <c r="O5709" s="9" t="str">
        <f>IF(AND($B5709&lt;&gt;"",$C5709&lt;&gt;"",$B5709&lt;=$C5709),INDEX(Szabalyok!$C:$C,$N5709),"")</f>
        <v/>
      </c>
      <c r="P5709">
        <f t="shared" si="809"/>
        <v>0</v>
      </c>
    </row>
    <row r="5710" spans="1:16" x14ac:dyDescent="0.35">
      <c r="A5710">
        <f t="shared" si="808"/>
        <v>0</v>
      </c>
      <c r="B5710" s="4" t="str">
        <f>IF($M5710&gt;300,"",IF(OR(INDEX(Bemenet!$E$2:$E$301,$M5710)="",INDEX(Bemenet!$F$2:$F$301,$M5710)=""),"",MAX(INDEX(Bemenet!$E$2:$E$301,$M5710),INDEX(Szabalyok!$A:$A,$N5710))))</f>
        <v/>
      </c>
      <c r="C5710" s="4" t="str">
        <f>IF($B5710="","",MIN(INDEX(Bemenet!$F$2:$F$301,$M5710),INDEX(Szabalyok!$B:$B,$N5710)))</f>
        <v/>
      </c>
      <c r="D5710" s="5" t="str">
        <f>IF(AND($B5710&lt;&gt;"",$C5710&lt;&gt;"",$B5710&lt;=$C5710),INDEX(Bemenet!$G$2:$G$301,$M5710),"")</f>
        <v/>
      </c>
      <c r="E5710" s="6" t="str">
        <f>IF(AND($B5710&lt;&gt;"",$C5710&lt;&gt;"",$B5710&lt;=$C5710),INDEX(Bemenet!$D$2:$D$301,$M5710),"")</f>
        <v/>
      </c>
      <c r="F5710" s="5" t="str">
        <f t="shared" si="801"/>
        <v/>
      </c>
      <c r="G5710" s="5" t="str">
        <f t="shared" si="802"/>
        <v/>
      </c>
      <c r="H5710" s="9" t="str">
        <f t="shared" si="803"/>
        <v/>
      </c>
      <c r="I5710" s="5" t="str">
        <f t="shared" si="804"/>
        <v/>
      </c>
      <c r="J5710" s="5" t="str">
        <f>IF(OR($L5710="",NOT(COUNTIFS($L$2:$L5710,$L5710)=1)),"",SUMIFS($G:$G,$L:$L,$L5710))</f>
        <v/>
      </c>
      <c r="K5710" s="5" t="str">
        <f>IF(OR($L5710="",NOT(COUNTIFS($L$2:$L5710,$L5710)=1)),"",SUMIFS($I:$I,$L:$L,$L5710))</f>
        <v/>
      </c>
      <c r="L5710" s="6" t="str">
        <f t="shared" si="805"/>
        <v/>
      </c>
      <c r="M5710" s="6">
        <f t="shared" si="806"/>
        <v>229</v>
      </c>
      <c r="N5710" s="6">
        <f t="shared" si="807"/>
        <v>10</v>
      </c>
      <c r="O5710" s="9" t="str">
        <f>IF(AND($B5710&lt;&gt;"",$C5710&lt;&gt;"",$B5710&lt;=$C5710),INDEX(Szabalyok!$C:$C,$N5710),"")</f>
        <v/>
      </c>
      <c r="P5710">
        <f t="shared" si="809"/>
        <v>0</v>
      </c>
    </row>
    <row r="5711" spans="1:16" x14ac:dyDescent="0.35">
      <c r="A5711">
        <f t="shared" si="808"/>
        <v>0</v>
      </c>
      <c r="B5711" s="4" t="str">
        <f>IF($M5711&gt;300,"",IF(OR(INDEX(Bemenet!$E$2:$E$301,$M5711)="",INDEX(Bemenet!$F$2:$F$301,$M5711)=""),"",MAX(INDEX(Bemenet!$E$2:$E$301,$M5711),INDEX(Szabalyok!$A:$A,$N5711))))</f>
        <v/>
      </c>
      <c r="C5711" s="4" t="str">
        <f>IF($B5711="","",MIN(INDEX(Bemenet!$F$2:$F$301,$M5711),INDEX(Szabalyok!$B:$B,$N5711)))</f>
        <v/>
      </c>
      <c r="D5711" s="5" t="str">
        <f>IF(AND($B5711&lt;&gt;"",$C5711&lt;&gt;"",$B5711&lt;=$C5711),INDEX(Bemenet!$G$2:$G$301,$M5711),"")</f>
        <v/>
      </c>
      <c r="E5711" s="6" t="str">
        <f>IF(AND($B5711&lt;&gt;"",$C5711&lt;&gt;"",$B5711&lt;=$C5711),INDEX(Bemenet!$D$2:$D$301,$M5711),"")</f>
        <v/>
      </c>
      <c r="F5711" s="5" t="str">
        <f t="shared" si="801"/>
        <v/>
      </c>
      <c r="G5711" s="5" t="str">
        <f t="shared" si="802"/>
        <v/>
      </c>
      <c r="H5711" s="9" t="str">
        <f t="shared" si="803"/>
        <v/>
      </c>
      <c r="I5711" s="5" t="str">
        <f t="shared" si="804"/>
        <v/>
      </c>
      <c r="J5711" s="5" t="str">
        <f>IF(OR($L5711="",NOT(COUNTIFS($L$2:$L5711,$L5711)=1)),"",SUMIFS($G:$G,$L:$L,$L5711))</f>
        <v/>
      </c>
      <c r="K5711" s="5" t="str">
        <f>IF(OR($L5711="",NOT(COUNTIFS($L$2:$L5711,$L5711)=1)),"",SUMIFS($I:$I,$L:$L,$L5711))</f>
        <v/>
      </c>
      <c r="L5711" s="6" t="str">
        <f t="shared" si="805"/>
        <v/>
      </c>
      <c r="M5711" s="6">
        <f t="shared" si="806"/>
        <v>229</v>
      </c>
      <c r="N5711" s="6">
        <f t="shared" si="807"/>
        <v>11</v>
      </c>
      <c r="O5711" s="9" t="str">
        <f>IF(AND($B5711&lt;&gt;"",$C5711&lt;&gt;"",$B5711&lt;=$C5711),INDEX(Szabalyok!$C:$C,$N5711),"")</f>
        <v/>
      </c>
      <c r="P5711">
        <f t="shared" si="809"/>
        <v>0</v>
      </c>
    </row>
    <row r="5712" spans="1:16" x14ac:dyDescent="0.35">
      <c r="A5712">
        <f t="shared" si="808"/>
        <v>0</v>
      </c>
      <c r="B5712" s="4" t="str">
        <f>IF($M5712&gt;300,"",IF(OR(INDEX(Bemenet!$E$2:$E$301,$M5712)="",INDEX(Bemenet!$F$2:$F$301,$M5712)=""),"",MAX(INDEX(Bemenet!$E$2:$E$301,$M5712),INDEX(Szabalyok!$A:$A,$N5712))))</f>
        <v/>
      </c>
      <c r="C5712" s="4" t="str">
        <f>IF($B5712="","",MIN(INDEX(Bemenet!$F$2:$F$301,$M5712),INDEX(Szabalyok!$B:$B,$N5712)))</f>
        <v/>
      </c>
      <c r="D5712" s="5" t="str">
        <f>IF(AND($B5712&lt;&gt;"",$C5712&lt;&gt;"",$B5712&lt;=$C5712),INDEX(Bemenet!$G$2:$G$301,$M5712),"")</f>
        <v/>
      </c>
      <c r="E5712" s="6" t="str">
        <f>IF(AND($B5712&lt;&gt;"",$C5712&lt;&gt;"",$B5712&lt;=$C5712),INDEX(Bemenet!$D$2:$D$301,$M5712),"")</f>
        <v/>
      </c>
      <c r="F5712" s="5" t="str">
        <f t="shared" si="801"/>
        <v/>
      </c>
      <c r="G5712" s="5" t="str">
        <f t="shared" si="802"/>
        <v/>
      </c>
      <c r="H5712" s="9" t="str">
        <f t="shared" si="803"/>
        <v/>
      </c>
      <c r="I5712" s="5" t="str">
        <f t="shared" si="804"/>
        <v/>
      </c>
      <c r="J5712" s="5" t="str">
        <f>IF(OR($L5712="",NOT(COUNTIFS($L$2:$L5712,$L5712)=1)),"",SUMIFS($G:$G,$L:$L,$L5712))</f>
        <v/>
      </c>
      <c r="K5712" s="5" t="str">
        <f>IF(OR($L5712="",NOT(COUNTIFS($L$2:$L5712,$L5712)=1)),"",SUMIFS($I:$I,$L:$L,$L5712))</f>
        <v/>
      </c>
      <c r="L5712" s="6" t="str">
        <f t="shared" si="805"/>
        <v/>
      </c>
      <c r="M5712" s="6">
        <f t="shared" si="806"/>
        <v>229</v>
      </c>
      <c r="N5712" s="6">
        <f t="shared" si="807"/>
        <v>12</v>
      </c>
      <c r="O5712" s="9" t="str">
        <f>IF(AND($B5712&lt;&gt;"",$C5712&lt;&gt;"",$B5712&lt;=$C5712),INDEX(Szabalyok!$C:$C,$N5712),"")</f>
        <v/>
      </c>
      <c r="P5712">
        <f t="shared" si="809"/>
        <v>0</v>
      </c>
    </row>
    <row r="5713" spans="1:16" x14ac:dyDescent="0.35">
      <c r="A5713">
        <f t="shared" si="808"/>
        <v>0</v>
      </c>
      <c r="B5713" s="4" t="str">
        <f>IF($M5713&gt;300,"",IF(OR(INDEX(Bemenet!$E$2:$E$301,$M5713)="",INDEX(Bemenet!$F$2:$F$301,$M5713)=""),"",MAX(INDEX(Bemenet!$E$2:$E$301,$M5713),INDEX(Szabalyok!$A:$A,$N5713))))</f>
        <v/>
      </c>
      <c r="C5713" s="4" t="str">
        <f>IF($B5713="","",MIN(INDEX(Bemenet!$F$2:$F$301,$M5713),INDEX(Szabalyok!$B:$B,$N5713)))</f>
        <v/>
      </c>
      <c r="D5713" s="5" t="str">
        <f>IF(AND($B5713&lt;&gt;"",$C5713&lt;&gt;"",$B5713&lt;=$C5713),INDEX(Bemenet!$G$2:$G$301,$M5713),"")</f>
        <v/>
      </c>
      <c r="E5713" s="6" t="str">
        <f>IF(AND($B5713&lt;&gt;"",$C5713&lt;&gt;"",$B5713&lt;=$C5713),INDEX(Bemenet!$D$2:$D$301,$M5713),"")</f>
        <v/>
      </c>
      <c r="F5713" s="5" t="str">
        <f t="shared" si="801"/>
        <v/>
      </c>
      <c r="G5713" s="5" t="str">
        <f t="shared" si="802"/>
        <v/>
      </c>
      <c r="H5713" s="9" t="str">
        <f t="shared" si="803"/>
        <v/>
      </c>
      <c r="I5713" s="5" t="str">
        <f t="shared" si="804"/>
        <v/>
      </c>
      <c r="J5713" s="5" t="str">
        <f>IF(OR($L5713="",NOT(COUNTIFS($L$2:$L5713,$L5713)=1)),"",SUMIFS($G:$G,$L:$L,$L5713))</f>
        <v/>
      </c>
      <c r="K5713" s="5" t="str">
        <f>IF(OR($L5713="",NOT(COUNTIFS($L$2:$L5713,$L5713)=1)),"",SUMIFS($I:$I,$L:$L,$L5713))</f>
        <v/>
      </c>
      <c r="L5713" s="6" t="str">
        <f t="shared" si="805"/>
        <v/>
      </c>
      <c r="M5713" s="6">
        <f t="shared" si="806"/>
        <v>229</v>
      </c>
      <c r="N5713" s="6">
        <f t="shared" si="807"/>
        <v>13</v>
      </c>
      <c r="O5713" s="9" t="str">
        <f>IF(AND($B5713&lt;&gt;"",$C5713&lt;&gt;"",$B5713&lt;=$C5713),INDEX(Szabalyok!$C:$C,$N5713),"")</f>
        <v/>
      </c>
      <c r="P5713">
        <f t="shared" si="809"/>
        <v>0</v>
      </c>
    </row>
    <row r="5714" spans="1:16" x14ac:dyDescent="0.35">
      <c r="A5714">
        <f t="shared" si="808"/>
        <v>0</v>
      </c>
      <c r="B5714" s="4" t="str">
        <f>IF($M5714&gt;300,"",IF(OR(INDEX(Bemenet!$E$2:$E$301,$M5714)="",INDEX(Bemenet!$F$2:$F$301,$M5714)=""),"",MAX(INDEX(Bemenet!$E$2:$E$301,$M5714),INDEX(Szabalyok!$A:$A,$N5714))))</f>
        <v/>
      </c>
      <c r="C5714" s="4" t="str">
        <f>IF($B5714="","",MIN(INDEX(Bemenet!$F$2:$F$301,$M5714),INDEX(Szabalyok!$B:$B,$N5714)))</f>
        <v/>
      </c>
      <c r="D5714" s="5" t="str">
        <f>IF(AND($B5714&lt;&gt;"",$C5714&lt;&gt;"",$B5714&lt;=$C5714),INDEX(Bemenet!$G$2:$G$301,$M5714),"")</f>
        <v/>
      </c>
      <c r="E5714" s="6" t="str">
        <f>IF(AND($B5714&lt;&gt;"",$C5714&lt;&gt;"",$B5714&lt;=$C5714),INDEX(Bemenet!$D$2:$D$301,$M5714),"")</f>
        <v/>
      </c>
      <c r="F5714" s="5" t="str">
        <f t="shared" si="801"/>
        <v/>
      </c>
      <c r="G5714" s="5" t="str">
        <f t="shared" si="802"/>
        <v/>
      </c>
      <c r="H5714" s="9" t="str">
        <f t="shared" si="803"/>
        <v/>
      </c>
      <c r="I5714" s="5" t="str">
        <f t="shared" si="804"/>
        <v/>
      </c>
      <c r="J5714" s="5" t="str">
        <f>IF(OR($L5714="",NOT(COUNTIFS($L$2:$L5714,$L5714)=1)),"",SUMIFS($G:$G,$L:$L,$L5714))</f>
        <v/>
      </c>
      <c r="K5714" s="5" t="str">
        <f>IF(OR($L5714="",NOT(COUNTIFS($L$2:$L5714,$L5714)=1)),"",SUMIFS($I:$I,$L:$L,$L5714))</f>
        <v/>
      </c>
      <c r="L5714" s="6" t="str">
        <f t="shared" si="805"/>
        <v/>
      </c>
      <c r="M5714" s="6">
        <f t="shared" si="806"/>
        <v>229</v>
      </c>
      <c r="N5714" s="6">
        <f t="shared" si="807"/>
        <v>14</v>
      </c>
      <c r="O5714" s="9" t="str">
        <f>IF(AND($B5714&lt;&gt;"",$C5714&lt;&gt;"",$B5714&lt;=$C5714),INDEX(Szabalyok!$C:$C,$N5714),"")</f>
        <v/>
      </c>
      <c r="P5714">
        <f t="shared" si="809"/>
        <v>0</v>
      </c>
    </row>
    <row r="5715" spans="1:16" x14ac:dyDescent="0.35">
      <c r="A5715">
        <f t="shared" si="808"/>
        <v>0</v>
      </c>
      <c r="B5715" s="4" t="str">
        <f>IF($M5715&gt;300,"",IF(OR(INDEX(Bemenet!$E$2:$E$301,$M5715)="",INDEX(Bemenet!$F$2:$F$301,$M5715)=""),"",MAX(INDEX(Bemenet!$E$2:$E$301,$M5715),INDEX(Szabalyok!$A:$A,$N5715))))</f>
        <v/>
      </c>
      <c r="C5715" s="4" t="str">
        <f>IF($B5715="","",MIN(INDEX(Bemenet!$F$2:$F$301,$M5715),INDEX(Szabalyok!$B:$B,$N5715)))</f>
        <v/>
      </c>
      <c r="D5715" s="5" t="str">
        <f>IF(AND($B5715&lt;&gt;"",$C5715&lt;&gt;"",$B5715&lt;=$C5715),INDEX(Bemenet!$G$2:$G$301,$M5715),"")</f>
        <v/>
      </c>
      <c r="E5715" s="6" t="str">
        <f>IF(AND($B5715&lt;&gt;"",$C5715&lt;&gt;"",$B5715&lt;=$C5715),INDEX(Bemenet!$D$2:$D$301,$M5715),"")</f>
        <v/>
      </c>
      <c r="F5715" s="5" t="str">
        <f t="shared" si="801"/>
        <v/>
      </c>
      <c r="G5715" s="5" t="str">
        <f t="shared" si="802"/>
        <v/>
      </c>
      <c r="H5715" s="9" t="str">
        <f t="shared" si="803"/>
        <v/>
      </c>
      <c r="I5715" s="5" t="str">
        <f t="shared" si="804"/>
        <v/>
      </c>
      <c r="J5715" s="5" t="str">
        <f>IF(OR($L5715="",NOT(COUNTIFS($L$2:$L5715,$L5715)=1)),"",SUMIFS($G:$G,$L:$L,$L5715))</f>
        <v/>
      </c>
      <c r="K5715" s="5" t="str">
        <f>IF(OR($L5715="",NOT(COUNTIFS($L$2:$L5715,$L5715)=1)),"",SUMIFS($I:$I,$L:$L,$L5715))</f>
        <v/>
      </c>
      <c r="L5715" s="6" t="str">
        <f t="shared" si="805"/>
        <v/>
      </c>
      <c r="M5715" s="6">
        <f t="shared" si="806"/>
        <v>229</v>
      </c>
      <c r="N5715" s="6">
        <f t="shared" si="807"/>
        <v>15</v>
      </c>
      <c r="O5715" s="9" t="str">
        <f>IF(AND($B5715&lt;&gt;"",$C5715&lt;&gt;"",$B5715&lt;=$C5715),INDEX(Szabalyok!$C:$C,$N5715),"")</f>
        <v/>
      </c>
      <c r="P5715">
        <f t="shared" si="809"/>
        <v>0</v>
      </c>
    </row>
    <row r="5716" spans="1:16" x14ac:dyDescent="0.35">
      <c r="A5716">
        <f t="shared" si="808"/>
        <v>0</v>
      </c>
      <c r="B5716" s="4" t="str">
        <f>IF($M5716&gt;300,"",IF(OR(INDEX(Bemenet!$E$2:$E$301,$M5716)="",INDEX(Bemenet!$F$2:$F$301,$M5716)=""),"",MAX(INDEX(Bemenet!$E$2:$E$301,$M5716),INDEX(Szabalyok!$A:$A,$N5716))))</f>
        <v/>
      </c>
      <c r="C5716" s="4" t="str">
        <f>IF($B5716="","",MIN(INDEX(Bemenet!$F$2:$F$301,$M5716),INDEX(Szabalyok!$B:$B,$N5716)))</f>
        <v/>
      </c>
      <c r="D5716" s="5" t="str">
        <f>IF(AND($B5716&lt;&gt;"",$C5716&lt;&gt;"",$B5716&lt;=$C5716),INDEX(Bemenet!$G$2:$G$301,$M5716),"")</f>
        <v/>
      </c>
      <c r="E5716" s="6" t="str">
        <f>IF(AND($B5716&lt;&gt;"",$C5716&lt;&gt;"",$B5716&lt;=$C5716),INDEX(Bemenet!$D$2:$D$301,$M5716),"")</f>
        <v/>
      </c>
      <c r="F5716" s="5" t="str">
        <f t="shared" si="801"/>
        <v/>
      </c>
      <c r="G5716" s="5" t="str">
        <f t="shared" si="802"/>
        <v/>
      </c>
      <c r="H5716" s="9" t="str">
        <f t="shared" si="803"/>
        <v/>
      </c>
      <c r="I5716" s="5" t="str">
        <f t="shared" si="804"/>
        <v/>
      </c>
      <c r="J5716" s="5" t="str">
        <f>IF(OR($L5716="",NOT(COUNTIFS($L$2:$L5716,$L5716)=1)),"",SUMIFS($G:$G,$L:$L,$L5716))</f>
        <v/>
      </c>
      <c r="K5716" s="5" t="str">
        <f>IF(OR($L5716="",NOT(COUNTIFS($L$2:$L5716,$L5716)=1)),"",SUMIFS($I:$I,$L:$L,$L5716))</f>
        <v/>
      </c>
      <c r="L5716" s="6" t="str">
        <f t="shared" si="805"/>
        <v/>
      </c>
      <c r="M5716" s="6">
        <f t="shared" si="806"/>
        <v>229</v>
      </c>
      <c r="N5716" s="6">
        <f t="shared" si="807"/>
        <v>16</v>
      </c>
      <c r="O5716" s="9" t="str">
        <f>IF(AND($B5716&lt;&gt;"",$C5716&lt;&gt;"",$B5716&lt;=$C5716),INDEX(Szabalyok!$C:$C,$N5716),"")</f>
        <v/>
      </c>
      <c r="P5716">
        <f t="shared" si="809"/>
        <v>0</v>
      </c>
    </row>
    <row r="5717" spans="1:16" x14ac:dyDescent="0.35">
      <c r="A5717">
        <f t="shared" si="808"/>
        <v>0</v>
      </c>
      <c r="B5717" s="4" t="str">
        <f>IF($M5717&gt;300,"",IF(OR(INDEX(Bemenet!$E$2:$E$301,$M5717)="",INDEX(Bemenet!$F$2:$F$301,$M5717)=""),"",MAX(INDEX(Bemenet!$E$2:$E$301,$M5717),INDEX(Szabalyok!$A:$A,$N5717))))</f>
        <v/>
      </c>
      <c r="C5717" s="4" t="str">
        <f>IF($B5717="","",MIN(INDEX(Bemenet!$F$2:$F$301,$M5717),INDEX(Szabalyok!$B:$B,$N5717)))</f>
        <v/>
      </c>
      <c r="D5717" s="5" t="str">
        <f>IF(AND($B5717&lt;&gt;"",$C5717&lt;&gt;"",$B5717&lt;=$C5717),INDEX(Bemenet!$G$2:$G$301,$M5717),"")</f>
        <v/>
      </c>
      <c r="E5717" s="6" t="str">
        <f>IF(AND($B5717&lt;&gt;"",$C5717&lt;&gt;"",$B5717&lt;=$C5717),INDEX(Bemenet!$D$2:$D$301,$M5717),"")</f>
        <v/>
      </c>
      <c r="F5717" s="5" t="str">
        <f t="shared" si="801"/>
        <v/>
      </c>
      <c r="G5717" s="5" t="str">
        <f t="shared" si="802"/>
        <v/>
      </c>
      <c r="H5717" s="9" t="str">
        <f t="shared" si="803"/>
        <v/>
      </c>
      <c r="I5717" s="5" t="str">
        <f t="shared" si="804"/>
        <v/>
      </c>
      <c r="J5717" s="5" t="str">
        <f>IF(OR($L5717="",NOT(COUNTIFS($L$2:$L5717,$L5717)=1)),"",SUMIFS($G:$G,$L:$L,$L5717))</f>
        <v/>
      </c>
      <c r="K5717" s="5" t="str">
        <f>IF(OR($L5717="",NOT(COUNTIFS($L$2:$L5717,$L5717)=1)),"",SUMIFS($I:$I,$L:$L,$L5717))</f>
        <v/>
      </c>
      <c r="L5717" s="6" t="str">
        <f t="shared" si="805"/>
        <v/>
      </c>
      <c r="M5717" s="6">
        <f t="shared" si="806"/>
        <v>229</v>
      </c>
      <c r="N5717" s="6">
        <f t="shared" si="807"/>
        <v>17</v>
      </c>
      <c r="O5717" s="9" t="str">
        <f>IF(AND($B5717&lt;&gt;"",$C5717&lt;&gt;"",$B5717&lt;=$C5717),INDEX(Szabalyok!$C:$C,$N5717),"")</f>
        <v/>
      </c>
      <c r="P5717">
        <f t="shared" si="809"/>
        <v>0</v>
      </c>
    </row>
    <row r="5718" spans="1:16" x14ac:dyDescent="0.35">
      <c r="A5718">
        <f t="shared" si="808"/>
        <v>0</v>
      </c>
      <c r="B5718" s="4" t="str">
        <f>IF($M5718&gt;300,"",IF(OR(INDEX(Bemenet!$E$2:$E$301,$M5718)="",INDEX(Bemenet!$F$2:$F$301,$M5718)=""),"",MAX(INDEX(Bemenet!$E$2:$E$301,$M5718),INDEX(Szabalyok!$A:$A,$N5718))))</f>
        <v/>
      </c>
      <c r="C5718" s="4" t="str">
        <f>IF($B5718="","",MIN(INDEX(Bemenet!$F$2:$F$301,$M5718),INDEX(Szabalyok!$B:$B,$N5718)))</f>
        <v/>
      </c>
      <c r="D5718" s="5" t="str">
        <f>IF(AND($B5718&lt;&gt;"",$C5718&lt;&gt;"",$B5718&lt;=$C5718),INDEX(Bemenet!$G$2:$G$301,$M5718),"")</f>
        <v/>
      </c>
      <c r="E5718" s="6" t="str">
        <f>IF(AND($B5718&lt;&gt;"",$C5718&lt;&gt;"",$B5718&lt;=$C5718),INDEX(Bemenet!$D$2:$D$301,$M5718),"")</f>
        <v/>
      </c>
      <c r="F5718" s="5" t="str">
        <f t="shared" si="801"/>
        <v/>
      </c>
      <c r="G5718" s="5" t="str">
        <f t="shared" si="802"/>
        <v/>
      </c>
      <c r="H5718" s="9" t="str">
        <f t="shared" si="803"/>
        <v/>
      </c>
      <c r="I5718" s="5" t="str">
        <f t="shared" si="804"/>
        <v/>
      </c>
      <c r="J5718" s="5" t="str">
        <f>IF(OR($L5718="",NOT(COUNTIFS($L$2:$L5718,$L5718)=1)),"",SUMIFS($G:$G,$L:$L,$L5718))</f>
        <v/>
      </c>
      <c r="K5718" s="5" t="str">
        <f>IF(OR($L5718="",NOT(COUNTIFS($L$2:$L5718,$L5718)=1)),"",SUMIFS($I:$I,$L:$L,$L5718))</f>
        <v/>
      </c>
      <c r="L5718" s="6" t="str">
        <f t="shared" si="805"/>
        <v/>
      </c>
      <c r="M5718" s="6">
        <f t="shared" si="806"/>
        <v>229</v>
      </c>
      <c r="N5718" s="6">
        <f t="shared" si="807"/>
        <v>18</v>
      </c>
      <c r="O5718" s="9" t="str">
        <f>IF(AND($B5718&lt;&gt;"",$C5718&lt;&gt;"",$B5718&lt;=$C5718),INDEX(Szabalyok!$C:$C,$N5718),"")</f>
        <v/>
      </c>
      <c r="P5718">
        <f t="shared" si="809"/>
        <v>0</v>
      </c>
    </row>
    <row r="5719" spans="1:16" x14ac:dyDescent="0.35">
      <c r="A5719">
        <f t="shared" si="808"/>
        <v>0</v>
      </c>
      <c r="B5719" s="4" t="str">
        <f>IF($M5719&gt;300,"",IF(OR(INDEX(Bemenet!$E$2:$E$301,$M5719)="",INDEX(Bemenet!$F$2:$F$301,$M5719)=""),"",MAX(INDEX(Bemenet!$E$2:$E$301,$M5719),INDEX(Szabalyok!$A:$A,$N5719))))</f>
        <v/>
      </c>
      <c r="C5719" s="4" t="str">
        <f>IF($B5719="","",MIN(INDEX(Bemenet!$F$2:$F$301,$M5719),INDEX(Szabalyok!$B:$B,$N5719)))</f>
        <v/>
      </c>
      <c r="D5719" s="5" t="str">
        <f>IF(AND($B5719&lt;&gt;"",$C5719&lt;&gt;"",$B5719&lt;=$C5719),INDEX(Bemenet!$G$2:$G$301,$M5719),"")</f>
        <v/>
      </c>
      <c r="E5719" s="6" t="str">
        <f>IF(AND($B5719&lt;&gt;"",$C5719&lt;&gt;"",$B5719&lt;=$C5719),INDEX(Bemenet!$D$2:$D$301,$M5719),"")</f>
        <v/>
      </c>
      <c r="F5719" s="5" t="str">
        <f t="shared" si="801"/>
        <v/>
      </c>
      <c r="G5719" s="5" t="str">
        <f t="shared" si="802"/>
        <v/>
      </c>
      <c r="H5719" s="9" t="str">
        <f t="shared" si="803"/>
        <v/>
      </c>
      <c r="I5719" s="5" t="str">
        <f t="shared" si="804"/>
        <v/>
      </c>
      <c r="J5719" s="5" t="str">
        <f>IF(OR($L5719="",NOT(COUNTIFS($L$2:$L5719,$L5719)=1)),"",SUMIFS($G:$G,$L:$L,$L5719))</f>
        <v/>
      </c>
      <c r="K5719" s="5" t="str">
        <f>IF(OR($L5719="",NOT(COUNTIFS($L$2:$L5719,$L5719)=1)),"",SUMIFS($I:$I,$L:$L,$L5719))</f>
        <v/>
      </c>
      <c r="L5719" s="6" t="str">
        <f t="shared" si="805"/>
        <v/>
      </c>
      <c r="M5719" s="6">
        <f t="shared" si="806"/>
        <v>229</v>
      </c>
      <c r="N5719" s="6">
        <f t="shared" si="807"/>
        <v>19</v>
      </c>
      <c r="O5719" s="9" t="str">
        <f>IF(AND($B5719&lt;&gt;"",$C5719&lt;&gt;"",$B5719&lt;=$C5719),INDEX(Szabalyok!$C:$C,$N5719),"")</f>
        <v/>
      </c>
      <c r="P5719">
        <f t="shared" si="809"/>
        <v>0</v>
      </c>
    </row>
    <row r="5720" spans="1:16" x14ac:dyDescent="0.35">
      <c r="A5720">
        <f t="shared" si="808"/>
        <v>0</v>
      </c>
      <c r="B5720" s="4" t="str">
        <f>IF($M5720&gt;300,"",IF(OR(INDEX(Bemenet!$E$2:$E$301,$M5720)="",INDEX(Bemenet!$F$2:$F$301,$M5720)=""),"",MAX(INDEX(Bemenet!$E$2:$E$301,$M5720),INDEX(Szabalyok!$A:$A,$N5720))))</f>
        <v/>
      </c>
      <c r="C5720" s="4" t="str">
        <f>IF($B5720="","",MIN(INDEX(Bemenet!$F$2:$F$301,$M5720),INDEX(Szabalyok!$B:$B,$N5720)))</f>
        <v/>
      </c>
      <c r="D5720" s="5" t="str">
        <f>IF(AND($B5720&lt;&gt;"",$C5720&lt;&gt;"",$B5720&lt;=$C5720),INDEX(Bemenet!$G$2:$G$301,$M5720),"")</f>
        <v/>
      </c>
      <c r="E5720" s="6" t="str">
        <f>IF(AND($B5720&lt;&gt;"",$C5720&lt;&gt;"",$B5720&lt;=$C5720),INDEX(Bemenet!$D$2:$D$301,$M5720),"")</f>
        <v/>
      </c>
      <c r="F5720" s="5" t="str">
        <f t="shared" si="801"/>
        <v/>
      </c>
      <c r="G5720" s="5" t="str">
        <f t="shared" si="802"/>
        <v/>
      </c>
      <c r="H5720" s="9" t="str">
        <f t="shared" si="803"/>
        <v/>
      </c>
      <c r="I5720" s="5" t="str">
        <f t="shared" si="804"/>
        <v/>
      </c>
      <c r="J5720" s="5" t="str">
        <f>IF(OR($L5720="",NOT(COUNTIFS($L$2:$L5720,$L5720)=1)),"",SUMIFS($G:$G,$L:$L,$L5720))</f>
        <v/>
      </c>
      <c r="K5720" s="5" t="str">
        <f>IF(OR($L5720="",NOT(COUNTIFS($L$2:$L5720,$L5720)=1)),"",SUMIFS($I:$I,$L:$L,$L5720))</f>
        <v/>
      </c>
      <c r="L5720" s="6" t="str">
        <f t="shared" si="805"/>
        <v/>
      </c>
      <c r="M5720" s="6">
        <f t="shared" si="806"/>
        <v>229</v>
      </c>
      <c r="N5720" s="6">
        <f t="shared" si="807"/>
        <v>20</v>
      </c>
      <c r="O5720" s="9" t="str">
        <f>IF(AND($B5720&lt;&gt;"",$C5720&lt;&gt;"",$B5720&lt;=$C5720),INDEX(Szabalyok!$C:$C,$N5720),"")</f>
        <v/>
      </c>
      <c r="P5720">
        <f t="shared" si="809"/>
        <v>0</v>
      </c>
    </row>
    <row r="5721" spans="1:16" x14ac:dyDescent="0.35">
      <c r="A5721">
        <f t="shared" si="808"/>
        <v>0</v>
      </c>
      <c r="B5721" s="4" t="str">
        <f>IF($M5721&gt;300,"",IF(OR(INDEX(Bemenet!$E$2:$E$301,$M5721)="",INDEX(Bemenet!$F$2:$F$301,$M5721)=""),"",MAX(INDEX(Bemenet!$E$2:$E$301,$M5721),INDEX(Szabalyok!$A:$A,$N5721))))</f>
        <v/>
      </c>
      <c r="C5721" s="4" t="str">
        <f>IF($B5721="","",MIN(INDEX(Bemenet!$F$2:$F$301,$M5721),INDEX(Szabalyok!$B:$B,$N5721)))</f>
        <v/>
      </c>
      <c r="D5721" s="5" t="str">
        <f>IF(AND($B5721&lt;&gt;"",$C5721&lt;&gt;"",$B5721&lt;=$C5721),INDEX(Bemenet!$G$2:$G$301,$M5721),"")</f>
        <v/>
      </c>
      <c r="E5721" s="6" t="str">
        <f>IF(AND($B5721&lt;&gt;"",$C5721&lt;&gt;"",$B5721&lt;=$C5721),INDEX(Bemenet!$D$2:$D$301,$M5721),"")</f>
        <v/>
      </c>
      <c r="F5721" s="5" t="str">
        <f t="shared" si="801"/>
        <v/>
      </c>
      <c r="G5721" s="5" t="str">
        <f t="shared" si="802"/>
        <v/>
      </c>
      <c r="H5721" s="9" t="str">
        <f t="shared" si="803"/>
        <v/>
      </c>
      <c r="I5721" s="5" t="str">
        <f t="shared" si="804"/>
        <v/>
      </c>
      <c r="J5721" s="5" t="str">
        <f>IF(OR($L5721="",NOT(COUNTIFS($L$2:$L5721,$L5721)=1)),"",SUMIFS($G:$G,$L:$L,$L5721))</f>
        <v/>
      </c>
      <c r="K5721" s="5" t="str">
        <f>IF(OR($L5721="",NOT(COUNTIFS($L$2:$L5721,$L5721)=1)),"",SUMIFS($I:$I,$L:$L,$L5721))</f>
        <v/>
      </c>
      <c r="L5721" s="6" t="str">
        <f t="shared" si="805"/>
        <v/>
      </c>
      <c r="M5721" s="6">
        <f t="shared" si="806"/>
        <v>229</v>
      </c>
      <c r="N5721" s="6">
        <f t="shared" si="807"/>
        <v>21</v>
      </c>
      <c r="O5721" s="9" t="str">
        <f>IF(AND($B5721&lt;&gt;"",$C5721&lt;&gt;"",$B5721&lt;=$C5721),INDEX(Szabalyok!$C:$C,$N5721),"")</f>
        <v/>
      </c>
      <c r="P5721">
        <f t="shared" si="809"/>
        <v>0</v>
      </c>
    </row>
    <row r="5722" spans="1:16" x14ac:dyDescent="0.35">
      <c r="A5722">
        <f t="shared" si="808"/>
        <v>0</v>
      </c>
      <c r="B5722" s="4" t="str">
        <f>IF($M5722&gt;300,"",IF(OR(INDEX(Bemenet!$E$2:$E$301,$M5722)="",INDEX(Bemenet!$F$2:$F$301,$M5722)=""),"",MAX(INDEX(Bemenet!$E$2:$E$301,$M5722),INDEX(Szabalyok!$A:$A,$N5722))))</f>
        <v/>
      </c>
      <c r="C5722" s="4" t="str">
        <f>IF($B5722="","",MIN(INDEX(Bemenet!$F$2:$F$301,$M5722),INDEX(Szabalyok!$B:$B,$N5722)))</f>
        <v/>
      </c>
      <c r="D5722" s="5" t="str">
        <f>IF(AND($B5722&lt;&gt;"",$C5722&lt;&gt;"",$B5722&lt;=$C5722),INDEX(Bemenet!$G$2:$G$301,$M5722),"")</f>
        <v/>
      </c>
      <c r="E5722" s="6" t="str">
        <f>IF(AND($B5722&lt;&gt;"",$C5722&lt;&gt;"",$B5722&lt;=$C5722),INDEX(Bemenet!$D$2:$D$301,$M5722),"")</f>
        <v/>
      </c>
      <c r="F5722" s="5" t="str">
        <f t="shared" si="801"/>
        <v/>
      </c>
      <c r="G5722" s="5" t="str">
        <f t="shared" si="802"/>
        <v/>
      </c>
      <c r="H5722" s="9" t="str">
        <f t="shared" si="803"/>
        <v/>
      </c>
      <c r="I5722" s="5" t="str">
        <f t="shared" si="804"/>
        <v/>
      </c>
      <c r="J5722" s="5" t="str">
        <f>IF(OR($L5722="",NOT(COUNTIFS($L$2:$L5722,$L5722)=1)),"",SUMIFS($G:$G,$L:$L,$L5722))</f>
        <v/>
      </c>
      <c r="K5722" s="5" t="str">
        <f>IF(OR($L5722="",NOT(COUNTIFS($L$2:$L5722,$L5722)=1)),"",SUMIFS($I:$I,$L:$L,$L5722))</f>
        <v/>
      </c>
      <c r="L5722" s="6" t="str">
        <f t="shared" si="805"/>
        <v/>
      </c>
      <c r="M5722" s="6">
        <f t="shared" si="806"/>
        <v>229</v>
      </c>
      <c r="N5722" s="6">
        <f t="shared" si="807"/>
        <v>22</v>
      </c>
      <c r="O5722" s="9" t="str">
        <f>IF(AND($B5722&lt;&gt;"",$C5722&lt;&gt;"",$B5722&lt;=$C5722),INDEX(Szabalyok!$C:$C,$N5722),"")</f>
        <v/>
      </c>
      <c r="P5722">
        <f t="shared" si="809"/>
        <v>0</v>
      </c>
    </row>
    <row r="5723" spans="1:16" x14ac:dyDescent="0.35">
      <c r="A5723">
        <f t="shared" si="808"/>
        <v>0</v>
      </c>
      <c r="B5723" s="4" t="str">
        <f>IF($M5723&gt;300,"",IF(OR(INDEX(Bemenet!$E$2:$E$301,$M5723)="",INDEX(Bemenet!$F$2:$F$301,$M5723)=""),"",MAX(INDEX(Bemenet!$E$2:$E$301,$M5723),INDEX(Szabalyok!$A:$A,$N5723))))</f>
        <v/>
      </c>
      <c r="C5723" s="4" t="str">
        <f>IF($B5723="","",MIN(INDEX(Bemenet!$F$2:$F$301,$M5723),INDEX(Szabalyok!$B:$B,$N5723)))</f>
        <v/>
      </c>
      <c r="D5723" s="5" t="str">
        <f>IF(AND($B5723&lt;&gt;"",$C5723&lt;&gt;"",$B5723&lt;=$C5723),INDEX(Bemenet!$G$2:$G$301,$M5723),"")</f>
        <v/>
      </c>
      <c r="E5723" s="6" t="str">
        <f>IF(AND($B5723&lt;&gt;"",$C5723&lt;&gt;"",$B5723&lt;=$C5723),INDEX(Bemenet!$D$2:$D$301,$M5723),"")</f>
        <v/>
      </c>
      <c r="F5723" s="5" t="str">
        <f t="shared" si="801"/>
        <v/>
      </c>
      <c r="G5723" s="5" t="str">
        <f t="shared" si="802"/>
        <v/>
      </c>
      <c r="H5723" s="9" t="str">
        <f t="shared" si="803"/>
        <v/>
      </c>
      <c r="I5723" s="5" t="str">
        <f t="shared" si="804"/>
        <v/>
      </c>
      <c r="J5723" s="5" t="str">
        <f>IF(OR($L5723="",NOT(COUNTIFS($L$2:$L5723,$L5723)=1)),"",SUMIFS($G:$G,$L:$L,$L5723))</f>
        <v/>
      </c>
      <c r="K5723" s="5" t="str">
        <f>IF(OR($L5723="",NOT(COUNTIFS($L$2:$L5723,$L5723)=1)),"",SUMIFS($I:$I,$L:$L,$L5723))</f>
        <v/>
      </c>
      <c r="L5723" s="6" t="str">
        <f t="shared" si="805"/>
        <v/>
      </c>
      <c r="M5723" s="6">
        <f t="shared" si="806"/>
        <v>229</v>
      </c>
      <c r="N5723" s="6">
        <f t="shared" si="807"/>
        <v>23</v>
      </c>
      <c r="O5723" s="9" t="str">
        <f>IF(AND($B5723&lt;&gt;"",$C5723&lt;&gt;"",$B5723&lt;=$C5723),INDEX(Szabalyok!$C:$C,$N5723),"")</f>
        <v/>
      </c>
      <c r="P5723">
        <f t="shared" si="809"/>
        <v>0</v>
      </c>
    </row>
    <row r="5724" spans="1:16" x14ac:dyDescent="0.35">
      <c r="A5724">
        <f t="shared" si="808"/>
        <v>0</v>
      </c>
      <c r="B5724" s="4" t="str">
        <f>IF($M5724&gt;300,"",IF(OR(INDEX(Bemenet!$E$2:$E$301,$M5724)="",INDEX(Bemenet!$F$2:$F$301,$M5724)=""),"",MAX(INDEX(Bemenet!$E$2:$E$301,$M5724),INDEX(Szabalyok!$A:$A,$N5724))))</f>
        <v/>
      </c>
      <c r="C5724" s="4" t="str">
        <f>IF($B5724="","",MIN(INDEX(Bemenet!$F$2:$F$301,$M5724),INDEX(Szabalyok!$B:$B,$N5724)))</f>
        <v/>
      </c>
      <c r="D5724" s="5" t="str">
        <f>IF(AND($B5724&lt;&gt;"",$C5724&lt;&gt;"",$B5724&lt;=$C5724),INDEX(Bemenet!$G$2:$G$301,$M5724),"")</f>
        <v/>
      </c>
      <c r="E5724" s="6" t="str">
        <f>IF(AND($B5724&lt;&gt;"",$C5724&lt;&gt;"",$B5724&lt;=$C5724),INDEX(Bemenet!$D$2:$D$301,$M5724),"")</f>
        <v/>
      </c>
      <c r="F5724" s="5" t="str">
        <f t="shared" si="801"/>
        <v/>
      </c>
      <c r="G5724" s="5" t="str">
        <f t="shared" si="802"/>
        <v/>
      </c>
      <c r="H5724" s="9" t="str">
        <f t="shared" si="803"/>
        <v/>
      </c>
      <c r="I5724" s="5" t="str">
        <f t="shared" si="804"/>
        <v/>
      </c>
      <c r="J5724" s="5" t="str">
        <f>IF(OR($L5724="",NOT(COUNTIFS($L$2:$L5724,$L5724)=1)),"",SUMIFS($G:$G,$L:$L,$L5724))</f>
        <v/>
      </c>
      <c r="K5724" s="5" t="str">
        <f>IF(OR($L5724="",NOT(COUNTIFS($L$2:$L5724,$L5724)=1)),"",SUMIFS($I:$I,$L:$L,$L5724))</f>
        <v/>
      </c>
      <c r="L5724" s="6" t="str">
        <f t="shared" si="805"/>
        <v/>
      </c>
      <c r="M5724" s="6">
        <f t="shared" si="806"/>
        <v>229</v>
      </c>
      <c r="N5724" s="6">
        <f t="shared" si="807"/>
        <v>24</v>
      </c>
      <c r="O5724" s="9" t="str">
        <f>IF(AND($B5724&lt;&gt;"",$C5724&lt;&gt;"",$B5724&lt;=$C5724),INDEX(Szabalyok!$C:$C,$N5724),"")</f>
        <v/>
      </c>
      <c r="P5724">
        <f t="shared" si="809"/>
        <v>0</v>
      </c>
    </row>
    <row r="5725" spans="1:16" x14ac:dyDescent="0.35">
      <c r="A5725">
        <f t="shared" si="808"/>
        <v>0</v>
      </c>
      <c r="B5725" s="4" t="str">
        <f>IF($M5725&gt;300,"",IF(OR(INDEX(Bemenet!$E$2:$E$301,$M5725)="",INDEX(Bemenet!$F$2:$F$301,$M5725)=""),"",MAX(INDEX(Bemenet!$E$2:$E$301,$M5725),INDEX(Szabalyok!$A:$A,$N5725))))</f>
        <v/>
      </c>
      <c r="C5725" s="4" t="str">
        <f>IF($B5725="","",MIN(INDEX(Bemenet!$F$2:$F$301,$M5725),INDEX(Szabalyok!$B:$B,$N5725)))</f>
        <v/>
      </c>
      <c r="D5725" s="5" t="str">
        <f>IF(AND($B5725&lt;&gt;"",$C5725&lt;&gt;"",$B5725&lt;=$C5725),INDEX(Bemenet!$G$2:$G$301,$M5725),"")</f>
        <v/>
      </c>
      <c r="E5725" s="6" t="str">
        <f>IF(AND($B5725&lt;&gt;"",$C5725&lt;&gt;"",$B5725&lt;=$C5725),INDEX(Bemenet!$D$2:$D$301,$M5725),"")</f>
        <v/>
      </c>
      <c r="F5725" s="5" t="str">
        <f t="shared" si="801"/>
        <v/>
      </c>
      <c r="G5725" s="5" t="str">
        <f t="shared" si="802"/>
        <v/>
      </c>
      <c r="H5725" s="9" t="str">
        <f t="shared" si="803"/>
        <v/>
      </c>
      <c r="I5725" s="5" t="str">
        <f t="shared" si="804"/>
        <v/>
      </c>
      <c r="J5725" s="5" t="str">
        <f>IF(OR($L5725="",NOT(COUNTIFS($L$2:$L5725,$L5725)=1)),"",SUMIFS($G:$G,$L:$L,$L5725))</f>
        <v/>
      </c>
      <c r="K5725" s="5" t="str">
        <f>IF(OR($L5725="",NOT(COUNTIFS($L$2:$L5725,$L5725)=1)),"",SUMIFS($I:$I,$L:$L,$L5725))</f>
        <v/>
      </c>
      <c r="L5725" s="6" t="str">
        <f t="shared" si="805"/>
        <v/>
      </c>
      <c r="M5725" s="6">
        <f t="shared" si="806"/>
        <v>229</v>
      </c>
      <c r="N5725" s="6">
        <f t="shared" si="807"/>
        <v>25</v>
      </c>
      <c r="O5725" s="9" t="str">
        <f>IF(AND($B5725&lt;&gt;"",$C5725&lt;&gt;"",$B5725&lt;=$C5725),INDEX(Szabalyok!$C:$C,$N5725),"")</f>
        <v/>
      </c>
      <c r="P5725">
        <f t="shared" si="809"/>
        <v>0</v>
      </c>
    </row>
    <row r="5726" spans="1:16" x14ac:dyDescent="0.35">
      <c r="A5726">
        <f t="shared" si="808"/>
        <v>0</v>
      </c>
      <c r="B5726" s="4" t="str">
        <f>IF($M5726&gt;300,"",IF(OR(INDEX(Bemenet!$E$2:$E$301,$M5726)="",INDEX(Bemenet!$F$2:$F$301,$M5726)=""),"",MAX(INDEX(Bemenet!$E$2:$E$301,$M5726),INDEX(Szabalyok!$A:$A,$N5726))))</f>
        <v/>
      </c>
      <c r="C5726" s="4" t="str">
        <f>IF($B5726="","",MIN(INDEX(Bemenet!$F$2:$F$301,$M5726),INDEX(Szabalyok!$B:$B,$N5726)))</f>
        <v/>
      </c>
      <c r="D5726" s="5" t="str">
        <f>IF(AND($B5726&lt;&gt;"",$C5726&lt;&gt;"",$B5726&lt;=$C5726),INDEX(Bemenet!$G$2:$G$301,$M5726),"")</f>
        <v/>
      </c>
      <c r="E5726" s="6" t="str">
        <f>IF(AND($B5726&lt;&gt;"",$C5726&lt;&gt;"",$B5726&lt;=$C5726),INDEX(Bemenet!$D$2:$D$301,$M5726),"")</f>
        <v/>
      </c>
      <c r="F5726" s="5" t="str">
        <f t="shared" si="801"/>
        <v/>
      </c>
      <c r="G5726" s="5" t="str">
        <f t="shared" si="802"/>
        <v/>
      </c>
      <c r="H5726" s="9" t="str">
        <f t="shared" si="803"/>
        <v/>
      </c>
      <c r="I5726" s="5" t="str">
        <f t="shared" si="804"/>
        <v/>
      </c>
      <c r="J5726" s="5" t="str">
        <f>IF(OR($L5726="",NOT(COUNTIFS($L$2:$L5726,$L5726)=1)),"",SUMIFS($G:$G,$L:$L,$L5726))</f>
        <v/>
      </c>
      <c r="K5726" s="5" t="str">
        <f>IF(OR($L5726="",NOT(COUNTIFS($L$2:$L5726,$L5726)=1)),"",SUMIFS($I:$I,$L:$L,$L5726))</f>
        <v/>
      </c>
      <c r="L5726" s="6" t="str">
        <f t="shared" si="805"/>
        <v/>
      </c>
      <c r="M5726" s="6">
        <f t="shared" si="806"/>
        <v>229</v>
      </c>
      <c r="N5726" s="6">
        <f t="shared" si="807"/>
        <v>26</v>
      </c>
      <c r="O5726" s="9" t="str">
        <f>IF(AND($B5726&lt;&gt;"",$C5726&lt;&gt;"",$B5726&lt;=$C5726),INDEX(Szabalyok!$C:$C,$N5726),"")</f>
        <v/>
      </c>
      <c r="P5726">
        <f t="shared" si="809"/>
        <v>0</v>
      </c>
    </row>
    <row r="5727" spans="1:16" x14ac:dyDescent="0.35">
      <c r="A5727">
        <f t="shared" si="808"/>
        <v>0</v>
      </c>
      <c r="B5727" s="4" t="str">
        <f>IF($M5727&gt;300,"",IF(OR(INDEX(Bemenet!$E$2:$E$301,$M5727)="",INDEX(Bemenet!$F$2:$F$301,$M5727)=""),"",MAX(INDEX(Bemenet!$E$2:$E$301,$M5727),INDEX(Szabalyok!$A:$A,$N5727))))</f>
        <v/>
      </c>
      <c r="C5727" s="4" t="str">
        <f>IF($B5727="","",MIN(INDEX(Bemenet!$F$2:$F$301,$M5727),INDEX(Szabalyok!$B:$B,$N5727)))</f>
        <v/>
      </c>
      <c r="D5727" s="5" t="str">
        <f>IF(AND($B5727&lt;&gt;"",$C5727&lt;&gt;"",$B5727&lt;=$C5727),INDEX(Bemenet!$G$2:$G$301,$M5727),"")</f>
        <v/>
      </c>
      <c r="E5727" s="6" t="str">
        <f>IF(AND($B5727&lt;&gt;"",$C5727&lt;&gt;"",$B5727&lt;=$C5727),INDEX(Bemenet!$D$2:$D$301,$M5727),"")</f>
        <v/>
      </c>
      <c r="F5727" s="5" t="str">
        <f t="shared" si="801"/>
        <v/>
      </c>
      <c r="G5727" s="5" t="str">
        <f t="shared" si="802"/>
        <v/>
      </c>
      <c r="H5727" s="9" t="str">
        <f t="shared" si="803"/>
        <v/>
      </c>
      <c r="I5727" s="5" t="str">
        <f t="shared" si="804"/>
        <v/>
      </c>
      <c r="J5727" s="5" t="str">
        <f>IF(OR($L5727="",NOT(COUNTIFS($L$2:$L5727,$L5727)=1)),"",SUMIFS($G:$G,$L:$L,$L5727))</f>
        <v/>
      </c>
      <c r="K5727" s="5" t="str">
        <f>IF(OR($L5727="",NOT(COUNTIFS($L$2:$L5727,$L5727)=1)),"",SUMIFS($I:$I,$L:$L,$L5727))</f>
        <v/>
      </c>
      <c r="L5727" s="6" t="str">
        <f t="shared" si="805"/>
        <v/>
      </c>
      <c r="M5727" s="6">
        <f t="shared" si="806"/>
        <v>230</v>
      </c>
      <c r="N5727" s="6">
        <f t="shared" si="807"/>
        <v>2</v>
      </c>
      <c r="O5727" s="9" t="str">
        <f>IF(AND($B5727&lt;&gt;"",$C5727&lt;&gt;"",$B5727&lt;=$C5727),INDEX(Szabalyok!$C:$C,$N5727),"")</f>
        <v/>
      </c>
      <c r="P5727">
        <f t="shared" si="809"/>
        <v>0</v>
      </c>
    </row>
    <row r="5728" spans="1:16" x14ac:dyDescent="0.35">
      <c r="A5728">
        <f t="shared" si="808"/>
        <v>0</v>
      </c>
      <c r="B5728" s="4" t="str">
        <f>IF($M5728&gt;300,"",IF(OR(INDEX(Bemenet!$E$2:$E$301,$M5728)="",INDEX(Bemenet!$F$2:$F$301,$M5728)=""),"",MAX(INDEX(Bemenet!$E$2:$E$301,$M5728),INDEX(Szabalyok!$A:$A,$N5728))))</f>
        <v/>
      </c>
      <c r="C5728" s="4" t="str">
        <f>IF($B5728="","",MIN(INDEX(Bemenet!$F$2:$F$301,$M5728),INDEX(Szabalyok!$B:$B,$N5728)))</f>
        <v/>
      </c>
      <c r="D5728" s="5" t="str">
        <f>IF(AND($B5728&lt;&gt;"",$C5728&lt;&gt;"",$B5728&lt;=$C5728),INDEX(Bemenet!$G$2:$G$301,$M5728),"")</f>
        <v/>
      </c>
      <c r="E5728" s="6" t="str">
        <f>IF(AND($B5728&lt;&gt;"",$C5728&lt;&gt;"",$B5728&lt;=$C5728),INDEX(Bemenet!$D$2:$D$301,$M5728),"")</f>
        <v/>
      </c>
      <c r="F5728" s="5" t="str">
        <f t="shared" si="801"/>
        <v/>
      </c>
      <c r="G5728" s="5" t="str">
        <f t="shared" si="802"/>
        <v/>
      </c>
      <c r="H5728" s="9" t="str">
        <f t="shared" si="803"/>
        <v/>
      </c>
      <c r="I5728" s="5" t="str">
        <f t="shared" si="804"/>
        <v/>
      </c>
      <c r="J5728" s="5" t="str">
        <f>IF(OR($L5728="",NOT(COUNTIFS($L$2:$L5728,$L5728)=1)),"",SUMIFS($G:$G,$L:$L,$L5728))</f>
        <v/>
      </c>
      <c r="K5728" s="5" t="str">
        <f>IF(OR($L5728="",NOT(COUNTIFS($L$2:$L5728,$L5728)=1)),"",SUMIFS($I:$I,$L:$L,$L5728))</f>
        <v/>
      </c>
      <c r="L5728" s="6" t="str">
        <f t="shared" si="805"/>
        <v/>
      </c>
      <c r="M5728" s="6">
        <f t="shared" si="806"/>
        <v>230</v>
      </c>
      <c r="N5728" s="6">
        <f t="shared" si="807"/>
        <v>3</v>
      </c>
      <c r="O5728" s="9" t="str">
        <f>IF(AND($B5728&lt;&gt;"",$C5728&lt;&gt;"",$B5728&lt;=$C5728),INDEX(Szabalyok!$C:$C,$N5728),"")</f>
        <v/>
      </c>
      <c r="P5728">
        <f t="shared" si="809"/>
        <v>0</v>
      </c>
    </row>
    <row r="5729" spans="1:16" x14ac:dyDescent="0.35">
      <c r="A5729">
        <f t="shared" si="808"/>
        <v>0</v>
      </c>
      <c r="B5729" s="4" t="str">
        <f>IF($M5729&gt;300,"",IF(OR(INDEX(Bemenet!$E$2:$E$301,$M5729)="",INDEX(Bemenet!$F$2:$F$301,$M5729)=""),"",MAX(INDEX(Bemenet!$E$2:$E$301,$M5729),INDEX(Szabalyok!$A:$A,$N5729))))</f>
        <v/>
      </c>
      <c r="C5729" s="4" t="str">
        <f>IF($B5729="","",MIN(INDEX(Bemenet!$F$2:$F$301,$M5729),INDEX(Szabalyok!$B:$B,$N5729)))</f>
        <v/>
      </c>
      <c r="D5729" s="5" t="str">
        <f>IF(AND($B5729&lt;&gt;"",$C5729&lt;&gt;"",$B5729&lt;=$C5729),INDEX(Bemenet!$G$2:$G$301,$M5729),"")</f>
        <v/>
      </c>
      <c r="E5729" s="6" t="str">
        <f>IF(AND($B5729&lt;&gt;"",$C5729&lt;&gt;"",$B5729&lt;=$C5729),INDEX(Bemenet!$D$2:$D$301,$M5729),"")</f>
        <v/>
      </c>
      <c r="F5729" s="5" t="str">
        <f t="shared" si="801"/>
        <v/>
      </c>
      <c r="G5729" s="5" t="str">
        <f t="shared" si="802"/>
        <v/>
      </c>
      <c r="H5729" s="9" t="str">
        <f t="shared" si="803"/>
        <v/>
      </c>
      <c r="I5729" s="5" t="str">
        <f t="shared" si="804"/>
        <v/>
      </c>
      <c r="J5729" s="5" t="str">
        <f>IF(OR($L5729="",NOT(COUNTIFS($L$2:$L5729,$L5729)=1)),"",SUMIFS($G:$G,$L:$L,$L5729))</f>
        <v/>
      </c>
      <c r="K5729" s="5" t="str">
        <f>IF(OR($L5729="",NOT(COUNTIFS($L$2:$L5729,$L5729)=1)),"",SUMIFS($I:$I,$L:$L,$L5729))</f>
        <v/>
      </c>
      <c r="L5729" s="6" t="str">
        <f t="shared" si="805"/>
        <v/>
      </c>
      <c r="M5729" s="6">
        <f t="shared" si="806"/>
        <v>230</v>
      </c>
      <c r="N5729" s="6">
        <f t="shared" si="807"/>
        <v>4</v>
      </c>
      <c r="O5729" s="9" t="str">
        <f>IF(AND($B5729&lt;&gt;"",$C5729&lt;&gt;"",$B5729&lt;=$C5729),INDEX(Szabalyok!$C:$C,$N5729),"")</f>
        <v/>
      </c>
      <c r="P5729">
        <f t="shared" si="809"/>
        <v>0</v>
      </c>
    </row>
    <row r="5730" spans="1:16" x14ac:dyDescent="0.35">
      <c r="A5730">
        <f t="shared" si="808"/>
        <v>0</v>
      </c>
      <c r="B5730" s="4" t="str">
        <f>IF($M5730&gt;300,"",IF(OR(INDEX(Bemenet!$E$2:$E$301,$M5730)="",INDEX(Bemenet!$F$2:$F$301,$M5730)=""),"",MAX(INDEX(Bemenet!$E$2:$E$301,$M5730),INDEX(Szabalyok!$A:$A,$N5730))))</f>
        <v/>
      </c>
      <c r="C5730" s="4" t="str">
        <f>IF($B5730="","",MIN(INDEX(Bemenet!$F$2:$F$301,$M5730),INDEX(Szabalyok!$B:$B,$N5730)))</f>
        <v/>
      </c>
      <c r="D5730" s="5" t="str">
        <f>IF(AND($B5730&lt;&gt;"",$C5730&lt;&gt;"",$B5730&lt;=$C5730),INDEX(Bemenet!$G$2:$G$301,$M5730),"")</f>
        <v/>
      </c>
      <c r="E5730" s="6" t="str">
        <f>IF(AND($B5730&lt;&gt;"",$C5730&lt;&gt;"",$B5730&lt;=$C5730),INDEX(Bemenet!$D$2:$D$301,$M5730),"")</f>
        <v/>
      </c>
      <c r="F5730" s="5" t="str">
        <f t="shared" si="801"/>
        <v/>
      </c>
      <c r="G5730" s="5" t="str">
        <f t="shared" si="802"/>
        <v/>
      </c>
      <c r="H5730" s="9" t="str">
        <f t="shared" si="803"/>
        <v/>
      </c>
      <c r="I5730" s="5" t="str">
        <f t="shared" si="804"/>
        <v/>
      </c>
      <c r="J5730" s="5" t="str">
        <f>IF(OR($L5730="",NOT(COUNTIFS($L$2:$L5730,$L5730)=1)),"",SUMIFS($G:$G,$L:$L,$L5730))</f>
        <v/>
      </c>
      <c r="K5730" s="5" t="str">
        <f>IF(OR($L5730="",NOT(COUNTIFS($L$2:$L5730,$L5730)=1)),"",SUMIFS($I:$I,$L:$L,$L5730))</f>
        <v/>
      </c>
      <c r="L5730" s="6" t="str">
        <f t="shared" si="805"/>
        <v/>
      </c>
      <c r="M5730" s="6">
        <f t="shared" si="806"/>
        <v>230</v>
      </c>
      <c r="N5730" s="6">
        <f t="shared" si="807"/>
        <v>5</v>
      </c>
      <c r="O5730" s="9" t="str">
        <f>IF(AND($B5730&lt;&gt;"",$C5730&lt;&gt;"",$B5730&lt;=$C5730),INDEX(Szabalyok!$C:$C,$N5730),"")</f>
        <v/>
      </c>
      <c r="P5730">
        <f t="shared" si="809"/>
        <v>0</v>
      </c>
    </row>
    <row r="5731" spans="1:16" x14ac:dyDescent="0.35">
      <c r="A5731">
        <f t="shared" si="808"/>
        <v>0</v>
      </c>
      <c r="B5731" s="4" t="str">
        <f>IF($M5731&gt;300,"",IF(OR(INDEX(Bemenet!$E$2:$E$301,$M5731)="",INDEX(Bemenet!$F$2:$F$301,$M5731)=""),"",MAX(INDEX(Bemenet!$E$2:$E$301,$M5731),INDEX(Szabalyok!$A:$A,$N5731))))</f>
        <v/>
      </c>
      <c r="C5731" s="4" t="str">
        <f>IF($B5731="","",MIN(INDEX(Bemenet!$F$2:$F$301,$M5731),INDEX(Szabalyok!$B:$B,$N5731)))</f>
        <v/>
      </c>
      <c r="D5731" s="5" t="str">
        <f>IF(AND($B5731&lt;&gt;"",$C5731&lt;&gt;"",$B5731&lt;=$C5731),INDEX(Bemenet!$G$2:$G$301,$M5731),"")</f>
        <v/>
      </c>
      <c r="E5731" s="6" t="str">
        <f>IF(AND($B5731&lt;&gt;"",$C5731&lt;&gt;"",$B5731&lt;=$C5731),INDEX(Bemenet!$D$2:$D$301,$M5731),"")</f>
        <v/>
      </c>
      <c r="F5731" s="5" t="str">
        <f t="shared" si="801"/>
        <v/>
      </c>
      <c r="G5731" s="5" t="str">
        <f t="shared" si="802"/>
        <v/>
      </c>
      <c r="H5731" s="9" t="str">
        <f t="shared" si="803"/>
        <v/>
      </c>
      <c r="I5731" s="5" t="str">
        <f t="shared" si="804"/>
        <v/>
      </c>
      <c r="J5731" s="5" t="str">
        <f>IF(OR($L5731="",NOT(COUNTIFS($L$2:$L5731,$L5731)=1)),"",SUMIFS($G:$G,$L:$L,$L5731))</f>
        <v/>
      </c>
      <c r="K5731" s="5" t="str">
        <f>IF(OR($L5731="",NOT(COUNTIFS($L$2:$L5731,$L5731)=1)),"",SUMIFS($I:$I,$L:$L,$L5731))</f>
        <v/>
      </c>
      <c r="L5731" s="6" t="str">
        <f t="shared" si="805"/>
        <v/>
      </c>
      <c r="M5731" s="6">
        <f t="shared" si="806"/>
        <v>230</v>
      </c>
      <c r="N5731" s="6">
        <f t="shared" si="807"/>
        <v>6</v>
      </c>
      <c r="O5731" s="9" t="str">
        <f>IF(AND($B5731&lt;&gt;"",$C5731&lt;&gt;"",$B5731&lt;=$C5731),INDEX(Szabalyok!$C:$C,$N5731),"")</f>
        <v/>
      </c>
      <c r="P5731">
        <f t="shared" si="809"/>
        <v>0</v>
      </c>
    </row>
    <row r="5732" spans="1:16" x14ac:dyDescent="0.35">
      <c r="A5732">
        <f t="shared" si="808"/>
        <v>0</v>
      </c>
      <c r="B5732" s="4" t="str">
        <f>IF($M5732&gt;300,"",IF(OR(INDEX(Bemenet!$E$2:$E$301,$M5732)="",INDEX(Bemenet!$F$2:$F$301,$M5732)=""),"",MAX(INDEX(Bemenet!$E$2:$E$301,$M5732),INDEX(Szabalyok!$A:$A,$N5732))))</f>
        <v/>
      </c>
      <c r="C5732" s="4" t="str">
        <f>IF($B5732="","",MIN(INDEX(Bemenet!$F$2:$F$301,$M5732),INDEX(Szabalyok!$B:$B,$N5732)))</f>
        <v/>
      </c>
      <c r="D5732" s="5" t="str">
        <f>IF(AND($B5732&lt;&gt;"",$C5732&lt;&gt;"",$B5732&lt;=$C5732),INDEX(Bemenet!$G$2:$G$301,$M5732),"")</f>
        <v/>
      </c>
      <c r="E5732" s="6" t="str">
        <f>IF(AND($B5732&lt;&gt;"",$C5732&lt;&gt;"",$B5732&lt;=$C5732),INDEX(Bemenet!$D$2:$D$301,$M5732),"")</f>
        <v/>
      </c>
      <c r="F5732" s="5" t="str">
        <f t="shared" si="801"/>
        <v/>
      </c>
      <c r="G5732" s="5" t="str">
        <f t="shared" si="802"/>
        <v/>
      </c>
      <c r="H5732" s="9" t="str">
        <f t="shared" si="803"/>
        <v/>
      </c>
      <c r="I5732" s="5" t="str">
        <f t="shared" si="804"/>
        <v/>
      </c>
      <c r="J5732" s="5" t="str">
        <f>IF(OR($L5732="",NOT(COUNTIFS($L$2:$L5732,$L5732)=1)),"",SUMIFS($G:$G,$L:$L,$L5732))</f>
        <v/>
      </c>
      <c r="K5732" s="5" t="str">
        <f>IF(OR($L5732="",NOT(COUNTIFS($L$2:$L5732,$L5732)=1)),"",SUMIFS($I:$I,$L:$L,$L5732))</f>
        <v/>
      </c>
      <c r="L5732" s="6" t="str">
        <f t="shared" si="805"/>
        <v/>
      </c>
      <c r="M5732" s="6">
        <f t="shared" si="806"/>
        <v>230</v>
      </c>
      <c r="N5732" s="6">
        <f t="shared" si="807"/>
        <v>7</v>
      </c>
      <c r="O5732" s="9" t="str">
        <f>IF(AND($B5732&lt;&gt;"",$C5732&lt;&gt;"",$B5732&lt;=$C5732),INDEX(Szabalyok!$C:$C,$N5732),"")</f>
        <v/>
      </c>
      <c r="P5732">
        <f t="shared" si="809"/>
        <v>0</v>
      </c>
    </row>
    <row r="5733" spans="1:16" x14ac:dyDescent="0.35">
      <c r="A5733">
        <f t="shared" si="808"/>
        <v>0</v>
      </c>
      <c r="B5733" s="4" t="str">
        <f>IF($M5733&gt;300,"",IF(OR(INDEX(Bemenet!$E$2:$E$301,$M5733)="",INDEX(Bemenet!$F$2:$F$301,$M5733)=""),"",MAX(INDEX(Bemenet!$E$2:$E$301,$M5733),INDEX(Szabalyok!$A:$A,$N5733))))</f>
        <v/>
      </c>
      <c r="C5733" s="4" t="str">
        <f>IF($B5733="","",MIN(INDEX(Bemenet!$F$2:$F$301,$M5733),INDEX(Szabalyok!$B:$B,$N5733)))</f>
        <v/>
      </c>
      <c r="D5733" s="5" t="str">
        <f>IF(AND($B5733&lt;&gt;"",$C5733&lt;&gt;"",$B5733&lt;=$C5733),INDEX(Bemenet!$G$2:$G$301,$M5733),"")</f>
        <v/>
      </c>
      <c r="E5733" s="6" t="str">
        <f>IF(AND($B5733&lt;&gt;"",$C5733&lt;&gt;"",$B5733&lt;=$C5733),INDEX(Bemenet!$D$2:$D$301,$M5733),"")</f>
        <v/>
      </c>
      <c r="F5733" s="5" t="str">
        <f t="shared" si="801"/>
        <v/>
      </c>
      <c r="G5733" s="5" t="str">
        <f t="shared" si="802"/>
        <v/>
      </c>
      <c r="H5733" s="9" t="str">
        <f t="shared" si="803"/>
        <v/>
      </c>
      <c r="I5733" s="5" t="str">
        <f t="shared" si="804"/>
        <v/>
      </c>
      <c r="J5733" s="5" t="str">
        <f>IF(OR($L5733="",NOT(COUNTIFS($L$2:$L5733,$L5733)=1)),"",SUMIFS($G:$G,$L:$L,$L5733))</f>
        <v/>
      </c>
      <c r="K5733" s="5" t="str">
        <f>IF(OR($L5733="",NOT(COUNTIFS($L$2:$L5733,$L5733)=1)),"",SUMIFS($I:$I,$L:$L,$L5733))</f>
        <v/>
      </c>
      <c r="L5733" s="6" t="str">
        <f t="shared" si="805"/>
        <v/>
      </c>
      <c r="M5733" s="6">
        <f t="shared" si="806"/>
        <v>230</v>
      </c>
      <c r="N5733" s="6">
        <f t="shared" si="807"/>
        <v>8</v>
      </c>
      <c r="O5733" s="9" t="str">
        <f>IF(AND($B5733&lt;&gt;"",$C5733&lt;&gt;"",$B5733&lt;=$C5733),INDEX(Szabalyok!$C:$C,$N5733),"")</f>
        <v/>
      </c>
      <c r="P5733">
        <f t="shared" si="809"/>
        <v>0</v>
      </c>
    </row>
    <row r="5734" spans="1:16" x14ac:dyDescent="0.35">
      <c r="A5734">
        <f t="shared" si="808"/>
        <v>0</v>
      </c>
      <c r="B5734" s="4" t="str">
        <f>IF($M5734&gt;300,"",IF(OR(INDEX(Bemenet!$E$2:$E$301,$M5734)="",INDEX(Bemenet!$F$2:$F$301,$M5734)=""),"",MAX(INDEX(Bemenet!$E$2:$E$301,$M5734),INDEX(Szabalyok!$A:$A,$N5734))))</f>
        <v/>
      </c>
      <c r="C5734" s="4" t="str">
        <f>IF($B5734="","",MIN(INDEX(Bemenet!$F$2:$F$301,$M5734),INDEX(Szabalyok!$B:$B,$N5734)))</f>
        <v/>
      </c>
      <c r="D5734" s="5" t="str">
        <f>IF(AND($B5734&lt;&gt;"",$C5734&lt;&gt;"",$B5734&lt;=$C5734),INDEX(Bemenet!$G$2:$G$301,$M5734),"")</f>
        <v/>
      </c>
      <c r="E5734" s="6" t="str">
        <f>IF(AND($B5734&lt;&gt;"",$C5734&lt;&gt;"",$B5734&lt;=$C5734),INDEX(Bemenet!$D$2:$D$301,$M5734),"")</f>
        <v/>
      </c>
      <c r="F5734" s="5" t="str">
        <f t="shared" si="801"/>
        <v/>
      </c>
      <c r="G5734" s="5" t="str">
        <f t="shared" si="802"/>
        <v/>
      </c>
      <c r="H5734" s="9" t="str">
        <f t="shared" si="803"/>
        <v/>
      </c>
      <c r="I5734" s="5" t="str">
        <f t="shared" si="804"/>
        <v/>
      </c>
      <c r="J5734" s="5" t="str">
        <f>IF(OR($L5734="",NOT(COUNTIFS($L$2:$L5734,$L5734)=1)),"",SUMIFS($G:$G,$L:$L,$L5734))</f>
        <v/>
      </c>
      <c r="K5734" s="5" t="str">
        <f>IF(OR($L5734="",NOT(COUNTIFS($L$2:$L5734,$L5734)=1)),"",SUMIFS($I:$I,$L:$L,$L5734))</f>
        <v/>
      </c>
      <c r="L5734" s="6" t="str">
        <f t="shared" si="805"/>
        <v/>
      </c>
      <c r="M5734" s="6">
        <f t="shared" si="806"/>
        <v>230</v>
      </c>
      <c r="N5734" s="6">
        <f t="shared" si="807"/>
        <v>9</v>
      </c>
      <c r="O5734" s="9" t="str">
        <f>IF(AND($B5734&lt;&gt;"",$C5734&lt;&gt;"",$B5734&lt;=$C5734),INDEX(Szabalyok!$C:$C,$N5734),"")</f>
        <v/>
      </c>
      <c r="P5734">
        <f t="shared" si="809"/>
        <v>0</v>
      </c>
    </row>
    <row r="5735" spans="1:16" x14ac:dyDescent="0.35">
      <c r="A5735">
        <f t="shared" si="808"/>
        <v>0</v>
      </c>
      <c r="B5735" s="4" t="str">
        <f>IF($M5735&gt;300,"",IF(OR(INDEX(Bemenet!$E$2:$E$301,$M5735)="",INDEX(Bemenet!$F$2:$F$301,$M5735)=""),"",MAX(INDEX(Bemenet!$E$2:$E$301,$M5735),INDEX(Szabalyok!$A:$A,$N5735))))</f>
        <v/>
      </c>
      <c r="C5735" s="4" t="str">
        <f>IF($B5735="","",MIN(INDEX(Bemenet!$F$2:$F$301,$M5735),INDEX(Szabalyok!$B:$B,$N5735)))</f>
        <v/>
      </c>
      <c r="D5735" s="5" t="str">
        <f>IF(AND($B5735&lt;&gt;"",$C5735&lt;&gt;"",$B5735&lt;=$C5735),INDEX(Bemenet!$G$2:$G$301,$M5735),"")</f>
        <v/>
      </c>
      <c r="E5735" s="6" t="str">
        <f>IF(AND($B5735&lt;&gt;"",$C5735&lt;&gt;"",$B5735&lt;=$C5735),INDEX(Bemenet!$D$2:$D$301,$M5735),"")</f>
        <v/>
      </c>
      <c r="F5735" s="5" t="str">
        <f t="shared" si="801"/>
        <v/>
      </c>
      <c r="G5735" s="5" t="str">
        <f t="shared" si="802"/>
        <v/>
      </c>
      <c r="H5735" s="9" t="str">
        <f t="shared" si="803"/>
        <v/>
      </c>
      <c r="I5735" s="5" t="str">
        <f t="shared" si="804"/>
        <v/>
      </c>
      <c r="J5735" s="5" t="str">
        <f>IF(OR($L5735="",NOT(COUNTIFS($L$2:$L5735,$L5735)=1)),"",SUMIFS($G:$G,$L:$L,$L5735))</f>
        <v/>
      </c>
      <c r="K5735" s="5" t="str">
        <f>IF(OR($L5735="",NOT(COUNTIFS($L$2:$L5735,$L5735)=1)),"",SUMIFS($I:$I,$L:$L,$L5735))</f>
        <v/>
      </c>
      <c r="L5735" s="6" t="str">
        <f t="shared" si="805"/>
        <v/>
      </c>
      <c r="M5735" s="6">
        <f t="shared" si="806"/>
        <v>230</v>
      </c>
      <c r="N5735" s="6">
        <f t="shared" si="807"/>
        <v>10</v>
      </c>
      <c r="O5735" s="9" t="str">
        <f>IF(AND($B5735&lt;&gt;"",$C5735&lt;&gt;"",$B5735&lt;=$C5735),INDEX(Szabalyok!$C:$C,$N5735),"")</f>
        <v/>
      </c>
      <c r="P5735">
        <f t="shared" si="809"/>
        <v>0</v>
      </c>
    </row>
    <row r="5736" spans="1:16" x14ac:dyDescent="0.35">
      <c r="A5736">
        <f t="shared" si="808"/>
        <v>0</v>
      </c>
      <c r="B5736" s="4" t="str">
        <f>IF($M5736&gt;300,"",IF(OR(INDEX(Bemenet!$E$2:$E$301,$M5736)="",INDEX(Bemenet!$F$2:$F$301,$M5736)=""),"",MAX(INDEX(Bemenet!$E$2:$E$301,$M5736),INDEX(Szabalyok!$A:$A,$N5736))))</f>
        <v/>
      </c>
      <c r="C5736" s="4" t="str">
        <f>IF($B5736="","",MIN(INDEX(Bemenet!$F$2:$F$301,$M5736),INDEX(Szabalyok!$B:$B,$N5736)))</f>
        <v/>
      </c>
      <c r="D5736" s="5" t="str">
        <f>IF(AND($B5736&lt;&gt;"",$C5736&lt;&gt;"",$B5736&lt;=$C5736),INDEX(Bemenet!$G$2:$G$301,$M5736),"")</f>
        <v/>
      </c>
      <c r="E5736" s="6" t="str">
        <f>IF(AND($B5736&lt;&gt;"",$C5736&lt;&gt;"",$B5736&lt;=$C5736),INDEX(Bemenet!$D$2:$D$301,$M5736),"")</f>
        <v/>
      </c>
      <c r="F5736" s="5" t="str">
        <f t="shared" si="801"/>
        <v/>
      </c>
      <c r="G5736" s="5" t="str">
        <f t="shared" si="802"/>
        <v/>
      </c>
      <c r="H5736" s="9" t="str">
        <f t="shared" si="803"/>
        <v/>
      </c>
      <c r="I5736" s="5" t="str">
        <f t="shared" si="804"/>
        <v/>
      </c>
      <c r="J5736" s="5" t="str">
        <f>IF(OR($L5736="",NOT(COUNTIFS($L$2:$L5736,$L5736)=1)),"",SUMIFS($G:$G,$L:$L,$L5736))</f>
        <v/>
      </c>
      <c r="K5736" s="5" t="str">
        <f>IF(OR($L5736="",NOT(COUNTIFS($L$2:$L5736,$L5736)=1)),"",SUMIFS($I:$I,$L:$L,$L5736))</f>
        <v/>
      </c>
      <c r="L5736" s="6" t="str">
        <f t="shared" si="805"/>
        <v/>
      </c>
      <c r="M5736" s="6">
        <f t="shared" si="806"/>
        <v>230</v>
      </c>
      <c r="N5736" s="6">
        <f t="shared" si="807"/>
        <v>11</v>
      </c>
      <c r="O5736" s="9" t="str">
        <f>IF(AND($B5736&lt;&gt;"",$C5736&lt;&gt;"",$B5736&lt;=$C5736),INDEX(Szabalyok!$C:$C,$N5736),"")</f>
        <v/>
      </c>
      <c r="P5736">
        <f t="shared" si="809"/>
        <v>0</v>
      </c>
    </row>
    <row r="5737" spans="1:16" x14ac:dyDescent="0.35">
      <c r="A5737">
        <f t="shared" si="808"/>
        <v>0</v>
      </c>
      <c r="B5737" s="4" t="str">
        <f>IF($M5737&gt;300,"",IF(OR(INDEX(Bemenet!$E$2:$E$301,$M5737)="",INDEX(Bemenet!$F$2:$F$301,$M5737)=""),"",MAX(INDEX(Bemenet!$E$2:$E$301,$M5737),INDEX(Szabalyok!$A:$A,$N5737))))</f>
        <v/>
      </c>
      <c r="C5737" s="4" t="str">
        <f>IF($B5737="","",MIN(INDEX(Bemenet!$F$2:$F$301,$M5737),INDEX(Szabalyok!$B:$B,$N5737)))</f>
        <v/>
      </c>
      <c r="D5737" s="5" t="str">
        <f>IF(AND($B5737&lt;&gt;"",$C5737&lt;&gt;"",$B5737&lt;=$C5737),INDEX(Bemenet!$G$2:$G$301,$M5737),"")</f>
        <v/>
      </c>
      <c r="E5737" s="6" t="str">
        <f>IF(AND($B5737&lt;&gt;"",$C5737&lt;&gt;"",$B5737&lt;=$C5737),INDEX(Bemenet!$D$2:$D$301,$M5737),"")</f>
        <v/>
      </c>
      <c r="F5737" s="5" t="str">
        <f t="shared" si="801"/>
        <v/>
      </c>
      <c r="G5737" s="5" t="str">
        <f t="shared" si="802"/>
        <v/>
      </c>
      <c r="H5737" s="9" t="str">
        <f t="shared" si="803"/>
        <v/>
      </c>
      <c r="I5737" s="5" t="str">
        <f t="shared" si="804"/>
        <v/>
      </c>
      <c r="J5737" s="5" t="str">
        <f>IF(OR($L5737="",NOT(COUNTIFS($L$2:$L5737,$L5737)=1)),"",SUMIFS($G:$G,$L:$L,$L5737))</f>
        <v/>
      </c>
      <c r="K5737" s="5" t="str">
        <f>IF(OR($L5737="",NOT(COUNTIFS($L$2:$L5737,$L5737)=1)),"",SUMIFS($I:$I,$L:$L,$L5737))</f>
        <v/>
      </c>
      <c r="L5737" s="6" t="str">
        <f t="shared" si="805"/>
        <v/>
      </c>
      <c r="M5737" s="6">
        <f t="shared" si="806"/>
        <v>230</v>
      </c>
      <c r="N5737" s="6">
        <f t="shared" si="807"/>
        <v>12</v>
      </c>
      <c r="O5737" s="9" t="str">
        <f>IF(AND($B5737&lt;&gt;"",$C5737&lt;&gt;"",$B5737&lt;=$C5737),INDEX(Szabalyok!$C:$C,$N5737),"")</f>
        <v/>
      </c>
      <c r="P5737">
        <f t="shared" si="809"/>
        <v>0</v>
      </c>
    </row>
    <row r="5738" spans="1:16" x14ac:dyDescent="0.35">
      <c r="A5738">
        <f t="shared" si="808"/>
        <v>0</v>
      </c>
      <c r="B5738" s="4" t="str">
        <f>IF($M5738&gt;300,"",IF(OR(INDEX(Bemenet!$E$2:$E$301,$M5738)="",INDEX(Bemenet!$F$2:$F$301,$M5738)=""),"",MAX(INDEX(Bemenet!$E$2:$E$301,$M5738),INDEX(Szabalyok!$A:$A,$N5738))))</f>
        <v/>
      </c>
      <c r="C5738" s="4" t="str">
        <f>IF($B5738="","",MIN(INDEX(Bemenet!$F$2:$F$301,$M5738),INDEX(Szabalyok!$B:$B,$N5738)))</f>
        <v/>
      </c>
      <c r="D5738" s="5" t="str">
        <f>IF(AND($B5738&lt;&gt;"",$C5738&lt;&gt;"",$B5738&lt;=$C5738),INDEX(Bemenet!$G$2:$G$301,$M5738),"")</f>
        <v/>
      </c>
      <c r="E5738" s="6" t="str">
        <f>IF(AND($B5738&lt;&gt;"",$C5738&lt;&gt;"",$B5738&lt;=$C5738),INDEX(Bemenet!$D$2:$D$301,$M5738),"")</f>
        <v/>
      </c>
      <c r="F5738" s="5" t="str">
        <f t="shared" si="801"/>
        <v/>
      </c>
      <c r="G5738" s="5" t="str">
        <f t="shared" si="802"/>
        <v/>
      </c>
      <c r="H5738" s="9" t="str">
        <f t="shared" si="803"/>
        <v/>
      </c>
      <c r="I5738" s="5" t="str">
        <f t="shared" si="804"/>
        <v/>
      </c>
      <c r="J5738" s="5" t="str">
        <f>IF(OR($L5738="",NOT(COUNTIFS($L$2:$L5738,$L5738)=1)),"",SUMIFS($G:$G,$L:$L,$L5738))</f>
        <v/>
      </c>
      <c r="K5738" s="5" t="str">
        <f>IF(OR($L5738="",NOT(COUNTIFS($L$2:$L5738,$L5738)=1)),"",SUMIFS($I:$I,$L:$L,$L5738))</f>
        <v/>
      </c>
      <c r="L5738" s="6" t="str">
        <f t="shared" si="805"/>
        <v/>
      </c>
      <c r="M5738" s="6">
        <f t="shared" si="806"/>
        <v>230</v>
      </c>
      <c r="N5738" s="6">
        <f t="shared" si="807"/>
        <v>13</v>
      </c>
      <c r="O5738" s="9" t="str">
        <f>IF(AND($B5738&lt;&gt;"",$C5738&lt;&gt;"",$B5738&lt;=$C5738),INDEX(Szabalyok!$C:$C,$N5738),"")</f>
        <v/>
      </c>
      <c r="P5738">
        <f t="shared" si="809"/>
        <v>0</v>
      </c>
    </row>
    <row r="5739" spans="1:16" x14ac:dyDescent="0.35">
      <c r="A5739">
        <f t="shared" si="808"/>
        <v>0</v>
      </c>
      <c r="B5739" s="4" t="str">
        <f>IF($M5739&gt;300,"",IF(OR(INDEX(Bemenet!$E$2:$E$301,$M5739)="",INDEX(Bemenet!$F$2:$F$301,$M5739)=""),"",MAX(INDEX(Bemenet!$E$2:$E$301,$M5739),INDEX(Szabalyok!$A:$A,$N5739))))</f>
        <v/>
      </c>
      <c r="C5739" s="4" t="str">
        <f>IF($B5739="","",MIN(INDEX(Bemenet!$F$2:$F$301,$M5739),INDEX(Szabalyok!$B:$B,$N5739)))</f>
        <v/>
      </c>
      <c r="D5739" s="5" t="str">
        <f>IF(AND($B5739&lt;&gt;"",$C5739&lt;&gt;"",$B5739&lt;=$C5739),INDEX(Bemenet!$G$2:$G$301,$M5739),"")</f>
        <v/>
      </c>
      <c r="E5739" s="6" t="str">
        <f>IF(AND($B5739&lt;&gt;"",$C5739&lt;&gt;"",$B5739&lt;=$C5739),INDEX(Bemenet!$D$2:$D$301,$M5739),"")</f>
        <v/>
      </c>
      <c r="F5739" s="5" t="str">
        <f t="shared" si="801"/>
        <v/>
      </c>
      <c r="G5739" s="5" t="str">
        <f t="shared" si="802"/>
        <v/>
      </c>
      <c r="H5739" s="9" t="str">
        <f t="shared" si="803"/>
        <v/>
      </c>
      <c r="I5739" s="5" t="str">
        <f t="shared" si="804"/>
        <v/>
      </c>
      <c r="J5739" s="5" t="str">
        <f>IF(OR($L5739="",NOT(COUNTIFS($L$2:$L5739,$L5739)=1)),"",SUMIFS($G:$G,$L:$L,$L5739))</f>
        <v/>
      </c>
      <c r="K5739" s="5" t="str">
        <f>IF(OR($L5739="",NOT(COUNTIFS($L$2:$L5739,$L5739)=1)),"",SUMIFS($I:$I,$L:$L,$L5739))</f>
        <v/>
      </c>
      <c r="L5739" s="6" t="str">
        <f t="shared" si="805"/>
        <v/>
      </c>
      <c r="M5739" s="6">
        <f t="shared" si="806"/>
        <v>230</v>
      </c>
      <c r="N5739" s="6">
        <f t="shared" si="807"/>
        <v>14</v>
      </c>
      <c r="O5739" s="9" t="str">
        <f>IF(AND($B5739&lt;&gt;"",$C5739&lt;&gt;"",$B5739&lt;=$C5739),INDEX(Szabalyok!$C:$C,$N5739),"")</f>
        <v/>
      </c>
      <c r="P5739">
        <f t="shared" si="809"/>
        <v>0</v>
      </c>
    </row>
    <row r="5740" spans="1:16" x14ac:dyDescent="0.35">
      <c r="A5740">
        <f t="shared" si="808"/>
        <v>0</v>
      </c>
      <c r="B5740" s="4" t="str">
        <f>IF($M5740&gt;300,"",IF(OR(INDEX(Bemenet!$E$2:$E$301,$M5740)="",INDEX(Bemenet!$F$2:$F$301,$M5740)=""),"",MAX(INDEX(Bemenet!$E$2:$E$301,$M5740),INDEX(Szabalyok!$A:$A,$N5740))))</f>
        <v/>
      </c>
      <c r="C5740" s="4" t="str">
        <f>IF($B5740="","",MIN(INDEX(Bemenet!$F$2:$F$301,$M5740),INDEX(Szabalyok!$B:$B,$N5740)))</f>
        <v/>
      </c>
      <c r="D5740" s="5" t="str">
        <f>IF(AND($B5740&lt;&gt;"",$C5740&lt;&gt;"",$B5740&lt;=$C5740),INDEX(Bemenet!$G$2:$G$301,$M5740),"")</f>
        <v/>
      </c>
      <c r="E5740" s="6" t="str">
        <f>IF(AND($B5740&lt;&gt;"",$C5740&lt;&gt;"",$B5740&lt;=$C5740),INDEX(Bemenet!$D$2:$D$301,$M5740),"")</f>
        <v/>
      </c>
      <c r="F5740" s="5" t="str">
        <f t="shared" si="801"/>
        <v/>
      </c>
      <c r="G5740" s="5" t="str">
        <f t="shared" si="802"/>
        <v/>
      </c>
      <c r="H5740" s="9" t="str">
        <f t="shared" si="803"/>
        <v/>
      </c>
      <c r="I5740" s="5" t="str">
        <f t="shared" si="804"/>
        <v/>
      </c>
      <c r="J5740" s="5" t="str">
        <f>IF(OR($L5740="",NOT(COUNTIFS($L$2:$L5740,$L5740)=1)),"",SUMIFS($G:$G,$L:$L,$L5740))</f>
        <v/>
      </c>
      <c r="K5740" s="5" t="str">
        <f>IF(OR($L5740="",NOT(COUNTIFS($L$2:$L5740,$L5740)=1)),"",SUMIFS($I:$I,$L:$L,$L5740))</f>
        <v/>
      </c>
      <c r="L5740" s="6" t="str">
        <f t="shared" si="805"/>
        <v/>
      </c>
      <c r="M5740" s="6">
        <f t="shared" si="806"/>
        <v>230</v>
      </c>
      <c r="N5740" s="6">
        <f t="shared" si="807"/>
        <v>15</v>
      </c>
      <c r="O5740" s="9" t="str">
        <f>IF(AND($B5740&lt;&gt;"",$C5740&lt;&gt;"",$B5740&lt;=$C5740),INDEX(Szabalyok!$C:$C,$N5740),"")</f>
        <v/>
      </c>
      <c r="P5740">
        <f t="shared" si="809"/>
        <v>0</v>
      </c>
    </row>
    <row r="5741" spans="1:16" x14ac:dyDescent="0.35">
      <c r="A5741">
        <f t="shared" si="808"/>
        <v>0</v>
      </c>
      <c r="B5741" s="4" t="str">
        <f>IF($M5741&gt;300,"",IF(OR(INDEX(Bemenet!$E$2:$E$301,$M5741)="",INDEX(Bemenet!$F$2:$F$301,$M5741)=""),"",MAX(INDEX(Bemenet!$E$2:$E$301,$M5741),INDEX(Szabalyok!$A:$A,$N5741))))</f>
        <v/>
      </c>
      <c r="C5741" s="4" t="str">
        <f>IF($B5741="","",MIN(INDEX(Bemenet!$F$2:$F$301,$M5741),INDEX(Szabalyok!$B:$B,$N5741)))</f>
        <v/>
      </c>
      <c r="D5741" s="5" t="str">
        <f>IF(AND($B5741&lt;&gt;"",$C5741&lt;&gt;"",$B5741&lt;=$C5741),INDEX(Bemenet!$G$2:$G$301,$M5741),"")</f>
        <v/>
      </c>
      <c r="E5741" s="6" t="str">
        <f>IF(AND($B5741&lt;&gt;"",$C5741&lt;&gt;"",$B5741&lt;=$C5741),INDEX(Bemenet!$D$2:$D$301,$M5741),"")</f>
        <v/>
      </c>
      <c r="F5741" s="5" t="str">
        <f t="shared" si="801"/>
        <v/>
      </c>
      <c r="G5741" s="5" t="str">
        <f t="shared" si="802"/>
        <v/>
      </c>
      <c r="H5741" s="9" t="str">
        <f t="shared" si="803"/>
        <v/>
      </c>
      <c r="I5741" s="5" t="str">
        <f t="shared" si="804"/>
        <v/>
      </c>
      <c r="J5741" s="5" t="str">
        <f>IF(OR($L5741="",NOT(COUNTIFS($L$2:$L5741,$L5741)=1)),"",SUMIFS($G:$G,$L:$L,$L5741))</f>
        <v/>
      </c>
      <c r="K5741" s="5" t="str">
        <f>IF(OR($L5741="",NOT(COUNTIFS($L$2:$L5741,$L5741)=1)),"",SUMIFS($I:$I,$L:$L,$L5741))</f>
        <v/>
      </c>
      <c r="L5741" s="6" t="str">
        <f t="shared" si="805"/>
        <v/>
      </c>
      <c r="M5741" s="6">
        <f t="shared" si="806"/>
        <v>230</v>
      </c>
      <c r="N5741" s="6">
        <f t="shared" si="807"/>
        <v>16</v>
      </c>
      <c r="O5741" s="9" t="str">
        <f>IF(AND($B5741&lt;&gt;"",$C5741&lt;&gt;"",$B5741&lt;=$C5741),INDEX(Szabalyok!$C:$C,$N5741),"")</f>
        <v/>
      </c>
      <c r="P5741">
        <f t="shared" si="809"/>
        <v>0</v>
      </c>
    </row>
    <row r="5742" spans="1:16" x14ac:dyDescent="0.35">
      <c r="A5742">
        <f t="shared" si="808"/>
        <v>0</v>
      </c>
      <c r="B5742" s="4" t="str">
        <f>IF($M5742&gt;300,"",IF(OR(INDEX(Bemenet!$E$2:$E$301,$M5742)="",INDEX(Bemenet!$F$2:$F$301,$M5742)=""),"",MAX(INDEX(Bemenet!$E$2:$E$301,$M5742),INDEX(Szabalyok!$A:$A,$N5742))))</f>
        <v/>
      </c>
      <c r="C5742" s="4" t="str">
        <f>IF($B5742="","",MIN(INDEX(Bemenet!$F$2:$F$301,$M5742),INDEX(Szabalyok!$B:$B,$N5742)))</f>
        <v/>
      </c>
      <c r="D5742" s="5" t="str">
        <f>IF(AND($B5742&lt;&gt;"",$C5742&lt;&gt;"",$B5742&lt;=$C5742),INDEX(Bemenet!$G$2:$G$301,$M5742),"")</f>
        <v/>
      </c>
      <c r="E5742" s="6" t="str">
        <f>IF(AND($B5742&lt;&gt;"",$C5742&lt;&gt;"",$B5742&lt;=$C5742),INDEX(Bemenet!$D$2:$D$301,$M5742),"")</f>
        <v/>
      </c>
      <c r="F5742" s="5" t="str">
        <f t="shared" si="801"/>
        <v/>
      </c>
      <c r="G5742" s="5" t="str">
        <f t="shared" si="802"/>
        <v/>
      </c>
      <c r="H5742" s="9" t="str">
        <f t="shared" si="803"/>
        <v/>
      </c>
      <c r="I5742" s="5" t="str">
        <f t="shared" si="804"/>
        <v/>
      </c>
      <c r="J5742" s="5" t="str">
        <f>IF(OR($L5742="",NOT(COUNTIFS($L$2:$L5742,$L5742)=1)),"",SUMIFS($G:$G,$L:$L,$L5742))</f>
        <v/>
      </c>
      <c r="K5742" s="5" t="str">
        <f>IF(OR($L5742="",NOT(COUNTIFS($L$2:$L5742,$L5742)=1)),"",SUMIFS($I:$I,$L:$L,$L5742))</f>
        <v/>
      </c>
      <c r="L5742" s="6" t="str">
        <f t="shared" si="805"/>
        <v/>
      </c>
      <c r="M5742" s="6">
        <f t="shared" si="806"/>
        <v>230</v>
      </c>
      <c r="N5742" s="6">
        <f t="shared" si="807"/>
        <v>17</v>
      </c>
      <c r="O5742" s="9" t="str">
        <f>IF(AND($B5742&lt;&gt;"",$C5742&lt;&gt;"",$B5742&lt;=$C5742),INDEX(Szabalyok!$C:$C,$N5742),"")</f>
        <v/>
      </c>
      <c r="P5742">
        <f t="shared" si="809"/>
        <v>0</v>
      </c>
    </row>
    <row r="5743" spans="1:16" x14ac:dyDescent="0.35">
      <c r="A5743">
        <f t="shared" si="808"/>
        <v>0</v>
      </c>
      <c r="B5743" s="4" t="str">
        <f>IF($M5743&gt;300,"",IF(OR(INDEX(Bemenet!$E$2:$E$301,$M5743)="",INDEX(Bemenet!$F$2:$F$301,$M5743)=""),"",MAX(INDEX(Bemenet!$E$2:$E$301,$M5743),INDEX(Szabalyok!$A:$A,$N5743))))</f>
        <v/>
      </c>
      <c r="C5743" s="4" t="str">
        <f>IF($B5743="","",MIN(INDEX(Bemenet!$F$2:$F$301,$M5743),INDEX(Szabalyok!$B:$B,$N5743)))</f>
        <v/>
      </c>
      <c r="D5743" s="5" t="str">
        <f>IF(AND($B5743&lt;&gt;"",$C5743&lt;&gt;"",$B5743&lt;=$C5743),INDEX(Bemenet!$G$2:$G$301,$M5743),"")</f>
        <v/>
      </c>
      <c r="E5743" s="6" t="str">
        <f>IF(AND($B5743&lt;&gt;"",$C5743&lt;&gt;"",$B5743&lt;=$C5743),INDEX(Bemenet!$D$2:$D$301,$M5743),"")</f>
        <v/>
      </c>
      <c r="F5743" s="5" t="str">
        <f t="shared" si="801"/>
        <v/>
      </c>
      <c r="G5743" s="5" t="str">
        <f t="shared" si="802"/>
        <v/>
      </c>
      <c r="H5743" s="9" t="str">
        <f t="shared" si="803"/>
        <v/>
      </c>
      <c r="I5743" s="5" t="str">
        <f t="shared" si="804"/>
        <v/>
      </c>
      <c r="J5743" s="5" t="str">
        <f>IF(OR($L5743="",NOT(COUNTIFS($L$2:$L5743,$L5743)=1)),"",SUMIFS($G:$G,$L:$L,$L5743))</f>
        <v/>
      </c>
      <c r="K5743" s="5" t="str">
        <f>IF(OR($L5743="",NOT(COUNTIFS($L$2:$L5743,$L5743)=1)),"",SUMIFS($I:$I,$L:$L,$L5743))</f>
        <v/>
      </c>
      <c r="L5743" s="6" t="str">
        <f t="shared" si="805"/>
        <v/>
      </c>
      <c r="M5743" s="6">
        <f t="shared" si="806"/>
        <v>230</v>
      </c>
      <c r="N5743" s="6">
        <f t="shared" si="807"/>
        <v>18</v>
      </c>
      <c r="O5743" s="9" t="str">
        <f>IF(AND($B5743&lt;&gt;"",$C5743&lt;&gt;"",$B5743&lt;=$C5743),INDEX(Szabalyok!$C:$C,$N5743),"")</f>
        <v/>
      </c>
      <c r="P5743">
        <f t="shared" si="809"/>
        <v>0</v>
      </c>
    </row>
    <row r="5744" spans="1:16" x14ac:dyDescent="0.35">
      <c r="A5744">
        <f t="shared" si="808"/>
        <v>0</v>
      </c>
      <c r="B5744" s="4" t="str">
        <f>IF($M5744&gt;300,"",IF(OR(INDEX(Bemenet!$E$2:$E$301,$M5744)="",INDEX(Bemenet!$F$2:$F$301,$M5744)=""),"",MAX(INDEX(Bemenet!$E$2:$E$301,$M5744),INDEX(Szabalyok!$A:$A,$N5744))))</f>
        <v/>
      </c>
      <c r="C5744" s="4" t="str">
        <f>IF($B5744="","",MIN(INDEX(Bemenet!$F$2:$F$301,$M5744),INDEX(Szabalyok!$B:$B,$N5744)))</f>
        <v/>
      </c>
      <c r="D5744" s="5" t="str">
        <f>IF(AND($B5744&lt;&gt;"",$C5744&lt;&gt;"",$B5744&lt;=$C5744),INDEX(Bemenet!$G$2:$G$301,$M5744),"")</f>
        <v/>
      </c>
      <c r="E5744" s="6" t="str">
        <f>IF(AND($B5744&lt;&gt;"",$C5744&lt;&gt;"",$B5744&lt;=$C5744),INDEX(Bemenet!$D$2:$D$301,$M5744),"")</f>
        <v/>
      </c>
      <c r="F5744" s="5" t="str">
        <f t="shared" si="801"/>
        <v/>
      </c>
      <c r="G5744" s="5" t="str">
        <f t="shared" si="802"/>
        <v/>
      </c>
      <c r="H5744" s="9" t="str">
        <f t="shared" si="803"/>
        <v/>
      </c>
      <c r="I5744" s="5" t="str">
        <f t="shared" si="804"/>
        <v/>
      </c>
      <c r="J5744" s="5" t="str">
        <f>IF(OR($L5744="",NOT(COUNTIFS($L$2:$L5744,$L5744)=1)),"",SUMIFS($G:$G,$L:$L,$L5744))</f>
        <v/>
      </c>
      <c r="K5744" s="5" t="str">
        <f>IF(OR($L5744="",NOT(COUNTIFS($L$2:$L5744,$L5744)=1)),"",SUMIFS($I:$I,$L:$L,$L5744))</f>
        <v/>
      </c>
      <c r="L5744" s="6" t="str">
        <f t="shared" si="805"/>
        <v/>
      </c>
      <c r="M5744" s="6">
        <f t="shared" si="806"/>
        <v>230</v>
      </c>
      <c r="N5744" s="6">
        <f t="shared" si="807"/>
        <v>19</v>
      </c>
      <c r="O5744" s="9" t="str">
        <f>IF(AND($B5744&lt;&gt;"",$C5744&lt;&gt;"",$B5744&lt;=$C5744),INDEX(Szabalyok!$C:$C,$N5744),"")</f>
        <v/>
      </c>
      <c r="P5744">
        <f t="shared" si="809"/>
        <v>0</v>
      </c>
    </row>
    <row r="5745" spans="1:16" x14ac:dyDescent="0.35">
      <c r="A5745">
        <f t="shared" si="808"/>
        <v>0</v>
      </c>
      <c r="B5745" s="4" t="str">
        <f>IF($M5745&gt;300,"",IF(OR(INDEX(Bemenet!$E$2:$E$301,$M5745)="",INDEX(Bemenet!$F$2:$F$301,$M5745)=""),"",MAX(INDEX(Bemenet!$E$2:$E$301,$M5745),INDEX(Szabalyok!$A:$A,$N5745))))</f>
        <v/>
      </c>
      <c r="C5745" s="4" t="str">
        <f>IF($B5745="","",MIN(INDEX(Bemenet!$F$2:$F$301,$M5745),INDEX(Szabalyok!$B:$B,$N5745)))</f>
        <v/>
      </c>
      <c r="D5745" s="5" t="str">
        <f>IF(AND($B5745&lt;&gt;"",$C5745&lt;&gt;"",$B5745&lt;=$C5745),INDEX(Bemenet!$G$2:$G$301,$M5745),"")</f>
        <v/>
      </c>
      <c r="E5745" s="6" t="str">
        <f>IF(AND($B5745&lt;&gt;"",$C5745&lt;&gt;"",$B5745&lt;=$C5745),INDEX(Bemenet!$D$2:$D$301,$M5745),"")</f>
        <v/>
      </c>
      <c r="F5745" s="5" t="str">
        <f t="shared" si="801"/>
        <v/>
      </c>
      <c r="G5745" s="5" t="str">
        <f t="shared" si="802"/>
        <v/>
      </c>
      <c r="H5745" s="9" t="str">
        <f t="shared" si="803"/>
        <v/>
      </c>
      <c r="I5745" s="5" t="str">
        <f t="shared" si="804"/>
        <v/>
      </c>
      <c r="J5745" s="5" t="str">
        <f>IF(OR($L5745="",NOT(COUNTIFS($L$2:$L5745,$L5745)=1)),"",SUMIFS($G:$G,$L:$L,$L5745))</f>
        <v/>
      </c>
      <c r="K5745" s="5" t="str">
        <f>IF(OR($L5745="",NOT(COUNTIFS($L$2:$L5745,$L5745)=1)),"",SUMIFS($I:$I,$L:$L,$L5745))</f>
        <v/>
      </c>
      <c r="L5745" s="6" t="str">
        <f t="shared" si="805"/>
        <v/>
      </c>
      <c r="M5745" s="6">
        <f t="shared" si="806"/>
        <v>230</v>
      </c>
      <c r="N5745" s="6">
        <f t="shared" si="807"/>
        <v>20</v>
      </c>
      <c r="O5745" s="9" t="str">
        <f>IF(AND($B5745&lt;&gt;"",$C5745&lt;&gt;"",$B5745&lt;=$C5745),INDEX(Szabalyok!$C:$C,$N5745),"")</f>
        <v/>
      </c>
      <c r="P5745">
        <f t="shared" si="809"/>
        <v>0</v>
      </c>
    </row>
    <row r="5746" spans="1:16" x14ac:dyDescent="0.35">
      <c r="A5746">
        <f t="shared" si="808"/>
        <v>0</v>
      </c>
      <c r="B5746" s="4" t="str">
        <f>IF($M5746&gt;300,"",IF(OR(INDEX(Bemenet!$E$2:$E$301,$M5746)="",INDEX(Bemenet!$F$2:$F$301,$M5746)=""),"",MAX(INDEX(Bemenet!$E$2:$E$301,$M5746),INDEX(Szabalyok!$A:$A,$N5746))))</f>
        <v/>
      </c>
      <c r="C5746" s="4" t="str">
        <f>IF($B5746="","",MIN(INDEX(Bemenet!$F$2:$F$301,$M5746),INDEX(Szabalyok!$B:$B,$N5746)))</f>
        <v/>
      </c>
      <c r="D5746" s="5" t="str">
        <f>IF(AND($B5746&lt;&gt;"",$C5746&lt;&gt;"",$B5746&lt;=$C5746),INDEX(Bemenet!$G$2:$G$301,$M5746),"")</f>
        <v/>
      </c>
      <c r="E5746" s="6" t="str">
        <f>IF(AND($B5746&lt;&gt;"",$C5746&lt;&gt;"",$B5746&lt;=$C5746),INDEX(Bemenet!$D$2:$D$301,$M5746),"")</f>
        <v/>
      </c>
      <c r="F5746" s="5" t="str">
        <f t="shared" si="801"/>
        <v/>
      </c>
      <c r="G5746" s="5" t="str">
        <f t="shared" si="802"/>
        <v/>
      </c>
      <c r="H5746" s="9" t="str">
        <f t="shared" si="803"/>
        <v/>
      </c>
      <c r="I5746" s="5" t="str">
        <f t="shared" si="804"/>
        <v/>
      </c>
      <c r="J5746" s="5" t="str">
        <f>IF(OR($L5746="",NOT(COUNTIFS($L$2:$L5746,$L5746)=1)),"",SUMIFS($G:$G,$L:$L,$L5746))</f>
        <v/>
      </c>
      <c r="K5746" s="5" t="str">
        <f>IF(OR($L5746="",NOT(COUNTIFS($L$2:$L5746,$L5746)=1)),"",SUMIFS($I:$I,$L:$L,$L5746))</f>
        <v/>
      </c>
      <c r="L5746" s="6" t="str">
        <f t="shared" si="805"/>
        <v/>
      </c>
      <c r="M5746" s="6">
        <f t="shared" si="806"/>
        <v>230</v>
      </c>
      <c r="N5746" s="6">
        <f t="shared" si="807"/>
        <v>21</v>
      </c>
      <c r="O5746" s="9" t="str">
        <f>IF(AND($B5746&lt;&gt;"",$C5746&lt;&gt;"",$B5746&lt;=$C5746),INDEX(Szabalyok!$C:$C,$N5746),"")</f>
        <v/>
      </c>
      <c r="P5746">
        <f t="shared" si="809"/>
        <v>0</v>
      </c>
    </row>
    <row r="5747" spans="1:16" x14ac:dyDescent="0.35">
      <c r="A5747">
        <f t="shared" si="808"/>
        <v>0</v>
      </c>
      <c r="B5747" s="4" t="str">
        <f>IF($M5747&gt;300,"",IF(OR(INDEX(Bemenet!$E$2:$E$301,$M5747)="",INDEX(Bemenet!$F$2:$F$301,$M5747)=""),"",MAX(INDEX(Bemenet!$E$2:$E$301,$M5747),INDEX(Szabalyok!$A:$A,$N5747))))</f>
        <v/>
      </c>
      <c r="C5747" s="4" t="str">
        <f>IF($B5747="","",MIN(INDEX(Bemenet!$F$2:$F$301,$M5747),INDEX(Szabalyok!$B:$B,$N5747)))</f>
        <v/>
      </c>
      <c r="D5747" s="5" t="str">
        <f>IF(AND($B5747&lt;&gt;"",$C5747&lt;&gt;"",$B5747&lt;=$C5747),INDEX(Bemenet!$G$2:$G$301,$M5747),"")</f>
        <v/>
      </c>
      <c r="E5747" s="6" t="str">
        <f>IF(AND($B5747&lt;&gt;"",$C5747&lt;&gt;"",$B5747&lt;=$C5747),INDEX(Bemenet!$D$2:$D$301,$M5747),"")</f>
        <v/>
      </c>
      <c r="F5747" s="5" t="str">
        <f t="shared" si="801"/>
        <v/>
      </c>
      <c r="G5747" s="5" t="str">
        <f t="shared" si="802"/>
        <v/>
      </c>
      <c r="H5747" s="9" t="str">
        <f t="shared" si="803"/>
        <v/>
      </c>
      <c r="I5747" s="5" t="str">
        <f t="shared" si="804"/>
        <v/>
      </c>
      <c r="J5747" s="5" t="str">
        <f>IF(OR($L5747="",NOT(COUNTIFS($L$2:$L5747,$L5747)=1)),"",SUMIFS($G:$G,$L:$L,$L5747))</f>
        <v/>
      </c>
      <c r="K5747" s="5" t="str">
        <f>IF(OR($L5747="",NOT(COUNTIFS($L$2:$L5747,$L5747)=1)),"",SUMIFS($I:$I,$L:$L,$L5747))</f>
        <v/>
      </c>
      <c r="L5747" s="6" t="str">
        <f t="shared" si="805"/>
        <v/>
      </c>
      <c r="M5747" s="6">
        <f t="shared" si="806"/>
        <v>230</v>
      </c>
      <c r="N5747" s="6">
        <f t="shared" si="807"/>
        <v>22</v>
      </c>
      <c r="O5747" s="9" t="str">
        <f>IF(AND($B5747&lt;&gt;"",$C5747&lt;&gt;"",$B5747&lt;=$C5747),INDEX(Szabalyok!$C:$C,$N5747),"")</f>
        <v/>
      </c>
      <c r="P5747">
        <f t="shared" si="809"/>
        <v>0</v>
      </c>
    </row>
    <row r="5748" spans="1:16" x14ac:dyDescent="0.35">
      <c r="A5748">
        <f t="shared" si="808"/>
        <v>0</v>
      </c>
      <c r="B5748" s="4" t="str">
        <f>IF($M5748&gt;300,"",IF(OR(INDEX(Bemenet!$E$2:$E$301,$M5748)="",INDEX(Bemenet!$F$2:$F$301,$M5748)=""),"",MAX(INDEX(Bemenet!$E$2:$E$301,$M5748),INDEX(Szabalyok!$A:$A,$N5748))))</f>
        <v/>
      </c>
      <c r="C5748" s="4" t="str">
        <f>IF($B5748="","",MIN(INDEX(Bemenet!$F$2:$F$301,$M5748),INDEX(Szabalyok!$B:$B,$N5748)))</f>
        <v/>
      </c>
      <c r="D5748" s="5" t="str">
        <f>IF(AND($B5748&lt;&gt;"",$C5748&lt;&gt;"",$B5748&lt;=$C5748),INDEX(Bemenet!$G$2:$G$301,$M5748),"")</f>
        <v/>
      </c>
      <c r="E5748" s="6" t="str">
        <f>IF(AND($B5748&lt;&gt;"",$C5748&lt;&gt;"",$B5748&lt;=$C5748),INDEX(Bemenet!$D$2:$D$301,$M5748),"")</f>
        <v/>
      </c>
      <c r="F5748" s="5" t="str">
        <f t="shared" si="801"/>
        <v/>
      </c>
      <c r="G5748" s="5" t="str">
        <f t="shared" si="802"/>
        <v/>
      </c>
      <c r="H5748" s="9" t="str">
        <f t="shared" si="803"/>
        <v/>
      </c>
      <c r="I5748" s="5" t="str">
        <f t="shared" si="804"/>
        <v/>
      </c>
      <c r="J5748" s="5" t="str">
        <f>IF(OR($L5748="",NOT(COUNTIFS($L$2:$L5748,$L5748)=1)),"",SUMIFS($G:$G,$L:$L,$L5748))</f>
        <v/>
      </c>
      <c r="K5748" s="5" t="str">
        <f>IF(OR($L5748="",NOT(COUNTIFS($L$2:$L5748,$L5748)=1)),"",SUMIFS($I:$I,$L:$L,$L5748))</f>
        <v/>
      </c>
      <c r="L5748" s="6" t="str">
        <f t="shared" si="805"/>
        <v/>
      </c>
      <c r="M5748" s="6">
        <f t="shared" si="806"/>
        <v>230</v>
      </c>
      <c r="N5748" s="6">
        <f t="shared" si="807"/>
        <v>23</v>
      </c>
      <c r="O5748" s="9" t="str">
        <f>IF(AND($B5748&lt;&gt;"",$C5748&lt;&gt;"",$B5748&lt;=$C5748),INDEX(Szabalyok!$C:$C,$N5748),"")</f>
        <v/>
      </c>
      <c r="P5748">
        <f t="shared" si="809"/>
        <v>0</v>
      </c>
    </row>
    <row r="5749" spans="1:16" x14ac:dyDescent="0.35">
      <c r="A5749">
        <f t="shared" si="808"/>
        <v>0</v>
      </c>
      <c r="B5749" s="4" t="str">
        <f>IF($M5749&gt;300,"",IF(OR(INDEX(Bemenet!$E$2:$E$301,$M5749)="",INDEX(Bemenet!$F$2:$F$301,$M5749)=""),"",MAX(INDEX(Bemenet!$E$2:$E$301,$M5749),INDEX(Szabalyok!$A:$A,$N5749))))</f>
        <v/>
      </c>
      <c r="C5749" s="4" t="str">
        <f>IF($B5749="","",MIN(INDEX(Bemenet!$F$2:$F$301,$M5749),INDEX(Szabalyok!$B:$B,$N5749)))</f>
        <v/>
      </c>
      <c r="D5749" s="5" t="str">
        <f>IF(AND($B5749&lt;&gt;"",$C5749&lt;&gt;"",$B5749&lt;=$C5749),INDEX(Bemenet!$G$2:$G$301,$M5749),"")</f>
        <v/>
      </c>
      <c r="E5749" s="6" t="str">
        <f>IF(AND($B5749&lt;&gt;"",$C5749&lt;&gt;"",$B5749&lt;=$C5749),INDEX(Bemenet!$D$2:$D$301,$M5749),"")</f>
        <v/>
      </c>
      <c r="F5749" s="5" t="str">
        <f t="shared" si="801"/>
        <v/>
      </c>
      <c r="G5749" s="5" t="str">
        <f t="shared" si="802"/>
        <v/>
      </c>
      <c r="H5749" s="9" t="str">
        <f t="shared" si="803"/>
        <v/>
      </c>
      <c r="I5749" s="5" t="str">
        <f t="shared" si="804"/>
        <v/>
      </c>
      <c r="J5749" s="5" t="str">
        <f>IF(OR($L5749="",NOT(COUNTIFS($L$2:$L5749,$L5749)=1)),"",SUMIFS($G:$G,$L:$L,$L5749))</f>
        <v/>
      </c>
      <c r="K5749" s="5" t="str">
        <f>IF(OR($L5749="",NOT(COUNTIFS($L$2:$L5749,$L5749)=1)),"",SUMIFS($I:$I,$L:$L,$L5749))</f>
        <v/>
      </c>
      <c r="L5749" s="6" t="str">
        <f t="shared" si="805"/>
        <v/>
      </c>
      <c r="M5749" s="6">
        <f t="shared" si="806"/>
        <v>230</v>
      </c>
      <c r="N5749" s="6">
        <f t="shared" si="807"/>
        <v>24</v>
      </c>
      <c r="O5749" s="9" t="str">
        <f>IF(AND($B5749&lt;&gt;"",$C5749&lt;&gt;"",$B5749&lt;=$C5749),INDEX(Szabalyok!$C:$C,$N5749),"")</f>
        <v/>
      </c>
      <c r="P5749">
        <f t="shared" si="809"/>
        <v>0</v>
      </c>
    </row>
    <row r="5750" spans="1:16" x14ac:dyDescent="0.35">
      <c r="A5750">
        <f t="shared" si="808"/>
        <v>0</v>
      </c>
      <c r="B5750" s="4" t="str">
        <f>IF($M5750&gt;300,"",IF(OR(INDEX(Bemenet!$E$2:$E$301,$M5750)="",INDEX(Bemenet!$F$2:$F$301,$M5750)=""),"",MAX(INDEX(Bemenet!$E$2:$E$301,$M5750),INDEX(Szabalyok!$A:$A,$N5750))))</f>
        <v/>
      </c>
      <c r="C5750" s="4" t="str">
        <f>IF($B5750="","",MIN(INDEX(Bemenet!$F$2:$F$301,$M5750),INDEX(Szabalyok!$B:$B,$N5750)))</f>
        <v/>
      </c>
      <c r="D5750" s="5" t="str">
        <f>IF(AND($B5750&lt;&gt;"",$C5750&lt;&gt;"",$B5750&lt;=$C5750),INDEX(Bemenet!$G$2:$G$301,$M5750),"")</f>
        <v/>
      </c>
      <c r="E5750" s="6" t="str">
        <f>IF(AND($B5750&lt;&gt;"",$C5750&lt;&gt;"",$B5750&lt;=$C5750),INDEX(Bemenet!$D$2:$D$301,$M5750),"")</f>
        <v/>
      </c>
      <c r="F5750" s="5" t="str">
        <f t="shared" si="801"/>
        <v/>
      </c>
      <c r="G5750" s="5" t="str">
        <f t="shared" si="802"/>
        <v/>
      </c>
      <c r="H5750" s="9" t="str">
        <f t="shared" si="803"/>
        <v/>
      </c>
      <c r="I5750" s="5" t="str">
        <f t="shared" si="804"/>
        <v/>
      </c>
      <c r="J5750" s="5" t="str">
        <f>IF(OR($L5750="",NOT(COUNTIFS($L$2:$L5750,$L5750)=1)),"",SUMIFS($G:$G,$L:$L,$L5750))</f>
        <v/>
      </c>
      <c r="K5750" s="5" t="str">
        <f>IF(OR($L5750="",NOT(COUNTIFS($L$2:$L5750,$L5750)=1)),"",SUMIFS($I:$I,$L:$L,$L5750))</f>
        <v/>
      </c>
      <c r="L5750" s="6" t="str">
        <f t="shared" si="805"/>
        <v/>
      </c>
      <c r="M5750" s="6">
        <f t="shared" si="806"/>
        <v>230</v>
      </c>
      <c r="N5750" s="6">
        <f t="shared" si="807"/>
        <v>25</v>
      </c>
      <c r="O5750" s="9" t="str">
        <f>IF(AND($B5750&lt;&gt;"",$C5750&lt;&gt;"",$B5750&lt;=$C5750),INDEX(Szabalyok!$C:$C,$N5750),"")</f>
        <v/>
      </c>
      <c r="P5750">
        <f t="shared" si="809"/>
        <v>0</v>
      </c>
    </row>
    <row r="5751" spans="1:16" x14ac:dyDescent="0.35">
      <c r="A5751">
        <f t="shared" si="808"/>
        <v>0</v>
      </c>
      <c r="B5751" s="4" t="str">
        <f>IF($M5751&gt;300,"",IF(OR(INDEX(Bemenet!$E$2:$E$301,$M5751)="",INDEX(Bemenet!$F$2:$F$301,$M5751)=""),"",MAX(INDEX(Bemenet!$E$2:$E$301,$M5751),INDEX(Szabalyok!$A:$A,$N5751))))</f>
        <v/>
      </c>
      <c r="C5751" s="4" t="str">
        <f>IF($B5751="","",MIN(INDEX(Bemenet!$F$2:$F$301,$M5751),INDEX(Szabalyok!$B:$B,$N5751)))</f>
        <v/>
      </c>
      <c r="D5751" s="5" t="str">
        <f>IF(AND($B5751&lt;&gt;"",$C5751&lt;&gt;"",$B5751&lt;=$C5751),INDEX(Bemenet!$G$2:$G$301,$M5751),"")</f>
        <v/>
      </c>
      <c r="E5751" s="6" t="str">
        <f>IF(AND($B5751&lt;&gt;"",$C5751&lt;&gt;"",$B5751&lt;=$C5751),INDEX(Bemenet!$D$2:$D$301,$M5751),"")</f>
        <v/>
      </c>
      <c r="F5751" s="5" t="str">
        <f t="shared" si="801"/>
        <v/>
      </c>
      <c r="G5751" s="5" t="str">
        <f t="shared" si="802"/>
        <v/>
      </c>
      <c r="H5751" s="9" t="str">
        <f t="shared" si="803"/>
        <v/>
      </c>
      <c r="I5751" s="5" t="str">
        <f t="shared" si="804"/>
        <v/>
      </c>
      <c r="J5751" s="5" t="str">
        <f>IF(OR($L5751="",NOT(COUNTIFS($L$2:$L5751,$L5751)=1)),"",SUMIFS($G:$G,$L:$L,$L5751))</f>
        <v/>
      </c>
      <c r="K5751" s="5" t="str">
        <f>IF(OR($L5751="",NOT(COUNTIFS($L$2:$L5751,$L5751)=1)),"",SUMIFS($I:$I,$L:$L,$L5751))</f>
        <v/>
      </c>
      <c r="L5751" s="6" t="str">
        <f t="shared" si="805"/>
        <v/>
      </c>
      <c r="M5751" s="6">
        <f t="shared" si="806"/>
        <v>230</v>
      </c>
      <c r="N5751" s="6">
        <f t="shared" si="807"/>
        <v>26</v>
      </c>
      <c r="O5751" s="9" t="str">
        <f>IF(AND($B5751&lt;&gt;"",$C5751&lt;&gt;"",$B5751&lt;=$C5751),INDEX(Szabalyok!$C:$C,$N5751),"")</f>
        <v/>
      </c>
      <c r="P5751">
        <f t="shared" si="809"/>
        <v>0</v>
      </c>
    </row>
    <row r="5752" spans="1:16" x14ac:dyDescent="0.35">
      <c r="A5752">
        <f t="shared" si="808"/>
        <v>0</v>
      </c>
      <c r="B5752" s="4" t="str">
        <f>IF($M5752&gt;300,"",IF(OR(INDEX(Bemenet!$E$2:$E$301,$M5752)="",INDEX(Bemenet!$F$2:$F$301,$M5752)=""),"",MAX(INDEX(Bemenet!$E$2:$E$301,$M5752),INDEX(Szabalyok!$A:$A,$N5752))))</f>
        <v/>
      </c>
      <c r="C5752" s="4" t="str">
        <f>IF($B5752="","",MIN(INDEX(Bemenet!$F$2:$F$301,$M5752),INDEX(Szabalyok!$B:$B,$N5752)))</f>
        <v/>
      </c>
      <c r="D5752" s="5" t="str">
        <f>IF(AND($B5752&lt;&gt;"",$C5752&lt;&gt;"",$B5752&lt;=$C5752),INDEX(Bemenet!$G$2:$G$301,$M5752),"")</f>
        <v/>
      </c>
      <c r="E5752" s="6" t="str">
        <f>IF(AND($B5752&lt;&gt;"",$C5752&lt;&gt;"",$B5752&lt;=$C5752),INDEX(Bemenet!$D$2:$D$301,$M5752),"")</f>
        <v/>
      </c>
      <c r="F5752" s="5" t="str">
        <f t="shared" si="801"/>
        <v/>
      </c>
      <c r="G5752" s="5" t="str">
        <f t="shared" si="802"/>
        <v/>
      </c>
      <c r="H5752" s="9" t="str">
        <f t="shared" si="803"/>
        <v/>
      </c>
      <c r="I5752" s="5" t="str">
        <f t="shared" si="804"/>
        <v/>
      </c>
      <c r="J5752" s="5" t="str">
        <f>IF(OR($L5752="",NOT(COUNTIFS($L$2:$L5752,$L5752)=1)),"",SUMIFS($G:$G,$L:$L,$L5752))</f>
        <v/>
      </c>
      <c r="K5752" s="5" t="str">
        <f>IF(OR($L5752="",NOT(COUNTIFS($L$2:$L5752,$L5752)=1)),"",SUMIFS($I:$I,$L:$L,$L5752))</f>
        <v/>
      </c>
      <c r="L5752" s="6" t="str">
        <f t="shared" si="805"/>
        <v/>
      </c>
      <c r="M5752" s="6">
        <f t="shared" si="806"/>
        <v>231</v>
      </c>
      <c r="N5752" s="6">
        <f t="shared" si="807"/>
        <v>2</v>
      </c>
      <c r="O5752" s="9" t="str">
        <f>IF(AND($B5752&lt;&gt;"",$C5752&lt;&gt;"",$B5752&lt;=$C5752),INDEX(Szabalyok!$C:$C,$N5752),"")</f>
        <v/>
      </c>
      <c r="P5752">
        <f t="shared" si="809"/>
        <v>0</v>
      </c>
    </row>
    <row r="5753" spans="1:16" x14ac:dyDescent="0.35">
      <c r="A5753">
        <f t="shared" si="808"/>
        <v>0</v>
      </c>
      <c r="B5753" s="4" t="str">
        <f>IF($M5753&gt;300,"",IF(OR(INDEX(Bemenet!$E$2:$E$301,$M5753)="",INDEX(Bemenet!$F$2:$F$301,$M5753)=""),"",MAX(INDEX(Bemenet!$E$2:$E$301,$M5753),INDEX(Szabalyok!$A:$A,$N5753))))</f>
        <v/>
      </c>
      <c r="C5753" s="4" t="str">
        <f>IF($B5753="","",MIN(INDEX(Bemenet!$F$2:$F$301,$M5753),INDEX(Szabalyok!$B:$B,$N5753)))</f>
        <v/>
      </c>
      <c r="D5753" s="5" t="str">
        <f>IF(AND($B5753&lt;&gt;"",$C5753&lt;&gt;"",$B5753&lt;=$C5753),INDEX(Bemenet!$G$2:$G$301,$M5753),"")</f>
        <v/>
      </c>
      <c r="E5753" s="6" t="str">
        <f>IF(AND($B5753&lt;&gt;"",$C5753&lt;&gt;"",$B5753&lt;=$C5753),INDEX(Bemenet!$D$2:$D$301,$M5753),"")</f>
        <v/>
      </c>
      <c r="F5753" s="5" t="str">
        <f t="shared" si="801"/>
        <v/>
      </c>
      <c r="G5753" s="5" t="str">
        <f t="shared" si="802"/>
        <v/>
      </c>
      <c r="H5753" s="9" t="str">
        <f t="shared" si="803"/>
        <v/>
      </c>
      <c r="I5753" s="5" t="str">
        <f t="shared" si="804"/>
        <v/>
      </c>
      <c r="J5753" s="5" t="str">
        <f>IF(OR($L5753="",NOT(COUNTIFS($L$2:$L5753,$L5753)=1)),"",SUMIFS($G:$G,$L:$L,$L5753))</f>
        <v/>
      </c>
      <c r="K5753" s="5" t="str">
        <f>IF(OR($L5753="",NOT(COUNTIFS($L$2:$L5753,$L5753)=1)),"",SUMIFS($I:$I,$L:$L,$L5753))</f>
        <v/>
      </c>
      <c r="L5753" s="6" t="str">
        <f t="shared" si="805"/>
        <v/>
      </c>
      <c r="M5753" s="6">
        <f t="shared" si="806"/>
        <v>231</v>
      </c>
      <c r="N5753" s="6">
        <f t="shared" si="807"/>
        <v>3</v>
      </c>
      <c r="O5753" s="9" t="str">
        <f>IF(AND($B5753&lt;&gt;"",$C5753&lt;&gt;"",$B5753&lt;=$C5753),INDEX(Szabalyok!$C:$C,$N5753),"")</f>
        <v/>
      </c>
      <c r="P5753">
        <f t="shared" si="809"/>
        <v>0</v>
      </c>
    </row>
    <row r="5754" spans="1:16" x14ac:dyDescent="0.35">
      <c r="A5754">
        <f t="shared" si="808"/>
        <v>0</v>
      </c>
      <c r="B5754" s="4" t="str">
        <f>IF($M5754&gt;300,"",IF(OR(INDEX(Bemenet!$E$2:$E$301,$M5754)="",INDEX(Bemenet!$F$2:$F$301,$M5754)=""),"",MAX(INDEX(Bemenet!$E$2:$E$301,$M5754),INDEX(Szabalyok!$A:$A,$N5754))))</f>
        <v/>
      </c>
      <c r="C5754" s="4" t="str">
        <f>IF($B5754="","",MIN(INDEX(Bemenet!$F$2:$F$301,$M5754),INDEX(Szabalyok!$B:$B,$N5754)))</f>
        <v/>
      </c>
      <c r="D5754" s="5" t="str">
        <f>IF(AND($B5754&lt;&gt;"",$C5754&lt;&gt;"",$B5754&lt;=$C5754),INDEX(Bemenet!$G$2:$G$301,$M5754),"")</f>
        <v/>
      </c>
      <c r="E5754" s="6" t="str">
        <f>IF(AND($B5754&lt;&gt;"",$C5754&lt;&gt;"",$B5754&lt;=$C5754),INDEX(Bemenet!$D$2:$D$301,$M5754),"")</f>
        <v/>
      </c>
      <c r="F5754" s="5" t="str">
        <f t="shared" si="801"/>
        <v/>
      </c>
      <c r="G5754" s="5" t="str">
        <f t="shared" si="802"/>
        <v/>
      </c>
      <c r="H5754" s="9" t="str">
        <f t="shared" si="803"/>
        <v/>
      </c>
      <c r="I5754" s="5" t="str">
        <f t="shared" si="804"/>
        <v/>
      </c>
      <c r="J5754" s="5" t="str">
        <f>IF(OR($L5754="",NOT(COUNTIFS($L$2:$L5754,$L5754)=1)),"",SUMIFS($G:$G,$L:$L,$L5754))</f>
        <v/>
      </c>
      <c r="K5754" s="5" t="str">
        <f>IF(OR($L5754="",NOT(COUNTIFS($L$2:$L5754,$L5754)=1)),"",SUMIFS($I:$I,$L:$L,$L5754))</f>
        <v/>
      </c>
      <c r="L5754" s="6" t="str">
        <f t="shared" si="805"/>
        <v/>
      </c>
      <c r="M5754" s="6">
        <f t="shared" si="806"/>
        <v>231</v>
      </c>
      <c r="N5754" s="6">
        <f t="shared" si="807"/>
        <v>4</v>
      </c>
      <c r="O5754" s="9" t="str">
        <f>IF(AND($B5754&lt;&gt;"",$C5754&lt;&gt;"",$B5754&lt;=$C5754),INDEX(Szabalyok!$C:$C,$N5754),"")</f>
        <v/>
      </c>
      <c r="P5754">
        <f t="shared" si="809"/>
        <v>0</v>
      </c>
    </row>
    <row r="5755" spans="1:16" x14ac:dyDescent="0.35">
      <c r="A5755">
        <f t="shared" si="808"/>
        <v>0</v>
      </c>
      <c r="B5755" s="4" t="str">
        <f>IF($M5755&gt;300,"",IF(OR(INDEX(Bemenet!$E$2:$E$301,$M5755)="",INDEX(Bemenet!$F$2:$F$301,$M5755)=""),"",MAX(INDEX(Bemenet!$E$2:$E$301,$M5755),INDEX(Szabalyok!$A:$A,$N5755))))</f>
        <v/>
      </c>
      <c r="C5755" s="4" t="str">
        <f>IF($B5755="","",MIN(INDEX(Bemenet!$F$2:$F$301,$M5755),INDEX(Szabalyok!$B:$B,$N5755)))</f>
        <v/>
      </c>
      <c r="D5755" s="5" t="str">
        <f>IF(AND($B5755&lt;&gt;"",$C5755&lt;&gt;"",$B5755&lt;=$C5755),INDEX(Bemenet!$G$2:$G$301,$M5755),"")</f>
        <v/>
      </c>
      <c r="E5755" s="6" t="str">
        <f>IF(AND($B5755&lt;&gt;"",$C5755&lt;&gt;"",$B5755&lt;=$C5755),INDEX(Bemenet!$D$2:$D$301,$M5755),"")</f>
        <v/>
      </c>
      <c r="F5755" s="5" t="str">
        <f t="shared" si="801"/>
        <v/>
      </c>
      <c r="G5755" s="5" t="str">
        <f t="shared" si="802"/>
        <v/>
      </c>
      <c r="H5755" s="9" t="str">
        <f t="shared" si="803"/>
        <v/>
      </c>
      <c r="I5755" s="5" t="str">
        <f t="shared" si="804"/>
        <v/>
      </c>
      <c r="J5755" s="5" t="str">
        <f>IF(OR($L5755="",NOT(COUNTIFS($L$2:$L5755,$L5755)=1)),"",SUMIFS($G:$G,$L:$L,$L5755))</f>
        <v/>
      </c>
      <c r="K5755" s="5" t="str">
        <f>IF(OR($L5755="",NOT(COUNTIFS($L$2:$L5755,$L5755)=1)),"",SUMIFS($I:$I,$L:$L,$L5755))</f>
        <v/>
      </c>
      <c r="L5755" s="6" t="str">
        <f t="shared" si="805"/>
        <v/>
      </c>
      <c r="M5755" s="6">
        <f t="shared" si="806"/>
        <v>231</v>
      </c>
      <c r="N5755" s="6">
        <f t="shared" si="807"/>
        <v>5</v>
      </c>
      <c r="O5755" s="9" t="str">
        <f>IF(AND($B5755&lt;&gt;"",$C5755&lt;&gt;"",$B5755&lt;=$C5755),INDEX(Szabalyok!$C:$C,$N5755),"")</f>
        <v/>
      </c>
      <c r="P5755">
        <f t="shared" si="809"/>
        <v>0</v>
      </c>
    </row>
    <row r="5756" spans="1:16" x14ac:dyDescent="0.35">
      <c r="A5756">
        <f t="shared" si="808"/>
        <v>0</v>
      </c>
      <c r="B5756" s="4" t="str">
        <f>IF($M5756&gt;300,"",IF(OR(INDEX(Bemenet!$E$2:$E$301,$M5756)="",INDEX(Bemenet!$F$2:$F$301,$M5756)=""),"",MAX(INDEX(Bemenet!$E$2:$E$301,$M5756),INDEX(Szabalyok!$A:$A,$N5756))))</f>
        <v/>
      </c>
      <c r="C5756" s="4" t="str">
        <f>IF($B5756="","",MIN(INDEX(Bemenet!$F$2:$F$301,$M5756),INDEX(Szabalyok!$B:$B,$N5756)))</f>
        <v/>
      </c>
      <c r="D5756" s="5" t="str">
        <f>IF(AND($B5756&lt;&gt;"",$C5756&lt;&gt;"",$B5756&lt;=$C5756),INDEX(Bemenet!$G$2:$G$301,$M5756),"")</f>
        <v/>
      </c>
      <c r="E5756" s="6" t="str">
        <f>IF(AND($B5756&lt;&gt;"",$C5756&lt;&gt;"",$B5756&lt;=$C5756),INDEX(Bemenet!$D$2:$D$301,$M5756),"")</f>
        <v/>
      </c>
      <c r="F5756" s="5" t="str">
        <f t="shared" si="801"/>
        <v/>
      </c>
      <c r="G5756" s="5" t="str">
        <f t="shared" si="802"/>
        <v/>
      </c>
      <c r="H5756" s="9" t="str">
        <f t="shared" si="803"/>
        <v/>
      </c>
      <c r="I5756" s="5" t="str">
        <f t="shared" si="804"/>
        <v/>
      </c>
      <c r="J5756" s="5" t="str">
        <f>IF(OR($L5756="",NOT(COUNTIFS($L$2:$L5756,$L5756)=1)),"",SUMIFS($G:$G,$L:$L,$L5756))</f>
        <v/>
      </c>
      <c r="K5756" s="5" t="str">
        <f>IF(OR($L5756="",NOT(COUNTIFS($L$2:$L5756,$L5756)=1)),"",SUMIFS($I:$I,$L:$L,$L5756))</f>
        <v/>
      </c>
      <c r="L5756" s="6" t="str">
        <f t="shared" si="805"/>
        <v/>
      </c>
      <c r="M5756" s="6">
        <f t="shared" si="806"/>
        <v>231</v>
      </c>
      <c r="N5756" s="6">
        <f t="shared" si="807"/>
        <v>6</v>
      </c>
      <c r="O5756" s="9" t="str">
        <f>IF(AND($B5756&lt;&gt;"",$C5756&lt;&gt;"",$B5756&lt;=$C5756),INDEX(Szabalyok!$C:$C,$N5756),"")</f>
        <v/>
      </c>
      <c r="P5756">
        <f t="shared" si="809"/>
        <v>0</v>
      </c>
    </row>
    <row r="5757" spans="1:16" x14ac:dyDescent="0.35">
      <c r="A5757">
        <f t="shared" si="808"/>
        <v>0</v>
      </c>
      <c r="B5757" s="4" t="str">
        <f>IF($M5757&gt;300,"",IF(OR(INDEX(Bemenet!$E$2:$E$301,$M5757)="",INDEX(Bemenet!$F$2:$F$301,$M5757)=""),"",MAX(INDEX(Bemenet!$E$2:$E$301,$M5757),INDEX(Szabalyok!$A:$A,$N5757))))</f>
        <v/>
      </c>
      <c r="C5757" s="4" t="str">
        <f>IF($B5757="","",MIN(INDEX(Bemenet!$F$2:$F$301,$M5757),INDEX(Szabalyok!$B:$B,$N5757)))</f>
        <v/>
      </c>
      <c r="D5757" s="5" t="str">
        <f>IF(AND($B5757&lt;&gt;"",$C5757&lt;&gt;"",$B5757&lt;=$C5757),INDEX(Bemenet!$G$2:$G$301,$M5757),"")</f>
        <v/>
      </c>
      <c r="E5757" s="6" t="str">
        <f>IF(AND($B5757&lt;&gt;"",$C5757&lt;&gt;"",$B5757&lt;=$C5757),INDEX(Bemenet!$D$2:$D$301,$M5757),"")</f>
        <v/>
      </c>
      <c r="F5757" s="5" t="str">
        <f t="shared" si="801"/>
        <v/>
      </c>
      <c r="G5757" s="5" t="str">
        <f t="shared" si="802"/>
        <v/>
      </c>
      <c r="H5757" s="9" t="str">
        <f t="shared" si="803"/>
        <v/>
      </c>
      <c r="I5757" s="5" t="str">
        <f t="shared" si="804"/>
        <v/>
      </c>
      <c r="J5757" s="5" t="str">
        <f>IF(OR($L5757="",NOT(COUNTIFS($L$2:$L5757,$L5757)=1)),"",SUMIFS($G:$G,$L:$L,$L5757))</f>
        <v/>
      </c>
      <c r="K5757" s="5" t="str">
        <f>IF(OR($L5757="",NOT(COUNTIFS($L$2:$L5757,$L5757)=1)),"",SUMIFS($I:$I,$L:$L,$L5757))</f>
        <v/>
      </c>
      <c r="L5757" s="6" t="str">
        <f t="shared" si="805"/>
        <v/>
      </c>
      <c r="M5757" s="6">
        <f t="shared" si="806"/>
        <v>231</v>
      </c>
      <c r="N5757" s="6">
        <f t="shared" si="807"/>
        <v>7</v>
      </c>
      <c r="O5757" s="9" t="str">
        <f>IF(AND($B5757&lt;&gt;"",$C5757&lt;&gt;"",$B5757&lt;=$C5757),INDEX(Szabalyok!$C:$C,$N5757),"")</f>
        <v/>
      </c>
      <c r="P5757">
        <f t="shared" si="809"/>
        <v>0</v>
      </c>
    </row>
    <row r="5758" spans="1:16" x14ac:dyDescent="0.35">
      <c r="A5758">
        <f t="shared" si="808"/>
        <v>0</v>
      </c>
      <c r="B5758" s="4" t="str">
        <f>IF($M5758&gt;300,"",IF(OR(INDEX(Bemenet!$E$2:$E$301,$M5758)="",INDEX(Bemenet!$F$2:$F$301,$M5758)=""),"",MAX(INDEX(Bemenet!$E$2:$E$301,$M5758),INDEX(Szabalyok!$A:$A,$N5758))))</f>
        <v/>
      </c>
      <c r="C5758" s="4" t="str">
        <f>IF($B5758="","",MIN(INDEX(Bemenet!$F$2:$F$301,$M5758),INDEX(Szabalyok!$B:$B,$N5758)))</f>
        <v/>
      </c>
      <c r="D5758" s="5" t="str">
        <f>IF(AND($B5758&lt;&gt;"",$C5758&lt;&gt;"",$B5758&lt;=$C5758),INDEX(Bemenet!$G$2:$G$301,$M5758),"")</f>
        <v/>
      </c>
      <c r="E5758" s="6" t="str">
        <f>IF(AND($B5758&lt;&gt;"",$C5758&lt;&gt;"",$B5758&lt;=$C5758),INDEX(Bemenet!$D$2:$D$301,$M5758),"")</f>
        <v/>
      </c>
      <c r="F5758" s="5" t="str">
        <f t="shared" si="801"/>
        <v/>
      </c>
      <c r="G5758" s="5" t="str">
        <f t="shared" si="802"/>
        <v/>
      </c>
      <c r="H5758" s="9" t="str">
        <f t="shared" si="803"/>
        <v/>
      </c>
      <c r="I5758" s="5" t="str">
        <f t="shared" si="804"/>
        <v/>
      </c>
      <c r="J5758" s="5" t="str">
        <f>IF(OR($L5758="",NOT(COUNTIFS($L$2:$L5758,$L5758)=1)),"",SUMIFS($G:$G,$L:$L,$L5758))</f>
        <v/>
      </c>
      <c r="K5758" s="5" t="str">
        <f>IF(OR($L5758="",NOT(COUNTIFS($L$2:$L5758,$L5758)=1)),"",SUMIFS($I:$I,$L:$L,$L5758))</f>
        <v/>
      </c>
      <c r="L5758" s="6" t="str">
        <f t="shared" si="805"/>
        <v/>
      </c>
      <c r="M5758" s="6">
        <f t="shared" si="806"/>
        <v>231</v>
      </c>
      <c r="N5758" s="6">
        <f t="shared" si="807"/>
        <v>8</v>
      </c>
      <c r="O5758" s="9" t="str">
        <f>IF(AND($B5758&lt;&gt;"",$C5758&lt;&gt;"",$B5758&lt;=$C5758),INDEX(Szabalyok!$C:$C,$N5758),"")</f>
        <v/>
      </c>
      <c r="P5758">
        <f t="shared" si="809"/>
        <v>0</v>
      </c>
    </row>
    <row r="5759" spans="1:16" x14ac:dyDescent="0.35">
      <c r="A5759">
        <f t="shared" si="808"/>
        <v>0</v>
      </c>
      <c r="B5759" s="4" t="str">
        <f>IF($M5759&gt;300,"",IF(OR(INDEX(Bemenet!$E$2:$E$301,$M5759)="",INDEX(Bemenet!$F$2:$F$301,$M5759)=""),"",MAX(INDEX(Bemenet!$E$2:$E$301,$M5759),INDEX(Szabalyok!$A:$A,$N5759))))</f>
        <v/>
      </c>
      <c r="C5759" s="4" t="str">
        <f>IF($B5759="","",MIN(INDEX(Bemenet!$F$2:$F$301,$M5759),INDEX(Szabalyok!$B:$B,$N5759)))</f>
        <v/>
      </c>
      <c r="D5759" s="5" t="str">
        <f>IF(AND($B5759&lt;&gt;"",$C5759&lt;&gt;"",$B5759&lt;=$C5759),INDEX(Bemenet!$G$2:$G$301,$M5759),"")</f>
        <v/>
      </c>
      <c r="E5759" s="6" t="str">
        <f>IF(AND($B5759&lt;&gt;"",$C5759&lt;&gt;"",$B5759&lt;=$C5759),INDEX(Bemenet!$D$2:$D$301,$M5759),"")</f>
        <v/>
      </c>
      <c r="F5759" s="5" t="str">
        <f t="shared" si="801"/>
        <v/>
      </c>
      <c r="G5759" s="5" t="str">
        <f t="shared" si="802"/>
        <v/>
      </c>
      <c r="H5759" s="9" t="str">
        <f t="shared" si="803"/>
        <v/>
      </c>
      <c r="I5759" s="5" t="str">
        <f t="shared" si="804"/>
        <v/>
      </c>
      <c r="J5759" s="5" t="str">
        <f>IF(OR($L5759="",NOT(COUNTIFS($L$2:$L5759,$L5759)=1)),"",SUMIFS($G:$G,$L:$L,$L5759))</f>
        <v/>
      </c>
      <c r="K5759" s="5" t="str">
        <f>IF(OR($L5759="",NOT(COUNTIFS($L$2:$L5759,$L5759)=1)),"",SUMIFS($I:$I,$L:$L,$L5759))</f>
        <v/>
      </c>
      <c r="L5759" s="6" t="str">
        <f t="shared" si="805"/>
        <v/>
      </c>
      <c r="M5759" s="6">
        <f t="shared" si="806"/>
        <v>231</v>
      </c>
      <c r="N5759" s="6">
        <f t="shared" si="807"/>
        <v>9</v>
      </c>
      <c r="O5759" s="9" t="str">
        <f>IF(AND($B5759&lt;&gt;"",$C5759&lt;&gt;"",$B5759&lt;=$C5759),INDEX(Szabalyok!$C:$C,$N5759),"")</f>
        <v/>
      </c>
      <c r="P5759">
        <f t="shared" si="809"/>
        <v>0</v>
      </c>
    </row>
    <row r="5760" spans="1:16" x14ac:dyDescent="0.35">
      <c r="A5760">
        <f t="shared" si="808"/>
        <v>0</v>
      </c>
      <c r="B5760" s="4" t="str">
        <f>IF($M5760&gt;300,"",IF(OR(INDEX(Bemenet!$E$2:$E$301,$M5760)="",INDEX(Bemenet!$F$2:$F$301,$M5760)=""),"",MAX(INDEX(Bemenet!$E$2:$E$301,$M5760),INDEX(Szabalyok!$A:$A,$N5760))))</f>
        <v/>
      </c>
      <c r="C5760" s="4" t="str">
        <f>IF($B5760="","",MIN(INDEX(Bemenet!$F$2:$F$301,$M5760),INDEX(Szabalyok!$B:$B,$N5760)))</f>
        <v/>
      </c>
      <c r="D5760" s="5" t="str">
        <f>IF(AND($B5760&lt;&gt;"",$C5760&lt;&gt;"",$B5760&lt;=$C5760),INDEX(Bemenet!$G$2:$G$301,$M5760),"")</f>
        <v/>
      </c>
      <c r="E5760" s="6" t="str">
        <f>IF(AND($B5760&lt;&gt;"",$C5760&lt;&gt;"",$B5760&lt;=$C5760),INDEX(Bemenet!$D$2:$D$301,$M5760),"")</f>
        <v/>
      </c>
      <c r="F5760" s="5" t="str">
        <f t="shared" si="801"/>
        <v/>
      </c>
      <c r="G5760" s="5" t="str">
        <f t="shared" si="802"/>
        <v/>
      </c>
      <c r="H5760" s="9" t="str">
        <f t="shared" si="803"/>
        <v/>
      </c>
      <c r="I5760" s="5" t="str">
        <f t="shared" si="804"/>
        <v/>
      </c>
      <c r="J5760" s="5" t="str">
        <f>IF(OR($L5760="",NOT(COUNTIFS($L$2:$L5760,$L5760)=1)),"",SUMIFS($G:$G,$L:$L,$L5760))</f>
        <v/>
      </c>
      <c r="K5760" s="5" t="str">
        <f>IF(OR($L5760="",NOT(COUNTIFS($L$2:$L5760,$L5760)=1)),"",SUMIFS($I:$I,$L:$L,$L5760))</f>
        <v/>
      </c>
      <c r="L5760" s="6" t="str">
        <f t="shared" si="805"/>
        <v/>
      </c>
      <c r="M5760" s="6">
        <f t="shared" si="806"/>
        <v>231</v>
      </c>
      <c r="N5760" s="6">
        <f t="shared" si="807"/>
        <v>10</v>
      </c>
      <c r="O5760" s="9" t="str">
        <f>IF(AND($B5760&lt;&gt;"",$C5760&lt;&gt;"",$B5760&lt;=$C5760),INDEX(Szabalyok!$C:$C,$N5760),"")</f>
        <v/>
      </c>
      <c r="P5760">
        <f t="shared" si="809"/>
        <v>0</v>
      </c>
    </row>
    <row r="5761" spans="1:16" x14ac:dyDescent="0.35">
      <c r="A5761">
        <f t="shared" si="808"/>
        <v>0</v>
      </c>
      <c r="B5761" s="4" t="str">
        <f>IF($M5761&gt;300,"",IF(OR(INDEX(Bemenet!$E$2:$E$301,$M5761)="",INDEX(Bemenet!$F$2:$F$301,$M5761)=""),"",MAX(INDEX(Bemenet!$E$2:$E$301,$M5761),INDEX(Szabalyok!$A:$A,$N5761))))</f>
        <v/>
      </c>
      <c r="C5761" s="4" t="str">
        <f>IF($B5761="","",MIN(INDEX(Bemenet!$F$2:$F$301,$M5761),INDEX(Szabalyok!$B:$B,$N5761)))</f>
        <v/>
      </c>
      <c r="D5761" s="5" t="str">
        <f>IF(AND($B5761&lt;&gt;"",$C5761&lt;&gt;"",$B5761&lt;=$C5761),INDEX(Bemenet!$G$2:$G$301,$M5761),"")</f>
        <v/>
      </c>
      <c r="E5761" s="6" t="str">
        <f>IF(AND($B5761&lt;&gt;"",$C5761&lt;&gt;"",$B5761&lt;=$C5761),INDEX(Bemenet!$D$2:$D$301,$M5761),"")</f>
        <v/>
      </c>
      <c r="F5761" s="5" t="str">
        <f t="shared" si="801"/>
        <v/>
      </c>
      <c r="G5761" s="5" t="str">
        <f t="shared" si="802"/>
        <v/>
      </c>
      <c r="H5761" s="9" t="str">
        <f t="shared" si="803"/>
        <v/>
      </c>
      <c r="I5761" s="5" t="str">
        <f t="shared" si="804"/>
        <v/>
      </c>
      <c r="J5761" s="5" t="str">
        <f>IF(OR($L5761="",NOT(COUNTIFS($L$2:$L5761,$L5761)=1)),"",SUMIFS($G:$G,$L:$L,$L5761))</f>
        <v/>
      </c>
      <c r="K5761" s="5" t="str">
        <f>IF(OR($L5761="",NOT(COUNTIFS($L$2:$L5761,$L5761)=1)),"",SUMIFS($I:$I,$L:$L,$L5761))</f>
        <v/>
      </c>
      <c r="L5761" s="6" t="str">
        <f t="shared" si="805"/>
        <v/>
      </c>
      <c r="M5761" s="6">
        <f t="shared" si="806"/>
        <v>231</v>
      </c>
      <c r="N5761" s="6">
        <f t="shared" si="807"/>
        <v>11</v>
      </c>
      <c r="O5761" s="9" t="str">
        <f>IF(AND($B5761&lt;&gt;"",$C5761&lt;&gt;"",$B5761&lt;=$C5761),INDEX(Szabalyok!$C:$C,$N5761),"")</f>
        <v/>
      </c>
      <c r="P5761">
        <f t="shared" si="809"/>
        <v>0</v>
      </c>
    </row>
    <row r="5762" spans="1:16" x14ac:dyDescent="0.35">
      <c r="A5762">
        <f t="shared" si="808"/>
        <v>0</v>
      </c>
      <c r="B5762" s="4" t="str">
        <f>IF($M5762&gt;300,"",IF(OR(INDEX(Bemenet!$E$2:$E$301,$M5762)="",INDEX(Bemenet!$F$2:$F$301,$M5762)=""),"",MAX(INDEX(Bemenet!$E$2:$E$301,$M5762),INDEX(Szabalyok!$A:$A,$N5762))))</f>
        <v/>
      </c>
      <c r="C5762" s="4" t="str">
        <f>IF($B5762="","",MIN(INDEX(Bemenet!$F$2:$F$301,$M5762),INDEX(Szabalyok!$B:$B,$N5762)))</f>
        <v/>
      </c>
      <c r="D5762" s="5" t="str">
        <f>IF(AND($B5762&lt;&gt;"",$C5762&lt;&gt;"",$B5762&lt;=$C5762),INDEX(Bemenet!$G$2:$G$301,$M5762),"")</f>
        <v/>
      </c>
      <c r="E5762" s="6" t="str">
        <f>IF(AND($B5762&lt;&gt;"",$C5762&lt;&gt;"",$B5762&lt;=$C5762),INDEX(Bemenet!$D$2:$D$301,$M5762),"")</f>
        <v/>
      </c>
      <c r="F5762" s="5" t="str">
        <f t="shared" ref="F5762:F5825" si="810">IF(AND($B5762&lt;&gt;"",$C5762&lt;&gt;"",$B5762&lt;=$C5762),$C5762-$B5762+1,"")</f>
        <v/>
      </c>
      <c r="G5762" s="5" t="str">
        <f t="shared" ref="G5762:G5825" si="811">IF($F5762="","",$F5762*$D5762)</f>
        <v/>
      </c>
      <c r="H5762" s="9" t="str">
        <f t="shared" ref="H5762:H5825" si="812">IF($G5762="","",$O5762)</f>
        <v/>
      </c>
      <c r="I5762" s="5" t="str">
        <f t="shared" ref="I5762:I5825" si="813">IF($G5762="","",$G5762*IF($H5762="",$O5762,$H5762)/100)</f>
        <v/>
      </c>
      <c r="J5762" s="5" t="str">
        <f>IF(OR($L5762="",NOT(COUNTIFS($L$2:$L5762,$L5762)=1)),"",SUMIFS($G:$G,$L:$L,$L5762))</f>
        <v/>
      </c>
      <c r="K5762" s="5" t="str">
        <f>IF(OR($L5762="",NOT(COUNTIFS($L$2:$L5762,$L5762)=1)),"",SUMIFS($I:$I,$L:$L,$L5762))</f>
        <v/>
      </c>
      <c r="L5762" s="6" t="str">
        <f t="shared" ref="L5762:L5825" si="814">IF($B5762="","",YEAR($B5762))</f>
        <v/>
      </c>
      <c r="M5762" s="6">
        <f t="shared" ref="M5762:M5825" si="815">INT((ROW()-2)/25)+1</f>
        <v>231</v>
      </c>
      <c r="N5762" s="6">
        <f t="shared" ref="N5762:N5825" si="816">MOD(ROW()-2,25)+2</f>
        <v>12</v>
      </c>
      <c r="O5762" s="9" t="str">
        <f>IF(AND($B5762&lt;&gt;"",$C5762&lt;&gt;"",$B5762&lt;=$C5762),INDEX(Szabalyok!$C:$C,$N5762),"")</f>
        <v/>
      </c>
      <c r="P5762">
        <f t="shared" si="809"/>
        <v>0</v>
      </c>
    </row>
    <row r="5763" spans="1:16" x14ac:dyDescent="0.35">
      <c r="A5763">
        <f t="shared" si="808"/>
        <v>0</v>
      </c>
      <c r="B5763" s="4" t="str">
        <f>IF($M5763&gt;300,"",IF(OR(INDEX(Bemenet!$E$2:$E$301,$M5763)="",INDEX(Bemenet!$F$2:$F$301,$M5763)=""),"",MAX(INDEX(Bemenet!$E$2:$E$301,$M5763),INDEX(Szabalyok!$A:$A,$N5763))))</f>
        <v/>
      </c>
      <c r="C5763" s="4" t="str">
        <f>IF($B5763="","",MIN(INDEX(Bemenet!$F$2:$F$301,$M5763),INDEX(Szabalyok!$B:$B,$N5763)))</f>
        <v/>
      </c>
      <c r="D5763" s="5" t="str">
        <f>IF(AND($B5763&lt;&gt;"",$C5763&lt;&gt;"",$B5763&lt;=$C5763),INDEX(Bemenet!$G$2:$G$301,$M5763),"")</f>
        <v/>
      </c>
      <c r="E5763" s="6" t="str">
        <f>IF(AND($B5763&lt;&gt;"",$C5763&lt;&gt;"",$B5763&lt;=$C5763),INDEX(Bemenet!$D$2:$D$301,$M5763),"")</f>
        <v/>
      </c>
      <c r="F5763" s="5" t="str">
        <f t="shared" si="810"/>
        <v/>
      </c>
      <c r="G5763" s="5" t="str">
        <f t="shared" si="811"/>
        <v/>
      </c>
      <c r="H5763" s="9" t="str">
        <f t="shared" si="812"/>
        <v/>
      </c>
      <c r="I5763" s="5" t="str">
        <f t="shared" si="813"/>
        <v/>
      </c>
      <c r="J5763" s="5" t="str">
        <f>IF(OR($L5763="",NOT(COUNTIFS($L$2:$L5763,$L5763)=1)),"",SUMIFS($G:$G,$L:$L,$L5763))</f>
        <v/>
      </c>
      <c r="K5763" s="5" t="str">
        <f>IF(OR($L5763="",NOT(COUNTIFS($L$2:$L5763,$L5763)=1)),"",SUMIFS($I:$I,$L:$L,$L5763))</f>
        <v/>
      </c>
      <c r="L5763" s="6" t="str">
        <f t="shared" si="814"/>
        <v/>
      </c>
      <c r="M5763" s="6">
        <f t="shared" si="815"/>
        <v>231</v>
      </c>
      <c r="N5763" s="6">
        <f t="shared" si="816"/>
        <v>13</v>
      </c>
      <c r="O5763" s="9" t="str">
        <f>IF(AND($B5763&lt;&gt;"",$C5763&lt;&gt;"",$B5763&lt;=$C5763),INDEX(Szabalyok!$C:$C,$N5763),"")</f>
        <v/>
      </c>
      <c r="P5763">
        <f t="shared" si="809"/>
        <v>0</v>
      </c>
    </row>
    <row r="5764" spans="1:16" x14ac:dyDescent="0.35">
      <c r="A5764">
        <f t="shared" ref="A5764:A5827" si="817">IF(P5764=P5763,0,P5764)</f>
        <v>0</v>
      </c>
      <c r="B5764" s="4" t="str">
        <f>IF($M5764&gt;300,"",IF(OR(INDEX(Bemenet!$E$2:$E$301,$M5764)="",INDEX(Bemenet!$F$2:$F$301,$M5764)=""),"",MAX(INDEX(Bemenet!$E$2:$E$301,$M5764),INDEX(Szabalyok!$A:$A,$N5764))))</f>
        <v/>
      </c>
      <c r="C5764" s="4" t="str">
        <f>IF($B5764="","",MIN(INDEX(Bemenet!$F$2:$F$301,$M5764),INDEX(Szabalyok!$B:$B,$N5764)))</f>
        <v/>
      </c>
      <c r="D5764" s="5" t="str">
        <f>IF(AND($B5764&lt;&gt;"",$C5764&lt;&gt;"",$B5764&lt;=$C5764),INDEX(Bemenet!$G$2:$G$301,$M5764),"")</f>
        <v/>
      </c>
      <c r="E5764" s="6" t="str">
        <f>IF(AND($B5764&lt;&gt;"",$C5764&lt;&gt;"",$B5764&lt;=$C5764),INDEX(Bemenet!$D$2:$D$301,$M5764),"")</f>
        <v/>
      </c>
      <c r="F5764" s="5" t="str">
        <f t="shared" si="810"/>
        <v/>
      </c>
      <c r="G5764" s="5" t="str">
        <f t="shared" si="811"/>
        <v/>
      </c>
      <c r="H5764" s="9" t="str">
        <f t="shared" si="812"/>
        <v/>
      </c>
      <c r="I5764" s="5" t="str">
        <f t="shared" si="813"/>
        <v/>
      </c>
      <c r="J5764" s="5" t="str">
        <f>IF(OR($L5764="",NOT(COUNTIFS($L$2:$L5764,$L5764)=1)),"",SUMIFS($G:$G,$L:$L,$L5764))</f>
        <v/>
      </c>
      <c r="K5764" s="5" t="str">
        <f>IF(OR($L5764="",NOT(COUNTIFS($L$2:$L5764,$L5764)=1)),"",SUMIFS($I:$I,$L:$L,$L5764))</f>
        <v/>
      </c>
      <c r="L5764" s="6" t="str">
        <f t="shared" si="814"/>
        <v/>
      </c>
      <c r="M5764" s="6">
        <f t="shared" si="815"/>
        <v>231</v>
      </c>
      <c r="N5764" s="6">
        <f t="shared" si="816"/>
        <v>14</v>
      </c>
      <c r="O5764" s="9" t="str">
        <f>IF(AND($B5764&lt;&gt;"",$C5764&lt;&gt;"",$B5764&lt;=$C5764),INDEX(Szabalyok!$C:$C,$N5764),"")</f>
        <v/>
      </c>
      <c r="P5764">
        <f t="shared" ref="P5764:P5827" si="818">IF(D5764="",P5763,P5763+1)</f>
        <v>0</v>
      </c>
    </row>
    <row r="5765" spans="1:16" x14ac:dyDescent="0.35">
      <c r="A5765">
        <f t="shared" si="817"/>
        <v>0</v>
      </c>
      <c r="B5765" s="4" t="str">
        <f>IF($M5765&gt;300,"",IF(OR(INDEX(Bemenet!$E$2:$E$301,$M5765)="",INDEX(Bemenet!$F$2:$F$301,$M5765)=""),"",MAX(INDEX(Bemenet!$E$2:$E$301,$M5765),INDEX(Szabalyok!$A:$A,$N5765))))</f>
        <v/>
      </c>
      <c r="C5765" s="4" t="str">
        <f>IF($B5765="","",MIN(INDEX(Bemenet!$F$2:$F$301,$M5765),INDEX(Szabalyok!$B:$B,$N5765)))</f>
        <v/>
      </c>
      <c r="D5765" s="5" t="str">
        <f>IF(AND($B5765&lt;&gt;"",$C5765&lt;&gt;"",$B5765&lt;=$C5765),INDEX(Bemenet!$G$2:$G$301,$M5765),"")</f>
        <v/>
      </c>
      <c r="E5765" s="6" t="str">
        <f>IF(AND($B5765&lt;&gt;"",$C5765&lt;&gt;"",$B5765&lt;=$C5765),INDEX(Bemenet!$D$2:$D$301,$M5765),"")</f>
        <v/>
      </c>
      <c r="F5765" s="5" t="str">
        <f t="shared" si="810"/>
        <v/>
      </c>
      <c r="G5765" s="5" t="str">
        <f t="shared" si="811"/>
        <v/>
      </c>
      <c r="H5765" s="9" t="str">
        <f t="shared" si="812"/>
        <v/>
      </c>
      <c r="I5765" s="5" t="str">
        <f t="shared" si="813"/>
        <v/>
      </c>
      <c r="J5765" s="5" t="str">
        <f>IF(OR($L5765="",NOT(COUNTIFS($L$2:$L5765,$L5765)=1)),"",SUMIFS($G:$G,$L:$L,$L5765))</f>
        <v/>
      </c>
      <c r="K5765" s="5" t="str">
        <f>IF(OR($L5765="",NOT(COUNTIFS($L$2:$L5765,$L5765)=1)),"",SUMIFS($I:$I,$L:$L,$L5765))</f>
        <v/>
      </c>
      <c r="L5765" s="6" t="str">
        <f t="shared" si="814"/>
        <v/>
      </c>
      <c r="M5765" s="6">
        <f t="shared" si="815"/>
        <v>231</v>
      </c>
      <c r="N5765" s="6">
        <f t="shared" si="816"/>
        <v>15</v>
      </c>
      <c r="O5765" s="9" t="str">
        <f>IF(AND($B5765&lt;&gt;"",$C5765&lt;&gt;"",$B5765&lt;=$C5765),INDEX(Szabalyok!$C:$C,$N5765),"")</f>
        <v/>
      </c>
      <c r="P5765">
        <f t="shared" si="818"/>
        <v>0</v>
      </c>
    </row>
    <row r="5766" spans="1:16" x14ac:dyDescent="0.35">
      <c r="A5766">
        <f t="shared" si="817"/>
        <v>0</v>
      </c>
      <c r="B5766" s="4" t="str">
        <f>IF($M5766&gt;300,"",IF(OR(INDEX(Bemenet!$E$2:$E$301,$M5766)="",INDEX(Bemenet!$F$2:$F$301,$M5766)=""),"",MAX(INDEX(Bemenet!$E$2:$E$301,$M5766),INDEX(Szabalyok!$A:$A,$N5766))))</f>
        <v/>
      </c>
      <c r="C5766" s="4" t="str">
        <f>IF($B5766="","",MIN(INDEX(Bemenet!$F$2:$F$301,$M5766),INDEX(Szabalyok!$B:$B,$N5766)))</f>
        <v/>
      </c>
      <c r="D5766" s="5" t="str">
        <f>IF(AND($B5766&lt;&gt;"",$C5766&lt;&gt;"",$B5766&lt;=$C5766),INDEX(Bemenet!$G$2:$G$301,$M5766),"")</f>
        <v/>
      </c>
      <c r="E5766" s="6" t="str">
        <f>IF(AND($B5766&lt;&gt;"",$C5766&lt;&gt;"",$B5766&lt;=$C5766),INDEX(Bemenet!$D$2:$D$301,$M5766),"")</f>
        <v/>
      </c>
      <c r="F5766" s="5" t="str">
        <f t="shared" si="810"/>
        <v/>
      </c>
      <c r="G5766" s="5" t="str">
        <f t="shared" si="811"/>
        <v/>
      </c>
      <c r="H5766" s="9" t="str">
        <f t="shared" si="812"/>
        <v/>
      </c>
      <c r="I5766" s="5" t="str">
        <f t="shared" si="813"/>
        <v/>
      </c>
      <c r="J5766" s="5" t="str">
        <f>IF(OR($L5766="",NOT(COUNTIFS($L$2:$L5766,$L5766)=1)),"",SUMIFS($G:$G,$L:$L,$L5766))</f>
        <v/>
      </c>
      <c r="K5766" s="5" t="str">
        <f>IF(OR($L5766="",NOT(COUNTIFS($L$2:$L5766,$L5766)=1)),"",SUMIFS($I:$I,$L:$L,$L5766))</f>
        <v/>
      </c>
      <c r="L5766" s="6" t="str">
        <f t="shared" si="814"/>
        <v/>
      </c>
      <c r="M5766" s="6">
        <f t="shared" si="815"/>
        <v>231</v>
      </c>
      <c r="N5766" s="6">
        <f t="shared" si="816"/>
        <v>16</v>
      </c>
      <c r="O5766" s="9" t="str">
        <f>IF(AND($B5766&lt;&gt;"",$C5766&lt;&gt;"",$B5766&lt;=$C5766),INDEX(Szabalyok!$C:$C,$N5766),"")</f>
        <v/>
      </c>
      <c r="P5766">
        <f t="shared" si="818"/>
        <v>0</v>
      </c>
    </row>
    <row r="5767" spans="1:16" x14ac:dyDescent="0.35">
      <c r="A5767">
        <f t="shared" si="817"/>
        <v>0</v>
      </c>
      <c r="B5767" s="4" t="str">
        <f>IF($M5767&gt;300,"",IF(OR(INDEX(Bemenet!$E$2:$E$301,$M5767)="",INDEX(Bemenet!$F$2:$F$301,$M5767)=""),"",MAX(INDEX(Bemenet!$E$2:$E$301,$M5767),INDEX(Szabalyok!$A:$A,$N5767))))</f>
        <v/>
      </c>
      <c r="C5767" s="4" t="str">
        <f>IF($B5767="","",MIN(INDEX(Bemenet!$F$2:$F$301,$M5767),INDEX(Szabalyok!$B:$B,$N5767)))</f>
        <v/>
      </c>
      <c r="D5767" s="5" t="str">
        <f>IF(AND($B5767&lt;&gt;"",$C5767&lt;&gt;"",$B5767&lt;=$C5767),INDEX(Bemenet!$G$2:$G$301,$M5767),"")</f>
        <v/>
      </c>
      <c r="E5767" s="6" t="str">
        <f>IF(AND($B5767&lt;&gt;"",$C5767&lt;&gt;"",$B5767&lt;=$C5767),INDEX(Bemenet!$D$2:$D$301,$M5767),"")</f>
        <v/>
      </c>
      <c r="F5767" s="5" t="str">
        <f t="shared" si="810"/>
        <v/>
      </c>
      <c r="G5767" s="5" t="str">
        <f t="shared" si="811"/>
        <v/>
      </c>
      <c r="H5767" s="9" t="str">
        <f t="shared" si="812"/>
        <v/>
      </c>
      <c r="I5767" s="5" t="str">
        <f t="shared" si="813"/>
        <v/>
      </c>
      <c r="J5767" s="5" t="str">
        <f>IF(OR($L5767="",NOT(COUNTIFS($L$2:$L5767,$L5767)=1)),"",SUMIFS($G:$G,$L:$L,$L5767))</f>
        <v/>
      </c>
      <c r="K5767" s="5" t="str">
        <f>IF(OR($L5767="",NOT(COUNTIFS($L$2:$L5767,$L5767)=1)),"",SUMIFS($I:$I,$L:$L,$L5767))</f>
        <v/>
      </c>
      <c r="L5767" s="6" t="str">
        <f t="shared" si="814"/>
        <v/>
      </c>
      <c r="M5767" s="6">
        <f t="shared" si="815"/>
        <v>231</v>
      </c>
      <c r="N5767" s="6">
        <f t="shared" si="816"/>
        <v>17</v>
      </c>
      <c r="O5767" s="9" t="str">
        <f>IF(AND($B5767&lt;&gt;"",$C5767&lt;&gt;"",$B5767&lt;=$C5767),INDEX(Szabalyok!$C:$C,$N5767),"")</f>
        <v/>
      </c>
      <c r="P5767">
        <f t="shared" si="818"/>
        <v>0</v>
      </c>
    </row>
    <row r="5768" spans="1:16" x14ac:dyDescent="0.35">
      <c r="A5768">
        <f t="shared" si="817"/>
        <v>0</v>
      </c>
      <c r="B5768" s="4" t="str">
        <f>IF($M5768&gt;300,"",IF(OR(INDEX(Bemenet!$E$2:$E$301,$M5768)="",INDEX(Bemenet!$F$2:$F$301,$M5768)=""),"",MAX(INDEX(Bemenet!$E$2:$E$301,$M5768),INDEX(Szabalyok!$A:$A,$N5768))))</f>
        <v/>
      </c>
      <c r="C5768" s="4" t="str">
        <f>IF($B5768="","",MIN(INDEX(Bemenet!$F$2:$F$301,$M5768),INDEX(Szabalyok!$B:$B,$N5768)))</f>
        <v/>
      </c>
      <c r="D5768" s="5" t="str">
        <f>IF(AND($B5768&lt;&gt;"",$C5768&lt;&gt;"",$B5768&lt;=$C5768),INDEX(Bemenet!$G$2:$G$301,$M5768),"")</f>
        <v/>
      </c>
      <c r="E5768" s="6" t="str">
        <f>IF(AND($B5768&lt;&gt;"",$C5768&lt;&gt;"",$B5768&lt;=$C5768),INDEX(Bemenet!$D$2:$D$301,$M5768),"")</f>
        <v/>
      </c>
      <c r="F5768" s="5" t="str">
        <f t="shared" si="810"/>
        <v/>
      </c>
      <c r="G5768" s="5" t="str">
        <f t="shared" si="811"/>
        <v/>
      </c>
      <c r="H5768" s="9" t="str">
        <f t="shared" si="812"/>
        <v/>
      </c>
      <c r="I5768" s="5" t="str">
        <f t="shared" si="813"/>
        <v/>
      </c>
      <c r="J5768" s="5" t="str">
        <f>IF(OR($L5768="",NOT(COUNTIFS($L$2:$L5768,$L5768)=1)),"",SUMIFS($G:$G,$L:$L,$L5768))</f>
        <v/>
      </c>
      <c r="K5768" s="5" t="str">
        <f>IF(OR($L5768="",NOT(COUNTIFS($L$2:$L5768,$L5768)=1)),"",SUMIFS($I:$I,$L:$L,$L5768))</f>
        <v/>
      </c>
      <c r="L5768" s="6" t="str">
        <f t="shared" si="814"/>
        <v/>
      </c>
      <c r="M5768" s="6">
        <f t="shared" si="815"/>
        <v>231</v>
      </c>
      <c r="N5768" s="6">
        <f t="shared" si="816"/>
        <v>18</v>
      </c>
      <c r="O5768" s="9" t="str">
        <f>IF(AND($B5768&lt;&gt;"",$C5768&lt;&gt;"",$B5768&lt;=$C5768),INDEX(Szabalyok!$C:$C,$N5768),"")</f>
        <v/>
      </c>
      <c r="P5768">
        <f t="shared" si="818"/>
        <v>0</v>
      </c>
    </row>
    <row r="5769" spans="1:16" x14ac:dyDescent="0.35">
      <c r="A5769">
        <f t="shared" si="817"/>
        <v>0</v>
      </c>
      <c r="B5769" s="4" t="str">
        <f>IF($M5769&gt;300,"",IF(OR(INDEX(Bemenet!$E$2:$E$301,$M5769)="",INDEX(Bemenet!$F$2:$F$301,$M5769)=""),"",MAX(INDEX(Bemenet!$E$2:$E$301,$M5769),INDEX(Szabalyok!$A:$A,$N5769))))</f>
        <v/>
      </c>
      <c r="C5769" s="4" t="str">
        <f>IF($B5769="","",MIN(INDEX(Bemenet!$F$2:$F$301,$M5769),INDEX(Szabalyok!$B:$B,$N5769)))</f>
        <v/>
      </c>
      <c r="D5769" s="5" t="str">
        <f>IF(AND($B5769&lt;&gt;"",$C5769&lt;&gt;"",$B5769&lt;=$C5769),INDEX(Bemenet!$G$2:$G$301,$M5769),"")</f>
        <v/>
      </c>
      <c r="E5769" s="6" t="str">
        <f>IF(AND($B5769&lt;&gt;"",$C5769&lt;&gt;"",$B5769&lt;=$C5769),INDEX(Bemenet!$D$2:$D$301,$M5769),"")</f>
        <v/>
      </c>
      <c r="F5769" s="5" t="str">
        <f t="shared" si="810"/>
        <v/>
      </c>
      <c r="G5769" s="5" t="str">
        <f t="shared" si="811"/>
        <v/>
      </c>
      <c r="H5769" s="9" t="str">
        <f t="shared" si="812"/>
        <v/>
      </c>
      <c r="I5769" s="5" t="str">
        <f t="shared" si="813"/>
        <v/>
      </c>
      <c r="J5769" s="5" t="str">
        <f>IF(OR($L5769="",NOT(COUNTIFS($L$2:$L5769,$L5769)=1)),"",SUMIFS($G:$G,$L:$L,$L5769))</f>
        <v/>
      </c>
      <c r="K5769" s="5" t="str">
        <f>IF(OR($L5769="",NOT(COUNTIFS($L$2:$L5769,$L5769)=1)),"",SUMIFS($I:$I,$L:$L,$L5769))</f>
        <v/>
      </c>
      <c r="L5769" s="6" t="str">
        <f t="shared" si="814"/>
        <v/>
      </c>
      <c r="M5769" s="6">
        <f t="shared" si="815"/>
        <v>231</v>
      </c>
      <c r="N5769" s="6">
        <f t="shared" si="816"/>
        <v>19</v>
      </c>
      <c r="O5769" s="9" t="str">
        <f>IF(AND($B5769&lt;&gt;"",$C5769&lt;&gt;"",$B5769&lt;=$C5769),INDEX(Szabalyok!$C:$C,$N5769),"")</f>
        <v/>
      </c>
      <c r="P5769">
        <f t="shared" si="818"/>
        <v>0</v>
      </c>
    </row>
    <row r="5770" spans="1:16" x14ac:dyDescent="0.35">
      <c r="A5770">
        <f t="shared" si="817"/>
        <v>0</v>
      </c>
      <c r="B5770" s="4" t="str">
        <f>IF($M5770&gt;300,"",IF(OR(INDEX(Bemenet!$E$2:$E$301,$M5770)="",INDEX(Bemenet!$F$2:$F$301,$M5770)=""),"",MAX(INDEX(Bemenet!$E$2:$E$301,$M5770),INDEX(Szabalyok!$A:$A,$N5770))))</f>
        <v/>
      </c>
      <c r="C5770" s="4" t="str">
        <f>IF($B5770="","",MIN(INDEX(Bemenet!$F$2:$F$301,$M5770),INDEX(Szabalyok!$B:$B,$N5770)))</f>
        <v/>
      </c>
      <c r="D5770" s="5" t="str">
        <f>IF(AND($B5770&lt;&gt;"",$C5770&lt;&gt;"",$B5770&lt;=$C5770),INDEX(Bemenet!$G$2:$G$301,$M5770),"")</f>
        <v/>
      </c>
      <c r="E5770" s="6" t="str">
        <f>IF(AND($B5770&lt;&gt;"",$C5770&lt;&gt;"",$B5770&lt;=$C5770),INDEX(Bemenet!$D$2:$D$301,$M5770),"")</f>
        <v/>
      </c>
      <c r="F5770" s="5" t="str">
        <f t="shared" si="810"/>
        <v/>
      </c>
      <c r="G5770" s="5" t="str">
        <f t="shared" si="811"/>
        <v/>
      </c>
      <c r="H5770" s="9" t="str">
        <f t="shared" si="812"/>
        <v/>
      </c>
      <c r="I5770" s="5" t="str">
        <f t="shared" si="813"/>
        <v/>
      </c>
      <c r="J5770" s="5" t="str">
        <f>IF(OR($L5770="",NOT(COUNTIFS($L$2:$L5770,$L5770)=1)),"",SUMIFS($G:$G,$L:$L,$L5770))</f>
        <v/>
      </c>
      <c r="K5770" s="5" t="str">
        <f>IF(OR($L5770="",NOT(COUNTIFS($L$2:$L5770,$L5770)=1)),"",SUMIFS($I:$I,$L:$L,$L5770))</f>
        <v/>
      </c>
      <c r="L5770" s="6" t="str">
        <f t="shared" si="814"/>
        <v/>
      </c>
      <c r="M5770" s="6">
        <f t="shared" si="815"/>
        <v>231</v>
      </c>
      <c r="N5770" s="6">
        <f t="shared" si="816"/>
        <v>20</v>
      </c>
      <c r="O5770" s="9" t="str">
        <f>IF(AND($B5770&lt;&gt;"",$C5770&lt;&gt;"",$B5770&lt;=$C5770),INDEX(Szabalyok!$C:$C,$N5770),"")</f>
        <v/>
      </c>
      <c r="P5770">
        <f t="shared" si="818"/>
        <v>0</v>
      </c>
    </row>
    <row r="5771" spans="1:16" x14ac:dyDescent="0.35">
      <c r="A5771">
        <f t="shared" si="817"/>
        <v>0</v>
      </c>
      <c r="B5771" s="4" t="str">
        <f>IF($M5771&gt;300,"",IF(OR(INDEX(Bemenet!$E$2:$E$301,$M5771)="",INDEX(Bemenet!$F$2:$F$301,$M5771)=""),"",MAX(INDEX(Bemenet!$E$2:$E$301,$M5771),INDEX(Szabalyok!$A:$A,$N5771))))</f>
        <v/>
      </c>
      <c r="C5771" s="4" t="str">
        <f>IF($B5771="","",MIN(INDEX(Bemenet!$F$2:$F$301,$M5771),INDEX(Szabalyok!$B:$B,$N5771)))</f>
        <v/>
      </c>
      <c r="D5771" s="5" t="str">
        <f>IF(AND($B5771&lt;&gt;"",$C5771&lt;&gt;"",$B5771&lt;=$C5771),INDEX(Bemenet!$G$2:$G$301,$M5771),"")</f>
        <v/>
      </c>
      <c r="E5771" s="6" t="str">
        <f>IF(AND($B5771&lt;&gt;"",$C5771&lt;&gt;"",$B5771&lt;=$C5771),INDEX(Bemenet!$D$2:$D$301,$M5771),"")</f>
        <v/>
      </c>
      <c r="F5771" s="5" t="str">
        <f t="shared" si="810"/>
        <v/>
      </c>
      <c r="G5771" s="5" t="str">
        <f t="shared" si="811"/>
        <v/>
      </c>
      <c r="H5771" s="9" t="str">
        <f t="shared" si="812"/>
        <v/>
      </c>
      <c r="I5771" s="5" t="str">
        <f t="shared" si="813"/>
        <v/>
      </c>
      <c r="J5771" s="5" t="str">
        <f>IF(OR($L5771="",NOT(COUNTIFS($L$2:$L5771,$L5771)=1)),"",SUMIFS($G:$G,$L:$L,$L5771))</f>
        <v/>
      </c>
      <c r="K5771" s="5" t="str">
        <f>IF(OR($L5771="",NOT(COUNTIFS($L$2:$L5771,$L5771)=1)),"",SUMIFS($I:$I,$L:$L,$L5771))</f>
        <v/>
      </c>
      <c r="L5771" s="6" t="str">
        <f t="shared" si="814"/>
        <v/>
      </c>
      <c r="M5771" s="6">
        <f t="shared" si="815"/>
        <v>231</v>
      </c>
      <c r="N5771" s="6">
        <f t="shared" si="816"/>
        <v>21</v>
      </c>
      <c r="O5771" s="9" t="str">
        <f>IF(AND($B5771&lt;&gt;"",$C5771&lt;&gt;"",$B5771&lt;=$C5771),INDEX(Szabalyok!$C:$C,$N5771),"")</f>
        <v/>
      </c>
      <c r="P5771">
        <f t="shared" si="818"/>
        <v>0</v>
      </c>
    </row>
    <row r="5772" spans="1:16" x14ac:dyDescent="0.35">
      <c r="A5772">
        <f t="shared" si="817"/>
        <v>0</v>
      </c>
      <c r="B5772" s="4" t="str">
        <f>IF($M5772&gt;300,"",IF(OR(INDEX(Bemenet!$E$2:$E$301,$M5772)="",INDEX(Bemenet!$F$2:$F$301,$M5772)=""),"",MAX(INDEX(Bemenet!$E$2:$E$301,$M5772),INDEX(Szabalyok!$A:$A,$N5772))))</f>
        <v/>
      </c>
      <c r="C5772" s="4" t="str">
        <f>IF($B5772="","",MIN(INDEX(Bemenet!$F$2:$F$301,$M5772),INDEX(Szabalyok!$B:$B,$N5772)))</f>
        <v/>
      </c>
      <c r="D5772" s="5" t="str">
        <f>IF(AND($B5772&lt;&gt;"",$C5772&lt;&gt;"",$B5772&lt;=$C5772),INDEX(Bemenet!$G$2:$G$301,$M5772),"")</f>
        <v/>
      </c>
      <c r="E5772" s="6" t="str">
        <f>IF(AND($B5772&lt;&gt;"",$C5772&lt;&gt;"",$B5772&lt;=$C5772),INDEX(Bemenet!$D$2:$D$301,$M5772),"")</f>
        <v/>
      </c>
      <c r="F5772" s="5" t="str">
        <f t="shared" si="810"/>
        <v/>
      </c>
      <c r="G5772" s="5" t="str">
        <f t="shared" si="811"/>
        <v/>
      </c>
      <c r="H5772" s="9" t="str">
        <f t="shared" si="812"/>
        <v/>
      </c>
      <c r="I5772" s="5" t="str">
        <f t="shared" si="813"/>
        <v/>
      </c>
      <c r="J5772" s="5" t="str">
        <f>IF(OR($L5772="",NOT(COUNTIFS($L$2:$L5772,$L5772)=1)),"",SUMIFS($G:$G,$L:$L,$L5772))</f>
        <v/>
      </c>
      <c r="K5772" s="5" t="str">
        <f>IF(OR($L5772="",NOT(COUNTIFS($L$2:$L5772,$L5772)=1)),"",SUMIFS($I:$I,$L:$L,$L5772))</f>
        <v/>
      </c>
      <c r="L5772" s="6" t="str">
        <f t="shared" si="814"/>
        <v/>
      </c>
      <c r="M5772" s="6">
        <f t="shared" si="815"/>
        <v>231</v>
      </c>
      <c r="N5772" s="6">
        <f t="shared" si="816"/>
        <v>22</v>
      </c>
      <c r="O5772" s="9" t="str">
        <f>IF(AND($B5772&lt;&gt;"",$C5772&lt;&gt;"",$B5772&lt;=$C5772),INDEX(Szabalyok!$C:$C,$N5772),"")</f>
        <v/>
      </c>
      <c r="P5772">
        <f t="shared" si="818"/>
        <v>0</v>
      </c>
    </row>
    <row r="5773" spans="1:16" x14ac:dyDescent="0.35">
      <c r="A5773">
        <f t="shared" si="817"/>
        <v>0</v>
      </c>
      <c r="B5773" s="4" t="str">
        <f>IF($M5773&gt;300,"",IF(OR(INDEX(Bemenet!$E$2:$E$301,$M5773)="",INDEX(Bemenet!$F$2:$F$301,$M5773)=""),"",MAX(INDEX(Bemenet!$E$2:$E$301,$M5773),INDEX(Szabalyok!$A:$A,$N5773))))</f>
        <v/>
      </c>
      <c r="C5773" s="4" t="str">
        <f>IF($B5773="","",MIN(INDEX(Bemenet!$F$2:$F$301,$M5773),INDEX(Szabalyok!$B:$B,$N5773)))</f>
        <v/>
      </c>
      <c r="D5773" s="5" t="str">
        <f>IF(AND($B5773&lt;&gt;"",$C5773&lt;&gt;"",$B5773&lt;=$C5773),INDEX(Bemenet!$G$2:$G$301,$M5773),"")</f>
        <v/>
      </c>
      <c r="E5773" s="6" t="str">
        <f>IF(AND($B5773&lt;&gt;"",$C5773&lt;&gt;"",$B5773&lt;=$C5773),INDEX(Bemenet!$D$2:$D$301,$M5773),"")</f>
        <v/>
      </c>
      <c r="F5773" s="5" t="str">
        <f t="shared" si="810"/>
        <v/>
      </c>
      <c r="G5773" s="5" t="str">
        <f t="shared" si="811"/>
        <v/>
      </c>
      <c r="H5773" s="9" t="str">
        <f t="shared" si="812"/>
        <v/>
      </c>
      <c r="I5773" s="5" t="str">
        <f t="shared" si="813"/>
        <v/>
      </c>
      <c r="J5773" s="5" t="str">
        <f>IF(OR($L5773="",NOT(COUNTIFS($L$2:$L5773,$L5773)=1)),"",SUMIFS($G:$G,$L:$L,$L5773))</f>
        <v/>
      </c>
      <c r="K5773" s="5" t="str">
        <f>IF(OR($L5773="",NOT(COUNTIFS($L$2:$L5773,$L5773)=1)),"",SUMIFS($I:$I,$L:$L,$L5773))</f>
        <v/>
      </c>
      <c r="L5773" s="6" t="str">
        <f t="shared" si="814"/>
        <v/>
      </c>
      <c r="M5773" s="6">
        <f t="shared" si="815"/>
        <v>231</v>
      </c>
      <c r="N5773" s="6">
        <f t="shared" si="816"/>
        <v>23</v>
      </c>
      <c r="O5773" s="9" t="str">
        <f>IF(AND($B5773&lt;&gt;"",$C5773&lt;&gt;"",$B5773&lt;=$C5773),INDEX(Szabalyok!$C:$C,$N5773),"")</f>
        <v/>
      </c>
      <c r="P5773">
        <f t="shared" si="818"/>
        <v>0</v>
      </c>
    </row>
    <row r="5774" spans="1:16" x14ac:dyDescent="0.35">
      <c r="A5774">
        <f t="shared" si="817"/>
        <v>0</v>
      </c>
      <c r="B5774" s="4" t="str">
        <f>IF($M5774&gt;300,"",IF(OR(INDEX(Bemenet!$E$2:$E$301,$M5774)="",INDEX(Bemenet!$F$2:$F$301,$M5774)=""),"",MAX(INDEX(Bemenet!$E$2:$E$301,$M5774),INDEX(Szabalyok!$A:$A,$N5774))))</f>
        <v/>
      </c>
      <c r="C5774" s="4" t="str">
        <f>IF($B5774="","",MIN(INDEX(Bemenet!$F$2:$F$301,$M5774),INDEX(Szabalyok!$B:$B,$N5774)))</f>
        <v/>
      </c>
      <c r="D5774" s="5" t="str">
        <f>IF(AND($B5774&lt;&gt;"",$C5774&lt;&gt;"",$B5774&lt;=$C5774),INDEX(Bemenet!$G$2:$G$301,$M5774),"")</f>
        <v/>
      </c>
      <c r="E5774" s="6" t="str">
        <f>IF(AND($B5774&lt;&gt;"",$C5774&lt;&gt;"",$B5774&lt;=$C5774),INDEX(Bemenet!$D$2:$D$301,$M5774),"")</f>
        <v/>
      </c>
      <c r="F5774" s="5" t="str">
        <f t="shared" si="810"/>
        <v/>
      </c>
      <c r="G5774" s="5" t="str">
        <f t="shared" si="811"/>
        <v/>
      </c>
      <c r="H5774" s="9" t="str">
        <f t="shared" si="812"/>
        <v/>
      </c>
      <c r="I5774" s="5" t="str">
        <f t="shared" si="813"/>
        <v/>
      </c>
      <c r="J5774" s="5" t="str">
        <f>IF(OR($L5774="",NOT(COUNTIFS($L$2:$L5774,$L5774)=1)),"",SUMIFS($G:$G,$L:$L,$L5774))</f>
        <v/>
      </c>
      <c r="K5774" s="5" t="str">
        <f>IF(OR($L5774="",NOT(COUNTIFS($L$2:$L5774,$L5774)=1)),"",SUMIFS($I:$I,$L:$L,$L5774))</f>
        <v/>
      </c>
      <c r="L5774" s="6" t="str">
        <f t="shared" si="814"/>
        <v/>
      </c>
      <c r="M5774" s="6">
        <f t="shared" si="815"/>
        <v>231</v>
      </c>
      <c r="N5774" s="6">
        <f t="shared" si="816"/>
        <v>24</v>
      </c>
      <c r="O5774" s="9" t="str">
        <f>IF(AND($B5774&lt;&gt;"",$C5774&lt;&gt;"",$B5774&lt;=$C5774),INDEX(Szabalyok!$C:$C,$N5774),"")</f>
        <v/>
      </c>
      <c r="P5774">
        <f t="shared" si="818"/>
        <v>0</v>
      </c>
    </row>
    <row r="5775" spans="1:16" x14ac:dyDescent="0.35">
      <c r="A5775">
        <f t="shared" si="817"/>
        <v>0</v>
      </c>
      <c r="B5775" s="4" t="str">
        <f>IF($M5775&gt;300,"",IF(OR(INDEX(Bemenet!$E$2:$E$301,$M5775)="",INDEX(Bemenet!$F$2:$F$301,$M5775)=""),"",MAX(INDEX(Bemenet!$E$2:$E$301,$M5775),INDEX(Szabalyok!$A:$A,$N5775))))</f>
        <v/>
      </c>
      <c r="C5775" s="4" t="str">
        <f>IF($B5775="","",MIN(INDEX(Bemenet!$F$2:$F$301,$M5775),INDEX(Szabalyok!$B:$B,$N5775)))</f>
        <v/>
      </c>
      <c r="D5775" s="5" t="str">
        <f>IF(AND($B5775&lt;&gt;"",$C5775&lt;&gt;"",$B5775&lt;=$C5775),INDEX(Bemenet!$G$2:$G$301,$M5775),"")</f>
        <v/>
      </c>
      <c r="E5775" s="6" t="str">
        <f>IF(AND($B5775&lt;&gt;"",$C5775&lt;&gt;"",$B5775&lt;=$C5775),INDEX(Bemenet!$D$2:$D$301,$M5775),"")</f>
        <v/>
      </c>
      <c r="F5775" s="5" t="str">
        <f t="shared" si="810"/>
        <v/>
      </c>
      <c r="G5775" s="5" t="str">
        <f t="shared" si="811"/>
        <v/>
      </c>
      <c r="H5775" s="9" t="str">
        <f t="shared" si="812"/>
        <v/>
      </c>
      <c r="I5775" s="5" t="str">
        <f t="shared" si="813"/>
        <v/>
      </c>
      <c r="J5775" s="5" t="str">
        <f>IF(OR($L5775="",NOT(COUNTIFS($L$2:$L5775,$L5775)=1)),"",SUMIFS($G:$G,$L:$L,$L5775))</f>
        <v/>
      </c>
      <c r="K5775" s="5" t="str">
        <f>IF(OR($L5775="",NOT(COUNTIFS($L$2:$L5775,$L5775)=1)),"",SUMIFS($I:$I,$L:$L,$L5775))</f>
        <v/>
      </c>
      <c r="L5775" s="6" t="str">
        <f t="shared" si="814"/>
        <v/>
      </c>
      <c r="M5775" s="6">
        <f t="shared" si="815"/>
        <v>231</v>
      </c>
      <c r="N5775" s="6">
        <f t="shared" si="816"/>
        <v>25</v>
      </c>
      <c r="O5775" s="9" t="str">
        <f>IF(AND($B5775&lt;&gt;"",$C5775&lt;&gt;"",$B5775&lt;=$C5775),INDEX(Szabalyok!$C:$C,$N5775),"")</f>
        <v/>
      </c>
      <c r="P5775">
        <f t="shared" si="818"/>
        <v>0</v>
      </c>
    </row>
    <row r="5776" spans="1:16" x14ac:dyDescent="0.35">
      <c r="A5776">
        <f t="shared" si="817"/>
        <v>0</v>
      </c>
      <c r="B5776" s="4" t="str">
        <f>IF($M5776&gt;300,"",IF(OR(INDEX(Bemenet!$E$2:$E$301,$M5776)="",INDEX(Bemenet!$F$2:$F$301,$M5776)=""),"",MAX(INDEX(Bemenet!$E$2:$E$301,$M5776),INDEX(Szabalyok!$A:$A,$N5776))))</f>
        <v/>
      </c>
      <c r="C5776" s="4" t="str">
        <f>IF($B5776="","",MIN(INDEX(Bemenet!$F$2:$F$301,$M5776),INDEX(Szabalyok!$B:$B,$N5776)))</f>
        <v/>
      </c>
      <c r="D5776" s="5" t="str">
        <f>IF(AND($B5776&lt;&gt;"",$C5776&lt;&gt;"",$B5776&lt;=$C5776),INDEX(Bemenet!$G$2:$G$301,$M5776),"")</f>
        <v/>
      </c>
      <c r="E5776" s="6" t="str">
        <f>IF(AND($B5776&lt;&gt;"",$C5776&lt;&gt;"",$B5776&lt;=$C5776),INDEX(Bemenet!$D$2:$D$301,$M5776),"")</f>
        <v/>
      </c>
      <c r="F5776" s="5" t="str">
        <f t="shared" si="810"/>
        <v/>
      </c>
      <c r="G5776" s="5" t="str">
        <f t="shared" si="811"/>
        <v/>
      </c>
      <c r="H5776" s="9" t="str">
        <f t="shared" si="812"/>
        <v/>
      </c>
      <c r="I5776" s="5" t="str">
        <f t="shared" si="813"/>
        <v/>
      </c>
      <c r="J5776" s="5" t="str">
        <f>IF(OR($L5776="",NOT(COUNTIFS($L$2:$L5776,$L5776)=1)),"",SUMIFS($G:$G,$L:$L,$L5776))</f>
        <v/>
      </c>
      <c r="K5776" s="5" t="str">
        <f>IF(OR($L5776="",NOT(COUNTIFS($L$2:$L5776,$L5776)=1)),"",SUMIFS($I:$I,$L:$L,$L5776))</f>
        <v/>
      </c>
      <c r="L5776" s="6" t="str">
        <f t="shared" si="814"/>
        <v/>
      </c>
      <c r="M5776" s="6">
        <f t="shared" si="815"/>
        <v>231</v>
      </c>
      <c r="N5776" s="6">
        <f t="shared" si="816"/>
        <v>26</v>
      </c>
      <c r="O5776" s="9" t="str">
        <f>IF(AND($B5776&lt;&gt;"",$C5776&lt;&gt;"",$B5776&lt;=$C5776),INDEX(Szabalyok!$C:$C,$N5776),"")</f>
        <v/>
      </c>
      <c r="P5776">
        <f t="shared" si="818"/>
        <v>0</v>
      </c>
    </row>
    <row r="5777" spans="1:16" x14ac:dyDescent="0.35">
      <c r="A5777">
        <f t="shared" si="817"/>
        <v>0</v>
      </c>
      <c r="B5777" s="4" t="str">
        <f>IF($M5777&gt;300,"",IF(OR(INDEX(Bemenet!$E$2:$E$301,$M5777)="",INDEX(Bemenet!$F$2:$F$301,$M5777)=""),"",MAX(INDEX(Bemenet!$E$2:$E$301,$M5777),INDEX(Szabalyok!$A:$A,$N5777))))</f>
        <v/>
      </c>
      <c r="C5777" s="4" t="str">
        <f>IF($B5777="","",MIN(INDEX(Bemenet!$F$2:$F$301,$M5777),INDEX(Szabalyok!$B:$B,$N5777)))</f>
        <v/>
      </c>
      <c r="D5777" s="5" t="str">
        <f>IF(AND($B5777&lt;&gt;"",$C5777&lt;&gt;"",$B5777&lt;=$C5777),INDEX(Bemenet!$G$2:$G$301,$M5777),"")</f>
        <v/>
      </c>
      <c r="E5777" s="6" t="str">
        <f>IF(AND($B5777&lt;&gt;"",$C5777&lt;&gt;"",$B5777&lt;=$C5777),INDEX(Bemenet!$D$2:$D$301,$M5777),"")</f>
        <v/>
      </c>
      <c r="F5777" s="5" t="str">
        <f t="shared" si="810"/>
        <v/>
      </c>
      <c r="G5777" s="5" t="str">
        <f t="shared" si="811"/>
        <v/>
      </c>
      <c r="H5777" s="9" t="str">
        <f t="shared" si="812"/>
        <v/>
      </c>
      <c r="I5777" s="5" t="str">
        <f t="shared" si="813"/>
        <v/>
      </c>
      <c r="J5777" s="5" t="str">
        <f>IF(OR($L5777="",NOT(COUNTIFS($L$2:$L5777,$L5777)=1)),"",SUMIFS($G:$G,$L:$L,$L5777))</f>
        <v/>
      </c>
      <c r="K5777" s="5" t="str">
        <f>IF(OR($L5777="",NOT(COUNTIFS($L$2:$L5777,$L5777)=1)),"",SUMIFS($I:$I,$L:$L,$L5777))</f>
        <v/>
      </c>
      <c r="L5777" s="6" t="str">
        <f t="shared" si="814"/>
        <v/>
      </c>
      <c r="M5777" s="6">
        <f t="shared" si="815"/>
        <v>232</v>
      </c>
      <c r="N5777" s="6">
        <f t="shared" si="816"/>
        <v>2</v>
      </c>
      <c r="O5777" s="9" t="str">
        <f>IF(AND($B5777&lt;&gt;"",$C5777&lt;&gt;"",$B5777&lt;=$C5777),INDEX(Szabalyok!$C:$C,$N5777),"")</f>
        <v/>
      </c>
      <c r="P5777">
        <f t="shared" si="818"/>
        <v>0</v>
      </c>
    </row>
    <row r="5778" spans="1:16" x14ac:dyDescent="0.35">
      <c r="A5778">
        <f t="shared" si="817"/>
        <v>0</v>
      </c>
      <c r="B5778" s="4" t="str">
        <f>IF($M5778&gt;300,"",IF(OR(INDEX(Bemenet!$E$2:$E$301,$M5778)="",INDEX(Bemenet!$F$2:$F$301,$M5778)=""),"",MAX(INDEX(Bemenet!$E$2:$E$301,$M5778),INDEX(Szabalyok!$A:$A,$N5778))))</f>
        <v/>
      </c>
      <c r="C5778" s="4" t="str">
        <f>IF($B5778="","",MIN(INDEX(Bemenet!$F$2:$F$301,$M5778),INDEX(Szabalyok!$B:$B,$N5778)))</f>
        <v/>
      </c>
      <c r="D5778" s="5" t="str">
        <f>IF(AND($B5778&lt;&gt;"",$C5778&lt;&gt;"",$B5778&lt;=$C5778),INDEX(Bemenet!$G$2:$G$301,$M5778),"")</f>
        <v/>
      </c>
      <c r="E5778" s="6" t="str">
        <f>IF(AND($B5778&lt;&gt;"",$C5778&lt;&gt;"",$B5778&lt;=$C5778),INDEX(Bemenet!$D$2:$D$301,$M5778),"")</f>
        <v/>
      </c>
      <c r="F5778" s="5" t="str">
        <f t="shared" si="810"/>
        <v/>
      </c>
      <c r="G5778" s="5" t="str">
        <f t="shared" si="811"/>
        <v/>
      </c>
      <c r="H5778" s="9" t="str">
        <f t="shared" si="812"/>
        <v/>
      </c>
      <c r="I5778" s="5" t="str">
        <f t="shared" si="813"/>
        <v/>
      </c>
      <c r="J5778" s="5" t="str">
        <f>IF(OR($L5778="",NOT(COUNTIFS($L$2:$L5778,$L5778)=1)),"",SUMIFS($G:$G,$L:$L,$L5778))</f>
        <v/>
      </c>
      <c r="K5778" s="5" t="str">
        <f>IF(OR($L5778="",NOT(COUNTIFS($L$2:$L5778,$L5778)=1)),"",SUMIFS($I:$I,$L:$L,$L5778))</f>
        <v/>
      </c>
      <c r="L5778" s="6" t="str">
        <f t="shared" si="814"/>
        <v/>
      </c>
      <c r="M5778" s="6">
        <f t="shared" si="815"/>
        <v>232</v>
      </c>
      <c r="N5778" s="6">
        <f t="shared" si="816"/>
        <v>3</v>
      </c>
      <c r="O5778" s="9" t="str">
        <f>IF(AND($B5778&lt;&gt;"",$C5778&lt;&gt;"",$B5778&lt;=$C5778),INDEX(Szabalyok!$C:$C,$N5778),"")</f>
        <v/>
      </c>
      <c r="P5778">
        <f t="shared" si="818"/>
        <v>0</v>
      </c>
    </row>
    <row r="5779" spans="1:16" x14ac:dyDescent="0.35">
      <c r="A5779">
        <f t="shared" si="817"/>
        <v>0</v>
      </c>
      <c r="B5779" s="4" t="str">
        <f>IF($M5779&gt;300,"",IF(OR(INDEX(Bemenet!$E$2:$E$301,$M5779)="",INDEX(Bemenet!$F$2:$F$301,$M5779)=""),"",MAX(INDEX(Bemenet!$E$2:$E$301,$M5779),INDEX(Szabalyok!$A:$A,$N5779))))</f>
        <v/>
      </c>
      <c r="C5779" s="4" t="str">
        <f>IF($B5779="","",MIN(INDEX(Bemenet!$F$2:$F$301,$M5779),INDEX(Szabalyok!$B:$B,$N5779)))</f>
        <v/>
      </c>
      <c r="D5779" s="5" t="str">
        <f>IF(AND($B5779&lt;&gt;"",$C5779&lt;&gt;"",$B5779&lt;=$C5779),INDEX(Bemenet!$G$2:$G$301,$M5779),"")</f>
        <v/>
      </c>
      <c r="E5779" s="6" t="str">
        <f>IF(AND($B5779&lt;&gt;"",$C5779&lt;&gt;"",$B5779&lt;=$C5779),INDEX(Bemenet!$D$2:$D$301,$M5779),"")</f>
        <v/>
      </c>
      <c r="F5779" s="5" t="str">
        <f t="shared" si="810"/>
        <v/>
      </c>
      <c r="G5779" s="5" t="str">
        <f t="shared" si="811"/>
        <v/>
      </c>
      <c r="H5779" s="9" t="str">
        <f t="shared" si="812"/>
        <v/>
      </c>
      <c r="I5779" s="5" t="str">
        <f t="shared" si="813"/>
        <v/>
      </c>
      <c r="J5779" s="5" t="str">
        <f>IF(OR($L5779="",NOT(COUNTIFS($L$2:$L5779,$L5779)=1)),"",SUMIFS($G:$G,$L:$L,$L5779))</f>
        <v/>
      </c>
      <c r="K5779" s="5" t="str">
        <f>IF(OR($L5779="",NOT(COUNTIFS($L$2:$L5779,$L5779)=1)),"",SUMIFS($I:$I,$L:$L,$L5779))</f>
        <v/>
      </c>
      <c r="L5779" s="6" t="str">
        <f t="shared" si="814"/>
        <v/>
      </c>
      <c r="M5779" s="6">
        <f t="shared" si="815"/>
        <v>232</v>
      </c>
      <c r="N5779" s="6">
        <f t="shared" si="816"/>
        <v>4</v>
      </c>
      <c r="O5779" s="9" t="str">
        <f>IF(AND($B5779&lt;&gt;"",$C5779&lt;&gt;"",$B5779&lt;=$C5779),INDEX(Szabalyok!$C:$C,$N5779),"")</f>
        <v/>
      </c>
      <c r="P5779">
        <f t="shared" si="818"/>
        <v>0</v>
      </c>
    </row>
    <row r="5780" spans="1:16" x14ac:dyDescent="0.35">
      <c r="A5780">
        <f t="shared" si="817"/>
        <v>0</v>
      </c>
      <c r="B5780" s="4" t="str">
        <f>IF($M5780&gt;300,"",IF(OR(INDEX(Bemenet!$E$2:$E$301,$M5780)="",INDEX(Bemenet!$F$2:$F$301,$M5780)=""),"",MAX(INDEX(Bemenet!$E$2:$E$301,$M5780),INDEX(Szabalyok!$A:$A,$N5780))))</f>
        <v/>
      </c>
      <c r="C5780" s="4" t="str">
        <f>IF($B5780="","",MIN(INDEX(Bemenet!$F$2:$F$301,$M5780),INDEX(Szabalyok!$B:$B,$N5780)))</f>
        <v/>
      </c>
      <c r="D5780" s="5" t="str">
        <f>IF(AND($B5780&lt;&gt;"",$C5780&lt;&gt;"",$B5780&lt;=$C5780),INDEX(Bemenet!$G$2:$G$301,$M5780),"")</f>
        <v/>
      </c>
      <c r="E5780" s="6" t="str">
        <f>IF(AND($B5780&lt;&gt;"",$C5780&lt;&gt;"",$B5780&lt;=$C5780),INDEX(Bemenet!$D$2:$D$301,$M5780),"")</f>
        <v/>
      </c>
      <c r="F5780" s="5" t="str">
        <f t="shared" si="810"/>
        <v/>
      </c>
      <c r="G5780" s="5" t="str">
        <f t="shared" si="811"/>
        <v/>
      </c>
      <c r="H5780" s="9" t="str">
        <f t="shared" si="812"/>
        <v/>
      </c>
      <c r="I5780" s="5" t="str">
        <f t="shared" si="813"/>
        <v/>
      </c>
      <c r="J5780" s="5" t="str">
        <f>IF(OR($L5780="",NOT(COUNTIFS($L$2:$L5780,$L5780)=1)),"",SUMIFS($G:$G,$L:$L,$L5780))</f>
        <v/>
      </c>
      <c r="K5780" s="5" t="str">
        <f>IF(OR($L5780="",NOT(COUNTIFS($L$2:$L5780,$L5780)=1)),"",SUMIFS($I:$I,$L:$L,$L5780))</f>
        <v/>
      </c>
      <c r="L5780" s="6" t="str">
        <f t="shared" si="814"/>
        <v/>
      </c>
      <c r="M5780" s="6">
        <f t="shared" si="815"/>
        <v>232</v>
      </c>
      <c r="N5780" s="6">
        <f t="shared" si="816"/>
        <v>5</v>
      </c>
      <c r="O5780" s="9" t="str">
        <f>IF(AND($B5780&lt;&gt;"",$C5780&lt;&gt;"",$B5780&lt;=$C5780),INDEX(Szabalyok!$C:$C,$N5780),"")</f>
        <v/>
      </c>
      <c r="P5780">
        <f t="shared" si="818"/>
        <v>0</v>
      </c>
    </row>
    <row r="5781" spans="1:16" x14ac:dyDescent="0.35">
      <c r="A5781">
        <f t="shared" si="817"/>
        <v>0</v>
      </c>
      <c r="B5781" s="4" t="str">
        <f>IF($M5781&gt;300,"",IF(OR(INDEX(Bemenet!$E$2:$E$301,$M5781)="",INDEX(Bemenet!$F$2:$F$301,$M5781)=""),"",MAX(INDEX(Bemenet!$E$2:$E$301,$M5781),INDEX(Szabalyok!$A:$A,$N5781))))</f>
        <v/>
      </c>
      <c r="C5781" s="4" t="str">
        <f>IF($B5781="","",MIN(INDEX(Bemenet!$F$2:$F$301,$M5781),INDEX(Szabalyok!$B:$B,$N5781)))</f>
        <v/>
      </c>
      <c r="D5781" s="5" t="str">
        <f>IF(AND($B5781&lt;&gt;"",$C5781&lt;&gt;"",$B5781&lt;=$C5781),INDEX(Bemenet!$G$2:$G$301,$M5781),"")</f>
        <v/>
      </c>
      <c r="E5781" s="6" t="str">
        <f>IF(AND($B5781&lt;&gt;"",$C5781&lt;&gt;"",$B5781&lt;=$C5781),INDEX(Bemenet!$D$2:$D$301,$M5781),"")</f>
        <v/>
      </c>
      <c r="F5781" s="5" t="str">
        <f t="shared" si="810"/>
        <v/>
      </c>
      <c r="G5781" s="5" t="str">
        <f t="shared" si="811"/>
        <v/>
      </c>
      <c r="H5781" s="9" t="str">
        <f t="shared" si="812"/>
        <v/>
      </c>
      <c r="I5781" s="5" t="str">
        <f t="shared" si="813"/>
        <v/>
      </c>
      <c r="J5781" s="5" t="str">
        <f>IF(OR($L5781="",NOT(COUNTIFS($L$2:$L5781,$L5781)=1)),"",SUMIFS($G:$G,$L:$L,$L5781))</f>
        <v/>
      </c>
      <c r="K5781" s="5" t="str">
        <f>IF(OR($L5781="",NOT(COUNTIFS($L$2:$L5781,$L5781)=1)),"",SUMIFS($I:$I,$L:$L,$L5781))</f>
        <v/>
      </c>
      <c r="L5781" s="6" t="str">
        <f t="shared" si="814"/>
        <v/>
      </c>
      <c r="M5781" s="6">
        <f t="shared" si="815"/>
        <v>232</v>
      </c>
      <c r="N5781" s="6">
        <f t="shared" si="816"/>
        <v>6</v>
      </c>
      <c r="O5781" s="9" t="str">
        <f>IF(AND($B5781&lt;&gt;"",$C5781&lt;&gt;"",$B5781&lt;=$C5781),INDEX(Szabalyok!$C:$C,$N5781),"")</f>
        <v/>
      </c>
      <c r="P5781">
        <f t="shared" si="818"/>
        <v>0</v>
      </c>
    </row>
    <row r="5782" spans="1:16" x14ac:dyDescent="0.35">
      <c r="A5782">
        <f t="shared" si="817"/>
        <v>0</v>
      </c>
      <c r="B5782" s="4" t="str">
        <f>IF($M5782&gt;300,"",IF(OR(INDEX(Bemenet!$E$2:$E$301,$M5782)="",INDEX(Bemenet!$F$2:$F$301,$M5782)=""),"",MAX(INDEX(Bemenet!$E$2:$E$301,$M5782),INDEX(Szabalyok!$A:$A,$N5782))))</f>
        <v/>
      </c>
      <c r="C5782" s="4" t="str">
        <f>IF($B5782="","",MIN(INDEX(Bemenet!$F$2:$F$301,$M5782),INDEX(Szabalyok!$B:$B,$N5782)))</f>
        <v/>
      </c>
      <c r="D5782" s="5" t="str">
        <f>IF(AND($B5782&lt;&gt;"",$C5782&lt;&gt;"",$B5782&lt;=$C5782),INDEX(Bemenet!$G$2:$G$301,$M5782),"")</f>
        <v/>
      </c>
      <c r="E5782" s="6" t="str">
        <f>IF(AND($B5782&lt;&gt;"",$C5782&lt;&gt;"",$B5782&lt;=$C5782),INDEX(Bemenet!$D$2:$D$301,$M5782),"")</f>
        <v/>
      </c>
      <c r="F5782" s="5" t="str">
        <f t="shared" si="810"/>
        <v/>
      </c>
      <c r="G5782" s="5" t="str">
        <f t="shared" si="811"/>
        <v/>
      </c>
      <c r="H5782" s="9" t="str">
        <f t="shared" si="812"/>
        <v/>
      </c>
      <c r="I5782" s="5" t="str">
        <f t="shared" si="813"/>
        <v/>
      </c>
      <c r="J5782" s="5" t="str">
        <f>IF(OR($L5782="",NOT(COUNTIFS($L$2:$L5782,$L5782)=1)),"",SUMIFS($G:$G,$L:$L,$L5782))</f>
        <v/>
      </c>
      <c r="K5782" s="5" t="str">
        <f>IF(OR($L5782="",NOT(COUNTIFS($L$2:$L5782,$L5782)=1)),"",SUMIFS($I:$I,$L:$L,$L5782))</f>
        <v/>
      </c>
      <c r="L5782" s="6" t="str">
        <f t="shared" si="814"/>
        <v/>
      </c>
      <c r="M5782" s="6">
        <f t="shared" si="815"/>
        <v>232</v>
      </c>
      <c r="N5782" s="6">
        <f t="shared" si="816"/>
        <v>7</v>
      </c>
      <c r="O5782" s="9" t="str">
        <f>IF(AND($B5782&lt;&gt;"",$C5782&lt;&gt;"",$B5782&lt;=$C5782),INDEX(Szabalyok!$C:$C,$N5782),"")</f>
        <v/>
      </c>
      <c r="P5782">
        <f t="shared" si="818"/>
        <v>0</v>
      </c>
    </row>
    <row r="5783" spans="1:16" x14ac:dyDescent="0.35">
      <c r="A5783">
        <f t="shared" si="817"/>
        <v>0</v>
      </c>
      <c r="B5783" s="4" t="str">
        <f>IF($M5783&gt;300,"",IF(OR(INDEX(Bemenet!$E$2:$E$301,$M5783)="",INDEX(Bemenet!$F$2:$F$301,$M5783)=""),"",MAX(INDEX(Bemenet!$E$2:$E$301,$M5783),INDEX(Szabalyok!$A:$A,$N5783))))</f>
        <v/>
      </c>
      <c r="C5783" s="4" t="str">
        <f>IF($B5783="","",MIN(INDEX(Bemenet!$F$2:$F$301,$M5783),INDEX(Szabalyok!$B:$B,$N5783)))</f>
        <v/>
      </c>
      <c r="D5783" s="5" t="str">
        <f>IF(AND($B5783&lt;&gt;"",$C5783&lt;&gt;"",$B5783&lt;=$C5783),INDEX(Bemenet!$G$2:$G$301,$M5783),"")</f>
        <v/>
      </c>
      <c r="E5783" s="6" t="str">
        <f>IF(AND($B5783&lt;&gt;"",$C5783&lt;&gt;"",$B5783&lt;=$C5783),INDEX(Bemenet!$D$2:$D$301,$M5783),"")</f>
        <v/>
      </c>
      <c r="F5783" s="5" t="str">
        <f t="shared" si="810"/>
        <v/>
      </c>
      <c r="G5783" s="5" t="str">
        <f t="shared" si="811"/>
        <v/>
      </c>
      <c r="H5783" s="9" t="str">
        <f t="shared" si="812"/>
        <v/>
      </c>
      <c r="I5783" s="5" t="str">
        <f t="shared" si="813"/>
        <v/>
      </c>
      <c r="J5783" s="5" t="str">
        <f>IF(OR($L5783="",NOT(COUNTIFS($L$2:$L5783,$L5783)=1)),"",SUMIFS($G:$G,$L:$L,$L5783))</f>
        <v/>
      </c>
      <c r="K5783" s="5" t="str">
        <f>IF(OR($L5783="",NOT(COUNTIFS($L$2:$L5783,$L5783)=1)),"",SUMIFS($I:$I,$L:$L,$L5783))</f>
        <v/>
      </c>
      <c r="L5783" s="6" t="str">
        <f t="shared" si="814"/>
        <v/>
      </c>
      <c r="M5783" s="6">
        <f t="shared" si="815"/>
        <v>232</v>
      </c>
      <c r="N5783" s="6">
        <f t="shared" si="816"/>
        <v>8</v>
      </c>
      <c r="O5783" s="9" t="str">
        <f>IF(AND($B5783&lt;&gt;"",$C5783&lt;&gt;"",$B5783&lt;=$C5783),INDEX(Szabalyok!$C:$C,$N5783),"")</f>
        <v/>
      </c>
      <c r="P5783">
        <f t="shared" si="818"/>
        <v>0</v>
      </c>
    </row>
    <row r="5784" spans="1:16" x14ac:dyDescent="0.35">
      <c r="A5784">
        <f t="shared" si="817"/>
        <v>0</v>
      </c>
      <c r="B5784" s="4" t="str">
        <f>IF($M5784&gt;300,"",IF(OR(INDEX(Bemenet!$E$2:$E$301,$M5784)="",INDEX(Bemenet!$F$2:$F$301,$M5784)=""),"",MAX(INDEX(Bemenet!$E$2:$E$301,$M5784),INDEX(Szabalyok!$A:$A,$N5784))))</f>
        <v/>
      </c>
      <c r="C5784" s="4" t="str">
        <f>IF($B5784="","",MIN(INDEX(Bemenet!$F$2:$F$301,$M5784),INDEX(Szabalyok!$B:$B,$N5784)))</f>
        <v/>
      </c>
      <c r="D5784" s="5" t="str">
        <f>IF(AND($B5784&lt;&gt;"",$C5784&lt;&gt;"",$B5784&lt;=$C5784),INDEX(Bemenet!$G$2:$G$301,$M5784),"")</f>
        <v/>
      </c>
      <c r="E5784" s="6" t="str">
        <f>IF(AND($B5784&lt;&gt;"",$C5784&lt;&gt;"",$B5784&lt;=$C5784),INDEX(Bemenet!$D$2:$D$301,$M5784),"")</f>
        <v/>
      </c>
      <c r="F5784" s="5" t="str">
        <f t="shared" si="810"/>
        <v/>
      </c>
      <c r="G5784" s="5" t="str">
        <f t="shared" si="811"/>
        <v/>
      </c>
      <c r="H5784" s="9" t="str">
        <f t="shared" si="812"/>
        <v/>
      </c>
      <c r="I5784" s="5" t="str">
        <f t="shared" si="813"/>
        <v/>
      </c>
      <c r="J5784" s="5" t="str">
        <f>IF(OR($L5784="",NOT(COUNTIFS($L$2:$L5784,$L5784)=1)),"",SUMIFS($G:$G,$L:$L,$L5784))</f>
        <v/>
      </c>
      <c r="K5784" s="5" t="str">
        <f>IF(OR($L5784="",NOT(COUNTIFS($L$2:$L5784,$L5784)=1)),"",SUMIFS($I:$I,$L:$L,$L5784))</f>
        <v/>
      </c>
      <c r="L5784" s="6" t="str">
        <f t="shared" si="814"/>
        <v/>
      </c>
      <c r="M5784" s="6">
        <f t="shared" si="815"/>
        <v>232</v>
      </c>
      <c r="N5784" s="6">
        <f t="shared" si="816"/>
        <v>9</v>
      </c>
      <c r="O5784" s="9" t="str">
        <f>IF(AND($B5784&lt;&gt;"",$C5784&lt;&gt;"",$B5784&lt;=$C5784),INDEX(Szabalyok!$C:$C,$N5784),"")</f>
        <v/>
      </c>
      <c r="P5784">
        <f t="shared" si="818"/>
        <v>0</v>
      </c>
    </row>
    <row r="5785" spans="1:16" x14ac:dyDescent="0.35">
      <c r="A5785">
        <f t="shared" si="817"/>
        <v>0</v>
      </c>
      <c r="B5785" s="4" t="str">
        <f>IF($M5785&gt;300,"",IF(OR(INDEX(Bemenet!$E$2:$E$301,$M5785)="",INDEX(Bemenet!$F$2:$F$301,$M5785)=""),"",MAX(INDEX(Bemenet!$E$2:$E$301,$M5785),INDEX(Szabalyok!$A:$A,$N5785))))</f>
        <v/>
      </c>
      <c r="C5785" s="4" t="str">
        <f>IF($B5785="","",MIN(INDEX(Bemenet!$F$2:$F$301,$M5785),INDEX(Szabalyok!$B:$B,$N5785)))</f>
        <v/>
      </c>
      <c r="D5785" s="5" t="str">
        <f>IF(AND($B5785&lt;&gt;"",$C5785&lt;&gt;"",$B5785&lt;=$C5785),INDEX(Bemenet!$G$2:$G$301,$M5785),"")</f>
        <v/>
      </c>
      <c r="E5785" s="6" t="str">
        <f>IF(AND($B5785&lt;&gt;"",$C5785&lt;&gt;"",$B5785&lt;=$C5785),INDEX(Bemenet!$D$2:$D$301,$M5785),"")</f>
        <v/>
      </c>
      <c r="F5785" s="5" t="str">
        <f t="shared" si="810"/>
        <v/>
      </c>
      <c r="G5785" s="5" t="str">
        <f t="shared" si="811"/>
        <v/>
      </c>
      <c r="H5785" s="9" t="str">
        <f t="shared" si="812"/>
        <v/>
      </c>
      <c r="I5785" s="5" t="str">
        <f t="shared" si="813"/>
        <v/>
      </c>
      <c r="J5785" s="5" t="str">
        <f>IF(OR($L5785="",NOT(COUNTIFS($L$2:$L5785,$L5785)=1)),"",SUMIFS($G:$G,$L:$L,$L5785))</f>
        <v/>
      </c>
      <c r="K5785" s="5" t="str">
        <f>IF(OR($L5785="",NOT(COUNTIFS($L$2:$L5785,$L5785)=1)),"",SUMIFS($I:$I,$L:$L,$L5785))</f>
        <v/>
      </c>
      <c r="L5785" s="6" t="str">
        <f t="shared" si="814"/>
        <v/>
      </c>
      <c r="M5785" s="6">
        <f t="shared" si="815"/>
        <v>232</v>
      </c>
      <c r="N5785" s="6">
        <f t="shared" si="816"/>
        <v>10</v>
      </c>
      <c r="O5785" s="9" t="str">
        <f>IF(AND($B5785&lt;&gt;"",$C5785&lt;&gt;"",$B5785&lt;=$C5785),INDEX(Szabalyok!$C:$C,$N5785),"")</f>
        <v/>
      </c>
      <c r="P5785">
        <f t="shared" si="818"/>
        <v>0</v>
      </c>
    </row>
    <row r="5786" spans="1:16" x14ac:dyDescent="0.35">
      <c r="A5786">
        <f t="shared" si="817"/>
        <v>0</v>
      </c>
      <c r="B5786" s="4" t="str">
        <f>IF($M5786&gt;300,"",IF(OR(INDEX(Bemenet!$E$2:$E$301,$M5786)="",INDEX(Bemenet!$F$2:$F$301,$M5786)=""),"",MAX(INDEX(Bemenet!$E$2:$E$301,$M5786),INDEX(Szabalyok!$A:$A,$N5786))))</f>
        <v/>
      </c>
      <c r="C5786" s="4" t="str">
        <f>IF($B5786="","",MIN(INDEX(Bemenet!$F$2:$F$301,$M5786),INDEX(Szabalyok!$B:$B,$N5786)))</f>
        <v/>
      </c>
      <c r="D5786" s="5" t="str">
        <f>IF(AND($B5786&lt;&gt;"",$C5786&lt;&gt;"",$B5786&lt;=$C5786),INDEX(Bemenet!$G$2:$G$301,$M5786),"")</f>
        <v/>
      </c>
      <c r="E5786" s="6" t="str">
        <f>IF(AND($B5786&lt;&gt;"",$C5786&lt;&gt;"",$B5786&lt;=$C5786),INDEX(Bemenet!$D$2:$D$301,$M5786),"")</f>
        <v/>
      </c>
      <c r="F5786" s="5" t="str">
        <f t="shared" si="810"/>
        <v/>
      </c>
      <c r="G5786" s="5" t="str">
        <f t="shared" si="811"/>
        <v/>
      </c>
      <c r="H5786" s="9" t="str">
        <f t="shared" si="812"/>
        <v/>
      </c>
      <c r="I5786" s="5" t="str">
        <f t="shared" si="813"/>
        <v/>
      </c>
      <c r="J5786" s="5" t="str">
        <f>IF(OR($L5786="",NOT(COUNTIFS($L$2:$L5786,$L5786)=1)),"",SUMIFS($G:$G,$L:$L,$L5786))</f>
        <v/>
      </c>
      <c r="K5786" s="5" t="str">
        <f>IF(OR($L5786="",NOT(COUNTIFS($L$2:$L5786,$L5786)=1)),"",SUMIFS($I:$I,$L:$L,$L5786))</f>
        <v/>
      </c>
      <c r="L5786" s="6" t="str">
        <f t="shared" si="814"/>
        <v/>
      </c>
      <c r="M5786" s="6">
        <f t="shared" si="815"/>
        <v>232</v>
      </c>
      <c r="N5786" s="6">
        <f t="shared" si="816"/>
        <v>11</v>
      </c>
      <c r="O5786" s="9" t="str">
        <f>IF(AND($B5786&lt;&gt;"",$C5786&lt;&gt;"",$B5786&lt;=$C5786),INDEX(Szabalyok!$C:$C,$N5786),"")</f>
        <v/>
      </c>
      <c r="P5786">
        <f t="shared" si="818"/>
        <v>0</v>
      </c>
    </row>
    <row r="5787" spans="1:16" x14ac:dyDescent="0.35">
      <c r="A5787">
        <f t="shared" si="817"/>
        <v>0</v>
      </c>
      <c r="B5787" s="4" t="str">
        <f>IF($M5787&gt;300,"",IF(OR(INDEX(Bemenet!$E$2:$E$301,$M5787)="",INDEX(Bemenet!$F$2:$F$301,$M5787)=""),"",MAX(INDEX(Bemenet!$E$2:$E$301,$M5787),INDEX(Szabalyok!$A:$A,$N5787))))</f>
        <v/>
      </c>
      <c r="C5787" s="4" t="str">
        <f>IF($B5787="","",MIN(INDEX(Bemenet!$F$2:$F$301,$M5787),INDEX(Szabalyok!$B:$B,$N5787)))</f>
        <v/>
      </c>
      <c r="D5787" s="5" t="str">
        <f>IF(AND($B5787&lt;&gt;"",$C5787&lt;&gt;"",$B5787&lt;=$C5787),INDEX(Bemenet!$G$2:$G$301,$M5787),"")</f>
        <v/>
      </c>
      <c r="E5787" s="6" t="str">
        <f>IF(AND($B5787&lt;&gt;"",$C5787&lt;&gt;"",$B5787&lt;=$C5787),INDEX(Bemenet!$D$2:$D$301,$M5787),"")</f>
        <v/>
      </c>
      <c r="F5787" s="5" t="str">
        <f t="shared" si="810"/>
        <v/>
      </c>
      <c r="G5787" s="5" t="str">
        <f t="shared" si="811"/>
        <v/>
      </c>
      <c r="H5787" s="9" t="str">
        <f t="shared" si="812"/>
        <v/>
      </c>
      <c r="I5787" s="5" t="str">
        <f t="shared" si="813"/>
        <v/>
      </c>
      <c r="J5787" s="5" t="str">
        <f>IF(OR($L5787="",NOT(COUNTIFS($L$2:$L5787,$L5787)=1)),"",SUMIFS($G:$G,$L:$L,$L5787))</f>
        <v/>
      </c>
      <c r="K5787" s="5" t="str">
        <f>IF(OR($L5787="",NOT(COUNTIFS($L$2:$L5787,$L5787)=1)),"",SUMIFS($I:$I,$L:$L,$L5787))</f>
        <v/>
      </c>
      <c r="L5787" s="6" t="str">
        <f t="shared" si="814"/>
        <v/>
      </c>
      <c r="M5787" s="6">
        <f t="shared" si="815"/>
        <v>232</v>
      </c>
      <c r="N5787" s="6">
        <f t="shared" si="816"/>
        <v>12</v>
      </c>
      <c r="O5787" s="9" t="str">
        <f>IF(AND($B5787&lt;&gt;"",$C5787&lt;&gt;"",$B5787&lt;=$C5787),INDEX(Szabalyok!$C:$C,$N5787),"")</f>
        <v/>
      </c>
      <c r="P5787">
        <f t="shared" si="818"/>
        <v>0</v>
      </c>
    </row>
    <row r="5788" spans="1:16" x14ac:dyDescent="0.35">
      <c r="A5788">
        <f t="shared" si="817"/>
        <v>0</v>
      </c>
      <c r="B5788" s="4" t="str">
        <f>IF($M5788&gt;300,"",IF(OR(INDEX(Bemenet!$E$2:$E$301,$M5788)="",INDEX(Bemenet!$F$2:$F$301,$M5788)=""),"",MAX(INDEX(Bemenet!$E$2:$E$301,$M5788),INDEX(Szabalyok!$A:$A,$N5788))))</f>
        <v/>
      </c>
      <c r="C5788" s="4" t="str">
        <f>IF($B5788="","",MIN(INDEX(Bemenet!$F$2:$F$301,$M5788),INDEX(Szabalyok!$B:$B,$N5788)))</f>
        <v/>
      </c>
      <c r="D5788" s="5" t="str">
        <f>IF(AND($B5788&lt;&gt;"",$C5788&lt;&gt;"",$B5788&lt;=$C5788),INDEX(Bemenet!$G$2:$G$301,$M5788),"")</f>
        <v/>
      </c>
      <c r="E5788" s="6" t="str">
        <f>IF(AND($B5788&lt;&gt;"",$C5788&lt;&gt;"",$B5788&lt;=$C5788),INDEX(Bemenet!$D$2:$D$301,$M5788),"")</f>
        <v/>
      </c>
      <c r="F5788" s="5" t="str">
        <f t="shared" si="810"/>
        <v/>
      </c>
      <c r="G5788" s="5" t="str">
        <f t="shared" si="811"/>
        <v/>
      </c>
      <c r="H5788" s="9" t="str">
        <f t="shared" si="812"/>
        <v/>
      </c>
      <c r="I5788" s="5" t="str">
        <f t="shared" si="813"/>
        <v/>
      </c>
      <c r="J5788" s="5" t="str">
        <f>IF(OR($L5788="",NOT(COUNTIFS($L$2:$L5788,$L5788)=1)),"",SUMIFS($G:$G,$L:$L,$L5788))</f>
        <v/>
      </c>
      <c r="K5788" s="5" t="str">
        <f>IF(OR($L5788="",NOT(COUNTIFS($L$2:$L5788,$L5788)=1)),"",SUMIFS($I:$I,$L:$L,$L5788))</f>
        <v/>
      </c>
      <c r="L5788" s="6" t="str">
        <f t="shared" si="814"/>
        <v/>
      </c>
      <c r="M5788" s="6">
        <f t="shared" si="815"/>
        <v>232</v>
      </c>
      <c r="N5788" s="6">
        <f t="shared" si="816"/>
        <v>13</v>
      </c>
      <c r="O5788" s="9" t="str">
        <f>IF(AND($B5788&lt;&gt;"",$C5788&lt;&gt;"",$B5788&lt;=$C5788),INDEX(Szabalyok!$C:$C,$N5788),"")</f>
        <v/>
      </c>
      <c r="P5788">
        <f t="shared" si="818"/>
        <v>0</v>
      </c>
    </row>
    <row r="5789" spans="1:16" x14ac:dyDescent="0.35">
      <c r="A5789">
        <f t="shared" si="817"/>
        <v>0</v>
      </c>
      <c r="B5789" s="4" t="str">
        <f>IF($M5789&gt;300,"",IF(OR(INDEX(Bemenet!$E$2:$E$301,$M5789)="",INDEX(Bemenet!$F$2:$F$301,$M5789)=""),"",MAX(INDEX(Bemenet!$E$2:$E$301,$M5789),INDEX(Szabalyok!$A:$A,$N5789))))</f>
        <v/>
      </c>
      <c r="C5789" s="4" t="str">
        <f>IF($B5789="","",MIN(INDEX(Bemenet!$F$2:$F$301,$M5789),INDEX(Szabalyok!$B:$B,$N5789)))</f>
        <v/>
      </c>
      <c r="D5789" s="5" t="str">
        <f>IF(AND($B5789&lt;&gt;"",$C5789&lt;&gt;"",$B5789&lt;=$C5789),INDEX(Bemenet!$G$2:$G$301,$M5789),"")</f>
        <v/>
      </c>
      <c r="E5789" s="6" t="str">
        <f>IF(AND($B5789&lt;&gt;"",$C5789&lt;&gt;"",$B5789&lt;=$C5789),INDEX(Bemenet!$D$2:$D$301,$M5789),"")</f>
        <v/>
      </c>
      <c r="F5789" s="5" t="str">
        <f t="shared" si="810"/>
        <v/>
      </c>
      <c r="G5789" s="5" t="str">
        <f t="shared" si="811"/>
        <v/>
      </c>
      <c r="H5789" s="9" t="str">
        <f t="shared" si="812"/>
        <v/>
      </c>
      <c r="I5789" s="5" t="str">
        <f t="shared" si="813"/>
        <v/>
      </c>
      <c r="J5789" s="5" t="str">
        <f>IF(OR($L5789="",NOT(COUNTIFS($L$2:$L5789,$L5789)=1)),"",SUMIFS($G:$G,$L:$L,$L5789))</f>
        <v/>
      </c>
      <c r="K5789" s="5" t="str">
        <f>IF(OR($L5789="",NOT(COUNTIFS($L$2:$L5789,$L5789)=1)),"",SUMIFS($I:$I,$L:$L,$L5789))</f>
        <v/>
      </c>
      <c r="L5789" s="6" t="str">
        <f t="shared" si="814"/>
        <v/>
      </c>
      <c r="M5789" s="6">
        <f t="shared" si="815"/>
        <v>232</v>
      </c>
      <c r="N5789" s="6">
        <f t="shared" si="816"/>
        <v>14</v>
      </c>
      <c r="O5789" s="9" t="str">
        <f>IF(AND($B5789&lt;&gt;"",$C5789&lt;&gt;"",$B5789&lt;=$C5789),INDEX(Szabalyok!$C:$C,$N5789),"")</f>
        <v/>
      </c>
      <c r="P5789">
        <f t="shared" si="818"/>
        <v>0</v>
      </c>
    </row>
    <row r="5790" spans="1:16" x14ac:dyDescent="0.35">
      <c r="A5790">
        <f t="shared" si="817"/>
        <v>0</v>
      </c>
      <c r="B5790" s="4" t="str">
        <f>IF($M5790&gt;300,"",IF(OR(INDEX(Bemenet!$E$2:$E$301,$M5790)="",INDEX(Bemenet!$F$2:$F$301,$M5790)=""),"",MAX(INDEX(Bemenet!$E$2:$E$301,$M5790),INDEX(Szabalyok!$A:$A,$N5790))))</f>
        <v/>
      </c>
      <c r="C5790" s="4" t="str">
        <f>IF($B5790="","",MIN(INDEX(Bemenet!$F$2:$F$301,$M5790),INDEX(Szabalyok!$B:$B,$N5790)))</f>
        <v/>
      </c>
      <c r="D5790" s="5" t="str">
        <f>IF(AND($B5790&lt;&gt;"",$C5790&lt;&gt;"",$B5790&lt;=$C5790),INDEX(Bemenet!$G$2:$G$301,$M5790),"")</f>
        <v/>
      </c>
      <c r="E5790" s="6" t="str">
        <f>IF(AND($B5790&lt;&gt;"",$C5790&lt;&gt;"",$B5790&lt;=$C5790),INDEX(Bemenet!$D$2:$D$301,$M5790),"")</f>
        <v/>
      </c>
      <c r="F5790" s="5" t="str">
        <f t="shared" si="810"/>
        <v/>
      </c>
      <c r="G5790" s="5" t="str">
        <f t="shared" si="811"/>
        <v/>
      </c>
      <c r="H5790" s="9" t="str">
        <f t="shared" si="812"/>
        <v/>
      </c>
      <c r="I5790" s="5" t="str">
        <f t="shared" si="813"/>
        <v/>
      </c>
      <c r="J5790" s="5" t="str">
        <f>IF(OR($L5790="",NOT(COUNTIFS($L$2:$L5790,$L5790)=1)),"",SUMIFS($G:$G,$L:$L,$L5790))</f>
        <v/>
      </c>
      <c r="K5790" s="5" t="str">
        <f>IF(OR($L5790="",NOT(COUNTIFS($L$2:$L5790,$L5790)=1)),"",SUMIFS($I:$I,$L:$L,$L5790))</f>
        <v/>
      </c>
      <c r="L5790" s="6" t="str">
        <f t="shared" si="814"/>
        <v/>
      </c>
      <c r="M5790" s="6">
        <f t="shared" si="815"/>
        <v>232</v>
      </c>
      <c r="N5790" s="6">
        <f t="shared" si="816"/>
        <v>15</v>
      </c>
      <c r="O5790" s="9" t="str">
        <f>IF(AND($B5790&lt;&gt;"",$C5790&lt;&gt;"",$B5790&lt;=$C5790),INDEX(Szabalyok!$C:$C,$N5790),"")</f>
        <v/>
      </c>
      <c r="P5790">
        <f t="shared" si="818"/>
        <v>0</v>
      </c>
    </row>
    <row r="5791" spans="1:16" x14ac:dyDescent="0.35">
      <c r="A5791">
        <f t="shared" si="817"/>
        <v>0</v>
      </c>
      <c r="B5791" s="4" t="str">
        <f>IF($M5791&gt;300,"",IF(OR(INDEX(Bemenet!$E$2:$E$301,$M5791)="",INDEX(Bemenet!$F$2:$F$301,$M5791)=""),"",MAX(INDEX(Bemenet!$E$2:$E$301,$M5791),INDEX(Szabalyok!$A:$A,$N5791))))</f>
        <v/>
      </c>
      <c r="C5791" s="4" t="str">
        <f>IF($B5791="","",MIN(INDEX(Bemenet!$F$2:$F$301,$M5791),INDEX(Szabalyok!$B:$B,$N5791)))</f>
        <v/>
      </c>
      <c r="D5791" s="5" t="str">
        <f>IF(AND($B5791&lt;&gt;"",$C5791&lt;&gt;"",$B5791&lt;=$C5791),INDEX(Bemenet!$G$2:$G$301,$M5791),"")</f>
        <v/>
      </c>
      <c r="E5791" s="6" t="str">
        <f>IF(AND($B5791&lt;&gt;"",$C5791&lt;&gt;"",$B5791&lt;=$C5791),INDEX(Bemenet!$D$2:$D$301,$M5791),"")</f>
        <v/>
      </c>
      <c r="F5791" s="5" t="str">
        <f t="shared" si="810"/>
        <v/>
      </c>
      <c r="G5791" s="5" t="str">
        <f t="shared" si="811"/>
        <v/>
      </c>
      <c r="H5791" s="9" t="str">
        <f t="shared" si="812"/>
        <v/>
      </c>
      <c r="I5791" s="5" t="str">
        <f t="shared" si="813"/>
        <v/>
      </c>
      <c r="J5791" s="5" t="str">
        <f>IF(OR($L5791="",NOT(COUNTIFS($L$2:$L5791,$L5791)=1)),"",SUMIFS($G:$G,$L:$L,$L5791))</f>
        <v/>
      </c>
      <c r="K5791" s="5" t="str">
        <f>IF(OR($L5791="",NOT(COUNTIFS($L$2:$L5791,$L5791)=1)),"",SUMIFS($I:$I,$L:$L,$L5791))</f>
        <v/>
      </c>
      <c r="L5791" s="6" t="str">
        <f t="shared" si="814"/>
        <v/>
      </c>
      <c r="M5791" s="6">
        <f t="shared" si="815"/>
        <v>232</v>
      </c>
      <c r="N5791" s="6">
        <f t="shared" si="816"/>
        <v>16</v>
      </c>
      <c r="O5791" s="9" t="str">
        <f>IF(AND($B5791&lt;&gt;"",$C5791&lt;&gt;"",$B5791&lt;=$C5791),INDEX(Szabalyok!$C:$C,$N5791),"")</f>
        <v/>
      </c>
      <c r="P5791">
        <f t="shared" si="818"/>
        <v>0</v>
      </c>
    </row>
    <row r="5792" spans="1:16" x14ac:dyDescent="0.35">
      <c r="A5792">
        <f t="shared" si="817"/>
        <v>0</v>
      </c>
      <c r="B5792" s="4" t="str">
        <f>IF($M5792&gt;300,"",IF(OR(INDEX(Bemenet!$E$2:$E$301,$M5792)="",INDEX(Bemenet!$F$2:$F$301,$M5792)=""),"",MAX(INDEX(Bemenet!$E$2:$E$301,$M5792),INDEX(Szabalyok!$A:$A,$N5792))))</f>
        <v/>
      </c>
      <c r="C5792" s="4" t="str">
        <f>IF($B5792="","",MIN(INDEX(Bemenet!$F$2:$F$301,$M5792),INDEX(Szabalyok!$B:$B,$N5792)))</f>
        <v/>
      </c>
      <c r="D5792" s="5" t="str">
        <f>IF(AND($B5792&lt;&gt;"",$C5792&lt;&gt;"",$B5792&lt;=$C5792),INDEX(Bemenet!$G$2:$G$301,$M5792),"")</f>
        <v/>
      </c>
      <c r="E5792" s="6" t="str">
        <f>IF(AND($B5792&lt;&gt;"",$C5792&lt;&gt;"",$B5792&lt;=$C5792),INDEX(Bemenet!$D$2:$D$301,$M5792),"")</f>
        <v/>
      </c>
      <c r="F5792" s="5" t="str">
        <f t="shared" si="810"/>
        <v/>
      </c>
      <c r="G5792" s="5" t="str">
        <f t="shared" si="811"/>
        <v/>
      </c>
      <c r="H5792" s="9" t="str">
        <f t="shared" si="812"/>
        <v/>
      </c>
      <c r="I5792" s="5" t="str">
        <f t="shared" si="813"/>
        <v/>
      </c>
      <c r="J5792" s="5" t="str">
        <f>IF(OR($L5792="",NOT(COUNTIFS($L$2:$L5792,$L5792)=1)),"",SUMIFS($G:$G,$L:$L,$L5792))</f>
        <v/>
      </c>
      <c r="K5792" s="5" t="str">
        <f>IF(OR($L5792="",NOT(COUNTIFS($L$2:$L5792,$L5792)=1)),"",SUMIFS($I:$I,$L:$L,$L5792))</f>
        <v/>
      </c>
      <c r="L5792" s="6" t="str">
        <f t="shared" si="814"/>
        <v/>
      </c>
      <c r="M5792" s="6">
        <f t="shared" si="815"/>
        <v>232</v>
      </c>
      <c r="N5792" s="6">
        <f t="shared" si="816"/>
        <v>17</v>
      </c>
      <c r="O5792" s="9" t="str">
        <f>IF(AND($B5792&lt;&gt;"",$C5792&lt;&gt;"",$B5792&lt;=$C5792),INDEX(Szabalyok!$C:$C,$N5792),"")</f>
        <v/>
      </c>
      <c r="P5792">
        <f t="shared" si="818"/>
        <v>0</v>
      </c>
    </row>
    <row r="5793" spans="1:16" x14ac:dyDescent="0.35">
      <c r="A5793">
        <f t="shared" si="817"/>
        <v>0</v>
      </c>
      <c r="B5793" s="4" t="str">
        <f>IF($M5793&gt;300,"",IF(OR(INDEX(Bemenet!$E$2:$E$301,$M5793)="",INDEX(Bemenet!$F$2:$F$301,$M5793)=""),"",MAX(INDEX(Bemenet!$E$2:$E$301,$M5793),INDEX(Szabalyok!$A:$A,$N5793))))</f>
        <v/>
      </c>
      <c r="C5793" s="4" t="str">
        <f>IF($B5793="","",MIN(INDEX(Bemenet!$F$2:$F$301,$M5793),INDEX(Szabalyok!$B:$B,$N5793)))</f>
        <v/>
      </c>
      <c r="D5793" s="5" t="str">
        <f>IF(AND($B5793&lt;&gt;"",$C5793&lt;&gt;"",$B5793&lt;=$C5793),INDEX(Bemenet!$G$2:$G$301,$M5793),"")</f>
        <v/>
      </c>
      <c r="E5793" s="6" t="str">
        <f>IF(AND($B5793&lt;&gt;"",$C5793&lt;&gt;"",$B5793&lt;=$C5793),INDEX(Bemenet!$D$2:$D$301,$M5793),"")</f>
        <v/>
      </c>
      <c r="F5793" s="5" t="str">
        <f t="shared" si="810"/>
        <v/>
      </c>
      <c r="G5793" s="5" t="str">
        <f t="shared" si="811"/>
        <v/>
      </c>
      <c r="H5793" s="9" t="str">
        <f t="shared" si="812"/>
        <v/>
      </c>
      <c r="I5793" s="5" t="str">
        <f t="shared" si="813"/>
        <v/>
      </c>
      <c r="J5793" s="5" t="str">
        <f>IF(OR($L5793="",NOT(COUNTIFS($L$2:$L5793,$L5793)=1)),"",SUMIFS($G:$G,$L:$L,$L5793))</f>
        <v/>
      </c>
      <c r="K5793" s="5" t="str">
        <f>IF(OR($L5793="",NOT(COUNTIFS($L$2:$L5793,$L5793)=1)),"",SUMIFS($I:$I,$L:$L,$L5793))</f>
        <v/>
      </c>
      <c r="L5793" s="6" t="str">
        <f t="shared" si="814"/>
        <v/>
      </c>
      <c r="M5793" s="6">
        <f t="shared" si="815"/>
        <v>232</v>
      </c>
      <c r="N5793" s="6">
        <f t="shared" si="816"/>
        <v>18</v>
      </c>
      <c r="O5793" s="9" t="str">
        <f>IF(AND($B5793&lt;&gt;"",$C5793&lt;&gt;"",$B5793&lt;=$C5793),INDEX(Szabalyok!$C:$C,$N5793),"")</f>
        <v/>
      </c>
      <c r="P5793">
        <f t="shared" si="818"/>
        <v>0</v>
      </c>
    </row>
    <row r="5794" spans="1:16" x14ac:dyDescent="0.35">
      <c r="A5794">
        <f t="shared" si="817"/>
        <v>0</v>
      </c>
      <c r="B5794" s="4" t="str">
        <f>IF($M5794&gt;300,"",IF(OR(INDEX(Bemenet!$E$2:$E$301,$M5794)="",INDEX(Bemenet!$F$2:$F$301,$M5794)=""),"",MAX(INDEX(Bemenet!$E$2:$E$301,$M5794),INDEX(Szabalyok!$A:$A,$N5794))))</f>
        <v/>
      </c>
      <c r="C5794" s="4" t="str">
        <f>IF($B5794="","",MIN(INDEX(Bemenet!$F$2:$F$301,$M5794),INDEX(Szabalyok!$B:$B,$N5794)))</f>
        <v/>
      </c>
      <c r="D5794" s="5" t="str">
        <f>IF(AND($B5794&lt;&gt;"",$C5794&lt;&gt;"",$B5794&lt;=$C5794),INDEX(Bemenet!$G$2:$G$301,$M5794),"")</f>
        <v/>
      </c>
      <c r="E5794" s="6" t="str">
        <f>IF(AND($B5794&lt;&gt;"",$C5794&lt;&gt;"",$B5794&lt;=$C5794),INDEX(Bemenet!$D$2:$D$301,$M5794),"")</f>
        <v/>
      </c>
      <c r="F5794" s="5" t="str">
        <f t="shared" si="810"/>
        <v/>
      </c>
      <c r="G5794" s="5" t="str">
        <f t="shared" si="811"/>
        <v/>
      </c>
      <c r="H5794" s="9" t="str">
        <f t="shared" si="812"/>
        <v/>
      </c>
      <c r="I5794" s="5" t="str">
        <f t="shared" si="813"/>
        <v/>
      </c>
      <c r="J5794" s="5" t="str">
        <f>IF(OR($L5794="",NOT(COUNTIFS($L$2:$L5794,$L5794)=1)),"",SUMIFS($G:$G,$L:$L,$L5794))</f>
        <v/>
      </c>
      <c r="K5794" s="5" t="str">
        <f>IF(OR($L5794="",NOT(COUNTIFS($L$2:$L5794,$L5794)=1)),"",SUMIFS($I:$I,$L:$L,$L5794))</f>
        <v/>
      </c>
      <c r="L5794" s="6" t="str">
        <f t="shared" si="814"/>
        <v/>
      </c>
      <c r="M5794" s="6">
        <f t="shared" si="815"/>
        <v>232</v>
      </c>
      <c r="N5794" s="6">
        <f t="shared" si="816"/>
        <v>19</v>
      </c>
      <c r="O5794" s="9" t="str">
        <f>IF(AND($B5794&lt;&gt;"",$C5794&lt;&gt;"",$B5794&lt;=$C5794),INDEX(Szabalyok!$C:$C,$N5794),"")</f>
        <v/>
      </c>
      <c r="P5794">
        <f t="shared" si="818"/>
        <v>0</v>
      </c>
    </row>
    <row r="5795" spans="1:16" x14ac:dyDescent="0.35">
      <c r="A5795">
        <f t="shared" si="817"/>
        <v>0</v>
      </c>
      <c r="B5795" s="4" t="str">
        <f>IF($M5795&gt;300,"",IF(OR(INDEX(Bemenet!$E$2:$E$301,$M5795)="",INDEX(Bemenet!$F$2:$F$301,$M5795)=""),"",MAX(INDEX(Bemenet!$E$2:$E$301,$M5795),INDEX(Szabalyok!$A:$A,$N5795))))</f>
        <v/>
      </c>
      <c r="C5795" s="4" t="str">
        <f>IF($B5795="","",MIN(INDEX(Bemenet!$F$2:$F$301,$M5795),INDEX(Szabalyok!$B:$B,$N5795)))</f>
        <v/>
      </c>
      <c r="D5795" s="5" t="str">
        <f>IF(AND($B5795&lt;&gt;"",$C5795&lt;&gt;"",$B5795&lt;=$C5795),INDEX(Bemenet!$G$2:$G$301,$M5795),"")</f>
        <v/>
      </c>
      <c r="E5795" s="6" t="str">
        <f>IF(AND($B5795&lt;&gt;"",$C5795&lt;&gt;"",$B5795&lt;=$C5795),INDEX(Bemenet!$D$2:$D$301,$M5795),"")</f>
        <v/>
      </c>
      <c r="F5795" s="5" t="str">
        <f t="shared" si="810"/>
        <v/>
      </c>
      <c r="G5795" s="5" t="str">
        <f t="shared" si="811"/>
        <v/>
      </c>
      <c r="H5795" s="9" t="str">
        <f t="shared" si="812"/>
        <v/>
      </c>
      <c r="I5795" s="5" t="str">
        <f t="shared" si="813"/>
        <v/>
      </c>
      <c r="J5795" s="5" t="str">
        <f>IF(OR($L5795="",NOT(COUNTIFS($L$2:$L5795,$L5795)=1)),"",SUMIFS($G:$G,$L:$L,$L5795))</f>
        <v/>
      </c>
      <c r="K5795" s="5" t="str">
        <f>IF(OR($L5795="",NOT(COUNTIFS($L$2:$L5795,$L5795)=1)),"",SUMIFS($I:$I,$L:$L,$L5795))</f>
        <v/>
      </c>
      <c r="L5795" s="6" t="str">
        <f t="shared" si="814"/>
        <v/>
      </c>
      <c r="M5795" s="6">
        <f t="shared" si="815"/>
        <v>232</v>
      </c>
      <c r="N5795" s="6">
        <f t="shared" si="816"/>
        <v>20</v>
      </c>
      <c r="O5795" s="9" t="str">
        <f>IF(AND($B5795&lt;&gt;"",$C5795&lt;&gt;"",$B5795&lt;=$C5795),INDEX(Szabalyok!$C:$C,$N5795),"")</f>
        <v/>
      </c>
      <c r="P5795">
        <f t="shared" si="818"/>
        <v>0</v>
      </c>
    </row>
    <row r="5796" spans="1:16" x14ac:dyDescent="0.35">
      <c r="A5796">
        <f t="shared" si="817"/>
        <v>0</v>
      </c>
      <c r="B5796" s="4" t="str">
        <f>IF($M5796&gt;300,"",IF(OR(INDEX(Bemenet!$E$2:$E$301,$M5796)="",INDEX(Bemenet!$F$2:$F$301,$M5796)=""),"",MAX(INDEX(Bemenet!$E$2:$E$301,$M5796),INDEX(Szabalyok!$A:$A,$N5796))))</f>
        <v/>
      </c>
      <c r="C5796" s="4" t="str">
        <f>IF($B5796="","",MIN(INDEX(Bemenet!$F$2:$F$301,$M5796),INDEX(Szabalyok!$B:$B,$N5796)))</f>
        <v/>
      </c>
      <c r="D5796" s="5" t="str">
        <f>IF(AND($B5796&lt;&gt;"",$C5796&lt;&gt;"",$B5796&lt;=$C5796),INDEX(Bemenet!$G$2:$G$301,$M5796),"")</f>
        <v/>
      </c>
      <c r="E5796" s="6" t="str">
        <f>IF(AND($B5796&lt;&gt;"",$C5796&lt;&gt;"",$B5796&lt;=$C5796),INDEX(Bemenet!$D$2:$D$301,$M5796),"")</f>
        <v/>
      </c>
      <c r="F5796" s="5" t="str">
        <f t="shared" si="810"/>
        <v/>
      </c>
      <c r="G5796" s="5" t="str">
        <f t="shared" si="811"/>
        <v/>
      </c>
      <c r="H5796" s="9" t="str">
        <f t="shared" si="812"/>
        <v/>
      </c>
      <c r="I5796" s="5" t="str">
        <f t="shared" si="813"/>
        <v/>
      </c>
      <c r="J5796" s="5" t="str">
        <f>IF(OR($L5796="",NOT(COUNTIFS($L$2:$L5796,$L5796)=1)),"",SUMIFS($G:$G,$L:$L,$L5796))</f>
        <v/>
      </c>
      <c r="K5796" s="5" t="str">
        <f>IF(OR($L5796="",NOT(COUNTIFS($L$2:$L5796,$L5796)=1)),"",SUMIFS($I:$I,$L:$L,$L5796))</f>
        <v/>
      </c>
      <c r="L5796" s="6" t="str">
        <f t="shared" si="814"/>
        <v/>
      </c>
      <c r="M5796" s="6">
        <f t="shared" si="815"/>
        <v>232</v>
      </c>
      <c r="N5796" s="6">
        <f t="shared" si="816"/>
        <v>21</v>
      </c>
      <c r="O5796" s="9" t="str">
        <f>IF(AND($B5796&lt;&gt;"",$C5796&lt;&gt;"",$B5796&lt;=$C5796),INDEX(Szabalyok!$C:$C,$N5796),"")</f>
        <v/>
      </c>
      <c r="P5796">
        <f t="shared" si="818"/>
        <v>0</v>
      </c>
    </row>
    <row r="5797" spans="1:16" x14ac:dyDescent="0.35">
      <c r="A5797">
        <f t="shared" si="817"/>
        <v>0</v>
      </c>
      <c r="B5797" s="4" t="str">
        <f>IF($M5797&gt;300,"",IF(OR(INDEX(Bemenet!$E$2:$E$301,$M5797)="",INDEX(Bemenet!$F$2:$F$301,$M5797)=""),"",MAX(INDEX(Bemenet!$E$2:$E$301,$M5797),INDEX(Szabalyok!$A:$A,$N5797))))</f>
        <v/>
      </c>
      <c r="C5797" s="4" t="str">
        <f>IF($B5797="","",MIN(INDEX(Bemenet!$F$2:$F$301,$M5797),INDEX(Szabalyok!$B:$B,$N5797)))</f>
        <v/>
      </c>
      <c r="D5797" s="5" t="str">
        <f>IF(AND($B5797&lt;&gt;"",$C5797&lt;&gt;"",$B5797&lt;=$C5797),INDEX(Bemenet!$G$2:$G$301,$M5797),"")</f>
        <v/>
      </c>
      <c r="E5797" s="6" t="str">
        <f>IF(AND($B5797&lt;&gt;"",$C5797&lt;&gt;"",$B5797&lt;=$C5797),INDEX(Bemenet!$D$2:$D$301,$M5797),"")</f>
        <v/>
      </c>
      <c r="F5797" s="5" t="str">
        <f t="shared" si="810"/>
        <v/>
      </c>
      <c r="G5797" s="5" t="str">
        <f t="shared" si="811"/>
        <v/>
      </c>
      <c r="H5797" s="9" t="str">
        <f t="shared" si="812"/>
        <v/>
      </c>
      <c r="I5797" s="5" t="str">
        <f t="shared" si="813"/>
        <v/>
      </c>
      <c r="J5797" s="5" t="str">
        <f>IF(OR($L5797="",NOT(COUNTIFS($L$2:$L5797,$L5797)=1)),"",SUMIFS($G:$G,$L:$L,$L5797))</f>
        <v/>
      </c>
      <c r="K5797" s="5" t="str">
        <f>IF(OR($L5797="",NOT(COUNTIFS($L$2:$L5797,$L5797)=1)),"",SUMIFS($I:$I,$L:$L,$L5797))</f>
        <v/>
      </c>
      <c r="L5797" s="6" t="str">
        <f t="shared" si="814"/>
        <v/>
      </c>
      <c r="M5797" s="6">
        <f t="shared" si="815"/>
        <v>232</v>
      </c>
      <c r="N5797" s="6">
        <f t="shared" si="816"/>
        <v>22</v>
      </c>
      <c r="O5797" s="9" t="str">
        <f>IF(AND($B5797&lt;&gt;"",$C5797&lt;&gt;"",$B5797&lt;=$C5797),INDEX(Szabalyok!$C:$C,$N5797),"")</f>
        <v/>
      </c>
      <c r="P5797">
        <f t="shared" si="818"/>
        <v>0</v>
      </c>
    </row>
    <row r="5798" spans="1:16" x14ac:dyDescent="0.35">
      <c r="A5798">
        <f t="shared" si="817"/>
        <v>0</v>
      </c>
      <c r="B5798" s="4" t="str">
        <f>IF($M5798&gt;300,"",IF(OR(INDEX(Bemenet!$E$2:$E$301,$M5798)="",INDEX(Bemenet!$F$2:$F$301,$M5798)=""),"",MAX(INDEX(Bemenet!$E$2:$E$301,$M5798),INDEX(Szabalyok!$A:$A,$N5798))))</f>
        <v/>
      </c>
      <c r="C5798" s="4" t="str">
        <f>IF($B5798="","",MIN(INDEX(Bemenet!$F$2:$F$301,$M5798),INDEX(Szabalyok!$B:$B,$N5798)))</f>
        <v/>
      </c>
      <c r="D5798" s="5" t="str">
        <f>IF(AND($B5798&lt;&gt;"",$C5798&lt;&gt;"",$B5798&lt;=$C5798),INDEX(Bemenet!$G$2:$G$301,$M5798),"")</f>
        <v/>
      </c>
      <c r="E5798" s="6" t="str">
        <f>IF(AND($B5798&lt;&gt;"",$C5798&lt;&gt;"",$B5798&lt;=$C5798),INDEX(Bemenet!$D$2:$D$301,$M5798),"")</f>
        <v/>
      </c>
      <c r="F5798" s="5" t="str">
        <f t="shared" si="810"/>
        <v/>
      </c>
      <c r="G5798" s="5" t="str">
        <f t="shared" si="811"/>
        <v/>
      </c>
      <c r="H5798" s="9" t="str">
        <f t="shared" si="812"/>
        <v/>
      </c>
      <c r="I5798" s="5" t="str">
        <f t="shared" si="813"/>
        <v/>
      </c>
      <c r="J5798" s="5" t="str">
        <f>IF(OR($L5798="",NOT(COUNTIFS($L$2:$L5798,$L5798)=1)),"",SUMIFS($G:$G,$L:$L,$L5798))</f>
        <v/>
      </c>
      <c r="K5798" s="5" t="str">
        <f>IF(OR($L5798="",NOT(COUNTIFS($L$2:$L5798,$L5798)=1)),"",SUMIFS($I:$I,$L:$L,$L5798))</f>
        <v/>
      </c>
      <c r="L5798" s="6" t="str">
        <f t="shared" si="814"/>
        <v/>
      </c>
      <c r="M5798" s="6">
        <f t="shared" si="815"/>
        <v>232</v>
      </c>
      <c r="N5798" s="6">
        <f t="shared" si="816"/>
        <v>23</v>
      </c>
      <c r="O5798" s="9" t="str">
        <f>IF(AND($B5798&lt;&gt;"",$C5798&lt;&gt;"",$B5798&lt;=$C5798),INDEX(Szabalyok!$C:$C,$N5798),"")</f>
        <v/>
      </c>
      <c r="P5798">
        <f t="shared" si="818"/>
        <v>0</v>
      </c>
    </row>
    <row r="5799" spans="1:16" x14ac:dyDescent="0.35">
      <c r="A5799">
        <f t="shared" si="817"/>
        <v>0</v>
      </c>
      <c r="B5799" s="4" t="str">
        <f>IF($M5799&gt;300,"",IF(OR(INDEX(Bemenet!$E$2:$E$301,$M5799)="",INDEX(Bemenet!$F$2:$F$301,$M5799)=""),"",MAX(INDEX(Bemenet!$E$2:$E$301,$M5799),INDEX(Szabalyok!$A:$A,$N5799))))</f>
        <v/>
      </c>
      <c r="C5799" s="4" t="str">
        <f>IF($B5799="","",MIN(INDEX(Bemenet!$F$2:$F$301,$M5799),INDEX(Szabalyok!$B:$B,$N5799)))</f>
        <v/>
      </c>
      <c r="D5799" s="5" t="str">
        <f>IF(AND($B5799&lt;&gt;"",$C5799&lt;&gt;"",$B5799&lt;=$C5799),INDEX(Bemenet!$G$2:$G$301,$M5799),"")</f>
        <v/>
      </c>
      <c r="E5799" s="6" t="str">
        <f>IF(AND($B5799&lt;&gt;"",$C5799&lt;&gt;"",$B5799&lt;=$C5799),INDEX(Bemenet!$D$2:$D$301,$M5799),"")</f>
        <v/>
      </c>
      <c r="F5799" s="5" t="str">
        <f t="shared" si="810"/>
        <v/>
      </c>
      <c r="G5799" s="5" t="str">
        <f t="shared" si="811"/>
        <v/>
      </c>
      <c r="H5799" s="9" t="str">
        <f t="shared" si="812"/>
        <v/>
      </c>
      <c r="I5799" s="5" t="str">
        <f t="shared" si="813"/>
        <v/>
      </c>
      <c r="J5799" s="5" t="str">
        <f>IF(OR($L5799="",NOT(COUNTIFS($L$2:$L5799,$L5799)=1)),"",SUMIFS($G:$G,$L:$L,$L5799))</f>
        <v/>
      </c>
      <c r="K5799" s="5" t="str">
        <f>IF(OR($L5799="",NOT(COUNTIFS($L$2:$L5799,$L5799)=1)),"",SUMIFS($I:$I,$L:$L,$L5799))</f>
        <v/>
      </c>
      <c r="L5799" s="6" t="str">
        <f t="shared" si="814"/>
        <v/>
      </c>
      <c r="M5799" s="6">
        <f t="shared" si="815"/>
        <v>232</v>
      </c>
      <c r="N5799" s="6">
        <f t="shared" si="816"/>
        <v>24</v>
      </c>
      <c r="O5799" s="9" t="str">
        <f>IF(AND($B5799&lt;&gt;"",$C5799&lt;&gt;"",$B5799&lt;=$C5799),INDEX(Szabalyok!$C:$C,$N5799),"")</f>
        <v/>
      </c>
      <c r="P5799">
        <f t="shared" si="818"/>
        <v>0</v>
      </c>
    </row>
    <row r="5800" spans="1:16" x14ac:dyDescent="0.35">
      <c r="A5800">
        <f t="shared" si="817"/>
        <v>0</v>
      </c>
      <c r="B5800" s="4" t="str">
        <f>IF($M5800&gt;300,"",IF(OR(INDEX(Bemenet!$E$2:$E$301,$M5800)="",INDEX(Bemenet!$F$2:$F$301,$M5800)=""),"",MAX(INDEX(Bemenet!$E$2:$E$301,$M5800),INDEX(Szabalyok!$A:$A,$N5800))))</f>
        <v/>
      </c>
      <c r="C5800" s="4" t="str">
        <f>IF($B5800="","",MIN(INDEX(Bemenet!$F$2:$F$301,$M5800),INDEX(Szabalyok!$B:$B,$N5800)))</f>
        <v/>
      </c>
      <c r="D5800" s="5" t="str">
        <f>IF(AND($B5800&lt;&gt;"",$C5800&lt;&gt;"",$B5800&lt;=$C5800),INDEX(Bemenet!$G$2:$G$301,$M5800),"")</f>
        <v/>
      </c>
      <c r="E5800" s="6" t="str">
        <f>IF(AND($B5800&lt;&gt;"",$C5800&lt;&gt;"",$B5800&lt;=$C5800),INDEX(Bemenet!$D$2:$D$301,$M5800),"")</f>
        <v/>
      </c>
      <c r="F5800" s="5" t="str">
        <f t="shared" si="810"/>
        <v/>
      </c>
      <c r="G5800" s="5" t="str">
        <f t="shared" si="811"/>
        <v/>
      </c>
      <c r="H5800" s="9" t="str">
        <f t="shared" si="812"/>
        <v/>
      </c>
      <c r="I5800" s="5" t="str">
        <f t="shared" si="813"/>
        <v/>
      </c>
      <c r="J5800" s="5" t="str">
        <f>IF(OR($L5800="",NOT(COUNTIFS($L$2:$L5800,$L5800)=1)),"",SUMIFS($G:$G,$L:$L,$L5800))</f>
        <v/>
      </c>
      <c r="K5800" s="5" t="str">
        <f>IF(OR($L5800="",NOT(COUNTIFS($L$2:$L5800,$L5800)=1)),"",SUMIFS($I:$I,$L:$L,$L5800))</f>
        <v/>
      </c>
      <c r="L5800" s="6" t="str">
        <f t="shared" si="814"/>
        <v/>
      </c>
      <c r="M5800" s="6">
        <f t="shared" si="815"/>
        <v>232</v>
      </c>
      <c r="N5800" s="6">
        <f t="shared" si="816"/>
        <v>25</v>
      </c>
      <c r="O5800" s="9" t="str">
        <f>IF(AND($B5800&lt;&gt;"",$C5800&lt;&gt;"",$B5800&lt;=$C5800),INDEX(Szabalyok!$C:$C,$N5800),"")</f>
        <v/>
      </c>
      <c r="P5800">
        <f t="shared" si="818"/>
        <v>0</v>
      </c>
    </row>
    <row r="5801" spans="1:16" x14ac:dyDescent="0.35">
      <c r="A5801">
        <f t="shared" si="817"/>
        <v>0</v>
      </c>
      <c r="B5801" s="4" t="str">
        <f>IF($M5801&gt;300,"",IF(OR(INDEX(Bemenet!$E$2:$E$301,$M5801)="",INDEX(Bemenet!$F$2:$F$301,$M5801)=""),"",MAX(INDEX(Bemenet!$E$2:$E$301,$M5801),INDEX(Szabalyok!$A:$A,$N5801))))</f>
        <v/>
      </c>
      <c r="C5801" s="4" t="str">
        <f>IF($B5801="","",MIN(INDEX(Bemenet!$F$2:$F$301,$M5801),INDEX(Szabalyok!$B:$B,$N5801)))</f>
        <v/>
      </c>
      <c r="D5801" s="5" t="str">
        <f>IF(AND($B5801&lt;&gt;"",$C5801&lt;&gt;"",$B5801&lt;=$C5801),INDEX(Bemenet!$G$2:$G$301,$M5801),"")</f>
        <v/>
      </c>
      <c r="E5801" s="6" t="str">
        <f>IF(AND($B5801&lt;&gt;"",$C5801&lt;&gt;"",$B5801&lt;=$C5801),INDEX(Bemenet!$D$2:$D$301,$M5801),"")</f>
        <v/>
      </c>
      <c r="F5801" s="5" t="str">
        <f t="shared" si="810"/>
        <v/>
      </c>
      <c r="G5801" s="5" t="str">
        <f t="shared" si="811"/>
        <v/>
      </c>
      <c r="H5801" s="9" t="str">
        <f t="shared" si="812"/>
        <v/>
      </c>
      <c r="I5801" s="5" t="str">
        <f t="shared" si="813"/>
        <v/>
      </c>
      <c r="J5801" s="5" t="str">
        <f>IF(OR($L5801="",NOT(COUNTIFS($L$2:$L5801,$L5801)=1)),"",SUMIFS($G:$G,$L:$L,$L5801))</f>
        <v/>
      </c>
      <c r="K5801" s="5" t="str">
        <f>IF(OR($L5801="",NOT(COUNTIFS($L$2:$L5801,$L5801)=1)),"",SUMIFS($I:$I,$L:$L,$L5801))</f>
        <v/>
      </c>
      <c r="L5801" s="6" t="str">
        <f t="shared" si="814"/>
        <v/>
      </c>
      <c r="M5801" s="6">
        <f t="shared" si="815"/>
        <v>232</v>
      </c>
      <c r="N5801" s="6">
        <f t="shared" si="816"/>
        <v>26</v>
      </c>
      <c r="O5801" s="9" t="str">
        <f>IF(AND($B5801&lt;&gt;"",$C5801&lt;&gt;"",$B5801&lt;=$C5801),INDEX(Szabalyok!$C:$C,$N5801),"")</f>
        <v/>
      </c>
      <c r="P5801">
        <f t="shared" si="818"/>
        <v>0</v>
      </c>
    </row>
    <row r="5802" spans="1:16" x14ac:dyDescent="0.35">
      <c r="A5802">
        <f t="shared" si="817"/>
        <v>0</v>
      </c>
      <c r="B5802" s="4" t="str">
        <f>IF($M5802&gt;300,"",IF(OR(INDEX(Bemenet!$E$2:$E$301,$M5802)="",INDEX(Bemenet!$F$2:$F$301,$M5802)=""),"",MAX(INDEX(Bemenet!$E$2:$E$301,$M5802),INDEX(Szabalyok!$A:$A,$N5802))))</f>
        <v/>
      </c>
      <c r="C5802" s="4" t="str">
        <f>IF($B5802="","",MIN(INDEX(Bemenet!$F$2:$F$301,$M5802),INDEX(Szabalyok!$B:$B,$N5802)))</f>
        <v/>
      </c>
      <c r="D5802" s="5" t="str">
        <f>IF(AND($B5802&lt;&gt;"",$C5802&lt;&gt;"",$B5802&lt;=$C5802),INDEX(Bemenet!$G$2:$G$301,$M5802),"")</f>
        <v/>
      </c>
      <c r="E5802" s="6" t="str">
        <f>IF(AND($B5802&lt;&gt;"",$C5802&lt;&gt;"",$B5802&lt;=$C5802),INDEX(Bemenet!$D$2:$D$301,$M5802),"")</f>
        <v/>
      </c>
      <c r="F5802" s="5" t="str">
        <f t="shared" si="810"/>
        <v/>
      </c>
      <c r="G5802" s="5" t="str">
        <f t="shared" si="811"/>
        <v/>
      </c>
      <c r="H5802" s="9" t="str">
        <f t="shared" si="812"/>
        <v/>
      </c>
      <c r="I5802" s="5" t="str">
        <f t="shared" si="813"/>
        <v/>
      </c>
      <c r="J5802" s="5" t="str">
        <f>IF(OR($L5802="",NOT(COUNTIFS($L$2:$L5802,$L5802)=1)),"",SUMIFS($G:$G,$L:$L,$L5802))</f>
        <v/>
      </c>
      <c r="K5802" s="5" t="str">
        <f>IF(OR($L5802="",NOT(COUNTIFS($L$2:$L5802,$L5802)=1)),"",SUMIFS($I:$I,$L:$L,$L5802))</f>
        <v/>
      </c>
      <c r="L5802" s="6" t="str">
        <f t="shared" si="814"/>
        <v/>
      </c>
      <c r="M5802" s="6">
        <f t="shared" si="815"/>
        <v>233</v>
      </c>
      <c r="N5802" s="6">
        <f t="shared" si="816"/>
        <v>2</v>
      </c>
      <c r="O5802" s="9" t="str">
        <f>IF(AND($B5802&lt;&gt;"",$C5802&lt;&gt;"",$B5802&lt;=$C5802),INDEX(Szabalyok!$C:$C,$N5802),"")</f>
        <v/>
      </c>
      <c r="P5802">
        <f t="shared" si="818"/>
        <v>0</v>
      </c>
    </row>
    <row r="5803" spans="1:16" x14ac:dyDescent="0.35">
      <c r="A5803">
        <f t="shared" si="817"/>
        <v>0</v>
      </c>
      <c r="B5803" s="4" t="str">
        <f>IF($M5803&gt;300,"",IF(OR(INDEX(Bemenet!$E$2:$E$301,$M5803)="",INDEX(Bemenet!$F$2:$F$301,$M5803)=""),"",MAX(INDEX(Bemenet!$E$2:$E$301,$M5803),INDEX(Szabalyok!$A:$A,$N5803))))</f>
        <v/>
      </c>
      <c r="C5803" s="4" t="str">
        <f>IF($B5803="","",MIN(INDEX(Bemenet!$F$2:$F$301,$M5803),INDEX(Szabalyok!$B:$B,$N5803)))</f>
        <v/>
      </c>
      <c r="D5803" s="5" t="str">
        <f>IF(AND($B5803&lt;&gt;"",$C5803&lt;&gt;"",$B5803&lt;=$C5803),INDEX(Bemenet!$G$2:$G$301,$M5803),"")</f>
        <v/>
      </c>
      <c r="E5803" s="6" t="str">
        <f>IF(AND($B5803&lt;&gt;"",$C5803&lt;&gt;"",$B5803&lt;=$C5803),INDEX(Bemenet!$D$2:$D$301,$M5803),"")</f>
        <v/>
      </c>
      <c r="F5803" s="5" t="str">
        <f t="shared" si="810"/>
        <v/>
      </c>
      <c r="G5803" s="5" t="str">
        <f t="shared" si="811"/>
        <v/>
      </c>
      <c r="H5803" s="9" t="str">
        <f t="shared" si="812"/>
        <v/>
      </c>
      <c r="I5803" s="5" t="str">
        <f t="shared" si="813"/>
        <v/>
      </c>
      <c r="J5803" s="5" t="str">
        <f>IF(OR($L5803="",NOT(COUNTIFS($L$2:$L5803,$L5803)=1)),"",SUMIFS($G:$G,$L:$L,$L5803))</f>
        <v/>
      </c>
      <c r="K5803" s="5" t="str">
        <f>IF(OR($L5803="",NOT(COUNTIFS($L$2:$L5803,$L5803)=1)),"",SUMIFS($I:$I,$L:$L,$L5803))</f>
        <v/>
      </c>
      <c r="L5803" s="6" t="str">
        <f t="shared" si="814"/>
        <v/>
      </c>
      <c r="M5803" s="6">
        <f t="shared" si="815"/>
        <v>233</v>
      </c>
      <c r="N5803" s="6">
        <f t="shared" si="816"/>
        <v>3</v>
      </c>
      <c r="O5803" s="9" t="str">
        <f>IF(AND($B5803&lt;&gt;"",$C5803&lt;&gt;"",$B5803&lt;=$C5803),INDEX(Szabalyok!$C:$C,$N5803),"")</f>
        <v/>
      </c>
      <c r="P5803">
        <f t="shared" si="818"/>
        <v>0</v>
      </c>
    </row>
    <row r="5804" spans="1:16" x14ac:dyDescent="0.35">
      <c r="A5804">
        <f t="shared" si="817"/>
        <v>0</v>
      </c>
      <c r="B5804" s="4" t="str">
        <f>IF($M5804&gt;300,"",IF(OR(INDEX(Bemenet!$E$2:$E$301,$M5804)="",INDEX(Bemenet!$F$2:$F$301,$M5804)=""),"",MAX(INDEX(Bemenet!$E$2:$E$301,$M5804),INDEX(Szabalyok!$A:$A,$N5804))))</f>
        <v/>
      </c>
      <c r="C5804" s="4" t="str">
        <f>IF($B5804="","",MIN(INDEX(Bemenet!$F$2:$F$301,$M5804),INDEX(Szabalyok!$B:$B,$N5804)))</f>
        <v/>
      </c>
      <c r="D5804" s="5" t="str">
        <f>IF(AND($B5804&lt;&gt;"",$C5804&lt;&gt;"",$B5804&lt;=$C5804),INDEX(Bemenet!$G$2:$G$301,$M5804),"")</f>
        <v/>
      </c>
      <c r="E5804" s="6" t="str">
        <f>IF(AND($B5804&lt;&gt;"",$C5804&lt;&gt;"",$B5804&lt;=$C5804),INDEX(Bemenet!$D$2:$D$301,$M5804),"")</f>
        <v/>
      </c>
      <c r="F5804" s="5" t="str">
        <f t="shared" si="810"/>
        <v/>
      </c>
      <c r="G5804" s="5" t="str">
        <f t="shared" si="811"/>
        <v/>
      </c>
      <c r="H5804" s="9" t="str">
        <f t="shared" si="812"/>
        <v/>
      </c>
      <c r="I5804" s="5" t="str">
        <f t="shared" si="813"/>
        <v/>
      </c>
      <c r="J5804" s="5" t="str">
        <f>IF(OR($L5804="",NOT(COUNTIFS($L$2:$L5804,$L5804)=1)),"",SUMIFS($G:$G,$L:$L,$L5804))</f>
        <v/>
      </c>
      <c r="K5804" s="5" t="str">
        <f>IF(OR($L5804="",NOT(COUNTIFS($L$2:$L5804,$L5804)=1)),"",SUMIFS($I:$I,$L:$L,$L5804))</f>
        <v/>
      </c>
      <c r="L5804" s="6" t="str">
        <f t="shared" si="814"/>
        <v/>
      </c>
      <c r="M5804" s="6">
        <f t="shared" si="815"/>
        <v>233</v>
      </c>
      <c r="N5804" s="6">
        <f t="shared" si="816"/>
        <v>4</v>
      </c>
      <c r="O5804" s="9" t="str">
        <f>IF(AND($B5804&lt;&gt;"",$C5804&lt;&gt;"",$B5804&lt;=$C5804),INDEX(Szabalyok!$C:$C,$N5804),"")</f>
        <v/>
      </c>
      <c r="P5804">
        <f t="shared" si="818"/>
        <v>0</v>
      </c>
    </row>
    <row r="5805" spans="1:16" x14ac:dyDescent="0.35">
      <c r="A5805">
        <f t="shared" si="817"/>
        <v>0</v>
      </c>
      <c r="B5805" s="4" t="str">
        <f>IF($M5805&gt;300,"",IF(OR(INDEX(Bemenet!$E$2:$E$301,$M5805)="",INDEX(Bemenet!$F$2:$F$301,$M5805)=""),"",MAX(INDEX(Bemenet!$E$2:$E$301,$M5805),INDEX(Szabalyok!$A:$A,$N5805))))</f>
        <v/>
      </c>
      <c r="C5805" s="4" t="str">
        <f>IF($B5805="","",MIN(INDEX(Bemenet!$F$2:$F$301,$M5805),INDEX(Szabalyok!$B:$B,$N5805)))</f>
        <v/>
      </c>
      <c r="D5805" s="5" t="str">
        <f>IF(AND($B5805&lt;&gt;"",$C5805&lt;&gt;"",$B5805&lt;=$C5805),INDEX(Bemenet!$G$2:$G$301,$M5805),"")</f>
        <v/>
      </c>
      <c r="E5805" s="6" t="str">
        <f>IF(AND($B5805&lt;&gt;"",$C5805&lt;&gt;"",$B5805&lt;=$C5805),INDEX(Bemenet!$D$2:$D$301,$M5805),"")</f>
        <v/>
      </c>
      <c r="F5805" s="5" t="str">
        <f t="shared" si="810"/>
        <v/>
      </c>
      <c r="G5805" s="5" t="str">
        <f t="shared" si="811"/>
        <v/>
      </c>
      <c r="H5805" s="9" t="str">
        <f t="shared" si="812"/>
        <v/>
      </c>
      <c r="I5805" s="5" t="str">
        <f t="shared" si="813"/>
        <v/>
      </c>
      <c r="J5805" s="5" t="str">
        <f>IF(OR($L5805="",NOT(COUNTIFS($L$2:$L5805,$L5805)=1)),"",SUMIFS($G:$G,$L:$L,$L5805))</f>
        <v/>
      </c>
      <c r="K5805" s="5" t="str">
        <f>IF(OR($L5805="",NOT(COUNTIFS($L$2:$L5805,$L5805)=1)),"",SUMIFS($I:$I,$L:$L,$L5805))</f>
        <v/>
      </c>
      <c r="L5805" s="6" t="str">
        <f t="shared" si="814"/>
        <v/>
      </c>
      <c r="M5805" s="6">
        <f t="shared" si="815"/>
        <v>233</v>
      </c>
      <c r="N5805" s="6">
        <f t="shared" si="816"/>
        <v>5</v>
      </c>
      <c r="O5805" s="9" t="str">
        <f>IF(AND($B5805&lt;&gt;"",$C5805&lt;&gt;"",$B5805&lt;=$C5805),INDEX(Szabalyok!$C:$C,$N5805),"")</f>
        <v/>
      </c>
      <c r="P5805">
        <f t="shared" si="818"/>
        <v>0</v>
      </c>
    </row>
    <row r="5806" spans="1:16" x14ac:dyDescent="0.35">
      <c r="A5806">
        <f t="shared" si="817"/>
        <v>0</v>
      </c>
      <c r="B5806" s="4" t="str">
        <f>IF($M5806&gt;300,"",IF(OR(INDEX(Bemenet!$E$2:$E$301,$M5806)="",INDEX(Bemenet!$F$2:$F$301,$M5806)=""),"",MAX(INDEX(Bemenet!$E$2:$E$301,$M5806),INDEX(Szabalyok!$A:$A,$N5806))))</f>
        <v/>
      </c>
      <c r="C5806" s="4" t="str">
        <f>IF($B5806="","",MIN(INDEX(Bemenet!$F$2:$F$301,$M5806),INDEX(Szabalyok!$B:$B,$N5806)))</f>
        <v/>
      </c>
      <c r="D5806" s="5" t="str">
        <f>IF(AND($B5806&lt;&gt;"",$C5806&lt;&gt;"",$B5806&lt;=$C5806),INDEX(Bemenet!$G$2:$G$301,$M5806),"")</f>
        <v/>
      </c>
      <c r="E5806" s="6" t="str">
        <f>IF(AND($B5806&lt;&gt;"",$C5806&lt;&gt;"",$B5806&lt;=$C5806),INDEX(Bemenet!$D$2:$D$301,$M5806),"")</f>
        <v/>
      </c>
      <c r="F5806" s="5" t="str">
        <f t="shared" si="810"/>
        <v/>
      </c>
      <c r="G5806" s="5" t="str">
        <f t="shared" si="811"/>
        <v/>
      </c>
      <c r="H5806" s="9" t="str">
        <f t="shared" si="812"/>
        <v/>
      </c>
      <c r="I5806" s="5" t="str">
        <f t="shared" si="813"/>
        <v/>
      </c>
      <c r="J5806" s="5" t="str">
        <f>IF(OR($L5806="",NOT(COUNTIFS($L$2:$L5806,$L5806)=1)),"",SUMIFS($G:$G,$L:$L,$L5806))</f>
        <v/>
      </c>
      <c r="K5806" s="5" t="str">
        <f>IF(OR($L5806="",NOT(COUNTIFS($L$2:$L5806,$L5806)=1)),"",SUMIFS($I:$I,$L:$L,$L5806))</f>
        <v/>
      </c>
      <c r="L5806" s="6" t="str">
        <f t="shared" si="814"/>
        <v/>
      </c>
      <c r="M5806" s="6">
        <f t="shared" si="815"/>
        <v>233</v>
      </c>
      <c r="N5806" s="6">
        <f t="shared" si="816"/>
        <v>6</v>
      </c>
      <c r="O5806" s="9" t="str">
        <f>IF(AND($B5806&lt;&gt;"",$C5806&lt;&gt;"",$B5806&lt;=$C5806),INDEX(Szabalyok!$C:$C,$N5806),"")</f>
        <v/>
      </c>
      <c r="P5806">
        <f t="shared" si="818"/>
        <v>0</v>
      </c>
    </row>
    <row r="5807" spans="1:16" x14ac:dyDescent="0.35">
      <c r="A5807">
        <f t="shared" si="817"/>
        <v>0</v>
      </c>
      <c r="B5807" s="4" t="str">
        <f>IF($M5807&gt;300,"",IF(OR(INDEX(Bemenet!$E$2:$E$301,$M5807)="",INDEX(Bemenet!$F$2:$F$301,$M5807)=""),"",MAX(INDEX(Bemenet!$E$2:$E$301,$M5807),INDEX(Szabalyok!$A:$A,$N5807))))</f>
        <v/>
      </c>
      <c r="C5807" s="4" t="str">
        <f>IF($B5807="","",MIN(INDEX(Bemenet!$F$2:$F$301,$M5807),INDEX(Szabalyok!$B:$B,$N5807)))</f>
        <v/>
      </c>
      <c r="D5807" s="5" t="str">
        <f>IF(AND($B5807&lt;&gt;"",$C5807&lt;&gt;"",$B5807&lt;=$C5807),INDEX(Bemenet!$G$2:$G$301,$M5807),"")</f>
        <v/>
      </c>
      <c r="E5807" s="6" t="str">
        <f>IF(AND($B5807&lt;&gt;"",$C5807&lt;&gt;"",$B5807&lt;=$C5807),INDEX(Bemenet!$D$2:$D$301,$M5807),"")</f>
        <v/>
      </c>
      <c r="F5807" s="5" t="str">
        <f t="shared" si="810"/>
        <v/>
      </c>
      <c r="G5807" s="5" t="str">
        <f t="shared" si="811"/>
        <v/>
      </c>
      <c r="H5807" s="9" t="str">
        <f t="shared" si="812"/>
        <v/>
      </c>
      <c r="I5807" s="5" t="str">
        <f t="shared" si="813"/>
        <v/>
      </c>
      <c r="J5807" s="5" t="str">
        <f>IF(OR($L5807="",NOT(COUNTIFS($L$2:$L5807,$L5807)=1)),"",SUMIFS($G:$G,$L:$L,$L5807))</f>
        <v/>
      </c>
      <c r="K5807" s="5" t="str">
        <f>IF(OR($L5807="",NOT(COUNTIFS($L$2:$L5807,$L5807)=1)),"",SUMIFS($I:$I,$L:$L,$L5807))</f>
        <v/>
      </c>
      <c r="L5807" s="6" t="str">
        <f t="shared" si="814"/>
        <v/>
      </c>
      <c r="M5807" s="6">
        <f t="shared" si="815"/>
        <v>233</v>
      </c>
      <c r="N5807" s="6">
        <f t="shared" si="816"/>
        <v>7</v>
      </c>
      <c r="O5807" s="9" t="str">
        <f>IF(AND($B5807&lt;&gt;"",$C5807&lt;&gt;"",$B5807&lt;=$C5807),INDEX(Szabalyok!$C:$C,$N5807),"")</f>
        <v/>
      </c>
      <c r="P5807">
        <f t="shared" si="818"/>
        <v>0</v>
      </c>
    </row>
    <row r="5808" spans="1:16" x14ac:dyDescent="0.35">
      <c r="A5808">
        <f t="shared" si="817"/>
        <v>0</v>
      </c>
      <c r="B5808" s="4" t="str">
        <f>IF($M5808&gt;300,"",IF(OR(INDEX(Bemenet!$E$2:$E$301,$M5808)="",INDEX(Bemenet!$F$2:$F$301,$M5808)=""),"",MAX(INDEX(Bemenet!$E$2:$E$301,$M5808),INDEX(Szabalyok!$A:$A,$N5808))))</f>
        <v/>
      </c>
      <c r="C5808" s="4" t="str">
        <f>IF($B5808="","",MIN(INDEX(Bemenet!$F$2:$F$301,$M5808),INDEX(Szabalyok!$B:$B,$N5808)))</f>
        <v/>
      </c>
      <c r="D5808" s="5" t="str">
        <f>IF(AND($B5808&lt;&gt;"",$C5808&lt;&gt;"",$B5808&lt;=$C5808),INDEX(Bemenet!$G$2:$G$301,$M5808),"")</f>
        <v/>
      </c>
      <c r="E5808" s="6" t="str">
        <f>IF(AND($B5808&lt;&gt;"",$C5808&lt;&gt;"",$B5808&lt;=$C5808),INDEX(Bemenet!$D$2:$D$301,$M5808),"")</f>
        <v/>
      </c>
      <c r="F5808" s="5" t="str">
        <f t="shared" si="810"/>
        <v/>
      </c>
      <c r="G5808" s="5" t="str">
        <f t="shared" si="811"/>
        <v/>
      </c>
      <c r="H5808" s="9" t="str">
        <f t="shared" si="812"/>
        <v/>
      </c>
      <c r="I5808" s="5" t="str">
        <f t="shared" si="813"/>
        <v/>
      </c>
      <c r="J5808" s="5" t="str">
        <f>IF(OR($L5808="",NOT(COUNTIFS($L$2:$L5808,$L5808)=1)),"",SUMIFS($G:$G,$L:$L,$L5808))</f>
        <v/>
      </c>
      <c r="K5808" s="5" t="str">
        <f>IF(OR($L5808="",NOT(COUNTIFS($L$2:$L5808,$L5808)=1)),"",SUMIFS($I:$I,$L:$L,$L5808))</f>
        <v/>
      </c>
      <c r="L5808" s="6" t="str">
        <f t="shared" si="814"/>
        <v/>
      </c>
      <c r="M5808" s="6">
        <f t="shared" si="815"/>
        <v>233</v>
      </c>
      <c r="N5808" s="6">
        <f t="shared" si="816"/>
        <v>8</v>
      </c>
      <c r="O5808" s="9" t="str">
        <f>IF(AND($B5808&lt;&gt;"",$C5808&lt;&gt;"",$B5808&lt;=$C5808),INDEX(Szabalyok!$C:$C,$N5808),"")</f>
        <v/>
      </c>
      <c r="P5808">
        <f t="shared" si="818"/>
        <v>0</v>
      </c>
    </row>
    <row r="5809" spans="1:16" x14ac:dyDescent="0.35">
      <c r="A5809">
        <f t="shared" si="817"/>
        <v>0</v>
      </c>
      <c r="B5809" s="4" t="str">
        <f>IF($M5809&gt;300,"",IF(OR(INDEX(Bemenet!$E$2:$E$301,$M5809)="",INDEX(Bemenet!$F$2:$F$301,$M5809)=""),"",MAX(INDEX(Bemenet!$E$2:$E$301,$M5809),INDEX(Szabalyok!$A:$A,$N5809))))</f>
        <v/>
      </c>
      <c r="C5809" s="4" t="str">
        <f>IF($B5809="","",MIN(INDEX(Bemenet!$F$2:$F$301,$M5809),INDEX(Szabalyok!$B:$B,$N5809)))</f>
        <v/>
      </c>
      <c r="D5809" s="5" t="str">
        <f>IF(AND($B5809&lt;&gt;"",$C5809&lt;&gt;"",$B5809&lt;=$C5809),INDEX(Bemenet!$G$2:$G$301,$M5809),"")</f>
        <v/>
      </c>
      <c r="E5809" s="6" t="str">
        <f>IF(AND($B5809&lt;&gt;"",$C5809&lt;&gt;"",$B5809&lt;=$C5809),INDEX(Bemenet!$D$2:$D$301,$M5809),"")</f>
        <v/>
      </c>
      <c r="F5809" s="5" t="str">
        <f t="shared" si="810"/>
        <v/>
      </c>
      <c r="G5809" s="5" t="str">
        <f t="shared" si="811"/>
        <v/>
      </c>
      <c r="H5809" s="9" t="str">
        <f t="shared" si="812"/>
        <v/>
      </c>
      <c r="I5809" s="5" t="str">
        <f t="shared" si="813"/>
        <v/>
      </c>
      <c r="J5809" s="5" t="str">
        <f>IF(OR($L5809="",NOT(COUNTIFS($L$2:$L5809,$L5809)=1)),"",SUMIFS($G:$G,$L:$L,$L5809))</f>
        <v/>
      </c>
      <c r="K5809" s="5" t="str">
        <f>IF(OR($L5809="",NOT(COUNTIFS($L$2:$L5809,$L5809)=1)),"",SUMIFS($I:$I,$L:$L,$L5809))</f>
        <v/>
      </c>
      <c r="L5809" s="6" t="str">
        <f t="shared" si="814"/>
        <v/>
      </c>
      <c r="M5809" s="6">
        <f t="shared" si="815"/>
        <v>233</v>
      </c>
      <c r="N5809" s="6">
        <f t="shared" si="816"/>
        <v>9</v>
      </c>
      <c r="O5809" s="9" t="str">
        <f>IF(AND($B5809&lt;&gt;"",$C5809&lt;&gt;"",$B5809&lt;=$C5809),INDEX(Szabalyok!$C:$C,$N5809),"")</f>
        <v/>
      </c>
      <c r="P5809">
        <f t="shared" si="818"/>
        <v>0</v>
      </c>
    </row>
    <row r="5810" spans="1:16" x14ac:dyDescent="0.35">
      <c r="A5810">
        <f t="shared" si="817"/>
        <v>0</v>
      </c>
      <c r="B5810" s="4" t="str">
        <f>IF($M5810&gt;300,"",IF(OR(INDEX(Bemenet!$E$2:$E$301,$M5810)="",INDEX(Bemenet!$F$2:$F$301,$M5810)=""),"",MAX(INDEX(Bemenet!$E$2:$E$301,$M5810),INDEX(Szabalyok!$A:$A,$N5810))))</f>
        <v/>
      </c>
      <c r="C5810" s="4" t="str">
        <f>IF($B5810="","",MIN(INDEX(Bemenet!$F$2:$F$301,$M5810),INDEX(Szabalyok!$B:$B,$N5810)))</f>
        <v/>
      </c>
      <c r="D5810" s="5" t="str">
        <f>IF(AND($B5810&lt;&gt;"",$C5810&lt;&gt;"",$B5810&lt;=$C5810),INDEX(Bemenet!$G$2:$G$301,$M5810),"")</f>
        <v/>
      </c>
      <c r="E5810" s="6" t="str">
        <f>IF(AND($B5810&lt;&gt;"",$C5810&lt;&gt;"",$B5810&lt;=$C5810),INDEX(Bemenet!$D$2:$D$301,$M5810),"")</f>
        <v/>
      </c>
      <c r="F5810" s="5" t="str">
        <f t="shared" si="810"/>
        <v/>
      </c>
      <c r="G5810" s="5" t="str">
        <f t="shared" si="811"/>
        <v/>
      </c>
      <c r="H5810" s="9" t="str">
        <f t="shared" si="812"/>
        <v/>
      </c>
      <c r="I5810" s="5" t="str">
        <f t="shared" si="813"/>
        <v/>
      </c>
      <c r="J5810" s="5" t="str">
        <f>IF(OR($L5810="",NOT(COUNTIFS($L$2:$L5810,$L5810)=1)),"",SUMIFS($G:$G,$L:$L,$L5810))</f>
        <v/>
      </c>
      <c r="K5810" s="5" t="str">
        <f>IF(OR($L5810="",NOT(COUNTIFS($L$2:$L5810,$L5810)=1)),"",SUMIFS($I:$I,$L:$L,$L5810))</f>
        <v/>
      </c>
      <c r="L5810" s="6" t="str">
        <f t="shared" si="814"/>
        <v/>
      </c>
      <c r="M5810" s="6">
        <f t="shared" si="815"/>
        <v>233</v>
      </c>
      <c r="N5810" s="6">
        <f t="shared" si="816"/>
        <v>10</v>
      </c>
      <c r="O5810" s="9" t="str">
        <f>IF(AND($B5810&lt;&gt;"",$C5810&lt;&gt;"",$B5810&lt;=$C5810),INDEX(Szabalyok!$C:$C,$N5810),"")</f>
        <v/>
      </c>
      <c r="P5810">
        <f t="shared" si="818"/>
        <v>0</v>
      </c>
    </row>
    <row r="5811" spans="1:16" x14ac:dyDescent="0.35">
      <c r="A5811">
        <f t="shared" si="817"/>
        <v>0</v>
      </c>
      <c r="B5811" s="4" t="str">
        <f>IF($M5811&gt;300,"",IF(OR(INDEX(Bemenet!$E$2:$E$301,$M5811)="",INDEX(Bemenet!$F$2:$F$301,$M5811)=""),"",MAX(INDEX(Bemenet!$E$2:$E$301,$M5811),INDEX(Szabalyok!$A:$A,$N5811))))</f>
        <v/>
      </c>
      <c r="C5811" s="4" t="str">
        <f>IF($B5811="","",MIN(INDEX(Bemenet!$F$2:$F$301,$M5811),INDEX(Szabalyok!$B:$B,$N5811)))</f>
        <v/>
      </c>
      <c r="D5811" s="5" t="str">
        <f>IF(AND($B5811&lt;&gt;"",$C5811&lt;&gt;"",$B5811&lt;=$C5811),INDEX(Bemenet!$G$2:$G$301,$M5811),"")</f>
        <v/>
      </c>
      <c r="E5811" s="6" t="str">
        <f>IF(AND($B5811&lt;&gt;"",$C5811&lt;&gt;"",$B5811&lt;=$C5811),INDEX(Bemenet!$D$2:$D$301,$M5811),"")</f>
        <v/>
      </c>
      <c r="F5811" s="5" t="str">
        <f t="shared" si="810"/>
        <v/>
      </c>
      <c r="G5811" s="5" t="str">
        <f t="shared" si="811"/>
        <v/>
      </c>
      <c r="H5811" s="9" t="str">
        <f t="shared" si="812"/>
        <v/>
      </c>
      <c r="I5811" s="5" t="str">
        <f t="shared" si="813"/>
        <v/>
      </c>
      <c r="J5811" s="5" t="str">
        <f>IF(OR($L5811="",NOT(COUNTIFS($L$2:$L5811,$L5811)=1)),"",SUMIFS($G:$G,$L:$L,$L5811))</f>
        <v/>
      </c>
      <c r="K5811" s="5" t="str">
        <f>IF(OR($L5811="",NOT(COUNTIFS($L$2:$L5811,$L5811)=1)),"",SUMIFS($I:$I,$L:$L,$L5811))</f>
        <v/>
      </c>
      <c r="L5811" s="6" t="str">
        <f t="shared" si="814"/>
        <v/>
      </c>
      <c r="M5811" s="6">
        <f t="shared" si="815"/>
        <v>233</v>
      </c>
      <c r="N5811" s="6">
        <f t="shared" si="816"/>
        <v>11</v>
      </c>
      <c r="O5811" s="9" t="str">
        <f>IF(AND($B5811&lt;&gt;"",$C5811&lt;&gt;"",$B5811&lt;=$C5811),INDEX(Szabalyok!$C:$C,$N5811),"")</f>
        <v/>
      </c>
      <c r="P5811">
        <f t="shared" si="818"/>
        <v>0</v>
      </c>
    </row>
    <row r="5812" spans="1:16" x14ac:dyDescent="0.35">
      <c r="A5812">
        <f t="shared" si="817"/>
        <v>0</v>
      </c>
      <c r="B5812" s="4" t="str">
        <f>IF($M5812&gt;300,"",IF(OR(INDEX(Bemenet!$E$2:$E$301,$M5812)="",INDEX(Bemenet!$F$2:$F$301,$M5812)=""),"",MAX(INDEX(Bemenet!$E$2:$E$301,$M5812),INDEX(Szabalyok!$A:$A,$N5812))))</f>
        <v/>
      </c>
      <c r="C5812" s="4" t="str">
        <f>IF($B5812="","",MIN(INDEX(Bemenet!$F$2:$F$301,$M5812),INDEX(Szabalyok!$B:$B,$N5812)))</f>
        <v/>
      </c>
      <c r="D5812" s="5" t="str">
        <f>IF(AND($B5812&lt;&gt;"",$C5812&lt;&gt;"",$B5812&lt;=$C5812),INDEX(Bemenet!$G$2:$G$301,$M5812),"")</f>
        <v/>
      </c>
      <c r="E5812" s="6" t="str">
        <f>IF(AND($B5812&lt;&gt;"",$C5812&lt;&gt;"",$B5812&lt;=$C5812),INDEX(Bemenet!$D$2:$D$301,$M5812),"")</f>
        <v/>
      </c>
      <c r="F5812" s="5" t="str">
        <f t="shared" si="810"/>
        <v/>
      </c>
      <c r="G5812" s="5" t="str">
        <f t="shared" si="811"/>
        <v/>
      </c>
      <c r="H5812" s="9" t="str">
        <f t="shared" si="812"/>
        <v/>
      </c>
      <c r="I5812" s="5" t="str">
        <f t="shared" si="813"/>
        <v/>
      </c>
      <c r="J5812" s="5" t="str">
        <f>IF(OR($L5812="",NOT(COUNTIFS($L$2:$L5812,$L5812)=1)),"",SUMIFS($G:$G,$L:$L,$L5812))</f>
        <v/>
      </c>
      <c r="K5812" s="5" t="str">
        <f>IF(OR($L5812="",NOT(COUNTIFS($L$2:$L5812,$L5812)=1)),"",SUMIFS($I:$I,$L:$L,$L5812))</f>
        <v/>
      </c>
      <c r="L5812" s="6" t="str">
        <f t="shared" si="814"/>
        <v/>
      </c>
      <c r="M5812" s="6">
        <f t="shared" si="815"/>
        <v>233</v>
      </c>
      <c r="N5812" s="6">
        <f t="shared" si="816"/>
        <v>12</v>
      </c>
      <c r="O5812" s="9" t="str">
        <f>IF(AND($B5812&lt;&gt;"",$C5812&lt;&gt;"",$B5812&lt;=$C5812),INDEX(Szabalyok!$C:$C,$N5812),"")</f>
        <v/>
      </c>
      <c r="P5812">
        <f t="shared" si="818"/>
        <v>0</v>
      </c>
    </row>
    <row r="5813" spans="1:16" x14ac:dyDescent="0.35">
      <c r="A5813">
        <f t="shared" si="817"/>
        <v>0</v>
      </c>
      <c r="B5813" s="4" t="str">
        <f>IF($M5813&gt;300,"",IF(OR(INDEX(Bemenet!$E$2:$E$301,$M5813)="",INDEX(Bemenet!$F$2:$F$301,$M5813)=""),"",MAX(INDEX(Bemenet!$E$2:$E$301,$M5813),INDEX(Szabalyok!$A:$A,$N5813))))</f>
        <v/>
      </c>
      <c r="C5813" s="4" t="str">
        <f>IF($B5813="","",MIN(INDEX(Bemenet!$F$2:$F$301,$M5813),INDEX(Szabalyok!$B:$B,$N5813)))</f>
        <v/>
      </c>
      <c r="D5813" s="5" t="str">
        <f>IF(AND($B5813&lt;&gt;"",$C5813&lt;&gt;"",$B5813&lt;=$C5813),INDEX(Bemenet!$G$2:$G$301,$M5813),"")</f>
        <v/>
      </c>
      <c r="E5813" s="6" t="str">
        <f>IF(AND($B5813&lt;&gt;"",$C5813&lt;&gt;"",$B5813&lt;=$C5813),INDEX(Bemenet!$D$2:$D$301,$M5813),"")</f>
        <v/>
      </c>
      <c r="F5813" s="5" t="str">
        <f t="shared" si="810"/>
        <v/>
      </c>
      <c r="G5813" s="5" t="str">
        <f t="shared" si="811"/>
        <v/>
      </c>
      <c r="H5813" s="9" t="str">
        <f t="shared" si="812"/>
        <v/>
      </c>
      <c r="I5813" s="5" t="str">
        <f t="shared" si="813"/>
        <v/>
      </c>
      <c r="J5813" s="5" t="str">
        <f>IF(OR($L5813="",NOT(COUNTIFS($L$2:$L5813,$L5813)=1)),"",SUMIFS($G:$G,$L:$L,$L5813))</f>
        <v/>
      </c>
      <c r="K5813" s="5" t="str">
        <f>IF(OR($L5813="",NOT(COUNTIFS($L$2:$L5813,$L5813)=1)),"",SUMIFS($I:$I,$L:$L,$L5813))</f>
        <v/>
      </c>
      <c r="L5813" s="6" t="str">
        <f t="shared" si="814"/>
        <v/>
      </c>
      <c r="M5813" s="6">
        <f t="shared" si="815"/>
        <v>233</v>
      </c>
      <c r="N5813" s="6">
        <f t="shared" si="816"/>
        <v>13</v>
      </c>
      <c r="O5813" s="9" t="str">
        <f>IF(AND($B5813&lt;&gt;"",$C5813&lt;&gt;"",$B5813&lt;=$C5813),INDEX(Szabalyok!$C:$C,$N5813),"")</f>
        <v/>
      </c>
      <c r="P5813">
        <f t="shared" si="818"/>
        <v>0</v>
      </c>
    </row>
    <row r="5814" spans="1:16" x14ac:dyDescent="0.35">
      <c r="A5814">
        <f t="shared" si="817"/>
        <v>0</v>
      </c>
      <c r="B5814" s="4" t="str">
        <f>IF($M5814&gt;300,"",IF(OR(INDEX(Bemenet!$E$2:$E$301,$M5814)="",INDEX(Bemenet!$F$2:$F$301,$M5814)=""),"",MAX(INDEX(Bemenet!$E$2:$E$301,$M5814),INDEX(Szabalyok!$A:$A,$N5814))))</f>
        <v/>
      </c>
      <c r="C5814" s="4" t="str">
        <f>IF($B5814="","",MIN(INDEX(Bemenet!$F$2:$F$301,$M5814),INDEX(Szabalyok!$B:$B,$N5814)))</f>
        <v/>
      </c>
      <c r="D5814" s="5" t="str">
        <f>IF(AND($B5814&lt;&gt;"",$C5814&lt;&gt;"",$B5814&lt;=$C5814),INDEX(Bemenet!$G$2:$G$301,$M5814),"")</f>
        <v/>
      </c>
      <c r="E5814" s="6" t="str">
        <f>IF(AND($B5814&lt;&gt;"",$C5814&lt;&gt;"",$B5814&lt;=$C5814),INDEX(Bemenet!$D$2:$D$301,$M5814),"")</f>
        <v/>
      </c>
      <c r="F5814" s="5" t="str">
        <f t="shared" si="810"/>
        <v/>
      </c>
      <c r="G5814" s="5" t="str">
        <f t="shared" si="811"/>
        <v/>
      </c>
      <c r="H5814" s="9" t="str">
        <f t="shared" si="812"/>
        <v/>
      </c>
      <c r="I5814" s="5" t="str">
        <f t="shared" si="813"/>
        <v/>
      </c>
      <c r="J5814" s="5" t="str">
        <f>IF(OR($L5814="",NOT(COUNTIFS($L$2:$L5814,$L5814)=1)),"",SUMIFS($G:$G,$L:$L,$L5814))</f>
        <v/>
      </c>
      <c r="K5814" s="5" t="str">
        <f>IF(OR($L5814="",NOT(COUNTIFS($L$2:$L5814,$L5814)=1)),"",SUMIFS($I:$I,$L:$L,$L5814))</f>
        <v/>
      </c>
      <c r="L5814" s="6" t="str">
        <f t="shared" si="814"/>
        <v/>
      </c>
      <c r="M5814" s="6">
        <f t="shared" si="815"/>
        <v>233</v>
      </c>
      <c r="N5814" s="6">
        <f t="shared" si="816"/>
        <v>14</v>
      </c>
      <c r="O5814" s="9" t="str">
        <f>IF(AND($B5814&lt;&gt;"",$C5814&lt;&gt;"",$B5814&lt;=$C5814),INDEX(Szabalyok!$C:$C,$N5814),"")</f>
        <v/>
      </c>
      <c r="P5814">
        <f t="shared" si="818"/>
        <v>0</v>
      </c>
    </row>
    <row r="5815" spans="1:16" x14ac:dyDescent="0.35">
      <c r="A5815">
        <f t="shared" si="817"/>
        <v>0</v>
      </c>
      <c r="B5815" s="4" t="str">
        <f>IF($M5815&gt;300,"",IF(OR(INDEX(Bemenet!$E$2:$E$301,$M5815)="",INDEX(Bemenet!$F$2:$F$301,$M5815)=""),"",MAX(INDEX(Bemenet!$E$2:$E$301,$M5815),INDEX(Szabalyok!$A:$A,$N5815))))</f>
        <v/>
      </c>
      <c r="C5815" s="4" t="str">
        <f>IF($B5815="","",MIN(INDEX(Bemenet!$F$2:$F$301,$M5815),INDEX(Szabalyok!$B:$B,$N5815)))</f>
        <v/>
      </c>
      <c r="D5815" s="5" t="str">
        <f>IF(AND($B5815&lt;&gt;"",$C5815&lt;&gt;"",$B5815&lt;=$C5815),INDEX(Bemenet!$G$2:$G$301,$M5815),"")</f>
        <v/>
      </c>
      <c r="E5815" s="6" t="str">
        <f>IF(AND($B5815&lt;&gt;"",$C5815&lt;&gt;"",$B5815&lt;=$C5815),INDEX(Bemenet!$D$2:$D$301,$M5815),"")</f>
        <v/>
      </c>
      <c r="F5815" s="5" t="str">
        <f t="shared" si="810"/>
        <v/>
      </c>
      <c r="G5815" s="5" t="str">
        <f t="shared" si="811"/>
        <v/>
      </c>
      <c r="H5815" s="9" t="str">
        <f t="shared" si="812"/>
        <v/>
      </c>
      <c r="I5815" s="5" t="str">
        <f t="shared" si="813"/>
        <v/>
      </c>
      <c r="J5815" s="5" t="str">
        <f>IF(OR($L5815="",NOT(COUNTIFS($L$2:$L5815,$L5815)=1)),"",SUMIFS($G:$G,$L:$L,$L5815))</f>
        <v/>
      </c>
      <c r="K5815" s="5" t="str">
        <f>IF(OR($L5815="",NOT(COUNTIFS($L$2:$L5815,$L5815)=1)),"",SUMIFS($I:$I,$L:$L,$L5815))</f>
        <v/>
      </c>
      <c r="L5815" s="6" t="str">
        <f t="shared" si="814"/>
        <v/>
      </c>
      <c r="M5815" s="6">
        <f t="shared" si="815"/>
        <v>233</v>
      </c>
      <c r="N5815" s="6">
        <f t="shared" si="816"/>
        <v>15</v>
      </c>
      <c r="O5815" s="9" t="str">
        <f>IF(AND($B5815&lt;&gt;"",$C5815&lt;&gt;"",$B5815&lt;=$C5815),INDEX(Szabalyok!$C:$C,$N5815),"")</f>
        <v/>
      </c>
      <c r="P5815">
        <f t="shared" si="818"/>
        <v>0</v>
      </c>
    </row>
    <row r="5816" spans="1:16" x14ac:dyDescent="0.35">
      <c r="A5816">
        <f t="shared" si="817"/>
        <v>0</v>
      </c>
      <c r="B5816" s="4" t="str">
        <f>IF($M5816&gt;300,"",IF(OR(INDEX(Bemenet!$E$2:$E$301,$M5816)="",INDEX(Bemenet!$F$2:$F$301,$M5816)=""),"",MAX(INDEX(Bemenet!$E$2:$E$301,$M5816),INDEX(Szabalyok!$A:$A,$N5816))))</f>
        <v/>
      </c>
      <c r="C5816" s="4" t="str">
        <f>IF($B5816="","",MIN(INDEX(Bemenet!$F$2:$F$301,$M5816),INDEX(Szabalyok!$B:$B,$N5816)))</f>
        <v/>
      </c>
      <c r="D5816" s="5" t="str">
        <f>IF(AND($B5816&lt;&gt;"",$C5816&lt;&gt;"",$B5816&lt;=$C5816),INDEX(Bemenet!$G$2:$G$301,$M5816),"")</f>
        <v/>
      </c>
      <c r="E5816" s="6" t="str">
        <f>IF(AND($B5816&lt;&gt;"",$C5816&lt;&gt;"",$B5816&lt;=$C5816),INDEX(Bemenet!$D$2:$D$301,$M5816),"")</f>
        <v/>
      </c>
      <c r="F5816" s="5" t="str">
        <f t="shared" si="810"/>
        <v/>
      </c>
      <c r="G5816" s="5" t="str">
        <f t="shared" si="811"/>
        <v/>
      </c>
      <c r="H5816" s="9" t="str">
        <f t="shared" si="812"/>
        <v/>
      </c>
      <c r="I5816" s="5" t="str">
        <f t="shared" si="813"/>
        <v/>
      </c>
      <c r="J5816" s="5" t="str">
        <f>IF(OR($L5816="",NOT(COUNTIFS($L$2:$L5816,$L5816)=1)),"",SUMIFS($G:$G,$L:$L,$L5816))</f>
        <v/>
      </c>
      <c r="K5816" s="5" t="str">
        <f>IF(OR($L5816="",NOT(COUNTIFS($L$2:$L5816,$L5816)=1)),"",SUMIFS($I:$I,$L:$L,$L5816))</f>
        <v/>
      </c>
      <c r="L5816" s="6" t="str">
        <f t="shared" si="814"/>
        <v/>
      </c>
      <c r="M5816" s="6">
        <f t="shared" si="815"/>
        <v>233</v>
      </c>
      <c r="N5816" s="6">
        <f t="shared" si="816"/>
        <v>16</v>
      </c>
      <c r="O5816" s="9" t="str">
        <f>IF(AND($B5816&lt;&gt;"",$C5816&lt;&gt;"",$B5816&lt;=$C5816),INDEX(Szabalyok!$C:$C,$N5816),"")</f>
        <v/>
      </c>
      <c r="P5816">
        <f t="shared" si="818"/>
        <v>0</v>
      </c>
    </row>
    <row r="5817" spans="1:16" x14ac:dyDescent="0.35">
      <c r="A5817">
        <f t="shared" si="817"/>
        <v>0</v>
      </c>
      <c r="B5817" s="4" t="str">
        <f>IF($M5817&gt;300,"",IF(OR(INDEX(Bemenet!$E$2:$E$301,$M5817)="",INDEX(Bemenet!$F$2:$F$301,$M5817)=""),"",MAX(INDEX(Bemenet!$E$2:$E$301,$M5817),INDEX(Szabalyok!$A:$A,$N5817))))</f>
        <v/>
      </c>
      <c r="C5817" s="4" t="str">
        <f>IF($B5817="","",MIN(INDEX(Bemenet!$F$2:$F$301,$M5817),INDEX(Szabalyok!$B:$B,$N5817)))</f>
        <v/>
      </c>
      <c r="D5817" s="5" t="str">
        <f>IF(AND($B5817&lt;&gt;"",$C5817&lt;&gt;"",$B5817&lt;=$C5817),INDEX(Bemenet!$G$2:$G$301,$M5817),"")</f>
        <v/>
      </c>
      <c r="E5817" s="6" t="str">
        <f>IF(AND($B5817&lt;&gt;"",$C5817&lt;&gt;"",$B5817&lt;=$C5817),INDEX(Bemenet!$D$2:$D$301,$M5817),"")</f>
        <v/>
      </c>
      <c r="F5817" s="5" t="str">
        <f t="shared" si="810"/>
        <v/>
      </c>
      <c r="G5817" s="5" t="str">
        <f t="shared" si="811"/>
        <v/>
      </c>
      <c r="H5817" s="9" t="str">
        <f t="shared" si="812"/>
        <v/>
      </c>
      <c r="I5817" s="5" t="str">
        <f t="shared" si="813"/>
        <v/>
      </c>
      <c r="J5817" s="5" t="str">
        <f>IF(OR($L5817="",NOT(COUNTIFS($L$2:$L5817,$L5817)=1)),"",SUMIFS($G:$G,$L:$L,$L5817))</f>
        <v/>
      </c>
      <c r="K5817" s="5" t="str">
        <f>IF(OR($L5817="",NOT(COUNTIFS($L$2:$L5817,$L5817)=1)),"",SUMIFS($I:$I,$L:$L,$L5817))</f>
        <v/>
      </c>
      <c r="L5817" s="6" t="str">
        <f t="shared" si="814"/>
        <v/>
      </c>
      <c r="M5817" s="6">
        <f t="shared" si="815"/>
        <v>233</v>
      </c>
      <c r="N5817" s="6">
        <f t="shared" si="816"/>
        <v>17</v>
      </c>
      <c r="O5817" s="9" t="str">
        <f>IF(AND($B5817&lt;&gt;"",$C5817&lt;&gt;"",$B5817&lt;=$C5817),INDEX(Szabalyok!$C:$C,$N5817),"")</f>
        <v/>
      </c>
      <c r="P5817">
        <f t="shared" si="818"/>
        <v>0</v>
      </c>
    </row>
    <row r="5818" spans="1:16" x14ac:dyDescent="0.35">
      <c r="A5818">
        <f t="shared" si="817"/>
        <v>0</v>
      </c>
      <c r="B5818" s="4" t="str">
        <f>IF($M5818&gt;300,"",IF(OR(INDEX(Bemenet!$E$2:$E$301,$M5818)="",INDEX(Bemenet!$F$2:$F$301,$M5818)=""),"",MAX(INDEX(Bemenet!$E$2:$E$301,$M5818),INDEX(Szabalyok!$A:$A,$N5818))))</f>
        <v/>
      </c>
      <c r="C5818" s="4" t="str">
        <f>IF($B5818="","",MIN(INDEX(Bemenet!$F$2:$F$301,$M5818),INDEX(Szabalyok!$B:$B,$N5818)))</f>
        <v/>
      </c>
      <c r="D5818" s="5" t="str">
        <f>IF(AND($B5818&lt;&gt;"",$C5818&lt;&gt;"",$B5818&lt;=$C5818),INDEX(Bemenet!$G$2:$G$301,$M5818),"")</f>
        <v/>
      </c>
      <c r="E5818" s="6" t="str">
        <f>IF(AND($B5818&lt;&gt;"",$C5818&lt;&gt;"",$B5818&lt;=$C5818),INDEX(Bemenet!$D$2:$D$301,$M5818),"")</f>
        <v/>
      </c>
      <c r="F5818" s="5" t="str">
        <f t="shared" si="810"/>
        <v/>
      </c>
      <c r="G5818" s="5" t="str">
        <f t="shared" si="811"/>
        <v/>
      </c>
      <c r="H5818" s="9" t="str">
        <f t="shared" si="812"/>
        <v/>
      </c>
      <c r="I5818" s="5" t="str">
        <f t="shared" si="813"/>
        <v/>
      </c>
      <c r="J5818" s="5" t="str">
        <f>IF(OR($L5818="",NOT(COUNTIFS($L$2:$L5818,$L5818)=1)),"",SUMIFS($G:$G,$L:$L,$L5818))</f>
        <v/>
      </c>
      <c r="K5818" s="5" t="str">
        <f>IF(OR($L5818="",NOT(COUNTIFS($L$2:$L5818,$L5818)=1)),"",SUMIFS($I:$I,$L:$L,$L5818))</f>
        <v/>
      </c>
      <c r="L5818" s="6" t="str">
        <f t="shared" si="814"/>
        <v/>
      </c>
      <c r="M5818" s="6">
        <f t="shared" si="815"/>
        <v>233</v>
      </c>
      <c r="N5818" s="6">
        <f t="shared" si="816"/>
        <v>18</v>
      </c>
      <c r="O5818" s="9" t="str">
        <f>IF(AND($B5818&lt;&gt;"",$C5818&lt;&gt;"",$B5818&lt;=$C5818),INDEX(Szabalyok!$C:$C,$N5818),"")</f>
        <v/>
      </c>
      <c r="P5818">
        <f t="shared" si="818"/>
        <v>0</v>
      </c>
    </row>
    <row r="5819" spans="1:16" x14ac:dyDescent="0.35">
      <c r="A5819">
        <f t="shared" si="817"/>
        <v>0</v>
      </c>
      <c r="B5819" s="4" t="str">
        <f>IF($M5819&gt;300,"",IF(OR(INDEX(Bemenet!$E$2:$E$301,$M5819)="",INDEX(Bemenet!$F$2:$F$301,$M5819)=""),"",MAX(INDEX(Bemenet!$E$2:$E$301,$M5819),INDEX(Szabalyok!$A:$A,$N5819))))</f>
        <v/>
      </c>
      <c r="C5819" s="4" t="str">
        <f>IF($B5819="","",MIN(INDEX(Bemenet!$F$2:$F$301,$M5819),INDEX(Szabalyok!$B:$B,$N5819)))</f>
        <v/>
      </c>
      <c r="D5819" s="5" t="str">
        <f>IF(AND($B5819&lt;&gt;"",$C5819&lt;&gt;"",$B5819&lt;=$C5819),INDEX(Bemenet!$G$2:$G$301,$M5819),"")</f>
        <v/>
      </c>
      <c r="E5819" s="6" t="str">
        <f>IF(AND($B5819&lt;&gt;"",$C5819&lt;&gt;"",$B5819&lt;=$C5819),INDEX(Bemenet!$D$2:$D$301,$M5819),"")</f>
        <v/>
      </c>
      <c r="F5819" s="5" t="str">
        <f t="shared" si="810"/>
        <v/>
      </c>
      <c r="G5819" s="5" t="str">
        <f t="shared" si="811"/>
        <v/>
      </c>
      <c r="H5819" s="9" t="str">
        <f t="shared" si="812"/>
        <v/>
      </c>
      <c r="I5819" s="5" t="str">
        <f t="shared" si="813"/>
        <v/>
      </c>
      <c r="J5819" s="5" t="str">
        <f>IF(OR($L5819="",NOT(COUNTIFS($L$2:$L5819,$L5819)=1)),"",SUMIFS($G:$G,$L:$L,$L5819))</f>
        <v/>
      </c>
      <c r="K5819" s="5" t="str">
        <f>IF(OR($L5819="",NOT(COUNTIFS($L$2:$L5819,$L5819)=1)),"",SUMIFS($I:$I,$L:$L,$L5819))</f>
        <v/>
      </c>
      <c r="L5819" s="6" t="str">
        <f t="shared" si="814"/>
        <v/>
      </c>
      <c r="M5819" s="6">
        <f t="shared" si="815"/>
        <v>233</v>
      </c>
      <c r="N5819" s="6">
        <f t="shared" si="816"/>
        <v>19</v>
      </c>
      <c r="O5819" s="9" t="str">
        <f>IF(AND($B5819&lt;&gt;"",$C5819&lt;&gt;"",$B5819&lt;=$C5819),INDEX(Szabalyok!$C:$C,$N5819),"")</f>
        <v/>
      </c>
      <c r="P5819">
        <f t="shared" si="818"/>
        <v>0</v>
      </c>
    </row>
    <row r="5820" spans="1:16" x14ac:dyDescent="0.35">
      <c r="A5820">
        <f t="shared" si="817"/>
        <v>0</v>
      </c>
      <c r="B5820" s="4" t="str">
        <f>IF($M5820&gt;300,"",IF(OR(INDEX(Bemenet!$E$2:$E$301,$M5820)="",INDEX(Bemenet!$F$2:$F$301,$M5820)=""),"",MAX(INDEX(Bemenet!$E$2:$E$301,$M5820),INDEX(Szabalyok!$A:$A,$N5820))))</f>
        <v/>
      </c>
      <c r="C5820" s="4" t="str">
        <f>IF($B5820="","",MIN(INDEX(Bemenet!$F$2:$F$301,$M5820),INDEX(Szabalyok!$B:$B,$N5820)))</f>
        <v/>
      </c>
      <c r="D5820" s="5" t="str">
        <f>IF(AND($B5820&lt;&gt;"",$C5820&lt;&gt;"",$B5820&lt;=$C5820),INDEX(Bemenet!$G$2:$G$301,$M5820),"")</f>
        <v/>
      </c>
      <c r="E5820" s="6" t="str">
        <f>IF(AND($B5820&lt;&gt;"",$C5820&lt;&gt;"",$B5820&lt;=$C5820),INDEX(Bemenet!$D$2:$D$301,$M5820),"")</f>
        <v/>
      </c>
      <c r="F5820" s="5" t="str">
        <f t="shared" si="810"/>
        <v/>
      </c>
      <c r="G5820" s="5" t="str">
        <f t="shared" si="811"/>
        <v/>
      </c>
      <c r="H5820" s="9" t="str">
        <f t="shared" si="812"/>
        <v/>
      </c>
      <c r="I5820" s="5" t="str">
        <f t="shared" si="813"/>
        <v/>
      </c>
      <c r="J5820" s="5" t="str">
        <f>IF(OR($L5820="",NOT(COUNTIFS($L$2:$L5820,$L5820)=1)),"",SUMIFS($G:$G,$L:$L,$L5820))</f>
        <v/>
      </c>
      <c r="K5820" s="5" t="str">
        <f>IF(OR($L5820="",NOT(COUNTIFS($L$2:$L5820,$L5820)=1)),"",SUMIFS($I:$I,$L:$L,$L5820))</f>
        <v/>
      </c>
      <c r="L5820" s="6" t="str">
        <f t="shared" si="814"/>
        <v/>
      </c>
      <c r="M5820" s="6">
        <f t="shared" si="815"/>
        <v>233</v>
      </c>
      <c r="N5820" s="6">
        <f t="shared" si="816"/>
        <v>20</v>
      </c>
      <c r="O5820" s="9" t="str">
        <f>IF(AND($B5820&lt;&gt;"",$C5820&lt;&gt;"",$B5820&lt;=$C5820),INDEX(Szabalyok!$C:$C,$N5820),"")</f>
        <v/>
      </c>
      <c r="P5820">
        <f t="shared" si="818"/>
        <v>0</v>
      </c>
    </row>
    <row r="5821" spans="1:16" x14ac:dyDescent="0.35">
      <c r="A5821">
        <f t="shared" si="817"/>
        <v>0</v>
      </c>
      <c r="B5821" s="4" t="str">
        <f>IF($M5821&gt;300,"",IF(OR(INDEX(Bemenet!$E$2:$E$301,$M5821)="",INDEX(Bemenet!$F$2:$F$301,$M5821)=""),"",MAX(INDEX(Bemenet!$E$2:$E$301,$M5821),INDEX(Szabalyok!$A:$A,$N5821))))</f>
        <v/>
      </c>
      <c r="C5821" s="4" t="str">
        <f>IF($B5821="","",MIN(INDEX(Bemenet!$F$2:$F$301,$M5821),INDEX(Szabalyok!$B:$B,$N5821)))</f>
        <v/>
      </c>
      <c r="D5821" s="5" t="str">
        <f>IF(AND($B5821&lt;&gt;"",$C5821&lt;&gt;"",$B5821&lt;=$C5821),INDEX(Bemenet!$G$2:$G$301,$M5821),"")</f>
        <v/>
      </c>
      <c r="E5821" s="6" t="str">
        <f>IF(AND($B5821&lt;&gt;"",$C5821&lt;&gt;"",$B5821&lt;=$C5821),INDEX(Bemenet!$D$2:$D$301,$M5821),"")</f>
        <v/>
      </c>
      <c r="F5821" s="5" t="str">
        <f t="shared" si="810"/>
        <v/>
      </c>
      <c r="G5821" s="5" t="str">
        <f t="shared" si="811"/>
        <v/>
      </c>
      <c r="H5821" s="9" t="str">
        <f t="shared" si="812"/>
        <v/>
      </c>
      <c r="I5821" s="5" t="str">
        <f t="shared" si="813"/>
        <v/>
      </c>
      <c r="J5821" s="5" t="str">
        <f>IF(OR($L5821="",NOT(COUNTIFS($L$2:$L5821,$L5821)=1)),"",SUMIFS($G:$G,$L:$L,$L5821))</f>
        <v/>
      </c>
      <c r="K5821" s="5" t="str">
        <f>IF(OR($L5821="",NOT(COUNTIFS($L$2:$L5821,$L5821)=1)),"",SUMIFS($I:$I,$L:$L,$L5821))</f>
        <v/>
      </c>
      <c r="L5821" s="6" t="str">
        <f t="shared" si="814"/>
        <v/>
      </c>
      <c r="M5821" s="6">
        <f t="shared" si="815"/>
        <v>233</v>
      </c>
      <c r="N5821" s="6">
        <f t="shared" si="816"/>
        <v>21</v>
      </c>
      <c r="O5821" s="9" t="str">
        <f>IF(AND($B5821&lt;&gt;"",$C5821&lt;&gt;"",$B5821&lt;=$C5821),INDEX(Szabalyok!$C:$C,$N5821),"")</f>
        <v/>
      </c>
      <c r="P5821">
        <f t="shared" si="818"/>
        <v>0</v>
      </c>
    </row>
    <row r="5822" spans="1:16" x14ac:dyDescent="0.35">
      <c r="A5822">
        <f t="shared" si="817"/>
        <v>0</v>
      </c>
      <c r="B5822" s="4" t="str">
        <f>IF($M5822&gt;300,"",IF(OR(INDEX(Bemenet!$E$2:$E$301,$M5822)="",INDEX(Bemenet!$F$2:$F$301,$M5822)=""),"",MAX(INDEX(Bemenet!$E$2:$E$301,$M5822),INDEX(Szabalyok!$A:$A,$N5822))))</f>
        <v/>
      </c>
      <c r="C5822" s="4" t="str">
        <f>IF($B5822="","",MIN(INDEX(Bemenet!$F$2:$F$301,$M5822),INDEX(Szabalyok!$B:$B,$N5822)))</f>
        <v/>
      </c>
      <c r="D5822" s="5" t="str">
        <f>IF(AND($B5822&lt;&gt;"",$C5822&lt;&gt;"",$B5822&lt;=$C5822),INDEX(Bemenet!$G$2:$G$301,$M5822),"")</f>
        <v/>
      </c>
      <c r="E5822" s="6" t="str">
        <f>IF(AND($B5822&lt;&gt;"",$C5822&lt;&gt;"",$B5822&lt;=$C5822),INDEX(Bemenet!$D$2:$D$301,$M5822),"")</f>
        <v/>
      </c>
      <c r="F5822" s="5" t="str">
        <f t="shared" si="810"/>
        <v/>
      </c>
      <c r="G5822" s="5" t="str">
        <f t="shared" si="811"/>
        <v/>
      </c>
      <c r="H5822" s="9" t="str">
        <f t="shared" si="812"/>
        <v/>
      </c>
      <c r="I5822" s="5" t="str">
        <f t="shared" si="813"/>
        <v/>
      </c>
      <c r="J5822" s="5" t="str">
        <f>IF(OR($L5822="",NOT(COUNTIFS($L$2:$L5822,$L5822)=1)),"",SUMIFS($G:$G,$L:$L,$L5822))</f>
        <v/>
      </c>
      <c r="K5822" s="5" t="str">
        <f>IF(OR($L5822="",NOT(COUNTIFS($L$2:$L5822,$L5822)=1)),"",SUMIFS($I:$I,$L:$L,$L5822))</f>
        <v/>
      </c>
      <c r="L5822" s="6" t="str">
        <f t="shared" si="814"/>
        <v/>
      </c>
      <c r="M5822" s="6">
        <f t="shared" si="815"/>
        <v>233</v>
      </c>
      <c r="N5822" s="6">
        <f t="shared" si="816"/>
        <v>22</v>
      </c>
      <c r="O5822" s="9" t="str">
        <f>IF(AND($B5822&lt;&gt;"",$C5822&lt;&gt;"",$B5822&lt;=$C5822),INDEX(Szabalyok!$C:$C,$N5822),"")</f>
        <v/>
      </c>
      <c r="P5822">
        <f t="shared" si="818"/>
        <v>0</v>
      </c>
    </row>
    <row r="5823" spans="1:16" x14ac:dyDescent="0.35">
      <c r="A5823">
        <f t="shared" si="817"/>
        <v>0</v>
      </c>
      <c r="B5823" s="4" t="str">
        <f>IF($M5823&gt;300,"",IF(OR(INDEX(Bemenet!$E$2:$E$301,$M5823)="",INDEX(Bemenet!$F$2:$F$301,$M5823)=""),"",MAX(INDEX(Bemenet!$E$2:$E$301,$M5823),INDEX(Szabalyok!$A:$A,$N5823))))</f>
        <v/>
      </c>
      <c r="C5823" s="4" t="str">
        <f>IF($B5823="","",MIN(INDEX(Bemenet!$F$2:$F$301,$M5823),INDEX(Szabalyok!$B:$B,$N5823)))</f>
        <v/>
      </c>
      <c r="D5823" s="5" t="str">
        <f>IF(AND($B5823&lt;&gt;"",$C5823&lt;&gt;"",$B5823&lt;=$C5823),INDEX(Bemenet!$G$2:$G$301,$M5823),"")</f>
        <v/>
      </c>
      <c r="E5823" s="6" t="str">
        <f>IF(AND($B5823&lt;&gt;"",$C5823&lt;&gt;"",$B5823&lt;=$C5823),INDEX(Bemenet!$D$2:$D$301,$M5823),"")</f>
        <v/>
      </c>
      <c r="F5823" s="5" t="str">
        <f t="shared" si="810"/>
        <v/>
      </c>
      <c r="G5823" s="5" t="str">
        <f t="shared" si="811"/>
        <v/>
      </c>
      <c r="H5823" s="9" t="str">
        <f t="shared" si="812"/>
        <v/>
      </c>
      <c r="I5823" s="5" t="str">
        <f t="shared" si="813"/>
        <v/>
      </c>
      <c r="J5823" s="5" t="str">
        <f>IF(OR($L5823="",NOT(COUNTIFS($L$2:$L5823,$L5823)=1)),"",SUMIFS($G:$G,$L:$L,$L5823))</f>
        <v/>
      </c>
      <c r="K5823" s="5" t="str">
        <f>IF(OR($L5823="",NOT(COUNTIFS($L$2:$L5823,$L5823)=1)),"",SUMIFS($I:$I,$L:$L,$L5823))</f>
        <v/>
      </c>
      <c r="L5823" s="6" t="str">
        <f t="shared" si="814"/>
        <v/>
      </c>
      <c r="M5823" s="6">
        <f t="shared" si="815"/>
        <v>233</v>
      </c>
      <c r="N5823" s="6">
        <f t="shared" si="816"/>
        <v>23</v>
      </c>
      <c r="O5823" s="9" t="str">
        <f>IF(AND($B5823&lt;&gt;"",$C5823&lt;&gt;"",$B5823&lt;=$C5823),INDEX(Szabalyok!$C:$C,$N5823),"")</f>
        <v/>
      </c>
      <c r="P5823">
        <f t="shared" si="818"/>
        <v>0</v>
      </c>
    </row>
    <row r="5824" spans="1:16" x14ac:dyDescent="0.35">
      <c r="A5824">
        <f t="shared" si="817"/>
        <v>0</v>
      </c>
      <c r="B5824" s="4" t="str">
        <f>IF($M5824&gt;300,"",IF(OR(INDEX(Bemenet!$E$2:$E$301,$M5824)="",INDEX(Bemenet!$F$2:$F$301,$M5824)=""),"",MAX(INDEX(Bemenet!$E$2:$E$301,$M5824),INDEX(Szabalyok!$A:$A,$N5824))))</f>
        <v/>
      </c>
      <c r="C5824" s="4" t="str">
        <f>IF($B5824="","",MIN(INDEX(Bemenet!$F$2:$F$301,$M5824),INDEX(Szabalyok!$B:$B,$N5824)))</f>
        <v/>
      </c>
      <c r="D5824" s="5" t="str">
        <f>IF(AND($B5824&lt;&gt;"",$C5824&lt;&gt;"",$B5824&lt;=$C5824),INDEX(Bemenet!$G$2:$G$301,$M5824),"")</f>
        <v/>
      </c>
      <c r="E5824" s="6" t="str">
        <f>IF(AND($B5824&lt;&gt;"",$C5824&lt;&gt;"",$B5824&lt;=$C5824),INDEX(Bemenet!$D$2:$D$301,$M5824),"")</f>
        <v/>
      </c>
      <c r="F5824" s="5" t="str">
        <f t="shared" si="810"/>
        <v/>
      </c>
      <c r="G5824" s="5" t="str">
        <f t="shared" si="811"/>
        <v/>
      </c>
      <c r="H5824" s="9" t="str">
        <f t="shared" si="812"/>
        <v/>
      </c>
      <c r="I5824" s="5" t="str">
        <f t="shared" si="813"/>
        <v/>
      </c>
      <c r="J5824" s="5" t="str">
        <f>IF(OR($L5824="",NOT(COUNTIFS($L$2:$L5824,$L5824)=1)),"",SUMIFS($G:$G,$L:$L,$L5824))</f>
        <v/>
      </c>
      <c r="K5824" s="5" t="str">
        <f>IF(OR($L5824="",NOT(COUNTIFS($L$2:$L5824,$L5824)=1)),"",SUMIFS($I:$I,$L:$L,$L5824))</f>
        <v/>
      </c>
      <c r="L5824" s="6" t="str">
        <f t="shared" si="814"/>
        <v/>
      </c>
      <c r="M5824" s="6">
        <f t="shared" si="815"/>
        <v>233</v>
      </c>
      <c r="N5824" s="6">
        <f t="shared" si="816"/>
        <v>24</v>
      </c>
      <c r="O5824" s="9" t="str">
        <f>IF(AND($B5824&lt;&gt;"",$C5824&lt;&gt;"",$B5824&lt;=$C5824),INDEX(Szabalyok!$C:$C,$N5824),"")</f>
        <v/>
      </c>
      <c r="P5824">
        <f t="shared" si="818"/>
        <v>0</v>
      </c>
    </row>
    <row r="5825" spans="1:16" x14ac:dyDescent="0.35">
      <c r="A5825">
        <f t="shared" si="817"/>
        <v>0</v>
      </c>
      <c r="B5825" s="4" t="str">
        <f>IF($M5825&gt;300,"",IF(OR(INDEX(Bemenet!$E$2:$E$301,$M5825)="",INDEX(Bemenet!$F$2:$F$301,$M5825)=""),"",MAX(INDEX(Bemenet!$E$2:$E$301,$M5825),INDEX(Szabalyok!$A:$A,$N5825))))</f>
        <v/>
      </c>
      <c r="C5825" s="4" t="str">
        <f>IF($B5825="","",MIN(INDEX(Bemenet!$F$2:$F$301,$M5825),INDEX(Szabalyok!$B:$B,$N5825)))</f>
        <v/>
      </c>
      <c r="D5825" s="5" t="str">
        <f>IF(AND($B5825&lt;&gt;"",$C5825&lt;&gt;"",$B5825&lt;=$C5825),INDEX(Bemenet!$G$2:$G$301,$M5825),"")</f>
        <v/>
      </c>
      <c r="E5825" s="6" t="str">
        <f>IF(AND($B5825&lt;&gt;"",$C5825&lt;&gt;"",$B5825&lt;=$C5825),INDEX(Bemenet!$D$2:$D$301,$M5825),"")</f>
        <v/>
      </c>
      <c r="F5825" s="5" t="str">
        <f t="shared" si="810"/>
        <v/>
      </c>
      <c r="G5825" s="5" t="str">
        <f t="shared" si="811"/>
        <v/>
      </c>
      <c r="H5825" s="9" t="str">
        <f t="shared" si="812"/>
        <v/>
      </c>
      <c r="I5825" s="5" t="str">
        <f t="shared" si="813"/>
        <v/>
      </c>
      <c r="J5825" s="5" t="str">
        <f>IF(OR($L5825="",NOT(COUNTIFS($L$2:$L5825,$L5825)=1)),"",SUMIFS($G:$G,$L:$L,$L5825))</f>
        <v/>
      </c>
      <c r="K5825" s="5" t="str">
        <f>IF(OR($L5825="",NOT(COUNTIFS($L$2:$L5825,$L5825)=1)),"",SUMIFS($I:$I,$L:$L,$L5825))</f>
        <v/>
      </c>
      <c r="L5825" s="6" t="str">
        <f t="shared" si="814"/>
        <v/>
      </c>
      <c r="M5825" s="6">
        <f t="shared" si="815"/>
        <v>233</v>
      </c>
      <c r="N5825" s="6">
        <f t="shared" si="816"/>
        <v>25</v>
      </c>
      <c r="O5825" s="9" t="str">
        <f>IF(AND($B5825&lt;&gt;"",$C5825&lt;&gt;"",$B5825&lt;=$C5825),INDEX(Szabalyok!$C:$C,$N5825),"")</f>
        <v/>
      </c>
      <c r="P5825">
        <f t="shared" si="818"/>
        <v>0</v>
      </c>
    </row>
    <row r="5826" spans="1:16" x14ac:dyDescent="0.35">
      <c r="A5826">
        <f t="shared" si="817"/>
        <v>0</v>
      </c>
      <c r="B5826" s="4" t="str">
        <f>IF($M5826&gt;300,"",IF(OR(INDEX(Bemenet!$E$2:$E$301,$M5826)="",INDEX(Bemenet!$F$2:$F$301,$M5826)=""),"",MAX(INDEX(Bemenet!$E$2:$E$301,$M5826),INDEX(Szabalyok!$A:$A,$N5826))))</f>
        <v/>
      </c>
      <c r="C5826" s="4" t="str">
        <f>IF($B5826="","",MIN(INDEX(Bemenet!$F$2:$F$301,$M5826),INDEX(Szabalyok!$B:$B,$N5826)))</f>
        <v/>
      </c>
      <c r="D5826" s="5" t="str">
        <f>IF(AND($B5826&lt;&gt;"",$C5826&lt;&gt;"",$B5826&lt;=$C5826),INDEX(Bemenet!$G$2:$G$301,$M5826),"")</f>
        <v/>
      </c>
      <c r="E5826" s="6" t="str">
        <f>IF(AND($B5826&lt;&gt;"",$C5826&lt;&gt;"",$B5826&lt;=$C5826),INDEX(Bemenet!$D$2:$D$301,$M5826),"")</f>
        <v/>
      </c>
      <c r="F5826" s="5" t="str">
        <f t="shared" ref="F5826:F5889" si="819">IF(AND($B5826&lt;&gt;"",$C5826&lt;&gt;"",$B5826&lt;=$C5826),$C5826-$B5826+1,"")</f>
        <v/>
      </c>
      <c r="G5826" s="5" t="str">
        <f t="shared" ref="G5826:G5889" si="820">IF($F5826="","",$F5826*$D5826)</f>
        <v/>
      </c>
      <c r="H5826" s="9" t="str">
        <f t="shared" ref="H5826:H5889" si="821">IF($G5826="","",$O5826)</f>
        <v/>
      </c>
      <c r="I5826" s="5" t="str">
        <f t="shared" ref="I5826:I5889" si="822">IF($G5826="","",$G5826*IF($H5826="",$O5826,$H5826)/100)</f>
        <v/>
      </c>
      <c r="J5826" s="5" t="str">
        <f>IF(OR($L5826="",NOT(COUNTIFS($L$2:$L5826,$L5826)=1)),"",SUMIFS($G:$G,$L:$L,$L5826))</f>
        <v/>
      </c>
      <c r="K5826" s="5" t="str">
        <f>IF(OR($L5826="",NOT(COUNTIFS($L$2:$L5826,$L5826)=1)),"",SUMIFS($I:$I,$L:$L,$L5826))</f>
        <v/>
      </c>
      <c r="L5826" s="6" t="str">
        <f t="shared" ref="L5826:L5889" si="823">IF($B5826="","",YEAR($B5826))</f>
        <v/>
      </c>
      <c r="M5826" s="6">
        <f t="shared" ref="M5826:M5889" si="824">INT((ROW()-2)/25)+1</f>
        <v>233</v>
      </c>
      <c r="N5826" s="6">
        <f t="shared" ref="N5826:N5889" si="825">MOD(ROW()-2,25)+2</f>
        <v>26</v>
      </c>
      <c r="O5826" s="9" t="str">
        <f>IF(AND($B5826&lt;&gt;"",$C5826&lt;&gt;"",$B5826&lt;=$C5826),INDEX(Szabalyok!$C:$C,$N5826),"")</f>
        <v/>
      </c>
      <c r="P5826">
        <f t="shared" si="818"/>
        <v>0</v>
      </c>
    </row>
    <row r="5827" spans="1:16" x14ac:dyDescent="0.35">
      <c r="A5827">
        <f t="shared" si="817"/>
        <v>0</v>
      </c>
      <c r="B5827" s="4" t="str">
        <f>IF($M5827&gt;300,"",IF(OR(INDEX(Bemenet!$E$2:$E$301,$M5827)="",INDEX(Bemenet!$F$2:$F$301,$M5827)=""),"",MAX(INDEX(Bemenet!$E$2:$E$301,$M5827),INDEX(Szabalyok!$A:$A,$N5827))))</f>
        <v/>
      </c>
      <c r="C5827" s="4" t="str">
        <f>IF($B5827="","",MIN(INDEX(Bemenet!$F$2:$F$301,$M5827),INDEX(Szabalyok!$B:$B,$N5827)))</f>
        <v/>
      </c>
      <c r="D5827" s="5" t="str">
        <f>IF(AND($B5827&lt;&gt;"",$C5827&lt;&gt;"",$B5827&lt;=$C5827),INDEX(Bemenet!$G$2:$G$301,$M5827),"")</f>
        <v/>
      </c>
      <c r="E5827" s="6" t="str">
        <f>IF(AND($B5827&lt;&gt;"",$C5827&lt;&gt;"",$B5827&lt;=$C5827),INDEX(Bemenet!$D$2:$D$301,$M5827),"")</f>
        <v/>
      </c>
      <c r="F5827" s="5" t="str">
        <f t="shared" si="819"/>
        <v/>
      </c>
      <c r="G5827" s="5" t="str">
        <f t="shared" si="820"/>
        <v/>
      </c>
      <c r="H5827" s="9" t="str">
        <f t="shared" si="821"/>
        <v/>
      </c>
      <c r="I5827" s="5" t="str">
        <f t="shared" si="822"/>
        <v/>
      </c>
      <c r="J5827" s="5" t="str">
        <f>IF(OR($L5827="",NOT(COUNTIFS($L$2:$L5827,$L5827)=1)),"",SUMIFS($G:$G,$L:$L,$L5827))</f>
        <v/>
      </c>
      <c r="K5827" s="5" t="str">
        <f>IF(OR($L5827="",NOT(COUNTIFS($L$2:$L5827,$L5827)=1)),"",SUMIFS($I:$I,$L:$L,$L5827))</f>
        <v/>
      </c>
      <c r="L5827" s="6" t="str">
        <f t="shared" si="823"/>
        <v/>
      </c>
      <c r="M5827" s="6">
        <f t="shared" si="824"/>
        <v>234</v>
      </c>
      <c r="N5827" s="6">
        <f t="shared" si="825"/>
        <v>2</v>
      </c>
      <c r="O5827" s="9" t="str">
        <f>IF(AND($B5827&lt;&gt;"",$C5827&lt;&gt;"",$B5827&lt;=$C5827),INDEX(Szabalyok!$C:$C,$N5827),"")</f>
        <v/>
      </c>
      <c r="P5827">
        <f t="shared" si="818"/>
        <v>0</v>
      </c>
    </row>
    <row r="5828" spans="1:16" x14ac:dyDescent="0.35">
      <c r="A5828">
        <f t="shared" ref="A5828:A5891" si="826">IF(P5828=P5827,0,P5828)</f>
        <v>0</v>
      </c>
      <c r="B5828" s="4" t="str">
        <f>IF($M5828&gt;300,"",IF(OR(INDEX(Bemenet!$E$2:$E$301,$M5828)="",INDEX(Bemenet!$F$2:$F$301,$M5828)=""),"",MAX(INDEX(Bemenet!$E$2:$E$301,$M5828),INDEX(Szabalyok!$A:$A,$N5828))))</f>
        <v/>
      </c>
      <c r="C5828" s="4" t="str">
        <f>IF($B5828="","",MIN(INDEX(Bemenet!$F$2:$F$301,$M5828),INDEX(Szabalyok!$B:$B,$N5828)))</f>
        <v/>
      </c>
      <c r="D5828" s="5" t="str">
        <f>IF(AND($B5828&lt;&gt;"",$C5828&lt;&gt;"",$B5828&lt;=$C5828),INDEX(Bemenet!$G$2:$G$301,$M5828),"")</f>
        <v/>
      </c>
      <c r="E5828" s="6" t="str">
        <f>IF(AND($B5828&lt;&gt;"",$C5828&lt;&gt;"",$B5828&lt;=$C5828),INDEX(Bemenet!$D$2:$D$301,$M5828),"")</f>
        <v/>
      </c>
      <c r="F5828" s="5" t="str">
        <f t="shared" si="819"/>
        <v/>
      </c>
      <c r="G5828" s="5" t="str">
        <f t="shared" si="820"/>
        <v/>
      </c>
      <c r="H5828" s="9" t="str">
        <f t="shared" si="821"/>
        <v/>
      </c>
      <c r="I5828" s="5" t="str">
        <f t="shared" si="822"/>
        <v/>
      </c>
      <c r="J5828" s="5" t="str">
        <f>IF(OR($L5828="",NOT(COUNTIFS($L$2:$L5828,$L5828)=1)),"",SUMIFS($G:$G,$L:$L,$L5828))</f>
        <v/>
      </c>
      <c r="K5828" s="5" t="str">
        <f>IF(OR($L5828="",NOT(COUNTIFS($L$2:$L5828,$L5828)=1)),"",SUMIFS($I:$I,$L:$L,$L5828))</f>
        <v/>
      </c>
      <c r="L5828" s="6" t="str">
        <f t="shared" si="823"/>
        <v/>
      </c>
      <c r="M5828" s="6">
        <f t="shared" si="824"/>
        <v>234</v>
      </c>
      <c r="N5828" s="6">
        <f t="shared" si="825"/>
        <v>3</v>
      </c>
      <c r="O5828" s="9" t="str">
        <f>IF(AND($B5828&lt;&gt;"",$C5828&lt;&gt;"",$B5828&lt;=$C5828),INDEX(Szabalyok!$C:$C,$N5828),"")</f>
        <v/>
      </c>
      <c r="P5828">
        <f t="shared" ref="P5828:P5891" si="827">IF(D5828="",P5827,P5827+1)</f>
        <v>0</v>
      </c>
    </row>
    <row r="5829" spans="1:16" x14ac:dyDescent="0.35">
      <c r="A5829">
        <f t="shared" si="826"/>
        <v>0</v>
      </c>
      <c r="B5829" s="4" t="str">
        <f>IF($M5829&gt;300,"",IF(OR(INDEX(Bemenet!$E$2:$E$301,$M5829)="",INDEX(Bemenet!$F$2:$F$301,$M5829)=""),"",MAX(INDEX(Bemenet!$E$2:$E$301,$M5829),INDEX(Szabalyok!$A:$A,$N5829))))</f>
        <v/>
      </c>
      <c r="C5829" s="4" t="str">
        <f>IF($B5829="","",MIN(INDEX(Bemenet!$F$2:$F$301,$M5829),INDEX(Szabalyok!$B:$B,$N5829)))</f>
        <v/>
      </c>
      <c r="D5829" s="5" t="str">
        <f>IF(AND($B5829&lt;&gt;"",$C5829&lt;&gt;"",$B5829&lt;=$C5829),INDEX(Bemenet!$G$2:$G$301,$M5829),"")</f>
        <v/>
      </c>
      <c r="E5829" s="6" t="str">
        <f>IF(AND($B5829&lt;&gt;"",$C5829&lt;&gt;"",$B5829&lt;=$C5829),INDEX(Bemenet!$D$2:$D$301,$M5829),"")</f>
        <v/>
      </c>
      <c r="F5829" s="5" t="str">
        <f t="shared" si="819"/>
        <v/>
      </c>
      <c r="G5829" s="5" t="str">
        <f t="shared" si="820"/>
        <v/>
      </c>
      <c r="H5829" s="9" t="str">
        <f t="shared" si="821"/>
        <v/>
      </c>
      <c r="I5829" s="5" t="str">
        <f t="shared" si="822"/>
        <v/>
      </c>
      <c r="J5829" s="5" t="str">
        <f>IF(OR($L5829="",NOT(COUNTIFS($L$2:$L5829,$L5829)=1)),"",SUMIFS($G:$G,$L:$L,$L5829))</f>
        <v/>
      </c>
      <c r="K5829" s="5" t="str">
        <f>IF(OR($L5829="",NOT(COUNTIFS($L$2:$L5829,$L5829)=1)),"",SUMIFS($I:$I,$L:$L,$L5829))</f>
        <v/>
      </c>
      <c r="L5829" s="6" t="str">
        <f t="shared" si="823"/>
        <v/>
      </c>
      <c r="M5829" s="6">
        <f t="shared" si="824"/>
        <v>234</v>
      </c>
      <c r="N5829" s="6">
        <f t="shared" si="825"/>
        <v>4</v>
      </c>
      <c r="O5829" s="9" t="str">
        <f>IF(AND($B5829&lt;&gt;"",$C5829&lt;&gt;"",$B5829&lt;=$C5829),INDEX(Szabalyok!$C:$C,$N5829),"")</f>
        <v/>
      </c>
      <c r="P5829">
        <f t="shared" si="827"/>
        <v>0</v>
      </c>
    </row>
    <row r="5830" spans="1:16" x14ac:dyDescent="0.35">
      <c r="A5830">
        <f t="shared" si="826"/>
        <v>0</v>
      </c>
      <c r="B5830" s="4" t="str">
        <f>IF($M5830&gt;300,"",IF(OR(INDEX(Bemenet!$E$2:$E$301,$M5830)="",INDEX(Bemenet!$F$2:$F$301,$M5830)=""),"",MAX(INDEX(Bemenet!$E$2:$E$301,$M5830),INDEX(Szabalyok!$A:$A,$N5830))))</f>
        <v/>
      </c>
      <c r="C5830" s="4" t="str">
        <f>IF($B5830="","",MIN(INDEX(Bemenet!$F$2:$F$301,$M5830),INDEX(Szabalyok!$B:$B,$N5830)))</f>
        <v/>
      </c>
      <c r="D5830" s="5" t="str">
        <f>IF(AND($B5830&lt;&gt;"",$C5830&lt;&gt;"",$B5830&lt;=$C5830),INDEX(Bemenet!$G$2:$G$301,$M5830),"")</f>
        <v/>
      </c>
      <c r="E5830" s="6" t="str">
        <f>IF(AND($B5830&lt;&gt;"",$C5830&lt;&gt;"",$B5830&lt;=$C5830),INDEX(Bemenet!$D$2:$D$301,$M5830),"")</f>
        <v/>
      </c>
      <c r="F5830" s="5" t="str">
        <f t="shared" si="819"/>
        <v/>
      </c>
      <c r="G5830" s="5" t="str">
        <f t="shared" si="820"/>
        <v/>
      </c>
      <c r="H5830" s="9" t="str">
        <f t="shared" si="821"/>
        <v/>
      </c>
      <c r="I5830" s="5" t="str">
        <f t="shared" si="822"/>
        <v/>
      </c>
      <c r="J5830" s="5" t="str">
        <f>IF(OR($L5830="",NOT(COUNTIFS($L$2:$L5830,$L5830)=1)),"",SUMIFS($G:$G,$L:$L,$L5830))</f>
        <v/>
      </c>
      <c r="K5830" s="5" t="str">
        <f>IF(OR($L5830="",NOT(COUNTIFS($L$2:$L5830,$L5830)=1)),"",SUMIFS($I:$I,$L:$L,$L5830))</f>
        <v/>
      </c>
      <c r="L5830" s="6" t="str">
        <f t="shared" si="823"/>
        <v/>
      </c>
      <c r="M5830" s="6">
        <f t="shared" si="824"/>
        <v>234</v>
      </c>
      <c r="N5830" s="6">
        <f t="shared" si="825"/>
        <v>5</v>
      </c>
      <c r="O5830" s="9" t="str">
        <f>IF(AND($B5830&lt;&gt;"",$C5830&lt;&gt;"",$B5830&lt;=$C5830),INDEX(Szabalyok!$C:$C,$N5830),"")</f>
        <v/>
      </c>
      <c r="P5830">
        <f t="shared" si="827"/>
        <v>0</v>
      </c>
    </row>
    <row r="5831" spans="1:16" x14ac:dyDescent="0.35">
      <c r="A5831">
        <f t="shared" si="826"/>
        <v>0</v>
      </c>
      <c r="B5831" s="4" t="str">
        <f>IF($M5831&gt;300,"",IF(OR(INDEX(Bemenet!$E$2:$E$301,$M5831)="",INDEX(Bemenet!$F$2:$F$301,$M5831)=""),"",MAX(INDEX(Bemenet!$E$2:$E$301,$M5831),INDEX(Szabalyok!$A:$A,$N5831))))</f>
        <v/>
      </c>
      <c r="C5831" s="4" t="str">
        <f>IF($B5831="","",MIN(INDEX(Bemenet!$F$2:$F$301,$M5831),INDEX(Szabalyok!$B:$B,$N5831)))</f>
        <v/>
      </c>
      <c r="D5831" s="5" t="str">
        <f>IF(AND($B5831&lt;&gt;"",$C5831&lt;&gt;"",$B5831&lt;=$C5831),INDEX(Bemenet!$G$2:$G$301,$M5831),"")</f>
        <v/>
      </c>
      <c r="E5831" s="6" t="str">
        <f>IF(AND($B5831&lt;&gt;"",$C5831&lt;&gt;"",$B5831&lt;=$C5831),INDEX(Bemenet!$D$2:$D$301,$M5831),"")</f>
        <v/>
      </c>
      <c r="F5831" s="5" t="str">
        <f t="shared" si="819"/>
        <v/>
      </c>
      <c r="G5831" s="5" t="str">
        <f t="shared" si="820"/>
        <v/>
      </c>
      <c r="H5831" s="9" t="str">
        <f t="shared" si="821"/>
        <v/>
      </c>
      <c r="I5831" s="5" t="str">
        <f t="shared" si="822"/>
        <v/>
      </c>
      <c r="J5831" s="5" t="str">
        <f>IF(OR($L5831="",NOT(COUNTIFS($L$2:$L5831,$L5831)=1)),"",SUMIFS($G:$G,$L:$L,$L5831))</f>
        <v/>
      </c>
      <c r="K5831" s="5" t="str">
        <f>IF(OR($L5831="",NOT(COUNTIFS($L$2:$L5831,$L5831)=1)),"",SUMIFS($I:$I,$L:$L,$L5831))</f>
        <v/>
      </c>
      <c r="L5831" s="6" t="str">
        <f t="shared" si="823"/>
        <v/>
      </c>
      <c r="M5831" s="6">
        <f t="shared" si="824"/>
        <v>234</v>
      </c>
      <c r="N5831" s="6">
        <f t="shared" si="825"/>
        <v>6</v>
      </c>
      <c r="O5831" s="9" t="str">
        <f>IF(AND($B5831&lt;&gt;"",$C5831&lt;&gt;"",$B5831&lt;=$C5831),INDEX(Szabalyok!$C:$C,$N5831),"")</f>
        <v/>
      </c>
      <c r="P5831">
        <f t="shared" si="827"/>
        <v>0</v>
      </c>
    </row>
    <row r="5832" spans="1:16" x14ac:dyDescent="0.35">
      <c r="A5832">
        <f t="shared" si="826"/>
        <v>0</v>
      </c>
      <c r="B5832" s="4" t="str">
        <f>IF($M5832&gt;300,"",IF(OR(INDEX(Bemenet!$E$2:$E$301,$M5832)="",INDEX(Bemenet!$F$2:$F$301,$M5832)=""),"",MAX(INDEX(Bemenet!$E$2:$E$301,$M5832),INDEX(Szabalyok!$A:$A,$N5832))))</f>
        <v/>
      </c>
      <c r="C5832" s="4" t="str">
        <f>IF($B5832="","",MIN(INDEX(Bemenet!$F$2:$F$301,$M5832),INDEX(Szabalyok!$B:$B,$N5832)))</f>
        <v/>
      </c>
      <c r="D5832" s="5" t="str">
        <f>IF(AND($B5832&lt;&gt;"",$C5832&lt;&gt;"",$B5832&lt;=$C5832),INDEX(Bemenet!$G$2:$G$301,$M5832),"")</f>
        <v/>
      </c>
      <c r="E5832" s="6" t="str">
        <f>IF(AND($B5832&lt;&gt;"",$C5832&lt;&gt;"",$B5832&lt;=$C5832),INDEX(Bemenet!$D$2:$D$301,$M5832),"")</f>
        <v/>
      </c>
      <c r="F5832" s="5" t="str">
        <f t="shared" si="819"/>
        <v/>
      </c>
      <c r="G5832" s="5" t="str">
        <f t="shared" si="820"/>
        <v/>
      </c>
      <c r="H5832" s="9" t="str">
        <f t="shared" si="821"/>
        <v/>
      </c>
      <c r="I5832" s="5" t="str">
        <f t="shared" si="822"/>
        <v/>
      </c>
      <c r="J5832" s="5" t="str">
        <f>IF(OR($L5832="",NOT(COUNTIFS($L$2:$L5832,$L5832)=1)),"",SUMIFS($G:$G,$L:$L,$L5832))</f>
        <v/>
      </c>
      <c r="K5832" s="5" t="str">
        <f>IF(OR($L5832="",NOT(COUNTIFS($L$2:$L5832,$L5832)=1)),"",SUMIFS($I:$I,$L:$L,$L5832))</f>
        <v/>
      </c>
      <c r="L5832" s="6" t="str">
        <f t="shared" si="823"/>
        <v/>
      </c>
      <c r="M5832" s="6">
        <f t="shared" si="824"/>
        <v>234</v>
      </c>
      <c r="N5832" s="6">
        <f t="shared" si="825"/>
        <v>7</v>
      </c>
      <c r="O5832" s="9" t="str">
        <f>IF(AND($B5832&lt;&gt;"",$C5832&lt;&gt;"",$B5832&lt;=$C5832),INDEX(Szabalyok!$C:$C,$N5832),"")</f>
        <v/>
      </c>
      <c r="P5832">
        <f t="shared" si="827"/>
        <v>0</v>
      </c>
    </row>
    <row r="5833" spans="1:16" x14ac:dyDescent="0.35">
      <c r="A5833">
        <f t="shared" si="826"/>
        <v>0</v>
      </c>
      <c r="B5833" s="4" t="str">
        <f>IF($M5833&gt;300,"",IF(OR(INDEX(Bemenet!$E$2:$E$301,$M5833)="",INDEX(Bemenet!$F$2:$F$301,$M5833)=""),"",MAX(INDEX(Bemenet!$E$2:$E$301,$M5833),INDEX(Szabalyok!$A:$A,$N5833))))</f>
        <v/>
      </c>
      <c r="C5833" s="4" t="str">
        <f>IF($B5833="","",MIN(INDEX(Bemenet!$F$2:$F$301,$M5833),INDEX(Szabalyok!$B:$B,$N5833)))</f>
        <v/>
      </c>
      <c r="D5833" s="5" t="str">
        <f>IF(AND($B5833&lt;&gt;"",$C5833&lt;&gt;"",$B5833&lt;=$C5833),INDEX(Bemenet!$G$2:$G$301,$M5833),"")</f>
        <v/>
      </c>
      <c r="E5833" s="6" t="str">
        <f>IF(AND($B5833&lt;&gt;"",$C5833&lt;&gt;"",$B5833&lt;=$C5833),INDEX(Bemenet!$D$2:$D$301,$M5833),"")</f>
        <v/>
      </c>
      <c r="F5833" s="5" t="str">
        <f t="shared" si="819"/>
        <v/>
      </c>
      <c r="G5833" s="5" t="str">
        <f t="shared" si="820"/>
        <v/>
      </c>
      <c r="H5833" s="9" t="str">
        <f t="shared" si="821"/>
        <v/>
      </c>
      <c r="I5833" s="5" t="str">
        <f t="shared" si="822"/>
        <v/>
      </c>
      <c r="J5833" s="5" t="str">
        <f>IF(OR($L5833="",NOT(COUNTIFS($L$2:$L5833,$L5833)=1)),"",SUMIFS($G:$G,$L:$L,$L5833))</f>
        <v/>
      </c>
      <c r="K5833" s="5" t="str">
        <f>IF(OR($L5833="",NOT(COUNTIFS($L$2:$L5833,$L5833)=1)),"",SUMIFS($I:$I,$L:$L,$L5833))</f>
        <v/>
      </c>
      <c r="L5833" s="6" t="str">
        <f t="shared" si="823"/>
        <v/>
      </c>
      <c r="M5833" s="6">
        <f t="shared" si="824"/>
        <v>234</v>
      </c>
      <c r="N5833" s="6">
        <f t="shared" si="825"/>
        <v>8</v>
      </c>
      <c r="O5833" s="9" t="str">
        <f>IF(AND($B5833&lt;&gt;"",$C5833&lt;&gt;"",$B5833&lt;=$C5833),INDEX(Szabalyok!$C:$C,$N5833),"")</f>
        <v/>
      </c>
      <c r="P5833">
        <f t="shared" si="827"/>
        <v>0</v>
      </c>
    </row>
    <row r="5834" spans="1:16" x14ac:dyDescent="0.35">
      <c r="A5834">
        <f t="shared" si="826"/>
        <v>0</v>
      </c>
      <c r="B5834" s="4" t="str">
        <f>IF($M5834&gt;300,"",IF(OR(INDEX(Bemenet!$E$2:$E$301,$M5834)="",INDEX(Bemenet!$F$2:$F$301,$M5834)=""),"",MAX(INDEX(Bemenet!$E$2:$E$301,$M5834),INDEX(Szabalyok!$A:$A,$N5834))))</f>
        <v/>
      </c>
      <c r="C5834" s="4" t="str">
        <f>IF($B5834="","",MIN(INDEX(Bemenet!$F$2:$F$301,$M5834),INDEX(Szabalyok!$B:$B,$N5834)))</f>
        <v/>
      </c>
      <c r="D5834" s="5" t="str">
        <f>IF(AND($B5834&lt;&gt;"",$C5834&lt;&gt;"",$B5834&lt;=$C5834),INDEX(Bemenet!$G$2:$G$301,$M5834),"")</f>
        <v/>
      </c>
      <c r="E5834" s="6" t="str">
        <f>IF(AND($B5834&lt;&gt;"",$C5834&lt;&gt;"",$B5834&lt;=$C5834),INDEX(Bemenet!$D$2:$D$301,$M5834),"")</f>
        <v/>
      </c>
      <c r="F5834" s="5" t="str">
        <f t="shared" si="819"/>
        <v/>
      </c>
      <c r="G5834" s="5" t="str">
        <f t="shared" si="820"/>
        <v/>
      </c>
      <c r="H5834" s="9" t="str">
        <f t="shared" si="821"/>
        <v/>
      </c>
      <c r="I5834" s="5" t="str">
        <f t="shared" si="822"/>
        <v/>
      </c>
      <c r="J5834" s="5" t="str">
        <f>IF(OR($L5834="",NOT(COUNTIFS($L$2:$L5834,$L5834)=1)),"",SUMIFS($G:$G,$L:$L,$L5834))</f>
        <v/>
      </c>
      <c r="K5834" s="5" t="str">
        <f>IF(OR($L5834="",NOT(COUNTIFS($L$2:$L5834,$L5834)=1)),"",SUMIFS($I:$I,$L:$L,$L5834))</f>
        <v/>
      </c>
      <c r="L5834" s="6" t="str">
        <f t="shared" si="823"/>
        <v/>
      </c>
      <c r="M5834" s="6">
        <f t="shared" si="824"/>
        <v>234</v>
      </c>
      <c r="N5834" s="6">
        <f t="shared" si="825"/>
        <v>9</v>
      </c>
      <c r="O5834" s="9" t="str">
        <f>IF(AND($B5834&lt;&gt;"",$C5834&lt;&gt;"",$B5834&lt;=$C5834),INDEX(Szabalyok!$C:$C,$N5834),"")</f>
        <v/>
      </c>
      <c r="P5834">
        <f t="shared" si="827"/>
        <v>0</v>
      </c>
    </row>
    <row r="5835" spans="1:16" x14ac:dyDescent="0.35">
      <c r="A5835">
        <f t="shared" si="826"/>
        <v>0</v>
      </c>
      <c r="B5835" s="4" t="str">
        <f>IF($M5835&gt;300,"",IF(OR(INDEX(Bemenet!$E$2:$E$301,$M5835)="",INDEX(Bemenet!$F$2:$F$301,$M5835)=""),"",MAX(INDEX(Bemenet!$E$2:$E$301,$M5835),INDEX(Szabalyok!$A:$A,$N5835))))</f>
        <v/>
      </c>
      <c r="C5835" s="4" t="str">
        <f>IF($B5835="","",MIN(INDEX(Bemenet!$F$2:$F$301,$M5835),INDEX(Szabalyok!$B:$B,$N5835)))</f>
        <v/>
      </c>
      <c r="D5835" s="5" t="str">
        <f>IF(AND($B5835&lt;&gt;"",$C5835&lt;&gt;"",$B5835&lt;=$C5835),INDEX(Bemenet!$G$2:$G$301,$M5835),"")</f>
        <v/>
      </c>
      <c r="E5835" s="6" t="str">
        <f>IF(AND($B5835&lt;&gt;"",$C5835&lt;&gt;"",$B5835&lt;=$C5835),INDEX(Bemenet!$D$2:$D$301,$M5835),"")</f>
        <v/>
      </c>
      <c r="F5835" s="5" t="str">
        <f t="shared" si="819"/>
        <v/>
      </c>
      <c r="G5835" s="5" t="str">
        <f t="shared" si="820"/>
        <v/>
      </c>
      <c r="H5835" s="9" t="str">
        <f t="shared" si="821"/>
        <v/>
      </c>
      <c r="I5835" s="5" t="str">
        <f t="shared" si="822"/>
        <v/>
      </c>
      <c r="J5835" s="5" t="str">
        <f>IF(OR($L5835="",NOT(COUNTIFS($L$2:$L5835,$L5835)=1)),"",SUMIFS($G:$G,$L:$L,$L5835))</f>
        <v/>
      </c>
      <c r="K5835" s="5" t="str">
        <f>IF(OR($L5835="",NOT(COUNTIFS($L$2:$L5835,$L5835)=1)),"",SUMIFS($I:$I,$L:$L,$L5835))</f>
        <v/>
      </c>
      <c r="L5835" s="6" t="str">
        <f t="shared" si="823"/>
        <v/>
      </c>
      <c r="M5835" s="6">
        <f t="shared" si="824"/>
        <v>234</v>
      </c>
      <c r="N5835" s="6">
        <f t="shared" si="825"/>
        <v>10</v>
      </c>
      <c r="O5835" s="9" t="str">
        <f>IF(AND($B5835&lt;&gt;"",$C5835&lt;&gt;"",$B5835&lt;=$C5835),INDEX(Szabalyok!$C:$C,$N5835),"")</f>
        <v/>
      </c>
      <c r="P5835">
        <f t="shared" si="827"/>
        <v>0</v>
      </c>
    </row>
    <row r="5836" spans="1:16" x14ac:dyDescent="0.35">
      <c r="A5836">
        <f t="shared" si="826"/>
        <v>0</v>
      </c>
      <c r="B5836" s="4" t="str">
        <f>IF($M5836&gt;300,"",IF(OR(INDEX(Bemenet!$E$2:$E$301,$M5836)="",INDEX(Bemenet!$F$2:$F$301,$M5836)=""),"",MAX(INDEX(Bemenet!$E$2:$E$301,$M5836),INDEX(Szabalyok!$A:$A,$N5836))))</f>
        <v/>
      </c>
      <c r="C5836" s="4" t="str">
        <f>IF($B5836="","",MIN(INDEX(Bemenet!$F$2:$F$301,$M5836),INDEX(Szabalyok!$B:$B,$N5836)))</f>
        <v/>
      </c>
      <c r="D5836" s="5" t="str">
        <f>IF(AND($B5836&lt;&gt;"",$C5836&lt;&gt;"",$B5836&lt;=$C5836),INDEX(Bemenet!$G$2:$G$301,$M5836),"")</f>
        <v/>
      </c>
      <c r="E5836" s="6" t="str">
        <f>IF(AND($B5836&lt;&gt;"",$C5836&lt;&gt;"",$B5836&lt;=$C5836),INDEX(Bemenet!$D$2:$D$301,$M5836),"")</f>
        <v/>
      </c>
      <c r="F5836" s="5" t="str">
        <f t="shared" si="819"/>
        <v/>
      </c>
      <c r="G5836" s="5" t="str">
        <f t="shared" si="820"/>
        <v/>
      </c>
      <c r="H5836" s="9" t="str">
        <f t="shared" si="821"/>
        <v/>
      </c>
      <c r="I5836" s="5" t="str">
        <f t="shared" si="822"/>
        <v/>
      </c>
      <c r="J5836" s="5" t="str">
        <f>IF(OR($L5836="",NOT(COUNTIFS($L$2:$L5836,$L5836)=1)),"",SUMIFS($G:$G,$L:$L,$L5836))</f>
        <v/>
      </c>
      <c r="K5836" s="5" t="str">
        <f>IF(OR($L5836="",NOT(COUNTIFS($L$2:$L5836,$L5836)=1)),"",SUMIFS($I:$I,$L:$L,$L5836))</f>
        <v/>
      </c>
      <c r="L5836" s="6" t="str">
        <f t="shared" si="823"/>
        <v/>
      </c>
      <c r="M5836" s="6">
        <f t="shared" si="824"/>
        <v>234</v>
      </c>
      <c r="N5836" s="6">
        <f t="shared" si="825"/>
        <v>11</v>
      </c>
      <c r="O5836" s="9" t="str">
        <f>IF(AND($B5836&lt;&gt;"",$C5836&lt;&gt;"",$B5836&lt;=$C5836),INDEX(Szabalyok!$C:$C,$N5836),"")</f>
        <v/>
      </c>
      <c r="P5836">
        <f t="shared" si="827"/>
        <v>0</v>
      </c>
    </row>
    <row r="5837" spans="1:16" x14ac:dyDescent="0.35">
      <c r="A5837">
        <f t="shared" si="826"/>
        <v>0</v>
      </c>
      <c r="B5837" s="4" t="str">
        <f>IF($M5837&gt;300,"",IF(OR(INDEX(Bemenet!$E$2:$E$301,$M5837)="",INDEX(Bemenet!$F$2:$F$301,$M5837)=""),"",MAX(INDEX(Bemenet!$E$2:$E$301,$M5837),INDEX(Szabalyok!$A:$A,$N5837))))</f>
        <v/>
      </c>
      <c r="C5837" s="4" t="str">
        <f>IF($B5837="","",MIN(INDEX(Bemenet!$F$2:$F$301,$M5837),INDEX(Szabalyok!$B:$B,$N5837)))</f>
        <v/>
      </c>
      <c r="D5837" s="5" t="str">
        <f>IF(AND($B5837&lt;&gt;"",$C5837&lt;&gt;"",$B5837&lt;=$C5837),INDEX(Bemenet!$G$2:$G$301,$M5837),"")</f>
        <v/>
      </c>
      <c r="E5837" s="6" t="str">
        <f>IF(AND($B5837&lt;&gt;"",$C5837&lt;&gt;"",$B5837&lt;=$C5837),INDEX(Bemenet!$D$2:$D$301,$M5837),"")</f>
        <v/>
      </c>
      <c r="F5837" s="5" t="str">
        <f t="shared" si="819"/>
        <v/>
      </c>
      <c r="G5837" s="5" t="str">
        <f t="shared" si="820"/>
        <v/>
      </c>
      <c r="H5837" s="9" t="str">
        <f t="shared" si="821"/>
        <v/>
      </c>
      <c r="I5837" s="5" t="str">
        <f t="shared" si="822"/>
        <v/>
      </c>
      <c r="J5837" s="5" t="str">
        <f>IF(OR($L5837="",NOT(COUNTIFS($L$2:$L5837,$L5837)=1)),"",SUMIFS($G:$G,$L:$L,$L5837))</f>
        <v/>
      </c>
      <c r="K5837" s="5" t="str">
        <f>IF(OR($L5837="",NOT(COUNTIFS($L$2:$L5837,$L5837)=1)),"",SUMIFS($I:$I,$L:$L,$L5837))</f>
        <v/>
      </c>
      <c r="L5837" s="6" t="str">
        <f t="shared" si="823"/>
        <v/>
      </c>
      <c r="M5837" s="6">
        <f t="shared" si="824"/>
        <v>234</v>
      </c>
      <c r="N5837" s="6">
        <f t="shared" si="825"/>
        <v>12</v>
      </c>
      <c r="O5837" s="9" t="str">
        <f>IF(AND($B5837&lt;&gt;"",$C5837&lt;&gt;"",$B5837&lt;=$C5837),INDEX(Szabalyok!$C:$C,$N5837),"")</f>
        <v/>
      </c>
      <c r="P5837">
        <f t="shared" si="827"/>
        <v>0</v>
      </c>
    </row>
    <row r="5838" spans="1:16" x14ac:dyDescent="0.35">
      <c r="A5838">
        <f t="shared" si="826"/>
        <v>0</v>
      </c>
      <c r="B5838" s="4" t="str">
        <f>IF($M5838&gt;300,"",IF(OR(INDEX(Bemenet!$E$2:$E$301,$M5838)="",INDEX(Bemenet!$F$2:$F$301,$M5838)=""),"",MAX(INDEX(Bemenet!$E$2:$E$301,$M5838),INDEX(Szabalyok!$A:$A,$N5838))))</f>
        <v/>
      </c>
      <c r="C5838" s="4" t="str">
        <f>IF($B5838="","",MIN(INDEX(Bemenet!$F$2:$F$301,$M5838),INDEX(Szabalyok!$B:$B,$N5838)))</f>
        <v/>
      </c>
      <c r="D5838" s="5" t="str">
        <f>IF(AND($B5838&lt;&gt;"",$C5838&lt;&gt;"",$B5838&lt;=$C5838),INDEX(Bemenet!$G$2:$G$301,$M5838),"")</f>
        <v/>
      </c>
      <c r="E5838" s="6" t="str">
        <f>IF(AND($B5838&lt;&gt;"",$C5838&lt;&gt;"",$B5838&lt;=$C5838),INDEX(Bemenet!$D$2:$D$301,$M5838),"")</f>
        <v/>
      </c>
      <c r="F5838" s="5" t="str">
        <f t="shared" si="819"/>
        <v/>
      </c>
      <c r="G5838" s="5" t="str">
        <f t="shared" si="820"/>
        <v/>
      </c>
      <c r="H5838" s="9" t="str">
        <f t="shared" si="821"/>
        <v/>
      </c>
      <c r="I5838" s="5" t="str">
        <f t="shared" si="822"/>
        <v/>
      </c>
      <c r="J5838" s="5" t="str">
        <f>IF(OR($L5838="",NOT(COUNTIFS($L$2:$L5838,$L5838)=1)),"",SUMIFS($G:$G,$L:$L,$L5838))</f>
        <v/>
      </c>
      <c r="K5838" s="5" t="str">
        <f>IF(OR($L5838="",NOT(COUNTIFS($L$2:$L5838,$L5838)=1)),"",SUMIFS($I:$I,$L:$L,$L5838))</f>
        <v/>
      </c>
      <c r="L5838" s="6" t="str">
        <f t="shared" si="823"/>
        <v/>
      </c>
      <c r="M5838" s="6">
        <f t="shared" si="824"/>
        <v>234</v>
      </c>
      <c r="N5838" s="6">
        <f t="shared" si="825"/>
        <v>13</v>
      </c>
      <c r="O5838" s="9" t="str">
        <f>IF(AND($B5838&lt;&gt;"",$C5838&lt;&gt;"",$B5838&lt;=$C5838),INDEX(Szabalyok!$C:$C,$N5838),"")</f>
        <v/>
      </c>
      <c r="P5838">
        <f t="shared" si="827"/>
        <v>0</v>
      </c>
    </row>
    <row r="5839" spans="1:16" x14ac:dyDescent="0.35">
      <c r="A5839">
        <f t="shared" si="826"/>
        <v>0</v>
      </c>
      <c r="B5839" s="4" t="str">
        <f>IF($M5839&gt;300,"",IF(OR(INDEX(Bemenet!$E$2:$E$301,$M5839)="",INDEX(Bemenet!$F$2:$F$301,$M5839)=""),"",MAX(INDEX(Bemenet!$E$2:$E$301,$M5839),INDEX(Szabalyok!$A:$A,$N5839))))</f>
        <v/>
      </c>
      <c r="C5839" s="4" t="str">
        <f>IF($B5839="","",MIN(INDEX(Bemenet!$F$2:$F$301,$M5839),INDEX(Szabalyok!$B:$B,$N5839)))</f>
        <v/>
      </c>
      <c r="D5839" s="5" t="str">
        <f>IF(AND($B5839&lt;&gt;"",$C5839&lt;&gt;"",$B5839&lt;=$C5839),INDEX(Bemenet!$G$2:$G$301,$M5839),"")</f>
        <v/>
      </c>
      <c r="E5839" s="6" t="str">
        <f>IF(AND($B5839&lt;&gt;"",$C5839&lt;&gt;"",$B5839&lt;=$C5839),INDEX(Bemenet!$D$2:$D$301,$M5839),"")</f>
        <v/>
      </c>
      <c r="F5839" s="5" t="str">
        <f t="shared" si="819"/>
        <v/>
      </c>
      <c r="G5839" s="5" t="str">
        <f t="shared" si="820"/>
        <v/>
      </c>
      <c r="H5839" s="9" t="str">
        <f t="shared" si="821"/>
        <v/>
      </c>
      <c r="I5839" s="5" t="str">
        <f t="shared" si="822"/>
        <v/>
      </c>
      <c r="J5839" s="5" t="str">
        <f>IF(OR($L5839="",NOT(COUNTIFS($L$2:$L5839,$L5839)=1)),"",SUMIFS($G:$G,$L:$L,$L5839))</f>
        <v/>
      </c>
      <c r="K5839" s="5" t="str">
        <f>IF(OR($L5839="",NOT(COUNTIFS($L$2:$L5839,$L5839)=1)),"",SUMIFS($I:$I,$L:$L,$L5839))</f>
        <v/>
      </c>
      <c r="L5839" s="6" t="str">
        <f t="shared" si="823"/>
        <v/>
      </c>
      <c r="M5839" s="6">
        <f t="shared" si="824"/>
        <v>234</v>
      </c>
      <c r="N5839" s="6">
        <f t="shared" si="825"/>
        <v>14</v>
      </c>
      <c r="O5839" s="9" t="str">
        <f>IF(AND($B5839&lt;&gt;"",$C5839&lt;&gt;"",$B5839&lt;=$C5839),INDEX(Szabalyok!$C:$C,$N5839),"")</f>
        <v/>
      </c>
      <c r="P5839">
        <f t="shared" si="827"/>
        <v>0</v>
      </c>
    </row>
    <row r="5840" spans="1:16" x14ac:dyDescent="0.35">
      <c r="A5840">
        <f t="shared" si="826"/>
        <v>0</v>
      </c>
      <c r="B5840" s="4" t="str">
        <f>IF($M5840&gt;300,"",IF(OR(INDEX(Bemenet!$E$2:$E$301,$M5840)="",INDEX(Bemenet!$F$2:$F$301,$M5840)=""),"",MAX(INDEX(Bemenet!$E$2:$E$301,$M5840),INDEX(Szabalyok!$A:$A,$N5840))))</f>
        <v/>
      </c>
      <c r="C5840" s="4" t="str">
        <f>IF($B5840="","",MIN(INDEX(Bemenet!$F$2:$F$301,$M5840),INDEX(Szabalyok!$B:$B,$N5840)))</f>
        <v/>
      </c>
      <c r="D5840" s="5" t="str">
        <f>IF(AND($B5840&lt;&gt;"",$C5840&lt;&gt;"",$B5840&lt;=$C5840),INDEX(Bemenet!$G$2:$G$301,$M5840),"")</f>
        <v/>
      </c>
      <c r="E5840" s="6" t="str">
        <f>IF(AND($B5840&lt;&gt;"",$C5840&lt;&gt;"",$B5840&lt;=$C5840),INDEX(Bemenet!$D$2:$D$301,$M5840),"")</f>
        <v/>
      </c>
      <c r="F5840" s="5" t="str">
        <f t="shared" si="819"/>
        <v/>
      </c>
      <c r="G5840" s="5" t="str">
        <f t="shared" si="820"/>
        <v/>
      </c>
      <c r="H5840" s="9" t="str">
        <f t="shared" si="821"/>
        <v/>
      </c>
      <c r="I5840" s="5" t="str">
        <f t="shared" si="822"/>
        <v/>
      </c>
      <c r="J5840" s="5" t="str">
        <f>IF(OR($L5840="",NOT(COUNTIFS($L$2:$L5840,$L5840)=1)),"",SUMIFS($G:$G,$L:$L,$L5840))</f>
        <v/>
      </c>
      <c r="K5840" s="5" t="str">
        <f>IF(OR($L5840="",NOT(COUNTIFS($L$2:$L5840,$L5840)=1)),"",SUMIFS($I:$I,$L:$L,$L5840))</f>
        <v/>
      </c>
      <c r="L5840" s="6" t="str">
        <f t="shared" si="823"/>
        <v/>
      </c>
      <c r="M5840" s="6">
        <f t="shared" si="824"/>
        <v>234</v>
      </c>
      <c r="N5840" s="6">
        <f t="shared" si="825"/>
        <v>15</v>
      </c>
      <c r="O5840" s="9" t="str">
        <f>IF(AND($B5840&lt;&gt;"",$C5840&lt;&gt;"",$B5840&lt;=$C5840),INDEX(Szabalyok!$C:$C,$N5840),"")</f>
        <v/>
      </c>
      <c r="P5840">
        <f t="shared" si="827"/>
        <v>0</v>
      </c>
    </row>
    <row r="5841" spans="1:16" x14ac:dyDescent="0.35">
      <c r="A5841">
        <f t="shared" si="826"/>
        <v>0</v>
      </c>
      <c r="B5841" s="4" t="str">
        <f>IF($M5841&gt;300,"",IF(OR(INDEX(Bemenet!$E$2:$E$301,$M5841)="",INDEX(Bemenet!$F$2:$F$301,$M5841)=""),"",MAX(INDEX(Bemenet!$E$2:$E$301,$M5841),INDEX(Szabalyok!$A:$A,$N5841))))</f>
        <v/>
      </c>
      <c r="C5841" s="4" t="str">
        <f>IF($B5841="","",MIN(INDEX(Bemenet!$F$2:$F$301,$M5841),INDEX(Szabalyok!$B:$B,$N5841)))</f>
        <v/>
      </c>
      <c r="D5841" s="5" t="str">
        <f>IF(AND($B5841&lt;&gt;"",$C5841&lt;&gt;"",$B5841&lt;=$C5841),INDEX(Bemenet!$G$2:$G$301,$M5841),"")</f>
        <v/>
      </c>
      <c r="E5841" s="6" t="str">
        <f>IF(AND($B5841&lt;&gt;"",$C5841&lt;&gt;"",$B5841&lt;=$C5841),INDEX(Bemenet!$D$2:$D$301,$M5841),"")</f>
        <v/>
      </c>
      <c r="F5841" s="5" t="str">
        <f t="shared" si="819"/>
        <v/>
      </c>
      <c r="G5841" s="5" t="str">
        <f t="shared" si="820"/>
        <v/>
      </c>
      <c r="H5841" s="9" t="str">
        <f t="shared" si="821"/>
        <v/>
      </c>
      <c r="I5841" s="5" t="str">
        <f t="shared" si="822"/>
        <v/>
      </c>
      <c r="J5841" s="5" t="str">
        <f>IF(OR($L5841="",NOT(COUNTIFS($L$2:$L5841,$L5841)=1)),"",SUMIFS($G:$G,$L:$L,$L5841))</f>
        <v/>
      </c>
      <c r="K5841" s="5" t="str">
        <f>IF(OR($L5841="",NOT(COUNTIFS($L$2:$L5841,$L5841)=1)),"",SUMIFS($I:$I,$L:$L,$L5841))</f>
        <v/>
      </c>
      <c r="L5841" s="6" t="str">
        <f t="shared" si="823"/>
        <v/>
      </c>
      <c r="M5841" s="6">
        <f t="shared" si="824"/>
        <v>234</v>
      </c>
      <c r="N5841" s="6">
        <f t="shared" si="825"/>
        <v>16</v>
      </c>
      <c r="O5841" s="9" t="str">
        <f>IF(AND($B5841&lt;&gt;"",$C5841&lt;&gt;"",$B5841&lt;=$C5841),INDEX(Szabalyok!$C:$C,$N5841),"")</f>
        <v/>
      </c>
      <c r="P5841">
        <f t="shared" si="827"/>
        <v>0</v>
      </c>
    </row>
    <row r="5842" spans="1:16" x14ac:dyDescent="0.35">
      <c r="A5842">
        <f t="shared" si="826"/>
        <v>0</v>
      </c>
      <c r="B5842" s="4" t="str">
        <f>IF($M5842&gt;300,"",IF(OR(INDEX(Bemenet!$E$2:$E$301,$M5842)="",INDEX(Bemenet!$F$2:$F$301,$M5842)=""),"",MAX(INDEX(Bemenet!$E$2:$E$301,$M5842),INDEX(Szabalyok!$A:$A,$N5842))))</f>
        <v/>
      </c>
      <c r="C5842" s="4" t="str">
        <f>IF($B5842="","",MIN(INDEX(Bemenet!$F$2:$F$301,$M5842),INDEX(Szabalyok!$B:$B,$N5842)))</f>
        <v/>
      </c>
      <c r="D5842" s="5" t="str">
        <f>IF(AND($B5842&lt;&gt;"",$C5842&lt;&gt;"",$B5842&lt;=$C5842),INDEX(Bemenet!$G$2:$G$301,$M5842),"")</f>
        <v/>
      </c>
      <c r="E5842" s="6" t="str">
        <f>IF(AND($B5842&lt;&gt;"",$C5842&lt;&gt;"",$B5842&lt;=$C5842),INDEX(Bemenet!$D$2:$D$301,$M5842),"")</f>
        <v/>
      </c>
      <c r="F5842" s="5" t="str">
        <f t="shared" si="819"/>
        <v/>
      </c>
      <c r="G5842" s="5" t="str">
        <f t="shared" si="820"/>
        <v/>
      </c>
      <c r="H5842" s="9" t="str">
        <f t="shared" si="821"/>
        <v/>
      </c>
      <c r="I5842" s="5" t="str">
        <f t="shared" si="822"/>
        <v/>
      </c>
      <c r="J5842" s="5" t="str">
        <f>IF(OR($L5842="",NOT(COUNTIFS($L$2:$L5842,$L5842)=1)),"",SUMIFS($G:$G,$L:$L,$L5842))</f>
        <v/>
      </c>
      <c r="K5842" s="5" t="str">
        <f>IF(OR($L5842="",NOT(COUNTIFS($L$2:$L5842,$L5842)=1)),"",SUMIFS($I:$I,$L:$L,$L5842))</f>
        <v/>
      </c>
      <c r="L5842" s="6" t="str">
        <f t="shared" si="823"/>
        <v/>
      </c>
      <c r="M5842" s="6">
        <f t="shared" si="824"/>
        <v>234</v>
      </c>
      <c r="N5842" s="6">
        <f t="shared" si="825"/>
        <v>17</v>
      </c>
      <c r="O5842" s="9" t="str">
        <f>IF(AND($B5842&lt;&gt;"",$C5842&lt;&gt;"",$B5842&lt;=$C5842),INDEX(Szabalyok!$C:$C,$N5842),"")</f>
        <v/>
      </c>
      <c r="P5842">
        <f t="shared" si="827"/>
        <v>0</v>
      </c>
    </row>
    <row r="5843" spans="1:16" x14ac:dyDescent="0.35">
      <c r="A5843">
        <f t="shared" si="826"/>
        <v>0</v>
      </c>
      <c r="B5843" s="4" t="str">
        <f>IF($M5843&gt;300,"",IF(OR(INDEX(Bemenet!$E$2:$E$301,$M5843)="",INDEX(Bemenet!$F$2:$F$301,$M5843)=""),"",MAX(INDEX(Bemenet!$E$2:$E$301,$M5843),INDEX(Szabalyok!$A:$A,$N5843))))</f>
        <v/>
      </c>
      <c r="C5843" s="4" t="str">
        <f>IF($B5843="","",MIN(INDEX(Bemenet!$F$2:$F$301,$M5843),INDEX(Szabalyok!$B:$B,$N5843)))</f>
        <v/>
      </c>
      <c r="D5843" s="5" t="str">
        <f>IF(AND($B5843&lt;&gt;"",$C5843&lt;&gt;"",$B5843&lt;=$C5843),INDEX(Bemenet!$G$2:$G$301,$M5843),"")</f>
        <v/>
      </c>
      <c r="E5843" s="6" t="str">
        <f>IF(AND($B5843&lt;&gt;"",$C5843&lt;&gt;"",$B5843&lt;=$C5843),INDEX(Bemenet!$D$2:$D$301,$M5843),"")</f>
        <v/>
      </c>
      <c r="F5843" s="5" t="str">
        <f t="shared" si="819"/>
        <v/>
      </c>
      <c r="G5843" s="5" t="str">
        <f t="shared" si="820"/>
        <v/>
      </c>
      <c r="H5843" s="9" t="str">
        <f t="shared" si="821"/>
        <v/>
      </c>
      <c r="I5843" s="5" t="str">
        <f t="shared" si="822"/>
        <v/>
      </c>
      <c r="J5843" s="5" t="str">
        <f>IF(OR($L5843="",NOT(COUNTIFS($L$2:$L5843,$L5843)=1)),"",SUMIFS($G:$G,$L:$L,$L5843))</f>
        <v/>
      </c>
      <c r="K5843" s="5" t="str">
        <f>IF(OR($L5843="",NOT(COUNTIFS($L$2:$L5843,$L5843)=1)),"",SUMIFS($I:$I,$L:$L,$L5843))</f>
        <v/>
      </c>
      <c r="L5843" s="6" t="str">
        <f t="shared" si="823"/>
        <v/>
      </c>
      <c r="M5843" s="6">
        <f t="shared" si="824"/>
        <v>234</v>
      </c>
      <c r="N5843" s="6">
        <f t="shared" si="825"/>
        <v>18</v>
      </c>
      <c r="O5843" s="9" t="str">
        <f>IF(AND($B5843&lt;&gt;"",$C5843&lt;&gt;"",$B5843&lt;=$C5843),INDEX(Szabalyok!$C:$C,$N5843),"")</f>
        <v/>
      </c>
      <c r="P5843">
        <f t="shared" si="827"/>
        <v>0</v>
      </c>
    </row>
    <row r="5844" spans="1:16" x14ac:dyDescent="0.35">
      <c r="A5844">
        <f t="shared" si="826"/>
        <v>0</v>
      </c>
      <c r="B5844" s="4" t="str">
        <f>IF($M5844&gt;300,"",IF(OR(INDEX(Bemenet!$E$2:$E$301,$M5844)="",INDEX(Bemenet!$F$2:$F$301,$M5844)=""),"",MAX(INDEX(Bemenet!$E$2:$E$301,$M5844),INDEX(Szabalyok!$A:$A,$N5844))))</f>
        <v/>
      </c>
      <c r="C5844" s="4" t="str">
        <f>IF($B5844="","",MIN(INDEX(Bemenet!$F$2:$F$301,$M5844),INDEX(Szabalyok!$B:$B,$N5844)))</f>
        <v/>
      </c>
      <c r="D5844" s="5" t="str">
        <f>IF(AND($B5844&lt;&gt;"",$C5844&lt;&gt;"",$B5844&lt;=$C5844),INDEX(Bemenet!$G$2:$G$301,$M5844),"")</f>
        <v/>
      </c>
      <c r="E5844" s="6" t="str">
        <f>IF(AND($B5844&lt;&gt;"",$C5844&lt;&gt;"",$B5844&lt;=$C5844),INDEX(Bemenet!$D$2:$D$301,$M5844),"")</f>
        <v/>
      </c>
      <c r="F5844" s="5" t="str">
        <f t="shared" si="819"/>
        <v/>
      </c>
      <c r="G5844" s="5" t="str">
        <f t="shared" si="820"/>
        <v/>
      </c>
      <c r="H5844" s="9" t="str">
        <f t="shared" si="821"/>
        <v/>
      </c>
      <c r="I5844" s="5" t="str">
        <f t="shared" si="822"/>
        <v/>
      </c>
      <c r="J5844" s="5" t="str">
        <f>IF(OR($L5844="",NOT(COUNTIFS($L$2:$L5844,$L5844)=1)),"",SUMIFS($G:$G,$L:$L,$L5844))</f>
        <v/>
      </c>
      <c r="K5844" s="5" t="str">
        <f>IF(OR($L5844="",NOT(COUNTIFS($L$2:$L5844,$L5844)=1)),"",SUMIFS($I:$I,$L:$L,$L5844))</f>
        <v/>
      </c>
      <c r="L5844" s="6" t="str">
        <f t="shared" si="823"/>
        <v/>
      </c>
      <c r="M5844" s="6">
        <f t="shared" si="824"/>
        <v>234</v>
      </c>
      <c r="N5844" s="6">
        <f t="shared" si="825"/>
        <v>19</v>
      </c>
      <c r="O5844" s="9" t="str">
        <f>IF(AND($B5844&lt;&gt;"",$C5844&lt;&gt;"",$B5844&lt;=$C5844),INDEX(Szabalyok!$C:$C,$N5844),"")</f>
        <v/>
      </c>
      <c r="P5844">
        <f t="shared" si="827"/>
        <v>0</v>
      </c>
    </row>
    <row r="5845" spans="1:16" x14ac:dyDescent="0.35">
      <c r="A5845">
        <f t="shared" si="826"/>
        <v>0</v>
      </c>
      <c r="B5845" s="4" t="str">
        <f>IF($M5845&gt;300,"",IF(OR(INDEX(Bemenet!$E$2:$E$301,$M5845)="",INDEX(Bemenet!$F$2:$F$301,$M5845)=""),"",MAX(INDEX(Bemenet!$E$2:$E$301,$M5845),INDEX(Szabalyok!$A:$A,$N5845))))</f>
        <v/>
      </c>
      <c r="C5845" s="4" t="str">
        <f>IF($B5845="","",MIN(INDEX(Bemenet!$F$2:$F$301,$M5845),INDEX(Szabalyok!$B:$B,$N5845)))</f>
        <v/>
      </c>
      <c r="D5845" s="5" t="str">
        <f>IF(AND($B5845&lt;&gt;"",$C5845&lt;&gt;"",$B5845&lt;=$C5845),INDEX(Bemenet!$G$2:$G$301,$M5845),"")</f>
        <v/>
      </c>
      <c r="E5845" s="6" t="str">
        <f>IF(AND($B5845&lt;&gt;"",$C5845&lt;&gt;"",$B5845&lt;=$C5845),INDEX(Bemenet!$D$2:$D$301,$M5845),"")</f>
        <v/>
      </c>
      <c r="F5845" s="5" t="str">
        <f t="shared" si="819"/>
        <v/>
      </c>
      <c r="G5845" s="5" t="str">
        <f t="shared" si="820"/>
        <v/>
      </c>
      <c r="H5845" s="9" t="str">
        <f t="shared" si="821"/>
        <v/>
      </c>
      <c r="I5845" s="5" t="str">
        <f t="shared" si="822"/>
        <v/>
      </c>
      <c r="J5845" s="5" t="str">
        <f>IF(OR($L5845="",NOT(COUNTIFS($L$2:$L5845,$L5845)=1)),"",SUMIFS($G:$G,$L:$L,$L5845))</f>
        <v/>
      </c>
      <c r="K5845" s="5" t="str">
        <f>IF(OR($L5845="",NOT(COUNTIFS($L$2:$L5845,$L5845)=1)),"",SUMIFS($I:$I,$L:$L,$L5845))</f>
        <v/>
      </c>
      <c r="L5845" s="6" t="str">
        <f t="shared" si="823"/>
        <v/>
      </c>
      <c r="M5845" s="6">
        <f t="shared" si="824"/>
        <v>234</v>
      </c>
      <c r="N5845" s="6">
        <f t="shared" si="825"/>
        <v>20</v>
      </c>
      <c r="O5845" s="9" t="str">
        <f>IF(AND($B5845&lt;&gt;"",$C5845&lt;&gt;"",$B5845&lt;=$C5845),INDEX(Szabalyok!$C:$C,$N5845),"")</f>
        <v/>
      </c>
      <c r="P5845">
        <f t="shared" si="827"/>
        <v>0</v>
      </c>
    </row>
    <row r="5846" spans="1:16" x14ac:dyDescent="0.35">
      <c r="A5846">
        <f t="shared" si="826"/>
        <v>0</v>
      </c>
      <c r="B5846" s="4" t="str">
        <f>IF($M5846&gt;300,"",IF(OR(INDEX(Bemenet!$E$2:$E$301,$M5846)="",INDEX(Bemenet!$F$2:$F$301,$M5846)=""),"",MAX(INDEX(Bemenet!$E$2:$E$301,$M5846),INDEX(Szabalyok!$A:$A,$N5846))))</f>
        <v/>
      </c>
      <c r="C5846" s="4" t="str">
        <f>IF($B5846="","",MIN(INDEX(Bemenet!$F$2:$F$301,$M5846),INDEX(Szabalyok!$B:$B,$N5846)))</f>
        <v/>
      </c>
      <c r="D5846" s="5" t="str">
        <f>IF(AND($B5846&lt;&gt;"",$C5846&lt;&gt;"",$B5846&lt;=$C5846),INDEX(Bemenet!$G$2:$G$301,$M5846),"")</f>
        <v/>
      </c>
      <c r="E5846" s="6" t="str">
        <f>IF(AND($B5846&lt;&gt;"",$C5846&lt;&gt;"",$B5846&lt;=$C5846),INDEX(Bemenet!$D$2:$D$301,$M5846),"")</f>
        <v/>
      </c>
      <c r="F5846" s="5" t="str">
        <f t="shared" si="819"/>
        <v/>
      </c>
      <c r="G5846" s="5" t="str">
        <f t="shared" si="820"/>
        <v/>
      </c>
      <c r="H5846" s="9" t="str">
        <f t="shared" si="821"/>
        <v/>
      </c>
      <c r="I5846" s="5" t="str">
        <f t="shared" si="822"/>
        <v/>
      </c>
      <c r="J5846" s="5" t="str">
        <f>IF(OR($L5846="",NOT(COUNTIFS($L$2:$L5846,$L5846)=1)),"",SUMIFS($G:$G,$L:$L,$L5846))</f>
        <v/>
      </c>
      <c r="K5846" s="5" t="str">
        <f>IF(OR($L5846="",NOT(COUNTIFS($L$2:$L5846,$L5846)=1)),"",SUMIFS($I:$I,$L:$L,$L5846))</f>
        <v/>
      </c>
      <c r="L5846" s="6" t="str">
        <f t="shared" si="823"/>
        <v/>
      </c>
      <c r="M5846" s="6">
        <f t="shared" si="824"/>
        <v>234</v>
      </c>
      <c r="N5846" s="6">
        <f t="shared" si="825"/>
        <v>21</v>
      </c>
      <c r="O5846" s="9" t="str">
        <f>IF(AND($B5846&lt;&gt;"",$C5846&lt;&gt;"",$B5846&lt;=$C5846),INDEX(Szabalyok!$C:$C,$N5846),"")</f>
        <v/>
      </c>
      <c r="P5846">
        <f t="shared" si="827"/>
        <v>0</v>
      </c>
    </row>
    <row r="5847" spans="1:16" x14ac:dyDescent="0.35">
      <c r="A5847">
        <f t="shared" si="826"/>
        <v>0</v>
      </c>
      <c r="B5847" s="4" t="str">
        <f>IF($M5847&gt;300,"",IF(OR(INDEX(Bemenet!$E$2:$E$301,$M5847)="",INDEX(Bemenet!$F$2:$F$301,$M5847)=""),"",MAX(INDEX(Bemenet!$E$2:$E$301,$M5847),INDEX(Szabalyok!$A:$A,$N5847))))</f>
        <v/>
      </c>
      <c r="C5847" s="4" t="str">
        <f>IF($B5847="","",MIN(INDEX(Bemenet!$F$2:$F$301,$M5847),INDEX(Szabalyok!$B:$B,$N5847)))</f>
        <v/>
      </c>
      <c r="D5847" s="5" t="str">
        <f>IF(AND($B5847&lt;&gt;"",$C5847&lt;&gt;"",$B5847&lt;=$C5847),INDEX(Bemenet!$G$2:$G$301,$M5847),"")</f>
        <v/>
      </c>
      <c r="E5847" s="6" t="str">
        <f>IF(AND($B5847&lt;&gt;"",$C5847&lt;&gt;"",$B5847&lt;=$C5847),INDEX(Bemenet!$D$2:$D$301,$M5847),"")</f>
        <v/>
      </c>
      <c r="F5847" s="5" t="str">
        <f t="shared" si="819"/>
        <v/>
      </c>
      <c r="G5847" s="5" t="str">
        <f t="shared" si="820"/>
        <v/>
      </c>
      <c r="H5847" s="9" t="str">
        <f t="shared" si="821"/>
        <v/>
      </c>
      <c r="I5847" s="5" t="str">
        <f t="shared" si="822"/>
        <v/>
      </c>
      <c r="J5847" s="5" t="str">
        <f>IF(OR($L5847="",NOT(COUNTIFS($L$2:$L5847,$L5847)=1)),"",SUMIFS($G:$G,$L:$L,$L5847))</f>
        <v/>
      </c>
      <c r="K5847" s="5" t="str">
        <f>IF(OR($L5847="",NOT(COUNTIFS($L$2:$L5847,$L5847)=1)),"",SUMIFS($I:$I,$L:$L,$L5847))</f>
        <v/>
      </c>
      <c r="L5847" s="6" t="str">
        <f t="shared" si="823"/>
        <v/>
      </c>
      <c r="M5847" s="6">
        <f t="shared" si="824"/>
        <v>234</v>
      </c>
      <c r="N5847" s="6">
        <f t="shared" si="825"/>
        <v>22</v>
      </c>
      <c r="O5847" s="9" t="str">
        <f>IF(AND($B5847&lt;&gt;"",$C5847&lt;&gt;"",$B5847&lt;=$C5847),INDEX(Szabalyok!$C:$C,$N5847),"")</f>
        <v/>
      </c>
      <c r="P5847">
        <f t="shared" si="827"/>
        <v>0</v>
      </c>
    </row>
    <row r="5848" spans="1:16" x14ac:dyDescent="0.35">
      <c r="A5848">
        <f t="shared" si="826"/>
        <v>0</v>
      </c>
      <c r="B5848" s="4" t="str">
        <f>IF($M5848&gt;300,"",IF(OR(INDEX(Bemenet!$E$2:$E$301,$M5848)="",INDEX(Bemenet!$F$2:$F$301,$M5848)=""),"",MAX(INDEX(Bemenet!$E$2:$E$301,$M5848),INDEX(Szabalyok!$A:$A,$N5848))))</f>
        <v/>
      </c>
      <c r="C5848" s="4" t="str">
        <f>IF($B5848="","",MIN(INDEX(Bemenet!$F$2:$F$301,$M5848),INDEX(Szabalyok!$B:$B,$N5848)))</f>
        <v/>
      </c>
      <c r="D5848" s="5" t="str">
        <f>IF(AND($B5848&lt;&gt;"",$C5848&lt;&gt;"",$B5848&lt;=$C5848),INDEX(Bemenet!$G$2:$G$301,$M5848),"")</f>
        <v/>
      </c>
      <c r="E5848" s="6" t="str">
        <f>IF(AND($B5848&lt;&gt;"",$C5848&lt;&gt;"",$B5848&lt;=$C5848),INDEX(Bemenet!$D$2:$D$301,$M5848),"")</f>
        <v/>
      </c>
      <c r="F5848" s="5" t="str">
        <f t="shared" si="819"/>
        <v/>
      </c>
      <c r="G5848" s="5" t="str">
        <f t="shared" si="820"/>
        <v/>
      </c>
      <c r="H5848" s="9" t="str">
        <f t="shared" si="821"/>
        <v/>
      </c>
      <c r="I5848" s="5" t="str">
        <f t="shared" si="822"/>
        <v/>
      </c>
      <c r="J5848" s="5" t="str">
        <f>IF(OR($L5848="",NOT(COUNTIFS($L$2:$L5848,$L5848)=1)),"",SUMIFS($G:$G,$L:$L,$L5848))</f>
        <v/>
      </c>
      <c r="K5848" s="5" t="str">
        <f>IF(OR($L5848="",NOT(COUNTIFS($L$2:$L5848,$L5848)=1)),"",SUMIFS($I:$I,$L:$L,$L5848))</f>
        <v/>
      </c>
      <c r="L5848" s="6" t="str">
        <f t="shared" si="823"/>
        <v/>
      </c>
      <c r="M5848" s="6">
        <f t="shared" si="824"/>
        <v>234</v>
      </c>
      <c r="N5848" s="6">
        <f t="shared" si="825"/>
        <v>23</v>
      </c>
      <c r="O5848" s="9" t="str">
        <f>IF(AND($B5848&lt;&gt;"",$C5848&lt;&gt;"",$B5848&lt;=$C5848),INDEX(Szabalyok!$C:$C,$N5848),"")</f>
        <v/>
      </c>
      <c r="P5848">
        <f t="shared" si="827"/>
        <v>0</v>
      </c>
    </row>
    <row r="5849" spans="1:16" x14ac:dyDescent="0.35">
      <c r="A5849">
        <f t="shared" si="826"/>
        <v>0</v>
      </c>
      <c r="B5849" s="4" t="str">
        <f>IF($M5849&gt;300,"",IF(OR(INDEX(Bemenet!$E$2:$E$301,$M5849)="",INDEX(Bemenet!$F$2:$F$301,$M5849)=""),"",MAX(INDEX(Bemenet!$E$2:$E$301,$M5849),INDEX(Szabalyok!$A:$A,$N5849))))</f>
        <v/>
      </c>
      <c r="C5849" s="4" t="str">
        <f>IF($B5849="","",MIN(INDEX(Bemenet!$F$2:$F$301,$M5849),INDEX(Szabalyok!$B:$B,$N5849)))</f>
        <v/>
      </c>
      <c r="D5849" s="5" t="str">
        <f>IF(AND($B5849&lt;&gt;"",$C5849&lt;&gt;"",$B5849&lt;=$C5849),INDEX(Bemenet!$G$2:$G$301,$M5849),"")</f>
        <v/>
      </c>
      <c r="E5849" s="6" t="str">
        <f>IF(AND($B5849&lt;&gt;"",$C5849&lt;&gt;"",$B5849&lt;=$C5849),INDEX(Bemenet!$D$2:$D$301,$M5849),"")</f>
        <v/>
      </c>
      <c r="F5849" s="5" t="str">
        <f t="shared" si="819"/>
        <v/>
      </c>
      <c r="G5849" s="5" t="str">
        <f t="shared" si="820"/>
        <v/>
      </c>
      <c r="H5849" s="9" t="str">
        <f t="shared" si="821"/>
        <v/>
      </c>
      <c r="I5849" s="5" t="str">
        <f t="shared" si="822"/>
        <v/>
      </c>
      <c r="J5849" s="5" t="str">
        <f>IF(OR($L5849="",NOT(COUNTIFS($L$2:$L5849,$L5849)=1)),"",SUMIFS($G:$G,$L:$L,$L5849))</f>
        <v/>
      </c>
      <c r="K5849" s="5" t="str">
        <f>IF(OR($L5849="",NOT(COUNTIFS($L$2:$L5849,$L5849)=1)),"",SUMIFS($I:$I,$L:$L,$L5849))</f>
        <v/>
      </c>
      <c r="L5849" s="6" t="str">
        <f t="shared" si="823"/>
        <v/>
      </c>
      <c r="M5849" s="6">
        <f t="shared" si="824"/>
        <v>234</v>
      </c>
      <c r="N5849" s="6">
        <f t="shared" si="825"/>
        <v>24</v>
      </c>
      <c r="O5849" s="9" t="str">
        <f>IF(AND($B5849&lt;&gt;"",$C5849&lt;&gt;"",$B5849&lt;=$C5849),INDEX(Szabalyok!$C:$C,$N5849),"")</f>
        <v/>
      </c>
      <c r="P5849">
        <f t="shared" si="827"/>
        <v>0</v>
      </c>
    </row>
    <row r="5850" spans="1:16" x14ac:dyDescent="0.35">
      <c r="A5850">
        <f t="shared" si="826"/>
        <v>0</v>
      </c>
      <c r="B5850" s="4" t="str">
        <f>IF($M5850&gt;300,"",IF(OR(INDEX(Bemenet!$E$2:$E$301,$M5850)="",INDEX(Bemenet!$F$2:$F$301,$M5850)=""),"",MAX(INDEX(Bemenet!$E$2:$E$301,$M5850),INDEX(Szabalyok!$A:$A,$N5850))))</f>
        <v/>
      </c>
      <c r="C5850" s="4" t="str">
        <f>IF($B5850="","",MIN(INDEX(Bemenet!$F$2:$F$301,$M5850),INDEX(Szabalyok!$B:$B,$N5850)))</f>
        <v/>
      </c>
      <c r="D5850" s="5" t="str">
        <f>IF(AND($B5850&lt;&gt;"",$C5850&lt;&gt;"",$B5850&lt;=$C5850),INDEX(Bemenet!$G$2:$G$301,$M5850),"")</f>
        <v/>
      </c>
      <c r="E5850" s="6" t="str">
        <f>IF(AND($B5850&lt;&gt;"",$C5850&lt;&gt;"",$B5850&lt;=$C5850),INDEX(Bemenet!$D$2:$D$301,$M5850),"")</f>
        <v/>
      </c>
      <c r="F5850" s="5" t="str">
        <f t="shared" si="819"/>
        <v/>
      </c>
      <c r="G5850" s="5" t="str">
        <f t="shared" si="820"/>
        <v/>
      </c>
      <c r="H5850" s="9" t="str">
        <f t="shared" si="821"/>
        <v/>
      </c>
      <c r="I5850" s="5" t="str">
        <f t="shared" si="822"/>
        <v/>
      </c>
      <c r="J5850" s="5" t="str">
        <f>IF(OR($L5850="",NOT(COUNTIFS($L$2:$L5850,$L5850)=1)),"",SUMIFS($G:$G,$L:$L,$L5850))</f>
        <v/>
      </c>
      <c r="K5850" s="5" t="str">
        <f>IF(OR($L5850="",NOT(COUNTIFS($L$2:$L5850,$L5850)=1)),"",SUMIFS($I:$I,$L:$L,$L5850))</f>
        <v/>
      </c>
      <c r="L5850" s="6" t="str">
        <f t="shared" si="823"/>
        <v/>
      </c>
      <c r="M5850" s="6">
        <f t="shared" si="824"/>
        <v>234</v>
      </c>
      <c r="N5850" s="6">
        <f t="shared" si="825"/>
        <v>25</v>
      </c>
      <c r="O5850" s="9" t="str">
        <f>IF(AND($B5850&lt;&gt;"",$C5850&lt;&gt;"",$B5850&lt;=$C5850),INDEX(Szabalyok!$C:$C,$N5850),"")</f>
        <v/>
      </c>
      <c r="P5850">
        <f t="shared" si="827"/>
        <v>0</v>
      </c>
    </row>
    <row r="5851" spans="1:16" x14ac:dyDescent="0.35">
      <c r="A5851">
        <f t="shared" si="826"/>
        <v>0</v>
      </c>
      <c r="B5851" s="4" t="str">
        <f>IF($M5851&gt;300,"",IF(OR(INDEX(Bemenet!$E$2:$E$301,$M5851)="",INDEX(Bemenet!$F$2:$F$301,$M5851)=""),"",MAX(INDEX(Bemenet!$E$2:$E$301,$M5851),INDEX(Szabalyok!$A:$A,$N5851))))</f>
        <v/>
      </c>
      <c r="C5851" s="4" t="str">
        <f>IF($B5851="","",MIN(INDEX(Bemenet!$F$2:$F$301,$M5851),INDEX(Szabalyok!$B:$B,$N5851)))</f>
        <v/>
      </c>
      <c r="D5851" s="5" t="str">
        <f>IF(AND($B5851&lt;&gt;"",$C5851&lt;&gt;"",$B5851&lt;=$C5851),INDEX(Bemenet!$G$2:$G$301,$M5851),"")</f>
        <v/>
      </c>
      <c r="E5851" s="6" t="str">
        <f>IF(AND($B5851&lt;&gt;"",$C5851&lt;&gt;"",$B5851&lt;=$C5851),INDEX(Bemenet!$D$2:$D$301,$M5851),"")</f>
        <v/>
      </c>
      <c r="F5851" s="5" t="str">
        <f t="shared" si="819"/>
        <v/>
      </c>
      <c r="G5851" s="5" t="str">
        <f t="shared" si="820"/>
        <v/>
      </c>
      <c r="H5851" s="9" t="str">
        <f t="shared" si="821"/>
        <v/>
      </c>
      <c r="I5851" s="5" t="str">
        <f t="shared" si="822"/>
        <v/>
      </c>
      <c r="J5851" s="5" t="str">
        <f>IF(OR($L5851="",NOT(COUNTIFS($L$2:$L5851,$L5851)=1)),"",SUMIFS($G:$G,$L:$L,$L5851))</f>
        <v/>
      </c>
      <c r="K5851" s="5" t="str">
        <f>IF(OR($L5851="",NOT(COUNTIFS($L$2:$L5851,$L5851)=1)),"",SUMIFS($I:$I,$L:$L,$L5851))</f>
        <v/>
      </c>
      <c r="L5851" s="6" t="str">
        <f t="shared" si="823"/>
        <v/>
      </c>
      <c r="M5851" s="6">
        <f t="shared" si="824"/>
        <v>234</v>
      </c>
      <c r="N5851" s="6">
        <f t="shared" si="825"/>
        <v>26</v>
      </c>
      <c r="O5851" s="9" t="str">
        <f>IF(AND($B5851&lt;&gt;"",$C5851&lt;&gt;"",$B5851&lt;=$C5851),INDEX(Szabalyok!$C:$C,$N5851),"")</f>
        <v/>
      </c>
      <c r="P5851">
        <f t="shared" si="827"/>
        <v>0</v>
      </c>
    </row>
    <row r="5852" spans="1:16" x14ac:dyDescent="0.35">
      <c r="A5852">
        <f t="shared" si="826"/>
        <v>0</v>
      </c>
      <c r="B5852" s="4" t="str">
        <f>IF($M5852&gt;300,"",IF(OR(INDEX(Bemenet!$E$2:$E$301,$M5852)="",INDEX(Bemenet!$F$2:$F$301,$M5852)=""),"",MAX(INDEX(Bemenet!$E$2:$E$301,$M5852),INDEX(Szabalyok!$A:$A,$N5852))))</f>
        <v/>
      </c>
      <c r="C5852" s="4" t="str">
        <f>IF($B5852="","",MIN(INDEX(Bemenet!$F$2:$F$301,$M5852),INDEX(Szabalyok!$B:$B,$N5852)))</f>
        <v/>
      </c>
      <c r="D5852" s="5" t="str">
        <f>IF(AND($B5852&lt;&gt;"",$C5852&lt;&gt;"",$B5852&lt;=$C5852),INDEX(Bemenet!$G$2:$G$301,$M5852),"")</f>
        <v/>
      </c>
      <c r="E5852" s="6" t="str">
        <f>IF(AND($B5852&lt;&gt;"",$C5852&lt;&gt;"",$B5852&lt;=$C5852),INDEX(Bemenet!$D$2:$D$301,$M5852),"")</f>
        <v/>
      </c>
      <c r="F5852" s="5" t="str">
        <f t="shared" si="819"/>
        <v/>
      </c>
      <c r="G5852" s="5" t="str">
        <f t="shared" si="820"/>
        <v/>
      </c>
      <c r="H5852" s="9" t="str">
        <f t="shared" si="821"/>
        <v/>
      </c>
      <c r="I5852" s="5" t="str">
        <f t="shared" si="822"/>
        <v/>
      </c>
      <c r="J5852" s="5" t="str">
        <f>IF(OR($L5852="",NOT(COUNTIFS($L$2:$L5852,$L5852)=1)),"",SUMIFS($G:$G,$L:$L,$L5852))</f>
        <v/>
      </c>
      <c r="K5852" s="5" t="str">
        <f>IF(OR($L5852="",NOT(COUNTIFS($L$2:$L5852,$L5852)=1)),"",SUMIFS($I:$I,$L:$L,$L5852))</f>
        <v/>
      </c>
      <c r="L5852" s="6" t="str">
        <f t="shared" si="823"/>
        <v/>
      </c>
      <c r="M5852" s="6">
        <f t="shared" si="824"/>
        <v>235</v>
      </c>
      <c r="N5852" s="6">
        <f t="shared" si="825"/>
        <v>2</v>
      </c>
      <c r="O5852" s="9" t="str">
        <f>IF(AND($B5852&lt;&gt;"",$C5852&lt;&gt;"",$B5852&lt;=$C5852),INDEX(Szabalyok!$C:$C,$N5852),"")</f>
        <v/>
      </c>
      <c r="P5852">
        <f t="shared" si="827"/>
        <v>0</v>
      </c>
    </row>
    <row r="5853" spans="1:16" x14ac:dyDescent="0.35">
      <c r="A5853">
        <f t="shared" si="826"/>
        <v>0</v>
      </c>
      <c r="B5853" s="4" t="str">
        <f>IF($M5853&gt;300,"",IF(OR(INDEX(Bemenet!$E$2:$E$301,$M5853)="",INDEX(Bemenet!$F$2:$F$301,$M5853)=""),"",MAX(INDEX(Bemenet!$E$2:$E$301,$M5853),INDEX(Szabalyok!$A:$A,$N5853))))</f>
        <v/>
      </c>
      <c r="C5853" s="4" t="str">
        <f>IF($B5853="","",MIN(INDEX(Bemenet!$F$2:$F$301,$M5853),INDEX(Szabalyok!$B:$B,$N5853)))</f>
        <v/>
      </c>
      <c r="D5853" s="5" t="str">
        <f>IF(AND($B5853&lt;&gt;"",$C5853&lt;&gt;"",$B5853&lt;=$C5853),INDEX(Bemenet!$G$2:$G$301,$M5853),"")</f>
        <v/>
      </c>
      <c r="E5853" s="6" t="str">
        <f>IF(AND($B5853&lt;&gt;"",$C5853&lt;&gt;"",$B5853&lt;=$C5853),INDEX(Bemenet!$D$2:$D$301,$M5853),"")</f>
        <v/>
      </c>
      <c r="F5853" s="5" t="str">
        <f t="shared" si="819"/>
        <v/>
      </c>
      <c r="G5853" s="5" t="str">
        <f t="shared" si="820"/>
        <v/>
      </c>
      <c r="H5853" s="9" t="str">
        <f t="shared" si="821"/>
        <v/>
      </c>
      <c r="I5853" s="5" t="str">
        <f t="shared" si="822"/>
        <v/>
      </c>
      <c r="J5853" s="5" t="str">
        <f>IF(OR($L5853="",NOT(COUNTIFS($L$2:$L5853,$L5853)=1)),"",SUMIFS($G:$G,$L:$L,$L5853))</f>
        <v/>
      </c>
      <c r="K5853" s="5" t="str">
        <f>IF(OR($L5853="",NOT(COUNTIFS($L$2:$L5853,$L5853)=1)),"",SUMIFS($I:$I,$L:$L,$L5853))</f>
        <v/>
      </c>
      <c r="L5853" s="6" t="str">
        <f t="shared" si="823"/>
        <v/>
      </c>
      <c r="M5853" s="6">
        <f t="shared" si="824"/>
        <v>235</v>
      </c>
      <c r="N5853" s="6">
        <f t="shared" si="825"/>
        <v>3</v>
      </c>
      <c r="O5853" s="9" t="str">
        <f>IF(AND($B5853&lt;&gt;"",$C5853&lt;&gt;"",$B5853&lt;=$C5853),INDEX(Szabalyok!$C:$C,$N5853),"")</f>
        <v/>
      </c>
      <c r="P5853">
        <f t="shared" si="827"/>
        <v>0</v>
      </c>
    </row>
    <row r="5854" spans="1:16" x14ac:dyDescent="0.35">
      <c r="A5854">
        <f t="shared" si="826"/>
        <v>0</v>
      </c>
      <c r="B5854" s="4" t="str">
        <f>IF($M5854&gt;300,"",IF(OR(INDEX(Bemenet!$E$2:$E$301,$M5854)="",INDEX(Bemenet!$F$2:$F$301,$M5854)=""),"",MAX(INDEX(Bemenet!$E$2:$E$301,$M5854),INDEX(Szabalyok!$A:$A,$N5854))))</f>
        <v/>
      </c>
      <c r="C5854" s="4" t="str">
        <f>IF($B5854="","",MIN(INDEX(Bemenet!$F$2:$F$301,$M5854),INDEX(Szabalyok!$B:$B,$N5854)))</f>
        <v/>
      </c>
      <c r="D5854" s="5" t="str">
        <f>IF(AND($B5854&lt;&gt;"",$C5854&lt;&gt;"",$B5854&lt;=$C5854),INDEX(Bemenet!$G$2:$G$301,$M5854),"")</f>
        <v/>
      </c>
      <c r="E5854" s="6" t="str">
        <f>IF(AND($B5854&lt;&gt;"",$C5854&lt;&gt;"",$B5854&lt;=$C5854),INDEX(Bemenet!$D$2:$D$301,$M5854),"")</f>
        <v/>
      </c>
      <c r="F5854" s="5" t="str">
        <f t="shared" si="819"/>
        <v/>
      </c>
      <c r="G5854" s="5" t="str">
        <f t="shared" si="820"/>
        <v/>
      </c>
      <c r="H5854" s="9" t="str">
        <f t="shared" si="821"/>
        <v/>
      </c>
      <c r="I5854" s="5" t="str">
        <f t="shared" si="822"/>
        <v/>
      </c>
      <c r="J5854" s="5" t="str">
        <f>IF(OR($L5854="",NOT(COUNTIFS($L$2:$L5854,$L5854)=1)),"",SUMIFS($G:$G,$L:$L,$L5854))</f>
        <v/>
      </c>
      <c r="K5854" s="5" t="str">
        <f>IF(OR($L5854="",NOT(COUNTIFS($L$2:$L5854,$L5854)=1)),"",SUMIFS($I:$I,$L:$L,$L5854))</f>
        <v/>
      </c>
      <c r="L5854" s="6" t="str">
        <f t="shared" si="823"/>
        <v/>
      </c>
      <c r="M5854" s="6">
        <f t="shared" si="824"/>
        <v>235</v>
      </c>
      <c r="N5854" s="6">
        <f t="shared" si="825"/>
        <v>4</v>
      </c>
      <c r="O5854" s="9" t="str">
        <f>IF(AND($B5854&lt;&gt;"",$C5854&lt;&gt;"",$B5854&lt;=$C5854),INDEX(Szabalyok!$C:$C,$N5854),"")</f>
        <v/>
      </c>
      <c r="P5854">
        <f t="shared" si="827"/>
        <v>0</v>
      </c>
    </row>
    <row r="5855" spans="1:16" x14ac:dyDescent="0.35">
      <c r="A5855">
        <f t="shared" si="826"/>
        <v>0</v>
      </c>
      <c r="B5855" s="4" t="str">
        <f>IF($M5855&gt;300,"",IF(OR(INDEX(Bemenet!$E$2:$E$301,$M5855)="",INDEX(Bemenet!$F$2:$F$301,$M5855)=""),"",MAX(INDEX(Bemenet!$E$2:$E$301,$M5855),INDEX(Szabalyok!$A:$A,$N5855))))</f>
        <v/>
      </c>
      <c r="C5855" s="4" t="str">
        <f>IF($B5855="","",MIN(INDEX(Bemenet!$F$2:$F$301,$M5855),INDEX(Szabalyok!$B:$B,$N5855)))</f>
        <v/>
      </c>
      <c r="D5855" s="5" t="str">
        <f>IF(AND($B5855&lt;&gt;"",$C5855&lt;&gt;"",$B5855&lt;=$C5855),INDEX(Bemenet!$G$2:$G$301,$M5855),"")</f>
        <v/>
      </c>
      <c r="E5855" s="6" t="str">
        <f>IF(AND($B5855&lt;&gt;"",$C5855&lt;&gt;"",$B5855&lt;=$C5855),INDEX(Bemenet!$D$2:$D$301,$M5855),"")</f>
        <v/>
      </c>
      <c r="F5855" s="5" t="str">
        <f t="shared" si="819"/>
        <v/>
      </c>
      <c r="G5855" s="5" t="str">
        <f t="shared" si="820"/>
        <v/>
      </c>
      <c r="H5855" s="9" t="str">
        <f t="shared" si="821"/>
        <v/>
      </c>
      <c r="I5855" s="5" t="str">
        <f t="shared" si="822"/>
        <v/>
      </c>
      <c r="J5855" s="5" t="str">
        <f>IF(OR($L5855="",NOT(COUNTIFS($L$2:$L5855,$L5855)=1)),"",SUMIFS($G:$G,$L:$L,$L5855))</f>
        <v/>
      </c>
      <c r="K5855" s="5" t="str">
        <f>IF(OR($L5855="",NOT(COUNTIFS($L$2:$L5855,$L5855)=1)),"",SUMIFS($I:$I,$L:$L,$L5855))</f>
        <v/>
      </c>
      <c r="L5855" s="6" t="str">
        <f t="shared" si="823"/>
        <v/>
      </c>
      <c r="M5855" s="6">
        <f t="shared" si="824"/>
        <v>235</v>
      </c>
      <c r="N5855" s="6">
        <f t="shared" si="825"/>
        <v>5</v>
      </c>
      <c r="O5855" s="9" t="str">
        <f>IF(AND($B5855&lt;&gt;"",$C5855&lt;&gt;"",$B5855&lt;=$C5855),INDEX(Szabalyok!$C:$C,$N5855),"")</f>
        <v/>
      </c>
      <c r="P5855">
        <f t="shared" si="827"/>
        <v>0</v>
      </c>
    </row>
    <row r="5856" spans="1:16" x14ac:dyDescent="0.35">
      <c r="A5856">
        <f t="shared" si="826"/>
        <v>0</v>
      </c>
      <c r="B5856" s="4" t="str">
        <f>IF($M5856&gt;300,"",IF(OR(INDEX(Bemenet!$E$2:$E$301,$M5856)="",INDEX(Bemenet!$F$2:$F$301,$M5856)=""),"",MAX(INDEX(Bemenet!$E$2:$E$301,$M5856),INDEX(Szabalyok!$A:$A,$N5856))))</f>
        <v/>
      </c>
      <c r="C5856" s="4" t="str">
        <f>IF($B5856="","",MIN(INDEX(Bemenet!$F$2:$F$301,$M5856),INDEX(Szabalyok!$B:$B,$N5856)))</f>
        <v/>
      </c>
      <c r="D5856" s="5" t="str">
        <f>IF(AND($B5856&lt;&gt;"",$C5856&lt;&gt;"",$B5856&lt;=$C5856),INDEX(Bemenet!$G$2:$G$301,$M5856),"")</f>
        <v/>
      </c>
      <c r="E5856" s="6" t="str">
        <f>IF(AND($B5856&lt;&gt;"",$C5856&lt;&gt;"",$B5856&lt;=$C5856),INDEX(Bemenet!$D$2:$D$301,$M5856),"")</f>
        <v/>
      </c>
      <c r="F5856" s="5" t="str">
        <f t="shared" si="819"/>
        <v/>
      </c>
      <c r="G5856" s="5" t="str">
        <f t="shared" si="820"/>
        <v/>
      </c>
      <c r="H5856" s="9" t="str">
        <f t="shared" si="821"/>
        <v/>
      </c>
      <c r="I5856" s="5" t="str">
        <f t="shared" si="822"/>
        <v/>
      </c>
      <c r="J5856" s="5" t="str">
        <f>IF(OR($L5856="",NOT(COUNTIFS($L$2:$L5856,$L5856)=1)),"",SUMIFS($G:$G,$L:$L,$L5856))</f>
        <v/>
      </c>
      <c r="K5856" s="5" t="str">
        <f>IF(OR($L5856="",NOT(COUNTIFS($L$2:$L5856,$L5856)=1)),"",SUMIFS($I:$I,$L:$L,$L5856))</f>
        <v/>
      </c>
      <c r="L5856" s="6" t="str">
        <f t="shared" si="823"/>
        <v/>
      </c>
      <c r="M5856" s="6">
        <f t="shared" si="824"/>
        <v>235</v>
      </c>
      <c r="N5856" s="6">
        <f t="shared" si="825"/>
        <v>6</v>
      </c>
      <c r="O5856" s="9" t="str">
        <f>IF(AND($B5856&lt;&gt;"",$C5856&lt;&gt;"",$B5856&lt;=$C5856),INDEX(Szabalyok!$C:$C,$N5856),"")</f>
        <v/>
      </c>
      <c r="P5856">
        <f t="shared" si="827"/>
        <v>0</v>
      </c>
    </row>
    <row r="5857" spans="1:16" x14ac:dyDescent="0.35">
      <c r="A5857">
        <f t="shared" si="826"/>
        <v>0</v>
      </c>
      <c r="B5857" s="4" t="str">
        <f>IF($M5857&gt;300,"",IF(OR(INDEX(Bemenet!$E$2:$E$301,$M5857)="",INDEX(Bemenet!$F$2:$F$301,$M5857)=""),"",MAX(INDEX(Bemenet!$E$2:$E$301,$M5857),INDEX(Szabalyok!$A:$A,$N5857))))</f>
        <v/>
      </c>
      <c r="C5857" s="4" t="str">
        <f>IF($B5857="","",MIN(INDEX(Bemenet!$F$2:$F$301,$M5857),INDEX(Szabalyok!$B:$B,$N5857)))</f>
        <v/>
      </c>
      <c r="D5857" s="5" t="str">
        <f>IF(AND($B5857&lt;&gt;"",$C5857&lt;&gt;"",$B5857&lt;=$C5857),INDEX(Bemenet!$G$2:$G$301,$M5857),"")</f>
        <v/>
      </c>
      <c r="E5857" s="6" t="str">
        <f>IF(AND($B5857&lt;&gt;"",$C5857&lt;&gt;"",$B5857&lt;=$C5857),INDEX(Bemenet!$D$2:$D$301,$M5857),"")</f>
        <v/>
      </c>
      <c r="F5857" s="5" t="str">
        <f t="shared" si="819"/>
        <v/>
      </c>
      <c r="G5857" s="5" t="str">
        <f t="shared" si="820"/>
        <v/>
      </c>
      <c r="H5857" s="9" t="str">
        <f t="shared" si="821"/>
        <v/>
      </c>
      <c r="I5857" s="5" t="str">
        <f t="shared" si="822"/>
        <v/>
      </c>
      <c r="J5857" s="5" t="str">
        <f>IF(OR($L5857="",NOT(COUNTIFS($L$2:$L5857,$L5857)=1)),"",SUMIFS($G:$G,$L:$L,$L5857))</f>
        <v/>
      </c>
      <c r="K5857" s="5" t="str">
        <f>IF(OR($L5857="",NOT(COUNTIFS($L$2:$L5857,$L5857)=1)),"",SUMIFS($I:$I,$L:$L,$L5857))</f>
        <v/>
      </c>
      <c r="L5857" s="6" t="str">
        <f t="shared" si="823"/>
        <v/>
      </c>
      <c r="M5857" s="6">
        <f t="shared" si="824"/>
        <v>235</v>
      </c>
      <c r="N5857" s="6">
        <f t="shared" si="825"/>
        <v>7</v>
      </c>
      <c r="O5857" s="9" t="str">
        <f>IF(AND($B5857&lt;&gt;"",$C5857&lt;&gt;"",$B5857&lt;=$C5857),INDEX(Szabalyok!$C:$C,$N5857),"")</f>
        <v/>
      </c>
      <c r="P5857">
        <f t="shared" si="827"/>
        <v>0</v>
      </c>
    </row>
    <row r="5858" spans="1:16" x14ac:dyDescent="0.35">
      <c r="A5858">
        <f t="shared" si="826"/>
        <v>0</v>
      </c>
      <c r="B5858" s="4" t="str">
        <f>IF($M5858&gt;300,"",IF(OR(INDEX(Bemenet!$E$2:$E$301,$M5858)="",INDEX(Bemenet!$F$2:$F$301,$M5858)=""),"",MAX(INDEX(Bemenet!$E$2:$E$301,$M5858),INDEX(Szabalyok!$A:$A,$N5858))))</f>
        <v/>
      </c>
      <c r="C5858" s="4" t="str">
        <f>IF($B5858="","",MIN(INDEX(Bemenet!$F$2:$F$301,$M5858),INDEX(Szabalyok!$B:$B,$N5858)))</f>
        <v/>
      </c>
      <c r="D5858" s="5" t="str">
        <f>IF(AND($B5858&lt;&gt;"",$C5858&lt;&gt;"",$B5858&lt;=$C5858),INDEX(Bemenet!$G$2:$G$301,$M5858),"")</f>
        <v/>
      </c>
      <c r="E5858" s="6" t="str">
        <f>IF(AND($B5858&lt;&gt;"",$C5858&lt;&gt;"",$B5858&lt;=$C5858),INDEX(Bemenet!$D$2:$D$301,$M5858),"")</f>
        <v/>
      </c>
      <c r="F5858" s="5" t="str">
        <f t="shared" si="819"/>
        <v/>
      </c>
      <c r="G5858" s="5" t="str">
        <f t="shared" si="820"/>
        <v/>
      </c>
      <c r="H5858" s="9" t="str">
        <f t="shared" si="821"/>
        <v/>
      </c>
      <c r="I5858" s="5" t="str">
        <f t="shared" si="822"/>
        <v/>
      </c>
      <c r="J5858" s="5" t="str">
        <f>IF(OR($L5858="",NOT(COUNTIFS($L$2:$L5858,$L5858)=1)),"",SUMIFS($G:$G,$L:$L,$L5858))</f>
        <v/>
      </c>
      <c r="K5858" s="5" t="str">
        <f>IF(OR($L5858="",NOT(COUNTIFS($L$2:$L5858,$L5858)=1)),"",SUMIFS($I:$I,$L:$L,$L5858))</f>
        <v/>
      </c>
      <c r="L5858" s="6" t="str">
        <f t="shared" si="823"/>
        <v/>
      </c>
      <c r="M5858" s="6">
        <f t="shared" si="824"/>
        <v>235</v>
      </c>
      <c r="N5858" s="6">
        <f t="shared" si="825"/>
        <v>8</v>
      </c>
      <c r="O5858" s="9" t="str">
        <f>IF(AND($B5858&lt;&gt;"",$C5858&lt;&gt;"",$B5858&lt;=$C5858),INDEX(Szabalyok!$C:$C,$N5858),"")</f>
        <v/>
      </c>
      <c r="P5858">
        <f t="shared" si="827"/>
        <v>0</v>
      </c>
    </row>
    <row r="5859" spans="1:16" x14ac:dyDescent="0.35">
      <c r="A5859">
        <f t="shared" si="826"/>
        <v>0</v>
      </c>
      <c r="B5859" s="4" t="str">
        <f>IF($M5859&gt;300,"",IF(OR(INDEX(Bemenet!$E$2:$E$301,$M5859)="",INDEX(Bemenet!$F$2:$F$301,$M5859)=""),"",MAX(INDEX(Bemenet!$E$2:$E$301,$M5859),INDEX(Szabalyok!$A:$A,$N5859))))</f>
        <v/>
      </c>
      <c r="C5859" s="4" t="str">
        <f>IF($B5859="","",MIN(INDEX(Bemenet!$F$2:$F$301,$M5859),INDEX(Szabalyok!$B:$B,$N5859)))</f>
        <v/>
      </c>
      <c r="D5859" s="5" t="str">
        <f>IF(AND($B5859&lt;&gt;"",$C5859&lt;&gt;"",$B5859&lt;=$C5859),INDEX(Bemenet!$G$2:$G$301,$M5859),"")</f>
        <v/>
      </c>
      <c r="E5859" s="6" t="str">
        <f>IF(AND($B5859&lt;&gt;"",$C5859&lt;&gt;"",$B5859&lt;=$C5859),INDEX(Bemenet!$D$2:$D$301,$M5859),"")</f>
        <v/>
      </c>
      <c r="F5859" s="5" t="str">
        <f t="shared" si="819"/>
        <v/>
      </c>
      <c r="G5859" s="5" t="str">
        <f t="shared" si="820"/>
        <v/>
      </c>
      <c r="H5859" s="9" t="str">
        <f t="shared" si="821"/>
        <v/>
      </c>
      <c r="I5859" s="5" t="str">
        <f t="shared" si="822"/>
        <v/>
      </c>
      <c r="J5859" s="5" t="str">
        <f>IF(OR($L5859="",NOT(COUNTIFS($L$2:$L5859,$L5859)=1)),"",SUMIFS($G:$G,$L:$L,$L5859))</f>
        <v/>
      </c>
      <c r="K5859" s="5" t="str">
        <f>IF(OR($L5859="",NOT(COUNTIFS($L$2:$L5859,$L5859)=1)),"",SUMIFS($I:$I,$L:$L,$L5859))</f>
        <v/>
      </c>
      <c r="L5859" s="6" t="str">
        <f t="shared" si="823"/>
        <v/>
      </c>
      <c r="M5859" s="6">
        <f t="shared" si="824"/>
        <v>235</v>
      </c>
      <c r="N5859" s="6">
        <f t="shared" si="825"/>
        <v>9</v>
      </c>
      <c r="O5859" s="9" t="str">
        <f>IF(AND($B5859&lt;&gt;"",$C5859&lt;&gt;"",$B5859&lt;=$C5859),INDEX(Szabalyok!$C:$C,$N5859),"")</f>
        <v/>
      </c>
      <c r="P5859">
        <f t="shared" si="827"/>
        <v>0</v>
      </c>
    </row>
    <row r="5860" spans="1:16" x14ac:dyDescent="0.35">
      <c r="A5860">
        <f t="shared" si="826"/>
        <v>0</v>
      </c>
      <c r="B5860" s="4" t="str">
        <f>IF($M5860&gt;300,"",IF(OR(INDEX(Bemenet!$E$2:$E$301,$M5860)="",INDEX(Bemenet!$F$2:$F$301,$M5860)=""),"",MAX(INDEX(Bemenet!$E$2:$E$301,$M5860),INDEX(Szabalyok!$A:$A,$N5860))))</f>
        <v/>
      </c>
      <c r="C5860" s="4" t="str">
        <f>IF($B5860="","",MIN(INDEX(Bemenet!$F$2:$F$301,$M5860),INDEX(Szabalyok!$B:$B,$N5860)))</f>
        <v/>
      </c>
      <c r="D5860" s="5" t="str">
        <f>IF(AND($B5860&lt;&gt;"",$C5860&lt;&gt;"",$B5860&lt;=$C5860),INDEX(Bemenet!$G$2:$G$301,$M5860),"")</f>
        <v/>
      </c>
      <c r="E5860" s="6" t="str">
        <f>IF(AND($B5860&lt;&gt;"",$C5860&lt;&gt;"",$B5860&lt;=$C5860),INDEX(Bemenet!$D$2:$D$301,$M5860),"")</f>
        <v/>
      </c>
      <c r="F5860" s="5" t="str">
        <f t="shared" si="819"/>
        <v/>
      </c>
      <c r="G5860" s="5" t="str">
        <f t="shared" si="820"/>
        <v/>
      </c>
      <c r="H5860" s="9" t="str">
        <f t="shared" si="821"/>
        <v/>
      </c>
      <c r="I5860" s="5" t="str">
        <f t="shared" si="822"/>
        <v/>
      </c>
      <c r="J5860" s="5" t="str">
        <f>IF(OR($L5860="",NOT(COUNTIFS($L$2:$L5860,$L5860)=1)),"",SUMIFS($G:$G,$L:$L,$L5860))</f>
        <v/>
      </c>
      <c r="K5860" s="5" t="str">
        <f>IF(OR($L5860="",NOT(COUNTIFS($L$2:$L5860,$L5860)=1)),"",SUMIFS($I:$I,$L:$L,$L5860))</f>
        <v/>
      </c>
      <c r="L5860" s="6" t="str">
        <f t="shared" si="823"/>
        <v/>
      </c>
      <c r="M5860" s="6">
        <f t="shared" si="824"/>
        <v>235</v>
      </c>
      <c r="N5860" s="6">
        <f t="shared" si="825"/>
        <v>10</v>
      </c>
      <c r="O5860" s="9" t="str">
        <f>IF(AND($B5860&lt;&gt;"",$C5860&lt;&gt;"",$B5860&lt;=$C5860),INDEX(Szabalyok!$C:$C,$N5860),"")</f>
        <v/>
      </c>
      <c r="P5860">
        <f t="shared" si="827"/>
        <v>0</v>
      </c>
    </row>
    <row r="5861" spans="1:16" x14ac:dyDescent="0.35">
      <c r="A5861">
        <f t="shared" si="826"/>
        <v>0</v>
      </c>
      <c r="B5861" s="4" t="str">
        <f>IF($M5861&gt;300,"",IF(OR(INDEX(Bemenet!$E$2:$E$301,$M5861)="",INDEX(Bemenet!$F$2:$F$301,$M5861)=""),"",MAX(INDEX(Bemenet!$E$2:$E$301,$M5861),INDEX(Szabalyok!$A:$A,$N5861))))</f>
        <v/>
      </c>
      <c r="C5861" s="4" t="str">
        <f>IF($B5861="","",MIN(INDEX(Bemenet!$F$2:$F$301,$M5861),INDEX(Szabalyok!$B:$B,$N5861)))</f>
        <v/>
      </c>
      <c r="D5861" s="5" t="str">
        <f>IF(AND($B5861&lt;&gt;"",$C5861&lt;&gt;"",$B5861&lt;=$C5861),INDEX(Bemenet!$G$2:$G$301,$M5861),"")</f>
        <v/>
      </c>
      <c r="E5861" s="6" t="str">
        <f>IF(AND($B5861&lt;&gt;"",$C5861&lt;&gt;"",$B5861&lt;=$C5861),INDEX(Bemenet!$D$2:$D$301,$M5861),"")</f>
        <v/>
      </c>
      <c r="F5861" s="5" t="str">
        <f t="shared" si="819"/>
        <v/>
      </c>
      <c r="G5861" s="5" t="str">
        <f t="shared" si="820"/>
        <v/>
      </c>
      <c r="H5861" s="9" t="str">
        <f t="shared" si="821"/>
        <v/>
      </c>
      <c r="I5861" s="5" t="str">
        <f t="shared" si="822"/>
        <v/>
      </c>
      <c r="J5861" s="5" t="str">
        <f>IF(OR($L5861="",NOT(COUNTIFS($L$2:$L5861,$L5861)=1)),"",SUMIFS($G:$G,$L:$L,$L5861))</f>
        <v/>
      </c>
      <c r="K5861" s="5" t="str">
        <f>IF(OR($L5861="",NOT(COUNTIFS($L$2:$L5861,$L5861)=1)),"",SUMIFS($I:$I,$L:$L,$L5861))</f>
        <v/>
      </c>
      <c r="L5861" s="6" t="str">
        <f t="shared" si="823"/>
        <v/>
      </c>
      <c r="M5861" s="6">
        <f t="shared" si="824"/>
        <v>235</v>
      </c>
      <c r="N5861" s="6">
        <f t="shared" si="825"/>
        <v>11</v>
      </c>
      <c r="O5861" s="9" t="str">
        <f>IF(AND($B5861&lt;&gt;"",$C5861&lt;&gt;"",$B5861&lt;=$C5861),INDEX(Szabalyok!$C:$C,$N5861),"")</f>
        <v/>
      </c>
      <c r="P5861">
        <f t="shared" si="827"/>
        <v>0</v>
      </c>
    </row>
    <row r="5862" spans="1:16" x14ac:dyDescent="0.35">
      <c r="A5862">
        <f t="shared" si="826"/>
        <v>0</v>
      </c>
      <c r="B5862" s="4" t="str">
        <f>IF($M5862&gt;300,"",IF(OR(INDEX(Bemenet!$E$2:$E$301,$M5862)="",INDEX(Bemenet!$F$2:$F$301,$M5862)=""),"",MAX(INDEX(Bemenet!$E$2:$E$301,$M5862),INDEX(Szabalyok!$A:$A,$N5862))))</f>
        <v/>
      </c>
      <c r="C5862" s="4" t="str">
        <f>IF($B5862="","",MIN(INDEX(Bemenet!$F$2:$F$301,$M5862),INDEX(Szabalyok!$B:$B,$N5862)))</f>
        <v/>
      </c>
      <c r="D5862" s="5" t="str">
        <f>IF(AND($B5862&lt;&gt;"",$C5862&lt;&gt;"",$B5862&lt;=$C5862),INDEX(Bemenet!$G$2:$G$301,$M5862),"")</f>
        <v/>
      </c>
      <c r="E5862" s="6" t="str">
        <f>IF(AND($B5862&lt;&gt;"",$C5862&lt;&gt;"",$B5862&lt;=$C5862),INDEX(Bemenet!$D$2:$D$301,$M5862),"")</f>
        <v/>
      </c>
      <c r="F5862" s="5" t="str">
        <f t="shared" si="819"/>
        <v/>
      </c>
      <c r="G5862" s="5" t="str">
        <f t="shared" si="820"/>
        <v/>
      </c>
      <c r="H5862" s="9" t="str">
        <f t="shared" si="821"/>
        <v/>
      </c>
      <c r="I5862" s="5" t="str">
        <f t="shared" si="822"/>
        <v/>
      </c>
      <c r="J5862" s="5" t="str">
        <f>IF(OR($L5862="",NOT(COUNTIFS($L$2:$L5862,$L5862)=1)),"",SUMIFS($G:$G,$L:$L,$L5862))</f>
        <v/>
      </c>
      <c r="K5862" s="5" t="str">
        <f>IF(OR($L5862="",NOT(COUNTIFS($L$2:$L5862,$L5862)=1)),"",SUMIFS($I:$I,$L:$L,$L5862))</f>
        <v/>
      </c>
      <c r="L5862" s="6" t="str">
        <f t="shared" si="823"/>
        <v/>
      </c>
      <c r="M5862" s="6">
        <f t="shared" si="824"/>
        <v>235</v>
      </c>
      <c r="N5862" s="6">
        <f t="shared" si="825"/>
        <v>12</v>
      </c>
      <c r="O5862" s="9" t="str">
        <f>IF(AND($B5862&lt;&gt;"",$C5862&lt;&gt;"",$B5862&lt;=$C5862),INDEX(Szabalyok!$C:$C,$N5862),"")</f>
        <v/>
      </c>
      <c r="P5862">
        <f t="shared" si="827"/>
        <v>0</v>
      </c>
    </row>
    <row r="5863" spans="1:16" x14ac:dyDescent="0.35">
      <c r="A5863">
        <f t="shared" si="826"/>
        <v>0</v>
      </c>
      <c r="B5863" s="4" t="str">
        <f>IF($M5863&gt;300,"",IF(OR(INDEX(Bemenet!$E$2:$E$301,$M5863)="",INDEX(Bemenet!$F$2:$F$301,$M5863)=""),"",MAX(INDEX(Bemenet!$E$2:$E$301,$M5863),INDEX(Szabalyok!$A:$A,$N5863))))</f>
        <v/>
      </c>
      <c r="C5863" s="4" t="str">
        <f>IF($B5863="","",MIN(INDEX(Bemenet!$F$2:$F$301,$M5863),INDEX(Szabalyok!$B:$B,$N5863)))</f>
        <v/>
      </c>
      <c r="D5863" s="5" t="str">
        <f>IF(AND($B5863&lt;&gt;"",$C5863&lt;&gt;"",$B5863&lt;=$C5863),INDEX(Bemenet!$G$2:$G$301,$M5863),"")</f>
        <v/>
      </c>
      <c r="E5863" s="6" t="str">
        <f>IF(AND($B5863&lt;&gt;"",$C5863&lt;&gt;"",$B5863&lt;=$C5863),INDEX(Bemenet!$D$2:$D$301,$M5863),"")</f>
        <v/>
      </c>
      <c r="F5863" s="5" t="str">
        <f t="shared" si="819"/>
        <v/>
      </c>
      <c r="G5863" s="5" t="str">
        <f t="shared" si="820"/>
        <v/>
      </c>
      <c r="H5863" s="9" t="str">
        <f t="shared" si="821"/>
        <v/>
      </c>
      <c r="I5863" s="5" t="str">
        <f t="shared" si="822"/>
        <v/>
      </c>
      <c r="J5863" s="5" t="str">
        <f>IF(OR($L5863="",NOT(COUNTIFS($L$2:$L5863,$L5863)=1)),"",SUMIFS($G:$G,$L:$L,$L5863))</f>
        <v/>
      </c>
      <c r="K5863" s="5" t="str">
        <f>IF(OR($L5863="",NOT(COUNTIFS($L$2:$L5863,$L5863)=1)),"",SUMIFS($I:$I,$L:$L,$L5863))</f>
        <v/>
      </c>
      <c r="L5863" s="6" t="str">
        <f t="shared" si="823"/>
        <v/>
      </c>
      <c r="M5863" s="6">
        <f t="shared" si="824"/>
        <v>235</v>
      </c>
      <c r="N5863" s="6">
        <f t="shared" si="825"/>
        <v>13</v>
      </c>
      <c r="O5863" s="9" t="str">
        <f>IF(AND($B5863&lt;&gt;"",$C5863&lt;&gt;"",$B5863&lt;=$C5863),INDEX(Szabalyok!$C:$C,$N5863),"")</f>
        <v/>
      </c>
      <c r="P5863">
        <f t="shared" si="827"/>
        <v>0</v>
      </c>
    </row>
    <row r="5864" spans="1:16" x14ac:dyDescent="0.35">
      <c r="A5864">
        <f t="shared" si="826"/>
        <v>0</v>
      </c>
      <c r="B5864" s="4" t="str">
        <f>IF($M5864&gt;300,"",IF(OR(INDEX(Bemenet!$E$2:$E$301,$M5864)="",INDEX(Bemenet!$F$2:$F$301,$M5864)=""),"",MAX(INDEX(Bemenet!$E$2:$E$301,$M5864),INDEX(Szabalyok!$A:$A,$N5864))))</f>
        <v/>
      </c>
      <c r="C5864" s="4" t="str">
        <f>IF($B5864="","",MIN(INDEX(Bemenet!$F$2:$F$301,$M5864),INDEX(Szabalyok!$B:$B,$N5864)))</f>
        <v/>
      </c>
      <c r="D5864" s="5" t="str">
        <f>IF(AND($B5864&lt;&gt;"",$C5864&lt;&gt;"",$B5864&lt;=$C5864),INDEX(Bemenet!$G$2:$G$301,$M5864),"")</f>
        <v/>
      </c>
      <c r="E5864" s="6" t="str">
        <f>IF(AND($B5864&lt;&gt;"",$C5864&lt;&gt;"",$B5864&lt;=$C5864),INDEX(Bemenet!$D$2:$D$301,$M5864),"")</f>
        <v/>
      </c>
      <c r="F5864" s="5" t="str">
        <f t="shared" si="819"/>
        <v/>
      </c>
      <c r="G5864" s="5" t="str">
        <f t="shared" si="820"/>
        <v/>
      </c>
      <c r="H5864" s="9" t="str">
        <f t="shared" si="821"/>
        <v/>
      </c>
      <c r="I5864" s="5" t="str">
        <f t="shared" si="822"/>
        <v/>
      </c>
      <c r="J5864" s="5" t="str">
        <f>IF(OR($L5864="",NOT(COUNTIFS($L$2:$L5864,$L5864)=1)),"",SUMIFS($G:$G,$L:$L,$L5864))</f>
        <v/>
      </c>
      <c r="K5864" s="5" t="str">
        <f>IF(OR($L5864="",NOT(COUNTIFS($L$2:$L5864,$L5864)=1)),"",SUMIFS($I:$I,$L:$L,$L5864))</f>
        <v/>
      </c>
      <c r="L5864" s="6" t="str">
        <f t="shared" si="823"/>
        <v/>
      </c>
      <c r="M5864" s="6">
        <f t="shared" si="824"/>
        <v>235</v>
      </c>
      <c r="N5864" s="6">
        <f t="shared" si="825"/>
        <v>14</v>
      </c>
      <c r="O5864" s="9" t="str">
        <f>IF(AND($B5864&lt;&gt;"",$C5864&lt;&gt;"",$B5864&lt;=$C5864),INDEX(Szabalyok!$C:$C,$N5864),"")</f>
        <v/>
      </c>
      <c r="P5864">
        <f t="shared" si="827"/>
        <v>0</v>
      </c>
    </row>
    <row r="5865" spans="1:16" x14ac:dyDescent="0.35">
      <c r="A5865">
        <f t="shared" si="826"/>
        <v>0</v>
      </c>
      <c r="B5865" s="4" t="str">
        <f>IF($M5865&gt;300,"",IF(OR(INDEX(Bemenet!$E$2:$E$301,$M5865)="",INDEX(Bemenet!$F$2:$F$301,$M5865)=""),"",MAX(INDEX(Bemenet!$E$2:$E$301,$M5865),INDEX(Szabalyok!$A:$A,$N5865))))</f>
        <v/>
      </c>
      <c r="C5865" s="4" t="str">
        <f>IF($B5865="","",MIN(INDEX(Bemenet!$F$2:$F$301,$M5865),INDEX(Szabalyok!$B:$B,$N5865)))</f>
        <v/>
      </c>
      <c r="D5865" s="5" t="str">
        <f>IF(AND($B5865&lt;&gt;"",$C5865&lt;&gt;"",$B5865&lt;=$C5865),INDEX(Bemenet!$G$2:$G$301,$M5865),"")</f>
        <v/>
      </c>
      <c r="E5865" s="6" t="str">
        <f>IF(AND($B5865&lt;&gt;"",$C5865&lt;&gt;"",$B5865&lt;=$C5865),INDEX(Bemenet!$D$2:$D$301,$M5865),"")</f>
        <v/>
      </c>
      <c r="F5865" s="5" t="str">
        <f t="shared" si="819"/>
        <v/>
      </c>
      <c r="G5865" s="5" t="str">
        <f t="shared" si="820"/>
        <v/>
      </c>
      <c r="H5865" s="9" t="str">
        <f t="shared" si="821"/>
        <v/>
      </c>
      <c r="I5865" s="5" t="str">
        <f t="shared" si="822"/>
        <v/>
      </c>
      <c r="J5865" s="5" t="str">
        <f>IF(OR($L5865="",NOT(COUNTIFS($L$2:$L5865,$L5865)=1)),"",SUMIFS($G:$G,$L:$L,$L5865))</f>
        <v/>
      </c>
      <c r="K5865" s="5" t="str">
        <f>IF(OR($L5865="",NOT(COUNTIFS($L$2:$L5865,$L5865)=1)),"",SUMIFS($I:$I,$L:$L,$L5865))</f>
        <v/>
      </c>
      <c r="L5865" s="6" t="str">
        <f t="shared" si="823"/>
        <v/>
      </c>
      <c r="M5865" s="6">
        <f t="shared" si="824"/>
        <v>235</v>
      </c>
      <c r="N5865" s="6">
        <f t="shared" si="825"/>
        <v>15</v>
      </c>
      <c r="O5865" s="9" t="str">
        <f>IF(AND($B5865&lt;&gt;"",$C5865&lt;&gt;"",$B5865&lt;=$C5865),INDEX(Szabalyok!$C:$C,$N5865),"")</f>
        <v/>
      </c>
      <c r="P5865">
        <f t="shared" si="827"/>
        <v>0</v>
      </c>
    </row>
    <row r="5866" spans="1:16" x14ac:dyDescent="0.35">
      <c r="A5866">
        <f t="shared" si="826"/>
        <v>0</v>
      </c>
      <c r="B5866" s="4" t="str">
        <f>IF($M5866&gt;300,"",IF(OR(INDEX(Bemenet!$E$2:$E$301,$M5866)="",INDEX(Bemenet!$F$2:$F$301,$M5866)=""),"",MAX(INDEX(Bemenet!$E$2:$E$301,$M5866),INDEX(Szabalyok!$A:$A,$N5866))))</f>
        <v/>
      </c>
      <c r="C5866" s="4" t="str">
        <f>IF($B5866="","",MIN(INDEX(Bemenet!$F$2:$F$301,$M5866),INDEX(Szabalyok!$B:$B,$N5866)))</f>
        <v/>
      </c>
      <c r="D5866" s="5" t="str">
        <f>IF(AND($B5866&lt;&gt;"",$C5866&lt;&gt;"",$B5866&lt;=$C5866),INDEX(Bemenet!$G$2:$G$301,$M5866),"")</f>
        <v/>
      </c>
      <c r="E5866" s="6" t="str">
        <f>IF(AND($B5866&lt;&gt;"",$C5866&lt;&gt;"",$B5866&lt;=$C5866),INDEX(Bemenet!$D$2:$D$301,$M5866),"")</f>
        <v/>
      </c>
      <c r="F5866" s="5" t="str">
        <f t="shared" si="819"/>
        <v/>
      </c>
      <c r="G5866" s="5" t="str">
        <f t="shared" si="820"/>
        <v/>
      </c>
      <c r="H5866" s="9" t="str">
        <f t="shared" si="821"/>
        <v/>
      </c>
      <c r="I5866" s="5" t="str">
        <f t="shared" si="822"/>
        <v/>
      </c>
      <c r="J5866" s="5" t="str">
        <f>IF(OR($L5866="",NOT(COUNTIFS($L$2:$L5866,$L5866)=1)),"",SUMIFS($G:$G,$L:$L,$L5866))</f>
        <v/>
      </c>
      <c r="K5866" s="5" t="str">
        <f>IF(OR($L5866="",NOT(COUNTIFS($L$2:$L5866,$L5866)=1)),"",SUMIFS($I:$I,$L:$L,$L5866))</f>
        <v/>
      </c>
      <c r="L5866" s="6" t="str">
        <f t="shared" si="823"/>
        <v/>
      </c>
      <c r="M5866" s="6">
        <f t="shared" si="824"/>
        <v>235</v>
      </c>
      <c r="N5866" s="6">
        <f t="shared" si="825"/>
        <v>16</v>
      </c>
      <c r="O5866" s="9" t="str">
        <f>IF(AND($B5866&lt;&gt;"",$C5866&lt;&gt;"",$B5866&lt;=$C5866),INDEX(Szabalyok!$C:$C,$N5866),"")</f>
        <v/>
      </c>
      <c r="P5866">
        <f t="shared" si="827"/>
        <v>0</v>
      </c>
    </row>
    <row r="5867" spans="1:16" x14ac:dyDescent="0.35">
      <c r="A5867">
        <f t="shared" si="826"/>
        <v>0</v>
      </c>
      <c r="B5867" s="4" t="str">
        <f>IF($M5867&gt;300,"",IF(OR(INDEX(Bemenet!$E$2:$E$301,$M5867)="",INDEX(Bemenet!$F$2:$F$301,$M5867)=""),"",MAX(INDEX(Bemenet!$E$2:$E$301,$M5867),INDEX(Szabalyok!$A:$A,$N5867))))</f>
        <v/>
      </c>
      <c r="C5867" s="4" t="str">
        <f>IF($B5867="","",MIN(INDEX(Bemenet!$F$2:$F$301,$M5867),INDEX(Szabalyok!$B:$B,$N5867)))</f>
        <v/>
      </c>
      <c r="D5867" s="5" t="str">
        <f>IF(AND($B5867&lt;&gt;"",$C5867&lt;&gt;"",$B5867&lt;=$C5867),INDEX(Bemenet!$G$2:$G$301,$M5867),"")</f>
        <v/>
      </c>
      <c r="E5867" s="6" t="str">
        <f>IF(AND($B5867&lt;&gt;"",$C5867&lt;&gt;"",$B5867&lt;=$C5867),INDEX(Bemenet!$D$2:$D$301,$M5867),"")</f>
        <v/>
      </c>
      <c r="F5867" s="5" t="str">
        <f t="shared" si="819"/>
        <v/>
      </c>
      <c r="G5867" s="5" t="str">
        <f t="shared" si="820"/>
        <v/>
      </c>
      <c r="H5867" s="9" t="str">
        <f t="shared" si="821"/>
        <v/>
      </c>
      <c r="I5867" s="5" t="str">
        <f t="shared" si="822"/>
        <v/>
      </c>
      <c r="J5867" s="5" t="str">
        <f>IF(OR($L5867="",NOT(COUNTIFS($L$2:$L5867,$L5867)=1)),"",SUMIFS($G:$G,$L:$L,$L5867))</f>
        <v/>
      </c>
      <c r="K5867" s="5" t="str">
        <f>IF(OR($L5867="",NOT(COUNTIFS($L$2:$L5867,$L5867)=1)),"",SUMIFS($I:$I,$L:$L,$L5867))</f>
        <v/>
      </c>
      <c r="L5867" s="6" t="str">
        <f t="shared" si="823"/>
        <v/>
      </c>
      <c r="M5867" s="6">
        <f t="shared" si="824"/>
        <v>235</v>
      </c>
      <c r="N5867" s="6">
        <f t="shared" si="825"/>
        <v>17</v>
      </c>
      <c r="O5867" s="9" t="str">
        <f>IF(AND($B5867&lt;&gt;"",$C5867&lt;&gt;"",$B5867&lt;=$C5867),INDEX(Szabalyok!$C:$C,$N5867),"")</f>
        <v/>
      </c>
      <c r="P5867">
        <f t="shared" si="827"/>
        <v>0</v>
      </c>
    </row>
    <row r="5868" spans="1:16" x14ac:dyDescent="0.35">
      <c r="A5868">
        <f t="shared" si="826"/>
        <v>0</v>
      </c>
      <c r="B5868" s="4" t="str">
        <f>IF($M5868&gt;300,"",IF(OR(INDEX(Bemenet!$E$2:$E$301,$M5868)="",INDEX(Bemenet!$F$2:$F$301,$M5868)=""),"",MAX(INDEX(Bemenet!$E$2:$E$301,$M5868),INDEX(Szabalyok!$A:$A,$N5868))))</f>
        <v/>
      </c>
      <c r="C5868" s="4" t="str">
        <f>IF($B5868="","",MIN(INDEX(Bemenet!$F$2:$F$301,$M5868),INDEX(Szabalyok!$B:$B,$N5868)))</f>
        <v/>
      </c>
      <c r="D5868" s="5" t="str">
        <f>IF(AND($B5868&lt;&gt;"",$C5868&lt;&gt;"",$B5868&lt;=$C5868),INDEX(Bemenet!$G$2:$G$301,$M5868),"")</f>
        <v/>
      </c>
      <c r="E5868" s="6" t="str">
        <f>IF(AND($B5868&lt;&gt;"",$C5868&lt;&gt;"",$B5868&lt;=$C5868),INDEX(Bemenet!$D$2:$D$301,$M5868),"")</f>
        <v/>
      </c>
      <c r="F5868" s="5" t="str">
        <f t="shared" si="819"/>
        <v/>
      </c>
      <c r="G5868" s="5" t="str">
        <f t="shared" si="820"/>
        <v/>
      </c>
      <c r="H5868" s="9" t="str">
        <f t="shared" si="821"/>
        <v/>
      </c>
      <c r="I5868" s="5" t="str">
        <f t="shared" si="822"/>
        <v/>
      </c>
      <c r="J5868" s="5" t="str">
        <f>IF(OR($L5868="",NOT(COUNTIFS($L$2:$L5868,$L5868)=1)),"",SUMIFS($G:$G,$L:$L,$L5868))</f>
        <v/>
      </c>
      <c r="K5868" s="5" t="str">
        <f>IF(OR($L5868="",NOT(COUNTIFS($L$2:$L5868,$L5868)=1)),"",SUMIFS($I:$I,$L:$L,$L5868))</f>
        <v/>
      </c>
      <c r="L5868" s="6" t="str">
        <f t="shared" si="823"/>
        <v/>
      </c>
      <c r="M5868" s="6">
        <f t="shared" si="824"/>
        <v>235</v>
      </c>
      <c r="N5868" s="6">
        <f t="shared" si="825"/>
        <v>18</v>
      </c>
      <c r="O5868" s="9" t="str">
        <f>IF(AND($B5868&lt;&gt;"",$C5868&lt;&gt;"",$B5868&lt;=$C5868),INDEX(Szabalyok!$C:$C,$N5868),"")</f>
        <v/>
      </c>
      <c r="P5868">
        <f t="shared" si="827"/>
        <v>0</v>
      </c>
    </row>
    <row r="5869" spans="1:16" x14ac:dyDescent="0.35">
      <c r="A5869">
        <f t="shared" si="826"/>
        <v>0</v>
      </c>
      <c r="B5869" s="4" t="str">
        <f>IF($M5869&gt;300,"",IF(OR(INDEX(Bemenet!$E$2:$E$301,$M5869)="",INDEX(Bemenet!$F$2:$F$301,$M5869)=""),"",MAX(INDEX(Bemenet!$E$2:$E$301,$M5869),INDEX(Szabalyok!$A:$A,$N5869))))</f>
        <v/>
      </c>
      <c r="C5869" s="4" t="str">
        <f>IF($B5869="","",MIN(INDEX(Bemenet!$F$2:$F$301,$M5869),INDEX(Szabalyok!$B:$B,$N5869)))</f>
        <v/>
      </c>
      <c r="D5869" s="5" t="str">
        <f>IF(AND($B5869&lt;&gt;"",$C5869&lt;&gt;"",$B5869&lt;=$C5869),INDEX(Bemenet!$G$2:$G$301,$M5869),"")</f>
        <v/>
      </c>
      <c r="E5869" s="6" t="str">
        <f>IF(AND($B5869&lt;&gt;"",$C5869&lt;&gt;"",$B5869&lt;=$C5869),INDEX(Bemenet!$D$2:$D$301,$M5869),"")</f>
        <v/>
      </c>
      <c r="F5869" s="5" t="str">
        <f t="shared" si="819"/>
        <v/>
      </c>
      <c r="G5869" s="5" t="str">
        <f t="shared" si="820"/>
        <v/>
      </c>
      <c r="H5869" s="9" t="str">
        <f t="shared" si="821"/>
        <v/>
      </c>
      <c r="I5869" s="5" t="str">
        <f t="shared" si="822"/>
        <v/>
      </c>
      <c r="J5869" s="5" t="str">
        <f>IF(OR($L5869="",NOT(COUNTIFS($L$2:$L5869,$L5869)=1)),"",SUMIFS($G:$G,$L:$L,$L5869))</f>
        <v/>
      </c>
      <c r="K5869" s="5" t="str">
        <f>IF(OR($L5869="",NOT(COUNTIFS($L$2:$L5869,$L5869)=1)),"",SUMIFS($I:$I,$L:$L,$L5869))</f>
        <v/>
      </c>
      <c r="L5869" s="6" t="str">
        <f t="shared" si="823"/>
        <v/>
      </c>
      <c r="M5869" s="6">
        <f t="shared" si="824"/>
        <v>235</v>
      </c>
      <c r="N5869" s="6">
        <f t="shared" si="825"/>
        <v>19</v>
      </c>
      <c r="O5869" s="9" t="str">
        <f>IF(AND($B5869&lt;&gt;"",$C5869&lt;&gt;"",$B5869&lt;=$C5869),INDEX(Szabalyok!$C:$C,$N5869),"")</f>
        <v/>
      </c>
      <c r="P5869">
        <f t="shared" si="827"/>
        <v>0</v>
      </c>
    </row>
    <row r="5870" spans="1:16" x14ac:dyDescent="0.35">
      <c r="A5870">
        <f t="shared" si="826"/>
        <v>0</v>
      </c>
      <c r="B5870" s="4" t="str">
        <f>IF($M5870&gt;300,"",IF(OR(INDEX(Bemenet!$E$2:$E$301,$M5870)="",INDEX(Bemenet!$F$2:$F$301,$M5870)=""),"",MAX(INDEX(Bemenet!$E$2:$E$301,$M5870),INDEX(Szabalyok!$A:$A,$N5870))))</f>
        <v/>
      </c>
      <c r="C5870" s="4" t="str">
        <f>IF($B5870="","",MIN(INDEX(Bemenet!$F$2:$F$301,$M5870),INDEX(Szabalyok!$B:$B,$N5870)))</f>
        <v/>
      </c>
      <c r="D5870" s="5" t="str">
        <f>IF(AND($B5870&lt;&gt;"",$C5870&lt;&gt;"",$B5870&lt;=$C5870),INDEX(Bemenet!$G$2:$G$301,$M5870),"")</f>
        <v/>
      </c>
      <c r="E5870" s="6" t="str">
        <f>IF(AND($B5870&lt;&gt;"",$C5870&lt;&gt;"",$B5870&lt;=$C5870),INDEX(Bemenet!$D$2:$D$301,$M5870),"")</f>
        <v/>
      </c>
      <c r="F5870" s="5" t="str">
        <f t="shared" si="819"/>
        <v/>
      </c>
      <c r="G5870" s="5" t="str">
        <f t="shared" si="820"/>
        <v/>
      </c>
      <c r="H5870" s="9" t="str">
        <f t="shared" si="821"/>
        <v/>
      </c>
      <c r="I5870" s="5" t="str">
        <f t="shared" si="822"/>
        <v/>
      </c>
      <c r="J5870" s="5" t="str">
        <f>IF(OR($L5870="",NOT(COUNTIFS($L$2:$L5870,$L5870)=1)),"",SUMIFS($G:$G,$L:$L,$L5870))</f>
        <v/>
      </c>
      <c r="K5870" s="5" t="str">
        <f>IF(OR($L5870="",NOT(COUNTIFS($L$2:$L5870,$L5870)=1)),"",SUMIFS($I:$I,$L:$L,$L5870))</f>
        <v/>
      </c>
      <c r="L5870" s="6" t="str">
        <f t="shared" si="823"/>
        <v/>
      </c>
      <c r="M5870" s="6">
        <f t="shared" si="824"/>
        <v>235</v>
      </c>
      <c r="N5870" s="6">
        <f t="shared" si="825"/>
        <v>20</v>
      </c>
      <c r="O5870" s="9" t="str">
        <f>IF(AND($B5870&lt;&gt;"",$C5870&lt;&gt;"",$B5870&lt;=$C5870),INDEX(Szabalyok!$C:$C,$N5870),"")</f>
        <v/>
      </c>
      <c r="P5870">
        <f t="shared" si="827"/>
        <v>0</v>
      </c>
    </row>
    <row r="5871" spans="1:16" x14ac:dyDescent="0.35">
      <c r="A5871">
        <f t="shared" si="826"/>
        <v>0</v>
      </c>
      <c r="B5871" s="4" t="str">
        <f>IF($M5871&gt;300,"",IF(OR(INDEX(Bemenet!$E$2:$E$301,$M5871)="",INDEX(Bemenet!$F$2:$F$301,$M5871)=""),"",MAX(INDEX(Bemenet!$E$2:$E$301,$M5871),INDEX(Szabalyok!$A:$A,$N5871))))</f>
        <v/>
      </c>
      <c r="C5871" s="4" t="str">
        <f>IF($B5871="","",MIN(INDEX(Bemenet!$F$2:$F$301,$M5871),INDEX(Szabalyok!$B:$B,$N5871)))</f>
        <v/>
      </c>
      <c r="D5871" s="5" t="str">
        <f>IF(AND($B5871&lt;&gt;"",$C5871&lt;&gt;"",$B5871&lt;=$C5871),INDEX(Bemenet!$G$2:$G$301,$M5871),"")</f>
        <v/>
      </c>
      <c r="E5871" s="6" t="str">
        <f>IF(AND($B5871&lt;&gt;"",$C5871&lt;&gt;"",$B5871&lt;=$C5871),INDEX(Bemenet!$D$2:$D$301,$M5871),"")</f>
        <v/>
      </c>
      <c r="F5871" s="5" t="str">
        <f t="shared" si="819"/>
        <v/>
      </c>
      <c r="G5871" s="5" t="str">
        <f t="shared" si="820"/>
        <v/>
      </c>
      <c r="H5871" s="9" t="str">
        <f t="shared" si="821"/>
        <v/>
      </c>
      <c r="I5871" s="5" t="str">
        <f t="shared" si="822"/>
        <v/>
      </c>
      <c r="J5871" s="5" t="str">
        <f>IF(OR($L5871="",NOT(COUNTIFS($L$2:$L5871,$L5871)=1)),"",SUMIFS($G:$G,$L:$L,$L5871))</f>
        <v/>
      </c>
      <c r="K5871" s="5" t="str">
        <f>IF(OR($L5871="",NOT(COUNTIFS($L$2:$L5871,$L5871)=1)),"",SUMIFS($I:$I,$L:$L,$L5871))</f>
        <v/>
      </c>
      <c r="L5871" s="6" t="str">
        <f t="shared" si="823"/>
        <v/>
      </c>
      <c r="M5871" s="6">
        <f t="shared" si="824"/>
        <v>235</v>
      </c>
      <c r="N5871" s="6">
        <f t="shared" si="825"/>
        <v>21</v>
      </c>
      <c r="O5871" s="9" t="str">
        <f>IF(AND($B5871&lt;&gt;"",$C5871&lt;&gt;"",$B5871&lt;=$C5871),INDEX(Szabalyok!$C:$C,$N5871),"")</f>
        <v/>
      </c>
      <c r="P5871">
        <f t="shared" si="827"/>
        <v>0</v>
      </c>
    </row>
    <row r="5872" spans="1:16" x14ac:dyDescent="0.35">
      <c r="A5872">
        <f t="shared" si="826"/>
        <v>0</v>
      </c>
      <c r="B5872" s="4" t="str">
        <f>IF($M5872&gt;300,"",IF(OR(INDEX(Bemenet!$E$2:$E$301,$M5872)="",INDEX(Bemenet!$F$2:$F$301,$M5872)=""),"",MAX(INDEX(Bemenet!$E$2:$E$301,$M5872),INDEX(Szabalyok!$A:$A,$N5872))))</f>
        <v/>
      </c>
      <c r="C5872" s="4" t="str">
        <f>IF($B5872="","",MIN(INDEX(Bemenet!$F$2:$F$301,$M5872),INDEX(Szabalyok!$B:$B,$N5872)))</f>
        <v/>
      </c>
      <c r="D5872" s="5" t="str">
        <f>IF(AND($B5872&lt;&gt;"",$C5872&lt;&gt;"",$B5872&lt;=$C5872),INDEX(Bemenet!$G$2:$G$301,$M5872),"")</f>
        <v/>
      </c>
      <c r="E5872" s="6" t="str">
        <f>IF(AND($B5872&lt;&gt;"",$C5872&lt;&gt;"",$B5872&lt;=$C5872),INDEX(Bemenet!$D$2:$D$301,$M5872),"")</f>
        <v/>
      </c>
      <c r="F5872" s="5" t="str">
        <f t="shared" si="819"/>
        <v/>
      </c>
      <c r="G5872" s="5" t="str">
        <f t="shared" si="820"/>
        <v/>
      </c>
      <c r="H5872" s="9" t="str">
        <f t="shared" si="821"/>
        <v/>
      </c>
      <c r="I5872" s="5" t="str">
        <f t="shared" si="822"/>
        <v/>
      </c>
      <c r="J5872" s="5" t="str">
        <f>IF(OR($L5872="",NOT(COUNTIFS($L$2:$L5872,$L5872)=1)),"",SUMIFS($G:$G,$L:$L,$L5872))</f>
        <v/>
      </c>
      <c r="K5872" s="5" t="str">
        <f>IF(OR($L5872="",NOT(COUNTIFS($L$2:$L5872,$L5872)=1)),"",SUMIFS($I:$I,$L:$L,$L5872))</f>
        <v/>
      </c>
      <c r="L5872" s="6" t="str">
        <f t="shared" si="823"/>
        <v/>
      </c>
      <c r="M5872" s="6">
        <f t="shared" si="824"/>
        <v>235</v>
      </c>
      <c r="N5872" s="6">
        <f t="shared" si="825"/>
        <v>22</v>
      </c>
      <c r="O5872" s="9" t="str">
        <f>IF(AND($B5872&lt;&gt;"",$C5872&lt;&gt;"",$B5872&lt;=$C5872),INDEX(Szabalyok!$C:$C,$N5872),"")</f>
        <v/>
      </c>
      <c r="P5872">
        <f t="shared" si="827"/>
        <v>0</v>
      </c>
    </row>
    <row r="5873" spans="1:16" x14ac:dyDescent="0.35">
      <c r="A5873">
        <f t="shared" si="826"/>
        <v>0</v>
      </c>
      <c r="B5873" s="4" t="str">
        <f>IF($M5873&gt;300,"",IF(OR(INDEX(Bemenet!$E$2:$E$301,$M5873)="",INDEX(Bemenet!$F$2:$F$301,$M5873)=""),"",MAX(INDEX(Bemenet!$E$2:$E$301,$M5873),INDEX(Szabalyok!$A:$A,$N5873))))</f>
        <v/>
      </c>
      <c r="C5873" s="4" t="str">
        <f>IF($B5873="","",MIN(INDEX(Bemenet!$F$2:$F$301,$M5873),INDEX(Szabalyok!$B:$B,$N5873)))</f>
        <v/>
      </c>
      <c r="D5873" s="5" t="str">
        <f>IF(AND($B5873&lt;&gt;"",$C5873&lt;&gt;"",$B5873&lt;=$C5873),INDEX(Bemenet!$G$2:$G$301,$M5873),"")</f>
        <v/>
      </c>
      <c r="E5873" s="6" t="str">
        <f>IF(AND($B5873&lt;&gt;"",$C5873&lt;&gt;"",$B5873&lt;=$C5873),INDEX(Bemenet!$D$2:$D$301,$M5873),"")</f>
        <v/>
      </c>
      <c r="F5873" s="5" t="str">
        <f t="shared" si="819"/>
        <v/>
      </c>
      <c r="G5873" s="5" t="str">
        <f t="shared" si="820"/>
        <v/>
      </c>
      <c r="H5873" s="9" t="str">
        <f t="shared" si="821"/>
        <v/>
      </c>
      <c r="I5873" s="5" t="str">
        <f t="shared" si="822"/>
        <v/>
      </c>
      <c r="J5873" s="5" t="str">
        <f>IF(OR($L5873="",NOT(COUNTIFS($L$2:$L5873,$L5873)=1)),"",SUMIFS($G:$G,$L:$L,$L5873))</f>
        <v/>
      </c>
      <c r="K5873" s="5" t="str">
        <f>IF(OR($L5873="",NOT(COUNTIFS($L$2:$L5873,$L5873)=1)),"",SUMIFS($I:$I,$L:$L,$L5873))</f>
        <v/>
      </c>
      <c r="L5873" s="6" t="str">
        <f t="shared" si="823"/>
        <v/>
      </c>
      <c r="M5873" s="6">
        <f t="shared" si="824"/>
        <v>235</v>
      </c>
      <c r="N5873" s="6">
        <f t="shared" si="825"/>
        <v>23</v>
      </c>
      <c r="O5873" s="9" t="str">
        <f>IF(AND($B5873&lt;&gt;"",$C5873&lt;&gt;"",$B5873&lt;=$C5873),INDEX(Szabalyok!$C:$C,$N5873),"")</f>
        <v/>
      </c>
      <c r="P5873">
        <f t="shared" si="827"/>
        <v>0</v>
      </c>
    </row>
    <row r="5874" spans="1:16" x14ac:dyDescent="0.35">
      <c r="A5874">
        <f t="shared" si="826"/>
        <v>0</v>
      </c>
      <c r="B5874" s="4" t="str">
        <f>IF($M5874&gt;300,"",IF(OR(INDEX(Bemenet!$E$2:$E$301,$M5874)="",INDEX(Bemenet!$F$2:$F$301,$M5874)=""),"",MAX(INDEX(Bemenet!$E$2:$E$301,$M5874),INDEX(Szabalyok!$A:$A,$N5874))))</f>
        <v/>
      </c>
      <c r="C5874" s="4" t="str">
        <f>IF($B5874="","",MIN(INDEX(Bemenet!$F$2:$F$301,$M5874),INDEX(Szabalyok!$B:$B,$N5874)))</f>
        <v/>
      </c>
      <c r="D5874" s="5" t="str">
        <f>IF(AND($B5874&lt;&gt;"",$C5874&lt;&gt;"",$B5874&lt;=$C5874),INDEX(Bemenet!$G$2:$G$301,$M5874),"")</f>
        <v/>
      </c>
      <c r="E5874" s="6" t="str">
        <f>IF(AND($B5874&lt;&gt;"",$C5874&lt;&gt;"",$B5874&lt;=$C5874),INDEX(Bemenet!$D$2:$D$301,$M5874),"")</f>
        <v/>
      </c>
      <c r="F5874" s="5" t="str">
        <f t="shared" si="819"/>
        <v/>
      </c>
      <c r="G5874" s="5" t="str">
        <f t="shared" si="820"/>
        <v/>
      </c>
      <c r="H5874" s="9" t="str">
        <f t="shared" si="821"/>
        <v/>
      </c>
      <c r="I5874" s="5" t="str">
        <f t="shared" si="822"/>
        <v/>
      </c>
      <c r="J5874" s="5" t="str">
        <f>IF(OR($L5874="",NOT(COUNTIFS($L$2:$L5874,$L5874)=1)),"",SUMIFS($G:$G,$L:$L,$L5874))</f>
        <v/>
      </c>
      <c r="K5874" s="5" t="str">
        <f>IF(OR($L5874="",NOT(COUNTIFS($L$2:$L5874,$L5874)=1)),"",SUMIFS($I:$I,$L:$L,$L5874))</f>
        <v/>
      </c>
      <c r="L5874" s="6" t="str">
        <f t="shared" si="823"/>
        <v/>
      </c>
      <c r="M5874" s="6">
        <f t="shared" si="824"/>
        <v>235</v>
      </c>
      <c r="N5874" s="6">
        <f t="shared" si="825"/>
        <v>24</v>
      </c>
      <c r="O5874" s="9" t="str">
        <f>IF(AND($B5874&lt;&gt;"",$C5874&lt;&gt;"",$B5874&lt;=$C5874),INDEX(Szabalyok!$C:$C,$N5874),"")</f>
        <v/>
      </c>
      <c r="P5874">
        <f t="shared" si="827"/>
        <v>0</v>
      </c>
    </row>
    <row r="5875" spans="1:16" x14ac:dyDescent="0.35">
      <c r="A5875">
        <f t="shared" si="826"/>
        <v>0</v>
      </c>
      <c r="B5875" s="4" t="str">
        <f>IF($M5875&gt;300,"",IF(OR(INDEX(Bemenet!$E$2:$E$301,$M5875)="",INDEX(Bemenet!$F$2:$F$301,$M5875)=""),"",MAX(INDEX(Bemenet!$E$2:$E$301,$M5875),INDEX(Szabalyok!$A:$A,$N5875))))</f>
        <v/>
      </c>
      <c r="C5875" s="4" t="str">
        <f>IF($B5875="","",MIN(INDEX(Bemenet!$F$2:$F$301,$M5875),INDEX(Szabalyok!$B:$B,$N5875)))</f>
        <v/>
      </c>
      <c r="D5875" s="5" t="str">
        <f>IF(AND($B5875&lt;&gt;"",$C5875&lt;&gt;"",$B5875&lt;=$C5875),INDEX(Bemenet!$G$2:$G$301,$M5875),"")</f>
        <v/>
      </c>
      <c r="E5875" s="6" t="str">
        <f>IF(AND($B5875&lt;&gt;"",$C5875&lt;&gt;"",$B5875&lt;=$C5875),INDEX(Bemenet!$D$2:$D$301,$M5875),"")</f>
        <v/>
      </c>
      <c r="F5875" s="5" t="str">
        <f t="shared" si="819"/>
        <v/>
      </c>
      <c r="G5875" s="5" t="str">
        <f t="shared" si="820"/>
        <v/>
      </c>
      <c r="H5875" s="9" t="str">
        <f t="shared" si="821"/>
        <v/>
      </c>
      <c r="I5875" s="5" t="str">
        <f t="shared" si="822"/>
        <v/>
      </c>
      <c r="J5875" s="5" t="str">
        <f>IF(OR($L5875="",NOT(COUNTIFS($L$2:$L5875,$L5875)=1)),"",SUMIFS($G:$G,$L:$L,$L5875))</f>
        <v/>
      </c>
      <c r="K5875" s="5" t="str">
        <f>IF(OR($L5875="",NOT(COUNTIFS($L$2:$L5875,$L5875)=1)),"",SUMIFS($I:$I,$L:$L,$L5875))</f>
        <v/>
      </c>
      <c r="L5875" s="6" t="str">
        <f t="shared" si="823"/>
        <v/>
      </c>
      <c r="M5875" s="6">
        <f t="shared" si="824"/>
        <v>235</v>
      </c>
      <c r="N5875" s="6">
        <f t="shared" si="825"/>
        <v>25</v>
      </c>
      <c r="O5875" s="9" t="str">
        <f>IF(AND($B5875&lt;&gt;"",$C5875&lt;&gt;"",$B5875&lt;=$C5875),INDEX(Szabalyok!$C:$C,$N5875),"")</f>
        <v/>
      </c>
      <c r="P5875">
        <f t="shared" si="827"/>
        <v>0</v>
      </c>
    </row>
    <row r="5876" spans="1:16" x14ac:dyDescent="0.35">
      <c r="A5876">
        <f t="shared" si="826"/>
        <v>0</v>
      </c>
      <c r="B5876" s="4" t="str">
        <f>IF($M5876&gt;300,"",IF(OR(INDEX(Bemenet!$E$2:$E$301,$M5876)="",INDEX(Bemenet!$F$2:$F$301,$M5876)=""),"",MAX(INDEX(Bemenet!$E$2:$E$301,$M5876),INDEX(Szabalyok!$A:$A,$N5876))))</f>
        <v/>
      </c>
      <c r="C5876" s="4" t="str">
        <f>IF($B5876="","",MIN(INDEX(Bemenet!$F$2:$F$301,$M5876),INDEX(Szabalyok!$B:$B,$N5876)))</f>
        <v/>
      </c>
      <c r="D5876" s="5" t="str">
        <f>IF(AND($B5876&lt;&gt;"",$C5876&lt;&gt;"",$B5876&lt;=$C5876),INDEX(Bemenet!$G$2:$G$301,$M5876),"")</f>
        <v/>
      </c>
      <c r="E5876" s="6" t="str">
        <f>IF(AND($B5876&lt;&gt;"",$C5876&lt;&gt;"",$B5876&lt;=$C5876),INDEX(Bemenet!$D$2:$D$301,$M5876),"")</f>
        <v/>
      </c>
      <c r="F5876" s="5" t="str">
        <f t="shared" si="819"/>
        <v/>
      </c>
      <c r="G5876" s="5" t="str">
        <f t="shared" si="820"/>
        <v/>
      </c>
      <c r="H5876" s="9" t="str">
        <f t="shared" si="821"/>
        <v/>
      </c>
      <c r="I5876" s="5" t="str">
        <f t="shared" si="822"/>
        <v/>
      </c>
      <c r="J5876" s="5" t="str">
        <f>IF(OR($L5876="",NOT(COUNTIFS($L$2:$L5876,$L5876)=1)),"",SUMIFS($G:$G,$L:$L,$L5876))</f>
        <v/>
      </c>
      <c r="K5876" s="5" t="str">
        <f>IF(OR($L5876="",NOT(COUNTIFS($L$2:$L5876,$L5876)=1)),"",SUMIFS($I:$I,$L:$L,$L5876))</f>
        <v/>
      </c>
      <c r="L5876" s="6" t="str">
        <f t="shared" si="823"/>
        <v/>
      </c>
      <c r="M5876" s="6">
        <f t="shared" si="824"/>
        <v>235</v>
      </c>
      <c r="N5876" s="6">
        <f t="shared" si="825"/>
        <v>26</v>
      </c>
      <c r="O5876" s="9" t="str">
        <f>IF(AND($B5876&lt;&gt;"",$C5876&lt;&gt;"",$B5876&lt;=$C5876),INDEX(Szabalyok!$C:$C,$N5876),"")</f>
        <v/>
      </c>
      <c r="P5876">
        <f t="shared" si="827"/>
        <v>0</v>
      </c>
    </row>
    <row r="5877" spans="1:16" x14ac:dyDescent="0.35">
      <c r="A5877">
        <f t="shared" si="826"/>
        <v>0</v>
      </c>
      <c r="B5877" s="4" t="str">
        <f>IF($M5877&gt;300,"",IF(OR(INDEX(Bemenet!$E$2:$E$301,$M5877)="",INDEX(Bemenet!$F$2:$F$301,$M5877)=""),"",MAX(INDEX(Bemenet!$E$2:$E$301,$M5877),INDEX(Szabalyok!$A:$A,$N5877))))</f>
        <v/>
      </c>
      <c r="C5877" s="4" t="str">
        <f>IF($B5877="","",MIN(INDEX(Bemenet!$F$2:$F$301,$M5877),INDEX(Szabalyok!$B:$B,$N5877)))</f>
        <v/>
      </c>
      <c r="D5877" s="5" t="str">
        <f>IF(AND($B5877&lt;&gt;"",$C5877&lt;&gt;"",$B5877&lt;=$C5877),INDEX(Bemenet!$G$2:$G$301,$M5877),"")</f>
        <v/>
      </c>
      <c r="E5877" s="6" t="str">
        <f>IF(AND($B5877&lt;&gt;"",$C5877&lt;&gt;"",$B5877&lt;=$C5877),INDEX(Bemenet!$D$2:$D$301,$M5877),"")</f>
        <v/>
      </c>
      <c r="F5877" s="5" t="str">
        <f t="shared" si="819"/>
        <v/>
      </c>
      <c r="G5877" s="5" t="str">
        <f t="shared" si="820"/>
        <v/>
      </c>
      <c r="H5877" s="9" t="str">
        <f t="shared" si="821"/>
        <v/>
      </c>
      <c r="I5877" s="5" t="str">
        <f t="shared" si="822"/>
        <v/>
      </c>
      <c r="J5877" s="5" t="str">
        <f>IF(OR($L5877="",NOT(COUNTIFS($L$2:$L5877,$L5877)=1)),"",SUMIFS($G:$G,$L:$L,$L5877))</f>
        <v/>
      </c>
      <c r="K5877" s="5" t="str">
        <f>IF(OR($L5877="",NOT(COUNTIFS($L$2:$L5877,$L5877)=1)),"",SUMIFS($I:$I,$L:$L,$L5877))</f>
        <v/>
      </c>
      <c r="L5877" s="6" t="str">
        <f t="shared" si="823"/>
        <v/>
      </c>
      <c r="M5877" s="6">
        <f t="shared" si="824"/>
        <v>236</v>
      </c>
      <c r="N5877" s="6">
        <f t="shared" si="825"/>
        <v>2</v>
      </c>
      <c r="O5877" s="9" t="str">
        <f>IF(AND($B5877&lt;&gt;"",$C5877&lt;&gt;"",$B5877&lt;=$C5877),INDEX(Szabalyok!$C:$C,$N5877),"")</f>
        <v/>
      </c>
      <c r="P5877">
        <f t="shared" si="827"/>
        <v>0</v>
      </c>
    </row>
    <row r="5878" spans="1:16" x14ac:dyDescent="0.35">
      <c r="A5878">
        <f t="shared" si="826"/>
        <v>0</v>
      </c>
      <c r="B5878" s="4" t="str">
        <f>IF($M5878&gt;300,"",IF(OR(INDEX(Bemenet!$E$2:$E$301,$M5878)="",INDEX(Bemenet!$F$2:$F$301,$M5878)=""),"",MAX(INDEX(Bemenet!$E$2:$E$301,$M5878),INDEX(Szabalyok!$A:$A,$N5878))))</f>
        <v/>
      </c>
      <c r="C5878" s="4" t="str">
        <f>IF($B5878="","",MIN(INDEX(Bemenet!$F$2:$F$301,$M5878),INDEX(Szabalyok!$B:$B,$N5878)))</f>
        <v/>
      </c>
      <c r="D5878" s="5" t="str">
        <f>IF(AND($B5878&lt;&gt;"",$C5878&lt;&gt;"",$B5878&lt;=$C5878),INDEX(Bemenet!$G$2:$G$301,$M5878),"")</f>
        <v/>
      </c>
      <c r="E5878" s="6" t="str">
        <f>IF(AND($B5878&lt;&gt;"",$C5878&lt;&gt;"",$B5878&lt;=$C5878),INDEX(Bemenet!$D$2:$D$301,$M5878),"")</f>
        <v/>
      </c>
      <c r="F5878" s="5" t="str">
        <f t="shared" si="819"/>
        <v/>
      </c>
      <c r="G5878" s="5" t="str">
        <f t="shared" si="820"/>
        <v/>
      </c>
      <c r="H5878" s="9" t="str">
        <f t="shared" si="821"/>
        <v/>
      </c>
      <c r="I5878" s="5" t="str">
        <f t="shared" si="822"/>
        <v/>
      </c>
      <c r="J5878" s="5" t="str">
        <f>IF(OR($L5878="",NOT(COUNTIFS($L$2:$L5878,$L5878)=1)),"",SUMIFS($G:$G,$L:$L,$L5878))</f>
        <v/>
      </c>
      <c r="K5878" s="5" t="str">
        <f>IF(OR($L5878="",NOT(COUNTIFS($L$2:$L5878,$L5878)=1)),"",SUMIFS($I:$I,$L:$L,$L5878))</f>
        <v/>
      </c>
      <c r="L5878" s="6" t="str">
        <f t="shared" si="823"/>
        <v/>
      </c>
      <c r="M5878" s="6">
        <f t="shared" si="824"/>
        <v>236</v>
      </c>
      <c r="N5878" s="6">
        <f t="shared" si="825"/>
        <v>3</v>
      </c>
      <c r="O5878" s="9" t="str">
        <f>IF(AND($B5878&lt;&gt;"",$C5878&lt;&gt;"",$B5878&lt;=$C5878),INDEX(Szabalyok!$C:$C,$N5878),"")</f>
        <v/>
      </c>
      <c r="P5878">
        <f t="shared" si="827"/>
        <v>0</v>
      </c>
    </row>
    <row r="5879" spans="1:16" x14ac:dyDescent="0.35">
      <c r="A5879">
        <f t="shared" si="826"/>
        <v>0</v>
      </c>
      <c r="B5879" s="4" t="str">
        <f>IF($M5879&gt;300,"",IF(OR(INDEX(Bemenet!$E$2:$E$301,$M5879)="",INDEX(Bemenet!$F$2:$F$301,$M5879)=""),"",MAX(INDEX(Bemenet!$E$2:$E$301,$M5879),INDEX(Szabalyok!$A:$A,$N5879))))</f>
        <v/>
      </c>
      <c r="C5879" s="4" t="str">
        <f>IF($B5879="","",MIN(INDEX(Bemenet!$F$2:$F$301,$M5879),INDEX(Szabalyok!$B:$B,$N5879)))</f>
        <v/>
      </c>
      <c r="D5879" s="5" t="str">
        <f>IF(AND($B5879&lt;&gt;"",$C5879&lt;&gt;"",$B5879&lt;=$C5879),INDEX(Bemenet!$G$2:$G$301,$M5879),"")</f>
        <v/>
      </c>
      <c r="E5879" s="6" t="str">
        <f>IF(AND($B5879&lt;&gt;"",$C5879&lt;&gt;"",$B5879&lt;=$C5879),INDEX(Bemenet!$D$2:$D$301,$M5879),"")</f>
        <v/>
      </c>
      <c r="F5879" s="5" t="str">
        <f t="shared" si="819"/>
        <v/>
      </c>
      <c r="G5879" s="5" t="str">
        <f t="shared" si="820"/>
        <v/>
      </c>
      <c r="H5879" s="9" t="str">
        <f t="shared" si="821"/>
        <v/>
      </c>
      <c r="I5879" s="5" t="str">
        <f t="shared" si="822"/>
        <v/>
      </c>
      <c r="J5879" s="5" t="str">
        <f>IF(OR($L5879="",NOT(COUNTIFS($L$2:$L5879,$L5879)=1)),"",SUMIFS($G:$G,$L:$L,$L5879))</f>
        <v/>
      </c>
      <c r="K5879" s="5" t="str">
        <f>IF(OR($L5879="",NOT(COUNTIFS($L$2:$L5879,$L5879)=1)),"",SUMIFS($I:$I,$L:$L,$L5879))</f>
        <v/>
      </c>
      <c r="L5879" s="6" t="str">
        <f t="shared" si="823"/>
        <v/>
      </c>
      <c r="M5879" s="6">
        <f t="shared" si="824"/>
        <v>236</v>
      </c>
      <c r="N5879" s="6">
        <f t="shared" si="825"/>
        <v>4</v>
      </c>
      <c r="O5879" s="9" t="str">
        <f>IF(AND($B5879&lt;&gt;"",$C5879&lt;&gt;"",$B5879&lt;=$C5879),INDEX(Szabalyok!$C:$C,$N5879),"")</f>
        <v/>
      </c>
      <c r="P5879">
        <f t="shared" si="827"/>
        <v>0</v>
      </c>
    </row>
    <row r="5880" spans="1:16" x14ac:dyDescent="0.35">
      <c r="A5880">
        <f t="shared" si="826"/>
        <v>0</v>
      </c>
      <c r="B5880" s="4" t="str">
        <f>IF($M5880&gt;300,"",IF(OR(INDEX(Bemenet!$E$2:$E$301,$M5880)="",INDEX(Bemenet!$F$2:$F$301,$M5880)=""),"",MAX(INDEX(Bemenet!$E$2:$E$301,$M5880),INDEX(Szabalyok!$A:$A,$N5880))))</f>
        <v/>
      </c>
      <c r="C5880" s="4" t="str">
        <f>IF($B5880="","",MIN(INDEX(Bemenet!$F$2:$F$301,$M5880),INDEX(Szabalyok!$B:$B,$N5880)))</f>
        <v/>
      </c>
      <c r="D5880" s="5" t="str">
        <f>IF(AND($B5880&lt;&gt;"",$C5880&lt;&gt;"",$B5880&lt;=$C5880),INDEX(Bemenet!$G$2:$G$301,$M5880),"")</f>
        <v/>
      </c>
      <c r="E5880" s="6" t="str">
        <f>IF(AND($B5880&lt;&gt;"",$C5880&lt;&gt;"",$B5880&lt;=$C5880),INDEX(Bemenet!$D$2:$D$301,$M5880),"")</f>
        <v/>
      </c>
      <c r="F5880" s="5" t="str">
        <f t="shared" si="819"/>
        <v/>
      </c>
      <c r="G5880" s="5" t="str">
        <f t="shared" si="820"/>
        <v/>
      </c>
      <c r="H5880" s="9" t="str">
        <f t="shared" si="821"/>
        <v/>
      </c>
      <c r="I5880" s="5" t="str">
        <f t="shared" si="822"/>
        <v/>
      </c>
      <c r="J5880" s="5" t="str">
        <f>IF(OR($L5880="",NOT(COUNTIFS($L$2:$L5880,$L5880)=1)),"",SUMIFS($G:$G,$L:$L,$L5880))</f>
        <v/>
      </c>
      <c r="K5880" s="5" t="str">
        <f>IF(OR($L5880="",NOT(COUNTIFS($L$2:$L5880,$L5880)=1)),"",SUMIFS($I:$I,$L:$L,$L5880))</f>
        <v/>
      </c>
      <c r="L5880" s="6" t="str">
        <f t="shared" si="823"/>
        <v/>
      </c>
      <c r="M5880" s="6">
        <f t="shared" si="824"/>
        <v>236</v>
      </c>
      <c r="N5880" s="6">
        <f t="shared" si="825"/>
        <v>5</v>
      </c>
      <c r="O5880" s="9" t="str">
        <f>IF(AND($B5880&lt;&gt;"",$C5880&lt;&gt;"",$B5880&lt;=$C5880),INDEX(Szabalyok!$C:$C,$N5880),"")</f>
        <v/>
      </c>
      <c r="P5880">
        <f t="shared" si="827"/>
        <v>0</v>
      </c>
    </row>
    <row r="5881" spans="1:16" x14ac:dyDescent="0.35">
      <c r="A5881">
        <f t="shared" si="826"/>
        <v>0</v>
      </c>
      <c r="B5881" s="4" t="str">
        <f>IF($M5881&gt;300,"",IF(OR(INDEX(Bemenet!$E$2:$E$301,$M5881)="",INDEX(Bemenet!$F$2:$F$301,$M5881)=""),"",MAX(INDEX(Bemenet!$E$2:$E$301,$M5881),INDEX(Szabalyok!$A:$A,$N5881))))</f>
        <v/>
      </c>
      <c r="C5881" s="4" t="str">
        <f>IF($B5881="","",MIN(INDEX(Bemenet!$F$2:$F$301,$M5881),INDEX(Szabalyok!$B:$B,$N5881)))</f>
        <v/>
      </c>
      <c r="D5881" s="5" t="str">
        <f>IF(AND($B5881&lt;&gt;"",$C5881&lt;&gt;"",$B5881&lt;=$C5881),INDEX(Bemenet!$G$2:$G$301,$M5881),"")</f>
        <v/>
      </c>
      <c r="E5881" s="6" t="str">
        <f>IF(AND($B5881&lt;&gt;"",$C5881&lt;&gt;"",$B5881&lt;=$C5881),INDEX(Bemenet!$D$2:$D$301,$M5881),"")</f>
        <v/>
      </c>
      <c r="F5881" s="5" t="str">
        <f t="shared" si="819"/>
        <v/>
      </c>
      <c r="G5881" s="5" t="str">
        <f t="shared" si="820"/>
        <v/>
      </c>
      <c r="H5881" s="9" t="str">
        <f t="shared" si="821"/>
        <v/>
      </c>
      <c r="I5881" s="5" t="str">
        <f t="shared" si="822"/>
        <v/>
      </c>
      <c r="J5881" s="5" t="str">
        <f>IF(OR($L5881="",NOT(COUNTIFS($L$2:$L5881,$L5881)=1)),"",SUMIFS($G:$G,$L:$L,$L5881))</f>
        <v/>
      </c>
      <c r="K5881" s="5" t="str">
        <f>IF(OR($L5881="",NOT(COUNTIFS($L$2:$L5881,$L5881)=1)),"",SUMIFS($I:$I,$L:$L,$L5881))</f>
        <v/>
      </c>
      <c r="L5881" s="6" t="str">
        <f t="shared" si="823"/>
        <v/>
      </c>
      <c r="M5881" s="6">
        <f t="shared" si="824"/>
        <v>236</v>
      </c>
      <c r="N5881" s="6">
        <f t="shared" si="825"/>
        <v>6</v>
      </c>
      <c r="O5881" s="9" t="str">
        <f>IF(AND($B5881&lt;&gt;"",$C5881&lt;&gt;"",$B5881&lt;=$C5881),INDEX(Szabalyok!$C:$C,$N5881),"")</f>
        <v/>
      </c>
      <c r="P5881">
        <f t="shared" si="827"/>
        <v>0</v>
      </c>
    </row>
    <row r="5882" spans="1:16" x14ac:dyDescent="0.35">
      <c r="A5882">
        <f t="shared" si="826"/>
        <v>0</v>
      </c>
      <c r="B5882" s="4" t="str">
        <f>IF($M5882&gt;300,"",IF(OR(INDEX(Bemenet!$E$2:$E$301,$M5882)="",INDEX(Bemenet!$F$2:$F$301,$M5882)=""),"",MAX(INDEX(Bemenet!$E$2:$E$301,$M5882),INDEX(Szabalyok!$A:$A,$N5882))))</f>
        <v/>
      </c>
      <c r="C5882" s="4" t="str">
        <f>IF($B5882="","",MIN(INDEX(Bemenet!$F$2:$F$301,$M5882),INDEX(Szabalyok!$B:$B,$N5882)))</f>
        <v/>
      </c>
      <c r="D5882" s="5" t="str">
        <f>IF(AND($B5882&lt;&gt;"",$C5882&lt;&gt;"",$B5882&lt;=$C5882),INDEX(Bemenet!$G$2:$G$301,$M5882),"")</f>
        <v/>
      </c>
      <c r="E5882" s="6" t="str">
        <f>IF(AND($B5882&lt;&gt;"",$C5882&lt;&gt;"",$B5882&lt;=$C5882),INDEX(Bemenet!$D$2:$D$301,$M5882),"")</f>
        <v/>
      </c>
      <c r="F5882" s="5" t="str">
        <f t="shared" si="819"/>
        <v/>
      </c>
      <c r="G5882" s="5" t="str">
        <f t="shared" si="820"/>
        <v/>
      </c>
      <c r="H5882" s="9" t="str">
        <f t="shared" si="821"/>
        <v/>
      </c>
      <c r="I5882" s="5" t="str">
        <f t="shared" si="822"/>
        <v/>
      </c>
      <c r="J5882" s="5" t="str">
        <f>IF(OR($L5882="",NOT(COUNTIFS($L$2:$L5882,$L5882)=1)),"",SUMIFS($G:$G,$L:$L,$L5882))</f>
        <v/>
      </c>
      <c r="K5882" s="5" t="str">
        <f>IF(OR($L5882="",NOT(COUNTIFS($L$2:$L5882,$L5882)=1)),"",SUMIFS($I:$I,$L:$L,$L5882))</f>
        <v/>
      </c>
      <c r="L5882" s="6" t="str">
        <f t="shared" si="823"/>
        <v/>
      </c>
      <c r="M5882" s="6">
        <f t="shared" si="824"/>
        <v>236</v>
      </c>
      <c r="N5882" s="6">
        <f t="shared" si="825"/>
        <v>7</v>
      </c>
      <c r="O5882" s="9" t="str">
        <f>IF(AND($B5882&lt;&gt;"",$C5882&lt;&gt;"",$B5882&lt;=$C5882),INDEX(Szabalyok!$C:$C,$N5882),"")</f>
        <v/>
      </c>
      <c r="P5882">
        <f t="shared" si="827"/>
        <v>0</v>
      </c>
    </row>
    <row r="5883" spans="1:16" x14ac:dyDescent="0.35">
      <c r="A5883">
        <f t="shared" si="826"/>
        <v>0</v>
      </c>
      <c r="B5883" s="4" t="str">
        <f>IF($M5883&gt;300,"",IF(OR(INDEX(Bemenet!$E$2:$E$301,$M5883)="",INDEX(Bemenet!$F$2:$F$301,$M5883)=""),"",MAX(INDEX(Bemenet!$E$2:$E$301,$M5883),INDEX(Szabalyok!$A:$A,$N5883))))</f>
        <v/>
      </c>
      <c r="C5883" s="4" t="str">
        <f>IF($B5883="","",MIN(INDEX(Bemenet!$F$2:$F$301,$M5883),INDEX(Szabalyok!$B:$B,$N5883)))</f>
        <v/>
      </c>
      <c r="D5883" s="5" t="str">
        <f>IF(AND($B5883&lt;&gt;"",$C5883&lt;&gt;"",$B5883&lt;=$C5883),INDEX(Bemenet!$G$2:$G$301,$M5883),"")</f>
        <v/>
      </c>
      <c r="E5883" s="6" t="str">
        <f>IF(AND($B5883&lt;&gt;"",$C5883&lt;&gt;"",$B5883&lt;=$C5883),INDEX(Bemenet!$D$2:$D$301,$M5883),"")</f>
        <v/>
      </c>
      <c r="F5883" s="5" t="str">
        <f t="shared" si="819"/>
        <v/>
      </c>
      <c r="G5883" s="5" t="str">
        <f t="shared" si="820"/>
        <v/>
      </c>
      <c r="H5883" s="9" t="str">
        <f t="shared" si="821"/>
        <v/>
      </c>
      <c r="I5883" s="5" t="str">
        <f t="shared" si="822"/>
        <v/>
      </c>
      <c r="J5883" s="5" t="str">
        <f>IF(OR($L5883="",NOT(COUNTIFS($L$2:$L5883,$L5883)=1)),"",SUMIFS($G:$G,$L:$L,$L5883))</f>
        <v/>
      </c>
      <c r="K5883" s="5" t="str">
        <f>IF(OR($L5883="",NOT(COUNTIFS($L$2:$L5883,$L5883)=1)),"",SUMIFS($I:$I,$L:$L,$L5883))</f>
        <v/>
      </c>
      <c r="L5883" s="6" t="str">
        <f t="shared" si="823"/>
        <v/>
      </c>
      <c r="M5883" s="6">
        <f t="shared" si="824"/>
        <v>236</v>
      </c>
      <c r="N5883" s="6">
        <f t="shared" si="825"/>
        <v>8</v>
      </c>
      <c r="O5883" s="9" t="str">
        <f>IF(AND($B5883&lt;&gt;"",$C5883&lt;&gt;"",$B5883&lt;=$C5883),INDEX(Szabalyok!$C:$C,$N5883),"")</f>
        <v/>
      </c>
      <c r="P5883">
        <f t="shared" si="827"/>
        <v>0</v>
      </c>
    </row>
    <row r="5884" spans="1:16" x14ac:dyDescent="0.35">
      <c r="A5884">
        <f t="shared" si="826"/>
        <v>0</v>
      </c>
      <c r="B5884" s="4" t="str">
        <f>IF($M5884&gt;300,"",IF(OR(INDEX(Bemenet!$E$2:$E$301,$M5884)="",INDEX(Bemenet!$F$2:$F$301,$M5884)=""),"",MAX(INDEX(Bemenet!$E$2:$E$301,$M5884),INDEX(Szabalyok!$A:$A,$N5884))))</f>
        <v/>
      </c>
      <c r="C5884" s="4" t="str">
        <f>IF($B5884="","",MIN(INDEX(Bemenet!$F$2:$F$301,$M5884),INDEX(Szabalyok!$B:$B,$N5884)))</f>
        <v/>
      </c>
      <c r="D5884" s="5" t="str">
        <f>IF(AND($B5884&lt;&gt;"",$C5884&lt;&gt;"",$B5884&lt;=$C5884),INDEX(Bemenet!$G$2:$G$301,$M5884),"")</f>
        <v/>
      </c>
      <c r="E5884" s="6" t="str">
        <f>IF(AND($B5884&lt;&gt;"",$C5884&lt;&gt;"",$B5884&lt;=$C5884),INDEX(Bemenet!$D$2:$D$301,$M5884),"")</f>
        <v/>
      </c>
      <c r="F5884" s="5" t="str">
        <f t="shared" si="819"/>
        <v/>
      </c>
      <c r="G5884" s="5" t="str">
        <f t="shared" si="820"/>
        <v/>
      </c>
      <c r="H5884" s="9" t="str">
        <f t="shared" si="821"/>
        <v/>
      </c>
      <c r="I5884" s="5" t="str">
        <f t="shared" si="822"/>
        <v/>
      </c>
      <c r="J5884" s="5" t="str">
        <f>IF(OR($L5884="",NOT(COUNTIFS($L$2:$L5884,$L5884)=1)),"",SUMIFS($G:$G,$L:$L,$L5884))</f>
        <v/>
      </c>
      <c r="K5884" s="5" t="str">
        <f>IF(OR($L5884="",NOT(COUNTIFS($L$2:$L5884,$L5884)=1)),"",SUMIFS($I:$I,$L:$L,$L5884))</f>
        <v/>
      </c>
      <c r="L5884" s="6" t="str">
        <f t="shared" si="823"/>
        <v/>
      </c>
      <c r="M5884" s="6">
        <f t="shared" si="824"/>
        <v>236</v>
      </c>
      <c r="N5884" s="6">
        <f t="shared" si="825"/>
        <v>9</v>
      </c>
      <c r="O5884" s="9" t="str">
        <f>IF(AND($B5884&lt;&gt;"",$C5884&lt;&gt;"",$B5884&lt;=$C5884),INDEX(Szabalyok!$C:$C,$N5884),"")</f>
        <v/>
      </c>
      <c r="P5884">
        <f t="shared" si="827"/>
        <v>0</v>
      </c>
    </row>
    <row r="5885" spans="1:16" x14ac:dyDescent="0.35">
      <c r="A5885">
        <f t="shared" si="826"/>
        <v>0</v>
      </c>
      <c r="B5885" s="4" t="str">
        <f>IF($M5885&gt;300,"",IF(OR(INDEX(Bemenet!$E$2:$E$301,$M5885)="",INDEX(Bemenet!$F$2:$F$301,$M5885)=""),"",MAX(INDEX(Bemenet!$E$2:$E$301,$M5885),INDEX(Szabalyok!$A:$A,$N5885))))</f>
        <v/>
      </c>
      <c r="C5885" s="4" t="str">
        <f>IF($B5885="","",MIN(INDEX(Bemenet!$F$2:$F$301,$M5885),INDEX(Szabalyok!$B:$B,$N5885)))</f>
        <v/>
      </c>
      <c r="D5885" s="5" t="str">
        <f>IF(AND($B5885&lt;&gt;"",$C5885&lt;&gt;"",$B5885&lt;=$C5885),INDEX(Bemenet!$G$2:$G$301,$M5885),"")</f>
        <v/>
      </c>
      <c r="E5885" s="6" t="str">
        <f>IF(AND($B5885&lt;&gt;"",$C5885&lt;&gt;"",$B5885&lt;=$C5885),INDEX(Bemenet!$D$2:$D$301,$M5885),"")</f>
        <v/>
      </c>
      <c r="F5885" s="5" t="str">
        <f t="shared" si="819"/>
        <v/>
      </c>
      <c r="G5885" s="5" t="str">
        <f t="shared" si="820"/>
        <v/>
      </c>
      <c r="H5885" s="9" t="str">
        <f t="shared" si="821"/>
        <v/>
      </c>
      <c r="I5885" s="5" t="str">
        <f t="shared" si="822"/>
        <v/>
      </c>
      <c r="J5885" s="5" t="str">
        <f>IF(OR($L5885="",NOT(COUNTIFS($L$2:$L5885,$L5885)=1)),"",SUMIFS($G:$G,$L:$L,$L5885))</f>
        <v/>
      </c>
      <c r="K5885" s="5" t="str">
        <f>IF(OR($L5885="",NOT(COUNTIFS($L$2:$L5885,$L5885)=1)),"",SUMIFS($I:$I,$L:$L,$L5885))</f>
        <v/>
      </c>
      <c r="L5885" s="6" t="str">
        <f t="shared" si="823"/>
        <v/>
      </c>
      <c r="M5885" s="6">
        <f t="shared" si="824"/>
        <v>236</v>
      </c>
      <c r="N5885" s="6">
        <f t="shared" si="825"/>
        <v>10</v>
      </c>
      <c r="O5885" s="9" t="str">
        <f>IF(AND($B5885&lt;&gt;"",$C5885&lt;&gt;"",$B5885&lt;=$C5885),INDEX(Szabalyok!$C:$C,$N5885),"")</f>
        <v/>
      </c>
      <c r="P5885">
        <f t="shared" si="827"/>
        <v>0</v>
      </c>
    </row>
    <row r="5886" spans="1:16" x14ac:dyDescent="0.35">
      <c r="A5886">
        <f t="shared" si="826"/>
        <v>0</v>
      </c>
      <c r="B5886" s="4" t="str">
        <f>IF($M5886&gt;300,"",IF(OR(INDEX(Bemenet!$E$2:$E$301,$M5886)="",INDEX(Bemenet!$F$2:$F$301,$M5886)=""),"",MAX(INDEX(Bemenet!$E$2:$E$301,$M5886),INDEX(Szabalyok!$A:$A,$N5886))))</f>
        <v/>
      </c>
      <c r="C5886" s="4" t="str">
        <f>IF($B5886="","",MIN(INDEX(Bemenet!$F$2:$F$301,$M5886),INDEX(Szabalyok!$B:$B,$N5886)))</f>
        <v/>
      </c>
      <c r="D5886" s="5" t="str">
        <f>IF(AND($B5886&lt;&gt;"",$C5886&lt;&gt;"",$B5886&lt;=$C5886),INDEX(Bemenet!$G$2:$G$301,$M5886),"")</f>
        <v/>
      </c>
      <c r="E5886" s="6" t="str">
        <f>IF(AND($B5886&lt;&gt;"",$C5886&lt;&gt;"",$B5886&lt;=$C5886),INDEX(Bemenet!$D$2:$D$301,$M5886),"")</f>
        <v/>
      </c>
      <c r="F5886" s="5" t="str">
        <f t="shared" si="819"/>
        <v/>
      </c>
      <c r="G5886" s="5" t="str">
        <f t="shared" si="820"/>
        <v/>
      </c>
      <c r="H5886" s="9" t="str">
        <f t="shared" si="821"/>
        <v/>
      </c>
      <c r="I5886" s="5" t="str">
        <f t="shared" si="822"/>
        <v/>
      </c>
      <c r="J5886" s="5" t="str">
        <f>IF(OR($L5886="",NOT(COUNTIFS($L$2:$L5886,$L5886)=1)),"",SUMIFS($G:$G,$L:$L,$L5886))</f>
        <v/>
      </c>
      <c r="K5886" s="5" t="str">
        <f>IF(OR($L5886="",NOT(COUNTIFS($L$2:$L5886,$L5886)=1)),"",SUMIFS($I:$I,$L:$L,$L5886))</f>
        <v/>
      </c>
      <c r="L5886" s="6" t="str">
        <f t="shared" si="823"/>
        <v/>
      </c>
      <c r="M5886" s="6">
        <f t="shared" si="824"/>
        <v>236</v>
      </c>
      <c r="N5886" s="6">
        <f t="shared" si="825"/>
        <v>11</v>
      </c>
      <c r="O5886" s="9" t="str">
        <f>IF(AND($B5886&lt;&gt;"",$C5886&lt;&gt;"",$B5886&lt;=$C5886),INDEX(Szabalyok!$C:$C,$N5886),"")</f>
        <v/>
      </c>
      <c r="P5886">
        <f t="shared" si="827"/>
        <v>0</v>
      </c>
    </row>
    <row r="5887" spans="1:16" x14ac:dyDescent="0.35">
      <c r="A5887">
        <f t="shared" si="826"/>
        <v>0</v>
      </c>
      <c r="B5887" s="4" t="str">
        <f>IF($M5887&gt;300,"",IF(OR(INDEX(Bemenet!$E$2:$E$301,$M5887)="",INDEX(Bemenet!$F$2:$F$301,$M5887)=""),"",MAX(INDEX(Bemenet!$E$2:$E$301,$M5887),INDEX(Szabalyok!$A:$A,$N5887))))</f>
        <v/>
      </c>
      <c r="C5887" s="4" t="str">
        <f>IF($B5887="","",MIN(INDEX(Bemenet!$F$2:$F$301,$M5887),INDEX(Szabalyok!$B:$B,$N5887)))</f>
        <v/>
      </c>
      <c r="D5887" s="5" t="str">
        <f>IF(AND($B5887&lt;&gt;"",$C5887&lt;&gt;"",$B5887&lt;=$C5887),INDEX(Bemenet!$G$2:$G$301,$M5887),"")</f>
        <v/>
      </c>
      <c r="E5887" s="6" t="str">
        <f>IF(AND($B5887&lt;&gt;"",$C5887&lt;&gt;"",$B5887&lt;=$C5887),INDEX(Bemenet!$D$2:$D$301,$M5887),"")</f>
        <v/>
      </c>
      <c r="F5887" s="5" t="str">
        <f t="shared" si="819"/>
        <v/>
      </c>
      <c r="G5887" s="5" t="str">
        <f t="shared" si="820"/>
        <v/>
      </c>
      <c r="H5887" s="9" t="str">
        <f t="shared" si="821"/>
        <v/>
      </c>
      <c r="I5887" s="5" t="str">
        <f t="shared" si="822"/>
        <v/>
      </c>
      <c r="J5887" s="5" t="str">
        <f>IF(OR($L5887="",NOT(COUNTIFS($L$2:$L5887,$L5887)=1)),"",SUMIFS($G:$G,$L:$L,$L5887))</f>
        <v/>
      </c>
      <c r="K5887" s="5" t="str">
        <f>IF(OR($L5887="",NOT(COUNTIFS($L$2:$L5887,$L5887)=1)),"",SUMIFS($I:$I,$L:$L,$L5887))</f>
        <v/>
      </c>
      <c r="L5887" s="6" t="str">
        <f t="shared" si="823"/>
        <v/>
      </c>
      <c r="M5887" s="6">
        <f t="shared" si="824"/>
        <v>236</v>
      </c>
      <c r="N5887" s="6">
        <f t="shared" si="825"/>
        <v>12</v>
      </c>
      <c r="O5887" s="9" t="str">
        <f>IF(AND($B5887&lt;&gt;"",$C5887&lt;&gt;"",$B5887&lt;=$C5887),INDEX(Szabalyok!$C:$C,$N5887),"")</f>
        <v/>
      </c>
      <c r="P5887">
        <f t="shared" si="827"/>
        <v>0</v>
      </c>
    </row>
    <row r="5888" spans="1:16" x14ac:dyDescent="0.35">
      <c r="A5888">
        <f t="shared" si="826"/>
        <v>0</v>
      </c>
      <c r="B5888" s="4" t="str">
        <f>IF($M5888&gt;300,"",IF(OR(INDEX(Bemenet!$E$2:$E$301,$M5888)="",INDEX(Bemenet!$F$2:$F$301,$M5888)=""),"",MAX(INDEX(Bemenet!$E$2:$E$301,$M5888),INDEX(Szabalyok!$A:$A,$N5888))))</f>
        <v/>
      </c>
      <c r="C5888" s="4" t="str">
        <f>IF($B5888="","",MIN(INDEX(Bemenet!$F$2:$F$301,$M5888),INDEX(Szabalyok!$B:$B,$N5888)))</f>
        <v/>
      </c>
      <c r="D5888" s="5" t="str">
        <f>IF(AND($B5888&lt;&gt;"",$C5888&lt;&gt;"",$B5888&lt;=$C5888),INDEX(Bemenet!$G$2:$G$301,$M5888),"")</f>
        <v/>
      </c>
      <c r="E5888" s="6" t="str">
        <f>IF(AND($B5888&lt;&gt;"",$C5888&lt;&gt;"",$B5888&lt;=$C5888),INDEX(Bemenet!$D$2:$D$301,$M5888),"")</f>
        <v/>
      </c>
      <c r="F5888" s="5" t="str">
        <f t="shared" si="819"/>
        <v/>
      </c>
      <c r="G5888" s="5" t="str">
        <f t="shared" si="820"/>
        <v/>
      </c>
      <c r="H5888" s="9" t="str">
        <f t="shared" si="821"/>
        <v/>
      </c>
      <c r="I5888" s="5" t="str">
        <f t="shared" si="822"/>
        <v/>
      </c>
      <c r="J5888" s="5" t="str">
        <f>IF(OR($L5888="",NOT(COUNTIFS($L$2:$L5888,$L5888)=1)),"",SUMIFS($G:$G,$L:$L,$L5888))</f>
        <v/>
      </c>
      <c r="K5888" s="5" t="str">
        <f>IF(OR($L5888="",NOT(COUNTIFS($L$2:$L5888,$L5888)=1)),"",SUMIFS($I:$I,$L:$L,$L5888))</f>
        <v/>
      </c>
      <c r="L5888" s="6" t="str">
        <f t="shared" si="823"/>
        <v/>
      </c>
      <c r="M5888" s="6">
        <f t="shared" si="824"/>
        <v>236</v>
      </c>
      <c r="N5888" s="6">
        <f t="shared" si="825"/>
        <v>13</v>
      </c>
      <c r="O5888" s="9" t="str">
        <f>IF(AND($B5888&lt;&gt;"",$C5888&lt;&gt;"",$B5888&lt;=$C5888),INDEX(Szabalyok!$C:$C,$N5888),"")</f>
        <v/>
      </c>
      <c r="P5888">
        <f t="shared" si="827"/>
        <v>0</v>
      </c>
    </row>
    <row r="5889" spans="1:16" x14ac:dyDescent="0.35">
      <c r="A5889">
        <f t="shared" si="826"/>
        <v>0</v>
      </c>
      <c r="B5889" s="4" t="str">
        <f>IF($M5889&gt;300,"",IF(OR(INDEX(Bemenet!$E$2:$E$301,$M5889)="",INDEX(Bemenet!$F$2:$F$301,$M5889)=""),"",MAX(INDEX(Bemenet!$E$2:$E$301,$M5889),INDEX(Szabalyok!$A:$A,$N5889))))</f>
        <v/>
      </c>
      <c r="C5889" s="4" t="str">
        <f>IF($B5889="","",MIN(INDEX(Bemenet!$F$2:$F$301,$M5889),INDEX(Szabalyok!$B:$B,$N5889)))</f>
        <v/>
      </c>
      <c r="D5889" s="5" t="str">
        <f>IF(AND($B5889&lt;&gt;"",$C5889&lt;&gt;"",$B5889&lt;=$C5889),INDEX(Bemenet!$G$2:$G$301,$M5889),"")</f>
        <v/>
      </c>
      <c r="E5889" s="6" t="str">
        <f>IF(AND($B5889&lt;&gt;"",$C5889&lt;&gt;"",$B5889&lt;=$C5889),INDEX(Bemenet!$D$2:$D$301,$M5889),"")</f>
        <v/>
      </c>
      <c r="F5889" s="5" t="str">
        <f t="shared" si="819"/>
        <v/>
      </c>
      <c r="G5889" s="5" t="str">
        <f t="shared" si="820"/>
        <v/>
      </c>
      <c r="H5889" s="9" t="str">
        <f t="shared" si="821"/>
        <v/>
      </c>
      <c r="I5889" s="5" t="str">
        <f t="shared" si="822"/>
        <v/>
      </c>
      <c r="J5889" s="5" t="str">
        <f>IF(OR($L5889="",NOT(COUNTIFS($L$2:$L5889,$L5889)=1)),"",SUMIFS($G:$G,$L:$L,$L5889))</f>
        <v/>
      </c>
      <c r="K5889" s="5" t="str">
        <f>IF(OR($L5889="",NOT(COUNTIFS($L$2:$L5889,$L5889)=1)),"",SUMIFS($I:$I,$L:$L,$L5889))</f>
        <v/>
      </c>
      <c r="L5889" s="6" t="str">
        <f t="shared" si="823"/>
        <v/>
      </c>
      <c r="M5889" s="6">
        <f t="shared" si="824"/>
        <v>236</v>
      </c>
      <c r="N5889" s="6">
        <f t="shared" si="825"/>
        <v>14</v>
      </c>
      <c r="O5889" s="9" t="str">
        <f>IF(AND($B5889&lt;&gt;"",$C5889&lt;&gt;"",$B5889&lt;=$C5889),INDEX(Szabalyok!$C:$C,$N5889),"")</f>
        <v/>
      </c>
      <c r="P5889">
        <f t="shared" si="827"/>
        <v>0</v>
      </c>
    </row>
    <row r="5890" spans="1:16" x14ac:dyDescent="0.35">
      <c r="A5890">
        <f t="shared" si="826"/>
        <v>0</v>
      </c>
      <c r="B5890" s="4" t="str">
        <f>IF($M5890&gt;300,"",IF(OR(INDEX(Bemenet!$E$2:$E$301,$M5890)="",INDEX(Bemenet!$F$2:$F$301,$M5890)=""),"",MAX(INDEX(Bemenet!$E$2:$E$301,$M5890),INDEX(Szabalyok!$A:$A,$N5890))))</f>
        <v/>
      </c>
      <c r="C5890" s="4" t="str">
        <f>IF($B5890="","",MIN(INDEX(Bemenet!$F$2:$F$301,$M5890),INDEX(Szabalyok!$B:$B,$N5890)))</f>
        <v/>
      </c>
      <c r="D5890" s="5" t="str">
        <f>IF(AND($B5890&lt;&gt;"",$C5890&lt;&gt;"",$B5890&lt;=$C5890),INDEX(Bemenet!$G$2:$G$301,$M5890),"")</f>
        <v/>
      </c>
      <c r="E5890" s="6" t="str">
        <f>IF(AND($B5890&lt;&gt;"",$C5890&lt;&gt;"",$B5890&lt;=$C5890),INDEX(Bemenet!$D$2:$D$301,$M5890),"")</f>
        <v/>
      </c>
      <c r="F5890" s="5" t="str">
        <f t="shared" ref="F5890:F5953" si="828">IF(AND($B5890&lt;&gt;"",$C5890&lt;&gt;"",$B5890&lt;=$C5890),$C5890-$B5890+1,"")</f>
        <v/>
      </c>
      <c r="G5890" s="5" t="str">
        <f t="shared" ref="G5890:G5953" si="829">IF($F5890="","",$F5890*$D5890)</f>
        <v/>
      </c>
      <c r="H5890" s="9" t="str">
        <f t="shared" ref="H5890:H5953" si="830">IF($G5890="","",$O5890)</f>
        <v/>
      </c>
      <c r="I5890" s="5" t="str">
        <f t="shared" ref="I5890:I5953" si="831">IF($G5890="","",$G5890*IF($H5890="",$O5890,$H5890)/100)</f>
        <v/>
      </c>
      <c r="J5890" s="5" t="str">
        <f>IF(OR($L5890="",NOT(COUNTIFS($L$2:$L5890,$L5890)=1)),"",SUMIFS($G:$G,$L:$L,$L5890))</f>
        <v/>
      </c>
      <c r="K5890" s="5" t="str">
        <f>IF(OR($L5890="",NOT(COUNTIFS($L$2:$L5890,$L5890)=1)),"",SUMIFS($I:$I,$L:$L,$L5890))</f>
        <v/>
      </c>
      <c r="L5890" s="6" t="str">
        <f t="shared" ref="L5890:L5953" si="832">IF($B5890="","",YEAR($B5890))</f>
        <v/>
      </c>
      <c r="M5890" s="6">
        <f t="shared" ref="M5890:M5953" si="833">INT((ROW()-2)/25)+1</f>
        <v>236</v>
      </c>
      <c r="N5890" s="6">
        <f t="shared" ref="N5890:N5953" si="834">MOD(ROW()-2,25)+2</f>
        <v>15</v>
      </c>
      <c r="O5890" s="9" t="str">
        <f>IF(AND($B5890&lt;&gt;"",$C5890&lt;&gt;"",$B5890&lt;=$C5890),INDEX(Szabalyok!$C:$C,$N5890),"")</f>
        <v/>
      </c>
      <c r="P5890">
        <f t="shared" si="827"/>
        <v>0</v>
      </c>
    </row>
    <row r="5891" spans="1:16" x14ac:dyDescent="0.35">
      <c r="A5891">
        <f t="shared" si="826"/>
        <v>0</v>
      </c>
      <c r="B5891" s="4" t="str">
        <f>IF($M5891&gt;300,"",IF(OR(INDEX(Bemenet!$E$2:$E$301,$M5891)="",INDEX(Bemenet!$F$2:$F$301,$M5891)=""),"",MAX(INDEX(Bemenet!$E$2:$E$301,$M5891),INDEX(Szabalyok!$A:$A,$N5891))))</f>
        <v/>
      </c>
      <c r="C5891" s="4" t="str">
        <f>IF($B5891="","",MIN(INDEX(Bemenet!$F$2:$F$301,$M5891),INDEX(Szabalyok!$B:$B,$N5891)))</f>
        <v/>
      </c>
      <c r="D5891" s="5" t="str">
        <f>IF(AND($B5891&lt;&gt;"",$C5891&lt;&gt;"",$B5891&lt;=$C5891),INDEX(Bemenet!$G$2:$G$301,$M5891),"")</f>
        <v/>
      </c>
      <c r="E5891" s="6" t="str">
        <f>IF(AND($B5891&lt;&gt;"",$C5891&lt;&gt;"",$B5891&lt;=$C5891),INDEX(Bemenet!$D$2:$D$301,$M5891),"")</f>
        <v/>
      </c>
      <c r="F5891" s="5" t="str">
        <f t="shared" si="828"/>
        <v/>
      </c>
      <c r="G5891" s="5" t="str">
        <f t="shared" si="829"/>
        <v/>
      </c>
      <c r="H5891" s="9" t="str">
        <f t="shared" si="830"/>
        <v/>
      </c>
      <c r="I5891" s="5" t="str">
        <f t="shared" si="831"/>
        <v/>
      </c>
      <c r="J5891" s="5" t="str">
        <f>IF(OR($L5891="",NOT(COUNTIFS($L$2:$L5891,$L5891)=1)),"",SUMIFS($G:$G,$L:$L,$L5891))</f>
        <v/>
      </c>
      <c r="K5891" s="5" t="str">
        <f>IF(OR($L5891="",NOT(COUNTIFS($L$2:$L5891,$L5891)=1)),"",SUMIFS($I:$I,$L:$L,$L5891))</f>
        <v/>
      </c>
      <c r="L5891" s="6" t="str">
        <f t="shared" si="832"/>
        <v/>
      </c>
      <c r="M5891" s="6">
        <f t="shared" si="833"/>
        <v>236</v>
      </c>
      <c r="N5891" s="6">
        <f t="shared" si="834"/>
        <v>16</v>
      </c>
      <c r="O5891" s="9" t="str">
        <f>IF(AND($B5891&lt;&gt;"",$C5891&lt;&gt;"",$B5891&lt;=$C5891),INDEX(Szabalyok!$C:$C,$N5891),"")</f>
        <v/>
      </c>
      <c r="P5891">
        <f t="shared" si="827"/>
        <v>0</v>
      </c>
    </row>
    <row r="5892" spans="1:16" x14ac:dyDescent="0.35">
      <c r="A5892">
        <f t="shared" ref="A5892:A5955" si="835">IF(P5892=P5891,0,P5892)</f>
        <v>0</v>
      </c>
      <c r="B5892" s="4" t="str">
        <f>IF($M5892&gt;300,"",IF(OR(INDEX(Bemenet!$E$2:$E$301,$M5892)="",INDEX(Bemenet!$F$2:$F$301,$M5892)=""),"",MAX(INDEX(Bemenet!$E$2:$E$301,$M5892),INDEX(Szabalyok!$A:$A,$N5892))))</f>
        <v/>
      </c>
      <c r="C5892" s="4" t="str">
        <f>IF($B5892="","",MIN(INDEX(Bemenet!$F$2:$F$301,$M5892),INDEX(Szabalyok!$B:$B,$N5892)))</f>
        <v/>
      </c>
      <c r="D5892" s="5" t="str">
        <f>IF(AND($B5892&lt;&gt;"",$C5892&lt;&gt;"",$B5892&lt;=$C5892),INDEX(Bemenet!$G$2:$G$301,$M5892),"")</f>
        <v/>
      </c>
      <c r="E5892" s="6" t="str">
        <f>IF(AND($B5892&lt;&gt;"",$C5892&lt;&gt;"",$B5892&lt;=$C5892),INDEX(Bemenet!$D$2:$D$301,$M5892),"")</f>
        <v/>
      </c>
      <c r="F5892" s="5" t="str">
        <f t="shared" si="828"/>
        <v/>
      </c>
      <c r="G5892" s="5" t="str">
        <f t="shared" si="829"/>
        <v/>
      </c>
      <c r="H5892" s="9" t="str">
        <f t="shared" si="830"/>
        <v/>
      </c>
      <c r="I5892" s="5" t="str">
        <f t="shared" si="831"/>
        <v/>
      </c>
      <c r="J5892" s="5" t="str">
        <f>IF(OR($L5892="",NOT(COUNTIFS($L$2:$L5892,$L5892)=1)),"",SUMIFS($G:$G,$L:$L,$L5892))</f>
        <v/>
      </c>
      <c r="K5892" s="5" t="str">
        <f>IF(OR($L5892="",NOT(COUNTIFS($L$2:$L5892,$L5892)=1)),"",SUMIFS($I:$I,$L:$L,$L5892))</f>
        <v/>
      </c>
      <c r="L5892" s="6" t="str">
        <f t="shared" si="832"/>
        <v/>
      </c>
      <c r="M5892" s="6">
        <f t="shared" si="833"/>
        <v>236</v>
      </c>
      <c r="N5892" s="6">
        <f t="shared" si="834"/>
        <v>17</v>
      </c>
      <c r="O5892" s="9" t="str">
        <f>IF(AND($B5892&lt;&gt;"",$C5892&lt;&gt;"",$B5892&lt;=$C5892),INDEX(Szabalyok!$C:$C,$N5892),"")</f>
        <v/>
      </c>
      <c r="P5892">
        <f t="shared" ref="P5892:P5955" si="836">IF(D5892="",P5891,P5891+1)</f>
        <v>0</v>
      </c>
    </row>
    <row r="5893" spans="1:16" x14ac:dyDescent="0.35">
      <c r="A5893">
        <f t="shared" si="835"/>
        <v>0</v>
      </c>
      <c r="B5893" s="4" t="str">
        <f>IF($M5893&gt;300,"",IF(OR(INDEX(Bemenet!$E$2:$E$301,$M5893)="",INDEX(Bemenet!$F$2:$F$301,$M5893)=""),"",MAX(INDEX(Bemenet!$E$2:$E$301,$M5893),INDEX(Szabalyok!$A:$A,$N5893))))</f>
        <v/>
      </c>
      <c r="C5893" s="4" t="str">
        <f>IF($B5893="","",MIN(INDEX(Bemenet!$F$2:$F$301,$M5893),INDEX(Szabalyok!$B:$B,$N5893)))</f>
        <v/>
      </c>
      <c r="D5893" s="5" t="str">
        <f>IF(AND($B5893&lt;&gt;"",$C5893&lt;&gt;"",$B5893&lt;=$C5893),INDEX(Bemenet!$G$2:$G$301,$M5893),"")</f>
        <v/>
      </c>
      <c r="E5893" s="6" t="str">
        <f>IF(AND($B5893&lt;&gt;"",$C5893&lt;&gt;"",$B5893&lt;=$C5893),INDEX(Bemenet!$D$2:$D$301,$M5893),"")</f>
        <v/>
      </c>
      <c r="F5893" s="5" t="str">
        <f t="shared" si="828"/>
        <v/>
      </c>
      <c r="G5893" s="5" t="str">
        <f t="shared" si="829"/>
        <v/>
      </c>
      <c r="H5893" s="9" t="str">
        <f t="shared" si="830"/>
        <v/>
      </c>
      <c r="I5893" s="5" t="str">
        <f t="shared" si="831"/>
        <v/>
      </c>
      <c r="J5893" s="5" t="str">
        <f>IF(OR($L5893="",NOT(COUNTIFS($L$2:$L5893,$L5893)=1)),"",SUMIFS($G:$G,$L:$L,$L5893))</f>
        <v/>
      </c>
      <c r="K5893" s="5" t="str">
        <f>IF(OR($L5893="",NOT(COUNTIFS($L$2:$L5893,$L5893)=1)),"",SUMIFS($I:$I,$L:$L,$L5893))</f>
        <v/>
      </c>
      <c r="L5893" s="6" t="str">
        <f t="shared" si="832"/>
        <v/>
      </c>
      <c r="M5893" s="6">
        <f t="shared" si="833"/>
        <v>236</v>
      </c>
      <c r="N5893" s="6">
        <f t="shared" si="834"/>
        <v>18</v>
      </c>
      <c r="O5893" s="9" t="str">
        <f>IF(AND($B5893&lt;&gt;"",$C5893&lt;&gt;"",$B5893&lt;=$C5893),INDEX(Szabalyok!$C:$C,$N5893),"")</f>
        <v/>
      </c>
      <c r="P5893">
        <f t="shared" si="836"/>
        <v>0</v>
      </c>
    </row>
    <row r="5894" spans="1:16" x14ac:dyDescent="0.35">
      <c r="A5894">
        <f t="shared" si="835"/>
        <v>0</v>
      </c>
      <c r="B5894" s="4" t="str">
        <f>IF($M5894&gt;300,"",IF(OR(INDEX(Bemenet!$E$2:$E$301,$M5894)="",INDEX(Bemenet!$F$2:$F$301,$M5894)=""),"",MAX(INDEX(Bemenet!$E$2:$E$301,$M5894),INDEX(Szabalyok!$A:$A,$N5894))))</f>
        <v/>
      </c>
      <c r="C5894" s="4" t="str">
        <f>IF($B5894="","",MIN(INDEX(Bemenet!$F$2:$F$301,$M5894),INDEX(Szabalyok!$B:$B,$N5894)))</f>
        <v/>
      </c>
      <c r="D5894" s="5" t="str">
        <f>IF(AND($B5894&lt;&gt;"",$C5894&lt;&gt;"",$B5894&lt;=$C5894),INDEX(Bemenet!$G$2:$G$301,$M5894),"")</f>
        <v/>
      </c>
      <c r="E5894" s="6" t="str">
        <f>IF(AND($B5894&lt;&gt;"",$C5894&lt;&gt;"",$B5894&lt;=$C5894),INDEX(Bemenet!$D$2:$D$301,$M5894),"")</f>
        <v/>
      </c>
      <c r="F5894" s="5" t="str">
        <f t="shared" si="828"/>
        <v/>
      </c>
      <c r="G5894" s="5" t="str">
        <f t="shared" si="829"/>
        <v/>
      </c>
      <c r="H5894" s="9" t="str">
        <f t="shared" si="830"/>
        <v/>
      </c>
      <c r="I5894" s="5" t="str">
        <f t="shared" si="831"/>
        <v/>
      </c>
      <c r="J5894" s="5" t="str">
        <f>IF(OR($L5894="",NOT(COUNTIFS($L$2:$L5894,$L5894)=1)),"",SUMIFS($G:$G,$L:$L,$L5894))</f>
        <v/>
      </c>
      <c r="K5894" s="5" t="str">
        <f>IF(OR($L5894="",NOT(COUNTIFS($L$2:$L5894,$L5894)=1)),"",SUMIFS($I:$I,$L:$L,$L5894))</f>
        <v/>
      </c>
      <c r="L5894" s="6" t="str">
        <f t="shared" si="832"/>
        <v/>
      </c>
      <c r="M5894" s="6">
        <f t="shared" si="833"/>
        <v>236</v>
      </c>
      <c r="N5894" s="6">
        <f t="shared" si="834"/>
        <v>19</v>
      </c>
      <c r="O5894" s="9" t="str">
        <f>IF(AND($B5894&lt;&gt;"",$C5894&lt;&gt;"",$B5894&lt;=$C5894),INDEX(Szabalyok!$C:$C,$N5894),"")</f>
        <v/>
      </c>
      <c r="P5894">
        <f t="shared" si="836"/>
        <v>0</v>
      </c>
    </row>
    <row r="5895" spans="1:16" x14ac:dyDescent="0.35">
      <c r="A5895">
        <f t="shared" si="835"/>
        <v>0</v>
      </c>
      <c r="B5895" s="4" t="str">
        <f>IF($M5895&gt;300,"",IF(OR(INDEX(Bemenet!$E$2:$E$301,$M5895)="",INDEX(Bemenet!$F$2:$F$301,$M5895)=""),"",MAX(INDEX(Bemenet!$E$2:$E$301,$M5895),INDEX(Szabalyok!$A:$A,$N5895))))</f>
        <v/>
      </c>
      <c r="C5895" s="4" t="str">
        <f>IF($B5895="","",MIN(INDEX(Bemenet!$F$2:$F$301,$M5895),INDEX(Szabalyok!$B:$B,$N5895)))</f>
        <v/>
      </c>
      <c r="D5895" s="5" t="str">
        <f>IF(AND($B5895&lt;&gt;"",$C5895&lt;&gt;"",$B5895&lt;=$C5895),INDEX(Bemenet!$G$2:$G$301,$M5895),"")</f>
        <v/>
      </c>
      <c r="E5895" s="6" t="str">
        <f>IF(AND($B5895&lt;&gt;"",$C5895&lt;&gt;"",$B5895&lt;=$C5895),INDEX(Bemenet!$D$2:$D$301,$M5895),"")</f>
        <v/>
      </c>
      <c r="F5895" s="5" t="str">
        <f t="shared" si="828"/>
        <v/>
      </c>
      <c r="G5895" s="5" t="str">
        <f t="shared" si="829"/>
        <v/>
      </c>
      <c r="H5895" s="9" t="str">
        <f t="shared" si="830"/>
        <v/>
      </c>
      <c r="I5895" s="5" t="str">
        <f t="shared" si="831"/>
        <v/>
      </c>
      <c r="J5895" s="5" t="str">
        <f>IF(OR($L5895="",NOT(COUNTIFS($L$2:$L5895,$L5895)=1)),"",SUMIFS($G:$G,$L:$L,$L5895))</f>
        <v/>
      </c>
      <c r="K5895" s="5" t="str">
        <f>IF(OR($L5895="",NOT(COUNTIFS($L$2:$L5895,$L5895)=1)),"",SUMIFS($I:$I,$L:$L,$L5895))</f>
        <v/>
      </c>
      <c r="L5895" s="6" t="str">
        <f t="shared" si="832"/>
        <v/>
      </c>
      <c r="M5895" s="6">
        <f t="shared" si="833"/>
        <v>236</v>
      </c>
      <c r="N5895" s="6">
        <f t="shared" si="834"/>
        <v>20</v>
      </c>
      <c r="O5895" s="9" t="str">
        <f>IF(AND($B5895&lt;&gt;"",$C5895&lt;&gt;"",$B5895&lt;=$C5895),INDEX(Szabalyok!$C:$C,$N5895),"")</f>
        <v/>
      </c>
      <c r="P5895">
        <f t="shared" si="836"/>
        <v>0</v>
      </c>
    </row>
    <row r="5896" spans="1:16" x14ac:dyDescent="0.35">
      <c r="A5896">
        <f t="shared" si="835"/>
        <v>0</v>
      </c>
      <c r="B5896" s="4" t="str">
        <f>IF($M5896&gt;300,"",IF(OR(INDEX(Bemenet!$E$2:$E$301,$M5896)="",INDEX(Bemenet!$F$2:$F$301,$M5896)=""),"",MAX(INDEX(Bemenet!$E$2:$E$301,$M5896),INDEX(Szabalyok!$A:$A,$N5896))))</f>
        <v/>
      </c>
      <c r="C5896" s="4" t="str">
        <f>IF($B5896="","",MIN(INDEX(Bemenet!$F$2:$F$301,$M5896),INDEX(Szabalyok!$B:$B,$N5896)))</f>
        <v/>
      </c>
      <c r="D5896" s="5" t="str">
        <f>IF(AND($B5896&lt;&gt;"",$C5896&lt;&gt;"",$B5896&lt;=$C5896),INDEX(Bemenet!$G$2:$G$301,$M5896),"")</f>
        <v/>
      </c>
      <c r="E5896" s="6" t="str">
        <f>IF(AND($B5896&lt;&gt;"",$C5896&lt;&gt;"",$B5896&lt;=$C5896),INDEX(Bemenet!$D$2:$D$301,$M5896),"")</f>
        <v/>
      </c>
      <c r="F5896" s="5" t="str">
        <f t="shared" si="828"/>
        <v/>
      </c>
      <c r="G5896" s="5" t="str">
        <f t="shared" si="829"/>
        <v/>
      </c>
      <c r="H5896" s="9" t="str">
        <f t="shared" si="830"/>
        <v/>
      </c>
      <c r="I5896" s="5" t="str">
        <f t="shared" si="831"/>
        <v/>
      </c>
      <c r="J5896" s="5" t="str">
        <f>IF(OR($L5896="",NOT(COUNTIFS($L$2:$L5896,$L5896)=1)),"",SUMIFS($G:$G,$L:$L,$L5896))</f>
        <v/>
      </c>
      <c r="K5896" s="5" t="str">
        <f>IF(OR($L5896="",NOT(COUNTIFS($L$2:$L5896,$L5896)=1)),"",SUMIFS($I:$I,$L:$L,$L5896))</f>
        <v/>
      </c>
      <c r="L5896" s="6" t="str">
        <f t="shared" si="832"/>
        <v/>
      </c>
      <c r="M5896" s="6">
        <f t="shared" si="833"/>
        <v>236</v>
      </c>
      <c r="N5896" s="6">
        <f t="shared" si="834"/>
        <v>21</v>
      </c>
      <c r="O5896" s="9" t="str">
        <f>IF(AND($B5896&lt;&gt;"",$C5896&lt;&gt;"",$B5896&lt;=$C5896),INDEX(Szabalyok!$C:$C,$N5896),"")</f>
        <v/>
      </c>
      <c r="P5896">
        <f t="shared" si="836"/>
        <v>0</v>
      </c>
    </row>
    <row r="5897" spans="1:16" x14ac:dyDescent="0.35">
      <c r="A5897">
        <f t="shared" si="835"/>
        <v>0</v>
      </c>
      <c r="B5897" s="4" t="str">
        <f>IF($M5897&gt;300,"",IF(OR(INDEX(Bemenet!$E$2:$E$301,$M5897)="",INDEX(Bemenet!$F$2:$F$301,$M5897)=""),"",MAX(INDEX(Bemenet!$E$2:$E$301,$M5897),INDEX(Szabalyok!$A:$A,$N5897))))</f>
        <v/>
      </c>
      <c r="C5897" s="4" t="str">
        <f>IF($B5897="","",MIN(INDEX(Bemenet!$F$2:$F$301,$M5897),INDEX(Szabalyok!$B:$B,$N5897)))</f>
        <v/>
      </c>
      <c r="D5897" s="5" t="str">
        <f>IF(AND($B5897&lt;&gt;"",$C5897&lt;&gt;"",$B5897&lt;=$C5897),INDEX(Bemenet!$G$2:$G$301,$M5897),"")</f>
        <v/>
      </c>
      <c r="E5897" s="6" t="str">
        <f>IF(AND($B5897&lt;&gt;"",$C5897&lt;&gt;"",$B5897&lt;=$C5897),INDEX(Bemenet!$D$2:$D$301,$M5897),"")</f>
        <v/>
      </c>
      <c r="F5897" s="5" t="str">
        <f t="shared" si="828"/>
        <v/>
      </c>
      <c r="G5897" s="5" t="str">
        <f t="shared" si="829"/>
        <v/>
      </c>
      <c r="H5897" s="9" t="str">
        <f t="shared" si="830"/>
        <v/>
      </c>
      <c r="I5897" s="5" t="str">
        <f t="shared" si="831"/>
        <v/>
      </c>
      <c r="J5897" s="5" t="str">
        <f>IF(OR($L5897="",NOT(COUNTIFS($L$2:$L5897,$L5897)=1)),"",SUMIFS($G:$G,$L:$L,$L5897))</f>
        <v/>
      </c>
      <c r="K5897" s="5" t="str">
        <f>IF(OR($L5897="",NOT(COUNTIFS($L$2:$L5897,$L5897)=1)),"",SUMIFS($I:$I,$L:$L,$L5897))</f>
        <v/>
      </c>
      <c r="L5897" s="6" t="str">
        <f t="shared" si="832"/>
        <v/>
      </c>
      <c r="M5897" s="6">
        <f t="shared" si="833"/>
        <v>236</v>
      </c>
      <c r="N5897" s="6">
        <f t="shared" si="834"/>
        <v>22</v>
      </c>
      <c r="O5897" s="9" t="str">
        <f>IF(AND($B5897&lt;&gt;"",$C5897&lt;&gt;"",$B5897&lt;=$C5897),INDEX(Szabalyok!$C:$C,$N5897),"")</f>
        <v/>
      </c>
      <c r="P5897">
        <f t="shared" si="836"/>
        <v>0</v>
      </c>
    </row>
    <row r="5898" spans="1:16" x14ac:dyDescent="0.35">
      <c r="A5898">
        <f t="shared" si="835"/>
        <v>0</v>
      </c>
      <c r="B5898" s="4" t="str">
        <f>IF($M5898&gt;300,"",IF(OR(INDEX(Bemenet!$E$2:$E$301,$M5898)="",INDEX(Bemenet!$F$2:$F$301,$M5898)=""),"",MAX(INDEX(Bemenet!$E$2:$E$301,$M5898),INDEX(Szabalyok!$A:$A,$N5898))))</f>
        <v/>
      </c>
      <c r="C5898" s="4" t="str">
        <f>IF($B5898="","",MIN(INDEX(Bemenet!$F$2:$F$301,$M5898),INDEX(Szabalyok!$B:$B,$N5898)))</f>
        <v/>
      </c>
      <c r="D5898" s="5" t="str">
        <f>IF(AND($B5898&lt;&gt;"",$C5898&lt;&gt;"",$B5898&lt;=$C5898),INDEX(Bemenet!$G$2:$G$301,$M5898),"")</f>
        <v/>
      </c>
      <c r="E5898" s="6" t="str">
        <f>IF(AND($B5898&lt;&gt;"",$C5898&lt;&gt;"",$B5898&lt;=$C5898),INDEX(Bemenet!$D$2:$D$301,$M5898),"")</f>
        <v/>
      </c>
      <c r="F5898" s="5" t="str">
        <f t="shared" si="828"/>
        <v/>
      </c>
      <c r="G5898" s="5" t="str">
        <f t="shared" si="829"/>
        <v/>
      </c>
      <c r="H5898" s="9" t="str">
        <f t="shared" si="830"/>
        <v/>
      </c>
      <c r="I5898" s="5" t="str">
        <f t="shared" si="831"/>
        <v/>
      </c>
      <c r="J5898" s="5" t="str">
        <f>IF(OR($L5898="",NOT(COUNTIFS($L$2:$L5898,$L5898)=1)),"",SUMIFS($G:$G,$L:$L,$L5898))</f>
        <v/>
      </c>
      <c r="K5898" s="5" t="str">
        <f>IF(OR($L5898="",NOT(COUNTIFS($L$2:$L5898,$L5898)=1)),"",SUMIFS($I:$I,$L:$L,$L5898))</f>
        <v/>
      </c>
      <c r="L5898" s="6" t="str">
        <f t="shared" si="832"/>
        <v/>
      </c>
      <c r="M5898" s="6">
        <f t="shared" si="833"/>
        <v>236</v>
      </c>
      <c r="N5898" s="6">
        <f t="shared" si="834"/>
        <v>23</v>
      </c>
      <c r="O5898" s="9" t="str">
        <f>IF(AND($B5898&lt;&gt;"",$C5898&lt;&gt;"",$B5898&lt;=$C5898),INDEX(Szabalyok!$C:$C,$N5898),"")</f>
        <v/>
      </c>
      <c r="P5898">
        <f t="shared" si="836"/>
        <v>0</v>
      </c>
    </row>
    <row r="5899" spans="1:16" x14ac:dyDescent="0.35">
      <c r="A5899">
        <f t="shared" si="835"/>
        <v>0</v>
      </c>
      <c r="B5899" s="4" t="str">
        <f>IF($M5899&gt;300,"",IF(OR(INDEX(Bemenet!$E$2:$E$301,$M5899)="",INDEX(Bemenet!$F$2:$F$301,$M5899)=""),"",MAX(INDEX(Bemenet!$E$2:$E$301,$M5899),INDEX(Szabalyok!$A:$A,$N5899))))</f>
        <v/>
      </c>
      <c r="C5899" s="4" t="str">
        <f>IF($B5899="","",MIN(INDEX(Bemenet!$F$2:$F$301,$M5899),INDEX(Szabalyok!$B:$B,$N5899)))</f>
        <v/>
      </c>
      <c r="D5899" s="5" t="str">
        <f>IF(AND($B5899&lt;&gt;"",$C5899&lt;&gt;"",$B5899&lt;=$C5899),INDEX(Bemenet!$G$2:$G$301,$M5899),"")</f>
        <v/>
      </c>
      <c r="E5899" s="6" t="str">
        <f>IF(AND($B5899&lt;&gt;"",$C5899&lt;&gt;"",$B5899&lt;=$C5899),INDEX(Bemenet!$D$2:$D$301,$M5899),"")</f>
        <v/>
      </c>
      <c r="F5899" s="5" t="str">
        <f t="shared" si="828"/>
        <v/>
      </c>
      <c r="G5899" s="5" t="str">
        <f t="shared" si="829"/>
        <v/>
      </c>
      <c r="H5899" s="9" t="str">
        <f t="shared" si="830"/>
        <v/>
      </c>
      <c r="I5899" s="5" t="str">
        <f t="shared" si="831"/>
        <v/>
      </c>
      <c r="J5899" s="5" t="str">
        <f>IF(OR($L5899="",NOT(COUNTIFS($L$2:$L5899,$L5899)=1)),"",SUMIFS($G:$G,$L:$L,$L5899))</f>
        <v/>
      </c>
      <c r="K5899" s="5" t="str">
        <f>IF(OR($L5899="",NOT(COUNTIFS($L$2:$L5899,$L5899)=1)),"",SUMIFS($I:$I,$L:$L,$L5899))</f>
        <v/>
      </c>
      <c r="L5899" s="6" t="str">
        <f t="shared" si="832"/>
        <v/>
      </c>
      <c r="M5899" s="6">
        <f t="shared" si="833"/>
        <v>236</v>
      </c>
      <c r="N5899" s="6">
        <f t="shared" si="834"/>
        <v>24</v>
      </c>
      <c r="O5899" s="9" t="str">
        <f>IF(AND($B5899&lt;&gt;"",$C5899&lt;&gt;"",$B5899&lt;=$C5899),INDEX(Szabalyok!$C:$C,$N5899),"")</f>
        <v/>
      </c>
      <c r="P5899">
        <f t="shared" si="836"/>
        <v>0</v>
      </c>
    </row>
    <row r="5900" spans="1:16" x14ac:dyDescent="0.35">
      <c r="A5900">
        <f t="shared" si="835"/>
        <v>0</v>
      </c>
      <c r="B5900" s="4" t="str">
        <f>IF($M5900&gt;300,"",IF(OR(INDEX(Bemenet!$E$2:$E$301,$M5900)="",INDEX(Bemenet!$F$2:$F$301,$M5900)=""),"",MAX(INDEX(Bemenet!$E$2:$E$301,$M5900),INDEX(Szabalyok!$A:$A,$N5900))))</f>
        <v/>
      </c>
      <c r="C5900" s="4" t="str">
        <f>IF($B5900="","",MIN(INDEX(Bemenet!$F$2:$F$301,$M5900),INDEX(Szabalyok!$B:$B,$N5900)))</f>
        <v/>
      </c>
      <c r="D5900" s="5" t="str">
        <f>IF(AND($B5900&lt;&gt;"",$C5900&lt;&gt;"",$B5900&lt;=$C5900),INDEX(Bemenet!$G$2:$G$301,$M5900),"")</f>
        <v/>
      </c>
      <c r="E5900" s="6" t="str">
        <f>IF(AND($B5900&lt;&gt;"",$C5900&lt;&gt;"",$B5900&lt;=$C5900),INDEX(Bemenet!$D$2:$D$301,$M5900),"")</f>
        <v/>
      </c>
      <c r="F5900" s="5" t="str">
        <f t="shared" si="828"/>
        <v/>
      </c>
      <c r="G5900" s="5" t="str">
        <f t="shared" si="829"/>
        <v/>
      </c>
      <c r="H5900" s="9" t="str">
        <f t="shared" si="830"/>
        <v/>
      </c>
      <c r="I5900" s="5" t="str">
        <f t="shared" si="831"/>
        <v/>
      </c>
      <c r="J5900" s="5" t="str">
        <f>IF(OR($L5900="",NOT(COUNTIFS($L$2:$L5900,$L5900)=1)),"",SUMIFS($G:$G,$L:$L,$L5900))</f>
        <v/>
      </c>
      <c r="K5900" s="5" t="str">
        <f>IF(OR($L5900="",NOT(COUNTIFS($L$2:$L5900,$L5900)=1)),"",SUMIFS($I:$I,$L:$L,$L5900))</f>
        <v/>
      </c>
      <c r="L5900" s="6" t="str">
        <f t="shared" si="832"/>
        <v/>
      </c>
      <c r="M5900" s="6">
        <f t="shared" si="833"/>
        <v>236</v>
      </c>
      <c r="N5900" s="6">
        <f t="shared" si="834"/>
        <v>25</v>
      </c>
      <c r="O5900" s="9" t="str">
        <f>IF(AND($B5900&lt;&gt;"",$C5900&lt;&gt;"",$B5900&lt;=$C5900),INDEX(Szabalyok!$C:$C,$N5900),"")</f>
        <v/>
      </c>
      <c r="P5900">
        <f t="shared" si="836"/>
        <v>0</v>
      </c>
    </row>
    <row r="5901" spans="1:16" x14ac:dyDescent="0.35">
      <c r="A5901">
        <f t="shared" si="835"/>
        <v>0</v>
      </c>
      <c r="B5901" s="4" t="str">
        <f>IF($M5901&gt;300,"",IF(OR(INDEX(Bemenet!$E$2:$E$301,$M5901)="",INDEX(Bemenet!$F$2:$F$301,$M5901)=""),"",MAX(INDEX(Bemenet!$E$2:$E$301,$M5901),INDEX(Szabalyok!$A:$A,$N5901))))</f>
        <v/>
      </c>
      <c r="C5901" s="4" t="str">
        <f>IF($B5901="","",MIN(INDEX(Bemenet!$F$2:$F$301,$M5901),INDEX(Szabalyok!$B:$B,$N5901)))</f>
        <v/>
      </c>
      <c r="D5901" s="5" t="str">
        <f>IF(AND($B5901&lt;&gt;"",$C5901&lt;&gt;"",$B5901&lt;=$C5901),INDEX(Bemenet!$G$2:$G$301,$M5901),"")</f>
        <v/>
      </c>
      <c r="E5901" s="6" t="str">
        <f>IF(AND($B5901&lt;&gt;"",$C5901&lt;&gt;"",$B5901&lt;=$C5901),INDEX(Bemenet!$D$2:$D$301,$M5901),"")</f>
        <v/>
      </c>
      <c r="F5901" s="5" t="str">
        <f t="shared" si="828"/>
        <v/>
      </c>
      <c r="G5901" s="5" t="str">
        <f t="shared" si="829"/>
        <v/>
      </c>
      <c r="H5901" s="9" t="str">
        <f t="shared" si="830"/>
        <v/>
      </c>
      <c r="I5901" s="5" t="str">
        <f t="shared" si="831"/>
        <v/>
      </c>
      <c r="J5901" s="5" t="str">
        <f>IF(OR($L5901="",NOT(COUNTIFS($L$2:$L5901,$L5901)=1)),"",SUMIFS($G:$G,$L:$L,$L5901))</f>
        <v/>
      </c>
      <c r="K5901" s="5" t="str">
        <f>IF(OR($L5901="",NOT(COUNTIFS($L$2:$L5901,$L5901)=1)),"",SUMIFS($I:$I,$L:$L,$L5901))</f>
        <v/>
      </c>
      <c r="L5901" s="6" t="str">
        <f t="shared" si="832"/>
        <v/>
      </c>
      <c r="M5901" s="6">
        <f t="shared" si="833"/>
        <v>236</v>
      </c>
      <c r="N5901" s="6">
        <f t="shared" si="834"/>
        <v>26</v>
      </c>
      <c r="O5901" s="9" t="str">
        <f>IF(AND($B5901&lt;&gt;"",$C5901&lt;&gt;"",$B5901&lt;=$C5901),INDEX(Szabalyok!$C:$C,$N5901),"")</f>
        <v/>
      </c>
      <c r="P5901">
        <f t="shared" si="836"/>
        <v>0</v>
      </c>
    </row>
    <row r="5902" spans="1:16" x14ac:dyDescent="0.35">
      <c r="A5902">
        <f t="shared" si="835"/>
        <v>0</v>
      </c>
      <c r="B5902" s="4" t="str">
        <f>IF($M5902&gt;300,"",IF(OR(INDEX(Bemenet!$E$2:$E$301,$M5902)="",INDEX(Bemenet!$F$2:$F$301,$M5902)=""),"",MAX(INDEX(Bemenet!$E$2:$E$301,$M5902),INDEX(Szabalyok!$A:$A,$N5902))))</f>
        <v/>
      </c>
      <c r="C5902" s="4" t="str">
        <f>IF($B5902="","",MIN(INDEX(Bemenet!$F$2:$F$301,$M5902),INDEX(Szabalyok!$B:$B,$N5902)))</f>
        <v/>
      </c>
      <c r="D5902" s="5" t="str">
        <f>IF(AND($B5902&lt;&gt;"",$C5902&lt;&gt;"",$B5902&lt;=$C5902),INDEX(Bemenet!$G$2:$G$301,$M5902),"")</f>
        <v/>
      </c>
      <c r="E5902" s="6" t="str">
        <f>IF(AND($B5902&lt;&gt;"",$C5902&lt;&gt;"",$B5902&lt;=$C5902),INDEX(Bemenet!$D$2:$D$301,$M5902),"")</f>
        <v/>
      </c>
      <c r="F5902" s="5" t="str">
        <f t="shared" si="828"/>
        <v/>
      </c>
      <c r="G5902" s="5" t="str">
        <f t="shared" si="829"/>
        <v/>
      </c>
      <c r="H5902" s="9" t="str">
        <f t="shared" si="830"/>
        <v/>
      </c>
      <c r="I5902" s="5" t="str">
        <f t="shared" si="831"/>
        <v/>
      </c>
      <c r="J5902" s="5" t="str">
        <f>IF(OR($L5902="",NOT(COUNTIFS($L$2:$L5902,$L5902)=1)),"",SUMIFS($G:$G,$L:$L,$L5902))</f>
        <v/>
      </c>
      <c r="K5902" s="5" t="str">
        <f>IF(OR($L5902="",NOT(COUNTIFS($L$2:$L5902,$L5902)=1)),"",SUMIFS($I:$I,$L:$L,$L5902))</f>
        <v/>
      </c>
      <c r="L5902" s="6" t="str">
        <f t="shared" si="832"/>
        <v/>
      </c>
      <c r="M5902" s="6">
        <f t="shared" si="833"/>
        <v>237</v>
      </c>
      <c r="N5902" s="6">
        <f t="shared" si="834"/>
        <v>2</v>
      </c>
      <c r="O5902" s="9" t="str">
        <f>IF(AND($B5902&lt;&gt;"",$C5902&lt;&gt;"",$B5902&lt;=$C5902),INDEX(Szabalyok!$C:$C,$N5902),"")</f>
        <v/>
      </c>
      <c r="P5902">
        <f t="shared" si="836"/>
        <v>0</v>
      </c>
    </row>
    <row r="5903" spans="1:16" x14ac:dyDescent="0.35">
      <c r="A5903">
        <f t="shared" si="835"/>
        <v>0</v>
      </c>
      <c r="B5903" s="4" t="str">
        <f>IF($M5903&gt;300,"",IF(OR(INDEX(Bemenet!$E$2:$E$301,$M5903)="",INDEX(Bemenet!$F$2:$F$301,$M5903)=""),"",MAX(INDEX(Bemenet!$E$2:$E$301,$M5903),INDEX(Szabalyok!$A:$A,$N5903))))</f>
        <v/>
      </c>
      <c r="C5903" s="4" t="str">
        <f>IF($B5903="","",MIN(INDEX(Bemenet!$F$2:$F$301,$M5903),INDEX(Szabalyok!$B:$B,$N5903)))</f>
        <v/>
      </c>
      <c r="D5903" s="5" t="str">
        <f>IF(AND($B5903&lt;&gt;"",$C5903&lt;&gt;"",$B5903&lt;=$C5903),INDEX(Bemenet!$G$2:$G$301,$M5903),"")</f>
        <v/>
      </c>
      <c r="E5903" s="6" t="str">
        <f>IF(AND($B5903&lt;&gt;"",$C5903&lt;&gt;"",$B5903&lt;=$C5903),INDEX(Bemenet!$D$2:$D$301,$M5903),"")</f>
        <v/>
      </c>
      <c r="F5903" s="5" t="str">
        <f t="shared" si="828"/>
        <v/>
      </c>
      <c r="G5903" s="5" t="str">
        <f t="shared" si="829"/>
        <v/>
      </c>
      <c r="H5903" s="9" t="str">
        <f t="shared" si="830"/>
        <v/>
      </c>
      <c r="I5903" s="5" t="str">
        <f t="shared" si="831"/>
        <v/>
      </c>
      <c r="J5903" s="5" t="str">
        <f>IF(OR($L5903="",NOT(COUNTIFS($L$2:$L5903,$L5903)=1)),"",SUMIFS($G:$G,$L:$L,$L5903))</f>
        <v/>
      </c>
      <c r="K5903" s="5" t="str">
        <f>IF(OR($L5903="",NOT(COUNTIFS($L$2:$L5903,$L5903)=1)),"",SUMIFS($I:$I,$L:$L,$L5903))</f>
        <v/>
      </c>
      <c r="L5903" s="6" t="str">
        <f t="shared" si="832"/>
        <v/>
      </c>
      <c r="M5903" s="6">
        <f t="shared" si="833"/>
        <v>237</v>
      </c>
      <c r="N5903" s="6">
        <f t="shared" si="834"/>
        <v>3</v>
      </c>
      <c r="O5903" s="9" t="str">
        <f>IF(AND($B5903&lt;&gt;"",$C5903&lt;&gt;"",$B5903&lt;=$C5903),INDEX(Szabalyok!$C:$C,$N5903),"")</f>
        <v/>
      </c>
      <c r="P5903">
        <f t="shared" si="836"/>
        <v>0</v>
      </c>
    </row>
    <row r="5904" spans="1:16" x14ac:dyDescent="0.35">
      <c r="A5904">
        <f t="shared" si="835"/>
        <v>0</v>
      </c>
      <c r="B5904" s="4" t="str">
        <f>IF($M5904&gt;300,"",IF(OR(INDEX(Bemenet!$E$2:$E$301,$M5904)="",INDEX(Bemenet!$F$2:$F$301,$M5904)=""),"",MAX(INDEX(Bemenet!$E$2:$E$301,$M5904),INDEX(Szabalyok!$A:$A,$N5904))))</f>
        <v/>
      </c>
      <c r="C5904" s="4" t="str">
        <f>IF($B5904="","",MIN(INDEX(Bemenet!$F$2:$F$301,$M5904),INDEX(Szabalyok!$B:$B,$N5904)))</f>
        <v/>
      </c>
      <c r="D5904" s="5" t="str">
        <f>IF(AND($B5904&lt;&gt;"",$C5904&lt;&gt;"",$B5904&lt;=$C5904),INDEX(Bemenet!$G$2:$G$301,$M5904),"")</f>
        <v/>
      </c>
      <c r="E5904" s="6" t="str">
        <f>IF(AND($B5904&lt;&gt;"",$C5904&lt;&gt;"",$B5904&lt;=$C5904),INDEX(Bemenet!$D$2:$D$301,$M5904),"")</f>
        <v/>
      </c>
      <c r="F5904" s="5" t="str">
        <f t="shared" si="828"/>
        <v/>
      </c>
      <c r="G5904" s="5" t="str">
        <f t="shared" si="829"/>
        <v/>
      </c>
      <c r="H5904" s="9" t="str">
        <f t="shared" si="830"/>
        <v/>
      </c>
      <c r="I5904" s="5" t="str">
        <f t="shared" si="831"/>
        <v/>
      </c>
      <c r="J5904" s="5" t="str">
        <f>IF(OR($L5904="",NOT(COUNTIFS($L$2:$L5904,$L5904)=1)),"",SUMIFS($G:$G,$L:$L,$L5904))</f>
        <v/>
      </c>
      <c r="K5904" s="5" t="str">
        <f>IF(OR($L5904="",NOT(COUNTIFS($L$2:$L5904,$L5904)=1)),"",SUMIFS($I:$I,$L:$L,$L5904))</f>
        <v/>
      </c>
      <c r="L5904" s="6" t="str">
        <f t="shared" si="832"/>
        <v/>
      </c>
      <c r="M5904" s="6">
        <f t="shared" si="833"/>
        <v>237</v>
      </c>
      <c r="N5904" s="6">
        <f t="shared" si="834"/>
        <v>4</v>
      </c>
      <c r="O5904" s="9" t="str">
        <f>IF(AND($B5904&lt;&gt;"",$C5904&lt;&gt;"",$B5904&lt;=$C5904),INDEX(Szabalyok!$C:$C,$N5904),"")</f>
        <v/>
      </c>
      <c r="P5904">
        <f t="shared" si="836"/>
        <v>0</v>
      </c>
    </row>
    <row r="5905" spans="1:16" x14ac:dyDescent="0.35">
      <c r="A5905">
        <f t="shared" si="835"/>
        <v>0</v>
      </c>
      <c r="B5905" s="4" t="str">
        <f>IF($M5905&gt;300,"",IF(OR(INDEX(Bemenet!$E$2:$E$301,$M5905)="",INDEX(Bemenet!$F$2:$F$301,$M5905)=""),"",MAX(INDEX(Bemenet!$E$2:$E$301,$M5905),INDEX(Szabalyok!$A:$A,$N5905))))</f>
        <v/>
      </c>
      <c r="C5905" s="4" t="str">
        <f>IF($B5905="","",MIN(INDEX(Bemenet!$F$2:$F$301,$M5905),INDEX(Szabalyok!$B:$B,$N5905)))</f>
        <v/>
      </c>
      <c r="D5905" s="5" t="str">
        <f>IF(AND($B5905&lt;&gt;"",$C5905&lt;&gt;"",$B5905&lt;=$C5905),INDEX(Bemenet!$G$2:$G$301,$M5905),"")</f>
        <v/>
      </c>
      <c r="E5905" s="6" t="str">
        <f>IF(AND($B5905&lt;&gt;"",$C5905&lt;&gt;"",$B5905&lt;=$C5905),INDEX(Bemenet!$D$2:$D$301,$M5905),"")</f>
        <v/>
      </c>
      <c r="F5905" s="5" t="str">
        <f t="shared" si="828"/>
        <v/>
      </c>
      <c r="G5905" s="5" t="str">
        <f t="shared" si="829"/>
        <v/>
      </c>
      <c r="H5905" s="9" t="str">
        <f t="shared" si="830"/>
        <v/>
      </c>
      <c r="I5905" s="5" t="str">
        <f t="shared" si="831"/>
        <v/>
      </c>
      <c r="J5905" s="5" t="str">
        <f>IF(OR($L5905="",NOT(COUNTIFS($L$2:$L5905,$L5905)=1)),"",SUMIFS($G:$G,$L:$L,$L5905))</f>
        <v/>
      </c>
      <c r="K5905" s="5" t="str">
        <f>IF(OR($L5905="",NOT(COUNTIFS($L$2:$L5905,$L5905)=1)),"",SUMIFS($I:$I,$L:$L,$L5905))</f>
        <v/>
      </c>
      <c r="L5905" s="6" t="str">
        <f t="shared" si="832"/>
        <v/>
      </c>
      <c r="M5905" s="6">
        <f t="shared" si="833"/>
        <v>237</v>
      </c>
      <c r="N5905" s="6">
        <f t="shared" si="834"/>
        <v>5</v>
      </c>
      <c r="O5905" s="9" t="str">
        <f>IF(AND($B5905&lt;&gt;"",$C5905&lt;&gt;"",$B5905&lt;=$C5905),INDEX(Szabalyok!$C:$C,$N5905),"")</f>
        <v/>
      </c>
      <c r="P5905">
        <f t="shared" si="836"/>
        <v>0</v>
      </c>
    </row>
    <row r="5906" spans="1:16" x14ac:dyDescent="0.35">
      <c r="A5906">
        <f t="shared" si="835"/>
        <v>0</v>
      </c>
      <c r="B5906" s="4" t="str">
        <f>IF($M5906&gt;300,"",IF(OR(INDEX(Bemenet!$E$2:$E$301,$M5906)="",INDEX(Bemenet!$F$2:$F$301,$M5906)=""),"",MAX(INDEX(Bemenet!$E$2:$E$301,$M5906),INDEX(Szabalyok!$A:$A,$N5906))))</f>
        <v/>
      </c>
      <c r="C5906" s="4" t="str">
        <f>IF($B5906="","",MIN(INDEX(Bemenet!$F$2:$F$301,$M5906),INDEX(Szabalyok!$B:$B,$N5906)))</f>
        <v/>
      </c>
      <c r="D5906" s="5" t="str">
        <f>IF(AND($B5906&lt;&gt;"",$C5906&lt;&gt;"",$B5906&lt;=$C5906),INDEX(Bemenet!$G$2:$G$301,$M5906),"")</f>
        <v/>
      </c>
      <c r="E5906" s="6" t="str">
        <f>IF(AND($B5906&lt;&gt;"",$C5906&lt;&gt;"",$B5906&lt;=$C5906),INDEX(Bemenet!$D$2:$D$301,$M5906),"")</f>
        <v/>
      </c>
      <c r="F5906" s="5" t="str">
        <f t="shared" si="828"/>
        <v/>
      </c>
      <c r="G5906" s="5" t="str">
        <f t="shared" si="829"/>
        <v/>
      </c>
      <c r="H5906" s="9" t="str">
        <f t="shared" si="830"/>
        <v/>
      </c>
      <c r="I5906" s="5" t="str">
        <f t="shared" si="831"/>
        <v/>
      </c>
      <c r="J5906" s="5" t="str">
        <f>IF(OR($L5906="",NOT(COUNTIFS($L$2:$L5906,$L5906)=1)),"",SUMIFS($G:$G,$L:$L,$L5906))</f>
        <v/>
      </c>
      <c r="K5906" s="5" t="str">
        <f>IF(OR($L5906="",NOT(COUNTIFS($L$2:$L5906,$L5906)=1)),"",SUMIFS($I:$I,$L:$L,$L5906))</f>
        <v/>
      </c>
      <c r="L5906" s="6" t="str">
        <f t="shared" si="832"/>
        <v/>
      </c>
      <c r="M5906" s="6">
        <f t="shared" si="833"/>
        <v>237</v>
      </c>
      <c r="N5906" s="6">
        <f t="shared" si="834"/>
        <v>6</v>
      </c>
      <c r="O5906" s="9" t="str">
        <f>IF(AND($B5906&lt;&gt;"",$C5906&lt;&gt;"",$B5906&lt;=$C5906),INDEX(Szabalyok!$C:$C,$N5906),"")</f>
        <v/>
      </c>
      <c r="P5906">
        <f t="shared" si="836"/>
        <v>0</v>
      </c>
    </row>
    <row r="5907" spans="1:16" x14ac:dyDescent="0.35">
      <c r="A5907">
        <f t="shared" si="835"/>
        <v>0</v>
      </c>
      <c r="B5907" s="4" t="str">
        <f>IF($M5907&gt;300,"",IF(OR(INDEX(Bemenet!$E$2:$E$301,$M5907)="",INDEX(Bemenet!$F$2:$F$301,$M5907)=""),"",MAX(INDEX(Bemenet!$E$2:$E$301,$M5907),INDEX(Szabalyok!$A:$A,$N5907))))</f>
        <v/>
      </c>
      <c r="C5907" s="4" t="str">
        <f>IF($B5907="","",MIN(INDEX(Bemenet!$F$2:$F$301,$M5907),INDEX(Szabalyok!$B:$B,$N5907)))</f>
        <v/>
      </c>
      <c r="D5907" s="5" t="str">
        <f>IF(AND($B5907&lt;&gt;"",$C5907&lt;&gt;"",$B5907&lt;=$C5907),INDEX(Bemenet!$G$2:$G$301,$M5907),"")</f>
        <v/>
      </c>
      <c r="E5907" s="6" t="str">
        <f>IF(AND($B5907&lt;&gt;"",$C5907&lt;&gt;"",$B5907&lt;=$C5907),INDEX(Bemenet!$D$2:$D$301,$M5907),"")</f>
        <v/>
      </c>
      <c r="F5907" s="5" t="str">
        <f t="shared" si="828"/>
        <v/>
      </c>
      <c r="G5907" s="5" t="str">
        <f t="shared" si="829"/>
        <v/>
      </c>
      <c r="H5907" s="9" t="str">
        <f t="shared" si="830"/>
        <v/>
      </c>
      <c r="I5907" s="5" t="str">
        <f t="shared" si="831"/>
        <v/>
      </c>
      <c r="J5907" s="5" t="str">
        <f>IF(OR($L5907="",NOT(COUNTIFS($L$2:$L5907,$L5907)=1)),"",SUMIFS($G:$G,$L:$L,$L5907))</f>
        <v/>
      </c>
      <c r="K5907" s="5" t="str">
        <f>IF(OR($L5907="",NOT(COUNTIFS($L$2:$L5907,$L5907)=1)),"",SUMIFS($I:$I,$L:$L,$L5907))</f>
        <v/>
      </c>
      <c r="L5907" s="6" t="str">
        <f t="shared" si="832"/>
        <v/>
      </c>
      <c r="M5907" s="6">
        <f t="shared" si="833"/>
        <v>237</v>
      </c>
      <c r="N5907" s="6">
        <f t="shared" si="834"/>
        <v>7</v>
      </c>
      <c r="O5907" s="9" t="str">
        <f>IF(AND($B5907&lt;&gt;"",$C5907&lt;&gt;"",$B5907&lt;=$C5907),INDEX(Szabalyok!$C:$C,$N5907),"")</f>
        <v/>
      </c>
      <c r="P5907">
        <f t="shared" si="836"/>
        <v>0</v>
      </c>
    </row>
    <row r="5908" spans="1:16" x14ac:dyDescent="0.35">
      <c r="A5908">
        <f t="shared" si="835"/>
        <v>0</v>
      </c>
      <c r="B5908" s="4" t="str">
        <f>IF($M5908&gt;300,"",IF(OR(INDEX(Bemenet!$E$2:$E$301,$M5908)="",INDEX(Bemenet!$F$2:$F$301,$M5908)=""),"",MAX(INDEX(Bemenet!$E$2:$E$301,$M5908),INDEX(Szabalyok!$A:$A,$N5908))))</f>
        <v/>
      </c>
      <c r="C5908" s="4" t="str">
        <f>IF($B5908="","",MIN(INDEX(Bemenet!$F$2:$F$301,$M5908),INDEX(Szabalyok!$B:$B,$N5908)))</f>
        <v/>
      </c>
      <c r="D5908" s="5" t="str">
        <f>IF(AND($B5908&lt;&gt;"",$C5908&lt;&gt;"",$B5908&lt;=$C5908),INDEX(Bemenet!$G$2:$G$301,$M5908),"")</f>
        <v/>
      </c>
      <c r="E5908" s="6" t="str">
        <f>IF(AND($B5908&lt;&gt;"",$C5908&lt;&gt;"",$B5908&lt;=$C5908),INDEX(Bemenet!$D$2:$D$301,$M5908),"")</f>
        <v/>
      </c>
      <c r="F5908" s="5" t="str">
        <f t="shared" si="828"/>
        <v/>
      </c>
      <c r="G5908" s="5" t="str">
        <f t="shared" si="829"/>
        <v/>
      </c>
      <c r="H5908" s="9" t="str">
        <f t="shared" si="830"/>
        <v/>
      </c>
      <c r="I5908" s="5" t="str">
        <f t="shared" si="831"/>
        <v/>
      </c>
      <c r="J5908" s="5" t="str">
        <f>IF(OR($L5908="",NOT(COUNTIFS($L$2:$L5908,$L5908)=1)),"",SUMIFS($G:$G,$L:$L,$L5908))</f>
        <v/>
      </c>
      <c r="K5908" s="5" t="str">
        <f>IF(OR($L5908="",NOT(COUNTIFS($L$2:$L5908,$L5908)=1)),"",SUMIFS($I:$I,$L:$L,$L5908))</f>
        <v/>
      </c>
      <c r="L5908" s="6" t="str">
        <f t="shared" si="832"/>
        <v/>
      </c>
      <c r="M5908" s="6">
        <f t="shared" si="833"/>
        <v>237</v>
      </c>
      <c r="N5908" s="6">
        <f t="shared" si="834"/>
        <v>8</v>
      </c>
      <c r="O5908" s="9" t="str">
        <f>IF(AND($B5908&lt;&gt;"",$C5908&lt;&gt;"",$B5908&lt;=$C5908),INDEX(Szabalyok!$C:$C,$N5908),"")</f>
        <v/>
      </c>
      <c r="P5908">
        <f t="shared" si="836"/>
        <v>0</v>
      </c>
    </row>
    <row r="5909" spans="1:16" x14ac:dyDescent="0.35">
      <c r="A5909">
        <f t="shared" si="835"/>
        <v>0</v>
      </c>
      <c r="B5909" s="4" t="str">
        <f>IF($M5909&gt;300,"",IF(OR(INDEX(Bemenet!$E$2:$E$301,$M5909)="",INDEX(Bemenet!$F$2:$F$301,$M5909)=""),"",MAX(INDEX(Bemenet!$E$2:$E$301,$M5909),INDEX(Szabalyok!$A:$A,$N5909))))</f>
        <v/>
      </c>
      <c r="C5909" s="4" t="str">
        <f>IF($B5909="","",MIN(INDEX(Bemenet!$F$2:$F$301,$M5909),INDEX(Szabalyok!$B:$B,$N5909)))</f>
        <v/>
      </c>
      <c r="D5909" s="5" t="str">
        <f>IF(AND($B5909&lt;&gt;"",$C5909&lt;&gt;"",$B5909&lt;=$C5909),INDEX(Bemenet!$G$2:$G$301,$M5909),"")</f>
        <v/>
      </c>
      <c r="E5909" s="6" t="str">
        <f>IF(AND($B5909&lt;&gt;"",$C5909&lt;&gt;"",$B5909&lt;=$C5909),INDEX(Bemenet!$D$2:$D$301,$M5909),"")</f>
        <v/>
      </c>
      <c r="F5909" s="5" t="str">
        <f t="shared" si="828"/>
        <v/>
      </c>
      <c r="G5909" s="5" t="str">
        <f t="shared" si="829"/>
        <v/>
      </c>
      <c r="H5909" s="9" t="str">
        <f t="shared" si="830"/>
        <v/>
      </c>
      <c r="I5909" s="5" t="str">
        <f t="shared" si="831"/>
        <v/>
      </c>
      <c r="J5909" s="5" t="str">
        <f>IF(OR($L5909="",NOT(COUNTIFS($L$2:$L5909,$L5909)=1)),"",SUMIFS($G:$G,$L:$L,$L5909))</f>
        <v/>
      </c>
      <c r="K5909" s="5" t="str">
        <f>IF(OR($L5909="",NOT(COUNTIFS($L$2:$L5909,$L5909)=1)),"",SUMIFS($I:$I,$L:$L,$L5909))</f>
        <v/>
      </c>
      <c r="L5909" s="6" t="str">
        <f t="shared" si="832"/>
        <v/>
      </c>
      <c r="M5909" s="6">
        <f t="shared" si="833"/>
        <v>237</v>
      </c>
      <c r="N5909" s="6">
        <f t="shared" si="834"/>
        <v>9</v>
      </c>
      <c r="O5909" s="9" t="str">
        <f>IF(AND($B5909&lt;&gt;"",$C5909&lt;&gt;"",$B5909&lt;=$C5909),INDEX(Szabalyok!$C:$C,$N5909),"")</f>
        <v/>
      </c>
      <c r="P5909">
        <f t="shared" si="836"/>
        <v>0</v>
      </c>
    </row>
    <row r="5910" spans="1:16" x14ac:dyDescent="0.35">
      <c r="A5910">
        <f t="shared" si="835"/>
        <v>0</v>
      </c>
      <c r="B5910" s="4" t="str">
        <f>IF($M5910&gt;300,"",IF(OR(INDEX(Bemenet!$E$2:$E$301,$M5910)="",INDEX(Bemenet!$F$2:$F$301,$M5910)=""),"",MAX(INDEX(Bemenet!$E$2:$E$301,$M5910),INDEX(Szabalyok!$A:$A,$N5910))))</f>
        <v/>
      </c>
      <c r="C5910" s="4" t="str">
        <f>IF($B5910="","",MIN(INDEX(Bemenet!$F$2:$F$301,$M5910),INDEX(Szabalyok!$B:$B,$N5910)))</f>
        <v/>
      </c>
      <c r="D5910" s="5" t="str">
        <f>IF(AND($B5910&lt;&gt;"",$C5910&lt;&gt;"",$B5910&lt;=$C5910),INDEX(Bemenet!$G$2:$G$301,$M5910),"")</f>
        <v/>
      </c>
      <c r="E5910" s="6" t="str">
        <f>IF(AND($B5910&lt;&gt;"",$C5910&lt;&gt;"",$B5910&lt;=$C5910),INDEX(Bemenet!$D$2:$D$301,$M5910),"")</f>
        <v/>
      </c>
      <c r="F5910" s="5" t="str">
        <f t="shared" si="828"/>
        <v/>
      </c>
      <c r="G5910" s="5" t="str">
        <f t="shared" si="829"/>
        <v/>
      </c>
      <c r="H5910" s="9" t="str">
        <f t="shared" si="830"/>
        <v/>
      </c>
      <c r="I5910" s="5" t="str">
        <f t="shared" si="831"/>
        <v/>
      </c>
      <c r="J5910" s="5" t="str">
        <f>IF(OR($L5910="",NOT(COUNTIFS($L$2:$L5910,$L5910)=1)),"",SUMIFS($G:$G,$L:$L,$L5910))</f>
        <v/>
      </c>
      <c r="K5910" s="5" t="str">
        <f>IF(OR($L5910="",NOT(COUNTIFS($L$2:$L5910,$L5910)=1)),"",SUMIFS($I:$I,$L:$L,$L5910))</f>
        <v/>
      </c>
      <c r="L5910" s="6" t="str">
        <f t="shared" si="832"/>
        <v/>
      </c>
      <c r="M5910" s="6">
        <f t="shared" si="833"/>
        <v>237</v>
      </c>
      <c r="N5910" s="6">
        <f t="shared" si="834"/>
        <v>10</v>
      </c>
      <c r="O5910" s="9" t="str">
        <f>IF(AND($B5910&lt;&gt;"",$C5910&lt;&gt;"",$B5910&lt;=$C5910),INDEX(Szabalyok!$C:$C,$N5910),"")</f>
        <v/>
      </c>
      <c r="P5910">
        <f t="shared" si="836"/>
        <v>0</v>
      </c>
    </row>
    <row r="5911" spans="1:16" x14ac:dyDescent="0.35">
      <c r="A5911">
        <f t="shared" si="835"/>
        <v>0</v>
      </c>
      <c r="B5911" s="4" t="str">
        <f>IF($M5911&gt;300,"",IF(OR(INDEX(Bemenet!$E$2:$E$301,$M5911)="",INDEX(Bemenet!$F$2:$F$301,$M5911)=""),"",MAX(INDEX(Bemenet!$E$2:$E$301,$M5911),INDEX(Szabalyok!$A:$A,$N5911))))</f>
        <v/>
      </c>
      <c r="C5911" s="4" t="str">
        <f>IF($B5911="","",MIN(INDEX(Bemenet!$F$2:$F$301,$M5911),INDEX(Szabalyok!$B:$B,$N5911)))</f>
        <v/>
      </c>
      <c r="D5911" s="5" t="str">
        <f>IF(AND($B5911&lt;&gt;"",$C5911&lt;&gt;"",$B5911&lt;=$C5911),INDEX(Bemenet!$G$2:$G$301,$M5911),"")</f>
        <v/>
      </c>
      <c r="E5911" s="6" t="str">
        <f>IF(AND($B5911&lt;&gt;"",$C5911&lt;&gt;"",$B5911&lt;=$C5911),INDEX(Bemenet!$D$2:$D$301,$M5911),"")</f>
        <v/>
      </c>
      <c r="F5911" s="5" t="str">
        <f t="shared" si="828"/>
        <v/>
      </c>
      <c r="G5911" s="5" t="str">
        <f t="shared" si="829"/>
        <v/>
      </c>
      <c r="H5911" s="9" t="str">
        <f t="shared" si="830"/>
        <v/>
      </c>
      <c r="I5911" s="5" t="str">
        <f t="shared" si="831"/>
        <v/>
      </c>
      <c r="J5911" s="5" t="str">
        <f>IF(OR($L5911="",NOT(COUNTIFS($L$2:$L5911,$L5911)=1)),"",SUMIFS($G:$G,$L:$L,$L5911))</f>
        <v/>
      </c>
      <c r="K5911" s="5" t="str">
        <f>IF(OR($L5911="",NOT(COUNTIFS($L$2:$L5911,$L5911)=1)),"",SUMIFS($I:$I,$L:$L,$L5911))</f>
        <v/>
      </c>
      <c r="L5911" s="6" t="str">
        <f t="shared" si="832"/>
        <v/>
      </c>
      <c r="M5911" s="6">
        <f t="shared" si="833"/>
        <v>237</v>
      </c>
      <c r="N5911" s="6">
        <f t="shared" si="834"/>
        <v>11</v>
      </c>
      <c r="O5911" s="9" t="str">
        <f>IF(AND($B5911&lt;&gt;"",$C5911&lt;&gt;"",$B5911&lt;=$C5911),INDEX(Szabalyok!$C:$C,$N5911),"")</f>
        <v/>
      </c>
      <c r="P5911">
        <f t="shared" si="836"/>
        <v>0</v>
      </c>
    </row>
    <row r="5912" spans="1:16" x14ac:dyDescent="0.35">
      <c r="A5912">
        <f t="shared" si="835"/>
        <v>0</v>
      </c>
      <c r="B5912" s="4" t="str">
        <f>IF($M5912&gt;300,"",IF(OR(INDEX(Bemenet!$E$2:$E$301,$M5912)="",INDEX(Bemenet!$F$2:$F$301,$M5912)=""),"",MAX(INDEX(Bemenet!$E$2:$E$301,$M5912),INDEX(Szabalyok!$A:$A,$N5912))))</f>
        <v/>
      </c>
      <c r="C5912" s="4" t="str">
        <f>IF($B5912="","",MIN(INDEX(Bemenet!$F$2:$F$301,$M5912),INDEX(Szabalyok!$B:$B,$N5912)))</f>
        <v/>
      </c>
      <c r="D5912" s="5" t="str">
        <f>IF(AND($B5912&lt;&gt;"",$C5912&lt;&gt;"",$B5912&lt;=$C5912),INDEX(Bemenet!$G$2:$G$301,$M5912),"")</f>
        <v/>
      </c>
      <c r="E5912" s="6" t="str">
        <f>IF(AND($B5912&lt;&gt;"",$C5912&lt;&gt;"",$B5912&lt;=$C5912),INDEX(Bemenet!$D$2:$D$301,$M5912),"")</f>
        <v/>
      </c>
      <c r="F5912" s="5" t="str">
        <f t="shared" si="828"/>
        <v/>
      </c>
      <c r="G5912" s="5" t="str">
        <f t="shared" si="829"/>
        <v/>
      </c>
      <c r="H5912" s="9" t="str">
        <f t="shared" si="830"/>
        <v/>
      </c>
      <c r="I5912" s="5" t="str">
        <f t="shared" si="831"/>
        <v/>
      </c>
      <c r="J5912" s="5" t="str">
        <f>IF(OR($L5912="",NOT(COUNTIFS($L$2:$L5912,$L5912)=1)),"",SUMIFS($G:$G,$L:$L,$L5912))</f>
        <v/>
      </c>
      <c r="K5912" s="5" t="str">
        <f>IF(OR($L5912="",NOT(COUNTIFS($L$2:$L5912,$L5912)=1)),"",SUMIFS($I:$I,$L:$L,$L5912))</f>
        <v/>
      </c>
      <c r="L5912" s="6" t="str">
        <f t="shared" si="832"/>
        <v/>
      </c>
      <c r="M5912" s="6">
        <f t="shared" si="833"/>
        <v>237</v>
      </c>
      <c r="N5912" s="6">
        <f t="shared" si="834"/>
        <v>12</v>
      </c>
      <c r="O5912" s="9" t="str">
        <f>IF(AND($B5912&lt;&gt;"",$C5912&lt;&gt;"",$B5912&lt;=$C5912),INDEX(Szabalyok!$C:$C,$N5912),"")</f>
        <v/>
      </c>
      <c r="P5912">
        <f t="shared" si="836"/>
        <v>0</v>
      </c>
    </row>
    <row r="5913" spans="1:16" x14ac:dyDescent="0.35">
      <c r="A5913">
        <f t="shared" si="835"/>
        <v>0</v>
      </c>
      <c r="B5913" s="4" t="str">
        <f>IF($M5913&gt;300,"",IF(OR(INDEX(Bemenet!$E$2:$E$301,$M5913)="",INDEX(Bemenet!$F$2:$F$301,$M5913)=""),"",MAX(INDEX(Bemenet!$E$2:$E$301,$M5913),INDEX(Szabalyok!$A:$A,$N5913))))</f>
        <v/>
      </c>
      <c r="C5913" s="4" t="str">
        <f>IF($B5913="","",MIN(INDEX(Bemenet!$F$2:$F$301,$M5913),INDEX(Szabalyok!$B:$B,$N5913)))</f>
        <v/>
      </c>
      <c r="D5913" s="5" t="str">
        <f>IF(AND($B5913&lt;&gt;"",$C5913&lt;&gt;"",$B5913&lt;=$C5913),INDEX(Bemenet!$G$2:$G$301,$M5913),"")</f>
        <v/>
      </c>
      <c r="E5913" s="6" t="str">
        <f>IF(AND($B5913&lt;&gt;"",$C5913&lt;&gt;"",$B5913&lt;=$C5913),INDEX(Bemenet!$D$2:$D$301,$M5913),"")</f>
        <v/>
      </c>
      <c r="F5913" s="5" t="str">
        <f t="shared" si="828"/>
        <v/>
      </c>
      <c r="G5913" s="5" t="str">
        <f t="shared" si="829"/>
        <v/>
      </c>
      <c r="H5913" s="9" t="str">
        <f t="shared" si="830"/>
        <v/>
      </c>
      <c r="I5913" s="5" t="str">
        <f t="shared" si="831"/>
        <v/>
      </c>
      <c r="J5913" s="5" t="str">
        <f>IF(OR($L5913="",NOT(COUNTIFS($L$2:$L5913,$L5913)=1)),"",SUMIFS($G:$G,$L:$L,$L5913))</f>
        <v/>
      </c>
      <c r="K5913" s="5" t="str">
        <f>IF(OR($L5913="",NOT(COUNTIFS($L$2:$L5913,$L5913)=1)),"",SUMIFS($I:$I,$L:$L,$L5913))</f>
        <v/>
      </c>
      <c r="L5913" s="6" t="str">
        <f t="shared" si="832"/>
        <v/>
      </c>
      <c r="M5913" s="6">
        <f t="shared" si="833"/>
        <v>237</v>
      </c>
      <c r="N5913" s="6">
        <f t="shared" si="834"/>
        <v>13</v>
      </c>
      <c r="O5913" s="9" t="str">
        <f>IF(AND($B5913&lt;&gt;"",$C5913&lt;&gt;"",$B5913&lt;=$C5913),INDEX(Szabalyok!$C:$C,$N5913),"")</f>
        <v/>
      </c>
      <c r="P5913">
        <f t="shared" si="836"/>
        <v>0</v>
      </c>
    </row>
    <row r="5914" spans="1:16" x14ac:dyDescent="0.35">
      <c r="A5914">
        <f t="shared" si="835"/>
        <v>0</v>
      </c>
      <c r="B5914" s="4" t="str">
        <f>IF($M5914&gt;300,"",IF(OR(INDEX(Bemenet!$E$2:$E$301,$M5914)="",INDEX(Bemenet!$F$2:$F$301,$M5914)=""),"",MAX(INDEX(Bemenet!$E$2:$E$301,$M5914),INDEX(Szabalyok!$A:$A,$N5914))))</f>
        <v/>
      </c>
      <c r="C5914" s="4" t="str">
        <f>IF($B5914="","",MIN(INDEX(Bemenet!$F$2:$F$301,$M5914),INDEX(Szabalyok!$B:$B,$N5914)))</f>
        <v/>
      </c>
      <c r="D5914" s="5" t="str">
        <f>IF(AND($B5914&lt;&gt;"",$C5914&lt;&gt;"",$B5914&lt;=$C5914),INDEX(Bemenet!$G$2:$G$301,$M5914),"")</f>
        <v/>
      </c>
      <c r="E5914" s="6" t="str">
        <f>IF(AND($B5914&lt;&gt;"",$C5914&lt;&gt;"",$B5914&lt;=$C5914),INDEX(Bemenet!$D$2:$D$301,$M5914),"")</f>
        <v/>
      </c>
      <c r="F5914" s="5" t="str">
        <f t="shared" si="828"/>
        <v/>
      </c>
      <c r="G5914" s="5" t="str">
        <f t="shared" si="829"/>
        <v/>
      </c>
      <c r="H5914" s="9" t="str">
        <f t="shared" si="830"/>
        <v/>
      </c>
      <c r="I5914" s="5" t="str">
        <f t="shared" si="831"/>
        <v/>
      </c>
      <c r="J5914" s="5" t="str">
        <f>IF(OR($L5914="",NOT(COUNTIFS($L$2:$L5914,$L5914)=1)),"",SUMIFS($G:$G,$L:$L,$L5914))</f>
        <v/>
      </c>
      <c r="K5914" s="5" t="str">
        <f>IF(OR($L5914="",NOT(COUNTIFS($L$2:$L5914,$L5914)=1)),"",SUMIFS($I:$I,$L:$L,$L5914))</f>
        <v/>
      </c>
      <c r="L5914" s="6" t="str">
        <f t="shared" si="832"/>
        <v/>
      </c>
      <c r="M5914" s="6">
        <f t="shared" si="833"/>
        <v>237</v>
      </c>
      <c r="N5914" s="6">
        <f t="shared" si="834"/>
        <v>14</v>
      </c>
      <c r="O5914" s="9" t="str">
        <f>IF(AND($B5914&lt;&gt;"",$C5914&lt;&gt;"",$B5914&lt;=$C5914),INDEX(Szabalyok!$C:$C,$N5914),"")</f>
        <v/>
      </c>
      <c r="P5914">
        <f t="shared" si="836"/>
        <v>0</v>
      </c>
    </row>
    <row r="5915" spans="1:16" x14ac:dyDescent="0.35">
      <c r="A5915">
        <f t="shared" si="835"/>
        <v>0</v>
      </c>
      <c r="B5915" s="4" t="str">
        <f>IF($M5915&gt;300,"",IF(OR(INDEX(Bemenet!$E$2:$E$301,$M5915)="",INDEX(Bemenet!$F$2:$F$301,$M5915)=""),"",MAX(INDEX(Bemenet!$E$2:$E$301,$M5915),INDEX(Szabalyok!$A:$A,$N5915))))</f>
        <v/>
      </c>
      <c r="C5915" s="4" t="str">
        <f>IF($B5915="","",MIN(INDEX(Bemenet!$F$2:$F$301,$M5915),INDEX(Szabalyok!$B:$B,$N5915)))</f>
        <v/>
      </c>
      <c r="D5915" s="5" t="str">
        <f>IF(AND($B5915&lt;&gt;"",$C5915&lt;&gt;"",$B5915&lt;=$C5915),INDEX(Bemenet!$G$2:$G$301,$M5915),"")</f>
        <v/>
      </c>
      <c r="E5915" s="6" t="str">
        <f>IF(AND($B5915&lt;&gt;"",$C5915&lt;&gt;"",$B5915&lt;=$C5915),INDEX(Bemenet!$D$2:$D$301,$M5915),"")</f>
        <v/>
      </c>
      <c r="F5915" s="5" t="str">
        <f t="shared" si="828"/>
        <v/>
      </c>
      <c r="G5915" s="5" t="str">
        <f t="shared" si="829"/>
        <v/>
      </c>
      <c r="H5915" s="9" t="str">
        <f t="shared" si="830"/>
        <v/>
      </c>
      <c r="I5915" s="5" t="str">
        <f t="shared" si="831"/>
        <v/>
      </c>
      <c r="J5915" s="5" t="str">
        <f>IF(OR($L5915="",NOT(COUNTIFS($L$2:$L5915,$L5915)=1)),"",SUMIFS($G:$G,$L:$L,$L5915))</f>
        <v/>
      </c>
      <c r="K5915" s="5" t="str">
        <f>IF(OR($L5915="",NOT(COUNTIFS($L$2:$L5915,$L5915)=1)),"",SUMIFS($I:$I,$L:$L,$L5915))</f>
        <v/>
      </c>
      <c r="L5915" s="6" t="str">
        <f t="shared" si="832"/>
        <v/>
      </c>
      <c r="M5915" s="6">
        <f t="shared" si="833"/>
        <v>237</v>
      </c>
      <c r="N5915" s="6">
        <f t="shared" si="834"/>
        <v>15</v>
      </c>
      <c r="O5915" s="9" t="str">
        <f>IF(AND($B5915&lt;&gt;"",$C5915&lt;&gt;"",$B5915&lt;=$C5915),INDEX(Szabalyok!$C:$C,$N5915),"")</f>
        <v/>
      </c>
      <c r="P5915">
        <f t="shared" si="836"/>
        <v>0</v>
      </c>
    </row>
    <row r="5916" spans="1:16" x14ac:dyDescent="0.35">
      <c r="A5916">
        <f t="shared" si="835"/>
        <v>0</v>
      </c>
      <c r="B5916" s="4" t="str">
        <f>IF($M5916&gt;300,"",IF(OR(INDEX(Bemenet!$E$2:$E$301,$M5916)="",INDEX(Bemenet!$F$2:$F$301,$M5916)=""),"",MAX(INDEX(Bemenet!$E$2:$E$301,$M5916),INDEX(Szabalyok!$A:$A,$N5916))))</f>
        <v/>
      </c>
      <c r="C5916" s="4" t="str">
        <f>IF($B5916="","",MIN(INDEX(Bemenet!$F$2:$F$301,$M5916),INDEX(Szabalyok!$B:$B,$N5916)))</f>
        <v/>
      </c>
      <c r="D5916" s="5" t="str">
        <f>IF(AND($B5916&lt;&gt;"",$C5916&lt;&gt;"",$B5916&lt;=$C5916),INDEX(Bemenet!$G$2:$G$301,$M5916),"")</f>
        <v/>
      </c>
      <c r="E5916" s="6" t="str">
        <f>IF(AND($B5916&lt;&gt;"",$C5916&lt;&gt;"",$B5916&lt;=$C5916),INDEX(Bemenet!$D$2:$D$301,$M5916),"")</f>
        <v/>
      </c>
      <c r="F5916" s="5" t="str">
        <f t="shared" si="828"/>
        <v/>
      </c>
      <c r="G5916" s="5" t="str">
        <f t="shared" si="829"/>
        <v/>
      </c>
      <c r="H5916" s="9" t="str">
        <f t="shared" si="830"/>
        <v/>
      </c>
      <c r="I5916" s="5" t="str">
        <f t="shared" si="831"/>
        <v/>
      </c>
      <c r="J5916" s="5" t="str">
        <f>IF(OR($L5916="",NOT(COUNTIFS($L$2:$L5916,$L5916)=1)),"",SUMIFS($G:$G,$L:$L,$L5916))</f>
        <v/>
      </c>
      <c r="K5916" s="5" t="str">
        <f>IF(OR($L5916="",NOT(COUNTIFS($L$2:$L5916,$L5916)=1)),"",SUMIFS($I:$I,$L:$L,$L5916))</f>
        <v/>
      </c>
      <c r="L5916" s="6" t="str">
        <f t="shared" si="832"/>
        <v/>
      </c>
      <c r="M5916" s="6">
        <f t="shared" si="833"/>
        <v>237</v>
      </c>
      <c r="N5916" s="6">
        <f t="shared" si="834"/>
        <v>16</v>
      </c>
      <c r="O5916" s="9" t="str">
        <f>IF(AND($B5916&lt;&gt;"",$C5916&lt;&gt;"",$B5916&lt;=$C5916),INDEX(Szabalyok!$C:$C,$N5916),"")</f>
        <v/>
      </c>
      <c r="P5916">
        <f t="shared" si="836"/>
        <v>0</v>
      </c>
    </row>
    <row r="5917" spans="1:16" x14ac:dyDescent="0.35">
      <c r="A5917">
        <f t="shared" si="835"/>
        <v>0</v>
      </c>
      <c r="B5917" s="4" t="str">
        <f>IF($M5917&gt;300,"",IF(OR(INDEX(Bemenet!$E$2:$E$301,$M5917)="",INDEX(Bemenet!$F$2:$F$301,$M5917)=""),"",MAX(INDEX(Bemenet!$E$2:$E$301,$M5917),INDEX(Szabalyok!$A:$A,$N5917))))</f>
        <v/>
      </c>
      <c r="C5917" s="4" t="str">
        <f>IF($B5917="","",MIN(INDEX(Bemenet!$F$2:$F$301,$M5917),INDEX(Szabalyok!$B:$B,$N5917)))</f>
        <v/>
      </c>
      <c r="D5917" s="5" t="str">
        <f>IF(AND($B5917&lt;&gt;"",$C5917&lt;&gt;"",$B5917&lt;=$C5917),INDEX(Bemenet!$G$2:$G$301,$M5917),"")</f>
        <v/>
      </c>
      <c r="E5917" s="6" t="str">
        <f>IF(AND($B5917&lt;&gt;"",$C5917&lt;&gt;"",$B5917&lt;=$C5917),INDEX(Bemenet!$D$2:$D$301,$M5917),"")</f>
        <v/>
      </c>
      <c r="F5917" s="5" t="str">
        <f t="shared" si="828"/>
        <v/>
      </c>
      <c r="G5917" s="5" t="str">
        <f t="shared" si="829"/>
        <v/>
      </c>
      <c r="H5917" s="9" t="str">
        <f t="shared" si="830"/>
        <v/>
      </c>
      <c r="I5917" s="5" t="str">
        <f t="shared" si="831"/>
        <v/>
      </c>
      <c r="J5917" s="5" t="str">
        <f>IF(OR($L5917="",NOT(COUNTIFS($L$2:$L5917,$L5917)=1)),"",SUMIFS($G:$G,$L:$L,$L5917))</f>
        <v/>
      </c>
      <c r="K5917" s="5" t="str">
        <f>IF(OR($L5917="",NOT(COUNTIFS($L$2:$L5917,$L5917)=1)),"",SUMIFS($I:$I,$L:$L,$L5917))</f>
        <v/>
      </c>
      <c r="L5917" s="6" t="str">
        <f t="shared" si="832"/>
        <v/>
      </c>
      <c r="M5917" s="6">
        <f t="shared" si="833"/>
        <v>237</v>
      </c>
      <c r="N5917" s="6">
        <f t="shared" si="834"/>
        <v>17</v>
      </c>
      <c r="O5917" s="9" t="str">
        <f>IF(AND($B5917&lt;&gt;"",$C5917&lt;&gt;"",$B5917&lt;=$C5917),INDEX(Szabalyok!$C:$C,$N5917),"")</f>
        <v/>
      </c>
      <c r="P5917">
        <f t="shared" si="836"/>
        <v>0</v>
      </c>
    </row>
    <row r="5918" spans="1:16" x14ac:dyDescent="0.35">
      <c r="A5918">
        <f t="shared" si="835"/>
        <v>0</v>
      </c>
      <c r="B5918" s="4" t="str">
        <f>IF($M5918&gt;300,"",IF(OR(INDEX(Bemenet!$E$2:$E$301,$M5918)="",INDEX(Bemenet!$F$2:$F$301,$M5918)=""),"",MAX(INDEX(Bemenet!$E$2:$E$301,$M5918),INDEX(Szabalyok!$A:$A,$N5918))))</f>
        <v/>
      </c>
      <c r="C5918" s="4" t="str">
        <f>IF($B5918="","",MIN(INDEX(Bemenet!$F$2:$F$301,$M5918),INDEX(Szabalyok!$B:$B,$N5918)))</f>
        <v/>
      </c>
      <c r="D5918" s="5" t="str">
        <f>IF(AND($B5918&lt;&gt;"",$C5918&lt;&gt;"",$B5918&lt;=$C5918),INDEX(Bemenet!$G$2:$G$301,$M5918),"")</f>
        <v/>
      </c>
      <c r="E5918" s="6" t="str">
        <f>IF(AND($B5918&lt;&gt;"",$C5918&lt;&gt;"",$B5918&lt;=$C5918),INDEX(Bemenet!$D$2:$D$301,$M5918),"")</f>
        <v/>
      </c>
      <c r="F5918" s="5" t="str">
        <f t="shared" si="828"/>
        <v/>
      </c>
      <c r="G5918" s="5" t="str">
        <f t="shared" si="829"/>
        <v/>
      </c>
      <c r="H5918" s="9" t="str">
        <f t="shared" si="830"/>
        <v/>
      </c>
      <c r="I5918" s="5" t="str">
        <f t="shared" si="831"/>
        <v/>
      </c>
      <c r="J5918" s="5" t="str">
        <f>IF(OR($L5918="",NOT(COUNTIFS($L$2:$L5918,$L5918)=1)),"",SUMIFS($G:$G,$L:$L,$L5918))</f>
        <v/>
      </c>
      <c r="K5918" s="5" t="str">
        <f>IF(OR($L5918="",NOT(COUNTIFS($L$2:$L5918,$L5918)=1)),"",SUMIFS($I:$I,$L:$L,$L5918))</f>
        <v/>
      </c>
      <c r="L5918" s="6" t="str">
        <f t="shared" si="832"/>
        <v/>
      </c>
      <c r="M5918" s="6">
        <f t="shared" si="833"/>
        <v>237</v>
      </c>
      <c r="N5918" s="6">
        <f t="shared" si="834"/>
        <v>18</v>
      </c>
      <c r="O5918" s="9" t="str">
        <f>IF(AND($B5918&lt;&gt;"",$C5918&lt;&gt;"",$B5918&lt;=$C5918),INDEX(Szabalyok!$C:$C,$N5918),"")</f>
        <v/>
      </c>
      <c r="P5918">
        <f t="shared" si="836"/>
        <v>0</v>
      </c>
    </row>
    <row r="5919" spans="1:16" x14ac:dyDescent="0.35">
      <c r="A5919">
        <f t="shared" si="835"/>
        <v>0</v>
      </c>
      <c r="B5919" s="4" t="str">
        <f>IF($M5919&gt;300,"",IF(OR(INDEX(Bemenet!$E$2:$E$301,$M5919)="",INDEX(Bemenet!$F$2:$F$301,$M5919)=""),"",MAX(INDEX(Bemenet!$E$2:$E$301,$M5919),INDEX(Szabalyok!$A:$A,$N5919))))</f>
        <v/>
      </c>
      <c r="C5919" s="4" t="str">
        <f>IF($B5919="","",MIN(INDEX(Bemenet!$F$2:$F$301,$M5919),INDEX(Szabalyok!$B:$B,$N5919)))</f>
        <v/>
      </c>
      <c r="D5919" s="5" t="str">
        <f>IF(AND($B5919&lt;&gt;"",$C5919&lt;&gt;"",$B5919&lt;=$C5919),INDEX(Bemenet!$G$2:$G$301,$M5919),"")</f>
        <v/>
      </c>
      <c r="E5919" s="6" t="str">
        <f>IF(AND($B5919&lt;&gt;"",$C5919&lt;&gt;"",$B5919&lt;=$C5919),INDEX(Bemenet!$D$2:$D$301,$M5919),"")</f>
        <v/>
      </c>
      <c r="F5919" s="5" t="str">
        <f t="shared" si="828"/>
        <v/>
      </c>
      <c r="G5919" s="5" t="str">
        <f t="shared" si="829"/>
        <v/>
      </c>
      <c r="H5919" s="9" t="str">
        <f t="shared" si="830"/>
        <v/>
      </c>
      <c r="I5919" s="5" t="str">
        <f t="shared" si="831"/>
        <v/>
      </c>
      <c r="J5919" s="5" t="str">
        <f>IF(OR($L5919="",NOT(COUNTIFS($L$2:$L5919,$L5919)=1)),"",SUMIFS($G:$G,$L:$L,$L5919))</f>
        <v/>
      </c>
      <c r="K5919" s="5" t="str">
        <f>IF(OR($L5919="",NOT(COUNTIFS($L$2:$L5919,$L5919)=1)),"",SUMIFS($I:$I,$L:$L,$L5919))</f>
        <v/>
      </c>
      <c r="L5919" s="6" t="str">
        <f t="shared" si="832"/>
        <v/>
      </c>
      <c r="M5919" s="6">
        <f t="shared" si="833"/>
        <v>237</v>
      </c>
      <c r="N5919" s="6">
        <f t="shared" si="834"/>
        <v>19</v>
      </c>
      <c r="O5919" s="9" t="str">
        <f>IF(AND($B5919&lt;&gt;"",$C5919&lt;&gt;"",$B5919&lt;=$C5919),INDEX(Szabalyok!$C:$C,$N5919),"")</f>
        <v/>
      </c>
      <c r="P5919">
        <f t="shared" si="836"/>
        <v>0</v>
      </c>
    </row>
    <row r="5920" spans="1:16" x14ac:dyDescent="0.35">
      <c r="A5920">
        <f t="shared" si="835"/>
        <v>0</v>
      </c>
      <c r="B5920" s="4" t="str">
        <f>IF($M5920&gt;300,"",IF(OR(INDEX(Bemenet!$E$2:$E$301,$M5920)="",INDEX(Bemenet!$F$2:$F$301,$M5920)=""),"",MAX(INDEX(Bemenet!$E$2:$E$301,$M5920),INDEX(Szabalyok!$A:$A,$N5920))))</f>
        <v/>
      </c>
      <c r="C5920" s="4" t="str">
        <f>IF($B5920="","",MIN(INDEX(Bemenet!$F$2:$F$301,$M5920),INDEX(Szabalyok!$B:$B,$N5920)))</f>
        <v/>
      </c>
      <c r="D5920" s="5" t="str">
        <f>IF(AND($B5920&lt;&gt;"",$C5920&lt;&gt;"",$B5920&lt;=$C5920),INDEX(Bemenet!$G$2:$G$301,$M5920),"")</f>
        <v/>
      </c>
      <c r="E5920" s="6" t="str">
        <f>IF(AND($B5920&lt;&gt;"",$C5920&lt;&gt;"",$B5920&lt;=$C5920),INDEX(Bemenet!$D$2:$D$301,$M5920),"")</f>
        <v/>
      </c>
      <c r="F5920" s="5" t="str">
        <f t="shared" si="828"/>
        <v/>
      </c>
      <c r="G5920" s="5" t="str">
        <f t="shared" si="829"/>
        <v/>
      </c>
      <c r="H5920" s="9" t="str">
        <f t="shared" si="830"/>
        <v/>
      </c>
      <c r="I5920" s="5" t="str">
        <f t="shared" si="831"/>
        <v/>
      </c>
      <c r="J5920" s="5" t="str">
        <f>IF(OR($L5920="",NOT(COUNTIFS($L$2:$L5920,$L5920)=1)),"",SUMIFS($G:$G,$L:$L,$L5920))</f>
        <v/>
      </c>
      <c r="K5920" s="5" t="str">
        <f>IF(OR($L5920="",NOT(COUNTIFS($L$2:$L5920,$L5920)=1)),"",SUMIFS($I:$I,$L:$L,$L5920))</f>
        <v/>
      </c>
      <c r="L5920" s="6" t="str">
        <f t="shared" si="832"/>
        <v/>
      </c>
      <c r="M5920" s="6">
        <f t="shared" si="833"/>
        <v>237</v>
      </c>
      <c r="N5920" s="6">
        <f t="shared" si="834"/>
        <v>20</v>
      </c>
      <c r="O5920" s="9" t="str">
        <f>IF(AND($B5920&lt;&gt;"",$C5920&lt;&gt;"",$B5920&lt;=$C5920),INDEX(Szabalyok!$C:$C,$N5920),"")</f>
        <v/>
      </c>
      <c r="P5920">
        <f t="shared" si="836"/>
        <v>0</v>
      </c>
    </row>
    <row r="5921" spans="1:16" x14ac:dyDescent="0.35">
      <c r="A5921">
        <f t="shared" si="835"/>
        <v>0</v>
      </c>
      <c r="B5921" s="4" t="str">
        <f>IF($M5921&gt;300,"",IF(OR(INDEX(Bemenet!$E$2:$E$301,$M5921)="",INDEX(Bemenet!$F$2:$F$301,$M5921)=""),"",MAX(INDEX(Bemenet!$E$2:$E$301,$M5921),INDEX(Szabalyok!$A:$A,$N5921))))</f>
        <v/>
      </c>
      <c r="C5921" s="4" t="str">
        <f>IF($B5921="","",MIN(INDEX(Bemenet!$F$2:$F$301,$M5921),INDEX(Szabalyok!$B:$B,$N5921)))</f>
        <v/>
      </c>
      <c r="D5921" s="5" t="str">
        <f>IF(AND($B5921&lt;&gt;"",$C5921&lt;&gt;"",$B5921&lt;=$C5921),INDEX(Bemenet!$G$2:$G$301,$M5921),"")</f>
        <v/>
      </c>
      <c r="E5921" s="6" t="str">
        <f>IF(AND($B5921&lt;&gt;"",$C5921&lt;&gt;"",$B5921&lt;=$C5921),INDEX(Bemenet!$D$2:$D$301,$M5921),"")</f>
        <v/>
      </c>
      <c r="F5921" s="5" t="str">
        <f t="shared" si="828"/>
        <v/>
      </c>
      <c r="G5921" s="5" t="str">
        <f t="shared" si="829"/>
        <v/>
      </c>
      <c r="H5921" s="9" t="str">
        <f t="shared" si="830"/>
        <v/>
      </c>
      <c r="I5921" s="5" t="str">
        <f t="shared" si="831"/>
        <v/>
      </c>
      <c r="J5921" s="5" t="str">
        <f>IF(OR($L5921="",NOT(COUNTIFS($L$2:$L5921,$L5921)=1)),"",SUMIFS($G:$G,$L:$L,$L5921))</f>
        <v/>
      </c>
      <c r="K5921" s="5" t="str">
        <f>IF(OR($L5921="",NOT(COUNTIFS($L$2:$L5921,$L5921)=1)),"",SUMIFS($I:$I,$L:$L,$L5921))</f>
        <v/>
      </c>
      <c r="L5921" s="6" t="str">
        <f t="shared" si="832"/>
        <v/>
      </c>
      <c r="M5921" s="6">
        <f t="shared" si="833"/>
        <v>237</v>
      </c>
      <c r="N5921" s="6">
        <f t="shared" si="834"/>
        <v>21</v>
      </c>
      <c r="O5921" s="9" t="str">
        <f>IF(AND($B5921&lt;&gt;"",$C5921&lt;&gt;"",$B5921&lt;=$C5921),INDEX(Szabalyok!$C:$C,$N5921),"")</f>
        <v/>
      </c>
      <c r="P5921">
        <f t="shared" si="836"/>
        <v>0</v>
      </c>
    </row>
    <row r="5922" spans="1:16" x14ac:dyDescent="0.35">
      <c r="A5922">
        <f t="shared" si="835"/>
        <v>0</v>
      </c>
      <c r="B5922" s="4" t="str">
        <f>IF($M5922&gt;300,"",IF(OR(INDEX(Bemenet!$E$2:$E$301,$M5922)="",INDEX(Bemenet!$F$2:$F$301,$M5922)=""),"",MAX(INDEX(Bemenet!$E$2:$E$301,$M5922),INDEX(Szabalyok!$A:$A,$N5922))))</f>
        <v/>
      </c>
      <c r="C5922" s="4" t="str">
        <f>IF($B5922="","",MIN(INDEX(Bemenet!$F$2:$F$301,$M5922),INDEX(Szabalyok!$B:$B,$N5922)))</f>
        <v/>
      </c>
      <c r="D5922" s="5" t="str">
        <f>IF(AND($B5922&lt;&gt;"",$C5922&lt;&gt;"",$B5922&lt;=$C5922),INDEX(Bemenet!$G$2:$G$301,$M5922),"")</f>
        <v/>
      </c>
      <c r="E5922" s="6" t="str">
        <f>IF(AND($B5922&lt;&gt;"",$C5922&lt;&gt;"",$B5922&lt;=$C5922),INDEX(Bemenet!$D$2:$D$301,$M5922),"")</f>
        <v/>
      </c>
      <c r="F5922" s="5" t="str">
        <f t="shared" si="828"/>
        <v/>
      </c>
      <c r="G5922" s="5" t="str">
        <f t="shared" si="829"/>
        <v/>
      </c>
      <c r="H5922" s="9" t="str">
        <f t="shared" si="830"/>
        <v/>
      </c>
      <c r="I5922" s="5" t="str">
        <f t="shared" si="831"/>
        <v/>
      </c>
      <c r="J5922" s="5" t="str">
        <f>IF(OR($L5922="",NOT(COUNTIFS($L$2:$L5922,$L5922)=1)),"",SUMIFS($G:$G,$L:$L,$L5922))</f>
        <v/>
      </c>
      <c r="K5922" s="5" t="str">
        <f>IF(OR($L5922="",NOT(COUNTIFS($L$2:$L5922,$L5922)=1)),"",SUMIFS($I:$I,$L:$L,$L5922))</f>
        <v/>
      </c>
      <c r="L5922" s="6" t="str">
        <f t="shared" si="832"/>
        <v/>
      </c>
      <c r="M5922" s="6">
        <f t="shared" si="833"/>
        <v>237</v>
      </c>
      <c r="N5922" s="6">
        <f t="shared" si="834"/>
        <v>22</v>
      </c>
      <c r="O5922" s="9" t="str">
        <f>IF(AND($B5922&lt;&gt;"",$C5922&lt;&gt;"",$B5922&lt;=$C5922),INDEX(Szabalyok!$C:$C,$N5922),"")</f>
        <v/>
      </c>
      <c r="P5922">
        <f t="shared" si="836"/>
        <v>0</v>
      </c>
    </row>
    <row r="5923" spans="1:16" x14ac:dyDescent="0.35">
      <c r="A5923">
        <f t="shared" si="835"/>
        <v>0</v>
      </c>
      <c r="B5923" s="4" t="str">
        <f>IF($M5923&gt;300,"",IF(OR(INDEX(Bemenet!$E$2:$E$301,$M5923)="",INDEX(Bemenet!$F$2:$F$301,$M5923)=""),"",MAX(INDEX(Bemenet!$E$2:$E$301,$M5923),INDEX(Szabalyok!$A:$A,$N5923))))</f>
        <v/>
      </c>
      <c r="C5923" s="4" t="str">
        <f>IF($B5923="","",MIN(INDEX(Bemenet!$F$2:$F$301,$M5923),INDEX(Szabalyok!$B:$B,$N5923)))</f>
        <v/>
      </c>
      <c r="D5923" s="5" t="str">
        <f>IF(AND($B5923&lt;&gt;"",$C5923&lt;&gt;"",$B5923&lt;=$C5923),INDEX(Bemenet!$G$2:$G$301,$M5923),"")</f>
        <v/>
      </c>
      <c r="E5923" s="6" t="str">
        <f>IF(AND($B5923&lt;&gt;"",$C5923&lt;&gt;"",$B5923&lt;=$C5923),INDEX(Bemenet!$D$2:$D$301,$M5923),"")</f>
        <v/>
      </c>
      <c r="F5923" s="5" t="str">
        <f t="shared" si="828"/>
        <v/>
      </c>
      <c r="G5923" s="5" t="str">
        <f t="shared" si="829"/>
        <v/>
      </c>
      <c r="H5923" s="9" t="str">
        <f t="shared" si="830"/>
        <v/>
      </c>
      <c r="I5923" s="5" t="str">
        <f t="shared" si="831"/>
        <v/>
      </c>
      <c r="J5923" s="5" t="str">
        <f>IF(OR($L5923="",NOT(COUNTIFS($L$2:$L5923,$L5923)=1)),"",SUMIFS($G:$G,$L:$L,$L5923))</f>
        <v/>
      </c>
      <c r="K5923" s="5" t="str">
        <f>IF(OR($L5923="",NOT(COUNTIFS($L$2:$L5923,$L5923)=1)),"",SUMIFS($I:$I,$L:$L,$L5923))</f>
        <v/>
      </c>
      <c r="L5923" s="6" t="str">
        <f t="shared" si="832"/>
        <v/>
      </c>
      <c r="M5923" s="6">
        <f t="shared" si="833"/>
        <v>237</v>
      </c>
      <c r="N5923" s="6">
        <f t="shared" si="834"/>
        <v>23</v>
      </c>
      <c r="O5923" s="9" t="str">
        <f>IF(AND($B5923&lt;&gt;"",$C5923&lt;&gt;"",$B5923&lt;=$C5923),INDEX(Szabalyok!$C:$C,$N5923),"")</f>
        <v/>
      </c>
      <c r="P5923">
        <f t="shared" si="836"/>
        <v>0</v>
      </c>
    </row>
    <row r="5924" spans="1:16" x14ac:dyDescent="0.35">
      <c r="A5924">
        <f t="shared" si="835"/>
        <v>0</v>
      </c>
      <c r="B5924" s="4" t="str">
        <f>IF($M5924&gt;300,"",IF(OR(INDEX(Bemenet!$E$2:$E$301,$M5924)="",INDEX(Bemenet!$F$2:$F$301,$M5924)=""),"",MAX(INDEX(Bemenet!$E$2:$E$301,$M5924),INDEX(Szabalyok!$A:$A,$N5924))))</f>
        <v/>
      </c>
      <c r="C5924" s="4" t="str">
        <f>IF($B5924="","",MIN(INDEX(Bemenet!$F$2:$F$301,$M5924),INDEX(Szabalyok!$B:$B,$N5924)))</f>
        <v/>
      </c>
      <c r="D5924" s="5" t="str">
        <f>IF(AND($B5924&lt;&gt;"",$C5924&lt;&gt;"",$B5924&lt;=$C5924),INDEX(Bemenet!$G$2:$G$301,$M5924),"")</f>
        <v/>
      </c>
      <c r="E5924" s="6" t="str">
        <f>IF(AND($B5924&lt;&gt;"",$C5924&lt;&gt;"",$B5924&lt;=$C5924),INDEX(Bemenet!$D$2:$D$301,$M5924),"")</f>
        <v/>
      </c>
      <c r="F5924" s="5" t="str">
        <f t="shared" si="828"/>
        <v/>
      </c>
      <c r="G5924" s="5" t="str">
        <f t="shared" si="829"/>
        <v/>
      </c>
      <c r="H5924" s="9" t="str">
        <f t="shared" si="830"/>
        <v/>
      </c>
      <c r="I5924" s="5" t="str">
        <f t="shared" si="831"/>
        <v/>
      </c>
      <c r="J5924" s="5" t="str">
        <f>IF(OR($L5924="",NOT(COUNTIFS($L$2:$L5924,$L5924)=1)),"",SUMIFS($G:$G,$L:$L,$L5924))</f>
        <v/>
      </c>
      <c r="K5924" s="5" t="str">
        <f>IF(OR($L5924="",NOT(COUNTIFS($L$2:$L5924,$L5924)=1)),"",SUMIFS($I:$I,$L:$L,$L5924))</f>
        <v/>
      </c>
      <c r="L5924" s="6" t="str">
        <f t="shared" si="832"/>
        <v/>
      </c>
      <c r="M5924" s="6">
        <f t="shared" si="833"/>
        <v>237</v>
      </c>
      <c r="N5924" s="6">
        <f t="shared" si="834"/>
        <v>24</v>
      </c>
      <c r="O5924" s="9" t="str">
        <f>IF(AND($B5924&lt;&gt;"",$C5924&lt;&gt;"",$B5924&lt;=$C5924),INDEX(Szabalyok!$C:$C,$N5924),"")</f>
        <v/>
      </c>
      <c r="P5924">
        <f t="shared" si="836"/>
        <v>0</v>
      </c>
    </row>
    <row r="5925" spans="1:16" x14ac:dyDescent="0.35">
      <c r="A5925">
        <f t="shared" si="835"/>
        <v>0</v>
      </c>
      <c r="B5925" s="4" t="str">
        <f>IF($M5925&gt;300,"",IF(OR(INDEX(Bemenet!$E$2:$E$301,$M5925)="",INDEX(Bemenet!$F$2:$F$301,$M5925)=""),"",MAX(INDEX(Bemenet!$E$2:$E$301,$M5925),INDEX(Szabalyok!$A:$A,$N5925))))</f>
        <v/>
      </c>
      <c r="C5925" s="4" t="str">
        <f>IF($B5925="","",MIN(INDEX(Bemenet!$F$2:$F$301,$M5925),INDEX(Szabalyok!$B:$B,$N5925)))</f>
        <v/>
      </c>
      <c r="D5925" s="5" t="str">
        <f>IF(AND($B5925&lt;&gt;"",$C5925&lt;&gt;"",$B5925&lt;=$C5925),INDEX(Bemenet!$G$2:$G$301,$M5925),"")</f>
        <v/>
      </c>
      <c r="E5925" s="6" t="str">
        <f>IF(AND($B5925&lt;&gt;"",$C5925&lt;&gt;"",$B5925&lt;=$C5925),INDEX(Bemenet!$D$2:$D$301,$M5925),"")</f>
        <v/>
      </c>
      <c r="F5925" s="5" t="str">
        <f t="shared" si="828"/>
        <v/>
      </c>
      <c r="G5925" s="5" t="str">
        <f t="shared" si="829"/>
        <v/>
      </c>
      <c r="H5925" s="9" t="str">
        <f t="shared" si="830"/>
        <v/>
      </c>
      <c r="I5925" s="5" t="str">
        <f t="shared" si="831"/>
        <v/>
      </c>
      <c r="J5925" s="5" t="str">
        <f>IF(OR($L5925="",NOT(COUNTIFS($L$2:$L5925,$L5925)=1)),"",SUMIFS($G:$G,$L:$L,$L5925))</f>
        <v/>
      </c>
      <c r="K5925" s="5" t="str">
        <f>IF(OR($L5925="",NOT(COUNTIFS($L$2:$L5925,$L5925)=1)),"",SUMIFS($I:$I,$L:$L,$L5925))</f>
        <v/>
      </c>
      <c r="L5925" s="6" t="str">
        <f t="shared" si="832"/>
        <v/>
      </c>
      <c r="M5925" s="6">
        <f t="shared" si="833"/>
        <v>237</v>
      </c>
      <c r="N5925" s="6">
        <f t="shared" si="834"/>
        <v>25</v>
      </c>
      <c r="O5925" s="9" t="str">
        <f>IF(AND($B5925&lt;&gt;"",$C5925&lt;&gt;"",$B5925&lt;=$C5925),INDEX(Szabalyok!$C:$C,$N5925),"")</f>
        <v/>
      </c>
      <c r="P5925">
        <f t="shared" si="836"/>
        <v>0</v>
      </c>
    </row>
    <row r="5926" spans="1:16" x14ac:dyDescent="0.35">
      <c r="A5926">
        <f t="shared" si="835"/>
        <v>0</v>
      </c>
      <c r="B5926" s="4" t="str">
        <f>IF($M5926&gt;300,"",IF(OR(INDEX(Bemenet!$E$2:$E$301,$M5926)="",INDEX(Bemenet!$F$2:$F$301,$M5926)=""),"",MAX(INDEX(Bemenet!$E$2:$E$301,$M5926),INDEX(Szabalyok!$A:$A,$N5926))))</f>
        <v/>
      </c>
      <c r="C5926" s="4" t="str">
        <f>IF($B5926="","",MIN(INDEX(Bemenet!$F$2:$F$301,$M5926),INDEX(Szabalyok!$B:$B,$N5926)))</f>
        <v/>
      </c>
      <c r="D5926" s="5" t="str">
        <f>IF(AND($B5926&lt;&gt;"",$C5926&lt;&gt;"",$B5926&lt;=$C5926),INDEX(Bemenet!$G$2:$G$301,$M5926),"")</f>
        <v/>
      </c>
      <c r="E5926" s="6" t="str">
        <f>IF(AND($B5926&lt;&gt;"",$C5926&lt;&gt;"",$B5926&lt;=$C5926),INDEX(Bemenet!$D$2:$D$301,$M5926),"")</f>
        <v/>
      </c>
      <c r="F5926" s="5" t="str">
        <f t="shared" si="828"/>
        <v/>
      </c>
      <c r="G5926" s="5" t="str">
        <f t="shared" si="829"/>
        <v/>
      </c>
      <c r="H5926" s="9" t="str">
        <f t="shared" si="830"/>
        <v/>
      </c>
      <c r="I5926" s="5" t="str">
        <f t="shared" si="831"/>
        <v/>
      </c>
      <c r="J5926" s="5" t="str">
        <f>IF(OR($L5926="",NOT(COUNTIFS($L$2:$L5926,$L5926)=1)),"",SUMIFS($G:$G,$L:$L,$L5926))</f>
        <v/>
      </c>
      <c r="K5926" s="5" t="str">
        <f>IF(OR($L5926="",NOT(COUNTIFS($L$2:$L5926,$L5926)=1)),"",SUMIFS($I:$I,$L:$L,$L5926))</f>
        <v/>
      </c>
      <c r="L5926" s="6" t="str">
        <f t="shared" si="832"/>
        <v/>
      </c>
      <c r="M5926" s="6">
        <f t="shared" si="833"/>
        <v>237</v>
      </c>
      <c r="N5926" s="6">
        <f t="shared" si="834"/>
        <v>26</v>
      </c>
      <c r="O5926" s="9" t="str">
        <f>IF(AND($B5926&lt;&gt;"",$C5926&lt;&gt;"",$B5926&lt;=$C5926),INDEX(Szabalyok!$C:$C,$N5926),"")</f>
        <v/>
      </c>
      <c r="P5926">
        <f t="shared" si="836"/>
        <v>0</v>
      </c>
    </row>
    <row r="5927" spans="1:16" x14ac:dyDescent="0.35">
      <c r="A5927">
        <f t="shared" si="835"/>
        <v>0</v>
      </c>
      <c r="B5927" s="4" t="str">
        <f>IF($M5927&gt;300,"",IF(OR(INDEX(Bemenet!$E$2:$E$301,$M5927)="",INDEX(Bemenet!$F$2:$F$301,$M5927)=""),"",MAX(INDEX(Bemenet!$E$2:$E$301,$M5927),INDEX(Szabalyok!$A:$A,$N5927))))</f>
        <v/>
      </c>
      <c r="C5927" s="4" t="str">
        <f>IF($B5927="","",MIN(INDEX(Bemenet!$F$2:$F$301,$M5927),INDEX(Szabalyok!$B:$B,$N5927)))</f>
        <v/>
      </c>
      <c r="D5927" s="5" t="str">
        <f>IF(AND($B5927&lt;&gt;"",$C5927&lt;&gt;"",$B5927&lt;=$C5927),INDEX(Bemenet!$G$2:$G$301,$M5927),"")</f>
        <v/>
      </c>
      <c r="E5927" s="6" t="str">
        <f>IF(AND($B5927&lt;&gt;"",$C5927&lt;&gt;"",$B5927&lt;=$C5927),INDEX(Bemenet!$D$2:$D$301,$M5927),"")</f>
        <v/>
      </c>
      <c r="F5927" s="5" t="str">
        <f t="shared" si="828"/>
        <v/>
      </c>
      <c r="G5927" s="5" t="str">
        <f t="shared" si="829"/>
        <v/>
      </c>
      <c r="H5927" s="9" t="str">
        <f t="shared" si="830"/>
        <v/>
      </c>
      <c r="I5927" s="5" t="str">
        <f t="shared" si="831"/>
        <v/>
      </c>
      <c r="J5927" s="5" t="str">
        <f>IF(OR($L5927="",NOT(COUNTIFS($L$2:$L5927,$L5927)=1)),"",SUMIFS($G:$G,$L:$L,$L5927))</f>
        <v/>
      </c>
      <c r="K5927" s="5" t="str">
        <f>IF(OR($L5927="",NOT(COUNTIFS($L$2:$L5927,$L5927)=1)),"",SUMIFS($I:$I,$L:$L,$L5927))</f>
        <v/>
      </c>
      <c r="L5927" s="6" t="str">
        <f t="shared" si="832"/>
        <v/>
      </c>
      <c r="M5927" s="6">
        <f t="shared" si="833"/>
        <v>238</v>
      </c>
      <c r="N5927" s="6">
        <f t="shared" si="834"/>
        <v>2</v>
      </c>
      <c r="O5927" s="9" t="str">
        <f>IF(AND($B5927&lt;&gt;"",$C5927&lt;&gt;"",$B5927&lt;=$C5927),INDEX(Szabalyok!$C:$C,$N5927),"")</f>
        <v/>
      </c>
      <c r="P5927">
        <f t="shared" si="836"/>
        <v>0</v>
      </c>
    </row>
    <row r="5928" spans="1:16" x14ac:dyDescent="0.35">
      <c r="A5928">
        <f t="shared" si="835"/>
        <v>0</v>
      </c>
      <c r="B5928" s="4" t="str">
        <f>IF($M5928&gt;300,"",IF(OR(INDEX(Bemenet!$E$2:$E$301,$M5928)="",INDEX(Bemenet!$F$2:$F$301,$M5928)=""),"",MAX(INDEX(Bemenet!$E$2:$E$301,$M5928),INDEX(Szabalyok!$A:$A,$N5928))))</f>
        <v/>
      </c>
      <c r="C5928" s="4" t="str">
        <f>IF($B5928="","",MIN(INDEX(Bemenet!$F$2:$F$301,$M5928),INDEX(Szabalyok!$B:$B,$N5928)))</f>
        <v/>
      </c>
      <c r="D5928" s="5" t="str">
        <f>IF(AND($B5928&lt;&gt;"",$C5928&lt;&gt;"",$B5928&lt;=$C5928),INDEX(Bemenet!$G$2:$G$301,$M5928),"")</f>
        <v/>
      </c>
      <c r="E5928" s="6" t="str">
        <f>IF(AND($B5928&lt;&gt;"",$C5928&lt;&gt;"",$B5928&lt;=$C5928),INDEX(Bemenet!$D$2:$D$301,$M5928),"")</f>
        <v/>
      </c>
      <c r="F5928" s="5" t="str">
        <f t="shared" si="828"/>
        <v/>
      </c>
      <c r="G5928" s="5" t="str">
        <f t="shared" si="829"/>
        <v/>
      </c>
      <c r="H5928" s="9" t="str">
        <f t="shared" si="830"/>
        <v/>
      </c>
      <c r="I5928" s="5" t="str">
        <f t="shared" si="831"/>
        <v/>
      </c>
      <c r="J5928" s="5" t="str">
        <f>IF(OR($L5928="",NOT(COUNTIFS($L$2:$L5928,$L5928)=1)),"",SUMIFS($G:$G,$L:$L,$L5928))</f>
        <v/>
      </c>
      <c r="K5928" s="5" t="str">
        <f>IF(OR($L5928="",NOT(COUNTIFS($L$2:$L5928,$L5928)=1)),"",SUMIFS($I:$I,$L:$L,$L5928))</f>
        <v/>
      </c>
      <c r="L5928" s="6" t="str">
        <f t="shared" si="832"/>
        <v/>
      </c>
      <c r="M5928" s="6">
        <f t="shared" si="833"/>
        <v>238</v>
      </c>
      <c r="N5928" s="6">
        <f t="shared" si="834"/>
        <v>3</v>
      </c>
      <c r="O5928" s="9" t="str">
        <f>IF(AND($B5928&lt;&gt;"",$C5928&lt;&gt;"",$B5928&lt;=$C5928),INDEX(Szabalyok!$C:$C,$N5928),"")</f>
        <v/>
      </c>
      <c r="P5928">
        <f t="shared" si="836"/>
        <v>0</v>
      </c>
    </row>
    <row r="5929" spans="1:16" x14ac:dyDescent="0.35">
      <c r="A5929">
        <f t="shared" si="835"/>
        <v>0</v>
      </c>
      <c r="B5929" s="4" t="str">
        <f>IF($M5929&gt;300,"",IF(OR(INDEX(Bemenet!$E$2:$E$301,$M5929)="",INDEX(Bemenet!$F$2:$F$301,$M5929)=""),"",MAX(INDEX(Bemenet!$E$2:$E$301,$M5929),INDEX(Szabalyok!$A:$A,$N5929))))</f>
        <v/>
      </c>
      <c r="C5929" s="4" t="str">
        <f>IF($B5929="","",MIN(INDEX(Bemenet!$F$2:$F$301,$M5929),INDEX(Szabalyok!$B:$B,$N5929)))</f>
        <v/>
      </c>
      <c r="D5929" s="5" t="str">
        <f>IF(AND($B5929&lt;&gt;"",$C5929&lt;&gt;"",$B5929&lt;=$C5929),INDEX(Bemenet!$G$2:$G$301,$M5929),"")</f>
        <v/>
      </c>
      <c r="E5929" s="6" t="str">
        <f>IF(AND($B5929&lt;&gt;"",$C5929&lt;&gt;"",$B5929&lt;=$C5929),INDEX(Bemenet!$D$2:$D$301,$M5929),"")</f>
        <v/>
      </c>
      <c r="F5929" s="5" t="str">
        <f t="shared" si="828"/>
        <v/>
      </c>
      <c r="G5929" s="5" t="str">
        <f t="shared" si="829"/>
        <v/>
      </c>
      <c r="H5929" s="9" t="str">
        <f t="shared" si="830"/>
        <v/>
      </c>
      <c r="I5929" s="5" t="str">
        <f t="shared" si="831"/>
        <v/>
      </c>
      <c r="J5929" s="5" t="str">
        <f>IF(OR($L5929="",NOT(COUNTIFS($L$2:$L5929,$L5929)=1)),"",SUMIFS($G:$G,$L:$L,$L5929))</f>
        <v/>
      </c>
      <c r="K5929" s="5" t="str">
        <f>IF(OR($L5929="",NOT(COUNTIFS($L$2:$L5929,$L5929)=1)),"",SUMIFS($I:$I,$L:$L,$L5929))</f>
        <v/>
      </c>
      <c r="L5929" s="6" t="str">
        <f t="shared" si="832"/>
        <v/>
      </c>
      <c r="M5929" s="6">
        <f t="shared" si="833"/>
        <v>238</v>
      </c>
      <c r="N5929" s="6">
        <f t="shared" si="834"/>
        <v>4</v>
      </c>
      <c r="O5929" s="9" t="str">
        <f>IF(AND($B5929&lt;&gt;"",$C5929&lt;&gt;"",$B5929&lt;=$C5929),INDEX(Szabalyok!$C:$C,$N5929),"")</f>
        <v/>
      </c>
      <c r="P5929">
        <f t="shared" si="836"/>
        <v>0</v>
      </c>
    </row>
    <row r="5930" spans="1:16" x14ac:dyDescent="0.35">
      <c r="A5930">
        <f t="shared" si="835"/>
        <v>0</v>
      </c>
      <c r="B5930" s="4" t="str">
        <f>IF($M5930&gt;300,"",IF(OR(INDEX(Bemenet!$E$2:$E$301,$M5930)="",INDEX(Bemenet!$F$2:$F$301,$M5930)=""),"",MAX(INDEX(Bemenet!$E$2:$E$301,$M5930),INDEX(Szabalyok!$A:$A,$N5930))))</f>
        <v/>
      </c>
      <c r="C5930" s="4" t="str">
        <f>IF($B5930="","",MIN(INDEX(Bemenet!$F$2:$F$301,$M5930),INDEX(Szabalyok!$B:$B,$N5930)))</f>
        <v/>
      </c>
      <c r="D5930" s="5" t="str">
        <f>IF(AND($B5930&lt;&gt;"",$C5930&lt;&gt;"",$B5930&lt;=$C5930),INDEX(Bemenet!$G$2:$G$301,$M5930),"")</f>
        <v/>
      </c>
      <c r="E5930" s="6" t="str">
        <f>IF(AND($B5930&lt;&gt;"",$C5930&lt;&gt;"",$B5930&lt;=$C5930),INDEX(Bemenet!$D$2:$D$301,$M5930),"")</f>
        <v/>
      </c>
      <c r="F5930" s="5" t="str">
        <f t="shared" si="828"/>
        <v/>
      </c>
      <c r="G5930" s="5" t="str">
        <f t="shared" si="829"/>
        <v/>
      </c>
      <c r="H5930" s="9" t="str">
        <f t="shared" si="830"/>
        <v/>
      </c>
      <c r="I5930" s="5" t="str">
        <f t="shared" si="831"/>
        <v/>
      </c>
      <c r="J5930" s="5" t="str">
        <f>IF(OR($L5930="",NOT(COUNTIFS($L$2:$L5930,$L5930)=1)),"",SUMIFS($G:$G,$L:$L,$L5930))</f>
        <v/>
      </c>
      <c r="K5930" s="5" t="str">
        <f>IF(OR($L5930="",NOT(COUNTIFS($L$2:$L5930,$L5930)=1)),"",SUMIFS($I:$I,$L:$L,$L5930))</f>
        <v/>
      </c>
      <c r="L5930" s="6" t="str">
        <f t="shared" si="832"/>
        <v/>
      </c>
      <c r="M5930" s="6">
        <f t="shared" si="833"/>
        <v>238</v>
      </c>
      <c r="N5930" s="6">
        <f t="shared" si="834"/>
        <v>5</v>
      </c>
      <c r="O5930" s="9" t="str">
        <f>IF(AND($B5930&lt;&gt;"",$C5930&lt;&gt;"",$B5930&lt;=$C5930),INDEX(Szabalyok!$C:$C,$N5930),"")</f>
        <v/>
      </c>
      <c r="P5930">
        <f t="shared" si="836"/>
        <v>0</v>
      </c>
    </row>
    <row r="5931" spans="1:16" x14ac:dyDescent="0.35">
      <c r="A5931">
        <f t="shared" si="835"/>
        <v>0</v>
      </c>
      <c r="B5931" s="4" t="str">
        <f>IF($M5931&gt;300,"",IF(OR(INDEX(Bemenet!$E$2:$E$301,$M5931)="",INDEX(Bemenet!$F$2:$F$301,$M5931)=""),"",MAX(INDEX(Bemenet!$E$2:$E$301,$M5931),INDEX(Szabalyok!$A:$A,$N5931))))</f>
        <v/>
      </c>
      <c r="C5931" s="4" t="str">
        <f>IF($B5931="","",MIN(INDEX(Bemenet!$F$2:$F$301,$M5931),INDEX(Szabalyok!$B:$B,$N5931)))</f>
        <v/>
      </c>
      <c r="D5931" s="5" t="str">
        <f>IF(AND($B5931&lt;&gt;"",$C5931&lt;&gt;"",$B5931&lt;=$C5931),INDEX(Bemenet!$G$2:$G$301,$M5931),"")</f>
        <v/>
      </c>
      <c r="E5931" s="6" t="str">
        <f>IF(AND($B5931&lt;&gt;"",$C5931&lt;&gt;"",$B5931&lt;=$C5931),INDEX(Bemenet!$D$2:$D$301,$M5931),"")</f>
        <v/>
      </c>
      <c r="F5931" s="5" t="str">
        <f t="shared" si="828"/>
        <v/>
      </c>
      <c r="G5931" s="5" t="str">
        <f t="shared" si="829"/>
        <v/>
      </c>
      <c r="H5931" s="9" t="str">
        <f t="shared" si="830"/>
        <v/>
      </c>
      <c r="I5931" s="5" t="str">
        <f t="shared" si="831"/>
        <v/>
      </c>
      <c r="J5931" s="5" t="str">
        <f>IF(OR($L5931="",NOT(COUNTIFS($L$2:$L5931,$L5931)=1)),"",SUMIFS($G:$G,$L:$L,$L5931))</f>
        <v/>
      </c>
      <c r="K5931" s="5" t="str">
        <f>IF(OR($L5931="",NOT(COUNTIFS($L$2:$L5931,$L5931)=1)),"",SUMIFS($I:$I,$L:$L,$L5931))</f>
        <v/>
      </c>
      <c r="L5931" s="6" t="str">
        <f t="shared" si="832"/>
        <v/>
      </c>
      <c r="M5931" s="6">
        <f t="shared" si="833"/>
        <v>238</v>
      </c>
      <c r="N5931" s="6">
        <f t="shared" si="834"/>
        <v>6</v>
      </c>
      <c r="O5931" s="9" t="str">
        <f>IF(AND($B5931&lt;&gt;"",$C5931&lt;&gt;"",$B5931&lt;=$C5931),INDEX(Szabalyok!$C:$C,$N5931),"")</f>
        <v/>
      </c>
      <c r="P5931">
        <f t="shared" si="836"/>
        <v>0</v>
      </c>
    </row>
    <row r="5932" spans="1:16" x14ac:dyDescent="0.35">
      <c r="A5932">
        <f t="shared" si="835"/>
        <v>0</v>
      </c>
      <c r="B5932" s="4" t="str">
        <f>IF($M5932&gt;300,"",IF(OR(INDEX(Bemenet!$E$2:$E$301,$M5932)="",INDEX(Bemenet!$F$2:$F$301,$M5932)=""),"",MAX(INDEX(Bemenet!$E$2:$E$301,$M5932),INDEX(Szabalyok!$A:$A,$N5932))))</f>
        <v/>
      </c>
      <c r="C5932" s="4" t="str">
        <f>IF($B5932="","",MIN(INDEX(Bemenet!$F$2:$F$301,$M5932),INDEX(Szabalyok!$B:$B,$N5932)))</f>
        <v/>
      </c>
      <c r="D5932" s="5" t="str">
        <f>IF(AND($B5932&lt;&gt;"",$C5932&lt;&gt;"",$B5932&lt;=$C5932),INDEX(Bemenet!$G$2:$G$301,$M5932),"")</f>
        <v/>
      </c>
      <c r="E5932" s="6" t="str">
        <f>IF(AND($B5932&lt;&gt;"",$C5932&lt;&gt;"",$B5932&lt;=$C5932),INDEX(Bemenet!$D$2:$D$301,$M5932),"")</f>
        <v/>
      </c>
      <c r="F5932" s="5" t="str">
        <f t="shared" si="828"/>
        <v/>
      </c>
      <c r="G5932" s="5" t="str">
        <f t="shared" si="829"/>
        <v/>
      </c>
      <c r="H5932" s="9" t="str">
        <f t="shared" si="830"/>
        <v/>
      </c>
      <c r="I5932" s="5" t="str">
        <f t="shared" si="831"/>
        <v/>
      </c>
      <c r="J5932" s="5" t="str">
        <f>IF(OR($L5932="",NOT(COUNTIFS($L$2:$L5932,$L5932)=1)),"",SUMIFS($G:$G,$L:$L,$L5932))</f>
        <v/>
      </c>
      <c r="K5932" s="5" t="str">
        <f>IF(OR($L5932="",NOT(COUNTIFS($L$2:$L5932,$L5932)=1)),"",SUMIFS($I:$I,$L:$L,$L5932))</f>
        <v/>
      </c>
      <c r="L5932" s="6" t="str">
        <f t="shared" si="832"/>
        <v/>
      </c>
      <c r="M5932" s="6">
        <f t="shared" si="833"/>
        <v>238</v>
      </c>
      <c r="N5932" s="6">
        <f t="shared" si="834"/>
        <v>7</v>
      </c>
      <c r="O5932" s="9" t="str">
        <f>IF(AND($B5932&lt;&gt;"",$C5932&lt;&gt;"",$B5932&lt;=$C5932),INDEX(Szabalyok!$C:$C,$N5932),"")</f>
        <v/>
      </c>
      <c r="P5932">
        <f t="shared" si="836"/>
        <v>0</v>
      </c>
    </row>
    <row r="5933" spans="1:16" x14ac:dyDescent="0.35">
      <c r="A5933">
        <f t="shared" si="835"/>
        <v>0</v>
      </c>
      <c r="B5933" s="4" t="str">
        <f>IF($M5933&gt;300,"",IF(OR(INDEX(Bemenet!$E$2:$E$301,$M5933)="",INDEX(Bemenet!$F$2:$F$301,$M5933)=""),"",MAX(INDEX(Bemenet!$E$2:$E$301,$M5933),INDEX(Szabalyok!$A:$A,$N5933))))</f>
        <v/>
      </c>
      <c r="C5933" s="4" t="str">
        <f>IF($B5933="","",MIN(INDEX(Bemenet!$F$2:$F$301,$M5933),INDEX(Szabalyok!$B:$B,$N5933)))</f>
        <v/>
      </c>
      <c r="D5933" s="5" t="str">
        <f>IF(AND($B5933&lt;&gt;"",$C5933&lt;&gt;"",$B5933&lt;=$C5933),INDEX(Bemenet!$G$2:$G$301,$M5933),"")</f>
        <v/>
      </c>
      <c r="E5933" s="6" t="str">
        <f>IF(AND($B5933&lt;&gt;"",$C5933&lt;&gt;"",$B5933&lt;=$C5933),INDEX(Bemenet!$D$2:$D$301,$M5933),"")</f>
        <v/>
      </c>
      <c r="F5933" s="5" t="str">
        <f t="shared" si="828"/>
        <v/>
      </c>
      <c r="G5933" s="5" t="str">
        <f t="shared" si="829"/>
        <v/>
      </c>
      <c r="H5933" s="9" t="str">
        <f t="shared" si="830"/>
        <v/>
      </c>
      <c r="I5933" s="5" t="str">
        <f t="shared" si="831"/>
        <v/>
      </c>
      <c r="J5933" s="5" t="str">
        <f>IF(OR($L5933="",NOT(COUNTIFS($L$2:$L5933,$L5933)=1)),"",SUMIFS($G:$G,$L:$L,$L5933))</f>
        <v/>
      </c>
      <c r="K5933" s="5" t="str">
        <f>IF(OR($L5933="",NOT(COUNTIFS($L$2:$L5933,$L5933)=1)),"",SUMIFS($I:$I,$L:$L,$L5933))</f>
        <v/>
      </c>
      <c r="L5933" s="6" t="str">
        <f t="shared" si="832"/>
        <v/>
      </c>
      <c r="M5933" s="6">
        <f t="shared" si="833"/>
        <v>238</v>
      </c>
      <c r="N5933" s="6">
        <f t="shared" si="834"/>
        <v>8</v>
      </c>
      <c r="O5933" s="9" t="str">
        <f>IF(AND($B5933&lt;&gt;"",$C5933&lt;&gt;"",$B5933&lt;=$C5933),INDEX(Szabalyok!$C:$C,$N5933),"")</f>
        <v/>
      </c>
      <c r="P5933">
        <f t="shared" si="836"/>
        <v>0</v>
      </c>
    </row>
    <row r="5934" spans="1:16" x14ac:dyDescent="0.35">
      <c r="A5934">
        <f t="shared" si="835"/>
        <v>0</v>
      </c>
      <c r="B5934" s="4" t="str">
        <f>IF($M5934&gt;300,"",IF(OR(INDEX(Bemenet!$E$2:$E$301,$M5934)="",INDEX(Bemenet!$F$2:$F$301,$M5934)=""),"",MAX(INDEX(Bemenet!$E$2:$E$301,$M5934),INDEX(Szabalyok!$A:$A,$N5934))))</f>
        <v/>
      </c>
      <c r="C5934" s="4" t="str">
        <f>IF($B5934="","",MIN(INDEX(Bemenet!$F$2:$F$301,$M5934),INDEX(Szabalyok!$B:$B,$N5934)))</f>
        <v/>
      </c>
      <c r="D5934" s="5" t="str">
        <f>IF(AND($B5934&lt;&gt;"",$C5934&lt;&gt;"",$B5934&lt;=$C5934),INDEX(Bemenet!$G$2:$G$301,$M5934),"")</f>
        <v/>
      </c>
      <c r="E5934" s="6" t="str">
        <f>IF(AND($B5934&lt;&gt;"",$C5934&lt;&gt;"",$B5934&lt;=$C5934),INDEX(Bemenet!$D$2:$D$301,$M5934),"")</f>
        <v/>
      </c>
      <c r="F5934" s="5" t="str">
        <f t="shared" si="828"/>
        <v/>
      </c>
      <c r="G5934" s="5" t="str">
        <f t="shared" si="829"/>
        <v/>
      </c>
      <c r="H5934" s="9" t="str">
        <f t="shared" si="830"/>
        <v/>
      </c>
      <c r="I5934" s="5" t="str">
        <f t="shared" si="831"/>
        <v/>
      </c>
      <c r="J5934" s="5" t="str">
        <f>IF(OR($L5934="",NOT(COUNTIFS($L$2:$L5934,$L5934)=1)),"",SUMIFS($G:$G,$L:$L,$L5934))</f>
        <v/>
      </c>
      <c r="K5934" s="5" t="str">
        <f>IF(OR($L5934="",NOT(COUNTIFS($L$2:$L5934,$L5934)=1)),"",SUMIFS($I:$I,$L:$L,$L5934))</f>
        <v/>
      </c>
      <c r="L5934" s="6" t="str">
        <f t="shared" si="832"/>
        <v/>
      </c>
      <c r="M5934" s="6">
        <f t="shared" si="833"/>
        <v>238</v>
      </c>
      <c r="N5934" s="6">
        <f t="shared" si="834"/>
        <v>9</v>
      </c>
      <c r="O5934" s="9" t="str">
        <f>IF(AND($B5934&lt;&gt;"",$C5934&lt;&gt;"",$B5934&lt;=$C5934),INDEX(Szabalyok!$C:$C,$N5934),"")</f>
        <v/>
      </c>
      <c r="P5934">
        <f t="shared" si="836"/>
        <v>0</v>
      </c>
    </row>
    <row r="5935" spans="1:16" x14ac:dyDescent="0.35">
      <c r="A5935">
        <f t="shared" si="835"/>
        <v>0</v>
      </c>
      <c r="B5935" s="4" t="str">
        <f>IF($M5935&gt;300,"",IF(OR(INDEX(Bemenet!$E$2:$E$301,$M5935)="",INDEX(Bemenet!$F$2:$F$301,$M5935)=""),"",MAX(INDEX(Bemenet!$E$2:$E$301,$M5935),INDEX(Szabalyok!$A:$A,$N5935))))</f>
        <v/>
      </c>
      <c r="C5935" s="4" t="str">
        <f>IF($B5935="","",MIN(INDEX(Bemenet!$F$2:$F$301,$M5935),INDEX(Szabalyok!$B:$B,$N5935)))</f>
        <v/>
      </c>
      <c r="D5935" s="5" t="str">
        <f>IF(AND($B5935&lt;&gt;"",$C5935&lt;&gt;"",$B5935&lt;=$C5935),INDEX(Bemenet!$G$2:$G$301,$M5935),"")</f>
        <v/>
      </c>
      <c r="E5935" s="6" t="str">
        <f>IF(AND($B5935&lt;&gt;"",$C5935&lt;&gt;"",$B5935&lt;=$C5935),INDEX(Bemenet!$D$2:$D$301,$M5935),"")</f>
        <v/>
      </c>
      <c r="F5935" s="5" t="str">
        <f t="shared" si="828"/>
        <v/>
      </c>
      <c r="G5935" s="5" t="str">
        <f t="shared" si="829"/>
        <v/>
      </c>
      <c r="H5935" s="9" t="str">
        <f t="shared" si="830"/>
        <v/>
      </c>
      <c r="I5935" s="5" t="str">
        <f t="shared" si="831"/>
        <v/>
      </c>
      <c r="J5935" s="5" t="str">
        <f>IF(OR($L5935="",NOT(COUNTIFS($L$2:$L5935,$L5935)=1)),"",SUMIFS($G:$G,$L:$L,$L5935))</f>
        <v/>
      </c>
      <c r="K5935" s="5" t="str">
        <f>IF(OR($L5935="",NOT(COUNTIFS($L$2:$L5935,$L5935)=1)),"",SUMIFS($I:$I,$L:$L,$L5935))</f>
        <v/>
      </c>
      <c r="L5935" s="6" t="str">
        <f t="shared" si="832"/>
        <v/>
      </c>
      <c r="M5935" s="6">
        <f t="shared" si="833"/>
        <v>238</v>
      </c>
      <c r="N5935" s="6">
        <f t="shared" si="834"/>
        <v>10</v>
      </c>
      <c r="O5935" s="9" t="str">
        <f>IF(AND($B5935&lt;&gt;"",$C5935&lt;&gt;"",$B5935&lt;=$C5935),INDEX(Szabalyok!$C:$C,$N5935),"")</f>
        <v/>
      </c>
      <c r="P5935">
        <f t="shared" si="836"/>
        <v>0</v>
      </c>
    </row>
    <row r="5936" spans="1:16" x14ac:dyDescent="0.35">
      <c r="A5936">
        <f t="shared" si="835"/>
        <v>0</v>
      </c>
      <c r="B5936" s="4" t="str">
        <f>IF($M5936&gt;300,"",IF(OR(INDEX(Bemenet!$E$2:$E$301,$M5936)="",INDEX(Bemenet!$F$2:$F$301,$M5936)=""),"",MAX(INDEX(Bemenet!$E$2:$E$301,$M5936),INDEX(Szabalyok!$A:$A,$N5936))))</f>
        <v/>
      </c>
      <c r="C5936" s="4" t="str">
        <f>IF($B5936="","",MIN(INDEX(Bemenet!$F$2:$F$301,$M5936),INDEX(Szabalyok!$B:$B,$N5936)))</f>
        <v/>
      </c>
      <c r="D5936" s="5" t="str">
        <f>IF(AND($B5936&lt;&gt;"",$C5936&lt;&gt;"",$B5936&lt;=$C5936),INDEX(Bemenet!$G$2:$G$301,$M5936),"")</f>
        <v/>
      </c>
      <c r="E5936" s="6" t="str">
        <f>IF(AND($B5936&lt;&gt;"",$C5936&lt;&gt;"",$B5936&lt;=$C5936),INDEX(Bemenet!$D$2:$D$301,$M5936),"")</f>
        <v/>
      </c>
      <c r="F5936" s="5" t="str">
        <f t="shared" si="828"/>
        <v/>
      </c>
      <c r="G5936" s="5" t="str">
        <f t="shared" si="829"/>
        <v/>
      </c>
      <c r="H5936" s="9" t="str">
        <f t="shared" si="830"/>
        <v/>
      </c>
      <c r="I5936" s="5" t="str">
        <f t="shared" si="831"/>
        <v/>
      </c>
      <c r="J5936" s="5" t="str">
        <f>IF(OR($L5936="",NOT(COUNTIFS($L$2:$L5936,$L5936)=1)),"",SUMIFS($G:$G,$L:$L,$L5936))</f>
        <v/>
      </c>
      <c r="K5936" s="5" t="str">
        <f>IF(OR($L5936="",NOT(COUNTIFS($L$2:$L5936,$L5936)=1)),"",SUMIFS($I:$I,$L:$L,$L5936))</f>
        <v/>
      </c>
      <c r="L5936" s="6" t="str">
        <f t="shared" si="832"/>
        <v/>
      </c>
      <c r="M5936" s="6">
        <f t="shared" si="833"/>
        <v>238</v>
      </c>
      <c r="N5936" s="6">
        <f t="shared" si="834"/>
        <v>11</v>
      </c>
      <c r="O5936" s="9" t="str">
        <f>IF(AND($B5936&lt;&gt;"",$C5936&lt;&gt;"",$B5936&lt;=$C5936),INDEX(Szabalyok!$C:$C,$N5936),"")</f>
        <v/>
      </c>
      <c r="P5936">
        <f t="shared" si="836"/>
        <v>0</v>
      </c>
    </row>
    <row r="5937" spans="1:16" x14ac:dyDescent="0.35">
      <c r="A5937">
        <f t="shared" si="835"/>
        <v>0</v>
      </c>
      <c r="B5937" s="4" t="str">
        <f>IF($M5937&gt;300,"",IF(OR(INDEX(Bemenet!$E$2:$E$301,$M5937)="",INDEX(Bemenet!$F$2:$F$301,$M5937)=""),"",MAX(INDEX(Bemenet!$E$2:$E$301,$M5937),INDEX(Szabalyok!$A:$A,$N5937))))</f>
        <v/>
      </c>
      <c r="C5937" s="4" t="str">
        <f>IF($B5937="","",MIN(INDEX(Bemenet!$F$2:$F$301,$M5937),INDEX(Szabalyok!$B:$B,$N5937)))</f>
        <v/>
      </c>
      <c r="D5937" s="5" t="str">
        <f>IF(AND($B5937&lt;&gt;"",$C5937&lt;&gt;"",$B5937&lt;=$C5937),INDEX(Bemenet!$G$2:$G$301,$M5937),"")</f>
        <v/>
      </c>
      <c r="E5937" s="6" t="str">
        <f>IF(AND($B5937&lt;&gt;"",$C5937&lt;&gt;"",$B5937&lt;=$C5937),INDEX(Bemenet!$D$2:$D$301,$M5937),"")</f>
        <v/>
      </c>
      <c r="F5937" s="5" t="str">
        <f t="shared" si="828"/>
        <v/>
      </c>
      <c r="G5937" s="5" t="str">
        <f t="shared" si="829"/>
        <v/>
      </c>
      <c r="H5937" s="9" t="str">
        <f t="shared" si="830"/>
        <v/>
      </c>
      <c r="I5937" s="5" t="str">
        <f t="shared" si="831"/>
        <v/>
      </c>
      <c r="J5937" s="5" t="str">
        <f>IF(OR($L5937="",NOT(COUNTIFS($L$2:$L5937,$L5937)=1)),"",SUMIFS($G:$G,$L:$L,$L5937))</f>
        <v/>
      </c>
      <c r="K5937" s="5" t="str">
        <f>IF(OR($L5937="",NOT(COUNTIFS($L$2:$L5937,$L5937)=1)),"",SUMIFS($I:$I,$L:$L,$L5937))</f>
        <v/>
      </c>
      <c r="L5937" s="6" t="str">
        <f t="shared" si="832"/>
        <v/>
      </c>
      <c r="M5937" s="6">
        <f t="shared" si="833"/>
        <v>238</v>
      </c>
      <c r="N5937" s="6">
        <f t="shared" si="834"/>
        <v>12</v>
      </c>
      <c r="O5937" s="9" t="str">
        <f>IF(AND($B5937&lt;&gt;"",$C5937&lt;&gt;"",$B5937&lt;=$C5937),INDEX(Szabalyok!$C:$C,$N5937),"")</f>
        <v/>
      </c>
      <c r="P5937">
        <f t="shared" si="836"/>
        <v>0</v>
      </c>
    </row>
    <row r="5938" spans="1:16" x14ac:dyDescent="0.35">
      <c r="A5938">
        <f t="shared" si="835"/>
        <v>0</v>
      </c>
      <c r="B5938" s="4" t="str">
        <f>IF($M5938&gt;300,"",IF(OR(INDEX(Bemenet!$E$2:$E$301,$M5938)="",INDEX(Bemenet!$F$2:$F$301,$M5938)=""),"",MAX(INDEX(Bemenet!$E$2:$E$301,$M5938),INDEX(Szabalyok!$A:$A,$N5938))))</f>
        <v/>
      </c>
      <c r="C5938" s="4" t="str">
        <f>IF($B5938="","",MIN(INDEX(Bemenet!$F$2:$F$301,$M5938),INDEX(Szabalyok!$B:$B,$N5938)))</f>
        <v/>
      </c>
      <c r="D5938" s="5" t="str">
        <f>IF(AND($B5938&lt;&gt;"",$C5938&lt;&gt;"",$B5938&lt;=$C5938),INDEX(Bemenet!$G$2:$G$301,$M5938),"")</f>
        <v/>
      </c>
      <c r="E5938" s="6" t="str">
        <f>IF(AND($B5938&lt;&gt;"",$C5938&lt;&gt;"",$B5938&lt;=$C5938),INDEX(Bemenet!$D$2:$D$301,$M5938),"")</f>
        <v/>
      </c>
      <c r="F5938" s="5" t="str">
        <f t="shared" si="828"/>
        <v/>
      </c>
      <c r="G5938" s="5" t="str">
        <f t="shared" si="829"/>
        <v/>
      </c>
      <c r="H5938" s="9" t="str">
        <f t="shared" si="830"/>
        <v/>
      </c>
      <c r="I5938" s="5" t="str">
        <f t="shared" si="831"/>
        <v/>
      </c>
      <c r="J5938" s="5" t="str">
        <f>IF(OR($L5938="",NOT(COUNTIFS($L$2:$L5938,$L5938)=1)),"",SUMIFS($G:$G,$L:$L,$L5938))</f>
        <v/>
      </c>
      <c r="K5938" s="5" t="str">
        <f>IF(OR($L5938="",NOT(COUNTIFS($L$2:$L5938,$L5938)=1)),"",SUMIFS($I:$I,$L:$L,$L5938))</f>
        <v/>
      </c>
      <c r="L5938" s="6" t="str">
        <f t="shared" si="832"/>
        <v/>
      </c>
      <c r="M5938" s="6">
        <f t="shared" si="833"/>
        <v>238</v>
      </c>
      <c r="N5938" s="6">
        <f t="shared" si="834"/>
        <v>13</v>
      </c>
      <c r="O5938" s="9" t="str">
        <f>IF(AND($B5938&lt;&gt;"",$C5938&lt;&gt;"",$B5938&lt;=$C5938),INDEX(Szabalyok!$C:$C,$N5938),"")</f>
        <v/>
      </c>
      <c r="P5938">
        <f t="shared" si="836"/>
        <v>0</v>
      </c>
    </row>
    <row r="5939" spans="1:16" x14ac:dyDescent="0.35">
      <c r="A5939">
        <f t="shared" si="835"/>
        <v>0</v>
      </c>
      <c r="B5939" s="4" t="str">
        <f>IF($M5939&gt;300,"",IF(OR(INDEX(Bemenet!$E$2:$E$301,$M5939)="",INDEX(Bemenet!$F$2:$F$301,$M5939)=""),"",MAX(INDEX(Bemenet!$E$2:$E$301,$M5939),INDEX(Szabalyok!$A:$A,$N5939))))</f>
        <v/>
      </c>
      <c r="C5939" s="4" t="str">
        <f>IF($B5939="","",MIN(INDEX(Bemenet!$F$2:$F$301,$M5939),INDEX(Szabalyok!$B:$B,$N5939)))</f>
        <v/>
      </c>
      <c r="D5939" s="5" t="str">
        <f>IF(AND($B5939&lt;&gt;"",$C5939&lt;&gt;"",$B5939&lt;=$C5939),INDEX(Bemenet!$G$2:$G$301,$M5939),"")</f>
        <v/>
      </c>
      <c r="E5939" s="6" t="str">
        <f>IF(AND($B5939&lt;&gt;"",$C5939&lt;&gt;"",$B5939&lt;=$C5939),INDEX(Bemenet!$D$2:$D$301,$M5939),"")</f>
        <v/>
      </c>
      <c r="F5939" s="5" t="str">
        <f t="shared" si="828"/>
        <v/>
      </c>
      <c r="G5939" s="5" t="str">
        <f t="shared" si="829"/>
        <v/>
      </c>
      <c r="H5939" s="9" t="str">
        <f t="shared" si="830"/>
        <v/>
      </c>
      <c r="I5939" s="5" t="str">
        <f t="shared" si="831"/>
        <v/>
      </c>
      <c r="J5939" s="5" t="str">
        <f>IF(OR($L5939="",NOT(COUNTIFS($L$2:$L5939,$L5939)=1)),"",SUMIFS($G:$G,$L:$L,$L5939))</f>
        <v/>
      </c>
      <c r="K5939" s="5" t="str">
        <f>IF(OR($L5939="",NOT(COUNTIFS($L$2:$L5939,$L5939)=1)),"",SUMIFS($I:$I,$L:$L,$L5939))</f>
        <v/>
      </c>
      <c r="L5939" s="6" t="str">
        <f t="shared" si="832"/>
        <v/>
      </c>
      <c r="M5939" s="6">
        <f t="shared" si="833"/>
        <v>238</v>
      </c>
      <c r="N5939" s="6">
        <f t="shared" si="834"/>
        <v>14</v>
      </c>
      <c r="O5939" s="9" t="str">
        <f>IF(AND($B5939&lt;&gt;"",$C5939&lt;&gt;"",$B5939&lt;=$C5939),INDEX(Szabalyok!$C:$C,$N5939),"")</f>
        <v/>
      </c>
      <c r="P5939">
        <f t="shared" si="836"/>
        <v>0</v>
      </c>
    </row>
    <row r="5940" spans="1:16" x14ac:dyDescent="0.35">
      <c r="A5940">
        <f t="shared" si="835"/>
        <v>0</v>
      </c>
      <c r="B5940" s="4" t="str">
        <f>IF($M5940&gt;300,"",IF(OR(INDEX(Bemenet!$E$2:$E$301,$M5940)="",INDEX(Bemenet!$F$2:$F$301,$M5940)=""),"",MAX(INDEX(Bemenet!$E$2:$E$301,$M5940),INDEX(Szabalyok!$A:$A,$N5940))))</f>
        <v/>
      </c>
      <c r="C5940" s="4" t="str">
        <f>IF($B5940="","",MIN(INDEX(Bemenet!$F$2:$F$301,$M5940),INDEX(Szabalyok!$B:$B,$N5940)))</f>
        <v/>
      </c>
      <c r="D5940" s="5" t="str">
        <f>IF(AND($B5940&lt;&gt;"",$C5940&lt;&gt;"",$B5940&lt;=$C5940),INDEX(Bemenet!$G$2:$G$301,$M5940),"")</f>
        <v/>
      </c>
      <c r="E5940" s="6" t="str">
        <f>IF(AND($B5940&lt;&gt;"",$C5940&lt;&gt;"",$B5940&lt;=$C5940),INDEX(Bemenet!$D$2:$D$301,$M5940),"")</f>
        <v/>
      </c>
      <c r="F5940" s="5" t="str">
        <f t="shared" si="828"/>
        <v/>
      </c>
      <c r="G5940" s="5" t="str">
        <f t="shared" si="829"/>
        <v/>
      </c>
      <c r="H5940" s="9" t="str">
        <f t="shared" si="830"/>
        <v/>
      </c>
      <c r="I5940" s="5" t="str">
        <f t="shared" si="831"/>
        <v/>
      </c>
      <c r="J5940" s="5" t="str">
        <f>IF(OR($L5940="",NOT(COUNTIFS($L$2:$L5940,$L5940)=1)),"",SUMIFS($G:$G,$L:$L,$L5940))</f>
        <v/>
      </c>
      <c r="K5940" s="5" t="str">
        <f>IF(OR($L5940="",NOT(COUNTIFS($L$2:$L5940,$L5940)=1)),"",SUMIFS($I:$I,$L:$L,$L5940))</f>
        <v/>
      </c>
      <c r="L5940" s="6" t="str">
        <f t="shared" si="832"/>
        <v/>
      </c>
      <c r="M5940" s="6">
        <f t="shared" si="833"/>
        <v>238</v>
      </c>
      <c r="N5940" s="6">
        <f t="shared" si="834"/>
        <v>15</v>
      </c>
      <c r="O5940" s="9" t="str">
        <f>IF(AND($B5940&lt;&gt;"",$C5940&lt;&gt;"",$B5940&lt;=$C5940),INDEX(Szabalyok!$C:$C,$N5940),"")</f>
        <v/>
      </c>
      <c r="P5940">
        <f t="shared" si="836"/>
        <v>0</v>
      </c>
    </row>
    <row r="5941" spans="1:16" x14ac:dyDescent="0.35">
      <c r="A5941">
        <f t="shared" si="835"/>
        <v>0</v>
      </c>
      <c r="B5941" s="4" t="str">
        <f>IF($M5941&gt;300,"",IF(OR(INDEX(Bemenet!$E$2:$E$301,$M5941)="",INDEX(Bemenet!$F$2:$F$301,$M5941)=""),"",MAX(INDEX(Bemenet!$E$2:$E$301,$M5941),INDEX(Szabalyok!$A:$A,$N5941))))</f>
        <v/>
      </c>
      <c r="C5941" s="4" t="str">
        <f>IF($B5941="","",MIN(INDEX(Bemenet!$F$2:$F$301,$M5941),INDEX(Szabalyok!$B:$B,$N5941)))</f>
        <v/>
      </c>
      <c r="D5941" s="5" t="str">
        <f>IF(AND($B5941&lt;&gt;"",$C5941&lt;&gt;"",$B5941&lt;=$C5941),INDEX(Bemenet!$G$2:$G$301,$M5941),"")</f>
        <v/>
      </c>
      <c r="E5941" s="6" t="str">
        <f>IF(AND($B5941&lt;&gt;"",$C5941&lt;&gt;"",$B5941&lt;=$C5941),INDEX(Bemenet!$D$2:$D$301,$M5941),"")</f>
        <v/>
      </c>
      <c r="F5941" s="5" t="str">
        <f t="shared" si="828"/>
        <v/>
      </c>
      <c r="G5941" s="5" t="str">
        <f t="shared" si="829"/>
        <v/>
      </c>
      <c r="H5941" s="9" t="str">
        <f t="shared" si="830"/>
        <v/>
      </c>
      <c r="I5941" s="5" t="str">
        <f t="shared" si="831"/>
        <v/>
      </c>
      <c r="J5941" s="5" t="str">
        <f>IF(OR($L5941="",NOT(COUNTIFS($L$2:$L5941,$L5941)=1)),"",SUMIFS($G:$G,$L:$L,$L5941))</f>
        <v/>
      </c>
      <c r="K5941" s="5" t="str">
        <f>IF(OR($L5941="",NOT(COUNTIFS($L$2:$L5941,$L5941)=1)),"",SUMIFS($I:$I,$L:$L,$L5941))</f>
        <v/>
      </c>
      <c r="L5941" s="6" t="str">
        <f t="shared" si="832"/>
        <v/>
      </c>
      <c r="M5941" s="6">
        <f t="shared" si="833"/>
        <v>238</v>
      </c>
      <c r="N5941" s="6">
        <f t="shared" si="834"/>
        <v>16</v>
      </c>
      <c r="O5941" s="9" t="str">
        <f>IF(AND($B5941&lt;&gt;"",$C5941&lt;&gt;"",$B5941&lt;=$C5941),INDEX(Szabalyok!$C:$C,$N5941),"")</f>
        <v/>
      </c>
      <c r="P5941">
        <f t="shared" si="836"/>
        <v>0</v>
      </c>
    </row>
    <row r="5942" spans="1:16" x14ac:dyDescent="0.35">
      <c r="A5942">
        <f t="shared" si="835"/>
        <v>0</v>
      </c>
      <c r="B5942" s="4" t="str">
        <f>IF($M5942&gt;300,"",IF(OR(INDEX(Bemenet!$E$2:$E$301,$M5942)="",INDEX(Bemenet!$F$2:$F$301,$M5942)=""),"",MAX(INDEX(Bemenet!$E$2:$E$301,$M5942),INDEX(Szabalyok!$A:$A,$N5942))))</f>
        <v/>
      </c>
      <c r="C5942" s="4" t="str">
        <f>IF($B5942="","",MIN(INDEX(Bemenet!$F$2:$F$301,$M5942),INDEX(Szabalyok!$B:$B,$N5942)))</f>
        <v/>
      </c>
      <c r="D5942" s="5" t="str">
        <f>IF(AND($B5942&lt;&gt;"",$C5942&lt;&gt;"",$B5942&lt;=$C5942),INDEX(Bemenet!$G$2:$G$301,$M5942),"")</f>
        <v/>
      </c>
      <c r="E5942" s="6" t="str">
        <f>IF(AND($B5942&lt;&gt;"",$C5942&lt;&gt;"",$B5942&lt;=$C5942),INDEX(Bemenet!$D$2:$D$301,$M5942),"")</f>
        <v/>
      </c>
      <c r="F5942" s="5" t="str">
        <f t="shared" si="828"/>
        <v/>
      </c>
      <c r="G5942" s="5" t="str">
        <f t="shared" si="829"/>
        <v/>
      </c>
      <c r="H5942" s="9" t="str">
        <f t="shared" si="830"/>
        <v/>
      </c>
      <c r="I5942" s="5" t="str">
        <f t="shared" si="831"/>
        <v/>
      </c>
      <c r="J5942" s="5" t="str">
        <f>IF(OR($L5942="",NOT(COUNTIFS($L$2:$L5942,$L5942)=1)),"",SUMIFS($G:$G,$L:$L,$L5942))</f>
        <v/>
      </c>
      <c r="K5942" s="5" t="str">
        <f>IF(OR($L5942="",NOT(COUNTIFS($L$2:$L5942,$L5942)=1)),"",SUMIFS($I:$I,$L:$L,$L5942))</f>
        <v/>
      </c>
      <c r="L5942" s="6" t="str">
        <f t="shared" si="832"/>
        <v/>
      </c>
      <c r="M5942" s="6">
        <f t="shared" si="833"/>
        <v>238</v>
      </c>
      <c r="N5942" s="6">
        <f t="shared" si="834"/>
        <v>17</v>
      </c>
      <c r="O5942" s="9" t="str">
        <f>IF(AND($B5942&lt;&gt;"",$C5942&lt;&gt;"",$B5942&lt;=$C5942),INDEX(Szabalyok!$C:$C,$N5942),"")</f>
        <v/>
      </c>
      <c r="P5942">
        <f t="shared" si="836"/>
        <v>0</v>
      </c>
    </row>
    <row r="5943" spans="1:16" x14ac:dyDescent="0.35">
      <c r="A5943">
        <f t="shared" si="835"/>
        <v>0</v>
      </c>
      <c r="B5943" s="4" t="str">
        <f>IF($M5943&gt;300,"",IF(OR(INDEX(Bemenet!$E$2:$E$301,$M5943)="",INDEX(Bemenet!$F$2:$F$301,$M5943)=""),"",MAX(INDEX(Bemenet!$E$2:$E$301,$M5943),INDEX(Szabalyok!$A:$A,$N5943))))</f>
        <v/>
      </c>
      <c r="C5943" s="4" t="str">
        <f>IF($B5943="","",MIN(INDEX(Bemenet!$F$2:$F$301,$M5943),INDEX(Szabalyok!$B:$B,$N5943)))</f>
        <v/>
      </c>
      <c r="D5943" s="5" t="str">
        <f>IF(AND($B5943&lt;&gt;"",$C5943&lt;&gt;"",$B5943&lt;=$C5943),INDEX(Bemenet!$G$2:$G$301,$M5943),"")</f>
        <v/>
      </c>
      <c r="E5943" s="6" t="str">
        <f>IF(AND($B5943&lt;&gt;"",$C5943&lt;&gt;"",$B5943&lt;=$C5943),INDEX(Bemenet!$D$2:$D$301,$M5943),"")</f>
        <v/>
      </c>
      <c r="F5943" s="5" t="str">
        <f t="shared" si="828"/>
        <v/>
      </c>
      <c r="G5943" s="5" t="str">
        <f t="shared" si="829"/>
        <v/>
      </c>
      <c r="H5943" s="9" t="str">
        <f t="shared" si="830"/>
        <v/>
      </c>
      <c r="I5943" s="5" t="str">
        <f t="shared" si="831"/>
        <v/>
      </c>
      <c r="J5943" s="5" t="str">
        <f>IF(OR($L5943="",NOT(COUNTIFS($L$2:$L5943,$L5943)=1)),"",SUMIFS($G:$G,$L:$L,$L5943))</f>
        <v/>
      </c>
      <c r="K5943" s="5" t="str">
        <f>IF(OR($L5943="",NOT(COUNTIFS($L$2:$L5943,$L5943)=1)),"",SUMIFS($I:$I,$L:$L,$L5943))</f>
        <v/>
      </c>
      <c r="L5943" s="6" t="str">
        <f t="shared" si="832"/>
        <v/>
      </c>
      <c r="M5943" s="6">
        <f t="shared" si="833"/>
        <v>238</v>
      </c>
      <c r="N5943" s="6">
        <f t="shared" si="834"/>
        <v>18</v>
      </c>
      <c r="O5943" s="9" t="str">
        <f>IF(AND($B5943&lt;&gt;"",$C5943&lt;&gt;"",$B5943&lt;=$C5943),INDEX(Szabalyok!$C:$C,$N5943),"")</f>
        <v/>
      </c>
      <c r="P5943">
        <f t="shared" si="836"/>
        <v>0</v>
      </c>
    </row>
    <row r="5944" spans="1:16" x14ac:dyDescent="0.35">
      <c r="A5944">
        <f t="shared" si="835"/>
        <v>0</v>
      </c>
      <c r="B5944" s="4" t="str">
        <f>IF($M5944&gt;300,"",IF(OR(INDEX(Bemenet!$E$2:$E$301,$M5944)="",INDEX(Bemenet!$F$2:$F$301,$M5944)=""),"",MAX(INDEX(Bemenet!$E$2:$E$301,$M5944),INDEX(Szabalyok!$A:$A,$N5944))))</f>
        <v/>
      </c>
      <c r="C5944" s="4" t="str">
        <f>IF($B5944="","",MIN(INDEX(Bemenet!$F$2:$F$301,$M5944),INDEX(Szabalyok!$B:$B,$N5944)))</f>
        <v/>
      </c>
      <c r="D5944" s="5" t="str">
        <f>IF(AND($B5944&lt;&gt;"",$C5944&lt;&gt;"",$B5944&lt;=$C5944),INDEX(Bemenet!$G$2:$G$301,$M5944),"")</f>
        <v/>
      </c>
      <c r="E5944" s="6" t="str">
        <f>IF(AND($B5944&lt;&gt;"",$C5944&lt;&gt;"",$B5944&lt;=$C5944),INDEX(Bemenet!$D$2:$D$301,$M5944),"")</f>
        <v/>
      </c>
      <c r="F5944" s="5" t="str">
        <f t="shared" si="828"/>
        <v/>
      </c>
      <c r="G5944" s="5" t="str">
        <f t="shared" si="829"/>
        <v/>
      </c>
      <c r="H5944" s="9" t="str">
        <f t="shared" si="830"/>
        <v/>
      </c>
      <c r="I5944" s="5" t="str">
        <f t="shared" si="831"/>
        <v/>
      </c>
      <c r="J5944" s="5" t="str">
        <f>IF(OR($L5944="",NOT(COUNTIFS($L$2:$L5944,$L5944)=1)),"",SUMIFS($G:$G,$L:$L,$L5944))</f>
        <v/>
      </c>
      <c r="K5944" s="5" t="str">
        <f>IF(OR($L5944="",NOT(COUNTIFS($L$2:$L5944,$L5944)=1)),"",SUMIFS($I:$I,$L:$L,$L5944))</f>
        <v/>
      </c>
      <c r="L5944" s="6" t="str">
        <f t="shared" si="832"/>
        <v/>
      </c>
      <c r="M5944" s="6">
        <f t="shared" si="833"/>
        <v>238</v>
      </c>
      <c r="N5944" s="6">
        <f t="shared" si="834"/>
        <v>19</v>
      </c>
      <c r="O5944" s="9" t="str">
        <f>IF(AND($B5944&lt;&gt;"",$C5944&lt;&gt;"",$B5944&lt;=$C5944),INDEX(Szabalyok!$C:$C,$N5944),"")</f>
        <v/>
      </c>
      <c r="P5944">
        <f t="shared" si="836"/>
        <v>0</v>
      </c>
    </row>
    <row r="5945" spans="1:16" x14ac:dyDescent="0.35">
      <c r="A5945">
        <f t="shared" si="835"/>
        <v>0</v>
      </c>
      <c r="B5945" s="4" t="str">
        <f>IF($M5945&gt;300,"",IF(OR(INDEX(Bemenet!$E$2:$E$301,$M5945)="",INDEX(Bemenet!$F$2:$F$301,$M5945)=""),"",MAX(INDEX(Bemenet!$E$2:$E$301,$M5945),INDEX(Szabalyok!$A:$A,$N5945))))</f>
        <v/>
      </c>
      <c r="C5945" s="4" t="str">
        <f>IF($B5945="","",MIN(INDEX(Bemenet!$F$2:$F$301,$M5945),INDEX(Szabalyok!$B:$B,$N5945)))</f>
        <v/>
      </c>
      <c r="D5945" s="5" t="str">
        <f>IF(AND($B5945&lt;&gt;"",$C5945&lt;&gt;"",$B5945&lt;=$C5945),INDEX(Bemenet!$G$2:$G$301,$M5945),"")</f>
        <v/>
      </c>
      <c r="E5945" s="6" t="str">
        <f>IF(AND($B5945&lt;&gt;"",$C5945&lt;&gt;"",$B5945&lt;=$C5945),INDEX(Bemenet!$D$2:$D$301,$M5945),"")</f>
        <v/>
      </c>
      <c r="F5945" s="5" t="str">
        <f t="shared" si="828"/>
        <v/>
      </c>
      <c r="G5945" s="5" t="str">
        <f t="shared" si="829"/>
        <v/>
      </c>
      <c r="H5945" s="9" t="str">
        <f t="shared" si="830"/>
        <v/>
      </c>
      <c r="I5945" s="5" t="str">
        <f t="shared" si="831"/>
        <v/>
      </c>
      <c r="J5945" s="5" t="str">
        <f>IF(OR($L5945="",NOT(COUNTIFS($L$2:$L5945,$L5945)=1)),"",SUMIFS($G:$G,$L:$L,$L5945))</f>
        <v/>
      </c>
      <c r="K5945" s="5" t="str">
        <f>IF(OR($L5945="",NOT(COUNTIFS($L$2:$L5945,$L5945)=1)),"",SUMIFS($I:$I,$L:$L,$L5945))</f>
        <v/>
      </c>
      <c r="L5945" s="6" t="str">
        <f t="shared" si="832"/>
        <v/>
      </c>
      <c r="M5945" s="6">
        <f t="shared" si="833"/>
        <v>238</v>
      </c>
      <c r="N5945" s="6">
        <f t="shared" si="834"/>
        <v>20</v>
      </c>
      <c r="O5945" s="9" t="str">
        <f>IF(AND($B5945&lt;&gt;"",$C5945&lt;&gt;"",$B5945&lt;=$C5945),INDEX(Szabalyok!$C:$C,$N5945),"")</f>
        <v/>
      </c>
      <c r="P5945">
        <f t="shared" si="836"/>
        <v>0</v>
      </c>
    </row>
    <row r="5946" spans="1:16" x14ac:dyDescent="0.35">
      <c r="A5946">
        <f t="shared" si="835"/>
        <v>0</v>
      </c>
      <c r="B5946" s="4" t="str">
        <f>IF($M5946&gt;300,"",IF(OR(INDEX(Bemenet!$E$2:$E$301,$M5946)="",INDEX(Bemenet!$F$2:$F$301,$M5946)=""),"",MAX(INDEX(Bemenet!$E$2:$E$301,$M5946),INDEX(Szabalyok!$A:$A,$N5946))))</f>
        <v/>
      </c>
      <c r="C5946" s="4" t="str">
        <f>IF($B5946="","",MIN(INDEX(Bemenet!$F$2:$F$301,$M5946),INDEX(Szabalyok!$B:$B,$N5946)))</f>
        <v/>
      </c>
      <c r="D5946" s="5" t="str">
        <f>IF(AND($B5946&lt;&gt;"",$C5946&lt;&gt;"",$B5946&lt;=$C5946),INDEX(Bemenet!$G$2:$G$301,$M5946),"")</f>
        <v/>
      </c>
      <c r="E5946" s="6" t="str">
        <f>IF(AND($B5946&lt;&gt;"",$C5946&lt;&gt;"",$B5946&lt;=$C5946),INDEX(Bemenet!$D$2:$D$301,$M5946),"")</f>
        <v/>
      </c>
      <c r="F5946" s="5" t="str">
        <f t="shared" si="828"/>
        <v/>
      </c>
      <c r="G5946" s="5" t="str">
        <f t="shared" si="829"/>
        <v/>
      </c>
      <c r="H5946" s="9" t="str">
        <f t="shared" si="830"/>
        <v/>
      </c>
      <c r="I5946" s="5" t="str">
        <f t="shared" si="831"/>
        <v/>
      </c>
      <c r="J5946" s="5" t="str">
        <f>IF(OR($L5946="",NOT(COUNTIFS($L$2:$L5946,$L5946)=1)),"",SUMIFS($G:$G,$L:$L,$L5946))</f>
        <v/>
      </c>
      <c r="K5946" s="5" t="str">
        <f>IF(OR($L5946="",NOT(COUNTIFS($L$2:$L5946,$L5946)=1)),"",SUMIFS($I:$I,$L:$L,$L5946))</f>
        <v/>
      </c>
      <c r="L5946" s="6" t="str">
        <f t="shared" si="832"/>
        <v/>
      </c>
      <c r="M5946" s="6">
        <f t="shared" si="833"/>
        <v>238</v>
      </c>
      <c r="N5946" s="6">
        <f t="shared" si="834"/>
        <v>21</v>
      </c>
      <c r="O5946" s="9" t="str">
        <f>IF(AND($B5946&lt;&gt;"",$C5946&lt;&gt;"",$B5946&lt;=$C5946),INDEX(Szabalyok!$C:$C,$N5946),"")</f>
        <v/>
      </c>
      <c r="P5946">
        <f t="shared" si="836"/>
        <v>0</v>
      </c>
    </row>
    <row r="5947" spans="1:16" x14ac:dyDescent="0.35">
      <c r="A5947">
        <f t="shared" si="835"/>
        <v>0</v>
      </c>
      <c r="B5947" s="4" t="str">
        <f>IF($M5947&gt;300,"",IF(OR(INDEX(Bemenet!$E$2:$E$301,$M5947)="",INDEX(Bemenet!$F$2:$F$301,$M5947)=""),"",MAX(INDEX(Bemenet!$E$2:$E$301,$M5947),INDEX(Szabalyok!$A:$A,$N5947))))</f>
        <v/>
      </c>
      <c r="C5947" s="4" t="str">
        <f>IF($B5947="","",MIN(INDEX(Bemenet!$F$2:$F$301,$M5947),INDEX(Szabalyok!$B:$B,$N5947)))</f>
        <v/>
      </c>
      <c r="D5947" s="5" t="str">
        <f>IF(AND($B5947&lt;&gt;"",$C5947&lt;&gt;"",$B5947&lt;=$C5947),INDEX(Bemenet!$G$2:$G$301,$M5947),"")</f>
        <v/>
      </c>
      <c r="E5947" s="6" t="str">
        <f>IF(AND($B5947&lt;&gt;"",$C5947&lt;&gt;"",$B5947&lt;=$C5947),INDEX(Bemenet!$D$2:$D$301,$M5947),"")</f>
        <v/>
      </c>
      <c r="F5947" s="5" t="str">
        <f t="shared" si="828"/>
        <v/>
      </c>
      <c r="G5947" s="5" t="str">
        <f t="shared" si="829"/>
        <v/>
      </c>
      <c r="H5947" s="9" t="str">
        <f t="shared" si="830"/>
        <v/>
      </c>
      <c r="I5947" s="5" t="str">
        <f t="shared" si="831"/>
        <v/>
      </c>
      <c r="J5947" s="5" t="str">
        <f>IF(OR($L5947="",NOT(COUNTIFS($L$2:$L5947,$L5947)=1)),"",SUMIFS($G:$G,$L:$L,$L5947))</f>
        <v/>
      </c>
      <c r="K5947" s="5" t="str">
        <f>IF(OR($L5947="",NOT(COUNTIFS($L$2:$L5947,$L5947)=1)),"",SUMIFS($I:$I,$L:$L,$L5947))</f>
        <v/>
      </c>
      <c r="L5947" s="6" t="str">
        <f t="shared" si="832"/>
        <v/>
      </c>
      <c r="M5947" s="6">
        <f t="shared" si="833"/>
        <v>238</v>
      </c>
      <c r="N5947" s="6">
        <f t="shared" si="834"/>
        <v>22</v>
      </c>
      <c r="O5947" s="9" t="str">
        <f>IF(AND($B5947&lt;&gt;"",$C5947&lt;&gt;"",$B5947&lt;=$C5947),INDEX(Szabalyok!$C:$C,$N5947),"")</f>
        <v/>
      </c>
      <c r="P5947">
        <f t="shared" si="836"/>
        <v>0</v>
      </c>
    </row>
    <row r="5948" spans="1:16" x14ac:dyDescent="0.35">
      <c r="A5948">
        <f t="shared" si="835"/>
        <v>0</v>
      </c>
      <c r="B5948" s="4" t="str">
        <f>IF($M5948&gt;300,"",IF(OR(INDEX(Bemenet!$E$2:$E$301,$M5948)="",INDEX(Bemenet!$F$2:$F$301,$M5948)=""),"",MAX(INDEX(Bemenet!$E$2:$E$301,$M5948),INDEX(Szabalyok!$A:$A,$N5948))))</f>
        <v/>
      </c>
      <c r="C5948" s="4" t="str">
        <f>IF($B5948="","",MIN(INDEX(Bemenet!$F$2:$F$301,$M5948),INDEX(Szabalyok!$B:$B,$N5948)))</f>
        <v/>
      </c>
      <c r="D5948" s="5" t="str">
        <f>IF(AND($B5948&lt;&gt;"",$C5948&lt;&gt;"",$B5948&lt;=$C5948),INDEX(Bemenet!$G$2:$G$301,$M5948),"")</f>
        <v/>
      </c>
      <c r="E5948" s="6" t="str">
        <f>IF(AND($B5948&lt;&gt;"",$C5948&lt;&gt;"",$B5948&lt;=$C5948),INDEX(Bemenet!$D$2:$D$301,$M5948),"")</f>
        <v/>
      </c>
      <c r="F5948" s="5" t="str">
        <f t="shared" si="828"/>
        <v/>
      </c>
      <c r="G5948" s="5" t="str">
        <f t="shared" si="829"/>
        <v/>
      </c>
      <c r="H5948" s="9" t="str">
        <f t="shared" si="830"/>
        <v/>
      </c>
      <c r="I5948" s="5" t="str">
        <f t="shared" si="831"/>
        <v/>
      </c>
      <c r="J5948" s="5" t="str">
        <f>IF(OR($L5948="",NOT(COUNTIFS($L$2:$L5948,$L5948)=1)),"",SUMIFS($G:$G,$L:$L,$L5948))</f>
        <v/>
      </c>
      <c r="K5948" s="5" t="str">
        <f>IF(OR($L5948="",NOT(COUNTIFS($L$2:$L5948,$L5948)=1)),"",SUMIFS($I:$I,$L:$L,$L5948))</f>
        <v/>
      </c>
      <c r="L5948" s="6" t="str">
        <f t="shared" si="832"/>
        <v/>
      </c>
      <c r="M5948" s="6">
        <f t="shared" si="833"/>
        <v>238</v>
      </c>
      <c r="N5948" s="6">
        <f t="shared" si="834"/>
        <v>23</v>
      </c>
      <c r="O5948" s="9" t="str">
        <f>IF(AND($B5948&lt;&gt;"",$C5948&lt;&gt;"",$B5948&lt;=$C5948),INDEX(Szabalyok!$C:$C,$N5948),"")</f>
        <v/>
      </c>
      <c r="P5948">
        <f t="shared" si="836"/>
        <v>0</v>
      </c>
    </row>
    <row r="5949" spans="1:16" x14ac:dyDescent="0.35">
      <c r="A5949">
        <f t="shared" si="835"/>
        <v>0</v>
      </c>
      <c r="B5949" s="4" t="str">
        <f>IF($M5949&gt;300,"",IF(OR(INDEX(Bemenet!$E$2:$E$301,$M5949)="",INDEX(Bemenet!$F$2:$F$301,$M5949)=""),"",MAX(INDEX(Bemenet!$E$2:$E$301,$M5949),INDEX(Szabalyok!$A:$A,$N5949))))</f>
        <v/>
      </c>
      <c r="C5949" s="4" t="str">
        <f>IF($B5949="","",MIN(INDEX(Bemenet!$F$2:$F$301,$M5949),INDEX(Szabalyok!$B:$B,$N5949)))</f>
        <v/>
      </c>
      <c r="D5949" s="5" t="str">
        <f>IF(AND($B5949&lt;&gt;"",$C5949&lt;&gt;"",$B5949&lt;=$C5949),INDEX(Bemenet!$G$2:$G$301,$M5949),"")</f>
        <v/>
      </c>
      <c r="E5949" s="6" t="str">
        <f>IF(AND($B5949&lt;&gt;"",$C5949&lt;&gt;"",$B5949&lt;=$C5949),INDEX(Bemenet!$D$2:$D$301,$M5949),"")</f>
        <v/>
      </c>
      <c r="F5949" s="5" t="str">
        <f t="shared" si="828"/>
        <v/>
      </c>
      <c r="G5949" s="5" t="str">
        <f t="shared" si="829"/>
        <v/>
      </c>
      <c r="H5949" s="9" t="str">
        <f t="shared" si="830"/>
        <v/>
      </c>
      <c r="I5949" s="5" t="str">
        <f t="shared" si="831"/>
        <v/>
      </c>
      <c r="J5949" s="5" t="str">
        <f>IF(OR($L5949="",NOT(COUNTIFS($L$2:$L5949,$L5949)=1)),"",SUMIFS($G:$G,$L:$L,$L5949))</f>
        <v/>
      </c>
      <c r="K5949" s="5" t="str">
        <f>IF(OR($L5949="",NOT(COUNTIFS($L$2:$L5949,$L5949)=1)),"",SUMIFS($I:$I,$L:$L,$L5949))</f>
        <v/>
      </c>
      <c r="L5949" s="6" t="str">
        <f t="shared" si="832"/>
        <v/>
      </c>
      <c r="M5949" s="6">
        <f t="shared" si="833"/>
        <v>238</v>
      </c>
      <c r="N5949" s="6">
        <f t="shared" si="834"/>
        <v>24</v>
      </c>
      <c r="O5949" s="9" t="str">
        <f>IF(AND($B5949&lt;&gt;"",$C5949&lt;&gt;"",$B5949&lt;=$C5949),INDEX(Szabalyok!$C:$C,$N5949),"")</f>
        <v/>
      </c>
      <c r="P5949">
        <f t="shared" si="836"/>
        <v>0</v>
      </c>
    </row>
    <row r="5950" spans="1:16" x14ac:dyDescent="0.35">
      <c r="A5950">
        <f t="shared" si="835"/>
        <v>0</v>
      </c>
      <c r="B5950" s="4" t="str">
        <f>IF($M5950&gt;300,"",IF(OR(INDEX(Bemenet!$E$2:$E$301,$M5950)="",INDEX(Bemenet!$F$2:$F$301,$M5950)=""),"",MAX(INDEX(Bemenet!$E$2:$E$301,$M5950),INDEX(Szabalyok!$A:$A,$N5950))))</f>
        <v/>
      </c>
      <c r="C5950" s="4" t="str">
        <f>IF($B5950="","",MIN(INDEX(Bemenet!$F$2:$F$301,$M5950),INDEX(Szabalyok!$B:$B,$N5950)))</f>
        <v/>
      </c>
      <c r="D5950" s="5" t="str">
        <f>IF(AND($B5950&lt;&gt;"",$C5950&lt;&gt;"",$B5950&lt;=$C5950),INDEX(Bemenet!$G$2:$G$301,$M5950),"")</f>
        <v/>
      </c>
      <c r="E5950" s="6" t="str">
        <f>IF(AND($B5950&lt;&gt;"",$C5950&lt;&gt;"",$B5950&lt;=$C5950),INDEX(Bemenet!$D$2:$D$301,$M5950),"")</f>
        <v/>
      </c>
      <c r="F5950" s="5" t="str">
        <f t="shared" si="828"/>
        <v/>
      </c>
      <c r="G5950" s="5" t="str">
        <f t="shared" si="829"/>
        <v/>
      </c>
      <c r="H5950" s="9" t="str">
        <f t="shared" si="830"/>
        <v/>
      </c>
      <c r="I5950" s="5" t="str">
        <f t="shared" si="831"/>
        <v/>
      </c>
      <c r="J5950" s="5" t="str">
        <f>IF(OR($L5950="",NOT(COUNTIFS($L$2:$L5950,$L5950)=1)),"",SUMIFS($G:$G,$L:$L,$L5950))</f>
        <v/>
      </c>
      <c r="K5950" s="5" t="str">
        <f>IF(OR($L5950="",NOT(COUNTIFS($L$2:$L5950,$L5950)=1)),"",SUMIFS($I:$I,$L:$L,$L5950))</f>
        <v/>
      </c>
      <c r="L5950" s="6" t="str">
        <f t="shared" si="832"/>
        <v/>
      </c>
      <c r="M5950" s="6">
        <f t="shared" si="833"/>
        <v>238</v>
      </c>
      <c r="N5950" s="6">
        <f t="shared" si="834"/>
        <v>25</v>
      </c>
      <c r="O5950" s="9" t="str">
        <f>IF(AND($B5950&lt;&gt;"",$C5950&lt;&gt;"",$B5950&lt;=$C5950),INDEX(Szabalyok!$C:$C,$N5950),"")</f>
        <v/>
      </c>
      <c r="P5950">
        <f t="shared" si="836"/>
        <v>0</v>
      </c>
    </row>
    <row r="5951" spans="1:16" x14ac:dyDescent="0.35">
      <c r="A5951">
        <f t="shared" si="835"/>
        <v>0</v>
      </c>
      <c r="B5951" s="4" t="str">
        <f>IF($M5951&gt;300,"",IF(OR(INDEX(Bemenet!$E$2:$E$301,$M5951)="",INDEX(Bemenet!$F$2:$F$301,$M5951)=""),"",MAX(INDEX(Bemenet!$E$2:$E$301,$M5951),INDEX(Szabalyok!$A:$A,$N5951))))</f>
        <v/>
      </c>
      <c r="C5951" s="4" t="str">
        <f>IF($B5951="","",MIN(INDEX(Bemenet!$F$2:$F$301,$M5951),INDEX(Szabalyok!$B:$B,$N5951)))</f>
        <v/>
      </c>
      <c r="D5951" s="5" t="str">
        <f>IF(AND($B5951&lt;&gt;"",$C5951&lt;&gt;"",$B5951&lt;=$C5951),INDEX(Bemenet!$G$2:$G$301,$M5951),"")</f>
        <v/>
      </c>
      <c r="E5951" s="6" t="str">
        <f>IF(AND($B5951&lt;&gt;"",$C5951&lt;&gt;"",$B5951&lt;=$C5951),INDEX(Bemenet!$D$2:$D$301,$M5951),"")</f>
        <v/>
      </c>
      <c r="F5951" s="5" t="str">
        <f t="shared" si="828"/>
        <v/>
      </c>
      <c r="G5951" s="5" t="str">
        <f t="shared" si="829"/>
        <v/>
      </c>
      <c r="H5951" s="9" t="str">
        <f t="shared" si="830"/>
        <v/>
      </c>
      <c r="I5951" s="5" t="str">
        <f t="shared" si="831"/>
        <v/>
      </c>
      <c r="J5951" s="5" t="str">
        <f>IF(OR($L5951="",NOT(COUNTIFS($L$2:$L5951,$L5951)=1)),"",SUMIFS($G:$G,$L:$L,$L5951))</f>
        <v/>
      </c>
      <c r="K5951" s="5" t="str">
        <f>IF(OR($L5951="",NOT(COUNTIFS($L$2:$L5951,$L5951)=1)),"",SUMIFS($I:$I,$L:$L,$L5951))</f>
        <v/>
      </c>
      <c r="L5951" s="6" t="str">
        <f t="shared" si="832"/>
        <v/>
      </c>
      <c r="M5951" s="6">
        <f t="shared" si="833"/>
        <v>238</v>
      </c>
      <c r="N5951" s="6">
        <f t="shared" si="834"/>
        <v>26</v>
      </c>
      <c r="O5951" s="9" t="str">
        <f>IF(AND($B5951&lt;&gt;"",$C5951&lt;&gt;"",$B5951&lt;=$C5951),INDEX(Szabalyok!$C:$C,$N5951),"")</f>
        <v/>
      </c>
      <c r="P5951">
        <f t="shared" si="836"/>
        <v>0</v>
      </c>
    </row>
    <row r="5952" spans="1:16" x14ac:dyDescent="0.35">
      <c r="A5952">
        <f t="shared" si="835"/>
        <v>0</v>
      </c>
      <c r="B5952" s="4" t="str">
        <f>IF($M5952&gt;300,"",IF(OR(INDEX(Bemenet!$E$2:$E$301,$M5952)="",INDEX(Bemenet!$F$2:$F$301,$M5952)=""),"",MAX(INDEX(Bemenet!$E$2:$E$301,$M5952),INDEX(Szabalyok!$A:$A,$N5952))))</f>
        <v/>
      </c>
      <c r="C5952" s="4" t="str">
        <f>IF($B5952="","",MIN(INDEX(Bemenet!$F$2:$F$301,$M5952),INDEX(Szabalyok!$B:$B,$N5952)))</f>
        <v/>
      </c>
      <c r="D5952" s="5" t="str">
        <f>IF(AND($B5952&lt;&gt;"",$C5952&lt;&gt;"",$B5952&lt;=$C5952),INDEX(Bemenet!$G$2:$G$301,$M5952),"")</f>
        <v/>
      </c>
      <c r="E5952" s="6" t="str">
        <f>IF(AND($B5952&lt;&gt;"",$C5952&lt;&gt;"",$B5952&lt;=$C5952),INDEX(Bemenet!$D$2:$D$301,$M5952),"")</f>
        <v/>
      </c>
      <c r="F5952" s="5" t="str">
        <f t="shared" si="828"/>
        <v/>
      </c>
      <c r="G5952" s="5" t="str">
        <f t="shared" si="829"/>
        <v/>
      </c>
      <c r="H5952" s="9" t="str">
        <f t="shared" si="830"/>
        <v/>
      </c>
      <c r="I5952" s="5" t="str">
        <f t="shared" si="831"/>
        <v/>
      </c>
      <c r="J5952" s="5" t="str">
        <f>IF(OR($L5952="",NOT(COUNTIFS($L$2:$L5952,$L5952)=1)),"",SUMIFS($G:$G,$L:$L,$L5952))</f>
        <v/>
      </c>
      <c r="K5952" s="5" t="str">
        <f>IF(OR($L5952="",NOT(COUNTIFS($L$2:$L5952,$L5952)=1)),"",SUMIFS($I:$I,$L:$L,$L5952))</f>
        <v/>
      </c>
      <c r="L5952" s="6" t="str">
        <f t="shared" si="832"/>
        <v/>
      </c>
      <c r="M5952" s="6">
        <f t="shared" si="833"/>
        <v>239</v>
      </c>
      <c r="N5952" s="6">
        <f t="shared" si="834"/>
        <v>2</v>
      </c>
      <c r="O5952" s="9" t="str">
        <f>IF(AND($B5952&lt;&gt;"",$C5952&lt;&gt;"",$B5952&lt;=$C5952),INDEX(Szabalyok!$C:$C,$N5952),"")</f>
        <v/>
      </c>
      <c r="P5952">
        <f t="shared" si="836"/>
        <v>0</v>
      </c>
    </row>
    <row r="5953" spans="1:16" x14ac:dyDescent="0.35">
      <c r="A5953">
        <f t="shared" si="835"/>
        <v>0</v>
      </c>
      <c r="B5953" s="4" t="str">
        <f>IF($M5953&gt;300,"",IF(OR(INDEX(Bemenet!$E$2:$E$301,$M5953)="",INDEX(Bemenet!$F$2:$F$301,$M5953)=""),"",MAX(INDEX(Bemenet!$E$2:$E$301,$M5953),INDEX(Szabalyok!$A:$A,$N5953))))</f>
        <v/>
      </c>
      <c r="C5953" s="4" t="str">
        <f>IF($B5953="","",MIN(INDEX(Bemenet!$F$2:$F$301,$M5953),INDEX(Szabalyok!$B:$B,$N5953)))</f>
        <v/>
      </c>
      <c r="D5953" s="5" t="str">
        <f>IF(AND($B5953&lt;&gt;"",$C5953&lt;&gt;"",$B5953&lt;=$C5953),INDEX(Bemenet!$G$2:$G$301,$M5953),"")</f>
        <v/>
      </c>
      <c r="E5953" s="6" t="str">
        <f>IF(AND($B5953&lt;&gt;"",$C5953&lt;&gt;"",$B5953&lt;=$C5953),INDEX(Bemenet!$D$2:$D$301,$M5953),"")</f>
        <v/>
      </c>
      <c r="F5953" s="5" t="str">
        <f t="shared" si="828"/>
        <v/>
      </c>
      <c r="G5953" s="5" t="str">
        <f t="shared" si="829"/>
        <v/>
      </c>
      <c r="H5953" s="9" t="str">
        <f t="shared" si="830"/>
        <v/>
      </c>
      <c r="I5953" s="5" t="str">
        <f t="shared" si="831"/>
        <v/>
      </c>
      <c r="J5953" s="5" t="str">
        <f>IF(OR($L5953="",NOT(COUNTIFS($L$2:$L5953,$L5953)=1)),"",SUMIFS($G:$G,$L:$L,$L5953))</f>
        <v/>
      </c>
      <c r="K5953" s="5" t="str">
        <f>IF(OR($L5953="",NOT(COUNTIFS($L$2:$L5953,$L5953)=1)),"",SUMIFS($I:$I,$L:$L,$L5953))</f>
        <v/>
      </c>
      <c r="L5953" s="6" t="str">
        <f t="shared" si="832"/>
        <v/>
      </c>
      <c r="M5953" s="6">
        <f t="shared" si="833"/>
        <v>239</v>
      </c>
      <c r="N5953" s="6">
        <f t="shared" si="834"/>
        <v>3</v>
      </c>
      <c r="O5953" s="9" t="str">
        <f>IF(AND($B5953&lt;&gt;"",$C5953&lt;&gt;"",$B5953&lt;=$C5953),INDEX(Szabalyok!$C:$C,$N5953),"")</f>
        <v/>
      </c>
      <c r="P5953">
        <f t="shared" si="836"/>
        <v>0</v>
      </c>
    </row>
    <row r="5954" spans="1:16" x14ac:dyDescent="0.35">
      <c r="A5954">
        <f t="shared" si="835"/>
        <v>0</v>
      </c>
      <c r="B5954" s="4" t="str">
        <f>IF($M5954&gt;300,"",IF(OR(INDEX(Bemenet!$E$2:$E$301,$M5954)="",INDEX(Bemenet!$F$2:$F$301,$M5954)=""),"",MAX(INDEX(Bemenet!$E$2:$E$301,$M5954),INDEX(Szabalyok!$A:$A,$N5954))))</f>
        <v/>
      </c>
      <c r="C5954" s="4" t="str">
        <f>IF($B5954="","",MIN(INDEX(Bemenet!$F$2:$F$301,$M5954),INDEX(Szabalyok!$B:$B,$N5954)))</f>
        <v/>
      </c>
      <c r="D5954" s="5" t="str">
        <f>IF(AND($B5954&lt;&gt;"",$C5954&lt;&gt;"",$B5954&lt;=$C5954),INDEX(Bemenet!$G$2:$G$301,$M5954),"")</f>
        <v/>
      </c>
      <c r="E5954" s="6" t="str">
        <f>IF(AND($B5954&lt;&gt;"",$C5954&lt;&gt;"",$B5954&lt;=$C5954),INDEX(Bemenet!$D$2:$D$301,$M5954),"")</f>
        <v/>
      </c>
      <c r="F5954" s="5" t="str">
        <f t="shared" ref="F5954:F6017" si="837">IF(AND($B5954&lt;&gt;"",$C5954&lt;&gt;"",$B5954&lt;=$C5954),$C5954-$B5954+1,"")</f>
        <v/>
      </c>
      <c r="G5954" s="5" t="str">
        <f t="shared" ref="G5954:G6017" si="838">IF($F5954="","",$F5954*$D5954)</f>
        <v/>
      </c>
      <c r="H5954" s="9" t="str">
        <f t="shared" ref="H5954:H6017" si="839">IF($G5954="","",$O5954)</f>
        <v/>
      </c>
      <c r="I5954" s="5" t="str">
        <f t="shared" ref="I5954:I6017" si="840">IF($G5954="","",$G5954*IF($H5954="",$O5954,$H5954)/100)</f>
        <v/>
      </c>
      <c r="J5954" s="5" t="str">
        <f>IF(OR($L5954="",NOT(COUNTIFS($L$2:$L5954,$L5954)=1)),"",SUMIFS($G:$G,$L:$L,$L5954))</f>
        <v/>
      </c>
      <c r="K5954" s="5" t="str">
        <f>IF(OR($L5954="",NOT(COUNTIFS($L$2:$L5954,$L5954)=1)),"",SUMIFS($I:$I,$L:$L,$L5954))</f>
        <v/>
      </c>
      <c r="L5954" s="6" t="str">
        <f t="shared" ref="L5954:L6017" si="841">IF($B5954="","",YEAR($B5954))</f>
        <v/>
      </c>
      <c r="M5954" s="6">
        <f t="shared" ref="M5954:M6017" si="842">INT((ROW()-2)/25)+1</f>
        <v>239</v>
      </c>
      <c r="N5954" s="6">
        <f t="shared" ref="N5954:N6017" si="843">MOD(ROW()-2,25)+2</f>
        <v>4</v>
      </c>
      <c r="O5954" s="9" t="str">
        <f>IF(AND($B5954&lt;&gt;"",$C5954&lt;&gt;"",$B5954&lt;=$C5954),INDEX(Szabalyok!$C:$C,$N5954),"")</f>
        <v/>
      </c>
      <c r="P5954">
        <f t="shared" si="836"/>
        <v>0</v>
      </c>
    </row>
    <row r="5955" spans="1:16" x14ac:dyDescent="0.35">
      <c r="A5955">
        <f t="shared" si="835"/>
        <v>0</v>
      </c>
      <c r="B5955" s="4" t="str">
        <f>IF($M5955&gt;300,"",IF(OR(INDEX(Bemenet!$E$2:$E$301,$M5955)="",INDEX(Bemenet!$F$2:$F$301,$M5955)=""),"",MAX(INDEX(Bemenet!$E$2:$E$301,$M5955),INDEX(Szabalyok!$A:$A,$N5955))))</f>
        <v/>
      </c>
      <c r="C5955" s="4" t="str">
        <f>IF($B5955="","",MIN(INDEX(Bemenet!$F$2:$F$301,$M5955),INDEX(Szabalyok!$B:$B,$N5955)))</f>
        <v/>
      </c>
      <c r="D5955" s="5" t="str">
        <f>IF(AND($B5955&lt;&gt;"",$C5955&lt;&gt;"",$B5955&lt;=$C5955),INDEX(Bemenet!$G$2:$G$301,$M5955),"")</f>
        <v/>
      </c>
      <c r="E5955" s="6" t="str">
        <f>IF(AND($B5955&lt;&gt;"",$C5955&lt;&gt;"",$B5955&lt;=$C5955),INDEX(Bemenet!$D$2:$D$301,$M5955),"")</f>
        <v/>
      </c>
      <c r="F5955" s="5" t="str">
        <f t="shared" si="837"/>
        <v/>
      </c>
      <c r="G5955" s="5" t="str">
        <f t="shared" si="838"/>
        <v/>
      </c>
      <c r="H5955" s="9" t="str">
        <f t="shared" si="839"/>
        <v/>
      </c>
      <c r="I5955" s="5" t="str">
        <f t="shared" si="840"/>
        <v/>
      </c>
      <c r="J5955" s="5" t="str">
        <f>IF(OR($L5955="",NOT(COUNTIFS($L$2:$L5955,$L5955)=1)),"",SUMIFS($G:$G,$L:$L,$L5955))</f>
        <v/>
      </c>
      <c r="K5955" s="5" t="str">
        <f>IF(OR($L5955="",NOT(COUNTIFS($L$2:$L5955,$L5955)=1)),"",SUMIFS($I:$I,$L:$L,$L5955))</f>
        <v/>
      </c>
      <c r="L5955" s="6" t="str">
        <f t="shared" si="841"/>
        <v/>
      </c>
      <c r="M5955" s="6">
        <f t="shared" si="842"/>
        <v>239</v>
      </c>
      <c r="N5955" s="6">
        <f t="shared" si="843"/>
        <v>5</v>
      </c>
      <c r="O5955" s="9" t="str">
        <f>IF(AND($B5955&lt;&gt;"",$C5955&lt;&gt;"",$B5955&lt;=$C5955),INDEX(Szabalyok!$C:$C,$N5955),"")</f>
        <v/>
      </c>
      <c r="P5955">
        <f t="shared" si="836"/>
        <v>0</v>
      </c>
    </row>
    <row r="5956" spans="1:16" x14ac:dyDescent="0.35">
      <c r="A5956">
        <f t="shared" ref="A5956:A6019" si="844">IF(P5956=P5955,0,P5956)</f>
        <v>0</v>
      </c>
      <c r="B5956" s="4" t="str">
        <f>IF($M5956&gt;300,"",IF(OR(INDEX(Bemenet!$E$2:$E$301,$M5956)="",INDEX(Bemenet!$F$2:$F$301,$M5956)=""),"",MAX(INDEX(Bemenet!$E$2:$E$301,$M5956),INDEX(Szabalyok!$A:$A,$N5956))))</f>
        <v/>
      </c>
      <c r="C5956" s="4" t="str">
        <f>IF($B5956="","",MIN(INDEX(Bemenet!$F$2:$F$301,$M5956),INDEX(Szabalyok!$B:$B,$N5956)))</f>
        <v/>
      </c>
      <c r="D5956" s="5" t="str">
        <f>IF(AND($B5956&lt;&gt;"",$C5956&lt;&gt;"",$B5956&lt;=$C5956),INDEX(Bemenet!$G$2:$G$301,$M5956),"")</f>
        <v/>
      </c>
      <c r="E5956" s="6" t="str">
        <f>IF(AND($B5956&lt;&gt;"",$C5956&lt;&gt;"",$B5956&lt;=$C5956),INDEX(Bemenet!$D$2:$D$301,$M5956),"")</f>
        <v/>
      </c>
      <c r="F5956" s="5" t="str">
        <f t="shared" si="837"/>
        <v/>
      </c>
      <c r="G5956" s="5" t="str">
        <f t="shared" si="838"/>
        <v/>
      </c>
      <c r="H5956" s="9" t="str">
        <f t="shared" si="839"/>
        <v/>
      </c>
      <c r="I5956" s="5" t="str">
        <f t="shared" si="840"/>
        <v/>
      </c>
      <c r="J5956" s="5" t="str">
        <f>IF(OR($L5956="",NOT(COUNTIFS($L$2:$L5956,$L5956)=1)),"",SUMIFS($G:$G,$L:$L,$L5956))</f>
        <v/>
      </c>
      <c r="K5956" s="5" t="str">
        <f>IF(OR($L5956="",NOT(COUNTIFS($L$2:$L5956,$L5956)=1)),"",SUMIFS($I:$I,$L:$L,$L5956))</f>
        <v/>
      </c>
      <c r="L5956" s="6" t="str">
        <f t="shared" si="841"/>
        <v/>
      </c>
      <c r="M5956" s="6">
        <f t="shared" si="842"/>
        <v>239</v>
      </c>
      <c r="N5956" s="6">
        <f t="shared" si="843"/>
        <v>6</v>
      </c>
      <c r="O5956" s="9" t="str">
        <f>IF(AND($B5956&lt;&gt;"",$C5956&lt;&gt;"",$B5956&lt;=$C5956),INDEX(Szabalyok!$C:$C,$N5956),"")</f>
        <v/>
      </c>
      <c r="P5956">
        <f t="shared" ref="P5956:P6019" si="845">IF(D5956="",P5955,P5955+1)</f>
        <v>0</v>
      </c>
    </row>
    <row r="5957" spans="1:16" x14ac:dyDescent="0.35">
      <c r="A5957">
        <f t="shared" si="844"/>
        <v>0</v>
      </c>
      <c r="B5957" s="4" t="str">
        <f>IF($M5957&gt;300,"",IF(OR(INDEX(Bemenet!$E$2:$E$301,$M5957)="",INDEX(Bemenet!$F$2:$F$301,$M5957)=""),"",MAX(INDEX(Bemenet!$E$2:$E$301,$M5957),INDEX(Szabalyok!$A:$A,$N5957))))</f>
        <v/>
      </c>
      <c r="C5957" s="4" t="str">
        <f>IF($B5957="","",MIN(INDEX(Bemenet!$F$2:$F$301,$M5957),INDEX(Szabalyok!$B:$B,$N5957)))</f>
        <v/>
      </c>
      <c r="D5957" s="5" t="str">
        <f>IF(AND($B5957&lt;&gt;"",$C5957&lt;&gt;"",$B5957&lt;=$C5957),INDEX(Bemenet!$G$2:$G$301,$M5957),"")</f>
        <v/>
      </c>
      <c r="E5957" s="6" t="str">
        <f>IF(AND($B5957&lt;&gt;"",$C5957&lt;&gt;"",$B5957&lt;=$C5957),INDEX(Bemenet!$D$2:$D$301,$M5957),"")</f>
        <v/>
      </c>
      <c r="F5957" s="5" t="str">
        <f t="shared" si="837"/>
        <v/>
      </c>
      <c r="G5957" s="5" t="str">
        <f t="shared" si="838"/>
        <v/>
      </c>
      <c r="H5957" s="9" t="str">
        <f t="shared" si="839"/>
        <v/>
      </c>
      <c r="I5957" s="5" t="str">
        <f t="shared" si="840"/>
        <v/>
      </c>
      <c r="J5957" s="5" t="str">
        <f>IF(OR($L5957="",NOT(COUNTIFS($L$2:$L5957,$L5957)=1)),"",SUMIFS($G:$G,$L:$L,$L5957))</f>
        <v/>
      </c>
      <c r="K5957" s="5" t="str">
        <f>IF(OR($L5957="",NOT(COUNTIFS($L$2:$L5957,$L5957)=1)),"",SUMIFS($I:$I,$L:$L,$L5957))</f>
        <v/>
      </c>
      <c r="L5957" s="6" t="str">
        <f t="shared" si="841"/>
        <v/>
      </c>
      <c r="M5957" s="6">
        <f t="shared" si="842"/>
        <v>239</v>
      </c>
      <c r="N5957" s="6">
        <f t="shared" si="843"/>
        <v>7</v>
      </c>
      <c r="O5957" s="9" t="str">
        <f>IF(AND($B5957&lt;&gt;"",$C5957&lt;&gt;"",$B5957&lt;=$C5957),INDEX(Szabalyok!$C:$C,$N5957),"")</f>
        <v/>
      </c>
      <c r="P5957">
        <f t="shared" si="845"/>
        <v>0</v>
      </c>
    </row>
    <row r="5958" spans="1:16" x14ac:dyDescent="0.35">
      <c r="A5958">
        <f t="shared" si="844"/>
        <v>0</v>
      </c>
      <c r="B5958" s="4" t="str">
        <f>IF($M5958&gt;300,"",IF(OR(INDEX(Bemenet!$E$2:$E$301,$M5958)="",INDEX(Bemenet!$F$2:$F$301,$M5958)=""),"",MAX(INDEX(Bemenet!$E$2:$E$301,$M5958),INDEX(Szabalyok!$A:$A,$N5958))))</f>
        <v/>
      </c>
      <c r="C5958" s="4" t="str">
        <f>IF($B5958="","",MIN(INDEX(Bemenet!$F$2:$F$301,$M5958),INDEX(Szabalyok!$B:$B,$N5958)))</f>
        <v/>
      </c>
      <c r="D5958" s="5" t="str">
        <f>IF(AND($B5958&lt;&gt;"",$C5958&lt;&gt;"",$B5958&lt;=$C5958),INDEX(Bemenet!$G$2:$G$301,$M5958),"")</f>
        <v/>
      </c>
      <c r="E5958" s="6" t="str">
        <f>IF(AND($B5958&lt;&gt;"",$C5958&lt;&gt;"",$B5958&lt;=$C5958),INDEX(Bemenet!$D$2:$D$301,$M5958),"")</f>
        <v/>
      </c>
      <c r="F5958" s="5" t="str">
        <f t="shared" si="837"/>
        <v/>
      </c>
      <c r="G5958" s="5" t="str">
        <f t="shared" si="838"/>
        <v/>
      </c>
      <c r="H5958" s="9" t="str">
        <f t="shared" si="839"/>
        <v/>
      </c>
      <c r="I5958" s="5" t="str">
        <f t="shared" si="840"/>
        <v/>
      </c>
      <c r="J5958" s="5" t="str">
        <f>IF(OR($L5958="",NOT(COUNTIFS($L$2:$L5958,$L5958)=1)),"",SUMIFS($G:$G,$L:$L,$L5958))</f>
        <v/>
      </c>
      <c r="K5958" s="5" t="str">
        <f>IF(OR($L5958="",NOT(COUNTIFS($L$2:$L5958,$L5958)=1)),"",SUMIFS($I:$I,$L:$L,$L5958))</f>
        <v/>
      </c>
      <c r="L5958" s="6" t="str">
        <f t="shared" si="841"/>
        <v/>
      </c>
      <c r="M5958" s="6">
        <f t="shared" si="842"/>
        <v>239</v>
      </c>
      <c r="N5958" s="6">
        <f t="shared" si="843"/>
        <v>8</v>
      </c>
      <c r="O5958" s="9" t="str">
        <f>IF(AND($B5958&lt;&gt;"",$C5958&lt;&gt;"",$B5958&lt;=$C5958),INDEX(Szabalyok!$C:$C,$N5958),"")</f>
        <v/>
      </c>
      <c r="P5958">
        <f t="shared" si="845"/>
        <v>0</v>
      </c>
    </row>
    <row r="5959" spans="1:16" x14ac:dyDescent="0.35">
      <c r="A5959">
        <f t="shared" si="844"/>
        <v>0</v>
      </c>
      <c r="B5959" s="4" t="str">
        <f>IF($M5959&gt;300,"",IF(OR(INDEX(Bemenet!$E$2:$E$301,$M5959)="",INDEX(Bemenet!$F$2:$F$301,$M5959)=""),"",MAX(INDEX(Bemenet!$E$2:$E$301,$M5959),INDEX(Szabalyok!$A:$A,$N5959))))</f>
        <v/>
      </c>
      <c r="C5959" s="4" t="str">
        <f>IF($B5959="","",MIN(INDEX(Bemenet!$F$2:$F$301,$M5959),INDEX(Szabalyok!$B:$B,$N5959)))</f>
        <v/>
      </c>
      <c r="D5959" s="5" t="str">
        <f>IF(AND($B5959&lt;&gt;"",$C5959&lt;&gt;"",$B5959&lt;=$C5959),INDEX(Bemenet!$G$2:$G$301,$M5959),"")</f>
        <v/>
      </c>
      <c r="E5959" s="6" t="str">
        <f>IF(AND($B5959&lt;&gt;"",$C5959&lt;&gt;"",$B5959&lt;=$C5959),INDEX(Bemenet!$D$2:$D$301,$M5959),"")</f>
        <v/>
      </c>
      <c r="F5959" s="5" t="str">
        <f t="shared" si="837"/>
        <v/>
      </c>
      <c r="G5959" s="5" t="str">
        <f t="shared" si="838"/>
        <v/>
      </c>
      <c r="H5959" s="9" t="str">
        <f t="shared" si="839"/>
        <v/>
      </c>
      <c r="I5959" s="5" t="str">
        <f t="shared" si="840"/>
        <v/>
      </c>
      <c r="J5959" s="5" t="str">
        <f>IF(OR($L5959="",NOT(COUNTIFS($L$2:$L5959,$L5959)=1)),"",SUMIFS($G:$G,$L:$L,$L5959))</f>
        <v/>
      </c>
      <c r="K5959" s="5" t="str">
        <f>IF(OR($L5959="",NOT(COUNTIFS($L$2:$L5959,$L5959)=1)),"",SUMIFS($I:$I,$L:$L,$L5959))</f>
        <v/>
      </c>
      <c r="L5959" s="6" t="str">
        <f t="shared" si="841"/>
        <v/>
      </c>
      <c r="M5959" s="6">
        <f t="shared" si="842"/>
        <v>239</v>
      </c>
      <c r="N5959" s="6">
        <f t="shared" si="843"/>
        <v>9</v>
      </c>
      <c r="O5959" s="9" t="str">
        <f>IF(AND($B5959&lt;&gt;"",$C5959&lt;&gt;"",$B5959&lt;=$C5959),INDEX(Szabalyok!$C:$C,$N5959),"")</f>
        <v/>
      </c>
      <c r="P5959">
        <f t="shared" si="845"/>
        <v>0</v>
      </c>
    </row>
    <row r="5960" spans="1:16" x14ac:dyDescent="0.35">
      <c r="A5960">
        <f t="shared" si="844"/>
        <v>0</v>
      </c>
      <c r="B5960" s="4" t="str">
        <f>IF($M5960&gt;300,"",IF(OR(INDEX(Bemenet!$E$2:$E$301,$M5960)="",INDEX(Bemenet!$F$2:$F$301,$M5960)=""),"",MAX(INDEX(Bemenet!$E$2:$E$301,$M5960),INDEX(Szabalyok!$A:$A,$N5960))))</f>
        <v/>
      </c>
      <c r="C5960" s="4" t="str">
        <f>IF($B5960="","",MIN(INDEX(Bemenet!$F$2:$F$301,$M5960),INDEX(Szabalyok!$B:$B,$N5960)))</f>
        <v/>
      </c>
      <c r="D5960" s="5" t="str">
        <f>IF(AND($B5960&lt;&gt;"",$C5960&lt;&gt;"",$B5960&lt;=$C5960),INDEX(Bemenet!$G$2:$G$301,$M5960),"")</f>
        <v/>
      </c>
      <c r="E5960" s="6" t="str">
        <f>IF(AND($B5960&lt;&gt;"",$C5960&lt;&gt;"",$B5960&lt;=$C5960),INDEX(Bemenet!$D$2:$D$301,$M5960),"")</f>
        <v/>
      </c>
      <c r="F5960" s="5" t="str">
        <f t="shared" si="837"/>
        <v/>
      </c>
      <c r="G5960" s="5" t="str">
        <f t="shared" si="838"/>
        <v/>
      </c>
      <c r="H5960" s="9" t="str">
        <f t="shared" si="839"/>
        <v/>
      </c>
      <c r="I5960" s="5" t="str">
        <f t="shared" si="840"/>
        <v/>
      </c>
      <c r="J5960" s="5" t="str">
        <f>IF(OR($L5960="",NOT(COUNTIFS($L$2:$L5960,$L5960)=1)),"",SUMIFS($G:$G,$L:$L,$L5960))</f>
        <v/>
      </c>
      <c r="K5960" s="5" t="str">
        <f>IF(OR($L5960="",NOT(COUNTIFS($L$2:$L5960,$L5960)=1)),"",SUMIFS($I:$I,$L:$L,$L5960))</f>
        <v/>
      </c>
      <c r="L5960" s="6" t="str">
        <f t="shared" si="841"/>
        <v/>
      </c>
      <c r="M5960" s="6">
        <f t="shared" si="842"/>
        <v>239</v>
      </c>
      <c r="N5960" s="6">
        <f t="shared" si="843"/>
        <v>10</v>
      </c>
      <c r="O5960" s="9" t="str">
        <f>IF(AND($B5960&lt;&gt;"",$C5960&lt;&gt;"",$B5960&lt;=$C5960),INDEX(Szabalyok!$C:$C,$N5960),"")</f>
        <v/>
      </c>
      <c r="P5960">
        <f t="shared" si="845"/>
        <v>0</v>
      </c>
    </row>
    <row r="5961" spans="1:16" x14ac:dyDescent="0.35">
      <c r="A5961">
        <f t="shared" si="844"/>
        <v>0</v>
      </c>
      <c r="B5961" s="4" t="str">
        <f>IF($M5961&gt;300,"",IF(OR(INDEX(Bemenet!$E$2:$E$301,$M5961)="",INDEX(Bemenet!$F$2:$F$301,$M5961)=""),"",MAX(INDEX(Bemenet!$E$2:$E$301,$M5961),INDEX(Szabalyok!$A:$A,$N5961))))</f>
        <v/>
      </c>
      <c r="C5961" s="4" t="str">
        <f>IF($B5961="","",MIN(INDEX(Bemenet!$F$2:$F$301,$M5961),INDEX(Szabalyok!$B:$B,$N5961)))</f>
        <v/>
      </c>
      <c r="D5961" s="5" t="str">
        <f>IF(AND($B5961&lt;&gt;"",$C5961&lt;&gt;"",$B5961&lt;=$C5961),INDEX(Bemenet!$G$2:$G$301,$M5961),"")</f>
        <v/>
      </c>
      <c r="E5961" s="6" t="str">
        <f>IF(AND($B5961&lt;&gt;"",$C5961&lt;&gt;"",$B5961&lt;=$C5961),INDEX(Bemenet!$D$2:$D$301,$M5961),"")</f>
        <v/>
      </c>
      <c r="F5961" s="5" t="str">
        <f t="shared" si="837"/>
        <v/>
      </c>
      <c r="G5961" s="5" t="str">
        <f t="shared" si="838"/>
        <v/>
      </c>
      <c r="H5961" s="9" t="str">
        <f t="shared" si="839"/>
        <v/>
      </c>
      <c r="I5961" s="5" t="str">
        <f t="shared" si="840"/>
        <v/>
      </c>
      <c r="J5961" s="5" t="str">
        <f>IF(OR($L5961="",NOT(COUNTIFS($L$2:$L5961,$L5961)=1)),"",SUMIFS($G:$G,$L:$L,$L5961))</f>
        <v/>
      </c>
      <c r="K5961" s="5" t="str">
        <f>IF(OR($L5961="",NOT(COUNTIFS($L$2:$L5961,$L5961)=1)),"",SUMIFS($I:$I,$L:$L,$L5961))</f>
        <v/>
      </c>
      <c r="L5961" s="6" t="str">
        <f t="shared" si="841"/>
        <v/>
      </c>
      <c r="M5961" s="6">
        <f t="shared" si="842"/>
        <v>239</v>
      </c>
      <c r="N5961" s="6">
        <f t="shared" si="843"/>
        <v>11</v>
      </c>
      <c r="O5961" s="9" t="str">
        <f>IF(AND($B5961&lt;&gt;"",$C5961&lt;&gt;"",$B5961&lt;=$C5961),INDEX(Szabalyok!$C:$C,$N5961),"")</f>
        <v/>
      </c>
      <c r="P5961">
        <f t="shared" si="845"/>
        <v>0</v>
      </c>
    </row>
    <row r="5962" spans="1:16" x14ac:dyDescent="0.35">
      <c r="A5962">
        <f t="shared" si="844"/>
        <v>0</v>
      </c>
      <c r="B5962" s="4" t="str">
        <f>IF($M5962&gt;300,"",IF(OR(INDEX(Bemenet!$E$2:$E$301,$M5962)="",INDEX(Bemenet!$F$2:$F$301,$M5962)=""),"",MAX(INDEX(Bemenet!$E$2:$E$301,$M5962),INDEX(Szabalyok!$A:$A,$N5962))))</f>
        <v/>
      </c>
      <c r="C5962" s="4" t="str">
        <f>IF($B5962="","",MIN(INDEX(Bemenet!$F$2:$F$301,$M5962),INDEX(Szabalyok!$B:$B,$N5962)))</f>
        <v/>
      </c>
      <c r="D5962" s="5" t="str">
        <f>IF(AND($B5962&lt;&gt;"",$C5962&lt;&gt;"",$B5962&lt;=$C5962),INDEX(Bemenet!$G$2:$G$301,$M5962),"")</f>
        <v/>
      </c>
      <c r="E5962" s="6" t="str">
        <f>IF(AND($B5962&lt;&gt;"",$C5962&lt;&gt;"",$B5962&lt;=$C5962),INDEX(Bemenet!$D$2:$D$301,$M5962),"")</f>
        <v/>
      </c>
      <c r="F5962" s="5" t="str">
        <f t="shared" si="837"/>
        <v/>
      </c>
      <c r="G5962" s="5" t="str">
        <f t="shared" si="838"/>
        <v/>
      </c>
      <c r="H5962" s="9" t="str">
        <f t="shared" si="839"/>
        <v/>
      </c>
      <c r="I5962" s="5" t="str">
        <f t="shared" si="840"/>
        <v/>
      </c>
      <c r="J5962" s="5" t="str">
        <f>IF(OR($L5962="",NOT(COUNTIFS($L$2:$L5962,$L5962)=1)),"",SUMIFS($G:$G,$L:$L,$L5962))</f>
        <v/>
      </c>
      <c r="K5962" s="5" t="str">
        <f>IF(OR($L5962="",NOT(COUNTIFS($L$2:$L5962,$L5962)=1)),"",SUMIFS($I:$I,$L:$L,$L5962))</f>
        <v/>
      </c>
      <c r="L5962" s="6" t="str">
        <f t="shared" si="841"/>
        <v/>
      </c>
      <c r="M5962" s="6">
        <f t="shared" si="842"/>
        <v>239</v>
      </c>
      <c r="N5962" s="6">
        <f t="shared" si="843"/>
        <v>12</v>
      </c>
      <c r="O5962" s="9" t="str">
        <f>IF(AND($B5962&lt;&gt;"",$C5962&lt;&gt;"",$B5962&lt;=$C5962),INDEX(Szabalyok!$C:$C,$N5962),"")</f>
        <v/>
      </c>
      <c r="P5962">
        <f t="shared" si="845"/>
        <v>0</v>
      </c>
    </row>
    <row r="5963" spans="1:16" x14ac:dyDescent="0.35">
      <c r="A5963">
        <f t="shared" si="844"/>
        <v>0</v>
      </c>
      <c r="B5963" s="4" t="str">
        <f>IF($M5963&gt;300,"",IF(OR(INDEX(Bemenet!$E$2:$E$301,$M5963)="",INDEX(Bemenet!$F$2:$F$301,$M5963)=""),"",MAX(INDEX(Bemenet!$E$2:$E$301,$M5963),INDEX(Szabalyok!$A:$A,$N5963))))</f>
        <v/>
      </c>
      <c r="C5963" s="4" t="str">
        <f>IF($B5963="","",MIN(INDEX(Bemenet!$F$2:$F$301,$M5963),INDEX(Szabalyok!$B:$B,$N5963)))</f>
        <v/>
      </c>
      <c r="D5963" s="5" t="str">
        <f>IF(AND($B5963&lt;&gt;"",$C5963&lt;&gt;"",$B5963&lt;=$C5963),INDEX(Bemenet!$G$2:$G$301,$M5963),"")</f>
        <v/>
      </c>
      <c r="E5963" s="6" t="str">
        <f>IF(AND($B5963&lt;&gt;"",$C5963&lt;&gt;"",$B5963&lt;=$C5963),INDEX(Bemenet!$D$2:$D$301,$M5963),"")</f>
        <v/>
      </c>
      <c r="F5963" s="5" t="str">
        <f t="shared" si="837"/>
        <v/>
      </c>
      <c r="G5963" s="5" t="str">
        <f t="shared" si="838"/>
        <v/>
      </c>
      <c r="H5963" s="9" t="str">
        <f t="shared" si="839"/>
        <v/>
      </c>
      <c r="I5963" s="5" t="str">
        <f t="shared" si="840"/>
        <v/>
      </c>
      <c r="J5963" s="5" t="str">
        <f>IF(OR($L5963="",NOT(COUNTIFS($L$2:$L5963,$L5963)=1)),"",SUMIFS($G:$G,$L:$L,$L5963))</f>
        <v/>
      </c>
      <c r="K5963" s="5" t="str">
        <f>IF(OR($L5963="",NOT(COUNTIFS($L$2:$L5963,$L5963)=1)),"",SUMIFS($I:$I,$L:$L,$L5963))</f>
        <v/>
      </c>
      <c r="L5963" s="6" t="str">
        <f t="shared" si="841"/>
        <v/>
      </c>
      <c r="M5963" s="6">
        <f t="shared" si="842"/>
        <v>239</v>
      </c>
      <c r="N5963" s="6">
        <f t="shared" si="843"/>
        <v>13</v>
      </c>
      <c r="O5963" s="9" t="str">
        <f>IF(AND($B5963&lt;&gt;"",$C5963&lt;&gt;"",$B5963&lt;=$C5963),INDEX(Szabalyok!$C:$C,$N5963),"")</f>
        <v/>
      </c>
      <c r="P5963">
        <f t="shared" si="845"/>
        <v>0</v>
      </c>
    </row>
    <row r="5964" spans="1:16" x14ac:dyDescent="0.35">
      <c r="A5964">
        <f t="shared" si="844"/>
        <v>0</v>
      </c>
      <c r="B5964" s="4" t="str">
        <f>IF($M5964&gt;300,"",IF(OR(INDEX(Bemenet!$E$2:$E$301,$M5964)="",INDEX(Bemenet!$F$2:$F$301,$M5964)=""),"",MAX(INDEX(Bemenet!$E$2:$E$301,$M5964),INDEX(Szabalyok!$A:$A,$N5964))))</f>
        <v/>
      </c>
      <c r="C5964" s="4" t="str">
        <f>IF($B5964="","",MIN(INDEX(Bemenet!$F$2:$F$301,$M5964),INDEX(Szabalyok!$B:$B,$N5964)))</f>
        <v/>
      </c>
      <c r="D5964" s="5" t="str">
        <f>IF(AND($B5964&lt;&gt;"",$C5964&lt;&gt;"",$B5964&lt;=$C5964),INDEX(Bemenet!$G$2:$G$301,$M5964),"")</f>
        <v/>
      </c>
      <c r="E5964" s="6" t="str">
        <f>IF(AND($B5964&lt;&gt;"",$C5964&lt;&gt;"",$B5964&lt;=$C5964),INDEX(Bemenet!$D$2:$D$301,$M5964),"")</f>
        <v/>
      </c>
      <c r="F5964" s="5" t="str">
        <f t="shared" si="837"/>
        <v/>
      </c>
      <c r="G5964" s="5" t="str">
        <f t="shared" si="838"/>
        <v/>
      </c>
      <c r="H5964" s="9" t="str">
        <f t="shared" si="839"/>
        <v/>
      </c>
      <c r="I5964" s="5" t="str">
        <f t="shared" si="840"/>
        <v/>
      </c>
      <c r="J5964" s="5" t="str">
        <f>IF(OR($L5964="",NOT(COUNTIFS($L$2:$L5964,$L5964)=1)),"",SUMIFS($G:$G,$L:$L,$L5964))</f>
        <v/>
      </c>
      <c r="K5964" s="5" t="str">
        <f>IF(OR($L5964="",NOT(COUNTIFS($L$2:$L5964,$L5964)=1)),"",SUMIFS($I:$I,$L:$L,$L5964))</f>
        <v/>
      </c>
      <c r="L5964" s="6" t="str">
        <f t="shared" si="841"/>
        <v/>
      </c>
      <c r="M5964" s="6">
        <f t="shared" si="842"/>
        <v>239</v>
      </c>
      <c r="N5964" s="6">
        <f t="shared" si="843"/>
        <v>14</v>
      </c>
      <c r="O5964" s="9" t="str">
        <f>IF(AND($B5964&lt;&gt;"",$C5964&lt;&gt;"",$B5964&lt;=$C5964),INDEX(Szabalyok!$C:$C,$N5964),"")</f>
        <v/>
      </c>
      <c r="P5964">
        <f t="shared" si="845"/>
        <v>0</v>
      </c>
    </row>
    <row r="5965" spans="1:16" x14ac:dyDescent="0.35">
      <c r="A5965">
        <f t="shared" si="844"/>
        <v>0</v>
      </c>
      <c r="B5965" s="4" t="str">
        <f>IF($M5965&gt;300,"",IF(OR(INDEX(Bemenet!$E$2:$E$301,$M5965)="",INDEX(Bemenet!$F$2:$F$301,$M5965)=""),"",MAX(INDEX(Bemenet!$E$2:$E$301,$M5965),INDEX(Szabalyok!$A:$A,$N5965))))</f>
        <v/>
      </c>
      <c r="C5965" s="4" t="str">
        <f>IF($B5965="","",MIN(INDEX(Bemenet!$F$2:$F$301,$M5965),INDEX(Szabalyok!$B:$B,$N5965)))</f>
        <v/>
      </c>
      <c r="D5965" s="5" t="str">
        <f>IF(AND($B5965&lt;&gt;"",$C5965&lt;&gt;"",$B5965&lt;=$C5965),INDEX(Bemenet!$G$2:$G$301,$M5965),"")</f>
        <v/>
      </c>
      <c r="E5965" s="6" t="str">
        <f>IF(AND($B5965&lt;&gt;"",$C5965&lt;&gt;"",$B5965&lt;=$C5965),INDEX(Bemenet!$D$2:$D$301,$M5965),"")</f>
        <v/>
      </c>
      <c r="F5965" s="5" t="str">
        <f t="shared" si="837"/>
        <v/>
      </c>
      <c r="G5965" s="5" t="str">
        <f t="shared" si="838"/>
        <v/>
      </c>
      <c r="H5965" s="9" t="str">
        <f t="shared" si="839"/>
        <v/>
      </c>
      <c r="I5965" s="5" t="str">
        <f t="shared" si="840"/>
        <v/>
      </c>
      <c r="J5965" s="5" t="str">
        <f>IF(OR($L5965="",NOT(COUNTIFS($L$2:$L5965,$L5965)=1)),"",SUMIFS($G:$G,$L:$L,$L5965))</f>
        <v/>
      </c>
      <c r="K5965" s="5" t="str">
        <f>IF(OR($L5965="",NOT(COUNTIFS($L$2:$L5965,$L5965)=1)),"",SUMIFS($I:$I,$L:$L,$L5965))</f>
        <v/>
      </c>
      <c r="L5965" s="6" t="str">
        <f t="shared" si="841"/>
        <v/>
      </c>
      <c r="M5965" s="6">
        <f t="shared" si="842"/>
        <v>239</v>
      </c>
      <c r="N5965" s="6">
        <f t="shared" si="843"/>
        <v>15</v>
      </c>
      <c r="O5965" s="9" t="str">
        <f>IF(AND($B5965&lt;&gt;"",$C5965&lt;&gt;"",$B5965&lt;=$C5965),INDEX(Szabalyok!$C:$C,$N5965),"")</f>
        <v/>
      </c>
      <c r="P5965">
        <f t="shared" si="845"/>
        <v>0</v>
      </c>
    </row>
    <row r="5966" spans="1:16" x14ac:dyDescent="0.35">
      <c r="A5966">
        <f t="shared" si="844"/>
        <v>0</v>
      </c>
      <c r="B5966" s="4" t="str">
        <f>IF($M5966&gt;300,"",IF(OR(INDEX(Bemenet!$E$2:$E$301,$M5966)="",INDEX(Bemenet!$F$2:$F$301,$M5966)=""),"",MAX(INDEX(Bemenet!$E$2:$E$301,$M5966),INDEX(Szabalyok!$A:$A,$N5966))))</f>
        <v/>
      </c>
      <c r="C5966" s="4" t="str">
        <f>IF($B5966="","",MIN(INDEX(Bemenet!$F$2:$F$301,$M5966),INDEX(Szabalyok!$B:$B,$N5966)))</f>
        <v/>
      </c>
      <c r="D5966" s="5" t="str">
        <f>IF(AND($B5966&lt;&gt;"",$C5966&lt;&gt;"",$B5966&lt;=$C5966),INDEX(Bemenet!$G$2:$G$301,$M5966),"")</f>
        <v/>
      </c>
      <c r="E5966" s="6" t="str">
        <f>IF(AND($B5966&lt;&gt;"",$C5966&lt;&gt;"",$B5966&lt;=$C5966),INDEX(Bemenet!$D$2:$D$301,$M5966),"")</f>
        <v/>
      </c>
      <c r="F5966" s="5" t="str">
        <f t="shared" si="837"/>
        <v/>
      </c>
      <c r="G5966" s="5" t="str">
        <f t="shared" si="838"/>
        <v/>
      </c>
      <c r="H5966" s="9" t="str">
        <f t="shared" si="839"/>
        <v/>
      </c>
      <c r="I5966" s="5" t="str">
        <f t="shared" si="840"/>
        <v/>
      </c>
      <c r="J5966" s="5" t="str">
        <f>IF(OR($L5966="",NOT(COUNTIFS($L$2:$L5966,$L5966)=1)),"",SUMIFS($G:$G,$L:$L,$L5966))</f>
        <v/>
      </c>
      <c r="K5966" s="5" t="str">
        <f>IF(OR($L5966="",NOT(COUNTIFS($L$2:$L5966,$L5966)=1)),"",SUMIFS($I:$I,$L:$L,$L5966))</f>
        <v/>
      </c>
      <c r="L5966" s="6" t="str">
        <f t="shared" si="841"/>
        <v/>
      </c>
      <c r="M5966" s="6">
        <f t="shared" si="842"/>
        <v>239</v>
      </c>
      <c r="N5966" s="6">
        <f t="shared" si="843"/>
        <v>16</v>
      </c>
      <c r="O5966" s="9" t="str">
        <f>IF(AND($B5966&lt;&gt;"",$C5966&lt;&gt;"",$B5966&lt;=$C5966),INDEX(Szabalyok!$C:$C,$N5966),"")</f>
        <v/>
      </c>
      <c r="P5966">
        <f t="shared" si="845"/>
        <v>0</v>
      </c>
    </row>
    <row r="5967" spans="1:16" x14ac:dyDescent="0.35">
      <c r="A5967">
        <f t="shared" si="844"/>
        <v>0</v>
      </c>
      <c r="B5967" s="4" t="str">
        <f>IF($M5967&gt;300,"",IF(OR(INDEX(Bemenet!$E$2:$E$301,$M5967)="",INDEX(Bemenet!$F$2:$F$301,$M5967)=""),"",MAX(INDEX(Bemenet!$E$2:$E$301,$M5967),INDEX(Szabalyok!$A:$A,$N5967))))</f>
        <v/>
      </c>
      <c r="C5967" s="4" t="str">
        <f>IF($B5967="","",MIN(INDEX(Bemenet!$F$2:$F$301,$M5967),INDEX(Szabalyok!$B:$B,$N5967)))</f>
        <v/>
      </c>
      <c r="D5967" s="5" t="str">
        <f>IF(AND($B5967&lt;&gt;"",$C5967&lt;&gt;"",$B5967&lt;=$C5967),INDEX(Bemenet!$G$2:$G$301,$M5967),"")</f>
        <v/>
      </c>
      <c r="E5967" s="6" t="str">
        <f>IF(AND($B5967&lt;&gt;"",$C5967&lt;&gt;"",$B5967&lt;=$C5967),INDEX(Bemenet!$D$2:$D$301,$M5967),"")</f>
        <v/>
      </c>
      <c r="F5967" s="5" t="str">
        <f t="shared" si="837"/>
        <v/>
      </c>
      <c r="G5967" s="5" t="str">
        <f t="shared" si="838"/>
        <v/>
      </c>
      <c r="H5967" s="9" t="str">
        <f t="shared" si="839"/>
        <v/>
      </c>
      <c r="I5967" s="5" t="str">
        <f t="shared" si="840"/>
        <v/>
      </c>
      <c r="J5967" s="5" t="str">
        <f>IF(OR($L5967="",NOT(COUNTIFS($L$2:$L5967,$L5967)=1)),"",SUMIFS($G:$G,$L:$L,$L5967))</f>
        <v/>
      </c>
      <c r="K5967" s="5" t="str">
        <f>IF(OR($L5967="",NOT(COUNTIFS($L$2:$L5967,$L5967)=1)),"",SUMIFS($I:$I,$L:$L,$L5967))</f>
        <v/>
      </c>
      <c r="L5967" s="6" t="str">
        <f t="shared" si="841"/>
        <v/>
      </c>
      <c r="M5967" s="6">
        <f t="shared" si="842"/>
        <v>239</v>
      </c>
      <c r="N5967" s="6">
        <f t="shared" si="843"/>
        <v>17</v>
      </c>
      <c r="O5967" s="9" t="str">
        <f>IF(AND($B5967&lt;&gt;"",$C5967&lt;&gt;"",$B5967&lt;=$C5967),INDEX(Szabalyok!$C:$C,$N5967),"")</f>
        <v/>
      </c>
      <c r="P5967">
        <f t="shared" si="845"/>
        <v>0</v>
      </c>
    </row>
    <row r="5968" spans="1:16" x14ac:dyDescent="0.35">
      <c r="A5968">
        <f t="shared" si="844"/>
        <v>0</v>
      </c>
      <c r="B5968" s="4" t="str">
        <f>IF($M5968&gt;300,"",IF(OR(INDEX(Bemenet!$E$2:$E$301,$M5968)="",INDEX(Bemenet!$F$2:$F$301,$M5968)=""),"",MAX(INDEX(Bemenet!$E$2:$E$301,$M5968),INDEX(Szabalyok!$A:$A,$N5968))))</f>
        <v/>
      </c>
      <c r="C5968" s="4" t="str">
        <f>IF($B5968="","",MIN(INDEX(Bemenet!$F$2:$F$301,$M5968),INDEX(Szabalyok!$B:$B,$N5968)))</f>
        <v/>
      </c>
      <c r="D5968" s="5" t="str">
        <f>IF(AND($B5968&lt;&gt;"",$C5968&lt;&gt;"",$B5968&lt;=$C5968),INDEX(Bemenet!$G$2:$G$301,$M5968),"")</f>
        <v/>
      </c>
      <c r="E5968" s="6" t="str">
        <f>IF(AND($B5968&lt;&gt;"",$C5968&lt;&gt;"",$B5968&lt;=$C5968),INDEX(Bemenet!$D$2:$D$301,$M5968),"")</f>
        <v/>
      </c>
      <c r="F5968" s="5" t="str">
        <f t="shared" si="837"/>
        <v/>
      </c>
      <c r="G5968" s="5" t="str">
        <f t="shared" si="838"/>
        <v/>
      </c>
      <c r="H5968" s="9" t="str">
        <f t="shared" si="839"/>
        <v/>
      </c>
      <c r="I5968" s="5" t="str">
        <f t="shared" si="840"/>
        <v/>
      </c>
      <c r="J5968" s="5" t="str">
        <f>IF(OR($L5968="",NOT(COUNTIFS($L$2:$L5968,$L5968)=1)),"",SUMIFS($G:$G,$L:$L,$L5968))</f>
        <v/>
      </c>
      <c r="K5968" s="5" t="str">
        <f>IF(OR($L5968="",NOT(COUNTIFS($L$2:$L5968,$L5968)=1)),"",SUMIFS($I:$I,$L:$L,$L5968))</f>
        <v/>
      </c>
      <c r="L5968" s="6" t="str">
        <f t="shared" si="841"/>
        <v/>
      </c>
      <c r="M5968" s="6">
        <f t="shared" si="842"/>
        <v>239</v>
      </c>
      <c r="N5968" s="6">
        <f t="shared" si="843"/>
        <v>18</v>
      </c>
      <c r="O5968" s="9" t="str">
        <f>IF(AND($B5968&lt;&gt;"",$C5968&lt;&gt;"",$B5968&lt;=$C5968),INDEX(Szabalyok!$C:$C,$N5968),"")</f>
        <v/>
      </c>
      <c r="P5968">
        <f t="shared" si="845"/>
        <v>0</v>
      </c>
    </row>
    <row r="5969" spans="1:16" x14ac:dyDescent="0.35">
      <c r="A5969">
        <f t="shared" si="844"/>
        <v>0</v>
      </c>
      <c r="B5969" s="4" t="str">
        <f>IF($M5969&gt;300,"",IF(OR(INDEX(Bemenet!$E$2:$E$301,$M5969)="",INDEX(Bemenet!$F$2:$F$301,$M5969)=""),"",MAX(INDEX(Bemenet!$E$2:$E$301,$M5969),INDEX(Szabalyok!$A:$A,$N5969))))</f>
        <v/>
      </c>
      <c r="C5969" s="4" t="str">
        <f>IF($B5969="","",MIN(INDEX(Bemenet!$F$2:$F$301,$M5969),INDEX(Szabalyok!$B:$B,$N5969)))</f>
        <v/>
      </c>
      <c r="D5969" s="5" t="str">
        <f>IF(AND($B5969&lt;&gt;"",$C5969&lt;&gt;"",$B5969&lt;=$C5969),INDEX(Bemenet!$G$2:$G$301,$M5969),"")</f>
        <v/>
      </c>
      <c r="E5969" s="6" t="str">
        <f>IF(AND($B5969&lt;&gt;"",$C5969&lt;&gt;"",$B5969&lt;=$C5969),INDEX(Bemenet!$D$2:$D$301,$M5969),"")</f>
        <v/>
      </c>
      <c r="F5969" s="5" t="str">
        <f t="shared" si="837"/>
        <v/>
      </c>
      <c r="G5969" s="5" t="str">
        <f t="shared" si="838"/>
        <v/>
      </c>
      <c r="H5969" s="9" t="str">
        <f t="shared" si="839"/>
        <v/>
      </c>
      <c r="I5969" s="5" t="str">
        <f t="shared" si="840"/>
        <v/>
      </c>
      <c r="J5969" s="5" t="str">
        <f>IF(OR($L5969="",NOT(COUNTIFS($L$2:$L5969,$L5969)=1)),"",SUMIFS($G:$G,$L:$L,$L5969))</f>
        <v/>
      </c>
      <c r="K5969" s="5" t="str">
        <f>IF(OR($L5969="",NOT(COUNTIFS($L$2:$L5969,$L5969)=1)),"",SUMIFS($I:$I,$L:$L,$L5969))</f>
        <v/>
      </c>
      <c r="L5969" s="6" t="str">
        <f t="shared" si="841"/>
        <v/>
      </c>
      <c r="M5969" s="6">
        <f t="shared" si="842"/>
        <v>239</v>
      </c>
      <c r="N5969" s="6">
        <f t="shared" si="843"/>
        <v>19</v>
      </c>
      <c r="O5969" s="9" t="str">
        <f>IF(AND($B5969&lt;&gt;"",$C5969&lt;&gt;"",$B5969&lt;=$C5969),INDEX(Szabalyok!$C:$C,$N5969),"")</f>
        <v/>
      </c>
      <c r="P5969">
        <f t="shared" si="845"/>
        <v>0</v>
      </c>
    </row>
    <row r="5970" spans="1:16" x14ac:dyDescent="0.35">
      <c r="A5970">
        <f t="shared" si="844"/>
        <v>0</v>
      </c>
      <c r="B5970" s="4" t="str">
        <f>IF($M5970&gt;300,"",IF(OR(INDEX(Bemenet!$E$2:$E$301,$M5970)="",INDEX(Bemenet!$F$2:$F$301,$M5970)=""),"",MAX(INDEX(Bemenet!$E$2:$E$301,$M5970),INDEX(Szabalyok!$A:$A,$N5970))))</f>
        <v/>
      </c>
      <c r="C5970" s="4" t="str">
        <f>IF($B5970="","",MIN(INDEX(Bemenet!$F$2:$F$301,$M5970),INDEX(Szabalyok!$B:$B,$N5970)))</f>
        <v/>
      </c>
      <c r="D5970" s="5" t="str">
        <f>IF(AND($B5970&lt;&gt;"",$C5970&lt;&gt;"",$B5970&lt;=$C5970),INDEX(Bemenet!$G$2:$G$301,$M5970),"")</f>
        <v/>
      </c>
      <c r="E5970" s="6" t="str">
        <f>IF(AND($B5970&lt;&gt;"",$C5970&lt;&gt;"",$B5970&lt;=$C5970),INDEX(Bemenet!$D$2:$D$301,$M5970),"")</f>
        <v/>
      </c>
      <c r="F5970" s="5" t="str">
        <f t="shared" si="837"/>
        <v/>
      </c>
      <c r="G5970" s="5" t="str">
        <f t="shared" si="838"/>
        <v/>
      </c>
      <c r="H5970" s="9" t="str">
        <f t="shared" si="839"/>
        <v/>
      </c>
      <c r="I5970" s="5" t="str">
        <f t="shared" si="840"/>
        <v/>
      </c>
      <c r="J5970" s="5" t="str">
        <f>IF(OR($L5970="",NOT(COUNTIFS($L$2:$L5970,$L5970)=1)),"",SUMIFS($G:$G,$L:$L,$L5970))</f>
        <v/>
      </c>
      <c r="K5970" s="5" t="str">
        <f>IF(OR($L5970="",NOT(COUNTIFS($L$2:$L5970,$L5970)=1)),"",SUMIFS($I:$I,$L:$L,$L5970))</f>
        <v/>
      </c>
      <c r="L5970" s="6" t="str">
        <f t="shared" si="841"/>
        <v/>
      </c>
      <c r="M5970" s="6">
        <f t="shared" si="842"/>
        <v>239</v>
      </c>
      <c r="N5970" s="6">
        <f t="shared" si="843"/>
        <v>20</v>
      </c>
      <c r="O5970" s="9" t="str">
        <f>IF(AND($B5970&lt;&gt;"",$C5970&lt;&gt;"",$B5970&lt;=$C5970),INDEX(Szabalyok!$C:$C,$N5970),"")</f>
        <v/>
      </c>
      <c r="P5970">
        <f t="shared" si="845"/>
        <v>0</v>
      </c>
    </row>
    <row r="5971" spans="1:16" x14ac:dyDescent="0.35">
      <c r="A5971">
        <f t="shared" si="844"/>
        <v>0</v>
      </c>
      <c r="B5971" s="4" t="str">
        <f>IF($M5971&gt;300,"",IF(OR(INDEX(Bemenet!$E$2:$E$301,$M5971)="",INDEX(Bemenet!$F$2:$F$301,$M5971)=""),"",MAX(INDEX(Bemenet!$E$2:$E$301,$M5971),INDEX(Szabalyok!$A:$A,$N5971))))</f>
        <v/>
      </c>
      <c r="C5971" s="4" t="str">
        <f>IF($B5971="","",MIN(INDEX(Bemenet!$F$2:$F$301,$M5971),INDEX(Szabalyok!$B:$B,$N5971)))</f>
        <v/>
      </c>
      <c r="D5971" s="5" t="str">
        <f>IF(AND($B5971&lt;&gt;"",$C5971&lt;&gt;"",$B5971&lt;=$C5971),INDEX(Bemenet!$G$2:$G$301,$M5971),"")</f>
        <v/>
      </c>
      <c r="E5971" s="6" t="str">
        <f>IF(AND($B5971&lt;&gt;"",$C5971&lt;&gt;"",$B5971&lt;=$C5971),INDEX(Bemenet!$D$2:$D$301,$M5971),"")</f>
        <v/>
      </c>
      <c r="F5971" s="5" t="str">
        <f t="shared" si="837"/>
        <v/>
      </c>
      <c r="G5971" s="5" t="str">
        <f t="shared" si="838"/>
        <v/>
      </c>
      <c r="H5971" s="9" t="str">
        <f t="shared" si="839"/>
        <v/>
      </c>
      <c r="I5971" s="5" t="str">
        <f t="shared" si="840"/>
        <v/>
      </c>
      <c r="J5971" s="5" t="str">
        <f>IF(OR($L5971="",NOT(COUNTIFS($L$2:$L5971,$L5971)=1)),"",SUMIFS($G:$G,$L:$L,$L5971))</f>
        <v/>
      </c>
      <c r="K5971" s="5" t="str">
        <f>IF(OR($L5971="",NOT(COUNTIFS($L$2:$L5971,$L5971)=1)),"",SUMIFS($I:$I,$L:$L,$L5971))</f>
        <v/>
      </c>
      <c r="L5971" s="6" t="str">
        <f t="shared" si="841"/>
        <v/>
      </c>
      <c r="M5971" s="6">
        <f t="shared" si="842"/>
        <v>239</v>
      </c>
      <c r="N5971" s="6">
        <f t="shared" si="843"/>
        <v>21</v>
      </c>
      <c r="O5971" s="9" t="str">
        <f>IF(AND($B5971&lt;&gt;"",$C5971&lt;&gt;"",$B5971&lt;=$C5971),INDEX(Szabalyok!$C:$C,$N5971),"")</f>
        <v/>
      </c>
      <c r="P5971">
        <f t="shared" si="845"/>
        <v>0</v>
      </c>
    </row>
    <row r="5972" spans="1:16" x14ac:dyDescent="0.35">
      <c r="A5972">
        <f t="shared" si="844"/>
        <v>0</v>
      </c>
      <c r="B5972" s="4" t="str">
        <f>IF($M5972&gt;300,"",IF(OR(INDEX(Bemenet!$E$2:$E$301,$M5972)="",INDEX(Bemenet!$F$2:$F$301,$M5972)=""),"",MAX(INDEX(Bemenet!$E$2:$E$301,$M5972),INDEX(Szabalyok!$A:$A,$N5972))))</f>
        <v/>
      </c>
      <c r="C5972" s="4" t="str">
        <f>IF($B5972="","",MIN(INDEX(Bemenet!$F$2:$F$301,$M5972),INDEX(Szabalyok!$B:$B,$N5972)))</f>
        <v/>
      </c>
      <c r="D5972" s="5" t="str">
        <f>IF(AND($B5972&lt;&gt;"",$C5972&lt;&gt;"",$B5972&lt;=$C5972),INDEX(Bemenet!$G$2:$G$301,$M5972),"")</f>
        <v/>
      </c>
      <c r="E5972" s="6" t="str">
        <f>IF(AND($B5972&lt;&gt;"",$C5972&lt;&gt;"",$B5972&lt;=$C5972),INDEX(Bemenet!$D$2:$D$301,$M5972),"")</f>
        <v/>
      </c>
      <c r="F5972" s="5" t="str">
        <f t="shared" si="837"/>
        <v/>
      </c>
      <c r="G5972" s="5" t="str">
        <f t="shared" si="838"/>
        <v/>
      </c>
      <c r="H5972" s="9" t="str">
        <f t="shared" si="839"/>
        <v/>
      </c>
      <c r="I5972" s="5" t="str">
        <f t="shared" si="840"/>
        <v/>
      </c>
      <c r="J5972" s="5" t="str">
        <f>IF(OR($L5972="",NOT(COUNTIFS($L$2:$L5972,$L5972)=1)),"",SUMIFS($G:$G,$L:$L,$L5972))</f>
        <v/>
      </c>
      <c r="K5972" s="5" t="str">
        <f>IF(OR($L5972="",NOT(COUNTIFS($L$2:$L5972,$L5972)=1)),"",SUMIFS($I:$I,$L:$L,$L5972))</f>
        <v/>
      </c>
      <c r="L5972" s="6" t="str">
        <f t="shared" si="841"/>
        <v/>
      </c>
      <c r="M5972" s="6">
        <f t="shared" si="842"/>
        <v>239</v>
      </c>
      <c r="N5972" s="6">
        <f t="shared" si="843"/>
        <v>22</v>
      </c>
      <c r="O5972" s="9" t="str">
        <f>IF(AND($B5972&lt;&gt;"",$C5972&lt;&gt;"",$B5972&lt;=$C5972),INDEX(Szabalyok!$C:$C,$N5972),"")</f>
        <v/>
      </c>
      <c r="P5972">
        <f t="shared" si="845"/>
        <v>0</v>
      </c>
    </row>
    <row r="5973" spans="1:16" x14ac:dyDescent="0.35">
      <c r="A5973">
        <f t="shared" si="844"/>
        <v>0</v>
      </c>
      <c r="B5973" s="4" t="str">
        <f>IF($M5973&gt;300,"",IF(OR(INDEX(Bemenet!$E$2:$E$301,$M5973)="",INDEX(Bemenet!$F$2:$F$301,$M5973)=""),"",MAX(INDEX(Bemenet!$E$2:$E$301,$M5973),INDEX(Szabalyok!$A:$A,$N5973))))</f>
        <v/>
      </c>
      <c r="C5973" s="4" t="str">
        <f>IF($B5973="","",MIN(INDEX(Bemenet!$F$2:$F$301,$M5973),INDEX(Szabalyok!$B:$B,$N5973)))</f>
        <v/>
      </c>
      <c r="D5973" s="5" t="str">
        <f>IF(AND($B5973&lt;&gt;"",$C5973&lt;&gt;"",$B5973&lt;=$C5973),INDEX(Bemenet!$G$2:$G$301,$M5973),"")</f>
        <v/>
      </c>
      <c r="E5973" s="6" t="str">
        <f>IF(AND($B5973&lt;&gt;"",$C5973&lt;&gt;"",$B5973&lt;=$C5973),INDEX(Bemenet!$D$2:$D$301,$M5973),"")</f>
        <v/>
      </c>
      <c r="F5973" s="5" t="str">
        <f t="shared" si="837"/>
        <v/>
      </c>
      <c r="G5973" s="5" t="str">
        <f t="shared" si="838"/>
        <v/>
      </c>
      <c r="H5973" s="9" t="str">
        <f t="shared" si="839"/>
        <v/>
      </c>
      <c r="I5973" s="5" t="str">
        <f t="shared" si="840"/>
        <v/>
      </c>
      <c r="J5973" s="5" t="str">
        <f>IF(OR($L5973="",NOT(COUNTIFS($L$2:$L5973,$L5973)=1)),"",SUMIFS($G:$G,$L:$L,$L5973))</f>
        <v/>
      </c>
      <c r="K5973" s="5" t="str">
        <f>IF(OR($L5973="",NOT(COUNTIFS($L$2:$L5973,$L5973)=1)),"",SUMIFS($I:$I,$L:$L,$L5973))</f>
        <v/>
      </c>
      <c r="L5973" s="6" t="str">
        <f t="shared" si="841"/>
        <v/>
      </c>
      <c r="M5973" s="6">
        <f t="shared" si="842"/>
        <v>239</v>
      </c>
      <c r="N5973" s="6">
        <f t="shared" si="843"/>
        <v>23</v>
      </c>
      <c r="O5973" s="9" t="str">
        <f>IF(AND($B5973&lt;&gt;"",$C5973&lt;&gt;"",$B5973&lt;=$C5973),INDEX(Szabalyok!$C:$C,$N5973),"")</f>
        <v/>
      </c>
      <c r="P5973">
        <f t="shared" si="845"/>
        <v>0</v>
      </c>
    </row>
    <row r="5974" spans="1:16" x14ac:dyDescent="0.35">
      <c r="A5974">
        <f t="shared" si="844"/>
        <v>0</v>
      </c>
      <c r="B5974" s="4" t="str">
        <f>IF($M5974&gt;300,"",IF(OR(INDEX(Bemenet!$E$2:$E$301,$M5974)="",INDEX(Bemenet!$F$2:$F$301,$M5974)=""),"",MAX(INDEX(Bemenet!$E$2:$E$301,$M5974),INDEX(Szabalyok!$A:$A,$N5974))))</f>
        <v/>
      </c>
      <c r="C5974" s="4" t="str">
        <f>IF($B5974="","",MIN(INDEX(Bemenet!$F$2:$F$301,$M5974),INDEX(Szabalyok!$B:$B,$N5974)))</f>
        <v/>
      </c>
      <c r="D5974" s="5" t="str">
        <f>IF(AND($B5974&lt;&gt;"",$C5974&lt;&gt;"",$B5974&lt;=$C5974),INDEX(Bemenet!$G$2:$G$301,$M5974),"")</f>
        <v/>
      </c>
      <c r="E5974" s="6" t="str">
        <f>IF(AND($B5974&lt;&gt;"",$C5974&lt;&gt;"",$B5974&lt;=$C5974),INDEX(Bemenet!$D$2:$D$301,$M5974),"")</f>
        <v/>
      </c>
      <c r="F5974" s="5" t="str">
        <f t="shared" si="837"/>
        <v/>
      </c>
      <c r="G5974" s="5" t="str">
        <f t="shared" si="838"/>
        <v/>
      </c>
      <c r="H5974" s="9" t="str">
        <f t="shared" si="839"/>
        <v/>
      </c>
      <c r="I5974" s="5" t="str">
        <f t="shared" si="840"/>
        <v/>
      </c>
      <c r="J5974" s="5" t="str">
        <f>IF(OR($L5974="",NOT(COUNTIFS($L$2:$L5974,$L5974)=1)),"",SUMIFS($G:$G,$L:$L,$L5974))</f>
        <v/>
      </c>
      <c r="K5974" s="5" t="str">
        <f>IF(OR($L5974="",NOT(COUNTIFS($L$2:$L5974,$L5974)=1)),"",SUMIFS($I:$I,$L:$L,$L5974))</f>
        <v/>
      </c>
      <c r="L5974" s="6" t="str">
        <f t="shared" si="841"/>
        <v/>
      </c>
      <c r="M5974" s="6">
        <f t="shared" si="842"/>
        <v>239</v>
      </c>
      <c r="N5974" s="6">
        <f t="shared" si="843"/>
        <v>24</v>
      </c>
      <c r="O5974" s="9" t="str">
        <f>IF(AND($B5974&lt;&gt;"",$C5974&lt;&gt;"",$B5974&lt;=$C5974),INDEX(Szabalyok!$C:$C,$N5974),"")</f>
        <v/>
      </c>
      <c r="P5974">
        <f t="shared" si="845"/>
        <v>0</v>
      </c>
    </row>
    <row r="5975" spans="1:16" x14ac:dyDescent="0.35">
      <c r="A5975">
        <f t="shared" si="844"/>
        <v>0</v>
      </c>
      <c r="B5975" s="4" t="str">
        <f>IF($M5975&gt;300,"",IF(OR(INDEX(Bemenet!$E$2:$E$301,$M5975)="",INDEX(Bemenet!$F$2:$F$301,$M5975)=""),"",MAX(INDEX(Bemenet!$E$2:$E$301,$M5975),INDEX(Szabalyok!$A:$A,$N5975))))</f>
        <v/>
      </c>
      <c r="C5975" s="4" t="str">
        <f>IF($B5975="","",MIN(INDEX(Bemenet!$F$2:$F$301,$M5975),INDEX(Szabalyok!$B:$B,$N5975)))</f>
        <v/>
      </c>
      <c r="D5975" s="5" t="str">
        <f>IF(AND($B5975&lt;&gt;"",$C5975&lt;&gt;"",$B5975&lt;=$C5975),INDEX(Bemenet!$G$2:$G$301,$M5975),"")</f>
        <v/>
      </c>
      <c r="E5975" s="6" t="str">
        <f>IF(AND($B5975&lt;&gt;"",$C5975&lt;&gt;"",$B5975&lt;=$C5975),INDEX(Bemenet!$D$2:$D$301,$M5975),"")</f>
        <v/>
      </c>
      <c r="F5975" s="5" t="str">
        <f t="shared" si="837"/>
        <v/>
      </c>
      <c r="G5975" s="5" t="str">
        <f t="shared" si="838"/>
        <v/>
      </c>
      <c r="H5975" s="9" t="str">
        <f t="shared" si="839"/>
        <v/>
      </c>
      <c r="I5975" s="5" t="str">
        <f t="shared" si="840"/>
        <v/>
      </c>
      <c r="J5975" s="5" t="str">
        <f>IF(OR($L5975="",NOT(COUNTIFS($L$2:$L5975,$L5975)=1)),"",SUMIFS($G:$G,$L:$L,$L5975))</f>
        <v/>
      </c>
      <c r="K5975" s="5" t="str">
        <f>IF(OR($L5975="",NOT(COUNTIFS($L$2:$L5975,$L5975)=1)),"",SUMIFS($I:$I,$L:$L,$L5975))</f>
        <v/>
      </c>
      <c r="L5975" s="6" t="str">
        <f t="shared" si="841"/>
        <v/>
      </c>
      <c r="M5975" s="6">
        <f t="shared" si="842"/>
        <v>239</v>
      </c>
      <c r="N5975" s="6">
        <f t="shared" si="843"/>
        <v>25</v>
      </c>
      <c r="O5975" s="9" t="str">
        <f>IF(AND($B5975&lt;&gt;"",$C5975&lt;&gt;"",$B5975&lt;=$C5975),INDEX(Szabalyok!$C:$C,$N5975),"")</f>
        <v/>
      </c>
      <c r="P5975">
        <f t="shared" si="845"/>
        <v>0</v>
      </c>
    </row>
    <row r="5976" spans="1:16" x14ac:dyDescent="0.35">
      <c r="A5976">
        <f t="shared" si="844"/>
        <v>0</v>
      </c>
      <c r="B5976" s="4" t="str">
        <f>IF($M5976&gt;300,"",IF(OR(INDEX(Bemenet!$E$2:$E$301,$M5976)="",INDEX(Bemenet!$F$2:$F$301,$M5976)=""),"",MAX(INDEX(Bemenet!$E$2:$E$301,$M5976),INDEX(Szabalyok!$A:$A,$N5976))))</f>
        <v/>
      </c>
      <c r="C5976" s="4" t="str">
        <f>IF($B5976="","",MIN(INDEX(Bemenet!$F$2:$F$301,$M5976),INDEX(Szabalyok!$B:$B,$N5976)))</f>
        <v/>
      </c>
      <c r="D5976" s="5" t="str">
        <f>IF(AND($B5976&lt;&gt;"",$C5976&lt;&gt;"",$B5976&lt;=$C5976),INDEX(Bemenet!$G$2:$G$301,$M5976),"")</f>
        <v/>
      </c>
      <c r="E5976" s="6" t="str">
        <f>IF(AND($B5976&lt;&gt;"",$C5976&lt;&gt;"",$B5976&lt;=$C5976),INDEX(Bemenet!$D$2:$D$301,$M5976),"")</f>
        <v/>
      </c>
      <c r="F5976" s="5" t="str">
        <f t="shared" si="837"/>
        <v/>
      </c>
      <c r="G5976" s="5" t="str">
        <f t="shared" si="838"/>
        <v/>
      </c>
      <c r="H5976" s="9" t="str">
        <f t="shared" si="839"/>
        <v/>
      </c>
      <c r="I5976" s="5" t="str">
        <f t="shared" si="840"/>
        <v/>
      </c>
      <c r="J5976" s="5" t="str">
        <f>IF(OR($L5976="",NOT(COUNTIFS($L$2:$L5976,$L5976)=1)),"",SUMIFS($G:$G,$L:$L,$L5976))</f>
        <v/>
      </c>
      <c r="K5976" s="5" t="str">
        <f>IF(OR($L5976="",NOT(COUNTIFS($L$2:$L5976,$L5976)=1)),"",SUMIFS($I:$I,$L:$L,$L5976))</f>
        <v/>
      </c>
      <c r="L5976" s="6" t="str">
        <f t="shared" si="841"/>
        <v/>
      </c>
      <c r="M5976" s="6">
        <f t="shared" si="842"/>
        <v>239</v>
      </c>
      <c r="N5976" s="6">
        <f t="shared" si="843"/>
        <v>26</v>
      </c>
      <c r="O5976" s="9" t="str">
        <f>IF(AND($B5976&lt;&gt;"",$C5976&lt;&gt;"",$B5976&lt;=$C5976),INDEX(Szabalyok!$C:$C,$N5976),"")</f>
        <v/>
      </c>
      <c r="P5976">
        <f t="shared" si="845"/>
        <v>0</v>
      </c>
    </row>
    <row r="5977" spans="1:16" x14ac:dyDescent="0.35">
      <c r="A5977">
        <f t="shared" si="844"/>
        <v>0</v>
      </c>
      <c r="B5977" s="4" t="str">
        <f>IF($M5977&gt;300,"",IF(OR(INDEX(Bemenet!$E$2:$E$301,$M5977)="",INDEX(Bemenet!$F$2:$F$301,$M5977)=""),"",MAX(INDEX(Bemenet!$E$2:$E$301,$M5977),INDEX(Szabalyok!$A:$A,$N5977))))</f>
        <v/>
      </c>
      <c r="C5977" s="4" t="str">
        <f>IF($B5977="","",MIN(INDEX(Bemenet!$F$2:$F$301,$M5977),INDEX(Szabalyok!$B:$B,$N5977)))</f>
        <v/>
      </c>
      <c r="D5977" s="5" t="str">
        <f>IF(AND($B5977&lt;&gt;"",$C5977&lt;&gt;"",$B5977&lt;=$C5977),INDEX(Bemenet!$G$2:$G$301,$M5977),"")</f>
        <v/>
      </c>
      <c r="E5977" s="6" t="str">
        <f>IF(AND($B5977&lt;&gt;"",$C5977&lt;&gt;"",$B5977&lt;=$C5977),INDEX(Bemenet!$D$2:$D$301,$M5977),"")</f>
        <v/>
      </c>
      <c r="F5977" s="5" t="str">
        <f t="shared" si="837"/>
        <v/>
      </c>
      <c r="G5977" s="5" t="str">
        <f t="shared" si="838"/>
        <v/>
      </c>
      <c r="H5977" s="9" t="str">
        <f t="shared" si="839"/>
        <v/>
      </c>
      <c r="I5977" s="5" t="str">
        <f t="shared" si="840"/>
        <v/>
      </c>
      <c r="J5977" s="5" t="str">
        <f>IF(OR($L5977="",NOT(COUNTIFS($L$2:$L5977,$L5977)=1)),"",SUMIFS($G:$G,$L:$L,$L5977))</f>
        <v/>
      </c>
      <c r="K5977" s="5" t="str">
        <f>IF(OR($L5977="",NOT(COUNTIFS($L$2:$L5977,$L5977)=1)),"",SUMIFS($I:$I,$L:$L,$L5977))</f>
        <v/>
      </c>
      <c r="L5977" s="6" t="str">
        <f t="shared" si="841"/>
        <v/>
      </c>
      <c r="M5977" s="6">
        <f t="shared" si="842"/>
        <v>240</v>
      </c>
      <c r="N5977" s="6">
        <f t="shared" si="843"/>
        <v>2</v>
      </c>
      <c r="O5977" s="9" t="str">
        <f>IF(AND($B5977&lt;&gt;"",$C5977&lt;&gt;"",$B5977&lt;=$C5977),INDEX(Szabalyok!$C:$C,$N5977),"")</f>
        <v/>
      </c>
      <c r="P5977">
        <f t="shared" si="845"/>
        <v>0</v>
      </c>
    </row>
    <row r="5978" spans="1:16" x14ac:dyDescent="0.35">
      <c r="A5978">
        <f t="shared" si="844"/>
        <v>0</v>
      </c>
      <c r="B5978" s="4" t="str">
        <f>IF($M5978&gt;300,"",IF(OR(INDEX(Bemenet!$E$2:$E$301,$M5978)="",INDEX(Bemenet!$F$2:$F$301,$M5978)=""),"",MAX(INDEX(Bemenet!$E$2:$E$301,$M5978),INDEX(Szabalyok!$A:$A,$N5978))))</f>
        <v/>
      </c>
      <c r="C5978" s="4" t="str">
        <f>IF($B5978="","",MIN(INDEX(Bemenet!$F$2:$F$301,$M5978),INDEX(Szabalyok!$B:$B,$N5978)))</f>
        <v/>
      </c>
      <c r="D5978" s="5" t="str">
        <f>IF(AND($B5978&lt;&gt;"",$C5978&lt;&gt;"",$B5978&lt;=$C5978),INDEX(Bemenet!$G$2:$G$301,$M5978),"")</f>
        <v/>
      </c>
      <c r="E5978" s="6" t="str">
        <f>IF(AND($B5978&lt;&gt;"",$C5978&lt;&gt;"",$B5978&lt;=$C5978),INDEX(Bemenet!$D$2:$D$301,$M5978),"")</f>
        <v/>
      </c>
      <c r="F5978" s="5" t="str">
        <f t="shared" si="837"/>
        <v/>
      </c>
      <c r="G5978" s="5" t="str">
        <f t="shared" si="838"/>
        <v/>
      </c>
      <c r="H5978" s="9" t="str">
        <f t="shared" si="839"/>
        <v/>
      </c>
      <c r="I5978" s="5" t="str">
        <f t="shared" si="840"/>
        <v/>
      </c>
      <c r="J5978" s="5" t="str">
        <f>IF(OR($L5978="",NOT(COUNTIFS($L$2:$L5978,$L5978)=1)),"",SUMIFS($G:$G,$L:$L,$L5978))</f>
        <v/>
      </c>
      <c r="K5978" s="5" t="str">
        <f>IF(OR($L5978="",NOT(COUNTIFS($L$2:$L5978,$L5978)=1)),"",SUMIFS($I:$I,$L:$L,$L5978))</f>
        <v/>
      </c>
      <c r="L5978" s="6" t="str">
        <f t="shared" si="841"/>
        <v/>
      </c>
      <c r="M5978" s="6">
        <f t="shared" si="842"/>
        <v>240</v>
      </c>
      <c r="N5978" s="6">
        <f t="shared" si="843"/>
        <v>3</v>
      </c>
      <c r="O5978" s="9" t="str">
        <f>IF(AND($B5978&lt;&gt;"",$C5978&lt;&gt;"",$B5978&lt;=$C5978),INDEX(Szabalyok!$C:$C,$N5978),"")</f>
        <v/>
      </c>
      <c r="P5978">
        <f t="shared" si="845"/>
        <v>0</v>
      </c>
    </row>
    <row r="5979" spans="1:16" x14ac:dyDescent="0.35">
      <c r="A5979">
        <f t="shared" si="844"/>
        <v>0</v>
      </c>
      <c r="B5979" s="4" t="str">
        <f>IF($M5979&gt;300,"",IF(OR(INDEX(Bemenet!$E$2:$E$301,$M5979)="",INDEX(Bemenet!$F$2:$F$301,$M5979)=""),"",MAX(INDEX(Bemenet!$E$2:$E$301,$M5979),INDEX(Szabalyok!$A:$A,$N5979))))</f>
        <v/>
      </c>
      <c r="C5979" s="4" t="str">
        <f>IF($B5979="","",MIN(INDEX(Bemenet!$F$2:$F$301,$M5979),INDEX(Szabalyok!$B:$B,$N5979)))</f>
        <v/>
      </c>
      <c r="D5979" s="5" t="str">
        <f>IF(AND($B5979&lt;&gt;"",$C5979&lt;&gt;"",$B5979&lt;=$C5979),INDEX(Bemenet!$G$2:$G$301,$M5979),"")</f>
        <v/>
      </c>
      <c r="E5979" s="6" t="str">
        <f>IF(AND($B5979&lt;&gt;"",$C5979&lt;&gt;"",$B5979&lt;=$C5979),INDEX(Bemenet!$D$2:$D$301,$M5979),"")</f>
        <v/>
      </c>
      <c r="F5979" s="5" t="str">
        <f t="shared" si="837"/>
        <v/>
      </c>
      <c r="G5979" s="5" t="str">
        <f t="shared" si="838"/>
        <v/>
      </c>
      <c r="H5979" s="9" t="str">
        <f t="shared" si="839"/>
        <v/>
      </c>
      <c r="I5979" s="5" t="str">
        <f t="shared" si="840"/>
        <v/>
      </c>
      <c r="J5979" s="5" t="str">
        <f>IF(OR($L5979="",NOT(COUNTIFS($L$2:$L5979,$L5979)=1)),"",SUMIFS($G:$G,$L:$L,$L5979))</f>
        <v/>
      </c>
      <c r="K5979" s="5" t="str">
        <f>IF(OR($L5979="",NOT(COUNTIFS($L$2:$L5979,$L5979)=1)),"",SUMIFS($I:$I,$L:$L,$L5979))</f>
        <v/>
      </c>
      <c r="L5979" s="6" t="str">
        <f t="shared" si="841"/>
        <v/>
      </c>
      <c r="M5979" s="6">
        <f t="shared" si="842"/>
        <v>240</v>
      </c>
      <c r="N5979" s="6">
        <f t="shared" si="843"/>
        <v>4</v>
      </c>
      <c r="O5979" s="9" t="str">
        <f>IF(AND($B5979&lt;&gt;"",$C5979&lt;&gt;"",$B5979&lt;=$C5979),INDEX(Szabalyok!$C:$C,$N5979),"")</f>
        <v/>
      </c>
      <c r="P5979">
        <f t="shared" si="845"/>
        <v>0</v>
      </c>
    </row>
    <row r="5980" spans="1:16" x14ac:dyDescent="0.35">
      <c r="A5980">
        <f t="shared" si="844"/>
        <v>0</v>
      </c>
      <c r="B5980" s="4" t="str">
        <f>IF($M5980&gt;300,"",IF(OR(INDEX(Bemenet!$E$2:$E$301,$M5980)="",INDEX(Bemenet!$F$2:$F$301,$M5980)=""),"",MAX(INDEX(Bemenet!$E$2:$E$301,$M5980),INDEX(Szabalyok!$A:$A,$N5980))))</f>
        <v/>
      </c>
      <c r="C5980" s="4" t="str">
        <f>IF($B5980="","",MIN(INDEX(Bemenet!$F$2:$F$301,$M5980),INDEX(Szabalyok!$B:$B,$N5980)))</f>
        <v/>
      </c>
      <c r="D5980" s="5" t="str">
        <f>IF(AND($B5980&lt;&gt;"",$C5980&lt;&gt;"",$B5980&lt;=$C5980),INDEX(Bemenet!$G$2:$G$301,$M5980),"")</f>
        <v/>
      </c>
      <c r="E5980" s="6" t="str">
        <f>IF(AND($B5980&lt;&gt;"",$C5980&lt;&gt;"",$B5980&lt;=$C5980),INDEX(Bemenet!$D$2:$D$301,$M5980),"")</f>
        <v/>
      </c>
      <c r="F5980" s="5" t="str">
        <f t="shared" si="837"/>
        <v/>
      </c>
      <c r="G5980" s="5" t="str">
        <f t="shared" si="838"/>
        <v/>
      </c>
      <c r="H5980" s="9" t="str">
        <f t="shared" si="839"/>
        <v/>
      </c>
      <c r="I5980" s="5" t="str">
        <f t="shared" si="840"/>
        <v/>
      </c>
      <c r="J5980" s="5" t="str">
        <f>IF(OR($L5980="",NOT(COUNTIFS($L$2:$L5980,$L5980)=1)),"",SUMIFS($G:$G,$L:$L,$L5980))</f>
        <v/>
      </c>
      <c r="K5980" s="5" t="str">
        <f>IF(OR($L5980="",NOT(COUNTIFS($L$2:$L5980,$L5980)=1)),"",SUMIFS($I:$I,$L:$L,$L5980))</f>
        <v/>
      </c>
      <c r="L5980" s="6" t="str">
        <f t="shared" si="841"/>
        <v/>
      </c>
      <c r="M5980" s="6">
        <f t="shared" si="842"/>
        <v>240</v>
      </c>
      <c r="N5980" s="6">
        <f t="shared" si="843"/>
        <v>5</v>
      </c>
      <c r="O5980" s="9" t="str">
        <f>IF(AND($B5980&lt;&gt;"",$C5980&lt;&gt;"",$B5980&lt;=$C5980),INDEX(Szabalyok!$C:$C,$N5980),"")</f>
        <v/>
      </c>
      <c r="P5980">
        <f t="shared" si="845"/>
        <v>0</v>
      </c>
    </row>
    <row r="5981" spans="1:16" x14ac:dyDescent="0.35">
      <c r="A5981">
        <f t="shared" si="844"/>
        <v>0</v>
      </c>
      <c r="B5981" s="4" t="str">
        <f>IF($M5981&gt;300,"",IF(OR(INDEX(Bemenet!$E$2:$E$301,$M5981)="",INDEX(Bemenet!$F$2:$F$301,$M5981)=""),"",MAX(INDEX(Bemenet!$E$2:$E$301,$M5981),INDEX(Szabalyok!$A:$A,$N5981))))</f>
        <v/>
      </c>
      <c r="C5981" s="4" t="str">
        <f>IF($B5981="","",MIN(INDEX(Bemenet!$F$2:$F$301,$M5981),INDEX(Szabalyok!$B:$B,$N5981)))</f>
        <v/>
      </c>
      <c r="D5981" s="5" t="str">
        <f>IF(AND($B5981&lt;&gt;"",$C5981&lt;&gt;"",$B5981&lt;=$C5981),INDEX(Bemenet!$G$2:$G$301,$M5981),"")</f>
        <v/>
      </c>
      <c r="E5981" s="6" t="str">
        <f>IF(AND($B5981&lt;&gt;"",$C5981&lt;&gt;"",$B5981&lt;=$C5981),INDEX(Bemenet!$D$2:$D$301,$M5981),"")</f>
        <v/>
      </c>
      <c r="F5981" s="5" t="str">
        <f t="shared" si="837"/>
        <v/>
      </c>
      <c r="G5981" s="5" t="str">
        <f t="shared" si="838"/>
        <v/>
      </c>
      <c r="H5981" s="9" t="str">
        <f t="shared" si="839"/>
        <v/>
      </c>
      <c r="I5981" s="5" t="str">
        <f t="shared" si="840"/>
        <v/>
      </c>
      <c r="J5981" s="5" t="str">
        <f>IF(OR($L5981="",NOT(COUNTIFS($L$2:$L5981,$L5981)=1)),"",SUMIFS($G:$G,$L:$L,$L5981))</f>
        <v/>
      </c>
      <c r="K5981" s="5" t="str">
        <f>IF(OR($L5981="",NOT(COUNTIFS($L$2:$L5981,$L5981)=1)),"",SUMIFS($I:$I,$L:$L,$L5981))</f>
        <v/>
      </c>
      <c r="L5981" s="6" t="str">
        <f t="shared" si="841"/>
        <v/>
      </c>
      <c r="M5981" s="6">
        <f t="shared" si="842"/>
        <v>240</v>
      </c>
      <c r="N5981" s="6">
        <f t="shared" si="843"/>
        <v>6</v>
      </c>
      <c r="O5981" s="9" t="str">
        <f>IF(AND($B5981&lt;&gt;"",$C5981&lt;&gt;"",$B5981&lt;=$C5981),INDEX(Szabalyok!$C:$C,$N5981),"")</f>
        <v/>
      </c>
      <c r="P5981">
        <f t="shared" si="845"/>
        <v>0</v>
      </c>
    </row>
    <row r="5982" spans="1:16" x14ac:dyDescent="0.35">
      <c r="A5982">
        <f t="shared" si="844"/>
        <v>0</v>
      </c>
      <c r="B5982" s="4" t="str">
        <f>IF($M5982&gt;300,"",IF(OR(INDEX(Bemenet!$E$2:$E$301,$M5982)="",INDEX(Bemenet!$F$2:$F$301,$M5982)=""),"",MAX(INDEX(Bemenet!$E$2:$E$301,$M5982),INDEX(Szabalyok!$A:$A,$N5982))))</f>
        <v/>
      </c>
      <c r="C5982" s="4" t="str">
        <f>IF($B5982="","",MIN(INDEX(Bemenet!$F$2:$F$301,$M5982),INDEX(Szabalyok!$B:$B,$N5982)))</f>
        <v/>
      </c>
      <c r="D5982" s="5" t="str">
        <f>IF(AND($B5982&lt;&gt;"",$C5982&lt;&gt;"",$B5982&lt;=$C5982),INDEX(Bemenet!$G$2:$G$301,$M5982),"")</f>
        <v/>
      </c>
      <c r="E5982" s="6" t="str">
        <f>IF(AND($B5982&lt;&gt;"",$C5982&lt;&gt;"",$B5982&lt;=$C5982),INDEX(Bemenet!$D$2:$D$301,$M5982),"")</f>
        <v/>
      </c>
      <c r="F5982" s="5" t="str">
        <f t="shared" si="837"/>
        <v/>
      </c>
      <c r="G5982" s="5" t="str">
        <f t="shared" si="838"/>
        <v/>
      </c>
      <c r="H5982" s="9" t="str">
        <f t="shared" si="839"/>
        <v/>
      </c>
      <c r="I5982" s="5" t="str">
        <f t="shared" si="840"/>
        <v/>
      </c>
      <c r="J5982" s="5" t="str">
        <f>IF(OR($L5982="",NOT(COUNTIFS($L$2:$L5982,$L5982)=1)),"",SUMIFS($G:$G,$L:$L,$L5982))</f>
        <v/>
      </c>
      <c r="K5982" s="5" t="str">
        <f>IF(OR($L5982="",NOT(COUNTIFS($L$2:$L5982,$L5982)=1)),"",SUMIFS($I:$I,$L:$L,$L5982))</f>
        <v/>
      </c>
      <c r="L5982" s="6" t="str">
        <f t="shared" si="841"/>
        <v/>
      </c>
      <c r="M5982" s="6">
        <f t="shared" si="842"/>
        <v>240</v>
      </c>
      <c r="N5982" s="6">
        <f t="shared" si="843"/>
        <v>7</v>
      </c>
      <c r="O5982" s="9" t="str">
        <f>IF(AND($B5982&lt;&gt;"",$C5982&lt;&gt;"",$B5982&lt;=$C5982),INDEX(Szabalyok!$C:$C,$N5982),"")</f>
        <v/>
      </c>
      <c r="P5982">
        <f t="shared" si="845"/>
        <v>0</v>
      </c>
    </row>
    <row r="5983" spans="1:16" x14ac:dyDescent="0.35">
      <c r="A5983">
        <f t="shared" si="844"/>
        <v>0</v>
      </c>
      <c r="B5983" s="4" t="str">
        <f>IF($M5983&gt;300,"",IF(OR(INDEX(Bemenet!$E$2:$E$301,$M5983)="",INDEX(Bemenet!$F$2:$F$301,$M5983)=""),"",MAX(INDEX(Bemenet!$E$2:$E$301,$M5983),INDEX(Szabalyok!$A:$A,$N5983))))</f>
        <v/>
      </c>
      <c r="C5983" s="4" t="str">
        <f>IF($B5983="","",MIN(INDEX(Bemenet!$F$2:$F$301,$M5983),INDEX(Szabalyok!$B:$B,$N5983)))</f>
        <v/>
      </c>
      <c r="D5983" s="5" t="str">
        <f>IF(AND($B5983&lt;&gt;"",$C5983&lt;&gt;"",$B5983&lt;=$C5983),INDEX(Bemenet!$G$2:$G$301,$M5983),"")</f>
        <v/>
      </c>
      <c r="E5983" s="6" t="str">
        <f>IF(AND($B5983&lt;&gt;"",$C5983&lt;&gt;"",$B5983&lt;=$C5983),INDEX(Bemenet!$D$2:$D$301,$M5983),"")</f>
        <v/>
      </c>
      <c r="F5983" s="5" t="str">
        <f t="shared" si="837"/>
        <v/>
      </c>
      <c r="G5983" s="5" t="str">
        <f t="shared" si="838"/>
        <v/>
      </c>
      <c r="H5983" s="9" t="str">
        <f t="shared" si="839"/>
        <v/>
      </c>
      <c r="I5983" s="5" t="str">
        <f t="shared" si="840"/>
        <v/>
      </c>
      <c r="J5983" s="5" t="str">
        <f>IF(OR($L5983="",NOT(COUNTIFS($L$2:$L5983,$L5983)=1)),"",SUMIFS($G:$G,$L:$L,$L5983))</f>
        <v/>
      </c>
      <c r="K5983" s="5" t="str">
        <f>IF(OR($L5983="",NOT(COUNTIFS($L$2:$L5983,$L5983)=1)),"",SUMIFS($I:$I,$L:$L,$L5983))</f>
        <v/>
      </c>
      <c r="L5983" s="6" t="str">
        <f t="shared" si="841"/>
        <v/>
      </c>
      <c r="M5983" s="6">
        <f t="shared" si="842"/>
        <v>240</v>
      </c>
      <c r="N5983" s="6">
        <f t="shared" si="843"/>
        <v>8</v>
      </c>
      <c r="O5983" s="9" t="str">
        <f>IF(AND($B5983&lt;&gt;"",$C5983&lt;&gt;"",$B5983&lt;=$C5983),INDEX(Szabalyok!$C:$C,$N5983),"")</f>
        <v/>
      </c>
      <c r="P5983">
        <f t="shared" si="845"/>
        <v>0</v>
      </c>
    </row>
    <row r="5984" spans="1:16" x14ac:dyDescent="0.35">
      <c r="A5984">
        <f t="shared" si="844"/>
        <v>0</v>
      </c>
      <c r="B5984" s="4" t="str">
        <f>IF($M5984&gt;300,"",IF(OR(INDEX(Bemenet!$E$2:$E$301,$M5984)="",INDEX(Bemenet!$F$2:$F$301,$M5984)=""),"",MAX(INDEX(Bemenet!$E$2:$E$301,$M5984),INDEX(Szabalyok!$A:$A,$N5984))))</f>
        <v/>
      </c>
      <c r="C5984" s="4" t="str">
        <f>IF($B5984="","",MIN(INDEX(Bemenet!$F$2:$F$301,$M5984),INDEX(Szabalyok!$B:$B,$N5984)))</f>
        <v/>
      </c>
      <c r="D5984" s="5" t="str">
        <f>IF(AND($B5984&lt;&gt;"",$C5984&lt;&gt;"",$B5984&lt;=$C5984),INDEX(Bemenet!$G$2:$G$301,$M5984),"")</f>
        <v/>
      </c>
      <c r="E5984" s="6" t="str">
        <f>IF(AND($B5984&lt;&gt;"",$C5984&lt;&gt;"",$B5984&lt;=$C5984),INDEX(Bemenet!$D$2:$D$301,$M5984),"")</f>
        <v/>
      </c>
      <c r="F5984" s="5" t="str">
        <f t="shared" si="837"/>
        <v/>
      </c>
      <c r="G5984" s="5" t="str">
        <f t="shared" si="838"/>
        <v/>
      </c>
      <c r="H5984" s="9" t="str">
        <f t="shared" si="839"/>
        <v/>
      </c>
      <c r="I5984" s="5" t="str">
        <f t="shared" si="840"/>
        <v/>
      </c>
      <c r="J5984" s="5" t="str">
        <f>IF(OR($L5984="",NOT(COUNTIFS($L$2:$L5984,$L5984)=1)),"",SUMIFS($G:$G,$L:$L,$L5984))</f>
        <v/>
      </c>
      <c r="K5984" s="5" t="str">
        <f>IF(OR($L5984="",NOT(COUNTIFS($L$2:$L5984,$L5984)=1)),"",SUMIFS($I:$I,$L:$L,$L5984))</f>
        <v/>
      </c>
      <c r="L5984" s="6" t="str">
        <f t="shared" si="841"/>
        <v/>
      </c>
      <c r="M5984" s="6">
        <f t="shared" si="842"/>
        <v>240</v>
      </c>
      <c r="N5984" s="6">
        <f t="shared" si="843"/>
        <v>9</v>
      </c>
      <c r="O5984" s="9" t="str">
        <f>IF(AND($B5984&lt;&gt;"",$C5984&lt;&gt;"",$B5984&lt;=$C5984),INDEX(Szabalyok!$C:$C,$N5984),"")</f>
        <v/>
      </c>
      <c r="P5984">
        <f t="shared" si="845"/>
        <v>0</v>
      </c>
    </row>
    <row r="5985" spans="1:16" x14ac:dyDescent="0.35">
      <c r="A5985">
        <f t="shared" si="844"/>
        <v>0</v>
      </c>
      <c r="B5985" s="4" t="str">
        <f>IF($M5985&gt;300,"",IF(OR(INDEX(Bemenet!$E$2:$E$301,$M5985)="",INDEX(Bemenet!$F$2:$F$301,$M5985)=""),"",MAX(INDEX(Bemenet!$E$2:$E$301,$M5985),INDEX(Szabalyok!$A:$A,$N5985))))</f>
        <v/>
      </c>
      <c r="C5985" s="4" t="str">
        <f>IF($B5985="","",MIN(INDEX(Bemenet!$F$2:$F$301,$M5985),INDEX(Szabalyok!$B:$B,$N5985)))</f>
        <v/>
      </c>
      <c r="D5985" s="5" t="str">
        <f>IF(AND($B5985&lt;&gt;"",$C5985&lt;&gt;"",$B5985&lt;=$C5985),INDEX(Bemenet!$G$2:$G$301,$M5985),"")</f>
        <v/>
      </c>
      <c r="E5985" s="6" t="str">
        <f>IF(AND($B5985&lt;&gt;"",$C5985&lt;&gt;"",$B5985&lt;=$C5985),INDEX(Bemenet!$D$2:$D$301,$M5985),"")</f>
        <v/>
      </c>
      <c r="F5985" s="5" t="str">
        <f t="shared" si="837"/>
        <v/>
      </c>
      <c r="G5985" s="5" t="str">
        <f t="shared" si="838"/>
        <v/>
      </c>
      <c r="H5985" s="9" t="str">
        <f t="shared" si="839"/>
        <v/>
      </c>
      <c r="I5985" s="5" t="str">
        <f t="shared" si="840"/>
        <v/>
      </c>
      <c r="J5985" s="5" t="str">
        <f>IF(OR($L5985="",NOT(COUNTIFS($L$2:$L5985,$L5985)=1)),"",SUMIFS($G:$G,$L:$L,$L5985))</f>
        <v/>
      </c>
      <c r="K5985" s="5" t="str">
        <f>IF(OR($L5985="",NOT(COUNTIFS($L$2:$L5985,$L5985)=1)),"",SUMIFS($I:$I,$L:$L,$L5985))</f>
        <v/>
      </c>
      <c r="L5985" s="6" t="str">
        <f t="shared" si="841"/>
        <v/>
      </c>
      <c r="M5985" s="6">
        <f t="shared" si="842"/>
        <v>240</v>
      </c>
      <c r="N5985" s="6">
        <f t="shared" si="843"/>
        <v>10</v>
      </c>
      <c r="O5985" s="9" t="str">
        <f>IF(AND($B5985&lt;&gt;"",$C5985&lt;&gt;"",$B5985&lt;=$C5985),INDEX(Szabalyok!$C:$C,$N5985),"")</f>
        <v/>
      </c>
      <c r="P5985">
        <f t="shared" si="845"/>
        <v>0</v>
      </c>
    </row>
    <row r="5986" spans="1:16" x14ac:dyDescent="0.35">
      <c r="A5986">
        <f t="shared" si="844"/>
        <v>0</v>
      </c>
      <c r="B5986" s="4" t="str">
        <f>IF($M5986&gt;300,"",IF(OR(INDEX(Bemenet!$E$2:$E$301,$M5986)="",INDEX(Bemenet!$F$2:$F$301,$M5986)=""),"",MAX(INDEX(Bemenet!$E$2:$E$301,$M5986),INDEX(Szabalyok!$A:$A,$N5986))))</f>
        <v/>
      </c>
      <c r="C5986" s="4" t="str">
        <f>IF($B5986="","",MIN(INDEX(Bemenet!$F$2:$F$301,$M5986),INDEX(Szabalyok!$B:$B,$N5986)))</f>
        <v/>
      </c>
      <c r="D5986" s="5" t="str">
        <f>IF(AND($B5986&lt;&gt;"",$C5986&lt;&gt;"",$B5986&lt;=$C5986),INDEX(Bemenet!$G$2:$G$301,$M5986),"")</f>
        <v/>
      </c>
      <c r="E5986" s="6" t="str">
        <f>IF(AND($B5986&lt;&gt;"",$C5986&lt;&gt;"",$B5986&lt;=$C5986),INDEX(Bemenet!$D$2:$D$301,$M5986),"")</f>
        <v/>
      </c>
      <c r="F5986" s="5" t="str">
        <f t="shared" si="837"/>
        <v/>
      </c>
      <c r="G5986" s="5" t="str">
        <f t="shared" si="838"/>
        <v/>
      </c>
      <c r="H5986" s="9" t="str">
        <f t="shared" si="839"/>
        <v/>
      </c>
      <c r="I5986" s="5" t="str">
        <f t="shared" si="840"/>
        <v/>
      </c>
      <c r="J5986" s="5" t="str">
        <f>IF(OR($L5986="",NOT(COUNTIFS($L$2:$L5986,$L5986)=1)),"",SUMIFS($G:$G,$L:$L,$L5986))</f>
        <v/>
      </c>
      <c r="K5986" s="5" t="str">
        <f>IF(OR($L5986="",NOT(COUNTIFS($L$2:$L5986,$L5986)=1)),"",SUMIFS($I:$I,$L:$L,$L5986))</f>
        <v/>
      </c>
      <c r="L5986" s="6" t="str">
        <f t="shared" si="841"/>
        <v/>
      </c>
      <c r="M5986" s="6">
        <f t="shared" si="842"/>
        <v>240</v>
      </c>
      <c r="N5986" s="6">
        <f t="shared" si="843"/>
        <v>11</v>
      </c>
      <c r="O5986" s="9" t="str">
        <f>IF(AND($B5986&lt;&gt;"",$C5986&lt;&gt;"",$B5986&lt;=$C5986),INDEX(Szabalyok!$C:$C,$N5986),"")</f>
        <v/>
      </c>
      <c r="P5986">
        <f t="shared" si="845"/>
        <v>0</v>
      </c>
    </row>
    <row r="5987" spans="1:16" x14ac:dyDescent="0.35">
      <c r="A5987">
        <f t="shared" si="844"/>
        <v>0</v>
      </c>
      <c r="B5987" s="4" t="str">
        <f>IF($M5987&gt;300,"",IF(OR(INDEX(Bemenet!$E$2:$E$301,$M5987)="",INDEX(Bemenet!$F$2:$F$301,$M5987)=""),"",MAX(INDEX(Bemenet!$E$2:$E$301,$M5987),INDEX(Szabalyok!$A:$A,$N5987))))</f>
        <v/>
      </c>
      <c r="C5987" s="4" t="str">
        <f>IF($B5987="","",MIN(INDEX(Bemenet!$F$2:$F$301,$M5987),INDEX(Szabalyok!$B:$B,$N5987)))</f>
        <v/>
      </c>
      <c r="D5987" s="5" t="str">
        <f>IF(AND($B5987&lt;&gt;"",$C5987&lt;&gt;"",$B5987&lt;=$C5987),INDEX(Bemenet!$G$2:$G$301,$M5987),"")</f>
        <v/>
      </c>
      <c r="E5987" s="6" t="str">
        <f>IF(AND($B5987&lt;&gt;"",$C5987&lt;&gt;"",$B5987&lt;=$C5987),INDEX(Bemenet!$D$2:$D$301,$M5987),"")</f>
        <v/>
      </c>
      <c r="F5987" s="5" t="str">
        <f t="shared" si="837"/>
        <v/>
      </c>
      <c r="G5987" s="5" t="str">
        <f t="shared" si="838"/>
        <v/>
      </c>
      <c r="H5987" s="9" t="str">
        <f t="shared" si="839"/>
        <v/>
      </c>
      <c r="I5987" s="5" t="str">
        <f t="shared" si="840"/>
        <v/>
      </c>
      <c r="J5987" s="5" t="str">
        <f>IF(OR($L5987="",NOT(COUNTIFS($L$2:$L5987,$L5987)=1)),"",SUMIFS($G:$G,$L:$L,$L5987))</f>
        <v/>
      </c>
      <c r="K5987" s="5" t="str">
        <f>IF(OR($L5987="",NOT(COUNTIFS($L$2:$L5987,$L5987)=1)),"",SUMIFS($I:$I,$L:$L,$L5987))</f>
        <v/>
      </c>
      <c r="L5987" s="6" t="str">
        <f t="shared" si="841"/>
        <v/>
      </c>
      <c r="M5987" s="6">
        <f t="shared" si="842"/>
        <v>240</v>
      </c>
      <c r="N5987" s="6">
        <f t="shared" si="843"/>
        <v>12</v>
      </c>
      <c r="O5987" s="9" t="str">
        <f>IF(AND($B5987&lt;&gt;"",$C5987&lt;&gt;"",$B5987&lt;=$C5987),INDEX(Szabalyok!$C:$C,$N5987),"")</f>
        <v/>
      </c>
      <c r="P5987">
        <f t="shared" si="845"/>
        <v>0</v>
      </c>
    </row>
    <row r="5988" spans="1:16" x14ac:dyDescent="0.35">
      <c r="A5988">
        <f t="shared" si="844"/>
        <v>0</v>
      </c>
      <c r="B5988" s="4" t="str">
        <f>IF($M5988&gt;300,"",IF(OR(INDEX(Bemenet!$E$2:$E$301,$M5988)="",INDEX(Bemenet!$F$2:$F$301,$M5988)=""),"",MAX(INDEX(Bemenet!$E$2:$E$301,$M5988),INDEX(Szabalyok!$A:$A,$N5988))))</f>
        <v/>
      </c>
      <c r="C5988" s="4" t="str">
        <f>IF($B5988="","",MIN(INDEX(Bemenet!$F$2:$F$301,$M5988),INDEX(Szabalyok!$B:$B,$N5988)))</f>
        <v/>
      </c>
      <c r="D5988" s="5" t="str">
        <f>IF(AND($B5988&lt;&gt;"",$C5988&lt;&gt;"",$B5988&lt;=$C5988),INDEX(Bemenet!$G$2:$G$301,$M5988),"")</f>
        <v/>
      </c>
      <c r="E5988" s="6" t="str">
        <f>IF(AND($B5988&lt;&gt;"",$C5988&lt;&gt;"",$B5988&lt;=$C5988),INDEX(Bemenet!$D$2:$D$301,$M5988),"")</f>
        <v/>
      </c>
      <c r="F5988" s="5" t="str">
        <f t="shared" si="837"/>
        <v/>
      </c>
      <c r="G5988" s="5" t="str">
        <f t="shared" si="838"/>
        <v/>
      </c>
      <c r="H5988" s="9" t="str">
        <f t="shared" si="839"/>
        <v/>
      </c>
      <c r="I5988" s="5" t="str">
        <f t="shared" si="840"/>
        <v/>
      </c>
      <c r="J5988" s="5" t="str">
        <f>IF(OR($L5988="",NOT(COUNTIFS($L$2:$L5988,$L5988)=1)),"",SUMIFS($G:$G,$L:$L,$L5988))</f>
        <v/>
      </c>
      <c r="K5988" s="5" t="str">
        <f>IF(OR($L5988="",NOT(COUNTIFS($L$2:$L5988,$L5988)=1)),"",SUMIFS($I:$I,$L:$L,$L5988))</f>
        <v/>
      </c>
      <c r="L5988" s="6" t="str">
        <f t="shared" si="841"/>
        <v/>
      </c>
      <c r="M5988" s="6">
        <f t="shared" si="842"/>
        <v>240</v>
      </c>
      <c r="N5988" s="6">
        <f t="shared" si="843"/>
        <v>13</v>
      </c>
      <c r="O5988" s="9" t="str">
        <f>IF(AND($B5988&lt;&gt;"",$C5988&lt;&gt;"",$B5988&lt;=$C5988),INDEX(Szabalyok!$C:$C,$N5988),"")</f>
        <v/>
      </c>
      <c r="P5988">
        <f t="shared" si="845"/>
        <v>0</v>
      </c>
    </row>
    <row r="5989" spans="1:16" x14ac:dyDescent="0.35">
      <c r="A5989">
        <f t="shared" si="844"/>
        <v>0</v>
      </c>
      <c r="B5989" s="4" t="str">
        <f>IF($M5989&gt;300,"",IF(OR(INDEX(Bemenet!$E$2:$E$301,$M5989)="",INDEX(Bemenet!$F$2:$F$301,$M5989)=""),"",MAX(INDEX(Bemenet!$E$2:$E$301,$M5989),INDEX(Szabalyok!$A:$A,$N5989))))</f>
        <v/>
      </c>
      <c r="C5989" s="4" t="str">
        <f>IF($B5989="","",MIN(INDEX(Bemenet!$F$2:$F$301,$M5989),INDEX(Szabalyok!$B:$B,$N5989)))</f>
        <v/>
      </c>
      <c r="D5989" s="5" t="str">
        <f>IF(AND($B5989&lt;&gt;"",$C5989&lt;&gt;"",$B5989&lt;=$C5989),INDEX(Bemenet!$G$2:$G$301,$M5989),"")</f>
        <v/>
      </c>
      <c r="E5989" s="6" t="str">
        <f>IF(AND($B5989&lt;&gt;"",$C5989&lt;&gt;"",$B5989&lt;=$C5989),INDEX(Bemenet!$D$2:$D$301,$M5989),"")</f>
        <v/>
      </c>
      <c r="F5989" s="5" t="str">
        <f t="shared" si="837"/>
        <v/>
      </c>
      <c r="G5989" s="5" t="str">
        <f t="shared" si="838"/>
        <v/>
      </c>
      <c r="H5989" s="9" t="str">
        <f t="shared" si="839"/>
        <v/>
      </c>
      <c r="I5989" s="5" t="str">
        <f t="shared" si="840"/>
        <v/>
      </c>
      <c r="J5989" s="5" t="str">
        <f>IF(OR($L5989="",NOT(COUNTIFS($L$2:$L5989,$L5989)=1)),"",SUMIFS($G:$G,$L:$L,$L5989))</f>
        <v/>
      </c>
      <c r="K5989" s="5" t="str">
        <f>IF(OR($L5989="",NOT(COUNTIFS($L$2:$L5989,$L5989)=1)),"",SUMIFS($I:$I,$L:$L,$L5989))</f>
        <v/>
      </c>
      <c r="L5989" s="6" t="str">
        <f t="shared" si="841"/>
        <v/>
      </c>
      <c r="M5989" s="6">
        <f t="shared" si="842"/>
        <v>240</v>
      </c>
      <c r="N5989" s="6">
        <f t="shared" si="843"/>
        <v>14</v>
      </c>
      <c r="O5989" s="9" t="str">
        <f>IF(AND($B5989&lt;&gt;"",$C5989&lt;&gt;"",$B5989&lt;=$C5989),INDEX(Szabalyok!$C:$C,$N5989),"")</f>
        <v/>
      </c>
      <c r="P5989">
        <f t="shared" si="845"/>
        <v>0</v>
      </c>
    </row>
    <row r="5990" spans="1:16" x14ac:dyDescent="0.35">
      <c r="A5990">
        <f t="shared" si="844"/>
        <v>0</v>
      </c>
      <c r="B5990" s="4" t="str">
        <f>IF($M5990&gt;300,"",IF(OR(INDEX(Bemenet!$E$2:$E$301,$M5990)="",INDEX(Bemenet!$F$2:$F$301,$M5990)=""),"",MAX(INDEX(Bemenet!$E$2:$E$301,$M5990),INDEX(Szabalyok!$A:$A,$N5990))))</f>
        <v/>
      </c>
      <c r="C5990" s="4" t="str">
        <f>IF($B5990="","",MIN(INDEX(Bemenet!$F$2:$F$301,$M5990),INDEX(Szabalyok!$B:$B,$N5990)))</f>
        <v/>
      </c>
      <c r="D5990" s="5" t="str">
        <f>IF(AND($B5990&lt;&gt;"",$C5990&lt;&gt;"",$B5990&lt;=$C5990),INDEX(Bemenet!$G$2:$G$301,$M5990),"")</f>
        <v/>
      </c>
      <c r="E5990" s="6" t="str">
        <f>IF(AND($B5990&lt;&gt;"",$C5990&lt;&gt;"",$B5990&lt;=$C5990),INDEX(Bemenet!$D$2:$D$301,$M5990),"")</f>
        <v/>
      </c>
      <c r="F5990" s="5" t="str">
        <f t="shared" si="837"/>
        <v/>
      </c>
      <c r="G5990" s="5" t="str">
        <f t="shared" si="838"/>
        <v/>
      </c>
      <c r="H5990" s="9" t="str">
        <f t="shared" si="839"/>
        <v/>
      </c>
      <c r="I5990" s="5" t="str">
        <f t="shared" si="840"/>
        <v/>
      </c>
      <c r="J5990" s="5" t="str">
        <f>IF(OR($L5990="",NOT(COUNTIFS($L$2:$L5990,$L5990)=1)),"",SUMIFS($G:$G,$L:$L,$L5990))</f>
        <v/>
      </c>
      <c r="K5990" s="5" t="str">
        <f>IF(OR($L5990="",NOT(COUNTIFS($L$2:$L5990,$L5990)=1)),"",SUMIFS($I:$I,$L:$L,$L5990))</f>
        <v/>
      </c>
      <c r="L5990" s="6" t="str">
        <f t="shared" si="841"/>
        <v/>
      </c>
      <c r="M5990" s="6">
        <f t="shared" si="842"/>
        <v>240</v>
      </c>
      <c r="N5990" s="6">
        <f t="shared" si="843"/>
        <v>15</v>
      </c>
      <c r="O5990" s="9" t="str">
        <f>IF(AND($B5990&lt;&gt;"",$C5990&lt;&gt;"",$B5990&lt;=$C5990),INDEX(Szabalyok!$C:$C,$N5990),"")</f>
        <v/>
      </c>
      <c r="P5990">
        <f t="shared" si="845"/>
        <v>0</v>
      </c>
    </row>
    <row r="5991" spans="1:16" x14ac:dyDescent="0.35">
      <c r="A5991">
        <f t="shared" si="844"/>
        <v>0</v>
      </c>
      <c r="B5991" s="4" t="str">
        <f>IF($M5991&gt;300,"",IF(OR(INDEX(Bemenet!$E$2:$E$301,$M5991)="",INDEX(Bemenet!$F$2:$F$301,$M5991)=""),"",MAX(INDEX(Bemenet!$E$2:$E$301,$M5991),INDEX(Szabalyok!$A:$A,$N5991))))</f>
        <v/>
      </c>
      <c r="C5991" s="4" t="str">
        <f>IF($B5991="","",MIN(INDEX(Bemenet!$F$2:$F$301,$M5991),INDEX(Szabalyok!$B:$B,$N5991)))</f>
        <v/>
      </c>
      <c r="D5991" s="5" t="str">
        <f>IF(AND($B5991&lt;&gt;"",$C5991&lt;&gt;"",$B5991&lt;=$C5991),INDEX(Bemenet!$G$2:$G$301,$M5991),"")</f>
        <v/>
      </c>
      <c r="E5991" s="6" t="str">
        <f>IF(AND($B5991&lt;&gt;"",$C5991&lt;&gt;"",$B5991&lt;=$C5991),INDEX(Bemenet!$D$2:$D$301,$M5991),"")</f>
        <v/>
      </c>
      <c r="F5991" s="5" t="str">
        <f t="shared" si="837"/>
        <v/>
      </c>
      <c r="G5991" s="5" t="str">
        <f t="shared" si="838"/>
        <v/>
      </c>
      <c r="H5991" s="9" t="str">
        <f t="shared" si="839"/>
        <v/>
      </c>
      <c r="I5991" s="5" t="str">
        <f t="shared" si="840"/>
        <v/>
      </c>
      <c r="J5991" s="5" t="str">
        <f>IF(OR($L5991="",NOT(COUNTIFS($L$2:$L5991,$L5991)=1)),"",SUMIFS($G:$G,$L:$L,$L5991))</f>
        <v/>
      </c>
      <c r="K5991" s="5" t="str">
        <f>IF(OR($L5991="",NOT(COUNTIFS($L$2:$L5991,$L5991)=1)),"",SUMIFS($I:$I,$L:$L,$L5991))</f>
        <v/>
      </c>
      <c r="L5991" s="6" t="str">
        <f t="shared" si="841"/>
        <v/>
      </c>
      <c r="M5991" s="6">
        <f t="shared" si="842"/>
        <v>240</v>
      </c>
      <c r="N5991" s="6">
        <f t="shared" si="843"/>
        <v>16</v>
      </c>
      <c r="O5991" s="9" t="str">
        <f>IF(AND($B5991&lt;&gt;"",$C5991&lt;&gt;"",$B5991&lt;=$C5991),INDEX(Szabalyok!$C:$C,$N5991),"")</f>
        <v/>
      </c>
      <c r="P5991">
        <f t="shared" si="845"/>
        <v>0</v>
      </c>
    </row>
    <row r="5992" spans="1:16" x14ac:dyDescent="0.35">
      <c r="A5992">
        <f t="shared" si="844"/>
        <v>0</v>
      </c>
      <c r="B5992" s="4" t="str">
        <f>IF($M5992&gt;300,"",IF(OR(INDEX(Bemenet!$E$2:$E$301,$M5992)="",INDEX(Bemenet!$F$2:$F$301,$M5992)=""),"",MAX(INDEX(Bemenet!$E$2:$E$301,$M5992),INDEX(Szabalyok!$A:$A,$N5992))))</f>
        <v/>
      </c>
      <c r="C5992" s="4" t="str">
        <f>IF($B5992="","",MIN(INDEX(Bemenet!$F$2:$F$301,$M5992),INDEX(Szabalyok!$B:$B,$N5992)))</f>
        <v/>
      </c>
      <c r="D5992" s="5" t="str">
        <f>IF(AND($B5992&lt;&gt;"",$C5992&lt;&gt;"",$B5992&lt;=$C5992),INDEX(Bemenet!$G$2:$G$301,$M5992),"")</f>
        <v/>
      </c>
      <c r="E5992" s="6" t="str">
        <f>IF(AND($B5992&lt;&gt;"",$C5992&lt;&gt;"",$B5992&lt;=$C5992),INDEX(Bemenet!$D$2:$D$301,$M5992),"")</f>
        <v/>
      </c>
      <c r="F5992" s="5" t="str">
        <f t="shared" si="837"/>
        <v/>
      </c>
      <c r="G5992" s="5" t="str">
        <f t="shared" si="838"/>
        <v/>
      </c>
      <c r="H5992" s="9" t="str">
        <f t="shared" si="839"/>
        <v/>
      </c>
      <c r="I5992" s="5" t="str">
        <f t="shared" si="840"/>
        <v/>
      </c>
      <c r="J5992" s="5" t="str">
        <f>IF(OR($L5992="",NOT(COUNTIFS($L$2:$L5992,$L5992)=1)),"",SUMIFS($G:$G,$L:$L,$L5992))</f>
        <v/>
      </c>
      <c r="K5992" s="5" t="str">
        <f>IF(OR($L5992="",NOT(COUNTIFS($L$2:$L5992,$L5992)=1)),"",SUMIFS($I:$I,$L:$L,$L5992))</f>
        <v/>
      </c>
      <c r="L5992" s="6" t="str">
        <f t="shared" si="841"/>
        <v/>
      </c>
      <c r="M5992" s="6">
        <f t="shared" si="842"/>
        <v>240</v>
      </c>
      <c r="N5992" s="6">
        <f t="shared" si="843"/>
        <v>17</v>
      </c>
      <c r="O5992" s="9" t="str">
        <f>IF(AND($B5992&lt;&gt;"",$C5992&lt;&gt;"",$B5992&lt;=$C5992),INDEX(Szabalyok!$C:$C,$N5992),"")</f>
        <v/>
      </c>
      <c r="P5992">
        <f t="shared" si="845"/>
        <v>0</v>
      </c>
    </row>
    <row r="5993" spans="1:16" x14ac:dyDescent="0.35">
      <c r="A5993">
        <f t="shared" si="844"/>
        <v>0</v>
      </c>
      <c r="B5993" s="4" t="str">
        <f>IF($M5993&gt;300,"",IF(OR(INDEX(Bemenet!$E$2:$E$301,$M5993)="",INDEX(Bemenet!$F$2:$F$301,$M5993)=""),"",MAX(INDEX(Bemenet!$E$2:$E$301,$M5993),INDEX(Szabalyok!$A:$A,$N5993))))</f>
        <v/>
      </c>
      <c r="C5993" s="4" t="str">
        <f>IF($B5993="","",MIN(INDEX(Bemenet!$F$2:$F$301,$M5993),INDEX(Szabalyok!$B:$B,$N5993)))</f>
        <v/>
      </c>
      <c r="D5993" s="5" t="str">
        <f>IF(AND($B5993&lt;&gt;"",$C5993&lt;&gt;"",$B5993&lt;=$C5993),INDEX(Bemenet!$G$2:$G$301,$M5993),"")</f>
        <v/>
      </c>
      <c r="E5993" s="6" t="str">
        <f>IF(AND($B5993&lt;&gt;"",$C5993&lt;&gt;"",$B5993&lt;=$C5993),INDEX(Bemenet!$D$2:$D$301,$M5993),"")</f>
        <v/>
      </c>
      <c r="F5993" s="5" t="str">
        <f t="shared" si="837"/>
        <v/>
      </c>
      <c r="G5993" s="5" t="str">
        <f t="shared" si="838"/>
        <v/>
      </c>
      <c r="H5993" s="9" t="str">
        <f t="shared" si="839"/>
        <v/>
      </c>
      <c r="I5993" s="5" t="str">
        <f t="shared" si="840"/>
        <v/>
      </c>
      <c r="J5993" s="5" t="str">
        <f>IF(OR($L5993="",NOT(COUNTIFS($L$2:$L5993,$L5993)=1)),"",SUMIFS($G:$G,$L:$L,$L5993))</f>
        <v/>
      </c>
      <c r="K5993" s="5" t="str">
        <f>IF(OR($L5993="",NOT(COUNTIFS($L$2:$L5993,$L5993)=1)),"",SUMIFS($I:$I,$L:$L,$L5993))</f>
        <v/>
      </c>
      <c r="L5993" s="6" t="str">
        <f t="shared" si="841"/>
        <v/>
      </c>
      <c r="M5993" s="6">
        <f t="shared" si="842"/>
        <v>240</v>
      </c>
      <c r="N5993" s="6">
        <f t="shared" si="843"/>
        <v>18</v>
      </c>
      <c r="O5993" s="9" t="str">
        <f>IF(AND($B5993&lt;&gt;"",$C5993&lt;&gt;"",$B5993&lt;=$C5993),INDEX(Szabalyok!$C:$C,$N5993),"")</f>
        <v/>
      </c>
      <c r="P5993">
        <f t="shared" si="845"/>
        <v>0</v>
      </c>
    </row>
    <row r="5994" spans="1:16" x14ac:dyDescent="0.35">
      <c r="A5994">
        <f t="shared" si="844"/>
        <v>0</v>
      </c>
      <c r="B5994" s="4" t="str">
        <f>IF($M5994&gt;300,"",IF(OR(INDEX(Bemenet!$E$2:$E$301,$M5994)="",INDEX(Bemenet!$F$2:$F$301,$M5994)=""),"",MAX(INDEX(Bemenet!$E$2:$E$301,$M5994),INDEX(Szabalyok!$A:$A,$N5994))))</f>
        <v/>
      </c>
      <c r="C5994" s="4" t="str">
        <f>IF($B5994="","",MIN(INDEX(Bemenet!$F$2:$F$301,$M5994),INDEX(Szabalyok!$B:$B,$N5994)))</f>
        <v/>
      </c>
      <c r="D5994" s="5" t="str">
        <f>IF(AND($B5994&lt;&gt;"",$C5994&lt;&gt;"",$B5994&lt;=$C5994),INDEX(Bemenet!$G$2:$G$301,$M5994),"")</f>
        <v/>
      </c>
      <c r="E5994" s="6" t="str">
        <f>IF(AND($B5994&lt;&gt;"",$C5994&lt;&gt;"",$B5994&lt;=$C5994),INDEX(Bemenet!$D$2:$D$301,$M5994),"")</f>
        <v/>
      </c>
      <c r="F5994" s="5" t="str">
        <f t="shared" si="837"/>
        <v/>
      </c>
      <c r="G5994" s="5" t="str">
        <f t="shared" si="838"/>
        <v/>
      </c>
      <c r="H5994" s="9" t="str">
        <f t="shared" si="839"/>
        <v/>
      </c>
      <c r="I5994" s="5" t="str">
        <f t="shared" si="840"/>
        <v/>
      </c>
      <c r="J5994" s="5" t="str">
        <f>IF(OR($L5994="",NOT(COUNTIFS($L$2:$L5994,$L5994)=1)),"",SUMIFS($G:$G,$L:$L,$L5994))</f>
        <v/>
      </c>
      <c r="K5994" s="5" t="str">
        <f>IF(OR($L5994="",NOT(COUNTIFS($L$2:$L5994,$L5994)=1)),"",SUMIFS($I:$I,$L:$L,$L5994))</f>
        <v/>
      </c>
      <c r="L5994" s="6" t="str">
        <f t="shared" si="841"/>
        <v/>
      </c>
      <c r="M5994" s="6">
        <f t="shared" si="842"/>
        <v>240</v>
      </c>
      <c r="N5994" s="6">
        <f t="shared" si="843"/>
        <v>19</v>
      </c>
      <c r="O5994" s="9" t="str">
        <f>IF(AND($B5994&lt;&gt;"",$C5994&lt;&gt;"",$B5994&lt;=$C5994),INDEX(Szabalyok!$C:$C,$N5994),"")</f>
        <v/>
      </c>
      <c r="P5994">
        <f t="shared" si="845"/>
        <v>0</v>
      </c>
    </row>
    <row r="5995" spans="1:16" x14ac:dyDescent="0.35">
      <c r="A5995">
        <f t="shared" si="844"/>
        <v>0</v>
      </c>
      <c r="B5995" s="4" t="str">
        <f>IF($M5995&gt;300,"",IF(OR(INDEX(Bemenet!$E$2:$E$301,$M5995)="",INDEX(Bemenet!$F$2:$F$301,$M5995)=""),"",MAX(INDEX(Bemenet!$E$2:$E$301,$M5995),INDEX(Szabalyok!$A:$A,$N5995))))</f>
        <v/>
      </c>
      <c r="C5995" s="4" t="str">
        <f>IF($B5995="","",MIN(INDEX(Bemenet!$F$2:$F$301,$M5995),INDEX(Szabalyok!$B:$B,$N5995)))</f>
        <v/>
      </c>
      <c r="D5995" s="5" t="str">
        <f>IF(AND($B5995&lt;&gt;"",$C5995&lt;&gt;"",$B5995&lt;=$C5995),INDEX(Bemenet!$G$2:$G$301,$M5995),"")</f>
        <v/>
      </c>
      <c r="E5995" s="6" t="str">
        <f>IF(AND($B5995&lt;&gt;"",$C5995&lt;&gt;"",$B5995&lt;=$C5995),INDEX(Bemenet!$D$2:$D$301,$M5995),"")</f>
        <v/>
      </c>
      <c r="F5995" s="5" t="str">
        <f t="shared" si="837"/>
        <v/>
      </c>
      <c r="G5995" s="5" t="str">
        <f t="shared" si="838"/>
        <v/>
      </c>
      <c r="H5995" s="9" t="str">
        <f t="shared" si="839"/>
        <v/>
      </c>
      <c r="I5995" s="5" t="str">
        <f t="shared" si="840"/>
        <v/>
      </c>
      <c r="J5995" s="5" t="str">
        <f>IF(OR($L5995="",NOT(COUNTIFS($L$2:$L5995,$L5995)=1)),"",SUMIFS($G:$G,$L:$L,$L5995))</f>
        <v/>
      </c>
      <c r="K5995" s="5" t="str">
        <f>IF(OR($L5995="",NOT(COUNTIFS($L$2:$L5995,$L5995)=1)),"",SUMIFS($I:$I,$L:$L,$L5995))</f>
        <v/>
      </c>
      <c r="L5995" s="6" t="str">
        <f t="shared" si="841"/>
        <v/>
      </c>
      <c r="M5995" s="6">
        <f t="shared" si="842"/>
        <v>240</v>
      </c>
      <c r="N5995" s="6">
        <f t="shared" si="843"/>
        <v>20</v>
      </c>
      <c r="O5995" s="9" t="str">
        <f>IF(AND($B5995&lt;&gt;"",$C5995&lt;&gt;"",$B5995&lt;=$C5995),INDEX(Szabalyok!$C:$C,$N5995),"")</f>
        <v/>
      </c>
      <c r="P5995">
        <f t="shared" si="845"/>
        <v>0</v>
      </c>
    </row>
    <row r="5996" spans="1:16" x14ac:dyDescent="0.35">
      <c r="A5996">
        <f t="shared" si="844"/>
        <v>0</v>
      </c>
      <c r="B5996" s="4" t="str">
        <f>IF($M5996&gt;300,"",IF(OR(INDEX(Bemenet!$E$2:$E$301,$M5996)="",INDEX(Bemenet!$F$2:$F$301,$M5996)=""),"",MAX(INDEX(Bemenet!$E$2:$E$301,$M5996),INDEX(Szabalyok!$A:$A,$N5996))))</f>
        <v/>
      </c>
      <c r="C5996" s="4" t="str">
        <f>IF($B5996="","",MIN(INDEX(Bemenet!$F$2:$F$301,$M5996),INDEX(Szabalyok!$B:$B,$N5996)))</f>
        <v/>
      </c>
      <c r="D5996" s="5" t="str">
        <f>IF(AND($B5996&lt;&gt;"",$C5996&lt;&gt;"",$B5996&lt;=$C5996),INDEX(Bemenet!$G$2:$G$301,$M5996),"")</f>
        <v/>
      </c>
      <c r="E5996" s="6" t="str">
        <f>IF(AND($B5996&lt;&gt;"",$C5996&lt;&gt;"",$B5996&lt;=$C5996),INDEX(Bemenet!$D$2:$D$301,$M5996),"")</f>
        <v/>
      </c>
      <c r="F5996" s="5" t="str">
        <f t="shared" si="837"/>
        <v/>
      </c>
      <c r="G5996" s="5" t="str">
        <f t="shared" si="838"/>
        <v/>
      </c>
      <c r="H5996" s="9" t="str">
        <f t="shared" si="839"/>
        <v/>
      </c>
      <c r="I5996" s="5" t="str">
        <f t="shared" si="840"/>
        <v/>
      </c>
      <c r="J5996" s="5" t="str">
        <f>IF(OR($L5996="",NOT(COUNTIFS($L$2:$L5996,$L5996)=1)),"",SUMIFS($G:$G,$L:$L,$L5996))</f>
        <v/>
      </c>
      <c r="K5996" s="5" t="str">
        <f>IF(OR($L5996="",NOT(COUNTIFS($L$2:$L5996,$L5996)=1)),"",SUMIFS($I:$I,$L:$L,$L5996))</f>
        <v/>
      </c>
      <c r="L5996" s="6" t="str">
        <f t="shared" si="841"/>
        <v/>
      </c>
      <c r="M5996" s="6">
        <f t="shared" si="842"/>
        <v>240</v>
      </c>
      <c r="N5996" s="6">
        <f t="shared" si="843"/>
        <v>21</v>
      </c>
      <c r="O5996" s="9" t="str">
        <f>IF(AND($B5996&lt;&gt;"",$C5996&lt;&gt;"",$B5996&lt;=$C5996),INDEX(Szabalyok!$C:$C,$N5996),"")</f>
        <v/>
      </c>
      <c r="P5996">
        <f t="shared" si="845"/>
        <v>0</v>
      </c>
    </row>
    <row r="5997" spans="1:16" x14ac:dyDescent="0.35">
      <c r="A5997">
        <f t="shared" si="844"/>
        <v>0</v>
      </c>
      <c r="B5997" s="4" t="str">
        <f>IF($M5997&gt;300,"",IF(OR(INDEX(Bemenet!$E$2:$E$301,$M5997)="",INDEX(Bemenet!$F$2:$F$301,$M5997)=""),"",MAX(INDEX(Bemenet!$E$2:$E$301,$M5997),INDEX(Szabalyok!$A:$A,$N5997))))</f>
        <v/>
      </c>
      <c r="C5997" s="4" t="str">
        <f>IF($B5997="","",MIN(INDEX(Bemenet!$F$2:$F$301,$M5997),INDEX(Szabalyok!$B:$B,$N5997)))</f>
        <v/>
      </c>
      <c r="D5997" s="5" t="str">
        <f>IF(AND($B5997&lt;&gt;"",$C5997&lt;&gt;"",$B5997&lt;=$C5997),INDEX(Bemenet!$G$2:$G$301,$M5997),"")</f>
        <v/>
      </c>
      <c r="E5997" s="6" t="str">
        <f>IF(AND($B5997&lt;&gt;"",$C5997&lt;&gt;"",$B5997&lt;=$C5997),INDEX(Bemenet!$D$2:$D$301,$M5997),"")</f>
        <v/>
      </c>
      <c r="F5997" s="5" t="str">
        <f t="shared" si="837"/>
        <v/>
      </c>
      <c r="G5997" s="5" t="str">
        <f t="shared" si="838"/>
        <v/>
      </c>
      <c r="H5997" s="9" t="str">
        <f t="shared" si="839"/>
        <v/>
      </c>
      <c r="I5997" s="5" t="str">
        <f t="shared" si="840"/>
        <v/>
      </c>
      <c r="J5997" s="5" t="str">
        <f>IF(OR($L5997="",NOT(COUNTIFS($L$2:$L5997,$L5997)=1)),"",SUMIFS($G:$G,$L:$L,$L5997))</f>
        <v/>
      </c>
      <c r="K5997" s="5" t="str">
        <f>IF(OR($L5997="",NOT(COUNTIFS($L$2:$L5997,$L5997)=1)),"",SUMIFS($I:$I,$L:$L,$L5997))</f>
        <v/>
      </c>
      <c r="L5997" s="6" t="str">
        <f t="shared" si="841"/>
        <v/>
      </c>
      <c r="M5997" s="6">
        <f t="shared" si="842"/>
        <v>240</v>
      </c>
      <c r="N5997" s="6">
        <f t="shared" si="843"/>
        <v>22</v>
      </c>
      <c r="O5997" s="9" t="str">
        <f>IF(AND($B5997&lt;&gt;"",$C5997&lt;&gt;"",$B5997&lt;=$C5997),INDEX(Szabalyok!$C:$C,$N5997),"")</f>
        <v/>
      </c>
      <c r="P5997">
        <f t="shared" si="845"/>
        <v>0</v>
      </c>
    </row>
    <row r="5998" spans="1:16" x14ac:dyDescent="0.35">
      <c r="A5998">
        <f t="shared" si="844"/>
        <v>0</v>
      </c>
      <c r="B5998" s="4" t="str">
        <f>IF($M5998&gt;300,"",IF(OR(INDEX(Bemenet!$E$2:$E$301,$M5998)="",INDEX(Bemenet!$F$2:$F$301,$M5998)=""),"",MAX(INDEX(Bemenet!$E$2:$E$301,$M5998),INDEX(Szabalyok!$A:$A,$N5998))))</f>
        <v/>
      </c>
      <c r="C5998" s="4" t="str">
        <f>IF($B5998="","",MIN(INDEX(Bemenet!$F$2:$F$301,$M5998),INDEX(Szabalyok!$B:$B,$N5998)))</f>
        <v/>
      </c>
      <c r="D5998" s="5" t="str">
        <f>IF(AND($B5998&lt;&gt;"",$C5998&lt;&gt;"",$B5998&lt;=$C5998),INDEX(Bemenet!$G$2:$G$301,$M5998),"")</f>
        <v/>
      </c>
      <c r="E5998" s="6" t="str">
        <f>IF(AND($B5998&lt;&gt;"",$C5998&lt;&gt;"",$B5998&lt;=$C5998),INDEX(Bemenet!$D$2:$D$301,$M5998),"")</f>
        <v/>
      </c>
      <c r="F5998" s="5" t="str">
        <f t="shared" si="837"/>
        <v/>
      </c>
      <c r="G5998" s="5" t="str">
        <f t="shared" si="838"/>
        <v/>
      </c>
      <c r="H5998" s="9" t="str">
        <f t="shared" si="839"/>
        <v/>
      </c>
      <c r="I5998" s="5" t="str">
        <f t="shared" si="840"/>
        <v/>
      </c>
      <c r="J5998" s="5" t="str">
        <f>IF(OR($L5998="",NOT(COUNTIFS($L$2:$L5998,$L5998)=1)),"",SUMIFS($G:$G,$L:$L,$L5998))</f>
        <v/>
      </c>
      <c r="K5998" s="5" t="str">
        <f>IF(OR($L5998="",NOT(COUNTIFS($L$2:$L5998,$L5998)=1)),"",SUMIFS($I:$I,$L:$L,$L5998))</f>
        <v/>
      </c>
      <c r="L5998" s="6" t="str">
        <f t="shared" si="841"/>
        <v/>
      </c>
      <c r="M5998" s="6">
        <f t="shared" si="842"/>
        <v>240</v>
      </c>
      <c r="N5998" s="6">
        <f t="shared" si="843"/>
        <v>23</v>
      </c>
      <c r="O5998" s="9" t="str">
        <f>IF(AND($B5998&lt;&gt;"",$C5998&lt;&gt;"",$B5998&lt;=$C5998),INDEX(Szabalyok!$C:$C,$N5998),"")</f>
        <v/>
      </c>
      <c r="P5998">
        <f t="shared" si="845"/>
        <v>0</v>
      </c>
    </row>
    <row r="5999" spans="1:16" x14ac:dyDescent="0.35">
      <c r="A5999">
        <f t="shared" si="844"/>
        <v>0</v>
      </c>
      <c r="B5999" s="4" t="str">
        <f>IF($M5999&gt;300,"",IF(OR(INDEX(Bemenet!$E$2:$E$301,$M5999)="",INDEX(Bemenet!$F$2:$F$301,$M5999)=""),"",MAX(INDEX(Bemenet!$E$2:$E$301,$M5999),INDEX(Szabalyok!$A:$A,$N5999))))</f>
        <v/>
      </c>
      <c r="C5999" s="4" t="str">
        <f>IF($B5999="","",MIN(INDEX(Bemenet!$F$2:$F$301,$M5999),INDEX(Szabalyok!$B:$B,$N5999)))</f>
        <v/>
      </c>
      <c r="D5999" s="5" t="str">
        <f>IF(AND($B5999&lt;&gt;"",$C5999&lt;&gt;"",$B5999&lt;=$C5999),INDEX(Bemenet!$G$2:$G$301,$M5999),"")</f>
        <v/>
      </c>
      <c r="E5999" s="6" t="str">
        <f>IF(AND($B5999&lt;&gt;"",$C5999&lt;&gt;"",$B5999&lt;=$C5999),INDEX(Bemenet!$D$2:$D$301,$M5999),"")</f>
        <v/>
      </c>
      <c r="F5999" s="5" t="str">
        <f t="shared" si="837"/>
        <v/>
      </c>
      <c r="G5999" s="5" t="str">
        <f t="shared" si="838"/>
        <v/>
      </c>
      <c r="H5999" s="9" t="str">
        <f t="shared" si="839"/>
        <v/>
      </c>
      <c r="I5999" s="5" t="str">
        <f t="shared" si="840"/>
        <v/>
      </c>
      <c r="J5999" s="5" t="str">
        <f>IF(OR($L5999="",NOT(COUNTIFS($L$2:$L5999,$L5999)=1)),"",SUMIFS($G:$G,$L:$L,$L5999))</f>
        <v/>
      </c>
      <c r="K5999" s="5" t="str">
        <f>IF(OR($L5999="",NOT(COUNTIFS($L$2:$L5999,$L5999)=1)),"",SUMIFS($I:$I,$L:$L,$L5999))</f>
        <v/>
      </c>
      <c r="L5999" s="6" t="str">
        <f t="shared" si="841"/>
        <v/>
      </c>
      <c r="M5999" s="6">
        <f t="shared" si="842"/>
        <v>240</v>
      </c>
      <c r="N5999" s="6">
        <f t="shared" si="843"/>
        <v>24</v>
      </c>
      <c r="O5999" s="9" t="str">
        <f>IF(AND($B5999&lt;&gt;"",$C5999&lt;&gt;"",$B5999&lt;=$C5999),INDEX(Szabalyok!$C:$C,$N5999),"")</f>
        <v/>
      </c>
      <c r="P5999">
        <f t="shared" si="845"/>
        <v>0</v>
      </c>
    </row>
    <row r="6000" spans="1:16" x14ac:dyDescent="0.35">
      <c r="A6000">
        <f t="shared" si="844"/>
        <v>0</v>
      </c>
      <c r="B6000" s="4" t="str">
        <f>IF($M6000&gt;300,"",IF(OR(INDEX(Bemenet!$E$2:$E$301,$M6000)="",INDEX(Bemenet!$F$2:$F$301,$M6000)=""),"",MAX(INDEX(Bemenet!$E$2:$E$301,$M6000),INDEX(Szabalyok!$A:$A,$N6000))))</f>
        <v/>
      </c>
      <c r="C6000" s="4" t="str">
        <f>IF($B6000="","",MIN(INDEX(Bemenet!$F$2:$F$301,$M6000),INDEX(Szabalyok!$B:$B,$N6000)))</f>
        <v/>
      </c>
      <c r="D6000" s="5" t="str">
        <f>IF(AND($B6000&lt;&gt;"",$C6000&lt;&gt;"",$B6000&lt;=$C6000),INDEX(Bemenet!$G$2:$G$301,$M6000),"")</f>
        <v/>
      </c>
      <c r="E6000" s="6" t="str">
        <f>IF(AND($B6000&lt;&gt;"",$C6000&lt;&gt;"",$B6000&lt;=$C6000),INDEX(Bemenet!$D$2:$D$301,$M6000),"")</f>
        <v/>
      </c>
      <c r="F6000" s="5" t="str">
        <f t="shared" si="837"/>
        <v/>
      </c>
      <c r="G6000" s="5" t="str">
        <f t="shared" si="838"/>
        <v/>
      </c>
      <c r="H6000" s="9" t="str">
        <f t="shared" si="839"/>
        <v/>
      </c>
      <c r="I6000" s="5" t="str">
        <f t="shared" si="840"/>
        <v/>
      </c>
      <c r="J6000" s="5" t="str">
        <f>IF(OR($L6000="",NOT(COUNTIFS($L$2:$L6000,$L6000)=1)),"",SUMIFS($G:$G,$L:$L,$L6000))</f>
        <v/>
      </c>
      <c r="K6000" s="5" t="str">
        <f>IF(OR($L6000="",NOT(COUNTIFS($L$2:$L6000,$L6000)=1)),"",SUMIFS($I:$I,$L:$L,$L6000))</f>
        <v/>
      </c>
      <c r="L6000" s="6" t="str">
        <f t="shared" si="841"/>
        <v/>
      </c>
      <c r="M6000" s="6">
        <f t="shared" si="842"/>
        <v>240</v>
      </c>
      <c r="N6000" s="6">
        <f t="shared" si="843"/>
        <v>25</v>
      </c>
      <c r="O6000" s="9" t="str">
        <f>IF(AND($B6000&lt;&gt;"",$C6000&lt;&gt;"",$B6000&lt;=$C6000),INDEX(Szabalyok!$C:$C,$N6000),"")</f>
        <v/>
      </c>
      <c r="P6000">
        <f t="shared" si="845"/>
        <v>0</v>
      </c>
    </row>
    <row r="6001" spans="1:16" x14ac:dyDescent="0.35">
      <c r="A6001">
        <f t="shared" si="844"/>
        <v>0</v>
      </c>
      <c r="B6001" s="4" t="str">
        <f>IF($M6001&gt;300,"",IF(OR(INDEX(Bemenet!$E$2:$E$301,$M6001)="",INDEX(Bemenet!$F$2:$F$301,$M6001)=""),"",MAX(INDEX(Bemenet!$E$2:$E$301,$M6001),INDEX(Szabalyok!$A:$A,$N6001))))</f>
        <v/>
      </c>
      <c r="C6001" s="4" t="str">
        <f>IF($B6001="","",MIN(INDEX(Bemenet!$F$2:$F$301,$M6001),INDEX(Szabalyok!$B:$B,$N6001)))</f>
        <v/>
      </c>
      <c r="D6001" s="5" t="str">
        <f>IF(AND($B6001&lt;&gt;"",$C6001&lt;&gt;"",$B6001&lt;=$C6001),INDEX(Bemenet!$G$2:$G$301,$M6001),"")</f>
        <v/>
      </c>
      <c r="E6001" s="6" t="str">
        <f>IF(AND($B6001&lt;&gt;"",$C6001&lt;&gt;"",$B6001&lt;=$C6001),INDEX(Bemenet!$D$2:$D$301,$M6001),"")</f>
        <v/>
      </c>
      <c r="F6001" s="5" t="str">
        <f t="shared" si="837"/>
        <v/>
      </c>
      <c r="G6001" s="5" t="str">
        <f t="shared" si="838"/>
        <v/>
      </c>
      <c r="H6001" s="9" t="str">
        <f t="shared" si="839"/>
        <v/>
      </c>
      <c r="I6001" s="5" t="str">
        <f t="shared" si="840"/>
        <v/>
      </c>
      <c r="J6001" s="5" t="str">
        <f>IF(OR($L6001="",NOT(COUNTIFS($L$2:$L6001,$L6001)=1)),"",SUMIFS($G:$G,$L:$L,$L6001))</f>
        <v/>
      </c>
      <c r="K6001" s="5" t="str">
        <f>IF(OR($L6001="",NOT(COUNTIFS($L$2:$L6001,$L6001)=1)),"",SUMIFS($I:$I,$L:$L,$L6001))</f>
        <v/>
      </c>
      <c r="L6001" s="6" t="str">
        <f t="shared" si="841"/>
        <v/>
      </c>
      <c r="M6001" s="6">
        <f t="shared" si="842"/>
        <v>240</v>
      </c>
      <c r="N6001" s="6">
        <f t="shared" si="843"/>
        <v>26</v>
      </c>
      <c r="O6001" s="9" t="str">
        <f>IF(AND($B6001&lt;&gt;"",$C6001&lt;&gt;"",$B6001&lt;=$C6001),INDEX(Szabalyok!$C:$C,$N6001),"")</f>
        <v/>
      </c>
      <c r="P6001">
        <f t="shared" si="845"/>
        <v>0</v>
      </c>
    </row>
    <row r="6002" spans="1:16" x14ac:dyDescent="0.35">
      <c r="A6002">
        <f t="shared" si="844"/>
        <v>0</v>
      </c>
      <c r="B6002" s="4" t="str">
        <f>IF($M6002&gt;300,"",IF(OR(INDEX(Bemenet!$E$2:$E$301,$M6002)="",INDEX(Bemenet!$F$2:$F$301,$M6002)=""),"",MAX(INDEX(Bemenet!$E$2:$E$301,$M6002),INDEX(Szabalyok!$A:$A,$N6002))))</f>
        <v/>
      </c>
      <c r="C6002" s="4" t="str">
        <f>IF($B6002="","",MIN(INDEX(Bemenet!$F$2:$F$301,$M6002),INDEX(Szabalyok!$B:$B,$N6002)))</f>
        <v/>
      </c>
      <c r="D6002" s="5" t="str">
        <f>IF(AND($B6002&lt;&gt;"",$C6002&lt;&gt;"",$B6002&lt;=$C6002),INDEX(Bemenet!$G$2:$G$301,$M6002),"")</f>
        <v/>
      </c>
      <c r="E6002" s="6" t="str">
        <f>IF(AND($B6002&lt;&gt;"",$C6002&lt;&gt;"",$B6002&lt;=$C6002),INDEX(Bemenet!$D$2:$D$301,$M6002),"")</f>
        <v/>
      </c>
      <c r="F6002" s="5" t="str">
        <f t="shared" si="837"/>
        <v/>
      </c>
      <c r="G6002" s="5" t="str">
        <f t="shared" si="838"/>
        <v/>
      </c>
      <c r="H6002" s="9" t="str">
        <f t="shared" si="839"/>
        <v/>
      </c>
      <c r="I6002" s="5" t="str">
        <f t="shared" si="840"/>
        <v/>
      </c>
      <c r="J6002" s="5" t="str">
        <f>IF(OR($L6002="",NOT(COUNTIFS($L$2:$L6002,$L6002)=1)),"",SUMIFS($G:$G,$L:$L,$L6002))</f>
        <v/>
      </c>
      <c r="K6002" s="5" t="str">
        <f>IF(OR($L6002="",NOT(COUNTIFS($L$2:$L6002,$L6002)=1)),"",SUMIFS($I:$I,$L:$L,$L6002))</f>
        <v/>
      </c>
      <c r="L6002" s="6" t="str">
        <f t="shared" si="841"/>
        <v/>
      </c>
      <c r="M6002" s="6">
        <f t="shared" si="842"/>
        <v>241</v>
      </c>
      <c r="N6002" s="6">
        <f t="shared" si="843"/>
        <v>2</v>
      </c>
      <c r="O6002" s="9" t="str">
        <f>IF(AND($B6002&lt;&gt;"",$C6002&lt;&gt;"",$B6002&lt;=$C6002),INDEX(Szabalyok!$C:$C,$N6002),"")</f>
        <v/>
      </c>
      <c r="P6002">
        <f t="shared" si="845"/>
        <v>0</v>
      </c>
    </row>
    <row r="6003" spans="1:16" x14ac:dyDescent="0.35">
      <c r="A6003">
        <f t="shared" si="844"/>
        <v>0</v>
      </c>
      <c r="B6003" s="4" t="str">
        <f>IF($M6003&gt;300,"",IF(OR(INDEX(Bemenet!$E$2:$E$301,$M6003)="",INDEX(Bemenet!$F$2:$F$301,$M6003)=""),"",MAX(INDEX(Bemenet!$E$2:$E$301,$M6003),INDEX(Szabalyok!$A:$A,$N6003))))</f>
        <v/>
      </c>
      <c r="C6003" s="4" t="str">
        <f>IF($B6003="","",MIN(INDEX(Bemenet!$F$2:$F$301,$M6003),INDEX(Szabalyok!$B:$B,$N6003)))</f>
        <v/>
      </c>
      <c r="D6003" s="5" t="str">
        <f>IF(AND($B6003&lt;&gt;"",$C6003&lt;&gt;"",$B6003&lt;=$C6003),INDEX(Bemenet!$G$2:$G$301,$M6003),"")</f>
        <v/>
      </c>
      <c r="E6003" s="6" t="str">
        <f>IF(AND($B6003&lt;&gt;"",$C6003&lt;&gt;"",$B6003&lt;=$C6003),INDEX(Bemenet!$D$2:$D$301,$M6003),"")</f>
        <v/>
      </c>
      <c r="F6003" s="5" t="str">
        <f t="shared" si="837"/>
        <v/>
      </c>
      <c r="G6003" s="5" t="str">
        <f t="shared" si="838"/>
        <v/>
      </c>
      <c r="H6003" s="9" t="str">
        <f t="shared" si="839"/>
        <v/>
      </c>
      <c r="I6003" s="5" t="str">
        <f t="shared" si="840"/>
        <v/>
      </c>
      <c r="J6003" s="5" t="str">
        <f>IF(OR($L6003="",NOT(COUNTIFS($L$2:$L6003,$L6003)=1)),"",SUMIFS($G:$G,$L:$L,$L6003))</f>
        <v/>
      </c>
      <c r="K6003" s="5" t="str">
        <f>IF(OR($L6003="",NOT(COUNTIFS($L$2:$L6003,$L6003)=1)),"",SUMIFS($I:$I,$L:$L,$L6003))</f>
        <v/>
      </c>
      <c r="L6003" s="6" t="str">
        <f t="shared" si="841"/>
        <v/>
      </c>
      <c r="M6003" s="6">
        <f t="shared" si="842"/>
        <v>241</v>
      </c>
      <c r="N6003" s="6">
        <f t="shared" si="843"/>
        <v>3</v>
      </c>
      <c r="O6003" s="9" t="str">
        <f>IF(AND($B6003&lt;&gt;"",$C6003&lt;&gt;"",$B6003&lt;=$C6003),INDEX(Szabalyok!$C:$C,$N6003),"")</f>
        <v/>
      </c>
      <c r="P6003">
        <f t="shared" si="845"/>
        <v>0</v>
      </c>
    </row>
    <row r="6004" spans="1:16" x14ac:dyDescent="0.35">
      <c r="A6004">
        <f t="shared" si="844"/>
        <v>0</v>
      </c>
      <c r="B6004" s="4" t="str">
        <f>IF($M6004&gt;300,"",IF(OR(INDEX(Bemenet!$E$2:$E$301,$M6004)="",INDEX(Bemenet!$F$2:$F$301,$M6004)=""),"",MAX(INDEX(Bemenet!$E$2:$E$301,$M6004),INDEX(Szabalyok!$A:$A,$N6004))))</f>
        <v/>
      </c>
      <c r="C6004" s="4" t="str">
        <f>IF($B6004="","",MIN(INDEX(Bemenet!$F$2:$F$301,$M6004),INDEX(Szabalyok!$B:$B,$N6004)))</f>
        <v/>
      </c>
      <c r="D6004" s="5" t="str">
        <f>IF(AND($B6004&lt;&gt;"",$C6004&lt;&gt;"",$B6004&lt;=$C6004),INDEX(Bemenet!$G$2:$G$301,$M6004),"")</f>
        <v/>
      </c>
      <c r="E6004" s="6" t="str">
        <f>IF(AND($B6004&lt;&gt;"",$C6004&lt;&gt;"",$B6004&lt;=$C6004),INDEX(Bemenet!$D$2:$D$301,$M6004),"")</f>
        <v/>
      </c>
      <c r="F6004" s="5" t="str">
        <f t="shared" si="837"/>
        <v/>
      </c>
      <c r="G6004" s="5" t="str">
        <f t="shared" si="838"/>
        <v/>
      </c>
      <c r="H6004" s="9" t="str">
        <f t="shared" si="839"/>
        <v/>
      </c>
      <c r="I6004" s="5" t="str">
        <f t="shared" si="840"/>
        <v/>
      </c>
      <c r="J6004" s="5" t="str">
        <f>IF(OR($L6004="",NOT(COUNTIFS($L$2:$L6004,$L6004)=1)),"",SUMIFS($G:$G,$L:$L,$L6004))</f>
        <v/>
      </c>
      <c r="K6004" s="5" t="str">
        <f>IF(OR($L6004="",NOT(COUNTIFS($L$2:$L6004,$L6004)=1)),"",SUMIFS($I:$I,$L:$L,$L6004))</f>
        <v/>
      </c>
      <c r="L6004" s="6" t="str">
        <f t="shared" si="841"/>
        <v/>
      </c>
      <c r="M6004" s="6">
        <f t="shared" si="842"/>
        <v>241</v>
      </c>
      <c r="N6004" s="6">
        <f t="shared" si="843"/>
        <v>4</v>
      </c>
      <c r="O6004" s="9" t="str">
        <f>IF(AND($B6004&lt;&gt;"",$C6004&lt;&gt;"",$B6004&lt;=$C6004),INDEX(Szabalyok!$C:$C,$N6004),"")</f>
        <v/>
      </c>
      <c r="P6004">
        <f t="shared" si="845"/>
        <v>0</v>
      </c>
    </row>
    <row r="6005" spans="1:16" x14ac:dyDescent="0.35">
      <c r="A6005">
        <f t="shared" si="844"/>
        <v>0</v>
      </c>
      <c r="B6005" s="4" t="str">
        <f>IF($M6005&gt;300,"",IF(OR(INDEX(Bemenet!$E$2:$E$301,$M6005)="",INDEX(Bemenet!$F$2:$F$301,$M6005)=""),"",MAX(INDEX(Bemenet!$E$2:$E$301,$M6005),INDEX(Szabalyok!$A:$A,$N6005))))</f>
        <v/>
      </c>
      <c r="C6005" s="4" t="str">
        <f>IF($B6005="","",MIN(INDEX(Bemenet!$F$2:$F$301,$M6005),INDEX(Szabalyok!$B:$B,$N6005)))</f>
        <v/>
      </c>
      <c r="D6005" s="5" t="str">
        <f>IF(AND($B6005&lt;&gt;"",$C6005&lt;&gt;"",$B6005&lt;=$C6005),INDEX(Bemenet!$G$2:$G$301,$M6005),"")</f>
        <v/>
      </c>
      <c r="E6005" s="6" t="str">
        <f>IF(AND($B6005&lt;&gt;"",$C6005&lt;&gt;"",$B6005&lt;=$C6005),INDEX(Bemenet!$D$2:$D$301,$M6005),"")</f>
        <v/>
      </c>
      <c r="F6005" s="5" t="str">
        <f t="shared" si="837"/>
        <v/>
      </c>
      <c r="G6005" s="5" t="str">
        <f t="shared" si="838"/>
        <v/>
      </c>
      <c r="H6005" s="9" t="str">
        <f t="shared" si="839"/>
        <v/>
      </c>
      <c r="I6005" s="5" t="str">
        <f t="shared" si="840"/>
        <v/>
      </c>
      <c r="J6005" s="5" t="str">
        <f>IF(OR($L6005="",NOT(COUNTIFS($L$2:$L6005,$L6005)=1)),"",SUMIFS($G:$G,$L:$L,$L6005))</f>
        <v/>
      </c>
      <c r="K6005" s="5" t="str">
        <f>IF(OR($L6005="",NOT(COUNTIFS($L$2:$L6005,$L6005)=1)),"",SUMIFS($I:$I,$L:$L,$L6005))</f>
        <v/>
      </c>
      <c r="L6005" s="6" t="str">
        <f t="shared" si="841"/>
        <v/>
      </c>
      <c r="M6005" s="6">
        <f t="shared" si="842"/>
        <v>241</v>
      </c>
      <c r="N6005" s="6">
        <f t="shared" si="843"/>
        <v>5</v>
      </c>
      <c r="O6005" s="9" t="str">
        <f>IF(AND($B6005&lt;&gt;"",$C6005&lt;&gt;"",$B6005&lt;=$C6005),INDEX(Szabalyok!$C:$C,$N6005),"")</f>
        <v/>
      </c>
      <c r="P6005">
        <f t="shared" si="845"/>
        <v>0</v>
      </c>
    </row>
    <row r="6006" spans="1:16" x14ac:dyDescent="0.35">
      <c r="A6006">
        <f t="shared" si="844"/>
        <v>0</v>
      </c>
      <c r="B6006" s="4" t="str">
        <f>IF($M6006&gt;300,"",IF(OR(INDEX(Bemenet!$E$2:$E$301,$M6006)="",INDEX(Bemenet!$F$2:$F$301,$M6006)=""),"",MAX(INDEX(Bemenet!$E$2:$E$301,$M6006),INDEX(Szabalyok!$A:$A,$N6006))))</f>
        <v/>
      </c>
      <c r="C6006" s="4" t="str">
        <f>IF($B6006="","",MIN(INDEX(Bemenet!$F$2:$F$301,$M6006),INDEX(Szabalyok!$B:$B,$N6006)))</f>
        <v/>
      </c>
      <c r="D6006" s="5" t="str">
        <f>IF(AND($B6006&lt;&gt;"",$C6006&lt;&gt;"",$B6006&lt;=$C6006),INDEX(Bemenet!$G$2:$G$301,$M6006),"")</f>
        <v/>
      </c>
      <c r="E6006" s="6" t="str">
        <f>IF(AND($B6006&lt;&gt;"",$C6006&lt;&gt;"",$B6006&lt;=$C6006),INDEX(Bemenet!$D$2:$D$301,$M6006),"")</f>
        <v/>
      </c>
      <c r="F6006" s="5" t="str">
        <f t="shared" si="837"/>
        <v/>
      </c>
      <c r="G6006" s="5" t="str">
        <f t="shared" si="838"/>
        <v/>
      </c>
      <c r="H6006" s="9" t="str">
        <f t="shared" si="839"/>
        <v/>
      </c>
      <c r="I6006" s="5" t="str">
        <f t="shared" si="840"/>
        <v/>
      </c>
      <c r="J6006" s="5" t="str">
        <f>IF(OR($L6006="",NOT(COUNTIFS($L$2:$L6006,$L6006)=1)),"",SUMIFS($G:$G,$L:$L,$L6006))</f>
        <v/>
      </c>
      <c r="K6006" s="5" t="str">
        <f>IF(OR($L6006="",NOT(COUNTIFS($L$2:$L6006,$L6006)=1)),"",SUMIFS($I:$I,$L:$L,$L6006))</f>
        <v/>
      </c>
      <c r="L6006" s="6" t="str">
        <f t="shared" si="841"/>
        <v/>
      </c>
      <c r="M6006" s="6">
        <f t="shared" si="842"/>
        <v>241</v>
      </c>
      <c r="N6006" s="6">
        <f t="shared" si="843"/>
        <v>6</v>
      </c>
      <c r="O6006" s="9" t="str">
        <f>IF(AND($B6006&lt;&gt;"",$C6006&lt;&gt;"",$B6006&lt;=$C6006),INDEX(Szabalyok!$C:$C,$N6006),"")</f>
        <v/>
      </c>
      <c r="P6006">
        <f t="shared" si="845"/>
        <v>0</v>
      </c>
    </row>
    <row r="6007" spans="1:16" x14ac:dyDescent="0.35">
      <c r="A6007">
        <f t="shared" si="844"/>
        <v>0</v>
      </c>
      <c r="B6007" s="4" t="str">
        <f>IF($M6007&gt;300,"",IF(OR(INDEX(Bemenet!$E$2:$E$301,$M6007)="",INDEX(Bemenet!$F$2:$F$301,$M6007)=""),"",MAX(INDEX(Bemenet!$E$2:$E$301,$M6007),INDEX(Szabalyok!$A:$A,$N6007))))</f>
        <v/>
      </c>
      <c r="C6007" s="4" t="str">
        <f>IF($B6007="","",MIN(INDEX(Bemenet!$F$2:$F$301,$M6007),INDEX(Szabalyok!$B:$B,$N6007)))</f>
        <v/>
      </c>
      <c r="D6007" s="5" t="str">
        <f>IF(AND($B6007&lt;&gt;"",$C6007&lt;&gt;"",$B6007&lt;=$C6007),INDEX(Bemenet!$G$2:$G$301,$M6007),"")</f>
        <v/>
      </c>
      <c r="E6007" s="6" t="str">
        <f>IF(AND($B6007&lt;&gt;"",$C6007&lt;&gt;"",$B6007&lt;=$C6007),INDEX(Bemenet!$D$2:$D$301,$M6007),"")</f>
        <v/>
      </c>
      <c r="F6007" s="5" t="str">
        <f t="shared" si="837"/>
        <v/>
      </c>
      <c r="G6007" s="5" t="str">
        <f t="shared" si="838"/>
        <v/>
      </c>
      <c r="H6007" s="9" t="str">
        <f t="shared" si="839"/>
        <v/>
      </c>
      <c r="I6007" s="5" t="str">
        <f t="shared" si="840"/>
        <v/>
      </c>
      <c r="J6007" s="5" t="str">
        <f>IF(OR($L6007="",NOT(COUNTIFS($L$2:$L6007,$L6007)=1)),"",SUMIFS($G:$G,$L:$L,$L6007))</f>
        <v/>
      </c>
      <c r="K6007" s="5" t="str">
        <f>IF(OR($L6007="",NOT(COUNTIFS($L$2:$L6007,$L6007)=1)),"",SUMIFS($I:$I,$L:$L,$L6007))</f>
        <v/>
      </c>
      <c r="L6007" s="6" t="str">
        <f t="shared" si="841"/>
        <v/>
      </c>
      <c r="M6007" s="6">
        <f t="shared" si="842"/>
        <v>241</v>
      </c>
      <c r="N6007" s="6">
        <f t="shared" si="843"/>
        <v>7</v>
      </c>
      <c r="O6007" s="9" t="str">
        <f>IF(AND($B6007&lt;&gt;"",$C6007&lt;&gt;"",$B6007&lt;=$C6007),INDEX(Szabalyok!$C:$C,$N6007),"")</f>
        <v/>
      </c>
      <c r="P6007">
        <f t="shared" si="845"/>
        <v>0</v>
      </c>
    </row>
    <row r="6008" spans="1:16" x14ac:dyDescent="0.35">
      <c r="A6008">
        <f t="shared" si="844"/>
        <v>0</v>
      </c>
      <c r="B6008" s="4" t="str">
        <f>IF($M6008&gt;300,"",IF(OR(INDEX(Bemenet!$E$2:$E$301,$M6008)="",INDEX(Bemenet!$F$2:$F$301,$M6008)=""),"",MAX(INDEX(Bemenet!$E$2:$E$301,$M6008),INDEX(Szabalyok!$A:$A,$N6008))))</f>
        <v/>
      </c>
      <c r="C6008" s="4" t="str">
        <f>IF($B6008="","",MIN(INDEX(Bemenet!$F$2:$F$301,$M6008),INDEX(Szabalyok!$B:$B,$N6008)))</f>
        <v/>
      </c>
      <c r="D6008" s="5" t="str">
        <f>IF(AND($B6008&lt;&gt;"",$C6008&lt;&gt;"",$B6008&lt;=$C6008),INDEX(Bemenet!$G$2:$G$301,$M6008),"")</f>
        <v/>
      </c>
      <c r="E6008" s="6" t="str">
        <f>IF(AND($B6008&lt;&gt;"",$C6008&lt;&gt;"",$B6008&lt;=$C6008),INDEX(Bemenet!$D$2:$D$301,$M6008),"")</f>
        <v/>
      </c>
      <c r="F6008" s="5" t="str">
        <f t="shared" si="837"/>
        <v/>
      </c>
      <c r="G6008" s="5" t="str">
        <f t="shared" si="838"/>
        <v/>
      </c>
      <c r="H6008" s="9" t="str">
        <f t="shared" si="839"/>
        <v/>
      </c>
      <c r="I6008" s="5" t="str">
        <f t="shared" si="840"/>
        <v/>
      </c>
      <c r="J6008" s="5" t="str">
        <f>IF(OR($L6008="",NOT(COUNTIFS($L$2:$L6008,$L6008)=1)),"",SUMIFS($G:$G,$L:$L,$L6008))</f>
        <v/>
      </c>
      <c r="K6008" s="5" t="str">
        <f>IF(OR($L6008="",NOT(COUNTIFS($L$2:$L6008,$L6008)=1)),"",SUMIFS($I:$I,$L:$L,$L6008))</f>
        <v/>
      </c>
      <c r="L6008" s="6" t="str">
        <f t="shared" si="841"/>
        <v/>
      </c>
      <c r="M6008" s="6">
        <f t="shared" si="842"/>
        <v>241</v>
      </c>
      <c r="N6008" s="6">
        <f t="shared" si="843"/>
        <v>8</v>
      </c>
      <c r="O6008" s="9" t="str">
        <f>IF(AND($B6008&lt;&gt;"",$C6008&lt;&gt;"",$B6008&lt;=$C6008),INDEX(Szabalyok!$C:$C,$N6008),"")</f>
        <v/>
      </c>
      <c r="P6008">
        <f t="shared" si="845"/>
        <v>0</v>
      </c>
    </row>
    <row r="6009" spans="1:16" x14ac:dyDescent="0.35">
      <c r="A6009">
        <f t="shared" si="844"/>
        <v>0</v>
      </c>
      <c r="B6009" s="4" t="str">
        <f>IF($M6009&gt;300,"",IF(OR(INDEX(Bemenet!$E$2:$E$301,$M6009)="",INDEX(Bemenet!$F$2:$F$301,$M6009)=""),"",MAX(INDEX(Bemenet!$E$2:$E$301,$M6009),INDEX(Szabalyok!$A:$A,$N6009))))</f>
        <v/>
      </c>
      <c r="C6009" s="4" t="str">
        <f>IF($B6009="","",MIN(INDEX(Bemenet!$F$2:$F$301,$M6009),INDEX(Szabalyok!$B:$B,$N6009)))</f>
        <v/>
      </c>
      <c r="D6009" s="5" t="str">
        <f>IF(AND($B6009&lt;&gt;"",$C6009&lt;&gt;"",$B6009&lt;=$C6009),INDEX(Bemenet!$G$2:$G$301,$M6009),"")</f>
        <v/>
      </c>
      <c r="E6009" s="6" t="str">
        <f>IF(AND($B6009&lt;&gt;"",$C6009&lt;&gt;"",$B6009&lt;=$C6009),INDEX(Bemenet!$D$2:$D$301,$M6009),"")</f>
        <v/>
      </c>
      <c r="F6009" s="5" t="str">
        <f t="shared" si="837"/>
        <v/>
      </c>
      <c r="G6009" s="5" t="str">
        <f t="shared" si="838"/>
        <v/>
      </c>
      <c r="H6009" s="9" t="str">
        <f t="shared" si="839"/>
        <v/>
      </c>
      <c r="I6009" s="5" t="str">
        <f t="shared" si="840"/>
        <v/>
      </c>
      <c r="J6009" s="5" t="str">
        <f>IF(OR($L6009="",NOT(COUNTIFS($L$2:$L6009,$L6009)=1)),"",SUMIFS($G:$G,$L:$L,$L6009))</f>
        <v/>
      </c>
      <c r="K6009" s="5" t="str">
        <f>IF(OR($L6009="",NOT(COUNTIFS($L$2:$L6009,$L6009)=1)),"",SUMIFS($I:$I,$L:$L,$L6009))</f>
        <v/>
      </c>
      <c r="L6009" s="6" t="str">
        <f t="shared" si="841"/>
        <v/>
      </c>
      <c r="M6009" s="6">
        <f t="shared" si="842"/>
        <v>241</v>
      </c>
      <c r="N6009" s="6">
        <f t="shared" si="843"/>
        <v>9</v>
      </c>
      <c r="O6009" s="9" t="str">
        <f>IF(AND($B6009&lt;&gt;"",$C6009&lt;&gt;"",$B6009&lt;=$C6009),INDEX(Szabalyok!$C:$C,$N6009),"")</f>
        <v/>
      </c>
      <c r="P6009">
        <f t="shared" si="845"/>
        <v>0</v>
      </c>
    </row>
    <row r="6010" spans="1:16" x14ac:dyDescent="0.35">
      <c r="A6010">
        <f t="shared" si="844"/>
        <v>0</v>
      </c>
      <c r="B6010" s="4" t="str">
        <f>IF($M6010&gt;300,"",IF(OR(INDEX(Bemenet!$E$2:$E$301,$M6010)="",INDEX(Bemenet!$F$2:$F$301,$M6010)=""),"",MAX(INDEX(Bemenet!$E$2:$E$301,$M6010),INDEX(Szabalyok!$A:$A,$N6010))))</f>
        <v/>
      </c>
      <c r="C6010" s="4" t="str">
        <f>IF($B6010="","",MIN(INDEX(Bemenet!$F$2:$F$301,$M6010),INDEX(Szabalyok!$B:$B,$N6010)))</f>
        <v/>
      </c>
      <c r="D6010" s="5" t="str">
        <f>IF(AND($B6010&lt;&gt;"",$C6010&lt;&gt;"",$B6010&lt;=$C6010),INDEX(Bemenet!$G$2:$G$301,$M6010),"")</f>
        <v/>
      </c>
      <c r="E6010" s="6" t="str">
        <f>IF(AND($B6010&lt;&gt;"",$C6010&lt;&gt;"",$B6010&lt;=$C6010),INDEX(Bemenet!$D$2:$D$301,$M6010),"")</f>
        <v/>
      </c>
      <c r="F6010" s="5" t="str">
        <f t="shared" si="837"/>
        <v/>
      </c>
      <c r="G6010" s="5" t="str">
        <f t="shared" si="838"/>
        <v/>
      </c>
      <c r="H6010" s="9" t="str">
        <f t="shared" si="839"/>
        <v/>
      </c>
      <c r="I6010" s="5" t="str">
        <f t="shared" si="840"/>
        <v/>
      </c>
      <c r="J6010" s="5" t="str">
        <f>IF(OR($L6010="",NOT(COUNTIFS($L$2:$L6010,$L6010)=1)),"",SUMIFS($G:$G,$L:$L,$L6010))</f>
        <v/>
      </c>
      <c r="K6010" s="5" t="str">
        <f>IF(OR($L6010="",NOT(COUNTIFS($L$2:$L6010,$L6010)=1)),"",SUMIFS($I:$I,$L:$L,$L6010))</f>
        <v/>
      </c>
      <c r="L6010" s="6" t="str">
        <f t="shared" si="841"/>
        <v/>
      </c>
      <c r="M6010" s="6">
        <f t="shared" si="842"/>
        <v>241</v>
      </c>
      <c r="N6010" s="6">
        <f t="shared" si="843"/>
        <v>10</v>
      </c>
      <c r="O6010" s="9" t="str">
        <f>IF(AND($B6010&lt;&gt;"",$C6010&lt;&gt;"",$B6010&lt;=$C6010),INDEX(Szabalyok!$C:$C,$N6010),"")</f>
        <v/>
      </c>
      <c r="P6010">
        <f t="shared" si="845"/>
        <v>0</v>
      </c>
    </row>
    <row r="6011" spans="1:16" x14ac:dyDescent="0.35">
      <c r="A6011">
        <f t="shared" si="844"/>
        <v>0</v>
      </c>
      <c r="B6011" s="4" t="str">
        <f>IF($M6011&gt;300,"",IF(OR(INDEX(Bemenet!$E$2:$E$301,$M6011)="",INDEX(Bemenet!$F$2:$F$301,$M6011)=""),"",MAX(INDEX(Bemenet!$E$2:$E$301,$M6011),INDEX(Szabalyok!$A:$A,$N6011))))</f>
        <v/>
      </c>
      <c r="C6011" s="4" t="str">
        <f>IF($B6011="","",MIN(INDEX(Bemenet!$F$2:$F$301,$M6011),INDEX(Szabalyok!$B:$B,$N6011)))</f>
        <v/>
      </c>
      <c r="D6011" s="5" t="str">
        <f>IF(AND($B6011&lt;&gt;"",$C6011&lt;&gt;"",$B6011&lt;=$C6011),INDEX(Bemenet!$G$2:$G$301,$M6011),"")</f>
        <v/>
      </c>
      <c r="E6011" s="6" t="str">
        <f>IF(AND($B6011&lt;&gt;"",$C6011&lt;&gt;"",$B6011&lt;=$C6011),INDEX(Bemenet!$D$2:$D$301,$M6011),"")</f>
        <v/>
      </c>
      <c r="F6011" s="5" t="str">
        <f t="shared" si="837"/>
        <v/>
      </c>
      <c r="G6011" s="5" t="str">
        <f t="shared" si="838"/>
        <v/>
      </c>
      <c r="H6011" s="9" t="str">
        <f t="shared" si="839"/>
        <v/>
      </c>
      <c r="I6011" s="5" t="str">
        <f t="shared" si="840"/>
        <v/>
      </c>
      <c r="J6011" s="5" t="str">
        <f>IF(OR($L6011="",NOT(COUNTIFS($L$2:$L6011,$L6011)=1)),"",SUMIFS($G:$G,$L:$L,$L6011))</f>
        <v/>
      </c>
      <c r="K6011" s="5" t="str">
        <f>IF(OR($L6011="",NOT(COUNTIFS($L$2:$L6011,$L6011)=1)),"",SUMIFS($I:$I,$L:$L,$L6011))</f>
        <v/>
      </c>
      <c r="L6011" s="6" t="str">
        <f t="shared" si="841"/>
        <v/>
      </c>
      <c r="M6011" s="6">
        <f t="shared" si="842"/>
        <v>241</v>
      </c>
      <c r="N6011" s="6">
        <f t="shared" si="843"/>
        <v>11</v>
      </c>
      <c r="O6011" s="9" t="str">
        <f>IF(AND($B6011&lt;&gt;"",$C6011&lt;&gt;"",$B6011&lt;=$C6011),INDEX(Szabalyok!$C:$C,$N6011),"")</f>
        <v/>
      </c>
      <c r="P6011">
        <f t="shared" si="845"/>
        <v>0</v>
      </c>
    </row>
    <row r="6012" spans="1:16" x14ac:dyDescent="0.35">
      <c r="A6012">
        <f t="shared" si="844"/>
        <v>0</v>
      </c>
      <c r="B6012" s="4" t="str">
        <f>IF($M6012&gt;300,"",IF(OR(INDEX(Bemenet!$E$2:$E$301,$M6012)="",INDEX(Bemenet!$F$2:$F$301,$M6012)=""),"",MAX(INDEX(Bemenet!$E$2:$E$301,$M6012),INDEX(Szabalyok!$A:$A,$N6012))))</f>
        <v/>
      </c>
      <c r="C6012" s="4" t="str">
        <f>IF($B6012="","",MIN(INDEX(Bemenet!$F$2:$F$301,$M6012),INDEX(Szabalyok!$B:$B,$N6012)))</f>
        <v/>
      </c>
      <c r="D6012" s="5" t="str">
        <f>IF(AND($B6012&lt;&gt;"",$C6012&lt;&gt;"",$B6012&lt;=$C6012),INDEX(Bemenet!$G$2:$G$301,$M6012),"")</f>
        <v/>
      </c>
      <c r="E6012" s="6" t="str">
        <f>IF(AND($B6012&lt;&gt;"",$C6012&lt;&gt;"",$B6012&lt;=$C6012),INDEX(Bemenet!$D$2:$D$301,$M6012),"")</f>
        <v/>
      </c>
      <c r="F6012" s="5" t="str">
        <f t="shared" si="837"/>
        <v/>
      </c>
      <c r="G6012" s="5" t="str">
        <f t="shared" si="838"/>
        <v/>
      </c>
      <c r="H6012" s="9" t="str">
        <f t="shared" si="839"/>
        <v/>
      </c>
      <c r="I6012" s="5" t="str">
        <f t="shared" si="840"/>
        <v/>
      </c>
      <c r="J6012" s="5" t="str">
        <f>IF(OR($L6012="",NOT(COUNTIFS($L$2:$L6012,$L6012)=1)),"",SUMIFS($G:$G,$L:$L,$L6012))</f>
        <v/>
      </c>
      <c r="K6012" s="5" t="str">
        <f>IF(OR($L6012="",NOT(COUNTIFS($L$2:$L6012,$L6012)=1)),"",SUMIFS($I:$I,$L:$L,$L6012))</f>
        <v/>
      </c>
      <c r="L6012" s="6" t="str">
        <f t="shared" si="841"/>
        <v/>
      </c>
      <c r="M6012" s="6">
        <f t="shared" si="842"/>
        <v>241</v>
      </c>
      <c r="N6012" s="6">
        <f t="shared" si="843"/>
        <v>12</v>
      </c>
      <c r="O6012" s="9" t="str">
        <f>IF(AND($B6012&lt;&gt;"",$C6012&lt;&gt;"",$B6012&lt;=$C6012),INDEX(Szabalyok!$C:$C,$N6012),"")</f>
        <v/>
      </c>
      <c r="P6012">
        <f t="shared" si="845"/>
        <v>0</v>
      </c>
    </row>
    <row r="6013" spans="1:16" x14ac:dyDescent="0.35">
      <c r="A6013">
        <f t="shared" si="844"/>
        <v>0</v>
      </c>
      <c r="B6013" s="4" t="str">
        <f>IF($M6013&gt;300,"",IF(OR(INDEX(Bemenet!$E$2:$E$301,$M6013)="",INDEX(Bemenet!$F$2:$F$301,$M6013)=""),"",MAX(INDEX(Bemenet!$E$2:$E$301,$M6013),INDEX(Szabalyok!$A:$A,$N6013))))</f>
        <v/>
      </c>
      <c r="C6013" s="4" t="str">
        <f>IF($B6013="","",MIN(INDEX(Bemenet!$F$2:$F$301,$M6013),INDEX(Szabalyok!$B:$B,$N6013)))</f>
        <v/>
      </c>
      <c r="D6013" s="5" t="str">
        <f>IF(AND($B6013&lt;&gt;"",$C6013&lt;&gt;"",$B6013&lt;=$C6013),INDEX(Bemenet!$G$2:$G$301,$M6013),"")</f>
        <v/>
      </c>
      <c r="E6013" s="6" t="str">
        <f>IF(AND($B6013&lt;&gt;"",$C6013&lt;&gt;"",$B6013&lt;=$C6013),INDEX(Bemenet!$D$2:$D$301,$M6013),"")</f>
        <v/>
      </c>
      <c r="F6013" s="5" t="str">
        <f t="shared" si="837"/>
        <v/>
      </c>
      <c r="G6013" s="5" t="str">
        <f t="shared" si="838"/>
        <v/>
      </c>
      <c r="H6013" s="9" t="str">
        <f t="shared" si="839"/>
        <v/>
      </c>
      <c r="I6013" s="5" t="str">
        <f t="shared" si="840"/>
        <v/>
      </c>
      <c r="J6013" s="5" t="str">
        <f>IF(OR($L6013="",NOT(COUNTIFS($L$2:$L6013,$L6013)=1)),"",SUMIFS($G:$G,$L:$L,$L6013))</f>
        <v/>
      </c>
      <c r="K6013" s="5" t="str">
        <f>IF(OR($L6013="",NOT(COUNTIFS($L$2:$L6013,$L6013)=1)),"",SUMIFS($I:$I,$L:$L,$L6013))</f>
        <v/>
      </c>
      <c r="L6013" s="6" t="str">
        <f t="shared" si="841"/>
        <v/>
      </c>
      <c r="M6013" s="6">
        <f t="shared" si="842"/>
        <v>241</v>
      </c>
      <c r="N6013" s="6">
        <f t="shared" si="843"/>
        <v>13</v>
      </c>
      <c r="O6013" s="9" t="str">
        <f>IF(AND($B6013&lt;&gt;"",$C6013&lt;&gt;"",$B6013&lt;=$C6013),INDEX(Szabalyok!$C:$C,$N6013),"")</f>
        <v/>
      </c>
      <c r="P6013">
        <f t="shared" si="845"/>
        <v>0</v>
      </c>
    </row>
    <row r="6014" spans="1:16" x14ac:dyDescent="0.35">
      <c r="A6014">
        <f t="shared" si="844"/>
        <v>0</v>
      </c>
      <c r="B6014" s="4" t="str">
        <f>IF($M6014&gt;300,"",IF(OR(INDEX(Bemenet!$E$2:$E$301,$M6014)="",INDEX(Bemenet!$F$2:$F$301,$M6014)=""),"",MAX(INDEX(Bemenet!$E$2:$E$301,$M6014),INDEX(Szabalyok!$A:$A,$N6014))))</f>
        <v/>
      </c>
      <c r="C6014" s="4" t="str">
        <f>IF($B6014="","",MIN(INDEX(Bemenet!$F$2:$F$301,$M6014),INDEX(Szabalyok!$B:$B,$N6014)))</f>
        <v/>
      </c>
      <c r="D6014" s="5" t="str">
        <f>IF(AND($B6014&lt;&gt;"",$C6014&lt;&gt;"",$B6014&lt;=$C6014),INDEX(Bemenet!$G$2:$G$301,$M6014),"")</f>
        <v/>
      </c>
      <c r="E6014" s="6" t="str">
        <f>IF(AND($B6014&lt;&gt;"",$C6014&lt;&gt;"",$B6014&lt;=$C6014),INDEX(Bemenet!$D$2:$D$301,$M6014),"")</f>
        <v/>
      </c>
      <c r="F6014" s="5" t="str">
        <f t="shared" si="837"/>
        <v/>
      </c>
      <c r="G6014" s="5" t="str">
        <f t="shared" si="838"/>
        <v/>
      </c>
      <c r="H6014" s="9" t="str">
        <f t="shared" si="839"/>
        <v/>
      </c>
      <c r="I6014" s="5" t="str">
        <f t="shared" si="840"/>
        <v/>
      </c>
      <c r="J6014" s="5" t="str">
        <f>IF(OR($L6014="",NOT(COUNTIFS($L$2:$L6014,$L6014)=1)),"",SUMIFS($G:$G,$L:$L,$L6014))</f>
        <v/>
      </c>
      <c r="K6014" s="5" t="str">
        <f>IF(OR($L6014="",NOT(COUNTIFS($L$2:$L6014,$L6014)=1)),"",SUMIFS($I:$I,$L:$L,$L6014))</f>
        <v/>
      </c>
      <c r="L6014" s="6" t="str">
        <f t="shared" si="841"/>
        <v/>
      </c>
      <c r="M6014" s="6">
        <f t="shared" si="842"/>
        <v>241</v>
      </c>
      <c r="N6014" s="6">
        <f t="shared" si="843"/>
        <v>14</v>
      </c>
      <c r="O6014" s="9" t="str">
        <f>IF(AND($B6014&lt;&gt;"",$C6014&lt;&gt;"",$B6014&lt;=$C6014),INDEX(Szabalyok!$C:$C,$N6014),"")</f>
        <v/>
      </c>
      <c r="P6014">
        <f t="shared" si="845"/>
        <v>0</v>
      </c>
    </row>
    <row r="6015" spans="1:16" x14ac:dyDescent="0.35">
      <c r="A6015">
        <f t="shared" si="844"/>
        <v>0</v>
      </c>
      <c r="B6015" s="4" t="str">
        <f>IF($M6015&gt;300,"",IF(OR(INDEX(Bemenet!$E$2:$E$301,$M6015)="",INDEX(Bemenet!$F$2:$F$301,$M6015)=""),"",MAX(INDEX(Bemenet!$E$2:$E$301,$M6015),INDEX(Szabalyok!$A:$A,$N6015))))</f>
        <v/>
      </c>
      <c r="C6015" s="4" t="str">
        <f>IF($B6015="","",MIN(INDEX(Bemenet!$F$2:$F$301,$M6015),INDEX(Szabalyok!$B:$B,$N6015)))</f>
        <v/>
      </c>
      <c r="D6015" s="5" t="str">
        <f>IF(AND($B6015&lt;&gt;"",$C6015&lt;&gt;"",$B6015&lt;=$C6015),INDEX(Bemenet!$G$2:$G$301,$M6015),"")</f>
        <v/>
      </c>
      <c r="E6015" s="6" t="str">
        <f>IF(AND($B6015&lt;&gt;"",$C6015&lt;&gt;"",$B6015&lt;=$C6015),INDEX(Bemenet!$D$2:$D$301,$M6015),"")</f>
        <v/>
      </c>
      <c r="F6015" s="5" t="str">
        <f t="shared" si="837"/>
        <v/>
      </c>
      <c r="G6015" s="5" t="str">
        <f t="shared" si="838"/>
        <v/>
      </c>
      <c r="H6015" s="9" t="str">
        <f t="shared" si="839"/>
        <v/>
      </c>
      <c r="I6015" s="5" t="str">
        <f t="shared" si="840"/>
        <v/>
      </c>
      <c r="J6015" s="5" t="str">
        <f>IF(OR($L6015="",NOT(COUNTIFS($L$2:$L6015,$L6015)=1)),"",SUMIFS($G:$G,$L:$L,$L6015))</f>
        <v/>
      </c>
      <c r="K6015" s="5" t="str">
        <f>IF(OR($L6015="",NOT(COUNTIFS($L$2:$L6015,$L6015)=1)),"",SUMIFS($I:$I,$L:$L,$L6015))</f>
        <v/>
      </c>
      <c r="L6015" s="6" t="str">
        <f t="shared" si="841"/>
        <v/>
      </c>
      <c r="M6015" s="6">
        <f t="shared" si="842"/>
        <v>241</v>
      </c>
      <c r="N6015" s="6">
        <f t="shared" si="843"/>
        <v>15</v>
      </c>
      <c r="O6015" s="9" t="str">
        <f>IF(AND($B6015&lt;&gt;"",$C6015&lt;&gt;"",$B6015&lt;=$C6015),INDEX(Szabalyok!$C:$C,$N6015),"")</f>
        <v/>
      </c>
      <c r="P6015">
        <f t="shared" si="845"/>
        <v>0</v>
      </c>
    </row>
    <row r="6016" spans="1:16" x14ac:dyDescent="0.35">
      <c r="A6016">
        <f t="shared" si="844"/>
        <v>0</v>
      </c>
      <c r="B6016" s="4" t="str">
        <f>IF($M6016&gt;300,"",IF(OR(INDEX(Bemenet!$E$2:$E$301,$M6016)="",INDEX(Bemenet!$F$2:$F$301,$M6016)=""),"",MAX(INDEX(Bemenet!$E$2:$E$301,$M6016),INDEX(Szabalyok!$A:$A,$N6016))))</f>
        <v/>
      </c>
      <c r="C6016" s="4" t="str">
        <f>IF($B6016="","",MIN(INDEX(Bemenet!$F$2:$F$301,$M6016),INDEX(Szabalyok!$B:$B,$N6016)))</f>
        <v/>
      </c>
      <c r="D6016" s="5" t="str">
        <f>IF(AND($B6016&lt;&gt;"",$C6016&lt;&gt;"",$B6016&lt;=$C6016),INDEX(Bemenet!$G$2:$G$301,$M6016),"")</f>
        <v/>
      </c>
      <c r="E6016" s="6" t="str">
        <f>IF(AND($B6016&lt;&gt;"",$C6016&lt;&gt;"",$B6016&lt;=$C6016),INDEX(Bemenet!$D$2:$D$301,$M6016),"")</f>
        <v/>
      </c>
      <c r="F6016" s="5" t="str">
        <f t="shared" si="837"/>
        <v/>
      </c>
      <c r="G6016" s="5" t="str">
        <f t="shared" si="838"/>
        <v/>
      </c>
      <c r="H6016" s="9" t="str">
        <f t="shared" si="839"/>
        <v/>
      </c>
      <c r="I6016" s="5" t="str">
        <f t="shared" si="840"/>
        <v/>
      </c>
      <c r="J6016" s="5" t="str">
        <f>IF(OR($L6016="",NOT(COUNTIFS($L$2:$L6016,$L6016)=1)),"",SUMIFS($G:$G,$L:$L,$L6016))</f>
        <v/>
      </c>
      <c r="K6016" s="5" t="str">
        <f>IF(OR($L6016="",NOT(COUNTIFS($L$2:$L6016,$L6016)=1)),"",SUMIFS($I:$I,$L:$L,$L6016))</f>
        <v/>
      </c>
      <c r="L6016" s="6" t="str">
        <f t="shared" si="841"/>
        <v/>
      </c>
      <c r="M6016" s="6">
        <f t="shared" si="842"/>
        <v>241</v>
      </c>
      <c r="N6016" s="6">
        <f t="shared" si="843"/>
        <v>16</v>
      </c>
      <c r="O6016" s="9" t="str">
        <f>IF(AND($B6016&lt;&gt;"",$C6016&lt;&gt;"",$B6016&lt;=$C6016),INDEX(Szabalyok!$C:$C,$N6016),"")</f>
        <v/>
      </c>
      <c r="P6016">
        <f t="shared" si="845"/>
        <v>0</v>
      </c>
    </row>
    <row r="6017" spans="1:16" x14ac:dyDescent="0.35">
      <c r="A6017">
        <f t="shared" si="844"/>
        <v>0</v>
      </c>
      <c r="B6017" s="4" t="str">
        <f>IF($M6017&gt;300,"",IF(OR(INDEX(Bemenet!$E$2:$E$301,$M6017)="",INDEX(Bemenet!$F$2:$F$301,$M6017)=""),"",MAX(INDEX(Bemenet!$E$2:$E$301,$M6017),INDEX(Szabalyok!$A:$A,$N6017))))</f>
        <v/>
      </c>
      <c r="C6017" s="4" t="str">
        <f>IF($B6017="","",MIN(INDEX(Bemenet!$F$2:$F$301,$M6017),INDEX(Szabalyok!$B:$B,$N6017)))</f>
        <v/>
      </c>
      <c r="D6017" s="5" t="str">
        <f>IF(AND($B6017&lt;&gt;"",$C6017&lt;&gt;"",$B6017&lt;=$C6017),INDEX(Bemenet!$G$2:$G$301,$M6017),"")</f>
        <v/>
      </c>
      <c r="E6017" s="6" t="str">
        <f>IF(AND($B6017&lt;&gt;"",$C6017&lt;&gt;"",$B6017&lt;=$C6017),INDEX(Bemenet!$D$2:$D$301,$M6017),"")</f>
        <v/>
      </c>
      <c r="F6017" s="5" t="str">
        <f t="shared" si="837"/>
        <v/>
      </c>
      <c r="G6017" s="5" t="str">
        <f t="shared" si="838"/>
        <v/>
      </c>
      <c r="H6017" s="9" t="str">
        <f t="shared" si="839"/>
        <v/>
      </c>
      <c r="I6017" s="5" t="str">
        <f t="shared" si="840"/>
        <v/>
      </c>
      <c r="J6017" s="5" t="str">
        <f>IF(OR($L6017="",NOT(COUNTIFS($L$2:$L6017,$L6017)=1)),"",SUMIFS($G:$G,$L:$L,$L6017))</f>
        <v/>
      </c>
      <c r="K6017" s="5" t="str">
        <f>IF(OR($L6017="",NOT(COUNTIFS($L$2:$L6017,$L6017)=1)),"",SUMIFS($I:$I,$L:$L,$L6017))</f>
        <v/>
      </c>
      <c r="L6017" s="6" t="str">
        <f t="shared" si="841"/>
        <v/>
      </c>
      <c r="M6017" s="6">
        <f t="shared" si="842"/>
        <v>241</v>
      </c>
      <c r="N6017" s="6">
        <f t="shared" si="843"/>
        <v>17</v>
      </c>
      <c r="O6017" s="9" t="str">
        <f>IF(AND($B6017&lt;&gt;"",$C6017&lt;&gt;"",$B6017&lt;=$C6017),INDEX(Szabalyok!$C:$C,$N6017),"")</f>
        <v/>
      </c>
      <c r="P6017">
        <f t="shared" si="845"/>
        <v>0</v>
      </c>
    </row>
    <row r="6018" spans="1:16" x14ac:dyDescent="0.35">
      <c r="A6018">
        <f t="shared" si="844"/>
        <v>0</v>
      </c>
      <c r="B6018" s="4" t="str">
        <f>IF($M6018&gt;300,"",IF(OR(INDEX(Bemenet!$E$2:$E$301,$M6018)="",INDEX(Bemenet!$F$2:$F$301,$M6018)=""),"",MAX(INDEX(Bemenet!$E$2:$E$301,$M6018),INDEX(Szabalyok!$A:$A,$N6018))))</f>
        <v/>
      </c>
      <c r="C6018" s="4" t="str">
        <f>IF($B6018="","",MIN(INDEX(Bemenet!$F$2:$F$301,$M6018),INDEX(Szabalyok!$B:$B,$N6018)))</f>
        <v/>
      </c>
      <c r="D6018" s="5" t="str">
        <f>IF(AND($B6018&lt;&gt;"",$C6018&lt;&gt;"",$B6018&lt;=$C6018),INDEX(Bemenet!$G$2:$G$301,$M6018),"")</f>
        <v/>
      </c>
      <c r="E6018" s="6" t="str">
        <f>IF(AND($B6018&lt;&gt;"",$C6018&lt;&gt;"",$B6018&lt;=$C6018),INDEX(Bemenet!$D$2:$D$301,$M6018),"")</f>
        <v/>
      </c>
      <c r="F6018" s="5" t="str">
        <f t="shared" ref="F6018:F6081" si="846">IF(AND($B6018&lt;&gt;"",$C6018&lt;&gt;"",$B6018&lt;=$C6018),$C6018-$B6018+1,"")</f>
        <v/>
      </c>
      <c r="G6018" s="5" t="str">
        <f t="shared" ref="G6018:G6081" si="847">IF($F6018="","",$F6018*$D6018)</f>
        <v/>
      </c>
      <c r="H6018" s="9" t="str">
        <f t="shared" ref="H6018:H6081" si="848">IF($G6018="","",$O6018)</f>
        <v/>
      </c>
      <c r="I6018" s="5" t="str">
        <f t="shared" ref="I6018:I6081" si="849">IF($G6018="","",$G6018*IF($H6018="",$O6018,$H6018)/100)</f>
        <v/>
      </c>
      <c r="J6018" s="5" t="str">
        <f>IF(OR($L6018="",NOT(COUNTIFS($L$2:$L6018,$L6018)=1)),"",SUMIFS($G:$G,$L:$L,$L6018))</f>
        <v/>
      </c>
      <c r="K6018" s="5" t="str">
        <f>IF(OR($L6018="",NOT(COUNTIFS($L$2:$L6018,$L6018)=1)),"",SUMIFS($I:$I,$L:$L,$L6018))</f>
        <v/>
      </c>
      <c r="L6018" s="6" t="str">
        <f t="shared" ref="L6018:L6081" si="850">IF($B6018="","",YEAR($B6018))</f>
        <v/>
      </c>
      <c r="M6018" s="6">
        <f t="shared" ref="M6018:M6081" si="851">INT((ROW()-2)/25)+1</f>
        <v>241</v>
      </c>
      <c r="N6018" s="6">
        <f t="shared" ref="N6018:N6081" si="852">MOD(ROW()-2,25)+2</f>
        <v>18</v>
      </c>
      <c r="O6018" s="9" t="str">
        <f>IF(AND($B6018&lt;&gt;"",$C6018&lt;&gt;"",$B6018&lt;=$C6018),INDEX(Szabalyok!$C:$C,$N6018),"")</f>
        <v/>
      </c>
      <c r="P6018">
        <f t="shared" si="845"/>
        <v>0</v>
      </c>
    </row>
    <row r="6019" spans="1:16" x14ac:dyDescent="0.35">
      <c r="A6019">
        <f t="shared" si="844"/>
        <v>0</v>
      </c>
      <c r="B6019" s="4" t="str">
        <f>IF($M6019&gt;300,"",IF(OR(INDEX(Bemenet!$E$2:$E$301,$M6019)="",INDEX(Bemenet!$F$2:$F$301,$M6019)=""),"",MAX(INDEX(Bemenet!$E$2:$E$301,$M6019),INDEX(Szabalyok!$A:$A,$N6019))))</f>
        <v/>
      </c>
      <c r="C6019" s="4" t="str">
        <f>IF($B6019="","",MIN(INDEX(Bemenet!$F$2:$F$301,$M6019),INDEX(Szabalyok!$B:$B,$N6019)))</f>
        <v/>
      </c>
      <c r="D6019" s="5" t="str">
        <f>IF(AND($B6019&lt;&gt;"",$C6019&lt;&gt;"",$B6019&lt;=$C6019),INDEX(Bemenet!$G$2:$G$301,$M6019),"")</f>
        <v/>
      </c>
      <c r="E6019" s="6" t="str">
        <f>IF(AND($B6019&lt;&gt;"",$C6019&lt;&gt;"",$B6019&lt;=$C6019),INDEX(Bemenet!$D$2:$D$301,$M6019),"")</f>
        <v/>
      </c>
      <c r="F6019" s="5" t="str">
        <f t="shared" si="846"/>
        <v/>
      </c>
      <c r="G6019" s="5" t="str">
        <f t="shared" si="847"/>
        <v/>
      </c>
      <c r="H6019" s="9" t="str">
        <f t="shared" si="848"/>
        <v/>
      </c>
      <c r="I6019" s="5" t="str">
        <f t="shared" si="849"/>
        <v/>
      </c>
      <c r="J6019" s="5" t="str">
        <f>IF(OR($L6019="",NOT(COUNTIFS($L$2:$L6019,$L6019)=1)),"",SUMIFS($G:$G,$L:$L,$L6019))</f>
        <v/>
      </c>
      <c r="K6019" s="5" t="str">
        <f>IF(OR($L6019="",NOT(COUNTIFS($L$2:$L6019,$L6019)=1)),"",SUMIFS($I:$I,$L:$L,$L6019))</f>
        <v/>
      </c>
      <c r="L6019" s="6" t="str">
        <f t="shared" si="850"/>
        <v/>
      </c>
      <c r="M6019" s="6">
        <f t="shared" si="851"/>
        <v>241</v>
      </c>
      <c r="N6019" s="6">
        <f t="shared" si="852"/>
        <v>19</v>
      </c>
      <c r="O6019" s="9" t="str">
        <f>IF(AND($B6019&lt;&gt;"",$C6019&lt;&gt;"",$B6019&lt;=$C6019),INDEX(Szabalyok!$C:$C,$N6019),"")</f>
        <v/>
      </c>
      <c r="P6019">
        <f t="shared" si="845"/>
        <v>0</v>
      </c>
    </row>
    <row r="6020" spans="1:16" x14ac:dyDescent="0.35">
      <c r="A6020">
        <f t="shared" ref="A6020:A6083" si="853">IF(P6020=P6019,0,P6020)</f>
        <v>0</v>
      </c>
      <c r="B6020" s="4" t="str">
        <f>IF($M6020&gt;300,"",IF(OR(INDEX(Bemenet!$E$2:$E$301,$M6020)="",INDEX(Bemenet!$F$2:$F$301,$M6020)=""),"",MAX(INDEX(Bemenet!$E$2:$E$301,$M6020),INDEX(Szabalyok!$A:$A,$N6020))))</f>
        <v/>
      </c>
      <c r="C6020" s="4" t="str">
        <f>IF($B6020="","",MIN(INDEX(Bemenet!$F$2:$F$301,$M6020),INDEX(Szabalyok!$B:$B,$N6020)))</f>
        <v/>
      </c>
      <c r="D6020" s="5" t="str">
        <f>IF(AND($B6020&lt;&gt;"",$C6020&lt;&gt;"",$B6020&lt;=$C6020),INDEX(Bemenet!$G$2:$G$301,$M6020),"")</f>
        <v/>
      </c>
      <c r="E6020" s="6" t="str">
        <f>IF(AND($B6020&lt;&gt;"",$C6020&lt;&gt;"",$B6020&lt;=$C6020),INDEX(Bemenet!$D$2:$D$301,$M6020),"")</f>
        <v/>
      </c>
      <c r="F6020" s="5" t="str">
        <f t="shared" si="846"/>
        <v/>
      </c>
      <c r="G6020" s="5" t="str">
        <f t="shared" si="847"/>
        <v/>
      </c>
      <c r="H6020" s="9" t="str">
        <f t="shared" si="848"/>
        <v/>
      </c>
      <c r="I6020" s="5" t="str">
        <f t="shared" si="849"/>
        <v/>
      </c>
      <c r="J6020" s="5" t="str">
        <f>IF(OR($L6020="",NOT(COUNTIFS($L$2:$L6020,$L6020)=1)),"",SUMIFS($G:$G,$L:$L,$L6020))</f>
        <v/>
      </c>
      <c r="K6020" s="5" t="str">
        <f>IF(OR($L6020="",NOT(COUNTIFS($L$2:$L6020,$L6020)=1)),"",SUMIFS($I:$I,$L:$L,$L6020))</f>
        <v/>
      </c>
      <c r="L6020" s="6" t="str">
        <f t="shared" si="850"/>
        <v/>
      </c>
      <c r="M6020" s="6">
        <f t="shared" si="851"/>
        <v>241</v>
      </c>
      <c r="N6020" s="6">
        <f t="shared" si="852"/>
        <v>20</v>
      </c>
      <c r="O6020" s="9" t="str">
        <f>IF(AND($B6020&lt;&gt;"",$C6020&lt;&gt;"",$B6020&lt;=$C6020),INDEX(Szabalyok!$C:$C,$N6020),"")</f>
        <v/>
      </c>
      <c r="P6020">
        <f t="shared" ref="P6020:P6083" si="854">IF(D6020="",P6019,P6019+1)</f>
        <v>0</v>
      </c>
    </row>
    <row r="6021" spans="1:16" x14ac:dyDescent="0.35">
      <c r="A6021">
        <f t="shared" si="853"/>
        <v>0</v>
      </c>
      <c r="B6021" s="4" t="str">
        <f>IF($M6021&gt;300,"",IF(OR(INDEX(Bemenet!$E$2:$E$301,$M6021)="",INDEX(Bemenet!$F$2:$F$301,$M6021)=""),"",MAX(INDEX(Bemenet!$E$2:$E$301,$M6021),INDEX(Szabalyok!$A:$A,$N6021))))</f>
        <v/>
      </c>
      <c r="C6021" s="4" t="str">
        <f>IF($B6021="","",MIN(INDEX(Bemenet!$F$2:$F$301,$M6021),INDEX(Szabalyok!$B:$B,$N6021)))</f>
        <v/>
      </c>
      <c r="D6021" s="5" t="str">
        <f>IF(AND($B6021&lt;&gt;"",$C6021&lt;&gt;"",$B6021&lt;=$C6021),INDEX(Bemenet!$G$2:$G$301,$M6021),"")</f>
        <v/>
      </c>
      <c r="E6021" s="6" t="str">
        <f>IF(AND($B6021&lt;&gt;"",$C6021&lt;&gt;"",$B6021&lt;=$C6021),INDEX(Bemenet!$D$2:$D$301,$M6021),"")</f>
        <v/>
      </c>
      <c r="F6021" s="5" t="str">
        <f t="shared" si="846"/>
        <v/>
      </c>
      <c r="G6021" s="5" t="str">
        <f t="shared" si="847"/>
        <v/>
      </c>
      <c r="H6021" s="9" t="str">
        <f t="shared" si="848"/>
        <v/>
      </c>
      <c r="I6021" s="5" t="str">
        <f t="shared" si="849"/>
        <v/>
      </c>
      <c r="J6021" s="5" t="str">
        <f>IF(OR($L6021="",NOT(COUNTIFS($L$2:$L6021,$L6021)=1)),"",SUMIFS($G:$G,$L:$L,$L6021))</f>
        <v/>
      </c>
      <c r="K6021" s="5" t="str">
        <f>IF(OR($L6021="",NOT(COUNTIFS($L$2:$L6021,$L6021)=1)),"",SUMIFS($I:$I,$L:$L,$L6021))</f>
        <v/>
      </c>
      <c r="L6021" s="6" t="str">
        <f t="shared" si="850"/>
        <v/>
      </c>
      <c r="M6021" s="6">
        <f t="shared" si="851"/>
        <v>241</v>
      </c>
      <c r="N6021" s="6">
        <f t="shared" si="852"/>
        <v>21</v>
      </c>
      <c r="O6021" s="9" t="str">
        <f>IF(AND($B6021&lt;&gt;"",$C6021&lt;&gt;"",$B6021&lt;=$C6021),INDEX(Szabalyok!$C:$C,$N6021),"")</f>
        <v/>
      </c>
      <c r="P6021">
        <f t="shared" si="854"/>
        <v>0</v>
      </c>
    </row>
    <row r="6022" spans="1:16" x14ac:dyDescent="0.35">
      <c r="A6022">
        <f t="shared" si="853"/>
        <v>0</v>
      </c>
      <c r="B6022" s="4" t="str">
        <f>IF($M6022&gt;300,"",IF(OR(INDEX(Bemenet!$E$2:$E$301,$M6022)="",INDEX(Bemenet!$F$2:$F$301,$M6022)=""),"",MAX(INDEX(Bemenet!$E$2:$E$301,$M6022),INDEX(Szabalyok!$A:$A,$N6022))))</f>
        <v/>
      </c>
      <c r="C6022" s="4" t="str">
        <f>IF($B6022="","",MIN(INDEX(Bemenet!$F$2:$F$301,$M6022),INDEX(Szabalyok!$B:$B,$N6022)))</f>
        <v/>
      </c>
      <c r="D6022" s="5" t="str">
        <f>IF(AND($B6022&lt;&gt;"",$C6022&lt;&gt;"",$B6022&lt;=$C6022),INDEX(Bemenet!$G$2:$G$301,$M6022),"")</f>
        <v/>
      </c>
      <c r="E6022" s="6" t="str">
        <f>IF(AND($B6022&lt;&gt;"",$C6022&lt;&gt;"",$B6022&lt;=$C6022),INDEX(Bemenet!$D$2:$D$301,$M6022),"")</f>
        <v/>
      </c>
      <c r="F6022" s="5" t="str">
        <f t="shared" si="846"/>
        <v/>
      </c>
      <c r="G6022" s="5" t="str">
        <f t="shared" si="847"/>
        <v/>
      </c>
      <c r="H6022" s="9" t="str">
        <f t="shared" si="848"/>
        <v/>
      </c>
      <c r="I6022" s="5" t="str">
        <f t="shared" si="849"/>
        <v/>
      </c>
      <c r="J6022" s="5" t="str">
        <f>IF(OR($L6022="",NOT(COUNTIFS($L$2:$L6022,$L6022)=1)),"",SUMIFS($G:$G,$L:$L,$L6022))</f>
        <v/>
      </c>
      <c r="K6022" s="5" t="str">
        <f>IF(OR($L6022="",NOT(COUNTIFS($L$2:$L6022,$L6022)=1)),"",SUMIFS($I:$I,$L:$L,$L6022))</f>
        <v/>
      </c>
      <c r="L6022" s="6" t="str">
        <f t="shared" si="850"/>
        <v/>
      </c>
      <c r="M6022" s="6">
        <f t="shared" si="851"/>
        <v>241</v>
      </c>
      <c r="N6022" s="6">
        <f t="shared" si="852"/>
        <v>22</v>
      </c>
      <c r="O6022" s="9" t="str">
        <f>IF(AND($B6022&lt;&gt;"",$C6022&lt;&gt;"",$B6022&lt;=$C6022),INDEX(Szabalyok!$C:$C,$N6022),"")</f>
        <v/>
      </c>
      <c r="P6022">
        <f t="shared" si="854"/>
        <v>0</v>
      </c>
    </row>
    <row r="6023" spans="1:16" x14ac:dyDescent="0.35">
      <c r="A6023">
        <f t="shared" si="853"/>
        <v>0</v>
      </c>
      <c r="B6023" s="4" t="str">
        <f>IF($M6023&gt;300,"",IF(OR(INDEX(Bemenet!$E$2:$E$301,$M6023)="",INDEX(Bemenet!$F$2:$F$301,$M6023)=""),"",MAX(INDEX(Bemenet!$E$2:$E$301,$M6023),INDEX(Szabalyok!$A:$A,$N6023))))</f>
        <v/>
      </c>
      <c r="C6023" s="4" t="str">
        <f>IF($B6023="","",MIN(INDEX(Bemenet!$F$2:$F$301,$M6023),INDEX(Szabalyok!$B:$B,$N6023)))</f>
        <v/>
      </c>
      <c r="D6023" s="5" t="str">
        <f>IF(AND($B6023&lt;&gt;"",$C6023&lt;&gt;"",$B6023&lt;=$C6023),INDEX(Bemenet!$G$2:$G$301,$M6023),"")</f>
        <v/>
      </c>
      <c r="E6023" s="6" t="str">
        <f>IF(AND($B6023&lt;&gt;"",$C6023&lt;&gt;"",$B6023&lt;=$C6023),INDEX(Bemenet!$D$2:$D$301,$M6023),"")</f>
        <v/>
      </c>
      <c r="F6023" s="5" t="str">
        <f t="shared" si="846"/>
        <v/>
      </c>
      <c r="G6023" s="5" t="str">
        <f t="shared" si="847"/>
        <v/>
      </c>
      <c r="H6023" s="9" t="str">
        <f t="shared" si="848"/>
        <v/>
      </c>
      <c r="I6023" s="5" t="str">
        <f t="shared" si="849"/>
        <v/>
      </c>
      <c r="J6023" s="5" t="str">
        <f>IF(OR($L6023="",NOT(COUNTIFS($L$2:$L6023,$L6023)=1)),"",SUMIFS($G:$G,$L:$L,$L6023))</f>
        <v/>
      </c>
      <c r="K6023" s="5" t="str">
        <f>IF(OR($L6023="",NOT(COUNTIFS($L$2:$L6023,$L6023)=1)),"",SUMIFS($I:$I,$L:$L,$L6023))</f>
        <v/>
      </c>
      <c r="L6023" s="6" t="str">
        <f t="shared" si="850"/>
        <v/>
      </c>
      <c r="M6023" s="6">
        <f t="shared" si="851"/>
        <v>241</v>
      </c>
      <c r="N6023" s="6">
        <f t="shared" si="852"/>
        <v>23</v>
      </c>
      <c r="O6023" s="9" t="str">
        <f>IF(AND($B6023&lt;&gt;"",$C6023&lt;&gt;"",$B6023&lt;=$C6023),INDEX(Szabalyok!$C:$C,$N6023),"")</f>
        <v/>
      </c>
      <c r="P6023">
        <f t="shared" si="854"/>
        <v>0</v>
      </c>
    </row>
    <row r="6024" spans="1:16" x14ac:dyDescent="0.35">
      <c r="A6024">
        <f t="shared" si="853"/>
        <v>0</v>
      </c>
      <c r="B6024" s="4" t="str">
        <f>IF($M6024&gt;300,"",IF(OR(INDEX(Bemenet!$E$2:$E$301,$M6024)="",INDEX(Bemenet!$F$2:$F$301,$M6024)=""),"",MAX(INDEX(Bemenet!$E$2:$E$301,$M6024),INDEX(Szabalyok!$A:$A,$N6024))))</f>
        <v/>
      </c>
      <c r="C6024" s="4" t="str">
        <f>IF($B6024="","",MIN(INDEX(Bemenet!$F$2:$F$301,$M6024),INDEX(Szabalyok!$B:$B,$N6024)))</f>
        <v/>
      </c>
      <c r="D6024" s="5" t="str">
        <f>IF(AND($B6024&lt;&gt;"",$C6024&lt;&gt;"",$B6024&lt;=$C6024),INDEX(Bemenet!$G$2:$G$301,$M6024),"")</f>
        <v/>
      </c>
      <c r="E6024" s="6" t="str">
        <f>IF(AND($B6024&lt;&gt;"",$C6024&lt;&gt;"",$B6024&lt;=$C6024),INDEX(Bemenet!$D$2:$D$301,$M6024),"")</f>
        <v/>
      </c>
      <c r="F6024" s="5" t="str">
        <f t="shared" si="846"/>
        <v/>
      </c>
      <c r="G6024" s="5" t="str">
        <f t="shared" si="847"/>
        <v/>
      </c>
      <c r="H6024" s="9" t="str">
        <f t="shared" si="848"/>
        <v/>
      </c>
      <c r="I6024" s="5" t="str">
        <f t="shared" si="849"/>
        <v/>
      </c>
      <c r="J6024" s="5" t="str">
        <f>IF(OR($L6024="",NOT(COUNTIFS($L$2:$L6024,$L6024)=1)),"",SUMIFS($G:$G,$L:$L,$L6024))</f>
        <v/>
      </c>
      <c r="K6024" s="5" t="str">
        <f>IF(OR($L6024="",NOT(COUNTIFS($L$2:$L6024,$L6024)=1)),"",SUMIFS($I:$I,$L:$L,$L6024))</f>
        <v/>
      </c>
      <c r="L6024" s="6" t="str">
        <f t="shared" si="850"/>
        <v/>
      </c>
      <c r="M6024" s="6">
        <f t="shared" si="851"/>
        <v>241</v>
      </c>
      <c r="N6024" s="6">
        <f t="shared" si="852"/>
        <v>24</v>
      </c>
      <c r="O6024" s="9" t="str">
        <f>IF(AND($B6024&lt;&gt;"",$C6024&lt;&gt;"",$B6024&lt;=$C6024),INDEX(Szabalyok!$C:$C,$N6024),"")</f>
        <v/>
      </c>
      <c r="P6024">
        <f t="shared" si="854"/>
        <v>0</v>
      </c>
    </row>
    <row r="6025" spans="1:16" x14ac:dyDescent="0.35">
      <c r="A6025">
        <f t="shared" si="853"/>
        <v>0</v>
      </c>
      <c r="B6025" s="4" t="str">
        <f>IF($M6025&gt;300,"",IF(OR(INDEX(Bemenet!$E$2:$E$301,$M6025)="",INDEX(Bemenet!$F$2:$F$301,$M6025)=""),"",MAX(INDEX(Bemenet!$E$2:$E$301,$M6025),INDEX(Szabalyok!$A:$A,$N6025))))</f>
        <v/>
      </c>
      <c r="C6025" s="4" t="str">
        <f>IF($B6025="","",MIN(INDEX(Bemenet!$F$2:$F$301,$M6025),INDEX(Szabalyok!$B:$B,$N6025)))</f>
        <v/>
      </c>
      <c r="D6025" s="5" t="str">
        <f>IF(AND($B6025&lt;&gt;"",$C6025&lt;&gt;"",$B6025&lt;=$C6025),INDEX(Bemenet!$G$2:$G$301,$M6025),"")</f>
        <v/>
      </c>
      <c r="E6025" s="6" t="str">
        <f>IF(AND($B6025&lt;&gt;"",$C6025&lt;&gt;"",$B6025&lt;=$C6025),INDEX(Bemenet!$D$2:$D$301,$M6025),"")</f>
        <v/>
      </c>
      <c r="F6025" s="5" t="str">
        <f t="shared" si="846"/>
        <v/>
      </c>
      <c r="G6025" s="5" t="str">
        <f t="shared" si="847"/>
        <v/>
      </c>
      <c r="H6025" s="9" t="str">
        <f t="shared" si="848"/>
        <v/>
      </c>
      <c r="I6025" s="5" t="str">
        <f t="shared" si="849"/>
        <v/>
      </c>
      <c r="J6025" s="5" t="str">
        <f>IF(OR($L6025="",NOT(COUNTIFS($L$2:$L6025,$L6025)=1)),"",SUMIFS($G:$G,$L:$L,$L6025))</f>
        <v/>
      </c>
      <c r="K6025" s="5" t="str">
        <f>IF(OR($L6025="",NOT(COUNTIFS($L$2:$L6025,$L6025)=1)),"",SUMIFS($I:$I,$L:$L,$L6025))</f>
        <v/>
      </c>
      <c r="L6025" s="6" t="str">
        <f t="shared" si="850"/>
        <v/>
      </c>
      <c r="M6025" s="6">
        <f t="shared" si="851"/>
        <v>241</v>
      </c>
      <c r="N6025" s="6">
        <f t="shared" si="852"/>
        <v>25</v>
      </c>
      <c r="O6025" s="9" t="str">
        <f>IF(AND($B6025&lt;&gt;"",$C6025&lt;&gt;"",$B6025&lt;=$C6025),INDEX(Szabalyok!$C:$C,$N6025),"")</f>
        <v/>
      </c>
      <c r="P6025">
        <f t="shared" si="854"/>
        <v>0</v>
      </c>
    </row>
    <row r="6026" spans="1:16" x14ac:dyDescent="0.35">
      <c r="A6026">
        <f t="shared" si="853"/>
        <v>0</v>
      </c>
      <c r="B6026" s="4" t="str">
        <f>IF($M6026&gt;300,"",IF(OR(INDEX(Bemenet!$E$2:$E$301,$M6026)="",INDEX(Bemenet!$F$2:$F$301,$M6026)=""),"",MAX(INDEX(Bemenet!$E$2:$E$301,$M6026),INDEX(Szabalyok!$A:$A,$N6026))))</f>
        <v/>
      </c>
      <c r="C6026" s="4" t="str">
        <f>IF($B6026="","",MIN(INDEX(Bemenet!$F$2:$F$301,$M6026),INDEX(Szabalyok!$B:$B,$N6026)))</f>
        <v/>
      </c>
      <c r="D6026" s="5" t="str">
        <f>IF(AND($B6026&lt;&gt;"",$C6026&lt;&gt;"",$B6026&lt;=$C6026),INDEX(Bemenet!$G$2:$G$301,$M6026),"")</f>
        <v/>
      </c>
      <c r="E6026" s="6" t="str">
        <f>IF(AND($B6026&lt;&gt;"",$C6026&lt;&gt;"",$B6026&lt;=$C6026),INDEX(Bemenet!$D$2:$D$301,$M6026),"")</f>
        <v/>
      </c>
      <c r="F6026" s="5" t="str">
        <f t="shared" si="846"/>
        <v/>
      </c>
      <c r="G6026" s="5" t="str">
        <f t="shared" si="847"/>
        <v/>
      </c>
      <c r="H6026" s="9" t="str">
        <f t="shared" si="848"/>
        <v/>
      </c>
      <c r="I6026" s="5" t="str">
        <f t="shared" si="849"/>
        <v/>
      </c>
      <c r="J6026" s="5" t="str">
        <f>IF(OR($L6026="",NOT(COUNTIFS($L$2:$L6026,$L6026)=1)),"",SUMIFS($G:$G,$L:$L,$L6026))</f>
        <v/>
      </c>
      <c r="K6026" s="5" t="str">
        <f>IF(OR($L6026="",NOT(COUNTIFS($L$2:$L6026,$L6026)=1)),"",SUMIFS($I:$I,$L:$L,$L6026))</f>
        <v/>
      </c>
      <c r="L6026" s="6" t="str">
        <f t="shared" si="850"/>
        <v/>
      </c>
      <c r="M6026" s="6">
        <f t="shared" si="851"/>
        <v>241</v>
      </c>
      <c r="N6026" s="6">
        <f t="shared" si="852"/>
        <v>26</v>
      </c>
      <c r="O6026" s="9" t="str">
        <f>IF(AND($B6026&lt;&gt;"",$C6026&lt;&gt;"",$B6026&lt;=$C6026),INDEX(Szabalyok!$C:$C,$N6026),"")</f>
        <v/>
      </c>
      <c r="P6026">
        <f t="shared" si="854"/>
        <v>0</v>
      </c>
    </row>
    <row r="6027" spans="1:16" x14ac:dyDescent="0.35">
      <c r="A6027">
        <f t="shared" si="853"/>
        <v>0</v>
      </c>
      <c r="B6027" s="4" t="str">
        <f>IF($M6027&gt;300,"",IF(OR(INDEX(Bemenet!$E$2:$E$301,$M6027)="",INDEX(Bemenet!$F$2:$F$301,$M6027)=""),"",MAX(INDEX(Bemenet!$E$2:$E$301,$M6027),INDEX(Szabalyok!$A:$A,$N6027))))</f>
        <v/>
      </c>
      <c r="C6027" s="4" t="str">
        <f>IF($B6027="","",MIN(INDEX(Bemenet!$F$2:$F$301,$M6027),INDEX(Szabalyok!$B:$B,$N6027)))</f>
        <v/>
      </c>
      <c r="D6027" s="5" t="str">
        <f>IF(AND($B6027&lt;&gt;"",$C6027&lt;&gt;"",$B6027&lt;=$C6027),INDEX(Bemenet!$G$2:$G$301,$M6027),"")</f>
        <v/>
      </c>
      <c r="E6027" s="6" t="str">
        <f>IF(AND($B6027&lt;&gt;"",$C6027&lt;&gt;"",$B6027&lt;=$C6027),INDEX(Bemenet!$D$2:$D$301,$M6027),"")</f>
        <v/>
      </c>
      <c r="F6027" s="5" t="str">
        <f t="shared" si="846"/>
        <v/>
      </c>
      <c r="G6027" s="5" t="str">
        <f t="shared" si="847"/>
        <v/>
      </c>
      <c r="H6027" s="9" t="str">
        <f t="shared" si="848"/>
        <v/>
      </c>
      <c r="I6027" s="5" t="str">
        <f t="shared" si="849"/>
        <v/>
      </c>
      <c r="J6027" s="5" t="str">
        <f>IF(OR($L6027="",NOT(COUNTIFS($L$2:$L6027,$L6027)=1)),"",SUMIFS($G:$G,$L:$L,$L6027))</f>
        <v/>
      </c>
      <c r="K6027" s="5" t="str">
        <f>IF(OR($L6027="",NOT(COUNTIFS($L$2:$L6027,$L6027)=1)),"",SUMIFS($I:$I,$L:$L,$L6027))</f>
        <v/>
      </c>
      <c r="L6027" s="6" t="str">
        <f t="shared" si="850"/>
        <v/>
      </c>
      <c r="M6027" s="6">
        <f t="shared" si="851"/>
        <v>242</v>
      </c>
      <c r="N6027" s="6">
        <f t="shared" si="852"/>
        <v>2</v>
      </c>
      <c r="O6027" s="9" t="str">
        <f>IF(AND($B6027&lt;&gt;"",$C6027&lt;&gt;"",$B6027&lt;=$C6027),INDEX(Szabalyok!$C:$C,$N6027),"")</f>
        <v/>
      </c>
      <c r="P6027">
        <f t="shared" si="854"/>
        <v>0</v>
      </c>
    </row>
    <row r="6028" spans="1:16" x14ac:dyDescent="0.35">
      <c r="A6028">
        <f t="shared" si="853"/>
        <v>0</v>
      </c>
      <c r="B6028" s="4" t="str">
        <f>IF($M6028&gt;300,"",IF(OR(INDEX(Bemenet!$E$2:$E$301,$M6028)="",INDEX(Bemenet!$F$2:$F$301,$M6028)=""),"",MAX(INDEX(Bemenet!$E$2:$E$301,$M6028),INDEX(Szabalyok!$A:$A,$N6028))))</f>
        <v/>
      </c>
      <c r="C6028" s="4" t="str">
        <f>IF($B6028="","",MIN(INDEX(Bemenet!$F$2:$F$301,$M6028),INDEX(Szabalyok!$B:$B,$N6028)))</f>
        <v/>
      </c>
      <c r="D6028" s="5" t="str">
        <f>IF(AND($B6028&lt;&gt;"",$C6028&lt;&gt;"",$B6028&lt;=$C6028),INDEX(Bemenet!$G$2:$G$301,$M6028),"")</f>
        <v/>
      </c>
      <c r="E6028" s="6" t="str">
        <f>IF(AND($B6028&lt;&gt;"",$C6028&lt;&gt;"",$B6028&lt;=$C6028),INDEX(Bemenet!$D$2:$D$301,$M6028),"")</f>
        <v/>
      </c>
      <c r="F6028" s="5" t="str">
        <f t="shared" si="846"/>
        <v/>
      </c>
      <c r="G6028" s="5" t="str">
        <f t="shared" si="847"/>
        <v/>
      </c>
      <c r="H6028" s="9" t="str">
        <f t="shared" si="848"/>
        <v/>
      </c>
      <c r="I6028" s="5" t="str">
        <f t="shared" si="849"/>
        <v/>
      </c>
      <c r="J6028" s="5" t="str">
        <f>IF(OR($L6028="",NOT(COUNTIFS($L$2:$L6028,$L6028)=1)),"",SUMIFS($G:$G,$L:$L,$L6028))</f>
        <v/>
      </c>
      <c r="K6028" s="5" t="str">
        <f>IF(OR($L6028="",NOT(COUNTIFS($L$2:$L6028,$L6028)=1)),"",SUMIFS($I:$I,$L:$L,$L6028))</f>
        <v/>
      </c>
      <c r="L6028" s="6" t="str">
        <f t="shared" si="850"/>
        <v/>
      </c>
      <c r="M6028" s="6">
        <f t="shared" si="851"/>
        <v>242</v>
      </c>
      <c r="N6028" s="6">
        <f t="shared" si="852"/>
        <v>3</v>
      </c>
      <c r="O6028" s="9" t="str">
        <f>IF(AND($B6028&lt;&gt;"",$C6028&lt;&gt;"",$B6028&lt;=$C6028),INDEX(Szabalyok!$C:$C,$N6028),"")</f>
        <v/>
      </c>
      <c r="P6028">
        <f t="shared" si="854"/>
        <v>0</v>
      </c>
    </row>
    <row r="6029" spans="1:16" x14ac:dyDescent="0.35">
      <c r="A6029">
        <f t="shared" si="853"/>
        <v>0</v>
      </c>
      <c r="B6029" s="4" t="str">
        <f>IF($M6029&gt;300,"",IF(OR(INDEX(Bemenet!$E$2:$E$301,$M6029)="",INDEX(Bemenet!$F$2:$F$301,$M6029)=""),"",MAX(INDEX(Bemenet!$E$2:$E$301,$M6029),INDEX(Szabalyok!$A:$A,$N6029))))</f>
        <v/>
      </c>
      <c r="C6029" s="4" t="str">
        <f>IF($B6029="","",MIN(INDEX(Bemenet!$F$2:$F$301,$M6029),INDEX(Szabalyok!$B:$B,$N6029)))</f>
        <v/>
      </c>
      <c r="D6029" s="5" t="str">
        <f>IF(AND($B6029&lt;&gt;"",$C6029&lt;&gt;"",$B6029&lt;=$C6029),INDEX(Bemenet!$G$2:$G$301,$M6029),"")</f>
        <v/>
      </c>
      <c r="E6029" s="6" t="str">
        <f>IF(AND($B6029&lt;&gt;"",$C6029&lt;&gt;"",$B6029&lt;=$C6029),INDEX(Bemenet!$D$2:$D$301,$M6029),"")</f>
        <v/>
      </c>
      <c r="F6029" s="5" t="str">
        <f t="shared" si="846"/>
        <v/>
      </c>
      <c r="G6029" s="5" t="str">
        <f t="shared" si="847"/>
        <v/>
      </c>
      <c r="H6029" s="9" t="str">
        <f t="shared" si="848"/>
        <v/>
      </c>
      <c r="I6029" s="5" t="str">
        <f t="shared" si="849"/>
        <v/>
      </c>
      <c r="J6029" s="5" t="str">
        <f>IF(OR($L6029="",NOT(COUNTIFS($L$2:$L6029,$L6029)=1)),"",SUMIFS($G:$G,$L:$L,$L6029))</f>
        <v/>
      </c>
      <c r="K6029" s="5" t="str">
        <f>IF(OR($L6029="",NOT(COUNTIFS($L$2:$L6029,$L6029)=1)),"",SUMIFS($I:$I,$L:$L,$L6029))</f>
        <v/>
      </c>
      <c r="L6029" s="6" t="str">
        <f t="shared" si="850"/>
        <v/>
      </c>
      <c r="M6029" s="6">
        <f t="shared" si="851"/>
        <v>242</v>
      </c>
      <c r="N6029" s="6">
        <f t="shared" si="852"/>
        <v>4</v>
      </c>
      <c r="O6029" s="9" t="str">
        <f>IF(AND($B6029&lt;&gt;"",$C6029&lt;&gt;"",$B6029&lt;=$C6029),INDEX(Szabalyok!$C:$C,$N6029),"")</f>
        <v/>
      </c>
      <c r="P6029">
        <f t="shared" si="854"/>
        <v>0</v>
      </c>
    </row>
    <row r="6030" spans="1:16" x14ac:dyDescent="0.35">
      <c r="A6030">
        <f t="shared" si="853"/>
        <v>0</v>
      </c>
      <c r="B6030" s="4" t="str">
        <f>IF($M6030&gt;300,"",IF(OR(INDEX(Bemenet!$E$2:$E$301,$M6030)="",INDEX(Bemenet!$F$2:$F$301,$M6030)=""),"",MAX(INDEX(Bemenet!$E$2:$E$301,$M6030),INDEX(Szabalyok!$A:$A,$N6030))))</f>
        <v/>
      </c>
      <c r="C6030" s="4" t="str">
        <f>IF($B6030="","",MIN(INDEX(Bemenet!$F$2:$F$301,$M6030),INDEX(Szabalyok!$B:$B,$N6030)))</f>
        <v/>
      </c>
      <c r="D6030" s="5" t="str">
        <f>IF(AND($B6030&lt;&gt;"",$C6030&lt;&gt;"",$B6030&lt;=$C6030),INDEX(Bemenet!$G$2:$G$301,$M6030),"")</f>
        <v/>
      </c>
      <c r="E6030" s="6" t="str">
        <f>IF(AND($B6030&lt;&gt;"",$C6030&lt;&gt;"",$B6030&lt;=$C6030),INDEX(Bemenet!$D$2:$D$301,$M6030),"")</f>
        <v/>
      </c>
      <c r="F6030" s="5" t="str">
        <f t="shared" si="846"/>
        <v/>
      </c>
      <c r="G6030" s="5" t="str">
        <f t="shared" si="847"/>
        <v/>
      </c>
      <c r="H6030" s="9" t="str">
        <f t="shared" si="848"/>
        <v/>
      </c>
      <c r="I6030" s="5" t="str">
        <f t="shared" si="849"/>
        <v/>
      </c>
      <c r="J6030" s="5" t="str">
        <f>IF(OR($L6030="",NOT(COUNTIFS($L$2:$L6030,$L6030)=1)),"",SUMIFS($G:$G,$L:$L,$L6030))</f>
        <v/>
      </c>
      <c r="K6030" s="5" t="str">
        <f>IF(OR($L6030="",NOT(COUNTIFS($L$2:$L6030,$L6030)=1)),"",SUMIFS($I:$I,$L:$L,$L6030))</f>
        <v/>
      </c>
      <c r="L6030" s="6" t="str">
        <f t="shared" si="850"/>
        <v/>
      </c>
      <c r="M6030" s="6">
        <f t="shared" si="851"/>
        <v>242</v>
      </c>
      <c r="N6030" s="6">
        <f t="shared" si="852"/>
        <v>5</v>
      </c>
      <c r="O6030" s="9" t="str">
        <f>IF(AND($B6030&lt;&gt;"",$C6030&lt;&gt;"",$B6030&lt;=$C6030),INDEX(Szabalyok!$C:$C,$N6030),"")</f>
        <v/>
      </c>
      <c r="P6030">
        <f t="shared" si="854"/>
        <v>0</v>
      </c>
    </row>
    <row r="6031" spans="1:16" x14ac:dyDescent="0.35">
      <c r="A6031">
        <f t="shared" si="853"/>
        <v>0</v>
      </c>
      <c r="B6031" s="4" t="str">
        <f>IF($M6031&gt;300,"",IF(OR(INDEX(Bemenet!$E$2:$E$301,$M6031)="",INDEX(Bemenet!$F$2:$F$301,$M6031)=""),"",MAX(INDEX(Bemenet!$E$2:$E$301,$M6031),INDEX(Szabalyok!$A:$A,$N6031))))</f>
        <v/>
      </c>
      <c r="C6031" s="4" t="str">
        <f>IF($B6031="","",MIN(INDEX(Bemenet!$F$2:$F$301,$M6031),INDEX(Szabalyok!$B:$B,$N6031)))</f>
        <v/>
      </c>
      <c r="D6031" s="5" t="str">
        <f>IF(AND($B6031&lt;&gt;"",$C6031&lt;&gt;"",$B6031&lt;=$C6031),INDEX(Bemenet!$G$2:$G$301,$M6031),"")</f>
        <v/>
      </c>
      <c r="E6031" s="6" t="str">
        <f>IF(AND($B6031&lt;&gt;"",$C6031&lt;&gt;"",$B6031&lt;=$C6031),INDEX(Bemenet!$D$2:$D$301,$M6031),"")</f>
        <v/>
      </c>
      <c r="F6031" s="5" t="str">
        <f t="shared" si="846"/>
        <v/>
      </c>
      <c r="G6031" s="5" t="str">
        <f t="shared" si="847"/>
        <v/>
      </c>
      <c r="H6031" s="9" t="str">
        <f t="shared" si="848"/>
        <v/>
      </c>
      <c r="I6031" s="5" t="str">
        <f t="shared" si="849"/>
        <v/>
      </c>
      <c r="J6031" s="5" t="str">
        <f>IF(OR($L6031="",NOT(COUNTIFS($L$2:$L6031,$L6031)=1)),"",SUMIFS($G:$G,$L:$L,$L6031))</f>
        <v/>
      </c>
      <c r="K6031" s="5" t="str">
        <f>IF(OR($L6031="",NOT(COUNTIFS($L$2:$L6031,$L6031)=1)),"",SUMIFS($I:$I,$L:$L,$L6031))</f>
        <v/>
      </c>
      <c r="L6031" s="6" t="str">
        <f t="shared" si="850"/>
        <v/>
      </c>
      <c r="M6031" s="6">
        <f t="shared" si="851"/>
        <v>242</v>
      </c>
      <c r="N6031" s="6">
        <f t="shared" si="852"/>
        <v>6</v>
      </c>
      <c r="O6031" s="9" t="str">
        <f>IF(AND($B6031&lt;&gt;"",$C6031&lt;&gt;"",$B6031&lt;=$C6031),INDEX(Szabalyok!$C:$C,$N6031),"")</f>
        <v/>
      </c>
      <c r="P6031">
        <f t="shared" si="854"/>
        <v>0</v>
      </c>
    </row>
    <row r="6032" spans="1:16" x14ac:dyDescent="0.35">
      <c r="A6032">
        <f t="shared" si="853"/>
        <v>0</v>
      </c>
      <c r="B6032" s="4" t="str">
        <f>IF($M6032&gt;300,"",IF(OR(INDEX(Bemenet!$E$2:$E$301,$M6032)="",INDEX(Bemenet!$F$2:$F$301,$M6032)=""),"",MAX(INDEX(Bemenet!$E$2:$E$301,$M6032),INDEX(Szabalyok!$A:$A,$N6032))))</f>
        <v/>
      </c>
      <c r="C6032" s="4" t="str">
        <f>IF($B6032="","",MIN(INDEX(Bemenet!$F$2:$F$301,$M6032),INDEX(Szabalyok!$B:$B,$N6032)))</f>
        <v/>
      </c>
      <c r="D6032" s="5" t="str">
        <f>IF(AND($B6032&lt;&gt;"",$C6032&lt;&gt;"",$B6032&lt;=$C6032),INDEX(Bemenet!$G$2:$G$301,$M6032),"")</f>
        <v/>
      </c>
      <c r="E6032" s="6" t="str">
        <f>IF(AND($B6032&lt;&gt;"",$C6032&lt;&gt;"",$B6032&lt;=$C6032),INDEX(Bemenet!$D$2:$D$301,$M6032),"")</f>
        <v/>
      </c>
      <c r="F6032" s="5" t="str">
        <f t="shared" si="846"/>
        <v/>
      </c>
      <c r="G6032" s="5" t="str">
        <f t="shared" si="847"/>
        <v/>
      </c>
      <c r="H6032" s="9" t="str">
        <f t="shared" si="848"/>
        <v/>
      </c>
      <c r="I6032" s="5" t="str">
        <f t="shared" si="849"/>
        <v/>
      </c>
      <c r="J6032" s="5" t="str">
        <f>IF(OR($L6032="",NOT(COUNTIFS($L$2:$L6032,$L6032)=1)),"",SUMIFS($G:$G,$L:$L,$L6032))</f>
        <v/>
      </c>
      <c r="K6032" s="5" t="str">
        <f>IF(OR($L6032="",NOT(COUNTIFS($L$2:$L6032,$L6032)=1)),"",SUMIFS($I:$I,$L:$L,$L6032))</f>
        <v/>
      </c>
      <c r="L6032" s="6" t="str">
        <f t="shared" si="850"/>
        <v/>
      </c>
      <c r="M6032" s="6">
        <f t="shared" si="851"/>
        <v>242</v>
      </c>
      <c r="N6032" s="6">
        <f t="shared" si="852"/>
        <v>7</v>
      </c>
      <c r="O6032" s="9" t="str">
        <f>IF(AND($B6032&lt;&gt;"",$C6032&lt;&gt;"",$B6032&lt;=$C6032),INDEX(Szabalyok!$C:$C,$N6032),"")</f>
        <v/>
      </c>
      <c r="P6032">
        <f t="shared" si="854"/>
        <v>0</v>
      </c>
    </row>
    <row r="6033" spans="1:16" x14ac:dyDescent="0.35">
      <c r="A6033">
        <f t="shared" si="853"/>
        <v>0</v>
      </c>
      <c r="B6033" s="4" t="str">
        <f>IF($M6033&gt;300,"",IF(OR(INDEX(Bemenet!$E$2:$E$301,$M6033)="",INDEX(Bemenet!$F$2:$F$301,$M6033)=""),"",MAX(INDEX(Bemenet!$E$2:$E$301,$M6033),INDEX(Szabalyok!$A:$A,$N6033))))</f>
        <v/>
      </c>
      <c r="C6033" s="4" t="str">
        <f>IF($B6033="","",MIN(INDEX(Bemenet!$F$2:$F$301,$M6033),INDEX(Szabalyok!$B:$B,$N6033)))</f>
        <v/>
      </c>
      <c r="D6033" s="5" t="str">
        <f>IF(AND($B6033&lt;&gt;"",$C6033&lt;&gt;"",$B6033&lt;=$C6033),INDEX(Bemenet!$G$2:$G$301,$M6033),"")</f>
        <v/>
      </c>
      <c r="E6033" s="6" t="str">
        <f>IF(AND($B6033&lt;&gt;"",$C6033&lt;&gt;"",$B6033&lt;=$C6033),INDEX(Bemenet!$D$2:$D$301,$M6033),"")</f>
        <v/>
      </c>
      <c r="F6033" s="5" t="str">
        <f t="shared" si="846"/>
        <v/>
      </c>
      <c r="G6033" s="5" t="str">
        <f t="shared" si="847"/>
        <v/>
      </c>
      <c r="H6033" s="9" t="str">
        <f t="shared" si="848"/>
        <v/>
      </c>
      <c r="I6033" s="5" t="str">
        <f t="shared" si="849"/>
        <v/>
      </c>
      <c r="J6033" s="5" t="str">
        <f>IF(OR($L6033="",NOT(COUNTIFS($L$2:$L6033,$L6033)=1)),"",SUMIFS($G:$G,$L:$L,$L6033))</f>
        <v/>
      </c>
      <c r="K6033" s="5" t="str">
        <f>IF(OR($L6033="",NOT(COUNTIFS($L$2:$L6033,$L6033)=1)),"",SUMIFS($I:$I,$L:$L,$L6033))</f>
        <v/>
      </c>
      <c r="L6033" s="6" t="str">
        <f t="shared" si="850"/>
        <v/>
      </c>
      <c r="M6033" s="6">
        <f t="shared" si="851"/>
        <v>242</v>
      </c>
      <c r="N6033" s="6">
        <f t="shared" si="852"/>
        <v>8</v>
      </c>
      <c r="O6033" s="9" t="str">
        <f>IF(AND($B6033&lt;&gt;"",$C6033&lt;&gt;"",$B6033&lt;=$C6033),INDEX(Szabalyok!$C:$C,$N6033),"")</f>
        <v/>
      </c>
      <c r="P6033">
        <f t="shared" si="854"/>
        <v>0</v>
      </c>
    </row>
    <row r="6034" spans="1:16" x14ac:dyDescent="0.35">
      <c r="A6034">
        <f t="shared" si="853"/>
        <v>0</v>
      </c>
      <c r="B6034" s="4" t="str">
        <f>IF($M6034&gt;300,"",IF(OR(INDEX(Bemenet!$E$2:$E$301,$M6034)="",INDEX(Bemenet!$F$2:$F$301,$M6034)=""),"",MAX(INDEX(Bemenet!$E$2:$E$301,$M6034),INDEX(Szabalyok!$A:$A,$N6034))))</f>
        <v/>
      </c>
      <c r="C6034" s="4" t="str">
        <f>IF($B6034="","",MIN(INDEX(Bemenet!$F$2:$F$301,$M6034),INDEX(Szabalyok!$B:$B,$N6034)))</f>
        <v/>
      </c>
      <c r="D6034" s="5" t="str">
        <f>IF(AND($B6034&lt;&gt;"",$C6034&lt;&gt;"",$B6034&lt;=$C6034),INDEX(Bemenet!$G$2:$G$301,$M6034),"")</f>
        <v/>
      </c>
      <c r="E6034" s="6" t="str">
        <f>IF(AND($B6034&lt;&gt;"",$C6034&lt;&gt;"",$B6034&lt;=$C6034),INDEX(Bemenet!$D$2:$D$301,$M6034),"")</f>
        <v/>
      </c>
      <c r="F6034" s="5" t="str">
        <f t="shared" si="846"/>
        <v/>
      </c>
      <c r="G6034" s="5" t="str">
        <f t="shared" si="847"/>
        <v/>
      </c>
      <c r="H6034" s="9" t="str">
        <f t="shared" si="848"/>
        <v/>
      </c>
      <c r="I6034" s="5" t="str">
        <f t="shared" si="849"/>
        <v/>
      </c>
      <c r="J6034" s="5" t="str">
        <f>IF(OR($L6034="",NOT(COUNTIFS($L$2:$L6034,$L6034)=1)),"",SUMIFS($G:$G,$L:$L,$L6034))</f>
        <v/>
      </c>
      <c r="K6034" s="5" t="str">
        <f>IF(OR($L6034="",NOT(COUNTIFS($L$2:$L6034,$L6034)=1)),"",SUMIFS($I:$I,$L:$L,$L6034))</f>
        <v/>
      </c>
      <c r="L6034" s="6" t="str">
        <f t="shared" si="850"/>
        <v/>
      </c>
      <c r="M6034" s="6">
        <f t="shared" si="851"/>
        <v>242</v>
      </c>
      <c r="N6034" s="6">
        <f t="shared" si="852"/>
        <v>9</v>
      </c>
      <c r="O6034" s="9" t="str">
        <f>IF(AND($B6034&lt;&gt;"",$C6034&lt;&gt;"",$B6034&lt;=$C6034),INDEX(Szabalyok!$C:$C,$N6034),"")</f>
        <v/>
      </c>
      <c r="P6034">
        <f t="shared" si="854"/>
        <v>0</v>
      </c>
    </row>
    <row r="6035" spans="1:16" x14ac:dyDescent="0.35">
      <c r="A6035">
        <f t="shared" si="853"/>
        <v>0</v>
      </c>
      <c r="B6035" s="4" t="str">
        <f>IF($M6035&gt;300,"",IF(OR(INDEX(Bemenet!$E$2:$E$301,$M6035)="",INDEX(Bemenet!$F$2:$F$301,$M6035)=""),"",MAX(INDEX(Bemenet!$E$2:$E$301,$M6035),INDEX(Szabalyok!$A:$A,$N6035))))</f>
        <v/>
      </c>
      <c r="C6035" s="4" t="str">
        <f>IF($B6035="","",MIN(INDEX(Bemenet!$F$2:$F$301,$M6035),INDEX(Szabalyok!$B:$B,$N6035)))</f>
        <v/>
      </c>
      <c r="D6035" s="5" t="str">
        <f>IF(AND($B6035&lt;&gt;"",$C6035&lt;&gt;"",$B6035&lt;=$C6035),INDEX(Bemenet!$G$2:$G$301,$M6035),"")</f>
        <v/>
      </c>
      <c r="E6035" s="6" t="str">
        <f>IF(AND($B6035&lt;&gt;"",$C6035&lt;&gt;"",$B6035&lt;=$C6035),INDEX(Bemenet!$D$2:$D$301,$M6035),"")</f>
        <v/>
      </c>
      <c r="F6035" s="5" t="str">
        <f t="shared" si="846"/>
        <v/>
      </c>
      <c r="G6035" s="5" t="str">
        <f t="shared" si="847"/>
        <v/>
      </c>
      <c r="H6035" s="9" t="str">
        <f t="shared" si="848"/>
        <v/>
      </c>
      <c r="I6035" s="5" t="str">
        <f t="shared" si="849"/>
        <v/>
      </c>
      <c r="J6035" s="5" t="str">
        <f>IF(OR($L6035="",NOT(COUNTIFS($L$2:$L6035,$L6035)=1)),"",SUMIFS($G:$G,$L:$L,$L6035))</f>
        <v/>
      </c>
      <c r="K6035" s="5" t="str">
        <f>IF(OR($L6035="",NOT(COUNTIFS($L$2:$L6035,$L6035)=1)),"",SUMIFS($I:$I,$L:$L,$L6035))</f>
        <v/>
      </c>
      <c r="L6035" s="6" t="str">
        <f t="shared" si="850"/>
        <v/>
      </c>
      <c r="M6035" s="6">
        <f t="shared" si="851"/>
        <v>242</v>
      </c>
      <c r="N6035" s="6">
        <f t="shared" si="852"/>
        <v>10</v>
      </c>
      <c r="O6035" s="9" t="str">
        <f>IF(AND($B6035&lt;&gt;"",$C6035&lt;&gt;"",$B6035&lt;=$C6035),INDEX(Szabalyok!$C:$C,$N6035),"")</f>
        <v/>
      </c>
      <c r="P6035">
        <f t="shared" si="854"/>
        <v>0</v>
      </c>
    </row>
    <row r="6036" spans="1:16" x14ac:dyDescent="0.35">
      <c r="A6036">
        <f t="shared" si="853"/>
        <v>0</v>
      </c>
      <c r="B6036" s="4" t="str">
        <f>IF($M6036&gt;300,"",IF(OR(INDEX(Bemenet!$E$2:$E$301,$M6036)="",INDEX(Bemenet!$F$2:$F$301,$M6036)=""),"",MAX(INDEX(Bemenet!$E$2:$E$301,$M6036),INDEX(Szabalyok!$A:$A,$N6036))))</f>
        <v/>
      </c>
      <c r="C6036" s="4" t="str">
        <f>IF($B6036="","",MIN(INDEX(Bemenet!$F$2:$F$301,$M6036),INDEX(Szabalyok!$B:$B,$N6036)))</f>
        <v/>
      </c>
      <c r="D6036" s="5" t="str">
        <f>IF(AND($B6036&lt;&gt;"",$C6036&lt;&gt;"",$B6036&lt;=$C6036),INDEX(Bemenet!$G$2:$G$301,$M6036),"")</f>
        <v/>
      </c>
      <c r="E6036" s="6" t="str">
        <f>IF(AND($B6036&lt;&gt;"",$C6036&lt;&gt;"",$B6036&lt;=$C6036),INDEX(Bemenet!$D$2:$D$301,$M6036),"")</f>
        <v/>
      </c>
      <c r="F6036" s="5" t="str">
        <f t="shared" si="846"/>
        <v/>
      </c>
      <c r="G6036" s="5" t="str">
        <f t="shared" si="847"/>
        <v/>
      </c>
      <c r="H6036" s="9" t="str">
        <f t="shared" si="848"/>
        <v/>
      </c>
      <c r="I6036" s="5" t="str">
        <f t="shared" si="849"/>
        <v/>
      </c>
      <c r="J6036" s="5" t="str">
        <f>IF(OR($L6036="",NOT(COUNTIFS($L$2:$L6036,$L6036)=1)),"",SUMIFS($G:$G,$L:$L,$L6036))</f>
        <v/>
      </c>
      <c r="K6036" s="5" t="str">
        <f>IF(OR($L6036="",NOT(COUNTIFS($L$2:$L6036,$L6036)=1)),"",SUMIFS($I:$I,$L:$L,$L6036))</f>
        <v/>
      </c>
      <c r="L6036" s="6" t="str">
        <f t="shared" si="850"/>
        <v/>
      </c>
      <c r="M6036" s="6">
        <f t="shared" si="851"/>
        <v>242</v>
      </c>
      <c r="N6036" s="6">
        <f t="shared" si="852"/>
        <v>11</v>
      </c>
      <c r="O6036" s="9" t="str">
        <f>IF(AND($B6036&lt;&gt;"",$C6036&lt;&gt;"",$B6036&lt;=$C6036),INDEX(Szabalyok!$C:$C,$N6036),"")</f>
        <v/>
      </c>
      <c r="P6036">
        <f t="shared" si="854"/>
        <v>0</v>
      </c>
    </row>
    <row r="6037" spans="1:16" x14ac:dyDescent="0.35">
      <c r="A6037">
        <f t="shared" si="853"/>
        <v>0</v>
      </c>
      <c r="B6037" s="4" t="str">
        <f>IF($M6037&gt;300,"",IF(OR(INDEX(Bemenet!$E$2:$E$301,$M6037)="",INDEX(Bemenet!$F$2:$F$301,$M6037)=""),"",MAX(INDEX(Bemenet!$E$2:$E$301,$M6037),INDEX(Szabalyok!$A:$A,$N6037))))</f>
        <v/>
      </c>
      <c r="C6037" s="4" t="str">
        <f>IF($B6037="","",MIN(INDEX(Bemenet!$F$2:$F$301,$M6037),INDEX(Szabalyok!$B:$B,$N6037)))</f>
        <v/>
      </c>
      <c r="D6037" s="5" t="str">
        <f>IF(AND($B6037&lt;&gt;"",$C6037&lt;&gt;"",$B6037&lt;=$C6037),INDEX(Bemenet!$G$2:$G$301,$M6037),"")</f>
        <v/>
      </c>
      <c r="E6037" s="6" t="str">
        <f>IF(AND($B6037&lt;&gt;"",$C6037&lt;&gt;"",$B6037&lt;=$C6037),INDEX(Bemenet!$D$2:$D$301,$M6037),"")</f>
        <v/>
      </c>
      <c r="F6037" s="5" t="str">
        <f t="shared" si="846"/>
        <v/>
      </c>
      <c r="G6037" s="5" t="str">
        <f t="shared" si="847"/>
        <v/>
      </c>
      <c r="H6037" s="9" t="str">
        <f t="shared" si="848"/>
        <v/>
      </c>
      <c r="I6037" s="5" t="str">
        <f t="shared" si="849"/>
        <v/>
      </c>
      <c r="J6037" s="5" t="str">
        <f>IF(OR($L6037="",NOT(COUNTIFS($L$2:$L6037,$L6037)=1)),"",SUMIFS($G:$G,$L:$L,$L6037))</f>
        <v/>
      </c>
      <c r="K6037" s="5" t="str">
        <f>IF(OR($L6037="",NOT(COUNTIFS($L$2:$L6037,$L6037)=1)),"",SUMIFS($I:$I,$L:$L,$L6037))</f>
        <v/>
      </c>
      <c r="L6037" s="6" t="str">
        <f t="shared" si="850"/>
        <v/>
      </c>
      <c r="M6037" s="6">
        <f t="shared" si="851"/>
        <v>242</v>
      </c>
      <c r="N6037" s="6">
        <f t="shared" si="852"/>
        <v>12</v>
      </c>
      <c r="O6037" s="9" t="str">
        <f>IF(AND($B6037&lt;&gt;"",$C6037&lt;&gt;"",$B6037&lt;=$C6037),INDEX(Szabalyok!$C:$C,$N6037),"")</f>
        <v/>
      </c>
      <c r="P6037">
        <f t="shared" si="854"/>
        <v>0</v>
      </c>
    </row>
    <row r="6038" spans="1:16" x14ac:dyDescent="0.35">
      <c r="A6038">
        <f t="shared" si="853"/>
        <v>0</v>
      </c>
      <c r="B6038" s="4" t="str">
        <f>IF($M6038&gt;300,"",IF(OR(INDEX(Bemenet!$E$2:$E$301,$M6038)="",INDEX(Bemenet!$F$2:$F$301,$M6038)=""),"",MAX(INDEX(Bemenet!$E$2:$E$301,$M6038),INDEX(Szabalyok!$A:$A,$N6038))))</f>
        <v/>
      </c>
      <c r="C6038" s="4" t="str">
        <f>IF($B6038="","",MIN(INDEX(Bemenet!$F$2:$F$301,$M6038),INDEX(Szabalyok!$B:$B,$N6038)))</f>
        <v/>
      </c>
      <c r="D6038" s="5" t="str">
        <f>IF(AND($B6038&lt;&gt;"",$C6038&lt;&gt;"",$B6038&lt;=$C6038),INDEX(Bemenet!$G$2:$G$301,$M6038),"")</f>
        <v/>
      </c>
      <c r="E6038" s="6" t="str">
        <f>IF(AND($B6038&lt;&gt;"",$C6038&lt;&gt;"",$B6038&lt;=$C6038),INDEX(Bemenet!$D$2:$D$301,$M6038),"")</f>
        <v/>
      </c>
      <c r="F6038" s="5" t="str">
        <f t="shared" si="846"/>
        <v/>
      </c>
      <c r="G6038" s="5" t="str">
        <f t="shared" si="847"/>
        <v/>
      </c>
      <c r="H6038" s="9" t="str">
        <f t="shared" si="848"/>
        <v/>
      </c>
      <c r="I6038" s="5" t="str">
        <f t="shared" si="849"/>
        <v/>
      </c>
      <c r="J6038" s="5" t="str">
        <f>IF(OR($L6038="",NOT(COUNTIFS($L$2:$L6038,$L6038)=1)),"",SUMIFS($G:$G,$L:$L,$L6038))</f>
        <v/>
      </c>
      <c r="K6038" s="5" t="str">
        <f>IF(OR($L6038="",NOT(COUNTIFS($L$2:$L6038,$L6038)=1)),"",SUMIFS($I:$I,$L:$L,$L6038))</f>
        <v/>
      </c>
      <c r="L6038" s="6" t="str">
        <f t="shared" si="850"/>
        <v/>
      </c>
      <c r="M6038" s="6">
        <f t="shared" si="851"/>
        <v>242</v>
      </c>
      <c r="N6038" s="6">
        <f t="shared" si="852"/>
        <v>13</v>
      </c>
      <c r="O6038" s="9" t="str">
        <f>IF(AND($B6038&lt;&gt;"",$C6038&lt;&gt;"",$B6038&lt;=$C6038),INDEX(Szabalyok!$C:$C,$N6038),"")</f>
        <v/>
      </c>
      <c r="P6038">
        <f t="shared" si="854"/>
        <v>0</v>
      </c>
    </row>
    <row r="6039" spans="1:16" x14ac:dyDescent="0.35">
      <c r="A6039">
        <f t="shared" si="853"/>
        <v>0</v>
      </c>
      <c r="B6039" s="4" t="str">
        <f>IF($M6039&gt;300,"",IF(OR(INDEX(Bemenet!$E$2:$E$301,$M6039)="",INDEX(Bemenet!$F$2:$F$301,$M6039)=""),"",MAX(INDEX(Bemenet!$E$2:$E$301,$M6039),INDEX(Szabalyok!$A:$A,$N6039))))</f>
        <v/>
      </c>
      <c r="C6039" s="4" t="str">
        <f>IF($B6039="","",MIN(INDEX(Bemenet!$F$2:$F$301,$M6039),INDEX(Szabalyok!$B:$B,$N6039)))</f>
        <v/>
      </c>
      <c r="D6039" s="5" t="str">
        <f>IF(AND($B6039&lt;&gt;"",$C6039&lt;&gt;"",$B6039&lt;=$C6039),INDEX(Bemenet!$G$2:$G$301,$M6039),"")</f>
        <v/>
      </c>
      <c r="E6039" s="6" t="str">
        <f>IF(AND($B6039&lt;&gt;"",$C6039&lt;&gt;"",$B6039&lt;=$C6039),INDEX(Bemenet!$D$2:$D$301,$M6039),"")</f>
        <v/>
      </c>
      <c r="F6039" s="5" t="str">
        <f t="shared" si="846"/>
        <v/>
      </c>
      <c r="G6039" s="5" t="str">
        <f t="shared" si="847"/>
        <v/>
      </c>
      <c r="H6039" s="9" t="str">
        <f t="shared" si="848"/>
        <v/>
      </c>
      <c r="I6039" s="5" t="str">
        <f t="shared" si="849"/>
        <v/>
      </c>
      <c r="J6039" s="5" t="str">
        <f>IF(OR($L6039="",NOT(COUNTIFS($L$2:$L6039,$L6039)=1)),"",SUMIFS($G:$G,$L:$L,$L6039))</f>
        <v/>
      </c>
      <c r="K6039" s="5" t="str">
        <f>IF(OR($L6039="",NOT(COUNTIFS($L$2:$L6039,$L6039)=1)),"",SUMIFS($I:$I,$L:$L,$L6039))</f>
        <v/>
      </c>
      <c r="L6039" s="6" t="str">
        <f t="shared" si="850"/>
        <v/>
      </c>
      <c r="M6039" s="6">
        <f t="shared" si="851"/>
        <v>242</v>
      </c>
      <c r="N6039" s="6">
        <f t="shared" si="852"/>
        <v>14</v>
      </c>
      <c r="O6039" s="9" t="str">
        <f>IF(AND($B6039&lt;&gt;"",$C6039&lt;&gt;"",$B6039&lt;=$C6039),INDEX(Szabalyok!$C:$C,$N6039),"")</f>
        <v/>
      </c>
      <c r="P6039">
        <f t="shared" si="854"/>
        <v>0</v>
      </c>
    </row>
    <row r="6040" spans="1:16" x14ac:dyDescent="0.35">
      <c r="A6040">
        <f t="shared" si="853"/>
        <v>0</v>
      </c>
      <c r="B6040" s="4" t="str">
        <f>IF($M6040&gt;300,"",IF(OR(INDEX(Bemenet!$E$2:$E$301,$M6040)="",INDEX(Bemenet!$F$2:$F$301,$M6040)=""),"",MAX(INDEX(Bemenet!$E$2:$E$301,$M6040),INDEX(Szabalyok!$A:$A,$N6040))))</f>
        <v/>
      </c>
      <c r="C6040" s="4" t="str">
        <f>IF($B6040="","",MIN(INDEX(Bemenet!$F$2:$F$301,$M6040),INDEX(Szabalyok!$B:$B,$N6040)))</f>
        <v/>
      </c>
      <c r="D6040" s="5" t="str">
        <f>IF(AND($B6040&lt;&gt;"",$C6040&lt;&gt;"",$B6040&lt;=$C6040),INDEX(Bemenet!$G$2:$G$301,$M6040),"")</f>
        <v/>
      </c>
      <c r="E6040" s="6" t="str">
        <f>IF(AND($B6040&lt;&gt;"",$C6040&lt;&gt;"",$B6040&lt;=$C6040),INDEX(Bemenet!$D$2:$D$301,$M6040),"")</f>
        <v/>
      </c>
      <c r="F6040" s="5" t="str">
        <f t="shared" si="846"/>
        <v/>
      </c>
      <c r="G6040" s="5" t="str">
        <f t="shared" si="847"/>
        <v/>
      </c>
      <c r="H6040" s="9" t="str">
        <f t="shared" si="848"/>
        <v/>
      </c>
      <c r="I6040" s="5" t="str">
        <f t="shared" si="849"/>
        <v/>
      </c>
      <c r="J6040" s="5" t="str">
        <f>IF(OR($L6040="",NOT(COUNTIFS($L$2:$L6040,$L6040)=1)),"",SUMIFS($G:$G,$L:$L,$L6040))</f>
        <v/>
      </c>
      <c r="K6040" s="5" t="str">
        <f>IF(OR($L6040="",NOT(COUNTIFS($L$2:$L6040,$L6040)=1)),"",SUMIFS($I:$I,$L:$L,$L6040))</f>
        <v/>
      </c>
      <c r="L6040" s="6" t="str">
        <f t="shared" si="850"/>
        <v/>
      </c>
      <c r="M6040" s="6">
        <f t="shared" si="851"/>
        <v>242</v>
      </c>
      <c r="N6040" s="6">
        <f t="shared" si="852"/>
        <v>15</v>
      </c>
      <c r="O6040" s="9" t="str">
        <f>IF(AND($B6040&lt;&gt;"",$C6040&lt;&gt;"",$B6040&lt;=$C6040),INDEX(Szabalyok!$C:$C,$N6040),"")</f>
        <v/>
      </c>
      <c r="P6040">
        <f t="shared" si="854"/>
        <v>0</v>
      </c>
    </row>
    <row r="6041" spans="1:16" x14ac:dyDescent="0.35">
      <c r="A6041">
        <f t="shared" si="853"/>
        <v>0</v>
      </c>
      <c r="B6041" s="4" t="str">
        <f>IF($M6041&gt;300,"",IF(OR(INDEX(Bemenet!$E$2:$E$301,$M6041)="",INDEX(Bemenet!$F$2:$F$301,$M6041)=""),"",MAX(INDEX(Bemenet!$E$2:$E$301,$M6041),INDEX(Szabalyok!$A:$A,$N6041))))</f>
        <v/>
      </c>
      <c r="C6041" s="4" t="str">
        <f>IF($B6041="","",MIN(INDEX(Bemenet!$F$2:$F$301,$M6041),INDEX(Szabalyok!$B:$B,$N6041)))</f>
        <v/>
      </c>
      <c r="D6041" s="5" t="str">
        <f>IF(AND($B6041&lt;&gt;"",$C6041&lt;&gt;"",$B6041&lt;=$C6041),INDEX(Bemenet!$G$2:$G$301,$M6041),"")</f>
        <v/>
      </c>
      <c r="E6041" s="6" t="str">
        <f>IF(AND($B6041&lt;&gt;"",$C6041&lt;&gt;"",$B6041&lt;=$C6041),INDEX(Bemenet!$D$2:$D$301,$M6041),"")</f>
        <v/>
      </c>
      <c r="F6041" s="5" t="str">
        <f t="shared" si="846"/>
        <v/>
      </c>
      <c r="G6041" s="5" t="str">
        <f t="shared" si="847"/>
        <v/>
      </c>
      <c r="H6041" s="9" t="str">
        <f t="shared" si="848"/>
        <v/>
      </c>
      <c r="I6041" s="5" t="str">
        <f t="shared" si="849"/>
        <v/>
      </c>
      <c r="J6041" s="5" t="str">
        <f>IF(OR($L6041="",NOT(COUNTIFS($L$2:$L6041,$L6041)=1)),"",SUMIFS($G:$G,$L:$L,$L6041))</f>
        <v/>
      </c>
      <c r="K6041" s="5" t="str">
        <f>IF(OR($L6041="",NOT(COUNTIFS($L$2:$L6041,$L6041)=1)),"",SUMIFS($I:$I,$L:$L,$L6041))</f>
        <v/>
      </c>
      <c r="L6041" s="6" t="str">
        <f t="shared" si="850"/>
        <v/>
      </c>
      <c r="M6041" s="6">
        <f t="shared" si="851"/>
        <v>242</v>
      </c>
      <c r="N6041" s="6">
        <f t="shared" si="852"/>
        <v>16</v>
      </c>
      <c r="O6041" s="9" t="str">
        <f>IF(AND($B6041&lt;&gt;"",$C6041&lt;&gt;"",$B6041&lt;=$C6041),INDEX(Szabalyok!$C:$C,$N6041),"")</f>
        <v/>
      </c>
      <c r="P6041">
        <f t="shared" si="854"/>
        <v>0</v>
      </c>
    </row>
    <row r="6042" spans="1:16" x14ac:dyDescent="0.35">
      <c r="A6042">
        <f t="shared" si="853"/>
        <v>0</v>
      </c>
      <c r="B6042" s="4" t="str">
        <f>IF($M6042&gt;300,"",IF(OR(INDEX(Bemenet!$E$2:$E$301,$M6042)="",INDEX(Bemenet!$F$2:$F$301,$M6042)=""),"",MAX(INDEX(Bemenet!$E$2:$E$301,$M6042),INDEX(Szabalyok!$A:$A,$N6042))))</f>
        <v/>
      </c>
      <c r="C6042" s="4" t="str">
        <f>IF($B6042="","",MIN(INDEX(Bemenet!$F$2:$F$301,$M6042),INDEX(Szabalyok!$B:$B,$N6042)))</f>
        <v/>
      </c>
      <c r="D6042" s="5" t="str">
        <f>IF(AND($B6042&lt;&gt;"",$C6042&lt;&gt;"",$B6042&lt;=$C6042),INDEX(Bemenet!$G$2:$G$301,$M6042),"")</f>
        <v/>
      </c>
      <c r="E6042" s="6" t="str">
        <f>IF(AND($B6042&lt;&gt;"",$C6042&lt;&gt;"",$B6042&lt;=$C6042),INDEX(Bemenet!$D$2:$D$301,$M6042),"")</f>
        <v/>
      </c>
      <c r="F6042" s="5" t="str">
        <f t="shared" si="846"/>
        <v/>
      </c>
      <c r="G6042" s="5" t="str">
        <f t="shared" si="847"/>
        <v/>
      </c>
      <c r="H6042" s="9" t="str">
        <f t="shared" si="848"/>
        <v/>
      </c>
      <c r="I6042" s="5" t="str">
        <f t="shared" si="849"/>
        <v/>
      </c>
      <c r="J6042" s="5" t="str">
        <f>IF(OR($L6042="",NOT(COUNTIFS($L$2:$L6042,$L6042)=1)),"",SUMIFS($G:$G,$L:$L,$L6042))</f>
        <v/>
      </c>
      <c r="K6042" s="5" t="str">
        <f>IF(OR($L6042="",NOT(COUNTIFS($L$2:$L6042,$L6042)=1)),"",SUMIFS($I:$I,$L:$L,$L6042))</f>
        <v/>
      </c>
      <c r="L6042" s="6" t="str">
        <f t="shared" si="850"/>
        <v/>
      </c>
      <c r="M6042" s="6">
        <f t="shared" si="851"/>
        <v>242</v>
      </c>
      <c r="N6042" s="6">
        <f t="shared" si="852"/>
        <v>17</v>
      </c>
      <c r="O6042" s="9" t="str">
        <f>IF(AND($B6042&lt;&gt;"",$C6042&lt;&gt;"",$B6042&lt;=$C6042),INDEX(Szabalyok!$C:$C,$N6042),"")</f>
        <v/>
      </c>
      <c r="P6042">
        <f t="shared" si="854"/>
        <v>0</v>
      </c>
    </row>
    <row r="6043" spans="1:16" x14ac:dyDescent="0.35">
      <c r="A6043">
        <f t="shared" si="853"/>
        <v>0</v>
      </c>
      <c r="B6043" s="4" t="str">
        <f>IF($M6043&gt;300,"",IF(OR(INDEX(Bemenet!$E$2:$E$301,$M6043)="",INDEX(Bemenet!$F$2:$F$301,$M6043)=""),"",MAX(INDEX(Bemenet!$E$2:$E$301,$M6043),INDEX(Szabalyok!$A:$A,$N6043))))</f>
        <v/>
      </c>
      <c r="C6043" s="4" t="str">
        <f>IF($B6043="","",MIN(INDEX(Bemenet!$F$2:$F$301,$M6043),INDEX(Szabalyok!$B:$B,$N6043)))</f>
        <v/>
      </c>
      <c r="D6043" s="5" t="str">
        <f>IF(AND($B6043&lt;&gt;"",$C6043&lt;&gt;"",$B6043&lt;=$C6043),INDEX(Bemenet!$G$2:$G$301,$M6043),"")</f>
        <v/>
      </c>
      <c r="E6043" s="6" t="str">
        <f>IF(AND($B6043&lt;&gt;"",$C6043&lt;&gt;"",$B6043&lt;=$C6043),INDEX(Bemenet!$D$2:$D$301,$M6043),"")</f>
        <v/>
      </c>
      <c r="F6043" s="5" t="str">
        <f t="shared" si="846"/>
        <v/>
      </c>
      <c r="G6043" s="5" t="str">
        <f t="shared" si="847"/>
        <v/>
      </c>
      <c r="H6043" s="9" t="str">
        <f t="shared" si="848"/>
        <v/>
      </c>
      <c r="I6043" s="5" t="str">
        <f t="shared" si="849"/>
        <v/>
      </c>
      <c r="J6043" s="5" t="str">
        <f>IF(OR($L6043="",NOT(COUNTIFS($L$2:$L6043,$L6043)=1)),"",SUMIFS($G:$G,$L:$L,$L6043))</f>
        <v/>
      </c>
      <c r="K6043" s="5" t="str">
        <f>IF(OR($L6043="",NOT(COUNTIFS($L$2:$L6043,$L6043)=1)),"",SUMIFS($I:$I,$L:$L,$L6043))</f>
        <v/>
      </c>
      <c r="L6043" s="6" t="str">
        <f t="shared" si="850"/>
        <v/>
      </c>
      <c r="M6043" s="6">
        <f t="shared" si="851"/>
        <v>242</v>
      </c>
      <c r="N6043" s="6">
        <f t="shared" si="852"/>
        <v>18</v>
      </c>
      <c r="O6043" s="9" t="str">
        <f>IF(AND($B6043&lt;&gt;"",$C6043&lt;&gt;"",$B6043&lt;=$C6043),INDEX(Szabalyok!$C:$C,$N6043),"")</f>
        <v/>
      </c>
      <c r="P6043">
        <f t="shared" si="854"/>
        <v>0</v>
      </c>
    </row>
    <row r="6044" spans="1:16" x14ac:dyDescent="0.35">
      <c r="A6044">
        <f t="shared" si="853"/>
        <v>0</v>
      </c>
      <c r="B6044" s="4" t="str">
        <f>IF($M6044&gt;300,"",IF(OR(INDEX(Bemenet!$E$2:$E$301,$M6044)="",INDEX(Bemenet!$F$2:$F$301,$M6044)=""),"",MAX(INDEX(Bemenet!$E$2:$E$301,$M6044),INDEX(Szabalyok!$A:$A,$N6044))))</f>
        <v/>
      </c>
      <c r="C6044" s="4" t="str">
        <f>IF($B6044="","",MIN(INDEX(Bemenet!$F$2:$F$301,$M6044),INDEX(Szabalyok!$B:$B,$N6044)))</f>
        <v/>
      </c>
      <c r="D6044" s="5" t="str">
        <f>IF(AND($B6044&lt;&gt;"",$C6044&lt;&gt;"",$B6044&lt;=$C6044),INDEX(Bemenet!$G$2:$G$301,$M6044),"")</f>
        <v/>
      </c>
      <c r="E6044" s="6" t="str">
        <f>IF(AND($B6044&lt;&gt;"",$C6044&lt;&gt;"",$B6044&lt;=$C6044),INDEX(Bemenet!$D$2:$D$301,$M6044),"")</f>
        <v/>
      </c>
      <c r="F6044" s="5" t="str">
        <f t="shared" si="846"/>
        <v/>
      </c>
      <c r="G6044" s="5" t="str">
        <f t="shared" si="847"/>
        <v/>
      </c>
      <c r="H6044" s="9" t="str">
        <f t="shared" si="848"/>
        <v/>
      </c>
      <c r="I6044" s="5" t="str">
        <f t="shared" si="849"/>
        <v/>
      </c>
      <c r="J6044" s="5" t="str">
        <f>IF(OR($L6044="",NOT(COUNTIFS($L$2:$L6044,$L6044)=1)),"",SUMIFS($G:$G,$L:$L,$L6044))</f>
        <v/>
      </c>
      <c r="K6044" s="5" t="str">
        <f>IF(OR($L6044="",NOT(COUNTIFS($L$2:$L6044,$L6044)=1)),"",SUMIFS($I:$I,$L:$L,$L6044))</f>
        <v/>
      </c>
      <c r="L6044" s="6" t="str">
        <f t="shared" si="850"/>
        <v/>
      </c>
      <c r="M6044" s="6">
        <f t="shared" si="851"/>
        <v>242</v>
      </c>
      <c r="N6044" s="6">
        <f t="shared" si="852"/>
        <v>19</v>
      </c>
      <c r="O6044" s="9" t="str">
        <f>IF(AND($B6044&lt;&gt;"",$C6044&lt;&gt;"",$B6044&lt;=$C6044),INDEX(Szabalyok!$C:$C,$N6044),"")</f>
        <v/>
      </c>
      <c r="P6044">
        <f t="shared" si="854"/>
        <v>0</v>
      </c>
    </row>
    <row r="6045" spans="1:16" x14ac:dyDescent="0.35">
      <c r="A6045">
        <f t="shared" si="853"/>
        <v>0</v>
      </c>
      <c r="B6045" s="4" t="str">
        <f>IF($M6045&gt;300,"",IF(OR(INDEX(Bemenet!$E$2:$E$301,$M6045)="",INDEX(Bemenet!$F$2:$F$301,$M6045)=""),"",MAX(INDEX(Bemenet!$E$2:$E$301,$M6045),INDEX(Szabalyok!$A:$A,$N6045))))</f>
        <v/>
      </c>
      <c r="C6045" s="4" t="str">
        <f>IF($B6045="","",MIN(INDEX(Bemenet!$F$2:$F$301,$M6045),INDEX(Szabalyok!$B:$B,$N6045)))</f>
        <v/>
      </c>
      <c r="D6045" s="5" t="str">
        <f>IF(AND($B6045&lt;&gt;"",$C6045&lt;&gt;"",$B6045&lt;=$C6045),INDEX(Bemenet!$G$2:$G$301,$M6045),"")</f>
        <v/>
      </c>
      <c r="E6045" s="6" t="str">
        <f>IF(AND($B6045&lt;&gt;"",$C6045&lt;&gt;"",$B6045&lt;=$C6045),INDEX(Bemenet!$D$2:$D$301,$M6045),"")</f>
        <v/>
      </c>
      <c r="F6045" s="5" t="str">
        <f t="shared" si="846"/>
        <v/>
      </c>
      <c r="G6045" s="5" t="str">
        <f t="shared" si="847"/>
        <v/>
      </c>
      <c r="H6045" s="9" t="str">
        <f t="shared" si="848"/>
        <v/>
      </c>
      <c r="I6045" s="5" t="str">
        <f t="shared" si="849"/>
        <v/>
      </c>
      <c r="J6045" s="5" t="str">
        <f>IF(OR($L6045="",NOT(COUNTIFS($L$2:$L6045,$L6045)=1)),"",SUMIFS($G:$G,$L:$L,$L6045))</f>
        <v/>
      </c>
      <c r="K6045" s="5" t="str">
        <f>IF(OR($L6045="",NOT(COUNTIFS($L$2:$L6045,$L6045)=1)),"",SUMIFS($I:$I,$L:$L,$L6045))</f>
        <v/>
      </c>
      <c r="L6045" s="6" t="str">
        <f t="shared" si="850"/>
        <v/>
      </c>
      <c r="M6045" s="6">
        <f t="shared" si="851"/>
        <v>242</v>
      </c>
      <c r="N6045" s="6">
        <f t="shared" si="852"/>
        <v>20</v>
      </c>
      <c r="O6045" s="9" t="str">
        <f>IF(AND($B6045&lt;&gt;"",$C6045&lt;&gt;"",$B6045&lt;=$C6045),INDEX(Szabalyok!$C:$C,$N6045),"")</f>
        <v/>
      </c>
      <c r="P6045">
        <f t="shared" si="854"/>
        <v>0</v>
      </c>
    </row>
    <row r="6046" spans="1:16" x14ac:dyDescent="0.35">
      <c r="A6046">
        <f t="shared" si="853"/>
        <v>0</v>
      </c>
      <c r="B6046" s="4" t="str">
        <f>IF($M6046&gt;300,"",IF(OR(INDEX(Bemenet!$E$2:$E$301,$M6046)="",INDEX(Bemenet!$F$2:$F$301,$M6046)=""),"",MAX(INDEX(Bemenet!$E$2:$E$301,$M6046),INDEX(Szabalyok!$A:$A,$N6046))))</f>
        <v/>
      </c>
      <c r="C6046" s="4" t="str">
        <f>IF($B6046="","",MIN(INDEX(Bemenet!$F$2:$F$301,$M6046),INDEX(Szabalyok!$B:$B,$N6046)))</f>
        <v/>
      </c>
      <c r="D6046" s="5" t="str">
        <f>IF(AND($B6046&lt;&gt;"",$C6046&lt;&gt;"",$B6046&lt;=$C6046),INDEX(Bemenet!$G$2:$G$301,$M6046),"")</f>
        <v/>
      </c>
      <c r="E6046" s="6" t="str">
        <f>IF(AND($B6046&lt;&gt;"",$C6046&lt;&gt;"",$B6046&lt;=$C6046),INDEX(Bemenet!$D$2:$D$301,$M6046),"")</f>
        <v/>
      </c>
      <c r="F6046" s="5" t="str">
        <f t="shared" si="846"/>
        <v/>
      </c>
      <c r="G6046" s="5" t="str">
        <f t="shared" si="847"/>
        <v/>
      </c>
      <c r="H6046" s="9" t="str">
        <f t="shared" si="848"/>
        <v/>
      </c>
      <c r="I6046" s="5" t="str">
        <f t="shared" si="849"/>
        <v/>
      </c>
      <c r="J6046" s="5" t="str">
        <f>IF(OR($L6046="",NOT(COUNTIFS($L$2:$L6046,$L6046)=1)),"",SUMIFS($G:$G,$L:$L,$L6046))</f>
        <v/>
      </c>
      <c r="K6046" s="5" t="str">
        <f>IF(OR($L6046="",NOT(COUNTIFS($L$2:$L6046,$L6046)=1)),"",SUMIFS($I:$I,$L:$L,$L6046))</f>
        <v/>
      </c>
      <c r="L6046" s="6" t="str">
        <f t="shared" si="850"/>
        <v/>
      </c>
      <c r="M6046" s="6">
        <f t="shared" si="851"/>
        <v>242</v>
      </c>
      <c r="N6046" s="6">
        <f t="shared" si="852"/>
        <v>21</v>
      </c>
      <c r="O6046" s="9" t="str">
        <f>IF(AND($B6046&lt;&gt;"",$C6046&lt;&gt;"",$B6046&lt;=$C6046),INDEX(Szabalyok!$C:$C,$N6046),"")</f>
        <v/>
      </c>
      <c r="P6046">
        <f t="shared" si="854"/>
        <v>0</v>
      </c>
    </row>
    <row r="6047" spans="1:16" x14ac:dyDescent="0.35">
      <c r="A6047">
        <f t="shared" si="853"/>
        <v>0</v>
      </c>
      <c r="B6047" s="4" t="str">
        <f>IF($M6047&gt;300,"",IF(OR(INDEX(Bemenet!$E$2:$E$301,$M6047)="",INDEX(Bemenet!$F$2:$F$301,$M6047)=""),"",MAX(INDEX(Bemenet!$E$2:$E$301,$M6047),INDEX(Szabalyok!$A:$A,$N6047))))</f>
        <v/>
      </c>
      <c r="C6047" s="4" t="str">
        <f>IF($B6047="","",MIN(INDEX(Bemenet!$F$2:$F$301,$M6047),INDEX(Szabalyok!$B:$B,$N6047)))</f>
        <v/>
      </c>
      <c r="D6047" s="5" t="str">
        <f>IF(AND($B6047&lt;&gt;"",$C6047&lt;&gt;"",$B6047&lt;=$C6047),INDEX(Bemenet!$G$2:$G$301,$M6047),"")</f>
        <v/>
      </c>
      <c r="E6047" s="6" t="str">
        <f>IF(AND($B6047&lt;&gt;"",$C6047&lt;&gt;"",$B6047&lt;=$C6047),INDEX(Bemenet!$D$2:$D$301,$M6047),"")</f>
        <v/>
      </c>
      <c r="F6047" s="5" t="str">
        <f t="shared" si="846"/>
        <v/>
      </c>
      <c r="G6047" s="5" t="str">
        <f t="shared" si="847"/>
        <v/>
      </c>
      <c r="H6047" s="9" t="str">
        <f t="shared" si="848"/>
        <v/>
      </c>
      <c r="I6047" s="5" t="str">
        <f t="shared" si="849"/>
        <v/>
      </c>
      <c r="J6047" s="5" t="str">
        <f>IF(OR($L6047="",NOT(COUNTIFS($L$2:$L6047,$L6047)=1)),"",SUMIFS($G:$G,$L:$L,$L6047))</f>
        <v/>
      </c>
      <c r="K6047" s="5" t="str">
        <f>IF(OR($L6047="",NOT(COUNTIFS($L$2:$L6047,$L6047)=1)),"",SUMIFS($I:$I,$L:$L,$L6047))</f>
        <v/>
      </c>
      <c r="L6047" s="6" t="str">
        <f t="shared" si="850"/>
        <v/>
      </c>
      <c r="M6047" s="6">
        <f t="shared" si="851"/>
        <v>242</v>
      </c>
      <c r="N6047" s="6">
        <f t="shared" si="852"/>
        <v>22</v>
      </c>
      <c r="O6047" s="9" t="str">
        <f>IF(AND($B6047&lt;&gt;"",$C6047&lt;&gt;"",$B6047&lt;=$C6047),INDEX(Szabalyok!$C:$C,$N6047),"")</f>
        <v/>
      </c>
      <c r="P6047">
        <f t="shared" si="854"/>
        <v>0</v>
      </c>
    </row>
    <row r="6048" spans="1:16" x14ac:dyDescent="0.35">
      <c r="A6048">
        <f t="shared" si="853"/>
        <v>0</v>
      </c>
      <c r="B6048" s="4" t="str">
        <f>IF($M6048&gt;300,"",IF(OR(INDEX(Bemenet!$E$2:$E$301,$M6048)="",INDEX(Bemenet!$F$2:$F$301,$M6048)=""),"",MAX(INDEX(Bemenet!$E$2:$E$301,$M6048),INDEX(Szabalyok!$A:$A,$N6048))))</f>
        <v/>
      </c>
      <c r="C6048" s="4" t="str">
        <f>IF($B6048="","",MIN(INDEX(Bemenet!$F$2:$F$301,$M6048),INDEX(Szabalyok!$B:$B,$N6048)))</f>
        <v/>
      </c>
      <c r="D6048" s="5" t="str">
        <f>IF(AND($B6048&lt;&gt;"",$C6048&lt;&gt;"",$B6048&lt;=$C6048),INDEX(Bemenet!$G$2:$G$301,$M6048),"")</f>
        <v/>
      </c>
      <c r="E6048" s="6" t="str">
        <f>IF(AND($B6048&lt;&gt;"",$C6048&lt;&gt;"",$B6048&lt;=$C6048),INDEX(Bemenet!$D$2:$D$301,$M6048),"")</f>
        <v/>
      </c>
      <c r="F6048" s="5" t="str">
        <f t="shared" si="846"/>
        <v/>
      </c>
      <c r="G6048" s="5" t="str">
        <f t="shared" si="847"/>
        <v/>
      </c>
      <c r="H6048" s="9" t="str">
        <f t="shared" si="848"/>
        <v/>
      </c>
      <c r="I6048" s="5" t="str">
        <f t="shared" si="849"/>
        <v/>
      </c>
      <c r="J6048" s="5" t="str">
        <f>IF(OR($L6048="",NOT(COUNTIFS($L$2:$L6048,$L6048)=1)),"",SUMIFS($G:$G,$L:$L,$L6048))</f>
        <v/>
      </c>
      <c r="K6048" s="5" t="str">
        <f>IF(OR($L6048="",NOT(COUNTIFS($L$2:$L6048,$L6048)=1)),"",SUMIFS($I:$I,$L:$L,$L6048))</f>
        <v/>
      </c>
      <c r="L6048" s="6" t="str">
        <f t="shared" si="850"/>
        <v/>
      </c>
      <c r="M6048" s="6">
        <f t="shared" si="851"/>
        <v>242</v>
      </c>
      <c r="N6048" s="6">
        <f t="shared" si="852"/>
        <v>23</v>
      </c>
      <c r="O6048" s="9" t="str">
        <f>IF(AND($B6048&lt;&gt;"",$C6048&lt;&gt;"",$B6048&lt;=$C6048),INDEX(Szabalyok!$C:$C,$N6048),"")</f>
        <v/>
      </c>
      <c r="P6048">
        <f t="shared" si="854"/>
        <v>0</v>
      </c>
    </row>
    <row r="6049" spans="1:16" x14ac:dyDescent="0.35">
      <c r="A6049">
        <f t="shared" si="853"/>
        <v>0</v>
      </c>
      <c r="B6049" s="4" t="str">
        <f>IF($M6049&gt;300,"",IF(OR(INDEX(Bemenet!$E$2:$E$301,$M6049)="",INDEX(Bemenet!$F$2:$F$301,$M6049)=""),"",MAX(INDEX(Bemenet!$E$2:$E$301,$M6049),INDEX(Szabalyok!$A:$A,$N6049))))</f>
        <v/>
      </c>
      <c r="C6049" s="4" t="str">
        <f>IF($B6049="","",MIN(INDEX(Bemenet!$F$2:$F$301,$M6049),INDEX(Szabalyok!$B:$B,$N6049)))</f>
        <v/>
      </c>
      <c r="D6049" s="5" t="str">
        <f>IF(AND($B6049&lt;&gt;"",$C6049&lt;&gt;"",$B6049&lt;=$C6049),INDEX(Bemenet!$G$2:$G$301,$M6049),"")</f>
        <v/>
      </c>
      <c r="E6049" s="6" t="str">
        <f>IF(AND($B6049&lt;&gt;"",$C6049&lt;&gt;"",$B6049&lt;=$C6049),INDEX(Bemenet!$D$2:$D$301,$M6049),"")</f>
        <v/>
      </c>
      <c r="F6049" s="5" t="str">
        <f t="shared" si="846"/>
        <v/>
      </c>
      <c r="G6049" s="5" t="str">
        <f t="shared" si="847"/>
        <v/>
      </c>
      <c r="H6049" s="9" t="str">
        <f t="shared" si="848"/>
        <v/>
      </c>
      <c r="I6049" s="5" t="str">
        <f t="shared" si="849"/>
        <v/>
      </c>
      <c r="J6049" s="5" t="str">
        <f>IF(OR($L6049="",NOT(COUNTIFS($L$2:$L6049,$L6049)=1)),"",SUMIFS($G:$G,$L:$L,$L6049))</f>
        <v/>
      </c>
      <c r="K6049" s="5" t="str">
        <f>IF(OR($L6049="",NOT(COUNTIFS($L$2:$L6049,$L6049)=1)),"",SUMIFS($I:$I,$L:$L,$L6049))</f>
        <v/>
      </c>
      <c r="L6049" s="6" t="str">
        <f t="shared" si="850"/>
        <v/>
      </c>
      <c r="M6049" s="6">
        <f t="shared" si="851"/>
        <v>242</v>
      </c>
      <c r="N6049" s="6">
        <f t="shared" si="852"/>
        <v>24</v>
      </c>
      <c r="O6049" s="9" t="str">
        <f>IF(AND($B6049&lt;&gt;"",$C6049&lt;&gt;"",$B6049&lt;=$C6049),INDEX(Szabalyok!$C:$C,$N6049),"")</f>
        <v/>
      </c>
      <c r="P6049">
        <f t="shared" si="854"/>
        <v>0</v>
      </c>
    </row>
    <row r="6050" spans="1:16" x14ac:dyDescent="0.35">
      <c r="A6050">
        <f t="shared" si="853"/>
        <v>0</v>
      </c>
      <c r="B6050" s="4" t="str">
        <f>IF($M6050&gt;300,"",IF(OR(INDEX(Bemenet!$E$2:$E$301,$M6050)="",INDEX(Bemenet!$F$2:$F$301,$M6050)=""),"",MAX(INDEX(Bemenet!$E$2:$E$301,$M6050),INDEX(Szabalyok!$A:$A,$N6050))))</f>
        <v/>
      </c>
      <c r="C6050" s="4" t="str">
        <f>IF($B6050="","",MIN(INDEX(Bemenet!$F$2:$F$301,$M6050),INDEX(Szabalyok!$B:$B,$N6050)))</f>
        <v/>
      </c>
      <c r="D6050" s="5" t="str">
        <f>IF(AND($B6050&lt;&gt;"",$C6050&lt;&gt;"",$B6050&lt;=$C6050),INDEX(Bemenet!$G$2:$G$301,$M6050),"")</f>
        <v/>
      </c>
      <c r="E6050" s="6" t="str">
        <f>IF(AND($B6050&lt;&gt;"",$C6050&lt;&gt;"",$B6050&lt;=$C6050),INDEX(Bemenet!$D$2:$D$301,$M6050),"")</f>
        <v/>
      </c>
      <c r="F6050" s="5" t="str">
        <f t="shared" si="846"/>
        <v/>
      </c>
      <c r="G6050" s="5" t="str">
        <f t="shared" si="847"/>
        <v/>
      </c>
      <c r="H6050" s="9" t="str">
        <f t="shared" si="848"/>
        <v/>
      </c>
      <c r="I6050" s="5" t="str">
        <f t="shared" si="849"/>
        <v/>
      </c>
      <c r="J6050" s="5" t="str">
        <f>IF(OR($L6050="",NOT(COUNTIFS($L$2:$L6050,$L6050)=1)),"",SUMIFS($G:$G,$L:$L,$L6050))</f>
        <v/>
      </c>
      <c r="K6050" s="5" t="str">
        <f>IF(OR($L6050="",NOT(COUNTIFS($L$2:$L6050,$L6050)=1)),"",SUMIFS($I:$I,$L:$L,$L6050))</f>
        <v/>
      </c>
      <c r="L6050" s="6" t="str">
        <f t="shared" si="850"/>
        <v/>
      </c>
      <c r="M6050" s="6">
        <f t="shared" si="851"/>
        <v>242</v>
      </c>
      <c r="N6050" s="6">
        <f t="shared" si="852"/>
        <v>25</v>
      </c>
      <c r="O6050" s="9" t="str">
        <f>IF(AND($B6050&lt;&gt;"",$C6050&lt;&gt;"",$B6050&lt;=$C6050),INDEX(Szabalyok!$C:$C,$N6050),"")</f>
        <v/>
      </c>
      <c r="P6050">
        <f t="shared" si="854"/>
        <v>0</v>
      </c>
    </row>
    <row r="6051" spans="1:16" x14ac:dyDescent="0.35">
      <c r="A6051">
        <f t="shared" si="853"/>
        <v>0</v>
      </c>
      <c r="B6051" s="4" t="str">
        <f>IF($M6051&gt;300,"",IF(OR(INDEX(Bemenet!$E$2:$E$301,$M6051)="",INDEX(Bemenet!$F$2:$F$301,$M6051)=""),"",MAX(INDEX(Bemenet!$E$2:$E$301,$M6051),INDEX(Szabalyok!$A:$A,$N6051))))</f>
        <v/>
      </c>
      <c r="C6051" s="4" t="str">
        <f>IF($B6051="","",MIN(INDEX(Bemenet!$F$2:$F$301,$M6051),INDEX(Szabalyok!$B:$B,$N6051)))</f>
        <v/>
      </c>
      <c r="D6051" s="5" t="str">
        <f>IF(AND($B6051&lt;&gt;"",$C6051&lt;&gt;"",$B6051&lt;=$C6051),INDEX(Bemenet!$G$2:$G$301,$M6051),"")</f>
        <v/>
      </c>
      <c r="E6051" s="6" t="str">
        <f>IF(AND($B6051&lt;&gt;"",$C6051&lt;&gt;"",$B6051&lt;=$C6051),INDEX(Bemenet!$D$2:$D$301,$M6051),"")</f>
        <v/>
      </c>
      <c r="F6051" s="5" t="str">
        <f t="shared" si="846"/>
        <v/>
      </c>
      <c r="G6051" s="5" t="str">
        <f t="shared" si="847"/>
        <v/>
      </c>
      <c r="H6051" s="9" t="str">
        <f t="shared" si="848"/>
        <v/>
      </c>
      <c r="I6051" s="5" t="str">
        <f t="shared" si="849"/>
        <v/>
      </c>
      <c r="J6051" s="5" t="str">
        <f>IF(OR($L6051="",NOT(COUNTIFS($L$2:$L6051,$L6051)=1)),"",SUMIFS($G:$G,$L:$L,$L6051))</f>
        <v/>
      </c>
      <c r="K6051" s="5" t="str">
        <f>IF(OR($L6051="",NOT(COUNTIFS($L$2:$L6051,$L6051)=1)),"",SUMIFS($I:$I,$L:$L,$L6051))</f>
        <v/>
      </c>
      <c r="L6051" s="6" t="str">
        <f t="shared" si="850"/>
        <v/>
      </c>
      <c r="M6051" s="6">
        <f t="shared" si="851"/>
        <v>242</v>
      </c>
      <c r="N6051" s="6">
        <f t="shared" si="852"/>
        <v>26</v>
      </c>
      <c r="O6051" s="9" t="str">
        <f>IF(AND($B6051&lt;&gt;"",$C6051&lt;&gt;"",$B6051&lt;=$C6051),INDEX(Szabalyok!$C:$C,$N6051),"")</f>
        <v/>
      </c>
      <c r="P6051">
        <f t="shared" si="854"/>
        <v>0</v>
      </c>
    </row>
    <row r="6052" spans="1:16" x14ac:dyDescent="0.35">
      <c r="A6052">
        <f t="shared" si="853"/>
        <v>0</v>
      </c>
      <c r="B6052" s="4" t="str">
        <f>IF($M6052&gt;300,"",IF(OR(INDEX(Bemenet!$E$2:$E$301,$M6052)="",INDEX(Bemenet!$F$2:$F$301,$M6052)=""),"",MAX(INDEX(Bemenet!$E$2:$E$301,$M6052),INDEX(Szabalyok!$A:$A,$N6052))))</f>
        <v/>
      </c>
      <c r="C6052" s="4" t="str">
        <f>IF($B6052="","",MIN(INDEX(Bemenet!$F$2:$F$301,$M6052),INDEX(Szabalyok!$B:$B,$N6052)))</f>
        <v/>
      </c>
      <c r="D6052" s="5" t="str">
        <f>IF(AND($B6052&lt;&gt;"",$C6052&lt;&gt;"",$B6052&lt;=$C6052),INDEX(Bemenet!$G$2:$G$301,$M6052),"")</f>
        <v/>
      </c>
      <c r="E6052" s="6" t="str">
        <f>IF(AND($B6052&lt;&gt;"",$C6052&lt;&gt;"",$B6052&lt;=$C6052),INDEX(Bemenet!$D$2:$D$301,$M6052),"")</f>
        <v/>
      </c>
      <c r="F6052" s="5" t="str">
        <f t="shared" si="846"/>
        <v/>
      </c>
      <c r="G6052" s="5" t="str">
        <f t="shared" si="847"/>
        <v/>
      </c>
      <c r="H6052" s="9" t="str">
        <f t="shared" si="848"/>
        <v/>
      </c>
      <c r="I6052" s="5" t="str">
        <f t="shared" si="849"/>
        <v/>
      </c>
      <c r="J6052" s="5" t="str">
        <f>IF(OR($L6052="",NOT(COUNTIFS($L$2:$L6052,$L6052)=1)),"",SUMIFS($G:$G,$L:$L,$L6052))</f>
        <v/>
      </c>
      <c r="K6052" s="5" t="str">
        <f>IF(OR($L6052="",NOT(COUNTIFS($L$2:$L6052,$L6052)=1)),"",SUMIFS($I:$I,$L:$L,$L6052))</f>
        <v/>
      </c>
      <c r="L6052" s="6" t="str">
        <f t="shared" si="850"/>
        <v/>
      </c>
      <c r="M6052" s="6">
        <f t="shared" si="851"/>
        <v>243</v>
      </c>
      <c r="N6052" s="6">
        <f t="shared" si="852"/>
        <v>2</v>
      </c>
      <c r="O6052" s="9" t="str">
        <f>IF(AND($B6052&lt;&gt;"",$C6052&lt;&gt;"",$B6052&lt;=$C6052),INDEX(Szabalyok!$C:$C,$N6052),"")</f>
        <v/>
      </c>
      <c r="P6052">
        <f t="shared" si="854"/>
        <v>0</v>
      </c>
    </row>
    <row r="6053" spans="1:16" x14ac:dyDescent="0.35">
      <c r="A6053">
        <f t="shared" si="853"/>
        <v>0</v>
      </c>
      <c r="B6053" s="4" t="str">
        <f>IF($M6053&gt;300,"",IF(OR(INDEX(Bemenet!$E$2:$E$301,$M6053)="",INDEX(Bemenet!$F$2:$F$301,$M6053)=""),"",MAX(INDEX(Bemenet!$E$2:$E$301,$M6053),INDEX(Szabalyok!$A:$A,$N6053))))</f>
        <v/>
      </c>
      <c r="C6053" s="4" t="str">
        <f>IF($B6053="","",MIN(INDEX(Bemenet!$F$2:$F$301,$M6053),INDEX(Szabalyok!$B:$B,$N6053)))</f>
        <v/>
      </c>
      <c r="D6053" s="5" t="str">
        <f>IF(AND($B6053&lt;&gt;"",$C6053&lt;&gt;"",$B6053&lt;=$C6053),INDEX(Bemenet!$G$2:$G$301,$M6053),"")</f>
        <v/>
      </c>
      <c r="E6053" s="6" t="str">
        <f>IF(AND($B6053&lt;&gt;"",$C6053&lt;&gt;"",$B6053&lt;=$C6053),INDEX(Bemenet!$D$2:$D$301,$M6053),"")</f>
        <v/>
      </c>
      <c r="F6053" s="5" t="str">
        <f t="shared" si="846"/>
        <v/>
      </c>
      <c r="G6053" s="5" t="str">
        <f t="shared" si="847"/>
        <v/>
      </c>
      <c r="H6053" s="9" t="str">
        <f t="shared" si="848"/>
        <v/>
      </c>
      <c r="I6053" s="5" t="str">
        <f t="shared" si="849"/>
        <v/>
      </c>
      <c r="J6053" s="5" t="str">
        <f>IF(OR($L6053="",NOT(COUNTIFS($L$2:$L6053,$L6053)=1)),"",SUMIFS($G:$G,$L:$L,$L6053))</f>
        <v/>
      </c>
      <c r="K6053" s="5" t="str">
        <f>IF(OR($L6053="",NOT(COUNTIFS($L$2:$L6053,$L6053)=1)),"",SUMIFS($I:$I,$L:$L,$L6053))</f>
        <v/>
      </c>
      <c r="L6053" s="6" t="str">
        <f t="shared" si="850"/>
        <v/>
      </c>
      <c r="M6053" s="6">
        <f t="shared" si="851"/>
        <v>243</v>
      </c>
      <c r="N6053" s="6">
        <f t="shared" si="852"/>
        <v>3</v>
      </c>
      <c r="O6053" s="9" t="str">
        <f>IF(AND($B6053&lt;&gt;"",$C6053&lt;&gt;"",$B6053&lt;=$C6053),INDEX(Szabalyok!$C:$C,$N6053),"")</f>
        <v/>
      </c>
      <c r="P6053">
        <f t="shared" si="854"/>
        <v>0</v>
      </c>
    </row>
    <row r="6054" spans="1:16" x14ac:dyDescent="0.35">
      <c r="A6054">
        <f t="shared" si="853"/>
        <v>0</v>
      </c>
      <c r="B6054" s="4" t="str">
        <f>IF($M6054&gt;300,"",IF(OR(INDEX(Bemenet!$E$2:$E$301,$M6054)="",INDEX(Bemenet!$F$2:$F$301,$M6054)=""),"",MAX(INDEX(Bemenet!$E$2:$E$301,$M6054),INDEX(Szabalyok!$A:$A,$N6054))))</f>
        <v/>
      </c>
      <c r="C6054" s="4" t="str">
        <f>IF($B6054="","",MIN(INDEX(Bemenet!$F$2:$F$301,$M6054),INDEX(Szabalyok!$B:$B,$N6054)))</f>
        <v/>
      </c>
      <c r="D6054" s="5" t="str">
        <f>IF(AND($B6054&lt;&gt;"",$C6054&lt;&gt;"",$B6054&lt;=$C6054),INDEX(Bemenet!$G$2:$G$301,$M6054),"")</f>
        <v/>
      </c>
      <c r="E6054" s="6" t="str">
        <f>IF(AND($B6054&lt;&gt;"",$C6054&lt;&gt;"",$B6054&lt;=$C6054),INDEX(Bemenet!$D$2:$D$301,$M6054),"")</f>
        <v/>
      </c>
      <c r="F6054" s="5" t="str">
        <f t="shared" si="846"/>
        <v/>
      </c>
      <c r="G6054" s="5" t="str">
        <f t="shared" si="847"/>
        <v/>
      </c>
      <c r="H6054" s="9" t="str">
        <f t="shared" si="848"/>
        <v/>
      </c>
      <c r="I6054" s="5" t="str">
        <f t="shared" si="849"/>
        <v/>
      </c>
      <c r="J6054" s="5" t="str">
        <f>IF(OR($L6054="",NOT(COUNTIFS($L$2:$L6054,$L6054)=1)),"",SUMIFS($G:$G,$L:$L,$L6054))</f>
        <v/>
      </c>
      <c r="K6054" s="5" t="str">
        <f>IF(OR($L6054="",NOT(COUNTIFS($L$2:$L6054,$L6054)=1)),"",SUMIFS($I:$I,$L:$L,$L6054))</f>
        <v/>
      </c>
      <c r="L6054" s="6" t="str">
        <f t="shared" si="850"/>
        <v/>
      </c>
      <c r="M6054" s="6">
        <f t="shared" si="851"/>
        <v>243</v>
      </c>
      <c r="N6054" s="6">
        <f t="shared" si="852"/>
        <v>4</v>
      </c>
      <c r="O6054" s="9" t="str">
        <f>IF(AND($B6054&lt;&gt;"",$C6054&lt;&gt;"",$B6054&lt;=$C6054),INDEX(Szabalyok!$C:$C,$N6054),"")</f>
        <v/>
      </c>
      <c r="P6054">
        <f t="shared" si="854"/>
        <v>0</v>
      </c>
    </row>
    <row r="6055" spans="1:16" x14ac:dyDescent="0.35">
      <c r="A6055">
        <f t="shared" si="853"/>
        <v>0</v>
      </c>
      <c r="B6055" s="4" t="str">
        <f>IF($M6055&gt;300,"",IF(OR(INDEX(Bemenet!$E$2:$E$301,$M6055)="",INDEX(Bemenet!$F$2:$F$301,$M6055)=""),"",MAX(INDEX(Bemenet!$E$2:$E$301,$M6055),INDEX(Szabalyok!$A:$A,$N6055))))</f>
        <v/>
      </c>
      <c r="C6055" s="4" t="str">
        <f>IF($B6055="","",MIN(INDEX(Bemenet!$F$2:$F$301,$M6055),INDEX(Szabalyok!$B:$B,$N6055)))</f>
        <v/>
      </c>
      <c r="D6055" s="5" t="str">
        <f>IF(AND($B6055&lt;&gt;"",$C6055&lt;&gt;"",$B6055&lt;=$C6055),INDEX(Bemenet!$G$2:$G$301,$M6055),"")</f>
        <v/>
      </c>
      <c r="E6055" s="6" t="str">
        <f>IF(AND($B6055&lt;&gt;"",$C6055&lt;&gt;"",$B6055&lt;=$C6055),INDEX(Bemenet!$D$2:$D$301,$M6055),"")</f>
        <v/>
      </c>
      <c r="F6055" s="5" t="str">
        <f t="shared" si="846"/>
        <v/>
      </c>
      <c r="G6055" s="5" t="str">
        <f t="shared" si="847"/>
        <v/>
      </c>
      <c r="H6055" s="9" t="str">
        <f t="shared" si="848"/>
        <v/>
      </c>
      <c r="I6055" s="5" t="str">
        <f t="shared" si="849"/>
        <v/>
      </c>
      <c r="J6055" s="5" t="str">
        <f>IF(OR($L6055="",NOT(COUNTIFS($L$2:$L6055,$L6055)=1)),"",SUMIFS($G:$G,$L:$L,$L6055))</f>
        <v/>
      </c>
      <c r="K6055" s="5" t="str">
        <f>IF(OR($L6055="",NOT(COUNTIFS($L$2:$L6055,$L6055)=1)),"",SUMIFS($I:$I,$L:$L,$L6055))</f>
        <v/>
      </c>
      <c r="L6055" s="6" t="str">
        <f t="shared" si="850"/>
        <v/>
      </c>
      <c r="M6055" s="6">
        <f t="shared" si="851"/>
        <v>243</v>
      </c>
      <c r="N6055" s="6">
        <f t="shared" si="852"/>
        <v>5</v>
      </c>
      <c r="O6055" s="9" t="str">
        <f>IF(AND($B6055&lt;&gt;"",$C6055&lt;&gt;"",$B6055&lt;=$C6055),INDEX(Szabalyok!$C:$C,$N6055),"")</f>
        <v/>
      </c>
      <c r="P6055">
        <f t="shared" si="854"/>
        <v>0</v>
      </c>
    </row>
    <row r="6056" spans="1:16" x14ac:dyDescent="0.35">
      <c r="A6056">
        <f t="shared" si="853"/>
        <v>0</v>
      </c>
      <c r="B6056" s="4" t="str">
        <f>IF($M6056&gt;300,"",IF(OR(INDEX(Bemenet!$E$2:$E$301,$M6056)="",INDEX(Bemenet!$F$2:$F$301,$M6056)=""),"",MAX(INDEX(Bemenet!$E$2:$E$301,$M6056),INDEX(Szabalyok!$A:$A,$N6056))))</f>
        <v/>
      </c>
      <c r="C6056" s="4" t="str">
        <f>IF($B6056="","",MIN(INDEX(Bemenet!$F$2:$F$301,$M6056),INDEX(Szabalyok!$B:$B,$N6056)))</f>
        <v/>
      </c>
      <c r="D6056" s="5" t="str">
        <f>IF(AND($B6056&lt;&gt;"",$C6056&lt;&gt;"",$B6056&lt;=$C6056),INDEX(Bemenet!$G$2:$G$301,$M6056),"")</f>
        <v/>
      </c>
      <c r="E6056" s="6" t="str">
        <f>IF(AND($B6056&lt;&gt;"",$C6056&lt;&gt;"",$B6056&lt;=$C6056),INDEX(Bemenet!$D$2:$D$301,$M6056),"")</f>
        <v/>
      </c>
      <c r="F6056" s="5" t="str">
        <f t="shared" si="846"/>
        <v/>
      </c>
      <c r="G6056" s="5" t="str">
        <f t="shared" si="847"/>
        <v/>
      </c>
      <c r="H6056" s="9" t="str">
        <f t="shared" si="848"/>
        <v/>
      </c>
      <c r="I6056" s="5" t="str">
        <f t="shared" si="849"/>
        <v/>
      </c>
      <c r="J6056" s="5" t="str">
        <f>IF(OR($L6056="",NOT(COUNTIFS($L$2:$L6056,$L6056)=1)),"",SUMIFS($G:$G,$L:$L,$L6056))</f>
        <v/>
      </c>
      <c r="K6056" s="5" t="str">
        <f>IF(OR($L6056="",NOT(COUNTIFS($L$2:$L6056,$L6056)=1)),"",SUMIFS($I:$I,$L:$L,$L6056))</f>
        <v/>
      </c>
      <c r="L6056" s="6" t="str">
        <f t="shared" si="850"/>
        <v/>
      </c>
      <c r="M6056" s="6">
        <f t="shared" si="851"/>
        <v>243</v>
      </c>
      <c r="N6056" s="6">
        <f t="shared" si="852"/>
        <v>6</v>
      </c>
      <c r="O6056" s="9" t="str">
        <f>IF(AND($B6056&lt;&gt;"",$C6056&lt;&gt;"",$B6056&lt;=$C6056),INDEX(Szabalyok!$C:$C,$N6056),"")</f>
        <v/>
      </c>
      <c r="P6056">
        <f t="shared" si="854"/>
        <v>0</v>
      </c>
    </row>
    <row r="6057" spans="1:16" x14ac:dyDescent="0.35">
      <c r="A6057">
        <f t="shared" si="853"/>
        <v>0</v>
      </c>
      <c r="B6057" s="4" t="str">
        <f>IF($M6057&gt;300,"",IF(OR(INDEX(Bemenet!$E$2:$E$301,$M6057)="",INDEX(Bemenet!$F$2:$F$301,$M6057)=""),"",MAX(INDEX(Bemenet!$E$2:$E$301,$M6057),INDEX(Szabalyok!$A:$A,$N6057))))</f>
        <v/>
      </c>
      <c r="C6057" s="4" t="str">
        <f>IF($B6057="","",MIN(INDEX(Bemenet!$F$2:$F$301,$M6057),INDEX(Szabalyok!$B:$B,$N6057)))</f>
        <v/>
      </c>
      <c r="D6057" s="5" t="str">
        <f>IF(AND($B6057&lt;&gt;"",$C6057&lt;&gt;"",$B6057&lt;=$C6057),INDEX(Bemenet!$G$2:$G$301,$M6057),"")</f>
        <v/>
      </c>
      <c r="E6057" s="6" t="str">
        <f>IF(AND($B6057&lt;&gt;"",$C6057&lt;&gt;"",$B6057&lt;=$C6057),INDEX(Bemenet!$D$2:$D$301,$M6057),"")</f>
        <v/>
      </c>
      <c r="F6057" s="5" t="str">
        <f t="shared" si="846"/>
        <v/>
      </c>
      <c r="G6057" s="5" t="str">
        <f t="shared" si="847"/>
        <v/>
      </c>
      <c r="H6057" s="9" t="str">
        <f t="shared" si="848"/>
        <v/>
      </c>
      <c r="I6057" s="5" t="str">
        <f t="shared" si="849"/>
        <v/>
      </c>
      <c r="J6057" s="5" t="str">
        <f>IF(OR($L6057="",NOT(COUNTIFS($L$2:$L6057,$L6057)=1)),"",SUMIFS($G:$G,$L:$L,$L6057))</f>
        <v/>
      </c>
      <c r="K6057" s="5" t="str">
        <f>IF(OR($L6057="",NOT(COUNTIFS($L$2:$L6057,$L6057)=1)),"",SUMIFS($I:$I,$L:$L,$L6057))</f>
        <v/>
      </c>
      <c r="L6057" s="6" t="str">
        <f t="shared" si="850"/>
        <v/>
      </c>
      <c r="M6057" s="6">
        <f t="shared" si="851"/>
        <v>243</v>
      </c>
      <c r="N6057" s="6">
        <f t="shared" si="852"/>
        <v>7</v>
      </c>
      <c r="O6057" s="9" t="str">
        <f>IF(AND($B6057&lt;&gt;"",$C6057&lt;&gt;"",$B6057&lt;=$C6057),INDEX(Szabalyok!$C:$C,$N6057),"")</f>
        <v/>
      </c>
      <c r="P6057">
        <f t="shared" si="854"/>
        <v>0</v>
      </c>
    </row>
    <row r="6058" spans="1:16" x14ac:dyDescent="0.35">
      <c r="A6058">
        <f t="shared" si="853"/>
        <v>0</v>
      </c>
      <c r="B6058" s="4" t="str">
        <f>IF($M6058&gt;300,"",IF(OR(INDEX(Bemenet!$E$2:$E$301,$M6058)="",INDEX(Bemenet!$F$2:$F$301,$M6058)=""),"",MAX(INDEX(Bemenet!$E$2:$E$301,$M6058),INDEX(Szabalyok!$A:$A,$N6058))))</f>
        <v/>
      </c>
      <c r="C6058" s="4" t="str">
        <f>IF($B6058="","",MIN(INDEX(Bemenet!$F$2:$F$301,$M6058),INDEX(Szabalyok!$B:$B,$N6058)))</f>
        <v/>
      </c>
      <c r="D6058" s="5" t="str">
        <f>IF(AND($B6058&lt;&gt;"",$C6058&lt;&gt;"",$B6058&lt;=$C6058),INDEX(Bemenet!$G$2:$G$301,$M6058),"")</f>
        <v/>
      </c>
      <c r="E6058" s="6" t="str">
        <f>IF(AND($B6058&lt;&gt;"",$C6058&lt;&gt;"",$B6058&lt;=$C6058),INDEX(Bemenet!$D$2:$D$301,$M6058),"")</f>
        <v/>
      </c>
      <c r="F6058" s="5" t="str">
        <f t="shared" si="846"/>
        <v/>
      </c>
      <c r="G6058" s="5" t="str">
        <f t="shared" si="847"/>
        <v/>
      </c>
      <c r="H6058" s="9" t="str">
        <f t="shared" si="848"/>
        <v/>
      </c>
      <c r="I6058" s="5" t="str">
        <f t="shared" si="849"/>
        <v/>
      </c>
      <c r="J6058" s="5" t="str">
        <f>IF(OR($L6058="",NOT(COUNTIFS($L$2:$L6058,$L6058)=1)),"",SUMIFS($G:$G,$L:$L,$L6058))</f>
        <v/>
      </c>
      <c r="K6058" s="5" t="str">
        <f>IF(OR($L6058="",NOT(COUNTIFS($L$2:$L6058,$L6058)=1)),"",SUMIFS($I:$I,$L:$L,$L6058))</f>
        <v/>
      </c>
      <c r="L6058" s="6" t="str">
        <f t="shared" si="850"/>
        <v/>
      </c>
      <c r="M6058" s="6">
        <f t="shared" si="851"/>
        <v>243</v>
      </c>
      <c r="N6058" s="6">
        <f t="shared" si="852"/>
        <v>8</v>
      </c>
      <c r="O6058" s="9" t="str">
        <f>IF(AND($B6058&lt;&gt;"",$C6058&lt;&gt;"",$B6058&lt;=$C6058),INDEX(Szabalyok!$C:$C,$N6058),"")</f>
        <v/>
      </c>
      <c r="P6058">
        <f t="shared" si="854"/>
        <v>0</v>
      </c>
    </row>
    <row r="6059" spans="1:16" x14ac:dyDescent="0.35">
      <c r="A6059">
        <f t="shared" si="853"/>
        <v>0</v>
      </c>
      <c r="B6059" s="4" t="str">
        <f>IF($M6059&gt;300,"",IF(OR(INDEX(Bemenet!$E$2:$E$301,$M6059)="",INDEX(Bemenet!$F$2:$F$301,$M6059)=""),"",MAX(INDEX(Bemenet!$E$2:$E$301,$M6059),INDEX(Szabalyok!$A:$A,$N6059))))</f>
        <v/>
      </c>
      <c r="C6059" s="4" t="str">
        <f>IF($B6059="","",MIN(INDEX(Bemenet!$F$2:$F$301,$M6059),INDEX(Szabalyok!$B:$B,$N6059)))</f>
        <v/>
      </c>
      <c r="D6059" s="5" t="str">
        <f>IF(AND($B6059&lt;&gt;"",$C6059&lt;&gt;"",$B6059&lt;=$C6059),INDEX(Bemenet!$G$2:$G$301,$M6059),"")</f>
        <v/>
      </c>
      <c r="E6059" s="6" t="str">
        <f>IF(AND($B6059&lt;&gt;"",$C6059&lt;&gt;"",$B6059&lt;=$C6059),INDEX(Bemenet!$D$2:$D$301,$M6059),"")</f>
        <v/>
      </c>
      <c r="F6059" s="5" t="str">
        <f t="shared" si="846"/>
        <v/>
      </c>
      <c r="G6059" s="5" t="str">
        <f t="shared" si="847"/>
        <v/>
      </c>
      <c r="H6059" s="9" t="str">
        <f t="shared" si="848"/>
        <v/>
      </c>
      <c r="I6059" s="5" t="str">
        <f t="shared" si="849"/>
        <v/>
      </c>
      <c r="J6059" s="5" t="str">
        <f>IF(OR($L6059="",NOT(COUNTIFS($L$2:$L6059,$L6059)=1)),"",SUMIFS($G:$G,$L:$L,$L6059))</f>
        <v/>
      </c>
      <c r="K6059" s="5" t="str">
        <f>IF(OR($L6059="",NOT(COUNTIFS($L$2:$L6059,$L6059)=1)),"",SUMIFS($I:$I,$L:$L,$L6059))</f>
        <v/>
      </c>
      <c r="L6059" s="6" t="str">
        <f t="shared" si="850"/>
        <v/>
      </c>
      <c r="M6059" s="6">
        <f t="shared" si="851"/>
        <v>243</v>
      </c>
      <c r="N6059" s="6">
        <f t="shared" si="852"/>
        <v>9</v>
      </c>
      <c r="O6059" s="9" t="str">
        <f>IF(AND($B6059&lt;&gt;"",$C6059&lt;&gt;"",$B6059&lt;=$C6059),INDEX(Szabalyok!$C:$C,$N6059),"")</f>
        <v/>
      </c>
      <c r="P6059">
        <f t="shared" si="854"/>
        <v>0</v>
      </c>
    </row>
    <row r="6060" spans="1:16" x14ac:dyDescent="0.35">
      <c r="A6060">
        <f t="shared" si="853"/>
        <v>0</v>
      </c>
      <c r="B6060" s="4" t="str">
        <f>IF($M6060&gt;300,"",IF(OR(INDEX(Bemenet!$E$2:$E$301,$M6060)="",INDEX(Bemenet!$F$2:$F$301,$M6060)=""),"",MAX(INDEX(Bemenet!$E$2:$E$301,$M6060),INDEX(Szabalyok!$A:$A,$N6060))))</f>
        <v/>
      </c>
      <c r="C6060" s="4" t="str">
        <f>IF($B6060="","",MIN(INDEX(Bemenet!$F$2:$F$301,$M6060),INDEX(Szabalyok!$B:$B,$N6060)))</f>
        <v/>
      </c>
      <c r="D6060" s="5" t="str">
        <f>IF(AND($B6060&lt;&gt;"",$C6060&lt;&gt;"",$B6060&lt;=$C6060),INDEX(Bemenet!$G$2:$G$301,$M6060),"")</f>
        <v/>
      </c>
      <c r="E6060" s="6" t="str">
        <f>IF(AND($B6060&lt;&gt;"",$C6060&lt;&gt;"",$B6060&lt;=$C6060),INDEX(Bemenet!$D$2:$D$301,$M6060),"")</f>
        <v/>
      </c>
      <c r="F6060" s="5" t="str">
        <f t="shared" si="846"/>
        <v/>
      </c>
      <c r="G6060" s="5" t="str">
        <f t="shared" si="847"/>
        <v/>
      </c>
      <c r="H6060" s="9" t="str">
        <f t="shared" si="848"/>
        <v/>
      </c>
      <c r="I6060" s="5" t="str">
        <f t="shared" si="849"/>
        <v/>
      </c>
      <c r="J6060" s="5" t="str">
        <f>IF(OR($L6060="",NOT(COUNTIFS($L$2:$L6060,$L6060)=1)),"",SUMIFS($G:$G,$L:$L,$L6060))</f>
        <v/>
      </c>
      <c r="K6060" s="5" t="str">
        <f>IF(OR($L6060="",NOT(COUNTIFS($L$2:$L6060,$L6060)=1)),"",SUMIFS($I:$I,$L:$L,$L6060))</f>
        <v/>
      </c>
      <c r="L6060" s="6" t="str">
        <f t="shared" si="850"/>
        <v/>
      </c>
      <c r="M6060" s="6">
        <f t="shared" si="851"/>
        <v>243</v>
      </c>
      <c r="N6060" s="6">
        <f t="shared" si="852"/>
        <v>10</v>
      </c>
      <c r="O6060" s="9" t="str">
        <f>IF(AND($B6060&lt;&gt;"",$C6060&lt;&gt;"",$B6060&lt;=$C6060),INDEX(Szabalyok!$C:$C,$N6060),"")</f>
        <v/>
      </c>
      <c r="P6060">
        <f t="shared" si="854"/>
        <v>0</v>
      </c>
    </row>
    <row r="6061" spans="1:16" x14ac:dyDescent="0.35">
      <c r="A6061">
        <f t="shared" si="853"/>
        <v>0</v>
      </c>
      <c r="B6061" s="4" t="str">
        <f>IF($M6061&gt;300,"",IF(OR(INDEX(Bemenet!$E$2:$E$301,$M6061)="",INDEX(Bemenet!$F$2:$F$301,$M6061)=""),"",MAX(INDEX(Bemenet!$E$2:$E$301,$M6061),INDEX(Szabalyok!$A:$A,$N6061))))</f>
        <v/>
      </c>
      <c r="C6061" s="4" t="str">
        <f>IF($B6061="","",MIN(INDEX(Bemenet!$F$2:$F$301,$M6061),INDEX(Szabalyok!$B:$B,$N6061)))</f>
        <v/>
      </c>
      <c r="D6061" s="5" t="str">
        <f>IF(AND($B6061&lt;&gt;"",$C6061&lt;&gt;"",$B6061&lt;=$C6061),INDEX(Bemenet!$G$2:$G$301,$M6061),"")</f>
        <v/>
      </c>
      <c r="E6061" s="6" t="str">
        <f>IF(AND($B6061&lt;&gt;"",$C6061&lt;&gt;"",$B6061&lt;=$C6061),INDEX(Bemenet!$D$2:$D$301,$M6061),"")</f>
        <v/>
      </c>
      <c r="F6061" s="5" t="str">
        <f t="shared" si="846"/>
        <v/>
      </c>
      <c r="G6061" s="5" t="str">
        <f t="shared" si="847"/>
        <v/>
      </c>
      <c r="H6061" s="9" t="str">
        <f t="shared" si="848"/>
        <v/>
      </c>
      <c r="I6061" s="5" t="str">
        <f t="shared" si="849"/>
        <v/>
      </c>
      <c r="J6061" s="5" t="str">
        <f>IF(OR($L6061="",NOT(COUNTIFS($L$2:$L6061,$L6061)=1)),"",SUMIFS($G:$G,$L:$L,$L6061))</f>
        <v/>
      </c>
      <c r="K6061" s="5" t="str">
        <f>IF(OR($L6061="",NOT(COUNTIFS($L$2:$L6061,$L6061)=1)),"",SUMIFS($I:$I,$L:$L,$L6061))</f>
        <v/>
      </c>
      <c r="L6061" s="6" t="str">
        <f t="shared" si="850"/>
        <v/>
      </c>
      <c r="M6061" s="6">
        <f t="shared" si="851"/>
        <v>243</v>
      </c>
      <c r="N6061" s="6">
        <f t="shared" si="852"/>
        <v>11</v>
      </c>
      <c r="O6061" s="9" t="str">
        <f>IF(AND($B6061&lt;&gt;"",$C6061&lt;&gt;"",$B6061&lt;=$C6061),INDEX(Szabalyok!$C:$C,$N6061),"")</f>
        <v/>
      </c>
      <c r="P6061">
        <f t="shared" si="854"/>
        <v>0</v>
      </c>
    </row>
    <row r="6062" spans="1:16" x14ac:dyDescent="0.35">
      <c r="A6062">
        <f t="shared" si="853"/>
        <v>0</v>
      </c>
      <c r="B6062" s="4" t="str">
        <f>IF($M6062&gt;300,"",IF(OR(INDEX(Bemenet!$E$2:$E$301,$M6062)="",INDEX(Bemenet!$F$2:$F$301,$M6062)=""),"",MAX(INDEX(Bemenet!$E$2:$E$301,$M6062),INDEX(Szabalyok!$A:$A,$N6062))))</f>
        <v/>
      </c>
      <c r="C6062" s="4" t="str">
        <f>IF($B6062="","",MIN(INDEX(Bemenet!$F$2:$F$301,$M6062),INDEX(Szabalyok!$B:$B,$N6062)))</f>
        <v/>
      </c>
      <c r="D6062" s="5" t="str">
        <f>IF(AND($B6062&lt;&gt;"",$C6062&lt;&gt;"",$B6062&lt;=$C6062),INDEX(Bemenet!$G$2:$G$301,$M6062),"")</f>
        <v/>
      </c>
      <c r="E6062" s="6" t="str">
        <f>IF(AND($B6062&lt;&gt;"",$C6062&lt;&gt;"",$B6062&lt;=$C6062),INDEX(Bemenet!$D$2:$D$301,$M6062),"")</f>
        <v/>
      </c>
      <c r="F6062" s="5" t="str">
        <f t="shared" si="846"/>
        <v/>
      </c>
      <c r="G6062" s="5" t="str">
        <f t="shared" si="847"/>
        <v/>
      </c>
      <c r="H6062" s="9" t="str">
        <f t="shared" si="848"/>
        <v/>
      </c>
      <c r="I6062" s="5" t="str">
        <f t="shared" si="849"/>
        <v/>
      </c>
      <c r="J6062" s="5" t="str">
        <f>IF(OR($L6062="",NOT(COUNTIFS($L$2:$L6062,$L6062)=1)),"",SUMIFS($G:$G,$L:$L,$L6062))</f>
        <v/>
      </c>
      <c r="K6062" s="5" t="str">
        <f>IF(OR($L6062="",NOT(COUNTIFS($L$2:$L6062,$L6062)=1)),"",SUMIFS($I:$I,$L:$L,$L6062))</f>
        <v/>
      </c>
      <c r="L6062" s="6" t="str">
        <f t="shared" si="850"/>
        <v/>
      </c>
      <c r="M6062" s="6">
        <f t="shared" si="851"/>
        <v>243</v>
      </c>
      <c r="N6062" s="6">
        <f t="shared" si="852"/>
        <v>12</v>
      </c>
      <c r="O6062" s="9" t="str">
        <f>IF(AND($B6062&lt;&gt;"",$C6062&lt;&gt;"",$B6062&lt;=$C6062),INDEX(Szabalyok!$C:$C,$N6062),"")</f>
        <v/>
      </c>
      <c r="P6062">
        <f t="shared" si="854"/>
        <v>0</v>
      </c>
    </row>
    <row r="6063" spans="1:16" x14ac:dyDescent="0.35">
      <c r="A6063">
        <f t="shared" si="853"/>
        <v>0</v>
      </c>
      <c r="B6063" s="4" t="str">
        <f>IF($M6063&gt;300,"",IF(OR(INDEX(Bemenet!$E$2:$E$301,$M6063)="",INDEX(Bemenet!$F$2:$F$301,$M6063)=""),"",MAX(INDEX(Bemenet!$E$2:$E$301,$M6063),INDEX(Szabalyok!$A:$A,$N6063))))</f>
        <v/>
      </c>
      <c r="C6063" s="4" t="str">
        <f>IF($B6063="","",MIN(INDEX(Bemenet!$F$2:$F$301,$M6063),INDEX(Szabalyok!$B:$B,$N6063)))</f>
        <v/>
      </c>
      <c r="D6063" s="5" t="str">
        <f>IF(AND($B6063&lt;&gt;"",$C6063&lt;&gt;"",$B6063&lt;=$C6063),INDEX(Bemenet!$G$2:$G$301,$M6063),"")</f>
        <v/>
      </c>
      <c r="E6063" s="6" t="str">
        <f>IF(AND($B6063&lt;&gt;"",$C6063&lt;&gt;"",$B6063&lt;=$C6063),INDEX(Bemenet!$D$2:$D$301,$M6063),"")</f>
        <v/>
      </c>
      <c r="F6063" s="5" t="str">
        <f t="shared" si="846"/>
        <v/>
      </c>
      <c r="G6063" s="5" t="str">
        <f t="shared" si="847"/>
        <v/>
      </c>
      <c r="H6063" s="9" t="str">
        <f t="shared" si="848"/>
        <v/>
      </c>
      <c r="I6063" s="5" t="str">
        <f t="shared" si="849"/>
        <v/>
      </c>
      <c r="J6063" s="5" t="str">
        <f>IF(OR($L6063="",NOT(COUNTIFS($L$2:$L6063,$L6063)=1)),"",SUMIFS($G:$G,$L:$L,$L6063))</f>
        <v/>
      </c>
      <c r="K6063" s="5" t="str">
        <f>IF(OR($L6063="",NOT(COUNTIFS($L$2:$L6063,$L6063)=1)),"",SUMIFS($I:$I,$L:$L,$L6063))</f>
        <v/>
      </c>
      <c r="L6063" s="6" t="str">
        <f t="shared" si="850"/>
        <v/>
      </c>
      <c r="M6063" s="6">
        <f t="shared" si="851"/>
        <v>243</v>
      </c>
      <c r="N6063" s="6">
        <f t="shared" si="852"/>
        <v>13</v>
      </c>
      <c r="O6063" s="9" t="str">
        <f>IF(AND($B6063&lt;&gt;"",$C6063&lt;&gt;"",$B6063&lt;=$C6063),INDEX(Szabalyok!$C:$C,$N6063),"")</f>
        <v/>
      </c>
      <c r="P6063">
        <f t="shared" si="854"/>
        <v>0</v>
      </c>
    </row>
    <row r="6064" spans="1:16" x14ac:dyDescent="0.35">
      <c r="A6064">
        <f t="shared" si="853"/>
        <v>0</v>
      </c>
      <c r="B6064" s="4" t="str">
        <f>IF($M6064&gt;300,"",IF(OR(INDEX(Bemenet!$E$2:$E$301,$M6064)="",INDEX(Bemenet!$F$2:$F$301,$M6064)=""),"",MAX(INDEX(Bemenet!$E$2:$E$301,$M6064),INDEX(Szabalyok!$A:$A,$N6064))))</f>
        <v/>
      </c>
      <c r="C6064" s="4" t="str">
        <f>IF($B6064="","",MIN(INDEX(Bemenet!$F$2:$F$301,$M6064),INDEX(Szabalyok!$B:$B,$N6064)))</f>
        <v/>
      </c>
      <c r="D6064" s="5" t="str">
        <f>IF(AND($B6064&lt;&gt;"",$C6064&lt;&gt;"",$B6064&lt;=$C6064),INDEX(Bemenet!$G$2:$G$301,$M6064),"")</f>
        <v/>
      </c>
      <c r="E6064" s="6" t="str">
        <f>IF(AND($B6064&lt;&gt;"",$C6064&lt;&gt;"",$B6064&lt;=$C6064),INDEX(Bemenet!$D$2:$D$301,$M6064),"")</f>
        <v/>
      </c>
      <c r="F6064" s="5" t="str">
        <f t="shared" si="846"/>
        <v/>
      </c>
      <c r="G6064" s="5" t="str">
        <f t="shared" si="847"/>
        <v/>
      </c>
      <c r="H6064" s="9" t="str">
        <f t="shared" si="848"/>
        <v/>
      </c>
      <c r="I6064" s="5" t="str">
        <f t="shared" si="849"/>
        <v/>
      </c>
      <c r="J6064" s="5" t="str">
        <f>IF(OR($L6064="",NOT(COUNTIFS($L$2:$L6064,$L6064)=1)),"",SUMIFS($G:$G,$L:$L,$L6064))</f>
        <v/>
      </c>
      <c r="K6064" s="5" t="str">
        <f>IF(OR($L6064="",NOT(COUNTIFS($L$2:$L6064,$L6064)=1)),"",SUMIFS($I:$I,$L:$L,$L6064))</f>
        <v/>
      </c>
      <c r="L6064" s="6" t="str">
        <f t="shared" si="850"/>
        <v/>
      </c>
      <c r="M6064" s="6">
        <f t="shared" si="851"/>
        <v>243</v>
      </c>
      <c r="N6064" s="6">
        <f t="shared" si="852"/>
        <v>14</v>
      </c>
      <c r="O6064" s="9" t="str">
        <f>IF(AND($B6064&lt;&gt;"",$C6064&lt;&gt;"",$B6064&lt;=$C6064),INDEX(Szabalyok!$C:$C,$N6064),"")</f>
        <v/>
      </c>
      <c r="P6064">
        <f t="shared" si="854"/>
        <v>0</v>
      </c>
    </row>
    <row r="6065" spans="1:16" x14ac:dyDescent="0.35">
      <c r="A6065">
        <f t="shared" si="853"/>
        <v>0</v>
      </c>
      <c r="B6065" s="4" t="str">
        <f>IF($M6065&gt;300,"",IF(OR(INDEX(Bemenet!$E$2:$E$301,$M6065)="",INDEX(Bemenet!$F$2:$F$301,$M6065)=""),"",MAX(INDEX(Bemenet!$E$2:$E$301,$M6065),INDEX(Szabalyok!$A:$A,$N6065))))</f>
        <v/>
      </c>
      <c r="C6065" s="4" t="str">
        <f>IF($B6065="","",MIN(INDEX(Bemenet!$F$2:$F$301,$M6065),INDEX(Szabalyok!$B:$B,$N6065)))</f>
        <v/>
      </c>
      <c r="D6065" s="5" t="str">
        <f>IF(AND($B6065&lt;&gt;"",$C6065&lt;&gt;"",$B6065&lt;=$C6065),INDEX(Bemenet!$G$2:$G$301,$M6065),"")</f>
        <v/>
      </c>
      <c r="E6065" s="6" t="str">
        <f>IF(AND($B6065&lt;&gt;"",$C6065&lt;&gt;"",$B6065&lt;=$C6065),INDEX(Bemenet!$D$2:$D$301,$M6065),"")</f>
        <v/>
      </c>
      <c r="F6065" s="5" t="str">
        <f t="shared" si="846"/>
        <v/>
      </c>
      <c r="G6065" s="5" t="str">
        <f t="shared" si="847"/>
        <v/>
      </c>
      <c r="H6065" s="9" t="str">
        <f t="shared" si="848"/>
        <v/>
      </c>
      <c r="I6065" s="5" t="str">
        <f t="shared" si="849"/>
        <v/>
      </c>
      <c r="J6065" s="5" t="str">
        <f>IF(OR($L6065="",NOT(COUNTIFS($L$2:$L6065,$L6065)=1)),"",SUMIFS($G:$G,$L:$L,$L6065))</f>
        <v/>
      </c>
      <c r="K6065" s="5" t="str">
        <f>IF(OR($L6065="",NOT(COUNTIFS($L$2:$L6065,$L6065)=1)),"",SUMIFS($I:$I,$L:$L,$L6065))</f>
        <v/>
      </c>
      <c r="L6065" s="6" t="str">
        <f t="shared" si="850"/>
        <v/>
      </c>
      <c r="M6065" s="6">
        <f t="shared" si="851"/>
        <v>243</v>
      </c>
      <c r="N6065" s="6">
        <f t="shared" si="852"/>
        <v>15</v>
      </c>
      <c r="O6065" s="9" t="str">
        <f>IF(AND($B6065&lt;&gt;"",$C6065&lt;&gt;"",$B6065&lt;=$C6065),INDEX(Szabalyok!$C:$C,$N6065),"")</f>
        <v/>
      </c>
      <c r="P6065">
        <f t="shared" si="854"/>
        <v>0</v>
      </c>
    </row>
    <row r="6066" spans="1:16" x14ac:dyDescent="0.35">
      <c r="A6066">
        <f t="shared" si="853"/>
        <v>0</v>
      </c>
      <c r="B6066" s="4" t="str">
        <f>IF($M6066&gt;300,"",IF(OR(INDEX(Bemenet!$E$2:$E$301,$M6066)="",INDEX(Bemenet!$F$2:$F$301,$M6066)=""),"",MAX(INDEX(Bemenet!$E$2:$E$301,$M6066),INDEX(Szabalyok!$A:$A,$N6066))))</f>
        <v/>
      </c>
      <c r="C6066" s="4" t="str">
        <f>IF($B6066="","",MIN(INDEX(Bemenet!$F$2:$F$301,$M6066),INDEX(Szabalyok!$B:$B,$N6066)))</f>
        <v/>
      </c>
      <c r="D6066" s="5" t="str">
        <f>IF(AND($B6066&lt;&gt;"",$C6066&lt;&gt;"",$B6066&lt;=$C6066),INDEX(Bemenet!$G$2:$G$301,$M6066),"")</f>
        <v/>
      </c>
      <c r="E6066" s="6" t="str">
        <f>IF(AND($B6066&lt;&gt;"",$C6066&lt;&gt;"",$B6066&lt;=$C6066),INDEX(Bemenet!$D$2:$D$301,$M6066),"")</f>
        <v/>
      </c>
      <c r="F6066" s="5" t="str">
        <f t="shared" si="846"/>
        <v/>
      </c>
      <c r="G6066" s="5" t="str">
        <f t="shared" si="847"/>
        <v/>
      </c>
      <c r="H6066" s="9" t="str">
        <f t="shared" si="848"/>
        <v/>
      </c>
      <c r="I6066" s="5" t="str">
        <f t="shared" si="849"/>
        <v/>
      </c>
      <c r="J6066" s="5" t="str">
        <f>IF(OR($L6066="",NOT(COUNTIFS($L$2:$L6066,$L6066)=1)),"",SUMIFS($G:$G,$L:$L,$L6066))</f>
        <v/>
      </c>
      <c r="K6066" s="5" t="str">
        <f>IF(OR($L6066="",NOT(COUNTIFS($L$2:$L6066,$L6066)=1)),"",SUMIFS($I:$I,$L:$L,$L6066))</f>
        <v/>
      </c>
      <c r="L6066" s="6" t="str">
        <f t="shared" si="850"/>
        <v/>
      </c>
      <c r="M6066" s="6">
        <f t="shared" si="851"/>
        <v>243</v>
      </c>
      <c r="N6066" s="6">
        <f t="shared" si="852"/>
        <v>16</v>
      </c>
      <c r="O6066" s="9" t="str">
        <f>IF(AND($B6066&lt;&gt;"",$C6066&lt;&gt;"",$B6066&lt;=$C6066),INDEX(Szabalyok!$C:$C,$N6066),"")</f>
        <v/>
      </c>
      <c r="P6066">
        <f t="shared" si="854"/>
        <v>0</v>
      </c>
    </row>
    <row r="6067" spans="1:16" x14ac:dyDescent="0.35">
      <c r="A6067">
        <f t="shared" si="853"/>
        <v>0</v>
      </c>
      <c r="B6067" s="4" t="str">
        <f>IF($M6067&gt;300,"",IF(OR(INDEX(Bemenet!$E$2:$E$301,$M6067)="",INDEX(Bemenet!$F$2:$F$301,$M6067)=""),"",MAX(INDEX(Bemenet!$E$2:$E$301,$M6067),INDEX(Szabalyok!$A:$A,$N6067))))</f>
        <v/>
      </c>
      <c r="C6067" s="4" t="str">
        <f>IF($B6067="","",MIN(INDEX(Bemenet!$F$2:$F$301,$M6067),INDEX(Szabalyok!$B:$B,$N6067)))</f>
        <v/>
      </c>
      <c r="D6067" s="5" t="str">
        <f>IF(AND($B6067&lt;&gt;"",$C6067&lt;&gt;"",$B6067&lt;=$C6067),INDEX(Bemenet!$G$2:$G$301,$M6067),"")</f>
        <v/>
      </c>
      <c r="E6067" s="6" t="str">
        <f>IF(AND($B6067&lt;&gt;"",$C6067&lt;&gt;"",$B6067&lt;=$C6067),INDEX(Bemenet!$D$2:$D$301,$M6067),"")</f>
        <v/>
      </c>
      <c r="F6067" s="5" t="str">
        <f t="shared" si="846"/>
        <v/>
      </c>
      <c r="G6067" s="5" t="str">
        <f t="shared" si="847"/>
        <v/>
      </c>
      <c r="H6067" s="9" t="str">
        <f t="shared" si="848"/>
        <v/>
      </c>
      <c r="I6067" s="5" t="str">
        <f t="shared" si="849"/>
        <v/>
      </c>
      <c r="J6067" s="5" t="str">
        <f>IF(OR($L6067="",NOT(COUNTIFS($L$2:$L6067,$L6067)=1)),"",SUMIFS($G:$G,$L:$L,$L6067))</f>
        <v/>
      </c>
      <c r="K6067" s="5" t="str">
        <f>IF(OR($L6067="",NOT(COUNTIFS($L$2:$L6067,$L6067)=1)),"",SUMIFS($I:$I,$L:$L,$L6067))</f>
        <v/>
      </c>
      <c r="L6067" s="6" t="str">
        <f t="shared" si="850"/>
        <v/>
      </c>
      <c r="M6067" s="6">
        <f t="shared" si="851"/>
        <v>243</v>
      </c>
      <c r="N6067" s="6">
        <f t="shared" si="852"/>
        <v>17</v>
      </c>
      <c r="O6067" s="9" t="str">
        <f>IF(AND($B6067&lt;&gt;"",$C6067&lt;&gt;"",$B6067&lt;=$C6067),INDEX(Szabalyok!$C:$C,$N6067),"")</f>
        <v/>
      </c>
      <c r="P6067">
        <f t="shared" si="854"/>
        <v>0</v>
      </c>
    </row>
    <row r="6068" spans="1:16" x14ac:dyDescent="0.35">
      <c r="A6068">
        <f t="shared" si="853"/>
        <v>0</v>
      </c>
      <c r="B6068" s="4" t="str">
        <f>IF($M6068&gt;300,"",IF(OR(INDEX(Bemenet!$E$2:$E$301,$M6068)="",INDEX(Bemenet!$F$2:$F$301,$M6068)=""),"",MAX(INDEX(Bemenet!$E$2:$E$301,$M6068),INDEX(Szabalyok!$A:$A,$N6068))))</f>
        <v/>
      </c>
      <c r="C6068" s="4" t="str">
        <f>IF($B6068="","",MIN(INDEX(Bemenet!$F$2:$F$301,$M6068),INDEX(Szabalyok!$B:$B,$N6068)))</f>
        <v/>
      </c>
      <c r="D6068" s="5" t="str">
        <f>IF(AND($B6068&lt;&gt;"",$C6068&lt;&gt;"",$B6068&lt;=$C6068),INDEX(Bemenet!$G$2:$G$301,$M6068),"")</f>
        <v/>
      </c>
      <c r="E6068" s="6" t="str">
        <f>IF(AND($B6068&lt;&gt;"",$C6068&lt;&gt;"",$B6068&lt;=$C6068),INDEX(Bemenet!$D$2:$D$301,$M6068),"")</f>
        <v/>
      </c>
      <c r="F6068" s="5" t="str">
        <f t="shared" si="846"/>
        <v/>
      </c>
      <c r="G6068" s="5" t="str">
        <f t="shared" si="847"/>
        <v/>
      </c>
      <c r="H6068" s="9" t="str">
        <f t="shared" si="848"/>
        <v/>
      </c>
      <c r="I6068" s="5" t="str">
        <f t="shared" si="849"/>
        <v/>
      </c>
      <c r="J6068" s="5" t="str">
        <f>IF(OR($L6068="",NOT(COUNTIFS($L$2:$L6068,$L6068)=1)),"",SUMIFS($G:$G,$L:$L,$L6068))</f>
        <v/>
      </c>
      <c r="K6068" s="5" t="str">
        <f>IF(OR($L6068="",NOT(COUNTIFS($L$2:$L6068,$L6068)=1)),"",SUMIFS($I:$I,$L:$L,$L6068))</f>
        <v/>
      </c>
      <c r="L6068" s="6" t="str">
        <f t="shared" si="850"/>
        <v/>
      </c>
      <c r="M6068" s="6">
        <f t="shared" si="851"/>
        <v>243</v>
      </c>
      <c r="N6068" s="6">
        <f t="shared" si="852"/>
        <v>18</v>
      </c>
      <c r="O6068" s="9" t="str">
        <f>IF(AND($B6068&lt;&gt;"",$C6068&lt;&gt;"",$B6068&lt;=$C6068),INDEX(Szabalyok!$C:$C,$N6068),"")</f>
        <v/>
      </c>
      <c r="P6068">
        <f t="shared" si="854"/>
        <v>0</v>
      </c>
    </row>
    <row r="6069" spans="1:16" x14ac:dyDescent="0.35">
      <c r="A6069">
        <f t="shared" si="853"/>
        <v>0</v>
      </c>
      <c r="B6069" s="4" t="str">
        <f>IF($M6069&gt;300,"",IF(OR(INDEX(Bemenet!$E$2:$E$301,$M6069)="",INDEX(Bemenet!$F$2:$F$301,$M6069)=""),"",MAX(INDEX(Bemenet!$E$2:$E$301,$M6069),INDEX(Szabalyok!$A:$A,$N6069))))</f>
        <v/>
      </c>
      <c r="C6069" s="4" t="str">
        <f>IF($B6069="","",MIN(INDEX(Bemenet!$F$2:$F$301,$M6069),INDEX(Szabalyok!$B:$B,$N6069)))</f>
        <v/>
      </c>
      <c r="D6069" s="5" t="str">
        <f>IF(AND($B6069&lt;&gt;"",$C6069&lt;&gt;"",$B6069&lt;=$C6069),INDEX(Bemenet!$G$2:$G$301,$M6069),"")</f>
        <v/>
      </c>
      <c r="E6069" s="6" t="str">
        <f>IF(AND($B6069&lt;&gt;"",$C6069&lt;&gt;"",$B6069&lt;=$C6069),INDEX(Bemenet!$D$2:$D$301,$M6069),"")</f>
        <v/>
      </c>
      <c r="F6069" s="5" t="str">
        <f t="shared" si="846"/>
        <v/>
      </c>
      <c r="G6069" s="5" t="str">
        <f t="shared" si="847"/>
        <v/>
      </c>
      <c r="H6069" s="9" t="str">
        <f t="shared" si="848"/>
        <v/>
      </c>
      <c r="I6069" s="5" t="str">
        <f t="shared" si="849"/>
        <v/>
      </c>
      <c r="J6069" s="5" t="str">
        <f>IF(OR($L6069="",NOT(COUNTIFS($L$2:$L6069,$L6069)=1)),"",SUMIFS($G:$G,$L:$L,$L6069))</f>
        <v/>
      </c>
      <c r="K6069" s="5" t="str">
        <f>IF(OR($L6069="",NOT(COUNTIFS($L$2:$L6069,$L6069)=1)),"",SUMIFS($I:$I,$L:$L,$L6069))</f>
        <v/>
      </c>
      <c r="L6069" s="6" t="str">
        <f t="shared" si="850"/>
        <v/>
      </c>
      <c r="M6069" s="6">
        <f t="shared" si="851"/>
        <v>243</v>
      </c>
      <c r="N6069" s="6">
        <f t="shared" si="852"/>
        <v>19</v>
      </c>
      <c r="O6069" s="9" t="str">
        <f>IF(AND($B6069&lt;&gt;"",$C6069&lt;&gt;"",$B6069&lt;=$C6069),INDEX(Szabalyok!$C:$C,$N6069),"")</f>
        <v/>
      </c>
      <c r="P6069">
        <f t="shared" si="854"/>
        <v>0</v>
      </c>
    </row>
    <row r="6070" spans="1:16" x14ac:dyDescent="0.35">
      <c r="A6070">
        <f t="shared" si="853"/>
        <v>0</v>
      </c>
      <c r="B6070" s="4" t="str">
        <f>IF($M6070&gt;300,"",IF(OR(INDEX(Bemenet!$E$2:$E$301,$M6070)="",INDEX(Bemenet!$F$2:$F$301,$M6070)=""),"",MAX(INDEX(Bemenet!$E$2:$E$301,$M6070),INDEX(Szabalyok!$A:$A,$N6070))))</f>
        <v/>
      </c>
      <c r="C6070" s="4" t="str">
        <f>IF($B6070="","",MIN(INDEX(Bemenet!$F$2:$F$301,$M6070),INDEX(Szabalyok!$B:$B,$N6070)))</f>
        <v/>
      </c>
      <c r="D6070" s="5" t="str">
        <f>IF(AND($B6070&lt;&gt;"",$C6070&lt;&gt;"",$B6070&lt;=$C6070),INDEX(Bemenet!$G$2:$G$301,$M6070),"")</f>
        <v/>
      </c>
      <c r="E6070" s="6" t="str">
        <f>IF(AND($B6070&lt;&gt;"",$C6070&lt;&gt;"",$B6070&lt;=$C6070),INDEX(Bemenet!$D$2:$D$301,$M6070),"")</f>
        <v/>
      </c>
      <c r="F6070" s="5" t="str">
        <f t="shared" si="846"/>
        <v/>
      </c>
      <c r="G6070" s="5" t="str">
        <f t="shared" si="847"/>
        <v/>
      </c>
      <c r="H6070" s="9" t="str">
        <f t="shared" si="848"/>
        <v/>
      </c>
      <c r="I6070" s="5" t="str">
        <f t="shared" si="849"/>
        <v/>
      </c>
      <c r="J6070" s="5" t="str">
        <f>IF(OR($L6070="",NOT(COUNTIFS($L$2:$L6070,$L6070)=1)),"",SUMIFS($G:$G,$L:$L,$L6070))</f>
        <v/>
      </c>
      <c r="K6070" s="5" t="str">
        <f>IF(OR($L6070="",NOT(COUNTIFS($L$2:$L6070,$L6070)=1)),"",SUMIFS($I:$I,$L:$L,$L6070))</f>
        <v/>
      </c>
      <c r="L6070" s="6" t="str">
        <f t="shared" si="850"/>
        <v/>
      </c>
      <c r="M6070" s="6">
        <f t="shared" si="851"/>
        <v>243</v>
      </c>
      <c r="N6070" s="6">
        <f t="shared" si="852"/>
        <v>20</v>
      </c>
      <c r="O6070" s="9" t="str">
        <f>IF(AND($B6070&lt;&gt;"",$C6070&lt;&gt;"",$B6070&lt;=$C6070),INDEX(Szabalyok!$C:$C,$N6070),"")</f>
        <v/>
      </c>
      <c r="P6070">
        <f t="shared" si="854"/>
        <v>0</v>
      </c>
    </row>
    <row r="6071" spans="1:16" x14ac:dyDescent="0.35">
      <c r="A6071">
        <f t="shared" si="853"/>
        <v>0</v>
      </c>
      <c r="B6071" s="4" t="str">
        <f>IF($M6071&gt;300,"",IF(OR(INDEX(Bemenet!$E$2:$E$301,$M6071)="",INDEX(Bemenet!$F$2:$F$301,$M6071)=""),"",MAX(INDEX(Bemenet!$E$2:$E$301,$M6071),INDEX(Szabalyok!$A:$A,$N6071))))</f>
        <v/>
      </c>
      <c r="C6071" s="4" t="str">
        <f>IF($B6071="","",MIN(INDEX(Bemenet!$F$2:$F$301,$M6071),INDEX(Szabalyok!$B:$B,$N6071)))</f>
        <v/>
      </c>
      <c r="D6071" s="5" t="str">
        <f>IF(AND($B6071&lt;&gt;"",$C6071&lt;&gt;"",$B6071&lt;=$C6071),INDEX(Bemenet!$G$2:$G$301,$M6071),"")</f>
        <v/>
      </c>
      <c r="E6071" s="6" t="str">
        <f>IF(AND($B6071&lt;&gt;"",$C6071&lt;&gt;"",$B6071&lt;=$C6071),INDEX(Bemenet!$D$2:$D$301,$M6071),"")</f>
        <v/>
      </c>
      <c r="F6071" s="5" t="str">
        <f t="shared" si="846"/>
        <v/>
      </c>
      <c r="G6071" s="5" t="str">
        <f t="shared" si="847"/>
        <v/>
      </c>
      <c r="H6071" s="9" t="str">
        <f t="shared" si="848"/>
        <v/>
      </c>
      <c r="I6071" s="5" t="str">
        <f t="shared" si="849"/>
        <v/>
      </c>
      <c r="J6071" s="5" t="str">
        <f>IF(OR($L6071="",NOT(COUNTIFS($L$2:$L6071,$L6071)=1)),"",SUMIFS($G:$G,$L:$L,$L6071))</f>
        <v/>
      </c>
      <c r="K6071" s="5" t="str">
        <f>IF(OR($L6071="",NOT(COUNTIFS($L$2:$L6071,$L6071)=1)),"",SUMIFS($I:$I,$L:$L,$L6071))</f>
        <v/>
      </c>
      <c r="L6071" s="6" t="str">
        <f t="shared" si="850"/>
        <v/>
      </c>
      <c r="M6071" s="6">
        <f t="shared" si="851"/>
        <v>243</v>
      </c>
      <c r="N6071" s="6">
        <f t="shared" si="852"/>
        <v>21</v>
      </c>
      <c r="O6071" s="9" t="str">
        <f>IF(AND($B6071&lt;&gt;"",$C6071&lt;&gt;"",$B6071&lt;=$C6071),INDEX(Szabalyok!$C:$C,$N6071),"")</f>
        <v/>
      </c>
      <c r="P6071">
        <f t="shared" si="854"/>
        <v>0</v>
      </c>
    </row>
    <row r="6072" spans="1:16" x14ac:dyDescent="0.35">
      <c r="A6072">
        <f t="shared" si="853"/>
        <v>0</v>
      </c>
      <c r="B6072" s="4" t="str">
        <f>IF($M6072&gt;300,"",IF(OR(INDEX(Bemenet!$E$2:$E$301,$M6072)="",INDEX(Bemenet!$F$2:$F$301,$M6072)=""),"",MAX(INDEX(Bemenet!$E$2:$E$301,$M6072),INDEX(Szabalyok!$A:$A,$N6072))))</f>
        <v/>
      </c>
      <c r="C6072" s="4" t="str">
        <f>IF($B6072="","",MIN(INDEX(Bemenet!$F$2:$F$301,$M6072),INDEX(Szabalyok!$B:$B,$N6072)))</f>
        <v/>
      </c>
      <c r="D6072" s="5" t="str">
        <f>IF(AND($B6072&lt;&gt;"",$C6072&lt;&gt;"",$B6072&lt;=$C6072),INDEX(Bemenet!$G$2:$G$301,$M6072),"")</f>
        <v/>
      </c>
      <c r="E6072" s="6" t="str">
        <f>IF(AND($B6072&lt;&gt;"",$C6072&lt;&gt;"",$B6072&lt;=$C6072),INDEX(Bemenet!$D$2:$D$301,$M6072),"")</f>
        <v/>
      </c>
      <c r="F6072" s="5" t="str">
        <f t="shared" si="846"/>
        <v/>
      </c>
      <c r="G6072" s="5" t="str">
        <f t="shared" si="847"/>
        <v/>
      </c>
      <c r="H6072" s="9" t="str">
        <f t="shared" si="848"/>
        <v/>
      </c>
      <c r="I6072" s="5" t="str">
        <f t="shared" si="849"/>
        <v/>
      </c>
      <c r="J6072" s="5" t="str">
        <f>IF(OR($L6072="",NOT(COUNTIFS($L$2:$L6072,$L6072)=1)),"",SUMIFS($G:$G,$L:$L,$L6072))</f>
        <v/>
      </c>
      <c r="K6072" s="5" t="str">
        <f>IF(OR($L6072="",NOT(COUNTIFS($L$2:$L6072,$L6072)=1)),"",SUMIFS($I:$I,$L:$L,$L6072))</f>
        <v/>
      </c>
      <c r="L6072" s="6" t="str">
        <f t="shared" si="850"/>
        <v/>
      </c>
      <c r="M6072" s="6">
        <f t="shared" si="851"/>
        <v>243</v>
      </c>
      <c r="N6072" s="6">
        <f t="shared" si="852"/>
        <v>22</v>
      </c>
      <c r="O6072" s="9" t="str">
        <f>IF(AND($B6072&lt;&gt;"",$C6072&lt;&gt;"",$B6072&lt;=$C6072),INDEX(Szabalyok!$C:$C,$N6072),"")</f>
        <v/>
      </c>
      <c r="P6072">
        <f t="shared" si="854"/>
        <v>0</v>
      </c>
    </row>
    <row r="6073" spans="1:16" x14ac:dyDescent="0.35">
      <c r="A6073">
        <f t="shared" si="853"/>
        <v>0</v>
      </c>
      <c r="B6073" s="4" t="str">
        <f>IF($M6073&gt;300,"",IF(OR(INDEX(Bemenet!$E$2:$E$301,$M6073)="",INDEX(Bemenet!$F$2:$F$301,$M6073)=""),"",MAX(INDEX(Bemenet!$E$2:$E$301,$M6073),INDEX(Szabalyok!$A:$A,$N6073))))</f>
        <v/>
      </c>
      <c r="C6073" s="4" t="str">
        <f>IF($B6073="","",MIN(INDEX(Bemenet!$F$2:$F$301,$M6073),INDEX(Szabalyok!$B:$B,$N6073)))</f>
        <v/>
      </c>
      <c r="D6073" s="5" t="str">
        <f>IF(AND($B6073&lt;&gt;"",$C6073&lt;&gt;"",$B6073&lt;=$C6073),INDEX(Bemenet!$G$2:$G$301,$M6073),"")</f>
        <v/>
      </c>
      <c r="E6073" s="6" t="str">
        <f>IF(AND($B6073&lt;&gt;"",$C6073&lt;&gt;"",$B6073&lt;=$C6073),INDEX(Bemenet!$D$2:$D$301,$M6073),"")</f>
        <v/>
      </c>
      <c r="F6073" s="5" t="str">
        <f t="shared" si="846"/>
        <v/>
      </c>
      <c r="G6073" s="5" t="str">
        <f t="shared" si="847"/>
        <v/>
      </c>
      <c r="H6073" s="9" t="str">
        <f t="shared" si="848"/>
        <v/>
      </c>
      <c r="I6073" s="5" t="str">
        <f t="shared" si="849"/>
        <v/>
      </c>
      <c r="J6073" s="5" t="str">
        <f>IF(OR($L6073="",NOT(COUNTIFS($L$2:$L6073,$L6073)=1)),"",SUMIFS($G:$G,$L:$L,$L6073))</f>
        <v/>
      </c>
      <c r="K6073" s="5" t="str">
        <f>IF(OR($L6073="",NOT(COUNTIFS($L$2:$L6073,$L6073)=1)),"",SUMIFS($I:$I,$L:$L,$L6073))</f>
        <v/>
      </c>
      <c r="L6073" s="6" t="str">
        <f t="shared" si="850"/>
        <v/>
      </c>
      <c r="M6073" s="6">
        <f t="shared" si="851"/>
        <v>243</v>
      </c>
      <c r="N6073" s="6">
        <f t="shared" si="852"/>
        <v>23</v>
      </c>
      <c r="O6073" s="9" t="str">
        <f>IF(AND($B6073&lt;&gt;"",$C6073&lt;&gt;"",$B6073&lt;=$C6073),INDEX(Szabalyok!$C:$C,$N6073),"")</f>
        <v/>
      </c>
      <c r="P6073">
        <f t="shared" si="854"/>
        <v>0</v>
      </c>
    </row>
    <row r="6074" spans="1:16" x14ac:dyDescent="0.35">
      <c r="A6074">
        <f t="shared" si="853"/>
        <v>0</v>
      </c>
      <c r="B6074" s="4" t="str">
        <f>IF($M6074&gt;300,"",IF(OR(INDEX(Bemenet!$E$2:$E$301,$M6074)="",INDEX(Bemenet!$F$2:$F$301,$M6074)=""),"",MAX(INDEX(Bemenet!$E$2:$E$301,$M6074),INDEX(Szabalyok!$A:$A,$N6074))))</f>
        <v/>
      </c>
      <c r="C6074" s="4" t="str">
        <f>IF($B6074="","",MIN(INDEX(Bemenet!$F$2:$F$301,$M6074),INDEX(Szabalyok!$B:$B,$N6074)))</f>
        <v/>
      </c>
      <c r="D6074" s="5" t="str">
        <f>IF(AND($B6074&lt;&gt;"",$C6074&lt;&gt;"",$B6074&lt;=$C6074),INDEX(Bemenet!$G$2:$G$301,$M6074),"")</f>
        <v/>
      </c>
      <c r="E6074" s="6" t="str">
        <f>IF(AND($B6074&lt;&gt;"",$C6074&lt;&gt;"",$B6074&lt;=$C6074),INDEX(Bemenet!$D$2:$D$301,$M6074),"")</f>
        <v/>
      </c>
      <c r="F6074" s="5" t="str">
        <f t="shared" si="846"/>
        <v/>
      </c>
      <c r="G6074" s="5" t="str">
        <f t="shared" si="847"/>
        <v/>
      </c>
      <c r="H6074" s="9" t="str">
        <f t="shared" si="848"/>
        <v/>
      </c>
      <c r="I6074" s="5" t="str">
        <f t="shared" si="849"/>
        <v/>
      </c>
      <c r="J6074" s="5" t="str">
        <f>IF(OR($L6074="",NOT(COUNTIFS($L$2:$L6074,$L6074)=1)),"",SUMIFS($G:$G,$L:$L,$L6074))</f>
        <v/>
      </c>
      <c r="K6074" s="5" t="str">
        <f>IF(OR($L6074="",NOT(COUNTIFS($L$2:$L6074,$L6074)=1)),"",SUMIFS($I:$I,$L:$L,$L6074))</f>
        <v/>
      </c>
      <c r="L6074" s="6" t="str">
        <f t="shared" si="850"/>
        <v/>
      </c>
      <c r="M6074" s="6">
        <f t="shared" si="851"/>
        <v>243</v>
      </c>
      <c r="N6074" s="6">
        <f t="shared" si="852"/>
        <v>24</v>
      </c>
      <c r="O6074" s="9" t="str">
        <f>IF(AND($B6074&lt;&gt;"",$C6074&lt;&gt;"",$B6074&lt;=$C6074),INDEX(Szabalyok!$C:$C,$N6074),"")</f>
        <v/>
      </c>
      <c r="P6074">
        <f t="shared" si="854"/>
        <v>0</v>
      </c>
    </row>
    <row r="6075" spans="1:16" x14ac:dyDescent="0.35">
      <c r="A6075">
        <f t="shared" si="853"/>
        <v>0</v>
      </c>
      <c r="B6075" s="4" t="str">
        <f>IF($M6075&gt;300,"",IF(OR(INDEX(Bemenet!$E$2:$E$301,$M6075)="",INDEX(Bemenet!$F$2:$F$301,$M6075)=""),"",MAX(INDEX(Bemenet!$E$2:$E$301,$M6075),INDEX(Szabalyok!$A:$A,$N6075))))</f>
        <v/>
      </c>
      <c r="C6075" s="4" t="str">
        <f>IF($B6075="","",MIN(INDEX(Bemenet!$F$2:$F$301,$M6075),INDEX(Szabalyok!$B:$B,$N6075)))</f>
        <v/>
      </c>
      <c r="D6075" s="5" t="str">
        <f>IF(AND($B6075&lt;&gt;"",$C6075&lt;&gt;"",$B6075&lt;=$C6075),INDEX(Bemenet!$G$2:$G$301,$M6075),"")</f>
        <v/>
      </c>
      <c r="E6075" s="6" t="str">
        <f>IF(AND($B6075&lt;&gt;"",$C6075&lt;&gt;"",$B6075&lt;=$C6075),INDEX(Bemenet!$D$2:$D$301,$M6075),"")</f>
        <v/>
      </c>
      <c r="F6075" s="5" t="str">
        <f t="shared" si="846"/>
        <v/>
      </c>
      <c r="G6075" s="5" t="str">
        <f t="shared" si="847"/>
        <v/>
      </c>
      <c r="H6075" s="9" t="str">
        <f t="shared" si="848"/>
        <v/>
      </c>
      <c r="I6075" s="5" t="str">
        <f t="shared" si="849"/>
        <v/>
      </c>
      <c r="J6075" s="5" t="str">
        <f>IF(OR($L6075="",NOT(COUNTIFS($L$2:$L6075,$L6075)=1)),"",SUMIFS($G:$G,$L:$L,$L6075))</f>
        <v/>
      </c>
      <c r="K6075" s="5" t="str">
        <f>IF(OR($L6075="",NOT(COUNTIFS($L$2:$L6075,$L6075)=1)),"",SUMIFS($I:$I,$L:$L,$L6075))</f>
        <v/>
      </c>
      <c r="L6075" s="6" t="str">
        <f t="shared" si="850"/>
        <v/>
      </c>
      <c r="M6075" s="6">
        <f t="shared" si="851"/>
        <v>243</v>
      </c>
      <c r="N6075" s="6">
        <f t="shared" si="852"/>
        <v>25</v>
      </c>
      <c r="O6075" s="9" t="str">
        <f>IF(AND($B6075&lt;&gt;"",$C6075&lt;&gt;"",$B6075&lt;=$C6075),INDEX(Szabalyok!$C:$C,$N6075),"")</f>
        <v/>
      </c>
      <c r="P6075">
        <f t="shared" si="854"/>
        <v>0</v>
      </c>
    </row>
    <row r="6076" spans="1:16" x14ac:dyDescent="0.35">
      <c r="A6076">
        <f t="shared" si="853"/>
        <v>0</v>
      </c>
      <c r="B6076" s="4" t="str">
        <f>IF($M6076&gt;300,"",IF(OR(INDEX(Bemenet!$E$2:$E$301,$M6076)="",INDEX(Bemenet!$F$2:$F$301,$M6076)=""),"",MAX(INDEX(Bemenet!$E$2:$E$301,$M6076),INDEX(Szabalyok!$A:$A,$N6076))))</f>
        <v/>
      </c>
      <c r="C6076" s="4" t="str">
        <f>IF($B6076="","",MIN(INDEX(Bemenet!$F$2:$F$301,$M6076),INDEX(Szabalyok!$B:$B,$N6076)))</f>
        <v/>
      </c>
      <c r="D6076" s="5" t="str">
        <f>IF(AND($B6076&lt;&gt;"",$C6076&lt;&gt;"",$B6076&lt;=$C6076),INDEX(Bemenet!$G$2:$G$301,$M6076),"")</f>
        <v/>
      </c>
      <c r="E6076" s="6" t="str">
        <f>IF(AND($B6076&lt;&gt;"",$C6076&lt;&gt;"",$B6076&lt;=$C6076),INDEX(Bemenet!$D$2:$D$301,$M6076),"")</f>
        <v/>
      </c>
      <c r="F6076" s="5" t="str">
        <f t="shared" si="846"/>
        <v/>
      </c>
      <c r="G6076" s="5" t="str">
        <f t="shared" si="847"/>
        <v/>
      </c>
      <c r="H6076" s="9" t="str">
        <f t="shared" si="848"/>
        <v/>
      </c>
      <c r="I6076" s="5" t="str">
        <f t="shared" si="849"/>
        <v/>
      </c>
      <c r="J6076" s="5" t="str">
        <f>IF(OR($L6076="",NOT(COUNTIFS($L$2:$L6076,$L6076)=1)),"",SUMIFS($G:$G,$L:$L,$L6076))</f>
        <v/>
      </c>
      <c r="K6076" s="5" t="str">
        <f>IF(OR($L6076="",NOT(COUNTIFS($L$2:$L6076,$L6076)=1)),"",SUMIFS($I:$I,$L:$L,$L6076))</f>
        <v/>
      </c>
      <c r="L6076" s="6" t="str">
        <f t="shared" si="850"/>
        <v/>
      </c>
      <c r="M6076" s="6">
        <f t="shared" si="851"/>
        <v>243</v>
      </c>
      <c r="N6076" s="6">
        <f t="shared" si="852"/>
        <v>26</v>
      </c>
      <c r="O6076" s="9" t="str">
        <f>IF(AND($B6076&lt;&gt;"",$C6076&lt;&gt;"",$B6076&lt;=$C6076),INDEX(Szabalyok!$C:$C,$N6076),"")</f>
        <v/>
      </c>
      <c r="P6076">
        <f t="shared" si="854"/>
        <v>0</v>
      </c>
    </row>
    <row r="6077" spans="1:16" x14ac:dyDescent="0.35">
      <c r="A6077">
        <f t="shared" si="853"/>
        <v>0</v>
      </c>
      <c r="B6077" s="4" t="str">
        <f>IF($M6077&gt;300,"",IF(OR(INDEX(Bemenet!$E$2:$E$301,$M6077)="",INDEX(Bemenet!$F$2:$F$301,$M6077)=""),"",MAX(INDEX(Bemenet!$E$2:$E$301,$M6077),INDEX(Szabalyok!$A:$A,$N6077))))</f>
        <v/>
      </c>
      <c r="C6077" s="4" t="str">
        <f>IF($B6077="","",MIN(INDEX(Bemenet!$F$2:$F$301,$M6077),INDEX(Szabalyok!$B:$B,$N6077)))</f>
        <v/>
      </c>
      <c r="D6077" s="5" t="str">
        <f>IF(AND($B6077&lt;&gt;"",$C6077&lt;&gt;"",$B6077&lt;=$C6077),INDEX(Bemenet!$G$2:$G$301,$M6077),"")</f>
        <v/>
      </c>
      <c r="E6077" s="6" t="str">
        <f>IF(AND($B6077&lt;&gt;"",$C6077&lt;&gt;"",$B6077&lt;=$C6077),INDEX(Bemenet!$D$2:$D$301,$M6077),"")</f>
        <v/>
      </c>
      <c r="F6077" s="5" t="str">
        <f t="shared" si="846"/>
        <v/>
      </c>
      <c r="G6077" s="5" t="str">
        <f t="shared" si="847"/>
        <v/>
      </c>
      <c r="H6077" s="9" t="str">
        <f t="shared" si="848"/>
        <v/>
      </c>
      <c r="I6077" s="5" t="str">
        <f t="shared" si="849"/>
        <v/>
      </c>
      <c r="J6077" s="5" t="str">
        <f>IF(OR($L6077="",NOT(COUNTIFS($L$2:$L6077,$L6077)=1)),"",SUMIFS($G:$G,$L:$L,$L6077))</f>
        <v/>
      </c>
      <c r="K6077" s="5" t="str">
        <f>IF(OR($L6077="",NOT(COUNTIFS($L$2:$L6077,$L6077)=1)),"",SUMIFS($I:$I,$L:$L,$L6077))</f>
        <v/>
      </c>
      <c r="L6077" s="6" t="str">
        <f t="shared" si="850"/>
        <v/>
      </c>
      <c r="M6077" s="6">
        <f t="shared" si="851"/>
        <v>244</v>
      </c>
      <c r="N6077" s="6">
        <f t="shared" si="852"/>
        <v>2</v>
      </c>
      <c r="O6077" s="9" t="str">
        <f>IF(AND($B6077&lt;&gt;"",$C6077&lt;&gt;"",$B6077&lt;=$C6077),INDEX(Szabalyok!$C:$C,$N6077),"")</f>
        <v/>
      </c>
      <c r="P6077">
        <f t="shared" si="854"/>
        <v>0</v>
      </c>
    </row>
    <row r="6078" spans="1:16" x14ac:dyDescent="0.35">
      <c r="A6078">
        <f t="shared" si="853"/>
        <v>0</v>
      </c>
      <c r="B6078" s="4" t="str">
        <f>IF($M6078&gt;300,"",IF(OR(INDEX(Bemenet!$E$2:$E$301,$M6078)="",INDEX(Bemenet!$F$2:$F$301,$M6078)=""),"",MAX(INDEX(Bemenet!$E$2:$E$301,$M6078),INDEX(Szabalyok!$A:$A,$N6078))))</f>
        <v/>
      </c>
      <c r="C6078" s="4" t="str">
        <f>IF($B6078="","",MIN(INDEX(Bemenet!$F$2:$F$301,$M6078),INDEX(Szabalyok!$B:$B,$N6078)))</f>
        <v/>
      </c>
      <c r="D6078" s="5" t="str">
        <f>IF(AND($B6078&lt;&gt;"",$C6078&lt;&gt;"",$B6078&lt;=$C6078),INDEX(Bemenet!$G$2:$G$301,$M6078),"")</f>
        <v/>
      </c>
      <c r="E6078" s="6" t="str">
        <f>IF(AND($B6078&lt;&gt;"",$C6078&lt;&gt;"",$B6078&lt;=$C6078),INDEX(Bemenet!$D$2:$D$301,$M6078),"")</f>
        <v/>
      </c>
      <c r="F6078" s="5" t="str">
        <f t="shared" si="846"/>
        <v/>
      </c>
      <c r="G6078" s="5" t="str">
        <f t="shared" si="847"/>
        <v/>
      </c>
      <c r="H6078" s="9" t="str">
        <f t="shared" si="848"/>
        <v/>
      </c>
      <c r="I6078" s="5" t="str">
        <f t="shared" si="849"/>
        <v/>
      </c>
      <c r="J6078" s="5" t="str">
        <f>IF(OR($L6078="",NOT(COUNTIFS($L$2:$L6078,$L6078)=1)),"",SUMIFS($G:$G,$L:$L,$L6078))</f>
        <v/>
      </c>
      <c r="K6078" s="5" t="str">
        <f>IF(OR($L6078="",NOT(COUNTIFS($L$2:$L6078,$L6078)=1)),"",SUMIFS($I:$I,$L:$L,$L6078))</f>
        <v/>
      </c>
      <c r="L6078" s="6" t="str">
        <f t="shared" si="850"/>
        <v/>
      </c>
      <c r="M6078" s="6">
        <f t="shared" si="851"/>
        <v>244</v>
      </c>
      <c r="N6078" s="6">
        <f t="shared" si="852"/>
        <v>3</v>
      </c>
      <c r="O6078" s="9" t="str">
        <f>IF(AND($B6078&lt;&gt;"",$C6078&lt;&gt;"",$B6078&lt;=$C6078),INDEX(Szabalyok!$C:$C,$N6078),"")</f>
        <v/>
      </c>
      <c r="P6078">
        <f t="shared" si="854"/>
        <v>0</v>
      </c>
    </row>
    <row r="6079" spans="1:16" x14ac:dyDescent="0.35">
      <c r="A6079">
        <f t="shared" si="853"/>
        <v>0</v>
      </c>
      <c r="B6079" s="4" t="str">
        <f>IF($M6079&gt;300,"",IF(OR(INDEX(Bemenet!$E$2:$E$301,$M6079)="",INDEX(Bemenet!$F$2:$F$301,$M6079)=""),"",MAX(INDEX(Bemenet!$E$2:$E$301,$M6079),INDEX(Szabalyok!$A:$A,$N6079))))</f>
        <v/>
      </c>
      <c r="C6079" s="4" t="str">
        <f>IF($B6079="","",MIN(INDEX(Bemenet!$F$2:$F$301,$M6079),INDEX(Szabalyok!$B:$B,$N6079)))</f>
        <v/>
      </c>
      <c r="D6079" s="5" t="str">
        <f>IF(AND($B6079&lt;&gt;"",$C6079&lt;&gt;"",$B6079&lt;=$C6079),INDEX(Bemenet!$G$2:$G$301,$M6079),"")</f>
        <v/>
      </c>
      <c r="E6079" s="6" t="str">
        <f>IF(AND($B6079&lt;&gt;"",$C6079&lt;&gt;"",$B6079&lt;=$C6079),INDEX(Bemenet!$D$2:$D$301,$M6079),"")</f>
        <v/>
      </c>
      <c r="F6079" s="5" t="str">
        <f t="shared" si="846"/>
        <v/>
      </c>
      <c r="G6079" s="5" t="str">
        <f t="shared" si="847"/>
        <v/>
      </c>
      <c r="H6079" s="9" t="str">
        <f t="shared" si="848"/>
        <v/>
      </c>
      <c r="I6079" s="5" t="str">
        <f t="shared" si="849"/>
        <v/>
      </c>
      <c r="J6079" s="5" t="str">
        <f>IF(OR($L6079="",NOT(COUNTIFS($L$2:$L6079,$L6079)=1)),"",SUMIFS($G:$G,$L:$L,$L6079))</f>
        <v/>
      </c>
      <c r="K6079" s="5" t="str">
        <f>IF(OR($L6079="",NOT(COUNTIFS($L$2:$L6079,$L6079)=1)),"",SUMIFS($I:$I,$L:$L,$L6079))</f>
        <v/>
      </c>
      <c r="L6079" s="6" t="str">
        <f t="shared" si="850"/>
        <v/>
      </c>
      <c r="M6079" s="6">
        <f t="shared" si="851"/>
        <v>244</v>
      </c>
      <c r="N6079" s="6">
        <f t="shared" si="852"/>
        <v>4</v>
      </c>
      <c r="O6079" s="9" t="str">
        <f>IF(AND($B6079&lt;&gt;"",$C6079&lt;&gt;"",$B6079&lt;=$C6079),INDEX(Szabalyok!$C:$C,$N6079),"")</f>
        <v/>
      </c>
      <c r="P6079">
        <f t="shared" si="854"/>
        <v>0</v>
      </c>
    </row>
    <row r="6080" spans="1:16" x14ac:dyDescent="0.35">
      <c r="A6080">
        <f t="shared" si="853"/>
        <v>0</v>
      </c>
      <c r="B6080" s="4" t="str">
        <f>IF($M6080&gt;300,"",IF(OR(INDEX(Bemenet!$E$2:$E$301,$M6080)="",INDEX(Bemenet!$F$2:$F$301,$M6080)=""),"",MAX(INDEX(Bemenet!$E$2:$E$301,$M6080),INDEX(Szabalyok!$A:$A,$N6080))))</f>
        <v/>
      </c>
      <c r="C6080" s="4" t="str">
        <f>IF($B6080="","",MIN(INDEX(Bemenet!$F$2:$F$301,$M6080),INDEX(Szabalyok!$B:$B,$N6080)))</f>
        <v/>
      </c>
      <c r="D6080" s="5" t="str">
        <f>IF(AND($B6080&lt;&gt;"",$C6080&lt;&gt;"",$B6080&lt;=$C6080),INDEX(Bemenet!$G$2:$G$301,$M6080),"")</f>
        <v/>
      </c>
      <c r="E6080" s="6" t="str">
        <f>IF(AND($B6080&lt;&gt;"",$C6080&lt;&gt;"",$B6080&lt;=$C6080),INDEX(Bemenet!$D$2:$D$301,$M6080),"")</f>
        <v/>
      </c>
      <c r="F6080" s="5" t="str">
        <f t="shared" si="846"/>
        <v/>
      </c>
      <c r="G6080" s="5" t="str">
        <f t="shared" si="847"/>
        <v/>
      </c>
      <c r="H6080" s="9" t="str">
        <f t="shared" si="848"/>
        <v/>
      </c>
      <c r="I6080" s="5" t="str">
        <f t="shared" si="849"/>
        <v/>
      </c>
      <c r="J6080" s="5" t="str">
        <f>IF(OR($L6080="",NOT(COUNTIFS($L$2:$L6080,$L6080)=1)),"",SUMIFS($G:$G,$L:$L,$L6080))</f>
        <v/>
      </c>
      <c r="K6080" s="5" t="str">
        <f>IF(OR($L6080="",NOT(COUNTIFS($L$2:$L6080,$L6080)=1)),"",SUMIFS($I:$I,$L:$L,$L6080))</f>
        <v/>
      </c>
      <c r="L6080" s="6" t="str">
        <f t="shared" si="850"/>
        <v/>
      </c>
      <c r="M6080" s="6">
        <f t="shared" si="851"/>
        <v>244</v>
      </c>
      <c r="N6080" s="6">
        <f t="shared" si="852"/>
        <v>5</v>
      </c>
      <c r="O6080" s="9" t="str">
        <f>IF(AND($B6080&lt;&gt;"",$C6080&lt;&gt;"",$B6080&lt;=$C6080),INDEX(Szabalyok!$C:$C,$N6080),"")</f>
        <v/>
      </c>
      <c r="P6080">
        <f t="shared" si="854"/>
        <v>0</v>
      </c>
    </row>
    <row r="6081" spans="1:16" x14ac:dyDescent="0.35">
      <c r="A6081">
        <f t="shared" si="853"/>
        <v>0</v>
      </c>
      <c r="B6081" s="4" t="str">
        <f>IF($M6081&gt;300,"",IF(OR(INDEX(Bemenet!$E$2:$E$301,$M6081)="",INDEX(Bemenet!$F$2:$F$301,$M6081)=""),"",MAX(INDEX(Bemenet!$E$2:$E$301,$M6081),INDEX(Szabalyok!$A:$A,$N6081))))</f>
        <v/>
      </c>
      <c r="C6081" s="4" t="str">
        <f>IF($B6081="","",MIN(INDEX(Bemenet!$F$2:$F$301,$M6081),INDEX(Szabalyok!$B:$B,$N6081)))</f>
        <v/>
      </c>
      <c r="D6081" s="5" t="str">
        <f>IF(AND($B6081&lt;&gt;"",$C6081&lt;&gt;"",$B6081&lt;=$C6081),INDEX(Bemenet!$G$2:$G$301,$M6081),"")</f>
        <v/>
      </c>
      <c r="E6081" s="6" t="str">
        <f>IF(AND($B6081&lt;&gt;"",$C6081&lt;&gt;"",$B6081&lt;=$C6081),INDEX(Bemenet!$D$2:$D$301,$M6081),"")</f>
        <v/>
      </c>
      <c r="F6081" s="5" t="str">
        <f t="shared" si="846"/>
        <v/>
      </c>
      <c r="G6081" s="5" t="str">
        <f t="shared" si="847"/>
        <v/>
      </c>
      <c r="H6081" s="9" t="str">
        <f t="shared" si="848"/>
        <v/>
      </c>
      <c r="I6081" s="5" t="str">
        <f t="shared" si="849"/>
        <v/>
      </c>
      <c r="J6081" s="5" t="str">
        <f>IF(OR($L6081="",NOT(COUNTIFS($L$2:$L6081,$L6081)=1)),"",SUMIFS($G:$G,$L:$L,$L6081))</f>
        <v/>
      </c>
      <c r="K6081" s="5" t="str">
        <f>IF(OR($L6081="",NOT(COUNTIFS($L$2:$L6081,$L6081)=1)),"",SUMIFS($I:$I,$L:$L,$L6081))</f>
        <v/>
      </c>
      <c r="L6081" s="6" t="str">
        <f t="shared" si="850"/>
        <v/>
      </c>
      <c r="M6081" s="6">
        <f t="shared" si="851"/>
        <v>244</v>
      </c>
      <c r="N6081" s="6">
        <f t="shared" si="852"/>
        <v>6</v>
      </c>
      <c r="O6081" s="9" t="str">
        <f>IF(AND($B6081&lt;&gt;"",$C6081&lt;&gt;"",$B6081&lt;=$C6081),INDEX(Szabalyok!$C:$C,$N6081),"")</f>
        <v/>
      </c>
      <c r="P6081">
        <f t="shared" si="854"/>
        <v>0</v>
      </c>
    </row>
    <row r="6082" spans="1:16" x14ac:dyDescent="0.35">
      <c r="A6082">
        <f t="shared" si="853"/>
        <v>0</v>
      </c>
      <c r="B6082" s="4" t="str">
        <f>IF($M6082&gt;300,"",IF(OR(INDEX(Bemenet!$E$2:$E$301,$M6082)="",INDEX(Bemenet!$F$2:$F$301,$M6082)=""),"",MAX(INDEX(Bemenet!$E$2:$E$301,$M6082),INDEX(Szabalyok!$A:$A,$N6082))))</f>
        <v/>
      </c>
      <c r="C6082" s="4" t="str">
        <f>IF($B6082="","",MIN(INDEX(Bemenet!$F$2:$F$301,$M6082),INDEX(Szabalyok!$B:$B,$N6082)))</f>
        <v/>
      </c>
      <c r="D6082" s="5" t="str">
        <f>IF(AND($B6082&lt;&gt;"",$C6082&lt;&gt;"",$B6082&lt;=$C6082),INDEX(Bemenet!$G$2:$G$301,$M6082),"")</f>
        <v/>
      </c>
      <c r="E6082" s="6" t="str">
        <f>IF(AND($B6082&lt;&gt;"",$C6082&lt;&gt;"",$B6082&lt;=$C6082),INDEX(Bemenet!$D$2:$D$301,$M6082),"")</f>
        <v/>
      </c>
      <c r="F6082" s="5" t="str">
        <f t="shared" ref="F6082:F6145" si="855">IF(AND($B6082&lt;&gt;"",$C6082&lt;&gt;"",$B6082&lt;=$C6082),$C6082-$B6082+1,"")</f>
        <v/>
      </c>
      <c r="G6082" s="5" t="str">
        <f t="shared" ref="G6082:G6145" si="856">IF($F6082="","",$F6082*$D6082)</f>
        <v/>
      </c>
      <c r="H6082" s="9" t="str">
        <f t="shared" ref="H6082:H6145" si="857">IF($G6082="","",$O6082)</f>
        <v/>
      </c>
      <c r="I6082" s="5" t="str">
        <f t="shared" ref="I6082:I6145" si="858">IF($G6082="","",$G6082*IF($H6082="",$O6082,$H6082)/100)</f>
        <v/>
      </c>
      <c r="J6082" s="5" t="str">
        <f>IF(OR($L6082="",NOT(COUNTIFS($L$2:$L6082,$L6082)=1)),"",SUMIFS($G:$G,$L:$L,$L6082))</f>
        <v/>
      </c>
      <c r="K6082" s="5" t="str">
        <f>IF(OR($L6082="",NOT(COUNTIFS($L$2:$L6082,$L6082)=1)),"",SUMIFS($I:$I,$L:$L,$L6082))</f>
        <v/>
      </c>
      <c r="L6082" s="6" t="str">
        <f t="shared" ref="L6082:L6145" si="859">IF($B6082="","",YEAR($B6082))</f>
        <v/>
      </c>
      <c r="M6082" s="6">
        <f t="shared" ref="M6082:M6145" si="860">INT((ROW()-2)/25)+1</f>
        <v>244</v>
      </c>
      <c r="N6082" s="6">
        <f t="shared" ref="N6082:N6145" si="861">MOD(ROW()-2,25)+2</f>
        <v>7</v>
      </c>
      <c r="O6082" s="9" t="str">
        <f>IF(AND($B6082&lt;&gt;"",$C6082&lt;&gt;"",$B6082&lt;=$C6082),INDEX(Szabalyok!$C:$C,$N6082),"")</f>
        <v/>
      </c>
      <c r="P6082">
        <f t="shared" si="854"/>
        <v>0</v>
      </c>
    </row>
    <row r="6083" spans="1:16" x14ac:dyDescent="0.35">
      <c r="A6083">
        <f t="shared" si="853"/>
        <v>0</v>
      </c>
      <c r="B6083" s="4" t="str">
        <f>IF($M6083&gt;300,"",IF(OR(INDEX(Bemenet!$E$2:$E$301,$M6083)="",INDEX(Bemenet!$F$2:$F$301,$M6083)=""),"",MAX(INDEX(Bemenet!$E$2:$E$301,$M6083),INDEX(Szabalyok!$A:$A,$N6083))))</f>
        <v/>
      </c>
      <c r="C6083" s="4" t="str">
        <f>IF($B6083="","",MIN(INDEX(Bemenet!$F$2:$F$301,$M6083),INDEX(Szabalyok!$B:$B,$N6083)))</f>
        <v/>
      </c>
      <c r="D6083" s="5" t="str">
        <f>IF(AND($B6083&lt;&gt;"",$C6083&lt;&gt;"",$B6083&lt;=$C6083),INDEX(Bemenet!$G$2:$G$301,$M6083),"")</f>
        <v/>
      </c>
      <c r="E6083" s="6" t="str">
        <f>IF(AND($B6083&lt;&gt;"",$C6083&lt;&gt;"",$B6083&lt;=$C6083),INDEX(Bemenet!$D$2:$D$301,$M6083),"")</f>
        <v/>
      </c>
      <c r="F6083" s="5" t="str">
        <f t="shared" si="855"/>
        <v/>
      </c>
      <c r="G6083" s="5" t="str">
        <f t="shared" si="856"/>
        <v/>
      </c>
      <c r="H6083" s="9" t="str">
        <f t="shared" si="857"/>
        <v/>
      </c>
      <c r="I6083" s="5" t="str">
        <f t="shared" si="858"/>
        <v/>
      </c>
      <c r="J6083" s="5" t="str">
        <f>IF(OR($L6083="",NOT(COUNTIFS($L$2:$L6083,$L6083)=1)),"",SUMIFS($G:$G,$L:$L,$L6083))</f>
        <v/>
      </c>
      <c r="K6083" s="5" t="str">
        <f>IF(OR($L6083="",NOT(COUNTIFS($L$2:$L6083,$L6083)=1)),"",SUMIFS($I:$I,$L:$L,$L6083))</f>
        <v/>
      </c>
      <c r="L6083" s="6" t="str">
        <f t="shared" si="859"/>
        <v/>
      </c>
      <c r="M6083" s="6">
        <f t="shared" si="860"/>
        <v>244</v>
      </c>
      <c r="N6083" s="6">
        <f t="shared" si="861"/>
        <v>8</v>
      </c>
      <c r="O6083" s="9" t="str">
        <f>IF(AND($B6083&lt;&gt;"",$C6083&lt;&gt;"",$B6083&lt;=$C6083),INDEX(Szabalyok!$C:$C,$N6083),"")</f>
        <v/>
      </c>
      <c r="P6083">
        <f t="shared" si="854"/>
        <v>0</v>
      </c>
    </row>
    <row r="6084" spans="1:16" x14ac:dyDescent="0.35">
      <c r="A6084">
        <f t="shared" ref="A6084:A6147" si="862">IF(P6084=P6083,0,P6084)</f>
        <v>0</v>
      </c>
      <c r="B6084" s="4" t="str">
        <f>IF($M6084&gt;300,"",IF(OR(INDEX(Bemenet!$E$2:$E$301,$M6084)="",INDEX(Bemenet!$F$2:$F$301,$M6084)=""),"",MAX(INDEX(Bemenet!$E$2:$E$301,$M6084),INDEX(Szabalyok!$A:$A,$N6084))))</f>
        <v/>
      </c>
      <c r="C6084" s="4" t="str">
        <f>IF($B6084="","",MIN(INDEX(Bemenet!$F$2:$F$301,$M6084),INDEX(Szabalyok!$B:$B,$N6084)))</f>
        <v/>
      </c>
      <c r="D6084" s="5" t="str">
        <f>IF(AND($B6084&lt;&gt;"",$C6084&lt;&gt;"",$B6084&lt;=$C6084),INDEX(Bemenet!$G$2:$G$301,$M6084),"")</f>
        <v/>
      </c>
      <c r="E6084" s="6" t="str">
        <f>IF(AND($B6084&lt;&gt;"",$C6084&lt;&gt;"",$B6084&lt;=$C6084),INDEX(Bemenet!$D$2:$D$301,$M6084),"")</f>
        <v/>
      </c>
      <c r="F6084" s="5" t="str">
        <f t="shared" si="855"/>
        <v/>
      </c>
      <c r="G6084" s="5" t="str">
        <f t="shared" si="856"/>
        <v/>
      </c>
      <c r="H6084" s="9" t="str">
        <f t="shared" si="857"/>
        <v/>
      </c>
      <c r="I6084" s="5" t="str">
        <f t="shared" si="858"/>
        <v/>
      </c>
      <c r="J6084" s="5" t="str">
        <f>IF(OR($L6084="",NOT(COUNTIFS($L$2:$L6084,$L6084)=1)),"",SUMIFS($G:$G,$L:$L,$L6084))</f>
        <v/>
      </c>
      <c r="K6084" s="5" t="str">
        <f>IF(OR($L6084="",NOT(COUNTIFS($L$2:$L6084,$L6084)=1)),"",SUMIFS($I:$I,$L:$L,$L6084))</f>
        <v/>
      </c>
      <c r="L6084" s="6" t="str">
        <f t="shared" si="859"/>
        <v/>
      </c>
      <c r="M6084" s="6">
        <f t="shared" si="860"/>
        <v>244</v>
      </c>
      <c r="N6084" s="6">
        <f t="shared" si="861"/>
        <v>9</v>
      </c>
      <c r="O6084" s="9" t="str">
        <f>IF(AND($B6084&lt;&gt;"",$C6084&lt;&gt;"",$B6084&lt;=$C6084),INDEX(Szabalyok!$C:$C,$N6084),"")</f>
        <v/>
      </c>
      <c r="P6084">
        <f t="shared" ref="P6084:P6147" si="863">IF(D6084="",P6083,P6083+1)</f>
        <v>0</v>
      </c>
    </row>
    <row r="6085" spans="1:16" x14ac:dyDescent="0.35">
      <c r="A6085">
        <f t="shared" si="862"/>
        <v>0</v>
      </c>
      <c r="B6085" s="4" t="str">
        <f>IF($M6085&gt;300,"",IF(OR(INDEX(Bemenet!$E$2:$E$301,$M6085)="",INDEX(Bemenet!$F$2:$F$301,$M6085)=""),"",MAX(INDEX(Bemenet!$E$2:$E$301,$M6085),INDEX(Szabalyok!$A:$A,$N6085))))</f>
        <v/>
      </c>
      <c r="C6085" s="4" t="str">
        <f>IF($B6085="","",MIN(INDEX(Bemenet!$F$2:$F$301,$M6085),INDEX(Szabalyok!$B:$B,$N6085)))</f>
        <v/>
      </c>
      <c r="D6085" s="5" t="str">
        <f>IF(AND($B6085&lt;&gt;"",$C6085&lt;&gt;"",$B6085&lt;=$C6085),INDEX(Bemenet!$G$2:$G$301,$M6085),"")</f>
        <v/>
      </c>
      <c r="E6085" s="6" t="str">
        <f>IF(AND($B6085&lt;&gt;"",$C6085&lt;&gt;"",$B6085&lt;=$C6085),INDEX(Bemenet!$D$2:$D$301,$M6085),"")</f>
        <v/>
      </c>
      <c r="F6085" s="5" t="str">
        <f t="shared" si="855"/>
        <v/>
      </c>
      <c r="G6085" s="5" t="str">
        <f t="shared" si="856"/>
        <v/>
      </c>
      <c r="H6085" s="9" t="str">
        <f t="shared" si="857"/>
        <v/>
      </c>
      <c r="I6085" s="5" t="str">
        <f t="shared" si="858"/>
        <v/>
      </c>
      <c r="J6085" s="5" t="str">
        <f>IF(OR($L6085="",NOT(COUNTIFS($L$2:$L6085,$L6085)=1)),"",SUMIFS($G:$G,$L:$L,$L6085))</f>
        <v/>
      </c>
      <c r="K6085" s="5" t="str">
        <f>IF(OR($L6085="",NOT(COUNTIFS($L$2:$L6085,$L6085)=1)),"",SUMIFS($I:$I,$L:$L,$L6085))</f>
        <v/>
      </c>
      <c r="L6085" s="6" t="str">
        <f t="shared" si="859"/>
        <v/>
      </c>
      <c r="M6085" s="6">
        <f t="shared" si="860"/>
        <v>244</v>
      </c>
      <c r="N6085" s="6">
        <f t="shared" si="861"/>
        <v>10</v>
      </c>
      <c r="O6085" s="9" t="str">
        <f>IF(AND($B6085&lt;&gt;"",$C6085&lt;&gt;"",$B6085&lt;=$C6085),INDEX(Szabalyok!$C:$C,$N6085),"")</f>
        <v/>
      </c>
      <c r="P6085">
        <f t="shared" si="863"/>
        <v>0</v>
      </c>
    </row>
    <row r="6086" spans="1:16" x14ac:dyDescent="0.35">
      <c r="A6086">
        <f t="shared" si="862"/>
        <v>0</v>
      </c>
      <c r="B6086" s="4" t="str">
        <f>IF($M6086&gt;300,"",IF(OR(INDEX(Bemenet!$E$2:$E$301,$M6086)="",INDEX(Bemenet!$F$2:$F$301,$M6086)=""),"",MAX(INDEX(Bemenet!$E$2:$E$301,$M6086),INDEX(Szabalyok!$A:$A,$N6086))))</f>
        <v/>
      </c>
      <c r="C6086" s="4" t="str">
        <f>IF($B6086="","",MIN(INDEX(Bemenet!$F$2:$F$301,$M6086),INDEX(Szabalyok!$B:$B,$N6086)))</f>
        <v/>
      </c>
      <c r="D6086" s="5" t="str">
        <f>IF(AND($B6086&lt;&gt;"",$C6086&lt;&gt;"",$B6086&lt;=$C6086),INDEX(Bemenet!$G$2:$G$301,$M6086),"")</f>
        <v/>
      </c>
      <c r="E6086" s="6" t="str">
        <f>IF(AND($B6086&lt;&gt;"",$C6086&lt;&gt;"",$B6086&lt;=$C6086),INDEX(Bemenet!$D$2:$D$301,$M6086),"")</f>
        <v/>
      </c>
      <c r="F6086" s="5" t="str">
        <f t="shared" si="855"/>
        <v/>
      </c>
      <c r="G6086" s="5" t="str">
        <f t="shared" si="856"/>
        <v/>
      </c>
      <c r="H6086" s="9" t="str">
        <f t="shared" si="857"/>
        <v/>
      </c>
      <c r="I6086" s="5" t="str">
        <f t="shared" si="858"/>
        <v/>
      </c>
      <c r="J6086" s="5" t="str">
        <f>IF(OR($L6086="",NOT(COUNTIFS($L$2:$L6086,$L6086)=1)),"",SUMIFS($G:$G,$L:$L,$L6086))</f>
        <v/>
      </c>
      <c r="K6086" s="5" t="str">
        <f>IF(OR($L6086="",NOT(COUNTIFS($L$2:$L6086,$L6086)=1)),"",SUMIFS($I:$I,$L:$L,$L6086))</f>
        <v/>
      </c>
      <c r="L6086" s="6" t="str">
        <f t="shared" si="859"/>
        <v/>
      </c>
      <c r="M6086" s="6">
        <f t="shared" si="860"/>
        <v>244</v>
      </c>
      <c r="N6086" s="6">
        <f t="shared" si="861"/>
        <v>11</v>
      </c>
      <c r="O6086" s="9" t="str">
        <f>IF(AND($B6086&lt;&gt;"",$C6086&lt;&gt;"",$B6086&lt;=$C6086),INDEX(Szabalyok!$C:$C,$N6086),"")</f>
        <v/>
      </c>
      <c r="P6086">
        <f t="shared" si="863"/>
        <v>0</v>
      </c>
    </row>
    <row r="6087" spans="1:16" x14ac:dyDescent="0.35">
      <c r="A6087">
        <f t="shared" si="862"/>
        <v>0</v>
      </c>
      <c r="B6087" s="4" t="str">
        <f>IF($M6087&gt;300,"",IF(OR(INDEX(Bemenet!$E$2:$E$301,$M6087)="",INDEX(Bemenet!$F$2:$F$301,$M6087)=""),"",MAX(INDEX(Bemenet!$E$2:$E$301,$M6087),INDEX(Szabalyok!$A:$A,$N6087))))</f>
        <v/>
      </c>
      <c r="C6087" s="4" t="str">
        <f>IF($B6087="","",MIN(INDEX(Bemenet!$F$2:$F$301,$M6087),INDEX(Szabalyok!$B:$B,$N6087)))</f>
        <v/>
      </c>
      <c r="D6087" s="5" t="str">
        <f>IF(AND($B6087&lt;&gt;"",$C6087&lt;&gt;"",$B6087&lt;=$C6087),INDEX(Bemenet!$G$2:$G$301,$M6087),"")</f>
        <v/>
      </c>
      <c r="E6087" s="6" t="str">
        <f>IF(AND($B6087&lt;&gt;"",$C6087&lt;&gt;"",$B6087&lt;=$C6087),INDEX(Bemenet!$D$2:$D$301,$M6087),"")</f>
        <v/>
      </c>
      <c r="F6087" s="5" t="str">
        <f t="shared" si="855"/>
        <v/>
      </c>
      <c r="G6087" s="5" t="str">
        <f t="shared" si="856"/>
        <v/>
      </c>
      <c r="H6087" s="9" t="str">
        <f t="shared" si="857"/>
        <v/>
      </c>
      <c r="I6087" s="5" t="str">
        <f t="shared" si="858"/>
        <v/>
      </c>
      <c r="J6087" s="5" t="str">
        <f>IF(OR($L6087="",NOT(COUNTIFS($L$2:$L6087,$L6087)=1)),"",SUMIFS($G:$G,$L:$L,$L6087))</f>
        <v/>
      </c>
      <c r="K6087" s="5" t="str">
        <f>IF(OR($L6087="",NOT(COUNTIFS($L$2:$L6087,$L6087)=1)),"",SUMIFS($I:$I,$L:$L,$L6087))</f>
        <v/>
      </c>
      <c r="L6087" s="6" t="str">
        <f t="shared" si="859"/>
        <v/>
      </c>
      <c r="M6087" s="6">
        <f t="shared" si="860"/>
        <v>244</v>
      </c>
      <c r="N6087" s="6">
        <f t="shared" si="861"/>
        <v>12</v>
      </c>
      <c r="O6087" s="9" t="str">
        <f>IF(AND($B6087&lt;&gt;"",$C6087&lt;&gt;"",$B6087&lt;=$C6087),INDEX(Szabalyok!$C:$C,$N6087),"")</f>
        <v/>
      </c>
      <c r="P6087">
        <f t="shared" si="863"/>
        <v>0</v>
      </c>
    </row>
    <row r="6088" spans="1:16" x14ac:dyDescent="0.35">
      <c r="A6088">
        <f t="shared" si="862"/>
        <v>0</v>
      </c>
      <c r="B6088" s="4" t="str">
        <f>IF($M6088&gt;300,"",IF(OR(INDEX(Bemenet!$E$2:$E$301,$M6088)="",INDEX(Bemenet!$F$2:$F$301,$M6088)=""),"",MAX(INDEX(Bemenet!$E$2:$E$301,$M6088),INDEX(Szabalyok!$A:$A,$N6088))))</f>
        <v/>
      </c>
      <c r="C6088" s="4" t="str">
        <f>IF($B6088="","",MIN(INDEX(Bemenet!$F$2:$F$301,$M6088),INDEX(Szabalyok!$B:$B,$N6088)))</f>
        <v/>
      </c>
      <c r="D6088" s="5" t="str">
        <f>IF(AND($B6088&lt;&gt;"",$C6088&lt;&gt;"",$B6088&lt;=$C6088),INDEX(Bemenet!$G$2:$G$301,$M6088),"")</f>
        <v/>
      </c>
      <c r="E6088" s="6" t="str">
        <f>IF(AND($B6088&lt;&gt;"",$C6088&lt;&gt;"",$B6088&lt;=$C6088),INDEX(Bemenet!$D$2:$D$301,$M6088),"")</f>
        <v/>
      </c>
      <c r="F6088" s="5" t="str">
        <f t="shared" si="855"/>
        <v/>
      </c>
      <c r="G6088" s="5" t="str">
        <f t="shared" si="856"/>
        <v/>
      </c>
      <c r="H6088" s="9" t="str">
        <f t="shared" si="857"/>
        <v/>
      </c>
      <c r="I6088" s="5" t="str">
        <f t="shared" si="858"/>
        <v/>
      </c>
      <c r="J6088" s="5" t="str">
        <f>IF(OR($L6088="",NOT(COUNTIFS($L$2:$L6088,$L6088)=1)),"",SUMIFS($G:$G,$L:$L,$L6088))</f>
        <v/>
      </c>
      <c r="K6088" s="5" t="str">
        <f>IF(OR($L6088="",NOT(COUNTIFS($L$2:$L6088,$L6088)=1)),"",SUMIFS($I:$I,$L:$L,$L6088))</f>
        <v/>
      </c>
      <c r="L6088" s="6" t="str">
        <f t="shared" si="859"/>
        <v/>
      </c>
      <c r="M6088" s="6">
        <f t="shared" si="860"/>
        <v>244</v>
      </c>
      <c r="N6088" s="6">
        <f t="shared" si="861"/>
        <v>13</v>
      </c>
      <c r="O6088" s="9" t="str">
        <f>IF(AND($B6088&lt;&gt;"",$C6088&lt;&gt;"",$B6088&lt;=$C6088),INDEX(Szabalyok!$C:$C,$N6088),"")</f>
        <v/>
      </c>
      <c r="P6088">
        <f t="shared" si="863"/>
        <v>0</v>
      </c>
    </row>
    <row r="6089" spans="1:16" x14ac:dyDescent="0.35">
      <c r="A6089">
        <f t="shared" si="862"/>
        <v>0</v>
      </c>
      <c r="B6089" s="4" t="str">
        <f>IF($M6089&gt;300,"",IF(OR(INDEX(Bemenet!$E$2:$E$301,$M6089)="",INDEX(Bemenet!$F$2:$F$301,$M6089)=""),"",MAX(INDEX(Bemenet!$E$2:$E$301,$M6089),INDEX(Szabalyok!$A:$A,$N6089))))</f>
        <v/>
      </c>
      <c r="C6089" s="4" t="str">
        <f>IF($B6089="","",MIN(INDEX(Bemenet!$F$2:$F$301,$M6089),INDEX(Szabalyok!$B:$B,$N6089)))</f>
        <v/>
      </c>
      <c r="D6089" s="5" t="str">
        <f>IF(AND($B6089&lt;&gt;"",$C6089&lt;&gt;"",$B6089&lt;=$C6089),INDEX(Bemenet!$G$2:$G$301,$M6089),"")</f>
        <v/>
      </c>
      <c r="E6089" s="6" t="str">
        <f>IF(AND($B6089&lt;&gt;"",$C6089&lt;&gt;"",$B6089&lt;=$C6089),INDEX(Bemenet!$D$2:$D$301,$M6089),"")</f>
        <v/>
      </c>
      <c r="F6089" s="5" t="str">
        <f t="shared" si="855"/>
        <v/>
      </c>
      <c r="G6089" s="5" t="str">
        <f t="shared" si="856"/>
        <v/>
      </c>
      <c r="H6089" s="9" t="str">
        <f t="shared" si="857"/>
        <v/>
      </c>
      <c r="I6089" s="5" t="str">
        <f t="shared" si="858"/>
        <v/>
      </c>
      <c r="J6089" s="5" t="str">
        <f>IF(OR($L6089="",NOT(COUNTIFS($L$2:$L6089,$L6089)=1)),"",SUMIFS($G:$G,$L:$L,$L6089))</f>
        <v/>
      </c>
      <c r="K6089" s="5" t="str">
        <f>IF(OR($L6089="",NOT(COUNTIFS($L$2:$L6089,$L6089)=1)),"",SUMIFS($I:$I,$L:$L,$L6089))</f>
        <v/>
      </c>
      <c r="L6089" s="6" t="str">
        <f t="shared" si="859"/>
        <v/>
      </c>
      <c r="M6089" s="6">
        <f t="shared" si="860"/>
        <v>244</v>
      </c>
      <c r="N6089" s="6">
        <f t="shared" si="861"/>
        <v>14</v>
      </c>
      <c r="O6089" s="9" t="str">
        <f>IF(AND($B6089&lt;&gt;"",$C6089&lt;&gt;"",$B6089&lt;=$C6089),INDEX(Szabalyok!$C:$C,$N6089),"")</f>
        <v/>
      </c>
      <c r="P6089">
        <f t="shared" si="863"/>
        <v>0</v>
      </c>
    </row>
    <row r="6090" spans="1:16" x14ac:dyDescent="0.35">
      <c r="A6090">
        <f t="shared" si="862"/>
        <v>0</v>
      </c>
      <c r="B6090" s="4" t="str">
        <f>IF($M6090&gt;300,"",IF(OR(INDEX(Bemenet!$E$2:$E$301,$M6090)="",INDEX(Bemenet!$F$2:$F$301,$M6090)=""),"",MAX(INDEX(Bemenet!$E$2:$E$301,$M6090),INDEX(Szabalyok!$A:$A,$N6090))))</f>
        <v/>
      </c>
      <c r="C6090" s="4" t="str">
        <f>IF($B6090="","",MIN(INDEX(Bemenet!$F$2:$F$301,$M6090),INDEX(Szabalyok!$B:$B,$N6090)))</f>
        <v/>
      </c>
      <c r="D6090" s="5" t="str">
        <f>IF(AND($B6090&lt;&gt;"",$C6090&lt;&gt;"",$B6090&lt;=$C6090),INDEX(Bemenet!$G$2:$G$301,$M6090),"")</f>
        <v/>
      </c>
      <c r="E6090" s="6" t="str">
        <f>IF(AND($B6090&lt;&gt;"",$C6090&lt;&gt;"",$B6090&lt;=$C6090),INDEX(Bemenet!$D$2:$D$301,$M6090),"")</f>
        <v/>
      </c>
      <c r="F6090" s="5" t="str">
        <f t="shared" si="855"/>
        <v/>
      </c>
      <c r="G6090" s="5" t="str">
        <f t="shared" si="856"/>
        <v/>
      </c>
      <c r="H6090" s="9" t="str">
        <f t="shared" si="857"/>
        <v/>
      </c>
      <c r="I6090" s="5" t="str">
        <f t="shared" si="858"/>
        <v/>
      </c>
      <c r="J6090" s="5" t="str">
        <f>IF(OR($L6090="",NOT(COUNTIFS($L$2:$L6090,$L6090)=1)),"",SUMIFS($G:$G,$L:$L,$L6090))</f>
        <v/>
      </c>
      <c r="K6090" s="5" t="str">
        <f>IF(OR($L6090="",NOT(COUNTIFS($L$2:$L6090,$L6090)=1)),"",SUMIFS($I:$I,$L:$L,$L6090))</f>
        <v/>
      </c>
      <c r="L6090" s="6" t="str">
        <f t="shared" si="859"/>
        <v/>
      </c>
      <c r="M6090" s="6">
        <f t="shared" si="860"/>
        <v>244</v>
      </c>
      <c r="N6090" s="6">
        <f t="shared" si="861"/>
        <v>15</v>
      </c>
      <c r="O6090" s="9" t="str">
        <f>IF(AND($B6090&lt;&gt;"",$C6090&lt;&gt;"",$B6090&lt;=$C6090),INDEX(Szabalyok!$C:$C,$N6090),"")</f>
        <v/>
      </c>
      <c r="P6090">
        <f t="shared" si="863"/>
        <v>0</v>
      </c>
    </row>
    <row r="6091" spans="1:16" x14ac:dyDescent="0.35">
      <c r="A6091">
        <f t="shared" si="862"/>
        <v>0</v>
      </c>
      <c r="B6091" s="4" t="str">
        <f>IF($M6091&gt;300,"",IF(OR(INDEX(Bemenet!$E$2:$E$301,$M6091)="",INDEX(Bemenet!$F$2:$F$301,$M6091)=""),"",MAX(INDEX(Bemenet!$E$2:$E$301,$M6091),INDEX(Szabalyok!$A:$A,$N6091))))</f>
        <v/>
      </c>
      <c r="C6091" s="4" t="str">
        <f>IF($B6091="","",MIN(INDEX(Bemenet!$F$2:$F$301,$M6091),INDEX(Szabalyok!$B:$B,$N6091)))</f>
        <v/>
      </c>
      <c r="D6091" s="5" t="str">
        <f>IF(AND($B6091&lt;&gt;"",$C6091&lt;&gt;"",$B6091&lt;=$C6091),INDEX(Bemenet!$G$2:$G$301,$M6091),"")</f>
        <v/>
      </c>
      <c r="E6091" s="6" t="str">
        <f>IF(AND($B6091&lt;&gt;"",$C6091&lt;&gt;"",$B6091&lt;=$C6091),INDEX(Bemenet!$D$2:$D$301,$M6091),"")</f>
        <v/>
      </c>
      <c r="F6091" s="5" t="str">
        <f t="shared" si="855"/>
        <v/>
      </c>
      <c r="G6091" s="5" t="str">
        <f t="shared" si="856"/>
        <v/>
      </c>
      <c r="H6091" s="9" t="str">
        <f t="shared" si="857"/>
        <v/>
      </c>
      <c r="I6091" s="5" t="str">
        <f t="shared" si="858"/>
        <v/>
      </c>
      <c r="J6091" s="5" t="str">
        <f>IF(OR($L6091="",NOT(COUNTIFS($L$2:$L6091,$L6091)=1)),"",SUMIFS($G:$G,$L:$L,$L6091))</f>
        <v/>
      </c>
      <c r="K6091" s="5" t="str">
        <f>IF(OR($L6091="",NOT(COUNTIFS($L$2:$L6091,$L6091)=1)),"",SUMIFS($I:$I,$L:$L,$L6091))</f>
        <v/>
      </c>
      <c r="L6091" s="6" t="str">
        <f t="shared" si="859"/>
        <v/>
      </c>
      <c r="M6091" s="6">
        <f t="shared" si="860"/>
        <v>244</v>
      </c>
      <c r="N6091" s="6">
        <f t="shared" si="861"/>
        <v>16</v>
      </c>
      <c r="O6091" s="9" t="str">
        <f>IF(AND($B6091&lt;&gt;"",$C6091&lt;&gt;"",$B6091&lt;=$C6091),INDEX(Szabalyok!$C:$C,$N6091),"")</f>
        <v/>
      </c>
      <c r="P6091">
        <f t="shared" si="863"/>
        <v>0</v>
      </c>
    </row>
    <row r="6092" spans="1:16" x14ac:dyDescent="0.35">
      <c r="A6092">
        <f t="shared" si="862"/>
        <v>0</v>
      </c>
      <c r="B6092" s="4" t="str">
        <f>IF($M6092&gt;300,"",IF(OR(INDEX(Bemenet!$E$2:$E$301,$M6092)="",INDEX(Bemenet!$F$2:$F$301,$M6092)=""),"",MAX(INDEX(Bemenet!$E$2:$E$301,$M6092),INDEX(Szabalyok!$A:$A,$N6092))))</f>
        <v/>
      </c>
      <c r="C6092" s="4" t="str">
        <f>IF($B6092="","",MIN(INDEX(Bemenet!$F$2:$F$301,$M6092),INDEX(Szabalyok!$B:$B,$N6092)))</f>
        <v/>
      </c>
      <c r="D6092" s="5" t="str">
        <f>IF(AND($B6092&lt;&gt;"",$C6092&lt;&gt;"",$B6092&lt;=$C6092),INDEX(Bemenet!$G$2:$G$301,$M6092),"")</f>
        <v/>
      </c>
      <c r="E6092" s="6" t="str">
        <f>IF(AND($B6092&lt;&gt;"",$C6092&lt;&gt;"",$B6092&lt;=$C6092),INDEX(Bemenet!$D$2:$D$301,$M6092),"")</f>
        <v/>
      </c>
      <c r="F6092" s="5" t="str">
        <f t="shared" si="855"/>
        <v/>
      </c>
      <c r="G6092" s="5" t="str">
        <f t="shared" si="856"/>
        <v/>
      </c>
      <c r="H6092" s="9" t="str">
        <f t="shared" si="857"/>
        <v/>
      </c>
      <c r="I6092" s="5" t="str">
        <f t="shared" si="858"/>
        <v/>
      </c>
      <c r="J6092" s="5" t="str">
        <f>IF(OR($L6092="",NOT(COUNTIFS($L$2:$L6092,$L6092)=1)),"",SUMIFS($G:$G,$L:$L,$L6092))</f>
        <v/>
      </c>
      <c r="K6092" s="5" t="str">
        <f>IF(OR($L6092="",NOT(COUNTIFS($L$2:$L6092,$L6092)=1)),"",SUMIFS($I:$I,$L:$L,$L6092))</f>
        <v/>
      </c>
      <c r="L6092" s="6" t="str">
        <f t="shared" si="859"/>
        <v/>
      </c>
      <c r="M6092" s="6">
        <f t="shared" si="860"/>
        <v>244</v>
      </c>
      <c r="N6092" s="6">
        <f t="shared" si="861"/>
        <v>17</v>
      </c>
      <c r="O6092" s="9" t="str">
        <f>IF(AND($B6092&lt;&gt;"",$C6092&lt;&gt;"",$B6092&lt;=$C6092),INDEX(Szabalyok!$C:$C,$N6092),"")</f>
        <v/>
      </c>
      <c r="P6092">
        <f t="shared" si="863"/>
        <v>0</v>
      </c>
    </row>
    <row r="6093" spans="1:16" x14ac:dyDescent="0.35">
      <c r="A6093">
        <f t="shared" si="862"/>
        <v>0</v>
      </c>
      <c r="B6093" s="4" t="str">
        <f>IF($M6093&gt;300,"",IF(OR(INDEX(Bemenet!$E$2:$E$301,$M6093)="",INDEX(Bemenet!$F$2:$F$301,$M6093)=""),"",MAX(INDEX(Bemenet!$E$2:$E$301,$M6093),INDEX(Szabalyok!$A:$A,$N6093))))</f>
        <v/>
      </c>
      <c r="C6093" s="4" t="str">
        <f>IF($B6093="","",MIN(INDEX(Bemenet!$F$2:$F$301,$M6093),INDEX(Szabalyok!$B:$B,$N6093)))</f>
        <v/>
      </c>
      <c r="D6093" s="5" t="str">
        <f>IF(AND($B6093&lt;&gt;"",$C6093&lt;&gt;"",$B6093&lt;=$C6093),INDEX(Bemenet!$G$2:$G$301,$M6093),"")</f>
        <v/>
      </c>
      <c r="E6093" s="6" t="str">
        <f>IF(AND($B6093&lt;&gt;"",$C6093&lt;&gt;"",$B6093&lt;=$C6093),INDEX(Bemenet!$D$2:$D$301,$M6093),"")</f>
        <v/>
      </c>
      <c r="F6093" s="5" t="str">
        <f t="shared" si="855"/>
        <v/>
      </c>
      <c r="G6093" s="5" t="str">
        <f t="shared" si="856"/>
        <v/>
      </c>
      <c r="H6093" s="9" t="str">
        <f t="shared" si="857"/>
        <v/>
      </c>
      <c r="I6093" s="5" t="str">
        <f t="shared" si="858"/>
        <v/>
      </c>
      <c r="J6093" s="5" t="str">
        <f>IF(OR($L6093="",NOT(COUNTIFS($L$2:$L6093,$L6093)=1)),"",SUMIFS($G:$G,$L:$L,$L6093))</f>
        <v/>
      </c>
      <c r="K6093" s="5" t="str">
        <f>IF(OR($L6093="",NOT(COUNTIFS($L$2:$L6093,$L6093)=1)),"",SUMIFS($I:$I,$L:$L,$L6093))</f>
        <v/>
      </c>
      <c r="L6093" s="6" t="str">
        <f t="shared" si="859"/>
        <v/>
      </c>
      <c r="M6093" s="6">
        <f t="shared" si="860"/>
        <v>244</v>
      </c>
      <c r="N6093" s="6">
        <f t="shared" si="861"/>
        <v>18</v>
      </c>
      <c r="O6093" s="9" t="str">
        <f>IF(AND($B6093&lt;&gt;"",$C6093&lt;&gt;"",$B6093&lt;=$C6093),INDEX(Szabalyok!$C:$C,$N6093),"")</f>
        <v/>
      </c>
      <c r="P6093">
        <f t="shared" si="863"/>
        <v>0</v>
      </c>
    </row>
    <row r="6094" spans="1:16" x14ac:dyDescent="0.35">
      <c r="A6094">
        <f t="shared" si="862"/>
        <v>0</v>
      </c>
      <c r="B6094" s="4" t="str">
        <f>IF($M6094&gt;300,"",IF(OR(INDEX(Bemenet!$E$2:$E$301,$M6094)="",INDEX(Bemenet!$F$2:$F$301,$M6094)=""),"",MAX(INDEX(Bemenet!$E$2:$E$301,$M6094),INDEX(Szabalyok!$A:$A,$N6094))))</f>
        <v/>
      </c>
      <c r="C6094" s="4" t="str">
        <f>IF($B6094="","",MIN(INDEX(Bemenet!$F$2:$F$301,$M6094),INDEX(Szabalyok!$B:$B,$N6094)))</f>
        <v/>
      </c>
      <c r="D6094" s="5" t="str">
        <f>IF(AND($B6094&lt;&gt;"",$C6094&lt;&gt;"",$B6094&lt;=$C6094),INDEX(Bemenet!$G$2:$G$301,$M6094),"")</f>
        <v/>
      </c>
      <c r="E6094" s="6" t="str">
        <f>IF(AND($B6094&lt;&gt;"",$C6094&lt;&gt;"",$B6094&lt;=$C6094),INDEX(Bemenet!$D$2:$D$301,$M6094),"")</f>
        <v/>
      </c>
      <c r="F6094" s="5" t="str">
        <f t="shared" si="855"/>
        <v/>
      </c>
      <c r="G6094" s="5" t="str">
        <f t="shared" si="856"/>
        <v/>
      </c>
      <c r="H6094" s="9" t="str">
        <f t="shared" si="857"/>
        <v/>
      </c>
      <c r="I6094" s="5" t="str">
        <f t="shared" si="858"/>
        <v/>
      </c>
      <c r="J6094" s="5" t="str">
        <f>IF(OR($L6094="",NOT(COUNTIFS($L$2:$L6094,$L6094)=1)),"",SUMIFS($G:$G,$L:$L,$L6094))</f>
        <v/>
      </c>
      <c r="K6094" s="5" t="str">
        <f>IF(OR($L6094="",NOT(COUNTIFS($L$2:$L6094,$L6094)=1)),"",SUMIFS($I:$I,$L:$L,$L6094))</f>
        <v/>
      </c>
      <c r="L6094" s="6" t="str">
        <f t="shared" si="859"/>
        <v/>
      </c>
      <c r="M6094" s="6">
        <f t="shared" si="860"/>
        <v>244</v>
      </c>
      <c r="N6094" s="6">
        <f t="shared" si="861"/>
        <v>19</v>
      </c>
      <c r="O6094" s="9" t="str">
        <f>IF(AND($B6094&lt;&gt;"",$C6094&lt;&gt;"",$B6094&lt;=$C6094),INDEX(Szabalyok!$C:$C,$N6094),"")</f>
        <v/>
      </c>
      <c r="P6094">
        <f t="shared" si="863"/>
        <v>0</v>
      </c>
    </row>
    <row r="6095" spans="1:16" x14ac:dyDescent="0.35">
      <c r="A6095">
        <f t="shared" si="862"/>
        <v>0</v>
      </c>
      <c r="B6095" s="4" t="str">
        <f>IF($M6095&gt;300,"",IF(OR(INDEX(Bemenet!$E$2:$E$301,$M6095)="",INDEX(Bemenet!$F$2:$F$301,$M6095)=""),"",MAX(INDEX(Bemenet!$E$2:$E$301,$M6095),INDEX(Szabalyok!$A:$A,$N6095))))</f>
        <v/>
      </c>
      <c r="C6095" s="4" t="str">
        <f>IF($B6095="","",MIN(INDEX(Bemenet!$F$2:$F$301,$M6095),INDEX(Szabalyok!$B:$B,$N6095)))</f>
        <v/>
      </c>
      <c r="D6095" s="5" t="str">
        <f>IF(AND($B6095&lt;&gt;"",$C6095&lt;&gt;"",$B6095&lt;=$C6095),INDEX(Bemenet!$G$2:$G$301,$M6095),"")</f>
        <v/>
      </c>
      <c r="E6095" s="6" t="str">
        <f>IF(AND($B6095&lt;&gt;"",$C6095&lt;&gt;"",$B6095&lt;=$C6095),INDEX(Bemenet!$D$2:$D$301,$M6095),"")</f>
        <v/>
      </c>
      <c r="F6095" s="5" t="str">
        <f t="shared" si="855"/>
        <v/>
      </c>
      <c r="G6095" s="5" t="str">
        <f t="shared" si="856"/>
        <v/>
      </c>
      <c r="H6095" s="9" t="str">
        <f t="shared" si="857"/>
        <v/>
      </c>
      <c r="I6095" s="5" t="str">
        <f t="shared" si="858"/>
        <v/>
      </c>
      <c r="J6095" s="5" t="str">
        <f>IF(OR($L6095="",NOT(COUNTIFS($L$2:$L6095,$L6095)=1)),"",SUMIFS($G:$G,$L:$L,$L6095))</f>
        <v/>
      </c>
      <c r="K6095" s="5" t="str">
        <f>IF(OR($L6095="",NOT(COUNTIFS($L$2:$L6095,$L6095)=1)),"",SUMIFS($I:$I,$L:$L,$L6095))</f>
        <v/>
      </c>
      <c r="L6095" s="6" t="str">
        <f t="shared" si="859"/>
        <v/>
      </c>
      <c r="M6095" s="6">
        <f t="shared" si="860"/>
        <v>244</v>
      </c>
      <c r="N6095" s="6">
        <f t="shared" si="861"/>
        <v>20</v>
      </c>
      <c r="O6095" s="9" t="str">
        <f>IF(AND($B6095&lt;&gt;"",$C6095&lt;&gt;"",$B6095&lt;=$C6095),INDEX(Szabalyok!$C:$C,$N6095),"")</f>
        <v/>
      </c>
      <c r="P6095">
        <f t="shared" si="863"/>
        <v>0</v>
      </c>
    </row>
    <row r="6096" spans="1:16" x14ac:dyDescent="0.35">
      <c r="A6096">
        <f t="shared" si="862"/>
        <v>0</v>
      </c>
      <c r="B6096" s="4" t="str">
        <f>IF($M6096&gt;300,"",IF(OR(INDEX(Bemenet!$E$2:$E$301,$M6096)="",INDEX(Bemenet!$F$2:$F$301,$M6096)=""),"",MAX(INDEX(Bemenet!$E$2:$E$301,$M6096),INDEX(Szabalyok!$A:$A,$N6096))))</f>
        <v/>
      </c>
      <c r="C6096" s="4" t="str">
        <f>IF($B6096="","",MIN(INDEX(Bemenet!$F$2:$F$301,$M6096),INDEX(Szabalyok!$B:$B,$N6096)))</f>
        <v/>
      </c>
      <c r="D6096" s="5" t="str">
        <f>IF(AND($B6096&lt;&gt;"",$C6096&lt;&gt;"",$B6096&lt;=$C6096),INDEX(Bemenet!$G$2:$G$301,$M6096),"")</f>
        <v/>
      </c>
      <c r="E6096" s="6" t="str">
        <f>IF(AND($B6096&lt;&gt;"",$C6096&lt;&gt;"",$B6096&lt;=$C6096),INDEX(Bemenet!$D$2:$D$301,$M6096),"")</f>
        <v/>
      </c>
      <c r="F6096" s="5" t="str">
        <f t="shared" si="855"/>
        <v/>
      </c>
      <c r="G6096" s="5" t="str">
        <f t="shared" si="856"/>
        <v/>
      </c>
      <c r="H6096" s="9" t="str">
        <f t="shared" si="857"/>
        <v/>
      </c>
      <c r="I6096" s="5" t="str">
        <f t="shared" si="858"/>
        <v/>
      </c>
      <c r="J6096" s="5" t="str">
        <f>IF(OR($L6096="",NOT(COUNTIFS($L$2:$L6096,$L6096)=1)),"",SUMIFS($G:$G,$L:$L,$L6096))</f>
        <v/>
      </c>
      <c r="K6096" s="5" t="str">
        <f>IF(OR($L6096="",NOT(COUNTIFS($L$2:$L6096,$L6096)=1)),"",SUMIFS($I:$I,$L:$L,$L6096))</f>
        <v/>
      </c>
      <c r="L6096" s="6" t="str">
        <f t="shared" si="859"/>
        <v/>
      </c>
      <c r="M6096" s="6">
        <f t="shared" si="860"/>
        <v>244</v>
      </c>
      <c r="N6096" s="6">
        <f t="shared" si="861"/>
        <v>21</v>
      </c>
      <c r="O6096" s="9" t="str">
        <f>IF(AND($B6096&lt;&gt;"",$C6096&lt;&gt;"",$B6096&lt;=$C6096),INDEX(Szabalyok!$C:$C,$N6096),"")</f>
        <v/>
      </c>
      <c r="P6096">
        <f t="shared" si="863"/>
        <v>0</v>
      </c>
    </row>
    <row r="6097" spans="1:16" x14ac:dyDescent="0.35">
      <c r="A6097">
        <f t="shared" si="862"/>
        <v>0</v>
      </c>
      <c r="B6097" s="4" t="str">
        <f>IF($M6097&gt;300,"",IF(OR(INDEX(Bemenet!$E$2:$E$301,$M6097)="",INDEX(Bemenet!$F$2:$F$301,$M6097)=""),"",MAX(INDEX(Bemenet!$E$2:$E$301,$M6097),INDEX(Szabalyok!$A:$A,$N6097))))</f>
        <v/>
      </c>
      <c r="C6097" s="4" t="str">
        <f>IF($B6097="","",MIN(INDEX(Bemenet!$F$2:$F$301,$M6097),INDEX(Szabalyok!$B:$B,$N6097)))</f>
        <v/>
      </c>
      <c r="D6097" s="5" t="str">
        <f>IF(AND($B6097&lt;&gt;"",$C6097&lt;&gt;"",$B6097&lt;=$C6097),INDEX(Bemenet!$G$2:$G$301,$M6097),"")</f>
        <v/>
      </c>
      <c r="E6097" s="6" t="str">
        <f>IF(AND($B6097&lt;&gt;"",$C6097&lt;&gt;"",$B6097&lt;=$C6097),INDEX(Bemenet!$D$2:$D$301,$M6097),"")</f>
        <v/>
      </c>
      <c r="F6097" s="5" t="str">
        <f t="shared" si="855"/>
        <v/>
      </c>
      <c r="G6097" s="5" t="str">
        <f t="shared" si="856"/>
        <v/>
      </c>
      <c r="H6097" s="9" t="str">
        <f t="shared" si="857"/>
        <v/>
      </c>
      <c r="I6097" s="5" t="str">
        <f t="shared" si="858"/>
        <v/>
      </c>
      <c r="J6097" s="5" t="str">
        <f>IF(OR($L6097="",NOT(COUNTIFS($L$2:$L6097,$L6097)=1)),"",SUMIFS($G:$G,$L:$L,$L6097))</f>
        <v/>
      </c>
      <c r="K6097" s="5" t="str">
        <f>IF(OR($L6097="",NOT(COUNTIFS($L$2:$L6097,$L6097)=1)),"",SUMIFS($I:$I,$L:$L,$L6097))</f>
        <v/>
      </c>
      <c r="L6097" s="6" t="str">
        <f t="shared" si="859"/>
        <v/>
      </c>
      <c r="M6097" s="6">
        <f t="shared" si="860"/>
        <v>244</v>
      </c>
      <c r="N6097" s="6">
        <f t="shared" si="861"/>
        <v>22</v>
      </c>
      <c r="O6097" s="9" t="str">
        <f>IF(AND($B6097&lt;&gt;"",$C6097&lt;&gt;"",$B6097&lt;=$C6097),INDEX(Szabalyok!$C:$C,$N6097),"")</f>
        <v/>
      </c>
      <c r="P6097">
        <f t="shared" si="863"/>
        <v>0</v>
      </c>
    </row>
    <row r="6098" spans="1:16" x14ac:dyDescent="0.35">
      <c r="A6098">
        <f t="shared" si="862"/>
        <v>0</v>
      </c>
      <c r="B6098" s="4" t="str">
        <f>IF($M6098&gt;300,"",IF(OR(INDEX(Bemenet!$E$2:$E$301,$M6098)="",INDEX(Bemenet!$F$2:$F$301,$M6098)=""),"",MAX(INDEX(Bemenet!$E$2:$E$301,$M6098),INDEX(Szabalyok!$A:$A,$N6098))))</f>
        <v/>
      </c>
      <c r="C6098" s="4" t="str">
        <f>IF($B6098="","",MIN(INDEX(Bemenet!$F$2:$F$301,$M6098),INDEX(Szabalyok!$B:$B,$N6098)))</f>
        <v/>
      </c>
      <c r="D6098" s="5" t="str">
        <f>IF(AND($B6098&lt;&gt;"",$C6098&lt;&gt;"",$B6098&lt;=$C6098),INDEX(Bemenet!$G$2:$G$301,$M6098),"")</f>
        <v/>
      </c>
      <c r="E6098" s="6" t="str">
        <f>IF(AND($B6098&lt;&gt;"",$C6098&lt;&gt;"",$B6098&lt;=$C6098),INDEX(Bemenet!$D$2:$D$301,$M6098),"")</f>
        <v/>
      </c>
      <c r="F6098" s="5" t="str">
        <f t="shared" si="855"/>
        <v/>
      </c>
      <c r="G6098" s="5" t="str">
        <f t="shared" si="856"/>
        <v/>
      </c>
      <c r="H6098" s="9" t="str">
        <f t="shared" si="857"/>
        <v/>
      </c>
      <c r="I6098" s="5" t="str">
        <f t="shared" si="858"/>
        <v/>
      </c>
      <c r="J6098" s="5" t="str">
        <f>IF(OR($L6098="",NOT(COUNTIFS($L$2:$L6098,$L6098)=1)),"",SUMIFS($G:$G,$L:$L,$L6098))</f>
        <v/>
      </c>
      <c r="K6098" s="5" t="str">
        <f>IF(OR($L6098="",NOT(COUNTIFS($L$2:$L6098,$L6098)=1)),"",SUMIFS($I:$I,$L:$L,$L6098))</f>
        <v/>
      </c>
      <c r="L6098" s="6" t="str">
        <f t="shared" si="859"/>
        <v/>
      </c>
      <c r="M6098" s="6">
        <f t="shared" si="860"/>
        <v>244</v>
      </c>
      <c r="N6098" s="6">
        <f t="shared" si="861"/>
        <v>23</v>
      </c>
      <c r="O6098" s="9" t="str">
        <f>IF(AND($B6098&lt;&gt;"",$C6098&lt;&gt;"",$B6098&lt;=$C6098),INDEX(Szabalyok!$C:$C,$N6098),"")</f>
        <v/>
      </c>
      <c r="P6098">
        <f t="shared" si="863"/>
        <v>0</v>
      </c>
    </row>
    <row r="6099" spans="1:16" x14ac:dyDescent="0.35">
      <c r="A6099">
        <f t="shared" si="862"/>
        <v>0</v>
      </c>
      <c r="B6099" s="4" t="str">
        <f>IF($M6099&gt;300,"",IF(OR(INDEX(Bemenet!$E$2:$E$301,$M6099)="",INDEX(Bemenet!$F$2:$F$301,$M6099)=""),"",MAX(INDEX(Bemenet!$E$2:$E$301,$M6099),INDEX(Szabalyok!$A:$A,$N6099))))</f>
        <v/>
      </c>
      <c r="C6099" s="4" t="str">
        <f>IF($B6099="","",MIN(INDEX(Bemenet!$F$2:$F$301,$M6099),INDEX(Szabalyok!$B:$B,$N6099)))</f>
        <v/>
      </c>
      <c r="D6099" s="5" t="str">
        <f>IF(AND($B6099&lt;&gt;"",$C6099&lt;&gt;"",$B6099&lt;=$C6099),INDEX(Bemenet!$G$2:$G$301,$M6099),"")</f>
        <v/>
      </c>
      <c r="E6099" s="6" t="str">
        <f>IF(AND($B6099&lt;&gt;"",$C6099&lt;&gt;"",$B6099&lt;=$C6099),INDEX(Bemenet!$D$2:$D$301,$M6099),"")</f>
        <v/>
      </c>
      <c r="F6099" s="5" t="str">
        <f t="shared" si="855"/>
        <v/>
      </c>
      <c r="G6099" s="5" t="str">
        <f t="shared" si="856"/>
        <v/>
      </c>
      <c r="H6099" s="9" t="str">
        <f t="shared" si="857"/>
        <v/>
      </c>
      <c r="I6099" s="5" t="str">
        <f t="shared" si="858"/>
        <v/>
      </c>
      <c r="J6099" s="5" t="str">
        <f>IF(OR($L6099="",NOT(COUNTIFS($L$2:$L6099,$L6099)=1)),"",SUMIFS($G:$G,$L:$L,$L6099))</f>
        <v/>
      </c>
      <c r="K6099" s="5" t="str">
        <f>IF(OR($L6099="",NOT(COUNTIFS($L$2:$L6099,$L6099)=1)),"",SUMIFS($I:$I,$L:$L,$L6099))</f>
        <v/>
      </c>
      <c r="L6099" s="6" t="str">
        <f t="shared" si="859"/>
        <v/>
      </c>
      <c r="M6099" s="6">
        <f t="shared" si="860"/>
        <v>244</v>
      </c>
      <c r="N6099" s="6">
        <f t="shared" si="861"/>
        <v>24</v>
      </c>
      <c r="O6099" s="9" t="str">
        <f>IF(AND($B6099&lt;&gt;"",$C6099&lt;&gt;"",$B6099&lt;=$C6099),INDEX(Szabalyok!$C:$C,$N6099),"")</f>
        <v/>
      </c>
      <c r="P6099">
        <f t="shared" si="863"/>
        <v>0</v>
      </c>
    </row>
    <row r="6100" spans="1:16" x14ac:dyDescent="0.35">
      <c r="A6100">
        <f t="shared" si="862"/>
        <v>0</v>
      </c>
      <c r="B6100" s="4" t="str">
        <f>IF($M6100&gt;300,"",IF(OR(INDEX(Bemenet!$E$2:$E$301,$M6100)="",INDEX(Bemenet!$F$2:$F$301,$M6100)=""),"",MAX(INDEX(Bemenet!$E$2:$E$301,$M6100),INDEX(Szabalyok!$A:$A,$N6100))))</f>
        <v/>
      </c>
      <c r="C6100" s="4" t="str">
        <f>IF($B6100="","",MIN(INDEX(Bemenet!$F$2:$F$301,$M6100),INDEX(Szabalyok!$B:$B,$N6100)))</f>
        <v/>
      </c>
      <c r="D6100" s="5" t="str">
        <f>IF(AND($B6100&lt;&gt;"",$C6100&lt;&gt;"",$B6100&lt;=$C6100),INDEX(Bemenet!$G$2:$G$301,$M6100),"")</f>
        <v/>
      </c>
      <c r="E6100" s="6" t="str">
        <f>IF(AND($B6100&lt;&gt;"",$C6100&lt;&gt;"",$B6100&lt;=$C6100),INDEX(Bemenet!$D$2:$D$301,$M6100),"")</f>
        <v/>
      </c>
      <c r="F6100" s="5" t="str">
        <f t="shared" si="855"/>
        <v/>
      </c>
      <c r="G6100" s="5" t="str">
        <f t="shared" si="856"/>
        <v/>
      </c>
      <c r="H6100" s="9" t="str">
        <f t="shared" si="857"/>
        <v/>
      </c>
      <c r="I6100" s="5" t="str">
        <f t="shared" si="858"/>
        <v/>
      </c>
      <c r="J6100" s="5" t="str">
        <f>IF(OR($L6100="",NOT(COUNTIFS($L$2:$L6100,$L6100)=1)),"",SUMIFS($G:$G,$L:$L,$L6100))</f>
        <v/>
      </c>
      <c r="K6100" s="5" t="str">
        <f>IF(OR($L6100="",NOT(COUNTIFS($L$2:$L6100,$L6100)=1)),"",SUMIFS($I:$I,$L:$L,$L6100))</f>
        <v/>
      </c>
      <c r="L6100" s="6" t="str">
        <f t="shared" si="859"/>
        <v/>
      </c>
      <c r="M6100" s="6">
        <f t="shared" si="860"/>
        <v>244</v>
      </c>
      <c r="N6100" s="6">
        <f t="shared" si="861"/>
        <v>25</v>
      </c>
      <c r="O6100" s="9" t="str">
        <f>IF(AND($B6100&lt;&gt;"",$C6100&lt;&gt;"",$B6100&lt;=$C6100),INDEX(Szabalyok!$C:$C,$N6100),"")</f>
        <v/>
      </c>
      <c r="P6100">
        <f t="shared" si="863"/>
        <v>0</v>
      </c>
    </row>
    <row r="6101" spans="1:16" x14ac:dyDescent="0.35">
      <c r="A6101">
        <f t="shared" si="862"/>
        <v>0</v>
      </c>
      <c r="B6101" s="4" t="str">
        <f>IF($M6101&gt;300,"",IF(OR(INDEX(Bemenet!$E$2:$E$301,$M6101)="",INDEX(Bemenet!$F$2:$F$301,$M6101)=""),"",MAX(INDEX(Bemenet!$E$2:$E$301,$M6101),INDEX(Szabalyok!$A:$A,$N6101))))</f>
        <v/>
      </c>
      <c r="C6101" s="4" t="str">
        <f>IF($B6101="","",MIN(INDEX(Bemenet!$F$2:$F$301,$M6101),INDEX(Szabalyok!$B:$B,$N6101)))</f>
        <v/>
      </c>
      <c r="D6101" s="5" t="str">
        <f>IF(AND($B6101&lt;&gt;"",$C6101&lt;&gt;"",$B6101&lt;=$C6101),INDEX(Bemenet!$G$2:$G$301,$M6101),"")</f>
        <v/>
      </c>
      <c r="E6101" s="6" t="str">
        <f>IF(AND($B6101&lt;&gt;"",$C6101&lt;&gt;"",$B6101&lt;=$C6101),INDEX(Bemenet!$D$2:$D$301,$M6101),"")</f>
        <v/>
      </c>
      <c r="F6101" s="5" t="str">
        <f t="shared" si="855"/>
        <v/>
      </c>
      <c r="G6101" s="5" t="str">
        <f t="shared" si="856"/>
        <v/>
      </c>
      <c r="H6101" s="9" t="str">
        <f t="shared" si="857"/>
        <v/>
      </c>
      <c r="I6101" s="5" t="str">
        <f t="shared" si="858"/>
        <v/>
      </c>
      <c r="J6101" s="5" t="str">
        <f>IF(OR($L6101="",NOT(COUNTIFS($L$2:$L6101,$L6101)=1)),"",SUMIFS($G:$G,$L:$L,$L6101))</f>
        <v/>
      </c>
      <c r="K6101" s="5" t="str">
        <f>IF(OR($L6101="",NOT(COUNTIFS($L$2:$L6101,$L6101)=1)),"",SUMIFS($I:$I,$L:$L,$L6101))</f>
        <v/>
      </c>
      <c r="L6101" s="6" t="str">
        <f t="shared" si="859"/>
        <v/>
      </c>
      <c r="M6101" s="6">
        <f t="shared" si="860"/>
        <v>244</v>
      </c>
      <c r="N6101" s="6">
        <f t="shared" si="861"/>
        <v>26</v>
      </c>
      <c r="O6101" s="9" t="str">
        <f>IF(AND($B6101&lt;&gt;"",$C6101&lt;&gt;"",$B6101&lt;=$C6101),INDEX(Szabalyok!$C:$C,$N6101),"")</f>
        <v/>
      </c>
      <c r="P6101">
        <f t="shared" si="863"/>
        <v>0</v>
      </c>
    </row>
    <row r="6102" spans="1:16" x14ac:dyDescent="0.35">
      <c r="A6102">
        <f t="shared" si="862"/>
        <v>0</v>
      </c>
      <c r="B6102" s="4" t="str">
        <f>IF($M6102&gt;300,"",IF(OR(INDEX(Bemenet!$E$2:$E$301,$M6102)="",INDEX(Bemenet!$F$2:$F$301,$M6102)=""),"",MAX(INDEX(Bemenet!$E$2:$E$301,$M6102),INDEX(Szabalyok!$A:$A,$N6102))))</f>
        <v/>
      </c>
      <c r="C6102" s="4" t="str">
        <f>IF($B6102="","",MIN(INDEX(Bemenet!$F$2:$F$301,$M6102),INDEX(Szabalyok!$B:$B,$N6102)))</f>
        <v/>
      </c>
      <c r="D6102" s="5" t="str">
        <f>IF(AND($B6102&lt;&gt;"",$C6102&lt;&gt;"",$B6102&lt;=$C6102),INDEX(Bemenet!$G$2:$G$301,$M6102),"")</f>
        <v/>
      </c>
      <c r="E6102" s="6" t="str">
        <f>IF(AND($B6102&lt;&gt;"",$C6102&lt;&gt;"",$B6102&lt;=$C6102),INDEX(Bemenet!$D$2:$D$301,$M6102),"")</f>
        <v/>
      </c>
      <c r="F6102" s="5" t="str">
        <f t="shared" si="855"/>
        <v/>
      </c>
      <c r="G6102" s="5" t="str">
        <f t="shared" si="856"/>
        <v/>
      </c>
      <c r="H6102" s="9" t="str">
        <f t="shared" si="857"/>
        <v/>
      </c>
      <c r="I6102" s="5" t="str">
        <f t="shared" si="858"/>
        <v/>
      </c>
      <c r="J6102" s="5" t="str">
        <f>IF(OR($L6102="",NOT(COUNTIFS($L$2:$L6102,$L6102)=1)),"",SUMIFS($G:$G,$L:$L,$L6102))</f>
        <v/>
      </c>
      <c r="K6102" s="5" t="str">
        <f>IF(OR($L6102="",NOT(COUNTIFS($L$2:$L6102,$L6102)=1)),"",SUMIFS($I:$I,$L:$L,$L6102))</f>
        <v/>
      </c>
      <c r="L6102" s="6" t="str">
        <f t="shared" si="859"/>
        <v/>
      </c>
      <c r="M6102" s="6">
        <f t="shared" si="860"/>
        <v>245</v>
      </c>
      <c r="N6102" s="6">
        <f t="shared" si="861"/>
        <v>2</v>
      </c>
      <c r="O6102" s="9" t="str">
        <f>IF(AND($B6102&lt;&gt;"",$C6102&lt;&gt;"",$B6102&lt;=$C6102),INDEX(Szabalyok!$C:$C,$N6102),"")</f>
        <v/>
      </c>
      <c r="P6102">
        <f t="shared" si="863"/>
        <v>0</v>
      </c>
    </row>
    <row r="6103" spans="1:16" x14ac:dyDescent="0.35">
      <c r="A6103">
        <f t="shared" si="862"/>
        <v>0</v>
      </c>
      <c r="B6103" s="4" t="str">
        <f>IF($M6103&gt;300,"",IF(OR(INDEX(Bemenet!$E$2:$E$301,$M6103)="",INDEX(Bemenet!$F$2:$F$301,$M6103)=""),"",MAX(INDEX(Bemenet!$E$2:$E$301,$M6103),INDEX(Szabalyok!$A:$A,$N6103))))</f>
        <v/>
      </c>
      <c r="C6103" s="4" t="str">
        <f>IF($B6103="","",MIN(INDEX(Bemenet!$F$2:$F$301,$M6103),INDEX(Szabalyok!$B:$B,$N6103)))</f>
        <v/>
      </c>
      <c r="D6103" s="5" t="str">
        <f>IF(AND($B6103&lt;&gt;"",$C6103&lt;&gt;"",$B6103&lt;=$C6103),INDEX(Bemenet!$G$2:$G$301,$M6103),"")</f>
        <v/>
      </c>
      <c r="E6103" s="6" t="str">
        <f>IF(AND($B6103&lt;&gt;"",$C6103&lt;&gt;"",$B6103&lt;=$C6103),INDEX(Bemenet!$D$2:$D$301,$M6103),"")</f>
        <v/>
      </c>
      <c r="F6103" s="5" t="str">
        <f t="shared" si="855"/>
        <v/>
      </c>
      <c r="G6103" s="5" t="str">
        <f t="shared" si="856"/>
        <v/>
      </c>
      <c r="H6103" s="9" t="str">
        <f t="shared" si="857"/>
        <v/>
      </c>
      <c r="I6103" s="5" t="str">
        <f t="shared" si="858"/>
        <v/>
      </c>
      <c r="J6103" s="5" t="str">
        <f>IF(OR($L6103="",NOT(COUNTIFS($L$2:$L6103,$L6103)=1)),"",SUMIFS($G:$G,$L:$L,$L6103))</f>
        <v/>
      </c>
      <c r="K6103" s="5" t="str">
        <f>IF(OR($L6103="",NOT(COUNTIFS($L$2:$L6103,$L6103)=1)),"",SUMIFS($I:$I,$L:$L,$L6103))</f>
        <v/>
      </c>
      <c r="L6103" s="6" t="str">
        <f t="shared" si="859"/>
        <v/>
      </c>
      <c r="M6103" s="6">
        <f t="shared" si="860"/>
        <v>245</v>
      </c>
      <c r="N6103" s="6">
        <f t="shared" si="861"/>
        <v>3</v>
      </c>
      <c r="O6103" s="9" t="str">
        <f>IF(AND($B6103&lt;&gt;"",$C6103&lt;&gt;"",$B6103&lt;=$C6103),INDEX(Szabalyok!$C:$C,$N6103),"")</f>
        <v/>
      </c>
      <c r="P6103">
        <f t="shared" si="863"/>
        <v>0</v>
      </c>
    </row>
    <row r="6104" spans="1:16" x14ac:dyDescent="0.35">
      <c r="A6104">
        <f t="shared" si="862"/>
        <v>0</v>
      </c>
      <c r="B6104" s="4" t="str">
        <f>IF($M6104&gt;300,"",IF(OR(INDEX(Bemenet!$E$2:$E$301,$M6104)="",INDEX(Bemenet!$F$2:$F$301,$M6104)=""),"",MAX(INDEX(Bemenet!$E$2:$E$301,$M6104),INDEX(Szabalyok!$A:$A,$N6104))))</f>
        <v/>
      </c>
      <c r="C6104" s="4" t="str">
        <f>IF($B6104="","",MIN(INDEX(Bemenet!$F$2:$F$301,$M6104),INDEX(Szabalyok!$B:$B,$N6104)))</f>
        <v/>
      </c>
      <c r="D6104" s="5" t="str">
        <f>IF(AND($B6104&lt;&gt;"",$C6104&lt;&gt;"",$B6104&lt;=$C6104),INDEX(Bemenet!$G$2:$G$301,$M6104),"")</f>
        <v/>
      </c>
      <c r="E6104" s="6" t="str">
        <f>IF(AND($B6104&lt;&gt;"",$C6104&lt;&gt;"",$B6104&lt;=$C6104),INDEX(Bemenet!$D$2:$D$301,$M6104),"")</f>
        <v/>
      </c>
      <c r="F6104" s="5" t="str">
        <f t="shared" si="855"/>
        <v/>
      </c>
      <c r="G6104" s="5" t="str">
        <f t="shared" si="856"/>
        <v/>
      </c>
      <c r="H6104" s="9" t="str">
        <f t="shared" si="857"/>
        <v/>
      </c>
      <c r="I6104" s="5" t="str">
        <f t="shared" si="858"/>
        <v/>
      </c>
      <c r="J6104" s="5" t="str">
        <f>IF(OR($L6104="",NOT(COUNTIFS($L$2:$L6104,$L6104)=1)),"",SUMIFS($G:$G,$L:$L,$L6104))</f>
        <v/>
      </c>
      <c r="K6104" s="5" t="str">
        <f>IF(OR($L6104="",NOT(COUNTIFS($L$2:$L6104,$L6104)=1)),"",SUMIFS($I:$I,$L:$L,$L6104))</f>
        <v/>
      </c>
      <c r="L6104" s="6" t="str">
        <f t="shared" si="859"/>
        <v/>
      </c>
      <c r="M6104" s="6">
        <f t="shared" si="860"/>
        <v>245</v>
      </c>
      <c r="N6104" s="6">
        <f t="shared" si="861"/>
        <v>4</v>
      </c>
      <c r="O6104" s="9" t="str">
        <f>IF(AND($B6104&lt;&gt;"",$C6104&lt;&gt;"",$B6104&lt;=$C6104),INDEX(Szabalyok!$C:$C,$N6104),"")</f>
        <v/>
      </c>
      <c r="P6104">
        <f t="shared" si="863"/>
        <v>0</v>
      </c>
    </row>
    <row r="6105" spans="1:16" x14ac:dyDescent="0.35">
      <c r="A6105">
        <f t="shared" si="862"/>
        <v>0</v>
      </c>
      <c r="B6105" s="4" t="str">
        <f>IF($M6105&gt;300,"",IF(OR(INDEX(Bemenet!$E$2:$E$301,$M6105)="",INDEX(Bemenet!$F$2:$F$301,$M6105)=""),"",MAX(INDEX(Bemenet!$E$2:$E$301,$M6105),INDEX(Szabalyok!$A:$A,$N6105))))</f>
        <v/>
      </c>
      <c r="C6105" s="4" t="str">
        <f>IF($B6105="","",MIN(INDEX(Bemenet!$F$2:$F$301,$M6105),INDEX(Szabalyok!$B:$B,$N6105)))</f>
        <v/>
      </c>
      <c r="D6105" s="5" t="str">
        <f>IF(AND($B6105&lt;&gt;"",$C6105&lt;&gt;"",$B6105&lt;=$C6105),INDEX(Bemenet!$G$2:$G$301,$M6105),"")</f>
        <v/>
      </c>
      <c r="E6105" s="6" t="str">
        <f>IF(AND($B6105&lt;&gt;"",$C6105&lt;&gt;"",$B6105&lt;=$C6105),INDEX(Bemenet!$D$2:$D$301,$M6105),"")</f>
        <v/>
      </c>
      <c r="F6105" s="5" t="str">
        <f t="shared" si="855"/>
        <v/>
      </c>
      <c r="G6105" s="5" t="str">
        <f t="shared" si="856"/>
        <v/>
      </c>
      <c r="H6105" s="9" t="str">
        <f t="shared" si="857"/>
        <v/>
      </c>
      <c r="I6105" s="5" t="str">
        <f t="shared" si="858"/>
        <v/>
      </c>
      <c r="J6105" s="5" t="str">
        <f>IF(OR($L6105="",NOT(COUNTIFS($L$2:$L6105,$L6105)=1)),"",SUMIFS($G:$G,$L:$L,$L6105))</f>
        <v/>
      </c>
      <c r="K6105" s="5" t="str">
        <f>IF(OR($L6105="",NOT(COUNTIFS($L$2:$L6105,$L6105)=1)),"",SUMIFS($I:$I,$L:$L,$L6105))</f>
        <v/>
      </c>
      <c r="L6105" s="6" t="str">
        <f t="shared" si="859"/>
        <v/>
      </c>
      <c r="M6105" s="6">
        <f t="shared" si="860"/>
        <v>245</v>
      </c>
      <c r="N6105" s="6">
        <f t="shared" si="861"/>
        <v>5</v>
      </c>
      <c r="O6105" s="9" t="str">
        <f>IF(AND($B6105&lt;&gt;"",$C6105&lt;&gt;"",$B6105&lt;=$C6105),INDEX(Szabalyok!$C:$C,$N6105),"")</f>
        <v/>
      </c>
      <c r="P6105">
        <f t="shared" si="863"/>
        <v>0</v>
      </c>
    </row>
    <row r="6106" spans="1:16" x14ac:dyDescent="0.35">
      <c r="A6106">
        <f t="shared" si="862"/>
        <v>0</v>
      </c>
      <c r="B6106" s="4" t="str">
        <f>IF($M6106&gt;300,"",IF(OR(INDEX(Bemenet!$E$2:$E$301,$M6106)="",INDEX(Bemenet!$F$2:$F$301,$M6106)=""),"",MAX(INDEX(Bemenet!$E$2:$E$301,$M6106),INDEX(Szabalyok!$A:$A,$N6106))))</f>
        <v/>
      </c>
      <c r="C6106" s="4" t="str">
        <f>IF($B6106="","",MIN(INDEX(Bemenet!$F$2:$F$301,$M6106),INDEX(Szabalyok!$B:$B,$N6106)))</f>
        <v/>
      </c>
      <c r="D6106" s="5" t="str">
        <f>IF(AND($B6106&lt;&gt;"",$C6106&lt;&gt;"",$B6106&lt;=$C6106),INDEX(Bemenet!$G$2:$G$301,$M6106),"")</f>
        <v/>
      </c>
      <c r="E6106" s="6" t="str">
        <f>IF(AND($B6106&lt;&gt;"",$C6106&lt;&gt;"",$B6106&lt;=$C6106),INDEX(Bemenet!$D$2:$D$301,$M6106),"")</f>
        <v/>
      </c>
      <c r="F6106" s="5" t="str">
        <f t="shared" si="855"/>
        <v/>
      </c>
      <c r="G6106" s="5" t="str">
        <f t="shared" si="856"/>
        <v/>
      </c>
      <c r="H6106" s="9" t="str">
        <f t="shared" si="857"/>
        <v/>
      </c>
      <c r="I6106" s="5" t="str">
        <f t="shared" si="858"/>
        <v/>
      </c>
      <c r="J6106" s="5" t="str">
        <f>IF(OR($L6106="",NOT(COUNTIFS($L$2:$L6106,$L6106)=1)),"",SUMIFS($G:$G,$L:$L,$L6106))</f>
        <v/>
      </c>
      <c r="K6106" s="5" t="str">
        <f>IF(OR($L6106="",NOT(COUNTIFS($L$2:$L6106,$L6106)=1)),"",SUMIFS($I:$I,$L:$L,$L6106))</f>
        <v/>
      </c>
      <c r="L6106" s="6" t="str">
        <f t="shared" si="859"/>
        <v/>
      </c>
      <c r="M6106" s="6">
        <f t="shared" si="860"/>
        <v>245</v>
      </c>
      <c r="N6106" s="6">
        <f t="shared" si="861"/>
        <v>6</v>
      </c>
      <c r="O6106" s="9" t="str">
        <f>IF(AND($B6106&lt;&gt;"",$C6106&lt;&gt;"",$B6106&lt;=$C6106),INDEX(Szabalyok!$C:$C,$N6106),"")</f>
        <v/>
      </c>
      <c r="P6106">
        <f t="shared" si="863"/>
        <v>0</v>
      </c>
    </row>
    <row r="6107" spans="1:16" x14ac:dyDescent="0.35">
      <c r="A6107">
        <f t="shared" si="862"/>
        <v>0</v>
      </c>
      <c r="B6107" s="4" t="str">
        <f>IF($M6107&gt;300,"",IF(OR(INDEX(Bemenet!$E$2:$E$301,$M6107)="",INDEX(Bemenet!$F$2:$F$301,$M6107)=""),"",MAX(INDEX(Bemenet!$E$2:$E$301,$M6107),INDEX(Szabalyok!$A:$A,$N6107))))</f>
        <v/>
      </c>
      <c r="C6107" s="4" t="str">
        <f>IF($B6107="","",MIN(INDEX(Bemenet!$F$2:$F$301,$M6107),INDEX(Szabalyok!$B:$B,$N6107)))</f>
        <v/>
      </c>
      <c r="D6107" s="5" t="str">
        <f>IF(AND($B6107&lt;&gt;"",$C6107&lt;&gt;"",$B6107&lt;=$C6107),INDEX(Bemenet!$G$2:$G$301,$M6107),"")</f>
        <v/>
      </c>
      <c r="E6107" s="6" t="str">
        <f>IF(AND($B6107&lt;&gt;"",$C6107&lt;&gt;"",$B6107&lt;=$C6107),INDEX(Bemenet!$D$2:$D$301,$M6107),"")</f>
        <v/>
      </c>
      <c r="F6107" s="5" t="str">
        <f t="shared" si="855"/>
        <v/>
      </c>
      <c r="G6107" s="5" t="str">
        <f t="shared" si="856"/>
        <v/>
      </c>
      <c r="H6107" s="9" t="str">
        <f t="shared" si="857"/>
        <v/>
      </c>
      <c r="I6107" s="5" t="str">
        <f t="shared" si="858"/>
        <v/>
      </c>
      <c r="J6107" s="5" t="str">
        <f>IF(OR($L6107="",NOT(COUNTIFS($L$2:$L6107,$L6107)=1)),"",SUMIFS($G:$G,$L:$L,$L6107))</f>
        <v/>
      </c>
      <c r="K6107" s="5" t="str">
        <f>IF(OR($L6107="",NOT(COUNTIFS($L$2:$L6107,$L6107)=1)),"",SUMIFS($I:$I,$L:$L,$L6107))</f>
        <v/>
      </c>
      <c r="L6107" s="6" t="str">
        <f t="shared" si="859"/>
        <v/>
      </c>
      <c r="M6107" s="6">
        <f t="shared" si="860"/>
        <v>245</v>
      </c>
      <c r="N6107" s="6">
        <f t="shared" si="861"/>
        <v>7</v>
      </c>
      <c r="O6107" s="9" t="str">
        <f>IF(AND($B6107&lt;&gt;"",$C6107&lt;&gt;"",$B6107&lt;=$C6107),INDEX(Szabalyok!$C:$C,$N6107),"")</f>
        <v/>
      </c>
      <c r="P6107">
        <f t="shared" si="863"/>
        <v>0</v>
      </c>
    </row>
    <row r="6108" spans="1:16" x14ac:dyDescent="0.35">
      <c r="A6108">
        <f t="shared" si="862"/>
        <v>0</v>
      </c>
      <c r="B6108" s="4" t="str">
        <f>IF($M6108&gt;300,"",IF(OR(INDEX(Bemenet!$E$2:$E$301,$M6108)="",INDEX(Bemenet!$F$2:$F$301,$M6108)=""),"",MAX(INDEX(Bemenet!$E$2:$E$301,$M6108),INDEX(Szabalyok!$A:$A,$N6108))))</f>
        <v/>
      </c>
      <c r="C6108" s="4" t="str">
        <f>IF($B6108="","",MIN(INDEX(Bemenet!$F$2:$F$301,$M6108),INDEX(Szabalyok!$B:$B,$N6108)))</f>
        <v/>
      </c>
      <c r="D6108" s="5" t="str">
        <f>IF(AND($B6108&lt;&gt;"",$C6108&lt;&gt;"",$B6108&lt;=$C6108),INDEX(Bemenet!$G$2:$G$301,$M6108),"")</f>
        <v/>
      </c>
      <c r="E6108" s="6" t="str">
        <f>IF(AND($B6108&lt;&gt;"",$C6108&lt;&gt;"",$B6108&lt;=$C6108),INDEX(Bemenet!$D$2:$D$301,$M6108),"")</f>
        <v/>
      </c>
      <c r="F6108" s="5" t="str">
        <f t="shared" si="855"/>
        <v/>
      </c>
      <c r="G6108" s="5" t="str">
        <f t="shared" si="856"/>
        <v/>
      </c>
      <c r="H6108" s="9" t="str">
        <f t="shared" si="857"/>
        <v/>
      </c>
      <c r="I6108" s="5" t="str">
        <f t="shared" si="858"/>
        <v/>
      </c>
      <c r="J6108" s="5" t="str">
        <f>IF(OR($L6108="",NOT(COUNTIFS($L$2:$L6108,$L6108)=1)),"",SUMIFS($G:$G,$L:$L,$L6108))</f>
        <v/>
      </c>
      <c r="K6108" s="5" t="str">
        <f>IF(OR($L6108="",NOT(COUNTIFS($L$2:$L6108,$L6108)=1)),"",SUMIFS($I:$I,$L:$L,$L6108))</f>
        <v/>
      </c>
      <c r="L6108" s="6" t="str">
        <f t="shared" si="859"/>
        <v/>
      </c>
      <c r="M6108" s="6">
        <f t="shared" si="860"/>
        <v>245</v>
      </c>
      <c r="N6108" s="6">
        <f t="shared" si="861"/>
        <v>8</v>
      </c>
      <c r="O6108" s="9" t="str">
        <f>IF(AND($B6108&lt;&gt;"",$C6108&lt;&gt;"",$B6108&lt;=$C6108),INDEX(Szabalyok!$C:$C,$N6108),"")</f>
        <v/>
      </c>
      <c r="P6108">
        <f t="shared" si="863"/>
        <v>0</v>
      </c>
    </row>
    <row r="6109" spans="1:16" x14ac:dyDescent="0.35">
      <c r="A6109">
        <f t="shared" si="862"/>
        <v>0</v>
      </c>
      <c r="B6109" s="4" t="str">
        <f>IF($M6109&gt;300,"",IF(OR(INDEX(Bemenet!$E$2:$E$301,$M6109)="",INDEX(Bemenet!$F$2:$F$301,$M6109)=""),"",MAX(INDEX(Bemenet!$E$2:$E$301,$M6109),INDEX(Szabalyok!$A:$A,$N6109))))</f>
        <v/>
      </c>
      <c r="C6109" s="4" t="str">
        <f>IF($B6109="","",MIN(INDEX(Bemenet!$F$2:$F$301,$M6109),INDEX(Szabalyok!$B:$B,$N6109)))</f>
        <v/>
      </c>
      <c r="D6109" s="5" t="str">
        <f>IF(AND($B6109&lt;&gt;"",$C6109&lt;&gt;"",$B6109&lt;=$C6109),INDEX(Bemenet!$G$2:$G$301,$M6109),"")</f>
        <v/>
      </c>
      <c r="E6109" s="6" t="str">
        <f>IF(AND($B6109&lt;&gt;"",$C6109&lt;&gt;"",$B6109&lt;=$C6109),INDEX(Bemenet!$D$2:$D$301,$M6109),"")</f>
        <v/>
      </c>
      <c r="F6109" s="5" t="str">
        <f t="shared" si="855"/>
        <v/>
      </c>
      <c r="G6109" s="5" t="str">
        <f t="shared" si="856"/>
        <v/>
      </c>
      <c r="H6109" s="9" t="str">
        <f t="shared" si="857"/>
        <v/>
      </c>
      <c r="I6109" s="5" t="str">
        <f t="shared" si="858"/>
        <v/>
      </c>
      <c r="J6109" s="5" t="str">
        <f>IF(OR($L6109="",NOT(COUNTIFS($L$2:$L6109,$L6109)=1)),"",SUMIFS($G:$G,$L:$L,$L6109))</f>
        <v/>
      </c>
      <c r="K6109" s="5" t="str">
        <f>IF(OR($L6109="",NOT(COUNTIFS($L$2:$L6109,$L6109)=1)),"",SUMIFS($I:$I,$L:$L,$L6109))</f>
        <v/>
      </c>
      <c r="L6109" s="6" t="str">
        <f t="shared" si="859"/>
        <v/>
      </c>
      <c r="M6109" s="6">
        <f t="shared" si="860"/>
        <v>245</v>
      </c>
      <c r="N6109" s="6">
        <f t="shared" si="861"/>
        <v>9</v>
      </c>
      <c r="O6109" s="9" t="str">
        <f>IF(AND($B6109&lt;&gt;"",$C6109&lt;&gt;"",$B6109&lt;=$C6109),INDEX(Szabalyok!$C:$C,$N6109),"")</f>
        <v/>
      </c>
      <c r="P6109">
        <f t="shared" si="863"/>
        <v>0</v>
      </c>
    </row>
    <row r="6110" spans="1:16" x14ac:dyDescent="0.35">
      <c r="A6110">
        <f t="shared" si="862"/>
        <v>0</v>
      </c>
      <c r="B6110" s="4" t="str">
        <f>IF($M6110&gt;300,"",IF(OR(INDEX(Bemenet!$E$2:$E$301,$M6110)="",INDEX(Bemenet!$F$2:$F$301,$M6110)=""),"",MAX(INDEX(Bemenet!$E$2:$E$301,$M6110),INDEX(Szabalyok!$A:$A,$N6110))))</f>
        <v/>
      </c>
      <c r="C6110" s="4" t="str">
        <f>IF($B6110="","",MIN(INDEX(Bemenet!$F$2:$F$301,$M6110),INDEX(Szabalyok!$B:$B,$N6110)))</f>
        <v/>
      </c>
      <c r="D6110" s="5" t="str">
        <f>IF(AND($B6110&lt;&gt;"",$C6110&lt;&gt;"",$B6110&lt;=$C6110),INDEX(Bemenet!$G$2:$G$301,$M6110),"")</f>
        <v/>
      </c>
      <c r="E6110" s="6" t="str">
        <f>IF(AND($B6110&lt;&gt;"",$C6110&lt;&gt;"",$B6110&lt;=$C6110),INDEX(Bemenet!$D$2:$D$301,$M6110),"")</f>
        <v/>
      </c>
      <c r="F6110" s="5" t="str">
        <f t="shared" si="855"/>
        <v/>
      </c>
      <c r="G6110" s="5" t="str">
        <f t="shared" si="856"/>
        <v/>
      </c>
      <c r="H6110" s="9" t="str">
        <f t="shared" si="857"/>
        <v/>
      </c>
      <c r="I6110" s="5" t="str">
        <f t="shared" si="858"/>
        <v/>
      </c>
      <c r="J6110" s="5" t="str">
        <f>IF(OR($L6110="",NOT(COUNTIFS($L$2:$L6110,$L6110)=1)),"",SUMIFS($G:$G,$L:$L,$L6110))</f>
        <v/>
      </c>
      <c r="K6110" s="5" t="str">
        <f>IF(OR($L6110="",NOT(COUNTIFS($L$2:$L6110,$L6110)=1)),"",SUMIFS($I:$I,$L:$L,$L6110))</f>
        <v/>
      </c>
      <c r="L6110" s="6" t="str">
        <f t="shared" si="859"/>
        <v/>
      </c>
      <c r="M6110" s="6">
        <f t="shared" si="860"/>
        <v>245</v>
      </c>
      <c r="N6110" s="6">
        <f t="shared" si="861"/>
        <v>10</v>
      </c>
      <c r="O6110" s="9" t="str">
        <f>IF(AND($B6110&lt;&gt;"",$C6110&lt;&gt;"",$B6110&lt;=$C6110),INDEX(Szabalyok!$C:$C,$N6110),"")</f>
        <v/>
      </c>
      <c r="P6110">
        <f t="shared" si="863"/>
        <v>0</v>
      </c>
    </row>
    <row r="6111" spans="1:16" x14ac:dyDescent="0.35">
      <c r="A6111">
        <f t="shared" si="862"/>
        <v>0</v>
      </c>
      <c r="B6111" s="4" t="str">
        <f>IF($M6111&gt;300,"",IF(OR(INDEX(Bemenet!$E$2:$E$301,$M6111)="",INDEX(Bemenet!$F$2:$F$301,$M6111)=""),"",MAX(INDEX(Bemenet!$E$2:$E$301,$M6111),INDEX(Szabalyok!$A:$A,$N6111))))</f>
        <v/>
      </c>
      <c r="C6111" s="4" t="str">
        <f>IF($B6111="","",MIN(INDEX(Bemenet!$F$2:$F$301,$M6111),INDEX(Szabalyok!$B:$B,$N6111)))</f>
        <v/>
      </c>
      <c r="D6111" s="5" t="str">
        <f>IF(AND($B6111&lt;&gt;"",$C6111&lt;&gt;"",$B6111&lt;=$C6111),INDEX(Bemenet!$G$2:$G$301,$M6111),"")</f>
        <v/>
      </c>
      <c r="E6111" s="6" t="str">
        <f>IF(AND($B6111&lt;&gt;"",$C6111&lt;&gt;"",$B6111&lt;=$C6111),INDEX(Bemenet!$D$2:$D$301,$M6111),"")</f>
        <v/>
      </c>
      <c r="F6111" s="5" t="str">
        <f t="shared" si="855"/>
        <v/>
      </c>
      <c r="G6111" s="5" t="str">
        <f t="shared" si="856"/>
        <v/>
      </c>
      <c r="H6111" s="9" t="str">
        <f t="shared" si="857"/>
        <v/>
      </c>
      <c r="I6111" s="5" t="str">
        <f t="shared" si="858"/>
        <v/>
      </c>
      <c r="J6111" s="5" t="str">
        <f>IF(OR($L6111="",NOT(COUNTIFS($L$2:$L6111,$L6111)=1)),"",SUMIFS($G:$G,$L:$L,$L6111))</f>
        <v/>
      </c>
      <c r="K6111" s="5" t="str">
        <f>IF(OR($L6111="",NOT(COUNTIFS($L$2:$L6111,$L6111)=1)),"",SUMIFS($I:$I,$L:$L,$L6111))</f>
        <v/>
      </c>
      <c r="L6111" s="6" t="str">
        <f t="shared" si="859"/>
        <v/>
      </c>
      <c r="M6111" s="6">
        <f t="shared" si="860"/>
        <v>245</v>
      </c>
      <c r="N6111" s="6">
        <f t="shared" si="861"/>
        <v>11</v>
      </c>
      <c r="O6111" s="9" t="str">
        <f>IF(AND($B6111&lt;&gt;"",$C6111&lt;&gt;"",$B6111&lt;=$C6111),INDEX(Szabalyok!$C:$C,$N6111),"")</f>
        <v/>
      </c>
      <c r="P6111">
        <f t="shared" si="863"/>
        <v>0</v>
      </c>
    </row>
    <row r="6112" spans="1:16" x14ac:dyDescent="0.35">
      <c r="A6112">
        <f t="shared" si="862"/>
        <v>0</v>
      </c>
      <c r="B6112" s="4" t="str">
        <f>IF($M6112&gt;300,"",IF(OR(INDEX(Bemenet!$E$2:$E$301,$M6112)="",INDEX(Bemenet!$F$2:$F$301,$M6112)=""),"",MAX(INDEX(Bemenet!$E$2:$E$301,$M6112),INDEX(Szabalyok!$A:$A,$N6112))))</f>
        <v/>
      </c>
      <c r="C6112" s="4" t="str">
        <f>IF($B6112="","",MIN(INDEX(Bemenet!$F$2:$F$301,$M6112),INDEX(Szabalyok!$B:$B,$N6112)))</f>
        <v/>
      </c>
      <c r="D6112" s="5" t="str">
        <f>IF(AND($B6112&lt;&gt;"",$C6112&lt;&gt;"",$B6112&lt;=$C6112),INDEX(Bemenet!$G$2:$G$301,$M6112),"")</f>
        <v/>
      </c>
      <c r="E6112" s="6" t="str">
        <f>IF(AND($B6112&lt;&gt;"",$C6112&lt;&gt;"",$B6112&lt;=$C6112),INDEX(Bemenet!$D$2:$D$301,$M6112),"")</f>
        <v/>
      </c>
      <c r="F6112" s="5" t="str">
        <f t="shared" si="855"/>
        <v/>
      </c>
      <c r="G6112" s="5" t="str">
        <f t="shared" si="856"/>
        <v/>
      </c>
      <c r="H6112" s="9" t="str">
        <f t="shared" si="857"/>
        <v/>
      </c>
      <c r="I6112" s="5" t="str">
        <f t="shared" si="858"/>
        <v/>
      </c>
      <c r="J6112" s="5" t="str">
        <f>IF(OR($L6112="",NOT(COUNTIFS($L$2:$L6112,$L6112)=1)),"",SUMIFS($G:$G,$L:$L,$L6112))</f>
        <v/>
      </c>
      <c r="K6112" s="5" t="str">
        <f>IF(OR($L6112="",NOT(COUNTIFS($L$2:$L6112,$L6112)=1)),"",SUMIFS($I:$I,$L:$L,$L6112))</f>
        <v/>
      </c>
      <c r="L6112" s="6" t="str">
        <f t="shared" si="859"/>
        <v/>
      </c>
      <c r="M6112" s="6">
        <f t="shared" si="860"/>
        <v>245</v>
      </c>
      <c r="N6112" s="6">
        <f t="shared" si="861"/>
        <v>12</v>
      </c>
      <c r="O6112" s="9" t="str">
        <f>IF(AND($B6112&lt;&gt;"",$C6112&lt;&gt;"",$B6112&lt;=$C6112),INDEX(Szabalyok!$C:$C,$N6112),"")</f>
        <v/>
      </c>
      <c r="P6112">
        <f t="shared" si="863"/>
        <v>0</v>
      </c>
    </row>
    <row r="6113" spans="1:16" x14ac:dyDescent="0.35">
      <c r="A6113">
        <f t="shared" si="862"/>
        <v>0</v>
      </c>
      <c r="B6113" s="4" t="str">
        <f>IF($M6113&gt;300,"",IF(OR(INDEX(Bemenet!$E$2:$E$301,$M6113)="",INDEX(Bemenet!$F$2:$F$301,$M6113)=""),"",MAX(INDEX(Bemenet!$E$2:$E$301,$M6113),INDEX(Szabalyok!$A:$A,$N6113))))</f>
        <v/>
      </c>
      <c r="C6113" s="4" t="str">
        <f>IF($B6113="","",MIN(INDEX(Bemenet!$F$2:$F$301,$M6113),INDEX(Szabalyok!$B:$B,$N6113)))</f>
        <v/>
      </c>
      <c r="D6113" s="5" t="str">
        <f>IF(AND($B6113&lt;&gt;"",$C6113&lt;&gt;"",$B6113&lt;=$C6113),INDEX(Bemenet!$G$2:$G$301,$M6113),"")</f>
        <v/>
      </c>
      <c r="E6113" s="6" t="str">
        <f>IF(AND($B6113&lt;&gt;"",$C6113&lt;&gt;"",$B6113&lt;=$C6113),INDEX(Bemenet!$D$2:$D$301,$M6113),"")</f>
        <v/>
      </c>
      <c r="F6113" s="5" t="str">
        <f t="shared" si="855"/>
        <v/>
      </c>
      <c r="G6113" s="5" t="str">
        <f t="shared" si="856"/>
        <v/>
      </c>
      <c r="H6113" s="9" t="str">
        <f t="shared" si="857"/>
        <v/>
      </c>
      <c r="I6113" s="5" t="str">
        <f t="shared" si="858"/>
        <v/>
      </c>
      <c r="J6113" s="5" t="str">
        <f>IF(OR($L6113="",NOT(COUNTIFS($L$2:$L6113,$L6113)=1)),"",SUMIFS($G:$G,$L:$L,$L6113))</f>
        <v/>
      </c>
      <c r="K6113" s="5" t="str">
        <f>IF(OR($L6113="",NOT(COUNTIFS($L$2:$L6113,$L6113)=1)),"",SUMIFS($I:$I,$L:$L,$L6113))</f>
        <v/>
      </c>
      <c r="L6113" s="6" t="str">
        <f t="shared" si="859"/>
        <v/>
      </c>
      <c r="M6113" s="6">
        <f t="shared" si="860"/>
        <v>245</v>
      </c>
      <c r="N6113" s="6">
        <f t="shared" si="861"/>
        <v>13</v>
      </c>
      <c r="O6113" s="9" t="str">
        <f>IF(AND($B6113&lt;&gt;"",$C6113&lt;&gt;"",$B6113&lt;=$C6113),INDEX(Szabalyok!$C:$C,$N6113),"")</f>
        <v/>
      </c>
      <c r="P6113">
        <f t="shared" si="863"/>
        <v>0</v>
      </c>
    </row>
    <row r="6114" spans="1:16" x14ac:dyDescent="0.35">
      <c r="A6114">
        <f t="shared" si="862"/>
        <v>0</v>
      </c>
      <c r="B6114" s="4" t="str">
        <f>IF($M6114&gt;300,"",IF(OR(INDEX(Bemenet!$E$2:$E$301,$M6114)="",INDEX(Bemenet!$F$2:$F$301,$M6114)=""),"",MAX(INDEX(Bemenet!$E$2:$E$301,$M6114),INDEX(Szabalyok!$A:$A,$N6114))))</f>
        <v/>
      </c>
      <c r="C6114" s="4" t="str">
        <f>IF($B6114="","",MIN(INDEX(Bemenet!$F$2:$F$301,$M6114),INDEX(Szabalyok!$B:$B,$N6114)))</f>
        <v/>
      </c>
      <c r="D6114" s="5" t="str">
        <f>IF(AND($B6114&lt;&gt;"",$C6114&lt;&gt;"",$B6114&lt;=$C6114),INDEX(Bemenet!$G$2:$G$301,$M6114),"")</f>
        <v/>
      </c>
      <c r="E6114" s="6" t="str">
        <f>IF(AND($B6114&lt;&gt;"",$C6114&lt;&gt;"",$B6114&lt;=$C6114),INDEX(Bemenet!$D$2:$D$301,$M6114),"")</f>
        <v/>
      </c>
      <c r="F6114" s="5" t="str">
        <f t="shared" si="855"/>
        <v/>
      </c>
      <c r="G6114" s="5" t="str">
        <f t="shared" si="856"/>
        <v/>
      </c>
      <c r="H6114" s="9" t="str">
        <f t="shared" si="857"/>
        <v/>
      </c>
      <c r="I6114" s="5" t="str">
        <f t="shared" si="858"/>
        <v/>
      </c>
      <c r="J6114" s="5" t="str">
        <f>IF(OR($L6114="",NOT(COUNTIFS($L$2:$L6114,$L6114)=1)),"",SUMIFS($G:$G,$L:$L,$L6114))</f>
        <v/>
      </c>
      <c r="K6114" s="5" t="str">
        <f>IF(OR($L6114="",NOT(COUNTIFS($L$2:$L6114,$L6114)=1)),"",SUMIFS($I:$I,$L:$L,$L6114))</f>
        <v/>
      </c>
      <c r="L6114" s="6" t="str">
        <f t="shared" si="859"/>
        <v/>
      </c>
      <c r="M6114" s="6">
        <f t="shared" si="860"/>
        <v>245</v>
      </c>
      <c r="N6114" s="6">
        <f t="shared" si="861"/>
        <v>14</v>
      </c>
      <c r="O6114" s="9" t="str">
        <f>IF(AND($B6114&lt;&gt;"",$C6114&lt;&gt;"",$B6114&lt;=$C6114),INDEX(Szabalyok!$C:$C,$N6114),"")</f>
        <v/>
      </c>
      <c r="P6114">
        <f t="shared" si="863"/>
        <v>0</v>
      </c>
    </row>
    <row r="6115" spans="1:16" x14ac:dyDescent="0.35">
      <c r="A6115">
        <f t="shared" si="862"/>
        <v>0</v>
      </c>
      <c r="B6115" s="4" t="str">
        <f>IF($M6115&gt;300,"",IF(OR(INDEX(Bemenet!$E$2:$E$301,$M6115)="",INDEX(Bemenet!$F$2:$F$301,$M6115)=""),"",MAX(INDEX(Bemenet!$E$2:$E$301,$M6115),INDEX(Szabalyok!$A:$A,$N6115))))</f>
        <v/>
      </c>
      <c r="C6115" s="4" t="str">
        <f>IF($B6115="","",MIN(INDEX(Bemenet!$F$2:$F$301,$M6115),INDEX(Szabalyok!$B:$B,$N6115)))</f>
        <v/>
      </c>
      <c r="D6115" s="5" t="str">
        <f>IF(AND($B6115&lt;&gt;"",$C6115&lt;&gt;"",$B6115&lt;=$C6115),INDEX(Bemenet!$G$2:$G$301,$M6115),"")</f>
        <v/>
      </c>
      <c r="E6115" s="6" t="str">
        <f>IF(AND($B6115&lt;&gt;"",$C6115&lt;&gt;"",$B6115&lt;=$C6115),INDEX(Bemenet!$D$2:$D$301,$M6115),"")</f>
        <v/>
      </c>
      <c r="F6115" s="5" t="str">
        <f t="shared" si="855"/>
        <v/>
      </c>
      <c r="G6115" s="5" t="str">
        <f t="shared" si="856"/>
        <v/>
      </c>
      <c r="H6115" s="9" t="str">
        <f t="shared" si="857"/>
        <v/>
      </c>
      <c r="I6115" s="5" t="str">
        <f t="shared" si="858"/>
        <v/>
      </c>
      <c r="J6115" s="5" t="str">
        <f>IF(OR($L6115="",NOT(COUNTIFS($L$2:$L6115,$L6115)=1)),"",SUMIFS($G:$G,$L:$L,$L6115))</f>
        <v/>
      </c>
      <c r="K6115" s="5" t="str">
        <f>IF(OR($L6115="",NOT(COUNTIFS($L$2:$L6115,$L6115)=1)),"",SUMIFS($I:$I,$L:$L,$L6115))</f>
        <v/>
      </c>
      <c r="L6115" s="6" t="str">
        <f t="shared" si="859"/>
        <v/>
      </c>
      <c r="M6115" s="6">
        <f t="shared" si="860"/>
        <v>245</v>
      </c>
      <c r="N6115" s="6">
        <f t="shared" si="861"/>
        <v>15</v>
      </c>
      <c r="O6115" s="9" t="str">
        <f>IF(AND($B6115&lt;&gt;"",$C6115&lt;&gt;"",$B6115&lt;=$C6115),INDEX(Szabalyok!$C:$C,$N6115),"")</f>
        <v/>
      </c>
      <c r="P6115">
        <f t="shared" si="863"/>
        <v>0</v>
      </c>
    </row>
    <row r="6116" spans="1:16" x14ac:dyDescent="0.35">
      <c r="A6116">
        <f t="shared" si="862"/>
        <v>0</v>
      </c>
      <c r="B6116" s="4" t="str">
        <f>IF($M6116&gt;300,"",IF(OR(INDEX(Bemenet!$E$2:$E$301,$M6116)="",INDEX(Bemenet!$F$2:$F$301,$M6116)=""),"",MAX(INDEX(Bemenet!$E$2:$E$301,$M6116),INDEX(Szabalyok!$A:$A,$N6116))))</f>
        <v/>
      </c>
      <c r="C6116" s="4" t="str">
        <f>IF($B6116="","",MIN(INDEX(Bemenet!$F$2:$F$301,$M6116),INDEX(Szabalyok!$B:$B,$N6116)))</f>
        <v/>
      </c>
      <c r="D6116" s="5" t="str">
        <f>IF(AND($B6116&lt;&gt;"",$C6116&lt;&gt;"",$B6116&lt;=$C6116),INDEX(Bemenet!$G$2:$G$301,$M6116),"")</f>
        <v/>
      </c>
      <c r="E6116" s="6" t="str">
        <f>IF(AND($B6116&lt;&gt;"",$C6116&lt;&gt;"",$B6116&lt;=$C6116),INDEX(Bemenet!$D$2:$D$301,$M6116),"")</f>
        <v/>
      </c>
      <c r="F6116" s="5" t="str">
        <f t="shared" si="855"/>
        <v/>
      </c>
      <c r="G6116" s="5" t="str">
        <f t="shared" si="856"/>
        <v/>
      </c>
      <c r="H6116" s="9" t="str">
        <f t="shared" si="857"/>
        <v/>
      </c>
      <c r="I6116" s="5" t="str">
        <f t="shared" si="858"/>
        <v/>
      </c>
      <c r="J6116" s="5" t="str">
        <f>IF(OR($L6116="",NOT(COUNTIFS($L$2:$L6116,$L6116)=1)),"",SUMIFS($G:$G,$L:$L,$L6116))</f>
        <v/>
      </c>
      <c r="K6116" s="5" t="str">
        <f>IF(OR($L6116="",NOT(COUNTIFS($L$2:$L6116,$L6116)=1)),"",SUMIFS($I:$I,$L:$L,$L6116))</f>
        <v/>
      </c>
      <c r="L6116" s="6" t="str">
        <f t="shared" si="859"/>
        <v/>
      </c>
      <c r="M6116" s="6">
        <f t="shared" si="860"/>
        <v>245</v>
      </c>
      <c r="N6116" s="6">
        <f t="shared" si="861"/>
        <v>16</v>
      </c>
      <c r="O6116" s="9" t="str">
        <f>IF(AND($B6116&lt;&gt;"",$C6116&lt;&gt;"",$B6116&lt;=$C6116),INDEX(Szabalyok!$C:$C,$N6116),"")</f>
        <v/>
      </c>
      <c r="P6116">
        <f t="shared" si="863"/>
        <v>0</v>
      </c>
    </row>
    <row r="6117" spans="1:16" x14ac:dyDescent="0.35">
      <c r="A6117">
        <f t="shared" si="862"/>
        <v>0</v>
      </c>
      <c r="B6117" s="4" t="str">
        <f>IF($M6117&gt;300,"",IF(OR(INDEX(Bemenet!$E$2:$E$301,$M6117)="",INDEX(Bemenet!$F$2:$F$301,$M6117)=""),"",MAX(INDEX(Bemenet!$E$2:$E$301,$M6117),INDEX(Szabalyok!$A:$A,$N6117))))</f>
        <v/>
      </c>
      <c r="C6117" s="4" t="str">
        <f>IF($B6117="","",MIN(INDEX(Bemenet!$F$2:$F$301,$M6117),INDEX(Szabalyok!$B:$B,$N6117)))</f>
        <v/>
      </c>
      <c r="D6117" s="5" t="str">
        <f>IF(AND($B6117&lt;&gt;"",$C6117&lt;&gt;"",$B6117&lt;=$C6117),INDEX(Bemenet!$G$2:$G$301,$M6117),"")</f>
        <v/>
      </c>
      <c r="E6117" s="6" t="str">
        <f>IF(AND($B6117&lt;&gt;"",$C6117&lt;&gt;"",$B6117&lt;=$C6117),INDEX(Bemenet!$D$2:$D$301,$M6117),"")</f>
        <v/>
      </c>
      <c r="F6117" s="5" t="str">
        <f t="shared" si="855"/>
        <v/>
      </c>
      <c r="G6117" s="5" t="str">
        <f t="shared" si="856"/>
        <v/>
      </c>
      <c r="H6117" s="9" t="str">
        <f t="shared" si="857"/>
        <v/>
      </c>
      <c r="I6117" s="5" t="str">
        <f t="shared" si="858"/>
        <v/>
      </c>
      <c r="J6117" s="5" t="str">
        <f>IF(OR($L6117="",NOT(COUNTIFS($L$2:$L6117,$L6117)=1)),"",SUMIFS($G:$G,$L:$L,$L6117))</f>
        <v/>
      </c>
      <c r="K6117" s="5" t="str">
        <f>IF(OR($L6117="",NOT(COUNTIFS($L$2:$L6117,$L6117)=1)),"",SUMIFS($I:$I,$L:$L,$L6117))</f>
        <v/>
      </c>
      <c r="L6117" s="6" t="str">
        <f t="shared" si="859"/>
        <v/>
      </c>
      <c r="M6117" s="6">
        <f t="shared" si="860"/>
        <v>245</v>
      </c>
      <c r="N6117" s="6">
        <f t="shared" si="861"/>
        <v>17</v>
      </c>
      <c r="O6117" s="9" t="str">
        <f>IF(AND($B6117&lt;&gt;"",$C6117&lt;&gt;"",$B6117&lt;=$C6117),INDEX(Szabalyok!$C:$C,$N6117),"")</f>
        <v/>
      </c>
      <c r="P6117">
        <f t="shared" si="863"/>
        <v>0</v>
      </c>
    </row>
    <row r="6118" spans="1:16" x14ac:dyDescent="0.35">
      <c r="A6118">
        <f t="shared" si="862"/>
        <v>0</v>
      </c>
      <c r="B6118" s="4" t="str">
        <f>IF($M6118&gt;300,"",IF(OR(INDEX(Bemenet!$E$2:$E$301,$M6118)="",INDEX(Bemenet!$F$2:$F$301,$M6118)=""),"",MAX(INDEX(Bemenet!$E$2:$E$301,$M6118),INDEX(Szabalyok!$A:$A,$N6118))))</f>
        <v/>
      </c>
      <c r="C6118" s="4" t="str">
        <f>IF($B6118="","",MIN(INDEX(Bemenet!$F$2:$F$301,$M6118),INDEX(Szabalyok!$B:$B,$N6118)))</f>
        <v/>
      </c>
      <c r="D6118" s="5" t="str">
        <f>IF(AND($B6118&lt;&gt;"",$C6118&lt;&gt;"",$B6118&lt;=$C6118),INDEX(Bemenet!$G$2:$G$301,$M6118),"")</f>
        <v/>
      </c>
      <c r="E6118" s="6" t="str">
        <f>IF(AND($B6118&lt;&gt;"",$C6118&lt;&gt;"",$B6118&lt;=$C6118),INDEX(Bemenet!$D$2:$D$301,$M6118),"")</f>
        <v/>
      </c>
      <c r="F6118" s="5" t="str">
        <f t="shared" si="855"/>
        <v/>
      </c>
      <c r="G6118" s="5" t="str">
        <f t="shared" si="856"/>
        <v/>
      </c>
      <c r="H6118" s="9" t="str">
        <f t="shared" si="857"/>
        <v/>
      </c>
      <c r="I6118" s="5" t="str">
        <f t="shared" si="858"/>
        <v/>
      </c>
      <c r="J6118" s="5" t="str">
        <f>IF(OR($L6118="",NOT(COUNTIFS($L$2:$L6118,$L6118)=1)),"",SUMIFS($G:$G,$L:$L,$L6118))</f>
        <v/>
      </c>
      <c r="K6118" s="5" t="str">
        <f>IF(OR($L6118="",NOT(COUNTIFS($L$2:$L6118,$L6118)=1)),"",SUMIFS($I:$I,$L:$L,$L6118))</f>
        <v/>
      </c>
      <c r="L6118" s="6" t="str">
        <f t="shared" si="859"/>
        <v/>
      </c>
      <c r="M6118" s="6">
        <f t="shared" si="860"/>
        <v>245</v>
      </c>
      <c r="N6118" s="6">
        <f t="shared" si="861"/>
        <v>18</v>
      </c>
      <c r="O6118" s="9" t="str">
        <f>IF(AND($B6118&lt;&gt;"",$C6118&lt;&gt;"",$B6118&lt;=$C6118),INDEX(Szabalyok!$C:$C,$N6118),"")</f>
        <v/>
      </c>
      <c r="P6118">
        <f t="shared" si="863"/>
        <v>0</v>
      </c>
    </row>
    <row r="6119" spans="1:16" x14ac:dyDescent="0.35">
      <c r="A6119">
        <f t="shared" si="862"/>
        <v>0</v>
      </c>
      <c r="B6119" s="4" t="str">
        <f>IF($M6119&gt;300,"",IF(OR(INDEX(Bemenet!$E$2:$E$301,$M6119)="",INDEX(Bemenet!$F$2:$F$301,$M6119)=""),"",MAX(INDEX(Bemenet!$E$2:$E$301,$M6119),INDEX(Szabalyok!$A:$A,$N6119))))</f>
        <v/>
      </c>
      <c r="C6119" s="4" t="str">
        <f>IF($B6119="","",MIN(INDEX(Bemenet!$F$2:$F$301,$M6119),INDEX(Szabalyok!$B:$B,$N6119)))</f>
        <v/>
      </c>
      <c r="D6119" s="5" t="str">
        <f>IF(AND($B6119&lt;&gt;"",$C6119&lt;&gt;"",$B6119&lt;=$C6119),INDEX(Bemenet!$G$2:$G$301,$M6119),"")</f>
        <v/>
      </c>
      <c r="E6119" s="6" t="str">
        <f>IF(AND($B6119&lt;&gt;"",$C6119&lt;&gt;"",$B6119&lt;=$C6119),INDEX(Bemenet!$D$2:$D$301,$M6119),"")</f>
        <v/>
      </c>
      <c r="F6119" s="5" t="str">
        <f t="shared" si="855"/>
        <v/>
      </c>
      <c r="G6119" s="5" t="str">
        <f t="shared" si="856"/>
        <v/>
      </c>
      <c r="H6119" s="9" t="str">
        <f t="shared" si="857"/>
        <v/>
      </c>
      <c r="I6119" s="5" t="str">
        <f t="shared" si="858"/>
        <v/>
      </c>
      <c r="J6119" s="5" t="str">
        <f>IF(OR($L6119="",NOT(COUNTIFS($L$2:$L6119,$L6119)=1)),"",SUMIFS($G:$G,$L:$L,$L6119))</f>
        <v/>
      </c>
      <c r="K6119" s="5" t="str">
        <f>IF(OR($L6119="",NOT(COUNTIFS($L$2:$L6119,$L6119)=1)),"",SUMIFS($I:$I,$L:$L,$L6119))</f>
        <v/>
      </c>
      <c r="L6119" s="6" t="str">
        <f t="shared" si="859"/>
        <v/>
      </c>
      <c r="M6119" s="6">
        <f t="shared" si="860"/>
        <v>245</v>
      </c>
      <c r="N6119" s="6">
        <f t="shared" si="861"/>
        <v>19</v>
      </c>
      <c r="O6119" s="9" t="str">
        <f>IF(AND($B6119&lt;&gt;"",$C6119&lt;&gt;"",$B6119&lt;=$C6119),INDEX(Szabalyok!$C:$C,$N6119),"")</f>
        <v/>
      </c>
      <c r="P6119">
        <f t="shared" si="863"/>
        <v>0</v>
      </c>
    </row>
    <row r="6120" spans="1:16" x14ac:dyDescent="0.35">
      <c r="A6120">
        <f t="shared" si="862"/>
        <v>0</v>
      </c>
      <c r="B6120" s="4" t="str">
        <f>IF($M6120&gt;300,"",IF(OR(INDEX(Bemenet!$E$2:$E$301,$M6120)="",INDEX(Bemenet!$F$2:$F$301,$M6120)=""),"",MAX(INDEX(Bemenet!$E$2:$E$301,$M6120),INDEX(Szabalyok!$A:$A,$N6120))))</f>
        <v/>
      </c>
      <c r="C6120" s="4" t="str">
        <f>IF($B6120="","",MIN(INDEX(Bemenet!$F$2:$F$301,$M6120),INDEX(Szabalyok!$B:$B,$N6120)))</f>
        <v/>
      </c>
      <c r="D6120" s="5" t="str">
        <f>IF(AND($B6120&lt;&gt;"",$C6120&lt;&gt;"",$B6120&lt;=$C6120),INDEX(Bemenet!$G$2:$G$301,$M6120),"")</f>
        <v/>
      </c>
      <c r="E6120" s="6" t="str">
        <f>IF(AND($B6120&lt;&gt;"",$C6120&lt;&gt;"",$B6120&lt;=$C6120),INDEX(Bemenet!$D$2:$D$301,$M6120),"")</f>
        <v/>
      </c>
      <c r="F6120" s="5" t="str">
        <f t="shared" si="855"/>
        <v/>
      </c>
      <c r="G6120" s="5" t="str">
        <f t="shared" si="856"/>
        <v/>
      </c>
      <c r="H6120" s="9" t="str">
        <f t="shared" si="857"/>
        <v/>
      </c>
      <c r="I6120" s="5" t="str">
        <f t="shared" si="858"/>
        <v/>
      </c>
      <c r="J6120" s="5" t="str">
        <f>IF(OR($L6120="",NOT(COUNTIFS($L$2:$L6120,$L6120)=1)),"",SUMIFS($G:$G,$L:$L,$L6120))</f>
        <v/>
      </c>
      <c r="K6120" s="5" t="str">
        <f>IF(OR($L6120="",NOT(COUNTIFS($L$2:$L6120,$L6120)=1)),"",SUMIFS($I:$I,$L:$L,$L6120))</f>
        <v/>
      </c>
      <c r="L6120" s="6" t="str">
        <f t="shared" si="859"/>
        <v/>
      </c>
      <c r="M6120" s="6">
        <f t="shared" si="860"/>
        <v>245</v>
      </c>
      <c r="N6120" s="6">
        <f t="shared" si="861"/>
        <v>20</v>
      </c>
      <c r="O6120" s="9" t="str">
        <f>IF(AND($B6120&lt;&gt;"",$C6120&lt;&gt;"",$B6120&lt;=$C6120),INDEX(Szabalyok!$C:$C,$N6120),"")</f>
        <v/>
      </c>
      <c r="P6120">
        <f t="shared" si="863"/>
        <v>0</v>
      </c>
    </row>
    <row r="6121" spans="1:16" x14ac:dyDescent="0.35">
      <c r="A6121">
        <f t="shared" si="862"/>
        <v>0</v>
      </c>
      <c r="B6121" s="4" t="str">
        <f>IF($M6121&gt;300,"",IF(OR(INDEX(Bemenet!$E$2:$E$301,$M6121)="",INDEX(Bemenet!$F$2:$F$301,$M6121)=""),"",MAX(INDEX(Bemenet!$E$2:$E$301,$M6121),INDEX(Szabalyok!$A:$A,$N6121))))</f>
        <v/>
      </c>
      <c r="C6121" s="4" t="str">
        <f>IF($B6121="","",MIN(INDEX(Bemenet!$F$2:$F$301,$M6121),INDEX(Szabalyok!$B:$B,$N6121)))</f>
        <v/>
      </c>
      <c r="D6121" s="5" t="str">
        <f>IF(AND($B6121&lt;&gt;"",$C6121&lt;&gt;"",$B6121&lt;=$C6121),INDEX(Bemenet!$G$2:$G$301,$M6121),"")</f>
        <v/>
      </c>
      <c r="E6121" s="6" t="str">
        <f>IF(AND($B6121&lt;&gt;"",$C6121&lt;&gt;"",$B6121&lt;=$C6121),INDEX(Bemenet!$D$2:$D$301,$M6121),"")</f>
        <v/>
      </c>
      <c r="F6121" s="5" t="str">
        <f t="shared" si="855"/>
        <v/>
      </c>
      <c r="G6121" s="5" t="str">
        <f t="shared" si="856"/>
        <v/>
      </c>
      <c r="H6121" s="9" t="str">
        <f t="shared" si="857"/>
        <v/>
      </c>
      <c r="I6121" s="5" t="str">
        <f t="shared" si="858"/>
        <v/>
      </c>
      <c r="J6121" s="5" t="str">
        <f>IF(OR($L6121="",NOT(COUNTIFS($L$2:$L6121,$L6121)=1)),"",SUMIFS($G:$G,$L:$L,$L6121))</f>
        <v/>
      </c>
      <c r="K6121" s="5" t="str">
        <f>IF(OR($L6121="",NOT(COUNTIFS($L$2:$L6121,$L6121)=1)),"",SUMIFS($I:$I,$L:$L,$L6121))</f>
        <v/>
      </c>
      <c r="L6121" s="6" t="str">
        <f t="shared" si="859"/>
        <v/>
      </c>
      <c r="M6121" s="6">
        <f t="shared" si="860"/>
        <v>245</v>
      </c>
      <c r="N6121" s="6">
        <f t="shared" si="861"/>
        <v>21</v>
      </c>
      <c r="O6121" s="9" t="str">
        <f>IF(AND($B6121&lt;&gt;"",$C6121&lt;&gt;"",$B6121&lt;=$C6121),INDEX(Szabalyok!$C:$C,$N6121),"")</f>
        <v/>
      </c>
      <c r="P6121">
        <f t="shared" si="863"/>
        <v>0</v>
      </c>
    </row>
    <row r="6122" spans="1:16" x14ac:dyDescent="0.35">
      <c r="A6122">
        <f t="shared" si="862"/>
        <v>0</v>
      </c>
      <c r="B6122" s="4" t="str">
        <f>IF($M6122&gt;300,"",IF(OR(INDEX(Bemenet!$E$2:$E$301,$M6122)="",INDEX(Bemenet!$F$2:$F$301,$M6122)=""),"",MAX(INDEX(Bemenet!$E$2:$E$301,$M6122),INDEX(Szabalyok!$A:$A,$N6122))))</f>
        <v/>
      </c>
      <c r="C6122" s="4" t="str">
        <f>IF($B6122="","",MIN(INDEX(Bemenet!$F$2:$F$301,$M6122),INDEX(Szabalyok!$B:$B,$N6122)))</f>
        <v/>
      </c>
      <c r="D6122" s="5" t="str">
        <f>IF(AND($B6122&lt;&gt;"",$C6122&lt;&gt;"",$B6122&lt;=$C6122),INDEX(Bemenet!$G$2:$G$301,$M6122),"")</f>
        <v/>
      </c>
      <c r="E6122" s="6" t="str">
        <f>IF(AND($B6122&lt;&gt;"",$C6122&lt;&gt;"",$B6122&lt;=$C6122),INDEX(Bemenet!$D$2:$D$301,$M6122),"")</f>
        <v/>
      </c>
      <c r="F6122" s="5" t="str">
        <f t="shared" si="855"/>
        <v/>
      </c>
      <c r="G6122" s="5" t="str">
        <f t="shared" si="856"/>
        <v/>
      </c>
      <c r="H6122" s="9" t="str">
        <f t="shared" si="857"/>
        <v/>
      </c>
      <c r="I6122" s="5" t="str">
        <f t="shared" si="858"/>
        <v/>
      </c>
      <c r="J6122" s="5" t="str">
        <f>IF(OR($L6122="",NOT(COUNTIFS($L$2:$L6122,$L6122)=1)),"",SUMIFS($G:$G,$L:$L,$L6122))</f>
        <v/>
      </c>
      <c r="K6122" s="5" t="str">
        <f>IF(OR($L6122="",NOT(COUNTIFS($L$2:$L6122,$L6122)=1)),"",SUMIFS($I:$I,$L:$L,$L6122))</f>
        <v/>
      </c>
      <c r="L6122" s="6" t="str">
        <f t="shared" si="859"/>
        <v/>
      </c>
      <c r="M6122" s="6">
        <f t="shared" si="860"/>
        <v>245</v>
      </c>
      <c r="N6122" s="6">
        <f t="shared" si="861"/>
        <v>22</v>
      </c>
      <c r="O6122" s="9" t="str">
        <f>IF(AND($B6122&lt;&gt;"",$C6122&lt;&gt;"",$B6122&lt;=$C6122),INDEX(Szabalyok!$C:$C,$N6122),"")</f>
        <v/>
      </c>
      <c r="P6122">
        <f t="shared" si="863"/>
        <v>0</v>
      </c>
    </row>
    <row r="6123" spans="1:16" x14ac:dyDescent="0.35">
      <c r="A6123">
        <f t="shared" si="862"/>
        <v>0</v>
      </c>
      <c r="B6123" s="4" t="str">
        <f>IF($M6123&gt;300,"",IF(OR(INDEX(Bemenet!$E$2:$E$301,$M6123)="",INDEX(Bemenet!$F$2:$F$301,$M6123)=""),"",MAX(INDEX(Bemenet!$E$2:$E$301,$M6123),INDEX(Szabalyok!$A:$A,$N6123))))</f>
        <v/>
      </c>
      <c r="C6123" s="4" t="str">
        <f>IF($B6123="","",MIN(INDEX(Bemenet!$F$2:$F$301,$M6123),INDEX(Szabalyok!$B:$B,$N6123)))</f>
        <v/>
      </c>
      <c r="D6123" s="5" t="str">
        <f>IF(AND($B6123&lt;&gt;"",$C6123&lt;&gt;"",$B6123&lt;=$C6123),INDEX(Bemenet!$G$2:$G$301,$M6123),"")</f>
        <v/>
      </c>
      <c r="E6123" s="6" t="str">
        <f>IF(AND($B6123&lt;&gt;"",$C6123&lt;&gt;"",$B6123&lt;=$C6123),INDEX(Bemenet!$D$2:$D$301,$M6123),"")</f>
        <v/>
      </c>
      <c r="F6123" s="5" t="str">
        <f t="shared" si="855"/>
        <v/>
      </c>
      <c r="G6123" s="5" t="str">
        <f t="shared" si="856"/>
        <v/>
      </c>
      <c r="H6123" s="9" t="str">
        <f t="shared" si="857"/>
        <v/>
      </c>
      <c r="I6123" s="5" t="str">
        <f t="shared" si="858"/>
        <v/>
      </c>
      <c r="J6123" s="5" t="str">
        <f>IF(OR($L6123="",NOT(COUNTIFS($L$2:$L6123,$L6123)=1)),"",SUMIFS($G:$G,$L:$L,$L6123))</f>
        <v/>
      </c>
      <c r="K6123" s="5" t="str">
        <f>IF(OR($L6123="",NOT(COUNTIFS($L$2:$L6123,$L6123)=1)),"",SUMIFS($I:$I,$L:$L,$L6123))</f>
        <v/>
      </c>
      <c r="L6123" s="6" t="str">
        <f t="shared" si="859"/>
        <v/>
      </c>
      <c r="M6123" s="6">
        <f t="shared" si="860"/>
        <v>245</v>
      </c>
      <c r="N6123" s="6">
        <f t="shared" si="861"/>
        <v>23</v>
      </c>
      <c r="O6123" s="9" t="str">
        <f>IF(AND($B6123&lt;&gt;"",$C6123&lt;&gt;"",$B6123&lt;=$C6123),INDEX(Szabalyok!$C:$C,$N6123),"")</f>
        <v/>
      </c>
      <c r="P6123">
        <f t="shared" si="863"/>
        <v>0</v>
      </c>
    </row>
    <row r="6124" spans="1:16" x14ac:dyDescent="0.35">
      <c r="A6124">
        <f t="shared" si="862"/>
        <v>0</v>
      </c>
      <c r="B6124" s="4" t="str">
        <f>IF($M6124&gt;300,"",IF(OR(INDEX(Bemenet!$E$2:$E$301,$M6124)="",INDEX(Bemenet!$F$2:$F$301,$M6124)=""),"",MAX(INDEX(Bemenet!$E$2:$E$301,$M6124),INDEX(Szabalyok!$A:$A,$N6124))))</f>
        <v/>
      </c>
      <c r="C6124" s="4" t="str">
        <f>IF($B6124="","",MIN(INDEX(Bemenet!$F$2:$F$301,$M6124),INDEX(Szabalyok!$B:$B,$N6124)))</f>
        <v/>
      </c>
      <c r="D6124" s="5" t="str">
        <f>IF(AND($B6124&lt;&gt;"",$C6124&lt;&gt;"",$B6124&lt;=$C6124),INDEX(Bemenet!$G$2:$G$301,$M6124),"")</f>
        <v/>
      </c>
      <c r="E6124" s="6" t="str">
        <f>IF(AND($B6124&lt;&gt;"",$C6124&lt;&gt;"",$B6124&lt;=$C6124),INDEX(Bemenet!$D$2:$D$301,$M6124),"")</f>
        <v/>
      </c>
      <c r="F6124" s="5" t="str">
        <f t="shared" si="855"/>
        <v/>
      </c>
      <c r="G6124" s="5" t="str">
        <f t="shared" si="856"/>
        <v/>
      </c>
      <c r="H6124" s="9" t="str">
        <f t="shared" si="857"/>
        <v/>
      </c>
      <c r="I6124" s="5" t="str">
        <f t="shared" si="858"/>
        <v/>
      </c>
      <c r="J6124" s="5" t="str">
        <f>IF(OR($L6124="",NOT(COUNTIFS($L$2:$L6124,$L6124)=1)),"",SUMIFS($G:$G,$L:$L,$L6124))</f>
        <v/>
      </c>
      <c r="K6124" s="5" t="str">
        <f>IF(OR($L6124="",NOT(COUNTIFS($L$2:$L6124,$L6124)=1)),"",SUMIFS($I:$I,$L:$L,$L6124))</f>
        <v/>
      </c>
      <c r="L6124" s="6" t="str">
        <f t="shared" si="859"/>
        <v/>
      </c>
      <c r="M6124" s="6">
        <f t="shared" si="860"/>
        <v>245</v>
      </c>
      <c r="N6124" s="6">
        <f t="shared" si="861"/>
        <v>24</v>
      </c>
      <c r="O6124" s="9" t="str">
        <f>IF(AND($B6124&lt;&gt;"",$C6124&lt;&gt;"",$B6124&lt;=$C6124),INDEX(Szabalyok!$C:$C,$N6124),"")</f>
        <v/>
      </c>
      <c r="P6124">
        <f t="shared" si="863"/>
        <v>0</v>
      </c>
    </row>
    <row r="6125" spans="1:16" x14ac:dyDescent="0.35">
      <c r="A6125">
        <f t="shared" si="862"/>
        <v>0</v>
      </c>
      <c r="B6125" s="4" t="str">
        <f>IF($M6125&gt;300,"",IF(OR(INDEX(Bemenet!$E$2:$E$301,$M6125)="",INDEX(Bemenet!$F$2:$F$301,$M6125)=""),"",MAX(INDEX(Bemenet!$E$2:$E$301,$M6125),INDEX(Szabalyok!$A:$A,$N6125))))</f>
        <v/>
      </c>
      <c r="C6125" s="4" t="str">
        <f>IF($B6125="","",MIN(INDEX(Bemenet!$F$2:$F$301,$M6125),INDEX(Szabalyok!$B:$B,$N6125)))</f>
        <v/>
      </c>
      <c r="D6125" s="5" t="str">
        <f>IF(AND($B6125&lt;&gt;"",$C6125&lt;&gt;"",$B6125&lt;=$C6125),INDEX(Bemenet!$G$2:$G$301,$M6125),"")</f>
        <v/>
      </c>
      <c r="E6125" s="6" t="str">
        <f>IF(AND($B6125&lt;&gt;"",$C6125&lt;&gt;"",$B6125&lt;=$C6125),INDEX(Bemenet!$D$2:$D$301,$M6125),"")</f>
        <v/>
      </c>
      <c r="F6125" s="5" t="str">
        <f t="shared" si="855"/>
        <v/>
      </c>
      <c r="G6125" s="5" t="str">
        <f t="shared" si="856"/>
        <v/>
      </c>
      <c r="H6125" s="9" t="str">
        <f t="shared" si="857"/>
        <v/>
      </c>
      <c r="I6125" s="5" t="str">
        <f t="shared" si="858"/>
        <v/>
      </c>
      <c r="J6125" s="5" t="str">
        <f>IF(OR($L6125="",NOT(COUNTIFS($L$2:$L6125,$L6125)=1)),"",SUMIFS($G:$G,$L:$L,$L6125))</f>
        <v/>
      </c>
      <c r="K6125" s="5" t="str">
        <f>IF(OR($L6125="",NOT(COUNTIFS($L$2:$L6125,$L6125)=1)),"",SUMIFS($I:$I,$L:$L,$L6125))</f>
        <v/>
      </c>
      <c r="L6125" s="6" t="str">
        <f t="shared" si="859"/>
        <v/>
      </c>
      <c r="M6125" s="6">
        <f t="shared" si="860"/>
        <v>245</v>
      </c>
      <c r="N6125" s="6">
        <f t="shared" si="861"/>
        <v>25</v>
      </c>
      <c r="O6125" s="9" t="str">
        <f>IF(AND($B6125&lt;&gt;"",$C6125&lt;&gt;"",$B6125&lt;=$C6125),INDEX(Szabalyok!$C:$C,$N6125),"")</f>
        <v/>
      </c>
      <c r="P6125">
        <f t="shared" si="863"/>
        <v>0</v>
      </c>
    </row>
    <row r="6126" spans="1:16" x14ac:dyDescent="0.35">
      <c r="A6126">
        <f t="shared" si="862"/>
        <v>0</v>
      </c>
      <c r="B6126" s="4" t="str">
        <f>IF($M6126&gt;300,"",IF(OR(INDEX(Bemenet!$E$2:$E$301,$M6126)="",INDEX(Bemenet!$F$2:$F$301,$M6126)=""),"",MAX(INDEX(Bemenet!$E$2:$E$301,$M6126),INDEX(Szabalyok!$A:$A,$N6126))))</f>
        <v/>
      </c>
      <c r="C6126" s="4" t="str">
        <f>IF($B6126="","",MIN(INDEX(Bemenet!$F$2:$F$301,$M6126),INDEX(Szabalyok!$B:$B,$N6126)))</f>
        <v/>
      </c>
      <c r="D6126" s="5" t="str">
        <f>IF(AND($B6126&lt;&gt;"",$C6126&lt;&gt;"",$B6126&lt;=$C6126),INDEX(Bemenet!$G$2:$G$301,$M6126),"")</f>
        <v/>
      </c>
      <c r="E6126" s="6" t="str">
        <f>IF(AND($B6126&lt;&gt;"",$C6126&lt;&gt;"",$B6126&lt;=$C6126),INDEX(Bemenet!$D$2:$D$301,$M6126),"")</f>
        <v/>
      </c>
      <c r="F6126" s="5" t="str">
        <f t="shared" si="855"/>
        <v/>
      </c>
      <c r="G6126" s="5" t="str">
        <f t="shared" si="856"/>
        <v/>
      </c>
      <c r="H6126" s="9" t="str">
        <f t="shared" si="857"/>
        <v/>
      </c>
      <c r="I6126" s="5" t="str">
        <f t="shared" si="858"/>
        <v/>
      </c>
      <c r="J6126" s="5" t="str">
        <f>IF(OR($L6126="",NOT(COUNTIFS($L$2:$L6126,$L6126)=1)),"",SUMIFS($G:$G,$L:$L,$L6126))</f>
        <v/>
      </c>
      <c r="K6126" s="5" t="str">
        <f>IF(OR($L6126="",NOT(COUNTIFS($L$2:$L6126,$L6126)=1)),"",SUMIFS($I:$I,$L:$L,$L6126))</f>
        <v/>
      </c>
      <c r="L6126" s="6" t="str">
        <f t="shared" si="859"/>
        <v/>
      </c>
      <c r="M6126" s="6">
        <f t="shared" si="860"/>
        <v>245</v>
      </c>
      <c r="N6126" s="6">
        <f t="shared" si="861"/>
        <v>26</v>
      </c>
      <c r="O6126" s="9" t="str">
        <f>IF(AND($B6126&lt;&gt;"",$C6126&lt;&gt;"",$B6126&lt;=$C6126),INDEX(Szabalyok!$C:$C,$N6126),"")</f>
        <v/>
      </c>
      <c r="P6126">
        <f t="shared" si="863"/>
        <v>0</v>
      </c>
    </row>
    <row r="6127" spans="1:16" x14ac:dyDescent="0.35">
      <c r="A6127">
        <f t="shared" si="862"/>
        <v>0</v>
      </c>
      <c r="B6127" s="4" t="str">
        <f>IF($M6127&gt;300,"",IF(OR(INDEX(Bemenet!$E$2:$E$301,$M6127)="",INDEX(Bemenet!$F$2:$F$301,$M6127)=""),"",MAX(INDEX(Bemenet!$E$2:$E$301,$M6127),INDEX(Szabalyok!$A:$A,$N6127))))</f>
        <v/>
      </c>
      <c r="C6127" s="4" t="str">
        <f>IF($B6127="","",MIN(INDEX(Bemenet!$F$2:$F$301,$M6127),INDEX(Szabalyok!$B:$B,$N6127)))</f>
        <v/>
      </c>
      <c r="D6127" s="5" t="str">
        <f>IF(AND($B6127&lt;&gt;"",$C6127&lt;&gt;"",$B6127&lt;=$C6127),INDEX(Bemenet!$G$2:$G$301,$M6127),"")</f>
        <v/>
      </c>
      <c r="E6127" s="6" t="str">
        <f>IF(AND($B6127&lt;&gt;"",$C6127&lt;&gt;"",$B6127&lt;=$C6127),INDEX(Bemenet!$D$2:$D$301,$M6127),"")</f>
        <v/>
      </c>
      <c r="F6127" s="5" t="str">
        <f t="shared" si="855"/>
        <v/>
      </c>
      <c r="G6127" s="5" t="str">
        <f t="shared" si="856"/>
        <v/>
      </c>
      <c r="H6127" s="9" t="str">
        <f t="shared" si="857"/>
        <v/>
      </c>
      <c r="I6127" s="5" t="str">
        <f t="shared" si="858"/>
        <v/>
      </c>
      <c r="J6127" s="5" t="str">
        <f>IF(OR($L6127="",NOT(COUNTIFS($L$2:$L6127,$L6127)=1)),"",SUMIFS($G:$G,$L:$L,$L6127))</f>
        <v/>
      </c>
      <c r="K6127" s="5" t="str">
        <f>IF(OR($L6127="",NOT(COUNTIFS($L$2:$L6127,$L6127)=1)),"",SUMIFS($I:$I,$L:$L,$L6127))</f>
        <v/>
      </c>
      <c r="L6127" s="6" t="str">
        <f t="shared" si="859"/>
        <v/>
      </c>
      <c r="M6127" s="6">
        <f t="shared" si="860"/>
        <v>246</v>
      </c>
      <c r="N6127" s="6">
        <f t="shared" si="861"/>
        <v>2</v>
      </c>
      <c r="O6127" s="9" t="str">
        <f>IF(AND($B6127&lt;&gt;"",$C6127&lt;&gt;"",$B6127&lt;=$C6127),INDEX(Szabalyok!$C:$C,$N6127),"")</f>
        <v/>
      </c>
      <c r="P6127">
        <f t="shared" si="863"/>
        <v>0</v>
      </c>
    </row>
    <row r="6128" spans="1:16" x14ac:dyDescent="0.35">
      <c r="A6128">
        <f t="shared" si="862"/>
        <v>0</v>
      </c>
      <c r="B6128" s="4" t="str">
        <f>IF($M6128&gt;300,"",IF(OR(INDEX(Bemenet!$E$2:$E$301,$M6128)="",INDEX(Bemenet!$F$2:$F$301,$M6128)=""),"",MAX(INDEX(Bemenet!$E$2:$E$301,$M6128),INDEX(Szabalyok!$A:$A,$N6128))))</f>
        <v/>
      </c>
      <c r="C6128" s="4" t="str">
        <f>IF($B6128="","",MIN(INDEX(Bemenet!$F$2:$F$301,$M6128),INDEX(Szabalyok!$B:$B,$N6128)))</f>
        <v/>
      </c>
      <c r="D6128" s="5" t="str">
        <f>IF(AND($B6128&lt;&gt;"",$C6128&lt;&gt;"",$B6128&lt;=$C6128),INDEX(Bemenet!$G$2:$G$301,$M6128),"")</f>
        <v/>
      </c>
      <c r="E6128" s="6" t="str">
        <f>IF(AND($B6128&lt;&gt;"",$C6128&lt;&gt;"",$B6128&lt;=$C6128),INDEX(Bemenet!$D$2:$D$301,$M6128),"")</f>
        <v/>
      </c>
      <c r="F6128" s="5" t="str">
        <f t="shared" si="855"/>
        <v/>
      </c>
      <c r="G6128" s="5" t="str">
        <f t="shared" si="856"/>
        <v/>
      </c>
      <c r="H6128" s="9" t="str">
        <f t="shared" si="857"/>
        <v/>
      </c>
      <c r="I6128" s="5" t="str">
        <f t="shared" si="858"/>
        <v/>
      </c>
      <c r="J6128" s="5" t="str">
        <f>IF(OR($L6128="",NOT(COUNTIFS($L$2:$L6128,$L6128)=1)),"",SUMIFS($G:$G,$L:$L,$L6128))</f>
        <v/>
      </c>
      <c r="K6128" s="5" t="str">
        <f>IF(OR($L6128="",NOT(COUNTIFS($L$2:$L6128,$L6128)=1)),"",SUMIFS($I:$I,$L:$L,$L6128))</f>
        <v/>
      </c>
      <c r="L6128" s="6" t="str">
        <f t="shared" si="859"/>
        <v/>
      </c>
      <c r="M6128" s="6">
        <f t="shared" si="860"/>
        <v>246</v>
      </c>
      <c r="N6128" s="6">
        <f t="shared" si="861"/>
        <v>3</v>
      </c>
      <c r="O6128" s="9" t="str">
        <f>IF(AND($B6128&lt;&gt;"",$C6128&lt;&gt;"",$B6128&lt;=$C6128),INDEX(Szabalyok!$C:$C,$N6128),"")</f>
        <v/>
      </c>
      <c r="P6128">
        <f t="shared" si="863"/>
        <v>0</v>
      </c>
    </row>
    <row r="6129" spans="1:16" x14ac:dyDescent="0.35">
      <c r="A6129">
        <f t="shared" si="862"/>
        <v>0</v>
      </c>
      <c r="B6129" s="4" t="str">
        <f>IF($M6129&gt;300,"",IF(OR(INDEX(Bemenet!$E$2:$E$301,$M6129)="",INDEX(Bemenet!$F$2:$F$301,$M6129)=""),"",MAX(INDEX(Bemenet!$E$2:$E$301,$M6129),INDEX(Szabalyok!$A:$A,$N6129))))</f>
        <v/>
      </c>
      <c r="C6129" s="4" t="str">
        <f>IF($B6129="","",MIN(INDEX(Bemenet!$F$2:$F$301,$M6129),INDEX(Szabalyok!$B:$B,$N6129)))</f>
        <v/>
      </c>
      <c r="D6129" s="5" t="str">
        <f>IF(AND($B6129&lt;&gt;"",$C6129&lt;&gt;"",$B6129&lt;=$C6129),INDEX(Bemenet!$G$2:$G$301,$M6129),"")</f>
        <v/>
      </c>
      <c r="E6129" s="6" t="str">
        <f>IF(AND($B6129&lt;&gt;"",$C6129&lt;&gt;"",$B6129&lt;=$C6129),INDEX(Bemenet!$D$2:$D$301,$M6129),"")</f>
        <v/>
      </c>
      <c r="F6129" s="5" t="str">
        <f t="shared" si="855"/>
        <v/>
      </c>
      <c r="G6129" s="5" t="str">
        <f t="shared" si="856"/>
        <v/>
      </c>
      <c r="H6129" s="9" t="str">
        <f t="shared" si="857"/>
        <v/>
      </c>
      <c r="I6129" s="5" t="str">
        <f t="shared" si="858"/>
        <v/>
      </c>
      <c r="J6129" s="5" t="str">
        <f>IF(OR($L6129="",NOT(COUNTIFS($L$2:$L6129,$L6129)=1)),"",SUMIFS($G:$G,$L:$L,$L6129))</f>
        <v/>
      </c>
      <c r="K6129" s="5" t="str">
        <f>IF(OR($L6129="",NOT(COUNTIFS($L$2:$L6129,$L6129)=1)),"",SUMIFS($I:$I,$L:$L,$L6129))</f>
        <v/>
      </c>
      <c r="L6129" s="6" t="str">
        <f t="shared" si="859"/>
        <v/>
      </c>
      <c r="M6129" s="6">
        <f t="shared" si="860"/>
        <v>246</v>
      </c>
      <c r="N6129" s="6">
        <f t="shared" si="861"/>
        <v>4</v>
      </c>
      <c r="O6129" s="9" t="str">
        <f>IF(AND($B6129&lt;&gt;"",$C6129&lt;&gt;"",$B6129&lt;=$C6129),INDEX(Szabalyok!$C:$C,$N6129),"")</f>
        <v/>
      </c>
      <c r="P6129">
        <f t="shared" si="863"/>
        <v>0</v>
      </c>
    </row>
    <row r="6130" spans="1:16" x14ac:dyDescent="0.35">
      <c r="A6130">
        <f t="shared" si="862"/>
        <v>0</v>
      </c>
      <c r="B6130" s="4" t="str">
        <f>IF($M6130&gt;300,"",IF(OR(INDEX(Bemenet!$E$2:$E$301,$M6130)="",INDEX(Bemenet!$F$2:$F$301,$M6130)=""),"",MAX(INDEX(Bemenet!$E$2:$E$301,$M6130),INDEX(Szabalyok!$A:$A,$N6130))))</f>
        <v/>
      </c>
      <c r="C6130" s="4" t="str">
        <f>IF($B6130="","",MIN(INDEX(Bemenet!$F$2:$F$301,$M6130),INDEX(Szabalyok!$B:$B,$N6130)))</f>
        <v/>
      </c>
      <c r="D6130" s="5" t="str">
        <f>IF(AND($B6130&lt;&gt;"",$C6130&lt;&gt;"",$B6130&lt;=$C6130),INDEX(Bemenet!$G$2:$G$301,$M6130),"")</f>
        <v/>
      </c>
      <c r="E6130" s="6" t="str">
        <f>IF(AND($B6130&lt;&gt;"",$C6130&lt;&gt;"",$B6130&lt;=$C6130),INDEX(Bemenet!$D$2:$D$301,$M6130),"")</f>
        <v/>
      </c>
      <c r="F6130" s="5" t="str">
        <f t="shared" si="855"/>
        <v/>
      </c>
      <c r="G6130" s="5" t="str">
        <f t="shared" si="856"/>
        <v/>
      </c>
      <c r="H6130" s="9" t="str">
        <f t="shared" si="857"/>
        <v/>
      </c>
      <c r="I6130" s="5" t="str">
        <f t="shared" si="858"/>
        <v/>
      </c>
      <c r="J6130" s="5" t="str">
        <f>IF(OR($L6130="",NOT(COUNTIFS($L$2:$L6130,$L6130)=1)),"",SUMIFS($G:$G,$L:$L,$L6130))</f>
        <v/>
      </c>
      <c r="K6130" s="5" t="str">
        <f>IF(OR($L6130="",NOT(COUNTIFS($L$2:$L6130,$L6130)=1)),"",SUMIFS($I:$I,$L:$L,$L6130))</f>
        <v/>
      </c>
      <c r="L6130" s="6" t="str">
        <f t="shared" si="859"/>
        <v/>
      </c>
      <c r="M6130" s="6">
        <f t="shared" si="860"/>
        <v>246</v>
      </c>
      <c r="N6130" s="6">
        <f t="shared" si="861"/>
        <v>5</v>
      </c>
      <c r="O6130" s="9" t="str">
        <f>IF(AND($B6130&lt;&gt;"",$C6130&lt;&gt;"",$B6130&lt;=$C6130),INDEX(Szabalyok!$C:$C,$N6130),"")</f>
        <v/>
      </c>
      <c r="P6130">
        <f t="shared" si="863"/>
        <v>0</v>
      </c>
    </row>
    <row r="6131" spans="1:16" x14ac:dyDescent="0.35">
      <c r="A6131">
        <f t="shared" si="862"/>
        <v>0</v>
      </c>
      <c r="B6131" s="4" t="str">
        <f>IF($M6131&gt;300,"",IF(OR(INDEX(Bemenet!$E$2:$E$301,$M6131)="",INDEX(Bemenet!$F$2:$F$301,$M6131)=""),"",MAX(INDEX(Bemenet!$E$2:$E$301,$M6131),INDEX(Szabalyok!$A:$A,$N6131))))</f>
        <v/>
      </c>
      <c r="C6131" s="4" t="str">
        <f>IF($B6131="","",MIN(INDEX(Bemenet!$F$2:$F$301,$M6131),INDEX(Szabalyok!$B:$B,$N6131)))</f>
        <v/>
      </c>
      <c r="D6131" s="5" t="str">
        <f>IF(AND($B6131&lt;&gt;"",$C6131&lt;&gt;"",$B6131&lt;=$C6131),INDEX(Bemenet!$G$2:$G$301,$M6131),"")</f>
        <v/>
      </c>
      <c r="E6131" s="6" t="str">
        <f>IF(AND($B6131&lt;&gt;"",$C6131&lt;&gt;"",$B6131&lt;=$C6131),INDEX(Bemenet!$D$2:$D$301,$M6131),"")</f>
        <v/>
      </c>
      <c r="F6131" s="5" t="str">
        <f t="shared" si="855"/>
        <v/>
      </c>
      <c r="G6131" s="5" t="str">
        <f t="shared" si="856"/>
        <v/>
      </c>
      <c r="H6131" s="9" t="str">
        <f t="shared" si="857"/>
        <v/>
      </c>
      <c r="I6131" s="5" t="str">
        <f t="shared" si="858"/>
        <v/>
      </c>
      <c r="J6131" s="5" t="str">
        <f>IF(OR($L6131="",NOT(COUNTIFS($L$2:$L6131,$L6131)=1)),"",SUMIFS($G:$G,$L:$L,$L6131))</f>
        <v/>
      </c>
      <c r="K6131" s="5" t="str">
        <f>IF(OR($L6131="",NOT(COUNTIFS($L$2:$L6131,$L6131)=1)),"",SUMIFS($I:$I,$L:$L,$L6131))</f>
        <v/>
      </c>
      <c r="L6131" s="6" t="str">
        <f t="shared" si="859"/>
        <v/>
      </c>
      <c r="M6131" s="6">
        <f t="shared" si="860"/>
        <v>246</v>
      </c>
      <c r="N6131" s="6">
        <f t="shared" si="861"/>
        <v>6</v>
      </c>
      <c r="O6131" s="9" t="str">
        <f>IF(AND($B6131&lt;&gt;"",$C6131&lt;&gt;"",$B6131&lt;=$C6131),INDEX(Szabalyok!$C:$C,$N6131),"")</f>
        <v/>
      </c>
      <c r="P6131">
        <f t="shared" si="863"/>
        <v>0</v>
      </c>
    </row>
    <row r="6132" spans="1:16" x14ac:dyDescent="0.35">
      <c r="A6132">
        <f t="shared" si="862"/>
        <v>0</v>
      </c>
      <c r="B6132" s="4" t="str">
        <f>IF($M6132&gt;300,"",IF(OR(INDEX(Bemenet!$E$2:$E$301,$M6132)="",INDEX(Bemenet!$F$2:$F$301,$M6132)=""),"",MAX(INDEX(Bemenet!$E$2:$E$301,$M6132),INDEX(Szabalyok!$A:$A,$N6132))))</f>
        <v/>
      </c>
      <c r="C6132" s="4" t="str">
        <f>IF($B6132="","",MIN(INDEX(Bemenet!$F$2:$F$301,$M6132),INDEX(Szabalyok!$B:$B,$N6132)))</f>
        <v/>
      </c>
      <c r="D6132" s="5" t="str">
        <f>IF(AND($B6132&lt;&gt;"",$C6132&lt;&gt;"",$B6132&lt;=$C6132),INDEX(Bemenet!$G$2:$G$301,$M6132),"")</f>
        <v/>
      </c>
      <c r="E6132" s="6" t="str">
        <f>IF(AND($B6132&lt;&gt;"",$C6132&lt;&gt;"",$B6132&lt;=$C6132),INDEX(Bemenet!$D$2:$D$301,$M6132),"")</f>
        <v/>
      </c>
      <c r="F6132" s="5" t="str">
        <f t="shared" si="855"/>
        <v/>
      </c>
      <c r="G6132" s="5" t="str">
        <f t="shared" si="856"/>
        <v/>
      </c>
      <c r="H6132" s="9" t="str">
        <f t="shared" si="857"/>
        <v/>
      </c>
      <c r="I6132" s="5" t="str">
        <f t="shared" si="858"/>
        <v/>
      </c>
      <c r="J6132" s="5" t="str">
        <f>IF(OR($L6132="",NOT(COUNTIFS($L$2:$L6132,$L6132)=1)),"",SUMIFS($G:$G,$L:$L,$L6132))</f>
        <v/>
      </c>
      <c r="K6132" s="5" t="str">
        <f>IF(OR($L6132="",NOT(COUNTIFS($L$2:$L6132,$L6132)=1)),"",SUMIFS($I:$I,$L:$L,$L6132))</f>
        <v/>
      </c>
      <c r="L6132" s="6" t="str">
        <f t="shared" si="859"/>
        <v/>
      </c>
      <c r="M6132" s="6">
        <f t="shared" si="860"/>
        <v>246</v>
      </c>
      <c r="N6132" s="6">
        <f t="shared" si="861"/>
        <v>7</v>
      </c>
      <c r="O6132" s="9" t="str">
        <f>IF(AND($B6132&lt;&gt;"",$C6132&lt;&gt;"",$B6132&lt;=$C6132),INDEX(Szabalyok!$C:$C,$N6132),"")</f>
        <v/>
      </c>
      <c r="P6132">
        <f t="shared" si="863"/>
        <v>0</v>
      </c>
    </row>
    <row r="6133" spans="1:16" x14ac:dyDescent="0.35">
      <c r="A6133">
        <f t="shared" si="862"/>
        <v>0</v>
      </c>
      <c r="B6133" s="4" t="str">
        <f>IF($M6133&gt;300,"",IF(OR(INDEX(Bemenet!$E$2:$E$301,$M6133)="",INDEX(Bemenet!$F$2:$F$301,$M6133)=""),"",MAX(INDEX(Bemenet!$E$2:$E$301,$M6133),INDEX(Szabalyok!$A:$A,$N6133))))</f>
        <v/>
      </c>
      <c r="C6133" s="4" t="str">
        <f>IF($B6133="","",MIN(INDEX(Bemenet!$F$2:$F$301,$M6133),INDEX(Szabalyok!$B:$B,$N6133)))</f>
        <v/>
      </c>
      <c r="D6133" s="5" t="str">
        <f>IF(AND($B6133&lt;&gt;"",$C6133&lt;&gt;"",$B6133&lt;=$C6133),INDEX(Bemenet!$G$2:$G$301,$M6133),"")</f>
        <v/>
      </c>
      <c r="E6133" s="6" t="str">
        <f>IF(AND($B6133&lt;&gt;"",$C6133&lt;&gt;"",$B6133&lt;=$C6133),INDEX(Bemenet!$D$2:$D$301,$M6133),"")</f>
        <v/>
      </c>
      <c r="F6133" s="5" t="str">
        <f t="shared" si="855"/>
        <v/>
      </c>
      <c r="G6133" s="5" t="str">
        <f t="shared" si="856"/>
        <v/>
      </c>
      <c r="H6133" s="9" t="str">
        <f t="shared" si="857"/>
        <v/>
      </c>
      <c r="I6133" s="5" t="str">
        <f t="shared" si="858"/>
        <v/>
      </c>
      <c r="J6133" s="5" t="str">
        <f>IF(OR($L6133="",NOT(COUNTIFS($L$2:$L6133,$L6133)=1)),"",SUMIFS($G:$G,$L:$L,$L6133))</f>
        <v/>
      </c>
      <c r="K6133" s="5" t="str">
        <f>IF(OR($L6133="",NOT(COUNTIFS($L$2:$L6133,$L6133)=1)),"",SUMIFS($I:$I,$L:$L,$L6133))</f>
        <v/>
      </c>
      <c r="L6133" s="6" t="str">
        <f t="shared" si="859"/>
        <v/>
      </c>
      <c r="M6133" s="6">
        <f t="shared" si="860"/>
        <v>246</v>
      </c>
      <c r="N6133" s="6">
        <f t="shared" si="861"/>
        <v>8</v>
      </c>
      <c r="O6133" s="9" t="str">
        <f>IF(AND($B6133&lt;&gt;"",$C6133&lt;&gt;"",$B6133&lt;=$C6133),INDEX(Szabalyok!$C:$C,$N6133),"")</f>
        <v/>
      </c>
      <c r="P6133">
        <f t="shared" si="863"/>
        <v>0</v>
      </c>
    </row>
    <row r="6134" spans="1:16" x14ac:dyDescent="0.35">
      <c r="A6134">
        <f t="shared" si="862"/>
        <v>0</v>
      </c>
      <c r="B6134" s="4" t="str">
        <f>IF($M6134&gt;300,"",IF(OR(INDEX(Bemenet!$E$2:$E$301,$M6134)="",INDEX(Bemenet!$F$2:$F$301,$M6134)=""),"",MAX(INDEX(Bemenet!$E$2:$E$301,$M6134),INDEX(Szabalyok!$A:$A,$N6134))))</f>
        <v/>
      </c>
      <c r="C6134" s="4" t="str">
        <f>IF($B6134="","",MIN(INDEX(Bemenet!$F$2:$F$301,$M6134),INDEX(Szabalyok!$B:$B,$N6134)))</f>
        <v/>
      </c>
      <c r="D6134" s="5" t="str">
        <f>IF(AND($B6134&lt;&gt;"",$C6134&lt;&gt;"",$B6134&lt;=$C6134),INDEX(Bemenet!$G$2:$G$301,$M6134),"")</f>
        <v/>
      </c>
      <c r="E6134" s="6" t="str">
        <f>IF(AND($B6134&lt;&gt;"",$C6134&lt;&gt;"",$B6134&lt;=$C6134),INDEX(Bemenet!$D$2:$D$301,$M6134),"")</f>
        <v/>
      </c>
      <c r="F6134" s="5" t="str">
        <f t="shared" si="855"/>
        <v/>
      </c>
      <c r="G6134" s="5" t="str">
        <f t="shared" si="856"/>
        <v/>
      </c>
      <c r="H6134" s="9" t="str">
        <f t="shared" si="857"/>
        <v/>
      </c>
      <c r="I6134" s="5" t="str">
        <f t="shared" si="858"/>
        <v/>
      </c>
      <c r="J6134" s="5" t="str">
        <f>IF(OR($L6134="",NOT(COUNTIFS($L$2:$L6134,$L6134)=1)),"",SUMIFS($G:$G,$L:$L,$L6134))</f>
        <v/>
      </c>
      <c r="K6134" s="5" t="str">
        <f>IF(OR($L6134="",NOT(COUNTIFS($L$2:$L6134,$L6134)=1)),"",SUMIFS($I:$I,$L:$L,$L6134))</f>
        <v/>
      </c>
      <c r="L6134" s="6" t="str">
        <f t="shared" si="859"/>
        <v/>
      </c>
      <c r="M6134" s="6">
        <f t="shared" si="860"/>
        <v>246</v>
      </c>
      <c r="N6134" s="6">
        <f t="shared" si="861"/>
        <v>9</v>
      </c>
      <c r="O6134" s="9" t="str">
        <f>IF(AND($B6134&lt;&gt;"",$C6134&lt;&gt;"",$B6134&lt;=$C6134),INDEX(Szabalyok!$C:$C,$N6134),"")</f>
        <v/>
      </c>
      <c r="P6134">
        <f t="shared" si="863"/>
        <v>0</v>
      </c>
    </row>
    <row r="6135" spans="1:16" x14ac:dyDescent="0.35">
      <c r="A6135">
        <f t="shared" si="862"/>
        <v>0</v>
      </c>
      <c r="B6135" s="4" t="str">
        <f>IF($M6135&gt;300,"",IF(OR(INDEX(Bemenet!$E$2:$E$301,$M6135)="",INDEX(Bemenet!$F$2:$F$301,$M6135)=""),"",MAX(INDEX(Bemenet!$E$2:$E$301,$M6135),INDEX(Szabalyok!$A:$A,$N6135))))</f>
        <v/>
      </c>
      <c r="C6135" s="4" t="str">
        <f>IF($B6135="","",MIN(INDEX(Bemenet!$F$2:$F$301,$M6135),INDEX(Szabalyok!$B:$B,$N6135)))</f>
        <v/>
      </c>
      <c r="D6135" s="5" t="str">
        <f>IF(AND($B6135&lt;&gt;"",$C6135&lt;&gt;"",$B6135&lt;=$C6135),INDEX(Bemenet!$G$2:$G$301,$M6135),"")</f>
        <v/>
      </c>
      <c r="E6135" s="6" t="str">
        <f>IF(AND($B6135&lt;&gt;"",$C6135&lt;&gt;"",$B6135&lt;=$C6135),INDEX(Bemenet!$D$2:$D$301,$M6135),"")</f>
        <v/>
      </c>
      <c r="F6135" s="5" t="str">
        <f t="shared" si="855"/>
        <v/>
      </c>
      <c r="G6135" s="5" t="str">
        <f t="shared" si="856"/>
        <v/>
      </c>
      <c r="H6135" s="9" t="str">
        <f t="shared" si="857"/>
        <v/>
      </c>
      <c r="I6135" s="5" t="str">
        <f t="shared" si="858"/>
        <v/>
      </c>
      <c r="J6135" s="5" t="str">
        <f>IF(OR($L6135="",NOT(COUNTIFS($L$2:$L6135,$L6135)=1)),"",SUMIFS($G:$G,$L:$L,$L6135))</f>
        <v/>
      </c>
      <c r="K6135" s="5" t="str">
        <f>IF(OR($L6135="",NOT(COUNTIFS($L$2:$L6135,$L6135)=1)),"",SUMIFS($I:$I,$L:$L,$L6135))</f>
        <v/>
      </c>
      <c r="L6135" s="6" t="str">
        <f t="shared" si="859"/>
        <v/>
      </c>
      <c r="M6135" s="6">
        <f t="shared" si="860"/>
        <v>246</v>
      </c>
      <c r="N6135" s="6">
        <f t="shared" si="861"/>
        <v>10</v>
      </c>
      <c r="O6135" s="9" t="str">
        <f>IF(AND($B6135&lt;&gt;"",$C6135&lt;&gt;"",$B6135&lt;=$C6135),INDEX(Szabalyok!$C:$C,$N6135),"")</f>
        <v/>
      </c>
      <c r="P6135">
        <f t="shared" si="863"/>
        <v>0</v>
      </c>
    </row>
    <row r="6136" spans="1:16" x14ac:dyDescent="0.35">
      <c r="A6136">
        <f t="shared" si="862"/>
        <v>0</v>
      </c>
      <c r="B6136" s="4" t="str">
        <f>IF($M6136&gt;300,"",IF(OR(INDEX(Bemenet!$E$2:$E$301,$M6136)="",INDEX(Bemenet!$F$2:$F$301,$M6136)=""),"",MAX(INDEX(Bemenet!$E$2:$E$301,$M6136),INDEX(Szabalyok!$A:$A,$N6136))))</f>
        <v/>
      </c>
      <c r="C6136" s="4" t="str">
        <f>IF($B6136="","",MIN(INDEX(Bemenet!$F$2:$F$301,$M6136),INDEX(Szabalyok!$B:$B,$N6136)))</f>
        <v/>
      </c>
      <c r="D6136" s="5" t="str">
        <f>IF(AND($B6136&lt;&gt;"",$C6136&lt;&gt;"",$B6136&lt;=$C6136),INDEX(Bemenet!$G$2:$G$301,$M6136),"")</f>
        <v/>
      </c>
      <c r="E6136" s="6" t="str">
        <f>IF(AND($B6136&lt;&gt;"",$C6136&lt;&gt;"",$B6136&lt;=$C6136),INDEX(Bemenet!$D$2:$D$301,$M6136),"")</f>
        <v/>
      </c>
      <c r="F6136" s="5" t="str">
        <f t="shared" si="855"/>
        <v/>
      </c>
      <c r="G6136" s="5" t="str">
        <f t="shared" si="856"/>
        <v/>
      </c>
      <c r="H6136" s="9" t="str">
        <f t="shared" si="857"/>
        <v/>
      </c>
      <c r="I6136" s="5" t="str">
        <f t="shared" si="858"/>
        <v/>
      </c>
      <c r="J6136" s="5" t="str">
        <f>IF(OR($L6136="",NOT(COUNTIFS($L$2:$L6136,$L6136)=1)),"",SUMIFS($G:$G,$L:$L,$L6136))</f>
        <v/>
      </c>
      <c r="K6136" s="5" t="str">
        <f>IF(OR($L6136="",NOT(COUNTIFS($L$2:$L6136,$L6136)=1)),"",SUMIFS($I:$I,$L:$L,$L6136))</f>
        <v/>
      </c>
      <c r="L6136" s="6" t="str">
        <f t="shared" si="859"/>
        <v/>
      </c>
      <c r="M6136" s="6">
        <f t="shared" si="860"/>
        <v>246</v>
      </c>
      <c r="N6136" s="6">
        <f t="shared" si="861"/>
        <v>11</v>
      </c>
      <c r="O6136" s="9" t="str">
        <f>IF(AND($B6136&lt;&gt;"",$C6136&lt;&gt;"",$B6136&lt;=$C6136),INDEX(Szabalyok!$C:$C,$N6136),"")</f>
        <v/>
      </c>
      <c r="P6136">
        <f t="shared" si="863"/>
        <v>0</v>
      </c>
    </row>
    <row r="6137" spans="1:16" x14ac:dyDescent="0.35">
      <c r="A6137">
        <f t="shared" si="862"/>
        <v>0</v>
      </c>
      <c r="B6137" s="4" t="str">
        <f>IF($M6137&gt;300,"",IF(OR(INDEX(Bemenet!$E$2:$E$301,$M6137)="",INDEX(Bemenet!$F$2:$F$301,$M6137)=""),"",MAX(INDEX(Bemenet!$E$2:$E$301,$M6137),INDEX(Szabalyok!$A:$A,$N6137))))</f>
        <v/>
      </c>
      <c r="C6137" s="4" t="str">
        <f>IF($B6137="","",MIN(INDEX(Bemenet!$F$2:$F$301,$M6137),INDEX(Szabalyok!$B:$B,$N6137)))</f>
        <v/>
      </c>
      <c r="D6137" s="5" t="str">
        <f>IF(AND($B6137&lt;&gt;"",$C6137&lt;&gt;"",$B6137&lt;=$C6137),INDEX(Bemenet!$G$2:$G$301,$M6137),"")</f>
        <v/>
      </c>
      <c r="E6137" s="6" t="str">
        <f>IF(AND($B6137&lt;&gt;"",$C6137&lt;&gt;"",$B6137&lt;=$C6137),INDEX(Bemenet!$D$2:$D$301,$M6137),"")</f>
        <v/>
      </c>
      <c r="F6137" s="5" t="str">
        <f t="shared" si="855"/>
        <v/>
      </c>
      <c r="G6137" s="5" t="str">
        <f t="shared" si="856"/>
        <v/>
      </c>
      <c r="H6137" s="9" t="str">
        <f t="shared" si="857"/>
        <v/>
      </c>
      <c r="I6137" s="5" t="str">
        <f t="shared" si="858"/>
        <v/>
      </c>
      <c r="J6137" s="5" t="str">
        <f>IF(OR($L6137="",NOT(COUNTIFS($L$2:$L6137,$L6137)=1)),"",SUMIFS($G:$G,$L:$L,$L6137))</f>
        <v/>
      </c>
      <c r="K6137" s="5" t="str">
        <f>IF(OR($L6137="",NOT(COUNTIFS($L$2:$L6137,$L6137)=1)),"",SUMIFS($I:$I,$L:$L,$L6137))</f>
        <v/>
      </c>
      <c r="L6137" s="6" t="str">
        <f t="shared" si="859"/>
        <v/>
      </c>
      <c r="M6137" s="6">
        <f t="shared" si="860"/>
        <v>246</v>
      </c>
      <c r="N6137" s="6">
        <f t="shared" si="861"/>
        <v>12</v>
      </c>
      <c r="O6137" s="9" t="str">
        <f>IF(AND($B6137&lt;&gt;"",$C6137&lt;&gt;"",$B6137&lt;=$C6137),INDEX(Szabalyok!$C:$C,$N6137),"")</f>
        <v/>
      </c>
      <c r="P6137">
        <f t="shared" si="863"/>
        <v>0</v>
      </c>
    </row>
    <row r="6138" spans="1:16" x14ac:dyDescent="0.35">
      <c r="A6138">
        <f t="shared" si="862"/>
        <v>0</v>
      </c>
      <c r="B6138" s="4" t="str">
        <f>IF($M6138&gt;300,"",IF(OR(INDEX(Bemenet!$E$2:$E$301,$M6138)="",INDEX(Bemenet!$F$2:$F$301,$M6138)=""),"",MAX(INDEX(Bemenet!$E$2:$E$301,$M6138),INDEX(Szabalyok!$A:$A,$N6138))))</f>
        <v/>
      </c>
      <c r="C6138" s="4" t="str">
        <f>IF($B6138="","",MIN(INDEX(Bemenet!$F$2:$F$301,$M6138),INDEX(Szabalyok!$B:$B,$N6138)))</f>
        <v/>
      </c>
      <c r="D6138" s="5" t="str">
        <f>IF(AND($B6138&lt;&gt;"",$C6138&lt;&gt;"",$B6138&lt;=$C6138),INDEX(Bemenet!$G$2:$G$301,$M6138),"")</f>
        <v/>
      </c>
      <c r="E6138" s="6" t="str">
        <f>IF(AND($B6138&lt;&gt;"",$C6138&lt;&gt;"",$B6138&lt;=$C6138),INDEX(Bemenet!$D$2:$D$301,$M6138),"")</f>
        <v/>
      </c>
      <c r="F6138" s="5" t="str">
        <f t="shared" si="855"/>
        <v/>
      </c>
      <c r="G6138" s="5" t="str">
        <f t="shared" si="856"/>
        <v/>
      </c>
      <c r="H6138" s="9" t="str">
        <f t="shared" si="857"/>
        <v/>
      </c>
      <c r="I6138" s="5" t="str">
        <f t="shared" si="858"/>
        <v/>
      </c>
      <c r="J6138" s="5" t="str">
        <f>IF(OR($L6138="",NOT(COUNTIFS($L$2:$L6138,$L6138)=1)),"",SUMIFS($G:$G,$L:$L,$L6138))</f>
        <v/>
      </c>
      <c r="K6138" s="5" t="str">
        <f>IF(OR($L6138="",NOT(COUNTIFS($L$2:$L6138,$L6138)=1)),"",SUMIFS($I:$I,$L:$L,$L6138))</f>
        <v/>
      </c>
      <c r="L6138" s="6" t="str">
        <f t="shared" si="859"/>
        <v/>
      </c>
      <c r="M6138" s="6">
        <f t="shared" si="860"/>
        <v>246</v>
      </c>
      <c r="N6138" s="6">
        <f t="shared" si="861"/>
        <v>13</v>
      </c>
      <c r="O6138" s="9" t="str">
        <f>IF(AND($B6138&lt;&gt;"",$C6138&lt;&gt;"",$B6138&lt;=$C6138),INDEX(Szabalyok!$C:$C,$N6138),"")</f>
        <v/>
      </c>
      <c r="P6138">
        <f t="shared" si="863"/>
        <v>0</v>
      </c>
    </row>
    <row r="6139" spans="1:16" x14ac:dyDescent="0.35">
      <c r="A6139">
        <f t="shared" si="862"/>
        <v>0</v>
      </c>
      <c r="B6139" s="4" t="str">
        <f>IF($M6139&gt;300,"",IF(OR(INDEX(Bemenet!$E$2:$E$301,$M6139)="",INDEX(Bemenet!$F$2:$F$301,$M6139)=""),"",MAX(INDEX(Bemenet!$E$2:$E$301,$M6139),INDEX(Szabalyok!$A:$A,$N6139))))</f>
        <v/>
      </c>
      <c r="C6139" s="4" t="str">
        <f>IF($B6139="","",MIN(INDEX(Bemenet!$F$2:$F$301,$M6139),INDEX(Szabalyok!$B:$B,$N6139)))</f>
        <v/>
      </c>
      <c r="D6139" s="5" t="str">
        <f>IF(AND($B6139&lt;&gt;"",$C6139&lt;&gt;"",$B6139&lt;=$C6139),INDEX(Bemenet!$G$2:$G$301,$M6139),"")</f>
        <v/>
      </c>
      <c r="E6139" s="6" t="str">
        <f>IF(AND($B6139&lt;&gt;"",$C6139&lt;&gt;"",$B6139&lt;=$C6139),INDEX(Bemenet!$D$2:$D$301,$M6139),"")</f>
        <v/>
      </c>
      <c r="F6139" s="5" t="str">
        <f t="shared" si="855"/>
        <v/>
      </c>
      <c r="G6139" s="5" t="str">
        <f t="shared" si="856"/>
        <v/>
      </c>
      <c r="H6139" s="9" t="str">
        <f t="shared" si="857"/>
        <v/>
      </c>
      <c r="I6139" s="5" t="str">
        <f t="shared" si="858"/>
        <v/>
      </c>
      <c r="J6139" s="5" t="str">
        <f>IF(OR($L6139="",NOT(COUNTIFS($L$2:$L6139,$L6139)=1)),"",SUMIFS($G:$G,$L:$L,$L6139))</f>
        <v/>
      </c>
      <c r="K6139" s="5" t="str">
        <f>IF(OR($L6139="",NOT(COUNTIFS($L$2:$L6139,$L6139)=1)),"",SUMIFS($I:$I,$L:$L,$L6139))</f>
        <v/>
      </c>
      <c r="L6139" s="6" t="str">
        <f t="shared" si="859"/>
        <v/>
      </c>
      <c r="M6139" s="6">
        <f t="shared" si="860"/>
        <v>246</v>
      </c>
      <c r="N6139" s="6">
        <f t="shared" si="861"/>
        <v>14</v>
      </c>
      <c r="O6139" s="9" t="str">
        <f>IF(AND($B6139&lt;&gt;"",$C6139&lt;&gt;"",$B6139&lt;=$C6139),INDEX(Szabalyok!$C:$C,$N6139),"")</f>
        <v/>
      </c>
      <c r="P6139">
        <f t="shared" si="863"/>
        <v>0</v>
      </c>
    </row>
    <row r="6140" spans="1:16" x14ac:dyDescent="0.35">
      <c r="A6140">
        <f t="shared" si="862"/>
        <v>0</v>
      </c>
      <c r="B6140" s="4" t="str">
        <f>IF($M6140&gt;300,"",IF(OR(INDEX(Bemenet!$E$2:$E$301,$M6140)="",INDEX(Bemenet!$F$2:$F$301,$M6140)=""),"",MAX(INDEX(Bemenet!$E$2:$E$301,$M6140),INDEX(Szabalyok!$A:$A,$N6140))))</f>
        <v/>
      </c>
      <c r="C6140" s="4" t="str">
        <f>IF($B6140="","",MIN(INDEX(Bemenet!$F$2:$F$301,$M6140),INDEX(Szabalyok!$B:$B,$N6140)))</f>
        <v/>
      </c>
      <c r="D6140" s="5" t="str">
        <f>IF(AND($B6140&lt;&gt;"",$C6140&lt;&gt;"",$B6140&lt;=$C6140),INDEX(Bemenet!$G$2:$G$301,$M6140),"")</f>
        <v/>
      </c>
      <c r="E6140" s="6" t="str">
        <f>IF(AND($B6140&lt;&gt;"",$C6140&lt;&gt;"",$B6140&lt;=$C6140),INDEX(Bemenet!$D$2:$D$301,$M6140),"")</f>
        <v/>
      </c>
      <c r="F6140" s="5" t="str">
        <f t="shared" si="855"/>
        <v/>
      </c>
      <c r="G6140" s="5" t="str">
        <f t="shared" si="856"/>
        <v/>
      </c>
      <c r="H6140" s="9" t="str">
        <f t="shared" si="857"/>
        <v/>
      </c>
      <c r="I6140" s="5" t="str">
        <f t="shared" si="858"/>
        <v/>
      </c>
      <c r="J6140" s="5" t="str">
        <f>IF(OR($L6140="",NOT(COUNTIFS($L$2:$L6140,$L6140)=1)),"",SUMIFS($G:$G,$L:$L,$L6140))</f>
        <v/>
      </c>
      <c r="K6140" s="5" t="str">
        <f>IF(OR($L6140="",NOT(COUNTIFS($L$2:$L6140,$L6140)=1)),"",SUMIFS($I:$I,$L:$L,$L6140))</f>
        <v/>
      </c>
      <c r="L6140" s="6" t="str">
        <f t="shared" si="859"/>
        <v/>
      </c>
      <c r="M6140" s="6">
        <f t="shared" si="860"/>
        <v>246</v>
      </c>
      <c r="N6140" s="6">
        <f t="shared" si="861"/>
        <v>15</v>
      </c>
      <c r="O6140" s="9" t="str">
        <f>IF(AND($B6140&lt;&gt;"",$C6140&lt;&gt;"",$B6140&lt;=$C6140),INDEX(Szabalyok!$C:$C,$N6140),"")</f>
        <v/>
      </c>
      <c r="P6140">
        <f t="shared" si="863"/>
        <v>0</v>
      </c>
    </row>
    <row r="6141" spans="1:16" x14ac:dyDescent="0.35">
      <c r="A6141">
        <f t="shared" si="862"/>
        <v>0</v>
      </c>
      <c r="B6141" s="4" t="str">
        <f>IF($M6141&gt;300,"",IF(OR(INDEX(Bemenet!$E$2:$E$301,$M6141)="",INDEX(Bemenet!$F$2:$F$301,$M6141)=""),"",MAX(INDEX(Bemenet!$E$2:$E$301,$M6141),INDEX(Szabalyok!$A:$A,$N6141))))</f>
        <v/>
      </c>
      <c r="C6141" s="4" t="str">
        <f>IF($B6141="","",MIN(INDEX(Bemenet!$F$2:$F$301,$M6141),INDEX(Szabalyok!$B:$B,$N6141)))</f>
        <v/>
      </c>
      <c r="D6141" s="5" t="str">
        <f>IF(AND($B6141&lt;&gt;"",$C6141&lt;&gt;"",$B6141&lt;=$C6141),INDEX(Bemenet!$G$2:$G$301,$M6141),"")</f>
        <v/>
      </c>
      <c r="E6141" s="6" t="str">
        <f>IF(AND($B6141&lt;&gt;"",$C6141&lt;&gt;"",$B6141&lt;=$C6141),INDEX(Bemenet!$D$2:$D$301,$M6141),"")</f>
        <v/>
      </c>
      <c r="F6141" s="5" t="str">
        <f t="shared" si="855"/>
        <v/>
      </c>
      <c r="G6141" s="5" t="str">
        <f t="shared" si="856"/>
        <v/>
      </c>
      <c r="H6141" s="9" t="str">
        <f t="shared" si="857"/>
        <v/>
      </c>
      <c r="I6141" s="5" t="str">
        <f t="shared" si="858"/>
        <v/>
      </c>
      <c r="J6141" s="5" t="str">
        <f>IF(OR($L6141="",NOT(COUNTIFS($L$2:$L6141,$L6141)=1)),"",SUMIFS($G:$G,$L:$L,$L6141))</f>
        <v/>
      </c>
      <c r="K6141" s="5" t="str">
        <f>IF(OR($L6141="",NOT(COUNTIFS($L$2:$L6141,$L6141)=1)),"",SUMIFS($I:$I,$L:$L,$L6141))</f>
        <v/>
      </c>
      <c r="L6141" s="6" t="str">
        <f t="shared" si="859"/>
        <v/>
      </c>
      <c r="M6141" s="6">
        <f t="shared" si="860"/>
        <v>246</v>
      </c>
      <c r="N6141" s="6">
        <f t="shared" si="861"/>
        <v>16</v>
      </c>
      <c r="O6141" s="9" t="str">
        <f>IF(AND($B6141&lt;&gt;"",$C6141&lt;&gt;"",$B6141&lt;=$C6141),INDEX(Szabalyok!$C:$C,$N6141),"")</f>
        <v/>
      </c>
      <c r="P6141">
        <f t="shared" si="863"/>
        <v>0</v>
      </c>
    </row>
    <row r="6142" spans="1:16" x14ac:dyDescent="0.35">
      <c r="A6142">
        <f t="shared" si="862"/>
        <v>0</v>
      </c>
      <c r="B6142" s="4" t="str">
        <f>IF($M6142&gt;300,"",IF(OR(INDEX(Bemenet!$E$2:$E$301,$M6142)="",INDEX(Bemenet!$F$2:$F$301,$M6142)=""),"",MAX(INDEX(Bemenet!$E$2:$E$301,$M6142),INDEX(Szabalyok!$A:$A,$N6142))))</f>
        <v/>
      </c>
      <c r="C6142" s="4" t="str">
        <f>IF($B6142="","",MIN(INDEX(Bemenet!$F$2:$F$301,$M6142),INDEX(Szabalyok!$B:$B,$N6142)))</f>
        <v/>
      </c>
      <c r="D6142" s="5" t="str">
        <f>IF(AND($B6142&lt;&gt;"",$C6142&lt;&gt;"",$B6142&lt;=$C6142),INDEX(Bemenet!$G$2:$G$301,$M6142),"")</f>
        <v/>
      </c>
      <c r="E6142" s="6" t="str">
        <f>IF(AND($B6142&lt;&gt;"",$C6142&lt;&gt;"",$B6142&lt;=$C6142),INDEX(Bemenet!$D$2:$D$301,$M6142),"")</f>
        <v/>
      </c>
      <c r="F6142" s="5" t="str">
        <f t="shared" si="855"/>
        <v/>
      </c>
      <c r="G6142" s="5" t="str">
        <f t="shared" si="856"/>
        <v/>
      </c>
      <c r="H6142" s="9" t="str">
        <f t="shared" si="857"/>
        <v/>
      </c>
      <c r="I6142" s="5" t="str">
        <f t="shared" si="858"/>
        <v/>
      </c>
      <c r="J6142" s="5" t="str">
        <f>IF(OR($L6142="",NOT(COUNTIFS($L$2:$L6142,$L6142)=1)),"",SUMIFS($G:$G,$L:$L,$L6142))</f>
        <v/>
      </c>
      <c r="K6142" s="5" t="str">
        <f>IF(OR($L6142="",NOT(COUNTIFS($L$2:$L6142,$L6142)=1)),"",SUMIFS($I:$I,$L:$L,$L6142))</f>
        <v/>
      </c>
      <c r="L6142" s="6" t="str">
        <f t="shared" si="859"/>
        <v/>
      </c>
      <c r="M6142" s="6">
        <f t="shared" si="860"/>
        <v>246</v>
      </c>
      <c r="N6142" s="6">
        <f t="shared" si="861"/>
        <v>17</v>
      </c>
      <c r="O6142" s="9" t="str">
        <f>IF(AND($B6142&lt;&gt;"",$C6142&lt;&gt;"",$B6142&lt;=$C6142),INDEX(Szabalyok!$C:$C,$N6142),"")</f>
        <v/>
      </c>
      <c r="P6142">
        <f t="shared" si="863"/>
        <v>0</v>
      </c>
    </row>
    <row r="6143" spans="1:16" x14ac:dyDescent="0.35">
      <c r="A6143">
        <f t="shared" si="862"/>
        <v>0</v>
      </c>
      <c r="B6143" s="4" t="str">
        <f>IF($M6143&gt;300,"",IF(OR(INDEX(Bemenet!$E$2:$E$301,$M6143)="",INDEX(Bemenet!$F$2:$F$301,$M6143)=""),"",MAX(INDEX(Bemenet!$E$2:$E$301,$M6143),INDEX(Szabalyok!$A:$A,$N6143))))</f>
        <v/>
      </c>
      <c r="C6143" s="4" t="str">
        <f>IF($B6143="","",MIN(INDEX(Bemenet!$F$2:$F$301,$M6143),INDEX(Szabalyok!$B:$B,$N6143)))</f>
        <v/>
      </c>
      <c r="D6143" s="5" t="str">
        <f>IF(AND($B6143&lt;&gt;"",$C6143&lt;&gt;"",$B6143&lt;=$C6143),INDEX(Bemenet!$G$2:$G$301,$M6143),"")</f>
        <v/>
      </c>
      <c r="E6143" s="6" t="str">
        <f>IF(AND($B6143&lt;&gt;"",$C6143&lt;&gt;"",$B6143&lt;=$C6143),INDEX(Bemenet!$D$2:$D$301,$M6143),"")</f>
        <v/>
      </c>
      <c r="F6143" s="5" t="str">
        <f t="shared" si="855"/>
        <v/>
      </c>
      <c r="G6143" s="5" t="str">
        <f t="shared" si="856"/>
        <v/>
      </c>
      <c r="H6143" s="9" t="str">
        <f t="shared" si="857"/>
        <v/>
      </c>
      <c r="I6143" s="5" t="str">
        <f t="shared" si="858"/>
        <v/>
      </c>
      <c r="J6143" s="5" t="str">
        <f>IF(OR($L6143="",NOT(COUNTIFS($L$2:$L6143,$L6143)=1)),"",SUMIFS($G:$G,$L:$L,$L6143))</f>
        <v/>
      </c>
      <c r="K6143" s="5" t="str">
        <f>IF(OR($L6143="",NOT(COUNTIFS($L$2:$L6143,$L6143)=1)),"",SUMIFS($I:$I,$L:$L,$L6143))</f>
        <v/>
      </c>
      <c r="L6143" s="6" t="str">
        <f t="shared" si="859"/>
        <v/>
      </c>
      <c r="M6143" s="6">
        <f t="shared" si="860"/>
        <v>246</v>
      </c>
      <c r="N6143" s="6">
        <f t="shared" si="861"/>
        <v>18</v>
      </c>
      <c r="O6143" s="9" t="str">
        <f>IF(AND($B6143&lt;&gt;"",$C6143&lt;&gt;"",$B6143&lt;=$C6143),INDEX(Szabalyok!$C:$C,$N6143),"")</f>
        <v/>
      </c>
      <c r="P6143">
        <f t="shared" si="863"/>
        <v>0</v>
      </c>
    </row>
    <row r="6144" spans="1:16" x14ac:dyDescent="0.35">
      <c r="A6144">
        <f t="shared" si="862"/>
        <v>0</v>
      </c>
      <c r="B6144" s="4" t="str">
        <f>IF($M6144&gt;300,"",IF(OR(INDEX(Bemenet!$E$2:$E$301,$M6144)="",INDEX(Bemenet!$F$2:$F$301,$M6144)=""),"",MAX(INDEX(Bemenet!$E$2:$E$301,$M6144),INDEX(Szabalyok!$A:$A,$N6144))))</f>
        <v/>
      </c>
      <c r="C6144" s="4" t="str">
        <f>IF($B6144="","",MIN(INDEX(Bemenet!$F$2:$F$301,$M6144),INDEX(Szabalyok!$B:$B,$N6144)))</f>
        <v/>
      </c>
      <c r="D6144" s="5" t="str">
        <f>IF(AND($B6144&lt;&gt;"",$C6144&lt;&gt;"",$B6144&lt;=$C6144),INDEX(Bemenet!$G$2:$G$301,$M6144),"")</f>
        <v/>
      </c>
      <c r="E6144" s="6" t="str">
        <f>IF(AND($B6144&lt;&gt;"",$C6144&lt;&gt;"",$B6144&lt;=$C6144),INDEX(Bemenet!$D$2:$D$301,$M6144),"")</f>
        <v/>
      </c>
      <c r="F6144" s="5" t="str">
        <f t="shared" si="855"/>
        <v/>
      </c>
      <c r="G6144" s="5" t="str">
        <f t="shared" si="856"/>
        <v/>
      </c>
      <c r="H6144" s="9" t="str">
        <f t="shared" si="857"/>
        <v/>
      </c>
      <c r="I6144" s="5" t="str">
        <f t="shared" si="858"/>
        <v/>
      </c>
      <c r="J6144" s="5" t="str">
        <f>IF(OR($L6144="",NOT(COUNTIFS($L$2:$L6144,$L6144)=1)),"",SUMIFS($G:$G,$L:$L,$L6144))</f>
        <v/>
      </c>
      <c r="K6144" s="5" t="str">
        <f>IF(OR($L6144="",NOT(COUNTIFS($L$2:$L6144,$L6144)=1)),"",SUMIFS($I:$I,$L:$L,$L6144))</f>
        <v/>
      </c>
      <c r="L6144" s="6" t="str">
        <f t="shared" si="859"/>
        <v/>
      </c>
      <c r="M6144" s="6">
        <f t="shared" si="860"/>
        <v>246</v>
      </c>
      <c r="N6144" s="6">
        <f t="shared" si="861"/>
        <v>19</v>
      </c>
      <c r="O6144" s="9" t="str">
        <f>IF(AND($B6144&lt;&gt;"",$C6144&lt;&gt;"",$B6144&lt;=$C6144),INDEX(Szabalyok!$C:$C,$N6144),"")</f>
        <v/>
      </c>
      <c r="P6144">
        <f t="shared" si="863"/>
        <v>0</v>
      </c>
    </row>
    <row r="6145" spans="1:16" x14ac:dyDescent="0.35">
      <c r="A6145">
        <f t="shared" si="862"/>
        <v>0</v>
      </c>
      <c r="B6145" s="4" t="str">
        <f>IF($M6145&gt;300,"",IF(OR(INDEX(Bemenet!$E$2:$E$301,$M6145)="",INDEX(Bemenet!$F$2:$F$301,$M6145)=""),"",MAX(INDEX(Bemenet!$E$2:$E$301,$M6145),INDEX(Szabalyok!$A:$A,$N6145))))</f>
        <v/>
      </c>
      <c r="C6145" s="4" t="str">
        <f>IF($B6145="","",MIN(INDEX(Bemenet!$F$2:$F$301,$M6145),INDEX(Szabalyok!$B:$B,$N6145)))</f>
        <v/>
      </c>
      <c r="D6145" s="5" t="str">
        <f>IF(AND($B6145&lt;&gt;"",$C6145&lt;&gt;"",$B6145&lt;=$C6145),INDEX(Bemenet!$G$2:$G$301,$M6145),"")</f>
        <v/>
      </c>
      <c r="E6145" s="6" t="str">
        <f>IF(AND($B6145&lt;&gt;"",$C6145&lt;&gt;"",$B6145&lt;=$C6145),INDEX(Bemenet!$D$2:$D$301,$M6145),"")</f>
        <v/>
      </c>
      <c r="F6145" s="5" t="str">
        <f t="shared" si="855"/>
        <v/>
      </c>
      <c r="G6145" s="5" t="str">
        <f t="shared" si="856"/>
        <v/>
      </c>
      <c r="H6145" s="9" t="str">
        <f t="shared" si="857"/>
        <v/>
      </c>
      <c r="I6145" s="5" t="str">
        <f t="shared" si="858"/>
        <v/>
      </c>
      <c r="J6145" s="5" t="str">
        <f>IF(OR($L6145="",NOT(COUNTIFS($L$2:$L6145,$L6145)=1)),"",SUMIFS($G:$G,$L:$L,$L6145))</f>
        <v/>
      </c>
      <c r="K6145" s="5" t="str">
        <f>IF(OR($L6145="",NOT(COUNTIFS($L$2:$L6145,$L6145)=1)),"",SUMIFS($I:$I,$L:$L,$L6145))</f>
        <v/>
      </c>
      <c r="L6145" s="6" t="str">
        <f t="shared" si="859"/>
        <v/>
      </c>
      <c r="M6145" s="6">
        <f t="shared" si="860"/>
        <v>246</v>
      </c>
      <c r="N6145" s="6">
        <f t="shared" si="861"/>
        <v>20</v>
      </c>
      <c r="O6145" s="9" t="str">
        <f>IF(AND($B6145&lt;&gt;"",$C6145&lt;&gt;"",$B6145&lt;=$C6145),INDEX(Szabalyok!$C:$C,$N6145),"")</f>
        <v/>
      </c>
      <c r="P6145">
        <f t="shared" si="863"/>
        <v>0</v>
      </c>
    </row>
    <row r="6146" spans="1:16" x14ac:dyDescent="0.35">
      <c r="A6146">
        <f t="shared" si="862"/>
        <v>0</v>
      </c>
      <c r="B6146" s="4" t="str">
        <f>IF($M6146&gt;300,"",IF(OR(INDEX(Bemenet!$E$2:$E$301,$M6146)="",INDEX(Bemenet!$F$2:$F$301,$M6146)=""),"",MAX(INDEX(Bemenet!$E$2:$E$301,$M6146),INDEX(Szabalyok!$A:$A,$N6146))))</f>
        <v/>
      </c>
      <c r="C6146" s="4" t="str">
        <f>IF($B6146="","",MIN(INDEX(Bemenet!$F$2:$F$301,$M6146),INDEX(Szabalyok!$B:$B,$N6146)))</f>
        <v/>
      </c>
      <c r="D6146" s="5" t="str">
        <f>IF(AND($B6146&lt;&gt;"",$C6146&lt;&gt;"",$B6146&lt;=$C6146),INDEX(Bemenet!$G$2:$G$301,$M6146),"")</f>
        <v/>
      </c>
      <c r="E6146" s="6" t="str">
        <f>IF(AND($B6146&lt;&gt;"",$C6146&lt;&gt;"",$B6146&lt;=$C6146),INDEX(Bemenet!$D$2:$D$301,$M6146),"")</f>
        <v/>
      </c>
      <c r="F6146" s="5" t="str">
        <f t="shared" ref="F6146:F6209" si="864">IF(AND($B6146&lt;&gt;"",$C6146&lt;&gt;"",$B6146&lt;=$C6146),$C6146-$B6146+1,"")</f>
        <v/>
      </c>
      <c r="G6146" s="5" t="str">
        <f t="shared" ref="G6146:G6209" si="865">IF($F6146="","",$F6146*$D6146)</f>
        <v/>
      </c>
      <c r="H6146" s="9" t="str">
        <f t="shared" ref="H6146:H6209" si="866">IF($G6146="","",$O6146)</f>
        <v/>
      </c>
      <c r="I6146" s="5" t="str">
        <f t="shared" ref="I6146:I6209" si="867">IF($G6146="","",$G6146*IF($H6146="",$O6146,$H6146)/100)</f>
        <v/>
      </c>
      <c r="J6146" s="5" t="str">
        <f>IF(OR($L6146="",NOT(COUNTIFS($L$2:$L6146,$L6146)=1)),"",SUMIFS($G:$G,$L:$L,$L6146))</f>
        <v/>
      </c>
      <c r="K6146" s="5" t="str">
        <f>IF(OR($L6146="",NOT(COUNTIFS($L$2:$L6146,$L6146)=1)),"",SUMIFS($I:$I,$L:$L,$L6146))</f>
        <v/>
      </c>
      <c r="L6146" s="6" t="str">
        <f t="shared" ref="L6146:L6209" si="868">IF($B6146="","",YEAR($B6146))</f>
        <v/>
      </c>
      <c r="M6146" s="6">
        <f t="shared" ref="M6146:M6209" si="869">INT((ROW()-2)/25)+1</f>
        <v>246</v>
      </c>
      <c r="N6146" s="6">
        <f t="shared" ref="N6146:N6209" si="870">MOD(ROW()-2,25)+2</f>
        <v>21</v>
      </c>
      <c r="O6146" s="9" t="str">
        <f>IF(AND($B6146&lt;&gt;"",$C6146&lt;&gt;"",$B6146&lt;=$C6146),INDEX(Szabalyok!$C:$C,$N6146),"")</f>
        <v/>
      </c>
      <c r="P6146">
        <f t="shared" si="863"/>
        <v>0</v>
      </c>
    </row>
    <row r="6147" spans="1:16" x14ac:dyDescent="0.35">
      <c r="A6147">
        <f t="shared" si="862"/>
        <v>0</v>
      </c>
      <c r="B6147" s="4" t="str">
        <f>IF($M6147&gt;300,"",IF(OR(INDEX(Bemenet!$E$2:$E$301,$M6147)="",INDEX(Bemenet!$F$2:$F$301,$M6147)=""),"",MAX(INDEX(Bemenet!$E$2:$E$301,$M6147),INDEX(Szabalyok!$A:$A,$N6147))))</f>
        <v/>
      </c>
      <c r="C6147" s="4" t="str">
        <f>IF($B6147="","",MIN(INDEX(Bemenet!$F$2:$F$301,$M6147),INDEX(Szabalyok!$B:$B,$N6147)))</f>
        <v/>
      </c>
      <c r="D6147" s="5" t="str">
        <f>IF(AND($B6147&lt;&gt;"",$C6147&lt;&gt;"",$B6147&lt;=$C6147),INDEX(Bemenet!$G$2:$G$301,$M6147),"")</f>
        <v/>
      </c>
      <c r="E6147" s="6" t="str">
        <f>IF(AND($B6147&lt;&gt;"",$C6147&lt;&gt;"",$B6147&lt;=$C6147),INDEX(Bemenet!$D$2:$D$301,$M6147),"")</f>
        <v/>
      </c>
      <c r="F6147" s="5" t="str">
        <f t="shared" si="864"/>
        <v/>
      </c>
      <c r="G6147" s="5" t="str">
        <f t="shared" si="865"/>
        <v/>
      </c>
      <c r="H6147" s="9" t="str">
        <f t="shared" si="866"/>
        <v/>
      </c>
      <c r="I6147" s="5" t="str">
        <f t="shared" si="867"/>
        <v/>
      </c>
      <c r="J6147" s="5" t="str">
        <f>IF(OR($L6147="",NOT(COUNTIFS($L$2:$L6147,$L6147)=1)),"",SUMIFS($G:$G,$L:$L,$L6147))</f>
        <v/>
      </c>
      <c r="K6147" s="5" t="str">
        <f>IF(OR($L6147="",NOT(COUNTIFS($L$2:$L6147,$L6147)=1)),"",SUMIFS($I:$I,$L:$L,$L6147))</f>
        <v/>
      </c>
      <c r="L6147" s="6" t="str">
        <f t="shared" si="868"/>
        <v/>
      </c>
      <c r="M6147" s="6">
        <f t="shared" si="869"/>
        <v>246</v>
      </c>
      <c r="N6147" s="6">
        <f t="shared" si="870"/>
        <v>22</v>
      </c>
      <c r="O6147" s="9" t="str">
        <f>IF(AND($B6147&lt;&gt;"",$C6147&lt;&gt;"",$B6147&lt;=$C6147),INDEX(Szabalyok!$C:$C,$N6147),"")</f>
        <v/>
      </c>
      <c r="P6147">
        <f t="shared" si="863"/>
        <v>0</v>
      </c>
    </row>
    <row r="6148" spans="1:16" x14ac:dyDescent="0.35">
      <c r="A6148">
        <f t="shared" ref="A6148:A6211" si="871">IF(P6148=P6147,0,P6148)</f>
        <v>0</v>
      </c>
      <c r="B6148" s="4" t="str">
        <f>IF($M6148&gt;300,"",IF(OR(INDEX(Bemenet!$E$2:$E$301,$M6148)="",INDEX(Bemenet!$F$2:$F$301,$M6148)=""),"",MAX(INDEX(Bemenet!$E$2:$E$301,$M6148),INDEX(Szabalyok!$A:$A,$N6148))))</f>
        <v/>
      </c>
      <c r="C6148" s="4" t="str">
        <f>IF($B6148="","",MIN(INDEX(Bemenet!$F$2:$F$301,$M6148),INDEX(Szabalyok!$B:$B,$N6148)))</f>
        <v/>
      </c>
      <c r="D6148" s="5" t="str">
        <f>IF(AND($B6148&lt;&gt;"",$C6148&lt;&gt;"",$B6148&lt;=$C6148),INDEX(Bemenet!$G$2:$G$301,$M6148),"")</f>
        <v/>
      </c>
      <c r="E6148" s="6" t="str">
        <f>IF(AND($B6148&lt;&gt;"",$C6148&lt;&gt;"",$B6148&lt;=$C6148),INDEX(Bemenet!$D$2:$D$301,$M6148),"")</f>
        <v/>
      </c>
      <c r="F6148" s="5" t="str">
        <f t="shared" si="864"/>
        <v/>
      </c>
      <c r="G6148" s="5" t="str">
        <f t="shared" si="865"/>
        <v/>
      </c>
      <c r="H6148" s="9" t="str">
        <f t="shared" si="866"/>
        <v/>
      </c>
      <c r="I6148" s="5" t="str">
        <f t="shared" si="867"/>
        <v/>
      </c>
      <c r="J6148" s="5" t="str">
        <f>IF(OR($L6148="",NOT(COUNTIFS($L$2:$L6148,$L6148)=1)),"",SUMIFS($G:$G,$L:$L,$L6148))</f>
        <v/>
      </c>
      <c r="K6148" s="5" t="str">
        <f>IF(OR($L6148="",NOT(COUNTIFS($L$2:$L6148,$L6148)=1)),"",SUMIFS($I:$I,$L:$L,$L6148))</f>
        <v/>
      </c>
      <c r="L6148" s="6" t="str">
        <f t="shared" si="868"/>
        <v/>
      </c>
      <c r="M6148" s="6">
        <f t="shared" si="869"/>
        <v>246</v>
      </c>
      <c r="N6148" s="6">
        <f t="shared" si="870"/>
        <v>23</v>
      </c>
      <c r="O6148" s="9" t="str">
        <f>IF(AND($B6148&lt;&gt;"",$C6148&lt;&gt;"",$B6148&lt;=$C6148),INDEX(Szabalyok!$C:$C,$N6148),"")</f>
        <v/>
      </c>
      <c r="P6148">
        <f t="shared" ref="P6148:P6211" si="872">IF(D6148="",P6147,P6147+1)</f>
        <v>0</v>
      </c>
    </row>
    <row r="6149" spans="1:16" x14ac:dyDescent="0.35">
      <c r="A6149">
        <f t="shared" si="871"/>
        <v>0</v>
      </c>
      <c r="B6149" s="4" t="str">
        <f>IF($M6149&gt;300,"",IF(OR(INDEX(Bemenet!$E$2:$E$301,$M6149)="",INDEX(Bemenet!$F$2:$F$301,$M6149)=""),"",MAX(INDEX(Bemenet!$E$2:$E$301,$M6149),INDEX(Szabalyok!$A:$A,$N6149))))</f>
        <v/>
      </c>
      <c r="C6149" s="4" t="str">
        <f>IF($B6149="","",MIN(INDEX(Bemenet!$F$2:$F$301,$M6149),INDEX(Szabalyok!$B:$B,$N6149)))</f>
        <v/>
      </c>
      <c r="D6149" s="5" t="str">
        <f>IF(AND($B6149&lt;&gt;"",$C6149&lt;&gt;"",$B6149&lt;=$C6149),INDEX(Bemenet!$G$2:$G$301,$M6149),"")</f>
        <v/>
      </c>
      <c r="E6149" s="6" t="str">
        <f>IF(AND($B6149&lt;&gt;"",$C6149&lt;&gt;"",$B6149&lt;=$C6149),INDEX(Bemenet!$D$2:$D$301,$M6149),"")</f>
        <v/>
      </c>
      <c r="F6149" s="5" t="str">
        <f t="shared" si="864"/>
        <v/>
      </c>
      <c r="G6149" s="5" t="str">
        <f t="shared" si="865"/>
        <v/>
      </c>
      <c r="H6149" s="9" t="str">
        <f t="shared" si="866"/>
        <v/>
      </c>
      <c r="I6149" s="5" t="str">
        <f t="shared" si="867"/>
        <v/>
      </c>
      <c r="J6149" s="5" t="str">
        <f>IF(OR($L6149="",NOT(COUNTIFS($L$2:$L6149,$L6149)=1)),"",SUMIFS($G:$G,$L:$L,$L6149))</f>
        <v/>
      </c>
      <c r="K6149" s="5" t="str">
        <f>IF(OR($L6149="",NOT(COUNTIFS($L$2:$L6149,$L6149)=1)),"",SUMIFS($I:$I,$L:$L,$L6149))</f>
        <v/>
      </c>
      <c r="L6149" s="6" t="str">
        <f t="shared" si="868"/>
        <v/>
      </c>
      <c r="M6149" s="6">
        <f t="shared" si="869"/>
        <v>246</v>
      </c>
      <c r="N6149" s="6">
        <f t="shared" si="870"/>
        <v>24</v>
      </c>
      <c r="O6149" s="9" t="str">
        <f>IF(AND($B6149&lt;&gt;"",$C6149&lt;&gt;"",$B6149&lt;=$C6149),INDEX(Szabalyok!$C:$C,$N6149),"")</f>
        <v/>
      </c>
      <c r="P6149">
        <f t="shared" si="872"/>
        <v>0</v>
      </c>
    </row>
    <row r="6150" spans="1:16" x14ac:dyDescent="0.35">
      <c r="A6150">
        <f t="shared" si="871"/>
        <v>0</v>
      </c>
      <c r="B6150" s="4" t="str">
        <f>IF($M6150&gt;300,"",IF(OR(INDEX(Bemenet!$E$2:$E$301,$M6150)="",INDEX(Bemenet!$F$2:$F$301,$M6150)=""),"",MAX(INDEX(Bemenet!$E$2:$E$301,$M6150),INDEX(Szabalyok!$A:$A,$N6150))))</f>
        <v/>
      </c>
      <c r="C6150" s="4" t="str">
        <f>IF($B6150="","",MIN(INDEX(Bemenet!$F$2:$F$301,$M6150),INDEX(Szabalyok!$B:$B,$N6150)))</f>
        <v/>
      </c>
      <c r="D6150" s="5" t="str">
        <f>IF(AND($B6150&lt;&gt;"",$C6150&lt;&gt;"",$B6150&lt;=$C6150),INDEX(Bemenet!$G$2:$G$301,$M6150),"")</f>
        <v/>
      </c>
      <c r="E6150" s="6" t="str">
        <f>IF(AND($B6150&lt;&gt;"",$C6150&lt;&gt;"",$B6150&lt;=$C6150),INDEX(Bemenet!$D$2:$D$301,$M6150),"")</f>
        <v/>
      </c>
      <c r="F6150" s="5" t="str">
        <f t="shared" si="864"/>
        <v/>
      </c>
      <c r="G6150" s="5" t="str">
        <f t="shared" si="865"/>
        <v/>
      </c>
      <c r="H6150" s="9" t="str">
        <f t="shared" si="866"/>
        <v/>
      </c>
      <c r="I6150" s="5" t="str">
        <f t="shared" si="867"/>
        <v/>
      </c>
      <c r="J6150" s="5" t="str">
        <f>IF(OR($L6150="",NOT(COUNTIFS($L$2:$L6150,$L6150)=1)),"",SUMIFS($G:$G,$L:$L,$L6150))</f>
        <v/>
      </c>
      <c r="K6150" s="5" t="str">
        <f>IF(OR($L6150="",NOT(COUNTIFS($L$2:$L6150,$L6150)=1)),"",SUMIFS($I:$I,$L:$L,$L6150))</f>
        <v/>
      </c>
      <c r="L6150" s="6" t="str">
        <f t="shared" si="868"/>
        <v/>
      </c>
      <c r="M6150" s="6">
        <f t="shared" si="869"/>
        <v>246</v>
      </c>
      <c r="N6150" s="6">
        <f t="shared" si="870"/>
        <v>25</v>
      </c>
      <c r="O6150" s="9" t="str">
        <f>IF(AND($B6150&lt;&gt;"",$C6150&lt;&gt;"",$B6150&lt;=$C6150),INDEX(Szabalyok!$C:$C,$N6150),"")</f>
        <v/>
      </c>
      <c r="P6150">
        <f t="shared" si="872"/>
        <v>0</v>
      </c>
    </row>
    <row r="6151" spans="1:16" x14ac:dyDescent="0.35">
      <c r="A6151">
        <f t="shared" si="871"/>
        <v>0</v>
      </c>
      <c r="B6151" s="4" t="str">
        <f>IF($M6151&gt;300,"",IF(OR(INDEX(Bemenet!$E$2:$E$301,$M6151)="",INDEX(Bemenet!$F$2:$F$301,$M6151)=""),"",MAX(INDEX(Bemenet!$E$2:$E$301,$M6151),INDEX(Szabalyok!$A:$A,$N6151))))</f>
        <v/>
      </c>
      <c r="C6151" s="4" t="str">
        <f>IF($B6151="","",MIN(INDEX(Bemenet!$F$2:$F$301,$M6151),INDEX(Szabalyok!$B:$B,$N6151)))</f>
        <v/>
      </c>
      <c r="D6151" s="5" t="str">
        <f>IF(AND($B6151&lt;&gt;"",$C6151&lt;&gt;"",$B6151&lt;=$C6151),INDEX(Bemenet!$G$2:$G$301,$M6151),"")</f>
        <v/>
      </c>
      <c r="E6151" s="6" t="str">
        <f>IF(AND($B6151&lt;&gt;"",$C6151&lt;&gt;"",$B6151&lt;=$C6151),INDEX(Bemenet!$D$2:$D$301,$M6151),"")</f>
        <v/>
      </c>
      <c r="F6151" s="5" t="str">
        <f t="shared" si="864"/>
        <v/>
      </c>
      <c r="G6151" s="5" t="str">
        <f t="shared" si="865"/>
        <v/>
      </c>
      <c r="H6151" s="9" t="str">
        <f t="shared" si="866"/>
        <v/>
      </c>
      <c r="I6151" s="5" t="str">
        <f t="shared" si="867"/>
        <v/>
      </c>
      <c r="J6151" s="5" t="str">
        <f>IF(OR($L6151="",NOT(COUNTIFS($L$2:$L6151,$L6151)=1)),"",SUMIFS($G:$G,$L:$L,$L6151))</f>
        <v/>
      </c>
      <c r="K6151" s="5" t="str">
        <f>IF(OR($L6151="",NOT(COUNTIFS($L$2:$L6151,$L6151)=1)),"",SUMIFS($I:$I,$L:$L,$L6151))</f>
        <v/>
      </c>
      <c r="L6151" s="6" t="str">
        <f t="shared" si="868"/>
        <v/>
      </c>
      <c r="M6151" s="6">
        <f t="shared" si="869"/>
        <v>246</v>
      </c>
      <c r="N6151" s="6">
        <f t="shared" si="870"/>
        <v>26</v>
      </c>
      <c r="O6151" s="9" t="str">
        <f>IF(AND($B6151&lt;&gt;"",$C6151&lt;&gt;"",$B6151&lt;=$C6151),INDEX(Szabalyok!$C:$C,$N6151),"")</f>
        <v/>
      </c>
      <c r="P6151">
        <f t="shared" si="872"/>
        <v>0</v>
      </c>
    </row>
    <row r="6152" spans="1:16" x14ac:dyDescent="0.35">
      <c r="A6152">
        <f t="shared" si="871"/>
        <v>0</v>
      </c>
      <c r="B6152" s="4" t="str">
        <f>IF($M6152&gt;300,"",IF(OR(INDEX(Bemenet!$E$2:$E$301,$M6152)="",INDEX(Bemenet!$F$2:$F$301,$M6152)=""),"",MAX(INDEX(Bemenet!$E$2:$E$301,$M6152),INDEX(Szabalyok!$A:$A,$N6152))))</f>
        <v/>
      </c>
      <c r="C6152" s="4" t="str">
        <f>IF($B6152="","",MIN(INDEX(Bemenet!$F$2:$F$301,$M6152),INDEX(Szabalyok!$B:$B,$N6152)))</f>
        <v/>
      </c>
      <c r="D6152" s="5" t="str">
        <f>IF(AND($B6152&lt;&gt;"",$C6152&lt;&gt;"",$B6152&lt;=$C6152),INDEX(Bemenet!$G$2:$G$301,$M6152),"")</f>
        <v/>
      </c>
      <c r="E6152" s="6" t="str">
        <f>IF(AND($B6152&lt;&gt;"",$C6152&lt;&gt;"",$B6152&lt;=$C6152),INDEX(Bemenet!$D$2:$D$301,$M6152),"")</f>
        <v/>
      </c>
      <c r="F6152" s="5" t="str">
        <f t="shared" si="864"/>
        <v/>
      </c>
      <c r="G6152" s="5" t="str">
        <f t="shared" si="865"/>
        <v/>
      </c>
      <c r="H6152" s="9" t="str">
        <f t="shared" si="866"/>
        <v/>
      </c>
      <c r="I6152" s="5" t="str">
        <f t="shared" si="867"/>
        <v/>
      </c>
      <c r="J6152" s="5" t="str">
        <f>IF(OR($L6152="",NOT(COUNTIFS($L$2:$L6152,$L6152)=1)),"",SUMIFS($G:$G,$L:$L,$L6152))</f>
        <v/>
      </c>
      <c r="K6152" s="5" t="str">
        <f>IF(OR($L6152="",NOT(COUNTIFS($L$2:$L6152,$L6152)=1)),"",SUMIFS($I:$I,$L:$L,$L6152))</f>
        <v/>
      </c>
      <c r="L6152" s="6" t="str">
        <f t="shared" si="868"/>
        <v/>
      </c>
      <c r="M6152" s="6">
        <f t="shared" si="869"/>
        <v>247</v>
      </c>
      <c r="N6152" s="6">
        <f t="shared" si="870"/>
        <v>2</v>
      </c>
      <c r="O6152" s="9" t="str">
        <f>IF(AND($B6152&lt;&gt;"",$C6152&lt;&gt;"",$B6152&lt;=$C6152),INDEX(Szabalyok!$C:$C,$N6152),"")</f>
        <v/>
      </c>
      <c r="P6152">
        <f t="shared" si="872"/>
        <v>0</v>
      </c>
    </row>
    <row r="6153" spans="1:16" x14ac:dyDescent="0.35">
      <c r="A6153">
        <f t="shared" si="871"/>
        <v>0</v>
      </c>
      <c r="B6153" s="4" t="str">
        <f>IF($M6153&gt;300,"",IF(OR(INDEX(Bemenet!$E$2:$E$301,$M6153)="",INDEX(Bemenet!$F$2:$F$301,$M6153)=""),"",MAX(INDEX(Bemenet!$E$2:$E$301,$M6153),INDEX(Szabalyok!$A:$A,$N6153))))</f>
        <v/>
      </c>
      <c r="C6153" s="4" t="str">
        <f>IF($B6153="","",MIN(INDEX(Bemenet!$F$2:$F$301,$M6153),INDEX(Szabalyok!$B:$B,$N6153)))</f>
        <v/>
      </c>
      <c r="D6153" s="5" t="str">
        <f>IF(AND($B6153&lt;&gt;"",$C6153&lt;&gt;"",$B6153&lt;=$C6153),INDEX(Bemenet!$G$2:$G$301,$M6153),"")</f>
        <v/>
      </c>
      <c r="E6153" s="6" t="str">
        <f>IF(AND($B6153&lt;&gt;"",$C6153&lt;&gt;"",$B6153&lt;=$C6153),INDEX(Bemenet!$D$2:$D$301,$M6153),"")</f>
        <v/>
      </c>
      <c r="F6153" s="5" t="str">
        <f t="shared" si="864"/>
        <v/>
      </c>
      <c r="G6153" s="5" t="str">
        <f t="shared" si="865"/>
        <v/>
      </c>
      <c r="H6153" s="9" t="str">
        <f t="shared" si="866"/>
        <v/>
      </c>
      <c r="I6153" s="5" t="str">
        <f t="shared" si="867"/>
        <v/>
      </c>
      <c r="J6153" s="5" t="str">
        <f>IF(OR($L6153="",NOT(COUNTIFS($L$2:$L6153,$L6153)=1)),"",SUMIFS($G:$G,$L:$L,$L6153))</f>
        <v/>
      </c>
      <c r="K6153" s="5" t="str">
        <f>IF(OR($L6153="",NOT(COUNTIFS($L$2:$L6153,$L6153)=1)),"",SUMIFS($I:$I,$L:$L,$L6153))</f>
        <v/>
      </c>
      <c r="L6153" s="6" t="str">
        <f t="shared" si="868"/>
        <v/>
      </c>
      <c r="M6153" s="6">
        <f t="shared" si="869"/>
        <v>247</v>
      </c>
      <c r="N6153" s="6">
        <f t="shared" si="870"/>
        <v>3</v>
      </c>
      <c r="O6153" s="9" t="str">
        <f>IF(AND($B6153&lt;&gt;"",$C6153&lt;&gt;"",$B6153&lt;=$C6153),INDEX(Szabalyok!$C:$C,$N6153),"")</f>
        <v/>
      </c>
      <c r="P6153">
        <f t="shared" si="872"/>
        <v>0</v>
      </c>
    </row>
    <row r="6154" spans="1:16" x14ac:dyDescent="0.35">
      <c r="A6154">
        <f t="shared" si="871"/>
        <v>0</v>
      </c>
      <c r="B6154" s="4" t="str">
        <f>IF($M6154&gt;300,"",IF(OR(INDEX(Bemenet!$E$2:$E$301,$M6154)="",INDEX(Bemenet!$F$2:$F$301,$M6154)=""),"",MAX(INDEX(Bemenet!$E$2:$E$301,$M6154),INDEX(Szabalyok!$A:$A,$N6154))))</f>
        <v/>
      </c>
      <c r="C6154" s="4" t="str">
        <f>IF($B6154="","",MIN(INDEX(Bemenet!$F$2:$F$301,$M6154),INDEX(Szabalyok!$B:$B,$N6154)))</f>
        <v/>
      </c>
      <c r="D6154" s="5" t="str">
        <f>IF(AND($B6154&lt;&gt;"",$C6154&lt;&gt;"",$B6154&lt;=$C6154),INDEX(Bemenet!$G$2:$G$301,$M6154),"")</f>
        <v/>
      </c>
      <c r="E6154" s="6" t="str">
        <f>IF(AND($B6154&lt;&gt;"",$C6154&lt;&gt;"",$B6154&lt;=$C6154),INDEX(Bemenet!$D$2:$D$301,$M6154),"")</f>
        <v/>
      </c>
      <c r="F6154" s="5" t="str">
        <f t="shared" si="864"/>
        <v/>
      </c>
      <c r="G6154" s="5" t="str">
        <f t="shared" si="865"/>
        <v/>
      </c>
      <c r="H6154" s="9" t="str">
        <f t="shared" si="866"/>
        <v/>
      </c>
      <c r="I6154" s="5" t="str">
        <f t="shared" si="867"/>
        <v/>
      </c>
      <c r="J6154" s="5" t="str">
        <f>IF(OR($L6154="",NOT(COUNTIFS($L$2:$L6154,$L6154)=1)),"",SUMIFS($G:$G,$L:$L,$L6154))</f>
        <v/>
      </c>
      <c r="K6154" s="5" t="str">
        <f>IF(OR($L6154="",NOT(COUNTIFS($L$2:$L6154,$L6154)=1)),"",SUMIFS($I:$I,$L:$L,$L6154))</f>
        <v/>
      </c>
      <c r="L6154" s="6" t="str">
        <f t="shared" si="868"/>
        <v/>
      </c>
      <c r="M6154" s="6">
        <f t="shared" si="869"/>
        <v>247</v>
      </c>
      <c r="N6154" s="6">
        <f t="shared" si="870"/>
        <v>4</v>
      </c>
      <c r="O6154" s="9" t="str">
        <f>IF(AND($B6154&lt;&gt;"",$C6154&lt;&gt;"",$B6154&lt;=$C6154),INDEX(Szabalyok!$C:$C,$N6154),"")</f>
        <v/>
      </c>
      <c r="P6154">
        <f t="shared" si="872"/>
        <v>0</v>
      </c>
    </row>
    <row r="6155" spans="1:16" x14ac:dyDescent="0.35">
      <c r="A6155">
        <f t="shared" si="871"/>
        <v>0</v>
      </c>
      <c r="B6155" s="4" t="str">
        <f>IF($M6155&gt;300,"",IF(OR(INDEX(Bemenet!$E$2:$E$301,$M6155)="",INDEX(Bemenet!$F$2:$F$301,$M6155)=""),"",MAX(INDEX(Bemenet!$E$2:$E$301,$M6155),INDEX(Szabalyok!$A:$A,$N6155))))</f>
        <v/>
      </c>
      <c r="C6155" s="4" t="str">
        <f>IF($B6155="","",MIN(INDEX(Bemenet!$F$2:$F$301,$M6155),INDEX(Szabalyok!$B:$B,$N6155)))</f>
        <v/>
      </c>
      <c r="D6155" s="5" t="str">
        <f>IF(AND($B6155&lt;&gt;"",$C6155&lt;&gt;"",$B6155&lt;=$C6155),INDEX(Bemenet!$G$2:$G$301,$M6155),"")</f>
        <v/>
      </c>
      <c r="E6155" s="6" t="str">
        <f>IF(AND($B6155&lt;&gt;"",$C6155&lt;&gt;"",$B6155&lt;=$C6155),INDEX(Bemenet!$D$2:$D$301,$M6155),"")</f>
        <v/>
      </c>
      <c r="F6155" s="5" t="str">
        <f t="shared" si="864"/>
        <v/>
      </c>
      <c r="G6155" s="5" t="str">
        <f t="shared" si="865"/>
        <v/>
      </c>
      <c r="H6155" s="9" t="str">
        <f t="shared" si="866"/>
        <v/>
      </c>
      <c r="I6155" s="5" t="str">
        <f t="shared" si="867"/>
        <v/>
      </c>
      <c r="J6155" s="5" t="str">
        <f>IF(OR($L6155="",NOT(COUNTIFS($L$2:$L6155,$L6155)=1)),"",SUMIFS($G:$G,$L:$L,$L6155))</f>
        <v/>
      </c>
      <c r="K6155" s="5" t="str">
        <f>IF(OR($L6155="",NOT(COUNTIFS($L$2:$L6155,$L6155)=1)),"",SUMIFS($I:$I,$L:$L,$L6155))</f>
        <v/>
      </c>
      <c r="L6155" s="6" t="str">
        <f t="shared" si="868"/>
        <v/>
      </c>
      <c r="M6155" s="6">
        <f t="shared" si="869"/>
        <v>247</v>
      </c>
      <c r="N6155" s="6">
        <f t="shared" si="870"/>
        <v>5</v>
      </c>
      <c r="O6155" s="9" t="str">
        <f>IF(AND($B6155&lt;&gt;"",$C6155&lt;&gt;"",$B6155&lt;=$C6155),INDEX(Szabalyok!$C:$C,$N6155),"")</f>
        <v/>
      </c>
      <c r="P6155">
        <f t="shared" si="872"/>
        <v>0</v>
      </c>
    </row>
    <row r="6156" spans="1:16" x14ac:dyDescent="0.35">
      <c r="A6156">
        <f t="shared" si="871"/>
        <v>0</v>
      </c>
      <c r="B6156" s="4" t="str">
        <f>IF($M6156&gt;300,"",IF(OR(INDEX(Bemenet!$E$2:$E$301,$M6156)="",INDEX(Bemenet!$F$2:$F$301,$M6156)=""),"",MAX(INDEX(Bemenet!$E$2:$E$301,$M6156),INDEX(Szabalyok!$A:$A,$N6156))))</f>
        <v/>
      </c>
      <c r="C6156" s="4" t="str">
        <f>IF($B6156="","",MIN(INDEX(Bemenet!$F$2:$F$301,$M6156),INDEX(Szabalyok!$B:$B,$N6156)))</f>
        <v/>
      </c>
      <c r="D6156" s="5" t="str">
        <f>IF(AND($B6156&lt;&gt;"",$C6156&lt;&gt;"",$B6156&lt;=$C6156),INDEX(Bemenet!$G$2:$G$301,$M6156),"")</f>
        <v/>
      </c>
      <c r="E6156" s="6" t="str">
        <f>IF(AND($B6156&lt;&gt;"",$C6156&lt;&gt;"",$B6156&lt;=$C6156),INDEX(Bemenet!$D$2:$D$301,$M6156),"")</f>
        <v/>
      </c>
      <c r="F6156" s="5" t="str">
        <f t="shared" si="864"/>
        <v/>
      </c>
      <c r="G6156" s="5" t="str">
        <f t="shared" si="865"/>
        <v/>
      </c>
      <c r="H6156" s="9" t="str">
        <f t="shared" si="866"/>
        <v/>
      </c>
      <c r="I6156" s="5" t="str">
        <f t="shared" si="867"/>
        <v/>
      </c>
      <c r="J6156" s="5" t="str">
        <f>IF(OR($L6156="",NOT(COUNTIFS($L$2:$L6156,$L6156)=1)),"",SUMIFS($G:$G,$L:$L,$L6156))</f>
        <v/>
      </c>
      <c r="K6156" s="5" t="str">
        <f>IF(OR($L6156="",NOT(COUNTIFS($L$2:$L6156,$L6156)=1)),"",SUMIFS($I:$I,$L:$L,$L6156))</f>
        <v/>
      </c>
      <c r="L6156" s="6" t="str">
        <f t="shared" si="868"/>
        <v/>
      </c>
      <c r="M6156" s="6">
        <f t="shared" si="869"/>
        <v>247</v>
      </c>
      <c r="N6156" s="6">
        <f t="shared" si="870"/>
        <v>6</v>
      </c>
      <c r="O6156" s="9" t="str">
        <f>IF(AND($B6156&lt;&gt;"",$C6156&lt;&gt;"",$B6156&lt;=$C6156),INDEX(Szabalyok!$C:$C,$N6156),"")</f>
        <v/>
      </c>
      <c r="P6156">
        <f t="shared" si="872"/>
        <v>0</v>
      </c>
    </row>
    <row r="6157" spans="1:16" x14ac:dyDescent="0.35">
      <c r="A6157">
        <f t="shared" si="871"/>
        <v>0</v>
      </c>
      <c r="B6157" s="4" t="str">
        <f>IF($M6157&gt;300,"",IF(OR(INDEX(Bemenet!$E$2:$E$301,$M6157)="",INDEX(Bemenet!$F$2:$F$301,$M6157)=""),"",MAX(INDEX(Bemenet!$E$2:$E$301,$M6157),INDEX(Szabalyok!$A:$A,$N6157))))</f>
        <v/>
      </c>
      <c r="C6157" s="4" t="str">
        <f>IF($B6157="","",MIN(INDEX(Bemenet!$F$2:$F$301,$M6157),INDEX(Szabalyok!$B:$B,$N6157)))</f>
        <v/>
      </c>
      <c r="D6157" s="5" t="str">
        <f>IF(AND($B6157&lt;&gt;"",$C6157&lt;&gt;"",$B6157&lt;=$C6157),INDEX(Bemenet!$G$2:$G$301,$M6157),"")</f>
        <v/>
      </c>
      <c r="E6157" s="6" t="str">
        <f>IF(AND($B6157&lt;&gt;"",$C6157&lt;&gt;"",$B6157&lt;=$C6157),INDEX(Bemenet!$D$2:$D$301,$M6157),"")</f>
        <v/>
      </c>
      <c r="F6157" s="5" t="str">
        <f t="shared" si="864"/>
        <v/>
      </c>
      <c r="G6157" s="5" t="str">
        <f t="shared" si="865"/>
        <v/>
      </c>
      <c r="H6157" s="9" t="str">
        <f t="shared" si="866"/>
        <v/>
      </c>
      <c r="I6157" s="5" t="str">
        <f t="shared" si="867"/>
        <v/>
      </c>
      <c r="J6157" s="5" t="str">
        <f>IF(OR($L6157="",NOT(COUNTIFS($L$2:$L6157,$L6157)=1)),"",SUMIFS($G:$G,$L:$L,$L6157))</f>
        <v/>
      </c>
      <c r="K6157" s="5" t="str">
        <f>IF(OR($L6157="",NOT(COUNTIFS($L$2:$L6157,$L6157)=1)),"",SUMIFS($I:$I,$L:$L,$L6157))</f>
        <v/>
      </c>
      <c r="L6157" s="6" t="str">
        <f t="shared" si="868"/>
        <v/>
      </c>
      <c r="M6157" s="6">
        <f t="shared" si="869"/>
        <v>247</v>
      </c>
      <c r="N6157" s="6">
        <f t="shared" si="870"/>
        <v>7</v>
      </c>
      <c r="O6157" s="9" t="str">
        <f>IF(AND($B6157&lt;&gt;"",$C6157&lt;&gt;"",$B6157&lt;=$C6157),INDEX(Szabalyok!$C:$C,$N6157),"")</f>
        <v/>
      </c>
      <c r="P6157">
        <f t="shared" si="872"/>
        <v>0</v>
      </c>
    </row>
    <row r="6158" spans="1:16" x14ac:dyDescent="0.35">
      <c r="A6158">
        <f t="shared" si="871"/>
        <v>0</v>
      </c>
      <c r="B6158" s="4" t="str">
        <f>IF($M6158&gt;300,"",IF(OR(INDEX(Bemenet!$E$2:$E$301,$M6158)="",INDEX(Bemenet!$F$2:$F$301,$M6158)=""),"",MAX(INDEX(Bemenet!$E$2:$E$301,$M6158),INDEX(Szabalyok!$A:$A,$N6158))))</f>
        <v/>
      </c>
      <c r="C6158" s="4" t="str">
        <f>IF($B6158="","",MIN(INDEX(Bemenet!$F$2:$F$301,$M6158),INDEX(Szabalyok!$B:$B,$N6158)))</f>
        <v/>
      </c>
      <c r="D6158" s="5" t="str">
        <f>IF(AND($B6158&lt;&gt;"",$C6158&lt;&gt;"",$B6158&lt;=$C6158),INDEX(Bemenet!$G$2:$G$301,$M6158),"")</f>
        <v/>
      </c>
      <c r="E6158" s="6" t="str">
        <f>IF(AND($B6158&lt;&gt;"",$C6158&lt;&gt;"",$B6158&lt;=$C6158),INDEX(Bemenet!$D$2:$D$301,$M6158),"")</f>
        <v/>
      </c>
      <c r="F6158" s="5" t="str">
        <f t="shared" si="864"/>
        <v/>
      </c>
      <c r="G6158" s="5" t="str">
        <f t="shared" si="865"/>
        <v/>
      </c>
      <c r="H6158" s="9" t="str">
        <f t="shared" si="866"/>
        <v/>
      </c>
      <c r="I6158" s="5" t="str">
        <f t="shared" si="867"/>
        <v/>
      </c>
      <c r="J6158" s="5" t="str">
        <f>IF(OR($L6158="",NOT(COUNTIFS($L$2:$L6158,$L6158)=1)),"",SUMIFS($G:$G,$L:$L,$L6158))</f>
        <v/>
      </c>
      <c r="K6158" s="5" t="str">
        <f>IF(OR($L6158="",NOT(COUNTIFS($L$2:$L6158,$L6158)=1)),"",SUMIFS($I:$I,$L:$L,$L6158))</f>
        <v/>
      </c>
      <c r="L6158" s="6" t="str">
        <f t="shared" si="868"/>
        <v/>
      </c>
      <c r="M6158" s="6">
        <f t="shared" si="869"/>
        <v>247</v>
      </c>
      <c r="N6158" s="6">
        <f t="shared" si="870"/>
        <v>8</v>
      </c>
      <c r="O6158" s="9" t="str">
        <f>IF(AND($B6158&lt;&gt;"",$C6158&lt;&gt;"",$B6158&lt;=$C6158),INDEX(Szabalyok!$C:$C,$N6158),"")</f>
        <v/>
      </c>
      <c r="P6158">
        <f t="shared" si="872"/>
        <v>0</v>
      </c>
    </row>
    <row r="6159" spans="1:16" x14ac:dyDescent="0.35">
      <c r="A6159">
        <f t="shared" si="871"/>
        <v>0</v>
      </c>
      <c r="B6159" s="4" t="str">
        <f>IF($M6159&gt;300,"",IF(OR(INDEX(Bemenet!$E$2:$E$301,$M6159)="",INDEX(Bemenet!$F$2:$F$301,$M6159)=""),"",MAX(INDEX(Bemenet!$E$2:$E$301,$M6159),INDEX(Szabalyok!$A:$A,$N6159))))</f>
        <v/>
      </c>
      <c r="C6159" s="4" t="str">
        <f>IF($B6159="","",MIN(INDEX(Bemenet!$F$2:$F$301,$M6159),INDEX(Szabalyok!$B:$B,$N6159)))</f>
        <v/>
      </c>
      <c r="D6159" s="5" t="str">
        <f>IF(AND($B6159&lt;&gt;"",$C6159&lt;&gt;"",$B6159&lt;=$C6159),INDEX(Bemenet!$G$2:$G$301,$M6159),"")</f>
        <v/>
      </c>
      <c r="E6159" s="6" t="str">
        <f>IF(AND($B6159&lt;&gt;"",$C6159&lt;&gt;"",$B6159&lt;=$C6159),INDEX(Bemenet!$D$2:$D$301,$M6159),"")</f>
        <v/>
      </c>
      <c r="F6159" s="5" t="str">
        <f t="shared" si="864"/>
        <v/>
      </c>
      <c r="G6159" s="5" t="str">
        <f t="shared" si="865"/>
        <v/>
      </c>
      <c r="H6159" s="9" t="str">
        <f t="shared" si="866"/>
        <v/>
      </c>
      <c r="I6159" s="5" t="str">
        <f t="shared" si="867"/>
        <v/>
      </c>
      <c r="J6159" s="5" t="str">
        <f>IF(OR($L6159="",NOT(COUNTIFS($L$2:$L6159,$L6159)=1)),"",SUMIFS($G:$G,$L:$L,$L6159))</f>
        <v/>
      </c>
      <c r="K6159" s="5" t="str">
        <f>IF(OR($L6159="",NOT(COUNTIFS($L$2:$L6159,$L6159)=1)),"",SUMIFS($I:$I,$L:$L,$L6159))</f>
        <v/>
      </c>
      <c r="L6159" s="6" t="str">
        <f t="shared" si="868"/>
        <v/>
      </c>
      <c r="M6159" s="6">
        <f t="shared" si="869"/>
        <v>247</v>
      </c>
      <c r="N6159" s="6">
        <f t="shared" si="870"/>
        <v>9</v>
      </c>
      <c r="O6159" s="9" t="str">
        <f>IF(AND($B6159&lt;&gt;"",$C6159&lt;&gt;"",$B6159&lt;=$C6159),INDEX(Szabalyok!$C:$C,$N6159),"")</f>
        <v/>
      </c>
      <c r="P6159">
        <f t="shared" si="872"/>
        <v>0</v>
      </c>
    </row>
    <row r="6160" spans="1:16" x14ac:dyDescent="0.35">
      <c r="A6160">
        <f t="shared" si="871"/>
        <v>0</v>
      </c>
      <c r="B6160" s="4" t="str">
        <f>IF($M6160&gt;300,"",IF(OR(INDEX(Bemenet!$E$2:$E$301,$M6160)="",INDEX(Bemenet!$F$2:$F$301,$M6160)=""),"",MAX(INDEX(Bemenet!$E$2:$E$301,$M6160),INDEX(Szabalyok!$A:$A,$N6160))))</f>
        <v/>
      </c>
      <c r="C6160" s="4" t="str">
        <f>IF($B6160="","",MIN(INDEX(Bemenet!$F$2:$F$301,$M6160),INDEX(Szabalyok!$B:$B,$N6160)))</f>
        <v/>
      </c>
      <c r="D6160" s="5" t="str">
        <f>IF(AND($B6160&lt;&gt;"",$C6160&lt;&gt;"",$B6160&lt;=$C6160),INDEX(Bemenet!$G$2:$G$301,$M6160),"")</f>
        <v/>
      </c>
      <c r="E6160" s="6" t="str">
        <f>IF(AND($B6160&lt;&gt;"",$C6160&lt;&gt;"",$B6160&lt;=$C6160),INDEX(Bemenet!$D$2:$D$301,$M6160),"")</f>
        <v/>
      </c>
      <c r="F6160" s="5" t="str">
        <f t="shared" si="864"/>
        <v/>
      </c>
      <c r="G6160" s="5" t="str">
        <f t="shared" si="865"/>
        <v/>
      </c>
      <c r="H6160" s="9" t="str">
        <f t="shared" si="866"/>
        <v/>
      </c>
      <c r="I6160" s="5" t="str">
        <f t="shared" si="867"/>
        <v/>
      </c>
      <c r="J6160" s="5" t="str">
        <f>IF(OR($L6160="",NOT(COUNTIFS($L$2:$L6160,$L6160)=1)),"",SUMIFS($G:$G,$L:$L,$L6160))</f>
        <v/>
      </c>
      <c r="K6160" s="5" t="str">
        <f>IF(OR($L6160="",NOT(COUNTIFS($L$2:$L6160,$L6160)=1)),"",SUMIFS($I:$I,$L:$L,$L6160))</f>
        <v/>
      </c>
      <c r="L6160" s="6" t="str">
        <f t="shared" si="868"/>
        <v/>
      </c>
      <c r="M6160" s="6">
        <f t="shared" si="869"/>
        <v>247</v>
      </c>
      <c r="N6160" s="6">
        <f t="shared" si="870"/>
        <v>10</v>
      </c>
      <c r="O6160" s="9" t="str">
        <f>IF(AND($B6160&lt;&gt;"",$C6160&lt;&gt;"",$B6160&lt;=$C6160),INDEX(Szabalyok!$C:$C,$N6160),"")</f>
        <v/>
      </c>
      <c r="P6160">
        <f t="shared" si="872"/>
        <v>0</v>
      </c>
    </row>
    <row r="6161" spans="1:16" x14ac:dyDescent="0.35">
      <c r="A6161">
        <f t="shared" si="871"/>
        <v>0</v>
      </c>
      <c r="B6161" s="4" t="str">
        <f>IF($M6161&gt;300,"",IF(OR(INDEX(Bemenet!$E$2:$E$301,$M6161)="",INDEX(Bemenet!$F$2:$F$301,$M6161)=""),"",MAX(INDEX(Bemenet!$E$2:$E$301,$M6161),INDEX(Szabalyok!$A:$A,$N6161))))</f>
        <v/>
      </c>
      <c r="C6161" s="4" t="str">
        <f>IF($B6161="","",MIN(INDEX(Bemenet!$F$2:$F$301,$M6161),INDEX(Szabalyok!$B:$B,$N6161)))</f>
        <v/>
      </c>
      <c r="D6161" s="5" t="str">
        <f>IF(AND($B6161&lt;&gt;"",$C6161&lt;&gt;"",$B6161&lt;=$C6161),INDEX(Bemenet!$G$2:$G$301,$M6161),"")</f>
        <v/>
      </c>
      <c r="E6161" s="6" t="str">
        <f>IF(AND($B6161&lt;&gt;"",$C6161&lt;&gt;"",$B6161&lt;=$C6161),INDEX(Bemenet!$D$2:$D$301,$M6161),"")</f>
        <v/>
      </c>
      <c r="F6161" s="5" t="str">
        <f t="shared" si="864"/>
        <v/>
      </c>
      <c r="G6161" s="5" t="str">
        <f t="shared" si="865"/>
        <v/>
      </c>
      <c r="H6161" s="9" t="str">
        <f t="shared" si="866"/>
        <v/>
      </c>
      <c r="I6161" s="5" t="str">
        <f t="shared" si="867"/>
        <v/>
      </c>
      <c r="J6161" s="5" t="str">
        <f>IF(OR($L6161="",NOT(COUNTIFS($L$2:$L6161,$L6161)=1)),"",SUMIFS($G:$G,$L:$L,$L6161))</f>
        <v/>
      </c>
      <c r="K6161" s="5" t="str">
        <f>IF(OR($L6161="",NOT(COUNTIFS($L$2:$L6161,$L6161)=1)),"",SUMIFS($I:$I,$L:$L,$L6161))</f>
        <v/>
      </c>
      <c r="L6161" s="6" t="str">
        <f t="shared" si="868"/>
        <v/>
      </c>
      <c r="M6161" s="6">
        <f t="shared" si="869"/>
        <v>247</v>
      </c>
      <c r="N6161" s="6">
        <f t="shared" si="870"/>
        <v>11</v>
      </c>
      <c r="O6161" s="9" t="str">
        <f>IF(AND($B6161&lt;&gt;"",$C6161&lt;&gt;"",$B6161&lt;=$C6161),INDEX(Szabalyok!$C:$C,$N6161),"")</f>
        <v/>
      </c>
      <c r="P6161">
        <f t="shared" si="872"/>
        <v>0</v>
      </c>
    </row>
    <row r="6162" spans="1:16" x14ac:dyDescent="0.35">
      <c r="A6162">
        <f t="shared" si="871"/>
        <v>0</v>
      </c>
      <c r="B6162" s="4" t="str">
        <f>IF($M6162&gt;300,"",IF(OR(INDEX(Bemenet!$E$2:$E$301,$M6162)="",INDEX(Bemenet!$F$2:$F$301,$M6162)=""),"",MAX(INDEX(Bemenet!$E$2:$E$301,$M6162),INDEX(Szabalyok!$A:$A,$N6162))))</f>
        <v/>
      </c>
      <c r="C6162" s="4" t="str">
        <f>IF($B6162="","",MIN(INDEX(Bemenet!$F$2:$F$301,$M6162),INDEX(Szabalyok!$B:$B,$N6162)))</f>
        <v/>
      </c>
      <c r="D6162" s="5" t="str">
        <f>IF(AND($B6162&lt;&gt;"",$C6162&lt;&gt;"",$B6162&lt;=$C6162),INDEX(Bemenet!$G$2:$G$301,$M6162),"")</f>
        <v/>
      </c>
      <c r="E6162" s="6" t="str">
        <f>IF(AND($B6162&lt;&gt;"",$C6162&lt;&gt;"",$B6162&lt;=$C6162),INDEX(Bemenet!$D$2:$D$301,$M6162),"")</f>
        <v/>
      </c>
      <c r="F6162" s="5" t="str">
        <f t="shared" si="864"/>
        <v/>
      </c>
      <c r="G6162" s="5" t="str">
        <f t="shared" si="865"/>
        <v/>
      </c>
      <c r="H6162" s="9" t="str">
        <f t="shared" si="866"/>
        <v/>
      </c>
      <c r="I6162" s="5" t="str">
        <f t="shared" si="867"/>
        <v/>
      </c>
      <c r="J6162" s="5" t="str">
        <f>IF(OR($L6162="",NOT(COUNTIFS($L$2:$L6162,$L6162)=1)),"",SUMIFS($G:$G,$L:$L,$L6162))</f>
        <v/>
      </c>
      <c r="K6162" s="5" t="str">
        <f>IF(OR($L6162="",NOT(COUNTIFS($L$2:$L6162,$L6162)=1)),"",SUMIFS($I:$I,$L:$L,$L6162))</f>
        <v/>
      </c>
      <c r="L6162" s="6" t="str">
        <f t="shared" si="868"/>
        <v/>
      </c>
      <c r="M6162" s="6">
        <f t="shared" si="869"/>
        <v>247</v>
      </c>
      <c r="N6162" s="6">
        <f t="shared" si="870"/>
        <v>12</v>
      </c>
      <c r="O6162" s="9" t="str">
        <f>IF(AND($B6162&lt;&gt;"",$C6162&lt;&gt;"",$B6162&lt;=$C6162),INDEX(Szabalyok!$C:$C,$N6162),"")</f>
        <v/>
      </c>
      <c r="P6162">
        <f t="shared" si="872"/>
        <v>0</v>
      </c>
    </row>
    <row r="6163" spans="1:16" x14ac:dyDescent="0.35">
      <c r="A6163">
        <f t="shared" si="871"/>
        <v>0</v>
      </c>
      <c r="B6163" s="4" t="str">
        <f>IF($M6163&gt;300,"",IF(OR(INDEX(Bemenet!$E$2:$E$301,$M6163)="",INDEX(Bemenet!$F$2:$F$301,$M6163)=""),"",MAX(INDEX(Bemenet!$E$2:$E$301,$M6163),INDEX(Szabalyok!$A:$A,$N6163))))</f>
        <v/>
      </c>
      <c r="C6163" s="4" t="str">
        <f>IF($B6163="","",MIN(INDEX(Bemenet!$F$2:$F$301,$M6163),INDEX(Szabalyok!$B:$B,$N6163)))</f>
        <v/>
      </c>
      <c r="D6163" s="5" t="str">
        <f>IF(AND($B6163&lt;&gt;"",$C6163&lt;&gt;"",$B6163&lt;=$C6163),INDEX(Bemenet!$G$2:$G$301,$M6163),"")</f>
        <v/>
      </c>
      <c r="E6163" s="6" t="str">
        <f>IF(AND($B6163&lt;&gt;"",$C6163&lt;&gt;"",$B6163&lt;=$C6163),INDEX(Bemenet!$D$2:$D$301,$M6163),"")</f>
        <v/>
      </c>
      <c r="F6163" s="5" t="str">
        <f t="shared" si="864"/>
        <v/>
      </c>
      <c r="G6163" s="5" t="str">
        <f t="shared" si="865"/>
        <v/>
      </c>
      <c r="H6163" s="9" t="str">
        <f t="shared" si="866"/>
        <v/>
      </c>
      <c r="I6163" s="5" t="str">
        <f t="shared" si="867"/>
        <v/>
      </c>
      <c r="J6163" s="5" t="str">
        <f>IF(OR($L6163="",NOT(COUNTIFS($L$2:$L6163,$L6163)=1)),"",SUMIFS($G:$G,$L:$L,$L6163))</f>
        <v/>
      </c>
      <c r="K6163" s="5" t="str">
        <f>IF(OR($L6163="",NOT(COUNTIFS($L$2:$L6163,$L6163)=1)),"",SUMIFS($I:$I,$L:$L,$L6163))</f>
        <v/>
      </c>
      <c r="L6163" s="6" t="str">
        <f t="shared" si="868"/>
        <v/>
      </c>
      <c r="M6163" s="6">
        <f t="shared" si="869"/>
        <v>247</v>
      </c>
      <c r="N6163" s="6">
        <f t="shared" si="870"/>
        <v>13</v>
      </c>
      <c r="O6163" s="9" t="str">
        <f>IF(AND($B6163&lt;&gt;"",$C6163&lt;&gt;"",$B6163&lt;=$C6163),INDEX(Szabalyok!$C:$C,$N6163),"")</f>
        <v/>
      </c>
      <c r="P6163">
        <f t="shared" si="872"/>
        <v>0</v>
      </c>
    </row>
    <row r="6164" spans="1:16" x14ac:dyDescent="0.35">
      <c r="A6164">
        <f t="shared" si="871"/>
        <v>0</v>
      </c>
      <c r="B6164" s="4" t="str">
        <f>IF($M6164&gt;300,"",IF(OR(INDEX(Bemenet!$E$2:$E$301,$M6164)="",INDEX(Bemenet!$F$2:$F$301,$M6164)=""),"",MAX(INDEX(Bemenet!$E$2:$E$301,$M6164),INDEX(Szabalyok!$A:$A,$N6164))))</f>
        <v/>
      </c>
      <c r="C6164" s="4" t="str">
        <f>IF($B6164="","",MIN(INDEX(Bemenet!$F$2:$F$301,$M6164),INDEX(Szabalyok!$B:$B,$N6164)))</f>
        <v/>
      </c>
      <c r="D6164" s="5" t="str">
        <f>IF(AND($B6164&lt;&gt;"",$C6164&lt;&gt;"",$B6164&lt;=$C6164),INDEX(Bemenet!$G$2:$G$301,$M6164),"")</f>
        <v/>
      </c>
      <c r="E6164" s="6" t="str">
        <f>IF(AND($B6164&lt;&gt;"",$C6164&lt;&gt;"",$B6164&lt;=$C6164),INDEX(Bemenet!$D$2:$D$301,$M6164),"")</f>
        <v/>
      </c>
      <c r="F6164" s="5" t="str">
        <f t="shared" si="864"/>
        <v/>
      </c>
      <c r="G6164" s="5" t="str">
        <f t="shared" si="865"/>
        <v/>
      </c>
      <c r="H6164" s="9" t="str">
        <f t="shared" si="866"/>
        <v/>
      </c>
      <c r="I6164" s="5" t="str">
        <f t="shared" si="867"/>
        <v/>
      </c>
      <c r="J6164" s="5" t="str">
        <f>IF(OR($L6164="",NOT(COUNTIFS($L$2:$L6164,$L6164)=1)),"",SUMIFS($G:$G,$L:$L,$L6164))</f>
        <v/>
      </c>
      <c r="K6164" s="5" t="str">
        <f>IF(OR($L6164="",NOT(COUNTIFS($L$2:$L6164,$L6164)=1)),"",SUMIFS($I:$I,$L:$L,$L6164))</f>
        <v/>
      </c>
      <c r="L6164" s="6" t="str">
        <f t="shared" si="868"/>
        <v/>
      </c>
      <c r="M6164" s="6">
        <f t="shared" si="869"/>
        <v>247</v>
      </c>
      <c r="N6164" s="6">
        <f t="shared" si="870"/>
        <v>14</v>
      </c>
      <c r="O6164" s="9" t="str">
        <f>IF(AND($B6164&lt;&gt;"",$C6164&lt;&gt;"",$B6164&lt;=$C6164),INDEX(Szabalyok!$C:$C,$N6164),"")</f>
        <v/>
      </c>
      <c r="P6164">
        <f t="shared" si="872"/>
        <v>0</v>
      </c>
    </row>
    <row r="6165" spans="1:16" x14ac:dyDescent="0.35">
      <c r="A6165">
        <f t="shared" si="871"/>
        <v>0</v>
      </c>
      <c r="B6165" s="4" t="str">
        <f>IF($M6165&gt;300,"",IF(OR(INDEX(Bemenet!$E$2:$E$301,$M6165)="",INDEX(Bemenet!$F$2:$F$301,$M6165)=""),"",MAX(INDEX(Bemenet!$E$2:$E$301,$M6165),INDEX(Szabalyok!$A:$A,$N6165))))</f>
        <v/>
      </c>
      <c r="C6165" s="4" t="str">
        <f>IF($B6165="","",MIN(INDEX(Bemenet!$F$2:$F$301,$M6165),INDEX(Szabalyok!$B:$B,$N6165)))</f>
        <v/>
      </c>
      <c r="D6165" s="5" t="str">
        <f>IF(AND($B6165&lt;&gt;"",$C6165&lt;&gt;"",$B6165&lt;=$C6165),INDEX(Bemenet!$G$2:$G$301,$M6165),"")</f>
        <v/>
      </c>
      <c r="E6165" s="6" t="str">
        <f>IF(AND($B6165&lt;&gt;"",$C6165&lt;&gt;"",$B6165&lt;=$C6165),INDEX(Bemenet!$D$2:$D$301,$M6165),"")</f>
        <v/>
      </c>
      <c r="F6165" s="5" t="str">
        <f t="shared" si="864"/>
        <v/>
      </c>
      <c r="G6165" s="5" t="str">
        <f t="shared" si="865"/>
        <v/>
      </c>
      <c r="H6165" s="9" t="str">
        <f t="shared" si="866"/>
        <v/>
      </c>
      <c r="I6165" s="5" t="str">
        <f t="shared" si="867"/>
        <v/>
      </c>
      <c r="J6165" s="5" t="str">
        <f>IF(OR($L6165="",NOT(COUNTIFS($L$2:$L6165,$L6165)=1)),"",SUMIFS($G:$G,$L:$L,$L6165))</f>
        <v/>
      </c>
      <c r="K6165" s="5" t="str">
        <f>IF(OR($L6165="",NOT(COUNTIFS($L$2:$L6165,$L6165)=1)),"",SUMIFS($I:$I,$L:$L,$L6165))</f>
        <v/>
      </c>
      <c r="L6165" s="6" t="str">
        <f t="shared" si="868"/>
        <v/>
      </c>
      <c r="M6165" s="6">
        <f t="shared" si="869"/>
        <v>247</v>
      </c>
      <c r="N6165" s="6">
        <f t="shared" si="870"/>
        <v>15</v>
      </c>
      <c r="O6165" s="9" t="str">
        <f>IF(AND($B6165&lt;&gt;"",$C6165&lt;&gt;"",$B6165&lt;=$C6165),INDEX(Szabalyok!$C:$C,$N6165),"")</f>
        <v/>
      </c>
      <c r="P6165">
        <f t="shared" si="872"/>
        <v>0</v>
      </c>
    </row>
    <row r="6166" spans="1:16" x14ac:dyDescent="0.35">
      <c r="A6166">
        <f t="shared" si="871"/>
        <v>0</v>
      </c>
      <c r="B6166" s="4" t="str">
        <f>IF($M6166&gt;300,"",IF(OR(INDEX(Bemenet!$E$2:$E$301,$M6166)="",INDEX(Bemenet!$F$2:$F$301,$M6166)=""),"",MAX(INDEX(Bemenet!$E$2:$E$301,$M6166),INDEX(Szabalyok!$A:$A,$N6166))))</f>
        <v/>
      </c>
      <c r="C6166" s="4" t="str">
        <f>IF($B6166="","",MIN(INDEX(Bemenet!$F$2:$F$301,$M6166),INDEX(Szabalyok!$B:$B,$N6166)))</f>
        <v/>
      </c>
      <c r="D6166" s="5" t="str">
        <f>IF(AND($B6166&lt;&gt;"",$C6166&lt;&gt;"",$B6166&lt;=$C6166),INDEX(Bemenet!$G$2:$G$301,$M6166),"")</f>
        <v/>
      </c>
      <c r="E6166" s="6" t="str">
        <f>IF(AND($B6166&lt;&gt;"",$C6166&lt;&gt;"",$B6166&lt;=$C6166),INDEX(Bemenet!$D$2:$D$301,$M6166),"")</f>
        <v/>
      </c>
      <c r="F6166" s="5" t="str">
        <f t="shared" si="864"/>
        <v/>
      </c>
      <c r="G6166" s="5" t="str">
        <f t="shared" si="865"/>
        <v/>
      </c>
      <c r="H6166" s="9" t="str">
        <f t="shared" si="866"/>
        <v/>
      </c>
      <c r="I6166" s="5" t="str">
        <f t="shared" si="867"/>
        <v/>
      </c>
      <c r="J6166" s="5" t="str">
        <f>IF(OR($L6166="",NOT(COUNTIFS($L$2:$L6166,$L6166)=1)),"",SUMIFS($G:$G,$L:$L,$L6166))</f>
        <v/>
      </c>
      <c r="K6166" s="5" t="str">
        <f>IF(OR($L6166="",NOT(COUNTIFS($L$2:$L6166,$L6166)=1)),"",SUMIFS($I:$I,$L:$L,$L6166))</f>
        <v/>
      </c>
      <c r="L6166" s="6" t="str">
        <f t="shared" si="868"/>
        <v/>
      </c>
      <c r="M6166" s="6">
        <f t="shared" si="869"/>
        <v>247</v>
      </c>
      <c r="N6166" s="6">
        <f t="shared" si="870"/>
        <v>16</v>
      </c>
      <c r="O6166" s="9" t="str">
        <f>IF(AND($B6166&lt;&gt;"",$C6166&lt;&gt;"",$B6166&lt;=$C6166),INDEX(Szabalyok!$C:$C,$N6166),"")</f>
        <v/>
      </c>
      <c r="P6166">
        <f t="shared" si="872"/>
        <v>0</v>
      </c>
    </row>
    <row r="6167" spans="1:16" x14ac:dyDescent="0.35">
      <c r="A6167">
        <f t="shared" si="871"/>
        <v>0</v>
      </c>
      <c r="B6167" s="4" t="str">
        <f>IF($M6167&gt;300,"",IF(OR(INDEX(Bemenet!$E$2:$E$301,$M6167)="",INDEX(Bemenet!$F$2:$F$301,$M6167)=""),"",MAX(INDEX(Bemenet!$E$2:$E$301,$M6167),INDEX(Szabalyok!$A:$A,$N6167))))</f>
        <v/>
      </c>
      <c r="C6167" s="4" t="str">
        <f>IF($B6167="","",MIN(INDEX(Bemenet!$F$2:$F$301,$M6167),INDEX(Szabalyok!$B:$B,$N6167)))</f>
        <v/>
      </c>
      <c r="D6167" s="5" t="str">
        <f>IF(AND($B6167&lt;&gt;"",$C6167&lt;&gt;"",$B6167&lt;=$C6167),INDEX(Bemenet!$G$2:$G$301,$M6167),"")</f>
        <v/>
      </c>
      <c r="E6167" s="6" t="str">
        <f>IF(AND($B6167&lt;&gt;"",$C6167&lt;&gt;"",$B6167&lt;=$C6167),INDEX(Bemenet!$D$2:$D$301,$M6167),"")</f>
        <v/>
      </c>
      <c r="F6167" s="5" t="str">
        <f t="shared" si="864"/>
        <v/>
      </c>
      <c r="G6167" s="5" t="str">
        <f t="shared" si="865"/>
        <v/>
      </c>
      <c r="H6167" s="9" t="str">
        <f t="shared" si="866"/>
        <v/>
      </c>
      <c r="I6167" s="5" t="str">
        <f t="shared" si="867"/>
        <v/>
      </c>
      <c r="J6167" s="5" t="str">
        <f>IF(OR($L6167="",NOT(COUNTIFS($L$2:$L6167,$L6167)=1)),"",SUMIFS($G:$G,$L:$L,$L6167))</f>
        <v/>
      </c>
      <c r="K6167" s="5" t="str">
        <f>IF(OR($L6167="",NOT(COUNTIFS($L$2:$L6167,$L6167)=1)),"",SUMIFS($I:$I,$L:$L,$L6167))</f>
        <v/>
      </c>
      <c r="L6167" s="6" t="str">
        <f t="shared" si="868"/>
        <v/>
      </c>
      <c r="M6167" s="6">
        <f t="shared" si="869"/>
        <v>247</v>
      </c>
      <c r="N6167" s="6">
        <f t="shared" si="870"/>
        <v>17</v>
      </c>
      <c r="O6167" s="9" t="str">
        <f>IF(AND($B6167&lt;&gt;"",$C6167&lt;&gt;"",$B6167&lt;=$C6167),INDEX(Szabalyok!$C:$C,$N6167),"")</f>
        <v/>
      </c>
      <c r="P6167">
        <f t="shared" si="872"/>
        <v>0</v>
      </c>
    </row>
    <row r="6168" spans="1:16" x14ac:dyDescent="0.35">
      <c r="A6168">
        <f t="shared" si="871"/>
        <v>0</v>
      </c>
      <c r="B6168" s="4" t="str">
        <f>IF($M6168&gt;300,"",IF(OR(INDEX(Bemenet!$E$2:$E$301,$M6168)="",INDEX(Bemenet!$F$2:$F$301,$M6168)=""),"",MAX(INDEX(Bemenet!$E$2:$E$301,$M6168),INDEX(Szabalyok!$A:$A,$N6168))))</f>
        <v/>
      </c>
      <c r="C6168" s="4" t="str">
        <f>IF($B6168="","",MIN(INDEX(Bemenet!$F$2:$F$301,$M6168),INDEX(Szabalyok!$B:$B,$N6168)))</f>
        <v/>
      </c>
      <c r="D6168" s="5" t="str">
        <f>IF(AND($B6168&lt;&gt;"",$C6168&lt;&gt;"",$B6168&lt;=$C6168),INDEX(Bemenet!$G$2:$G$301,$M6168),"")</f>
        <v/>
      </c>
      <c r="E6168" s="6" t="str">
        <f>IF(AND($B6168&lt;&gt;"",$C6168&lt;&gt;"",$B6168&lt;=$C6168),INDEX(Bemenet!$D$2:$D$301,$M6168),"")</f>
        <v/>
      </c>
      <c r="F6168" s="5" t="str">
        <f t="shared" si="864"/>
        <v/>
      </c>
      <c r="G6168" s="5" t="str">
        <f t="shared" si="865"/>
        <v/>
      </c>
      <c r="H6168" s="9" t="str">
        <f t="shared" si="866"/>
        <v/>
      </c>
      <c r="I6168" s="5" t="str">
        <f t="shared" si="867"/>
        <v/>
      </c>
      <c r="J6168" s="5" t="str">
        <f>IF(OR($L6168="",NOT(COUNTIFS($L$2:$L6168,$L6168)=1)),"",SUMIFS($G:$G,$L:$L,$L6168))</f>
        <v/>
      </c>
      <c r="K6168" s="5" t="str">
        <f>IF(OR($L6168="",NOT(COUNTIFS($L$2:$L6168,$L6168)=1)),"",SUMIFS($I:$I,$L:$L,$L6168))</f>
        <v/>
      </c>
      <c r="L6168" s="6" t="str">
        <f t="shared" si="868"/>
        <v/>
      </c>
      <c r="M6168" s="6">
        <f t="shared" si="869"/>
        <v>247</v>
      </c>
      <c r="N6168" s="6">
        <f t="shared" si="870"/>
        <v>18</v>
      </c>
      <c r="O6168" s="9" t="str">
        <f>IF(AND($B6168&lt;&gt;"",$C6168&lt;&gt;"",$B6168&lt;=$C6168),INDEX(Szabalyok!$C:$C,$N6168),"")</f>
        <v/>
      </c>
      <c r="P6168">
        <f t="shared" si="872"/>
        <v>0</v>
      </c>
    </row>
    <row r="6169" spans="1:16" x14ac:dyDescent="0.35">
      <c r="A6169">
        <f t="shared" si="871"/>
        <v>0</v>
      </c>
      <c r="B6169" s="4" t="str">
        <f>IF($M6169&gt;300,"",IF(OR(INDEX(Bemenet!$E$2:$E$301,$M6169)="",INDEX(Bemenet!$F$2:$F$301,$M6169)=""),"",MAX(INDEX(Bemenet!$E$2:$E$301,$M6169),INDEX(Szabalyok!$A:$A,$N6169))))</f>
        <v/>
      </c>
      <c r="C6169" s="4" t="str">
        <f>IF($B6169="","",MIN(INDEX(Bemenet!$F$2:$F$301,$M6169),INDEX(Szabalyok!$B:$B,$N6169)))</f>
        <v/>
      </c>
      <c r="D6169" s="5" t="str">
        <f>IF(AND($B6169&lt;&gt;"",$C6169&lt;&gt;"",$B6169&lt;=$C6169),INDEX(Bemenet!$G$2:$G$301,$M6169),"")</f>
        <v/>
      </c>
      <c r="E6169" s="6" t="str">
        <f>IF(AND($B6169&lt;&gt;"",$C6169&lt;&gt;"",$B6169&lt;=$C6169),INDEX(Bemenet!$D$2:$D$301,$M6169),"")</f>
        <v/>
      </c>
      <c r="F6169" s="5" t="str">
        <f t="shared" si="864"/>
        <v/>
      </c>
      <c r="G6169" s="5" t="str">
        <f t="shared" si="865"/>
        <v/>
      </c>
      <c r="H6169" s="9" t="str">
        <f t="shared" si="866"/>
        <v/>
      </c>
      <c r="I6169" s="5" t="str">
        <f t="shared" si="867"/>
        <v/>
      </c>
      <c r="J6169" s="5" t="str">
        <f>IF(OR($L6169="",NOT(COUNTIFS($L$2:$L6169,$L6169)=1)),"",SUMIFS($G:$G,$L:$L,$L6169))</f>
        <v/>
      </c>
      <c r="K6169" s="5" t="str">
        <f>IF(OR($L6169="",NOT(COUNTIFS($L$2:$L6169,$L6169)=1)),"",SUMIFS($I:$I,$L:$L,$L6169))</f>
        <v/>
      </c>
      <c r="L6169" s="6" t="str">
        <f t="shared" si="868"/>
        <v/>
      </c>
      <c r="M6169" s="6">
        <f t="shared" si="869"/>
        <v>247</v>
      </c>
      <c r="N6169" s="6">
        <f t="shared" si="870"/>
        <v>19</v>
      </c>
      <c r="O6169" s="9" t="str">
        <f>IF(AND($B6169&lt;&gt;"",$C6169&lt;&gt;"",$B6169&lt;=$C6169),INDEX(Szabalyok!$C:$C,$N6169),"")</f>
        <v/>
      </c>
      <c r="P6169">
        <f t="shared" si="872"/>
        <v>0</v>
      </c>
    </row>
    <row r="6170" spans="1:16" x14ac:dyDescent="0.35">
      <c r="A6170">
        <f t="shared" si="871"/>
        <v>0</v>
      </c>
      <c r="B6170" s="4" t="str">
        <f>IF($M6170&gt;300,"",IF(OR(INDEX(Bemenet!$E$2:$E$301,$M6170)="",INDEX(Bemenet!$F$2:$F$301,$M6170)=""),"",MAX(INDEX(Bemenet!$E$2:$E$301,$M6170),INDEX(Szabalyok!$A:$A,$N6170))))</f>
        <v/>
      </c>
      <c r="C6170" s="4" t="str">
        <f>IF($B6170="","",MIN(INDEX(Bemenet!$F$2:$F$301,$M6170),INDEX(Szabalyok!$B:$B,$N6170)))</f>
        <v/>
      </c>
      <c r="D6170" s="5" t="str">
        <f>IF(AND($B6170&lt;&gt;"",$C6170&lt;&gt;"",$B6170&lt;=$C6170),INDEX(Bemenet!$G$2:$G$301,$M6170),"")</f>
        <v/>
      </c>
      <c r="E6170" s="6" t="str">
        <f>IF(AND($B6170&lt;&gt;"",$C6170&lt;&gt;"",$B6170&lt;=$C6170),INDEX(Bemenet!$D$2:$D$301,$M6170),"")</f>
        <v/>
      </c>
      <c r="F6170" s="5" t="str">
        <f t="shared" si="864"/>
        <v/>
      </c>
      <c r="G6170" s="5" t="str">
        <f t="shared" si="865"/>
        <v/>
      </c>
      <c r="H6170" s="9" t="str">
        <f t="shared" si="866"/>
        <v/>
      </c>
      <c r="I6170" s="5" t="str">
        <f t="shared" si="867"/>
        <v/>
      </c>
      <c r="J6170" s="5" t="str">
        <f>IF(OR($L6170="",NOT(COUNTIFS($L$2:$L6170,$L6170)=1)),"",SUMIFS($G:$G,$L:$L,$L6170))</f>
        <v/>
      </c>
      <c r="K6170" s="5" t="str">
        <f>IF(OR($L6170="",NOT(COUNTIFS($L$2:$L6170,$L6170)=1)),"",SUMIFS($I:$I,$L:$L,$L6170))</f>
        <v/>
      </c>
      <c r="L6170" s="6" t="str">
        <f t="shared" si="868"/>
        <v/>
      </c>
      <c r="M6170" s="6">
        <f t="shared" si="869"/>
        <v>247</v>
      </c>
      <c r="N6170" s="6">
        <f t="shared" si="870"/>
        <v>20</v>
      </c>
      <c r="O6170" s="9" t="str">
        <f>IF(AND($B6170&lt;&gt;"",$C6170&lt;&gt;"",$B6170&lt;=$C6170),INDEX(Szabalyok!$C:$C,$N6170),"")</f>
        <v/>
      </c>
      <c r="P6170">
        <f t="shared" si="872"/>
        <v>0</v>
      </c>
    </row>
    <row r="6171" spans="1:16" x14ac:dyDescent="0.35">
      <c r="A6171">
        <f t="shared" si="871"/>
        <v>0</v>
      </c>
      <c r="B6171" s="4" t="str">
        <f>IF($M6171&gt;300,"",IF(OR(INDEX(Bemenet!$E$2:$E$301,$M6171)="",INDEX(Bemenet!$F$2:$F$301,$M6171)=""),"",MAX(INDEX(Bemenet!$E$2:$E$301,$M6171),INDEX(Szabalyok!$A:$A,$N6171))))</f>
        <v/>
      </c>
      <c r="C6171" s="4" t="str">
        <f>IF($B6171="","",MIN(INDEX(Bemenet!$F$2:$F$301,$M6171),INDEX(Szabalyok!$B:$B,$N6171)))</f>
        <v/>
      </c>
      <c r="D6171" s="5" t="str">
        <f>IF(AND($B6171&lt;&gt;"",$C6171&lt;&gt;"",$B6171&lt;=$C6171),INDEX(Bemenet!$G$2:$G$301,$M6171),"")</f>
        <v/>
      </c>
      <c r="E6171" s="6" t="str">
        <f>IF(AND($B6171&lt;&gt;"",$C6171&lt;&gt;"",$B6171&lt;=$C6171),INDEX(Bemenet!$D$2:$D$301,$M6171),"")</f>
        <v/>
      </c>
      <c r="F6171" s="5" t="str">
        <f t="shared" si="864"/>
        <v/>
      </c>
      <c r="G6171" s="5" t="str">
        <f t="shared" si="865"/>
        <v/>
      </c>
      <c r="H6171" s="9" t="str">
        <f t="shared" si="866"/>
        <v/>
      </c>
      <c r="I6171" s="5" t="str">
        <f t="shared" si="867"/>
        <v/>
      </c>
      <c r="J6171" s="5" t="str">
        <f>IF(OR($L6171="",NOT(COUNTIFS($L$2:$L6171,$L6171)=1)),"",SUMIFS($G:$G,$L:$L,$L6171))</f>
        <v/>
      </c>
      <c r="K6171" s="5" t="str">
        <f>IF(OR($L6171="",NOT(COUNTIFS($L$2:$L6171,$L6171)=1)),"",SUMIFS($I:$I,$L:$L,$L6171))</f>
        <v/>
      </c>
      <c r="L6171" s="6" t="str">
        <f t="shared" si="868"/>
        <v/>
      </c>
      <c r="M6171" s="6">
        <f t="shared" si="869"/>
        <v>247</v>
      </c>
      <c r="N6171" s="6">
        <f t="shared" si="870"/>
        <v>21</v>
      </c>
      <c r="O6171" s="9" t="str">
        <f>IF(AND($B6171&lt;&gt;"",$C6171&lt;&gt;"",$B6171&lt;=$C6171),INDEX(Szabalyok!$C:$C,$N6171),"")</f>
        <v/>
      </c>
      <c r="P6171">
        <f t="shared" si="872"/>
        <v>0</v>
      </c>
    </row>
    <row r="6172" spans="1:16" x14ac:dyDescent="0.35">
      <c r="A6172">
        <f t="shared" si="871"/>
        <v>0</v>
      </c>
      <c r="B6172" s="4" t="str">
        <f>IF($M6172&gt;300,"",IF(OR(INDEX(Bemenet!$E$2:$E$301,$M6172)="",INDEX(Bemenet!$F$2:$F$301,$M6172)=""),"",MAX(INDEX(Bemenet!$E$2:$E$301,$M6172),INDEX(Szabalyok!$A:$A,$N6172))))</f>
        <v/>
      </c>
      <c r="C6172" s="4" t="str">
        <f>IF($B6172="","",MIN(INDEX(Bemenet!$F$2:$F$301,$M6172),INDEX(Szabalyok!$B:$B,$N6172)))</f>
        <v/>
      </c>
      <c r="D6172" s="5" t="str">
        <f>IF(AND($B6172&lt;&gt;"",$C6172&lt;&gt;"",$B6172&lt;=$C6172),INDEX(Bemenet!$G$2:$G$301,$M6172),"")</f>
        <v/>
      </c>
      <c r="E6172" s="6" t="str">
        <f>IF(AND($B6172&lt;&gt;"",$C6172&lt;&gt;"",$B6172&lt;=$C6172),INDEX(Bemenet!$D$2:$D$301,$M6172),"")</f>
        <v/>
      </c>
      <c r="F6172" s="5" t="str">
        <f t="shared" si="864"/>
        <v/>
      </c>
      <c r="G6172" s="5" t="str">
        <f t="shared" si="865"/>
        <v/>
      </c>
      <c r="H6172" s="9" t="str">
        <f t="shared" si="866"/>
        <v/>
      </c>
      <c r="I6172" s="5" t="str">
        <f t="shared" si="867"/>
        <v/>
      </c>
      <c r="J6172" s="5" t="str">
        <f>IF(OR($L6172="",NOT(COUNTIFS($L$2:$L6172,$L6172)=1)),"",SUMIFS($G:$G,$L:$L,$L6172))</f>
        <v/>
      </c>
      <c r="K6172" s="5" t="str">
        <f>IF(OR($L6172="",NOT(COUNTIFS($L$2:$L6172,$L6172)=1)),"",SUMIFS($I:$I,$L:$L,$L6172))</f>
        <v/>
      </c>
      <c r="L6172" s="6" t="str">
        <f t="shared" si="868"/>
        <v/>
      </c>
      <c r="M6172" s="6">
        <f t="shared" si="869"/>
        <v>247</v>
      </c>
      <c r="N6172" s="6">
        <f t="shared" si="870"/>
        <v>22</v>
      </c>
      <c r="O6172" s="9" t="str">
        <f>IF(AND($B6172&lt;&gt;"",$C6172&lt;&gt;"",$B6172&lt;=$C6172),INDEX(Szabalyok!$C:$C,$N6172),"")</f>
        <v/>
      </c>
      <c r="P6172">
        <f t="shared" si="872"/>
        <v>0</v>
      </c>
    </row>
    <row r="6173" spans="1:16" x14ac:dyDescent="0.35">
      <c r="A6173">
        <f t="shared" si="871"/>
        <v>0</v>
      </c>
      <c r="B6173" s="4" t="str">
        <f>IF($M6173&gt;300,"",IF(OR(INDEX(Bemenet!$E$2:$E$301,$M6173)="",INDEX(Bemenet!$F$2:$F$301,$M6173)=""),"",MAX(INDEX(Bemenet!$E$2:$E$301,$M6173),INDEX(Szabalyok!$A:$A,$N6173))))</f>
        <v/>
      </c>
      <c r="C6173" s="4" t="str">
        <f>IF($B6173="","",MIN(INDEX(Bemenet!$F$2:$F$301,$M6173),INDEX(Szabalyok!$B:$B,$N6173)))</f>
        <v/>
      </c>
      <c r="D6173" s="5" t="str">
        <f>IF(AND($B6173&lt;&gt;"",$C6173&lt;&gt;"",$B6173&lt;=$C6173),INDEX(Bemenet!$G$2:$G$301,$M6173),"")</f>
        <v/>
      </c>
      <c r="E6173" s="6" t="str">
        <f>IF(AND($B6173&lt;&gt;"",$C6173&lt;&gt;"",$B6173&lt;=$C6173),INDEX(Bemenet!$D$2:$D$301,$M6173),"")</f>
        <v/>
      </c>
      <c r="F6173" s="5" t="str">
        <f t="shared" si="864"/>
        <v/>
      </c>
      <c r="G6173" s="5" t="str">
        <f t="shared" si="865"/>
        <v/>
      </c>
      <c r="H6173" s="9" t="str">
        <f t="shared" si="866"/>
        <v/>
      </c>
      <c r="I6173" s="5" t="str">
        <f t="shared" si="867"/>
        <v/>
      </c>
      <c r="J6173" s="5" t="str">
        <f>IF(OR($L6173="",NOT(COUNTIFS($L$2:$L6173,$L6173)=1)),"",SUMIFS($G:$G,$L:$L,$L6173))</f>
        <v/>
      </c>
      <c r="K6173" s="5" t="str">
        <f>IF(OR($L6173="",NOT(COUNTIFS($L$2:$L6173,$L6173)=1)),"",SUMIFS($I:$I,$L:$L,$L6173))</f>
        <v/>
      </c>
      <c r="L6173" s="6" t="str">
        <f t="shared" si="868"/>
        <v/>
      </c>
      <c r="M6173" s="6">
        <f t="shared" si="869"/>
        <v>247</v>
      </c>
      <c r="N6173" s="6">
        <f t="shared" si="870"/>
        <v>23</v>
      </c>
      <c r="O6173" s="9" t="str">
        <f>IF(AND($B6173&lt;&gt;"",$C6173&lt;&gt;"",$B6173&lt;=$C6173),INDEX(Szabalyok!$C:$C,$N6173),"")</f>
        <v/>
      </c>
      <c r="P6173">
        <f t="shared" si="872"/>
        <v>0</v>
      </c>
    </row>
    <row r="6174" spans="1:16" x14ac:dyDescent="0.35">
      <c r="A6174">
        <f t="shared" si="871"/>
        <v>0</v>
      </c>
      <c r="B6174" s="4" t="str">
        <f>IF($M6174&gt;300,"",IF(OR(INDEX(Bemenet!$E$2:$E$301,$M6174)="",INDEX(Bemenet!$F$2:$F$301,$M6174)=""),"",MAX(INDEX(Bemenet!$E$2:$E$301,$M6174),INDEX(Szabalyok!$A:$A,$N6174))))</f>
        <v/>
      </c>
      <c r="C6174" s="4" t="str">
        <f>IF($B6174="","",MIN(INDEX(Bemenet!$F$2:$F$301,$M6174),INDEX(Szabalyok!$B:$B,$N6174)))</f>
        <v/>
      </c>
      <c r="D6174" s="5" t="str">
        <f>IF(AND($B6174&lt;&gt;"",$C6174&lt;&gt;"",$B6174&lt;=$C6174),INDEX(Bemenet!$G$2:$G$301,$M6174),"")</f>
        <v/>
      </c>
      <c r="E6174" s="6" t="str">
        <f>IF(AND($B6174&lt;&gt;"",$C6174&lt;&gt;"",$B6174&lt;=$C6174),INDEX(Bemenet!$D$2:$D$301,$M6174),"")</f>
        <v/>
      </c>
      <c r="F6174" s="5" t="str">
        <f t="shared" si="864"/>
        <v/>
      </c>
      <c r="G6174" s="5" t="str">
        <f t="shared" si="865"/>
        <v/>
      </c>
      <c r="H6174" s="9" t="str">
        <f t="shared" si="866"/>
        <v/>
      </c>
      <c r="I6174" s="5" t="str">
        <f t="shared" si="867"/>
        <v/>
      </c>
      <c r="J6174" s="5" t="str">
        <f>IF(OR($L6174="",NOT(COUNTIFS($L$2:$L6174,$L6174)=1)),"",SUMIFS($G:$G,$L:$L,$L6174))</f>
        <v/>
      </c>
      <c r="K6174" s="5" t="str">
        <f>IF(OR($L6174="",NOT(COUNTIFS($L$2:$L6174,$L6174)=1)),"",SUMIFS($I:$I,$L:$L,$L6174))</f>
        <v/>
      </c>
      <c r="L6174" s="6" t="str">
        <f t="shared" si="868"/>
        <v/>
      </c>
      <c r="M6174" s="6">
        <f t="shared" si="869"/>
        <v>247</v>
      </c>
      <c r="N6174" s="6">
        <f t="shared" si="870"/>
        <v>24</v>
      </c>
      <c r="O6174" s="9" t="str">
        <f>IF(AND($B6174&lt;&gt;"",$C6174&lt;&gt;"",$B6174&lt;=$C6174),INDEX(Szabalyok!$C:$C,$N6174),"")</f>
        <v/>
      </c>
      <c r="P6174">
        <f t="shared" si="872"/>
        <v>0</v>
      </c>
    </row>
    <row r="6175" spans="1:16" x14ac:dyDescent="0.35">
      <c r="A6175">
        <f t="shared" si="871"/>
        <v>0</v>
      </c>
      <c r="B6175" s="4" t="str">
        <f>IF($M6175&gt;300,"",IF(OR(INDEX(Bemenet!$E$2:$E$301,$M6175)="",INDEX(Bemenet!$F$2:$F$301,$M6175)=""),"",MAX(INDEX(Bemenet!$E$2:$E$301,$M6175),INDEX(Szabalyok!$A:$A,$N6175))))</f>
        <v/>
      </c>
      <c r="C6175" s="4" t="str">
        <f>IF($B6175="","",MIN(INDEX(Bemenet!$F$2:$F$301,$M6175),INDEX(Szabalyok!$B:$B,$N6175)))</f>
        <v/>
      </c>
      <c r="D6175" s="5" t="str">
        <f>IF(AND($B6175&lt;&gt;"",$C6175&lt;&gt;"",$B6175&lt;=$C6175),INDEX(Bemenet!$G$2:$G$301,$M6175),"")</f>
        <v/>
      </c>
      <c r="E6175" s="6" t="str">
        <f>IF(AND($B6175&lt;&gt;"",$C6175&lt;&gt;"",$B6175&lt;=$C6175),INDEX(Bemenet!$D$2:$D$301,$M6175),"")</f>
        <v/>
      </c>
      <c r="F6175" s="5" t="str">
        <f t="shared" si="864"/>
        <v/>
      </c>
      <c r="G6175" s="5" t="str">
        <f t="shared" si="865"/>
        <v/>
      </c>
      <c r="H6175" s="9" t="str">
        <f t="shared" si="866"/>
        <v/>
      </c>
      <c r="I6175" s="5" t="str">
        <f t="shared" si="867"/>
        <v/>
      </c>
      <c r="J6175" s="5" t="str">
        <f>IF(OR($L6175="",NOT(COUNTIFS($L$2:$L6175,$L6175)=1)),"",SUMIFS($G:$G,$L:$L,$L6175))</f>
        <v/>
      </c>
      <c r="K6175" s="5" t="str">
        <f>IF(OR($L6175="",NOT(COUNTIFS($L$2:$L6175,$L6175)=1)),"",SUMIFS($I:$I,$L:$L,$L6175))</f>
        <v/>
      </c>
      <c r="L6175" s="6" t="str">
        <f t="shared" si="868"/>
        <v/>
      </c>
      <c r="M6175" s="6">
        <f t="shared" si="869"/>
        <v>247</v>
      </c>
      <c r="N6175" s="6">
        <f t="shared" si="870"/>
        <v>25</v>
      </c>
      <c r="O6175" s="9" t="str">
        <f>IF(AND($B6175&lt;&gt;"",$C6175&lt;&gt;"",$B6175&lt;=$C6175),INDEX(Szabalyok!$C:$C,$N6175),"")</f>
        <v/>
      </c>
      <c r="P6175">
        <f t="shared" si="872"/>
        <v>0</v>
      </c>
    </row>
    <row r="6176" spans="1:16" x14ac:dyDescent="0.35">
      <c r="A6176">
        <f t="shared" si="871"/>
        <v>0</v>
      </c>
      <c r="B6176" s="4" t="str">
        <f>IF($M6176&gt;300,"",IF(OR(INDEX(Bemenet!$E$2:$E$301,$M6176)="",INDEX(Bemenet!$F$2:$F$301,$M6176)=""),"",MAX(INDEX(Bemenet!$E$2:$E$301,$M6176),INDEX(Szabalyok!$A:$A,$N6176))))</f>
        <v/>
      </c>
      <c r="C6176" s="4" t="str">
        <f>IF($B6176="","",MIN(INDEX(Bemenet!$F$2:$F$301,$M6176),INDEX(Szabalyok!$B:$B,$N6176)))</f>
        <v/>
      </c>
      <c r="D6176" s="5" t="str">
        <f>IF(AND($B6176&lt;&gt;"",$C6176&lt;&gt;"",$B6176&lt;=$C6176),INDEX(Bemenet!$G$2:$G$301,$M6176),"")</f>
        <v/>
      </c>
      <c r="E6176" s="6" t="str">
        <f>IF(AND($B6176&lt;&gt;"",$C6176&lt;&gt;"",$B6176&lt;=$C6176),INDEX(Bemenet!$D$2:$D$301,$M6176),"")</f>
        <v/>
      </c>
      <c r="F6176" s="5" t="str">
        <f t="shared" si="864"/>
        <v/>
      </c>
      <c r="G6176" s="5" t="str">
        <f t="shared" si="865"/>
        <v/>
      </c>
      <c r="H6176" s="9" t="str">
        <f t="shared" si="866"/>
        <v/>
      </c>
      <c r="I6176" s="5" t="str">
        <f t="shared" si="867"/>
        <v/>
      </c>
      <c r="J6176" s="5" t="str">
        <f>IF(OR($L6176="",NOT(COUNTIFS($L$2:$L6176,$L6176)=1)),"",SUMIFS($G:$G,$L:$L,$L6176))</f>
        <v/>
      </c>
      <c r="K6176" s="5" t="str">
        <f>IF(OR($L6176="",NOT(COUNTIFS($L$2:$L6176,$L6176)=1)),"",SUMIFS($I:$I,$L:$L,$L6176))</f>
        <v/>
      </c>
      <c r="L6176" s="6" t="str">
        <f t="shared" si="868"/>
        <v/>
      </c>
      <c r="M6176" s="6">
        <f t="shared" si="869"/>
        <v>247</v>
      </c>
      <c r="N6176" s="6">
        <f t="shared" si="870"/>
        <v>26</v>
      </c>
      <c r="O6176" s="9" t="str">
        <f>IF(AND($B6176&lt;&gt;"",$C6176&lt;&gt;"",$B6176&lt;=$C6176),INDEX(Szabalyok!$C:$C,$N6176),"")</f>
        <v/>
      </c>
      <c r="P6176">
        <f t="shared" si="872"/>
        <v>0</v>
      </c>
    </row>
    <row r="6177" spans="1:16" x14ac:dyDescent="0.35">
      <c r="A6177">
        <f t="shared" si="871"/>
        <v>0</v>
      </c>
      <c r="B6177" s="4" t="str">
        <f>IF($M6177&gt;300,"",IF(OR(INDEX(Bemenet!$E$2:$E$301,$M6177)="",INDEX(Bemenet!$F$2:$F$301,$M6177)=""),"",MAX(INDEX(Bemenet!$E$2:$E$301,$M6177),INDEX(Szabalyok!$A:$A,$N6177))))</f>
        <v/>
      </c>
      <c r="C6177" s="4" t="str">
        <f>IF($B6177="","",MIN(INDEX(Bemenet!$F$2:$F$301,$M6177),INDEX(Szabalyok!$B:$B,$N6177)))</f>
        <v/>
      </c>
      <c r="D6177" s="5" t="str">
        <f>IF(AND($B6177&lt;&gt;"",$C6177&lt;&gt;"",$B6177&lt;=$C6177),INDEX(Bemenet!$G$2:$G$301,$M6177),"")</f>
        <v/>
      </c>
      <c r="E6177" s="6" t="str">
        <f>IF(AND($B6177&lt;&gt;"",$C6177&lt;&gt;"",$B6177&lt;=$C6177),INDEX(Bemenet!$D$2:$D$301,$M6177),"")</f>
        <v/>
      </c>
      <c r="F6177" s="5" t="str">
        <f t="shared" si="864"/>
        <v/>
      </c>
      <c r="G6177" s="5" t="str">
        <f t="shared" si="865"/>
        <v/>
      </c>
      <c r="H6177" s="9" t="str">
        <f t="shared" si="866"/>
        <v/>
      </c>
      <c r="I6177" s="5" t="str">
        <f t="shared" si="867"/>
        <v/>
      </c>
      <c r="J6177" s="5" t="str">
        <f>IF(OR($L6177="",NOT(COUNTIFS($L$2:$L6177,$L6177)=1)),"",SUMIFS($G:$G,$L:$L,$L6177))</f>
        <v/>
      </c>
      <c r="K6177" s="5" t="str">
        <f>IF(OR($L6177="",NOT(COUNTIFS($L$2:$L6177,$L6177)=1)),"",SUMIFS($I:$I,$L:$L,$L6177))</f>
        <v/>
      </c>
      <c r="L6177" s="6" t="str">
        <f t="shared" si="868"/>
        <v/>
      </c>
      <c r="M6177" s="6">
        <f t="shared" si="869"/>
        <v>248</v>
      </c>
      <c r="N6177" s="6">
        <f t="shared" si="870"/>
        <v>2</v>
      </c>
      <c r="O6177" s="9" t="str">
        <f>IF(AND($B6177&lt;&gt;"",$C6177&lt;&gt;"",$B6177&lt;=$C6177),INDEX(Szabalyok!$C:$C,$N6177),"")</f>
        <v/>
      </c>
      <c r="P6177">
        <f t="shared" si="872"/>
        <v>0</v>
      </c>
    </row>
    <row r="6178" spans="1:16" x14ac:dyDescent="0.35">
      <c r="A6178">
        <f t="shared" si="871"/>
        <v>0</v>
      </c>
      <c r="B6178" s="4" t="str">
        <f>IF($M6178&gt;300,"",IF(OR(INDEX(Bemenet!$E$2:$E$301,$M6178)="",INDEX(Bemenet!$F$2:$F$301,$M6178)=""),"",MAX(INDEX(Bemenet!$E$2:$E$301,$M6178),INDEX(Szabalyok!$A:$A,$N6178))))</f>
        <v/>
      </c>
      <c r="C6178" s="4" t="str">
        <f>IF($B6178="","",MIN(INDEX(Bemenet!$F$2:$F$301,$M6178),INDEX(Szabalyok!$B:$B,$N6178)))</f>
        <v/>
      </c>
      <c r="D6178" s="5" t="str">
        <f>IF(AND($B6178&lt;&gt;"",$C6178&lt;&gt;"",$B6178&lt;=$C6178),INDEX(Bemenet!$G$2:$G$301,$M6178),"")</f>
        <v/>
      </c>
      <c r="E6178" s="6" t="str">
        <f>IF(AND($B6178&lt;&gt;"",$C6178&lt;&gt;"",$B6178&lt;=$C6178),INDEX(Bemenet!$D$2:$D$301,$M6178),"")</f>
        <v/>
      </c>
      <c r="F6178" s="5" t="str">
        <f t="shared" si="864"/>
        <v/>
      </c>
      <c r="G6178" s="5" t="str">
        <f t="shared" si="865"/>
        <v/>
      </c>
      <c r="H6178" s="9" t="str">
        <f t="shared" si="866"/>
        <v/>
      </c>
      <c r="I6178" s="5" t="str">
        <f t="shared" si="867"/>
        <v/>
      </c>
      <c r="J6178" s="5" t="str">
        <f>IF(OR($L6178="",NOT(COUNTIFS($L$2:$L6178,$L6178)=1)),"",SUMIFS($G:$G,$L:$L,$L6178))</f>
        <v/>
      </c>
      <c r="K6178" s="5" t="str">
        <f>IF(OR($L6178="",NOT(COUNTIFS($L$2:$L6178,$L6178)=1)),"",SUMIFS($I:$I,$L:$L,$L6178))</f>
        <v/>
      </c>
      <c r="L6178" s="6" t="str">
        <f t="shared" si="868"/>
        <v/>
      </c>
      <c r="M6178" s="6">
        <f t="shared" si="869"/>
        <v>248</v>
      </c>
      <c r="N6178" s="6">
        <f t="shared" si="870"/>
        <v>3</v>
      </c>
      <c r="O6178" s="9" t="str">
        <f>IF(AND($B6178&lt;&gt;"",$C6178&lt;&gt;"",$B6178&lt;=$C6178),INDEX(Szabalyok!$C:$C,$N6178),"")</f>
        <v/>
      </c>
      <c r="P6178">
        <f t="shared" si="872"/>
        <v>0</v>
      </c>
    </row>
    <row r="6179" spans="1:16" x14ac:dyDescent="0.35">
      <c r="A6179">
        <f t="shared" si="871"/>
        <v>0</v>
      </c>
      <c r="B6179" s="4" t="str">
        <f>IF($M6179&gt;300,"",IF(OR(INDEX(Bemenet!$E$2:$E$301,$M6179)="",INDEX(Bemenet!$F$2:$F$301,$M6179)=""),"",MAX(INDEX(Bemenet!$E$2:$E$301,$M6179),INDEX(Szabalyok!$A:$A,$N6179))))</f>
        <v/>
      </c>
      <c r="C6179" s="4" t="str">
        <f>IF($B6179="","",MIN(INDEX(Bemenet!$F$2:$F$301,$M6179),INDEX(Szabalyok!$B:$B,$N6179)))</f>
        <v/>
      </c>
      <c r="D6179" s="5" t="str">
        <f>IF(AND($B6179&lt;&gt;"",$C6179&lt;&gt;"",$B6179&lt;=$C6179),INDEX(Bemenet!$G$2:$G$301,$M6179),"")</f>
        <v/>
      </c>
      <c r="E6179" s="6" t="str">
        <f>IF(AND($B6179&lt;&gt;"",$C6179&lt;&gt;"",$B6179&lt;=$C6179),INDEX(Bemenet!$D$2:$D$301,$M6179),"")</f>
        <v/>
      </c>
      <c r="F6179" s="5" t="str">
        <f t="shared" si="864"/>
        <v/>
      </c>
      <c r="G6179" s="5" t="str">
        <f t="shared" si="865"/>
        <v/>
      </c>
      <c r="H6179" s="9" t="str">
        <f t="shared" si="866"/>
        <v/>
      </c>
      <c r="I6179" s="5" t="str">
        <f t="shared" si="867"/>
        <v/>
      </c>
      <c r="J6179" s="5" t="str">
        <f>IF(OR($L6179="",NOT(COUNTIFS($L$2:$L6179,$L6179)=1)),"",SUMIFS($G:$G,$L:$L,$L6179))</f>
        <v/>
      </c>
      <c r="K6179" s="5" t="str">
        <f>IF(OR($L6179="",NOT(COUNTIFS($L$2:$L6179,$L6179)=1)),"",SUMIFS($I:$I,$L:$L,$L6179))</f>
        <v/>
      </c>
      <c r="L6179" s="6" t="str">
        <f t="shared" si="868"/>
        <v/>
      </c>
      <c r="M6179" s="6">
        <f t="shared" si="869"/>
        <v>248</v>
      </c>
      <c r="N6179" s="6">
        <f t="shared" si="870"/>
        <v>4</v>
      </c>
      <c r="O6179" s="9" t="str">
        <f>IF(AND($B6179&lt;&gt;"",$C6179&lt;&gt;"",$B6179&lt;=$C6179),INDEX(Szabalyok!$C:$C,$N6179),"")</f>
        <v/>
      </c>
      <c r="P6179">
        <f t="shared" si="872"/>
        <v>0</v>
      </c>
    </row>
    <row r="6180" spans="1:16" x14ac:dyDescent="0.35">
      <c r="A6180">
        <f t="shared" si="871"/>
        <v>0</v>
      </c>
      <c r="B6180" s="4" t="str">
        <f>IF($M6180&gt;300,"",IF(OR(INDEX(Bemenet!$E$2:$E$301,$M6180)="",INDEX(Bemenet!$F$2:$F$301,$M6180)=""),"",MAX(INDEX(Bemenet!$E$2:$E$301,$M6180),INDEX(Szabalyok!$A:$A,$N6180))))</f>
        <v/>
      </c>
      <c r="C6180" s="4" t="str">
        <f>IF($B6180="","",MIN(INDEX(Bemenet!$F$2:$F$301,$M6180),INDEX(Szabalyok!$B:$B,$N6180)))</f>
        <v/>
      </c>
      <c r="D6180" s="5" t="str">
        <f>IF(AND($B6180&lt;&gt;"",$C6180&lt;&gt;"",$B6180&lt;=$C6180),INDEX(Bemenet!$G$2:$G$301,$M6180),"")</f>
        <v/>
      </c>
      <c r="E6180" s="6" t="str">
        <f>IF(AND($B6180&lt;&gt;"",$C6180&lt;&gt;"",$B6180&lt;=$C6180),INDEX(Bemenet!$D$2:$D$301,$M6180),"")</f>
        <v/>
      </c>
      <c r="F6180" s="5" t="str">
        <f t="shared" si="864"/>
        <v/>
      </c>
      <c r="G6180" s="5" t="str">
        <f t="shared" si="865"/>
        <v/>
      </c>
      <c r="H6180" s="9" t="str">
        <f t="shared" si="866"/>
        <v/>
      </c>
      <c r="I6180" s="5" t="str">
        <f t="shared" si="867"/>
        <v/>
      </c>
      <c r="J6180" s="5" t="str">
        <f>IF(OR($L6180="",NOT(COUNTIFS($L$2:$L6180,$L6180)=1)),"",SUMIFS($G:$G,$L:$L,$L6180))</f>
        <v/>
      </c>
      <c r="K6180" s="5" t="str">
        <f>IF(OR($L6180="",NOT(COUNTIFS($L$2:$L6180,$L6180)=1)),"",SUMIFS($I:$I,$L:$L,$L6180))</f>
        <v/>
      </c>
      <c r="L6180" s="6" t="str">
        <f t="shared" si="868"/>
        <v/>
      </c>
      <c r="M6180" s="6">
        <f t="shared" si="869"/>
        <v>248</v>
      </c>
      <c r="N6180" s="6">
        <f t="shared" si="870"/>
        <v>5</v>
      </c>
      <c r="O6180" s="9" t="str">
        <f>IF(AND($B6180&lt;&gt;"",$C6180&lt;&gt;"",$B6180&lt;=$C6180),INDEX(Szabalyok!$C:$C,$N6180),"")</f>
        <v/>
      </c>
      <c r="P6180">
        <f t="shared" si="872"/>
        <v>0</v>
      </c>
    </row>
    <row r="6181" spans="1:16" x14ac:dyDescent="0.35">
      <c r="A6181">
        <f t="shared" si="871"/>
        <v>0</v>
      </c>
      <c r="B6181" s="4" t="str">
        <f>IF($M6181&gt;300,"",IF(OR(INDEX(Bemenet!$E$2:$E$301,$M6181)="",INDEX(Bemenet!$F$2:$F$301,$M6181)=""),"",MAX(INDEX(Bemenet!$E$2:$E$301,$M6181),INDEX(Szabalyok!$A:$A,$N6181))))</f>
        <v/>
      </c>
      <c r="C6181" s="4" t="str">
        <f>IF($B6181="","",MIN(INDEX(Bemenet!$F$2:$F$301,$M6181),INDEX(Szabalyok!$B:$B,$N6181)))</f>
        <v/>
      </c>
      <c r="D6181" s="5" t="str">
        <f>IF(AND($B6181&lt;&gt;"",$C6181&lt;&gt;"",$B6181&lt;=$C6181),INDEX(Bemenet!$G$2:$G$301,$M6181),"")</f>
        <v/>
      </c>
      <c r="E6181" s="6" t="str">
        <f>IF(AND($B6181&lt;&gt;"",$C6181&lt;&gt;"",$B6181&lt;=$C6181),INDEX(Bemenet!$D$2:$D$301,$M6181),"")</f>
        <v/>
      </c>
      <c r="F6181" s="5" t="str">
        <f t="shared" si="864"/>
        <v/>
      </c>
      <c r="G6181" s="5" t="str">
        <f t="shared" si="865"/>
        <v/>
      </c>
      <c r="H6181" s="9" t="str">
        <f t="shared" si="866"/>
        <v/>
      </c>
      <c r="I6181" s="5" t="str">
        <f t="shared" si="867"/>
        <v/>
      </c>
      <c r="J6181" s="5" t="str">
        <f>IF(OR($L6181="",NOT(COUNTIFS($L$2:$L6181,$L6181)=1)),"",SUMIFS($G:$G,$L:$L,$L6181))</f>
        <v/>
      </c>
      <c r="K6181" s="5" t="str">
        <f>IF(OR($L6181="",NOT(COUNTIFS($L$2:$L6181,$L6181)=1)),"",SUMIFS($I:$I,$L:$L,$L6181))</f>
        <v/>
      </c>
      <c r="L6181" s="6" t="str">
        <f t="shared" si="868"/>
        <v/>
      </c>
      <c r="M6181" s="6">
        <f t="shared" si="869"/>
        <v>248</v>
      </c>
      <c r="N6181" s="6">
        <f t="shared" si="870"/>
        <v>6</v>
      </c>
      <c r="O6181" s="9" t="str">
        <f>IF(AND($B6181&lt;&gt;"",$C6181&lt;&gt;"",$B6181&lt;=$C6181),INDEX(Szabalyok!$C:$C,$N6181),"")</f>
        <v/>
      </c>
      <c r="P6181">
        <f t="shared" si="872"/>
        <v>0</v>
      </c>
    </row>
    <row r="6182" spans="1:16" x14ac:dyDescent="0.35">
      <c r="A6182">
        <f t="shared" si="871"/>
        <v>0</v>
      </c>
      <c r="B6182" s="4" t="str">
        <f>IF($M6182&gt;300,"",IF(OR(INDEX(Bemenet!$E$2:$E$301,$M6182)="",INDEX(Bemenet!$F$2:$F$301,$M6182)=""),"",MAX(INDEX(Bemenet!$E$2:$E$301,$M6182),INDEX(Szabalyok!$A:$A,$N6182))))</f>
        <v/>
      </c>
      <c r="C6182" s="4" t="str">
        <f>IF($B6182="","",MIN(INDEX(Bemenet!$F$2:$F$301,$M6182),INDEX(Szabalyok!$B:$B,$N6182)))</f>
        <v/>
      </c>
      <c r="D6182" s="5" t="str">
        <f>IF(AND($B6182&lt;&gt;"",$C6182&lt;&gt;"",$B6182&lt;=$C6182),INDEX(Bemenet!$G$2:$G$301,$M6182),"")</f>
        <v/>
      </c>
      <c r="E6182" s="6" t="str">
        <f>IF(AND($B6182&lt;&gt;"",$C6182&lt;&gt;"",$B6182&lt;=$C6182),INDEX(Bemenet!$D$2:$D$301,$M6182),"")</f>
        <v/>
      </c>
      <c r="F6182" s="5" t="str">
        <f t="shared" si="864"/>
        <v/>
      </c>
      <c r="G6182" s="5" t="str">
        <f t="shared" si="865"/>
        <v/>
      </c>
      <c r="H6182" s="9" t="str">
        <f t="shared" si="866"/>
        <v/>
      </c>
      <c r="I6182" s="5" t="str">
        <f t="shared" si="867"/>
        <v/>
      </c>
      <c r="J6182" s="5" t="str">
        <f>IF(OR($L6182="",NOT(COUNTIFS($L$2:$L6182,$L6182)=1)),"",SUMIFS($G:$G,$L:$L,$L6182))</f>
        <v/>
      </c>
      <c r="K6182" s="5" t="str">
        <f>IF(OR($L6182="",NOT(COUNTIFS($L$2:$L6182,$L6182)=1)),"",SUMIFS($I:$I,$L:$L,$L6182))</f>
        <v/>
      </c>
      <c r="L6182" s="6" t="str">
        <f t="shared" si="868"/>
        <v/>
      </c>
      <c r="M6182" s="6">
        <f t="shared" si="869"/>
        <v>248</v>
      </c>
      <c r="N6182" s="6">
        <f t="shared" si="870"/>
        <v>7</v>
      </c>
      <c r="O6182" s="9" t="str">
        <f>IF(AND($B6182&lt;&gt;"",$C6182&lt;&gt;"",$B6182&lt;=$C6182),INDEX(Szabalyok!$C:$C,$N6182),"")</f>
        <v/>
      </c>
      <c r="P6182">
        <f t="shared" si="872"/>
        <v>0</v>
      </c>
    </row>
    <row r="6183" spans="1:16" x14ac:dyDescent="0.35">
      <c r="A6183">
        <f t="shared" si="871"/>
        <v>0</v>
      </c>
      <c r="B6183" s="4" t="str">
        <f>IF($M6183&gt;300,"",IF(OR(INDEX(Bemenet!$E$2:$E$301,$M6183)="",INDEX(Bemenet!$F$2:$F$301,$M6183)=""),"",MAX(INDEX(Bemenet!$E$2:$E$301,$M6183),INDEX(Szabalyok!$A:$A,$N6183))))</f>
        <v/>
      </c>
      <c r="C6183" s="4" t="str">
        <f>IF($B6183="","",MIN(INDEX(Bemenet!$F$2:$F$301,$M6183),INDEX(Szabalyok!$B:$B,$N6183)))</f>
        <v/>
      </c>
      <c r="D6183" s="5" t="str">
        <f>IF(AND($B6183&lt;&gt;"",$C6183&lt;&gt;"",$B6183&lt;=$C6183),INDEX(Bemenet!$G$2:$G$301,$M6183),"")</f>
        <v/>
      </c>
      <c r="E6183" s="6" t="str">
        <f>IF(AND($B6183&lt;&gt;"",$C6183&lt;&gt;"",$B6183&lt;=$C6183),INDEX(Bemenet!$D$2:$D$301,$M6183),"")</f>
        <v/>
      </c>
      <c r="F6183" s="5" t="str">
        <f t="shared" si="864"/>
        <v/>
      </c>
      <c r="G6183" s="5" t="str">
        <f t="shared" si="865"/>
        <v/>
      </c>
      <c r="H6183" s="9" t="str">
        <f t="shared" si="866"/>
        <v/>
      </c>
      <c r="I6183" s="5" t="str">
        <f t="shared" si="867"/>
        <v/>
      </c>
      <c r="J6183" s="5" t="str">
        <f>IF(OR($L6183="",NOT(COUNTIFS($L$2:$L6183,$L6183)=1)),"",SUMIFS($G:$G,$L:$L,$L6183))</f>
        <v/>
      </c>
      <c r="K6183" s="5" t="str">
        <f>IF(OR($L6183="",NOT(COUNTIFS($L$2:$L6183,$L6183)=1)),"",SUMIFS($I:$I,$L:$L,$L6183))</f>
        <v/>
      </c>
      <c r="L6183" s="6" t="str">
        <f t="shared" si="868"/>
        <v/>
      </c>
      <c r="M6183" s="6">
        <f t="shared" si="869"/>
        <v>248</v>
      </c>
      <c r="N6183" s="6">
        <f t="shared" si="870"/>
        <v>8</v>
      </c>
      <c r="O6183" s="9" t="str">
        <f>IF(AND($B6183&lt;&gt;"",$C6183&lt;&gt;"",$B6183&lt;=$C6183),INDEX(Szabalyok!$C:$C,$N6183),"")</f>
        <v/>
      </c>
      <c r="P6183">
        <f t="shared" si="872"/>
        <v>0</v>
      </c>
    </row>
    <row r="6184" spans="1:16" x14ac:dyDescent="0.35">
      <c r="A6184">
        <f t="shared" si="871"/>
        <v>0</v>
      </c>
      <c r="B6184" s="4" t="str">
        <f>IF($M6184&gt;300,"",IF(OR(INDEX(Bemenet!$E$2:$E$301,$M6184)="",INDEX(Bemenet!$F$2:$F$301,$M6184)=""),"",MAX(INDEX(Bemenet!$E$2:$E$301,$M6184),INDEX(Szabalyok!$A:$A,$N6184))))</f>
        <v/>
      </c>
      <c r="C6184" s="4" t="str">
        <f>IF($B6184="","",MIN(INDEX(Bemenet!$F$2:$F$301,$M6184),INDEX(Szabalyok!$B:$B,$N6184)))</f>
        <v/>
      </c>
      <c r="D6184" s="5" t="str">
        <f>IF(AND($B6184&lt;&gt;"",$C6184&lt;&gt;"",$B6184&lt;=$C6184),INDEX(Bemenet!$G$2:$G$301,$M6184),"")</f>
        <v/>
      </c>
      <c r="E6184" s="6" t="str">
        <f>IF(AND($B6184&lt;&gt;"",$C6184&lt;&gt;"",$B6184&lt;=$C6184),INDEX(Bemenet!$D$2:$D$301,$M6184),"")</f>
        <v/>
      </c>
      <c r="F6184" s="5" t="str">
        <f t="shared" si="864"/>
        <v/>
      </c>
      <c r="G6184" s="5" t="str">
        <f t="shared" si="865"/>
        <v/>
      </c>
      <c r="H6184" s="9" t="str">
        <f t="shared" si="866"/>
        <v/>
      </c>
      <c r="I6184" s="5" t="str">
        <f t="shared" si="867"/>
        <v/>
      </c>
      <c r="J6184" s="5" t="str">
        <f>IF(OR($L6184="",NOT(COUNTIFS($L$2:$L6184,$L6184)=1)),"",SUMIFS($G:$G,$L:$L,$L6184))</f>
        <v/>
      </c>
      <c r="K6184" s="5" t="str">
        <f>IF(OR($L6184="",NOT(COUNTIFS($L$2:$L6184,$L6184)=1)),"",SUMIFS($I:$I,$L:$L,$L6184))</f>
        <v/>
      </c>
      <c r="L6184" s="6" t="str">
        <f t="shared" si="868"/>
        <v/>
      </c>
      <c r="M6184" s="6">
        <f t="shared" si="869"/>
        <v>248</v>
      </c>
      <c r="N6184" s="6">
        <f t="shared" si="870"/>
        <v>9</v>
      </c>
      <c r="O6184" s="9" t="str">
        <f>IF(AND($B6184&lt;&gt;"",$C6184&lt;&gt;"",$B6184&lt;=$C6184),INDEX(Szabalyok!$C:$C,$N6184),"")</f>
        <v/>
      </c>
      <c r="P6184">
        <f t="shared" si="872"/>
        <v>0</v>
      </c>
    </row>
    <row r="6185" spans="1:16" x14ac:dyDescent="0.35">
      <c r="A6185">
        <f t="shared" si="871"/>
        <v>0</v>
      </c>
      <c r="B6185" s="4" t="str">
        <f>IF($M6185&gt;300,"",IF(OR(INDEX(Bemenet!$E$2:$E$301,$M6185)="",INDEX(Bemenet!$F$2:$F$301,$M6185)=""),"",MAX(INDEX(Bemenet!$E$2:$E$301,$M6185),INDEX(Szabalyok!$A:$A,$N6185))))</f>
        <v/>
      </c>
      <c r="C6185" s="4" t="str">
        <f>IF($B6185="","",MIN(INDEX(Bemenet!$F$2:$F$301,$M6185),INDEX(Szabalyok!$B:$B,$N6185)))</f>
        <v/>
      </c>
      <c r="D6185" s="5" t="str">
        <f>IF(AND($B6185&lt;&gt;"",$C6185&lt;&gt;"",$B6185&lt;=$C6185),INDEX(Bemenet!$G$2:$G$301,$M6185),"")</f>
        <v/>
      </c>
      <c r="E6185" s="6" t="str">
        <f>IF(AND($B6185&lt;&gt;"",$C6185&lt;&gt;"",$B6185&lt;=$C6185),INDEX(Bemenet!$D$2:$D$301,$M6185),"")</f>
        <v/>
      </c>
      <c r="F6185" s="5" t="str">
        <f t="shared" si="864"/>
        <v/>
      </c>
      <c r="G6185" s="5" t="str">
        <f t="shared" si="865"/>
        <v/>
      </c>
      <c r="H6185" s="9" t="str">
        <f t="shared" si="866"/>
        <v/>
      </c>
      <c r="I6185" s="5" t="str">
        <f t="shared" si="867"/>
        <v/>
      </c>
      <c r="J6185" s="5" t="str">
        <f>IF(OR($L6185="",NOT(COUNTIFS($L$2:$L6185,$L6185)=1)),"",SUMIFS($G:$G,$L:$L,$L6185))</f>
        <v/>
      </c>
      <c r="K6185" s="5" t="str">
        <f>IF(OR($L6185="",NOT(COUNTIFS($L$2:$L6185,$L6185)=1)),"",SUMIFS($I:$I,$L:$L,$L6185))</f>
        <v/>
      </c>
      <c r="L6185" s="6" t="str">
        <f t="shared" si="868"/>
        <v/>
      </c>
      <c r="M6185" s="6">
        <f t="shared" si="869"/>
        <v>248</v>
      </c>
      <c r="N6185" s="6">
        <f t="shared" si="870"/>
        <v>10</v>
      </c>
      <c r="O6185" s="9" t="str">
        <f>IF(AND($B6185&lt;&gt;"",$C6185&lt;&gt;"",$B6185&lt;=$C6185),INDEX(Szabalyok!$C:$C,$N6185),"")</f>
        <v/>
      </c>
      <c r="P6185">
        <f t="shared" si="872"/>
        <v>0</v>
      </c>
    </row>
    <row r="6186" spans="1:16" x14ac:dyDescent="0.35">
      <c r="A6186">
        <f t="shared" si="871"/>
        <v>0</v>
      </c>
      <c r="B6186" s="4" t="str">
        <f>IF($M6186&gt;300,"",IF(OR(INDEX(Bemenet!$E$2:$E$301,$M6186)="",INDEX(Bemenet!$F$2:$F$301,$M6186)=""),"",MAX(INDEX(Bemenet!$E$2:$E$301,$M6186),INDEX(Szabalyok!$A:$A,$N6186))))</f>
        <v/>
      </c>
      <c r="C6186" s="4" t="str">
        <f>IF($B6186="","",MIN(INDEX(Bemenet!$F$2:$F$301,$M6186),INDEX(Szabalyok!$B:$B,$N6186)))</f>
        <v/>
      </c>
      <c r="D6186" s="5" t="str">
        <f>IF(AND($B6186&lt;&gt;"",$C6186&lt;&gt;"",$B6186&lt;=$C6186),INDEX(Bemenet!$G$2:$G$301,$M6186),"")</f>
        <v/>
      </c>
      <c r="E6186" s="6" t="str">
        <f>IF(AND($B6186&lt;&gt;"",$C6186&lt;&gt;"",$B6186&lt;=$C6186),INDEX(Bemenet!$D$2:$D$301,$M6186),"")</f>
        <v/>
      </c>
      <c r="F6186" s="5" t="str">
        <f t="shared" si="864"/>
        <v/>
      </c>
      <c r="G6186" s="5" t="str">
        <f t="shared" si="865"/>
        <v/>
      </c>
      <c r="H6186" s="9" t="str">
        <f t="shared" si="866"/>
        <v/>
      </c>
      <c r="I6186" s="5" t="str">
        <f t="shared" si="867"/>
        <v/>
      </c>
      <c r="J6186" s="5" t="str">
        <f>IF(OR($L6186="",NOT(COUNTIFS($L$2:$L6186,$L6186)=1)),"",SUMIFS($G:$G,$L:$L,$L6186))</f>
        <v/>
      </c>
      <c r="K6186" s="5" t="str">
        <f>IF(OR($L6186="",NOT(COUNTIFS($L$2:$L6186,$L6186)=1)),"",SUMIFS($I:$I,$L:$L,$L6186))</f>
        <v/>
      </c>
      <c r="L6186" s="6" t="str">
        <f t="shared" si="868"/>
        <v/>
      </c>
      <c r="M6186" s="6">
        <f t="shared" si="869"/>
        <v>248</v>
      </c>
      <c r="N6186" s="6">
        <f t="shared" si="870"/>
        <v>11</v>
      </c>
      <c r="O6186" s="9" t="str">
        <f>IF(AND($B6186&lt;&gt;"",$C6186&lt;&gt;"",$B6186&lt;=$C6186),INDEX(Szabalyok!$C:$C,$N6186),"")</f>
        <v/>
      </c>
      <c r="P6186">
        <f t="shared" si="872"/>
        <v>0</v>
      </c>
    </row>
    <row r="6187" spans="1:16" x14ac:dyDescent="0.35">
      <c r="A6187">
        <f t="shared" si="871"/>
        <v>0</v>
      </c>
      <c r="B6187" s="4" t="str">
        <f>IF($M6187&gt;300,"",IF(OR(INDEX(Bemenet!$E$2:$E$301,$M6187)="",INDEX(Bemenet!$F$2:$F$301,$M6187)=""),"",MAX(INDEX(Bemenet!$E$2:$E$301,$M6187),INDEX(Szabalyok!$A:$A,$N6187))))</f>
        <v/>
      </c>
      <c r="C6187" s="4" t="str">
        <f>IF($B6187="","",MIN(INDEX(Bemenet!$F$2:$F$301,$M6187),INDEX(Szabalyok!$B:$B,$N6187)))</f>
        <v/>
      </c>
      <c r="D6187" s="5" t="str">
        <f>IF(AND($B6187&lt;&gt;"",$C6187&lt;&gt;"",$B6187&lt;=$C6187),INDEX(Bemenet!$G$2:$G$301,$M6187),"")</f>
        <v/>
      </c>
      <c r="E6187" s="6" t="str">
        <f>IF(AND($B6187&lt;&gt;"",$C6187&lt;&gt;"",$B6187&lt;=$C6187),INDEX(Bemenet!$D$2:$D$301,$M6187),"")</f>
        <v/>
      </c>
      <c r="F6187" s="5" t="str">
        <f t="shared" si="864"/>
        <v/>
      </c>
      <c r="G6187" s="5" t="str">
        <f t="shared" si="865"/>
        <v/>
      </c>
      <c r="H6187" s="9" t="str">
        <f t="shared" si="866"/>
        <v/>
      </c>
      <c r="I6187" s="5" t="str">
        <f t="shared" si="867"/>
        <v/>
      </c>
      <c r="J6187" s="5" t="str">
        <f>IF(OR($L6187="",NOT(COUNTIFS($L$2:$L6187,$L6187)=1)),"",SUMIFS($G:$G,$L:$L,$L6187))</f>
        <v/>
      </c>
      <c r="K6187" s="5" t="str">
        <f>IF(OR($L6187="",NOT(COUNTIFS($L$2:$L6187,$L6187)=1)),"",SUMIFS($I:$I,$L:$L,$L6187))</f>
        <v/>
      </c>
      <c r="L6187" s="6" t="str">
        <f t="shared" si="868"/>
        <v/>
      </c>
      <c r="M6187" s="6">
        <f t="shared" si="869"/>
        <v>248</v>
      </c>
      <c r="N6187" s="6">
        <f t="shared" si="870"/>
        <v>12</v>
      </c>
      <c r="O6187" s="9" t="str">
        <f>IF(AND($B6187&lt;&gt;"",$C6187&lt;&gt;"",$B6187&lt;=$C6187),INDEX(Szabalyok!$C:$C,$N6187),"")</f>
        <v/>
      </c>
      <c r="P6187">
        <f t="shared" si="872"/>
        <v>0</v>
      </c>
    </row>
    <row r="6188" spans="1:16" x14ac:dyDescent="0.35">
      <c r="A6188">
        <f t="shared" si="871"/>
        <v>0</v>
      </c>
      <c r="B6188" s="4" t="str">
        <f>IF($M6188&gt;300,"",IF(OR(INDEX(Bemenet!$E$2:$E$301,$M6188)="",INDEX(Bemenet!$F$2:$F$301,$M6188)=""),"",MAX(INDEX(Bemenet!$E$2:$E$301,$M6188),INDEX(Szabalyok!$A:$A,$N6188))))</f>
        <v/>
      </c>
      <c r="C6188" s="4" t="str">
        <f>IF($B6188="","",MIN(INDEX(Bemenet!$F$2:$F$301,$M6188),INDEX(Szabalyok!$B:$B,$N6188)))</f>
        <v/>
      </c>
      <c r="D6188" s="5" t="str">
        <f>IF(AND($B6188&lt;&gt;"",$C6188&lt;&gt;"",$B6188&lt;=$C6188),INDEX(Bemenet!$G$2:$G$301,$M6188),"")</f>
        <v/>
      </c>
      <c r="E6188" s="6" t="str">
        <f>IF(AND($B6188&lt;&gt;"",$C6188&lt;&gt;"",$B6188&lt;=$C6188),INDEX(Bemenet!$D$2:$D$301,$M6188),"")</f>
        <v/>
      </c>
      <c r="F6188" s="5" t="str">
        <f t="shared" si="864"/>
        <v/>
      </c>
      <c r="G6188" s="5" t="str">
        <f t="shared" si="865"/>
        <v/>
      </c>
      <c r="H6188" s="9" t="str">
        <f t="shared" si="866"/>
        <v/>
      </c>
      <c r="I6188" s="5" t="str">
        <f t="shared" si="867"/>
        <v/>
      </c>
      <c r="J6188" s="5" t="str">
        <f>IF(OR($L6188="",NOT(COUNTIFS($L$2:$L6188,$L6188)=1)),"",SUMIFS($G:$G,$L:$L,$L6188))</f>
        <v/>
      </c>
      <c r="K6188" s="5" t="str">
        <f>IF(OR($L6188="",NOT(COUNTIFS($L$2:$L6188,$L6188)=1)),"",SUMIFS($I:$I,$L:$L,$L6188))</f>
        <v/>
      </c>
      <c r="L6188" s="6" t="str">
        <f t="shared" si="868"/>
        <v/>
      </c>
      <c r="M6188" s="6">
        <f t="shared" si="869"/>
        <v>248</v>
      </c>
      <c r="N6188" s="6">
        <f t="shared" si="870"/>
        <v>13</v>
      </c>
      <c r="O6188" s="9" t="str">
        <f>IF(AND($B6188&lt;&gt;"",$C6188&lt;&gt;"",$B6188&lt;=$C6188),INDEX(Szabalyok!$C:$C,$N6188),"")</f>
        <v/>
      </c>
      <c r="P6188">
        <f t="shared" si="872"/>
        <v>0</v>
      </c>
    </row>
    <row r="6189" spans="1:16" x14ac:dyDescent="0.35">
      <c r="A6189">
        <f t="shared" si="871"/>
        <v>0</v>
      </c>
      <c r="B6189" s="4" t="str">
        <f>IF($M6189&gt;300,"",IF(OR(INDEX(Bemenet!$E$2:$E$301,$M6189)="",INDEX(Bemenet!$F$2:$F$301,$M6189)=""),"",MAX(INDEX(Bemenet!$E$2:$E$301,$M6189),INDEX(Szabalyok!$A:$A,$N6189))))</f>
        <v/>
      </c>
      <c r="C6189" s="4" t="str">
        <f>IF($B6189="","",MIN(INDEX(Bemenet!$F$2:$F$301,$M6189),INDEX(Szabalyok!$B:$B,$N6189)))</f>
        <v/>
      </c>
      <c r="D6189" s="5" t="str">
        <f>IF(AND($B6189&lt;&gt;"",$C6189&lt;&gt;"",$B6189&lt;=$C6189),INDEX(Bemenet!$G$2:$G$301,$M6189),"")</f>
        <v/>
      </c>
      <c r="E6189" s="6" t="str">
        <f>IF(AND($B6189&lt;&gt;"",$C6189&lt;&gt;"",$B6189&lt;=$C6189),INDEX(Bemenet!$D$2:$D$301,$M6189),"")</f>
        <v/>
      </c>
      <c r="F6189" s="5" t="str">
        <f t="shared" si="864"/>
        <v/>
      </c>
      <c r="G6189" s="5" t="str">
        <f t="shared" si="865"/>
        <v/>
      </c>
      <c r="H6189" s="9" t="str">
        <f t="shared" si="866"/>
        <v/>
      </c>
      <c r="I6189" s="5" t="str">
        <f t="shared" si="867"/>
        <v/>
      </c>
      <c r="J6189" s="5" t="str">
        <f>IF(OR($L6189="",NOT(COUNTIFS($L$2:$L6189,$L6189)=1)),"",SUMIFS($G:$G,$L:$L,$L6189))</f>
        <v/>
      </c>
      <c r="K6189" s="5" t="str">
        <f>IF(OR($L6189="",NOT(COUNTIFS($L$2:$L6189,$L6189)=1)),"",SUMIFS($I:$I,$L:$L,$L6189))</f>
        <v/>
      </c>
      <c r="L6189" s="6" t="str">
        <f t="shared" si="868"/>
        <v/>
      </c>
      <c r="M6189" s="6">
        <f t="shared" si="869"/>
        <v>248</v>
      </c>
      <c r="N6189" s="6">
        <f t="shared" si="870"/>
        <v>14</v>
      </c>
      <c r="O6189" s="9" t="str">
        <f>IF(AND($B6189&lt;&gt;"",$C6189&lt;&gt;"",$B6189&lt;=$C6189),INDEX(Szabalyok!$C:$C,$N6189),"")</f>
        <v/>
      </c>
      <c r="P6189">
        <f t="shared" si="872"/>
        <v>0</v>
      </c>
    </row>
    <row r="6190" spans="1:16" x14ac:dyDescent="0.35">
      <c r="A6190">
        <f t="shared" si="871"/>
        <v>0</v>
      </c>
      <c r="B6190" s="4" t="str">
        <f>IF($M6190&gt;300,"",IF(OR(INDEX(Bemenet!$E$2:$E$301,$M6190)="",INDEX(Bemenet!$F$2:$F$301,$M6190)=""),"",MAX(INDEX(Bemenet!$E$2:$E$301,$M6190),INDEX(Szabalyok!$A:$A,$N6190))))</f>
        <v/>
      </c>
      <c r="C6190" s="4" t="str">
        <f>IF($B6190="","",MIN(INDEX(Bemenet!$F$2:$F$301,$M6190),INDEX(Szabalyok!$B:$B,$N6190)))</f>
        <v/>
      </c>
      <c r="D6190" s="5" t="str">
        <f>IF(AND($B6190&lt;&gt;"",$C6190&lt;&gt;"",$B6190&lt;=$C6190),INDEX(Bemenet!$G$2:$G$301,$M6190),"")</f>
        <v/>
      </c>
      <c r="E6190" s="6" t="str">
        <f>IF(AND($B6190&lt;&gt;"",$C6190&lt;&gt;"",$B6190&lt;=$C6190),INDEX(Bemenet!$D$2:$D$301,$M6190),"")</f>
        <v/>
      </c>
      <c r="F6190" s="5" t="str">
        <f t="shared" si="864"/>
        <v/>
      </c>
      <c r="G6190" s="5" t="str">
        <f t="shared" si="865"/>
        <v/>
      </c>
      <c r="H6190" s="9" t="str">
        <f t="shared" si="866"/>
        <v/>
      </c>
      <c r="I6190" s="5" t="str">
        <f t="shared" si="867"/>
        <v/>
      </c>
      <c r="J6190" s="5" t="str">
        <f>IF(OR($L6190="",NOT(COUNTIFS($L$2:$L6190,$L6190)=1)),"",SUMIFS($G:$G,$L:$L,$L6190))</f>
        <v/>
      </c>
      <c r="K6190" s="5" t="str">
        <f>IF(OR($L6190="",NOT(COUNTIFS($L$2:$L6190,$L6190)=1)),"",SUMIFS($I:$I,$L:$L,$L6190))</f>
        <v/>
      </c>
      <c r="L6190" s="6" t="str">
        <f t="shared" si="868"/>
        <v/>
      </c>
      <c r="M6190" s="6">
        <f t="shared" si="869"/>
        <v>248</v>
      </c>
      <c r="N6190" s="6">
        <f t="shared" si="870"/>
        <v>15</v>
      </c>
      <c r="O6190" s="9" t="str">
        <f>IF(AND($B6190&lt;&gt;"",$C6190&lt;&gt;"",$B6190&lt;=$C6190),INDEX(Szabalyok!$C:$C,$N6190),"")</f>
        <v/>
      </c>
      <c r="P6190">
        <f t="shared" si="872"/>
        <v>0</v>
      </c>
    </row>
    <row r="6191" spans="1:16" x14ac:dyDescent="0.35">
      <c r="A6191">
        <f t="shared" si="871"/>
        <v>0</v>
      </c>
      <c r="B6191" s="4" t="str">
        <f>IF($M6191&gt;300,"",IF(OR(INDEX(Bemenet!$E$2:$E$301,$M6191)="",INDEX(Bemenet!$F$2:$F$301,$M6191)=""),"",MAX(INDEX(Bemenet!$E$2:$E$301,$M6191),INDEX(Szabalyok!$A:$A,$N6191))))</f>
        <v/>
      </c>
      <c r="C6191" s="4" t="str">
        <f>IF($B6191="","",MIN(INDEX(Bemenet!$F$2:$F$301,$M6191),INDEX(Szabalyok!$B:$B,$N6191)))</f>
        <v/>
      </c>
      <c r="D6191" s="5" t="str">
        <f>IF(AND($B6191&lt;&gt;"",$C6191&lt;&gt;"",$B6191&lt;=$C6191),INDEX(Bemenet!$G$2:$G$301,$M6191),"")</f>
        <v/>
      </c>
      <c r="E6191" s="6" t="str">
        <f>IF(AND($B6191&lt;&gt;"",$C6191&lt;&gt;"",$B6191&lt;=$C6191),INDEX(Bemenet!$D$2:$D$301,$M6191),"")</f>
        <v/>
      </c>
      <c r="F6191" s="5" t="str">
        <f t="shared" si="864"/>
        <v/>
      </c>
      <c r="G6191" s="5" t="str">
        <f t="shared" si="865"/>
        <v/>
      </c>
      <c r="H6191" s="9" t="str">
        <f t="shared" si="866"/>
        <v/>
      </c>
      <c r="I6191" s="5" t="str">
        <f t="shared" si="867"/>
        <v/>
      </c>
      <c r="J6191" s="5" t="str">
        <f>IF(OR($L6191="",NOT(COUNTIFS($L$2:$L6191,$L6191)=1)),"",SUMIFS($G:$G,$L:$L,$L6191))</f>
        <v/>
      </c>
      <c r="K6191" s="5" t="str">
        <f>IF(OR($L6191="",NOT(COUNTIFS($L$2:$L6191,$L6191)=1)),"",SUMIFS($I:$I,$L:$L,$L6191))</f>
        <v/>
      </c>
      <c r="L6191" s="6" t="str">
        <f t="shared" si="868"/>
        <v/>
      </c>
      <c r="M6191" s="6">
        <f t="shared" si="869"/>
        <v>248</v>
      </c>
      <c r="N6191" s="6">
        <f t="shared" si="870"/>
        <v>16</v>
      </c>
      <c r="O6191" s="9" t="str">
        <f>IF(AND($B6191&lt;&gt;"",$C6191&lt;&gt;"",$B6191&lt;=$C6191),INDEX(Szabalyok!$C:$C,$N6191),"")</f>
        <v/>
      </c>
      <c r="P6191">
        <f t="shared" si="872"/>
        <v>0</v>
      </c>
    </row>
    <row r="6192" spans="1:16" x14ac:dyDescent="0.35">
      <c r="A6192">
        <f t="shared" si="871"/>
        <v>0</v>
      </c>
      <c r="B6192" s="4" t="str">
        <f>IF($M6192&gt;300,"",IF(OR(INDEX(Bemenet!$E$2:$E$301,$M6192)="",INDEX(Bemenet!$F$2:$F$301,$M6192)=""),"",MAX(INDEX(Bemenet!$E$2:$E$301,$M6192),INDEX(Szabalyok!$A:$A,$N6192))))</f>
        <v/>
      </c>
      <c r="C6192" s="4" t="str">
        <f>IF($B6192="","",MIN(INDEX(Bemenet!$F$2:$F$301,$M6192),INDEX(Szabalyok!$B:$B,$N6192)))</f>
        <v/>
      </c>
      <c r="D6192" s="5" t="str">
        <f>IF(AND($B6192&lt;&gt;"",$C6192&lt;&gt;"",$B6192&lt;=$C6192),INDEX(Bemenet!$G$2:$G$301,$M6192),"")</f>
        <v/>
      </c>
      <c r="E6192" s="6" t="str">
        <f>IF(AND($B6192&lt;&gt;"",$C6192&lt;&gt;"",$B6192&lt;=$C6192),INDEX(Bemenet!$D$2:$D$301,$M6192),"")</f>
        <v/>
      </c>
      <c r="F6192" s="5" t="str">
        <f t="shared" si="864"/>
        <v/>
      </c>
      <c r="G6192" s="5" t="str">
        <f t="shared" si="865"/>
        <v/>
      </c>
      <c r="H6192" s="9" t="str">
        <f t="shared" si="866"/>
        <v/>
      </c>
      <c r="I6192" s="5" t="str">
        <f t="shared" si="867"/>
        <v/>
      </c>
      <c r="J6192" s="5" t="str">
        <f>IF(OR($L6192="",NOT(COUNTIFS($L$2:$L6192,$L6192)=1)),"",SUMIFS($G:$G,$L:$L,$L6192))</f>
        <v/>
      </c>
      <c r="K6192" s="5" t="str">
        <f>IF(OR($L6192="",NOT(COUNTIFS($L$2:$L6192,$L6192)=1)),"",SUMIFS($I:$I,$L:$L,$L6192))</f>
        <v/>
      </c>
      <c r="L6192" s="6" t="str">
        <f t="shared" si="868"/>
        <v/>
      </c>
      <c r="M6192" s="6">
        <f t="shared" si="869"/>
        <v>248</v>
      </c>
      <c r="N6192" s="6">
        <f t="shared" si="870"/>
        <v>17</v>
      </c>
      <c r="O6192" s="9" t="str">
        <f>IF(AND($B6192&lt;&gt;"",$C6192&lt;&gt;"",$B6192&lt;=$C6192),INDEX(Szabalyok!$C:$C,$N6192),"")</f>
        <v/>
      </c>
      <c r="P6192">
        <f t="shared" si="872"/>
        <v>0</v>
      </c>
    </row>
    <row r="6193" spans="1:16" x14ac:dyDescent="0.35">
      <c r="A6193">
        <f t="shared" si="871"/>
        <v>0</v>
      </c>
      <c r="B6193" s="4" t="str">
        <f>IF($M6193&gt;300,"",IF(OR(INDEX(Bemenet!$E$2:$E$301,$M6193)="",INDEX(Bemenet!$F$2:$F$301,$M6193)=""),"",MAX(INDEX(Bemenet!$E$2:$E$301,$M6193),INDEX(Szabalyok!$A:$A,$N6193))))</f>
        <v/>
      </c>
      <c r="C6193" s="4" t="str">
        <f>IF($B6193="","",MIN(INDEX(Bemenet!$F$2:$F$301,$M6193),INDEX(Szabalyok!$B:$B,$N6193)))</f>
        <v/>
      </c>
      <c r="D6193" s="5" t="str">
        <f>IF(AND($B6193&lt;&gt;"",$C6193&lt;&gt;"",$B6193&lt;=$C6193),INDEX(Bemenet!$G$2:$G$301,$M6193),"")</f>
        <v/>
      </c>
      <c r="E6193" s="6" t="str">
        <f>IF(AND($B6193&lt;&gt;"",$C6193&lt;&gt;"",$B6193&lt;=$C6193),INDEX(Bemenet!$D$2:$D$301,$M6193),"")</f>
        <v/>
      </c>
      <c r="F6193" s="5" t="str">
        <f t="shared" si="864"/>
        <v/>
      </c>
      <c r="G6193" s="5" t="str">
        <f t="shared" si="865"/>
        <v/>
      </c>
      <c r="H6193" s="9" t="str">
        <f t="shared" si="866"/>
        <v/>
      </c>
      <c r="I6193" s="5" t="str">
        <f t="shared" si="867"/>
        <v/>
      </c>
      <c r="J6193" s="5" t="str">
        <f>IF(OR($L6193="",NOT(COUNTIFS($L$2:$L6193,$L6193)=1)),"",SUMIFS($G:$G,$L:$L,$L6193))</f>
        <v/>
      </c>
      <c r="K6193" s="5" t="str">
        <f>IF(OR($L6193="",NOT(COUNTIFS($L$2:$L6193,$L6193)=1)),"",SUMIFS($I:$I,$L:$L,$L6193))</f>
        <v/>
      </c>
      <c r="L6193" s="6" t="str">
        <f t="shared" si="868"/>
        <v/>
      </c>
      <c r="M6193" s="6">
        <f t="shared" si="869"/>
        <v>248</v>
      </c>
      <c r="N6193" s="6">
        <f t="shared" si="870"/>
        <v>18</v>
      </c>
      <c r="O6193" s="9" t="str">
        <f>IF(AND($B6193&lt;&gt;"",$C6193&lt;&gt;"",$B6193&lt;=$C6193),INDEX(Szabalyok!$C:$C,$N6193),"")</f>
        <v/>
      </c>
      <c r="P6193">
        <f t="shared" si="872"/>
        <v>0</v>
      </c>
    </row>
    <row r="6194" spans="1:16" x14ac:dyDescent="0.35">
      <c r="A6194">
        <f t="shared" si="871"/>
        <v>0</v>
      </c>
      <c r="B6194" s="4" t="str">
        <f>IF($M6194&gt;300,"",IF(OR(INDEX(Bemenet!$E$2:$E$301,$M6194)="",INDEX(Bemenet!$F$2:$F$301,$M6194)=""),"",MAX(INDEX(Bemenet!$E$2:$E$301,$M6194),INDEX(Szabalyok!$A:$A,$N6194))))</f>
        <v/>
      </c>
      <c r="C6194" s="4" t="str">
        <f>IF($B6194="","",MIN(INDEX(Bemenet!$F$2:$F$301,$M6194),INDEX(Szabalyok!$B:$B,$N6194)))</f>
        <v/>
      </c>
      <c r="D6194" s="5" t="str">
        <f>IF(AND($B6194&lt;&gt;"",$C6194&lt;&gt;"",$B6194&lt;=$C6194),INDEX(Bemenet!$G$2:$G$301,$M6194),"")</f>
        <v/>
      </c>
      <c r="E6194" s="6" t="str">
        <f>IF(AND($B6194&lt;&gt;"",$C6194&lt;&gt;"",$B6194&lt;=$C6194),INDEX(Bemenet!$D$2:$D$301,$M6194),"")</f>
        <v/>
      </c>
      <c r="F6194" s="5" t="str">
        <f t="shared" si="864"/>
        <v/>
      </c>
      <c r="G6194" s="5" t="str">
        <f t="shared" si="865"/>
        <v/>
      </c>
      <c r="H6194" s="9" t="str">
        <f t="shared" si="866"/>
        <v/>
      </c>
      <c r="I6194" s="5" t="str">
        <f t="shared" si="867"/>
        <v/>
      </c>
      <c r="J6194" s="5" t="str">
        <f>IF(OR($L6194="",NOT(COUNTIFS($L$2:$L6194,$L6194)=1)),"",SUMIFS($G:$G,$L:$L,$L6194))</f>
        <v/>
      </c>
      <c r="K6194" s="5" t="str">
        <f>IF(OR($L6194="",NOT(COUNTIFS($L$2:$L6194,$L6194)=1)),"",SUMIFS($I:$I,$L:$L,$L6194))</f>
        <v/>
      </c>
      <c r="L6194" s="6" t="str">
        <f t="shared" si="868"/>
        <v/>
      </c>
      <c r="M6194" s="6">
        <f t="shared" si="869"/>
        <v>248</v>
      </c>
      <c r="N6194" s="6">
        <f t="shared" si="870"/>
        <v>19</v>
      </c>
      <c r="O6194" s="9" t="str">
        <f>IF(AND($B6194&lt;&gt;"",$C6194&lt;&gt;"",$B6194&lt;=$C6194),INDEX(Szabalyok!$C:$C,$N6194),"")</f>
        <v/>
      </c>
      <c r="P6194">
        <f t="shared" si="872"/>
        <v>0</v>
      </c>
    </row>
    <row r="6195" spans="1:16" x14ac:dyDescent="0.35">
      <c r="A6195">
        <f t="shared" si="871"/>
        <v>0</v>
      </c>
      <c r="B6195" s="4" t="str">
        <f>IF($M6195&gt;300,"",IF(OR(INDEX(Bemenet!$E$2:$E$301,$M6195)="",INDEX(Bemenet!$F$2:$F$301,$M6195)=""),"",MAX(INDEX(Bemenet!$E$2:$E$301,$M6195),INDEX(Szabalyok!$A:$A,$N6195))))</f>
        <v/>
      </c>
      <c r="C6195" s="4" t="str">
        <f>IF($B6195="","",MIN(INDEX(Bemenet!$F$2:$F$301,$M6195),INDEX(Szabalyok!$B:$B,$N6195)))</f>
        <v/>
      </c>
      <c r="D6195" s="5" t="str">
        <f>IF(AND($B6195&lt;&gt;"",$C6195&lt;&gt;"",$B6195&lt;=$C6195),INDEX(Bemenet!$G$2:$G$301,$M6195),"")</f>
        <v/>
      </c>
      <c r="E6195" s="6" t="str">
        <f>IF(AND($B6195&lt;&gt;"",$C6195&lt;&gt;"",$B6195&lt;=$C6195),INDEX(Bemenet!$D$2:$D$301,$M6195),"")</f>
        <v/>
      </c>
      <c r="F6195" s="5" t="str">
        <f t="shared" si="864"/>
        <v/>
      </c>
      <c r="G6195" s="5" t="str">
        <f t="shared" si="865"/>
        <v/>
      </c>
      <c r="H6195" s="9" t="str">
        <f t="shared" si="866"/>
        <v/>
      </c>
      <c r="I6195" s="5" t="str">
        <f t="shared" si="867"/>
        <v/>
      </c>
      <c r="J6195" s="5" t="str">
        <f>IF(OR($L6195="",NOT(COUNTIFS($L$2:$L6195,$L6195)=1)),"",SUMIFS($G:$G,$L:$L,$L6195))</f>
        <v/>
      </c>
      <c r="K6195" s="5" t="str">
        <f>IF(OR($L6195="",NOT(COUNTIFS($L$2:$L6195,$L6195)=1)),"",SUMIFS($I:$I,$L:$L,$L6195))</f>
        <v/>
      </c>
      <c r="L6195" s="6" t="str">
        <f t="shared" si="868"/>
        <v/>
      </c>
      <c r="M6195" s="6">
        <f t="shared" si="869"/>
        <v>248</v>
      </c>
      <c r="N6195" s="6">
        <f t="shared" si="870"/>
        <v>20</v>
      </c>
      <c r="O6195" s="9" t="str">
        <f>IF(AND($B6195&lt;&gt;"",$C6195&lt;&gt;"",$B6195&lt;=$C6195),INDEX(Szabalyok!$C:$C,$N6195),"")</f>
        <v/>
      </c>
      <c r="P6195">
        <f t="shared" si="872"/>
        <v>0</v>
      </c>
    </row>
    <row r="6196" spans="1:16" x14ac:dyDescent="0.35">
      <c r="A6196">
        <f t="shared" si="871"/>
        <v>0</v>
      </c>
      <c r="B6196" s="4" t="str">
        <f>IF($M6196&gt;300,"",IF(OR(INDEX(Bemenet!$E$2:$E$301,$M6196)="",INDEX(Bemenet!$F$2:$F$301,$M6196)=""),"",MAX(INDEX(Bemenet!$E$2:$E$301,$M6196),INDEX(Szabalyok!$A:$A,$N6196))))</f>
        <v/>
      </c>
      <c r="C6196" s="4" t="str">
        <f>IF($B6196="","",MIN(INDEX(Bemenet!$F$2:$F$301,$M6196),INDEX(Szabalyok!$B:$B,$N6196)))</f>
        <v/>
      </c>
      <c r="D6196" s="5" t="str">
        <f>IF(AND($B6196&lt;&gt;"",$C6196&lt;&gt;"",$B6196&lt;=$C6196),INDEX(Bemenet!$G$2:$G$301,$M6196),"")</f>
        <v/>
      </c>
      <c r="E6196" s="6" t="str">
        <f>IF(AND($B6196&lt;&gt;"",$C6196&lt;&gt;"",$B6196&lt;=$C6196),INDEX(Bemenet!$D$2:$D$301,$M6196),"")</f>
        <v/>
      </c>
      <c r="F6196" s="5" t="str">
        <f t="shared" si="864"/>
        <v/>
      </c>
      <c r="G6196" s="5" t="str">
        <f t="shared" si="865"/>
        <v/>
      </c>
      <c r="H6196" s="9" t="str">
        <f t="shared" si="866"/>
        <v/>
      </c>
      <c r="I6196" s="5" t="str">
        <f t="shared" si="867"/>
        <v/>
      </c>
      <c r="J6196" s="5" t="str">
        <f>IF(OR($L6196="",NOT(COUNTIFS($L$2:$L6196,$L6196)=1)),"",SUMIFS($G:$G,$L:$L,$L6196))</f>
        <v/>
      </c>
      <c r="K6196" s="5" t="str">
        <f>IF(OR($L6196="",NOT(COUNTIFS($L$2:$L6196,$L6196)=1)),"",SUMIFS($I:$I,$L:$L,$L6196))</f>
        <v/>
      </c>
      <c r="L6196" s="6" t="str">
        <f t="shared" si="868"/>
        <v/>
      </c>
      <c r="M6196" s="6">
        <f t="shared" si="869"/>
        <v>248</v>
      </c>
      <c r="N6196" s="6">
        <f t="shared" si="870"/>
        <v>21</v>
      </c>
      <c r="O6196" s="9" t="str">
        <f>IF(AND($B6196&lt;&gt;"",$C6196&lt;&gt;"",$B6196&lt;=$C6196),INDEX(Szabalyok!$C:$C,$N6196),"")</f>
        <v/>
      </c>
      <c r="P6196">
        <f t="shared" si="872"/>
        <v>0</v>
      </c>
    </row>
    <row r="6197" spans="1:16" x14ac:dyDescent="0.35">
      <c r="A6197">
        <f t="shared" si="871"/>
        <v>0</v>
      </c>
      <c r="B6197" s="4" t="str">
        <f>IF($M6197&gt;300,"",IF(OR(INDEX(Bemenet!$E$2:$E$301,$M6197)="",INDEX(Bemenet!$F$2:$F$301,$M6197)=""),"",MAX(INDEX(Bemenet!$E$2:$E$301,$M6197),INDEX(Szabalyok!$A:$A,$N6197))))</f>
        <v/>
      </c>
      <c r="C6197" s="4" t="str">
        <f>IF($B6197="","",MIN(INDEX(Bemenet!$F$2:$F$301,$M6197),INDEX(Szabalyok!$B:$B,$N6197)))</f>
        <v/>
      </c>
      <c r="D6197" s="5" t="str">
        <f>IF(AND($B6197&lt;&gt;"",$C6197&lt;&gt;"",$B6197&lt;=$C6197),INDEX(Bemenet!$G$2:$G$301,$M6197),"")</f>
        <v/>
      </c>
      <c r="E6197" s="6" t="str">
        <f>IF(AND($B6197&lt;&gt;"",$C6197&lt;&gt;"",$B6197&lt;=$C6197),INDEX(Bemenet!$D$2:$D$301,$M6197),"")</f>
        <v/>
      </c>
      <c r="F6197" s="5" t="str">
        <f t="shared" si="864"/>
        <v/>
      </c>
      <c r="G6197" s="5" t="str">
        <f t="shared" si="865"/>
        <v/>
      </c>
      <c r="H6197" s="9" t="str">
        <f t="shared" si="866"/>
        <v/>
      </c>
      <c r="I6197" s="5" t="str">
        <f t="shared" si="867"/>
        <v/>
      </c>
      <c r="J6197" s="5" t="str">
        <f>IF(OR($L6197="",NOT(COUNTIFS($L$2:$L6197,$L6197)=1)),"",SUMIFS($G:$G,$L:$L,$L6197))</f>
        <v/>
      </c>
      <c r="K6197" s="5" t="str">
        <f>IF(OR($L6197="",NOT(COUNTIFS($L$2:$L6197,$L6197)=1)),"",SUMIFS($I:$I,$L:$L,$L6197))</f>
        <v/>
      </c>
      <c r="L6197" s="6" t="str">
        <f t="shared" si="868"/>
        <v/>
      </c>
      <c r="M6197" s="6">
        <f t="shared" si="869"/>
        <v>248</v>
      </c>
      <c r="N6197" s="6">
        <f t="shared" si="870"/>
        <v>22</v>
      </c>
      <c r="O6197" s="9" t="str">
        <f>IF(AND($B6197&lt;&gt;"",$C6197&lt;&gt;"",$B6197&lt;=$C6197),INDEX(Szabalyok!$C:$C,$N6197),"")</f>
        <v/>
      </c>
      <c r="P6197">
        <f t="shared" si="872"/>
        <v>0</v>
      </c>
    </row>
    <row r="6198" spans="1:16" x14ac:dyDescent="0.35">
      <c r="A6198">
        <f t="shared" si="871"/>
        <v>0</v>
      </c>
      <c r="B6198" s="4" t="str">
        <f>IF($M6198&gt;300,"",IF(OR(INDEX(Bemenet!$E$2:$E$301,$M6198)="",INDEX(Bemenet!$F$2:$F$301,$M6198)=""),"",MAX(INDEX(Bemenet!$E$2:$E$301,$M6198),INDEX(Szabalyok!$A:$A,$N6198))))</f>
        <v/>
      </c>
      <c r="C6198" s="4" t="str">
        <f>IF($B6198="","",MIN(INDEX(Bemenet!$F$2:$F$301,$M6198),INDEX(Szabalyok!$B:$B,$N6198)))</f>
        <v/>
      </c>
      <c r="D6198" s="5" t="str">
        <f>IF(AND($B6198&lt;&gt;"",$C6198&lt;&gt;"",$B6198&lt;=$C6198),INDEX(Bemenet!$G$2:$G$301,$M6198),"")</f>
        <v/>
      </c>
      <c r="E6198" s="6" t="str">
        <f>IF(AND($B6198&lt;&gt;"",$C6198&lt;&gt;"",$B6198&lt;=$C6198),INDEX(Bemenet!$D$2:$D$301,$M6198),"")</f>
        <v/>
      </c>
      <c r="F6198" s="5" t="str">
        <f t="shared" si="864"/>
        <v/>
      </c>
      <c r="G6198" s="5" t="str">
        <f t="shared" si="865"/>
        <v/>
      </c>
      <c r="H6198" s="9" t="str">
        <f t="shared" si="866"/>
        <v/>
      </c>
      <c r="I6198" s="5" t="str">
        <f t="shared" si="867"/>
        <v/>
      </c>
      <c r="J6198" s="5" t="str">
        <f>IF(OR($L6198="",NOT(COUNTIFS($L$2:$L6198,$L6198)=1)),"",SUMIFS($G:$G,$L:$L,$L6198))</f>
        <v/>
      </c>
      <c r="K6198" s="5" t="str">
        <f>IF(OR($L6198="",NOT(COUNTIFS($L$2:$L6198,$L6198)=1)),"",SUMIFS($I:$I,$L:$L,$L6198))</f>
        <v/>
      </c>
      <c r="L6198" s="6" t="str">
        <f t="shared" si="868"/>
        <v/>
      </c>
      <c r="M6198" s="6">
        <f t="shared" si="869"/>
        <v>248</v>
      </c>
      <c r="N6198" s="6">
        <f t="shared" si="870"/>
        <v>23</v>
      </c>
      <c r="O6198" s="9" t="str">
        <f>IF(AND($B6198&lt;&gt;"",$C6198&lt;&gt;"",$B6198&lt;=$C6198),INDEX(Szabalyok!$C:$C,$N6198),"")</f>
        <v/>
      </c>
      <c r="P6198">
        <f t="shared" si="872"/>
        <v>0</v>
      </c>
    </row>
    <row r="6199" spans="1:16" x14ac:dyDescent="0.35">
      <c r="A6199">
        <f t="shared" si="871"/>
        <v>0</v>
      </c>
      <c r="B6199" s="4" t="str">
        <f>IF($M6199&gt;300,"",IF(OR(INDEX(Bemenet!$E$2:$E$301,$M6199)="",INDEX(Bemenet!$F$2:$F$301,$M6199)=""),"",MAX(INDEX(Bemenet!$E$2:$E$301,$M6199),INDEX(Szabalyok!$A:$A,$N6199))))</f>
        <v/>
      </c>
      <c r="C6199" s="4" t="str">
        <f>IF($B6199="","",MIN(INDEX(Bemenet!$F$2:$F$301,$M6199),INDEX(Szabalyok!$B:$B,$N6199)))</f>
        <v/>
      </c>
      <c r="D6199" s="5" t="str">
        <f>IF(AND($B6199&lt;&gt;"",$C6199&lt;&gt;"",$B6199&lt;=$C6199),INDEX(Bemenet!$G$2:$G$301,$M6199),"")</f>
        <v/>
      </c>
      <c r="E6199" s="6" t="str">
        <f>IF(AND($B6199&lt;&gt;"",$C6199&lt;&gt;"",$B6199&lt;=$C6199),INDEX(Bemenet!$D$2:$D$301,$M6199),"")</f>
        <v/>
      </c>
      <c r="F6199" s="5" t="str">
        <f t="shared" si="864"/>
        <v/>
      </c>
      <c r="G6199" s="5" t="str">
        <f t="shared" si="865"/>
        <v/>
      </c>
      <c r="H6199" s="9" t="str">
        <f t="shared" si="866"/>
        <v/>
      </c>
      <c r="I6199" s="5" t="str">
        <f t="shared" si="867"/>
        <v/>
      </c>
      <c r="J6199" s="5" t="str">
        <f>IF(OR($L6199="",NOT(COUNTIFS($L$2:$L6199,$L6199)=1)),"",SUMIFS($G:$G,$L:$L,$L6199))</f>
        <v/>
      </c>
      <c r="K6199" s="5" t="str">
        <f>IF(OR($L6199="",NOT(COUNTIFS($L$2:$L6199,$L6199)=1)),"",SUMIFS($I:$I,$L:$L,$L6199))</f>
        <v/>
      </c>
      <c r="L6199" s="6" t="str">
        <f t="shared" si="868"/>
        <v/>
      </c>
      <c r="M6199" s="6">
        <f t="shared" si="869"/>
        <v>248</v>
      </c>
      <c r="N6199" s="6">
        <f t="shared" si="870"/>
        <v>24</v>
      </c>
      <c r="O6199" s="9" t="str">
        <f>IF(AND($B6199&lt;&gt;"",$C6199&lt;&gt;"",$B6199&lt;=$C6199),INDEX(Szabalyok!$C:$C,$N6199),"")</f>
        <v/>
      </c>
      <c r="P6199">
        <f t="shared" si="872"/>
        <v>0</v>
      </c>
    </row>
    <row r="6200" spans="1:16" x14ac:dyDescent="0.35">
      <c r="A6200">
        <f t="shared" si="871"/>
        <v>0</v>
      </c>
      <c r="B6200" s="4" t="str">
        <f>IF($M6200&gt;300,"",IF(OR(INDEX(Bemenet!$E$2:$E$301,$M6200)="",INDEX(Bemenet!$F$2:$F$301,$M6200)=""),"",MAX(INDEX(Bemenet!$E$2:$E$301,$M6200),INDEX(Szabalyok!$A:$A,$N6200))))</f>
        <v/>
      </c>
      <c r="C6200" s="4" t="str">
        <f>IF($B6200="","",MIN(INDEX(Bemenet!$F$2:$F$301,$M6200),INDEX(Szabalyok!$B:$B,$N6200)))</f>
        <v/>
      </c>
      <c r="D6200" s="5" t="str">
        <f>IF(AND($B6200&lt;&gt;"",$C6200&lt;&gt;"",$B6200&lt;=$C6200),INDEX(Bemenet!$G$2:$G$301,$M6200),"")</f>
        <v/>
      </c>
      <c r="E6200" s="6" t="str">
        <f>IF(AND($B6200&lt;&gt;"",$C6200&lt;&gt;"",$B6200&lt;=$C6200),INDEX(Bemenet!$D$2:$D$301,$M6200),"")</f>
        <v/>
      </c>
      <c r="F6200" s="5" t="str">
        <f t="shared" si="864"/>
        <v/>
      </c>
      <c r="G6200" s="5" t="str">
        <f t="shared" si="865"/>
        <v/>
      </c>
      <c r="H6200" s="9" t="str">
        <f t="shared" si="866"/>
        <v/>
      </c>
      <c r="I6200" s="5" t="str">
        <f t="shared" si="867"/>
        <v/>
      </c>
      <c r="J6200" s="5" t="str">
        <f>IF(OR($L6200="",NOT(COUNTIFS($L$2:$L6200,$L6200)=1)),"",SUMIFS($G:$G,$L:$L,$L6200))</f>
        <v/>
      </c>
      <c r="K6200" s="5" t="str">
        <f>IF(OR($L6200="",NOT(COUNTIFS($L$2:$L6200,$L6200)=1)),"",SUMIFS($I:$I,$L:$L,$L6200))</f>
        <v/>
      </c>
      <c r="L6200" s="6" t="str">
        <f t="shared" si="868"/>
        <v/>
      </c>
      <c r="M6200" s="6">
        <f t="shared" si="869"/>
        <v>248</v>
      </c>
      <c r="N6200" s="6">
        <f t="shared" si="870"/>
        <v>25</v>
      </c>
      <c r="O6200" s="9" t="str">
        <f>IF(AND($B6200&lt;&gt;"",$C6200&lt;&gt;"",$B6200&lt;=$C6200),INDEX(Szabalyok!$C:$C,$N6200),"")</f>
        <v/>
      </c>
      <c r="P6200">
        <f t="shared" si="872"/>
        <v>0</v>
      </c>
    </row>
    <row r="6201" spans="1:16" x14ac:dyDescent="0.35">
      <c r="A6201">
        <f t="shared" si="871"/>
        <v>0</v>
      </c>
      <c r="B6201" s="4" t="str">
        <f>IF($M6201&gt;300,"",IF(OR(INDEX(Bemenet!$E$2:$E$301,$M6201)="",INDEX(Bemenet!$F$2:$F$301,$M6201)=""),"",MAX(INDEX(Bemenet!$E$2:$E$301,$M6201),INDEX(Szabalyok!$A:$A,$N6201))))</f>
        <v/>
      </c>
      <c r="C6201" s="4" t="str">
        <f>IF($B6201="","",MIN(INDEX(Bemenet!$F$2:$F$301,$M6201),INDEX(Szabalyok!$B:$B,$N6201)))</f>
        <v/>
      </c>
      <c r="D6201" s="5" t="str">
        <f>IF(AND($B6201&lt;&gt;"",$C6201&lt;&gt;"",$B6201&lt;=$C6201),INDEX(Bemenet!$G$2:$G$301,$M6201),"")</f>
        <v/>
      </c>
      <c r="E6201" s="6" t="str">
        <f>IF(AND($B6201&lt;&gt;"",$C6201&lt;&gt;"",$B6201&lt;=$C6201),INDEX(Bemenet!$D$2:$D$301,$M6201),"")</f>
        <v/>
      </c>
      <c r="F6201" s="5" t="str">
        <f t="shared" si="864"/>
        <v/>
      </c>
      <c r="G6201" s="5" t="str">
        <f t="shared" si="865"/>
        <v/>
      </c>
      <c r="H6201" s="9" t="str">
        <f t="shared" si="866"/>
        <v/>
      </c>
      <c r="I6201" s="5" t="str">
        <f t="shared" si="867"/>
        <v/>
      </c>
      <c r="J6201" s="5" t="str">
        <f>IF(OR($L6201="",NOT(COUNTIFS($L$2:$L6201,$L6201)=1)),"",SUMIFS($G:$G,$L:$L,$L6201))</f>
        <v/>
      </c>
      <c r="K6201" s="5" t="str">
        <f>IF(OR($L6201="",NOT(COUNTIFS($L$2:$L6201,$L6201)=1)),"",SUMIFS($I:$I,$L:$L,$L6201))</f>
        <v/>
      </c>
      <c r="L6201" s="6" t="str">
        <f t="shared" si="868"/>
        <v/>
      </c>
      <c r="M6201" s="6">
        <f t="shared" si="869"/>
        <v>248</v>
      </c>
      <c r="N6201" s="6">
        <f t="shared" si="870"/>
        <v>26</v>
      </c>
      <c r="O6201" s="9" t="str">
        <f>IF(AND($B6201&lt;&gt;"",$C6201&lt;&gt;"",$B6201&lt;=$C6201),INDEX(Szabalyok!$C:$C,$N6201),"")</f>
        <v/>
      </c>
      <c r="P6201">
        <f t="shared" si="872"/>
        <v>0</v>
      </c>
    </row>
    <row r="6202" spans="1:16" x14ac:dyDescent="0.35">
      <c r="A6202">
        <f t="shared" si="871"/>
        <v>0</v>
      </c>
      <c r="B6202" s="4" t="str">
        <f>IF($M6202&gt;300,"",IF(OR(INDEX(Bemenet!$E$2:$E$301,$M6202)="",INDEX(Bemenet!$F$2:$F$301,$M6202)=""),"",MAX(INDEX(Bemenet!$E$2:$E$301,$M6202),INDEX(Szabalyok!$A:$A,$N6202))))</f>
        <v/>
      </c>
      <c r="C6202" s="4" t="str">
        <f>IF($B6202="","",MIN(INDEX(Bemenet!$F$2:$F$301,$M6202),INDEX(Szabalyok!$B:$B,$N6202)))</f>
        <v/>
      </c>
      <c r="D6202" s="5" t="str">
        <f>IF(AND($B6202&lt;&gt;"",$C6202&lt;&gt;"",$B6202&lt;=$C6202),INDEX(Bemenet!$G$2:$G$301,$M6202),"")</f>
        <v/>
      </c>
      <c r="E6202" s="6" t="str">
        <f>IF(AND($B6202&lt;&gt;"",$C6202&lt;&gt;"",$B6202&lt;=$C6202),INDEX(Bemenet!$D$2:$D$301,$M6202),"")</f>
        <v/>
      </c>
      <c r="F6202" s="5" t="str">
        <f t="shared" si="864"/>
        <v/>
      </c>
      <c r="G6202" s="5" t="str">
        <f t="shared" si="865"/>
        <v/>
      </c>
      <c r="H6202" s="9" t="str">
        <f t="shared" si="866"/>
        <v/>
      </c>
      <c r="I6202" s="5" t="str">
        <f t="shared" si="867"/>
        <v/>
      </c>
      <c r="J6202" s="5" t="str">
        <f>IF(OR($L6202="",NOT(COUNTIFS($L$2:$L6202,$L6202)=1)),"",SUMIFS($G:$G,$L:$L,$L6202))</f>
        <v/>
      </c>
      <c r="K6202" s="5" t="str">
        <f>IF(OR($L6202="",NOT(COUNTIFS($L$2:$L6202,$L6202)=1)),"",SUMIFS($I:$I,$L:$L,$L6202))</f>
        <v/>
      </c>
      <c r="L6202" s="6" t="str">
        <f t="shared" si="868"/>
        <v/>
      </c>
      <c r="M6202" s="6">
        <f t="shared" si="869"/>
        <v>249</v>
      </c>
      <c r="N6202" s="6">
        <f t="shared" si="870"/>
        <v>2</v>
      </c>
      <c r="O6202" s="9" t="str">
        <f>IF(AND($B6202&lt;&gt;"",$C6202&lt;&gt;"",$B6202&lt;=$C6202),INDEX(Szabalyok!$C:$C,$N6202),"")</f>
        <v/>
      </c>
      <c r="P6202">
        <f t="shared" si="872"/>
        <v>0</v>
      </c>
    </row>
    <row r="6203" spans="1:16" x14ac:dyDescent="0.35">
      <c r="A6203">
        <f t="shared" si="871"/>
        <v>0</v>
      </c>
      <c r="B6203" s="4" t="str">
        <f>IF($M6203&gt;300,"",IF(OR(INDEX(Bemenet!$E$2:$E$301,$M6203)="",INDEX(Bemenet!$F$2:$F$301,$M6203)=""),"",MAX(INDEX(Bemenet!$E$2:$E$301,$M6203),INDEX(Szabalyok!$A:$A,$N6203))))</f>
        <v/>
      </c>
      <c r="C6203" s="4" t="str">
        <f>IF($B6203="","",MIN(INDEX(Bemenet!$F$2:$F$301,$M6203),INDEX(Szabalyok!$B:$B,$N6203)))</f>
        <v/>
      </c>
      <c r="D6203" s="5" t="str">
        <f>IF(AND($B6203&lt;&gt;"",$C6203&lt;&gt;"",$B6203&lt;=$C6203),INDEX(Bemenet!$G$2:$G$301,$M6203),"")</f>
        <v/>
      </c>
      <c r="E6203" s="6" t="str">
        <f>IF(AND($B6203&lt;&gt;"",$C6203&lt;&gt;"",$B6203&lt;=$C6203),INDEX(Bemenet!$D$2:$D$301,$M6203),"")</f>
        <v/>
      </c>
      <c r="F6203" s="5" t="str">
        <f t="shared" si="864"/>
        <v/>
      </c>
      <c r="G6203" s="5" t="str">
        <f t="shared" si="865"/>
        <v/>
      </c>
      <c r="H6203" s="9" t="str">
        <f t="shared" si="866"/>
        <v/>
      </c>
      <c r="I6203" s="5" t="str">
        <f t="shared" si="867"/>
        <v/>
      </c>
      <c r="J6203" s="5" t="str">
        <f>IF(OR($L6203="",NOT(COUNTIFS($L$2:$L6203,$L6203)=1)),"",SUMIFS($G:$G,$L:$L,$L6203))</f>
        <v/>
      </c>
      <c r="K6203" s="5" t="str">
        <f>IF(OR($L6203="",NOT(COUNTIFS($L$2:$L6203,$L6203)=1)),"",SUMIFS($I:$I,$L:$L,$L6203))</f>
        <v/>
      </c>
      <c r="L6203" s="6" t="str">
        <f t="shared" si="868"/>
        <v/>
      </c>
      <c r="M6203" s="6">
        <f t="shared" si="869"/>
        <v>249</v>
      </c>
      <c r="N6203" s="6">
        <f t="shared" si="870"/>
        <v>3</v>
      </c>
      <c r="O6203" s="9" t="str">
        <f>IF(AND($B6203&lt;&gt;"",$C6203&lt;&gt;"",$B6203&lt;=$C6203),INDEX(Szabalyok!$C:$C,$N6203),"")</f>
        <v/>
      </c>
      <c r="P6203">
        <f t="shared" si="872"/>
        <v>0</v>
      </c>
    </row>
    <row r="6204" spans="1:16" x14ac:dyDescent="0.35">
      <c r="A6204">
        <f t="shared" si="871"/>
        <v>0</v>
      </c>
      <c r="B6204" s="4" t="str">
        <f>IF($M6204&gt;300,"",IF(OR(INDEX(Bemenet!$E$2:$E$301,$M6204)="",INDEX(Bemenet!$F$2:$F$301,$M6204)=""),"",MAX(INDEX(Bemenet!$E$2:$E$301,$M6204),INDEX(Szabalyok!$A:$A,$N6204))))</f>
        <v/>
      </c>
      <c r="C6204" s="4" t="str">
        <f>IF($B6204="","",MIN(INDEX(Bemenet!$F$2:$F$301,$M6204),INDEX(Szabalyok!$B:$B,$N6204)))</f>
        <v/>
      </c>
      <c r="D6204" s="5" t="str">
        <f>IF(AND($B6204&lt;&gt;"",$C6204&lt;&gt;"",$B6204&lt;=$C6204),INDEX(Bemenet!$G$2:$G$301,$M6204),"")</f>
        <v/>
      </c>
      <c r="E6204" s="6" t="str">
        <f>IF(AND($B6204&lt;&gt;"",$C6204&lt;&gt;"",$B6204&lt;=$C6204),INDEX(Bemenet!$D$2:$D$301,$M6204),"")</f>
        <v/>
      </c>
      <c r="F6204" s="5" t="str">
        <f t="shared" si="864"/>
        <v/>
      </c>
      <c r="G6204" s="5" t="str">
        <f t="shared" si="865"/>
        <v/>
      </c>
      <c r="H6204" s="9" t="str">
        <f t="shared" si="866"/>
        <v/>
      </c>
      <c r="I6204" s="5" t="str">
        <f t="shared" si="867"/>
        <v/>
      </c>
      <c r="J6204" s="5" t="str">
        <f>IF(OR($L6204="",NOT(COUNTIFS($L$2:$L6204,$L6204)=1)),"",SUMIFS($G:$G,$L:$L,$L6204))</f>
        <v/>
      </c>
      <c r="K6204" s="5" t="str">
        <f>IF(OR($L6204="",NOT(COUNTIFS($L$2:$L6204,$L6204)=1)),"",SUMIFS($I:$I,$L:$L,$L6204))</f>
        <v/>
      </c>
      <c r="L6204" s="6" t="str">
        <f t="shared" si="868"/>
        <v/>
      </c>
      <c r="M6204" s="6">
        <f t="shared" si="869"/>
        <v>249</v>
      </c>
      <c r="N6204" s="6">
        <f t="shared" si="870"/>
        <v>4</v>
      </c>
      <c r="O6204" s="9" t="str">
        <f>IF(AND($B6204&lt;&gt;"",$C6204&lt;&gt;"",$B6204&lt;=$C6204),INDEX(Szabalyok!$C:$C,$N6204),"")</f>
        <v/>
      </c>
      <c r="P6204">
        <f t="shared" si="872"/>
        <v>0</v>
      </c>
    </row>
    <row r="6205" spans="1:16" x14ac:dyDescent="0.35">
      <c r="A6205">
        <f t="shared" si="871"/>
        <v>0</v>
      </c>
      <c r="B6205" s="4" t="str">
        <f>IF($M6205&gt;300,"",IF(OR(INDEX(Bemenet!$E$2:$E$301,$M6205)="",INDEX(Bemenet!$F$2:$F$301,$M6205)=""),"",MAX(INDEX(Bemenet!$E$2:$E$301,$M6205),INDEX(Szabalyok!$A:$A,$N6205))))</f>
        <v/>
      </c>
      <c r="C6205" s="4" t="str">
        <f>IF($B6205="","",MIN(INDEX(Bemenet!$F$2:$F$301,$M6205),INDEX(Szabalyok!$B:$B,$N6205)))</f>
        <v/>
      </c>
      <c r="D6205" s="5" t="str">
        <f>IF(AND($B6205&lt;&gt;"",$C6205&lt;&gt;"",$B6205&lt;=$C6205),INDEX(Bemenet!$G$2:$G$301,$M6205),"")</f>
        <v/>
      </c>
      <c r="E6205" s="6" t="str">
        <f>IF(AND($B6205&lt;&gt;"",$C6205&lt;&gt;"",$B6205&lt;=$C6205),INDEX(Bemenet!$D$2:$D$301,$M6205),"")</f>
        <v/>
      </c>
      <c r="F6205" s="5" t="str">
        <f t="shared" si="864"/>
        <v/>
      </c>
      <c r="G6205" s="5" t="str">
        <f t="shared" si="865"/>
        <v/>
      </c>
      <c r="H6205" s="9" t="str">
        <f t="shared" si="866"/>
        <v/>
      </c>
      <c r="I6205" s="5" t="str">
        <f t="shared" si="867"/>
        <v/>
      </c>
      <c r="J6205" s="5" t="str">
        <f>IF(OR($L6205="",NOT(COUNTIFS($L$2:$L6205,$L6205)=1)),"",SUMIFS($G:$G,$L:$L,$L6205))</f>
        <v/>
      </c>
      <c r="K6205" s="5" t="str">
        <f>IF(OR($L6205="",NOT(COUNTIFS($L$2:$L6205,$L6205)=1)),"",SUMIFS($I:$I,$L:$L,$L6205))</f>
        <v/>
      </c>
      <c r="L6205" s="6" t="str">
        <f t="shared" si="868"/>
        <v/>
      </c>
      <c r="M6205" s="6">
        <f t="shared" si="869"/>
        <v>249</v>
      </c>
      <c r="N6205" s="6">
        <f t="shared" si="870"/>
        <v>5</v>
      </c>
      <c r="O6205" s="9" t="str">
        <f>IF(AND($B6205&lt;&gt;"",$C6205&lt;&gt;"",$B6205&lt;=$C6205),INDEX(Szabalyok!$C:$C,$N6205),"")</f>
        <v/>
      </c>
      <c r="P6205">
        <f t="shared" si="872"/>
        <v>0</v>
      </c>
    </row>
    <row r="6206" spans="1:16" x14ac:dyDescent="0.35">
      <c r="A6206">
        <f t="shared" si="871"/>
        <v>0</v>
      </c>
      <c r="B6206" s="4" t="str">
        <f>IF($M6206&gt;300,"",IF(OR(INDEX(Bemenet!$E$2:$E$301,$M6206)="",INDEX(Bemenet!$F$2:$F$301,$M6206)=""),"",MAX(INDEX(Bemenet!$E$2:$E$301,$M6206),INDEX(Szabalyok!$A:$A,$N6206))))</f>
        <v/>
      </c>
      <c r="C6206" s="4" t="str">
        <f>IF($B6206="","",MIN(INDEX(Bemenet!$F$2:$F$301,$M6206),INDEX(Szabalyok!$B:$B,$N6206)))</f>
        <v/>
      </c>
      <c r="D6206" s="5" t="str">
        <f>IF(AND($B6206&lt;&gt;"",$C6206&lt;&gt;"",$B6206&lt;=$C6206),INDEX(Bemenet!$G$2:$G$301,$M6206),"")</f>
        <v/>
      </c>
      <c r="E6206" s="6" t="str">
        <f>IF(AND($B6206&lt;&gt;"",$C6206&lt;&gt;"",$B6206&lt;=$C6206),INDEX(Bemenet!$D$2:$D$301,$M6206),"")</f>
        <v/>
      </c>
      <c r="F6206" s="5" t="str">
        <f t="shared" si="864"/>
        <v/>
      </c>
      <c r="G6206" s="5" t="str">
        <f t="shared" si="865"/>
        <v/>
      </c>
      <c r="H6206" s="9" t="str">
        <f t="shared" si="866"/>
        <v/>
      </c>
      <c r="I6206" s="5" t="str">
        <f t="shared" si="867"/>
        <v/>
      </c>
      <c r="J6206" s="5" t="str">
        <f>IF(OR($L6206="",NOT(COUNTIFS($L$2:$L6206,$L6206)=1)),"",SUMIFS($G:$G,$L:$L,$L6206))</f>
        <v/>
      </c>
      <c r="K6206" s="5" t="str">
        <f>IF(OR($L6206="",NOT(COUNTIFS($L$2:$L6206,$L6206)=1)),"",SUMIFS($I:$I,$L:$L,$L6206))</f>
        <v/>
      </c>
      <c r="L6206" s="6" t="str">
        <f t="shared" si="868"/>
        <v/>
      </c>
      <c r="M6206" s="6">
        <f t="shared" si="869"/>
        <v>249</v>
      </c>
      <c r="N6206" s="6">
        <f t="shared" si="870"/>
        <v>6</v>
      </c>
      <c r="O6206" s="9" t="str">
        <f>IF(AND($B6206&lt;&gt;"",$C6206&lt;&gt;"",$B6206&lt;=$C6206),INDEX(Szabalyok!$C:$C,$N6206),"")</f>
        <v/>
      </c>
      <c r="P6206">
        <f t="shared" si="872"/>
        <v>0</v>
      </c>
    </row>
    <row r="6207" spans="1:16" x14ac:dyDescent="0.35">
      <c r="A6207">
        <f t="shared" si="871"/>
        <v>0</v>
      </c>
      <c r="B6207" s="4" t="str">
        <f>IF($M6207&gt;300,"",IF(OR(INDEX(Bemenet!$E$2:$E$301,$M6207)="",INDEX(Bemenet!$F$2:$F$301,$M6207)=""),"",MAX(INDEX(Bemenet!$E$2:$E$301,$M6207),INDEX(Szabalyok!$A:$A,$N6207))))</f>
        <v/>
      </c>
      <c r="C6207" s="4" t="str">
        <f>IF($B6207="","",MIN(INDEX(Bemenet!$F$2:$F$301,$M6207),INDEX(Szabalyok!$B:$B,$N6207)))</f>
        <v/>
      </c>
      <c r="D6207" s="5" t="str">
        <f>IF(AND($B6207&lt;&gt;"",$C6207&lt;&gt;"",$B6207&lt;=$C6207),INDEX(Bemenet!$G$2:$G$301,$M6207),"")</f>
        <v/>
      </c>
      <c r="E6207" s="6" t="str">
        <f>IF(AND($B6207&lt;&gt;"",$C6207&lt;&gt;"",$B6207&lt;=$C6207),INDEX(Bemenet!$D$2:$D$301,$M6207),"")</f>
        <v/>
      </c>
      <c r="F6207" s="5" t="str">
        <f t="shared" si="864"/>
        <v/>
      </c>
      <c r="G6207" s="5" t="str">
        <f t="shared" si="865"/>
        <v/>
      </c>
      <c r="H6207" s="9" t="str">
        <f t="shared" si="866"/>
        <v/>
      </c>
      <c r="I6207" s="5" t="str">
        <f t="shared" si="867"/>
        <v/>
      </c>
      <c r="J6207" s="5" t="str">
        <f>IF(OR($L6207="",NOT(COUNTIFS($L$2:$L6207,$L6207)=1)),"",SUMIFS($G:$G,$L:$L,$L6207))</f>
        <v/>
      </c>
      <c r="K6207" s="5" t="str">
        <f>IF(OR($L6207="",NOT(COUNTIFS($L$2:$L6207,$L6207)=1)),"",SUMIFS($I:$I,$L:$L,$L6207))</f>
        <v/>
      </c>
      <c r="L6207" s="6" t="str">
        <f t="shared" si="868"/>
        <v/>
      </c>
      <c r="M6207" s="6">
        <f t="shared" si="869"/>
        <v>249</v>
      </c>
      <c r="N6207" s="6">
        <f t="shared" si="870"/>
        <v>7</v>
      </c>
      <c r="O6207" s="9" t="str">
        <f>IF(AND($B6207&lt;&gt;"",$C6207&lt;&gt;"",$B6207&lt;=$C6207),INDEX(Szabalyok!$C:$C,$N6207),"")</f>
        <v/>
      </c>
      <c r="P6207">
        <f t="shared" si="872"/>
        <v>0</v>
      </c>
    </row>
    <row r="6208" spans="1:16" x14ac:dyDescent="0.35">
      <c r="A6208">
        <f t="shared" si="871"/>
        <v>0</v>
      </c>
      <c r="B6208" s="4" t="str">
        <f>IF($M6208&gt;300,"",IF(OR(INDEX(Bemenet!$E$2:$E$301,$M6208)="",INDEX(Bemenet!$F$2:$F$301,$M6208)=""),"",MAX(INDEX(Bemenet!$E$2:$E$301,$M6208),INDEX(Szabalyok!$A:$A,$N6208))))</f>
        <v/>
      </c>
      <c r="C6208" s="4" t="str">
        <f>IF($B6208="","",MIN(INDEX(Bemenet!$F$2:$F$301,$M6208),INDEX(Szabalyok!$B:$B,$N6208)))</f>
        <v/>
      </c>
      <c r="D6208" s="5" t="str">
        <f>IF(AND($B6208&lt;&gt;"",$C6208&lt;&gt;"",$B6208&lt;=$C6208),INDEX(Bemenet!$G$2:$G$301,$M6208),"")</f>
        <v/>
      </c>
      <c r="E6208" s="6" t="str">
        <f>IF(AND($B6208&lt;&gt;"",$C6208&lt;&gt;"",$B6208&lt;=$C6208),INDEX(Bemenet!$D$2:$D$301,$M6208),"")</f>
        <v/>
      </c>
      <c r="F6208" s="5" t="str">
        <f t="shared" si="864"/>
        <v/>
      </c>
      <c r="G6208" s="5" t="str">
        <f t="shared" si="865"/>
        <v/>
      </c>
      <c r="H6208" s="9" t="str">
        <f t="shared" si="866"/>
        <v/>
      </c>
      <c r="I6208" s="5" t="str">
        <f t="shared" si="867"/>
        <v/>
      </c>
      <c r="J6208" s="5" t="str">
        <f>IF(OR($L6208="",NOT(COUNTIFS($L$2:$L6208,$L6208)=1)),"",SUMIFS($G:$G,$L:$L,$L6208))</f>
        <v/>
      </c>
      <c r="K6208" s="5" t="str">
        <f>IF(OR($L6208="",NOT(COUNTIFS($L$2:$L6208,$L6208)=1)),"",SUMIFS($I:$I,$L:$L,$L6208))</f>
        <v/>
      </c>
      <c r="L6208" s="6" t="str">
        <f t="shared" si="868"/>
        <v/>
      </c>
      <c r="M6208" s="6">
        <f t="shared" si="869"/>
        <v>249</v>
      </c>
      <c r="N6208" s="6">
        <f t="shared" si="870"/>
        <v>8</v>
      </c>
      <c r="O6208" s="9" t="str">
        <f>IF(AND($B6208&lt;&gt;"",$C6208&lt;&gt;"",$B6208&lt;=$C6208),INDEX(Szabalyok!$C:$C,$N6208),"")</f>
        <v/>
      </c>
      <c r="P6208">
        <f t="shared" si="872"/>
        <v>0</v>
      </c>
    </row>
    <row r="6209" spans="1:16" x14ac:dyDescent="0.35">
      <c r="A6209">
        <f t="shared" si="871"/>
        <v>0</v>
      </c>
      <c r="B6209" s="4" t="str">
        <f>IF($M6209&gt;300,"",IF(OR(INDEX(Bemenet!$E$2:$E$301,$M6209)="",INDEX(Bemenet!$F$2:$F$301,$M6209)=""),"",MAX(INDEX(Bemenet!$E$2:$E$301,$M6209),INDEX(Szabalyok!$A:$A,$N6209))))</f>
        <v/>
      </c>
      <c r="C6209" s="4" t="str">
        <f>IF($B6209="","",MIN(INDEX(Bemenet!$F$2:$F$301,$M6209),INDEX(Szabalyok!$B:$B,$N6209)))</f>
        <v/>
      </c>
      <c r="D6209" s="5" t="str">
        <f>IF(AND($B6209&lt;&gt;"",$C6209&lt;&gt;"",$B6209&lt;=$C6209),INDEX(Bemenet!$G$2:$G$301,$M6209),"")</f>
        <v/>
      </c>
      <c r="E6209" s="6" t="str">
        <f>IF(AND($B6209&lt;&gt;"",$C6209&lt;&gt;"",$B6209&lt;=$C6209),INDEX(Bemenet!$D$2:$D$301,$M6209),"")</f>
        <v/>
      </c>
      <c r="F6209" s="5" t="str">
        <f t="shared" si="864"/>
        <v/>
      </c>
      <c r="G6209" s="5" t="str">
        <f t="shared" si="865"/>
        <v/>
      </c>
      <c r="H6209" s="9" t="str">
        <f t="shared" si="866"/>
        <v/>
      </c>
      <c r="I6209" s="5" t="str">
        <f t="shared" si="867"/>
        <v/>
      </c>
      <c r="J6209" s="5" t="str">
        <f>IF(OR($L6209="",NOT(COUNTIFS($L$2:$L6209,$L6209)=1)),"",SUMIFS($G:$G,$L:$L,$L6209))</f>
        <v/>
      </c>
      <c r="K6209" s="5" t="str">
        <f>IF(OR($L6209="",NOT(COUNTIFS($L$2:$L6209,$L6209)=1)),"",SUMIFS($I:$I,$L:$L,$L6209))</f>
        <v/>
      </c>
      <c r="L6209" s="6" t="str">
        <f t="shared" si="868"/>
        <v/>
      </c>
      <c r="M6209" s="6">
        <f t="shared" si="869"/>
        <v>249</v>
      </c>
      <c r="N6209" s="6">
        <f t="shared" si="870"/>
        <v>9</v>
      </c>
      <c r="O6209" s="9" t="str">
        <f>IF(AND($B6209&lt;&gt;"",$C6209&lt;&gt;"",$B6209&lt;=$C6209),INDEX(Szabalyok!$C:$C,$N6209),"")</f>
        <v/>
      </c>
      <c r="P6209">
        <f t="shared" si="872"/>
        <v>0</v>
      </c>
    </row>
    <row r="6210" spans="1:16" x14ac:dyDescent="0.35">
      <c r="A6210">
        <f t="shared" si="871"/>
        <v>0</v>
      </c>
      <c r="B6210" s="4" t="str">
        <f>IF($M6210&gt;300,"",IF(OR(INDEX(Bemenet!$E$2:$E$301,$M6210)="",INDEX(Bemenet!$F$2:$F$301,$M6210)=""),"",MAX(INDEX(Bemenet!$E$2:$E$301,$M6210),INDEX(Szabalyok!$A:$A,$N6210))))</f>
        <v/>
      </c>
      <c r="C6210" s="4" t="str">
        <f>IF($B6210="","",MIN(INDEX(Bemenet!$F$2:$F$301,$M6210),INDEX(Szabalyok!$B:$B,$N6210)))</f>
        <v/>
      </c>
      <c r="D6210" s="5" t="str">
        <f>IF(AND($B6210&lt;&gt;"",$C6210&lt;&gt;"",$B6210&lt;=$C6210),INDEX(Bemenet!$G$2:$G$301,$M6210),"")</f>
        <v/>
      </c>
      <c r="E6210" s="6" t="str">
        <f>IF(AND($B6210&lt;&gt;"",$C6210&lt;&gt;"",$B6210&lt;=$C6210),INDEX(Bemenet!$D$2:$D$301,$M6210),"")</f>
        <v/>
      </c>
      <c r="F6210" s="5" t="str">
        <f t="shared" ref="F6210:F6273" si="873">IF(AND($B6210&lt;&gt;"",$C6210&lt;&gt;"",$B6210&lt;=$C6210),$C6210-$B6210+1,"")</f>
        <v/>
      </c>
      <c r="G6210" s="5" t="str">
        <f t="shared" ref="G6210:G6273" si="874">IF($F6210="","",$F6210*$D6210)</f>
        <v/>
      </c>
      <c r="H6210" s="9" t="str">
        <f t="shared" ref="H6210:H6273" si="875">IF($G6210="","",$O6210)</f>
        <v/>
      </c>
      <c r="I6210" s="5" t="str">
        <f t="shared" ref="I6210:I6273" si="876">IF($G6210="","",$G6210*IF($H6210="",$O6210,$H6210)/100)</f>
        <v/>
      </c>
      <c r="J6210" s="5" t="str">
        <f>IF(OR($L6210="",NOT(COUNTIFS($L$2:$L6210,$L6210)=1)),"",SUMIFS($G:$G,$L:$L,$L6210))</f>
        <v/>
      </c>
      <c r="K6210" s="5" t="str">
        <f>IF(OR($L6210="",NOT(COUNTIFS($L$2:$L6210,$L6210)=1)),"",SUMIFS($I:$I,$L:$L,$L6210))</f>
        <v/>
      </c>
      <c r="L6210" s="6" t="str">
        <f t="shared" ref="L6210:L6273" si="877">IF($B6210="","",YEAR($B6210))</f>
        <v/>
      </c>
      <c r="M6210" s="6">
        <f t="shared" ref="M6210:M6273" si="878">INT((ROW()-2)/25)+1</f>
        <v>249</v>
      </c>
      <c r="N6210" s="6">
        <f t="shared" ref="N6210:N6273" si="879">MOD(ROW()-2,25)+2</f>
        <v>10</v>
      </c>
      <c r="O6210" s="9" t="str">
        <f>IF(AND($B6210&lt;&gt;"",$C6210&lt;&gt;"",$B6210&lt;=$C6210),INDEX(Szabalyok!$C:$C,$N6210),"")</f>
        <v/>
      </c>
      <c r="P6210">
        <f t="shared" si="872"/>
        <v>0</v>
      </c>
    </row>
    <row r="6211" spans="1:16" x14ac:dyDescent="0.35">
      <c r="A6211">
        <f t="shared" si="871"/>
        <v>0</v>
      </c>
      <c r="B6211" s="4" t="str">
        <f>IF($M6211&gt;300,"",IF(OR(INDEX(Bemenet!$E$2:$E$301,$M6211)="",INDEX(Bemenet!$F$2:$F$301,$M6211)=""),"",MAX(INDEX(Bemenet!$E$2:$E$301,$M6211),INDEX(Szabalyok!$A:$A,$N6211))))</f>
        <v/>
      </c>
      <c r="C6211" s="4" t="str">
        <f>IF($B6211="","",MIN(INDEX(Bemenet!$F$2:$F$301,$M6211),INDEX(Szabalyok!$B:$B,$N6211)))</f>
        <v/>
      </c>
      <c r="D6211" s="5" t="str">
        <f>IF(AND($B6211&lt;&gt;"",$C6211&lt;&gt;"",$B6211&lt;=$C6211),INDEX(Bemenet!$G$2:$G$301,$M6211),"")</f>
        <v/>
      </c>
      <c r="E6211" s="6" t="str">
        <f>IF(AND($B6211&lt;&gt;"",$C6211&lt;&gt;"",$B6211&lt;=$C6211),INDEX(Bemenet!$D$2:$D$301,$M6211),"")</f>
        <v/>
      </c>
      <c r="F6211" s="5" t="str">
        <f t="shared" si="873"/>
        <v/>
      </c>
      <c r="G6211" s="5" t="str">
        <f t="shared" si="874"/>
        <v/>
      </c>
      <c r="H6211" s="9" t="str">
        <f t="shared" si="875"/>
        <v/>
      </c>
      <c r="I6211" s="5" t="str">
        <f t="shared" si="876"/>
        <v/>
      </c>
      <c r="J6211" s="5" t="str">
        <f>IF(OR($L6211="",NOT(COUNTIFS($L$2:$L6211,$L6211)=1)),"",SUMIFS($G:$G,$L:$L,$L6211))</f>
        <v/>
      </c>
      <c r="K6211" s="5" t="str">
        <f>IF(OR($L6211="",NOT(COUNTIFS($L$2:$L6211,$L6211)=1)),"",SUMIFS($I:$I,$L:$L,$L6211))</f>
        <v/>
      </c>
      <c r="L6211" s="6" t="str">
        <f t="shared" si="877"/>
        <v/>
      </c>
      <c r="M6211" s="6">
        <f t="shared" si="878"/>
        <v>249</v>
      </c>
      <c r="N6211" s="6">
        <f t="shared" si="879"/>
        <v>11</v>
      </c>
      <c r="O6211" s="9" t="str">
        <f>IF(AND($B6211&lt;&gt;"",$C6211&lt;&gt;"",$B6211&lt;=$C6211),INDEX(Szabalyok!$C:$C,$N6211),"")</f>
        <v/>
      </c>
      <c r="P6211">
        <f t="shared" si="872"/>
        <v>0</v>
      </c>
    </row>
    <row r="6212" spans="1:16" x14ac:dyDescent="0.35">
      <c r="A6212">
        <f t="shared" ref="A6212:A6275" si="880">IF(P6212=P6211,0,P6212)</f>
        <v>0</v>
      </c>
      <c r="B6212" s="4" t="str">
        <f>IF($M6212&gt;300,"",IF(OR(INDEX(Bemenet!$E$2:$E$301,$M6212)="",INDEX(Bemenet!$F$2:$F$301,$M6212)=""),"",MAX(INDEX(Bemenet!$E$2:$E$301,$M6212),INDEX(Szabalyok!$A:$A,$N6212))))</f>
        <v/>
      </c>
      <c r="C6212" s="4" t="str">
        <f>IF($B6212="","",MIN(INDEX(Bemenet!$F$2:$F$301,$M6212),INDEX(Szabalyok!$B:$B,$N6212)))</f>
        <v/>
      </c>
      <c r="D6212" s="5" t="str">
        <f>IF(AND($B6212&lt;&gt;"",$C6212&lt;&gt;"",$B6212&lt;=$C6212),INDEX(Bemenet!$G$2:$G$301,$M6212),"")</f>
        <v/>
      </c>
      <c r="E6212" s="6" t="str">
        <f>IF(AND($B6212&lt;&gt;"",$C6212&lt;&gt;"",$B6212&lt;=$C6212),INDEX(Bemenet!$D$2:$D$301,$M6212),"")</f>
        <v/>
      </c>
      <c r="F6212" s="5" t="str">
        <f t="shared" si="873"/>
        <v/>
      </c>
      <c r="G6212" s="5" t="str">
        <f t="shared" si="874"/>
        <v/>
      </c>
      <c r="H6212" s="9" t="str">
        <f t="shared" si="875"/>
        <v/>
      </c>
      <c r="I6212" s="5" t="str">
        <f t="shared" si="876"/>
        <v/>
      </c>
      <c r="J6212" s="5" t="str">
        <f>IF(OR($L6212="",NOT(COUNTIFS($L$2:$L6212,$L6212)=1)),"",SUMIFS($G:$G,$L:$L,$L6212))</f>
        <v/>
      </c>
      <c r="K6212" s="5" t="str">
        <f>IF(OR($L6212="",NOT(COUNTIFS($L$2:$L6212,$L6212)=1)),"",SUMIFS($I:$I,$L:$L,$L6212))</f>
        <v/>
      </c>
      <c r="L6212" s="6" t="str">
        <f t="shared" si="877"/>
        <v/>
      </c>
      <c r="M6212" s="6">
        <f t="shared" si="878"/>
        <v>249</v>
      </c>
      <c r="N6212" s="6">
        <f t="shared" si="879"/>
        <v>12</v>
      </c>
      <c r="O6212" s="9" t="str">
        <f>IF(AND($B6212&lt;&gt;"",$C6212&lt;&gt;"",$B6212&lt;=$C6212),INDEX(Szabalyok!$C:$C,$N6212),"")</f>
        <v/>
      </c>
      <c r="P6212">
        <f t="shared" ref="P6212:P6275" si="881">IF(D6212="",P6211,P6211+1)</f>
        <v>0</v>
      </c>
    </row>
    <row r="6213" spans="1:16" x14ac:dyDescent="0.35">
      <c r="A6213">
        <f t="shared" si="880"/>
        <v>0</v>
      </c>
      <c r="B6213" s="4" t="str">
        <f>IF($M6213&gt;300,"",IF(OR(INDEX(Bemenet!$E$2:$E$301,$M6213)="",INDEX(Bemenet!$F$2:$F$301,$M6213)=""),"",MAX(INDEX(Bemenet!$E$2:$E$301,$M6213),INDEX(Szabalyok!$A:$A,$N6213))))</f>
        <v/>
      </c>
      <c r="C6213" s="4" t="str">
        <f>IF($B6213="","",MIN(INDEX(Bemenet!$F$2:$F$301,$M6213),INDEX(Szabalyok!$B:$B,$N6213)))</f>
        <v/>
      </c>
      <c r="D6213" s="5" t="str">
        <f>IF(AND($B6213&lt;&gt;"",$C6213&lt;&gt;"",$B6213&lt;=$C6213),INDEX(Bemenet!$G$2:$G$301,$M6213),"")</f>
        <v/>
      </c>
      <c r="E6213" s="6" t="str">
        <f>IF(AND($B6213&lt;&gt;"",$C6213&lt;&gt;"",$B6213&lt;=$C6213),INDEX(Bemenet!$D$2:$D$301,$M6213),"")</f>
        <v/>
      </c>
      <c r="F6213" s="5" t="str">
        <f t="shared" si="873"/>
        <v/>
      </c>
      <c r="G6213" s="5" t="str">
        <f t="shared" si="874"/>
        <v/>
      </c>
      <c r="H6213" s="9" t="str">
        <f t="shared" si="875"/>
        <v/>
      </c>
      <c r="I6213" s="5" t="str">
        <f t="shared" si="876"/>
        <v/>
      </c>
      <c r="J6213" s="5" t="str">
        <f>IF(OR($L6213="",NOT(COUNTIFS($L$2:$L6213,$L6213)=1)),"",SUMIFS($G:$G,$L:$L,$L6213))</f>
        <v/>
      </c>
      <c r="K6213" s="5" t="str">
        <f>IF(OR($L6213="",NOT(COUNTIFS($L$2:$L6213,$L6213)=1)),"",SUMIFS($I:$I,$L:$L,$L6213))</f>
        <v/>
      </c>
      <c r="L6213" s="6" t="str">
        <f t="shared" si="877"/>
        <v/>
      </c>
      <c r="M6213" s="6">
        <f t="shared" si="878"/>
        <v>249</v>
      </c>
      <c r="N6213" s="6">
        <f t="shared" si="879"/>
        <v>13</v>
      </c>
      <c r="O6213" s="9" t="str">
        <f>IF(AND($B6213&lt;&gt;"",$C6213&lt;&gt;"",$B6213&lt;=$C6213),INDEX(Szabalyok!$C:$C,$N6213),"")</f>
        <v/>
      </c>
      <c r="P6213">
        <f t="shared" si="881"/>
        <v>0</v>
      </c>
    </row>
    <row r="6214" spans="1:16" x14ac:dyDescent="0.35">
      <c r="A6214">
        <f t="shared" si="880"/>
        <v>0</v>
      </c>
      <c r="B6214" s="4" t="str">
        <f>IF($M6214&gt;300,"",IF(OR(INDEX(Bemenet!$E$2:$E$301,$M6214)="",INDEX(Bemenet!$F$2:$F$301,$M6214)=""),"",MAX(INDEX(Bemenet!$E$2:$E$301,$M6214),INDEX(Szabalyok!$A:$A,$N6214))))</f>
        <v/>
      </c>
      <c r="C6214" s="4" t="str">
        <f>IF($B6214="","",MIN(INDEX(Bemenet!$F$2:$F$301,$M6214),INDEX(Szabalyok!$B:$B,$N6214)))</f>
        <v/>
      </c>
      <c r="D6214" s="5" t="str">
        <f>IF(AND($B6214&lt;&gt;"",$C6214&lt;&gt;"",$B6214&lt;=$C6214),INDEX(Bemenet!$G$2:$G$301,$M6214),"")</f>
        <v/>
      </c>
      <c r="E6214" s="6" t="str">
        <f>IF(AND($B6214&lt;&gt;"",$C6214&lt;&gt;"",$B6214&lt;=$C6214),INDEX(Bemenet!$D$2:$D$301,$M6214),"")</f>
        <v/>
      </c>
      <c r="F6214" s="5" t="str">
        <f t="shared" si="873"/>
        <v/>
      </c>
      <c r="G6214" s="5" t="str">
        <f t="shared" si="874"/>
        <v/>
      </c>
      <c r="H6214" s="9" t="str">
        <f t="shared" si="875"/>
        <v/>
      </c>
      <c r="I6214" s="5" t="str">
        <f t="shared" si="876"/>
        <v/>
      </c>
      <c r="J6214" s="5" t="str">
        <f>IF(OR($L6214="",NOT(COUNTIFS($L$2:$L6214,$L6214)=1)),"",SUMIFS($G:$G,$L:$L,$L6214))</f>
        <v/>
      </c>
      <c r="K6214" s="5" t="str">
        <f>IF(OR($L6214="",NOT(COUNTIFS($L$2:$L6214,$L6214)=1)),"",SUMIFS($I:$I,$L:$L,$L6214))</f>
        <v/>
      </c>
      <c r="L6214" s="6" t="str">
        <f t="shared" si="877"/>
        <v/>
      </c>
      <c r="M6214" s="6">
        <f t="shared" si="878"/>
        <v>249</v>
      </c>
      <c r="N6214" s="6">
        <f t="shared" si="879"/>
        <v>14</v>
      </c>
      <c r="O6214" s="9" t="str">
        <f>IF(AND($B6214&lt;&gt;"",$C6214&lt;&gt;"",$B6214&lt;=$C6214),INDEX(Szabalyok!$C:$C,$N6214),"")</f>
        <v/>
      </c>
      <c r="P6214">
        <f t="shared" si="881"/>
        <v>0</v>
      </c>
    </row>
    <row r="6215" spans="1:16" x14ac:dyDescent="0.35">
      <c r="A6215">
        <f t="shared" si="880"/>
        <v>0</v>
      </c>
      <c r="B6215" s="4" t="str">
        <f>IF($M6215&gt;300,"",IF(OR(INDEX(Bemenet!$E$2:$E$301,$M6215)="",INDEX(Bemenet!$F$2:$F$301,$M6215)=""),"",MAX(INDEX(Bemenet!$E$2:$E$301,$M6215),INDEX(Szabalyok!$A:$A,$N6215))))</f>
        <v/>
      </c>
      <c r="C6215" s="4" t="str">
        <f>IF($B6215="","",MIN(INDEX(Bemenet!$F$2:$F$301,$M6215),INDEX(Szabalyok!$B:$B,$N6215)))</f>
        <v/>
      </c>
      <c r="D6215" s="5" t="str">
        <f>IF(AND($B6215&lt;&gt;"",$C6215&lt;&gt;"",$B6215&lt;=$C6215),INDEX(Bemenet!$G$2:$G$301,$M6215),"")</f>
        <v/>
      </c>
      <c r="E6215" s="6" t="str">
        <f>IF(AND($B6215&lt;&gt;"",$C6215&lt;&gt;"",$B6215&lt;=$C6215),INDEX(Bemenet!$D$2:$D$301,$M6215),"")</f>
        <v/>
      </c>
      <c r="F6215" s="5" t="str">
        <f t="shared" si="873"/>
        <v/>
      </c>
      <c r="G6215" s="5" t="str">
        <f t="shared" si="874"/>
        <v/>
      </c>
      <c r="H6215" s="9" t="str">
        <f t="shared" si="875"/>
        <v/>
      </c>
      <c r="I6215" s="5" t="str">
        <f t="shared" si="876"/>
        <v/>
      </c>
      <c r="J6215" s="5" t="str">
        <f>IF(OR($L6215="",NOT(COUNTIFS($L$2:$L6215,$L6215)=1)),"",SUMIFS($G:$G,$L:$L,$L6215))</f>
        <v/>
      </c>
      <c r="K6215" s="5" t="str">
        <f>IF(OR($L6215="",NOT(COUNTIFS($L$2:$L6215,$L6215)=1)),"",SUMIFS($I:$I,$L:$L,$L6215))</f>
        <v/>
      </c>
      <c r="L6215" s="6" t="str">
        <f t="shared" si="877"/>
        <v/>
      </c>
      <c r="M6215" s="6">
        <f t="shared" si="878"/>
        <v>249</v>
      </c>
      <c r="N6215" s="6">
        <f t="shared" si="879"/>
        <v>15</v>
      </c>
      <c r="O6215" s="9" t="str">
        <f>IF(AND($B6215&lt;&gt;"",$C6215&lt;&gt;"",$B6215&lt;=$C6215),INDEX(Szabalyok!$C:$C,$N6215),"")</f>
        <v/>
      </c>
      <c r="P6215">
        <f t="shared" si="881"/>
        <v>0</v>
      </c>
    </row>
    <row r="6216" spans="1:16" x14ac:dyDescent="0.35">
      <c r="A6216">
        <f t="shared" si="880"/>
        <v>0</v>
      </c>
      <c r="B6216" s="4" t="str">
        <f>IF($M6216&gt;300,"",IF(OR(INDEX(Bemenet!$E$2:$E$301,$M6216)="",INDEX(Bemenet!$F$2:$F$301,$M6216)=""),"",MAX(INDEX(Bemenet!$E$2:$E$301,$M6216),INDEX(Szabalyok!$A:$A,$N6216))))</f>
        <v/>
      </c>
      <c r="C6216" s="4" t="str">
        <f>IF($B6216="","",MIN(INDEX(Bemenet!$F$2:$F$301,$M6216),INDEX(Szabalyok!$B:$B,$N6216)))</f>
        <v/>
      </c>
      <c r="D6216" s="5" t="str">
        <f>IF(AND($B6216&lt;&gt;"",$C6216&lt;&gt;"",$B6216&lt;=$C6216),INDEX(Bemenet!$G$2:$G$301,$M6216),"")</f>
        <v/>
      </c>
      <c r="E6216" s="6" t="str">
        <f>IF(AND($B6216&lt;&gt;"",$C6216&lt;&gt;"",$B6216&lt;=$C6216),INDEX(Bemenet!$D$2:$D$301,$M6216),"")</f>
        <v/>
      </c>
      <c r="F6216" s="5" t="str">
        <f t="shared" si="873"/>
        <v/>
      </c>
      <c r="G6216" s="5" t="str">
        <f t="shared" si="874"/>
        <v/>
      </c>
      <c r="H6216" s="9" t="str">
        <f t="shared" si="875"/>
        <v/>
      </c>
      <c r="I6216" s="5" t="str">
        <f t="shared" si="876"/>
        <v/>
      </c>
      <c r="J6216" s="5" t="str">
        <f>IF(OR($L6216="",NOT(COUNTIFS($L$2:$L6216,$L6216)=1)),"",SUMIFS($G:$G,$L:$L,$L6216))</f>
        <v/>
      </c>
      <c r="K6216" s="5" t="str">
        <f>IF(OR($L6216="",NOT(COUNTIFS($L$2:$L6216,$L6216)=1)),"",SUMIFS($I:$I,$L:$L,$L6216))</f>
        <v/>
      </c>
      <c r="L6216" s="6" t="str">
        <f t="shared" si="877"/>
        <v/>
      </c>
      <c r="M6216" s="6">
        <f t="shared" si="878"/>
        <v>249</v>
      </c>
      <c r="N6216" s="6">
        <f t="shared" si="879"/>
        <v>16</v>
      </c>
      <c r="O6216" s="9" t="str">
        <f>IF(AND($B6216&lt;&gt;"",$C6216&lt;&gt;"",$B6216&lt;=$C6216),INDEX(Szabalyok!$C:$C,$N6216),"")</f>
        <v/>
      </c>
      <c r="P6216">
        <f t="shared" si="881"/>
        <v>0</v>
      </c>
    </row>
    <row r="6217" spans="1:16" x14ac:dyDescent="0.35">
      <c r="A6217">
        <f t="shared" si="880"/>
        <v>0</v>
      </c>
      <c r="B6217" s="4" t="str">
        <f>IF($M6217&gt;300,"",IF(OR(INDEX(Bemenet!$E$2:$E$301,$M6217)="",INDEX(Bemenet!$F$2:$F$301,$M6217)=""),"",MAX(INDEX(Bemenet!$E$2:$E$301,$M6217),INDEX(Szabalyok!$A:$A,$N6217))))</f>
        <v/>
      </c>
      <c r="C6217" s="4" t="str">
        <f>IF($B6217="","",MIN(INDEX(Bemenet!$F$2:$F$301,$M6217),INDEX(Szabalyok!$B:$B,$N6217)))</f>
        <v/>
      </c>
      <c r="D6217" s="5" t="str">
        <f>IF(AND($B6217&lt;&gt;"",$C6217&lt;&gt;"",$B6217&lt;=$C6217),INDEX(Bemenet!$G$2:$G$301,$M6217),"")</f>
        <v/>
      </c>
      <c r="E6217" s="6" t="str">
        <f>IF(AND($B6217&lt;&gt;"",$C6217&lt;&gt;"",$B6217&lt;=$C6217),INDEX(Bemenet!$D$2:$D$301,$M6217),"")</f>
        <v/>
      </c>
      <c r="F6217" s="5" t="str">
        <f t="shared" si="873"/>
        <v/>
      </c>
      <c r="G6217" s="5" t="str">
        <f t="shared" si="874"/>
        <v/>
      </c>
      <c r="H6217" s="9" t="str">
        <f t="shared" si="875"/>
        <v/>
      </c>
      <c r="I6217" s="5" t="str">
        <f t="shared" si="876"/>
        <v/>
      </c>
      <c r="J6217" s="5" t="str">
        <f>IF(OR($L6217="",NOT(COUNTIFS($L$2:$L6217,$L6217)=1)),"",SUMIFS($G:$G,$L:$L,$L6217))</f>
        <v/>
      </c>
      <c r="K6217" s="5" t="str">
        <f>IF(OR($L6217="",NOT(COUNTIFS($L$2:$L6217,$L6217)=1)),"",SUMIFS($I:$I,$L:$L,$L6217))</f>
        <v/>
      </c>
      <c r="L6217" s="6" t="str">
        <f t="shared" si="877"/>
        <v/>
      </c>
      <c r="M6217" s="6">
        <f t="shared" si="878"/>
        <v>249</v>
      </c>
      <c r="N6217" s="6">
        <f t="shared" si="879"/>
        <v>17</v>
      </c>
      <c r="O6217" s="9" t="str">
        <f>IF(AND($B6217&lt;&gt;"",$C6217&lt;&gt;"",$B6217&lt;=$C6217),INDEX(Szabalyok!$C:$C,$N6217),"")</f>
        <v/>
      </c>
      <c r="P6217">
        <f t="shared" si="881"/>
        <v>0</v>
      </c>
    </row>
    <row r="6218" spans="1:16" x14ac:dyDescent="0.35">
      <c r="A6218">
        <f t="shared" si="880"/>
        <v>0</v>
      </c>
      <c r="B6218" s="4" t="str">
        <f>IF($M6218&gt;300,"",IF(OR(INDEX(Bemenet!$E$2:$E$301,$M6218)="",INDEX(Bemenet!$F$2:$F$301,$M6218)=""),"",MAX(INDEX(Bemenet!$E$2:$E$301,$M6218),INDEX(Szabalyok!$A:$A,$N6218))))</f>
        <v/>
      </c>
      <c r="C6218" s="4" t="str">
        <f>IF($B6218="","",MIN(INDEX(Bemenet!$F$2:$F$301,$M6218),INDEX(Szabalyok!$B:$B,$N6218)))</f>
        <v/>
      </c>
      <c r="D6218" s="5" t="str">
        <f>IF(AND($B6218&lt;&gt;"",$C6218&lt;&gt;"",$B6218&lt;=$C6218),INDEX(Bemenet!$G$2:$G$301,$M6218),"")</f>
        <v/>
      </c>
      <c r="E6218" s="6" t="str">
        <f>IF(AND($B6218&lt;&gt;"",$C6218&lt;&gt;"",$B6218&lt;=$C6218),INDEX(Bemenet!$D$2:$D$301,$M6218),"")</f>
        <v/>
      </c>
      <c r="F6218" s="5" t="str">
        <f t="shared" si="873"/>
        <v/>
      </c>
      <c r="G6218" s="5" t="str">
        <f t="shared" si="874"/>
        <v/>
      </c>
      <c r="H6218" s="9" t="str">
        <f t="shared" si="875"/>
        <v/>
      </c>
      <c r="I6218" s="5" t="str">
        <f t="shared" si="876"/>
        <v/>
      </c>
      <c r="J6218" s="5" t="str">
        <f>IF(OR($L6218="",NOT(COUNTIFS($L$2:$L6218,$L6218)=1)),"",SUMIFS($G:$G,$L:$L,$L6218))</f>
        <v/>
      </c>
      <c r="K6218" s="5" t="str">
        <f>IF(OR($L6218="",NOT(COUNTIFS($L$2:$L6218,$L6218)=1)),"",SUMIFS($I:$I,$L:$L,$L6218))</f>
        <v/>
      </c>
      <c r="L6218" s="6" t="str">
        <f t="shared" si="877"/>
        <v/>
      </c>
      <c r="M6218" s="6">
        <f t="shared" si="878"/>
        <v>249</v>
      </c>
      <c r="N6218" s="6">
        <f t="shared" si="879"/>
        <v>18</v>
      </c>
      <c r="O6218" s="9" t="str">
        <f>IF(AND($B6218&lt;&gt;"",$C6218&lt;&gt;"",$B6218&lt;=$C6218),INDEX(Szabalyok!$C:$C,$N6218),"")</f>
        <v/>
      </c>
      <c r="P6218">
        <f t="shared" si="881"/>
        <v>0</v>
      </c>
    </row>
    <row r="6219" spans="1:16" x14ac:dyDescent="0.35">
      <c r="A6219">
        <f t="shared" si="880"/>
        <v>0</v>
      </c>
      <c r="B6219" s="4" t="str">
        <f>IF($M6219&gt;300,"",IF(OR(INDEX(Bemenet!$E$2:$E$301,$M6219)="",INDEX(Bemenet!$F$2:$F$301,$M6219)=""),"",MAX(INDEX(Bemenet!$E$2:$E$301,$M6219),INDEX(Szabalyok!$A:$A,$N6219))))</f>
        <v/>
      </c>
      <c r="C6219" s="4" t="str">
        <f>IF($B6219="","",MIN(INDEX(Bemenet!$F$2:$F$301,$M6219),INDEX(Szabalyok!$B:$B,$N6219)))</f>
        <v/>
      </c>
      <c r="D6219" s="5" t="str">
        <f>IF(AND($B6219&lt;&gt;"",$C6219&lt;&gt;"",$B6219&lt;=$C6219),INDEX(Bemenet!$G$2:$G$301,$M6219),"")</f>
        <v/>
      </c>
      <c r="E6219" s="6" t="str">
        <f>IF(AND($B6219&lt;&gt;"",$C6219&lt;&gt;"",$B6219&lt;=$C6219),INDEX(Bemenet!$D$2:$D$301,$M6219),"")</f>
        <v/>
      </c>
      <c r="F6219" s="5" t="str">
        <f t="shared" si="873"/>
        <v/>
      </c>
      <c r="G6219" s="5" t="str">
        <f t="shared" si="874"/>
        <v/>
      </c>
      <c r="H6219" s="9" t="str">
        <f t="shared" si="875"/>
        <v/>
      </c>
      <c r="I6219" s="5" t="str">
        <f t="shared" si="876"/>
        <v/>
      </c>
      <c r="J6219" s="5" t="str">
        <f>IF(OR($L6219="",NOT(COUNTIFS($L$2:$L6219,$L6219)=1)),"",SUMIFS($G:$G,$L:$L,$L6219))</f>
        <v/>
      </c>
      <c r="K6219" s="5" t="str">
        <f>IF(OR($L6219="",NOT(COUNTIFS($L$2:$L6219,$L6219)=1)),"",SUMIFS($I:$I,$L:$L,$L6219))</f>
        <v/>
      </c>
      <c r="L6219" s="6" t="str">
        <f t="shared" si="877"/>
        <v/>
      </c>
      <c r="M6219" s="6">
        <f t="shared" si="878"/>
        <v>249</v>
      </c>
      <c r="N6219" s="6">
        <f t="shared" si="879"/>
        <v>19</v>
      </c>
      <c r="O6219" s="9" t="str">
        <f>IF(AND($B6219&lt;&gt;"",$C6219&lt;&gt;"",$B6219&lt;=$C6219),INDEX(Szabalyok!$C:$C,$N6219),"")</f>
        <v/>
      </c>
      <c r="P6219">
        <f t="shared" si="881"/>
        <v>0</v>
      </c>
    </row>
    <row r="6220" spans="1:16" x14ac:dyDescent="0.35">
      <c r="A6220">
        <f t="shared" si="880"/>
        <v>0</v>
      </c>
      <c r="B6220" s="4" t="str">
        <f>IF($M6220&gt;300,"",IF(OR(INDEX(Bemenet!$E$2:$E$301,$M6220)="",INDEX(Bemenet!$F$2:$F$301,$M6220)=""),"",MAX(INDEX(Bemenet!$E$2:$E$301,$M6220),INDEX(Szabalyok!$A:$A,$N6220))))</f>
        <v/>
      </c>
      <c r="C6220" s="4" t="str">
        <f>IF($B6220="","",MIN(INDEX(Bemenet!$F$2:$F$301,$M6220),INDEX(Szabalyok!$B:$B,$N6220)))</f>
        <v/>
      </c>
      <c r="D6220" s="5" t="str">
        <f>IF(AND($B6220&lt;&gt;"",$C6220&lt;&gt;"",$B6220&lt;=$C6220),INDEX(Bemenet!$G$2:$G$301,$M6220),"")</f>
        <v/>
      </c>
      <c r="E6220" s="6" t="str">
        <f>IF(AND($B6220&lt;&gt;"",$C6220&lt;&gt;"",$B6220&lt;=$C6220),INDEX(Bemenet!$D$2:$D$301,$M6220),"")</f>
        <v/>
      </c>
      <c r="F6220" s="5" t="str">
        <f t="shared" si="873"/>
        <v/>
      </c>
      <c r="G6220" s="5" t="str">
        <f t="shared" si="874"/>
        <v/>
      </c>
      <c r="H6220" s="9" t="str">
        <f t="shared" si="875"/>
        <v/>
      </c>
      <c r="I6220" s="5" t="str">
        <f t="shared" si="876"/>
        <v/>
      </c>
      <c r="J6220" s="5" t="str">
        <f>IF(OR($L6220="",NOT(COUNTIFS($L$2:$L6220,$L6220)=1)),"",SUMIFS($G:$G,$L:$L,$L6220))</f>
        <v/>
      </c>
      <c r="K6220" s="5" t="str">
        <f>IF(OR($L6220="",NOT(COUNTIFS($L$2:$L6220,$L6220)=1)),"",SUMIFS($I:$I,$L:$L,$L6220))</f>
        <v/>
      </c>
      <c r="L6220" s="6" t="str">
        <f t="shared" si="877"/>
        <v/>
      </c>
      <c r="M6220" s="6">
        <f t="shared" si="878"/>
        <v>249</v>
      </c>
      <c r="N6220" s="6">
        <f t="shared" si="879"/>
        <v>20</v>
      </c>
      <c r="O6220" s="9" t="str">
        <f>IF(AND($B6220&lt;&gt;"",$C6220&lt;&gt;"",$B6220&lt;=$C6220),INDEX(Szabalyok!$C:$C,$N6220),"")</f>
        <v/>
      </c>
      <c r="P6220">
        <f t="shared" si="881"/>
        <v>0</v>
      </c>
    </row>
    <row r="6221" spans="1:16" x14ac:dyDescent="0.35">
      <c r="A6221">
        <f t="shared" si="880"/>
        <v>0</v>
      </c>
      <c r="B6221" s="4" t="str">
        <f>IF($M6221&gt;300,"",IF(OR(INDEX(Bemenet!$E$2:$E$301,$M6221)="",INDEX(Bemenet!$F$2:$F$301,$M6221)=""),"",MAX(INDEX(Bemenet!$E$2:$E$301,$M6221),INDEX(Szabalyok!$A:$A,$N6221))))</f>
        <v/>
      </c>
      <c r="C6221" s="4" t="str">
        <f>IF($B6221="","",MIN(INDEX(Bemenet!$F$2:$F$301,$M6221),INDEX(Szabalyok!$B:$B,$N6221)))</f>
        <v/>
      </c>
      <c r="D6221" s="5" t="str">
        <f>IF(AND($B6221&lt;&gt;"",$C6221&lt;&gt;"",$B6221&lt;=$C6221),INDEX(Bemenet!$G$2:$G$301,$M6221),"")</f>
        <v/>
      </c>
      <c r="E6221" s="6" t="str">
        <f>IF(AND($B6221&lt;&gt;"",$C6221&lt;&gt;"",$B6221&lt;=$C6221),INDEX(Bemenet!$D$2:$D$301,$M6221),"")</f>
        <v/>
      </c>
      <c r="F6221" s="5" t="str">
        <f t="shared" si="873"/>
        <v/>
      </c>
      <c r="G6221" s="5" t="str">
        <f t="shared" si="874"/>
        <v/>
      </c>
      <c r="H6221" s="9" t="str">
        <f t="shared" si="875"/>
        <v/>
      </c>
      <c r="I6221" s="5" t="str">
        <f t="shared" si="876"/>
        <v/>
      </c>
      <c r="J6221" s="5" t="str">
        <f>IF(OR($L6221="",NOT(COUNTIFS($L$2:$L6221,$L6221)=1)),"",SUMIFS($G:$G,$L:$L,$L6221))</f>
        <v/>
      </c>
      <c r="K6221" s="5" t="str">
        <f>IF(OR($L6221="",NOT(COUNTIFS($L$2:$L6221,$L6221)=1)),"",SUMIFS($I:$I,$L:$L,$L6221))</f>
        <v/>
      </c>
      <c r="L6221" s="6" t="str">
        <f t="shared" si="877"/>
        <v/>
      </c>
      <c r="M6221" s="6">
        <f t="shared" si="878"/>
        <v>249</v>
      </c>
      <c r="N6221" s="6">
        <f t="shared" si="879"/>
        <v>21</v>
      </c>
      <c r="O6221" s="9" t="str">
        <f>IF(AND($B6221&lt;&gt;"",$C6221&lt;&gt;"",$B6221&lt;=$C6221),INDEX(Szabalyok!$C:$C,$N6221),"")</f>
        <v/>
      </c>
      <c r="P6221">
        <f t="shared" si="881"/>
        <v>0</v>
      </c>
    </row>
    <row r="6222" spans="1:16" x14ac:dyDescent="0.35">
      <c r="A6222">
        <f t="shared" si="880"/>
        <v>0</v>
      </c>
      <c r="B6222" s="4" t="str">
        <f>IF($M6222&gt;300,"",IF(OR(INDEX(Bemenet!$E$2:$E$301,$M6222)="",INDEX(Bemenet!$F$2:$F$301,$M6222)=""),"",MAX(INDEX(Bemenet!$E$2:$E$301,$M6222),INDEX(Szabalyok!$A:$A,$N6222))))</f>
        <v/>
      </c>
      <c r="C6222" s="4" t="str">
        <f>IF($B6222="","",MIN(INDEX(Bemenet!$F$2:$F$301,$M6222),INDEX(Szabalyok!$B:$B,$N6222)))</f>
        <v/>
      </c>
      <c r="D6222" s="5" t="str">
        <f>IF(AND($B6222&lt;&gt;"",$C6222&lt;&gt;"",$B6222&lt;=$C6222),INDEX(Bemenet!$G$2:$G$301,$M6222),"")</f>
        <v/>
      </c>
      <c r="E6222" s="6" t="str">
        <f>IF(AND($B6222&lt;&gt;"",$C6222&lt;&gt;"",$B6222&lt;=$C6222),INDEX(Bemenet!$D$2:$D$301,$M6222),"")</f>
        <v/>
      </c>
      <c r="F6222" s="5" t="str">
        <f t="shared" si="873"/>
        <v/>
      </c>
      <c r="G6222" s="5" t="str">
        <f t="shared" si="874"/>
        <v/>
      </c>
      <c r="H6222" s="9" t="str">
        <f t="shared" si="875"/>
        <v/>
      </c>
      <c r="I6222" s="5" t="str">
        <f t="shared" si="876"/>
        <v/>
      </c>
      <c r="J6222" s="5" t="str">
        <f>IF(OR($L6222="",NOT(COUNTIFS($L$2:$L6222,$L6222)=1)),"",SUMIFS($G:$G,$L:$L,$L6222))</f>
        <v/>
      </c>
      <c r="K6222" s="5" t="str">
        <f>IF(OR($L6222="",NOT(COUNTIFS($L$2:$L6222,$L6222)=1)),"",SUMIFS($I:$I,$L:$L,$L6222))</f>
        <v/>
      </c>
      <c r="L6222" s="6" t="str">
        <f t="shared" si="877"/>
        <v/>
      </c>
      <c r="M6222" s="6">
        <f t="shared" si="878"/>
        <v>249</v>
      </c>
      <c r="N6222" s="6">
        <f t="shared" si="879"/>
        <v>22</v>
      </c>
      <c r="O6222" s="9" t="str">
        <f>IF(AND($B6222&lt;&gt;"",$C6222&lt;&gt;"",$B6222&lt;=$C6222),INDEX(Szabalyok!$C:$C,$N6222),"")</f>
        <v/>
      </c>
      <c r="P6222">
        <f t="shared" si="881"/>
        <v>0</v>
      </c>
    </row>
    <row r="6223" spans="1:16" x14ac:dyDescent="0.35">
      <c r="A6223">
        <f t="shared" si="880"/>
        <v>0</v>
      </c>
      <c r="B6223" s="4" t="str">
        <f>IF($M6223&gt;300,"",IF(OR(INDEX(Bemenet!$E$2:$E$301,$M6223)="",INDEX(Bemenet!$F$2:$F$301,$M6223)=""),"",MAX(INDEX(Bemenet!$E$2:$E$301,$M6223),INDEX(Szabalyok!$A:$A,$N6223))))</f>
        <v/>
      </c>
      <c r="C6223" s="4" t="str">
        <f>IF($B6223="","",MIN(INDEX(Bemenet!$F$2:$F$301,$M6223),INDEX(Szabalyok!$B:$B,$N6223)))</f>
        <v/>
      </c>
      <c r="D6223" s="5" t="str">
        <f>IF(AND($B6223&lt;&gt;"",$C6223&lt;&gt;"",$B6223&lt;=$C6223),INDEX(Bemenet!$G$2:$G$301,$M6223),"")</f>
        <v/>
      </c>
      <c r="E6223" s="6" t="str">
        <f>IF(AND($B6223&lt;&gt;"",$C6223&lt;&gt;"",$B6223&lt;=$C6223),INDEX(Bemenet!$D$2:$D$301,$M6223),"")</f>
        <v/>
      </c>
      <c r="F6223" s="5" t="str">
        <f t="shared" si="873"/>
        <v/>
      </c>
      <c r="G6223" s="5" t="str">
        <f t="shared" si="874"/>
        <v/>
      </c>
      <c r="H6223" s="9" t="str">
        <f t="shared" si="875"/>
        <v/>
      </c>
      <c r="I6223" s="5" t="str">
        <f t="shared" si="876"/>
        <v/>
      </c>
      <c r="J6223" s="5" t="str">
        <f>IF(OR($L6223="",NOT(COUNTIFS($L$2:$L6223,$L6223)=1)),"",SUMIFS($G:$G,$L:$L,$L6223))</f>
        <v/>
      </c>
      <c r="K6223" s="5" t="str">
        <f>IF(OR($L6223="",NOT(COUNTIFS($L$2:$L6223,$L6223)=1)),"",SUMIFS($I:$I,$L:$L,$L6223))</f>
        <v/>
      </c>
      <c r="L6223" s="6" t="str">
        <f t="shared" si="877"/>
        <v/>
      </c>
      <c r="M6223" s="6">
        <f t="shared" si="878"/>
        <v>249</v>
      </c>
      <c r="N6223" s="6">
        <f t="shared" si="879"/>
        <v>23</v>
      </c>
      <c r="O6223" s="9" t="str">
        <f>IF(AND($B6223&lt;&gt;"",$C6223&lt;&gt;"",$B6223&lt;=$C6223),INDEX(Szabalyok!$C:$C,$N6223),"")</f>
        <v/>
      </c>
      <c r="P6223">
        <f t="shared" si="881"/>
        <v>0</v>
      </c>
    </row>
    <row r="6224" spans="1:16" x14ac:dyDescent="0.35">
      <c r="A6224">
        <f t="shared" si="880"/>
        <v>0</v>
      </c>
      <c r="B6224" s="4" t="str">
        <f>IF($M6224&gt;300,"",IF(OR(INDEX(Bemenet!$E$2:$E$301,$M6224)="",INDEX(Bemenet!$F$2:$F$301,$M6224)=""),"",MAX(INDEX(Bemenet!$E$2:$E$301,$M6224),INDEX(Szabalyok!$A:$A,$N6224))))</f>
        <v/>
      </c>
      <c r="C6224" s="4" t="str">
        <f>IF($B6224="","",MIN(INDEX(Bemenet!$F$2:$F$301,$M6224),INDEX(Szabalyok!$B:$B,$N6224)))</f>
        <v/>
      </c>
      <c r="D6224" s="5" t="str">
        <f>IF(AND($B6224&lt;&gt;"",$C6224&lt;&gt;"",$B6224&lt;=$C6224),INDEX(Bemenet!$G$2:$G$301,$M6224),"")</f>
        <v/>
      </c>
      <c r="E6224" s="6" t="str">
        <f>IF(AND($B6224&lt;&gt;"",$C6224&lt;&gt;"",$B6224&lt;=$C6224),INDEX(Bemenet!$D$2:$D$301,$M6224),"")</f>
        <v/>
      </c>
      <c r="F6224" s="5" t="str">
        <f t="shared" si="873"/>
        <v/>
      </c>
      <c r="G6224" s="5" t="str">
        <f t="shared" si="874"/>
        <v/>
      </c>
      <c r="H6224" s="9" t="str">
        <f t="shared" si="875"/>
        <v/>
      </c>
      <c r="I6224" s="5" t="str">
        <f t="shared" si="876"/>
        <v/>
      </c>
      <c r="J6224" s="5" t="str">
        <f>IF(OR($L6224="",NOT(COUNTIFS($L$2:$L6224,$L6224)=1)),"",SUMIFS($G:$G,$L:$L,$L6224))</f>
        <v/>
      </c>
      <c r="K6224" s="5" t="str">
        <f>IF(OR($L6224="",NOT(COUNTIFS($L$2:$L6224,$L6224)=1)),"",SUMIFS($I:$I,$L:$L,$L6224))</f>
        <v/>
      </c>
      <c r="L6224" s="6" t="str">
        <f t="shared" si="877"/>
        <v/>
      </c>
      <c r="M6224" s="6">
        <f t="shared" si="878"/>
        <v>249</v>
      </c>
      <c r="N6224" s="6">
        <f t="shared" si="879"/>
        <v>24</v>
      </c>
      <c r="O6224" s="9" t="str">
        <f>IF(AND($B6224&lt;&gt;"",$C6224&lt;&gt;"",$B6224&lt;=$C6224),INDEX(Szabalyok!$C:$C,$N6224),"")</f>
        <v/>
      </c>
      <c r="P6224">
        <f t="shared" si="881"/>
        <v>0</v>
      </c>
    </row>
    <row r="6225" spans="1:16" x14ac:dyDescent="0.35">
      <c r="A6225">
        <f t="shared" si="880"/>
        <v>0</v>
      </c>
      <c r="B6225" s="4" t="str">
        <f>IF($M6225&gt;300,"",IF(OR(INDEX(Bemenet!$E$2:$E$301,$M6225)="",INDEX(Bemenet!$F$2:$F$301,$M6225)=""),"",MAX(INDEX(Bemenet!$E$2:$E$301,$M6225),INDEX(Szabalyok!$A:$A,$N6225))))</f>
        <v/>
      </c>
      <c r="C6225" s="4" t="str">
        <f>IF($B6225="","",MIN(INDEX(Bemenet!$F$2:$F$301,$M6225),INDEX(Szabalyok!$B:$B,$N6225)))</f>
        <v/>
      </c>
      <c r="D6225" s="5" t="str">
        <f>IF(AND($B6225&lt;&gt;"",$C6225&lt;&gt;"",$B6225&lt;=$C6225),INDEX(Bemenet!$G$2:$G$301,$M6225),"")</f>
        <v/>
      </c>
      <c r="E6225" s="6" t="str">
        <f>IF(AND($B6225&lt;&gt;"",$C6225&lt;&gt;"",$B6225&lt;=$C6225),INDEX(Bemenet!$D$2:$D$301,$M6225),"")</f>
        <v/>
      </c>
      <c r="F6225" s="5" t="str">
        <f t="shared" si="873"/>
        <v/>
      </c>
      <c r="G6225" s="5" t="str">
        <f t="shared" si="874"/>
        <v/>
      </c>
      <c r="H6225" s="9" t="str">
        <f t="shared" si="875"/>
        <v/>
      </c>
      <c r="I6225" s="5" t="str">
        <f t="shared" si="876"/>
        <v/>
      </c>
      <c r="J6225" s="5" t="str">
        <f>IF(OR($L6225="",NOT(COUNTIFS($L$2:$L6225,$L6225)=1)),"",SUMIFS($G:$G,$L:$L,$L6225))</f>
        <v/>
      </c>
      <c r="K6225" s="5" t="str">
        <f>IF(OR($L6225="",NOT(COUNTIFS($L$2:$L6225,$L6225)=1)),"",SUMIFS($I:$I,$L:$L,$L6225))</f>
        <v/>
      </c>
      <c r="L6225" s="6" t="str">
        <f t="shared" si="877"/>
        <v/>
      </c>
      <c r="M6225" s="6">
        <f t="shared" si="878"/>
        <v>249</v>
      </c>
      <c r="N6225" s="6">
        <f t="shared" si="879"/>
        <v>25</v>
      </c>
      <c r="O6225" s="9" t="str">
        <f>IF(AND($B6225&lt;&gt;"",$C6225&lt;&gt;"",$B6225&lt;=$C6225),INDEX(Szabalyok!$C:$C,$N6225),"")</f>
        <v/>
      </c>
      <c r="P6225">
        <f t="shared" si="881"/>
        <v>0</v>
      </c>
    </row>
    <row r="6226" spans="1:16" x14ac:dyDescent="0.35">
      <c r="A6226">
        <f t="shared" si="880"/>
        <v>0</v>
      </c>
      <c r="B6226" s="4" t="str">
        <f>IF($M6226&gt;300,"",IF(OR(INDEX(Bemenet!$E$2:$E$301,$M6226)="",INDEX(Bemenet!$F$2:$F$301,$M6226)=""),"",MAX(INDEX(Bemenet!$E$2:$E$301,$M6226),INDEX(Szabalyok!$A:$A,$N6226))))</f>
        <v/>
      </c>
      <c r="C6226" s="4" t="str">
        <f>IF($B6226="","",MIN(INDEX(Bemenet!$F$2:$F$301,$M6226),INDEX(Szabalyok!$B:$B,$N6226)))</f>
        <v/>
      </c>
      <c r="D6226" s="5" t="str">
        <f>IF(AND($B6226&lt;&gt;"",$C6226&lt;&gt;"",$B6226&lt;=$C6226),INDEX(Bemenet!$G$2:$G$301,$M6226),"")</f>
        <v/>
      </c>
      <c r="E6226" s="6" t="str">
        <f>IF(AND($B6226&lt;&gt;"",$C6226&lt;&gt;"",$B6226&lt;=$C6226),INDEX(Bemenet!$D$2:$D$301,$M6226),"")</f>
        <v/>
      </c>
      <c r="F6226" s="5" t="str">
        <f t="shared" si="873"/>
        <v/>
      </c>
      <c r="G6226" s="5" t="str">
        <f t="shared" si="874"/>
        <v/>
      </c>
      <c r="H6226" s="9" t="str">
        <f t="shared" si="875"/>
        <v/>
      </c>
      <c r="I6226" s="5" t="str">
        <f t="shared" si="876"/>
        <v/>
      </c>
      <c r="J6226" s="5" t="str">
        <f>IF(OR($L6226="",NOT(COUNTIFS($L$2:$L6226,$L6226)=1)),"",SUMIFS($G:$G,$L:$L,$L6226))</f>
        <v/>
      </c>
      <c r="K6226" s="5" t="str">
        <f>IF(OR($L6226="",NOT(COUNTIFS($L$2:$L6226,$L6226)=1)),"",SUMIFS($I:$I,$L:$L,$L6226))</f>
        <v/>
      </c>
      <c r="L6226" s="6" t="str">
        <f t="shared" si="877"/>
        <v/>
      </c>
      <c r="M6226" s="6">
        <f t="shared" si="878"/>
        <v>249</v>
      </c>
      <c r="N6226" s="6">
        <f t="shared" si="879"/>
        <v>26</v>
      </c>
      <c r="O6226" s="9" t="str">
        <f>IF(AND($B6226&lt;&gt;"",$C6226&lt;&gt;"",$B6226&lt;=$C6226),INDEX(Szabalyok!$C:$C,$N6226),"")</f>
        <v/>
      </c>
      <c r="P6226">
        <f t="shared" si="881"/>
        <v>0</v>
      </c>
    </row>
    <row r="6227" spans="1:16" x14ac:dyDescent="0.35">
      <c r="A6227">
        <f t="shared" si="880"/>
        <v>0</v>
      </c>
      <c r="B6227" s="4" t="str">
        <f>IF($M6227&gt;300,"",IF(OR(INDEX(Bemenet!$E$2:$E$301,$M6227)="",INDEX(Bemenet!$F$2:$F$301,$M6227)=""),"",MAX(INDEX(Bemenet!$E$2:$E$301,$M6227),INDEX(Szabalyok!$A:$A,$N6227))))</f>
        <v/>
      </c>
      <c r="C6227" s="4" t="str">
        <f>IF($B6227="","",MIN(INDEX(Bemenet!$F$2:$F$301,$M6227),INDEX(Szabalyok!$B:$B,$N6227)))</f>
        <v/>
      </c>
      <c r="D6227" s="5" t="str">
        <f>IF(AND($B6227&lt;&gt;"",$C6227&lt;&gt;"",$B6227&lt;=$C6227),INDEX(Bemenet!$G$2:$G$301,$M6227),"")</f>
        <v/>
      </c>
      <c r="E6227" s="6" t="str">
        <f>IF(AND($B6227&lt;&gt;"",$C6227&lt;&gt;"",$B6227&lt;=$C6227),INDEX(Bemenet!$D$2:$D$301,$M6227),"")</f>
        <v/>
      </c>
      <c r="F6227" s="5" t="str">
        <f t="shared" si="873"/>
        <v/>
      </c>
      <c r="G6227" s="5" t="str">
        <f t="shared" si="874"/>
        <v/>
      </c>
      <c r="H6227" s="9" t="str">
        <f t="shared" si="875"/>
        <v/>
      </c>
      <c r="I6227" s="5" t="str">
        <f t="shared" si="876"/>
        <v/>
      </c>
      <c r="J6227" s="5" t="str">
        <f>IF(OR($L6227="",NOT(COUNTIFS($L$2:$L6227,$L6227)=1)),"",SUMIFS($G:$G,$L:$L,$L6227))</f>
        <v/>
      </c>
      <c r="K6227" s="5" t="str">
        <f>IF(OR($L6227="",NOT(COUNTIFS($L$2:$L6227,$L6227)=1)),"",SUMIFS($I:$I,$L:$L,$L6227))</f>
        <v/>
      </c>
      <c r="L6227" s="6" t="str">
        <f t="shared" si="877"/>
        <v/>
      </c>
      <c r="M6227" s="6">
        <f t="shared" si="878"/>
        <v>250</v>
      </c>
      <c r="N6227" s="6">
        <f t="shared" si="879"/>
        <v>2</v>
      </c>
      <c r="O6227" s="9" t="str">
        <f>IF(AND($B6227&lt;&gt;"",$C6227&lt;&gt;"",$B6227&lt;=$C6227),INDEX(Szabalyok!$C:$C,$N6227),"")</f>
        <v/>
      </c>
      <c r="P6227">
        <f t="shared" si="881"/>
        <v>0</v>
      </c>
    </row>
    <row r="6228" spans="1:16" x14ac:dyDescent="0.35">
      <c r="A6228">
        <f t="shared" si="880"/>
        <v>0</v>
      </c>
      <c r="B6228" s="4" t="str">
        <f>IF($M6228&gt;300,"",IF(OR(INDEX(Bemenet!$E$2:$E$301,$M6228)="",INDEX(Bemenet!$F$2:$F$301,$M6228)=""),"",MAX(INDEX(Bemenet!$E$2:$E$301,$M6228),INDEX(Szabalyok!$A:$A,$N6228))))</f>
        <v/>
      </c>
      <c r="C6228" s="4" t="str">
        <f>IF($B6228="","",MIN(INDEX(Bemenet!$F$2:$F$301,$M6228),INDEX(Szabalyok!$B:$B,$N6228)))</f>
        <v/>
      </c>
      <c r="D6228" s="5" t="str">
        <f>IF(AND($B6228&lt;&gt;"",$C6228&lt;&gt;"",$B6228&lt;=$C6228),INDEX(Bemenet!$G$2:$G$301,$M6228),"")</f>
        <v/>
      </c>
      <c r="E6228" s="6" t="str">
        <f>IF(AND($B6228&lt;&gt;"",$C6228&lt;&gt;"",$B6228&lt;=$C6228),INDEX(Bemenet!$D$2:$D$301,$M6228),"")</f>
        <v/>
      </c>
      <c r="F6228" s="5" t="str">
        <f t="shared" si="873"/>
        <v/>
      </c>
      <c r="G6228" s="5" t="str">
        <f t="shared" si="874"/>
        <v/>
      </c>
      <c r="H6228" s="9" t="str">
        <f t="shared" si="875"/>
        <v/>
      </c>
      <c r="I6228" s="5" t="str">
        <f t="shared" si="876"/>
        <v/>
      </c>
      <c r="J6228" s="5" t="str">
        <f>IF(OR($L6228="",NOT(COUNTIFS($L$2:$L6228,$L6228)=1)),"",SUMIFS($G:$G,$L:$L,$L6228))</f>
        <v/>
      </c>
      <c r="K6228" s="5" t="str">
        <f>IF(OR($L6228="",NOT(COUNTIFS($L$2:$L6228,$L6228)=1)),"",SUMIFS($I:$I,$L:$L,$L6228))</f>
        <v/>
      </c>
      <c r="L6228" s="6" t="str">
        <f t="shared" si="877"/>
        <v/>
      </c>
      <c r="M6228" s="6">
        <f t="shared" si="878"/>
        <v>250</v>
      </c>
      <c r="N6228" s="6">
        <f t="shared" si="879"/>
        <v>3</v>
      </c>
      <c r="O6228" s="9" t="str">
        <f>IF(AND($B6228&lt;&gt;"",$C6228&lt;&gt;"",$B6228&lt;=$C6228),INDEX(Szabalyok!$C:$C,$N6228),"")</f>
        <v/>
      </c>
      <c r="P6228">
        <f t="shared" si="881"/>
        <v>0</v>
      </c>
    </row>
    <row r="6229" spans="1:16" x14ac:dyDescent="0.35">
      <c r="A6229">
        <f t="shared" si="880"/>
        <v>0</v>
      </c>
      <c r="B6229" s="4" t="str">
        <f>IF($M6229&gt;300,"",IF(OR(INDEX(Bemenet!$E$2:$E$301,$M6229)="",INDEX(Bemenet!$F$2:$F$301,$M6229)=""),"",MAX(INDEX(Bemenet!$E$2:$E$301,$M6229),INDEX(Szabalyok!$A:$A,$N6229))))</f>
        <v/>
      </c>
      <c r="C6229" s="4" t="str">
        <f>IF($B6229="","",MIN(INDEX(Bemenet!$F$2:$F$301,$M6229),INDEX(Szabalyok!$B:$B,$N6229)))</f>
        <v/>
      </c>
      <c r="D6229" s="5" t="str">
        <f>IF(AND($B6229&lt;&gt;"",$C6229&lt;&gt;"",$B6229&lt;=$C6229),INDEX(Bemenet!$G$2:$G$301,$M6229),"")</f>
        <v/>
      </c>
      <c r="E6229" s="6" t="str">
        <f>IF(AND($B6229&lt;&gt;"",$C6229&lt;&gt;"",$B6229&lt;=$C6229),INDEX(Bemenet!$D$2:$D$301,$M6229),"")</f>
        <v/>
      </c>
      <c r="F6229" s="5" t="str">
        <f t="shared" si="873"/>
        <v/>
      </c>
      <c r="G6229" s="5" t="str">
        <f t="shared" si="874"/>
        <v/>
      </c>
      <c r="H6229" s="9" t="str">
        <f t="shared" si="875"/>
        <v/>
      </c>
      <c r="I6229" s="5" t="str">
        <f t="shared" si="876"/>
        <v/>
      </c>
      <c r="J6229" s="5" t="str">
        <f>IF(OR($L6229="",NOT(COUNTIFS($L$2:$L6229,$L6229)=1)),"",SUMIFS($G:$G,$L:$L,$L6229))</f>
        <v/>
      </c>
      <c r="K6229" s="5" t="str">
        <f>IF(OR($L6229="",NOT(COUNTIFS($L$2:$L6229,$L6229)=1)),"",SUMIFS($I:$I,$L:$L,$L6229))</f>
        <v/>
      </c>
      <c r="L6229" s="6" t="str">
        <f t="shared" si="877"/>
        <v/>
      </c>
      <c r="M6229" s="6">
        <f t="shared" si="878"/>
        <v>250</v>
      </c>
      <c r="N6229" s="6">
        <f t="shared" si="879"/>
        <v>4</v>
      </c>
      <c r="O6229" s="9" t="str">
        <f>IF(AND($B6229&lt;&gt;"",$C6229&lt;&gt;"",$B6229&lt;=$C6229),INDEX(Szabalyok!$C:$C,$N6229),"")</f>
        <v/>
      </c>
      <c r="P6229">
        <f t="shared" si="881"/>
        <v>0</v>
      </c>
    </row>
    <row r="6230" spans="1:16" x14ac:dyDescent="0.35">
      <c r="A6230">
        <f t="shared" si="880"/>
        <v>0</v>
      </c>
      <c r="B6230" s="4" t="str">
        <f>IF($M6230&gt;300,"",IF(OR(INDEX(Bemenet!$E$2:$E$301,$M6230)="",INDEX(Bemenet!$F$2:$F$301,$M6230)=""),"",MAX(INDEX(Bemenet!$E$2:$E$301,$M6230),INDEX(Szabalyok!$A:$A,$N6230))))</f>
        <v/>
      </c>
      <c r="C6230" s="4" t="str">
        <f>IF($B6230="","",MIN(INDEX(Bemenet!$F$2:$F$301,$M6230),INDEX(Szabalyok!$B:$B,$N6230)))</f>
        <v/>
      </c>
      <c r="D6230" s="5" t="str">
        <f>IF(AND($B6230&lt;&gt;"",$C6230&lt;&gt;"",$B6230&lt;=$C6230),INDEX(Bemenet!$G$2:$G$301,$M6230),"")</f>
        <v/>
      </c>
      <c r="E6230" s="6" t="str">
        <f>IF(AND($B6230&lt;&gt;"",$C6230&lt;&gt;"",$B6230&lt;=$C6230),INDEX(Bemenet!$D$2:$D$301,$M6230),"")</f>
        <v/>
      </c>
      <c r="F6230" s="5" t="str">
        <f t="shared" si="873"/>
        <v/>
      </c>
      <c r="G6230" s="5" t="str">
        <f t="shared" si="874"/>
        <v/>
      </c>
      <c r="H6230" s="9" t="str">
        <f t="shared" si="875"/>
        <v/>
      </c>
      <c r="I6230" s="5" t="str">
        <f t="shared" si="876"/>
        <v/>
      </c>
      <c r="J6230" s="5" t="str">
        <f>IF(OR($L6230="",NOT(COUNTIFS($L$2:$L6230,$L6230)=1)),"",SUMIFS($G:$G,$L:$L,$L6230))</f>
        <v/>
      </c>
      <c r="K6230" s="5" t="str">
        <f>IF(OR($L6230="",NOT(COUNTIFS($L$2:$L6230,$L6230)=1)),"",SUMIFS($I:$I,$L:$L,$L6230))</f>
        <v/>
      </c>
      <c r="L6230" s="6" t="str">
        <f t="shared" si="877"/>
        <v/>
      </c>
      <c r="M6230" s="6">
        <f t="shared" si="878"/>
        <v>250</v>
      </c>
      <c r="N6230" s="6">
        <f t="shared" si="879"/>
        <v>5</v>
      </c>
      <c r="O6230" s="9" t="str">
        <f>IF(AND($B6230&lt;&gt;"",$C6230&lt;&gt;"",$B6230&lt;=$C6230),INDEX(Szabalyok!$C:$C,$N6230),"")</f>
        <v/>
      </c>
      <c r="P6230">
        <f t="shared" si="881"/>
        <v>0</v>
      </c>
    </row>
    <row r="6231" spans="1:16" x14ac:dyDescent="0.35">
      <c r="A6231">
        <f t="shared" si="880"/>
        <v>0</v>
      </c>
      <c r="B6231" s="4" t="str">
        <f>IF($M6231&gt;300,"",IF(OR(INDEX(Bemenet!$E$2:$E$301,$M6231)="",INDEX(Bemenet!$F$2:$F$301,$M6231)=""),"",MAX(INDEX(Bemenet!$E$2:$E$301,$M6231),INDEX(Szabalyok!$A:$A,$N6231))))</f>
        <v/>
      </c>
      <c r="C6231" s="4" t="str">
        <f>IF($B6231="","",MIN(INDEX(Bemenet!$F$2:$F$301,$M6231),INDEX(Szabalyok!$B:$B,$N6231)))</f>
        <v/>
      </c>
      <c r="D6231" s="5" t="str">
        <f>IF(AND($B6231&lt;&gt;"",$C6231&lt;&gt;"",$B6231&lt;=$C6231),INDEX(Bemenet!$G$2:$G$301,$M6231),"")</f>
        <v/>
      </c>
      <c r="E6231" s="6" t="str">
        <f>IF(AND($B6231&lt;&gt;"",$C6231&lt;&gt;"",$B6231&lt;=$C6231),INDEX(Bemenet!$D$2:$D$301,$M6231),"")</f>
        <v/>
      </c>
      <c r="F6231" s="5" t="str">
        <f t="shared" si="873"/>
        <v/>
      </c>
      <c r="G6231" s="5" t="str">
        <f t="shared" si="874"/>
        <v/>
      </c>
      <c r="H6231" s="9" t="str">
        <f t="shared" si="875"/>
        <v/>
      </c>
      <c r="I6231" s="5" t="str">
        <f t="shared" si="876"/>
        <v/>
      </c>
      <c r="J6231" s="5" t="str">
        <f>IF(OR($L6231="",NOT(COUNTIFS($L$2:$L6231,$L6231)=1)),"",SUMIFS($G:$G,$L:$L,$L6231))</f>
        <v/>
      </c>
      <c r="K6231" s="5" t="str">
        <f>IF(OR($L6231="",NOT(COUNTIFS($L$2:$L6231,$L6231)=1)),"",SUMIFS($I:$I,$L:$L,$L6231))</f>
        <v/>
      </c>
      <c r="L6231" s="6" t="str">
        <f t="shared" si="877"/>
        <v/>
      </c>
      <c r="M6231" s="6">
        <f t="shared" si="878"/>
        <v>250</v>
      </c>
      <c r="N6231" s="6">
        <f t="shared" si="879"/>
        <v>6</v>
      </c>
      <c r="O6231" s="9" t="str">
        <f>IF(AND($B6231&lt;&gt;"",$C6231&lt;&gt;"",$B6231&lt;=$C6231),INDEX(Szabalyok!$C:$C,$N6231),"")</f>
        <v/>
      </c>
      <c r="P6231">
        <f t="shared" si="881"/>
        <v>0</v>
      </c>
    </row>
    <row r="6232" spans="1:16" x14ac:dyDescent="0.35">
      <c r="A6232">
        <f t="shared" si="880"/>
        <v>0</v>
      </c>
      <c r="B6232" s="4" t="str">
        <f>IF($M6232&gt;300,"",IF(OR(INDEX(Bemenet!$E$2:$E$301,$M6232)="",INDEX(Bemenet!$F$2:$F$301,$M6232)=""),"",MAX(INDEX(Bemenet!$E$2:$E$301,$M6232),INDEX(Szabalyok!$A:$A,$N6232))))</f>
        <v/>
      </c>
      <c r="C6232" s="4" t="str">
        <f>IF($B6232="","",MIN(INDEX(Bemenet!$F$2:$F$301,$M6232),INDEX(Szabalyok!$B:$B,$N6232)))</f>
        <v/>
      </c>
      <c r="D6232" s="5" t="str">
        <f>IF(AND($B6232&lt;&gt;"",$C6232&lt;&gt;"",$B6232&lt;=$C6232),INDEX(Bemenet!$G$2:$G$301,$M6232),"")</f>
        <v/>
      </c>
      <c r="E6232" s="6" t="str">
        <f>IF(AND($B6232&lt;&gt;"",$C6232&lt;&gt;"",$B6232&lt;=$C6232),INDEX(Bemenet!$D$2:$D$301,$M6232),"")</f>
        <v/>
      </c>
      <c r="F6232" s="5" t="str">
        <f t="shared" si="873"/>
        <v/>
      </c>
      <c r="G6232" s="5" t="str">
        <f t="shared" si="874"/>
        <v/>
      </c>
      <c r="H6232" s="9" t="str">
        <f t="shared" si="875"/>
        <v/>
      </c>
      <c r="I6232" s="5" t="str">
        <f t="shared" si="876"/>
        <v/>
      </c>
      <c r="J6232" s="5" t="str">
        <f>IF(OR($L6232="",NOT(COUNTIFS($L$2:$L6232,$L6232)=1)),"",SUMIFS($G:$G,$L:$L,$L6232))</f>
        <v/>
      </c>
      <c r="K6232" s="5" t="str">
        <f>IF(OR($L6232="",NOT(COUNTIFS($L$2:$L6232,$L6232)=1)),"",SUMIFS($I:$I,$L:$L,$L6232))</f>
        <v/>
      </c>
      <c r="L6232" s="6" t="str">
        <f t="shared" si="877"/>
        <v/>
      </c>
      <c r="M6232" s="6">
        <f t="shared" si="878"/>
        <v>250</v>
      </c>
      <c r="N6232" s="6">
        <f t="shared" si="879"/>
        <v>7</v>
      </c>
      <c r="O6232" s="9" t="str">
        <f>IF(AND($B6232&lt;&gt;"",$C6232&lt;&gt;"",$B6232&lt;=$C6232),INDEX(Szabalyok!$C:$C,$N6232),"")</f>
        <v/>
      </c>
      <c r="P6232">
        <f t="shared" si="881"/>
        <v>0</v>
      </c>
    </row>
    <row r="6233" spans="1:16" x14ac:dyDescent="0.35">
      <c r="A6233">
        <f t="shared" si="880"/>
        <v>0</v>
      </c>
      <c r="B6233" s="4" t="str">
        <f>IF($M6233&gt;300,"",IF(OR(INDEX(Bemenet!$E$2:$E$301,$M6233)="",INDEX(Bemenet!$F$2:$F$301,$M6233)=""),"",MAX(INDEX(Bemenet!$E$2:$E$301,$M6233),INDEX(Szabalyok!$A:$A,$N6233))))</f>
        <v/>
      </c>
      <c r="C6233" s="4" t="str">
        <f>IF($B6233="","",MIN(INDEX(Bemenet!$F$2:$F$301,$M6233),INDEX(Szabalyok!$B:$B,$N6233)))</f>
        <v/>
      </c>
      <c r="D6233" s="5" t="str">
        <f>IF(AND($B6233&lt;&gt;"",$C6233&lt;&gt;"",$B6233&lt;=$C6233),INDEX(Bemenet!$G$2:$G$301,$M6233),"")</f>
        <v/>
      </c>
      <c r="E6233" s="6" t="str">
        <f>IF(AND($B6233&lt;&gt;"",$C6233&lt;&gt;"",$B6233&lt;=$C6233),INDEX(Bemenet!$D$2:$D$301,$M6233),"")</f>
        <v/>
      </c>
      <c r="F6233" s="5" t="str">
        <f t="shared" si="873"/>
        <v/>
      </c>
      <c r="G6233" s="5" t="str">
        <f t="shared" si="874"/>
        <v/>
      </c>
      <c r="H6233" s="9" t="str">
        <f t="shared" si="875"/>
        <v/>
      </c>
      <c r="I6233" s="5" t="str">
        <f t="shared" si="876"/>
        <v/>
      </c>
      <c r="J6233" s="5" t="str">
        <f>IF(OR($L6233="",NOT(COUNTIFS($L$2:$L6233,$L6233)=1)),"",SUMIFS($G:$G,$L:$L,$L6233))</f>
        <v/>
      </c>
      <c r="K6233" s="5" t="str">
        <f>IF(OR($L6233="",NOT(COUNTIFS($L$2:$L6233,$L6233)=1)),"",SUMIFS($I:$I,$L:$L,$L6233))</f>
        <v/>
      </c>
      <c r="L6233" s="6" t="str">
        <f t="shared" si="877"/>
        <v/>
      </c>
      <c r="M6233" s="6">
        <f t="shared" si="878"/>
        <v>250</v>
      </c>
      <c r="N6233" s="6">
        <f t="shared" si="879"/>
        <v>8</v>
      </c>
      <c r="O6233" s="9" t="str">
        <f>IF(AND($B6233&lt;&gt;"",$C6233&lt;&gt;"",$B6233&lt;=$C6233),INDEX(Szabalyok!$C:$C,$N6233),"")</f>
        <v/>
      </c>
      <c r="P6233">
        <f t="shared" si="881"/>
        <v>0</v>
      </c>
    </row>
    <row r="6234" spans="1:16" x14ac:dyDescent="0.35">
      <c r="A6234">
        <f t="shared" si="880"/>
        <v>0</v>
      </c>
      <c r="B6234" s="4" t="str">
        <f>IF($M6234&gt;300,"",IF(OR(INDEX(Bemenet!$E$2:$E$301,$M6234)="",INDEX(Bemenet!$F$2:$F$301,$M6234)=""),"",MAX(INDEX(Bemenet!$E$2:$E$301,$M6234),INDEX(Szabalyok!$A:$A,$N6234))))</f>
        <v/>
      </c>
      <c r="C6234" s="4" t="str">
        <f>IF($B6234="","",MIN(INDEX(Bemenet!$F$2:$F$301,$M6234),INDEX(Szabalyok!$B:$B,$N6234)))</f>
        <v/>
      </c>
      <c r="D6234" s="5" t="str">
        <f>IF(AND($B6234&lt;&gt;"",$C6234&lt;&gt;"",$B6234&lt;=$C6234),INDEX(Bemenet!$G$2:$G$301,$M6234),"")</f>
        <v/>
      </c>
      <c r="E6234" s="6" t="str">
        <f>IF(AND($B6234&lt;&gt;"",$C6234&lt;&gt;"",$B6234&lt;=$C6234),INDEX(Bemenet!$D$2:$D$301,$M6234),"")</f>
        <v/>
      </c>
      <c r="F6234" s="5" t="str">
        <f t="shared" si="873"/>
        <v/>
      </c>
      <c r="G6234" s="5" t="str">
        <f t="shared" si="874"/>
        <v/>
      </c>
      <c r="H6234" s="9" t="str">
        <f t="shared" si="875"/>
        <v/>
      </c>
      <c r="I6234" s="5" t="str">
        <f t="shared" si="876"/>
        <v/>
      </c>
      <c r="J6234" s="5" t="str">
        <f>IF(OR($L6234="",NOT(COUNTIFS($L$2:$L6234,$L6234)=1)),"",SUMIFS($G:$G,$L:$L,$L6234))</f>
        <v/>
      </c>
      <c r="K6234" s="5" t="str">
        <f>IF(OR($L6234="",NOT(COUNTIFS($L$2:$L6234,$L6234)=1)),"",SUMIFS($I:$I,$L:$L,$L6234))</f>
        <v/>
      </c>
      <c r="L6234" s="6" t="str">
        <f t="shared" si="877"/>
        <v/>
      </c>
      <c r="M6234" s="6">
        <f t="shared" si="878"/>
        <v>250</v>
      </c>
      <c r="N6234" s="6">
        <f t="shared" si="879"/>
        <v>9</v>
      </c>
      <c r="O6234" s="9" t="str">
        <f>IF(AND($B6234&lt;&gt;"",$C6234&lt;&gt;"",$B6234&lt;=$C6234),INDEX(Szabalyok!$C:$C,$N6234),"")</f>
        <v/>
      </c>
      <c r="P6234">
        <f t="shared" si="881"/>
        <v>0</v>
      </c>
    </row>
    <row r="6235" spans="1:16" x14ac:dyDescent="0.35">
      <c r="A6235">
        <f t="shared" si="880"/>
        <v>0</v>
      </c>
      <c r="B6235" s="4" t="str">
        <f>IF($M6235&gt;300,"",IF(OR(INDEX(Bemenet!$E$2:$E$301,$M6235)="",INDEX(Bemenet!$F$2:$F$301,$M6235)=""),"",MAX(INDEX(Bemenet!$E$2:$E$301,$M6235),INDEX(Szabalyok!$A:$A,$N6235))))</f>
        <v/>
      </c>
      <c r="C6235" s="4" t="str">
        <f>IF($B6235="","",MIN(INDEX(Bemenet!$F$2:$F$301,$M6235),INDEX(Szabalyok!$B:$B,$N6235)))</f>
        <v/>
      </c>
      <c r="D6235" s="5" t="str">
        <f>IF(AND($B6235&lt;&gt;"",$C6235&lt;&gt;"",$B6235&lt;=$C6235),INDEX(Bemenet!$G$2:$G$301,$M6235),"")</f>
        <v/>
      </c>
      <c r="E6235" s="6" t="str">
        <f>IF(AND($B6235&lt;&gt;"",$C6235&lt;&gt;"",$B6235&lt;=$C6235),INDEX(Bemenet!$D$2:$D$301,$M6235),"")</f>
        <v/>
      </c>
      <c r="F6235" s="5" t="str">
        <f t="shared" si="873"/>
        <v/>
      </c>
      <c r="G6235" s="5" t="str">
        <f t="shared" si="874"/>
        <v/>
      </c>
      <c r="H6235" s="9" t="str">
        <f t="shared" si="875"/>
        <v/>
      </c>
      <c r="I6235" s="5" t="str">
        <f t="shared" si="876"/>
        <v/>
      </c>
      <c r="J6235" s="5" t="str">
        <f>IF(OR($L6235="",NOT(COUNTIFS($L$2:$L6235,$L6235)=1)),"",SUMIFS($G:$G,$L:$L,$L6235))</f>
        <v/>
      </c>
      <c r="K6235" s="5" t="str">
        <f>IF(OR($L6235="",NOT(COUNTIFS($L$2:$L6235,$L6235)=1)),"",SUMIFS($I:$I,$L:$L,$L6235))</f>
        <v/>
      </c>
      <c r="L6235" s="6" t="str">
        <f t="shared" si="877"/>
        <v/>
      </c>
      <c r="M6235" s="6">
        <f t="shared" si="878"/>
        <v>250</v>
      </c>
      <c r="N6235" s="6">
        <f t="shared" si="879"/>
        <v>10</v>
      </c>
      <c r="O6235" s="9" t="str">
        <f>IF(AND($B6235&lt;&gt;"",$C6235&lt;&gt;"",$B6235&lt;=$C6235),INDEX(Szabalyok!$C:$C,$N6235),"")</f>
        <v/>
      </c>
      <c r="P6235">
        <f t="shared" si="881"/>
        <v>0</v>
      </c>
    </row>
    <row r="6236" spans="1:16" x14ac:dyDescent="0.35">
      <c r="A6236">
        <f t="shared" si="880"/>
        <v>0</v>
      </c>
      <c r="B6236" s="4" t="str">
        <f>IF($M6236&gt;300,"",IF(OR(INDEX(Bemenet!$E$2:$E$301,$M6236)="",INDEX(Bemenet!$F$2:$F$301,$M6236)=""),"",MAX(INDEX(Bemenet!$E$2:$E$301,$M6236),INDEX(Szabalyok!$A:$A,$N6236))))</f>
        <v/>
      </c>
      <c r="C6236" s="4" t="str">
        <f>IF($B6236="","",MIN(INDEX(Bemenet!$F$2:$F$301,$M6236),INDEX(Szabalyok!$B:$B,$N6236)))</f>
        <v/>
      </c>
      <c r="D6236" s="5" t="str">
        <f>IF(AND($B6236&lt;&gt;"",$C6236&lt;&gt;"",$B6236&lt;=$C6236),INDEX(Bemenet!$G$2:$G$301,$M6236),"")</f>
        <v/>
      </c>
      <c r="E6236" s="6" t="str">
        <f>IF(AND($B6236&lt;&gt;"",$C6236&lt;&gt;"",$B6236&lt;=$C6236),INDEX(Bemenet!$D$2:$D$301,$M6236),"")</f>
        <v/>
      </c>
      <c r="F6236" s="5" t="str">
        <f t="shared" si="873"/>
        <v/>
      </c>
      <c r="G6236" s="5" t="str">
        <f t="shared" si="874"/>
        <v/>
      </c>
      <c r="H6236" s="9" t="str">
        <f t="shared" si="875"/>
        <v/>
      </c>
      <c r="I6236" s="5" t="str">
        <f t="shared" si="876"/>
        <v/>
      </c>
      <c r="J6236" s="5" t="str">
        <f>IF(OR($L6236="",NOT(COUNTIFS($L$2:$L6236,$L6236)=1)),"",SUMIFS($G:$G,$L:$L,$L6236))</f>
        <v/>
      </c>
      <c r="K6236" s="5" t="str">
        <f>IF(OR($L6236="",NOT(COUNTIFS($L$2:$L6236,$L6236)=1)),"",SUMIFS($I:$I,$L:$L,$L6236))</f>
        <v/>
      </c>
      <c r="L6236" s="6" t="str">
        <f t="shared" si="877"/>
        <v/>
      </c>
      <c r="M6236" s="6">
        <f t="shared" si="878"/>
        <v>250</v>
      </c>
      <c r="N6236" s="6">
        <f t="shared" si="879"/>
        <v>11</v>
      </c>
      <c r="O6236" s="9" t="str">
        <f>IF(AND($B6236&lt;&gt;"",$C6236&lt;&gt;"",$B6236&lt;=$C6236),INDEX(Szabalyok!$C:$C,$N6236),"")</f>
        <v/>
      </c>
      <c r="P6236">
        <f t="shared" si="881"/>
        <v>0</v>
      </c>
    </row>
    <row r="6237" spans="1:16" x14ac:dyDescent="0.35">
      <c r="A6237">
        <f t="shared" si="880"/>
        <v>0</v>
      </c>
      <c r="B6237" s="4" t="str">
        <f>IF($M6237&gt;300,"",IF(OR(INDEX(Bemenet!$E$2:$E$301,$M6237)="",INDEX(Bemenet!$F$2:$F$301,$M6237)=""),"",MAX(INDEX(Bemenet!$E$2:$E$301,$M6237),INDEX(Szabalyok!$A:$A,$N6237))))</f>
        <v/>
      </c>
      <c r="C6237" s="4" t="str">
        <f>IF($B6237="","",MIN(INDEX(Bemenet!$F$2:$F$301,$M6237),INDEX(Szabalyok!$B:$B,$N6237)))</f>
        <v/>
      </c>
      <c r="D6237" s="5" t="str">
        <f>IF(AND($B6237&lt;&gt;"",$C6237&lt;&gt;"",$B6237&lt;=$C6237),INDEX(Bemenet!$G$2:$G$301,$M6237),"")</f>
        <v/>
      </c>
      <c r="E6237" s="6" t="str">
        <f>IF(AND($B6237&lt;&gt;"",$C6237&lt;&gt;"",$B6237&lt;=$C6237),INDEX(Bemenet!$D$2:$D$301,$M6237),"")</f>
        <v/>
      </c>
      <c r="F6237" s="5" t="str">
        <f t="shared" si="873"/>
        <v/>
      </c>
      <c r="G6237" s="5" t="str">
        <f t="shared" si="874"/>
        <v/>
      </c>
      <c r="H6237" s="9" t="str">
        <f t="shared" si="875"/>
        <v/>
      </c>
      <c r="I6237" s="5" t="str">
        <f t="shared" si="876"/>
        <v/>
      </c>
      <c r="J6237" s="5" t="str">
        <f>IF(OR($L6237="",NOT(COUNTIFS($L$2:$L6237,$L6237)=1)),"",SUMIFS($G:$G,$L:$L,$L6237))</f>
        <v/>
      </c>
      <c r="K6237" s="5" t="str">
        <f>IF(OR($L6237="",NOT(COUNTIFS($L$2:$L6237,$L6237)=1)),"",SUMIFS($I:$I,$L:$L,$L6237))</f>
        <v/>
      </c>
      <c r="L6237" s="6" t="str">
        <f t="shared" si="877"/>
        <v/>
      </c>
      <c r="M6237" s="6">
        <f t="shared" si="878"/>
        <v>250</v>
      </c>
      <c r="N6237" s="6">
        <f t="shared" si="879"/>
        <v>12</v>
      </c>
      <c r="O6237" s="9" t="str">
        <f>IF(AND($B6237&lt;&gt;"",$C6237&lt;&gt;"",$B6237&lt;=$C6237),INDEX(Szabalyok!$C:$C,$N6237),"")</f>
        <v/>
      </c>
      <c r="P6237">
        <f t="shared" si="881"/>
        <v>0</v>
      </c>
    </row>
    <row r="6238" spans="1:16" x14ac:dyDescent="0.35">
      <c r="A6238">
        <f t="shared" si="880"/>
        <v>0</v>
      </c>
      <c r="B6238" s="4" t="str">
        <f>IF($M6238&gt;300,"",IF(OR(INDEX(Bemenet!$E$2:$E$301,$M6238)="",INDEX(Bemenet!$F$2:$F$301,$M6238)=""),"",MAX(INDEX(Bemenet!$E$2:$E$301,$M6238),INDEX(Szabalyok!$A:$A,$N6238))))</f>
        <v/>
      </c>
      <c r="C6238" s="4" t="str">
        <f>IF($B6238="","",MIN(INDEX(Bemenet!$F$2:$F$301,$M6238),INDEX(Szabalyok!$B:$B,$N6238)))</f>
        <v/>
      </c>
      <c r="D6238" s="5" t="str">
        <f>IF(AND($B6238&lt;&gt;"",$C6238&lt;&gt;"",$B6238&lt;=$C6238),INDEX(Bemenet!$G$2:$G$301,$M6238),"")</f>
        <v/>
      </c>
      <c r="E6238" s="6" t="str">
        <f>IF(AND($B6238&lt;&gt;"",$C6238&lt;&gt;"",$B6238&lt;=$C6238),INDEX(Bemenet!$D$2:$D$301,$M6238),"")</f>
        <v/>
      </c>
      <c r="F6238" s="5" t="str">
        <f t="shared" si="873"/>
        <v/>
      </c>
      <c r="G6238" s="5" t="str">
        <f t="shared" si="874"/>
        <v/>
      </c>
      <c r="H6238" s="9" t="str">
        <f t="shared" si="875"/>
        <v/>
      </c>
      <c r="I6238" s="5" t="str">
        <f t="shared" si="876"/>
        <v/>
      </c>
      <c r="J6238" s="5" t="str">
        <f>IF(OR($L6238="",NOT(COUNTIFS($L$2:$L6238,$L6238)=1)),"",SUMIFS($G:$G,$L:$L,$L6238))</f>
        <v/>
      </c>
      <c r="K6238" s="5" t="str">
        <f>IF(OR($L6238="",NOT(COUNTIFS($L$2:$L6238,$L6238)=1)),"",SUMIFS($I:$I,$L:$L,$L6238))</f>
        <v/>
      </c>
      <c r="L6238" s="6" t="str">
        <f t="shared" si="877"/>
        <v/>
      </c>
      <c r="M6238" s="6">
        <f t="shared" si="878"/>
        <v>250</v>
      </c>
      <c r="N6238" s="6">
        <f t="shared" si="879"/>
        <v>13</v>
      </c>
      <c r="O6238" s="9" t="str">
        <f>IF(AND($B6238&lt;&gt;"",$C6238&lt;&gt;"",$B6238&lt;=$C6238),INDEX(Szabalyok!$C:$C,$N6238),"")</f>
        <v/>
      </c>
      <c r="P6238">
        <f t="shared" si="881"/>
        <v>0</v>
      </c>
    </row>
    <row r="6239" spans="1:16" x14ac:dyDescent="0.35">
      <c r="A6239">
        <f t="shared" si="880"/>
        <v>0</v>
      </c>
      <c r="B6239" s="4" t="str">
        <f>IF($M6239&gt;300,"",IF(OR(INDEX(Bemenet!$E$2:$E$301,$M6239)="",INDEX(Bemenet!$F$2:$F$301,$M6239)=""),"",MAX(INDEX(Bemenet!$E$2:$E$301,$M6239),INDEX(Szabalyok!$A:$A,$N6239))))</f>
        <v/>
      </c>
      <c r="C6239" s="4" t="str">
        <f>IF($B6239="","",MIN(INDEX(Bemenet!$F$2:$F$301,$M6239),INDEX(Szabalyok!$B:$B,$N6239)))</f>
        <v/>
      </c>
      <c r="D6239" s="5" t="str">
        <f>IF(AND($B6239&lt;&gt;"",$C6239&lt;&gt;"",$B6239&lt;=$C6239),INDEX(Bemenet!$G$2:$G$301,$M6239),"")</f>
        <v/>
      </c>
      <c r="E6239" s="6" t="str">
        <f>IF(AND($B6239&lt;&gt;"",$C6239&lt;&gt;"",$B6239&lt;=$C6239),INDEX(Bemenet!$D$2:$D$301,$M6239),"")</f>
        <v/>
      </c>
      <c r="F6239" s="5" t="str">
        <f t="shared" si="873"/>
        <v/>
      </c>
      <c r="G6239" s="5" t="str">
        <f t="shared" si="874"/>
        <v/>
      </c>
      <c r="H6239" s="9" t="str">
        <f t="shared" si="875"/>
        <v/>
      </c>
      <c r="I6239" s="5" t="str">
        <f t="shared" si="876"/>
        <v/>
      </c>
      <c r="J6239" s="5" t="str">
        <f>IF(OR($L6239="",NOT(COUNTIFS($L$2:$L6239,$L6239)=1)),"",SUMIFS($G:$G,$L:$L,$L6239))</f>
        <v/>
      </c>
      <c r="K6239" s="5" t="str">
        <f>IF(OR($L6239="",NOT(COUNTIFS($L$2:$L6239,$L6239)=1)),"",SUMIFS($I:$I,$L:$L,$L6239))</f>
        <v/>
      </c>
      <c r="L6239" s="6" t="str">
        <f t="shared" si="877"/>
        <v/>
      </c>
      <c r="M6239" s="6">
        <f t="shared" si="878"/>
        <v>250</v>
      </c>
      <c r="N6239" s="6">
        <f t="shared" si="879"/>
        <v>14</v>
      </c>
      <c r="O6239" s="9" t="str">
        <f>IF(AND($B6239&lt;&gt;"",$C6239&lt;&gt;"",$B6239&lt;=$C6239),INDEX(Szabalyok!$C:$C,$N6239),"")</f>
        <v/>
      </c>
      <c r="P6239">
        <f t="shared" si="881"/>
        <v>0</v>
      </c>
    </row>
    <row r="6240" spans="1:16" x14ac:dyDescent="0.35">
      <c r="A6240">
        <f t="shared" si="880"/>
        <v>0</v>
      </c>
      <c r="B6240" s="4" t="str">
        <f>IF($M6240&gt;300,"",IF(OR(INDEX(Bemenet!$E$2:$E$301,$M6240)="",INDEX(Bemenet!$F$2:$F$301,$M6240)=""),"",MAX(INDEX(Bemenet!$E$2:$E$301,$M6240),INDEX(Szabalyok!$A:$A,$N6240))))</f>
        <v/>
      </c>
      <c r="C6240" s="4" t="str">
        <f>IF($B6240="","",MIN(INDEX(Bemenet!$F$2:$F$301,$M6240),INDEX(Szabalyok!$B:$B,$N6240)))</f>
        <v/>
      </c>
      <c r="D6240" s="5" t="str">
        <f>IF(AND($B6240&lt;&gt;"",$C6240&lt;&gt;"",$B6240&lt;=$C6240),INDEX(Bemenet!$G$2:$G$301,$M6240),"")</f>
        <v/>
      </c>
      <c r="E6240" s="6" t="str">
        <f>IF(AND($B6240&lt;&gt;"",$C6240&lt;&gt;"",$B6240&lt;=$C6240),INDEX(Bemenet!$D$2:$D$301,$M6240),"")</f>
        <v/>
      </c>
      <c r="F6240" s="5" t="str">
        <f t="shared" si="873"/>
        <v/>
      </c>
      <c r="G6240" s="5" t="str">
        <f t="shared" si="874"/>
        <v/>
      </c>
      <c r="H6240" s="9" t="str">
        <f t="shared" si="875"/>
        <v/>
      </c>
      <c r="I6240" s="5" t="str">
        <f t="shared" si="876"/>
        <v/>
      </c>
      <c r="J6240" s="5" t="str">
        <f>IF(OR($L6240="",NOT(COUNTIFS($L$2:$L6240,$L6240)=1)),"",SUMIFS($G:$G,$L:$L,$L6240))</f>
        <v/>
      </c>
      <c r="K6240" s="5" t="str">
        <f>IF(OR($L6240="",NOT(COUNTIFS($L$2:$L6240,$L6240)=1)),"",SUMIFS($I:$I,$L:$L,$L6240))</f>
        <v/>
      </c>
      <c r="L6240" s="6" t="str">
        <f t="shared" si="877"/>
        <v/>
      </c>
      <c r="M6240" s="6">
        <f t="shared" si="878"/>
        <v>250</v>
      </c>
      <c r="N6240" s="6">
        <f t="shared" si="879"/>
        <v>15</v>
      </c>
      <c r="O6240" s="9" t="str">
        <f>IF(AND($B6240&lt;&gt;"",$C6240&lt;&gt;"",$B6240&lt;=$C6240),INDEX(Szabalyok!$C:$C,$N6240),"")</f>
        <v/>
      </c>
      <c r="P6240">
        <f t="shared" si="881"/>
        <v>0</v>
      </c>
    </row>
    <row r="6241" spans="1:16" x14ac:dyDescent="0.35">
      <c r="A6241">
        <f t="shared" si="880"/>
        <v>0</v>
      </c>
      <c r="B6241" s="4" t="str">
        <f>IF($M6241&gt;300,"",IF(OR(INDEX(Bemenet!$E$2:$E$301,$M6241)="",INDEX(Bemenet!$F$2:$F$301,$M6241)=""),"",MAX(INDEX(Bemenet!$E$2:$E$301,$M6241),INDEX(Szabalyok!$A:$A,$N6241))))</f>
        <v/>
      </c>
      <c r="C6241" s="4" t="str">
        <f>IF($B6241="","",MIN(INDEX(Bemenet!$F$2:$F$301,$M6241),INDEX(Szabalyok!$B:$B,$N6241)))</f>
        <v/>
      </c>
      <c r="D6241" s="5" t="str">
        <f>IF(AND($B6241&lt;&gt;"",$C6241&lt;&gt;"",$B6241&lt;=$C6241),INDEX(Bemenet!$G$2:$G$301,$M6241),"")</f>
        <v/>
      </c>
      <c r="E6241" s="6" t="str">
        <f>IF(AND($B6241&lt;&gt;"",$C6241&lt;&gt;"",$B6241&lt;=$C6241),INDEX(Bemenet!$D$2:$D$301,$M6241),"")</f>
        <v/>
      </c>
      <c r="F6241" s="5" t="str">
        <f t="shared" si="873"/>
        <v/>
      </c>
      <c r="G6241" s="5" t="str">
        <f t="shared" si="874"/>
        <v/>
      </c>
      <c r="H6241" s="9" t="str">
        <f t="shared" si="875"/>
        <v/>
      </c>
      <c r="I6241" s="5" t="str">
        <f t="shared" si="876"/>
        <v/>
      </c>
      <c r="J6241" s="5" t="str">
        <f>IF(OR($L6241="",NOT(COUNTIFS($L$2:$L6241,$L6241)=1)),"",SUMIFS($G:$G,$L:$L,$L6241))</f>
        <v/>
      </c>
      <c r="K6241" s="5" t="str">
        <f>IF(OR($L6241="",NOT(COUNTIFS($L$2:$L6241,$L6241)=1)),"",SUMIFS($I:$I,$L:$L,$L6241))</f>
        <v/>
      </c>
      <c r="L6241" s="6" t="str">
        <f t="shared" si="877"/>
        <v/>
      </c>
      <c r="M6241" s="6">
        <f t="shared" si="878"/>
        <v>250</v>
      </c>
      <c r="N6241" s="6">
        <f t="shared" si="879"/>
        <v>16</v>
      </c>
      <c r="O6241" s="9" t="str">
        <f>IF(AND($B6241&lt;&gt;"",$C6241&lt;&gt;"",$B6241&lt;=$C6241),INDEX(Szabalyok!$C:$C,$N6241),"")</f>
        <v/>
      </c>
      <c r="P6241">
        <f t="shared" si="881"/>
        <v>0</v>
      </c>
    </row>
    <row r="6242" spans="1:16" x14ac:dyDescent="0.35">
      <c r="A6242">
        <f t="shared" si="880"/>
        <v>0</v>
      </c>
      <c r="B6242" s="4" t="str">
        <f>IF($M6242&gt;300,"",IF(OR(INDEX(Bemenet!$E$2:$E$301,$M6242)="",INDEX(Bemenet!$F$2:$F$301,$M6242)=""),"",MAX(INDEX(Bemenet!$E$2:$E$301,$M6242),INDEX(Szabalyok!$A:$A,$N6242))))</f>
        <v/>
      </c>
      <c r="C6242" s="4" t="str">
        <f>IF($B6242="","",MIN(INDEX(Bemenet!$F$2:$F$301,$M6242),INDEX(Szabalyok!$B:$B,$N6242)))</f>
        <v/>
      </c>
      <c r="D6242" s="5" t="str">
        <f>IF(AND($B6242&lt;&gt;"",$C6242&lt;&gt;"",$B6242&lt;=$C6242),INDEX(Bemenet!$G$2:$G$301,$M6242),"")</f>
        <v/>
      </c>
      <c r="E6242" s="6" t="str">
        <f>IF(AND($B6242&lt;&gt;"",$C6242&lt;&gt;"",$B6242&lt;=$C6242),INDEX(Bemenet!$D$2:$D$301,$M6242),"")</f>
        <v/>
      </c>
      <c r="F6242" s="5" t="str">
        <f t="shared" si="873"/>
        <v/>
      </c>
      <c r="G6242" s="5" t="str">
        <f t="shared" si="874"/>
        <v/>
      </c>
      <c r="H6242" s="9" t="str">
        <f t="shared" si="875"/>
        <v/>
      </c>
      <c r="I6242" s="5" t="str">
        <f t="shared" si="876"/>
        <v/>
      </c>
      <c r="J6242" s="5" t="str">
        <f>IF(OR($L6242="",NOT(COUNTIFS($L$2:$L6242,$L6242)=1)),"",SUMIFS($G:$G,$L:$L,$L6242))</f>
        <v/>
      </c>
      <c r="K6242" s="5" t="str">
        <f>IF(OR($L6242="",NOT(COUNTIFS($L$2:$L6242,$L6242)=1)),"",SUMIFS($I:$I,$L:$L,$L6242))</f>
        <v/>
      </c>
      <c r="L6242" s="6" t="str">
        <f t="shared" si="877"/>
        <v/>
      </c>
      <c r="M6242" s="6">
        <f t="shared" si="878"/>
        <v>250</v>
      </c>
      <c r="N6242" s="6">
        <f t="shared" si="879"/>
        <v>17</v>
      </c>
      <c r="O6242" s="9" t="str">
        <f>IF(AND($B6242&lt;&gt;"",$C6242&lt;&gt;"",$B6242&lt;=$C6242),INDEX(Szabalyok!$C:$C,$N6242),"")</f>
        <v/>
      </c>
      <c r="P6242">
        <f t="shared" si="881"/>
        <v>0</v>
      </c>
    </row>
    <row r="6243" spans="1:16" x14ac:dyDescent="0.35">
      <c r="A6243">
        <f t="shared" si="880"/>
        <v>0</v>
      </c>
      <c r="B6243" s="4" t="str">
        <f>IF($M6243&gt;300,"",IF(OR(INDEX(Bemenet!$E$2:$E$301,$M6243)="",INDEX(Bemenet!$F$2:$F$301,$M6243)=""),"",MAX(INDEX(Bemenet!$E$2:$E$301,$M6243),INDEX(Szabalyok!$A:$A,$N6243))))</f>
        <v/>
      </c>
      <c r="C6243" s="4" t="str">
        <f>IF($B6243="","",MIN(INDEX(Bemenet!$F$2:$F$301,$M6243),INDEX(Szabalyok!$B:$B,$N6243)))</f>
        <v/>
      </c>
      <c r="D6243" s="5" t="str">
        <f>IF(AND($B6243&lt;&gt;"",$C6243&lt;&gt;"",$B6243&lt;=$C6243),INDEX(Bemenet!$G$2:$G$301,$M6243),"")</f>
        <v/>
      </c>
      <c r="E6243" s="6" t="str">
        <f>IF(AND($B6243&lt;&gt;"",$C6243&lt;&gt;"",$B6243&lt;=$C6243),INDEX(Bemenet!$D$2:$D$301,$M6243),"")</f>
        <v/>
      </c>
      <c r="F6243" s="5" t="str">
        <f t="shared" si="873"/>
        <v/>
      </c>
      <c r="G6243" s="5" t="str">
        <f t="shared" si="874"/>
        <v/>
      </c>
      <c r="H6243" s="9" t="str">
        <f t="shared" si="875"/>
        <v/>
      </c>
      <c r="I6243" s="5" t="str">
        <f t="shared" si="876"/>
        <v/>
      </c>
      <c r="J6243" s="5" t="str">
        <f>IF(OR($L6243="",NOT(COUNTIFS($L$2:$L6243,$L6243)=1)),"",SUMIFS($G:$G,$L:$L,$L6243))</f>
        <v/>
      </c>
      <c r="K6243" s="5" t="str">
        <f>IF(OR($L6243="",NOT(COUNTIFS($L$2:$L6243,$L6243)=1)),"",SUMIFS($I:$I,$L:$L,$L6243))</f>
        <v/>
      </c>
      <c r="L6243" s="6" t="str">
        <f t="shared" si="877"/>
        <v/>
      </c>
      <c r="M6243" s="6">
        <f t="shared" si="878"/>
        <v>250</v>
      </c>
      <c r="N6243" s="6">
        <f t="shared" si="879"/>
        <v>18</v>
      </c>
      <c r="O6243" s="9" t="str">
        <f>IF(AND($B6243&lt;&gt;"",$C6243&lt;&gt;"",$B6243&lt;=$C6243),INDEX(Szabalyok!$C:$C,$N6243),"")</f>
        <v/>
      </c>
      <c r="P6243">
        <f t="shared" si="881"/>
        <v>0</v>
      </c>
    </row>
    <row r="6244" spans="1:16" x14ac:dyDescent="0.35">
      <c r="A6244">
        <f t="shared" si="880"/>
        <v>0</v>
      </c>
      <c r="B6244" s="4" t="str">
        <f>IF($M6244&gt;300,"",IF(OR(INDEX(Bemenet!$E$2:$E$301,$M6244)="",INDEX(Bemenet!$F$2:$F$301,$M6244)=""),"",MAX(INDEX(Bemenet!$E$2:$E$301,$M6244),INDEX(Szabalyok!$A:$A,$N6244))))</f>
        <v/>
      </c>
      <c r="C6244" s="4" t="str">
        <f>IF($B6244="","",MIN(INDEX(Bemenet!$F$2:$F$301,$M6244),INDEX(Szabalyok!$B:$B,$N6244)))</f>
        <v/>
      </c>
      <c r="D6244" s="5" t="str">
        <f>IF(AND($B6244&lt;&gt;"",$C6244&lt;&gt;"",$B6244&lt;=$C6244),INDEX(Bemenet!$G$2:$G$301,$M6244),"")</f>
        <v/>
      </c>
      <c r="E6244" s="6" t="str">
        <f>IF(AND($B6244&lt;&gt;"",$C6244&lt;&gt;"",$B6244&lt;=$C6244),INDEX(Bemenet!$D$2:$D$301,$M6244),"")</f>
        <v/>
      </c>
      <c r="F6244" s="5" t="str">
        <f t="shared" si="873"/>
        <v/>
      </c>
      <c r="G6244" s="5" t="str">
        <f t="shared" si="874"/>
        <v/>
      </c>
      <c r="H6244" s="9" t="str">
        <f t="shared" si="875"/>
        <v/>
      </c>
      <c r="I6244" s="5" t="str">
        <f t="shared" si="876"/>
        <v/>
      </c>
      <c r="J6244" s="5" t="str">
        <f>IF(OR($L6244="",NOT(COUNTIFS($L$2:$L6244,$L6244)=1)),"",SUMIFS($G:$G,$L:$L,$L6244))</f>
        <v/>
      </c>
      <c r="K6244" s="5" t="str">
        <f>IF(OR($L6244="",NOT(COUNTIFS($L$2:$L6244,$L6244)=1)),"",SUMIFS($I:$I,$L:$L,$L6244))</f>
        <v/>
      </c>
      <c r="L6244" s="6" t="str">
        <f t="shared" si="877"/>
        <v/>
      </c>
      <c r="M6244" s="6">
        <f t="shared" si="878"/>
        <v>250</v>
      </c>
      <c r="N6244" s="6">
        <f t="shared" si="879"/>
        <v>19</v>
      </c>
      <c r="O6244" s="9" t="str">
        <f>IF(AND($B6244&lt;&gt;"",$C6244&lt;&gt;"",$B6244&lt;=$C6244),INDEX(Szabalyok!$C:$C,$N6244),"")</f>
        <v/>
      </c>
      <c r="P6244">
        <f t="shared" si="881"/>
        <v>0</v>
      </c>
    </row>
    <row r="6245" spans="1:16" x14ac:dyDescent="0.35">
      <c r="A6245">
        <f t="shared" si="880"/>
        <v>0</v>
      </c>
      <c r="B6245" s="4" t="str">
        <f>IF($M6245&gt;300,"",IF(OR(INDEX(Bemenet!$E$2:$E$301,$M6245)="",INDEX(Bemenet!$F$2:$F$301,$M6245)=""),"",MAX(INDEX(Bemenet!$E$2:$E$301,$M6245),INDEX(Szabalyok!$A:$A,$N6245))))</f>
        <v/>
      </c>
      <c r="C6245" s="4" t="str">
        <f>IF($B6245="","",MIN(INDEX(Bemenet!$F$2:$F$301,$M6245),INDEX(Szabalyok!$B:$B,$N6245)))</f>
        <v/>
      </c>
      <c r="D6245" s="5" t="str">
        <f>IF(AND($B6245&lt;&gt;"",$C6245&lt;&gt;"",$B6245&lt;=$C6245),INDEX(Bemenet!$G$2:$G$301,$M6245),"")</f>
        <v/>
      </c>
      <c r="E6245" s="6" t="str">
        <f>IF(AND($B6245&lt;&gt;"",$C6245&lt;&gt;"",$B6245&lt;=$C6245),INDEX(Bemenet!$D$2:$D$301,$M6245),"")</f>
        <v/>
      </c>
      <c r="F6245" s="5" t="str">
        <f t="shared" si="873"/>
        <v/>
      </c>
      <c r="G6245" s="5" t="str">
        <f t="shared" si="874"/>
        <v/>
      </c>
      <c r="H6245" s="9" t="str">
        <f t="shared" si="875"/>
        <v/>
      </c>
      <c r="I6245" s="5" t="str">
        <f t="shared" si="876"/>
        <v/>
      </c>
      <c r="J6245" s="5" t="str">
        <f>IF(OR($L6245="",NOT(COUNTIFS($L$2:$L6245,$L6245)=1)),"",SUMIFS($G:$G,$L:$L,$L6245))</f>
        <v/>
      </c>
      <c r="K6245" s="5" t="str">
        <f>IF(OR($L6245="",NOT(COUNTIFS($L$2:$L6245,$L6245)=1)),"",SUMIFS($I:$I,$L:$L,$L6245))</f>
        <v/>
      </c>
      <c r="L6245" s="6" t="str">
        <f t="shared" si="877"/>
        <v/>
      </c>
      <c r="M6245" s="6">
        <f t="shared" si="878"/>
        <v>250</v>
      </c>
      <c r="N6245" s="6">
        <f t="shared" si="879"/>
        <v>20</v>
      </c>
      <c r="O6245" s="9" t="str">
        <f>IF(AND($B6245&lt;&gt;"",$C6245&lt;&gt;"",$B6245&lt;=$C6245),INDEX(Szabalyok!$C:$C,$N6245),"")</f>
        <v/>
      </c>
      <c r="P6245">
        <f t="shared" si="881"/>
        <v>0</v>
      </c>
    </row>
    <row r="6246" spans="1:16" x14ac:dyDescent="0.35">
      <c r="A6246">
        <f t="shared" si="880"/>
        <v>0</v>
      </c>
      <c r="B6246" s="4" t="str">
        <f>IF($M6246&gt;300,"",IF(OR(INDEX(Bemenet!$E$2:$E$301,$M6246)="",INDEX(Bemenet!$F$2:$F$301,$M6246)=""),"",MAX(INDEX(Bemenet!$E$2:$E$301,$M6246),INDEX(Szabalyok!$A:$A,$N6246))))</f>
        <v/>
      </c>
      <c r="C6246" s="4" t="str">
        <f>IF($B6246="","",MIN(INDEX(Bemenet!$F$2:$F$301,$M6246),INDEX(Szabalyok!$B:$B,$N6246)))</f>
        <v/>
      </c>
      <c r="D6246" s="5" t="str">
        <f>IF(AND($B6246&lt;&gt;"",$C6246&lt;&gt;"",$B6246&lt;=$C6246),INDEX(Bemenet!$G$2:$G$301,$M6246),"")</f>
        <v/>
      </c>
      <c r="E6246" s="6" t="str">
        <f>IF(AND($B6246&lt;&gt;"",$C6246&lt;&gt;"",$B6246&lt;=$C6246),INDEX(Bemenet!$D$2:$D$301,$M6246),"")</f>
        <v/>
      </c>
      <c r="F6246" s="5" t="str">
        <f t="shared" si="873"/>
        <v/>
      </c>
      <c r="G6246" s="5" t="str">
        <f t="shared" si="874"/>
        <v/>
      </c>
      <c r="H6246" s="9" t="str">
        <f t="shared" si="875"/>
        <v/>
      </c>
      <c r="I6246" s="5" t="str">
        <f t="shared" si="876"/>
        <v/>
      </c>
      <c r="J6246" s="5" t="str">
        <f>IF(OR($L6246="",NOT(COUNTIFS($L$2:$L6246,$L6246)=1)),"",SUMIFS($G:$G,$L:$L,$L6246))</f>
        <v/>
      </c>
      <c r="K6246" s="5" t="str">
        <f>IF(OR($L6246="",NOT(COUNTIFS($L$2:$L6246,$L6246)=1)),"",SUMIFS($I:$I,$L:$L,$L6246))</f>
        <v/>
      </c>
      <c r="L6246" s="6" t="str">
        <f t="shared" si="877"/>
        <v/>
      </c>
      <c r="M6246" s="6">
        <f t="shared" si="878"/>
        <v>250</v>
      </c>
      <c r="N6246" s="6">
        <f t="shared" si="879"/>
        <v>21</v>
      </c>
      <c r="O6246" s="9" t="str">
        <f>IF(AND($B6246&lt;&gt;"",$C6246&lt;&gt;"",$B6246&lt;=$C6246),INDEX(Szabalyok!$C:$C,$N6246),"")</f>
        <v/>
      </c>
      <c r="P6246">
        <f t="shared" si="881"/>
        <v>0</v>
      </c>
    </row>
    <row r="6247" spans="1:16" x14ac:dyDescent="0.35">
      <c r="A6247">
        <f t="shared" si="880"/>
        <v>0</v>
      </c>
      <c r="B6247" s="4" t="str">
        <f>IF($M6247&gt;300,"",IF(OR(INDEX(Bemenet!$E$2:$E$301,$M6247)="",INDEX(Bemenet!$F$2:$F$301,$M6247)=""),"",MAX(INDEX(Bemenet!$E$2:$E$301,$M6247),INDEX(Szabalyok!$A:$A,$N6247))))</f>
        <v/>
      </c>
      <c r="C6247" s="4" t="str">
        <f>IF($B6247="","",MIN(INDEX(Bemenet!$F$2:$F$301,$M6247),INDEX(Szabalyok!$B:$B,$N6247)))</f>
        <v/>
      </c>
      <c r="D6247" s="5" t="str">
        <f>IF(AND($B6247&lt;&gt;"",$C6247&lt;&gt;"",$B6247&lt;=$C6247),INDEX(Bemenet!$G$2:$G$301,$M6247),"")</f>
        <v/>
      </c>
      <c r="E6247" s="6" t="str">
        <f>IF(AND($B6247&lt;&gt;"",$C6247&lt;&gt;"",$B6247&lt;=$C6247),INDEX(Bemenet!$D$2:$D$301,$M6247),"")</f>
        <v/>
      </c>
      <c r="F6247" s="5" t="str">
        <f t="shared" si="873"/>
        <v/>
      </c>
      <c r="G6247" s="5" t="str">
        <f t="shared" si="874"/>
        <v/>
      </c>
      <c r="H6247" s="9" t="str">
        <f t="shared" si="875"/>
        <v/>
      </c>
      <c r="I6247" s="5" t="str">
        <f t="shared" si="876"/>
        <v/>
      </c>
      <c r="J6247" s="5" t="str">
        <f>IF(OR($L6247="",NOT(COUNTIFS($L$2:$L6247,$L6247)=1)),"",SUMIFS($G:$G,$L:$L,$L6247))</f>
        <v/>
      </c>
      <c r="K6247" s="5" t="str">
        <f>IF(OR($L6247="",NOT(COUNTIFS($L$2:$L6247,$L6247)=1)),"",SUMIFS($I:$I,$L:$L,$L6247))</f>
        <v/>
      </c>
      <c r="L6247" s="6" t="str">
        <f t="shared" si="877"/>
        <v/>
      </c>
      <c r="M6247" s="6">
        <f t="shared" si="878"/>
        <v>250</v>
      </c>
      <c r="N6247" s="6">
        <f t="shared" si="879"/>
        <v>22</v>
      </c>
      <c r="O6247" s="9" t="str">
        <f>IF(AND($B6247&lt;&gt;"",$C6247&lt;&gt;"",$B6247&lt;=$C6247),INDEX(Szabalyok!$C:$C,$N6247),"")</f>
        <v/>
      </c>
      <c r="P6247">
        <f t="shared" si="881"/>
        <v>0</v>
      </c>
    </row>
    <row r="6248" spans="1:16" x14ac:dyDescent="0.35">
      <c r="A6248">
        <f t="shared" si="880"/>
        <v>0</v>
      </c>
      <c r="B6248" s="4" t="str">
        <f>IF($M6248&gt;300,"",IF(OR(INDEX(Bemenet!$E$2:$E$301,$M6248)="",INDEX(Bemenet!$F$2:$F$301,$M6248)=""),"",MAX(INDEX(Bemenet!$E$2:$E$301,$M6248),INDEX(Szabalyok!$A:$A,$N6248))))</f>
        <v/>
      </c>
      <c r="C6248" s="4" t="str">
        <f>IF($B6248="","",MIN(INDEX(Bemenet!$F$2:$F$301,$M6248),INDEX(Szabalyok!$B:$B,$N6248)))</f>
        <v/>
      </c>
      <c r="D6248" s="5" t="str">
        <f>IF(AND($B6248&lt;&gt;"",$C6248&lt;&gt;"",$B6248&lt;=$C6248),INDEX(Bemenet!$G$2:$G$301,$M6248),"")</f>
        <v/>
      </c>
      <c r="E6248" s="6" t="str">
        <f>IF(AND($B6248&lt;&gt;"",$C6248&lt;&gt;"",$B6248&lt;=$C6248),INDEX(Bemenet!$D$2:$D$301,$M6248),"")</f>
        <v/>
      </c>
      <c r="F6248" s="5" t="str">
        <f t="shared" si="873"/>
        <v/>
      </c>
      <c r="G6248" s="5" t="str">
        <f t="shared" si="874"/>
        <v/>
      </c>
      <c r="H6248" s="9" t="str">
        <f t="shared" si="875"/>
        <v/>
      </c>
      <c r="I6248" s="5" t="str">
        <f t="shared" si="876"/>
        <v/>
      </c>
      <c r="J6248" s="5" t="str">
        <f>IF(OR($L6248="",NOT(COUNTIFS($L$2:$L6248,$L6248)=1)),"",SUMIFS($G:$G,$L:$L,$L6248))</f>
        <v/>
      </c>
      <c r="K6248" s="5" t="str">
        <f>IF(OR($L6248="",NOT(COUNTIFS($L$2:$L6248,$L6248)=1)),"",SUMIFS($I:$I,$L:$L,$L6248))</f>
        <v/>
      </c>
      <c r="L6248" s="6" t="str">
        <f t="shared" si="877"/>
        <v/>
      </c>
      <c r="M6248" s="6">
        <f t="shared" si="878"/>
        <v>250</v>
      </c>
      <c r="N6248" s="6">
        <f t="shared" si="879"/>
        <v>23</v>
      </c>
      <c r="O6248" s="9" t="str">
        <f>IF(AND($B6248&lt;&gt;"",$C6248&lt;&gt;"",$B6248&lt;=$C6248),INDEX(Szabalyok!$C:$C,$N6248),"")</f>
        <v/>
      </c>
      <c r="P6248">
        <f t="shared" si="881"/>
        <v>0</v>
      </c>
    </row>
    <row r="6249" spans="1:16" x14ac:dyDescent="0.35">
      <c r="A6249">
        <f t="shared" si="880"/>
        <v>0</v>
      </c>
      <c r="B6249" s="4" t="str">
        <f>IF($M6249&gt;300,"",IF(OR(INDEX(Bemenet!$E$2:$E$301,$M6249)="",INDEX(Bemenet!$F$2:$F$301,$M6249)=""),"",MAX(INDEX(Bemenet!$E$2:$E$301,$M6249),INDEX(Szabalyok!$A:$A,$N6249))))</f>
        <v/>
      </c>
      <c r="C6249" s="4" t="str">
        <f>IF($B6249="","",MIN(INDEX(Bemenet!$F$2:$F$301,$M6249),INDEX(Szabalyok!$B:$B,$N6249)))</f>
        <v/>
      </c>
      <c r="D6249" s="5" t="str">
        <f>IF(AND($B6249&lt;&gt;"",$C6249&lt;&gt;"",$B6249&lt;=$C6249),INDEX(Bemenet!$G$2:$G$301,$M6249),"")</f>
        <v/>
      </c>
      <c r="E6249" s="6" t="str">
        <f>IF(AND($B6249&lt;&gt;"",$C6249&lt;&gt;"",$B6249&lt;=$C6249),INDEX(Bemenet!$D$2:$D$301,$M6249),"")</f>
        <v/>
      </c>
      <c r="F6249" s="5" t="str">
        <f t="shared" si="873"/>
        <v/>
      </c>
      <c r="G6249" s="5" t="str">
        <f t="shared" si="874"/>
        <v/>
      </c>
      <c r="H6249" s="9" t="str">
        <f t="shared" si="875"/>
        <v/>
      </c>
      <c r="I6249" s="5" t="str">
        <f t="shared" si="876"/>
        <v/>
      </c>
      <c r="J6249" s="5" t="str">
        <f>IF(OR($L6249="",NOT(COUNTIFS($L$2:$L6249,$L6249)=1)),"",SUMIFS($G:$G,$L:$L,$L6249))</f>
        <v/>
      </c>
      <c r="K6249" s="5" t="str">
        <f>IF(OR($L6249="",NOT(COUNTIFS($L$2:$L6249,$L6249)=1)),"",SUMIFS($I:$I,$L:$L,$L6249))</f>
        <v/>
      </c>
      <c r="L6249" s="6" t="str">
        <f t="shared" si="877"/>
        <v/>
      </c>
      <c r="M6249" s="6">
        <f t="shared" si="878"/>
        <v>250</v>
      </c>
      <c r="N6249" s="6">
        <f t="shared" si="879"/>
        <v>24</v>
      </c>
      <c r="O6249" s="9" t="str">
        <f>IF(AND($B6249&lt;&gt;"",$C6249&lt;&gt;"",$B6249&lt;=$C6249),INDEX(Szabalyok!$C:$C,$N6249),"")</f>
        <v/>
      </c>
      <c r="P6249">
        <f t="shared" si="881"/>
        <v>0</v>
      </c>
    </row>
    <row r="6250" spans="1:16" x14ac:dyDescent="0.35">
      <c r="A6250">
        <f t="shared" si="880"/>
        <v>0</v>
      </c>
      <c r="B6250" s="4" t="str">
        <f>IF($M6250&gt;300,"",IF(OR(INDEX(Bemenet!$E$2:$E$301,$M6250)="",INDEX(Bemenet!$F$2:$F$301,$M6250)=""),"",MAX(INDEX(Bemenet!$E$2:$E$301,$M6250),INDEX(Szabalyok!$A:$A,$N6250))))</f>
        <v/>
      </c>
      <c r="C6250" s="4" t="str">
        <f>IF($B6250="","",MIN(INDEX(Bemenet!$F$2:$F$301,$M6250),INDEX(Szabalyok!$B:$B,$N6250)))</f>
        <v/>
      </c>
      <c r="D6250" s="5" t="str">
        <f>IF(AND($B6250&lt;&gt;"",$C6250&lt;&gt;"",$B6250&lt;=$C6250),INDEX(Bemenet!$G$2:$G$301,$M6250),"")</f>
        <v/>
      </c>
      <c r="E6250" s="6" t="str">
        <f>IF(AND($B6250&lt;&gt;"",$C6250&lt;&gt;"",$B6250&lt;=$C6250),INDEX(Bemenet!$D$2:$D$301,$M6250),"")</f>
        <v/>
      </c>
      <c r="F6250" s="5" t="str">
        <f t="shared" si="873"/>
        <v/>
      </c>
      <c r="G6250" s="5" t="str">
        <f t="shared" si="874"/>
        <v/>
      </c>
      <c r="H6250" s="9" t="str">
        <f t="shared" si="875"/>
        <v/>
      </c>
      <c r="I6250" s="5" t="str">
        <f t="shared" si="876"/>
        <v/>
      </c>
      <c r="J6250" s="5" t="str">
        <f>IF(OR($L6250="",NOT(COUNTIFS($L$2:$L6250,$L6250)=1)),"",SUMIFS($G:$G,$L:$L,$L6250))</f>
        <v/>
      </c>
      <c r="K6250" s="5" t="str">
        <f>IF(OR($L6250="",NOT(COUNTIFS($L$2:$L6250,$L6250)=1)),"",SUMIFS($I:$I,$L:$L,$L6250))</f>
        <v/>
      </c>
      <c r="L6250" s="6" t="str">
        <f t="shared" si="877"/>
        <v/>
      </c>
      <c r="M6250" s="6">
        <f t="shared" si="878"/>
        <v>250</v>
      </c>
      <c r="N6250" s="6">
        <f t="shared" si="879"/>
        <v>25</v>
      </c>
      <c r="O6250" s="9" t="str">
        <f>IF(AND($B6250&lt;&gt;"",$C6250&lt;&gt;"",$B6250&lt;=$C6250),INDEX(Szabalyok!$C:$C,$N6250),"")</f>
        <v/>
      </c>
      <c r="P6250">
        <f t="shared" si="881"/>
        <v>0</v>
      </c>
    </row>
    <row r="6251" spans="1:16" x14ac:dyDescent="0.35">
      <c r="A6251">
        <f t="shared" si="880"/>
        <v>0</v>
      </c>
      <c r="B6251" s="4" t="str">
        <f>IF($M6251&gt;300,"",IF(OR(INDEX(Bemenet!$E$2:$E$301,$M6251)="",INDEX(Bemenet!$F$2:$F$301,$M6251)=""),"",MAX(INDEX(Bemenet!$E$2:$E$301,$M6251),INDEX(Szabalyok!$A:$A,$N6251))))</f>
        <v/>
      </c>
      <c r="C6251" s="4" t="str">
        <f>IF($B6251="","",MIN(INDEX(Bemenet!$F$2:$F$301,$M6251),INDEX(Szabalyok!$B:$B,$N6251)))</f>
        <v/>
      </c>
      <c r="D6251" s="5" t="str">
        <f>IF(AND($B6251&lt;&gt;"",$C6251&lt;&gt;"",$B6251&lt;=$C6251),INDEX(Bemenet!$G$2:$G$301,$M6251),"")</f>
        <v/>
      </c>
      <c r="E6251" s="6" t="str">
        <f>IF(AND($B6251&lt;&gt;"",$C6251&lt;&gt;"",$B6251&lt;=$C6251),INDEX(Bemenet!$D$2:$D$301,$M6251),"")</f>
        <v/>
      </c>
      <c r="F6251" s="5" t="str">
        <f t="shared" si="873"/>
        <v/>
      </c>
      <c r="G6251" s="5" t="str">
        <f t="shared" si="874"/>
        <v/>
      </c>
      <c r="H6251" s="9" t="str">
        <f t="shared" si="875"/>
        <v/>
      </c>
      <c r="I6251" s="5" t="str">
        <f t="shared" si="876"/>
        <v/>
      </c>
      <c r="J6251" s="5" t="str">
        <f>IF(OR($L6251="",NOT(COUNTIFS($L$2:$L6251,$L6251)=1)),"",SUMIFS($G:$G,$L:$L,$L6251))</f>
        <v/>
      </c>
      <c r="K6251" s="5" t="str">
        <f>IF(OR($L6251="",NOT(COUNTIFS($L$2:$L6251,$L6251)=1)),"",SUMIFS($I:$I,$L:$L,$L6251))</f>
        <v/>
      </c>
      <c r="L6251" s="6" t="str">
        <f t="shared" si="877"/>
        <v/>
      </c>
      <c r="M6251" s="6">
        <f t="shared" si="878"/>
        <v>250</v>
      </c>
      <c r="N6251" s="6">
        <f t="shared" si="879"/>
        <v>26</v>
      </c>
      <c r="O6251" s="9" t="str">
        <f>IF(AND($B6251&lt;&gt;"",$C6251&lt;&gt;"",$B6251&lt;=$C6251),INDEX(Szabalyok!$C:$C,$N6251),"")</f>
        <v/>
      </c>
      <c r="P6251">
        <f t="shared" si="881"/>
        <v>0</v>
      </c>
    </row>
    <row r="6252" spans="1:16" x14ac:dyDescent="0.35">
      <c r="A6252">
        <f t="shared" si="880"/>
        <v>0</v>
      </c>
      <c r="B6252" s="4" t="str">
        <f>IF($M6252&gt;300,"",IF(OR(INDEX(Bemenet!$E$2:$E$301,$M6252)="",INDEX(Bemenet!$F$2:$F$301,$M6252)=""),"",MAX(INDEX(Bemenet!$E$2:$E$301,$M6252),INDEX(Szabalyok!$A:$A,$N6252))))</f>
        <v/>
      </c>
      <c r="C6252" s="4" t="str">
        <f>IF($B6252="","",MIN(INDEX(Bemenet!$F$2:$F$301,$M6252),INDEX(Szabalyok!$B:$B,$N6252)))</f>
        <v/>
      </c>
      <c r="D6252" s="5" t="str">
        <f>IF(AND($B6252&lt;&gt;"",$C6252&lt;&gt;"",$B6252&lt;=$C6252),INDEX(Bemenet!$G$2:$G$301,$M6252),"")</f>
        <v/>
      </c>
      <c r="E6252" s="6" t="str">
        <f>IF(AND($B6252&lt;&gt;"",$C6252&lt;&gt;"",$B6252&lt;=$C6252),INDEX(Bemenet!$D$2:$D$301,$M6252),"")</f>
        <v/>
      </c>
      <c r="F6252" s="5" t="str">
        <f t="shared" si="873"/>
        <v/>
      </c>
      <c r="G6252" s="5" t="str">
        <f t="shared" si="874"/>
        <v/>
      </c>
      <c r="H6252" s="9" t="str">
        <f t="shared" si="875"/>
        <v/>
      </c>
      <c r="I6252" s="5" t="str">
        <f t="shared" si="876"/>
        <v/>
      </c>
      <c r="J6252" s="5" t="str">
        <f>IF(OR($L6252="",NOT(COUNTIFS($L$2:$L6252,$L6252)=1)),"",SUMIFS($G:$G,$L:$L,$L6252))</f>
        <v/>
      </c>
      <c r="K6252" s="5" t="str">
        <f>IF(OR($L6252="",NOT(COUNTIFS($L$2:$L6252,$L6252)=1)),"",SUMIFS($I:$I,$L:$L,$L6252))</f>
        <v/>
      </c>
      <c r="L6252" s="6" t="str">
        <f t="shared" si="877"/>
        <v/>
      </c>
      <c r="M6252" s="6">
        <f t="shared" si="878"/>
        <v>251</v>
      </c>
      <c r="N6252" s="6">
        <f t="shared" si="879"/>
        <v>2</v>
      </c>
      <c r="O6252" s="9" t="str">
        <f>IF(AND($B6252&lt;&gt;"",$C6252&lt;&gt;"",$B6252&lt;=$C6252),INDEX(Szabalyok!$C:$C,$N6252),"")</f>
        <v/>
      </c>
      <c r="P6252">
        <f t="shared" si="881"/>
        <v>0</v>
      </c>
    </row>
    <row r="6253" spans="1:16" x14ac:dyDescent="0.35">
      <c r="A6253">
        <f t="shared" si="880"/>
        <v>0</v>
      </c>
      <c r="B6253" s="4" t="str">
        <f>IF($M6253&gt;300,"",IF(OR(INDEX(Bemenet!$E$2:$E$301,$M6253)="",INDEX(Bemenet!$F$2:$F$301,$M6253)=""),"",MAX(INDEX(Bemenet!$E$2:$E$301,$M6253),INDEX(Szabalyok!$A:$A,$N6253))))</f>
        <v/>
      </c>
      <c r="C6253" s="4" t="str">
        <f>IF($B6253="","",MIN(INDEX(Bemenet!$F$2:$F$301,$M6253),INDEX(Szabalyok!$B:$B,$N6253)))</f>
        <v/>
      </c>
      <c r="D6253" s="5" t="str">
        <f>IF(AND($B6253&lt;&gt;"",$C6253&lt;&gt;"",$B6253&lt;=$C6253),INDEX(Bemenet!$G$2:$G$301,$M6253),"")</f>
        <v/>
      </c>
      <c r="E6253" s="6" t="str">
        <f>IF(AND($B6253&lt;&gt;"",$C6253&lt;&gt;"",$B6253&lt;=$C6253),INDEX(Bemenet!$D$2:$D$301,$M6253),"")</f>
        <v/>
      </c>
      <c r="F6253" s="5" t="str">
        <f t="shared" si="873"/>
        <v/>
      </c>
      <c r="G6253" s="5" t="str">
        <f t="shared" si="874"/>
        <v/>
      </c>
      <c r="H6253" s="9" t="str">
        <f t="shared" si="875"/>
        <v/>
      </c>
      <c r="I6253" s="5" t="str">
        <f t="shared" si="876"/>
        <v/>
      </c>
      <c r="J6253" s="5" t="str">
        <f>IF(OR($L6253="",NOT(COUNTIFS($L$2:$L6253,$L6253)=1)),"",SUMIFS($G:$G,$L:$L,$L6253))</f>
        <v/>
      </c>
      <c r="K6253" s="5" t="str">
        <f>IF(OR($L6253="",NOT(COUNTIFS($L$2:$L6253,$L6253)=1)),"",SUMIFS($I:$I,$L:$L,$L6253))</f>
        <v/>
      </c>
      <c r="L6253" s="6" t="str">
        <f t="shared" si="877"/>
        <v/>
      </c>
      <c r="M6253" s="6">
        <f t="shared" si="878"/>
        <v>251</v>
      </c>
      <c r="N6253" s="6">
        <f t="shared" si="879"/>
        <v>3</v>
      </c>
      <c r="O6253" s="9" t="str">
        <f>IF(AND($B6253&lt;&gt;"",$C6253&lt;&gt;"",$B6253&lt;=$C6253),INDEX(Szabalyok!$C:$C,$N6253),"")</f>
        <v/>
      </c>
      <c r="P6253">
        <f t="shared" si="881"/>
        <v>0</v>
      </c>
    </row>
    <row r="6254" spans="1:16" x14ac:dyDescent="0.35">
      <c r="A6254">
        <f t="shared" si="880"/>
        <v>0</v>
      </c>
      <c r="B6254" s="4" t="str">
        <f>IF($M6254&gt;300,"",IF(OR(INDEX(Bemenet!$E$2:$E$301,$M6254)="",INDEX(Bemenet!$F$2:$F$301,$M6254)=""),"",MAX(INDEX(Bemenet!$E$2:$E$301,$M6254),INDEX(Szabalyok!$A:$A,$N6254))))</f>
        <v/>
      </c>
      <c r="C6254" s="4" t="str">
        <f>IF($B6254="","",MIN(INDEX(Bemenet!$F$2:$F$301,$M6254),INDEX(Szabalyok!$B:$B,$N6254)))</f>
        <v/>
      </c>
      <c r="D6254" s="5" t="str">
        <f>IF(AND($B6254&lt;&gt;"",$C6254&lt;&gt;"",$B6254&lt;=$C6254),INDEX(Bemenet!$G$2:$G$301,$M6254),"")</f>
        <v/>
      </c>
      <c r="E6254" s="6" t="str">
        <f>IF(AND($B6254&lt;&gt;"",$C6254&lt;&gt;"",$B6254&lt;=$C6254),INDEX(Bemenet!$D$2:$D$301,$M6254),"")</f>
        <v/>
      </c>
      <c r="F6254" s="5" t="str">
        <f t="shared" si="873"/>
        <v/>
      </c>
      <c r="G6254" s="5" t="str">
        <f t="shared" si="874"/>
        <v/>
      </c>
      <c r="H6254" s="9" t="str">
        <f t="shared" si="875"/>
        <v/>
      </c>
      <c r="I6254" s="5" t="str">
        <f t="shared" si="876"/>
        <v/>
      </c>
      <c r="J6254" s="5" t="str">
        <f>IF(OR($L6254="",NOT(COUNTIFS($L$2:$L6254,$L6254)=1)),"",SUMIFS($G:$G,$L:$L,$L6254))</f>
        <v/>
      </c>
      <c r="K6254" s="5" t="str">
        <f>IF(OR($L6254="",NOT(COUNTIFS($L$2:$L6254,$L6254)=1)),"",SUMIFS($I:$I,$L:$L,$L6254))</f>
        <v/>
      </c>
      <c r="L6254" s="6" t="str">
        <f t="shared" si="877"/>
        <v/>
      </c>
      <c r="M6254" s="6">
        <f t="shared" si="878"/>
        <v>251</v>
      </c>
      <c r="N6254" s="6">
        <f t="shared" si="879"/>
        <v>4</v>
      </c>
      <c r="O6254" s="9" t="str">
        <f>IF(AND($B6254&lt;&gt;"",$C6254&lt;&gt;"",$B6254&lt;=$C6254),INDEX(Szabalyok!$C:$C,$N6254),"")</f>
        <v/>
      </c>
      <c r="P6254">
        <f t="shared" si="881"/>
        <v>0</v>
      </c>
    </row>
    <row r="6255" spans="1:16" x14ac:dyDescent="0.35">
      <c r="A6255">
        <f t="shared" si="880"/>
        <v>0</v>
      </c>
      <c r="B6255" s="4" t="str">
        <f>IF($M6255&gt;300,"",IF(OR(INDEX(Bemenet!$E$2:$E$301,$M6255)="",INDEX(Bemenet!$F$2:$F$301,$M6255)=""),"",MAX(INDEX(Bemenet!$E$2:$E$301,$M6255),INDEX(Szabalyok!$A:$A,$N6255))))</f>
        <v/>
      </c>
      <c r="C6255" s="4" t="str">
        <f>IF($B6255="","",MIN(INDEX(Bemenet!$F$2:$F$301,$M6255),INDEX(Szabalyok!$B:$B,$N6255)))</f>
        <v/>
      </c>
      <c r="D6255" s="5" t="str">
        <f>IF(AND($B6255&lt;&gt;"",$C6255&lt;&gt;"",$B6255&lt;=$C6255),INDEX(Bemenet!$G$2:$G$301,$M6255),"")</f>
        <v/>
      </c>
      <c r="E6255" s="6" t="str">
        <f>IF(AND($B6255&lt;&gt;"",$C6255&lt;&gt;"",$B6255&lt;=$C6255),INDEX(Bemenet!$D$2:$D$301,$M6255),"")</f>
        <v/>
      </c>
      <c r="F6255" s="5" t="str">
        <f t="shared" si="873"/>
        <v/>
      </c>
      <c r="G6255" s="5" t="str">
        <f t="shared" si="874"/>
        <v/>
      </c>
      <c r="H6255" s="9" t="str">
        <f t="shared" si="875"/>
        <v/>
      </c>
      <c r="I6255" s="5" t="str">
        <f t="shared" si="876"/>
        <v/>
      </c>
      <c r="J6255" s="5" t="str">
        <f>IF(OR($L6255="",NOT(COUNTIFS($L$2:$L6255,$L6255)=1)),"",SUMIFS($G:$G,$L:$L,$L6255))</f>
        <v/>
      </c>
      <c r="K6255" s="5" t="str">
        <f>IF(OR($L6255="",NOT(COUNTIFS($L$2:$L6255,$L6255)=1)),"",SUMIFS($I:$I,$L:$L,$L6255))</f>
        <v/>
      </c>
      <c r="L6255" s="6" t="str">
        <f t="shared" si="877"/>
        <v/>
      </c>
      <c r="M6255" s="6">
        <f t="shared" si="878"/>
        <v>251</v>
      </c>
      <c r="N6255" s="6">
        <f t="shared" si="879"/>
        <v>5</v>
      </c>
      <c r="O6255" s="9" t="str">
        <f>IF(AND($B6255&lt;&gt;"",$C6255&lt;&gt;"",$B6255&lt;=$C6255),INDEX(Szabalyok!$C:$C,$N6255),"")</f>
        <v/>
      </c>
      <c r="P6255">
        <f t="shared" si="881"/>
        <v>0</v>
      </c>
    </row>
    <row r="6256" spans="1:16" x14ac:dyDescent="0.35">
      <c r="A6256">
        <f t="shared" si="880"/>
        <v>0</v>
      </c>
      <c r="B6256" s="4" t="str">
        <f>IF($M6256&gt;300,"",IF(OR(INDEX(Bemenet!$E$2:$E$301,$M6256)="",INDEX(Bemenet!$F$2:$F$301,$M6256)=""),"",MAX(INDEX(Bemenet!$E$2:$E$301,$M6256),INDEX(Szabalyok!$A:$A,$N6256))))</f>
        <v/>
      </c>
      <c r="C6256" s="4" t="str">
        <f>IF($B6256="","",MIN(INDEX(Bemenet!$F$2:$F$301,$M6256),INDEX(Szabalyok!$B:$B,$N6256)))</f>
        <v/>
      </c>
      <c r="D6256" s="5" t="str">
        <f>IF(AND($B6256&lt;&gt;"",$C6256&lt;&gt;"",$B6256&lt;=$C6256),INDEX(Bemenet!$G$2:$G$301,$M6256),"")</f>
        <v/>
      </c>
      <c r="E6256" s="6" t="str">
        <f>IF(AND($B6256&lt;&gt;"",$C6256&lt;&gt;"",$B6256&lt;=$C6256),INDEX(Bemenet!$D$2:$D$301,$M6256),"")</f>
        <v/>
      </c>
      <c r="F6256" s="5" t="str">
        <f t="shared" si="873"/>
        <v/>
      </c>
      <c r="G6256" s="5" t="str">
        <f t="shared" si="874"/>
        <v/>
      </c>
      <c r="H6256" s="9" t="str">
        <f t="shared" si="875"/>
        <v/>
      </c>
      <c r="I6256" s="5" t="str">
        <f t="shared" si="876"/>
        <v/>
      </c>
      <c r="J6256" s="5" t="str">
        <f>IF(OR($L6256="",NOT(COUNTIFS($L$2:$L6256,$L6256)=1)),"",SUMIFS($G:$G,$L:$L,$L6256))</f>
        <v/>
      </c>
      <c r="K6256" s="5" t="str">
        <f>IF(OR($L6256="",NOT(COUNTIFS($L$2:$L6256,$L6256)=1)),"",SUMIFS($I:$I,$L:$L,$L6256))</f>
        <v/>
      </c>
      <c r="L6256" s="6" t="str">
        <f t="shared" si="877"/>
        <v/>
      </c>
      <c r="M6256" s="6">
        <f t="shared" si="878"/>
        <v>251</v>
      </c>
      <c r="N6256" s="6">
        <f t="shared" si="879"/>
        <v>6</v>
      </c>
      <c r="O6256" s="9" t="str">
        <f>IF(AND($B6256&lt;&gt;"",$C6256&lt;&gt;"",$B6256&lt;=$C6256),INDEX(Szabalyok!$C:$C,$N6256),"")</f>
        <v/>
      </c>
      <c r="P6256">
        <f t="shared" si="881"/>
        <v>0</v>
      </c>
    </row>
    <row r="6257" spans="1:16" x14ac:dyDescent="0.35">
      <c r="A6257">
        <f t="shared" si="880"/>
        <v>0</v>
      </c>
      <c r="B6257" s="4" t="str">
        <f>IF($M6257&gt;300,"",IF(OR(INDEX(Bemenet!$E$2:$E$301,$M6257)="",INDEX(Bemenet!$F$2:$F$301,$M6257)=""),"",MAX(INDEX(Bemenet!$E$2:$E$301,$M6257),INDEX(Szabalyok!$A:$A,$N6257))))</f>
        <v/>
      </c>
      <c r="C6257" s="4" t="str">
        <f>IF($B6257="","",MIN(INDEX(Bemenet!$F$2:$F$301,$M6257),INDEX(Szabalyok!$B:$B,$N6257)))</f>
        <v/>
      </c>
      <c r="D6257" s="5" t="str">
        <f>IF(AND($B6257&lt;&gt;"",$C6257&lt;&gt;"",$B6257&lt;=$C6257),INDEX(Bemenet!$G$2:$G$301,$M6257),"")</f>
        <v/>
      </c>
      <c r="E6257" s="6" t="str">
        <f>IF(AND($B6257&lt;&gt;"",$C6257&lt;&gt;"",$B6257&lt;=$C6257),INDEX(Bemenet!$D$2:$D$301,$M6257),"")</f>
        <v/>
      </c>
      <c r="F6257" s="5" t="str">
        <f t="shared" si="873"/>
        <v/>
      </c>
      <c r="G6257" s="5" t="str">
        <f t="shared" si="874"/>
        <v/>
      </c>
      <c r="H6257" s="9" t="str">
        <f t="shared" si="875"/>
        <v/>
      </c>
      <c r="I6257" s="5" t="str">
        <f t="shared" si="876"/>
        <v/>
      </c>
      <c r="J6257" s="5" t="str">
        <f>IF(OR($L6257="",NOT(COUNTIFS($L$2:$L6257,$L6257)=1)),"",SUMIFS($G:$G,$L:$L,$L6257))</f>
        <v/>
      </c>
      <c r="K6257" s="5" t="str">
        <f>IF(OR($L6257="",NOT(COUNTIFS($L$2:$L6257,$L6257)=1)),"",SUMIFS($I:$I,$L:$L,$L6257))</f>
        <v/>
      </c>
      <c r="L6257" s="6" t="str">
        <f t="shared" si="877"/>
        <v/>
      </c>
      <c r="M6257" s="6">
        <f t="shared" si="878"/>
        <v>251</v>
      </c>
      <c r="N6257" s="6">
        <f t="shared" si="879"/>
        <v>7</v>
      </c>
      <c r="O6257" s="9" t="str">
        <f>IF(AND($B6257&lt;&gt;"",$C6257&lt;&gt;"",$B6257&lt;=$C6257),INDEX(Szabalyok!$C:$C,$N6257),"")</f>
        <v/>
      </c>
      <c r="P6257">
        <f t="shared" si="881"/>
        <v>0</v>
      </c>
    </row>
    <row r="6258" spans="1:16" x14ac:dyDescent="0.35">
      <c r="A6258">
        <f t="shared" si="880"/>
        <v>0</v>
      </c>
      <c r="B6258" s="4" t="str">
        <f>IF($M6258&gt;300,"",IF(OR(INDEX(Bemenet!$E$2:$E$301,$M6258)="",INDEX(Bemenet!$F$2:$F$301,$M6258)=""),"",MAX(INDEX(Bemenet!$E$2:$E$301,$M6258),INDEX(Szabalyok!$A:$A,$N6258))))</f>
        <v/>
      </c>
      <c r="C6258" s="4" t="str">
        <f>IF($B6258="","",MIN(INDEX(Bemenet!$F$2:$F$301,$M6258),INDEX(Szabalyok!$B:$B,$N6258)))</f>
        <v/>
      </c>
      <c r="D6258" s="5" t="str">
        <f>IF(AND($B6258&lt;&gt;"",$C6258&lt;&gt;"",$B6258&lt;=$C6258),INDEX(Bemenet!$G$2:$G$301,$M6258),"")</f>
        <v/>
      </c>
      <c r="E6258" s="6" t="str">
        <f>IF(AND($B6258&lt;&gt;"",$C6258&lt;&gt;"",$B6258&lt;=$C6258),INDEX(Bemenet!$D$2:$D$301,$M6258),"")</f>
        <v/>
      </c>
      <c r="F6258" s="5" t="str">
        <f t="shared" si="873"/>
        <v/>
      </c>
      <c r="G6258" s="5" t="str">
        <f t="shared" si="874"/>
        <v/>
      </c>
      <c r="H6258" s="9" t="str">
        <f t="shared" si="875"/>
        <v/>
      </c>
      <c r="I6258" s="5" t="str">
        <f t="shared" si="876"/>
        <v/>
      </c>
      <c r="J6258" s="5" t="str">
        <f>IF(OR($L6258="",NOT(COUNTIFS($L$2:$L6258,$L6258)=1)),"",SUMIFS($G:$G,$L:$L,$L6258))</f>
        <v/>
      </c>
      <c r="K6258" s="5" t="str">
        <f>IF(OR($L6258="",NOT(COUNTIFS($L$2:$L6258,$L6258)=1)),"",SUMIFS($I:$I,$L:$L,$L6258))</f>
        <v/>
      </c>
      <c r="L6258" s="6" t="str">
        <f t="shared" si="877"/>
        <v/>
      </c>
      <c r="M6258" s="6">
        <f t="shared" si="878"/>
        <v>251</v>
      </c>
      <c r="N6258" s="6">
        <f t="shared" si="879"/>
        <v>8</v>
      </c>
      <c r="O6258" s="9" t="str">
        <f>IF(AND($B6258&lt;&gt;"",$C6258&lt;&gt;"",$B6258&lt;=$C6258),INDEX(Szabalyok!$C:$C,$N6258),"")</f>
        <v/>
      </c>
      <c r="P6258">
        <f t="shared" si="881"/>
        <v>0</v>
      </c>
    </row>
    <row r="6259" spans="1:16" x14ac:dyDescent="0.35">
      <c r="A6259">
        <f t="shared" si="880"/>
        <v>0</v>
      </c>
      <c r="B6259" s="4" t="str">
        <f>IF($M6259&gt;300,"",IF(OR(INDEX(Bemenet!$E$2:$E$301,$M6259)="",INDEX(Bemenet!$F$2:$F$301,$M6259)=""),"",MAX(INDEX(Bemenet!$E$2:$E$301,$M6259),INDEX(Szabalyok!$A:$A,$N6259))))</f>
        <v/>
      </c>
      <c r="C6259" s="4" t="str">
        <f>IF($B6259="","",MIN(INDEX(Bemenet!$F$2:$F$301,$M6259),INDEX(Szabalyok!$B:$B,$N6259)))</f>
        <v/>
      </c>
      <c r="D6259" s="5" t="str">
        <f>IF(AND($B6259&lt;&gt;"",$C6259&lt;&gt;"",$B6259&lt;=$C6259),INDEX(Bemenet!$G$2:$G$301,$M6259),"")</f>
        <v/>
      </c>
      <c r="E6259" s="6" t="str">
        <f>IF(AND($B6259&lt;&gt;"",$C6259&lt;&gt;"",$B6259&lt;=$C6259),INDEX(Bemenet!$D$2:$D$301,$M6259),"")</f>
        <v/>
      </c>
      <c r="F6259" s="5" t="str">
        <f t="shared" si="873"/>
        <v/>
      </c>
      <c r="G6259" s="5" t="str">
        <f t="shared" si="874"/>
        <v/>
      </c>
      <c r="H6259" s="9" t="str">
        <f t="shared" si="875"/>
        <v/>
      </c>
      <c r="I6259" s="5" t="str">
        <f t="shared" si="876"/>
        <v/>
      </c>
      <c r="J6259" s="5" t="str">
        <f>IF(OR($L6259="",NOT(COUNTIFS($L$2:$L6259,$L6259)=1)),"",SUMIFS($G:$G,$L:$L,$L6259))</f>
        <v/>
      </c>
      <c r="K6259" s="5" t="str">
        <f>IF(OR($L6259="",NOT(COUNTIFS($L$2:$L6259,$L6259)=1)),"",SUMIFS($I:$I,$L:$L,$L6259))</f>
        <v/>
      </c>
      <c r="L6259" s="6" t="str">
        <f t="shared" si="877"/>
        <v/>
      </c>
      <c r="M6259" s="6">
        <f t="shared" si="878"/>
        <v>251</v>
      </c>
      <c r="N6259" s="6">
        <f t="shared" si="879"/>
        <v>9</v>
      </c>
      <c r="O6259" s="9" t="str">
        <f>IF(AND($B6259&lt;&gt;"",$C6259&lt;&gt;"",$B6259&lt;=$C6259),INDEX(Szabalyok!$C:$C,$N6259),"")</f>
        <v/>
      </c>
      <c r="P6259">
        <f t="shared" si="881"/>
        <v>0</v>
      </c>
    </row>
    <row r="6260" spans="1:16" x14ac:dyDescent="0.35">
      <c r="A6260">
        <f t="shared" si="880"/>
        <v>0</v>
      </c>
      <c r="B6260" s="4" t="str">
        <f>IF($M6260&gt;300,"",IF(OR(INDEX(Bemenet!$E$2:$E$301,$M6260)="",INDEX(Bemenet!$F$2:$F$301,$M6260)=""),"",MAX(INDEX(Bemenet!$E$2:$E$301,$M6260),INDEX(Szabalyok!$A:$A,$N6260))))</f>
        <v/>
      </c>
      <c r="C6260" s="4" t="str">
        <f>IF($B6260="","",MIN(INDEX(Bemenet!$F$2:$F$301,$M6260),INDEX(Szabalyok!$B:$B,$N6260)))</f>
        <v/>
      </c>
      <c r="D6260" s="5" t="str">
        <f>IF(AND($B6260&lt;&gt;"",$C6260&lt;&gt;"",$B6260&lt;=$C6260),INDEX(Bemenet!$G$2:$G$301,$M6260),"")</f>
        <v/>
      </c>
      <c r="E6260" s="6" t="str">
        <f>IF(AND($B6260&lt;&gt;"",$C6260&lt;&gt;"",$B6260&lt;=$C6260),INDEX(Bemenet!$D$2:$D$301,$M6260),"")</f>
        <v/>
      </c>
      <c r="F6260" s="5" t="str">
        <f t="shared" si="873"/>
        <v/>
      </c>
      <c r="G6260" s="5" t="str">
        <f t="shared" si="874"/>
        <v/>
      </c>
      <c r="H6260" s="9" t="str">
        <f t="shared" si="875"/>
        <v/>
      </c>
      <c r="I6260" s="5" t="str">
        <f t="shared" si="876"/>
        <v/>
      </c>
      <c r="J6260" s="5" t="str">
        <f>IF(OR($L6260="",NOT(COUNTIFS($L$2:$L6260,$L6260)=1)),"",SUMIFS($G:$G,$L:$L,$L6260))</f>
        <v/>
      </c>
      <c r="K6260" s="5" t="str">
        <f>IF(OR($L6260="",NOT(COUNTIFS($L$2:$L6260,$L6260)=1)),"",SUMIFS($I:$I,$L:$L,$L6260))</f>
        <v/>
      </c>
      <c r="L6260" s="6" t="str">
        <f t="shared" si="877"/>
        <v/>
      </c>
      <c r="M6260" s="6">
        <f t="shared" si="878"/>
        <v>251</v>
      </c>
      <c r="N6260" s="6">
        <f t="shared" si="879"/>
        <v>10</v>
      </c>
      <c r="O6260" s="9" t="str">
        <f>IF(AND($B6260&lt;&gt;"",$C6260&lt;&gt;"",$B6260&lt;=$C6260),INDEX(Szabalyok!$C:$C,$N6260),"")</f>
        <v/>
      </c>
      <c r="P6260">
        <f t="shared" si="881"/>
        <v>0</v>
      </c>
    </row>
    <row r="6261" spans="1:16" x14ac:dyDescent="0.35">
      <c r="A6261">
        <f t="shared" si="880"/>
        <v>0</v>
      </c>
      <c r="B6261" s="4" t="str">
        <f>IF($M6261&gt;300,"",IF(OR(INDEX(Bemenet!$E$2:$E$301,$M6261)="",INDEX(Bemenet!$F$2:$F$301,$M6261)=""),"",MAX(INDEX(Bemenet!$E$2:$E$301,$M6261),INDEX(Szabalyok!$A:$A,$N6261))))</f>
        <v/>
      </c>
      <c r="C6261" s="4" t="str">
        <f>IF($B6261="","",MIN(INDEX(Bemenet!$F$2:$F$301,$M6261),INDEX(Szabalyok!$B:$B,$N6261)))</f>
        <v/>
      </c>
      <c r="D6261" s="5" t="str">
        <f>IF(AND($B6261&lt;&gt;"",$C6261&lt;&gt;"",$B6261&lt;=$C6261),INDEX(Bemenet!$G$2:$G$301,$M6261),"")</f>
        <v/>
      </c>
      <c r="E6261" s="6" t="str">
        <f>IF(AND($B6261&lt;&gt;"",$C6261&lt;&gt;"",$B6261&lt;=$C6261),INDEX(Bemenet!$D$2:$D$301,$M6261),"")</f>
        <v/>
      </c>
      <c r="F6261" s="5" t="str">
        <f t="shared" si="873"/>
        <v/>
      </c>
      <c r="G6261" s="5" t="str">
        <f t="shared" si="874"/>
        <v/>
      </c>
      <c r="H6261" s="9" t="str">
        <f t="shared" si="875"/>
        <v/>
      </c>
      <c r="I6261" s="5" t="str">
        <f t="shared" si="876"/>
        <v/>
      </c>
      <c r="J6261" s="5" t="str">
        <f>IF(OR($L6261="",NOT(COUNTIFS($L$2:$L6261,$L6261)=1)),"",SUMIFS($G:$G,$L:$L,$L6261))</f>
        <v/>
      </c>
      <c r="K6261" s="5" t="str">
        <f>IF(OR($L6261="",NOT(COUNTIFS($L$2:$L6261,$L6261)=1)),"",SUMIFS($I:$I,$L:$L,$L6261))</f>
        <v/>
      </c>
      <c r="L6261" s="6" t="str">
        <f t="shared" si="877"/>
        <v/>
      </c>
      <c r="M6261" s="6">
        <f t="shared" si="878"/>
        <v>251</v>
      </c>
      <c r="N6261" s="6">
        <f t="shared" si="879"/>
        <v>11</v>
      </c>
      <c r="O6261" s="9" t="str">
        <f>IF(AND($B6261&lt;&gt;"",$C6261&lt;&gt;"",$B6261&lt;=$C6261),INDEX(Szabalyok!$C:$C,$N6261),"")</f>
        <v/>
      </c>
      <c r="P6261">
        <f t="shared" si="881"/>
        <v>0</v>
      </c>
    </row>
    <row r="6262" spans="1:16" x14ac:dyDescent="0.35">
      <c r="A6262">
        <f t="shared" si="880"/>
        <v>0</v>
      </c>
      <c r="B6262" s="4" t="str">
        <f>IF($M6262&gt;300,"",IF(OR(INDEX(Bemenet!$E$2:$E$301,$M6262)="",INDEX(Bemenet!$F$2:$F$301,$M6262)=""),"",MAX(INDEX(Bemenet!$E$2:$E$301,$M6262),INDEX(Szabalyok!$A:$A,$N6262))))</f>
        <v/>
      </c>
      <c r="C6262" s="4" t="str">
        <f>IF($B6262="","",MIN(INDEX(Bemenet!$F$2:$F$301,$M6262),INDEX(Szabalyok!$B:$B,$N6262)))</f>
        <v/>
      </c>
      <c r="D6262" s="5" t="str">
        <f>IF(AND($B6262&lt;&gt;"",$C6262&lt;&gt;"",$B6262&lt;=$C6262),INDEX(Bemenet!$G$2:$G$301,$M6262),"")</f>
        <v/>
      </c>
      <c r="E6262" s="6" t="str">
        <f>IF(AND($B6262&lt;&gt;"",$C6262&lt;&gt;"",$B6262&lt;=$C6262),INDEX(Bemenet!$D$2:$D$301,$M6262),"")</f>
        <v/>
      </c>
      <c r="F6262" s="5" t="str">
        <f t="shared" si="873"/>
        <v/>
      </c>
      <c r="G6262" s="5" t="str">
        <f t="shared" si="874"/>
        <v/>
      </c>
      <c r="H6262" s="9" t="str">
        <f t="shared" si="875"/>
        <v/>
      </c>
      <c r="I6262" s="5" t="str">
        <f t="shared" si="876"/>
        <v/>
      </c>
      <c r="J6262" s="5" t="str">
        <f>IF(OR($L6262="",NOT(COUNTIFS($L$2:$L6262,$L6262)=1)),"",SUMIFS($G:$G,$L:$L,$L6262))</f>
        <v/>
      </c>
      <c r="K6262" s="5" t="str">
        <f>IF(OR($L6262="",NOT(COUNTIFS($L$2:$L6262,$L6262)=1)),"",SUMIFS($I:$I,$L:$L,$L6262))</f>
        <v/>
      </c>
      <c r="L6262" s="6" t="str">
        <f t="shared" si="877"/>
        <v/>
      </c>
      <c r="M6262" s="6">
        <f t="shared" si="878"/>
        <v>251</v>
      </c>
      <c r="N6262" s="6">
        <f t="shared" si="879"/>
        <v>12</v>
      </c>
      <c r="O6262" s="9" t="str">
        <f>IF(AND($B6262&lt;&gt;"",$C6262&lt;&gt;"",$B6262&lt;=$C6262),INDEX(Szabalyok!$C:$C,$N6262),"")</f>
        <v/>
      </c>
      <c r="P6262">
        <f t="shared" si="881"/>
        <v>0</v>
      </c>
    </row>
    <row r="6263" spans="1:16" x14ac:dyDescent="0.35">
      <c r="A6263">
        <f t="shared" si="880"/>
        <v>0</v>
      </c>
      <c r="B6263" s="4" t="str">
        <f>IF($M6263&gt;300,"",IF(OR(INDEX(Bemenet!$E$2:$E$301,$M6263)="",INDEX(Bemenet!$F$2:$F$301,$M6263)=""),"",MAX(INDEX(Bemenet!$E$2:$E$301,$M6263),INDEX(Szabalyok!$A:$A,$N6263))))</f>
        <v/>
      </c>
      <c r="C6263" s="4" t="str">
        <f>IF($B6263="","",MIN(INDEX(Bemenet!$F$2:$F$301,$M6263),INDEX(Szabalyok!$B:$B,$N6263)))</f>
        <v/>
      </c>
      <c r="D6263" s="5" t="str">
        <f>IF(AND($B6263&lt;&gt;"",$C6263&lt;&gt;"",$B6263&lt;=$C6263),INDEX(Bemenet!$G$2:$G$301,$M6263),"")</f>
        <v/>
      </c>
      <c r="E6263" s="6" t="str">
        <f>IF(AND($B6263&lt;&gt;"",$C6263&lt;&gt;"",$B6263&lt;=$C6263),INDEX(Bemenet!$D$2:$D$301,$M6263),"")</f>
        <v/>
      </c>
      <c r="F6263" s="5" t="str">
        <f t="shared" si="873"/>
        <v/>
      </c>
      <c r="G6263" s="5" t="str">
        <f t="shared" si="874"/>
        <v/>
      </c>
      <c r="H6263" s="9" t="str">
        <f t="shared" si="875"/>
        <v/>
      </c>
      <c r="I6263" s="5" t="str">
        <f t="shared" si="876"/>
        <v/>
      </c>
      <c r="J6263" s="5" t="str">
        <f>IF(OR($L6263="",NOT(COUNTIFS($L$2:$L6263,$L6263)=1)),"",SUMIFS($G:$G,$L:$L,$L6263))</f>
        <v/>
      </c>
      <c r="K6263" s="5" t="str">
        <f>IF(OR($L6263="",NOT(COUNTIFS($L$2:$L6263,$L6263)=1)),"",SUMIFS($I:$I,$L:$L,$L6263))</f>
        <v/>
      </c>
      <c r="L6263" s="6" t="str">
        <f t="shared" si="877"/>
        <v/>
      </c>
      <c r="M6263" s="6">
        <f t="shared" si="878"/>
        <v>251</v>
      </c>
      <c r="N6263" s="6">
        <f t="shared" si="879"/>
        <v>13</v>
      </c>
      <c r="O6263" s="9" t="str">
        <f>IF(AND($B6263&lt;&gt;"",$C6263&lt;&gt;"",$B6263&lt;=$C6263),INDEX(Szabalyok!$C:$C,$N6263),"")</f>
        <v/>
      </c>
      <c r="P6263">
        <f t="shared" si="881"/>
        <v>0</v>
      </c>
    </row>
    <row r="6264" spans="1:16" x14ac:dyDescent="0.35">
      <c r="A6264">
        <f t="shared" si="880"/>
        <v>0</v>
      </c>
      <c r="B6264" s="4" t="str">
        <f>IF($M6264&gt;300,"",IF(OR(INDEX(Bemenet!$E$2:$E$301,$M6264)="",INDEX(Bemenet!$F$2:$F$301,$M6264)=""),"",MAX(INDEX(Bemenet!$E$2:$E$301,$M6264),INDEX(Szabalyok!$A:$A,$N6264))))</f>
        <v/>
      </c>
      <c r="C6264" s="4" t="str">
        <f>IF($B6264="","",MIN(INDEX(Bemenet!$F$2:$F$301,$M6264),INDEX(Szabalyok!$B:$B,$N6264)))</f>
        <v/>
      </c>
      <c r="D6264" s="5" t="str">
        <f>IF(AND($B6264&lt;&gt;"",$C6264&lt;&gt;"",$B6264&lt;=$C6264),INDEX(Bemenet!$G$2:$G$301,$M6264),"")</f>
        <v/>
      </c>
      <c r="E6264" s="6" t="str">
        <f>IF(AND($B6264&lt;&gt;"",$C6264&lt;&gt;"",$B6264&lt;=$C6264),INDEX(Bemenet!$D$2:$D$301,$M6264),"")</f>
        <v/>
      </c>
      <c r="F6264" s="5" t="str">
        <f t="shared" si="873"/>
        <v/>
      </c>
      <c r="G6264" s="5" t="str">
        <f t="shared" si="874"/>
        <v/>
      </c>
      <c r="H6264" s="9" t="str">
        <f t="shared" si="875"/>
        <v/>
      </c>
      <c r="I6264" s="5" t="str">
        <f t="shared" si="876"/>
        <v/>
      </c>
      <c r="J6264" s="5" t="str">
        <f>IF(OR($L6264="",NOT(COUNTIFS($L$2:$L6264,$L6264)=1)),"",SUMIFS($G:$G,$L:$L,$L6264))</f>
        <v/>
      </c>
      <c r="K6264" s="5" t="str">
        <f>IF(OR($L6264="",NOT(COUNTIFS($L$2:$L6264,$L6264)=1)),"",SUMIFS($I:$I,$L:$L,$L6264))</f>
        <v/>
      </c>
      <c r="L6264" s="6" t="str">
        <f t="shared" si="877"/>
        <v/>
      </c>
      <c r="M6264" s="6">
        <f t="shared" si="878"/>
        <v>251</v>
      </c>
      <c r="N6264" s="6">
        <f t="shared" si="879"/>
        <v>14</v>
      </c>
      <c r="O6264" s="9" t="str">
        <f>IF(AND($B6264&lt;&gt;"",$C6264&lt;&gt;"",$B6264&lt;=$C6264),INDEX(Szabalyok!$C:$C,$N6264),"")</f>
        <v/>
      </c>
      <c r="P6264">
        <f t="shared" si="881"/>
        <v>0</v>
      </c>
    </row>
    <row r="6265" spans="1:16" x14ac:dyDescent="0.35">
      <c r="A6265">
        <f t="shared" si="880"/>
        <v>0</v>
      </c>
      <c r="B6265" s="4" t="str">
        <f>IF($M6265&gt;300,"",IF(OR(INDEX(Bemenet!$E$2:$E$301,$M6265)="",INDEX(Bemenet!$F$2:$F$301,$M6265)=""),"",MAX(INDEX(Bemenet!$E$2:$E$301,$M6265),INDEX(Szabalyok!$A:$A,$N6265))))</f>
        <v/>
      </c>
      <c r="C6265" s="4" t="str">
        <f>IF($B6265="","",MIN(INDEX(Bemenet!$F$2:$F$301,$M6265),INDEX(Szabalyok!$B:$B,$N6265)))</f>
        <v/>
      </c>
      <c r="D6265" s="5" t="str">
        <f>IF(AND($B6265&lt;&gt;"",$C6265&lt;&gt;"",$B6265&lt;=$C6265),INDEX(Bemenet!$G$2:$G$301,$M6265),"")</f>
        <v/>
      </c>
      <c r="E6265" s="6" t="str">
        <f>IF(AND($B6265&lt;&gt;"",$C6265&lt;&gt;"",$B6265&lt;=$C6265),INDEX(Bemenet!$D$2:$D$301,$M6265),"")</f>
        <v/>
      </c>
      <c r="F6265" s="5" t="str">
        <f t="shared" si="873"/>
        <v/>
      </c>
      <c r="G6265" s="5" t="str">
        <f t="shared" si="874"/>
        <v/>
      </c>
      <c r="H6265" s="9" t="str">
        <f t="shared" si="875"/>
        <v/>
      </c>
      <c r="I6265" s="5" t="str">
        <f t="shared" si="876"/>
        <v/>
      </c>
      <c r="J6265" s="5" t="str">
        <f>IF(OR($L6265="",NOT(COUNTIFS($L$2:$L6265,$L6265)=1)),"",SUMIFS($G:$G,$L:$L,$L6265))</f>
        <v/>
      </c>
      <c r="K6265" s="5" t="str">
        <f>IF(OR($L6265="",NOT(COUNTIFS($L$2:$L6265,$L6265)=1)),"",SUMIFS($I:$I,$L:$L,$L6265))</f>
        <v/>
      </c>
      <c r="L6265" s="6" t="str">
        <f t="shared" si="877"/>
        <v/>
      </c>
      <c r="M6265" s="6">
        <f t="shared" si="878"/>
        <v>251</v>
      </c>
      <c r="N6265" s="6">
        <f t="shared" si="879"/>
        <v>15</v>
      </c>
      <c r="O6265" s="9" t="str">
        <f>IF(AND($B6265&lt;&gt;"",$C6265&lt;&gt;"",$B6265&lt;=$C6265),INDEX(Szabalyok!$C:$C,$N6265),"")</f>
        <v/>
      </c>
      <c r="P6265">
        <f t="shared" si="881"/>
        <v>0</v>
      </c>
    </row>
    <row r="6266" spans="1:16" x14ac:dyDescent="0.35">
      <c r="A6266">
        <f t="shared" si="880"/>
        <v>0</v>
      </c>
      <c r="B6266" s="4" t="str">
        <f>IF($M6266&gt;300,"",IF(OR(INDEX(Bemenet!$E$2:$E$301,$M6266)="",INDEX(Bemenet!$F$2:$F$301,$M6266)=""),"",MAX(INDEX(Bemenet!$E$2:$E$301,$M6266),INDEX(Szabalyok!$A:$A,$N6266))))</f>
        <v/>
      </c>
      <c r="C6266" s="4" t="str">
        <f>IF($B6266="","",MIN(INDEX(Bemenet!$F$2:$F$301,$M6266),INDEX(Szabalyok!$B:$B,$N6266)))</f>
        <v/>
      </c>
      <c r="D6266" s="5" t="str">
        <f>IF(AND($B6266&lt;&gt;"",$C6266&lt;&gt;"",$B6266&lt;=$C6266),INDEX(Bemenet!$G$2:$G$301,$M6266),"")</f>
        <v/>
      </c>
      <c r="E6266" s="6" t="str">
        <f>IF(AND($B6266&lt;&gt;"",$C6266&lt;&gt;"",$B6266&lt;=$C6266),INDEX(Bemenet!$D$2:$D$301,$M6266),"")</f>
        <v/>
      </c>
      <c r="F6266" s="5" t="str">
        <f t="shared" si="873"/>
        <v/>
      </c>
      <c r="G6266" s="5" t="str">
        <f t="shared" si="874"/>
        <v/>
      </c>
      <c r="H6266" s="9" t="str">
        <f t="shared" si="875"/>
        <v/>
      </c>
      <c r="I6266" s="5" t="str">
        <f t="shared" si="876"/>
        <v/>
      </c>
      <c r="J6266" s="5" t="str">
        <f>IF(OR($L6266="",NOT(COUNTIFS($L$2:$L6266,$L6266)=1)),"",SUMIFS($G:$G,$L:$L,$L6266))</f>
        <v/>
      </c>
      <c r="K6266" s="5" t="str">
        <f>IF(OR($L6266="",NOT(COUNTIFS($L$2:$L6266,$L6266)=1)),"",SUMIFS($I:$I,$L:$L,$L6266))</f>
        <v/>
      </c>
      <c r="L6266" s="6" t="str">
        <f t="shared" si="877"/>
        <v/>
      </c>
      <c r="M6266" s="6">
        <f t="shared" si="878"/>
        <v>251</v>
      </c>
      <c r="N6266" s="6">
        <f t="shared" si="879"/>
        <v>16</v>
      </c>
      <c r="O6266" s="9" t="str">
        <f>IF(AND($B6266&lt;&gt;"",$C6266&lt;&gt;"",$B6266&lt;=$C6266),INDEX(Szabalyok!$C:$C,$N6266),"")</f>
        <v/>
      </c>
      <c r="P6266">
        <f t="shared" si="881"/>
        <v>0</v>
      </c>
    </row>
    <row r="6267" spans="1:16" x14ac:dyDescent="0.35">
      <c r="A6267">
        <f t="shared" si="880"/>
        <v>0</v>
      </c>
      <c r="B6267" s="4" t="str">
        <f>IF($M6267&gt;300,"",IF(OR(INDEX(Bemenet!$E$2:$E$301,$M6267)="",INDEX(Bemenet!$F$2:$F$301,$M6267)=""),"",MAX(INDEX(Bemenet!$E$2:$E$301,$M6267),INDEX(Szabalyok!$A:$A,$N6267))))</f>
        <v/>
      </c>
      <c r="C6267" s="4" t="str">
        <f>IF($B6267="","",MIN(INDEX(Bemenet!$F$2:$F$301,$M6267),INDEX(Szabalyok!$B:$B,$N6267)))</f>
        <v/>
      </c>
      <c r="D6267" s="5" t="str">
        <f>IF(AND($B6267&lt;&gt;"",$C6267&lt;&gt;"",$B6267&lt;=$C6267),INDEX(Bemenet!$G$2:$G$301,$M6267),"")</f>
        <v/>
      </c>
      <c r="E6267" s="6" t="str">
        <f>IF(AND($B6267&lt;&gt;"",$C6267&lt;&gt;"",$B6267&lt;=$C6267),INDEX(Bemenet!$D$2:$D$301,$M6267),"")</f>
        <v/>
      </c>
      <c r="F6267" s="5" t="str">
        <f t="shared" si="873"/>
        <v/>
      </c>
      <c r="G6267" s="5" t="str">
        <f t="shared" si="874"/>
        <v/>
      </c>
      <c r="H6267" s="9" t="str">
        <f t="shared" si="875"/>
        <v/>
      </c>
      <c r="I6267" s="5" t="str">
        <f t="shared" si="876"/>
        <v/>
      </c>
      <c r="J6267" s="5" t="str">
        <f>IF(OR($L6267="",NOT(COUNTIFS($L$2:$L6267,$L6267)=1)),"",SUMIFS($G:$G,$L:$L,$L6267))</f>
        <v/>
      </c>
      <c r="K6267" s="5" t="str">
        <f>IF(OR($L6267="",NOT(COUNTIFS($L$2:$L6267,$L6267)=1)),"",SUMIFS($I:$I,$L:$L,$L6267))</f>
        <v/>
      </c>
      <c r="L6267" s="6" t="str">
        <f t="shared" si="877"/>
        <v/>
      </c>
      <c r="M6267" s="6">
        <f t="shared" si="878"/>
        <v>251</v>
      </c>
      <c r="N6267" s="6">
        <f t="shared" si="879"/>
        <v>17</v>
      </c>
      <c r="O6267" s="9" t="str">
        <f>IF(AND($B6267&lt;&gt;"",$C6267&lt;&gt;"",$B6267&lt;=$C6267),INDEX(Szabalyok!$C:$C,$N6267),"")</f>
        <v/>
      </c>
      <c r="P6267">
        <f t="shared" si="881"/>
        <v>0</v>
      </c>
    </row>
    <row r="6268" spans="1:16" x14ac:dyDescent="0.35">
      <c r="A6268">
        <f t="shared" si="880"/>
        <v>0</v>
      </c>
      <c r="B6268" s="4" t="str">
        <f>IF($M6268&gt;300,"",IF(OR(INDEX(Bemenet!$E$2:$E$301,$M6268)="",INDEX(Bemenet!$F$2:$F$301,$M6268)=""),"",MAX(INDEX(Bemenet!$E$2:$E$301,$M6268),INDEX(Szabalyok!$A:$A,$N6268))))</f>
        <v/>
      </c>
      <c r="C6268" s="4" t="str">
        <f>IF($B6268="","",MIN(INDEX(Bemenet!$F$2:$F$301,$M6268),INDEX(Szabalyok!$B:$B,$N6268)))</f>
        <v/>
      </c>
      <c r="D6268" s="5" t="str">
        <f>IF(AND($B6268&lt;&gt;"",$C6268&lt;&gt;"",$B6268&lt;=$C6268),INDEX(Bemenet!$G$2:$G$301,$M6268),"")</f>
        <v/>
      </c>
      <c r="E6268" s="6" t="str">
        <f>IF(AND($B6268&lt;&gt;"",$C6268&lt;&gt;"",$B6268&lt;=$C6268),INDEX(Bemenet!$D$2:$D$301,$M6268),"")</f>
        <v/>
      </c>
      <c r="F6268" s="5" t="str">
        <f t="shared" si="873"/>
        <v/>
      </c>
      <c r="G6268" s="5" t="str">
        <f t="shared" si="874"/>
        <v/>
      </c>
      <c r="H6268" s="9" t="str">
        <f t="shared" si="875"/>
        <v/>
      </c>
      <c r="I6268" s="5" t="str">
        <f t="shared" si="876"/>
        <v/>
      </c>
      <c r="J6268" s="5" t="str">
        <f>IF(OR($L6268="",NOT(COUNTIFS($L$2:$L6268,$L6268)=1)),"",SUMIFS($G:$G,$L:$L,$L6268))</f>
        <v/>
      </c>
      <c r="K6268" s="5" t="str">
        <f>IF(OR($L6268="",NOT(COUNTIFS($L$2:$L6268,$L6268)=1)),"",SUMIFS($I:$I,$L:$L,$L6268))</f>
        <v/>
      </c>
      <c r="L6268" s="6" t="str">
        <f t="shared" si="877"/>
        <v/>
      </c>
      <c r="M6268" s="6">
        <f t="shared" si="878"/>
        <v>251</v>
      </c>
      <c r="N6268" s="6">
        <f t="shared" si="879"/>
        <v>18</v>
      </c>
      <c r="O6268" s="9" t="str">
        <f>IF(AND($B6268&lt;&gt;"",$C6268&lt;&gt;"",$B6268&lt;=$C6268),INDEX(Szabalyok!$C:$C,$N6268),"")</f>
        <v/>
      </c>
      <c r="P6268">
        <f t="shared" si="881"/>
        <v>0</v>
      </c>
    </row>
    <row r="6269" spans="1:16" x14ac:dyDescent="0.35">
      <c r="A6269">
        <f t="shared" si="880"/>
        <v>0</v>
      </c>
      <c r="B6269" s="4" t="str">
        <f>IF($M6269&gt;300,"",IF(OR(INDEX(Bemenet!$E$2:$E$301,$M6269)="",INDEX(Bemenet!$F$2:$F$301,$M6269)=""),"",MAX(INDEX(Bemenet!$E$2:$E$301,$M6269),INDEX(Szabalyok!$A:$A,$N6269))))</f>
        <v/>
      </c>
      <c r="C6269" s="4" t="str">
        <f>IF($B6269="","",MIN(INDEX(Bemenet!$F$2:$F$301,$M6269),INDEX(Szabalyok!$B:$B,$N6269)))</f>
        <v/>
      </c>
      <c r="D6269" s="5" t="str">
        <f>IF(AND($B6269&lt;&gt;"",$C6269&lt;&gt;"",$B6269&lt;=$C6269),INDEX(Bemenet!$G$2:$G$301,$M6269),"")</f>
        <v/>
      </c>
      <c r="E6269" s="6" t="str">
        <f>IF(AND($B6269&lt;&gt;"",$C6269&lt;&gt;"",$B6269&lt;=$C6269),INDEX(Bemenet!$D$2:$D$301,$M6269),"")</f>
        <v/>
      </c>
      <c r="F6269" s="5" t="str">
        <f t="shared" si="873"/>
        <v/>
      </c>
      <c r="G6269" s="5" t="str">
        <f t="shared" si="874"/>
        <v/>
      </c>
      <c r="H6269" s="9" t="str">
        <f t="shared" si="875"/>
        <v/>
      </c>
      <c r="I6269" s="5" t="str">
        <f t="shared" si="876"/>
        <v/>
      </c>
      <c r="J6269" s="5" t="str">
        <f>IF(OR($L6269="",NOT(COUNTIFS($L$2:$L6269,$L6269)=1)),"",SUMIFS($G:$G,$L:$L,$L6269))</f>
        <v/>
      </c>
      <c r="K6269" s="5" t="str">
        <f>IF(OR($L6269="",NOT(COUNTIFS($L$2:$L6269,$L6269)=1)),"",SUMIFS($I:$I,$L:$L,$L6269))</f>
        <v/>
      </c>
      <c r="L6269" s="6" t="str">
        <f t="shared" si="877"/>
        <v/>
      </c>
      <c r="M6269" s="6">
        <f t="shared" si="878"/>
        <v>251</v>
      </c>
      <c r="N6269" s="6">
        <f t="shared" si="879"/>
        <v>19</v>
      </c>
      <c r="O6269" s="9" t="str">
        <f>IF(AND($B6269&lt;&gt;"",$C6269&lt;&gt;"",$B6269&lt;=$C6269),INDEX(Szabalyok!$C:$C,$N6269),"")</f>
        <v/>
      </c>
      <c r="P6269">
        <f t="shared" si="881"/>
        <v>0</v>
      </c>
    </row>
    <row r="6270" spans="1:16" x14ac:dyDescent="0.35">
      <c r="A6270">
        <f t="shared" si="880"/>
        <v>0</v>
      </c>
      <c r="B6270" s="4" t="str">
        <f>IF($M6270&gt;300,"",IF(OR(INDEX(Bemenet!$E$2:$E$301,$M6270)="",INDEX(Bemenet!$F$2:$F$301,$M6270)=""),"",MAX(INDEX(Bemenet!$E$2:$E$301,$M6270),INDEX(Szabalyok!$A:$A,$N6270))))</f>
        <v/>
      </c>
      <c r="C6270" s="4" t="str">
        <f>IF($B6270="","",MIN(INDEX(Bemenet!$F$2:$F$301,$M6270),INDEX(Szabalyok!$B:$B,$N6270)))</f>
        <v/>
      </c>
      <c r="D6270" s="5" t="str">
        <f>IF(AND($B6270&lt;&gt;"",$C6270&lt;&gt;"",$B6270&lt;=$C6270),INDEX(Bemenet!$G$2:$G$301,$M6270),"")</f>
        <v/>
      </c>
      <c r="E6270" s="6" t="str">
        <f>IF(AND($B6270&lt;&gt;"",$C6270&lt;&gt;"",$B6270&lt;=$C6270),INDEX(Bemenet!$D$2:$D$301,$M6270),"")</f>
        <v/>
      </c>
      <c r="F6270" s="5" t="str">
        <f t="shared" si="873"/>
        <v/>
      </c>
      <c r="G6270" s="5" t="str">
        <f t="shared" si="874"/>
        <v/>
      </c>
      <c r="H6270" s="9" t="str">
        <f t="shared" si="875"/>
        <v/>
      </c>
      <c r="I6270" s="5" t="str">
        <f t="shared" si="876"/>
        <v/>
      </c>
      <c r="J6270" s="5" t="str">
        <f>IF(OR($L6270="",NOT(COUNTIFS($L$2:$L6270,$L6270)=1)),"",SUMIFS($G:$G,$L:$L,$L6270))</f>
        <v/>
      </c>
      <c r="K6270" s="5" t="str">
        <f>IF(OR($L6270="",NOT(COUNTIFS($L$2:$L6270,$L6270)=1)),"",SUMIFS($I:$I,$L:$L,$L6270))</f>
        <v/>
      </c>
      <c r="L6270" s="6" t="str">
        <f t="shared" si="877"/>
        <v/>
      </c>
      <c r="M6270" s="6">
        <f t="shared" si="878"/>
        <v>251</v>
      </c>
      <c r="N6270" s="6">
        <f t="shared" si="879"/>
        <v>20</v>
      </c>
      <c r="O6270" s="9" t="str">
        <f>IF(AND($B6270&lt;&gt;"",$C6270&lt;&gt;"",$B6270&lt;=$C6270),INDEX(Szabalyok!$C:$C,$N6270),"")</f>
        <v/>
      </c>
      <c r="P6270">
        <f t="shared" si="881"/>
        <v>0</v>
      </c>
    </row>
    <row r="6271" spans="1:16" x14ac:dyDescent="0.35">
      <c r="A6271">
        <f t="shared" si="880"/>
        <v>0</v>
      </c>
      <c r="B6271" s="4" t="str">
        <f>IF($M6271&gt;300,"",IF(OR(INDEX(Bemenet!$E$2:$E$301,$M6271)="",INDEX(Bemenet!$F$2:$F$301,$M6271)=""),"",MAX(INDEX(Bemenet!$E$2:$E$301,$M6271),INDEX(Szabalyok!$A:$A,$N6271))))</f>
        <v/>
      </c>
      <c r="C6271" s="4" t="str">
        <f>IF($B6271="","",MIN(INDEX(Bemenet!$F$2:$F$301,$M6271),INDEX(Szabalyok!$B:$B,$N6271)))</f>
        <v/>
      </c>
      <c r="D6271" s="5" t="str">
        <f>IF(AND($B6271&lt;&gt;"",$C6271&lt;&gt;"",$B6271&lt;=$C6271),INDEX(Bemenet!$G$2:$G$301,$M6271),"")</f>
        <v/>
      </c>
      <c r="E6271" s="6" t="str">
        <f>IF(AND($B6271&lt;&gt;"",$C6271&lt;&gt;"",$B6271&lt;=$C6271),INDEX(Bemenet!$D$2:$D$301,$M6271),"")</f>
        <v/>
      </c>
      <c r="F6271" s="5" t="str">
        <f t="shared" si="873"/>
        <v/>
      </c>
      <c r="G6271" s="5" t="str">
        <f t="shared" si="874"/>
        <v/>
      </c>
      <c r="H6271" s="9" t="str">
        <f t="shared" si="875"/>
        <v/>
      </c>
      <c r="I6271" s="5" t="str">
        <f t="shared" si="876"/>
        <v/>
      </c>
      <c r="J6271" s="5" t="str">
        <f>IF(OR($L6271="",NOT(COUNTIFS($L$2:$L6271,$L6271)=1)),"",SUMIFS($G:$G,$L:$L,$L6271))</f>
        <v/>
      </c>
      <c r="K6271" s="5" t="str">
        <f>IF(OR($L6271="",NOT(COUNTIFS($L$2:$L6271,$L6271)=1)),"",SUMIFS($I:$I,$L:$L,$L6271))</f>
        <v/>
      </c>
      <c r="L6271" s="6" t="str">
        <f t="shared" si="877"/>
        <v/>
      </c>
      <c r="M6271" s="6">
        <f t="shared" si="878"/>
        <v>251</v>
      </c>
      <c r="N6271" s="6">
        <f t="shared" si="879"/>
        <v>21</v>
      </c>
      <c r="O6271" s="9" t="str">
        <f>IF(AND($B6271&lt;&gt;"",$C6271&lt;&gt;"",$B6271&lt;=$C6271),INDEX(Szabalyok!$C:$C,$N6271),"")</f>
        <v/>
      </c>
      <c r="P6271">
        <f t="shared" si="881"/>
        <v>0</v>
      </c>
    </row>
    <row r="6272" spans="1:16" x14ac:dyDescent="0.35">
      <c r="A6272">
        <f t="shared" si="880"/>
        <v>0</v>
      </c>
      <c r="B6272" s="4" t="str">
        <f>IF($M6272&gt;300,"",IF(OR(INDEX(Bemenet!$E$2:$E$301,$M6272)="",INDEX(Bemenet!$F$2:$F$301,$M6272)=""),"",MAX(INDEX(Bemenet!$E$2:$E$301,$M6272),INDEX(Szabalyok!$A:$A,$N6272))))</f>
        <v/>
      </c>
      <c r="C6272" s="4" t="str">
        <f>IF($B6272="","",MIN(INDEX(Bemenet!$F$2:$F$301,$M6272),INDEX(Szabalyok!$B:$B,$N6272)))</f>
        <v/>
      </c>
      <c r="D6272" s="5" t="str">
        <f>IF(AND($B6272&lt;&gt;"",$C6272&lt;&gt;"",$B6272&lt;=$C6272),INDEX(Bemenet!$G$2:$G$301,$M6272),"")</f>
        <v/>
      </c>
      <c r="E6272" s="6" t="str">
        <f>IF(AND($B6272&lt;&gt;"",$C6272&lt;&gt;"",$B6272&lt;=$C6272),INDEX(Bemenet!$D$2:$D$301,$M6272),"")</f>
        <v/>
      </c>
      <c r="F6272" s="5" t="str">
        <f t="shared" si="873"/>
        <v/>
      </c>
      <c r="G6272" s="5" t="str">
        <f t="shared" si="874"/>
        <v/>
      </c>
      <c r="H6272" s="9" t="str">
        <f t="shared" si="875"/>
        <v/>
      </c>
      <c r="I6272" s="5" t="str">
        <f t="shared" si="876"/>
        <v/>
      </c>
      <c r="J6272" s="5" t="str">
        <f>IF(OR($L6272="",NOT(COUNTIFS($L$2:$L6272,$L6272)=1)),"",SUMIFS($G:$G,$L:$L,$L6272))</f>
        <v/>
      </c>
      <c r="K6272" s="5" t="str">
        <f>IF(OR($L6272="",NOT(COUNTIFS($L$2:$L6272,$L6272)=1)),"",SUMIFS($I:$I,$L:$L,$L6272))</f>
        <v/>
      </c>
      <c r="L6272" s="6" t="str">
        <f t="shared" si="877"/>
        <v/>
      </c>
      <c r="M6272" s="6">
        <f t="shared" si="878"/>
        <v>251</v>
      </c>
      <c r="N6272" s="6">
        <f t="shared" si="879"/>
        <v>22</v>
      </c>
      <c r="O6272" s="9" t="str">
        <f>IF(AND($B6272&lt;&gt;"",$C6272&lt;&gt;"",$B6272&lt;=$C6272),INDEX(Szabalyok!$C:$C,$N6272),"")</f>
        <v/>
      </c>
      <c r="P6272">
        <f t="shared" si="881"/>
        <v>0</v>
      </c>
    </row>
    <row r="6273" spans="1:16" x14ac:dyDescent="0.35">
      <c r="A6273">
        <f t="shared" si="880"/>
        <v>0</v>
      </c>
      <c r="B6273" s="4" t="str">
        <f>IF($M6273&gt;300,"",IF(OR(INDEX(Bemenet!$E$2:$E$301,$M6273)="",INDEX(Bemenet!$F$2:$F$301,$M6273)=""),"",MAX(INDEX(Bemenet!$E$2:$E$301,$M6273),INDEX(Szabalyok!$A:$A,$N6273))))</f>
        <v/>
      </c>
      <c r="C6273" s="4" t="str">
        <f>IF($B6273="","",MIN(INDEX(Bemenet!$F$2:$F$301,$M6273),INDEX(Szabalyok!$B:$B,$N6273)))</f>
        <v/>
      </c>
      <c r="D6273" s="5" t="str">
        <f>IF(AND($B6273&lt;&gt;"",$C6273&lt;&gt;"",$B6273&lt;=$C6273),INDEX(Bemenet!$G$2:$G$301,$M6273),"")</f>
        <v/>
      </c>
      <c r="E6273" s="6" t="str">
        <f>IF(AND($B6273&lt;&gt;"",$C6273&lt;&gt;"",$B6273&lt;=$C6273),INDEX(Bemenet!$D$2:$D$301,$M6273),"")</f>
        <v/>
      </c>
      <c r="F6273" s="5" t="str">
        <f t="shared" si="873"/>
        <v/>
      </c>
      <c r="G6273" s="5" t="str">
        <f t="shared" si="874"/>
        <v/>
      </c>
      <c r="H6273" s="9" t="str">
        <f t="shared" si="875"/>
        <v/>
      </c>
      <c r="I6273" s="5" t="str">
        <f t="shared" si="876"/>
        <v/>
      </c>
      <c r="J6273" s="5" t="str">
        <f>IF(OR($L6273="",NOT(COUNTIFS($L$2:$L6273,$L6273)=1)),"",SUMIFS($G:$G,$L:$L,$L6273))</f>
        <v/>
      </c>
      <c r="K6273" s="5" t="str">
        <f>IF(OR($L6273="",NOT(COUNTIFS($L$2:$L6273,$L6273)=1)),"",SUMIFS($I:$I,$L:$L,$L6273))</f>
        <v/>
      </c>
      <c r="L6273" s="6" t="str">
        <f t="shared" si="877"/>
        <v/>
      </c>
      <c r="M6273" s="6">
        <f t="shared" si="878"/>
        <v>251</v>
      </c>
      <c r="N6273" s="6">
        <f t="shared" si="879"/>
        <v>23</v>
      </c>
      <c r="O6273" s="9" t="str">
        <f>IF(AND($B6273&lt;&gt;"",$C6273&lt;&gt;"",$B6273&lt;=$C6273),INDEX(Szabalyok!$C:$C,$N6273),"")</f>
        <v/>
      </c>
      <c r="P6273">
        <f t="shared" si="881"/>
        <v>0</v>
      </c>
    </row>
    <row r="6274" spans="1:16" x14ac:dyDescent="0.35">
      <c r="A6274">
        <f t="shared" si="880"/>
        <v>0</v>
      </c>
      <c r="B6274" s="4" t="str">
        <f>IF($M6274&gt;300,"",IF(OR(INDEX(Bemenet!$E$2:$E$301,$M6274)="",INDEX(Bemenet!$F$2:$F$301,$M6274)=""),"",MAX(INDEX(Bemenet!$E$2:$E$301,$M6274),INDEX(Szabalyok!$A:$A,$N6274))))</f>
        <v/>
      </c>
      <c r="C6274" s="4" t="str">
        <f>IF($B6274="","",MIN(INDEX(Bemenet!$F$2:$F$301,$M6274),INDEX(Szabalyok!$B:$B,$N6274)))</f>
        <v/>
      </c>
      <c r="D6274" s="5" t="str">
        <f>IF(AND($B6274&lt;&gt;"",$C6274&lt;&gt;"",$B6274&lt;=$C6274),INDEX(Bemenet!$G$2:$G$301,$M6274),"")</f>
        <v/>
      </c>
      <c r="E6274" s="6" t="str">
        <f>IF(AND($B6274&lt;&gt;"",$C6274&lt;&gt;"",$B6274&lt;=$C6274),INDEX(Bemenet!$D$2:$D$301,$M6274),"")</f>
        <v/>
      </c>
      <c r="F6274" s="5" t="str">
        <f t="shared" ref="F6274:F6337" si="882">IF(AND($B6274&lt;&gt;"",$C6274&lt;&gt;"",$B6274&lt;=$C6274),$C6274-$B6274+1,"")</f>
        <v/>
      </c>
      <c r="G6274" s="5" t="str">
        <f t="shared" ref="G6274:G6337" si="883">IF($F6274="","",$F6274*$D6274)</f>
        <v/>
      </c>
      <c r="H6274" s="9" t="str">
        <f t="shared" ref="H6274:H6337" si="884">IF($G6274="","",$O6274)</f>
        <v/>
      </c>
      <c r="I6274" s="5" t="str">
        <f t="shared" ref="I6274:I6337" si="885">IF($G6274="","",$G6274*IF($H6274="",$O6274,$H6274)/100)</f>
        <v/>
      </c>
      <c r="J6274" s="5" t="str">
        <f>IF(OR($L6274="",NOT(COUNTIFS($L$2:$L6274,$L6274)=1)),"",SUMIFS($G:$G,$L:$L,$L6274))</f>
        <v/>
      </c>
      <c r="K6274" s="5" t="str">
        <f>IF(OR($L6274="",NOT(COUNTIFS($L$2:$L6274,$L6274)=1)),"",SUMIFS($I:$I,$L:$L,$L6274))</f>
        <v/>
      </c>
      <c r="L6274" s="6" t="str">
        <f t="shared" ref="L6274:L6337" si="886">IF($B6274="","",YEAR($B6274))</f>
        <v/>
      </c>
      <c r="M6274" s="6">
        <f t="shared" ref="M6274:M6337" si="887">INT((ROW()-2)/25)+1</f>
        <v>251</v>
      </c>
      <c r="N6274" s="6">
        <f t="shared" ref="N6274:N6337" si="888">MOD(ROW()-2,25)+2</f>
        <v>24</v>
      </c>
      <c r="O6274" s="9" t="str">
        <f>IF(AND($B6274&lt;&gt;"",$C6274&lt;&gt;"",$B6274&lt;=$C6274),INDEX(Szabalyok!$C:$C,$N6274),"")</f>
        <v/>
      </c>
      <c r="P6274">
        <f t="shared" si="881"/>
        <v>0</v>
      </c>
    </row>
    <row r="6275" spans="1:16" x14ac:dyDescent="0.35">
      <c r="A6275">
        <f t="shared" si="880"/>
        <v>0</v>
      </c>
      <c r="B6275" s="4" t="str">
        <f>IF($M6275&gt;300,"",IF(OR(INDEX(Bemenet!$E$2:$E$301,$M6275)="",INDEX(Bemenet!$F$2:$F$301,$M6275)=""),"",MAX(INDEX(Bemenet!$E$2:$E$301,$M6275),INDEX(Szabalyok!$A:$A,$N6275))))</f>
        <v/>
      </c>
      <c r="C6275" s="4" t="str">
        <f>IF($B6275="","",MIN(INDEX(Bemenet!$F$2:$F$301,$M6275),INDEX(Szabalyok!$B:$B,$N6275)))</f>
        <v/>
      </c>
      <c r="D6275" s="5" t="str">
        <f>IF(AND($B6275&lt;&gt;"",$C6275&lt;&gt;"",$B6275&lt;=$C6275),INDEX(Bemenet!$G$2:$G$301,$M6275),"")</f>
        <v/>
      </c>
      <c r="E6275" s="6" t="str">
        <f>IF(AND($B6275&lt;&gt;"",$C6275&lt;&gt;"",$B6275&lt;=$C6275),INDEX(Bemenet!$D$2:$D$301,$M6275),"")</f>
        <v/>
      </c>
      <c r="F6275" s="5" t="str">
        <f t="shared" si="882"/>
        <v/>
      </c>
      <c r="G6275" s="5" t="str">
        <f t="shared" si="883"/>
        <v/>
      </c>
      <c r="H6275" s="9" t="str">
        <f t="shared" si="884"/>
        <v/>
      </c>
      <c r="I6275" s="5" t="str">
        <f t="shared" si="885"/>
        <v/>
      </c>
      <c r="J6275" s="5" t="str">
        <f>IF(OR($L6275="",NOT(COUNTIFS($L$2:$L6275,$L6275)=1)),"",SUMIFS($G:$G,$L:$L,$L6275))</f>
        <v/>
      </c>
      <c r="K6275" s="5" t="str">
        <f>IF(OR($L6275="",NOT(COUNTIFS($L$2:$L6275,$L6275)=1)),"",SUMIFS($I:$I,$L:$L,$L6275))</f>
        <v/>
      </c>
      <c r="L6275" s="6" t="str">
        <f t="shared" si="886"/>
        <v/>
      </c>
      <c r="M6275" s="6">
        <f t="shared" si="887"/>
        <v>251</v>
      </c>
      <c r="N6275" s="6">
        <f t="shared" si="888"/>
        <v>25</v>
      </c>
      <c r="O6275" s="9" t="str">
        <f>IF(AND($B6275&lt;&gt;"",$C6275&lt;&gt;"",$B6275&lt;=$C6275),INDEX(Szabalyok!$C:$C,$N6275),"")</f>
        <v/>
      </c>
      <c r="P6275">
        <f t="shared" si="881"/>
        <v>0</v>
      </c>
    </row>
    <row r="6276" spans="1:16" x14ac:dyDescent="0.35">
      <c r="A6276">
        <f t="shared" ref="A6276:A6339" si="889">IF(P6276=P6275,0,P6276)</f>
        <v>0</v>
      </c>
      <c r="B6276" s="4" t="str">
        <f>IF($M6276&gt;300,"",IF(OR(INDEX(Bemenet!$E$2:$E$301,$M6276)="",INDEX(Bemenet!$F$2:$F$301,$M6276)=""),"",MAX(INDEX(Bemenet!$E$2:$E$301,$M6276),INDEX(Szabalyok!$A:$A,$N6276))))</f>
        <v/>
      </c>
      <c r="C6276" s="4" t="str">
        <f>IF($B6276="","",MIN(INDEX(Bemenet!$F$2:$F$301,$M6276),INDEX(Szabalyok!$B:$B,$N6276)))</f>
        <v/>
      </c>
      <c r="D6276" s="5" t="str">
        <f>IF(AND($B6276&lt;&gt;"",$C6276&lt;&gt;"",$B6276&lt;=$C6276),INDEX(Bemenet!$G$2:$G$301,$M6276),"")</f>
        <v/>
      </c>
      <c r="E6276" s="6" t="str">
        <f>IF(AND($B6276&lt;&gt;"",$C6276&lt;&gt;"",$B6276&lt;=$C6276),INDEX(Bemenet!$D$2:$D$301,$M6276),"")</f>
        <v/>
      </c>
      <c r="F6276" s="5" t="str">
        <f t="shared" si="882"/>
        <v/>
      </c>
      <c r="G6276" s="5" t="str">
        <f t="shared" si="883"/>
        <v/>
      </c>
      <c r="H6276" s="9" t="str">
        <f t="shared" si="884"/>
        <v/>
      </c>
      <c r="I6276" s="5" t="str">
        <f t="shared" si="885"/>
        <v/>
      </c>
      <c r="J6276" s="5" t="str">
        <f>IF(OR($L6276="",NOT(COUNTIFS($L$2:$L6276,$L6276)=1)),"",SUMIFS($G:$G,$L:$L,$L6276))</f>
        <v/>
      </c>
      <c r="K6276" s="5" t="str">
        <f>IF(OR($L6276="",NOT(COUNTIFS($L$2:$L6276,$L6276)=1)),"",SUMIFS($I:$I,$L:$L,$L6276))</f>
        <v/>
      </c>
      <c r="L6276" s="6" t="str">
        <f t="shared" si="886"/>
        <v/>
      </c>
      <c r="M6276" s="6">
        <f t="shared" si="887"/>
        <v>251</v>
      </c>
      <c r="N6276" s="6">
        <f t="shared" si="888"/>
        <v>26</v>
      </c>
      <c r="O6276" s="9" t="str">
        <f>IF(AND($B6276&lt;&gt;"",$C6276&lt;&gt;"",$B6276&lt;=$C6276),INDEX(Szabalyok!$C:$C,$N6276),"")</f>
        <v/>
      </c>
      <c r="P6276">
        <f t="shared" ref="P6276:P6339" si="890">IF(D6276="",P6275,P6275+1)</f>
        <v>0</v>
      </c>
    </row>
    <row r="6277" spans="1:16" x14ac:dyDescent="0.35">
      <c r="A6277">
        <f t="shared" si="889"/>
        <v>0</v>
      </c>
      <c r="B6277" s="4" t="str">
        <f>IF($M6277&gt;300,"",IF(OR(INDEX(Bemenet!$E$2:$E$301,$M6277)="",INDEX(Bemenet!$F$2:$F$301,$M6277)=""),"",MAX(INDEX(Bemenet!$E$2:$E$301,$M6277),INDEX(Szabalyok!$A:$A,$N6277))))</f>
        <v/>
      </c>
      <c r="C6277" s="4" t="str">
        <f>IF($B6277="","",MIN(INDEX(Bemenet!$F$2:$F$301,$M6277),INDEX(Szabalyok!$B:$B,$N6277)))</f>
        <v/>
      </c>
      <c r="D6277" s="5" t="str">
        <f>IF(AND($B6277&lt;&gt;"",$C6277&lt;&gt;"",$B6277&lt;=$C6277),INDEX(Bemenet!$G$2:$G$301,$M6277),"")</f>
        <v/>
      </c>
      <c r="E6277" s="6" t="str">
        <f>IF(AND($B6277&lt;&gt;"",$C6277&lt;&gt;"",$B6277&lt;=$C6277),INDEX(Bemenet!$D$2:$D$301,$M6277),"")</f>
        <v/>
      </c>
      <c r="F6277" s="5" t="str">
        <f t="shared" si="882"/>
        <v/>
      </c>
      <c r="G6277" s="5" t="str">
        <f t="shared" si="883"/>
        <v/>
      </c>
      <c r="H6277" s="9" t="str">
        <f t="shared" si="884"/>
        <v/>
      </c>
      <c r="I6277" s="5" t="str">
        <f t="shared" si="885"/>
        <v/>
      </c>
      <c r="J6277" s="5" t="str">
        <f>IF(OR($L6277="",NOT(COUNTIFS($L$2:$L6277,$L6277)=1)),"",SUMIFS($G:$G,$L:$L,$L6277))</f>
        <v/>
      </c>
      <c r="K6277" s="5" t="str">
        <f>IF(OR($L6277="",NOT(COUNTIFS($L$2:$L6277,$L6277)=1)),"",SUMIFS($I:$I,$L:$L,$L6277))</f>
        <v/>
      </c>
      <c r="L6277" s="6" t="str">
        <f t="shared" si="886"/>
        <v/>
      </c>
      <c r="M6277" s="6">
        <f t="shared" si="887"/>
        <v>252</v>
      </c>
      <c r="N6277" s="6">
        <f t="shared" si="888"/>
        <v>2</v>
      </c>
      <c r="O6277" s="9" t="str">
        <f>IF(AND($B6277&lt;&gt;"",$C6277&lt;&gt;"",$B6277&lt;=$C6277),INDEX(Szabalyok!$C:$C,$N6277),"")</f>
        <v/>
      </c>
      <c r="P6277">
        <f t="shared" si="890"/>
        <v>0</v>
      </c>
    </row>
    <row r="6278" spans="1:16" x14ac:dyDescent="0.35">
      <c r="A6278">
        <f t="shared" si="889"/>
        <v>0</v>
      </c>
      <c r="B6278" s="4" t="str">
        <f>IF($M6278&gt;300,"",IF(OR(INDEX(Bemenet!$E$2:$E$301,$M6278)="",INDEX(Bemenet!$F$2:$F$301,$M6278)=""),"",MAX(INDEX(Bemenet!$E$2:$E$301,$M6278),INDEX(Szabalyok!$A:$A,$N6278))))</f>
        <v/>
      </c>
      <c r="C6278" s="4" t="str">
        <f>IF($B6278="","",MIN(INDEX(Bemenet!$F$2:$F$301,$M6278),INDEX(Szabalyok!$B:$B,$N6278)))</f>
        <v/>
      </c>
      <c r="D6278" s="5" t="str">
        <f>IF(AND($B6278&lt;&gt;"",$C6278&lt;&gt;"",$B6278&lt;=$C6278),INDEX(Bemenet!$G$2:$G$301,$M6278),"")</f>
        <v/>
      </c>
      <c r="E6278" s="6" t="str">
        <f>IF(AND($B6278&lt;&gt;"",$C6278&lt;&gt;"",$B6278&lt;=$C6278),INDEX(Bemenet!$D$2:$D$301,$M6278),"")</f>
        <v/>
      </c>
      <c r="F6278" s="5" t="str">
        <f t="shared" si="882"/>
        <v/>
      </c>
      <c r="G6278" s="5" t="str">
        <f t="shared" si="883"/>
        <v/>
      </c>
      <c r="H6278" s="9" t="str">
        <f t="shared" si="884"/>
        <v/>
      </c>
      <c r="I6278" s="5" t="str">
        <f t="shared" si="885"/>
        <v/>
      </c>
      <c r="J6278" s="5" t="str">
        <f>IF(OR($L6278="",NOT(COUNTIFS($L$2:$L6278,$L6278)=1)),"",SUMIFS($G:$G,$L:$L,$L6278))</f>
        <v/>
      </c>
      <c r="K6278" s="5" t="str">
        <f>IF(OR($L6278="",NOT(COUNTIFS($L$2:$L6278,$L6278)=1)),"",SUMIFS($I:$I,$L:$L,$L6278))</f>
        <v/>
      </c>
      <c r="L6278" s="6" t="str">
        <f t="shared" si="886"/>
        <v/>
      </c>
      <c r="M6278" s="6">
        <f t="shared" si="887"/>
        <v>252</v>
      </c>
      <c r="N6278" s="6">
        <f t="shared" si="888"/>
        <v>3</v>
      </c>
      <c r="O6278" s="9" t="str">
        <f>IF(AND($B6278&lt;&gt;"",$C6278&lt;&gt;"",$B6278&lt;=$C6278),INDEX(Szabalyok!$C:$C,$N6278),"")</f>
        <v/>
      </c>
      <c r="P6278">
        <f t="shared" si="890"/>
        <v>0</v>
      </c>
    </row>
    <row r="6279" spans="1:16" x14ac:dyDescent="0.35">
      <c r="A6279">
        <f t="shared" si="889"/>
        <v>0</v>
      </c>
      <c r="B6279" s="4" t="str">
        <f>IF($M6279&gt;300,"",IF(OR(INDEX(Bemenet!$E$2:$E$301,$M6279)="",INDEX(Bemenet!$F$2:$F$301,$M6279)=""),"",MAX(INDEX(Bemenet!$E$2:$E$301,$M6279),INDEX(Szabalyok!$A:$A,$N6279))))</f>
        <v/>
      </c>
      <c r="C6279" s="4" t="str">
        <f>IF($B6279="","",MIN(INDEX(Bemenet!$F$2:$F$301,$M6279),INDEX(Szabalyok!$B:$B,$N6279)))</f>
        <v/>
      </c>
      <c r="D6279" s="5" t="str">
        <f>IF(AND($B6279&lt;&gt;"",$C6279&lt;&gt;"",$B6279&lt;=$C6279),INDEX(Bemenet!$G$2:$G$301,$M6279),"")</f>
        <v/>
      </c>
      <c r="E6279" s="6" t="str">
        <f>IF(AND($B6279&lt;&gt;"",$C6279&lt;&gt;"",$B6279&lt;=$C6279),INDEX(Bemenet!$D$2:$D$301,$M6279),"")</f>
        <v/>
      </c>
      <c r="F6279" s="5" t="str">
        <f t="shared" si="882"/>
        <v/>
      </c>
      <c r="G6279" s="5" t="str">
        <f t="shared" si="883"/>
        <v/>
      </c>
      <c r="H6279" s="9" t="str">
        <f t="shared" si="884"/>
        <v/>
      </c>
      <c r="I6279" s="5" t="str">
        <f t="shared" si="885"/>
        <v/>
      </c>
      <c r="J6279" s="5" t="str">
        <f>IF(OR($L6279="",NOT(COUNTIFS($L$2:$L6279,$L6279)=1)),"",SUMIFS($G:$G,$L:$L,$L6279))</f>
        <v/>
      </c>
      <c r="K6279" s="5" t="str">
        <f>IF(OR($L6279="",NOT(COUNTIFS($L$2:$L6279,$L6279)=1)),"",SUMIFS($I:$I,$L:$L,$L6279))</f>
        <v/>
      </c>
      <c r="L6279" s="6" t="str">
        <f t="shared" si="886"/>
        <v/>
      </c>
      <c r="M6279" s="6">
        <f t="shared" si="887"/>
        <v>252</v>
      </c>
      <c r="N6279" s="6">
        <f t="shared" si="888"/>
        <v>4</v>
      </c>
      <c r="O6279" s="9" t="str">
        <f>IF(AND($B6279&lt;&gt;"",$C6279&lt;&gt;"",$B6279&lt;=$C6279),INDEX(Szabalyok!$C:$C,$N6279),"")</f>
        <v/>
      </c>
      <c r="P6279">
        <f t="shared" si="890"/>
        <v>0</v>
      </c>
    </row>
    <row r="6280" spans="1:16" x14ac:dyDescent="0.35">
      <c r="A6280">
        <f t="shared" si="889"/>
        <v>0</v>
      </c>
      <c r="B6280" s="4" t="str">
        <f>IF($M6280&gt;300,"",IF(OR(INDEX(Bemenet!$E$2:$E$301,$M6280)="",INDEX(Bemenet!$F$2:$F$301,$M6280)=""),"",MAX(INDEX(Bemenet!$E$2:$E$301,$M6280),INDEX(Szabalyok!$A:$A,$N6280))))</f>
        <v/>
      </c>
      <c r="C6280" s="4" t="str">
        <f>IF($B6280="","",MIN(INDEX(Bemenet!$F$2:$F$301,$M6280),INDEX(Szabalyok!$B:$B,$N6280)))</f>
        <v/>
      </c>
      <c r="D6280" s="5" t="str">
        <f>IF(AND($B6280&lt;&gt;"",$C6280&lt;&gt;"",$B6280&lt;=$C6280),INDEX(Bemenet!$G$2:$G$301,$M6280),"")</f>
        <v/>
      </c>
      <c r="E6280" s="6" t="str">
        <f>IF(AND($B6280&lt;&gt;"",$C6280&lt;&gt;"",$B6280&lt;=$C6280),INDEX(Bemenet!$D$2:$D$301,$M6280),"")</f>
        <v/>
      </c>
      <c r="F6280" s="5" t="str">
        <f t="shared" si="882"/>
        <v/>
      </c>
      <c r="G6280" s="5" t="str">
        <f t="shared" si="883"/>
        <v/>
      </c>
      <c r="H6280" s="9" t="str">
        <f t="shared" si="884"/>
        <v/>
      </c>
      <c r="I6280" s="5" t="str">
        <f t="shared" si="885"/>
        <v/>
      </c>
      <c r="J6280" s="5" t="str">
        <f>IF(OR($L6280="",NOT(COUNTIFS($L$2:$L6280,$L6280)=1)),"",SUMIFS($G:$G,$L:$L,$L6280))</f>
        <v/>
      </c>
      <c r="K6280" s="5" t="str">
        <f>IF(OR($L6280="",NOT(COUNTIFS($L$2:$L6280,$L6280)=1)),"",SUMIFS($I:$I,$L:$L,$L6280))</f>
        <v/>
      </c>
      <c r="L6280" s="6" t="str">
        <f t="shared" si="886"/>
        <v/>
      </c>
      <c r="M6280" s="6">
        <f t="shared" si="887"/>
        <v>252</v>
      </c>
      <c r="N6280" s="6">
        <f t="shared" si="888"/>
        <v>5</v>
      </c>
      <c r="O6280" s="9" t="str">
        <f>IF(AND($B6280&lt;&gt;"",$C6280&lt;&gt;"",$B6280&lt;=$C6280),INDEX(Szabalyok!$C:$C,$N6280),"")</f>
        <v/>
      </c>
      <c r="P6280">
        <f t="shared" si="890"/>
        <v>0</v>
      </c>
    </row>
    <row r="6281" spans="1:16" x14ac:dyDescent="0.35">
      <c r="A6281">
        <f t="shared" si="889"/>
        <v>0</v>
      </c>
      <c r="B6281" s="4" t="str">
        <f>IF($M6281&gt;300,"",IF(OR(INDEX(Bemenet!$E$2:$E$301,$M6281)="",INDEX(Bemenet!$F$2:$F$301,$M6281)=""),"",MAX(INDEX(Bemenet!$E$2:$E$301,$M6281),INDEX(Szabalyok!$A:$A,$N6281))))</f>
        <v/>
      </c>
      <c r="C6281" s="4" t="str">
        <f>IF($B6281="","",MIN(INDEX(Bemenet!$F$2:$F$301,$M6281),INDEX(Szabalyok!$B:$B,$N6281)))</f>
        <v/>
      </c>
      <c r="D6281" s="5" t="str">
        <f>IF(AND($B6281&lt;&gt;"",$C6281&lt;&gt;"",$B6281&lt;=$C6281),INDEX(Bemenet!$G$2:$G$301,$M6281),"")</f>
        <v/>
      </c>
      <c r="E6281" s="6" t="str">
        <f>IF(AND($B6281&lt;&gt;"",$C6281&lt;&gt;"",$B6281&lt;=$C6281),INDEX(Bemenet!$D$2:$D$301,$M6281),"")</f>
        <v/>
      </c>
      <c r="F6281" s="5" t="str">
        <f t="shared" si="882"/>
        <v/>
      </c>
      <c r="G6281" s="5" t="str">
        <f t="shared" si="883"/>
        <v/>
      </c>
      <c r="H6281" s="9" t="str">
        <f t="shared" si="884"/>
        <v/>
      </c>
      <c r="I6281" s="5" t="str">
        <f t="shared" si="885"/>
        <v/>
      </c>
      <c r="J6281" s="5" t="str">
        <f>IF(OR($L6281="",NOT(COUNTIFS($L$2:$L6281,$L6281)=1)),"",SUMIFS($G:$G,$L:$L,$L6281))</f>
        <v/>
      </c>
      <c r="K6281" s="5" t="str">
        <f>IF(OR($L6281="",NOT(COUNTIFS($L$2:$L6281,$L6281)=1)),"",SUMIFS($I:$I,$L:$L,$L6281))</f>
        <v/>
      </c>
      <c r="L6281" s="6" t="str">
        <f t="shared" si="886"/>
        <v/>
      </c>
      <c r="M6281" s="6">
        <f t="shared" si="887"/>
        <v>252</v>
      </c>
      <c r="N6281" s="6">
        <f t="shared" si="888"/>
        <v>6</v>
      </c>
      <c r="O6281" s="9" t="str">
        <f>IF(AND($B6281&lt;&gt;"",$C6281&lt;&gt;"",$B6281&lt;=$C6281),INDEX(Szabalyok!$C:$C,$N6281),"")</f>
        <v/>
      </c>
      <c r="P6281">
        <f t="shared" si="890"/>
        <v>0</v>
      </c>
    </row>
    <row r="6282" spans="1:16" x14ac:dyDescent="0.35">
      <c r="A6282">
        <f t="shared" si="889"/>
        <v>0</v>
      </c>
      <c r="B6282" s="4" t="str">
        <f>IF($M6282&gt;300,"",IF(OR(INDEX(Bemenet!$E$2:$E$301,$M6282)="",INDEX(Bemenet!$F$2:$F$301,$M6282)=""),"",MAX(INDEX(Bemenet!$E$2:$E$301,$M6282),INDEX(Szabalyok!$A:$A,$N6282))))</f>
        <v/>
      </c>
      <c r="C6282" s="4" t="str">
        <f>IF($B6282="","",MIN(INDEX(Bemenet!$F$2:$F$301,$M6282),INDEX(Szabalyok!$B:$B,$N6282)))</f>
        <v/>
      </c>
      <c r="D6282" s="5" t="str">
        <f>IF(AND($B6282&lt;&gt;"",$C6282&lt;&gt;"",$B6282&lt;=$C6282),INDEX(Bemenet!$G$2:$G$301,$M6282),"")</f>
        <v/>
      </c>
      <c r="E6282" s="6" t="str">
        <f>IF(AND($B6282&lt;&gt;"",$C6282&lt;&gt;"",$B6282&lt;=$C6282),INDEX(Bemenet!$D$2:$D$301,$M6282),"")</f>
        <v/>
      </c>
      <c r="F6282" s="5" t="str">
        <f t="shared" si="882"/>
        <v/>
      </c>
      <c r="G6282" s="5" t="str">
        <f t="shared" si="883"/>
        <v/>
      </c>
      <c r="H6282" s="9" t="str">
        <f t="shared" si="884"/>
        <v/>
      </c>
      <c r="I6282" s="5" t="str">
        <f t="shared" si="885"/>
        <v/>
      </c>
      <c r="J6282" s="5" t="str">
        <f>IF(OR($L6282="",NOT(COUNTIFS($L$2:$L6282,$L6282)=1)),"",SUMIFS($G:$G,$L:$L,$L6282))</f>
        <v/>
      </c>
      <c r="K6282" s="5" t="str">
        <f>IF(OR($L6282="",NOT(COUNTIFS($L$2:$L6282,$L6282)=1)),"",SUMIFS($I:$I,$L:$L,$L6282))</f>
        <v/>
      </c>
      <c r="L6282" s="6" t="str">
        <f t="shared" si="886"/>
        <v/>
      </c>
      <c r="M6282" s="6">
        <f t="shared" si="887"/>
        <v>252</v>
      </c>
      <c r="N6282" s="6">
        <f t="shared" si="888"/>
        <v>7</v>
      </c>
      <c r="O6282" s="9" t="str">
        <f>IF(AND($B6282&lt;&gt;"",$C6282&lt;&gt;"",$B6282&lt;=$C6282),INDEX(Szabalyok!$C:$C,$N6282),"")</f>
        <v/>
      </c>
      <c r="P6282">
        <f t="shared" si="890"/>
        <v>0</v>
      </c>
    </row>
    <row r="6283" spans="1:16" x14ac:dyDescent="0.35">
      <c r="A6283">
        <f t="shared" si="889"/>
        <v>0</v>
      </c>
      <c r="B6283" s="4" t="str">
        <f>IF($M6283&gt;300,"",IF(OR(INDEX(Bemenet!$E$2:$E$301,$M6283)="",INDEX(Bemenet!$F$2:$F$301,$M6283)=""),"",MAX(INDEX(Bemenet!$E$2:$E$301,$M6283),INDEX(Szabalyok!$A:$A,$N6283))))</f>
        <v/>
      </c>
      <c r="C6283" s="4" t="str">
        <f>IF($B6283="","",MIN(INDEX(Bemenet!$F$2:$F$301,$M6283),INDEX(Szabalyok!$B:$B,$N6283)))</f>
        <v/>
      </c>
      <c r="D6283" s="5" t="str">
        <f>IF(AND($B6283&lt;&gt;"",$C6283&lt;&gt;"",$B6283&lt;=$C6283),INDEX(Bemenet!$G$2:$G$301,$M6283),"")</f>
        <v/>
      </c>
      <c r="E6283" s="6" t="str">
        <f>IF(AND($B6283&lt;&gt;"",$C6283&lt;&gt;"",$B6283&lt;=$C6283),INDEX(Bemenet!$D$2:$D$301,$M6283),"")</f>
        <v/>
      </c>
      <c r="F6283" s="5" t="str">
        <f t="shared" si="882"/>
        <v/>
      </c>
      <c r="G6283" s="5" t="str">
        <f t="shared" si="883"/>
        <v/>
      </c>
      <c r="H6283" s="9" t="str">
        <f t="shared" si="884"/>
        <v/>
      </c>
      <c r="I6283" s="5" t="str">
        <f t="shared" si="885"/>
        <v/>
      </c>
      <c r="J6283" s="5" t="str">
        <f>IF(OR($L6283="",NOT(COUNTIFS($L$2:$L6283,$L6283)=1)),"",SUMIFS($G:$G,$L:$L,$L6283))</f>
        <v/>
      </c>
      <c r="K6283" s="5" t="str">
        <f>IF(OR($L6283="",NOT(COUNTIFS($L$2:$L6283,$L6283)=1)),"",SUMIFS($I:$I,$L:$L,$L6283))</f>
        <v/>
      </c>
      <c r="L6283" s="6" t="str">
        <f t="shared" si="886"/>
        <v/>
      </c>
      <c r="M6283" s="6">
        <f t="shared" si="887"/>
        <v>252</v>
      </c>
      <c r="N6283" s="6">
        <f t="shared" si="888"/>
        <v>8</v>
      </c>
      <c r="O6283" s="9" t="str">
        <f>IF(AND($B6283&lt;&gt;"",$C6283&lt;&gt;"",$B6283&lt;=$C6283),INDEX(Szabalyok!$C:$C,$N6283),"")</f>
        <v/>
      </c>
      <c r="P6283">
        <f t="shared" si="890"/>
        <v>0</v>
      </c>
    </row>
    <row r="6284" spans="1:16" x14ac:dyDescent="0.35">
      <c r="A6284">
        <f t="shared" si="889"/>
        <v>0</v>
      </c>
      <c r="B6284" s="4" t="str">
        <f>IF($M6284&gt;300,"",IF(OR(INDEX(Bemenet!$E$2:$E$301,$M6284)="",INDEX(Bemenet!$F$2:$F$301,$M6284)=""),"",MAX(INDEX(Bemenet!$E$2:$E$301,$M6284),INDEX(Szabalyok!$A:$A,$N6284))))</f>
        <v/>
      </c>
      <c r="C6284" s="4" t="str">
        <f>IF($B6284="","",MIN(INDEX(Bemenet!$F$2:$F$301,$M6284),INDEX(Szabalyok!$B:$B,$N6284)))</f>
        <v/>
      </c>
      <c r="D6284" s="5" t="str">
        <f>IF(AND($B6284&lt;&gt;"",$C6284&lt;&gt;"",$B6284&lt;=$C6284),INDEX(Bemenet!$G$2:$G$301,$M6284),"")</f>
        <v/>
      </c>
      <c r="E6284" s="6" t="str">
        <f>IF(AND($B6284&lt;&gt;"",$C6284&lt;&gt;"",$B6284&lt;=$C6284),INDEX(Bemenet!$D$2:$D$301,$M6284),"")</f>
        <v/>
      </c>
      <c r="F6284" s="5" t="str">
        <f t="shared" si="882"/>
        <v/>
      </c>
      <c r="G6284" s="5" t="str">
        <f t="shared" si="883"/>
        <v/>
      </c>
      <c r="H6284" s="9" t="str">
        <f t="shared" si="884"/>
        <v/>
      </c>
      <c r="I6284" s="5" t="str">
        <f t="shared" si="885"/>
        <v/>
      </c>
      <c r="J6284" s="5" t="str">
        <f>IF(OR($L6284="",NOT(COUNTIFS($L$2:$L6284,$L6284)=1)),"",SUMIFS($G:$G,$L:$L,$L6284))</f>
        <v/>
      </c>
      <c r="K6284" s="5" t="str">
        <f>IF(OR($L6284="",NOT(COUNTIFS($L$2:$L6284,$L6284)=1)),"",SUMIFS($I:$I,$L:$L,$L6284))</f>
        <v/>
      </c>
      <c r="L6284" s="6" t="str">
        <f t="shared" si="886"/>
        <v/>
      </c>
      <c r="M6284" s="6">
        <f t="shared" si="887"/>
        <v>252</v>
      </c>
      <c r="N6284" s="6">
        <f t="shared" si="888"/>
        <v>9</v>
      </c>
      <c r="O6284" s="9" t="str">
        <f>IF(AND($B6284&lt;&gt;"",$C6284&lt;&gt;"",$B6284&lt;=$C6284),INDEX(Szabalyok!$C:$C,$N6284),"")</f>
        <v/>
      </c>
      <c r="P6284">
        <f t="shared" si="890"/>
        <v>0</v>
      </c>
    </row>
    <row r="6285" spans="1:16" x14ac:dyDescent="0.35">
      <c r="A6285">
        <f t="shared" si="889"/>
        <v>0</v>
      </c>
      <c r="B6285" s="4" t="str">
        <f>IF($M6285&gt;300,"",IF(OR(INDEX(Bemenet!$E$2:$E$301,$M6285)="",INDEX(Bemenet!$F$2:$F$301,$M6285)=""),"",MAX(INDEX(Bemenet!$E$2:$E$301,$M6285),INDEX(Szabalyok!$A:$A,$N6285))))</f>
        <v/>
      </c>
      <c r="C6285" s="4" t="str">
        <f>IF($B6285="","",MIN(INDEX(Bemenet!$F$2:$F$301,$M6285),INDEX(Szabalyok!$B:$B,$N6285)))</f>
        <v/>
      </c>
      <c r="D6285" s="5" t="str">
        <f>IF(AND($B6285&lt;&gt;"",$C6285&lt;&gt;"",$B6285&lt;=$C6285),INDEX(Bemenet!$G$2:$G$301,$M6285),"")</f>
        <v/>
      </c>
      <c r="E6285" s="6" t="str">
        <f>IF(AND($B6285&lt;&gt;"",$C6285&lt;&gt;"",$B6285&lt;=$C6285),INDEX(Bemenet!$D$2:$D$301,$M6285),"")</f>
        <v/>
      </c>
      <c r="F6285" s="5" t="str">
        <f t="shared" si="882"/>
        <v/>
      </c>
      <c r="G6285" s="5" t="str">
        <f t="shared" si="883"/>
        <v/>
      </c>
      <c r="H6285" s="9" t="str">
        <f t="shared" si="884"/>
        <v/>
      </c>
      <c r="I6285" s="5" t="str">
        <f t="shared" si="885"/>
        <v/>
      </c>
      <c r="J6285" s="5" t="str">
        <f>IF(OR($L6285="",NOT(COUNTIFS($L$2:$L6285,$L6285)=1)),"",SUMIFS($G:$G,$L:$L,$L6285))</f>
        <v/>
      </c>
      <c r="K6285" s="5" t="str">
        <f>IF(OR($L6285="",NOT(COUNTIFS($L$2:$L6285,$L6285)=1)),"",SUMIFS($I:$I,$L:$L,$L6285))</f>
        <v/>
      </c>
      <c r="L6285" s="6" t="str">
        <f t="shared" si="886"/>
        <v/>
      </c>
      <c r="M6285" s="6">
        <f t="shared" si="887"/>
        <v>252</v>
      </c>
      <c r="N6285" s="6">
        <f t="shared" si="888"/>
        <v>10</v>
      </c>
      <c r="O6285" s="9" t="str">
        <f>IF(AND($B6285&lt;&gt;"",$C6285&lt;&gt;"",$B6285&lt;=$C6285),INDEX(Szabalyok!$C:$C,$N6285),"")</f>
        <v/>
      </c>
      <c r="P6285">
        <f t="shared" si="890"/>
        <v>0</v>
      </c>
    </row>
    <row r="6286" spans="1:16" x14ac:dyDescent="0.35">
      <c r="A6286">
        <f t="shared" si="889"/>
        <v>0</v>
      </c>
      <c r="B6286" s="4" t="str">
        <f>IF($M6286&gt;300,"",IF(OR(INDEX(Bemenet!$E$2:$E$301,$M6286)="",INDEX(Bemenet!$F$2:$F$301,$M6286)=""),"",MAX(INDEX(Bemenet!$E$2:$E$301,$M6286),INDEX(Szabalyok!$A:$A,$N6286))))</f>
        <v/>
      </c>
      <c r="C6286" s="4" t="str">
        <f>IF($B6286="","",MIN(INDEX(Bemenet!$F$2:$F$301,$M6286),INDEX(Szabalyok!$B:$B,$N6286)))</f>
        <v/>
      </c>
      <c r="D6286" s="5" t="str">
        <f>IF(AND($B6286&lt;&gt;"",$C6286&lt;&gt;"",$B6286&lt;=$C6286),INDEX(Bemenet!$G$2:$G$301,$M6286),"")</f>
        <v/>
      </c>
      <c r="E6286" s="6" t="str">
        <f>IF(AND($B6286&lt;&gt;"",$C6286&lt;&gt;"",$B6286&lt;=$C6286),INDEX(Bemenet!$D$2:$D$301,$M6286),"")</f>
        <v/>
      </c>
      <c r="F6286" s="5" t="str">
        <f t="shared" si="882"/>
        <v/>
      </c>
      <c r="G6286" s="5" t="str">
        <f t="shared" si="883"/>
        <v/>
      </c>
      <c r="H6286" s="9" t="str">
        <f t="shared" si="884"/>
        <v/>
      </c>
      <c r="I6286" s="5" t="str">
        <f t="shared" si="885"/>
        <v/>
      </c>
      <c r="J6286" s="5" t="str">
        <f>IF(OR($L6286="",NOT(COUNTIFS($L$2:$L6286,$L6286)=1)),"",SUMIFS($G:$G,$L:$L,$L6286))</f>
        <v/>
      </c>
      <c r="K6286" s="5" t="str">
        <f>IF(OR($L6286="",NOT(COUNTIFS($L$2:$L6286,$L6286)=1)),"",SUMIFS($I:$I,$L:$L,$L6286))</f>
        <v/>
      </c>
      <c r="L6286" s="6" t="str">
        <f t="shared" si="886"/>
        <v/>
      </c>
      <c r="M6286" s="6">
        <f t="shared" si="887"/>
        <v>252</v>
      </c>
      <c r="N6286" s="6">
        <f t="shared" si="888"/>
        <v>11</v>
      </c>
      <c r="O6286" s="9" t="str">
        <f>IF(AND($B6286&lt;&gt;"",$C6286&lt;&gt;"",$B6286&lt;=$C6286),INDEX(Szabalyok!$C:$C,$N6286),"")</f>
        <v/>
      </c>
      <c r="P6286">
        <f t="shared" si="890"/>
        <v>0</v>
      </c>
    </row>
    <row r="6287" spans="1:16" x14ac:dyDescent="0.35">
      <c r="A6287">
        <f t="shared" si="889"/>
        <v>0</v>
      </c>
      <c r="B6287" s="4" t="str">
        <f>IF($M6287&gt;300,"",IF(OR(INDEX(Bemenet!$E$2:$E$301,$M6287)="",INDEX(Bemenet!$F$2:$F$301,$M6287)=""),"",MAX(INDEX(Bemenet!$E$2:$E$301,$M6287),INDEX(Szabalyok!$A:$A,$N6287))))</f>
        <v/>
      </c>
      <c r="C6287" s="4" t="str">
        <f>IF($B6287="","",MIN(INDEX(Bemenet!$F$2:$F$301,$M6287),INDEX(Szabalyok!$B:$B,$N6287)))</f>
        <v/>
      </c>
      <c r="D6287" s="5" t="str">
        <f>IF(AND($B6287&lt;&gt;"",$C6287&lt;&gt;"",$B6287&lt;=$C6287),INDEX(Bemenet!$G$2:$G$301,$M6287),"")</f>
        <v/>
      </c>
      <c r="E6287" s="6" t="str">
        <f>IF(AND($B6287&lt;&gt;"",$C6287&lt;&gt;"",$B6287&lt;=$C6287),INDEX(Bemenet!$D$2:$D$301,$M6287),"")</f>
        <v/>
      </c>
      <c r="F6287" s="5" t="str">
        <f t="shared" si="882"/>
        <v/>
      </c>
      <c r="G6287" s="5" t="str">
        <f t="shared" si="883"/>
        <v/>
      </c>
      <c r="H6287" s="9" t="str">
        <f t="shared" si="884"/>
        <v/>
      </c>
      <c r="I6287" s="5" t="str">
        <f t="shared" si="885"/>
        <v/>
      </c>
      <c r="J6287" s="5" t="str">
        <f>IF(OR($L6287="",NOT(COUNTIFS($L$2:$L6287,$L6287)=1)),"",SUMIFS($G:$G,$L:$L,$L6287))</f>
        <v/>
      </c>
      <c r="K6287" s="5" t="str">
        <f>IF(OR($L6287="",NOT(COUNTIFS($L$2:$L6287,$L6287)=1)),"",SUMIFS($I:$I,$L:$L,$L6287))</f>
        <v/>
      </c>
      <c r="L6287" s="6" t="str">
        <f t="shared" si="886"/>
        <v/>
      </c>
      <c r="M6287" s="6">
        <f t="shared" si="887"/>
        <v>252</v>
      </c>
      <c r="N6287" s="6">
        <f t="shared" si="888"/>
        <v>12</v>
      </c>
      <c r="O6287" s="9" t="str">
        <f>IF(AND($B6287&lt;&gt;"",$C6287&lt;&gt;"",$B6287&lt;=$C6287),INDEX(Szabalyok!$C:$C,$N6287),"")</f>
        <v/>
      </c>
      <c r="P6287">
        <f t="shared" si="890"/>
        <v>0</v>
      </c>
    </row>
    <row r="6288" spans="1:16" x14ac:dyDescent="0.35">
      <c r="A6288">
        <f t="shared" si="889"/>
        <v>0</v>
      </c>
      <c r="B6288" s="4" t="str">
        <f>IF($M6288&gt;300,"",IF(OR(INDEX(Bemenet!$E$2:$E$301,$M6288)="",INDEX(Bemenet!$F$2:$F$301,$M6288)=""),"",MAX(INDEX(Bemenet!$E$2:$E$301,$M6288),INDEX(Szabalyok!$A:$A,$N6288))))</f>
        <v/>
      </c>
      <c r="C6288" s="4" t="str">
        <f>IF($B6288="","",MIN(INDEX(Bemenet!$F$2:$F$301,$M6288),INDEX(Szabalyok!$B:$B,$N6288)))</f>
        <v/>
      </c>
      <c r="D6288" s="5" t="str">
        <f>IF(AND($B6288&lt;&gt;"",$C6288&lt;&gt;"",$B6288&lt;=$C6288),INDEX(Bemenet!$G$2:$G$301,$M6288),"")</f>
        <v/>
      </c>
      <c r="E6288" s="6" t="str">
        <f>IF(AND($B6288&lt;&gt;"",$C6288&lt;&gt;"",$B6288&lt;=$C6288),INDEX(Bemenet!$D$2:$D$301,$M6288),"")</f>
        <v/>
      </c>
      <c r="F6288" s="5" t="str">
        <f t="shared" si="882"/>
        <v/>
      </c>
      <c r="G6288" s="5" t="str">
        <f t="shared" si="883"/>
        <v/>
      </c>
      <c r="H6288" s="9" t="str">
        <f t="shared" si="884"/>
        <v/>
      </c>
      <c r="I6288" s="5" t="str">
        <f t="shared" si="885"/>
        <v/>
      </c>
      <c r="J6288" s="5" t="str">
        <f>IF(OR($L6288="",NOT(COUNTIFS($L$2:$L6288,$L6288)=1)),"",SUMIFS($G:$G,$L:$L,$L6288))</f>
        <v/>
      </c>
      <c r="K6288" s="5" t="str">
        <f>IF(OR($L6288="",NOT(COUNTIFS($L$2:$L6288,$L6288)=1)),"",SUMIFS($I:$I,$L:$L,$L6288))</f>
        <v/>
      </c>
      <c r="L6288" s="6" t="str">
        <f t="shared" si="886"/>
        <v/>
      </c>
      <c r="M6288" s="6">
        <f t="shared" si="887"/>
        <v>252</v>
      </c>
      <c r="N6288" s="6">
        <f t="shared" si="888"/>
        <v>13</v>
      </c>
      <c r="O6288" s="9" t="str">
        <f>IF(AND($B6288&lt;&gt;"",$C6288&lt;&gt;"",$B6288&lt;=$C6288),INDEX(Szabalyok!$C:$C,$N6288),"")</f>
        <v/>
      </c>
      <c r="P6288">
        <f t="shared" si="890"/>
        <v>0</v>
      </c>
    </row>
    <row r="6289" spans="1:16" x14ac:dyDescent="0.35">
      <c r="A6289">
        <f t="shared" si="889"/>
        <v>0</v>
      </c>
      <c r="B6289" s="4" t="str">
        <f>IF($M6289&gt;300,"",IF(OR(INDEX(Bemenet!$E$2:$E$301,$M6289)="",INDEX(Bemenet!$F$2:$F$301,$M6289)=""),"",MAX(INDEX(Bemenet!$E$2:$E$301,$M6289),INDEX(Szabalyok!$A:$A,$N6289))))</f>
        <v/>
      </c>
      <c r="C6289" s="4" t="str">
        <f>IF($B6289="","",MIN(INDEX(Bemenet!$F$2:$F$301,$M6289),INDEX(Szabalyok!$B:$B,$N6289)))</f>
        <v/>
      </c>
      <c r="D6289" s="5" t="str">
        <f>IF(AND($B6289&lt;&gt;"",$C6289&lt;&gt;"",$B6289&lt;=$C6289),INDEX(Bemenet!$G$2:$G$301,$M6289),"")</f>
        <v/>
      </c>
      <c r="E6289" s="6" t="str">
        <f>IF(AND($B6289&lt;&gt;"",$C6289&lt;&gt;"",$B6289&lt;=$C6289),INDEX(Bemenet!$D$2:$D$301,$M6289),"")</f>
        <v/>
      </c>
      <c r="F6289" s="5" t="str">
        <f t="shared" si="882"/>
        <v/>
      </c>
      <c r="G6289" s="5" t="str">
        <f t="shared" si="883"/>
        <v/>
      </c>
      <c r="H6289" s="9" t="str">
        <f t="shared" si="884"/>
        <v/>
      </c>
      <c r="I6289" s="5" t="str">
        <f t="shared" si="885"/>
        <v/>
      </c>
      <c r="J6289" s="5" t="str">
        <f>IF(OR($L6289="",NOT(COUNTIFS($L$2:$L6289,$L6289)=1)),"",SUMIFS($G:$G,$L:$L,$L6289))</f>
        <v/>
      </c>
      <c r="K6289" s="5" t="str">
        <f>IF(OR($L6289="",NOT(COUNTIFS($L$2:$L6289,$L6289)=1)),"",SUMIFS($I:$I,$L:$L,$L6289))</f>
        <v/>
      </c>
      <c r="L6289" s="6" t="str">
        <f t="shared" si="886"/>
        <v/>
      </c>
      <c r="M6289" s="6">
        <f t="shared" si="887"/>
        <v>252</v>
      </c>
      <c r="N6289" s="6">
        <f t="shared" si="888"/>
        <v>14</v>
      </c>
      <c r="O6289" s="9" t="str">
        <f>IF(AND($B6289&lt;&gt;"",$C6289&lt;&gt;"",$B6289&lt;=$C6289),INDEX(Szabalyok!$C:$C,$N6289),"")</f>
        <v/>
      </c>
      <c r="P6289">
        <f t="shared" si="890"/>
        <v>0</v>
      </c>
    </row>
    <row r="6290" spans="1:16" x14ac:dyDescent="0.35">
      <c r="A6290">
        <f t="shared" si="889"/>
        <v>0</v>
      </c>
      <c r="B6290" s="4" t="str">
        <f>IF($M6290&gt;300,"",IF(OR(INDEX(Bemenet!$E$2:$E$301,$M6290)="",INDEX(Bemenet!$F$2:$F$301,$M6290)=""),"",MAX(INDEX(Bemenet!$E$2:$E$301,$M6290),INDEX(Szabalyok!$A:$A,$N6290))))</f>
        <v/>
      </c>
      <c r="C6290" s="4" t="str">
        <f>IF($B6290="","",MIN(INDEX(Bemenet!$F$2:$F$301,$M6290),INDEX(Szabalyok!$B:$B,$N6290)))</f>
        <v/>
      </c>
      <c r="D6290" s="5" t="str">
        <f>IF(AND($B6290&lt;&gt;"",$C6290&lt;&gt;"",$B6290&lt;=$C6290),INDEX(Bemenet!$G$2:$G$301,$M6290),"")</f>
        <v/>
      </c>
      <c r="E6290" s="6" t="str">
        <f>IF(AND($B6290&lt;&gt;"",$C6290&lt;&gt;"",$B6290&lt;=$C6290),INDEX(Bemenet!$D$2:$D$301,$M6290),"")</f>
        <v/>
      </c>
      <c r="F6290" s="5" t="str">
        <f t="shared" si="882"/>
        <v/>
      </c>
      <c r="G6290" s="5" t="str">
        <f t="shared" si="883"/>
        <v/>
      </c>
      <c r="H6290" s="9" t="str">
        <f t="shared" si="884"/>
        <v/>
      </c>
      <c r="I6290" s="5" t="str">
        <f t="shared" si="885"/>
        <v/>
      </c>
      <c r="J6290" s="5" t="str">
        <f>IF(OR($L6290="",NOT(COUNTIFS($L$2:$L6290,$L6290)=1)),"",SUMIFS($G:$G,$L:$L,$L6290))</f>
        <v/>
      </c>
      <c r="K6290" s="5" t="str">
        <f>IF(OR($L6290="",NOT(COUNTIFS($L$2:$L6290,$L6290)=1)),"",SUMIFS($I:$I,$L:$L,$L6290))</f>
        <v/>
      </c>
      <c r="L6290" s="6" t="str">
        <f t="shared" si="886"/>
        <v/>
      </c>
      <c r="M6290" s="6">
        <f t="shared" si="887"/>
        <v>252</v>
      </c>
      <c r="N6290" s="6">
        <f t="shared" si="888"/>
        <v>15</v>
      </c>
      <c r="O6290" s="9" t="str">
        <f>IF(AND($B6290&lt;&gt;"",$C6290&lt;&gt;"",$B6290&lt;=$C6290),INDEX(Szabalyok!$C:$C,$N6290),"")</f>
        <v/>
      </c>
      <c r="P6290">
        <f t="shared" si="890"/>
        <v>0</v>
      </c>
    </row>
    <row r="6291" spans="1:16" x14ac:dyDescent="0.35">
      <c r="A6291">
        <f t="shared" si="889"/>
        <v>0</v>
      </c>
      <c r="B6291" s="4" t="str">
        <f>IF($M6291&gt;300,"",IF(OR(INDEX(Bemenet!$E$2:$E$301,$M6291)="",INDEX(Bemenet!$F$2:$F$301,$M6291)=""),"",MAX(INDEX(Bemenet!$E$2:$E$301,$M6291),INDEX(Szabalyok!$A:$A,$N6291))))</f>
        <v/>
      </c>
      <c r="C6291" s="4" t="str">
        <f>IF($B6291="","",MIN(INDEX(Bemenet!$F$2:$F$301,$M6291),INDEX(Szabalyok!$B:$B,$N6291)))</f>
        <v/>
      </c>
      <c r="D6291" s="5" t="str">
        <f>IF(AND($B6291&lt;&gt;"",$C6291&lt;&gt;"",$B6291&lt;=$C6291),INDEX(Bemenet!$G$2:$G$301,$M6291),"")</f>
        <v/>
      </c>
      <c r="E6291" s="6" t="str">
        <f>IF(AND($B6291&lt;&gt;"",$C6291&lt;&gt;"",$B6291&lt;=$C6291),INDEX(Bemenet!$D$2:$D$301,$M6291),"")</f>
        <v/>
      </c>
      <c r="F6291" s="5" t="str">
        <f t="shared" si="882"/>
        <v/>
      </c>
      <c r="G6291" s="5" t="str">
        <f t="shared" si="883"/>
        <v/>
      </c>
      <c r="H6291" s="9" t="str">
        <f t="shared" si="884"/>
        <v/>
      </c>
      <c r="I6291" s="5" t="str">
        <f t="shared" si="885"/>
        <v/>
      </c>
      <c r="J6291" s="5" t="str">
        <f>IF(OR($L6291="",NOT(COUNTIFS($L$2:$L6291,$L6291)=1)),"",SUMIFS($G:$G,$L:$L,$L6291))</f>
        <v/>
      </c>
      <c r="K6291" s="5" t="str">
        <f>IF(OR($L6291="",NOT(COUNTIFS($L$2:$L6291,$L6291)=1)),"",SUMIFS($I:$I,$L:$L,$L6291))</f>
        <v/>
      </c>
      <c r="L6291" s="6" t="str">
        <f t="shared" si="886"/>
        <v/>
      </c>
      <c r="M6291" s="6">
        <f t="shared" si="887"/>
        <v>252</v>
      </c>
      <c r="N6291" s="6">
        <f t="shared" si="888"/>
        <v>16</v>
      </c>
      <c r="O6291" s="9" t="str">
        <f>IF(AND($B6291&lt;&gt;"",$C6291&lt;&gt;"",$B6291&lt;=$C6291),INDEX(Szabalyok!$C:$C,$N6291),"")</f>
        <v/>
      </c>
      <c r="P6291">
        <f t="shared" si="890"/>
        <v>0</v>
      </c>
    </row>
    <row r="6292" spans="1:16" x14ac:dyDescent="0.35">
      <c r="A6292">
        <f t="shared" si="889"/>
        <v>0</v>
      </c>
      <c r="B6292" s="4" t="str">
        <f>IF($M6292&gt;300,"",IF(OR(INDEX(Bemenet!$E$2:$E$301,$M6292)="",INDEX(Bemenet!$F$2:$F$301,$M6292)=""),"",MAX(INDEX(Bemenet!$E$2:$E$301,$M6292),INDEX(Szabalyok!$A:$A,$N6292))))</f>
        <v/>
      </c>
      <c r="C6292" s="4" t="str">
        <f>IF($B6292="","",MIN(INDEX(Bemenet!$F$2:$F$301,$M6292),INDEX(Szabalyok!$B:$B,$N6292)))</f>
        <v/>
      </c>
      <c r="D6292" s="5" t="str">
        <f>IF(AND($B6292&lt;&gt;"",$C6292&lt;&gt;"",$B6292&lt;=$C6292),INDEX(Bemenet!$G$2:$G$301,$M6292),"")</f>
        <v/>
      </c>
      <c r="E6292" s="6" t="str">
        <f>IF(AND($B6292&lt;&gt;"",$C6292&lt;&gt;"",$B6292&lt;=$C6292),INDEX(Bemenet!$D$2:$D$301,$M6292),"")</f>
        <v/>
      </c>
      <c r="F6292" s="5" t="str">
        <f t="shared" si="882"/>
        <v/>
      </c>
      <c r="G6292" s="5" t="str">
        <f t="shared" si="883"/>
        <v/>
      </c>
      <c r="H6292" s="9" t="str">
        <f t="shared" si="884"/>
        <v/>
      </c>
      <c r="I6292" s="5" t="str">
        <f t="shared" si="885"/>
        <v/>
      </c>
      <c r="J6292" s="5" t="str">
        <f>IF(OR($L6292="",NOT(COUNTIFS($L$2:$L6292,$L6292)=1)),"",SUMIFS($G:$G,$L:$L,$L6292))</f>
        <v/>
      </c>
      <c r="K6292" s="5" t="str">
        <f>IF(OR($L6292="",NOT(COUNTIFS($L$2:$L6292,$L6292)=1)),"",SUMIFS($I:$I,$L:$L,$L6292))</f>
        <v/>
      </c>
      <c r="L6292" s="6" t="str">
        <f t="shared" si="886"/>
        <v/>
      </c>
      <c r="M6292" s="6">
        <f t="shared" si="887"/>
        <v>252</v>
      </c>
      <c r="N6292" s="6">
        <f t="shared" si="888"/>
        <v>17</v>
      </c>
      <c r="O6292" s="9" t="str">
        <f>IF(AND($B6292&lt;&gt;"",$C6292&lt;&gt;"",$B6292&lt;=$C6292),INDEX(Szabalyok!$C:$C,$N6292),"")</f>
        <v/>
      </c>
      <c r="P6292">
        <f t="shared" si="890"/>
        <v>0</v>
      </c>
    </row>
    <row r="6293" spans="1:16" x14ac:dyDescent="0.35">
      <c r="A6293">
        <f t="shared" si="889"/>
        <v>0</v>
      </c>
      <c r="B6293" s="4" t="str">
        <f>IF($M6293&gt;300,"",IF(OR(INDEX(Bemenet!$E$2:$E$301,$M6293)="",INDEX(Bemenet!$F$2:$F$301,$M6293)=""),"",MAX(INDEX(Bemenet!$E$2:$E$301,$M6293),INDEX(Szabalyok!$A:$A,$N6293))))</f>
        <v/>
      </c>
      <c r="C6293" s="4" t="str">
        <f>IF($B6293="","",MIN(INDEX(Bemenet!$F$2:$F$301,$M6293),INDEX(Szabalyok!$B:$B,$N6293)))</f>
        <v/>
      </c>
      <c r="D6293" s="5" t="str">
        <f>IF(AND($B6293&lt;&gt;"",$C6293&lt;&gt;"",$B6293&lt;=$C6293),INDEX(Bemenet!$G$2:$G$301,$M6293),"")</f>
        <v/>
      </c>
      <c r="E6293" s="6" t="str">
        <f>IF(AND($B6293&lt;&gt;"",$C6293&lt;&gt;"",$B6293&lt;=$C6293),INDEX(Bemenet!$D$2:$D$301,$M6293),"")</f>
        <v/>
      </c>
      <c r="F6293" s="5" t="str">
        <f t="shared" si="882"/>
        <v/>
      </c>
      <c r="G6293" s="5" t="str">
        <f t="shared" si="883"/>
        <v/>
      </c>
      <c r="H6293" s="9" t="str">
        <f t="shared" si="884"/>
        <v/>
      </c>
      <c r="I6293" s="5" t="str">
        <f t="shared" si="885"/>
        <v/>
      </c>
      <c r="J6293" s="5" t="str">
        <f>IF(OR($L6293="",NOT(COUNTIFS($L$2:$L6293,$L6293)=1)),"",SUMIFS($G:$G,$L:$L,$L6293))</f>
        <v/>
      </c>
      <c r="K6293" s="5" t="str">
        <f>IF(OR($L6293="",NOT(COUNTIFS($L$2:$L6293,$L6293)=1)),"",SUMIFS($I:$I,$L:$L,$L6293))</f>
        <v/>
      </c>
      <c r="L6293" s="6" t="str">
        <f t="shared" si="886"/>
        <v/>
      </c>
      <c r="M6293" s="6">
        <f t="shared" si="887"/>
        <v>252</v>
      </c>
      <c r="N6293" s="6">
        <f t="shared" si="888"/>
        <v>18</v>
      </c>
      <c r="O6293" s="9" t="str">
        <f>IF(AND($B6293&lt;&gt;"",$C6293&lt;&gt;"",$B6293&lt;=$C6293),INDEX(Szabalyok!$C:$C,$N6293),"")</f>
        <v/>
      </c>
      <c r="P6293">
        <f t="shared" si="890"/>
        <v>0</v>
      </c>
    </row>
    <row r="6294" spans="1:16" x14ac:dyDescent="0.35">
      <c r="A6294">
        <f t="shared" si="889"/>
        <v>0</v>
      </c>
      <c r="B6294" s="4" t="str">
        <f>IF($M6294&gt;300,"",IF(OR(INDEX(Bemenet!$E$2:$E$301,$M6294)="",INDEX(Bemenet!$F$2:$F$301,$M6294)=""),"",MAX(INDEX(Bemenet!$E$2:$E$301,$M6294),INDEX(Szabalyok!$A:$A,$N6294))))</f>
        <v/>
      </c>
      <c r="C6294" s="4" t="str">
        <f>IF($B6294="","",MIN(INDEX(Bemenet!$F$2:$F$301,$M6294),INDEX(Szabalyok!$B:$B,$N6294)))</f>
        <v/>
      </c>
      <c r="D6294" s="5" t="str">
        <f>IF(AND($B6294&lt;&gt;"",$C6294&lt;&gt;"",$B6294&lt;=$C6294),INDEX(Bemenet!$G$2:$G$301,$M6294),"")</f>
        <v/>
      </c>
      <c r="E6294" s="6" t="str">
        <f>IF(AND($B6294&lt;&gt;"",$C6294&lt;&gt;"",$B6294&lt;=$C6294),INDEX(Bemenet!$D$2:$D$301,$M6294),"")</f>
        <v/>
      </c>
      <c r="F6294" s="5" t="str">
        <f t="shared" si="882"/>
        <v/>
      </c>
      <c r="G6294" s="5" t="str">
        <f t="shared" si="883"/>
        <v/>
      </c>
      <c r="H6294" s="9" t="str">
        <f t="shared" si="884"/>
        <v/>
      </c>
      <c r="I6294" s="5" t="str">
        <f t="shared" si="885"/>
        <v/>
      </c>
      <c r="J6294" s="5" t="str">
        <f>IF(OR($L6294="",NOT(COUNTIFS($L$2:$L6294,$L6294)=1)),"",SUMIFS($G:$G,$L:$L,$L6294))</f>
        <v/>
      </c>
      <c r="K6294" s="5" t="str">
        <f>IF(OR($L6294="",NOT(COUNTIFS($L$2:$L6294,$L6294)=1)),"",SUMIFS($I:$I,$L:$L,$L6294))</f>
        <v/>
      </c>
      <c r="L6294" s="6" t="str">
        <f t="shared" si="886"/>
        <v/>
      </c>
      <c r="M6294" s="6">
        <f t="shared" si="887"/>
        <v>252</v>
      </c>
      <c r="N6294" s="6">
        <f t="shared" si="888"/>
        <v>19</v>
      </c>
      <c r="O6294" s="9" t="str">
        <f>IF(AND($B6294&lt;&gt;"",$C6294&lt;&gt;"",$B6294&lt;=$C6294),INDEX(Szabalyok!$C:$C,$N6294),"")</f>
        <v/>
      </c>
      <c r="P6294">
        <f t="shared" si="890"/>
        <v>0</v>
      </c>
    </row>
    <row r="6295" spans="1:16" x14ac:dyDescent="0.35">
      <c r="A6295">
        <f t="shared" si="889"/>
        <v>0</v>
      </c>
      <c r="B6295" s="4" t="str">
        <f>IF($M6295&gt;300,"",IF(OR(INDEX(Bemenet!$E$2:$E$301,$M6295)="",INDEX(Bemenet!$F$2:$F$301,$M6295)=""),"",MAX(INDEX(Bemenet!$E$2:$E$301,$M6295),INDEX(Szabalyok!$A:$A,$N6295))))</f>
        <v/>
      </c>
      <c r="C6295" s="4" t="str">
        <f>IF($B6295="","",MIN(INDEX(Bemenet!$F$2:$F$301,$M6295),INDEX(Szabalyok!$B:$B,$N6295)))</f>
        <v/>
      </c>
      <c r="D6295" s="5" t="str">
        <f>IF(AND($B6295&lt;&gt;"",$C6295&lt;&gt;"",$B6295&lt;=$C6295),INDEX(Bemenet!$G$2:$G$301,$M6295),"")</f>
        <v/>
      </c>
      <c r="E6295" s="6" t="str">
        <f>IF(AND($B6295&lt;&gt;"",$C6295&lt;&gt;"",$B6295&lt;=$C6295),INDEX(Bemenet!$D$2:$D$301,$M6295),"")</f>
        <v/>
      </c>
      <c r="F6295" s="5" t="str">
        <f t="shared" si="882"/>
        <v/>
      </c>
      <c r="G6295" s="5" t="str">
        <f t="shared" si="883"/>
        <v/>
      </c>
      <c r="H6295" s="9" t="str">
        <f t="shared" si="884"/>
        <v/>
      </c>
      <c r="I6295" s="5" t="str">
        <f t="shared" si="885"/>
        <v/>
      </c>
      <c r="J6295" s="5" t="str">
        <f>IF(OR($L6295="",NOT(COUNTIFS($L$2:$L6295,$L6295)=1)),"",SUMIFS($G:$G,$L:$L,$L6295))</f>
        <v/>
      </c>
      <c r="K6295" s="5" t="str">
        <f>IF(OR($L6295="",NOT(COUNTIFS($L$2:$L6295,$L6295)=1)),"",SUMIFS($I:$I,$L:$L,$L6295))</f>
        <v/>
      </c>
      <c r="L6295" s="6" t="str">
        <f t="shared" si="886"/>
        <v/>
      </c>
      <c r="M6295" s="6">
        <f t="shared" si="887"/>
        <v>252</v>
      </c>
      <c r="N6295" s="6">
        <f t="shared" si="888"/>
        <v>20</v>
      </c>
      <c r="O6295" s="9" t="str">
        <f>IF(AND($B6295&lt;&gt;"",$C6295&lt;&gt;"",$B6295&lt;=$C6295),INDEX(Szabalyok!$C:$C,$N6295),"")</f>
        <v/>
      </c>
      <c r="P6295">
        <f t="shared" si="890"/>
        <v>0</v>
      </c>
    </row>
    <row r="6296" spans="1:16" x14ac:dyDescent="0.35">
      <c r="A6296">
        <f t="shared" si="889"/>
        <v>0</v>
      </c>
      <c r="B6296" s="4" t="str">
        <f>IF($M6296&gt;300,"",IF(OR(INDEX(Bemenet!$E$2:$E$301,$M6296)="",INDEX(Bemenet!$F$2:$F$301,$M6296)=""),"",MAX(INDEX(Bemenet!$E$2:$E$301,$M6296),INDEX(Szabalyok!$A:$A,$N6296))))</f>
        <v/>
      </c>
      <c r="C6296" s="4" t="str">
        <f>IF($B6296="","",MIN(INDEX(Bemenet!$F$2:$F$301,$M6296),INDEX(Szabalyok!$B:$B,$N6296)))</f>
        <v/>
      </c>
      <c r="D6296" s="5" t="str">
        <f>IF(AND($B6296&lt;&gt;"",$C6296&lt;&gt;"",$B6296&lt;=$C6296),INDEX(Bemenet!$G$2:$G$301,$M6296),"")</f>
        <v/>
      </c>
      <c r="E6296" s="6" t="str">
        <f>IF(AND($B6296&lt;&gt;"",$C6296&lt;&gt;"",$B6296&lt;=$C6296),INDEX(Bemenet!$D$2:$D$301,$M6296),"")</f>
        <v/>
      </c>
      <c r="F6296" s="5" t="str">
        <f t="shared" si="882"/>
        <v/>
      </c>
      <c r="G6296" s="5" t="str">
        <f t="shared" si="883"/>
        <v/>
      </c>
      <c r="H6296" s="9" t="str">
        <f t="shared" si="884"/>
        <v/>
      </c>
      <c r="I6296" s="5" t="str">
        <f t="shared" si="885"/>
        <v/>
      </c>
      <c r="J6296" s="5" t="str">
        <f>IF(OR($L6296="",NOT(COUNTIFS($L$2:$L6296,$L6296)=1)),"",SUMIFS($G:$G,$L:$L,$L6296))</f>
        <v/>
      </c>
      <c r="K6296" s="5" t="str">
        <f>IF(OR($L6296="",NOT(COUNTIFS($L$2:$L6296,$L6296)=1)),"",SUMIFS($I:$I,$L:$L,$L6296))</f>
        <v/>
      </c>
      <c r="L6296" s="6" t="str">
        <f t="shared" si="886"/>
        <v/>
      </c>
      <c r="M6296" s="6">
        <f t="shared" si="887"/>
        <v>252</v>
      </c>
      <c r="N6296" s="6">
        <f t="shared" si="888"/>
        <v>21</v>
      </c>
      <c r="O6296" s="9" t="str">
        <f>IF(AND($B6296&lt;&gt;"",$C6296&lt;&gt;"",$B6296&lt;=$C6296),INDEX(Szabalyok!$C:$C,$N6296),"")</f>
        <v/>
      </c>
      <c r="P6296">
        <f t="shared" si="890"/>
        <v>0</v>
      </c>
    </row>
    <row r="6297" spans="1:16" x14ac:dyDescent="0.35">
      <c r="A6297">
        <f t="shared" si="889"/>
        <v>0</v>
      </c>
      <c r="B6297" s="4" t="str">
        <f>IF($M6297&gt;300,"",IF(OR(INDEX(Bemenet!$E$2:$E$301,$M6297)="",INDEX(Bemenet!$F$2:$F$301,$M6297)=""),"",MAX(INDEX(Bemenet!$E$2:$E$301,$M6297),INDEX(Szabalyok!$A:$A,$N6297))))</f>
        <v/>
      </c>
      <c r="C6297" s="4" t="str">
        <f>IF($B6297="","",MIN(INDEX(Bemenet!$F$2:$F$301,$M6297),INDEX(Szabalyok!$B:$B,$N6297)))</f>
        <v/>
      </c>
      <c r="D6297" s="5" t="str">
        <f>IF(AND($B6297&lt;&gt;"",$C6297&lt;&gt;"",$B6297&lt;=$C6297),INDEX(Bemenet!$G$2:$G$301,$M6297),"")</f>
        <v/>
      </c>
      <c r="E6297" s="6" t="str">
        <f>IF(AND($B6297&lt;&gt;"",$C6297&lt;&gt;"",$B6297&lt;=$C6297),INDEX(Bemenet!$D$2:$D$301,$M6297),"")</f>
        <v/>
      </c>
      <c r="F6297" s="5" t="str">
        <f t="shared" si="882"/>
        <v/>
      </c>
      <c r="G6297" s="5" t="str">
        <f t="shared" si="883"/>
        <v/>
      </c>
      <c r="H6297" s="9" t="str">
        <f t="shared" si="884"/>
        <v/>
      </c>
      <c r="I6297" s="5" t="str">
        <f t="shared" si="885"/>
        <v/>
      </c>
      <c r="J6297" s="5" t="str">
        <f>IF(OR($L6297="",NOT(COUNTIFS($L$2:$L6297,$L6297)=1)),"",SUMIFS($G:$G,$L:$L,$L6297))</f>
        <v/>
      </c>
      <c r="K6297" s="5" t="str">
        <f>IF(OR($L6297="",NOT(COUNTIFS($L$2:$L6297,$L6297)=1)),"",SUMIFS($I:$I,$L:$L,$L6297))</f>
        <v/>
      </c>
      <c r="L6297" s="6" t="str">
        <f t="shared" si="886"/>
        <v/>
      </c>
      <c r="M6297" s="6">
        <f t="shared" si="887"/>
        <v>252</v>
      </c>
      <c r="N6297" s="6">
        <f t="shared" si="888"/>
        <v>22</v>
      </c>
      <c r="O6297" s="9" t="str">
        <f>IF(AND($B6297&lt;&gt;"",$C6297&lt;&gt;"",$B6297&lt;=$C6297),INDEX(Szabalyok!$C:$C,$N6297),"")</f>
        <v/>
      </c>
      <c r="P6297">
        <f t="shared" si="890"/>
        <v>0</v>
      </c>
    </row>
    <row r="6298" spans="1:16" x14ac:dyDescent="0.35">
      <c r="A6298">
        <f t="shared" si="889"/>
        <v>0</v>
      </c>
      <c r="B6298" s="4" t="str">
        <f>IF($M6298&gt;300,"",IF(OR(INDEX(Bemenet!$E$2:$E$301,$M6298)="",INDEX(Bemenet!$F$2:$F$301,$M6298)=""),"",MAX(INDEX(Bemenet!$E$2:$E$301,$M6298),INDEX(Szabalyok!$A:$A,$N6298))))</f>
        <v/>
      </c>
      <c r="C6298" s="4" t="str">
        <f>IF($B6298="","",MIN(INDEX(Bemenet!$F$2:$F$301,$M6298),INDEX(Szabalyok!$B:$B,$N6298)))</f>
        <v/>
      </c>
      <c r="D6298" s="5" t="str">
        <f>IF(AND($B6298&lt;&gt;"",$C6298&lt;&gt;"",$B6298&lt;=$C6298),INDEX(Bemenet!$G$2:$G$301,$M6298),"")</f>
        <v/>
      </c>
      <c r="E6298" s="6" t="str">
        <f>IF(AND($B6298&lt;&gt;"",$C6298&lt;&gt;"",$B6298&lt;=$C6298),INDEX(Bemenet!$D$2:$D$301,$M6298),"")</f>
        <v/>
      </c>
      <c r="F6298" s="5" t="str">
        <f t="shared" si="882"/>
        <v/>
      </c>
      <c r="G6298" s="5" t="str">
        <f t="shared" si="883"/>
        <v/>
      </c>
      <c r="H6298" s="9" t="str">
        <f t="shared" si="884"/>
        <v/>
      </c>
      <c r="I6298" s="5" t="str">
        <f t="shared" si="885"/>
        <v/>
      </c>
      <c r="J6298" s="5" t="str">
        <f>IF(OR($L6298="",NOT(COUNTIFS($L$2:$L6298,$L6298)=1)),"",SUMIFS($G:$G,$L:$L,$L6298))</f>
        <v/>
      </c>
      <c r="K6298" s="5" t="str">
        <f>IF(OR($L6298="",NOT(COUNTIFS($L$2:$L6298,$L6298)=1)),"",SUMIFS($I:$I,$L:$L,$L6298))</f>
        <v/>
      </c>
      <c r="L6298" s="6" t="str">
        <f t="shared" si="886"/>
        <v/>
      </c>
      <c r="M6298" s="6">
        <f t="shared" si="887"/>
        <v>252</v>
      </c>
      <c r="N6298" s="6">
        <f t="shared" si="888"/>
        <v>23</v>
      </c>
      <c r="O6298" s="9" t="str">
        <f>IF(AND($B6298&lt;&gt;"",$C6298&lt;&gt;"",$B6298&lt;=$C6298),INDEX(Szabalyok!$C:$C,$N6298),"")</f>
        <v/>
      </c>
      <c r="P6298">
        <f t="shared" si="890"/>
        <v>0</v>
      </c>
    </row>
    <row r="6299" spans="1:16" x14ac:dyDescent="0.35">
      <c r="A6299">
        <f t="shared" si="889"/>
        <v>0</v>
      </c>
      <c r="B6299" s="4" t="str">
        <f>IF($M6299&gt;300,"",IF(OR(INDEX(Bemenet!$E$2:$E$301,$M6299)="",INDEX(Bemenet!$F$2:$F$301,$M6299)=""),"",MAX(INDEX(Bemenet!$E$2:$E$301,$M6299),INDEX(Szabalyok!$A:$A,$N6299))))</f>
        <v/>
      </c>
      <c r="C6299" s="4" t="str">
        <f>IF($B6299="","",MIN(INDEX(Bemenet!$F$2:$F$301,$M6299),INDEX(Szabalyok!$B:$B,$N6299)))</f>
        <v/>
      </c>
      <c r="D6299" s="5" t="str">
        <f>IF(AND($B6299&lt;&gt;"",$C6299&lt;&gt;"",$B6299&lt;=$C6299),INDEX(Bemenet!$G$2:$G$301,$M6299),"")</f>
        <v/>
      </c>
      <c r="E6299" s="6" t="str">
        <f>IF(AND($B6299&lt;&gt;"",$C6299&lt;&gt;"",$B6299&lt;=$C6299),INDEX(Bemenet!$D$2:$D$301,$M6299),"")</f>
        <v/>
      </c>
      <c r="F6299" s="5" t="str">
        <f t="shared" si="882"/>
        <v/>
      </c>
      <c r="G6299" s="5" t="str">
        <f t="shared" si="883"/>
        <v/>
      </c>
      <c r="H6299" s="9" t="str">
        <f t="shared" si="884"/>
        <v/>
      </c>
      <c r="I6299" s="5" t="str">
        <f t="shared" si="885"/>
        <v/>
      </c>
      <c r="J6299" s="5" t="str">
        <f>IF(OR($L6299="",NOT(COUNTIFS($L$2:$L6299,$L6299)=1)),"",SUMIFS($G:$G,$L:$L,$L6299))</f>
        <v/>
      </c>
      <c r="K6299" s="5" t="str">
        <f>IF(OR($L6299="",NOT(COUNTIFS($L$2:$L6299,$L6299)=1)),"",SUMIFS($I:$I,$L:$L,$L6299))</f>
        <v/>
      </c>
      <c r="L6299" s="6" t="str">
        <f t="shared" si="886"/>
        <v/>
      </c>
      <c r="M6299" s="6">
        <f t="shared" si="887"/>
        <v>252</v>
      </c>
      <c r="N6299" s="6">
        <f t="shared" si="888"/>
        <v>24</v>
      </c>
      <c r="O6299" s="9" t="str">
        <f>IF(AND($B6299&lt;&gt;"",$C6299&lt;&gt;"",$B6299&lt;=$C6299),INDEX(Szabalyok!$C:$C,$N6299),"")</f>
        <v/>
      </c>
      <c r="P6299">
        <f t="shared" si="890"/>
        <v>0</v>
      </c>
    </row>
    <row r="6300" spans="1:16" x14ac:dyDescent="0.35">
      <c r="A6300">
        <f t="shared" si="889"/>
        <v>0</v>
      </c>
      <c r="B6300" s="4" t="str">
        <f>IF($M6300&gt;300,"",IF(OR(INDEX(Bemenet!$E$2:$E$301,$M6300)="",INDEX(Bemenet!$F$2:$F$301,$M6300)=""),"",MAX(INDEX(Bemenet!$E$2:$E$301,$M6300),INDEX(Szabalyok!$A:$A,$N6300))))</f>
        <v/>
      </c>
      <c r="C6300" s="4" t="str">
        <f>IF($B6300="","",MIN(INDEX(Bemenet!$F$2:$F$301,$M6300),INDEX(Szabalyok!$B:$B,$N6300)))</f>
        <v/>
      </c>
      <c r="D6300" s="5" t="str">
        <f>IF(AND($B6300&lt;&gt;"",$C6300&lt;&gt;"",$B6300&lt;=$C6300),INDEX(Bemenet!$G$2:$G$301,$M6300),"")</f>
        <v/>
      </c>
      <c r="E6300" s="6" t="str">
        <f>IF(AND($B6300&lt;&gt;"",$C6300&lt;&gt;"",$B6300&lt;=$C6300),INDEX(Bemenet!$D$2:$D$301,$M6300),"")</f>
        <v/>
      </c>
      <c r="F6300" s="5" t="str">
        <f t="shared" si="882"/>
        <v/>
      </c>
      <c r="G6300" s="5" t="str">
        <f t="shared" si="883"/>
        <v/>
      </c>
      <c r="H6300" s="9" t="str">
        <f t="shared" si="884"/>
        <v/>
      </c>
      <c r="I6300" s="5" t="str">
        <f t="shared" si="885"/>
        <v/>
      </c>
      <c r="J6300" s="5" t="str">
        <f>IF(OR($L6300="",NOT(COUNTIFS($L$2:$L6300,$L6300)=1)),"",SUMIFS($G:$G,$L:$L,$L6300))</f>
        <v/>
      </c>
      <c r="K6300" s="5" t="str">
        <f>IF(OR($L6300="",NOT(COUNTIFS($L$2:$L6300,$L6300)=1)),"",SUMIFS($I:$I,$L:$L,$L6300))</f>
        <v/>
      </c>
      <c r="L6300" s="6" t="str">
        <f t="shared" si="886"/>
        <v/>
      </c>
      <c r="M6300" s="6">
        <f t="shared" si="887"/>
        <v>252</v>
      </c>
      <c r="N6300" s="6">
        <f t="shared" si="888"/>
        <v>25</v>
      </c>
      <c r="O6300" s="9" t="str">
        <f>IF(AND($B6300&lt;&gt;"",$C6300&lt;&gt;"",$B6300&lt;=$C6300),INDEX(Szabalyok!$C:$C,$N6300),"")</f>
        <v/>
      </c>
      <c r="P6300">
        <f t="shared" si="890"/>
        <v>0</v>
      </c>
    </row>
    <row r="6301" spans="1:16" x14ac:dyDescent="0.35">
      <c r="A6301">
        <f t="shared" si="889"/>
        <v>0</v>
      </c>
      <c r="B6301" s="4" t="str">
        <f>IF($M6301&gt;300,"",IF(OR(INDEX(Bemenet!$E$2:$E$301,$M6301)="",INDEX(Bemenet!$F$2:$F$301,$M6301)=""),"",MAX(INDEX(Bemenet!$E$2:$E$301,$M6301),INDEX(Szabalyok!$A:$A,$N6301))))</f>
        <v/>
      </c>
      <c r="C6301" s="4" t="str">
        <f>IF($B6301="","",MIN(INDEX(Bemenet!$F$2:$F$301,$M6301),INDEX(Szabalyok!$B:$B,$N6301)))</f>
        <v/>
      </c>
      <c r="D6301" s="5" t="str">
        <f>IF(AND($B6301&lt;&gt;"",$C6301&lt;&gt;"",$B6301&lt;=$C6301),INDEX(Bemenet!$G$2:$G$301,$M6301),"")</f>
        <v/>
      </c>
      <c r="E6301" s="6" t="str">
        <f>IF(AND($B6301&lt;&gt;"",$C6301&lt;&gt;"",$B6301&lt;=$C6301),INDEX(Bemenet!$D$2:$D$301,$M6301),"")</f>
        <v/>
      </c>
      <c r="F6301" s="5" t="str">
        <f t="shared" si="882"/>
        <v/>
      </c>
      <c r="G6301" s="5" t="str">
        <f t="shared" si="883"/>
        <v/>
      </c>
      <c r="H6301" s="9" t="str">
        <f t="shared" si="884"/>
        <v/>
      </c>
      <c r="I6301" s="5" t="str">
        <f t="shared" si="885"/>
        <v/>
      </c>
      <c r="J6301" s="5" t="str">
        <f>IF(OR($L6301="",NOT(COUNTIFS($L$2:$L6301,$L6301)=1)),"",SUMIFS($G:$G,$L:$L,$L6301))</f>
        <v/>
      </c>
      <c r="K6301" s="5" t="str">
        <f>IF(OR($L6301="",NOT(COUNTIFS($L$2:$L6301,$L6301)=1)),"",SUMIFS($I:$I,$L:$L,$L6301))</f>
        <v/>
      </c>
      <c r="L6301" s="6" t="str">
        <f t="shared" si="886"/>
        <v/>
      </c>
      <c r="M6301" s="6">
        <f t="shared" si="887"/>
        <v>252</v>
      </c>
      <c r="N6301" s="6">
        <f t="shared" si="888"/>
        <v>26</v>
      </c>
      <c r="O6301" s="9" t="str">
        <f>IF(AND($B6301&lt;&gt;"",$C6301&lt;&gt;"",$B6301&lt;=$C6301),INDEX(Szabalyok!$C:$C,$N6301),"")</f>
        <v/>
      </c>
      <c r="P6301">
        <f t="shared" si="890"/>
        <v>0</v>
      </c>
    </row>
    <row r="6302" spans="1:16" x14ac:dyDescent="0.35">
      <c r="A6302">
        <f t="shared" si="889"/>
        <v>0</v>
      </c>
      <c r="B6302" s="4" t="str">
        <f>IF($M6302&gt;300,"",IF(OR(INDEX(Bemenet!$E$2:$E$301,$M6302)="",INDEX(Bemenet!$F$2:$F$301,$M6302)=""),"",MAX(INDEX(Bemenet!$E$2:$E$301,$M6302),INDEX(Szabalyok!$A:$A,$N6302))))</f>
        <v/>
      </c>
      <c r="C6302" s="4" t="str">
        <f>IF($B6302="","",MIN(INDEX(Bemenet!$F$2:$F$301,$M6302),INDEX(Szabalyok!$B:$B,$N6302)))</f>
        <v/>
      </c>
      <c r="D6302" s="5" t="str">
        <f>IF(AND($B6302&lt;&gt;"",$C6302&lt;&gt;"",$B6302&lt;=$C6302),INDEX(Bemenet!$G$2:$G$301,$M6302),"")</f>
        <v/>
      </c>
      <c r="E6302" s="6" t="str">
        <f>IF(AND($B6302&lt;&gt;"",$C6302&lt;&gt;"",$B6302&lt;=$C6302),INDEX(Bemenet!$D$2:$D$301,$M6302),"")</f>
        <v/>
      </c>
      <c r="F6302" s="5" t="str">
        <f t="shared" si="882"/>
        <v/>
      </c>
      <c r="G6302" s="5" t="str">
        <f t="shared" si="883"/>
        <v/>
      </c>
      <c r="H6302" s="9" t="str">
        <f t="shared" si="884"/>
        <v/>
      </c>
      <c r="I6302" s="5" t="str">
        <f t="shared" si="885"/>
        <v/>
      </c>
      <c r="J6302" s="5" t="str">
        <f>IF(OR($L6302="",NOT(COUNTIFS($L$2:$L6302,$L6302)=1)),"",SUMIFS($G:$G,$L:$L,$L6302))</f>
        <v/>
      </c>
      <c r="K6302" s="5" t="str">
        <f>IF(OR($L6302="",NOT(COUNTIFS($L$2:$L6302,$L6302)=1)),"",SUMIFS($I:$I,$L:$L,$L6302))</f>
        <v/>
      </c>
      <c r="L6302" s="6" t="str">
        <f t="shared" si="886"/>
        <v/>
      </c>
      <c r="M6302" s="6">
        <f t="shared" si="887"/>
        <v>253</v>
      </c>
      <c r="N6302" s="6">
        <f t="shared" si="888"/>
        <v>2</v>
      </c>
      <c r="O6302" s="9" t="str">
        <f>IF(AND($B6302&lt;&gt;"",$C6302&lt;&gt;"",$B6302&lt;=$C6302),INDEX(Szabalyok!$C:$C,$N6302),"")</f>
        <v/>
      </c>
      <c r="P6302">
        <f t="shared" si="890"/>
        <v>0</v>
      </c>
    </row>
    <row r="6303" spans="1:16" x14ac:dyDescent="0.35">
      <c r="A6303">
        <f t="shared" si="889"/>
        <v>0</v>
      </c>
      <c r="B6303" s="4" t="str">
        <f>IF($M6303&gt;300,"",IF(OR(INDEX(Bemenet!$E$2:$E$301,$M6303)="",INDEX(Bemenet!$F$2:$F$301,$M6303)=""),"",MAX(INDEX(Bemenet!$E$2:$E$301,$M6303),INDEX(Szabalyok!$A:$A,$N6303))))</f>
        <v/>
      </c>
      <c r="C6303" s="4" t="str">
        <f>IF($B6303="","",MIN(INDEX(Bemenet!$F$2:$F$301,$M6303),INDEX(Szabalyok!$B:$B,$N6303)))</f>
        <v/>
      </c>
      <c r="D6303" s="5" t="str">
        <f>IF(AND($B6303&lt;&gt;"",$C6303&lt;&gt;"",$B6303&lt;=$C6303),INDEX(Bemenet!$G$2:$G$301,$M6303),"")</f>
        <v/>
      </c>
      <c r="E6303" s="6" t="str">
        <f>IF(AND($B6303&lt;&gt;"",$C6303&lt;&gt;"",$B6303&lt;=$C6303),INDEX(Bemenet!$D$2:$D$301,$M6303),"")</f>
        <v/>
      </c>
      <c r="F6303" s="5" t="str">
        <f t="shared" si="882"/>
        <v/>
      </c>
      <c r="G6303" s="5" t="str">
        <f t="shared" si="883"/>
        <v/>
      </c>
      <c r="H6303" s="9" t="str">
        <f t="shared" si="884"/>
        <v/>
      </c>
      <c r="I6303" s="5" t="str">
        <f t="shared" si="885"/>
        <v/>
      </c>
      <c r="J6303" s="5" t="str">
        <f>IF(OR($L6303="",NOT(COUNTIFS($L$2:$L6303,$L6303)=1)),"",SUMIFS($G:$G,$L:$L,$L6303))</f>
        <v/>
      </c>
      <c r="K6303" s="5" t="str">
        <f>IF(OR($L6303="",NOT(COUNTIFS($L$2:$L6303,$L6303)=1)),"",SUMIFS($I:$I,$L:$L,$L6303))</f>
        <v/>
      </c>
      <c r="L6303" s="6" t="str">
        <f t="shared" si="886"/>
        <v/>
      </c>
      <c r="M6303" s="6">
        <f t="shared" si="887"/>
        <v>253</v>
      </c>
      <c r="N6303" s="6">
        <f t="shared" si="888"/>
        <v>3</v>
      </c>
      <c r="O6303" s="9" t="str">
        <f>IF(AND($B6303&lt;&gt;"",$C6303&lt;&gt;"",$B6303&lt;=$C6303),INDEX(Szabalyok!$C:$C,$N6303),"")</f>
        <v/>
      </c>
      <c r="P6303">
        <f t="shared" si="890"/>
        <v>0</v>
      </c>
    </row>
    <row r="6304" spans="1:16" x14ac:dyDescent="0.35">
      <c r="A6304">
        <f t="shared" si="889"/>
        <v>0</v>
      </c>
      <c r="B6304" s="4" t="str">
        <f>IF($M6304&gt;300,"",IF(OR(INDEX(Bemenet!$E$2:$E$301,$M6304)="",INDEX(Bemenet!$F$2:$F$301,$M6304)=""),"",MAX(INDEX(Bemenet!$E$2:$E$301,$M6304),INDEX(Szabalyok!$A:$A,$N6304))))</f>
        <v/>
      </c>
      <c r="C6304" s="4" t="str">
        <f>IF($B6304="","",MIN(INDEX(Bemenet!$F$2:$F$301,$M6304),INDEX(Szabalyok!$B:$B,$N6304)))</f>
        <v/>
      </c>
      <c r="D6304" s="5" t="str">
        <f>IF(AND($B6304&lt;&gt;"",$C6304&lt;&gt;"",$B6304&lt;=$C6304),INDEX(Bemenet!$G$2:$G$301,$M6304),"")</f>
        <v/>
      </c>
      <c r="E6304" s="6" t="str">
        <f>IF(AND($B6304&lt;&gt;"",$C6304&lt;&gt;"",$B6304&lt;=$C6304),INDEX(Bemenet!$D$2:$D$301,$M6304),"")</f>
        <v/>
      </c>
      <c r="F6304" s="5" t="str">
        <f t="shared" si="882"/>
        <v/>
      </c>
      <c r="G6304" s="5" t="str">
        <f t="shared" si="883"/>
        <v/>
      </c>
      <c r="H6304" s="9" t="str">
        <f t="shared" si="884"/>
        <v/>
      </c>
      <c r="I6304" s="5" t="str">
        <f t="shared" si="885"/>
        <v/>
      </c>
      <c r="J6304" s="5" t="str">
        <f>IF(OR($L6304="",NOT(COUNTIFS($L$2:$L6304,$L6304)=1)),"",SUMIFS($G:$G,$L:$L,$L6304))</f>
        <v/>
      </c>
      <c r="K6304" s="5" t="str">
        <f>IF(OR($L6304="",NOT(COUNTIFS($L$2:$L6304,$L6304)=1)),"",SUMIFS($I:$I,$L:$L,$L6304))</f>
        <v/>
      </c>
      <c r="L6304" s="6" t="str">
        <f t="shared" si="886"/>
        <v/>
      </c>
      <c r="M6304" s="6">
        <f t="shared" si="887"/>
        <v>253</v>
      </c>
      <c r="N6304" s="6">
        <f t="shared" si="888"/>
        <v>4</v>
      </c>
      <c r="O6304" s="9" t="str">
        <f>IF(AND($B6304&lt;&gt;"",$C6304&lt;&gt;"",$B6304&lt;=$C6304),INDEX(Szabalyok!$C:$C,$N6304),"")</f>
        <v/>
      </c>
      <c r="P6304">
        <f t="shared" si="890"/>
        <v>0</v>
      </c>
    </row>
    <row r="6305" spans="1:16" x14ac:dyDescent="0.35">
      <c r="A6305">
        <f t="shared" si="889"/>
        <v>0</v>
      </c>
      <c r="B6305" s="4" t="str">
        <f>IF($M6305&gt;300,"",IF(OR(INDEX(Bemenet!$E$2:$E$301,$M6305)="",INDEX(Bemenet!$F$2:$F$301,$M6305)=""),"",MAX(INDEX(Bemenet!$E$2:$E$301,$M6305),INDEX(Szabalyok!$A:$A,$N6305))))</f>
        <v/>
      </c>
      <c r="C6305" s="4" t="str">
        <f>IF($B6305="","",MIN(INDEX(Bemenet!$F$2:$F$301,$M6305),INDEX(Szabalyok!$B:$B,$N6305)))</f>
        <v/>
      </c>
      <c r="D6305" s="5" t="str">
        <f>IF(AND($B6305&lt;&gt;"",$C6305&lt;&gt;"",$B6305&lt;=$C6305),INDEX(Bemenet!$G$2:$G$301,$M6305),"")</f>
        <v/>
      </c>
      <c r="E6305" s="6" t="str">
        <f>IF(AND($B6305&lt;&gt;"",$C6305&lt;&gt;"",$B6305&lt;=$C6305),INDEX(Bemenet!$D$2:$D$301,$M6305),"")</f>
        <v/>
      </c>
      <c r="F6305" s="5" t="str">
        <f t="shared" si="882"/>
        <v/>
      </c>
      <c r="G6305" s="5" t="str">
        <f t="shared" si="883"/>
        <v/>
      </c>
      <c r="H6305" s="9" t="str">
        <f t="shared" si="884"/>
        <v/>
      </c>
      <c r="I6305" s="5" t="str">
        <f t="shared" si="885"/>
        <v/>
      </c>
      <c r="J6305" s="5" t="str">
        <f>IF(OR($L6305="",NOT(COUNTIFS($L$2:$L6305,$L6305)=1)),"",SUMIFS($G:$G,$L:$L,$L6305))</f>
        <v/>
      </c>
      <c r="K6305" s="5" t="str">
        <f>IF(OR($L6305="",NOT(COUNTIFS($L$2:$L6305,$L6305)=1)),"",SUMIFS($I:$I,$L:$L,$L6305))</f>
        <v/>
      </c>
      <c r="L6305" s="6" t="str">
        <f t="shared" si="886"/>
        <v/>
      </c>
      <c r="M6305" s="6">
        <f t="shared" si="887"/>
        <v>253</v>
      </c>
      <c r="N6305" s="6">
        <f t="shared" si="888"/>
        <v>5</v>
      </c>
      <c r="O6305" s="9" t="str">
        <f>IF(AND($B6305&lt;&gt;"",$C6305&lt;&gt;"",$B6305&lt;=$C6305),INDEX(Szabalyok!$C:$C,$N6305),"")</f>
        <v/>
      </c>
      <c r="P6305">
        <f t="shared" si="890"/>
        <v>0</v>
      </c>
    </row>
    <row r="6306" spans="1:16" x14ac:dyDescent="0.35">
      <c r="A6306">
        <f t="shared" si="889"/>
        <v>0</v>
      </c>
      <c r="B6306" s="4" t="str">
        <f>IF($M6306&gt;300,"",IF(OR(INDEX(Bemenet!$E$2:$E$301,$M6306)="",INDEX(Bemenet!$F$2:$F$301,$M6306)=""),"",MAX(INDEX(Bemenet!$E$2:$E$301,$M6306),INDEX(Szabalyok!$A:$A,$N6306))))</f>
        <v/>
      </c>
      <c r="C6306" s="4" t="str">
        <f>IF($B6306="","",MIN(INDEX(Bemenet!$F$2:$F$301,$M6306),INDEX(Szabalyok!$B:$B,$N6306)))</f>
        <v/>
      </c>
      <c r="D6306" s="5" t="str">
        <f>IF(AND($B6306&lt;&gt;"",$C6306&lt;&gt;"",$B6306&lt;=$C6306),INDEX(Bemenet!$G$2:$G$301,$M6306),"")</f>
        <v/>
      </c>
      <c r="E6306" s="6" t="str">
        <f>IF(AND($B6306&lt;&gt;"",$C6306&lt;&gt;"",$B6306&lt;=$C6306),INDEX(Bemenet!$D$2:$D$301,$M6306),"")</f>
        <v/>
      </c>
      <c r="F6306" s="5" t="str">
        <f t="shared" si="882"/>
        <v/>
      </c>
      <c r="G6306" s="5" t="str">
        <f t="shared" si="883"/>
        <v/>
      </c>
      <c r="H6306" s="9" t="str">
        <f t="shared" si="884"/>
        <v/>
      </c>
      <c r="I6306" s="5" t="str">
        <f t="shared" si="885"/>
        <v/>
      </c>
      <c r="J6306" s="5" t="str">
        <f>IF(OR($L6306="",NOT(COUNTIFS($L$2:$L6306,$L6306)=1)),"",SUMIFS($G:$G,$L:$L,$L6306))</f>
        <v/>
      </c>
      <c r="K6306" s="5" t="str">
        <f>IF(OR($L6306="",NOT(COUNTIFS($L$2:$L6306,$L6306)=1)),"",SUMIFS($I:$I,$L:$L,$L6306))</f>
        <v/>
      </c>
      <c r="L6306" s="6" t="str">
        <f t="shared" si="886"/>
        <v/>
      </c>
      <c r="M6306" s="6">
        <f t="shared" si="887"/>
        <v>253</v>
      </c>
      <c r="N6306" s="6">
        <f t="shared" si="888"/>
        <v>6</v>
      </c>
      <c r="O6306" s="9" t="str">
        <f>IF(AND($B6306&lt;&gt;"",$C6306&lt;&gt;"",$B6306&lt;=$C6306),INDEX(Szabalyok!$C:$C,$N6306),"")</f>
        <v/>
      </c>
      <c r="P6306">
        <f t="shared" si="890"/>
        <v>0</v>
      </c>
    </row>
    <row r="6307" spans="1:16" x14ac:dyDescent="0.35">
      <c r="A6307">
        <f t="shared" si="889"/>
        <v>0</v>
      </c>
      <c r="B6307" s="4" t="str">
        <f>IF($M6307&gt;300,"",IF(OR(INDEX(Bemenet!$E$2:$E$301,$M6307)="",INDEX(Bemenet!$F$2:$F$301,$M6307)=""),"",MAX(INDEX(Bemenet!$E$2:$E$301,$M6307),INDEX(Szabalyok!$A:$A,$N6307))))</f>
        <v/>
      </c>
      <c r="C6307" s="4" t="str">
        <f>IF($B6307="","",MIN(INDEX(Bemenet!$F$2:$F$301,$M6307),INDEX(Szabalyok!$B:$B,$N6307)))</f>
        <v/>
      </c>
      <c r="D6307" s="5" t="str">
        <f>IF(AND($B6307&lt;&gt;"",$C6307&lt;&gt;"",$B6307&lt;=$C6307),INDEX(Bemenet!$G$2:$G$301,$M6307),"")</f>
        <v/>
      </c>
      <c r="E6307" s="6" t="str">
        <f>IF(AND($B6307&lt;&gt;"",$C6307&lt;&gt;"",$B6307&lt;=$C6307),INDEX(Bemenet!$D$2:$D$301,$M6307),"")</f>
        <v/>
      </c>
      <c r="F6307" s="5" t="str">
        <f t="shared" si="882"/>
        <v/>
      </c>
      <c r="G6307" s="5" t="str">
        <f t="shared" si="883"/>
        <v/>
      </c>
      <c r="H6307" s="9" t="str">
        <f t="shared" si="884"/>
        <v/>
      </c>
      <c r="I6307" s="5" t="str">
        <f t="shared" si="885"/>
        <v/>
      </c>
      <c r="J6307" s="5" t="str">
        <f>IF(OR($L6307="",NOT(COUNTIFS($L$2:$L6307,$L6307)=1)),"",SUMIFS($G:$G,$L:$L,$L6307))</f>
        <v/>
      </c>
      <c r="K6307" s="5" t="str">
        <f>IF(OR($L6307="",NOT(COUNTIFS($L$2:$L6307,$L6307)=1)),"",SUMIFS($I:$I,$L:$L,$L6307))</f>
        <v/>
      </c>
      <c r="L6307" s="6" t="str">
        <f t="shared" si="886"/>
        <v/>
      </c>
      <c r="M6307" s="6">
        <f t="shared" si="887"/>
        <v>253</v>
      </c>
      <c r="N6307" s="6">
        <f t="shared" si="888"/>
        <v>7</v>
      </c>
      <c r="O6307" s="9" t="str">
        <f>IF(AND($B6307&lt;&gt;"",$C6307&lt;&gt;"",$B6307&lt;=$C6307),INDEX(Szabalyok!$C:$C,$N6307),"")</f>
        <v/>
      </c>
      <c r="P6307">
        <f t="shared" si="890"/>
        <v>0</v>
      </c>
    </row>
    <row r="6308" spans="1:16" x14ac:dyDescent="0.35">
      <c r="A6308">
        <f t="shared" si="889"/>
        <v>0</v>
      </c>
      <c r="B6308" s="4" t="str">
        <f>IF($M6308&gt;300,"",IF(OR(INDEX(Bemenet!$E$2:$E$301,$M6308)="",INDEX(Bemenet!$F$2:$F$301,$M6308)=""),"",MAX(INDEX(Bemenet!$E$2:$E$301,$M6308),INDEX(Szabalyok!$A:$A,$N6308))))</f>
        <v/>
      </c>
      <c r="C6308" s="4" t="str">
        <f>IF($B6308="","",MIN(INDEX(Bemenet!$F$2:$F$301,$M6308),INDEX(Szabalyok!$B:$B,$N6308)))</f>
        <v/>
      </c>
      <c r="D6308" s="5" t="str">
        <f>IF(AND($B6308&lt;&gt;"",$C6308&lt;&gt;"",$B6308&lt;=$C6308),INDEX(Bemenet!$G$2:$G$301,$M6308),"")</f>
        <v/>
      </c>
      <c r="E6308" s="6" t="str">
        <f>IF(AND($B6308&lt;&gt;"",$C6308&lt;&gt;"",$B6308&lt;=$C6308),INDEX(Bemenet!$D$2:$D$301,$M6308),"")</f>
        <v/>
      </c>
      <c r="F6308" s="5" t="str">
        <f t="shared" si="882"/>
        <v/>
      </c>
      <c r="G6308" s="5" t="str">
        <f t="shared" si="883"/>
        <v/>
      </c>
      <c r="H6308" s="9" t="str">
        <f t="shared" si="884"/>
        <v/>
      </c>
      <c r="I6308" s="5" t="str">
        <f t="shared" si="885"/>
        <v/>
      </c>
      <c r="J6308" s="5" t="str">
        <f>IF(OR($L6308="",NOT(COUNTIFS($L$2:$L6308,$L6308)=1)),"",SUMIFS($G:$G,$L:$L,$L6308))</f>
        <v/>
      </c>
      <c r="K6308" s="5" t="str">
        <f>IF(OR($L6308="",NOT(COUNTIFS($L$2:$L6308,$L6308)=1)),"",SUMIFS($I:$I,$L:$L,$L6308))</f>
        <v/>
      </c>
      <c r="L6308" s="6" t="str">
        <f t="shared" si="886"/>
        <v/>
      </c>
      <c r="M6308" s="6">
        <f t="shared" si="887"/>
        <v>253</v>
      </c>
      <c r="N6308" s="6">
        <f t="shared" si="888"/>
        <v>8</v>
      </c>
      <c r="O6308" s="9" t="str">
        <f>IF(AND($B6308&lt;&gt;"",$C6308&lt;&gt;"",$B6308&lt;=$C6308),INDEX(Szabalyok!$C:$C,$N6308),"")</f>
        <v/>
      </c>
      <c r="P6308">
        <f t="shared" si="890"/>
        <v>0</v>
      </c>
    </row>
    <row r="6309" spans="1:16" x14ac:dyDescent="0.35">
      <c r="A6309">
        <f t="shared" si="889"/>
        <v>0</v>
      </c>
      <c r="B6309" s="4" t="str">
        <f>IF($M6309&gt;300,"",IF(OR(INDEX(Bemenet!$E$2:$E$301,$M6309)="",INDEX(Bemenet!$F$2:$F$301,$M6309)=""),"",MAX(INDEX(Bemenet!$E$2:$E$301,$M6309),INDEX(Szabalyok!$A:$A,$N6309))))</f>
        <v/>
      </c>
      <c r="C6309" s="4" t="str">
        <f>IF($B6309="","",MIN(INDEX(Bemenet!$F$2:$F$301,$M6309),INDEX(Szabalyok!$B:$B,$N6309)))</f>
        <v/>
      </c>
      <c r="D6309" s="5" t="str">
        <f>IF(AND($B6309&lt;&gt;"",$C6309&lt;&gt;"",$B6309&lt;=$C6309),INDEX(Bemenet!$G$2:$G$301,$M6309),"")</f>
        <v/>
      </c>
      <c r="E6309" s="6" t="str">
        <f>IF(AND($B6309&lt;&gt;"",$C6309&lt;&gt;"",$B6309&lt;=$C6309),INDEX(Bemenet!$D$2:$D$301,$M6309),"")</f>
        <v/>
      </c>
      <c r="F6309" s="5" t="str">
        <f t="shared" si="882"/>
        <v/>
      </c>
      <c r="G6309" s="5" t="str">
        <f t="shared" si="883"/>
        <v/>
      </c>
      <c r="H6309" s="9" t="str">
        <f t="shared" si="884"/>
        <v/>
      </c>
      <c r="I6309" s="5" t="str">
        <f t="shared" si="885"/>
        <v/>
      </c>
      <c r="J6309" s="5" t="str">
        <f>IF(OR($L6309="",NOT(COUNTIFS($L$2:$L6309,$L6309)=1)),"",SUMIFS($G:$G,$L:$L,$L6309))</f>
        <v/>
      </c>
      <c r="K6309" s="5" t="str">
        <f>IF(OR($L6309="",NOT(COUNTIFS($L$2:$L6309,$L6309)=1)),"",SUMIFS($I:$I,$L:$L,$L6309))</f>
        <v/>
      </c>
      <c r="L6309" s="6" t="str">
        <f t="shared" si="886"/>
        <v/>
      </c>
      <c r="M6309" s="6">
        <f t="shared" si="887"/>
        <v>253</v>
      </c>
      <c r="N6309" s="6">
        <f t="shared" si="888"/>
        <v>9</v>
      </c>
      <c r="O6309" s="9" t="str">
        <f>IF(AND($B6309&lt;&gt;"",$C6309&lt;&gt;"",$B6309&lt;=$C6309),INDEX(Szabalyok!$C:$C,$N6309),"")</f>
        <v/>
      </c>
      <c r="P6309">
        <f t="shared" si="890"/>
        <v>0</v>
      </c>
    </row>
    <row r="6310" spans="1:16" x14ac:dyDescent="0.35">
      <c r="A6310">
        <f t="shared" si="889"/>
        <v>0</v>
      </c>
      <c r="B6310" s="4" t="str">
        <f>IF($M6310&gt;300,"",IF(OR(INDEX(Bemenet!$E$2:$E$301,$M6310)="",INDEX(Bemenet!$F$2:$F$301,$M6310)=""),"",MAX(INDEX(Bemenet!$E$2:$E$301,$M6310),INDEX(Szabalyok!$A:$A,$N6310))))</f>
        <v/>
      </c>
      <c r="C6310" s="4" t="str">
        <f>IF($B6310="","",MIN(INDEX(Bemenet!$F$2:$F$301,$M6310),INDEX(Szabalyok!$B:$B,$N6310)))</f>
        <v/>
      </c>
      <c r="D6310" s="5" t="str">
        <f>IF(AND($B6310&lt;&gt;"",$C6310&lt;&gt;"",$B6310&lt;=$C6310),INDEX(Bemenet!$G$2:$G$301,$M6310),"")</f>
        <v/>
      </c>
      <c r="E6310" s="6" t="str">
        <f>IF(AND($B6310&lt;&gt;"",$C6310&lt;&gt;"",$B6310&lt;=$C6310),INDEX(Bemenet!$D$2:$D$301,$M6310),"")</f>
        <v/>
      </c>
      <c r="F6310" s="5" t="str">
        <f t="shared" si="882"/>
        <v/>
      </c>
      <c r="G6310" s="5" t="str">
        <f t="shared" si="883"/>
        <v/>
      </c>
      <c r="H6310" s="9" t="str">
        <f t="shared" si="884"/>
        <v/>
      </c>
      <c r="I6310" s="5" t="str">
        <f t="shared" si="885"/>
        <v/>
      </c>
      <c r="J6310" s="5" t="str">
        <f>IF(OR($L6310="",NOT(COUNTIFS($L$2:$L6310,$L6310)=1)),"",SUMIFS($G:$G,$L:$L,$L6310))</f>
        <v/>
      </c>
      <c r="K6310" s="5" t="str">
        <f>IF(OR($L6310="",NOT(COUNTIFS($L$2:$L6310,$L6310)=1)),"",SUMIFS($I:$I,$L:$L,$L6310))</f>
        <v/>
      </c>
      <c r="L6310" s="6" t="str">
        <f t="shared" si="886"/>
        <v/>
      </c>
      <c r="M6310" s="6">
        <f t="shared" si="887"/>
        <v>253</v>
      </c>
      <c r="N6310" s="6">
        <f t="shared" si="888"/>
        <v>10</v>
      </c>
      <c r="O6310" s="9" t="str">
        <f>IF(AND($B6310&lt;&gt;"",$C6310&lt;&gt;"",$B6310&lt;=$C6310),INDEX(Szabalyok!$C:$C,$N6310),"")</f>
        <v/>
      </c>
      <c r="P6310">
        <f t="shared" si="890"/>
        <v>0</v>
      </c>
    </row>
    <row r="6311" spans="1:16" x14ac:dyDescent="0.35">
      <c r="A6311">
        <f t="shared" si="889"/>
        <v>0</v>
      </c>
      <c r="B6311" s="4" t="str">
        <f>IF($M6311&gt;300,"",IF(OR(INDEX(Bemenet!$E$2:$E$301,$M6311)="",INDEX(Bemenet!$F$2:$F$301,$M6311)=""),"",MAX(INDEX(Bemenet!$E$2:$E$301,$M6311),INDEX(Szabalyok!$A:$A,$N6311))))</f>
        <v/>
      </c>
      <c r="C6311" s="4" t="str">
        <f>IF($B6311="","",MIN(INDEX(Bemenet!$F$2:$F$301,$M6311),INDEX(Szabalyok!$B:$B,$N6311)))</f>
        <v/>
      </c>
      <c r="D6311" s="5" t="str">
        <f>IF(AND($B6311&lt;&gt;"",$C6311&lt;&gt;"",$B6311&lt;=$C6311),INDEX(Bemenet!$G$2:$G$301,$M6311),"")</f>
        <v/>
      </c>
      <c r="E6311" s="6" t="str">
        <f>IF(AND($B6311&lt;&gt;"",$C6311&lt;&gt;"",$B6311&lt;=$C6311),INDEX(Bemenet!$D$2:$D$301,$M6311),"")</f>
        <v/>
      </c>
      <c r="F6311" s="5" t="str">
        <f t="shared" si="882"/>
        <v/>
      </c>
      <c r="G6311" s="5" t="str">
        <f t="shared" si="883"/>
        <v/>
      </c>
      <c r="H6311" s="9" t="str">
        <f t="shared" si="884"/>
        <v/>
      </c>
      <c r="I6311" s="5" t="str">
        <f t="shared" si="885"/>
        <v/>
      </c>
      <c r="J6311" s="5" t="str">
        <f>IF(OR($L6311="",NOT(COUNTIFS($L$2:$L6311,$L6311)=1)),"",SUMIFS($G:$G,$L:$L,$L6311))</f>
        <v/>
      </c>
      <c r="K6311" s="5" t="str">
        <f>IF(OR($L6311="",NOT(COUNTIFS($L$2:$L6311,$L6311)=1)),"",SUMIFS($I:$I,$L:$L,$L6311))</f>
        <v/>
      </c>
      <c r="L6311" s="6" t="str">
        <f t="shared" si="886"/>
        <v/>
      </c>
      <c r="M6311" s="6">
        <f t="shared" si="887"/>
        <v>253</v>
      </c>
      <c r="N6311" s="6">
        <f t="shared" si="888"/>
        <v>11</v>
      </c>
      <c r="O6311" s="9" t="str">
        <f>IF(AND($B6311&lt;&gt;"",$C6311&lt;&gt;"",$B6311&lt;=$C6311),INDEX(Szabalyok!$C:$C,$N6311),"")</f>
        <v/>
      </c>
      <c r="P6311">
        <f t="shared" si="890"/>
        <v>0</v>
      </c>
    </row>
    <row r="6312" spans="1:16" x14ac:dyDescent="0.35">
      <c r="A6312">
        <f t="shared" si="889"/>
        <v>0</v>
      </c>
      <c r="B6312" s="4" t="str">
        <f>IF($M6312&gt;300,"",IF(OR(INDEX(Bemenet!$E$2:$E$301,$M6312)="",INDEX(Bemenet!$F$2:$F$301,$M6312)=""),"",MAX(INDEX(Bemenet!$E$2:$E$301,$M6312),INDEX(Szabalyok!$A:$A,$N6312))))</f>
        <v/>
      </c>
      <c r="C6312" s="4" t="str">
        <f>IF($B6312="","",MIN(INDEX(Bemenet!$F$2:$F$301,$M6312),INDEX(Szabalyok!$B:$B,$N6312)))</f>
        <v/>
      </c>
      <c r="D6312" s="5" t="str">
        <f>IF(AND($B6312&lt;&gt;"",$C6312&lt;&gt;"",$B6312&lt;=$C6312),INDEX(Bemenet!$G$2:$G$301,$M6312),"")</f>
        <v/>
      </c>
      <c r="E6312" s="6" t="str">
        <f>IF(AND($B6312&lt;&gt;"",$C6312&lt;&gt;"",$B6312&lt;=$C6312),INDEX(Bemenet!$D$2:$D$301,$M6312),"")</f>
        <v/>
      </c>
      <c r="F6312" s="5" t="str">
        <f t="shared" si="882"/>
        <v/>
      </c>
      <c r="G6312" s="5" t="str">
        <f t="shared" si="883"/>
        <v/>
      </c>
      <c r="H6312" s="9" t="str">
        <f t="shared" si="884"/>
        <v/>
      </c>
      <c r="I6312" s="5" t="str">
        <f t="shared" si="885"/>
        <v/>
      </c>
      <c r="J6312" s="5" t="str">
        <f>IF(OR($L6312="",NOT(COUNTIFS($L$2:$L6312,$L6312)=1)),"",SUMIFS($G:$G,$L:$L,$L6312))</f>
        <v/>
      </c>
      <c r="K6312" s="5" t="str">
        <f>IF(OR($L6312="",NOT(COUNTIFS($L$2:$L6312,$L6312)=1)),"",SUMIFS($I:$I,$L:$L,$L6312))</f>
        <v/>
      </c>
      <c r="L6312" s="6" t="str">
        <f t="shared" si="886"/>
        <v/>
      </c>
      <c r="M6312" s="6">
        <f t="shared" si="887"/>
        <v>253</v>
      </c>
      <c r="N6312" s="6">
        <f t="shared" si="888"/>
        <v>12</v>
      </c>
      <c r="O6312" s="9" t="str">
        <f>IF(AND($B6312&lt;&gt;"",$C6312&lt;&gt;"",$B6312&lt;=$C6312),INDEX(Szabalyok!$C:$C,$N6312),"")</f>
        <v/>
      </c>
      <c r="P6312">
        <f t="shared" si="890"/>
        <v>0</v>
      </c>
    </row>
    <row r="6313" spans="1:16" x14ac:dyDescent="0.35">
      <c r="A6313">
        <f t="shared" si="889"/>
        <v>0</v>
      </c>
      <c r="B6313" s="4" t="str">
        <f>IF($M6313&gt;300,"",IF(OR(INDEX(Bemenet!$E$2:$E$301,$M6313)="",INDEX(Bemenet!$F$2:$F$301,$M6313)=""),"",MAX(INDEX(Bemenet!$E$2:$E$301,$M6313),INDEX(Szabalyok!$A:$A,$N6313))))</f>
        <v/>
      </c>
      <c r="C6313" s="4" t="str">
        <f>IF($B6313="","",MIN(INDEX(Bemenet!$F$2:$F$301,$M6313),INDEX(Szabalyok!$B:$B,$N6313)))</f>
        <v/>
      </c>
      <c r="D6313" s="5" t="str">
        <f>IF(AND($B6313&lt;&gt;"",$C6313&lt;&gt;"",$B6313&lt;=$C6313),INDEX(Bemenet!$G$2:$G$301,$M6313),"")</f>
        <v/>
      </c>
      <c r="E6313" s="6" t="str">
        <f>IF(AND($B6313&lt;&gt;"",$C6313&lt;&gt;"",$B6313&lt;=$C6313),INDEX(Bemenet!$D$2:$D$301,$M6313),"")</f>
        <v/>
      </c>
      <c r="F6313" s="5" t="str">
        <f t="shared" si="882"/>
        <v/>
      </c>
      <c r="G6313" s="5" t="str">
        <f t="shared" si="883"/>
        <v/>
      </c>
      <c r="H6313" s="9" t="str">
        <f t="shared" si="884"/>
        <v/>
      </c>
      <c r="I6313" s="5" t="str">
        <f t="shared" si="885"/>
        <v/>
      </c>
      <c r="J6313" s="5" t="str">
        <f>IF(OR($L6313="",NOT(COUNTIFS($L$2:$L6313,$L6313)=1)),"",SUMIFS($G:$G,$L:$L,$L6313))</f>
        <v/>
      </c>
      <c r="K6313" s="5" t="str">
        <f>IF(OR($L6313="",NOT(COUNTIFS($L$2:$L6313,$L6313)=1)),"",SUMIFS($I:$I,$L:$L,$L6313))</f>
        <v/>
      </c>
      <c r="L6313" s="6" t="str">
        <f t="shared" si="886"/>
        <v/>
      </c>
      <c r="M6313" s="6">
        <f t="shared" si="887"/>
        <v>253</v>
      </c>
      <c r="N6313" s="6">
        <f t="shared" si="888"/>
        <v>13</v>
      </c>
      <c r="O6313" s="9" t="str">
        <f>IF(AND($B6313&lt;&gt;"",$C6313&lt;&gt;"",$B6313&lt;=$C6313),INDEX(Szabalyok!$C:$C,$N6313),"")</f>
        <v/>
      </c>
      <c r="P6313">
        <f t="shared" si="890"/>
        <v>0</v>
      </c>
    </row>
    <row r="6314" spans="1:16" x14ac:dyDescent="0.35">
      <c r="A6314">
        <f t="shared" si="889"/>
        <v>0</v>
      </c>
      <c r="B6314" s="4" t="str">
        <f>IF($M6314&gt;300,"",IF(OR(INDEX(Bemenet!$E$2:$E$301,$M6314)="",INDEX(Bemenet!$F$2:$F$301,$M6314)=""),"",MAX(INDEX(Bemenet!$E$2:$E$301,$M6314),INDEX(Szabalyok!$A:$A,$N6314))))</f>
        <v/>
      </c>
      <c r="C6314" s="4" t="str">
        <f>IF($B6314="","",MIN(INDEX(Bemenet!$F$2:$F$301,$M6314),INDEX(Szabalyok!$B:$B,$N6314)))</f>
        <v/>
      </c>
      <c r="D6314" s="5" t="str">
        <f>IF(AND($B6314&lt;&gt;"",$C6314&lt;&gt;"",$B6314&lt;=$C6314),INDEX(Bemenet!$G$2:$G$301,$M6314),"")</f>
        <v/>
      </c>
      <c r="E6314" s="6" t="str">
        <f>IF(AND($B6314&lt;&gt;"",$C6314&lt;&gt;"",$B6314&lt;=$C6314),INDEX(Bemenet!$D$2:$D$301,$M6314),"")</f>
        <v/>
      </c>
      <c r="F6314" s="5" t="str">
        <f t="shared" si="882"/>
        <v/>
      </c>
      <c r="G6314" s="5" t="str">
        <f t="shared" si="883"/>
        <v/>
      </c>
      <c r="H6314" s="9" t="str">
        <f t="shared" si="884"/>
        <v/>
      </c>
      <c r="I6314" s="5" t="str">
        <f t="shared" si="885"/>
        <v/>
      </c>
      <c r="J6314" s="5" t="str">
        <f>IF(OR($L6314="",NOT(COUNTIFS($L$2:$L6314,$L6314)=1)),"",SUMIFS($G:$G,$L:$L,$L6314))</f>
        <v/>
      </c>
      <c r="K6314" s="5" t="str">
        <f>IF(OR($L6314="",NOT(COUNTIFS($L$2:$L6314,$L6314)=1)),"",SUMIFS($I:$I,$L:$L,$L6314))</f>
        <v/>
      </c>
      <c r="L6314" s="6" t="str">
        <f t="shared" si="886"/>
        <v/>
      </c>
      <c r="M6314" s="6">
        <f t="shared" si="887"/>
        <v>253</v>
      </c>
      <c r="N6314" s="6">
        <f t="shared" si="888"/>
        <v>14</v>
      </c>
      <c r="O6314" s="9" t="str">
        <f>IF(AND($B6314&lt;&gt;"",$C6314&lt;&gt;"",$B6314&lt;=$C6314),INDEX(Szabalyok!$C:$C,$N6314),"")</f>
        <v/>
      </c>
      <c r="P6314">
        <f t="shared" si="890"/>
        <v>0</v>
      </c>
    </row>
    <row r="6315" spans="1:16" x14ac:dyDescent="0.35">
      <c r="A6315">
        <f t="shared" si="889"/>
        <v>0</v>
      </c>
      <c r="B6315" s="4" t="str">
        <f>IF($M6315&gt;300,"",IF(OR(INDEX(Bemenet!$E$2:$E$301,$M6315)="",INDEX(Bemenet!$F$2:$F$301,$M6315)=""),"",MAX(INDEX(Bemenet!$E$2:$E$301,$M6315),INDEX(Szabalyok!$A:$A,$N6315))))</f>
        <v/>
      </c>
      <c r="C6315" s="4" t="str">
        <f>IF($B6315="","",MIN(INDEX(Bemenet!$F$2:$F$301,$M6315),INDEX(Szabalyok!$B:$B,$N6315)))</f>
        <v/>
      </c>
      <c r="D6315" s="5" t="str">
        <f>IF(AND($B6315&lt;&gt;"",$C6315&lt;&gt;"",$B6315&lt;=$C6315),INDEX(Bemenet!$G$2:$G$301,$M6315),"")</f>
        <v/>
      </c>
      <c r="E6315" s="6" t="str">
        <f>IF(AND($B6315&lt;&gt;"",$C6315&lt;&gt;"",$B6315&lt;=$C6315),INDEX(Bemenet!$D$2:$D$301,$M6315),"")</f>
        <v/>
      </c>
      <c r="F6315" s="5" t="str">
        <f t="shared" si="882"/>
        <v/>
      </c>
      <c r="G6315" s="5" t="str">
        <f t="shared" si="883"/>
        <v/>
      </c>
      <c r="H6315" s="9" t="str">
        <f t="shared" si="884"/>
        <v/>
      </c>
      <c r="I6315" s="5" t="str">
        <f t="shared" si="885"/>
        <v/>
      </c>
      <c r="J6315" s="5" t="str">
        <f>IF(OR($L6315="",NOT(COUNTIFS($L$2:$L6315,$L6315)=1)),"",SUMIFS($G:$G,$L:$L,$L6315))</f>
        <v/>
      </c>
      <c r="K6315" s="5" t="str">
        <f>IF(OR($L6315="",NOT(COUNTIFS($L$2:$L6315,$L6315)=1)),"",SUMIFS($I:$I,$L:$L,$L6315))</f>
        <v/>
      </c>
      <c r="L6315" s="6" t="str">
        <f t="shared" si="886"/>
        <v/>
      </c>
      <c r="M6315" s="6">
        <f t="shared" si="887"/>
        <v>253</v>
      </c>
      <c r="N6315" s="6">
        <f t="shared" si="888"/>
        <v>15</v>
      </c>
      <c r="O6315" s="9" t="str">
        <f>IF(AND($B6315&lt;&gt;"",$C6315&lt;&gt;"",$B6315&lt;=$C6315),INDEX(Szabalyok!$C:$C,$N6315),"")</f>
        <v/>
      </c>
      <c r="P6315">
        <f t="shared" si="890"/>
        <v>0</v>
      </c>
    </row>
    <row r="6316" spans="1:16" x14ac:dyDescent="0.35">
      <c r="A6316">
        <f t="shared" si="889"/>
        <v>0</v>
      </c>
      <c r="B6316" s="4" t="str">
        <f>IF($M6316&gt;300,"",IF(OR(INDEX(Bemenet!$E$2:$E$301,$M6316)="",INDEX(Bemenet!$F$2:$F$301,$M6316)=""),"",MAX(INDEX(Bemenet!$E$2:$E$301,$M6316),INDEX(Szabalyok!$A:$A,$N6316))))</f>
        <v/>
      </c>
      <c r="C6316" s="4" t="str">
        <f>IF($B6316="","",MIN(INDEX(Bemenet!$F$2:$F$301,$M6316),INDEX(Szabalyok!$B:$B,$N6316)))</f>
        <v/>
      </c>
      <c r="D6316" s="5" t="str">
        <f>IF(AND($B6316&lt;&gt;"",$C6316&lt;&gt;"",$B6316&lt;=$C6316),INDEX(Bemenet!$G$2:$G$301,$M6316),"")</f>
        <v/>
      </c>
      <c r="E6316" s="6" t="str">
        <f>IF(AND($B6316&lt;&gt;"",$C6316&lt;&gt;"",$B6316&lt;=$C6316),INDEX(Bemenet!$D$2:$D$301,$M6316),"")</f>
        <v/>
      </c>
      <c r="F6316" s="5" t="str">
        <f t="shared" si="882"/>
        <v/>
      </c>
      <c r="G6316" s="5" t="str">
        <f t="shared" si="883"/>
        <v/>
      </c>
      <c r="H6316" s="9" t="str">
        <f t="shared" si="884"/>
        <v/>
      </c>
      <c r="I6316" s="5" t="str">
        <f t="shared" si="885"/>
        <v/>
      </c>
      <c r="J6316" s="5" t="str">
        <f>IF(OR($L6316="",NOT(COUNTIFS($L$2:$L6316,$L6316)=1)),"",SUMIFS($G:$G,$L:$L,$L6316))</f>
        <v/>
      </c>
      <c r="K6316" s="5" t="str">
        <f>IF(OR($L6316="",NOT(COUNTIFS($L$2:$L6316,$L6316)=1)),"",SUMIFS($I:$I,$L:$L,$L6316))</f>
        <v/>
      </c>
      <c r="L6316" s="6" t="str">
        <f t="shared" si="886"/>
        <v/>
      </c>
      <c r="M6316" s="6">
        <f t="shared" si="887"/>
        <v>253</v>
      </c>
      <c r="N6316" s="6">
        <f t="shared" si="888"/>
        <v>16</v>
      </c>
      <c r="O6316" s="9" t="str">
        <f>IF(AND($B6316&lt;&gt;"",$C6316&lt;&gt;"",$B6316&lt;=$C6316),INDEX(Szabalyok!$C:$C,$N6316),"")</f>
        <v/>
      </c>
      <c r="P6316">
        <f t="shared" si="890"/>
        <v>0</v>
      </c>
    </row>
    <row r="6317" spans="1:16" x14ac:dyDescent="0.35">
      <c r="A6317">
        <f t="shared" si="889"/>
        <v>0</v>
      </c>
      <c r="B6317" s="4" t="str">
        <f>IF($M6317&gt;300,"",IF(OR(INDEX(Bemenet!$E$2:$E$301,$M6317)="",INDEX(Bemenet!$F$2:$F$301,$M6317)=""),"",MAX(INDEX(Bemenet!$E$2:$E$301,$M6317),INDEX(Szabalyok!$A:$A,$N6317))))</f>
        <v/>
      </c>
      <c r="C6317" s="4" t="str">
        <f>IF($B6317="","",MIN(INDEX(Bemenet!$F$2:$F$301,$M6317),INDEX(Szabalyok!$B:$B,$N6317)))</f>
        <v/>
      </c>
      <c r="D6317" s="5" t="str">
        <f>IF(AND($B6317&lt;&gt;"",$C6317&lt;&gt;"",$B6317&lt;=$C6317),INDEX(Bemenet!$G$2:$G$301,$M6317),"")</f>
        <v/>
      </c>
      <c r="E6317" s="6" t="str">
        <f>IF(AND($B6317&lt;&gt;"",$C6317&lt;&gt;"",$B6317&lt;=$C6317),INDEX(Bemenet!$D$2:$D$301,$M6317),"")</f>
        <v/>
      </c>
      <c r="F6317" s="5" t="str">
        <f t="shared" si="882"/>
        <v/>
      </c>
      <c r="G6317" s="5" t="str">
        <f t="shared" si="883"/>
        <v/>
      </c>
      <c r="H6317" s="9" t="str">
        <f t="shared" si="884"/>
        <v/>
      </c>
      <c r="I6317" s="5" t="str">
        <f t="shared" si="885"/>
        <v/>
      </c>
      <c r="J6317" s="5" t="str">
        <f>IF(OR($L6317="",NOT(COUNTIFS($L$2:$L6317,$L6317)=1)),"",SUMIFS($G:$G,$L:$L,$L6317))</f>
        <v/>
      </c>
      <c r="K6317" s="5" t="str">
        <f>IF(OR($L6317="",NOT(COUNTIFS($L$2:$L6317,$L6317)=1)),"",SUMIFS($I:$I,$L:$L,$L6317))</f>
        <v/>
      </c>
      <c r="L6317" s="6" t="str">
        <f t="shared" si="886"/>
        <v/>
      </c>
      <c r="M6317" s="6">
        <f t="shared" si="887"/>
        <v>253</v>
      </c>
      <c r="N6317" s="6">
        <f t="shared" si="888"/>
        <v>17</v>
      </c>
      <c r="O6317" s="9" t="str">
        <f>IF(AND($B6317&lt;&gt;"",$C6317&lt;&gt;"",$B6317&lt;=$C6317),INDEX(Szabalyok!$C:$C,$N6317),"")</f>
        <v/>
      </c>
      <c r="P6317">
        <f t="shared" si="890"/>
        <v>0</v>
      </c>
    </row>
    <row r="6318" spans="1:16" x14ac:dyDescent="0.35">
      <c r="A6318">
        <f t="shared" si="889"/>
        <v>0</v>
      </c>
      <c r="B6318" s="4" t="str">
        <f>IF($M6318&gt;300,"",IF(OR(INDEX(Bemenet!$E$2:$E$301,$M6318)="",INDEX(Bemenet!$F$2:$F$301,$M6318)=""),"",MAX(INDEX(Bemenet!$E$2:$E$301,$M6318),INDEX(Szabalyok!$A:$A,$N6318))))</f>
        <v/>
      </c>
      <c r="C6318" s="4" t="str">
        <f>IF($B6318="","",MIN(INDEX(Bemenet!$F$2:$F$301,$M6318),INDEX(Szabalyok!$B:$B,$N6318)))</f>
        <v/>
      </c>
      <c r="D6318" s="5" t="str">
        <f>IF(AND($B6318&lt;&gt;"",$C6318&lt;&gt;"",$B6318&lt;=$C6318),INDEX(Bemenet!$G$2:$G$301,$M6318),"")</f>
        <v/>
      </c>
      <c r="E6318" s="6" t="str">
        <f>IF(AND($B6318&lt;&gt;"",$C6318&lt;&gt;"",$B6318&lt;=$C6318),INDEX(Bemenet!$D$2:$D$301,$M6318),"")</f>
        <v/>
      </c>
      <c r="F6318" s="5" t="str">
        <f t="shared" si="882"/>
        <v/>
      </c>
      <c r="G6318" s="5" t="str">
        <f t="shared" si="883"/>
        <v/>
      </c>
      <c r="H6318" s="9" t="str">
        <f t="shared" si="884"/>
        <v/>
      </c>
      <c r="I6318" s="5" t="str">
        <f t="shared" si="885"/>
        <v/>
      </c>
      <c r="J6318" s="5" t="str">
        <f>IF(OR($L6318="",NOT(COUNTIFS($L$2:$L6318,$L6318)=1)),"",SUMIFS($G:$G,$L:$L,$L6318))</f>
        <v/>
      </c>
      <c r="K6318" s="5" t="str">
        <f>IF(OR($L6318="",NOT(COUNTIFS($L$2:$L6318,$L6318)=1)),"",SUMIFS($I:$I,$L:$L,$L6318))</f>
        <v/>
      </c>
      <c r="L6318" s="6" t="str">
        <f t="shared" si="886"/>
        <v/>
      </c>
      <c r="M6318" s="6">
        <f t="shared" si="887"/>
        <v>253</v>
      </c>
      <c r="N6318" s="6">
        <f t="shared" si="888"/>
        <v>18</v>
      </c>
      <c r="O6318" s="9" t="str">
        <f>IF(AND($B6318&lt;&gt;"",$C6318&lt;&gt;"",$B6318&lt;=$C6318),INDEX(Szabalyok!$C:$C,$N6318),"")</f>
        <v/>
      </c>
      <c r="P6318">
        <f t="shared" si="890"/>
        <v>0</v>
      </c>
    </row>
    <row r="6319" spans="1:16" x14ac:dyDescent="0.35">
      <c r="A6319">
        <f t="shared" si="889"/>
        <v>0</v>
      </c>
      <c r="B6319" s="4" t="str">
        <f>IF($M6319&gt;300,"",IF(OR(INDEX(Bemenet!$E$2:$E$301,$M6319)="",INDEX(Bemenet!$F$2:$F$301,$M6319)=""),"",MAX(INDEX(Bemenet!$E$2:$E$301,$M6319),INDEX(Szabalyok!$A:$A,$N6319))))</f>
        <v/>
      </c>
      <c r="C6319" s="4" t="str">
        <f>IF($B6319="","",MIN(INDEX(Bemenet!$F$2:$F$301,$M6319),INDEX(Szabalyok!$B:$B,$N6319)))</f>
        <v/>
      </c>
      <c r="D6319" s="5" t="str">
        <f>IF(AND($B6319&lt;&gt;"",$C6319&lt;&gt;"",$B6319&lt;=$C6319),INDEX(Bemenet!$G$2:$G$301,$M6319),"")</f>
        <v/>
      </c>
      <c r="E6319" s="6" t="str">
        <f>IF(AND($B6319&lt;&gt;"",$C6319&lt;&gt;"",$B6319&lt;=$C6319),INDEX(Bemenet!$D$2:$D$301,$M6319),"")</f>
        <v/>
      </c>
      <c r="F6319" s="5" t="str">
        <f t="shared" si="882"/>
        <v/>
      </c>
      <c r="G6319" s="5" t="str">
        <f t="shared" si="883"/>
        <v/>
      </c>
      <c r="H6319" s="9" t="str">
        <f t="shared" si="884"/>
        <v/>
      </c>
      <c r="I6319" s="5" t="str">
        <f t="shared" si="885"/>
        <v/>
      </c>
      <c r="J6319" s="5" t="str">
        <f>IF(OR($L6319="",NOT(COUNTIFS($L$2:$L6319,$L6319)=1)),"",SUMIFS($G:$G,$L:$L,$L6319))</f>
        <v/>
      </c>
      <c r="K6319" s="5" t="str">
        <f>IF(OR($L6319="",NOT(COUNTIFS($L$2:$L6319,$L6319)=1)),"",SUMIFS($I:$I,$L:$L,$L6319))</f>
        <v/>
      </c>
      <c r="L6319" s="6" t="str">
        <f t="shared" si="886"/>
        <v/>
      </c>
      <c r="M6319" s="6">
        <f t="shared" si="887"/>
        <v>253</v>
      </c>
      <c r="N6319" s="6">
        <f t="shared" si="888"/>
        <v>19</v>
      </c>
      <c r="O6319" s="9" t="str">
        <f>IF(AND($B6319&lt;&gt;"",$C6319&lt;&gt;"",$B6319&lt;=$C6319),INDEX(Szabalyok!$C:$C,$N6319),"")</f>
        <v/>
      </c>
      <c r="P6319">
        <f t="shared" si="890"/>
        <v>0</v>
      </c>
    </row>
    <row r="6320" spans="1:16" x14ac:dyDescent="0.35">
      <c r="A6320">
        <f t="shared" si="889"/>
        <v>0</v>
      </c>
      <c r="B6320" s="4" t="str">
        <f>IF($M6320&gt;300,"",IF(OR(INDEX(Bemenet!$E$2:$E$301,$M6320)="",INDEX(Bemenet!$F$2:$F$301,$M6320)=""),"",MAX(INDEX(Bemenet!$E$2:$E$301,$M6320),INDEX(Szabalyok!$A:$A,$N6320))))</f>
        <v/>
      </c>
      <c r="C6320" s="4" t="str">
        <f>IF($B6320="","",MIN(INDEX(Bemenet!$F$2:$F$301,$M6320),INDEX(Szabalyok!$B:$B,$N6320)))</f>
        <v/>
      </c>
      <c r="D6320" s="5" t="str">
        <f>IF(AND($B6320&lt;&gt;"",$C6320&lt;&gt;"",$B6320&lt;=$C6320),INDEX(Bemenet!$G$2:$G$301,$M6320),"")</f>
        <v/>
      </c>
      <c r="E6320" s="6" t="str">
        <f>IF(AND($B6320&lt;&gt;"",$C6320&lt;&gt;"",$B6320&lt;=$C6320),INDEX(Bemenet!$D$2:$D$301,$M6320),"")</f>
        <v/>
      </c>
      <c r="F6320" s="5" t="str">
        <f t="shared" si="882"/>
        <v/>
      </c>
      <c r="G6320" s="5" t="str">
        <f t="shared" si="883"/>
        <v/>
      </c>
      <c r="H6320" s="9" t="str">
        <f t="shared" si="884"/>
        <v/>
      </c>
      <c r="I6320" s="5" t="str">
        <f t="shared" si="885"/>
        <v/>
      </c>
      <c r="J6320" s="5" t="str">
        <f>IF(OR($L6320="",NOT(COUNTIFS($L$2:$L6320,$L6320)=1)),"",SUMIFS($G:$G,$L:$L,$L6320))</f>
        <v/>
      </c>
      <c r="K6320" s="5" t="str">
        <f>IF(OR($L6320="",NOT(COUNTIFS($L$2:$L6320,$L6320)=1)),"",SUMIFS($I:$I,$L:$L,$L6320))</f>
        <v/>
      </c>
      <c r="L6320" s="6" t="str">
        <f t="shared" si="886"/>
        <v/>
      </c>
      <c r="M6320" s="6">
        <f t="shared" si="887"/>
        <v>253</v>
      </c>
      <c r="N6320" s="6">
        <f t="shared" si="888"/>
        <v>20</v>
      </c>
      <c r="O6320" s="9" t="str">
        <f>IF(AND($B6320&lt;&gt;"",$C6320&lt;&gt;"",$B6320&lt;=$C6320),INDEX(Szabalyok!$C:$C,$N6320),"")</f>
        <v/>
      </c>
      <c r="P6320">
        <f t="shared" si="890"/>
        <v>0</v>
      </c>
    </row>
    <row r="6321" spans="1:16" x14ac:dyDescent="0.35">
      <c r="A6321">
        <f t="shared" si="889"/>
        <v>0</v>
      </c>
      <c r="B6321" s="4" t="str">
        <f>IF($M6321&gt;300,"",IF(OR(INDEX(Bemenet!$E$2:$E$301,$M6321)="",INDEX(Bemenet!$F$2:$F$301,$M6321)=""),"",MAX(INDEX(Bemenet!$E$2:$E$301,$M6321),INDEX(Szabalyok!$A:$A,$N6321))))</f>
        <v/>
      </c>
      <c r="C6321" s="4" t="str">
        <f>IF($B6321="","",MIN(INDEX(Bemenet!$F$2:$F$301,$M6321),INDEX(Szabalyok!$B:$B,$N6321)))</f>
        <v/>
      </c>
      <c r="D6321" s="5" t="str">
        <f>IF(AND($B6321&lt;&gt;"",$C6321&lt;&gt;"",$B6321&lt;=$C6321),INDEX(Bemenet!$G$2:$G$301,$M6321),"")</f>
        <v/>
      </c>
      <c r="E6321" s="6" t="str">
        <f>IF(AND($B6321&lt;&gt;"",$C6321&lt;&gt;"",$B6321&lt;=$C6321),INDEX(Bemenet!$D$2:$D$301,$M6321),"")</f>
        <v/>
      </c>
      <c r="F6321" s="5" t="str">
        <f t="shared" si="882"/>
        <v/>
      </c>
      <c r="G6321" s="5" t="str">
        <f t="shared" si="883"/>
        <v/>
      </c>
      <c r="H6321" s="9" t="str">
        <f t="shared" si="884"/>
        <v/>
      </c>
      <c r="I6321" s="5" t="str">
        <f t="shared" si="885"/>
        <v/>
      </c>
      <c r="J6321" s="5" t="str">
        <f>IF(OR($L6321="",NOT(COUNTIFS($L$2:$L6321,$L6321)=1)),"",SUMIFS($G:$G,$L:$L,$L6321))</f>
        <v/>
      </c>
      <c r="K6321" s="5" t="str">
        <f>IF(OR($L6321="",NOT(COUNTIFS($L$2:$L6321,$L6321)=1)),"",SUMIFS($I:$I,$L:$L,$L6321))</f>
        <v/>
      </c>
      <c r="L6321" s="6" t="str">
        <f t="shared" si="886"/>
        <v/>
      </c>
      <c r="M6321" s="6">
        <f t="shared" si="887"/>
        <v>253</v>
      </c>
      <c r="N6321" s="6">
        <f t="shared" si="888"/>
        <v>21</v>
      </c>
      <c r="O6321" s="9" t="str">
        <f>IF(AND($B6321&lt;&gt;"",$C6321&lt;&gt;"",$B6321&lt;=$C6321),INDEX(Szabalyok!$C:$C,$N6321),"")</f>
        <v/>
      </c>
      <c r="P6321">
        <f t="shared" si="890"/>
        <v>0</v>
      </c>
    </row>
    <row r="6322" spans="1:16" x14ac:dyDescent="0.35">
      <c r="A6322">
        <f t="shared" si="889"/>
        <v>0</v>
      </c>
      <c r="B6322" s="4" t="str">
        <f>IF($M6322&gt;300,"",IF(OR(INDEX(Bemenet!$E$2:$E$301,$M6322)="",INDEX(Bemenet!$F$2:$F$301,$M6322)=""),"",MAX(INDEX(Bemenet!$E$2:$E$301,$M6322),INDEX(Szabalyok!$A:$A,$N6322))))</f>
        <v/>
      </c>
      <c r="C6322" s="4" t="str">
        <f>IF($B6322="","",MIN(INDEX(Bemenet!$F$2:$F$301,$M6322),INDEX(Szabalyok!$B:$B,$N6322)))</f>
        <v/>
      </c>
      <c r="D6322" s="5" t="str">
        <f>IF(AND($B6322&lt;&gt;"",$C6322&lt;&gt;"",$B6322&lt;=$C6322),INDEX(Bemenet!$G$2:$G$301,$M6322),"")</f>
        <v/>
      </c>
      <c r="E6322" s="6" t="str">
        <f>IF(AND($B6322&lt;&gt;"",$C6322&lt;&gt;"",$B6322&lt;=$C6322),INDEX(Bemenet!$D$2:$D$301,$M6322),"")</f>
        <v/>
      </c>
      <c r="F6322" s="5" t="str">
        <f t="shared" si="882"/>
        <v/>
      </c>
      <c r="G6322" s="5" t="str">
        <f t="shared" si="883"/>
        <v/>
      </c>
      <c r="H6322" s="9" t="str">
        <f t="shared" si="884"/>
        <v/>
      </c>
      <c r="I6322" s="5" t="str">
        <f t="shared" si="885"/>
        <v/>
      </c>
      <c r="J6322" s="5" t="str">
        <f>IF(OR($L6322="",NOT(COUNTIFS($L$2:$L6322,$L6322)=1)),"",SUMIFS($G:$G,$L:$L,$L6322))</f>
        <v/>
      </c>
      <c r="K6322" s="5" t="str">
        <f>IF(OR($L6322="",NOT(COUNTIFS($L$2:$L6322,$L6322)=1)),"",SUMIFS($I:$I,$L:$L,$L6322))</f>
        <v/>
      </c>
      <c r="L6322" s="6" t="str">
        <f t="shared" si="886"/>
        <v/>
      </c>
      <c r="M6322" s="6">
        <f t="shared" si="887"/>
        <v>253</v>
      </c>
      <c r="N6322" s="6">
        <f t="shared" si="888"/>
        <v>22</v>
      </c>
      <c r="O6322" s="9" t="str">
        <f>IF(AND($B6322&lt;&gt;"",$C6322&lt;&gt;"",$B6322&lt;=$C6322),INDEX(Szabalyok!$C:$C,$N6322),"")</f>
        <v/>
      </c>
      <c r="P6322">
        <f t="shared" si="890"/>
        <v>0</v>
      </c>
    </row>
    <row r="6323" spans="1:16" x14ac:dyDescent="0.35">
      <c r="A6323">
        <f t="shared" si="889"/>
        <v>0</v>
      </c>
      <c r="B6323" s="4" t="str">
        <f>IF($M6323&gt;300,"",IF(OR(INDEX(Bemenet!$E$2:$E$301,$M6323)="",INDEX(Bemenet!$F$2:$F$301,$M6323)=""),"",MAX(INDEX(Bemenet!$E$2:$E$301,$M6323),INDEX(Szabalyok!$A:$A,$N6323))))</f>
        <v/>
      </c>
      <c r="C6323" s="4" t="str">
        <f>IF($B6323="","",MIN(INDEX(Bemenet!$F$2:$F$301,$M6323),INDEX(Szabalyok!$B:$B,$N6323)))</f>
        <v/>
      </c>
      <c r="D6323" s="5" t="str">
        <f>IF(AND($B6323&lt;&gt;"",$C6323&lt;&gt;"",$B6323&lt;=$C6323),INDEX(Bemenet!$G$2:$G$301,$M6323),"")</f>
        <v/>
      </c>
      <c r="E6323" s="6" t="str">
        <f>IF(AND($B6323&lt;&gt;"",$C6323&lt;&gt;"",$B6323&lt;=$C6323),INDEX(Bemenet!$D$2:$D$301,$M6323),"")</f>
        <v/>
      </c>
      <c r="F6323" s="5" t="str">
        <f t="shared" si="882"/>
        <v/>
      </c>
      <c r="G6323" s="5" t="str">
        <f t="shared" si="883"/>
        <v/>
      </c>
      <c r="H6323" s="9" t="str">
        <f t="shared" si="884"/>
        <v/>
      </c>
      <c r="I6323" s="5" t="str">
        <f t="shared" si="885"/>
        <v/>
      </c>
      <c r="J6323" s="5" t="str">
        <f>IF(OR($L6323="",NOT(COUNTIFS($L$2:$L6323,$L6323)=1)),"",SUMIFS($G:$G,$L:$L,$L6323))</f>
        <v/>
      </c>
      <c r="K6323" s="5" t="str">
        <f>IF(OR($L6323="",NOT(COUNTIFS($L$2:$L6323,$L6323)=1)),"",SUMIFS($I:$I,$L:$L,$L6323))</f>
        <v/>
      </c>
      <c r="L6323" s="6" t="str">
        <f t="shared" si="886"/>
        <v/>
      </c>
      <c r="M6323" s="6">
        <f t="shared" si="887"/>
        <v>253</v>
      </c>
      <c r="N6323" s="6">
        <f t="shared" si="888"/>
        <v>23</v>
      </c>
      <c r="O6323" s="9" t="str">
        <f>IF(AND($B6323&lt;&gt;"",$C6323&lt;&gt;"",$B6323&lt;=$C6323),INDEX(Szabalyok!$C:$C,$N6323),"")</f>
        <v/>
      </c>
      <c r="P6323">
        <f t="shared" si="890"/>
        <v>0</v>
      </c>
    </row>
    <row r="6324" spans="1:16" x14ac:dyDescent="0.35">
      <c r="A6324">
        <f t="shared" si="889"/>
        <v>0</v>
      </c>
      <c r="B6324" s="4" t="str">
        <f>IF($M6324&gt;300,"",IF(OR(INDEX(Bemenet!$E$2:$E$301,$M6324)="",INDEX(Bemenet!$F$2:$F$301,$M6324)=""),"",MAX(INDEX(Bemenet!$E$2:$E$301,$M6324),INDEX(Szabalyok!$A:$A,$N6324))))</f>
        <v/>
      </c>
      <c r="C6324" s="4" t="str">
        <f>IF($B6324="","",MIN(INDEX(Bemenet!$F$2:$F$301,$M6324),INDEX(Szabalyok!$B:$B,$N6324)))</f>
        <v/>
      </c>
      <c r="D6324" s="5" t="str">
        <f>IF(AND($B6324&lt;&gt;"",$C6324&lt;&gt;"",$B6324&lt;=$C6324),INDEX(Bemenet!$G$2:$G$301,$M6324),"")</f>
        <v/>
      </c>
      <c r="E6324" s="6" t="str">
        <f>IF(AND($B6324&lt;&gt;"",$C6324&lt;&gt;"",$B6324&lt;=$C6324),INDEX(Bemenet!$D$2:$D$301,$M6324),"")</f>
        <v/>
      </c>
      <c r="F6324" s="5" t="str">
        <f t="shared" si="882"/>
        <v/>
      </c>
      <c r="G6324" s="5" t="str">
        <f t="shared" si="883"/>
        <v/>
      </c>
      <c r="H6324" s="9" t="str">
        <f t="shared" si="884"/>
        <v/>
      </c>
      <c r="I6324" s="5" t="str">
        <f t="shared" si="885"/>
        <v/>
      </c>
      <c r="J6324" s="5" t="str">
        <f>IF(OR($L6324="",NOT(COUNTIFS($L$2:$L6324,$L6324)=1)),"",SUMIFS($G:$G,$L:$L,$L6324))</f>
        <v/>
      </c>
      <c r="K6324" s="5" t="str">
        <f>IF(OR($L6324="",NOT(COUNTIFS($L$2:$L6324,$L6324)=1)),"",SUMIFS($I:$I,$L:$L,$L6324))</f>
        <v/>
      </c>
      <c r="L6324" s="6" t="str">
        <f t="shared" si="886"/>
        <v/>
      </c>
      <c r="M6324" s="6">
        <f t="shared" si="887"/>
        <v>253</v>
      </c>
      <c r="N6324" s="6">
        <f t="shared" si="888"/>
        <v>24</v>
      </c>
      <c r="O6324" s="9" t="str">
        <f>IF(AND($B6324&lt;&gt;"",$C6324&lt;&gt;"",$B6324&lt;=$C6324),INDEX(Szabalyok!$C:$C,$N6324),"")</f>
        <v/>
      </c>
      <c r="P6324">
        <f t="shared" si="890"/>
        <v>0</v>
      </c>
    </row>
    <row r="6325" spans="1:16" x14ac:dyDescent="0.35">
      <c r="A6325">
        <f t="shared" si="889"/>
        <v>0</v>
      </c>
      <c r="B6325" s="4" t="str">
        <f>IF($M6325&gt;300,"",IF(OR(INDEX(Bemenet!$E$2:$E$301,$M6325)="",INDEX(Bemenet!$F$2:$F$301,$M6325)=""),"",MAX(INDEX(Bemenet!$E$2:$E$301,$M6325),INDEX(Szabalyok!$A:$A,$N6325))))</f>
        <v/>
      </c>
      <c r="C6325" s="4" t="str">
        <f>IF($B6325="","",MIN(INDEX(Bemenet!$F$2:$F$301,$M6325),INDEX(Szabalyok!$B:$B,$N6325)))</f>
        <v/>
      </c>
      <c r="D6325" s="5" t="str">
        <f>IF(AND($B6325&lt;&gt;"",$C6325&lt;&gt;"",$B6325&lt;=$C6325),INDEX(Bemenet!$G$2:$G$301,$M6325),"")</f>
        <v/>
      </c>
      <c r="E6325" s="6" t="str">
        <f>IF(AND($B6325&lt;&gt;"",$C6325&lt;&gt;"",$B6325&lt;=$C6325),INDEX(Bemenet!$D$2:$D$301,$M6325),"")</f>
        <v/>
      </c>
      <c r="F6325" s="5" t="str">
        <f t="shared" si="882"/>
        <v/>
      </c>
      <c r="G6325" s="5" t="str">
        <f t="shared" si="883"/>
        <v/>
      </c>
      <c r="H6325" s="9" t="str">
        <f t="shared" si="884"/>
        <v/>
      </c>
      <c r="I6325" s="5" t="str">
        <f t="shared" si="885"/>
        <v/>
      </c>
      <c r="J6325" s="5" t="str">
        <f>IF(OR($L6325="",NOT(COUNTIFS($L$2:$L6325,$L6325)=1)),"",SUMIFS($G:$G,$L:$L,$L6325))</f>
        <v/>
      </c>
      <c r="K6325" s="5" t="str">
        <f>IF(OR($L6325="",NOT(COUNTIFS($L$2:$L6325,$L6325)=1)),"",SUMIFS($I:$I,$L:$L,$L6325))</f>
        <v/>
      </c>
      <c r="L6325" s="6" t="str">
        <f t="shared" si="886"/>
        <v/>
      </c>
      <c r="M6325" s="6">
        <f t="shared" si="887"/>
        <v>253</v>
      </c>
      <c r="N6325" s="6">
        <f t="shared" si="888"/>
        <v>25</v>
      </c>
      <c r="O6325" s="9" t="str">
        <f>IF(AND($B6325&lt;&gt;"",$C6325&lt;&gt;"",$B6325&lt;=$C6325),INDEX(Szabalyok!$C:$C,$N6325),"")</f>
        <v/>
      </c>
      <c r="P6325">
        <f t="shared" si="890"/>
        <v>0</v>
      </c>
    </row>
    <row r="6326" spans="1:16" x14ac:dyDescent="0.35">
      <c r="A6326">
        <f t="shared" si="889"/>
        <v>0</v>
      </c>
      <c r="B6326" s="4" t="str">
        <f>IF($M6326&gt;300,"",IF(OR(INDEX(Bemenet!$E$2:$E$301,$M6326)="",INDEX(Bemenet!$F$2:$F$301,$M6326)=""),"",MAX(INDEX(Bemenet!$E$2:$E$301,$M6326),INDEX(Szabalyok!$A:$A,$N6326))))</f>
        <v/>
      </c>
      <c r="C6326" s="4" t="str">
        <f>IF($B6326="","",MIN(INDEX(Bemenet!$F$2:$F$301,$M6326),INDEX(Szabalyok!$B:$B,$N6326)))</f>
        <v/>
      </c>
      <c r="D6326" s="5" t="str">
        <f>IF(AND($B6326&lt;&gt;"",$C6326&lt;&gt;"",$B6326&lt;=$C6326),INDEX(Bemenet!$G$2:$G$301,$M6326),"")</f>
        <v/>
      </c>
      <c r="E6326" s="6" t="str">
        <f>IF(AND($B6326&lt;&gt;"",$C6326&lt;&gt;"",$B6326&lt;=$C6326),INDEX(Bemenet!$D$2:$D$301,$M6326),"")</f>
        <v/>
      </c>
      <c r="F6326" s="5" t="str">
        <f t="shared" si="882"/>
        <v/>
      </c>
      <c r="G6326" s="5" t="str">
        <f t="shared" si="883"/>
        <v/>
      </c>
      <c r="H6326" s="9" t="str">
        <f t="shared" si="884"/>
        <v/>
      </c>
      <c r="I6326" s="5" t="str">
        <f t="shared" si="885"/>
        <v/>
      </c>
      <c r="J6326" s="5" t="str">
        <f>IF(OR($L6326="",NOT(COUNTIFS($L$2:$L6326,$L6326)=1)),"",SUMIFS($G:$G,$L:$L,$L6326))</f>
        <v/>
      </c>
      <c r="K6326" s="5" t="str">
        <f>IF(OR($L6326="",NOT(COUNTIFS($L$2:$L6326,$L6326)=1)),"",SUMIFS($I:$I,$L:$L,$L6326))</f>
        <v/>
      </c>
      <c r="L6326" s="6" t="str">
        <f t="shared" si="886"/>
        <v/>
      </c>
      <c r="M6326" s="6">
        <f t="shared" si="887"/>
        <v>253</v>
      </c>
      <c r="N6326" s="6">
        <f t="shared" si="888"/>
        <v>26</v>
      </c>
      <c r="O6326" s="9" t="str">
        <f>IF(AND($B6326&lt;&gt;"",$C6326&lt;&gt;"",$B6326&lt;=$C6326),INDEX(Szabalyok!$C:$C,$N6326),"")</f>
        <v/>
      </c>
      <c r="P6326">
        <f t="shared" si="890"/>
        <v>0</v>
      </c>
    </row>
    <row r="6327" spans="1:16" x14ac:dyDescent="0.35">
      <c r="A6327">
        <f t="shared" si="889"/>
        <v>0</v>
      </c>
      <c r="B6327" s="4" t="str">
        <f>IF($M6327&gt;300,"",IF(OR(INDEX(Bemenet!$E$2:$E$301,$M6327)="",INDEX(Bemenet!$F$2:$F$301,$M6327)=""),"",MAX(INDEX(Bemenet!$E$2:$E$301,$M6327),INDEX(Szabalyok!$A:$A,$N6327))))</f>
        <v/>
      </c>
      <c r="C6327" s="4" t="str">
        <f>IF($B6327="","",MIN(INDEX(Bemenet!$F$2:$F$301,$M6327),INDEX(Szabalyok!$B:$B,$N6327)))</f>
        <v/>
      </c>
      <c r="D6327" s="5" t="str">
        <f>IF(AND($B6327&lt;&gt;"",$C6327&lt;&gt;"",$B6327&lt;=$C6327),INDEX(Bemenet!$G$2:$G$301,$M6327),"")</f>
        <v/>
      </c>
      <c r="E6327" s="6" t="str">
        <f>IF(AND($B6327&lt;&gt;"",$C6327&lt;&gt;"",$B6327&lt;=$C6327),INDEX(Bemenet!$D$2:$D$301,$M6327),"")</f>
        <v/>
      </c>
      <c r="F6327" s="5" t="str">
        <f t="shared" si="882"/>
        <v/>
      </c>
      <c r="G6327" s="5" t="str">
        <f t="shared" si="883"/>
        <v/>
      </c>
      <c r="H6327" s="9" t="str">
        <f t="shared" si="884"/>
        <v/>
      </c>
      <c r="I6327" s="5" t="str">
        <f t="shared" si="885"/>
        <v/>
      </c>
      <c r="J6327" s="5" t="str">
        <f>IF(OR($L6327="",NOT(COUNTIFS($L$2:$L6327,$L6327)=1)),"",SUMIFS($G:$G,$L:$L,$L6327))</f>
        <v/>
      </c>
      <c r="K6327" s="5" t="str">
        <f>IF(OR($L6327="",NOT(COUNTIFS($L$2:$L6327,$L6327)=1)),"",SUMIFS($I:$I,$L:$L,$L6327))</f>
        <v/>
      </c>
      <c r="L6327" s="6" t="str">
        <f t="shared" si="886"/>
        <v/>
      </c>
      <c r="M6327" s="6">
        <f t="shared" si="887"/>
        <v>254</v>
      </c>
      <c r="N6327" s="6">
        <f t="shared" si="888"/>
        <v>2</v>
      </c>
      <c r="O6327" s="9" t="str">
        <f>IF(AND($B6327&lt;&gt;"",$C6327&lt;&gt;"",$B6327&lt;=$C6327),INDEX(Szabalyok!$C:$C,$N6327),"")</f>
        <v/>
      </c>
      <c r="P6327">
        <f t="shared" si="890"/>
        <v>0</v>
      </c>
    </row>
    <row r="6328" spans="1:16" x14ac:dyDescent="0.35">
      <c r="A6328">
        <f t="shared" si="889"/>
        <v>0</v>
      </c>
      <c r="B6328" s="4" t="str">
        <f>IF($M6328&gt;300,"",IF(OR(INDEX(Bemenet!$E$2:$E$301,$M6328)="",INDEX(Bemenet!$F$2:$F$301,$M6328)=""),"",MAX(INDEX(Bemenet!$E$2:$E$301,$M6328),INDEX(Szabalyok!$A:$A,$N6328))))</f>
        <v/>
      </c>
      <c r="C6328" s="4" t="str">
        <f>IF($B6328="","",MIN(INDEX(Bemenet!$F$2:$F$301,$M6328),INDEX(Szabalyok!$B:$B,$N6328)))</f>
        <v/>
      </c>
      <c r="D6328" s="5" t="str">
        <f>IF(AND($B6328&lt;&gt;"",$C6328&lt;&gt;"",$B6328&lt;=$C6328),INDEX(Bemenet!$G$2:$G$301,$M6328),"")</f>
        <v/>
      </c>
      <c r="E6328" s="6" t="str">
        <f>IF(AND($B6328&lt;&gt;"",$C6328&lt;&gt;"",$B6328&lt;=$C6328),INDEX(Bemenet!$D$2:$D$301,$M6328),"")</f>
        <v/>
      </c>
      <c r="F6328" s="5" t="str">
        <f t="shared" si="882"/>
        <v/>
      </c>
      <c r="G6328" s="5" t="str">
        <f t="shared" si="883"/>
        <v/>
      </c>
      <c r="H6328" s="9" t="str">
        <f t="shared" si="884"/>
        <v/>
      </c>
      <c r="I6328" s="5" t="str">
        <f t="shared" si="885"/>
        <v/>
      </c>
      <c r="J6328" s="5" t="str">
        <f>IF(OR($L6328="",NOT(COUNTIFS($L$2:$L6328,$L6328)=1)),"",SUMIFS($G:$G,$L:$L,$L6328))</f>
        <v/>
      </c>
      <c r="K6328" s="5" t="str">
        <f>IF(OR($L6328="",NOT(COUNTIFS($L$2:$L6328,$L6328)=1)),"",SUMIFS($I:$I,$L:$L,$L6328))</f>
        <v/>
      </c>
      <c r="L6328" s="6" t="str">
        <f t="shared" si="886"/>
        <v/>
      </c>
      <c r="M6328" s="6">
        <f t="shared" si="887"/>
        <v>254</v>
      </c>
      <c r="N6328" s="6">
        <f t="shared" si="888"/>
        <v>3</v>
      </c>
      <c r="O6328" s="9" t="str">
        <f>IF(AND($B6328&lt;&gt;"",$C6328&lt;&gt;"",$B6328&lt;=$C6328),INDEX(Szabalyok!$C:$C,$N6328),"")</f>
        <v/>
      </c>
      <c r="P6328">
        <f t="shared" si="890"/>
        <v>0</v>
      </c>
    </row>
    <row r="6329" spans="1:16" x14ac:dyDescent="0.35">
      <c r="A6329">
        <f t="shared" si="889"/>
        <v>0</v>
      </c>
      <c r="B6329" s="4" t="str">
        <f>IF($M6329&gt;300,"",IF(OR(INDEX(Bemenet!$E$2:$E$301,$M6329)="",INDEX(Bemenet!$F$2:$F$301,$M6329)=""),"",MAX(INDEX(Bemenet!$E$2:$E$301,$M6329),INDEX(Szabalyok!$A:$A,$N6329))))</f>
        <v/>
      </c>
      <c r="C6329" s="4" t="str">
        <f>IF($B6329="","",MIN(INDEX(Bemenet!$F$2:$F$301,$M6329),INDEX(Szabalyok!$B:$B,$N6329)))</f>
        <v/>
      </c>
      <c r="D6329" s="5" t="str">
        <f>IF(AND($B6329&lt;&gt;"",$C6329&lt;&gt;"",$B6329&lt;=$C6329),INDEX(Bemenet!$G$2:$G$301,$M6329),"")</f>
        <v/>
      </c>
      <c r="E6329" s="6" t="str">
        <f>IF(AND($B6329&lt;&gt;"",$C6329&lt;&gt;"",$B6329&lt;=$C6329),INDEX(Bemenet!$D$2:$D$301,$M6329),"")</f>
        <v/>
      </c>
      <c r="F6329" s="5" t="str">
        <f t="shared" si="882"/>
        <v/>
      </c>
      <c r="G6329" s="5" t="str">
        <f t="shared" si="883"/>
        <v/>
      </c>
      <c r="H6329" s="9" t="str">
        <f t="shared" si="884"/>
        <v/>
      </c>
      <c r="I6329" s="5" t="str">
        <f t="shared" si="885"/>
        <v/>
      </c>
      <c r="J6329" s="5" t="str">
        <f>IF(OR($L6329="",NOT(COUNTIFS($L$2:$L6329,$L6329)=1)),"",SUMIFS($G:$G,$L:$L,$L6329))</f>
        <v/>
      </c>
      <c r="K6329" s="5" t="str">
        <f>IF(OR($L6329="",NOT(COUNTIFS($L$2:$L6329,$L6329)=1)),"",SUMIFS($I:$I,$L:$L,$L6329))</f>
        <v/>
      </c>
      <c r="L6329" s="6" t="str">
        <f t="shared" si="886"/>
        <v/>
      </c>
      <c r="M6329" s="6">
        <f t="shared" si="887"/>
        <v>254</v>
      </c>
      <c r="N6329" s="6">
        <f t="shared" si="888"/>
        <v>4</v>
      </c>
      <c r="O6329" s="9" t="str">
        <f>IF(AND($B6329&lt;&gt;"",$C6329&lt;&gt;"",$B6329&lt;=$C6329),INDEX(Szabalyok!$C:$C,$N6329),"")</f>
        <v/>
      </c>
      <c r="P6329">
        <f t="shared" si="890"/>
        <v>0</v>
      </c>
    </row>
    <row r="6330" spans="1:16" x14ac:dyDescent="0.35">
      <c r="A6330">
        <f t="shared" si="889"/>
        <v>0</v>
      </c>
      <c r="B6330" s="4" t="str">
        <f>IF($M6330&gt;300,"",IF(OR(INDEX(Bemenet!$E$2:$E$301,$M6330)="",INDEX(Bemenet!$F$2:$F$301,$M6330)=""),"",MAX(INDEX(Bemenet!$E$2:$E$301,$M6330),INDEX(Szabalyok!$A:$A,$N6330))))</f>
        <v/>
      </c>
      <c r="C6330" s="4" t="str">
        <f>IF($B6330="","",MIN(INDEX(Bemenet!$F$2:$F$301,$M6330),INDEX(Szabalyok!$B:$B,$N6330)))</f>
        <v/>
      </c>
      <c r="D6330" s="5" t="str">
        <f>IF(AND($B6330&lt;&gt;"",$C6330&lt;&gt;"",$B6330&lt;=$C6330),INDEX(Bemenet!$G$2:$G$301,$M6330),"")</f>
        <v/>
      </c>
      <c r="E6330" s="6" t="str">
        <f>IF(AND($B6330&lt;&gt;"",$C6330&lt;&gt;"",$B6330&lt;=$C6330),INDEX(Bemenet!$D$2:$D$301,$M6330),"")</f>
        <v/>
      </c>
      <c r="F6330" s="5" t="str">
        <f t="shared" si="882"/>
        <v/>
      </c>
      <c r="G6330" s="5" t="str">
        <f t="shared" si="883"/>
        <v/>
      </c>
      <c r="H6330" s="9" t="str">
        <f t="shared" si="884"/>
        <v/>
      </c>
      <c r="I6330" s="5" t="str">
        <f t="shared" si="885"/>
        <v/>
      </c>
      <c r="J6330" s="5" t="str">
        <f>IF(OR($L6330="",NOT(COUNTIFS($L$2:$L6330,$L6330)=1)),"",SUMIFS($G:$G,$L:$L,$L6330))</f>
        <v/>
      </c>
      <c r="K6330" s="5" t="str">
        <f>IF(OR($L6330="",NOT(COUNTIFS($L$2:$L6330,$L6330)=1)),"",SUMIFS($I:$I,$L:$L,$L6330))</f>
        <v/>
      </c>
      <c r="L6330" s="6" t="str">
        <f t="shared" si="886"/>
        <v/>
      </c>
      <c r="M6330" s="6">
        <f t="shared" si="887"/>
        <v>254</v>
      </c>
      <c r="N6330" s="6">
        <f t="shared" si="888"/>
        <v>5</v>
      </c>
      <c r="O6330" s="9" t="str">
        <f>IF(AND($B6330&lt;&gt;"",$C6330&lt;&gt;"",$B6330&lt;=$C6330),INDEX(Szabalyok!$C:$C,$N6330),"")</f>
        <v/>
      </c>
      <c r="P6330">
        <f t="shared" si="890"/>
        <v>0</v>
      </c>
    </row>
    <row r="6331" spans="1:16" x14ac:dyDescent="0.35">
      <c r="A6331">
        <f t="shared" si="889"/>
        <v>0</v>
      </c>
      <c r="B6331" s="4" t="str">
        <f>IF($M6331&gt;300,"",IF(OR(INDEX(Bemenet!$E$2:$E$301,$M6331)="",INDEX(Bemenet!$F$2:$F$301,$M6331)=""),"",MAX(INDEX(Bemenet!$E$2:$E$301,$M6331),INDEX(Szabalyok!$A:$A,$N6331))))</f>
        <v/>
      </c>
      <c r="C6331" s="4" t="str">
        <f>IF($B6331="","",MIN(INDEX(Bemenet!$F$2:$F$301,$M6331),INDEX(Szabalyok!$B:$B,$N6331)))</f>
        <v/>
      </c>
      <c r="D6331" s="5" t="str">
        <f>IF(AND($B6331&lt;&gt;"",$C6331&lt;&gt;"",$B6331&lt;=$C6331),INDEX(Bemenet!$G$2:$G$301,$M6331),"")</f>
        <v/>
      </c>
      <c r="E6331" s="6" t="str">
        <f>IF(AND($B6331&lt;&gt;"",$C6331&lt;&gt;"",$B6331&lt;=$C6331),INDEX(Bemenet!$D$2:$D$301,$M6331),"")</f>
        <v/>
      </c>
      <c r="F6331" s="5" t="str">
        <f t="shared" si="882"/>
        <v/>
      </c>
      <c r="G6331" s="5" t="str">
        <f t="shared" si="883"/>
        <v/>
      </c>
      <c r="H6331" s="9" t="str">
        <f t="shared" si="884"/>
        <v/>
      </c>
      <c r="I6331" s="5" t="str">
        <f t="shared" si="885"/>
        <v/>
      </c>
      <c r="J6331" s="5" t="str">
        <f>IF(OR($L6331="",NOT(COUNTIFS($L$2:$L6331,$L6331)=1)),"",SUMIFS($G:$G,$L:$L,$L6331))</f>
        <v/>
      </c>
      <c r="K6331" s="5" t="str">
        <f>IF(OR($L6331="",NOT(COUNTIFS($L$2:$L6331,$L6331)=1)),"",SUMIFS($I:$I,$L:$L,$L6331))</f>
        <v/>
      </c>
      <c r="L6331" s="6" t="str">
        <f t="shared" si="886"/>
        <v/>
      </c>
      <c r="M6331" s="6">
        <f t="shared" si="887"/>
        <v>254</v>
      </c>
      <c r="N6331" s="6">
        <f t="shared" si="888"/>
        <v>6</v>
      </c>
      <c r="O6331" s="9" t="str">
        <f>IF(AND($B6331&lt;&gt;"",$C6331&lt;&gt;"",$B6331&lt;=$C6331),INDEX(Szabalyok!$C:$C,$N6331),"")</f>
        <v/>
      </c>
      <c r="P6331">
        <f t="shared" si="890"/>
        <v>0</v>
      </c>
    </row>
    <row r="6332" spans="1:16" x14ac:dyDescent="0.35">
      <c r="A6332">
        <f t="shared" si="889"/>
        <v>0</v>
      </c>
      <c r="B6332" s="4" t="str">
        <f>IF($M6332&gt;300,"",IF(OR(INDEX(Bemenet!$E$2:$E$301,$M6332)="",INDEX(Bemenet!$F$2:$F$301,$M6332)=""),"",MAX(INDEX(Bemenet!$E$2:$E$301,$M6332),INDEX(Szabalyok!$A:$A,$N6332))))</f>
        <v/>
      </c>
      <c r="C6332" s="4" t="str">
        <f>IF($B6332="","",MIN(INDEX(Bemenet!$F$2:$F$301,$M6332),INDEX(Szabalyok!$B:$B,$N6332)))</f>
        <v/>
      </c>
      <c r="D6332" s="5" t="str">
        <f>IF(AND($B6332&lt;&gt;"",$C6332&lt;&gt;"",$B6332&lt;=$C6332),INDEX(Bemenet!$G$2:$G$301,$M6332),"")</f>
        <v/>
      </c>
      <c r="E6332" s="6" t="str">
        <f>IF(AND($B6332&lt;&gt;"",$C6332&lt;&gt;"",$B6332&lt;=$C6332),INDEX(Bemenet!$D$2:$D$301,$M6332),"")</f>
        <v/>
      </c>
      <c r="F6332" s="5" t="str">
        <f t="shared" si="882"/>
        <v/>
      </c>
      <c r="G6332" s="5" t="str">
        <f t="shared" si="883"/>
        <v/>
      </c>
      <c r="H6332" s="9" t="str">
        <f t="shared" si="884"/>
        <v/>
      </c>
      <c r="I6332" s="5" t="str">
        <f t="shared" si="885"/>
        <v/>
      </c>
      <c r="J6332" s="5" t="str">
        <f>IF(OR($L6332="",NOT(COUNTIFS($L$2:$L6332,$L6332)=1)),"",SUMIFS($G:$G,$L:$L,$L6332))</f>
        <v/>
      </c>
      <c r="K6332" s="5" t="str">
        <f>IF(OR($L6332="",NOT(COUNTIFS($L$2:$L6332,$L6332)=1)),"",SUMIFS($I:$I,$L:$L,$L6332))</f>
        <v/>
      </c>
      <c r="L6332" s="6" t="str">
        <f t="shared" si="886"/>
        <v/>
      </c>
      <c r="M6332" s="6">
        <f t="shared" si="887"/>
        <v>254</v>
      </c>
      <c r="N6332" s="6">
        <f t="shared" si="888"/>
        <v>7</v>
      </c>
      <c r="O6332" s="9" t="str">
        <f>IF(AND($B6332&lt;&gt;"",$C6332&lt;&gt;"",$B6332&lt;=$C6332),INDEX(Szabalyok!$C:$C,$N6332),"")</f>
        <v/>
      </c>
      <c r="P6332">
        <f t="shared" si="890"/>
        <v>0</v>
      </c>
    </row>
    <row r="6333" spans="1:16" x14ac:dyDescent="0.35">
      <c r="A6333">
        <f t="shared" si="889"/>
        <v>0</v>
      </c>
      <c r="B6333" s="4" t="str">
        <f>IF($M6333&gt;300,"",IF(OR(INDEX(Bemenet!$E$2:$E$301,$M6333)="",INDEX(Bemenet!$F$2:$F$301,$M6333)=""),"",MAX(INDEX(Bemenet!$E$2:$E$301,$M6333),INDEX(Szabalyok!$A:$A,$N6333))))</f>
        <v/>
      </c>
      <c r="C6333" s="4" t="str">
        <f>IF($B6333="","",MIN(INDEX(Bemenet!$F$2:$F$301,$M6333),INDEX(Szabalyok!$B:$B,$N6333)))</f>
        <v/>
      </c>
      <c r="D6333" s="5" t="str">
        <f>IF(AND($B6333&lt;&gt;"",$C6333&lt;&gt;"",$B6333&lt;=$C6333),INDEX(Bemenet!$G$2:$G$301,$M6333),"")</f>
        <v/>
      </c>
      <c r="E6333" s="6" t="str">
        <f>IF(AND($B6333&lt;&gt;"",$C6333&lt;&gt;"",$B6333&lt;=$C6333),INDEX(Bemenet!$D$2:$D$301,$M6333),"")</f>
        <v/>
      </c>
      <c r="F6333" s="5" t="str">
        <f t="shared" si="882"/>
        <v/>
      </c>
      <c r="G6333" s="5" t="str">
        <f t="shared" si="883"/>
        <v/>
      </c>
      <c r="H6333" s="9" t="str">
        <f t="shared" si="884"/>
        <v/>
      </c>
      <c r="I6333" s="5" t="str">
        <f t="shared" si="885"/>
        <v/>
      </c>
      <c r="J6333" s="5" t="str">
        <f>IF(OR($L6333="",NOT(COUNTIFS($L$2:$L6333,$L6333)=1)),"",SUMIFS($G:$G,$L:$L,$L6333))</f>
        <v/>
      </c>
      <c r="K6333" s="5" t="str">
        <f>IF(OR($L6333="",NOT(COUNTIFS($L$2:$L6333,$L6333)=1)),"",SUMIFS($I:$I,$L:$L,$L6333))</f>
        <v/>
      </c>
      <c r="L6333" s="6" t="str">
        <f t="shared" si="886"/>
        <v/>
      </c>
      <c r="M6333" s="6">
        <f t="shared" si="887"/>
        <v>254</v>
      </c>
      <c r="N6333" s="6">
        <f t="shared" si="888"/>
        <v>8</v>
      </c>
      <c r="O6333" s="9" t="str">
        <f>IF(AND($B6333&lt;&gt;"",$C6333&lt;&gt;"",$B6333&lt;=$C6333),INDEX(Szabalyok!$C:$C,$N6333),"")</f>
        <v/>
      </c>
      <c r="P6333">
        <f t="shared" si="890"/>
        <v>0</v>
      </c>
    </row>
    <row r="6334" spans="1:16" x14ac:dyDescent="0.35">
      <c r="A6334">
        <f t="shared" si="889"/>
        <v>0</v>
      </c>
      <c r="B6334" s="4" t="str">
        <f>IF($M6334&gt;300,"",IF(OR(INDEX(Bemenet!$E$2:$E$301,$M6334)="",INDEX(Bemenet!$F$2:$F$301,$M6334)=""),"",MAX(INDEX(Bemenet!$E$2:$E$301,$M6334),INDEX(Szabalyok!$A:$A,$N6334))))</f>
        <v/>
      </c>
      <c r="C6334" s="4" t="str">
        <f>IF($B6334="","",MIN(INDEX(Bemenet!$F$2:$F$301,$M6334),INDEX(Szabalyok!$B:$B,$N6334)))</f>
        <v/>
      </c>
      <c r="D6334" s="5" t="str">
        <f>IF(AND($B6334&lt;&gt;"",$C6334&lt;&gt;"",$B6334&lt;=$C6334),INDEX(Bemenet!$G$2:$G$301,$M6334),"")</f>
        <v/>
      </c>
      <c r="E6334" s="6" t="str">
        <f>IF(AND($B6334&lt;&gt;"",$C6334&lt;&gt;"",$B6334&lt;=$C6334),INDEX(Bemenet!$D$2:$D$301,$M6334),"")</f>
        <v/>
      </c>
      <c r="F6334" s="5" t="str">
        <f t="shared" si="882"/>
        <v/>
      </c>
      <c r="G6334" s="5" t="str">
        <f t="shared" si="883"/>
        <v/>
      </c>
      <c r="H6334" s="9" t="str">
        <f t="shared" si="884"/>
        <v/>
      </c>
      <c r="I6334" s="5" t="str">
        <f t="shared" si="885"/>
        <v/>
      </c>
      <c r="J6334" s="5" t="str">
        <f>IF(OR($L6334="",NOT(COUNTIFS($L$2:$L6334,$L6334)=1)),"",SUMIFS($G:$G,$L:$L,$L6334))</f>
        <v/>
      </c>
      <c r="K6334" s="5" t="str">
        <f>IF(OR($L6334="",NOT(COUNTIFS($L$2:$L6334,$L6334)=1)),"",SUMIFS($I:$I,$L:$L,$L6334))</f>
        <v/>
      </c>
      <c r="L6334" s="6" t="str">
        <f t="shared" si="886"/>
        <v/>
      </c>
      <c r="M6334" s="6">
        <f t="shared" si="887"/>
        <v>254</v>
      </c>
      <c r="N6334" s="6">
        <f t="shared" si="888"/>
        <v>9</v>
      </c>
      <c r="O6334" s="9" t="str">
        <f>IF(AND($B6334&lt;&gt;"",$C6334&lt;&gt;"",$B6334&lt;=$C6334),INDEX(Szabalyok!$C:$C,$N6334),"")</f>
        <v/>
      </c>
      <c r="P6334">
        <f t="shared" si="890"/>
        <v>0</v>
      </c>
    </row>
    <row r="6335" spans="1:16" x14ac:dyDescent="0.35">
      <c r="A6335">
        <f t="shared" si="889"/>
        <v>0</v>
      </c>
      <c r="B6335" s="4" t="str">
        <f>IF($M6335&gt;300,"",IF(OR(INDEX(Bemenet!$E$2:$E$301,$M6335)="",INDEX(Bemenet!$F$2:$F$301,$M6335)=""),"",MAX(INDEX(Bemenet!$E$2:$E$301,$M6335),INDEX(Szabalyok!$A:$A,$N6335))))</f>
        <v/>
      </c>
      <c r="C6335" s="4" t="str">
        <f>IF($B6335="","",MIN(INDEX(Bemenet!$F$2:$F$301,$M6335),INDEX(Szabalyok!$B:$B,$N6335)))</f>
        <v/>
      </c>
      <c r="D6335" s="5" t="str">
        <f>IF(AND($B6335&lt;&gt;"",$C6335&lt;&gt;"",$B6335&lt;=$C6335),INDEX(Bemenet!$G$2:$G$301,$M6335),"")</f>
        <v/>
      </c>
      <c r="E6335" s="6" t="str">
        <f>IF(AND($B6335&lt;&gt;"",$C6335&lt;&gt;"",$B6335&lt;=$C6335),INDEX(Bemenet!$D$2:$D$301,$M6335),"")</f>
        <v/>
      </c>
      <c r="F6335" s="5" t="str">
        <f t="shared" si="882"/>
        <v/>
      </c>
      <c r="G6335" s="5" t="str">
        <f t="shared" si="883"/>
        <v/>
      </c>
      <c r="H6335" s="9" t="str">
        <f t="shared" si="884"/>
        <v/>
      </c>
      <c r="I6335" s="5" t="str">
        <f t="shared" si="885"/>
        <v/>
      </c>
      <c r="J6335" s="5" t="str">
        <f>IF(OR($L6335="",NOT(COUNTIFS($L$2:$L6335,$L6335)=1)),"",SUMIFS($G:$G,$L:$L,$L6335))</f>
        <v/>
      </c>
      <c r="K6335" s="5" t="str">
        <f>IF(OR($L6335="",NOT(COUNTIFS($L$2:$L6335,$L6335)=1)),"",SUMIFS($I:$I,$L:$L,$L6335))</f>
        <v/>
      </c>
      <c r="L6335" s="6" t="str">
        <f t="shared" si="886"/>
        <v/>
      </c>
      <c r="M6335" s="6">
        <f t="shared" si="887"/>
        <v>254</v>
      </c>
      <c r="N6335" s="6">
        <f t="shared" si="888"/>
        <v>10</v>
      </c>
      <c r="O6335" s="9" t="str">
        <f>IF(AND($B6335&lt;&gt;"",$C6335&lt;&gt;"",$B6335&lt;=$C6335),INDEX(Szabalyok!$C:$C,$N6335),"")</f>
        <v/>
      </c>
      <c r="P6335">
        <f t="shared" si="890"/>
        <v>0</v>
      </c>
    </row>
    <row r="6336" spans="1:16" x14ac:dyDescent="0.35">
      <c r="A6336">
        <f t="shared" si="889"/>
        <v>0</v>
      </c>
      <c r="B6336" s="4" t="str">
        <f>IF($M6336&gt;300,"",IF(OR(INDEX(Bemenet!$E$2:$E$301,$M6336)="",INDEX(Bemenet!$F$2:$F$301,$M6336)=""),"",MAX(INDEX(Bemenet!$E$2:$E$301,$M6336),INDEX(Szabalyok!$A:$A,$N6336))))</f>
        <v/>
      </c>
      <c r="C6336" s="4" t="str">
        <f>IF($B6336="","",MIN(INDEX(Bemenet!$F$2:$F$301,$M6336),INDEX(Szabalyok!$B:$B,$N6336)))</f>
        <v/>
      </c>
      <c r="D6336" s="5" t="str">
        <f>IF(AND($B6336&lt;&gt;"",$C6336&lt;&gt;"",$B6336&lt;=$C6336),INDEX(Bemenet!$G$2:$G$301,$M6336),"")</f>
        <v/>
      </c>
      <c r="E6336" s="6" t="str">
        <f>IF(AND($B6336&lt;&gt;"",$C6336&lt;&gt;"",$B6336&lt;=$C6336),INDEX(Bemenet!$D$2:$D$301,$M6336),"")</f>
        <v/>
      </c>
      <c r="F6336" s="5" t="str">
        <f t="shared" si="882"/>
        <v/>
      </c>
      <c r="G6336" s="5" t="str">
        <f t="shared" si="883"/>
        <v/>
      </c>
      <c r="H6336" s="9" t="str">
        <f t="shared" si="884"/>
        <v/>
      </c>
      <c r="I6336" s="5" t="str">
        <f t="shared" si="885"/>
        <v/>
      </c>
      <c r="J6336" s="5" t="str">
        <f>IF(OR($L6336="",NOT(COUNTIFS($L$2:$L6336,$L6336)=1)),"",SUMIFS($G:$G,$L:$L,$L6336))</f>
        <v/>
      </c>
      <c r="K6336" s="5" t="str">
        <f>IF(OR($L6336="",NOT(COUNTIFS($L$2:$L6336,$L6336)=1)),"",SUMIFS($I:$I,$L:$L,$L6336))</f>
        <v/>
      </c>
      <c r="L6336" s="6" t="str">
        <f t="shared" si="886"/>
        <v/>
      </c>
      <c r="M6336" s="6">
        <f t="shared" si="887"/>
        <v>254</v>
      </c>
      <c r="N6336" s="6">
        <f t="shared" si="888"/>
        <v>11</v>
      </c>
      <c r="O6336" s="9" t="str">
        <f>IF(AND($B6336&lt;&gt;"",$C6336&lt;&gt;"",$B6336&lt;=$C6336),INDEX(Szabalyok!$C:$C,$N6336),"")</f>
        <v/>
      </c>
      <c r="P6336">
        <f t="shared" si="890"/>
        <v>0</v>
      </c>
    </row>
    <row r="6337" spans="1:16" x14ac:dyDescent="0.35">
      <c r="A6337">
        <f t="shared" si="889"/>
        <v>0</v>
      </c>
      <c r="B6337" s="4" t="str">
        <f>IF($M6337&gt;300,"",IF(OR(INDEX(Bemenet!$E$2:$E$301,$M6337)="",INDEX(Bemenet!$F$2:$F$301,$M6337)=""),"",MAX(INDEX(Bemenet!$E$2:$E$301,$M6337),INDEX(Szabalyok!$A:$A,$N6337))))</f>
        <v/>
      </c>
      <c r="C6337" s="4" t="str">
        <f>IF($B6337="","",MIN(INDEX(Bemenet!$F$2:$F$301,$M6337),INDEX(Szabalyok!$B:$B,$N6337)))</f>
        <v/>
      </c>
      <c r="D6337" s="5" t="str">
        <f>IF(AND($B6337&lt;&gt;"",$C6337&lt;&gt;"",$B6337&lt;=$C6337),INDEX(Bemenet!$G$2:$G$301,$M6337),"")</f>
        <v/>
      </c>
      <c r="E6337" s="6" t="str">
        <f>IF(AND($B6337&lt;&gt;"",$C6337&lt;&gt;"",$B6337&lt;=$C6337),INDEX(Bemenet!$D$2:$D$301,$M6337),"")</f>
        <v/>
      </c>
      <c r="F6337" s="5" t="str">
        <f t="shared" si="882"/>
        <v/>
      </c>
      <c r="G6337" s="5" t="str">
        <f t="shared" si="883"/>
        <v/>
      </c>
      <c r="H6337" s="9" t="str">
        <f t="shared" si="884"/>
        <v/>
      </c>
      <c r="I6337" s="5" t="str">
        <f t="shared" si="885"/>
        <v/>
      </c>
      <c r="J6337" s="5" t="str">
        <f>IF(OR($L6337="",NOT(COUNTIFS($L$2:$L6337,$L6337)=1)),"",SUMIFS($G:$G,$L:$L,$L6337))</f>
        <v/>
      </c>
      <c r="K6337" s="5" t="str">
        <f>IF(OR($L6337="",NOT(COUNTIFS($L$2:$L6337,$L6337)=1)),"",SUMIFS($I:$I,$L:$L,$L6337))</f>
        <v/>
      </c>
      <c r="L6337" s="6" t="str">
        <f t="shared" si="886"/>
        <v/>
      </c>
      <c r="M6337" s="6">
        <f t="shared" si="887"/>
        <v>254</v>
      </c>
      <c r="N6337" s="6">
        <f t="shared" si="888"/>
        <v>12</v>
      </c>
      <c r="O6337" s="9" t="str">
        <f>IF(AND($B6337&lt;&gt;"",$C6337&lt;&gt;"",$B6337&lt;=$C6337),INDEX(Szabalyok!$C:$C,$N6337),"")</f>
        <v/>
      </c>
      <c r="P6337">
        <f t="shared" si="890"/>
        <v>0</v>
      </c>
    </row>
    <row r="6338" spans="1:16" x14ac:dyDescent="0.35">
      <c r="A6338">
        <f t="shared" si="889"/>
        <v>0</v>
      </c>
      <c r="B6338" s="4" t="str">
        <f>IF($M6338&gt;300,"",IF(OR(INDEX(Bemenet!$E$2:$E$301,$M6338)="",INDEX(Bemenet!$F$2:$F$301,$M6338)=""),"",MAX(INDEX(Bemenet!$E$2:$E$301,$M6338),INDEX(Szabalyok!$A:$A,$N6338))))</f>
        <v/>
      </c>
      <c r="C6338" s="4" t="str">
        <f>IF($B6338="","",MIN(INDEX(Bemenet!$F$2:$F$301,$M6338),INDEX(Szabalyok!$B:$B,$N6338)))</f>
        <v/>
      </c>
      <c r="D6338" s="5" t="str">
        <f>IF(AND($B6338&lt;&gt;"",$C6338&lt;&gt;"",$B6338&lt;=$C6338),INDEX(Bemenet!$G$2:$G$301,$M6338),"")</f>
        <v/>
      </c>
      <c r="E6338" s="6" t="str">
        <f>IF(AND($B6338&lt;&gt;"",$C6338&lt;&gt;"",$B6338&lt;=$C6338),INDEX(Bemenet!$D$2:$D$301,$M6338),"")</f>
        <v/>
      </c>
      <c r="F6338" s="5" t="str">
        <f t="shared" ref="F6338:F6401" si="891">IF(AND($B6338&lt;&gt;"",$C6338&lt;&gt;"",$B6338&lt;=$C6338),$C6338-$B6338+1,"")</f>
        <v/>
      </c>
      <c r="G6338" s="5" t="str">
        <f t="shared" ref="G6338:G6401" si="892">IF($F6338="","",$F6338*$D6338)</f>
        <v/>
      </c>
      <c r="H6338" s="9" t="str">
        <f t="shared" ref="H6338:H6401" si="893">IF($G6338="","",$O6338)</f>
        <v/>
      </c>
      <c r="I6338" s="5" t="str">
        <f t="shared" ref="I6338:I6401" si="894">IF($G6338="","",$G6338*IF($H6338="",$O6338,$H6338)/100)</f>
        <v/>
      </c>
      <c r="J6338" s="5" t="str">
        <f>IF(OR($L6338="",NOT(COUNTIFS($L$2:$L6338,$L6338)=1)),"",SUMIFS($G:$G,$L:$L,$L6338))</f>
        <v/>
      </c>
      <c r="K6338" s="5" t="str">
        <f>IF(OR($L6338="",NOT(COUNTIFS($L$2:$L6338,$L6338)=1)),"",SUMIFS($I:$I,$L:$L,$L6338))</f>
        <v/>
      </c>
      <c r="L6338" s="6" t="str">
        <f t="shared" ref="L6338:L6401" si="895">IF($B6338="","",YEAR($B6338))</f>
        <v/>
      </c>
      <c r="M6338" s="6">
        <f t="shared" ref="M6338:M6401" si="896">INT((ROW()-2)/25)+1</f>
        <v>254</v>
      </c>
      <c r="N6338" s="6">
        <f t="shared" ref="N6338:N6401" si="897">MOD(ROW()-2,25)+2</f>
        <v>13</v>
      </c>
      <c r="O6338" s="9" t="str">
        <f>IF(AND($B6338&lt;&gt;"",$C6338&lt;&gt;"",$B6338&lt;=$C6338),INDEX(Szabalyok!$C:$C,$N6338),"")</f>
        <v/>
      </c>
      <c r="P6338">
        <f t="shared" si="890"/>
        <v>0</v>
      </c>
    </row>
    <row r="6339" spans="1:16" x14ac:dyDescent="0.35">
      <c r="A6339">
        <f t="shared" si="889"/>
        <v>0</v>
      </c>
      <c r="B6339" s="4" t="str">
        <f>IF($M6339&gt;300,"",IF(OR(INDEX(Bemenet!$E$2:$E$301,$M6339)="",INDEX(Bemenet!$F$2:$F$301,$M6339)=""),"",MAX(INDEX(Bemenet!$E$2:$E$301,$M6339),INDEX(Szabalyok!$A:$A,$N6339))))</f>
        <v/>
      </c>
      <c r="C6339" s="4" t="str">
        <f>IF($B6339="","",MIN(INDEX(Bemenet!$F$2:$F$301,$M6339),INDEX(Szabalyok!$B:$B,$N6339)))</f>
        <v/>
      </c>
      <c r="D6339" s="5" t="str">
        <f>IF(AND($B6339&lt;&gt;"",$C6339&lt;&gt;"",$B6339&lt;=$C6339),INDEX(Bemenet!$G$2:$G$301,$M6339),"")</f>
        <v/>
      </c>
      <c r="E6339" s="6" t="str">
        <f>IF(AND($B6339&lt;&gt;"",$C6339&lt;&gt;"",$B6339&lt;=$C6339),INDEX(Bemenet!$D$2:$D$301,$M6339),"")</f>
        <v/>
      </c>
      <c r="F6339" s="5" t="str">
        <f t="shared" si="891"/>
        <v/>
      </c>
      <c r="G6339" s="5" t="str">
        <f t="shared" si="892"/>
        <v/>
      </c>
      <c r="H6339" s="9" t="str">
        <f t="shared" si="893"/>
        <v/>
      </c>
      <c r="I6339" s="5" t="str">
        <f t="shared" si="894"/>
        <v/>
      </c>
      <c r="J6339" s="5" t="str">
        <f>IF(OR($L6339="",NOT(COUNTIFS($L$2:$L6339,$L6339)=1)),"",SUMIFS($G:$G,$L:$L,$L6339))</f>
        <v/>
      </c>
      <c r="K6339" s="5" t="str">
        <f>IF(OR($L6339="",NOT(COUNTIFS($L$2:$L6339,$L6339)=1)),"",SUMIFS($I:$I,$L:$L,$L6339))</f>
        <v/>
      </c>
      <c r="L6339" s="6" t="str">
        <f t="shared" si="895"/>
        <v/>
      </c>
      <c r="M6339" s="6">
        <f t="shared" si="896"/>
        <v>254</v>
      </c>
      <c r="N6339" s="6">
        <f t="shared" si="897"/>
        <v>14</v>
      </c>
      <c r="O6339" s="9" t="str">
        <f>IF(AND($B6339&lt;&gt;"",$C6339&lt;&gt;"",$B6339&lt;=$C6339),INDEX(Szabalyok!$C:$C,$N6339),"")</f>
        <v/>
      </c>
      <c r="P6339">
        <f t="shared" si="890"/>
        <v>0</v>
      </c>
    </row>
    <row r="6340" spans="1:16" x14ac:dyDescent="0.35">
      <c r="A6340">
        <f t="shared" ref="A6340:A6403" si="898">IF(P6340=P6339,0,P6340)</f>
        <v>0</v>
      </c>
      <c r="B6340" s="4" t="str">
        <f>IF($M6340&gt;300,"",IF(OR(INDEX(Bemenet!$E$2:$E$301,$M6340)="",INDEX(Bemenet!$F$2:$F$301,$M6340)=""),"",MAX(INDEX(Bemenet!$E$2:$E$301,$M6340),INDEX(Szabalyok!$A:$A,$N6340))))</f>
        <v/>
      </c>
      <c r="C6340" s="4" t="str">
        <f>IF($B6340="","",MIN(INDEX(Bemenet!$F$2:$F$301,$M6340),INDEX(Szabalyok!$B:$B,$N6340)))</f>
        <v/>
      </c>
      <c r="D6340" s="5" t="str">
        <f>IF(AND($B6340&lt;&gt;"",$C6340&lt;&gt;"",$B6340&lt;=$C6340),INDEX(Bemenet!$G$2:$G$301,$M6340),"")</f>
        <v/>
      </c>
      <c r="E6340" s="6" t="str">
        <f>IF(AND($B6340&lt;&gt;"",$C6340&lt;&gt;"",$B6340&lt;=$C6340),INDEX(Bemenet!$D$2:$D$301,$M6340),"")</f>
        <v/>
      </c>
      <c r="F6340" s="5" t="str">
        <f t="shared" si="891"/>
        <v/>
      </c>
      <c r="G6340" s="5" t="str">
        <f t="shared" si="892"/>
        <v/>
      </c>
      <c r="H6340" s="9" t="str">
        <f t="shared" si="893"/>
        <v/>
      </c>
      <c r="I6340" s="5" t="str">
        <f t="shared" si="894"/>
        <v/>
      </c>
      <c r="J6340" s="5" t="str">
        <f>IF(OR($L6340="",NOT(COUNTIFS($L$2:$L6340,$L6340)=1)),"",SUMIFS($G:$G,$L:$L,$L6340))</f>
        <v/>
      </c>
      <c r="K6340" s="5" t="str">
        <f>IF(OR($L6340="",NOT(COUNTIFS($L$2:$L6340,$L6340)=1)),"",SUMIFS($I:$I,$L:$L,$L6340))</f>
        <v/>
      </c>
      <c r="L6340" s="6" t="str">
        <f t="shared" si="895"/>
        <v/>
      </c>
      <c r="M6340" s="6">
        <f t="shared" si="896"/>
        <v>254</v>
      </c>
      <c r="N6340" s="6">
        <f t="shared" si="897"/>
        <v>15</v>
      </c>
      <c r="O6340" s="9" t="str">
        <f>IF(AND($B6340&lt;&gt;"",$C6340&lt;&gt;"",$B6340&lt;=$C6340),INDEX(Szabalyok!$C:$C,$N6340),"")</f>
        <v/>
      </c>
      <c r="P6340">
        <f t="shared" ref="P6340:P6403" si="899">IF(D6340="",P6339,P6339+1)</f>
        <v>0</v>
      </c>
    </row>
    <row r="6341" spans="1:16" x14ac:dyDescent="0.35">
      <c r="A6341">
        <f t="shared" si="898"/>
        <v>0</v>
      </c>
      <c r="B6341" s="4" t="str">
        <f>IF($M6341&gt;300,"",IF(OR(INDEX(Bemenet!$E$2:$E$301,$M6341)="",INDEX(Bemenet!$F$2:$F$301,$M6341)=""),"",MAX(INDEX(Bemenet!$E$2:$E$301,$M6341),INDEX(Szabalyok!$A:$A,$N6341))))</f>
        <v/>
      </c>
      <c r="C6341" s="4" t="str">
        <f>IF($B6341="","",MIN(INDEX(Bemenet!$F$2:$F$301,$M6341),INDEX(Szabalyok!$B:$B,$N6341)))</f>
        <v/>
      </c>
      <c r="D6341" s="5" t="str">
        <f>IF(AND($B6341&lt;&gt;"",$C6341&lt;&gt;"",$B6341&lt;=$C6341),INDEX(Bemenet!$G$2:$G$301,$M6341),"")</f>
        <v/>
      </c>
      <c r="E6341" s="6" t="str">
        <f>IF(AND($B6341&lt;&gt;"",$C6341&lt;&gt;"",$B6341&lt;=$C6341),INDEX(Bemenet!$D$2:$D$301,$M6341),"")</f>
        <v/>
      </c>
      <c r="F6341" s="5" t="str">
        <f t="shared" si="891"/>
        <v/>
      </c>
      <c r="G6341" s="5" t="str">
        <f t="shared" si="892"/>
        <v/>
      </c>
      <c r="H6341" s="9" t="str">
        <f t="shared" si="893"/>
        <v/>
      </c>
      <c r="I6341" s="5" t="str">
        <f t="shared" si="894"/>
        <v/>
      </c>
      <c r="J6341" s="5" t="str">
        <f>IF(OR($L6341="",NOT(COUNTIFS($L$2:$L6341,$L6341)=1)),"",SUMIFS($G:$G,$L:$L,$L6341))</f>
        <v/>
      </c>
      <c r="K6341" s="5" t="str">
        <f>IF(OR($L6341="",NOT(COUNTIFS($L$2:$L6341,$L6341)=1)),"",SUMIFS($I:$I,$L:$L,$L6341))</f>
        <v/>
      </c>
      <c r="L6341" s="6" t="str">
        <f t="shared" si="895"/>
        <v/>
      </c>
      <c r="M6341" s="6">
        <f t="shared" si="896"/>
        <v>254</v>
      </c>
      <c r="N6341" s="6">
        <f t="shared" si="897"/>
        <v>16</v>
      </c>
      <c r="O6341" s="9" t="str">
        <f>IF(AND($B6341&lt;&gt;"",$C6341&lt;&gt;"",$B6341&lt;=$C6341),INDEX(Szabalyok!$C:$C,$N6341),"")</f>
        <v/>
      </c>
      <c r="P6341">
        <f t="shared" si="899"/>
        <v>0</v>
      </c>
    </row>
    <row r="6342" spans="1:16" x14ac:dyDescent="0.35">
      <c r="A6342">
        <f t="shared" si="898"/>
        <v>0</v>
      </c>
      <c r="B6342" s="4" t="str">
        <f>IF($M6342&gt;300,"",IF(OR(INDEX(Bemenet!$E$2:$E$301,$M6342)="",INDEX(Bemenet!$F$2:$F$301,$M6342)=""),"",MAX(INDEX(Bemenet!$E$2:$E$301,$M6342),INDEX(Szabalyok!$A:$A,$N6342))))</f>
        <v/>
      </c>
      <c r="C6342" s="4" t="str">
        <f>IF($B6342="","",MIN(INDEX(Bemenet!$F$2:$F$301,$M6342),INDEX(Szabalyok!$B:$B,$N6342)))</f>
        <v/>
      </c>
      <c r="D6342" s="5" t="str">
        <f>IF(AND($B6342&lt;&gt;"",$C6342&lt;&gt;"",$B6342&lt;=$C6342),INDEX(Bemenet!$G$2:$G$301,$M6342),"")</f>
        <v/>
      </c>
      <c r="E6342" s="6" t="str">
        <f>IF(AND($B6342&lt;&gt;"",$C6342&lt;&gt;"",$B6342&lt;=$C6342),INDEX(Bemenet!$D$2:$D$301,$M6342),"")</f>
        <v/>
      </c>
      <c r="F6342" s="5" t="str">
        <f t="shared" si="891"/>
        <v/>
      </c>
      <c r="G6342" s="5" t="str">
        <f t="shared" si="892"/>
        <v/>
      </c>
      <c r="H6342" s="9" t="str">
        <f t="shared" si="893"/>
        <v/>
      </c>
      <c r="I6342" s="5" t="str">
        <f t="shared" si="894"/>
        <v/>
      </c>
      <c r="J6342" s="5" t="str">
        <f>IF(OR($L6342="",NOT(COUNTIFS($L$2:$L6342,$L6342)=1)),"",SUMIFS($G:$G,$L:$L,$L6342))</f>
        <v/>
      </c>
      <c r="K6342" s="5" t="str">
        <f>IF(OR($L6342="",NOT(COUNTIFS($L$2:$L6342,$L6342)=1)),"",SUMIFS($I:$I,$L:$L,$L6342))</f>
        <v/>
      </c>
      <c r="L6342" s="6" t="str">
        <f t="shared" si="895"/>
        <v/>
      </c>
      <c r="M6342" s="6">
        <f t="shared" si="896"/>
        <v>254</v>
      </c>
      <c r="N6342" s="6">
        <f t="shared" si="897"/>
        <v>17</v>
      </c>
      <c r="O6342" s="9" t="str">
        <f>IF(AND($B6342&lt;&gt;"",$C6342&lt;&gt;"",$B6342&lt;=$C6342),INDEX(Szabalyok!$C:$C,$N6342),"")</f>
        <v/>
      </c>
      <c r="P6342">
        <f t="shared" si="899"/>
        <v>0</v>
      </c>
    </row>
    <row r="6343" spans="1:16" x14ac:dyDescent="0.35">
      <c r="A6343">
        <f t="shared" si="898"/>
        <v>0</v>
      </c>
      <c r="B6343" s="4" t="str">
        <f>IF($M6343&gt;300,"",IF(OR(INDEX(Bemenet!$E$2:$E$301,$M6343)="",INDEX(Bemenet!$F$2:$F$301,$M6343)=""),"",MAX(INDEX(Bemenet!$E$2:$E$301,$M6343),INDEX(Szabalyok!$A:$A,$N6343))))</f>
        <v/>
      </c>
      <c r="C6343" s="4" t="str">
        <f>IF($B6343="","",MIN(INDEX(Bemenet!$F$2:$F$301,$M6343),INDEX(Szabalyok!$B:$B,$N6343)))</f>
        <v/>
      </c>
      <c r="D6343" s="5" t="str">
        <f>IF(AND($B6343&lt;&gt;"",$C6343&lt;&gt;"",$B6343&lt;=$C6343),INDEX(Bemenet!$G$2:$G$301,$M6343),"")</f>
        <v/>
      </c>
      <c r="E6343" s="6" t="str">
        <f>IF(AND($B6343&lt;&gt;"",$C6343&lt;&gt;"",$B6343&lt;=$C6343),INDEX(Bemenet!$D$2:$D$301,$M6343),"")</f>
        <v/>
      </c>
      <c r="F6343" s="5" t="str">
        <f t="shared" si="891"/>
        <v/>
      </c>
      <c r="G6343" s="5" t="str">
        <f t="shared" si="892"/>
        <v/>
      </c>
      <c r="H6343" s="9" t="str">
        <f t="shared" si="893"/>
        <v/>
      </c>
      <c r="I6343" s="5" t="str">
        <f t="shared" si="894"/>
        <v/>
      </c>
      <c r="J6343" s="5" t="str">
        <f>IF(OR($L6343="",NOT(COUNTIFS($L$2:$L6343,$L6343)=1)),"",SUMIFS($G:$G,$L:$L,$L6343))</f>
        <v/>
      </c>
      <c r="K6343" s="5" t="str">
        <f>IF(OR($L6343="",NOT(COUNTIFS($L$2:$L6343,$L6343)=1)),"",SUMIFS($I:$I,$L:$L,$L6343))</f>
        <v/>
      </c>
      <c r="L6343" s="6" t="str">
        <f t="shared" si="895"/>
        <v/>
      </c>
      <c r="M6343" s="6">
        <f t="shared" si="896"/>
        <v>254</v>
      </c>
      <c r="N6343" s="6">
        <f t="shared" si="897"/>
        <v>18</v>
      </c>
      <c r="O6343" s="9" t="str">
        <f>IF(AND($B6343&lt;&gt;"",$C6343&lt;&gt;"",$B6343&lt;=$C6343),INDEX(Szabalyok!$C:$C,$N6343),"")</f>
        <v/>
      </c>
      <c r="P6343">
        <f t="shared" si="899"/>
        <v>0</v>
      </c>
    </row>
    <row r="6344" spans="1:16" x14ac:dyDescent="0.35">
      <c r="A6344">
        <f t="shared" si="898"/>
        <v>0</v>
      </c>
      <c r="B6344" s="4" t="str">
        <f>IF($M6344&gt;300,"",IF(OR(INDEX(Bemenet!$E$2:$E$301,$M6344)="",INDEX(Bemenet!$F$2:$F$301,$M6344)=""),"",MAX(INDEX(Bemenet!$E$2:$E$301,$M6344),INDEX(Szabalyok!$A:$A,$N6344))))</f>
        <v/>
      </c>
      <c r="C6344" s="4" t="str">
        <f>IF($B6344="","",MIN(INDEX(Bemenet!$F$2:$F$301,$M6344),INDEX(Szabalyok!$B:$B,$N6344)))</f>
        <v/>
      </c>
      <c r="D6344" s="5" t="str">
        <f>IF(AND($B6344&lt;&gt;"",$C6344&lt;&gt;"",$B6344&lt;=$C6344),INDEX(Bemenet!$G$2:$G$301,$M6344),"")</f>
        <v/>
      </c>
      <c r="E6344" s="6" t="str">
        <f>IF(AND($B6344&lt;&gt;"",$C6344&lt;&gt;"",$B6344&lt;=$C6344),INDEX(Bemenet!$D$2:$D$301,$M6344),"")</f>
        <v/>
      </c>
      <c r="F6344" s="5" t="str">
        <f t="shared" si="891"/>
        <v/>
      </c>
      <c r="G6344" s="5" t="str">
        <f t="shared" si="892"/>
        <v/>
      </c>
      <c r="H6344" s="9" t="str">
        <f t="shared" si="893"/>
        <v/>
      </c>
      <c r="I6344" s="5" t="str">
        <f t="shared" si="894"/>
        <v/>
      </c>
      <c r="J6344" s="5" t="str">
        <f>IF(OR($L6344="",NOT(COUNTIFS($L$2:$L6344,$L6344)=1)),"",SUMIFS($G:$G,$L:$L,$L6344))</f>
        <v/>
      </c>
      <c r="K6344" s="5" t="str">
        <f>IF(OR($L6344="",NOT(COUNTIFS($L$2:$L6344,$L6344)=1)),"",SUMIFS($I:$I,$L:$L,$L6344))</f>
        <v/>
      </c>
      <c r="L6344" s="6" t="str">
        <f t="shared" si="895"/>
        <v/>
      </c>
      <c r="M6344" s="6">
        <f t="shared" si="896"/>
        <v>254</v>
      </c>
      <c r="N6344" s="6">
        <f t="shared" si="897"/>
        <v>19</v>
      </c>
      <c r="O6344" s="9" t="str">
        <f>IF(AND($B6344&lt;&gt;"",$C6344&lt;&gt;"",$B6344&lt;=$C6344),INDEX(Szabalyok!$C:$C,$N6344),"")</f>
        <v/>
      </c>
      <c r="P6344">
        <f t="shared" si="899"/>
        <v>0</v>
      </c>
    </row>
    <row r="6345" spans="1:16" x14ac:dyDescent="0.35">
      <c r="A6345">
        <f t="shared" si="898"/>
        <v>0</v>
      </c>
      <c r="B6345" s="4" t="str">
        <f>IF($M6345&gt;300,"",IF(OR(INDEX(Bemenet!$E$2:$E$301,$M6345)="",INDEX(Bemenet!$F$2:$F$301,$M6345)=""),"",MAX(INDEX(Bemenet!$E$2:$E$301,$M6345),INDEX(Szabalyok!$A:$A,$N6345))))</f>
        <v/>
      </c>
      <c r="C6345" s="4" t="str">
        <f>IF($B6345="","",MIN(INDEX(Bemenet!$F$2:$F$301,$M6345),INDEX(Szabalyok!$B:$B,$N6345)))</f>
        <v/>
      </c>
      <c r="D6345" s="5" t="str">
        <f>IF(AND($B6345&lt;&gt;"",$C6345&lt;&gt;"",$B6345&lt;=$C6345),INDEX(Bemenet!$G$2:$G$301,$M6345),"")</f>
        <v/>
      </c>
      <c r="E6345" s="6" t="str">
        <f>IF(AND($B6345&lt;&gt;"",$C6345&lt;&gt;"",$B6345&lt;=$C6345),INDEX(Bemenet!$D$2:$D$301,$M6345),"")</f>
        <v/>
      </c>
      <c r="F6345" s="5" t="str">
        <f t="shared" si="891"/>
        <v/>
      </c>
      <c r="G6345" s="5" t="str">
        <f t="shared" si="892"/>
        <v/>
      </c>
      <c r="H6345" s="9" t="str">
        <f t="shared" si="893"/>
        <v/>
      </c>
      <c r="I6345" s="5" t="str">
        <f t="shared" si="894"/>
        <v/>
      </c>
      <c r="J6345" s="5" t="str">
        <f>IF(OR($L6345="",NOT(COUNTIFS($L$2:$L6345,$L6345)=1)),"",SUMIFS($G:$G,$L:$L,$L6345))</f>
        <v/>
      </c>
      <c r="K6345" s="5" t="str">
        <f>IF(OR($L6345="",NOT(COUNTIFS($L$2:$L6345,$L6345)=1)),"",SUMIFS($I:$I,$L:$L,$L6345))</f>
        <v/>
      </c>
      <c r="L6345" s="6" t="str">
        <f t="shared" si="895"/>
        <v/>
      </c>
      <c r="M6345" s="6">
        <f t="shared" si="896"/>
        <v>254</v>
      </c>
      <c r="N6345" s="6">
        <f t="shared" si="897"/>
        <v>20</v>
      </c>
      <c r="O6345" s="9" t="str">
        <f>IF(AND($B6345&lt;&gt;"",$C6345&lt;&gt;"",$B6345&lt;=$C6345),INDEX(Szabalyok!$C:$C,$N6345),"")</f>
        <v/>
      </c>
      <c r="P6345">
        <f t="shared" si="899"/>
        <v>0</v>
      </c>
    </row>
    <row r="6346" spans="1:16" x14ac:dyDescent="0.35">
      <c r="A6346">
        <f t="shared" si="898"/>
        <v>0</v>
      </c>
      <c r="B6346" s="4" t="str">
        <f>IF($M6346&gt;300,"",IF(OR(INDEX(Bemenet!$E$2:$E$301,$M6346)="",INDEX(Bemenet!$F$2:$F$301,$M6346)=""),"",MAX(INDEX(Bemenet!$E$2:$E$301,$M6346),INDEX(Szabalyok!$A:$A,$N6346))))</f>
        <v/>
      </c>
      <c r="C6346" s="4" t="str">
        <f>IF($B6346="","",MIN(INDEX(Bemenet!$F$2:$F$301,$M6346),INDEX(Szabalyok!$B:$B,$N6346)))</f>
        <v/>
      </c>
      <c r="D6346" s="5" t="str">
        <f>IF(AND($B6346&lt;&gt;"",$C6346&lt;&gt;"",$B6346&lt;=$C6346),INDEX(Bemenet!$G$2:$G$301,$M6346),"")</f>
        <v/>
      </c>
      <c r="E6346" s="6" t="str">
        <f>IF(AND($B6346&lt;&gt;"",$C6346&lt;&gt;"",$B6346&lt;=$C6346),INDEX(Bemenet!$D$2:$D$301,$M6346),"")</f>
        <v/>
      </c>
      <c r="F6346" s="5" t="str">
        <f t="shared" si="891"/>
        <v/>
      </c>
      <c r="G6346" s="5" t="str">
        <f t="shared" si="892"/>
        <v/>
      </c>
      <c r="H6346" s="9" t="str">
        <f t="shared" si="893"/>
        <v/>
      </c>
      <c r="I6346" s="5" t="str">
        <f t="shared" si="894"/>
        <v/>
      </c>
      <c r="J6346" s="5" t="str">
        <f>IF(OR($L6346="",NOT(COUNTIFS($L$2:$L6346,$L6346)=1)),"",SUMIFS($G:$G,$L:$L,$L6346))</f>
        <v/>
      </c>
      <c r="K6346" s="5" t="str">
        <f>IF(OR($L6346="",NOT(COUNTIFS($L$2:$L6346,$L6346)=1)),"",SUMIFS($I:$I,$L:$L,$L6346))</f>
        <v/>
      </c>
      <c r="L6346" s="6" t="str">
        <f t="shared" si="895"/>
        <v/>
      </c>
      <c r="M6346" s="6">
        <f t="shared" si="896"/>
        <v>254</v>
      </c>
      <c r="N6346" s="6">
        <f t="shared" si="897"/>
        <v>21</v>
      </c>
      <c r="O6346" s="9" t="str">
        <f>IF(AND($B6346&lt;&gt;"",$C6346&lt;&gt;"",$B6346&lt;=$C6346),INDEX(Szabalyok!$C:$C,$N6346),"")</f>
        <v/>
      </c>
      <c r="P6346">
        <f t="shared" si="899"/>
        <v>0</v>
      </c>
    </row>
    <row r="6347" spans="1:16" x14ac:dyDescent="0.35">
      <c r="A6347">
        <f t="shared" si="898"/>
        <v>0</v>
      </c>
      <c r="B6347" s="4" t="str">
        <f>IF($M6347&gt;300,"",IF(OR(INDEX(Bemenet!$E$2:$E$301,$M6347)="",INDEX(Bemenet!$F$2:$F$301,$M6347)=""),"",MAX(INDEX(Bemenet!$E$2:$E$301,$M6347),INDEX(Szabalyok!$A:$A,$N6347))))</f>
        <v/>
      </c>
      <c r="C6347" s="4" t="str">
        <f>IF($B6347="","",MIN(INDEX(Bemenet!$F$2:$F$301,$M6347),INDEX(Szabalyok!$B:$B,$N6347)))</f>
        <v/>
      </c>
      <c r="D6347" s="5" t="str">
        <f>IF(AND($B6347&lt;&gt;"",$C6347&lt;&gt;"",$B6347&lt;=$C6347),INDEX(Bemenet!$G$2:$G$301,$M6347),"")</f>
        <v/>
      </c>
      <c r="E6347" s="6" t="str">
        <f>IF(AND($B6347&lt;&gt;"",$C6347&lt;&gt;"",$B6347&lt;=$C6347),INDEX(Bemenet!$D$2:$D$301,$M6347),"")</f>
        <v/>
      </c>
      <c r="F6347" s="5" t="str">
        <f t="shared" si="891"/>
        <v/>
      </c>
      <c r="G6347" s="5" t="str">
        <f t="shared" si="892"/>
        <v/>
      </c>
      <c r="H6347" s="9" t="str">
        <f t="shared" si="893"/>
        <v/>
      </c>
      <c r="I6347" s="5" t="str">
        <f t="shared" si="894"/>
        <v/>
      </c>
      <c r="J6347" s="5" t="str">
        <f>IF(OR($L6347="",NOT(COUNTIFS($L$2:$L6347,$L6347)=1)),"",SUMIFS($G:$G,$L:$L,$L6347))</f>
        <v/>
      </c>
      <c r="K6347" s="5" t="str">
        <f>IF(OR($L6347="",NOT(COUNTIFS($L$2:$L6347,$L6347)=1)),"",SUMIFS($I:$I,$L:$L,$L6347))</f>
        <v/>
      </c>
      <c r="L6347" s="6" t="str">
        <f t="shared" si="895"/>
        <v/>
      </c>
      <c r="M6347" s="6">
        <f t="shared" si="896"/>
        <v>254</v>
      </c>
      <c r="N6347" s="6">
        <f t="shared" si="897"/>
        <v>22</v>
      </c>
      <c r="O6347" s="9" t="str">
        <f>IF(AND($B6347&lt;&gt;"",$C6347&lt;&gt;"",$B6347&lt;=$C6347),INDEX(Szabalyok!$C:$C,$N6347),"")</f>
        <v/>
      </c>
      <c r="P6347">
        <f t="shared" si="899"/>
        <v>0</v>
      </c>
    </row>
    <row r="6348" spans="1:16" x14ac:dyDescent="0.35">
      <c r="A6348">
        <f t="shared" si="898"/>
        <v>0</v>
      </c>
      <c r="B6348" s="4" t="str">
        <f>IF($M6348&gt;300,"",IF(OR(INDEX(Bemenet!$E$2:$E$301,$M6348)="",INDEX(Bemenet!$F$2:$F$301,$M6348)=""),"",MAX(INDEX(Bemenet!$E$2:$E$301,$M6348),INDEX(Szabalyok!$A:$A,$N6348))))</f>
        <v/>
      </c>
      <c r="C6348" s="4" t="str">
        <f>IF($B6348="","",MIN(INDEX(Bemenet!$F$2:$F$301,$M6348),INDEX(Szabalyok!$B:$B,$N6348)))</f>
        <v/>
      </c>
      <c r="D6348" s="5" t="str">
        <f>IF(AND($B6348&lt;&gt;"",$C6348&lt;&gt;"",$B6348&lt;=$C6348),INDEX(Bemenet!$G$2:$G$301,$M6348),"")</f>
        <v/>
      </c>
      <c r="E6348" s="6" t="str">
        <f>IF(AND($B6348&lt;&gt;"",$C6348&lt;&gt;"",$B6348&lt;=$C6348),INDEX(Bemenet!$D$2:$D$301,$M6348),"")</f>
        <v/>
      </c>
      <c r="F6348" s="5" t="str">
        <f t="shared" si="891"/>
        <v/>
      </c>
      <c r="G6348" s="5" t="str">
        <f t="shared" si="892"/>
        <v/>
      </c>
      <c r="H6348" s="9" t="str">
        <f t="shared" si="893"/>
        <v/>
      </c>
      <c r="I6348" s="5" t="str">
        <f t="shared" si="894"/>
        <v/>
      </c>
      <c r="J6348" s="5" t="str">
        <f>IF(OR($L6348="",NOT(COUNTIFS($L$2:$L6348,$L6348)=1)),"",SUMIFS($G:$G,$L:$L,$L6348))</f>
        <v/>
      </c>
      <c r="K6348" s="5" t="str">
        <f>IF(OR($L6348="",NOT(COUNTIFS($L$2:$L6348,$L6348)=1)),"",SUMIFS($I:$I,$L:$L,$L6348))</f>
        <v/>
      </c>
      <c r="L6348" s="6" t="str">
        <f t="shared" si="895"/>
        <v/>
      </c>
      <c r="M6348" s="6">
        <f t="shared" si="896"/>
        <v>254</v>
      </c>
      <c r="N6348" s="6">
        <f t="shared" si="897"/>
        <v>23</v>
      </c>
      <c r="O6348" s="9" t="str">
        <f>IF(AND($B6348&lt;&gt;"",$C6348&lt;&gt;"",$B6348&lt;=$C6348),INDEX(Szabalyok!$C:$C,$N6348),"")</f>
        <v/>
      </c>
      <c r="P6348">
        <f t="shared" si="899"/>
        <v>0</v>
      </c>
    </row>
    <row r="6349" spans="1:16" x14ac:dyDescent="0.35">
      <c r="A6349">
        <f t="shared" si="898"/>
        <v>0</v>
      </c>
      <c r="B6349" s="4" t="str">
        <f>IF($M6349&gt;300,"",IF(OR(INDEX(Bemenet!$E$2:$E$301,$M6349)="",INDEX(Bemenet!$F$2:$F$301,$M6349)=""),"",MAX(INDEX(Bemenet!$E$2:$E$301,$M6349),INDEX(Szabalyok!$A:$A,$N6349))))</f>
        <v/>
      </c>
      <c r="C6349" s="4" t="str">
        <f>IF($B6349="","",MIN(INDEX(Bemenet!$F$2:$F$301,$M6349),INDEX(Szabalyok!$B:$B,$N6349)))</f>
        <v/>
      </c>
      <c r="D6349" s="5" t="str">
        <f>IF(AND($B6349&lt;&gt;"",$C6349&lt;&gt;"",$B6349&lt;=$C6349),INDEX(Bemenet!$G$2:$G$301,$M6349),"")</f>
        <v/>
      </c>
      <c r="E6349" s="6" t="str">
        <f>IF(AND($B6349&lt;&gt;"",$C6349&lt;&gt;"",$B6349&lt;=$C6349),INDEX(Bemenet!$D$2:$D$301,$M6349),"")</f>
        <v/>
      </c>
      <c r="F6349" s="5" t="str">
        <f t="shared" si="891"/>
        <v/>
      </c>
      <c r="G6349" s="5" t="str">
        <f t="shared" si="892"/>
        <v/>
      </c>
      <c r="H6349" s="9" t="str">
        <f t="shared" si="893"/>
        <v/>
      </c>
      <c r="I6349" s="5" t="str">
        <f t="shared" si="894"/>
        <v/>
      </c>
      <c r="J6349" s="5" t="str">
        <f>IF(OR($L6349="",NOT(COUNTIFS($L$2:$L6349,$L6349)=1)),"",SUMIFS($G:$G,$L:$L,$L6349))</f>
        <v/>
      </c>
      <c r="K6349" s="5" t="str">
        <f>IF(OR($L6349="",NOT(COUNTIFS($L$2:$L6349,$L6349)=1)),"",SUMIFS($I:$I,$L:$L,$L6349))</f>
        <v/>
      </c>
      <c r="L6349" s="6" t="str">
        <f t="shared" si="895"/>
        <v/>
      </c>
      <c r="M6349" s="6">
        <f t="shared" si="896"/>
        <v>254</v>
      </c>
      <c r="N6349" s="6">
        <f t="shared" si="897"/>
        <v>24</v>
      </c>
      <c r="O6349" s="9" t="str">
        <f>IF(AND($B6349&lt;&gt;"",$C6349&lt;&gt;"",$B6349&lt;=$C6349),INDEX(Szabalyok!$C:$C,$N6349),"")</f>
        <v/>
      </c>
      <c r="P6349">
        <f t="shared" si="899"/>
        <v>0</v>
      </c>
    </row>
    <row r="6350" spans="1:16" x14ac:dyDescent="0.35">
      <c r="A6350">
        <f t="shared" si="898"/>
        <v>0</v>
      </c>
      <c r="B6350" s="4" t="str">
        <f>IF($M6350&gt;300,"",IF(OR(INDEX(Bemenet!$E$2:$E$301,$M6350)="",INDEX(Bemenet!$F$2:$F$301,$M6350)=""),"",MAX(INDEX(Bemenet!$E$2:$E$301,$M6350),INDEX(Szabalyok!$A:$A,$N6350))))</f>
        <v/>
      </c>
      <c r="C6350" s="4" t="str">
        <f>IF($B6350="","",MIN(INDEX(Bemenet!$F$2:$F$301,$M6350),INDEX(Szabalyok!$B:$B,$N6350)))</f>
        <v/>
      </c>
      <c r="D6350" s="5" t="str">
        <f>IF(AND($B6350&lt;&gt;"",$C6350&lt;&gt;"",$B6350&lt;=$C6350),INDEX(Bemenet!$G$2:$G$301,$M6350),"")</f>
        <v/>
      </c>
      <c r="E6350" s="6" t="str">
        <f>IF(AND($B6350&lt;&gt;"",$C6350&lt;&gt;"",$B6350&lt;=$C6350),INDEX(Bemenet!$D$2:$D$301,$M6350),"")</f>
        <v/>
      </c>
      <c r="F6350" s="5" t="str">
        <f t="shared" si="891"/>
        <v/>
      </c>
      <c r="G6350" s="5" t="str">
        <f t="shared" si="892"/>
        <v/>
      </c>
      <c r="H6350" s="9" t="str">
        <f t="shared" si="893"/>
        <v/>
      </c>
      <c r="I6350" s="5" t="str">
        <f t="shared" si="894"/>
        <v/>
      </c>
      <c r="J6350" s="5" t="str">
        <f>IF(OR($L6350="",NOT(COUNTIFS($L$2:$L6350,$L6350)=1)),"",SUMIFS($G:$G,$L:$L,$L6350))</f>
        <v/>
      </c>
      <c r="K6350" s="5" t="str">
        <f>IF(OR($L6350="",NOT(COUNTIFS($L$2:$L6350,$L6350)=1)),"",SUMIFS($I:$I,$L:$L,$L6350))</f>
        <v/>
      </c>
      <c r="L6350" s="6" t="str">
        <f t="shared" si="895"/>
        <v/>
      </c>
      <c r="M6350" s="6">
        <f t="shared" si="896"/>
        <v>254</v>
      </c>
      <c r="N6350" s="6">
        <f t="shared" si="897"/>
        <v>25</v>
      </c>
      <c r="O6350" s="9" t="str">
        <f>IF(AND($B6350&lt;&gt;"",$C6350&lt;&gt;"",$B6350&lt;=$C6350),INDEX(Szabalyok!$C:$C,$N6350),"")</f>
        <v/>
      </c>
      <c r="P6350">
        <f t="shared" si="899"/>
        <v>0</v>
      </c>
    </row>
    <row r="6351" spans="1:16" x14ac:dyDescent="0.35">
      <c r="A6351">
        <f t="shared" si="898"/>
        <v>0</v>
      </c>
      <c r="B6351" s="4" t="str">
        <f>IF($M6351&gt;300,"",IF(OR(INDEX(Bemenet!$E$2:$E$301,$M6351)="",INDEX(Bemenet!$F$2:$F$301,$M6351)=""),"",MAX(INDEX(Bemenet!$E$2:$E$301,$M6351),INDEX(Szabalyok!$A:$A,$N6351))))</f>
        <v/>
      </c>
      <c r="C6351" s="4" t="str">
        <f>IF($B6351="","",MIN(INDEX(Bemenet!$F$2:$F$301,$M6351),INDEX(Szabalyok!$B:$B,$N6351)))</f>
        <v/>
      </c>
      <c r="D6351" s="5" t="str">
        <f>IF(AND($B6351&lt;&gt;"",$C6351&lt;&gt;"",$B6351&lt;=$C6351),INDEX(Bemenet!$G$2:$G$301,$M6351),"")</f>
        <v/>
      </c>
      <c r="E6351" s="6" t="str">
        <f>IF(AND($B6351&lt;&gt;"",$C6351&lt;&gt;"",$B6351&lt;=$C6351),INDEX(Bemenet!$D$2:$D$301,$M6351),"")</f>
        <v/>
      </c>
      <c r="F6351" s="5" t="str">
        <f t="shared" si="891"/>
        <v/>
      </c>
      <c r="G6351" s="5" t="str">
        <f t="shared" si="892"/>
        <v/>
      </c>
      <c r="H6351" s="9" t="str">
        <f t="shared" si="893"/>
        <v/>
      </c>
      <c r="I6351" s="5" t="str">
        <f t="shared" si="894"/>
        <v/>
      </c>
      <c r="J6351" s="5" t="str">
        <f>IF(OR($L6351="",NOT(COUNTIFS($L$2:$L6351,$L6351)=1)),"",SUMIFS($G:$G,$L:$L,$L6351))</f>
        <v/>
      </c>
      <c r="K6351" s="5" t="str">
        <f>IF(OR($L6351="",NOT(COUNTIFS($L$2:$L6351,$L6351)=1)),"",SUMIFS($I:$I,$L:$L,$L6351))</f>
        <v/>
      </c>
      <c r="L6351" s="6" t="str">
        <f t="shared" si="895"/>
        <v/>
      </c>
      <c r="M6351" s="6">
        <f t="shared" si="896"/>
        <v>254</v>
      </c>
      <c r="N6351" s="6">
        <f t="shared" si="897"/>
        <v>26</v>
      </c>
      <c r="O6351" s="9" t="str">
        <f>IF(AND($B6351&lt;&gt;"",$C6351&lt;&gt;"",$B6351&lt;=$C6351),INDEX(Szabalyok!$C:$C,$N6351),"")</f>
        <v/>
      </c>
      <c r="P6351">
        <f t="shared" si="899"/>
        <v>0</v>
      </c>
    </row>
    <row r="6352" spans="1:16" x14ac:dyDescent="0.35">
      <c r="A6352">
        <f t="shared" si="898"/>
        <v>0</v>
      </c>
      <c r="B6352" s="4" t="str">
        <f>IF($M6352&gt;300,"",IF(OR(INDEX(Bemenet!$E$2:$E$301,$M6352)="",INDEX(Bemenet!$F$2:$F$301,$M6352)=""),"",MAX(INDEX(Bemenet!$E$2:$E$301,$M6352),INDEX(Szabalyok!$A:$A,$N6352))))</f>
        <v/>
      </c>
      <c r="C6352" s="4" t="str">
        <f>IF($B6352="","",MIN(INDEX(Bemenet!$F$2:$F$301,$M6352),INDEX(Szabalyok!$B:$B,$N6352)))</f>
        <v/>
      </c>
      <c r="D6352" s="5" t="str">
        <f>IF(AND($B6352&lt;&gt;"",$C6352&lt;&gt;"",$B6352&lt;=$C6352),INDEX(Bemenet!$G$2:$G$301,$M6352),"")</f>
        <v/>
      </c>
      <c r="E6352" s="6" t="str">
        <f>IF(AND($B6352&lt;&gt;"",$C6352&lt;&gt;"",$B6352&lt;=$C6352),INDEX(Bemenet!$D$2:$D$301,$M6352),"")</f>
        <v/>
      </c>
      <c r="F6352" s="5" t="str">
        <f t="shared" si="891"/>
        <v/>
      </c>
      <c r="G6352" s="5" t="str">
        <f t="shared" si="892"/>
        <v/>
      </c>
      <c r="H6352" s="9" t="str">
        <f t="shared" si="893"/>
        <v/>
      </c>
      <c r="I6352" s="5" t="str">
        <f t="shared" si="894"/>
        <v/>
      </c>
      <c r="J6352" s="5" t="str">
        <f>IF(OR($L6352="",NOT(COUNTIFS($L$2:$L6352,$L6352)=1)),"",SUMIFS($G:$G,$L:$L,$L6352))</f>
        <v/>
      </c>
      <c r="K6352" s="5" t="str">
        <f>IF(OR($L6352="",NOT(COUNTIFS($L$2:$L6352,$L6352)=1)),"",SUMIFS($I:$I,$L:$L,$L6352))</f>
        <v/>
      </c>
      <c r="L6352" s="6" t="str">
        <f t="shared" si="895"/>
        <v/>
      </c>
      <c r="M6352" s="6">
        <f t="shared" si="896"/>
        <v>255</v>
      </c>
      <c r="N6352" s="6">
        <f t="shared" si="897"/>
        <v>2</v>
      </c>
      <c r="O6352" s="9" t="str">
        <f>IF(AND($B6352&lt;&gt;"",$C6352&lt;&gt;"",$B6352&lt;=$C6352),INDEX(Szabalyok!$C:$C,$N6352),"")</f>
        <v/>
      </c>
      <c r="P6352">
        <f t="shared" si="899"/>
        <v>0</v>
      </c>
    </row>
    <row r="6353" spans="1:16" x14ac:dyDescent="0.35">
      <c r="A6353">
        <f t="shared" si="898"/>
        <v>0</v>
      </c>
      <c r="B6353" s="4" t="str">
        <f>IF($M6353&gt;300,"",IF(OR(INDEX(Bemenet!$E$2:$E$301,$M6353)="",INDEX(Bemenet!$F$2:$F$301,$M6353)=""),"",MAX(INDEX(Bemenet!$E$2:$E$301,$M6353),INDEX(Szabalyok!$A:$A,$N6353))))</f>
        <v/>
      </c>
      <c r="C6353" s="4" t="str">
        <f>IF($B6353="","",MIN(INDEX(Bemenet!$F$2:$F$301,$M6353),INDEX(Szabalyok!$B:$B,$N6353)))</f>
        <v/>
      </c>
      <c r="D6353" s="5" t="str">
        <f>IF(AND($B6353&lt;&gt;"",$C6353&lt;&gt;"",$B6353&lt;=$C6353),INDEX(Bemenet!$G$2:$G$301,$M6353),"")</f>
        <v/>
      </c>
      <c r="E6353" s="6" t="str">
        <f>IF(AND($B6353&lt;&gt;"",$C6353&lt;&gt;"",$B6353&lt;=$C6353),INDEX(Bemenet!$D$2:$D$301,$M6353),"")</f>
        <v/>
      </c>
      <c r="F6353" s="5" t="str">
        <f t="shared" si="891"/>
        <v/>
      </c>
      <c r="G6353" s="5" t="str">
        <f t="shared" si="892"/>
        <v/>
      </c>
      <c r="H6353" s="9" t="str">
        <f t="shared" si="893"/>
        <v/>
      </c>
      <c r="I6353" s="5" t="str">
        <f t="shared" si="894"/>
        <v/>
      </c>
      <c r="J6353" s="5" t="str">
        <f>IF(OR($L6353="",NOT(COUNTIFS($L$2:$L6353,$L6353)=1)),"",SUMIFS($G:$G,$L:$L,$L6353))</f>
        <v/>
      </c>
      <c r="K6353" s="5" t="str">
        <f>IF(OR($L6353="",NOT(COUNTIFS($L$2:$L6353,$L6353)=1)),"",SUMIFS($I:$I,$L:$L,$L6353))</f>
        <v/>
      </c>
      <c r="L6353" s="6" t="str">
        <f t="shared" si="895"/>
        <v/>
      </c>
      <c r="M6353" s="6">
        <f t="shared" si="896"/>
        <v>255</v>
      </c>
      <c r="N6353" s="6">
        <f t="shared" si="897"/>
        <v>3</v>
      </c>
      <c r="O6353" s="9" t="str">
        <f>IF(AND($B6353&lt;&gt;"",$C6353&lt;&gt;"",$B6353&lt;=$C6353),INDEX(Szabalyok!$C:$C,$N6353),"")</f>
        <v/>
      </c>
      <c r="P6353">
        <f t="shared" si="899"/>
        <v>0</v>
      </c>
    </row>
    <row r="6354" spans="1:16" x14ac:dyDescent="0.35">
      <c r="A6354">
        <f t="shared" si="898"/>
        <v>0</v>
      </c>
      <c r="B6354" s="4" t="str">
        <f>IF($M6354&gt;300,"",IF(OR(INDEX(Bemenet!$E$2:$E$301,$M6354)="",INDEX(Bemenet!$F$2:$F$301,$M6354)=""),"",MAX(INDEX(Bemenet!$E$2:$E$301,$M6354),INDEX(Szabalyok!$A:$A,$N6354))))</f>
        <v/>
      </c>
      <c r="C6354" s="4" t="str">
        <f>IF($B6354="","",MIN(INDEX(Bemenet!$F$2:$F$301,$M6354),INDEX(Szabalyok!$B:$B,$N6354)))</f>
        <v/>
      </c>
      <c r="D6354" s="5" t="str">
        <f>IF(AND($B6354&lt;&gt;"",$C6354&lt;&gt;"",$B6354&lt;=$C6354),INDEX(Bemenet!$G$2:$G$301,$M6354),"")</f>
        <v/>
      </c>
      <c r="E6354" s="6" t="str">
        <f>IF(AND($B6354&lt;&gt;"",$C6354&lt;&gt;"",$B6354&lt;=$C6354),INDEX(Bemenet!$D$2:$D$301,$M6354),"")</f>
        <v/>
      </c>
      <c r="F6354" s="5" t="str">
        <f t="shared" si="891"/>
        <v/>
      </c>
      <c r="G6354" s="5" t="str">
        <f t="shared" si="892"/>
        <v/>
      </c>
      <c r="H6354" s="9" t="str">
        <f t="shared" si="893"/>
        <v/>
      </c>
      <c r="I6354" s="5" t="str">
        <f t="shared" si="894"/>
        <v/>
      </c>
      <c r="J6354" s="5" t="str">
        <f>IF(OR($L6354="",NOT(COUNTIFS($L$2:$L6354,$L6354)=1)),"",SUMIFS($G:$G,$L:$L,$L6354))</f>
        <v/>
      </c>
      <c r="K6354" s="5" t="str">
        <f>IF(OR($L6354="",NOT(COUNTIFS($L$2:$L6354,$L6354)=1)),"",SUMIFS($I:$I,$L:$L,$L6354))</f>
        <v/>
      </c>
      <c r="L6354" s="6" t="str">
        <f t="shared" si="895"/>
        <v/>
      </c>
      <c r="M6354" s="6">
        <f t="shared" si="896"/>
        <v>255</v>
      </c>
      <c r="N6354" s="6">
        <f t="shared" si="897"/>
        <v>4</v>
      </c>
      <c r="O6354" s="9" t="str">
        <f>IF(AND($B6354&lt;&gt;"",$C6354&lt;&gt;"",$B6354&lt;=$C6354),INDEX(Szabalyok!$C:$C,$N6354),"")</f>
        <v/>
      </c>
      <c r="P6354">
        <f t="shared" si="899"/>
        <v>0</v>
      </c>
    </row>
    <row r="6355" spans="1:16" x14ac:dyDescent="0.35">
      <c r="A6355">
        <f t="shared" si="898"/>
        <v>0</v>
      </c>
      <c r="B6355" s="4" t="str">
        <f>IF($M6355&gt;300,"",IF(OR(INDEX(Bemenet!$E$2:$E$301,$M6355)="",INDEX(Bemenet!$F$2:$F$301,$M6355)=""),"",MAX(INDEX(Bemenet!$E$2:$E$301,$M6355),INDEX(Szabalyok!$A:$A,$N6355))))</f>
        <v/>
      </c>
      <c r="C6355" s="4" t="str">
        <f>IF($B6355="","",MIN(INDEX(Bemenet!$F$2:$F$301,$M6355),INDEX(Szabalyok!$B:$B,$N6355)))</f>
        <v/>
      </c>
      <c r="D6355" s="5" t="str">
        <f>IF(AND($B6355&lt;&gt;"",$C6355&lt;&gt;"",$B6355&lt;=$C6355),INDEX(Bemenet!$G$2:$G$301,$M6355),"")</f>
        <v/>
      </c>
      <c r="E6355" s="6" t="str">
        <f>IF(AND($B6355&lt;&gt;"",$C6355&lt;&gt;"",$B6355&lt;=$C6355),INDEX(Bemenet!$D$2:$D$301,$M6355),"")</f>
        <v/>
      </c>
      <c r="F6355" s="5" t="str">
        <f t="shared" si="891"/>
        <v/>
      </c>
      <c r="G6355" s="5" t="str">
        <f t="shared" si="892"/>
        <v/>
      </c>
      <c r="H6355" s="9" t="str">
        <f t="shared" si="893"/>
        <v/>
      </c>
      <c r="I6355" s="5" t="str">
        <f t="shared" si="894"/>
        <v/>
      </c>
      <c r="J6355" s="5" t="str">
        <f>IF(OR($L6355="",NOT(COUNTIFS($L$2:$L6355,$L6355)=1)),"",SUMIFS($G:$G,$L:$L,$L6355))</f>
        <v/>
      </c>
      <c r="K6355" s="5" t="str">
        <f>IF(OR($L6355="",NOT(COUNTIFS($L$2:$L6355,$L6355)=1)),"",SUMIFS($I:$I,$L:$L,$L6355))</f>
        <v/>
      </c>
      <c r="L6355" s="6" t="str">
        <f t="shared" si="895"/>
        <v/>
      </c>
      <c r="M6355" s="6">
        <f t="shared" si="896"/>
        <v>255</v>
      </c>
      <c r="N6355" s="6">
        <f t="shared" si="897"/>
        <v>5</v>
      </c>
      <c r="O6355" s="9" t="str">
        <f>IF(AND($B6355&lt;&gt;"",$C6355&lt;&gt;"",$B6355&lt;=$C6355),INDEX(Szabalyok!$C:$C,$N6355),"")</f>
        <v/>
      </c>
      <c r="P6355">
        <f t="shared" si="899"/>
        <v>0</v>
      </c>
    </row>
    <row r="6356" spans="1:16" x14ac:dyDescent="0.35">
      <c r="A6356">
        <f t="shared" si="898"/>
        <v>0</v>
      </c>
      <c r="B6356" s="4" t="str">
        <f>IF($M6356&gt;300,"",IF(OR(INDEX(Bemenet!$E$2:$E$301,$M6356)="",INDEX(Bemenet!$F$2:$F$301,$M6356)=""),"",MAX(INDEX(Bemenet!$E$2:$E$301,$M6356),INDEX(Szabalyok!$A:$A,$N6356))))</f>
        <v/>
      </c>
      <c r="C6356" s="4" t="str">
        <f>IF($B6356="","",MIN(INDEX(Bemenet!$F$2:$F$301,$M6356),INDEX(Szabalyok!$B:$B,$N6356)))</f>
        <v/>
      </c>
      <c r="D6356" s="5" t="str">
        <f>IF(AND($B6356&lt;&gt;"",$C6356&lt;&gt;"",$B6356&lt;=$C6356),INDEX(Bemenet!$G$2:$G$301,$M6356),"")</f>
        <v/>
      </c>
      <c r="E6356" s="6" t="str">
        <f>IF(AND($B6356&lt;&gt;"",$C6356&lt;&gt;"",$B6356&lt;=$C6356),INDEX(Bemenet!$D$2:$D$301,$M6356),"")</f>
        <v/>
      </c>
      <c r="F6356" s="5" t="str">
        <f t="shared" si="891"/>
        <v/>
      </c>
      <c r="G6356" s="5" t="str">
        <f t="shared" si="892"/>
        <v/>
      </c>
      <c r="H6356" s="9" t="str">
        <f t="shared" si="893"/>
        <v/>
      </c>
      <c r="I6356" s="5" t="str">
        <f t="shared" si="894"/>
        <v/>
      </c>
      <c r="J6356" s="5" t="str">
        <f>IF(OR($L6356="",NOT(COUNTIFS($L$2:$L6356,$L6356)=1)),"",SUMIFS($G:$G,$L:$L,$L6356))</f>
        <v/>
      </c>
      <c r="K6356" s="5" t="str">
        <f>IF(OR($L6356="",NOT(COUNTIFS($L$2:$L6356,$L6356)=1)),"",SUMIFS($I:$I,$L:$L,$L6356))</f>
        <v/>
      </c>
      <c r="L6356" s="6" t="str">
        <f t="shared" si="895"/>
        <v/>
      </c>
      <c r="M6356" s="6">
        <f t="shared" si="896"/>
        <v>255</v>
      </c>
      <c r="N6356" s="6">
        <f t="shared" si="897"/>
        <v>6</v>
      </c>
      <c r="O6356" s="9" t="str">
        <f>IF(AND($B6356&lt;&gt;"",$C6356&lt;&gt;"",$B6356&lt;=$C6356),INDEX(Szabalyok!$C:$C,$N6356),"")</f>
        <v/>
      </c>
      <c r="P6356">
        <f t="shared" si="899"/>
        <v>0</v>
      </c>
    </row>
    <row r="6357" spans="1:16" x14ac:dyDescent="0.35">
      <c r="A6357">
        <f t="shared" si="898"/>
        <v>0</v>
      </c>
      <c r="B6357" s="4" t="str">
        <f>IF($M6357&gt;300,"",IF(OR(INDEX(Bemenet!$E$2:$E$301,$M6357)="",INDEX(Bemenet!$F$2:$F$301,$M6357)=""),"",MAX(INDEX(Bemenet!$E$2:$E$301,$M6357),INDEX(Szabalyok!$A:$A,$N6357))))</f>
        <v/>
      </c>
      <c r="C6357" s="4" t="str">
        <f>IF($B6357="","",MIN(INDEX(Bemenet!$F$2:$F$301,$M6357),INDEX(Szabalyok!$B:$B,$N6357)))</f>
        <v/>
      </c>
      <c r="D6357" s="5" t="str">
        <f>IF(AND($B6357&lt;&gt;"",$C6357&lt;&gt;"",$B6357&lt;=$C6357),INDEX(Bemenet!$G$2:$G$301,$M6357),"")</f>
        <v/>
      </c>
      <c r="E6357" s="6" t="str">
        <f>IF(AND($B6357&lt;&gt;"",$C6357&lt;&gt;"",$B6357&lt;=$C6357),INDEX(Bemenet!$D$2:$D$301,$M6357),"")</f>
        <v/>
      </c>
      <c r="F6357" s="5" t="str">
        <f t="shared" si="891"/>
        <v/>
      </c>
      <c r="G6357" s="5" t="str">
        <f t="shared" si="892"/>
        <v/>
      </c>
      <c r="H6357" s="9" t="str">
        <f t="shared" si="893"/>
        <v/>
      </c>
      <c r="I6357" s="5" t="str">
        <f t="shared" si="894"/>
        <v/>
      </c>
      <c r="J6357" s="5" t="str">
        <f>IF(OR($L6357="",NOT(COUNTIFS($L$2:$L6357,$L6357)=1)),"",SUMIFS($G:$G,$L:$L,$L6357))</f>
        <v/>
      </c>
      <c r="K6357" s="5" t="str">
        <f>IF(OR($L6357="",NOT(COUNTIFS($L$2:$L6357,$L6357)=1)),"",SUMIFS($I:$I,$L:$L,$L6357))</f>
        <v/>
      </c>
      <c r="L6357" s="6" t="str">
        <f t="shared" si="895"/>
        <v/>
      </c>
      <c r="M6357" s="6">
        <f t="shared" si="896"/>
        <v>255</v>
      </c>
      <c r="N6357" s="6">
        <f t="shared" si="897"/>
        <v>7</v>
      </c>
      <c r="O6357" s="9" t="str">
        <f>IF(AND($B6357&lt;&gt;"",$C6357&lt;&gt;"",$B6357&lt;=$C6357),INDEX(Szabalyok!$C:$C,$N6357),"")</f>
        <v/>
      </c>
      <c r="P6357">
        <f t="shared" si="899"/>
        <v>0</v>
      </c>
    </row>
    <row r="6358" spans="1:16" x14ac:dyDescent="0.35">
      <c r="A6358">
        <f t="shared" si="898"/>
        <v>0</v>
      </c>
      <c r="B6358" s="4" t="str">
        <f>IF($M6358&gt;300,"",IF(OR(INDEX(Bemenet!$E$2:$E$301,$M6358)="",INDEX(Bemenet!$F$2:$F$301,$M6358)=""),"",MAX(INDEX(Bemenet!$E$2:$E$301,$M6358),INDEX(Szabalyok!$A:$A,$N6358))))</f>
        <v/>
      </c>
      <c r="C6358" s="4" t="str">
        <f>IF($B6358="","",MIN(INDEX(Bemenet!$F$2:$F$301,$M6358),INDEX(Szabalyok!$B:$B,$N6358)))</f>
        <v/>
      </c>
      <c r="D6358" s="5" t="str">
        <f>IF(AND($B6358&lt;&gt;"",$C6358&lt;&gt;"",$B6358&lt;=$C6358),INDEX(Bemenet!$G$2:$G$301,$M6358),"")</f>
        <v/>
      </c>
      <c r="E6358" s="6" t="str">
        <f>IF(AND($B6358&lt;&gt;"",$C6358&lt;&gt;"",$B6358&lt;=$C6358),INDEX(Bemenet!$D$2:$D$301,$M6358),"")</f>
        <v/>
      </c>
      <c r="F6358" s="5" t="str">
        <f t="shared" si="891"/>
        <v/>
      </c>
      <c r="G6358" s="5" t="str">
        <f t="shared" si="892"/>
        <v/>
      </c>
      <c r="H6358" s="9" t="str">
        <f t="shared" si="893"/>
        <v/>
      </c>
      <c r="I6358" s="5" t="str">
        <f t="shared" si="894"/>
        <v/>
      </c>
      <c r="J6358" s="5" t="str">
        <f>IF(OR($L6358="",NOT(COUNTIFS($L$2:$L6358,$L6358)=1)),"",SUMIFS($G:$G,$L:$L,$L6358))</f>
        <v/>
      </c>
      <c r="K6358" s="5" t="str">
        <f>IF(OR($L6358="",NOT(COUNTIFS($L$2:$L6358,$L6358)=1)),"",SUMIFS($I:$I,$L:$L,$L6358))</f>
        <v/>
      </c>
      <c r="L6358" s="6" t="str">
        <f t="shared" si="895"/>
        <v/>
      </c>
      <c r="M6358" s="6">
        <f t="shared" si="896"/>
        <v>255</v>
      </c>
      <c r="N6358" s="6">
        <f t="shared" si="897"/>
        <v>8</v>
      </c>
      <c r="O6358" s="9" t="str">
        <f>IF(AND($B6358&lt;&gt;"",$C6358&lt;&gt;"",$B6358&lt;=$C6358),INDEX(Szabalyok!$C:$C,$N6358),"")</f>
        <v/>
      </c>
      <c r="P6358">
        <f t="shared" si="899"/>
        <v>0</v>
      </c>
    </row>
    <row r="6359" spans="1:16" x14ac:dyDescent="0.35">
      <c r="A6359">
        <f t="shared" si="898"/>
        <v>0</v>
      </c>
      <c r="B6359" s="4" t="str">
        <f>IF($M6359&gt;300,"",IF(OR(INDEX(Bemenet!$E$2:$E$301,$M6359)="",INDEX(Bemenet!$F$2:$F$301,$M6359)=""),"",MAX(INDEX(Bemenet!$E$2:$E$301,$M6359),INDEX(Szabalyok!$A:$A,$N6359))))</f>
        <v/>
      </c>
      <c r="C6359" s="4" t="str">
        <f>IF($B6359="","",MIN(INDEX(Bemenet!$F$2:$F$301,$M6359),INDEX(Szabalyok!$B:$B,$N6359)))</f>
        <v/>
      </c>
      <c r="D6359" s="5" t="str">
        <f>IF(AND($B6359&lt;&gt;"",$C6359&lt;&gt;"",$B6359&lt;=$C6359),INDEX(Bemenet!$G$2:$G$301,$M6359),"")</f>
        <v/>
      </c>
      <c r="E6359" s="6" t="str">
        <f>IF(AND($B6359&lt;&gt;"",$C6359&lt;&gt;"",$B6359&lt;=$C6359),INDEX(Bemenet!$D$2:$D$301,$M6359),"")</f>
        <v/>
      </c>
      <c r="F6359" s="5" t="str">
        <f t="shared" si="891"/>
        <v/>
      </c>
      <c r="G6359" s="5" t="str">
        <f t="shared" si="892"/>
        <v/>
      </c>
      <c r="H6359" s="9" t="str">
        <f t="shared" si="893"/>
        <v/>
      </c>
      <c r="I6359" s="5" t="str">
        <f t="shared" si="894"/>
        <v/>
      </c>
      <c r="J6359" s="5" t="str">
        <f>IF(OR($L6359="",NOT(COUNTIFS($L$2:$L6359,$L6359)=1)),"",SUMIFS($G:$G,$L:$L,$L6359))</f>
        <v/>
      </c>
      <c r="K6359" s="5" t="str">
        <f>IF(OR($L6359="",NOT(COUNTIFS($L$2:$L6359,$L6359)=1)),"",SUMIFS($I:$I,$L:$L,$L6359))</f>
        <v/>
      </c>
      <c r="L6359" s="6" t="str">
        <f t="shared" si="895"/>
        <v/>
      </c>
      <c r="M6359" s="6">
        <f t="shared" si="896"/>
        <v>255</v>
      </c>
      <c r="N6359" s="6">
        <f t="shared" si="897"/>
        <v>9</v>
      </c>
      <c r="O6359" s="9" t="str">
        <f>IF(AND($B6359&lt;&gt;"",$C6359&lt;&gt;"",$B6359&lt;=$C6359),INDEX(Szabalyok!$C:$C,$N6359),"")</f>
        <v/>
      </c>
      <c r="P6359">
        <f t="shared" si="899"/>
        <v>0</v>
      </c>
    </row>
    <row r="6360" spans="1:16" x14ac:dyDescent="0.35">
      <c r="A6360">
        <f t="shared" si="898"/>
        <v>0</v>
      </c>
      <c r="B6360" s="4" t="str">
        <f>IF($M6360&gt;300,"",IF(OR(INDEX(Bemenet!$E$2:$E$301,$M6360)="",INDEX(Bemenet!$F$2:$F$301,$M6360)=""),"",MAX(INDEX(Bemenet!$E$2:$E$301,$M6360),INDEX(Szabalyok!$A:$A,$N6360))))</f>
        <v/>
      </c>
      <c r="C6360" s="4" t="str">
        <f>IF($B6360="","",MIN(INDEX(Bemenet!$F$2:$F$301,$M6360),INDEX(Szabalyok!$B:$B,$N6360)))</f>
        <v/>
      </c>
      <c r="D6360" s="5" t="str">
        <f>IF(AND($B6360&lt;&gt;"",$C6360&lt;&gt;"",$B6360&lt;=$C6360),INDEX(Bemenet!$G$2:$G$301,$M6360),"")</f>
        <v/>
      </c>
      <c r="E6360" s="6" t="str">
        <f>IF(AND($B6360&lt;&gt;"",$C6360&lt;&gt;"",$B6360&lt;=$C6360),INDEX(Bemenet!$D$2:$D$301,$M6360),"")</f>
        <v/>
      </c>
      <c r="F6360" s="5" t="str">
        <f t="shared" si="891"/>
        <v/>
      </c>
      <c r="G6360" s="5" t="str">
        <f t="shared" si="892"/>
        <v/>
      </c>
      <c r="H6360" s="9" t="str">
        <f t="shared" si="893"/>
        <v/>
      </c>
      <c r="I6360" s="5" t="str">
        <f t="shared" si="894"/>
        <v/>
      </c>
      <c r="J6360" s="5" t="str">
        <f>IF(OR($L6360="",NOT(COUNTIFS($L$2:$L6360,$L6360)=1)),"",SUMIFS($G:$G,$L:$L,$L6360))</f>
        <v/>
      </c>
      <c r="K6360" s="5" t="str">
        <f>IF(OR($L6360="",NOT(COUNTIFS($L$2:$L6360,$L6360)=1)),"",SUMIFS($I:$I,$L:$L,$L6360))</f>
        <v/>
      </c>
      <c r="L6360" s="6" t="str">
        <f t="shared" si="895"/>
        <v/>
      </c>
      <c r="M6360" s="6">
        <f t="shared" si="896"/>
        <v>255</v>
      </c>
      <c r="N6360" s="6">
        <f t="shared" si="897"/>
        <v>10</v>
      </c>
      <c r="O6360" s="9" t="str">
        <f>IF(AND($B6360&lt;&gt;"",$C6360&lt;&gt;"",$B6360&lt;=$C6360),INDEX(Szabalyok!$C:$C,$N6360),"")</f>
        <v/>
      </c>
      <c r="P6360">
        <f t="shared" si="899"/>
        <v>0</v>
      </c>
    </row>
    <row r="6361" spans="1:16" x14ac:dyDescent="0.35">
      <c r="A6361">
        <f t="shared" si="898"/>
        <v>0</v>
      </c>
      <c r="B6361" s="4" t="str">
        <f>IF($M6361&gt;300,"",IF(OR(INDEX(Bemenet!$E$2:$E$301,$M6361)="",INDEX(Bemenet!$F$2:$F$301,$M6361)=""),"",MAX(INDEX(Bemenet!$E$2:$E$301,$M6361),INDEX(Szabalyok!$A:$A,$N6361))))</f>
        <v/>
      </c>
      <c r="C6361" s="4" t="str">
        <f>IF($B6361="","",MIN(INDEX(Bemenet!$F$2:$F$301,$M6361),INDEX(Szabalyok!$B:$B,$N6361)))</f>
        <v/>
      </c>
      <c r="D6361" s="5" t="str">
        <f>IF(AND($B6361&lt;&gt;"",$C6361&lt;&gt;"",$B6361&lt;=$C6361),INDEX(Bemenet!$G$2:$G$301,$M6361),"")</f>
        <v/>
      </c>
      <c r="E6361" s="6" t="str">
        <f>IF(AND($B6361&lt;&gt;"",$C6361&lt;&gt;"",$B6361&lt;=$C6361),INDEX(Bemenet!$D$2:$D$301,$M6361),"")</f>
        <v/>
      </c>
      <c r="F6361" s="5" t="str">
        <f t="shared" si="891"/>
        <v/>
      </c>
      <c r="G6361" s="5" t="str">
        <f t="shared" si="892"/>
        <v/>
      </c>
      <c r="H6361" s="9" t="str">
        <f t="shared" si="893"/>
        <v/>
      </c>
      <c r="I6361" s="5" t="str">
        <f t="shared" si="894"/>
        <v/>
      </c>
      <c r="J6361" s="5" t="str">
        <f>IF(OR($L6361="",NOT(COUNTIFS($L$2:$L6361,$L6361)=1)),"",SUMIFS($G:$G,$L:$L,$L6361))</f>
        <v/>
      </c>
      <c r="K6361" s="5" t="str">
        <f>IF(OR($L6361="",NOT(COUNTIFS($L$2:$L6361,$L6361)=1)),"",SUMIFS($I:$I,$L:$L,$L6361))</f>
        <v/>
      </c>
      <c r="L6361" s="6" t="str">
        <f t="shared" si="895"/>
        <v/>
      </c>
      <c r="M6361" s="6">
        <f t="shared" si="896"/>
        <v>255</v>
      </c>
      <c r="N6361" s="6">
        <f t="shared" si="897"/>
        <v>11</v>
      </c>
      <c r="O6361" s="9" t="str">
        <f>IF(AND($B6361&lt;&gt;"",$C6361&lt;&gt;"",$B6361&lt;=$C6361),INDEX(Szabalyok!$C:$C,$N6361),"")</f>
        <v/>
      </c>
      <c r="P6361">
        <f t="shared" si="899"/>
        <v>0</v>
      </c>
    </row>
    <row r="6362" spans="1:16" x14ac:dyDescent="0.35">
      <c r="A6362">
        <f t="shared" si="898"/>
        <v>0</v>
      </c>
      <c r="B6362" s="4" t="str">
        <f>IF($M6362&gt;300,"",IF(OR(INDEX(Bemenet!$E$2:$E$301,$M6362)="",INDEX(Bemenet!$F$2:$F$301,$M6362)=""),"",MAX(INDEX(Bemenet!$E$2:$E$301,$M6362),INDEX(Szabalyok!$A:$A,$N6362))))</f>
        <v/>
      </c>
      <c r="C6362" s="4" t="str">
        <f>IF($B6362="","",MIN(INDEX(Bemenet!$F$2:$F$301,$M6362),INDEX(Szabalyok!$B:$B,$N6362)))</f>
        <v/>
      </c>
      <c r="D6362" s="5" t="str">
        <f>IF(AND($B6362&lt;&gt;"",$C6362&lt;&gt;"",$B6362&lt;=$C6362),INDEX(Bemenet!$G$2:$G$301,$M6362),"")</f>
        <v/>
      </c>
      <c r="E6362" s="6" t="str">
        <f>IF(AND($B6362&lt;&gt;"",$C6362&lt;&gt;"",$B6362&lt;=$C6362),INDEX(Bemenet!$D$2:$D$301,$M6362),"")</f>
        <v/>
      </c>
      <c r="F6362" s="5" t="str">
        <f t="shared" si="891"/>
        <v/>
      </c>
      <c r="G6362" s="5" t="str">
        <f t="shared" si="892"/>
        <v/>
      </c>
      <c r="H6362" s="9" t="str">
        <f t="shared" si="893"/>
        <v/>
      </c>
      <c r="I6362" s="5" t="str">
        <f t="shared" si="894"/>
        <v/>
      </c>
      <c r="J6362" s="5" t="str">
        <f>IF(OR($L6362="",NOT(COUNTIFS($L$2:$L6362,$L6362)=1)),"",SUMIFS($G:$G,$L:$L,$L6362))</f>
        <v/>
      </c>
      <c r="K6362" s="5" t="str">
        <f>IF(OR($L6362="",NOT(COUNTIFS($L$2:$L6362,$L6362)=1)),"",SUMIFS($I:$I,$L:$L,$L6362))</f>
        <v/>
      </c>
      <c r="L6362" s="6" t="str">
        <f t="shared" si="895"/>
        <v/>
      </c>
      <c r="M6362" s="6">
        <f t="shared" si="896"/>
        <v>255</v>
      </c>
      <c r="N6362" s="6">
        <f t="shared" si="897"/>
        <v>12</v>
      </c>
      <c r="O6362" s="9" t="str">
        <f>IF(AND($B6362&lt;&gt;"",$C6362&lt;&gt;"",$B6362&lt;=$C6362),INDEX(Szabalyok!$C:$C,$N6362),"")</f>
        <v/>
      </c>
      <c r="P6362">
        <f t="shared" si="899"/>
        <v>0</v>
      </c>
    </row>
    <row r="6363" spans="1:16" x14ac:dyDescent="0.35">
      <c r="A6363">
        <f t="shared" si="898"/>
        <v>0</v>
      </c>
      <c r="B6363" s="4" t="str">
        <f>IF($M6363&gt;300,"",IF(OR(INDEX(Bemenet!$E$2:$E$301,$M6363)="",INDEX(Bemenet!$F$2:$F$301,$M6363)=""),"",MAX(INDEX(Bemenet!$E$2:$E$301,$M6363),INDEX(Szabalyok!$A:$A,$N6363))))</f>
        <v/>
      </c>
      <c r="C6363" s="4" t="str">
        <f>IF($B6363="","",MIN(INDEX(Bemenet!$F$2:$F$301,$M6363),INDEX(Szabalyok!$B:$B,$N6363)))</f>
        <v/>
      </c>
      <c r="D6363" s="5" t="str">
        <f>IF(AND($B6363&lt;&gt;"",$C6363&lt;&gt;"",$B6363&lt;=$C6363),INDEX(Bemenet!$G$2:$G$301,$M6363),"")</f>
        <v/>
      </c>
      <c r="E6363" s="6" t="str">
        <f>IF(AND($B6363&lt;&gt;"",$C6363&lt;&gt;"",$B6363&lt;=$C6363),INDEX(Bemenet!$D$2:$D$301,$M6363),"")</f>
        <v/>
      </c>
      <c r="F6363" s="5" t="str">
        <f t="shared" si="891"/>
        <v/>
      </c>
      <c r="G6363" s="5" t="str">
        <f t="shared" si="892"/>
        <v/>
      </c>
      <c r="H6363" s="9" t="str">
        <f t="shared" si="893"/>
        <v/>
      </c>
      <c r="I6363" s="5" t="str">
        <f t="shared" si="894"/>
        <v/>
      </c>
      <c r="J6363" s="5" t="str">
        <f>IF(OR($L6363="",NOT(COUNTIFS($L$2:$L6363,$L6363)=1)),"",SUMIFS($G:$G,$L:$L,$L6363))</f>
        <v/>
      </c>
      <c r="K6363" s="5" t="str">
        <f>IF(OR($L6363="",NOT(COUNTIFS($L$2:$L6363,$L6363)=1)),"",SUMIFS($I:$I,$L:$L,$L6363))</f>
        <v/>
      </c>
      <c r="L6363" s="6" t="str">
        <f t="shared" si="895"/>
        <v/>
      </c>
      <c r="M6363" s="6">
        <f t="shared" si="896"/>
        <v>255</v>
      </c>
      <c r="N6363" s="6">
        <f t="shared" si="897"/>
        <v>13</v>
      </c>
      <c r="O6363" s="9" t="str">
        <f>IF(AND($B6363&lt;&gt;"",$C6363&lt;&gt;"",$B6363&lt;=$C6363),INDEX(Szabalyok!$C:$C,$N6363),"")</f>
        <v/>
      </c>
      <c r="P6363">
        <f t="shared" si="899"/>
        <v>0</v>
      </c>
    </row>
    <row r="6364" spans="1:16" x14ac:dyDescent="0.35">
      <c r="A6364">
        <f t="shared" si="898"/>
        <v>0</v>
      </c>
      <c r="B6364" s="4" t="str">
        <f>IF($M6364&gt;300,"",IF(OR(INDEX(Bemenet!$E$2:$E$301,$M6364)="",INDEX(Bemenet!$F$2:$F$301,$M6364)=""),"",MAX(INDEX(Bemenet!$E$2:$E$301,$M6364),INDEX(Szabalyok!$A:$A,$N6364))))</f>
        <v/>
      </c>
      <c r="C6364" s="4" t="str">
        <f>IF($B6364="","",MIN(INDEX(Bemenet!$F$2:$F$301,$M6364),INDEX(Szabalyok!$B:$B,$N6364)))</f>
        <v/>
      </c>
      <c r="D6364" s="5" t="str">
        <f>IF(AND($B6364&lt;&gt;"",$C6364&lt;&gt;"",$B6364&lt;=$C6364),INDEX(Bemenet!$G$2:$G$301,$M6364),"")</f>
        <v/>
      </c>
      <c r="E6364" s="6" t="str">
        <f>IF(AND($B6364&lt;&gt;"",$C6364&lt;&gt;"",$B6364&lt;=$C6364),INDEX(Bemenet!$D$2:$D$301,$M6364),"")</f>
        <v/>
      </c>
      <c r="F6364" s="5" t="str">
        <f t="shared" si="891"/>
        <v/>
      </c>
      <c r="G6364" s="5" t="str">
        <f t="shared" si="892"/>
        <v/>
      </c>
      <c r="H6364" s="9" t="str">
        <f t="shared" si="893"/>
        <v/>
      </c>
      <c r="I6364" s="5" t="str">
        <f t="shared" si="894"/>
        <v/>
      </c>
      <c r="J6364" s="5" t="str">
        <f>IF(OR($L6364="",NOT(COUNTIFS($L$2:$L6364,$L6364)=1)),"",SUMIFS($G:$G,$L:$L,$L6364))</f>
        <v/>
      </c>
      <c r="K6364" s="5" t="str">
        <f>IF(OR($L6364="",NOT(COUNTIFS($L$2:$L6364,$L6364)=1)),"",SUMIFS($I:$I,$L:$L,$L6364))</f>
        <v/>
      </c>
      <c r="L6364" s="6" t="str">
        <f t="shared" si="895"/>
        <v/>
      </c>
      <c r="M6364" s="6">
        <f t="shared" si="896"/>
        <v>255</v>
      </c>
      <c r="N6364" s="6">
        <f t="shared" si="897"/>
        <v>14</v>
      </c>
      <c r="O6364" s="9" t="str">
        <f>IF(AND($B6364&lt;&gt;"",$C6364&lt;&gt;"",$B6364&lt;=$C6364),INDEX(Szabalyok!$C:$C,$N6364),"")</f>
        <v/>
      </c>
      <c r="P6364">
        <f t="shared" si="899"/>
        <v>0</v>
      </c>
    </row>
    <row r="6365" spans="1:16" x14ac:dyDescent="0.35">
      <c r="A6365">
        <f t="shared" si="898"/>
        <v>0</v>
      </c>
      <c r="B6365" s="4" t="str">
        <f>IF($M6365&gt;300,"",IF(OR(INDEX(Bemenet!$E$2:$E$301,$M6365)="",INDEX(Bemenet!$F$2:$F$301,$M6365)=""),"",MAX(INDEX(Bemenet!$E$2:$E$301,$M6365),INDEX(Szabalyok!$A:$A,$N6365))))</f>
        <v/>
      </c>
      <c r="C6365" s="4" t="str">
        <f>IF($B6365="","",MIN(INDEX(Bemenet!$F$2:$F$301,$M6365),INDEX(Szabalyok!$B:$B,$N6365)))</f>
        <v/>
      </c>
      <c r="D6365" s="5" t="str">
        <f>IF(AND($B6365&lt;&gt;"",$C6365&lt;&gt;"",$B6365&lt;=$C6365),INDEX(Bemenet!$G$2:$G$301,$M6365),"")</f>
        <v/>
      </c>
      <c r="E6365" s="6" t="str">
        <f>IF(AND($B6365&lt;&gt;"",$C6365&lt;&gt;"",$B6365&lt;=$C6365),INDEX(Bemenet!$D$2:$D$301,$M6365),"")</f>
        <v/>
      </c>
      <c r="F6365" s="5" t="str">
        <f t="shared" si="891"/>
        <v/>
      </c>
      <c r="G6365" s="5" t="str">
        <f t="shared" si="892"/>
        <v/>
      </c>
      <c r="H6365" s="9" t="str">
        <f t="shared" si="893"/>
        <v/>
      </c>
      <c r="I6365" s="5" t="str">
        <f t="shared" si="894"/>
        <v/>
      </c>
      <c r="J6365" s="5" t="str">
        <f>IF(OR($L6365="",NOT(COUNTIFS($L$2:$L6365,$L6365)=1)),"",SUMIFS($G:$G,$L:$L,$L6365))</f>
        <v/>
      </c>
      <c r="K6365" s="5" t="str">
        <f>IF(OR($L6365="",NOT(COUNTIFS($L$2:$L6365,$L6365)=1)),"",SUMIFS($I:$I,$L:$L,$L6365))</f>
        <v/>
      </c>
      <c r="L6365" s="6" t="str">
        <f t="shared" si="895"/>
        <v/>
      </c>
      <c r="M6365" s="6">
        <f t="shared" si="896"/>
        <v>255</v>
      </c>
      <c r="N6365" s="6">
        <f t="shared" si="897"/>
        <v>15</v>
      </c>
      <c r="O6365" s="9" t="str">
        <f>IF(AND($B6365&lt;&gt;"",$C6365&lt;&gt;"",$B6365&lt;=$C6365),INDEX(Szabalyok!$C:$C,$N6365),"")</f>
        <v/>
      </c>
      <c r="P6365">
        <f t="shared" si="899"/>
        <v>0</v>
      </c>
    </row>
    <row r="6366" spans="1:16" x14ac:dyDescent="0.35">
      <c r="A6366">
        <f t="shared" si="898"/>
        <v>0</v>
      </c>
      <c r="B6366" s="4" t="str">
        <f>IF($M6366&gt;300,"",IF(OR(INDEX(Bemenet!$E$2:$E$301,$M6366)="",INDEX(Bemenet!$F$2:$F$301,$M6366)=""),"",MAX(INDEX(Bemenet!$E$2:$E$301,$M6366),INDEX(Szabalyok!$A:$A,$N6366))))</f>
        <v/>
      </c>
      <c r="C6366" s="4" t="str">
        <f>IF($B6366="","",MIN(INDEX(Bemenet!$F$2:$F$301,$M6366),INDEX(Szabalyok!$B:$B,$N6366)))</f>
        <v/>
      </c>
      <c r="D6366" s="5" t="str">
        <f>IF(AND($B6366&lt;&gt;"",$C6366&lt;&gt;"",$B6366&lt;=$C6366),INDEX(Bemenet!$G$2:$G$301,$M6366),"")</f>
        <v/>
      </c>
      <c r="E6366" s="6" t="str">
        <f>IF(AND($B6366&lt;&gt;"",$C6366&lt;&gt;"",$B6366&lt;=$C6366),INDEX(Bemenet!$D$2:$D$301,$M6366),"")</f>
        <v/>
      </c>
      <c r="F6366" s="5" t="str">
        <f t="shared" si="891"/>
        <v/>
      </c>
      <c r="G6366" s="5" t="str">
        <f t="shared" si="892"/>
        <v/>
      </c>
      <c r="H6366" s="9" t="str">
        <f t="shared" si="893"/>
        <v/>
      </c>
      <c r="I6366" s="5" t="str">
        <f t="shared" si="894"/>
        <v/>
      </c>
      <c r="J6366" s="5" t="str">
        <f>IF(OR($L6366="",NOT(COUNTIFS($L$2:$L6366,$L6366)=1)),"",SUMIFS($G:$G,$L:$L,$L6366))</f>
        <v/>
      </c>
      <c r="K6366" s="5" t="str">
        <f>IF(OR($L6366="",NOT(COUNTIFS($L$2:$L6366,$L6366)=1)),"",SUMIFS($I:$I,$L:$L,$L6366))</f>
        <v/>
      </c>
      <c r="L6366" s="6" t="str">
        <f t="shared" si="895"/>
        <v/>
      </c>
      <c r="M6366" s="6">
        <f t="shared" si="896"/>
        <v>255</v>
      </c>
      <c r="N6366" s="6">
        <f t="shared" si="897"/>
        <v>16</v>
      </c>
      <c r="O6366" s="9" t="str">
        <f>IF(AND($B6366&lt;&gt;"",$C6366&lt;&gt;"",$B6366&lt;=$C6366),INDEX(Szabalyok!$C:$C,$N6366),"")</f>
        <v/>
      </c>
      <c r="P6366">
        <f t="shared" si="899"/>
        <v>0</v>
      </c>
    </row>
    <row r="6367" spans="1:16" x14ac:dyDescent="0.35">
      <c r="A6367">
        <f t="shared" si="898"/>
        <v>0</v>
      </c>
      <c r="B6367" s="4" t="str">
        <f>IF($M6367&gt;300,"",IF(OR(INDEX(Bemenet!$E$2:$E$301,$M6367)="",INDEX(Bemenet!$F$2:$F$301,$M6367)=""),"",MAX(INDEX(Bemenet!$E$2:$E$301,$M6367),INDEX(Szabalyok!$A:$A,$N6367))))</f>
        <v/>
      </c>
      <c r="C6367" s="4" t="str">
        <f>IF($B6367="","",MIN(INDEX(Bemenet!$F$2:$F$301,$M6367),INDEX(Szabalyok!$B:$B,$N6367)))</f>
        <v/>
      </c>
      <c r="D6367" s="5" t="str">
        <f>IF(AND($B6367&lt;&gt;"",$C6367&lt;&gt;"",$B6367&lt;=$C6367),INDEX(Bemenet!$G$2:$G$301,$M6367),"")</f>
        <v/>
      </c>
      <c r="E6367" s="6" t="str">
        <f>IF(AND($B6367&lt;&gt;"",$C6367&lt;&gt;"",$B6367&lt;=$C6367),INDEX(Bemenet!$D$2:$D$301,$M6367),"")</f>
        <v/>
      </c>
      <c r="F6367" s="5" t="str">
        <f t="shared" si="891"/>
        <v/>
      </c>
      <c r="G6367" s="5" t="str">
        <f t="shared" si="892"/>
        <v/>
      </c>
      <c r="H6367" s="9" t="str">
        <f t="shared" si="893"/>
        <v/>
      </c>
      <c r="I6367" s="5" t="str">
        <f t="shared" si="894"/>
        <v/>
      </c>
      <c r="J6367" s="5" t="str">
        <f>IF(OR($L6367="",NOT(COUNTIFS($L$2:$L6367,$L6367)=1)),"",SUMIFS($G:$G,$L:$L,$L6367))</f>
        <v/>
      </c>
      <c r="K6367" s="5" t="str">
        <f>IF(OR($L6367="",NOT(COUNTIFS($L$2:$L6367,$L6367)=1)),"",SUMIFS($I:$I,$L:$L,$L6367))</f>
        <v/>
      </c>
      <c r="L6367" s="6" t="str">
        <f t="shared" si="895"/>
        <v/>
      </c>
      <c r="M6367" s="6">
        <f t="shared" si="896"/>
        <v>255</v>
      </c>
      <c r="N6367" s="6">
        <f t="shared" si="897"/>
        <v>17</v>
      </c>
      <c r="O6367" s="9" t="str">
        <f>IF(AND($B6367&lt;&gt;"",$C6367&lt;&gt;"",$B6367&lt;=$C6367),INDEX(Szabalyok!$C:$C,$N6367),"")</f>
        <v/>
      </c>
      <c r="P6367">
        <f t="shared" si="899"/>
        <v>0</v>
      </c>
    </row>
    <row r="6368" spans="1:16" x14ac:dyDescent="0.35">
      <c r="A6368">
        <f t="shared" si="898"/>
        <v>0</v>
      </c>
      <c r="B6368" s="4" t="str">
        <f>IF($M6368&gt;300,"",IF(OR(INDEX(Bemenet!$E$2:$E$301,$M6368)="",INDEX(Bemenet!$F$2:$F$301,$M6368)=""),"",MAX(INDEX(Bemenet!$E$2:$E$301,$M6368),INDEX(Szabalyok!$A:$A,$N6368))))</f>
        <v/>
      </c>
      <c r="C6368" s="4" t="str">
        <f>IF($B6368="","",MIN(INDEX(Bemenet!$F$2:$F$301,$M6368),INDEX(Szabalyok!$B:$B,$N6368)))</f>
        <v/>
      </c>
      <c r="D6368" s="5" t="str">
        <f>IF(AND($B6368&lt;&gt;"",$C6368&lt;&gt;"",$B6368&lt;=$C6368),INDEX(Bemenet!$G$2:$G$301,$M6368),"")</f>
        <v/>
      </c>
      <c r="E6368" s="6" t="str">
        <f>IF(AND($B6368&lt;&gt;"",$C6368&lt;&gt;"",$B6368&lt;=$C6368),INDEX(Bemenet!$D$2:$D$301,$M6368),"")</f>
        <v/>
      </c>
      <c r="F6368" s="5" t="str">
        <f t="shared" si="891"/>
        <v/>
      </c>
      <c r="G6368" s="5" t="str">
        <f t="shared" si="892"/>
        <v/>
      </c>
      <c r="H6368" s="9" t="str">
        <f t="shared" si="893"/>
        <v/>
      </c>
      <c r="I6368" s="5" t="str">
        <f t="shared" si="894"/>
        <v/>
      </c>
      <c r="J6368" s="5" t="str">
        <f>IF(OR($L6368="",NOT(COUNTIFS($L$2:$L6368,$L6368)=1)),"",SUMIFS($G:$G,$L:$L,$L6368))</f>
        <v/>
      </c>
      <c r="K6368" s="5" t="str">
        <f>IF(OR($L6368="",NOT(COUNTIFS($L$2:$L6368,$L6368)=1)),"",SUMIFS($I:$I,$L:$L,$L6368))</f>
        <v/>
      </c>
      <c r="L6368" s="6" t="str">
        <f t="shared" si="895"/>
        <v/>
      </c>
      <c r="M6368" s="6">
        <f t="shared" si="896"/>
        <v>255</v>
      </c>
      <c r="N6368" s="6">
        <f t="shared" si="897"/>
        <v>18</v>
      </c>
      <c r="O6368" s="9" t="str">
        <f>IF(AND($B6368&lt;&gt;"",$C6368&lt;&gt;"",$B6368&lt;=$C6368),INDEX(Szabalyok!$C:$C,$N6368),"")</f>
        <v/>
      </c>
      <c r="P6368">
        <f t="shared" si="899"/>
        <v>0</v>
      </c>
    </row>
    <row r="6369" spans="1:16" x14ac:dyDescent="0.35">
      <c r="A6369">
        <f t="shared" si="898"/>
        <v>0</v>
      </c>
      <c r="B6369" s="4" t="str">
        <f>IF($M6369&gt;300,"",IF(OR(INDEX(Bemenet!$E$2:$E$301,$M6369)="",INDEX(Bemenet!$F$2:$F$301,$M6369)=""),"",MAX(INDEX(Bemenet!$E$2:$E$301,$M6369),INDEX(Szabalyok!$A:$A,$N6369))))</f>
        <v/>
      </c>
      <c r="C6369" s="4" t="str">
        <f>IF($B6369="","",MIN(INDEX(Bemenet!$F$2:$F$301,$M6369),INDEX(Szabalyok!$B:$B,$N6369)))</f>
        <v/>
      </c>
      <c r="D6369" s="5" t="str">
        <f>IF(AND($B6369&lt;&gt;"",$C6369&lt;&gt;"",$B6369&lt;=$C6369),INDEX(Bemenet!$G$2:$G$301,$M6369),"")</f>
        <v/>
      </c>
      <c r="E6369" s="6" t="str">
        <f>IF(AND($B6369&lt;&gt;"",$C6369&lt;&gt;"",$B6369&lt;=$C6369),INDEX(Bemenet!$D$2:$D$301,$M6369),"")</f>
        <v/>
      </c>
      <c r="F6369" s="5" t="str">
        <f t="shared" si="891"/>
        <v/>
      </c>
      <c r="G6369" s="5" t="str">
        <f t="shared" si="892"/>
        <v/>
      </c>
      <c r="H6369" s="9" t="str">
        <f t="shared" si="893"/>
        <v/>
      </c>
      <c r="I6369" s="5" t="str">
        <f t="shared" si="894"/>
        <v/>
      </c>
      <c r="J6369" s="5" t="str">
        <f>IF(OR($L6369="",NOT(COUNTIFS($L$2:$L6369,$L6369)=1)),"",SUMIFS($G:$G,$L:$L,$L6369))</f>
        <v/>
      </c>
      <c r="K6369" s="5" t="str">
        <f>IF(OR($L6369="",NOT(COUNTIFS($L$2:$L6369,$L6369)=1)),"",SUMIFS($I:$I,$L:$L,$L6369))</f>
        <v/>
      </c>
      <c r="L6369" s="6" t="str">
        <f t="shared" si="895"/>
        <v/>
      </c>
      <c r="M6369" s="6">
        <f t="shared" si="896"/>
        <v>255</v>
      </c>
      <c r="N6369" s="6">
        <f t="shared" si="897"/>
        <v>19</v>
      </c>
      <c r="O6369" s="9" t="str">
        <f>IF(AND($B6369&lt;&gt;"",$C6369&lt;&gt;"",$B6369&lt;=$C6369),INDEX(Szabalyok!$C:$C,$N6369),"")</f>
        <v/>
      </c>
      <c r="P6369">
        <f t="shared" si="899"/>
        <v>0</v>
      </c>
    </row>
    <row r="6370" spans="1:16" x14ac:dyDescent="0.35">
      <c r="A6370">
        <f t="shared" si="898"/>
        <v>0</v>
      </c>
      <c r="B6370" s="4" t="str">
        <f>IF($M6370&gt;300,"",IF(OR(INDEX(Bemenet!$E$2:$E$301,$M6370)="",INDEX(Bemenet!$F$2:$F$301,$M6370)=""),"",MAX(INDEX(Bemenet!$E$2:$E$301,$M6370),INDEX(Szabalyok!$A:$A,$N6370))))</f>
        <v/>
      </c>
      <c r="C6370" s="4" t="str">
        <f>IF($B6370="","",MIN(INDEX(Bemenet!$F$2:$F$301,$M6370),INDEX(Szabalyok!$B:$B,$N6370)))</f>
        <v/>
      </c>
      <c r="D6370" s="5" t="str">
        <f>IF(AND($B6370&lt;&gt;"",$C6370&lt;&gt;"",$B6370&lt;=$C6370),INDEX(Bemenet!$G$2:$G$301,$M6370),"")</f>
        <v/>
      </c>
      <c r="E6370" s="6" t="str">
        <f>IF(AND($B6370&lt;&gt;"",$C6370&lt;&gt;"",$B6370&lt;=$C6370),INDEX(Bemenet!$D$2:$D$301,$M6370),"")</f>
        <v/>
      </c>
      <c r="F6370" s="5" t="str">
        <f t="shared" si="891"/>
        <v/>
      </c>
      <c r="G6370" s="5" t="str">
        <f t="shared" si="892"/>
        <v/>
      </c>
      <c r="H6370" s="9" t="str">
        <f t="shared" si="893"/>
        <v/>
      </c>
      <c r="I6370" s="5" t="str">
        <f t="shared" si="894"/>
        <v/>
      </c>
      <c r="J6370" s="5" t="str">
        <f>IF(OR($L6370="",NOT(COUNTIFS($L$2:$L6370,$L6370)=1)),"",SUMIFS($G:$G,$L:$L,$L6370))</f>
        <v/>
      </c>
      <c r="K6370" s="5" t="str">
        <f>IF(OR($L6370="",NOT(COUNTIFS($L$2:$L6370,$L6370)=1)),"",SUMIFS($I:$I,$L:$L,$L6370))</f>
        <v/>
      </c>
      <c r="L6370" s="6" t="str">
        <f t="shared" si="895"/>
        <v/>
      </c>
      <c r="M6370" s="6">
        <f t="shared" si="896"/>
        <v>255</v>
      </c>
      <c r="N6370" s="6">
        <f t="shared" si="897"/>
        <v>20</v>
      </c>
      <c r="O6370" s="9" t="str">
        <f>IF(AND($B6370&lt;&gt;"",$C6370&lt;&gt;"",$B6370&lt;=$C6370),INDEX(Szabalyok!$C:$C,$N6370),"")</f>
        <v/>
      </c>
      <c r="P6370">
        <f t="shared" si="899"/>
        <v>0</v>
      </c>
    </row>
    <row r="6371" spans="1:16" x14ac:dyDescent="0.35">
      <c r="A6371">
        <f t="shared" si="898"/>
        <v>0</v>
      </c>
      <c r="B6371" s="4" t="str">
        <f>IF($M6371&gt;300,"",IF(OR(INDEX(Bemenet!$E$2:$E$301,$M6371)="",INDEX(Bemenet!$F$2:$F$301,$M6371)=""),"",MAX(INDEX(Bemenet!$E$2:$E$301,$M6371),INDEX(Szabalyok!$A:$A,$N6371))))</f>
        <v/>
      </c>
      <c r="C6371" s="4" t="str">
        <f>IF($B6371="","",MIN(INDEX(Bemenet!$F$2:$F$301,$M6371),INDEX(Szabalyok!$B:$B,$N6371)))</f>
        <v/>
      </c>
      <c r="D6371" s="5" t="str">
        <f>IF(AND($B6371&lt;&gt;"",$C6371&lt;&gt;"",$B6371&lt;=$C6371),INDEX(Bemenet!$G$2:$G$301,$M6371),"")</f>
        <v/>
      </c>
      <c r="E6371" s="6" t="str">
        <f>IF(AND($B6371&lt;&gt;"",$C6371&lt;&gt;"",$B6371&lt;=$C6371),INDEX(Bemenet!$D$2:$D$301,$M6371),"")</f>
        <v/>
      </c>
      <c r="F6371" s="5" t="str">
        <f t="shared" si="891"/>
        <v/>
      </c>
      <c r="G6371" s="5" t="str">
        <f t="shared" si="892"/>
        <v/>
      </c>
      <c r="H6371" s="9" t="str">
        <f t="shared" si="893"/>
        <v/>
      </c>
      <c r="I6371" s="5" t="str">
        <f t="shared" si="894"/>
        <v/>
      </c>
      <c r="J6371" s="5" t="str">
        <f>IF(OR($L6371="",NOT(COUNTIFS($L$2:$L6371,$L6371)=1)),"",SUMIFS($G:$G,$L:$L,$L6371))</f>
        <v/>
      </c>
      <c r="K6371" s="5" t="str">
        <f>IF(OR($L6371="",NOT(COUNTIFS($L$2:$L6371,$L6371)=1)),"",SUMIFS($I:$I,$L:$L,$L6371))</f>
        <v/>
      </c>
      <c r="L6371" s="6" t="str">
        <f t="shared" si="895"/>
        <v/>
      </c>
      <c r="M6371" s="6">
        <f t="shared" si="896"/>
        <v>255</v>
      </c>
      <c r="N6371" s="6">
        <f t="shared" si="897"/>
        <v>21</v>
      </c>
      <c r="O6371" s="9" t="str">
        <f>IF(AND($B6371&lt;&gt;"",$C6371&lt;&gt;"",$B6371&lt;=$C6371),INDEX(Szabalyok!$C:$C,$N6371),"")</f>
        <v/>
      </c>
      <c r="P6371">
        <f t="shared" si="899"/>
        <v>0</v>
      </c>
    </row>
    <row r="6372" spans="1:16" x14ac:dyDescent="0.35">
      <c r="A6372">
        <f t="shared" si="898"/>
        <v>0</v>
      </c>
      <c r="B6372" s="4" t="str">
        <f>IF($M6372&gt;300,"",IF(OR(INDEX(Bemenet!$E$2:$E$301,$M6372)="",INDEX(Bemenet!$F$2:$F$301,$M6372)=""),"",MAX(INDEX(Bemenet!$E$2:$E$301,$M6372),INDEX(Szabalyok!$A:$A,$N6372))))</f>
        <v/>
      </c>
      <c r="C6372" s="4" t="str">
        <f>IF($B6372="","",MIN(INDEX(Bemenet!$F$2:$F$301,$M6372),INDEX(Szabalyok!$B:$B,$N6372)))</f>
        <v/>
      </c>
      <c r="D6372" s="5" t="str">
        <f>IF(AND($B6372&lt;&gt;"",$C6372&lt;&gt;"",$B6372&lt;=$C6372),INDEX(Bemenet!$G$2:$G$301,$M6372),"")</f>
        <v/>
      </c>
      <c r="E6372" s="6" t="str">
        <f>IF(AND($B6372&lt;&gt;"",$C6372&lt;&gt;"",$B6372&lt;=$C6372),INDEX(Bemenet!$D$2:$D$301,$M6372),"")</f>
        <v/>
      </c>
      <c r="F6372" s="5" t="str">
        <f t="shared" si="891"/>
        <v/>
      </c>
      <c r="G6372" s="5" t="str">
        <f t="shared" si="892"/>
        <v/>
      </c>
      <c r="H6372" s="9" t="str">
        <f t="shared" si="893"/>
        <v/>
      </c>
      <c r="I6372" s="5" t="str">
        <f t="shared" si="894"/>
        <v/>
      </c>
      <c r="J6372" s="5" t="str">
        <f>IF(OR($L6372="",NOT(COUNTIFS($L$2:$L6372,$L6372)=1)),"",SUMIFS($G:$G,$L:$L,$L6372))</f>
        <v/>
      </c>
      <c r="K6372" s="5" t="str">
        <f>IF(OR($L6372="",NOT(COUNTIFS($L$2:$L6372,$L6372)=1)),"",SUMIFS($I:$I,$L:$L,$L6372))</f>
        <v/>
      </c>
      <c r="L6372" s="6" t="str">
        <f t="shared" si="895"/>
        <v/>
      </c>
      <c r="M6372" s="6">
        <f t="shared" si="896"/>
        <v>255</v>
      </c>
      <c r="N6372" s="6">
        <f t="shared" si="897"/>
        <v>22</v>
      </c>
      <c r="O6372" s="9" t="str">
        <f>IF(AND($B6372&lt;&gt;"",$C6372&lt;&gt;"",$B6372&lt;=$C6372),INDEX(Szabalyok!$C:$C,$N6372),"")</f>
        <v/>
      </c>
      <c r="P6372">
        <f t="shared" si="899"/>
        <v>0</v>
      </c>
    </row>
    <row r="6373" spans="1:16" x14ac:dyDescent="0.35">
      <c r="A6373">
        <f t="shared" si="898"/>
        <v>0</v>
      </c>
      <c r="B6373" s="4" t="str">
        <f>IF($M6373&gt;300,"",IF(OR(INDEX(Bemenet!$E$2:$E$301,$M6373)="",INDEX(Bemenet!$F$2:$F$301,$M6373)=""),"",MAX(INDEX(Bemenet!$E$2:$E$301,$M6373),INDEX(Szabalyok!$A:$A,$N6373))))</f>
        <v/>
      </c>
      <c r="C6373" s="4" t="str">
        <f>IF($B6373="","",MIN(INDEX(Bemenet!$F$2:$F$301,$M6373),INDEX(Szabalyok!$B:$B,$N6373)))</f>
        <v/>
      </c>
      <c r="D6373" s="5" t="str">
        <f>IF(AND($B6373&lt;&gt;"",$C6373&lt;&gt;"",$B6373&lt;=$C6373),INDEX(Bemenet!$G$2:$G$301,$M6373),"")</f>
        <v/>
      </c>
      <c r="E6373" s="6" t="str">
        <f>IF(AND($B6373&lt;&gt;"",$C6373&lt;&gt;"",$B6373&lt;=$C6373),INDEX(Bemenet!$D$2:$D$301,$M6373),"")</f>
        <v/>
      </c>
      <c r="F6373" s="5" t="str">
        <f t="shared" si="891"/>
        <v/>
      </c>
      <c r="G6373" s="5" t="str">
        <f t="shared" si="892"/>
        <v/>
      </c>
      <c r="H6373" s="9" t="str">
        <f t="shared" si="893"/>
        <v/>
      </c>
      <c r="I6373" s="5" t="str">
        <f t="shared" si="894"/>
        <v/>
      </c>
      <c r="J6373" s="5" t="str">
        <f>IF(OR($L6373="",NOT(COUNTIFS($L$2:$L6373,$L6373)=1)),"",SUMIFS($G:$G,$L:$L,$L6373))</f>
        <v/>
      </c>
      <c r="K6373" s="5" t="str">
        <f>IF(OR($L6373="",NOT(COUNTIFS($L$2:$L6373,$L6373)=1)),"",SUMIFS($I:$I,$L:$L,$L6373))</f>
        <v/>
      </c>
      <c r="L6373" s="6" t="str">
        <f t="shared" si="895"/>
        <v/>
      </c>
      <c r="M6373" s="6">
        <f t="shared" si="896"/>
        <v>255</v>
      </c>
      <c r="N6373" s="6">
        <f t="shared" si="897"/>
        <v>23</v>
      </c>
      <c r="O6373" s="9" t="str">
        <f>IF(AND($B6373&lt;&gt;"",$C6373&lt;&gt;"",$B6373&lt;=$C6373),INDEX(Szabalyok!$C:$C,$N6373),"")</f>
        <v/>
      </c>
      <c r="P6373">
        <f t="shared" si="899"/>
        <v>0</v>
      </c>
    </row>
    <row r="6374" spans="1:16" x14ac:dyDescent="0.35">
      <c r="A6374">
        <f t="shared" si="898"/>
        <v>0</v>
      </c>
      <c r="B6374" s="4" t="str">
        <f>IF($M6374&gt;300,"",IF(OR(INDEX(Bemenet!$E$2:$E$301,$M6374)="",INDEX(Bemenet!$F$2:$F$301,$M6374)=""),"",MAX(INDEX(Bemenet!$E$2:$E$301,$M6374),INDEX(Szabalyok!$A:$A,$N6374))))</f>
        <v/>
      </c>
      <c r="C6374" s="4" t="str">
        <f>IF($B6374="","",MIN(INDEX(Bemenet!$F$2:$F$301,$M6374),INDEX(Szabalyok!$B:$B,$N6374)))</f>
        <v/>
      </c>
      <c r="D6374" s="5" t="str">
        <f>IF(AND($B6374&lt;&gt;"",$C6374&lt;&gt;"",$B6374&lt;=$C6374),INDEX(Bemenet!$G$2:$G$301,$M6374),"")</f>
        <v/>
      </c>
      <c r="E6374" s="6" t="str">
        <f>IF(AND($B6374&lt;&gt;"",$C6374&lt;&gt;"",$B6374&lt;=$C6374),INDEX(Bemenet!$D$2:$D$301,$M6374),"")</f>
        <v/>
      </c>
      <c r="F6374" s="5" t="str">
        <f t="shared" si="891"/>
        <v/>
      </c>
      <c r="G6374" s="5" t="str">
        <f t="shared" si="892"/>
        <v/>
      </c>
      <c r="H6374" s="9" t="str">
        <f t="shared" si="893"/>
        <v/>
      </c>
      <c r="I6374" s="5" t="str">
        <f t="shared" si="894"/>
        <v/>
      </c>
      <c r="J6374" s="5" t="str">
        <f>IF(OR($L6374="",NOT(COUNTIFS($L$2:$L6374,$L6374)=1)),"",SUMIFS($G:$G,$L:$L,$L6374))</f>
        <v/>
      </c>
      <c r="K6374" s="5" t="str">
        <f>IF(OR($L6374="",NOT(COUNTIFS($L$2:$L6374,$L6374)=1)),"",SUMIFS($I:$I,$L:$L,$L6374))</f>
        <v/>
      </c>
      <c r="L6374" s="6" t="str">
        <f t="shared" si="895"/>
        <v/>
      </c>
      <c r="M6374" s="6">
        <f t="shared" si="896"/>
        <v>255</v>
      </c>
      <c r="N6374" s="6">
        <f t="shared" si="897"/>
        <v>24</v>
      </c>
      <c r="O6374" s="9" t="str">
        <f>IF(AND($B6374&lt;&gt;"",$C6374&lt;&gt;"",$B6374&lt;=$C6374),INDEX(Szabalyok!$C:$C,$N6374),"")</f>
        <v/>
      </c>
      <c r="P6374">
        <f t="shared" si="899"/>
        <v>0</v>
      </c>
    </row>
    <row r="6375" spans="1:16" x14ac:dyDescent="0.35">
      <c r="A6375">
        <f t="shared" si="898"/>
        <v>0</v>
      </c>
      <c r="B6375" s="4" t="str">
        <f>IF($M6375&gt;300,"",IF(OR(INDEX(Bemenet!$E$2:$E$301,$M6375)="",INDEX(Bemenet!$F$2:$F$301,$M6375)=""),"",MAX(INDEX(Bemenet!$E$2:$E$301,$M6375),INDEX(Szabalyok!$A:$A,$N6375))))</f>
        <v/>
      </c>
      <c r="C6375" s="4" t="str">
        <f>IF($B6375="","",MIN(INDEX(Bemenet!$F$2:$F$301,$M6375),INDEX(Szabalyok!$B:$B,$N6375)))</f>
        <v/>
      </c>
      <c r="D6375" s="5" t="str">
        <f>IF(AND($B6375&lt;&gt;"",$C6375&lt;&gt;"",$B6375&lt;=$C6375),INDEX(Bemenet!$G$2:$G$301,$M6375),"")</f>
        <v/>
      </c>
      <c r="E6375" s="6" t="str">
        <f>IF(AND($B6375&lt;&gt;"",$C6375&lt;&gt;"",$B6375&lt;=$C6375),INDEX(Bemenet!$D$2:$D$301,$M6375),"")</f>
        <v/>
      </c>
      <c r="F6375" s="5" t="str">
        <f t="shared" si="891"/>
        <v/>
      </c>
      <c r="G6375" s="5" t="str">
        <f t="shared" si="892"/>
        <v/>
      </c>
      <c r="H6375" s="9" t="str">
        <f t="shared" si="893"/>
        <v/>
      </c>
      <c r="I6375" s="5" t="str">
        <f t="shared" si="894"/>
        <v/>
      </c>
      <c r="J6375" s="5" t="str">
        <f>IF(OR($L6375="",NOT(COUNTIFS($L$2:$L6375,$L6375)=1)),"",SUMIFS($G:$G,$L:$L,$L6375))</f>
        <v/>
      </c>
      <c r="K6375" s="5" t="str">
        <f>IF(OR($L6375="",NOT(COUNTIFS($L$2:$L6375,$L6375)=1)),"",SUMIFS($I:$I,$L:$L,$L6375))</f>
        <v/>
      </c>
      <c r="L6375" s="6" t="str">
        <f t="shared" si="895"/>
        <v/>
      </c>
      <c r="M6375" s="6">
        <f t="shared" si="896"/>
        <v>255</v>
      </c>
      <c r="N6375" s="6">
        <f t="shared" si="897"/>
        <v>25</v>
      </c>
      <c r="O6375" s="9" t="str">
        <f>IF(AND($B6375&lt;&gt;"",$C6375&lt;&gt;"",$B6375&lt;=$C6375),INDEX(Szabalyok!$C:$C,$N6375),"")</f>
        <v/>
      </c>
      <c r="P6375">
        <f t="shared" si="899"/>
        <v>0</v>
      </c>
    </row>
    <row r="6376" spans="1:16" x14ac:dyDescent="0.35">
      <c r="A6376">
        <f t="shared" si="898"/>
        <v>0</v>
      </c>
      <c r="B6376" s="4" t="str">
        <f>IF($M6376&gt;300,"",IF(OR(INDEX(Bemenet!$E$2:$E$301,$M6376)="",INDEX(Bemenet!$F$2:$F$301,$M6376)=""),"",MAX(INDEX(Bemenet!$E$2:$E$301,$M6376),INDEX(Szabalyok!$A:$A,$N6376))))</f>
        <v/>
      </c>
      <c r="C6376" s="4" t="str">
        <f>IF($B6376="","",MIN(INDEX(Bemenet!$F$2:$F$301,$M6376),INDEX(Szabalyok!$B:$B,$N6376)))</f>
        <v/>
      </c>
      <c r="D6376" s="5" t="str">
        <f>IF(AND($B6376&lt;&gt;"",$C6376&lt;&gt;"",$B6376&lt;=$C6376),INDEX(Bemenet!$G$2:$G$301,$M6376),"")</f>
        <v/>
      </c>
      <c r="E6376" s="6" t="str">
        <f>IF(AND($B6376&lt;&gt;"",$C6376&lt;&gt;"",$B6376&lt;=$C6376),INDEX(Bemenet!$D$2:$D$301,$M6376),"")</f>
        <v/>
      </c>
      <c r="F6376" s="5" t="str">
        <f t="shared" si="891"/>
        <v/>
      </c>
      <c r="G6376" s="5" t="str">
        <f t="shared" si="892"/>
        <v/>
      </c>
      <c r="H6376" s="9" t="str">
        <f t="shared" si="893"/>
        <v/>
      </c>
      <c r="I6376" s="5" t="str">
        <f t="shared" si="894"/>
        <v/>
      </c>
      <c r="J6376" s="5" t="str">
        <f>IF(OR($L6376="",NOT(COUNTIFS($L$2:$L6376,$L6376)=1)),"",SUMIFS($G:$G,$L:$L,$L6376))</f>
        <v/>
      </c>
      <c r="K6376" s="5" t="str">
        <f>IF(OR($L6376="",NOT(COUNTIFS($L$2:$L6376,$L6376)=1)),"",SUMIFS($I:$I,$L:$L,$L6376))</f>
        <v/>
      </c>
      <c r="L6376" s="6" t="str">
        <f t="shared" si="895"/>
        <v/>
      </c>
      <c r="M6376" s="6">
        <f t="shared" si="896"/>
        <v>255</v>
      </c>
      <c r="N6376" s="6">
        <f t="shared" si="897"/>
        <v>26</v>
      </c>
      <c r="O6376" s="9" t="str">
        <f>IF(AND($B6376&lt;&gt;"",$C6376&lt;&gt;"",$B6376&lt;=$C6376),INDEX(Szabalyok!$C:$C,$N6376),"")</f>
        <v/>
      </c>
      <c r="P6376">
        <f t="shared" si="899"/>
        <v>0</v>
      </c>
    </row>
    <row r="6377" spans="1:16" x14ac:dyDescent="0.35">
      <c r="A6377">
        <f t="shared" si="898"/>
        <v>0</v>
      </c>
      <c r="B6377" s="4" t="str">
        <f>IF($M6377&gt;300,"",IF(OR(INDEX(Bemenet!$E$2:$E$301,$M6377)="",INDEX(Bemenet!$F$2:$F$301,$M6377)=""),"",MAX(INDEX(Bemenet!$E$2:$E$301,$M6377),INDEX(Szabalyok!$A:$A,$N6377))))</f>
        <v/>
      </c>
      <c r="C6377" s="4" t="str">
        <f>IF($B6377="","",MIN(INDEX(Bemenet!$F$2:$F$301,$M6377),INDEX(Szabalyok!$B:$B,$N6377)))</f>
        <v/>
      </c>
      <c r="D6377" s="5" t="str">
        <f>IF(AND($B6377&lt;&gt;"",$C6377&lt;&gt;"",$B6377&lt;=$C6377),INDEX(Bemenet!$G$2:$G$301,$M6377),"")</f>
        <v/>
      </c>
      <c r="E6377" s="6" t="str">
        <f>IF(AND($B6377&lt;&gt;"",$C6377&lt;&gt;"",$B6377&lt;=$C6377),INDEX(Bemenet!$D$2:$D$301,$M6377),"")</f>
        <v/>
      </c>
      <c r="F6377" s="5" t="str">
        <f t="shared" si="891"/>
        <v/>
      </c>
      <c r="G6377" s="5" t="str">
        <f t="shared" si="892"/>
        <v/>
      </c>
      <c r="H6377" s="9" t="str">
        <f t="shared" si="893"/>
        <v/>
      </c>
      <c r="I6377" s="5" t="str">
        <f t="shared" si="894"/>
        <v/>
      </c>
      <c r="J6377" s="5" t="str">
        <f>IF(OR($L6377="",NOT(COUNTIFS($L$2:$L6377,$L6377)=1)),"",SUMIFS($G:$G,$L:$L,$L6377))</f>
        <v/>
      </c>
      <c r="K6377" s="5" t="str">
        <f>IF(OR($L6377="",NOT(COUNTIFS($L$2:$L6377,$L6377)=1)),"",SUMIFS($I:$I,$L:$L,$L6377))</f>
        <v/>
      </c>
      <c r="L6377" s="6" t="str">
        <f t="shared" si="895"/>
        <v/>
      </c>
      <c r="M6377" s="6">
        <f t="shared" si="896"/>
        <v>256</v>
      </c>
      <c r="N6377" s="6">
        <f t="shared" si="897"/>
        <v>2</v>
      </c>
      <c r="O6377" s="9" t="str">
        <f>IF(AND($B6377&lt;&gt;"",$C6377&lt;&gt;"",$B6377&lt;=$C6377),INDEX(Szabalyok!$C:$C,$N6377),"")</f>
        <v/>
      </c>
      <c r="P6377">
        <f t="shared" si="899"/>
        <v>0</v>
      </c>
    </row>
    <row r="6378" spans="1:16" x14ac:dyDescent="0.35">
      <c r="A6378">
        <f t="shared" si="898"/>
        <v>0</v>
      </c>
      <c r="B6378" s="4" t="str">
        <f>IF($M6378&gt;300,"",IF(OR(INDEX(Bemenet!$E$2:$E$301,$M6378)="",INDEX(Bemenet!$F$2:$F$301,$M6378)=""),"",MAX(INDEX(Bemenet!$E$2:$E$301,$M6378),INDEX(Szabalyok!$A:$A,$N6378))))</f>
        <v/>
      </c>
      <c r="C6378" s="4" t="str">
        <f>IF($B6378="","",MIN(INDEX(Bemenet!$F$2:$F$301,$M6378),INDEX(Szabalyok!$B:$B,$N6378)))</f>
        <v/>
      </c>
      <c r="D6378" s="5" t="str">
        <f>IF(AND($B6378&lt;&gt;"",$C6378&lt;&gt;"",$B6378&lt;=$C6378),INDEX(Bemenet!$G$2:$G$301,$M6378),"")</f>
        <v/>
      </c>
      <c r="E6378" s="6" t="str">
        <f>IF(AND($B6378&lt;&gt;"",$C6378&lt;&gt;"",$B6378&lt;=$C6378),INDEX(Bemenet!$D$2:$D$301,$M6378),"")</f>
        <v/>
      </c>
      <c r="F6378" s="5" t="str">
        <f t="shared" si="891"/>
        <v/>
      </c>
      <c r="G6378" s="5" t="str">
        <f t="shared" si="892"/>
        <v/>
      </c>
      <c r="H6378" s="9" t="str">
        <f t="shared" si="893"/>
        <v/>
      </c>
      <c r="I6378" s="5" t="str">
        <f t="shared" si="894"/>
        <v/>
      </c>
      <c r="J6378" s="5" t="str">
        <f>IF(OR($L6378="",NOT(COUNTIFS($L$2:$L6378,$L6378)=1)),"",SUMIFS($G:$G,$L:$L,$L6378))</f>
        <v/>
      </c>
      <c r="K6378" s="5" t="str">
        <f>IF(OR($L6378="",NOT(COUNTIFS($L$2:$L6378,$L6378)=1)),"",SUMIFS($I:$I,$L:$L,$L6378))</f>
        <v/>
      </c>
      <c r="L6378" s="6" t="str">
        <f t="shared" si="895"/>
        <v/>
      </c>
      <c r="M6378" s="6">
        <f t="shared" si="896"/>
        <v>256</v>
      </c>
      <c r="N6378" s="6">
        <f t="shared" si="897"/>
        <v>3</v>
      </c>
      <c r="O6378" s="9" t="str">
        <f>IF(AND($B6378&lt;&gt;"",$C6378&lt;&gt;"",$B6378&lt;=$C6378),INDEX(Szabalyok!$C:$C,$N6378),"")</f>
        <v/>
      </c>
      <c r="P6378">
        <f t="shared" si="899"/>
        <v>0</v>
      </c>
    </row>
    <row r="6379" spans="1:16" x14ac:dyDescent="0.35">
      <c r="A6379">
        <f t="shared" si="898"/>
        <v>0</v>
      </c>
      <c r="B6379" s="4" t="str">
        <f>IF($M6379&gt;300,"",IF(OR(INDEX(Bemenet!$E$2:$E$301,$M6379)="",INDEX(Bemenet!$F$2:$F$301,$M6379)=""),"",MAX(INDEX(Bemenet!$E$2:$E$301,$M6379),INDEX(Szabalyok!$A:$A,$N6379))))</f>
        <v/>
      </c>
      <c r="C6379" s="4" t="str">
        <f>IF($B6379="","",MIN(INDEX(Bemenet!$F$2:$F$301,$M6379),INDEX(Szabalyok!$B:$B,$N6379)))</f>
        <v/>
      </c>
      <c r="D6379" s="5" t="str">
        <f>IF(AND($B6379&lt;&gt;"",$C6379&lt;&gt;"",$B6379&lt;=$C6379),INDEX(Bemenet!$G$2:$G$301,$M6379),"")</f>
        <v/>
      </c>
      <c r="E6379" s="6" t="str">
        <f>IF(AND($B6379&lt;&gt;"",$C6379&lt;&gt;"",$B6379&lt;=$C6379),INDEX(Bemenet!$D$2:$D$301,$M6379),"")</f>
        <v/>
      </c>
      <c r="F6379" s="5" t="str">
        <f t="shared" si="891"/>
        <v/>
      </c>
      <c r="G6379" s="5" t="str">
        <f t="shared" si="892"/>
        <v/>
      </c>
      <c r="H6379" s="9" t="str">
        <f t="shared" si="893"/>
        <v/>
      </c>
      <c r="I6379" s="5" t="str">
        <f t="shared" si="894"/>
        <v/>
      </c>
      <c r="J6379" s="5" t="str">
        <f>IF(OR($L6379="",NOT(COUNTIFS($L$2:$L6379,$L6379)=1)),"",SUMIFS($G:$G,$L:$L,$L6379))</f>
        <v/>
      </c>
      <c r="K6379" s="5" t="str">
        <f>IF(OR($L6379="",NOT(COUNTIFS($L$2:$L6379,$L6379)=1)),"",SUMIFS($I:$I,$L:$L,$L6379))</f>
        <v/>
      </c>
      <c r="L6379" s="6" t="str">
        <f t="shared" si="895"/>
        <v/>
      </c>
      <c r="M6379" s="6">
        <f t="shared" si="896"/>
        <v>256</v>
      </c>
      <c r="N6379" s="6">
        <f t="shared" si="897"/>
        <v>4</v>
      </c>
      <c r="O6379" s="9" t="str">
        <f>IF(AND($B6379&lt;&gt;"",$C6379&lt;&gt;"",$B6379&lt;=$C6379),INDEX(Szabalyok!$C:$C,$N6379),"")</f>
        <v/>
      </c>
      <c r="P6379">
        <f t="shared" si="899"/>
        <v>0</v>
      </c>
    </row>
    <row r="6380" spans="1:16" x14ac:dyDescent="0.35">
      <c r="A6380">
        <f t="shared" si="898"/>
        <v>0</v>
      </c>
      <c r="B6380" s="4" t="str">
        <f>IF($M6380&gt;300,"",IF(OR(INDEX(Bemenet!$E$2:$E$301,$M6380)="",INDEX(Bemenet!$F$2:$F$301,$M6380)=""),"",MAX(INDEX(Bemenet!$E$2:$E$301,$M6380),INDEX(Szabalyok!$A:$A,$N6380))))</f>
        <v/>
      </c>
      <c r="C6380" s="4" t="str">
        <f>IF($B6380="","",MIN(INDEX(Bemenet!$F$2:$F$301,$M6380),INDEX(Szabalyok!$B:$B,$N6380)))</f>
        <v/>
      </c>
      <c r="D6380" s="5" t="str">
        <f>IF(AND($B6380&lt;&gt;"",$C6380&lt;&gt;"",$B6380&lt;=$C6380),INDEX(Bemenet!$G$2:$G$301,$M6380),"")</f>
        <v/>
      </c>
      <c r="E6380" s="6" t="str">
        <f>IF(AND($B6380&lt;&gt;"",$C6380&lt;&gt;"",$B6380&lt;=$C6380),INDEX(Bemenet!$D$2:$D$301,$M6380),"")</f>
        <v/>
      </c>
      <c r="F6380" s="5" t="str">
        <f t="shared" si="891"/>
        <v/>
      </c>
      <c r="G6380" s="5" t="str">
        <f t="shared" si="892"/>
        <v/>
      </c>
      <c r="H6380" s="9" t="str">
        <f t="shared" si="893"/>
        <v/>
      </c>
      <c r="I6380" s="5" t="str">
        <f t="shared" si="894"/>
        <v/>
      </c>
      <c r="J6380" s="5" t="str">
        <f>IF(OR($L6380="",NOT(COUNTIFS($L$2:$L6380,$L6380)=1)),"",SUMIFS($G:$G,$L:$L,$L6380))</f>
        <v/>
      </c>
      <c r="K6380" s="5" t="str">
        <f>IF(OR($L6380="",NOT(COUNTIFS($L$2:$L6380,$L6380)=1)),"",SUMIFS($I:$I,$L:$L,$L6380))</f>
        <v/>
      </c>
      <c r="L6380" s="6" t="str">
        <f t="shared" si="895"/>
        <v/>
      </c>
      <c r="M6380" s="6">
        <f t="shared" si="896"/>
        <v>256</v>
      </c>
      <c r="N6380" s="6">
        <f t="shared" si="897"/>
        <v>5</v>
      </c>
      <c r="O6380" s="9" t="str">
        <f>IF(AND($B6380&lt;&gt;"",$C6380&lt;&gt;"",$B6380&lt;=$C6380),INDEX(Szabalyok!$C:$C,$N6380),"")</f>
        <v/>
      </c>
      <c r="P6380">
        <f t="shared" si="899"/>
        <v>0</v>
      </c>
    </row>
    <row r="6381" spans="1:16" x14ac:dyDescent="0.35">
      <c r="A6381">
        <f t="shared" si="898"/>
        <v>0</v>
      </c>
      <c r="B6381" s="4" t="str">
        <f>IF($M6381&gt;300,"",IF(OR(INDEX(Bemenet!$E$2:$E$301,$M6381)="",INDEX(Bemenet!$F$2:$F$301,$M6381)=""),"",MAX(INDEX(Bemenet!$E$2:$E$301,$M6381),INDEX(Szabalyok!$A:$A,$N6381))))</f>
        <v/>
      </c>
      <c r="C6381" s="4" t="str">
        <f>IF($B6381="","",MIN(INDEX(Bemenet!$F$2:$F$301,$M6381),INDEX(Szabalyok!$B:$B,$N6381)))</f>
        <v/>
      </c>
      <c r="D6381" s="5" t="str">
        <f>IF(AND($B6381&lt;&gt;"",$C6381&lt;&gt;"",$B6381&lt;=$C6381),INDEX(Bemenet!$G$2:$G$301,$M6381),"")</f>
        <v/>
      </c>
      <c r="E6381" s="6" t="str">
        <f>IF(AND($B6381&lt;&gt;"",$C6381&lt;&gt;"",$B6381&lt;=$C6381),INDEX(Bemenet!$D$2:$D$301,$M6381),"")</f>
        <v/>
      </c>
      <c r="F6381" s="5" t="str">
        <f t="shared" si="891"/>
        <v/>
      </c>
      <c r="G6381" s="5" t="str">
        <f t="shared" si="892"/>
        <v/>
      </c>
      <c r="H6381" s="9" t="str">
        <f t="shared" si="893"/>
        <v/>
      </c>
      <c r="I6381" s="5" t="str">
        <f t="shared" si="894"/>
        <v/>
      </c>
      <c r="J6381" s="5" t="str">
        <f>IF(OR($L6381="",NOT(COUNTIFS($L$2:$L6381,$L6381)=1)),"",SUMIFS($G:$G,$L:$L,$L6381))</f>
        <v/>
      </c>
      <c r="K6381" s="5" t="str">
        <f>IF(OR($L6381="",NOT(COUNTIFS($L$2:$L6381,$L6381)=1)),"",SUMIFS($I:$I,$L:$L,$L6381))</f>
        <v/>
      </c>
      <c r="L6381" s="6" t="str">
        <f t="shared" si="895"/>
        <v/>
      </c>
      <c r="M6381" s="6">
        <f t="shared" si="896"/>
        <v>256</v>
      </c>
      <c r="N6381" s="6">
        <f t="shared" si="897"/>
        <v>6</v>
      </c>
      <c r="O6381" s="9" t="str">
        <f>IF(AND($B6381&lt;&gt;"",$C6381&lt;&gt;"",$B6381&lt;=$C6381),INDEX(Szabalyok!$C:$C,$N6381),"")</f>
        <v/>
      </c>
      <c r="P6381">
        <f t="shared" si="899"/>
        <v>0</v>
      </c>
    </row>
    <row r="6382" spans="1:16" x14ac:dyDescent="0.35">
      <c r="A6382">
        <f t="shared" si="898"/>
        <v>0</v>
      </c>
      <c r="B6382" s="4" t="str">
        <f>IF($M6382&gt;300,"",IF(OR(INDEX(Bemenet!$E$2:$E$301,$M6382)="",INDEX(Bemenet!$F$2:$F$301,$M6382)=""),"",MAX(INDEX(Bemenet!$E$2:$E$301,$M6382),INDEX(Szabalyok!$A:$A,$N6382))))</f>
        <v/>
      </c>
      <c r="C6382" s="4" t="str">
        <f>IF($B6382="","",MIN(INDEX(Bemenet!$F$2:$F$301,$M6382),INDEX(Szabalyok!$B:$B,$N6382)))</f>
        <v/>
      </c>
      <c r="D6382" s="5" t="str">
        <f>IF(AND($B6382&lt;&gt;"",$C6382&lt;&gt;"",$B6382&lt;=$C6382),INDEX(Bemenet!$G$2:$G$301,$M6382),"")</f>
        <v/>
      </c>
      <c r="E6382" s="6" t="str">
        <f>IF(AND($B6382&lt;&gt;"",$C6382&lt;&gt;"",$B6382&lt;=$C6382),INDEX(Bemenet!$D$2:$D$301,$M6382),"")</f>
        <v/>
      </c>
      <c r="F6382" s="5" t="str">
        <f t="shared" si="891"/>
        <v/>
      </c>
      <c r="G6382" s="5" t="str">
        <f t="shared" si="892"/>
        <v/>
      </c>
      <c r="H6382" s="9" t="str">
        <f t="shared" si="893"/>
        <v/>
      </c>
      <c r="I6382" s="5" t="str">
        <f t="shared" si="894"/>
        <v/>
      </c>
      <c r="J6382" s="5" t="str">
        <f>IF(OR($L6382="",NOT(COUNTIFS($L$2:$L6382,$L6382)=1)),"",SUMIFS($G:$G,$L:$L,$L6382))</f>
        <v/>
      </c>
      <c r="K6382" s="5" t="str">
        <f>IF(OR($L6382="",NOT(COUNTIFS($L$2:$L6382,$L6382)=1)),"",SUMIFS($I:$I,$L:$L,$L6382))</f>
        <v/>
      </c>
      <c r="L6382" s="6" t="str">
        <f t="shared" si="895"/>
        <v/>
      </c>
      <c r="M6382" s="6">
        <f t="shared" si="896"/>
        <v>256</v>
      </c>
      <c r="N6382" s="6">
        <f t="shared" si="897"/>
        <v>7</v>
      </c>
      <c r="O6382" s="9" t="str">
        <f>IF(AND($B6382&lt;&gt;"",$C6382&lt;&gt;"",$B6382&lt;=$C6382),INDEX(Szabalyok!$C:$C,$N6382),"")</f>
        <v/>
      </c>
      <c r="P6382">
        <f t="shared" si="899"/>
        <v>0</v>
      </c>
    </row>
    <row r="6383" spans="1:16" x14ac:dyDescent="0.35">
      <c r="A6383">
        <f t="shared" si="898"/>
        <v>0</v>
      </c>
      <c r="B6383" s="4" t="str">
        <f>IF($M6383&gt;300,"",IF(OR(INDEX(Bemenet!$E$2:$E$301,$M6383)="",INDEX(Bemenet!$F$2:$F$301,$M6383)=""),"",MAX(INDEX(Bemenet!$E$2:$E$301,$M6383),INDEX(Szabalyok!$A:$A,$N6383))))</f>
        <v/>
      </c>
      <c r="C6383" s="4" t="str">
        <f>IF($B6383="","",MIN(INDEX(Bemenet!$F$2:$F$301,$M6383),INDEX(Szabalyok!$B:$B,$N6383)))</f>
        <v/>
      </c>
      <c r="D6383" s="5" t="str">
        <f>IF(AND($B6383&lt;&gt;"",$C6383&lt;&gt;"",$B6383&lt;=$C6383),INDEX(Bemenet!$G$2:$G$301,$M6383),"")</f>
        <v/>
      </c>
      <c r="E6383" s="6" t="str">
        <f>IF(AND($B6383&lt;&gt;"",$C6383&lt;&gt;"",$B6383&lt;=$C6383),INDEX(Bemenet!$D$2:$D$301,$M6383),"")</f>
        <v/>
      </c>
      <c r="F6383" s="5" t="str">
        <f t="shared" si="891"/>
        <v/>
      </c>
      <c r="G6383" s="5" t="str">
        <f t="shared" si="892"/>
        <v/>
      </c>
      <c r="H6383" s="9" t="str">
        <f t="shared" si="893"/>
        <v/>
      </c>
      <c r="I6383" s="5" t="str">
        <f t="shared" si="894"/>
        <v/>
      </c>
      <c r="J6383" s="5" t="str">
        <f>IF(OR($L6383="",NOT(COUNTIFS($L$2:$L6383,$L6383)=1)),"",SUMIFS($G:$G,$L:$L,$L6383))</f>
        <v/>
      </c>
      <c r="K6383" s="5" t="str">
        <f>IF(OR($L6383="",NOT(COUNTIFS($L$2:$L6383,$L6383)=1)),"",SUMIFS($I:$I,$L:$L,$L6383))</f>
        <v/>
      </c>
      <c r="L6383" s="6" t="str">
        <f t="shared" si="895"/>
        <v/>
      </c>
      <c r="M6383" s="6">
        <f t="shared" si="896"/>
        <v>256</v>
      </c>
      <c r="N6383" s="6">
        <f t="shared" si="897"/>
        <v>8</v>
      </c>
      <c r="O6383" s="9" t="str">
        <f>IF(AND($B6383&lt;&gt;"",$C6383&lt;&gt;"",$B6383&lt;=$C6383),INDEX(Szabalyok!$C:$C,$N6383),"")</f>
        <v/>
      </c>
      <c r="P6383">
        <f t="shared" si="899"/>
        <v>0</v>
      </c>
    </row>
    <row r="6384" spans="1:16" x14ac:dyDescent="0.35">
      <c r="A6384">
        <f t="shared" si="898"/>
        <v>0</v>
      </c>
      <c r="B6384" s="4" t="str">
        <f>IF($M6384&gt;300,"",IF(OR(INDEX(Bemenet!$E$2:$E$301,$M6384)="",INDEX(Bemenet!$F$2:$F$301,$M6384)=""),"",MAX(INDEX(Bemenet!$E$2:$E$301,$M6384),INDEX(Szabalyok!$A:$A,$N6384))))</f>
        <v/>
      </c>
      <c r="C6384" s="4" t="str">
        <f>IF($B6384="","",MIN(INDEX(Bemenet!$F$2:$F$301,$M6384),INDEX(Szabalyok!$B:$B,$N6384)))</f>
        <v/>
      </c>
      <c r="D6384" s="5" t="str">
        <f>IF(AND($B6384&lt;&gt;"",$C6384&lt;&gt;"",$B6384&lt;=$C6384),INDEX(Bemenet!$G$2:$G$301,$M6384),"")</f>
        <v/>
      </c>
      <c r="E6384" s="6" t="str">
        <f>IF(AND($B6384&lt;&gt;"",$C6384&lt;&gt;"",$B6384&lt;=$C6384),INDEX(Bemenet!$D$2:$D$301,$M6384),"")</f>
        <v/>
      </c>
      <c r="F6384" s="5" t="str">
        <f t="shared" si="891"/>
        <v/>
      </c>
      <c r="G6384" s="5" t="str">
        <f t="shared" si="892"/>
        <v/>
      </c>
      <c r="H6384" s="9" t="str">
        <f t="shared" si="893"/>
        <v/>
      </c>
      <c r="I6384" s="5" t="str">
        <f t="shared" si="894"/>
        <v/>
      </c>
      <c r="J6384" s="5" t="str">
        <f>IF(OR($L6384="",NOT(COUNTIFS($L$2:$L6384,$L6384)=1)),"",SUMIFS($G:$G,$L:$L,$L6384))</f>
        <v/>
      </c>
      <c r="K6384" s="5" t="str">
        <f>IF(OR($L6384="",NOT(COUNTIFS($L$2:$L6384,$L6384)=1)),"",SUMIFS($I:$I,$L:$L,$L6384))</f>
        <v/>
      </c>
      <c r="L6384" s="6" t="str">
        <f t="shared" si="895"/>
        <v/>
      </c>
      <c r="M6384" s="6">
        <f t="shared" si="896"/>
        <v>256</v>
      </c>
      <c r="N6384" s="6">
        <f t="shared" si="897"/>
        <v>9</v>
      </c>
      <c r="O6384" s="9" t="str">
        <f>IF(AND($B6384&lt;&gt;"",$C6384&lt;&gt;"",$B6384&lt;=$C6384),INDEX(Szabalyok!$C:$C,$N6384),"")</f>
        <v/>
      </c>
      <c r="P6384">
        <f t="shared" si="899"/>
        <v>0</v>
      </c>
    </row>
    <row r="6385" spans="1:16" x14ac:dyDescent="0.35">
      <c r="A6385">
        <f t="shared" si="898"/>
        <v>0</v>
      </c>
      <c r="B6385" s="4" t="str">
        <f>IF($M6385&gt;300,"",IF(OR(INDEX(Bemenet!$E$2:$E$301,$M6385)="",INDEX(Bemenet!$F$2:$F$301,$M6385)=""),"",MAX(INDEX(Bemenet!$E$2:$E$301,$M6385),INDEX(Szabalyok!$A:$A,$N6385))))</f>
        <v/>
      </c>
      <c r="C6385" s="4" t="str">
        <f>IF($B6385="","",MIN(INDEX(Bemenet!$F$2:$F$301,$M6385),INDEX(Szabalyok!$B:$B,$N6385)))</f>
        <v/>
      </c>
      <c r="D6385" s="5" t="str">
        <f>IF(AND($B6385&lt;&gt;"",$C6385&lt;&gt;"",$B6385&lt;=$C6385),INDEX(Bemenet!$G$2:$G$301,$M6385),"")</f>
        <v/>
      </c>
      <c r="E6385" s="6" t="str">
        <f>IF(AND($B6385&lt;&gt;"",$C6385&lt;&gt;"",$B6385&lt;=$C6385),INDEX(Bemenet!$D$2:$D$301,$M6385),"")</f>
        <v/>
      </c>
      <c r="F6385" s="5" t="str">
        <f t="shared" si="891"/>
        <v/>
      </c>
      <c r="G6385" s="5" t="str">
        <f t="shared" si="892"/>
        <v/>
      </c>
      <c r="H6385" s="9" t="str">
        <f t="shared" si="893"/>
        <v/>
      </c>
      <c r="I6385" s="5" t="str">
        <f t="shared" si="894"/>
        <v/>
      </c>
      <c r="J6385" s="5" t="str">
        <f>IF(OR($L6385="",NOT(COUNTIFS($L$2:$L6385,$L6385)=1)),"",SUMIFS($G:$G,$L:$L,$L6385))</f>
        <v/>
      </c>
      <c r="K6385" s="5" t="str">
        <f>IF(OR($L6385="",NOT(COUNTIFS($L$2:$L6385,$L6385)=1)),"",SUMIFS($I:$I,$L:$L,$L6385))</f>
        <v/>
      </c>
      <c r="L6385" s="6" t="str">
        <f t="shared" si="895"/>
        <v/>
      </c>
      <c r="M6385" s="6">
        <f t="shared" si="896"/>
        <v>256</v>
      </c>
      <c r="N6385" s="6">
        <f t="shared" si="897"/>
        <v>10</v>
      </c>
      <c r="O6385" s="9" t="str">
        <f>IF(AND($B6385&lt;&gt;"",$C6385&lt;&gt;"",$B6385&lt;=$C6385),INDEX(Szabalyok!$C:$C,$N6385),"")</f>
        <v/>
      </c>
      <c r="P6385">
        <f t="shared" si="899"/>
        <v>0</v>
      </c>
    </row>
    <row r="6386" spans="1:16" x14ac:dyDescent="0.35">
      <c r="A6386">
        <f t="shared" si="898"/>
        <v>0</v>
      </c>
      <c r="B6386" s="4" t="str">
        <f>IF($M6386&gt;300,"",IF(OR(INDEX(Bemenet!$E$2:$E$301,$M6386)="",INDEX(Bemenet!$F$2:$F$301,$M6386)=""),"",MAX(INDEX(Bemenet!$E$2:$E$301,$M6386),INDEX(Szabalyok!$A:$A,$N6386))))</f>
        <v/>
      </c>
      <c r="C6386" s="4" t="str">
        <f>IF($B6386="","",MIN(INDEX(Bemenet!$F$2:$F$301,$M6386),INDEX(Szabalyok!$B:$B,$N6386)))</f>
        <v/>
      </c>
      <c r="D6386" s="5" t="str">
        <f>IF(AND($B6386&lt;&gt;"",$C6386&lt;&gt;"",$B6386&lt;=$C6386),INDEX(Bemenet!$G$2:$G$301,$M6386),"")</f>
        <v/>
      </c>
      <c r="E6386" s="6" t="str">
        <f>IF(AND($B6386&lt;&gt;"",$C6386&lt;&gt;"",$B6386&lt;=$C6386),INDEX(Bemenet!$D$2:$D$301,$M6386),"")</f>
        <v/>
      </c>
      <c r="F6386" s="5" t="str">
        <f t="shared" si="891"/>
        <v/>
      </c>
      <c r="G6386" s="5" t="str">
        <f t="shared" si="892"/>
        <v/>
      </c>
      <c r="H6386" s="9" t="str">
        <f t="shared" si="893"/>
        <v/>
      </c>
      <c r="I6386" s="5" t="str">
        <f t="shared" si="894"/>
        <v/>
      </c>
      <c r="J6386" s="5" t="str">
        <f>IF(OR($L6386="",NOT(COUNTIFS($L$2:$L6386,$L6386)=1)),"",SUMIFS($G:$G,$L:$L,$L6386))</f>
        <v/>
      </c>
      <c r="K6386" s="5" t="str">
        <f>IF(OR($L6386="",NOT(COUNTIFS($L$2:$L6386,$L6386)=1)),"",SUMIFS($I:$I,$L:$L,$L6386))</f>
        <v/>
      </c>
      <c r="L6386" s="6" t="str">
        <f t="shared" si="895"/>
        <v/>
      </c>
      <c r="M6386" s="6">
        <f t="shared" si="896"/>
        <v>256</v>
      </c>
      <c r="N6386" s="6">
        <f t="shared" si="897"/>
        <v>11</v>
      </c>
      <c r="O6386" s="9" t="str">
        <f>IF(AND($B6386&lt;&gt;"",$C6386&lt;&gt;"",$B6386&lt;=$C6386),INDEX(Szabalyok!$C:$C,$N6386),"")</f>
        <v/>
      </c>
      <c r="P6386">
        <f t="shared" si="899"/>
        <v>0</v>
      </c>
    </row>
    <row r="6387" spans="1:16" x14ac:dyDescent="0.35">
      <c r="A6387">
        <f t="shared" si="898"/>
        <v>0</v>
      </c>
      <c r="B6387" s="4" t="str">
        <f>IF($M6387&gt;300,"",IF(OR(INDEX(Bemenet!$E$2:$E$301,$M6387)="",INDEX(Bemenet!$F$2:$F$301,$M6387)=""),"",MAX(INDEX(Bemenet!$E$2:$E$301,$M6387),INDEX(Szabalyok!$A:$A,$N6387))))</f>
        <v/>
      </c>
      <c r="C6387" s="4" t="str">
        <f>IF($B6387="","",MIN(INDEX(Bemenet!$F$2:$F$301,$M6387),INDEX(Szabalyok!$B:$B,$N6387)))</f>
        <v/>
      </c>
      <c r="D6387" s="5" t="str">
        <f>IF(AND($B6387&lt;&gt;"",$C6387&lt;&gt;"",$B6387&lt;=$C6387),INDEX(Bemenet!$G$2:$G$301,$M6387),"")</f>
        <v/>
      </c>
      <c r="E6387" s="6" t="str">
        <f>IF(AND($B6387&lt;&gt;"",$C6387&lt;&gt;"",$B6387&lt;=$C6387),INDEX(Bemenet!$D$2:$D$301,$M6387),"")</f>
        <v/>
      </c>
      <c r="F6387" s="5" t="str">
        <f t="shared" si="891"/>
        <v/>
      </c>
      <c r="G6387" s="5" t="str">
        <f t="shared" si="892"/>
        <v/>
      </c>
      <c r="H6387" s="9" t="str">
        <f t="shared" si="893"/>
        <v/>
      </c>
      <c r="I6387" s="5" t="str">
        <f t="shared" si="894"/>
        <v/>
      </c>
      <c r="J6387" s="5" t="str">
        <f>IF(OR($L6387="",NOT(COUNTIFS($L$2:$L6387,$L6387)=1)),"",SUMIFS($G:$G,$L:$L,$L6387))</f>
        <v/>
      </c>
      <c r="K6387" s="5" t="str">
        <f>IF(OR($L6387="",NOT(COUNTIFS($L$2:$L6387,$L6387)=1)),"",SUMIFS($I:$I,$L:$L,$L6387))</f>
        <v/>
      </c>
      <c r="L6387" s="6" t="str">
        <f t="shared" si="895"/>
        <v/>
      </c>
      <c r="M6387" s="6">
        <f t="shared" si="896"/>
        <v>256</v>
      </c>
      <c r="N6387" s="6">
        <f t="shared" si="897"/>
        <v>12</v>
      </c>
      <c r="O6387" s="9" t="str">
        <f>IF(AND($B6387&lt;&gt;"",$C6387&lt;&gt;"",$B6387&lt;=$C6387),INDEX(Szabalyok!$C:$C,$N6387),"")</f>
        <v/>
      </c>
      <c r="P6387">
        <f t="shared" si="899"/>
        <v>0</v>
      </c>
    </row>
    <row r="6388" spans="1:16" x14ac:dyDescent="0.35">
      <c r="A6388">
        <f t="shared" si="898"/>
        <v>0</v>
      </c>
      <c r="B6388" s="4" t="str">
        <f>IF($M6388&gt;300,"",IF(OR(INDEX(Bemenet!$E$2:$E$301,$M6388)="",INDEX(Bemenet!$F$2:$F$301,$M6388)=""),"",MAX(INDEX(Bemenet!$E$2:$E$301,$M6388),INDEX(Szabalyok!$A:$A,$N6388))))</f>
        <v/>
      </c>
      <c r="C6388" s="4" t="str">
        <f>IF($B6388="","",MIN(INDEX(Bemenet!$F$2:$F$301,$M6388),INDEX(Szabalyok!$B:$B,$N6388)))</f>
        <v/>
      </c>
      <c r="D6388" s="5" t="str">
        <f>IF(AND($B6388&lt;&gt;"",$C6388&lt;&gt;"",$B6388&lt;=$C6388),INDEX(Bemenet!$G$2:$G$301,$M6388),"")</f>
        <v/>
      </c>
      <c r="E6388" s="6" t="str">
        <f>IF(AND($B6388&lt;&gt;"",$C6388&lt;&gt;"",$B6388&lt;=$C6388),INDEX(Bemenet!$D$2:$D$301,$M6388),"")</f>
        <v/>
      </c>
      <c r="F6388" s="5" t="str">
        <f t="shared" si="891"/>
        <v/>
      </c>
      <c r="G6388" s="5" t="str">
        <f t="shared" si="892"/>
        <v/>
      </c>
      <c r="H6388" s="9" t="str">
        <f t="shared" si="893"/>
        <v/>
      </c>
      <c r="I6388" s="5" t="str">
        <f t="shared" si="894"/>
        <v/>
      </c>
      <c r="J6388" s="5" t="str">
        <f>IF(OR($L6388="",NOT(COUNTIFS($L$2:$L6388,$L6388)=1)),"",SUMIFS($G:$G,$L:$L,$L6388))</f>
        <v/>
      </c>
      <c r="K6388" s="5" t="str">
        <f>IF(OR($L6388="",NOT(COUNTIFS($L$2:$L6388,$L6388)=1)),"",SUMIFS($I:$I,$L:$L,$L6388))</f>
        <v/>
      </c>
      <c r="L6388" s="6" t="str">
        <f t="shared" si="895"/>
        <v/>
      </c>
      <c r="M6388" s="6">
        <f t="shared" si="896"/>
        <v>256</v>
      </c>
      <c r="N6388" s="6">
        <f t="shared" si="897"/>
        <v>13</v>
      </c>
      <c r="O6388" s="9" t="str">
        <f>IF(AND($B6388&lt;&gt;"",$C6388&lt;&gt;"",$B6388&lt;=$C6388),INDEX(Szabalyok!$C:$C,$N6388),"")</f>
        <v/>
      </c>
      <c r="P6388">
        <f t="shared" si="899"/>
        <v>0</v>
      </c>
    </row>
    <row r="6389" spans="1:16" x14ac:dyDescent="0.35">
      <c r="A6389">
        <f t="shared" si="898"/>
        <v>0</v>
      </c>
      <c r="B6389" s="4" t="str">
        <f>IF($M6389&gt;300,"",IF(OR(INDEX(Bemenet!$E$2:$E$301,$M6389)="",INDEX(Bemenet!$F$2:$F$301,$M6389)=""),"",MAX(INDEX(Bemenet!$E$2:$E$301,$M6389),INDEX(Szabalyok!$A:$A,$N6389))))</f>
        <v/>
      </c>
      <c r="C6389" s="4" t="str">
        <f>IF($B6389="","",MIN(INDEX(Bemenet!$F$2:$F$301,$M6389),INDEX(Szabalyok!$B:$B,$N6389)))</f>
        <v/>
      </c>
      <c r="D6389" s="5" t="str">
        <f>IF(AND($B6389&lt;&gt;"",$C6389&lt;&gt;"",$B6389&lt;=$C6389),INDEX(Bemenet!$G$2:$G$301,$M6389),"")</f>
        <v/>
      </c>
      <c r="E6389" s="6" t="str">
        <f>IF(AND($B6389&lt;&gt;"",$C6389&lt;&gt;"",$B6389&lt;=$C6389),INDEX(Bemenet!$D$2:$D$301,$M6389),"")</f>
        <v/>
      </c>
      <c r="F6389" s="5" t="str">
        <f t="shared" si="891"/>
        <v/>
      </c>
      <c r="G6389" s="5" t="str">
        <f t="shared" si="892"/>
        <v/>
      </c>
      <c r="H6389" s="9" t="str">
        <f t="shared" si="893"/>
        <v/>
      </c>
      <c r="I6389" s="5" t="str">
        <f t="shared" si="894"/>
        <v/>
      </c>
      <c r="J6389" s="5" t="str">
        <f>IF(OR($L6389="",NOT(COUNTIFS($L$2:$L6389,$L6389)=1)),"",SUMIFS($G:$G,$L:$L,$L6389))</f>
        <v/>
      </c>
      <c r="K6389" s="5" t="str">
        <f>IF(OR($L6389="",NOT(COUNTIFS($L$2:$L6389,$L6389)=1)),"",SUMIFS($I:$I,$L:$L,$L6389))</f>
        <v/>
      </c>
      <c r="L6389" s="6" t="str">
        <f t="shared" si="895"/>
        <v/>
      </c>
      <c r="M6389" s="6">
        <f t="shared" si="896"/>
        <v>256</v>
      </c>
      <c r="N6389" s="6">
        <f t="shared" si="897"/>
        <v>14</v>
      </c>
      <c r="O6389" s="9" t="str">
        <f>IF(AND($B6389&lt;&gt;"",$C6389&lt;&gt;"",$B6389&lt;=$C6389),INDEX(Szabalyok!$C:$C,$N6389),"")</f>
        <v/>
      </c>
      <c r="P6389">
        <f t="shared" si="899"/>
        <v>0</v>
      </c>
    </row>
    <row r="6390" spans="1:16" x14ac:dyDescent="0.35">
      <c r="A6390">
        <f t="shared" si="898"/>
        <v>0</v>
      </c>
      <c r="B6390" s="4" t="str">
        <f>IF($M6390&gt;300,"",IF(OR(INDEX(Bemenet!$E$2:$E$301,$M6390)="",INDEX(Bemenet!$F$2:$F$301,$M6390)=""),"",MAX(INDEX(Bemenet!$E$2:$E$301,$M6390),INDEX(Szabalyok!$A:$A,$N6390))))</f>
        <v/>
      </c>
      <c r="C6390" s="4" t="str">
        <f>IF($B6390="","",MIN(INDEX(Bemenet!$F$2:$F$301,$M6390),INDEX(Szabalyok!$B:$B,$N6390)))</f>
        <v/>
      </c>
      <c r="D6390" s="5" t="str">
        <f>IF(AND($B6390&lt;&gt;"",$C6390&lt;&gt;"",$B6390&lt;=$C6390),INDEX(Bemenet!$G$2:$G$301,$M6390),"")</f>
        <v/>
      </c>
      <c r="E6390" s="6" t="str">
        <f>IF(AND($B6390&lt;&gt;"",$C6390&lt;&gt;"",$B6390&lt;=$C6390),INDEX(Bemenet!$D$2:$D$301,$M6390),"")</f>
        <v/>
      </c>
      <c r="F6390" s="5" t="str">
        <f t="shared" si="891"/>
        <v/>
      </c>
      <c r="G6390" s="5" t="str">
        <f t="shared" si="892"/>
        <v/>
      </c>
      <c r="H6390" s="9" t="str">
        <f t="shared" si="893"/>
        <v/>
      </c>
      <c r="I6390" s="5" t="str">
        <f t="shared" si="894"/>
        <v/>
      </c>
      <c r="J6390" s="5" t="str">
        <f>IF(OR($L6390="",NOT(COUNTIFS($L$2:$L6390,$L6390)=1)),"",SUMIFS($G:$G,$L:$L,$L6390))</f>
        <v/>
      </c>
      <c r="K6390" s="5" t="str">
        <f>IF(OR($L6390="",NOT(COUNTIFS($L$2:$L6390,$L6390)=1)),"",SUMIFS($I:$I,$L:$L,$L6390))</f>
        <v/>
      </c>
      <c r="L6390" s="6" t="str">
        <f t="shared" si="895"/>
        <v/>
      </c>
      <c r="M6390" s="6">
        <f t="shared" si="896"/>
        <v>256</v>
      </c>
      <c r="N6390" s="6">
        <f t="shared" si="897"/>
        <v>15</v>
      </c>
      <c r="O6390" s="9" t="str">
        <f>IF(AND($B6390&lt;&gt;"",$C6390&lt;&gt;"",$B6390&lt;=$C6390),INDEX(Szabalyok!$C:$C,$N6390),"")</f>
        <v/>
      </c>
      <c r="P6390">
        <f t="shared" si="899"/>
        <v>0</v>
      </c>
    </row>
    <row r="6391" spans="1:16" x14ac:dyDescent="0.35">
      <c r="A6391">
        <f t="shared" si="898"/>
        <v>0</v>
      </c>
      <c r="B6391" s="4" t="str">
        <f>IF($M6391&gt;300,"",IF(OR(INDEX(Bemenet!$E$2:$E$301,$M6391)="",INDEX(Bemenet!$F$2:$F$301,$M6391)=""),"",MAX(INDEX(Bemenet!$E$2:$E$301,$M6391),INDEX(Szabalyok!$A:$A,$N6391))))</f>
        <v/>
      </c>
      <c r="C6391" s="4" t="str">
        <f>IF($B6391="","",MIN(INDEX(Bemenet!$F$2:$F$301,$M6391),INDEX(Szabalyok!$B:$B,$N6391)))</f>
        <v/>
      </c>
      <c r="D6391" s="5" t="str">
        <f>IF(AND($B6391&lt;&gt;"",$C6391&lt;&gt;"",$B6391&lt;=$C6391),INDEX(Bemenet!$G$2:$G$301,$M6391),"")</f>
        <v/>
      </c>
      <c r="E6391" s="6" t="str">
        <f>IF(AND($B6391&lt;&gt;"",$C6391&lt;&gt;"",$B6391&lt;=$C6391),INDEX(Bemenet!$D$2:$D$301,$M6391),"")</f>
        <v/>
      </c>
      <c r="F6391" s="5" t="str">
        <f t="shared" si="891"/>
        <v/>
      </c>
      <c r="G6391" s="5" t="str">
        <f t="shared" si="892"/>
        <v/>
      </c>
      <c r="H6391" s="9" t="str">
        <f t="shared" si="893"/>
        <v/>
      </c>
      <c r="I6391" s="5" t="str">
        <f t="shared" si="894"/>
        <v/>
      </c>
      <c r="J6391" s="5" t="str">
        <f>IF(OR($L6391="",NOT(COUNTIFS($L$2:$L6391,$L6391)=1)),"",SUMIFS($G:$G,$L:$L,$L6391))</f>
        <v/>
      </c>
      <c r="K6391" s="5" t="str">
        <f>IF(OR($L6391="",NOT(COUNTIFS($L$2:$L6391,$L6391)=1)),"",SUMIFS($I:$I,$L:$L,$L6391))</f>
        <v/>
      </c>
      <c r="L6391" s="6" t="str">
        <f t="shared" si="895"/>
        <v/>
      </c>
      <c r="M6391" s="6">
        <f t="shared" si="896"/>
        <v>256</v>
      </c>
      <c r="N6391" s="6">
        <f t="shared" si="897"/>
        <v>16</v>
      </c>
      <c r="O6391" s="9" t="str">
        <f>IF(AND($B6391&lt;&gt;"",$C6391&lt;&gt;"",$B6391&lt;=$C6391),INDEX(Szabalyok!$C:$C,$N6391),"")</f>
        <v/>
      </c>
      <c r="P6391">
        <f t="shared" si="899"/>
        <v>0</v>
      </c>
    </row>
    <row r="6392" spans="1:16" x14ac:dyDescent="0.35">
      <c r="A6392">
        <f t="shared" si="898"/>
        <v>0</v>
      </c>
      <c r="B6392" s="4" t="str">
        <f>IF($M6392&gt;300,"",IF(OR(INDEX(Bemenet!$E$2:$E$301,$M6392)="",INDEX(Bemenet!$F$2:$F$301,$M6392)=""),"",MAX(INDEX(Bemenet!$E$2:$E$301,$M6392),INDEX(Szabalyok!$A:$A,$N6392))))</f>
        <v/>
      </c>
      <c r="C6392" s="4" t="str">
        <f>IF($B6392="","",MIN(INDEX(Bemenet!$F$2:$F$301,$M6392),INDEX(Szabalyok!$B:$B,$N6392)))</f>
        <v/>
      </c>
      <c r="D6392" s="5" t="str">
        <f>IF(AND($B6392&lt;&gt;"",$C6392&lt;&gt;"",$B6392&lt;=$C6392),INDEX(Bemenet!$G$2:$G$301,$M6392),"")</f>
        <v/>
      </c>
      <c r="E6392" s="6" t="str">
        <f>IF(AND($B6392&lt;&gt;"",$C6392&lt;&gt;"",$B6392&lt;=$C6392),INDEX(Bemenet!$D$2:$D$301,$M6392),"")</f>
        <v/>
      </c>
      <c r="F6392" s="5" t="str">
        <f t="shared" si="891"/>
        <v/>
      </c>
      <c r="G6392" s="5" t="str">
        <f t="shared" si="892"/>
        <v/>
      </c>
      <c r="H6392" s="9" t="str">
        <f t="shared" si="893"/>
        <v/>
      </c>
      <c r="I6392" s="5" t="str">
        <f t="shared" si="894"/>
        <v/>
      </c>
      <c r="J6392" s="5" t="str">
        <f>IF(OR($L6392="",NOT(COUNTIFS($L$2:$L6392,$L6392)=1)),"",SUMIFS($G:$G,$L:$L,$L6392))</f>
        <v/>
      </c>
      <c r="K6392" s="5" t="str">
        <f>IF(OR($L6392="",NOT(COUNTIFS($L$2:$L6392,$L6392)=1)),"",SUMIFS($I:$I,$L:$L,$L6392))</f>
        <v/>
      </c>
      <c r="L6392" s="6" t="str">
        <f t="shared" si="895"/>
        <v/>
      </c>
      <c r="M6392" s="6">
        <f t="shared" si="896"/>
        <v>256</v>
      </c>
      <c r="N6392" s="6">
        <f t="shared" si="897"/>
        <v>17</v>
      </c>
      <c r="O6392" s="9" t="str">
        <f>IF(AND($B6392&lt;&gt;"",$C6392&lt;&gt;"",$B6392&lt;=$C6392),INDEX(Szabalyok!$C:$C,$N6392),"")</f>
        <v/>
      </c>
      <c r="P6392">
        <f t="shared" si="899"/>
        <v>0</v>
      </c>
    </row>
    <row r="6393" spans="1:16" x14ac:dyDescent="0.35">
      <c r="A6393">
        <f t="shared" si="898"/>
        <v>0</v>
      </c>
      <c r="B6393" s="4" t="str">
        <f>IF($M6393&gt;300,"",IF(OR(INDEX(Bemenet!$E$2:$E$301,$M6393)="",INDEX(Bemenet!$F$2:$F$301,$M6393)=""),"",MAX(INDEX(Bemenet!$E$2:$E$301,$M6393),INDEX(Szabalyok!$A:$A,$N6393))))</f>
        <v/>
      </c>
      <c r="C6393" s="4" t="str">
        <f>IF($B6393="","",MIN(INDEX(Bemenet!$F$2:$F$301,$M6393),INDEX(Szabalyok!$B:$B,$N6393)))</f>
        <v/>
      </c>
      <c r="D6393" s="5" t="str">
        <f>IF(AND($B6393&lt;&gt;"",$C6393&lt;&gt;"",$B6393&lt;=$C6393),INDEX(Bemenet!$G$2:$G$301,$M6393),"")</f>
        <v/>
      </c>
      <c r="E6393" s="6" t="str">
        <f>IF(AND($B6393&lt;&gt;"",$C6393&lt;&gt;"",$B6393&lt;=$C6393),INDEX(Bemenet!$D$2:$D$301,$M6393),"")</f>
        <v/>
      </c>
      <c r="F6393" s="5" t="str">
        <f t="shared" si="891"/>
        <v/>
      </c>
      <c r="G6393" s="5" t="str">
        <f t="shared" si="892"/>
        <v/>
      </c>
      <c r="H6393" s="9" t="str">
        <f t="shared" si="893"/>
        <v/>
      </c>
      <c r="I6393" s="5" t="str">
        <f t="shared" si="894"/>
        <v/>
      </c>
      <c r="J6393" s="5" t="str">
        <f>IF(OR($L6393="",NOT(COUNTIFS($L$2:$L6393,$L6393)=1)),"",SUMIFS($G:$G,$L:$L,$L6393))</f>
        <v/>
      </c>
      <c r="K6393" s="5" t="str">
        <f>IF(OR($L6393="",NOT(COUNTIFS($L$2:$L6393,$L6393)=1)),"",SUMIFS($I:$I,$L:$L,$L6393))</f>
        <v/>
      </c>
      <c r="L6393" s="6" t="str">
        <f t="shared" si="895"/>
        <v/>
      </c>
      <c r="M6393" s="6">
        <f t="shared" si="896"/>
        <v>256</v>
      </c>
      <c r="N6393" s="6">
        <f t="shared" si="897"/>
        <v>18</v>
      </c>
      <c r="O6393" s="9" t="str">
        <f>IF(AND($B6393&lt;&gt;"",$C6393&lt;&gt;"",$B6393&lt;=$C6393),INDEX(Szabalyok!$C:$C,$N6393),"")</f>
        <v/>
      </c>
      <c r="P6393">
        <f t="shared" si="899"/>
        <v>0</v>
      </c>
    </row>
    <row r="6394" spans="1:16" x14ac:dyDescent="0.35">
      <c r="A6394">
        <f t="shared" si="898"/>
        <v>0</v>
      </c>
      <c r="B6394" s="4" t="str">
        <f>IF($M6394&gt;300,"",IF(OR(INDEX(Bemenet!$E$2:$E$301,$M6394)="",INDEX(Bemenet!$F$2:$F$301,$M6394)=""),"",MAX(INDEX(Bemenet!$E$2:$E$301,$M6394),INDEX(Szabalyok!$A:$A,$N6394))))</f>
        <v/>
      </c>
      <c r="C6394" s="4" t="str">
        <f>IF($B6394="","",MIN(INDEX(Bemenet!$F$2:$F$301,$M6394),INDEX(Szabalyok!$B:$B,$N6394)))</f>
        <v/>
      </c>
      <c r="D6394" s="5" t="str">
        <f>IF(AND($B6394&lt;&gt;"",$C6394&lt;&gt;"",$B6394&lt;=$C6394),INDEX(Bemenet!$G$2:$G$301,$M6394),"")</f>
        <v/>
      </c>
      <c r="E6394" s="6" t="str">
        <f>IF(AND($B6394&lt;&gt;"",$C6394&lt;&gt;"",$B6394&lt;=$C6394),INDEX(Bemenet!$D$2:$D$301,$M6394),"")</f>
        <v/>
      </c>
      <c r="F6394" s="5" t="str">
        <f t="shared" si="891"/>
        <v/>
      </c>
      <c r="G6394" s="5" t="str">
        <f t="shared" si="892"/>
        <v/>
      </c>
      <c r="H6394" s="9" t="str">
        <f t="shared" si="893"/>
        <v/>
      </c>
      <c r="I6394" s="5" t="str">
        <f t="shared" si="894"/>
        <v/>
      </c>
      <c r="J6394" s="5" t="str">
        <f>IF(OR($L6394="",NOT(COUNTIFS($L$2:$L6394,$L6394)=1)),"",SUMIFS($G:$G,$L:$L,$L6394))</f>
        <v/>
      </c>
      <c r="K6394" s="5" t="str">
        <f>IF(OR($L6394="",NOT(COUNTIFS($L$2:$L6394,$L6394)=1)),"",SUMIFS($I:$I,$L:$L,$L6394))</f>
        <v/>
      </c>
      <c r="L6394" s="6" t="str">
        <f t="shared" si="895"/>
        <v/>
      </c>
      <c r="M6394" s="6">
        <f t="shared" si="896"/>
        <v>256</v>
      </c>
      <c r="N6394" s="6">
        <f t="shared" si="897"/>
        <v>19</v>
      </c>
      <c r="O6394" s="9" t="str">
        <f>IF(AND($B6394&lt;&gt;"",$C6394&lt;&gt;"",$B6394&lt;=$C6394),INDEX(Szabalyok!$C:$C,$N6394),"")</f>
        <v/>
      </c>
      <c r="P6394">
        <f t="shared" si="899"/>
        <v>0</v>
      </c>
    </row>
    <row r="6395" spans="1:16" x14ac:dyDescent="0.35">
      <c r="A6395">
        <f t="shared" si="898"/>
        <v>0</v>
      </c>
      <c r="B6395" s="4" t="str">
        <f>IF($M6395&gt;300,"",IF(OR(INDEX(Bemenet!$E$2:$E$301,$M6395)="",INDEX(Bemenet!$F$2:$F$301,$M6395)=""),"",MAX(INDEX(Bemenet!$E$2:$E$301,$M6395),INDEX(Szabalyok!$A:$A,$N6395))))</f>
        <v/>
      </c>
      <c r="C6395" s="4" t="str">
        <f>IF($B6395="","",MIN(INDEX(Bemenet!$F$2:$F$301,$M6395),INDEX(Szabalyok!$B:$B,$N6395)))</f>
        <v/>
      </c>
      <c r="D6395" s="5" t="str">
        <f>IF(AND($B6395&lt;&gt;"",$C6395&lt;&gt;"",$B6395&lt;=$C6395),INDEX(Bemenet!$G$2:$G$301,$M6395),"")</f>
        <v/>
      </c>
      <c r="E6395" s="6" t="str">
        <f>IF(AND($B6395&lt;&gt;"",$C6395&lt;&gt;"",$B6395&lt;=$C6395),INDEX(Bemenet!$D$2:$D$301,$M6395),"")</f>
        <v/>
      </c>
      <c r="F6395" s="5" t="str">
        <f t="shared" si="891"/>
        <v/>
      </c>
      <c r="G6395" s="5" t="str">
        <f t="shared" si="892"/>
        <v/>
      </c>
      <c r="H6395" s="9" t="str">
        <f t="shared" si="893"/>
        <v/>
      </c>
      <c r="I6395" s="5" t="str">
        <f t="shared" si="894"/>
        <v/>
      </c>
      <c r="J6395" s="5" t="str">
        <f>IF(OR($L6395="",NOT(COUNTIFS($L$2:$L6395,$L6395)=1)),"",SUMIFS($G:$G,$L:$L,$L6395))</f>
        <v/>
      </c>
      <c r="K6395" s="5" t="str">
        <f>IF(OR($L6395="",NOT(COUNTIFS($L$2:$L6395,$L6395)=1)),"",SUMIFS($I:$I,$L:$L,$L6395))</f>
        <v/>
      </c>
      <c r="L6395" s="6" t="str">
        <f t="shared" si="895"/>
        <v/>
      </c>
      <c r="M6395" s="6">
        <f t="shared" si="896"/>
        <v>256</v>
      </c>
      <c r="N6395" s="6">
        <f t="shared" si="897"/>
        <v>20</v>
      </c>
      <c r="O6395" s="9" t="str">
        <f>IF(AND($B6395&lt;&gt;"",$C6395&lt;&gt;"",$B6395&lt;=$C6395),INDEX(Szabalyok!$C:$C,$N6395),"")</f>
        <v/>
      </c>
      <c r="P6395">
        <f t="shared" si="899"/>
        <v>0</v>
      </c>
    </row>
    <row r="6396" spans="1:16" x14ac:dyDescent="0.35">
      <c r="A6396">
        <f t="shared" si="898"/>
        <v>0</v>
      </c>
      <c r="B6396" s="4" t="str">
        <f>IF($M6396&gt;300,"",IF(OR(INDEX(Bemenet!$E$2:$E$301,$M6396)="",INDEX(Bemenet!$F$2:$F$301,$M6396)=""),"",MAX(INDEX(Bemenet!$E$2:$E$301,$M6396),INDEX(Szabalyok!$A:$A,$N6396))))</f>
        <v/>
      </c>
      <c r="C6396" s="4" t="str">
        <f>IF($B6396="","",MIN(INDEX(Bemenet!$F$2:$F$301,$M6396),INDEX(Szabalyok!$B:$B,$N6396)))</f>
        <v/>
      </c>
      <c r="D6396" s="5" t="str">
        <f>IF(AND($B6396&lt;&gt;"",$C6396&lt;&gt;"",$B6396&lt;=$C6396),INDEX(Bemenet!$G$2:$G$301,$M6396),"")</f>
        <v/>
      </c>
      <c r="E6396" s="6" t="str">
        <f>IF(AND($B6396&lt;&gt;"",$C6396&lt;&gt;"",$B6396&lt;=$C6396),INDEX(Bemenet!$D$2:$D$301,$M6396),"")</f>
        <v/>
      </c>
      <c r="F6396" s="5" t="str">
        <f t="shared" si="891"/>
        <v/>
      </c>
      <c r="G6396" s="5" t="str">
        <f t="shared" si="892"/>
        <v/>
      </c>
      <c r="H6396" s="9" t="str">
        <f t="shared" si="893"/>
        <v/>
      </c>
      <c r="I6396" s="5" t="str">
        <f t="shared" si="894"/>
        <v/>
      </c>
      <c r="J6396" s="5" t="str">
        <f>IF(OR($L6396="",NOT(COUNTIFS($L$2:$L6396,$L6396)=1)),"",SUMIFS($G:$G,$L:$L,$L6396))</f>
        <v/>
      </c>
      <c r="K6396" s="5" t="str">
        <f>IF(OR($L6396="",NOT(COUNTIFS($L$2:$L6396,$L6396)=1)),"",SUMIFS($I:$I,$L:$L,$L6396))</f>
        <v/>
      </c>
      <c r="L6396" s="6" t="str">
        <f t="shared" si="895"/>
        <v/>
      </c>
      <c r="M6396" s="6">
        <f t="shared" si="896"/>
        <v>256</v>
      </c>
      <c r="N6396" s="6">
        <f t="shared" si="897"/>
        <v>21</v>
      </c>
      <c r="O6396" s="9" t="str">
        <f>IF(AND($B6396&lt;&gt;"",$C6396&lt;&gt;"",$B6396&lt;=$C6396),INDEX(Szabalyok!$C:$C,$N6396),"")</f>
        <v/>
      </c>
      <c r="P6396">
        <f t="shared" si="899"/>
        <v>0</v>
      </c>
    </row>
    <row r="6397" spans="1:16" x14ac:dyDescent="0.35">
      <c r="A6397">
        <f t="shared" si="898"/>
        <v>0</v>
      </c>
      <c r="B6397" s="4" t="str">
        <f>IF($M6397&gt;300,"",IF(OR(INDEX(Bemenet!$E$2:$E$301,$M6397)="",INDEX(Bemenet!$F$2:$F$301,$M6397)=""),"",MAX(INDEX(Bemenet!$E$2:$E$301,$M6397),INDEX(Szabalyok!$A:$A,$N6397))))</f>
        <v/>
      </c>
      <c r="C6397" s="4" t="str">
        <f>IF($B6397="","",MIN(INDEX(Bemenet!$F$2:$F$301,$M6397),INDEX(Szabalyok!$B:$B,$N6397)))</f>
        <v/>
      </c>
      <c r="D6397" s="5" t="str">
        <f>IF(AND($B6397&lt;&gt;"",$C6397&lt;&gt;"",$B6397&lt;=$C6397),INDEX(Bemenet!$G$2:$G$301,$M6397),"")</f>
        <v/>
      </c>
      <c r="E6397" s="6" t="str">
        <f>IF(AND($B6397&lt;&gt;"",$C6397&lt;&gt;"",$B6397&lt;=$C6397),INDEX(Bemenet!$D$2:$D$301,$M6397),"")</f>
        <v/>
      </c>
      <c r="F6397" s="5" t="str">
        <f t="shared" si="891"/>
        <v/>
      </c>
      <c r="G6397" s="5" t="str">
        <f t="shared" si="892"/>
        <v/>
      </c>
      <c r="H6397" s="9" t="str">
        <f t="shared" si="893"/>
        <v/>
      </c>
      <c r="I6397" s="5" t="str">
        <f t="shared" si="894"/>
        <v/>
      </c>
      <c r="J6397" s="5" t="str">
        <f>IF(OR($L6397="",NOT(COUNTIFS($L$2:$L6397,$L6397)=1)),"",SUMIFS($G:$G,$L:$L,$L6397))</f>
        <v/>
      </c>
      <c r="K6397" s="5" t="str">
        <f>IF(OR($L6397="",NOT(COUNTIFS($L$2:$L6397,$L6397)=1)),"",SUMIFS($I:$I,$L:$L,$L6397))</f>
        <v/>
      </c>
      <c r="L6397" s="6" t="str">
        <f t="shared" si="895"/>
        <v/>
      </c>
      <c r="M6397" s="6">
        <f t="shared" si="896"/>
        <v>256</v>
      </c>
      <c r="N6397" s="6">
        <f t="shared" si="897"/>
        <v>22</v>
      </c>
      <c r="O6397" s="9" t="str">
        <f>IF(AND($B6397&lt;&gt;"",$C6397&lt;&gt;"",$B6397&lt;=$C6397),INDEX(Szabalyok!$C:$C,$N6397),"")</f>
        <v/>
      </c>
      <c r="P6397">
        <f t="shared" si="899"/>
        <v>0</v>
      </c>
    </row>
    <row r="6398" spans="1:16" x14ac:dyDescent="0.35">
      <c r="A6398">
        <f t="shared" si="898"/>
        <v>0</v>
      </c>
      <c r="B6398" s="4" t="str">
        <f>IF($M6398&gt;300,"",IF(OR(INDEX(Bemenet!$E$2:$E$301,$M6398)="",INDEX(Bemenet!$F$2:$F$301,$M6398)=""),"",MAX(INDEX(Bemenet!$E$2:$E$301,$M6398),INDEX(Szabalyok!$A:$A,$N6398))))</f>
        <v/>
      </c>
      <c r="C6398" s="4" t="str">
        <f>IF($B6398="","",MIN(INDEX(Bemenet!$F$2:$F$301,$M6398),INDEX(Szabalyok!$B:$B,$N6398)))</f>
        <v/>
      </c>
      <c r="D6398" s="5" t="str">
        <f>IF(AND($B6398&lt;&gt;"",$C6398&lt;&gt;"",$B6398&lt;=$C6398),INDEX(Bemenet!$G$2:$G$301,$M6398),"")</f>
        <v/>
      </c>
      <c r="E6398" s="6" t="str">
        <f>IF(AND($B6398&lt;&gt;"",$C6398&lt;&gt;"",$B6398&lt;=$C6398),INDEX(Bemenet!$D$2:$D$301,$M6398),"")</f>
        <v/>
      </c>
      <c r="F6398" s="5" t="str">
        <f t="shared" si="891"/>
        <v/>
      </c>
      <c r="G6398" s="5" t="str">
        <f t="shared" si="892"/>
        <v/>
      </c>
      <c r="H6398" s="9" t="str">
        <f t="shared" si="893"/>
        <v/>
      </c>
      <c r="I6398" s="5" t="str">
        <f t="shared" si="894"/>
        <v/>
      </c>
      <c r="J6398" s="5" t="str">
        <f>IF(OR($L6398="",NOT(COUNTIFS($L$2:$L6398,$L6398)=1)),"",SUMIFS($G:$G,$L:$L,$L6398))</f>
        <v/>
      </c>
      <c r="K6398" s="5" t="str">
        <f>IF(OR($L6398="",NOT(COUNTIFS($L$2:$L6398,$L6398)=1)),"",SUMIFS($I:$I,$L:$L,$L6398))</f>
        <v/>
      </c>
      <c r="L6398" s="6" t="str">
        <f t="shared" si="895"/>
        <v/>
      </c>
      <c r="M6398" s="6">
        <f t="shared" si="896"/>
        <v>256</v>
      </c>
      <c r="N6398" s="6">
        <f t="shared" si="897"/>
        <v>23</v>
      </c>
      <c r="O6398" s="9" t="str">
        <f>IF(AND($B6398&lt;&gt;"",$C6398&lt;&gt;"",$B6398&lt;=$C6398),INDEX(Szabalyok!$C:$C,$N6398),"")</f>
        <v/>
      </c>
      <c r="P6398">
        <f t="shared" si="899"/>
        <v>0</v>
      </c>
    </row>
    <row r="6399" spans="1:16" x14ac:dyDescent="0.35">
      <c r="A6399">
        <f t="shared" si="898"/>
        <v>0</v>
      </c>
      <c r="B6399" s="4" t="str">
        <f>IF($M6399&gt;300,"",IF(OR(INDEX(Bemenet!$E$2:$E$301,$M6399)="",INDEX(Bemenet!$F$2:$F$301,$M6399)=""),"",MAX(INDEX(Bemenet!$E$2:$E$301,$M6399),INDEX(Szabalyok!$A:$A,$N6399))))</f>
        <v/>
      </c>
      <c r="C6399" s="4" t="str">
        <f>IF($B6399="","",MIN(INDEX(Bemenet!$F$2:$F$301,$M6399),INDEX(Szabalyok!$B:$B,$N6399)))</f>
        <v/>
      </c>
      <c r="D6399" s="5" t="str">
        <f>IF(AND($B6399&lt;&gt;"",$C6399&lt;&gt;"",$B6399&lt;=$C6399),INDEX(Bemenet!$G$2:$G$301,$M6399),"")</f>
        <v/>
      </c>
      <c r="E6399" s="6" t="str">
        <f>IF(AND($B6399&lt;&gt;"",$C6399&lt;&gt;"",$B6399&lt;=$C6399),INDEX(Bemenet!$D$2:$D$301,$M6399),"")</f>
        <v/>
      </c>
      <c r="F6399" s="5" t="str">
        <f t="shared" si="891"/>
        <v/>
      </c>
      <c r="G6399" s="5" t="str">
        <f t="shared" si="892"/>
        <v/>
      </c>
      <c r="H6399" s="9" t="str">
        <f t="shared" si="893"/>
        <v/>
      </c>
      <c r="I6399" s="5" t="str">
        <f t="shared" si="894"/>
        <v/>
      </c>
      <c r="J6399" s="5" t="str">
        <f>IF(OR($L6399="",NOT(COUNTIFS($L$2:$L6399,$L6399)=1)),"",SUMIFS($G:$G,$L:$L,$L6399))</f>
        <v/>
      </c>
      <c r="K6399" s="5" t="str">
        <f>IF(OR($L6399="",NOT(COUNTIFS($L$2:$L6399,$L6399)=1)),"",SUMIFS($I:$I,$L:$L,$L6399))</f>
        <v/>
      </c>
      <c r="L6399" s="6" t="str">
        <f t="shared" si="895"/>
        <v/>
      </c>
      <c r="M6399" s="6">
        <f t="shared" si="896"/>
        <v>256</v>
      </c>
      <c r="N6399" s="6">
        <f t="shared" si="897"/>
        <v>24</v>
      </c>
      <c r="O6399" s="9" t="str">
        <f>IF(AND($B6399&lt;&gt;"",$C6399&lt;&gt;"",$B6399&lt;=$C6399),INDEX(Szabalyok!$C:$C,$N6399),"")</f>
        <v/>
      </c>
      <c r="P6399">
        <f t="shared" si="899"/>
        <v>0</v>
      </c>
    </row>
    <row r="6400" spans="1:16" x14ac:dyDescent="0.35">
      <c r="A6400">
        <f t="shared" si="898"/>
        <v>0</v>
      </c>
      <c r="B6400" s="4" t="str">
        <f>IF($M6400&gt;300,"",IF(OR(INDEX(Bemenet!$E$2:$E$301,$M6400)="",INDEX(Bemenet!$F$2:$F$301,$M6400)=""),"",MAX(INDEX(Bemenet!$E$2:$E$301,$M6400),INDEX(Szabalyok!$A:$A,$N6400))))</f>
        <v/>
      </c>
      <c r="C6400" s="4" t="str">
        <f>IF($B6400="","",MIN(INDEX(Bemenet!$F$2:$F$301,$M6400),INDEX(Szabalyok!$B:$B,$N6400)))</f>
        <v/>
      </c>
      <c r="D6400" s="5" t="str">
        <f>IF(AND($B6400&lt;&gt;"",$C6400&lt;&gt;"",$B6400&lt;=$C6400),INDEX(Bemenet!$G$2:$G$301,$M6400),"")</f>
        <v/>
      </c>
      <c r="E6400" s="6" t="str">
        <f>IF(AND($B6400&lt;&gt;"",$C6400&lt;&gt;"",$B6400&lt;=$C6400),INDEX(Bemenet!$D$2:$D$301,$M6400),"")</f>
        <v/>
      </c>
      <c r="F6400" s="5" t="str">
        <f t="shared" si="891"/>
        <v/>
      </c>
      <c r="G6400" s="5" t="str">
        <f t="shared" si="892"/>
        <v/>
      </c>
      <c r="H6400" s="9" t="str">
        <f t="shared" si="893"/>
        <v/>
      </c>
      <c r="I6400" s="5" t="str">
        <f t="shared" si="894"/>
        <v/>
      </c>
      <c r="J6400" s="5" t="str">
        <f>IF(OR($L6400="",NOT(COUNTIFS($L$2:$L6400,$L6400)=1)),"",SUMIFS($G:$G,$L:$L,$L6400))</f>
        <v/>
      </c>
      <c r="K6400" s="5" t="str">
        <f>IF(OR($L6400="",NOT(COUNTIFS($L$2:$L6400,$L6400)=1)),"",SUMIFS($I:$I,$L:$L,$L6400))</f>
        <v/>
      </c>
      <c r="L6400" s="6" t="str">
        <f t="shared" si="895"/>
        <v/>
      </c>
      <c r="M6400" s="6">
        <f t="shared" si="896"/>
        <v>256</v>
      </c>
      <c r="N6400" s="6">
        <f t="shared" si="897"/>
        <v>25</v>
      </c>
      <c r="O6400" s="9" t="str">
        <f>IF(AND($B6400&lt;&gt;"",$C6400&lt;&gt;"",$B6400&lt;=$C6400),INDEX(Szabalyok!$C:$C,$N6400),"")</f>
        <v/>
      </c>
      <c r="P6400">
        <f t="shared" si="899"/>
        <v>0</v>
      </c>
    </row>
    <row r="6401" spans="1:16" x14ac:dyDescent="0.35">
      <c r="A6401">
        <f t="shared" si="898"/>
        <v>0</v>
      </c>
      <c r="B6401" s="4" t="str">
        <f>IF($M6401&gt;300,"",IF(OR(INDEX(Bemenet!$E$2:$E$301,$M6401)="",INDEX(Bemenet!$F$2:$F$301,$M6401)=""),"",MAX(INDEX(Bemenet!$E$2:$E$301,$M6401),INDEX(Szabalyok!$A:$A,$N6401))))</f>
        <v/>
      </c>
      <c r="C6401" s="4" t="str">
        <f>IF($B6401="","",MIN(INDEX(Bemenet!$F$2:$F$301,$M6401),INDEX(Szabalyok!$B:$B,$N6401)))</f>
        <v/>
      </c>
      <c r="D6401" s="5" t="str">
        <f>IF(AND($B6401&lt;&gt;"",$C6401&lt;&gt;"",$B6401&lt;=$C6401),INDEX(Bemenet!$G$2:$G$301,$M6401),"")</f>
        <v/>
      </c>
      <c r="E6401" s="6" t="str">
        <f>IF(AND($B6401&lt;&gt;"",$C6401&lt;&gt;"",$B6401&lt;=$C6401),INDEX(Bemenet!$D$2:$D$301,$M6401),"")</f>
        <v/>
      </c>
      <c r="F6401" s="5" t="str">
        <f t="shared" si="891"/>
        <v/>
      </c>
      <c r="G6401" s="5" t="str">
        <f t="shared" si="892"/>
        <v/>
      </c>
      <c r="H6401" s="9" t="str">
        <f t="shared" si="893"/>
        <v/>
      </c>
      <c r="I6401" s="5" t="str">
        <f t="shared" si="894"/>
        <v/>
      </c>
      <c r="J6401" s="5" t="str">
        <f>IF(OR($L6401="",NOT(COUNTIFS($L$2:$L6401,$L6401)=1)),"",SUMIFS($G:$G,$L:$L,$L6401))</f>
        <v/>
      </c>
      <c r="K6401" s="5" t="str">
        <f>IF(OR($L6401="",NOT(COUNTIFS($L$2:$L6401,$L6401)=1)),"",SUMIFS($I:$I,$L:$L,$L6401))</f>
        <v/>
      </c>
      <c r="L6401" s="6" t="str">
        <f t="shared" si="895"/>
        <v/>
      </c>
      <c r="M6401" s="6">
        <f t="shared" si="896"/>
        <v>256</v>
      </c>
      <c r="N6401" s="6">
        <f t="shared" si="897"/>
        <v>26</v>
      </c>
      <c r="O6401" s="9" t="str">
        <f>IF(AND($B6401&lt;&gt;"",$C6401&lt;&gt;"",$B6401&lt;=$C6401),INDEX(Szabalyok!$C:$C,$N6401),"")</f>
        <v/>
      </c>
      <c r="P6401">
        <f t="shared" si="899"/>
        <v>0</v>
      </c>
    </row>
    <row r="6402" spans="1:16" x14ac:dyDescent="0.35">
      <c r="A6402">
        <f t="shared" si="898"/>
        <v>0</v>
      </c>
      <c r="B6402" s="4" t="str">
        <f>IF($M6402&gt;300,"",IF(OR(INDEX(Bemenet!$E$2:$E$301,$M6402)="",INDEX(Bemenet!$F$2:$F$301,$M6402)=""),"",MAX(INDEX(Bemenet!$E$2:$E$301,$M6402),INDEX(Szabalyok!$A:$A,$N6402))))</f>
        <v/>
      </c>
      <c r="C6402" s="4" t="str">
        <f>IF($B6402="","",MIN(INDEX(Bemenet!$F$2:$F$301,$M6402),INDEX(Szabalyok!$B:$B,$N6402)))</f>
        <v/>
      </c>
      <c r="D6402" s="5" t="str">
        <f>IF(AND($B6402&lt;&gt;"",$C6402&lt;&gt;"",$B6402&lt;=$C6402),INDEX(Bemenet!$G$2:$G$301,$M6402),"")</f>
        <v/>
      </c>
      <c r="E6402" s="6" t="str">
        <f>IF(AND($B6402&lt;&gt;"",$C6402&lt;&gt;"",$B6402&lt;=$C6402),INDEX(Bemenet!$D$2:$D$301,$M6402),"")</f>
        <v/>
      </c>
      <c r="F6402" s="5" t="str">
        <f t="shared" ref="F6402:F6465" si="900">IF(AND($B6402&lt;&gt;"",$C6402&lt;&gt;"",$B6402&lt;=$C6402),$C6402-$B6402+1,"")</f>
        <v/>
      </c>
      <c r="G6402" s="5" t="str">
        <f t="shared" ref="G6402:G6465" si="901">IF($F6402="","",$F6402*$D6402)</f>
        <v/>
      </c>
      <c r="H6402" s="9" t="str">
        <f t="shared" ref="H6402:H6465" si="902">IF($G6402="","",$O6402)</f>
        <v/>
      </c>
      <c r="I6402" s="5" t="str">
        <f t="shared" ref="I6402:I6465" si="903">IF($G6402="","",$G6402*IF($H6402="",$O6402,$H6402)/100)</f>
        <v/>
      </c>
      <c r="J6402" s="5" t="str">
        <f>IF(OR($L6402="",NOT(COUNTIFS($L$2:$L6402,$L6402)=1)),"",SUMIFS($G:$G,$L:$L,$L6402))</f>
        <v/>
      </c>
      <c r="K6402" s="5" t="str">
        <f>IF(OR($L6402="",NOT(COUNTIFS($L$2:$L6402,$L6402)=1)),"",SUMIFS($I:$I,$L:$L,$L6402))</f>
        <v/>
      </c>
      <c r="L6402" s="6" t="str">
        <f t="shared" ref="L6402:L6465" si="904">IF($B6402="","",YEAR($B6402))</f>
        <v/>
      </c>
      <c r="M6402" s="6">
        <f t="shared" ref="M6402:M6465" si="905">INT((ROW()-2)/25)+1</f>
        <v>257</v>
      </c>
      <c r="N6402" s="6">
        <f t="shared" ref="N6402:N6465" si="906">MOD(ROW()-2,25)+2</f>
        <v>2</v>
      </c>
      <c r="O6402" s="9" t="str">
        <f>IF(AND($B6402&lt;&gt;"",$C6402&lt;&gt;"",$B6402&lt;=$C6402),INDEX(Szabalyok!$C:$C,$N6402),"")</f>
        <v/>
      </c>
      <c r="P6402">
        <f t="shared" si="899"/>
        <v>0</v>
      </c>
    </row>
    <row r="6403" spans="1:16" x14ac:dyDescent="0.35">
      <c r="A6403">
        <f t="shared" si="898"/>
        <v>0</v>
      </c>
      <c r="B6403" s="4" t="str">
        <f>IF($M6403&gt;300,"",IF(OR(INDEX(Bemenet!$E$2:$E$301,$M6403)="",INDEX(Bemenet!$F$2:$F$301,$M6403)=""),"",MAX(INDEX(Bemenet!$E$2:$E$301,$M6403),INDEX(Szabalyok!$A:$A,$N6403))))</f>
        <v/>
      </c>
      <c r="C6403" s="4" t="str">
        <f>IF($B6403="","",MIN(INDEX(Bemenet!$F$2:$F$301,$M6403),INDEX(Szabalyok!$B:$B,$N6403)))</f>
        <v/>
      </c>
      <c r="D6403" s="5" t="str">
        <f>IF(AND($B6403&lt;&gt;"",$C6403&lt;&gt;"",$B6403&lt;=$C6403),INDEX(Bemenet!$G$2:$G$301,$M6403),"")</f>
        <v/>
      </c>
      <c r="E6403" s="6" t="str">
        <f>IF(AND($B6403&lt;&gt;"",$C6403&lt;&gt;"",$B6403&lt;=$C6403),INDEX(Bemenet!$D$2:$D$301,$M6403),"")</f>
        <v/>
      </c>
      <c r="F6403" s="5" t="str">
        <f t="shared" si="900"/>
        <v/>
      </c>
      <c r="G6403" s="5" t="str">
        <f t="shared" si="901"/>
        <v/>
      </c>
      <c r="H6403" s="9" t="str">
        <f t="shared" si="902"/>
        <v/>
      </c>
      <c r="I6403" s="5" t="str">
        <f t="shared" si="903"/>
        <v/>
      </c>
      <c r="J6403" s="5" t="str">
        <f>IF(OR($L6403="",NOT(COUNTIFS($L$2:$L6403,$L6403)=1)),"",SUMIFS($G:$G,$L:$L,$L6403))</f>
        <v/>
      </c>
      <c r="K6403" s="5" t="str">
        <f>IF(OR($L6403="",NOT(COUNTIFS($L$2:$L6403,$L6403)=1)),"",SUMIFS($I:$I,$L:$L,$L6403))</f>
        <v/>
      </c>
      <c r="L6403" s="6" t="str">
        <f t="shared" si="904"/>
        <v/>
      </c>
      <c r="M6403" s="6">
        <f t="shared" si="905"/>
        <v>257</v>
      </c>
      <c r="N6403" s="6">
        <f t="shared" si="906"/>
        <v>3</v>
      </c>
      <c r="O6403" s="9" t="str">
        <f>IF(AND($B6403&lt;&gt;"",$C6403&lt;&gt;"",$B6403&lt;=$C6403),INDEX(Szabalyok!$C:$C,$N6403),"")</f>
        <v/>
      </c>
      <c r="P6403">
        <f t="shared" si="899"/>
        <v>0</v>
      </c>
    </row>
    <row r="6404" spans="1:16" x14ac:dyDescent="0.35">
      <c r="A6404">
        <f t="shared" ref="A6404:A6467" si="907">IF(P6404=P6403,0,P6404)</f>
        <v>0</v>
      </c>
      <c r="B6404" s="4" t="str">
        <f>IF($M6404&gt;300,"",IF(OR(INDEX(Bemenet!$E$2:$E$301,$M6404)="",INDEX(Bemenet!$F$2:$F$301,$M6404)=""),"",MAX(INDEX(Bemenet!$E$2:$E$301,$M6404),INDEX(Szabalyok!$A:$A,$N6404))))</f>
        <v/>
      </c>
      <c r="C6404" s="4" t="str">
        <f>IF($B6404="","",MIN(INDEX(Bemenet!$F$2:$F$301,$M6404),INDEX(Szabalyok!$B:$B,$N6404)))</f>
        <v/>
      </c>
      <c r="D6404" s="5" t="str">
        <f>IF(AND($B6404&lt;&gt;"",$C6404&lt;&gt;"",$B6404&lt;=$C6404),INDEX(Bemenet!$G$2:$G$301,$M6404),"")</f>
        <v/>
      </c>
      <c r="E6404" s="6" t="str">
        <f>IF(AND($B6404&lt;&gt;"",$C6404&lt;&gt;"",$B6404&lt;=$C6404),INDEX(Bemenet!$D$2:$D$301,$M6404),"")</f>
        <v/>
      </c>
      <c r="F6404" s="5" t="str">
        <f t="shared" si="900"/>
        <v/>
      </c>
      <c r="G6404" s="5" t="str">
        <f t="shared" si="901"/>
        <v/>
      </c>
      <c r="H6404" s="9" t="str">
        <f t="shared" si="902"/>
        <v/>
      </c>
      <c r="I6404" s="5" t="str">
        <f t="shared" si="903"/>
        <v/>
      </c>
      <c r="J6404" s="5" t="str">
        <f>IF(OR($L6404="",NOT(COUNTIFS($L$2:$L6404,$L6404)=1)),"",SUMIFS($G:$G,$L:$L,$L6404))</f>
        <v/>
      </c>
      <c r="K6404" s="5" t="str">
        <f>IF(OR($L6404="",NOT(COUNTIFS($L$2:$L6404,$L6404)=1)),"",SUMIFS($I:$I,$L:$L,$L6404))</f>
        <v/>
      </c>
      <c r="L6404" s="6" t="str">
        <f t="shared" si="904"/>
        <v/>
      </c>
      <c r="M6404" s="6">
        <f t="shared" si="905"/>
        <v>257</v>
      </c>
      <c r="N6404" s="6">
        <f t="shared" si="906"/>
        <v>4</v>
      </c>
      <c r="O6404" s="9" t="str">
        <f>IF(AND($B6404&lt;&gt;"",$C6404&lt;&gt;"",$B6404&lt;=$C6404),INDEX(Szabalyok!$C:$C,$N6404),"")</f>
        <v/>
      </c>
      <c r="P6404">
        <f t="shared" ref="P6404:P6467" si="908">IF(D6404="",P6403,P6403+1)</f>
        <v>0</v>
      </c>
    </row>
    <row r="6405" spans="1:16" x14ac:dyDescent="0.35">
      <c r="A6405">
        <f t="shared" si="907"/>
        <v>0</v>
      </c>
      <c r="B6405" s="4" t="str">
        <f>IF($M6405&gt;300,"",IF(OR(INDEX(Bemenet!$E$2:$E$301,$M6405)="",INDEX(Bemenet!$F$2:$F$301,$M6405)=""),"",MAX(INDEX(Bemenet!$E$2:$E$301,$M6405),INDEX(Szabalyok!$A:$A,$N6405))))</f>
        <v/>
      </c>
      <c r="C6405" s="4" t="str">
        <f>IF($B6405="","",MIN(INDEX(Bemenet!$F$2:$F$301,$M6405),INDEX(Szabalyok!$B:$B,$N6405)))</f>
        <v/>
      </c>
      <c r="D6405" s="5" t="str">
        <f>IF(AND($B6405&lt;&gt;"",$C6405&lt;&gt;"",$B6405&lt;=$C6405),INDEX(Bemenet!$G$2:$G$301,$M6405),"")</f>
        <v/>
      </c>
      <c r="E6405" s="6" t="str">
        <f>IF(AND($B6405&lt;&gt;"",$C6405&lt;&gt;"",$B6405&lt;=$C6405),INDEX(Bemenet!$D$2:$D$301,$M6405),"")</f>
        <v/>
      </c>
      <c r="F6405" s="5" t="str">
        <f t="shared" si="900"/>
        <v/>
      </c>
      <c r="G6405" s="5" t="str">
        <f t="shared" si="901"/>
        <v/>
      </c>
      <c r="H6405" s="9" t="str">
        <f t="shared" si="902"/>
        <v/>
      </c>
      <c r="I6405" s="5" t="str">
        <f t="shared" si="903"/>
        <v/>
      </c>
      <c r="J6405" s="5" t="str">
        <f>IF(OR($L6405="",NOT(COUNTIFS($L$2:$L6405,$L6405)=1)),"",SUMIFS($G:$G,$L:$L,$L6405))</f>
        <v/>
      </c>
      <c r="K6405" s="5" t="str">
        <f>IF(OR($L6405="",NOT(COUNTIFS($L$2:$L6405,$L6405)=1)),"",SUMIFS($I:$I,$L:$L,$L6405))</f>
        <v/>
      </c>
      <c r="L6405" s="6" t="str">
        <f t="shared" si="904"/>
        <v/>
      </c>
      <c r="M6405" s="6">
        <f t="shared" si="905"/>
        <v>257</v>
      </c>
      <c r="N6405" s="6">
        <f t="shared" si="906"/>
        <v>5</v>
      </c>
      <c r="O6405" s="9" t="str">
        <f>IF(AND($B6405&lt;&gt;"",$C6405&lt;&gt;"",$B6405&lt;=$C6405),INDEX(Szabalyok!$C:$C,$N6405),"")</f>
        <v/>
      </c>
      <c r="P6405">
        <f t="shared" si="908"/>
        <v>0</v>
      </c>
    </row>
    <row r="6406" spans="1:16" x14ac:dyDescent="0.35">
      <c r="A6406">
        <f t="shared" si="907"/>
        <v>0</v>
      </c>
      <c r="B6406" s="4" t="str">
        <f>IF($M6406&gt;300,"",IF(OR(INDEX(Bemenet!$E$2:$E$301,$M6406)="",INDEX(Bemenet!$F$2:$F$301,$M6406)=""),"",MAX(INDEX(Bemenet!$E$2:$E$301,$M6406),INDEX(Szabalyok!$A:$A,$N6406))))</f>
        <v/>
      </c>
      <c r="C6406" s="4" t="str">
        <f>IF($B6406="","",MIN(INDEX(Bemenet!$F$2:$F$301,$M6406),INDEX(Szabalyok!$B:$B,$N6406)))</f>
        <v/>
      </c>
      <c r="D6406" s="5" t="str">
        <f>IF(AND($B6406&lt;&gt;"",$C6406&lt;&gt;"",$B6406&lt;=$C6406),INDEX(Bemenet!$G$2:$G$301,$M6406),"")</f>
        <v/>
      </c>
      <c r="E6406" s="6" t="str">
        <f>IF(AND($B6406&lt;&gt;"",$C6406&lt;&gt;"",$B6406&lt;=$C6406),INDEX(Bemenet!$D$2:$D$301,$M6406),"")</f>
        <v/>
      </c>
      <c r="F6406" s="5" t="str">
        <f t="shared" si="900"/>
        <v/>
      </c>
      <c r="G6406" s="5" t="str">
        <f t="shared" si="901"/>
        <v/>
      </c>
      <c r="H6406" s="9" t="str">
        <f t="shared" si="902"/>
        <v/>
      </c>
      <c r="I6406" s="5" t="str">
        <f t="shared" si="903"/>
        <v/>
      </c>
      <c r="J6406" s="5" t="str">
        <f>IF(OR($L6406="",NOT(COUNTIFS($L$2:$L6406,$L6406)=1)),"",SUMIFS($G:$G,$L:$L,$L6406))</f>
        <v/>
      </c>
      <c r="K6406" s="5" t="str">
        <f>IF(OR($L6406="",NOT(COUNTIFS($L$2:$L6406,$L6406)=1)),"",SUMIFS($I:$I,$L:$L,$L6406))</f>
        <v/>
      </c>
      <c r="L6406" s="6" t="str">
        <f t="shared" si="904"/>
        <v/>
      </c>
      <c r="M6406" s="6">
        <f t="shared" si="905"/>
        <v>257</v>
      </c>
      <c r="N6406" s="6">
        <f t="shared" si="906"/>
        <v>6</v>
      </c>
      <c r="O6406" s="9" t="str">
        <f>IF(AND($B6406&lt;&gt;"",$C6406&lt;&gt;"",$B6406&lt;=$C6406),INDEX(Szabalyok!$C:$C,$N6406),"")</f>
        <v/>
      </c>
      <c r="P6406">
        <f t="shared" si="908"/>
        <v>0</v>
      </c>
    </row>
    <row r="6407" spans="1:16" x14ac:dyDescent="0.35">
      <c r="A6407">
        <f t="shared" si="907"/>
        <v>0</v>
      </c>
      <c r="B6407" s="4" t="str">
        <f>IF($M6407&gt;300,"",IF(OR(INDEX(Bemenet!$E$2:$E$301,$M6407)="",INDEX(Bemenet!$F$2:$F$301,$M6407)=""),"",MAX(INDEX(Bemenet!$E$2:$E$301,$M6407),INDEX(Szabalyok!$A:$A,$N6407))))</f>
        <v/>
      </c>
      <c r="C6407" s="4" t="str">
        <f>IF($B6407="","",MIN(INDEX(Bemenet!$F$2:$F$301,$M6407),INDEX(Szabalyok!$B:$B,$N6407)))</f>
        <v/>
      </c>
      <c r="D6407" s="5" t="str">
        <f>IF(AND($B6407&lt;&gt;"",$C6407&lt;&gt;"",$B6407&lt;=$C6407),INDEX(Bemenet!$G$2:$G$301,$M6407),"")</f>
        <v/>
      </c>
      <c r="E6407" s="6" t="str">
        <f>IF(AND($B6407&lt;&gt;"",$C6407&lt;&gt;"",$B6407&lt;=$C6407),INDEX(Bemenet!$D$2:$D$301,$M6407),"")</f>
        <v/>
      </c>
      <c r="F6407" s="5" t="str">
        <f t="shared" si="900"/>
        <v/>
      </c>
      <c r="G6407" s="5" t="str">
        <f t="shared" si="901"/>
        <v/>
      </c>
      <c r="H6407" s="9" t="str">
        <f t="shared" si="902"/>
        <v/>
      </c>
      <c r="I6407" s="5" t="str">
        <f t="shared" si="903"/>
        <v/>
      </c>
      <c r="J6407" s="5" t="str">
        <f>IF(OR($L6407="",NOT(COUNTIFS($L$2:$L6407,$L6407)=1)),"",SUMIFS($G:$G,$L:$L,$L6407))</f>
        <v/>
      </c>
      <c r="K6407" s="5" t="str">
        <f>IF(OR($L6407="",NOT(COUNTIFS($L$2:$L6407,$L6407)=1)),"",SUMIFS($I:$I,$L:$L,$L6407))</f>
        <v/>
      </c>
      <c r="L6407" s="6" t="str">
        <f t="shared" si="904"/>
        <v/>
      </c>
      <c r="M6407" s="6">
        <f t="shared" si="905"/>
        <v>257</v>
      </c>
      <c r="N6407" s="6">
        <f t="shared" si="906"/>
        <v>7</v>
      </c>
      <c r="O6407" s="9" t="str">
        <f>IF(AND($B6407&lt;&gt;"",$C6407&lt;&gt;"",$B6407&lt;=$C6407),INDEX(Szabalyok!$C:$C,$N6407),"")</f>
        <v/>
      </c>
      <c r="P6407">
        <f t="shared" si="908"/>
        <v>0</v>
      </c>
    </row>
    <row r="6408" spans="1:16" x14ac:dyDescent="0.35">
      <c r="A6408">
        <f t="shared" si="907"/>
        <v>0</v>
      </c>
      <c r="B6408" s="4" t="str">
        <f>IF($M6408&gt;300,"",IF(OR(INDEX(Bemenet!$E$2:$E$301,$M6408)="",INDEX(Bemenet!$F$2:$F$301,$M6408)=""),"",MAX(INDEX(Bemenet!$E$2:$E$301,$M6408),INDEX(Szabalyok!$A:$A,$N6408))))</f>
        <v/>
      </c>
      <c r="C6408" s="4" t="str">
        <f>IF($B6408="","",MIN(INDEX(Bemenet!$F$2:$F$301,$M6408),INDEX(Szabalyok!$B:$B,$N6408)))</f>
        <v/>
      </c>
      <c r="D6408" s="5" t="str">
        <f>IF(AND($B6408&lt;&gt;"",$C6408&lt;&gt;"",$B6408&lt;=$C6408),INDEX(Bemenet!$G$2:$G$301,$M6408),"")</f>
        <v/>
      </c>
      <c r="E6408" s="6" t="str">
        <f>IF(AND($B6408&lt;&gt;"",$C6408&lt;&gt;"",$B6408&lt;=$C6408),INDEX(Bemenet!$D$2:$D$301,$M6408),"")</f>
        <v/>
      </c>
      <c r="F6408" s="5" t="str">
        <f t="shared" si="900"/>
        <v/>
      </c>
      <c r="G6408" s="5" t="str">
        <f t="shared" si="901"/>
        <v/>
      </c>
      <c r="H6408" s="9" t="str">
        <f t="shared" si="902"/>
        <v/>
      </c>
      <c r="I6408" s="5" t="str">
        <f t="shared" si="903"/>
        <v/>
      </c>
      <c r="J6408" s="5" t="str">
        <f>IF(OR($L6408="",NOT(COUNTIFS($L$2:$L6408,$L6408)=1)),"",SUMIFS($G:$G,$L:$L,$L6408))</f>
        <v/>
      </c>
      <c r="K6408" s="5" t="str">
        <f>IF(OR($L6408="",NOT(COUNTIFS($L$2:$L6408,$L6408)=1)),"",SUMIFS($I:$I,$L:$L,$L6408))</f>
        <v/>
      </c>
      <c r="L6408" s="6" t="str">
        <f t="shared" si="904"/>
        <v/>
      </c>
      <c r="M6408" s="6">
        <f t="shared" si="905"/>
        <v>257</v>
      </c>
      <c r="N6408" s="6">
        <f t="shared" si="906"/>
        <v>8</v>
      </c>
      <c r="O6408" s="9" t="str">
        <f>IF(AND($B6408&lt;&gt;"",$C6408&lt;&gt;"",$B6408&lt;=$C6408),INDEX(Szabalyok!$C:$C,$N6408),"")</f>
        <v/>
      </c>
      <c r="P6408">
        <f t="shared" si="908"/>
        <v>0</v>
      </c>
    </row>
    <row r="6409" spans="1:16" x14ac:dyDescent="0.35">
      <c r="A6409">
        <f t="shared" si="907"/>
        <v>0</v>
      </c>
      <c r="B6409" s="4" t="str">
        <f>IF($M6409&gt;300,"",IF(OR(INDEX(Bemenet!$E$2:$E$301,$M6409)="",INDEX(Bemenet!$F$2:$F$301,$M6409)=""),"",MAX(INDEX(Bemenet!$E$2:$E$301,$M6409),INDEX(Szabalyok!$A:$A,$N6409))))</f>
        <v/>
      </c>
      <c r="C6409" s="4" t="str">
        <f>IF($B6409="","",MIN(INDEX(Bemenet!$F$2:$F$301,$M6409),INDEX(Szabalyok!$B:$B,$N6409)))</f>
        <v/>
      </c>
      <c r="D6409" s="5" t="str">
        <f>IF(AND($B6409&lt;&gt;"",$C6409&lt;&gt;"",$B6409&lt;=$C6409),INDEX(Bemenet!$G$2:$G$301,$M6409),"")</f>
        <v/>
      </c>
      <c r="E6409" s="6" t="str">
        <f>IF(AND($B6409&lt;&gt;"",$C6409&lt;&gt;"",$B6409&lt;=$C6409),INDEX(Bemenet!$D$2:$D$301,$M6409),"")</f>
        <v/>
      </c>
      <c r="F6409" s="5" t="str">
        <f t="shared" si="900"/>
        <v/>
      </c>
      <c r="G6409" s="5" t="str">
        <f t="shared" si="901"/>
        <v/>
      </c>
      <c r="H6409" s="9" t="str">
        <f t="shared" si="902"/>
        <v/>
      </c>
      <c r="I6409" s="5" t="str">
        <f t="shared" si="903"/>
        <v/>
      </c>
      <c r="J6409" s="5" t="str">
        <f>IF(OR($L6409="",NOT(COUNTIFS($L$2:$L6409,$L6409)=1)),"",SUMIFS($G:$G,$L:$L,$L6409))</f>
        <v/>
      </c>
      <c r="K6409" s="5" t="str">
        <f>IF(OR($L6409="",NOT(COUNTIFS($L$2:$L6409,$L6409)=1)),"",SUMIFS($I:$I,$L:$L,$L6409))</f>
        <v/>
      </c>
      <c r="L6409" s="6" t="str">
        <f t="shared" si="904"/>
        <v/>
      </c>
      <c r="M6409" s="6">
        <f t="shared" si="905"/>
        <v>257</v>
      </c>
      <c r="N6409" s="6">
        <f t="shared" si="906"/>
        <v>9</v>
      </c>
      <c r="O6409" s="9" t="str">
        <f>IF(AND($B6409&lt;&gt;"",$C6409&lt;&gt;"",$B6409&lt;=$C6409),INDEX(Szabalyok!$C:$C,$N6409),"")</f>
        <v/>
      </c>
      <c r="P6409">
        <f t="shared" si="908"/>
        <v>0</v>
      </c>
    </row>
    <row r="6410" spans="1:16" x14ac:dyDescent="0.35">
      <c r="A6410">
        <f t="shared" si="907"/>
        <v>0</v>
      </c>
      <c r="B6410" s="4" t="str">
        <f>IF($M6410&gt;300,"",IF(OR(INDEX(Bemenet!$E$2:$E$301,$M6410)="",INDEX(Bemenet!$F$2:$F$301,$M6410)=""),"",MAX(INDEX(Bemenet!$E$2:$E$301,$M6410),INDEX(Szabalyok!$A:$A,$N6410))))</f>
        <v/>
      </c>
      <c r="C6410" s="4" t="str">
        <f>IF($B6410="","",MIN(INDEX(Bemenet!$F$2:$F$301,$M6410),INDEX(Szabalyok!$B:$B,$N6410)))</f>
        <v/>
      </c>
      <c r="D6410" s="5" t="str">
        <f>IF(AND($B6410&lt;&gt;"",$C6410&lt;&gt;"",$B6410&lt;=$C6410),INDEX(Bemenet!$G$2:$G$301,$M6410),"")</f>
        <v/>
      </c>
      <c r="E6410" s="6" t="str">
        <f>IF(AND($B6410&lt;&gt;"",$C6410&lt;&gt;"",$B6410&lt;=$C6410),INDEX(Bemenet!$D$2:$D$301,$M6410),"")</f>
        <v/>
      </c>
      <c r="F6410" s="5" t="str">
        <f t="shared" si="900"/>
        <v/>
      </c>
      <c r="G6410" s="5" t="str">
        <f t="shared" si="901"/>
        <v/>
      </c>
      <c r="H6410" s="9" t="str">
        <f t="shared" si="902"/>
        <v/>
      </c>
      <c r="I6410" s="5" t="str">
        <f t="shared" si="903"/>
        <v/>
      </c>
      <c r="J6410" s="5" t="str">
        <f>IF(OR($L6410="",NOT(COUNTIFS($L$2:$L6410,$L6410)=1)),"",SUMIFS($G:$G,$L:$L,$L6410))</f>
        <v/>
      </c>
      <c r="K6410" s="5" t="str">
        <f>IF(OR($L6410="",NOT(COUNTIFS($L$2:$L6410,$L6410)=1)),"",SUMIFS($I:$I,$L:$L,$L6410))</f>
        <v/>
      </c>
      <c r="L6410" s="6" t="str">
        <f t="shared" si="904"/>
        <v/>
      </c>
      <c r="M6410" s="6">
        <f t="shared" si="905"/>
        <v>257</v>
      </c>
      <c r="N6410" s="6">
        <f t="shared" si="906"/>
        <v>10</v>
      </c>
      <c r="O6410" s="9" t="str">
        <f>IF(AND($B6410&lt;&gt;"",$C6410&lt;&gt;"",$B6410&lt;=$C6410),INDEX(Szabalyok!$C:$C,$N6410),"")</f>
        <v/>
      </c>
      <c r="P6410">
        <f t="shared" si="908"/>
        <v>0</v>
      </c>
    </row>
    <row r="6411" spans="1:16" x14ac:dyDescent="0.35">
      <c r="A6411">
        <f t="shared" si="907"/>
        <v>0</v>
      </c>
      <c r="B6411" s="4" t="str">
        <f>IF($M6411&gt;300,"",IF(OR(INDEX(Bemenet!$E$2:$E$301,$M6411)="",INDEX(Bemenet!$F$2:$F$301,$M6411)=""),"",MAX(INDEX(Bemenet!$E$2:$E$301,$M6411),INDEX(Szabalyok!$A:$A,$N6411))))</f>
        <v/>
      </c>
      <c r="C6411" s="4" t="str">
        <f>IF($B6411="","",MIN(INDEX(Bemenet!$F$2:$F$301,$M6411),INDEX(Szabalyok!$B:$B,$N6411)))</f>
        <v/>
      </c>
      <c r="D6411" s="5" t="str">
        <f>IF(AND($B6411&lt;&gt;"",$C6411&lt;&gt;"",$B6411&lt;=$C6411),INDEX(Bemenet!$G$2:$G$301,$M6411),"")</f>
        <v/>
      </c>
      <c r="E6411" s="6" t="str">
        <f>IF(AND($B6411&lt;&gt;"",$C6411&lt;&gt;"",$B6411&lt;=$C6411),INDEX(Bemenet!$D$2:$D$301,$M6411),"")</f>
        <v/>
      </c>
      <c r="F6411" s="5" t="str">
        <f t="shared" si="900"/>
        <v/>
      </c>
      <c r="G6411" s="5" t="str">
        <f t="shared" si="901"/>
        <v/>
      </c>
      <c r="H6411" s="9" t="str">
        <f t="shared" si="902"/>
        <v/>
      </c>
      <c r="I6411" s="5" t="str">
        <f t="shared" si="903"/>
        <v/>
      </c>
      <c r="J6411" s="5" t="str">
        <f>IF(OR($L6411="",NOT(COUNTIFS($L$2:$L6411,$L6411)=1)),"",SUMIFS($G:$G,$L:$L,$L6411))</f>
        <v/>
      </c>
      <c r="K6411" s="5" t="str">
        <f>IF(OR($L6411="",NOT(COUNTIFS($L$2:$L6411,$L6411)=1)),"",SUMIFS($I:$I,$L:$L,$L6411))</f>
        <v/>
      </c>
      <c r="L6411" s="6" t="str">
        <f t="shared" si="904"/>
        <v/>
      </c>
      <c r="M6411" s="6">
        <f t="shared" si="905"/>
        <v>257</v>
      </c>
      <c r="N6411" s="6">
        <f t="shared" si="906"/>
        <v>11</v>
      </c>
      <c r="O6411" s="9" t="str">
        <f>IF(AND($B6411&lt;&gt;"",$C6411&lt;&gt;"",$B6411&lt;=$C6411),INDEX(Szabalyok!$C:$C,$N6411),"")</f>
        <v/>
      </c>
      <c r="P6411">
        <f t="shared" si="908"/>
        <v>0</v>
      </c>
    </row>
    <row r="6412" spans="1:16" x14ac:dyDescent="0.35">
      <c r="A6412">
        <f t="shared" si="907"/>
        <v>0</v>
      </c>
      <c r="B6412" s="4" t="str">
        <f>IF($M6412&gt;300,"",IF(OR(INDEX(Bemenet!$E$2:$E$301,$M6412)="",INDEX(Bemenet!$F$2:$F$301,$M6412)=""),"",MAX(INDEX(Bemenet!$E$2:$E$301,$M6412),INDEX(Szabalyok!$A:$A,$N6412))))</f>
        <v/>
      </c>
      <c r="C6412" s="4" t="str">
        <f>IF($B6412="","",MIN(INDEX(Bemenet!$F$2:$F$301,$M6412),INDEX(Szabalyok!$B:$B,$N6412)))</f>
        <v/>
      </c>
      <c r="D6412" s="5" t="str">
        <f>IF(AND($B6412&lt;&gt;"",$C6412&lt;&gt;"",$B6412&lt;=$C6412),INDEX(Bemenet!$G$2:$G$301,$M6412),"")</f>
        <v/>
      </c>
      <c r="E6412" s="6" t="str">
        <f>IF(AND($B6412&lt;&gt;"",$C6412&lt;&gt;"",$B6412&lt;=$C6412),INDEX(Bemenet!$D$2:$D$301,$M6412),"")</f>
        <v/>
      </c>
      <c r="F6412" s="5" t="str">
        <f t="shared" si="900"/>
        <v/>
      </c>
      <c r="G6412" s="5" t="str">
        <f t="shared" si="901"/>
        <v/>
      </c>
      <c r="H6412" s="9" t="str">
        <f t="shared" si="902"/>
        <v/>
      </c>
      <c r="I6412" s="5" t="str">
        <f t="shared" si="903"/>
        <v/>
      </c>
      <c r="J6412" s="5" t="str">
        <f>IF(OR($L6412="",NOT(COUNTIFS($L$2:$L6412,$L6412)=1)),"",SUMIFS($G:$G,$L:$L,$L6412))</f>
        <v/>
      </c>
      <c r="K6412" s="5" t="str">
        <f>IF(OR($L6412="",NOT(COUNTIFS($L$2:$L6412,$L6412)=1)),"",SUMIFS($I:$I,$L:$L,$L6412))</f>
        <v/>
      </c>
      <c r="L6412" s="6" t="str">
        <f t="shared" si="904"/>
        <v/>
      </c>
      <c r="M6412" s="6">
        <f t="shared" si="905"/>
        <v>257</v>
      </c>
      <c r="N6412" s="6">
        <f t="shared" si="906"/>
        <v>12</v>
      </c>
      <c r="O6412" s="9" t="str">
        <f>IF(AND($B6412&lt;&gt;"",$C6412&lt;&gt;"",$B6412&lt;=$C6412),INDEX(Szabalyok!$C:$C,$N6412),"")</f>
        <v/>
      </c>
      <c r="P6412">
        <f t="shared" si="908"/>
        <v>0</v>
      </c>
    </row>
    <row r="6413" spans="1:16" x14ac:dyDescent="0.35">
      <c r="A6413">
        <f t="shared" si="907"/>
        <v>0</v>
      </c>
      <c r="B6413" s="4" t="str">
        <f>IF($M6413&gt;300,"",IF(OR(INDEX(Bemenet!$E$2:$E$301,$M6413)="",INDEX(Bemenet!$F$2:$F$301,$M6413)=""),"",MAX(INDEX(Bemenet!$E$2:$E$301,$M6413),INDEX(Szabalyok!$A:$A,$N6413))))</f>
        <v/>
      </c>
      <c r="C6413" s="4" t="str">
        <f>IF($B6413="","",MIN(INDEX(Bemenet!$F$2:$F$301,$M6413),INDEX(Szabalyok!$B:$B,$N6413)))</f>
        <v/>
      </c>
      <c r="D6413" s="5" t="str">
        <f>IF(AND($B6413&lt;&gt;"",$C6413&lt;&gt;"",$B6413&lt;=$C6413),INDEX(Bemenet!$G$2:$G$301,$M6413),"")</f>
        <v/>
      </c>
      <c r="E6413" s="6" t="str">
        <f>IF(AND($B6413&lt;&gt;"",$C6413&lt;&gt;"",$B6413&lt;=$C6413),INDEX(Bemenet!$D$2:$D$301,$M6413),"")</f>
        <v/>
      </c>
      <c r="F6413" s="5" t="str">
        <f t="shared" si="900"/>
        <v/>
      </c>
      <c r="G6413" s="5" t="str">
        <f t="shared" si="901"/>
        <v/>
      </c>
      <c r="H6413" s="9" t="str">
        <f t="shared" si="902"/>
        <v/>
      </c>
      <c r="I6413" s="5" t="str">
        <f t="shared" si="903"/>
        <v/>
      </c>
      <c r="J6413" s="5" t="str">
        <f>IF(OR($L6413="",NOT(COUNTIFS($L$2:$L6413,$L6413)=1)),"",SUMIFS($G:$G,$L:$L,$L6413))</f>
        <v/>
      </c>
      <c r="K6413" s="5" t="str">
        <f>IF(OR($L6413="",NOT(COUNTIFS($L$2:$L6413,$L6413)=1)),"",SUMIFS($I:$I,$L:$L,$L6413))</f>
        <v/>
      </c>
      <c r="L6413" s="6" t="str">
        <f t="shared" si="904"/>
        <v/>
      </c>
      <c r="M6413" s="6">
        <f t="shared" si="905"/>
        <v>257</v>
      </c>
      <c r="N6413" s="6">
        <f t="shared" si="906"/>
        <v>13</v>
      </c>
      <c r="O6413" s="9" t="str">
        <f>IF(AND($B6413&lt;&gt;"",$C6413&lt;&gt;"",$B6413&lt;=$C6413),INDEX(Szabalyok!$C:$C,$N6413),"")</f>
        <v/>
      </c>
      <c r="P6413">
        <f t="shared" si="908"/>
        <v>0</v>
      </c>
    </row>
    <row r="6414" spans="1:16" x14ac:dyDescent="0.35">
      <c r="A6414">
        <f t="shared" si="907"/>
        <v>0</v>
      </c>
      <c r="B6414" s="4" t="str">
        <f>IF($M6414&gt;300,"",IF(OR(INDEX(Bemenet!$E$2:$E$301,$M6414)="",INDEX(Bemenet!$F$2:$F$301,$M6414)=""),"",MAX(INDEX(Bemenet!$E$2:$E$301,$M6414),INDEX(Szabalyok!$A:$A,$N6414))))</f>
        <v/>
      </c>
      <c r="C6414" s="4" t="str">
        <f>IF($B6414="","",MIN(INDEX(Bemenet!$F$2:$F$301,$M6414),INDEX(Szabalyok!$B:$B,$N6414)))</f>
        <v/>
      </c>
      <c r="D6414" s="5" t="str">
        <f>IF(AND($B6414&lt;&gt;"",$C6414&lt;&gt;"",$B6414&lt;=$C6414),INDEX(Bemenet!$G$2:$G$301,$M6414),"")</f>
        <v/>
      </c>
      <c r="E6414" s="6" t="str">
        <f>IF(AND($B6414&lt;&gt;"",$C6414&lt;&gt;"",$B6414&lt;=$C6414),INDEX(Bemenet!$D$2:$D$301,$M6414),"")</f>
        <v/>
      </c>
      <c r="F6414" s="5" t="str">
        <f t="shared" si="900"/>
        <v/>
      </c>
      <c r="G6414" s="5" t="str">
        <f t="shared" si="901"/>
        <v/>
      </c>
      <c r="H6414" s="9" t="str">
        <f t="shared" si="902"/>
        <v/>
      </c>
      <c r="I6414" s="5" t="str">
        <f t="shared" si="903"/>
        <v/>
      </c>
      <c r="J6414" s="5" t="str">
        <f>IF(OR($L6414="",NOT(COUNTIFS($L$2:$L6414,$L6414)=1)),"",SUMIFS($G:$G,$L:$L,$L6414))</f>
        <v/>
      </c>
      <c r="K6414" s="5" t="str">
        <f>IF(OR($L6414="",NOT(COUNTIFS($L$2:$L6414,$L6414)=1)),"",SUMIFS($I:$I,$L:$L,$L6414))</f>
        <v/>
      </c>
      <c r="L6414" s="6" t="str">
        <f t="shared" si="904"/>
        <v/>
      </c>
      <c r="M6414" s="6">
        <f t="shared" si="905"/>
        <v>257</v>
      </c>
      <c r="N6414" s="6">
        <f t="shared" si="906"/>
        <v>14</v>
      </c>
      <c r="O6414" s="9" t="str">
        <f>IF(AND($B6414&lt;&gt;"",$C6414&lt;&gt;"",$B6414&lt;=$C6414),INDEX(Szabalyok!$C:$C,$N6414),"")</f>
        <v/>
      </c>
      <c r="P6414">
        <f t="shared" si="908"/>
        <v>0</v>
      </c>
    </row>
    <row r="6415" spans="1:16" x14ac:dyDescent="0.35">
      <c r="A6415">
        <f t="shared" si="907"/>
        <v>0</v>
      </c>
      <c r="B6415" s="4" t="str">
        <f>IF($M6415&gt;300,"",IF(OR(INDEX(Bemenet!$E$2:$E$301,$M6415)="",INDEX(Bemenet!$F$2:$F$301,$M6415)=""),"",MAX(INDEX(Bemenet!$E$2:$E$301,$M6415),INDEX(Szabalyok!$A:$A,$N6415))))</f>
        <v/>
      </c>
      <c r="C6415" s="4" t="str">
        <f>IF($B6415="","",MIN(INDEX(Bemenet!$F$2:$F$301,$M6415),INDEX(Szabalyok!$B:$B,$N6415)))</f>
        <v/>
      </c>
      <c r="D6415" s="5" t="str">
        <f>IF(AND($B6415&lt;&gt;"",$C6415&lt;&gt;"",$B6415&lt;=$C6415),INDEX(Bemenet!$G$2:$G$301,$M6415),"")</f>
        <v/>
      </c>
      <c r="E6415" s="6" t="str">
        <f>IF(AND($B6415&lt;&gt;"",$C6415&lt;&gt;"",$B6415&lt;=$C6415),INDEX(Bemenet!$D$2:$D$301,$M6415),"")</f>
        <v/>
      </c>
      <c r="F6415" s="5" t="str">
        <f t="shared" si="900"/>
        <v/>
      </c>
      <c r="G6415" s="5" t="str">
        <f t="shared" si="901"/>
        <v/>
      </c>
      <c r="H6415" s="9" t="str">
        <f t="shared" si="902"/>
        <v/>
      </c>
      <c r="I6415" s="5" t="str">
        <f t="shared" si="903"/>
        <v/>
      </c>
      <c r="J6415" s="5" t="str">
        <f>IF(OR($L6415="",NOT(COUNTIFS($L$2:$L6415,$L6415)=1)),"",SUMIFS($G:$G,$L:$L,$L6415))</f>
        <v/>
      </c>
      <c r="K6415" s="5" t="str">
        <f>IF(OR($L6415="",NOT(COUNTIFS($L$2:$L6415,$L6415)=1)),"",SUMIFS($I:$I,$L:$L,$L6415))</f>
        <v/>
      </c>
      <c r="L6415" s="6" t="str">
        <f t="shared" si="904"/>
        <v/>
      </c>
      <c r="M6415" s="6">
        <f t="shared" si="905"/>
        <v>257</v>
      </c>
      <c r="N6415" s="6">
        <f t="shared" si="906"/>
        <v>15</v>
      </c>
      <c r="O6415" s="9" t="str">
        <f>IF(AND($B6415&lt;&gt;"",$C6415&lt;&gt;"",$B6415&lt;=$C6415),INDEX(Szabalyok!$C:$C,$N6415),"")</f>
        <v/>
      </c>
      <c r="P6415">
        <f t="shared" si="908"/>
        <v>0</v>
      </c>
    </row>
    <row r="6416" spans="1:16" x14ac:dyDescent="0.35">
      <c r="A6416">
        <f t="shared" si="907"/>
        <v>0</v>
      </c>
      <c r="B6416" s="4" t="str">
        <f>IF($M6416&gt;300,"",IF(OR(INDEX(Bemenet!$E$2:$E$301,$M6416)="",INDEX(Bemenet!$F$2:$F$301,$M6416)=""),"",MAX(INDEX(Bemenet!$E$2:$E$301,$M6416),INDEX(Szabalyok!$A:$A,$N6416))))</f>
        <v/>
      </c>
      <c r="C6416" s="4" t="str">
        <f>IF($B6416="","",MIN(INDEX(Bemenet!$F$2:$F$301,$M6416),INDEX(Szabalyok!$B:$B,$N6416)))</f>
        <v/>
      </c>
      <c r="D6416" s="5" t="str">
        <f>IF(AND($B6416&lt;&gt;"",$C6416&lt;&gt;"",$B6416&lt;=$C6416),INDEX(Bemenet!$G$2:$G$301,$M6416),"")</f>
        <v/>
      </c>
      <c r="E6416" s="6" t="str">
        <f>IF(AND($B6416&lt;&gt;"",$C6416&lt;&gt;"",$B6416&lt;=$C6416),INDEX(Bemenet!$D$2:$D$301,$M6416),"")</f>
        <v/>
      </c>
      <c r="F6416" s="5" t="str">
        <f t="shared" si="900"/>
        <v/>
      </c>
      <c r="G6416" s="5" t="str">
        <f t="shared" si="901"/>
        <v/>
      </c>
      <c r="H6416" s="9" t="str">
        <f t="shared" si="902"/>
        <v/>
      </c>
      <c r="I6416" s="5" t="str">
        <f t="shared" si="903"/>
        <v/>
      </c>
      <c r="J6416" s="5" t="str">
        <f>IF(OR($L6416="",NOT(COUNTIFS($L$2:$L6416,$L6416)=1)),"",SUMIFS($G:$G,$L:$L,$L6416))</f>
        <v/>
      </c>
      <c r="K6416" s="5" t="str">
        <f>IF(OR($L6416="",NOT(COUNTIFS($L$2:$L6416,$L6416)=1)),"",SUMIFS($I:$I,$L:$L,$L6416))</f>
        <v/>
      </c>
      <c r="L6416" s="6" t="str">
        <f t="shared" si="904"/>
        <v/>
      </c>
      <c r="M6416" s="6">
        <f t="shared" si="905"/>
        <v>257</v>
      </c>
      <c r="N6416" s="6">
        <f t="shared" si="906"/>
        <v>16</v>
      </c>
      <c r="O6416" s="9" t="str">
        <f>IF(AND($B6416&lt;&gt;"",$C6416&lt;&gt;"",$B6416&lt;=$C6416),INDEX(Szabalyok!$C:$C,$N6416),"")</f>
        <v/>
      </c>
      <c r="P6416">
        <f t="shared" si="908"/>
        <v>0</v>
      </c>
    </row>
    <row r="6417" spans="1:16" x14ac:dyDescent="0.35">
      <c r="A6417">
        <f t="shared" si="907"/>
        <v>0</v>
      </c>
      <c r="B6417" s="4" t="str">
        <f>IF($M6417&gt;300,"",IF(OR(INDEX(Bemenet!$E$2:$E$301,$M6417)="",INDEX(Bemenet!$F$2:$F$301,$M6417)=""),"",MAX(INDEX(Bemenet!$E$2:$E$301,$M6417),INDEX(Szabalyok!$A:$A,$N6417))))</f>
        <v/>
      </c>
      <c r="C6417" s="4" t="str">
        <f>IF($B6417="","",MIN(INDEX(Bemenet!$F$2:$F$301,$M6417),INDEX(Szabalyok!$B:$B,$N6417)))</f>
        <v/>
      </c>
      <c r="D6417" s="5" t="str">
        <f>IF(AND($B6417&lt;&gt;"",$C6417&lt;&gt;"",$B6417&lt;=$C6417),INDEX(Bemenet!$G$2:$G$301,$M6417),"")</f>
        <v/>
      </c>
      <c r="E6417" s="6" t="str">
        <f>IF(AND($B6417&lt;&gt;"",$C6417&lt;&gt;"",$B6417&lt;=$C6417),INDEX(Bemenet!$D$2:$D$301,$M6417),"")</f>
        <v/>
      </c>
      <c r="F6417" s="5" t="str">
        <f t="shared" si="900"/>
        <v/>
      </c>
      <c r="G6417" s="5" t="str">
        <f t="shared" si="901"/>
        <v/>
      </c>
      <c r="H6417" s="9" t="str">
        <f t="shared" si="902"/>
        <v/>
      </c>
      <c r="I6417" s="5" t="str">
        <f t="shared" si="903"/>
        <v/>
      </c>
      <c r="J6417" s="5" t="str">
        <f>IF(OR($L6417="",NOT(COUNTIFS($L$2:$L6417,$L6417)=1)),"",SUMIFS($G:$G,$L:$L,$L6417))</f>
        <v/>
      </c>
      <c r="K6417" s="5" t="str">
        <f>IF(OR($L6417="",NOT(COUNTIFS($L$2:$L6417,$L6417)=1)),"",SUMIFS($I:$I,$L:$L,$L6417))</f>
        <v/>
      </c>
      <c r="L6417" s="6" t="str">
        <f t="shared" si="904"/>
        <v/>
      </c>
      <c r="M6417" s="6">
        <f t="shared" si="905"/>
        <v>257</v>
      </c>
      <c r="N6417" s="6">
        <f t="shared" si="906"/>
        <v>17</v>
      </c>
      <c r="O6417" s="9" t="str">
        <f>IF(AND($B6417&lt;&gt;"",$C6417&lt;&gt;"",$B6417&lt;=$C6417),INDEX(Szabalyok!$C:$C,$N6417),"")</f>
        <v/>
      </c>
      <c r="P6417">
        <f t="shared" si="908"/>
        <v>0</v>
      </c>
    </row>
    <row r="6418" spans="1:16" x14ac:dyDescent="0.35">
      <c r="A6418">
        <f t="shared" si="907"/>
        <v>0</v>
      </c>
      <c r="B6418" s="4" t="str">
        <f>IF($M6418&gt;300,"",IF(OR(INDEX(Bemenet!$E$2:$E$301,$M6418)="",INDEX(Bemenet!$F$2:$F$301,$M6418)=""),"",MAX(INDEX(Bemenet!$E$2:$E$301,$M6418),INDEX(Szabalyok!$A:$A,$N6418))))</f>
        <v/>
      </c>
      <c r="C6418" s="4" t="str">
        <f>IF($B6418="","",MIN(INDEX(Bemenet!$F$2:$F$301,$M6418),INDEX(Szabalyok!$B:$B,$N6418)))</f>
        <v/>
      </c>
      <c r="D6418" s="5" t="str">
        <f>IF(AND($B6418&lt;&gt;"",$C6418&lt;&gt;"",$B6418&lt;=$C6418),INDEX(Bemenet!$G$2:$G$301,$M6418),"")</f>
        <v/>
      </c>
      <c r="E6418" s="6" t="str">
        <f>IF(AND($B6418&lt;&gt;"",$C6418&lt;&gt;"",$B6418&lt;=$C6418),INDEX(Bemenet!$D$2:$D$301,$M6418),"")</f>
        <v/>
      </c>
      <c r="F6418" s="5" t="str">
        <f t="shared" si="900"/>
        <v/>
      </c>
      <c r="G6418" s="5" t="str">
        <f t="shared" si="901"/>
        <v/>
      </c>
      <c r="H6418" s="9" t="str">
        <f t="shared" si="902"/>
        <v/>
      </c>
      <c r="I6418" s="5" t="str">
        <f t="shared" si="903"/>
        <v/>
      </c>
      <c r="J6418" s="5" t="str">
        <f>IF(OR($L6418="",NOT(COUNTIFS($L$2:$L6418,$L6418)=1)),"",SUMIFS($G:$G,$L:$L,$L6418))</f>
        <v/>
      </c>
      <c r="K6418" s="5" t="str">
        <f>IF(OR($L6418="",NOT(COUNTIFS($L$2:$L6418,$L6418)=1)),"",SUMIFS($I:$I,$L:$L,$L6418))</f>
        <v/>
      </c>
      <c r="L6418" s="6" t="str">
        <f t="shared" si="904"/>
        <v/>
      </c>
      <c r="M6418" s="6">
        <f t="shared" si="905"/>
        <v>257</v>
      </c>
      <c r="N6418" s="6">
        <f t="shared" si="906"/>
        <v>18</v>
      </c>
      <c r="O6418" s="9" t="str">
        <f>IF(AND($B6418&lt;&gt;"",$C6418&lt;&gt;"",$B6418&lt;=$C6418),INDEX(Szabalyok!$C:$C,$N6418),"")</f>
        <v/>
      </c>
      <c r="P6418">
        <f t="shared" si="908"/>
        <v>0</v>
      </c>
    </row>
    <row r="6419" spans="1:16" x14ac:dyDescent="0.35">
      <c r="A6419">
        <f t="shared" si="907"/>
        <v>0</v>
      </c>
      <c r="B6419" s="4" t="str">
        <f>IF($M6419&gt;300,"",IF(OR(INDEX(Bemenet!$E$2:$E$301,$M6419)="",INDEX(Bemenet!$F$2:$F$301,$M6419)=""),"",MAX(INDEX(Bemenet!$E$2:$E$301,$M6419),INDEX(Szabalyok!$A:$A,$N6419))))</f>
        <v/>
      </c>
      <c r="C6419" s="4" t="str">
        <f>IF($B6419="","",MIN(INDEX(Bemenet!$F$2:$F$301,$M6419),INDEX(Szabalyok!$B:$B,$N6419)))</f>
        <v/>
      </c>
      <c r="D6419" s="5" t="str">
        <f>IF(AND($B6419&lt;&gt;"",$C6419&lt;&gt;"",$B6419&lt;=$C6419),INDEX(Bemenet!$G$2:$G$301,$M6419),"")</f>
        <v/>
      </c>
      <c r="E6419" s="6" t="str">
        <f>IF(AND($B6419&lt;&gt;"",$C6419&lt;&gt;"",$B6419&lt;=$C6419),INDEX(Bemenet!$D$2:$D$301,$M6419),"")</f>
        <v/>
      </c>
      <c r="F6419" s="5" t="str">
        <f t="shared" si="900"/>
        <v/>
      </c>
      <c r="G6419" s="5" t="str">
        <f t="shared" si="901"/>
        <v/>
      </c>
      <c r="H6419" s="9" t="str">
        <f t="shared" si="902"/>
        <v/>
      </c>
      <c r="I6419" s="5" t="str">
        <f t="shared" si="903"/>
        <v/>
      </c>
      <c r="J6419" s="5" t="str">
        <f>IF(OR($L6419="",NOT(COUNTIFS($L$2:$L6419,$L6419)=1)),"",SUMIFS($G:$G,$L:$L,$L6419))</f>
        <v/>
      </c>
      <c r="K6419" s="5" t="str">
        <f>IF(OR($L6419="",NOT(COUNTIFS($L$2:$L6419,$L6419)=1)),"",SUMIFS($I:$I,$L:$L,$L6419))</f>
        <v/>
      </c>
      <c r="L6419" s="6" t="str">
        <f t="shared" si="904"/>
        <v/>
      </c>
      <c r="M6419" s="6">
        <f t="shared" si="905"/>
        <v>257</v>
      </c>
      <c r="N6419" s="6">
        <f t="shared" si="906"/>
        <v>19</v>
      </c>
      <c r="O6419" s="9" t="str">
        <f>IF(AND($B6419&lt;&gt;"",$C6419&lt;&gt;"",$B6419&lt;=$C6419),INDEX(Szabalyok!$C:$C,$N6419),"")</f>
        <v/>
      </c>
      <c r="P6419">
        <f t="shared" si="908"/>
        <v>0</v>
      </c>
    </row>
    <row r="6420" spans="1:16" x14ac:dyDescent="0.35">
      <c r="A6420">
        <f t="shared" si="907"/>
        <v>0</v>
      </c>
      <c r="B6420" s="4" t="str">
        <f>IF($M6420&gt;300,"",IF(OR(INDEX(Bemenet!$E$2:$E$301,$M6420)="",INDEX(Bemenet!$F$2:$F$301,$M6420)=""),"",MAX(INDEX(Bemenet!$E$2:$E$301,$M6420),INDEX(Szabalyok!$A:$A,$N6420))))</f>
        <v/>
      </c>
      <c r="C6420" s="4" t="str">
        <f>IF($B6420="","",MIN(INDEX(Bemenet!$F$2:$F$301,$M6420),INDEX(Szabalyok!$B:$B,$N6420)))</f>
        <v/>
      </c>
      <c r="D6420" s="5" t="str">
        <f>IF(AND($B6420&lt;&gt;"",$C6420&lt;&gt;"",$B6420&lt;=$C6420),INDEX(Bemenet!$G$2:$G$301,$M6420),"")</f>
        <v/>
      </c>
      <c r="E6420" s="6" t="str">
        <f>IF(AND($B6420&lt;&gt;"",$C6420&lt;&gt;"",$B6420&lt;=$C6420),INDEX(Bemenet!$D$2:$D$301,$M6420),"")</f>
        <v/>
      </c>
      <c r="F6420" s="5" t="str">
        <f t="shared" si="900"/>
        <v/>
      </c>
      <c r="G6420" s="5" t="str">
        <f t="shared" si="901"/>
        <v/>
      </c>
      <c r="H6420" s="9" t="str">
        <f t="shared" si="902"/>
        <v/>
      </c>
      <c r="I6420" s="5" t="str">
        <f t="shared" si="903"/>
        <v/>
      </c>
      <c r="J6420" s="5" t="str">
        <f>IF(OR($L6420="",NOT(COUNTIFS($L$2:$L6420,$L6420)=1)),"",SUMIFS($G:$G,$L:$L,$L6420))</f>
        <v/>
      </c>
      <c r="K6420" s="5" t="str">
        <f>IF(OR($L6420="",NOT(COUNTIFS($L$2:$L6420,$L6420)=1)),"",SUMIFS($I:$I,$L:$L,$L6420))</f>
        <v/>
      </c>
      <c r="L6420" s="6" t="str">
        <f t="shared" si="904"/>
        <v/>
      </c>
      <c r="M6420" s="6">
        <f t="shared" si="905"/>
        <v>257</v>
      </c>
      <c r="N6420" s="6">
        <f t="shared" si="906"/>
        <v>20</v>
      </c>
      <c r="O6420" s="9" t="str">
        <f>IF(AND($B6420&lt;&gt;"",$C6420&lt;&gt;"",$B6420&lt;=$C6420),INDEX(Szabalyok!$C:$C,$N6420),"")</f>
        <v/>
      </c>
      <c r="P6420">
        <f t="shared" si="908"/>
        <v>0</v>
      </c>
    </row>
    <row r="6421" spans="1:16" x14ac:dyDescent="0.35">
      <c r="A6421">
        <f t="shared" si="907"/>
        <v>0</v>
      </c>
      <c r="B6421" s="4" t="str">
        <f>IF($M6421&gt;300,"",IF(OR(INDEX(Bemenet!$E$2:$E$301,$M6421)="",INDEX(Bemenet!$F$2:$F$301,$M6421)=""),"",MAX(INDEX(Bemenet!$E$2:$E$301,$M6421),INDEX(Szabalyok!$A:$A,$N6421))))</f>
        <v/>
      </c>
      <c r="C6421" s="4" t="str">
        <f>IF($B6421="","",MIN(INDEX(Bemenet!$F$2:$F$301,$M6421),INDEX(Szabalyok!$B:$B,$N6421)))</f>
        <v/>
      </c>
      <c r="D6421" s="5" t="str">
        <f>IF(AND($B6421&lt;&gt;"",$C6421&lt;&gt;"",$B6421&lt;=$C6421),INDEX(Bemenet!$G$2:$G$301,$M6421),"")</f>
        <v/>
      </c>
      <c r="E6421" s="6" t="str">
        <f>IF(AND($B6421&lt;&gt;"",$C6421&lt;&gt;"",$B6421&lt;=$C6421),INDEX(Bemenet!$D$2:$D$301,$M6421),"")</f>
        <v/>
      </c>
      <c r="F6421" s="5" t="str">
        <f t="shared" si="900"/>
        <v/>
      </c>
      <c r="G6421" s="5" t="str">
        <f t="shared" si="901"/>
        <v/>
      </c>
      <c r="H6421" s="9" t="str">
        <f t="shared" si="902"/>
        <v/>
      </c>
      <c r="I6421" s="5" t="str">
        <f t="shared" si="903"/>
        <v/>
      </c>
      <c r="J6421" s="5" t="str">
        <f>IF(OR($L6421="",NOT(COUNTIFS($L$2:$L6421,$L6421)=1)),"",SUMIFS($G:$G,$L:$L,$L6421))</f>
        <v/>
      </c>
      <c r="K6421" s="5" t="str">
        <f>IF(OR($L6421="",NOT(COUNTIFS($L$2:$L6421,$L6421)=1)),"",SUMIFS($I:$I,$L:$L,$L6421))</f>
        <v/>
      </c>
      <c r="L6421" s="6" t="str">
        <f t="shared" si="904"/>
        <v/>
      </c>
      <c r="M6421" s="6">
        <f t="shared" si="905"/>
        <v>257</v>
      </c>
      <c r="N6421" s="6">
        <f t="shared" si="906"/>
        <v>21</v>
      </c>
      <c r="O6421" s="9" t="str">
        <f>IF(AND($B6421&lt;&gt;"",$C6421&lt;&gt;"",$B6421&lt;=$C6421),INDEX(Szabalyok!$C:$C,$N6421),"")</f>
        <v/>
      </c>
      <c r="P6421">
        <f t="shared" si="908"/>
        <v>0</v>
      </c>
    </row>
    <row r="6422" spans="1:16" x14ac:dyDescent="0.35">
      <c r="A6422">
        <f t="shared" si="907"/>
        <v>0</v>
      </c>
      <c r="B6422" s="4" t="str">
        <f>IF($M6422&gt;300,"",IF(OR(INDEX(Bemenet!$E$2:$E$301,$M6422)="",INDEX(Bemenet!$F$2:$F$301,$M6422)=""),"",MAX(INDEX(Bemenet!$E$2:$E$301,$M6422),INDEX(Szabalyok!$A:$A,$N6422))))</f>
        <v/>
      </c>
      <c r="C6422" s="4" t="str">
        <f>IF($B6422="","",MIN(INDEX(Bemenet!$F$2:$F$301,$M6422),INDEX(Szabalyok!$B:$B,$N6422)))</f>
        <v/>
      </c>
      <c r="D6422" s="5" t="str">
        <f>IF(AND($B6422&lt;&gt;"",$C6422&lt;&gt;"",$B6422&lt;=$C6422),INDEX(Bemenet!$G$2:$G$301,$M6422),"")</f>
        <v/>
      </c>
      <c r="E6422" s="6" t="str">
        <f>IF(AND($B6422&lt;&gt;"",$C6422&lt;&gt;"",$B6422&lt;=$C6422),INDEX(Bemenet!$D$2:$D$301,$M6422),"")</f>
        <v/>
      </c>
      <c r="F6422" s="5" t="str">
        <f t="shared" si="900"/>
        <v/>
      </c>
      <c r="G6422" s="5" t="str">
        <f t="shared" si="901"/>
        <v/>
      </c>
      <c r="H6422" s="9" t="str">
        <f t="shared" si="902"/>
        <v/>
      </c>
      <c r="I6422" s="5" t="str">
        <f t="shared" si="903"/>
        <v/>
      </c>
      <c r="J6422" s="5" t="str">
        <f>IF(OR($L6422="",NOT(COUNTIFS($L$2:$L6422,$L6422)=1)),"",SUMIFS($G:$G,$L:$L,$L6422))</f>
        <v/>
      </c>
      <c r="K6422" s="5" t="str">
        <f>IF(OR($L6422="",NOT(COUNTIFS($L$2:$L6422,$L6422)=1)),"",SUMIFS($I:$I,$L:$L,$L6422))</f>
        <v/>
      </c>
      <c r="L6422" s="6" t="str">
        <f t="shared" si="904"/>
        <v/>
      </c>
      <c r="M6422" s="6">
        <f t="shared" si="905"/>
        <v>257</v>
      </c>
      <c r="N6422" s="6">
        <f t="shared" si="906"/>
        <v>22</v>
      </c>
      <c r="O6422" s="9" t="str">
        <f>IF(AND($B6422&lt;&gt;"",$C6422&lt;&gt;"",$B6422&lt;=$C6422),INDEX(Szabalyok!$C:$C,$N6422),"")</f>
        <v/>
      </c>
      <c r="P6422">
        <f t="shared" si="908"/>
        <v>0</v>
      </c>
    </row>
    <row r="6423" spans="1:16" x14ac:dyDescent="0.35">
      <c r="A6423">
        <f t="shared" si="907"/>
        <v>0</v>
      </c>
      <c r="B6423" s="4" t="str">
        <f>IF($M6423&gt;300,"",IF(OR(INDEX(Bemenet!$E$2:$E$301,$M6423)="",INDEX(Bemenet!$F$2:$F$301,$M6423)=""),"",MAX(INDEX(Bemenet!$E$2:$E$301,$M6423),INDEX(Szabalyok!$A:$A,$N6423))))</f>
        <v/>
      </c>
      <c r="C6423" s="4" t="str">
        <f>IF($B6423="","",MIN(INDEX(Bemenet!$F$2:$F$301,$M6423),INDEX(Szabalyok!$B:$B,$N6423)))</f>
        <v/>
      </c>
      <c r="D6423" s="5" t="str">
        <f>IF(AND($B6423&lt;&gt;"",$C6423&lt;&gt;"",$B6423&lt;=$C6423),INDEX(Bemenet!$G$2:$G$301,$M6423),"")</f>
        <v/>
      </c>
      <c r="E6423" s="6" t="str">
        <f>IF(AND($B6423&lt;&gt;"",$C6423&lt;&gt;"",$B6423&lt;=$C6423),INDEX(Bemenet!$D$2:$D$301,$M6423),"")</f>
        <v/>
      </c>
      <c r="F6423" s="5" t="str">
        <f t="shared" si="900"/>
        <v/>
      </c>
      <c r="G6423" s="5" t="str">
        <f t="shared" si="901"/>
        <v/>
      </c>
      <c r="H6423" s="9" t="str">
        <f t="shared" si="902"/>
        <v/>
      </c>
      <c r="I6423" s="5" t="str">
        <f t="shared" si="903"/>
        <v/>
      </c>
      <c r="J6423" s="5" t="str">
        <f>IF(OR($L6423="",NOT(COUNTIFS($L$2:$L6423,$L6423)=1)),"",SUMIFS($G:$G,$L:$L,$L6423))</f>
        <v/>
      </c>
      <c r="K6423" s="5" t="str">
        <f>IF(OR($L6423="",NOT(COUNTIFS($L$2:$L6423,$L6423)=1)),"",SUMIFS($I:$I,$L:$L,$L6423))</f>
        <v/>
      </c>
      <c r="L6423" s="6" t="str">
        <f t="shared" si="904"/>
        <v/>
      </c>
      <c r="M6423" s="6">
        <f t="shared" si="905"/>
        <v>257</v>
      </c>
      <c r="N6423" s="6">
        <f t="shared" si="906"/>
        <v>23</v>
      </c>
      <c r="O6423" s="9" t="str">
        <f>IF(AND($B6423&lt;&gt;"",$C6423&lt;&gt;"",$B6423&lt;=$C6423),INDEX(Szabalyok!$C:$C,$N6423),"")</f>
        <v/>
      </c>
      <c r="P6423">
        <f t="shared" si="908"/>
        <v>0</v>
      </c>
    </row>
    <row r="6424" spans="1:16" x14ac:dyDescent="0.35">
      <c r="A6424">
        <f t="shared" si="907"/>
        <v>0</v>
      </c>
      <c r="B6424" s="4" t="str">
        <f>IF($M6424&gt;300,"",IF(OR(INDEX(Bemenet!$E$2:$E$301,$M6424)="",INDEX(Bemenet!$F$2:$F$301,$M6424)=""),"",MAX(INDEX(Bemenet!$E$2:$E$301,$M6424),INDEX(Szabalyok!$A:$A,$N6424))))</f>
        <v/>
      </c>
      <c r="C6424" s="4" t="str">
        <f>IF($B6424="","",MIN(INDEX(Bemenet!$F$2:$F$301,$M6424),INDEX(Szabalyok!$B:$B,$N6424)))</f>
        <v/>
      </c>
      <c r="D6424" s="5" t="str">
        <f>IF(AND($B6424&lt;&gt;"",$C6424&lt;&gt;"",$B6424&lt;=$C6424),INDEX(Bemenet!$G$2:$G$301,$M6424),"")</f>
        <v/>
      </c>
      <c r="E6424" s="6" t="str">
        <f>IF(AND($B6424&lt;&gt;"",$C6424&lt;&gt;"",$B6424&lt;=$C6424),INDEX(Bemenet!$D$2:$D$301,$M6424),"")</f>
        <v/>
      </c>
      <c r="F6424" s="5" t="str">
        <f t="shared" si="900"/>
        <v/>
      </c>
      <c r="G6424" s="5" t="str">
        <f t="shared" si="901"/>
        <v/>
      </c>
      <c r="H6424" s="9" t="str">
        <f t="shared" si="902"/>
        <v/>
      </c>
      <c r="I6424" s="5" t="str">
        <f t="shared" si="903"/>
        <v/>
      </c>
      <c r="J6424" s="5" t="str">
        <f>IF(OR($L6424="",NOT(COUNTIFS($L$2:$L6424,$L6424)=1)),"",SUMIFS($G:$G,$L:$L,$L6424))</f>
        <v/>
      </c>
      <c r="K6424" s="5" t="str">
        <f>IF(OR($L6424="",NOT(COUNTIFS($L$2:$L6424,$L6424)=1)),"",SUMIFS($I:$I,$L:$L,$L6424))</f>
        <v/>
      </c>
      <c r="L6424" s="6" t="str">
        <f t="shared" si="904"/>
        <v/>
      </c>
      <c r="M6424" s="6">
        <f t="shared" si="905"/>
        <v>257</v>
      </c>
      <c r="N6424" s="6">
        <f t="shared" si="906"/>
        <v>24</v>
      </c>
      <c r="O6424" s="9" t="str">
        <f>IF(AND($B6424&lt;&gt;"",$C6424&lt;&gt;"",$B6424&lt;=$C6424),INDEX(Szabalyok!$C:$C,$N6424),"")</f>
        <v/>
      </c>
      <c r="P6424">
        <f t="shared" si="908"/>
        <v>0</v>
      </c>
    </row>
    <row r="6425" spans="1:16" x14ac:dyDescent="0.35">
      <c r="A6425">
        <f t="shared" si="907"/>
        <v>0</v>
      </c>
      <c r="B6425" s="4" t="str">
        <f>IF($M6425&gt;300,"",IF(OR(INDEX(Bemenet!$E$2:$E$301,$M6425)="",INDEX(Bemenet!$F$2:$F$301,$M6425)=""),"",MAX(INDEX(Bemenet!$E$2:$E$301,$M6425),INDEX(Szabalyok!$A:$A,$N6425))))</f>
        <v/>
      </c>
      <c r="C6425" s="4" t="str">
        <f>IF($B6425="","",MIN(INDEX(Bemenet!$F$2:$F$301,$M6425),INDEX(Szabalyok!$B:$B,$N6425)))</f>
        <v/>
      </c>
      <c r="D6425" s="5" t="str">
        <f>IF(AND($B6425&lt;&gt;"",$C6425&lt;&gt;"",$B6425&lt;=$C6425),INDEX(Bemenet!$G$2:$G$301,$M6425),"")</f>
        <v/>
      </c>
      <c r="E6425" s="6" t="str">
        <f>IF(AND($B6425&lt;&gt;"",$C6425&lt;&gt;"",$B6425&lt;=$C6425),INDEX(Bemenet!$D$2:$D$301,$M6425),"")</f>
        <v/>
      </c>
      <c r="F6425" s="5" t="str">
        <f t="shared" si="900"/>
        <v/>
      </c>
      <c r="G6425" s="5" t="str">
        <f t="shared" si="901"/>
        <v/>
      </c>
      <c r="H6425" s="9" t="str">
        <f t="shared" si="902"/>
        <v/>
      </c>
      <c r="I6425" s="5" t="str">
        <f t="shared" si="903"/>
        <v/>
      </c>
      <c r="J6425" s="5" t="str">
        <f>IF(OR($L6425="",NOT(COUNTIFS($L$2:$L6425,$L6425)=1)),"",SUMIFS($G:$G,$L:$L,$L6425))</f>
        <v/>
      </c>
      <c r="K6425" s="5" t="str">
        <f>IF(OR($L6425="",NOT(COUNTIFS($L$2:$L6425,$L6425)=1)),"",SUMIFS($I:$I,$L:$L,$L6425))</f>
        <v/>
      </c>
      <c r="L6425" s="6" t="str">
        <f t="shared" si="904"/>
        <v/>
      </c>
      <c r="M6425" s="6">
        <f t="shared" si="905"/>
        <v>257</v>
      </c>
      <c r="N6425" s="6">
        <f t="shared" si="906"/>
        <v>25</v>
      </c>
      <c r="O6425" s="9" t="str">
        <f>IF(AND($B6425&lt;&gt;"",$C6425&lt;&gt;"",$B6425&lt;=$C6425),INDEX(Szabalyok!$C:$C,$N6425),"")</f>
        <v/>
      </c>
      <c r="P6425">
        <f t="shared" si="908"/>
        <v>0</v>
      </c>
    </row>
    <row r="6426" spans="1:16" x14ac:dyDescent="0.35">
      <c r="A6426">
        <f t="shared" si="907"/>
        <v>0</v>
      </c>
      <c r="B6426" s="4" t="str">
        <f>IF($M6426&gt;300,"",IF(OR(INDEX(Bemenet!$E$2:$E$301,$M6426)="",INDEX(Bemenet!$F$2:$F$301,$M6426)=""),"",MAX(INDEX(Bemenet!$E$2:$E$301,$M6426),INDEX(Szabalyok!$A:$A,$N6426))))</f>
        <v/>
      </c>
      <c r="C6426" s="4" t="str">
        <f>IF($B6426="","",MIN(INDEX(Bemenet!$F$2:$F$301,$M6426),INDEX(Szabalyok!$B:$B,$N6426)))</f>
        <v/>
      </c>
      <c r="D6426" s="5" t="str">
        <f>IF(AND($B6426&lt;&gt;"",$C6426&lt;&gt;"",$B6426&lt;=$C6426),INDEX(Bemenet!$G$2:$G$301,$M6426),"")</f>
        <v/>
      </c>
      <c r="E6426" s="6" t="str">
        <f>IF(AND($B6426&lt;&gt;"",$C6426&lt;&gt;"",$B6426&lt;=$C6426),INDEX(Bemenet!$D$2:$D$301,$M6426),"")</f>
        <v/>
      </c>
      <c r="F6426" s="5" t="str">
        <f t="shared" si="900"/>
        <v/>
      </c>
      <c r="G6426" s="5" t="str">
        <f t="shared" si="901"/>
        <v/>
      </c>
      <c r="H6426" s="9" t="str">
        <f t="shared" si="902"/>
        <v/>
      </c>
      <c r="I6426" s="5" t="str">
        <f t="shared" si="903"/>
        <v/>
      </c>
      <c r="J6426" s="5" t="str">
        <f>IF(OR($L6426="",NOT(COUNTIFS($L$2:$L6426,$L6426)=1)),"",SUMIFS($G:$G,$L:$L,$L6426))</f>
        <v/>
      </c>
      <c r="K6426" s="5" t="str">
        <f>IF(OR($L6426="",NOT(COUNTIFS($L$2:$L6426,$L6426)=1)),"",SUMIFS($I:$I,$L:$L,$L6426))</f>
        <v/>
      </c>
      <c r="L6426" s="6" t="str">
        <f t="shared" si="904"/>
        <v/>
      </c>
      <c r="M6426" s="6">
        <f t="shared" si="905"/>
        <v>257</v>
      </c>
      <c r="N6426" s="6">
        <f t="shared" si="906"/>
        <v>26</v>
      </c>
      <c r="O6426" s="9" t="str">
        <f>IF(AND($B6426&lt;&gt;"",$C6426&lt;&gt;"",$B6426&lt;=$C6426),INDEX(Szabalyok!$C:$C,$N6426),"")</f>
        <v/>
      </c>
      <c r="P6426">
        <f t="shared" si="908"/>
        <v>0</v>
      </c>
    </row>
    <row r="6427" spans="1:16" x14ac:dyDescent="0.35">
      <c r="A6427">
        <f t="shared" si="907"/>
        <v>0</v>
      </c>
      <c r="B6427" s="4" t="str">
        <f>IF($M6427&gt;300,"",IF(OR(INDEX(Bemenet!$E$2:$E$301,$M6427)="",INDEX(Bemenet!$F$2:$F$301,$M6427)=""),"",MAX(INDEX(Bemenet!$E$2:$E$301,$M6427),INDEX(Szabalyok!$A:$A,$N6427))))</f>
        <v/>
      </c>
      <c r="C6427" s="4" t="str">
        <f>IF($B6427="","",MIN(INDEX(Bemenet!$F$2:$F$301,$M6427),INDEX(Szabalyok!$B:$B,$N6427)))</f>
        <v/>
      </c>
      <c r="D6427" s="5" t="str">
        <f>IF(AND($B6427&lt;&gt;"",$C6427&lt;&gt;"",$B6427&lt;=$C6427),INDEX(Bemenet!$G$2:$G$301,$M6427),"")</f>
        <v/>
      </c>
      <c r="E6427" s="6" t="str">
        <f>IF(AND($B6427&lt;&gt;"",$C6427&lt;&gt;"",$B6427&lt;=$C6427),INDEX(Bemenet!$D$2:$D$301,$M6427),"")</f>
        <v/>
      </c>
      <c r="F6427" s="5" t="str">
        <f t="shared" si="900"/>
        <v/>
      </c>
      <c r="G6427" s="5" t="str">
        <f t="shared" si="901"/>
        <v/>
      </c>
      <c r="H6427" s="9" t="str">
        <f t="shared" si="902"/>
        <v/>
      </c>
      <c r="I6427" s="5" t="str">
        <f t="shared" si="903"/>
        <v/>
      </c>
      <c r="J6427" s="5" t="str">
        <f>IF(OR($L6427="",NOT(COUNTIFS($L$2:$L6427,$L6427)=1)),"",SUMIFS($G:$G,$L:$L,$L6427))</f>
        <v/>
      </c>
      <c r="K6427" s="5" t="str">
        <f>IF(OR($L6427="",NOT(COUNTIFS($L$2:$L6427,$L6427)=1)),"",SUMIFS($I:$I,$L:$L,$L6427))</f>
        <v/>
      </c>
      <c r="L6427" s="6" t="str">
        <f t="shared" si="904"/>
        <v/>
      </c>
      <c r="M6427" s="6">
        <f t="shared" si="905"/>
        <v>258</v>
      </c>
      <c r="N6427" s="6">
        <f t="shared" si="906"/>
        <v>2</v>
      </c>
      <c r="O6427" s="9" t="str">
        <f>IF(AND($B6427&lt;&gt;"",$C6427&lt;&gt;"",$B6427&lt;=$C6427),INDEX(Szabalyok!$C:$C,$N6427),"")</f>
        <v/>
      </c>
      <c r="P6427">
        <f t="shared" si="908"/>
        <v>0</v>
      </c>
    </row>
    <row r="6428" spans="1:16" x14ac:dyDescent="0.35">
      <c r="A6428">
        <f t="shared" si="907"/>
        <v>0</v>
      </c>
      <c r="B6428" s="4" t="str">
        <f>IF($M6428&gt;300,"",IF(OR(INDEX(Bemenet!$E$2:$E$301,$M6428)="",INDEX(Bemenet!$F$2:$F$301,$M6428)=""),"",MAX(INDEX(Bemenet!$E$2:$E$301,$M6428),INDEX(Szabalyok!$A:$A,$N6428))))</f>
        <v/>
      </c>
      <c r="C6428" s="4" t="str">
        <f>IF($B6428="","",MIN(INDEX(Bemenet!$F$2:$F$301,$M6428),INDEX(Szabalyok!$B:$B,$N6428)))</f>
        <v/>
      </c>
      <c r="D6428" s="5" t="str">
        <f>IF(AND($B6428&lt;&gt;"",$C6428&lt;&gt;"",$B6428&lt;=$C6428),INDEX(Bemenet!$G$2:$G$301,$M6428),"")</f>
        <v/>
      </c>
      <c r="E6428" s="6" t="str">
        <f>IF(AND($B6428&lt;&gt;"",$C6428&lt;&gt;"",$B6428&lt;=$C6428),INDEX(Bemenet!$D$2:$D$301,$M6428),"")</f>
        <v/>
      </c>
      <c r="F6428" s="5" t="str">
        <f t="shared" si="900"/>
        <v/>
      </c>
      <c r="G6428" s="5" t="str">
        <f t="shared" si="901"/>
        <v/>
      </c>
      <c r="H6428" s="9" t="str">
        <f t="shared" si="902"/>
        <v/>
      </c>
      <c r="I6428" s="5" t="str">
        <f t="shared" si="903"/>
        <v/>
      </c>
      <c r="J6428" s="5" t="str">
        <f>IF(OR($L6428="",NOT(COUNTIFS($L$2:$L6428,$L6428)=1)),"",SUMIFS($G:$G,$L:$L,$L6428))</f>
        <v/>
      </c>
      <c r="K6428" s="5" t="str">
        <f>IF(OR($L6428="",NOT(COUNTIFS($L$2:$L6428,$L6428)=1)),"",SUMIFS($I:$I,$L:$L,$L6428))</f>
        <v/>
      </c>
      <c r="L6428" s="6" t="str">
        <f t="shared" si="904"/>
        <v/>
      </c>
      <c r="M6428" s="6">
        <f t="shared" si="905"/>
        <v>258</v>
      </c>
      <c r="N6428" s="6">
        <f t="shared" si="906"/>
        <v>3</v>
      </c>
      <c r="O6428" s="9" t="str">
        <f>IF(AND($B6428&lt;&gt;"",$C6428&lt;&gt;"",$B6428&lt;=$C6428),INDEX(Szabalyok!$C:$C,$N6428),"")</f>
        <v/>
      </c>
      <c r="P6428">
        <f t="shared" si="908"/>
        <v>0</v>
      </c>
    </row>
    <row r="6429" spans="1:16" x14ac:dyDescent="0.35">
      <c r="A6429">
        <f t="shared" si="907"/>
        <v>0</v>
      </c>
      <c r="B6429" s="4" t="str">
        <f>IF($M6429&gt;300,"",IF(OR(INDEX(Bemenet!$E$2:$E$301,$M6429)="",INDEX(Bemenet!$F$2:$F$301,$M6429)=""),"",MAX(INDEX(Bemenet!$E$2:$E$301,$M6429),INDEX(Szabalyok!$A:$A,$N6429))))</f>
        <v/>
      </c>
      <c r="C6429" s="4" t="str">
        <f>IF($B6429="","",MIN(INDEX(Bemenet!$F$2:$F$301,$M6429),INDEX(Szabalyok!$B:$B,$N6429)))</f>
        <v/>
      </c>
      <c r="D6429" s="5" t="str">
        <f>IF(AND($B6429&lt;&gt;"",$C6429&lt;&gt;"",$B6429&lt;=$C6429),INDEX(Bemenet!$G$2:$G$301,$M6429),"")</f>
        <v/>
      </c>
      <c r="E6429" s="6" t="str">
        <f>IF(AND($B6429&lt;&gt;"",$C6429&lt;&gt;"",$B6429&lt;=$C6429),INDEX(Bemenet!$D$2:$D$301,$M6429),"")</f>
        <v/>
      </c>
      <c r="F6429" s="5" t="str">
        <f t="shared" si="900"/>
        <v/>
      </c>
      <c r="G6429" s="5" t="str">
        <f t="shared" si="901"/>
        <v/>
      </c>
      <c r="H6429" s="9" t="str">
        <f t="shared" si="902"/>
        <v/>
      </c>
      <c r="I6429" s="5" t="str">
        <f t="shared" si="903"/>
        <v/>
      </c>
      <c r="J6429" s="5" t="str">
        <f>IF(OR($L6429="",NOT(COUNTIFS($L$2:$L6429,$L6429)=1)),"",SUMIFS($G:$G,$L:$L,$L6429))</f>
        <v/>
      </c>
      <c r="K6429" s="5" t="str">
        <f>IF(OR($L6429="",NOT(COUNTIFS($L$2:$L6429,$L6429)=1)),"",SUMIFS($I:$I,$L:$L,$L6429))</f>
        <v/>
      </c>
      <c r="L6429" s="6" t="str">
        <f t="shared" si="904"/>
        <v/>
      </c>
      <c r="M6429" s="6">
        <f t="shared" si="905"/>
        <v>258</v>
      </c>
      <c r="N6429" s="6">
        <f t="shared" si="906"/>
        <v>4</v>
      </c>
      <c r="O6429" s="9" t="str">
        <f>IF(AND($B6429&lt;&gt;"",$C6429&lt;&gt;"",$B6429&lt;=$C6429),INDEX(Szabalyok!$C:$C,$N6429),"")</f>
        <v/>
      </c>
      <c r="P6429">
        <f t="shared" si="908"/>
        <v>0</v>
      </c>
    </row>
    <row r="6430" spans="1:16" x14ac:dyDescent="0.35">
      <c r="A6430">
        <f t="shared" si="907"/>
        <v>0</v>
      </c>
      <c r="B6430" s="4" t="str">
        <f>IF($M6430&gt;300,"",IF(OR(INDEX(Bemenet!$E$2:$E$301,$M6430)="",INDEX(Bemenet!$F$2:$F$301,$M6430)=""),"",MAX(INDEX(Bemenet!$E$2:$E$301,$M6430),INDEX(Szabalyok!$A:$A,$N6430))))</f>
        <v/>
      </c>
      <c r="C6430" s="4" t="str">
        <f>IF($B6430="","",MIN(INDEX(Bemenet!$F$2:$F$301,$M6430),INDEX(Szabalyok!$B:$B,$N6430)))</f>
        <v/>
      </c>
      <c r="D6430" s="5" t="str">
        <f>IF(AND($B6430&lt;&gt;"",$C6430&lt;&gt;"",$B6430&lt;=$C6430),INDEX(Bemenet!$G$2:$G$301,$M6430),"")</f>
        <v/>
      </c>
      <c r="E6430" s="6" t="str">
        <f>IF(AND($B6430&lt;&gt;"",$C6430&lt;&gt;"",$B6430&lt;=$C6430),INDEX(Bemenet!$D$2:$D$301,$M6430),"")</f>
        <v/>
      </c>
      <c r="F6430" s="5" t="str">
        <f t="shared" si="900"/>
        <v/>
      </c>
      <c r="G6430" s="5" t="str">
        <f t="shared" si="901"/>
        <v/>
      </c>
      <c r="H6430" s="9" t="str">
        <f t="shared" si="902"/>
        <v/>
      </c>
      <c r="I6430" s="5" t="str">
        <f t="shared" si="903"/>
        <v/>
      </c>
      <c r="J6430" s="5" t="str">
        <f>IF(OR($L6430="",NOT(COUNTIFS($L$2:$L6430,$L6430)=1)),"",SUMIFS($G:$G,$L:$L,$L6430))</f>
        <v/>
      </c>
      <c r="K6430" s="5" t="str">
        <f>IF(OR($L6430="",NOT(COUNTIFS($L$2:$L6430,$L6430)=1)),"",SUMIFS($I:$I,$L:$L,$L6430))</f>
        <v/>
      </c>
      <c r="L6430" s="6" t="str">
        <f t="shared" si="904"/>
        <v/>
      </c>
      <c r="M6430" s="6">
        <f t="shared" si="905"/>
        <v>258</v>
      </c>
      <c r="N6430" s="6">
        <f t="shared" si="906"/>
        <v>5</v>
      </c>
      <c r="O6430" s="9" t="str">
        <f>IF(AND($B6430&lt;&gt;"",$C6430&lt;&gt;"",$B6430&lt;=$C6430),INDEX(Szabalyok!$C:$C,$N6430),"")</f>
        <v/>
      </c>
      <c r="P6430">
        <f t="shared" si="908"/>
        <v>0</v>
      </c>
    </row>
    <row r="6431" spans="1:16" x14ac:dyDescent="0.35">
      <c r="A6431">
        <f t="shared" si="907"/>
        <v>0</v>
      </c>
      <c r="B6431" s="4" t="str">
        <f>IF($M6431&gt;300,"",IF(OR(INDEX(Bemenet!$E$2:$E$301,$M6431)="",INDEX(Bemenet!$F$2:$F$301,$M6431)=""),"",MAX(INDEX(Bemenet!$E$2:$E$301,$M6431),INDEX(Szabalyok!$A:$A,$N6431))))</f>
        <v/>
      </c>
      <c r="C6431" s="4" t="str">
        <f>IF($B6431="","",MIN(INDEX(Bemenet!$F$2:$F$301,$M6431),INDEX(Szabalyok!$B:$B,$N6431)))</f>
        <v/>
      </c>
      <c r="D6431" s="5" t="str">
        <f>IF(AND($B6431&lt;&gt;"",$C6431&lt;&gt;"",$B6431&lt;=$C6431),INDEX(Bemenet!$G$2:$G$301,$M6431),"")</f>
        <v/>
      </c>
      <c r="E6431" s="6" t="str">
        <f>IF(AND($B6431&lt;&gt;"",$C6431&lt;&gt;"",$B6431&lt;=$C6431),INDEX(Bemenet!$D$2:$D$301,$M6431),"")</f>
        <v/>
      </c>
      <c r="F6431" s="5" t="str">
        <f t="shared" si="900"/>
        <v/>
      </c>
      <c r="G6431" s="5" t="str">
        <f t="shared" si="901"/>
        <v/>
      </c>
      <c r="H6431" s="9" t="str">
        <f t="shared" si="902"/>
        <v/>
      </c>
      <c r="I6431" s="5" t="str">
        <f t="shared" si="903"/>
        <v/>
      </c>
      <c r="J6431" s="5" t="str">
        <f>IF(OR($L6431="",NOT(COUNTIFS($L$2:$L6431,$L6431)=1)),"",SUMIFS($G:$G,$L:$L,$L6431))</f>
        <v/>
      </c>
      <c r="K6431" s="5" t="str">
        <f>IF(OR($L6431="",NOT(COUNTIFS($L$2:$L6431,$L6431)=1)),"",SUMIFS($I:$I,$L:$L,$L6431))</f>
        <v/>
      </c>
      <c r="L6431" s="6" t="str">
        <f t="shared" si="904"/>
        <v/>
      </c>
      <c r="M6431" s="6">
        <f t="shared" si="905"/>
        <v>258</v>
      </c>
      <c r="N6431" s="6">
        <f t="shared" si="906"/>
        <v>6</v>
      </c>
      <c r="O6431" s="9" t="str">
        <f>IF(AND($B6431&lt;&gt;"",$C6431&lt;&gt;"",$B6431&lt;=$C6431),INDEX(Szabalyok!$C:$C,$N6431),"")</f>
        <v/>
      </c>
      <c r="P6431">
        <f t="shared" si="908"/>
        <v>0</v>
      </c>
    </row>
    <row r="6432" spans="1:16" x14ac:dyDescent="0.35">
      <c r="A6432">
        <f t="shared" si="907"/>
        <v>0</v>
      </c>
      <c r="B6432" s="4" t="str">
        <f>IF($M6432&gt;300,"",IF(OR(INDEX(Bemenet!$E$2:$E$301,$M6432)="",INDEX(Bemenet!$F$2:$F$301,$M6432)=""),"",MAX(INDEX(Bemenet!$E$2:$E$301,$M6432),INDEX(Szabalyok!$A:$A,$N6432))))</f>
        <v/>
      </c>
      <c r="C6432" s="4" t="str">
        <f>IF($B6432="","",MIN(INDEX(Bemenet!$F$2:$F$301,$M6432),INDEX(Szabalyok!$B:$B,$N6432)))</f>
        <v/>
      </c>
      <c r="D6432" s="5" t="str">
        <f>IF(AND($B6432&lt;&gt;"",$C6432&lt;&gt;"",$B6432&lt;=$C6432),INDEX(Bemenet!$G$2:$G$301,$M6432),"")</f>
        <v/>
      </c>
      <c r="E6432" s="6" t="str">
        <f>IF(AND($B6432&lt;&gt;"",$C6432&lt;&gt;"",$B6432&lt;=$C6432),INDEX(Bemenet!$D$2:$D$301,$M6432),"")</f>
        <v/>
      </c>
      <c r="F6432" s="5" t="str">
        <f t="shared" si="900"/>
        <v/>
      </c>
      <c r="G6432" s="5" t="str">
        <f t="shared" si="901"/>
        <v/>
      </c>
      <c r="H6432" s="9" t="str">
        <f t="shared" si="902"/>
        <v/>
      </c>
      <c r="I6432" s="5" t="str">
        <f t="shared" si="903"/>
        <v/>
      </c>
      <c r="J6432" s="5" t="str">
        <f>IF(OR($L6432="",NOT(COUNTIFS($L$2:$L6432,$L6432)=1)),"",SUMIFS($G:$G,$L:$L,$L6432))</f>
        <v/>
      </c>
      <c r="K6432" s="5" t="str">
        <f>IF(OR($L6432="",NOT(COUNTIFS($L$2:$L6432,$L6432)=1)),"",SUMIFS($I:$I,$L:$L,$L6432))</f>
        <v/>
      </c>
      <c r="L6432" s="6" t="str">
        <f t="shared" si="904"/>
        <v/>
      </c>
      <c r="M6432" s="6">
        <f t="shared" si="905"/>
        <v>258</v>
      </c>
      <c r="N6432" s="6">
        <f t="shared" si="906"/>
        <v>7</v>
      </c>
      <c r="O6432" s="9" t="str">
        <f>IF(AND($B6432&lt;&gt;"",$C6432&lt;&gt;"",$B6432&lt;=$C6432),INDEX(Szabalyok!$C:$C,$N6432),"")</f>
        <v/>
      </c>
      <c r="P6432">
        <f t="shared" si="908"/>
        <v>0</v>
      </c>
    </row>
    <row r="6433" spans="1:16" x14ac:dyDescent="0.35">
      <c r="A6433">
        <f t="shared" si="907"/>
        <v>0</v>
      </c>
      <c r="B6433" s="4" t="str">
        <f>IF($M6433&gt;300,"",IF(OR(INDEX(Bemenet!$E$2:$E$301,$M6433)="",INDEX(Bemenet!$F$2:$F$301,$M6433)=""),"",MAX(INDEX(Bemenet!$E$2:$E$301,$M6433),INDEX(Szabalyok!$A:$A,$N6433))))</f>
        <v/>
      </c>
      <c r="C6433" s="4" t="str">
        <f>IF($B6433="","",MIN(INDEX(Bemenet!$F$2:$F$301,$M6433),INDEX(Szabalyok!$B:$B,$N6433)))</f>
        <v/>
      </c>
      <c r="D6433" s="5" t="str">
        <f>IF(AND($B6433&lt;&gt;"",$C6433&lt;&gt;"",$B6433&lt;=$C6433),INDEX(Bemenet!$G$2:$G$301,$M6433),"")</f>
        <v/>
      </c>
      <c r="E6433" s="6" t="str">
        <f>IF(AND($B6433&lt;&gt;"",$C6433&lt;&gt;"",$B6433&lt;=$C6433),INDEX(Bemenet!$D$2:$D$301,$M6433),"")</f>
        <v/>
      </c>
      <c r="F6433" s="5" t="str">
        <f t="shared" si="900"/>
        <v/>
      </c>
      <c r="G6433" s="5" t="str">
        <f t="shared" si="901"/>
        <v/>
      </c>
      <c r="H6433" s="9" t="str">
        <f t="shared" si="902"/>
        <v/>
      </c>
      <c r="I6433" s="5" t="str">
        <f t="shared" si="903"/>
        <v/>
      </c>
      <c r="J6433" s="5" t="str">
        <f>IF(OR($L6433="",NOT(COUNTIFS($L$2:$L6433,$L6433)=1)),"",SUMIFS($G:$G,$L:$L,$L6433))</f>
        <v/>
      </c>
      <c r="K6433" s="5" t="str">
        <f>IF(OR($L6433="",NOT(COUNTIFS($L$2:$L6433,$L6433)=1)),"",SUMIFS($I:$I,$L:$L,$L6433))</f>
        <v/>
      </c>
      <c r="L6433" s="6" t="str">
        <f t="shared" si="904"/>
        <v/>
      </c>
      <c r="M6433" s="6">
        <f t="shared" si="905"/>
        <v>258</v>
      </c>
      <c r="N6433" s="6">
        <f t="shared" si="906"/>
        <v>8</v>
      </c>
      <c r="O6433" s="9" t="str">
        <f>IF(AND($B6433&lt;&gt;"",$C6433&lt;&gt;"",$B6433&lt;=$C6433),INDEX(Szabalyok!$C:$C,$N6433),"")</f>
        <v/>
      </c>
      <c r="P6433">
        <f t="shared" si="908"/>
        <v>0</v>
      </c>
    </row>
    <row r="6434" spans="1:16" x14ac:dyDescent="0.35">
      <c r="A6434">
        <f t="shared" si="907"/>
        <v>0</v>
      </c>
      <c r="B6434" s="4" t="str">
        <f>IF($M6434&gt;300,"",IF(OR(INDEX(Bemenet!$E$2:$E$301,$M6434)="",INDEX(Bemenet!$F$2:$F$301,$M6434)=""),"",MAX(INDEX(Bemenet!$E$2:$E$301,$M6434),INDEX(Szabalyok!$A:$A,$N6434))))</f>
        <v/>
      </c>
      <c r="C6434" s="4" t="str">
        <f>IF($B6434="","",MIN(INDEX(Bemenet!$F$2:$F$301,$M6434),INDEX(Szabalyok!$B:$B,$N6434)))</f>
        <v/>
      </c>
      <c r="D6434" s="5" t="str">
        <f>IF(AND($B6434&lt;&gt;"",$C6434&lt;&gt;"",$B6434&lt;=$C6434),INDEX(Bemenet!$G$2:$G$301,$M6434),"")</f>
        <v/>
      </c>
      <c r="E6434" s="6" t="str">
        <f>IF(AND($B6434&lt;&gt;"",$C6434&lt;&gt;"",$B6434&lt;=$C6434),INDEX(Bemenet!$D$2:$D$301,$M6434),"")</f>
        <v/>
      </c>
      <c r="F6434" s="5" t="str">
        <f t="shared" si="900"/>
        <v/>
      </c>
      <c r="G6434" s="5" t="str">
        <f t="shared" si="901"/>
        <v/>
      </c>
      <c r="H6434" s="9" t="str">
        <f t="shared" si="902"/>
        <v/>
      </c>
      <c r="I6434" s="5" t="str">
        <f t="shared" si="903"/>
        <v/>
      </c>
      <c r="J6434" s="5" t="str">
        <f>IF(OR($L6434="",NOT(COUNTIFS($L$2:$L6434,$L6434)=1)),"",SUMIFS($G:$G,$L:$L,$L6434))</f>
        <v/>
      </c>
      <c r="K6434" s="5" t="str">
        <f>IF(OR($L6434="",NOT(COUNTIFS($L$2:$L6434,$L6434)=1)),"",SUMIFS($I:$I,$L:$L,$L6434))</f>
        <v/>
      </c>
      <c r="L6434" s="6" t="str">
        <f t="shared" si="904"/>
        <v/>
      </c>
      <c r="M6434" s="6">
        <f t="shared" si="905"/>
        <v>258</v>
      </c>
      <c r="N6434" s="6">
        <f t="shared" si="906"/>
        <v>9</v>
      </c>
      <c r="O6434" s="9" t="str">
        <f>IF(AND($B6434&lt;&gt;"",$C6434&lt;&gt;"",$B6434&lt;=$C6434),INDEX(Szabalyok!$C:$C,$N6434),"")</f>
        <v/>
      </c>
      <c r="P6434">
        <f t="shared" si="908"/>
        <v>0</v>
      </c>
    </row>
    <row r="6435" spans="1:16" x14ac:dyDescent="0.35">
      <c r="A6435">
        <f t="shared" si="907"/>
        <v>0</v>
      </c>
      <c r="B6435" s="4" t="str">
        <f>IF($M6435&gt;300,"",IF(OR(INDEX(Bemenet!$E$2:$E$301,$M6435)="",INDEX(Bemenet!$F$2:$F$301,$M6435)=""),"",MAX(INDEX(Bemenet!$E$2:$E$301,$M6435),INDEX(Szabalyok!$A:$A,$N6435))))</f>
        <v/>
      </c>
      <c r="C6435" s="4" t="str">
        <f>IF($B6435="","",MIN(INDEX(Bemenet!$F$2:$F$301,$M6435),INDEX(Szabalyok!$B:$B,$N6435)))</f>
        <v/>
      </c>
      <c r="D6435" s="5" t="str">
        <f>IF(AND($B6435&lt;&gt;"",$C6435&lt;&gt;"",$B6435&lt;=$C6435),INDEX(Bemenet!$G$2:$G$301,$M6435),"")</f>
        <v/>
      </c>
      <c r="E6435" s="6" t="str">
        <f>IF(AND($B6435&lt;&gt;"",$C6435&lt;&gt;"",$B6435&lt;=$C6435),INDEX(Bemenet!$D$2:$D$301,$M6435),"")</f>
        <v/>
      </c>
      <c r="F6435" s="5" t="str">
        <f t="shared" si="900"/>
        <v/>
      </c>
      <c r="G6435" s="5" t="str">
        <f t="shared" si="901"/>
        <v/>
      </c>
      <c r="H6435" s="9" t="str">
        <f t="shared" si="902"/>
        <v/>
      </c>
      <c r="I6435" s="5" t="str">
        <f t="shared" si="903"/>
        <v/>
      </c>
      <c r="J6435" s="5" t="str">
        <f>IF(OR($L6435="",NOT(COUNTIFS($L$2:$L6435,$L6435)=1)),"",SUMIFS($G:$G,$L:$L,$L6435))</f>
        <v/>
      </c>
      <c r="K6435" s="5" t="str">
        <f>IF(OR($L6435="",NOT(COUNTIFS($L$2:$L6435,$L6435)=1)),"",SUMIFS($I:$I,$L:$L,$L6435))</f>
        <v/>
      </c>
      <c r="L6435" s="6" t="str">
        <f t="shared" si="904"/>
        <v/>
      </c>
      <c r="M6435" s="6">
        <f t="shared" si="905"/>
        <v>258</v>
      </c>
      <c r="N6435" s="6">
        <f t="shared" si="906"/>
        <v>10</v>
      </c>
      <c r="O6435" s="9" t="str">
        <f>IF(AND($B6435&lt;&gt;"",$C6435&lt;&gt;"",$B6435&lt;=$C6435),INDEX(Szabalyok!$C:$C,$N6435),"")</f>
        <v/>
      </c>
      <c r="P6435">
        <f t="shared" si="908"/>
        <v>0</v>
      </c>
    </row>
    <row r="6436" spans="1:16" x14ac:dyDescent="0.35">
      <c r="A6436">
        <f t="shared" si="907"/>
        <v>0</v>
      </c>
      <c r="B6436" s="4" t="str">
        <f>IF($M6436&gt;300,"",IF(OR(INDEX(Bemenet!$E$2:$E$301,$M6436)="",INDEX(Bemenet!$F$2:$F$301,$M6436)=""),"",MAX(INDEX(Bemenet!$E$2:$E$301,$M6436),INDEX(Szabalyok!$A:$A,$N6436))))</f>
        <v/>
      </c>
      <c r="C6436" s="4" t="str">
        <f>IF($B6436="","",MIN(INDEX(Bemenet!$F$2:$F$301,$M6436),INDEX(Szabalyok!$B:$B,$N6436)))</f>
        <v/>
      </c>
      <c r="D6436" s="5" t="str">
        <f>IF(AND($B6436&lt;&gt;"",$C6436&lt;&gt;"",$B6436&lt;=$C6436),INDEX(Bemenet!$G$2:$G$301,$M6436),"")</f>
        <v/>
      </c>
      <c r="E6436" s="6" t="str">
        <f>IF(AND($B6436&lt;&gt;"",$C6436&lt;&gt;"",$B6436&lt;=$C6436),INDEX(Bemenet!$D$2:$D$301,$M6436),"")</f>
        <v/>
      </c>
      <c r="F6436" s="5" t="str">
        <f t="shared" si="900"/>
        <v/>
      </c>
      <c r="G6436" s="5" t="str">
        <f t="shared" si="901"/>
        <v/>
      </c>
      <c r="H6436" s="9" t="str">
        <f t="shared" si="902"/>
        <v/>
      </c>
      <c r="I6436" s="5" t="str">
        <f t="shared" si="903"/>
        <v/>
      </c>
      <c r="J6436" s="5" t="str">
        <f>IF(OR($L6436="",NOT(COUNTIFS($L$2:$L6436,$L6436)=1)),"",SUMIFS($G:$G,$L:$L,$L6436))</f>
        <v/>
      </c>
      <c r="K6436" s="5" t="str">
        <f>IF(OR($L6436="",NOT(COUNTIFS($L$2:$L6436,$L6436)=1)),"",SUMIFS($I:$I,$L:$L,$L6436))</f>
        <v/>
      </c>
      <c r="L6436" s="6" t="str">
        <f t="shared" si="904"/>
        <v/>
      </c>
      <c r="M6436" s="6">
        <f t="shared" si="905"/>
        <v>258</v>
      </c>
      <c r="N6436" s="6">
        <f t="shared" si="906"/>
        <v>11</v>
      </c>
      <c r="O6436" s="9" t="str">
        <f>IF(AND($B6436&lt;&gt;"",$C6436&lt;&gt;"",$B6436&lt;=$C6436),INDEX(Szabalyok!$C:$C,$N6436),"")</f>
        <v/>
      </c>
      <c r="P6436">
        <f t="shared" si="908"/>
        <v>0</v>
      </c>
    </row>
    <row r="6437" spans="1:16" x14ac:dyDescent="0.35">
      <c r="A6437">
        <f t="shared" si="907"/>
        <v>0</v>
      </c>
      <c r="B6437" s="4" t="str">
        <f>IF($M6437&gt;300,"",IF(OR(INDEX(Bemenet!$E$2:$E$301,$M6437)="",INDEX(Bemenet!$F$2:$F$301,$M6437)=""),"",MAX(INDEX(Bemenet!$E$2:$E$301,$M6437),INDEX(Szabalyok!$A:$A,$N6437))))</f>
        <v/>
      </c>
      <c r="C6437" s="4" t="str">
        <f>IF($B6437="","",MIN(INDEX(Bemenet!$F$2:$F$301,$M6437),INDEX(Szabalyok!$B:$B,$N6437)))</f>
        <v/>
      </c>
      <c r="D6437" s="5" t="str">
        <f>IF(AND($B6437&lt;&gt;"",$C6437&lt;&gt;"",$B6437&lt;=$C6437),INDEX(Bemenet!$G$2:$G$301,$M6437),"")</f>
        <v/>
      </c>
      <c r="E6437" s="6" t="str">
        <f>IF(AND($B6437&lt;&gt;"",$C6437&lt;&gt;"",$B6437&lt;=$C6437),INDEX(Bemenet!$D$2:$D$301,$M6437),"")</f>
        <v/>
      </c>
      <c r="F6437" s="5" t="str">
        <f t="shared" si="900"/>
        <v/>
      </c>
      <c r="G6437" s="5" t="str">
        <f t="shared" si="901"/>
        <v/>
      </c>
      <c r="H6437" s="9" t="str">
        <f t="shared" si="902"/>
        <v/>
      </c>
      <c r="I6437" s="5" t="str">
        <f t="shared" si="903"/>
        <v/>
      </c>
      <c r="J6437" s="5" t="str">
        <f>IF(OR($L6437="",NOT(COUNTIFS($L$2:$L6437,$L6437)=1)),"",SUMIFS($G:$G,$L:$L,$L6437))</f>
        <v/>
      </c>
      <c r="K6437" s="5" t="str">
        <f>IF(OR($L6437="",NOT(COUNTIFS($L$2:$L6437,$L6437)=1)),"",SUMIFS($I:$I,$L:$L,$L6437))</f>
        <v/>
      </c>
      <c r="L6437" s="6" t="str">
        <f t="shared" si="904"/>
        <v/>
      </c>
      <c r="M6437" s="6">
        <f t="shared" si="905"/>
        <v>258</v>
      </c>
      <c r="N6437" s="6">
        <f t="shared" si="906"/>
        <v>12</v>
      </c>
      <c r="O6437" s="9" t="str">
        <f>IF(AND($B6437&lt;&gt;"",$C6437&lt;&gt;"",$B6437&lt;=$C6437),INDEX(Szabalyok!$C:$C,$N6437),"")</f>
        <v/>
      </c>
      <c r="P6437">
        <f t="shared" si="908"/>
        <v>0</v>
      </c>
    </row>
    <row r="6438" spans="1:16" x14ac:dyDescent="0.35">
      <c r="A6438">
        <f t="shared" si="907"/>
        <v>0</v>
      </c>
      <c r="B6438" s="4" t="str">
        <f>IF($M6438&gt;300,"",IF(OR(INDEX(Bemenet!$E$2:$E$301,$M6438)="",INDEX(Bemenet!$F$2:$F$301,$M6438)=""),"",MAX(INDEX(Bemenet!$E$2:$E$301,$M6438),INDEX(Szabalyok!$A:$A,$N6438))))</f>
        <v/>
      </c>
      <c r="C6438" s="4" t="str">
        <f>IF($B6438="","",MIN(INDEX(Bemenet!$F$2:$F$301,$M6438),INDEX(Szabalyok!$B:$B,$N6438)))</f>
        <v/>
      </c>
      <c r="D6438" s="5" t="str">
        <f>IF(AND($B6438&lt;&gt;"",$C6438&lt;&gt;"",$B6438&lt;=$C6438),INDEX(Bemenet!$G$2:$G$301,$M6438),"")</f>
        <v/>
      </c>
      <c r="E6438" s="6" t="str">
        <f>IF(AND($B6438&lt;&gt;"",$C6438&lt;&gt;"",$B6438&lt;=$C6438),INDEX(Bemenet!$D$2:$D$301,$M6438),"")</f>
        <v/>
      </c>
      <c r="F6438" s="5" t="str">
        <f t="shared" si="900"/>
        <v/>
      </c>
      <c r="G6438" s="5" t="str">
        <f t="shared" si="901"/>
        <v/>
      </c>
      <c r="H6438" s="9" t="str">
        <f t="shared" si="902"/>
        <v/>
      </c>
      <c r="I6438" s="5" t="str">
        <f t="shared" si="903"/>
        <v/>
      </c>
      <c r="J6438" s="5" t="str">
        <f>IF(OR($L6438="",NOT(COUNTIFS($L$2:$L6438,$L6438)=1)),"",SUMIFS($G:$G,$L:$L,$L6438))</f>
        <v/>
      </c>
      <c r="K6438" s="5" t="str">
        <f>IF(OR($L6438="",NOT(COUNTIFS($L$2:$L6438,$L6438)=1)),"",SUMIFS($I:$I,$L:$L,$L6438))</f>
        <v/>
      </c>
      <c r="L6438" s="6" t="str">
        <f t="shared" si="904"/>
        <v/>
      </c>
      <c r="M6438" s="6">
        <f t="shared" si="905"/>
        <v>258</v>
      </c>
      <c r="N6438" s="6">
        <f t="shared" si="906"/>
        <v>13</v>
      </c>
      <c r="O6438" s="9" t="str">
        <f>IF(AND($B6438&lt;&gt;"",$C6438&lt;&gt;"",$B6438&lt;=$C6438),INDEX(Szabalyok!$C:$C,$N6438),"")</f>
        <v/>
      </c>
      <c r="P6438">
        <f t="shared" si="908"/>
        <v>0</v>
      </c>
    </row>
    <row r="6439" spans="1:16" x14ac:dyDescent="0.35">
      <c r="A6439">
        <f t="shared" si="907"/>
        <v>0</v>
      </c>
      <c r="B6439" s="4" t="str">
        <f>IF($M6439&gt;300,"",IF(OR(INDEX(Bemenet!$E$2:$E$301,$M6439)="",INDEX(Bemenet!$F$2:$F$301,$M6439)=""),"",MAX(INDEX(Bemenet!$E$2:$E$301,$M6439),INDEX(Szabalyok!$A:$A,$N6439))))</f>
        <v/>
      </c>
      <c r="C6439" s="4" t="str">
        <f>IF($B6439="","",MIN(INDEX(Bemenet!$F$2:$F$301,$M6439),INDEX(Szabalyok!$B:$B,$N6439)))</f>
        <v/>
      </c>
      <c r="D6439" s="5" t="str">
        <f>IF(AND($B6439&lt;&gt;"",$C6439&lt;&gt;"",$B6439&lt;=$C6439),INDEX(Bemenet!$G$2:$G$301,$M6439),"")</f>
        <v/>
      </c>
      <c r="E6439" s="6" t="str">
        <f>IF(AND($B6439&lt;&gt;"",$C6439&lt;&gt;"",$B6439&lt;=$C6439),INDEX(Bemenet!$D$2:$D$301,$M6439),"")</f>
        <v/>
      </c>
      <c r="F6439" s="5" t="str">
        <f t="shared" si="900"/>
        <v/>
      </c>
      <c r="G6439" s="5" t="str">
        <f t="shared" si="901"/>
        <v/>
      </c>
      <c r="H6439" s="9" t="str">
        <f t="shared" si="902"/>
        <v/>
      </c>
      <c r="I6439" s="5" t="str">
        <f t="shared" si="903"/>
        <v/>
      </c>
      <c r="J6439" s="5" t="str">
        <f>IF(OR($L6439="",NOT(COUNTIFS($L$2:$L6439,$L6439)=1)),"",SUMIFS($G:$G,$L:$L,$L6439))</f>
        <v/>
      </c>
      <c r="K6439" s="5" t="str">
        <f>IF(OR($L6439="",NOT(COUNTIFS($L$2:$L6439,$L6439)=1)),"",SUMIFS($I:$I,$L:$L,$L6439))</f>
        <v/>
      </c>
      <c r="L6439" s="6" t="str">
        <f t="shared" si="904"/>
        <v/>
      </c>
      <c r="M6439" s="6">
        <f t="shared" si="905"/>
        <v>258</v>
      </c>
      <c r="N6439" s="6">
        <f t="shared" si="906"/>
        <v>14</v>
      </c>
      <c r="O6439" s="9" t="str">
        <f>IF(AND($B6439&lt;&gt;"",$C6439&lt;&gt;"",$B6439&lt;=$C6439),INDEX(Szabalyok!$C:$C,$N6439),"")</f>
        <v/>
      </c>
      <c r="P6439">
        <f t="shared" si="908"/>
        <v>0</v>
      </c>
    </row>
    <row r="6440" spans="1:16" x14ac:dyDescent="0.35">
      <c r="A6440">
        <f t="shared" si="907"/>
        <v>0</v>
      </c>
      <c r="B6440" s="4" t="str">
        <f>IF($M6440&gt;300,"",IF(OR(INDEX(Bemenet!$E$2:$E$301,$M6440)="",INDEX(Bemenet!$F$2:$F$301,$M6440)=""),"",MAX(INDEX(Bemenet!$E$2:$E$301,$M6440),INDEX(Szabalyok!$A:$A,$N6440))))</f>
        <v/>
      </c>
      <c r="C6440" s="4" t="str">
        <f>IF($B6440="","",MIN(INDEX(Bemenet!$F$2:$F$301,$M6440),INDEX(Szabalyok!$B:$B,$N6440)))</f>
        <v/>
      </c>
      <c r="D6440" s="5" t="str">
        <f>IF(AND($B6440&lt;&gt;"",$C6440&lt;&gt;"",$B6440&lt;=$C6440),INDEX(Bemenet!$G$2:$G$301,$M6440),"")</f>
        <v/>
      </c>
      <c r="E6440" s="6" t="str">
        <f>IF(AND($B6440&lt;&gt;"",$C6440&lt;&gt;"",$B6440&lt;=$C6440),INDEX(Bemenet!$D$2:$D$301,$M6440),"")</f>
        <v/>
      </c>
      <c r="F6440" s="5" t="str">
        <f t="shared" si="900"/>
        <v/>
      </c>
      <c r="G6440" s="5" t="str">
        <f t="shared" si="901"/>
        <v/>
      </c>
      <c r="H6440" s="9" t="str">
        <f t="shared" si="902"/>
        <v/>
      </c>
      <c r="I6440" s="5" t="str">
        <f t="shared" si="903"/>
        <v/>
      </c>
      <c r="J6440" s="5" t="str">
        <f>IF(OR($L6440="",NOT(COUNTIFS($L$2:$L6440,$L6440)=1)),"",SUMIFS($G:$G,$L:$L,$L6440))</f>
        <v/>
      </c>
      <c r="K6440" s="5" t="str">
        <f>IF(OR($L6440="",NOT(COUNTIFS($L$2:$L6440,$L6440)=1)),"",SUMIFS($I:$I,$L:$L,$L6440))</f>
        <v/>
      </c>
      <c r="L6440" s="6" t="str">
        <f t="shared" si="904"/>
        <v/>
      </c>
      <c r="M6440" s="6">
        <f t="shared" si="905"/>
        <v>258</v>
      </c>
      <c r="N6440" s="6">
        <f t="shared" si="906"/>
        <v>15</v>
      </c>
      <c r="O6440" s="9" t="str">
        <f>IF(AND($B6440&lt;&gt;"",$C6440&lt;&gt;"",$B6440&lt;=$C6440),INDEX(Szabalyok!$C:$C,$N6440),"")</f>
        <v/>
      </c>
      <c r="P6440">
        <f t="shared" si="908"/>
        <v>0</v>
      </c>
    </row>
    <row r="6441" spans="1:16" x14ac:dyDescent="0.35">
      <c r="A6441">
        <f t="shared" si="907"/>
        <v>0</v>
      </c>
      <c r="B6441" s="4" t="str">
        <f>IF($M6441&gt;300,"",IF(OR(INDEX(Bemenet!$E$2:$E$301,$M6441)="",INDEX(Bemenet!$F$2:$F$301,$M6441)=""),"",MAX(INDEX(Bemenet!$E$2:$E$301,$M6441),INDEX(Szabalyok!$A:$A,$N6441))))</f>
        <v/>
      </c>
      <c r="C6441" s="4" t="str">
        <f>IF($B6441="","",MIN(INDEX(Bemenet!$F$2:$F$301,$M6441),INDEX(Szabalyok!$B:$B,$N6441)))</f>
        <v/>
      </c>
      <c r="D6441" s="5" t="str">
        <f>IF(AND($B6441&lt;&gt;"",$C6441&lt;&gt;"",$B6441&lt;=$C6441),INDEX(Bemenet!$G$2:$G$301,$M6441),"")</f>
        <v/>
      </c>
      <c r="E6441" s="6" t="str">
        <f>IF(AND($B6441&lt;&gt;"",$C6441&lt;&gt;"",$B6441&lt;=$C6441),INDEX(Bemenet!$D$2:$D$301,$M6441),"")</f>
        <v/>
      </c>
      <c r="F6441" s="5" t="str">
        <f t="shared" si="900"/>
        <v/>
      </c>
      <c r="G6441" s="5" t="str">
        <f t="shared" si="901"/>
        <v/>
      </c>
      <c r="H6441" s="9" t="str">
        <f t="shared" si="902"/>
        <v/>
      </c>
      <c r="I6441" s="5" t="str">
        <f t="shared" si="903"/>
        <v/>
      </c>
      <c r="J6441" s="5" t="str">
        <f>IF(OR($L6441="",NOT(COUNTIFS($L$2:$L6441,$L6441)=1)),"",SUMIFS($G:$G,$L:$L,$L6441))</f>
        <v/>
      </c>
      <c r="K6441" s="5" t="str">
        <f>IF(OR($L6441="",NOT(COUNTIFS($L$2:$L6441,$L6441)=1)),"",SUMIFS($I:$I,$L:$L,$L6441))</f>
        <v/>
      </c>
      <c r="L6441" s="6" t="str">
        <f t="shared" si="904"/>
        <v/>
      </c>
      <c r="M6441" s="6">
        <f t="shared" si="905"/>
        <v>258</v>
      </c>
      <c r="N6441" s="6">
        <f t="shared" si="906"/>
        <v>16</v>
      </c>
      <c r="O6441" s="9" t="str">
        <f>IF(AND($B6441&lt;&gt;"",$C6441&lt;&gt;"",$B6441&lt;=$C6441),INDEX(Szabalyok!$C:$C,$N6441),"")</f>
        <v/>
      </c>
      <c r="P6441">
        <f t="shared" si="908"/>
        <v>0</v>
      </c>
    </row>
    <row r="6442" spans="1:16" x14ac:dyDescent="0.35">
      <c r="A6442">
        <f t="shared" si="907"/>
        <v>0</v>
      </c>
      <c r="B6442" s="4" t="str">
        <f>IF($M6442&gt;300,"",IF(OR(INDEX(Bemenet!$E$2:$E$301,$M6442)="",INDEX(Bemenet!$F$2:$F$301,$M6442)=""),"",MAX(INDEX(Bemenet!$E$2:$E$301,$M6442),INDEX(Szabalyok!$A:$A,$N6442))))</f>
        <v/>
      </c>
      <c r="C6442" s="4" t="str">
        <f>IF($B6442="","",MIN(INDEX(Bemenet!$F$2:$F$301,$M6442),INDEX(Szabalyok!$B:$B,$N6442)))</f>
        <v/>
      </c>
      <c r="D6442" s="5" t="str">
        <f>IF(AND($B6442&lt;&gt;"",$C6442&lt;&gt;"",$B6442&lt;=$C6442),INDEX(Bemenet!$G$2:$G$301,$M6442),"")</f>
        <v/>
      </c>
      <c r="E6442" s="6" t="str">
        <f>IF(AND($B6442&lt;&gt;"",$C6442&lt;&gt;"",$B6442&lt;=$C6442),INDEX(Bemenet!$D$2:$D$301,$M6442),"")</f>
        <v/>
      </c>
      <c r="F6442" s="5" t="str">
        <f t="shared" si="900"/>
        <v/>
      </c>
      <c r="G6442" s="5" t="str">
        <f t="shared" si="901"/>
        <v/>
      </c>
      <c r="H6442" s="9" t="str">
        <f t="shared" si="902"/>
        <v/>
      </c>
      <c r="I6442" s="5" t="str">
        <f t="shared" si="903"/>
        <v/>
      </c>
      <c r="J6442" s="5" t="str">
        <f>IF(OR($L6442="",NOT(COUNTIFS($L$2:$L6442,$L6442)=1)),"",SUMIFS($G:$G,$L:$L,$L6442))</f>
        <v/>
      </c>
      <c r="K6442" s="5" t="str">
        <f>IF(OR($L6442="",NOT(COUNTIFS($L$2:$L6442,$L6442)=1)),"",SUMIFS($I:$I,$L:$L,$L6442))</f>
        <v/>
      </c>
      <c r="L6442" s="6" t="str">
        <f t="shared" si="904"/>
        <v/>
      </c>
      <c r="M6442" s="6">
        <f t="shared" si="905"/>
        <v>258</v>
      </c>
      <c r="N6442" s="6">
        <f t="shared" si="906"/>
        <v>17</v>
      </c>
      <c r="O6442" s="9" t="str">
        <f>IF(AND($B6442&lt;&gt;"",$C6442&lt;&gt;"",$B6442&lt;=$C6442),INDEX(Szabalyok!$C:$C,$N6442),"")</f>
        <v/>
      </c>
      <c r="P6442">
        <f t="shared" si="908"/>
        <v>0</v>
      </c>
    </row>
    <row r="6443" spans="1:16" x14ac:dyDescent="0.35">
      <c r="A6443">
        <f t="shared" si="907"/>
        <v>0</v>
      </c>
      <c r="B6443" s="4" t="str">
        <f>IF($M6443&gt;300,"",IF(OR(INDEX(Bemenet!$E$2:$E$301,$M6443)="",INDEX(Bemenet!$F$2:$F$301,$M6443)=""),"",MAX(INDEX(Bemenet!$E$2:$E$301,$M6443),INDEX(Szabalyok!$A:$A,$N6443))))</f>
        <v/>
      </c>
      <c r="C6443" s="4" t="str">
        <f>IF($B6443="","",MIN(INDEX(Bemenet!$F$2:$F$301,$M6443),INDEX(Szabalyok!$B:$B,$N6443)))</f>
        <v/>
      </c>
      <c r="D6443" s="5" t="str">
        <f>IF(AND($B6443&lt;&gt;"",$C6443&lt;&gt;"",$B6443&lt;=$C6443),INDEX(Bemenet!$G$2:$G$301,$M6443),"")</f>
        <v/>
      </c>
      <c r="E6443" s="6" t="str">
        <f>IF(AND($B6443&lt;&gt;"",$C6443&lt;&gt;"",$B6443&lt;=$C6443),INDEX(Bemenet!$D$2:$D$301,$M6443),"")</f>
        <v/>
      </c>
      <c r="F6443" s="5" t="str">
        <f t="shared" si="900"/>
        <v/>
      </c>
      <c r="G6443" s="5" t="str">
        <f t="shared" si="901"/>
        <v/>
      </c>
      <c r="H6443" s="9" t="str">
        <f t="shared" si="902"/>
        <v/>
      </c>
      <c r="I6443" s="5" t="str">
        <f t="shared" si="903"/>
        <v/>
      </c>
      <c r="J6443" s="5" t="str">
        <f>IF(OR($L6443="",NOT(COUNTIFS($L$2:$L6443,$L6443)=1)),"",SUMIFS($G:$G,$L:$L,$L6443))</f>
        <v/>
      </c>
      <c r="K6443" s="5" t="str">
        <f>IF(OR($L6443="",NOT(COUNTIFS($L$2:$L6443,$L6443)=1)),"",SUMIFS($I:$I,$L:$L,$L6443))</f>
        <v/>
      </c>
      <c r="L6443" s="6" t="str">
        <f t="shared" si="904"/>
        <v/>
      </c>
      <c r="M6443" s="6">
        <f t="shared" si="905"/>
        <v>258</v>
      </c>
      <c r="N6443" s="6">
        <f t="shared" si="906"/>
        <v>18</v>
      </c>
      <c r="O6443" s="9" t="str">
        <f>IF(AND($B6443&lt;&gt;"",$C6443&lt;&gt;"",$B6443&lt;=$C6443),INDEX(Szabalyok!$C:$C,$N6443),"")</f>
        <v/>
      </c>
      <c r="P6443">
        <f t="shared" si="908"/>
        <v>0</v>
      </c>
    </row>
    <row r="6444" spans="1:16" x14ac:dyDescent="0.35">
      <c r="A6444">
        <f t="shared" si="907"/>
        <v>0</v>
      </c>
      <c r="B6444" s="4" t="str">
        <f>IF($M6444&gt;300,"",IF(OR(INDEX(Bemenet!$E$2:$E$301,$M6444)="",INDEX(Bemenet!$F$2:$F$301,$M6444)=""),"",MAX(INDEX(Bemenet!$E$2:$E$301,$M6444),INDEX(Szabalyok!$A:$A,$N6444))))</f>
        <v/>
      </c>
      <c r="C6444" s="4" t="str">
        <f>IF($B6444="","",MIN(INDEX(Bemenet!$F$2:$F$301,$M6444),INDEX(Szabalyok!$B:$B,$N6444)))</f>
        <v/>
      </c>
      <c r="D6444" s="5" t="str">
        <f>IF(AND($B6444&lt;&gt;"",$C6444&lt;&gt;"",$B6444&lt;=$C6444),INDEX(Bemenet!$G$2:$G$301,$M6444),"")</f>
        <v/>
      </c>
      <c r="E6444" s="6" t="str">
        <f>IF(AND($B6444&lt;&gt;"",$C6444&lt;&gt;"",$B6444&lt;=$C6444),INDEX(Bemenet!$D$2:$D$301,$M6444),"")</f>
        <v/>
      </c>
      <c r="F6444" s="5" t="str">
        <f t="shared" si="900"/>
        <v/>
      </c>
      <c r="G6444" s="5" t="str">
        <f t="shared" si="901"/>
        <v/>
      </c>
      <c r="H6444" s="9" t="str">
        <f t="shared" si="902"/>
        <v/>
      </c>
      <c r="I6444" s="5" t="str">
        <f t="shared" si="903"/>
        <v/>
      </c>
      <c r="J6444" s="5" t="str">
        <f>IF(OR($L6444="",NOT(COUNTIFS($L$2:$L6444,$L6444)=1)),"",SUMIFS($G:$G,$L:$L,$L6444))</f>
        <v/>
      </c>
      <c r="K6444" s="5" t="str">
        <f>IF(OR($L6444="",NOT(COUNTIFS($L$2:$L6444,$L6444)=1)),"",SUMIFS($I:$I,$L:$L,$L6444))</f>
        <v/>
      </c>
      <c r="L6444" s="6" t="str">
        <f t="shared" si="904"/>
        <v/>
      </c>
      <c r="M6444" s="6">
        <f t="shared" si="905"/>
        <v>258</v>
      </c>
      <c r="N6444" s="6">
        <f t="shared" si="906"/>
        <v>19</v>
      </c>
      <c r="O6444" s="9" t="str">
        <f>IF(AND($B6444&lt;&gt;"",$C6444&lt;&gt;"",$B6444&lt;=$C6444),INDEX(Szabalyok!$C:$C,$N6444),"")</f>
        <v/>
      </c>
      <c r="P6444">
        <f t="shared" si="908"/>
        <v>0</v>
      </c>
    </row>
    <row r="6445" spans="1:16" x14ac:dyDescent="0.35">
      <c r="A6445">
        <f t="shared" si="907"/>
        <v>0</v>
      </c>
      <c r="B6445" s="4" t="str">
        <f>IF($M6445&gt;300,"",IF(OR(INDEX(Bemenet!$E$2:$E$301,$M6445)="",INDEX(Bemenet!$F$2:$F$301,$M6445)=""),"",MAX(INDEX(Bemenet!$E$2:$E$301,$M6445),INDEX(Szabalyok!$A:$A,$N6445))))</f>
        <v/>
      </c>
      <c r="C6445" s="4" t="str">
        <f>IF($B6445="","",MIN(INDEX(Bemenet!$F$2:$F$301,$M6445),INDEX(Szabalyok!$B:$B,$N6445)))</f>
        <v/>
      </c>
      <c r="D6445" s="5" t="str">
        <f>IF(AND($B6445&lt;&gt;"",$C6445&lt;&gt;"",$B6445&lt;=$C6445),INDEX(Bemenet!$G$2:$G$301,$M6445),"")</f>
        <v/>
      </c>
      <c r="E6445" s="6" t="str">
        <f>IF(AND($B6445&lt;&gt;"",$C6445&lt;&gt;"",$B6445&lt;=$C6445),INDEX(Bemenet!$D$2:$D$301,$M6445),"")</f>
        <v/>
      </c>
      <c r="F6445" s="5" t="str">
        <f t="shared" si="900"/>
        <v/>
      </c>
      <c r="G6445" s="5" t="str">
        <f t="shared" si="901"/>
        <v/>
      </c>
      <c r="H6445" s="9" t="str">
        <f t="shared" si="902"/>
        <v/>
      </c>
      <c r="I6445" s="5" t="str">
        <f t="shared" si="903"/>
        <v/>
      </c>
      <c r="J6445" s="5" t="str">
        <f>IF(OR($L6445="",NOT(COUNTIFS($L$2:$L6445,$L6445)=1)),"",SUMIFS($G:$G,$L:$L,$L6445))</f>
        <v/>
      </c>
      <c r="K6445" s="5" t="str">
        <f>IF(OR($L6445="",NOT(COUNTIFS($L$2:$L6445,$L6445)=1)),"",SUMIFS($I:$I,$L:$L,$L6445))</f>
        <v/>
      </c>
      <c r="L6445" s="6" t="str">
        <f t="shared" si="904"/>
        <v/>
      </c>
      <c r="M6445" s="6">
        <f t="shared" si="905"/>
        <v>258</v>
      </c>
      <c r="N6445" s="6">
        <f t="shared" si="906"/>
        <v>20</v>
      </c>
      <c r="O6445" s="9" t="str">
        <f>IF(AND($B6445&lt;&gt;"",$C6445&lt;&gt;"",$B6445&lt;=$C6445),INDEX(Szabalyok!$C:$C,$N6445),"")</f>
        <v/>
      </c>
      <c r="P6445">
        <f t="shared" si="908"/>
        <v>0</v>
      </c>
    </row>
    <row r="6446" spans="1:16" x14ac:dyDescent="0.35">
      <c r="A6446">
        <f t="shared" si="907"/>
        <v>0</v>
      </c>
      <c r="B6446" s="4" t="str">
        <f>IF($M6446&gt;300,"",IF(OR(INDEX(Bemenet!$E$2:$E$301,$M6446)="",INDEX(Bemenet!$F$2:$F$301,$M6446)=""),"",MAX(INDEX(Bemenet!$E$2:$E$301,$M6446),INDEX(Szabalyok!$A:$A,$N6446))))</f>
        <v/>
      </c>
      <c r="C6446" s="4" t="str">
        <f>IF($B6446="","",MIN(INDEX(Bemenet!$F$2:$F$301,$M6446),INDEX(Szabalyok!$B:$B,$N6446)))</f>
        <v/>
      </c>
      <c r="D6446" s="5" t="str">
        <f>IF(AND($B6446&lt;&gt;"",$C6446&lt;&gt;"",$B6446&lt;=$C6446),INDEX(Bemenet!$G$2:$G$301,$M6446),"")</f>
        <v/>
      </c>
      <c r="E6446" s="6" t="str">
        <f>IF(AND($B6446&lt;&gt;"",$C6446&lt;&gt;"",$B6446&lt;=$C6446),INDEX(Bemenet!$D$2:$D$301,$M6446),"")</f>
        <v/>
      </c>
      <c r="F6446" s="5" t="str">
        <f t="shared" si="900"/>
        <v/>
      </c>
      <c r="G6446" s="5" t="str">
        <f t="shared" si="901"/>
        <v/>
      </c>
      <c r="H6446" s="9" t="str">
        <f t="shared" si="902"/>
        <v/>
      </c>
      <c r="I6446" s="5" t="str">
        <f t="shared" si="903"/>
        <v/>
      </c>
      <c r="J6446" s="5" t="str">
        <f>IF(OR($L6446="",NOT(COUNTIFS($L$2:$L6446,$L6446)=1)),"",SUMIFS($G:$G,$L:$L,$L6446))</f>
        <v/>
      </c>
      <c r="K6446" s="5" t="str">
        <f>IF(OR($L6446="",NOT(COUNTIFS($L$2:$L6446,$L6446)=1)),"",SUMIFS($I:$I,$L:$L,$L6446))</f>
        <v/>
      </c>
      <c r="L6446" s="6" t="str">
        <f t="shared" si="904"/>
        <v/>
      </c>
      <c r="M6446" s="6">
        <f t="shared" si="905"/>
        <v>258</v>
      </c>
      <c r="N6446" s="6">
        <f t="shared" si="906"/>
        <v>21</v>
      </c>
      <c r="O6446" s="9" t="str">
        <f>IF(AND($B6446&lt;&gt;"",$C6446&lt;&gt;"",$B6446&lt;=$C6446),INDEX(Szabalyok!$C:$C,$N6446),"")</f>
        <v/>
      </c>
      <c r="P6446">
        <f t="shared" si="908"/>
        <v>0</v>
      </c>
    </row>
    <row r="6447" spans="1:16" x14ac:dyDescent="0.35">
      <c r="A6447">
        <f t="shared" si="907"/>
        <v>0</v>
      </c>
      <c r="B6447" s="4" t="str">
        <f>IF($M6447&gt;300,"",IF(OR(INDEX(Bemenet!$E$2:$E$301,$M6447)="",INDEX(Bemenet!$F$2:$F$301,$M6447)=""),"",MAX(INDEX(Bemenet!$E$2:$E$301,$M6447),INDEX(Szabalyok!$A:$A,$N6447))))</f>
        <v/>
      </c>
      <c r="C6447" s="4" t="str">
        <f>IF($B6447="","",MIN(INDEX(Bemenet!$F$2:$F$301,$M6447),INDEX(Szabalyok!$B:$B,$N6447)))</f>
        <v/>
      </c>
      <c r="D6447" s="5" t="str">
        <f>IF(AND($B6447&lt;&gt;"",$C6447&lt;&gt;"",$B6447&lt;=$C6447),INDEX(Bemenet!$G$2:$G$301,$M6447),"")</f>
        <v/>
      </c>
      <c r="E6447" s="6" t="str">
        <f>IF(AND($B6447&lt;&gt;"",$C6447&lt;&gt;"",$B6447&lt;=$C6447),INDEX(Bemenet!$D$2:$D$301,$M6447),"")</f>
        <v/>
      </c>
      <c r="F6447" s="5" t="str">
        <f t="shared" si="900"/>
        <v/>
      </c>
      <c r="G6447" s="5" t="str">
        <f t="shared" si="901"/>
        <v/>
      </c>
      <c r="H6447" s="9" t="str">
        <f t="shared" si="902"/>
        <v/>
      </c>
      <c r="I6447" s="5" t="str">
        <f t="shared" si="903"/>
        <v/>
      </c>
      <c r="J6447" s="5" t="str">
        <f>IF(OR($L6447="",NOT(COUNTIFS($L$2:$L6447,$L6447)=1)),"",SUMIFS($G:$G,$L:$L,$L6447))</f>
        <v/>
      </c>
      <c r="K6447" s="5" t="str">
        <f>IF(OR($L6447="",NOT(COUNTIFS($L$2:$L6447,$L6447)=1)),"",SUMIFS($I:$I,$L:$L,$L6447))</f>
        <v/>
      </c>
      <c r="L6447" s="6" t="str">
        <f t="shared" si="904"/>
        <v/>
      </c>
      <c r="M6447" s="6">
        <f t="shared" si="905"/>
        <v>258</v>
      </c>
      <c r="N6447" s="6">
        <f t="shared" si="906"/>
        <v>22</v>
      </c>
      <c r="O6447" s="9" t="str">
        <f>IF(AND($B6447&lt;&gt;"",$C6447&lt;&gt;"",$B6447&lt;=$C6447),INDEX(Szabalyok!$C:$C,$N6447),"")</f>
        <v/>
      </c>
      <c r="P6447">
        <f t="shared" si="908"/>
        <v>0</v>
      </c>
    </row>
    <row r="6448" spans="1:16" x14ac:dyDescent="0.35">
      <c r="A6448">
        <f t="shared" si="907"/>
        <v>0</v>
      </c>
      <c r="B6448" s="4" t="str">
        <f>IF($M6448&gt;300,"",IF(OR(INDEX(Bemenet!$E$2:$E$301,$M6448)="",INDEX(Bemenet!$F$2:$F$301,$M6448)=""),"",MAX(INDEX(Bemenet!$E$2:$E$301,$M6448),INDEX(Szabalyok!$A:$A,$N6448))))</f>
        <v/>
      </c>
      <c r="C6448" s="4" t="str">
        <f>IF($B6448="","",MIN(INDEX(Bemenet!$F$2:$F$301,$M6448),INDEX(Szabalyok!$B:$B,$N6448)))</f>
        <v/>
      </c>
      <c r="D6448" s="5" t="str">
        <f>IF(AND($B6448&lt;&gt;"",$C6448&lt;&gt;"",$B6448&lt;=$C6448),INDEX(Bemenet!$G$2:$G$301,$M6448),"")</f>
        <v/>
      </c>
      <c r="E6448" s="6" t="str">
        <f>IF(AND($B6448&lt;&gt;"",$C6448&lt;&gt;"",$B6448&lt;=$C6448),INDEX(Bemenet!$D$2:$D$301,$M6448),"")</f>
        <v/>
      </c>
      <c r="F6448" s="5" t="str">
        <f t="shared" si="900"/>
        <v/>
      </c>
      <c r="G6448" s="5" t="str">
        <f t="shared" si="901"/>
        <v/>
      </c>
      <c r="H6448" s="9" t="str">
        <f t="shared" si="902"/>
        <v/>
      </c>
      <c r="I6448" s="5" t="str">
        <f t="shared" si="903"/>
        <v/>
      </c>
      <c r="J6448" s="5" t="str">
        <f>IF(OR($L6448="",NOT(COUNTIFS($L$2:$L6448,$L6448)=1)),"",SUMIFS($G:$G,$L:$L,$L6448))</f>
        <v/>
      </c>
      <c r="K6448" s="5" t="str">
        <f>IF(OR($L6448="",NOT(COUNTIFS($L$2:$L6448,$L6448)=1)),"",SUMIFS($I:$I,$L:$L,$L6448))</f>
        <v/>
      </c>
      <c r="L6448" s="6" t="str">
        <f t="shared" si="904"/>
        <v/>
      </c>
      <c r="M6448" s="6">
        <f t="shared" si="905"/>
        <v>258</v>
      </c>
      <c r="N6448" s="6">
        <f t="shared" si="906"/>
        <v>23</v>
      </c>
      <c r="O6448" s="9" t="str">
        <f>IF(AND($B6448&lt;&gt;"",$C6448&lt;&gt;"",$B6448&lt;=$C6448),INDEX(Szabalyok!$C:$C,$N6448),"")</f>
        <v/>
      </c>
      <c r="P6448">
        <f t="shared" si="908"/>
        <v>0</v>
      </c>
    </row>
    <row r="6449" spans="1:16" x14ac:dyDescent="0.35">
      <c r="A6449">
        <f t="shared" si="907"/>
        <v>0</v>
      </c>
      <c r="B6449" s="4" t="str">
        <f>IF($M6449&gt;300,"",IF(OR(INDEX(Bemenet!$E$2:$E$301,$M6449)="",INDEX(Bemenet!$F$2:$F$301,$M6449)=""),"",MAX(INDEX(Bemenet!$E$2:$E$301,$M6449),INDEX(Szabalyok!$A:$A,$N6449))))</f>
        <v/>
      </c>
      <c r="C6449" s="4" t="str">
        <f>IF($B6449="","",MIN(INDEX(Bemenet!$F$2:$F$301,$M6449),INDEX(Szabalyok!$B:$B,$N6449)))</f>
        <v/>
      </c>
      <c r="D6449" s="5" t="str">
        <f>IF(AND($B6449&lt;&gt;"",$C6449&lt;&gt;"",$B6449&lt;=$C6449),INDEX(Bemenet!$G$2:$G$301,$M6449),"")</f>
        <v/>
      </c>
      <c r="E6449" s="6" t="str">
        <f>IF(AND($B6449&lt;&gt;"",$C6449&lt;&gt;"",$B6449&lt;=$C6449),INDEX(Bemenet!$D$2:$D$301,$M6449),"")</f>
        <v/>
      </c>
      <c r="F6449" s="5" t="str">
        <f t="shared" si="900"/>
        <v/>
      </c>
      <c r="G6449" s="5" t="str">
        <f t="shared" si="901"/>
        <v/>
      </c>
      <c r="H6449" s="9" t="str">
        <f t="shared" si="902"/>
        <v/>
      </c>
      <c r="I6449" s="5" t="str">
        <f t="shared" si="903"/>
        <v/>
      </c>
      <c r="J6449" s="5" t="str">
        <f>IF(OR($L6449="",NOT(COUNTIFS($L$2:$L6449,$L6449)=1)),"",SUMIFS($G:$G,$L:$L,$L6449))</f>
        <v/>
      </c>
      <c r="K6449" s="5" t="str">
        <f>IF(OR($L6449="",NOT(COUNTIFS($L$2:$L6449,$L6449)=1)),"",SUMIFS($I:$I,$L:$L,$L6449))</f>
        <v/>
      </c>
      <c r="L6449" s="6" t="str">
        <f t="shared" si="904"/>
        <v/>
      </c>
      <c r="M6449" s="6">
        <f t="shared" si="905"/>
        <v>258</v>
      </c>
      <c r="N6449" s="6">
        <f t="shared" si="906"/>
        <v>24</v>
      </c>
      <c r="O6449" s="9" t="str">
        <f>IF(AND($B6449&lt;&gt;"",$C6449&lt;&gt;"",$B6449&lt;=$C6449),INDEX(Szabalyok!$C:$C,$N6449),"")</f>
        <v/>
      </c>
      <c r="P6449">
        <f t="shared" si="908"/>
        <v>0</v>
      </c>
    </row>
    <row r="6450" spans="1:16" x14ac:dyDescent="0.35">
      <c r="A6450">
        <f t="shared" si="907"/>
        <v>0</v>
      </c>
      <c r="B6450" s="4" t="str">
        <f>IF($M6450&gt;300,"",IF(OR(INDEX(Bemenet!$E$2:$E$301,$M6450)="",INDEX(Bemenet!$F$2:$F$301,$M6450)=""),"",MAX(INDEX(Bemenet!$E$2:$E$301,$M6450),INDEX(Szabalyok!$A:$A,$N6450))))</f>
        <v/>
      </c>
      <c r="C6450" s="4" t="str">
        <f>IF($B6450="","",MIN(INDEX(Bemenet!$F$2:$F$301,$M6450),INDEX(Szabalyok!$B:$B,$N6450)))</f>
        <v/>
      </c>
      <c r="D6450" s="5" t="str">
        <f>IF(AND($B6450&lt;&gt;"",$C6450&lt;&gt;"",$B6450&lt;=$C6450),INDEX(Bemenet!$G$2:$G$301,$M6450),"")</f>
        <v/>
      </c>
      <c r="E6450" s="6" t="str">
        <f>IF(AND($B6450&lt;&gt;"",$C6450&lt;&gt;"",$B6450&lt;=$C6450),INDEX(Bemenet!$D$2:$D$301,$M6450),"")</f>
        <v/>
      </c>
      <c r="F6450" s="5" t="str">
        <f t="shared" si="900"/>
        <v/>
      </c>
      <c r="G6450" s="5" t="str">
        <f t="shared" si="901"/>
        <v/>
      </c>
      <c r="H6450" s="9" t="str">
        <f t="shared" si="902"/>
        <v/>
      </c>
      <c r="I6450" s="5" t="str">
        <f t="shared" si="903"/>
        <v/>
      </c>
      <c r="J6450" s="5" t="str">
        <f>IF(OR($L6450="",NOT(COUNTIFS($L$2:$L6450,$L6450)=1)),"",SUMIFS($G:$G,$L:$L,$L6450))</f>
        <v/>
      </c>
      <c r="K6450" s="5" t="str">
        <f>IF(OR($L6450="",NOT(COUNTIFS($L$2:$L6450,$L6450)=1)),"",SUMIFS($I:$I,$L:$L,$L6450))</f>
        <v/>
      </c>
      <c r="L6450" s="6" t="str">
        <f t="shared" si="904"/>
        <v/>
      </c>
      <c r="M6450" s="6">
        <f t="shared" si="905"/>
        <v>258</v>
      </c>
      <c r="N6450" s="6">
        <f t="shared" si="906"/>
        <v>25</v>
      </c>
      <c r="O6450" s="9" t="str">
        <f>IF(AND($B6450&lt;&gt;"",$C6450&lt;&gt;"",$B6450&lt;=$C6450),INDEX(Szabalyok!$C:$C,$N6450),"")</f>
        <v/>
      </c>
      <c r="P6450">
        <f t="shared" si="908"/>
        <v>0</v>
      </c>
    </row>
    <row r="6451" spans="1:16" x14ac:dyDescent="0.35">
      <c r="A6451">
        <f t="shared" si="907"/>
        <v>0</v>
      </c>
      <c r="B6451" s="4" t="str">
        <f>IF($M6451&gt;300,"",IF(OR(INDEX(Bemenet!$E$2:$E$301,$M6451)="",INDEX(Bemenet!$F$2:$F$301,$M6451)=""),"",MAX(INDEX(Bemenet!$E$2:$E$301,$M6451),INDEX(Szabalyok!$A:$A,$N6451))))</f>
        <v/>
      </c>
      <c r="C6451" s="4" t="str">
        <f>IF($B6451="","",MIN(INDEX(Bemenet!$F$2:$F$301,$M6451),INDEX(Szabalyok!$B:$B,$N6451)))</f>
        <v/>
      </c>
      <c r="D6451" s="5" t="str">
        <f>IF(AND($B6451&lt;&gt;"",$C6451&lt;&gt;"",$B6451&lt;=$C6451),INDEX(Bemenet!$G$2:$G$301,$M6451),"")</f>
        <v/>
      </c>
      <c r="E6451" s="6" t="str">
        <f>IF(AND($B6451&lt;&gt;"",$C6451&lt;&gt;"",$B6451&lt;=$C6451),INDEX(Bemenet!$D$2:$D$301,$M6451),"")</f>
        <v/>
      </c>
      <c r="F6451" s="5" t="str">
        <f t="shared" si="900"/>
        <v/>
      </c>
      <c r="G6451" s="5" t="str">
        <f t="shared" si="901"/>
        <v/>
      </c>
      <c r="H6451" s="9" t="str">
        <f t="shared" si="902"/>
        <v/>
      </c>
      <c r="I6451" s="5" t="str">
        <f t="shared" si="903"/>
        <v/>
      </c>
      <c r="J6451" s="5" t="str">
        <f>IF(OR($L6451="",NOT(COUNTIFS($L$2:$L6451,$L6451)=1)),"",SUMIFS($G:$G,$L:$L,$L6451))</f>
        <v/>
      </c>
      <c r="K6451" s="5" t="str">
        <f>IF(OR($L6451="",NOT(COUNTIFS($L$2:$L6451,$L6451)=1)),"",SUMIFS($I:$I,$L:$L,$L6451))</f>
        <v/>
      </c>
      <c r="L6451" s="6" t="str">
        <f t="shared" si="904"/>
        <v/>
      </c>
      <c r="M6451" s="6">
        <f t="shared" si="905"/>
        <v>258</v>
      </c>
      <c r="N6451" s="6">
        <f t="shared" si="906"/>
        <v>26</v>
      </c>
      <c r="O6451" s="9" t="str">
        <f>IF(AND($B6451&lt;&gt;"",$C6451&lt;&gt;"",$B6451&lt;=$C6451),INDEX(Szabalyok!$C:$C,$N6451),"")</f>
        <v/>
      </c>
      <c r="P6451">
        <f t="shared" si="908"/>
        <v>0</v>
      </c>
    </row>
    <row r="6452" spans="1:16" x14ac:dyDescent="0.35">
      <c r="A6452">
        <f t="shared" si="907"/>
        <v>0</v>
      </c>
      <c r="B6452" s="4" t="str">
        <f>IF($M6452&gt;300,"",IF(OR(INDEX(Bemenet!$E$2:$E$301,$M6452)="",INDEX(Bemenet!$F$2:$F$301,$M6452)=""),"",MAX(INDEX(Bemenet!$E$2:$E$301,$M6452),INDEX(Szabalyok!$A:$A,$N6452))))</f>
        <v/>
      </c>
      <c r="C6452" s="4" t="str">
        <f>IF($B6452="","",MIN(INDEX(Bemenet!$F$2:$F$301,$M6452),INDEX(Szabalyok!$B:$B,$N6452)))</f>
        <v/>
      </c>
      <c r="D6452" s="5" t="str">
        <f>IF(AND($B6452&lt;&gt;"",$C6452&lt;&gt;"",$B6452&lt;=$C6452),INDEX(Bemenet!$G$2:$G$301,$M6452),"")</f>
        <v/>
      </c>
      <c r="E6452" s="6" t="str">
        <f>IF(AND($B6452&lt;&gt;"",$C6452&lt;&gt;"",$B6452&lt;=$C6452),INDEX(Bemenet!$D$2:$D$301,$M6452),"")</f>
        <v/>
      </c>
      <c r="F6452" s="5" t="str">
        <f t="shared" si="900"/>
        <v/>
      </c>
      <c r="G6452" s="5" t="str">
        <f t="shared" si="901"/>
        <v/>
      </c>
      <c r="H6452" s="9" t="str">
        <f t="shared" si="902"/>
        <v/>
      </c>
      <c r="I6452" s="5" t="str">
        <f t="shared" si="903"/>
        <v/>
      </c>
      <c r="J6452" s="5" t="str">
        <f>IF(OR($L6452="",NOT(COUNTIFS($L$2:$L6452,$L6452)=1)),"",SUMIFS($G:$G,$L:$L,$L6452))</f>
        <v/>
      </c>
      <c r="K6452" s="5" t="str">
        <f>IF(OR($L6452="",NOT(COUNTIFS($L$2:$L6452,$L6452)=1)),"",SUMIFS($I:$I,$L:$L,$L6452))</f>
        <v/>
      </c>
      <c r="L6452" s="6" t="str">
        <f t="shared" si="904"/>
        <v/>
      </c>
      <c r="M6452" s="6">
        <f t="shared" si="905"/>
        <v>259</v>
      </c>
      <c r="N6452" s="6">
        <f t="shared" si="906"/>
        <v>2</v>
      </c>
      <c r="O6452" s="9" t="str">
        <f>IF(AND($B6452&lt;&gt;"",$C6452&lt;&gt;"",$B6452&lt;=$C6452),INDEX(Szabalyok!$C:$C,$N6452),"")</f>
        <v/>
      </c>
      <c r="P6452">
        <f t="shared" si="908"/>
        <v>0</v>
      </c>
    </row>
    <row r="6453" spans="1:16" x14ac:dyDescent="0.35">
      <c r="A6453">
        <f t="shared" si="907"/>
        <v>0</v>
      </c>
      <c r="B6453" s="4" t="str">
        <f>IF($M6453&gt;300,"",IF(OR(INDEX(Bemenet!$E$2:$E$301,$M6453)="",INDEX(Bemenet!$F$2:$F$301,$M6453)=""),"",MAX(INDEX(Bemenet!$E$2:$E$301,$M6453),INDEX(Szabalyok!$A:$A,$N6453))))</f>
        <v/>
      </c>
      <c r="C6453" s="4" t="str">
        <f>IF($B6453="","",MIN(INDEX(Bemenet!$F$2:$F$301,$M6453),INDEX(Szabalyok!$B:$B,$N6453)))</f>
        <v/>
      </c>
      <c r="D6453" s="5" t="str">
        <f>IF(AND($B6453&lt;&gt;"",$C6453&lt;&gt;"",$B6453&lt;=$C6453),INDEX(Bemenet!$G$2:$G$301,$M6453),"")</f>
        <v/>
      </c>
      <c r="E6453" s="6" t="str">
        <f>IF(AND($B6453&lt;&gt;"",$C6453&lt;&gt;"",$B6453&lt;=$C6453),INDEX(Bemenet!$D$2:$D$301,$M6453),"")</f>
        <v/>
      </c>
      <c r="F6453" s="5" t="str">
        <f t="shared" si="900"/>
        <v/>
      </c>
      <c r="G6453" s="5" t="str">
        <f t="shared" si="901"/>
        <v/>
      </c>
      <c r="H6453" s="9" t="str">
        <f t="shared" si="902"/>
        <v/>
      </c>
      <c r="I6453" s="5" t="str">
        <f t="shared" si="903"/>
        <v/>
      </c>
      <c r="J6453" s="5" t="str">
        <f>IF(OR($L6453="",NOT(COUNTIFS($L$2:$L6453,$L6453)=1)),"",SUMIFS($G:$G,$L:$L,$L6453))</f>
        <v/>
      </c>
      <c r="K6453" s="5" t="str">
        <f>IF(OR($L6453="",NOT(COUNTIFS($L$2:$L6453,$L6453)=1)),"",SUMIFS($I:$I,$L:$L,$L6453))</f>
        <v/>
      </c>
      <c r="L6453" s="6" t="str">
        <f t="shared" si="904"/>
        <v/>
      </c>
      <c r="M6453" s="6">
        <f t="shared" si="905"/>
        <v>259</v>
      </c>
      <c r="N6453" s="6">
        <f t="shared" si="906"/>
        <v>3</v>
      </c>
      <c r="O6453" s="9" t="str">
        <f>IF(AND($B6453&lt;&gt;"",$C6453&lt;&gt;"",$B6453&lt;=$C6453),INDEX(Szabalyok!$C:$C,$N6453),"")</f>
        <v/>
      </c>
      <c r="P6453">
        <f t="shared" si="908"/>
        <v>0</v>
      </c>
    </row>
    <row r="6454" spans="1:16" x14ac:dyDescent="0.35">
      <c r="A6454">
        <f t="shared" si="907"/>
        <v>0</v>
      </c>
      <c r="B6454" s="4" t="str">
        <f>IF($M6454&gt;300,"",IF(OR(INDEX(Bemenet!$E$2:$E$301,$M6454)="",INDEX(Bemenet!$F$2:$F$301,$M6454)=""),"",MAX(INDEX(Bemenet!$E$2:$E$301,$M6454),INDEX(Szabalyok!$A:$A,$N6454))))</f>
        <v/>
      </c>
      <c r="C6454" s="4" t="str">
        <f>IF($B6454="","",MIN(INDEX(Bemenet!$F$2:$F$301,$M6454),INDEX(Szabalyok!$B:$B,$N6454)))</f>
        <v/>
      </c>
      <c r="D6454" s="5" t="str">
        <f>IF(AND($B6454&lt;&gt;"",$C6454&lt;&gt;"",$B6454&lt;=$C6454),INDEX(Bemenet!$G$2:$G$301,$M6454),"")</f>
        <v/>
      </c>
      <c r="E6454" s="6" t="str">
        <f>IF(AND($B6454&lt;&gt;"",$C6454&lt;&gt;"",$B6454&lt;=$C6454),INDEX(Bemenet!$D$2:$D$301,$M6454),"")</f>
        <v/>
      </c>
      <c r="F6454" s="5" t="str">
        <f t="shared" si="900"/>
        <v/>
      </c>
      <c r="G6454" s="5" t="str">
        <f t="shared" si="901"/>
        <v/>
      </c>
      <c r="H6454" s="9" t="str">
        <f t="shared" si="902"/>
        <v/>
      </c>
      <c r="I6454" s="5" t="str">
        <f t="shared" si="903"/>
        <v/>
      </c>
      <c r="J6454" s="5" t="str">
        <f>IF(OR($L6454="",NOT(COUNTIFS($L$2:$L6454,$L6454)=1)),"",SUMIFS($G:$G,$L:$L,$L6454))</f>
        <v/>
      </c>
      <c r="K6454" s="5" t="str">
        <f>IF(OR($L6454="",NOT(COUNTIFS($L$2:$L6454,$L6454)=1)),"",SUMIFS($I:$I,$L:$L,$L6454))</f>
        <v/>
      </c>
      <c r="L6454" s="6" t="str">
        <f t="shared" si="904"/>
        <v/>
      </c>
      <c r="M6454" s="6">
        <f t="shared" si="905"/>
        <v>259</v>
      </c>
      <c r="N6454" s="6">
        <f t="shared" si="906"/>
        <v>4</v>
      </c>
      <c r="O6454" s="9" t="str">
        <f>IF(AND($B6454&lt;&gt;"",$C6454&lt;&gt;"",$B6454&lt;=$C6454),INDEX(Szabalyok!$C:$C,$N6454),"")</f>
        <v/>
      </c>
      <c r="P6454">
        <f t="shared" si="908"/>
        <v>0</v>
      </c>
    </row>
    <row r="6455" spans="1:16" x14ac:dyDescent="0.35">
      <c r="A6455">
        <f t="shared" si="907"/>
        <v>0</v>
      </c>
      <c r="B6455" s="4" t="str">
        <f>IF($M6455&gt;300,"",IF(OR(INDEX(Bemenet!$E$2:$E$301,$M6455)="",INDEX(Bemenet!$F$2:$F$301,$M6455)=""),"",MAX(INDEX(Bemenet!$E$2:$E$301,$M6455),INDEX(Szabalyok!$A:$A,$N6455))))</f>
        <v/>
      </c>
      <c r="C6455" s="4" t="str">
        <f>IF($B6455="","",MIN(INDEX(Bemenet!$F$2:$F$301,$M6455),INDEX(Szabalyok!$B:$B,$N6455)))</f>
        <v/>
      </c>
      <c r="D6455" s="5" t="str">
        <f>IF(AND($B6455&lt;&gt;"",$C6455&lt;&gt;"",$B6455&lt;=$C6455),INDEX(Bemenet!$G$2:$G$301,$M6455),"")</f>
        <v/>
      </c>
      <c r="E6455" s="6" t="str">
        <f>IF(AND($B6455&lt;&gt;"",$C6455&lt;&gt;"",$B6455&lt;=$C6455),INDEX(Bemenet!$D$2:$D$301,$M6455),"")</f>
        <v/>
      </c>
      <c r="F6455" s="5" t="str">
        <f t="shared" si="900"/>
        <v/>
      </c>
      <c r="G6455" s="5" t="str">
        <f t="shared" si="901"/>
        <v/>
      </c>
      <c r="H6455" s="9" t="str">
        <f t="shared" si="902"/>
        <v/>
      </c>
      <c r="I6455" s="5" t="str">
        <f t="shared" si="903"/>
        <v/>
      </c>
      <c r="J6455" s="5" t="str">
        <f>IF(OR($L6455="",NOT(COUNTIFS($L$2:$L6455,$L6455)=1)),"",SUMIFS($G:$G,$L:$L,$L6455))</f>
        <v/>
      </c>
      <c r="K6455" s="5" t="str">
        <f>IF(OR($L6455="",NOT(COUNTIFS($L$2:$L6455,$L6455)=1)),"",SUMIFS($I:$I,$L:$L,$L6455))</f>
        <v/>
      </c>
      <c r="L6455" s="6" t="str">
        <f t="shared" si="904"/>
        <v/>
      </c>
      <c r="M6455" s="6">
        <f t="shared" si="905"/>
        <v>259</v>
      </c>
      <c r="N6455" s="6">
        <f t="shared" si="906"/>
        <v>5</v>
      </c>
      <c r="O6455" s="9" t="str">
        <f>IF(AND($B6455&lt;&gt;"",$C6455&lt;&gt;"",$B6455&lt;=$C6455),INDEX(Szabalyok!$C:$C,$N6455),"")</f>
        <v/>
      </c>
      <c r="P6455">
        <f t="shared" si="908"/>
        <v>0</v>
      </c>
    </row>
    <row r="6456" spans="1:16" x14ac:dyDescent="0.35">
      <c r="A6456">
        <f t="shared" si="907"/>
        <v>0</v>
      </c>
      <c r="B6456" s="4" t="str">
        <f>IF($M6456&gt;300,"",IF(OR(INDEX(Bemenet!$E$2:$E$301,$M6456)="",INDEX(Bemenet!$F$2:$F$301,$M6456)=""),"",MAX(INDEX(Bemenet!$E$2:$E$301,$M6456),INDEX(Szabalyok!$A:$A,$N6456))))</f>
        <v/>
      </c>
      <c r="C6456" s="4" t="str">
        <f>IF($B6456="","",MIN(INDEX(Bemenet!$F$2:$F$301,$M6456),INDEX(Szabalyok!$B:$B,$N6456)))</f>
        <v/>
      </c>
      <c r="D6456" s="5" t="str">
        <f>IF(AND($B6456&lt;&gt;"",$C6456&lt;&gt;"",$B6456&lt;=$C6456),INDEX(Bemenet!$G$2:$G$301,$M6456),"")</f>
        <v/>
      </c>
      <c r="E6456" s="6" t="str">
        <f>IF(AND($B6456&lt;&gt;"",$C6456&lt;&gt;"",$B6456&lt;=$C6456),INDEX(Bemenet!$D$2:$D$301,$M6456),"")</f>
        <v/>
      </c>
      <c r="F6456" s="5" t="str">
        <f t="shared" si="900"/>
        <v/>
      </c>
      <c r="G6456" s="5" t="str">
        <f t="shared" si="901"/>
        <v/>
      </c>
      <c r="H6456" s="9" t="str">
        <f t="shared" si="902"/>
        <v/>
      </c>
      <c r="I6456" s="5" t="str">
        <f t="shared" si="903"/>
        <v/>
      </c>
      <c r="J6456" s="5" t="str">
        <f>IF(OR($L6456="",NOT(COUNTIFS($L$2:$L6456,$L6456)=1)),"",SUMIFS($G:$G,$L:$L,$L6456))</f>
        <v/>
      </c>
      <c r="K6456" s="5" t="str">
        <f>IF(OR($L6456="",NOT(COUNTIFS($L$2:$L6456,$L6456)=1)),"",SUMIFS($I:$I,$L:$L,$L6456))</f>
        <v/>
      </c>
      <c r="L6456" s="6" t="str">
        <f t="shared" si="904"/>
        <v/>
      </c>
      <c r="M6456" s="6">
        <f t="shared" si="905"/>
        <v>259</v>
      </c>
      <c r="N6456" s="6">
        <f t="shared" si="906"/>
        <v>6</v>
      </c>
      <c r="O6456" s="9" t="str">
        <f>IF(AND($B6456&lt;&gt;"",$C6456&lt;&gt;"",$B6456&lt;=$C6456),INDEX(Szabalyok!$C:$C,$N6456),"")</f>
        <v/>
      </c>
      <c r="P6456">
        <f t="shared" si="908"/>
        <v>0</v>
      </c>
    </row>
    <row r="6457" spans="1:16" x14ac:dyDescent="0.35">
      <c r="A6457">
        <f t="shared" si="907"/>
        <v>0</v>
      </c>
      <c r="B6457" s="4" t="str">
        <f>IF($M6457&gt;300,"",IF(OR(INDEX(Bemenet!$E$2:$E$301,$M6457)="",INDEX(Bemenet!$F$2:$F$301,$M6457)=""),"",MAX(INDEX(Bemenet!$E$2:$E$301,$M6457),INDEX(Szabalyok!$A:$A,$N6457))))</f>
        <v/>
      </c>
      <c r="C6457" s="4" t="str">
        <f>IF($B6457="","",MIN(INDEX(Bemenet!$F$2:$F$301,$M6457),INDEX(Szabalyok!$B:$B,$N6457)))</f>
        <v/>
      </c>
      <c r="D6457" s="5" t="str">
        <f>IF(AND($B6457&lt;&gt;"",$C6457&lt;&gt;"",$B6457&lt;=$C6457),INDEX(Bemenet!$G$2:$G$301,$M6457),"")</f>
        <v/>
      </c>
      <c r="E6457" s="6" t="str">
        <f>IF(AND($B6457&lt;&gt;"",$C6457&lt;&gt;"",$B6457&lt;=$C6457),INDEX(Bemenet!$D$2:$D$301,$M6457),"")</f>
        <v/>
      </c>
      <c r="F6457" s="5" t="str">
        <f t="shared" si="900"/>
        <v/>
      </c>
      <c r="G6457" s="5" t="str">
        <f t="shared" si="901"/>
        <v/>
      </c>
      <c r="H6457" s="9" t="str">
        <f t="shared" si="902"/>
        <v/>
      </c>
      <c r="I6457" s="5" t="str">
        <f t="shared" si="903"/>
        <v/>
      </c>
      <c r="J6457" s="5" t="str">
        <f>IF(OR($L6457="",NOT(COUNTIFS($L$2:$L6457,$L6457)=1)),"",SUMIFS($G:$G,$L:$L,$L6457))</f>
        <v/>
      </c>
      <c r="K6457" s="5" t="str">
        <f>IF(OR($L6457="",NOT(COUNTIFS($L$2:$L6457,$L6457)=1)),"",SUMIFS($I:$I,$L:$L,$L6457))</f>
        <v/>
      </c>
      <c r="L6457" s="6" t="str">
        <f t="shared" si="904"/>
        <v/>
      </c>
      <c r="M6457" s="6">
        <f t="shared" si="905"/>
        <v>259</v>
      </c>
      <c r="N6457" s="6">
        <f t="shared" si="906"/>
        <v>7</v>
      </c>
      <c r="O6457" s="9" t="str">
        <f>IF(AND($B6457&lt;&gt;"",$C6457&lt;&gt;"",$B6457&lt;=$C6457),INDEX(Szabalyok!$C:$C,$N6457),"")</f>
        <v/>
      </c>
      <c r="P6457">
        <f t="shared" si="908"/>
        <v>0</v>
      </c>
    </row>
    <row r="6458" spans="1:16" x14ac:dyDescent="0.35">
      <c r="A6458">
        <f t="shared" si="907"/>
        <v>0</v>
      </c>
      <c r="B6458" s="4" t="str">
        <f>IF($M6458&gt;300,"",IF(OR(INDEX(Bemenet!$E$2:$E$301,$M6458)="",INDEX(Bemenet!$F$2:$F$301,$M6458)=""),"",MAX(INDEX(Bemenet!$E$2:$E$301,$M6458),INDEX(Szabalyok!$A:$A,$N6458))))</f>
        <v/>
      </c>
      <c r="C6458" s="4" t="str">
        <f>IF($B6458="","",MIN(INDEX(Bemenet!$F$2:$F$301,$M6458),INDEX(Szabalyok!$B:$B,$N6458)))</f>
        <v/>
      </c>
      <c r="D6458" s="5" t="str">
        <f>IF(AND($B6458&lt;&gt;"",$C6458&lt;&gt;"",$B6458&lt;=$C6458),INDEX(Bemenet!$G$2:$G$301,$M6458),"")</f>
        <v/>
      </c>
      <c r="E6458" s="6" t="str">
        <f>IF(AND($B6458&lt;&gt;"",$C6458&lt;&gt;"",$B6458&lt;=$C6458),INDEX(Bemenet!$D$2:$D$301,$M6458),"")</f>
        <v/>
      </c>
      <c r="F6458" s="5" t="str">
        <f t="shared" si="900"/>
        <v/>
      </c>
      <c r="G6458" s="5" t="str">
        <f t="shared" si="901"/>
        <v/>
      </c>
      <c r="H6458" s="9" t="str">
        <f t="shared" si="902"/>
        <v/>
      </c>
      <c r="I6458" s="5" t="str">
        <f t="shared" si="903"/>
        <v/>
      </c>
      <c r="J6458" s="5" t="str">
        <f>IF(OR($L6458="",NOT(COUNTIFS($L$2:$L6458,$L6458)=1)),"",SUMIFS($G:$G,$L:$L,$L6458))</f>
        <v/>
      </c>
      <c r="K6458" s="5" t="str">
        <f>IF(OR($L6458="",NOT(COUNTIFS($L$2:$L6458,$L6458)=1)),"",SUMIFS($I:$I,$L:$L,$L6458))</f>
        <v/>
      </c>
      <c r="L6458" s="6" t="str">
        <f t="shared" si="904"/>
        <v/>
      </c>
      <c r="M6458" s="6">
        <f t="shared" si="905"/>
        <v>259</v>
      </c>
      <c r="N6458" s="6">
        <f t="shared" si="906"/>
        <v>8</v>
      </c>
      <c r="O6458" s="9" t="str">
        <f>IF(AND($B6458&lt;&gt;"",$C6458&lt;&gt;"",$B6458&lt;=$C6458),INDEX(Szabalyok!$C:$C,$N6458),"")</f>
        <v/>
      </c>
      <c r="P6458">
        <f t="shared" si="908"/>
        <v>0</v>
      </c>
    </row>
    <row r="6459" spans="1:16" x14ac:dyDescent="0.35">
      <c r="A6459">
        <f t="shared" si="907"/>
        <v>0</v>
      </c>
      <c r="B6459" s="4" t="str">
        <f>IF($M6459&gt;300,"",IF(OR(INDEX(Bemenet!$E$2:$E$301,$M6459)="",INDEX(Bemenet!$F$2:$F$301,$M6459)=""),"",MAX(INDEX(Bemenet!$E$2:$E$301,$M6459),INDEX(Szabalyok!$A:$A,$N6459))))</f>
        <v/>
      </c>
      <c r="C6459" s="4" t="str">
        <f>IF($B6459="","",MIN(INDEX(Bemenet!$F$2:$F$301,$M6459),INDEX(Szabalyok!$B:$B,$N6459)))</f>
        <v/>
      </c>
      <c r="D6459" s="5" t="str">
        <f>IF(AND($B6459&lt;&gt;"",$C6459&lt;&gt;"",$B6459&lt;=$C6459),INDEX(Bemenet!$G$2:$G$301,$M6459),"")</f>
        <v/>
      </c>
      <c r="E6459" s="6" t="str">
        <f>IF(AND($B6459&lt;&gt;"",$C6459&lt;&gt;"",$B6459&lt;=$C6459),INDEX(Bemenet!$D$2:$D$301,$M6459),"")</f>
        <v/>
      </c>
      <c r="F6459" s="5" t="str">
        <f t="shared" si="900"/>
        <v/>
      </c>
      <c r="G6459" s="5" t="str">
        <f t="shared" si="901"/>
        <v/>
      </c>
      <c r="H6459" s="9" t="str">
        <f t="shared" si="902"/>
        <v/>
      </c>
      <c r="I6459" s="5" t="str">
        <f t="shared" si="903"/>
        <v/>
      </c>
      <c r="J6459" s="5" t="str">
        <f>IF(OR($L6459="",NOT(COUNTIFS($L$2:$L6459,$L6459)=1)),"",SUMIFS($G:$G,$L:$L,$L6459))</f>
        <v/>
      </c>
      <c r="K6459" s="5" t="str">
        <f>IF(OR($L6459="",NOT(COUNTIFS($L$2:$L6459,$L6459)=1)),"",SUMIFS($I:$I,$L:$L,$L6459))</f>
        <v/>
      </c>
      <c r="L6459" s="6" t="str">
        <f t="shared" si="904"/>
        <v/>
      </c>
      <c r="M6459" s="6">
        <f t="shared" si="905"/>
        <v>259</v>
      </c>
      <c r="N6459" s="6">
        <f t="shared" si="906"/>
        <v>9</v>
      </c>
      <c r="O6459" s="9" t="str">
        <f>IF(AND($B6459&lt;&gt;"",$C6459&lt;&gt;"",$B6459&lt;=$C6459),INDEX(Szabalyok!$C:$C,$N6459),"")</f>
        <v/>
      </c>
      <c r="P6459">
        <f t="shared" si="908"/>
        <v>0</v>
      </c>
    </row>
    <row r="6460" spans="1:16" x14ac:dyDescent="0.35">
      <c r="A6460">
        <f t="shared" si="907"/>
        <v>0</v>
      </c>
      <c r="B6460" s="4" t="str">
        <f>IF($M6460&gt;300,"",IF(OR(INDEX(Bemenet!$E$2:$E$301,$M6460)="",INDEX(Bemenet!$F$2:$F$301,$M6460)=""),"",MAX(INDEX(Bemenet!$E$2:$E$301,$M6460),INDEX(Szabalyok!$A:$A,$N6460))))</f>
        <v/>
      </c>
      <c r="C6460" s="4" t="str">
        <f>IF($B6460="","",MIN(INDEX(Bemenet!$F$2:$F$301,$M6460),INDEX(Szabalyok!$B:$B,$N6460)))</f>
        <v/>
      </c>
      <c r="D6460" s="5" t="str">
        <f>IF(AND($B6460&lt;&gt;"",$C6460&lt;&gt;"",$B6460&lt;=$C6460),INDEX(Bemenet!$G$2:$G$301,$M6460),"")</f>
        <v/>
      </c>
      <c r="E6460" s="6" t="str">
        <f>IF(AND($B6460&lt;&gt;"",$C6460&lt;&gt;"",$B6460&lt;=$C6460),INDEX(Bemenet!$D$2:$D$301,$M6460),"")</f>
        <v/>
      </c>
      <c r="F6460" s="5" t="str">
        <f t="shared" si="900"/>
        <v/>
      </c>
      <c r="G6460" s="5" t="str">
        <f t="shared" si="901"/>
        <v/>
      </c>
      <c r="H6460" s="9" t="str">
        <f t="shared" si="902"/>
        <v/>
      </c>
      <c r="I6460" s="5" t="str">
        <f t="shared" si="903"/>
        <v/>
      </c>
      <c r="J6460" s="5" t="str">
        <f>IF(OR($L6460="",NOT(COUNTIFS($L$2:$L6460,$L6460)=1)),"",SUMIFS($G:$G,$L:$L,$L6460))</f>
        <v/>
      </c>
      <c r="K6460" s="5" t="str">
        <f>IF(OR($L6460="",NOT(COUNTIFS($L$2:$L6460,$L6460)=1)),"",SUMIFS($I:$I,$L:$L,$L6460))</f>
        <v/>
      </c>
      <c r="L6460" s="6" t="str">
        <f t="shared" si="904"/>
        <v/>
      </c>
      <c r="M6460" s="6">
        <f t="shared" si="905"/>
        <v>259</v>
      </c>
      <c r="N6460" s="6">
        <f t="shared" si="906"/>
        <v>10</v>
      </c>
      <c r="O6460" s="9" t="str">
        <f>IF(AND($B6460&lt;&gt;"",$C6460&lt;&gt;"",$B6460&lt;=$C6460),INDEX(Szabalyok!$C:$C,$N6460),"")</f>
        <v/>
      </c>
      <c r="P6460">
        <f t="shared" si="908"/>
        <v>0</v>
      </c>
    </row>
    <row r="6461" spans="1:16" x14ac:dyDescent="0.35">
      <c r="A6461">
        <f t="shared" si="907"/>
        <v>0</v>
      </c>
      <c r="B6461" s="4" t="str">
        <f>IF($M6461&gt;300,"",IF(OR(INDEX(Bemenet!$E$2:$E$301,$M6461)="",INDEX(Bemenet!$F$2:$F$301,$M6461)=""),"",MAX(INDEX(Bemenet!$E$2:$E$301,$M6461),INDEX(Szabalyok!$A:$A,$N6461))))</f>
        <v/>
      </c>
      <c r="C6461" s="4" t="str">
        <f>IF($B6461="","",MIN(INDEX(Bemenet!$F$2:$F$301,$M6461),INDEX(Szabalyok!$B:$B,$N6461)))</f>
        <v/>
      </c>
      <c r="D6461" s="5" t="str">
        <f>IF(AND($B6461&lt;&gt;"",$C6461&lt;&gt;"",$B6461&lt;=$C6461),INDEX(Bemenet!$G$2:$G$301,$M6461),"")</f>
        <v/>
      </c>
      <c r="E6461" s="6" t="str">
        <f>IF(AND($B6461&lt;&gt;"",$C6461&lt;&gt;"",$B6461&lt;=$C6461),INDEX(Bemenet!$D$2:$D$301,$M6461),"")</f>
        <v/>
      </c>
      <c r="F6461" s="5" t="str">
        <f t="shared" si="900"/>
        <v/>
      </c>
      <c r="G6461" s="5" t="str">
        <f t="shared" si="901"/>
        <v/>
      </c>
      <c r="H6461" s="9" t="str">
        <f t="shared" si="902"/>
        <v/>
      </c>
      <c r="I6461" s="5" t="str">
        <f t="shared" si="903"/>
        <v/>
      </c>
      <c r="J6461" s="5" t="str">
        <f>IF(OR($L6461="",NOT(COUNTIFS($L$2:$L6461,$L6461)=1)),"",SUMIFS($G:$G,$L:$L,$L6461))</f>
        <v/>
      </c>
      <c r="K6461" s="5" t="str">
        <f>IF(OR($L6461="",NOT(COUNTIFS($L$2:$L6461,$L6461)=1)),"",SUMIFS($I:$I,$L:$L,$L6461))</f>
        <v/>
      </c>
      <c r="L6461" s="6" t="str">
        <f t="shared" si="904"/>
        <v/>
      </c>
      <c r="M6461" s="6">
        <f t="shared" si="905"/>
        <v>259</v>
      </c>
      <c r="N6461" s="6">
        <f t="shared" si="906"/>
        <v>11</v>
      </c>
      <c r="O6461" s="9" t="str">
        <f>IF(AND($B6461&lt;&gt;"",$C6461&lt;&gt;"",$B6461&lt;=$C6461),INDEX(Szabalyok!$C:$C,$N6461),"")</f>
        <v/>
      </c>
      <c r="P6461">
        <f t="shared" si="908"/>
        <v>0</v>
      </c>
    </row>
    <row r="6462" spans="1:16" x14ac:dyDescent="0.35">
      <c r="A6462">
        <f t="shared" si="907"/>
        <v>0</v>
      </c>
      <c r="B6462" s="4" t="str">
        <f>IF($M6462&gt;300,"",IF(OR(INDEX(Bemenet!$E$2:$E$301,$M6462)="",INDEX(Bemenet!$F$2:$F$301,$M6462)=""),"",MAX(INDEX(Bemenet!$E$2:$E$301,$M6462),INDEX(Szabalyok!$A:$A,$N6462))))</f>
        <v/>
      </c>
      <c r="C6462" s="4" t="str">
        <f>IF($B6462="","",MIN(INDEX(Bemenet!$F$2:$F$301,$M6462),INDEX(Szabalyok!$B:$B,$N6462)))</f>
        <v/>
      </c>
      <c r="D6462" s="5" t="str">
        <f>IF(AND($B6462&lt;&gt;"",$C6462&lt;&gt;"",$B6462&lt;=$C6462),INDEX(Bemenet!$G$2:$G$301,$M6462),"")</f>
        <v/>
      </c>
      <c r="E6462" s="6" t="str">
        <f>IF(AND($B6462&lt;&gt;"",$C6462&lt;&gt;"",$B6462&lt;=$C6462),INDEX(Bemenet!$D$2:$D$301,$M6462),"")</f>
        <v/>
      </c>
      <c r="F6462" s="5" t="str">
        <f t="shared" si="900"/>
        <v/>
      </c>
      <c r="G6462" s="5" t="str">
        <f t="shared" si="901"/>
        <v/>
      </c>
      <c r="H6462" s="9" t="str">
        <f t="shared" si="902"/>
        <v/>
      </c>
      <c r="I6462" s="5" t="str">
        <f t="shared" si="903"/>
        <v/>
      </c>
      <c r="J6462" s="5" t="str">
        <f>IF(OR($L6462="",NOT(COUNTIFS($L$2:$L6462,$L6462)=1)),"",SUMIFS($G:$G,$L:$L,$L6462))</f>
        <v/>
      </c>
      <c r="K6462" s="5" t="str">
        <f>IF(OR($L6462="",NOT(COUNTIFS($L$2:$L6462,$L6462)=1)),"",SUMIFS($I:$I,$L:$L,$L6462))</f>
        <v/>
      </c>
      <c r="L6462" s="6" t="str">
        <f t="shared" si="904"/>
        <v/>
      </c>
      <c r="M6462" s="6">
        <f t="shared" si="905"/>
        <v>259</v>
      </c>
      <c r="N6462" s="6">
        <f t="shared" si="906"/>
        <v>12</v>
      </c>
      <c r="O6462" s="9" t="str">
        <f>IF(AND($B6462&lt;&gt;"",$C6462&lt;&gt;"",$B6462&lt;=$C6462),INDEX(Szabalyok!$C:$C,$N6462),"")</f>
        <v/>
      </c>
      <c r="P6462">
        <f t="shared" si="908"/>
        <v>0</v>
      </c>
    </row>
    <row r="6463" spans="1:16" x14ac:dyDescent="0.35">
      <c r="A6463">
        <f t="shared" si="907"/>
        <v>0</v>
      </c>
      <c r="B6463" s="4" t="str">
        <f>IF($M6463&gt;300,"",IF(OR(INDEX(Bemenet!$E$2:$E$301,$M6463)="",INDEX(Bemenet!$F$2:$F$301,$M6463)=""),"",MAX(INDEX(Bemenet!$E$2:$E$301,$M6463),INDEX(Szabalyok!$A:$A,$N6463))))</f>
        <v/>
      </c>
      <c r="C6463" s="4" t="str">
        <f>IF($B6463="","",MIN(INDEX(Bemenet!$F$2:$F$301,$M6463),INDEX(Szabalyok!$B:$B,$N6463)))</f>
        <v/>
      </c>
      <c r="D6463" s="5" t="str">
        <f>IF(AND($B6463&lt;&gt;"",$C6463&lt;&gt;"",$B6463&lt;=$C6463),INDEX(Bemenet!$G$2:$G$301,$M6463),"")</f>
        <v/>
      </c>
      <c r="E6463" s="6" t="str">
        <f>IF(AND($B6463&lt;&gt;"",$C6463&lt;&gt;"",$B6463&lt;=$C6463),INDEX(Bemenet!$D$2:$D$301,$M6463),"")</f>
        <v/>
      </c>
      <c r="F6463" s="5" t="str">
        <f t="shared" si="900"/>
        <v/>
      </c>
      <c r="G6463" s="5" t="str">
        <f t="shared" si="901"/>
        <v/>
      </c>
      <c r="H6463" s="9" t="str">
        <f t="shared" si="902"/>
        <v/>
      </c>
      <c r="I6463" s="5" t="str">
        <f t="shared" si="903"/>
        <v/>
      </c>
      <c r="J6463" s="5" t="str">
        <f>IF(OR($L6463="",NOT(COUNTIFS($L$2:$L6463,$L6463)=1)),"",SUMIFS($G:$G,$L:$L,$L6463))</f>
        <v/>
      </c>
      <c r="K6463" s="5" t="str">
        <f>IF(OR($L6463="",NOT(COUNTIFS($L$2:$L6463,$L6463)=1)),"",SUMIFS($I:$I,$L:$L,$L6463))</f>
        <v/>
      </c>
      <c r="L6463" s="6" t="str">
        <f t="shared" si="904"/>
        <v/>
      </c>
      <c r="M6463" s="6">
        <f t="shared" si="905"/>
        <v>259</v>
      </c>
      <c r="N6463" s="6">
        <f t="shared" si="906"/>
        <v>13</v>
      </c>
      <c r="O6463" s="9" t="str">
        <f>IF(AND($B6463&lt;&gt;"",$C6463&lt;&gt;"",$B6463&lt;=$C6463),INDEX(Szabalyok!$C:$C,$N6463),"")</f>
        <v/>
      </c>
      <c r="P6463">
        <f t="shared" si="908"/>
        <v>0</v>
      </c>
    </row>
    <row r="6464" spans="1:16" x14ac:dyDescent="0.35">
      <c r="A6464">
        <f t="shared" si="907"/>
        <v>0</v>
      </c>
      <c r="B6464" s="4" t="str">
        <f>IF($M6464&gt;300,"",IF(OR(INDEX(Bemenet!$E$2:$E$301,$M6464)="",INDEX(Bemenet!$F$2:$F$301,$M6464)=""),"",MAX(INDEX(Bemenet!$E$2:$E$301,$M6464),INDEX(Szabalyok!$A:$A,$N6464))))</f>
        <v/>
      </c>
      <c r="C6464" s="4" t="str">
        <f>IF($B6464="","",MIN(INDEX(Bemenet!$F$2:$F$301,$M6464),INDEX(Szabalyok!$B:$B,$N6464)))</f>
        <v/>
      </c>
      <c r="D6464" s="5" t="str">
        <f>IF(AND($B6464&lt;&gt;"",$C6464&lt;&gt;"",$B6464&lt;=$C6464),INDEX(Bemenet!$G$2:$G$301,$M6464),"")</f>
        <v/>
      </c>
      <c r="E6464" s="6" t="str">
        <f>IF(AND($B6464&lt;&gt;"",$C6464&lt;&gt;"",$B6464&lt;=$C6464),INDEX(Bemenet!$D$2:$D$301,$M6464),"")</f>
        <v/>
      </c>
      <c r="F6464" s="5" t="str">
        <f t="shared" si="900"/>
        <v/>
      </c>
      <c r="G6464" s="5" t="str">
        <f t="shared" si="901"/>
        <v/>
      </c>
      <c r="H6464" s="9" t="str">
        <f t="shared" si="902"/>
        <v/>
      </c>
      <c r="I6464" s="5" t="str">
        <f t="shared" si="903"/>
        <v/>
      </c>
      <c r="J6464" s="5" t="str">
        <f>IF(OR($L6464="",NOT(COUNTIFS($L$2:$L6464,$L6464)=1)),"",SUMIFS($G:$G,$L:$L,$L6464))</f>
        <v/>
      </c>
      <c r="K6464" s="5" t="str">
        <f>IF(OR($L6464="",NOT(COUNTIFS($L$2:$L6464,$L6464)=1)),"",SUMIFS($I:$I,$L:$L,$L6464))</f>
        <v/>
      </c>
      <c r="L6464" s="6" t="str">
        <f t="shared" si="904"/>
        <v/>
      </c>
      <c r="M6464" s="6">
        <f t="shared" si="905"/>
        <v>259</v>
      </c>
      <c r="N6464" s="6">
        <f t="shared" si="906"/>
        <v>14</v>
      </c>
      <c r="O6464" s="9" t="str">
        <f>IF(AND($B6464&lt;&gt;"",$C6464&lt;&gt;"",$B6464&lt;=$C6464),INDEX(Szabalyok!$C:$C,$N6464),"")</f>
        <v/>
      </c>
      <c r="P6464">
        <f t="shared" si="908"/>
        <v>0</v>
      </c>
    </row>
    <row r="6465" spans="1:16" x14ac:dyDescent="0.35">
      <c r="A6465">
        <f t="shared" si="907"/>
        <v>0</v>
      </c>
      <c r="B6465" s="4" t="str">
        <f>IF($M6465&gt;300,"",IF(OR(INDEX(Bemenet!$E$2:$E$301,$M6465)="",INDEX(Bemenet!$F$2:$F$301,$M6465)=""),"",MAX(INDEX(Bemenet!$E$2:$E$301,$M6465),INDEX(Szabalyok!$A:$A,$N6465))))</f>
        <v/>
      </c>
      <c r="C6465" s="4" t="str">
        <f>IF($B6465="","",MIN(INDEX(Bemenet!$F$2:$F$301,$M6465),INDEX(Szabalyok!$B:$B,$N6465)))</f>
        <v/>
      </c>
      <c r="D6465" s="5" t="str">
        <f>IF(AND($B6465&lt;&gt;"",$C6465&lt;&gt;"",$B6465&lt;=$C6465),INDEX(Bemenet!$G$2:$G$301,$M6465),"")</f>
        <v/>
      </c>
      <c r="E6465" s="6" t="str">
        <f>IF(AND($B6465&lt;&gt;"",$C6465&lt;&gt;"",$B6465&lt;=$C6465),INDEX(Bemenet!$D$2:$D$301,$M6465),"")</f>
        <v/>
      </c>
      <c r="F6465" s="5" t="str">
        <f t="shared" si="900"/>
        <v/>
      </c>
      <c r="G6465" s="5" t="str">
        <f t="shared" si="901"/>
        <v/>
      </c>
      <c r="H6465" s="9" t="str">
        <f t="shared" si="902"/>
        <v/>
      </c>
      <c r="I6465" s="5" t="str">
        <f t="shared" si="903"/>
        <v/>
      </c>
      <c r="J6465" s="5" t="str">
        <f>IF(OR($L6465="",NOT(COUNTIFS($L$2:$L6465,$L6465)=1)),"",SUMIFS($G:$G,$L:$L,$L6465))</f>
        <v/>
      </c>
      <c r="K6465" s="5" t="str">
        <f>IF(OR($L6465="",NOT(COUNTIFS($L$2:$L6465,$L6465)=1)),"",SUMIFS($I:$I,$L:$L,$L6465))</f>
        <v/>
      </c>
      <c r="L6465" s="6" t="str">
        <f t="shared" si="904"/>
        <v/>
      </c>
      <c r="M6465" s="6">
        <f t="shared" si="905"/>
        <v>259</v>
      </c>
      <c r="N6465" s="6">
        <f t="shared" si="906"/>
        <v>15</v>
      </c>
      <c r="O6465" s="9" t="str">
        <f>IF(AND($B6465&lt;&gt;"",$C6465&lt;&gt;"",$B6465&lt;=$C6465),INDEX(Szabalyok!$C:$C,$N6465),"")</f>
        <v/>
      </c>
      <c r="P6465">
        <f t="shared" si="908"/>
        <v>0</v>
      </c>
    </row>
    <row r="6466" spans="1:16" x14ac:dyDescent="0.35">
      <c r="A6466">
        <f t="shared" si="907"/>
        <v>0</v>
      </c>
      <c r="B6466" s="4" t="str">
        <f>IF($M6466&gt;300,"",IF(OR(INDEX(Bemenet!$E$2:$E$301,$M6466)="",INDEX(Bemenet!$F$2:$F$301,$M6466)=""),"",MAX(INDEX(Bemenet!$E$2:$E$301,$M6466),INDEX(Szabalyok!$A:$A,$N6466))))</f>
        <v/>
      </c>
      <c r="C6466" s="4" t="str">
        <f>IF($B6466="","",MIN(INDEX(Bemenet!$F$2:$F$301,$M6466),INDEX(Szabalyok!$B:$B,$N6466)))</f>
        <v/>
      </c>
      <c r="D6466" s="5" t="str">
        <f>IF(AND($B6466&lt;&gt;"",$C6466&lt;&gt;"",$B6466&lt;=$C6466),INDEX(Bemenet!$G$2:$G$301,$M6466),"")</f>
        <v/>
      </c>
      <c r="E6466" s="6" t="str">
        <f>IF(AND($B6466&lt;&gt;"",$C6466&lt;&gt;"",$B6466&lt;=$C6466),INDEX(Bemenet!$D$2:$D$301,$M6466),"")</f>
        <v/>
      </c>
      <c r="F6466" s="5" t="str">
        <f t="shared" ref="F6466:F6529" si="909">IF(AND($B6466&lt;&gt;"",$C6466&lt;&gt;"",$B6466&lt;=$C6466),$C6466-$B6466+1,"")</f>
        <v/>
      </c>
      <c r="G6466" s="5" t="str">
        <f t="shared" ref="G6466:G6529" si="910">IF($F6466="","",$F6466*$D6466)</f>
        <v/>
      </c>
      <c r="H6466" s="9" t="str">
        <f t="shared" ref="H6466:H6529" si="911">IF($G6466="","",$O6466)</f>
        <v/>
      </c>
      <c r="I6466" s="5" t="str">
        <f t="shared" ref="I6466:I6529" si="912">IF($G6466="","",$G6466*IF($H6466="",$O6466,$H6466)/100)</f>
        <v/>
      </c>
      <c r="J6466" s="5" t="str">
        <f>IF(OR($L6466="",NOT(COUNTIFS($L$2:$L6466,$L6466)=1)),"",SUMIFS($G:$G,$L:$L,$L6466))</f>
        <v/>
      </c>
      <c r="K6466" s="5" t="str">
        <f>IF(OR($L6466="",NOT(COUNTIFS($L$2:$L6466,$L6466)=1)),"",SUMIFS($I:$I,$L:$L,$L6466))</f>
        <v/>
      </c>
      <c r="L6466" s="6" t="str">
        <f t="shared" ref="L6466:L6529" si="913">IF($B6466="","",YEAR($B6466))</f>
        <v/>
      </c>
      <c r="M6466" s="6">
        <f t="shared" ref="M6466:M6529" si="914">INT((ROW()-2)/25)+1</f>
        <v>259</v>
      </c>
      <c r="N6466" s="6">
        <f t="shared" ref="N6466:N6529" si="915">MOD(ROW()-2,25)+2</f>
        <v>16</v>
      </c>
      <c r="O6466" s="9" t="str">
        <f>IF(AND($B6466&lt;&gt;"",$C6466&lt;&gt;"",$B6466&lt;=$C6466),INDEX(Szabalyok!$C:$C,$N6466),"")</f>
        <v/>
      </c>
      <c r="P6466">
        <f t="shared" si="908"/>
        <v>0</v>
      </c>
    </row>
    <row r="6467" spans="1:16" x14ac:dyDescent="0.35">
      <c r="A6467">
        <f t="shared" si="907"/>
        <v>0</v>
      </c>
      <c r="B6467" s="4" t="str">
        <f>IF($M6467&gt;300,"",IF(OR(INDEX(Bemenet!$E$2:$E$301,$M6467)="",INDEX(Bemenet!$F$2:$F$301,$M6467)=""),"",MAX(INDEX(Bemenet!$E$2:$E$301,$M6467),INDEX(Szabalyok!$A:$A,$N6467))))</f>
        <v/>
      </c>
      <c r="C6467" s="4" t="str">
        <f>IF($B6467="","",MIN(INDEX(Bemenet!$F$2:$F$301,$M6467),INDEX(Szabalyok!$B:$B,$N6467)))</f>
        <v/>
      </c>
      <c r="D6467" s="5" t="str">
        <f>IF(AND($B6467&lt;&gt;"",$C6467&lt;&gt;"",$B6467&lt;=$C6467),INDEX(Bemenet!$G$2:$G$301,$M6467),"")</f>
        <v/>
      </c>
      <c r="E6467" s="6" t="str">
        <f>IF(AND($B6467&lt;&gt;"",$C6467&lt;&gt;"",$B6467&lt;=$C6467),INDEX(Bemenet!$D$2:$D$301,$M6467),"")</f>
        <v/>
      </c>
      <c r="F6467" s="5" t="str">
        <f t="shared" si="909"/>
        <v/>
      </c>
      <c r="G6467" s="5" t="str">
        <f t="shared" si="910"/>
        <v/>
      </c>
      <c r="H6467" s="9" t="str">
        <f t="shared" si="911"/>
        <v/>
      </c>
      <c r="I6467" s="5" t="str">
        <f t="shared" si="912"/>
        <v/>
      </c>
      <c r="J6467" s="5" t="str">
        <f>IF(OR($L6467="",NOT(COUNTIFS($L$2:$L6467,$L6467)=1)),"",SUMIFS($G:$G,$L:$L,$L6467))</f>
        <v/>
      </c>
      <c r="K6467" s="5" t="str">
        <f>IF(OR($L6467="",NOT(COUNTIFS($L$2:$L6467,$L6467)=1)),"",SUMIFS($I:$I,$L:$L,$L6467))</f>
        <v/>
      </c>
      <c r="L6467" s="6" t="str">
        <f t="shared" si="913"/>
        <v/>
      </c>
      <c r="M6467" s="6">
        <f t="shared" si="914"/>
        <v>259</v>
      </c>
      <c r="N6467" s="6">
        <f t="shared" si="915"/>
        <v>17</v>
      </c>
      <c r="O6467" s="9" t="str">
        <f>IF(AND($B6467&lt;&gt;"",$C6467&lt;&gt;"",$B6467&lt;=$C6467),INDEX(Szabalyok!$C:$C,$N6467),"")</f>
        <v/>
      </c>
      <c r="P6467">
        <f t="shared" si="908"/>
        <v>0</v>
      </c>
    </row>
    <row r="6468" spans="1:16" x14ac:dyDescent="0.35">
      <c r="A6468">
        <f t="shared" ref="A6468:A6531" si="916">IF(P6468=P6467,0,P6468)</f>
        <v>0</v>
      </c>
      <c r="B6468" s="4" t="str">
        <f>IF($M6468&gt;300,"",IF(OR(INDEX(Bemenet!$E$2:$E$301,$M6468)="",INDEX(Bemenet!$F$2:$F$301,$M6468)=""),"",MAX(INDEX(Bemenet!$E$2:$E$301,$M6468),INDEX(Szabalyok!$A:$A,$N6468))))</f>
        <v/>
      </c>
      <c r="C6468" s="4" t="str">
        <f>IF($B6468="","",MIN(INDEX(Bemenet!$F$2:$F$301,$M6468),INDEX(Szabalyok!$B:$B,$N6468)))</f>
        <v/>
      </c>
      <c r="D6468" s="5" t="str">
        <f>IF(AND($B6468&lt;&gt;"",$C6468&lt;&gt;"",$B6468&lt;=$C6468),INDEX(Bemenet!$G$2:$G$301,$M6468),"")</f>
        <v/>
      </c>
      <c r="E6468" s="6" t="str">
        <f>IF(AND($B6468&lt;&gt;"",$C6468&lt;&gt;"",$B6468&lt;=$C6468),INDEX(Bemenet!$D$2:$D$301,$M6468),"")</f>
        <v/>
      </c>
      <c r="F6468" s="5" t="str">
        <f t="shared" si="909"/>
        <v/>
      </c>
      <c r="G6468" s="5" t="str">
        <f t="shared" si="910"/>
        <v/>
      </c>
      <c r="H6468" s="9" t="str">
        <f t="shared" si="911"/>
        <v/>
      </c>
      <c r="I6468" s="5" t="str">
        <f t="shared" si="912"/>
        <v/>
      </c>
      <c r="J6468" s="5" t="str">
        <f>IF(OR($L6468="",NOT(COUNTIFS($L$2:$L6468,$L6468)=1)),"",SUMIFS($G:$G,$L:$L,$L6468))</f>
        <v/>
      </c>
      <c r="K6468" s="5" t="str">
        <f>IF(OR($L6468="",NOT(COUNTIFS($L$2:$L6468,$L6468)=1)),"",SUMIFS($I:$I,$L:$L,$L6468))</f>
        <v/>
      </c>
      <c r="L6468" s="6" t="str">
        <f t="shared" si="913"/>
        <v/>
      </c>
      <c r="M6468" s="6">
        <f t="shared" si="914"/>
        <v>259</v>
      </c>
      <c r="N6468" s="6">
        <f t="shared" si="915"/>
        <v>18</v>
      </c>
      <c r="O6468" s="9" t="str">
        <f>IF(AND($B6468&lt;&gt;"",$C6468&lt;&gt;"",$B6468&lt;=$C6468),INDEX(Szabalyok!$C:$C,$N6468),"")</f>
        <v/>
      </c>
      <c r="P6468">
        <f t="shared" ref="P6468:P6531" si="917">IF(D6468="",P6467,P6467+1)</f>
        <v>0</v>
      </c>
    </row>
    <row r="6469" spans="1:16" x14ac:dyDescent="0.35">
      <c r="A6469">
        <f t="shared" si="916"/>
        <v>0</v>
      </c>
      <c r="B6469" s="4" t="str">
        <f>IF($M6469&gt;300,"",IF(OR(INDEX(Bemenet!$E$2:$E$301,$M6469)="",INDEX(Bemenet!$F$2:$F$301,$M6469)=""),"",MAX(INDEX(Bemenet!$E$2:$E$301,$M6469),INDEX(Szabalyok!$A:$A,$N6469))))</f>
        <v/>
      </c>
      <c r="C6469" s="4" t="str">
        <f>IF($B6469="","",MIN(INDEX(Bemenet!$F$2:$F$301,$M6469),INDEX(Szabalyok!$B:$B,$N6469)))</f>
        <v/>
      </c>
      <c r="D6469" s="5" t="str">
        <f>IF(AND($B6469&lt;&gt;"",$C6469&lt;&gt;"",$B6469&lt;=$C6469),INDEX(Bemenet!$G$2:$G$301,$M6469),"")</f>
        <v/>
      </c>
      <c r="E6469" s="6" t="str">
        <f>IF(AND($B6469&lt;&gt;"",$C6469&lt;&gt;"",$B6469&lt;=$C6469),INDEX(Bemenet!$D$2:$D$301,$M6469),"")</f>
        <v/>
      </c>
      <c r="F6469" s="5" t="str">
        <f t="shared" si="909"/>
        <v/>
      </c>
      <c r="G6469" s="5" t="str">
        <f t="shared" si="910"/>
        <v/>
      </c>
      <c r="H6469" s="9" t="str">
        <f t="shared" si="911"/>
        <v/>
      </c>
      <c r="I6469" s="5" t="str">
        <f t="shared" si="912"/>
        <v/>
      </c>
      <c r="J6469" s="5" t="str">
        <f>IF(OR($L6469="",NOT(COUNTIFS($L$2:$L6469,$L6469)=1)),"",SUMIFS($G:$G,$L:$L,$L6469))</f>
        <v/>
      </c>
      <c r="K6469" s="5" t="str">
        <f>IF(OR($L6469="",NOT(COUNTIFS($L$2:$L6469,$L6469)=1)),"",SUMIFS($I:$I,$L:$L,$L6469))</f>
        <v/>
      </c>
      <c r="L6469" s="6" t="str">
        <f t="shared" si="913"/>
        <v/>
      </c>
      <c r="M6469" s="6">
        <f t="shared" si="914"/>
        <v>259</v>
      </c>
      <c r="N6469" s="6">
        <f t="shared" si="915"/>
        <v>19</v>
      </c>
      <c r="O6469" s="9" t="str">
        <f>IF(AND($B6469&lt;&gt;"",$C6469&lt;&gt;"",$B6469&lt;=$C6469),INDEX(Szabalyok!$C:$C,$N6469),"")</f>
        <v/>
      </c>
      <c r="P6469">
        <f t="shared" si="917"/>
        <v>0</v>
      </c>
    </row>
    <row r="6470" spans="1:16" x14ac:dyDescent="0.35">
      <c r="A6470">
        <f t="shared" si="916"/>
        <v>0</v>
      </c>
      <c r="B6470" s="4" t="str">
        <f>IF($M6470&gt;300,"",IF(OR(INDEX(Bemenet!$E$2:$E$301,$M6470)="",INDEX(Bemenet!$F$2:$F$301,$M6470)=""),"",MAX(INDEX(Bemenet!$E$2:$E$301,$M6470),INDEX(Szabalyok!$A:$A,$N6470))))</f>
        <v/>
      </c>
      <c r="C6470" s="4" t="str">
        <f>IF($B6470="","",MIN(INDEX(Bemenet!$F$2:$F$301,$M6470),INDEX(Szabalyok!$B:$B,$N6470)))</f>
        <v/>
      </c>
      <c r="D6470" s="5" t="str">
        <f>IF(AND($B6470&lt;&gt;"",$C6470&lt;&gt;"",$B6470&lt;=$C6470),INDEX(Bemenet!$G$2:$G$301,$M6470),"")</f>
        <v/>
      </c>
      <c r="E6470" s="6" t="str">
        <f>IF(AND($B6470&lt;&gt;"",$C6470&lt;&gt;"",$B6470&lt;=$C6470),INDEX(Bemenet!$D$2:$D$301,$M6470),"")</f>
        <v/>
      </c>
      <c r="F6470" s="5" t="str">
        <f t="shared" si="909"/>
        <v/>
      </c>
      <c r="G6470" s="5" t="str">
        <f t="shared" si="910"/>
        <v/>
      </c>
      <c r="H6470" s="9" t="str">
        <f t="shared" si="911"/>
        <v/>
      </c>
      <c r="I6470" s="5" t="str">
        <f t="shared" si="912"/>
        <v/>
      </c>
      <c r="J6470" s="5" t="str">
        <f>IF(OR($L6470="",NOT(COUNTIFS($L$2:$L6470,$L6470)=1)),"",SUMIFS($G:$G,$L:$L,$L6470))</f>
        <v/>
      </c>
      <c r="K6470" s="5" t="str">
        <f>IF(OR($L6470="",NOT(COUNTIFS($L$2:$L6470,$L6470)=1)),"",SUMIFS($I:$I,$L:$L,$L6470))</f>
        <v/>
      </c>
      <c r="L6470" s="6" t="str">
        <f t="shared" si="913"/>
        <v/>
      </c>
      <c r="M6470" s="6">
        <f t="shared" si="914"/>
        <v>259</v>
      </c>
      <c r="N6470" s="6">
        <f t="shared" si="915"/>
        <v>20</v>
      </c>
      <c r="O6470" s="9" t="str">
        <f>IF(AND($B6470&lt;&gt;"",$C6470&lt;&gt;"",$B6470&lt;=$C6470),INDEX(Szabalyok!$C:$C,$N6470),"")</f>
        <v/>
      </c>
      <c r="P6470">
        <f t="shared" si="917"/>
        <v>0</v>
      </c>
    </row>
    <row r="6471" spans="1:16" x14ac:dyDescent="0.35">
      <c r="A6471">
        <f t="shared" si="916"/>
        <v>0</v>
      </c>
      <c r="B6471" s="4" t="str">
        <f>IF($M6471&gt;300,"",IF(OR(INDEX(Bemenet!$E$2:$E$301,$M6471)="",INDEX(Bemenet!$F$2:$F$301,$M6471)=""),"",MAX(INDEX(Bemenet!$E$2:$E$301,$M6471),INDEX(Szabalyok!$A:$A,$N6471))))</f>
        <v/>
      </c>
      <c r="C6471" s="4" t="str">
        <f>IF($B6471="","",MIN(INDEX(Bemenet!$F$2:$F$301,$M6471),INDEX(Szabalyok!$B:$B,$N6471)))</f>
        <v/>
      </c>
      <c r="D6471" s="5" t="str">
        <f>IF(AND($B6471&lt;&gt;"",$C6471&lt;&gt;"",$B6471&lt;=$C6471),INDEX(Bemenet!$G$2:$G$301,$M6471),"")</f>
        <v/>
      </c>
      <c r="E6471" s="6" t="str">
        <f>IF(AND($B6471&lt;&gt;"",$C6471&lt;&gt;"",$B6471&lt;=$C6471),INDEX(Bemenet!$D$2:$D$301,$M6471),"")</f>
        <v/>
      </c>
      <c r="F6471" s="5" t="str">
        <f t="shared" si="909"/>
        <v/>
      </c>
      <c r="G6471" s="5" t="str">
        <f t="shared" si="910"/>
        <v/>
      </c>
      <c r="H6471" s="9" t="str">
        <f t="shared" si="911"/>
        <v/>
      </c>
      <c r="I6471" s="5" t="str">
        <f t="shared" si="912"/>
        <v/>
      </c>
      <c r="J6471" s="5" t="str">
        <f>IF(OR($L6471="",NOT(COUNTIFS($L$2:$L6471,$L6471)=1)),"",SUMIFS($G:$G,$L:$L,$L6471))</f>
        <v/>
      </c>
      <c r="K6471" s="5" t="str">
        <f>IF(OR($L6471="",NOT(COUNTIFS($L$2:$L6471,$L6471)=1)),"",SUMIFS($I:$I,$L:$L,$L6471))</f>
        <v/>
      </c>
      <c r="L6471" s="6" t="str">
        <f t="shared" si="913"/>
        <v/>
      </c>
      <c r="M6471" s="6">
        <f t="shared" si="914"/>
        <v>259</v>
      </c>
      <c r="N6471" s="6">
        <f t="shared" si="915"/>
        <v>21</v>
      </c>
      <c r="O6471" s="9" t="str">
        <f>IF(AND($B6471&lt;&gt;"",$C6471&lt;&gt;"",$B6471&lt;=$C6471),INDEX(Szabalyok!$C:$C,$N6471),"")</f>
        <v/>
      </c>
      <c r="P6471">
        <f t="shared" si="917"/>
        <v>0</v>
      </c>
    </row>
    <row r="6472" spans="1:16" x14ac:dyDescent="0.35">
      <c r="A6472">
        <f t="shared" si="916"/>
        <v>0</v>
      </c>
      <c r="B6472" s="4" t="str">
        <f>IF($M6472&gt;300,"",IF(OR(INDEX(Bemenet!$E$2:$E$301,$M6472)="",INDEX(Bemenet!$F$2:$F$301,$M6472)=""),"",MAX(INDEX(Bemenet!$E$2:$E$301,$M6472),INDEX(Szabalyok!$A:$A,$N6472))))</f>
        <v/>
      </c>
      <c r="C6472" s="4" t="str">
        <f>IF($B6472="","",MIN(INDEX(Bemenet!$F$2:$F$301,$M6472),INDEX(Szabalyok!$B:$B,$N6472)))</f>
        <v/>
      </c>
      <c r="D6472" s="5" t="str">
        <f>IF(AND($B6472&lt;&gt;"",$C6472&lt;&gt;"",$B6472&lt;=$C6472),INDEX(Bemenet!$G$2:$G$301,$M6472),"")</f>
        <v/>
      </c>
      <c r="E6472" s="6" t="str">
        <f>IF(AND($B6472&lt;&gt;"",$C6472&lt;&gt;"",$B6472&lt;=$C6472),INDEX(Bemenet!$D$2:$D$301,$M6472),"")</f>
        <v/>
      </c>
      <c r="F6472" s="5" t="str">
        <f t="shared" si="909"/>
        <v/>
      </c>
      <c r="G6472" s="5" t="str">
        <f t="shared" si="910"/>
        <v/>
      </c>
      <c r="H6472" s="9" t="str">
        <f t="shared" si="911"/>
        <v/>
      </c>
      <c r="I6472" s="5" t="str">
        <f t="shared" si="912"/>
        <v/>
      </c>
      <c r="J6472" s="5" t="str">
        <f>IF(OR($L6472="",NOT(COUNTIFS($L$2:$L6472,$L6472)=1)),"",SUMIFS($G:$G,$L:$L,$L6472))</f>
        <v/>
      </c>
      <c r="K6472" s="5" t="str">
        <f>IF(OR($L6472="",NOT(COUNTIFS($L$2:$L6472,$L6472)=1)),"",SUMIFS($I:$I,$L:$L,$L6472))</f>
        <v/>
      </c>
      <c r="L6472" s="6" t="str">
        <f t="shared" si="913"/>
        <v/>
      </c>
      <c r="M6472" s="6">
        <f t="shared" si="914"/>
        <v>259</v>
      </c>
      <c r="N6472" s="6">
        <f t="shared" si="915"/>
        <v>22</v>
      </c>
      <c r="O6472" s="9" t="str">
        <f>IF(AND($B6472&lt;&gt;"",$C6472&lt;&gt;"",$B6472&lt;=$C6472),INDEX(Szabalyok!$C:$C,$N6472),"")</f>
        <v/>
      </c>
      <c r="P6472">
        <f t="shared" si="917"/>
        <v>0</v>
      </c>
    </row>
    <row r="6473" spans="1:16" x14ac:dyDescent="0.35">
      <c r="A6473">
        <f t="shared" si="916"/>
        <v>0</v>
      </c>
      <c r="B6473" s="4" t="str">
        <f>IF($M6473&gt;300,"",IF(OR(INDEX(Bemenet!$E$2:$E$301,$M6473)="",INDEX(Bemenet!$F$2:$F$301,$M6473)=""),"",MAX(INDEX(Bemenet!$E$2:$E$301,$M6473),INDEX(Szabalyok!$A:$A,$N6473))))</f>
        <v/>
      </c>
      <c r="C6473" s="4" t="str">
        <f>IF($B6473="","",MIN(INDEX(Bemenet!$F$2:$F$301,$M6473),INDEX(Szabalyok!$B:$B,$N6473)))</f>
        <v/>
      </c>
      <c r="D6473" s="5" t="str">
        <f>IF(AND($B6473&lt;&gt;"",$C6473&lt;&gt;"",$B6473&lt;=$C6473),INDEX(Bemenet!$G$2:$G$301,$M6473),"")</f>
        <v/>
      </c>
      <c r="E6473" s="6" t="str">
        <f>IF(AND($B6473&lt;&gt;"",$C6473&lt;&gt;"",$B6473&lt;=$C6473),INDEX(Bemenet!$D$2:$D$301,$M6473),"")</f>
        <v/>
      </c>
      <c r="F6473" s="5" t="str">
        <f t="shared" si="909"/>
        <v/>
      </c>
      <c r="G6473" s="5" t="str">
        <f t="shared" si="910"/>
        <v/>
      </c>
      <c r="H6473" s="9" t="str">
        <f t="shared" si="911"/>
        <v/>
      </c>
      <c r="I6473" s="5" t="str">
        <f t="shared" si="912"/>
        <v/>
      </c>
      <c r="J6473" s="5" t="str">
        <f>IF(OR($L6473="",NOT(COUNTIFS($L$2:$L6473,$L6473)=1)),"",SUMIFS($G:$G,$L:$L,$L6473))</f>
        <v/>
      </c>
      <c r="K6473" s="5" t="str">
        <f>IF(OR($L6473="",NOT(COUNTIFS($L$2:$L6473,$L6473)=1)),"",SUMIFS($I:$I,$L:$L,$L6473))</f>
        <v/>
      </c>
      <c r="L6473" s="6" t="str">
        <f t="shared" si="913"/>
        <v/>
      </c>
      <c r="M6473" s="6">
        <f t="shared" si="914"/>
        <v>259</v>
      </c>
      <c r="N6473" s="6">
        <f t="shared" si="915"/>
        <v>23</v>
      </c>
      <c r="O6473" s="9" t="str">
        <f>IF(AND($B6473&lt;&gt;"",$C6473&lt;&gt;"",$B6473&lt;=$C6473),INDEX(Szabalyok!$C:$C,$N6473),"")</f>
        <v/>
      </c>
      <c r="P6473">
        <f t="shared" si="917"/>
        <v>0</v>
      </c>
    </row>
    <row r="6474" spans="1:16" x14ac:dyDescent="0.35">
      <c r="A6474">
        <f t="shared" si="916"/>
        <v>0</v>
      </c>
      <c r="B6474" s="4" t="str">
        <f>IF($M6474&gt;300,"",IF(OR(INDEX(Bemenet!$E$2:$E$301,$M6474)="",INDEX(Bemenet!$F$2:$F$301,$M6474)=""),"",MAX(INDEX(Bemenet!$E$2:$E$301,$M6474),INDEX(Szabalyok!$A:$A,$N6474))))</f>
        <v/>
      </c>
      <c r="C6474" s="4" t="str">
        <f>IF($B6474="","",MIN(INDEX(Bemenet!$F$2:$F$301,$M6474),INDEX(Szabalyok!$B:$B,$N6474)))</f>
        <v/>
      </c>
      <c r="D6474" s="5" t="str">
        <f>IF(AND($B6474&lt;&gt;"",$C6474&lt;&gt;"",$B6474&lt;=$C6474),INDEX(Bemenet!$G$2:$G$301,$M6474),"")</f>
        <v/>
      </c>
      <c r="E6474" s="6" t="str">
        <f>IF(AND($B6474&lt;&gt;"",$C6474&lt;&gt;"",$B6474&lt;=$C6474),INDEX(Bemenet!$D$2:$D$301,$M6474),"")</f>
        <v/>
      </c>
      <c r="F6474" s="5" t="str">
        <f t="shared" si="909"/>
        <v/>
      </c>
      <c r="G6474" s="5" t="str">
        <f t="shared" si="910"/>
        <v/>
      </c>
      <c r="H6474" s="9" t="str">
        <f t="shared" si="911"/>
        <v/>
      </c>
      <c r="I6474" s="5" t="str">
        <f t="shared" si="912"/>
        <v/>
      </c>
      <c r="J6474" s="5" t="str">
        <f>IF(OR($L6474="",NOT(COUNTIFS($L$2:$L6474,$L6474)=1)),"",SUMIFS($G:$G,$L:$L,$L6474))</f>
        <v/>
      </c>
      <c r="K6474" s="5" t="str">
        <f>IF(OR($L6474="",NOT(COUNTIFS($L$2:$L6474,$L6474)=1)),"",SUMIFS($I:$I,$L:$L,$L6474))</f>
        <v/>
      </c>
      <c r="L6474" s="6" t="str">
        <f t="shared" si="913"/>
        <v/>
      </c>
      <c r="M6474" s="6">
        <f t="shared" si="914"/>
        <v>259</v>
      </c>
      <c r="N6474" s="6">
        <f t="shared" si="915"/>
        <v>24</v>
      </c>
      <c r="O6474" s="9" t="str">
        <f>IF(AND($B6474&lt;&gt;"",$C6474&lt;&gt;"",$B6474&lt;=$C6474),INDEX(Szabalyok!$C:$C,$N6474),"")</f>
        <v/>
      </c>
      <c r="P6474">
        <f t="shared" si="917"/>
        <v>0</v>
      </c>
    </row>
    <row r="6475" spans="1:16" x14ac:dyDescent="0.35">
      <c r="A6475">
        <f t="shared" si="916"/>
        <v>0</v>
      </c>
      <c r="B6475" s="4" t="str">
        <f>IF($M6475&gt;300,"",IF(OR(INDEX(Bemenet!$E$2:$E$301,$M6475)="",INDEX(Bemenet!$F$2:$F$301,$M6475)=""),"",MAX(INDEX(Bemenet!$E$2:$E$301,$M6475),INDEX(Szabalyok!$A:$A,$N6475))))</f>
        <v/>
      </c>
      <c r="C6475" s="4" t="str">
        <f>IF($B6475="","",MIN(INDEX(Bemenet!$F$2:$F$301,$M6475),INDEX(Szabalyok!$B:$B,$N6475)))</f>
        <v/>
      </c>
      <c r="D6475" s="5" t="str">
        <f>IF(AND($B6475&lt;&gt;"",$C6475&lt;&gt;"",$B6475&lt;=$C6475),INDEX(Bemenet!$G$2:$G$301,$M6475),"")</f>
        <v/>
      </c>
      <c r="E6475" s="6" t="str">
        <f>IF(AND($B6475&lt;&gt;"",$C6475&lt;&gt;"",$B6475&lt;=$C6475),INDEX(Bemenet!$D$2:$D$301,$M6475),"")</f>
        <v/>
      </c>
      <c r="F6475" s="5" t="str">
        <f t="shared" si="909"/>
        <v/>
      </c>
      <c r="G6475" s="5" t="str">
        <f t="shared" si="910"/>
        <v/>
      </c>
      <c r="H6475" s="9" t="str">
        <f t="shared" si="911"/>
        <v/>
      </c>
      <c r="I6475" s="5" t="str">
        <f t="shared" si="912"/>
        <v/>
      </c>
      <c r="J6475" s="5" t="str">
        <f>IF(OR($L6475="",NOT(COUNTIFS($L$2:$L6475,$L6475)=1)),"",SUMIFS($G:$G,$L:$L,$L6475))</f>
        <v/>
      </c>
      <c r="K6475" s="5" t="str">
        <f>IF(OR($L6475="",NOT(COUNTIFS($L$2:$L6475,$L6475)=1)),"",SUMIFS($I:$I,$L:$L,$L6475))</f>
        <v/>
      </c>
      <c r="L6475" s="6" t="str">
        <f t="shared" si="913"/>
        <v/>
      </c>
      <c r="M6475" s="6">
        <f t="shared" si="914"/>
        <v>259</v>
      </c>
      <c r="N6475" s="6">
        <f t="shared" si="915"/>
        <v>25</v>
      </c>
      <c r="O6475" s="9" t="str">
        <f>IF(AND($B6475&lt;&gt;"",$C6475&lt;&gt;"",$B6475&lt;=$C6475),INDEX(Szabalyok!$C:$C,$N6475),"")</f>
        <v/>
      </c>
      <c r="P6475">
        <f t="shared" si="917"/>
        <v>0</v>
      </c>
    </row>
    <row r="6476" spans="1:16" x14ac:dyDescent="0.35">
      <c r="A6476">
        <f t="shared" si="916"/>
        <v>0</v>
      </c>
      <c r="B6476" s="4" t="str">
        <f>IF($M6476&gt;300,"",IF(OR(INDEX(Bemenet!$E$2:$E$301,$M6476)="",INDEX(Bemenet!$F$2:$F$301,$M6476)=""),"",MAX(INDEX(Bemenet!$E$2:$E$301,$M6476),INDEX(Szabalyok!$A:$A,$N6476))))</f>
        <v/>
      </c>
      <c r="C6476" s="4" t="str">
        <f>IF($B6476="","",MIN(INDEX(Bemenet!$F$2:$F$301,$M6476),INDEX(Szabalyok!$B:$B,$N6476)))</f>
        <v/>
      </c>
      <c r="D6476" s="5" t="str">
        <f>IF(AND($B6476&lt;&gt;"",$C6476&lt;&gt;"",$B6476&lt;=$C6476),INDEX(Bemenet!$G$2:$G$301,$M6476),"")</f>
        <v/>
      </c>
      <c r="E6476" s="6" t="str">
        <f>IF(AND($B6476&lt;&gt;"",$C6476&lt;&gt;"",$B6476&lt;=$C6476),INDEX(Bemenet!$D$2:$D$301,$M6476),"")</f>
        <v/>
      </c>
      <c r="F6476" s="5" t="str">
        <f t="shared" si="909"/>
        <v/>
      </c>
      <c r="G6476" s="5" t="str">
        <f t="shared" si="910"/>
        <v/>
      </c>
      <c r="H6476" s="9" t="str">
        <f t="shared" si="911"/>
        <v/>
      </c>
      <c r="I6476" s="5" t="str">
        <f t="shared" si="912"/>
        <v/>
      </c>
      <c r="J6476" s="5" t="str">
        <f>IF(OR($L6476="",NOT(COUNTIFS($L$2:$L6476,$L6476)=1)),"",SUMIFS($G:$G,$L:$L,$L6476))</f>
        <v/>
      </c>
      <c r="K6476" s="5" t="str">
        <f>IF(OR($L6476="",NOT(COUNTIFS($L$2:$L6476,$L6476)=1)),"",SUMIFS($I:$I,$L:$L,$L6476))</f>
        <v/>
      </c>
      <c r="L6476" s="6" t="str">
        <f t="shared" si="913"/>
        <v/>
      </c>
      <c r="M6476" s="6">
        <f t="shared" si="914"/>
        <v>259</v>
      </c>
      <c r="N6476" s="6">
        <f t="shared" si="915"/>
        <v>26</v>
      </c>
      <c r="O6476" s="9" t="str">
        <f>IF(AND($B6476&lt;&gt;"",$C6476&lt;&gt;"",$B6476&lt;=$C6476),INDEX(Szabalyok!$C:$C,$N6476),"")</f>
        <v/>
      </c>
      <c r="P6476">
        <f t="shared" si="917"/>
        <v>0</v>
      </c>
    </row>
    <row r="6477" spans="1:16" x14ac:dyDescent="0.35">
      <c r="A6477">
        <f t="shared" si="916"/>
        <v>0</v>
      </c>
      <c r="B6477" s="4" t="str">
        <f>IF($M6477&gt;300,"",IF(OR(INDEX(Bemenet!$E$2:$E$301,$M6477)="",INDEX(Bemenet!$F$2:$F$301,$M6477)=""),"",MAX(INDEX(Bemenet!$E$2:$E$301,$M6477),INDEX(Szabalyok!$A:$A,$N6477))))</f>
        <v/>
      </c>
      <c r="C6477" s="4" t="str">
        <f>IF($B6477="","",MIN(INDEX(Bemenet!$F$2:$F$301,$M6477),INDEX(Szabalyok!$B:$B,$N6477)))</f>
        <v/>
      </c>
      <c r="D6477" s="5" t="str">
        <f>IF(AND($B6477&lt;&gt;"",$C6477&lt;&gt;"",$B6477&lt;=$C6477),INDEX(Bemenet!$G$2:$G$301,$M6477),"")</f>
        <v/>
      </c>
      <c r="E6477" s="6" t="str">
        <f>IF(AND($B6477&lt;&gt;"",$C6477&lt;&gt;"",$B6477&lt;=$C6477),INDEX(Bemenet!$D$2:$D$301,$M6477),"")</f>
        <v/>
      </c>
      <c r="F6477" s="5" t="str">
        <f t="shared" si="909"/>
        <v/>
      </c>
      <c r="G6477" s="5" t="str">
        <f t="shared" si="910"/>
        <v/>
      </c>
      <c r="H6477" s="9" t="str">
        <f t="shared" si="911"/>
        <v/>
      </c>
      <c r="I6477" s="5" t="str">
        <f t="shared" si="912"/>
        <v/>
      </c>
      <c r="J6477" s="5" t="str">
        <f>IF(OR($L6477="",NOT(COUNTIFS($L$2:$L6477,$L6477)=1)),"",SUMIFS($G:$G,$L:$L,$L6477))</f>
        <v/>
      </c>
      <c r="K6477" s="5" t="str">
        <f>IF(OR($L6477="",NOT(COUNTIFS($L$2:$L6477,$L6477)=1)),"",SUMIFS($I:$I,$L:$L,$L6477))</f>
        <v/>
      </c>
      <c r="L6477" s="6" t="str">
        <f t="shared" si="913"/>
        <v/>
      </c>
      <c r="M6477" s="6">
        <f t="shared" si="914"/>
        <v>260</v>
      </c>
      <c r="N6477" s="6">
        <f t="shared" si="915"/>
        <v>2</v>
      </c>
      <c r="O6477" s="9" t="str">
        <f>IF(AND($B6477&lt;&gt;"",$C6477&lt;&gt;"",$B6477&lt;=$C6477),INDEX(Szabalyok!$C:$C,$N6477),"")</f>
        <v/>
      </c>
      <c r="P6477">
        <f t="shared" si="917"/>
        <v>0</v>
      </c>
    </row>
    <row r="6478" spans="1:16" x14ac:dyDescent="0.35">
      <c r="A6478">
        <f t="shared" si="916"/>
        <v>0</v>
      </c>
      <c r="B6478" s="4" t="str">
        <f>IF($M6478&gt;300,"",IF(OR(INDEX(Bemenet!$E$2:$E$301,$M6478)="",INDEX(Bemenet!$F$2:$F$301,$M6478)=""),"",MAX(INDEX(Bemenet!$E$2:$E$301,$M6478),INDEX(Szabalyok!$A:$A,$N6478))))</f>
        <v/>
      </c>
      <c r="C6478" s="4" t="str">
        <f>IF($B6478="","",MIN(INDEX(Bemenet!$F$2:$F$301,$M6478),INDEX(Szabalyok!$B:$B,$N6478)))</f>
        <v/>
      </c>
      <c r="D6478" s="5" t="str">
        <f>IF(AND($B6478&lt;&gt;"",$C6478&lt;&gt;"",$B6478&lt;=$C6478),INDEX(Bemenet!$G$2:$G$301,$M6478),"")</f>
        <v/>
      </c>
      <c r="E6478" s="6" t="str">
        <f>IF(AND($B6478&lt;&gt;"",$C6478&lt;&gt;"",$B6478&lt;=$C6478),INDEX(Bemenet!$D$2:$D$301,$M6478),"")</f>
        <v/>
      </c>
      <c r="F6478" s="5" t="str">
        <f t="shared" si="909"/>
        <v/>
      </c>
      <c r="G6478" s="5" t="str">
        <f t="shared" si="910"/>
        <v/>
      </c>
      <c r="H6478" s="9" t="str">
        <f t="shared" si="911"/>
        <v/>
      </c>
      <c r="I6478" s="5" t="str">
        <f t="shared" si="912"/>
        <v/>
      </c>
      <c r="J6478" s="5" t="str">
        <f>IF(OR($L6478="",NOT(COUNTIFS($L$2:$L6478,$L6478)=1)),"",SUMIFS($G:$G,$L:$L,$L6478))</f>
        <v/>
      </c>
      <c r="K6478" s="5" t="str">
        <f>IF(OR($L6478="",NOT(COUNTIFS($L$2:$L6478,$L6478)=1)),"",SUMIFS($I:$I,$L:$L,$L6478))</f>
        <v/>
      </c>
      <c r="L6478" s="6" t="str">
        <f t="shared" si="913"/>
        <v/>
      </c>
      <c r="M6478" s="6">
        <f t="shared" si="914"/>
        <v>260</v>
      </c>
      <c r="N6478" s="6">
        <f t="shared" si="915"/>
        <v>3</v>
      </c>
      <c r="O6478" s="9" t="str">
        <f>IF(AND($B6478&lt;&gt;"",$C6478&lt;&gt;"",$B6478&lt;=$C6478),INDEX(Szabalyok!$C:$C,$N6478),"")</f>
        <v/>
      </c>
      <c r="P6478">
        <f t="shared" si="917"/>
        <v>0</v>
      </c>
    </row>
    <row r="6479" spans="1:16" x14ac:dyDescent="0.35">
      <c r="A6479">
        <f t="shared" si="916"/>
        <v>0</v>
      </c>
      <c r="B6479" s="4" t="str">
        <f>IF($M6479&gt;300,"",IF(OR(INDEX(Bemenet!$E$2:$E$301,$M6479)="",INDEX(Bemenet!$F$2:$F$301,$M6479)=""),"",MAX(INDEX(Bemenet!$E$2:$E$301,$M6479),INDEX(Szabalyok!$A:$A,$N6479))))</f>
        <v/>
      </c>
      <c r="C6479" s="4" t="str">
        <f>IF($B6479="","",MIN(INDEX(Bemenet!$F$2:$F$301,$M6479),INDEX(Szabalyok!$B:$B,$N6479)))</f>
        <v/>
      </c>
      <c r="D6479" s="5" t="str">
        <f>IF(AND($B6479&lt;&gt;"",$C6479&lt;&gt;"",$B6479&lt;=$C6479),INDEX(Bemenet!$G$2:$G$301,$M6479),"")</f>
        <v/>
      </c>
      <c r="E6479" s="6" t="str">
        <f>IF(AND($B6479&lt;&gt;"",$C6479&lt;&gt;"",$B6479&lt;=$C6479),INDEX(Bemenet!$D$2:$D$301,$M6479),"")</f>
        <v/>
      </c>
      <c r="F6479" s="5" t="str">
        <f t="shared" si="909"/>
        <v/>
      </c>
      <c r="G6479" s="5" t="str">
        <f t="shared" si="910"/>
        <v/>
      </c>
      <c r="H6479" s="9" t="str">
        <f t="shared" si="911"/>
        <v/>
      </c>
      <c r="I6479" s="5" t="str">
        <f t="shared" si="912"/>
        <v/>
      </c>
      <c r="J6479" s="5" t="str">
        <f>IF(OR($L6479="",NOT(COUNTIFS($L$2:$L6479,$L6479)=1)),"",SUMIFS($G:$G,$L:$L,$L6479))</f>
        <v/>
      </c>
      <c r="K6479" s="5" t="str">
        <f>IF(OR($L6479="",NOT(COUNTIFS($L$2:$L6479,$L6479)=1)),"",SUMIFS($I:$I,$L:$L,$L6479))</f>
        <v/>
      </c>
      <c r="L6479" s="6" t="str">
        <f t="shared" si="913"/>
        <v/>
      </c>
      <c r="M6479" s="6">
        <f t="shared" si="914"/>
        <v>260</v>
      </c>
      <c r="N6479" s="6">
        <f t="shared" si="915"/>
        <v>4</v>
      </c>
      <c r="O6479" s="9" t="str">
        <f>IF(AND($B6479&lt;&gt;"",$C6479&lt;&gt;"",$B6479&lt;=$C6479),INDEX(Szabalyok!$C:$C,$N6479),"")</f>
        <v/>
      </c>
      <c r="P6479">
        <f t="shared" si="917"/>
        <v>0</v>
      </c>
    </row>
    <row r="6480" spans="1:16" x14ac:dyDescent="0.35">
      <c r="A6480">
        <f t="shared" si="916"/>
        <v>0</v>
      </c>
      <c r="B6480" s="4" t="str">
        <f>IF($M6480&gt;300,"",IF(OR(INDEX(Bemenet!$E$2:$E$301,$M6480)="",INDEX(Bemenet!$F$2:$F$301,$M6480)=""),"",MAX(INDEX(Bemenet!$E$2:$E$301,$M6480),INDEX(Szabalyok!$A:$A,$N6480))))</f>
        <v/>
      </c>
      <c r="C6480" s="4" t="str">
        <f>IF($B6480="","",MIN(INDEX(Bemenet!$F$2:$F$301,$M6480),INDEX(Szabalyok!$B:$B,$N6480)))</f>
        <v/>
      </c>
      <c r="D6480" s="5" t="str">
        <f>IF(AND($B6480&lt;&gt;"",$C6480&lt;&gt;"",$B6480&lt;=$C6480),INDEX(Bemenet!$G$2:$G$301,$M6480),"")</f>
        <v/>
      </c>
      <c r="E6480" s="6" t="str">
        <f>IF(AND($B6480&lt;&gt;"",$C6480&lt;&gt;"",$B6480&lt;=$C6480),INDEX(Bemenet!$D$2:$D$301,$M6480),"")</f>
        <v/>
      </c>
      <c r="F6480" s="5" t="str">
        <f t="shared" si="909"/>
        <v/>
      </c>
      <c r="G6480" s="5" t="str">
        <f t="shared" si="910"/>
        <v/>
      </c>
      <c r="H6480" s="9" t="str">
        <f t="shared" si="911"/>
        <v/>
      </c>
      <c r="I6480" s="5" t="str">
        <f t="shared" si="912"/>
        <v/>
      </c>
      <c r="J6480" s="5" t="str">
        <f>IF(OR($L6480="",NOT(COUNTIFS($L$2:$L6480,$L6480)=1)),"",SUMIFS($G:$G,$L:$L,$L6480))</f>
        <v/>
      </c>
      <c r="K6480" s="5" t="str">
        <f>IF(OR($L6480="",NOT(COUNTIFS($L$2:$L6480,$L6480)=1)),"",SUMIFS($I:$I,$L:$L,$L6480))</f>
        <v/>
      </c>
      <c r="L6480" s="6" t="str">
        <f t="shared" si="913"/>
        <v/>
      </c>
      <c r="M6480" s="6">
        <f t="shared" si="914"/>
        <v>260</v>
      </c>
      <c r="N6480" s="6">
        <f t="shared" si="915"/>
        <v>5</v>
      </c>
      <c r="O6480" s="9" t="str">
        <f>IF(AND($B6480&lt;&gt;"",$C6480&lt;&gt;"",$B6480&lt;=$C6480),INDEX(Szabalyok!$C:$C,$N6480),"")</f>
        <v/>
      </c>
      <c r="P6480">
        <f t="shared" si="917"/>
        <v>0</v>
      </c>
    </row>
    <row r="6481" spans="1:16" x14ac:dyDescent="0.35">
      <c r="A6481">
        <f t="shared" si="916"/>
        <v>0</v>
      </c>
      <c r="B6481" s="4" t="str">
        <f>IF($M6481&gt;300,"",IF(OR(INDEX(Bemenet!$E$2:$E$301,$M6481)="",INDEX(Bemenet!$F$2:$F$301,$M6481)=""),"",MAX(INDEX(Bemenet!$E$2:$E$301,$M6481),INDEX(Szabalyok!$A:$A,$N6481))))</f>
        <v/>
      </c>
      <c r="C6481" s="4" t="str">
        <f>IF($B6481="","",MIN(INDEX(Bemenet!$F$2:$F$301,$M6481),INDEX(Szabalyok!$B:$B,$N6481)))</f>
        <v/>
      </c>
      <c r="D6481" s="5" t="str">
        <f>IF(AND($B6481&lt;&gt;"",$C6481&lt;&gt;"",$B6481&lt;=$C6481),INDEX(Bemenet!$G$2:$G$301,$M6481),"")</f>
        <v/>
      </c>
      <c r="E6481" s="6" t="str">
        <f>IF(AND($B6481&lt;&gt;"",$C6481&lt;&gt;"",$B6481&lt;=$C6481),INDEX(Bemenet!$D$2:$D$301,$M6481),"")</f>
        <v/>
      </c>
      <c r="F6481" s="5" t="str">
        <f t="shared" si="909"/>
        <v/>
      </c>
      <c r="G6481" s="5" t="str">
        <f t="shared" si="910"/>
        <v/>
      </c>
      <c r="H6481" s="9" t="str">
        <f t="shared" si="911"/>
        <v/>
      </c>
      <c r="I6481" s="5" t="str">
        <f t="shared" si="912"/>
        <v/>
      </c>
      <c r="J6481" s="5" t="str">
        <f>IF(OR($L6481="",NOT(COUNTIFS($L$2:$L6481,$L6481)=1)),"",SUMIFS($G:$G,$L:$L,$L6481))</f>
        <v/>
      </c>
      <c r="K6481" s="5" t="str">
        <f>IF(OR($L6481="",NOT(COUNTIFS($L$2:$L6481,$L6481)=1)),"",SUMIFS($I:$I,$L:$L,$L6481))</f>
        <v/>
      </c>
      <c r="L6481" s="6" t="str">
        <f t="shared" si="913"/>
        <v/>
      </c>
      <c r="M6481" s="6">
        <f t="shared" si="914"/>
        <v>260</v>
      </c>
      <c r="N6481" s="6">
        <f t="shared" si="915"/>
        <v>6</v>
      </c>
      <c r="O6481" s="9" t="str">
        <f>IF(AND($B6481&lt;&gt;"",$C6481&lt;&gt;"",$B6481&lt;=$C6481),INDEX(Szabalyok!$C:$C,$N6481),"")</f>
        <v/>
      </c>
      <c r="P6481">
        <f t="shared" si="917"/>
        <v>0</v>
      </c>
    </row>
    <row r="6482" spans="1:16" x14ac:dyDescent="0.35">
      <c r="A6482">
        <f t="shared" si="916"/>
        <v>0</v>
      </c>
      <c r="B6482" s="4" t="str">
        <f>IF($M6482&gt;300,"",IF(OR(INDEX(Bemenet!$E$2:$E$301,$M6482)="",INDEX(Bemenet!$F$2:$F$301,$M6482)=""),"",MAX(INDEX(Bemenet!$E$2:$E$301,$M6482),INDEX(Szabalyok!$A:$A,$N6482))))</f>
        <v/>
      </c>
      <c r="C6482" s="4" t="str">
        <f>IF($B6482="","",MIN(INDEX(Bemenet!$F$2:$F$301,$M6482),INDEX(Szabalyok!$B:$B,$N6482)))</f>
        <v/>
      </c>
      <c r="D6482" s="5" t="str">
        <f>IF(AND($B6482&lt;&gt;"",$C6482&lt;&gt;"",$B6482&lt;=$C6482),INDEX(Bemenet!$G$2:$G$301,$M6482),"")</f>
        <v/>
      </c>
      <c r="E6482" s="6" t="str">
        <f>IF(AND($B6482&lt;&gt;"",$C6482&lt;&gt;"",$B6482&lt;=$C6482),INDEX(Bemenet!$D$2:$D$301,$M6482),"")</f>
        <v/>
      </c>
      <c r="F6482" s="5" t="str">
        <f t="shared" si="909"/>
        <v/>
      </c>
      <c r="G6482" s="5" t="str">
        <f t="shared" si="910"/>
        <v/>
      </c>
      <c r="H6482" s="9" t="str">
        <f t="shared" si="911"/>
        <v/>
      </c>
      <c r="I6482" s="5" t="str">
        <f t="shared" si="912"/>
        <v/>
      </c>
      <c r="J6482" s="5" t="str">
        <f>IF(OR($L6482="",NOT(COUNTIFS($L$2:$L6482,$L6482)=1)),"",SUMIFS($G:$G,$L:$L,$L6482))</f>
        <v/>
      </c>
      <c r="K6482" s="5" t="str">
        <f>IF(OR($L6482="",NOT(COUNTIFS($L$2:$L6482,$L6482)=1)),"",SUMIFS($I:$I,$L:$L,$L6482))</f>
        <v/>
      </c>
      <c r="L6482" s="6" t="str">
        <f t="shared" si="913"/>
        <v/>
      </c>
      <c r="M6482" s="6">
        <f t="shared" si="914"/>
        <v>260</v>
      </c>
      <c r="N6482" s="6">
        <f t="shared" si="915"/>
        <v>7</v>
      </c>
      <c r="O6482" s="9" t="str">
        <f>IF(AND($B6482&lt;&gt;"",$C6482&lt;&gt;"",$B6482&lt;=$C6482),INDEX(Szabalyok!$C:$C,$N6482),"")</f>
        <v/>
      </c>
      <c r="P6482">
        <f t="shared" si="917"/>
        <v>0</v>
      </c>
    </row>
    <row r="6483" spans="1:16" x14ac:dyDescent="0.35">
      <c r="A6483">
        <f t="shared" si="916"/>
        <v>0</v>
      </c>
      <c r="B6483" s="4" t="str">
        <f>IF($M6483&gt;300,"",IF(OR(INDEX(Bemenet!$E$2:$E$301,$M6483)="",INDEX(Bemenet!$F$2:$F$301,$M6483)=""),"",MAX(INDEX(Bemenet!$E$2:$E$301,$M6483),INDEX(Szabalyok!$A:$A,$N6483))))</f>
        <v/>
      </c>
      <c r="C6483" s="4" t="str">
        <f>IF($B6483="","",MIN(INDEX(Bemenet!$F$2:$F$301,$M6483),INDEX(Szabalyok!$B:$B,$N6483)))</f>
        <v/>
      </c>
      <c r="D6483" s="5" t="str">
        <f>IF(AND($B6483&lt;&gt;"",$C6483&lt;&gt;"",$B6483&lt;=$C6483),INDEX(Bemenet!$G$2:$G$301,$M6483),"")</f>
        <v/>
      </c>
      <c r="E6483" s="6" t="str">
        <f>IF(AND($B6483&lt;&gt;"",$C6483&lt;&gt;"",$B6483&lt;=$C6483),INDEX(Bemenet!$D$2:$D$301,$M6483),"")</f>
        <v/>
      </c>
      <c r="F6483" s="5" t="str">
        <f t="shared" si="909"/>
        <v/>
      </c>
      <c r="G6483" s="5" t="str">
        <f t="shared" si="910"/>
        <v/>
      </c>
      <c r="H6483" s="9" t="str">
        <f t="shared" si="911"/>
        <v/>
      </c>
      <c r="I6483" s="5" t="str">
        <f t="shared" si="912"/>
        <v/>
      </c>
      <c r="J6483" s="5" t="str">
        <f>IF(OR($L6483="",NOT(COUNTIFS($L$2:$L6483,$L6483)=1)),"",SUMIFS($G:$G,$L:$L,$L6483))</f>
        <v/>
      </c>
      <c r="K6483" s="5" t="str">
        <f>IF(OR($L6483="",NOT(COUNTIFS($L$2:$L6483,$L6483)=1)),"",SUMIFS($I:$I,$L:$L,$L6483))</f>
        <v/>
      </c>
      <c r="L6483" s="6" t="str">
        <f t="shared" si="913"/>
        <v/>
      </c>
      <c r="M6483" s="6">
        <f t="shared" si="914"/>
        <v>260</v>
      </c>
      <c r="N6483" s="6">
        <f t="shared" si="915"/>
        <v>8</v>
      </c>
      <c r="O6483" s="9" t="str">
        <f>IF(AND($B6483&lt;&gt;"",$C6483&lt;&gt;"",$B6483&lt;=$C6483),INDEX(Szabalyok!$C:$C,$N6483),"")</f>
        <v/>
      </c>
      <c r="P6483">
        <f t="shared" si="917"/>
        <v>0</v>
      </c>
    </row>
    <row r="6484" spans="1:16" x14ac:dyDescent="0.35">
      <c r="A6484">
        <f t="shared" si="916"/>
        <v>0</v>
      </c>
      <c r="B6484" s="4" t="str">
        <f>IF($M6484&gt;300,"",IF(OR(INDEX(Bemenet!$E$2:$E$301,$M6484)="",INDEX(Bemenet!$F$2:$F$301,$M6484)=""),"",MAX(INDEX(Bemenet!$E$2:$E$301,$M6484),INDEX(Szabalyok!$A:$A,$N6484))))</f>
        <v/>
      </c>
      <c r="C6484" s="4" t="str">
        <f>IF($B6484="","",MIN(INDEX(Bemenet!$F$2:$F$301,$M6484),INDEX(Szabalyok!$B:$B,$N6484)))</f>
        <v/>
      </c>
      <c r="D6484" s="5" t="str">
        <f>IF(AND($B6484&lt;&gt;"",$C6484&lt;&gt;"",$B6484&lt;=$C6484),INDEX(Bemenet!$G$2:$G$301,$M6484),"")</f>
        <v/>
      </c>
      <c r="E6484" s="6" t="str">
        <f>IF(AND($B6484&lt;&gt;"",$C6484&lt;&gt;"",$B6484&lt;=$C6484),INDEX(Bemenet!$D$2:$D$301,$M6484),"")</f>
        <v/>
      </c>
      <c r="F6484" s="5" t="str">
        <f t="shared" si="909"/>
        <v/>
      </c>
      <c r="G6484" s="5" t="str">
        <f t="shared" si="910"/>
        <v/>
      </c>
      <c r="H6484" s="9" t="str">
        <f t="shared" si="911"/>
        <v/>
      </c>
      <c r="I6484" s="5" t="str">
        <f t="shared" si="912"/>
        <v/>
      </c>
      <c r="J6484" s="5" t="str">
        <f>IF(OR($L6484="",NOT(COUNTIFS($L$2:$L6484,$L6484)=1)),"",SUMIFS($G:$G,$L:$L,$L6484))</f>
        <v/>
      </c>
      <c r="K6484" s="5" t="str">
        <f>IF(OR($L6484="",NOT(COUNTIFS($L$2:$L6484,$L6484)=1)),"",SUMIFS($I:$I,$L:$L,$L6484))</f>
        <v/>
      </c>
      <c r="L6484" s="6" t="str">
        <f t="shared" si="913"/>
        <v/>
      </c>
      <c r="M6484" s="6">
        <f t="shared" si="914"/>
        <v>260</v>
      </c>
      <c r="N6484" s="6">
        <f t="shared" si="915"/>
        <v>9</v>
      </c>
      <c r="O6484" s="9" t="str">
        <f>IF(AND($B6484&lt;&gt;"",$C6484&lt;&gt;"",$B6484&lt;=$C6484),INDEX(Szabalyok!$C:$C,$N6484),"")</f>
        <v/>
      </c>
      <c r="P6484">
        <f t="shared" si="917"/>
        <v>0</v>
      </c>
    </row>
    <row r="6485" spans="1:16" x14ac:dyDescent="0.35">
      <c r="A6485">
        <f t="shared" si="916"/>
        <v>0</v>
      </c>
      <c r="B6485" s="4" t="str">
        <f>IF($M6485&gt;300,"",IF(OR(INDEX(Bemenet!$E$2:$E$301,$M6485)="",INDEX(Bemenet!$F$2:$F$301,$M6485)=""),"",MAX(INDEX(Bemenet!$E$2:$E$301,$M6485),INDEX(Szabalyok!$A:$A,$N6485))))</f>
        <v/>
      </c>
      <c r="C6485" s="4" t="str">
        <f>IF($B6485="","",MIN(INDEX(Bemenet!$F$2:$F$301,$M6485),INDEX(Szabalyok!$B:$B,$N6485)))</f>
        <v/>
      </c>
      <c r="D6485" s="5" t="str">
        <f>IF(AND($B6485&lt;&gt;"",$C6485&lt;&gt;"",$B6485&lt;=$C6485),INDEX(Bemenet!$G$2:$G$301,$M6485),"")</f>
        <v/>
      </c>
      <c r="E6485" s="6" t="str">
        <f>IF(AND($B6485&lt;&gt;"",$C6485&lt;&gt;"",$B6485&lt;=$C6485),INDEX(Bemenet!$D$2:$D$301,$M6485),"")</f>
        <v/>
      </c>
      <c r="F6485" s="5" t="str">
        <f t="shared" si="909"/>
        <v/>
      </c>
      <c r="G6485" s="5" t="str">
        <f t="shared" si="910"/>
        <v/>
      </c>
      <c r="H6485" s="9" t="str">
        <f t="shared" si="911"/>
        <v/>
      </c>
      <c r="I6485" s="5" t="str">
        <f t="shared" si="912"/>
        <v/>
      </c>
      <c r="J6485" s="5" t="str">
        <f>IF(OR($L6485="",NOT(COUNTIFS($L$2:$L6485,$L6485)=1)),"",SUMIFS($G:$G,$L:$L,$L6485))</f>
        <v/>
      </c>
      <c r="K6485" s="5" t="str">
        <f>IF(OR($L6485="",NOT(COUNTIFS($L$2:$L6485,$L6485)=1)),"",SUMIFS($I:$I,$L:$L,$L6485))</f>
        <v/>
      </c>
      <c r="L6485" s="6" t="str">
        <f t="shared" si="913"/>
        <v/>
      </c>
      <c r="M6485" s="6">
        <f t="shared" si="914"/>
        <v>260</v>
      </c>
      <c r="N6485" s="6">
        <f t="shared" si="915"/>
        <v>10</v>
      </c>
      <c r="O6485" s="9" t="str">
        <f>IF(AND($B6485&lt;&gt;"",$C6485&lt;&gt;"",$B6485&lt;=$C6485),INDEX(Szabalyok!$C:$C,$N6485),"")</f>
        <v/>
      </c>
      <c r="P6485">
        <f t="shared" si="917"/>
        <v>0</v>
      </c>
    </row>
    <row r="6486" spans="1:16" x14ac:dyDescent="0.35">
      <c r="A6486">
        <f t="shared" si="916"/>
        <v>0</v>
      </c>
      <c r="B6486" s="4" t="str">
        <f>IF($M6486&gt;300,"",IF(OR(INDEX(Bemenet!$E$2:$E$301,$M6486)="",INDEX(Bemenet!$F$2:$F$301,$M6486)=""),"",MAX(INDEX(Bemenet!$E$2:$E$301,$M6486),INDEX(Szabalyok!$A:$A,$N6486))))</f>
        <v/>
      </c>
      <c r="C6486" s="4" t="str">
        <f>IF($B6486="","",MIN(INDEX(Bemenet!$F$2:$F$301,$M6486),INDEX(Szabalyok!$B:$B,$N6486)))</f>
        <v/>
      </c>
      <c r="D6486" s="5" t="str">
        <f>IF(AND($B6486&lt;&gt;"",$C6486&lt;&gt;"",$B6486&lt;=$C6486),INDEX(Bemenet!$G$2:$G$301,$M6486),"")</f>
        <v/>
      </c>
      <c r="E6486" s="6" t="str">
        <f>IF(AND($B6486&lt;&gt;"",$C6486&lt;&gt;"",$B6486&lt;=$C6486),INDEX(Bemenet!$D$2:$D$301,$M6486),"")</f>
        <v/>
      </c>
      <c r="F6486" s="5" t="str">
        <f t="shared" si="909"/>
        <v/>
      </c>
      <c r="G6486" s="5" t="str">
        <f t="shared" si="910"/>
        <v/>
      </c>
      <c r="H6486" s="9" t="str">
        <f t="shared" si="911"/>
        <v/>
      </c>
      <c r="I6486" s="5" t="str">
        <f t="shared" si="912"/>
        <v/>
      </c>
      <c r="J6486" s="5" t="str">
        <f>IF(OR($L6486="",NOT(COUNTIFS($L$2:$L6486,$L6486)=1)),"",SUMIFS($G:$G,$L:$L,$L6486))</f>
        <v/>
      </c>
      <c r="K6486" s="5" t="str">
        <f>IF(OR($L6486="",NOT(COUNTIFS($L$2:$L6486,$L6486)=1)),"",SUMIFS($I:$I,$L:$L,$L6486))</f>
        <v/>
      </c>
      <c r="L6486" s="6" t="str">
        <f t="shared" si="913"/>
        <v/>
      </c>
      <c r="M6486" s="6">
        <f t="shared" si="914"/>
        <v>260</v>
      </c>
      <c r="N6486" s="6">
        <f t="shared" si="915"/>
        <v>11</v>
      </c>
      <c r="O6486" s="9" t="str">
        <f>IF(AND($B6486&lt;&gt;"",$C6486&lt;&gt;"",$B6486&lt;=$C6486),INDEX(Szabalyok!$C:$C,$N6486),"")</f>
        <v/>
      </c>
      <c r="P6486">
        <f t="shared" si="917"/>
        <v>0</v>
      </c>
    </row>
    <row r="6487" spans="1:16" x14ac:dyDescent="0.35">
      <c r="A6487">
        <f t="shared" si="916"/>
        <v>0</v>
      </c>
      <c r="B6487" s="4" t="str">
        <f>IF($M6487&gt;300,"",IF(OR(INDEX(Bemenet!$E$2:$E$301,$M6487)="",INDEX(Bemenet!$F$2:$F$301,$M6487)=""),"",MAX(INDEX(Bemenet!$E$2:$E$301,$M6487),INDEX(Szabalyok!$A:$A,$N6487))))</f>
        <v/>
      </c>
      <c r="C6487" s="4" t="str">
        <f>IF($B6487="","",MIN(INDEX(Bemenet!$F$2:$F$301,$M6487),INDEX(Szabalyok!$B:$B,$N6487)))</f>
        <v/>
      </c>
      <c r="D6487" s="5" t="str">
        <f>IF(AND($B6487&lt;&gt;"",$C6487&lt;&gt;"",$B6487&lt;=$C6487),INDEX(Bemenet!$G$2:$G$301,$M6487),"")</f>
        <v/>
      </c>
      <c r="E6487" s="6" t="str">
        <f>IF(AND($B6487&lt;&gt;"",$C6487&lt;&gt;"",$B6487&lt;=$C6487),INDEX(Bemenet!$D$2:$D$301,$M6487),"")</f>
        <v/>
      </c>
      <c r="F6487" s="5" t="str">
        <f t="shared" si="909"/>
        <v/>
      </c>
      <c r="G6487" s="5" t="str">
        <f t="shared" si="910"/>
        <v/>
      </c>
      <c r="H6487" s="9" t="str">
        <f t="shared" si="911"/>
        <v/>
      </c>
      <c r="I6487" s="5" t="str">
        <f t="shared" si="912"/>
        <v/>
      </c>
      <c r="J6487" s="5" t="str">
        <f>IF(OR($L6487="",NOT(COUNTIFS($L$2:$L6487,$L6487)=1)),"",SUMIFS($G:$G,$L:$L,$L6487))</f>
        <v/>
      </c>
      <c r="K6487" s="5" t="str">
        <f>IF(OR($L6487="",NOT(COUNTIFS($L$2:$L6487,$L6487)=1)),"",SUMIFS($I:$I,$L:$L,$L6487))</f>
        <v/>
      </c>
      <c r="L6487" s="6" t="str">
        <f t="shared" si="913"/>
        <v/>
      </c>
      <c r="M6487" s="6">
        <f t="shared" si="914"/>
        <v>260</v>
      </c>
      <c r="N6487" s="6">
        <f t="shared" si="915"/>
        <v>12</v>
      </c>
      <c r="O6487" s="9" t="str">
        <f>IF(AND($B6487&lt;&gt;"",$C6487&lt;&gt;"",$B6487&lt;=$C6487),INDEX(Szabalyok!$C:$C,$N6487),"")</f>
        <v/>
      </c>
      <c r="P6487">
        <f t="shared" si="917"/>
        <v>0</v>
      </c>
    </row>
    <row r="6488" spans="1:16" x14ac:dyDescent="0.35">
      <c r="A6488">
        <f t="shared" si="916"/>
        <v>0</v>
      </c>
      <c r="B6488" s="4" t="str">
        <f>IF($M6488&gt;300,"",IF(OR(INDEX(Bemenet!$E$2:$E$301,$M6488)="",INDEX(Bemenet!$F$2:$F$301,$M6488)=""),"",MAX(INDEX(Bemenet!$E$2:$E$301,$M6488),INDEX(Szabalyok!$A:$A,$N6488))))</f>
        <v/>
      </c>
      <c r="C6488" s="4" t="str">
        <f>IF($B6488="","",MIN(INDEX(Bemenet!$F$2:$F$301,$M6488),INDEX(Szabalyok!$B:$B,$N6488)))</f>
        <v/>
      </c>
      <c r="D6488" s="5" t="str">
        <f>IF(AND($B6488&lt;&gt;"",$C6488&lt;&gt;"",$B6488&lt;=$C6488),INDEX(Bemenet!$G$2:$G$301,$M6488),"")</f>
        <v/>
      </c>
      <c r="E6488" s="6" t="str">
        <f>IF(AND($B6488&lt;&gt;"",$C6488&lt;&gt;"",$B6488&lt;=$C6488),INDEX(Bemenet!$D$2:$D$301,$M6488),"")</f>
        <v/>
      </c>
      <c r="F6488" s="5" t="str">
        <f t="shared" si="909"/>
        <v/>
      </c>
      <c r="G6488" s="5" t="str">
        <f t="shared" si="910"/>
        <v/>
      </c>
      <c r="H6488" s="9" t="str">
        <f t="shared" si="911"/>
        <v/>
      </c>
      <c r="I6488" s="5" t="str">
        <f t="shared" si="912"/>
        <v/>
      </c>
      <c r="J6488" s="5" t="str">
        <f>IF(OR($L6488="",NOT(COUNTIFS($L$2:$L6488,$L6488)=1)),"",SUMIFS($G:$G,$L:$L,$L6488))</f>
        <v/>
      </c>
      <c r="K6488" s="5" t="str">
        <f>IF(OR($L6488="",NOT(COUNTIFS($L$2:$L6488,$L6488)=1)),"",SUMIFS($I:$I,$L:$L,$L6488))</f>
        <v/>
      </c>
      <c r="L6488" s="6" t="str">
        <f t="shared" si="913"/>
        <v/>
      </c>
      <c r="M6488" s="6">
        <f t="shared" si="914"/>
        <v>260</v>
      </c>
      <c r="N6488" s="6">
        <f t="shared" si="915"/>
        <v>13</v>
      </c>
      <c r="O6488" s="9" t="str">
        <f>IF(AND($B6488&lt;&gt;"",$C6488&lt;&gt;"",$B6488&lt;=$C6488),INDEX(Szabalyok!$C:$C,$N6488),"")</f>
        <v/>
      </c>
      <c r="P6488">
        <f t="shared" si="917"/>
        <v>0</v>
      </c>
    </row>
    <row r="6489" spans="1:16" x14ac:dyDescent="0.35">
      <c r="A6489">
        <f t="shared" si="916"/>
        <v>0</v>
      </c>
      <c r="B6489" s="4" t="str">
        <f>IF($M6489&gt;300,"",IF(OR(INDEX(Bemenet!$E$2:$E$301,$M6489)="",INDEX(Bemenet!$F$2:$F$301,$M6489)=""),"",MAX(INDEX(Bemenet!$E$2:$E$301,$M6489),INDEX(Szabalyok!$A:$A,$N6489))))</f>
        <v/>
      </c>
      <c r="C6489" s="4" t="str">
        <f>IF($B6489="","",MIN(INDEX(Bemenet!$F$2:$F$301,$M6489),INDEX(Szabalyok!$B:$B,$N6489)))</f>
        <v/>
      </c>
      <c r="D6489" s="5" t="str">
        <f>IF(AND($B6489&lt;&gt;"",$C6489&lt;&gt;"",$B6489&lt;=$C6489),INDEX(Bemenet!$G$2:$G$301,$M6489),"")</f>
        <v/>
      </c>
      <c r="E6489" s="6" t="str">
        <f>IF(AND($B6489&lt;&gt;"",$C6489&lt;&gt;"",$B6489&lt;=$C6489),INDEX(Bemenet!$D$2:$D$301,$M6489),"")</f>
        <v/>
      </c>
      <c r="F6489" s="5" t="str">
        <f t="shared" si="909"/>
        <v/>
      </c>
      <c r="G6489" s="5" t="str">
        <f t="shared" si="910"/>
        <v/>
      </c>
      <c r="H6489" s="9" t="str">
        <f t="shared" si="911"/>
        <v/>
      </c>
      <c r="I6489" s="5" t="str">
        <f t="shared" si="912"/>
        <v/>
      </c>
      <c r="J6489" s="5" t="str">
        <f>IF(OR($L6489="",NOT(COUNTIFS($L$2:$L6489,$L6489)=1)),"",SUMIFS($G:$G,$L:$L,$L6489))</f>
        <v/>
      </c>
      <c r="K6489" s="5" t="str">
        <f>IF(OR($L6489="",NOT(COUNTIFS($L$2:$L6489,$L6489)=1)),"",SUMIFS($I:$I,$L:$L,$L6489))</f>
        <v/>
      </c>
      <c r="L6489" s="6" t="str">
        <f t="shared" si="913"/>
        <v/>
      </c>
      <c r="M6489" s="6">
        <f t="shared" si="914"/>
        <v>260</v>
      </c>
      <c r="N6489" s="6">
        <f t="shared" si="915"/>
        <v>14</v>
      </c>
      <c r="O6489" s="9" t="str">
        <f>IF(AND($B6489&lt;&gt;"",$C6489&lt;&gt;"",$B6489&lt;=$C6489),INDEX(Szabalyok!$C:$C,$N6489),"")</f>
        <v/>
      </c>
      <c r="P6489">
        <f t="shared" si="917"/>
        <v>0</v>
      </c>
    </row>
    <row r="6490" spans="1:16" x14ac:dyDescent="0.35">
      <c r="A6490">
        <f t="shared" si="916"/>
        <v>0</v>
      </c>
      <c r="B6490" s="4" t="str">
        <f>IF($M6490&gt;300,"",IF(OR(INDEX(Bemenet!$E$2:$E$301,$M6490)="",INDEX(Bemenet!$F$2:$F$301,$M6490)=""),"",MAX(INDEX(Bemenet!$E$2:$E$301,$M6490),INDEX(Szabalyok!$A:$A,$N6490))))</f>
        <v/>
      </c>
      <c r="C6490" s="4" t="str">
        <f>IF($B6490="","",MIN(INDEX(Bemenet!$F$2:$F$301,$M6490),INDEX(Szabalyok!$B:$B,$N6490)))</f>
        <v/>
      </c>
      <c r="D6490" s="5" t="str">
        <f>IF(AND($B6490&lt;&gt;"",$C6490&lt;&gt;"",$B6490&lt;=$C6490),INDEX(Bemenet!$G$2:$G$301,$M6490),"")</f>
        <v/>
      </c>
      <c r="E6490" s="6" t="str">
        <f>IF(AND($B6490&lt;&gt;"",$C6490&lt;&gt;"",$B6490&lt;=$C6490),INDEX(Bemenet!$D$2:$D$301,$M6490),"")</f>
        <v/>
      </c>
      <c r="F6490" s="5" t="str">
        <f t="shared" si="909"/>
        <v/>
      </c>
      <c r="G6490" s="5" t="str">
        <f t="shared" si="910"/>
        <v/>
      </c>
      <c r="H6490" s="9" t="str">
        <f t="shared" si="911"/>
        <v/>
      </c>
      <c r="I6490" s="5" t="str">
        <f t="shared" si="912"/>
        <v/>
      </c>
      <c r="J6490" s="5" t="str">
        <f>IF(OR($L6490="",NOT(COUNTIFS($L$2:$L6490,$L6490)=1)),"",SUMIFS($G:$G,$L:$L,$L6490))</f>
        <v/>
      </c>
      <c r="K6490" s="5" t="str">
        <f>IF(OR($L6490="",NOT(COUNTIFS($L$2:$L6490,$L6490)=1)),"",SUMIFS($I:$I,$L:$L,$L6490))</f>
        <v/>
      </c>
      <c r="L6490" s="6" t="str">
        <f t="shared" si="913"/>
        <v/>
      </c>
      <c r="M6490" s="6">
        <f t="shared" si="914"/>
        <v>260</v>
      </c>
      <c r="N6490" s="6">
        <f t="shared" si="915"/>
        <v>15</v>
      </c>
      <c r="O6490" s="9" t="str">
        <f>IF(AND($B6490&lt;&gt;"",$C6490&lt;&gt;"",$B6490&lt;=$C6490),INDEX(Szabalyok!$C:$C,$N6490),"")</f>
        <v/>
      </c>
      <c r="P6490">
        <f t="shared" si="917"/>
        <v>0</v>
      </c>
    </row>
    <row r="6491" spans="1:16" x14ac:dyDescent="0.35">
      <c r="A6491">
        <f t="shared" si="916"/>
        <v>0</v>
      </c>
      <c r="B6491" s="4" t="str">
        <f>IF($M6491&gt;300,"",IF(OR(INDEX(Bemenet!$E$2:$E$301,$M6491)="",INDEX(Bemenet!$F$2:$F$301,$M6491)=""),"",MAX(INDEX(Bemenet!$E$2:$E$301,$M6491),INDEX(Szabalyok!$A:$A,$N6491))))</f>
        <v/>
      </c>
      <c r="C6491" s="4" t="str">
        <f>IF($B6491="","",MIN(INDEX(Bemenet!$F$2:$F$301,$M6491),INDEX(Szabalyok!$B:$B,$N6491)))</f>
        <v/>
      </c>
      <c r="D6491" s="5" t="str">
        <f>IF(AND($B6491&lt;&gt;"",$C6491&lt;&gt;"",$B6491&lt;=$C6491),INDEX(Bemenet!$G$2:$G$301,$M6491),"")</f>
        <v/>
      </c>
      <c r="E6491" s="6" t="str">
        <f>IF(AND($B6491&lt;&gt;"",$C6491&lt;&gt;"",$B6491&lt;=$C6491),INDEX(Bemenet!$D$2:$D$301,$M6491),"")</f>
        <v/>
      </c>
      <c r="F6491" s="5" t="str">
        <f t="shared" si="909"/>
        <v/>
      </c>
      <c r="G6491" s="5" t="str">
        <f t="shared" si="910"/>
        <v/>
      </c>
      <c r="H6491" s="9" t="str">
        <f t="shared" si="911"/>
        <v/>
      </c>
      <c r="I6491" s="5" t="str">
        <f t="shared" si="912"/>
        <v/>
      </c>
      <c r="J6491" s="5" t="str">
        <f>IF(OR($L6491="",NOT(COUNTIFS($L$2:$L6491,$L6491)=1)),"",SUMIFS($G:$G,$L:$L,$L6491))</f>
        <v/>
      </c>
      <c r="K6491" s="5" t="str">
        <f>IF(OR($L6491="",NOT(COUNTIFS($L$2:$L6491,$L6491)=1)),"",SUMIFS($I:$I,$L:$L,$L6491))</f>
        <v/>
      </c>
      <c r="L6491" s="6" t="str">
        <f t="shared" si="913"/>
        <v/>
      </c>
      <c r="M6491" s="6">
        <f t="shared" si="914"/>
        <v>260</v>
      </c>
      <c r="N6491" s="6">
        <f t="shared" si="915"/>
        <v>16</v>
      </c>
      <c r="O6491" s="9" t="str">
        <f>IF(AND($B6491&lt;&gt;"",$C6491&lt;&gt;"",$B6491&lt;=$C6491),INDEX(Szabalyok!$C:$C,$N6491),"")</f>
        <v/>
      </c>
      <c r="P6491">
        <f t="shared" si="917"/>
        <v>0</v>
      </c>
    </row>
    <row r="6492" spans="1:16" x14ac:dyDescent="0.35">
      <c r="A6492">
        <f t="shared" si="916"/>
        <v>0</v>
      </c>
      <c r="B6492" s="4" t="str">
        <f>IF($M6492&gt;300,"",IF(OR(INDEX(Bemenet!$E$2:$E$301,$M6492)="",INDEX(Bemenet!$F$2:$F$301,$M6492)=""),"",MAX(INDEX(Bemenet!$E$2:$E$301,$M6492),INDEX(Szabalyok!$A:$A,$N6492))))</f>
        <v/>
      </c>
      <c r="C6492" s="4" t="str">
        <f>IF($B6492="","",MIN(INDEX(Bemenet!$F$2:$F$301,$M6492),INDEX(Szabalyok!$B:$B,$N6492)))</f>
        <v/>
      </c>
      <c r="D6492" s="5" t="str">
        <f>IF(AND($B6492&lt;&gt;"",$C6492&lt;&gt;"",$B6492&lt;=$C6492),INDEX(Bemenet!$G$2:$G$301,$M6492),"")</f>
        <v/>
      </c>
      <c r="E6492" s="6" t="str">
        <f>IF(AND($B6492&lt;&gt;"",$C6492&lt;&gt;"",$B6492&lt;=$C6492),INDEX(Bemenet!$D$2:$D$301,$M6492),"")</f>
        <v/>
      </c>
      <c r="F6492" s="5" t="str">
        <f t="shared" si="909"/>
        <v/>
      </c>
      <c r="G6492" s="5" t="str">
        <f t="shared" si="910"/>
        <v/>
      </c>
      <c r="H6492" s="9" t="str">
        <f t="shared" si="911"/>
        <v/>
      </c>
      <c r="I6492" s="5" t="str">
        <f t="shared" si="912"/>
        <v/>
      </c>
      <c r="J6492" s="5" t="str">
        <f>IF(OR($L6492="",NOT(COUNTIFS($L$2:$L6492,$L6492)=1)),"",SUMIFS($G:$G,$L:$L,$L6492))</f>
        <v/>
      </c>
      <c r="K6492" s="5" t="str">
        <f>IF(OR($L6492="",NOT(COUNTIFS($L$2:$L6492,$L6492)=1)),"",SUMIFS($I:$I,$L:$L,$L6492))</f>
        <v/>
      </c>
      <c r="L6492" s="6" t="str">
        <f t="shared" si="913"/>
        <v/>
      </c>
      <c r="M6492" s="6">
        <f t="shared" si="914"/>
        <v>260</v>
      </c>
      <c r="N6492" s="6">
        <f t="shared" si="915"/>
        <v>17</v>
      </c>
      <c r="O6492" s="9" t="str">
        <f>IF(AND($B6492&lt;&gt;"",$C6492&lt;&gt;"",$B6492&lt;=$C6492),INDEX(Szabalyok!$C:$C,$N6492),"")</f>
        <v/>
      </c>
      <c r="P6492">
        <f t="shared" si="917"/>
        <v>0</v>
      </c>
    </row>
    <row r="6493" spans="1:16" x14ac:dyDescent="0.35">
      <c r="A6493">
        <f t="shared" si="916"/>
        <v>0</v>
      </c>
      <c r="B6493" s="4" t="str">
        <f>IF($M6493&gt;300,"",IF(OR(INDEX(Bemenet!$E$2:$E$301,$M6493)="",INDEX(Bemenet!$F$2:$F$301,$M6493)=""),"",MAX(INDEX(Bemenet!$E$2:$E$301,$M6493),INDEX(Szabalyok!$A:$A,$N6493))))</f>
        <v/>
      </c>
      <c r="C6493" s="4" t="str">
        <f>IF($B6493="","",MIN(INDEX(Bemenet!$F$2:$F$301,$M6493),INDEX(Szabalyok!$B:$B,$N6493)))</f>
        <v/>
      </c>
      <c r="D6493" s="5" t="str">
        <f>IF(AND($B6493&lt;&gt;"",$C6493&lt;&gt;"",$B6493&lt;=$C6493),INDEX(Bemenet!$G$2:$G$301,$M6493),"")</f>
        <v/>
      </c>
      <c r="E6493" s="6" t="str">
        <f>IF(AND($B6493&lt;&gt;"",$C6493&lt;&gt;"",$B6493&lt;=$C6493),INDEX(Bemenet!$D$2:$D$301,$M6493),"")</f>
        <v/>
      </c>
      <c r="F6493" s="5" t="str">
        <f t="shared" si="909"/>
        <v/>
      </c>
      <c r="G6493" s="5" t="str">
        <f t="shared" si="910"/>
        <v/>
      </c>
      <c r="H6493" s="9" t="str">
        <f t="shared" si="911"/>
        <v/>
      </c>
      <c r="I6493" s="5" t="str">
        <f t="shared" si="912"/>
        <v/>
      </c>
      <c r="J6493" s="5" t="str">
        <f>IF(OR($L6493="",NOT(COUNTIFS($L$2:$L6493,$L6493)=1)),"",SUMIFS($G:$G,$L:$L,$L6493))</f>
        <v/>
      </c>
      <c r="K6493" s="5" t="str">
        <f>IF(OR($L6493="",NOT(COUNTIFS($L$2:$L6493,$L6493)=1)),"",SUMIFS($I:$I,$L:$L,$L6493))</f>
        <v/>
      </c>
      <c r="L6493" s="6" t="str">
        <f t="shared" si="913"/>
        <v/>
      </c>
      <c r="M6493" s="6">
        <f t="shared" si="914"/>
        <v>260</v>
      </c>
      <c r="N6493" s="6">
        <f t="shared" si="915"/>
        <v>18</v>
      </c>
      <c r="O6493" s="9" t="str">
        <f>IF(AND($B6493&lt;&gt;"",$C6493&lt;&gt;"",$B6493&lt;=$C6493),INDEX(Szabalyok!$C:$C,$N6493),"")</f>
        <v/>
      </c>
      <c r="P6493">
        <f t="shared" si="917"/>
        <v>0</v>
      </c>
    </row>
    <row r="6494" spans="1:16" x14ac:dyDescent="0.35">
      <c r="A6494">
        <f t="shared" si="916"/>
        <v>0</v>
      </c>
      <c r="B6494" s="4" t="str">
        <f>IF($M6494&gt;300,"",IF(OR(INDEX(Bemenet!$E$2:$E$301,$M6494)="",INDEX(Bemenet!$F$2:$F$301,$M6494)=""),"",MAX(INDEX(Bemenet!$E$2:$E$301,$M6494),INDEX(Szabalyok!$A:$A,$N6494))))</f>
        <v/>
      </c>
      <c r="C6494" s="4" t="str">
        <f>IF($B6494="","",MIN(INDEX(Bemenet!$F$2:$F$301,$M6494),INDEX(Szabalyok!$B:$B,$N6494)))</f>
        <v/>
      </c>
      <c r="D6494" s="5" t="str">
        <f>IF(AND($B6494&lt;&gt;"",$C6494&lt;&gt;"",$B6494&lt;=$C6494),INDEX(Bemenet!$G$2:$G$301,$M6494),"")</f>
        <v/>
      </c>
      <c r="E6494" s="6" t="str">
        <f>IF(AND($B6494&lt;&gt;"",$C6494&lt;&gt;"",$B6494&lt;=$C6494),INDEX(Bemenet!$D$2:$D$301,$M6494),"")</f>
        <v/>
      </c>
      <c r="F6494" s="5" t="str">
        <f t="shared" si="909"/>
        <v/>
      </c>
      <c r="G6494" s="5" t="str">
        <f t="shared" si="910"/>
        <v/>
      </c>
      <c r="H6494" s="9" t="str">
        <f t="shared" si="911"/>
        <v/>
      </c>
      <c r="I6494" s="5" t="str">
        <f t="shared" si="912"/>
        <v/>
      </c>
      <c r="J6494" s="5" t="str">
        <f>IF(OR($L6494="",NOT(COUNTIFS($L$2:$L6494,$L6494)=1)),"",SUMIFS($G:$G,$L:$L,$L6494))</f>
        <v/>
      </c>
      <c r="K6494" s="5" t="str">
        <f>IF(OR($L6494="",NOT(COUNTIFS($L$2:$L6494,$L6494)=1)),"",SUMIFS($I:$I,$L:$L,$L6494))</f>
        <v/>
      </c>
      <c r="L6494" s="6" t="str">
        <f t="shared" si="913"/>
        <v/>
      </c>
      <c r="M6494" s="6">
        <f t="shared" si="914"/>
        <v>260</v>
      </c>
      <c r="N6494" s="6">
        <f t="shared" si="915"/>
        <v>19</v>
      </c>
      <c r="O6494" s="9" t="str">
        <f>IF(AND($B6494&lt;&gt;"",$C6494&lt;&gt;"",$B6494&lt;=$C6494),INDEX(Szabalyok!$C:$C,$N6494),"")</f>
        <v/>
      </c>
      <c r="P6494">
        <f t="shared" si="917"/>
        <v>0</v>
      </c>
    </row>
    <row r="6495" spans="1:16" x14ac:dyDescent="0.35">
      <c r="A6495">
        <f t="shared" si="916"/>
        <v>0</v>
      </c>
      <c r="B6495" s="4" t="str">
        <f>IF($M6495&gt;300,"",IF(OR(INDEX(Bemenet!$E$2:$E$301,$M6495)="",INDEX(Bemenet!$F$2:$F$301,$M6495)=""),"",MAX(INDEX(Bemenet!$E$2:$E$301,$M6495),INDEX(Szabalyok!$A:$A,$N6495))))</f>
        <v/>
      </c>
      <c r="C6495" s="4" t="str">
        <f>IF($B6495="","",MIN(INDEX(Bemenet!$F$2:$F$301,$M6495),INDEX(Szabalyok!$B:$B,$N6495)))</f>
        <v/>
      </c>
      <c r="D6495" s="5" t="str">
        <f>IF(AND($B6495&lt;&gt;"",$C6495&lt;&gt;"",$B6495&lt;=$C6495),INDEX(Bemenet!$G$2:$G$301,$M6495),"")</f>
        <v/>
      </c>
      <c r="E6495" s="6" t="str">
        <f>IF(AND($B6495&lt;&gt;"",$C6495&lt;&gt;"",$B6495&lt;=$C6495),INDEX(Bemenet!$D$2:$D$301,$M6495),"")</f>
        <v/>
      </c>
      <c r="F6495" s="5" t="str">
        <f t="shared" si="909"/>
        <v/>
      </c>
      <c r="G6495" s="5" t="str">
        <f t="shared" si="910"/>
        <v/>
      </c>
      <c r="H6495" s="9" t="str">
        <f t="shared" si="911"/>
        <v/>
      </c>
      <c r="I6495" s="5" t="str">
        <f t="shared" si="912"/>
        <v/>
      </c>
      <c r="J6495" s="5" t="str">
        <f>IF(OR($L6495="",NOT(COUNTIFS($L$2:$L6495,$L6495)=1)),"",SUMIFS($G:$G,$L:$L,$L6495))</f>
        <v/>
      </c>
      <c r="K6495" s="5" t="str">
        <f>IF(OR($L6495="",NOT(COUNTIFS($L$2:$L6495,$L6495)=1)),"",SUMIFS($I:$I,$L:$L,$L6495))</f>
        <v/>
      </c>
      <c r="L6495" s="6" t="str">
        <f t="shared" si="913"/>
        <v/>
      </c>
      <c r="M6495" s="6">
        <f t="shared" si="914"/>
        <v>260</v>
      </c>
      <c r="N6495" s="6">
        <f t="shared" si="915"/>
        <v>20</v>
      </c>
      <c r="O6495" s="9" t="str">
        <f>IF(AND($B6495&lt;&gt;"",$C6495&lt;&gt;"",$B6495&lt;=$C6495),INDEX(Szabalyok!$C:$C,$N6495),"")</f>
        <v/>
      </c>
      <c r="P6495">
        <f t="shared" si="917"/>
        <v>0</v>
      </c>
    </row>
    <row r="6496" spans="1:16" x14ac:dyDescent="0.35">
      <c r="A6496">
        <f t="shared" si="916"/>
        <v>0</v>
      </c>
      <c r="B6496" s="4" t="str">
        <f>IF($M6496&gt;300,"",IF(OR(INDEX(Bemenet!$E$2:$E$301,$M6496)="",INDEX(Bemenet!$F$2:$F$301,$M6496)=""),"",MAX(INDEX(Bemenet!$E$2:$E$301,$M6496),INDEX(Szabalyok!$A:$A,$N6496))))</f>
        <v/>
      </c>
      <c r="C6496" s="4" t="str">
        <f>IF($B6496="","",MIN(INDEX(Bemenet!$F$2:$F$301,$M6496),INDEX(Szabalyok!$B:$B,$N6496)))</f>
        <v/>
      </c>
      <c r="D6496" s="5" t="str">
        <f>IF(AND($B6496&lt;&gt;"",$C6496&lt;&gt;"",$B6496&lt;=$C6496),INDEX(Bemenet!$G$2:$G$301,$M6496),"")</f>
        <v/>
      </c>
      <c r="E6496" s="6" t="str">
        <f>IF(AND($B6496&lt;&gt;"",$C6496&lt;&gt;"",$B6496&lt;=$C6496),INDEX(Bemenet!$D$2:$D$301,$M6496),"")</f>
        <v/>
      </c>
      <c r="F6496" s="5" t="str">
        <f t="shared" si="909"/>
        <v/>
      </c>
      <c r="G6496" s="5" t="str">
        <f t="shared" si="910"/>
        <v/>
      </c>
      <c r="H6496" s="9" t="str">
        <f t="shared" si="911"/>
        <v/>
      </c>
      <c r="I6496" s="5" t="str">
        <f t="shared" si="912"/>
        <v/>
      </c>
      <c r="J6496" s="5" t="str">
        <f>IF(OR($L6496="",NOT(COUNTIFS($L$2:$L6496,$L6496)=1)),"",SUMIFS($G:$G,$L:$L,$L6496))</f>
        <v/>
      </c>
      <c r="K6496" s="5" t="str">
        <f>IF(OR($L6496="",NOT(COUNTIFS($L$2:$L6496,$L6496)=1)),"",SUMIFS($I:$I,$L:$L,$L6496))</f>
        <v/>
      </c>
      <c r="L6496" s="6" t="str">
        <f t="shared" si="913"/>
        <v/>
      </c>
      <c r="M6496" s="6">
        <f t="shared" si="914"/>
        <v>260</v>
      </c>
      <c r="N6496" s="6">
        <f t="shared" si="915"/>
        <v>21</v>
      </c>
      <c r="O6496" s="9" t="str">
        <f>IF(AND($B6496&lt;&gt;"",$C6496&lt;&gt;"",$B6496&lt;=$C6496),INDEX(Szabalyok!$C:$C,$N6496),"")</f>
        <v/>
      </c>
      <c r="P6496">
        <f t="shared" si="917"/>
        <v>0</v>
      </c>
    </row>
    <row r="6497" spans="1:16" x14ac:dyDescent="0.35">
      <c r="A6497">
        <f t="shared" si="916"/>
        <v>0</v>
      </c>
      <c r="B6497" s="4" t="str">
        <f>IF($M6497&gt;300,"",IF(OR(INDEX(Bemenet!$E$2:$E$301,$M6497)="",INDEX(Bemenet!$F$2:$F$301,$M6497)=""),"",MAX(INDEX(Bemenet!$E$2:$E$301,$M6497),INDEX(Szabalyok!$A:$A,$N6497))))</f>
        <v/>
      </c>
      <c r="C6497" s="4" t="str">
        <f>IF($B6497="","",MIN(INDEX(Bemenet!$F$2:$F$301,$M6497),INDEX(Szabalyok!$B:$B,$N6497)))</f>
        <v/>
      </c>
      <c r="D6497" s="5" t="str">
        <f>IF(AND($B6497&lt;&gt;"",$C6497&lt;&gt;"",$B6497&lt;=$C6497),INDEX(Bemenet!$G$2:$G$301,$M6497),"")</f>
        <v/>
      </c>
      <c r="E6497" s="6" t="str">
        <f>IF(AND($B6497&lt;&gt;"",$C6497&lt;&gt;"",$B6497&lt;=$C6497),INDEX(Bemenet!$D$2:$D$301,$M6497),"")</f>
        <v/>
      </c>
      <c r="F6497" s="5" t="str">
        <f t="shared" si="909"/>
        <v/>
      </c>
      <c r="G6497" s="5" t="str">
        <f t="shared" si="910"/>
        <v/>
      </c>
      <c r="H6497" s="9" t="str">
        <f t="shared" si="911"/>
        <v/>
      </c>
      <c r="I6497" s="5" t="str">
        <f t="shared" si="912"/>
        <v/>
      </c>
      <c r="J6497" s="5" t="str">
        <f>IF(OR($L6497="",NOT(COUNTIFS($L$2:$L6497,$L6497)=1)),"",SUMIFS($G:$G,$L:$L,$L6497))</f>
        <v/>
      </c>
      <c r="K6497" s="5" t="str">
        <f>IF(OR($L6497="",NOT(COUNTIFS($L$2:$L6497,$L6497)=1)),"",SUMIFS($I:$I,$L:$L,$L6497))</f>
        <v/>
      </c>
      <c r="L6497" s="6" t="str">
        <f t="shared" si="913"/>
        <v/>
      </c>
      <c r="M6497" s="6">
        <f t="shared" si="914"/>
        <v>260</v>
      </c>
      <c r="N6497" s="6">
        <f t="shared" si="915"/>
        <v>22</v>
      </c>
      <c r="O6497" s="9" t="str">
        <f>IF(AND($B6497&lt;&gt;"",$C6497&lt;&gt;"",$B6497&lt;=$C6497),INDEX(Szabalyok!$C:$C,$N6497),"")</f>
        <v/>
      </c>
      <c r="P6497">
        <f t="shared" si="917"/>
        <v>0</v>
      </c>
    </row>
    <row r="6498" spans="1:16" x14ac:dyDescent="0.35">
      <c r="A6498">
        <f t="shared" si="916"/>
        <v>0</v>
      </c>
      <c r="B6498" s="4" t="str">
        <f>IF($M6498&gt;300,"",IF(OR(INDEX(Bemenet!$E$2:$E$301,$M6498)="",INDEX(Bemenet!$F$2:$F$301,$M6498)=""),"",MAX(INDEX(Bemenet!$E$2:$E$301,$M6498),INDEX(Szabalyok!$A:$A,$N6498))))</f>
        <v/>
      </c>
      <c r="C6498" s="4" t="str">
        <f>IF($B6498="","",MIN(INDEX(Bemenet!$F$2:$F$301,$M6498),INDEX(Szabalyok!$B:$B,$N6498)))</f>
        <v/>
      </c>
      <c r="D6498" s="5" t="str">
        <f>IF(AND($B6498&lt;&gt;"",$C6498&lt;&gt;"",$B6498&lt;=$C6498),INDEX(Bemenet!$G$2:$G$301,$M6498),"")</f>
        <v/>
      </c>
      <c r="E6498" s="6" t="str">
        <f>IF(AND($B6498&lt;&gt;"",$C6498&lt;&gt;"",$B6498&lt;=$C6498),INDEX(Bemenet!$D$2:$D$301,$M6498),"")</f>
        <v/>
      </c>
      <c r="F6498" s="5" t="str">
        <f t="shared" si="909"/>
        <v/>
      </c>
      <c r="G6498" s="5" t="str">
        <f t="shared" si="910"/>
        <v/>
      </c>
      <c r="H6498" s="9" t="str">
        <f t="shared" si="911"/>
        <v/>
      </c>
      <c r="I6498" s="5" t="str">
        <f t="shared" si="912"/>
        <v/>
      </c>
      <c r="J6498" s="5" t="str">
        <f>IF(OR($L6498="",NOT(COUNTIFS($L$2:$L6498,$L6498)=1)),"",SUMIFS($G:$G,$L:$L,$L6498))</f>
        <v/>
      </c>
      <c r="K6498" s="5" t="str">
        <f>IF(OR($L6498="",NOT(COUNTIFS($L$2:$L6498,$L6498)=1)),"",SUMIFS($I:$I,$L:$L,$L6498))</f>
        <v/>
      </c>
      <c r="L6498" s="6" t="str">
        <f t="shared" si="913"/>
        <v/>
      </c>
      <c r="M6498" s="6">
        <f t="shared" si="914"/>
        <v>260</v>
      </c>
      <c r="N6498" s="6">
        <f t="shared" si="915"/>
        <v>23</v>
      </c>
      <c r="O6498" s="9" t="str">
        <f>IF(AND($B6498&lt;&gt;"",$C6498&lt;&gt;"",$B6498&lt;=$C6498),INDEX(Szabalyok!$C:$C,$N6498),"")</f>
        <v/>
      </c>
      <c r="P6498">
        <f t="shared" si="917"/>
        <v>0</v>
      </c>
    </row>
    <row r="6499" spans="1:16" x14ac:dyDescent="0.35">
      <c r="A6499">
        <f t="shared" si="916"/>
        <v>0</v>
      </c>
      <c r="B6499" s="4" t="str">
        <f>IF($M6499&gt;300,"",IF(OR(INDEX(Bemenet!$E$2:$E$301,$M6499)="",INDEX(Bemenet!$F$2:$F$301,$M6499)=""),"",MAX(INDEX(Bemenet!$E$2:$E$301,$M6499),INDEX(Szabalyok!$A:$A,$N6499))))</f>
        <v/>
      </c>
      <c r="C6499" s="4" t="str">
        <f>IF($B6499="","",MIN(INDEX(Bemenet!$F$2:$F$301,$M6499),INDEX(Szabalyok!$B:$B,$N6499)))</f>
        <v/>
      </c>
      <c r="D6499" s="5" t="str">
        <f>IF(AND($B6499&lt;&gt;"",$C6499&lt;&gt;"",$B6499&lt;=$C6499),INDEX(Bemenet!$G$2:$G$301,$M6499),"")</f>
        <v/>
      </c>
      <c r="E6499" s="6" t="str">
        <f>IF(AND($B6499&lt;&gt;"",$C6499&lt;&gt;"",$B6499&lt;=$C6499),INDEX(Bemenet!$D$2:$D$301,$M6499),"")</f>
        <v/>
      </c>
      <c r="F6499" s="5" t="str">
        <f t="shared" si="909"/>
        <v/>
      </c>
      <c r="G6499" s="5" t="str">
        <f t="shared" si="910"/>
        <v/>
      </c>
      <c r="H6499" s="9" t="str">
        <f t="shared" si="911"/>
        <v/>
      </c>
      <c r="I6499" s="5" t="str">
        <f t="shared" si="912"/>
        <v/>
      </c>
      <c r="J6499" s="5" t="str">
        <f>IF(OR($L6499="",NOT(COUNTIFS($L$2:$L6499,$L6499)=1)),"",SUMIFS($G:$G,$L:$L,$L6499))</f>
        <v/>
      </c>
      <c r="K6499" s="5" t="str">
        <f>IF(OR($L6499="",NOT(COUNTIFS($L$2:$L6499,$L6499)=1)),"",SUMIFS($I:$I,$L:$L,$L6499))</f>
        <v/>
      </c>
      <c r="L6499" s="6" t="str">
        <f t="shared" si="913"/>
        <v/>
      </c>
      <c r="M6499" s="6">
        <f t="shared" si="914"/>
        <v>260</v>
      </c>
      <c r="N6499" s="6">
        <f t="shared" si="915"/>
        <v>24</v>
      </c>
      <c r="O6499" s="9" t="str">
        <f>IF(AND($B6499&lt;&gt;"",$C6499&lt;&gt;"",$B6499&lt;=$C6499),INDEX(Szabalyok!$C:$C,$N6499),"")</f>
        <v/>
      </c>
      <c r="P6499">
        <f t="shared" si="917"/>
        <v>0</v>
      </c>
    </row>
    <row r="6500" spans="1:16" x14ac:dyDescent="0.35">
      <c r="A6500">
        <f t="shared" si="916"/>
        <v>0</v>
      </c>
      <c r="B6500" s="4" t="str">
        <f>IF($M6500&gt;300,"",IF(OR(INDEX(Bemenet!$E$2:$E$301,$M6500)="",INDEX(Bemenet!$F$2:$F$301,$M6500)=""),"",MAX(INDEX(Bemenet!$E$2:$E$301,$M6500),INDEX(Szabalyok!$A:$A,$N6500))))</f>
        <v/>
      </c>
      <c r="C6500" s="4" t="str">
        <f>IF($B6500="","",MIN(INDEX(Bemenet!$F$2:$F$301,$M6500),INDEX(Szabalyok!$B:$B,$N6500)))</f>
        <v/>
      </c>
      <c r="D6500" s="5" t="str">
        <f>IF(AND($B6500&lt;&gt;"",$C6500&lt;&gt;"",$B6500&lt;=$C6500),INDEX(Bemenet!$G$2:$G$301,$M6500),"")</f>
        <v/>
      </c>
      <c r="E6500" s="6" t="str">
        <f>IF(AND($B6500&lt;&gt;"",$C6500&lt;&gt;"",$B6500&lt;=$C6500),INDEX(Bemenet!$D$2:$D$301,$M6500),"")</f>
        <v/>
      </c>
      <c r="F6500" s="5" t="str">
        <f t="shared" si="909"/>
        <v/>
      </c>
      <c r="G6500" s="5" t="str">
        <f t="shared" si="910"/>
        <v/>
      </c>
      <c r="H6500" s="9" t="str">
        <f t="shared" si="911"/>
        <v/>
      </c>
      <c r="I6500" s="5" t="str">
        <f t="shared" si="912"/>
        <v/>
      </c>
      <c r="J6500" s="5" t="str">
        <f>IF(OR($L6500="",NOT(COUNTIFS($L$2:$L6500,$L6500)=1)),"",SUMIFS($G:$G,$L:$L,$L6500))</f>
        <v/>
      </c>
      <c r="K6500" s="5" t="str">
        <f>IF(OR($L6500="",NOT(COUNTIFS($L$2:$L6500,$L6500)=1)),"",SUMIFS($I:$I,$L:$L,$L6500))</f>
        <v/>
      </c>
      <c r="L6500" s="6" t="str">
        <f t="shared" si="913"/>
        <v/>
      </c>
      <c r="M6500" s="6">
        <f t="shared" si="914"/>
        <v>260</v>
      </c>
      <c r="N6500" s="6">
        <f t="shared" si="915"/>
        <v>25</v>
      </c>
      <c r="O6500" s="9" t="str">
        <f>IF(AND($B6500&lt;&gt;"",$C6500&lt;&gt;"",$B6500&lt;=$C6500),INDEX(Szabalyok!$C:$C,$N6500),"")</f>
        <v/>
      </c>
      <c r="P6500">
        <f t="shared" si="917"/>
        <v>0</v>
      </c>
    </row>
    <row r="6501" spans="1:16" x14ac:dyDescent="0.35">
      <c r="A6501">
        <f t="shared" si="916"/>
        <v>0</v>
      </c>
      <c r="B6501" s="4" t="str">
        <f>IF($M6501&gt;300,"",IF(OR(INDEX(Bemenet!$E$2:$E$301,$M6501)="",INDEX(Bemenet!$F$2:$F$301,$M6501)=""),"",MAX(INDEX(Bemenet!$E$2:$E$301,$M6501),INDEX(Szabalyok!$A:$A,$N6501))))</f>
        <v/>
      </c>
      <c r="C6501" s="4" t="str">
        <f>IF($B6501="","",MIN(INDEX(Bemenet!$F$2:$F$301,$M6501),INDEX(Szabalyok!$B:$B,$N6501)))</f>
        <v/>
      </c>
      <c r="D6501" s="5" t="str">
        <f>IF(AND($B6501&lt;&gt;"",$C6501&lt;&gt;"",$B6501&lt;=$C6501),INDEX(Bemenet!$G$2:$G$301,$M6501),"")</f>
        <v/>
      </c>
      <c r="E6501" s="6" t="str">
        <f>IF(AND($B6501&lt;&gt;"",$C6501&lt;&gt;"",$B6501&lt;=$C6501),INDEX(Bemenet!$D$2:$D$301,$M6501),"")</f>
        <v/>
      </c>
      <c r="F6501" s="5" t="str">
        <f t="shared" si="909"/>
        <v/>
      </c>
      <c r="G6501" s="5" t="str">
        <f t="shared" si="910"/>
        <v/>
      </c>
      <c r="H6501" s="9" t="str">
        <f t="shared" si="911"/>
        <v/>
      </c>
      <c r="I6501" s="5" t="str">
        <f t="shared" si="912"/>
        <v/>
      </c>
      <c r="J6501" s="5" t="str">
        <f>IF(OR($L6501="",NOT(COUNTIFS($L$2:$L6501,$L6501)=1)),"",SUMIFS($G:$G,$L:$L,$L6501))</f>
        <v/>
      </c>
      <c r="K6501" s="5" t="str">
        <f>IF(OR($L6501="",NOT(COUNTIFS($L$2:$L6501,$L6501)=1)),"",SUMIFS($I:$I,$L:$L,$L6501))</f>
        <v/>
      </c>
      <c r="L6501" s="6" t="str">
        <f t="shared" si="913"/>
        <v/>
      </c>
      <c r="M6501" s="6">
        <f t="shared" si="914"/>
        <v>260</v>
      </c>
      <c r="N6501" s="6">
        <f t="shared" si="915"/>
        <v>26</v>
      </c>
      <c r="O6501" s="9" t="str">
        <f>IF(AND($B6501&lt;&gt;"",$C6501&lt;&gt;"",$B6501&lt;=$C6501),INDEX(Szabalyok!$C:$C,$N6501),"")</f>
        <v/>
      </c>
      <c r="P6501">
        <f t="shared" si="917"/>
        <v>0</v>
      </c>
    </row>
    <row r="6502" spans="1:16" x14ac:dyDescent="0.35">
      <c r="A6502">
        <f t="shared" si="916"/>
        <v>0</v>
      </c>
      <c r="B6502" s="4" t="str">
        <f>IF($M6502&gt;300,"",IF(OR(INDEX(Bemenet!$E$2:$E$301,$M6502)="",INDEX(Bemenet!$F$2:$F$301,$M6502)=""),"",MAX(INDEX(Bemenet!$E$2:$E$301,$M6502),INDEX(Szabalyok!$A:$A,$N6502))))</f>
        <v/>
      </c>
      <c r="C6502" s="4" t="str">
        <f>IF($B6502="","",MIN(INDEX(Bemenet!$F$2:$F$301,$M6502),INDEX(Szabalyok!$B:$B,$N6502)))</f>
        <v/>
      </c>
      <c r="D6502" s="5" t="str">
        <f>IF(AND($B6502&lt;&gt;"",$C6502&lt;&gt;"",$B6502&lt;=$C6502),INDEX(Bemenet!$G$2:$G$301,$M6502),"")</f>
        <v/>
      </c>
      <c r="E6502" s="6" t="str">
        <f>IF(AND($B6502&lt;&gt;"",$C6502&lt;&gt;"",$B6502&lt;=$C6502),INDEX(Bemenet!$D$2:$D$301,$M6502),"")</f>
        <v/>
      </c>
      <c r="F6502" s="5" t="str">
        <f t="shared" si="909"/>
        <v/>
      </c>
      <c r="G6502" s="5" t="str">
        <f t="shared" si="910"/>
        <v/>
      </c>
      <c r="H6502" s="9" t="str">
        <f t="shared" si="911"/>
        <v/>
      </c>
      <c r="I6502" s="5" t="str">
        <f t="shared" si="912"/>
        <v/>
      </c>
      <c r="J6502" s="5" t="str">
        <f>IF(OR($L6502="",NOT(COUNTIFS($L$2:$L6502,$L6502)=1)),"",SUMIFS($G:$G,$L:$L,$L6502))</f>
        <v/>
      </c>
      <c r="K6502" s="5" t="str">
        <f>IF(OR($L6502="",NOT(COUNTIFS($L$2:$L6502,$L6502)=1)),"",SUMIFS($I:$I,$L:$L,$L6502))</f>
        <v/>
      </c>
      <c r="L6502" s="6" t="str">
        <f t="shared" si="913"/>
        <v/>
      </c>
      <c r="M6502" s="6">
        <f t="shared" si="914"/>
        <v>261</v>
      </c>
      <c r="N6502" s="6">
        <f t="shared" si="915"/>
        <v>2</v>
      </c>
      <c r="O6502" s="9" t="str">
        <f>IF(AND($B6502&lt;&gt;"",$C6502&lt;&gt;"",$B6502&lt;=$C6502),INDEX(Szabalyok!$C:$C,$N6502),"")</f>
        <v/>
      </c>
      <c r="P6502">
        <f t="shared" si="917"/>
        <v>0</v>
      </c>
    </row>
    <row r="6503" spans="1:16" x14ac:dyDescent="0.35">
      <c r="A6503">
        <f t="shared" si="916"/>
        <v>0</v>
      </c>
      <c r="B6503" s="4" t="str">
        <f>IF($M6503&gt;300,"",IF(OR(INDEX(Bemenet!$E$2:$E$301,$M6503)="",INDEX(Bemenet!$F$2:$F$301,$M6503)=""),"",MAX(INDEX(Bemenet!$E$2:$E$301,$M6503),INDEX(Szabalyok!$A:$A,$N6503))))</f>
        <v/>
      </c>
      <c r="C6503" s="4" t="str">
        <f>IF($B6503="","",MIN(INDEX(Bemenet!$F$2:$F$301,$M6503),INDEX(Szabalyok!$B:$B,$N6503)))</f>
        <v/>
      </c>
      <c r="D6503" s="5" t="str">
        <f>IF(AND($B6503&lt;&gt;"",$C6503&lt;&gt;"",$B6503&lt;=$C6503),INDEX(Bemenet!$G$2:$G$301,$M6503),"")</f>
        <v/>
      </c>
      <c r="E6503" s="6" t="str">
        <f>IF(AND($B6503&lt;&gt;"",$C6503&lt;&gt;"",$B6503&lt;=$C6503),INDEX(Bemenet!$D$2:$D$301,$M6503),"")</f>
        <v/>
      </c>
      <c r="F6503" s="5" t="str">
        <f t="shared" si="909"/>
        <v/>
      </c>
      <c r="G6503" s="5" t="str">
        <f t="shared" si="910"/>
        <v/>
      </c>
      <c r="H6503" s="9" t="str">
        <f t="shared" si="911"/>
        <v/>
      </c>
      <c r="I6503" s="5" t="str">
        <f t="shared" si="912"/>
        <v/>
      </c>
      <c r="J6503" s="5" t="str">
        <f>IF(OR($L6503="",NOT(COUNTIFS($L$2:$L6503,$L6503)=1)),"",SUMIFS($G:$G,$L:$L,$L6503))</f>
        <v/>
      </c>
      <c r="K6503" s="5" t="str">
        <f>IF(OR($L6503="",NOT(COUNTIFS($L$2:$L6503,$L6503)=1)),"",SUMIFS($I:$I,$L:$L,$L6503))</f>
        <v/>
      </c>
      <c r="L6503" s="6" t="str">
        <f t="shared" si="913"/>
        <v/>
      </c>
      <c r="M6503" s="6">
        <f t="shared" si="914"/>
        <v>261</v>
      </c>
      <c r="N6503" s="6">
        <f t="shared" si="915"/>
        <v>3</v>
      </c>
      <c r="O6503" s="9" t="str">
        <f>IF(AND($B6503&lt;&gt;"",$C6503&lt;&gt;"",$B6503&lt;=$C6503),INDEX(Szabalyok!$C:$C,$N6503),"")</f>
        <v/>
      </c>
      <c r="P6503">
        <f t="shared" si="917"/>
        <v>0</v>
      </c>
    </row>
    <row r="6504" spans="1:16" x14ac:dyDescent="0.35">
      <c r="A6504">
        <f t="shared" si="916"/>
        <v>0</v>
      </c>
      <c r="B6504" s="4" t="str">
        <f>IF($M6504&gt;300,"",IF(OR(INDEX(Bemenet!$E$2:$E$301,$M6504)="",INDEX(Bemenet!$F$2:$F$301,$M6504)=""),"",MAX(INDEX(Bemenet!$E$2:$E$301,$M6504),INDEX(Szabalyok!$A:$A,$N6504))))</f>
        <v/>
      </c>
      <c r="C6504" s="4" t="str">
        <f>IF($B6504="","",MIN(INDEX(Bemenet!$F$2:$F$301,$M6504),INDEX(Szabalyok!$B:$B,$N6504)))</f>
        <v/>
      </c>
      <c r="D6504" s="5" t="str">
        <f>IF(AND($B6504&lt;&gt;"",$C6504&lt;&gt;"",$B6504&lt;=$C6504),INDEX(Bemenet!$G$2:$G$301,$M6504),"")</f>
        <v/>
      </c>
      <c r="E6504" s="6" t="str">
        <f>IF(AND($B6504&lt;&gt;"",$C6504&lt;&gt;"",$B6504&lt;=$C6504),INDEX(Bemenet!$D$2:$D$301,$M6504),"")</f>
        <v/>
      </c>
      <c r="F6504" s="5" t="str">
        <f t="shared" si="909"/>
        <v/>
      </c>
      <c r="G6504" s="5" t="str">
        <f t="shared" si="910"/>
        <v/>
      </c>
      <c r="H6504" s="9" t="str">
        <f t="shared" si="911"/>
        <v/>
      </c>
      <c r="I6504" s="5" t="str">
        <f t="shared" si="912"/>
        <v/>
      </c>
      <c r="J6504" s="5" t="str">
        <f>IF(OR($L6504="",NOT(COUNTIFS($L$2:$L6504,$L6504)=1)),"",SUMIFS($G:$G,$L:$L,$L6504))</f>
        <v/>
      </c>
      <c r="K6504" s="5" t="str">
        <f>IF(OR($L6504="",NOT(COUNTIFS($L$2:$L6504,$L6504)=1)),"",SUMIFS($I:$I,$L:$L,$L6504))</f>
        <v/>
      </c>
      <c r="L6504" s="6" t="str">
        <f t="shared" si="913"/>
        <v/>
      </c>
      <c r="M6504" s="6">
        <f t="shared" si="914"/>
        <v>261</v>
      </c>
      <c r="N6504" s="6">
        <f t="shared" si="915"/>
        <v>4</v>
      </c>
      <c r="O6504" s="9" t="str">
        <f>IF(AND($B6504&lt;&gt;"",$C6504&lt;&gt;"",$B6504&lt;=$C6504),INDEX(Szabalyok!$C:$C,$N6504),"")</f>
        <v/>
      </c>
      <c r="P6504">
        <f t="shared" si="917"/>
        <v>0</v>
      </c>
    </row>
    <row r="6505" spans="1:16" x14ac:dyDescent="0.35">
      <c r="A6505">
        <f t="shared" si="916"/>
        <v>0</v>
      </c>
      <c r="B6505" s="4" t="str">
        <f>IF($M6505&gt;300,"",IF(OR(INDEX(Bemenet!$E$2:$E$301,$M6505)="",INDEX(Bemenet!$F$2:$F$301,$M6505)=""),"",MAX(INDEX(Bemenet!$E$2:$E$301,$M6505),INDEX(Szabalyok!$A:$A,$N6505))))</f>
        <v/>
      </c>
      <c r="C6505" s="4" t="str">
        <f>IF($B6505="","",MIN(INDEX(Bemenet!$F$2:$F$301,$M6505),INDEX(Szabalyok!$B:$B,$N6505)))</f>
        <v/>
      </c>
      <c r="D6505" s="5" t="str">
        <f>IF(AND($B6505&lt;&gt;"",$C6505&lt;&gt;"",$B6505&lt;=$C6505),INDEX(Bemenet!$G$2:$G$301,$M6505),"")</f>
        <v/>
      </c>
      <c r="E6505" s="6" t="str">
        <f>IF(AND($B6505&lt;&gt;"",$C6505&lt;&gt;"",$B6505&lt;=$C6505),INDEX(Bemenet!$D$2:$D$301,$M6505),"")</f>
        <v/>
      </c>
      <c r="F6505" s="5" t="str">
        <f t="shared" si="909"/>
        <v/>
      </c>
      <c r="G6505" s="5" t="str">
        <f t="shared" si="910"/>
        <v/>
      </c>
      <c r="H6505" s="9" t="str">
        <f t="shared" si="911"/>
        <v/>
      </c>
      <c r="I6505" s="5" t="str">
        <f t="shared" si="912"/>
        <v/>
      </c>
      <c r="J6505" s="5" t="str">
        <f>IF(OR($L6505="",NOT(COUNTIFS($L$2:$L6505,$L6505)=1)),"",SUMIFS($G:$G,$L:$L,$L6505))</f>
        <v/>
      </c>
      <c r="K6505" s="5" t="str">
        <f>IF(OR($L6505="",NOT(COUNTIFS($L$2:$L6505,$L6505)=1)),"",SUMIFS($I:$I,$L:$L,$L6505))</f>
        <v/>
      </c>
      <c r="L6505" s="6" t="str">
        <f t="shared" si="913"/>
        <v/>
      </c>
      <c r="M6505" s="6">
        <f t="shared" si="914"/>
        <v>261</v>
      </c>
      <c r="N6505" s="6">
        <f t="shared" si="915"/>
        <v>5</v>
      </c>
      <c r="O6505" s="9" t="str">
        <f>IF(AND($B6505&lt;&gt;"",$C6505&lt;&gt;"",$B6505&lt;=$C6505),INDEX(Szabalyok!$C:$C,$N6505),"")</f>
        <v/>
      </c>
      <c r="P6505">
        <f t="shared" si="917"/>
        <v>0</v>
      </c>
    </row>
    <row r="6506" spans="1:16" x14ac:dyDescent="0.35">
      <c r="A6506">
        <f t="shared" si="916"/>
        <v>0</v>
      </c>
      <c r="B6506" s="4" t="str">
        <f>IF($M6506&gt;300,"",IF(OR(INDEX(Bemenet!$E$2:$E$301,$M6506)="",INDEX(Bemenet!$F$2:$F$301,$M6506)=""),"",MAX(INDEX(Bemenet!$E$2:$E$301,$M6506),INDEX(Szabalyok!$A:$A,$N6506))))</f>
        <v/>
      </c>
      <c r="C6506" s="4" t="str">
        <f>IF($B6506="","",MIN(INDEX(Bemenet!$F$2:$F$301,$M6506),INDEX(Szabalyok!$B:$B,$N6506)))</f>
        <v/>
      </c>
      <c r="D6506" s="5" t="str">
        <f>IF(AND($B6506&lt;&gt;"",$C6506&lt;&gt;"",$B6506&lt;=$C6506),INDEX(Bemenet!$G$2:$G$301,$M6506),"")</f>
        <v/>
      </c>
      <c r="E6506" s="6" t="str">
        <f>IF(AND($B6506&lt;&gt;"",$C6506&lt;&gt;"",$B6506&lt;=$C6506),INDEX(Bemenet!$D$2:$D$301,$M6506),"")</f>
        <v/>
      </c>
      <c r="F6506" s="5" t="str">
        <f t="shared" si="909"/>
        <v/>
      </c>
      <c r="G6506" s="5" t="str">
        <f t="shared" si="910"/>
        <v/>
      </c>
      <c r="H6506" s="9" t="str">
        <f t="shared" si="911"/>
        <v/>
      </c>
      <c r="I6506" s="5" t="str">
        <f t="shared" si="912"/>
        <v/>
      </c>
      <c r="J6506" s="5" t="str">
        <f>IF(OR($L6506="",NOT(COUNTIFS($L$2:$L6506,$L6506)=1)),"",SUMIFS($G:$G,$L:$L,$L6506))</f>
        <v/>
      </c>
      <c r="K6506" s="5" t="str">
        <f>IF(OR($L6506="",NOT(COUNTIFS($L$2:$L6506,$L6506)=1)),"",SUMIFS($I:$I,$L:$L,$L6506))</f>
        <v/>
      </c>
      <c r="L6506" s="6" t="str">
        <f t="shared" si="913"/>
        <v/>
      </c>
      <c r="M6506" s="6">
        <f t="shared" si="914"/>
        <v>261</v>
      </c>
      <c r="N6506" s="6">
        <f t="shared" si="915"/>
        <v>6</v>
      </c>
      <c r="O6506" s="9" t="str">
        <f>IF(AND($B6506&lt;&gt;"",$C6506&lt;&gt;"",$B6506&lt;=$C6506),INDEX(Szabalyok!$C:$C,$N6506),"")</f>
        <v/>
      </c>
      <c r="P6506">
        <f t="shared" si="917"/>
        <v>0</v>
      </c>
    </row>
    <row r="6507" spans="1:16" x14ac:dyDescent="0.35">
      <c r="A6507">
        <f t="shared" si="916"/>
        <v>0</v>
      </c>
      <c r="B6507" s="4" t="str">
        <f>IF($M6507&gt;300,"",IF(OR(INDEX(Bemenet!$E$2:$E$301,$M6507)="",INDEX(Bemenet!$F$2:$F$301,$M6507)=""),"",MAX(INDEX(Bemenet!$E$2:$E$301,$M6507),INDEX(Szabalyok!$A:$A,$N6507))))</f>
        <v/>
      </c>
      <c r="C6507" s="4" t="str">
        <f>IF($B6507="","",MIN(INDEX(Bemenet!$F$2:$F$301,$M6507),INDEX(Szabalyok!$B:$B,$N6507)))</f>
        <v/>
      </c>
      <c r="D6507" s="5" t="str">
        <f>IF(AND($B6507&lt;&gt;"",$C6507&lt;&gt;"",$B6507&lt;=$C6507),INDEX(Bemenet!$G$2:$G$301,$M6507),"")</f>
        <v/>
      </c>
      <c r="E6507" s="6" t="str">
        <f>IF(AND($B6507&lt;&gt;"",$C6507&lt;&gt;"",$B6507&lt;=$C6507),INDEX(Bemenet!$D$2:$D$301,$M6507),"")</f>
        <v/>
      </c>
      <c r="F6507" s="5" t="str">
        <f t="shared" si="909"/>
        <v/>
      </c>
      <c r="G6507" s="5" t="str">
        <f t="shared" si="910"/>
        <v/>
      </c>
      <c r="H6507" s="9" t="str">
        <f t="shared" si="911"/>
        <v/>
      </c>
      <c r="I6507" s="5" t="str">
        <f t="shared" si="912"/>
        <v/>
      </c>
      <c r="J6507" s="5" t="str">
        <f>IF(OR($L6507="",NOT(COUNTIFS($L$2:$L6507,$L6507)=1)),"",SUMIFS($G:$G,$L:$L,$L6507))</f>
        <v/>
      </c>
      <c r="K6507" s="5" t="str">
        <f>IF(OR($L6507="",NOT(COUNTIFS($L$2:$L6507,$L6507)=1)),"",SUMIFS($I:$I,$L:$L,$L6507))</f>
        <v/>
      </c>
      <c r="L6507" s="6" t="str">
        <f t="shared" si="913"/>
        <v/>
      </c>
      <c r="M6507" s="6">
        <f t="shared" si="914"/>
        <v>261</v>
      </c>
      <c r="N6507" s="6">
        <f t="shared" si="915"/>
        <v>7</v>
      </c>
      <c r="O6507" s="9" t="str">
        <f>IF(AND($B6507&lt;&gt;"",$C6507&lt;&gt;"",$B6507&lt;=$C6507),INDEX(Szabalyok!$C:$C,$N6507),"")</f>
        <v/>
      </c>
      <c r="P6507">
        <f t="shared" si="917"/>
        <v>0</v>
      </c>
    </row>
    <row r="6508" spans="1:16" x14ac:dyDescent="0.35">
      <c r="A6508">
        <f t="shared" si="916"/>
        <v>0</v>
      </c>
      <c r="B6508" s="4" t="str">
        <f>IF($M6508&gt;300,"",IF(OR(INDEX(Bemenet!$E$2:$E$301,$M6508)="",INDEX(Bemenet!$F$2:$F$301,$M6508)=""),"",MAX(INDEX(Bemenet!$E$2:$E$301,$M6508),INDEX(Szabalyok!$A:$A,$N6508))))</f>
        <v/>
      </c>
      <c r="C6508" s="4" t="str">
        <f>IF($B6508="","",MIN(INDEX(Bemenet!$F$2:$F$301,$M6508),INDEX(Szabalyok!$B:$B,$N6508)))</f>
        <v/>
      </c>
      <c r="D6508" s="5" t="str">
        <f>IF(AND($B6508&lt;&gt;"",$C6508&lt;&gt;"",$B6508&lt;=$C6508),INDEX(Bemenet!$G$2:$G$301,$M6508),"")</f>
        <v/>
      </c>
      <c r="E6508" s="6" t="str">
        <f>IF(AND($B6508&lt;&gt;"",$C6508&lt;&gt;"",$B6508&lt;=$C6508),INDEX(Bemenet!$D$2:$D$301,$M6508),"")</f>
        <v/>
      </c>
      <c r="F6508" s="5" t="str">
        <f t="shared" si="909"/>
        <v/>
      </c>
      <c r="G6508" s="5" t="str">
        <f t="shared" si="910"/>
        <v/>
      </c>
      <c r="H6508" s="9" t="str">
        <f t="shared" si="911"/>
        <v/>
      </c>
      <c r="I6508" s="5" t="str">
        <f t="shared" si="912"/>
        <v/>
      </c>
      <c r="J6508" s="5" t="str">
        <f>IF(OR($L6508="",NOT(COUNTIFS($L$2:$L6508,$L6508)=1)),"",SUMIFS($G:$G,$L:$L,$L6508))</f>
        <v/>
      </c>
      <c r="K6508" s="5" t="str">
        <f>IF(OR($L6508="",NOT(COUNTIFS($L$2:$L6508,$L6508)=1)),"",SUMIFS($I:$I,$L:$L,$L6508))</f>
        <v/>
      </c>
      <c r="L6508" s="6" t="str">
        <f t="shared" si="913"/>
        <v/>
      </c>
      <c r="M6508" s="6">
        <f t="shared" si="914"/>
        <v>261</v>
      </c>
      <c r="N6508" s="6">
        <f t="shared" si="915"/>
        <v>8</v>
      </c>
      <c r="O6508" s="9" t="str">
        <f>IF(AND($B6508&lt;&gt;"",$C6508&lt;&gt;"",$B6508&lt;=$C6508),INDEX(Szabalyok!$C:$C,$N6508),"")</f>
        <v/>
      </c>
      <c r="P6508">
        <f t="shared" si="917"/>
        <v>0</v>
      </c>
    </row>
    <row r="6509" spans="1:16" x14ac:dyDescent="0.35">
      <c r="A6509">
        <f t="shared" si="916"/>
        <v>0</v>
      </c>
      <c r="B6509" s="4" t="str">
        <f>IF($M6509&gt;300,"",IF(OR(INDEX(Bemenet!$E$2:$E$301,$M6509)="",INDEX(Bemenet!$F$2:$F$301,$M6509)=""),"",MAX(INDEX(Bemenet!$E$2:$E$301,$M6509),INDEX(Szabalyok!$A:$A,$N6509))))</f>
        <v/>
      </c>
      <c r="C6509" s="4" t="str">
        <f>IF($B6509="","",MIN(INDEX(Bemenet!$F$2:$F$301,$M6509),INDEX(Szabalyok!$B:$B,$N6509)))</f>
        <v/>
      </c>
      <c r="D6509" s="5" t="str">
        <f>IF(AND($B6509&lt;&gt;"",$C6509&lt;&gt;"",$B6509&lt;=$C6509),INDEX(Bemenet!$G$2:$G$301,$M6509),"")</f>
        <v/>
      </c>
      <c r="E6509" s="6" t="str">
        <f>IF(AND($B6509&lt;&gt;"",$C6509&lt;&gt;"",$B6509&lt;=$C6509),INDEX(Bemenet!$D$2:$D$301,$M6509),"")</f>
        <v/>
      </c>
      <c r="F6509" s="5" t="str">
        <f t="shared" si="909"/>
        <v/>
      </c>
      <c r="G6509" s="5" t="str">
        <f t="shared" si="910"/>
        <v/>
      </c>
      <c r="H6509" s="9" t="str">
        <f t="shared" si="911"/>
        <v/>
      </c>
      <c r="I6509" s="5" t="str">
        <f t="shared" si="912"/>
        <v/>
      </c>
      <c r="J6509" s="5" t="str">
        <f>IF(OR($L6509="",NOT(COUNTIFS($L$2:$L6509,$L6509)=1)),"",SUMIFS($G:$G,$L:$L,$L6509))</f>
        <v/>
      </c>
      <c r="K6509" s="5" t="str">
        <f>IF(OR($L6509="",NOT(COUNTIFS($L$2:$L6509,$L6509)=1)),"",SUMIFS($I:$I,$L:$L,$L6509))</f>
        <v/>
      </c>
      <c r="L6509" s="6" t="str">
        <f t="shared" si="913"/>
        <v/>
      </c>
      <c r="M6509" s="6">
        <f t="shared" si="914"/>
        <v>261</v>
      </c>
      <c r="N6509" s="6">
        <f t="shared" si="915"/>
        <v>9</v>
      </c>
      <c r="O6509" s="9" t="str">
        <f>IF(AND($B6509&lt;&gt;"",$C6509&lt;&gt;"",$B6509&lt;=$C6509),INDEX(Szabalyok!$C:$C,$N6509),"")</f>
        <v/>
      </c>
      <c r="P6509">
        <f t="shared" si="917"/>
        <v>0</v>
      </c>
    </row>
    <row r="6510" spans="1:16" x14ac:dyDescent="0.35">
      <c r="A6510">
        <f t="shared" si="916"/>
        <v>0</v>
      </c>
      <c r="B6510" s="4" t="str">
        <f>IF($M6510&gt;300,"",IF(OR(INDEX(Bemenet!$E$2:$E$301,$M6510)="",INDEX(Bemenet!$F$2:$F$301,$M6510)=""),"",MAX(INDEX(Bemenet!$E$2:$E$301,$M6510),INDEX(Szabalyok!$A:$A,$N6510))))</f>
        <v/>
      </c>
      <c r="C6510" s="4" t="str">
        <f>IF($B6510="","",MIN(INDEX(Bemenet!$F$2:$F$301,$M6510),INDEX(Szabalyok!$B:$B,$N6510)))</f>
        <v/>
      </c>
      <c r="D6510" s="5" t="str">
        <f>IF(AND($B6510&lt;&gt;"",$C6510&lt;&gt;"",$B6510&lt;=$C6510),INDEX(Bemenet!$G$2:$G$301,$M6510),"")</f>
        <v/>
      </c>
      <c r="E6510" s="6" t="str">
        <f>IF(AND($B6510&lt;&gt;"",$C6510&lt;&gt;"",$B6510&lt;=$C6510),INDEX(Bemenet!$D$2:$D$301,$M6510),"")</f>
        <v/>
      </c>
      <c r="F6510" s="5" t="str">
        <f t="shared" si="909"/>
        <v/>
      </c>
      <c r="G6510" s="5" t="str">
        <f t="shared" si="910"/>
        <v/>
      </c>
      <c r="H6510" s="9" t="str">
        <f t="shared" si="911"/>
        <v/>
      </c>
      <c r="I6510" s="5" t="str">
        <f t="shared" si="912"/>
        <v/>
      </c>
      <c r="J6510" s="5" t="str">
        <f>IF(OR($L6510="",NOT(COUNTIFS($L$2:$L6510,$L6510)=1)),"",SUMIFS($G:$G,$L:$L,$L6510))</f>
        <v/>
      </c>
      <c r="K6510" s="5" t="str">
        <f>IF(OR($L6510="",NOT(COUNTIFS($L$2:$L6510,$L6510)=1)),"",SUMIFS($I:$I,$L:$L,$L6510))</f>
        <v/>
      </c>
      <c r="L6510" s="6" t="str">
        <f t="shared" si="913"/>
        <v/>
      </c>
      <c r="M6510" s="6">
        <f t="shared" si="914"/>
        <v>261</v>
      </c>
      <c r="N6510" s="6">
        <f t="shared" si="915"/>
        <v>10</v>
      </c>
      <c r="O6510" s="9" t="str">
        <f>IF(AND($B6510&lt;&gt;"",$C6510&lt;&gt;"",$B6510&lt;=$C6510),INDEX(Szabalyok!$C:$C,$N6510),"")</f>
        <v/>
      </c>
      <c r="P6510">
        <f t="shared" si="917"/>
        <v>0</v>
      </c>
    </row>
    <row r="6511" spans="1:16" x14ac:dyDescent="0.35">
      <c r="A6511">
        <f t="shared" si="916"/>
        <v>0</v>
      </c>
      <c r="B6511" s="4" t="str">
        <f>IF($M6511&gt;300,"",IF(OR(INDEX(Bemenet!$E$2:$E$301,$M6511)="",INDEX(Bemenet!$F$2:$F$301,$M6511)=""),"",MAX(INDEX(Bemenet!$E$2:$E$301,$M6511),INDEX(Szabalyok!$A:$A,$N6511))))</f>
        <v/>
      </c>
      <c r="C6511" s="4" t="str">
        <f>IF($B6511="","",MIN(INDEX(Bemenet!$F$2:$F$301,$M6511),INDEX(Szabalyok!$B:$B,$N6511)))</f>
        <v/>
      </c>
      <c r="D6511" s="5" t="str">
        <f>IF(AND($B6511&lt;&gt;"",$C6511&lt;&gt;"",$B6511&lt;=$C6511),INDEX(Bemenet!$G$2:$G$301,$M6511),"")</f>
        <v/>
      </c>
      <c r="E6511" s="6" t="str">
        <f>IF(AND($B6511&lt;&gt;"",$C6511&lt;&gt;"",$B6511&lt;=$C6511),INDEX(Bemenet!$D$2:$D$301,$M6511),"")</f>
        <v/>
      </c>
      <c r="F6511" s="5" t="str">
        <f t="shared" si="909"/>
        <v/>
      </c>
      <c r="G6511" s="5" t="str">
        <f t="shared" si="910"/>
        <v/>
      </c>
      <c r="H6511" s="9" t="str">
        <f t="shared" si="911"/>
        <v/>
      </c>
      <c r="I6511" s="5" t="str">
        <f t="shared" si="912"/>
        <v/>
      </c>
      <c r="J6511" s="5" t="str">
        <f>IF(OR($L6511="",NOT(COUNTIFS($L$2:$L6511,$L6511)=1)),"",SUMIFS($G:$G,$L:$L,$L6511))</f>
        <v/>
      </c>
      <c r="K6511" s="5" t="str">
        <f>IF(OR($L6511="",NOT(COUNTIFS($L$2:$L6511,$L6511)=1)),"",SUMIFS($I:$I,$L:$L,$L6511))</f>
        <v/>
      </c>
      <c r="L6511" s="6" t="str">
        <f t="shared" si="913"/>
        <v/>
      </c>
      <c r="M6511" s="6">
        <f t="shared" si="914"/>
        <v>261</v>
      </c>
      <c r="N6511" s="6">
        <f t="shared" si="915"/>
        <v>11</v>
      </c>
      <c r="O6511" s="9" t="str">
        <f>IF(AND($B6511&lt;&gt;"",$C6511&lt;&gt;"",$B6511&lt;=$C6511),INDEX(Szabalyok!$C:$C,$N6511),"")</f>
        <v/>
      </c>
      <c r="P6511">
        <f t="shared" si="917"/>
        <v>0</v>
      </c>
    </row>
    <row r="6512" spans="1:16" x14ac:dyDescent="0.35">
      <c r="A6512">
        <f t="shared" si="916"/>
        <v>0</v>
      </c>
      <c r="B6512" s="4" t="str">
        <f>IF($M6512&gt;300,"",IF(OR(INDEX(Bemenet!$E$2:$E$301,$M6512)="",INDEX(Bemenet!$F$2:$F$301,$M6512)=""),"",MAX(INDEX(Bemenet!$E$2:$E$301,$M6512),INDEX(Szabalyok!$A:$A,$N6512))))</f>
        <v/>
      </c>
      <c r="C6512" s="4" t="str">
        <f>IF($B6512="","",MIN(INDEX(Bemenet!$F$2:$F$301,$M6512),INDEX(Szabalyok!$B:$B,$N6512)))</f>
        <v/>
      </c>
      <c r="D6512" s="5" t="str">
        <f>IF(AND($B6512&lt;&gt;"",$C6512&lt;&gt;"",$B6512&lt;=$C6512),INDEX(Bemenet!$G$2:$G$301,$M6512),"")</f>
        <v/>
      </c>
      <c r="E6512" s="6" t="str">
        <f>IF(AND($B6512&lt;&gt;"",$C6512&lt;&gt;"",$B6512&lt;=$C6512),INDEX(Bemenet!$D$2:$D$301,$M6512),"")</f>
        <v/>
      </c>
      <c r="F6512" s="5" t="str">
        <f t="shared" si="909"/>
        <v/>
      </c>
      <c r="G6512" s="5" t="str">
        <f t="shared" si="910"/>
        <v/>
      </c>
      <c r="H6512" s="9" t="str">
        <f t="shared" si="911"/>
        <v/>
      </c>
      <c r="I6512" s="5" t="str">
        <f t="shared" si="912"/>
        <v/>
      </c>
      <c r="J6512" s="5" t="str">
        <f>IF(OR($L6512="",NOT(COUNTIFS($L$2:$L6512,$L6512)=1)),"",SUMIFS($G:$G,$L:$L,$L6512))</f>
        <v/>
      </c>
      <c r="K6512" s="5" t="str">
        <f>IF(OR($L6512="",NOT(COUNTIFS($L$2:$L6512,$L6512)=1)),"",SUMIFS($I:$I,$L:$L,$L6512))</f>
        <v/>
      </c>
      <c r="L6512" s="6" t="str">
        <f t="shared" si="913"/>
        <v/>
      </c>
      <c r="M6512" s="6">
        <f t="shared" si="914"/>
        <v>261</v>
      </c>
      <c r="N6512" s="6">
        <f t="shared" si="915"/>
        <v>12</v>
      </c>
      <c r="O6512" s="9" t="str">
        <f>IF(AND($B6512&lt;&gt;"",$C6512&lt;&gt;"",$B6512&lt;=$C6512),INDEX(Szabalyok!$C:$C,$N6512),"")</f>
        <v/>
      </c>
      <c r="P6512">
        <f t="shared" si="917"/>
        <v>0</v>
      </c>
    </row>
    <row r="6513" spans="1:16" x14ac:dyDescent="0.35">
      <c r="A6513">
        <f t="shared" si="916"/>
        <v>0</v>
      </c>
      <c r="B6513" s="4" t="str">
        <f>IF($M6513&gt;300,"",IF(OR(INDEX(Bemenet!$E$2:$E$301,$M6513)="",INDEX(Bemenet!$F$2:$F$301,$M6513)=""),"",MAX(INDEX(Bemenet!$E$2:$E$301,$M6513),INDEX(Szabalyok!$A:$A,$N6513))))</f>
        <v/>
      </c>
      <c r="C6513" s="4" t="str">
        <f>IF($B6513="","",MIN(INDEX(Bemenet!$F$2:$F$301,$M6513),INDEX(Szabalyok!$B:$B,$N6513)))</f>
        <v/>
      </c>
      <c r="D6513" s="5" t="str">
        <f>IF(AND($B6513&lt;&gt;"",$C6513&lt;&gt;"",$B6513&lt;=$C6513),INDEX(Bemenet!$G$2:$G$301,$M6513),"")</f>
        <v/>
      </c>
      <c r="E6513" s="6" t="str">
        <f>IF(AND($B6513&lt;&gt;"",$C6513&lt;&gt;"",$B6513&lt;=$C6513),INDEX(Bemenet!$D$2:$D$301,$M6513),"")</f>
        <v/>
      </c>
      <c r="F6513" s="5" t="str">
        <f t="shared" si="909"/>
        <v/>
      </c>
      <c r="G6513" s="5" t="str">
        <f t="shared" si="910"/>
        <v/>
      </c>
      <c r="H6513" s="9" t="str">
        <f t="shared" si="911"/>
        <v/>
      </c>
      <c r="I6513" s="5" t="str">
        <f t="shared" si="912"/>
        <v/>
      </c>
      <c r="J6513" s="5" t="str">
        <f>IF(OR($L6513="",NOT(COUNTIFS($L$2:$L6513,$L6513)=1)),"",SUMIFS($G:$G,$L:$L,$L6513))</f>
        <v/>
      </c>
      <c r="K6513" s="5" t="str">
        <f>IF(OR($L6513="",NOT(COUNTIFS($L$2:$L6513,$L6513)=1)),"",SUMIFS($I:$I,$L:$L,$L6513))</f>
        <v/>
      </c>
      <c r="L6513" s="6" t="str">
        <f t="shared" si="913"/>
        <v/>
      </c>
      <c r="M6513" s="6">
        <f t="shared" si="914"/>
        <v>261</v>
      </c>
      <c r="N6513" s="6">
        <f t="shared" si="915"/>
        <v>13</v>
      </c>
      <c r="O6513" s="9" t="str">
        <f>IF(AND($B6513&lt;&gt;"",$C6513&lt;&gt;"",$B6513&lt;=$C6513),INDEX(Szabalyok!$C:$C,$N6513),"")</f>
        <v/>
      </c>
      <c r="P6513">
        <f t="shared" si="917"/>
        <v>0</v>
      </c>
    </row>
    <row r="6514" spans="1:16" x14ac:dyDescent="0.35">
      <c r="A6514">
        <f t="shared" si="916"/>
        <v>0</v>
      </c>
      <c r="B6514" s="4" t="str">
        <f>IF($M6514&gt;300,"",IF(OR(INDEX(Bemenet!$E$2:$E$301,$M6514)="",INDEX(Bemenet!$F$2:$F$301,$M6514)=""),"",MAX(INDEX(Bemenet!$E$2:$E$301,$M6514),INDEX(Szabalyok!$A:$A,$N6514))))</f>
        <v/>
      </c>
      <c r="C6514" s="4" t="str">
        <f>IF($B6514="","",MIN(INDEX(Bemenet!$F$2:$F$301,$M6514),INDEX(Szabalyok!$B:$B,$N6514)))</f>
        <v/>
      </c>
      <c r="D6514" s="5" t="str">
        <f>IF(AND($B6514&lt;&gt;"",$C6514&lt;&gt;"",$B6514&lt;=$C6514),INDEX(Bemenet!$G$2:$G$301,$M6514),"")</f>
        <v/>
      </c>
      <c r="E6514" s="6" t="str">
        <f>IF(AND($B6514&lt;&gt;"",$C6514&lt;&gt;"",$B6514&lt;=$C6514),INDEX(Bemenet!$D$2:$D$301,$M6514),"")</f>
        <v/>
      </c>
      <c r="F6514" s="5" t="str">
        <f t="shared" si="909"/>
        <v/>
      </c>
      <c r="G6514" s="5" t="str">
        <f t="shared" si="910"/>
        <v/>
      </c>
      <c r="H6514" s="9" t="str">
        <f t="shared" si="911"/>
        <v/>
      </c>
      <c r="I6514" s="5" t="str">
        <f t="shared" si="912"/>
        <v/>
      </c>
      <c r="J6514" s="5" t="str">
        <f>IF(OR($L6514="",NOT(COUNTIFS($L$2:$L6514,$L6514)=1)),"",SUMIFS($G:$G,$L:$L,$L6514))</f>
        <v/>
      </c>
      <c r="K6514" s="5" t="str">
        <f>IF(OR($L6514="",NOT(COUNTIFS($L$2:$L6514,$L6514)=1)),"",SUMIFS($I:$I,$L:$L,$L6514))</f>
        <v/>
      </c>
      <c r="L6514" s="6" t="str">
        <f t="shared" si="913"/>
        <v/>
      </c>
      <c r="M6514" s="6">
        <f t="shared" si="914"/>
        <v>261</v>
      </c>
      <c r="N6514" s="6">
        <f t="shared" si="915"/>
        <v>14</v>
      </c>
      <c r="O6514" s="9" t="str">
        <f>IF(AND($B6514&lt;&gt;"",$C6514&lt;&gt;"",$B6514&lt;=$C6514),INDEX(Szabalyok!$C:$C,$N6514),"")</f>
        <v/>
      </c>
      <c r="P6514">
        <f t="shared" si="917"/>
        <v>0</v>
      </c>
    </row>
    <row r="6515" spans="1:16" x14ac:dyDescent="0.35">
      <c r="A6515">
        <f t="shared" si="916"/>
        <v>0</v>
      </c>
      <c r="B6515" s="4" t="str">
        <f>IF($M6515&gt;300,"",IF(OR(INDEX(Bemenet!$E$2:$E$301,$M6515)="",INDEX(Bemenet!$F$2:$F$301,$M6515)=""),"",MAX(INDEX(Bemenet!$E$2:$E$301,$M6515),INDEX(Szabalyok!$A:$A,$N6515))))</f>
        <v/>
      </c>
      <c r="C6515" s="4" t="str">
        <f>IF($B6515="","",MIN(INDEX(Bemenet!$F$2:$F$301,$M6515),INDEX(Szabalyok!$B:$B,$N6515)))</f>
        <v/>
      </c>
      <c r="D6515" s="5" t="str">
        <f>IF(AND($B6515&lt;&gt;"",$C6515&lt;&gt;"",$B6515&lt;=$C6515),INDEX(Bemenet!$G$2:$G$301,$M6515),"")</f>
        <v/>
      </c>
      <c r="E6515" s="6" t="str">
        <f>IF(AND($B6515&lt;&gt;"",$C6515&lt;&gt;"",$B6515&lt;=$C6515),INDEX(Bemenet!$D$2:$D$301,$M6515),"")</f>
        <v/>
      </c>
      <c r="F6515" s="5" t="str">
        <f t="shared" si="909"/>
        <v/>
      </c>
      <c r="G6515" s="5" t="str">
        <f t="shared" si="910"/>
        <v/>
      </c>
      <c r="H6515" s="9" t="str">
        <f t="shared" si="911"/>
        <v/>
      </c>
      <c r="I6515" s="5" t="str">
        <f t="shared" si="912"/>
        <v/>
      </c>
      <c r="J6515" s="5" t="str">
        <f>IF(OR($L6515="",NOT(COUNTIFS($L$2:$L6515,$L6515)=1)),"",SUMIFS($G:$G,$L:$L,$L6515))</f>
        <v/>
      </c>
      <c r="K6515" s="5" t="str">
        <f>IF(OR($L6515="",NOT(COUNTIFS($L$2:$L6515,$L6515)=1)),"",SUMIFS($I:$I,$L:$L,$L6515))</f>
        <v/>
      </c>
      <c r="L6515" s="6" t="str">
        <f t="shared" si="913"/>
        <v/>
      </c>
      <c r="M6515" s="6">
        <f t="shared" si="914"/>
        <v>261</v>
      </c>
      <c r="N6515" s="6">
        <f t="shared" si="915"/>
        <v>15</v>
      </c>
      <c r="O6515" s="9" t="str">
        <f>IF(AND($B6515&lt;&gt;"",$C6515&lt;&gt;"",$B6515&lt;=$C6515),INDEX(Szabalyok!$C:$C,$N6515),"")</f>
        <v/>
      </c>
      <c r="P6515">
        <f t="shared" si="917"/>
        <v>0</v>
      </c>
    </row>
    <row r="6516" spans="1:16" x14ac:dyDescent="0.35">
      <c r="A6516">
        <f t="shared" si="916"/>
        <v>0</v>
      </c>
      <c r="B6516" s="4" t="str">
        <f>IF($M6516&gt;300,"",IF(OR(INDEX(Bemenet!$E$2:$E$301,$M6516)="",INDEX(Bemenet!$F$2:$F$301,$M6516)=""),"",MAX(INDEX(Bemenet!$E$2:$E$301,$M6516),INDEX(Szabalyok!$A:$A,$N6516))))</f>
        <v/>
      </c>
      <c r="C6516" s="4" t="str">
        <f>IF($B6516="","",MIN(INDEX(Bemenet!$F$2:$F$301,$M6516),INDEX(Szabalyok!$B:$B,$N6516)))</f>
        <v/>
      </c>
      <c r="D6516" s="5" t="str">
        <f>IF(AND($B6516&lt;&gt;"",$C6516&lt;&gt;"",$B6516&lt;=$C6516),INDEX(Bemenet!$G$2:$G$301,$M6516),"")</f>
        <v/>
      </c>
      <c r="E6516" s="6" t="str">
        <f>IF(AND($B6516&lt;&gt;"",$C6516&lt;&gt;"",$B6516&lt;=$C6516),INDEX(Bemenet!$D$2:$D$301,$M6516),"")</f>
        <v/>
      </c>
      <c r="F6516" s="5" t="str">
        <f t="shared" si="909"/>
        <v/>
      </c>
      <c r="G6516" s="5" t="str">
        <f t="shared" si="910"/>
        <v/>
      </c>
      <c r="H6516" s="9" t="str">
        <f t="shared" si="911"/>
        <v/>
      </c>
      <c r="I6516" s="5" t="str">
        <f t="shared" si="912"/>
        <v/>
      </c>
      <c r="J6516" s="5" t="str">
        <f>IF(OR($L6516="",NOT(COUNTIFS($L$2:$L6516,$L6516)=1)),"",SUMIFS($G:$G,$L:$L,$L6516))</f>
        <v/>
      </c>
      <c r="K6516" s="5" t="str">
        <f>IF(OR($L6516="",NOT(COUNTIFS($L$2:$L6516,$L6516)=1)),"",SUMIFS($I:$I,$L:$L,$L6516))</f>
        <v/>
      </c>
      <c r="L6516" s="6" t="str">
        <f t="shared" si="913"/>
        <v/>
      </c>
      <c r="M6516" s="6">
        <f t="shared" si="914"/>
        <v>261</v>
      </c>
      <c r="N6516" s="6">
        <f t="shared" si="915"/>
        <v>16</v>
      </c>
      <c r="O6516" s="9" t="str">
        <f>IF(AND($B6516&lt;&gt;"",$C6516&lt;&gt;"",$B6516&lt;=$C6516),INDEX(Szabalyok!$C:$C,$N6516),"")</f>
        <v/>
      </c>
      <c r="P6516">
        <f t="shared" si="917"/>
        <v>0</v>
      </c>
    </row>
    <row r="6517" spans="1:16" x14ac:dyDescent="0.35">
      <c r="A6517">
        <f t="shared" si="916"/>
        <v>0</v>
      </c>
      <c r="B6517" s="4" t="str">
        <f>IF($M6517&gt;300,"",IF(OR(INDEX(Bemenet!$E$2:$E$301,$M6517)="",INDEX(Bemenet!$F$2:$F$301,$M6517)=""),"",MAX(INDEX(Bemenet!$E$2:$E$301,$M6517),INDEX(Szabalyok!$A:$A,$N6517))))</f>
        <v/>
      </c>
      <c r="C6517" s="4" t="str">
        <f>IF($B6517="","",MIN(INDEX(Bemenet!$F$2:$F$301,$M6517),INDEX(Szabalyok!$B:$B,$N6517)))</f>
        <v/>
      </c>
      <c r="D6517" s="5" t="str">
        <f>IF(AND($B6517&lt;&gt;"",$C6517&lt;&gt;"",$B6517&lt;=$C6517),INDEX(Bemenet!$G$2:$G$301,$M6517),"")</f>
        <v/>
      </c>
      <c r="E6517" s="6" t="str">
        <f>IF(AND($B6517&lt;&gt;"",$C6517&lt;&gt;"",$B6517&lt;=$C6517),INDEX(Bemenet!$D$2:$D$301,$M6517),"")</f>
        <v/>
      </c>
      <c r="F6517" s="5" t="str">
        <f t="shared" si="909"/>
        <v/>
      </c>
      <c r="G6517" s="5" t="str">
        <f t="shared" si="910"/>
        <v/>
      </c>
      <c r="H6517" s="9" t="str">
        <f t="shared" si="911"/>
        <v/>
      </c>
      <c r="I6517" s="5" t="str">
        <f t="shared" si="912"/>
        <v/>
      </c>
      <c r="J6517" s="5" t="str">
        <f>IF(OR($L6517="",NOT(COUNTIFS($L$2:$L6517,$L6517)=1)),"",SUMIFS($G:$G,$L:$L,$L6517))</f>
        <v/>
      </c>
      <c r="K6517" s="5" t="str">
        <f>IF(OR($L6517="",NOT(COUNTIFS($L$2:$L6517,$L6517)=1)),"",SUMIFS($I:$I,$L:$L,$L6517))</f>
        <v/>
      </c>
      <c r="L6517" s="6" t="str">
        <f t="shared" si="913"/>
        <v/>
      </c>
      <c r="M6517" s="6">
        <f t="shared" si="914"/>
        <v>261</v>
      </c>
      <c r="N6517" s="6">
        <f t="shared" si="915"/>
        <v>17</v>
      </c>
      <c r="O6517" s="9" t="str">
        <f>IF(AND($B6517&lt;&gt;"",$C6517&lt;&gt;"",$B6517&lt;=$C6517),INDEX(Szabalyok!$C:$C,$N6517),"")</f>
        <v/>
      </c>
      <c r="P6517">
        <f t="shared" si="917"/>
        <v>0</v>
      </c>
    </row>
    <row r="6518" spans="1:16" x14ac:dyDescent="0.35">
      <c r="A6518">
        <f t="shared" si="916"/>
        <v>0</v>
      </c>
      <c r="B6518" s="4" t="str">
        <f>IF($M6518&gt;300,"",IF(OR(INDEX(Bemenet!$E$2:$E$301,$M6518)="",INDEX(Bemenet!$F$2:$F$301,$M6518)=""),"",MAX(INDEX(Bemenet!$E$2:$E$301,$M6518),INDEX(Szabalyok!$A:$A,$N6518))))</f>
        <v/>
      </c>
      <c r="C6518" s="4" t="str">
        <f>IF($B6518="","",MIN(INDEX(Bemenet!$F$2:$F$301,$M6518),INDEX(Szabalyok!$B:$B,$N6518)))</f>
        <v/>
      </c>
      <c r="D6518" s="5" t="str">
        <f>IF(AND($B6518&lt;&gt;"",$C6518&lt;&gt;"",$B6518&lt;=$C6518),INDEX(Bemenet!$G$2:$G$301,$M6518),"")</f>
        <v/>
      </c>
      <c r="E6518" s="6" t="str">
        <f>IF(AND($B6518&lt;&gt;"",$C6518&lt;&gt;"",$B6518&lt;=$C6518),INDEX(Bemenet!$D$2:$D$301,$M6518),"")</f>
        <v/>
      </c>
      <c r="F6518" s="5" t="str">
        <f t="shared" si="909"/>
        <v/>
      </c>
      <c r="G6518" s="5" t="str">
        <f t="shared" si="910"/>
        <v/>
      </c>
      <c r="H6518" s="9" t="str">
        <f t="shared" si="911"/>
        <v/>
      </c>
      <c r="I6518" s="5" t="str">
        <f t="shared" si="912"/>
        <v/>
      </c>
      <c r="J6518" s="5" t="str">
        <f>IF(OR($L6518="",NOT(COUNTIFS($L$2:$L6518,$L6518)=1)),"",SUMIFS($G:$G,$L:$L,$L6518))</f>
        <v/>
      </c>
      <c r="K6518" s="5" t="str">
        <f>IF(OR($L6518="",NOT(COUNTIFS($L$2:$L6518,$L6518)=1)),"",SUMIFS($I:$I,$L:$L,$L6518))</f>
        <v/>
      </c>
      <c r="L6518" s="6" t="str">
        <f t="shared" si="913"/>
        <v/>
      </c>
      <c r="M6518" s="6">
        <f t="shared" si="914"/>
        <v>261</v>
      </c>
      <c r="N6518" s="6">
        <f t="shared" si="915"/>
        <v>18</v>
      </c>
      <c r="O6518" s="9" t="str">
        <f>IF(AND($B6518&lt;&gt;"",$C6518&lt;&gt;"",$B6518&lt;=$C6518),INDEX(Szabalyok!$C:$C,$N6518),"")</f>
        <v/>
      </c>
      <c r="P6518">
        <f t="shared" si="917"/>
        <v>0</v>
      </c>
    </row>
    <row r="6519" spans="1:16" x14ac:dyDescent="0.35">
      <c r="A6519">
        <f t="shared" si="916"/>
        <v>0</v>
      </c>
      <c r="B6519" s="4" t="str">
        <f>IF($M6519&gt;300,"",IF(OR(INDEX(Bemenet!$E$2:$E$301,$M6519)="",INDEX(Bemenet!$F$2:$F$301,$M6519)=""),"",MAX(INDEX(Bemenet!$E$2:$E$301,$M6519),INDEX(Szabalyok!$A:$A,$N6519))))</f>
        <v/>
      </c>
      <c r="C6519" s="4" t="str">
        <f>IF($B6519="","",MIN(INDEX(Bemenet!$F$2:$F$301,$M6519),INDEX(Szabalyok!$B:$B,$N6519)))</f>
        <v/>
      </c>
      <c r="D6519" s="5" t="str">
        <f>IF(AND($B6519&lt;&gt;"",$C6519&lt;&gt;"",$B6519&lt;=$C6519),INDEX(Bemenet!$G$2:$G$301,$M6519),"")</f>
        <v/>
      </c>
      <c r="E6519" s="6" t="str">
        <f>IF(AND($B6519&lt;&gt;"",$C6519&lt;&gt;"",$B6519&lt;=$C6519),INDEX(Bemenet!$D$2:$D$301,$M6519),"")</f>
        <v/>
      </c>
      <c r="F6519" s="5" t="str">
        <f t="shared" si="909"/>
        <v/>
      </c>
      <c r="G6519" s="5" t="str">
        <f t="shared" si="910"/>
        <v/>
      </c>
      <c r="H6519" s="9" t="str">
        <f t="shared" si="911"/>
        <v/>
      </c>
      <c r="I6519" s="5" t="str">
        <f t="shared" si="912"/>
        <v/>
      </c>
      <c r="J6519" s="5" t="str">
        <f>IF(OR($L6519="",NOT(COUNTIFS($L$2:$L6519,$L6519)=1)),"",SUMIFS($G:$G,$L:$L,$L6519))</f>
        <v/>
      </c>
      <c r="K6519" s="5" t="str">
        <f>IF(OR($L6519="",NOT(COUNTIFS($L$2:$L6519,$L6519)=1)),"",SUMIFS($I:$I,$L:$L,$L6519))</f>
        <v/>
      </c>
      <c r="L6519" s="6" t="str">
        <f t="shared" si="913"/>
        <v/>
      </c>
      <c r="M6519" s="6">
        <f t="shared" si="914"/>
        <v>261</v>
      </c>
      <c r="N6519" s="6">
        <f t="shared" si="915"/>
        <v>19</v>
      </c>
      <c r="O6519" s="9" t="str">
        <f>IF(AND($B6519&lt;&gt;"",$C6519&lt;&gt;"",$B6519&lt;=$C6519),INDEX(Szabalyok!$C:$C,$N6519),"")</f>
        <v/>
      </c>
      <c r="P6519">
        <f t="shared" si="917"/>
        <v>0</v>
      </c>
    </row>
    <row r="6520" spans="1:16" x14ac:dyDescent="0.35">
      <c r="A6520">
        <f t="shared" si="916"/>
        <v>0</v>
      </c>
      <c r="B6520" s="4" t="str">
        <f>IF($M6520&gt;300,"",IF(OR(INDEX(Bemenet!$E$2:$E$301,$M6520)="",INDEX(Bemenet!$F$2:$F$301,$M6520)=""),"",MAX(INDEX(Bemenet!$E$2:$E$301,$M6520),INDEX(Szabalyok!$A:$A,$N6520))))</f>
        <v/>
      </c>
      <c r="C6520" s="4" t="str">
        <f>IF($B6520="","",MIN(INDEX(Bemenet!$F$2:$F$301,$M6520),INDEX(Szabalyok!$B:$B,$N6520)))</f>
        <v/>
      </c>
      <c r="D6520" s="5" t="str">
        <f>IF(AND($B6520&lt;&gt;"",$C6520&lt;&gt;"",$B6520&lt;=$C6520),INDEX(Bemenet!$G$2:$G$301,$M6520),"")</f>
        <v/>
      </c>
      <c r="E6520" s="6" t="str">
        <f>IF(AND($B6520&lt;&gt;"",$C6520&lt;&gt;"",$B6520&lt;=$C6520),INDEX(Bemenet!$D$2:$D$301,$M6520),"")</f>
        <v/>
      </c>
      <c r="F6520" s="5" t="str">
        <f t="shared" si="909"/>
        <v/>
      </c>
      <c r="G6520" s="5" t="str">
        <f t="shared" si="910"/>
        <v/>
      </c>
      <c r="H6520" s="9" t="str">
        <f t="shared" si="911"/>
        <v/>
      </c>
      <c r="I6520" s="5" t="str">
        <f t="shared" si="912"/>
        <v/>
      </c>
      <c r="J6520" s="5" t="str">
        <f>IF(OR($L6520="",NOT(COUNTIFS($L$2:$L6520,$L6520)=1)),"",SUMIFS($G:$G,$L:$L,$L6520))</f>
        <v/>
      </c>
      <c r="K6520" s="5" t="str">
        <f>IF(OR($L6520="",NOT(COUNTIFS($L$2:$L6520,$L6520)=1)),"",SUMIFS($I:$I,$L:$L,$L6520))</f>
        <v/>
      </c>
      <c r="L6520" s="6" t="str">
        <f t="shared" si="913"/>
        <v/>
      </c>
      <c r="M6520" s="6">
        <f t="shared" si="914"/>
        <v>261</v>
      </c>
      <c r="N6520" s="6">
        <f t="shared" si="915"/>
        <v>20</v>
      </c>
      <c r="O6520" s="9" t="str">
        <f>IF(AND($B6520&lt;&gt;"",$C6520&lt;&gt;"",$B6520&lt;=$C6520),INDEX(Szabalyok!$C:$C,$N6520),"")</f>
        <v/>
      </c>
      <c r="P6520">
        <f t="shared" si="917"/>
        <v>0</v>
      </c>
    </row>
    <row r="6521" spans="1:16" x14ac:dyDescent="0.35">
      <c r="A6521">
        <f t="shared" si="916"/>
        <v>0</v>
      </c>
      <c r="B6521" s="4" t="str">
        <f>IF($M6521&gt;300,"",IF(OR(INDEX(Bemenet!$E$2:$E$301,$M6521)="",INDEX(Bemenet!$F$2:$F$301,$M6521)=""),"",MAX(INDEX(Bemenet!$E$2:$E$301,$M6521),INDEX(Szabalyok!$A:$A,$N6521))))</f>
        <v/>
      </c>
      <c r="C6521" s="4" t="str">
        <f>IF($B6521="","",MIN(INDEX(Bemenet!$F$2:$F$301,$M6521),INDEX(Szabalyok!$B:$B,$N6521)))</f>
        <v/>
      </c>
      <c r="D6521" s="5" t="str">
        <f>IF(AND($B6521&lt;&gt;"",$C6521&lt;&gt;"",$B6521&lt;=$C6521),INDEX(Bemenet!$G$2:$G$301,$M6521),"")</f>
        <v/>
      </c>
      <c r="E6521" s="6" t="str">
        <f>IF(AND($B6521&lt;&gt;"",$C6521&lt;&gt;"",$B6521&lt;=$C6521),INDEX(Bemenet!$D$2:$D$301,$M6521),"")</f>
        <v/>
      </c>
      <c r="F6521" s="5" t="str">
        <f t="shared" si="909"/>
        <v/>
      </c>
      <c r="G6521" s="5" t="str">
        <f t="shared" si="910"/>
        <v/>
      </c>
      <c r="H6521" s="9" t="str">
        <f t="shared" si="911"/>
        <v/>
      </c>
      <c r="I6521" s="5" t="str">
        <f t="shared" si="912"/>
        <v/>
      </c>
      <c r="J6521" s="5" t="str">
        <f>IF(OR($L6521="",NOT(COUNTIFS($L$2:$L6521,$L6521)=1)),"",SUMIFS($G:$G,$L:$L,$L6521))</f>
        <v/>
      </c>
      <c r="K6521" s="5" t="str">
        <f>IF(OR($L6521="",NOT(COUNTIFS($L$2:$L6521,$L6521)=1)),"",SUMIFS($I:$I,$L:$L,$L6521))</f>
        <v/>
      </c>
      <c r="L6521" s="6" t="str">
        <f t="shared" si="913"/>
        <v/>
      </c>
      <c r="M6521" s="6">
        <f t="shared" si="914"/>
        <v>261</v>
      </c>
      <c r="N6521" s="6">
        <f t="shared" si="915"/>
        <v>21</v>
      </c>
      <c r="O6521" s="9" t="str">
        <f>IF(AND($B6521&lt;&gt;"",$C6521&lt;&gt;"",$B6521&lt;=$C6521),INDEX(Szabalyok!$C:$C,$N6521),"")</f>
        <v/>
      </c>
      <c r="P6521">
        <f t="shared" si="917"/>
        <v>0</v>
      </c>
    </row>
    <row r="6522" spans="1:16" x14ac:dyDescent="0.35">
      <c r="A6522">
        <f t="shared" si="916"/>
        <v>0</v>
      </c>
      <c r="B6522" s="4" t="str">
        <f>IF($M6522&gt;300,"",IF(OR(INDEX(Bemenet!$E$2:$E$301,$M6522)="",INDEX(Bemenet!$F$2:$F$301,$M6522)=""),"",MAX(INDEX(Bemenet!$E$2:$E$301,$M6522),INDEX(Szabalyok!$A:$A,$N6522))))</f>
        <v/>
      </c>
      <c r="C6522" s="4" t="str">
        <f>IF($B6522="","",MIN(INDEX(Bemenet!$F$2:$F$301,$M6522),INDEX(Szabalyok!$B:$B,$N6522)))</f>
        <v/>
      </c>
      <c r="D6522" s="5" t="str">
        <f>IF(AND($B6522&lt;&gt;"",$C6522&lt;&gt;"",$B6522&lt;=$C6522),INDEX(Bemenet!$G$2:$G$301,$M6522),"")</f>
        <v/>
      </c>
      <c r="E6522" s="6" t="str">
        <f>IF(AND($B6522&lt;&gt;"",$C6522&lt;&gt;"",$B6522&lt;=$C6522),INDEX(Bemenet!$D$2:$D$301,$M6522),"")</f>
        <v/>
      </c>
      <c r="F6522" s="5" t="str">
        <f t="shared" si="909"/>
        <v/>
      </c>
      <c r="G6522" s="5" t="str">
        <f t="shared" si="910"/>
        <v/>
      </c>
      <c r="H6522" s="9" t="str">
        <f t="shared" si="911"/>
        <v/>
      </c>
      <c r="I6522" s="5" t="str">
        <f t="shared" si="912"/>
        <v/>
      </c>
      <c r="J6522" s="5" t="str">
        <f>IF(OR($L6522="",NOT(COUNTIFS($L$2:$L6522,$L6522)=1)),"",SUMIFS($G:$G,$L:$L,$L6522))</f>
        <v/>
      </c>
      <c r="K6522" s="5" t="str">
        <f>IF(OR($L6522="",NOT(COUNTIFS($L$2:$L6522,$L6522)=1)),"",SUMIFS($I:$I,$L:$L,$L6522))</f>
        <v/>
      </c>
      <c r="L6522" s="6" t="str">
        <f t="shared" si="913"/>
        <v/>
      </c>
      <c r="M6522" s="6">
        <f t="shared" si="914"/>
        <v>261</v>
      </c>
      <c r="N6522" s="6">
        <f t="shared" si="915"/>
        <v>22</v>
      </c>
      <c r="O6522" s="9" t="str">
        <f>IF(AND($B6522&lt;&gt;"",$C6522&lt;&gt;"",$B6522&lt;=$C6522),INDEX(Szabalyok!$C:$C,$N6522),"")</f>
        <v/>
      </c>
      <c r="P6522">
        <f t="shared" si="917"/>
        <v>0</v>
      </c>
    </row>
    <row r="6523" spans="1:16" x14ac:dyDescent="0.35">
      <c r="A6523">
        <f t="shared" si="916"/>
        <v>0</v>
      </c>
      <c r="B6523" s="4" t="str">
        <f>IF($M6523&gt;300,"",IF(OR(INDEX(Bemenet!$E$2:$E$301,$M6523)="",INDEX(Bemenet!$F$2:$F$301,$M6523)=""),"",MAX(INDEX(Bemenet!$E$2:$E$301,$M6523),INDEX(Szabalyok!$A:$A,$N6523))))</f>
        <v/>
      </c>
      <c r="C6523" s="4" t="str">
        <f>IF($B6523="","",MIN(INDEX(Bemenet!$F$2:$F$301,$M6523),INDEX(Szabalyok!$B:$B,$N6523)))</f>
        <v/>
      </c>
      <c r="D6523" s="5" t="str">
        <f>IF(AND($B6523&lt;&gt;"",$C6523&lt;&gt;"",$B6523&lt;=$C6523),INDEX(Bemenet!$G$2:$G$301,$M6523),"")</f>
        <v/>
      </c>
      <c r="E6523" s="6" t="str">
        <f>IF(AND($B6523&lt;&gt;"",$C6523&lt;&gt;"",$B6523&lt;=$C6523),INDEX(Bemenet!$D$2:$D$301,$M6523),"")</f>
        <v/>
      </c>
      <c r="F6523" s="5" t="str">
        <f t="shared" si="909"/>
        <v/>
      </c>
      <c r="G6523" s="5" t="str">
        <f t="shared" si="910"/>
        <v/>
      </c>
      <c r="H6523" s="9" t="str">
        <f t="shared" si="911"/>
        <v/>
      </c>
      <c r="I6523" s="5" t="str">
        <f t="shared" si="912"/>
        <v/>
      </c>
      <c r="J6523" s="5" t="str">
        <f>IF(OR($L6523="",NOT(COUNTIFS($L$2:$L6523,$L6523)=1)),"",SUMIFS($G:$G,$L:$L,$L6523))</f>
        <v/>
      </c>
      <c r="K6523" s="5" t="str">
        <f>IF(OR($L6523="",NOT(COUNTIFS($L$2:$L6523,$L6523)=1)),"",SUMIFS($I:$I,$L:$L,$L6523))</f>
        <v/>
      </c>
      <c r="L6523" s="6" t="str">
        <f t="shared" si="913"/>
        <v/>
      </c>
      <c r="M6523" s="6">
        <f t="shared" si="914"/>
        <v>261</v>
      </c>
      <c r="N6523" s="6">
        <f t="shared" si="915"/>
        <v>23</v>
      </c>
      <c r="O6523" s="9" t="str">
        <f>IF(AND($B6523&lt;&gt;"",$C6523&lt;&gt;"",$B6523&lt;=$C6523),INDEX(Szabalyok!$C:$C,$N6523),"")</f>
        <v/>
      </c>
      <c r="P6523">
        <f t="shared" si="917"/>
        <v>0</v>
      </c>
    </row>
    <row r="6524" spans="1:16" x14ac:dyDescent="0.35">
      <c r="A6524">
        <f t="shared" si="916"/>
        <v>0</v>
      </c>
      <c r="B6524" s="4" t="str">
        <f>IF($M6524&gt;300,"",IF(OR(INDEX(Bemenet!$E$2:$E$301,$M6524)="",INDEX(Bemenet!$F$2:$F$301,$M6524)=""),"",MAX(INDEX(Bemenet!$E$2:$E$301,$M6524),INDEX(Szabalyok!$A:$A,$N6524))))</f>
        <v/>
      </c>
      <c r="C6524" s="4" t="str">
        <f>IF($B6524="","",MIN(INDEX(Bemenet!$F$2:$F$301,$M6524),INDEX(Szabalyok!$B:$B,$N6524)))</f>
        <v/>
      </c>
      <c r="D6524" s="5" t="str">
        <f>IF(AND($B6524&lt;&gt;"",$C6524&lt;&gt;"",$B6524&lt;=$C6524),INDEX(Bemenet!$G$2:$G$301,$M6524),"")</f>
        <v/>
      </c>
      <c r="E6524" s="6" t="str">
        <f>IF(AND($B6524&lt;&gt;"",$C6524&lt;&gt;"",$B6524&lt;=$C6524),INDEX(Bemenet!$D$2:$D$301,$M6524),"")</f>
        <v/>
      </c>
      <c r="F6524" s="5" t="str">
        <f t="shared" si="909"/>
        <v/>
      </c>
      <c r="G6524" s="5" t="str">
        <f t="shared" si="910"/>
        <v/>
      </c>
      <c r="H6524" s="9" t="str">
        <f t="shared" si="911"/>
        <v/>
      </c>
      <c r="I6524" s="5" t="str">
        <f t="shared" si="912"/>
        <v/>
      </c>
      <c r="J6524" s="5" t="str">
        <f>IF(OR($L6524="",NOT(COUNTIFS($L$2:$L6524,$L6524)=1)),"",SUMIFS($G:$G,$L:$L,$L6524))</f>
        <v/>
      </c>
      <c r="K6524" s="5" t="str">
        <f>IF(OR($L6524="",NOT(COUNTIFS($L$2:$L6524,$L6524)=1)),"",SUMIFS($I:$I,$L:$L,$L6524))</f>
        <v/>
      </c>
      <c r="L6524" s="6" t="str">
        <f t="shared" si="913"/>
        <v/>
      </c>
      <c r="M6524" s="6">
        <f t="shared" si="914"/>
        <v>261</v>
      </c>
      <c r="N6524" s="6">
        <f t="shared" si="915"/>
        <v>24</v>
      </c>
      <c r="O6524" s="9" t="str">
        <f>IF(AND($B6524&lt;&gt;"",$C6524&lt;&gt;"",$B6524&lt;=$C6524),INDEX(Szabalyok!$C:$C,$N6524),"")</f>
        <v/>
      </c>
      <c r="P6524">
        <f t="shared" si="917"/>
        <v>0</v>
      </c>
    </row>
    <row r="6525" spans="1:16" x14ac:dyDescent="0.35">
      <c r="A6525">
        <f t="shared" si="916"/>
        <v>0</v>
      </c>
      <c r="B6525" s="4" t="str">
        <f>IF($M6525&gt;300,"",IF(OR(INDEX(Bemenet!$E$2:$E$301,$M6525)="",INDEX(Bemenet!$F$2:$F$301,$M6525)=""),"",MAX(INDEX(Bemenet!$E$2:$E$301,$M6525),INDEX(Szabalyok!$A:$A,$N6525))))</f>
        <v/>
      </c>
      <c r="C6525" s="4" t="str">
        <f>IF($B6525="","",MIN(INDEX(Bemenet!$F$2:$F$301,$M6525),INDEX(Szabalyok!$B:$B,$N6525)))</f>
        <v/>
      </c>
      <c r="D6525" s="5" t="str">
        <f>IF(AND($B6525&lt;&gt;"",$C6525&lt;&gt;"",$B6525&lt;=$C6525),INDEX(Bemenet!$G$2:$G$301,$M6525),"")</f>
        <v/>
      </c>
      <c r="E6525" s="6" t="str">
        <f>IF(AND($B6525&lt;&gt;"",$C6525&lt;&gt;"",$B6525&lt;=$C6525),INDEX(Bemenet!$D$2:$D$301,$M6525),"")</f>
        <v/>
      </c>
      <c r="F6525" s="5" t="str">
        <f t="shared" si="909"/>
        <v/>
      </c>
      <c r="G6525" s="5" t="str">
        <f t="shared" si="910"/>
        <v/>
      </c>
      <c r="H6525" s="9" t="str">
        <f t="shared" si="911"/>
        <v/>
      </c>
      <c r="I6525" s="5" t="str">
        <f t="shared" si="912"/>
        <v/>
      </c>
      <c r="J6525" s="5" t="str">
        <f>IF(OR($L6525="",NOT(COUNTIFS($L$2:$L6525,$L6525)=1)),"",SUMIFS($G:$G,$L:$L,$L6525))</f>
        <v/>
      </c>
      <c r="K6525" s="5" t="str">
        <f>IF(OR($L6525="",NOT(COUNTIFS($L$2:$L6525,$L6525)=1)),"",SUMIFS($I:$I,$L:$L,$L6525))</f>
        <v/>
      </c>
      <c r="L6525" s="6" t="str">
        <f t="shared" si="913"/>
        <v/>
      </c>
      <c r="M6525" s="6">
        <f t="shared" si="914"/>
        <v>261</v>
      </c>
      <c r="N6525" s="6">
        <f t="shared" si="915"/>
        <v>25</v>
      </c>
      <c r="O6525" s="9" t="str">
        <f>IF(AND($B6525&lt;&gt;"",$C6525&lt;&gt;"",$B6525&lt;=$C6525),INDEX(Szabalyok!$C:$C,$N6525),"")</f>
        <v/>
      </c>
      <c r="P6525">
        <f t="shared" si="917"/>
        <v>0</v>
      </c>
    </row>
    <row r="6526" spans="1:16" x14ac:dyDescent="0.35">
      <c r="A6526">
        <f t="shared" si="916"/>
        <v>0</v>
      </c>
      <c r="B6526" s="4" t="str">
        <f>IF($M6526&gt;300,"",IF(OR(INDEX(Bemenet!$E$2:$E$301,$M6526)="",INDEX(Bemenet!$F$2:$F$301,$M6526)=""),"",MAX(INDEX(Bemenet!$E$2:$E$301,$M6526),INDEX(Szabalyok!$A:$A,$N6526))))</f>
        <v/>
      </c>
      <c r="C6526" s="4" t="str">
        <f>IF($B6526="","",MIN(INDEX(Bemenet!$F$2:$F$301,$M6526),INDEX(Szabalyok!$B:$B,$N6526)))</f>
        <v/>
      </c>
      <c r="D6526" s="5" t="str">
        <f>IF(AND($B6526&lt;&gt;"",$C6526&lt;&gt;"",$B6526&lt;=$C6526),INDEX(Bemenet!$G$2:$G$301,$M6526),"")</f>
        <v/>
      </c>
      <c r="E6526" s="6" t="str">
        <f>IF(AND($B6526&lt;&gt;"",$C6526&lt;&gt;"",$B6526&lt;=$C6526),INDEX(Bemenet!$D$2:$D$301,$M6526),"")</f>
        <v/>
      </c>
      <c r="F6526" s="5" t="str">
        <f t="shared" si="909"/>
        <v/>
      </c>
      <c r="G6526" s="5" t="str">
        <f t="shared" si="910"/>
        <v/>
      </c>
      <c r="H6526" s="9" t="str">
        <f t="shared" si="911"/>
        <v/>
      </c>
      <c r="I6526" s="5" t="str">
        <f t="shared" si="912"/>
        <v/>
      </c>
      <c r="J6526" s="5" t="str">
        <f>IF(OR($L6526="",NOT(COUNTIFS($L$2:$L6526,$L6526)=1)),"",SUMIFS($G:$G,$L:$L,$L6526))</f>
        <v/>
      </c>
      <c r="K6526" s="5" t="str">
        <f>IF(OR($L6526="",NOT(COUNTIFS($L$2:$L6526,$L6526)=1)),"",SUMIFS($I:$I,$L:$L,$L6526))</f>
        <v/>
      </c>
      <c r="L6526" s="6" t="str">
        <f t="shared" si="913"/>
        <v/>
      </c>
      <c r="M6526" s="6">
        <f t="shared" si="914"/>
        <v>261</v>
      </c>
      <c r="N6526" s="6">
        <f t="shared" si="915"/>
        <v>26</v>
      </c>
      <c r="O6526" s="9" t="str">
        <f>IF(AND($B6526&lt;&gt;"",$C6526&lt;&gt;"",$B6526&lt;=$C6526),INDEX(Szabalyok!$C:$C,$N6526),"")</f>
        <v/>
      </c>
      <c r="P6526">
        <f t="shared" si="917"/>
        <v>0</v>
      </c>
    </row>
    <row r="6527" spans="1:16" x14ac:dyDescent="0.35">
      <c r="A6527">
        <f t="shared" si="916"/>
        <v>0</v>
      </c>
      <c r="B6527" s="4" t="str">
        <f>IF($M6527&gt;300,"",IF(OR(INDEX(Bemenet!$E$2:$E$301,$M6527)="",INDEX(Bemenet!$F$2:$F$301,$M6527)=""),"",MAX(INDEX(Bemenet!$E$2:$E$301,$M6527),INDEX(Szabalyok!$A:$A,$N6527))))</f>
        <v/>
      </c>
      <c r="C6527" s="4" t="str">
        <f>IF($B6527="","",MIN(INDEX(Bemenet!$F$2:$F$301,$M6527),INDEX(Szabalyok!$B:$B,$N6527)))</f>
        <v/>
      </c>
      <c r="D6527" s="5" t="str">
        <f>IF(AND($B6527&lt;&gt;"",$C6527&lt;&gt;"",$B6527&lt;=$C6527),INDEX(Bemenet!$G$2:$G$301,$M6527),"")</f>
        <v/>
      </c>
      <c r="E6527" s="6" t="str">
        <f>IF(AND($B6527&lt;&gt;"",$C6527&lt;&gt;"",$B6527&lt;=$C6527),INDEX(Bemenet!$D$2:$D$301,$M6527),"")</f>
        <v/>
      </c>
      <c r="F6527" s="5" t="str">
        <f t="shared" si="909"/>
        <v/>
      </c>
      <c r="G6527" s="5" t="str">
        <f t="shared" si="910"/>
        <v/>
      </c>
      <c r="H6527" s="9" t="str">
        <f t="shared" si="911"/>
        <v/>
      </c>
      <c r="I6527" s="5" t="str">
        <f t="shared" si="912"/>
        <v/>
      </c>
      <c r="J6527" s="5" t="str">
        <f>IF(OR($L6527="",NOT(COUNTIFS($L$2:$L6527,$L6527)=1)),"",SUMIFS($G:$G,$L:$L,$L6527))</f>
        <v/>
      </c>
      <c r="K6527" s="5" t="str">
        <f>IF(OR($L6527="",NOT(COUNTIFS($L$2:$L6527,$L6527)=1)),"",SUMIFS($I:$I,$L:$L,$L6527))</f>
        <v/>
      </c>
      <c r="L6527" s="6" t="str">
        <f t="shared" si="913"/>
        <v/>
      </c>
      <c r="M6527" s="6">
        <f t="shared" si="914"/>
        <v>262</v>
      </c>
      <c r="N6527" s="6">
        <f t="shared" si="915"/>
        <v>2</v>
      </c>
      <c r="O6527" s="9" t="str">
        <f>IF(AND($B6527&lt;&gt;"",$C6527&lt;&gt;"",$B6527&lt;=$C6527),INDEX(Szabalyok!$C:$C,$N6527),"")</f>
        <v/>
      </c>
      <c r="P6527">
        <f t="shared" si="917"/>
        <v>0</v>
      </c>
    </row>
    <row r="6528" spans="1:16" x14ac:dyDescent="0.35">
      <c r="A6528">
        <f t="shared" si="916"/>
        <v>0</v>
      </c>
      <c r="B6528" s="4" t="str">
        <f>IF($M6528&gt;300,"",IF(OR(INDEX(Bemenet!$E$2:$E$301,$M6528)="",INDEX(Bemenet!$F$2:$F$301,$M6528)=""),"",MAX(INDEX(Bemenet!$E$2:$E$301,$M6528),INDEX(Szabalyok!$A:$A,$N6528))))</f>
        <v/>
      </c>
      <c r="C6528" s="4" t="str">
        <f>IF($B6528="","",MIN(INDEX(Bemenet!$F$2:$F$301,$M6528),INDEX(Szabalyok!$B:$B,$N6528)))</f>
        <v/>
      </c>
      <c r="D6528" s="5" t="str">
        <f>IF(AND($B6528&lt;&gt;"",$C6528&lt;&gt;"",$B6528&lt;=$C6528),INDEX(Bemenet!$G$2:$G$301,$M6528),"")</f>
        <v/>
      </c>
      <c r="E6528" s="6" t="str">
        <f>IF(AND($B6528&lt;&gt;"",$C6528&lt;&gt;"",$B6528&lt;=$C6528),INDEX(Bemenet!$D$2:$D$301,$M6528),"")</f>
        <v/>
      </c>
      <c r="F6528" s="5" t="str">
        <f t="shared" si="909"/>
        <v/>
      </c>
      <c r="G6528" s="5" t="str">
        <f t="shared" si="910"/>
        <v/>
      </c>
      <c r="H6528" s="9" t="str">
        <f t="shared" si="911"/>
        <v/>
      </c>
      <c r="I6528" s="5" t="str">
        <f t="shared" si="912"/>
        <v/>
      </c>
      <c r="J6528" s="5" t="str">
        <f>IF(OR($L6528="",NOT(COUNTIFS($L$2:$L6528,$L6528)=1)),"",SUMIFS($G:$G,$L:$L,$L6528))</f>
        <v/>
      </c>
      <c r="K6528" s="5" t="str">
        <f>IF(OR($L6528="",NOT(COUNTIFS($L$2:$L6528,$L6528)=1)),"",SUMIFS($I:$I,$L:$L,$L6528))</f>
        <v/>
      </c>
      <c r="L6528" s="6" t="str">
        <f t="shared" si="913"/>
        <v/>
      </c>
      <c r="M6528" s="6">
        <f t="shared" si="914"/>
        <v>262</v>
      </c>
      <c r="N6528" s="6">
        <f t="shared" si="915"/>
        <v>3</v>
      </c>
      <c r="O6528" s="9" t="str">
        <f>IF(AND($B6528&lt;&gt;"",$C6528&lt;&gt;"",$B6528&lt;=$C6528),INDEX(Szabalyok!$C:$C,$N6528),"")</f>
        <v/>
      </c>
      <c r="P6528">
        <f t="shared" si="917"/>
        <v>0</v>
      </c>
    </row>
    <row r="6529" spans="1:16" x14ac:dyDescent="0.35">
      <c r="A6529">
        <f t="shared" si="916"/>
        <v>0</v>
      </c>
      <c r="B6529" s="4" t="str">
        <f>IF($M6529&gt;300,"",IF(OR(INDEX(Bemenet!$E$2:$E$301,$M6529)="",INDEX(Bemenet!$F$2:$F$301,$M6529)=""),"",MAX(INDEX(Bemenet!$E$2:$E$301,$M6529),INDEX(Szabalyok!$A:$A,$N6529))))</f>
        <v/>
      </c>
      <c r="C6529" s="4" t="str">
        <f>IF($B6529="","",MIN(INDEX(Bemenet!$F$2:$F$301,$M6529),INDEX(Szabalyok!$B:$B,$N6529)))</f>
        <v/>
      </c>
      <c r="D6529" s="5" t="str">
        <f>IF(AND($B6529&lt;&gt;"",$C6529&lt;&gt;"",$B6529&lt;=$C6529),INDEX(Bemenet!$G$2:$G$301,$M6529),"")</f>
        <v/>
      </c>
      <c r="E6529" s="6" t="str">
        <f>IF(AND($B6529&lt;&gt;"",$C6529&lt;&gt;"",$B6529&lt;=$C6529),INDEX(Bemenet!$D$2:$D$301,$M6529),"")</f>
        <v/>
      </c>
      <c r="F6529" s="5" t="str">
        <f t="shared" si="909"/>
        <v/>
      </c>
      <c r="G6529" s="5" t="str">
        <f t="shared" si="910"/>
        <v/>
      </c>
      <c r="H6529" s="9" t="str">
        <f t="shared" si="911"/>
        <v/>
      </c>
      <c r="I6529" s="5" t="str">
        <f t="shared" si="912"/>
        <v/>
      </c>
      <c r="J6529" s="5" t="str">
        <f>IF(OR($L6529="",NOT(COUNTIFS($L$2:$L6529,$L6529)=1)),"",SUMIFS($G:$G,$L:$L,$L6529))</f>
        <v/>
      </c>
      <c r="K6529" s="5" t="str">
        <f>IF(OR($L6529="",NOT(COUNTIFS($L$2:$L6529,$L6529)=1)),"",SUMIFS($I:$I,$L:$L,$L6529))</f>
        <v/>
      </c>
      <c r="L6529" s="6" t="str">
        <f t="shared" si="913"/>
        <v/>
      </c>
      <c r="M6529" s="6">
        <f t="shared" si="914"/>
        <v>262</v>
      </c>
      <c r="N6529" s="6">
        <f t="shared" si="915"/>
        <v>4</v>
      </c>
      <c r="O6529" s="9" t="str">
        <f>IF(AND($B6529&lt;&gt;"",$C6529&lt;&gt;"",$B6529&lt;=$C6529),INDEX(Szabalyok!$C:$C,$N6529),"")</f>
        <v/>
      </c>
      <c r="P6529">
        <f t="shared" si="917"/>
        <v>0</v>
      </c>
    </row>
    <row r="6530" spans="1:16" x14ac:dyDescent="0.35">
      <c r="A6530">
        <f t="shared" si="916"/>
        <v>0</v>
      </c>
      <c r="B6530" s="4" t="str">
        <f>IF($M6530&gt;300,"",IF(OR(INDEX(Bemenet!$E$2:$E$301,$M6530)="",INDEX(Bemenet!$F$2:$F$301,$M6530)=""),"",MAX(INDEX(Bemenet!$E$2:$E$301,$M6530),INDEX(Szabalyok!$A:$A,$N6530))))</f>
        <v/>
      </c>
      <c r="C6530" s="4" t="str">
        <f>IF($B6530="","",MIN(INDEX(Bemenet!$F$2:$F$301,$M6530),INDEX(Szabalyok!$B:$B,$N6530)))</f>
        <v/>
      </c>
      <c r="D6530" s="5" t="str">
        <f>IF(AND($B6530&lt;&gt;"",$C6530&lt;&gt;"",$B6530&lt;=$C6530),INDEX(Bemenet!$G$2:$G$301,$M6530),"")</f>
        <v/>
      </c>
      <c r="E6530" s="6" t="str">
        <f>IF(AND($B6530&lt;&gt;"",$C6530&lt;&gt;"",$B6530&lt;=$C6530),INDEX(Bemenet!$D$2:$D$301,$M6530),"")</f>
        <v/>
      </c>
      <c r="F6530" s="5" t="str">
        <f t="shared" ref="F6530:F6593" si="918">IF(AND($B6530&lt;&gt;"",$C6530&lt;&gt;"",$B6530&lt;=$C6530),$C6530-$B6530+1,"")</f>
        <v/>
      </c>
      <c r="G6530" s="5" t="str">
        <f t="shared" ref="G6530:G6593" si="919">IF($F6530="","",$F6530*$D6530)</f>
        <v/>
      </c>
      <c r="H6530" s="9" t="str">
        <f t="shared" ref="H6530:H6593" si="920">IF($G6530="","",$O6530)</f>
        <v/>
      </c>
      <c r="I6530" s="5" t="str">
        <f t="shared" ref="I6530:I6593" si="921">IF($G6530="","",$G6530*IF($H6530="",$O6530,$H6530)/100)</f>
        <v/>
      </c>
      <c r="J6530" s="5" t="str">
        <f>IF(OR($L6530="",NOT(COUNTIFS($L$2:$L6530,$L6530)=1)),"",SUMIFS($G:$G,$L:$L,$L6530))</f>
        <v/>
      </c>
      <c r="K6530" s="5" t="str">
        <f>IF(OR($L6530="",NOT(COUNTIFS($L$2:$L6530,$L6530)=1)),"",SUMIFS($I:$I,$L:$L,$L6530))</f>
        <v/>
      </c>
      <c r="L6530" s="6" t="str">
        <f t="shared" ref="L6530:L6593" si="922">IF($B6530="","",YEAR($B6530))</f>
        <v/>
      </c>
      <c r="M6530" s="6">
        <f t="shared" ref="M6530:M6593" si="923">INT((ROW()-2)/25)+1</f>
        <v>262</v>
      </c>
      <c r="N6530" s="6">
        <f t="shared" ref="N6530:N6593" si="924">MOD(ROW()-2,25)+2</f>
        <v>5</v>
      </c>
      <c r="O6530" s="9" t="str">
        <f>IF(AND($B6530&lt;&gt;"",$C6530&lt;&gt;"",$B6530&lt;=$C6530),INDEX(Szabalyok!$C:$C,$N6530),"")</f>
        <v/>
      </c>
      <c r="P6530">
        <f t="shared" si="917"/>
        <v>0</v>
      </c>
    </row>
    <row r="6531" spans="1:16" x14ac:dyDescent="0.35">
      <c r="A6531">
        <f t="shared" si="916"/>
        <v>0</v>
      </c>
      <c r="B6531" s="4" t="str">
        <f>IF($M6531&gt;300,"",IF(OR(INDEX(Bemenet!$E$2:$E$301,$M6531)="",INDEX(Bemenet!$F$2:$F$301,$M6531)=""),"",MAX(INDEX(Bemenet!$E$2:$E$301,$M6531),INDEX(Szabalyok!$A:$A,$N6531))))</f>
        <v/>
      </c>
      <c r="C6531" s="4" t="str">
        <f>IF($B6531="","",MIN(INDEX(Bemenet!$F$2:$F$301,$M6531),INDEX(Szabalyok!$B:$B,$N6531)))</f>
        <v/>
      </c>
      <c r="D6531" s="5" t="str">
        <f>IF(AND($B6531&lt;&gt;"",$C6531&lt;&gt;"",$B6531&lt;=$C6531),INDEX(Bemenet!$G$2:$G$301,$M6531),"")</f>
        <v/>
      </c>
      <c r="E6531" s="6" t="str">
        <f>IF(AND($B6531&lt;&gt;"",$C6531&lt;&gt;"",$B6531&lt;=$C6531),INDEX(Bemenet!$D$2:$D$301,$M6531),"")</f>
        <v/>
      </c>
      <c r="F6531" s="5" t="str">
        <f t="shared" si="918"/>
        <v/>
      </c>
      <c r="G6531" s="5" t="str">
        <f t="shared" si="919"/>
        <v/>
      </c>
      <c r="H6531" s="9" t="str">
        <f t="shared" si="920"/>
        <v/>
      </c>
      <c r="I6531" s="5" t="str">
        <f t="shared" si="921"/>
        <v/>
      </c>
      <c r="J6531" s="5" t="str">
        <f>IF(OR($L6531="",NOT(COUNTIFS($L$2:$L6531,$L6531)=1)),"",SUMIFS($G:$G,$L:$L,$L6531))</f>
        <v/>
      </c>
      <c r="K6531" s="5" t="str">
        <f>IF(OR($L6531="",NOT(COUNTIFS($L$2:$L6531,$L6531)=1)),"",SUMIFS($I:$I,$L:$L,$L6531))</f>
        <v/>
      </c>
      <c r="L6531" s="6" t="str">
        <f t="shared" si="922"/>
        <v/>
      </c>
      <c r="M6531" s="6">
        <f t="shared" si="923"/>
        <v>262</v>
      </c>
      <c r="N6531" s="6">
        <f t="shared" si="924"/>
        <v>6</v>
      </c>
      <c r="O6531" s="9" t="str">
        <f>IF(AND($B6531&lt;&gt;"",$C6531&lt;&gt;"",$B6531&lt;=$C6531),INDEX(Szabalyok!$C:$C,$N6531),"")</f>
        <v/>
      </c>
      <c r="P6531">
        <f t="shared" si="917"/>
        <v>0</v>
      </c>
    </row>
    <row r="6532" spans="1:16" x14ac:dyDescent="0.35">
      <c r="A6532">
        <f t="shared" ref="A6532:A6595" si="925">IF(P6532=P6531,0,P6532)</f>
        <v>0</v>
      </c>
      <c r="B6532" s="4" t="str">
        <f>IF($M6532&gt;300,"",IF(OR(INDEX(Bemenet!$E$2:$E$301,$M6532)="",INDEX(Bemenet!$F$2:$F$301,$M6532)=""),"",MAX(INDEX(Bemenet!$E$2:$E$301,$M6532),INDEX(Szabalyok!$A:$A,$N6532))))</f>
        <v/>
      </c>
      <c r="C6532" s="4" t="str">
        <f>IF($B6532="","",MIN(INDEX(Bemenet!$F$2:$F$301,$M6532),INDEX(Szabalyok!$B:$B,$N6532)))</f>
        <v/>
      </c>
      <c r="D6532" s="5" t="str">
        <f>IF(AND($B6532&lt;&gt;"",$C6532&lt;&gt;"",$B6532&lt;=$C6532),INDEX(Bemenet!$G$2:$G$301,$M6532),"")</f>
        <v/>
      </c>
      <c r="E6532" s="6" t="str">
        <f>IF(AND($B6532&lt;&gt;"",$C6532&lt;&gt;"",$B6532&lt;=$C6532),INDEX(Bemenet!$D$2:$D$301,$M6532),"")</f>
        <v/>
      </c>
      <c r="F6532" s="5" t="str">
        <f t="shared" si="918"/>
        <v/>
      </c>
      <c r="G6532" s="5" t="str">
        <f t="shared" si="919"/>
        <v/>
      </c>
      <c r="H6532" s="9" t="str">
        <f t="shared" si="920"/>
        <v/>
      </c>
      <c r="I6532" s="5" t="str">
        <f t="shared" si="921"/>
        <v/>
      </c>
      <c r="J6532" s="5" t="str">
        <f>IF(OR($L6532="",NOT(COUNTIFS($L$2:$L6532,$L6532)=1)),"",SUMIFS($G:$G,$L:$L,$L6532))</f>
        <v/>
      </c>
      <c r="K6532" s="5" t="str">
        <f>IF(OR($L6532="",NOT(COUNTIFS($L$2:$L6532,$L6532)=1)),"",SUMIFS($I:$I,$L:$L,$L6532))</f>
        <v/>
      </c>
      <c r="L6532" s="6" t="str">
        <f t="shared" si="922"/>
        <v/>
      </c>
      <c r="M6532" s="6">
        <f t="shared" si="923"/>
        <v>262</v>
      </c>
      <c r="N6532" s="6">
        <f t="shared" si="924"/>
        <v>7</v>
      </c>
      <c r="O6532" s="9" t="str">
        <f>IF(AND($B6532&lt;&gt;"",$C6532&lt;&gt;"",$B6532&lt;=$C6532),INDEX(Szabalyok!$C:$C,$N6532),"")</f>
        <v/>
      </c>
      <c r="P6532">
        <f t="shared" ref="P6532:P6595" si="926">IF(D6532="",P6531,P6531+1)</f>
        <v>0</v>
      </c>
    </row>
    <row r="6533" spans="1:16" x14ac:dyDescent="0.35">
      <c r="A6533">
        <f t="shared" si="925"/>
        <v>0</v>
      </c>
      <c r="B6533" s="4" t="str">
        <f>IF($M6533&gt;300,"",IF(OR(INDEX(Bemenet!$E$2:$E$301,$M6533)="",INDEX(Bemenet!$F$2:$F$301,$M6533)=""),"",MAX(INDEX(Bemenet!$E$2:$E$301,$M6533),INDEX(Szabalyok!$A:$A,$N6533))))</f>
        <v/>
      </c>
      <c r="C6533" s="4" t="str">
        <f>IF($B6533="","",MIN(INDEX(Bemenet!$F$2:$F$301,$M6533),INDEX(Szabalyok!$B:$B,$N6533)))</f>
        <v/>
      </c>
      <c r="D6533" s="5" t="str">
        <f>IF(AND($B6533&lt;&gt;"",$C6533&lt;&gt;"",$B6533&lt;=$C6533),INDEX(Bemenet!$G$2:$G$301,$M6533),"")</f>
        <v/>
      </c>
      <c r="E6533" s="6" t="str">
        <f>IF(AND($B6533&lt;&gt;"",$C6533&lt;&gt;"",$B6533&lt;=$C6533),INDEX(Bemenet!$D$2:$D$301,$M6533),"")</f>
        <v/>
      </c>
      <c r="F6533" s="5" t="str">
        <f t="shared" si="918"/>
        <v/>
      </c>
      <c r="G6533" s="5" t="str">
        <f t="shared" si="919"/>
        <v/>
      </c>
      <c r="H6533" s="9" t="str">
        <f t="shared" si="920"/>
        <v/>
      </c>
      <c r="I6533" s="5" t="str">
        <f t="shared" si="921"/>
        <v/>
      </c>
      <c r="J6533" s="5" t="str">
        <f>IF(OR($L6533="",NOT(COUNTIFS($L$2:$L6533,$L6533)=1)),"",SUMIFS($G:$G,$L:$L,$L6533))</f>
        <v/>
      </c>
      <c r="K6533" s="5" t="str">
        <f>IF(OR($L6533="",NOT(COUNTIFS($L$2:$L6533,$L6533)=1)),"",SUMIFS($I:$I,$L:$L,$L6533))</f>
        <v/>
      </c>
      <c r="L6533" s="6" t="str">
        <f t="shared" si="922"/>
        <v/>
      </c>
      <c r="M6533" s="6">
        <f t="shared" si="923"/>
        <v>262</v>
      </c>
      <c r="N6533" s="6">
        <f t="shared" si="924"/>
        <v>8</v>
      </c>
      <c r="O6533" s="9" t="str">
        <f>IF(AND($B6533&lt;&gt;"",$C6533&lt;&gt;"",$B6533&lt;=$C6533),INDEX(Szabalyok!$C:$C,$N6533),"")</f>
        <v/>
      </c>
      <c r="P6533">
        <f t="shared" si="926"/>
        <v>0</v>
      </c>
    </row>
    <row r="6534" spans="1:16" x14ac:dyDescent="0.35">
      <c r="A6534">
        <f t="shared" si="925"/>
        <v>0</v>
      </c>
      <c r="B6534" s="4" t="str">
        <f>IF($M6534&gt;300,"",IF(OR(INDEX(Bemenet!$E$2:$E$301,$M6534)="",INDEX(Bemenet!$F$2:$F$301,$M6534)=""),"",MAX(INDEX(Bemenet!$E$2:$E$301,$M6534),INDEX(Szabalyok!$A:$A,$N6534))))</f>
        <v/>
      </c>
      <c r="C6534" s="4" t="str">
        <f>IF($B6534="","",MIN(INDEX(Bemenet!$F$2:$F$301,$M6534),INDEX(Szabalyok!$B:$B,$N6534)))</f>
        <v/>
      </c>
      <c r="D6534" s="5" t="str">
        <f>IF(AND($B6534&lt;&gt;"",$C6534&lt;&gt;"",$B6534&lt;=$C6534),INDEX(Bemenet!$G$2:$G$301,$M6534),"")</f>
        <v/>
      </c>
      <c r="E6534" s="6" t="str">
        <f>IF(AND($B6534&lt;&gt;"",$C6534&lt;&gt;"",$B6534&lt;=$C6534),INDEX(Bemenet!$D$2:$D$301,$M6534),"")</f>
        <v/>
      </c>
      <c r="F6534" s="5" t="str">
        <f t="shared" si="918"/>
        <v/>
      </c>
      <c r="G6534" s="5" t="str">
        <f t="shared" si="919"/>
        <v/>
      </c>
      <c r="H6534" s="9" t="str">
        <f t="shared" si="920"/>
        <v/>
      </c>
      <c r="I6534" s="5" t="str">
        <f t="shared" si="921"/>
        <v/>
      </c>
      <c r="J6534" s="5" t="str">
        <f>IF(OR($L6534="",NOT(COUNTIFS($L$2:$L6534,$L6534)=1)),"",SUMIFS($G:$G,$L:$L,$L6534))</f>
        <v/>
      </c>
      <c r="K6534" s="5" t="str">
        <f>IF(OR($L6534="",NOT(COUNTIFS($L$2:$L6534,$L6534)=1)),"",SUMIFS($I:$I,$L:$L,$L6534))</f>
        <v/>
      </c>
      <c r="L6534" s="6" t="str">
        <f t="shared" si="922"/>
        <v/>
      </c>
      <c r="M6534" s="6">
        <f t="shared" si="923"/>
        <v>262</v>
      </c>
      <c r="N6534" s="6">
        <f t="shared" si="924"/>
        <v>9</v>
      </c>
      <c r="O6534" s="9" t="str">
        <f>IF(AND($B6534&lt;&gt;"",$C6534&lt;&gt;"",$B6534&lt;=$C6534),INDEX(Szabalyok!$C:$C,$N6534),"")</f>
        <v/>
      </c>
      <c r="P6534">
        <f t="shared" si="926"/>
        <v>0</v>
      </c>
    </row>
    <row r="6535" spans="1:16" x14ac:dyDescent="0.35">
      <c r="A6535">
        <f t="shared" si="925"/>
        <v>0</v>
      </c>
      <c r="B6535" s="4" t="str">
        <f>IF($M6535&gt;300,"",IF(OR(INDEX(Bemenet!$E$2:$E$301,$M6535)="",INDEX(Bemenet!$F$2:$F$301,$M6535)=""),"",MAX(INDEX(Bemenet!$E$2:$E$301,$M6535),INDEX(Szabalyok!$A:$A,$N6535))))</f>
        <v/>
      </c>
      <c r="C6535" s="4" t="str">
        <f>IF($B6535="","",MIN(INDEX(Bemenet!$F$2:$F$301,$M6535),INDEX(Szabalyok!$B:$B,$N6535)))</f>
        <v/>
      </c>
      <c r="D6535" s="5" t="str">
        <f>IF(AND($B6535&lt;&gt;"",$C6535&lt;&gt;"",$B6535&lt;=$C6535),INDEX(Bemenet!$G$2:$G$301,$M6535),"")</f>
        <v/>
      </c>
      <c r="E6535" s="6" t="str">
        <f>IF(AND($B6535&lt;&gt;"",$C6535&lt;&gt;"",$B6535&lt;=$C6535),INDEX(Bemenet!$D$2:$D$301,$M6535),"")</f>
        <v/>
      </c>
      <c r="F6535" s="5" t="str">
        <f t="shared" si="918"/>
        <v/>
      </c>
      <c r="G6535" s="5" t="str">
        <f t="shared" si="919"/>
        <v/>
      </c>
      <c r="H6535" s="9" t="str">
        <f t="shared" si="920"/>
        <v/>
      </c>
      <c r="I6535" s="5" t="str">
        <f t="shared" si="921"/>
        <v/>
      </c>
      <c r="J6535" s="5" t="str">
        <f>IF(OR($L6535="",NOT(COUNTIFS($L$2:$L6535,$L6535)=1)),"",SUMIFS($G:$G,$L:$L,$L6535))</f>
        <v/>
      </c>
      <c r="K6535" s="5" t="str">
        <f>IF(OR($L6535="",NOT(COUNTIFS($L$2:$L6535,$L6535)=1)),"",SUMIFS($I:$I,$L:$L,$L6535))</f>
        <v/>
      </c>
      <c r="L6535" s="6" t="str">
        <f t="shared" si="922"/>
        <v/>
      </c>
      <c r="M6535" s="6">
        <f t="shared" si="923"/>
        <v>262</v>
      </c>
      <c r="N6535" s="6">
        <f t="shared" si="924"/>
        <v>10</v>
      </c>
      <c r="O6535" s="9" t="str">
        <f>IF(AND($B6535&lt;&gt;"",$C6535&lt;&gt;"",$B6535&lt;=$C6535),INDEX(Szabalyok!$C:$C,$N6535),"")</f>
        <v/>
      </c>
      <c r="P6535">
        <f t="shared" si="926"/>
        <v>0</v>
      </c>
    </row>
    <row r="6536" spans="1:16" x14ac:dyDescent="0.35">
      <c r="A6536">
        <f t="shared" si="925"/>
        <v>0</v>
      </c>
      <c r="B6536" s="4" t="str">
        <f>IF($M6536&gt;300,"",IF(OR(INDEX(Bemenet!$E$2:$E$301,$M6536)="",INDEX(Bemenet!$F$2:$F$301,$M6536)=""),"",MAX(INDEX(Bemenet!$E$2:$E$301,$M6536),INDEX(Szabalyok!$A:$A,$N6536))))</f>
        <v/>
      </c>
      <c r="C6536" s="4" t="str">
        <f>IF($B6536="","",MIN(INDEX(Bemenet!$F$2:$F$301,$M6536),INDEX(Szabalyok!$B:$B,$N6536)))</f>
        <v/>
      </c>
      <c r="D6536" s="5" t="str">
        <f>IF(AND($B6536&lt;&gt;"",$C6536&lt;&gt;"",$B6536&lt;=$C6536),INDEX(Bemenet!$G$2:$G$301,$M6536),"")</f>
        <v/>
      </c>
      <c r="E6536" s="6" t="str">
        <f>IF(AND($B6536&lt;&gt;"",$C6536&lt;&gt;"",$B6536&lt;=$C6536),INDEX(Bemenet!$D$2:$D$301,$M6536),"")</f>
        <v/>
      </c>
      <c r="F6536" s="5" t="str">
        <f t="shared" si="918"/>
        <v/>
      </c>
      <c r="G6536" s="5" t="str">
        <f t="shared" si="919"/>
        <v/>
      </c>
      <c r="H6536" s="9" t="str">
        <f t="shared" si="920"/>
        <v/>
      </c>
      <c r="I6536" s="5" t="str">
        <f t="shared" si="921"/>
        <v/>
      </c>
      <c r="J6536" s="5" t="str">
        <f>IF(OR($L6536="",NOT(COUNTIFS($L$2:$L6536,$L6536)=1)),"",SUMIFS($G:$G,$L:$L,$L6536))</f>
        <v/>
      </c>
      <c r="K6536" s="5" t="str">
        <f>IF(OR($L6536="",NOT(COUNTIFS($L$2:$L6536,$L6536)=1)),"",SUMIFS($I:$I,$L:$L,$L6536))</f>
        <v/>
      </c>
      <c r="L6536" s="6" t="str">
        <f t="shared" si="922"/>
        <v/>
      </c>
      <c r="M6536" s="6">
        <f t="shared" si="923"/>
        <v>262</v>
      </c>
      <c r="N6536" s="6">
        <f t="shared" si="924"/>
        <v>11</v>
      </c>
      <c r="O6536" s="9" t="str">
        <f>IF(AND($B6536&lt;&gt;"",$C6536&lt;&gt;"",$B6536&lt;=$C6536),INDEX(Szabalyok!$C:$C,$N6536),"")</f>
        <v/>
      </c>
      <c r="P6536">
        <f t="shared" si="926"/>
        <v>0</v>
      </c>
    </row>
    <row r="6537" spans="1:16" x14ac:dyDescent="0.35">
      <c r="A6537">
        <f t="shared" si="925"/>
        <v>0</v>
      </c>
      <c r="B6537" s="4" t="str">
        <f>IF($M6537&gt;300,"",IF(OR(INDEX(Bemenet!$E$2:$E$301,$M6537)="",INDEX(Bemenet!$F$2:$F$301,$M6537)=""),"",MAX(INDEX(Bemenet!$E$2:$E$301,$M6537),INDEX(Szabalyok!$A:$A,$N6537))))</f>
        <v/>
      </c>
      <c r="C6537" s="4" t="str">
        <f>IF($B6537="","",MIN(INDEX(Bemenet!$F$2:$F$301,$M6537),INDEX(Szabalyok!$B:$B,$N6537)))</f>
        <v/>
      </c>
      <c r="D6537" s="5" t="str">
        <f>IF(AND($B6537&lt;&gt;"",$C6537&lt;&gt;"",$B6537&lt;=$C6537),INDEX(Bemenet!$G$2:$G$301,$M6537),"")</f>
        <v/>
      </c>
      <c r="E6537" s="6" t="str">
        <f>IF(AND($B6537&lt;&gt;"",$C6537&lt;&gt;"",$B6537&lt;=$C6537),INDEX(Bemenet!$D$2:$D$301,$M6537),"")</f>
        <v/>
      </c>
      <c r="F6537" s="5" t="str">
        <f t="shared" si="918"/>
        <v/>
      </c>
      <c r="G6537" s="5" t="str">
        <f t="shared" si="919"/>
        <v/>
      </c>
      <c r="H6537" s="9" t="str">
        <f t="shared" si="920"/>
        <v/>
      </c>
      <c r="I6537" s="5" t="str">
        <f t="shared" si="921"/>
        <v/>
      </c>
      <c r="J6537" s="5" t="str">
        <f>IF(OR($L6537="",NOT(COUNTIFS($L$2:$L6537,$L6537)=1)),"",SUMIFS($G:$G,$L:$L,$L6537))</f>
        <v/>
      </c>
      <c r="K6537" s="5" t="str">
        <f>IF(OR($L6537="",NOT(COUNTIFS($L$2:$L6537,$L6537)=1)),"",SUMIFS($I:$I,$L:$L,$L6537))</f>
        <v/>
      </c>
      <c r="L6537" s="6" t="str">
        <f t="shared" si="922"/>
        <v/>
      </c>
      <c r="M6537" s="6">
        <f t="shared" si="923"/>
        <v>262</v>
      </c>
      <c r="N6537" s="6">
        <f t="shared" si="924"/>
        <v>12</v>
      </c>
      <c r="O6537" s="9" t="str">
        <f>IF(AND($B6537&lt;&gt;"",$C6537&lt;&gt;"",$B6537&lt;=$C6537),INDEX(Szabalyok!$C:$C,$N6537),"")</f>
        <v/>
      </c>
      <c r="P6537">
        <f t="shared" si="926"/>
        <v>0</v>
      </c>
    </row>
    <row r="6538" spans="1:16" x14ac:dyDescent="0.35">
      <c r="A6538">
        <f t="shared" si="925"/>
        <v>0</v>
      </c>
      <c r="B6538" s="4" t="str">
        <f>IF($M6538&gt;300,"",IF(OR(INDEX(Bemenet!$E$2:$E$301,$M6538)="",INDEX(Bemenet!$F$2:$F$301,$M6538)=""),"",MAX(INDEX(Bemenet!$E$2:$E$301,$M6538),INDEX(Szabalyok!$A:$A,$N6538))))</f>
        <v/>
      </c>
      <c r="C6538" s="4" t="str">
        <f>IF($B6538="","",MIN(INDEX(Bemenet!$F$2:$F$301,$M6538),INDEX(Szabalyok!$B:$B,$N6538)))</f>
        <v/>
      </c>
      <c r="D6538" s="5" t="str">
        <f>IF(AND($B6538&lt;&gt;"",$C6538&lt;&gt;"",$B6538&lt;=$C6538),INDEX(Bemenet!$G$2:$G$301,$M6538),"")</f>
        <v/>
      </c>
      <c r="E6538" s="6" t="str">
        <f>IF(AND($B6538&lt;&gt;"",$C6538&lt;&gt;"",$B6538&lt;=$C6538),INDEX(Bemenet!$D$2:$D$301,$M6538),"")</f>
        <v/>
      </c>
      <c r="F6538" s="5" t="str">
        <f t="shared" si="918"/>
        <v/>
      </c>
      <c r="G6538" s="5" t="str">
        <f t="shared" si="919"/>
        <v/>
      </c>
      <c r="H6538" s="9" t="str">
        <f t="shared" si="920"/>
        <v/>
      </c>
      <c r="I6538" s="5" t="str">
        <f t="shared" si="921"/>
        <v/>
      </c>
      <c r="J6538" s="5" t="str">
        <f>IF(OR($L6538="",NOT(COUNTIFS($L$2:$L6538,$L6538)=1)),"",SUMIFS($G:$G,$L:$L,$L6538))</f>
        <v/>
      </c>
      <c r="K6538" s="5" t="str">
        <f>IF(OR($L6538="",NOT(COUNTIFS($L$2:$L6538,$L6538)=1)),"",SUMIFS($I:$I,$L:$L,$L6538))</f>
        <v/>
      </c>
      <c r="L6538" s="6" t="str">
        <f t="shared" si="922"/>
        <v/>
      </c>
      <c r="M6538" s="6">
        <f t="shared" si="923"/>
        <v>262</v>
      </c>
      <c r="N6538" s="6">
        <f t="shared" si="924"/>
        <v>13</v>
      </c>
      <c r="O6538" s="9" t="str">
        <f>IF(AND($B6538&lt;&gt;"",$C6538&lt;&gt;"",$B6538&lt;=$C6538),INDEX(Szabalyok!$C:$C,$N6538),"")</f>
        <v/>
      </c>
      <c r="P6538">
        <f t="shared" si="926"/>
        <v>0</v>
      </c>
    </row>
    <row r="6539" spans="1:16" x14ac:dyDescent="0.35">
      <c r="A6539">
        <f t="shared" si="925"/>
        <v>0</v>
      </c>
      <c r="B6539" s="4" t="str">
        <f>IF($M6539&gt;300,"",IF(OR(INDEX(Bemenet!$E$2:$E$301,$M6539)="",INDEX(Bemenet!$F$2:$F$301,$M6539)=""),"",MAX(INDEX(Bemenet!$E$2:$E$301,$M6539),INDEX(Szabalyok!$A:$A,$N6539))))</f>
        <v/>
      </c>
      <c r="C6539" s="4" t="str">
        <f>IF($B6539="","",MIN(INDEX(Bemenet!$F$2:$F$301,$M6539),INDEX(Szabalyok!$B:$B,$N6539)))</f>
        <v/>
      </c>
      <c r="D6539" s="5" t="str">
        <f>IF(AND($B6539&lt;&gt;"",$C6539&lt;&gt;"",$B6539&lt;=$C6539),INDEX(Bemenet!$G$2:$G$301,$M6539),"")</f>
        <v/>
      </c>
      <c r="E6539" s="6" t="str">
        <f>IF(AND($B6539&lt;&gt;"",$C6539&lt;&gt;"",$B6539&lt;=$C6539),INDEX(Bemenet!$D$2:$D$301,$M6539),"")</f>
        <v/>
      </c>
      <c r="F6539" s="5" t="str">
        <f t="shared" si="918"/>
        <v/>
      </c>
      <c r="G6539" s="5" t="str">
        <f t="shared" si="919"/>
        <v/>
      </c>
      <c r="H6539" s="9" t="str">
        <f t="shared" si="920"/>
        <v/>
      </c>
      <c r="I6539" s="5" t="str">
        <f t="shared" si="921"/>
        <v/>
      </c>
      <c r="J6539" s="5" t="str">
        <f>IF(OR($L6539="",NOT(COUNTIFS($L$2:$L6539,$L6539)=1)),"",SUMIFS($G:$G,$L:$L,$L6539))</f>
        <v/>
      </c>
      <c r="K6539" s="5" t="str">
        <f>IF(OR($L6539="",NOT(COUNTIFS($L$2:$L6539,$L6539)=1)),"",SUMIFS($I:$I,$L:$L,$L6539))</f>
        <v/>
      </c>
      <c r="L6539" s="6" t="str">
        <f t="shared" si="922"/>
        <v/>
      </c>
      <c r="M6539" s="6">
        <f t="shared" si="923"/>
        <v>262</v>
      </c>
      <c r="N6539" s="6">
        <f t="shared" si="924"/>
        <v>14</v>
      </c>
      <c r="O6539" s="9" t="str">
        <f>IF(AND($B6539&lt;&gt;"",$C6539&lt;&gt;"",$B6539&lt;=$C6539),INDEX(Szabalyok!$C:$C,$N6539),"")</f>
        <v/>
      </c>
      <c r="P6539">
        <f t="shared" si="926"/>
        <v>0</v>
      </c>
    </row>
    <row r="6540" spans="1:16" x14ac:dyDescent="0.35">
      <c r="A6540">
        <f t="shared" si="925"/>
        <v>0</v>
      </c>
      <c r="B6540" s="4" t="str">
        <f>IF($M6540&gt;300,"",IF(OR(INDEX(Bemenet!$E$2:$E$301,$M6540)="",INDEX(Bemenet!$F$2:$F$301,$M6540)=""),"",MAX(INDEX(Bemenet!$E$2:$E$301,$M6540),INDEX(Szabalyok!$A:$A,$N6540))))</f>
        <v/>
      </c>
      <c r="C6540" s="4" t="str">
        <f>IF($B6540="","",MIN(INDEX(Bemenet!$F$2:$F$301,$M6540),INDEX(Szabalyok!$B:$B,$N6540)))</f>
        <v/>
      </c>
      <c r="D6540" s="5" t="str">
        <f>IF(AND($B6540&lt;&gt;"",$C6540&lt;&gt;"",$B6540&lt;=$C6540),INDEX(Bemenet!$G$2:$G$301,$M6540),"")</f>
        <v/>
      </c>
      <c r="E6540" s="6" t="str">
        <f>IF(AND($B6540&lt;&gt;"",$C6540&lt;&gt;"",$B6540&lt;=$C6540),INDEX(Bemenet!$D$2:$D$301,$M6540),"")</f>
        <v/>
      </c>
      <c r="F6540" s="5" t="str">
        <f t="shared" si="918"/>
        <v/>
      </c>
      <c r="G6540" s="5" t="str">
        <f t="shared" si="919"/>
        <v/>
      </c>
      <c r="H6540" s="9" t="str">
        <f t="shared" si="920"/>
        <v/>
      </c>
      <c r="I6540" s="5" t="str">
        <f t="shared" si="921"/>
        <v/>
      </c>
      <c r="J6540" s="5" t="str">
        <f>IF(OR($L6540="",NOT(COUNTIFS($L$2:$L6540,$L6540)=1)),"",SUMIFS($G:$G,$L:$L,$L6540))</f>
        <v/>
      </c>
      <c r="K6540" s="5" t="str">
        <f>IF(OR($L6540="",NOT(COUNTIFS($L$2:$L6540,$L6540)=1)),"",SUMIFS($I:$I,$L:$L,$L6540))</f>
        <v/>
      </c>
      <c r="L6540" s="6" t="str">
        <f t="shared" si="922"/>
        <v/>
      </c>
      <c r="M6540" s="6">
        <f t="shared" si="923"/>
        <v>262</v>
      </c>
      <c r="N6540" s="6">
        <f t="shared" si="924"/>
        <v>15</v>
      </c>
      <c r="O6540" s="9" t="str">
        <f>IF(AND($B6540&lt;&gt;"",$C6540&lt;&gt;"",$B6540&lt;=$C6540),INDEX(Szabalyok!$C:$C,$N6540),"")</f>
        <v/>
      </c>
      <c r="P6540">
        <f t="shared" si="926"/>
        <v>0</v>
      </c>
    </row>
    <row r="6541" spans="1:16" x14ac:dyDescent="0.35">
      <c r="A6541">
        <f t="shared" si="925"/>
        <v>0</v>
      </c>
      <c r="B6541" s="4" t="str">
        <f>IF($M6541&gt;300,"",IF(OR(INDEX(Bemenet!$E$2:$E$301,$M6541)="",INDEX(Bemenet!$F$2:$F$301,$M6541)=""),"",MAX(INDEX(Bemenet!$E$2:$E$301,$M6541),INDEX(Szabalyok!$A:$A,$N6541))))</f>
        <v/>
      </c>
      <c r="C6541" s="4" t="str">
        <f>IF($B6541="","",MIN(INDEX(Bemenet!$F$2:$F$301,$M6541),INDEX(Szabalyok!$B:$B,$N6541)))</f>
        <v/>
      </c>
      <c r="D6541" s="5" t="str">
        <f>IF(AND($B6541&lt;&gt;"",$C6541&lt;&gt;"",$B6541&lt;=$C6541),INDEX(Bemenet!$G$2:$G$301,$M6541),"")</f>
        <v/>
      </c>
      <c r="E6541" s="6" t="str">
        <f>IF(AND($B6541&lt;&gt;"",$C6541&lt;&gt;"",$B6541&lt;=$C6541),INDEX(Bemenet!$D$2:$D$301,$M6541),"")</f>
        <v/>
      </c>
      <c r="F6541" s="5" t="str">
        <f t="shared" si="918"/>
        <v/>
      </c>
      <c r="G6541" s="5" t="str">
        <f t="shared" si="919"/>
        <v/>
      </c>
      <c r="H6541" s="9" t="str">
        <f t="shared" si="920"/>
        <v/>
      </c>
      <c r="I6541" s="5" t="str">
        <f t="shared" si="921"/>
        <v/>
      </c>
      <c r="J6541" s="5" t="str">
        <f>IF(OR($L6541="",NOT(COUNTIFS($L$2:$L6541,$L6541)=1)),"",SUMIFS($G:$G,$L:$L,$L6541))</f>
        <v/>
      </c>
      <c r="K6541" s="5" t="str">
        <f>IF(OR($L6541="",NOT(COUNTIFS($L$2:$L6541,$L6541)=1)),"",SUMIFS($I:$I,$L:$L,$L6541))</f>
        <v/>
      </c>
      <c r="L6541" s="6" t="str">
        <f t="shared" si="922"/>
        <v/>
      </c>
      <c r="M6541" s="6">
        <f t="shared" si="923"/>
        <v>262</v>
      </c>
      <c r="N6541" s="6">
        <f t="shared" si="924"/>
        <v>16</v>
      </c>
      <c r="O6541" s="9" t="str">
        <f>IF(AND($B6541&lt;&gt;"",$C6541&lt;&gt;"",$B6541&lt;=$C6541),INDEX(Szabalyok!$C:$C,$N6541),"")</f>
        <v/>
      </c>
      <c r="P6541">
        <f t="shared" si="926"/>
        <v>0</v>
      </c>
    </row>
    <row r="6542" spans="1:16" x14ac:dyDescent="0.35">
      <c r="A6542">
        <f t="shared" si="925"/>
        <v>0</v>
      </c>
      <c r="B6542" s="4" t="str">
        <f>IF($M6542&gt;300,"",IF(OR(INDEX(Bemenet!$E$2:$E$301,$M6542)="",INDEX(Bemenet!$F$2:$F$301,$M6542)=""),"",MAX(INDEX(Bemenet!$E$2:$E$301,$M6542),INDEX(Szabalyok!$A:$A,$N6542))))</f>
        <v/>
      </c>
      <c r="C6542" s="4" t="str">
        <f>IF($B6542="","",MIN(INDEX(Bemenet!$F$2:$F$301,$M6542),INDEX(Szabalyok!$B:$B,$N6542)))</f>
        <v/>
      </c>
      <c r="D6542" s="5" t="str">
        <f>IF(AND($B6542&lt;&gt;"",$C6542&lt;&gt;"",$B6542&lt;=$C6542),INDEX(Bemenet!$G$2:$G$301,$M6542),"")</f>
        <v/>
      </c>
      <c r="E6542" s="6" t="str">
        <f>IF(AND($B6542&lt;&gt;"",$C6542&lt;&gt;"",$B6542&lt;=$C6542),INDEX(Bemenet!$D$2:$D$301,$M6542),"")</f>
        <v/>
      </c>
      <c r="F6542" s="5" t="str">
        <f t="shared" si="918"/>
        <v/>
      </c>
      <c r="G6542" s="5" t="str">
        <f t="shared" si="919"/>
        <v/>
      </c>
      <c r="H6542" s="9" t="str">
        <f t="shared" si="920"/>
        <v/>
      </c>
      <c r="I6542" s="5" t="str">
        <f t="shared" si="921"/>
        <v/>
      </c>
      <c r="J6542" s="5" t="str">
        <f>IF(OR($L6542="",NOT(COUNTIFS($L$2:$L6542,$L6542)=1)),"",SUMIFS($G:$G,$L:$L,$L6542))</f>
        <v/>
      </c>
      <c r="K6542" s="5" t="str">
        <f>IF(OR($L6542="",NOT(COUNTIFS($L$2:$L6542,$L6542)=1)),"",SUMIFS($I:$I,$L:$L,$L6542))</f>
        <v/>
      </c>
      <c r="L6542" s="6" t="str">
        <f t="shared" si="922"/>
        <v/>
      </c>
      <c r="M6542" s="6">
        <f t="shared" si="923"/>
        <v>262</v>
      </c>
      <c r="N6542" s="6">
        <f t="shared" si="924"/>
        <v>17</v>
      </c>
      <c r="O6542" s="9" t="str">
        <f>IF(AND($B6542&lt;&gt;"",$C6542&lt;&gt;"",$B6542&lt;=$C6542),INDEX(Szabalyok!$C:$C,$N6542),"")</f>
        <v/>
      </c>
      <c r="P6542">
        <f t="shared" si="926"/>
        <v>0</v>
      </c>
    </row>
    <row r="6543" spans="1:16" x14ac:dyDescent="0.35">
      <c r="A6543">
        <f t="shared" si="925"/>
        <v>0</v>
      </c>
      <c r="B6543" s="4" t="str">
        <f>IF($M6543&gt;300,"",IF(OR(INDEX(Bemenet!$E$2:$E$301,$M6543)="",INDEX(Bemenet!$F$2:$F$301,$M6543)=""),"",MAX(INDEX(Bemenet!$E$2:$E$301,$M6543),INDEX(Szabalyok!$A:$A,$N6543))))</f>
        <v/>
      </c>
      <c r="C6543" s="4" t="str">
        <f>IF($B6543="","",MIN(INDEX(Bemenet!$F$2:$F$301,$M6543),INDEX(Szabalyok!$B:$B,$N6543)))</f>
        <v/>
      </c>
      <c r="D6543" s="5" t="str">
        <f>IF(AND($B6543&lt;&gt;"",$C6543&lt;&gt;"",$B6543&lt;=$C6543),INDEX(Bemenet!$G$2:$G$301,$M6543),"")</f>
        <v/>
      </c>
      <c r="E6543" s="6" t="str">
        <f>IF(AND($B6543&lt;&gt;"",$C6543&lt;&gt;"",$B6543&lt;=$C6543),INDEX(Bemenet!$D$2:$D$301,$M6543),"")</f>
        <v/>
      </c>
      <c r="F6543" s="5" t="str">
        <f t="shared" si="918"/>
        <v/>
      </c>
      <c r="G6543" s="5" t="str">
        <f t="shared" si="919"/>
        <v/>
      </c>
      <c r="H6543" s="9" t="str">
        <f t="shared" si="920"/>
        <v/>
      </c>
      <c r="I6543" s="5" t="str">
        <f t="shared" si="921"/>
        <v/>
      </c>
      <c r="J6543" s="5" t="str">
        <f>IF(OR($L6543="",NOT(COUNTIFS($L$2:$L6543,$L6543)=1)),"",SUMIFS($G:$G,$L:$L,$L6543))</f>
        <v/>
      </c>
      <c r="K6543" s="5" t="str">
        <f>IF(OR($L6543="",NOT(COUNTIFS($L$2:$L6543,$L6543)=1)),"",SUMIFS($I:$I,$L:$L,$L6543))</f>
        <v/>
      </c>
      <c r="L6543" s="6" t="str">
        <f t="shared" si="922"/>
        <v/>
      </c>
      <c r="M6543" s="6">
        <f t="shared" si="923"/>
        <v>262</v>
      </c>
      <c r="N6543" s="6">
        <f t="shared" si="924"/>
        <v>18</v>
      </c>
      <c r="O6543" s="9" t="str">
        <f>IF(AND($B6543&lt;&gt;"",$C6543&lt;&gt;"",$B6543&lt;=$C6543),INDEX(Szabalyok!$C:$C,$N6543),"")</f>
        <v/>
      </c>
      <c r="P6543">
        <f t="shared" si="926"/>
        <v>0</v>
      </c>
    </row>
    <row r="6544" spans="1:16" x14ac:dyDescent="0.35">
      <c r="A6544">
        <f t="shared" si="925"/>
        <v>0</v>
      </c>
      <c r="B6544" s="4" t="str">
        <f>IF($M6544&gt;300,"",IF(OR(INDEX(Bemenet!$E$2:$E$301,$M6544)="",INDEX(Bemenet!$F$2:$F$301,$M6544)=""),"",MAX(INDEX(Bemenet!$E$2:$E$301,$M6544),INDEX(Szabalyok!$A:$A,$N6544))))</f>
        <v/>
      </c>
      <c r="C6544" s="4" t="str">
        <f>IF($B6544="","",MIN(INDEX(Bemenet!$F$2:$F$301,$M6544),INDEX(Szabalyok!$B:$B,$N6544)))</f>
        <v/>
      </c>
      <c r="D6544" s="5" t="str">
        <f>IF(AND($B6544&lt;&gt;"",$C6544&lt;&gt;"",$B6544&lt;=$C6544),INDEX(Bemenet!$G$2:$G$301,$M6544),"")</f>
        <v/>
      </c>
      <c r="E6544" s="6" t="str">
        <f>IF(AND($B6544&lt;&gt;"",$C6544&lt;&gt;"",$B6544&lt;=$C6544),INDEX(Bemenet!$D$2:$D$301,$M6544),"")</f>
        <v/>
      </c>
      <c r="F6544" s="5" t="str">
        <f t="shared" si="918"/>
        <v/>
      </c>
      <c r="G6544" s="5" t="str">
        <f t="shared" si="919"/>
        <v/>
      </c>
      <c r="H6544" s="9" t="str">
        <f t="shared" si="920"/>
        <v/>
      </c>
      <c r="I6544" s="5" t="str">
        <f t="shared" si="921"/>
        <v/>
      </c>
      <c r="J6544" s="5" t="str">
        <f>IF(OR($L6544="",NOT(COUNTIFS($L$2:$L6544,$L6544)=1)),"",SUMIFS($G:$G,$L:$L,$L6544))</f>
        <v/>
      </c>
      <c r="K6544" s="5" t="str">
        <f>IF(OR($L6544="",NOT(COUNTIFS($L$2:$L6544,$L6544)=1)),"",SUMIFS($I:$I,$L:$L,$L6544))</f>
        <v/>
      </c>
      <c r="L6544" s="6" t="str">
        <f t="shared" si="922"/>
        <v/>
      </c>
      <c r="M6544" s="6">
        <f t="shared" si="923"/>
        <v>262</v>
      </c>
      <c r="N6544" s="6">
        <f t="shared" si="924"/>
        <v>19</v>
      </c>
      <c r="O6544" s="9" t="str">
        <f>IF(AND($B6544&lt;&gt;"",$C6544&lt;&gt;"",$B6544&lt;=$C6544),INDEX(Szabalyok!$C:$C,$N6544),"")</f>
        <v/>
      </c>
      <c r="P6544">
        <f t="shared" si="926"/>
        <v>0</v>
      </c>
    </row>
    <row r="6545" spans="1:16" x14ac:dyDescent="0.35">
      <c r="A6545">
        <f t="shared" si="925"/>
        <v>0</v>
      </c>
      <c r="B6545" s="4" t="str">
        <f>IF($M6545&gt;300,"",IF(OR(INDEX(Bemenet!$E$2:$E$301,$M6545)="",INDEX(Bemenet!$F$2:$F$301,$M6545)=""),"",MAX(INDEX(Bemenet!$E$2:$E$301,$M6545),INDEX(Szabalyok!$A:$A,$N6545))))</f>
        <v/>
      </c>
      <c r="C6545" s="4" t="str">
        <f>IF($B6545="","",MIN(INDEX(Bemenet!$F$2:$F$301,$M6545),INDEX(Szabalyok!$B:$B,$N6545)))</f>
        <v/>
      </c>
      <c r="D6545" s="5" t="str">
        <f>IF(AND($B6545&lt;&gt;"",$C6545&lt;&gt;"",$B6545&lt;=$C6545),INDEX(Bemenet!$G$2:$G$301,$M6545),"")</f>
        <v/>
      </c>
      <c r="E6545" s="6" t="str">
        <f>IF(AND($B6545&lt;&gt;"",$C6545&lt;&gt;"",$B6545&lt;=$C6545),INDEX(Bemenet!$D$2:$D$301,$M6545),"")</f>
        <v/>
      </c>
      <c r="F6545" s="5" t="str">
        <f t="shared" si="918"/>
        <v/>
      </c>
      <c r="G6545" s="5" t="str">
        <f t="shared" si="919"/>
        <v/>
      </c>
      <c r="H6545" s="9" t="str">
        <f t="shared" si="920"/>
        <v/>
      </c>
      <c r="I6545" s="5" t="str">
        <f t="shared" si="921"/>
        <v/>
      </c>
      <c r="J6545" s="5" t="str">
        <f>IF(OR($L6545="",NOT(COUNTIFS($L$2:$L6545,$L6545)=1)),"",SUMIFS($G:$G,$L:$L,$L6545))</f>
        <v/>
      </c>
      <c r="K6545" s="5" t="str">
        <f>IF(OR($L6545="",NOT(COUNTIFS($L$2:$L6545,$L6545)=1)),"",SUMIFS($I:$I,$L:$L,$L6545))</f>
        <v/>
      </c>
      <c r="L6545" s="6" t="str">
        <f t="shared" si="922"/>
        <v/>
      </c>
      <c r="M6545" s="6">
        <f t="shared" si="923"/>
        <v>262</v>
      </c>
      <c r="N6545" s="6">
        <f t="shared" si="924"/>
        <v>20</v>
      </c>
      <c r="O6545" s="9" t="str">
        <f>IF(AND($B6545&lt;&gt;"",$C6545&lt;&gt;"",$B6545&lt;=$C6545),INDEX(Szabalyok!$C:$C,$N6545),"")</f>
        <v/>
      </c>
      <c r="P6545">
        <f t="shared" si="926"/>
        <v>0</v>
      </c>
    </row>
    <row r="6546" spans="1:16" x14ac:dyDescent="0.35">
      <c r="A6546">
        <f t="shared" si="925"/>
        <v>0</v>
      </c>
      <c r="B6546" s="4" t="str">
        <f>IF($M6546&gt;300,"",IF(OR(INDEX(Bemenet!$E$2:$E$301,$M6546)="",INDEX(Bemenet!$F$2:$F$301,$M6546)=""),"",MAX(INDEX(Bemenet!$E$2:$E$301,$M6546),INDEX(Szabalyok!$A:$A,$N6546))))</f>
        <v/>
      </c>
      <c r="C6546" s="4" t="str">
        <f>IF($B6546="","",MIN(INDEX(Bemenet!$F$2:$F$301,$M6546),INDEX(Szabalyok!$B:$B,$N6546)))</f>
        <v/>
      </c>
      <c r="D6546" s="5" t="str">
        <f>IF(AND($B6546&lt;&gt;"",$C6546&lt;&gt;"",$B6546&lt;=$C6546),INDEX(Bemenet!$G$2:$G$301,$M6546),"")</f>
        <v/>
      </c>
      <c r="E6546" s="6" t="str">
        <f>IF(AND($B6546&lt;&gt;"",$C6546&lt;&gt;"",$B6546&lt;=$C6546),INDEX(Bemenet!$D$2:$D$301,$M6546),"")</f>
        <v/>
      </c>
      <c r="F6546" s="5" t="str">
        <f t="shared" si="918"/>
        <v/>
      </c>
      <c r="G6546" s="5" t="str">
        <f t="shared" si="919"/>
        <v/>
      </c>
      <c r="H6546" s="9" t="str">
        <f t="shared" si="920"/>
        <v/>
      </c>
      <c r="I6546" s="5" t="str">
        <f t="shared" si="921"/>
        <v/>
      </c>
      <c r="J6546" s="5" t="str">
        <f>IF(OR($L6546="",NOT(COUNTIFS($L$2:$L6546,$L6546)=1)),"",SUMIFS($G:$G,$L:$L,$L6546))</f>
        <v/>
      </c>
      <c r="K6546" s="5" t="str">
        <f>IF(OR($L6546="",NOT(COUNTIFS($L$2:$L6546,$L6546)=1)),"",SUMIFS($I:$I,$L:$L,$L6546))</f>
        <v/>
      </c>
      <c r="L6546" s="6" t="str">
        <f t="shared" si="922"/>
        <v/>
      </c>
      <c r="M6546" s="6">
        <f t="shared" si="923"/>
        <v>262</v>
      </c>
      <c r="N6546" s="6">
        <f t="shared" si="924"/>
        <v>21</v>
      </c>
      <c r="O6546" s="9" t="str">
        <f>IF(AND($B6546&lt;&gt;"",$C6546&lt;&gt;"",$B6546&lt;=$C6546),INDEX(Szabalyok!$C:$C,$N6546),"")</f>
        <v/>
      </c>
      <c r="P6546">
        <f t="shared" si="926"/>
        <v>0</v>
      </c>
    </row>
    <row r="6547" spans="1:16" x14ac:dyDescent="0.35">
      <c r="A6547">
        <f t="shared" si="925"/>
        <v>0</v>
      </c>
      <c r="B6547" s="4" t="str">
        <f>IF($M6547&gt;300,"",IF(OR(INDEX(Bemenet!$E$2:$E$301,$M6547)="",INDEX(Bemenet!$F$2:$F$301,$M6547)=""),"",MAX(INDEX(Bemenet!$E$2:$E$301,$M6547),INDEX(Szabalyok!$A:$A,$N6547))))</f>
        <v/>
      </c>
      <c r="C6547" s="4" t="str">
        <f>IF($B6547="","",MIN(INDEX(Bemenet!$F$2:$F$301,$M6547),INDEX(Szabalyok!$B:$B,$N6547)))</f>
        <v/>
      </c>
      <c r="D6547" s="5" t="str">
        <f>IF(AND($B6547&lt;&gt;"",$C6547&lt;&gt;"",$B6547&lt;=$C6547),INDEX(Bemenet!$G$2:$G$301,$M6547),"")</f>
        <v/>
      </c>
      <c r="E6547" s="6" t="str">
        <f>IF(AND($B6547&lt;&gt;"",$C6547&lt;&gt;"",$B6547&lt;=$C6547),INDEX(Bemenet!$D$2:$D$301,$M6547),"")</f>
        <v/>
      </c>
      <c r="F6547" s="5" t="str">
        <f t="shared" si="918"/>
        <v/>
      </c>
      <c r="G6547" s="5" t="str">
        <f t="shared" si="919"/>
        <v/>
      </c>
      <c r="H6547" s="9" t="str">
        <f t="shared" si="920"/>
        <v/>
      </c>
      <c r="I6547" s="5" t="str">
        <f t="shared" si="921"/>
        <v/>
      </c>
      <c r="J6547" s="5" t="str">
        <f>IF(OR($L6547="",NOT(COUNTIFS($L$2:$L6547,$L6547)=1)),"",SUMIFS($G:$G,$L:$L,$L6547))</f>
        <v/>
      </c>
      <c r="K6547" s="5" t="str">
        <f>IF(OR($L6547="",NOT(COUNTIFS($L$2:$L6547,$L6547)=1)),"",SUMIFS($I:$I,$L:$L,$L6547))</f>
        <v/>
      </c>
      <c r="L6547" s="6" t="str">
        <f t="shared" si="922"/>
        <v/>
      </c>
      <c r="M6547" s="6">
        <f t="shared" si="923"/>
        <v>262</v>
      </c>
      <c r="N6547" s="6">
        <f t="shared" si="924"/>
        <v>22</v>
      </c>
      <c r="O6547" s="9" t="str">
        <f>IF(AND($B6547&lt;&gt;"",$C6547&lt;&gt;"",$B6547&lt;=$C6547),INDEX(Szabalyok!$C:$C,$N6547),"")</f>
        <v/>
      </c>
      <c r="P6547">
        <f t="shared" si="926"/>
        <v>0</v>
      </c>
    </row>
    <row r="6548" spans="1:16" x14ac:dyDescent="0.35">
      <c r="A6548">
        <f t="shared" si="925"/>
        <v>0</v>
      </c>
      <c r="B6548" s="4" t="str">
        <f>IF($M6548&gt;300,"",IF(OR(INDEX(Bemenet!$E$2:$E$301,$M6548)="",INDEX(Bemenet!$F$2:$F$301,$M6548)=""),"",MAX(INDEX(Bemenet!$E$2:$E$301,$M6548),INDEX(Szabalyok!$A:$A,$N6548))))</f>
        <v/>
      </c>
      <c r="C6548" s="4" t="str">
        <f>IF($B6548="","",MIN(INDEX(Bemenet!$F$2:$F$301,$M6548),INDEX(Szabalyok!$B:$B,$N6548)))</f>
        <v/>
      </c>
      <c r="D6548" s="5" t="str">
        <f>IF(AND($B6548&lt;&gt;"",$C6548&lt;&gt;"",$B6548&lt;=$C6548),INDEX(Bemenet!$G$2:$G$301,$M6548),"")</f>
        <v/>
      </c>
      <c r="E6548" s="6" t="str">
        <f>IF(AND($B6548&lt;&gt;"",$C6548&lt;&gt;"",$B6548&lt;=$C6548),INDEX(Bemenet!$D$2:$D$301,$M6548),"")</f>
        <v/>
      </c>
      <c r="F6548" s="5" t="str">
        <f t="shared" si="918"/>
        <v/>
      </c>
      <c r="G6548" s="5" t="str">
        <f t="shared" si="919"/>
        <v/>
      </c>
      <c r="H6548" s="9" t="str">
        <f t="shared" si="920"/>
        <v/>
      </c>
      <c r="I6548" s="5" t="str">
        <f t="shared" si="921"/>
        <v/>
      </c>
      <c r="J6548" s="5" t="str">
        <f>IF(OR($L6548="",NOT(COUNTIFS($L$2:$L6548,$L6548)=1)),"",SUMIFS($G:$G,$L:$L,$L6548))</f>
        <v/>
      </c>
      <c r="K6548" s="5" t="str">
        <f>IF(OR($L6548="",NOT(COUNTIFS($L$2:$L6548,$L6548)=1)),"",SUMIFS($I:$I,$L:$L,$L6548))</f>
        <v/>
      </c>
      <c r="L6548" s="6" t="str">
        <f t="shared" si="922"/>
        <v/>
      </c>
      <c r="M6548" s="6">
        <f t="shared" si="923"/>
        <v>262</v>
      </c>
      <c r="N6548" s="6">
        <f t="shared" si="924"/>
        <v>23</v>
      </c>
      <c r="O6548" s="9" t="str">
        <f>IF(AND($B6548&lt;&gt;"",$C6548&lt;&gt;"",$B6548&lt;=$C6548),INDEX(Szabalyok!$C:$C,$N6548),"")</f>
        <v/>
      </c>
      <c r="P6548">
        <f t="shared" si="926"/>
        <v>0</v>
      </c>
    </row>
    <row r="6549" spans="1:16" x14ac:dyDescent="0.35">
      <c r="A6549">
        <f t="shared" si="925"/>
        <v>0</v>
      </c>
      <c r="B6549" s="4" t="str">
        <f>IF($M6549&gt;300,"",IF(OR(INDEX(Bemenet!$E$2:$E$301,$M6549)="",INDEX(Bemenet!$F$2:$F$301,$M6549)=""),"",MAX(INDEX(Bemenet!$E$2:$E$301,$M6549),INDEX(Szabalyok!$A:$A,$N6549))))</f>
        <v/>
      </c>
      <c r="C6549" s="4" t="str">
        <f>IF($B6549="","",MIN(INDEX(Bemenet!$F$2:$F$301,$M6549),INDEX(Szabalyok!$B:$B,$N6549)))</f>
        <v/>
      </c>
      <c r="D6549" s="5" t="str">
        <f>IF(AND($B6549&lt;&gt;"",$C6549&lt;&gt;"",$B6549&lt;=$C6549),INDEX(Bemenet!$G$2:$G$301,$M6549),"")</f>
        <v/>
      </c>
      <c r="E6549" s="6" t="str">
        <f>IF(AND($B6549&lt;&gt;"",$C6549&lt;&gt;"",$B6549&lt;=$C6549),INDEX(Bemenet!$D$2:$D$301,$M6549),"")</f>
        <v/>
      </c>
      <c r="F6549" s="5" t="str">
        <f t="shared" si="918"/>
        <v/>
      </c>
      <c r="G6549" s="5" t="str">
        <f t="shared" si="919"/>
        <v/>
      </c>
      <c r="H6549" s="9" t="str">
        <f t="shared" si="920"/>
        <v/>
      </c>
      <c r="I6549" s="5" t="str">
        <f t="shared" si="921"/>
        <v/>
      </c>
      <c r="J6549" s="5" t="str">
        <f>IF(OR($L6549="",NOT(COUNTIFS($L$2:$L6549,$L6549)=1)),"",SUMIFS($G:$G,$L:$L,$L6549))</f>
        <v/>
      </c>
      <c r="K6549" s="5" t="str">
        <f>IF(OR($L6549="",NOT(COUNTIFS($L$2:$L6549,$L6549)=1)),"",SUMIFS($I:$I,$L:$L,$L6549))</f>
        <v/>
      </c>
      <c r="L6549" s="6" t="str">
        <f t="shared" si="922"/>
        <v/>
      </c>
      <c r="M6549" s="6">
        <f t="shared" si="923"/>
        <v>262</v>
      </c>
      <c r="N6549" s="6">
        <f t="shared" si="924"/>
        <v>24</v>
      </c>
      <c r="O6549" s="9" t="str">
        <f>IF(AND($B6549&lt;&gt;"",$C6549&lt;&gt;"",$B6549&lt;=$C6549),INDEX(Szabalyok!$C:$C,$N6549),"")</f>
        <v/>
      </c>
      <c r="P6549">
        <f t="shared" si="926"/>
        <v>0</v>
      </c>
    </row>
    <row r="6550" spans="1:16" x14ac:dyDescent="0.35">
      <c r="A6550">
        <f t="shared" si="925"/>
        <v>0</v>
      </c>
      <c r="B6550" s="4" t="str">
        <f>IF($M6550&gt;300,"",IF(OR(INDEX(Bemenet!$E$2:$E$301,$M6550)="",INDEX(Bemenet!$F$2:$F$301,$M6550)=""),"",MAX(INDEX(Bemenet!$E$2:$E$301,$M6550),INDEX(Szabalyok!$A:$A,$N6550))))</f>
        <v/>
      </c>
      <c r="C6550" s="4" t="str">
        <f>IF($B6550="","",MIN(INDEX(Bemenet!$F$2:$F$301,$M6550),INDEX(Szabalyok!$B:$B,$N6550)))</f>
        <v/>
      </c>
      <c r="D6550" s="5" t="str">
        <f>IF(AND($B6550&lt;&gt;"",$C6550&lt;&gt;"",$B6550&lt;=$C6550),INDEX(Bemenet!$G$2:$G$301,$M6550),"")</f>
        <v/>
      </c>
      <c r="E6550" s="6" t="str">
        <f>IF(AND($B6550&lt;&gt;"",$C6550&lt;&gt;"",$B6550&lt;=$C6550),INDEX(Bemenet!$D$2:$D$301,$M6550),"")</f>
        <v/>
      </c>
      <c r="F6550" s="5" t="str">
        <f t="shared" si="918"/>
        <v/>
      </c>
      <c r="G6550" s="5" t="str">
        <f t="shared" si="919"/>
        <v/>
      </c>
      <c r="H6550" s="9" t="str">
        <f t="shared" si="920"/>
        <v/>
      </c>
      <c r="I6550" s="5" t="str">
        <f t="shared" si="921"/>
        <v/>
      </c>
      <c r="J6550" s="5" t="str">
        <f>IF(OR($L6550="",NOT(COUNTIFS($L$2:$L6550,$L6550)=1)),"",SUMIFS($G:$G,$L:$L,$L6550))</f>
        <v/>
      </c>
      <c r="K6550" s="5" t="str">
        <f>IF(OR($L6550="",NOT(COUNTIFS($L$2:$L6550,$L6550)=1)),"",SUMIFS($I:$I,$L:$L,$L6550))</f>
        <v/>
      </c>
      <c r="L6550" s="6" t="str">
        <f t="shared" si="922"/>
        <v/>
      </c>
      <c r="M6550" s="6">
        <f t="shared" si="923"/>
        <v>262</v>
      </c>
      <c r="N6550" s="6">
        <f t="shared" si="924"/>
        <v>25</v>
      </c>
      <c r="O6550" s="9" t="str">
        <f>IF(AND($B6550&lt;&gt;"",$C6550&lt;&gt;"",$B6550&lt;=$C6550),INDEX(Szabalyok!$C:$C,$N6550),"")</f>
        <v/>
      </c>
      <c r="P6550">
        <f t="shared" si="926"/>
        <v>0</v>
      </c>
    </row>
    <row r="6551" spans="1:16" x14ac:dyDescent="0.35">
      <c r="A6551">
        <f t="shared" si="925"/>
        <v>0</v>
      </c>
      <c r="B6551" s="4" t="str">
        <f>IF($M6551&gt;300,"",IF(OR(INDEX(Bemenet!$E$2:$E$301,$M6551)="",INDEX(Bemenet!$F$2:$F$301,$M6551)=""),"",MAX(INDEX(Bemenet!$E$2:$E$301,$M6551),INDEX(Szabalyok!$A:$A,$N6551))))</f>
        <v/>
      </c>
      <c r="C6551" s="4" t="str">
        <f>IF($B6551="","",MIN(INDEX(Bemenet!$F$2:$F$301,$M6551),INDEX(Szabalyok!$B:$B,$N6551)))</f>
        <v/>
      </c>
      <c r="D6551" s="5" t="str">
        <f>IF(AND($B6551&lt;&gt;"",$C6551&lt;&gt;"",$B6551&lt;=$C6551),INDEX(Bemenet!$G$2:$G$301,$M6551),"")</f>
        <v/>
      </c>
      <c r="E6551" s="6" t="str">
        <f>IF(AND($B6551&lt;&gt;"",$C6551&lt;&gt;"",$B6551&lt;=$C6551),INDEX(Bemenet!$D$2:$D$301,$M6551),"")</f>
        <v/>
      </c>
      <c r="F6551" s="5" t="str">
        <f t="shared" si="918"/>
        <v/>
      </c>
      <c r="G6551" s="5" t="str">
        <f t="shared" si="919"/>
        <v/>
      </c>
      <c r="H6551" s="9" t="str">
        <f t="shared" si="920"/>
        <v/>
      </c>
      <c r="I6551" s="5" t="str">
        <f t="shared" si="921"/>
        <v/>
      </c>
      <c r="J6551" s="5" t="str">
        <f>IF(OR($L6551="",NOT(COUNTIFS($L$2:$L6551,$L6551)=1)),"",SUMIFS($G:$G,$L:$L,$L6551))</f>
        <v/>
      </c>
      <c r="K6551" s="5" t="str">
        <f>IF(OR($L6551="",NOT(COUNTIFS($L$2:$L6551,$L6551)=1)),"",SUMIFS($I:$I,$L:$L,$L6551))</f>
        <v/>
      </c>
      <c r="L6551" s="6" t="str">
        <f t="shared" si="922"/>
        <v/>
      </c>
      <c r="M6551" s="6">
        <f t="shared" si="923"/>
        <v>262</v>
      </c>
      <c r="N6551" s="6">
        <f t="shared" si="924"/>
        <v>26</v>
      </c>
      <c r="O6551" s="9" t="str">
        <f>IF(AND($B6551&lt;&gt;"",$C6551&lt;&gt;"",$B6551&lt;=$C6551),INDEX(Szabalyok!$C:$C,$N6551),"")</f>
        <v/>
      </c>
      <c r="P6551">
        <f t="shared" si="926"/>
        <v>0</v>
      </c>
    </row>
    <row r="6552" spans="1:16" x14ac:dyDescent="0.35">
      <c r="A6552">
        <f t="shared" si="925"/>
        <v>0</v>
      </c>
      <c r="B6552" s="4" t="str">
        <f>IF($M6552&gt;300,"",IF(OR(INDEX(Bemenet!$E$2:$E$301,$M6552)="",INDEX(Bemenet!$F$2:$F$301,$M6552)=""),"",MAX(INDEX(Bemenet!$E$2:$E$301,$M6552),INDEX(Szabalyok!$A:$A,$N6552))))</f>
        <v/>
      </c>
      <c r="C6552" s="4" t="str">
        <f>IF($B6552="","",MIN(INDEX(Bemenet!$F$2:$F$301,$M6552),INDEX(Szabalyok!$B:$B,$N6552)))</f>
        <v/>
      </c>
      <c r="D6552" s="5" t="str">
        <f>IF(AND($B6552&lt;&gt;"",$C6552&lt;&gt;"",$B6552&lt;=$C6552),INDEX(Bemenet!$G$2:$G$301,$M6552),"")</f>
        <v/>
      </c>
      <c r="E6552" s="6" t="str">
        <f>IF(AND($B6552&lt;&gt;"",$C6552&lt;&gt;"",$B6552&lt;=$C6552),INDEX(Bemenet!$D$2:$D$301,$M6552),"")</f>
        <v/>
      </c>
      <c r="F6552" s="5" t="str">
        <f t="shared" si="918"/>
        <v/>
      </c>
      <c r="G6552" s="5" t="str">
        <f t="shared" si="919"/>
        <v/>
      </c>
      <c r="H6552" s="9" t="str">
        <f t="shared" si="920"/>
        <v/>
      </c>
      <c r="I6552" s="5" t="str">
        <f t="shared" si="921"/>
        <v/>
      </c>
      <c r="J6552" s="5" t="str">
        <f>IF(OR($L6552="",NOT(COUNTIFS($L$2:$L6552,$L6552)=1)),"",SUMIFS($G:$G,$L:$L,$L6552))</f>
        <v/>
      </c>
      <c r="K6552" s="5" t="str">
        <f>IF(OR($L6552="",NOT(COUNTIFS($L$2:$L6552,$L6552)=1)),"",SUMIFS($I:$I,$L:$L,$L6552))</f>
        <v/>
      </c>
      <c r="L6552" s="6" t="str">
        <f t="shared" si="922"/>
        <v/>
      </c>
      <c r="M6552" s="6">
        <f t="shared" si="923"/>
        <v>263</v>
      </c>
      <c r="N6552" s="6">
        <f t="shared" si="924"/>
        <v>2</v>
      </c>
      <c r="O6552" s="9" t="str">
        <f>IF(AND($B6552&lt;&gt;"",$C6552&lt;&gt;"",$B6552&lt;=$C6552),INDEX(Szabalyok!$C:$C,$N6552),"")</f>
        <v/>
      </c>
      <c r="P6552">
        <f t="shared" si="926"/>
        <v>0</v>
      </c>
    </row>
    <row r="6553" spans="1:16" x14ac:dyDescent="0.35">
      <c r="A6553">
        <f t="shared" si="925"/>
        <v>0</v>
      </c>
      <c r="B6553" s="4" t="str">
        <f>IF($M6553&gt;300,"",IF(OR(INDEX(Bemenet!$E$2:$E$301,$M6553)="",INDEX(Bemenet!$F$2:$F$301,$M6553)=""),"",MAX(INDEX(Bemenet!$E$2:$E$301,$M6553),INDEX(Szabalyok!$A:$A,$N6553))))</f>
        <v/>
      </c>
      <c r="C6553" s="4" t="str">
        <f>IF($B6553="","",MIN(INDEX(Bemenet!$F$2:$F$301,$M6553),INDEX(Szabalyok!$B:$B,$N6553)))</f>
        <v/>
      </c>
      <c r="D6553" s="5" t="str">
        <f>IF(AND($B6553&lt;&gt;"",$C6553&lt;&gt;"",$B6553&lt;=$C6553),INDEX(Bemenet!$G$2:$G$301,$M6553),"")</f>
        <v/>
      </c>
      <c r="E6553" s="6" t="str">
        <f>IF(AND($B6553&lt;&gt;"",$C6553&lt;&gt;"",$B6553&lt;=$C6553),INDEX(Bemenet!$D$2:$D$301,$M6553),"")</f>
        <v/>
      </c>
      <c r="F6553" s="5" t="str">
        <f t="shared" si="918"/>
        <v/>
      </c>
      <c r="G6553" s="5" t="str">
        <f t="shared" si="919"/>
        <v/>
      </c>
      <c r="H6553" s="9" t="str">
        <f t="shared" si="920"/>
        <v/>
      </c>
      <c r="I6553" s="5" t="str">
        <f t="shared" si="921"/>
        <v/>
      </c>
      <c r="J6553" s="5" t="str">
        <f>IF(OR($L6553="",NOT(COUNTIFS($L$2:$L6553,$L6553)=1)),"",SUMIFS($G:$G,$L:$L,$L6553))</f>
        <v/>
      </c>
      <c r="K6553" s="5" t="str">
        <f>IF(OR($L6553="",NOT(COUNTIFS($L$2:$L6553,$L6553)=1)),"",SUMIFS($I:$I,$L:$L,$L6553))</f>
        <v/>
      </c>
      <c r="L6553" s="6" t="str">
        <f t="shared" si="922"/>
        <v/>
      </c>
      <c r="M6553" s="6">
        <f t="shared" si="923"/>
        <v>263</v>
      </c>
      <c r="N6553" s="6">
        <f t="shared" si="924"/>
        <v>3</v>
      </c>
      <c r="O6553" s="9" t="str">
        <f>IF(AND($B6553&lt;&gt;"",$C6553&lt;&gt;"",$B6553&lt;=$C6553),INDEX(Szabalyok!$C:$C,$N6553),"")</f>
        <v/>
      </c>
      <c r="P6553">
        <f t="shared" si="926"/>
        <v>0</v>
      </c>
    </row>
    <row r="6554" spans="1:16" x14ac:dyDescent="0.35">
      <c r="A6554">
        <f t="shared" si="925"/>
        <v>0</v>
      </c>
      <c r="B6554" s="4" t="str">
        <f>IF($M6554&gt;300,"",IF(OR(INDEX(Bemenet!$E$2:$E$301,$M6554)="",INDEX(Bemenet!$F$2:$F$301,$M6554)=""),"",MAX(INDEX(Bemenet!$E$2:$E$301,$M6554),INDEX(Szabalyok!$A:$A,$N6554))))</f>
        <v/>
      </c>
      <c r="C6554" s="4" t="str">
        <f>IF($B6554="","",MIN(INDEX(Bemenet!$F$2:$F$301,$M6554),INDEX(Szabalyok!$B:$B,$N6554)))</f>
        <v/>
      </c>
      <c r="D6554" s="5" t="str">
        <f>IF(AND($B6554&lt;&gt;"",$C6554&lt;&gt;"",$B6554&lt;=$C6554),INDEX(Bemenet!$G$2:$G$301,$M6554),"")</f>
        <v/>
      </c>
      <c r="E6554" s="6" t="str">
        <f>IF(AND($B6554&lt;&gt;"",$C6554&lt;&gt;"",$B6554&lt;=$C6554),INDEX(Bemenet!$D$2:$D$301,$M6554),"")</f>
        <v/>
      </c>
      <c r="F6554" s="5" t="str">
        <f t="shared" si="918"/>
        <v/>
      </c>
      <c r="G6554" s="5" t="str">
        <f t="shared" si="919"/>
        <v/>
      </c>
      <c r="H6554" s="9" t="str">
        <f t="shared" si="920"/>
        <v/>
      </c>
      <c r="I6554" s="5" t="str">
        <f t="shared" si="921"/>
        <v/>
      </c>
      <c r="J6554" s="5" t="str">
        <f>IF(OR($L6554="",NOT(COUNTIFS($L$2:$L6554,$L6554)=1)),"",SUMIFS($G:$G,$L:$L,$L6554))</f>
        <v/>
      </c>
      <c r="K6554" s="5" t="str">
        <f>IF(OR($L6554="",NOT(COUNTIFS($L$2:$L6554,$L6554)=1)),"",SUMIFS($I:$I,$L:$L,$L6554))</f>
        <v/>
      </c>
      <c r="L6554" s="6" t="str">
        <f t="shared" si="922"/>
        <v/>
      </c>
      <c r="M6554" s="6">
        <f t="shared" si="923"/>
        <v>263</v>
      </c>
      <c r="N6554" s="6">
        <f t="shared" si="924"/>
        <v>4</v>
      </c>
      <c r="O6554" s="9" t="str">
        <f>IF(AND($B6554&lt;&gt;"",$C6554&lt;&gt;"",$B6554&lt;=$C6554),INDEX(Szabalyok!$C:$C,$N6554),"")</f>
        <v/>
      </c>
      <c r="P6554">
        <f t="shared" si="926"/>
        <v>0</v>
      </c>
    </row>
    <row r="6555" spans="1:16" x14ac:dyDescent="0.35">
      <c r="A6555">
        <f t="shared" si="925"/>
        <v>0</v>
      </c>
      <c r="B6555" s="4" t="str">
        <f>IF($M6555&gt;300,"",IF(OR(INDEX(Bemenet!$E$2:$E$301,$M6555)="",INDEX(Bemenet!$F$2:$F$301,$M6555)=""),"",MAX(INDEX(Bemenet!$E$2:$E$301,$M6555),INDEX(Szabalyok!$A:$A,$N6555))))</f>
        <v/>
      </c>
      <c r="C6555" s="4" t="str">
        <f>IF($B6555="","",MIN(INDEX(Bemenet!$F$2:$F$301,$M6555),INDEX(Szabalyok!$B:$B,$N6555)))</f>
        <v/>
      </c>
      <c r="D6555" s="5" t="str">
        <f>IF(AND($B6555&lt;&gt;"",$C6555&lt;&gt;"",$B6555&lt;=$C6555),INDEX(Bemenet!$G$2:$G$301,$M6555),"")</f>
        <v/>
      </c>
      <c r="E6555" s="6" t="str">
        <f>IF(AND($B6555&lt;&gt;"",$C6555&lt;&gt;"",$B6555&lt;=$C6555),INDEX(Bemenet!$D$2:$D$301,$M6555),"")</f>
        <v/>
      </c>
      <c r="F6555" s="5" t="str">
        <f t="shared" si="918"/>
        <v/>
      </c>
      <c r="G6555" s="5" t="str">
        <f t="shared" si="919"/>
        <v/>
      </c>
      <c r="H6555" s="9" t="str">
        <f t="shared" si="920"/>
        <v/>
      </c>
      <c r="I6555" s="5" t="str">
        <f t="shared" si="921"/>
        <v/>
      </c>
      <c r="J6555" s="5" t="str">
        <f>IF(OR($L6555="",NOT(COUNTIFS($L$2:$L6555,$L6555)=1)),"",SUMIFS($G:$G,$L:$L,$L6555))</f>
        <v/>
      </c>
      <c r="K6555" s="5" t="str">
        <f>IF(OR($L6555="",NOT(COUNTIFS($L$2:$L6555,$L6555)=1)),"",SUMIFS($I:$I,$L:$L,$L6555))</f>
        <v/>
      </c>
      <c r="L6555" s="6" t="str">
        <f t="shared" si="922"/>
        <v/>
      </c>
      <c r="M6555" s="6">
        <f t="shared" si="923"/>
        <v>263</v>
      </c>
      <c r="N6555" s="6">
        <f t="shared" si="924"/>
        <v>5</v>
      </c>
      <c r="O6555" s="9" t="str">
        <f>IF(AND($B6555&lt;&gt;"",$C6555&lt;&gt;"",$B6555&lt;=$C6555),INDEX(Szabalyok!$C:$C,$N6555),"")</f>
        <v/>
      </c>
      <c r="P6555">
        <f t="shared" si="926"/>
        <v>0</v>
      </c>
    </row>
    <row r="6556" spans="1:16" x14ac:dyDescent="0.35">
      <c r="A6556">
        <f t="shared" si="925"/>
        <v>0</v>
      </c>
      <c r="B6556" s="4" t="str">
        <f>IF($M6556&gt;300,"",IF(OR(INDEX(Bemenet!$E$2:$E$301,$M6556)="",INDEX(Bemenet!$F$2:$F$301,$M6556)=""),"",MAX(INDEX(Bemenet!$E$2:$E$301,$M6556),INDEX(Szabalyok!$A:$A,$N6556))))</f>
        <v/>
      </c>
      <c r="C6556" s="4" t="str">
        <f>IF($B6556="","",MIN(INDEX(Bemenet!$F$2:$F$301,$M6556),INDEX(Szabalyok!$B:$B,$N6556)))</f>
        <v/>
      </c>
      <c r="D6556" s="5" t="str">
        <f>IF(AND($B6556&lt;&gt;"",$C6556&lt;&gt;"",$B6556&lt;=$C6556),INDEX(Bemenet!$G$2:$G$301,$M6556),"")</f>
        <v/>
      </c>
      <c r="E6556" s="6" t="str">
        <f>IF(AND($B6556&lt;&gt;"",$C6556&lt;&gt;"",$B6556&lt;=$C6556),INDEX(Bemenet!$D$2:$D$301,$M6556),"")</f>
        <v/>
      </c>
      <c r="F6556" s="5" t="str">
        <f t="shared" si="918"/>
        <v/>
      </c>
      <c r="G6556" s="5" t="str">
        <f t="shared" si="919"/>
        <v/>
      </c>
      <c r="H6556" s="9" t="str">
        <f t="shared" si="920"/>
        <v/>
      </c>
      <c r="I6556" s="5" t="str">
        <f t="shared" si="921"/>
        <v/>
      </c>
      <c r="J6556" s="5" t="str">
        <f>IF(OR($L6556="",NOT(COUNTIFS($L$2:$L6556,$L6556)=1)),"",SUMIFS($G:$G,$L:$L,$L6556))</f>
        <v/>
      </c>
      <c r="K6556" s="5" t="str">
        <f>IF(OR($L6556="",NOT(COUNTIFS($L$2:$L6556,$L6556)=1)),"",SUMIFS($I:$I,$L:$L,$L6556))</f>
        <v/>
      </c>
      <c r="L6556" s="6" t="str">
        <f t="shared" si="922"/>
        <v/>
      </c>
      <c r="M6556" s="6">
        <f t="shared" si="923"/>
        <v>263</v>
      </c>
      <c r="N6556" s="6">
        <f t="shared" si="924"/>
        <v>6</v>
      </c>
      <c r="O6556" s="9" t="str">
        <f>IF(AND($B6556&lt;&gt;"",$C6556&lt;&gt;"",$B6556&lt;=$C6556),INDEX(Szabalyok!$C:$C,$N6556),"")</f>
        <v/>
      </c>
      <c r="P6556">
        <f t="shared" si="926"/>
        <v>0</v>
      </c>
    </row>
    <row r="6557" spans="1:16" x14ac:dyDescent="0.35">
      <c r="A6557">
        <f t="shared" si="925"/>
        <v>0</v>
      </c>
      <c r="B6557" s="4" t="str">
        <f>IF($M6557&gt;300,"",IF(OR(INDEX(Bemenet!$E$2:$E$301,$M6557)="",INDEX(Bemenet!$F$2:$F$301,$M6557)=""),"",MAX(INDEX(Bemenet!$E$2:$E$301,$M6557),INDEX(Szabalyok!$A:$A,$N6557))))</f>
        <v/>
      </c>
      <c r="C6557" s="4" t="str">
        <f>IF($B6557="","",MIN(INDEX(Bemenet!$F$2:$F$301,$M6557),INDEX(Szabalyok!$B:$B,$N6557)))</f>
        <v/>
      </c>
      <c r="D6557" s="5" t="str">
        <f>IF(AND($B6557&lt;&gt;"",$C6557&lt;&gt;"",$B6557&lt;=$C6557),INDEX(Bemenet!$G$2:$G$301,$M6557),"")</f>
        <v/>
      </c>
      <c r="E6557" s="6" t="str">
        <f>IF(AND($B6557&lt;&gt;"",$C6557&lt;&gt;"",$B6557&lt;=$C6557),INDEX(Bemenet!$D$2:$D$301,$M6557),"")</f>
        <v/>
      </c>
      <c r="F6557" s="5" t="str">
        <f t="shared" si="918"/>
        <v/>
      </c>
      <c r="G6557" s="5" t="str">
        <f t="shared" si="919"/>
        <v/>
      </c>
      <c r="H6557" s="9" t="str">
        <f t="shared" si="920"/>
        <v/>
      </c>
      <c r="I6557" s="5" t="str">
        <f t="shared" si="921"/>
        <v/>
      </c>
      <c r="J6557" s="5" t="str">
        <f>IF(OR($L6557="",NOT(COUNTIFS($L$2:$L6557,$L6557)=1)),"",SUMIFS($G:$G,$L:$L,$L6557))</f>
        <v/>
      </c>
      <c r="K6557" s="5" t="str">
        <f>IF(OR($L6557="",NOT(COUNTIFS($L$2:$L6557,$L6557)=1)),"",SUMIFS($I:$I,$L:$L,$L6557))</f>
        <v/>
      </c>
      <c r="L6557" s="6" t="str">
        <f t="shared" si="922"/>
        <v/>
      </c>
      <c r="M6557" s="6">
        <f t="shared" si="923"/>
        <v>263</v>
      </c>
      <c r="N6557" s="6">
        <f t="shared" si="924"/>
        <v>7</v>
      </c>
      <c r="O6557" s="9" t="str">
        <f>IF(AND($B6557&lt;&gt;"",$C6557&lt;&gt;"",$B6557&lt;=$C6557),INDEX(Szabalyok!$C:$C,$N6557),"")</f>
        <v/>
      </c>
      <c r="P6557">
        <f t="shared" si="926"/>
        <v>0</v>
      </c>
    </row>
    <row r="6558" spans="1:16" x14ac:dyDescent="0.35">
      <c r="A6558">
        <f t="shared" si="925"/>
        <v>0</v>
      </c>
      <c r="B6558" s="4" t="str">
        <f>IF($M6558&gt;300,"",IF(OR(INDEX(Bemenet!$E$2:$E$301,$M6558)="",INDEX(Bemenet!$F$2:$F$301,$M6558)=""),"",MAX(INDEX(Bemenet!$E$2:$E$301,$M6558),INDEX(Szabalyok!$A:$A,$N6558))))</f>
        <v/>
      </c>
      <c r="C6558" s="4" t="str">
        <f>IF($B6558="","",MIN(INDEX(Bemenet!$F$2:$F$301,$M6558),INDEX(Szabalyok!$B:$B,$N6558)))</f>
        <v/>
      </c>
      <c r="D6558" s="5" t="str">
        <f>IF(AND($B6558&lt;&gt;"",$C6558&lt;&gt;"",$B6558&lt;=$C6558),INDEX(Bemenet!$G$2:$G$301,$M6558),"")</f>
        <v/>
      </c>
      <c r="E6558" s="6" t="str">
        <f>IF(AND($B6558&lt;&gt;"",$C6558&lt;&gt;"",$B6558&lt;=$C6558),INDEX(Bemenet!$D$2:$D$301,$M6558),"")</f>
        <v/>
      </c>
      <c r="F6558" s="5" t="str">
        <f t="shared" si="918"/>
        <v/>
      </c>
      <c r="G6558" s="5" t="str">
        <f t="shared" si="919"/>
        <v/>
      </c>
      <c r="H6558" s="9" t="str">
        <f t="shared" si="920"/>
        <v/>
      </c>
      <c r="I6558" s="5" t="str">
        <f t="shared" si="921"/>
        <v/>
      </c>
      <c r="J6558" s="5" t="str">
        <f>IF(OR($L6558="",NOT(COUNTIFS($L$2:$L6558,$L6558)=1)),"",SUMIFS($G:$G,$L:$L,$L6558))</f>
        <v/>
      </c>
      <c r="K6558" s="5" t="str">
        <f>IF(OR($L6558="",NOT(COUNTIFS($L$2:$L6558,$L6558)=1)),"",SUMIFS($I:$I,$L:$L,$L6558))</f>
        <v/>
      </c>
      <c r="L6558" s="6" t="str">
        <f t="shared" si="922"/>
        <v/>
      </c>
      <c r="M6558" s="6">
        <f t="shared" si="923"/>
        <v>263</v>
      </c>
      <c r="N6558" s="6">
        <f t="shared" si="924"/>
        <v>8</v>
      </c>
      <c r="O6558" s="9" t="str">
        <f>IF(AND($B6558&lt;&gt;"",$C6558&lt;&gt;"",$B6558&lt;=$C6558),INDEX(Szabalyok!$C:$C,$N6558),"")</f>
        <v/>
      </c>
      <c r="P6558">
        <f t="shared" si="926"/>
        <v>0</v>
      </c>
    </row>
    <row r="6559" spans="1:16" x14ac:dyDescent="0.35">
      <c r="A6559">
        <f t="shared" si="925"/>
        <v>0</v>
      </c>
      <c r="B6559" s="4" t="str">
        <f>IF($M6559&gt;300,"",IF(OR(INDEX(Bemenet!$E$2:$E$301,$M6559)="",INDEX(Bemenet!$F$2:$F$301,$M6559)=""),"",MAX(INDEX(Bemenet!$E$2:$E$301,$M6559),INDEX(Szabalyok!$A:$A,$N6559))))</f>
        <v/>
      </c>
      <c r="C6559" s="4" t="str">
        <f>IF($B6559="","",MIN(INDEX(Bemenet!$F$2:$F$301,$M6559),INDEX(Szabalyok!$B:$B,$N6559)))</f>
        <v/>
      </c>
      <c r="D6559" s="5" t="str">
        <f>IF(AND($B6559&lt;&gt;"",$C6559&lt;&gt;"",$B6559&lt;=$C6559),INDEX(Bemenet!$G$2:$G$301,$M6559),"")</f>
        <v/>
      </c>
      <c r="E6559" s="6" t="str">
        <f>IF(AND($B6559&lt;&gt;"",$C6559&lt;&gt;"",$B6559&lt;=$C6559),INDEX(Bemenet!$D$2:$D$301,$M6559),"")</f>
        <v/>
      </c>
      <c r="F6559" s="5" t="str">
        <f t="shared" si="918"/>
        <v/>
      </c>
      <c r="G6559" s="5" t="str">
        <f t="shared" si="919"/>
        <v/>
      </c>
      <c r="H6559" s="9" t="str">
        <f t="shared" si="920"/>
        <v/>
      </c>
      <c r="I6559" s="5" t="str">
        <f t="shared" si="921"/>
        <v/>
      </c>
      <c r="J6559" s="5" t="str">
        <f>IF(OR($L6559="",NOT(COUNTIFS($L$2:$L6559,$L6559)=1)),"",SUMIFS($G:$G,$L:$L,$L6559))</f>
        <v/>
      </c>
      <c r="K6559" s="5" t="str">
        <f>IF(OR($L6559="",NOT(COUNTIFS($L$2:$L6559,$L6559)=1)),"",SUMIFS($I:$I,$L:$L,$L6559))</f>
        <v/>
      </c>
      <c r="L6559" s="6" t="str">
        <f t="shared" si="922"/>
        <v/>
      </c>
      <c r="M6559" s="6">
        <f t="shared" si="923"/>
        <v>263</v>
      </c>
      <c r="N6559" s="6">
        <f t="shared" si="924"/>
        <v>9</v>
      </c>
      <c r="O6559" s="9" t="str">
        <f>IF(AND($B6559&lt;&gt;"",$C6559&lt;&gt;"",$B6559&lt;=$C6559),INDEX(Szabalyok!$C:$C,$N6559),"")</f>
        <v/>
      </c>
      <c r="P6559">
        <f t="shared" si="926"/>
        <v>0</v>
      </c>
    </row>
    <row r="6560" spans="1:16" x14ac:dyDescent="0.35">
      <c r="A6560">
        <f t="shared" si="925"/>
        <v>0</v>
      </c>
      <c r="B6560" s="4" t="str">
        <f>IF($M6560&gt;300,"",IF(OR(INDEX(Bemenet!$E$2:$E$301,$M6560)="",INDEX(Bemenet!$F$2:$F$301,$M6560)=""),"",MAX(INDEX(Bemenet!$E$2:$E$301,$M6560),INDEX(Szabalyok!$A:$A,$N6560))))</f>
        <v/>
      </c>
      <c r="C6560" s="4" t="str">
        <f>IF($B6560="","",MIN(INDEX(Bemenet!$F$2:$F$301,$M6560),INDEX(Szabalyok!$B:$B,$N6560)))</f>
        <v/>
      </c>
      <c r="D6560" s="5" t="str">
        <f>IF(AND($B6560&lt;&gt;"",$C6560&lt;&gt;"",$B6560&lt;=$C6560),INDEX(Bemenet!$G$2:$G$301,$M6560),"")</f>
        <v/>
      </c>
      <c r="E6560" s="6" t="str">
        <f>IF(AND($B6560&lt;&gt;"",$C6560&lt;&gt;"",$B6560&lt;=$C6560),INDEX(Bemenet!$D$2:$D$301,$M6560),"")</f>
        <v/>
      </c>
      <c r="F6560" s="5" t="str">
        <f t="shared" si="918"/>
        <v/>
      </c>
      <c r="G6560" s="5" t="str">
        <f t="shared" si="919"/>
        <v/>
      </c>
      <c r="H6560" s="9" t="str">
        <f t="shared" si="920"/>
        <v/>
      </c>
      <c r="I6560" s="5" t="str">
        <f t="shared" si="921"/>
        <v/>
      </c>
      <c r="J6560" s="5" t="str">
        <f>IF(OR($L6560="",NOT(COUNTIFS($L$2:$L6560,$L6560)=1)),"",SUMIFS($G:$G,$L:$L,$L6560))</f>
        <v/>
      </c>
      <c r="K6560" s="5" t="str">
        <f>IF(OR($L6560="",NOT(COUNTIFS($L$2:$L6560,$L6560)=1)),"",SUMIFS($I:$I,$L:$L,$L6560))</f>
        <v/>
      </c>
      <c r="L6560" s="6" t="str">
        <f t="shared" si="922"/>
        <v/>
      </c>
      <c r="M6560" s="6">
        <f t="shared" si="923"/>
        <v>263</v>
      </c>
      <c r="N6560" s="6">
        <f t="shared" si="924"/>
        <v>10</v>
      </c>
      <c r="O6560" s="9" t="str">
        <f>IF(AND($B6560&lt;&gt;"",$C6560&lt;&gt;"",$B6560&lt;=$C6560),INDEX(Szabalyok!$C:$C,$N6560),"")</f>
        <v/>
      </c>
      <c r="P6560">
        <f t="shared" si="926"/>
        <v>0</v>
      </c>
    </row>
    <row r="6561" spans="1:16" x14ac:dyDescent="0.35">
      <c r="A6561">
        <f t="shared" si="925"/>
        <v>0</v>
      </c>
      <c r="B6561" s="4" t="str">
        <f>IF($M6561&gt;300,"",IF(OR(INDEX(Bemenet!$E$2:$E$301,$M6561)="",INDEX(Bemenet!$F$2:$F$301,$M6561)=""),"",MAX(INDEX(Bemenet!$E$2:$E$301,$M6561),INDEX(Szabalyok!$A:$A,$N6561))))</f>
        <v/>
      </c>
      <c r="C6561" s="4" t="str">
        <f>IF($B6561="","",MIN(INDEX(Bemenet!$F$2:$F$301,$M6561),INDEX(Szabalyok!$B:$B,$N6561)))</f>
        <v/>
      </c>
      <c r="D6561" s="5" t="str">
        <f>IF(AND($B6561&lt;&gt;"",$C6561&lt;&gt;"",$B6561&lt;=$C6561),INDEX(Bemenet!$G$2:$G$301,$M6561),"")</f>
        <v/>
      </c>
      <c r="E6561" s="6" t="str">
        <f>IF(AND($B6561&lt;&gt;"",$C6561&lt;&gt;"",$B6561&lt;=$C6561),INDEX(Bemenet!$D$2:$D$301,$M6561),"")</f>
        <v/>
      </c>
      <c r="F6561" s="5" t="str">
        <f t="shared" si="918"/>
        <v/>
      </c>
      <c r="G6561" s="5" t="str">
        <f t="shared" si="919"/>
        <v/>
      </c>
      <c r="H6561" s="9" t="str">
        <f t="shared" si="920"/>
        <v/>
      </c>
      <c r="I6561" s="5" t="str">
        <f t="shared" si="921"/>
        <v/>
      </c>
      <c r="J6561" s="5" t="str">
        <f>IF(OR($L6561="",NOT(COUNTIFS($L$2:$L6561,$L6561)=1)),"",SUMIFS($G:$G,$L:$L,$L6561))</f>
        <v/>
      </c>
      <c r="K6561" s="5" t="str">
        <f>IF(OR($L6561="",NOT(COUNTIFS($L$2:$L6561,$L6561)=1)),"",SUMIFS($I:$I,$L:$L,$L6561))</f>
        <v/>
      </c>
      <c r="L6561" s="6" t="str">
        <f t="shared" si="922"/>
        <v/>
      </c>
      <c r="M6561" s="6">
        <f t="shared" si="923"/>
        <v>263</v>
      </c>
      <c r="N6561" s="6">
        <f t="shared" si="924"/>
        <v>11</v>
      </c>
      <c r="O6561" s="9" t="str">
        <f>IF(AND($B6561&lt;&gt;"",$C6561&lt;&gt;"",$B6561&lt;=$C6561),INDEX(Szabalyok!$C:$C,$N6561),"")</f>
        <v/>
      </c>
      <c r="P6561">
        <f t="shared" si="926"/>
        <v>0</v>
      </c>
    </row>
    <row r="6562" spans="1:16" x14ac:dyDescent="0.35">
      <c r="A6562">
        <f t="shared" si="925"/>
        <v>0</v>
      </c>
      <c r="B6562" s="4" t="str">
        <f>IF($M6562&gt;300,"",IF(OR(INDEX(Bemenet!$E$2:$E$301,$M6562)="",INDEX(Bemenet!$F$2:$F$301,$M6562)=""),"",MAX(INDEX(Bemenet!$E$2:$E$301,$M6562),INDEX(Szabalyok!$A:$A,$N6562))))</f>
        <v/>
      </c>
      <c r="C6562" s="4" t="str">
        <f>IF($B6562="","",MIN(INDEX(Bemenet!$F$2:$F$301,$M6562),INDEX(Szabalyok!$B:$B,$N6562)))</f>
        <v/>
      </c>
      <c r="D6562" s="5" t="str">
        <f>IF(AND($B6562&lt;&gt;"",$C6562&lt;&gt;"",$B6562&lt;=$C6562),INDEX(Bemenet!$G$2:$G$301,$M6562),"")</f>
        <v/>
      </c>
      <c r="E6562" s="6" t="str">
        <f>IF(AND($B6562&lt;&gt;"",$C6562&lt;&gt;"",$B6562&lt;=$C6562),INDEX(Bemenet!$D$2:$D$301,$M6562),"")</f>
        <v/>
      </c>
      <c r="F6562" s="5" t="str">
        <f t="shared" si="918"/>
        <v/>
      </c>
      <c r="G6562" s="5" t="str">
        <f t="shared" si="919"/>
        <v/>
      </c>
      <c r="H6562" s="9" t="str">
        <f t="shared" si="920"/>
        <v/>
      </c>
      <c r="I6562" s="5" t="str">
        <f t="shared" si="921"/>
        <v/>
      </c>
      <c r="J6562" s="5" t="str">
        <f>IF(OR($L6562="",NOT(COUNTIFS($L$2:$L6562,$L6562)=1)),"",SUMIFS($G:$G,$L:$L,$L6562))</f>
        <v/>
      </c>
      <c r="K6562" s="5" t="str">
        <f>IF(OR($L6562="",NOT(COUNTIFS($L$2:$L6562,$L6562)=1)),"",SUMIFS($I:$I,$L:$L,$L6562))</f>
        <v/>
      </c>
      <c r="L6562" s="6" t="str">
        <f t="shared" si="922"/>
        <v/>
      </c>
      <c r="M6562" s="6">
        <f t="shared" si="923"/>
        <v>263</v>
      </c>
      <c r="N6562" s="6">
        <f t="shared" si="924"/>
        <v>12</v>
      </c>
      <c r="O6562" s="9" t="str">
        <f>IF(AND($B6562&lt;&gt;"",$C6562&lt;&gt;"",$B6562&lt;=$C6562),INDEX(Szabalyok!$C:$C,$N6562),"")</f>
        <v/>
      </c>
      <c r="P6562">
        <f t="shared" si="926"/>
        <v>0</v>
      </c>
    </row>
    <row r="6563" spans="1:16" x14ac:dyDescent="0.35">
      <c r="A6563">
        <f t="shared" si="925"/>
        <v>0</v>
      </c>
      <c r="B6563" s="4" t="str">
        <f>IF($M6563&gt;300,"",IF(OR(INDEX(Bemenet!$E$2:$E$301,$M6563)="",INDEX(Bemenet!$F$2:$F$301,$M6563)=""),"",MAX(INDEX(Bemenet!$E$2:$E$301,$M6563),INDEX(Szabalyok!$A:$A,$N6563))))</f>
        <v/>
      </c>
      <c r="C6563" s="4" t="str">
        <f>IF($B6563="","",MIN(INDEX(Bemenet!$F$2:$F$301,$M6563),INDEX(Szabalyok!$B:$B,$N6563)))</f>
        <v/>
      </c>
      <c r="D6563" s="5" t="str">
        <f>IF(AND($B6563&lt;&gt;"",$C6563&lt;&gt;"",$B6563&lt;=$C6563),INDEX(Bemenet!$G$2:$G$301,$M6563),"")</f>
        <v/>
      </c>
      <c r="E6563" s="6" t="str">
        <f>IF(AND($B6563&lt;&gt;"",$C6563&lt;&gt;"",$B6563&lt;=$C6563),INDEX(Bemenet!$D$2:$D$301,$M6563),"")</f>
        <v/>
      </c>
      <c r="F6563" s="5" t="str">
        <f t="shared" si="918"/>
        <v/>
      </c>
      <c r="G6563" s="5" t="str">
        <f t="shared" si="919"/>
        <v/>
      </c>
      <c r="H6563" s="9" t="str">
        <f t="shared" si="920"/>
        <v/>
      </c>
      <c r="I6563" s="5" t="str">
        <f t="shared" si="921"/>
        <v/>
      </c>
      <c r="J6563" s="5" t="str">
        <f>IF(OR($L6563="",NOT(COUNTIFS($L$2:$L6563,$L6563)=1)),"",SUMIFS($G:$G,$L:$L,$L6563))</f>
        <v/>
      </c>
      <c r="K6563" s="5" t="str">
        <f>IF(OR($L6563="",NOT(COUNTIFS($L$2:$L6563,$L6563)=1)),"",SUMIFS($I:$I,$L:$L,$L6563))</f>
        <v/>
      </c>
      <c r="L6563" s="6" t="str">
        <f t="shared" si="922"/>
        <v/>
      </c>
      <c r="M6563" s="6">
        <f t="shared" si="923"/>
        <v>263</v>
      </c>
      <c r="N6563" s="6">
        <f t="shared" si="924"/>
        <v>13</v>
      </c>
      <c r="O6563" s="9" t="str">
        <f>IF(AND($B6563&lt;&gt;"",$C6563&lt;&gt;"",$B6563&lt;=$C6563),INDEX(Szabalyok!$C:$C,$N6563),"")</f>
        <v/>
      </c>
      <c r="P6563">
        <f t="shared" si="926"/>
        <v>0</v>
      </c>
    </row>
    <row r="6564" spans="1:16" x14ac:dyDescent="0.35">
      <c r="A6564">
        <f t="shared" si="925"/>
        <v>0</v>
      </c>
      <c r="B6564" s="4" t="str">
        <f>IF($M6564&gt;300,"",IF(OR(INDEX(Bemenet!$E$2:$E$301,$M6564)="",INDEX(Bemenet!$F$2:$F$301,$M6564)=""),"",MAX(INDEX(Bemenet!$E$2:$E$301,$M6564),INDEX(Szabalyok!$A:$A,$N6564))))</f>
        <v/>
      </c>
      <c r="C6564" s="4" t="str">
        <f>IF($B6564="","",MIN(INDEX(Bemenet!$F$2:$F$301,$M6564),INDEX(Szabalyok!$B:$B,$N6564)))</f>
        <v/>
      </c>
      <c r="D6564" s="5" t="str">
        <f>IF(AND($B6564&lt;&gt;"",$C6564&lt;&gt;"",$B6564&lt;=$C6564),INDEX(Bemenet!$G$2:$G$301,$M6564),"")</f>
        <v/>
      </c>
      <c r="E6564" s="6" t="str">
        <f>IF(AND($B6564&lt;&gt;"",$C6564&lt;&gt;"",$B6564&lt;=$C6564),INDEX(Bemenet!$D$2:$D$301,$M6564),"")</f>
        <v/>
      </c>
      <c r="F6564" s="5" t="str">
        <f t="shared" si="918"/>
        <v/>
      </c>
      <c r="G6564" s="5" t="str">
        <f t="shared" si="919"/>
        <v/>
      </c>
      <c r="H6564" s="9" t="str">
        <f t="shared" si="920"/>
        <v/>
      </c>
      <c r="I6564" s="5" t="str">
        <f t="shared" si="921"/>
        <v/>
      </c>
      <c r="J6564" s="5" t="str">
        <f>IF(OR($L6564="",NOT(COUNTIFS($L$2:$L6564,$L6564)=1)),"",SUMIFS($G:$G,$L:$L,$L6564))</f>
        <v/>
      </c>
      <c r="K6564" s="5" t="str">
        <f>IF(OR($L6564="",NOT(COUNTIFS($L$2:$L6564,$L6564)=1)),"",SUMIFS($I:$I,$L:$L,$L6564))</f>
        <v/>
      </c>
      <c r="L6564" s="6" t="str">
        <f t="shared" si="922"/>
        <v/>
      </c>
      <c r="M6564" s="6">
        <f t="shared" si="923"/>
        <v>263</v>
      </c>
      <c r="N6564" s="6">
        <f t="shared" si="924"/>
        <v>14</v>
      </c>
      <c r="O6564" s="9" t="str">
        <f>IF(AND($B6564&lt;&gt;"",$C6564&lt;&gt;"",$B6564&lt;=$C6564),INDEX(Szabalyok!$C:$C,$N6564),"")</f>
        <v/>
      </c>
      <c r="P6564">
        <f t="shared" si="926"/>
        <v>0</v>
      </c>
    </row>
    <row r="6565" spans="1:16" x14ac:dyDescent="0.35">
      <c r="A6565">
        <f t="shared" si="925"/>
        <v>0</v>
      </c>
      <c r="B6565" s="4" t="str">
        <f>IF($M6565&gt;300,"",IF(OR(INDEX(Bemenet!$E$2:$E$301,$M6565)="",INDEX(Bemenet!$F$2:$F$301,$M6565)=""),"",MAX(INDEX(Bemenet!$E$2:$E$301,$M6565),INDEX(Szabalyok!$A:$A,$N6565))))</f>
        <v/>
      </c>
      <c r="C6565" s="4" t="str">
        <f>IF($B6565="","",MIN(INDEX(Bemenet!$F$2:$F$301,$M6565),INDEX(Szabalyok!$B:$B,$N6565)))</f>
        <v/>
      </c>
      <c r="D6565" s="5" t="str">
        <f>IF(AND($B6565&lt;&gt;"",$C6565&lt;&gt;"",$B6565&lt;=$C6565),INDEX(Bemenet!$G$2:$G$301,$M6565),"")</f>
        <v/>
      </c>
      <c r="E6565" s="6" t="str">
        <f>IF(AND($B6565&lt;&gt;"",$C6565&lt;&gt;"",$B6565&lt;=$C6565),INDEX(Bemenet!$D$2:$D$301,$M6565),"")</f>
        <v/>
      </c>
      <c r="F6565" s="5" t="str">
        <f t="shared" si="918"/>
        <v/>
      </c>
      <c r="G6565" s="5" t="str">
        <f t="shared" si="919"/>
        <v/>
      </c>
      <c r="H6565" s="9" t="str">
        <f t="shared" si="920"/>
        <v/>
      </c>
      <c r="I6565" s="5" t="str">
        <f t="shared" si="921"/>
        <v/>
      </c>
      <c r="J6565" s="5" t="str">
        <f>IF(OR($L6565="",NOT(COUNTIFS($L$2:$L6565,$L6565)=1)),"",SUMIFS($G:$G,$L:$L,$L6565))</f>
        <v/>
      </c>
      <c r="K6565" s="5" t="str">
        <f>IF(OR($L6565="",NOT(COUNTIFS($L$2:$L6565,$L6565)=1)),"",SUMIFS($I:$I,$L:$L,$L6565))</f>
        <v/>
      </c>
      <c r="L6565" s="6" t="str">
        <f t="shared" si="922"/>
        <v/>
      </c>
      <c r="M6565" s="6">
        <f t="shared" si="923"/>
        <v>263</v>
      </c>
      <c r="N6565" s="6">
        <f t="shared" si="924"/>
        <v>15</v>
      </c>
      <c r="O6565" s="9" t="str">
        <f>IF(AND($B6565&lt;&gt;"",$C6565&lt;&gt;"",$B6565&lt;=$C6565),INDEX(Szabalyok!$C:$C,$N6565),"")</f>
        <v/>
      </c>
      <c r="P6565">
        <f t="shared" si="926"/>
        <v>0</v>
      </c>
    </row>
    <row r="6566" spans="1:16" x14ac:dyDescent="0.35">
      <c r="A6566">
        <f t="shared" si="925"/>
        <v>0</v>
      </c>
      <c r="B6566" s="4" t="str">
        <f>IF($M6566&gt;300,"",IF(OR(INDEX(Bemenet!$E$2:$E$301,$M6566)="",INDEX(Bemenet!$F$2:$F$301,$M6566)=""),"",MAX(INDEX(Bemenet!$E$2:$E$301,$M6566),INDEX(Szabalyok!$A:$A,$N6566))))</f>
        <v/>
      </c>
      <c r="C6566" s="4" t="str">
        <f>IF($B6566="","",MIN(INDEX(Bemenet!$F$2:$F$301,$M6566),INDEX(Szabalyok!$B:$B,$N6566)))</f>
        <v/>
      </c>
      <c r="D6566" s="5" t="str">
        <f>IF(AND($B6566&lt;&gt;"",$C6566&lt;&gt;"",$B6566&lt;=$C6566),INDEX(Bemenet!$G$2:$G$301,$M6566),"")</f>
        <v/>
      </c>
      <c r="E6566" s="6" t="str">
        <f>IF(AND($B6566&lt;&gt;"",$C6566&lt;&gt;"",$B6566&lt;=$C6566),INDEX(Bemenet!$D$2:$D$301,$M6566),"")</f>
        <v/>
      </c>
      <c r="F6566" s="5" t="str">
        <f t="shared" si="918"/>
        <v/>
      </c>
      <c r="G6566" s="5" t="str">
        <f t="shared" si="919"/>
        <v/>
      </c>
      <c r="H6566" s="9" t="str">
        <f t="shared" si="920"/>
        <v/>
      </c>
      <c r="I6566" s="5" t="str">
        <f t="shared" si="921"/>
        <v/>
      </c>
      <c r="J6566" s="5" t="str">
        <f>IF(OR($L6566="",NOT(COUNTIFS($L$2:$L6566,$L6566)=1)),"",SUMIFS($G:$G,$L:$L,$L6566))</f>
        <v/>
      </c>
      <c r="K6566" s="5" t="str">
        <f>IF(OR($L6566="",NOT(COUNTIFS($L$2:$L6566,$L6566)=1)),"",SUMIFS($I:$I,$L:$L,$L6566))</f>
        <v/>
      </c>
      <c r="L6566" s="6" t="str">
        <f t="shared" si="922"/>
        <v/>
      </c>
      <c r="M6566" s="6">
        <f t="shared" si="923"/>
        <v>263</v>
      </c>
      <c r="N6566" s="6">
        <f t="shared" si="924"/>
        <v>16</v>
      </c>
      <c r="O6566" s="9" t="str">
        <f>IF(AND($B6566&lt;&gt;"",$C6566&lt;&gt;"",$B6566&lt;=$C6566),INDEX(Szabalyok!$C:$C,$N6566),"")</f>
        <v/>
      </c>
      <c r="P6566">
        <f t="shared" si="926"/>
        <v>0</v>
      </c>
    </row>
    <row r="6567" spans="1:16" x14ac:dyDescent="0.35">
      <c r="A6567">
        <f t="shared" si="925"/>
        <v>0</v>
      </c>
      <c r="B6567" s="4" t="str">
        <f>IF($M6567&gt;300,"",IF(OR(INDEX(Bemenet!$E$2:$E$301,$M6567)="",INDEX(Bemenet!$F$2:$F$301,$M6567)=""),"",MAX(INDEX(Bemenet!$E$2:$E$301,$M6567),INDEX(Szabalyok!$A:$A,$N6567))))</f>
        <v/>
      </c>
      <c r="C6567" s="4" t="str">
        <f>IF($B6567="","",MIN(INDEX(Bemenet!$F$2:$F$301,$M6567),INDEX(Szabalyok!$B:$B,$N6567)))</f>
        <v/>
      </c>
      <c r="D6567" s="5" t="str">
        <f>IF(AND($B6567&lt;&gt;"",$C6567&lt;&gt;"",$B6567&lt;=$C6567),INDEX(Bemenet!$G$2:$G$301,$M6567),"")</f>
        <v/>
      </c>
      <c r="E6567" s="6" t="str">
        <f>IF(AND($B6567&lt;&gt;"",$C6567&lt;&gt;"",$B6567&lt;=$C6567),INDEX(Bemenet!$D$2:$D$301,$M6567),"")</f>
        <v/>
      </c>
      <c r="F6567" s="5" t="str">
        <f t="shared" si="918"/>
        <v/>
      </c>
      <c r="G6567" s="5" t="str">
        <f t="shared" si="919"/>
        <v/>
      </c>
      <c r="H6567" s="9" t="str">
        <f t="shared" si="920"/>
        <v/>
      </c>
      <c r="I6567" s="5" t="str">
        <f t="shared" si="921"/>
        <v/>
      </c>
      <c r="J6567" s="5" t="str">
        <f>IF(OR($L6567="",NOT(COUNTIFS($L$2:$L6567,$L6567)=1)),"",SUMIFS($G:$G,$L:$L,$L6567))</f>
        <v/>
      </c>
      <c r="K6567" s="5" t="str">
        <f>IF(OR($L6567="",NOT(COUNTIFS($L$2:$L6567,$L6567)=1)),"",SUMIFS($I:$I,$L:$L,$L6567))</f>
        <v/>
      </c>
      <c r="L6567" s="6" t="str">
        <f t="shared" si="922"/>
        <v/>
      </c>
      <c r="M6567" s="6">
        <f t="shared" si="923"/>
        <v>263</v>
      </c>
      <c r="N6567" s="6">
        <f t="shared" si="924"/>
        <v>17</v>
      </c>
      <c r="O6567" s="9" t="str">
        <f>IF(AND($B6567&lt;&gt;"",$C6567&lt;&gt;"",$B6567&lt;=$C6567),INDEX(Szabalyok!$C:$C,$N6567),"")</f>
        <v/>
      </c>
      <c r="P6567">
        <f t="shared" si="926"/>
        <v>0</v>
      </c>
    </row>
    <row r="6568" spans="1:16" x14ac:dyDescent="0.35">
      <c r="A6568">
        <f t="shared" si="925"/>
        <v>0</v>
      </c>
      <c r="B6568" s="4" t="str">
        <f>IF($M6568&gt;300,"",IF(OR(INDEX(Bemenet!$E$2:$E$301,$M6568)="",INDEX(Bemenet!$F$2:$F$301,$M6568)=""),"",MAX(INDEX(Bemenet!$E$2:$E$301,$M6568),INDEX(Szabalyok!$A:$A,$N6568))))</f>
        <v/>
      </c>
      <c r="C6568" s="4" t="str">
        <f>IF($B6568="","",MIN(INDEX(Bemenet!$F$2:$F$301,$M6568),INDEX(Szabalyok!$B:$B,$N6568)))</f>
        <v/>
      </c>
      <c r="D6568" s="5" t="str">
        <f>IF(AND($B6568&lt;&gt;"",$C6568&lt;&gt;"",$B6568&lt;=$C6568),INDEX(Bemenet!$G$2:$G$301,$M6568),"")</f>
        <v/>
      </c>
      <c r="E6568" s="6" t="str">
        <f>IF(AND($B6568&lt;&gt;"",$C6568&lt;&gt;"",$B6568&lt;=$C6568),INDEX(Bemenet!$D$2:$D$301,$M6568),"")</f>
        <v/>
      </c>
      <c r="F6568" s="5" t="str">
        <f t="shared" si="918"/>
        <v/>
      </c>
      <c r="G6568" s="5" t="str">
        <f t="shared" si="919"/>
        <v/>
      </c>
      <c r="H6568" s="9" t="str">
        <f t="shared" si="920"/>
        <v/>
      </c>
      <c r="I6568" s="5" t="str">
        <f t="shared" si="921"/>
        <v/>
      </c>
      <c r="J6568" s="5" t="str">
        <f>IF(OR($L6568="",NOT(COUNTIFS($L$2:$L6568,$L6568)=1)),"",SUMIFS($G:$G,$L:$L,$L6568))</f>
        <v/>
      </c>
      <c r="K6568" s="5" t="str">
        <f>IF(OR($L6568="",NOT(COUNTIFS($L$2:$L6568,$L6568)=1)),"",SUMIFS($I:$I,$L:$L,$L6568))</f>
        <v/>
      </c>
      <c r="L6568" s="6" t="str">
        <f t="shared" si="922"/>
        <v/>
      </c>
      <c r="M6568" s="6">
        <f t="shared" si="923"/>
        <v>263</v>
      </c>
      <c r="N6568" s="6">
        <f t="shared" si="924"/>
        <v>18</v>
      </c>
      <c r="O6568" s="9" t="str">
        <f>IF(AND($B6568&lt;&gt;"",$C6568&lt;&gt;"",$B6568&lt;=$C6568),INDEX(Szabalyok!$C:$C,$N6568),"")</f>
        <v/>
      </c>
      <c r="P6568">
        <f t="shared" si="926"/>
        <v>0</v>
      </c>
    </row>
    <row r="6569" spans="1:16" x14ac:dyDescent="0.35">
      <c r="A6569">
        <f t="shared" si="925"/>
        <v>0</v>
      </c>
      <c r="B6569" s="4" t="str">
        <f>IF($M6569&gt;300,"",IF(OR(INDEX(Bemenet!$E$2:$E$301,$M6569)="",INDEX(Bemenet!$F$2:$F$301,$M6569)=""),"",MAX(INDEX(Bemenet!$E$2:$E$301,$M6569),INDEX(Szabalyok!$A:$A,$N6569))))</f>
        <v/>
      </c>
      <c r="C6569" s="4" t="str">
        <f>IF($B6569="","",MIN(INDEX(Bemenet!$F$2:$F$301,$M6569),INDEX(Szabalyok!$B:$B,$N6569)))</f>
        <v/>
      </c>
      <c r="D6569" s="5" t="str">
        <f>IF(AND($B6569&lt;&gt;"",$C6569&lt;&gt;"",$B6569&lt;=$C6569),INDEX(Bemenet!$G$2:$G$301,$M6569),"")</f>
        <v/>
      </c>
      <c r="E6569" s="6" t="str">
        <f>IF(AND($B6569&lt;&gt;"",$C6569&lt;&gt;"",$B6569&lt;=$C6569),INDEX(Bemenet!$D$2:$D$301,$M6569),"")</f>
        <v/>
      </c>
      <c r="F6569" s="5" t="str">
        <f t="shared" si="918"/>
        <v/>
      </c>
      <c r="G6569" s="5" t="str">
        <f t="shared" si="919"/>
        <v/>
      </c>
      <c r="H6569" s="9" t="str">
        <f t="shared" si="920"/>
        <v/>
      </c>
      <c r="I6569" s="5" t="str">
        <f t="shared" si="921"/>
        <v/>
      </c>
      <c r="J6569" s="5" t="str">
        <f>IF(OR($L6569="",NOT(COUNTIFS($L$2:$L6569,$L6569)=1)),"",SUMIFS($G:$G,$L:$L,$L6569))</f>
        <v/>
      </c>
      <c r="K6569" s="5" t="str">
        <f>IF(OR($L6569="",NOT(COUNTIFS($L$2:$L6569,$L6569)=1)),"",SUMIFS($I:$I,$L:$L,$L6569))</f>
        <v/>
      </c>
      <c r="L6569" s="6" t="str">
        <f t="shared" si="922"/>
        <v/>
      </c>
      <c r="M6569" s="6">
        <f t="shared" si="923"/>
        <v>263</v>
      </c>
      <c r="N6569" s="6">
        <f t="shared" si="924"/>
        <v>19</v>
      </c>
      <c r="O6569" s="9" t="str">
        <f>IF(AND($B6569&lt;&gt;"",$C6569&lt;&gt;"",$B6569&lt;=$C6569),INDEX(Szabalyok!$C:$C,$N6569),"")</f>
        <v/>
      </c>
      <c r="P6569">
        <f t="shared" si="926"/>
        <v>0</v>
      </c>
    </row>
    <row r="6570" spans="1:16" x14ac:dyDescent="0.35">
      <c r="A6570">
        <f t="shared" si="925"/>
        <v>0</v>
      </c>
      <c r="B6570" s="4" t="str">
        <f>IF($M6570&gt;300,"",IF(OR(INDEX(Bemenet!$E$2:$E$301,$M6570)="",INDEX(Bemenet!$F$2:$F$301,$M6570)=""),"",MAX(INDEX(Bemenet!$E$2:$E$301,$M6570),INDEX(Szabalyok!$A:$A,$N6570))))</f>
        <v/>
      </c>
      <c r="C6570" s="4" t="str">
        <f>IF($B6570="","",MIN(INDEX(Bemenet!$F$2:$F$301,$M6570),INDEX(Szabalyok!$B:$B,$N6570)))</f>
        <v/>
      </c>
      <c r="D6570" s="5" t="str">
        <f>IF(AND($B6570&lt;&gt;"",$C6570&lt;&gt;"",$B6570&lt;=$C6570),INDEX(Bemenet!$G$2:$G$301,$M6570),"")</f>
        <v/>
      </c>
      <c r="E6570" s="6" t="str">
        <f>IF(AND($B6570&lt;&gt;"",$C6570&lt;&gt;"",$B6570&lt;=$C6570),INDEX(Bemenet!$D$2:$D$301,$M6570),"")</f>
        <v/>
      </c>
      <c r="F6570" s="5" t="str">
        <f t="shared" si="918"/>
        <v/>
      </c>
      <c r="G6570" s="5" t="str">
        <f t="shared" si="919"/>
        <v/>
      </c>
      <c r="H6570" s="9" t="str">
        <f t="shared" si="920"/>
        <v/>
      </c>
      <c r="I6570" s="5" t="str">
        <f t="shared" si="921"/>
        <v/>
      </c>
      <c r="J6570" s="5" t="str">
        <f>IF(OR($L6570="",NOT(COUNTIFS($L$2:$L6570,$L6570)=1)),"",SUMIFS($G:$G,$L:$L,$L6570))</f>
        <v/>
      </c>
      <c r="K6570" s="5" t="str">
        <f>IF(OR($L6570="",NOT(COUNTIFS($L$2:$L6570,$L6570)=1)),"",SUMIFS($I:$I,$L:$L,$L6570))</f>
        <v/>
      </c>
      <c r="L6570" s="6" t="str">
        <f t="shared" si="922"/>
        <v/>
      </c>
      <c r="M6570" s="6">
        <f t="shared" si="923"/>
        <v>263</v>
      </c>
      <c r="N6570" s="6">
        <f t="shared" si="924"/>
        <v>20</v>
      </c>
      <c r="O6570" s="9" t="str">
        <f>IF(AND($B6570&lt;&gt;"",$C6570&lt;&gt;"",$B6570&lt;=$C6570),INDEX(Szabalyok!$C:$C,$N6570),"")</f>
        <v/>
      </c>
      <c r="P6570">
        <f t="shared" si="926"/>
        <v>0</v>
      </c>
    </row>
    <row r="6571" spans="1:16" x14ac:dyDescent="0.35">
      <c r="A6571">
        <f t="shared" si="925"/>
        <v>0</v>
      </c>
      <c r="B6571" s="4" t="str">
        <f>IF($M6571&gt;300,"",IF(OR(INDEX(Bemenet!$E$2:$E$301,$M6571)="",INDEX(Bemenet!$F$2:$F$301,$M6571)=""),"",MAX(INDEX(Bemenet!$E$2:$E$301,$M6571),INDEX(Szabalyok!$A:$A,$N6571))))</f>
        <v/>
      </c>
      <c r="C6571" s="4" t="str">
        <f>IF($B6571="","",MIN(INDEX(Bemenet!$F$2:$F$301,$M6571),INDEX(Szabalyok!$B:$B,$N6571)))</f>
        <v/>
      </c>
      <c r="D6571" s="5" t="str">
        <f>IF(AND($B6571&lt;&gt;"",$C6571&lt;&gt;"",$B6571&lt;=$C6571),INDEX(Bemenet!$G$2:$G$301,$M6571),"")</f>
        <v/>
      </c>
      <c r="E6571" s="6" t="str">
        <f>IF(AND($B6571&lt;&gt;"",$C6571&lt;&gt;"",$B6571&lt;=$C6571),INDEX(Bemenet!$D$2:$D$301,$M6571),"")</f>
        <v/>
      </c>
      <c r="F6571" s="5" t="str">
        <f t="shared" si="918"/>
        <v/>
      </c>
      <c r="G6571" s="5" t="str">
        <f t="shared" si="919"/>
        <v/>
      </c>
      <c r="H6571" s="9" t="str">
        <f t="shared" si="920"/>
        <v/>
      </c>
      <c r="I6571" s="5" t="str">
        <f t="shared" si="921"/>
        <v/>
      </c>
      <c r="J6571" s="5" t="str">
        <f>IF(OR($L6571="",NOT(COUNTIFS($L$2:$L6571,$L6571)=1)),"",SUMIFS($G:$G,$L:$L,$L6571))</f>
        <v/>
      </c>
      <c r="K6571" s="5" t="str">
        <f>IF(OR($L6571="",NOT(COUNTIFS($L$2:$L6571,$L6571)=1)),"",SUMIFS($I:$I,$L:$L,$L6571))</f>
        <v/>
      </c>
      <c r="L6571" s="6" t="str">
        <f t="shared" si="922"/>
        <v/>
      </c>
      <c r="M6571" s="6">
        <f t="shared" si="923"/>
        <v>263</v>
      </c>
      <c r="N6571" s="6">
        <f t="shared" si="924"/>
        <v>21</v>
      </c>
      <c r="O6571" s="9" t="str">
        <f>IF(AND($B6571&lt;&gt;"",$C6571&lt;&gt;"",$B6571&lt;=$C6571),INDEX(Szabalyok!$C:$C,$N6571),"")</f>
        <v/>
      </c>
      <c r="P6571">
        <f t="shared" si="926"/>
        <v>0</v>
      </c>
    </row>
    <row r="6572" spans="1:16" x14ac:dyDescent="0.35">
      <c r="A6572">
        <f t="shared" si="925"/>
        <v>0</v>
      </c>
      <c r="B6572" s="4" t="str">
        <f>IF($M6572&gt;300,"",IF(OR(INDEX(Bemenet!$E$2:$E$301,$M6572)="",INDEX(Bemenet!$F$2:$F$301,$M6572)=""),"",MAX(INDEX(Bemenet!$E$2:$E$301,$M6572),INDEX(Szabalyok!$A:$A,$N6572))))</f>
        <v/>
      </c>
      <c r="C6572" s="4" t="str">
        <f>IF($B6572="","",MIN(INDEX(Bemenet!$F$2:$F$301,$M6572),INDEX(Szabalyok!$B:$B,$N6572)))</f>
        <v/>
      </c>
      <c r="D6572" s="5" t="str">
        <f>IF(AND($B6572&lt;&gt;"",$C6572&lt;&gt;"",$B6572&lt;=$C6572),INDEX(Bemenet!$G$2:$G$301,$M6572),"")</f>
        <v/>
      </c>
      <c r="E6572" s="6" t="str">
        <f>IF(AND($B6572&lt;&gt;"",$C6572&lt;&gt;"",$B6572&lt;=$C6572),INDEX(Bemenet!$D$2:$D$301,$M6572),"")</f>
        <v/>
      </c>
      <c r="F6572" s="5" t="str">
        <f t="shared" si="918"/>
        <v/>
      </c>
      <c r="G6572" s="5" t="str">
        <f t="shared" si="919"/>
        <v/>
      </c>
      <c r="H6572" s="9" t="str">
        <f t="shared" si="920"/>
        <v/>
      </c>
      <c r="I6572" s="5" t="str">
        <f t="shared" si="921"/>
        <v/>
      </c>
      <c r="J6572" s="5" t="str">
        <f>IF(OR($L6572="",NOT(COUNTIFS($L$2:$L6572,$L6572)=1)),"",SUMIFS($G:$G,$L:$L,$L6572))</f>
        <v/>
      </c>
      <c r="K6572" s="5" t="str">
        <f>IF(OR($L6572="",NOT(COUNTIFS($L$2:$L6572,$L6572)=1)),"",SUMIFS($I:$I,$L:$L,$L6572))</f>
        <v/>
      </c>
      <c r="L6572" s="6" t="str">
        <f t="shared" si="922"/>
        <v/>
      </c>
      <c r="M6572" s="6">
        <f t="shared" si="923"/>
        <v>263</v>
      </c>
      <c r="N6572" s="6">
        <f t="shared" si="924"/>
        <v>22</v>
      </c>
      <c r="O6572" s="9" t="str">
        <f>IF(AND($B6572&lt;&gt;"",$C6572&lt;&gt;"",$B6572&lt;=$C6572),INDEX(Szabalyok!$C:$C,$N6572),"")</f>
        <v/>
      </c>
      <c r="P6572">
        <f t="shared" si="926"/>
        <v>0</v>
      </c>
    </row>
    <row r="6573" spans="1:16" x14ac:dyDescent="0.35">
      <c r="A6573">
        <f t="shared" si="925"/>
        <v>0</v>
      </c>
      <c r="B6573" s="4" t="str">
        <f>IF($M6573&gt;300,"",IF(OR(INDEX(Bemenet!$E$2:$E$301,$M6573)="",INDEX(Bemenet!$F$2:$F$301,$M6573)=""),"",MAX(INDEX(Bemenet!$E$2:$E$301,$M6573),INDEX(Szabalyok!$A:$A,$N6573))))</f>
        <v/>
      </c>
      <c r="C6573" s="4" t="str">
        <f>IF($B6573="","",MIN(INDEX(Bemenet!$F$2:$F$301,$M6573),INDEX(Szabalyok!$B:$B,$N6573)))</f>
        <v/>
      </c>
      <c r="D6573" s="5" t="str">
        <f>IF(AND($B6573&lt;&gt;"",$C6573&lt;&gt;"",$B6573&lt;=$C6573),INDEX(Bemenet!$G$2:$G$301,$M6573),"")</f>
        <v/>
      </c>
      <c r="E6573" s="6" t="str">
        <f>IF(AND($B6573&lt;&gt;"",$C6573&lt;&gt;"",$B6573&lt;=$C6573),INDEX(Bemenet!$D$2:$D$301,$M6573),"")</f>
        <v/>
      </c>
      <c r="F6573" s="5" t="str">
        <f t="shared" si="918"/>
        <v/>
      </c>
      <c r="G6573" s="5" t="str">
        <f t="shared" si="919"/>
        <v/>
      </c>
      <c r="H6573" s="9" t="str">
        <f t="shared" si="920"/>
        <v/>
      </c>
      <c r="I6573" s="5" t="str">
        <f t="shared" si="921"/>
        <v/>
      </c>
      <c r="J6573" s="5" t="str">
        <f>IF(OR($L6573="",NOT(COUNTIFS($L$2:$L6573,$L6573)=1)),"",SUMIFS($G:$G,$L:$L,$L6573))</f>
        <v/>
      </c>
      <c r="K6573" s="5" t="str">
        <f>IF(OR($L6573="",NOT(COUNTIFS($L$2:$L6573,$L6573)=1)),"",SUMIFS($I:$I,$L:$L,$L6573))</f>
        <v/>
      </c>
      <c r="L6573" s="6" t="str">
        <f t="shared" si="922"/>
        <v/>
      </c>
      <c r="M6573" s="6">
        <f t="shared" si="923"/>
        <v>263</v>
      </c>
      <c r="N6573" s="6">
        <f t="shared" si="924"/>
        <v>23</v>
      </c>
      <c r="O6573" s="9" t="str">
        <f>IF(AND($B6573&lt;&gt;"",$C6573&lt;&gt;"",$B6573&lt;=$C6573),INDEX(Szabalyok!$C:$C,$N6573),"")</f>
        <v/>
      </c>
      <c r="P6573">
        <f t="shared" si="926"/>
        <v>0</v>
      </c>
    </row>
    <row r="6574" spans="1:16" x14ac:dyDescent="0.35">
      <c r="A6574">
        <f t="shared" si="925"/>
        <v>0</v>
      </c>
      <c r="B6574" s="4" t="str">
        <f>IF($M6574&gt;300,"",IF(OR(INDEX(Bemenet!$E$2:$E$301,$M6574)="",INDEX(Bemenet!$F$2:$F$301,$M6574)=""),"",MAX(INDEX(Bemenet!$E$2:$E$301,$M6574),INDEX(Szabalyok!$A:$A,$N6574))))</f>
        <v/>
      </c>
      <c r="C6574" s="4" t="str">
        <f>IF($B6574="","",MIN(INDEX(Bemenet!$F$2:$F$301,$M6574),INDEX(Szabalyok!$B:$B,$N6574)))</f>
        <v/>
      </c>
      <c r="D6574" s="5" t="str">
        <f>IF(AND($B6574&lt;&gt;"",$C6574&lt;&gt;"",$B6574&lt;=$C6574),INDEX(Bemenet!$G$2:$G$301,$M6574),"")</f>
        <v/>
      </c>
      <c r="E6574" s="6" t="str">
        <f>IF(AND($B6574&lt;&gt;"",$C6574&lt;&gt;"",$B6574&lt;=$C6574),INDEX(Bemenet!$D$2:$D$301,$M6574),"")</f>
        <v/>
      </c>
      <c r="F6574" s="5" t="str">
        <f t="shared" si="918"/>
        <v/>
      </c>
      <c r="G6574" s="5" t="str">
        <f t="shared" si="919"/>
        <v/>
      </c>
      <c r="H6574" s="9" t="str">
        <f t="shared" si="920"/>
        <v/>
      </c>
      <c r="I6574" s="5" t="str">
        <f t="shared" si="921"/>
        <v/>
      </c>
      <c r="J6574" s="5" t="str">
        <f>IF(OR($L6574="",NOT(COUNTIFS($L$2:$L6574,$L6574)=1)),"",SUMIFS($G:$G,$L:$L,$L6574))</f>
        <v/>
      </c>
      <c r="K6574" s="5" t="str">
        <f>IF(OR($L6574="",NOT(COUNTIFS($L$2:$L6574,$L6574)=1)),"",SUMIFS($I:$I,$L:$L,$L6574))</f>
        <v/>
      </c>
      <c r="L6574" s="6" t="str">
        <f t="shared" si="922"/>
        <v/>
      </c>
      <c r="M6574" s="6">
        <f t="shared" si="923"/>
        <v>263</v>
      </c>
      <c r="N6574" s="6">
        <f t="shared" si="924"/>
        <v>24</v>
      </c>
      <c r="O6574" s="9" t="str">
        <f>IF(AND($B6574&lt;&gt;"",$C6574&lt;&gt;"",$B6574&lt;=$C6574),INDEX(Szabalyok!$C:$C,$N6574),"")</f>
        <v/>
      </c>
      <c r="P6574">
        <f t="shared" si="926"/>
        <v>0</v>
      </c>
    </row>
    <row r="6575" spans="1:16" x14ac:dyDescent="0.35">
      <c r="A6575">
        <f t="shared" si="925"/>
        <v>0</v>
      </c>
      <c r="B6575" s="4" t="str">
        <f>IF($M6575&gt;300,"",IF(OR(INDEX(Bemenet!$E$2:$E$301,$M6575)="",INDEX(Bemenet!$F$2:$F$301,$M6575)=""),"",MAX(INDEX(Bemenet!$E$2:$E$301,$M6575),INDEX(Szabalyok!$A:$A,$N6575))))</f>
        <v/>
      </c>
      <c r="C6575" s="4" t="str">
        <f>IF($B6575="","",MIN(INDEX(Bemenet!$F$2:$F$301,$M6575),INDEX(Szabalyok!$B:$B,$N6575)))</f>
        <v/>
      </c>
      <c r="D6575" s="5" t="str">
        <f>IF(AND($B6575&lt;&gt;"",$C6575&lt;&gt;"",$B6575&lt;=$C6575),INDEX(Bemenet!$G$2:$G$301,$M6575),"")</f>
        <v/>
      </c>
      <c r="E6575" s="6" t="str">
        <f>IF(AND($B6575&lt;&gt;"",$C6575&lt;&gt;"",$B6575&lt;=$C6575),INDEX(Bemenet!$D$2:$D$301,$M6575),"")</f>
        <v/>
      </c>
      <c r="F6575" s="5" t="str">
        <f t="shared" si="918"/>
        <v/>
      </c>
      <c r="G6575" s="5" t="str">
        <f t="shared" si="919"/>
        <v/>
      </c>
      <c r="H6575" s="9" t="str">
        <f t="shared" si="920"/>
        <v/>
      </c>
      <c r="I6575" s="5" t="str">
        <f t="shared" si="921"/>
        <v/>
      </c>
      <c r="J6575" s="5" t="str">
        <f>IF(OR($L6575="",NOT(COUNTIFS($L$2:$L6575,$L6575)=1)),"",SUMIFS($G:$G,$L:$L,$L6575))</f>
        <v/>
      </c>
      <c r="K6575" s="5" t="str">
        <f>IF(OR($L6575="",NOT(COUNTIFS($L$2:$L6575,$L6575)=1)),"",SUMIFS($I:$I,$L:$L,$L6575))</f>
        <v/>
      </c>
      <c r="L6575" s="6" t="str">
        <f t="shared" si="922"/>
        <v/>
      </c>
      <c r="M6575" s="6">
        <f t="shared" si="923"/>
        <v>263</v>
      </c>
      <c r="N6575" s="6">
        <f t="shared" si="924"/>
        <v>25</v>
      </c>
      <c r="O6575" s="9" t="str">
        <f>IF(AND($B6575&lt;&gt;"",$C6575&lt;&gt;"",$B6575&lt;=$C6575),INDEX(Szabalyok!$C:$C,$N6575),"")</f>
        <v/>
      </c>
      <c r="P6575">
        <f t="shared" si="926"/>
        <v>0</v>
      </c>
    </row>
    <row r="6576" spans="1:16" x14ac:dyDescent="0.35">
      <c r="A6576">
        <f t="shared" si="925"/>
        <v>0</v>
      </c>
      <c r="B6576" s="4" t="str">
        <f>IF($M6576&gt;300,"",IF(OR(INDEX(Bemenet!$E$2:$E$301,$M6576)="",INDEX(Bemenet!$F$2:$F$301,$M6576)=""),"",MAX(INDEX(Bemenet!$E$2:$E$301,$M6576),INDEX(Szabalyok!$A:$A,$N6576))))</f>
        <v/>
      </c>
      <c r="C6576" s="4" t="str">
        <f>IF($B6576="","",MIN(INDEX(Bemenet!$F$2:$F$301,$M6576),INDEX(Szabalyok!$B:$B,$N6576)))</f>
        <v/>
      </c>
      <c r="D6576" s="5" t="str">
        <f>IF(AND($B6576&lt;&gt;"",$C6576&lt;&gt;"",$B6576&lt;=$C6576),INDEX(Bemenet!$G$2:$G$301,$M6576),"")</f>
        <v/>
      </c>
      <c r="E6576" s="6" t="str">
        <f>IF(AND($B6576&lt;&gt;"",$C6576&lt;&gt;"",$B6576&lt;=$C6576),INDEX(Bemenet!$D$2:$D$301,$M6576),"")</f>
        <v/>
      </c>
      <c r="F6576" s="5" t="str">
        <f t="shared" si="918"/>
        <v/>
      </c>
      <c r="G6576" s="5" t="str">
        <f t="shared" si="919"/>
        <v/>
      </c>
      <c r="H6576" s="9" t="str">
        <f t="shared" si="920"/>
        <v/>
      </c>
      <c r="I6576" s="5" t="str">
        <f t="shared" si="921"/>
        <v/>
      </c>
      <c r="J6576" s="5" t="str">
        <f>IF(OR($L6576="",NOT(COUNTIFS($L$2:$L6576,$L6576)=1)),"",SUMIFS($G:$G,$L:$L,$L6576))</f>
        <v/>
      </c>
      <c r="K6576" s="5" t="str">
        <f>IF(OR($L6576="",NOT(COUNTIFS($L$2:$L6576,$L6576)=1)),"",SUMIFS($I:$I,$L:$L,$L6576))</f>
        <v/>
      </c>
      <c r="L6576" s="6" t="str">
        <f t="shared" si="922"/>
        <v/>
      </c>
      <c r="M6576" s="6">
        <f t="shared" si="923"/>
        <v>263</v>
      </c>
      <c r="N6576" s="6">
        <f t="shared" si="924"/>
        <v>26</v>
      </c>
      <c r="O6576" s="9" t="str">
        <f>IF(AND($B6576&lt;&gt;"",$C6576&lt;&gt;"",$B6576&lt;=$C6576),INDEX(Szabalyok!$C:$C,$N6576),"")</f>
        <v/>
      </c>
      <c r="P6576">
        <f t="shared" si="926"/>
        <v>0</v>
      </c>
    </row>
    <row r="6577" spans="1:16" x14ac:dyDescent="0.35">
      <c r="A6577">
        <f t="shared" si="925"/>
        <v>0</v>
      </c>
      <c r="B6577" s="4" t="str">
        <f>IF($M6577&gt;300,"",IF(OR(INDEX(Bemenet!$E$2:$E$301,$M6577)="",INDEX(Bemenet!$F$2:$F$301,$M6577)=""),"",MAX(INDEX(Bemenet!$E$2:$E$301,$M6577),INDEX(Szabalyok!$A:$A,$N6577))))</f>
        <v/>
      </c>
      <c r="C6577" s="4" t="str">
        <f>IF($B6577="","",MIN(INDEX(Bemenet!$F$2:$F$301,$M6577),INDEX(Szabalyok!$B:$B,$N6577)))</f>
        <v/>
      </c>
      <c r="D6577" s="5" t="str">
        <f>IF(AND($B6577&lt;&gt;"",$C6577&lt;&gt;"",$B6577&lt;=$C6577),INDEX(Bemenet!$G$2:$G$301,$M6577),"")</f>
        <v/>
      </c>
      <c r="E6577" s="6" t="str">
        <f>IF(AND($B6577&lt;&gt;"",$C6577&lt;&gt;"",$B6577&lt;=$C6577),INDEX(Bemenet!$D$2:$D$301,$M6577),"")</f>
        <v/>
      </c>
      <c r="F6577" s="5" t="str">
        <f t="shared" si="918"/>
        <v/>
      </c>
      <c r="G6577" s="5" t="str">
        <f t="shared" si="919"/>
        <v/>
      </c>
      <c r="H6577" s="9" t="str">
        <f t="shared" si="920"/>
        <v/>
      </c>
      <c r="I6577" s="5" t="str">
        <f t="shared" si="921"/>
        <v/>
      </c>
      <c r="J6577" s="5" t="str">
        <f>IF(OR($L6577="",NOT(COUNTIFS($L$2:$L6577,$L6577)=1)),"",SUMIFS($G:$G,$L:$L,$L6577))</f>
        <v/>
      </c>
      <c r="K6577" s="5" t="str">
        <f>IF(OR($L6577="",NOT(COUNTIFS($L$2:$L6577,$L6577)=1)),"",SUMIFS($I:$I,$L:$L,$L6577))</f>
        <v/>
      </c>
      <c r="L6577" s="6" t="str">
        <f t="shared" si="922"/>
        <v/>
      </c>
      <c r="M6577" s="6">
        <f t="shared" si="923"/>
        <v>264</v>
      </c>
      <c r="N6577" s="6">
        <f t="shared" si="924"/>
        <v>2</v>
      </c>
      <c r="O6577" s="9" t="str">
        <f>IF(AND($B6577&lt;&gt;"",$C6577&lt;&gt;"",$B6577&lt;=$C6577),INDEX(Szabalyok!$C:$C,$N6577),"")</f>
        <v/>
      </c>
      <c r="P6577">
        <f t="shared" si="926"/>
        <v>0</v>
      </c>
    </row>
    <row r="6578" spans="1:16" x14ac:dyDescent="0.35">
      <c r="A6578">
        <f t="shared" si="925"/>
        <v>0</v>
      </c>
      <c r="B6578" s="4" t="str">
        <f>IF($M6578&gt;300,"",IF(OR(INDEX(Bemenet!$E$2:$E$301,$M6578)="",INDEX(Bemenet!$F$2:$F$301,$M6578)=""),"",MAX(INDEX(Bemenet!$E$2:$E$301,$M6578),INDEX(Szabalyok!$A:$A,$N6578))))</f>
        <v/>
      </c>
      <c r="C6578" s="4" t="str">
        <f>IF($B6578="","",MIN(INDEX(Bemenet!$F$2:$F$301,$M6578),INDEX(Szabalyok!$B:$B,$N6578)))</f>
        <v/>
      </c>
      <c r="D6578" s="5" t="str">
        <f>IF(AND($B6578&lt;&gt;"",$C6578&lt;&gt;"",$B6578&lt;=$C6578),INDEX(Bemenet!$G$2:$G$301,$M6578),"")</f>
        <v/>
      </c>
      <c r="E6578" s="6" t="str">
        <f>IF(AND($B6578&lt;&gt;"",$C6578&lt;&gt;"",$B6578&lt;=$C6578),INDEX(Bemenet!$D$2:$D$301,$M6578),"")</f>
        <v/>
      </c>
      <c r="F6578" s="5" t="str">
        <f t="shared" si="918"/>
        <v/>
      </c>
      <c r="G6578" s="5" t="str">
        <f t="shared" si="919"/>
        <v/>
      </c>
      <c r="H6578" s="9" t="str">
        <f t="shared" si="920"/>
        <v/>
      </c>
      <c r="I6578" s="5" t="str">
        <f t="shared" si="921"/>
        <v/>
      </c>
      <c r="J6578" s="5" t="str">
        <f>IF(OR($L6578="",NOT(COUNTIFS($L$2:$L6578,$L6578)=1)),"",SUMIFS($G:$G,$L:$L,$L6578))</f>
        <v/>
      </c>
      <c r="K6578" s="5" t="str">
        <f>IF(OR($L6578="",NOT(COUNTIFS($L$2:$L6578,$L6578)=1)),"",SUMIFS($I:$I,$L:$L,$L6578))</f>
        <v/>
      </c>
      <c r="L6578" s="6" t="str">
        <f t="shared" si="922"/>
        <v/>
      </c>
      <c r="M6578" s="6">
        <f t="shared" si="923"/>
        <v>264</v>
      </c>
      <c r="N6578" s="6">
        <f t="shared" si="924"/>
        <v>3</v>
      </c>
      <c r="O6578" s="9" t="str">
        <f>IF(AND($B6578&lt;&gt;"",$C6578&lt;&gt;"",$B6578&lt;=$C6578),INDEX(Szabalyok!$C:$C,$N6578),"")</f>
        <v/>
      </c>
      <c r="P6578">
        <f t="shared" si="926"/>
        <v>0</v>
      </c>
    </row>
    <row r="6579" spans="1:16" x14ac:dyDescent="0.35">
      <c r="A6579">
        <f t="shared" si="925"/>
        <v>0</v>
      </c>
      <c r="B6579" s="4" t="str">
        <f>IF($M6579&gt;300,"",IF(OR(INDEX(Bemenet!$E$2:$E$301,$M6579)="",INDEX(Bemenet!$F$2:$F$301,$M6579)=""),"",MAX(INDEX(Bemenet!$E$2:$E$301,$M6579),INDEX(Szabalyok!$A:$A,$N6579))))</f>
        <v/>
      </c>
      <c r="C6579" s="4" t="str">
        <f>IF($B6579="","",MIN(INDEX(Bemenet!$F$2:$F$301,$M6579),INDEX(Szabalyok!$B:$B,$N6579)))</f>
        <v/>
      </c>
      <c r="D6579" s="5" t="str">
        <f>IF(AND($B6579&lt;&gt;"",$C6579&lt;&gt;"",$B6579&lt;=$C6579),INDEX(Bemenet!$G$2:$G$301,$M6579),"")</f>
        <v/>
      </c>
      <c r="E6579" s="6" t="str">
        <f>IF(AND($B6579&lt;&gt;"",$C6579&lt;&gt;"",$B6579&lt;=$C6579),INDEX(Bemenet!$D$2:$D$301,$M6579),"")</f>
        <v/>
      </c>
      <c r="F6579" s="5" t="str">
        <f t="shared" si="918"/>
        <v/>
      </c>
      <c r="G6579" s="5" t="str">
        <f t="shared" si="919"/>
        <v/>
      </c>
      <c r="H6579" s="9" t="str">
        <f t="shared" si="920"/>
        <v/>
      </c>
      <c r="I6579" s="5" t="str">
        <f t="shared" si="921"/>
        <v/>
      </c>
      <c r="J6579" s="5" t="str">
        <f>IF(OR($L6579="",NOT(COUNTIFS($L$2:$L6579,$L6579)=1)),"",SUMIFS($G:$G,$L:$L,$L6579))</f>
        <v/>
      </c>
      <c r="K6579" s="5" t="str">
        <f>IF(OR($L6579="",NOT(COUNTIFS($L$2:$L6579,$L6579)=1)),"",SUMIFS($I:$I,$L:$L,$L6579))</f>
        <v/>
      </c>
      <c r="L6579" s="6" t="str">
        <f t="shared" si="922"/>
        <v/>
      </c>
      <c r="M6579" s="6">
        <f t="shared" si="923"/>
        <v>264</v>
      </c>
      <c r="N6579" s="6">
        <f t="shared" si="924"/>
        <v>4</v>
      </c>
      <c r="O6579" s="9" t="str">
        <f>IF(AND($B6579&lt;&gt;"",$C6579&lt;&gt;"",$B6579&lt;=$C6579),INDEX(Szabalyok!$C:$C,$N6579),"")</f>
        <v/>
      </c>
      <c r="P6579">
        <f t="shared" si="926"/>
        <v>0</v>
      </c>
    </row>
    <row r="6580" spans="1:16" x14ac:dyDescent="0.35">
      <c r="A6580">
        <f t="shared" si="925"/>
        <v>0</v>
      </c>
      <c r="B6580" s="4" t="str">
        <f>IF($M6580&gt;300,"",IF(OR(INDEX(Bemenet!$E$2:$E$301,$M6580)="",INDEX(Bemenet!$F$2:$F$301,$M6580)=""),"",MAX(INDEX(Bemenet!$E$2:$E$301,$M6580),INDEX(Szabalyok!$A:$A,$N6580))))</f>
        <v/>
      </c>
      <c r="C6580" s="4" t="str">
        <f>IF($B6580="","",MIN(INDEX(Bemenet!$F$2:$F$301,$M6580),INDEX(Szabalyok!$B:$B,$N6580)))</f>
        <v/>
      </c>
      <c r="D6580" s="5" t="str">
        <f>IF(AND($B6580&lt;&gt;"",$C6580&lt;&gt;"",$B6580&lt;=$C6580),INDEX(Bemenet!$G$2:$G$301,$M6580),"")</f>
        <v/>
      </c>
      <c r="E6580" s="6" t="str">
        <f>IF(AND($B6580&lt;&gt;"",$C6580&lt;&gt;"",$B6580&lt;=$C6580),INDEX(Bemenet!$D$2:$D$301,$M6580),"")</f>
        <v/>
      </c>
      <c r="F6580" s="5" t="str">
        <f t="shared" si="918"/>
        <v/>
      </c>
      <c r="G6580" s="5" t="str">
        <f t="shared" si="919"/>
        <v/>
      </c>
      <c r="H6580" s="9" t="str">
        <f t="shared" si="920"/>
        <v/>
      </c>
      <c r="I6580" s="5" t="str">
        <f t="shared" si="921"/>
        <v/>
      </c>
      <c r="J6580" s="5" t="str">
        <f>IF(OR($L6580="",NOT(COUNTIFS($L$2:$L6580,$L6580)=1)),"",SUMIFS($G:$G,$L:$L,$L6580))</f>
        <v/>
      </c>
      <c r="K6580" s="5" t="str">
        <f>IF(OR($L6580="",NOT(COUNTIFS($L$2:$L6580,$L6580)=1)),"",SUMIFS($I:$I,$L:$L,$L6580))</f>
        <v/>
      </c>
      <c r="L6580" s="6" t="str">
        <f t="shared" si="922"/>
        <v/>
      </c>
      <c r="M6580" s="6">
        <f t="shared" si="923"/>
        <v>264</v>
      </c>
      <c r="N6580" s="6">
        <f t="shared" si="924"/>
        <v>5</v>
      </c>
      <c r="O6580" s="9" t="str">
        <f>IF(AND($B6580&lt;&gt;"",$C6580&lt;&gt;"",$B6580&lt;=$C6580),INDEX(Szabalyok!$C:$C,$N6580),"")</f>
        <v/>
      </c>
      <c r="P6580">
        <f t="shared" si="926"/>
        <v>0</v>
      </c>
    </row>
    <row r="6581" spans="1:16" x14ac:dyDescent="0.35">
      <c r="A6581">
        <f t="shared" si="925"/>
        <v>0</v>
      </c>
      <c r="B6581" s="4" t="str">
        <f>IF($M6581&gt;300,"",IF(OR(INDEX(Bemenet!$E$2:$E$301,$M6581)="",INDEX(Bemenet!$F$2:$F$301,$M6581)=""),"",MAX(INDEX(Bemenet!$E$2:$E$301,$M6581),INDEX(Szabalyok!$A:$A,$N6581))))</f>
        <v/>
      </c>
      <c r="C6581" s="4" t="str">
        <f>IF($B6581="","",MIN(INDEX(Bemenet!$F$2:$F$301,$M6581),INDEX(Szabalyok!$B:$B,$N6581)))</f>
        <v/>
      </c>
      <c r="D6581" s="5" t="str">
        <f>IF(AND($B6581&lt;&gt;"",$C6581&lt;&gt;"",$B6581&lt;=$C6581),INDEX(Bemenet!$G$2:$G$301,$M6581),"")</f>
        <v/>
      </c>
      <c r="E6581" s="6" t="str">
        <f>IF(AND($B6581&lt;&gt;"",$C6581&lt;&gt;"",$B6581&lt;=$C6581),INDEX(Bemenet!$D$2:$D$301,$M6581),"")</f>
        <v/>
      </c>
      <c r="F6581" s="5" t="str">
        <f t="shared" si="918"/>
        <v/>
      </c>
      <c r="G6581" s="5" t="str">
        <f t="shared" si="919"/>
        <v/>
      </c>
      <c r="H6581" s="9" t="str">
        <f t="shared" si="920"/>
        <v/>
      </c>
      <c r="I6581" s="5" t="str">
        <f t="shared" si="921"/>
        <v/>
      </c>
      <c r="J6581" s="5" t="str">
        <f>IF(OR($L6581="",NOT(COUNTIFS($L$2:$L6581,$L6581)=1)),"",SUMIFS($G:$G,$L:$L,$L6581))</f>
        <v/>
      </c>
      <c r="K6581" s="5" t="str">
        <f>IF(OR($L6581="",NOT(COUNTIFS($L$2:$L6581,$L6581)=1)),"",SUMIFS($I:$I,$L:$L,$L6581))</f>
        <v/>
      </c>
      <c r="L6581" s="6" t="str">
        <f t="shared" si="922"/>
        <v/>
      </c>
      <c r="M6581" s="6">
        <f t="shared" si="923"/>
        <v>264</v>
      </c>
      <c r="N6581" s="6">
        <f t="shared" si="924"/>
        <v>6</v>
      </c>
      <c r="O6581" s="9" t="str">
        <f>IF(AND($B6581&lt;&gt;"",$C6581&lt;&gt;"",$B6581&lt;=$C6581),INDEX(Szabalyok!$C:$C,$N6581),"")</f>
        <v/>
      </c>
      <c r="P6581">
        <f t="shared" si="926"/>
        <v>0</v>
      </c>
    </row>
    <row r="6582" spans="1:16" x14ac:dyDescent="0.35">
      <c r="A6582">
        <f t="shared" si="925"/>
        <v>0</v>
      </c>
      <c r="B6582" s="4" t="str">
        <f>IF($M6582&gt;300,"",IF(OR(INDEX(Bemenet!$E$2:$E$301,$M6582)="",INDEX(Bemenet!$F$2:$F$301,$M6582)=""),"",MAX(INDEX(Bemenet!$E$2:$E$301,$M6582),INDEX(Szabalyok!$A:$A,$N6582))))</f>
        <v/>
      </c>
      <c r="C6582" s="4" t="str">
        <f>IF($B6582="","",MIN(INDEX(Bemenet!$F$2:$F$301,$M6582),INDEX(Szabalyok!$B:$B,$N6582)))</f>
        <v/>
      </c>
      <c r="D6582" s="5" t="str">
        <f>IF(AND($B6582&lt;&gt;"",$C6582&lt;&gt;"",$B6582&lt;=$C6582),INDEX(Bemenet!$G$2:$G$301,$M6582),"")</f>
        <v/>
      </c>
      <c r="E6582" s="6" t="str">
        <f>IF(AND($B6582&lt;&gt;"",$C6582&lt;&gt;"",$B6582&lt;=$C6582),INDEX(Bemenet!$D$2:$D$301,$M6582),"")</f>
        <v/>
      </c>
      <c r="F6582" s="5" t="str">
        <f t="shared" si="918"/>
        <v/>
      </c>
      <c r="G6582" s="5" t="str">
        <f t="shared" si="919"/>
        <v/>
      </c>
      <c r="H6582" s="9" t="str">
        <f t="shared" si="920"/>
        <v/>
      </c>
      <c r="I6582" s="5" t="str">
        <f t="shared" si="921"/>
        <v/>
      </c>
      <c r="J6582" s="5" t="str">
        <f>IF(OR($L6582="",NOT(COUNTIFS($L$2:$L6582,$L6582)=1)),"",SUMIFS($G:$G,$L:$L,$L6582))</f>
        <v/>
      </c>
      <c r="K6582" s="5" t="str">
        <f>IF(OR($L6582="",NOT(COUNTIFS($L$2:$L6582,$L6582)=1)),"",SUMIFS($I:$I,$L:$L,$L6582))</f>
        <v/>
      </c>
      <c r="L6582" s="6" t="str">
        <f t="shared" si="922"/>
        <v/>
      </c>
      <c r="M6582" s="6">
        <f t="shared" si="923"/>
        <v>264</v>
      </c>
      <c r="N6582" s="6">
        <f t="shared" si="924"/>
        <v>7</v>
      </c>
      <c r="O6582" s="9" t="str">
        <f>IF(AND($B6582&lt;&gt;"",$C6582&lt;&gt;"",$B6582&lt;=$C6582),INDEX(Szabalyok!$C:$C,$N6582),"")</f>
        <v/>
      </c>
      <c r="P6582">
        <f t="shared" si="926"/>
        <v>0</v>
      </c>
    </row>
    <row r="6583" spans="1:16" x14ac:dyDescent="0.35">
      <c r="A6583">
        <f t="shared" si="925"/>
        <v>0</v>
      </c>
      <c r="B6583" s="4" t="str">
        <f>IF($M6583&gt;300,"",IF(OR(INDEX(Bemenet!$E$2:$E$301,$M6583)="",INDEX(Bemenet!$F$2:$F$301,$M6583)=""),"",MAX(INDEX(Bemenet!$E$2:$E$301,$M6583),INDEX(Szabalyok!$A:$A,$N6583))))</f>
        <v/>
      </c>
      <c r="C6583" s="4" t="str">
        <f>IF($B6583="","",MIN(INDEX(Bemenet!$F$2:$F$301,$M6583),INDEX(Szabalyok!$B:$B,$N6583)))</f>
        <v/>
      </c>
      <c r="D6583" s="5" t="str">
        <f>IF(AND($B6583&lt;&gt;"",$C6583&lt;&gt;"",$B6583&lt;=$C6583),INDEX(Bemenet!$G$2:$G$301,$M6583),"")</f>
        <v/>
      </c>
      <c r="E6583" s="6" t="str">
        <f>IF(AND($B6583&lt;&gt;"",$C6583&lt;&gt;"",$B6583&lt;=$C6583),INDEX(Bemenet!$D$2:$D$301,$M6583),"")</f>
        <v/>
      </c>
      <c r="F6583" s="5" t="str">
        <f t="shared" si="918"/>
        <v/>
      </c>
      <c r="G6583" s="5" t="str">
        <f t="shared" si="919"/>
        <v/>
      </c>
      <c r="H6583" s="9" t="str">
        <f t="shared" si="920"/>
        <v/>
      </c>
      <c r="I6583" s="5" t="str">
        <f t="shared" si="921"/>
        <v/>
      </c>
      <c r="J6583" s="5" t="str">
        <f>IF(OR($L6583="",NOT(COUNTIFS($L$2:$L6583,$L6583)=1)),"",SUMIFS($G:$G,$L:$L,$L6583))</f>
        <v/>
      </c>
      <c r="K6583" s="5" t="str">
        <f>IF(OR($L6583="",NOT(COUNTIFS($L$2:$L6583,$L6583)=1)),"",SUMIFS($I:$I,$L:$L,$L6583))</f>
        <v/>
      </c>
      <c r="L6583" s="6" t="str">
        <f t="shared" si="922"/>
        <v/>
      </c>
      <c r="M6583" s="6">
        <f t="shared" si="923"/>
        <v>264</v>
      </c>
      <c r="N6583" s="6">
        <f t="shared" si="924"/>
        <v>8</v>
      </c>
      <c r="O6583" s="9" t="str">
        <f>IF(AND($B6583&lt;&gt;"",$C6583&lt;&gt;"",$B6583&lt;=$C6583),INDEX(Szabalyok!$C:$C,$N6583),"")</f>
        <v/>
      </c>
      <c r="P6583">
        <f t="shared" si="926"/>
        <v>0</v>
      </c>
    </row>
    <row r="6584" spans="1:16" x14ac:dyDescent="0.35">
      <c r="A6584">
        <f t="shared" si="925"/>
        <v>0</v>
      </c>
      <c r="B6584" s="4" t="str">
        <f>IF($M6584&gt;300,"",IF(OR(INDEX(Bemenet!$E$2:$E$301,$M6584)="",INDEX(Bemenet!$F$2:$F$301,$M6584)=""),"",MAX(INDEX(Bemenet!$E$2:$E$301,$M6584),INDEX(Szabalyok!$A:$A,$N6584))))</f>
        <v/>
      </c>
      <c r="C6584" s="4" t="str">
        <f>IF($B6584="","",MIN(INDEX(Bemenet!$F$2:$F$301,$M6584),INDEX(Szabalyok!$B:$B,$N6584)))</f>
        <v/>
      </c>
      <c r="D6584" s="5" t="str">
        <f>IF(AND($B6584&lt;&gt;"",$C6584&lt;&gt;"",$B6584&lt;=$C6584),INDEX(Bemenet!$G$2:$G$301,$M6584),"")</f>
        <v/>
      </c>
      <c r="E6584" s="6" t="str">
        <f>IF(AND($B6584&lt;&gt;"",$C6584&lt;&gt;"",$B6584&lt;=$C6584),INDEX(Bemenet!$D$2:$D$301,$M6584),"")</f>
        <v/>
      </c>
      <c r="F6584" s="5" t="str">
        <f t="shared" si="918"/>
        <v/>
      </c>
      <c r="G6584" s="5" t="str">
        <f t="shared" si="919"/>
        <v/>
      </c>
      <c r="H6584" s="9" t="str">
        <f t="shared" si="920"/>
        <v/>
      </c>
      <c r="I6584" s="5" t="str">
        <f t="shared" si="921"/>
        <v/>
      </c>
      <c r="J6584" s="5" t="str">
        <f>IF(OR($L6584="",NOT(COUNTIFS($L$2:$L6584,$L6584)=1)),"",SUMIFS($G:$G,$L:$L,$L6584))</f>
        <v/>
      </c>
      <c r="K6584" s="5" t="str">
        <f>IF(OR($L6584="",NOT(COUNTIFS($L$2:$L6584,$L6584)=1)),"",SUMIFS($I:$I,$L:$L,$L6584))</f>
        <v/>
      </c>
      <c r="L6584" s="6" t="str">
        <f t="shared" si="922"/>
        <v/>
      </c>
      <c r="M6584" s="6">
        <f t="shared" si="923"/>
        <v>264</v>
      </c>
      <c r="N6584" s="6">
        <f t="shared" si="924"/>
        <v>9</v>
      </c>
      <c r="O6584" s="9" t="str">
        <f>IF(AND($B6584&lt;&gt;"",$C6584&lt;&gt;"",$B6584&lt;=$C6584),INDEX(Szabalyok!$C:$C,$N6584),"")</f>
        <v/>
      </c>
      <c r="P6584">
        <f t="shared" si="926"/>
        <v>0</v>
      </c>
    </row>
    <row r="6585" spans="1:16" x14ac:dyDescent="0.35">
      <c r="A6585">
        <f t="shared" si="925"/>
        <v>0</v>
      </c>
      <c r="B6585" s="4" t="str">
        <f>IF($M6585&gt;300,"",IF(OR(INDEX(Bemenet!$E$2:$E$301,$M6585)="",INDEX(Bemenet!$F$2:$F$301,$M6585)=""),"",MAX(INDEX(Bemenet!$E$2:$E$301,$M6585),INDEX(Szabalyok!$A:$A,$N6585))))</f>
        <v/>
      </c>
      <c r="C6585" s="4" t="str">
        <f>IF($B6585="","",MIN(INDEX(Bemenet!$F$2:$F$301,$M6585),INDEX(Szabalyok!$B:$B,$N6585)))</f>
        <v/>
      </c>
      <c r="D6585" s="5" t="str">
        <f>IF(AND($B6585&lt;&gt;"",$C6585&lt;&gt;"",$B6585&lt;=$C6585),INDEX(Bemenet!$G$2:$G$301,$M6585),"")</f>
        <v/>
      </c>
      <c r="E6585" s="6" t="str">
        <f>IF(AND($B6585&lt;&gt;"",$C6585&lt;&gt;"",$B6585&lt;=$C6585),INDEX(Bemenet!$D$2:$D$301,$M6585),"")</f>
        <v/>
      </c>
      <c r="F6585" s="5" t="str">
        <f t="shared" si="918"/>
        <v/>
      </c>
      <c r="G6585" s="5" t="str">
        <f t="shared" si="919"/>
        <v/>
      </c>
      <c r="H6585" s="9" t="str">
        <f t="shared" si="920"/>
        <v/>
      </c>
      <c r="I6585" s="5" t="str">
        <f t="shared" si="921"/>
        <v/>
      </c>
      <c r="J6585" s="5" t="str">
        <f>IF(OR($L6585="",NOT(COUNTIFS($L$2:$L6585,$L6585)=1)),"",SUMIFS($G:$G,$L:$L,$L6585))</f>
        <v/>
      </c>
      <c r="K6585" s="5" t="str">
        <f>IF(OR($L6585="",NOT(COUNTIFS($L$2:$L6585,$L6585)=1)),"",SUMIFS($I:$I,$L:$L,$L6585))</f>
        <v/>
      </c>
      <c r="L6585" s="6" t="str">
        <f t="shared" si="922"/>
        <v/>
      </c>
      <c r="M6585" s="6">
        <f t="shared" si="923"/>
        <v>264</v>
      </c>
      <c r="N6585" s="6">
        <f t="shared" si="924"/>
        <v>10</v>
      </c>
      <c r="O6585" s="9" t="str">
        <f>IF(AND($B6585&lt;&gt;"",$C6585&lt;&gt;"",$B6585&lt;=$C6585),INDEX(Szabalyok!$C:$C,$N6585),"")</f>
        <v/>
      </c>
      <c r="P6585">
        <f t="shared" si="926"/>
        <v>0</v>
      </c>
    </row>
    <row r="6586" spans="1:16" x14ac:dyDescent="0.35">
      <c r="A6586">
        <f t="shared" si="925"/>
        <v>0</v>
      </c>
      <c r="B6586" s="4" t="str">
        <f>IF($M6586&gt;300,"",IF(OR(INDEX(Bemenet!$E$2:$E$301,$M6586)="",INDEX(Bemenet!$F$2:$F$301,$M6586)=""),"",MAX(INDEX(Bemenet!$E$2:$E$301,$M6586),INDEX(Szabalyok!$A:$A,$N6586))))</f>
        <v/>
      </c>
      <c r="C6586" s="4" t="str">
        <f>IF($B6586="","",MIN(INDEX(Bemenet!$F$2:$F$301,$M6586),INDEX(Szabalyok!$B:$B,$N6586)))</f>
        <v/>
      </c>
      <c r="D6586" s="5" t="str">
        <f>IF(AND($B6586&lt;&gt;"",$C6586&lt;&gt;"",$B6586&lt;=$C6586),INDEX(Bemenet!$G$2:$G$301,$M6586),"")</f>
        <v/>
      </c>
      <c r="E6586" s="6" t="str">
        <f>IF(AND($B6586&lt;&gt;"",$C6586&lt;&gt;"",$B6586&lt;=$C6586),INDEX(Bemenet!$D$2:$D$301,$M6586),"")</f>
        <v/>
      </c>
      <c r="F6586" s="5" t="str">
        <f t="shared" si="918"/>
        <v/>
      </c>
      <c r="G6586" s="5" t="str">
        <f t="shared" si="919"/>
        <v/>
      </c>
      <c r="H6586" s="9" t="str">
        <f t="shared" si="920"/>
        <v/>
      </c>
      <c r="I6586" s="5" t="str">
        <f t="shared" si="921"/>
        <v/>
      </c>
      <c r="J6586" s="5" t="str">
        <f>IF(OR($L6586="",NOT(COUNTIFS($L$2:$L6586,$L6586)=1)),"",SUMIFS($G:$G,$L:$L,$L6586))</f>
        <v/>
      </c>
      <c r="K6586" s="5" t="str">
        <f>IF(OR($L6586="",NOT(COUNTIFS($L$2:$L6586,$L6586)=1)),"",SUMIFS($I:$I,$L:$L,$L6586))</f>
        <v/>
      </c>
      <c r="L6586" s="6" t="str">
        <f t="shared" si="922"/>
        <v/>
      </c>
      <c r="M6586" s="6">
        <f t="shared" si="923"/>
        <v>264</v>
      </c>
      <c r="N6586" s="6">
        <f t="shared" si="924"/>
        <v>11</v>
      </c>
      <c r="O6586" s="9" t="str">
        <f>IF(AND($B6586&lt;&gt;"",$C6586&lt;&gt;"",$B6586&lt;=$C6586),INDEX(Szabalyok!$C:$C,$N6586),"")</f>
        <v/>
      </c>
      <c r="P6586">
        <f t="shared" si="926"/>
        <v>0</v>
      </c>
    </row>
    <row r="6587" spans="1:16" x14ac:dyDescent="0.35">
      <c r="A6587">
        <f t="shared" si="925"/>
        <v>0</v>
      </c>
      <c r="B6587" s="4" t="str">
        <f>IF($M6587&gt;300,"",IF(OR(INDEX(Bemenet!$E$2:$E$301,$M6587)="",INDEX(Bemenet!$F$2:$F$301,$M6587)=""),"",MAX(INDEX(Bemenet!$E$2:$E$301,$M6587),INDEX(Szabalyok!$A:$A,$N6587))))</f>
        <v/>
      </c>
      <c r="C6587" s="4" t="str">
        <f>IF($B6587="","",MIN(INDEX(Bemenet!$F$2:$F$301,$M6587),INDEX(Szabalyok!$B:$B,$N6587)))</f>
        <v/>
      </c>
      <c r="D6587" s="5" t="str">
        <f>IF(AND($B6587&lt;&gt;"",$C6587&lt;&gt;"",$B6587&lt;=$C6587),INDEX(Bemenet!$G$2:$G$301,$M6587),"")</f>
        <v/>
      </c>
      <c r="E6587" s="6" t="str">
        <f>IF(AND($B6587&lt;&gt;"",$C6587&lt;&gt;"",$B6587&lt;=$C6587),INDEX(Bemenet!$D$2:$D$301,$M6587),"")</f>
        <v/>
      </c>
      <c r="F6587" s="5" t="str">
        <f t="shared" si="918"/>
        <v/>
      </c>
      <c r="G6587" s="5" t="str">
        <f t="shared" si="919"/>
        <v/>
      </c>
      <c r="H6587" s="9" t="str">
        <f t="shared" si="920"/>
        <v/>
      </c>
      <c r="I6587" s="5" t="str">
        <f t="shared" si="921"/>
        <v/>
      </c>
      <c r="J6587" s="5" t="str">
        <f>IF(OR($L6587="",NOT(COUNTIFS($L$2:$L6587,$L6587)=1)),"",SUMIFS($G:$G,$L:$L,$L6587))</f>
        <v/>
      </c>
      <c r="K6587" s="5" t="str">
        <f>IF(OR($L6587="",NOT(COUNTIFS($L$2:$L6587,$L6587)=1)),"",SUMIFS($I:$I,$L:$L,$L6587))</f>
        <v/>
      </c>
      <c r="L6587" s="6" t="str">
        <f t="shared" si="922"/>
        <v/>
      </c>
      <c r="M6587" s="6">
        <f t="shared" si="923"/>
        <v>264</v>
      </c>
      <c r="N6587" s="6">
        <f t="shared" si="924"/>
        <v>12</v>
      </c>
      <c r="O6587" s="9" t="str">
        <f>IF(AND($B6587&lt;&gt;"",$C6587&lt;&gt;"",$B6587&lt;=$C6587),INDEX(Szabalyok!$C:$C,$N6587),"")</f>
        <v/>
      </c>
      <c r="P6587">
        <f t="shared" si="926"/>
        <v>0</v>
      </c>
    </row>
    <row r="6588" spans="1:16" x14ac:dyDescent="0.35">
      <c r="A6588">
        <f t="shared" si="925"/>
        <v>0</v>
      </c>
      <c r="B6588" s="4" t="str">
        <f>IF($M6588&gt;300,"",IF(OR(INDEX(Bemenet!$E$2:$E$301,$M6588)="",INDEX(Bemenet!$F$2:$F$301,$M6588)=""),"",MAX(INDEX(Bemenet!$E$2:$E$301,$M6588),INDEX(Szabalyok!$A:$A,$N6588))))</f>
        <v/>
      </c>
      <c r="C6588" s="4" t="str">
        <f>IF($B6588="","",MIN(INDEX(Bemenet!$F$2:$F$301,$M6588),INDEX(Szabalyok!$B:$B,$N6588)))</f>
        <v/>
      </c>
      <c r="D6588" s="5" t="str">
        <f>IF(AND($B6588&lt;&gt;"",$C6588&lt;&gt;"",$B6588&lt;=$C6588),INDEX(Bemenet!$G$2:$G$301,$M6588),"")</f>
        <v/>
      </c>
      <c r="E6588" s="6" t="str">
        <f>IF(AND($B6588&lt;&gt;"",$C6588&lt;&gt;"",$B6588&lt;=$C6588),INDEX(Bemenet!$D$2:$D$301,$M6588),"")</f>
        <v/>
      </c>
      <c r="F6588" s="5" t="str">
        <f t="shared" si="918"/>
        <v/>
      </c>
      <c r="G6588" s="5" t="str">
        <f t="shared" si="919"/>
        <v/>
      </c>
      <c r="H6588" s="9" t="str">
        <f t="shared" si="920"/>
        <v/>
      </c>
      <c r="I6588" s="5" t="str">
        <f t="shared" si="921"/>
        <v/>
      </c>
      <c r="J6588" s="5" t="str">
        <f>IF(OR($L6588="",NOT(COUNTIFS($L$2:$L6588,$L6588)=1)),"",SUMIFS($G:$G,$L:$L,$L6588))</f>
        <v/>
      </c>
      <c r="K6588" s="5" t="str">
        <f>IF(OR($L6588="",NOT(COUNTIFS($L$2:$L6588,$L6588)=1)),"",SUMIFS($I:$I,$L:$L,$L6588))</f>
        <v/>
      </c>
      <c r="L6588" s="6" t="str">
        <f t="shared" si="922"/>
        <v/>
      </c>
      <c r="M6588" s="6">
        <f t="shared" si="923"/>
        <v>264</v>
      </c>
      <c r="N6588" s="6">
        <f t="shared" si="924"/>
        <v>13</v>
      </c>
      <c r="O6588" s="9" t="str">
        <f>IF(AND($B6588&lt;&gt;"",$C6588&lt;&gt;"",$B6588&lt;=$C6588),INDEX(Szabalyok!$C:$C,$N6588),"")</f>
        <v/>
      </c>
      <c r="P6588">
        <f t="shared" si="926"/>
        <v>0</v>
      </c>
    </row>
    <row r="6589" spans="1:16" x14ac:dyDescent="0.35">
      <c r="A6589">
        <f t="shared" si="925"/>
        <v>0</v>
      </c>
      <c r="B6589" s="4" t="str">
        <f>IF($M6589&gt;300,"",IF(OR(INDEX(Bemenet!$E$2:$E$301,$M6589)="",INDEX(Bemenet!$F$2:$F$301,$M6589)=""),"",MAX(INDEX(Bemenet!$E$2:$E$301,$M6589),INDEX(Szabalyok!$A:$A,$N6589))))</f>
        <v/>
      </c>
      <c r="C6589" s="4" t="str">
        <f>IF($B6589="","",MIN(INDEX(Bemenet!$F$2:$F$301,$M6589),INDEX(Szabalyok!$B:$B,$N6589)))</f>
        <v/>
      </c>
      <c r="D6589" s="5" t="str">
        <f>IF(AND($B6589&lt;&gt;"",$C6589&lt;&gt;"",$B6589&lt;=$C6589),INDEX(Bemenet!$G$2:$G$301,$M6589),"")</f>
        <v/>
      </c>
      <c r="E6589" s="6" t="str">
        <f>IF(AND($B6589&lt;&gt;"",$C6589&lt;&gt;"",$B6589&lt;=$C6589),INDEX(Bemenet!$D$2:$D$301,$M6589),"")</f>
        <v/>
      </c>
      <c r="F6589" s="5" t="str">
        <f t="shared" si="918"/>
        <v/>
      </c>
      <c r="G6589" s="5" t="str">
        <f t="shared" si="919"/>
        <v/>
      </c>
      <c r="H6589" s="9" t="str">
        <f t="shared" si="920"/>
        <v/>
      </c>
      <c r="I6589" s="5" t="str">
        <f t="shared" si="921"/>
        <v/>
      </c>
      <c r="J6589" s="5" t="str">
        <f>IF(OR($L6589="",NOT(COUNTIFS($L$2:$L6589,$L6589)=1)),"",SUMIFS($G:$G,$L:$L,$L6589))</f>
        <v/>
      </c>
      <c r="K6589" s="5" t="str">
        <f>IF(OR($L6589="",NOT(COUNTIFS($L$2:$L6589,$L6589)=1)),"",SUMIFS($I:$I,$L:$L,$L6589))</f>
        <v/>
      </c>
      <c r="L6589" s="6" t="str">
        <f t="shared" si="922"/>
        <v/>
      </c>
      <c r="M6589" s="6">
        <f t="shared" si="923"/>
        <v>264</v>
      </c>
      <c r="N6589" s="6">
        <f t="shared" si="924"/>
        <v>14</v>
      </c>
      <c r="O6589" s="9" t="str">
        <f>IF(AND($B6589&lt;&gt;"",$C6589&lt;&gt;"",$B6589&lt;=$C6589),INDEX(Szabalyok!$C:$C,$N6589),"")</f>
        <v/>
      </c>
      <c r="P6589">
        <f t="shared" si="926"/>
        <v>0</v>
      </c>
    </row>
    <row r="6590" spans="1:16" x14ac:dyDescent="0.35">
      <c r="A6590">
        <f t="shared" si="925"/>
        <v>0</v>
      </c>
      <c r="B6590" s="4" t="str">
        <f>IF($M6590&gt;300,"",IF(OR(INDEX(Bemenet!$E$2:$E$301,$M6590)="",INDEX(Bemenet!$F$2:$F$301,$M6590)=""),"",MAX(INDEX(Bemenet!$E$2:$E$301,$M6590),INDEX(Szabalyok!$A:$A,$N6590))))</f>
        <v/>
      </c>
      <c r="C6590" s="4" t="str">
        <f>IF($B6590="","",MIN(INDEX(Bemenet!$F$2:$F$301,$M6590),INDEX(Szabalyok!$B:$B,$N6590)))</f>
        <v/>
      </c>
      <c r="D6590" s="5" t="str">
        <f>IF(AND($B6590&lt;&gt;"",$C6590&lt;&gt;"",$B6590&lt;=$C6590),INDEX(Bemenet!$G$2:$G$301,$M6590),"")</f>
        <v/>
      </c>
      <c r="E6590" s="6" t="str">
        <f>IF(AND($B6590&lt;&gt;"",$C6590&lt;&gt;"",$B6590&lt;=$C6590),INDEX(Bemenet!$D$2:$D$301,$M6590),"")</f>
        <v/>
      </c>
      <c r="F6590" s="5" t="str">
        <f t="shared" si="918"/>
        <v/>
      </c>
      <c r="G6590" s="5" t="str">
        <f t="shared" si="919"/>
        <v/>
      </c>
      <c r="H6590" s="9" t="str">
        <f t="shared" si="920"/>
        <v/>
      </c>
      <c r="I6590" s="5" t="str">
        <f t="shared" si="921"/>
        <v/>
      </c>
      <c r="J6590" s="5" t="str">
        <f>IF(OR($L6590="",NOT(COUNTIFS($L$2:$L6590,$L6590)=1)),"",SUMIFS($G:$G,$L:$L,$L6590))</f>
        <v/>
      </c>
      <c r="K6590" s="5" t="str">
        <f>IF(OR($L6590="",NOT(COUNTIFS($L$2:$L6590,$L6590)=1)),"",SUMIFS($I:$I,$L:$L,$L6590))</f>
        <v/>
      </c>
      <c r="L6590" s="6" t="str">
        <f t="shared" si="922"/>
        <v/>
      </c>
      <c r="M6590" s="6">
        <f t="shared" si="923"/>
        <v>264</v>
      </c>
      <c r="N6590" s="6">
        <f t="shared" si="924"/>
        <v>15</v>
      </c>
      <c r="O6590" s="9" t="str">
        <f>IF(AND($B6590&lt;&gt;"",$C6590&lt;&gt;"",$B6590&lt;=$C6590),INDEX(Szabalyok!$C:$C,$N6590),"")</f>
        <v/>
      </c>
      <c r="P6590">
        <f t="shared" si="926"/>
        <v>0</v>
      </c>
    </row>
    <row r="6591" spans="1:16" x14ac:dyDescent="0.35">
      <c r="A6591">
        <f t="shared" si="925"/>
        <v>0</v>
      </c>
      <c r="B6591" s="4" t="str">
        <f>IF($M6591&gt;300,"",IF(OR(INDEX(Bemenet!$E$2:$E$301,$M6591)="",INDEX(Bemenet!$F$2:$F$301,$M6591)=""),"",MAX(INDEX(Bemenet!$E$2:$E$301,$M6591),INDEX(Szabalyok!$A:$A,$N6591))))</f>
        <v/>
      </c>
      <c r="C6591" s="4" t="str">
        <f>IF($B6591="","",MIN(INDEX(Bemenet!$F$2:$F$301,$M6591),INDEX(Szabalyok!$B:$B,$N6591)))</f>
        <v/>
      </c>
      <c r="D6591" s="5" t="str">
        <f>IF(AND($B6591&lt;&gt;"",$C6591&lt;&gt;"",$B6591&lt;=$C6591),INDEX(Bemenet!$G$2:$G$301,$M6591),"")</f>
        <v/>
      </c>
      <c r="E6591" s="6" t="str">
        <f>IF(AND($B6591&lt;&gt;"",$C6591&lt;&gt;"",$B6591&lt;=$C6591),INDEX(Bemenet!$D$2:$D$301,$M6591),"")</f>
        <v/>
      </c>
      <c r="F6591" s="5" t="str">
        <f t="shared" si="918"/>
        <v/>
      </c>
      <c r="G6591" s="5" t="str">
        <f t="shared" si="919"/>
        <v/>
      </c>
      <c r="H6591" s="9" t="str">
        <f t="shared" si="920"/>
        <v/>
      </c>
      <c r="I6591" s="5" t="str">
        <f t="shared" si="921"/>
        <v/>
      </c>
      <c r="J6591" s="5" t="str">
        <f>IF(OR($L6591="",NOT(COUNTIFS($L$2:$L6591,$L6591)=1)),"",SUMIFS($G:$G,$L:$L,$L6591))</f>
        <v/>
      </c>
      <c r="K6591" s="5" t="str">
        <f>IF(OR($L6591="",NOT(COUNTIFS($L$2:$L6591,$L6591)=1)),"",SUMIFS($I:$I,$L:$L,$L6591))</f>
        <v/>
      </c>
      <c r="L6591" s="6" t="str">
        <f t="shared" si="922"/>
        <v/>
      </c>
      <c r="M6591" s="6">
        <f t="shared" si="923"/>
        <v>264</v>
      </c>
      <c r="N6591" s="6">
        <f t="shared" si="924"/>
        <v>16</v>
      </c>
      <c r="O6591" s="9" t="str">
        <f>IF(AND($B6591&lt;&gt;"",$C6591&lt;&gt;"",$B6591&lt;=$C6591),INDEX(Szabalyok!$C:$C,$N6591),"")</f>
        <v/>
      </c>
      <c r="P6591">
        <f t="shared" si="926"/>
        <v>0</v>
      </c>
    </row>
    <row r="6592" spans="1:16" x14ac:dyDescent="0.35">
      <c r="A6592">
        <f t="shared" si="925"/>
        <v>0</v>
      </c>
      <c r="B6592" s="4" t="str">
        <f>IF($M6592&gt;300,"",IF(OR(INDEX(Bemenet!$E$2:$E$301,$M6592)="",INDEX(Bemenet!$F$2:$F$301,$M6592)=""),"",MAX(INDEX(Bemenet!$E$2:$E$301,$M6592),INDEX(Szabalyok!$A:$A,$N6592))))</f>
        <v/>
      </c>
      <c r="C6592" s="4" t="str">
        <f>IF($B6592="","",MIN(INDEX(Bemenet!$F$2:$F$301,$M6592),INDEX(Szabalyok!$B:$B,$N6592)))</f>
        <v/>
      </c>
      <c r="D6592" s="5" t="str">
        <f>IF(AND($B6592&lt;&gt;"",$C6592&lt;&gt;"",$B6592&lt;=$C6592),INDEX(Bemenet!$G$2:$G$301,$M6592),"")</f>
        <v/>
      </c>
      <c r="E6592" s="6" t="str">
        <f>IF(AND($B6592&lt;&gt;"",$C6592&lt;&gt;"",$B6592&lt;=$C6592),INDEX(Bemenet!$D$2:$D$301,$M6592),"")</f>
        <v/>
      </c>
      <c r="F6592" s="5" t="str">
        <f t="shared" si="918"/>
        <v/>
      </c>
      <c r="G6592" s="5" t="str">
        <f t="shared" si="919"/>
        <v/>
      </c>
      <c r="H6592" s="9" t="str">
        <f t="shared" si="920"/>
        <v/>
      </c>
      <c r="I6592" s="5" t="str">
        <f t="shared" si="921"/>
        <v/>
      </c>
      <c r="J6592" s="5" t="str">
        <f>IF(OR($L6592="",NOT(COUNTIFS($L$2:$L6592,$L6592)=1)),"",SUMIFS($G:$G,$L:$L,$L6592))</f>
        <v/>
      </c>
      <c r="K6592" s="5" t="str">
        <f>IF(OR($L6592="",NOT(COUNTIFS($L$2:$L6592,$L6592)=1)),"",SUMIFS($I:$I,$L:$L,$L6592))</f>
        <v/>
      </c>
      <c r="L6592" s="6" t="str">
        <f t="shared" si="922"/>
        <v/>
      </c>
      <c r="M6592" s="6">
        <f t="shared" si="923"/>
        <v>264</v>
      </c>
      <c r="N6592" s="6">
        <f t="shared" si="924"/>
        <v>17</v>
      </c>
      <c r="O6592" s="9" t="str">
        <f>IF(AND($B6592&lt;&gt;"",$C6592&lt;&gt;"",$B6592&lt;=$C6592),INDEX(Szabalyok!$C:$C,$N6592),"")</f>
        <v/>
      </c>
      <c r="P6592">
        <f t="shared" si="926"/>
        <v>0</v>
      </c>
    </row>
    <row r="6593" spans="1:16" x14ac:dyDescent="0.35">
      <c r="A6593">
        <f t="shared" si="925"/>
        <v>0</v>
      </c>
      <c r="B6593" s="4" t="str">
        <f>IF($M6593&gt;300,"",IF(OR(INDEX(Bemenet!$E$2:$E$301,$M6593)="",INDEX(Bemenet!$F$2:$F$301,$M6593)=""),"",MAX(INDEX(Bemenet!$E$2:$E$301,$M6593),INDEX(Szabalyok!$A:$A,$N6593))))</f>
        <v/>
      </c>
      <c r="C6593" s="4" t="str">
        <f>IF($B6593="","",MIN(INDEX(Bemenet!$F$2:$F$301,$M6593),INDEX(Szabalyok!$B:$B,$N6593)))</f>
        <v/>
      </c>
      <c r="D6593" s="5" t="str">
        <f>IF(AND($B6593&lt;&gt;"",$C6593&lt;&gt;"",$B6593&lt;=$C6593),INDEX(Bemenet!$G$2:$G$301,$M6593),"")</f>
        <v/>
      </c>
      <c r="E6593" s="6" t="str">
        <f>IF(AND($B6593&lt;&gt;"",$C6593&lt;&gt;"",$B6593&lt;=$C6593),INDEX(Bemenet!$D$2:$D$301,$M6593),"")</f>
        <v/>
      </c>
      <c r="F6593" s="5" t="str">
        <f t="shared" si="918"/>
        <v/>
      </c>
      <c r="G6593" s="5" t="str">
        <f t="shared" si="919"/>
        <v/>
      </c>
      <c r="H6593" s="9" t="str">
        <f t="shared" si="920"/>
        <v/>
      </c>
      <c r="I6593" s="5" t="str">
        <f t="shared" si="921"/>
        <v/>
      </c>
      <c r="J6593" s="5" t="str">
        <f>IF(OR($L6593="",NOT(COUNTIFS($L$2:$L6593,$L6593)=1)),"",SUMIFS($G:$G,$L:$L,$L6593))</f>
        <v/>
      </c>
      <c r="K6593" s="5" t="str">
        <f>IF(OR($L6593="",NOT(COUNTIFS($L$2:$L6593,$L6593)=1)),"",SUMIFS($I:$I,$L:$L,$L6593))</f>
        <v/>
      </c>
      <c r="L6593" s="6" t="str">
        <f t="shared" si="922"/>
        <v/>
      </c>
      <c r="M6593" s="6">
        <f t="shared" si="923"/>
        <v>264</v>
      </c>
      <c r="N6593" s="6">
        <f t="shared" si="924"/>
        <v>18</v>
      </c>
      <c r="O6593" s="9" t="str">
        <f>IF(AND($B6593&lt;&gt;"",$C6593&lt;&gt;"",$B6593&lt;=$C6593),INDEX(Szabalyok!$C:$C,$N6593),"")</f>
        <v/>
      </c>
      <c r="P6593">
        <f t="shared" si="926"/>
        <v>0</v>
      </c>
    </row>
    <row r="6594" spans="1:16" x14ac:dyDescent="0.35">
      <c r="A6594">
        <f t="shared" si="925"/>
        <v>0</v>
      </c>
      <c r="B6594" s="4" t="str">
        <f>IF($M6594&gt;300,"",IF(OR(INDEX(Bemenet!$E$2:$E$301,$M6594)="",INDEX(Bemenet!$F$2:$F$301,$M6594)=""),"",MAX(INDEX(Bemenet!$E$2:$E$301,$M6594),INDEX(Szabalyok!$A:$A,$N6594))))</f>
        <v/>
      </c>
      <c r="C6594" s="4" t="str">
        <f>IF($B6594="","",MIN(INDEX(Bemenet!$F$2:$F$301,$M6594),INDEX(Szabalyok!$B:$B,$N6594)))</f>
        <v/>
      </c>
      <c r="D6594" s="5" t="str">
        <f>IF(AND($B6594&lt;&gt;"",$C6594&lt;&gt;"",$B6594&lt;=$C6594),INDEX(Bemenet!$G$2:$G$301,$M6594),"")</f>
        <v/>
      </c>
      <c r="E6594" s="6" t="str">
        <f>IF(AND($B6594&lt;&gt;"",$C6594&lt;&gt;"",$B6594&lt;=$C6594),INDEX(Bemenet!$D$2:$D$301,$M6594),"")</f>
        <v/>
      </c>
      <c r="F6594" s="5" t="str">
        <f t="shared" ref="F6594:F6657" si="927">IF(AND($B6594&lt;&gt;"",$C6594&lt;&gt;"",$B6594&lt;=$C6594),$C6594-$B6594+1,"")</f>
        <v/>
      </c>
      <c r="G6594" s="5" t="str">
        <f t="shared" ref="G6594:G6657" si="928">IF($F6594="","",$F6594*$D6594)</f>
        <v/>
      </c>
      <c r="H6594" s="9" t="str">
        <f t="shared" ref="H6594:H6657" si="929">IF($G6594="","",$O6594)</f>
        <v/>
      </c>
      <c r="I6594" s="5" t="str">
        <f t="shared" ref="I6594:I6657" si="930">IF($G6594="","",$G6594*IF($H6594="",$O6594,$H6594)/100)</f>
        <v/>
      </c>
      <c r="J6594" s="5" t="str">
        <f>IF(OR($L6594="",NOT(COUNTIFS($L$2:$L6594,$L6594)=1)),"",SUMIFS($G:$G,$L:$L,$L6594))</f>
        <v/>
      </c>
      <c r="K6594" s="5" t="str">
        <f>IF(OR($L6594="",NOT(COUNTIFS($L$2:$L6594,$L6594)=1)),"",SUMIFS($I:$I,$L:$L,$L6594))</f>
        <v/>
      </c>
      <c r="L6594" s="6" t="str">
        <f t="shared" ref="L6594:L6657" si="931">IF($B6594="","",YEAR($B6594))</f>
        <v/>
      </c>
      <c r="M6594" s="6">
        <f t="shared" ref="M6594:M6657" si="932">INT((ROW()-2)/25)+1</f>
        <v>264</v>
      </c>
      <c r="N6594" s="6">
        <f t="shared" ref="N6594:N6657" si="933">MOD(ROW()-2,25)+2</f>
        <v>19</v>
      </c>
      <c r="O6594" s="9" t="str">
        <f>IF(AND($B6594&lt;&gt;"",$C6594&lt;&gt;"",$B6594&lt;=$C6594),INDEX(Szabalyok!$C:$C,$N6594),"")</f>
        <v/>
      </c>
      <c r="P6594">
        <f t="shared" si="926"/>
        <v>0</v>
      </c>
    </row>
    <row r="6595" spans="1:16" x14ac:dyDescent="0.35">
      <c r="A6595">
        <f t="shared" si="925"/>
        <v>0</v>
      </c>
      <c r="B6595" s="4" t="str">
        <f>IF($M6595&gt;300,"",IF(OR(INDEX(Bemenet!$E$2:$E$301,$M6595)="",INDEX(Bemenet!$F$2:$F$301,$M6595)=""),"",MAX(INDEX(Bemenet!$E$2:$E$301,$M6595),INDEX(Szabalyok!$A:$A,$N6595))))</f>
        <v/>
      </c>
      <c r="C6595" s="4" t="str">
        <f>IF($B6595="","",MIN(INDEX(Bemenet!$F$2:$F$301,$M6595),INDEX(Szabalyok!$B:$B,$N6595)))</f>
        <v/>
      </c>
      <c r="D6595" s="5" t="str">
        <f>IF(AND($B6595&lt;&gt;"",$C6595&lt;&gt;"",$B6595&lt;=$C6595),INDEX(Bemenet!$G$2:$G$301,$M6595),"")</f>
        <v/>
      </c>
      <c r="E6595" s="6" t="str">
        <f>IF(AND($B6595&lt;&gt;"",$C6595&lt;&gt;"",$B6595&lt;=$C6595),INDEX(Bemenet!$D$2:$D$301,$M6595),"")</f>
        <v/>
      </c>
      <c r="F6595" s="5" t="str">
        <f t="shared" si="927"/>
        <v/>
      </c>
      <c r="G6595" s="5" t="str">
        <f t="shared" si="928"/>
        <v/>
      </c>
      <c r="H6595" s="9" t="str">
        <f t="shared" si="929"/>
        <v/>
      </c>
      <c r="I6595" s="5" t="str">
        <f t="shared" si="930"/>
        <v/>
      </c>
      <c r="J6595" s="5" t="str">
        <f>IF(OR($L6595="",NOT(COUNTIFS($L$2:$L6595,$L6595)=1)),"",SUMIFS($G:$G,$L:$L,$L6595))</f>
        <v/>
      </c>
      <c r="K6595" s="5" t="str">
        <f>IF(OR($L6595="",NOT(COUNTIFS($L$2:$L6595,$L6595)=1)),"",SUMIFS($I:$I,$L:$L,$L6595))</f>
        <v/>
      </c>
      <c r="L6595" s="6" t="str">
        <f t="shared" si="931"/>
        <v/>
      </c>
      <c r="M6595" s="6">
        <f t="shared" si="932"/>
        <v>264</v>
      </c>
      <c r="N6595" s="6">
        <f t="shared" si="933"/>
        <v>20</v>
      </c>
      <c r="O6595" s="9" t="str">
        <f>IF(AND($B6595&lt;&gt;"",$C6595&lt;&gt;"",$B6595&lt;=$C6595),INDEX(Szabalyok!$C:$C,$N6595),"")</f>
        <v/>
      </c>
      <c r="P6595">
        <f t="shared" si="926"/>
        <v>0</v>
      </c>
    </row>
    <row r="6596" spans="1:16" x14ac:dyDescent="0.35">
      <c r="A6596">
        <f t="shared" ref="A6596:A6659" si="934">IF(P6596=P6595,0,P6596)</f>
        <v>0</v>
      </c>
      <c r="B6596" s="4" t="str">
        <f>IF($M6596&gt;300,"",IF(OR(INDEX(Bemenet!$E$2:$E$301,$M6596)="",INDEX(Bemenet!$F$2:$F$301,$M6596)=""),"",MAX(INDEX(Bemenet!$E$2:$E$301,$M6596),INDEX(Szabalyok!$A:$A,$N6596))))</f>
        <v/>
      </c>
      <c r="C6596" s="4" t="str">
        <f>IF($B6596="","",MIN(INDEX(Bemenet!$F$2:$F$301,$M6596),INDEX(Szabalyok!$B:$B,$N6596)))</f>
        <v/>
      </c>
      <c r="D6596" s="5" t="str">
        <f>IF(AND($B6596&lt;&gt;"",$C6596&lt;&gt;"",$B6596&lt;=$C6596),INDEX(Bemenet!$G$2:$G$301,$M6596),"")</f>
        <v/>
      </c>
      <c r="E6596" s="6" t="str">
        <f>IF(AND($B6596&lt;&gt;"",$C6596&lt;&gt;"",$B6596&lt;=$C6596),INDEX(Bemenet!$D$2:$D$301,$M6596),"")</f>
        <v/>
      </c>
      <c r="F6596" s="5" t="str">
        <f t="shared" si="927"/>
        <v/>
      </c>
      <c r="G6596" s="5" t="str">
        <f t="shared" si="928"/>
        <v/>
      </c>
      <c r="H6596" s="9" t="str">
        <f t="shared" si="929"/>
        <v/>
      </c>
      <c r="I6596" s="5" t="str">
        <f t="shared" si="930"/>
        <v/>
      </c>
      <c r="J6596" s="5" t="str">
        <f>IF(OR($L6596="",NOT(COUNTIFS($L$2:$L6596,$L6596)=1)),"",SUMIFS($G:$G,$L:$L,$L6596))</f>
        <v/>
      </c>
      <c r="K6596" s="5" t="str">
        <f>IF(OR($L6596="",NOT(COUNTIFS($L$2:$L6596,$L6596)=1)),"",SUMIFS($I:$I,$L:$L,$L6596))</f>
        <v/>
      </c>
      <c r="L6596" s="6" t="str">
        <f t="shared" si="931"/>
        <v/>
      </c>
      <c r="M6596" s="6">
        <f t="shared" si="932"/>
        <v>264</v>
      </c>
      <c r="N6596" s="6">
        <f t="shared" si="933"/>
        <v>21</v>
      </c>
      <c r="O6596" s="9" t="str">
        <f>IF(AND($B6596&lt;&gt;"",$C6596&lt;&gt;"",$B6596&lt;=$C6596),INDEX(Szabalyok!$C:$C,$N6596),"")</f>
        <v/>
      </c>
      <c r="P6596">
        <f t="shared" ref="P6596:P6659" si="935">IF(D6596="",P6595,P6595+1)</f>
        <v>0</v>
      </c>
    </row>
    <row r="6597" spans="1:16" x14ac:dyDescent="0.35">
      <c r="A6597">
        <f t="shared" si="934"/>
        <v>0</v>
      </c>
      <c r="B6597" s="4" t="str">
        <f>IF($M6597&gt;300,"",IF(OR(INDEX(Bemenet!$E$2:$E$301,$M6597)="",INDEX(Bemenet!$F$2:$F$301,$M6597)=""),"",MAX(INDEX(Bemenet!$E$2:$E$301,$M6597),INDEX(Szabalyok!$A:$A,$N6597))))</f>
        <v/>
      </c>
      <c r="C6597" s="4" t="str">
        <f>IF($B6597="","",MIN(INDEX(Bemenet!$F$2:$F$301,$M6597),INDEX(Szabalyok!$B:$B,$N6597)))</f>
        <v/>
      </c>
      <c r="D6597" s="5" t="str">
        <f>IF(AND($B6597&lt;&gt;"",$C6597&lt;&gt;"",$B6597&lt;=$C6597),INDEX(Bemenet!$G$2:$G$301,$M6597),"")</f>
        <v/>
      </c>
      <c r="E6597" s="6" t="str">
        <f>IF(AND($B6597&lt;&gt;"",$C6597&lt;&gt;"",$B6597&lt;=$C6597),INDEX(Bemenet!$D$2:$D$301,$M6597),"")</f>
        <v/>
      </c>
      <c r="F6597" s="5" t="str">
        <f t="shared" si="927"/>
        <v/>
      </c>
      <c r="G6597" s="5" t="str">
        <f t="shared" si="928"/>
        <v/>
      </c>
      <c r="H6597" s="9" t="str">
        <f t="shared" si="929"/>
        <v/>
      </c>
      <c r="I6597" s="5" t="str">
        <f t="shared" si="930"/>
        <v/>
      </c>
      <c r="J6597" s="5" t="str">
        <f>IF(OR($L6597="",NOT(COUNTIFS($L$2:$L6597,$L6597)=1)),"",SUMIFS($G:$G,$L:$L,$L6597))</f>
        <v/>
      </c>
      <c r="K6597" s="5" t="str">
        <f>IF(OR($L6597="",NOT(COUNTIFS($L$2:$L6597,$L6597)=1)),"",SUMIFS($I:$I,$L:$L,$L6597))</f>
        <v/>
      </c>
      <c r="L6597" s="6" t="str">
        <f t="shared" si="931"/>
        <v/>
      </c>
      <c r="M6597" s="6">
        <f t="shared" si="932"/>
        <v>264</v>
      </c>
      <c r="N6597" s="6">
        <f t="shared" si="933"/>
        <v>22</v>
      </c>
      <c r="O6597" s="9" t="str">
        <f>IF(AND($B6597&lt;&gt;"",$C6597&lt;&gt;"",$B6597&lt;=$C6597),INDEX(Szabalyok!$C:$C,$N6597),"")</f>
        <v/>
      </c>
      <c r="P6597">
        <f t="shared" si="935"/>
        <v>0</v>
      </c>
    </row>
    <row r="6598" spans="1:16" x14ac:dyDescent="0.35">
      <c r="A6598">
        <f t="shared" si="934"/>
        <v>0</v>
      </c>
      <c r="B6598" s="4" t="str">
        <f>IF($M6598&gt;300,"",IF(OR(INDEX(Bemenet!$E$2:$E$301,$M6598)="",INDEX(Bemenet!$F$2:$F$301,$M6598)=""),"",MAX(INDEX(Bemenet!$E$2:$E$301,$M6598),INDEX(Szabalyok!$A:$A,$N6598))))</f>
        <v/>
      </c>
      <c r="C6598" s="4" t="str">
        <f>IF($B6598="","",MIN(INDEX(Bemenet!$F$2:$F$301,$M6598),INDEX(Szabalyok!$B:$B,$N6598)))</f>
        <v/>
      </c>
      <c r="D6598" s="5" t="str">
        <f>IF(AND($B6598&lt;&gt;"",$C6598&lt;&gt;"",$B6598&lt;=$C6598),INDEX(Bemenet!$G$2:$G$301,$M6598),"")</f>
        <v/>
      </c>
      <c r="E6598" s="6" t="str">
        <f>IF(AND($B6598&lt;&gt;"",$C6598&lt;&gt;"",$B6598&lt;=$C6598),INDEX(Bemenet!$D$2:$D$301,$M6598),"")</f>
        <v/>
      </c>
      <c r="F6598" s="5" t="str">
        <f t="shared" si="927"/>
        <v/>
      </c>
      <c r="G6598" s="5" t="str">
        <f t="shared" si="928"/>
        <v/>
      </c>
      <c r="H6598" s="9" t="str">
        <f t="shared" si="929"/>
        <v/>
      </c>
      <c r="I6598" s="5" t="str">
        <f t="shared" si="930"/>
        <v/>
      </c>
      <c r="J6598" s="5" t="str">
        <f>IF(OR($L6598="",NOT(COUNTIFS($L$2:$L6598,$L6598)=1)),"",SUMIFS($G:$G,$L:$L,$L6598))</f>
        <v/>
      </c>
      <c r="K6598" s="5" t="str">
        <f>IF(OR($L6598="",NOT(COUNTIFS($L$2:$L6598,$L6598)=1)),"",SUMIFS($I:$I,$L:$L,$L6598))</f>
        <v/>
      </c>
      <c r="L6598" s="6" t="str">
        <f t="shared" si="931"/>
        <v/>
      </c>
      <c r="M6598" s="6">
        <f t="shared" si="932"/>
        <v>264</v>
      </c>
      <c r="N6598" s="6">
        <f t="shared" si="933"/>
        <v>23</v>
      </c>
      <c r="O6598" s="9" t="str">
        <f>IF(AND($B6598&lt;&gt;"",$C6598&lt;&gt;"",$B6598&lt;=$C6598),INDEX(Szabalyok!$C:$C,$N6598),"")</f>
        <v/>
      </c>
      <c r="P6598">
        <f t="shared" si="935"/>
        <v>0</v>
      </c>
    </row>
    <row r="6599" spans="1:16" x14ac:dyDescent="0.35">
      <c r="A6599">
        <f t="shared" si="934"/>
        <v>0</v>
      </c>
      <c r="B6599" s="4" t="str">
        <f>IF($M6599&gt;300,"",IF(OR(INDEX(Bemenet!$E$2:$E$301,$M6599)="",INDEX(Bemenet!$F$2:$F$301,$M6599)=""),"",MAX(INDEX(Bemenet!$E$2:$E$301,$M6599),INDEX(Szabalyok!$A:$A,$N6599))))</f>
        <v/>
      </c>
      <c r="C6599" s="4" t="str">
        <f>IF($B6599="","",MIN(INDEX(Bemenet!$F$2:$F$301,$M6599),INDEX(Szabalyok!$B:$B,$N6599)))</f>
        <v/>
      </c>
      <c r="D6599" s="5" t="str">
        <f>IF(AND($B6599&lt;&gt;"",$C6599&lt;&gt;"",$B6599&lt;=$C6599),INDEX(Bemenet!$G$2:$G$301,$M6599),"")</f>
        <v/>
      </c>
      <c r="E6599" s="6" t="str">
        <f>IF(AND($B6599&lt;&gt;"",$C6599&lt;&gt;"",$B6599&lt;=$C6599),INDEX(Bemenet!$D$2:$D$301,$M6599),"")</f>
        <v/>
      </c>
      <c r="F6599" s="5" t="str">
        <f t="shared" si="927"/>
        <v/>
      </c>
      <c r="G6599" s="5" t="str">
        <f t="shared" si="928"/>
        <v/>
      </c>
      <c r="H6599" s="9" t="str">
        <f t="shared" si="929"/>
        <v/>
      </c>
      <c r="I6599" s="5" t="str">
        <f t="shared" si="930"/>
        <v/>
      </c>
      <c r="J6599" s="5" t="str">
        <f>IF(OR($L6599="",NOT(COUNTIFS($L$2:$L6599,$L6599)=1)),"",SUMIFS($G:$G,$L:$L,$L6599))</f>
        <v/>
      </c>
      <c r="K6599" s="5" t="str">
        <f>IF(OR($L6599="",NOT(COUNTIFS($L$2:$L6599,$L6599)=1)),"",SUMIFS($I:$I,$L:$L,$L6599))</f>
        <v/>
      </c>
      <c r="L6599" s="6" t="str">
        <f t="shared" si="931"/>
        <v/>
      </c>
      <c r="M6599" s="6">
        <f t="shared" si="932"/>
        <v>264</v>
      </c>
      <c r="N6599" s="6">
        <f t="shared" si="933"/>
        <v>24</v>
      </c>
      <c r="O6599" s="9" t="str">
        <f>IF(AND($B6599&lt;&gt;"",$C6599&lt;&gt;"",$B6599&lt;=$C6599),INDEX(Szabalyok!$C:$C,$N6599),"")</f>
        <v/>
      </c>
      <c r="P6599">
        <f t="shared" si="935"/>
        <v>0</v>
      </c>
    </row>
    <row r="6600" spans="1:16" x14ac:dyDescent="0.35">
      <c r="A6600">
        <f t="shared" si="934"/>
        <v>0</v>
      </c>
      <c r="B6600" s="4" t="str">
        <f>IF($M6600&gt;300,"",IF(OR(INDEX(Bemenet!$E$2:$E$301,$M6600)="",INDEX(Bemenet!$F$2:$F$301,$M6600)=""),"",MAX(INDEX(Bemenet!$E$2:$E$301,$M6600),INDEX(Szabalyok!$A:$A,$N6600))))</f>
        <v/>
      </c>
      <c r="C6600" s="4" t="str">
        <f>IF($B6600="","",MIN(INDEX(Bemenet!$F$2:$F$301,$M6600),INDEX(Szabalyok!$B:$B,$N6600)))</f>
        <v/>
      </c>
      <c r="D6600" s="5" t="str">
        <f>IF(AND($B6600&lt;&gt;"",$C6600&lt;&gt;"",$B6600&lt;=$C6600),INDEX(Bemenet!$G$2:$G$301,$M6600),"")</f>
        <v/>
      </c>
      <c r="E6600" s="6" t="str">
        <f>IF(AND($B6600&lt;&gt;"",$C6600&lt;&gt;"",$B6600&lt;=$C6600),INDEX(Bemenet!$D$2:$D$301,$M6600),"")</f>
        <v/>
      </c>
      <c r="F6600" s="5" t="str">
        <f t="shared" si="927"/>
        <v/>
      </c>
      <c r="G6600" s="5" t="str">
        <f t="shared" si="928"/>
        <v/>
      </c>
      <c r="H6600" s="9" t="str">
        <f t="shared" si="929"/>
        <v/>
      </c>
      <c r="I6600" s="5" t="str">
        <f t="shared" si="930"/>
        <v/>
      </c>
      <c r="J6600" s="5" t="str">
        <f>IF(OR($L6600="",NOT(COUNTIFS($L$2:$L6600,$L6600)=1)),"",SUMIFS($G:$G,$L:$L,$L6600))</f>
        <v/>
      </c>
      <c r="K6600" s="5" t="str">
        <f>IF(OR($L6600="",NOT(COUNTIFS($L$2:$L6600,$L6600)=1)),"",SUMIFS($I:$I,$L:$L,$L6600))</f>
        <v/>
      </c>
      <c r="L6600" s="6" t="str">
        <f t="shared" si="931"/>
        <v/>
      </c>
      <c r="M6600" s="6">
        <f t="shared" si="932"/>
        <v>264</v>
      </c>
      <c r="N6600" s="6">
        <f t="shared" si="933"/>
        <v>25</v>
      </c>
      <c r="O6600" s="9" t="str">
        <f>IF(AND($B6600&lt;&gt;"",$C6600&lt;&gt;"",$B6600&lt;=$C6600),INDEX(Szabalyok!$C:$C,$N6600),"")</f>
        <v/>
      </c>
      <c r="P6600">
        <f t="shared" si="935"/>
        <v>0</v>
      </c>
    </row>
    <row r="6601" spans="1:16" x14ac:dyDescent="0.35">
      <c r="A6601">
        <f t="shared" si="934"/>
        <v>0</v>
      </c>
      <c r="B6601" s="4" t="str">
        <f>IF($M6601&gt;300,"",IF(OR(INDEX(Bemenet!$E$2:$E$301,$M6601)="",INDEX(Bemenet!$F$2:$F$301,$M6601)=""),"",MAX(INDEX(Bemenet!$E$2:$E$301,$M6601),INDEX(Szabalyok!$A:$A,$N6601))))</f>
        <v/>
      </c>
      <c r="C6601" s="4" t="str">
        <f>IF($B6601="","",MIN(INDEX(Bemenet!$F$2:$F$301,$M6601),INDEX(Szabalyok!$B:$B,$N6601)))</f>
        <v/>
      </c>
      <c r="D6601" s="5" t="str">
        <f>IF(AND($B6601&lt;&gt;"",$C6601&lt;&gt;"",$B6601&lt;=$C6601),INDEX(Bemenet!$G$2:$G$301,$M6601),"")</f>
        <v/>
      </c>
      <c r="E6601" s="6" t="str">
        <f>IF(AND($B6601&lt;&gt;"",$C6601&lt;&gt;"",$B6601&lt;=$C6601),INDEX(Bemenet!$D$2:$D$301,$M6601),"")</f>
        <v/>
      </c>
      <c r="F6601" s="5" t="str">
        <f t="shared" si="927"/>
        <v/>
      </c>
      <c r="G6601" s="5" t="str">
        <f t="shared" si="928"/>
        <v/>
      </c>
      <c r="H6601" s="9" t="str">
        <f t="shared" si="929"/>
        <v/>
      </c>
      <c r="I6601" s="5" t="str">
        <f t="shared" si="930"/>
        <v/>
      </c>
      <c r="J6601" s="5" t="str">
        <f>IF(OR($L6601="",NOT(COUNTIFS($L$2:$L6601,$L6601)=1)),"",SUMIFS($G:$G,$L:$L,$L6601))</f>
        <v/>
      </c>
      <c r="K6601" s="5" t="str">
        <f>IF(OR($L6601="",NOT(COUNTIFS($L$2:$L6601,$L6601)=1)),"",SUMIFS($I:$I,$L:$L,$L6601))</f>
        <v/>
      </c>
      <c r="L6601" s="6" t="str">
        <f t="shared" si="931"/>
        <v/>
      </c>
      <c r="M6601" s="6">
        <f t="shared" si="932"/>
        <v>264</v>
      </c>
      <c r="N6601" s="6">
        <f t="shared" si="933"/>
        <v>26</v>
      </c>
      <c r="O6601" s="9" t="str">
        <f>IF(AND($B6601&lt;&gt;"",$C6601&lt;&gt;"",$B6601&lt;=$C6601),INDEX(Szabalyok!$C:$C,$N6601),"")</f>
        <v/>
      </c>
      <c r="P6601">
        <f t="shared" si="935"/>
        <v>0</v>
      </c>
    </row>
    <row r="6602" spans="1:16" x14ac:dyDescent="0.35">
      <c r="A6602">
        <f t="shared" si="934"/>
        <v>0</v>
      </c>
      <c r="B6602" s="4" t="str">
        <f>IF($M6602&gt;300,"",IF(OR(INDEX(Bemenet!$E$2:$E$301,$M6602)="",INDEX(Bemenet!$F$2:$F$301,$M6602)=""),"",MAX(INDEX(Bemenet!$E$2:$E$301,$M6602),INDEX(Szabalyok!$A:$A,$N6602))))</f>
        <v/>
      </c>
      <c r="C6602" s="4" t="str">
        <f>IF($B6602="","",MIN(INDEX(Bemenet!$F$2:$F$301,$M6602),INDEX(Szabalyok!$B:$B,$N6602)))</f>
        <v/>
      </c>
      <c r="D6602" s="5" t="str">
        <f>IF(AND($B6602&lt;&gt;"",$C6602&lt;&gt;"",$B6602&lt;=$C6602),INDEX(Bemenet!$G$2:$G$301,$M6602),"")</f>
        <v/>
      </c>
      <c r="E6602" s="6" t="str">
        <f>IF(AND($B6602&lt;&gt;"",$C6602&lt;&gt;"",$B6602&lt;=$C6602),INDEX(Bemenet!$D$2:$D$301,$M6602),"")</f>
        <v/>
      </c>
      <c r="F6602" s="5" t="str">
        <f t="shared" si="927"/>
        <v/>
      </c>
      <c r="G6602" s="5" t="str">
        <f t="shared" si="928"/>
        <v/>
      </c>
      <c r="H6602" s="9" t="str">
        <f t="shared" si="929"/>
        <v/>
      </c>
      <c r="I6602" s="5" t="str">
        <f t="shared" si="930"/>
        <v/>
      </c>
      <c r="J6602" s="5" t="str">
        <f>IF(OR($L6602="",NOT(COUNTIFS($L$2:$L6602,$L6602)=1)),"",SUMIFS($G:$G,$L:$L,$L6602))</f>
        <v/>
      </c>
      <c r="K6602" s="5" t="str">
        <f>IF(OR($L6602="",NOT(COUNTIFS($L$2:$L6602,$L6602)=1)),"",SUMIFS($I:$I,$L:$L,$L6602))</f>
        <v/>
      </c>
      <c r="L6602" s="6" t="str">
        <f t="shared" si="931"/>
        <v/>
      </c>
      <c r="M6602" s="6">
        <f t="shared" si="932"/>
        <v>265</v>
      </c>
      <c r="N6602" s="6">
        <f t="shared" si="933"/>
        <v>2</v>
      </c>
      <c r="O6602" s="9" t="str">
        <f>IF(AND($B6602&lt;&gt;"",$C6602&lt;&gt;"",$B6602&lt;=$C6602),INDEX(Szabalyok!$C:$C,$N6602),"")</f>
        <v/>
      </c>
      <c r="P6602">
        <f t="shared" si="935"/>
        <v>0</v>
      </c>
    </row>
    <row r="6603" spans="1:16" x14ac:dyDescent="0.35">
      <c r="A6603">
        <f t="shared" si="934"/>
        <v>0</v>
      </c>
      <c r="B6603" s="4" t="str">
        <f>IF($M6603&gt;300,"",IF(OR(INDEX(Bemenet!$E$2:$E$301,$M6603)="",INDEX(Bemenet!$F$2:$F$301,$M6603)=""),"",MAX(INDEX(Bemenet!$E$2:$E$301,$M6603),INDEX(Szabalyok!$A:$A,$N6603))))</f>
        <v/>
      </c>
      <c r="C6603" s="4" t="str">
        <f>IF($B6603="","",MIN(INDEX(Bemenet!$F$2:$F$301,$M6603),INDEX(Szabalyok!$B:$B,$N6603)))</f>
        <v/>
      </c>
      <c r="D6603" s="5" t="str">
        <f>IF(AND($B6603&lt;&gt;"",$C6603&lt;&gt;"",$B6603&lt;=$C6603),INDEX(Bemenet!$G$2:$G$301,$M6603),"")</f>
        <v/>
      </c>
      <c r="E6603" s="6" t="str">
        <f>IF(AND($B6603&lt;&gt;"",$C6603&lt;&gt;"",$B6603&lt;=$C6603),INDEX(Bemenet!$D$2:$D$301,$M6603),"")</f>
        <v/>
      </c>
      <c r="F6603" s="5" t="str">
        <f t="shared" si="927"/>
        <v/>
      </c>
      <c r="G6603" s="5" t="str">
        <f t="shared" si="928"/>
        <v/>
      </c>
      <c r="H6603" s="9" t="str">
        <f t="shared" si="929"/>
        <v/>
      </c>
      <c r="I6603" s="5" t="str">
        <f t="shared" si="930"/>
        <v/>
      </c>
      <c r="J6603" s="5" t="str">
        <f>IF(OR($L6603="",NOT(COUNTIFS($L$2:$L6603,$L6603)=1)),"",SUMIFS($G:$G,$L:$L,$L6603))</f>
        <v/>
      </c>
      <c r="K6603" s="5" t="str">
        <f>IF(OR($L6603="",NOT(COUNTIFS($L$2:$L6603,$L6603)=1)),"",SUMIFS($I:$I,$L:$L,$L6603))</f>
        <v/>
      </c>
      <c r="L6603" s="6" t="str">
        <f t="shared" si="931"/>
        <v/>
      </c>
      <c r="M6603" s="6">
        <f t="shared" si="932"/>
        <v>265</v>
      </c>
      <c r="N6603" s="6">
        <f t="shared" si="933"/>
        <v>3</v>
      </c>
      <c r="O6603" s="9" t="str">
        <f>IF(AND($B6603&lt;&gt;"",$C6603&lt;&gt;"",$B6603&lt;=$C6603),INDEX(Szabalyok!$C:$C,$N6603),"")</f>
        <v/>
      </c>
      <c r="P6603">
        <f t="shared" si="935"/>
        <v>0</v>
      </c>
    </row>
    <row r="6604" spans="1:16" x14ac:dyDescent="0.35">
      <c r="A6604">
        <f t="shared" si="934"/>
        <v>0</v>
      </c>
      <c r="B6604" s="4" t="str">
        <f>IF($M6604&gt;300,"",IF(OR(INDEX(Bemenet!$E$2:$E$301,$M6604)="",INDEX(Bemenet!$F$2:$F$301,$M6604)=""),"",MAX(INDEX(Bemenet!$E$2:$E$301,$M6604),INDEX(Szabalyok!$A:$A,$N6604))))</f>
        <v/>
      </c>
      <c r="C6604" s="4" t="str">
        <f>IF($B6604="","",MIN(INDEX(Bemenet!$F$2:$F$301,$M6604),INDEX(Szabalyok!$B:$B,$N6604)))</f>
        <v/>
      </c>
      <c r="D6604" s="5" t="str">
        <f>IF(AND($B6604&lt;&gt;"",$C6604&lt;&gt;"",$B6604&lt;=$C6604),INDEX(Bemenet!$G$2:$G$301,$M6604),"")</f>
        <v/>
      </c>
      <c r="E6604" s="6" t="str">
        <f>IF(AND($B6604&lt;&gt;"",$C6604&lt;&gt;"",$B6604&lt;=$C6604),INDEX(Bemenet!$D$2:$D$301,$M6604),"")</f>
        <v/>
      </c>
      <c r="F6604" s="5" t="str">
        <f t="shared" si="927"/>
        <v/>
      </c>
      <c r="G6604" s="5" t="str">
        <f t="shared" si="928"/>
        <v/>
      </c>
      <c r="H6604" s="9" t="str">
        <f t="shared" si="929"/>
        <v/>
      </c>
      <c r="I6604" s="5" t="str">
        <f t="shared" si="930"/>
        <v/>
      </c>
      <c r="J6604" s="5" t="str">
        <f>IF(OR($L6604="",NOT(COUNTIFS($L$2:$L6604,$L6604)=1)),"",SUMIFS($G:$G,$L:$L,$L6604))</f>
        <v/>
      </c>
      <c r="K6604" s="5" t="str">
        <f>IF(OR($L6604="",NOT(COUNTIFS($L$2:$L6604,$L6604)=1)),"",SUMIFS($I:$I,$L:$L,$L6604))</f>
        <v/>
      </c>
      <c r="L6604" s="6" t="str">
        <f t="shared" si="931"/>
        <v/>
      </c>
      <c r="M6604" s="6">
        <f t="shared" si="932"/>
        <v>265</v>
      </c>
      <c r="N6604" s="6">
        <f t="shared" si="933"/>
        <v>4</v>
      </c>
      <c r="O6604" s="9" t="str">
        <f>IF(AND($B6604&lt;&gt;"",$C6604&lt;&gt;"",$B6604&lt;=$C6604),INDEX(Szabalyok!$C:$C,$N6604),"")</f>
        <v/>
      </c>
      <c r="P6604">
        <f t="shared" si="935"/>
        <v>0</v>
      </c>
    </row>
    <row r="6605" spans="1:16" x14ac:dyDescent="0.35">
      <c r="A6605">
        <f t="shared" si="934"/>
        <v>0</v>
      </c>
      <c r="B6605" s="4" t="str">
        <f>IF($M6605&gt;300,"",IF(OR(INDEX(Bemenet!$E$2:$E$301,$M6605)="",INDEX(Bemenet!$F$2:$F$301,$M6605)=""),"",MAX(INDEX(Bemenet!$E$2:$E$301,$M6605),INDEX(Szabalyok!$A:$A,$N6605))))</f>
        <v/>
      </c>
      <c r="C6605" s="4" t="str">
        <f>IF($B6605="","",MIN(INDEX(Bemenet!$F$2:$F$301,$M6605),INDEX(Szabalyok!$B:$B,$N6605)))</f>
        <v/>
      </c>
      <c r="D6605" s="5" t="str">
        <f>IF(AND($B6605&lt;&gt;"",$C6605&lt;&gt;"",$B6605&lt;=$C6605),INDEX(Bemenet!$G$2:$G$301,$M6605),"")</f>
        <v/>
      </c>
      <c r="E6605" s="6" t="str">
        <f>IF(AND($B6605&lt;&gt;"",$C6605&lt;&gt;"",$B6605&lt;=$C6605),INDEX(Bemenet!$D$2:$D$301,$M6605),"")</f>
        <v/>
      </c>
      <c r="F6605" s="5" t="str">
        <f t="shared" si="927"/>
        <v/>
      </c>
      <c r="G6605" s="5" t="str">
        <f t="shared" si="928"/>
        <v/>
      </c>
      <c r="H6605" s="9" t="str">
        <f t="shared" si="929"/>
        <v/>
      </c>
      <c r="I6605" s="5" t="str">
        <f t="shared" si="930"/>
        <v/>
      </c>
      <c r="J6605" s="5" t="str">
        <f>IF(OR($L6605="",NOT(COUNTIFS($L$2:$L6605,$L6605)=1)),"",SUMIFS($G:$G,$L:$L,$L6605))</f>
        <v/>
      </c>
      <c r="K6605" s="5" t="str">
        <f>IF(OR($L6605="",NOT(COUNTIFS($L$2:$L6605,$L6605)=1)),"",SUMIFS($I:$I,$L:$L,$L6605))</f>
        <v/>
      </c>
      <c r="L6605" s="6" t="str">
        <f t="shared" si="931"/>
        <v/>
      </c>
      <c r="M6605" s="6">
        <f t="shared" si="932"/>
        <v>265</v>
      </c>
      <c r="N6605" s="6">
        <f t="shared" si="933"/>
        <v>5</v>
      </c>
      <c r="O6605" s="9" t="str">
        <f>IF(AND($B6605&lt;&gt;"",$C6605&lt;&gt;"",$B6605&lt;=$C6605),INDEX(Szabalyok!$C:$C,$N6605),"")</f>
        <v/>
      </c>
      <c r="P6605">
        <f t="shared" si="935"/>
        <v>0</v>
      </c>
    </row>
    <row r="6606" spans="1:16" x14ac:dyDescent="0.35">
      <c r="A6606">
        <f t="shared" si="934"/>
        <v>0</v>
      </c>
      <c r="B6606" s="4" t="str">
        <f>IF($M6606&gt;300,"",IF(OR(INDEX(Bemenet!$E$2:$E$301,$M6606)="",INDEX(Bemenet!$F$2:$F$301,$M6606)=""),"",MAX(INDEX(Bemenet!$E$2:$E$301,$M6606),INDEX(Szabalyok!$A:$A,$N6606))))</f>
        <v/>
      </c>
      <c r="C6606" s="4" t="str">
        <f>IF($B6606="","",MIN(INDEX(Bemenet!$F$2:$F$301,$M6606),INDEX(Szabalyok!$B:$B,$N6606)))</f>
        <v/>
      </c>
      <c r="D6606" s="5" t="str">
        <f>IF(AND($B6606&lt;&gt;"",$C6606&lt;&gt;"",$B6606&lt;=$C6606),INDEX(Bemenet!$G$2:$G$301,$M6606),"")</f>
        <v/>
      </c>
      <c r="E6606" s="6" t="str">
        <f>IF(AND($B6606&lt;&gt;"",$C6606&lt;&gt;"",$B6606&lt;=$C6606),INDEX(Bemenet!$D$2:$D$301,$M6606),"")</f>
        <v/>
      </c>
      <c r="F6606" s="5" t="str">
        <f t="shared" si="927"/>
        <v/>
      </c>
      <c r="G6606" s="5" t="str">
        <f t="shared" si="928"/>
        <v/>
      </c>
      <c r="H6606" s="9" t="str">
        <f t="shared" si="929"/>
        <v/>
      </c>
      <c r="I6606" s="5" t="str">
        <f t="shared" si="930"/>
        <v/>
      </c>
      <c r="J6606" s="5" t="str">
        <f>IF(OR($L6606="",NOT(COUNTIFS($L$2:$L6606,$L6606)=1)),"",SUMIFS($G:$G,$L:$L,$L6606))</f>
        <v/>
      </c>
      <c r="K6606" s="5" t="str">
        <f>IF(OR($L6606="",NOT(COUNTIFS($L$2:$L6606,$L6606)=1)),"",SUMIFS($I:$I,$L:$L,$L6606))</f>
        <v/>
      </c>
      <c r="L6606" s="6" t="str">
        <f t="shared" si="931"/>
        <v/>
      </c>
      <c r="M6606" s="6">
        <f t="shared" si="932"/>
        <v>265</v>
      </c>
      <c r="N6606" s="6">
        <f t="shared" si="933"/>
        <v>6</v>
      </c>
      <c r="O6606" s="9" t="str">
        <f>IF(AND($B6606&lt;&gt;"",$C6606&lt;&gt;"",$B6606&lt;=$C6606),INDEX(Szabalyok!$C:$C,$N6606),"")</f>
        <v/>
      </c>
      <c r="P6606">
        <f t="shared" si="935"/>
        <v>0</v>
      </c>
    </row>
    <row r="6607" spans="1:16" x14ac:dyDescent="0.35">
      <c r="A6607">
        <f t="shared" si="934"/>
        <v>0</v>
      </c>
      <c r="B6607" s="4" t="str">
        <f>IF($M6607&gt;300,"",IF(OR(INDEX(Bemenet!$E$2:$E$301,$M6607)="",INDEX(Bemenet!$F$2:$F$301,$M6607)=""),"",MAX(INDEX(Bemenet!$E$2:$E$301,$M6607),INDEX(Szabalyok!$A:$A,$N6607))))</f>
        <v/>
      </c>
      <c r="C6607" s="4" t="str">
        <f>IF($B6607="","",MIN(INDEX(Bemenet!$F$2:$F$301,$M6607),INDEX(Szabalyok!$B:$B,$N6607)))</f>
        <v/>
      </c>
      <c r="D6607" s="5" t="str">
        <f>IF(AND($B6607&lt;&gt;"",$C6607&lt;&gt;"",$B6607&lt;=$C6607),INDEX(Bemenet!$G$2:$G$301,$M6607),"")</f>
        <v/>
      </c>
      <c r="E6607" s="6" t="str">
        <f>IF(AND($B6607&lt;&gt;"",$C6607&lt;&gt;"",$B6607&lt;=$C6607),INDEX(Bemenet!$D$2:$D$301,$M6607),"")</f>
        <v/>
      </c>
      <c r="F6607" s="5" t="str">
        <f t="shared" si="927"/>
        <v/>
      </c>
      <c r="G6607" s="5" t="str">
        <f t="shared" si="928"/>
        <v/>
      </c>
      <c r="H6607" s="9" t="str">
        <f t="shared" si="929"/>
        <v/>
      </c>
      <c r="I6607" s="5" t="str">
        <f t="shared" si="930"/>
        <v/>
      </c>
      <c r="J6607" s="5" t="str">
        <f>IF(OR($L6607="",NOT(COUNTIFS($L$2:$L6607,$L6607)=1)),"",SUMIFS($G:$G,$L:$L,$L6607))</f>
        <v/>
      </c>
      <c r="K6607" s="5" t="str">
        <f>IF(OR($L6607="",NOT(COUNTIFS($L$2:$L6607,$L6607)=1)),"",SUMIFS($I:$I,$L:$L,$L6607))</f>
        <v/>
      </c>
      <c r="L6607" s="6" t="str">
        <f t="shared" si="931"/>
        <v/>
      </c>
      <c r="M6607" s="6">
        <f t="shared" si="932"/>
        <v>265</v>
      </c>
      <c r="N6607" s="6">
        <f t="shared" si="933"/>
        <v>7</v>
      </c>
      <c r="O6607" s="9" t="str">
        <f>IF(AND($B6607&lt;&gt;"",$C6607&lt;&gt;"",$B6607&lt;=$C6607),INDEX(Szabalyok!$C:$C,$N6607),"")</f>
        <v/>
      </c>
      <c r="P6607">
        <f t="shared" si="935"/>
        <v>0</v>
      </c>
    </row>
    <row r="6608" spans="1:16" x14ac:dyDescent="0.35">
      <c r="A6608">
        <f t="shared" si="934"/>
        <v>0</v>
      </c>
      <c r="B6608" s="4" t="str">
        <f>IF($M6608&gt;300,"",IF(OR(INDEX(Bemenet!$E$2:$E$301,$M6608)="",INDEX(Bemenet!$F$2:$F$301,$M6608)=""),"",MAX(INDEX(Bemenet!$E$2:$E$301,$M6608),INDEX(Szabalyok!$A:$A,$N6608))))</f>
        <v/>
      </c>
      <c r="C6608" s="4" t="str">
        <f>IF($B6608="","",MIN(INDEX(Bemenet!$F$2:$F$301,$M6608),INDEX(Szabalyok!$B:$B,$N6608)))</f>
        <v/>
      </c>
      <c r="D6608" s="5" t="str">
        <f>IF(AND($B6608&lt;&gt;"",$C6608&lt;&gt;"",$B6608&lt;=$C6608),INDEX(Bemenet!$G$2:$G$301,$M6608),"")</f>
        <v/>
      </c>
      <c r="E6608" s="6" t="str">
        <f>IF(AND($B6608&lt;&gt;"",$C6608&lt;&gt;"",$B6608&lt;=$C6608),INDEX(Bemenet!$D$2:$D$301,$M6608),"")</f>
        <v/>
      </c>
      <c r="F6608" s="5" t="str">
        <f t="shared" si="927"/>
        <v/>
      </c>
      <c r="G6608" s="5" t="str">
        <f t="shared" si="928"/>
        <v/>
      </c>
      <c r="H6608" s="9" t="str">
        <f t="shared" si="929"/>
        <v/>
      </c>
      <c r="I6608" s="5" t="str">
        <f t="shared" si="930"/>
        <v/>
      </c>
      <c r="J6608" s="5" t="str">
        <f>IF(OR($L6608="",NOT(COUNTIFS($L$2:$L6608,$L6608)=1)),"",SUMIFS($G:$G,$L:$L,$L6608))</f>
        <v/>
      </c>
      <c r="K6608" s="5" t="str">
        <f>IF(OR($L6608="",NOT(COUNTIFS($L$2:$L6608,$L6608)=1)),"",SUMIFS($I:$I,$L:$L,$L6608))</f>
        <v/>
      </c>
      <c r="L6608" s="6" t="str">
        <f t="shared" si="931"/>
        <v/>
      </c>
      <c r="M6608" s="6">
        <f t="shared" si="932"/>
        <v>265</v>
      </c>
      <c r="N6608" s="6">
        <f t="shared" si="933"/>
        <v>8</v>
      </c>
      <c r="O6608" s="9" t="str">
        <f>IF(AND($B6608&lt;&gt;"",$C6608&lt;&gt;"",$B6608&lt;=$C6608),INDEX(Szabalyok!$C:$C,$N6608),"")</f>
        <v/>
      </c>
      <c r="P6608">
        <f t="shared" si="935"/>
        <v>0</v>
      </c>
    </row>
    <row r="6609" spans="1:16" x14ac:dyDescent="0.35">
      <c r="A6609">
        <f t="shared" si="934"/>
        <v>0</v>
      </c>
      <c r="B6609" s="4" t="str">
        <f>IF($M6609&gt;300,"",IF(OR(INDEX(Bemenet!$E$2:$E$301,$M6609)="",INDEX(Bemenet!$F$2:$F$301,$M6609)=""),"",MAX(INDEX(Bemenet!$E$2:$E$301,$M6609),INDEX(Szabalyok!$A:$A,$N6609))))</f>
        <v/>
      </c>
      <c r="C6609" s="4" t="str">
        <f>IF($B6609="","",MIN(INDEX(Bemenet!$F$2:$F$301,$M6609),INDEX(Szabalyok!$B:$B,$N6609)))</f>
        <v/>
      </c>
      <c r="D6609" s="5" t="str">
        <f>IF(AND($B6609&lt;&gt;"",$C6609&lt;&gt;"",$B6609&lt;=$C6609),INDEX(Bemenet!$G$2:$G$301,$M6609),"")</f>
        <v/>
      </c>
      <c r="E6609" s="6" t="str">
        <f>IF(AND($B6609&lt;&gt;"",$C6609&lt;&gt;"",$B6609&lt;=$C6609),INDEX(Bemenet!$D$2:$D$301,$M6609),"")</f>
        <v/>
      </c>
      <c r="F6609" s="5" t="str">
        <f t="shared" si="927"/>
        <v/>
      </c>
      <c r="G6609" s="5" t="str">
        <f t="shared" si="928"/>
        <v/>
      </c>
      <c r="H6609" s="9" t="str">
        <f t="shared" si="929"/>
        <v/>
      </c>
      <c r="I6609" s="5" t="str">
        <f t="shared" si="930"/>
        <v/>
      </c>
      <c r="J6609" s="5" t="str">
        <f>IF(OR($L6609="",NOT(COUNTIFS($L$2:$L6609,$L6609)=1)),"",SUMIFS($G:$G,$L:$L,$L6609))</f>
        <v/>
      </c>
      <c r="K6609" s="5" t="str">
        <f>IF(OR($L6609="",NOT(COUNTIFS($L$2:$L6609,$L6609)=1)),"",SUMIFS($I:$I,$L:$L,$L6609))</f>
        <v/>
      </c>
      <c r="L6609" s="6" t="str">
        <f t="shared" si="931"/>
        <v/>
      </c>
      <c r="M6609" s="6">
        <f t="shared" si="932"/>
        <v>265</v>
      </c>
      <c r="N6609" s="6">
        <f t="shared" si="933"/>
        <v>9</v>
      </c>
      <c r="O6609" s="9" t="str">
        <f>IF(AND($B6609&lt;&gt;"",$C6609&lt;&gt;"",$B6609&lt;=$C6609),INDEX(Szabalyok!$C:$C,$N6609),"")</f>
        <v/>
      </c>
      <c r="P6609">
        <f t="shared" si="935"/>
        <v>0</v>
      </c>
    </row>
    <row r="6610" spans="1:16" x14ac:dyDescent="0.35">
      <c r="A6610">
        <f t="shared" si="934"/>
        <v>0</v>
      </c>
      <c r="B6610" s="4" t="str">
        <f>IF($M6610&gt;300,"",IF(OR(INDEX(Bemenet!$E$2:$E$301,$M6610)="",INDEX(Bemenet!$F$2:$F$301,$M6610)=""),"",MAX(INDEX(Bemenet!$E$2:$E$301,$M6610),INDEX(Szabalyok!$A:$A,$N6610))))</f>
        <v/>
      </c>
      <c r="C6610" s="4" t="str">
        <f>IF($B6610="","",MIN(INDEX(Bemenet!$F$2:$F$301,$M6610),INDEX(Szabalyok!$B:$B,$N6610)))</f>
        <v/>
      </c>
      <c r="D6610" s="5" t="str">
        <f>IF(AND($B6610&lt;&gt;"",$C6610&lt;&gt;"",$B6610&lt;=$C6610),INDEX(Bemenet!$G$2:$G$301,$M6610),"")</f>
        <v/>
      </c>
      <c r="E6610" s="6" t="str">
        <f>IF(AND($B6610&lt;&gt;"",$C6610&lt;&gt;"",$B6610&lt;=$C6610),INDEX(Bemenet!$D$2:$D$301,$M6610),"")</f>
        <v/>
      </c>
      <c r="F6610" s="5" t="str">
        <f t="shared" si="927"/>
        <v/>
      </c>
      <c r="G6610" s="5" t="str">
        <f t="shared" si="928"/>
        <v/>
      </c>
      <c r="H6610" s="9" t="str">
        <f t="shared" si="929"/>
        <v/>
      </c>
      <c r="I6610" s="5" t="str">
        <f t="shared" si="930"/>
        <v/>
      </c>
      <c r="J6610" s="5" t="str">
        <f>IF(OR($L6610="",NOT(COUNTIFS($L$2:$L6610,$L6610)=1)),"",SUMIFS($G:$G,$L:$L,$L6610))</f>
        <v/>
      </c>
      <c r="K6610" s="5" t="str">
        <f>IF(OR($L6610="",NOT(COUNTIFS($L$2:$L6610,$L6610)=1)),"",SUMIFS($I:$I,$L:$L,$L6610))</f>
        <v/>
      </c>
      <c r="L6610" s="6" t="str">
        <f t="shared" si="931"/>
        <v/>
      </c>
      <c r="M6610" s="6">
        <f t="shared" si="932"/>
        <v>265</v>
      </c>
      <c r="N6610" s="6">
        <f t="shared" si="933"/>
        <v>10</v>
      </c>
      <c r="O6610" s="9" t="str">
        <f>IF(AND($B6610&lt;&gt;"",$C6610&lt;&gt;"",$B6610&lt;=$C6610),INDEX(Szabalyok!$C:$C,$N6610),"")</f>
        <v/>
      </c>
      <c r="P6610">
        <f t="shared" si="935"/>
        <v>0</v>
      </c>
    </row>
    <row r="6611" spans="1:16" x14ac:dyDescent="0.35">
      <c r="A6611">
        <f t="shared" si="934"/>
        <v>0</v>
      </c>
      <c r="B6611" s="4" t="str">
        <f>IF($M6611&gt;300,"",IF(OR(INDEX(Bemenet!$E$2:$E$301,$M6611)="",INDEX(Bemenet!$F$2:$F$301,$M6611)=""),"",MAX(INDEX(Bemenet!$E$2:$E$301,$M6611),INDEX(Szabalyok!$A:$A,$N6611))))</f>
        <v/>
      </c>
      <c r="C6611" s="4" t="str">
        <f>IF($B6611="","",MIN(INDEX(Bemenet!$F$2:$F$301,$M6611),INDEX(Szabalyok!$B:$B,$N6611)))</f>
        <v/>
      </c>
      <c r="D6611" s="5" t="str">
        <f>IF(AND($B6611&lt;&gt;"",$C6611&lt;&gt;"",$B6611&lt;=$C6611),INDEX(Bemenet!$G$2:$G$301,$M6611),"")</f>
        <v/>
      </c>
      <c r="E6611" s="6" t="str">
        <f>IF(AND($B6611&lt;&gt;"",$C6611&lt;&gt;"",$B6611&lt;=$C6611),INDEX(Bemenet!$D$2:$D$301,$M6611),"")</f>
        <v/>
      </c>
      <c r="F6611" s="5" t="str">
        <f t="shared" si="927"/>
        <v/>
      </c>
      <c r="G6611" s="5" t="str">
        <f t="shared" si="928"/>
        <v/>
      </c>
      <c r="H6611" s="9" t="str">
        <f t="shared" si="929"/>
        <v/>
      </c>
      <c r="I6611" s="5" t="str">
        <f t="shared" si="930"/>
        <v/>
      </c>
      <c r="J6611" s="5" t="str">
        <f>IF(OR($L6611="",NOT(COUNTIFS($L$2:$L6611,$L6611)=1)),"",SUMIFS($G:$G,$L:$L,$L6611))</f>
        <v/>
      </c>
      <c r="K6611" s="5" t="str">
        <f>IF(OR($L6611="",NOT(COUNTIFS($L$2:$L6611,$L6611)=1)),"",SUMIFS($I:$I,$L:$L,$L6611))</f>
        <v/>
      </c>
      <c r="L6611" s="6" t="str">
        <f t="shared" si="931"/>
        <v/>
      </c>
      <c r="M6611" s="6">
        <f t="shared" si="932"/>
        <v>265</v>
      </c>
      <c r="N6611" s="6">
        <f t="shared" si="933"/>
        <v>11</v>
      </c>
      <c r="O6611" s="9" t="str">
        <f>IF(AND($B6611&lt;&gt;"",$C6611&lt;&gt;"",$B6611&lt;=$C6611),INDEX(Szabalyok!$C:$C,$N6611),"")</f>
        <v/>
      </c>
      <c r="P6611">
        <f t="shared" si="935"/>
        <v>0</v>
      </c>
    </row>
    <row r="6612" spans="1:16" x14ac:dyDescent="0.35">
      <c r="A6612">
        <f t="shared" si="934"/>
        <v>0</v>
      </c>
      <c r="B6612" s="4" t="str">
        <f>IF($M6612&gt;300,"",IF(OR(INDEX(Bemenet!$E$2:$E$301,$M6612)="",INDEX(Bemenet!$F$2:$F$301,$M6612)=""),"",MAX(INDEX(Bemenet!$E$2:$E$301,$M6612),INDEX(Szabalyok!$A:$A,$N6612))))</f>
        <v/>
      </c>
      <c r="C6612" s="4" t="str">
        <f>IF($B6612="","",MIN(INDEX(Bemenet!$F$2:$F$301,$M6612),INDEX(Szabalyok!$B:$B,$N6612)))</f>
        <v/>
      </c>
      <c r="D6612" s="5" t="str">
        <f>IF(AND($B6612&lt;&gt;"",$C6612&lt;&gt;"",$B6612&lt;=$C6612),INDEX(Bemenet!$G$2:$G$301,$M6612),"")</f>
        <v/>
      </c>
      <c r="E6612" s="6" t="str">
        <f>IF(AND($B6612&lt;&gt;"",$C6612&lt;&gt;"",$B6612&lt;=$C6612),INDEX(Bemenet!$D$2:$D$301,$M6612),"")</f>
        <v/>
      </c>
      <c r="F6612" s="5" t="str">
        <f t="shared" si="927"/>
        <v/>
      </c>
      <c r="G6612" s="5" t="str">
        <f t="shared" si="928"/>
        <v/>
      </c>
      <c r="H6612" s="9" t="str">
        <f t="shared" si="929"/>
        <v/>
      </c>
      <c r="I6612" s="5" t="str">
        <f t="shared" si="930"/>
        <v/>
      </c>
      <c r="J6612" s="5" t="str">
        <f>IF(OR($L6612="",NOT(COUNTIFS($L$2:$L6612,$L6612)=1)),"",SUMIFS($G:$G,$L:$L,$L6612))</f>
        <v/>
      </c>
      <c r="K6612" s="5" t="str">
        <f>IF(OR($L6612="",NOT(COUNTIFS($L$2:$L6612,$L6612)=1)),"",SUMIFS($I:$I,$L:$L,$L6612))</f>
        <v/>
      </c>
      <c r="L6612" s="6" t="str">
        <f t="shared" si="931"/>
        <v/>
      </c>
      <c r="M6612" s="6">
        <f t="shared" si="932"/>
        <v>265</v>
      </c>
      <c r="N6612" s="6">
        <f t="shared" si="933"/>
        <v>12</v>
      </c>
      <c r="O6612" s="9" t="str">
        <f>IF(AND($B6612&lt;&gt;"",$C6612&lt;&gt;"",$B6612&lt;=$C6612),INDEX(Szabalyok!$C:$C,$N6612),"")</f>
        <v/>
      </c>
      <c r="P6612">
        <f t="shared" si="935"/>
        <v>0</v>
      </c>
    </row>
    <row r="6613" spans="1:16" x14ac:dyDescent="0.35">
      <c r="A6613">
        <f t="shared" si="934"/>
        <v>0</v>
      </c>
      <c r="B6613" s="4" t="str">
        <f>IF($M6613&gt;300,"",IF(OR(INDEX(Bemenet!$E$2:$E$301,$M6613)="",INDEX(Bemenet!$F$2:$F$301,$M6613)=""),"",MAX(INDEX(Bemenet!$E$2:$E$301,$M6613),INDEX(Szabalyok!$A:$A,$N6613))))</f>
        <v/>
      </c>
      <c r="C6613" s="4" t="str">
        <f>IF($B6613="","",MIN(INDEX(Bemenet!$F$2:$F$301,$M6613),INDEX(Szabalyok!$B:$B,$N6613)))</f>
        <v/>
      </c>
      <c r="D6613" s="5" t="str">
        <f>IF(AND($B6613&lt;&gt;"",$C6613&lt;&gt;"",$B6613&lt;=$C6613),INDEX(Bemenet!$G$2:$G$301,$M6613),"")</f>
        <v/>
      </c>
      <c r="E6613" s="6" t="str">
        <f>IF(AND($B6613&lt;&gt;"",$C6613&lt;&gt;"",$B6613&lt;=$C6613),INDEX(Bemenet!$D$2:$D$301,$M6613),"")</f>
        <v/>
      </c>
      <c r="F6613" s="5" t="str">
        <f t="shared" si="927"/>
        <v/>
      </c>
      <c r="G6613" s="5" t="str">
        <f t="shared" si="928"/>
        <v/>
      </c>
      <c r="H6613" s="9" t="str">
        <f t="shared" si="929"/>
        <v/>
      </c>
      <c r="I6613" s="5" t="str">
        <f t="shared" si="930"/>
        <v/>
      </c>
      <c r="J6613" s="5" t="str">
        <f>IF(OR($L6613="",NOT(COUNTIFS($L$2:$L6613,$L6613)=1)),"",SUMIFS($G:$G,$L:$L,$L6613))</f>
        <v/>
      </c>
      <c r="K6613" s="5" t="str">
        <f>IF(OR($L6613="",NOT(COUNTIFS($L$2:$L6613,$L6613)=1)),"",SUMIFS($I:$I,$L:$L,$L6613))</f>
        <v/>
      </c>
      <c r="L6613" s="6" t="str">
        <f t="shared" si="931"/>
        <v/>
      </c>
      <c r="M6613" s="6">
        <f t="shared" si="932"/>
        <v>265</v>
      </c>
      <c r="N6613" s="6">
        <f t="shared" si="933"/>
        <v>13</v>
      </c>
      <c r="O6613" s="9" t="str">
        <f>IF(AND($B6613&lt;&gt;"",$C6613&lt;&gt;"",$B6613&lt;=$C6613),INDEX(Szabalyok!$C:$C,$N6613),"")</f>
        <v/>
      </c>
      <c r="P6613">
        <f t="shared" si="935"/>
        <v>0</v>
      </c>
    </row>
    <row r="6614" spans="1:16" x14ac:dyDescent="0.35">
      <c r="A6614">
        <f t="shared" si="934"/>
        <v>0</v>
      </c>
      <c r="B6614" s="4" t="str">
        <f>IF($M6614&gt;300,"",IF(OR(INDEX(Bemenet!$E$2:$E$301,$M6614)="",INDEX(Bemenet!$F$2:$F$301,$M6614)=""),"",MAX(INDEX(Bemenet!$E$2:$E$301,$M6614),INDEX(Szabalyok!$A:$A,$N6614))))</f>
        <v/>
      </c>
      <c r="C6614" s="4" t="str">
        <f>IF($B6614="","",MIN(INDEX(Bemenet!$F$2:$F$301,$M6614),INDEX(Szabalyok!$B:$B,$N6614)))</f>
        <v/>
      </c>
      <c r="D6614" s="5" t="str">
        <f>IF(AND($B6614&lt;&gt;"",$C6614&lt;&gt;"",$B6614&lt;=$C6614),INDEX(Bemenet!$G$2:$G$301,$M6614),"")</f>
        <v/>
      </c>
      <c r="E6614" s="6" t="str">
        <f>IF(AND($B6614&lt;&gt;"",$C6614&lt;&gt;"",$B6614&lt;=$C6614),INDEX(Bemenet!$D$2:$D$301,$M6614),"")</f>
        <v/>
      </c>
      <c r="F6614" s="5" t="str">
        <f t="shared" si="927"/>
        <v/>
      </c>
      <c r="G6614" s="5" t="str">
        <f t="shared" si="928"/>
        <v/>
      </c>
      <c r="H6614" s="9" t="str">
        <f t="shared" si="929"/>
        <v/>
      </c>
      <c r="I6614" s="5" t="str">
        <f t="shared" si="930"/>
        <v/>
      </c>
      <c r="J6614" s="5" t="str">
        <f>IF(OR($L6614="",NOT(COUNTIFS($L$2:$L6614,$L6614)=1)),"",SUMIFS($G:$G,$L:$L,$L6614))</f>
        <v/>
      </c>
      <c r="K6614" s="5" t="str">
        <f>IF(OR($L6614="",NOT(COUNTIFS($L$2:$L6614,$L6614)=1)),"",SUMIFS($I:$I,$L:$L,$L6614))</f>
        <v/>
      </c>
      <c r="L6614" s="6" t="str">
        <f t="shared" si="931"/>
        <v/>
      </c>
      <c r="M6614" s="6">
        <f t="shared" si="932"/>
        <v>265</v>
      </c>
      <c r="N6614" s="6">
        <f t="shared" si="933"/>
        <v>14</v>
      </c>
      <c r="O6614" s="9" t="str">
        <f>IF(AND($B6614&lt;&gt;"",$C6614&lt;&gt;"",$B6614&lt;=$C6614),INDEX(Szabalyok!$C:$C,$N6614),"")</f>
        <v/>
      </c>
      <c r="P6614">
        <f t="shared" si="935"/>
        <v>0</v>
      </c>
    </row>
    <row r="6615" spans="1:16" x14ac:dyDescent="0.35">
      <c r="A6615">
        <f t="shared" si="934"/>
        <v>0</v>
      </c>
      <c r="B6615" s="4" t="str">
        <f>IF($M6615&gt;300,"",IF(OR(INDEX(Bemenet!$E$2:$E$301,$M6615)="",INDEX(Bemenet!$F$2:$F$301,$M6615)=""),"",MAX(INDEX(Bemenet!$E$2:$E$301,$M6615),INDEX(Szabalyok!$A:$A,$N6615))))</f>
        <v/>
      </c>
      <c r="C6615" s="4" t="str">
        <f>IF($B6615="","",MIN(INDEX(Bemenet!$F$2:$F$301,$M6615),INDEX(Szabalyok!$B:$B,$N6615)))</f>
        <v/>
      </c>
      <c r="D6615" s="5" t="str">
        <f>IF(AND($B6615&lt;&gt;"",$C6615&lt;&gt;"",$B6615&lt;=$C6615),INDEX(Bemenet!$G$2:$G$301,$M6615),"")</f>
        <v/>
      </c>
      <c r="E6615" s="6" t="str">
        <f>IF(AND($B6615&lt;&gt;"",$C6615&lt;&gt;"",$B6615&lt;=$C6615),INDEX(Bemenet!$D$2:$D$301,$M6615),"")</f>
        <v/>
      </c>
      <c r="F6615" s="5" t="str">
        <f t="shared" si="927"/>
        <v/>
      </c>
      <c r="G6615" s="5" t="str">
        <f t="shared" si="928"/>
        <v/>
      </c>
      <c r="H6615" s="9" t="str">
        <f t="shared" si="929"/>
        <v/>
      </c>
      <c r="I6615" s="5" t="str">
        <f t="shared" si="930"/>
        <v/>
      </c>
      <c r="J6615" s="5" t="str">
        <f>IF(OR($L6615="",NOT(COUNTIFS($L$2:$L6615,$L6615)=1)),"",SUMIFS($G:$G,$L:$L,$L6615))</f>
        <v/>
      </c>
      <c r="K6615" s="5" t="str">
        <f>IF(OR($L6615="",NOT(COUNTIFS($L$2:$L6615,$L6615)=1)),"",SUMIFS($I:$I,$L:$L,$L6615))</f>
        <v/>
      </c>
      <c r="L6615" s="6" t="str">
        <f t="shared" si="931"/>
        <v/>
      </c>
      <c r="M6615" s="6">
        <f t="shared" si="932"/>
        <v>265</v>
      </c>
      <c r="N6615" s="6">
        <f t="shared" si="933"/>
        <v>15</v>
      </c>
      <c r="O6615" s="9" t="str">
        <f>IF(AND($B6615&lt;&gt;"",$C6615&lt;&gt;"",$B6615&lt;=$C6615),INDEX(Szabalyok!$C:$C,$N6615),"")</f>
        <v/>
      </c>
      <c r="P6615">
        <f t="shared" si="935"/>
        <v>0</v>
      </c>
    </row>
    <row r="6616" spans="1:16" x14ac:dyDescent="0.35">
      <c r="A6616">
        <f t="shared" si="934"/>
        <v>0</v>
      </c>
      <c r="B6616" s="4" t="str">
        <f>IF($M6616&gt;300,"",IF(OR(INDEX(Bemenet!$E$2:$E$301,$M6616)="",INDEX(Bemenet!$F$2:$F$301,$M6616)=""),"",MAX(INDEX(Bemenet!$E$2:$E$301,$M6616),INDEX(Szabalyok!$A:$A,$N6616))))</f>
        <v/>
      </c>
      <c r="C6616" s="4" t="str">
        <f>IF($B6616="","",MIN(INDEX(Bemenet!$F$2:$F$301,$M6616),INDEX(Szabalyok!$B:$B,$N6616)))</f>
        <v/>
      </c>
      <c r="D6616" s="5" t="str">
        <f>IF(AND($B6616&lt;&gt;"",$C6616&lt;&gt;"",$B6616&lt;=$C6616),INDEX(Bemenet!$G$2:$G$301,$M6616),"")</f>
        <v/>
      </c>
      <c r="E6616" s="6" t="str">
        <f>IF(AND($B6616&lt;&gt;"",$C6616&lt;&gt;"",$B6616&lt;=$C6616),INDEX(Bemenet!$D$2:$D$301,$M6616),"")</f>
        <v/>
      </c>
      <c r="F6616" s="5" t="str">
        <f t="shared" si="927"/>
        <v/>
      </c>
      <c r="G6616" s="5" t="str">
        <f t="shared" si="928"/>
        <v/>
      </c>
      <c r="H6616" s="9" t="str">
        <f t="shared" si="929"/>
        <v/>
      </c>
      <c r="I6616" s="5" t="str">
        <f t="shared" si="930"/>
        <v/>
      </c>
      <c r="J6616" s="5" t="str">
        <f>IF(OR($L6616="",NOT(COUNTIFS($L$2:$L6616,$L6616)=1)),"",SUMIFS($G:$G,$L:$L,$L6616))</f>
        <v/>
      </c>
      <c r="K6616" s="5" t="str">
        <f>IF(OR($L6616="",NOT(COUNTIFS($L$2:$L6616,$L6616)=1)),"",SUMIFS($I:$I,$L:$L,$L6616))</f>
        <v/>
      </c>
      <c r="L6616" s="6" t="str">
        <f t="shared" si="931"/>
        <v/>
      </c>
      <c r="M6616" s="6">
        <f t="shared" si="932"/>
        <v>265</v>
      </c>
      <c r="N6616" s="6">
        <f t="shared" si="933"/>
        <v>16</v>
      </c>
      <c r="O6616" s="9" t="str">
        <f>IF(AND($B6616&lt;&gt;"",$C6616&lt;&gt;"",$B6616&lt;=$C6616),INDEX(Szabalyok!$C:$C,$N6616),"")</f>
        <v/>
      </c>
      <c r="P6616">
        <f t="shared" si="935"/>
        <v>0</v>
      </c>
    </row>
    <row r="6617" spans="1:16" x14ac:dyDescent="0.35">
      <c r="A6617">
        <f t="shared" si="934"/>
        <v>0</v>
      </c>
      <c r="B6617" s="4" t="str">
        <f>IF($M6617&gt;300,"",IF(OR(INDEX(Bemenet!$E$2:$E$301,$M6617)="",INDEX(Bemenet!$F$2:$F$301,$M6617)=""),"",MAX(INDEX(Bemenet!$E$2:$E$301,$M6617),INDEX(Szabalyok!$A:$A,$N6617))))</f>
        <v/>
      </c>
      <c r="C6617" s="4" t="str">
        <f>IF($B6617="","",MIN(INDEX(Bemenet!$F$2:$F$301,$M6617),INDEX(Szabalyok!$B:$B,$N6617)))</f>
        <v/>
      </c>
      <c r="D6617" s="5" t="str">
        <f>IF(AND($B6617&lt;&gt;"",$C6617&lt;&gt;"",$B6617&lt;=$C6617),INDEX(Bemenet!$G$2:$G$301,$M6617),"")</f>
        <v/>
      </c>
      <c r="E6617" s="6" t="str">
        <f>IF(AND($B6617&lt;&gt;"",$C6617&lt;&gt;"",$B6617&lt;=$C6617),INDEX(Bemenet!$D$2:$D$301,$M6617),"")</f>
        <v/>
      </c>
      <c r="F6617" s="5" t="str">
        <f t="shared" si="927"/>
        <v/>
      </c>
      <c r="G6617" s="5" t="str">
        <f t="shared" si="928"/>
        <v/>
      </c>
      <c r="H6617" s="9" t="str">
        <f t="shared" si="929"/>
        <v/>
      </c>
      <c r="I6617" s="5" t="str">
        <f t="shared" si="930"/>
        <v/>
      </c>
      <c r="J6617" s="5" t="str">
        <f>IF(OR($L6617="",NOT(COUNTIFS($L$2:$L6617,$L6617)=1)),"",SUMIFS($G:$G,$L:$L,$L6617))</f>
        <v/>
      </c>
      <c r="K6617" s="5" t="str">
        <f>IF(OR($L6617="",NOT(COUNTIFS($L$2:$L6617,$L6617)=1)),"",SUMIFS($I:$I,$L:$L,$L6617))</f>
        <v/>
      </c>
      <c r="L6617" s="6" t="str">
        <f t="shared" si="931"/>
        <v/>
      </c>
      <c r="M6617" s="6">
        <f t="shared" si="932"/>
        <v>265</v>
      </c>
      <c r="N6617" s="6">
        <f t="shared" si="933"/>
        <v>17</v>
      </c>
      <c r="O6617" s="9" t="str">
        <f>IF(AND($B6617&lt;&gt;"",$C6617&lt;&gt;"",$B6617&lt;=$C6617),INDEX(Szabalyok!$C:$C,$N6617),"")</f>
        <v/>
      </c>
      <c r="P6617">
        <f t="shared" si="935"/>
        <v>0</v>
      </c>
    </row>
    <row r="6618" spans="1:16" x14ac:dyDescent="0.35">
      <c r="A6618">
        <f t="shared" si="934"/>
        <v>0</v>
      </c>
      <c r="B6618" s="4" t="str">
        <f>IF($M6618&gt;300,"",IF(OR(INDEX(Bemenet!$E$2:$E$301,$M6618)="",INDEX(Bemenet!$F$2:$F$301,$M6618)=""),"",MAX(INDEX(Bemenet!$E$2:$E$301,$M6618),INDEX(Szabalyok!$A:$A,$N6618))))</f>
        <v/>
      </c>
      <c r="C6618" s="4" t="str">
        <f>IF($B6618="","",MIN(INDEX(Bemenet!$F$2:$F$301,$M6618),INDEX(Szabalyok!$B:$B,$N6618)))</f>
        <v/>
      </c>
      <c r="D6618" s="5" t="str">
        <f>IF(AND($B6618&lt;&gt;"",$C6618&lt;&gt;"",$B6618&lt;=$C6618),INDEX(Bemenet!$G$2:$G$301,$M6618),"")</f>
        <v/>
      </c>
      <c r="E6618" s="6" t="str">
        <f>IF(AND($B6618&lt;&gt;"",$C6618&lt;&gt;"",$B6618&lt;=$C6618),INDEX(Bemenet!$D$2:$D$301,$M6618),"")</f>
        <v/>
      </c>
      <c r="F6618" s="5" t="str">
        <f t="shared" si="927"/>
        <v/>
      </c>
      <c r="G6618" s="5" t="str">
        <f t="shared" si="928"/>
        <v/>
      </c>
      <c r="H6618" s="9" t="str">
        <f t="shared" si="929"/>
        <v/>
      </c>
      <c r="I6618" s="5" t="str">
        <f t="shared" si="930"/>
        <v/>
      </c>
      <c r="J6618" s="5" t="str">
        <f>IF(OR($L6618="",NOT(COUNTIFS($L$2:$L6618,$L6618)=1)),"",SUMIFS($G:$G,$L:$L,$L6618))</f>
        <v/>
      </c>
      <c r="K6618" s="5" t="str">
        <f>IF(OR($L6618="",NOT(COUNTIFS($L$2:$L6618,$L6618)=1)),"",SUMIFS($I:$I,$L:$L,$L6618))</f>
        <v/>
      </c>
      <c r="L6618" s="6" t="str">
        <f t="shared" si="931"/>
        <v/>
      </c>
      <c r="M6618" s="6">
        <f t="shared" si="932"/>
        <v>265</v>
      </c>
      <c r="N6618" s="6">
        <f t="shared" si="933"/>
        <v>18</v>
      </c>
      <c r="O6618" s="9" t="str">
        <f>IF(AND($B6618&lt;&gt;"",$C6618&lt;&gt;"",$B6618&lt;=$C6618),INDEX(Szabalyok!$C:$C,$N6618),"")</f>
        <v/>
      </c>
      <c r="P6618">
        <f t="shared" si="935"/>
        <v>0</v>
      </c>
    </row>
    <row r="6619" spans="1:16" x14ac:dyDescent="0.35">
      <c r="A6619">
        <f t="shared" si="934"/>
        <v>0</v>
      </c>
      <c r="B6619" s="4" t="str">
        <f>IF($M6619&gt;300,"",IF(OR(INDEX(Bemenet!$E$2:$E$301,$M6619)="",INDEX(Bemenet!$F$2:$F$301,$M6619)=""),"",MAX(INDEX(Bemenet!$E$2:$E$301,$M6619),INDEX(Szabalyok!$A:$A,$N6619))))</f>
        <v/>
      </c>
      <c r="C6619" s="4" t="str">
        <f>IF($B6619="","",MIN(INDEX(Bemenet!$F$2:$F$301,$M6619),INDEX(Szabalyok!$B:$B,$N6619)))</f>
        <v/>
      </c>
      <c r="D6619" s="5" t="str">
        <f>IF(AND($B6619&lt;&gt;"",$C6619&lt;&gt;"",$B6619&lt;=$C6619),INDEX(Bemenet!$G$2:$G$301,$M6619),"")</f>
        <v/>
      </c>
      <c r="E6619" s="6" t="str">
        <f>IF(AND($B6619&lt;&gt;"",$C6619&lt;&gt;"",$B6619&lt;=$C6619),INDEX(Bemenet!$D$2:$D$301,$M6619),"")</f>
        <v/>
      </c>
      <c r="F6619" s="5" t="str">
        <f t="shared" si="927"/>
        <v/>
      </c>
      <c r="G6619" s="5" t="str">
        <f t="shared" si="928"/>
        <v/>
      </c>
      <c r="H6619" s="9" t="str">
        <f t="shared" si="929"/>
        <v/>
      </c>
      <c r="I6619" s="5" t="str">
        <f t="shared" si="930"/>
        <v/>
      </c>
      <c r="J6619" s="5" t="str">
        <f>IF(OR($L6619="",NOT(COUNTIFS($L$2:$L6619,$L6619)=1)),"",SUMIFS($G:$G,$L:$L,$L6619))</f>
        <v/>
      </c>
      <c r="K6619" s="5" t="str">
        <f>IF(OR($L6619="",NOT(COUNTIFS($L$2:$L6619,$L6619)=1)),"",SUMIFS($I:$I,$L:$L,$L6619))</f>
        <v/>
      </c>
      <c r="L6619" s="6" t="str">
        <f t="shared" si="931"/>
        <v/>
      </c>
      <c r="M6619" s="6">
        <f t="shared" si="932"/>
        <v>265</v>
      </c>
      <c r="N6619" s="6">
        <f t="shared" si="933"/>
        <v>19</v>
      </c>
      <c r="O6619" s="9" t="str">
        <f>IF(AND($B6619&lt;&gt;"",$C6619&lt;&gt;"",$B6619&lt;=$C6619),INDEX(Szabalyok!$C:$C,$N6619),"")</f>
        <v/>
      </c>
      <c r="P6619">
        <f t="shared" si="935"/>
        <v>0</v>
      </c>
    </row>
    <row r="6620" spans="1:16" x14ac:dyDescent="0.35">
      <c r="A6620">
        <f t="shared" si="934"/>
        <v>0</v>
      </c>
      <c r="B6620" s="4" t="str">
        <f>IF($M6620&gt;300,"",IF(OR(INDEX(Bemenet!$E$2:$E$301,$M6620)="",INDEX(Bemenet!$F$2:$F$301,$M6620)=""),"",MAX(INDEX(Bemenet!$E$2:$E$301,$M6620),INDEX(Szabalyok!$A:$A,$N6620))))</f>
        <v/>
      </c>
      <c r="C6620" s="4" t="str">
        <f>IF($B6620="","",MIN(INDEX(Bemenet!$F$2:$F$301,$M6620),INDEX(Szabalyok!$B:$B,$N6620)))</f>
        <v/>
      </c>
      <c r="D6620" s="5" t="str">
        <f>IF(AND($B6620&lt;&gt;"",$C6620&lt;&gt;"",$B6620&lt;=$C6620),INDEX(Bemenet!$G$2:$G$301,$M6620),"")</f>
        <v/>
      </c>
      <c r="E6620" s="6" t="str">
        <f>IF(AND($B6620&lt;&gt;"",$C6620&lt;&gt;"",$B6620&lt;=$C6620),INDEX(Bemenet!$D$2:$D$301,$M6620),"")</f>
        <v/>
      </c>
      <c r="F6620" s="5" t="str">
        <f t="shared" si="927"/>
        <v/>
      </c>
      <c r="G6620" s="5" t="str">
        <f t="shared" si="928"/>
        <v/>
      </c>
      <c r="H6620" s="9" t="str">
        <f t="shared" si="929"/>
        <v/>
      </c>
      <c r="I6620" s="5" t="str">
        <f t="shared" si="930"/>
        <v/>
      </c>
      <c r="J6620" s="5" t="str">
        <f>IF(OR($L6620="",NOT(COUNTIFS($L$2:$L6620,$L6620)=1)),"",SUMIFS($G:$G,$L:$L,$L6620))</f>
        <v/>
      </c>
      <c r="K6620" s="5" t="str">
        <f>IF(OR($L6620="",NOT(COUNTIFS($L$2:$L6620,$L6620)=1)),"",SUMIFS($I:$I,$L:$L,$L6620))</f>
        <v/>
      </c>
      <c r="L6620" s="6" t="str">
        <f t="shared" si="931"/>
        <v/>
      </c>
      <c r="M6620" s="6">
        <f t="shared" si="932"/>
        <v>265</v>
      </c>
      <c r="N6620" s="6">
        <f t="shared" si="933"/>
        <v>20</v>
      </c>
      <c r="O6620" s="9" t="str">
        <f>IF(AND($B6620&lt;&gt;"",$C6620&lt;&gt;"",$B6620&lt;=$C6620),INDEX(Szabalyok!$C:$C,$N6620),"")</f>
        <v/>
      </c>
      <c r="P6620">
        <f t="shared" si="935"/>
        <v>0</v>
      </c>
    </row>
    <row r="6621" spans="1:16" x14ac:dyDescent="0.35">
      <c r="A6621">
        <f t="shared" si="934"/>
        <v>0</v>
      </c>
      <c r="B6621" s="4" t="str">
        <f>IF($M6621&gt;300,"",IF(OR(INDEX(Bemenet!$E$2:$E$301,$M6621)="",INDEX(Bemenet!$F$2:$F$301,$M6621)=""),"",MAX(INDEX(Bemenet!$E$2:$E$301,$M6621),INDEX(Szabalyok!$A:$A,$N6621))))</f>
        <v/>
      </c>
      <c r="C6621" s="4" t="str">
        <f>IF($B6621="","",MIN(INDEX(Bemenet!$F$2:$F$301,$M6621),INDEX(Szabalyok!$B:$B,$N6621)))</f>
        <v/>
      </c>
      <c r="D6621" s="5" t="str">
        <f>IF(AND($B6621&lt;&gt;"",$C6621&lt;&gt;"",$B6621&lt;=$C6621),INDEX(Bemenet!$G$2:$G$301,$M6621),"")</f>
        <v/>
      </c>
      <c r="E6621" s="6" t="str">
        <f>IF(AND($B6621&lt;&gt;"",$C6621&lt;&gt;"",$B6621&lt;=$C6621),INDEX(Bemenet!$D$2:$D$301,$M6621),"")</f>
        <v/>
      </c>
      <c r="F6621" s="5" t="str">
        <f t="shared" si="927"/>
        <v/>
      </c>
      <c r="G6621" s="5" t="str">
        <f t="shared" si="928"/>
        <v/>
      </c>
      <c r="H6621" s="9" t="str">
        <f t="shared" si="929"/>
        <v/>
      </c>
      <c r="I6621" s="5" t="str">
        <f t="shared" si="930"/>
        <v/>
      </c>
      <c r="J6621" s="5" t="str">
        <f>IF(OR($L6621="",NOT(COUNTIFS($L$2:$L6621,$L6621)=1)),"",SUMIFS($G:$G,$L:$L,$L6621))</f>
        <v/>
      </c>
      <c r="K6621" s="5" t="str">
        <f>IF(OR($L6621="",NOT(COUNTIFS($L$2:$L6621,$L6621)=1)),"",SUMIFS($I:$I,$L:$L,$L6621))</f>
        <v/>
      </c>
      <c r="L6621" s="6" t="str">
        <f t="shared" si="931"/>
        <v/>
      </c>
      <c r="M6621" s="6">
        <f t="shared" si="932"/>
        <v>265</v>
      </c>
      <c r="N6621" s="6">
        <f t="shared" si="933"/>
        <v>21</v>
      </c>
      <c r="O6621" s="9" t="str">
        <f>IF(AND($B6621&lt;&gt;"",$C6621&lt;&gt;"",$B6621&lt;=$C6621),INDEX(Szabalyok!$C:$C,$N6621),"")</f>
        <v/>
      </c>
      <c r="P6621">
        <f t="shared" si="935"/>
        <v>0</v>
      </c>
    </row>
    <row r="6622" spans="1:16" x14ac:dyDescent="0.35">
      <c r="A6622">
        <f t="shared" si="934"/>
        <v>0</v>
      </c>
      <c r="B6622" s="4" t="str">
        <f>IF($M6622&gt;300,"",IF(OR(INDEX(Bemenet!$E$2:$E$301,$M6622)="",INDEX(Bemenet!$F$2:$F$301,$M6622)=""),"",MAX(INDEX(Bemenet!$E$2:$E$301,$M6622),INDEX(Szabalyok!$A:$A,$N6622))))</f>
        <v/>
      </c>
      <c r="C6622" s="4" t="str">
        <f>IF($B6622="","",MIN(INDEX(Bemenet!$F$2:$F$301,$M6622),INDEX(Szabalyok!$B:$B,$N6622)))</f>
        <v/>
      </c>
      <c r="D6622" s="5" t="str">
        <f>IF(AND($B6622&lt;&gt;"",$C6622&lt;&gt;"",$B6622&lt;=$C6622),INDEX(Bemenet!$G$2:$G$301,$M6622),"")</f>
        <v/>
      </c>
      <c r="E6622" s="6" t="str">
        <f>IF(AND($B6622&lt;&gt;"",$C6622&lt;&gt;"",$B6622&lt;=$C6622),INDEX(Bemenet!$D$2:$D$301,$M6622),"")</f>
        <v/>
      </c>
      <c r="F6622" s="5" t="str">
        <f t="shared" si="927"/>
        <v/>
      </c>
      <c r="G6622" s="5" t="str">
        <f t="shared" si="928"/>
        <v/>
      </c>
      <c r="H6622" s="9" t="str">
        <f t="shared" si="929"/>
        <v/>
      </c>
      <c r="I6622" s="5" t="str">
        <f t="shared" si="930"/>
        <v/>
      </c>
      <c r="J6622" s="5" t="str">
        <f>IF(OR($L6622="",NOT(COUNTIFS($L$2:$L6622,$L6622)=1)),"",SUMIFS($G:$G,$L:$L,$L6622))</f>
        <v/>
      </c>
      <c r="K6622" s="5" t="str">
        <f>IF(OR($L6622="",NOT(COUNTIFS($L$2:$L6622,$L6622)=1)),"",SUMIFS($I:$I,$L:$L,$L6622))</f>
        <v/>
      </c>
      <c r="L6622" s="6" t="str">
        <f t="shared" si="931"/>
        <v/>
      </c>
      <c r="M6622" s="6">
        <f t="shared" si="932"/>
        <v>265</v>
      </c>
      <c r="N6622" s="6">
        <f t="shared" si="933"/>
        <v>22</v>
      </c>
      <c r="O6622" s="9" t="str">
        <f>IF(AND($B6622&lt;&gt;"",$C6622&lt;&gt;"",$B6622&lt;=$C6622),INDEX(Szabalyok!$C:$C,$N6622),"")</f>
        <v/>
      </c>
      <c r="P6622">
        <f t="shared" si="935"/>
        <v>0</v>
      </c>
    </row>
    <row r="6623" spans="1:16" x14ac:dyDescent="0.35">
      <c r="A6623">
        <f t="shared" si="934"/>
        <v>0</v>
      </c>
      <c r="B6623" s="4" t="str">
        <f>IF($M6623&gt;300,"",IF(OR(INDEX(Bemenet!$E$2:$E$301,$M6623)="",INDEX(Bemenet!$F$2:$F$301,$M6623)=""),"",MAX(INDEX(Bemenet!$E$2:$E$301,$M6623),INDEX(Szabalyok!$A:$A,$N6623))))</f>
        <v/>
      </c>
      <c r="C6623" s="4" t="str">
        <f>IF($B6623="","",MIN(INDEX(Bemenet!$F$2:$F$301,$M6623),INDEX(Szabalyok!$B:$B,$N6623)))</f>
        <v/>
      </c>
      <c r="D6623" s="5" t="str">
        <f>IF(AND($B6623&lt;&gt;"",$C6623&lt;&gt;"",$B6623&lt;=$C6623),INDEX(Bemenet!$G$2:$G$301,$M6623),"")</f>
        <v/>
      </c>
      <c r="E6623" s="6" t="str">
        <f>IF(AND($B6623&lt;&gt;"",$C6623&lt;&gt;"",$B6623&lt;=$C6623),INDEX(Bemenet!$D$2:$D$301,$M6623),"")</f>
        <v/>
      </c>
      <c r="F6623" s="5" t="str">
        <f t="shared" si="927"/>
        <v/>
      </c>
      <c r="G6623" s="5" t="str">
        <f t="shared" si="928"/>
        <v/>
      </c>
      <c r="H6623" s="9" t="str">
        <f t="shared" si="929"/>
        <v/>
      </c>
      <c r="I6623" s="5" t="str">
        <f t="shared" si="930"/>
        <v/>
      </c>
      <c r="J6623" s="5" t="str">
        <f>IF(OR($L6623="",NOT(COUNTIFS($L$2:$L6623,$L6623)=1)),"",SUMIFS($G:$G,$L:$L,$L6623))</f>
        <v/>
      </c>
      <c r="K6623" s="5" t="str">
        <f>IF(OR($L6623="",NOT(COUNTIFS($L$2:$L6623,$L6623)=1)),"",SUMIFS($I:$I,$L:$L,$L6623))</f>
        <v/>
      </c>
      <c r="L6623" s="6" t="str">
        <f t="shared" si="931"/>
        <v/>
      </c>
      <c r="M6623" s="6">
        <f t="shared" si="932"/>
        <v>265</v>
      </c>
      <c r="N6623" s="6">
        <f t="shared" si="933"/>
        <v>23</v>
      </c>
      <c r="O6623" s="9" t="str">
        <f>IF(AND($B6623&lt;&gt;"",$C6623&lt;&gt;"",$B6623&lt;=$C6623),INDEX(Szabalyok!$C:$C,$N6623),"")</f>
        <v/>
      </c>
      <c r="P6623">
        <f t="shared" si="935"/>
        <v>0</v>
      </c>
    </row>
    <row r="6624" spans="1:16" x14ac:dyDescent="0.35">
      <c r="A6624">
        <f t="shared" si="934"/>
        <v>0</v>
      </c>
      <c r="B6624" s="4" t="str">
        <f>IF($M6624&gt;300,"",IF(OR(INDEX(Bemenet!$E$2:$E$301,$M6624)="",INDEX(Bemenet!$F$2:$F$301,$M6624)=""),"",MAX(INDEX(Bemenet!$E$2:$E$301,$M6624),INDEX(Szabalyok!$A:$A,$N6624))))</f>
        <v/>
      </c>
      <c r="C6624" s="4" t="str">
        <f>IF($B6624="","",MIN(INDEX(Bemenet!$F$2:$F$301,$M6624),INDEX(Szabalyok!$B:$B,$N6624)))</f>
        <v/>
      </c>
      <c r="D6624" s="5" t="str">
        <f>IF(AND($B6624&lt;&gt;"",$C6624&lt;&gt;"",$B6624&lt;=$C6624),INDEX(Bemenet!$G$2:$G$301,$M6624),"")</f>
        <v/>
      </c>
      <c r="E6624" s="6" t="str">
        <f>IF(AND($B6624&lt;&gt;"",$C6624&lt;&gt;"",$B6624&lt;=$C6624),INDEX(Bemenet!$D$2:$D$301,$M6624),"")</f>
        <v/>
      </c>
      <c r="F6624" s="5" t="str">
        <f t="shared" si="927"/>
        <v/>
      </c>
      <c r="G6624" s="5" t="str">
        <f t="shared" si="928"/>
        <v/>
      </c>
      <c r="H6624" s="9" t="str">
        <f t="shared" si="929"/>
        <v/>
      </c>
      <c r="I6624" s="5" t="str">
        <f t="shared" si="930"/>
        <v/>
      </c>
      <c r="J6624" s="5" t="str">
        <f>IF(OR($L6624="",NOT(COUNTIFS($L$2:$L6624,$L6624)=1)),"",SUMIFS($G:$G,$L:$L,$L6624))</f>
        <v/>
      </c>
      <c r="K6624" s="5" t="str">
        <f>IF(OR($L6624="",NOT(COUNTIFS($L$2:$L6624,$L6624)=1)),"",SUMIFS($I:$I,$L:$L,$L6624))</f>
        <v/>
      </c>
      <c r="L6624" s="6" t="str">
        <f t="shared" si="931"/>
        <v/>
      </c>
      <c r="M6624" s="6">
        <f t="shared" si="932"/>
        <v>265</v>
      </c>
      <c r="N6624" s="6">
        <f t="shared" si="933"/>
        <v>24</v>
      </c>
      <c r="O6624" s="9" t="str">
        <f>IF(AND($B6624&lt;&gt;"",$C6624&lt;&gt;"",$B6624&lt;=$C6624),INDEX(Szabalyok!$C:$C,$N6624),"")</f>
        <v/>
      </c>
      <c r="P6624">
        <f t="shared" si="935"/>
        <v>0</v>
      </c>
    </row>
    <row r="6625" spans="1:16" x14ac:dyDescent="0.35">
      <c r="A6625">
        <f t="shared" si="934"/>
        <v>0</v>
      </c>
      <c r="B6625" s="4" t="str">
        <f>IF($M6625&gt;300,"",IF(OR(INDEX(Bemenet!$E$2:$E$301,$M6625)="",INDEX(Bemenet!$F$2:$F$301,$M6625)=""),"",MAX(INDEX(Bemenet!$E$2:$E$301,$M6625),INDEX(Szabalyok!$A:$A,$N6625))))</f>
        <v/>
      </c>
      <c r="C6625" s="4" t="str">
        <f>IF($B6625="","",MIN(INDEX(Bemenet!$F$2:$F$301,$M6625),INDEX(Szabalyok!$B:$B,$N6625)))</f>
        <v/>
      </c>
      <c r="D6625" s="5" t="str">
        <f>IF(AND($B6625&lt;&gt;"",$C6625&lt;&gt;"",$B6625&lt;=$C6625),INDEX(Bemenet!$G$2:$G$301,$M6625),"")</f>
        <v/>
      </c>
      <c r="E6625" s="6" t="str">
        <f>IF(AND($B6625&lt;&gt;"",$C6625&lt;&gt;"",$B6625&lt;=$C6625),INDEX(Bemenet!$D$2:$D$301,$M6625),"")</f>
        <v/>
      </c>
      <c r="F6625" s="5" t="str">
        <f t="shared" si="927"/>
        <v/>
      </c>
      <c r="G6625" s="5" t="str">
        <f t="shared" si="928"/>
        <v/>
      </c>
      <c r="H6625" s="9" t="str">
        <f t="shared" si="929"/>
        <v/>
      </c>
      <c r="I6625" s="5" t="str">
        <f t="shared" si="930"/>
        <v/>
      </c>
      <c r="J6625" s="5" t="str">
        <f>IF(OR($L6625="",NOT(COUNTIFS($L$2:$L6625,$L6625)=1)),"",SUMIFS($G:$G,$L:$L,$L6625))</f>
        <v/>
      </c>
      <c r="K6625" s="5" t="str">
        <f>IF(OR($L6625="",NOT(COUNTIFS($L$2:$L6625,$L6625)=1)),"",SUMIFS($I:$I,$L:$L,$L6625))</f>
        <v/>
      </c>
      <c r="L6625" s="6" t="str">
        <f t="shared" si="931"/>
        <v/>
      </c>
      <c r="M6625" s="6">
        <f t="shared" si="932"/>
        <v>265</v>
      </c>
      <c r="N6625" s="6">
        <f t="shared" si="933"/>
        <v>25</v>
      </c>
      <c r="O6625" s="9" t="str">
        <f>IF(AND($B6625&lt;&gt;"",$C6625&lt;&gt;"",$B6625&lt;=$C6625),INDEX(Szabalyok!$C:$C,$N6625),"")</f>
        <v/>
      </c>
      <c r="P6625">
        <f t="shared" si="935"/>
        <v>0</v>
      </c>
    </row>
    <row r="6626" spans="1:16" x14ac:dyDescent="0.35">
      <c r="A6626">
        <f t="shared" si="934"/>
        <v>0</v>
      </c>
      <c r="B6626" s="4" t="str">
        <f>IF($M6626&gt;300,"",IF(OR(INDEX(Bemenet!$E$2:$E$301,$M6626)="",INDEX(Bemenet!$F$2:$F$301,$M6626)=""),"",MAX(INDEX(Bemenet!$E$2:$E$301,$M6626),INDEX(Szabalyok!$A:$A,$N6626))))</f>
        <v/>
      </c>
      <c r="C6626" s="4" t="str">
        <f>IF($B6626="","",MIN(INDEX(Bemenet!$F$2:$F$301,$M6626),INDEX(Szabalyok!$B:$B,$N6626)))</f>
        <v/>
      </c>
      <c r="D6626" s="5" t="str">
        <f>IF(AND($B6626&lt;&gt;"",$C6626&lt;&gt;"",$B6626&lt;=$C6626),INDEX(Bemenet!$G$2:$G$301,$M6626),"")</f>
        <v/>
      </c>
      <c r="E6626" s="6" t="str">
        <f>IF(AND($B6626&lt;&gt;"",$C6626&lt;&gt;"",$B6626&lt;=$C6626),INDEX(Bemenet!$D$2:$D$301,$M6626),"")</f>
        <v/>
      </c>
      <c r="F6626" s="5" t="str">
        <f t="shared" si="927"/>
        <v/>
      </c>
      <c r="G6626" s="5" t="str">
        <f t="shared" si="928"/>
        <v/>
      </c>
      <c r="H6626" s="9" t="str">
        <f t="shared" si="929"/>
        <v/>
      </c>
      <c r="I6626" s="5" t="str">
        <f t="shared" si="930"/>
        <v/>
      </c>
      <c r="J6626" s="5" t="str">
        <f>IF(OR($L6626="",NOT(COUNTIFS($L$2:$L6626,$L6626)=1)),"",SUMIFS($G:$G,$L:$L,$L6626))</f>
        <v/>
      </c>
      <c r="K6626" s="5" t="str">
        <f>IF(OR($L6626="",NOT(COUNTIFS($L$2:$L6626,$L6626)=1)),"",SUMIFS($I:$I,$L:$L,$L6626))</f>
        <v/>
      </c>
      <c r="L6626" s="6" t="str">
        <f t="shared" si="931"/>
        <v/>
      </c>
      <c r="M6626" s="6">
        <f t="shared" si="932"/>
        <v>265</v>
      </c>
      <c r="N6626" s="6">
        <f t="shared" si="933"/>
        <v>26</v>
      </c>
      <c r="O6626" s="9" t="str">
        <f>IF(AND($B6626&lt;&gt;"",$C6626&lt;&gt;"",$B6626&lt;=$C6626),INDEX(Szabalyok!$C:$C,$N6626),"")</f>
        <v/>
      </c>
      <c r="P6626">
        <f t="shared" si="935"/>
        <v>0</v>
      </c>
    </row>
    <row r="6627" spans="1:16" x14ac:dyDescent="0.35">
      <c r="A6627">
        <f t="shared" si="934"/>
        <v>0</v>
      </c>
      <c r="B6627" s="4" t="str">
        <f>IF($M6627&gt;300,"",IF(OR(INDEX(Bemenet!$E$2:$E$301,$M6627)="",INDEX(Bemenet!$F$2:$F$301,$M6627)=""),"",MAX(INDEX(Bemenet!$E$2:$E$301,$M6627),INDEX(Szabalyok!$A:$A,$N6627))))</f>
        <v/>
      </c>
      <c r="C6627" s="4" t="str">
        <f>IF($B6627="","",MIN(INDEX(Bemenet!$F$2:$F$301,$M6627),INDEX(Szabalyok!$B:$B,$N6627)))</f>
        <v/>
      </c>
      <c r="D6627" s="5" t="str">
        <f>IF(AND($B6627&lt;&gt;"",$C6627&lt;&gt;"",$B6627&lt;=$C6627),INDEX(Bemenet!$G$2:$G$301,$M6627),"")</f>
        <v/>
      </c>
      <c r="E6627" s="6" t="str">
        <f>IF(AND($B6627&lt;&gt;"",$C6627&lt;&gt;"",$B6627&lt;=$C6627),INDEX(Bemenet!$D$2:$D$301,$M6627),"")</f>
        <v/>
      </c>
      <c r="F6627" s="5" t="str">
        <f t="shared" si="927"/>
        <v/>
      </c>
      <c r="G6627" s="5" t="str">
        <f t="shared" si="928"/>
        <v/>
      </c>
      <c r="H6627" s="9" t="str">
        <f t="shared" si="929"/>
        <v/>
      </c>
      <c r="I6627" s="5" t="str">
        <f t="shared" si="930"/>
        <v/>
      </c>
      <c r="J6627" s="5" t="str">
        <f>IF(OR($L6627="",NOT(COUNTIFS($L$2:$L6627,$L6627)=1)),"",SUMIFS($G:$G,$L:$L,$L6627))</f>
        <v/>
      </c>
      <c r="K6627" s="5" t="str">
        <f>IF(OR($L6627="",NOT(COUNTIFS($L$2:$L6627,$L6627)=1)),"",SUMIFS($I:$I,$L:$L,$L6627))</f>
        <v/>
      </c>
      <c r="L6627" s="6" t="str">
        <f t="shared" si="931"/>
        <v/>
      </c>
      <c r="M6627" s="6">
        <f t="shared" si="932"/>
        <v>266</v>
      </c>
      <c r="N6627" s="6">
        <f t="shared" si="933"/>
        <v>2</v>
      </c>
      <c r="O6627" s="9" t="str">
        <f>IF(AND($B6627&lt;&gt;"",$C6627&lt;&gt;"",$B6627&lt;=$C6627),INDEX(Szabalyok!$C:$C,$N6627),"")</f>
        <v/>
      </c>
      <c r="P6627">
        <f t="shared" si="935"/>
        <v>0</v>
      </c>
    </row>
    <row r="6628" spans="1:16" x14ac:dyDescent="0.35">
      <c r="A6628">
        <f t="shared" si="934"/>
        <v>0</v>
      </c>
      <c r="B6628" s="4" t="str">
        <f>IF($M6628&gt;300,"",IF(OR(INDEX(Bemenet!$E$2:$E$301,$M6628)="",INDEX(Bemenet!$F$2:$F$301,$M6628)=""),"",MAX(INDEX(Bemenet!$E$2:$E$301,$M6628),INDEX(Szabalyok!$A:$A,$N6628))))</f>
        <v/>
      </c>
      <c r="C6628" s="4" t="str">
        <f>IF($B6628="","",MIN(INDEX(Bemenet!$F$2:$F$301,$M6628),INDEX(Szabalyok!$B:$B,$N6628)))</f>
        <v/>
      </c>
      <c r="D6628" s="5" t="str">
        <f>IF(AND($B6628&lt;&gt;"",$C6628&lt;&gt;"",$B6628&lt;=$C6628),INDEX(Bemenet!$G$2:$G$301,$M6628),"")</f>
        <v/>
      </c>
      <c r="E6628" s="6" t="str">
        <f>IF(AND($B6628&lt;&gt;"",$C6628&lt;&gt;"",$B6628&lt;=$C6628),INDEX(Bemenet!$D$2:$D$301,$M6628),"")</f>
        <v/>
      </c>
      <c r="F6628" s="5" t="str">
        <f t="shared" si="927"/>
        <v/>
      </c>
      <c r="G6628" s="5" t="str">
        <f t="shared" si="928"/>
        <v/>
      </c>
      <c r="H6628" s="9" t="str">
        <f t="shared" si="929"/>
        <v/>
      </c>
      <c r="I6628" s="5" t="str">
        <f t="shared" si="930"/>
        <v/>
      </c>
      <c r="J6628" s="5" t="str">
        <f>IF(OR($L6628="",NOT(COUNTIFS($L$2:$L6628,$L6628)=1)),"",SUMIFS($G:$G,$L:$L,$L6628))</f>
        <v/>
      </c>
      <c r="K6628" s="5" t="str">
        <f>IF(OR($L6628="",NOT(COUNTIFS($L$2:$L6628,$L6628)=1)),"",SUMIFS($I:$I,$L:$L,$L6628))</f>
        <v/>
      </c>
      <c r="L6628" s="6" t="str">
        <f t="shared" si="931"/>
        <v/>
      </c>
      <c r="M6628" s="6">
        <f t="shared" si="932"/>
        <v>266</v>
      </c>
      <c r="N6628" s="6">
        <f t="shared" si="933"/>
        <v>3</v>
      </c>
      <c r="O6628" s="9" t="str">
        <f>IF(AND($B6628&lt;&gt;"",$C6628&lt;&gt;"",$B6628&lt;=$C6628),INDEX(Szabalyok!$C:$C,$N6628),"")</f>
        <v/>
      </c>
      <c r="P6628">
        <f t="shared" si="935"/>
        <v>0</v>
      </c>
    </row>
    <row r="6629" spans="1:16" x14ac:dyDescent="0.35">
      <c r="A6629">
        <f t="shared" si="934"/>
        <v>0</v>
      </c>
      <c r="B6629" s="4" t="str">
        <f>IF($M6629&gt;300,"",IF(OR(INDEX(Bemenet!$E$2:$E$301,$M6629)="",INDEX(Bemenet!$F$2:$F$301,$M6629)=""),"",MAX(INDEX(Bemenet!$E$2:$E$301,$M6629),INDEX(Szabalyok!$A:$A,$N6629))))</f>
        <v/>
      </c>
      <c r="C6629" s="4" t="str">
        <f>IF($B6629="","",MIN(INDEX(Bemenet!$F$2:$F$301,$M6629),INDEX(Szabalyok!$B:$B,$N6629)))</f>
        <v/>
      </c>
      <c r="D6629" s="5" t="str">
        <f>IF(AND($B6629&lt;&gt;"",$C6629&lt;&gt;"",$B6629&lt;=$C6629),INDEX(Bemenet!$G$2:$G$301,$M6629),"")</f>
        <v/>
      </c>
      <c r="E6629" s="6" t="str">
        <f>IF(AND($B6629&lt;&gt;"",$C6629&lt;&gt;"",$B6629&lt;=$C6629),INDEX(Bemenet!$D$2:$D$301,$M6629),"")</f>
        <v/>
      </c>
      <c r="F6629" s="5" t="str">
        <f t="shared" si="927"/>
        <v/>
      </c>
      <c r="G6629" s="5" t="str">
        <f t="shared" si="928"/>
        <v/>
      </c>
      <c r="H6629" s="9" t="str">
        <f t="shared" si="929"/>
        <v/>
      </c>
      <c r="I6629" s="5" t="str">
        <f t="shared" si="930"/>
        <v/>
      </c>
      <c r="J6629" s="5" t="str">
        <f>IF(OR($L6629="",NOT(COUNTIFS($L$2:$L6629,$L6629)=1)),"",SUMIFS($G:$G,$L:$L,$L6629))</f>
        <v/>
      </c>
      <c r="K6629" s="5" t="str">
        <f>IF(OR($L6629="",NOT(COUNTIFS($L$2:$L6629,$L6629)=1)),"",SUMIFS($I:$I,$L:$L,$L6629))</f>
        <v/>
      </c>
      <c r="L6629" s="6" t="str">
        <f t="shared" si="931"/>
        <v/>
      </c>
      <c r="M6629" s="6">
        <f t="shared" si="932"/>
        <v>266</v>
      </c>
      <c r="N6629" s="6">
        <f t="shared" si="933"/>
        <v>4</v>
      </c>
      <c r="O6629" s="9" t="str">
        <f>IF(AND($B6629&lt;&gt;"",$C6629&lt;&gt;"",$B6629&lt;=$C6629),INDEX(Szabalyok!$C:$C,$N6629),"")</f>
        <v/>
      </c>
      <c r="P6629">
        <f t="shared" si="935"/>
        <v>0</v>
      </c>
    </row>
    <row r="6630" spans="1:16" x14ac:dyDescent="0.35">
      <c r="A6630">
        <f t="shared" si="934"/>
        <v>0</v>
      </c>
      <c r="B6630" s="4" t="str">
        <f>IF($M6630&gt;300,"",IF(OR(INDEX(Bemenet!$E$2:$E$301,$M6630)="",INDEX(Bemenet!$F$2:$F$301,$M6630)=""),"",MAX(INDEX(Bemenet!$E$2:$E$301,$M6630),INDEX(Szabalyok!$A:$A,$N6630))))</f>
        <v/>
      </c>
      <c r="C6630" s="4" t="str">
        <f>IF($B6630="","",MIN(INDEX(Bemenet!$F$2:$F$301,$M6630),INDEX(Szabalyok!$B:$B,$N6630)))</f>
        <v/>
      </c>
      <c r="D6630" s="5" t="str">
        <f>IF(AND($B6630&lt;&gt;"",$C6630&lt;&gt;"",$B6630&lt;=$C6630),INDEX(Bemenet!$G$2:$G$301,$M6630),"")</f>
        <v/>
      </c>
      <c r="E6630" s="6" t="str">
        <f>IF(AND($B6630&lt;&gt;"",$C6630&lt;&gt;"",$B6630&lt;=$C6630),INDEX(Bemenet!$D$2:$D$301,$M6630),"")</f>
        <v/>
      </c>
      <c r="F6630" s="5" t="str">
        <f t="shared" si="927"/>
        <v/>
      </c>
      <c r="G6630" s="5" t="str">
        <f t="shared" si="928"/>
        <v/>
      </c>
      <c r="H6630" s="9" t="str">
        <f t="shared" si="929"/>
        <v/>
      </c>
      <c r="I6630" s="5" t="str">
        <f t="shared" si="930"/>
        <v/>
      </c>
      <c r="J6630" s="5" t="str">
        <f>IF(OR($L6630="",NOT(COUNTIFS($L$2:$L6630,$L6630)=1)),"",SUMIFS($G:$G,$L:$L,$L6630))</f>
        <v/>
      </c>
      <c r="K6630" s="5" t="str">
        <f>IF(OR($L6630="",NOT(COUNTIFS($L$2:$L6630,$L6630)=1)),"",SUMIFS($I:$I,$L:$L,$L6630))</f>
        <v/>
      </c>
      <c r="L6630" s="6" t="str">
        <f t="shared" si="931"/>
        <v/>
      </c>
      <c r="M6630" s="6">
        <f t="shared" si="932"/>
        <v>266</v>
      </c>
      <c r="N6630" s="6">
        <f t="shared" si="933"/>
        <v>5</v>
      </c>
      <c r="O6630" s="9" t="str">
        <f>IF(AND($B6630&lt;&gt;"",$C6630&lt;&gt;"",$B6630&lt;=$C6630),INDEX(Szabalyok!$C:$C,$N6630),"")</f>
        <v/>
      </c>
      <c r="P6630">
        <f t="shared" si="935"/>
        <v>0</v>
      </c>
    </row>
    <row r="6631" spans="1:16" x14ac:dyDescent="0.35">
      <c r="A6631">
        <f t="shared" si="934"/>
        <v>0</v>
      </c>
      <c r="B6631" s="4" t="str">
        <f>IF($M6631&gt;300,"",IF(OR(INDEX(Bemenet!$E$2:$E$301,$M6631)="",INDEX(Bemenet!$F$2:$F$301,$M6631)=""),"",MAX(INDEX(Bemenet!$E$2:$E$301,$M6631),INDEX(Szabalyok!$A:$A,$N6631))))</f>
        <v/>
      </c>
      <c r="C6631" s="4" t="str">
        <f>IF($B6631="","",MIN(INDEX(Bemenet!$F$2:$F$301,$M6631),INDEX(Szabalyok!$B:$B,$N6631)))</f>
        <v/>
      </c>
      <c r="D6631" s="5" t="str">
        <f>IF(AND($B6631&lt;&gt;"",$C6631&lt;&gt;"",$B6631&lt;=$C6631),INDEX(Bemenet!$G$2:$G$301,$M6631),"")</f>
        <v/>
      </c>
      <c r="E6631" s="6" t="str">
        <f>IF(AND($B6631&lt;&gt;"",$C6631&lt;&gt;"",$B6631&lt;=$C6631),INDEX(Bemenet!$D$2:$D$301,$M6631),"")</f>
        <v/>
      </c>
      <c r="F6631" s="5" t="str">
        <f t="shared" si="927"/>
        <v/>
      </c>
      <c r="G6631" s="5" t="str">
        <f t="shared" si="928"/>
        <v/>
      </c>
      <c r="H6631" s="9" t="str">
        <f t="shared" si="929"/>
        <v/>
      </c>
      <c r="I6631" s="5" t="str">
        <f t="shared" si="930"/>
        <v/>
      </c>
      <c r="J6631" s="5" t="str">
        <f>IF(OR($L6631="",NOT(COUNTIFS($L$2:$L6631,$L6631)=1)),"",SUMIFS($G:$G,$L:$L,$L6631))</f>
        <v/>
      </c>
      <c r="K6631" s="5" t="str">
        <f>IF(OR($L6631="",NOT(COUNTIFS($L$2:$L6631,$L6631)=1)),"",SUMIFS($I:$I,$L:$L,$L6631))</f>
        <v/>
      </c>
      <c r="L6631" s="6" t="str">
        <f t="shared" si="931"/>
        <v/>
      </c>
      <c r="M6631" s="6">
        <f t="shared" si="932"/>
        <v>266</v>
      </c>
      <c r="N6631" s="6">
        <f t="shared" si="933"/>
        <v>6</v>
      </c>
      <c r="O6631" s="9" t="str">
        <f>IF(AND($B6631&lt;&gt;"",$C6631&lt;&gt;"",$B6631&lt;=$C6631),INDEX(Szabalyok!$C:$C,$N6631),"")</f>
        <v/>
      </c>
      <c r="P6631">
        <f t="shared" si="935"/>
        <v>0</v>
      </c>
    </row>
    <row r="6632" spans="1:16" x14ac:dyDescent="0.35">
      <c r="A6632">
        <f t="shared" si="934"/>
        <v>0</v>
      </c>
      <c r="B6632" s="4" t="str">
        <f>IF($M6632&gt;300,"",IF(OR(INDEX(Bemenet!$E$2:$E$301,$M6632)="",INDEX(Bemenet!$F$2:$F$301,$M6632)=""),"",MAX(INDEX(Bemenet!$E$2:$E$301,$M6632),INDEX(Szabalyok!$A:$A,$N6632))))</f>
        <v/>
      </c>
      <c r="C6632" s="4" t="str">
        <f>IF($B6632="","",MIN(INDEX(Bemenet!$F$2:$F$301,$M6632),INDEX(Szabalyok!$B:$B,$N6632)))</f>
        <v/>
      </c>
      <c r="D6632" s="5" t="str">
        <f>IF(AND($B6632&lt;&gt;"",$C6632&lt;&gt;"",$B6632&lt;=$C6632),INDEX(Bemenet!$G$2:$G$301,$M6632),"")</f>
        <v/>
      </c>
      <c r="E6632" s="6" t="str">
        <f>IF(AND($B6632&lt;&gt;"",$C6632&lt;&gt;"",$B6632&lt;=$C6632),INDEX(Bemenet!$D$2:$D$301,$M6632),"")</f>
        <v/>
      </c>
      <c r="F6632" s="5" t="str">
        <f t="shared" si="927"/>
        <v/>
      </c>
      <c r="G6632" s="5" t="str">
        <f t="shared" si="928"/>
        <v/>
      </c>
      <c r="H6632" s="9" t="str">
        <f t="shared" si="929"/>
        <v/>
      </c>
      <c r="I6632" s="5" t="str">
        <f t="shared" si="930"/>
        <v/>
      </c>
      <c r="J6632" s="5" t="str">
        <f>IF(OR($L6632="",NOT(COUNTIFS($L$2:$L6632,$L6632)=1)),"",SUMIFS($G:$G,$L:$L,$L6632))</f>
        <v/>
      </c>
      <c r="K6632" s="5" t="str">
        <f>IF(OR($L6632="",NOT(COUNTIFS($L$2:$L6632,$L6632)=1)),"",SUMIFS($I:$I,$L:$L,$L6632))</f>
        <v/>
      </c>
      <c r="L6632" s="6" t="str">
        <f t="shared" si="931"/>
        <v/>
      </c>
      <c r="M6632" s="6">
        <f t="shared" si="932"/>
        <v>266</v>
      </c>
      <c r="N6632" s="6">
        <f t="shared" si="933"/>
        <v>7</v>
      </c>
      <c r="O6632" s="9" t="str">
        <f>IF(AND($B6632&lt;&gt;"",$C6632&lt;&gt;"",$B6632&lt;=$C6632),INDEX(Szabalyok!$C:$C,$N6632),"")</f>
        <v/>
      </c>
      <c r="P6632">
        <f t="shared" si="935"/>
        <v>0</v>
      </c>
    </row>
    <row r="6633" spans="1:16" x14ac:dyDescent="0.35">
      <c r="A6633">
        <f t="shared" si="934"/>
        <v>0</v>
      </c>
      <c r="B6633" s="4" t="str">
        <f>IF($M6633&gt;300,"",IF(OR(INDEX(Bemenet!$E$2:$E$301,$M6633)="",INDEX(Bemenet!$F$2:$F$301,$M6633)=""),"",MAX(INDEX(Bemenet!$E$2:$E$301,$M6633),INDEX(Szabalyok!$A:$A,$N6633))))</f>
        <v/>
      </c>
      <c r="C6633" s="4" t="str">
        <f>IF($B6633="","",MIN(INDEX(Bemenet!$F$2:$F$301,$M6633),INDEX(Szabalyok!$B:$B,$N6633)))</f>
        <v/>
      </c>
      <c r="D6633" s="5" t="str">
        <f>IF(AND($B6633&lt;&gt;"",$C6633&lt;&gt;"",$B6633&lt;=$C6633),INDEX(Bemenet!$G$2:$G$301,$M6633),"")</f>
        <v/>
      </c>
      <c r="E6633" s="6" t="str">
        <f>IF(AND($B6633&lt;&gt;"",$C6633&lt;&gt;"",$B6633&lt;=$C6633),INDEX(Bemenet!$D$2:$D$301,$M6633),"")</f>
        <v/>
      </c>
      <c r="F6633" s="5" t="str">
        <f t="shared" si="927"/>
        <v/>
      </c>
      <c r="G6633" s="5" t="str">
        <f t="shared" si="928"/>
        <v/>
      </c>
      <c r="H6633" s="9" t="str">
        <f t="shared" si="929"/>
        <v/>
      </c>
      <c r="I6633" s="5" t="str">
        <f t="shared" si="930"/>
        <v/>
      </c>
      <c r="J6633" s="5" t="str">
        <f>IF(OR($L6633="",NOT(COUNTIFS($L$2:$L6633,$L6633)=1)),"",SUMIFS($G:$G,$L:$L,$L6633))</f>
        <v/>
      </c>
      <c r="K6633" s="5" t="str">
        <f>IF(OR($L6633="",NOT(COUNTIFS($L$2:$L6633,$L6633)=1)),"",SUMIFS($I:$I,$L:$L,$L6633))</f>
        <v/>
      </c>
      <c r="L6633" s="6" t="str">
        <f t="shared" si="931"/>
        <v/>
      </c>
      <c r="M6633" s="6">
        <f t="shared" si="932"/>
        <v>266</v>
      </c>
      <c r="N6633" s="6">
        <f t="shared" si="933"/>
        <v>8</v>
      </c>
      <c r="O6633" s="9" t="str">
        <f>IF(AND($B6633&lt;&gt;"",$C6633&lt;&gt;"",$B6633&lt;=$C6633),INDEX(Szabalyok!$C:$C,$N6633),"")</f>
        <v/>
      </c>
      <c r="P6633">
        <f t="shared" si="935"/>
        <v>0</v>
      </c>
    </row>
    <row r="6634" spans="1:16" x14ac:dyDescent="0.35">
      <c r="A6634">
        <f t="shared" si="934"/>
        <v>0</v>
      </c>
      <c r="B6634" s="4" t="str">
        <f>IF($M6634&gt;300,"",IF(OR(INDEX(Bemenet!$E$2:$E$301,$M6634)="",INDEX(Bemenet!$F$2:$F$301,$M6634)=""),"",MAX(INDEX(Bemenet!$E$2:$E$301,$M6634),INDEX(Szabalyok!$A:$A,$N6634))))</f>
        <v/>
      </c>
      <c r="C6634" s="4" t="str">
        <f>IF($B6634="","",MIN(INDEX(Bemenet!$F$2:$F$301,$M6634),INDEX(Szabalyok!$B:$B,$N6634)))</f>
        <v/>
      </c>
      <c r="D6634" s="5" t="str">
        <f>IF(AND($B6634&lt;&gt;"",$C6634&lt;&gt;"",$B6634&lt;=$C6634),INDEX(Bemenet!$G$2:$G$301,$M6634),"")</f>
        <v/>
      </c>
      <c r="E6634" s="6" t="str">
        <f>IF(AND($B6634&lt;&gt;"",$C6634&lt;&gt;"",$B6634&lt;=$C6634),INDEX(Bemenet!$D$2:$D$301,$M6634),"")</f>
        <v/>
      </c>
      <c r="F6634" s="5" t="str">
        <f t="shared" si="927"/>
        <v/>
      </c>
      <c r="G6634" s="5" t="str">
        <f t="shared" si="928"/>
        <v/>
      </c>
      <c r="H6634" s="9" t="str">
        <f t="shared" si="929"/>
        <v/>
      </c>
      <c r="I6634" s="5" t="str">
        <f t="shared" si="930"/>
        <v/>
      </c>
      <c r="J6634" s="5" t="str">
        <f>IF(OR($L6634="",NOT(COUNTIFS($L$2:$L6634,$L6634)=1)),"",SUMIFS($G:$G,$L:$L,$L6634))</f>
        <v/>
      </c>
      <c r="K6634" s="5" t="str">
        <f>IF(OR($L6634="",NOT(COUNTIFS($L$2:$L6634,$L6634)=1)),"",SUMIFS($I:$I,$L:$L,$L6634))</f>
        <v/>
      </c>
      <c r="L6634" s="6" t="str">
        <f t="shared" si="931"/>
        <v/>
      </c>
      <c r="M6634" s="6">
        <f t="shared" si="932"/>
        <v>266</v>
      </c>
      <c r="N6634" s="6">
        <f t="shared" si="933"/>
        <v>9</v>
      </c>
      <c r="O6634" s="9" t="str">
        <f>IF(AND($B6634&lt;&gt;"",$C6634&lt;&gt;"",$B6634&lt;=$C6634),INDEX(Szabalyok!$C:$C,$N6634),"")</f>
        <v/>
      </c>
      <c r="P6634">
        <f t="shared" si="935"/>
        <v>0</v>
      </c>
    </row>
    <row r="6635" spans="1:16" x14ac:dyDescent="0.35">
      <c r="A6635">
        <f t="shared" si="934"/>
        <v>0</v>
      </c>
      <c r="B6635" s="4" t="str">
        <f>IF($M6635&gt;300,"",IF(OR(INDEX(Bemenet!$E$2:$E$301,$M6635)="",INDEX(Bemenet!$F$2:$F$301,$M6635)=""),"",MAX(INDEX(Bemenet!$E$2:$E$301,$M6635),INDEX(Szabalyok!$A:$A,$N6635))))</f>
        <v/>
      </c>
      <c r="C6635" s="4" t="str">
        <f>IF($B6635="","",MIN(INDEX(Bemenet!$F$2:$F$301,$M6635),INDEX(Szabalyok!$B:$B,$N6635)))</f>
        <v/>
      </c>
      <c r="D6635" s="5" t="str">
        <f>IF(AND($B6635&lt;&gt;"",$C6635&lt;&gt;"",$B6635&lt;=$C6635),INDEX(Bemenet!$G$2:$G$301,$M6635),"")</f>
        <v/>
      </c>
      <c r="E6635" s="6" t="str">
        <f>IF(AND($B6635&lt;&gt;"",$C6635&lt;&gt;"",$B6635&lt;=$C6635),INDEX(Bemenet!$D$2:$D$301,$M6635),"")</f>
        <v/>
      </c>
      <c r="F6635" s="5" t="str">
        <f t="shared" si="927"/>
        <v/>
      </c>
      <c r="G6635" s="5" t="str">
        <f t="shared" si="928"/>
        <v/>
      </c>
      <c r="H6635" s="9" t="str">
        <f t="shared" si="929"/>
        <v/>
      </c>
      <c r="I6635" s="5" t="str">
        <f t="shared" si="930"/>
        <v/>
      </c>
      <c r="J6635" s="5" t="str">
        <f>IF(OR($L6635="",NOT(COUNTIFS($L$2:$L6635,$L6635)=1)),"",SUMIFS($G:$G,$L:$L,$L6635))</f>
        <v/>
      </c>
      <c r="K6635" s="5" t="str">
        <f>IF(OR($L6635="",NOT(COUNTIFS($L$2:$L6635,$L6635)=1)),"",SUMIFS($I:$I,$L:$L,$L6635))</f>
        <v/>
      </c>
      <c r="L6635" s="6" t="str">
        <f t="shared" si="931"/>
        <v/>
      </c>
      <c r="M6635" s="6">
        <f t="shared" si="932"/>
        <v>266</v>
      </c>
      <c r="N6635" s="6">
        <f t="shared" si="933"/>
        <v>10</v>
      </c>
      <c r="O6635" s="9" t="str">
        <f>IF(AND($B6635&lt;&gt;"",$C6635&lt;&gt;"",$B6635&lt;=$C6635),INDEX(Szabalyok!$C:$C,$N6635),"")</f>
        <v/>
      </c>
      <c r="P6635">
        <f t="shared" si="935"/>
        <v>0</v>
      </c>
    </row>
    <row r="6636" spans="1:16" x14ac:dyDescent="0.35">
      <c r="A6636">
        <f t="shared" si="934"/>
        <v>0</v>
      </c>
      <c r="B6636" s="4" t="str">
        <f>IF($M6636&gt;300,"",IF(OR(INDEX(Bemenet!$E$2:$E$301,$M6636)="",INDEX(Bemenet!$F$2:$F$301,$M6636)=""),"",MAX(INDEX(Bemenet!$E$2:$E$301,$M6636),INDEX(Szabalyok!$A:$A,$N6636))))</f>
        <v/>
      </c>
      <c r="C6636" s="4" t="str">
        <f>IF($B6636="","",MIN(INDEX(Bemenet!$F$2:$F$301,$M6636),INDEX(Szabalyok!$B:$B,$N6636)))</f>
        <v/>
      </c>
      <c r="D6636" s="5" t="str">
        <f>IF(AND($B6636&lt;&gt;"",$C6636&lt;&gt;"",$B6636&lt;=$C6636),INDEX(Bemenet!$G$2:$G$301,$M6636),"")</f>
        <v/>
      </c>
      <c r="E6636" s="6" t="str">
        <f>IF(AND($B6636&lt;&gt;"",$C6636&lt;&gt;"",$B6636&lt;=$C6636),INDEX(Bemenet!$D$2:$D$301,$M6636),"")</f>
        <v/>
      </c>
      <c r="F6636" s="5" t="str">
        <f t="shared" si="927"/>
        <v/>
      </c>
      <c r="G6636" s="5" t="str">
        <f t="shared" si="928"/>
        <v/>
      </c>
      <c r="H6636" s="9" t="str">
        <f t="shared" si="929"/>
        <v/>
      </c>
      <c r="I6636" s="5" t="str">
        <f t="shared" si="930"/>
        <v/>
      </c>
      <c r="J6636" s="5" t="str">
        <f>IF(OR($L6636="",NOT(COUNTIFS($L$2:$L6636,$L6636)=1)),"",SUMIFS($G:$G,$L:$L,$L6636))</f>
        <v/>
      </c>
      <c r="K6636" s="5" t="str">
        <f>IF(OR($L6636="",NOT(COUNTIFS($L$2:$L6636,$L6636)=1)),"",SUMIFS($I:$I,$L:$L,$L6636))</f>
        <v/>
      </c>
      <c r="L6636" s="6" t="str">
        <f t="shared" si="931"/>
        <v/>
      </c>
      <c r="M6636" s="6">
        <f t="shared" si="932"/>
        <v>266</v>
      </c>
      <c r="N6636" s="6">
        <f t="shared" si="933"/>
        <v>11</v>
      </c>
      <c r="O6636" s="9" t="str">
        <f>IF(AND($B6636&lt;&gt;"",$C6636&lt;&gt;"",$B6636&lt;=$C6636),INDEX(Szabalyok!$C:$C,$N6636),"")</f>
        <v/>
      </c>
      <c r="P6636">
        <f t="shared" si="935"/>
        <v>0</v>
      </c>
    </row>
    <row r="6637" spans="1:16" x14ac:dyDescent="0.35">
      <c r="A6637">
        <f t="shared" si="934"/>
        <v>0</v>
      </c>
      <c r="B6637" s="4" t="str">
        <f>IF($M6637&gt;300,"",IF(OR(INDEX(Bemenet!$E$2:$E$301,$M6637)="",INDEX(Bemenet!$F$2:$F$301,$M6637)=""),"",MAX(INDEX(Bemenet!$E$2:$E$301,$M6637),INDEX(Szabalyok!$A:$A,$N6637))))</f>
        <v/>
      </c>
      <c r="C6637" s="4" t="str">
        <f>IF($B6637="","",MIN(INDEX(Bemenet!$F$2:$F$301,$M6637),INDEX(Szabalyok!$B:$B,$N6637)))</f>
        <v/>
      </c>
      <c r="D6637" s="5" t="str">
        <f>IF(AND($B6637&lt;&gt;"",$C6637&lt;&gt;"",$B6637&lt;=$C6637),INDEX(Bemenet!$G$2:$G$301,$M6637),"")</f>
        <v/>
      </c>
      <c r="E6637" s="6" t="str">
        <f>IF(AND($B6637&lt;&gt;"",$C6637&lt;&gt;"",$B6637&lt;=$C6637),INDEX(Bemenet!$D$2:$D$301,$M6637),"")</f>
        <v/>
      </c>
      <c r="F6637" s="5" t="str">
        <f t="shared" si="927"/>
        <v/>
      </c>
      <c r="G6637" s="5" t="str">
        <f t="shared" si="928"/>
        <v/>
      </c>
      <c r="H6637" s="9" t="str">
        <f t="shared" si="929"/>
        <v/>
      </c>
      <c r="I6637" s="5" t="str">
        <f t="shared" si="930"/>
        <v/>
      </c>
      <c r="J6637" s="5" t="str">
        <f>IF(OR($L6637="",NOT(COUNTIFS($L$2:$L6637,$L6637)=1)),"",SUMIFS($G:$G,$L:$L,$L6637))</f>
        <v/>
      </c>
      <c r="K6637" s="5" t="str">
        <f>IF(OR($L6637="",NOT(COUNTIFS($L$2:$L6637,$L6637)=1)),"",SUMIFS($I:$I,$L:$L,$L6637))</f>
        <v/>
      </c>
      <c r="L6637" s="6" t="str">
        <f t="shared" si="931"/>
        <v/>
      </c>
      <c r="M6637" s="6">
        <f t="shared" si="932"/>
        <v>266</v>
      </c>
      <c r="N6637" s="6">
        <f t="shared" si="933"/>
        <v>12</v>
      </c>
      <c r="O6637" s="9" t="str">
        <f>IF(AND($B6637&lt;&gt;"",$C6637&lt;&gt;"",$B6637&lt;=$C6637),INDEX(Szabalyok!$C:$C,$N6637),"")</f>
        <v/>
      </c>
      <c r="P6637">
        <f t="shared" si="935"/>
        <v>0</v>
      </c>
    </row>
    <row r="6638" spans="1:16" x14ac:dyDescent="0.35">
      <c r="A6638">
        <f t="shared" si="934"/>
        <v>0</v>
      </c>
      <c r="B6638" s="4" t="str">
        <f>IF($M6638&gt;300,"",IF(OR(INDEX(Bemenet!$E$2:$E$301,$M6638)="",INDEX(Bemenet!$F$2:$F$301,$M6638)=""),"",MAX(INDEX(Bemenet!$E$2:$E$301,$M6638),INDEX(Szabalyok!$A:$A,$N6638))))</f>
        <v/>
      </c>
      <c r="C6638" s="4" t="str">
        <f>IF($B6638="","",MIN(INDEX(Bemenet!$F$2:$F$301,$M6638),INDEX(Szabalyok!$B:$B,$N6638)))</f>
        <v/>
      </c>
      <c r="D6638" s="5" t="str">
        <f>IF(AND($B6638&lt;&gt;"",$C6638&lt;&gt;"",$B6638&lt;=$C6638),INDEX(Bemenet!$G$2:$G$301,$M6638),"")</f>
        <v/>
      </c>
      <c r="E6638" s="6" t="str">
        <f>IF(AND($B6638&lt;&gt;"",$C6638&lt;&gt;"",$B6638&lt;=$C6638),INDEX(Bemenet!$D$2:$D$301,$M6638),"")</f>
        <v/>
      </c>
      <c r="F6638" s="5" t="str">
        <f t="shared" si="927"/>
        <v/>
      </c>
      <c r="G6638" s="5" t="str">
        <f t="shared" si="928"/>
        <v/>
      </c>
      <c r="H6638" s="9" t="str">
        <f t="shared" si="929"/>
        <v/>
      </c>
      <c r="I6638" s="5" t="str">
        <f t="shared" si="930"/>
        <v/>
      </c>
      <c r="J6638" s="5" t="str">
        <f>IF(OR($L6638="",NOT(COUNTIFS($L$2:$L6638,$L6638)=1)),"",SUMIFS($G:$G,$L:$L,$L6638))</f>
        <v/>
      </c>
      <c r="K6638" s="5" t="str">
        <f>IF(OR($L6638="",NOT(COUNTIFS($L$2:$L6638,$L6638)=1)),"",SUMIFS($I:$I,$L:$L,$L6638))</f>
        <v/>
      </c>
      <c r="L6638" s="6" t="str">
        <f t="shared" si="931"/>
        <v/>
      </c>
      <c r="M6638" s="6">
        <f t="shared" si="932"/>
        <v>266</v>
      </c>
      <c r="N6638" s="6">
        <f t="shared" si="933"/>
        <v>13</v>
      </c>
      <c r="O6638" s="9" t="str">
        <f>IF(AND($B6638&lt;&gt;"",$C6638&lt;&gt;"",$B6638&lt;=$C6638),INDEX(Szabalyok!$C:$C,$N6638),"")</f>
        <v/>
      </c>
      <c r="P6638">
        <f t="shared" si="935"/>
        <v>0</v>
      </c>
    </row>
    <row r="6639" spans="1:16" x14ac:dyDescent="0.35">
      <c r="A6639">
        <f t="shared" si="934"/>
        <v>0</v>
      </c>
      <c r="B6639" s="4" t="str">
        <f>IF($M6639&gt;300,"",IF(OR(INDEX(Bemenet!$E$2:$E$301,$M6639)="",INDEX(Bemenet!$F$2:$F$301,$M6639)=""),"",MAX(INDEX(Bemenet!$E$2:$E$301,$M6639),INDEX(Szabalyok!$A:$A,$N6639))))</f>
        <v/>
      </c>
      <c r="C6639" s="4" t="str">
        <f>IF($B6639="","",MIN(INDEX(Bemenet!$F$2:$F$301,$M6639),INDEX(Szabalyok!$B:$B,$N6639)))</f>
        <v/>
      </c>
      <c r="D6639" s="5" t="str">
        <f>IF(AND($B6639&lt;&gt;"",$C6639&lt;&gt;"",$B6639&lt;=$C6639),INDEX(Bemenet!$G$2:$G$301,$M6639),"")</f>
        <v/>
      </c>
      <c r="E6639" s="6" t="str">
        <f>IF(AND($B6639&lt;&gt;"",$C6639&lt;&gt;"",$B6639&lt;=$C6639),INDEX(Bemenet!$D$2:$D$301,$M6639),"")</f>
        <v/>
      </c>
      <c r="F6639" s="5" t="str">
        <f t="shared" si="927"/>
        <v/>
      </c>
      <c r="G6639" s="5" t="str">
        <f t="shared" si="928"/>
        <v/>
      </c>
      <c r="H6639" s="9" t="str">
        <f t="shared" si="929"/>
        <v/>
      </c>
      <c r="I6639" s="5" t="str">
        <f t="shared" si="930"/>
        <v/>
      </c>
      <c r="J6639" s="5" t="str">
        <f>IF(OR($L6639="",NOT(COUNTIFS($L$2:$L6639,$L6639)=1)),"",SUMIFS($G:$G,$L:$L,$L6639))</f>
        <v/>
      </c>
      <c r="K6639" s="5" t="str">
        <f>IF(OR($L6639="",NOT(COUNTIFS($L$2:$L6639,$L6639)=1)),"",SUMIFS($I:$I,$L:$L,$L6639))</f>
        <v/>
      </c>
      <c r="L6639" s="6" t="str">
        <f t="shared" si="931"/>
        <v/>
      </c>
      <c r="M6639" s="6">
        <f t="shared" si="932"/>
        <v>266</v>
      </c>
      <c r="N6639" s="6">
        <f t="shared" si="933"/>
        <v>14</v>
      </c>
      <c r="O6639" s="9" t="str">
        <f>IF(AND($B6639&lt;&gt;"",$C6639&lt;&gt;"",$B6639&lt;=$C6639),INDEX(Szabalyok!$C:$C,$N6639),"")</f>
        <v/>
      </c>
      <c r="P6639">
        <f t="shared" si="935"/>
        <v>0</v>
      </c>
    </row>
    <row r="6640" spans="1:16" x14ac:dyDescent="0.35">
      <c r="A6640">
        <f t="shared" si="934"/>
        <v>0</v>
      </c>
      <c r="B6640" s="4" t="str">
        <f>IF($M6640&gt;300,"",IF(OR(INDEX(Bemenet!$E$2:$E$301,$M6640)="",INDEX(Bemenet!$F$2:$F$301,$M6640)=""),"",MAX(INDEX(Bemenet!$E$2:$E$301,$M6640),INDEX(Szabalyok!$A:$A,$N6640))))</f>
        <v/>
      </c>
      <c r="C6640" s="4" t="str">
        <f>IF($B6640="","",MIN(INDEX(Bemenet!$F$2:$F$301,$M6640),INDEX(Szabalyok!$B:$B,$N6640)))</f>
        <v/>
      </c>
      <c r="D6640" s="5" t="str">
        <f>IF(AND($B6640&lt;&gt;"",$C6640&lt;&gt;"",$B6640&lt;=$C6640),INDEX(Bemenet!$G$2:$G$301,$M6640),"")</f>
        <v/>
      </c>
      <c r="E6640" s="6" t="str">
        <f>IF(AND($B6640&lt;&gt;"",$C6640&lt;&gt;"",$B6640&lt;=$C6640),INDEX(Bemenet!$D$2:$D$301,$M6640),"")</f>
        <v/>
      </c>
      <c r="F6640" s="5" t="str">
        <f t="shared" si="927"/>
        <v/>
      </c>
      <c r="G6640" s="5" t="str">
        <f t="shared" si="928"/>
        <v/>
      </c>
      <c r="H6640" s="9" t="str">
        <f t="shared" si="929"/>
        <v/>
      </c>
      <c r="I6640" s="5" t="str">
        <f t="shared" si="930"/>
        <v/>
      </c>
      <c r="J6640" s="5" t="str">
        <f>IF(OR($L6640="",NOT(COUNTIFS($L$2:$L6640,$L6640)=1)),"",SUMIFS($G:$G,$L:$L,$L6640))</f>
        <v/>
      </c>
      <c r="K6640" s="5" t="str">
        <f>IF(OR($L6640="",NOT(COUNTIFS($L$2:$L6640,$L6640)=1)),"",SUMIFS($I:$I,$L:$L,$L6640))</f>
        <v/>
      </c>
      <c r="L6640" s="6" t="str">
        <f t="shared" si="931"/>
        <v/>
      </c>
      <c r="M6640" s="6">
        <f t="shared" si="932"/>
        <v>266</v>
      </c>
      <c r="N6640" s="6">
        <f t="shared" si="933"/>
        <v>15</v>
      </c>
      <c r="O6640" s="9" t="str">
        <f>IF(AND($B6640&lt;&gt;"",$C6640&lt;&gt;"",$B6640&lt;=$C6640),INDEX(Szabalyok!$C:$C,$N6640),"")</f>
        <v/>
      </c>
      <c r="P6640">
        <f t="shared" si="935"/>
        <v>0</v>
      </c>
    </row>
    <row r="6641" spans="1:16" x14ac:dyDescent="0.35">
      <c r="A6641">
        <f t="shared" si="934"/>
        <v>0</v>
      </c>
      <c r="B6641" s="4" t="str">
        <f>IF($M6641&gt;300,"",IF(OR(INDEX(Bemenet!$E$2:$E$301,$M6641)="",INDEX(Bemenet!$F$2:$F$301,$M6641)=""),"",MAX(INDEX(Bemenet!$E$2:$E$301,$M6641),INDEX(Szabalyok!$A:$A,$N6641))))</f>
        <v/>
      </c>
      <c r="C6641" s="4" t="str">
        <f>IF($B6641="","",MIN(INDEX(Bemenet!$F$2:$F$301,$M6641),INDEX(Szabalyok!$B:$B,$N6641)))</f>
        <v/>
      </c>
      <c r="D6641" s="5" t="str">
        <f>IF(AND($B6641&lt;&gt;"",$C6641&lt;&gt;"",$B6641&lt;=$C6641),INDEX(Bemenet!$G$2:$G$301,$M6641),"")</f>
        <v/>
      </c>
      <c r="E6641" s="6" t="str">
        <f>IF(AND($B6641&lt;&gt;"",$C6641&lt;&gt;"",$B6641&lt;=$C6641),INDEX(Bemenet!$D$2:$D$301,$M6641),"")</f>
        <v/>
      </c>
      <c r="F6641" s="5" t="str">
        <f t="shared" si="927"/>
        <v/>
      </c>
      <c r="G6641" s="5" t="str">
        <f t="shared" si="928"/>
        <v/>
      </c>
      <c r="H6641" s="9" t="str">
        <f t="shared" si="929"/>
        <v/>
      </c>
      <c r="I6641" s="5" t="str">
        <f t="shared" si="930"/>
        <v/>
      </c>
      <c r="J6641" s="5" t="str">
        <f>IF(OR($L6641="",NOT(COUNTIFS($L$2:$L6641,$L6641)=1)),"",SUMIFS($G:$G,$L:$L,$L6641))</f>
        <v/>
      </c>
      <c r="K6641" s="5" t="str">
        <f>IF(OR($L6641="",NOT(COUNTIFS($L$2:$L6641,$L6641)=1)),"",SUMIFS($I:$I,$L:$L,$L6641))</f>
        <v/>
      </c>
      <c r="L6641" s="6" t="str">
        <f t="shared" si="931"/>
        <v/>
      </c>
      <c r="M6641" s="6">
        <f t="shared" si="932"/>
        <v>266</v>
      </c>
      <c r="N6641" s="6">
        <f t="shared" si="933"/>
        <v>16</v>
      </c>
      <c r="O6641" s="9" t="str">
        <f>IF(AND($B6641&lt;&gt;"",$C6641&lt;&gt;"",$B6641&lt;=$C6641),INDEX(Szabalyok!$C:$C,$N6641),"")</f>
        <v/>
      </c>
      <c r="P6641">
        <f t="shared" si="935"/>
        <v>0</v>
      </c>
    </row>
    <row r="6642" spans="1:16" x14ac:dyDescent="0.35">
      <c r="A6642">
        <f t="shared" si="934"/>
        <v>0</v>
      </c>
      <c r="B6642" s="4" t="str">
        <f>IF($M6642&gt;300,"",IF(OR(INDEX(Bemenet!$E$2:$E$301,$M6642)="",INDEX(Bemenet!$F$2:$F$301,$M6642)=""),"",MAX(INDEX(Bemenet!$E$2:$E$301,$M6642),INDEX(Szabalyok!$A:$A,$N6642))))</f>
        <v/>
      </c>
      <c r="C6642" s="4" t="str">
        <f>IF($B6642="","",MIN(INDEX(Bemenet!$F$2:$F$301,$M6642),INDEX(Szabalyok!$B:$B,$N6642)))</f>
        <v/>
      </c>
      <c r="D6642" s="5" t="str">
        <f>IF(AND($B6642&lt;&gt;"",$C6642&lt;&gt;"",$B6642&lt;=$C6642),INDEX(Bemenet!$G$2:$G$301,$M6642),"")</f>
        <v/>
      </c>
      <c r="E6642" s="6" t="str">
        <f>IF(AND($B6642&lt;&gt;"",$C6642&lt;&gt;"",$B6642&lt;=$C6642),INDEX(Bemenet!$D$2:$D$301,$M6642),"")</f>
        <v/>
      </c>
      <c r="F6642" s="5" t="str">
        <f t="shared" si="927"/>
        <v/>
      </c>
      <c r="G6642" s="5" t="str">
        <f t="shared" si="928"/>
        <v/>
      </c>
      <c r="H6642" s="9" t="str">
        <f t="shared" si="929"/>
        <v/>
      </c>
      <c r="I6642" s="5" t="str">
        <f t="shared" si="930"/>
        <v/>
      </c>
      <c r="J6642" s="5" t="str">
        <f>IF(OR($L6642="",NOT(COUNTIFS($L$2:$L6642,$L6642)=1)),"",SUMIFS($G:$G,$L:$L,$L6642))</f>
        <v/>
      </c>
      <c r="K6642" s="5" t="str">
        <f>IF(OR($L6642="",NOT(COUNTIFS($L$2:$L6642,$L6642)=1)),"",SUMIFS($I:$I,$L:$L,$L6642))</f>
        <v/>
      </c>
      <c r="L6642" s="6" t="str">
        <f t="shared" si="931"/>
        <v/>
      </c>
      <c r="M6642" s="6">
        <f t="shared" si="932"/>
        <v>266</v>
      </c>
      <c r="N6642" s="6">
        <f t="shared" si="933"/>
        <v>17</v>
      </c>
      <c r="O6642" s="9" t="str">
        <f>IF(AND($B6642&lt;&gt;"",$C6642&lt;&gt;"",$B6642&lt;=$C6642),INDEX(Szabalyok!$C:$C,$N6642),"")</f>
        <v/>
      </c>
      <c r="P6642">
        <f t="shared" si="935"/>
        <v>0</v>
      </c>
    </row>
    <row r="6643" spans="1:16" x14ac:dyDescent="0.35">
      <c r="A6643">
        <f t="shared" si="934"/>
        <v>0</v>
      </c>
      <c r="B6643" s="4" t="str">
        <f>IF($M6643&gt;300,"",IF(OR(INDEX(Bemenet!$E$2:$E$301,$M6643)="",INDEX(Bemenet!$F$2:$F$301,$M6643)=""),"",MAX(INDEX(Bemenet!$E$2:$E$301,$M6643),INDEX(Szabalyok!$A:$A,$N6643))))</f>
        <v/>
      </c>
      <c r="C6643" s="4" t="str">
        <f>IF($B6643="","",MIN(INDEX(Bemenet!$F$2:$F$301,$M6643),INDEX(Szabalyok!$B:$B,$N6643)))</f>
        <v/>
      </c>
      <c r="D6643" s="5" t="str">
        <f>IF(AND($B6643&lt;&gt;"",$C6643&lt;&gt;"",$B6643&lt;=$C6643),INDEX(Bemenet!$G$2:$G$301,$M6643),"")</f>
        <v/>
      </c>
      <c r="E6643" s="6" t="str">
        <f>IF(AND($B6643&lt;&gt;"",$C6643&lt;&gt;"",$B6643&lt;=$C6643),INDEX(Bemenet!$D$2:$D$301,$M6643),"")</f>
        <v/>
      </c>
      <c r="F6643" s="5" t="str">
        <f t="shared" si="927"/>
        <v/>
      </c>
      <c r="G6643" s="5" t="str">
        <f t="shared" si="928"/>
        <v/>
      </c>
      <c r="H6643" s="9" t="str">
        <f t="shared" si="929"/>
        <v/>
      </c>
      <c r="I6643" s="5" t="str">
        <f t="shared" si="930"/>
        <v/>
      </c>
      <c r="J6643" s="5" t="str">
        <f>IF(OR($L6643="",NOT(COUNTIFS($L$2:$L6643,$L6643)=1)),"",SUMIFS($G:$G,$L:$L,$L6643))</f>
        <v/>
      </c>
      <c r="K6643" s="5" t="str">
        <f>IF(OR($L6643="",NOT(COUNTIFS($L$2:$L6643,$L6643)=1)),"",SUMIFS($I:$I,$L:$L,$L6643))</f>
        <v/>
      </c>
      <c r="L6643" s="6" t="str">
        <f t="shared" si="931"/>
        <v/>
      </c>
      <c r="M6643" s="6">
        <f t="shared" si="932"/>
        <v>266</v>
      </c>
      <c r="N6643" s="6">
        <f t="shared" si="933"/>
        <v>18</v>
      </c>
      <c r="O6643" s="9" t="str">
        <f>IF(AND($B6643&lt;&gt;"",$C6643&lt;&gt;"",$B6643&lt;=$C6643),INDEX(Szabalyok!$C:$C,$N6643),"")</f>
        <v/>
      </c>
      <c r="P6643">
        <f t="shared" si="935"/>
        <v>0</v>
      </c>
    </row>
    <row r="6644" spans="1:16" x14ac:dyDescent="0.35">
      <c r="A6644">
        <f t="shared" si="934"/>
        <v>0</v>
      </c>
      <c r="B6644" s="4" t="str">
        <f>IF($M6644&gt;300,"",IF(OR(INDEX(Bemenet!$E$2:$E$301,$M6644)="",INDEX(Bemenet!$F$2:$F$301,$M6644)=""),"",MAX(INDEX(Bemenet!$E$2:$E$301,$M6644),INDEX(Szabalyok!$A:$A,$N6644))))</f>
        <v/>
      </c>
      <c r="C6644" s="4" t="str">
        <f>IF($B6644="","",MIN(INDEX(Bemenet!$F$2:$F$301,$M6644),INDEX(Szabalyok!$B:$B,$N6644)))</f>
        <v/>
      </c>
      <c r="D6644" s="5" t="str">
        <f>IF(AND($B6644&lt;&gt;"",$C6644&lt;&gt;"",$B6644&lt;=$C6644),INDEX(Bemenet!$G$2:$G$301,$M6644),"")</f>
        <v/>
      </c>
      <c r="E6644" s="6" t="str">
        <f>IF(AND($B6644&lt;&gt;"",$C6644&lt;&gt;"",$B6644&lt;=$C6644),INDEX(Bemenet!$D$2:$D$301,$M6644),"")</f>
        <v/>
      </c>
      <c r="F6644" s="5" t="str">
        <f t="shared" si="927"/>
        <v/>
      </c>
      <c r="G6644" s="5" t="str">
        <f t="shared" si="928"/>
        <v/>
      </c>
      <c r="H6644" s="9" t="str">
        <f t="shared" si="929"/>
        <v/>
      </c>
      <c r="I6644" s="5" t="str">
        <f t="shared" si="930"/>
        <v/>
      </c>
      <c r="J6644" s="5" t="str">
        <f>IF(OR($L6644="",NOT(COUNTIFS($L$2:$L6644,$L6644)=1)),"",SUMIFS($G:$G,$L:$L,$L6644))</f>
        <v/>
      </c>
      <c r="K6644" s="5" t="str">
        <f>IF(OR($L6644="",NOT(COUNTIFS($L$2:$L6644,$L6644)=1)),"",SUMIFS($I:$I,$L:$L,$L6644))</f>
        <v/>
      </c>
      <c r="L6644" s="6" t="str">
        <f t="shared" si="931"/>
        <v/>
      </c>
      <c r="M6644" s="6">
        <f t="shared" si="932"/>
        <v>266</v>
      </c>
      <c r="N6644" s="6">
        <f t="shared" si="933"/>
        <v>19</v>
      </c>
      <c r="O6644" s="9" t="str">
        <f>IF(AND($B6644&lt;&gt;"",$C6644&lt;&gt;"",$B6644&lt;=$C6644),INDEX(Szabalyok!$C:$C,$N6644),"")</f>
        <v/>
      </c>
      <c r="P6644">
        <f t="shared" si="935"/>
        <v>0</v>
      </c>
    </row>
    <row r="6645" spans="1:16" x14ac:dyDescent="0.35">
      <c r="A6645">
        <f t="shared" si="934"/>
        <v>0</v>
      </c>
      <c r="B6645" s="4" t="str">
        <f>IF($M6645&gt;300,"",IF(OR(INDEX(Bemenet!$E$2:$E$301,$M6645)="",INDEX(Bemenet!$F$2:$F$301,$M6645)=""),"",MAX(INDEX(Bemenet!$E$2:$E$301,$M6645),INDEX(Szabalyok!$A:$A,$N6645))))</f>
        <v/>
      </c>
      <c r="C6645" s="4" t="str">
        <f>IF($B6645="","",MIN(INDEX(Bemenet!$F$2:$F$301,$M6645),INDEX(Szabalyok!$B:$B,$N6645)))</f>
        <v/>
      </c>
      <c r="D6645" s="5" t="str">
        <f>IF(AND($B6645&lt;&gt;"",$C6645&lt;&gt;"",$B6645&lt;=$C6645),INDEX(Bemenet!$G$2:$G$301,$M6645),"")</f>
        <v/>
      </c>
      <c r="E6645" s="6" t="str">
        <f>IF(AND($B6645&lt;&gt;"",$C6645&lt;&gt;"",$B6645&lt;=$C6645),INDEX(Bemenet!$D$2:$D$301,$M6645),"")</f>
        <v/>
      </c>
      <c r="F6645" s="5" t="str">
        <f t="shared" si="927"/>
        <v/>
      </c>
      <c r="G6645" s="5" t="str">
        <f t="shared" si="928"/>
        <v/>
      </c>
      <c r="H6645" s="9" t="str">
        <f t="shared" si="929"/>
        <v/>
      </c>
      <c r="I6645" s="5" t="str">
        <f t="shared" si="930"/>
        <v/>
      </c>
      <c r="J6645" s="5" t="str">
        <f>IF(OR($L6645="",NOT(COUNTIFS($L$2:$L6645,$L6645)=1)),"",SUMIFS($G:$G,$L:$L,$L6645))</f>
        <v/>
      </c>
      <c r="K6645" s="5" t="str">
        <f>IF(OR($L6645="",NOT(COUNTIFS($L$2:$L6645,$L6645)=1)),"",SUMIFS($I:$I,$L:$L,$L6645))</f>
        <v/>
      </c>
      <c r="L6645" s="6" t="str">
        <f t="shared" si="931"/>
        <v/>
      </c>
      <c r="M6645" s="6">
        <f t="shared" si="932"/>
        <v>266</v>
      </c>
      <c r="N6645" s="6">
        <f t="shared" si="933"/>
        <v>20</v>
      </c>
      <c r="O6645" s="9" t="str">
        <f>IF(AND($B6645&lt;&gt;"",$C6645&lt;&gt;"",$B6645&lt;=$C6645),INDEX(Szabalyok!$C:$C,$N6645),"")</f>
        <v/>
      </c>
      <c r="P6645">
        <f t="shared" si="935"/>
        <v>0</v>
      </c>
    </row>
    <row r="6646" spans="1:16" x14ac:dyDescent="0.35">
      <c r="A6646">
        <f t="shared" si="934"/>
        <v>0</v>
      </c>
      <c r="B6646" s="4" t="str">
        <f>IF($M6646&gt;300,"",IF(OR(INDEX(Bemenet!$E$2:$E$301,$M6646)="",INDEX(Bemenet!$F$2:$F$301,$M6646)=""),"",MAX(INDEX(Bemenet!$E$2:$E$301,$M6646),INDEX(Szabalyok!$A:$A,$N6646))))</f>
        <v/>
      </c>
      <c r="C6646" s="4" t="str">
        <f>IF($B6646="","",MIN(INDEX(Bemenet!$F$2:$F$301,$M6646),INDEX(Szabalyok!$B:$B,$N6646)))</f>
        <v/>
      </c>
      <c r="D6646" s="5" t="str">
        <f>IF(AND($B6646&lt;&gt;"",$C6646&lt;&gt;"",$B6646&lt;=$C6646),INDEX(Bemenet!$G$2:$G$301,$M6646),"")</f>
        <v/>
      </c>
      <c r="E6646" s="6" t="str">
        <f>IF(AND($B6646&lt;&gt;"",$C6646&lt;&gt;"",$B6646&lt;=$C6646),INDEX(Bemenet!$D$2:$D$301,$M6646),"")</f>
        <v/>
      </c>
      <c r="F6646" s="5" t="str">
        <f t="shared" si="927"/>
        <v/>
      </c>
      <c r="G6646" s="5" t="str">
        <f t="shared" si="928"/>
        <v/>
      </c>
      <c r="H6646" s="9" t="str">
        <f t="shared" si="929"/>
        <v/>
      </c>
      <c r="I6646" s="5" t="str">
        <f t="shared" si="930"/>
        <v/>
      </c>
      <c r="J6646" s="5" t="str">
        <f>IF(OR($L6646="",NOT(COUNTIFS($L$2:$L6646,$L6646)=1)),"",SUMIFS($G:$G,$L:$L,$L6646))</f>
        <v/>
      </c>
      <c r="K6646" s="5" t="str">
        <f>IF(OR($L6646="",NOT(COUNTIFS($L$2:$L6646,$L6646)=1)),"",SUMIFS($I:$I,$L:$L,$L6646))</f>
        <v/>
      </c>
      <c r="L6646" s="6" t="str">
        <f t="shared" si="931"/>
        <v/>
      </c>
      <c r="M6646" s="6">
        <f t="shared" si="932"/>
        <v>266</v>
      </c>
      <c r="N6646" s="6">
        <f t="shared" si="933"/>
        <v>21</v>
      </c>
      <c r="O6646" s="9" t="str">
        <f>IF(AND($B6646&lt;&gt;"",$C6646&lt;&gt;"",$B6646&lt;=$C6646),INDEX(Szabalyok!$C:$C,$N6646),"")</f>
        <v/>
      </c>
      <c r="P6646">
        <f t="shared" si="935"/>
        <v>0</v>
      </c>
    </row>
    <row r="6647" spans="1:16" x14ac:dyDescent="0.35">
      <c r="A6647">
        <f t="shared" si="934"/>
        <v>0</v>
      </c>
      <c r="B6647" s="4" t="str">
        <f>IF($M6647&gt;300,"",IF(OR(INDEX(Bemenet!$E$2:$E$301,$M6647)="",INDEX(Bemenet!$F$2:$F$301,$M6647)=""),"",MAX(INDEX(Bemenet!$E$2:$E$301,$M6647),INDEX(Szabalyok!$A:$A,$N6647))))</f>
        <v/>
      </c>
      <c r="C6647" s="4" t="str">
        <f>IF($B6647="","",MIN(INDEX(Bemenet!$F$2:$F$301,$M6647),INDEX(Szabalyok!$B:$B,$N6647)))</f>
        <v/>
      </c>
      <c r="D6647" s="5" t="str">
        <f>IF(AND($B6647&lt;&gt;"",$C6647&lt;&gt;"",$B6647&lt;=$C6647),INDEX(Bemenet!$G$2:$G$301,$M6647),"")</f>
        <v/>
      </c>
      <c r="E6647" s="6" t="str">
        <f>IF(AND($B6647&lt;&gt;"",$C6647&lt;&gt;"",$B6647&lt;=$C6647),INDEX(Bemenet!$D$2:$D$301,$M6647),"")</f>
        <v/>
      </c>
      <c r="F6647" s="5" t="str">
        <f t="shared" si="927"/>
        <v/>
      </c>
      <c r="G6647" s="5" t="str">
        <f t="shared" si="928"/>
        <v/>
      </c>
      <c r="H6647" s="9" t="str">
        <f t="shared" si="929"/>
        <v/>
      </c>
      <c r="I6647" s="5" t="str">
        <f t="shared" si="930"/>
        <v/>
      </c>
      <c r="J6647" s="5" t="str">
        <f>IF(OR($L6647="",NOT(COUNTIFS($L$2:$L6647,$L6647)=1)),"",SUMIFS($G:$G,$L:$L,$L6647))</f>
        <v/>
      </c>
      <c r="K6647" s="5" t="str">
        <f>IF(OR($L6647="",NOT(COUNTIFS($L$2:$L6647,$L6647)=1)),"",SUMIFS($I:$I,$L:$L,$L6647))</f>
        <v/>
      </c>
      <c r="L6647" s="6" t="str">
        <f t="shared" si="931"/>
        <v/>
      </c>
      <c r="M6647" s="6">
        <f t="shared" si="932"/>
        <v>266</v>
      </c>
      <c r="N6647" s="6">
        <f t="shared" si="933"/>
        <v>22</v>
      </c>
      <c r="O6647" s="9" t="str">
        <f>IF(AND($B6647&lt;&gt;"",$C6647&lt;&gt;"",$B6647&lt;=$C6647),INDEX(Szabalyok!$C:$C,$N6647),"")</f>
        <v/>
      </c>
      <c r="P6647">
        <f t="shared" si="935"/>
        <v>0</v>
      </c>
    </row>
    <row r="6648" spans="1:16" x14ac:dyDescent="0.35">
      <c r="A6648">
        <f t="shared" si="934"/>
        <v>0</v>
      </c>
      <c r="B6648" s="4" t="str">
        <f>IF($M6648&gt;300,"",IF(OR(INDEX(Bemenet!$E$2:$E$301,$M6648)="",INDEX(Bemenet!$F$2:$F$301,$M6648)=""),"",MAX(INDEX(Bemenet!$E$2:$E$301,$M6648),INDEX(Szabalyok!$A:$A,$N6648))))</f>
        <v/>
      </c>
      <c r="C6648" s="4" t="str">
        <f>IF($B6648="","",MIN(INDEX(Bemenet!$F$2:$F$301,$M6648),INDEX(Szabalyok!$B:$B,$N6648)))</f>
        <v/>
      </c>
      <c r="D6648" s="5" t="str">
        <f>IF(AND($B6648&lt;&gt;"",$C6648&lt;&gt;"",$B6648&lt;=$C6648),INDEX(Bemenet!$G$2:$G$301,$M6648),"")</f>
        <v/>
      </c>
      <c r="E6648" s="6" t="str">
        <f>IF(AND($B6648&lt;&gt;"",$C6648&lt;&gt;"",$B6648&lt;=$C6648),INDEX(Bemenet!$D$2:$D$301,$M6648),"")</f>
        <v/>
      </c>
      <c r="F6648" s="5" t="str">
        <f t="shared" si="927"/>
        <v/>
      </c>
      <c r="G6648" s="5" t="str">
        <f t="shared" si="928"/>
        <v/>
      </c>
      <c r="H6648" s="9" t="str">
        <f t="shared" si="929"/>
        <v/>
      </c>
      <c r="I6648" s="5" t="str">
        <f t="shared" si="930"/>
        <v/>
      </c>
      <c r="J6648" s="5" t="str">
        <f>IF(OR($L6648="",NOT(COUNTIFS($L$2:$L6648,$L6648)=1)),"",SUMIFS($G:$G,$L:$L,$L6648))</f>
        <v/>
      </c>
      <c r="K6648" s="5" t="str">
        <f>IF(OR($L6648="",NOT(COUNTIFS($L$2:$L6648,$L6648)=1)),"",SUMIFS($I:$I,$L:$L,$L6648))</f>
        <v/>
      </c>
      <c r="L6648" s="6" t="str">
        <f t="shared" si="931"/>
        <v/>
      </c>
      <c r="M6648" s="6">
        <f t="shared" si="932"/>
        <v>266</v>
      </c>
      <c r="N6648" s="6">
        <f t="shared" si="933"/>
        <v>23</v>
      </c>
      <c r="O6648" s="9" t="str">
        <f>IF(AND($B6648&lt;&gt;"",$C6648&lt;&gt;"",$B6648&lt;=$C6648),INDEX(Szabalyok!$C:$C,$N6648),"")</f>
        <v/>
      </c>
      <c r="P6648">
        <f t="shared" si="935"/>
        <v>0</v>
      </c>
    </row>
    <row r="6649" spans="1:16" x14ac:dyDescent="0.35">
      <c r="A6649">
        <f t="shared" si="934"/>
        <v>0</v>
      </c>
      <c r="B6649" s="4" t="str">
        <f>IF($M6649&gt;300,"",IF(OR(INDEX(Bemenet!$E$2:$E$301,$M6649)="",INDEX(Bemenet!$F$2:$F$301,$M6649)=""),"",MAX(INDEX(Bemenet!$E$2:$E$301,$M6649),INDEX(Szabalyok!$A:$A,$N6649))))</f>
        <v/>
      </c>
      <c r="C6649" s="4" t="str">
        <f>IF($B6649="","",MIN(INDEX(Bemenet!$F$2:$F$301,$M6649),INDEX(Szabalyok!$B:$B,$N6649)))</f>
        <v/>
      </c>
      <c r="D6649" s="5" t="str">
        <f>IF(AND($B6649&lt;&gt;"",$C6649&lt;&gt;"",$B6649&lt;=$C6649),INDEX(Bemenet!$G$2:$G$301,$M6649),"")</f>
        <v/>
      </c>
      <c r="E6649" s="6" t="str">
        <f>IF(AND($B6649&lt;&gt;"",$C6649&lt;&gt;"",$B6649&lt;=$C6649),INDEX(Bemenet!$D$2:$D$301,$M6649),"")</f>
        <v/>
      </c>
      <c r="F6649" s="5" t="str">
        <f t="shared" si="927"/>
        <v/>
      </c>
      <c r="G6649" s="5" t="str">
        <f t="shared" si="928"/>
        <v/>
      </c>
      <c r="H6649" s="9" t="str">
        <f t="shared" si="929"/>
        <v/>
      </c>
      <c r="I6649" s="5" t="str">
        <f t="shared" si="930"/>
        <v/>
      </c>
      <c r="J6649" s="5" t="str">
        <f>IF(OR($L6649="",NOT(COUNTIFS($L$2:$L6649,$L6649)=1)),"",SUMIFS($G:$G,$L:$L,$L6649))</f>
        <v/>
      </c>
      <c r="K6649" s="5" t="str">
        <f>IF(OR($L6649="",NOT(COUNTIFS($L$2:$L6649,$L6649)=1)),"",SUMIFS($I:$I,$L:$L,$L6649))</f>
        <v/>
      </c>
      <c r="L6649" s="6" t="str">
        <f t="shared" si="931"/>
        <v/>
      </c>
      <c r="M6649" s="6">
        <f t="shared" si="932"/>
        <v>266</v>
      </c>
      <c r="N6649" s="6">
        <f t="shared" si="933"/>
        <v>24</v>
      </c>
      <c r="O6649" s="9" t="str">
        <f>IF(AND($B6649&lt;&gt;"",$C6649&lt;&gt;"",$B6649&lt;=$C6649),INDEX(Szabalyok!$C:$C,$N6649),"")</f>
        <v/>
      </c>
      <c r="P6649">
        <f t="shared" si="935"/>
        <v>0</v>
      </c>
    </row>
    <row r="6650" spans="1:16" x14ac:dyDescent="0.35">
      <c r="A6650">
        <f t="shared" si="934"/>
        <v>0</v>
      </c>
      <c r="B6650" s="4" t="str">
        <f>IF($M6650&gt;300,"",IF(OR(INDEX(Bemenet!$E$2:$E$301,$M6650)="",INDEX(Bemenet!$F$2:$F$301,$M6650)=""),"",MAX(INDEX(Bemenet!$E$2:$E$301,$M6650),INDEX(Szabalyok!$A:$A,$N6650))))</f>
        <v/>
      </c>
      <c r="C6650" s="4" t="str">
        <f>IF($B6650="","",MIN(INDEX(Bemenet!$F$2:$F$301,$M6650),INDEX(Szabalyok!$B:$B,$N6650)))</f>
        <v/>
      </c>
      <c r="D6650" s="5" t="str">
        <f>IF(AND($B6650&lt;&gt;"",$C6650&lt;&gt;"",$B6650&lt;=$C6650),INDEX(Bemenet!$G$2:$G$301,$M6650),"")</f>
        <v/>
      </c>
      <c r="E6650" s="6" t="str">
        <f>IF(AND($B6650&lt;&gt;"",$C6650&lt;&gt;"",$B6650&lt;=$C6650),INDEX(Bemenet!$D$2:$D$301,$M6650),"")</f>
        <v/>
      </c>
      <c r="F6650" s="5" t="str">
        <f t="shared" si="927"/>
        <v/>
      </c>
      <c r="G6650" s="5" t="str">
        <f t="shared" si="928"/>
        <v/>
      </c>
      <c r="H6650" s="9" t="str">
        <f t="shared" si="929"/>
        <v/>
      </c>
      <c r="I6650" s="5" t="str">
        <f t="shared" si="930"/>
        <v/>
      </c>
      <c r="J6650" s="5" t="str">
        <f>IF(OR($L6650="",NOT(COUNTIFS($L$2:$L6650,$L6650)=1)),"",SUMIFS($G:$G,$L:$L,$L6650))</f>
        <v/>
      </c>
      <c r="K6650" s="5" t="str">
        <f>IF(OR($L6650="",NOT(COUNTIFS($L$2:$L6650,$L6650)=1)),"",SUMIFS($I:$I,$L:$L,$L6650))</f>
        <v/>
      </c>
      <c r="L6650" s="6" t="str">
        <f t="shared" si="931"/>
        <v/>
      </c>
      <c r="M6650" s="6">
        <f t="shared" si="932"/>
        <v>266</v>
      </c>
      <c r="N6650" s="6">
        <f t="shared" si="933"/>
        <v>25</v>
      </c>
      <c r="O6650" s="9" t="str">
        <f>IF(AND($B6650&lt;&gt;"",$C6650&lt;&gt;"",$B6650&lt;=$C6650),INDEX(Szabalyok!$C:$C,$N6650),"")</f>
        <v/>
      </c>
      <c r="P6650">
        <f t="shared" si="935"/>
        <v>0</v>
      </c>
    </row>
    <row r="6651" spans="1:16" x14ac:dyDescent="0.35">
      <c r="A6651">
        <f t="shared" si="934"/>
        <v>0</v>
      </c>
      <c r="B6651" s="4" t="str">
        <f>IF($M6651&gt;300,"",IF(OR(INDEX(Bemenet!$E$2:$E$301,$M6651)="",INDEX(Bemenet!$F$2:$F$301,$M6651)=""),"",MAX(INDEX(Bemenet!$E$2:$E$301,$M6651),INDEX(Szabalyok!$A:$A,$N6651))))</f>
        <v/>
      </c>
      <c r="C6651" s="4" t="str">
        <f>IF($B6651="","",MIN(INDEX(Bemenet!$F$2:$F$301,$M6651),INDEX(Szabalyok!$B:$B,$N6651)))</f>
        <v/>
      </c>
      <c r="D6651" s="5" t="str">
        <f>IF(AND($B6651&lt;&gt;"",$C6651&lt;&gt;"",$B6651&lt;=$C6651),INDEX(Bemenet!$G$2:$G$301,$M6651),"")</f>
        <v/>
      </c>
      <c r="E6651" s="6" t="str">
        <f>IF(AND($B6651&lt;&gt;"",$C6651&lt;&gt;"",$B6651&lt;=$C6651),INDEX(Bemenet!$D$2:$D$301,$M6651),"")</f>
        <v/>
      </c>
      <c r="F6651" s="5" t="str">
        <f t="shared" si="927"/>
        <v/>
      </c>
      <c r="G6651" s="5" t="str">
        <f t="shared" si="928"/>
        <v/>
      </c>
      <c r="H6651" s="9" t="str">
        <f t="shared" si="929"/>
        <v/>
      </c>
      <c r="I6651" s="5" t="str">
        <f t="shared" si="930"/>
        <v/>
      </c>
      <c r="J6651" s="5" t="str">
        <f>IF(OR($L6651="",NOT(COUNTIFS($L$2:$L6651,$L6651)=1)),"",SUMIFS($G:$G,$L:$L,$L6651))</f>
        <v/>
      </c>
      <c r="K6651" s="5" t="str">
        <f>IF(OR($L6651="",NOT(COUNTIFS($L$2:$L6651,$L6651)=1)),"",SUMIFS($I:$I,$L:$L,$L6651))</f>
        <v/>
      </c>
      <c r="L6651" s="6" t="str">
        <f t="shared" si="931"/>
        <v/>
      </c>
      <c r="M6651" s="6">
        <f t="shared" si="932"/>
        <v>266</v>
      </c>
      <c r="N6651" s="6">
        <f t="shared" si="933"/>
        <v>26</v>
      </c>
      <c r="O6651" s="9" t="str">
        <f>IF(AND($B6651&lt;&gt;"",$C6651&lt;&gt;"",$B6651&lt;=$C6651),INDEX(Szabalyok!$C:$C,$N6651),"")</f>
        <v/>
      </c>
      <c r="P6651">
        <f t="shared" si="935"/>
        <v>0</v>
      </c>
    </row>
    <row r="6652" spans="1:16" x14ac:dyDescent="0.35">
      <c r="A6652">
        <f t="shared" si="934"/>
        <v>0</v>
      </c>
      <c r="B6652" s="4" t="str">
        <f>IF($M6652&gt;300,"",IF(OR(INDEX(Bemenet!$E$2:$E$301,$M6652)="",INDEX(Bemenet!$F$2:$F$301,$M6652)=""),"",MAX(INDEX(Bemenet!$E$2:$E$301,$M6652),INDEX(Szabalyok!$A:$A,$N6652))))</f>
        <v/>
      </c>
      <c r="C6652" s="4" t="str">
        <f>IF($B6652="","",MIN(INDEX(Bemenet!$F$2:$F$301,$M6652),INDEX(Szabalyok!$B:$B,$N6652)))</f>
        <v/>
      </c>
      <c r="D6652" s="5" t="str">
        <f>IF(AND($B6652&lt;&gt;"",$C6652&lt;&gt;"",$B6652&lt;=$C6652),INDEX(Bemenet!$G$2:$G$301,$M6652),"")</f>
        <v/>
      </c>
      <c r="E6652" s="6" t="str">
        <f>IF(AND($B6652&lt;&gt;"",$C6652&lt;&gt;"",$B6652&lt;=$C6652),INDEX(Bemenet!$D$2:$D$301,$M6652),"")</f>
        <v/>
      </c>
      <c r="F6652" s="5" t="str">
        <f t="shared" si="927"/>
        <v/>
      </c>
      <c r="G6652" s="5" t="str">
        <f t="shared" si="928"/>
        <v/>
      </c>
      <c r="H6652" s="9" t="str">
        <f t="shared" si="929"/>
        <v/>
      </c>
      <c r="I6652" s="5" t="str">
        <f t="shared" si="930"/>
        <v/>
      </c>
      <c r="J6652" s="5" t="str">
        <f>IF(OR($L6652="",NOT(COUNTIFS($L$2:$L6652,$L6652)=1)),"",SUMIFS($G:$G,$L:$L,$L6652))</f>
        <v/>
      </c>
      <c r="K6652" s="5" t="str">
        <f>IF(OR($L6652="",NOT(COUNTIFS($L$2:$L6652,$L6652)=1)),"",SUMIFS($I:$I,$L:$L,$L6652))</f>
        <v/>
      </c>
      <c r="L6652" s="6" t="str">
        <f t="shared" si="931"/>
        <v/>
      </c>
      <c r="M6652" s="6">
        <f t="shared" si="932"/>
        <v>267</v>
      </c>
      <c r="N6652" s="6">
        <f t="shared" si="933"/>
        <v>2</v>
      </c>
      <c r="O6652" s="9" t="str">
        <f>IF(AND($B6652&lt;&gt;"",$C6652&lt;&gt;"",$B6652&lt;=$C6652),INDEX(Szabalyok!$C:$C,$N6652),"")</f>
        <v/>
      </c>
      <c r="P6652">
        <f t="shared" si="935"/>
        <v>0</v>
      </c>
    </row>
    <row r="6653" spans="1:16" x14ac:dyDescent="0.35">
      <c r="A6653">
        <f t="shared" si="934"/>
        <v>0</v>
      </c>
      <c r="B6653" s="4" t="str">
        <f>IF($M6653&gt;300,"",IF(OR(INDEX(Bemenet!$E$2:$E$301,$M6653)="",INDEX(Bemenet!$F$2:$F$301,$M6653)=""),"",MAX(INDEX(Bemenet!$E$2:$E$301,$M6653),INDEX(Szabalyok!$A:$A,$N6653))))</f>
        <v/>
      </c>
      <c r="C6653" s="4" t="str">
        <f>IF($B6653="","",MIN(INDEX(Bemenet!$F$2:$F$301,$M6653),INDEX(Szabalyok!$B:$B,$N6653)))</f>
        <v/>
      </c>
      <c r="D6653" s="5" t="str">
        <f>IF(AND($B6653&lt;&gt;"",$C6653&lt;&gt;"",$B6653&lt;=$C6653),INDEX(Bemenet!$G$2:$G$301,$M6653),"")</f>
        <v/>
      </c>
      <c r="E6653" s="6" t="str">
        <f>IF(AND($B6653&lt;&gt;"",$C6653&lt;&gt;"",$B6653&lt;=$C6653),INDEX(Bemenet!$D$2:$D$301,$M6653),"")</f>
        <v/>
      </c>
      <c r="F6653" s="5" t="str">
        <f t="shared" si="927"/>
        <v/>
      </c>
      <c r="G6653" s="5" t="str">
        <f t="shared" si="928"/>
        <v/>
      </c>
      <c r="H6653" s="9" t="str">
        <f t="shared" si="929"/>
        <v/>
      </c>
      <c r="I6653" s="5" t="str">
        <f t="shared" si="930"/>
        <v/>
      </c>
      <c r="J6653" s="5" t="str">
        <f>IF(OR($L6653="",NOT(COUNTIFS($L$2:$L6653,$L6653)=1)),"",SUMIFS($G:$G,$L:$L,$L6653))</f>
        <v/>
      </c>
      <c r="K6653" s="5" t="str">
        <f>IF(OR($L6653="",NOT(COUNTIFS($L$2:$L6653,$L6653)=1)),"",SUMIFS($I:$I,$L:$L,$L6653))</f>
        <v/>
      </c>
      <c r="L6653" s="6" t="str">
        <f t="shared" si="931"/>
        <v/>
      </c>
      <c r="M6653" s="6">
        <f t="shared" si="932"/>
        <v>267</v>
      </c>
      <c r="N6653" s="6">
        <f t="shared" si="933"/>
        <v>3</v>
      </c>
      <c r="O6653" s="9" t="str">
        <f>IF(AND($B6653&lt;&gt;"",$C6653&lt;&gt;"",$B6653&lt;=$C6653),INDEX(Szabalyok!$C:$C,$N6653),"")</f>
        <v/>
      </c>
      <c r="P6653">
        <f t="shared" si="935"/>
        <v>0</v>
      </c>
    </row>
    <row r="6654" spans="1:16" x14ac:dyDescent="0.35">
      <c r="A6654">
        <f t="shared" si="934"/>
        <v>0</v>
      </c>
      <c r="B6654" s="4" t="str">
        <f>IF($M6654&gt;300,"",IF(OR(INDEX(Bemenet!$E$2:$E$301,$M6654)="",INDEX(Bemenet!$F$2:$F$301,$M6654)=""),"",MAX(INDEX(Bemenet!$E$2:$E$301,$M6654),INDEX(Szabalyok!$A:$A,$N6654))))</f>
        <v/>
      </c>
      <c r="C6654" s="4" t="str">
        <f>IF($B6654="","",MIN(INDEX(Bemenet!$F$2:$F$301,$M6654),INDEX(Szabalyok!$B:$B,$N6654)))</f>
        <v/>
      </c>
      <c r="D6654" s="5" t="str">
        <f>IF(AND($B6654&lt;&gt;"",$C6654&lt;&gt;"",$B6654&lt;=$C6654),INDEX(Bemenet!$G$2:$G$301,$M6654),"")</f>
        <v/>
      </c>
      <c r="E6654" s="6" t="str">
        <f>IF(AND($B6654&lt;&gt;"",$C6654&lt;&gt;"",$B6654&lt;=$C6654),INDEX(Bemenet!$D$2:$D$301,$M6654),"")</f>
        <v/>
      </c>
      <c r="F6654" s="5" t="str">
        <f t="shared" si="927"/>
        <v/>
      </c>
      <c r="G6654" s="5" t="str">
        <f t="shared" si="928"/>
        <v/>
      </c>
      <c r="H6654" s="9" t="str">
        <f t="shared" si="929"/>
        <v/>
      </c>
      <c r="I6654" s="5" t="str">
        <f t="shared" si="930"/>
        <v/>
      </c>
      <c r="J6654" s="5" t="str">
        <f>IF(OR($L6654="",NOT(COUNTIFS($L$2:$L6654,$L6654)=1)),"",SUMIFS($G:$G,$L:$L,$L6654))</f>
        <v/>
      </c>
      <c r="K6654" s="5" t="str">
        <f>IF(OR($L6654="",NOT(COUNTIFS($L$2:$L6654,$L6654)=1)),"",SUMIFS($I:$I,$L:$L,$L6654))</f>
        <v/>
      </c>
      <c r="L6654" s="6" t="str">
        <f t="shared" si="931"/>
        <v/>
      </c>
      <c r="M6654" s="6">
        <f t="shared" si="932"/>
        <v>267</v>
      </c>
      <c r="N6654" s="6">
        <f t="shared" si="933"/>
        <v>4</v>
      </c>
      <c r="O6654" s="9" t="str">
        <f>IF(AND($B6654&lt;&gt;"",$C6654&lt;&gt;"",$B6654&lt;=$C6654),INDEX(Szabalyok!$C:$C,$N6654),"")</f>
        <v/>
      </c>
      <c r="P6654">
        <f t="shared" si="935"/>
        <v>0</v>
      </c>
    </row>
    <row r="6655" spans="1:16" x14ac:dyDescent="0.35">
      <c r="A6655">
        <f t="shared" si="934"/>
        <v>0</v>
      </c>
      <c r="B6655" s="4" t="str">
        <f>IF($M6655&gt;300,"",IF(OR(INDEX(Bemenet!$E$2:$E$301,$M6655)="",INDEX(Bemenet!$F$2:$F$301,$M6655)=""),"",MAX(INDEX(Bemenet!$E$2:$E$301,$M6655),INDEX(Szabalyok!$A:$A,$N6655))))</f>
        <v/>
      </c>
      <c r="C6655" s="4" t="str">
        <f>IF($B6655="","",MIN(INDEX(Bemenet!$F$2:$F$301,$M6655),INDEX(Szabalyok!$B:$B,$N6655)))</f>
        <v/>
      </c>
      <c r="D6655" s="5" t="str">
        <f>IF(AND($B6655&lt;&gt;"",$C6655&lt;&gt;"",$B6655&lt;=$C6655),INDEX(Bemenet!$G$2:$G$301,$M6655),"")</f>
        <v/>
      </c>
      <c r="E6655" s="6" t="str">
        <f>IF(AND($B6655&lt;&gt;"",$C6655&lt;&gt;"",$B6655&lt;=$C6655),INDEX(Bemenet!$D$2:$D$301,$M6655),"")</f>
        <v/>
      </c>
      <c r="F6655" s="5" t="str">
        <f t="shared" si="927"/>
        <v/>
      </c>
      <c r="G6655" s="5" t="str">
        <f t="shared" si="928"/>
        <v/>
      </c>
      <c r="H6655" s="9" t="str">
        <f t="shared" si="929"/>
        <v/>
      </c>
      <c r="I6655" s="5" t="str">
        <f t="shared" si="930"/>
        <v/>
      </c>
      <c r="J6655" s="5" t="str">
        <f>IF(OR($L6655="",NOT(COUNTIFS($L$2:$L6655,$L6655)=1)),"",SUMIFS($G:$G,$L:$L,$L6655))</f>
        <v/>
      </c>
      <c r="K6655" s="5" t="str">
        <f>IF(OR($L6655="",NOT(COUNTIFS($L$2:$L6655,$L6655)=1)),"",SUMIFS($I:$I,$L:$L,$L6655))</f>
        <v/>
      </c>
      <c r="L6655" s="6" t="str">
        <f t="shared" si="931"/>
        <v/>
      </c>
      <c r="M6655" s="6">
        <f t="shared" si="932"/>
        <v>267</v>
      </c>
      <c r="N6655" s="6">
        <f t="shared" si="933"/>
        <v>5</v>
      </c>
      <c r="O6655" s="9" t="str">
        <f>IF(AND($B6655&lt;&gt;"",$C6655&lt;&gt;"",$B6655&lt;=$C6655),INDEX(Szabalyok!$C:$C,$N6655),"")</f>
        <v/>
      </c>
      <c r="P6655">
        <f t="shared" si="935"/>
        <v>0</v>
      </c>
    </row>
    <row r="6656" spans="1:16" x14ac:dyDescent="0.35">
      <c r="A6656">
        <f t="shared" si="934"/>
        <v>0</v>
      </c>
      <c r="B6656" s="4" t="str">
        <f>IF($M6656&gt;300,"",IF(OR(INDEX(Bemenet!$E$2:$E$301,$M6656)="",INDEX(Bemenet!$F$2:$F$301,$M6656)=""),"",MAX(INDEX(Bemenet!$E$2:$E$301,$M6656),INDEX(Szabalyok!$A:$A,$N6656))))</f>
        <v/>
      </c>
      <c r="C6656" s="4" t="str">
        <f>IF($B6656="","",MIN(INDEX(Bemenet!$F$2:$F$301,$M6656),INDEX(Szabalyok!$B:$B,$N6656)))</f>
        <v/>
      </c>
      <c r="D6656" s="5" t="str">
        <f>IF(AND($B6656&lt;&gt;"",$C6656&lt;&gt;"",$B6656&lt;=$C6656),INDEX(Bemenet!$G$2:$G$301,$M6656),"")</f>
        <v/>
      </c>
      <c r="E6656" s="6" t="str">
        <f>IF(AND($B6656&lt;&gt;"",$C6656&lt;&gt;"",$B6656&lt;=$C6656),INDEX(Bemenet!$D$2:$D$301,$M6656),"")</f>
        <v/>
      </c>
      <c r="F6656" s="5" t="str">
        <f t="shared" si="927"/>
        <v/>
      </c>
      <c r="G6656" s="5" t="str">
        <f t="shared" si="928"/>
        <v/>
      </c>
      <c r="H6656" s="9" t="str">
        <f t="shared" si="929"/>
        <v/>
      </c>
      <c r="I6656" s="5" t="str">
        <f t="shared" si="930"/>
        <v/>
      </c>
      <c r="J6656" s="5" t="str">
        <f>IF(OR($L6656="",NOT(COUNTIFS($L$2:$L6656,$L6656)=1)),"",SUMIFS($G:$G,$L:$L,$L6656))</f>
        <v/>
      </c>
      <c r="K6656" s="5" t="str">
        <f>IF(OR($L6656="",NOT(COUNTIFS($L$2:$L6656,$L6656)=1)),"",SUMIFS($I:$I,$L:$L,$L6656))</f>
        <v/>
      </c>
      <c r="L6656" s="6" t="str">
        <f t="shared" si="931"/>
        <v/>
      </c>
      <c r="M6656" s="6">
        <f t="shared" si="932"/>
        <v>267</v>
      </c>
      <c r="N6656" s="6">
        <f t="shared" si="933"/>
        <v>6</v>
      </c>
      <c r="O6656" s="9" t="str">
        <f>IF(AND($B6656&lt;&gt;"",$C6656&lt;&gt;"",$B6656&lt;=$C6656),INDEX(Szabalyok!$C:$C,$N6656),"")</f>
        <v/>
      </c>
      <c r="P6656">
        <f t="shared" si="935"/>
        <v>0</v>
      </c>
    </row>
    <row r="6657" spans="1:16" x14ac:dyDescent="0.35">
      <c r="A6657">
        <f t="shared" si="934"/>
        <v>0</v>
      </c>
      <c r="B6657" s="4" t="str">
        <f>IF($M6657&gt;300,"",IF(OR(INDEX(Bemenet!$E$2:$E$301,$M6657)="",INDEX(Bemenet!$F$2:$F$301,$M6657)=""),"",MAX(INDEX(Bemenet!$E$2:$E$301,$M6657),INDEX(Szabalyok!$A:$A,$N6657))))</f>
        <v/>
      </c>
      <c r="C6657" s="4" t="str">
        <f>IF($B6657="","",MIN(INDEX(Bemenet!$F$2:$F$301,$M6657),INDEX(Szabalyok!$B:$B,$N6657)))</f>
        <v/>
      </c>
      <c r="D6657" s="5" t="str">
        <f>IF(AND($B6657&lt;&gt;"",$C6657&lt;&gt;"",$B6657&lt;=$C6657),INDEX(Bemenet!$G$2:$G$301,$M6657),"")</f>
        <v/>
      </c>
      <c r="E6657" s="6" t="str">
        <f>IF(AND($B6657&lt;&gt;"",$C6657&lt;&gt;"",$B6657&lt;=$C6657),INDEX(Bemenet!$D$2:$D$301,$M6657),"")</f>
        <v/>
      </c>
      <c r="F6657" s="5" t="str">
        <f t="shared" si="927"/>
        <v/>
      </c>
      <c r="G6657" s="5" t="str">
        <f t="shared" si="928"/>
        <v/>
      </c>
      <c r="H6657" s="9" t="str">
        <f t="shared" si="929"/>
        <v/>
      </c>
      <c r="I6657" s="5" t="str">
        <f t="shared" si="930"/>
        <v/>
      </c>
      <c r="J6657" s="5" t="str">
        <f>IF(OR($L6657="",NOT(COUNTIFS($L$2:$L6657,$L6657)=1)),"",SUMIFS($G:$G,$L:$L,$L6657))</f>
        <v/>
      </c>
      <c r="K6657" s="5" t="str">
        <f>IF(OR($L6657="",NOT(COUNTIFS($L$2:$L6657,$L6657)=1)),"",SUMIFS($I:$I,$L:$L,$L6657))</f>
        <v/>
      </c>
      <c r="L6657" s="6" t="str">
        <f t="shared" si="931"/>
        <v/>
      </c>
      <c r="M6657" s="6">
        <f t="shared" si="932"/>
        <v>267</v>
      </c>
      <c r="N6657" s="6">
        <f t="shared" si="933"/>
        <v>7</v>
      </c>
      <c r="O6657" s="9" t="str">
        <f>IF(AND($B6657&lt;&gt;"",$C6657&lt;&gt;"",$B6657&lt;=$C6657),INDEX(Szabalyok!$C:$C,$N6657),"")</f>
        <v/>
      </c>
      <c r="P6657">
        <f t="shared" si="935"/>
        <v>0</v>
      </c>
    </row>
    <row r="6658" spans="1:16" x14ac:dyDescent="0.35">
      <c r="A6658">
        <f t="shared" si="934"/>
        <v>0</v>
      </c>
      <c r="B6658" s="4" t="str">
        <f>IF($M6658&gt;300,"",IF(OR(INDEX(Bemenet!$E$2:$E$301,$M6658)="",INDEX(Bemenet!$F$2:$F$301,$M6658)=""),"",MAX(INDEX(Bemenet!$E$2:$E$301,$M6658),INDEX(Szabalyok!$A:$A,$N6658))))</f>
        <v/>
      </c>
      <c r="C6658" s="4" t="str">
        <f>IF($B6658="","",MIN(INDEX(Bemenet!$F$2:$F$301,$M6658),INDEX(Szabalyok!$B:$B,$N6658)))</f>
        <v/>
      </c>
      <c r="D6658" s="5" t="str">
        <f>IF(AND($B6658&lt;&gt;"",$C6658&lt;&gt;"",$B6658&lt;=$C6658),INDEX(Bemenet!$G$2:$G$301,$M6658),"")</f>
        <v/>
      </c>
      <c r="E6658" s="6" t="str">
        <f>IF(AND($B6658&lt;&gt;"",$C6658&lt;&gt;"",$B6658&lt;=$C6658),INDEX(Bemenet!$D$2:$D$301,$M6658),"")</f>
        <v/>
      </c>
      <c r="F6658" s="5" t="str">
        <f t="shared" ref="F6658:F6721" si="936">IF(AND($B6658&lt;&gt;"",$C6658&lt;&gt;"",$B6658&lt;=$C6658),$C6658-$B6658+1,"")</f>
        <v/>
      </c>
      <c r="G6658" s="5" t="str">
        <f t="shared" ref="G6658:G6721" si="937">IF($F6658="","",$F6658*$D6658)</f>
        <v/>
      </c>
      <c r="H6658" s="9" t="str">
        <f t="shared" ref="H6658:H6721" si="938">IF($G6658="","",$O6658)</f>
        <v/>
      </c>
      <c r="I6658" s="5" t="str">
        <f t="shared" ref="I6658:I6721" si="939">IF($G6658="","",$G6658*IF($H6658="",$O6658,$H6658)/100)</f>
        <v/>
      </c>
      <c r="J6658" s="5" t="str">
        <f>IF(OR($L6658="",NOT(COUNTIFS($L$2:$L6658,$L6658)=1)),"",SUMIFS($G:$G,$L:$L,$L6658))</f>
        <v/>
      </c>
      <c r="K6658" s="5" t="str">
        <f>IF(OR($L6658="",NOT(COUNTIFS($L$2:$L6658,$L6658)=1)),"",SUMIFS($I:$I,$L:$L,$L6658))</f>
        <v/>
      </c>
      <c r="L6658" s="6" t="str">
        <f t="shared" ref="L6658:L6721" si="940">IF($B6658="","",YEAR($B6658))</f>
        <v/>
      </c>
      <c r="M6658" s="6">
        <f t="shared" ref="M6658:M6721" si="941">INT((ROW()-2)/25)+1</f>
        <v>267</v>
      </c>
      <c r="N6658" s="6">
        <f t="shared" ref="N6658:N6721" si="942">MOD(ROW()-2,25)+2</f>
        <v>8</v>
      </c>
      <c r="O6658" s="9" t="str">
        <f>IF(AND($B6658&lt;&gt;"",$C6658&lt;&gt;"",$B6658&lt;=$C6658),INDEX(Szabalyok!$C:$C,$N6658),"")</f>
        <v/>
      </c>
      <c r="P6658">
        <f t="shared" si="935"/>
        <v>0</v>
      </c>
    </row>
    <row r="6659" spans="1:16" x14ac:dyDescent="0.35">
      <c r="A6659">
        <f t="shared" si="934"/>
        <v>0</v>
      </c>
      <c r="B6659" s="4" t="str">
        <f>IF($M6659&gt;300,"",IF(OR(INDEX(Bemenet!$E$2:$E$301,$M6659)="",INDEX(Bemenet!$F$2:$F$301,$M6659)=""),"",MAX(INDEX(Bemenet!$E$2:$E$301,$M6659),INDEX(Szabalyok!$A:$A,$N6659))))</f>
        <v/>
      </c>
      <c r="C6659" s="4" t="str">
        <f>IF($B6659="","",MIN(INDEX(Bemenet!$F$2:$F$301,$M6659),INDEX(Szabalyok!$B:$B,$N6659)))</f>
        <v/>
      </c>
      <c r="D6659" s="5" t="str">
        <f>IF(AND($B6659&lt;&gt;"",$C6659&lt;&gt;"",$B6659&lt;=$C6659),INDEX(Bemenet!$G$2:$G$301,$M6659),"")</f>
        <v/>
      </c>
      <c r="E6659" s="6" t="str">
        <f>IF(AND($B6659&lt;&gt;"",$C6659&lt;&gt;"",$B6659&lt;=$C6659),INDEX(Bemenet!$D$2:$D$301,$M6659),"")</f>
        <v/>
      </c>
      <c r="F6659" s="5" t="str">
        <f t="shared" si="936"/>
        <v/>
      </c>
      <c r="G6659" s="5" t="str">
        <f t="shared" si="937"/>
        <v/>
      </c>
      <c r="H6659" s="9" t="str">
        <f t="shared" si="938"/>
        <v/>
      </c>
      <c r="I6659" s="5" t="str">
        <f t="shared" si="939"/>
        <v/>
      </c>
      <c r="J6659" s="5" t="str">
        <f>IF(OR($L6659="",NOT(COUNTIFS($L$2:$L6659,$L6659)=1)),"",SUMIFS($G:$G,$L:$L,$L6659))</f>
        <v/>
      </c>
      <c r="K6659" s="5" t="str">
        <f>IF(OR($L6659="",NOT(COUNTIFS($L$2:$L6659,$L6659)=1)),"",SUMIFS($I:$I,$L:$L,$L6659))</f>
        <v/>
      </c>
      <c r="L6659" s="6" t="str">
        <f t="shared" si="940"/>
        <v/>
      </c>
      <c r="M6659" s="6">
        <f t="shared" si="941"/>
        <v>267</v>
      </c>
      <c r="N6659" s="6">
        <f t="shared" si="942"/>
        <v>9</v>
      </c>
      <c r="O6659" s="9" t="str">
        <f>IF(AND($B6659&lt;&gt;"",$C6659&lt;&gt;"",$B6659&lt;=$C6659),INDEX(Szabalyok!$C:$C,$N6659),"")</f>
        <v/>
      </c>
      <c r="P6659">
        <f t="shared" si="935"/>
        <v>0</v>
      </c>
    </row>
    <row r="6660" spans="1:16" x14ac:dyDescent="0.35">
      <c r="A6660">
        <f t="shared" ref="A6660:A6723" si="943">IF(P6660=P6659,0,P6660)</f>
        <v>0</v>
      </c>
      <c r="B6660" s="4" t="str">
        <f>IF($M6660&gt;300,"",IF(OR(INDEX(Bemenet!$E$2:$E$301,$M6660)="",INDEX(Bemenet!$F$2:$F$301,$M6660)=""),"",MAX(INDEX(Bemenet!$E$2:$E$301,$M6660),INDEX(Szabalyok!$A:$A,$N6660))))</f>
        <v/>
      </c>
      <c r="C6660" s="4" t="str">
        <f>IF($B6660="","",MIN(INDEX(Bemenet!$F$2:$F$301,$M6660),INDEX(Szabalyok!$B:$B,$N6660)))</f>
        <v/>
      </c>
      <c r="D6660" s="5" t="str">
        <f>IF(AND($B6660&lt;&gt;"",$C6660&lt;&gt;"",$B6660&lt;=$C6660),INDEX(Bemenet!$G$2:$G$301,$M6660),"")</f>
        <v/>
      </c>
      <c r="E6660" s="6" t="str">
        <f>IF(AND($B6660&lt;&gt;"",$C6660&lt;&gt;"",$B6660&lt;=$C6660),INDEX(Bemenet!$D$2:$D$301,$M6660),"")</f>
        <v/>
      </c>
      <c r="F6660" s="5" t="str">
        <f t="shared" si="936"/>
        <v/>
      </c>
      <c r="G6660" s="5" t="str">
        <f t="shared" si="937"/>
        <v/>
      </c>
      <c r="H6660" s="9" t="str">
        <f t="shared" si="938"/>
        <v/>
      </c>
      <c r="I6660" s="5" t="str">
        <f t="shared" si="939"/>
        <v/>
      </c>
      <c r="J6660" s="5" t="str">
        <f>IF(OR($L6660="",NOT(COUNTIFS($L$2:$L6660,$L6660)=1)),"",SUMIFS($G:$G,$L:$L,$L6660))</f>
        <v/>
      </c>
      <c r="K6660" s="5" t="str">
        <f>IF(OR($L6660="",NOT(COUNTIFS($L$2:$L6660,$L6660)=1)),"",SUMIFS($I:$I,$L:$L,$L6660))</f>
        <v/>
      </c>
      <c r="L6660" s="6" t="str">
        <f t="shared" si="940"/>
        <v/>
      </c>
      <c r="M6660" s="6">
        <f t="shared" si="941"/>
        <v>267</v>
      </c>
      <c r="N6660" s="6">
        <f t="shared" si="942"/>
        <v>10</v>
      </c>
      <c r="O6660" s="9" t="str">
        <f>IF(AND($B6660&lt;&gt;"",$C6660&lt;&gt;"",$B6660&lt;=$C6660),INDEX(Szabalyok!$C:$C,$N6660),"")</f>
        <v/>
      </c>
      <c r="P6660">
        <f t="shared" ref="P6660:P6723" si="944">IF(D6660="",P6659,P6659+1)</f>
        <v>0</v>
      </c>
    </row>
    <row r="6661" spans="1:16" x14ac:dyDescent="0.35">
      <c r="A6661">
        <f t="shared" si="943"/>
        <v>0</v>
      </c>
      <c r="B6661" s="4" t="str">
        <f>IF($M6661&gt;300,"",IF(OR(INDEX(Bemenet!$E$2:$E$301,$M6661)="",INDEX(Bemenet!$F$2:$F$301,$M6661)=""),"",MAX(INDEX(Bemenet!$E$2:$E$301,$M6661),INDEX(Szabalyok!$A:$A,$N6661))))</f>
        <v/>
      </c>
      <c r="C6661" s="4" t="str">
        <f>IF($B6661="","",MIN(INDEX(Bemenet!$F$2:$F$301,$M6661),INDEX(Szabalyok!$B:$B,$N6661)))</f>
        <v/>
      </c>
      <c r="D6661" s="5" t="str">
        <f>IF(AND($B6661&lt;&gt;"",$C6661&lt;&gt;"",$B6661&lt;=$C6661),INDEX(Bemenet!$G$2:$G$301,$M6661),"")</f>
        <v/>
      </c>
      <c r="E6661" s="6" t="str">
        <f>IF(AND($B6661&lt;&gt;"",$C6661&lt;&gt;"",$B6661&lt;=$C6661),INDEX(Bemenet!$D$2:$D$301,$M6661),"")</f>
        <v/>
      </c>
      <c r="F6661" s="5" t="str">
        <f t="shared" si="936"/>
        <v/>
      </c>
      <c r="G6661" s="5" t="str">
        <f t="shared" si="937"/>
        <v/>
      </c>
      <c r="H6661" s="9" t="str">
        <f t="shared" si="938"/>
        <v/>
      </c>
      <c r="I6661" s="5" t="str">
        <f t="shared" si="939"/>
        <v/>
      </c>
      <c r="J6661" s="5" t="str">
        <f>IF(OR($L6661="",NOT(COUNTIFS($L$2:$L6661,$L6661)=1)),"",SUMIFS($G:$G,$L:$L,$L6661))</f>
        <v/>
      </c>
      <c r="K6661" s="5" t="str">
        <f>IF(OR($L6661="",NOT(COUNTIFS($L$2:$L6661,$L6661)=1)),"",SUMIFS($I:$I,$L:$L,$L6661))</f>
        <v/>
      </c>
      <c r="L6661" s="6" t="str">
        <f t="shared" si="940"/>
        <v/>
      </c>
      <c r="M6661" s="6">
        <f t="shared" si="941"/>
        <v>267</v>
      </c>
      <c r="N6661" s="6">
        <f t="shared" si="942"/>
        <v>11</v>
      </c>
      <c r="O6661" s="9" t="str">
        <f>IF(AND($B6661&lt;&gt;"",$C6661&lt;&gt;"",$B6661&lt;=$C6661),INDEX(Szabalyok!$C:$C,$N6661),"")</f>
        <v/>
      </c>
      <c r="P6661">
        <f t="shared" si="944"/>
        <v>0</v>
      </c>
    </row>
    <row r="6662" spans="1:16" x14ac:dyDescent="0.35">
      <c r="A6662">
        <f t="shared" si="943"/>
        <v>0</v>
      </c>
      <c r="B6662" s="4" t="str">
        <f>IF($M6662&gt;300,"",IF(OR(INDEX(Bemenet!$E$2:$E$301,$M6662)="",INDEX(Bemenet!$F$2:$F$301,$M6662)=""),"",MAX(INDEX(Bemenet!$E$2:$E$301,$M6662),INDEX(Szabalyok!$A:$A,$N6662))))</f>
        <v/>
      </c>
      <c r="C6662" s="4" t="str">
        <f>IF($B6662="","",MIN(INDEX(Bemenet!$F$2:$F$301,$M6662),INDEX(Szabalyok!$B:$B,$N6662)))</f>
        <v/>
      </c>
      <c r="D6662" s="5" t="str">
        <f>IF(AND($B6662&lt;&gt;"",$C6662&lt;&gt;"",$B6662&lt;=$C6662),INDEX(Bemenet!$G$2:$G$301,$M6662),"")</f>
        <v/>
      </c>
      <c r="E6662" s="6" t="str">
        <f>IF(AND($B6662&lt;&gt;"",$C6662&lt;&gt;"",$B6662&lt;=$C6662),INDEX(Bemenet!$D$2:$D$301,$M6662),"")</f>
        <v/>
      </c>
      <c r="F6662" s="5" t="str">
        <f t="shared" si="936"/>
        <v/>
      </c>
      <c r="G6662" s="5" t="str">
        <f t="shared" si="937"/>
        <v/>
      </c>
      <c r="H6662" s="9" t="str">
        <f t="shared" si="938"/>
        <v/>
      </c>
      <c r="I6662" s="5" t="str">
        <f t="shared" si="939"/>
        <v/>
      </c>
      <c r="J6662" s="5" t="str">
        <f>IF(OR($L6662="",NOT(COUNTIFS($L$2:$L6662,$L6662)=1)),"",SUMIFS($G:$G,$L:$L,$L6662))</f>
        <v/>
      </c>
      <c r="K6662" s="5" t="str">
        <f>IF(OR($L6662="",NOT(COUNTIFS($L$2:$L6662,$L6662)=1)),"",SUMIFS($I:$I,$L:$L,$L6662))</f>
        <v/>
      </c>
      <c r="L6662" s="6" t="str">
        <f t="shared" si="940"/>
        <v/>
      </c>
      <c r="M6662" s="6">
        <f t="shared" si="941"/>
        <v>267</v>
      </c>
      <c r="N6662" s="6">
        <f t="shared" si="942"/>
        <v>12</v>
      </c>
      <c r="O6662" s="9" t="str">
        <f>IF(AND($B6662&lt;&gt;"",$C6662&lt;&gt;"",$B6662&lt;=$C6662),INDEX(Szabalyok!$C:$C,$N6662),"")</f>
        <v/>
      </c>
      <c r="P6662">
        <f t="shared" si="944"/>
        <v>0</v>
      </c>
    </row>
    <row r="6663" spans="1:16" x14ac:dyDescent="0.35">
      <c r="A6663">
        <f t="shared" si="943"/>
        <v>0</v>
      </c>
      <c r="B6663" s="4" t="str">
        <f>IF($M6663&gt;300,"",IF(OR(INDEX(Bemenet!$E$2:$E$301,$M6663)="",INDEX(Bemenet!$F$2:$F$301,$M6663)=""),"",MAX(INDEX(Bemenet!$E$2:$E$301,$M6663),INDEX(Szabalyok!$A:$A,$N6663))))</f>
        <v/>
      </c>
      <c r="C6663" s="4" t="str">
        <f>IF($B6663="","",MIN(INDEX(Bemenet!$F$2:$F$301,$M6663),INDEX(Szabalyok!$B:$B,$N6663)))</f>
        <v/>
      </c>
      <c r="D6663" s="5" t="str">
        <f>IF(AND($B6663&lt;&gt;"",$C6663&lt;&gt;"",$B6663&lt;=$C6663),INDEX(Bemenet!$G$2:$G$301,$M6663),"")</f>
        <v/>
      </c>
      <c r="E6663" s="6" t="str">
        <f>IF(AND($B6663&lt;&gt;"",$C6663&lt;&gt;"",$B6663&lt;=$C6663),INDEX(Bemenet!$D$2:$D$301,$M6663),"")</f>
        <v/>
      </c>
      <c r="F6663" s="5" t="str">
        <f t="shared" si="936"/>
        <v/>
      </c>
      <c r="G6663" s="5" t="str">
        <f t="shared" si="937"/>
        <v/>
      </c>
      <c r="H6663" s="9" t="str">
        <f t="shared" si="938"/>
        <v/>
      </c>
      <c r="I6663" s="5" t="str">
        <f t="shared" si="939"/>
        <v/>
      </c>
      <c r="J6663" s="5" t="str">
        <f>IF(OR($L6663="",NOT(COUNTIFS($L$2:$L6663,$L6663)=1)),"",SUMIFS($G:$G,$L:$L,$L6663))</f>
        <v/>
      </c>
      <c r="K6663" s="5" t="str">
        <f>IF(OR($L6663="",NOT(COUNTIFS($L$2:$L6663,$L6663)=1)),"",SUMIFS($I:$I,$L:$L,$L6663))</f>
        <v/>
      </c>
      <c r="L6663" s="6" t="str">
        <f t="shared" si="940"/>
        <v/>
      </c>
      <c r="M6663" s="6">
        <f t="shared" si="941"/>
        <v>267</v>
      </c>
      <c r="N6663" s="6">
        <f t="shared" si="942"/>
        <v>13</v>
      </c>
      <c r="O6663" s="9" t="str">
        <f>IF(AND($B6663&lt;&gt;"",$C6663&lt;&gt;"",$B6663&lt;=$C6663),INDEX(Szabalyok!$C:$C,$N6663),"")</f>
        <v/>
      </c>
      <c r="P6663">
        <f t="shared" si="944"/>
        <v>0</v>
      </c>
    </row>
    <row r="6664" spans="1:16" x14ac:dyDescent="0.35">
      <c r="A6664">
        <f t="shared" si="943"/>
        <v>0</v>
      </c>
      <c r="B6664" s="4" t="str">
        <f>IF($M6664&gt;300,"",IF(OR(INDEX(Bemenet!$E$2:$E$301,$M6664)="",INDEX(Bemenet!$F$2:$F$301,$M6664)=""),"",MAX(INDEX(Bemenet!$E$2:$E$301,$M6664),INDEX(Szabalyok!$A:$A,$N6664))))</f>
        <v/>
      </c>
      <c r="C6664" s="4" t="str">
        <f>IF($B6664="","",MIN(INDEX(Bemenet!$F$2:$F$301,$M6664),INDEX(Szabalyok!$B:$B,$N6664)))</f>
        <v/>
      </c>
      <c r="D6664" s="5" t="str">
        <f>IF(AND($B6664&lt;&gt;"",$C6664&lt;&gt;"",$B6664&lt;=$C6664),INDEX(Bemenet!$G$2:$G$301,$M6664),"")</f>
        <v/>
      </c>
      <c r="E6664" s="6" t="str">
        <f>IF(AND($B6664&lt;&gt;"",$C6664&lt;&gt;"",$B6664&lt;=$C6664),INDEX(Bemenet!$D$2:$D$301,$M6664),"")</f>
        <v/>
      </c>
      <c r="F6664" s="5" t="str">
        <f t="shared" si="936"/>
        <v/>
      </c>
      <c r="G6664" s="5" t="str">
        <f t="shared" si="937"/>
        <v/>
      </c>
      <c r="H6664" s="9" t="str">
        <f t="shared" si="938"/>
        <v/>
      </c>
      <c r="I6664" s="5" t="str">
        <f t="shared" si="939"/>
        <v/>
      </c>
      <c r="J6664" s="5" t="str">
        <f>IF(OR($L6664="",NOT(COUNTIFS($L$2:$L6664,$L6664)=1)),"",SUMIFS($G:$G,$L:$L,$L6664))</f>
        <v/>
      </c>
      <c r="K6664" s="5" t="str">
        <f>IF(OR($L6664="",NOT(COUNTIFS($L$2:$L6664,$L6664)=1)),"",SUMIFS($I:$I,$L:$L,$L6664))</f>
        <v/>
      </c>
      <c r="L6664" s="6" t="str">
        <f t="shared" si="940"/>
        <v/>
      </c>
      <c r="M6664" s="6">
        <f t="shared" si="941"/>
        <v>267</v>
      </c>
      <c r="N6664" s="6">
        <f t="shared" si="942"/>
        <v>14</v>
      </c>
      <c r="O6664" s="9" t="str">
        <f>IF(AND($B6664&lt;&gt;"",$C6664&lt;&gt;"",$B6664&lt;=$C6664),INDEX(Szabalyok!$C:$C,$N6664),"")</f>
        <v/>
      </c>
      <c r="P6664">
        <f t="shared" si="944"/>
        <v>0</v>
      </c>
    </row>
    <row r="6665" spans="1:16" x14ac:dyDescent="0.35">
      <c r="A6665">
        <f t="shared" si="943"/>
        <v>0</v>
      </c>
      <c r="B6665" s="4" t="str">
        <f>IF($M6665&gt;300,"",IF(OR(INDEX(Bemenet!$E$2:$E$301,$M6665)="",INDEX(Bemenet!$F$2:$F$301,$M6665)=""),"",MAX(INDEX(Bemenet!$E$2:$E$301,$M6665),INDEX(Szabalyok!$A:$A,$N6665))))</f>
        <v/>
      </c>
      <c r="C6665" s="4" t="str">
        <f>IF($B6665="","",MIN(INDEX(Bemenet!$F$2:$F$301,$M6665),INDEX(Szabalyok!$B:$B,$N6665)))</f>
        <v/>
      </c>
      <c r="D6665" s="5" t="str">
        <f>IF(AND($B6665&lt;&gt;"",$C6665&lt;&gt;"",$B6665&lt;=$C6665),INDEX(Bemenet!$G$2:$G$301,$M6665),"")</f>
        <v/>
      </c>
      <c r="E6665" s="6" t="str">
        <f>IF(AND($B6665&lt;&gt;"",$C6665&lt;&gt;"",$B6665&lt;=$C6665),INDEX(Bemenet!$D$2:$D$301,$M6665),"")</f>
        <v/>
      </c>
      <c r="F6665" s="5" t="str">
        <f t="shared" si="936"/>
        <v/>
      </c>
      <c r="G6665" s="5" t="str">
        <f t="shared" si="937"/>
        <v/>
      </c>
      <c r="H6665" s="9" t="str">
        <f t="shared" si="938"/>
        <v/>
      </c>
      <c r="I6665" s="5" t="str">
        <f t="shared" si="939"/>
        <v/>
      </c>
      <c r="J6665" s="5" t="str">
        <f>IF(OR($L6665="",NOT(COUNTIFS($L$2:$L6665,$L6665)=1)),"",SUMIFS($G:$G,$L:$L,$L6665))</f>
        <v/>
      </c>
      <c r="K6665" s="5" t="str">
        <f>IF(OR($L6665="",NOT(COUNTIFS($L$2:$L6665,$L6665)=1)),"",SUMIFS($I:$I,$L:$L,$L6665))</f>
        <v/>
      </c>
      <c r="L6665" s="6" t="str">
        <f t="shared" si="940"/>
        <v/>
      </c>
      <c r="M6665" s="6">
        <f t="shared" si="941"/>
        <v>267</v>
      </c>
      <c r="N6665" s="6">
        <f t="shared" si="942"/>
        <v>15</v>
      </c>
      <c r="O6665" s="9" t="str">
        <f>IF(AND($B6665&lt;&gt;"",$C6665&lt;&gt;"",$B6665&lt;=$C6665),INDEX(Szabalyok!$C:$C,$N6665),"")</f>
        <v/>
      </c>
      <c r="P6665">
        <f t="shared" si="944"/>
        <v>0</v>
      </c>
    </row>
    <row r="6666" spans="1:16" x14ac:dyDescent="0.35">
      <c r="A6666">
        <f t="shared" si="943"/>
        <v>0</v>
      </c>
      <c r="B6666" s="4" t="str">
        <f>IF($M6666&gt;300,"",IF(OR(INDEX(Bemenet!$E$2:$E$301,$M6666)="",INDEX(Bemenet!$F$2:$F$301,$M6666)=""),"",MAX(INDEX(Bemenet!$E$2:$E$301,$M6666),INDEX(Szabalyok!$A:$A,$N6666))))</f>
        <v/>
      </c>
      <c r="C6666" s="4" t="str">
        <f>IF($B6666="","",MIN(INDEX(Bemenet!$F$2:$F$301,$M6666),INDEX(Szabalyok!$B:$B,$N6666)))</f>
        <v/>
      </c>
      <c r="D6666" s="5" t="str">
        <f>IF(AND($B6666&lt;&gt;"",$C6666&lt;&gt;"",$B6666&lt;=$C6666),INDEX(Bemenet!$G$2:$G$301,$M6666),"")</f>
        <v/>
      </c>
      <c r="E6666" s="6" t="str">
        <f>IF(AND($B6666&lt;&gt;"",$C6666&lt;&gt;"",$B6666&lt;=$C6666),INDEX(Bemenet!$D$2:$D$301,$M6666),"")</f>
        <v/>
      </c>
      <c r="F6666" s="5" t="str">
        <f t="shared" si="936"/>
        <v/>
      </c>
      <c r="G6666" s="5" t="str">
        <f t="shared" si="937"/>
        <v/>
      </c>
      <c r="H6666" s="9" t="str">
        <f t="shared" si="938"/>
        <v/>
      </c>
      <c r="I6666" s="5" t="str">
        <f t="shared" si="939"/>
        <v/>
      </c>
      <c r="J6666" s="5" t="str">
        <f>IF(OR($L6666="",NOT(COUNTIFS($L$2:$L6666,$L6666)=1)),"",SUMIFS($G:$G,$L:$L,$L6666))</f>
        <v/>
      </c>
      <c r="K6666" s="5" t="str">
        <f>IF(OR($L6666="",NOT(COUNTIFS($L$2:$L6666,$L6666)=1)),"",SUMIFS($I:$I,$L:$L,$L6666))</f>
        <v/>
      </c>
      <c r="L6666" s="6" t="str">
        <f t="shared" si="940"/>
        <v/>
      </c>
      <c r="M6666" s="6">
        <f t="shared" si="941"/>
        <v>267</v>
      </c>
      <c r="N6666" s="6">
        <f t="shared" si="942"/>
        <v>16</v>
      </c>
      <c r="O6666" s="9" t="str">
        <f>IF(AND($B6666&lt;&gt;"",$C6666&lt;&gt;"",$B6666&lt;=$C6666),INDEX(Szabalyok!$C:$C,$N6666),"")</f>
        <v/>
      </c>
      <c r="P6666">
        <f t="shared" si="944"/>
        <v>0</v>
      </c>
    </row>
    <row r="6667" spans="1:16" x14ac:dyDescent="0.35">
      <c r="A6667">
        <f t="shared" si="943"/>
        <v>0</v>
      </c>
      <c r="B6667" s="4" t="str">
        <f>IF($M6667&gt;300,"",IF(OR(INDEX(Bemenet!$E$2:$E$301,$M6667)="",INDEX(Bemenet!$F$2:$F$301,$M6667)=""),"",MAX(INDEX(Bemenet!$E$2:$E$301,$M6667),INDEX(Szabalyok!$A:$A,$N6667))))</f>
        <v/>
      </c>
      <c r="C6667" s="4" t="str">
        <f>IF($B6667="","",MIN(INDEX(Bemenet!$F$2:$F$301,$M6667),INDEX(Szabalyok!$B:$B,$N6667)))</f>
        <v/>
      </c>
      <c r="D6667" s="5" t="str">
        <f>IF(AND($B6667&lt;&gt;"",$C6667&lt;&gt;"",$B6667&lt;=$C6667),INDEX(Bemenet!$G$2:$G$301,$M6667),"")</f>
        <v/>
      </c>
      <c r="E6667" s="6" t="str">
        <f>IF(AND($B6667&lt;&gt;"",$C6667&lt;&gt;"",$B6667&lt;=$C6667),INDEX(Bemenet!$D$2:$D$301,$M6667),"")</f>
        <v/>
      </c>
      <c r="F6667" s="5" t="str">
        <f t="shared" si="936"/>
        <v/>
      </c>
      <c r="G6667" s="5" t="str">
        <f t="shared" si="937"/>
        <v/>
      </c>
      <c r="H6667" s="9" t="str">
        <f t="shared" si="938"/>
        <v/>
      </c>
      <c r="I6667" s="5" t="str">
        <f t="shared" si="939"/>
        <v/>
      </c>
      <c r="J6667" s="5" t="str">
        <f>IF(OR($L6667="",NOT(COUNTIFS($L$2:$L6667,$L6667)=1)),"",SUMIFS($G:$G,$L:$L,$L6667))</f>
        <v/>
      </c>
      <c r="K6667" s="5" t="str">
        <f>IF(OR($L6667="",NOT(COUNTIFS($L$2:$L6667,$L6667)=1)),"",SUMIFS($I:$I,$L:$L,$L6667))</f>
        <v/>
      </c>
      <c r="L6667" s="6" t="str">
        <f t="shared" si="940"/>
        <v/>
      </c>
      <c r="M6667" s="6">
        <f t="shared" si="941"/>
        <v>267</v>
      </c>
      <c r="N6667" s="6">
        <f t="shared" si="942"/>
        <v>17</v>
      </c>
      <c r="O6667" s="9" t="str">
        <f>IF(AND($B6667&lt;&gt;"",$C6667&lt;&gt;"",$B6667&lt;=$C6667),INDEX(Szabalyok!$C:$C,$N6667),"")</f>
        <v/>
      </c>
      <c r="P6667">
        <f t="shared" si="944"/>
        <v>0</v>
      </c>
    </row>
    <row r="6668" spans="1:16" x14ac:dyDescent="0.35">
      <c r="A6668">
        <f t="shared" si="943"/>
        <v>0</v>
      </c>
      <c r="B6668" s="4" t="str">
        <f>IF($M6668&gt;300,"",IF(OR(INDEX(Bemenet!$E$2:$E$301,$M6668)="",INDEX(Bemenet!$F$2:$F$301,$M6668)=""),"",MAX(INDEX(Bemenet!$E$2:$E$301,$M6668),INDEX(Szabalyok!$A:$A,$N6668))))</f>
        <v/>
      </c>
      <c r="C6668" s="4" t="str">
        <f>IF($B6668="","",MIN(INDEX(Bemenet!$F$2:$F$301,$M6668),INDEX(Szabalyok!$B:$B,$N6668)))</f>
        <v/>
      </c>
      <c r="D6668" s="5" t="str">
        <f>IF(AND($B6668&lt;&gt;"",$C6668&lt;&gt;"",$B6668&lt;=$C6668),INDEX(Bemenet!$G$2:$G$301,$M6668),"")</f>
        <v/>
      </c>
      <c r="E6668" s="6" t="str">
        <f>IF(AND($B6668&lt;&gt;"",$C6668&lt;&gt;"",$B6668&lt;=$C6668),INDEX(Bemenet!$D$2:$D$301,$M6668),"")</f>
        <v/>
      </c>
      <c r="F6668" s="5" t="str">
        <f t="shared" si="936"/>
        <v/>
      </c>
      <c r="G6668" s="5" t="str">
        <f t="shared" si="937"/>
        <v/>
      </c>
      <c r="H6668" s="9" t="str">
        <f t="shared" si="938"/>
        <v/>
      </c>
      <c r="I6668" s="5" t="str">
        <f t="shared" si="939"/>
        <v/>
      </c>
      <c r="J6668" s="5" t="str">
        <f>IF(OR($L6668="",NOT(COUNTIFS($L$2:$L6668,$L6668)=1)),"",SUMIFS($G:$G,$L:$L,$L6668))</f>
        <v/>
      </c>
      <c r="K6668" s="5" t="str">
        <f>IF(OR($L6668="",NOT(COUNTIFS($L$2:$L6668,$L6668)=1)),"",SUMIFS($I:$I,$L:$L,$L6668))</f>
        <v/>
      </c>
      <c r="L6668" s="6" t="str">
        <f t="shared" si="940"/>
        <v/>
      </c>
      <c r="M6668" s="6">
        <f t="shared" si="941"/>
        <v>267</v>
      </c>
      <c r="N6668" s="6">
        <f t="shared" si="942"/>
        <v>18</v>
      </c>
      <c r="O6668" s="9" t="str">
        <f>IF(AND($B6668&lt;&gt;"",$C6668&lt;&gt;"",$B6668&lt;=$C6668),INDEX(Szabalyok!$C:$C,$N6668),"")</f>
        <v/>
      </c>
      <c r="P6668">
        <f t="shared" si="944"/>
        <v>0</v>
      </c>
    </row>
    <row r="6669" spans="1:16" x14ac:dyDescent="0.35">
      <c r="A6669">
        <f t="shared" si="943"/>
        <v>0</v>
      </c>
      <c r="B6669" s="4" t="str">
        <f>IF($M6669&gt;300,"",IF(OR(INDEX(Bemenet!$E$2:$E$301,$M6669)="",INDEX(Bemenet!$F$2:$F$301,$M6669)=""),"",MAX(INDEX(Bemenet!$E$2:$E$301,$M6669),INDEX(Szabalyok!$A:$A,$N6669))))</f>
        <v/>
      </c>
      <c r="C6669" s="4" t="str">
        <f>IF($B6669="","",MIN(INDEX(Bemenet!$F$2:$F$301,$M6669),INDEX(Szabalyok!$B:$B,$N6669)))</f>
        <v/>
      </c>
      <c r="D6669" s="5" t="str">
        <f>IF(AND($B6669&lt;&gt;"",$C6669&lt;&gt;"",$B6669&lt;=$C6669),INDEX(Bemenet!$G$2:$G$301,$M6669),"")</f>
        <v/>
      </c>
      <c r="E6669" s="6" t="str">
        <f>IF(AND($B6669&lt;&gt;"",$C6669&lt;&gt;"",$B6669&lt;=$C6669),INDEX(Bemenet!$D$2:$D$301,$M6669),"")</f>
        <v/>
      </c>
      <c r="F6669" s="5" t="str">
        <f t="shared" si="936"/>
        <v/>
      </c>
      <c r="G6669" s="5" t="str">
        <f t="shared" si="937"/>
        <v/>
      </c>
      <c r="H6669" s="9" t="str">
        <f t="shared" si="938"/>
        <v/>
      </c>
      <c r="I6669" s="5" t="str">
        <f t="shared" si="939"/>
        <v/>
      </c>
      <c r="J6669" s="5" t="str">
        <f>IF(OR($L6669="",NOT(COUNTIFS($L$2:$L6669,$L6669)=1)),"",SUMIFS($G:$G,$L:$L,$L6669))</f>
        <v/>
      </c>
      <c r="K6669" s="5" t="str">
        <f>IF(OR($L6669="",NOT(COUNTIFS($L$2:$L6669,$L6669)=1)),"",SUMIFS($I:$I,$L:$L,$L6669))</f>
        <v/>
      </c>
      <c r="L6669" s="6" t="str">
        <f t="shared" si="940"/>
        <v/>
      </c>
      <c r="M6669" s="6">
        <f t="shared" si="941"/>
        <v>267</v>
      </c>
      <c r="N6669" s="6">
        <f t="shared" si="942"/>
        <v>19</v>
      </c>
      <c r="O6669" s="9" t="str">
        <f>IF(AND($B6669&lt;&gt;"",$C6669&lt;&gt;"",$B6669&lt;=$C6669),INDEX(Szabalyok!$C:$C,$N6669),"")</f>
        <v/>
      </c>
      <c r="P6669">
        <f t="shared" si="944"/>
        <v>0</v>
      </c>
    </row>
    <row r="6670" spans="1:16" x14ac:dyDescent="0.35">
      <c r="A6670">
        <f t="shared" si="943"/>
        <v>0</v>
      </c>
      <c r="B6670" s="4" t="str">
        <f>IF($M6670&gt;300,"",IF(OR(INDEX(Bemenet!$E$2:$E$301,$M6670)="",INDEX(Bemenet!$F$2:$F$301,$M6670)=""),"",MAX(INDEX(Bemenet!$E$2:$E$301,$M6670),INDEX(Szabalyok!$A:$A,$N6670))))</f>
        <v/>
      </c>
      <c r="C6670" s="4" t="str">
        <f>IF($B6670="","",MIN(INDEX(Bemenet!$F$2:$F$301,$M6670),INDEX(Szabalyok!$B:$B,$N6670)))</f>
        <v/>
      </c>
      <c r="D6670" s="5" t="str">
        <f>IF(AND($B6670&lt;&gt;"",$C6670&lt;&gt;"",$B6670&lt;=$C6670),INDEX(Bemenet!$G$2:$G$301,$M6670),"")</f>
        <v/>
      </c>
      <c r="E6670" s="6" t="str">
        <f>IF(AND($B6670&lt;&gt;"",$C6670&lt;&gt;"",$B6670&lt;=$C6670),INDEX(Bemenet!$D$2:$D$301,$M6670),"")</f>
        <v/>
      </c>
      <c r="F6670" s="5" t="str">
        <f t="shared" si="936"/>
        <v/>
      </c>
      <c r="G6670" s="5" t="str">
        <f t="shared" si="937"/>
        <v/>
      </c>
      <c r="H6670" s="9" t="str">
        <f t="shared" si="938"/>
        <v/>
      </c>
      <c r="I6670" s="5" t="str">
        <f t="shared" si="939"/>
        <v/>
      </c>
      <c r="J6670" s="5" t="str">
        <f>IF(OR($L6670="",NOT(COUNTIFS($L$2:$L6670,$L6670)=1)),"",SUMIFS($G:$G,$L:$L,$L6670))</f>
        <v/>
      </c>
      <c r="K6670" s="5" t="str">
        <f>IF(OR($L6670="",NOT(COUNTIFS($L$2:$L6670,$L6670)=1)),"",SUMIFS($I:$I,$L:$L,$L6670))</f>
        <v/>
      </c>
      <c r="L6670" s="6" t="str">
        <f t="shared" si="940"/>
        <v/>
      </c>
      <c r="M6670" s="6">
        <f t="shared" si="941"/>
        <v>267</v>
      </c>
      <c r="N6670" s="6">
        <f t="shared" si="942"/>
        <v>20</v>
      </c>
      <c r="O6670" s="9" t="str">
        <f>IF(AND($B6670&lt;&gt;"",$C6670&lt;&gt;"",$B6670&lt;=$C6670),INDEX(Szabalyok!$C:$C,$N6670),"")</f>
        <v/>
      </c>
      <c r="P6670">
        <f t="shared" si="944"/>
        <v>0</v>
      </c>
    </row>
    <row r="6671" spans="1:16" x14ac:dyDescent="0.35">
      <c r="A6671">
        <f t="shared" si="943"/>
        <v>0</v>
      </c>
      <c r="B6671" s="4" t="str">
        <f>IF($M6671&gt;300,"",IF(OR(INDEX(Bemenet!$E$2:$E$301,$M6671)="",INDEX(Bemenet!$F$2:$F$301,$M6671)=""),"",MAX(INDEX(Bemenet!$E$2:$E$301,$M6671),INDEX(Szabalyok!$A:$A,$N6671))))</f>
        <v/>
      </c>
      <c r="C6671" s="4" t="str">
        <f>IF($B6671="","",MIN(INDEX(Bemenet!$F$2:$F$301,$M6671),INDEX(Szabalyok!$B:$B,$N6671)))</f>
        <v/>
      </c>
      <c r="D6671" s="5" t="str">
        <f>IF(AND($B6671&lt;&gt;"",$C6671&lt;&gt;"",$B6671&lt;=$C6671),INDEX(Bemenet!$G$2:$G$301,$M6671),"")</f>
        <v/>
      </c>
      <c r="E6671" s="6" t="str">
        <f>IF(AND($B6671&lt;&gt;"",$C6671&lt;&gt;"",$B6671&lt;=$C6671),INDEX(Bemenet!$D$2:$D$301,$M6671),"")</f>
        <v/>
      </c>
      <c r="F6671" s="5" t="str">
        <f t="shared" si="936"/>
        <v/>
      </c>
      <c r="G6671" s="5" t="str">
        <f t="shared" si="937"/>
        <v/>
      </c>
      <c r="H6671" s="9" t="str">
        <f t="shared" si="938"/>
        <v/>
      </c>
      <c r="I6671" s="5" t="str">
        <f t="shared" si="939"/>
        <v/>
      </c>
      <c r="J6671" s="5" t="str">
        <f>IF(OR($L6671="",NOT(COUNTIFS($L$2:$L6671,$L6671)=1)),"",SUMIFS($G:$G,$L:$L,$L6671))</f>
        <v/>
      </c>
      <c r="K6671" s="5" t="str">
        <f>IF(OR($L6671="",NOT(COUNTIFS($L$2:$L6671,$L6671)=1)),"",SUMIFS($I:$I,$L:$L,$L6671))</f>
        <v/>
      </c>
      <c r="L6671" s="6" t="str">
        <f t="shared" si="940"/>
        <v/>
      </c>
      <c r="M6671" s="6">
        <f t="shared" si="941"/>
        <v>267</v>
      </c>
      <c r="N6671" s="6">
        <f t="shared" si="942"/>
        <v>21</v>
      </c>
      <c r="O6671" s="9" t="str">
        <f>IF(AND($B6671&lt;&gt;"",$C6671&lt;&gt;"",$B6671&lt;=$C6671),INDEX(Szabalyok!$C:$C,$N6671),"")</f>
        <v/>
      </c>
      <c r="P6671">
        <f t="shared" si="944"/>
        <v>0</v>
      </c>
    </row>
    <row r="6672" spans="1:16" x14ac:dyDescent="0.35">
      <c r="A6672">
        <f t="shared" si="943"/>
        <v>0</v>
      </c>
      <c r="B6672" s="4" t="str">
        <f>IF($M6672&gt;300,"",IF(OR(INDEX(Bemenet!$E$2:$E$301,$M6672)="",INDEX(Bemenet!$F$2:$F$301,$M6672)=""),"",MAX(INDEX(Bemenet!$E$2:$E$301,$M6672),INDEX(Szabalyok!$A:$A,$N6672))))</f>
        <v/>
      </c>
      <c r="C6672" s="4" t="str">
        <f>IF($B6672="","",MIN(INDEX(Bemenet!$F$2:$F$301,$M6672),INDEX(Szabalyok!$B:$B,$N6672)))</f>
        <v/>
      </c>
      <c r="D6672" s="5" t="str">
        <f>IF(AND($B6672&lt;&gt;"",$C6672&lt;&gt;"",$B6672&lt;=$C6672),INDEX(Bemenet!$G$2:$G$301,$M6672),"")</f>
        <v/>
      </c>
      <c r="E6672" s="6" t="str">
        <f>IF(AND($B6672&lt;&gt;"",$C6672&lt;&gt;"",$B6672&lt;=$C6672),INDEX(Bemenet!$D$2:$D$301,$M6672),"")</f>
        <v/>
      </c>
      <c r="F6672" s="5" t="str">
        <f t="shared" si="936"/>
        <v/>
      </c>
      <c r="G6672" s="5" t="str">
        <f t="shared" si="937"/>
        <v/>
      </c>
      <c r="H6672" s="9" t="str">
        <f t="shared" si="938"/>
        <v/>
      </c>
      <c r="I6672" s="5" t="str">
        <f t="shared" si="939"/>
        <v/>
      </c>
      <c r="J6672" s="5" t="str">
        <f>IF(OR($L6672="",NOT(COUNTIFS($L$2:$L6672,$L6672)=1)),"",SUMIFS($G:$G,$L:$L,$L6672))</f>
        <v/>
      </c>
      <c r="K6672" s="5" t="str">
        <f>IF(OR($L6672="",NOT(COUNTIFS($L$2:$L6672,$L6672)=1)),"",SUMIFS($I:$I,$L:$L,$L6672))</f>
        <v/>
      </c>
      <c r="L6672" s="6" t="str">
        <f t="shared" si="940"/>
        <v/>
      </c>
      <c r="M6672" s="6">
        <f t="shared" si="941"/>
        <v>267</v>
      </c>
      <c r="N6672" s="6">
        <f t="shared" si="942"/>
        <v>22</v>
      </c>
      <c r="O6672" s="9" t="str">
        <f>IF(AND($B6672&lt;&gt;"",$C6672&lt;&gt;"",$B6672&lt;=$C6672),INDEX(Szabalyok!$C:$C,$N6672),"")</f>
        <v/>
      </c>
      <c r="P6672">
        <f t="shared" si="944"/>
        <v>0</v>
      </c>
    </row>
    <row r="6673" spans="1:16" x14ac:dyDescent="0.35">
      <c r="A6673">
        <f t="shared" si="943"/>
        <v>0</v>
      </c>
      <c r="B6673" s="4" t="str">
        <f>IF($M6673&gt;300,"",IF(OR(INDEX(Bemenet!$E$2:$E$301,$M6673)="",INDEX(Bemenet!$F$2:$F$301,$M6673)=""),"",MAX(INDEX(Bemenet!$E$2:$E$301,$M6673),INDEX(Szabalyok!$A:$A,$N6673))))</f>
        <v/>
      </c>
      <c r="C6673" s="4" t="str">
        <f>IF($B6673="","",MIN(INDEX(Bemenet!$F$2:$F$301,$M6673),INDEX(Szabalyok!$B:$B,$N6673)))</f>
        <v/>
      </c>
      <c r="D6673" s="5" t="str">
        <f>IF(AND($B6673&lt;&gt;"",$C6673&lt;&gt;"",$B6673&lt;=$C6673),INDEX(Bemenet!$G$2:$G$301,$M6673),"")</f>
        <v/>
      </c>
      <c r="E6673" s="6" t="str">
        <f>IF(AND($B6673&lt;&gt;"",$C6673&lt;&gt;"",$B6673&lt;=$C6673),INDEX(Bemenet!$D$2:$D$301,$M6673),"")</f>
        <v/>
      </c>
      <c r="F6673" s="5" t="str">
        <f t="shared" si="936"/>
        <v/>
      </c>
      <c r="G6673" s="5" t="str">
        <f t="shared" si="937"/>
        <v/>
      </c>
      <c r="H6673" s="9" t="str">
        <f t="shared" si="938"/>
        <v/>
      </c>
      <c r="I6673" s="5" t="str">
        <f t="shared" si="939"/>
        <v/>
      </c>
      <c r="J6673" s="5" t="str">
        <f>IF(OR($L6673="",NOT(COUNTIFS($L$2:$L6673,$L6673)=1)),"",SUMIFS($G:$G,$L:$L,$L6673))</f>
        <v/>
      </c>
      <c r="K6673" s="5" t="str">
        <f>IF(OR($L6673="",NOT(COUNTIFS($L$2:$L6673,$L6673)=1)),"",SUMIFS($I:$I,$L:$L,$L6673))</f>
        <v/>
      </c>
      <c r="L6673" s="6" t="str">
        <f t="shared" si="940"/>
        <v/>
      </c>
      <c r="M6673" s="6">
        <f t="shared" si="941"/>
        <v>267</v>
      </c>
      <c r="N6673" s="6">
        <f t="shared" si="942"/>
        <v>23</v>
      </c>
      <c r="O6673" s="9" t="str">
        <f>IF(AND($B6673&lt;&gt;"",$C6673&lt;&gt;"",$B6673&lt;=$C6673),INDEX(Szabalyok!$C:$C,$N6673),"")</f>
        <v/>
      </c>
      <c r="P6673">
        <f t="shared" si="944"/>
        <v>0</v>
      </c>
    </row>
    <row r="6674" spans="1:16" x14ac:dyDescent="0.35">
      <c r="A6674">
        <f t="shared" si="943"/>
        <v>0</v>
      </c>
      <c r="B6674" s="4" t="str">
        <f>IF($M6674&gt;300,"",IF(OR(INDEX(Bemenet!$E$2:$E$301,$M6674)="",INDEX(Bemenet!$F$2:$F$301,$M6674)=""),"",MAX(INDEX(Bemenet!$E$2:$E$301,$M6674),INDEX(Szabalyok!$A:$A,$N6674))))</f>
        <v/>
      </c>
      <c r="C6674" s="4" t="str">
        <f>IF($B6674="","",MIN(INDEX(Bemenet!$F$2:$F$301,$M6674),INDEX(Szabalyok!$B:$B,$N6674)))</f>
        <v/>
      </c>
      <c r="D6674" s="5" t="str">
        <f>IF(AND($B6674&lt;&gt;"",$C6674&lt;&gt;"",$B6674&lt;=$C6674),INDEX(Bemenet!$G$2:$G$301,$M6674),"")</f>
        <v/>
      </c>
      <c r="E6674" s="6" t="str">
        <f>IF(AND($B6674&lt;&gt;"",$C6674&lt;&gt;"",$B6674&lt;=$C6674),INDEX(Bemenet!$D$2:$D$301,$M6674),"")</f>
        <v/>
      </c>
      <c r="F6674" s="5" t="str">
        <f t="shared" si="936"/>
        <v/>
      </c>
      <c r="G6674" s="5" t="str">
        <f t="shared" si="937"/>
        <v/>
      </c>
      <c r="H6674" s="9" t="str">
        <f t="shared" si="938"/>
        <v/>
      </c>
      <c r="I6674" s="5" t="str">
        <f t="shared" si="939"/>
        <v/>
      </c>
      <c r="J6674" s="5" t="str">
        <f>IF(OR($L6674="",NOT(COUNTIFS($L$2:$L6674,$L6674)=1)),"",SUMIFS($G:$G,$L:$L,$L6674))</f>
        <v/>
      </c>
      <c r="K6674" s="5" t="str">
        <f>IF(OR($L6674="",NOT(COUNTIFS($L$2:$L6674,$L6674)=1)),"",SUMIFS($I:$I,$L:$L,$L6674))</f>
        <v/>
      </c>
      <c r="L6674" s="6" t="str">
        <f t="shared" si="940"/>
        <v/>
      </c>
      <c r="M6674" s="6">
        <f t="shared" si="941"/>
        <v>267</v>
      </c>
      <c r="N6674" s="6">
        <f t="shared" si="942"/>
        <v>24</v>
      </c>
      <c r="O6674" s="9" t="str">
        <f>IF(AND($B6674&lt;&gt;"",$C6674&lt;&gt;"",$B6674&lt;=$C6674),INDEX(Szabalyok!$C:$C,$N6674),"")</f>
        <v/>
      </c>
      <c r="P6674">
        <f t="shared" si="944"/>
        <v>0</v>
      </c>
    </row>
    <row r="6675" spans="1:16" x14ac:dyDescent="0.35">
      <c r="A6675">
        <f t="shared" si="943"/>
        <v>0</v>
      </c>
      <c r="B6675" s="4" t="str">
        <f>IF($M6675&gt;300,"",IF(OR(INDEX(Bemenet!$E$2:$E$301,$M6675)="",INDEX(Bemenet!$F$2:$F$301,$M6675)=""),"",MAX(INDEX(Bemenet!$E$2:$E$301,$M6675),INDEX(Szabalyok!$A:$A,$N6675))))</f>
        <v/>
      </c>
      <c r="C6675" s="4" t="str">
        <f>IF($B6675="","",MIN(INDEX(Bemenet!$F$2:$F$301,$M6675),INDEX(Szabalyok!$B:$B,$N6675)))</f>
        <v/>
      </c>
      <c r="D6675" s="5" t="str">
        <f>IF(AND($B6675&lt;&gt;"",$C6675&lt;&gt;"",$B6675&lt;=$C6675),INDEX(Bemenet!$G$2:$G$301,$M6675),"")</f>
        <v/>
      </c>
      <c r="E6675" s="6" t="str">
        <f>IF(AND($B6675&lt;&gt;"",$C6675&lt;&gt;"",$B6675&lt;=$C6675),INDEX(Bemenet!$D$2:$D$301,$M6675),"")</f>
        <v/>
      </c>
      <c r="F6675" s="5" t="str">
        <f t="shared" si="936"/>
        <v/>
      </c>
      <c r="G6675" s="5" t="str">
        <f t="shared" si="937"/>
        <v/>
      </c>
      <c r="H6675" s="9" t="str">
        <f t="shared" si="938"/>
        <v/>
      </c>
      <c r="I6675" s="5" t="str">
        <f t="shared" si="939"/>
        <v/>
      </c>
      <c r="J6675" s="5" t="str">
        <f>IF(OR($L6675="",NOT(COUNTIFS($L$2:$L6675,$L6675)=1)),"",SUMIFS($G:$G,$L:$L,$L6675))</f>
        <v/>
      </c>
      <c r="K6675" s="5" t="str">
        <f>IF(OR($L6675="",NOT(COUNTIFS($L$2:$L6675,$L6675)=1)),"",SUMIFS($I:$I,$L:$L,$L6675))</f>
        <v/>
      </c>
      <c r="L6675" s="6" t="str">
        <f t="shared" si="940"/>
        <v/>
      </c>
      <c r="M6675" s="6">
        <f t="shared" si="941"/>
        <v>267</v>
      </c>
      <c r="N6675" s="6">
        <f t="shared" si="942"/>
        <v>25</v>
      </c>
      <c r="O6675" s="9" t="str">
        <f>IF(AND($B6675&lt;&gt;"",$C6675&lt;&gt;"",$B6675&lt;=$C6675),INDEX(Szabalyok!$C:$C,$N6675),"")</f>
        <v/>
      </c>
      <c r="P6675">
        <f t="shared" si="944"/>
        <v>0</v>
      </c>
    </row>
    <row r="6676" spans="1:16" x14ac:dyDescent="0.35">
      <c r="A6676">
        <f t="shared" si="943"/>
        <v>0</v>
      </c>
      <c r="B6676" s="4" t="str">
        <f>IF($M6676&gt;300,"",IF(OR(INDEX(Bemenet!$E$2:$E$301,$M6676)="",INDEX(Bemenet!$F$2:$F$301,$M6676)=""),"",MAX(INDEX(Bemenet!$E$2:$E$301,$M6676),INDEX(Szabalyok!$A:$A,$N6676))))</f>
        <v/>
      </c>
      <c r="C6676" s="4" t="str">
        <f>IF($B6676="","",MIN(INDEX(Bemenet!$F$2:$F$301,$M6676),INDEX(Szabalyok!$B:$B,$N6676)))</f>
        <v/>
      </c>
      <c r="D6676" s="5" t="str">
        <f>IF(AND($B6676&lt;&gt;"",$C6676&lt;&gt;"",$B6676&lt;=$C6676),INDEX(Bemenet!$G$2:$G$301,$M6676),"")</f>
        <v/>
      </c>
      <c r="E6676" s="6" t="str">
        <f>IF(AND($B6676&lt;&gt;"",$C6676&lt;&gt;"",$B6676&lt;=$C6676),INDEX(Bemenet!$D$2:$D$301,$M6676),"")</f>
        <v/>
      </c>
      <c r="F6676" s="5" t="str">
        <f t="shared" si="936"/>
        <v/>
      </c>
      <c r="G6676" s="5" t="str">
        <f t="shared" si="937"/>
        <v/>
      </c>
      <c r="H6676" s="9" t="str">
        <f t="shared" si="938"/>
        <v/>
      </c>
      <c r="I6676" s="5" t="str">
        <f t="shared" si="939"/>
        <v/>
      </c>
      <c r="J6676" s="5" t="str">
        <f>IF(OR($L6676="",NOT(COUNTIFS($L$2:$L6676,$L6676)=1)),"",SUMIFS($G:$G,$L:$L,$L6676))</f>
        <v/>
      </c>
      <c r="K6676" s="5" t="str">
        <f>IF(OR($L6676="",NOT(COUNTIFS($L$2:$L6676,$L6676)=1)),"",SUMIFS($I:$I,$L:$L,$L6676))</f>
        <v/>
      </c>
      <c r="L6676" s="6" t="str">
        <f t="shared" si="940"/>
        <v/>
      </c>
      <c r="M6676" s="6">
        <f t="shared" si="941"/>
        <v>267</v>
      </c>
      <c r="N6676" s="6">
        <f t="shared" si="942"/>
        <v>26</v>
      </c>
      <c r="O6676" s="9" t="str">
        <f>IF(AND($B6676&lt;&gt;"",$C6676&lt;&gt;"",$B6676&lt;=$C6676),INDEX(Szabalyok!$C:$C,$N6676),"")</f>
        <v/>
      </c>
      <c r="P6676">
        <f t="shared" si="944"/>
        <v>0</v>
      </c>
    </row>
    <row r="6677" spans="1:16" x14ac:dyDescent="0.35">
      <c r="A6677">
        <f t="shared" si="943"/>
        <v>0</v>
      </c>
      <c r="B6677" s="4" t="str">
        <f>IF($M6677&gt;300,"",IF(OR(INDEX(Bemenet!$E$2:$E$301,$M6677)="",INDEX(Bemenet!$F$2:$F$301,$M6677)=""),"",MAX(INDEX(Bemenet!$E$2:$E$301,$M6677),INDEX(Szabalyok!$A:$A,$N6677))))</f>
        <v/>
      </c>
      <c r="C6677" s="4" t="str">
        <f>IF($B6677="","",MIN(INDEX(Bemenet!$F$2:$F$301,$M6677),INDEX(Szabalyok!$B:$B,$N6677)))</f>
        <v/>
      </c>
      <c r="D6677" s="5" t="str">
        <f>IF(AND($B6677&lt;&gt;"",$C6677&lt;&gt;"",$B6677&lt;=$C6677),INDEX(Bemenet!$G$2:$G$301,$M6677),"")</f>
        <v/>
      </c>
      <c r="E6677" s="6" t="str">
        <f>IF(AND($B6677&lt;&gt;"",$C6677&lt;&gt;"",$B6677&lt;=$C6677),INDEX(Bemenet!$D$2:$D$301,$M6677),"")</f>
        <v/>
      </c>
      <c r="F6677" s="5" t="str">
        <f t="shared" si="936"/>
        <v/>
      </c>
      <c r="G6677" s="5" t="str">
        <f t="shared" si="937"/>
        <v/>
      </c>
      <c r="H6677" s="9" t="str">
        <f t="shared" si="938"/>
        <v/>
      </c>
      <c r="I6677" s="5" t="str">
        <f t="shared" si="939"/>
        <v/>
      </c>
      <c r="J6677" s="5" t="str">
        <f>IF(OR($L6677="",NOT(COUNTIFS($L$2:$L6677,$L6677)=1)),"",SUMIFS($G:$G,$L:$L,$L6677))</f>
        <v/>
      </c>
      <c r="K6677" s="5" t="str">
        <f>IF(OR($L6677="",NOT(COUNTIFS($L$2:$L6677,$L6677)=1)),"",SUMIFS($I:$I,$L:$L,$L6677))</f>
        <v/>
      </c>
      <c r="L6677" s="6" t="str">
        <f t="shared" si="940"/>
        <v/>
      </c>
      <c r="M6677" s="6">
        <f t="shared" si="941"/>
        <v>268</v>
      </c>
      <c r="N6677" s="6">
        <f t="shared" si="942"/>
        <v>2</v>
      </c>
      <c r="O6677" s="9" t="str">
        <f>IF(AND($B6677&lt;&gt;"",$C6677&lt;&gt;"",$B6677&lt;=$C6677),INDEX(Szabalyok!$C:$C,$N6677),"")</f>
        <v/>
      </c>
      <c r="P6677">
        <f t="shared" si="944"/>
        <v>0</v>
      </c>
    </row>
    <row r="6678" spans="1:16" x14ac:dyDescent="0.35">
      <c r="A6678">
        <f t="shared" si="943"/>
        <v>0</v>
      </c>
      <c r="B6678" s="4" t="str">
        <f>IF($M6678&gt;300,"",IF(OR(INDEX(Bemenet!$E$2:$E$301,$M6678)="",INDEX(Bemenet!$F$2:$F$301,$M6678)=""),"",MAX(INDEX(Bemenet!$E$2:$E$301,$M6678),INDEX(Szabalyok!$A:$A,$N6678))))</f>
        <v/>
      </c>
      <c r="C6678" s="4" t="str">
        <f>IF($B6678="","",MIN(INDEX(Bemenet!$F$2:$F$301,$M6678),INDEX(Szabalyok!$B:$B,$N6678)))</f>
        <v/>
      </c>
      <c r="D6678" s="5" t="str">
        <f>IF(AND($B6678&lt;&gt;"",$C6678&lt;&gt;"",$B6678&lt;=$C6678),INDEX(Bemenet!$G$2:$G$301,$M6678),"")</f>
        <v/>
      </c>
      <c r="E6678" s="6" t="str">
        <f>IF(AND($B6678&lt;&gt;"",$C6678&lt;&gt;"",$B6678&lt;=$C6678),INDEX(Bemenet!$D$2:$D$301,$M6678),"")</f>
        <v/>
      </c>
      <c r="F6678" s="5" t="str">
        <f t="shared" si="936"/>
        <v/>
      </c>
      <c r="G6678" s="5" t="str">
        <f t="shared" si="937"/>
        <v/>
      </c>
      <c r="H6678" s="9" t="str">
        <f t="shared" si="938"/>
        <v/>
      </c>
      <c r="I6678" s="5" t="str">
        <f t="shared" si="939"/>
        <v/>
      </c>
      <c r="J6678" s="5" t="str">
        <f>IF(OR($L6678="",NOT(COUNTIFS($L$2:$L6678,$L6678)=1)),"",SUMIFS($G:$G,$L:$L,$L6678))</f>
        <v/>
      </c>
      <c r="K6678" s="5" t="str">
        <f>IF(OR($L6678="",NOT(COUNTIFS($L$2:$L6678,$L6678)=1)),"",SUMIFS($I:$I,$L:$L,$L6678))</f>
        <v/>
      </c>
      <c r="L6678" s="6" t="str">
        <f t="shared" si="940"/>
        <v/>
      </c>
      <c r="M6678" s="6">
        <f t="shared" si="941"/>
        <v>268</v>
      </c>
      <c r="N6678" s="6">
        <f t="shared" si="942"/>
        <v>3</v>
      </c>
      <c r="O6678" s="9" t="str">
        <f>IF(AND($B6678&lt;&gt;"",$C6678&lt;&gt;"",$B6678&lt;=$C6678),INDEX(Szabalyok!$C:$C,$N6678),"")</f>
        <v/>
      </c>
      <c r="P6678">
        <f t="shared" si="944"/>
        <v>0</v>
      </c>
    </row>
    <row r="6679" spans="1:16" x14ac:dyDescent="0.35">
      <c r="A6679">
        <f t="shared" si="943"/>
        <v>0</v>
      </c>
      <c r="B6679" s="4" t="str">
        <f>IF($M6679&gt;300,"",IF(OR(INDEX(Bemenet!$E$2:$E$301,$M6679)="",INDEX(Bemenet!$F$2:$F$301,$M6679)=""),"",MAX(INDEX(Bemenet!$E$2:$E$301,$M6679),INDEX(Szabalyok!$A:$A,$N6679))))</f>
        <v/>
      </c>
      <c r="C6679" s="4" t="str">
        <f>IF($B6679="","",MIN(INDEX(Bemenet!$F$2:$F$301,$M6679),INDEX(Szabalyok!$B:$B,$N6679)))</f>
        <v/>
      </c>
      <c r="D6679" s="5" t="str">
        <f>IF(AND($B6679&lt;&gt;"",$C6679&lt;&gt;"",$B6679&lt;=$C6679),INDEX(Bemenet!$G$2:$G$301,$M6679),"")</f>
        <v/>
      </c>
      <c r="E6679" s="6" t="str">
        <f>IF(AND($B6679&lt;&gt;"",$C6679&lt;&gt;"",$B6679&lt;=$C6679),INDEX(Bemenet!$D$2:$D$301,$M6679),"")</f>
        <v/>
      </c>
      <c r="F6679" s="5" t="str">
        <f t="shared" si="936"/>
        <v/>
      </c>
      <c r="G6679" s="5" t="str">
        <f t="shared" si="937"/>
        <v/>
      </c>
      <c r="H6679" s="9" t="str">
        <f t="shared" si="938"/>
        <v/>
      </c>
      <c r="I6679" s="5" t="str">
        <f t="shared" si="939"/>
        <v/>
      </c>
      <c r="J6679" s="5" t="str">
        <f>IF(OR($L6679="",NOT(COUNTIFS($L$2:$L6679,$L6679)=1)),"",SUMIFS($G:$G,$L:$L,$L6679))</f>
        <v/>
      </c>
      <c r="K6679" s="5" t="str">
        <f>IF(OR($L6679="",NOT(COUNTIFS($L$2:$L6679,$L6679)=1)),"",SUMIFS($I:$I,$L:$L,$L6679))</f>
        <v/>
      </c>
      <c r="L6679" s="6" t="str">
        <f t="shared" si="940"/>
        <v/>
      </c>
      <c r="M6679" s="6">
        <f t="shared" si="941"/>
        <v>268</v>
      </c>
      <c r="N6679" s="6">
        <f t="shared" si="942"/>
        <v>4</v>
      </c>
      <c r="O6679" s="9" t="str">
        <f>IF(AND($B6679&lt;&gt;"",$C6679&lt;&gt;"",$B6679&lt;=$C6679),INDEX(Szabalyok!$C:$C,$N6679),"")</f>
        <v/>
      </c>
      <c r="P6679">
        <f t="shared" si="944"/>
        <v>0</v>
      </c>
    </row>
    <row r="6680" spans="1:16" x14ac:dyDescent="0.35">
      <c r="A6680">
        <f t="shared" si="943"/>
        <v>0</v>
      </c>
      <c r="B6680" s="4" t="str">
        <f>IF($M6680&gt;300,"",IF(OR(INDEX(Bemenet!$E$2:$E$301,$M6680)="",INDEX(Bemenet!$F$2:$F$301,$M6680)=""),"",MAX(INDEX(Bemenet!$E$2:$E$301,$M6680),INDEX(Szabalyok!$A:$A,$N6680))))</f>
        <v/>
      </c>
      <c r="C6680" s="4" t="str">
        <f>IF($B6680="","",MIN(INDEX(Bemenet!$F$2:$F$301,$M6680),INDEX(Szabalyok!$B:$B,$N6680)))</f>
        <v/>
      </c>
      <c r="D6680" s="5" t="str">
        <f>IF(AND($B6680&lt;&gt;"",$C6680&lt;&gt;"",$B6680&lt;=$C6680),INDEX(Bemenet!$G$2:$G$301,$M6680),"")</f>
        <v/>
      </c>
      <c r="E6680" s="6" t="str">
        <f>IF(AND($B6680&lt;&gt;"",$C6680&lt;&gt;"",$B6680&lt;=$C6680),INDEX(Bemenet!$D$2:$D$301,$M6680),"")</f>
        <v/>
      </c>
      <c r="F6680" s="5" t="str">
        <f t="shared" si="936"/>
        <v/>
      </c>
      <c r="G6680" s="5" t="str">
        <f t="shared" si="937"/>
        <v/>
      </c>
      <c r="H6680" s="9" t="str">
        <f t="shared" si="938"/>
        <v/>
      </c>
      <c r="I6680" s="5" t="str">
        <f t="shared" si="939"/>
        <v/>
      </c>
      <c r="J6680" s="5" t="str">
        <f>IF(OR($L6680="",NOT(COUNTIFS($L$2:$L6680,$L6680)=1)),"",SUMIFS($G:$G,$L:$L,$L6680))</f>
        <v/>
      </c>
      <c r="K6680" s="5" t="str">
        <f>IF(OR($L6680="",NOT(COUNTIFS($L$2:$L6680,$L6680)=1)),"",SUMIFS($I:$I,$L:$L,$L6680))</f>
        <v/>
      </c>
      <c r="L6680" s="6" t="str">
        <f t="shared" si="940"/>
        <v/>
      </c>
      <c r="M6680" s="6">
        <f t="shared" si="941"/>
        <v>268</v>
      </c>
      <c r="N6680" s="6">
        <f t="shared" si="942"/>
        <v>5</v>
      </c>
      <c r="O6680" s="9" t="str">
        <f>IF(AND($B6680&lt;&gt;"",$C6680&lt;&gt;"",$B6680&lt;=$C6680),INDEX(Szabalyok!$C:$C,$N6680),"")</f>
        <v/>
      </c>
      <c r="P6680">
        <f t="shared" si="944"/>
        <v>0</v>
      </c>
    </row>
    <row r="6681" spans="1:16" x14ac:dyDescent="0.35">
      <c r="A6681">
        <f t="shared" si="943"/>
        <v>0</v>
      </c>
      <c r="B6681" s="4" t="str">
        <f>IF($M6681&gt;300,"",IF(OR(INDEX(Bemenet!$E$2:$E$301,$M6681)="",INDEX(Bemenet!$F$2:$F$301,$M6681)=""),"",MAX(INDEX(Bemenet!$E$2:$E$301,$M6681),INDEX(Szabalyok!$A:$A,$N6681))))</f>
        <v/>
      </c>
      <c r="C6681" s="4" t="str">
        <f>IF($B6681="","",MIN(INDEX(Bemenet!$F$2:$F$301,$M6681),INDEX(Szabalyok!$B:$B,$N6681)))</f>
        <v/>
      </c>
      <c r="D6681" s="5" t="str">
        <f>IF(AND($B6681&lt;&gt;"",$C6681&lt;&gt;"",$B6681&lt;=$C6681),INDEX(Bemenet!$G$2:$G$301,$M6681),"")</f>
        <v/>
      </c>
      <c r="E6681" s="6" t="str">
        <f>IF(AND($B6681&lt;&gt;"",$C6681&lt;&gt;"",$B6681&lt;=$C6681),INDEX(Bemenet!$D$2:$D$301,$M6681),"")</f>
        <v/>
      </c>
      <c r="F6681" s="5" t="str">
        <f t="shared" si="936"/>
        <v/>
      </c>
      <c r="G6681" s="5" t="str">
        <f t="shared" si="937"/>
        <v/>
      </c>
      <c r="H6681" s="9" t="str">
        <f t="shared" si="938"/>
        <v/>
      </c>
      <c r="I6681" s="5" t="str">
        <f t="shared" si="939"/>
        <v/>
      </c>
      <c r="J6681" s="5" t="str">
        <f>IF(OR($L6681="",NOT(COUNTIFS($L$2:$L6681,$L6681)=1)),"",SUMIFS($G:$G,$L:$L,$L6681))</f>
        <v/>
      </c>
      <c r="K6681" s="5" t="str">
        <f>IF(OR($L6681="",NOT(COUNTIFS($L$2:$L6681,$L6681)=1)),"",SUMIFS($I:$I,$L:$L,$L6681))</f>
        <v/>
      </c>
      <c r="L6681" s="6" t="str">
        <f t="shared" si="940"/>
        <v/>
      </c>
      <c r="M6681" s="6">
        <f t="shared" si="941"/>
        <v>268</v>
      </c>
      <c r="N6681" s="6">
        <f t="shared" si="942"/>
        <v>6</v>
      </c>
      <c r="O6681" s="9" t="str">
        <f>IF(AND($B6681&lt;&gt;"",$C6681&lt;&gt;"",$B6681&lt;=$C6681),INDEX(Szabalyok!$C:$C,$N6681),"")</f>
        <v/>
      </c>
      <c r="P6681">
        <f t="shared" si="944"/>
        <v>0</v>
      </c>
    </row>
    <row r="6682" spans="1:16" x14ac:dyDescent="0.35">
      <c r="A6682">
        <f t="shared" si="943"/>
        <v>0</v>
      </c>
      <c r="B6682" s="4" t="str">
        <f>IF($M6682&gt;300,"",IF(OR(INDEX(Bemenet!$E$2:$E$301,$M6682)="",INDEX(Bemenet!$F$2:$F$301,$M6682)=""),"",MAX(INDEX(Bemenet!$E$2:$E$301,$M6682),INDEX(Szabalyok!$A:$A,$N6682))))</f>
        <v/>
      </c>
      <c r="C6682" s="4" t="str">
        <f>IF($B6682="","",MIN(INDEX(Bemenet!$F$2:$F$301,$M6682),INDEX(Szabalyok!$B:$B,$N6682)))</f>
        <v/>
      </c>
      <c r="D6682" s="5" t="str">
        <f>IF(AND($B6682&lt;&gt;"",$C6682&lt;&gt;"",$B6682&lt;=$C6682),INDEX(Bemenet!$G$2:$G$301,$M6682),"")</f>
        <v/>
      </c>
      <c r="E6682" s="6" t="str">
        <f>IF(AND($B6682&lt;&gt;"",$C6682&lt;&gt;"",$B6682&lt;=$C6682),INDEX(Bemenet!$D$2:$D$301,$M6682),"")</f>
        <v/>
      </c>
      <c r="F6682" s="5" t="str">
        <f t="shared" si="936"/>
        <v/>
      </c>
      <c r="G6682" s="5" t="str">
        <f t="shared" si="937"/>
        <v/>
      </c>
      <c r="H6682" s="9" t="str">
        <f t="shared" si="938"/>
        <v/>
      </c>
      <c r="I6682" s="5" t="str">
        <f t="shared" si="939"/>
        <v/>
      </c>
      <c r="J6682" s="5" t="str">
        <f>IF(OR($L6682="",NOT(COUNTIFS($L$2:$L6682,$L6682)=1)),"",SUMIFS($G:$G,$L:$L,$L6682))</f>
        <v/>
      </c>
      <c r="K6682" s="5" t="str">
        <f>IF(OR($L6682="",NOT(COUNTIFS($L$2:$L6682,$L6682)=1)),"",SUMIFS($I:$I,$L:$L,$L6682))</f>
        <v/>
      </c>
      <c r="L6682" s="6" t="str">
        <f t="shared" si="940"/>
        <v/>
      </c>
      <c r="M6682" s="6">
        <f t="shared" si="941"/>
        <v>268</v>
      </c>
      <c r="N6682" s="6">
        <f t="shared" si="942"/>
        <v>7</v>
      </c>
      <c r="O6682" s="9" t="str">
        <f>IF(AND($B6682&lt;&gt;"",$C6682&lt;&gt;"",$B6682&lt;=$C6682),INDEX(Szabalyok!$C:$C,$N6682),"")</f>
        <v/>
      </c>
      <c r="P6682">
        <f t="shared" si="944"/>
        <v>0</v>
      </c>
    </row>
    <row r="6683" spans="1:16" x14ac:dyDescent="0.35">
      <c r="A6683">
        <f t="shared" si="943"/>
        <v>0</v>
      </c>
      <c r="B6683" s="4" t="str">
        <f>IF($M6683&gt;300,"",IF(OR(INDEX(Bemenet!$E$2:$E$301,$M6683)="",INDEX(Bemenet!$F$2:$F$301,$M6683)=""),"",MAX(INDEX(Bemenet!$E$2:$E$301,$M6683),INDEX(Szabalyok!$A:$A,$N6683))))</f>
        <v/>
      </c>
      <c r="C6683" s="4" t="str">
        <f>IF($B6683="","",MIN(INDEX(Bemenet!$F$2:$F$301,$M6683),INDEX(Szabalyok!$B:$B,$N6683)))</f>
        <v/>
      </c>
      <c r="D6683" s="5" t="str">
        <f>IF(AND($B6683&lt;&gt;"",$C6683&lt;&gt;"",$B6683&lt;=$C6683),INDEX(Bemenet!$G$2:$G$301,$M6683),"")</f>
        <v/>
      </c>
      <c r="E6683" s="6" t="str">
        <f>IF(AND($B6683&lt;&gt;"",$C6683&lt;&gt;"",$B6683&lt;=$C6683),INDEX(Bemenet!$D$2:$D$301,$M6683),"")</f>
        <v/>
      </c>
      <c r="F6683" s="5" t="str">
        <f t="shared" si="936"/>
        <v/>
      </c>
      <c r="G6683" s="5" t="str">
        <f t="shared" si="937"/>
        <v/>
      </c>
      <c r="H6683" s="9" t="str">
        <f t="shared" si="938"/>
        <v/>
      </c>
      <c r="I6683" s="5" t="str">
        <f t="shared" si="939"/>
        <v/>
      </c>
      <c r="J6683" s="5" t="str">
        <f>IF(OR($L6683="",NOT(COUNTIFS($L$2:$L6683,$L6683)=1)),"",SUMIFS($G:$G,$L:$L,$L6683))</f>
        <v/>
      </c>
      <c r="K6683" s="5" t="str">
        <f>IF(OR($L6683="",NOT(COUNTIFS($L$2:$L6683,$L6683)=1)),"",SUMIFS($I:$I,$L:$L,$L6683))</f>
        <v/>
      </c>
      <c r="L6683" s="6" t="str">
        <f t="shared" si="940"/>
        <v/>
      </c>
      <c r="M6683" s="6">
        <f t="shared" si="941"/>
        <v>268</v>
      </c>
      <c r="N6683" s="6">
        <f t="shared" si="942"/>
        <v>8</v>
      </c>
      <c r="O6683" s="9" t="str">
        <f>IF(AND($B6683&lt;&gt;"",$C6683&lt;&gt;"",$B6683&lt;=$C6683),INDEX(Szabalyok!$C:$C,$N6683),"")</f>
        <v/>
      </c>
      <c r="P6683">
        <f t="shared" si="944"/>
        <v>0</v>
      </c>
    </row>
    <row r="6684" spans="1:16" x14ac:dyDescent="0.35">
      <c r="A6684">
        <f t="shared" si="943"/>
        <v>0</v>
      </c>
      <c r="B6684" s="4" t="str">
        <f>IF($M6684&gt;300,"",IF(OR(INDEX(Bemenet!$E$2:$E$301,$M6684)="",INDEX(Bemenet!$F$2:$F$301,$M6684)=""),"",MAX(INDEX(Bemenet!$E$2:$E$301,$M6684),INDEX(Szabalyok!$A:$A,$N6684))))</f>
        <v/>
      </c>
      <c r="C6684" s="4" t="str">
        <f>IF($B6684="","",MIN(INDEX(Bemenet!$F$2:$F$301,$M6684),INDEX(Szabalyok!$B:$B,$N6684)))</f>
        <v/>
      </c>
      <c r="D6684" s="5" t="str">
        <f>IF(AND($B6684&lt;&gt;"",$C6684&lt;&gt;"",$B6684&lt;=$C6684),INDEX(Bemenet!$G$2:$G$301,$M6684),"")</f>
        <v/>
      </c>
      <c r="E6684" s="6" t="str">
        <f>IF(AND($B6684&lt;&gt;"",$C6684&lt;&gt;"",$B6684&lt;=$C6684),INDEX(Bemenet!$D$2:$D$301,$M6684),"")</f>
        <v/>
      </c>
      <c r="F6684" s="5" t="str">
        <f t="shared" si="936"/>
        <v/>
      </c>
      <c r="G6684" s="5" t="str">
        <f t="shared" si="937"/>
        <v/>
      </c>
      <c r="H6684" s="9" t="str">
        <f t="shared" si="938"/>
        <v/>
      </c>
      <c r="I6684" s="5" t="str">
        <f t="shared" si="939"/>
        <v/>
      </c>
      <c r="J6684" s="5" t="str">
        <f>IF(OR($L6684="",NOT(COUNTIFS($L$2:$L6684,$L6684)=1)),"",SUMIFS($G:$G,$L:$L,$L6684))</f>
        <v/>
      </c>
      <c r="K6684" s="5" t="str">
        <f>IF(OR($L6684="",NOT(COUNTIFS($L$2:$L6684,$L6684)=1)),"",SUMIFS($I:$I,$L:$L,$L6684))</f>
        <v/>
      </c>
      <c r="L6684" s="6" t="str">
        <f t="shared" si="940"/>
        <v/>
      </c>
      <c r="M6684" s="6">
        <f t="shared" si="941"/>
        <v>268</v>
      </c>
      <c r="N6684" s="6">
        <f t="shared" si="942"/>
        <v>9</v>
      </c>
      <c r="O6684" s="9" t="str">
        <f>IF(AND($B6684&lt;&gt;"",$C6684&lt;&gt;"",$B6684&lt;=$C6684),INDEX(Szabalyok!$C:$C,$N6684),"")</f>
        <v/>
      </c>
      <c r="P6684">
        <f t="shared" si="944"/>
        <v>0</v>
      </c>
    </row>
    <row r="6685" spans="1:16" x14ac:dyDescent="0.35">
      <c r="A6685">
        <f t="shared" si="943"/>
        <v>0</v>
      </c>
      <c r="B6685" s="4" t="str">
        <f>IF($M6685&gt;300,"",IF(OR(INDEX(Bemenet!$E$2:$E$301,$M6685)="",INDEX(Bemenet!$F$2:$F$301,$M6685)=""),"",MAX(INDEX(Bemenet!$E$2:$E$301,$M6685),INDEX(Szabalyok!$A:$A,$N6685))))</f>
        <v/>
      </c>
      <c r="C6685" s="4" t="str">
        <f>IF($B6685="","",MIN(INDEX(Bemenet!$F$2:$F$301,$M6685),INDEX(Szabalyok!$B:$B,$N6685)))</f>
        <v/>
      </c>
      <c r="D6685" s="5" t="str">
        <f>IF(AND($B6685&lt;&gt;"",$C6685&lt;&gt;"",$B6685&lt;=$C6685),INDEX(Bemenet!$G$2:$G$301,$M6685),"")</f>
        <v/>
      </c>
      <c r="E6685" s="6" t="str">
        <f>IF(AND($B6685&lt;&gt;"",$C6685&lt;&gt;"",$B6685&lt;=$C6685),INDEX(Bemenet!$D$2:$D$301,$M6685),"")</f>
        <v/>
      </c>
      <c r="F6685" s="5" t="str">
        <f t="shared" si="936"/>
        <v/>
      </c>
      <c r="G6685" s="5" t="str">
        <f t="shared" si="937"/>
        <v/>
      </c>
      <c r="H6685" s="9" t="str">
        <f t="shared" si="938"/>
        <v/>
      </c>
      <c r="I6685" s="5" t="str">
        <f t="shared" si="939"/>
        <v/>
      </c>
      <c r="J6685" s="5" t="str">
        <f>IF(OR($L6685="",NOT(COUNTIFS($L$2:$L6685,$L6685)=1)),"",SUMIFS($G:$G,$L:$L,$L6685))</f>
        <v/>
      </c>
      <c r="K6685" s="5" t="str">
        <f>IF(OR($L6685="",NOT(COUNTIFS($L$2:$L6685,$L6685)=1)),"",SUMIFS($I:$I,$L:$L,$L6685))</f>
        <v/>
      </c>
      <c r="L6685" s="6" t="str">
        <f t="shared" si="940"/>
        <v/>
      </c>
      <c r="M6685" s="6">
        <f t="shared" si="941"/>
        <v>268</v>
      </c>
      <c r="N6685" s="6">
        <f t="shared" si="942"/>
        <v>10</v>
      </c>
      <c r="O6685" s="9" t="str">
        <f>IF(AND($B6685&lt;&gt;"",$C6685&lt;&gt;"",$B6685&lt;=$C6685),INDEX(Szabalyok!$C:$C,$N6685),"")</f>
        <v/>
      </c>
      <c r="P6685">
        <f t="shared" si="944"/>
        <v>0</v>
      </c>
    </row>
    <row r="6686" spans="1:16" x14ac:dyDescent="0.35">
      <c r="A6686">
        <f t="shared" si="943"/>
        <v>0</v>
      </c>
      <c r="B6686" s="4" t="str">
        <f>IF($M6686&gt;300,"",IF(OR(INDEX(Bemenet!$E$2:$E$301,$M6686)="",INDEX(Bemenet!$F$2:$F$301,$M6686)=""),"",MAX(INDEX(Bemenet!$E$2:$E$301,$M6686),INDEX(Szabalyok!$A:$A,$N6686))))</f>
        <v/>
      </c>
      <c r="C6686" s="4" t="str">
        <f>IF($B6686="","",MIN(INDEX(Bemenet!$F$2:$F$301,$M6686),INDEX(Szabalyok!$B:$B,$N6686)))</f>
        <v/>
      </c>
      <c r="D6686" s="5" t="str">
        <f>IF(AND($B6686&lt;&gt;"",$C6686&lt;&gt;"",$B6686&lt;=$C6686),INDEX(Bemenet!$G$2:$G$301,$M6686),"")</f>
        <v/>
      </c>
      <c r="E6686" s="6" t="str">
        <f>IF(AND($B6686&lt;&gt;"",$C6686&lt;&gt;"",$B6686&lt;=$C6686),INDEX(Bemenet!$D$2:$D$301,$M6686),"")</f>
        <v/>
      </c>
      <c r="F6686" s="5" t="str">
        <f t="shared" si="936"/>
        <v/>
      </c>
      <c r="G6686" s="5" t="str">
        <f t="shared" si="937"/>
        <v/>
      </c>
      <c r="H6686" s="9" t="str">
        <f t="shared" si="938"/>
        <v/>
      </c>
      <c r="I6686" s="5" t="str">
        <f t="shared" si="939"/>
        <v/>
      </c>
      <c r="J6686" s="5" t="str">
        <f>IF(OR($L6686="",NOT(COUNTIFS($L$2:$L6686,$L6686)=1)),"",SUMIFS($G:$G,$L:$L,$L6686))</f>
        <v/>
      </c>
      <c r="K6686" s="5" t="str">
        <f>IF(OR($L6686="",NOT(COUNTIFS($L$2:$L6686,$L6686)=1)),"",SUMIFS($I:$I,$L:$L,$L6686))</f>
        <v/>
      </c>
      <c r="L6686" s="6" t="str">
        <f t="shared" si="940"/>
        <v/>
      </c>
      <c r="M6686" s="6">
        <f t="shared" si="941"/>
        <v>268</v>
      </c>
      <c r="N6686" s="6">
        <f t="shared" si="942"/>
        <v>11</v>
      </c>
      <c r="O6686" s="9" t="str">
        <f>IF(AND($B6686&lt;&gt;"",$C6686&lt;&gt;"",$B6686&lt;=$C6686),INDEX(Szabalyok!$C:$C,$N6686),"")</f>
        <v/>
      </c>
      <c r="P6686">
        <f t="shared" si="944"/>
        <v>0</v>
      </c>
    </row>
    <row r="6687" spans="1:16" x14ac:dyDescent="0.35">
      <c r="A6687">
        <f t="shared" si="943"/>
        <v>0</v>
      </c>
      <c r="B6687" s="4" t="str">
        <f>IF($M6687&gt;300,"",IF(OR(INDEX(Bemenet!$E$2:$E$301,$M6687)="",INDEX(Bemenet!$F$2:$F$301,$M6687)=""),"",MAX(INDEX(Bemenet!$E$2:$E$301,$M6687),INDEX(Szabalyok!$A:$A,$N6687))))</f>
        <v/>
      </c>
      <c r="C6687" s="4" t="str">
        <f>IF($B6687="","",MIN(INDEX(Bemenet!$F$2:$F$301,$M6687),INDEX(Szabalyok!$B:$B,$N6687)))</f>
        <v/>
      </c>
      <c r="D6687" s="5" t="str">
        <f>IF(AND($B6687&lt;&gt;"",$C6687&lt;&gt;"",$B6687&lt;=$C6687),INDEX(Bemenet!$G$2:$G$301,$M6687),"")</f>
        <v/>
      </c>
      <c r="E6687" s="6" t="str">
        <f>IF(AND($B6687&lt;&gt;"",$C6687&lt;&gt;"",$B6687&lt;=$C6687),INDEX(Bemenet!$D$2:$D$301,$M6687),"")</f>
        <v/>
      </c>
      <c r="F6687" s="5" t="str">
        <f t="shared" si="936"/>
        <v/>
      </c>
      <c r="G6687" s="5" t="str">
        <f t="shared" si="937"/>
        <v/>
      </c>
      <c r="H6687" s="9" t="str">
        <f t="shared" si="938"/>
        <v/>
      </c>
      <c r="I6687" s="5" t="str">
        <f t="shared" si="939"/>
        <v/>
      </c>
      <c r="J6687" s="5" t="str">
        <f>IF(OR($L6687="",NOT(COUNTIFS($L$2:$L6687,$L6687)=1)),"",SUMIFS($G:$G,$L:$L,$L6687))</f>
        <v/>
      </c>
      <c r="K6687" s="5" t="str">
        <f>IF(OR($L6687="",NOT(COUNTIFS($L$2:$L6687,$L6687)=1)),"",SUMIFS($I:$I,$L:$L,$L6687))</f>
        <v/>
      </c>
      <c r="L6687" s="6" t="str">
        <f t="shared" si="940"/>
        <v/>
      </c>
      <c r="M6687" s="6">
        <f t="shared" si="941"/>
        <v>268</v>
      </c>
      <c r="N6687" s="6">
        <f t="shared" si="942"/>
        <v>12</v>
      </c>
      <c r="O6687" s="9" t="str">
        <f>IF(AND($B6687&lt;&gt;"",$C6687&lt;&gt;"",$B6687&lt;=$C6687),INDEX(Szabalyok!$C:$C,$N6687),"")</f>
        <v/>
      </c>
      <c r="P6687">
        <f t="shared" si="944"/>
        <v>0</v>
      </c>
    </row>
    <row r="6688" spans="1:16" x14ac:dyDescent="0.35">
      <c r="A6688">
        <f t="shared" si="943"/>
        <v>0</v>
      </c>
      <c r="B6688" s="4" t="str">
        <f>IF($M6688&gt;300,"",IF(OR(INDEX(Bemenet!$E$2:$E$301,$M6688)="",INDEX(Bemenet!$F$2:$F$301,$M6688)=""),"",MAX(INDEX(Bemenet!$E$2:$E$301,$M6688),INDEX(Szabalyok!$A:$A,$N6688))))</f>
        <v/>
      </c>
      <c r="C6688" s="4" t="str">
        <f>IF($B6688="","",MIN(INDEX(Bemenet!$F$2:$F$301,$M6688),INDEX(Szabalyok!$B:$B,$N6688)))</f>
        <v/>
      </c>
      <c r="D6688" s="5" t="str">
        <f>IF(AND($B6688&lt;&gt;"",$C6688&lt;&gt;"",$B6688&lt;=$C6688),INDEX(Bemenet!$G$2:$G$301,$M6688),"")</f>
        <v/>
      </c>
      <c r="E6688" s="6" t="str">
        <f>IF(AND($B6688&lt;&gt;"",$C6688&lt;&gt;"",$B6688&lt;=$C6688),INDEX(Bemenet!$D$2:$D$301,$M6688),"")</f>
        <v/>
      </c>
      <c r="F6688" s="5" t="str">
        <f t="shared" si="936"/>
        <v/>
      </c>
      <c r="G6688" s="5" t="str">
        <f t="shared" si="937"/>
        <v/>
      </c>
      <c r="H6688" s="9" t="str">
        <f t="shared" si="938"/>
        <v/>
      </c>
      <c r="I6688" s="5" t="str">
        <f t="shared" si="939"/>
        <v/>
      </c>
      <c r="J6688" s="5" t="str">
        <f>IF(OR($L6688="",NOT(COUNTIFS($L$2:$L6688,$L6688)=1)),"",SUMIFS($G:$G,$L:$L,$L6688))</f>
        <v/>
      </c>
      <c r="K6688" s="5" t="str">
        <f>IF(OR($L6688="",NOT(COUNTIFS($L$2:$L6688,$L6688)=1)),"",SUMIFS($I:$I,$L:$L,$L6688))</f>
        <v/>
      </c>
      <c r="L6688" s="6" t="str">
        <f t="shared" si="940"/>
        <v/>
      </c>
      <c r="M6688" s="6">
        <f t="shared" si="941"/>
        <v>268</v>
      </c>
      <c r="N6688" s="6">
        <f t="shared" si="942"/>
        <v>13</v>
      </c>
      <c r="O6688" s="9" t="str">
        <f>IF(AND($B6688&lt;&gt;"",$C6688&lt;&gt;"",$B6688&lt;=$C6688),INDEX(Szabalyok!$C:$C,$N6688),"")</f>
        <v/>
      </c>
      <c r="P6688">
        <f t="shared" si="944"/>
        <v>0</v>
      </c>
    </row>
    <row r="6689" spans="1:16" x14ac:dyDescent="0.35">
      <c r="A6689">
        <f t="shared" si="943"/>
        <v>0</v>
      </c>
      <c r="B6689" s="4" t="str">
        <f>IF($M6689&gt;300,"",IF(OR(INDEX(Bemenet!$E$2:$E$301,$M6689)="",INDEX(Bemenet!$F$2:$F$301,$M6689)=""),"",MAX(INDEX(Bemenet!$E$2:$E$301,$M6689),INDEX(Szabalyok!$A:$A,$N6689))))</f>
        <v/>
      </c>
      <c r="C6689" s="4" t="str">
        <f>IF($B6689="","",MIN(INDEX(Bemenet!$F$2:$F$301,$M6689),INDEX(Szabalyok!$B:$B,$N6689)))</f>
        <v/>
      </c>
      <c r="D6689" s="5" t="str">
        <f>IF(AND($B6689&lt;&gt;"",$C6689&lt;&gt;"",$B6689&lt;=$C6689),INDEX(Bemenet!$G$2:$G$301,$M6689),"")</f>
        <v/>
      </c>
      <c r="E6689" s="6" t="str">
        <f>IF(AND($B6689&lt;&gt;"",$C6689&lt;&gt;"",$B6689&lt;=$C6689),INDEX(Bemenet!$D$2:$D$301,$M6689),"")</f>
        <v/>
      </c>
      <c r="F6689" s="5" t="str">
        <f t="shared" si="936"/>
        <v/>
      </c>
      <c r="G6689" s="5" t="str">
        <f t="shared" si="937"/>
        <v/>
      </c>
      <c r="H6689" s="9" t="str">
        <f t="shared" si="938"/>
        <v/>
      </c>
      <c r="I6689" s="5" t="str">
        <f t="shared" si="939"/>
        <v/>
      </c>
      <c r="J6689" s="5" t="str">
        <f>IF(OR($L6689="",NOT(COUNTIFS($L$2:$L6689,$L6689)=1)),"",SUMIFS($G:$G,$L:$L,$L6689))</f>
        <v/>
      </c>
      <c r="K6689" s="5" t="str">
        <f>IF(OR($L6689="",NOT(COUNTIFS($L$2:$L6689,$L6689)=1)),"",SUMIFS($I:$I,$L:$L,$L6689))</f>
        <v/>
      </c>
      <c r="L6689" s="6" t="str">
        <f t="shared" si="940"/>
        <v/>
      </c>
      <c r="M6689" s="6">
        <f t="shared" si="941"/>
        <v>268</v>
      </c>
      <c r="N6689" s="6">
        <f t="shared" si="942"/>
        <v>14</v>
      </c>
      <c r="O6689" s="9" t="str">
        <f>IF(AND($B6689&lt;&gt;"",$C6689&lt;&gt;"",$B6689&lt;=$C6689),INDEX(Szabalyok!$C:$C,$N6689),"")</f>
        <v/>
      </c>
      <c r="P6689">
        <f t="shared" si="944"/>
        <v>0</v>
      </c>
    </row>
    <row r="6690" spans="1:16" x14ac:dyDescent="0.35">
      <c r="A6690">
        <f t="shared" si="943"/>
        <v>0</v>
      </c>
      <c r="B6690" s="4" t="str">
        <f>IF($M6690&gt;300,"",IF(OR(INDEX(Bemenet!$E$2:$E$301,$M6690)="",INDEX(Bemenet!$F$2:$F$301,$M6690)=""),"",MAX(INDEX(Bemenet!$E$2:$E$301,$M6690),INDEX(Szabalyok!$A:$A,$N6690))))</f>
        <v/>
      </c>
      <c r="C6690" s="4" t="str">
        <f>IF($B6690="","",MIN(INDEX(Bemenet!$F$2:$F$301,$M6690),INDEX(Szabalyok!$B:$B,$N6690)))</f>
        <v/>
      </c>
      <c r="D6690" s="5" t="str">
        <f>IF(AND($B6690&lt;&gt;"",$C6690&lt;&gt;"",$B6690&lt;=$C6690),INDEX(Bemenet!$G$2:$G$301,$M6690),"")</f>
        <v/>
      </c>
      <c r="E6690" s="6" t="str">
        <f>IF(AND($B6690&lt;&gt;"",$C6690&lt;&gt;"",$B6690&lt;=$C6690),INDEX(Bemenet!$D$2:$D$301,$M6690),"")</f>
        <v/>
      </c>
      <c r="F6690" s="5" t="str">
        <f t="shared" si="936"/>
        <v/>
      </c>
      <c r="G6690" s="5" t="str">
        <f t="shared" si="937"/>
        <v/>
      </c>
      <c r="H6690" s="9" t="str">
        <f t="shared" si="938"/>
        <v/>
      </c>
      <c r="I6690" s="5" t="str">
        <f t="shared" si="939"/>
        <v/>
      </c>
      <c r="J6690" s="5" t="str">
        <f>IF(OR($L6690="",NOT(COUNTIFS($L$2:$L6690,$L6690)=1)),"",SUMIFS($G:$G,$L:$L,$L6690))</f>
        <v/>
      </c>
      <c r="K6690" s="5" t="str">
        <f>IF(OR($L6690="",NOT(COUNTIFS($L$2:$L6690,$L6690)=1)),"",SUMIFS($I:$I,$L:$L,$L6690))</f>
        <v/>
      </c>
      <c r="L6690" s="6" t="str">
        <f t="shared" si="940"/>
        <v/>
      </c>
      <c r="M6690" s="6">
        <f t="shared" si="941"/>
        <v>268</v>
      </c>
      <c r="N6690" s="6">
        <f t="shared" si="942"/>
        <v>15</v>
      </c>
      <c r="O6690" s="9" t="str">
        <f>IF(AND($B6690&lt;&gt;"",$C6690&lt;&gt;"",$B6690&lt;=$C6690),INDEX(Szabalyok!$C:$C,$N6690),"")</f>
        <v/>
      </c>
      <c r="P6690">
        <f t="shared" si="944"/>
        <v>0</v>
      </c>
    </row>
    <row r="6691" spans="1:16" x14ac:dyDescent="0.35">
      <c r="A6691">
        <f t="shared" si="943"/>
        <v>0</v>
      </c>
      <c r="B6691" s="4" t="str">
        <f>IF($M6691&gt;300,"",IF(OR(INDEX(Bemenet!$E$2:$E$301,$M6691)="",INDEX(Bemenet!$F$2:$F$301,$M6691)=""),"",MAX(INDEX(Bemenet!$E$2:$E$301,$M6691),INDEX(Szabalyok!$A:$A,$N6691))))</f>
        <v/>
      </c>
      <c r="C6691" s="4" t="str">
        <f>IF($B6691="","",MIN(INDEX(Bemenet!$F$2:$F$301,$M6691),INDEX(Szabalyok!$B:$B,$N6691)))</f>
        <v/>
      </c>
      <c r="D6691" s="5" t="str">
        <f>IF(AND($B6691&lt;&gt;"",$C6691&lt;&gt;"",$B6691&lt;=$C6691),INDEX(Bemenet!$G$2:$G$301,$M6691),"")</f>
        <v/>
      </c>
      <c r="E6691" s="6" t="str">
        <f>IF(AND($B6691&lt;&gt;"",$C6691&lt;&gt;"",$B6691&lt;=$C6691),INDEX(Bemenet!$D$2:$D$301,$M6691),"")</f>
        <v/>
      </c>
      <c r="F6691" s="5" t="str">
        <f t="shared" si="936"/>
        <v/>
      </c>
      <c r="G6691" s="5" t="str">
        <f t="shared" si="937"/>
        <v/>
      </c>
      <c r="H6691" s="9" t="str">
        <f t="shared" si="938"/>
        <v/>
      </c>
      <c r="I6691" s="5" t="str">
        <f t="shared" si="939"/>
        <v/>
      </c>
      <c r="J6691" s="5" t="str">
        <f>IF(OR($L6691="",NOT(COUNTIFS($L$2:$L6691,$L6691)=1)),"",SUMIFS($G:$G,$L:$L,$L6691))</f>
        <v/>
      </c>
      <c r="K6691" s="5" t="str">
        <f>IF(OR($L6691="",NOT(COUNTIFS($L$2:$L6691,$L6691)=1)),"",SUMIFS($I:$I,$L:$L,$L6691))</f>
        <v/>
      </c>
      <c r="L6691" s="6" t="str">
        <f t="shared" si="940"/>
        <v/>
      </c>
      <c r="M6691" s="6">
        <f t="shared" si="941"/>
        <v>268</v>
      </c>
      <c r="N6691" s="6">
        <f t="shared" si="942"/>
        <v>16</v>
      </c>
      <c r="O6691" s="9" t="str">
        <f>IF(AND($B6691&lt;&gt;"",$C6691&lt;&gt;"",$B6691&lt;=$C6691),INDEX(Szabalyok!$C:$C,$N6691),"")</f>
        <v/>
      </c>
      <c r="P6691">
        <f t="shared" si="944"/>
        <v>0</v>
      </c>
    </row>
    <row r="6692" spans="1:16" x14ac:dyDescent="0.35">
      <c r="A6692">
        <f t="shared" si="943"/>
        <v>0</v>
      </c>
      <c r="B6692" s="4" t="str">
        <f>IF($M6692&gt;300,"",IF(OR(INDEX(Bemenet!$E$2:$E$301,$M6692)="",INDEX(Bemenet!$F$2:$F$301,$M6692)=""),"",MAX(INDEX(Bemenet!$E$2:$E$301,$M6692),INDEX(Szabalyok!$A:$A,$N6692))))</f>
        <v/>
      </c>
      <c r="C6692" s="4" t="str">
        <f>IF($B6692="","",MIN(INDEX(Bemenet!$F$2:$F$301,$M6692),INDEX(Szabalyok!$B:$B,$N6692)))</f>
        <v/>
      </c>
      <c r="D6692" s="5" t="str">
        <f>IF(AND($B6692&lt;&gt;"",$C6692&lt;&gt;"",$B6692&lt;=$C6692),INDEX(Bemenet!$G$2:$G$301,$M6692),"")</f>
        <v/>
      </c>
      <c r="E6692" s="6" t="str">
        <f>IF(AND($B6692&lt;&gt;"",$C6692&lt;&gt;"",$B6692&lt;=$C6692),INDEX(Bemenet!$D$2:$D$301,$M6692),"")</f>
        <v/>
      </c>
      <c r="F6692" s="5" t="str">
        <f t="shared" si="936"/>
        <v/>
      </c>
      <c r="G6692" s="5" t="str">
        <f t="shared" si="937"/>
        <v/>
      </c>
      <c r="H6692" s="9" t="str">
        <f t="shared" si="938"/>
        <v/>
      </c>
      <c r="I6692" s="5" t="str">
        <f t="shared" si="939"/>
        <v/>
      </c>
      <c r="J6692" s="5" t="str">
        <f>IF(OR($L6692="",NOT(COUNTIFS($L$2:$L6692,$L6692)=1)),"",SUMIFS($G:$G,$L:$L,$L6692))</f>
        <v/>
      </c>
      <c r="K6692" s="5" t="str">
        <f>IF(OR($L6692="",NOT(COUNTIFS($L$2:$L6692,$L6692)=1)),"",SUMIFS($I:$I,$L:$L,$L6692))</f>
        <v/>
      </c>
      <c r="L6692" s="6" t="str">
        <f t="shared" si="940"/>
        <v/>
      </c>
      <c r="M6692" s="6">
        <f t="shared" si="941"/>
        <v>268</v>
      </c>
      <c r="N6692" s="6">
        <f t="shared" si="942"/>
        <v>17</v>
      </c>
      <c r="O6692" s="9" t="str">
        <f>IF(AND($B6692&lt;&gt;"",$C6692&lt;&gt;"",$B6692&lt;=$C6692),INDEX(Szabalyok!$C:$C,$N6692),"")</f>
        <v/>
      </c>
      <c r="P6692">
        <f t="shared" si="944"/>
        <v>0</v>
      </c>
    </row>
    <row r="6693" spans="1:16" x14ac:dyDescent="0.35">
      <c r="A6693">
        <f t="shared" si="943"/>
        <v>0</v>
      </c>
      <c r="B6693" s="4" t="str">
        <f>IF($M6693&gt;300,"",IF(OR(INDEX(Bemenet!$E$2:$E$301,$M6693)="",INDEX(Bemenet!$F$2:$F$301,$M6693)=""),"",MAX(INDEX(Bemenet!$E$2:$E$301,$M6693),INDEX(Szabalyok!$A:$A,$N6693))))</f>
        <v/>
      </c>
      <c r="C6693" s="4" t="str">
        <f>IF($B6693="","",MIN(INDEX(Bemenet!$F$2:$F$301,$M6693),INDEX(Szabalyok!$B:$B,$N6693)))</f>
        <v/>
      </c>
      <c r="D6693" s="5" t="str">
        <f>IF(AND($B6693&lt;&gt;"",$C6693&lt;&gt;"",$B6693&lt;=$C6693),INDEX(Bemenet!$G$2:$G$301,$M6693),"")</f>
        <v/>
      </c>
      <c r="E6693" s="6" t="str">
        <f>IF(AND($B6693&lt;&gt;"",$C6693&lt;&gt;"",$B6693&lt;=$C6693),INDEX(Bemenet!$D$2:$D$301,$M6693),"")</f>
        <v/>
      </c>
      <c r="F6693" s="5" t="str">
        <f t="shared" si="936"/>
        <v/>
      </c>
      <c r="G6693" s="5" t="str">
        <f t="shared" si="937"/>
        <v/>
      </c>
      <c r="H6693" s="9" t="str">
        <f t="shared" si="938"/>
        <v/>
      </c>
      <c r="I6693" s="5" t="str">
        <f t="shared" si="939"/>
        <v/>
      </c>
      <c r="J6693" s="5" t="str">
        <f>IF(OR($L6693="",NOT(COUNTIFS($L$2:$L6693,$L6693)=1)),"",SUMIFS($G:$G,$L:$L,$L6693))</f>
        <v/>
      </c>
      <c r="K6693" s="5" t="str">
        <f>IF(OR($L6693="",NOT(COUNTIFS($L$2:$L6693,$L6693)=1)),"",SUMIFS($I:$I,$L:$L,$L6693))</f>
        <v/>
      </c>
      <c r="L6693" s="6" t="str">
        <f t="shared" si="940"/>
        <v/>
      </c>
      <c r="M6693" s="6">
        <f t="shared" si="941"/>
        <v>268</v>
      </c>
      <c r="N6693" s="6">
        <f t="shared" si="942"/>
        <v>18</v>
      </c>
      <c r="O6693" s="9" t="str">
        <f>IF(AND($B6693&lt;&gt;"",$C6693&lt;&gt;"",$B6693&lt;=$C6693),INDEX(Szabalyok!$C:$C,$N6693),"")</f>
        <v/>
      </c>
      <c r="P6693">
        <f t="shared" si="944"/>
        <v>0</v>
      </c>
    </row>
    <row r="6694" spans="1:16" x14ac:dyDescent="0.35">
      <c r="A6694">
        <f t="shared" si="943"/>
        <v>0</v>
      </c>
      <c r="B6694" s="4" t="str">
        <f>IF($M6694&gt;300,"",IF(OR(INDEX(Bemenet!$E$2:$E$301,$M6694)="",INDEX(Bemenet!$F$2:$F$301,$M6694)=""),"",MAX(INDEX(Bemenet!$E$2:$E$301,$M6694),INDEX(Szabalyok!$A:$A,$N6694))))</f>
        <v/>
      </c>
      <c r="C6694" s="4" t="str">
        <f>IF($B6694="","",MIN(INDEX(Bemenet!$F$2:$F$301,$M6694),INDEX(Szabalyok!$B:$B,$N6694)))</f>
        <v/>
      </c>
      <c r="D6694" s="5" t="str">
        <f>IF(AND($B6694&lt;&gt;"",$C6694&lt;&gt;"",$B6694&lt;=$C6694),INDEX(Bemenet!$G$2:$G$301,$M6694),"")</f>
        <v/>
      </c>
      <c r="E6694" s="6" t="str">
        <f>IF(AND($B6694&lt;&gt;"",$C6694&lt;&gt;"",$B6694&lt;=$C6694),INDEX(Bemenet!$D$2:$D$301,$M6694),"")</f>
        <v/>
      </c>
      <c r="F6694" s="5" t="str">
        <f t="shared" si="936"/>
        <v/>
      </c>
      <c r="G6694" s="5" t="str">
        <f t="shared" si="937"/>
        <v/>
      </c>
      <c r="H6694" s="9" t="str">
        <f t="shared" si="938"/>
        <v/>
      </c>
      <c r="I6694" s="5" t="str">
        <f t="shared" si="939"/>
        <v/>
      </c>
      <c r="J6694" s="5" t="str">
        <f>IF(OR($L6694="",NOT(COUNTIFS($L$2:$L6694,$L6694)=1)),"",SUMIFS($G:$G,$L:$L,$L6694))</f>
        <v/>
      </c>
      <c r="K6694" s="5" t="str">
        <f>IF(OR($L6694="",NOT(COUNTIFS($L$2:$L6694,$L6694)=1)),"",SUMIFS($I:$I,$L:$L,$L6694))</f>
        <v/>
      </c>
      <c r="L6694" s="6" t="str">
        <f t="shared" si="940"/>
        <v/>
      </c>
      <c r="M6694" s="6">
        <f t="shared" si="941"/>
        <v>268</v>
      </c>
      <c r="N6694" s="6">
        <f t="shared" si="942"/>
        <v>19</v>
      </c>
      <c r="O6694" s="9" t="str">
        <f>IF(AND($B6694&lt;&gt;"",$C6694&lt;&gt;"",$B6694&lt;=$C6694),INDEX(Szabalyok!$C:$C,$N6694),"")</f>
        <v/>
      </c>
      <c r="P6694">
        <f t="shared" si="944"/>
        <v>0</v>
      </c>
    </row>
    <row r="6695" spans="1:16" x14ac:dyDescent="0.35">
      <c r="A6695">
        <f t="shared" si="943"/>
        <v>0</v>
      </c>
      <c r="B6695" s="4" t="str">
        <f>IF($M6695&gt;300,"",IF(OR(INDEX(Bemenet!$E$2:$E$301,$M6695)="",INDEX(Bemenet!$F$2:$F$301,$M6695)=""),"",MAX(INDEX(Bemenet!$E$2:$E$301,$M6695),INDEX(Szabalyok!$A:$A,$N6695))))</f>
        <v/>
      </c>
      <c r="C6695" s="4" t="str">
        <f>IF($B6695="","",MIN(INDEX(Bemenet!$F$2:$F$301,$M6695),INDEX(Szabalyok!$B:$B,$N6695)))</f>
        <v/>
      </c>
      <c r="D6695" s="5" t="str">
        <f>IF(AND($B6695&lt;&gt;"",$C6695&lt;&gt;"",$B6695&lt;=$C6695),INDEX(Bemenet!$G$2:$G$301,$M6695),"")</f>
        <v/>
      </c>
      <c r="E6695" s="6" t="str">
        <f>IF(AND($B6695&lt;&gt;"",$C6695&lt;&gt;"",$B6695&lt;=$C6695),INDEX(Bemenet!$D$2:$D$301,$M6695),"")</f>
        <v/>
      </c>
      <c r="F6695" s="5" t="str">
        <f t="shared" si="936"/>
        <v/>
      </c>
      <c r="G6695" s="5" t="str">
        <f t="shared" si="937"/>
        <v/>
      </c>
      <c r="H6695" s="9" t="str">
        <f t="shared" si="938"/>
        <v/>
      </c>
      <c r="I6695" s="5" t="str">
        <f t="shared" si="939"/>
        <v/>
      </c>
      <c r="J6695" s="5" t="str">
        <f>IF(OR($L6695="",NOT(COUNTIFS($L$2:$L6695,$L6695)=1)),"",SUMIFS($G:$G,$L:$L,$L6695))</f>
        <v/>
      </c>
      <c r="K6695" s="5" t="str">
        <f>IF(OR($L6695="",NOT(COUNTIFS($L$2:$L6695,$L6695)=1)),"",SUMIFS($I:$I,$L:$L,$L6695))</f>
        <v/>
      </c>
      <c r="L6695" s="6" t="str">
        <f t="shared" si="940"/>
        <v/>
      </c>
      <c r="M6695" s="6">
        <f t="shared" si="941"/>
        <v>268</v>
      </c>
      <c r="N6695" s="6">
        <f t="shared" si="942"/>
        <v>20</v>
      </c>
      <c r="O6695" s="9" t="str">
        <f>IF(AND($B6695&lt;&gt;"",$C6695&lt;&gt;"",$B6695&lt;=$C6695),INDEX(Szabalyok!$C:$C,$N6695),"")</f>
        <v/>
      </c>
      <c r="P6695">
        <f t="shared" si="944"/>
        <v>0</v>
      </c>
    </row>
    <row r="6696" spans="1:16" x14ac:dyDescent="0.35">
      <c r="A6696">
        <f t="shared" si="943"/>
        <v>0</v>
      </c>
      <c r="B6696" s="4" t="str">
        <f>IF($M6696&gt;300,"",IF(OR(INDEX(Bemenet!$E$2:$E$301,$M6696)="",INDEX(Bemenet!$F$2:$F$301,$M6696)=""),"",MAX(INDEX(Bemenet!$E$2:$E$301,$M6696),INDEX(Szabalyok!$A:$A,$N6696))))</f>
        <v/>
      </c>
      <c r="C6696" s="4" t="str">
        <f>IF($B6696="","",MIN(INDEX(Bemenet!$F$2:$F$301,$M6696),INDEX(Szabalyok!$B:$B,$N6696)))</f>
        <v/>
      </c>
      <c r="D6696" s="5" t="str">
        <f>IF(AND($B6696&lt;&gt;"",$C6696&lt;&gt;"",$B6696&lt;=$C6696),INDEX(Bemenet!$G$2:$G$301,$M6696),"")</f>
        <v/>
      </c>
      <c r="E6696" s="6" t="str">
        <f>IF(AND($B6696&lt;&gt;"",$C6696&lt;&gt;"",$B6696&lt;=$C6696),INDEX(Bemenet!$D$2:$D$301,$M6696),"")</f>
        <v/>
      </c>
      <c r="F6696" s="5" t="str">
        <f t="shared" si="936"/>
        <v/>
      </c>
      <c r="G6696" s="5" t="str">
        <f t="shared" si="937"/>
        <v/>
      </c>
      <c r="H6696" s="9" t="str">
        <f t="shared" si="938"/>
        <v/>
      </c>
      <c r="I6696" s="5" t="str">
        <f t="shared" si="939"/>
        <v/>
      </c>
      <c r="J6696" s="5" t="str">
        <f>IF(OR($L6696="",NOT(COUNTIFS($L$2:$L6696,$L6696)=1)),"",SUMIFS($G:$G,$L:$L,$L6696))</f>
        <v/>
      </c>
      <c r="K6696" s="5" t="str">
        <f>IF(OR($L6696="",NOT(COUNTIFS($L$2:$L6696,$L6696)=1)),"",SUMIFS($I:$I,$L:$L,$L6696))</f>
        <v/>
      </c>
      <c r="L6696" s="6" t="str">
        <f t="shared" si="940"/>
        <v/>
      </c>
      <c r="M6696" s="6">
        <f t="shared" si="941"/>
        <v>268</v>
      </c>
      <c r="N6696" s="6">
        <f t="shared" si="942"/>
        <v>21</v>
      </c>
      <c r="O6696" s="9" t="str">
        <f>IF(AND($B6696&lt;&gt;"",$C6696&lt;&gt;"",$B6696&lt;=$C6696),INDEX(Szabalyok!$C:$C,$N6696),"")</f>
        <v/>
      </c>
      <c r="P6696">
        <f t="shared" si="944"/>
        <v>0</v>
      </c>
    </row>
    <row r="6697" spans="1:16" x14ac:dyDescent="0.35">
      <c r="A6697">
        <f t="shared" si="943"/>
        <v>0</v>
      </c>
      <c r="B6697" s="4" t="str">
        <f>IF($M6697&gt;300,"",IF(OR(INDEX(Bemenet!$E$2:$E$301,$M6697)="",INDEX(Bemenet!$F$2:$F$301,$M6697)=""),"",MAX(INDEX(Bemenet!$E$2:$E$301,$M6697),INDEX(Szabalyok!$A:$A,$N6697))))</f>
        <v/>
      </c>
      <c r="C6697" s="4" t="str">
        <f>IF($B6697="","",MIN(INDEX(Bemenet!$F$2:$F$301,$M6697),INDEX(Szabalyok!$B:$B,$N6697)))</f>
        <v/>
      </c>
      <c r="D6697" s="5" t="str">
        <f>IF(AND($B6697&lt;&gt;"",$C6697&lt;&gt;"",$B6697&lt;=$C6697),INDEX(Bemenet!$G$2:$G$301,$M6697),"")</f>
        <v/>
      </c>
      <c r="E6697" s="6" t="str">
        <f>IF(AND($B6697&lt;&gt;"",$C6697&lt;&gt;"",$B6697&lt;=$C6697),INDEX(Bemenet!$D$2:$D$301,$M6697),"")</f>
        <v/>
      </c>
      <c r="F6697" s="5" t="str">
        <f t="shared" si="936"/>
        <v/>
      </c>
      <c r="G6697" s="5" t="str">
        <f t="shared" si="937"/>
        <v/>
      </c>
      <c r="H6697" s="9" t="str">
        <f t="shared" si="938"/>
        <v/>
      </c>
      <c r="I6697" s="5" t="str">
        <f t="shared" si="939"/>
        <v/>
      </c>
      <c r="J6697" s="5" t="str">
        <f>IF(OR($L6697="",NOT(COUNTIFS($L$2:$L6697,$L6697)=1)),"",SUMIFS($G:$G,$L:$L,$L6697))</f>
        <v/>
      </c>
      <c r="K6697" s="5" t="str">
        <f>IF(OR($L6697="",NOT(COUNTIFS($L$2:$L6697,$L6697)=1)),"",SUMIFS($I:$I,$L:$L,$L6697))</f>
        <v/>
      </c>
      <c r="L6697" s="6" t="str">
        <f t="shared" si="940"/>
        <v/>
      </c>
      <c r="M6697" s="6">
        <f t="shared" si="941"/>
        <v>268</v>
      </c>
      <c r="N6697" s="6">
        <f t="shared" si="942"/>
        <v>22</v>
      </c>
      <c r="O6697" s="9" t="str">
        <f>IF(AND($B6697&lt;&gt;"",$C6697&lt;&gt;"",$B6697&lt;=$C6697),INDEX(Szabalyok!$C:$C,$N6697),"")</f>
        <v/>
      </c>
      <c r="P6697">
        <f t="shared" si="944"/>
        <v>0</v>
      </c>
    </row>
    <row r="6698" spans="1:16" x14ac:dyDescent="0.35">
      <c r="A6698">
        <f t="shared" si="943"/>
        <v>0</v>
      </c>
      <c r="B6698" s="4" t="str">
        <f>IF($M6698&gt;300,"",IF(OR(INDEX(Bemenet!$E$2:$E$301,$M6698)="",INDEX(Bemenet!$F$2:$F$301,$M6698)=""),"",MAX(INDEX(Bemenet!$E$2:$E$301,$M6698),INDEX(Szabalyok!$A:$A,$N6698))))</f>
        <v/>
      </c>
      <c r="C6698" s="4" t="str">
        <f>IF($B6698="","",MIN(INDEX(Bemenet!$F$2:$F$301,$M6698),INDEX(Szabalyok!$B:$B,$N6698)))</f>
        <v/>
      </c>
      <c r="D6698" s="5" t="str">
        <f>IF(AND($B6698&lt;&gt;"",$C6698&lt;&gt;"",$B6698&lt;=$C6698),INDEX(Bemenet!$G$2:$G$301,$M6698),"")</f>
        <v/>
      </c>
      <c r="E6698" s="6" t="str">
        <f>IF(AND($B6698&lt;&gt;"",$C6698&lt;&gt;"",$B6698&lt;=$C6698),INDEX(Bemenet!$D$2:$D$301,$M6698),"")</f>
        <v/>
      </c>
      <c r="F6698" s="5" t="str">
        <f t="shared" si="936"/>
        <v/>
      </c>
      <c r="G6698" s="5" t="str">
        <f t="shared" si="937"/>
        <v/>
      </c>
      <c r="H6698" s="9" t="str">
        <f t="shared" si="938"/>
        <v/>
      </c>
      <c r="I6698" s="5" t="str">
        <f t="shared" si="939"/>
        <v/>
      </c>
      <c r="J6698" s="5" t="str">
        <f>IF(OR($L6698="",NOT(COUNTIFS($L$2:$L6698,$L6698)=1)),"",SUMIFS($G:$G,$L:$L,$L6698))</f>
        <v/>
      </c>
      <c r="K6698" s="5" t="str">
        <f>IF(OR($L6698="",NOT(COUNTIFS($L$2:$L6698,$L6698)=1)),"",SUMIFS($I:$I,$L:$L,$L6698))</f>
        <v/>
      </c>
      <c r="L6698" s="6" t="str">
        <f t="shared" si="940"/>
        <v/>
      </c>
      <c r="M6698" s="6">
        <f t="shared" si="941"/>
        <v>268</v>
      </c>
      <c r="N6698" s="6">
        <f t="shared" si="942"/>
        <v>23</v>
      </c>
      <c r="O6698" s="9" t="str">
        <f>IF(AND($B6698&lt;&gt;"",$C6698&lt;&gt;"",$B6698&lt;=$C6698),INDEX(Szabalyok!$C:$C,$N6698),"")</f>
        <v/>
      </c>
      <c r="P6698">
        <f t="shared" si="944"/>
        <v>0</v>
      </c>
    </row>
    <row r="6699" spans="1:16" x14ac:dyDescent="0.35">
      <c r="A6699">
        <f t="shared" si="943"/>
        <v>0</v>
      </c>
      <c r="B6699" s="4" t="str">
        <f>IF($M6699&gt;300,"",IF(OR(INDEX(Bemenet!$E$2:$E$301,$M6699)="",INDEX(Bemenet!$F$2:$F$301,$M6699)=""),"",MAX(INDEX(Bemenet!$E$2:$E$301,$M6699),INDEX(Szabalyok!$A:$A,$N6699))))</f>
        <v/>
      </c>
      <c r="C6699" s="4" t="str">
        <f>IF($B6699="","",MIN(INDEX(Bemenet!$F$2:$F$301,$M6699),INDEX(Szabalyok!$B:$B,$N6699)))</f>
        <v/>
      </c>
      <c r="D6699" s="5" t="str">
        <f>IF(AND($B6699&lt;&gt;"",$C6699&lt;&gt;"",$B6699&lt;=$C6699),INDEX(Bemenet!$G$2:$G$301,$M6699),"")</f>
        <v/>
      </c>
      <c r="E6699" s="6" t="str">
        <f>IF(AND($B6699&lt;&gt;"",$C6699&lt;&gt;"",$B6699&lt;=$C6699),INDEX(Bemenet!$D$2:$D$301,$M6699),"")</f>
        <v/>
      </c>
      <c r="F6699" s="5" t="str">
        <f t="shared" si="936"/>
        <v/>
      </c>
      <c r="G6699" s="5" t="str">
        <f t="shared" si="937"/>
        <v/>
      </c>
      <c r="H6699" s="9" t="str">
        <f t="shared" si="938"/>
        <v/>
      </c>
      <c r="I6699" s="5" t="str">
        <f t="shared" si="939"/>
        <v/>
      </c>
      <c r="J6699" s="5" t="str">
        <f>IF(OR($L6699="",NOT(COUNTIFS($L$2:$L6699,$L6699)=1)),"",SUMIFS($G:$G,$L:$L,$L6699))</f>
        <v/>
      </c>
      <c r="K6699" s="5" t="str">
        <f>IF(OR($L6699="",NOT(COUNTIFS($L$2:$L6699,$L6699)=1)),"",SUMIFS($I:$I,$L:$L,$L6699))</f>
        <v/>
      </c>
      <c r="L6699" s="6" t="str">
        <f t="shared" si="940"/>
        <v/>
      </c>
      <c r="M6699" s="6">
        <f t="shared" si="941"/>
        <v>268</v>
      </c>
      <c r="N6699" s="6">
        <f t="shared" si="942"/>
        <v>24</v>
      </c>
      <c r="O6699" s="9" t="str">
        <f>IF(AND($B6699&lt;&gt;"",$C6699&lt;&gt;"",$B6699&lt;=$C6699),INDEX(Szabalyok!$C:$C,$N6699),"")</f>
        <v/>
      </c>
      <c r="P6699">
        <f t="shared" si="944"/>
        <v>0</v>
      </c>
    </row>
    <row r="6700" spans="1:16" x14ac:dyDescent="0.35">
      <c r="A6700">
        <f t="shared" si="943"/>
        <v>0</v>
      </c>
      <c r="B6700" s="4" t="str">
        <f>IF($M6700&gt;300,"",IF(OR(INDEX(Bemenet!$E$2:$E$301,$M6700)="",INDEX(Bemenet!$F$2:$F$301,$M6700)=""),"",MAX(INDEX(Bemenet!$E$2:$E$301,$M6700),INDEX(Szabalyok!$A:$A,$N6700))))</f>
        <v/>
      </c>
      <c r="C6700" s="4" t="str">
        <f>IF($B6700="","",MIN(INDEX(Bemenet!$F$2:$F$301,$M6700),INDEX(Szabalyok!$B:$B,$N6700)))</f>
        <v/>
      </c>
      <c r="D6700" s="5" t="str">
        <f>IF(AND($B6700&lt;&gt;"",$C6700&lt;&gt;"",$B6700&lt;=$C6700),INDEX(Bemenet!$G$2:$G$301,$M6700),"")</f>
        <v/>
      </c>
      <c r="E6700" s="6" t="str">
        <f>IF(AND($B6700&lt;&gt;"",$C6700&lt;&gt;"",$B6700&lt;=$C6700),INDEX(Bemenet!$D$2:$D$301,$M6700),"")</f>
        <v/>
      </c>
      <c r="F6700" s="5" t="str">
        <f t="shared" si="936"/>
        <v/>
      </c>
      <c r="G6700" s="5" t="str">
        <f t="shared" si="937"/>
        <v/>
      </c>
      <c r="H6700" s="9" t="str">
        <f t="shared" si="938"/>
        <v/>
      </c>
      <c r="I6700" s="5" t="str">
        <f t="shared" si="939"/>
        <v/>
      </c>
      <c r="J6700" s="5" t="str">
        <f>IF(OR($L6700="",NOT(COUNTIFS($L$2:$L6700,$L6700)=1)),"",SUMIFS($G:$G,$L:$L,$L6700))</f>
        <v/>
      </c>
      <c r="K6700" s="5" t="str">
        <f>IF(OR($L6700="",NOT(COUNTIFS($L$2:$L6700,$L6700)=1)),"",SUMIFS($I:$I,$L:$L,$L6700))</f>
        <v/>
      </c>
      <c r="L6700" s="6" t="str">
        <f t="shared" si="940"/>
        <v/>
      </c>
      <c r="M6700" s="6">
        <f t="shared" si="941"/>
        <v>268</v>
      </c>
      <c r="N6700" s="6">
        <f t="shared" si="942"/>
        <v>25</v>
      </c>
      <c r="O6700" s="9" t="str">
        <f>IF(AND($B6700&lt;&gt;"",$C6700&lt;&gt;"",$B6700&lt;=$C6700),INDEX(Szabalyok!$C:$C,$N6700),"")</f>
        <v/>
      </c>
      <c r="P6700">
        <f t="shared" si="944"/>
        <v>0</v>
      </c>
    </row>
    <row r="6701" spans="1:16" x14ac:dyDescent="0.35">
      <c r="A6701">
        <f t="shared" si="943"/>
        <v>0</v>
      </c>
      <c r="B6701" s="4" t="str">
        <f>IF($M6701&gt;300,"",IF(OR(INDEX(Bemenet!$E$2:$E$301,$M6701)="",INDEX(Bemenet!$F$2:$F$301,$M6701)=""),"",MAX(INDEX(Bemenet!$E$2:$E$301,$M6701),INDEX(Szabalyok!$A:$A,$N6701))))</f>
        <v/>
      </c>
      <c r="C6701" s="4" t="str">
        <f>IF($B6701="","",MIN(INDEX(Bemenet!$F$2:$F$301,$M6701),INDEX(Szabalyok!$B:$B,$N6701)))</f>
        <v/>
      </c>
      <c r="D6701" s="5" t="str">
        <f>IF(AND($B6701&lt;&gt;"",$C6701&lt;&gt;"",$B6701&lt;=$C6701),INDEX(Bemenet!$G$2:$G$301,$M6701),"")</f>
        <v/>
      </c>
      <c r="E6701" s="6" t="str">
        <f>IF(AND($B6701&lt;&gt;"",$C6701&lt;&gt;"",$B6701&lt;=$C6701),INDEX(Bemenet!$D$2:$D$301,$M6701),"")</f>
        <v/>
      </c>
      <c r="F6701" s="5" t="str">
        <f t="shared" si="936"/>
        <v/>
      </c>
      <c r="G6701" s="5" t="str">
        <f t="shared" si="937"/>
        <v/>
      </c>
      <c r="H6701" s="9" t="str">
        <f t="shared" si="938"/>
        <v/>
      </c>
      <c r="I6701" s="5" t="str">
        <f t="shared" si="939"/>
        <v/>
      </c>
      <c r="J6701" s="5" t="str">
        <f>IF(OR($L6701="",NOT(COUNTIFS($L$2:$L6701,$L6701)=1)),"",SUMIFS($G:$G,$L:$L,$L6701))</f>
        <v/>
      </c>
      <c r="K6701" s="5" t="str">
        <f>IF(OR($L6701="",NOT(COUNTIFS($L$2:$L6701,$L6701)=1)),"",SUMIFS($I:$I,$L:$L,$L6701))</f>
        <v/>
      </c>
      <c r="L6701" s="6" t="str">
        <f t="shared" si="940"/>
        <v/>
      </c>
      <c r="M6701" s="6">
        <f t="shared" si="941"/>
        <v>268</v>
      </c>
      <c r="N6701" s="6">
        <f t="shared" si="942"/>
        <v>26</v>
      </c>
      <c r="O6701" s="9" t="str">
        <f>IF(AND($B6701&lt;&gt;"",$C6701&lt;&gt;"",$B6701&lt;=$C6701),INDEX(Szabalyok!$C:$C,$N6701),"")</f>
        <v/>
      </c>
      <c r="P6701">
        <f t="shared" si="944"/>
        <v>0</v>
      </c>
    </row>
    <row r="6702" spans="1:16" x14ac:dyDescent="0.35">
      <c r="A6702">
        <f t="shared" si="943"/>
        <v>0</v>
      </c>
      <c r="B6702" s="4" t="str">
        <f>IF($M6702&gt;300,"",IF(OR(INDEX(Bemenet!$E$2:$E$301,$M6702)="",INDEX(Bemenet!$F$2:$F$301,$M6702)=""),"",MAX(INDEX(Bemenet!$E$2:$E$301,$M6702),INDEX(Szabalyok!$A:$A,$N6702))))</f>
        <v/>
      </c>
      <c r="C6702" s="4" t="str">
        <f>IF($B6702="","",MIN(INDEX(Bemenet!$F$2:$F$301,$M6702),INDEX(Szabalyok!$B:$B,$N6702)))</f>
        <v/>
      </c>
      <c r="D6702" s="5" t="str">
        <f>IF(AND($B6702&lt;&gt;"",$C6702&lt;&gt;"",$B6702&lt;=$C6702),INDEX(Bemenet!$G$2:$G$301,$M6702),"")</f>
        <v/>
      </c>
      <c r="E6702" s="6" t="str">
        <f>IF(AND($B6702&lt;&gt;"",$C6702&lt;&gt;"",$B6702&lt;=$C6702),INDEX(Bemenet!$D$2:$D$301,$M6702),"")</f>
        <v/>
      </c>
      <c r="F6702" s="5" t="str">
        <f t="shared" si="936"/>
        <v/>
      </c>
      <c r="G6702" s="5" t="str">
        <f t="shared" si="937"/>
        <v/>
      </c>
      <c r="H6702" s="9" t="str">
        <f t="shared" si="938"/>
        <v/>
      </c>
      <c r="I6702" s="5" t="str">
        <f t="shared" si="939"/>
        <v/>
      </c>
      <c r="J6702" s="5" t="str">
        <f>IF(OR($L6702="",NOT(COUNTIFS($L$2:$L6702,$L6702)=1)),"",SUMIFS($G:$G,$L:$L,$L6702))</f>
        <v/>
      </c>
      <c r="K6702" s="5" t="str">
        <f>IF(OR($L6702="",NOT(COUNTIFS($L$2:$L6702,$L6702)=1)),"",SUMIFS($I:$I,$L:$L,$L6702))</f>
        <v/>
      </c>
      <c r="L6702" s="6" t="str">
        <f t="shared" si="940"/>
        <v/>
      </c>
      <c r="M6702" s="6">
        <f t="shared" si="941"/>
        <v>269</v>
      </c>
      <c r="N6702" s="6">
        <f t="shared" si="942"/>
        <v>2</v>
      </c>
      <c r="O6702" s="9" t="str">
        <f>IF(AND($B6702&lt;&gt;"",$C6702&lt;&gt;"",$B6702&lt;=$C6702),INDEX(Szabalyok!$C:$C,$N6702),"")</f>
        <v/>
      </c>
      <c r="P6702">
        <f t="shared" si="944"/>
        <v>0</v>
      </c>
    </row>
    <row r="6703" spans="1:16" x14ac:dyDescent="0.35">
      <c r="A6703">
        <f t="shared" si="943"/>
        <v>0</v>
      </c>
      <c r="B6703" s="4" t="str">
        <f>IF($M6703&gt;300,"",IF(OR(INDEX(Bemenet!$E$2:$E$301,$M6703)="",INDEX(Bemenet!$F$2:$F$301,$M6703)=""),"",MAX(INDEX(Bemenet!$E$2:$E$301,$M6703),INDEX(Szabalyok!$A:$A,$N6703))))</f>
        <v/>
      </c>
      <c r="C6703" s="4" t="str">
        <f>IF($B6703="","",MIN(INDEX(Bemenet!$F$2:$F$301,$M6703),INDEX(Szabalyok!$B:$B,$N6703)))</f>
        <v/>
      </c>
      <c r="D6703" s="5" t="str">
        <f>IF(AND($B6703&lt;&gt;"",$C6703&lt;&gt;"",$B6703&lt;=$C6703),INDEX(Bemenet!$G$2:$G$301,$M6703),"")</f>
        <v/>
      </c>
      <c r="E6703" s="6" t="str">
        <f>IF(AND($B6703&lt;&gt;"",$C6703&lt;&gt;"",$B6703&lt;=$C6703),INDEX(Bemenet!$D$2:$D$301,$M6703),"")</f>
        <v/>
      </c>
      <c r="F6703" s="5" t="str">
        <f t="shared" si="936"/>
        <v/>
      </c>
      <c r="G6703" s="5" t="str">
        <f t="shared" si="937"/>
        <v/>
      </c>
      <c r="H6703" s="9" t="str">
        <f t="shared" si="938"/>
        <v/>
      </c>
      <c r="I6703" s="5" t="str">
        <f t="shared" si="939"/>
        <v/>
      </c>
      <c r="J6703" s="5" t="str">
        <f>IF(OR($L6703="",NOT(COUNTIFS($L$2:$L6703,$L6703)=1)),"",SUMIFS($G:$G,$L:$L,$L6703))</f>
        <v/>
      </c>
      <c r="K6703" s="5" t="str">
        <f>IF(OR($L6703="",NOT(COUNTIFS($L$2:$L6703,$L6703)=1)),"",SUMIFS($I:$I,$L:$L,$L6703))</f>
        <v/>
      </c>
      <c r="L6703" s="6" t="str">
        <f t="shared" si="940"/>
        <v/>
      </c>
      <c r="M6703" s="6">
        <f t="shared" si="941"/>
        <v>269</v>
      </c>
      <c r="N6703" s="6">
        <f t="shared" si="942"/>
        <v>3</v>
      </c>
      <c r="O6703" s="9" t="str">
        <f>IF(AND($B6703&lt;&gt;"",$C6703&lt;&gt;"",$B6703&lt;=$C6703),INDEX(Szabalyok!$C:$C,$N6703),"")</f>
        <v/>
      </c>
      <c r="P6703">
        <f t="shared" si="944"/>
        <v>0</v>
      </c>
    </row>
    <row r="6704" spans="1:16" x14ac:dyDescent="0.35">
      <c r="A6704">
        <f t="shared" si="943"/>
        <v>0</v>
      </c>
      <c r="B6704" s="4" t="str">
        <f>IF($M6704&gt;300,"",IF(OR(INDEX(Bemenet!$E$2:$E$301,$M6704)="",INDEX(Bemenet!$F$2:$F$301,$M6704)=""),"",MAX(INDEX(Bemenet!$E$2:$E$301,$M6704),INDEX(Szabalyok!$A:$A,$N6704))))</f>
        <v/>
      </c>
      <c r="C6704" s="4" t="str">
        <f>IF($B6704="","",MIN(INDEX(Bemenet!$F$2:$F$301,$M6704),INDEX(Szabalyok!$B:$B,$N6704)))</f>
        <v/>
      </c>
      <c r="D6704" s="5" t="str">
        <f>IF(AND($B6704&lt;&gt;"",$C6704&lt;&gt;"",$B6704&lt;=$C6704),INDEX(Bemenet!$G$2:$G$301,$M6704),"")</f>
        <v/>
      </c>
      <c r="E6704" s="6" t="str">
        <f>IF(AND($B6704&lt;&gt;"",$C6704&lt;&gt;"",$B6704&lt;=$C6704),INDEX(Bemenet!$D$2:$D$301,$M6704),"")</f>
        <v/>
      </c>
      <c r="F6704" s="5" t="str">
        <f t="shared" si="936"/>
        <v/>
      </c>
      <c r="G6704" s="5" t="str">
        <f t="shared" si="937"/>
        <v/>
      </c>
      <c r="H6704" s="9" t="str">
        <f t="shared" si="938"/>
        <v/>
      </c>
      <c r="I6704" s="5" t="str">
        <f t="shared" si="939"/>
        <v/>
      </c>
      <c r="J6704" s="5" t="str">
        <f>IF(OR($L6704="",NOT(COUNTIFS($L$2:$L6704,$L6704)=1)),"",SUMIFS($G:$G,$L:$L,$L6704))</f>
        <v/>
      </c>
      <c r="K6704" s="5" t="str">
        <f>IF(OR($L6704="",NOT(COUNTIFS($L$2:$L6704,$L6704)=1)),"",SUMIFS($I:$I,$L:$L,$L6704))</f>
        <v/>
      </c>
      <c r="L6704" s="6" t="str">
        <f t="shared" si="940"/>
        <v/>
      </c>
      <c r="M6704" s="6">
        <f t="shared" si="941"/>
        <v>269</v>
      </c>
      <c r="N6704" s="6">
        <f t="shared" si="942"/>
        <v>4</v>
      </c>
      <c r="O6704" s="9" t="str">
        <f>IF(AND($B6704&lt;&gt;"",$C6704&lt;&gt;"",$B6704&lt;=$C6704),INDEX(Szabalyok!$C:$C,$N6704),"")</f>
        <v/>
      </c>
      <c r="P6704">
        <f t="shared" si="944"/>
        <v>0</v>
      </c>
    </row>
    <row r="6705" spans="1:16" x14ac:dyDescent="0.35">
      <c r="A6705">
        <f t="shared" si="943"/>
        <v>0</v>
      </c>
      <c r="B6705" s="4" t="str">
        <f>IF($M6705&gt;300,"",IF(OR(INDEX(Bemenet!$E$2:$E$301,$M6705)="",INDEX(Bemenet!$F$2:$F$301,$M6705)=""),"",MAX(INDEX(Bemenet!$E$2:$E$301,$M6705),INDEX(Szabalyok!$A:$A,$N6705))))</f>
        <v/>
      </c>
      <c r="C6705" s="4" t="str">
        <f>IF($B6705="","",MIN(INDEX(Bemenet!$F$2:$F$301,$M6705),INDEX(Szabalyok!$B:$B,$N6705)))</f>
        <v/>
      </c>
      <c r="D6705" s="5" t="str">
        <f>IF(AND($B6705&lt;&gt;"",$C6705&lt;&gt;"",$B6705&lt;=$C6705),INDEX(Bemenet!$G$2:$G$301,$M6705),"")</f>
        <v/>
      </c>
      <c r="E6705" s="6" t="str">
        <f>IF(AND($B6705&lt;&gt;"",$C6705&lt;&gt;"",$B6705&lt;=$C6705),INDEX(Bemenet!$D$2:$D$301,$M6705),"")</f>
        <v/>
      </c>
      <c r="F6705" s="5" t="str">
        <f t="shared" si="936"/>
        <v/>
      </c>
      <c r="G6705" s="5" t="str">
        <f t="shared" si="937"/>
        <v/>
      </c>
      <c r="H6705" s="9" t="str">
        <f t="shared" si="938"/>
        <v/>
      </c>
      <c r="I6705" s="5" t="str">
        <f t="shared" si="939"/>
        <v/>
      </c>
      <c r="J6705" s="5" t="str">
        <f>IF(OR($L6705="",NOT(COUNTIFS($L$2:$L6705,$L6705)=1)),"",SUMIFS($G:$G,$L:$L,$L6705))</f>
        <v/>
      </c>
      <c r="K6705" s="5" t="str">
        <f>IF(OR($L6705="",NOT(COUNTIFS($L$2:$L6705,$L6705)=1)),"",SUMIFS($I:$I,$L:$L,$L6705))</f>
        <v/>
      </c>
      <c r="L6705" s="6" t="str">
        <f t="shared" si="940"/>
        <v/>
      </c>
      <c r="M6705" s="6">
        <f t="shared" si="941"/>
        <v>269</v>
      </c>
      <c r="N6705" s="6">
        <f t="shared" si="942"/>
        <v>5</v>
      </c>
      <c r="O6705" s="9" t="str">
        <f>IF(AND($B6705&lt;&gt;"",$C6705&lt;&gt;"",$B6705&lt;=$C6705),INDEX(Szabalyok!$C:$C,$N6705),"")</f>
        <v/>
      </c>
      <c r="P6705">
        <f t="shared" si="944"/>
        <v>0</v>
      </c>
    </row>
    <row r="6706" spans="1:16" x14ac:dyDescent="0.35">
      <c r="A6706">
        <f t="shared" si="943"/>
        <v>0</v>
      </c>
      <c r="B6706" s="4" t="str">
        <f>IF($M6706&gt;300,"",IF(OR(INDEX(Bemenet!$E$2:$E$301,$M6706)="",INDEX(Bemenet!$F$2:$F$301,$M6706)=""),"",MAX(INDEX(Bemenet!$E$2:$E$301,$M6706),INDEX(Szabalyok!$A:$A,$N6706))))</f>
        <v/>
      </c>
      <c r="C6706" s="4" t="str">
        <f>IF($B6706="","",MIN(INDEX(Bemenet!$F$2:$F$301,$M6706),INDEX(Szabalyok!$B:$B,$N6706)))</f>
        <v/>
      </c>
      <c r="D6706" s="5" t="str">
        <f>IF(AND($B6706&lt;&gt;"",$C6706&lt;&gt;"",$B6706&lt;=$C6706),INDEX(Bemenet!$G$2:$G$301,$M6706),"")</f>
        <v/>
      </c>
      <c r="E6706" s="6" t="str">
        <f>IF(AND($B6706&lt;&gt;"",$C6706&lt;&gt;"",$B6706&lt;=$C6706),INDEX(Bemenet!$D$2:$D$301,$M6706),"")</f>
        <v/>
      </c>
      <c r="F6706" s="5" t="str">
        <f t="shared" si="936"/>
        <v/>
      </c>
      <c r="G6706" s="5" t="str">
        <f t="shared" si="937"/>
        <v/>
      </c>
      <c r="H6706" s="9" t="str">
        <f t="shared" si="938"/>
        <v/>
      </c>
      <c r="I6706" s="5" t="str">
        <f t="shared" si="939"/>
        <v/>
      </c>
      <c r="J6706" s="5" t="str">
        <f>IF(OR($L6706="",NOT(COUNTIFS($L$2:$L6706,$L6706)=1)),"",SUMIFS($G:$G,$L:$L,$L6706))</f>
        <v/>
      </c>
      <c r="K6706" s="5" t="str">
        <f>IF(OR($L6706="",NOT(COUNTIFS($L$2:$L6706,$L6706)=1)),"",SUMIFS($I:$I,$L:$L,$L6706))</f>
        <v/>
      </c>
      <c r="L6706" s="6" t="str">
        <f t="shared" si="940"/>
        <v/>
      </c>
      <c r="M6706" s="6">
        <f t="shared" si="941"/>
        <v>269</v>
      </c>
      <c r="N6706" s="6">
        <f t="shared" si="942"/>
        <v>6</v>
      </c>
      <c r="O6706" s="9" t="str">
        <f>IF(AND($B6706&lt;&gt;"",$C6706&lt;&gt;"",$B6706&lt;=$C6706),INDEX(Szabalyok!$C:$C,$N6706),"")</f>
        <v/>
      </c>
      <c r="P6706">
        <f t="shared" si="944"/>
        <v>0</v>
      </c>
    </row>
    <row r="6707" spans="1:16" x14ac:dyDescent="0.35">
      <c r="A6707">
        <f t="shared" si="943"/>
        <v>0</v>
      </c>
      <c r="B6707" s="4" t="str">
        <f>IF($M6707&gt;300,"",IF(OR(INDEX(Bemenet!$E$2:$E$301,$M6707)="",INDEX(Bemenet!$F$2:$F$301,$M6707)=""),"",MAX(INDEX(Bemenet!$E$2:$E$301,$M6707),INDEX(Szabalyok!$A:$A,$N6707))))</f>
        <v/>
      </c>
      <c r="C6707" s="4" t="str">
        <f>IF($B6707="","",MIN(INDEX(Bemenet!$F$2:$F$301,$M6707),INDEX(Szabalyok!$B:$B,$N6707)))</f>
        <v/>
      </c>
      <c r="D6707" s="5" t="str">
        <f>IF(AND($B6707&lt;&gt;"",$C6707&lt;&gt;"",$B6707&lt;=$C6707),INDEX(Bemenet!$G$2:$G$301,$M6707),"")</f>
        <v/>
      </c>
      <c r="E6707" s="6" t="str">
        <f>IF(AND($B6707&lt;&gt;"",$C6707&lt;&gt;"",$B6707&lt;=$C6707),INDEX(Bemenet!$D$2:$D$301,$M6707),"")</f>
        <v/>
      </c>
      <c r="F6707" s="5" t="str">
        <f t="shared" si="936"/>
        <v/>
      </c>
      <c r="G6707" s="5" t="str">
        <f t="shared" si="937"/>
        <v/>
      </c>
      <c r="H6707" s="9" t="str">
        <f t="shared" si="938"/>
        <v/>
      </c>
      <c r="I6707" s="5" t="str">
        <f t="shared" si="939"/>
        <v/>
      </c>
      <c r="J6707" s="5" t="str">
        <f>IF(OR($L6707="",NOT(COUNTIFS($L$2:$L6707,$L6707)=1)),"",SUMIFS($G:$G,$L:$L,$L6707))</f>
        <v/>
      </c>
      <c r="K6707" s="5" t="str">
        <f>IF(OR($L6707="",NOT(COUNTIFS($L$2:$L6707,$L6707)=1)),"",SUMIFS($I:$I,$L:$L,$L6707))</f>
        <v/>
      </c>
      <c r="L6707" s="6" t="str">
        <f t="shared" si="940"/>
        <v/>
      </c>
      <c r="M6707" s="6">
        <f t="shared" si="941"/>
        <v>269</v>
      </c>
      <c r="N6707" s="6">
        <f t="shared" si="942"/>
        <v>7</v>
      </c>
      <c r="O6707" s="9" t="str">
        <f>IF(AND($B6707&lt;&gt;"",$C6707&lt;&gt;"",$B6707&lt;=$C6707),INDEX(Szabalyok!$C:$C,$N6707),"")</f>
        <v/>
      </c>
      <c r="P6707">
        <f t="shared" si="944"/>
        <v>0</v>
      </c>
    </row>
    <row r="6708" spans="1:16" x14ac:dyDescent="0.35">
      <c r="A6708">
        <f t="shared" si="943"/>
        <v>0</v>
      </c>
      <c r="B6708" s="4" t="str">
        <f>IF($M6708&gt;300,"",IF(OR(INDEX(Bemenet!$E$2:$E$301,$M6708)="",INDEX(Bemenet!$F$2:$F$301,$M6708)=""),"",MAX(INDEX(Bemenet!$E$2:$E$301,$M6708),INDEX(Szabalyok!$A:$A,$N6708))))</f>
        <v/>
      </c>
      <c r="C6708" s="4" t="str">
        <f>IF($B6708="","",MIN(INDEX(Bemenet!$F$2:$F$301,$M6708),INDEX(Szabalyok!$B:$B,$N6708)))</f>
        <v/>
      </c>
      <c r="D6708" s="5" t="str">
        <f>IF(AND($B6708&lt;&gt;"",$C6708&lt;&gt;"",$B6708&lt;=$C6708),INDEX(Bemenet!$G$2:$G$301,$M6708),"")</f>
        <v/>
      </c>
      <c r="E6708" s="6" t="str">
        <f>IF(AND($B6708&lt;&gt;"",$C6708&lt;&gt;"",$B6708&lt;=$C6708),INDEX(Bemenet!$D$2:$D$301,$M6708),"")</f>
        <v/>
      </c>
      <c r="F6708" s="5" t="str">
        <f t="shared" si="936"/>
        <v/>
      </c>
      <c r="G6708" s="5" t="str">
        <f t="shared" si="937"/>
        <v/>
      </c>
      <c r="H6708" s="9" t="str">
        <f t="shared" si="938"/>
        <v/>
      </c>
      <c r="I6708" s="5" t="str">
        <f t="shared" si="939"/>
        <v/>
      </c>
      <c r="J6708" s="5" t="str">
        <f>IF(OR($L6708="",NOT(COUNTIFS($L$2:$L6708,$L6708)=1)),"",SUMIFS($G:$G,$L:$L,$L6708))</f>
        <v/>
      </c>
      <c r="K6708" s="5" t="str">
        <f>IF(OR($L6708="",NOT(COUNTIFS($L$2:$L6708,$L6708)=1)),"",SUMIFS($I:$I,$L:$L,$L6708))</f>
        <v/>
      </c>
      <c r="L6708" s="6" t="str">
        <f t="shared" si="940"/>
        <v/>
      </c>
      <c r="M6708" s="6">
        <f t="shared" si="941"/>
        <v>269</v>
      </c>
      <c r="N6708" s="6">
        <f t="shared" si="942"/>
        <v>8</v>
      </c>
      <c r="O6708" s="9" t="str">
        <f>IF(AND($B6708&lt;&gt;"",$C6708&lt;&gt;"",$B6708&lt;=$C6708),INDEX(Szabalyok!$C:$C,$N6708),"")</f>
        <v/>
      </c>
      <c r="P6708">
        <f t="shared" si="944"/>
        <v>0</v>
      </c>
    </row>
    <row r="6709" spans="1:16" x14ac:dyDescent="0.35">
      <c r="A6709">
        <f t="shared" si="943"/>
        <v>0</v>
      </c>
      <c r="B6709" s="4" t="str">
        <f>IF($M6709&gt;300,"",IF(OR(INDEX(Bemenet!$E$2:$E$301,$M6709)="",INDEX(Bemenet!$F$2:$F$301,$M6709)=""),"",MAX(INDEX(Bemenet!$E$2:$E$301,$M6709),INDEX(Szabalyok!$A:$A,$N6709))))</f>
        <v/>
      </c>
      <c r="C6709" s="4" t="str">
        <f>IF($B6709="","",MIN(INDEX(Bemenet!$F$2:$F$301,$M6709),INDEX(Szabalyok!$B:$B,$N6709)))</f>
        <v/>
      </c>
      <c r="D6709" s="5" t="str">
        <f>IF(AND($B6709&lt;&gt;"",$C6709&lt;&gt;"",$B6709&lt;=$C6709),INDEX(Bemenet!$G$2:$G$301,$M6709),"")</f>
        <v/>
      </c>
      <c r="E6709" s="6" t="str">
        <f>IF(AND($B6709&lt;&gt;"",$C6709&lt;&gt;"",$B6709&lt;=$C6709),INDEX(Bemenet!$D$2:$D$301,$M6709),"")</f>
        <v/>
      </c>
      <c r="F6709" s="5" t="str">
        <f t="shared" si="936"/>
        <v/>
      </c>
      <c r="G6709" s="5" t="str">
        <f t="shared" si="937"/>
        <v/>
      </c>
      <c r="H6709" s="9" t="str">
        <f t="shared" si="938"/>
        <v/>
      </c>
      <c r="I6709" s="5" t="str">
        <f t="shared" si="939"/>
        <v/>
      </c>
      <c r="J6709" s="5" t="str">
        <f>IF(OR($L6709="",NOT(COUNTIFS($L$2:$L6709,$L6709)=1)),"",SUMIFS($G:$G,$L:$L,$L6709))</f>
        <v/>
      </c>
      <c r="K6709" s="5" t="str">
        <f>IF(OR($L6709="",NOT(COUNTIFS($L$2:$L6709,$L6709)=1)),"",SUMIFS($I:$I,$L:$L,$L6709))</f>
        <v/>
      </c>
      <c r="L6709" s="6" t="str">
        <f t="shared" si="940"/>
        <v/>
      </c>
      <c r="M6709" s="6">
        <f t="shared" si="941"/>
        <v>269</v>
      </c>
      <c r="N6709" s="6">
        <f t="shared" si="942"/>
        <v>9</v>
      </c>
      <c r="O6709" s="9" t="str">
        <f>IF(AND($B6709&lt;&gt;"",$C6709&lt;&gt;"",$B6709&lt;=$C6709),INDEX(Szabalyok!$C:$C,$N6709),"")</f>
        <v/>
      </c>
      <c r="P6709">
        <f t="shared" si="944"/>
        <v>0</v>
      </c>
    </row>
    <row r="6710" spans="1:16" x14ac:dyDescent="0.35">
      <c r="A6710">
        <f t="shared" si="943"/>
        <v>0</v>
      </c>
      <c r="B6710" s="4" t="str">
        <f>IF($M6710&gt;300,"",IF(OR(INDEX(Bemenet!$E$2:$E$301,$M6710)="",INDEX(Bemenet!$F$2:$F$301,$M6710)=""),"",MAX(INDEX(Bemenet!$E$2:$E$301,$M6710),INDEX(Szabalyok!$A:$A,$N6710))))</f>
        <v/>
      </c>
      <c r="C6710" s="4" t="str">
        <f>IF($B6710="","",MIN(INDEX(Bemenet!$F$2:$F$301,$M6710),INDEX(Szabalyok!$B:$B,$N6710)))</f>
        <v/>
      </c>
      <c r="D6710" s="5" t="str">
        <f>IF(AND($B6710&lt;&gt;"",$C6710&lt;&gt;"",$B6710&lt;=$C6710),INDEX(Bemenet!$G$2:$G$301,$M6710),"")</f>
        <v/>
      </c>
      <c r="E6710" s="6" t="str">
        <f>IF(AND($B6710&lt;&gt;"",$C6710&lt;&gt;"",$B6710&lt;=$C6710),INDEX(Bemenet!$D$2:$D$301,$M6710),"")</f>
        <v/>
      </c>
      <c r="F6710" s="5" t="str">
        <f t="shared" si="936"/>
        <v/>
      </c>
      <c r="G6710" s="5" t="str">
        <f t="shared" si="937"/>
        <v/>
      </c>
      <c r="H6710" s="9" t="str">
        <f t="shared" si="938"/>
        <v/>
      </c>
      <c r="I6710" s="5" t="str">
        <f t="shared" si="939"/>
        <v/>
      </c>
      <c r="J6710" s="5" t="str">
        <f>IF(OR($L6710="",NOT(COUNTIFS($L$2:$L6710,$L6710)=1)),"",SUMIFS($G:$G,$L:$L,$L6710))</f>
        <v/>
      </c>
      <c r="K6710" s="5" t="str">
        <f>IF(OR($L6710="",NOT(COUNTIFS($L$2:$L6710,$L6710)=1)),"",SUMIFS($I:$I,$L:$L,$L6710))</f>
        <v/>
      </c>
      <c r="L6710" s="6" t="str">
        <f t="shared" si="940"/>
        <v/>
      </c>
      <c r="M6710" s="6">
        <f t="shared" si="941"/>
        <v>269</v>
      </c>
      <c r="N6710" s="6">
        <f t="shared" si="942"/>
        <v>10</v>
      </c>
      <c r="O6710" s="9" t="str">
        <f>IF(AND($B6710&lt;&gt;"",$C6710&lt;&gt;"",$B6710&lt;=$C6710),INDEX(Szabalyok!$C:$C,$N6710),"")</f>
        <v/>
      </c>
      <c r="P6710">
        <f t="shared" si="944"/>
        <v>0</v>
      </c>
    </row>
    <row r="6711" spans="1:16" x14ac:dyDescent="0.35">
      <c r="A6711">
        <f t="shared" si="943"/>
        <v>0</v>
      </c>
      <c r="B6711" s="4" t="str">
        <f>IF($M6711&gt;300,"",IF(OR(INDEX(Bemenet!$E$2:$E$301,$M6711)="",INDEX(Bemenet!$F$2:$F$301,$M6711)=""),"",MAX(INDEX(Bemenet!$E$2:$E$301,$M6711),INDEX(Szabalyok!$A:$A,$N6711))))</f>
        <v/>
      </c>
      <c r="C6711" s="4" t="str">
        <f>IF($B6711="","",MIN(INDEX(Bemenet!$F$2:$F$301,$M6711),INDEX(Szabalyok!$B:$B,$N6711)))</f>
        <v/>
      </c>
      <c r="D6711" s="5" t="str">
        <f>IF(AND($B6711&lt;&gt;"",$C6711&lt;&gt;"",$B6711&lt;=$C6711),INDEX(Bemenet!$G$2:$G$301,$M6711),"")</f>
        <v/>
      </c>
      <c r="E6711" s="6" t="str">
        <f>IF(AND($B6711&lt;&gt;"",$C6711&lt;&gt;"",$B6711&lt;=$C6711),INDEX(Bemenet!$D$2:$D$301,$M6711),"")</f>
        <v/>
      </c>
      <c r="F6711" s="5" t="str">
        <f t="shared" si="936"/>
        <v/>
      </c>
      <c r="G6711" s="5" t="str">
        <f t="shared" si="937"/>
        <v/>
      </c>
      <c r="H6711" s="9" t="str">
        <f t="shared" si="938"/>
        <v/>
      </c>
      <c r="I6711" s="5" t="str">
        <f t="shared" si="939"/>
        <v/>
      </c>
      <c r="J6711" s="5" t="str">
        <f>IF(OR($L6711="",NOT(COUNTIFS($L$2:$L6711,$L6711)=1)),"",SUMIFS($G:$G,$L:$L,$L6711))</f>
        <v/>
      </c>
      <c r="K6711" s="5" t="str">
        <f>IF(OR($L6711="",NOT(COUNTIFS($L$2:$L6711,$L6711)=1)),"",SUMIFS($I:$I,$L:$L,$L6711))</f>
        <v/>
      </c>
      <c r="L6711" s="6" t="str">
        <f t="shared" si="940"/>
        <v/>
      </c>
      <c r="M6711" s="6">
        <f t="shared" si="941"/>
        <v>269</v>
      </c>
      <c r="N6711" s="6">
        <f t="shared" si="942"/>
        <v>11</v>
      </c>
      <c r="O6711" s="9" t="str">
        <f>IF(AND($B6711&lt;&gt;"",$C6711&lt;&gt;"",$B6711&lt;=$C6711),INDEX(Szabalyok!$C:$C,$N6711),"")</f>
        <v/>
      </c>
      <c r="P6711">
        <f t="shared" si="944"/>
        <v>0</v>
      </c>
    </row>
    <row r="6712" spans="1:16" x14ac:dyDescent="0.35">
      <c r="A6712">
        <f t="shared" si="943"/>
        <v>0</v>
      </c>
      <c r="B6712" s="4" t="str">
        <f>IF($M6712&gt;300,"",IF(OR(INDEX(Bemenet!$E$2:$E$301,$M6712)="",INDEX(Bemenet!$F$2:$F$301,$M6712)=""),"",MAX(INDEX(Bemenet!$E$2:$E$301,$M6712),INDEX(Szabalyok!$A:$A,$N6712))))</f>
        <v/>
      </c>
      <c r="C6712" s="4" t="str">
        <f>IF($B6712="","",MIN(INDEX(Bemenet!$F$2:$F$301,$M6712),INDEX(Szabalyok!$B:$B,$N6712)))</f>
        <v/>
      </c>
      <c r="D6712" s="5" t="str">
        <f>IF(AND($B6712&lt;&gt;"",$C6712&lt;&gt;"",$B6712&lt;=$C6712),INDEX(Bemenet!$G$2:$G$301,$M6712),"")</f>
        <v/>
      </c>
      <c r="E6712" s="6" t="str">
        <f>IF(AND($B6712&lt;&gt;"",$C6712&lt;&gt;"",$B6712&lt;=$C6712),INDEX(Bemenet!$D$2:$D$301,$M6712),"")</f>
        <v/>
      </c>
      <c r="F6712" s="5" t="str">
        <f t="shared" si="936"/>
        <v/>
      </c>
      <c r="G6712" s="5" t="str">
        <f t="shared" si="937"/>
        <v/>
      </c>
      <c r="H6712" s="9" t="str">
        <f t="shared" si="938"/>
        <v/>
      </c>
      <c r="I6712" s="5" t="str">
        <f t="shared" si="939"/>
        <v/>
      </c>
      <c r="J6712" s="5" t="str">
        <f>IF(OR($L6712="",NOT(COUNTIFS($L$2:$L6712,$L6712)=1)),"",SUMIFS($G:$G,$L:$L,$L6712))</f>
        <v/>
      </c>
      <c r="K6712" s="5" t="str">
        <f>IF(OR($L6712="",NOT(COUNTIFS($L$2:$L6712,$L6712)=1)),"",SUMIFS($I:$I,$L:$L,$L6712))</f>
        <v/>
      </c>
      <c r="L6712" s="6" t="str">
        <f t="shared" si="940"/>
        <v/>
      </c>
      <c r="M6712" s="6">
        <f t="shared" si="941"/>
        <v>269</v>
      </c>
      <c r="N6712" s="6">
        <f t="shared" si="942"/>
        <v>12</v>
      </c>
      <c r="O6712" s="9" t="str">
        <f>IF(AND($B6712&lt;&gt;"",$C6712&lt;&gt;"",$B6712&lt;=$C6712),INDEX(Szabalyok!$C:$C,$N6712),"")</f>
        <v/>
      </c>
      <c r="P6712">
        <f t="shared" si="944"/>
        <v>0</v>
      </c>
    </row>
    <row r="6713" spans="1:16" x14ac:dyDescent="0.35">
      <c r="A6713">
        <f t="shared" si="943"/>
        <v>0</v>
      </c>
      <c r="B6713" s="4" t="str">
        <f>IF($M6713&gt;300,"",IF(OR(INDEX(Bemenet!$E$2:$E$301,$M6713)="",INDEX(Bemenet!$F$2:$F$301,$M6713)=""),"",MAX(INDEX(Bemenet!$E$2:$E$301,$M6713),INDEX(Szabalyok!$A:$A,$N6713))))</f>
        <v/>
      </c>
      <c r="C6713" s="4" t="str">
        <f>IF($B6713="","",MIN(INDEX(Bemenet!$F$2:$F$301,$M6713),INDEX(Szabalyok!$B:$B,$N6713)))</f>
        <v/>
      </c>
      <c r="D6713" s="5" t="str">
        <f>IF(AND($B6713&lt;&gt;"",$C6713&lt;&gt;"",$B6713&lt;=$C6713),INDEX(Bemenet!$G$2:$G$301,$M6713),"")</f>
        <v/>
      </c>
      <c r="E6713" s="6" t="str">
        <f>IF(AND($B6713&lt;&gt;"",$C6713&lt;&gt;"",$B6713&lt;=$C6713),INDEX(Bemenet!$D$2:$D$301,$M6713),"")</f>
        <v/>
      </c>
      <c r="F6713" s="5" t="str">
        <f t="shared" si="936"/>
        <v/>
      </c>
      <c r="G6713" s="5" t="str">
        <f t="shared" si="937"/>
        <v/>
      </c>
      <c r="H6713" s="9" t="str">
        <f t="shared" si="938"/>
        <v/>
      </c>
      <c r="I6713" s="5" t="str">
        <f t="shared" si="939"/>
        <v/>
      </c>
      <c r="J6713" s="5" t="str">
        <f>IF(OR($L6713="",NOT(COUNTIFS($L$2:$L6713,$L6713)=1)),"",SUMIFS($G:$G,$L:$L,$L6713))</f>
        <v/>
      </c>
      <c r="K6713" s="5" t="str">
        <f>IF(OR($L6713="",NOT(COUNTIFS($L$2:$L6713,$L6713)=1)),"",SUMIFS($I:$I,$L:$L,$L6713))</f>
        <v/>
      </c>
      <c r="L6713" s="6" t="str">
        <f t="shared" si="940"/>
        <v/>
      </c>
      <c r="M6713" s="6">
        <f t="shared" si="941"/>
        <v>269</v>
      </c>
      <c r="N6713" s="6">
        <f t="shared" si="942"/>
        <v>13</v>
      </c>
      <c r="O6713" s="9" t="str">
        <f>IF(AND($B6713&lt;&gt;"",$C6713&lt;&gt;"",$B6713&lt;=$C6713),INDEX(Szabalyok!$C:$C,$N6713),"")</f>
        <v/>
      </c>
      <c r="P6713">
        <f t="shared" si="944"/>
        <v>0</v>
      </c>
    </row>
    <row r="6714" spans="1:16" x14ac:dyDescent="0.35">
      <c r="A6714">
        <f t="shared" si="943"/>
        <v>0</v>
      </c>
      <c r="B6714" s="4" t="str">
        <f>IF($M6714&gt;300,"",IF(OR(INDEX(Bemenet!$E$2:$E$301,$M6714)="",INDEX(Bemenet!$F$2:$F$301,$M6714)=""),"",MAX(INDEX(Bemenet!$E$2:$E$301,$M6714),INDEX(Szabalyok!$A:$A,$N6714))))</f>
        <v/>
      </c>
      <c r="C6714" s="4" t="str">
        <f>IF($B6714="","",MIN(INDEX(Bemenet!$F$2:$F$301,$M6714),INDEX(Szabalyok!$B:$B,$N6714)))</f>
        <v/>
      </c>
      <c r="D6714" s="5" t="str">
        <f>IF(AND($B6714&lt;&gt;"",$C6714&lt;&gt;"",$B6714&lt;=$C6714),INDEX(Bemenet!$G$2:$G$301,$M6714),"")</f>
        <v/>
      </c>
      <c r="E6714" s="6" t="str">
        <f>IF(AND($B6714&lt;&gt;"",$C6714&lt;&gt;"",$B6714&lt;=$C6714),INDEX(Bemenet!$D$2:$D$301,$M6714),"")</f>
        <v/>
      </c>
      <c r="F6714" s="5" t="str">
        <f t="shared" si="936"/>
        <v/>
      </c>
      <c r="G6714" s="5" t="str">
        <f t="shared" si="937"/>
        <v/>
      </c>
      <c r="H6714" s="9" t="str">
        <f t="shared" si="938"/>
        <v/>
      </c>
      <c r="I6714" s="5" t="str">
        <f t="shared" si="939"/>
        <v/>
      </c>
      <c r="J6714" s="5" t="str">
        <f>IF(OR($L6714="",NOT(COUNTIFS($L$2:$L6714,$L6714)=1)),"",SUMIFS($G:$G,$L:$L,$L6714))</f>
        <v/>
      </c>
      <c r="K6714" s="5" t="str">
        <f>IF(OR($L6714="",NOT(COUNTIFS($L$2:$L6714,$L6714)=1)),"",SUMIFS($I:$I,$L:$L,$L6714))</f>
        <v/>
      </c>
      <c r="L6714" s="6" t="str">
        <f t="shared" si="940"/>
        <v/>
      </c>
      <c r="M6714" s="6">
        <f t="shared" si="941"/>
        <v>269</v>
      </c>
      <c r="N6714" s="6">
        <f t="shared" si="942"/>
        <v>14</v>
      </c>
      <c r="O6714" s="9" t="str">
        <f>IF(AND($B6714&lt;&gt;"",$C6714&lt;&gt;"",$B6714&lt;=$C6714),INDEX(Szabalyok!$C:$C,$N6714),"")</f>
        <v/>
      </c>
      <c r="P6714">
        <f t="shared" si="944"/>
        <v>0</v>
      </c>
    </row>
    <row r="6715" spans="1:16" x14ac:dyDescent="0.35">
      <c r="A6715">
        <f t="shared" si="943"/>
        <v>0</v>
      </c>
      <c r="B6715" s="4" t="str">
        <f>IF($M6715&gt;300,"",IF(OR(INDEX(Bemenet!$E$2:$E$301,$M6715)="",INDEX(Bemenet!$F$2:$F$301,$M6715)=""),"",MAX(INDEX(Bemenet!$E$2:$E$301,$M6715),INDEX(Szabalyok!$A:$A,$N6715))))</f>
        <v/>
      </c>
      <c r="C6715" s="4" t="str">
        <f>IF($B6715="","",MIN(INDEX(Bemenet!$F$2:$F$301,$M6715),INDEX(Szabalyok!$B:$B,$N6715)))</f>
        <v/>
      </c>
      <c r="D6715" s="5" t="str">
        <f>IF(AND($B6715&lt;&gt;"",$C6715&lt;&gt;"",$B6715&lt;=$C6715),INDEX(Bemenet!$G$2:$G$301,$M6715),"")</f>
        <v/>
      </c>
      <c r="E6715" s="6" t="str">
        <f>IF(AND($B6715&lt;&gt;"",$C6715&lt;&gt;"",$B6715&lt;=$C6715),INDEX(Bemenet!$D$2:$D$301,$M6715),"")</f>
        <v/>
      </c>
      <c r="F6715" s="5" t="str">
        <f t="shared" si="936"/>
        <v/>
      </c>
      <c r="G6715" s="5" t="str">
        <f t="shared" si="937"/>
        <v/>
      </c>
      <c r="H6715" s="9" t="str">
        <f t="shared" si="938"/>
        <v/>
      </c>
      <c r="I6715" s="5" t="str">
        <f t="shared" si="939"/>
        <v/>
      </c>
      <c r="J6715" s="5" t="str">
        <f>IF(OR($L6715="",NOT(COUNTIFS($L$2:$L6715,$L6715)=1)),"",SUMIFS($G:$G,$L:$L,$L6715))</f>
        <v/>
      </c>
      <c r="K6715" s="5" t="str">
        <f>IF(OR($L6715="",NOT(COUNTIFS($L$2:$L6715,$L6715)=1)),"",SUMIFS($I:$I,$L:$L,$L6715))</f>
        <v/>
      </c>
      <c r="L6715" s="6" t="str">
        <f t="shared" si="940"/>
        <v/>
      </c>
      <c r="M6715" s="6">
        <f t="shared" si="941"/>
        <v>269</v>
      </c>
      <c r="N6715" s="6">
        <f t="shared" si="942"/>
        <v>15</v>
      </c>
      <c r="O6715" s="9" t="str">
        <f>IF(AND($B6715&lt;&gt;"",$C6715&lt;&gt;"",$B6715&lt;=$C6715),INDEX(Szabalyok!$C:$C,$N6715),"")</f>
        <v/>
      </c>
      <c r="P6715">
        <f t="shared" si="944"/>
        <v>0</v>
      </c>
    </row>
    <row r="6716" spans="1:16" x14ac:dyDescent="0.35">
      <c r="A6716">
        <f t="shared" si="943"/>
        <v>0</v>
      </c>
      <c r="B6716" s="4" t="str">
        <f>IF($M6716&gt;300,"",IF(OR(INDEX(Bemenet!$E$2:$E$301,$M6716)="",INDEX(Bemenet!$F$2:$F$301,$M6716)=""),"",MAX(INDEX(Bemenet!$E$2:$E$301,$M6716),INDEX(Szabalyok!$A:$A,$N6716))))</f>
        <v/>
      </c>
      <c r="C6716" s="4" t="str">
        <f>IF($B6716="","",MIN(INDEX(Bemenet!$F$2:$F$301,$M6716),INDEX(Szabalyok!$B:$B,$N6716)))</f>
        <v/>
      </c>
      <c r="D6716" s="5" t="str">
        <f>IF(AND($B6716&lt;&gt;"",$C6716&lt;&gt;"",$B6716&lt;=$C6716),INDEX(Bemenet!$G$2:$G$301,$M6716),"")</f>
        <v/>
      </c>
      <c r="E6716" s="6" t="str">
        <f>IF(AND($B6716&lt;&gt;"",$C6716&lt;&gt;"",$B6716&lt;=$C6716),INDEX(Bemenet!$D$2:$D$301,$M6716),"")</f>
        <v/>
      </c>
      <c r="F6716" s="5" t="str">
        <f t="shared" si="936"/>
        <v/>
      </c>
      <c r="G6716" s="5" t="str">
        <f t="shared" si="937"/>
        <v/>
      </c>
      <c r="H6716" s="9" t="str">
        <f t="shared" si="938"/>
        <v/>
      </c>
      <c r="I6716" s="5" t="str">
        <f t="shared" si="939"/>
        <v/>
      </c>
      <c r="J6716" s="5" t="str">
        <f>IF(OR($L6716="",NOT(COUNTIFS($L$2:$L6716,$L6716)=1)),"",SUMIFS($G:$G,$L:$L,$L6716))</f>
        <v/>
      </c>
      <c r="K6716" s="5" t="str">
        <f>IF(OR($L6716="",NOT(COUNTIFS($L$2:$L6716,$L6716)=1)),"",SUMIFS($I:$I,$L:$L,$L6716))</f>
        <v/>
      </c>
      <c r="L6716" s="6" t="str">
        <f t="shared" si="940"/>
        <v/>
      </c>
      <c r="M6716" s="6">
        <f t="shared" si="941"/>
        <v>269</v>
      </c>
      <c r="N6716" s="6">
        <f t="shared" si="942"/>
        <v>16</v>
      </c>
      <c r="O6716" s="9" t="str">
        <f>IF(AND($B6716&lt;&gt;"",$C6716&lt;&gt;"",$B6716&lt;=$C6716),INDEX(Szabalyok!$C:$C,$N6716),"")</f>
        <v/>
      </c>
      <c r="P6716">
        <f t="shared" si="944"/>
        <v>0</v>
      </c>
    </row>
    <row r="6717" spans="1:16" x14ac:dyDescent="0.35">
      <c r="A6717">
        <f t="shared" si="943"/>
        <v>0</v>
      </c>
      <c r="B6717" s="4" t="str">
        <f>IF($M6717&gt;300,"",IF(OR(INDEX(Bemenet!$E$2:$E$301,$M6717)="",INDEX(Bemenet!$F$2:$F$301,$M6717)=""),"",MAX(INDEX(Bemenet!$E$2:$E$301,$M6717),INDEX(Szabalyok!$A:$A,$N6717))))</f>
        <v/>
      </c>
      <c r="C6717" s="4" t="str">
        <f>IF($B6717="","",MIN(INDEX(Bemenet!$F$2:$F$301,$M6717),INDEX(Szabalyok!$B:$B,$N6717)))</f>
        <v/>
      </c>
      <c r="D6717" s="5" t="str">
        <f>IF(AND($B6717&lt;&gt;"",$C6717&lt;&gt;"",$B6717&lt;=$C6717),INDEX(Bemenet!$G$2:$G$301,$M6717),"")</f>
        <v/>
      </c>
      <c r="E6717" s="6" t="str">
        <f>IF(AND($B6717&lt;&gt;"",$C6717&lt;&gt;"",$B6717&lt;=$C6717),INDEX(Bemenet!$D$2:$D$301,$M6717),"")</f>
        <v/>
      </c>
      <c r="F6717" s="5" t="str">
        <f t="shared" si="936"/>
        <v/>
      </c>
      <c r="G6717" s="5" t="str">
        <f t="shared" si="937"/>
        <v/>
      </c>
      <c r="H6717" s="9" t="str">
        <f t="shared" si="938"/>
        <v/>
      </c>
      <c r="I6717" s="5" t="str">
        <f t="shared" si="939"/>
        <v/>
      </c>
      <c r="J6717" s="5" t="str">
        <f>IF(OR($L6717="",NOT(COUNTIFS($L$2:$L6717,$L6717)=1)),"",SUMIFS($G:$G,$L:$L,$L6717))</f>
        <v/>
      </c>
      <c r="K6717" s="5" t="str">
        <f>IF(OR($L6717="",NOT(COUNTIFS($L$2:$L6717,$L6717)=1)),"",SUMIFS($I:$I,$L:$L,$L6717))</f>
        <v/>
      </c>
      <c r="L6717" s="6" t="str">
        <f t="shared" si="940"/>
        <v/>
      </c>
      <c r="M6717" s="6">
        <f t="shared" si="941"/>
        <v>269</v>
      </c>
      <c r="N6717" s="6">
        <f t="shared" si="942"/>
        <v>17</v>
      </c>
      <c r="O6717" s="9" t="str">
        <f>IF(AND($B6717&lt;&gt;"",$C6717&lt;&gt;"",$B6717&lt;=$C6717),INDEX(Szabalyok!$C:$C,$N6717),"")</f>
        <v/>
      </c>
      <c r="P6717">
        <f t="shared" si="944"/>
        <v>0</v>
      </c>
    </row>
    <row r="6718" spans="1:16" x14ac:dyDescent="0.35">
      <c r="A6718">
        <f t="shared" si="943"/>
        <v>0</v>
      </c>
      <c r="B6718" s="4" t="str">
        <f>IF($M6718&gt;300,"",IF(OR(INDEX(Bemenet!$E$2:$E$301,$M6718)="",INDEX(Bemenet!$F$2:$F$301,$M6718)=""),"",MAX(INDEX(Bemenet!$E$2:$E$301,$M6718),INDEX(Szabalyok!$A:$A,$N6718))))</f>
        <v/>
      </c>
      <c r="C6718" s="4" t="str">
        <f>IF($B6718="","",MIN(INDEX(Bemenet!$F$2:$F$301,$M6718),INDEX(Szabalyok!$B:$B,$N6718)))</f>
        <v/>
      </c>
      <c r="D6718" s="5" t="str">
        <f>IF(AND($B6718&lt;&gt;"",$C6718&lt;&gt;"",$B6718&lt;=$C6718),INDEX(Bemenet!$G$2:$G$301,$M6718),"")</f>
        <v/>
      </c>
      <c r="E6718" s="6" t="str">
        <f>IF(AND($B6718&lt;&gt;"",$C6718&lt;&gt;"",$B6718&lt;=$C6718),INDEX(Bemenet!$D$2:$D$301,$M6718),"")</f>
        <v/>
      </c>
      <c r="F6718" s="5" t="str">
        <f t="shared" si="936"/>
        <v/>
      </c>
      <c r="G6718" s="5" t="str">
        <f t="shared" si="937"/>
        <v/>
      </c>
      <c r="H6718" s="9" t="str">
        <f t="shared" si="938"/>
        <v/>
      </c>
      <c r="I6718" s="5" t="str">
        <f t="shared" si="939"/>
        <v/>
      </c>
      <c r="J6718" s="5" t="str">
        <f>IF(OR($L6718="",NOT(COUNTIFS($L$2:$L6718,$L6718)=1)),"",SUMIFS($G:$G,$L:$L,$L6718))</f>
        <v/>
      </c>
      <c r="K6718" s="5" t="str">
        <f>IF(OR($L6718="",NOT(COUNTIFS($L$2:$L6718,$L6718)=1)),"",SUMIFS($I:$I,$L:$L,$L6718))</f>
        <v/>
      </c>
      <c r="L6718" s="6" t="str">
        <f t="shared" si="940"/>
        <v/>
      </c>
      <c r="M6718" s="6">
        <f t="shared" si="941"/>
        <v>269</v>
      </c>
      <c r="N6718" s="6">
        <f t="shared" si="942"/>
        <v>18</v>
      </c>
      <c r="O6718" s="9" t="str">
        <f>IF(AND($B6718&lt;&gt;"",$C6718&lt;&gt;"",$B6718&lt;=$C6718),INDEX(Szabalyok!$C:$C,$N6718),"")</f>
        <v/>
      </c>
      <c r="P6718">
        <f t="shared" si="944"/>
        <v>0</v>
      </c>
    </row>
    <row r="6719" spans="1:16" x14ac:dyDescent="0.35">
      <c r="A6719">
        <f t="shared" si="943"/>
        <v>0</v>
      </c>
      <c r="B6719" s="4" t="str">
        <f>IF($M6719&gt;300,"",IF(OR(INDEX(Bemenet!$E$2:$E$301,$M6719)="",INDEX(Bemenet!$F$2:$F$301,$M6719)=""),"",MAX(INDEX(Bemenet!$E$2:$E$301,$M6719),INDEX(Szabalyok!$A:$A,$N6719))))</f>
        <v/>
      </c>
      <c r="C6719" s="4" t="str">
        <f>IF($B6719="","",MIN(INDEX(Bemenet!$F$2:$F$301,$M6719),INDEX(Szabalyok!$B:$B,$N6719)))</f>
        <v/>
      </c>
      <c r="D6719" s="5" t="str">
        <f>IF(AND($B6719&lt;&gt;"",$C6719&lt;&gt;"",$B6719&lt;=$C6719),INDEX(Bemenet!$G$2:$G$301,$M6719),"")</f>
        <v/>
      </c>
      <c r="E6719" s="6" t="str">
        <f>IF(AND($B6719&lt;&gt;"",$C6719&lt;&gt;"",$B6719&lt;=$C6719),INDEX(Bemenet!$D$2:$D$301,$M6719),"")</f>
        <v/>
      </c>
      <c r="F6719" s="5" t="str">
        <f t="shared" si="936"/>
        <v/>
      </c>
      <c r="G6719" s="5" t="str">
        <f t="shared" si="937"/>
        <v/>
      </c>
      <c r="H6719" s="9" t="str">
        <f t="shared" si="938"/>
        <v/>
      </c>
      <c r="I6719" s="5" t="str">
        <f t="shared" si="939"/>
        <v/>
      </c>
      <c r="J6719" s="5" t="str">
        <f>IF(OR($L6719="",NOT(COUNTIFS($L$2:$L6719,$L6719)=1)),"",SUMIFS($G:$G,$L:$L,$L6719))</f>
        <v/>
      </c>
      <c r="K6719" s="5" t="str">
        <f>IF(OR($L6719="",NOT(COUNTIFS($L$2:$L6719,$L6719)=1)),"",SUMIFS($I:$I,$L:$L,$L6719))</f>
        <v/>
      </c>
      <c r="L6719" s="6" t="str">
        <f t="shared" si="940"/>
        <v/>
      </c>
      <c r="M6719" s="6">
        <f t="shared" si="941"/>
        <v>269</v>
      </c>
      <c r="N6719" s="6">
        <f t="shared" si="942"/>
        <v>19</v>
      </c>
      <c r="O6719" s="9" t="str">
        <f>IF(AND($B6719&lt;&gt;"",$C6719&lt;&gt;"",$B6719&lt;=$C6719),INDEX(Szabalyok!$C:$C,$N6719),"")</f>
        <v/>
      </c>
      <c r="P6719">
        <f t="shared" si="944"/>
        <v>0</v>
      </c>
    </row>
    <row r="6720" spans="1:16" x14ac:dyDescent="0.35">
      <c r="A6720">
        <f t="shared" si="943"/>
        <v>0</v>
      </c>
      <c r="B6720" s="4" t="str">
        <f>IF($M6720&gt;300,"",IF(OR(INDEX(Bemenet!$E$2:$E$301,$M6720)="",INDEX(Bemenet!$F$2:$F$301,$M6720)=""),"",MAX(INDEX(Bemenet!$E$2:$E$301,$M6720),INDEX(Szabalyok!$A:$A,$N6720))))</f>
        <v/>
      </c>
      <c r="C6720" s="4" t="str">
        <f>IF($B6720="","",MIN(INDEX(Bemenet!$F$2:$F$301,$M6720),INDEX(Szabalyok!$B:$B,$N6720)))</f>
        <v/>
      </c>
      <c r="D6720" s="5" t="str">
        <f>IF(AND($B6720&lt;&gt;"",$C6720&lt;&gt;"",$B6720&lt;=$C6720),INDEX(Bemenet!$G$2:$G$301,$M6720),"")</f>
        <v/>
      </c>
      <c r="E6720" s="6" t="str">
        <f>IF(AND($B6720&lt;&gt;"",$C6720&lt;&gt;"",$B6720&lt;=$C6720),INDEX(Bemenet!$D$2:$D$301,$M6720),"")</f>
        <v/>
      </c>
      <c r="F6720" s="5" t="str">
        <f t="shared" si="936"/>
        <v/>
      </c>
      <c r="G6720" s="5" t="str">
        <f t="shared" si="937"/>
        <v/>
      </c>
      <c r="H6720" s="9" t="str">
        <f t="shared" si="938"/>
        <v/>
      </c>
      <c r="I6720" s="5" t="str">
        <f t="shared" si="939"/>
        <v/>
      </c>
      <c r="J6720" s="5" t="str">
        <f>IF(OR($L6720="",NOT(COUNTIFS($L$2:$L6720,$L6720)=1)),"",SUMIFS($G:$G,$L:$L,$L6720))</f>
        <v/>
      </c>
      <c r="K6720" s="5" t="str">
        <f>IF(OR($L6720="",NOT(COUNTIFS($L$2:$L6720,$L6720)=1)),"",SUMIFS($I:$I,$L:$L,$L6720))</f>
        <v/>
      </c>
      <c r="L6720" s="6" t="str">
        <f t="shared" si="940"/>
        <v/>
      </c>
      <c r="M6720" s="6">
        <f t="shared" si="941"/>
        <v>269</v>
      </c>
      <c r="N6720" s="6">
        <f t="shared" si="942"/>
        <v>20</v>
      </c>
      <c r="O6720" s="9" t="str">
        <f>IF(AND($B6720&lt;&gt;"",$C6720&lt;&gt;"",$B6720&lt;=$C6720),INDEX(Szabalyok!$C:$C,$N6720),"")</f>
        <v/>
      </c>
      <c r="P6720">
        <f t="shared" si="944"/>
        <v>0</v>
      </c>
    </row>
    <row r="6721" spans="1:16" x14ac:dyDescent="0.35">
      <c r="A6721">
        <f t="shared" si="943"/>
        <v>0</v>
      </c>
      <c r="B6721" s="4" t="str">
        <f>IF($M6721&gt;300,"",IF(OR(INDEX(Bemenet!$E$2:$E$301,$M6721)="",INDEX(Bemenet!$F$2:$F$301,$M6721)=""),"",MAX(INDEX(Bemenet!$E$2:$E$301,$M6721),INDEX(Szabalyok!$A:$A,$N6721))))</f>
        <v/>
      </c>
      <c r="C6721" s="4" t="str">
        <f>IF($B6721="","",MIN(INDEX(Bemenet!$F$2:$F$301,$M6721),INDEX(Szabalyok!$B:$B,$N6721)))</f>
        <v/>
      </c>
      <c r="D6721" s="5" t="str">
        <f>IF(AND($B6721&lt;&gt;"",$C6721&lt;&gt;"",$B6721&lt;=$C6721),INDEX(Bemenet!$G$2:$G$301,$M6721),"")</f>
        <v/>
      </c>
      <c r="E6721" s="6" t="str">
        <f>IF(AND($B6721&lt;&gt;"",$C6721&lt;&gt;"",$B6721&lt;=$C6721),INDEX(Bemenet!$D$2:$D$301,$M6721),"")</f>
        <v/>
      </c>
      <c r="F6721" s="5" t="str">
        <f t="shared" si="936"/>
        <v/>
      </c>
      <c r="G6721" s="5" t="str">
        <f t="shared" si="937"/>
        <v/>
      </c>
      <c r="H6721" s="9" t="str">
        <f t="shared" si="938"/>
        <v/>
      </c>
      <c r="I6721" s="5" t="str">
        <f t="shared" si="939"/>
        <v/>
      </c>
      <c r="J6721" s="5" t="str">
        <f>IF(OR($L6721="",NOT(COUNTIFS($L$2:$L6721,$L6721)=1)),"",SUMIFS($G:$G,$L:$L,$L6721))</f>
        <v/>
      </c>
      <c r="K6721" s="5" t="str">
        <f>IF(OR($L6721="",NOT(COUNTIFS($L$2:$L6721,$L6721)=1)),"",SUMIFS($I:$I,$L:$L,$L6721))</f>
        <v/>
      </c>
      <c r="L6721" s="6" t="str">
        <f t="shared" si="940"/>
        <v/>
      </c>
      <c r="M6721" s="6">
        <f t="shared" si="941"/>
        <v>269</v>
      </c>
      <c r="N6721" s="6">
        <f t="shared" si="942"/>
        <v>21</v>
      </c>
      <c r="O6721" s="9" t="str">
        <f>IF(AND($B6721&lt;&gt;"",$C6721&lt;&gt;"",$B6721&lt;=$C6721),INDEX(Szabalyok!$C:$C,$N6721),"")</f>
        <v/>
      </c>
      <c r="P6721">
        <f t="shared" si="944"/>
        <v>0</v>
      </c>
    </row>
    <row r="6722" spans="1:16" x14ac:dyDescent="0.35">
      <c r="A6722">
        <f t="shared" si="943"/>
        <v>0</v>
      </c>
      <c r="B6722" s="4" t="str">
        <f>IF($M6722&gt;300,"",IF(OR(INDEX(Bemenet!$E$2:$E$301,$M6722)="",INDEX(Bemenet!$F$2:$F$301,$M6722)=""),"",MAX(INDEX(Bemenet!$E$2:$E$301,$M6722),INDEX(Szabalyok!$A:$A,$N6722))))</f>
        <v/>
      </c>
      <c r="C6722" s="4" t="str">
        <f>IF($B6722="","",MIN(INDEX(Bemenet!$F$2:$F$301,$M6722),INDEX(Szabalyok!$B:$B,$N6722)))</f>
        <v/>
      </c>
      <c r="D6722" s="5" t="str">
        <f>IF(AND($B6722&lt;&gt;"",$C6722&lt;&gt;"",$B6722&lt;=$C6722),INDEX(Bemenet!$G$2:$G$301,$M6722),"")</f>
        <v/>
      </c>
      <c r="E6722" s="6" t="str">
        <f>IF(AND($B6722&lt;&gt;"",$C6722&lt;&gt;"",$B6722&lt;=$C6722),INDEX(Bemenet!$D$2:$D$301,$M6722),"")</f>
        <v/>
      </c>
      <c r="F6722" s="5" t="str">
        <f t="shared" ref="F6722:F6785" si="945">IF(AND($B6722&lt;&gt;"",$C6722&lt;&gt;"",$B6722&lt;=$C6722),$C6722-$B6722+1,"")</f>
        <v/>
      </c>
      <c r="G6722" s="5" t="str">
        <f t="shared" ref="G6722:G6785" si="946">IF($F6722="","",$F6722*$D6722)</f>
        <v/>
      </c>
      <c r="H6722" s="9" t="str">
        <f t="shared" ref="H6722:H6785" si="947">IF($G6722="","",$O6722)</f>
        <v/>
      </c>
      <c r="I6722" s="5" t="str">
        <f t="shared" ref="I6722:I6785" si="948">IF($G6722="","",$G6722*IF($H6722="",$O6722,$H6722)/100)</f>
        <v/>
      </c>
      <c r="J6722" s="5" t="str">
        <f>IF(OR($L6722="",NOT(COUNTIFS($L$2:$L6722,$L6722)=1)),"",SUMIFS($G:$G,$L:$L,$L6722))</f>
        <v/>
      </c>
      <c r="K6722" s="5" t="str">
        <f>IF(OR($L6722="",NOT(COUNTIFS($L$2:$L6722,$L6722)=1)),"",SUMIFS($I:$I,$L:$L,$L6722))</f>
        <v/>
      </c>
      <c r="L6722" s="6" t="str">
        <f t="shared" ref="L6722:L6785" si="949">IF($B6722="","",YEAR($B6722))</f>
        <v/>
      </c>
      <c r="M6722" s="6">
        <f t="shared" ref="M6722:M6785" si="950">INT((ROW()-2)/25)+1</f>
        <v>269</v>
      </c>
      <c r="N6722" s="6">
        <f t="shared" ref="N6722:N6785" si="951">MOD(ROW()-2,25)+2</f>
        <v>22</v>
      </c>
      <c r="O6722" s="9" t="str">
        <f>IF(AND($B6722&lt;&gt;"",$C6722&lt;&gt;"",$B6722&lt;=$C6722),INDEX(Szabalyok!$C:$C,$N6722),"")</f>
        <v/>
      </c>
      <c r="P6722">
        <f t="shared" si="944"/>
        <v>0</v>
      </c>
    </row>
    <row r="6723" spans="1:16" x14ac:dyDescent="0.35">
      <c r="A6723">
        <f t="shared" si="943"/>
        <v>0</v>
      </c>
      <c r="B6723" s="4" t="str">
        <f>IF($M6723&gt;300,"",IF(OR(INDEX(Bemenet!$E$2:$E$301,$M6723)="",INDEX(Bemenet!$F$2:$F$301,$M6723)=""),"",MAX(INDEX(Bemenet!$E$2:$E$301,$M6723),INDEX(Szabalyok!$A:$A,$N6723))))</f>
        <v/>
      </c>
      <c r="C6723" s="4" t="str">
        <f>IF($B6723="","",MIN(INDEX(Bemenet!$F$2:$F$301,$M6723),INDEX(Szabalyok!$B:$B,$N6723)))</f>
        <v/>
      </c>
      <c r="D6723" s="5" t="str">
        <f>IF(AND($B6723&lt;&gt;"",$C6723&lt;&gt;"",$B6723&lt;=$C6723),INDEX(Bemenet!$G$2:$G$301,$M6723),"")</f>
        <v/>
      </c>
      <c r="E6723" s="6" t="str">
        <f>IF(AND($B6723&lt;&gt;"",$C6723&lt;&gt;"",$B6723&lt;=$C6723),INDEX(Bemenet!$D$2:$D$301,$M6723),"")</f>
        <v/>
      </c>
      <c r="F6723" s="5" t="str">
        <f t="shared" si="945"/>
        <v/>
      </c>
      <c r="G6723" s="5" t="str">
        <f t="shared" si="946"/>
        <v/>
      </c>
      <c r="H6723" s="9" t="str">
        <f t="shared" si="947"/>
        <v/>
      </c>
      <c r="I6723" s="5" t="str">
        <f t="shared" si="948"/>
        <v/>
      </c>
      <c r="J6723" s="5" t="str">
        <f>IF(OR($L6723="",NOT(COUNTIFS($L$2:$L6723,$L6723)=1)),"",SUMIFS($G:$G,$L:$L,$L6723))</f>
        <v/>
      </c>
      <c r="K6723" s="5" t="str">
        <f>IF(OR($L6723="",NOT(COUNTIFS($L$2:$L6723,$L6723)=1)),"",SUMIFS($I:$I,$L:$L,$L6723))</f>
        <v/>
      </c>
      <c r="L6723" s="6" t="str">
        <f t="shared" si="949"/>
        <v/>
      </c>
      <c r="M6723" s="6">
        <f t="shared" si="950"/>
        <v>269</v>
      </c>
      <c r="N6723" s="6">
        <f t="shared" si="951"/>
        <v>23</v>
      </c>
      <c r="O6723" s="9" t="str">
        <f>IF(AND($B6723&lt;&gt;"",$C6723&lt;&gt;"",$B6723&lt;=$C6723),INDEX(Szabalyok!$C:$C,$N6723),"")</f>
        <v/>
      </c>
      <c r="P6723">
        <f t="shared" si="944"/>
        <v>0</v>
      </c>
    </row>
    <row r="6724" spans="1:16" x14ac:dyDescent="0.35">
      <c r="A6724">
        <f t="shared" ref="A6724:A6787" si="952">IF(P6724=P6723,0,P6724)</f>
        <v>0</v>
      </c>
      <c r="B6724" s="4" t="str">
        <f>IF($M6724&gt;300,"",IF(OR(INDEX(Bemenet!$E$2:$E$301,$M6724)="",INDEX(Bemenet!$F$2:$F$301,$M6724)=""),"",MAX(INDEX(Bemenet!$E$2:$E$301,$M6724),INDEX(Szabalyok!$A:$A,$N6724))))</f>
        <v/>
      </c>
      <c r="C6724" s="4" t="str">
        <f>IF($B6724="","",MIN(INDEX(Bemenet!$F$2:$F$301,$M6724),INDEX(Szabalyok!$B:$B,$N6724)))</f>
        <v/>
      </c>
      <c r="D6724" s="5" t="str">
        <f>IF(AND($B6724&lt;&gt;"",$C6724&lt;&gt;"",$B6724&lt;=$C6724),INDEX(Bemenet!$G$2:$G$301,$M6724),"")</f>
        <v/>
      </c>
      <c r="E6724" s="6" t="str">
        <f>IF(AND($B6724&lt;&gt;"",$C6724&lt;&gt;"",$B6724&lt;=$C6724),INDEX(Bemenet!$D$2:$D$301,$M6724),"")</f>
        <v/>
      </c>
      <c r="F6724" s="5" t="str">
        <f t="shared" si="945"/>
        <v/>
      </c>
      <c r="G6724" s="5" t="str">
        <f t="shared" si="946"/>
        <v/>
      </c>
      <c r="H6724" s="9" t="str">
        <f t="shared" si="947"/>
        <v/>
      </c>
      <c r="I6724" s="5" t="str">
        <f t="shared" si="948"/>
        <v/>
      </c>
      <c r="J6724" s="5" t="str">
        <f>IF(OR($L6724="",NOT(COUNTIFS($L$2:$L6724,$L6724)=1)),"",SUMIFS($G:$G,$L:$L,$L6724))</f>
        <v/>
      </c>
      <c r="K6724" s="5" t="str">
        <f>IF(OR($L6724="",NOT(COUNTIFS($L$2:$L6724,$L6724)=1)),"",SUMIFS($I:$I,$L:$L,$L6724))</f>
        <v/>
      </c>
      <c r="L6724" s="6" t="str">
        <f t="shared" si="949"/>
        <v/>
      </c>
      <c r="M6724" s="6">
        <f t="shared" si="950"/>
        <v>269</v>
      </c>
      <c r="N6724" s="6">
        <f t="shared" si="951"/>
        <v>24</v>
      </c>
      <c r="O6724" s="9" t="str">
        <f>IF(AND($B6724&lt;&gt;"",$C6724&lt;&gt;"",$B6724&lt;=$C6724),INDEX(Szabalyok!$C:$C,$N6724),"")</f>
        <v/>
      </c>
      <c r="P6724">
        <f t="shared" ref="P6724:P6787" si="953">IF(D6724="",P6723,P6723+1)</f>
        <v>0</v>
      </c>
    </row>
    <row r="6725" spans="1:16" x14ac:dyDescent="0.35">
      <c r="A6725">
        <f t="shared" si="952"/>
        <v>0</v>
      </c>
      <c r="B6725" s="4" t="str">
        <f>IF($M6725&gt;300,"",IF(OR(INDEX(Bemenet!$E$2:$E$301,$M6725)="",INDEX(Bemenet!$F$2:$F$301,$M6725)=""),"",MAX(INDEX(Bemenet!$E$2:$E$301,$M6725),INDEX(Szabalyok!$A:$A,$N6725))))</f>
        <v/>
      </c>
      <c r="C6725" s="4" t="str">
        <f>IF($B6725="","",MIN(INDEX(Bemenet!$F$2:$F$301,$M6725),INDEX(Szabalyok!$B:$B,$N6725)))</f>
        <v/>
      </c>
      <c r="D6725" s="5" t="str">
        <f>IF(AND($B6725&lt;&gt;"",$C6725&lt;&gt;"",$B6725&lt;=$C6725),INDEX(Bemenet!$G$2:$G$301,$M6725),"")</f>
        <v/>
      </c>
      <c r="E6725" s="6" t="str">
        <f>IF(AND($B6725&lt;&gt;"",$C6725&lt;&gt;"",$B6725&lt;=$C6725),INDEX(Bemenet!$D$2:$D$301,$M6725),"")</f>
        <v/>
      </c>
      <c r="F6725" s="5" t="str">
        <f t="shared" si="945"/>
        <v/>
      </c>
      <c r="G6725" s="5" t="str">
        <f t="shared" si="946"/>
        <v/>
      </c>
      <c r="H6725" s="9" t="str">
        <f t="shared" si="947"/>
        <v/>
      </c>
      <c r="I6725" s="5" t="str">
        <f t="shared" si="948"/>
        <v/>
      </c>
      <c r="J6725" s="5" t="str">
        <f>IF(OR($L6725="",NOT(COUNTIFS($L$2:$L6725,$L6725)=1)),"",SUMIFS($G:$G,$L:$L,$L6725))</f>
        <v/>
      </c>
      <c r="K6725" s="5" t="str">
        <f>IF(OR($L6725="",NOT(COUNTIFS($L$2:$L6725,$L6725)=1)),"",SUMIFS($I:$I,$L:$L,$L6725))</f>
        <v/>
      </c>
      <c r="L6725" s="6" t="str">
        <f t="shared" si="949"/>
        <v/>
      </c>
      <c r="M6725" s="6">
        <f t="shared" si="950"/>
        <v>269</v>
      </c>
      <c r="N6725" s="6">
        <f t="shared" si="951"/>
        <v>25</v>
      </c>
      <c r="O6725" s="9" t="str">
        <f>IF(AND($B6725&lt;&gt;"",$C6725&lt;&gt;"",$B6725&lt;=$C6725),INDEX(Szabalyok!$C:$C,$N6725),"")</f>
        <v/>
      </c>
      <c r="P6725">
        <f t="shared" si="953"/>
        <v>0</v>
      </c>
    </row>
    <row r="6726" spans="1:16" x14ac:dyDescent="0.35">
      <c r="A6726">
        <f t="shared" si="952"/>
        <v>0</v>
      </c>
      <c r="B6726" s="4" t="str">
        <f>IF($M6726&gt;300,"",IF(OR(INDEX(Bemenet!$E$2:$E$301,$M6726)="",INDEX(Bemenet!$F$2:$F$301,$M6726)=""),"",MAX(INDEX(Bemenet!$E$2:$E$301,$M6726),INDEX(Szabalyok!$A:$A,$N6726))))</f>
        <v/>
      </c>
      <c r="C6726" s="4" t="str">
        <f>IF($B6726="","",MIN(INDEX(Bemenet!$F$2:$F$301,$M6726),INDEX(Szabalyok!$B:$B,$N6726)))</f>
        <v/>
      </c>
      <c r="D6726" s="5" t="str">
        <f>IF(AND($B6726&lt;&gt;"",$C6726&lt;&gt;"",$B6726&lt;=$C6726),INDEX(Bemenet!$G$2:$G$301,$M6726),"")</f>
        <v/>
      </c>
      <c r="E6726" s="6" t="str">
        <f>IF(AND($B6726&lt;&gt;"",$C6726&lt;&gt;"",$B6726&lt;=$C6726),INDEX(Bemenet!$D$2:$D$301,$M6726),"")</f>
        <v/>
      </c>
      <c r="F6726" s="5" t="str">
        <f t="shared" si="945"/>
        <v/>
      </c>
      <c r="G6726" s="5" t="str">
        <f t="shared" si="946"/>
        <v/>
      </c>
      <c r="H6726" s="9" t="str">
        <f t="shared" si="947"/>
        <v/>
      </c>
      <c r="I6726" s="5" t="str">
        <f t="shared" si="948"/>
        <v/>
      </c>
      <c r="J6726" s="5" t="str">
        <f>IF(OR($L6726="",NOT(COUNTIFS($L$2:$L6726,$L6726)=1)),"",SUMIFS($G:$G,$L:$L,$L6726))</f>
        <v/>
      </c>
      <c r="K6726" s="5" t="str">
        <f>IF(OR($L6726="",NOT(COUNTIFS($L$2:$L6726,$L6726)=1)),"",SUMIFS($I:$I,$L:$L,$L6726))</f>
        <v/>
      </c>
      <c r="L6726" s="6" t="str">
        <f t="shared" si="949"/>
        <v/>
      </c>
      <c r="M6726" s="6">
        <f t="shared" si="950"/>
        <v>269</v>
      </c>
      <c r="N6726" s="6">
        <f t="shared" si="951"/>
        <v>26</v>
      </c>
      <c r="O6726" s="9" t="str">
        <f>IF(AND($B6726&lt;&gt;"",$C6726&lt;&gt;"",$B6726&lt;=$C6726),INDEX(Szabalyok!$C:$C,$N6726),"")</f>
        <v/>
      </c>
      <c r="P6726">
        <f t="shared" si="953"/>
        <v>0</v>
      </c>
    </row>
    <row r="6727" spans="1:16" x14ac:dyDescent="0.35">
      <c r="A6727">
        <f t="shared" si="952"/>
        <v>0</v>
      </c>
      <c r="B6727" s="4" t="str">
        <f>IF($M6727&gt;300,"",IF(OR(INDEX(Bemenet!$E$2:$E$301,$M6727)="",INDEX(Bemenet!$F$2:$F$301,$M6727)=""),"",MAX(INDEX(Bemenet!$E$2:$E$301,$M6727),INDEX(Szabalyok!$A:$A,$N6727))))</f>
        <v/>
      </c>
      <c r="C6727" s="4" t="str">
        <f>IF($B6727="","",MIN(INDEX(Bemenet!$F$2:$F$301,$M6727),INDEX(Szabalyok!$B:$B,$N6727)))</f>
        <v/>
      </c>
      <c r="D6727" s="5" t="str">
        <f>IF(AND($B6727&lt;&gt;"",$C6727&lt;&gt;"",$B6727&lt;=$C6727),INDEX(Bemenet!$G$2:$G$301,$M6727),"")</f>
        <v/>
      </c>
      <c r="E6727" s="6" t="str">
        <f>IF(AND($B6727&lt;&gt;"",$C6727&lt;&gt;"",$B6727&lt;=$C6727),INDEX(Bemenet!$D$2:$D$301,$M6727),"")</f>
        <v/>
      </c>
      <c r="F6727" s="5" t="str">
        <f t="shared" si="945"/>
        <v/>
      </c>
      <c r="G6727" s="5" t="str">
        <f t="shared" si="946"/>
        <v/>
      </c>
      <c r="H6727" s="9" t="str">
        <f t="shared" si="947"/>
        <v/>
      </c>
      <c r="I6727" s="5" t="str">
        <f t="shared" si="948"/>
        <v/>
      </c>
      <c r="J6727" s="5" t="str">
        <f>IF(OR($L6727="",NOT(COUNTIFS($L$2:$L6727,$L6727)=1)),"",SUMIFS($G:$G,$L:$L,$L6727))</f>
        <v/>
      </c>
      <c r="K6727" s="5" t="str">
        <f>IF(OR($L6727="",NOT(COUNTIFS($L$2:$L6727,$L6727)=1)),"",SUMIFS($I:$I,$L:$L,$L6727))</f>
        <v/>
      </c>
      <c r="L6727" s="6" t="str">
        <f t="shared" si="949"/>
        <v/>
      </c>
      <c r="M6727" s="6">
        <f t="shared" si="950"/>
        <v>270</v>
      </c>
      <c r="N6727" s="6">
        <f t="shared" si="951"/>
        <v>2</v>
      </c>
      <c r="O6727" s="9" t="str">
        <f>IF(AND($B6727&lt;&gt;"",$C6727&lt;&gt;"",$B6727&lt;=$C6727),INDEX(Szabalyok!$C:$C,$N6727),"")</f>
        <v/>
      </c>
      <c r="P6727">
        <f t="shared" si="953"/>
        <v>0</v>
      </c>
    </row>
    <row r="6728" spans="1:16" x14ac:dyDescent="0.35">
      <c r="A6728">
        <f t="shared" si="952"/>
        <v>0</v>
      </c>
      <c r="B6728" s="4" t="str">
        <f>IF($M6728&gt;300,"",IF(OR(INDEX(Bemenet!$E$2:$E$301,$M6728)="",INDEX(Bemenet!$F$2:$F$301,$M6728)=""),"",MAX(INDEX(Bemenet!$E$2:$E$301,$M6728),INDEX(Szabalyok!$A:$A,$N6728))))</f>
        <v/>
      </c>
      <c r="C6728" s="4" t="str">
        <f>IF($B6728="","",MIN(INDEX(Bemenet!$F$2:$F$301,$M6728),INDEX(Szabalyok!$B:$B,$N6728)))</f>
        <v/>
      </c>
      <c r="D6728" s="5" t="str">
        <f>IF(AND($B6728&lt;&gt;"",$C6728&lt;&gt;"",$B6728&lt;=$C6728),INDEX(Bemenet!$G$2:$G$301,$M6728),"")</f>
        <v/>
      </c>
      <c r="E6728" s="6" t="str">
        <f>IF(AND($B6728&lt;&gt;"",$C6728&lt;&gt;"",$B6728&lt;=$C6728),INDEX(Bemenet!$D$2:$D$301,$M6728),"")</f>
        <v/>
      </c>
      <c r="F6728" s="5" t="str">
        <f t="shared" si="945"/>
        <v/>
      </c>
      <c r="G6728" s="5" t="str">
        <f t="shared" si="946"/>
        <v/>
      </c>
      <c r="H6728" s="9" t="str">
        <f t="shared" si="947"/>
        <v/>
      </c>
      <c r="I6728" s="5" t="str">
        <f t="shared" si="948"/>
        <v/>
      </c>
      <c r="J6728" s="5" t="str">
        <f>IF(OR($L6728="",NOT(COUNTIFS($L$2:$L6728,$L6728)=1)),"",SUMIFS($G:$G,$L:$L,$L6728))</f>
        <v/>
      </c>
      <c r="K6728" s="5" t="str">
        <f>IF(OR($L6728="",NOT(COUNTIFS($L$2:$L6728,$L6728)=1)),"",SUMIFS($I:$I,$L:$L,$L6728))</f>
        <v/>
      </c>
      <c r="L6728" s="6" t="str">
        <f t="shared" si="949"/>
        <v/>
      </c>
      <c r="M6728" s="6">
        <f t="shared" si="950"/>
        <v>270</v>
      </c>
      <c r="N6728" s="6">
        <f t="shared" si="951"/>
        <v>3</v>
      </c>
      <c r="O6728" s="9" t="str">
        <f>IF(AND($B6728&lt;&gt;"",$C6728&lt;&gt;"",$B6728&lt;=$C6728),INDEX(Szabalyok!$C:$C,$N6728),"")</f>
        <v/>
      </c>
      <c r="P6728">
        <f t="shared" si="953"/>
        <v>0</v>
      </c>
    </row>
    <row r="6729" spans="1:16" x14ac:dyDescent="0.35">
      <c r="A6729">
        <f t="shared" si="952"/>
        <v>0</v>
      </c>
      <c r="B6729" s="4" t="str">
        <f>IF($M6729&gt;300,"",IF(OR(INDEX(Bemenet!$E$2:$E$301,$M6729)="",INDEX(Bemenet!$F$2:$F$301,$M6729)=""),"",MAX(INDEX(Bemenet!$E$2:$E$301,$M6729),INDEX(Szabalyok!$A:$A,$N6729))))</f>
        <v/>
      </c>
      <c r="C6729" s="4" t="str">
        <f>IF($B6729="","",MIN(INDEX(Bemenet!$F$2:$F$301,$M6729),INDEX(Szabalyok!$B:$B,$N6729)))</f>
        <v/>
      </c>
      <c r="D6729" s="5" t="str">
        <f>IF(AND($B6729&lt;&gt;"",$C6729&lt;&gt;"",$B6729&lt;=$C6729),INDEX(Bemenet!$G$2:$G$301,$M6729),"")</f>
        <v/>
      </c>
      <c r="E6729" s="6" t="str">
        <f>IF(AND($B6729&lt;&gt;"",$C6729&lt;&gt;"",$B6729&lt;=$C6729),INDEX(Bemenet!$D$2:$D$301,$M6729),"")</f>
        <v/>
      </c>
      <c r="F6729" s="5" t="str">
        <f t="shared" si="945"/>
        <v/>
      </c>
      <c r="G6729" s="5" t="str">
        <f t="shared" si="946"/>
        <v/>
      </c>
      <c r="H6729" s="9" t="str">
        <f t="shared" si="947"/>
        <v/>
      </c>
      <c r="I6729" s="5" t="str">
        <f t="shared" si="948"/>
        <v/>
      </c>
      <c r="J6729" s="5" t="str">
        <f>IF(OR($L6729="",NOT(COUNTIFS($L$2:$L6729,$L6729)=1)),"",SUMIFS($G:$G,$L:$L,$L6729))</f>
        <v/>
      </c>
      <c r="K6729" s="5" t="str">
        <f>IF(OR($L6729="",NOT(COUNTIFS($L$2:$L6729,$L6729)=1)),"",SUMIFS($I:$I,$L:$L,$L6729))</f>
        <v/>
      </c>
      <c r="L6729" s="6" t="str">
        <f t="shared" si="949"/>
        <v/>
      </c>
      <c r="M6729" s="6">
        <f t="shared" si="950"/>
        <v>270</v>
      </c>
      <c r="N6729" s="6">
        <f t="shared" si="951"/>
        <v>4</v>
      </c>
      <c r="O6729" s="9" t="str">
        <f>IF(AND($B6729&lt;&gt;"",$C6729&lt;&gt;"",$B6729&lt;=$C6729),INDEX(Szabalyok!$C:$C,$N6729),"")</f>
        <v/>
      </c>
      <c r="P6729">
        <f t="shared" si="953"/>
        <v>0</v>
      </c>
    </row>
    <row r="6730" spans="1:16" x14ac:dyDescent="0.35">
      <c r="A6730">
        <f t="shared" si="952"/>
        <v>0</v>
      </c>
      <c r="B6730" s="4" t="str">
        <f>IF($M6730&gt;300,"",IF(OR(INDEX(Bemenet!$E$2:$E$301,$M6730)="",INDEX(Bemenet!$F$2:$F$301,$M6730)=""),"",MAX(INDEX(Bemenet!$E$2:$E$301,$M6730),INDEX(Szabalyok!$A:$A,$N6730))))</f>
        <v/>
      </c>
      <c r="C6730" s="4" t="str">
        <f>IF($B6730="","",MIN(INDEX(Bemenet!$F$2:$F$301,$M6730),INDEX(Szabalyok!$B:$B,$N6730)))</f>
        <v/>
      </c>
      <c r="D6730" s="5" t="str">
        <f>IF(AND($B6730&lt;&gt;"",$C6730&lt;&gt;"",$B6730&lt;=$C6730),INDEX(Bemenet!$G$2:$G$301,$M6730),"")</f>
        <v/>
      </c>
      <c r="E6730" s="6" t="str">
        <f>IF(AND($B6730&lt;&gt;"",$C6730&lt;&gt;"",$B6730&lt;=$C6730),INDEX(Bemenet!$D$2:$D$301,$M6730),"")</f>
        <v/>
      </c>
      <c r="F6730" s="5" t="str">
        <f t="shared" si="945"/>
        <v/>
      </c>
      <c r="G6730" s="5" t="str">
        <f t="shared" si="946"/>
        <v/>
      </c>
      <c r="H6730" s="9" t="str">
        <f t="shared" si="947"/>
        <v/>
      </c>
      <c r="I6730" s="5" t="str">
        <f t="shared" si="948"/>
        <v/>
      </c>
      <c r="J6730" s="5" t="str">
        <f>IF(OR($L6730="",NOT(COUNTIFS($L$2:$L6730,$L6730)=1)),"",SUMIFS($G:$G,$L:$L,$L6730))</f>
        <v/>
      </c>
      <c r="K6730" s="5" t="str">
        <f>IF(OR($L6730="",NOT(COUNTIFS($L$2:$L6730,$L6730)=1)),"",SUMIFS($I:$I,$L:$L,$L6730))</f>
        <v/>
      </c>
      <c r="L6730" s="6" t="str">
        <f t="shared" si="949"/>
        <v/>
      </c>
      <c r="M6730" s="6">
        <f t="shared" si="950"/>
        <v>270</v>
      </c>
      <c r="N6730" s="6">
        <f t="shared" si="951"/>
        <v>5</v>
      </c>
      <c r="O6730" s="9" t="str">
        <f>IF(AND($B6730&lt;&gt;"",$C6730&lt;&gt;"",$B6730&lt;=$C6730),INDEX(Szabalyok!$C:$C,$N6730),"")</f>
        <v/>
      </c>
      <c r="P6730">
        <f t="shared" si="953"/>
        <v>0</v>
      </c>
    </row>
    <row r="6731" spans="1:16" x14ac:dyDescent="0.35">
      <c r="A6731">
        <f t="shared" si="952"/>
        <v>0</v>
      </c>
      <c r="B6731" s="4" t="str">
        <f>IF($M6731&gt;300,"",IF(OR(INDEX(Bemenet!$E$2:$E$301,$M6731)="",INDEX(Bemenet!$F$2:$F$301,$M6731)=""),"",MAX(INDEX(Bemenet!$E$2:$E$301,$M6731),INDEX(Szabalyok!$A:$A,$N6731))))</f>
        <v/>
      </c>
      <c r="C6731" s="4" t="str">
        <f>IF($B6731="","",MIN(INDEX(Bemenet!$F$2:$F$301,$M6731),INDEX(Szabalyok!$B:$B,$N6731)))</f>
        <v/>
      </c>
      <c r="D6731" s="5" t="str">
        <f>IF(AND($B6731&lt;&gt;"",$C6731&lt;&gt;"",$B6731&lt;=$C6731),INDEX(Bemenet!$G$2:$G$301,$M6731),"")</f>
        <v/>
      </c>
      <c r="E6731" s="6" t="str">
        <f>IF(AND($B6731&lt;&gt;"",$C6731&lt;&gt;"",$B6731&lt;=$C6731),INDEX(Bemenet!$D$2:$D$301,$M6731),"")</f>
        <v/>
      </c>
      <c r="F6731" s="5" t="str">
        <f t="shared" si="945"/>
        <v/>
      </c>
      <c r="G6731" s="5" t="str">
        <f t="shared" si="946"/>
        <v/>
      </c>
      <c r="H6731" s="9" t="str">
        <f t="shared" si="947"/>
        <v/>
      </c>
      <c r="I6731" s="5" t="str">
        <f t="shared" si="948"/>
        <v/>
      </c>
      <c r="J6731" s="5" t="str">
        <f>IF(OR($L6731="",NOT(COUNTIFS($L$2:$L6731,$L6731)=1)),"",SUMIFS($G:$G,$L:$L,$L6731))</f>
        <v/>
      </c>
      <c r="K6731" s="5" t="str">
        <f>IF(OR($L6731="",NOT(COUNTIFS($L$2:$L6731,$L6731)=1)),"",SUMIFS($I:$I,$L:$L,$L6731))</f>
        <v/>
      </c>
      <c r="L6731" s="6" t="str">
        <f t="shared" si="949"/>
        <v/>
      </c>
      <c r="M6731" s="6">
        <f t="shared" si="950"/>
        <v>270</v>
      </c>
      <c r="N6731" s="6">
        <f t="shared" si="951"/>
        <v>6</v>
      </c>
      <c r="O6731" s="9" t="str">
        <f>IF(AND($B6731&lt;&gt;"",$C6731&lt;&gt;"",$B6731&lt;=$C6731),INDEX(Szabalyok!$C:$C,$N6731),"")</f>
        <v/>
      </c>
      <c r="P6731">
        <f t="shared" si="953"/>
        <v>0</v>
      </c>
    </row>
    <row r="6732" spans="1:16" x14ac:dyDescent="0.35">
      <c r="A6732">
        <f t="shared" si="952"/>
        <v>0</v>
      </c>
      <c r="B6732" s="4" t="str">
        <f>IF($M6732&gt;300,"",IF(OR(INDEX(Bemenet!$E$2:$E$301,$M6732)="",INDEX(Bemenet!$F$2:$F$301,$M6732)=""),"",MAX(INDEX(Bemenet!$E$2:$E$301,$M6732),INDEX(Szabalyok!$A:$A,$N6732))))</f>
        <v/>
      </c>
      <c r="C6732" s="4" t="str">
        <f>IF($B6732="","",MIN(INDEX(Bemenet!$F$2:$F$301,$M6732),INDEX(Szabalyok!$B:$B,$N6732)))</f>
        <v/>
      </c>
      <c r="D6732" s="5" t="str">
        <f>IF(AND($B6732&lt;&gt;"",$C6732&lt;&gt;"",$B6732&lt;=$C6732),INDEX(Bemenet!$G$2:$G$301,$M6732),"")</f>
        <v/>
      </c>
      <c r="E6732" s="6" t="str">
        <f>IF(AND($B6732&lt;&gt;"",$C6732&lt;&gt;"",$B6732&lt;=$C6732),INDEX(Bemenet!$D$2:$D$301,$M6732),"")</f>
        <v/>
      </c>
      <c r="F6732" s="5" t="str">
        <f t="shared" si="945"/>
        <v/>
      </c>
      <c r="G6732" s="5" t="str">
        <f t="shared" si="946"/>
        <v/>
      </c>
      <c r="H6732" s="9" t="str">
        <f t="shared" si="947"/>
        <v/>
      </c>
      <c r="I6732" s="5" t="str">
        <f t="shared" si="948"/>
        <v/>
      </c>
      <c r="J6732" s="5" t="str">
        <f>IF(OR($L6732="",NOT(COUNTIFS($L$2:$L6732,$L6732)=1)),"",SUMIFS($G:$G,$L:$L,$L6732))</f>
        <v/>
      </c>
      <c r="K6732" s="5" t="str">
        <f>IF(OR($L6732="",NOT(COUNTIFS($L$2:$L6732,$L6732)=1)),"",SUMIFS($I:$I,$L:$L,$L6732))</f>
        <v/>
      </c>
      <c r="L6732" s="6" t="str">
        <f t="shared" si="949"/>
        <v/>
      </c>
      <c r="M6732" s="6">
        <f t="shared" si="950"/>
        <v>270</v>
      </c>
      <c r="N6732" s="6">
        <f t="shared" si="951"/>
        <v>7</v>
      </c>
      <c r="O6732" s="9" t="str">
        <f>IF(AND($B6732&lt;&gt;"",$C6732&lt;&gt;"",$B6732&lt;=$C6732),INDEX(Szabalyok!$C:$C,$N6732),"")</f>
        <v/>
      </c>
      <c r="P6732">
        <f t="shared" si="953"/>
        <v>0</v>
      </c>
    </row>
    <row r="6733" spans="1:16" x14ac:dyDescent="0.35">
      <c r="A6733">
        <f t="shared" si="952"/>
        <v>0</v>
      </c>
      <c r="B6733" s="4" t="str">
        <f>IF($M6733&gt;300,"",IF(OR(INDEX(Bemenet!$E$2:$E$301,$M6733)="",INDEX(Bemenet!$F$2:$F$301,$M6733)=""),"",MAX(INDEX(Bemenet!$E$2:$E$301,$M6733),INDEX(Szabalyok!$A:$A,$N6733))))</f>
        <v/>
      </c>
      <c r="C6733" s="4" t="str">
        <f>IF($B6733="","",MIN(INDEX(Bemenet!$F$2:$F$301,$M6733),INDEX(Szabalyok!$B:$B,$N6733)))</f>
        <v/>
      </c>
      <c r="D6733" s="5" t="str">
        <f>IF(AND($B6733&lt;&gt;"",$C6733&lt;&gt;"",$B6733&lt;=$C6733),INDEX(Bemenet!$G$2:$G$301,$M6733),"")</f>
        <v/>
      </c>
      <c r="E6733" s="6" t="str">
        <f>IF(AND($B6733&lt;&gt;"",$C6733&lt;&gt;"",$B6733&lt;=$C6733),INDEX(Bemenet!$D$2:$D$301,$M6733),"")</f>
        <v/>
      </c>
      <c r="F6733" s="5" t="str">
        <f t="shared" si="945"/>
        <v/>
      </c>
      <c r="G6733" s="5" t="str">
        <f t="shared" si="946"/>
        <v/>
      </c>
      <c r="H6733" s="9" t="str">
        <f t="shared" si="947"/>
        <v/>
      </c>
      <c r="I6733" s="5" t="str">
        <f t="shared" si="948"/>
        <v/>
      </c>
      <c r="J6733" s="5" t="str">
        <f>IF(OR($L6733="",NOT(COUNTIFS($L$2:$L6733,$L6733)=1)),"",SUMIFS($G:$G,$L:$L,$L6733))</f>
        <v/>
      </c>
      <c r="K6733" s="5" t="str">
        <f>IF(OR($L6733="",NOT(COUNTIFS($L$2:$L6733,$L6733)=1)),"",SUMIFS($I:$I,$L:$L,$L6733))</f>
        <v/>
      </c>
      <c r="L6733" s="6" t="str">
        <f t="shared" si="949"/>
        <v/>
      </c>
      <c r="M6733" s="6">
        <f t="shared" si="950"/>
        <v>270</v>
      </c>
      <c r="N6733" s="6">
        <f t="shared" si="951"/>
        <v>8</v>
      </c>
      <c r="O6733" s="9" t="str">
        <f>IF(AND($B6733&lt;&gt;"",$C6733&lt;&gt;"",$B6733&lt;=$C6733),INDEX(Szabalyok!$C:$C,$N6733),"")</f>
        <v/>
      </c>
      <c r="P6733">
        <f t="shared" si="953"/>
        <v>0</v>
      </c>
    </row>
    <row r="6734" spans="1:16" x14ac:dyDescent="0.35">
      <c r="A6734">
        <f t="shared" si="952"/>
        <v>0</v>
      </c>
      <c r="B6734" s="4" t="str">
        <f>IF($M6734&gt;300,"",IF(OR(INDEX(Bemenet!$E$2:$E$301,$M6734)="",INDEX(Bemenet!$F$2:$F$301,$M6734)=""),"",MAX(INDEX(Bemenet!$E$2:$E$301,$M6734),INDEX(Szabalyok!$A:$A,$N6734))))</f>
        <v/>
      </c>
      <c r="C6734" s="4" t="str">
        <f>IF($B6734="","",MIN(INDEX(Bemenet!$F$2:$F$301,$M6734),INDEX(Szabalyok!$B:$B,$N6734)))</f>
        <v/>
      </c>
      <c r="D6734" s="5" t="str">
        <f>IF(AND($B6734&lt;&gt;"",$C6734&lt;&gt;"",$B6734&lt;=$C6734),INDEX(Bemenet!$G$2:$G$301,$M6734),"")</f>
        <v/>
      </c>
      <c r="E6734" s="6" t="str">
        <f>IF(AND($B6734&lt;&gt;"",$C6734&lt;&gt;"",$B6734&lt;=$C6734),INDEX(Bemenet!$D$2:$D$301,$M6734),"")</f>
        <v/>
      </c>
      <c r="F6734" s="5" t="str">
        <f t="shared" si="945"/>
        <v/>
      </c>
      <c r="G6734" s="5" t="str">
        <f t="shared" si="946"/>
        <v/>
      </c>
      <c r="H6734" s="9" t="str">
        <f t="shared" si="947"/>
        <v/>
      </c>
      <c r="I6734" s="5" t="str">
        <f t="shared" si="948"/>
        <v/>
      </c>
      <c r="J6734" s="5" t="str">
        <f>IF(OR($L6734="",NOT(COUNTIFS($L$2:$L6734,$L6734)=1)),"",SUMIFS($G:$G,$L:$L,$L6734))</f>
        <v/>
      </c>
      <c r="K6734" s="5" t="str">
        <f>IF(OR($L6734="",NOT(COUNTIFS($L$2:$L6734,$L6734)=1)),"",SUMIFS($I:$I,$L:$L,$L6734))</f>
        <v/>
      </c>
      <c r="L6734" s="6" t="str">
        <f t="shared" si="949"/>
        <v/>
      </c>
      <c r="M6734" s="6">
        <f t="shared" si="950"/>
        <v>270</v>
      </c>
      <c r="N6734" s="6">
        <f t="shared" si="951"/>
        <v>9</v>
      </c>
      <c r="O6734" s="9" t="str">
        <f>IF(AND($B6734&lt;&gt;"",$C6734&lt;&gt;"",$B6734&lt;=$C6734),INDEX(Szabalyok!$C:$C,$N6734),"")</f>
        <v/>
      </c>
      <c r="P6734">
        <f t="shared" si="953"/>
        <v>0</v>
      </c>
    </row>
    <row r="6735" spans="1:16" x14ac:dyDescent="0.35">
      <c r="A6735">
        <f t="shared" si="952"/>
        <v>0</v>
      </c>
      <c r="B6735" s="4" t="str">
        <f>IF($M6735&gt;300,"",IF(OR(INDEX(Bemenet!$E$2:$E$301,$M6735)="",INDEX(Bemenet!$F$2:$F$301,$M6735)=""),"",MAX(INDEX(Bemenet!$E$2:$E$301,$M6735),INDEX(Szabalyok!$A:$A,$N6735))))</f>
        <v/>
      </c>
      <c r="C6735" s="4" t="str">
        <f>IF($B6735="","",MIN(INDEX(Bemenet!$F$2:$F$301,$M6735),INDEX(Szabalyok!$B:$B,$N6735)))</f>
        <v/>
      </c>
      <c r="D6735" s="5" t="str">
        <f>IF(AND($B6735&lt;&gt;"",$C6735&lt;&gt;"",$B6735&lt;=$C6735),INDEX(Bemenet!$G$2:$G$301,$M6735),"")</f>
        <v/>
      </c>
      <c r="E6735" s="6" t="str">
        <f>IF(AND($B6735&lt;&gt;"",$C6735&lt;&gt;"",$B6735&lt;=$C6735),INDEX(Bemenet!$D$2:$D$301,$M6735),"")</f>
        <v/>
      </c>
      <c r="F6735" s="5" t="str">
        <f t="shared" si="945"/>
        <v/>
      </c>
      <c r="G6735" s="5" t="str">
        <f t="shared" si="946"/>
        <v/>
      </c>
      <c r="H6735" s="9" t="str">
        <f t="shared" si="947"/>
        <v/>
      </c>
      <c r="I6735" s="5" t="str">
        <f t="shared" si="948"/>
        <v/>
      </c>
      <c r="J6735" s="5" t="str">
        <f>IF(OR($L6735="",NOT(COUNTIFS($L$2:$L6735,$L6735)=1)),"",SUMIFS($G:$G,$L:$L,$L6735))</f>
        <v/>
      </c>
      <c r="K6735" s="5" t="str">
        <f>IF(OR($L6735="",NOT(COUNTIFS($L$2:$L6735,$L6735)=1)),"",SUMIFS($I:$I,$L:$L,$L6735))</f>
        <v/>
      </c>
      <c r="L6735" s="6" t="str">
        <f t="shared" si="949"/>
        <v/>
      </c>
      <c r="M6735" s="6">
        <f t="shared" si="950"/>
        <v>270</v>
      </c>
      <c r="N6735" s="6">
        <f t="shared" si="951"/>
        <v>10</v>
      </c>
      <c r="O6735" s="9" t="str">
        <f>IF(AND($B6735&lt;&gt;"",$C6735&lt;&gt;"",$B6735&lt;=$C6735),INDEX(Szabalyok!$C:$C,$N6735),"")</f>
        <v/>
      </c>
      <c r="P6735">
        <f t="shared" si="953"/>
        <v>0</v>
      </c>
    </row>
    <row r="6736" spans="1:16" x14ac:dyDescent="0.35">
      <c r="A6736">
        <f t="shared" si="952"/>
        <v>0</v>
      </c>
      <c r="B6736" s="4" t="str">
        <f>IF($M6736&gt;300,"",IF(OR(INDEX(Bemenet!$E$2:$E$301,$M6736)="",INDEX(Bemenet!$F$2:$F$301,$M6736)=""),"",MAX(INDEX(Bemenet!$E$2:$E$301,$M6736),INDEX(Szabalyok!$A:$A,$N6736))))</f>
        <v/>
      </c>
      <c r="C6736" s="4" t="str">
        <f>IF($B6736="","",MIN(INDEX(Bemenet!$F$2:$F$301,$M6736),INDEX(Szabalyok!$B:$B,$N6736)))</f>
        <v/>
      </c>
      <c r="D6736" s="5" t="str">
        <f>IF(AND($B6736&lt;&gt;"",$C6736&lt;&gt;"",$B6736&lt;=$C6736),INDEX(Bemenet!$G$2:$G$301,$M6736),"")</f>
        <v/>
      </c>
      <c r="E6736" s="6" t="str">
        <f>IF(AND($B6736&lt;&gt;"",$C6736&lt;&gt;"",$B6736&lt;=$C6736),INDEX(Bemenet!$D$2:$D$301,$M6736),"")</f>
        <v/>
      </c>
      <c r="F6736" s="5" t="str">
        <f t="shared" si="945"/>
        <v/>
      </c>
      <c r="G6736" s="5" t="str">
        <f t="shared" si="946"/>
        <v/>
      </c>
      <c r="H6736" s="9" t="str">
        <f t="shared" si="947"/>
        <v/>
      </c>
      <c r="I6736" s="5" t="str">
        <f t="shared" si="948"/>
        <v/>
      </c>
      <c r="J6736" s="5" t="str">
        <f>IF(OR($L6736="",NOT(COUNTIFS($L$2:$L6736,$L6736)=1)),"",SUMIFS($G:$G,$L:$L,$L6736))</f>
        <v/>
      </c>
      <c r="K6736" s="5" t="str">
        <f>IF(OR($L6736="",NOT(COUNTIFS($L$2:$L6736,$L6736)=1)),"",SUMIFS($I:$I,$L:$L,$L6736))</f>
        <v/>
      </c>
      <c r="L6736" s="6" t="str">
        <f t="shared" si="949"/>
        <v/>
      </c>
      <c r="M6736" s="6">
        <f t="shared" si="950"/>
        <v>270</v>
      </c>
      <c r="N6736" s="6">
        <f t="shared" si="951"/>
        <v>11</v>
      </c>
      <c r="O6736" s="9" t="str">
        <f>IF(AND($B6736&lt;&gt;"",$C6736&lt;&gt;"",$B6736&lt;=$C6736),INDEX(Szabalyok!$C:$C,$N6736),"")</f>
        <v/>
      </c>
      <c r="P6736">
        <f t="shared" si="953"/>
        <v>0</v>
      </c>
    </row>
    <row r="6737" spans="1:16" x14ac:dyDescent="0.35">
      <c r="A6737">
        <f t="shared" si="952"/>
        <v>0</v>
      </c>
      <c r="B6737" s="4" t="str">
        <f>IF($M6737&gt;300,"",IF(OR(INDEX(Bemenet!$E$2:$E$301,$M6737)="",INDEX(Bemenet!$F$2:$F$301,$M6737)=""),"",MAX(INDEX(Bemenet!$E$2:$E$301,$M6737),INDEX(Szabalyok!$A:$A,$N6737))))</f>
        <v/>
      </c>
      <c r="C6737" s="4" t="str">
        <f>IF($B6737="","",MIN(INDEX(Bemenet!$F$2:$F$301,$M6737),INDEX(Szabalyok!$B:$B,$N6737)))</f>
        <v/>
      </c>
      <c r="D6737" s="5" t="str">
        <f>IF(AND($B6737&lt;&gt;"",$C6737&lt;&gt;"",$B6737&lt;=$C6737),INDEX(Bemenet!$G$2:$G$301,$M6737),"")</f>
        <v/>
      </c>
      <c r="E6737" s="6" t="str">
        <f>IF(AND($B6737&lt;&gt;"",$C6737&lt;&gt;"",$B6737&lt;=$C6737),INDEX(Bemenet!$D$2:$D$301,$M6737),"")</f>
        <v/>
      </c>
      <c r="F6737" s="5" t="str">
        <f t="shared" si="945"/>
        <v/>
      </c>
      <c r="G6737" s="5" t="str">
        <f t="shared" si="946"/>
        <v/>
      </c>
      <c r="H6737" s="9" t="str">
        <f t="shared" si="947"/>
        <v/>
      </c>
      <c r="I6737" s="5" t="str">
        <f t="shared" si="948"/>
        <v/>
      </c>
      <c r="J6737" s="5" t="str">
        <f>IF(OR($L6737="",NOT(COUNTIFS($L$2:$L6737,$L6737)=1)),"",SUMIFS($G:$G,$L:$L,$L6737))</f>
        <v/>
      </c>
      <c r="K6737" s="5" t="str">
        <f>IF(OR($L6737="",NOT(COUNTIFS($L$2:$L6737,$L6737)=1)),"",SUMIFS($I:$I,$L:$L,$L6737))</f>
        <v/>
      </c>
      <c r="L6737" s="6" t="str">
        <f t="shared" si="949"/>
        <v/>
      </c>
      <c r="M6737" s="6">
        <f t="shared" si="950"/>
        <v>270</v>
      </c>
      <c r="N6737" s="6">
        <f t="shared" si="951"/>
        <v>12</v>
      </c>
      <c r="O6737" s="9" t="str">
        <f>IF(AND($B6737&lt;&gt;"",$C6737&lt;&gt;"",$B6737&lt;=$C6737),INDEX(Szabalyok!$C:$C,$N6737),"")</f>
        <v/>
      </c>
      <c r="P6737">
        <f t="shared" si="953"/>
        <v>0</v>
      </c>
    </row>
    <row r="6738" spans="1:16" x14ac:dyDescent="0.35">
      <c r="A6738">
        <f t="shared" si="952"/>
        <v>0</v>
      </c>
      <c r="B6738" s="4" t="str">
        <f>IF($M6738&gt;300,"",IF(OR(INDEX(Bemenet!$E$2:$E$301,$M6738)="",INDEX(Bemenet!$F$2:$F$301,$M6738)=""),"",MAX(INDEX(Bemenet!$E$2:$E$301,$M6738),INDEX(Szabalyok!$A:$A,$N6738))))</f>
        <v/>
      </c>
      <c r="C6738" s="4" t="str">
        <f>IF($B6738="","",MIN(INDEX(Bemenet!$F$2:$F$301,$M6738),INDEX(Szabalyok!$B:$B,$N6738)))</f>
        <v/>
      </c>
      <c r="D6738" s="5" t="str">
        <f>IF(AND($B6738&lt;&gt;"",$C6738&lt;&gt;"",$B6738&lt;=$C6738),INDEX(Bemenet!$G$2:$G$301,$M6738),"")</f>
        <v/>
      </c>
      <c r="E6738" s="6" t="str">
        <f>IF(AND($B6738&lt;&gt;"",$C6738&lt;&gt;"",$B6738&lt;=$C6738),INDEX(Bemenet!$D$2:$D$301,$M6738),"")</f>
        <v/>
      </c>
      <c r="F6738" s="5" t="str">
        <f t="shared" si="945"/>
        <v/>
      </c>
      <c r="G6738" s="5" t="str">
        <f t="shared" si="946"/>
        <v/>
      </c>
      <c r="H6738" s="9" t="str">
        <f t="shared" si="947"/>
        <v/>
      </c>
      <c r="I6738" s="5" t="str">
        <f t="shared" si="948"/>
        <v/>
      </c>
      <c r="J6738" s="5" t="str">
        <f>IF(OR($L6738="",NOT(COUNTIFS($L$2:$L6738,$L6738)=1)),"",SUMIFS($G:$G,$L:$L,$L6738))</f>
        <v/>
      </c>
      <c r="K6738" s="5" t="str">
        <f>IF(OR($L6738="",NOT(COUNTIFS($L$2:$L6738,$L6738)=1)),"",SUMIFS($I:$I,$L:$L,$L6738))</f>
        <v/>
      </c>
      <c r="L6738" s="6" t="str">
        <f t="shared" si="949"/>
        <v/>
      </c>
      <c r="M6738" s="6">
        <f t="shared" si="950"/>
        <v>270</v>
      </c>
      <c r="N6738" s="6">
        <f t="shared" si="951"/>
        <v>13</v>
      </c>
      <c r="O6738" s="9" t="str">
        <f>IF(AND($B6738&lt;&gt;"",$C6738&lt;&gt;"",$B6738&lt;=$C6738),INDEX(Szabalyok!$C:$C,$N6738),"")</f>
        <v/>
      </c>
      <c r="P6738">
        <f t="shared" si="953"/>
        <v>0</v>
      </c>
    </row>
    <row r="6739" spans="1:16" x14ac:dyDescent="0.35">
      <c r="A6739">
        <f t="shared" si="952"/>
        <v>0</v>
      </c>
      <c r="B6739" s="4" t="str">
        <f>IF($M6739&gt;300,"",IF(OR(INDEX(Bemenet!$E$2:$E$301,$M6739)="",INDEX(Bemenet!$F$2:$F$301,$M6739)=""),"",MAX(INDEX(Bemenet!$E$2:$E$301,$M6739),INDEX(Szabalyok!$A:$A,$N6739))))</f>
        <v/>
      </c>
      <c r="C6739" s="4" t="str">
        <f>IF($B6739="","",MIN(INDEX(Bemenet!$F$2:$F$301,$M6739),INDEX(Szabalyok!$B:$B,$N6739)))</f>
        <v/>
      </c>
      <c r="D6739" s="5" t="str">
        <f>IF(AND($B6739&lt;&gt;"",$C6739&lt;&gt;"",$B6739&lt;=$C6739),INDEX(Bemenet!$G$2:$G$301,$M6739),"")</f>
        <v/>
      </c>
      <c r="E6739" s="6" t="str">
        <f>IF(AND($B6739&lt;&gt;"",$C6739&lt;&gt;"",$B6739&lt;=$C6739),INDEX(Bemenet!$D$2:$D$301,$M6739),"")</f>
        <v/>
      </c>
      <c r="F6739" s="5" t="str">
        <f t="shared" si="945"/>
        <v/>
      </c>
      <c r="G6739" s="5" t="str">
        <f t="shared" si="946"/>
        <v/>
      </c>
      <c r="H6739" s="9" t="str">
        <f t="shared" si="947"/>
        <v/>
      </c>
      <c r="I6739" s="5" t="str">
        <f t="shared" si="948"/>
        <v/>
      </c>
      <c r="J6739" s="5" t="str">
        <f>IF(OR($L6739="",NOT(COUNTIFS($L$2:$L6739,$L6739)=1)),"",SUMIFS($G:$G,$L:$L,$L6739))</f>
        <v/>
      </c>
      <c r="K6739" s="5" t="str">
        <f>IF(OR($L6739="",NOT(COUNTIFS($L$2:$L6739,$L6739)=1)),"",SUMIFS($I:$I,$L:$L,$L6739))</f>
        <v/>
      </c>
      <c r="L6739" s="6" t="str">
        <f t="shared" si="949"/>
        <v/>
      </c>
      <c r="M6739" s="6">
        <f t="shared" si="950"/>
        <v>270</v>
      </c>
      <c r="N6739" s="6">
        <f t="shared" si="951"/>
        <v>14</v>
      </c>
      <c r="O6739" s="9" t="str">
        <f>IF(AND($B6739&lt;&gt;"",$C6739&lt;&gt;"",$B6739&lt;=$C6739),INDEX(Szabalyok!$C:$C,$N6739),"")</f>
        <v/>
      </c>
      <c r="P6739">
        <f t="shared" si="953"/>
        <v>0</v>
      </c>
    </row>
    <row r="6740" spans="1:16" x14ac:dyDescent="0.35">
      <c r="A6740">
        <f t="shared" si="952"/>
        <v>0</v>
      </c>
      <c r="B6740" s="4" t="str">
        <f>IF($M6740&gt;300,"",IF(OR(INDEX(Bemenet!$E$2:$E$301,$M6740)="",INDEX(Bemenet!$F$2:$F$301,$M6740)=""),"",MAX(INDEX(Bemenet!$E$2:$E$301,$M6740),INDEX(Szabalyok!$A:$A,$N6740))))</f>
        <v/>
      </c>
      <c r="C6740" s="4" t="str">
        <f>IF($B6740="","",MIN(INDEX(Bemenet!$F$2:$F$301,$M6740),INDEX(Szabalyok!$B:$B,$N6740)))</f>
        <v/>
      </c>
      <c r="D6740" s="5" t="str">
        <f>IF(AND($B6740&lt;&gt;"",$C6740&lt;&gt;"",$B6740&lt;=$C6740),INDEX(Bemenet!$G$2:$G$301,$M6740),"")</f>
        <v/>
      </c>
      <c r="E6740" s="6" t="str">
        <f>IF(AND($B6740&lt;&gt;"",$C6740&lt;&gt;"",$B6740&lt;=$C6740),INDEX(Bemenet!$D$2:$D$301,$M6740),"")</f>
        <v/>
      </c>
      <c r="F6740" s="5" t="str">
        <f t="shared" si="945"/>
        <v/>
      </c>
      <c r="G6740" s="5" t="str">
        <f t="shared" si="946"/>
        <v/>
      </c>
      <c r="H6740" s="9" t="str">
        <f t="shared" si="947"/>
        <v/>
      </c>
      <c r="I6740" s="5" t="str">
        <f t="shared" si="948"/>
        <v/>
      </c>
      <c r="J6740" s="5" t="str">
        <f>IF(OR($L6740="",NOT(COUNTIFS($L$2:$L6740,$L6740)=1)),"",SUMIFS($G:$G,$L:$L,$L6740))</f>
        <v/>
      </c>
      <c r="K6740" s="5" t="str">
        <f>IF(OR($L6740="",NOT(COUNTIFS($L$2:$L6740,$L6740)=1)),"",SUMIFS($I:$I,$L:$L,$L6740))</f>
        <v/>
      </c>
      <c r="L6740" s="6" t="str">
        <f t="shared" si="949"/>
        <v/>
      </c>
      <c r="M6740" s="6">
        <f t="shared" si="950"/>
        <v>270</v>
      </c>
      <c r="N6740" s="6">
        <f t="shared" si="951"/>
        <v>15</v>
      </c>
      <c r="O6740" s="9" t="str">
        <f>IF(AND($B6740&lt;&gt;"",$C6740&lt;&gt;"",$B6740&lt;=$C6740),INDEX(Szabalyok!$C:$C,$N6740),"")</f>
        <v/>
      </c>
      <c r="P6740">
        <f t="shared" si="953"/>
        <v>0</v>
      </c>
    </row>
    <row r="6741" spans="1:16" x14ac:dyDescent="0.35">
      <c r="A6741">
        <f t="shared" si="952"/>
        <v>0</v>
      </c>
      <c r="B6741" s="4" t="str">
        <f>IF($M6741&gt;300,"",IF(OR(INDEX(Bemenet!$E$2:$E$301,$M6741)="",INDEX(Bemenet!$F$2:$F$301,$M6741)=""),"",MAX(INDEX(Bemenet!$E$2:$E$301,$M6741),INDEX(Szabalyok!$A:$A,$N6741))))</f>
        <v/>
      </c>
      <c r="C6741" s="4" t="str">
        <f>IF($B6741="","",MIN(INDEX(Bemenet!$F$2:$F$301,$M6741),INDEX(Szabalyok!$B:$B,$N6741)))</f>
        <v/>
      </c>
      <c r="D6741" s="5" t="str">
        <f>IF(AND($B6741&lt;&gt;"",$C6741&lt;&gt;"",$B6741&lt;=$C6741),INDEX(Bemenet!$G$2:$G$301,$M6741),"")</f>
        <v/>
      </c>
      <c r="E6741" s="6" t="str">
        <f>IF(AND($B6741&lt;&gt;"",$C6741&lt;&gt;"",$B6741&lt;=$C6741),INDEX(Bemenet!$D$2:$D$301,$M6741),"")</f>
        <v/>
      </c>
      <c r="F6741" s="5" t="str">
        <f t="shared" si="945"/>
        <v/>
      </c>
      <c r="G6741" s="5" t="str">
        <f t="shared" si="946"/>
        <v/>
      </c>
      <c r="H6741" s="9" t="str">
        <f t="shared" si="947"/>
        <v/>
      </c>
      <c r="I6741" s="5" t="str">
        <f t="shared" si="948"/>
        <v/>
      </c>
      <c r="J6741" s="5" t="str">
        <f>IF(OR($L6741="",NOT(COUNTIFS($L$2:$L6741,$L6741)=1)),"",SUMIFS($G:$G,$L:$L,$L6741))</f>
        <v/>
      </c>
      <c r="K6741" s="5" t="str">
        <f>IF(OR($L6741="",NOT(COUNTIFS($L$2:$L6741,$L6741)=1)),"",SUMIFS($I:$I,$L:$L,$L6741))</f>
        <v/>
      </c>
      <c r="L6741" s="6" t="str">
        <f t="shared" si="949"/>
        <v/>
      </c>
      <c r="M6741" s="6">
        <f t="shared" si="950"/>
        <v>270</v>
      </c>
      <c r="N6741" s="6">
        <f t="shared" si="951"/>
        <v>16</v>
      </c>
      <c r="O6741" s="9" t="str">
        <f>IF(AND($B6741&lt;&gt;"",$C6741&lt;&gt;"",$B6741&lt;=$C6741),INDEX(Szabalyok!$C:$C,$N6741),"")</f>
        <v/>
      </c>
      <c r="P6741">
        <f t="shared" si="953"/>
        <v>0</v>
      </c>
    </row>
    <row r="6742" spans="1:16" x14ac:dyDescent="0.35">
      <c r="A6742">
        <f t="shared" si="952"/>
        <v>0</v>
      </c>
      <c r="B6742" s="4" t="str">
        <f>IF($M6742&gt;300,"",IF(OR(INDEX(Bemenet!$E$2:$E$301,$M6742)="",INDEX(Bemenet!$F$2:$F$301,$M6742)=""),"",MAX(INDEX(Bemenet!$E$2:$E$301,$M6742),INDEX(Szabalyok!$A:$A,$N6742))))</f>
        <v/>
      </c>
      <c r="C6742" s="4" t="str">
        <f>IF($B6742="","",MIN(INDEX(Bemenet!$F$2:$F$301,$M6742),INDEX(Szabalyok!$B:$B,$N6742)))</f>
        <v/>
      </c>
      <c r="D6742" s="5" t="str">
        <f>IF(AND($B6742&lt;&gt;"",$C6742&lt;&gt;"",$B6742&lt;=$C6742),INDEX(Bemenet!$G$2:$G$301,$M6742),"")</f>
        <v/>
      </c>
      <c r="E6742" s="6" t="str">
        <f>IF(AND($B6742&lt;&gt;"",$C6742&lt;&gt;"",$B6742&lt;=$C6742),INDEX(Bemenet!$D$2:$D$301,$M6742),"")</f>
        <v/>
      </c>
      <c r="F6742" s="5" t="str">
        <f t="shared" si="945"/>
        <v/>
      </c>
      <c r="G6742" s="5" t="str">
        <f t="shared" si="946"/>
        <v/>
      </c>
      <c r="H6742" s="9" t="str">
        <f t="shared" si="947"/>
        <v/>
      </c>
      <c r="I6742" s="5" t="str">
        <f t="shared" si="948"/>
        <v/>
      </c>
      <c r="J6742" s="5" t="str">
        <f>IF(OR($L6742="",NOT(COUNTIFS($L$2:$L6742,$L6742)=1)),"",SUMIFS($G:$G,$L:$L,$L6742))</f>
        <v/>
      </c>
      <c r="K6742" s="5" t="str">
        <f>IF(OR($L6742="",NOT(COUNTIFS($L$2:$L6742,$L6742)=1)),"",SUMIFS($I:$I,$L:$L,$L6742))</f>
        <v/>
      </c>
      <c r="L6742" s="6" t="str">
        <f t="shared" si="949"/>
        <v/>
      </c>
      <c r="M6742" s="6">
        <f t="shared" si="950"/>
        <v>270</v>
      </c>
      <c r="N6742" s="6">
        <f t="shared" si="951"/>
        <v>17</v>
      </c>
      <c r="O6742" s="9" t="str">
        <f>IF(AND($B6742&lt;&gt;"",$C6742&lt;&gt;"",$B6742&lt;=$C6742),INDEX(Szabalyok!$C:$C,$N6742),"")</f>
        <v/>
      </c>
      <c r="P6742">
        <f t="shared" si="953"/>
        <v>0</v>
      </c>
    </row>
    <row r="6743" spans="1:16" x14ac:dyDescent="0.35">
      <c r="A6743">
        <f t="shared" si="952"/>
        <v>0</v>
      </c>
      <c r="B6743" s="4" t="str">
        <f>IF($M6743&gt;300,"",IF(OR(INDEX(Bemenet!$E$2:$E$301,$M6743)="",INDEX(Bemenet!$F$2:$F$301,$M6743)=""),"",MAX(INDEX(Bemenet!$E$2:$E$301,$M6743),INDEX(Szabalyok!$A:$A,$N6743))))</f>
        <v/>
      </c>
      <c r="C6743" s="4" t="str">
        <f>IF($B6743="","",MIN(INDEX(Bemenet!$F$2:$F$301,$M6743),INDEX(Szabalyok!$B:$B,$N6743)))</f>
        <v/>
      </c>
      <c r="D6743" s="5" t="str">
        <f>IF(AND($B6743&lt;&gt;"",$C6743&lt;&gt;"",$B6743&lt;=$C6743),INDEX(Bemenet!$G$2:$G$301,$M6743),"")</f>
        <v/>
      </c>
      <c r="E6743" s="6" t="str">
        <f>IF(AND($B6743&lt;&gt;"",$C6743&lt;&gt;"",$B6743&lt;=$C6743),INDEX(Bemenet!$D$2:$D$301,$M6743),"")</f>
        <v/>
      </c>
      <c r="F6743" s="5" t="str">
        <f t="shared" si="945"/>
        <v/>
      </c>
      <c r="G6743" s="5" t="str">
        <f t="shared" si="946"/>
        <v/>
      </c>
      <c r="H6743" s="9" t="str">
        <f t="shared" si="947"/>
        <v/>
      </c>
      <c r="I6743" s="5" t="str">
        <f t="shared" si="948"/>
        <v/>
      </c>
      <c r="J6743" s="5" t="str">
        <f>IF(OR($L6743="",NOT(COUNTIFS($L$2:$L6743,$L6743)=1)),"",SUMIFS($G:$G,$L:$L,$L6743))</f>
        <v/>
      </c>
      <c r="K6743" s="5" t="str">
        <f>IF(OR($L6743="",NOT(COUNTIFS($L$2:$L6743,$L6743)=1)),"",SUMIFS($I:$I,$L:$L,$L6743))</f>
        <v/>
      </c>
      <c r="L6743" s="6" t="str">
        <f t="shared" si="949"/>
        <v/>
      </c>
      <c r="M6743" s="6">
        <f t="shared" si="950"/>
        <v>270</v>
      </c>
      <c r="N6743" s="6">
        <f t="shared" si="951"/>
        <v>18</v>
      </c>
      <c r="O6743" s="9" t="str">
        <f>IF(AND($B6743&lt;&gt;"",$C6743&lt;&gt;"",$B6743&lt;=$C6743),INDEX(Szabalyok!$C:$C,$N6743),"")</f>
        <v/>
      </c>
      <c r="P6743">
        <f t="shared" si="953"/>
        <v>0</v>
      </c>
    </row>
    <row r="6744" spans="1:16" x14ac:dyDescent="0.35">
      <c r="A6744">
        <f t="shared" si="952"/>
        <v>0</v>
      </c>
      <c r="B6744" s="4" t="str">
        <f>IF($M6744&gt;300,"",IF(OR(INDEX(Bemenet!$E$2:$E$301,$M6744)="",INDEX(Bemenet!$F$2:$F$301,$M6744)=""),"",MAX(INDEX(Bemenet!$E$2:$E$301,$M6744),INDEX(Szabalyok!$A:$A,$N6744))))</f>
        <v/>
      </c>
      <c r="C6744" s="4" t="str">
        <f>IF($B6744="","",MIN(INDEX(Bemenet!$F$2:$F$301,$M6744),INDEX(Szabalyok!$B:$B,$N6744)))</f>
        <v/>
      </c>
      <c r="D6744" s="5" t="str">
        <f>IF(AND($B6744&lt;&gt;"",$C6744&lt;&gt;"",$B6744&lt;=$C6744),INDEX(Bemenet!$G$2:$G$301,$M6744),"")</f>
        <v/>
      </c>
      <c r="E6744" s="6" t="str">
        <f>IF(AND($B6744&lt;&gt;"",$C6744&lt;&gt;"",$B6744&lt;=$C6744),INDEX(Bemenet!$D$2:$D$301,$M6744),"")</f>
        <v/>
      </c>
      <c r="F6744" s="5" t="str">
        <f t="shared" si="945"/>
        <v/>
      </c>
      <c r="G6744" s="5" t="str">
        <f t="shared" si="946"/>
        <v/>
      </c>
      <c r="H6744" s="9" t="str">
        <f t="shared" si="947"/>
        <v/>
      </c>
      <c r="I6744" s="5" t="str">
        <f t="shared" si="948"/>
        <v/>
      </c>
      <c r="J6744" s="5" t="str">
        <f>IF(OR($L6744="",NOT(COUNTIFS($L$2:$L6744,$L6744)=1)),"",SUMIFS($G:$G,$L:$L,$L6744))</f>
        <v/>
      </c>
      <c r="K6744" s="5" t="str">
        <f>IF(OR($L6744="",NOT(COUNTIFS($L$2:$L6744,$L6744)=1)),"",SUMIFS($I:$I,$L:$L,$L6744))</f>
        <v/>
      </c>
      <c r="L6744" s="6" t="str">
        <f t="shared" si="949"/>
        <v/>
      </c>
      <c r="M6744" s="6">
        <f t="shared" si="950"/>
        <v>270</v>
      </c>
      <c r="N6744" s="6">
        <f t="shared" si="951"/>
        <v>19</v>
      </c>
      <c r="O6744" s="9" t="str">
        <f>IF(AND($B6744&lt;&gt;"",$C6744&lt;&gt;"",$B6744&lt;=$C6744),INDEX(Szabalyok!$C:$C,$N6744),"")</f>
        <v/>
      </c>
      <c r="P6744">
        <f t="shared" si="953"/>
        <v>0</v>
      </c>
    </row>
    <row r="6745" spans="1:16" x14ac:dyDescent="0.35">
      <c r="A6745">
        <f t="shared" si="952"/>
        <v>0</v>
      </c>
      <c r="B6745" s="4" t="str">
        <f>IF($M6745&gt;300,"",IF(OR(INDEX(Bemenet!$E$2:$E$301,$M6745)="",INDEX(Bemenet!$F$2:$F$301,$M6745)=""),"",MAX(INDEX(Bemenet!$E$2:$E$301,$M6745),INDEX(Szabalyok!$A:$A,$N6745))))</f>
        <v/>
      </c>
      <c r="C6745" s="4" t="str">
        <f>IF($B6745="","",MIN(INDEX(Bemenet!$F$2:$F$301,$M6745),INDEX(Szabalyok!$B:$B,$N6745)))</f>
        <v/>
      </c>
      <c r="D6745" s="5" t="str">
        <f>IF(AND($B6745&lt;&gt;"",$C6745&lt;&gt;"",$B6745&lt;=$C6745),INDEX(Bemenet!$G$2:$G$301,$M6745),"")</f>
        <v/>
      </c>
      <c r="E6745" s="6" t="str">
        <f>IF(AND($B6745&lt;&gt;"",$C6745&lt;&gt;"",$B6745&lt;=$C6745),INDEX(Bemenet!$D$2:$D$301,$M6745),"")</f>
        <v/>
      </c>
      <c r="F6745" s="5" t="str">
        <f t="shared" si="945"/>
        <v/>
      </c>
      <c r="G6745" s="5" t="str">
        <f t="shared" si="946"/>
        <v/>
      </c>
      <c r="H6745" s="9" t="str">
        <f t="shared" si="947"/>
        <v/>
      </c>
      <c r="I6745" s="5" t="str">
        <f t="shared" si="948"/>
        <v/>
      </c>
      <c r="J6745" s="5" t="str">
        <f>IF(OR($L6745="",NOT(COUNTIFS($L$2:$L6745,$L6745)=1)),"",SUMIFS($G:$G,$L:$L,$L6745))</f>
        <v/>
      </c>
      <c r="K6745" s="5" t="str">
        <f>IF(OR($L6745="",NOT(COUNTIFS($L$2:$L6745,$L6745)=1)),"",SUMIFS($I:$I,$L:$L,$L6745))</f>
        <v/>
      </c>
      <c r="L6745" s="6" t="str">
        <f t="shared" si="949"/>
        <v/>
      </c>
      <c r="M6745" s="6">
        <f t="shared" si="950"/>
        <v>270</v>
      </c>
      <c r="N6745" s="6">
        <f t="shared" si="951"/>
        <v>20</v>
      </c>
      <c r="O6745" s="9" t="str">
        <f>IF(AND($B6745&lt;&gt;"",$C6745&lt;&gt;"",$B6745&lt;=$C6745),INDEX(Szabalyok!$C:$C,$N6745),"")</f>
        <v/>
      </c>
      <c r="P6745">
        <f t="shared" si="953"/>
        <v>0</v>
      </c>
    </row>
    <row r="6746" spans="1:16" x14ac:dyDescent="0.35">
      <c r="A6746">
        <f t="shared" si="952"/>
        <v>0</v>
      </c>
      <c r="B6746" s="4" t="str">
        <f>IF($M6746&gt;300,"",IF(OR(INDEX(Bemenet!$E$2:$E$301,$M6746)="",INDEX(Bemenet!$F$2:$F$301,$M6746)=""),"",MAX(INDEX(Bemenet!$E$2:$E$301,$M6746),INDEX(Szabalyok!$A:$A,$N6746))))</f>
        <v/>
      </c>
      <c r="C6746" s="4" t="str">
        <f>IF($B6746="","",MIN(INDEX(Bemenet!$F$2:$F$301,$M6746),INDEX(Szabalyok!$B:$B,$N6746)))</f>
        <v/>
      </c>
      <c r="D6746" s="5" t="str">
        <f>IF(AND($B6746&lt;&gt;"",$C6746&lt;&gt;"",$B6746&lt;=$C6746),INDEX(Bemenet!$G$2:$G$301,$M6746),"")</f>
        <v/>
      </c>
      <c r="E6746" s="6" t="str">
        <f>IF(AND($B6746&lt;&gt;"",$C6746&lt;&gt;"",$B6746&lt;=$C6746),INDEX(Bemenet!$D$2:$D$301,$M6746),"")</f>
        <v/>
      </c>
      <c r="F6746" s="5" t="str">
        <f t="shared" si="945"/>
        <v/>
      </c>
      <c r="G6746" s="5" t="str">
        <f t="shared" si="946"/>
        <v/>
      </c>
      <c r="H6746" s="9" t="str">
        <f t="shared" si="947"/>
        <v/>
      </c>
      <c r="I6746" s="5" t="str">
        <f t="shared" si="948"/>
        <v/>
      </c>
      <c r="J6746" s="5" t="str">
        <f>IF(OR($L6746="",NOT(COUNTIFS($L$2:$L6746,$L6746)=1)),"",SUMIFS($G:$G,$L:$L,$L6746))</f>
        <v/>
      </c>
      <c r="K6746" s="5" t="str">
        <f>IF(OR($L6746="",NOT(COUNTIFS($L$2:$L6746,$L6746)=1)),"",SUMIFS($I:$I,$L:$L,$L6746))</f>
        <v/>
      </c>
      <c r="L6746" s="6" t="str">
        <f t="shared" si="949"/>
        <v/>
      </c>
      <c r="M6746" s="6">
        <f t="shared" si="950"/>
        <v>270</v>
      </c>
      <c r="N6746" s="6">
        <f t="shared" si="951"/>
        <v>21</v>
      </c>
      <c r="O6746" s="9" t="str">
        <f>IF(AND($B6746&lt;&gt;"",$C6746&lt;&gt;"",$B6746&lt;=$C6746),INDEX(Szabalyok!$C:$C,$N6746),"")</f>
        <v/>
      </c>
      <c r="P6746">
        <f t="shared" si="953"/>
        <v>0</v>
      </c>
    </row>
    <row r="6747" spans="1:16" x14ac:dyDescent="0.35">
      <c r="A6747">
        <f t="shared" si="952"/>
        <v>0</v>
      </c>
      <c r="B6747" s="4" t="str">
        <f>IF($M6747&gt;300,"",IF(OR(INDEX(Bemenet!$E$2:$E$301,$M6747)="",INDEX(Bemenet!$F$2:$F$301,$M6747)=""),"",MAX(INDEX(Bemenet!$E$2:$E$301,$M6747),INDEX(Szabalyok!$A:$A,$N6747))))</f>
        <v/>
      </c>
      <c r="C6747" s="4" t="str">
        <f>IF($B6747="","",MIN(INDEX(Bemenet!$F$2:$F$301,$M6747),INDEX(Szabalyok!$B:$B,$N6747)))</f>
        <v/>
      </c>
      <c r="D6747" s="5" t="str">
        <f>IF(AND($B6747&lt;&gt;"",$C6747&lt;&gt;"",$B6747&lt;=$C6747),INDEX(Bemenet!$G$2:$G$301,$M6747),"")</f>
        <v/>
      </c>
      <c r="E6747" s="6" t="str">
        <f>IF(AND($B6747&lt;&gt;"",$C6747&lt;&gt;"",$B6747&lt;=$C6747),INDEX(Bemenet!$D$2:$D$301,$M6747),"")</f>
        <v/>
      </c>
      <c r="F6747" s="5" t="str">
        <f t="shared" si="945"/>
        <v/>
      </c>
      <c r="G6747" s="5" t="str">
        <f t="shared" si="946"/>
        <v/>
      </c>
      <c r="H6747" s="9" t="str">
        <f t="shared" si="947"/>
        <v/>
      </c>
      <c r="I6747" s="5" t="str">
        <f t="shared" si="948"/>
        <v/>
      </c>
      <c r="J6747" s="5" t="str">
        <f>IF(OR($L6747="",NOT(COUNTIFS($L$2:$L6747,$L6747)=1)),"",SUMIFS($G:$G,$L:$L,$L6747))</f>
        <v/>
      </c>
      <c r="K6747" s="5" t="str">
        <f>IF(OR($L6747="",NOT(COUNTIFS($L$2:$L6747,$L6747)=1)),"",SUMIFS($I:$I,$L:$L,$L6747))</f>
        <v/>
      </c>
      <c r="L6747" s="6" t="str">
        <f t="shared" si="949"/>
        <v/>
      </c>
      <c r="M6747" s="6">
        <f t="shared" si="950"/>
        <v>270</v>
      </c>
      <c r="N6747" s="6">
        <f t="shared" si="951"/>
        <v>22</v>
      </c>
      <c r="O6747" s="9" t="str">
        <f>IF(AND($B6747&lt;&gt;"",$C6747&lt;&gt;"",$B6747&lt;=$C6747),INDEX(Szabalyok!$C:$C,$N6747),"")</f>
        <v/>
      </c>
      <c r="P6747">
        <f t="shared" si="953"/>
        <v>0</v>
      </c>
    </row>
    <row r="6748" spans="1:16" x14ac:dyDescent="0.35">
      <c r="A6748">
        <f t="shared" si="952"/>
        <v>0</v>
      </c>
      <c r="B6748" s="4" t="str">
        <f>IF($M6748&gt;300,"",IF(OR(INDEX(Bemenet!$E$2:$E$301,$M6748)="",INDEX(Bemenet!$F$2:$F$301,$M6748)=""),"",MAX(INDEX(Bemenet!$E$2:$E$301,$M6748),INDEX(Szabalyok!$A:$A,$N6748))))</f>
        <v/>
      </c>
      <c r="C6748" s="4" t="str">
        <f>IF($B6748="","",MIN(INDEX(Bemenet!$F$2:$F$301,$M6748),INDEX(Szabalyok!$B:$B,$N6748)))</f>
        <v/>
      </c>
      <c r="D6748" s="5" t="str">
        <f>IF(AND($B6748&lt;&gt;"",$C6748&lt;&gt;"",$B6748&lt;=$C6748),INDEX(Bemenet!$G$2:$G$301,$M6748),"")</f>
        <v/>
      </c>
      <c r="E6748" s="6" t="str">
        <f>IF(AND($B6748&lt;&gt;"",$C6748&lt;&gt;"",$B6748&lt;=$C6748),INDEX(Bemenet!$D$2:$D$301,$M6748),"")</f>
        <v/>
      </c>
      <c r="F6748" s="5" t="str">
        <f t="shared" si="945"/>
        <v/>
      </c>
      <c r="G6748" s="5" t="str">
        <f t="shared" si="946"/>
        <v/>
      </c>
      <c r="H6748" s="9" t="str">
        <f t="shared" si="947"/>
        <v/>
      </c>
      <c r="I6748" s="5" t="str">
        <f t="shared" si="948"/>
        <v/>
      </c>
      <c r="J6748" s="5" t="str">
        <f>IF(OR($L6748="",NOT(COUNTIFS($L$2:$L6748,$L6748)=1)),"",SUMIFS($G:$G,$L:$L,$L6748))</f>
        <v/>
      </c>
      <c r="K6748" s="5" t="str">
        <f>IF(OR($L6748="",NOT(COUNTIFS($L$2:$L6748,$L6748)=1)),"",SUMIFS($I:$I,$L:$L,$L6748))</f>
        <v/>
      </c>
      <c r="L6748" s="6" t="str">
        <f t="shared" si="949"/>
        <v/>
      </c>
      <c r="M6748" s="6">
        <f t="shared" si="950"/>
        <v>270</v>
      </c>
      <c r="N6748" s="6">
        <f t="shared" si="951"/>
        <v>23</v>
      </c>
      <c r="O6748" s="9" t="str">
        <f>IF(AND($B6748&lt;&gt;"",$C6748&lt;&gt;"",$B6748&lt;=$C6748),INDEX(Szabalyok!$C:$C,$N6748),"")</f>
        <v/>
      </c>
      <c r="P6748">
        <f t="shared" si="953"/>
        <v>0</v>
      </c>
    </row>
    <row r="6749" spans="1:16" x14ac:dyDescent="0.35">
      <c r="A6749">
        <f t="shared" si="952"/>
        <v>0</v>
      </c>
      <c r="B6749" s="4" t="str">
        <f>IF($M6749&gt;300,"",IF(OR(INDEX(Bemenet!$E$2:$E$301,$M6749)="",INDEX(Bemenet!$F$2:$F$301,$M6749)=""),"",MAX(INDEX(Bemenet!$E$2:$E$301,$M6749),INDEX(Szabalyok!$A:$A,$N6749))))</f>
        <v/>
      </c>
      <c r="C6749" s="4" t="str">
        <f>IF($B6749="","",MIN(INDEX(Bemenet!$F$2:$F$301,$M6749),INDEX(Szabalyok!$B:$B,$N6749)))</f>
        <v/>
      </c>
      <c r="D6749" s="5" t="str">
        <f>IF(AND($B6749&lt;&gt;"",$C6749&lt;&gt;"",$B6749&lt;=$C6749),INDEX(Bemenet!$G$2:$G$301,$M6749),"")</f>
        <v/>
      </c>
      <c r="E6749" s="6" t="str">
        <f>IF(AND($B6749&lt;&gt;"",$C6749&lt;&gt;"",$B6749&lt;=$C6749),INDEX(Bemenet!$D$2:$D$301,$M6749),"")</f>
        <v/>
      </c>
      <c r="F6749" s="5" t="str">
        <f t="shared" si="945"/>
        <v/>
      </c>
      <c r="G6749" s="5" t="str">
        <f t="shared" si="946"/>
        <v/>
      </c>
      <c r="H6749" s="9" t="str">
        <f t="shared" si="947"/>
        <v/>
      </c>
      <c r="I6749" s="5" t="str">
        <f t="shared" si="948"/>
        <v/>
      </c>
      <c r="J6749" s="5" t="str">
        <f>IF(OR($L6749="",NOT(COUNTIFS($L$2:$L6749,$L6749)=1)),"",SUMIFS($G:$G,$L:$L,$L6749))</f>
        <v/>
      </c>
      <c r="K6749" s="5" t="str">
        <f>IF(OR($L6749="",NOT(COUNTIFS($L$2:$L6749,$L6749)=1)),"",SUMIFS($I:$I,$L:$L,$L6749))</f>
        <v/>
      </c>
      <c r="L6749" s="6" t="str">
        <f t="shared" si="949"/>
        <v/>
      </c>
      <c r="M6749" s="6">
        <f t="shared" si="950"/>
        <v>270</v>
      </c>
      <c r="N6749" s="6">
        <f t="shared" si="951"/>
        <v>24</v>
      </c>
      <c r="O6749" s="9" t="str">
        <f>IF(AND($B6749&lt;&gt;"",$C6749&lt;&gt;"",$B6749&lt;=$C6749),INDEX(Szabalyok!$C:$C,$N6749),"")</f>
        <v/>
      </c>
      <c r="P6749">
        <f t="shared" si="953"/>
        <v>0</v>
      </c>
    </row>
    <row r="6750" spans="1:16" x14ac:dyDescent="0.35">
      <c r="A6750">
        <f t="shared" si="952"/>
        <v>0</v>
      </c>
      <c r="B6750" s="4" t="str">
        <f>IF($M6750&gt;300,"",IF(OR(INDEX(Bemenet!$E$2:$E$301,$M6750)="",INDEX(Bemenet!$F$2:$F$301,$M6750)=""),"",MAX(INDEX(Bemenet!$E$2:$E$301,$M6750),INDEX(Szabalyok!$A:$A,$N6750))))</f>
        <v/>
      </c>
      <c r="C6750" s="4" t="str">
        <f>IF($B6750="","",MIN(INDEX(Bemenet!$F$2:$F$301,$M6750),INDEX(Szabalyok!$B:$B,$N6750)))</f>
        <v/>
      </c>
      <c r="D6750" s="5" t="str">
        <f>IF(AND($B6750&lt;&gt;"",$C6750&lt;&gt;"",$B6750&lt;=$C6750),INDEX(Bemenet!$G$2:$G$301,$M6750),"")</f>
        <v/>
      </c>
      <c r="E6750" s="6" t="str">
        <f>IF(AND($B6750&lt;&gt;"",$C6750&lt;&gt;"",$B6750&lt;=$C6750),INDEX(Bemenet!$D$2:$D$301,$M6750),"")</f>
        <v/>
      </c>
      <c r="F6750" s="5" t="str">
        <f t="shared" si="945"/>
        <v/>
      </c>
      <c r="G6750" s="5" t="str">
        <f t="shared" si="946"/>
        <v/>
      </c>
      <c r="H6750" s="9" t="str">
        <f t="shared" si="947"/>
        <v/>
      </c>
      <c r="I6750" s="5" t="str">
        <f t="shared" si="948"/>
        <v/>
      </c>
      <c r="J6750" s="5" t="str">
        <f>IF(OR($L6750="",NOT(COUNTIFS($L$2:$L6750,$L6750)=1)),"",SUMIFS($G:$G,$L:$L,$L6750))</f>
        <v/>
      </c>
      <c r="K6750" s="5" t="str">
        <f>IF(OR($L6750="",NOT(COUNTIFS($L$2:$L6750,$L6750)=1)),"",SUMIFS($I:$I,$L:$L,$L6750))</f>
        <v/>
      </c>
      <c r="L6750" s="6" t="str">
        <f t="shared" si="949"/>
        <v/>
      </c>
      <c r="M6750" s="6">
        <f t="shared" si="950"/>
        <v>270</v>
      </c>
      <c r="N6750" s="6">
        <f t="shared" si="951"/>
        <v>25</v>
      </c>
      <c r="O6750" s="9" t="str">
        <f>IF(AND($B6750&lt;&gt;"",$C6750&lt;&gt;"",$B6750&lt;=$C6750),INDEX(Szabalyok!$C:$C,$N6750),"")</f>
        <v/>
      </c>
      <c r="P6750">
        <f t="shared" si="953"/>
        <v>0</v>
      </c>
    </row>
    <row r="6751" spans="1:16" x14ac:dyDescent="0.35">
      <c r="A6751">
        <f t="shared" si="952"/>
        <v>0</v>
      </c>
      <c r="B6751" s="4" t="str">
        <f>IF($M6751&gt;300,"",IF(OR(INDEX(Bemenet!$E$2:$E$301,$M6751)="",INDEX(Bemenet!$F$2:$F$301,$M6751)=""),"",MAX(INDEX(Bemenet!$E$2:$E$301,$M6751),INDEX(Szabalyok!$A:$A,$N6751))))</f>
        <v/>
      </c>
      <c r="C6751" s="4" t="str">
        <f>IF($B6751="","",MIN(INDEX(Bemenet!$F$2:$F$301,$M6751),INDEX(Szabalyok!$B:$B,$N6751)))</f>
        <v/>
      </c>
      <c r="D6751" s="5" t="str">
        <f>IF(AND($B6751&lt;&gt;"",$C6751&lt;&gt;"",$B6751&lt;=$C6751),INDEX(Bemenet!$G$2:$G$301,$M6751),"")</f>
        <v/>
      </c>
      <c r="E6751" s="6" t="str">
        <f>IF(AND($B6751&lt;&gt;"",$C6751&lt;&gt;"",$B6751&lt;=$C6751),INDEX(Bemenet!$D$2:$D$301,$M6751),"")</f>
        <v/>
      </c>
      <c r="F6751" s="5" t="str">
        <f t="shared" si="945"/>
        <v/>
      </c>
      <c r="G6751" s="5" t="str">
        <f t="shared" si="946"/>
        <v/>
      </c>
      <c r="H6751" s="9" t="str">
        <f t="shared" si="947"/>
        <v/>
      </c>
      <c r="I6751" s="5" t="str">
        <f t="shared" si="948"/>
        <v/>
      </c>
      <c r="J6751" s="5" t="str">
        <f>IF(OR($L6751="",NOT(COUNTIFS($L$2:$L6751,$L6751)=1)),"",SUMIFS($G:$G,$L:$L,$L6751))</f>
        <v/>
      </c>
      <c r="K6751" s="5" t="str">
        <f>IF(OR($L6751="",NOT(COUNTIFS($L$2:$L6751,$L6751)=1)),"",SUMIFS($I:$I,$L:$L,$L6751))</f>
        <v/>
      </c>
      <c r="L6751" s="6" t="str">
        <f t="shared" si="949"/>
        <v/>
      </c>
      <c r="M6751" s="6">
        <f t="shared" si="950"/>
        <v>270</v>
      </c>
      <c r="N6751" s="6">
        <f t="shared" si="951"/>
        <v>26</v>
      </c>
      <c r="O6751" s="9" t="str">
        <f>IF(AND($B6751&lt;&gt;"",$C6751&lt;&gt;"",$B6751&lt;=$C6751),INDEX(Szabalyok!$C:$C,$N6751),"")</f>
        <v/>
      </c>
      <c r="P6751">
        <f t="shared" si="953"/>
        <v>0</v>
      </c>
    </row>
    <row r="6752" spans="1:16" x14ac:dyDescent="0.35">
      <c r="A6752">
        <f t="shared" si="952"/>
        <v>0</v>
      </c>
      <c r="B6752" s="4" t="str">
        <f>IF($M6752&gt;300,"",IF(OR(INDEX(Bemenet!$E$2:$E$301,$M6752)="",INDEX(Bemenet!$F$2:$F$301,$M6752)=""),"",MAX(INDEX(Bemenet!$E$2:$E$301,$M6752),INDEX(Szabalyok!$A:$A,$N6752))))</f>
        <v/>
      </c>
      <c r="C6752" s="4" t="str">
        <f>IF($B6752="","",MIN(INDEX(Bemenet!$F$2:$F$301,$M6752),INDEX(Szabalyok!$B:$B,$N6752)))</f>
        <v/>
      </c>
      <c r="D6752" s="5" t="str">
        <f>IF(AND($B6752&lt;&gt;"",$C6752&lt;&gt;"",$B6752&lt;=$C6752),INDEX(Bemenet!$G$2:$G$301,$M6752),"")</f>
        <v/>
      </c>
      <c r="E6752" s="6" t="str">
        <f>IF(AND($B6752&lt;&gt;"",$C6752&lt;&gt;"",$B6752&lt;=$C6752),INDEX(Bemenet!$D$2:$D$301,$M6752),"")</f>
        <v/>
      </c>
      <c r="F6752" s="5" t="str">
        <f t="shared" si="945"/>
        <v/>
      </c>
      <c r="G6752" s="5" t="str">
        <f t="shared" si="946"/>
        <v/>
      </c>
      <c r="H6752" s="9" t="str">
        <f t="shared" si="947"/>
        <v/>
      </c>
      <c r="I6752" s="5" t="str">
        <f t="shared" si="948"/>
        <v/>
      </c>
      <c r="J6752" s="5" t="str">
        <f>IF(OR($L6752="",NOT(COUNTIFS($L$2:$L6752,$L6752)=1)),"",SUMIFS($G:$G,$L:$L,$L6752))</f>
        <v/>
      </c>
      <c r="K6752" s="5" t="str">
        <f>IF(OR($L6752="",NOT(COUNTIFS($L$2:$L6752,$L6752)=1)),"",SUMIFS($I:$I,$L:$L,$L6752))</f>
        <v/>
      </c>
      <c r="L6752" s="6" t="str">
        <f t="shared" si="949"/>
        <v/>
      </c>
      <c r="M6752" s="6">
        <f t="shared" si="950"/>
        <v>271</v>
      </c>
      <c r="N6752" s="6">
        <f t="shared" si="951"/>
        <v>2</v>
      </c>
      <c r="O6752" s="9" t="str">
        <f>IF(AND($B6752&lt;&gt;"",$C6752&lt;&gt;"",$B6752&lt;=$C6752),INDEX(Szabalyok!$C:$C,$N6752),"")</f>
        <v/>
      </c>
      <c r="P6752">
        <f t="shared" si="953"/>
        <v>0</v>
      </c>
    </row>
    <row r="6753" spans="1:16" x14ac:dyDescent="0.35">
      <c r="A6753">
        <f t="shared" si="952"/>
        <v>0</v>
      </c>
      <c r="B6753" s="4" t="str">
        <f>IF($M6753&gt;300,"",IF(OR(INDEX(Bemenet!$E$2:$E$301,$M6753)="",INDEX(Bemenet!$F$2:$F$301,$M6753)=""),"",MAX(INDEX(Bemenet!$E$2:$E$301,$M6753),INDEX(Szabalyok!$A:$A,$N6753))))</f>
        <v/>
      </c>
      <c r="C6753" s="4" t="str">
        <f>IF($B6753="","",MIN(INDEX(Bemenet!$F$2:$F$301,$M6753),INDEX(Szabalyok!$B:$B,$N6753)))</f>
        <v/>
      </c>
      <c r="D6753" s="5" t="str">
        <f>IF(AND($B6753&lt;&gt;"",$C6753&lt;&gt;"",$B6753&lt;=$C6753),INDEX(Bemenet!$G$2:$G$301,$M6753),"")</f>
        <v/>
      </c>
      <c r="E6753" s="6" t="str">
        <f>IF(AND($B6753&lt;&gt;"",$C6753&lt;&gt;"",$B6753&lt;=$C6753),INDEX(Bemenet!$D$2:$D$301,$M6753),"")</f>
        <v/>
      </c>
      <c r="F6753" s="5" t="str">
        <f t="shared" si="945"/>
        <v/>
      </c>
      <c r="G6753" s="5" t="str">
        <f t="shared" si="946"/>
        <v/>
      </c>
      <c r="H6753" s="9" t="str">
        <f t="shared" si="947"/>
        <v/>
      </c>
      <c r="I6753" s="5" t="str">
        <f t="shared" si="948"/>
        <v/>
      </c>
      <c r="J6753" s="5" t="str">
        <f>IF(OR($L6753="",NOT(COUNTIFS($L$2:$L6753,$L6753)=1)),"",SUMIFS($G:$G,$L:$L,$L6753))</f>
        <v/>
      </c>
      <c r="K6753" s="5" t="str">
        <f>IF(OR($L6753="",NOT(COUNTIFS($L$2:$L6753,$L6753)=1)),"",SUMIFS($I:$I,$L:$L,$L6753))</f>
        <v/>
      </c>
      <c r="L6753" s="6" t="str">
        <f t="shared" si="949"/>
        <v/>
      </c>
      <c r="M6753" s="6">
        <f t="shared" si="950"/>
        <v>271</v>
      </c>
      <c r="N6753" s="6">
        <f t="shared" si="951"/>
        <v>3</v>
      </c>
      <c r="O6753" s="9" t="str">
        <f>IF(AND($B6753&lt;&gt;"",$C6753&lt;&gt;"",$B6753&lt;=$C6753),INDEX(Szabalyok!$C:$C,$N6753),"")</f>
        <v/>
      </c>
      <c r="P6753">
        <f t="shared" si="953"/>
        <v>0</v>
      </c>
    </row>
    <row r="6754" spans="1:16" x14ac:dyDescent="0.35">
      <c r="A6754">
        <f t="shared" si="952"/>
        <v>0</v>
      </c>
      <c r="B6754" s="4" t="str">
        <f>IF($M6754&gt;300,"",IF(OR(INDEX(Bemenet!$E$2:$E$301,$M6754)="",INDEX(Bemenet!$F$2:$F$301,$M6754)=""),"",MAX(INDEX(Bemenet!$E$2:$E$301,$M6754),INDEX(Szabalyok!$A:$A,$N6754))))</f>
        <v/>
      </c>
      <c r="C6754" s="4" t="str">
        <f>IF($B6754="","",MIN(INDEX(Bemenet!$F$2:$F$301,$M6754),INDEX(Szabalyok!$B:$B,$N6754)))</f>
        <v/>
      </c>
      <c r="D6754" s="5" t="str">
        <f>IF(AND($B6754&lt;&gt;"",$C6754&lt;&gt;"",$B6754&lt;=$C6754),INDEX(Bemenet!$G$2:$G$301,$M6754),"")</f>
        <v/>
      </c>
      <c r="E6754" s="6" t="str">
        <f>IF(AND($B6754&lt;&gt;"",$C6754&lt;&gt;"",$B6754&lt;=$C6754),INDEX(Bemenet!$D$2:$D$301,$M6754),"")</f>
        <v/>
      </c>
      <c r="F6754" s="5" t="str">
        <f t="shared" si="945"/>
        <v/>
      </c>
      <c r="G6754" s="5" t="str">
        <f t="shared" si="946"/>
        <v/>
      </c>
      <c r="H6754" s="9" t="str">
        <f t="shared" si="947"/>
        <v/>
      </c>
      <c r="I6754" s="5" t="str">
        <f t="shared" si="948"/>
        <v/>
      </c>
      <c r="J6754" s="5" t="str">
        <f>IF(OR($L6754="",NOT(COUNTIFS($L$2:$L6754,$L6754)=1)),"",SUMIFS($G:$G,$L:$L,$L6754))</f>
        <v/>
      </c>
      <c r="K6754" s="5" t="str">
        <f>IF(OR($L6754="",NOT(COUNTIFS($L$2:$L6754,$L6754)=1)),"",SUMIFS($I:$I,$L:$L,$L6754))</f>
        <v/>
      </c>
      <c r="L6754" s="6" t="str">
        <f t="shared" si="949"/>
        <v/>
      </c>
      <c r="M6754" s="6">
        <f t="shared" si="950"/>
        <v>271</v>
      </c>
      <c r="N6754" s="6">
        <f t="shared" si="951"/>
        <v>4</v>
      </c>
      <c r="O6754" s="9" t="str">
        <f>IF(AND($B6754&lt;&gt;"",$C6754&lt;&gt;"",$B6754&lt;=$C6754),INDEX(Szabalyok!$C:$C,$N6754),"")</f>
        <v/>
      </c>
      <c r="P6754">
        <f t="shared" si="953"/>
        <v>0</v>
      </c>
    </row>
    <row r="6755" spans="1:16" x14ac:dyDescent="0.35">
      <c r="A6755">
        <f t="shared" si="952"/>
        <v>0</v>
      </c>
      <c r="B6755" s="4" t="str">
        <f>IF($M6755&gt;300,"",IF(OR(INDEX(Bemenet!$E$2:$E$301,$M6755)="",INDEX(Bemenet!$F$2:$F$301,$M6755)=""),"",MAX(INDEX(Bemenet!$E$2:$E$301,$M6755),INDEX(Szabalyok!$A:$A,$N6755))))</f>
        <v/>
      </c>
      <c r="C6755" s="4" t="str">
        <f>IF($B6755="","",MIN(INDEX(Bemenet!$F$2:$F$301,$M6755),INDEX(Szabalyok!$B:$B,$N6755)))</f>
        <v/>
      </c>
      <c r="D6755" s="5" t="str">
        <f>IF(AND($B6755&lt;&gt;"",$C6755&lt;&gt;"",$B6755&lt;=$C6755),INDEX(Bemenet!$G$2:$G$301,$M6755),"")</f>
        <v/>
      </c>
      <c r="E6755" s="6" t="str">
        <f>IF(AND($B6755&lt;&gt;"",$C6755&lt;&gt;"",$B6755&lt;=$C6755),INDEX(Bemenet!$D$2:$D$301,$M6755),"")</f>
        <v/>
      </c>
      <c r="F6755" s="5" t="str">
        <f t="shared" si="945"/>
        <v/>
      </c>
      <c r="G6755" s="5" t="str">
        <f t="shared" si="946"/>
        <v/>
      </c>
      <c r="H6755" s="9" t="str">
        <f t="shared" si="947"/>
        <v/>
      </c>
      <c r="I6755" s="5" t="str">
        <f t="shared" si="948"/>
        <v/>
      </c>
      <c r="J6755" s="5" t="str">
        <f>IF(OR($L6755="",NOT(COUNTIFS($L$2:$L6755,$L6755)=1)),"",SUMIFS($G:$G,$L:$L,$L6755))</f>
        <v/>
      </c>
      <c r="K6755" s="5" t="str">
        <f>IF(OR($L6755="",NOT(COUNTIFS($L$2:$L6755,$L6755)=1)),"",SUMIFS($I:$I,$L:$L,$L6755))</f>
        <v/>
      </c>
      <c r="L6755" s="6" t="str">
        <f t="shared" si="949"/>
        <v/>
      </c>
      <c r="M6755" s="6">
        <f t="shared" si="950"/>
        <v>271</v>
      </c>
      <c r="N6755" s="6">
        <f t="shared" si="951"/>
        <v>5</v>
      </c>
      <c r="O6755" s="9" t="str">
        <f>IF(AND($B6755&lt;&gt;"",$C6755&lt;&gt;"",$B6755&lt;=$C6755),INDEX(Szabalyok!$C:$C,$N6755),"")</f>
        <v/>
      </c>
      <c r="P6755">
        <f t="shared" si="953"/>
        <v>0</v>
      </c>
    </row>
    <row r="6756" spans="1:16" x14ac:dyDescent="0.35">
      <c r="A6756">
        <f t="shared" si="952"/>
        <v>0</v>
      </c>
      <c r="B6756" s="4" t="str">
        <f>IF($M6756&gt;300,"",IF(OR(INDEX(Bemenet!$E$2:$E$301,$M6756)="",INDEX(Bemenet!$F$2:$F$301,$M6756)=""),"",MAX(INDEX(Bemenet!$E$2:$E$301,$M6756),INDEX(Szabalyok!$A:$A,$N6756))))</f>
        <v/>
      </c>
      <c r="C6756" s="4" t="str">
        <f>IF($B6756="","",MIN(INDEX(Bemenet!$F$2:$F$301,$M6756),INDEX(Szabalyok!$B:$B,$N6756)))</f>
        <v/>
      </c>
      <c r="D6756" s="5" t="str">
        <f>IF(AND($B6756&lt;&gt;"",$C6756&lt;&gt;"",$B6756&lt;=$C6756),INDEX(Bemenet!$G$2:$G$301,$M6756),"")</f>
        <v/>
      </c>
      <c r="E6756" s="6" t="str">
        <f>IF(AND($B6756&lt;&gt;"",$C6756&lt;&gt;"",$B6756&lt;=$C6756),INDEX(Bemenet!$D$2:$D$301,$M6756),"")</f>
        <v/>
      </c>
      <c r="F6756" s="5" t="str">
        <f t="shared" si="945"/>
        <v/>
      </c>
      <c r="G6756" s="5" t="str">
        <f t="shared" si="946"/>
        <v/>
      </c>
      <c r="H6756" s="9" t="str">
        <f t="shared" si="947"/>
        <v/>
      </c>
      <c r="I6756" s="5" t="str">
        <f t="shared" si="948"/>
        <v/>
      </c>
      <c r="J6756" s="5" t="str">
        <f>IF(OR($L6756="",NOT(COUNTIFS($L$2:$L6756,$L6756)=1)),"",SUMIFS($G:$G,$L:$L,$L6756))</f>
        <v/>
      </c>
      <c r="K6756" s="5" t="str">
        <f>IF(OR($L6756="",NOT(COUNTIFS($L$2:$L6756,$L6756)=1)),"",SUMIFS($I:$I,$L:$L,$L6756))</f>
        <v/>
      </c>
      <c r="L6756" s="6" t="str">
        <f t="shared" si="949"/>
        <v/>
      </c>
      <c r="M6756" s="6">
        <f t="shared" si="950"/>
        <v>271</v>
      </c>
      <c r="N6756" s="6">
        <f t="shared" si="951"/>
        <v>6</v>
      </c>
      <c r="O6756" s="9" t="str">
        <f>IF(AND($B6756&lt;&gt;"",$C6756&lt;&gt;"",$B6756&lt;=$C6756),INDEX(Szabalyok!$C:$C,$N6756),"")</f>
        <v/>
      </c>
      <c r="P6756">
        <f t="shared" si="953"/>
        <v>0</v>
      </c>
    </row>
    <row r="6757" spans="1:16" x14ac:dyDescent="0.35">
      <c r="A6757">
        <f t="shared" si="952"/>
        <v>0</v>
      </c>
      <c r="B6757" s="4" t="str">
        <f>IF($M6757&gt;300,"",IF(OR(INDEX(Bemenet!$E$2:$E$301,$M6757)="",INDEX(Bemenet!$F$2:$F$301,$M6757)=""),"",MAX(INDEX(Bemenet!$E$2:$E$301,$M6757),INDEX(Szabalyok!$A:$A,$N6757))))</f>
        <v/>
      </c>
      <c r="C6757" s="4" t="str">
        <f>IF($B6757="","",MIN(INDEX(Bemenet!$F$2:$F$301,$M6757),INDEX(Szabalyok!$B:$B,$N6757)))</f>
        <v/>
      </c>
      <c r="D6757" s="5" t="str">
        <f>IF(AND($B6757&lt;&gt;"",$C6757&lt;&gt;"",$B6757&lt;=$C6757),INDEX(Bemenet!$G$2:$G$301,$M6757),"")</f>
        <v/>
      </c>
      <c r="E6757" s="6" t="str">
        <f>IF(AND($B6757&lt;&gt;"",$C6757&lt;&gt;"",$B6757&lt;=$C6757),INDEX(Bemenet!$D$2:$D$301,$M6757),"")</f>
        <v/>
      </c>
      <c r="F6757" s="5" t="str">
        <f t="shared" si="945"/>
        <v/>
      </c>
      <c r="G6757" s="5" t="str">
        <f t="shared" si="946"/>
        <v/>
      </c>
      <c r="H6757" s="9" t="str">
        <f t="shared" si="947"/>
        <v/>
      </c>
      <c r="I6757" s="5" t="str">
        <f t="shared" si="948"/>
        <v/>
      </c>
      <c r="J6757" s="5" t="str">
        <f>IF(OR($L6757="",NOT(COUNTIFS($L$2:$L6757,$L6757)=1)),"",SUMIFS($G:$G,$L:$L,$L6757))</f>
        <v/>
      </c>
      <c r="K6757" s="5" t="str">
        <f>IF(OR($L6757="",NOT(COUNTIFS($L$2:$L6757,$L6757)=1)),"",SUMIFS($I:$I,$L:$L,$L6757))</f>
        <v/>
      </c>
      <c r="L6757" s="6" t="str">
        <f t="shared" si="949"/>
        <v/>
      </c>
      <c r="M6757" s="6">
        <f t="shared" si="950"/>
        <v>271</v>
      </c>
      <c r="N6757" s="6">
        <f t="shared" si="951"/>
        <v>7</v>
      </c>
      <c r="O6757" s="9" t="str">
        <f>IF(AND($B6757&lt;&gt;"",$C6757&lt;&gt;"",$B6757&lt;=$C6757),INDEX(Szabalyok!$C:$C,$N6757),"")</f>
        <v/>
      </c>
      <c r="P6757">
        <f t="shared" si="953"/>
        <v>0</v>
      </c>
    </row>
    <row r="6758" spans="1:16" x14ac:dyDescent="0.35">
      <c r="A6758">
        <f t="shared" si="952"/>
        <v>0</v>
      </c>
      <c r="B6758" s="4" t="str">
        <f>IF($M6758&gt;300,"",IF(OR(INDEX(Bemenet!$E$2:$E$301,$M6758)="",INDEX(Bemenet!$F$2:$F$301,$M6758)=""),"",MAX(INDEX(Bemenet!$E$2:$E$301,$M6758),INDEX(Szabalyok!$A:$A,$N6758))))</f>
        <v/>
      </c>
      <c r="C6758" s="4" t="str">
        <f>IF($B6758="","",MIN(INDEX(Bemenet!$F$2:$F$301,$M6758),INDEX(Szabalyok!$B:$B,$N6758)))</f>
        <v/>
      </c>
      <c r="D6758" s="5" t="str">
        <f>IF(AND($B6758&lt;&gt;"",$C6758&lt;&gt;"",$B6758&lt;=$C6758),INDEX(Bemenet!$G$2:$G$301,$M6758),"")</f>
        <v/>
      </c>
      <c r="E6758" s="6" t="str">
        <f>IF(AND($B6758&lt;&gt;"",$C6758&lt;&gt;"",$B6758&lt;=$C6758),INDEX(Bemenet!$D$2:$D$301,$M6758),"")</f>
        <v/>
      </c>
      <c r="F6758" s="5" t="str">
        <f t="shared" si="945"/>
        <v/>
      </c>
      <c r="G6758" s="5" t="str">
        <f t="shared" si="946"/>
        <v/>
      </c>
      <c r="H6758" s="9" t="str">
        <f t="shared" si="947"/>
        <v/>
      </c>
      <c r="I6758" s="5" t="str">
        <f t="shared" si="948"/>
        <v/>
      </c>
      <c r="J6758" s="5" t="str">
        <f>IF(OR($L6758="",NOT(COUNTIFS($L$2:$L6758,$L6758)=1)),"",SUMIFS($G:$G,$L:$L,$L6758))</f>
        <v/>
      </c>
      <c r="K6758" s="5" t="str">
        <f>IF(OR($L6758="",NOT(COUNTIFS($L$2:$L6758,$L6758)=1)),"",SUMIFS($I:$I,$L:$L,$L6758))</f>
        <v/>
      </c>
      <c r="L6758" s="6" t="str">
        <f t="shared" si="949"/>
        <v/>
      </c>
      <c r="M6758" s="6">
        <f t="shared" si="950"/>
        <v>271</v>
      </c>
      <c r="N6758" s="6">
        <f t="shared" si="951"/>
        <v>8</v>
      </c>
      <c r="O6758" s="9" t="str">
        <f>IF(AND($B6758&lt;&gt;"",$C6758&lt;&gt;"",$B6758&lt;=$C6758),INDEX(Szabalyok!$C:$C,$N6758),"")</f>
        <v/>
      </c>
      <c r="P6758">
        <f t="shared" si="953"/>
        <v>0</v>
      </c>
    </row>
    <row r="6759" spans="1:16" x14ac:dyDescent="0.35">
      <c r="A6759">
        <f t="shared" si="952"/>
        <v>0</v>
      </c>
      <c r="B6759" s="4" t="str">
        <f>IF($M6759&gt;300,"",IF(OR(INDEX(Bemenet!$E$2:$E$301,$M6759)="",INDEX(Bemenet!$F$2:$F$301,$M6759)=""),"",MAX(INDEX(Bemenet!$E$2:$E$301,$M6759),INDEX(Szabalyok!$A:$A,$N6759))))</f>
        <v/>
      </c>
      <c r="C6759" s="4" t="str">
        <f>IF($B6759="","",MIN(INDEX(Bemenet!$F$2:$F$301,$M6759),INDEX(Szabalyok!$B:$B,$N6759)))</f>
        <v/>
      </c>
      <c r="D6759" s="5" t="str">
        <f>IF(AND($B6759&lt;&gt;"",$C6759&lt;&gt;"",$B6759&lt;=$C6759),INDEX(Bemenet!$G$2:$G$301,$M6759),"")</f>
        <v/>
      </c>
      <c r="E6759" s="6" t="str">
        <f>IF(AND($B6759&lt;&gt;"",$C6759&lt;&gt;"",$B6759&lt;=$C6759),INDEX(Bemenet!$D$2:$D$301,$M6759),"")</f>
        <v/>
      </c>
      <c r="F6759" s="5" t="str">
        <f t="shared" si="945"/>
        <v/>
      </c>
      <c r="G6759" s="5" t="str">
        <f t="shared" si="946"/>
        <v/>
      </c>
      <c r="H6759" s="9" t="str">
        <f t="shared" si="947"/>
        <v/>
      </c>
      <c r="I6759" s="5" t="str">
        <f t="shared" si="948"/>
        <v/>
      </c>
      <c r="J6759" s="5" t="str">
        <f>IF(OR($L6759="",NOT(COUNTIFS($L$2:$L6759,$L6759)=1)),"",SUMIFS($G:$G,$L:$L,$L6759))</f>
        <v/>
      </c>
      <c r="K6759" s="5" t="str">
        <f>IF(OR($L6759="",NOT(COUNTIFS($L$2:$L6759,$L6759)=1)),"",SUMIFS($I:$I,$L:$L,$L6759))</f>
        <v/>
      </c>
      <c r="L6759" s="6" t="str">
        <f t="shared" si="949"/>
        <v/>
      </c>
      <c r="M6759" s="6">
        <f t="shared" si="950"/>
        <v>271</v>
      </c>
      <c r="N6759" s="6">
        <f t="shared" si="951"/>
        <v>9</v>
      </c>
      <c r="O6759" s="9" t="str">
        <f>IF(AND($B6759&lt;&gt;"",$C6759&lt;&gt;"",$B6759&lt;=$C6759),INDEX(Szabalyok!$C:$C,$N6759),"")</f>
        <v/>
      </c>
      <c r="P6759">
        <f t="shared" si="953"/>
        <v>0</v>
      </c>
    </row>
    <row r="6760" spans="1:16" x14ac:dyDescent="0.35">
      <c r="A6760">
        <f t="shared" si="952"/>
        <v>0</v>
      </c>
      <c r="B6760" s="4" t="str">
        <f>IF($M6760&gt;300,"",IF(OR(INDEX(Bemenet!$E$2:$E$301,$M6760)="",INDEX(Bemenet!$F$2:$F$301,$M6760)=""),"",MAX(INDEX(Bemenet!$E$2:$E$301,$M6760),INDEX(Szabalyok!$A:$A,$N6760))))</f>
        <v/>
      </c>
      <c r="C6760" s="4" t="str">
        <f>IF($B6760="","",MIN(INDEX(Bemenet!$F$2:$F$301,$M6760),INDEX(Szabalyok!$B:$B,$N6760)))</f>
        <v/>
      </c>
      <c r="D6760" s="5" t="str">
        <f>IF(AND($B6760&lt;&gt;"",$C6760&lt;&gt;"",$B6760&lt;=$C6760),INDEX(Bemenet!$G$2:$G$301,$M6760),"")</f>
        <v/>
      </c>
      <c r="E6760" s="6" t="str">
        <f>IF(AND($B6760&lt;&gt;"",$C6760&lt;&gt;"",$B6760&lt;=$C6760),INDEX(Bemenet!$D$2:$D$301,$M6760),"")</f>
        <v/>
      </c>
      <c r="F6760" s="5" t="str">
        <f t="shared" si="945"/>
        <v/>
      </c>
      <c r="G6760" s="5" t="str">
        <f t="shared" si="946"/>
        <v/>
      </c>
      <c r="H6760" s="9" t="str">
        <f t="shared" si="947"/>
        <v/>
      </c>
      <c r="I6760" s="5" t="str">
        <f t="shared" si="948"/>
        <v/>
      </c>
      <c r="J6760" s="5" t="str">
        <f>IF(OR($L6760="",NOT(COUNTIFS($L$2:$L6760,$L6760)=1)),"",SUMIFS($G:$G,$L:$L,$L6760))</f>
        <v/>
      </c>
      <c r="K6760" s="5" t="str">
        <f>IF(OR($L6760="",NOT(COUNTIFS($L$2:$L6760,$L6760)=1)),"",SUMIFS($I:$I,$L:$L,$L6760))</f>
        <v/>
      </c>
      <c r="L6760" s="6" t="str">
        <f t="shared" si="949"/>
        <v/>
      </c>
      <c r="M6760" s="6">
        <f t="shared" si="950"/>
        <v>271</v>
      </c>
      <c r="N6760" s="6">
        <f t="shared" si="951"/>
        <v>10</v>
      </c>
      <c r="O6760" s="9" t="str">
        <f>IF(AND($B6760&lt;&gt;"",$C6760&lt;&gt;"",$B6760&lt;=$C6760),INDEX(Szabalyok!$C:$C,$N6760),"")</f>
        <v/>
      </c>
      <c r="P6760">
        <f t="shared" si="953"/>
        <v>0</v>
      </c>
    </row>
    <row r="6761" spans="1:16" x14ac:dyDescent="0.35">
      <c r="A6761">
        <f t="shared" si="952"/>
        <v>0</v>
      </c>
      <c r="B6761" s="4" t="str">
        <f>IF($M6761&gt;300,"",IF(OR(INDEX(Bemenet!$E$2:$E$301,$M6761)="",INDEX(Bemenet!$F$2:$F$301,$M6761)=""),"",MAX(INDEX(Bemenet!$E$2:$E$301,$M6761),INDEX(Szabalyok!$A:$A,$N6761))))</f>
        <v/>
      </c>
      <c r="C6761" s="4" t="str">
        <f>IF($B6761="","",MIN(INDEX(Bemenet!$F$2:$F$301,$M6761),INDEX(Szabalyok!$B:$B,$N6761)))</f>
        <v/>
      </c>
      <c r="D6761" s="5" t="str">
        <f>IF(AND($B6761&lt;&gt;"",$C6761&lt;&gt;"",$B6761&lt;=$C6761),INDEX(Bemenet!$G$2:$G$301,$M6761),"")</f>
        <v/>
      </c>
      <c r="E6761" s="6" t="str">
        <f>IF(AND($B6761&lt;&gt;"",$C6761&lt;&gt;"",$B6761&lt;=$C6761),INDEX(Bemenet!$D$2:$D$301,$M6761),"")</f>
        <v/>
      </c>
      <c r="F6761" s="5" t="str">
        <f t="shared" si="945"/>
        <v/>
      </c>
      <c r="G6761" s="5" t="str">
        <f t="shared" si="946"/>
        <v/>
      </c>
      <c r="H6761" s="9" t="str">
        <f t="shared" si="947"/>
        <v/>
      </c>
      <c r="I6761" s="5" t="str">
        <f t="shared" si="948"/>
        <v/>
      </c>
      <c r="J6761" s="5" t="str">
        <f>IF(OR($L6761="",NOT(COUNTIFS($L$2:$L6761,$L6761)=1)),"",SUMIFS($G:$G,$L:$L,$L6761))</f>
        <v/>
      </c>
      <c r="K6761" s="5" t="str">
        <f>IF(OR($L6761="",NOT(COUNTIFS($L$2:$L6761,$L6761)=1)),"",SUMIFS($I:$I,$L:$L,$L6761))</f>
        <v/>
      </c>
      <c r="L6761" s="6" t="str">
        <f t="shared" si="949"/>
        <v/>
      </c>
      <c r="M6761" s="6">
        <f t="shared" si="950"/>
        <v>271</v>
      </c>
      <c r="N6761" s="6">
        <f t="shared" si="951"/>
        <v>11</v>
      </c>
      <c r="O6761" s="9" t="str">
        <f>IF(AND($B6761&lt;&gt;"",$C6761&lt;&gt;"",$B6761&lt;=$C6761),INDEX(Szabalyok!$C:$C,$N6761),"")</f>
        <v/>
      </c>
      <c r="P6761">
        <f t="shared" si="953"/>
        <v>0</v>
      </c>
    </row>
    <row r="6762" spans="1:16" x14ac:dyDescent="0.35">
      <c r="A6762">
        <f t="shared" si="952"/>
        <v>0</v>
      </c>
      <c r="B6762" s="4" t="str">
        <f>IF($M6762&gt;300,"",IF(OR(INDEX(Bemenet!$E$2:$E$301,$M6762)="",INDEX(Bemenet!$F$2:$F$301,$M6762)=""),"",MAX(INDEX(Bemenet!$E$2:$E$301,$M6762),INDEX(Szabalyok!$A:$A,$N6762))))</f>
        <v/>
      </c>
      <c r="C6762" s="4" t="str">
        <f>IF($B6762="","",MIN(INDEX(Bemenet!$F$2:$F$301,$M6762),INDEX(Szabalyok!$B:$B,$N6762)))</f>
        <v/>
      </c>
      <c r="D6762" s="5" t="str">
        <f>IF(AND($B6762&lt;&gt;"",$C6762&lt;&gt;"",$B6762&lt;=$C6762),INDEX(Bemenet!$G$2:$G$301,$M6762),"")</f>
        <v/>
      </c>
      <c r="E6762" s="6" t="str">
        <f>IF(AND($B6762&lt;&gt;"",$C6762&lt;&gt;"",$B6762&lt;=$C6762),INDEX(Bemenet!$D$2:$D$301,$M6762),"")</f>
        <v/>
      </c>
      <c r="F6762" s="5" t="str">
        <f t="shared" si="945"/>
        <v/>
      </c>
      <c r="G6762" s="5" t="str">
        <f t="shared" si="946"/>
        <v/>
      </c>
      <c r="H6762" s="9" t="str">
        <f t="shared" si="947"/>
        <v/>
      </c>
      <c r="I6762" s="5" t="str">
        <f t="shared" si="948"/>
        <v/>
      </c>
      <c r="J6762" s="5" t="str">
        <f>IF(OR($L6762="",NOT(COUNTIFS($L$2:$L6762,$L6762)=1)),"",SUMIFS($G:$G,$L:$L,$L6762))</f>
        <v/>
      </c>
      <c r="K6762" s="5" t="str">
        <f>IF(OR($L6762="",NOT(COUNTIFS($L$2:$L6762,$L6762)=1)),"",SUMIFS($I:$I,$L:$L,$L6762))</f>
        <v/>
      </c>
      <c r="L6762" s="6" t="str">
        <f t="shared" si="949"/>
        <v/>
      </c>
      <c r="M6762" s="6">
        <f t="shared" si="950"/>
        <v>271</v>
      </c>
      <c r="N6762" s="6">
        <f t="shared" si="951"/>
        <v>12</v>
      </c>
      <c r="O6762" s="9" t="str">
        <f>IF(AND($B6762&lt;&gt;"",$C6762&lt;&gt;"",$B6762&lt;=$C6762),INDEX(Szabalyok!$C:$C,$N6762),"")</f>
        <v/>
      </c>
      <c r="P6762">
        <f t="shared" si="953"/>
        <v>0</v>
      </c>
    </row>
    <row r="6763" spans="1:16" x14ac:dyDescent="0.35">
      <c r="A6763">
        <f t="shared" si="952"/>
        <v>0</v>
      </c>
      <c r="B6763" s="4" t="str">
        <f>IF($M6763&gt;300,"",IF(OR(INDEX(Bemenet!$E$2:$E$301,$M6763)="",INDEX(Bemenet!$F$2:$F$301,$M6763)=""),"",MAX(INDEX(Bemenet!$E$2:$E$301,$M6763),INDEX(Szabalyok!$A:$A,$N6763))))</f>
        <v/>
      </c>
      <c r="C6763" s="4" t="str">
        <f>IF($B6763="","",MIN(INDEX(Bemenet!$F$2:$F$301,$M6763),INDEX(Szabalyok!$B:$B,$N6763)))</f>
        <v/>
      </c>
      <c r="D6763" s="5" t="str">
        <f>IF(AND($B6763&lt;&gt;"",$C6763&lt;&gt;"",$B6763&lt;=$C6763),INDEX(Bemenet!$G$2:$G$301,$M6763),"")</f>
        <v/>
      </c>
      <c r="E6763" s="6" t="str">
        <f>IF(AND($B6763&lt;&gt;"",$C6763&lt;&gt;"",$B6763&lt;=$C6763),INDEX(Bemenet!$D$2:$D$301,$M6763),"")</f>
        <v/>
      </c>
      <c r="F6763" s="5" t="str">
        <f t="shared" si="945"/>
        <v/>
      </c>
      <c r="G6763" s="5" t="str">
        <f t="shared" si="946"/>
        <v/>
      </c>
      <c r="H6763" s="9" t="str">
        <f t="shared" si="947"/>
        <v/>
      </c>
      <c r="I6763" s="5" t="str">
        <f t="shared" si="948"/>
        <v/>
      </c>
      <c r="J6763" s="5" t="str">
        <f>IF(OR($L6763="",NOT(COUNTIFS($L$2:$L6763,$L6763)=1)),"",SUMIFS($G:$G,$L:$L,$L6763))</f>
        <v/>
      </c>
      <c r="K6763" s="5" t="str">
        <f>IF(OR($L6763="",NOT(COUNTIFS($L$2:$L6763,$L6763)=1)),"",SUMIFS($I:$I,$L:$L,$L6763))</f>
        <v/>
      </c>
      <c r="L6763" s="6" t="str">
        <f t="shared" si="949"/>
        <v/>
      </c>
      <c r="M6763" s="6">
        <f t="shared" si="950"/>
        <v>271</v>
      </c>
      <c r="N6763" s="6">
        <f t="shared" si="951"/>
        <v>13</v>
      </c>
      <c r="O6763" s="9" t="str">
        <f>IF(AND($B6763&lt;&gt;"",$C6763&lt;&gt;"",$B6763&lt;=$C6763),INDEX(Szabalyok!$C:$C,$N6763),"")</f>
        <v/>
      </c>
      <c r="P6763">
        <f t="shared" si="953"/>
        <v>0</v>
      </c>
    </row>
    <row r="6764" spans="1:16" x14ac:dyDescent="0.35">
      <c r="A6764">
        <f t="shared" si="952"/>
        <v>0</v>
      </c>
      <c r="B6764" s="4" t="str">
        <f>IF($M6764&gt;300,"",IF(OR(INDEX(Bemenet!$E$2:$E$301,$M6764)="",INDEX(Bemenet!$F$2:$F$301,$M6764)=""),"",MAX(INDEX(Bemenet!$E$2:$E$301,$M6764),INDEX(Szabalyok!$A:$A,$N6764))))</f>
        <v/>
      </c>
      <c r="C6764" s="4" t="str">
        <f>IF($B6764="","",MIN(INDEX(Bemenet!$F$2:$F$301,$M6764),INDEX(Szabalyok!$B:$B,$N6764)))</f>
        <v/>
      </c>
      <c r="D6764" s="5" t="str">
        <f>IF(AND($B6764&lt;&gt;"",$C6764&lt;&gt;"",$B6764&lt;=$C6764),INDEX(Bemenet!$G$2:$G$301,$M6764),"")</f>
        <v/>
      </c>
      <c r="E6764" s="6" t="str">
        <f>IF(AND($B6764&lt;&gt;"",$C6764&lt;&gt;"",$B6764&lt;=$C6764),INDEX(Bemenet!$D$2:$D$301,$M6764),"")</f>
        <v/>
      </c>
      <c r="F6764" s="5" t="str">
        <f t="shared" si="945"/>
        <v/>
      </c>
      <c r="G6764" s="5" t="str">
        <f t="shared" si="946"/>
        <v/>
      </c>
      <c r="H6764" s="9" t="str">
        <f t="shared" si="947"/>
        <v/>
      </c>
      <c r="I6764" s="5" t="str">
        <f t="shared" si="948"/>
        <v/>
      </c>
      <c r="J6764" s="5" t="str">
        <f>IF(OR($L6764="",NOT(COUNTIFS($L$2:$L6764,$L6764)=1)),"",SUMIFS($G:$G,$L:$L,$L6764))</f>
        <v/>
      </c>
      <c r="K6764" s="5" t="str">
        <f>IF(OR($L6764="",NOT(COUNTIFS($L$2:$L6764,$L6764)=1)),"",SUMIFS($I:$I,$L:$L,$L6764))</f>
        <v/>
      </c>
      <c r="L6764" s="6" t="str">
        <f t="shared" si="949"/>
        <v/>
      </c>
      <c r="M6764" s="6">
        <f t="shared" si="950"/>
        <v>271</v>
      </c>
      <c r="N6764" s="6">
        <f t="shared" si="951"/>
        <v>14</v>
      </c>
      <c r="O6764" s="9" t="str">
        <f>IF(AND($B6764&lt;&gt;"",$C6764&lt;&gt;"",$B6764&lt;=$C6764),INDEX(Szabalyok!$C:$C,$N6764),"")</f>
        <v/>
      </c>
      <c r="P6764">
        <f t="shared" si="953"/>
        <v>0</v>
      </c>
    </row>
    <row r="6765" spans="1:16" x14ac:dyDescent="0.35">
      <c r="A6765">
        <f t="shared" si="952"/>
        <v>0</v>
      </c>
      <c r="B6765" s="4" t="str">
        <f>IF($M6765&gt;300,"",IF(OR(INDEX(Bemenet!$E$2:$E$301,$M6765)="",INDEX(Bemenet!$F$2:$F$301,$M6765)=""),"",MAX(INDEX(Bemenet!$E$2:$E$301,$M6765),INDEX(Szabalyok!$A:$A,$N6765))))</f>
        <v/>
      </c>
      <c r="C6765" s="4" t="str">
        <f>IF($B6765="","",MIN(INDEX(Bemenet!$F$2:$F$301,$M6765),INDEX(Szabalyok!$B:$B,$N6765)))</f>
        <v/>
      </c>
      <c r="D6765" s="5" t="str">
        <f>IF(AND($B6765&lt;&gt;"",$C6765&lt;&gt;"",$B6765&lt;=$C6765),INDEX(Bemenet!$G$2:$G$301,$M6765),"")</f>
        <v/>
      </c>
      <c r="E6765" s="6" t="str">
        <f>IF(AND($B6765&lt;&gt;"",$C6765&lt;&gt;"",$B6765&lt;=$C6765),INDEX(Bemenet!$D$2:$D$301,$M6765),"")</f>
        <v/>
      </c>
      <c r="F6765" s="5" t="str">
        <f t="shared" si="945"/>
        <v/>
      </c>
      <c r="G6765" s="5" t="str">
        <f t="shared" si="946"/>
        <v/>
      </c>
      <c r="H6765" s="9" t="str">
        <f t="shared" si="947"/>
        <v/>
      </c>
      <c r="I6765" s="5" t="str">
        <f t="shared" si="948"/>
        <v/>
      </c>
      <c r="J6765" s="5" t="str">
        <f>IF(OR($L6765="",NOT(COUNTIFS($L$2:$L6765,$L6765)=1)),"",SUMIFS($G:$G,$L:$L,$L6765))</f>
        <v/>
      </c>
      <c r="K6765" s="5" t="str">
        <f>IF(OR($L6765="",NOT(COUNTIFS($L$2:$L6765,$L6765)=1)),"",SUMIFS($I:$I,$L:$L,$L6765))</f>
        <v/>
      </c>
      <c r="L6765" s="6" t="str">
        <f t="shared" si="949"/>
        <v/>
      </c>
      <c r="M6765" s="6">
        <f t="shared" si="950"/>
        <v>271</v>
      </c>
      <c r="N6765" s="6">
        <f t="shared" si="951"/>
        <v>15</v>
      </c>
      <c r="O6765" s="9" t="str">
        <f>IF(AND($B6765&lt;&gt;"",$C6765&lt;&gt;"",$B6765&lt;=$C6765),INDEX(Szabalyok!$C:$C,$N6765),"")</f>
        <v/>
      </c>
      <c r="P6765">
        <f t="shared" si="953"/>
        <v>0</v>
      </c>
    </row>
    <row r="6766" spans="1:16" x14ac:dyDescent="0.35">
      <c r="A6766">
        <f t="shared" si="952"/>
        <v>0</v>
      </c>
      <c r="B6766" s="4" t="str">
        <f>IF($M6766&gt;300,"",IF(OR(INDEX(Bemenet!$E$2:$E$301,$M6766)="",INDEX(Bemenet!$F$2:$F$301,$M6766)=""),"",MAX(INDEX(Bemenet!$E$2:$E$301,$M6766),INDEX(Szabalyok!$A:$A,$N6766))))</f>
        <v/>
      </c>
      <c r="C6766" s="4" t="str">
        <f>IF($B6766="","",MIN(INDEX(Bemenet!$F$2:$F$301,$M6766),INDEX(Szabalyok!$B:$B,$N6766)))</f>
        <v/>
      </c>
      <c r="D6766" s="5" t="str">
        <f>IF(AND($B6766&lt;&gt;"",$C6766&lt;&gt;"",$B6766&lt;=$C6766),INDEX(Bemenet!$G$2:$G$301,$M6766),"")</f>
        <v/>
      </c>
      <c r="E6766" s="6" t="str">
        <f>IF(AND($B6766&lt;&gt;"",$C6766&lt;&gt;"",$B6766&lt;=$C6766),INDEX(Bemenet!$D$2:$D$301,$M6766),"")</f>
        <v/>
      </c>
      <c r="F6766" s="5" t="str">
        <f t="shared" si="945"/>
        <v/>
      </c>
      <c r="G6766" s="5" t="str">
        <f t="shared" si="946"/>
        <v/>
      </c>
      <c r="H6766" s="9" t="str">
        <f t="shared" si="947"/>
        <v/>
      </c>
      <c r="I6766" s="5" t="str">
        <f t="shared" si="948"/>
        <v/>
      </c>
      <c r="J6766" s="5" t="str">
        <f>IF(OR($L6766="",NOT(COUNTIFS($L$2:$L6766,$L6766)=1)),"",SUMIFS($G:$G,$L:$L,$L6766))</f>
        <v/>
      </c>
      <c r="K6766" s="5" t="str">
        <f>IF(OR($L6766="",NOT(COUNTIFS($L$2:$L6766,$L6766)=1)),"",SUMIFS($I:$I,$L:$L,$L6766))</f>
        <v/>
      </c>
      <c r="L6766" s="6" t="str">
        <f t="shared" si="949"/>
        <v/>
      </c>
      <c r="M6766" s="6">
        <f t="shared" si="950"/>
        <v>271</v>
      </c>
      <c r="N6766" s="6">
        <f t="shared" si="951"/>
        <v>16</v>
      </c>
      <c r="O6766" s="9" t="str">
        <f>IF(AND($B6766&lt;&gt;"",$C6766&lt;&gt;"",$B6766&lt;=$C6766),INDEX(Szabalyok!$C:$C,$N6766),"")</f>
        <v/>
      </c>
      <c r="P6766">
        <f t="shared" si="953"/>
        <v>0</v>
      </c>
    </row>
    <row r="6767" spans="1:16" x14ac:dyDescent="0.35">
      <c r="A6767">
        <f t="shared" si="952"/>
        <v>0</v>
      </c>
      <c r="B6767" s="4" t="str">
        <f>IF($M6767&gt;300,"",IF(OR(INDEX(Bemenet!$E$2:$E$301,$M6767)="",INDEX(Bemenet!$F$2:$F$301,$M6767)=""),"",MAX(INDEX(Bemenet!$E$2:$E$301,$M6767),INDEX(Szabalyok!$A:$A,$N6767))))</f>
        <v/>
      </c>
      <c r="C6767" s="4" t="str">
        <f>IF($B6767="","",MIN(INDEX(Bemenet!$F$2:$F$301,$M6767),INDEX(Szabalyok!$B:$B,$N6767)))</f>
        <v/>
      </c>
      <c r="D6767" s="5" t="str">
        <f>IF(AND($B6767&lt;&gt;"",$C6767&lt;&gt;"",$B6767&lt;=$C6767),INDEX(Bemenet!$G$2:$G$301,$M6767),"")</f>
        <v/>
      </c>
      <c r="E6767" s="6" t="str">
        <f>IF(AND($B6767&lt;&gt;"",$C6767&lt;&gt;"",$B6767&lt;=$C6767),INDEX(Bemenet!$D$2:$D$301,$M6767),"")</f>
        <v/>
      </c>
      <c r="F6767" s="5" t="str">
        <f t="shared" si="945"/>
        <v/>
      </c>
      <c r="G6767" s="5" t="str">
        <f t="shared" si="946"/>
        <v/>
      </c>
      <c r="H6767" s="9" t="str">
        <f t="shared" si="947"/>
        <v/>
      </c>
      <c r="I6767" s="5" t="str">
        <f t="shared" si="948"/>
        <v/>
      </c>
      <c r="J6767" s="5" t="str">
        <f>IF(OR($L6767="",NOT(COUNTIFS($L$2:$L6767,$L6767)=1)),"",SUMIFS($G:$G,$L:$L,$L6767))</f>
        <v/>
      </c>
      <c r="K6767" s="5" t="str">
        <f>IF(OR($L6767="",NOT(COUNTIFS($L$2:$L6767,$L6767)=1)),"",SUMIFS($I:$I,$L:$L,$L6767))</f>
        <v/>
      </c>
      <c r="L6767" s="6" t="str">
        <f t="shared" si="949"/>
        <v/>
      </c>
      <c r="M6767" s="6">
        <f t="shared" si="950"/>
        <v>271</v>
      </c>
      <c r="N6767" s="6">
        <f t="shared" si="951"/>
        <v>17</v>
      </c>
      <c r="O6767" s="9" t="str">
        <f>IF(AND($B6767&lt;&gt;"",$C6767&lt;&gt;"",$B6767&lt;=$C6767),INDEX(Szabalyok!$C:$C,$N6767),"")</f>
        <v/>
      </c>
      <c r="P6767">
        <f t="shared" si="953"/>
        <v>0</v>
      </c>
    </row>
    <row r="6768" spans="1:16" x14ac:dyDescent="0.35">
      <c r="A6768">
        <f t="shared" si="952"/>
        <v>0</v>
      </c>
      <c r="B6768" s="4" t="str">
        <f>IF($M6768&gt;300,"",IF(OR(INDEX(Bemenet!$E$2:$E$301,$M6768)="",INDEX(Bemenet!$F$2:$F$301,$M6768)=""),"",MAX(INDEX(Bemenet!$E$2:$E$301,$M6768),INDEX(Szabalyok!$A:$A,$N6768))))</f>
        <v/>
      </c>
      <c r="C6768" s="4" t="str">
        <f>IF($B6768="","",MIN(INDEX(Bemenet!$F$2:$F$301,$M6768),INDEX(Szabalyok!$B:$B,$N6768)))</f>
        <v/>
      </c>
      <c r="D6768" s="5" t="str">
        <f>IF(AND($B6768&lt;&gt;"",$C6768&lt;&gt;"",$B6768&lt;=$C6768),INDEX(Bemenet!$G$2:$G$301,$M6768),"")</f>
        <v/>
      </c>
      <c r="E6768" s="6" t="str">
        <f>IF(AND($B6768&lt;&gt;"",$C6768&lt;&gt;"",$B6768&lt;=$C6768),INDEX(Bemenet!$D$2:$D$301,$M6768),"")</f>
        <v/>
      </c>
      <c r="F6768" s="5" t="str">
        <f t="shared" si="945"/>
        <v/>
      </c>
      <c r="G6768" s="5" t="str">
        <f t="shared" si="946"/>
        <v/>
      </c>
      <c r="H6768" s="9" t="str">
        <f t="shared" si="947"/>
        <v/>
      </c>
      <c r="I6768" s="5" t="str">
        <f t="shared" si="948"/>
        <v/>
      </c>
      <c r="J6768" s="5" t="str">
        <f>IF(OR($L6768="",NOT(COUNTIFS($L$2:$L6768,$L6768)=1)),"",SUMIFS($G:$G,$L:$L,$L6768))</f>
        <v/>
      </c>
      <c r="K6768" s="5" t="str">
        <f>IF(OR($L6768="",NOT(COUNTIFS($L$2:$L6768,$L6768)=1)),"",SUMIFS($I:$I,$L:$L,$L6768))</f>
        <v/>
      </c>
      <c r="L6768" s="6" t="str">
        <f t="shared" si="949"/>
        <v/>
      </c>
      <c r="M6768" s="6">
        <f t="shared" si="950"/>
        <v>271</v>
      </c>
      <c r="N6768" s="6">
        <f t="shared" si="951"/>
        <v>18</v>
      </c>
      <c r="O6768" s="9" t="str">
        <f>IF(AND($B6768&lt;&gt;"",$C6768&lt;&gt;"",$B6768&lt;=$C6768),INDEX(Szabalyok!$C:$C,$N6768),"")</f>
        <v/>
      </c>
      <c r="P6768">
        <f t="shared" si="953"/>
        <v>0</v>
      </c>
    </row>
    <row r="6769" spans="1:16" x14ac:dyDescent="0.35">
      <c r="A6769">
        <f t="shared" si="952"/>
        <v>0</v>
      </c>
      <c r="B6769" s="4" t="str">
        <f>IF($M6769&gt;300,"",IF(OR(INDEX(Bemenet!$E$2:$E$301,$M6769)="",INDEX(Bemenet!$F$2:$F$301,$M6769)=""),"",MAX(INDEX(Bemenet!$E$2:$E$301,$M6769),INDEX(Szabalyok!$A:$A,$N6769))))</f>
        <v/>
      </c>
      <c r="C6769" s="4" t="str">
        <f>IF($B6769="","",MIN(INDEX(Bemenet!$F$2:$F$301,$M6769),INDEX(Szabalyok!$B:$B,$N6769)))</f>
        <v/>
      </c>
      <c r="D6769" s="5" t="str">
        <f>IF(AND($B6769&lt;&gt;"",$C6769&lt;&gt;"",$B6769&lt;=$C6769),INDEX(Bemenet!$G$2:$G$301,$M6769),"")</f>
        <v/>
      </c>
      <c r="E6769" s="6" t="str">
        <f>IF(AND($B6769&lt;&gt;"",$C6769&lt;&gt;"",$B6769&lt;=$C6769),INDEX(Bemenet!$D$2:$D$301,$M6769),"")</f>
        <v/>
      </c>
      <c r="F6769" s="5" t="str">
        <f t="shared" si="945"/>
        <v/>
      </c>
      <c r="G6769" s="5" t="str">
        <f t="shared" si="946"/>
        <v/>
      </c>
      <c r="H6769" s="9" t="str">
        <f t="shared" si="947"/>
        <v/>
      </c>
      <c r="I6769" s="5" t="str">
        <f t="shared" si="948"/>
        <v/>
      </c>
      <c r="J6769" s="5" t="str">
        <f>IF(OR($L6769="",NOT(COUNTIFS($L$2:$L6769,$L6769)=1)),"",SUMIFS($G:$G,$L:$L,$L6769))</f>
        <v/>
      </c>
      <c r="K6769" s="5" t="str">
        <f>IF(OR($L6769="",NOT(COUNTIFS($L$2:$L6769,$L6769)=1)),"",SUMIFS($I:$I,$L:$L,$L6769))</f>
        <v/>
      </c>
      <c r="L6769" s="6" t="str">
        <f t="shared" si="949"/>
        <v/>
      </c>
      <c r="M6769" s="6">
        <f t="shared" si="950"/>
        <v>271</v>
      </c>
      <c r="N6769" s="6">
        <f t="shared" si="951"/>
        <v>19</v>
      </c>
      <c r="O6769" s="9" t="str">
        <f>IF(AND($B6769&lt;&gt;"",$C6769&lt;&gt;"",$B6769&lt;=$C6769),INDEX(Szabalyok!$C:$C,$N6769),"")</f>
        <v/>
      </c>
      <c r="P6769">
        <f t="shared" si="953"/>
        <v>0</v>
      </c>
    </row>
    <row r="6770" spans="1:16" x14ac:dyDescent="0.35">
      <c r="A6770">
        <f t="shared" si="952"/>
        <v>0</v>
      </c>
      <c r="B6770" s="4" t="str">
        <f>IF($M6770&gt;300,"",IF(OR(INDEX(Bemenet!$E$2:$E$301,$M6770)="",INDEX(Bemenet!$F$2:$F$301,$M6770)=""),"",MAX(INDEX(Bemenet!$E$2:$E$301,$M6770),INDEX(Szabalyok!$A:$A,$N6770))))</f>
        <v/>
      </c>
      <c r="C6770" s="4" t="str">
        <f>IF($B6770="","",MIN(INDEX(Bemenet!$F$2:$F$301,$M6770),INDEX(Szabalyok!$B:$B,$N6770)))</f>
        <v/>
      </c>
      <c r="D6770" s="5" t="str">
        <f>IF(AND($B6770&lt;&gt;"",$C6770&lt;&gt;"",$B6770&lt;=$C6770),INDEX(Bemenet!$G$2:$G$301,$M6770),"")</f>
        <v/>
      </c>
      <c r="E6770" s="6" t="str">
        <f>IF(AND($B6770&lt;&gt;"",$C6770&lt;&gt;"",$B6770&lt;=$C6770),INDEX(Bemenet!$D$2:$D$301,$M6770),"")</f>
        <v/>
      </c>
      <c r="F6770" s="5" t="str">
        <f t="shared" si="945"/>
        <v/>
      </c>
      <c r="G6770" s="5" t="str">
        <f t="shared" si="946"/>
        <v/>
      </c>
      <c r="H6770" s="9" t="str">
        <f t="shared" si="947"/>
        <v/>
      </c>
      <c r="I6770" s="5" t="str">
        <f t="shared" si="948"/>
        <v/>
      </c>
      <c r="J6770" s="5" t="str">
        <f>IF(OR($L6770="",NOT(COUNTIFS($L$2:$L6770,$L6770)=1)),"",SUMIFS($G:$G,$L:$L,$L6770))</f>
        <v/>
      </c>
      <c r="K6770" s="5" t="str">
        <f>IF(OR($L6770="",NOT(COUNTIFS($L$2:$L6770,$L6770)=1)),"",SUMIFS($I:$I,$L:$L,$L6770))</f>
        <v/>
      </c>
      <c r="L6770" s="6" t="str">
        <f t="shared" si="949"/>
        <v/>
      </c>
      <c r="M6770" s="6">
        <f t="shared" si="950"/>
        <v>271</v>
      </c>
      <c r="N6770" s="6">
        <f t="shared" si="951"/>
        <v>20</v>
      </c>
      <c r="O6770" s="9" t="str">
        <f>IF(AND($B6770&lt;&gt;"",$C6770&lt;&gt;"",$B6770&lt;=$C6770),INDEX(Szabalyok!$C:$C,$N6770),"")</f>
        <v/>
      </c>
      <c r="P6770">
        <f t="shared" si="953"/>
        <v>0</v>
      </c>
    </row>
    <row r="6771" spans="1:16" x14ac:dyDescent="0.35">
      <c r="A6771">
        <f t="shared" si="952"/>
        <v>0</v>
      </c>
      <c r="B6771" s="4" t="str">
        <f>IF($M6771&gt;300,"",IF(OR(INDEX(Bemenet!$E$2:$E$301,$M6771)="",INDEX(Bemenet!$F$2:$F$301,$M6771)=""),"",MAX(INDEX(Bemenet!$E$2:$E$301,$M6771),INDEX(Szabalyok!$A:$A,$N6771))))</f>
        <v/>
      </c>
      <c r="C6771" s="4" t="str">
        <f>IF($B6771="","",MIN(INDEX(Bemenet!$F$2:$F$301,$M6771),INDEX(Szabalyok!$B:$B,$N6771)))</f>
        <v/>
      </c>
      <c r="D6771" s="5" t="str">
        <f>IF(AND($B6771&lt;&gt;"",$C6771&lt;&gt;"",$B6771&lt;=$C6771),INDEX(Bemenet!$G$2:$G$301,$M6771),"")</f>
        <v/>
      </c>
      <c r="E6771" s="6" t="str">
        <f>IF(AND($B6771&lt;&gt;"",$C6771&lt;&gt;"",$B6771&lt;=$C6771),INDEX(Bemenet!$D$2:$D$301,$M6771),"")</f>
        <v/>
      </c>
      <c r="F6771" s="5" t="str">
        <f t="shared" si="945"/>
        <v/>
      </c>
      <c r="G6771" s="5" t="str">
        <f t="shared" si="946"/>
        <v/>
      </c>
      <c r="H6771" s="9" t="str">
        <f t="shared" si="947"/>
        <v/>
      </c>
      <c r="I6771" s="5" t="str">
        <f t="shared" si="948"/>
        <v/>
      </c>
      <c r="J6771" s="5" t="str">
        <f>IF(OR($L6771="",NOT(COUNTIFS($L$2:$L6771,$L6771)=1)),"",SUMIFS($G:$G,$L:$L,$L6771))</f>
        <v/>
      </c>
      <c r="K6771" s="5" t="str">
        <f>IF(OR($L6771="",NOT(COUNTIFS($L$2:$L6771,$L6771)=1)),"",SUMIFS($I:$I,$L:$L,$L6771))</f>
        <v/>
      </c>
      <c r="L6771" s="6" t="str">
        <f t="shared" si="949"/>
        <v/>
      </c>
      <c r="M6771" s="6">
        <f t="shared" si="950"/>
        <v>271</v>
      </c>
      <c r="N6771" s="6">
        <f t="shared" si="951"/>
        <v>21</v>
      </c>
      <c r="O6771" s="9" t="str">
        <f>IF(AND($B6771&lt;&gt;"",$C6771&lt;&gt;"",$B6771&lt;=$C6771),INDEX(Szabalyok!$C:$C,$N6771),"")</f>
        <v/>
      </c>
      <c r="P6771">
        <f t="shared" si="953"/>
        <v>0</v>
      </c>
    </row>
    <row r="6772" spans="1:16" x14ac:dyDescent="0.35">
      <c r="A6772">
        <f t="shared" si="952"/>
        <v>0</v>
      </c>
      <c r="B6772" s="4" t="str">
        <f>IF($M6772&gt;300,"",IF(OR(INDEX(Bemenet!$E$2:$E$301,$M6772)="",INDEX(Bemenet!$F$2:$F$301,$M6772)=""),"",MAX(INDEX(Bemenet!$E$2:$E$301,$M6772),INDEX(Szabalyok!$A:$A,$N6772))))</f>
        <v/>
      </c>
      <c r="C6772" s="4" t="str">
        <f>IF($B6772="","",MIN(INDEX(Bemenet!$F$2:$F$301,$M6772),INDEX(Szabalyok!$B:$B,$N6772)))</f>
        <v/>
      </c>
      <c r="D6772" s="5" t="str">
        <f>IF(AND($B6772&lt;&gt;"",$C6772&lt;&gt;"",$B6772&lt;=$C6772),INDEX(Bemenet!$G$2:$G$301,$M6772),"")</f>
        <v/>
      </c>
      <c r="E6772" s="6" t="str">
        <f>IF(AND($B6772&lt;&gt;"",$C6772&lt;&gt;"",$B6772&lt;=$C6772),INDEX(Bemenet!$D$2:$D$301,$M6772),"")</f>
        <v/>
      </c>
      <c r="F6772" s="5" t="str">
        <f t="shared" si="945"/>
        <v/>
      </c>
      <c r="G6772" s="5" t="str">
        <f t="shared" si="946"/>
        <v/>
      </c>
      <c r="H6772" s="9" t="str">
        <f t="shared" si="947"/>
        <v/>
      </c>
      <c r="I6772" s="5" t="str">
        <f t="shared" si="948"/>
        <v/>
      </c>
      <c r="J6772" s="5" t="str">
        <f>IF(OR($L6772="",NOT(COUNTIFS($L$2:$L6772,$L6772)=1)),"",SUMIFS($G:$G,$L:$L,$L6772))</f>
        <v/>
      </c>
      <c r="K6772" s="5" t="str">
        <f>IF(OR($L6772="",NOT(COUNTIFS($L$2:$L6772,$L6772)=1)),"",SUMIFS($I:$I,$L:$L,$L6772))</f>
        <v/>
      </c>
      <c r="L6772" s="6" t="str">
        <f t="shared" si="949"/>
        <v/>
      </c>
      <c r="M6772" s="6">
        <f t="shared" si="950"/>
        <v>271</v>
      </c>
      <c r="N6772" s="6">
        <f t="shared" si="951"/>
        <v>22</v>
      </c>
      <c r="O6772" s="9" t="str">
        <f>IF(AND($B6772&lt;&gt;"",$C6772&lt;&gt;"",$B6772&lt;=$C6772),INDEX(Szabalyok!$C:$C,$N6772),"")</f>
        <v/>
      </c>
      <c r="P6772">
        <f t="shared" si="953"/>
        <v>0</v>
      </c>
    </row>
    <row r="6773" spans="1:16" x14ac:dyDescent="0.35">
      <c r="A6773">
        <f t="shared" si="952"/>
        <v>0</v>
      </c>
      <c r="B6773" s="4" t="str">
        <f>IF($M6773&gt;300,"",IF(OR(INDEX(Bemenet!$E$2:$E$301,$M6773)="",INDEX(Bemenet!$F$2:$F$301,$M6773)=""),"",MAX(INDEX(Bemenet!$E$2:$E$301,$M6773),INDEX(Szabalyok!$A:$A,$N6773))))</f>
        <v/>
      </c>
      <c r="C6773" s="4" t="str">
        <f>IF($B6773="","",MIN(INDEX(Bemenet!$F$2:$F$301,$M6773),INDEX(Szabalyok!$B:$B,$N6773)))</f>
        <v/>
      </c>
      <c r="D6773" s="5" t="str">
        <f>IF(AND($B6773&lt;&gt;"",$C6773&lt;&gt;"",$B6773&lt;=$C6773),INDEX(Bemenet!$G$2:$G$301,$M6773),"")</f>
        <v/>
      </c>
      <c r="E6773" s="6" t="str">
        <f>IF(AND($B6773&lt;&gt;"",$C6773&lt;&gt;"",$B6773&lt;=$C6773),INDEX(Bemenet!$D$2:$D$301,$M6773),"")</f>
        <v/>
      </c>
      <c r="F6773" s="5" t="str">
        <f t="shared" si="945"/>
        <v/>
      </c>
      <c r="G6773" s="5" t="str">
        <f t="shared" si="946"/>
        <v/>
      </c>
      <c r="H6773" s="9" t="str">
        <f t="shared" si="947"/>
        <v/>
      </c>
      <c r="I6773" s="5" t="str">
        <f t="shared" si="948"/>
        <v/>
      </c>
      <c r="J6773" s="5" t="str">
        <f>IF(OR($L6773="",NOT(COUNTIFS($L$2:$L6773,$L6773)=1)),"",SUMIFS($G:$G,$L:$L,$L6773))</f>
        <v/>
      </c>
      <c r="K6773" s="5" t="str">
        <f>IF(OR($L6773="",NOT(COUNTIFS($L$2:$L6773,$L6773)=1)),"",SUMIFS($I:$I,$L:$L,$L6773))</f>
        <v/>
      </c>
      <c r="L6773" s="6" t="str">
        <f t="shared" si="949"/>
        <v/>
      </c>
      <c r="M6773" s="6">
        <f t="shared" si="950"/>
        <v>271</v>
      </c>
      <c r="N6773" s="6">
        <f t="shared" si="951"/>
        <v>23</v>
      </c>
      <c r="O6773" s="9" t="str">
        <f>IF(AND($B6773&lt;&gt;"",$C6773&lt;&gt;"",$B6773&lt;=$C6773),INDEX(Szabalyok!$C:$C,$N6773),"")</f>
        <v/>
      </c>
      <c r="P6773">
        <f t="shared" si="953"/>
        <v>0</v>
      </c>
    </row>
    <row r="6774" spans="1:16" x14ac:dyDescent="0.35">
      <c r="A6774">
        <f t="shared" si="952"/>
        <v>0</v>
      </c>
      <c r="B6774" s="4" t="str">
        <f>IF($M6774&gt;300,"",IF(OR(INDEX(Bemenet!$E$2:$E$301,$M6774)="",INDEX(Bemenet!$F$2:$F$301,$M6774)=""),"",MAX(INDEX(Bemenet!$E$2:$E$301,$M6774),INDEX(Szabalyok!$A:$A,$N6774))))</f>
        <v/>
      </c>
      <c r="C6774" s="4" t="str">
        <f>IF($B6774="","",MIN(INDEX(Bemenet!$F$2:$F$301,$M6774),INDEX(Szabalyok!$B:$B,$N6774)))</f>
        <v/>
      </c>
      <c r="D6774" s="5" t="str">
        <f>IF(AND($B6774&lt;&gt;"",$C6774&lt;&gt;"",$B6774&lt;=$C6774),INDEX(Bemenet!$G$2:$G$301,$M6774),"")</f>
        <v/>
      </c>
      <c r="E6774" s="6" t="str">
        <f>IF(AND($B6774&lt;&gt;"",$C6774&lt;&gt;"",$B6774&lt;=$C6774),INDEX(Bemenet!$D$2:$D$301,$M6774),"")</f>
        <v/>
      </c>
      <c r="F6774" s="5" t="str">
        <f t="shared" si="945"/>
        <v/>
      </c>
      <c r="G6774" s="5" t="str">
        <f t="shared" si="946"/>
        <v/>
      </c>
      <c r="H6774" s="9" t="str">
        <f t="shared" si="947"/>
        <v/>
      </c>
      <c r="I6774" s="5" t="str">
        <f t="shared" si="948"/>
        <v/>
      </c>
      <c r="J6774" s="5" t="str">
        <f>IF(OR($L6774="",NOT(COUNTIFS($L$2:$L6774,$L6774)=1)),"",SUMIFS($G:$G,$L:$L,$L6774))</f>
        <v/>
      </c>
      <c r="K6774" s="5" t="str">
        <f>IF(OR($L6774="",NOT(COUNTIFS($L$2:$L6774,$L6774)=1)),"",SUMIFS($I:$I,$L:$L,$L6774))</f>
        <v/>
      </c>
      <c r="L6774" s="6" t="str">
        <f t="shared" si="949"/>
        <v/>
      </c>
      <c r="M6774" s="6">
        <f t="shared" si="950"/>
        <v>271</v>
      </c>
      <c r="N6774" s="6">
        <f t="shared" si="951"/>
        <v>24</v>
      </c>
      <c r="O6774" s="9" t="str">
        <f>IF(AND($B6774&lt;&gt;"",$C6774&lt;&gt;"",$B6774&lt;=$C6774),INDEX(Szabalyok!$C:$C,$N6774),"")</f>
        <v/>
      </c>
      <c r="P6774">
        <f t="shared" si="953"/>
        <v>0</v>
      </c>
    </row>
    <row r="6775" spans="1:16" x14ac:dyDescent="0.35">
      <c r="A6775">
        <f t="shared" si="952"/>
        <v>0</v>
      </c>
      <c r="B6775" s="4" t="str">
        <f>IF($M6775&gt;300,"",IF(OR(INDEX(Bemenet!$E$2:$E$301,$M6775)="",INDEX(Bemenet!$F$2:$F$301,$M6775)=""),"",MAX(INDEX(Bemenet!$E$2:$E$301,$M6775),INDEX(Szabalyok!$A:$A,$N6775))))</f>
        <v/>
      </c>
      <c r="C6775" s="4" t="str">
        <f>IF($B6775="","",MIN(INDEX(Bemenet!$F$2:$F$301,$M6775),INDEX(Szabalyok!$B:$B,$N6775)))</f>
        <v/>
      </c>
      <c r="D6775" s="5" t="str">
        <f>IF(AND($B6775&lt;&gt;"",$C6775&lt;&gt;"",$B6775&lt;=$C6775),INDEX(Bemenet!$G$2:$G$301,$M6775),"")</f>
        <v/>
      </c>
      <c r="E6775" s="6" t="str">
        <f>IF(AND($B6775&lt;&gt;"",$C6775&lt;&gt;"",$B6775&lt;=$C6775),INDEX(Bemenet!$D$2:$D$301,$M6775),"")</f>
        <v/>
      </c>
      <c r="F6775" s="5" t="str">
        <f t="shared" si="945"/>
        <v/>
      </c>
      <c r="G6775" s="5" t="str">
        <f t="shared" si="946"/>
        <v/>
      </c>
      <c r="H6775" s="9" t="str">
        <f t="shared" si="947"/>
        <v/>
      </c>
      <c r="I6775" s="5" t="str">
        <f t="shared" si="948"/>
        <v/>
      </c>
      <c r="J6775" s="5" t="str">
        <f>IF(OR($L6775="",NOT(COUNTIFS($L$2:$L6775,$L6775)=1)),"",SUMIFS($G:$G,$L:$L,$L6775))</f>
        <v/>
      </c>
      <c r="K6775" s="5" t="str">
        <f>IF(OR($L6775="",NOT(COUNTIFS($L$2:$L6775,$L6775)=1)),"",SUMIFS($I:$I,$L:$L,$L6775))</f>
        <v/>
      </c>
      <c r="L6775" s="6" t="str">
        <f t="shared" si="949"/>
        <v/>
      </c>
      <c r="M6775" s="6">
        <f t="shared" si="950"/>
        <v>271</v>
      </c>
      <c r="N6775" s="6">
        <f t="shared" si="951"/>
        <v>25</v>
      </c>
      <c r="O6775" s="9" t="str">
        <f>IF(AND($B6775&lt;&gt;"",$C6775&lt;&gt;"",$B6775&lt;=$C6775),INDEX(Szabalyok!$C:$C,$N6775),"")</f>
        <v/>
      </c>
      <c r="P6775">
        <f t="shared" si="953"/>
        <v>0</v>
      </c>
    </row>
    <row r="6776" spans="1:16" x14ac:dyDescent="0.35">
      <c r="A6776">
        <f t="shared" si="952"/>
        <v>0</v>
      </c>
      <c r="B6776" s="4" t="str">
        <f>IF($M6776&gt;300,"",IF(OR(INDEX(Bemenet!$E$2:$E$301,$M6776)="",INDEX(Bemenet!$F$2:$F$301,$M6776)=""),"",MAX(INDEX(Bemenet!$E$2:$E$301,$M6776),INDEX(Szabalyok!$A:$A,$N6776))))</f>
        <v/>
      </c>
      <c r="C6776" s="4" t="str">
        <f>IF($B6776="","",MIN(INDEX(Bemenet!$F$2:$F$301,$M6776),INDEX(Szabalyok!$B:$B,$N6776)))</f>
        <v/>
      </c>
      <c r="D6776" s="5" t="str">
        <f>IF(AND($B6776&lt;&gt;"",$C6776&lt;&gt;"",$B6776&lt;=$C6776),INDEX(Bemenet!$G$2:$G$301,$M6776),"")</f>
        <v/>
      </c>
      <c r="E6776" s="6" t="str">
        <f>IF(AND($B6776&lt;&gt;"",$C6776&lt;&gt;"",$B6776&lt;=$C6776),INDEX(Bemenet!$D$2:$D$301,$M6776),"")</f>
        <v/>
      </c>
      <c r="F6776" s="5" t="str">
        <f t="shared" si="945"/>
        <v/>
      </c>
      <c r="G6776" s="5" t="str">
        <f t="shared" si="946"/>
        <v/>
      </c>
      <c r="H6776" s="9" t="str">
        <f t="shared" si="947"/>
        <v/>
      </c>
      <c r="I6776" s="5" t="str">
        <f t="shared" si="948"/>
        <v/>
      </c>
      <c r="J6776" s="5" t="str">
        <f>IF(OR($L6776="",NOT(COUNTIFS($L$2:$L6776,$L6776)=1)),"",SUMIFS($G:$G,$L:$L,$L6776))</f>
        <v/>
      </c>
      <c r="K6776" s="5" t="str">
        <f>IF(OR($L6776="",NOT(COUNTIFS($L$2:$L6776,$L6776)=1)),"",SUMIFS($I:$I,$L:$L,$L6776))</f>
        <v/>
      </c>
      <c r="L6776" s="6" t="str">
        <f t="shared" si="949"/>
        <v/>
      </c>
      <c r="M6776" s="6">
        <f t="shared" si="950"/>
        <v>271</v>
      </c>
      <c r="N6776" s="6">
        <f t="shared" si="951"/>
        <v>26</v>
      </c>
      <c r="O6776" s="9" t="str">
        <f>IF(AND($B6776&lt;&gt;"",$C6776&lt;&gt;"",$B6776&lt;=$C6776),INDEX(Szabalyok!$C:$C,$N6776),"")</f>
        <v/>
      </c>
      <c r="P6776">
        <f t="shared" si="953"/>
        <v>0</v>
      </c>
    </row>
    <row r="6777" spans="1:16" x14ac:dyDescent="0.35">
      <c r="A6777">
        <f t="shared" si="952"/>
        <v>0</v>
      </c>
      <c r="B6777" s="4" t="str">
        <f>IF($M6777&gt;300,"",IF(OR(INDEX(Bemenet!$E$2:$E$301,$M6777)="",INDEX(Bemenet!$F$2:$F$301,$M6777)=""),"",MAX(INDEX(Bemenet!$E$2:$E$301,$M6777),INDEX(Szabalyok!$A:$A,$N6777))))</f>
        <v/>
      </c>
      <c r="C6777" s="4" t="str">
        <f>IF($B6777="","",MIN(INDEX(Bemenet!$F$2:$F$301,$M6777),INDEX(Szabalyok!$B:$B,$N6777)))</f>
        <v/>
      </c>
      <c r="D6777" s="5" t="str">
        <f>IF(AND($B6777&lt;&gt;"",$C6777&lt;&gt;"",$B6777&lt;=$C6777),INDEX(Bemenet!$G$2:$G$301,$M6777),"")</f>
        <v/>
      </c>
      <c r="E6777" s="6" t="str">
        <f>IF(AND($B6777&lt;&gt;"",$C6777&lt;&gt;"",$B6777&lt;=$C6777),INDEX(Bemenet!$D$2:$D$301,$M6777),"")</f>
        <v/>
      </c>
      <c r="F6777" s="5" t="str">
        <f t="shared" si="945"/>
        <v/>
      </c>
      <c r="G6777" s="5" t="str">
        <f t="shared" si="946"/>
        <v/>
      </c>
      <c r="H6777" s="9" t="str">
        <f t="shared" si="947"/>
        <v/>
      </c>
      <c r="I6777" s="5" t="str">
        <f t="shared" si="948"/>
        <v/>
      </c>
      <c r="J6777" s="5" t="str">
        <f>IF(OR($L6777="",NOT(COUNTIFS($L$2:$L6777,$L6777)=1)),"",SUMIFS($G:$G,$L:$L,$L6777))</f>
        <v/>
      </c>
      <c r="K6777" s="5" t="str">
        <f>IF(OR($L6777="",NOT(COUNTIFS($L$2:$L6777,$L6777)=1)),"",SUMIFS($I:$I,$L:$L,$L6777))</f>
        <v/>
      </c>
      <c r="L6777" s="6" t="str">
        <f t="shared" si="949"/>
        <v/>
      </c>
      <c r="M6777" s="6">
        <f t="shared" si="950"/>
        <v>272</v>
      </c>
      <c r="N6777" s="6">
        <f t="shared" si="951"/>
        <v>2</v>
      </c>
      <c r="O6777" s="9" t="str">
        <f>IF(AND($B6777&lt;&gt;"",$C6777&lt;&gt;"",$B6777&lt;=$C6777),INDEX(Szabalyok!$C:$C,$N6777),"")</f>
        <v/>
      </c>
      <c r="P6777">
        <f t="shared" si="953"/>
        <v>0</v>
      </c>
    </row>
    <row r="6778" spans="1:16" x14ac:dyDescent="0.35">
      <c r="A6778">
        <f t="shared" si="952"/>
        <v>0</v>
      </c>
      <c r="B6778" s="4" t="str">
        <f>IF($M6778&gt;300,"",IF(OR(INDEX(Bemenet!$E$2:$E$301,$M6778)="",INDEX(Bemenet!$F$2:$F$301,$M6778)=""),"",MAX(INDEX(Bemenet!$E$2:$E$301,$M6778),INDEX(Szabalyok!$A:$A,$N6778))))</f>
        <v/>
      </c>
      <c r="C6778" s="4" t="str">
        <f>IF($B6778="","",MIN(INDEX(Bemenet!$F$2:$F$301,$M6778),INDEX(Szabalyok!$B:$B,$N6778)))</f>
        <v/>
      </c>
      <c r="D6778" s="5" t="str">
        <f>IF(AND($B6778&lt;&gt;"",$C6778&lt;&gt;"",$B6778&lt;=$C6778),INDEX(Bemenet!$G$2:$G$301,$M6778),"")</f>
        <v/>
      </c>
      <c r="E6778" s="6" t="str">
        <f>IF(AND($B6778&lt;&gt;"",$C6778&lt;&gt;"",$B6778&lt;=$C6778),INDEX(Bemenet!$D$2:$D$301,$M6778),"")</f>
        <v/>
      </c>
      <c r="F6778" s="5" t="str">
        <f t="shared" si="945"/>
        <v/>
      </c>
      <c r="G6778" s="5" t="str">
        <f t="shared" si="946"/>
        <v/>
      </c>
      <c r="H6778" s="9" t="str">
        <f t="shared" si="947"/>
        <v/>
      </c>
      <c r="I6778" s="5" t="str">
        <f t="shared" si="948"/>
        <v/>
      </c>
      <c r="J6778" s="5" t="str">
        <f>IF(OR($L6778="",NOT(COUNTIFS($L$2:$L6778,$L6778)=1)),"",SUMIFS($G:$G,$L:$L,$L6778))</f>
        <v/>
      </c>
      <c r="K6778" s="5" t="str">
        <f>IF(OR($L6778="",NOT(COUNTIFS($L$2:$L6778,$L6778)=1)),"",SUMIFS($I:$I,$L:$L,$L6778))</f>
        <v/>
      </c>
      <c r="L6778" s="6" t="str">
        <f t="shared" si="949"/>
        <v/>
      </c>
      <c r="M6778" s="6">
        <f t="shared" si="950"/>
        <v>272</v>
      </c>
      <c r="N6778" s="6">
        <f t="shared" si="951"/>
        <v>3</v>
      </c>
      <c r="O6778" s="9" t="str">
        <f>IF(AND($B6778&lt;&gt;"",$C6778&lt;&gt;"",$B6778&lt;=$C6778),INDEX(Szabalyok!$C:$C,$N6778),"")</f>
        <v/>
      </c>
      <c r="P6778">
        <f t="shared" si="953"/>
        <v>0</v>
      </c>
    </row>
    <row r="6779" spans="1:16" x14ac:dyDescent="0.35">
      <c r="A6779">
        <f t="shared" si="952"/>
        <v>0</v>
      </c>
      <c r="B6779" s="4" t="str">
        <f>IF($M6779&gt;300,"",IF(OR(INDEX(Bemenet!$E$2:$E$301,$M6779)="",INDEX(Bemenet!$F$2:$F$301,$M6779)=""),"",MAX(INDEX(Bemenet!$E$2:$E$301,$M6779),INDEX(Szabalyok!$A:$A,$N6779))))</f>
        <v/>
      </c>
      <c r="C6779" s="4" t="str">
        <f>IF($B6779="","",MIN(INDEX(Bemenet!$F$2:$F$301,$M6779),INDEX(Szabalyok!$B:$B,$N6779)))</f>
        <v/>
      </c>
      <c r="D6779" s="5" t="str">
        <f>IF(AND($B6779&lt;&gt;"",$C6779&lt;&gt;"",$B6779&lt;=$C6779),INDEX(Bemenet!$G$2:$G$301,$M6779),"")</f>
        <v/>
      </c>
      <c r="E6779" s="6" t="str">
        <f>IF(AND($B6779&lt;&gt;"",$C6779&lt;&gt;"",$B6779&lt;=$C6779),INDEX(Bemenet!$D$2:$D$301,$M6779),"")</f>
        <v/>
      </c>
      <c r="F6779" s="5" t="str">
        <f t="shared" si="945"/>
        <v/>
      </c>
      <c r="G6779" s="5" t="str">
        <f t="shared" si="946"/>
        <v/>
      </c>
      <c r="H6779" s="9" t="str">
        <f t="shared" si="947"/>
        <v/>
      </c>
      <c r="I6779" s="5" t="str">
        <f t="shared" si="948"/>
        <v/>
      </c>
      <c r="J6779" s="5" t="str">
        <f>IF(OR($L6779="",NOT(COUNTIFS($L$2:$L6779,$L6779)=1)),"",SUMIFS($G:$G,$L:$L,$L6779))</f>
        <v/>
      </c>
      <c r="K6779" s="5" t="str">
        <f>IF(OR($L6779="",NOT(COUNTIFS($L$2:$L6779,$L6779)=1)),"",SUMIFS($I:$I,$L:$L,$L6779))</f>
        <v/>
      </c>
      <c r="L6779" s="6" t="str">
        <f t="shared" si="949"/>
        <v/>
      </c>
      <c r="M6779" s="6">
        <f t="shared" si="950"/>
        <v>272</v>
      </c>
      <c r="N6779" s="6">
        <f t="shared" si="951"/>
        <v>4</v>
      </c>
      <c r="O6779" s="9" t="str">
        <f>IF(AND($B6779&lt;&gt;"",$C6779&lt;&gt;"",$B6779&lt;=$C6779),INDEX(Szabalyok!$C:$C,$N6779),"")</f>
        <v/>
      </c>
      <c r="P6779">
        <f t="shared" si="953"/>
        <v>0</v>
      </c>
    </row>
    <row r="6780" spans="1:16" x14ac:dyDescent="0.35">
      <c r="A6780">
        <f t="shared" si="952"/>
        <v>0</v>
      </c>
      <c r="B6780" s="4" t="str">
        <f>IF($M6780&gt;300,"",IF(OR(INDEX(Bemenet!$E$2:$E$301,$M6780)="",INDEX(Bemenet!$F$2:$F$301,$M6780)=""),"",MAX(INDEX(Bemenet!$E$2:$E$301,$M6780),INDEX(Szabalyok!$A:$A,$N6780))))</f>
        <v/>
      </c>
      <c r="C6780" s="4" t="str">
        <f>IF($B6780="","",MIN(INDEX(Bemenet!$F$2:$F$301,$M6780),INDEX(Szabalyok!$B:$B,$N6780)))</f>
        <v/>
      </c>
      <c r="D6780" s="5" t="str">
        <f>IF(AND($B6780&lt;&gt;"",$C6780&lt;&gt;"",$B6780&lt;=$C6780),INDEX(Bemenet!$G$2:$G$301,$M6780),"")</f>
        <v/>
      </c>
      <c r="E6780" s="6" t="str">
        <f>IF(AND($B6780&lt;&gt;"",$C6780&lt;&gt;"",$B6780&lt;=$C6780),INDEX(Bemenet!$D$2:$D$301,$M6780),"")</f>
        <v/>
      </c>
      <c r="F6780" s="5" t="str">
        <f t="shared" si="945"/>
        <v/>
      </c>
      <c r="G6780" s="5" t="str">
        <f t="shared" si="946"/>
        <v/>
      </c>
      <c r="H6780" s="9" t="str">
        <f t="shared" si="947"/>
        <v/>
      </c>
      <c r="I6780" s="5" t="str">
        <f t="shared" si="948"/>
        <v/>
      </c>
      <c r="J6780" s="5" t="str">
        <f>IF(OR($L6780="",NOT(COUNTIFS($L$2:$L6780,$L6780)=1)),"",SUMIFS($G:$G,$L:$L,$L6780))</f>
        <v/>
      </c>
      <c r="K6780" s="5" t="str">
        <f>IF(OR($L6780="",NOT(COUNTIFS($L$2:$L6780,$L6780)=1)),"",SUMIFS($I:$I,$L:$L,$L6780))</f>
        <v/>
      </c>
      <c r="L6780" s="6" t="str">
        <f t="shared" si="949"/>
        <v/>
      </c>
      <c r="M6780" s="6">
        <f t="shared" si="950"/>
        <v>272</v>
      </c>
      <c r="N6780" s="6">
        <f t="shared" si="951"/>
        <v>5</v>
      </c>
      <c r="O6780" s="9" t="str">
        <f>IF(AND($B6780&lt;&gt;"",$C6780&lt;&gt;"",$B6780&lt;=$C6780),INDEX(Szabalyok!$C:$C,$N6780),"")</f>
        <v/>
      </c>
      <c r="P6780">
        <f t="shared" si="953"/>
        <v>0</v>
      </c>
    </row>
    <row r="6781" spans="1:16" x14ac:dyDescent="0.35">
      <c r="A6781">
        <f t="shared" si="952"/>
        <v>0</v>
      </c>
      <c r="B6781" s="4" t="str">
        <f>IF($M6781&gt;300,"",IF(OR(INDEX(Bemenet!$E$2:$E$301,$M6781)="",INDEX(Bemenet!$F$2:$F$301,$M6781)=""),"",MAX(INDEX(Bemenet!$E$2:$E$301,$M6781),INDEX(Szabalyok!$A:$A,$N6781))))</f>
        <v/>
      </c>
      <c r="C6781" s="4" t="str">
        <f>IF($B6781="","",MIN(INDEX(Bemenet!$F$2:$F$301,$M6781),INDEX(Szabalyok!$B:$B,$N6781)))</f>
        <v/>
      </c>
      <c r="D6781" s="5" t="str">
        <f>IF(AND($B6781&lt;&gt;"",$C6781&lt;&gt;"",$B6781&lt;=$C6781),INDEX(Bemenet!$G$2:$G$301,$M6781),"")</f>
        <v/>
      </c>
      <c r="E6781" s="6" t="str">
        <f>IF(AND($B6781&lt;&gt;"",$C6781&lt;&gt;"",$B6781&lt;=$C6781),INDEX(Bemenet!$D$2:$D$301,$M6781),"")</f>
        <v/>
      </c>
      <c r="F6781" s="5" t="str">
        <f t="shared" si="945"/>
        <v/>
      </c>
      <c r="G6781" s="5" t="str">
        <f t="shared" si="946"/>
        <v/>
      </c>
      <c r="H6781" s="9" t="str">
        <f t="shared" si="947"/>
        <v/>
      </c>
      <c r="I6781" s="5" t="str">
        <f t="shared" si="948"/>
        <v/>
      </c>
      <c r="J6781" s="5" t="str">
        <f>IF(OR($L6781="",NOT(COUNTIFS($L$2:$L6781,$L6781)=1)),"",SUMIFS($G:$G,$L:$L,$L6781))</f>
        <v/>
      </c>
      <c r="K6781" s="5" t="str">
        <f>IF(OR($L6781="",NOT(COUNTIFS($L$2:$L6781,$L6781)=1)),"",SUMIFS($I:$I,$L:$L,$L6781))</f>
        <v/>
      </c>
      <c r="L6781" s="6" t="str">
        <f t="shared" si="949"/>
        <v/>
      </c>
      <c r="M6781" s="6">
        <f t="shared" si="950"/>
        <v>272</v>
      </c>
      <c r="N6781" s="6">
        <f t="shared" si="951"/>
        <v>6</v>
      </c>
      <c r="O6781" s="9" t="str">
        <f>IF(AND($B6781&lt;&gt;"",$C6781&lt;&gt;"",$B6781&lt;=$C6781),INDEX(Szabalyok!$C:$C,$N6781),"")</f>
        <v/>
      </c>
      <c r="P6781">
        <f t="shared" si="953"/>
        <v>0</v>
      </c>
    </row>
    <row r="6782" spans="1:16" x14ac:dyDescent="0.35">
      <c r="A6782">
        <f t="shared" si="952"/>
        <v>0</v>
      </c>
      <c r="B6782" s="4" t="str">
        <f>IF($M6782&gt;300,"",IF(OR(INDEX(Bemenet!$E$2:$E$301,$M6782)="",INDEX(Bemenet!$F$2:$F$301,$M6782)=""),"",MAX(INDEX(Bemenet!$E$2:$E$301,$M6782),INDEX(Szabalyok!$A:$A,$N6782))))</f>
        <v/>
      </c>
      <c r="C6782" s="4" t="str">
        <f>IF($B6782="","",MIN(INDEX(Bemenet!$F$2:$F$301,$M6782),INDEX(Szabalyok!$B:$B,$N6782)))</f>
        <v/>
      </c>
      <c r="D6782" s="5" t="str">
        <f>IF(AND($B6782&lt;&gt;"",$C6782&lt;&gt;"",$B6782&lt;=$C6782),INDEX(Bemenet!$G$2:$G$301,$M6782),"")</f>
        <v/>
      </c>
      <c r="E6782" s="6" t="str">
        <f>IF(AND($B6782&lt;&gt;"",$C6782&lt;&gt;"",$B6782&lt;=$C6782),INDEX(Bemenet!$D$2:$D$301,$M6782),"")</f>
        <v/>
      </c>
      <c r="F6782" s="5" t="str">
        <f t="shared" si="945"/>
        <v/>
      </c>
      <c r="G6782" s="5" t="str">
        <f t="shared" si="946"/>
        <v/>
      </c>
      <c r="H6782" s="9" t="str">
        <f t="shared" si="947"/>
        <v/>
      </c>
      <c r="I6782" s="5" t="str">
        <f t="shared" si="948"/>
        <v/>
      </c>
      <c r="J6782" s="5" t="str">
        <f>IF(OR($L6782="",NOT(COUNTIFS($L$2:$L6782,$L6782)=1)),"",SUMIFS($G:$G,$L:$L,$L6782))</f>
        <v/>
      </c>
      <c r="K6782" s="5" t="str">
        <f>IF(OR($L6782="",NOT(COUNTIFS($L$2:$L6782,$L6782)=1)),"",SUMIFS($I:$I,$L:$L,$L6782))</f>
        <v/>
      </c>
      <c r="L6782" s="6" t="str">
        <f t="shared" si="949"/>
        <v/>
      </c>
      <c r="M6782" s="6">
        <f t="shared" si="950"/>
        <v>272</v>
      </c>
      <c r="N6782" s="6">
        <f t="shared" si="951"/>
        <v>7</v>
      </c>
      <c r="O6782" s="9" t="str">
        <f>IF(AND($B6782&lt;&gt;"",$C6782&lt;&gt;"",$B6782&lt;=$C6782),INDEX(Szabalyok!$C:$C,$N6782),"")</f>
        <v/>
      </c>
      <c r="P6782">
        <f t="shared" si="953"/>
        <v>0</v>
      </c>
    </row>
    <row r="6783" spans="1:16" x14ac:dyDescent="0.35">
      <c r="A6783">
        <f t="shared" si="952"/>
        <v>0</v>
      </c>
      <c r="B6783" s="4" t="str">
        <f>IF($M6783&gt;300,"",IF(OR(INDEX(Bemenet!$E$2:$E$301,$M6783)="",INDEX(Bemenet!$F$2:$F$301,$M6783)=""),"",MAX(INDEX(Bemenet!$E$2:$E$301,$M6783),INDEX(Szabalyok!$A:$A,$N6783))))</f>
        <v/>
      </c>
      <c r="C6783" s="4" t="str">
        <f>IF($B6783="","",MIN(INDEX(Bemenet!$F$2:$F$301,$M6783),INDEX(Szabalyok!$B:$B,$N6783)))</f>
        <v/>
      </c>
      <c r="D6783" s="5" t="str">
        <f>IF(AND($B6783&lt;&gt;"",$C6783&lt;&gt;"",$B6783&lt;=$C6783),INDEX(Bemenet!$G$2:$G$301,$M6783),"")</f>
        <v/>
      </c>
      <c r="E6783" s="6" t="str">
        <f>IF(AND($B6783&lt;&gt;"",$C6783&lt;&gt;"",$B6783&lt;=$C6783),INDEX(Bemenet!$D$2:$D$301,$M6783),"")</f>
        <v/>
      </c>
      <c r="F6783" s="5" t="str">
        <f t="shared" si="945"/>
        <v/>
      </c>
      <c r="G6783" s="5" t="str">
        <f t="shared" si="946"/>
        <v/>
      </c>
      <c r="H6783" s="9" t="str">
        <f t="shared" si="947"/>
        <v/>
      </c>
      <c r="I6783" s="5" t="str">
        <f t="shared" si="948"/>
        <v/>
      </c>
      <c r="J6783" s="5" t="str">
        <f>IF(OR($L6783="",NOT(COUNTIFS($L$2:$L6783,$L6783)=1)),"",SUMIFS($G:$G,$L:$L,$L6783))</f>
        <v/>
      </c>
      <c r="K6783" s="5" t="str">
        <f>IF(OR($L6783="",NOT(COUNTIFS($L$2:$L6783,$L6783)=1)),"",SUMIFS($I:$I,$L:$L,$L6783))</f>
        <v/>
      </c>
      <c r="L6783" s="6" t="str">
        <f t="shared" si="949"/>
        <v/>
      </c>
      <c r="M6783" s="6">
        <f t="shared" si="950"/>
        <v>272</v>
      </c>
      <c r="N6783" s="6">
        <f t="shared" si="951"/>
        <v>8</v>
      </c>
      <c r="O6783" s="9" t="str">
        <f>IF(AND($B6783&lt;&gt;"",$C6783&lt;&gt;"",$B6783&lt;=$C6783),INDEX(Szabalyok!$C:$C,$N6783),"")</f>
        <v/>
      </c>
      <c r="P6783">
        <f t="shared" si="953"/>
        <v>0</v>
      </c>
    </row>
    <row r="6784" spans="1:16" x14ac:dyDescent="0.35">
      <c r="A6784">
        <f t="shared" si="952"/>
        <v>0</v>
      </c>
      <c r="B6784" s="4" t="str">
        <f>IF($M6784&gt;300,"",IF(OR(INDEX(Bemenet!$E$2:$E$301,$M6784)="",INDEX(Bemenet!$F$2:$F$301,$M6784)=""),"",MAX(INDEX(Bemenet!$E$2:$E$301,$M6784),INDEX(Szabalyok!$A:$A,$N6784))))</f>
        <v/>
      </c>
      <c r="C6784" s="4" t="str">
        <f>IF($B6784="","",MIN(INDEX(Bemenet!$F$2:$F$301,$M6784),INDEX(Szabalyok!$B:$B,$N6784)))</f>
        <v/>
      </c>
      <c r="D6784" s="5" t="str">
        <f>IF(AND($B6784&lt;&gt;"",$C6784&lt;&gt;"",$B6784&lt;=$C6784),INDEX(Bemenet!$G$2:$G$301,$M6784),"")</f>
        <v/>
      </c>
      <c r="E6784" s="6" t="str">
        <f>IF(AND($B6784&lt;&gt;"",$C6784&lt;&gt;"",$B6784&lt;=$C6784),INDEX(Bemenet!$D$2:$D$301,$M6784),"")</f>
        <v/>
      </c>
      <c r="F6784" s="5" t="str">
        <f t="shared" si="945"/>
        <v/>
      </c>
      <c r="G6784" s="5" t="str">
        <f t="shared" si="946"/>
        <v/>
      </c>
      <c r="H6784" s="9" t="str">
        <f t="shared" si="947"/>
        <v/>
      </c>
      <c r="I6784" s="5" t="str">
        <f t="shared" si="948"/>
        <v/>
      </c>
      <c r="J6784" s="5" t="str">
        <f>IF(OR($L6784="",NOT(COUNTIFS($L$2:$L6784,$L6784)=1)),"",SUMIFS($G:$G,$L:$L,$L6784))</f>
        <v/>
      </c>
      <c r="K6784" s="5" t="str">
        <f>IF(OR($L6784="",NOT(COUNTIFS($L$2:$L6784,$L6784)=1)),"",SUMIFS($I:$I,$L:$L,$L6784))</f>
        <v/>
      </c>
      <c r="L6784" s="6" t="str">
        <f t="shared" si="949"/>
        <v/>
      </c>
      <c r="M6784" s="6">
        <f t="shared" si="950"/>
        <v>272</v>
      </c>
      <c r="N6784" s="6">
        <f t="shared" si="951"/>
        <v>9</v>
      </c>
      <c r="O6784" s="9" t="str">
        <f>IF(AND($B6784&lt;&gt;"",$C6784&lt;&gt;"",$B6784&lt;=$C6784),INDEX(Szabalyok!$C:$C,$N6784),"")</f>
        <v/>
      </c>
      <c r="P6784">
        <f t="shared" si="953"/>
        <v>0</v>
      </c>
    </row>
    <row r="6785" spans="1:16" x14ac:dyDescent="0.35">
      <c r="A6785">
        <f t="shared" si="952"/>
        <v>0</v>
      </c>
      <c r="B6785" s="4" t="str">
        <f>IF($M6785&gt;300,"",IF(OR(INDEX(Bemenet!$E$2:$E$301,$M6785)="",INDEX(Bemenet!$F$2:$F$301,$M6785)=""),"",MAX(INDEX(Bemenet!$E$2:$E$301,$M6785),INDEX(Szabalyok!$A:$A,$N6785))))</f>
        <v/>
      </c>
      <c r="C6785" s="4" t="str">
        <f>IF($B6785="","",MIN(INDEX(Bemenet!$F$2:$F$301,$M6785),INDEX(Szabalyok!$B:$B,$N6785)))</f>
        <v/>
      </c>
      <c r="D6785" s="5" t="str">
        <f>IF(AND($B6785&lt;&gt;"",$C6785&lt;&gt;"",$B6785&lt;=$C6785),INDEX(Bemenet!$G$2:$G$301,$M6785),"")</f>
        <v/>
      </c>
      <c r="E6785" s="6" t="str">
        <f>IF(AND($B6785&lt;&gt;"",$C6785&lt;&gt;"",$B6785&lt;=$C6785),INDEX(Bemenet!$D$2:$D$301,$M6785),"")</f>
        <v/>
      </c>
      <c r="F6785" s="5" t="str">
        <f t="shared" si="945"/>
        <v/>
      </c>
      <c r="G6785" s="5" t="str">
        <f t="shared" si="946"/>
        <v/>
      </c>
      <c r="H6785" s="9" t="str">
        <f t="shared" si="947"/>
        <v/>
      </c>
      <c r="I6785" s="5" t="str">
        <f t="shared" si="948"/>
        <v/>
      </c>
      <c r="J6785" s="5" t="str">
        <f>IF(OR($L6785="",NOT(COUNTIFS($L$2:$L6785,$L6785)=1)),"",SUMIFS($G:$G,$L:$L,$L6785))</f>
        <v/>
      </c>
      <c r="K6785" s="5" t="str">
        <f>IF(OR($L6785="",NOT(COUNTIFS($L$2:$L6785,$L6785)=1)),"",SUMIFS($I:$I,$L:$L,$L6785))</f>
        <v/>
      </c>
      <c r="L6785" s="6" t="str">
        <f t="shared" si="949"/>
        <v/>
      </c>
      <c r="M6785" s="6">
        <f t="shared" si="950"/>
        <v>272</v>
      </c>
      <c r="N6785" s="6">
        <f t="shared" si="951"/>
        <v>10</v>
      </c>
      <c r="O6785" s="9" t="str">
        <f>IF(AND($B6785&lt;&gt;"",$C6785&lt;&gt;"",$B6785&lt;=$C6785),INDEX(Szabalyok!$C:$C,$N6785),"")</f>
        <v/>
      </c>
      <c r="P6785">
        <f t="shared" si="953"/>
        <v>0</v>
      </c>
    </row>
    <row r="6786" spans="1:16" x14ac:dyDescent="0.35">
      <c r="A6786">
        <f t="shared" si="952"/>
        <v>0</v>
      </c>
      <c r="B6786" s="4" t="str">
        <f>IF($M6786&gt;300,"",IF(OR(INDEX(Bemenet!$E$2:$E$301,$M6786)="",INDEX(Bemenet!$F$2:$F$301,$M6786)=""),"",MAX(INDEX(Bemenet!$E$2:$E$301,$M6786),INDEX(Szabalyok!$A:$A,$N6786))))</f>
        <v/>
      </c>
      <c r="C6786" s="4" t="str">
        <f>IF($B6786="","",MIN(INDEX(Bemenet!$F$2:$F$301,$M6786),INDEX(Szabalyok!$B:$B,$N6786)))</f>
        <v/>
      </c>
      <c r="D6786" s="5" t="str">
        <f>IF(AND($B6786&lt;&gt;"",$C6786&lt;&gt;"",$B6786&lt;=$C6786),INDEX(Bemenet!$G$2:$G$301,$M6786),"")</f>
        <v/>
      </c>
      <c r="E6786" s="6" t="str">
        <f>IF(AND($B6786&lt;&gt;"",$C6786&lt;&gt;"",$B6786&lt;=$C6786),INDEX(Bemenet!$D$2:$D$301,$M6786),"")</f>
        <v/>
      </c>
      <c r="F6786" s="5" t="str">
        <f t="shared" ref="F6786:F6849" si="954">IF(AND($B6786&lt;&gt;"",$C6786&lt;&gt;"",$B6786&lt;=$C6786),$C6786-$B6786+1,"")</f>
        <v/>
      </c>
      <c r="G6786" s="5" t="str">
        <f t="shared" ref="G6786:G6849" si="955">IF($F6786="","",$F6786*$D6786)</f>
        <v/>
      </c>
      <c r="H6786" s="9" t="str">
        <f t="shared" ref="H6786:H6849" si="956">IF($G6786="","",$O6786)</f>
        <v/>
      </c>
      <c r="I6786" s="5" t="str">
        <f t="shared" ref="I6786:I6849" si="957">IF($G6786="","",$G6786*IF($H6786="",$O6786,$H6786)/100)</f>
        <v/>
      </c>
      <c r="J6786" s="5" t="str">
        <f>IF(OR($L6786="",NOT(COUNTIFS($L$2:$L6786,$L6786)=1)),"",SUMIFS($G:$G,$L:$L,$L6786))</f>
        <v/>
      </c>
      <c r="K6786" s="5" t="str">
        <f>IF(OR($L6786="",NOT(COUNTIFS($L$2:$L6786,$L6786)=1)),"",SUMIFS($I:$I,$L:$L,$L6786))</f>
        <v/>
      </c>
      <c r="L6786" s="6" t="str">
        <f t="shared" ref="L6786:L6849" si="958">IF($B6786="","",YEAR($B6786))</f>
        <v/>
      </c>
      <c r="M6786" s="6">
        <f t="shared" ref="M6786:M6849" si="959">INT((ROW()-2)/25)+1</f>
        <v>272</v>
      </c>
      <c r="N6786" s="6">
        <f t="shared" ref="N6786:N6849" si="960">MOD(ROW()-2,25)+2</f>
        <v>11</v>
      </c>
      <c r="O6786" s="9" t="str">
        <f>IF(AND($B6786&lt;&gt;"",$C6786&lt;&gt;"",$B6786&lt;=$C6786),INDEX(Szabalyok!$C:$C,$N6786),"")</f>
        <v/>
      </c>
      <c r="P6786">
        <f t="shared" si="953"/>
        <v>0</v>
      </c>
    </row>
    <row r="6787" spans="1:16" x14ac:dyDescent="0.35">
      <c r="A6787">
        <f t="shared" si="952"/>
        <v>0</v>
      </c>
      <c r="B6787" s="4" t="str">
        <f>IF($M6787&gt;300,"",IF(OR(INDEX(Bemenet!$E$2:$E$301,$M6787)="",INDEX(Bemenet!$F$2:$F$301,$M6787)=""),"",MAX(INDEX(Bemenet!$E$2:$E$301,$M6787),INDEX(Szabalyok!$A:$A,$N6787))))</f>
        <v/>
      </c>
      <c r="C6787" s="4" t="str">
        <f>IF($B6787="","",MIN(INDEX(Bemenet!$F$2:$F$301,$M6787),INDEX(Szabalyok!$B:$B,$N6787)))</f>
        <v/>
      </c>
      <c r="D6787" s="5" t="str">
        <f>IF(AND($B6787&lt;&gt;"",$C6787&lt;&gt;"",$B6787&lt;=$C6787),INDEX(Bemenet!$G$2:$G$301,$M6787),"")</f>
        <v/>
      </c>
      <c r="E6787" s="6" t="str">
        <f>IF(AND($B6787&lt;&gt;"",$C6787&lt;&gt;"",$B6787&lt;=$C6787),INDEX(Bemenet!$D$2:$D$301,$M6787),"")</f>
        <v/>
      </c>
      <c r="F6787" s="5" t="str">
        <f t="shared" si="954"/>
        <v/>
      </c>
      <c r="G6787" s="5" t="str">
        <f t="shared" si="955"/>
        <v/>
      </c>
      <c r="H6787" s="9" t="str">
        <f t="shared" si="956"/>
        <v/>
      </c>
      <c r="I6787" s="5" t="str">
        <f t="shared" si="957"/>
        <v/>
      </c>
      <c r="J6787" s="5" t="str">
        <f>IF(OR($L6787="",NOT(COUNTIFS($L$2:$L6787,$L6787)=1)),"",SUMIFS($G:$G,$L:$L,$L6787))</f>
        <v/>
      </c>
      <c r="K6787" s="5" t="str">
        <f>IF(OR($L6787="",NOT(COUNTIFS($L$2:$L6787,$L6787)=1)),"",SUMIFS($I:$I,$L:$L,$L6787))</f>
        <v/>
      </c>
      <c r="L6787" s="6" t="str">
        <f t="shared" si="958"/>
        <v/>
      </c>
      <c r="M6787" s="6">
        <f t="shared" si="959"/>
        <v>272</v>
      </c>
      <c r="N6787" s="6">
        <f t="shared" si="960"/>
        <v>12</v>
      </c>
      <c r="O6787" s="9" t="str">
        <f>IF(AND($B6787&lt;&gt;"",$C6787&lt;&gt;"",$B6787&lt;=$C6787),INDEX(Szabalyok!$C:$C,$N6787),"")</f>
        <v/>
      </c>
      <c r="P6787">
        <f t="shared" si="953"/>
        <v>0</v>
      </c>
    </row>
    <row r="6788" spans="1:16" x14ac:dyDescent="0.35">
      <c r="A6788">
        <f t="shared" ref="A6788:A6851" si="961">IF(P6788=P6787,0,P6788)</f>
        <v>0</v>
      </c>
      <c r="B6788" s="4" t="str">
        <f>IF($M6788&gt;300,"",IF(OR(INDEX(Bemenet!$E$2:$E$301,$M6788)="",INDEX(Bemenet!$F$2:$F$301,$M6788)=""),"",MAX(INDEX(Bemenet!$E$2:$E$301,$M6788),INDEX(Szabalyok!$A:$A,$N6788))))</f>
        <v/>
      </c>
      <c r="C6788" s="4" t="str">
        <f>IF($B6788="","",MIN(INDEX(Bemenet!$F$2:$F$301,$M6788),INDEX(Szabalyok!$B:$B,$N6788)))</f>
        <v/>
      </c>
      <c r="D6788" s="5" t="str">
        <f>IF(AND($B6788&lt;&gt;"",$C6788&lt;&gt;"",$B6788&lt;=$C6788),INDEX(Bemenet!$G$2:$G$301,$M6788),"")</f>
        <v/>
      </c>
      <c r="E6788" s="6" t="str">
        <f>IF(AND($B6788&lt;&gt;"",$C6788&lt;&gt;"",$B6788&lt;=$C6788),INDEX(Bemenet!$D$2:$D$301,$M6788),"")</f>
        <v/>
      </c>
      <c r="F6788" s="5" t="str">
        <f t="shared" si="954"/>
        <v/>
      </c>
      <c r="G6788" s="5" t="str">
        <f t="shared" si="955"/>
        <v/>
      </c>
      <c r="H6788" s="9" t="str">
        <f t="shared" si="956"/>
        <v/>
      </c>
      <c r="I6788" s="5" t="str">
        <f t="shared" si="957"/>
        <v/>
      </c>
      <c r="J6788" s="5" t="str">
        <f>IF(OR($L6788="",NOT(COUNTIFS($L$2:$L6788,$L6788)=1)),"",SUMIFS($G:$G,$L:$L,$L6788))</f>
        <v/>
      </c>
      <c r="K6788" s="5" t="str">
        <f>IF(OR($L6788="",NOT(COUNTIFS($L$2:$L6788,$L6788)=1)),"",SUMIFS($I:$I,$L:$L,$L6788))</f>
        <v/>
      </c>
      <c r="L6788" s="6" t="str">
        <f t="shared" si="958"/>
        <v/>
      </c>
      <c r="M6788" s="6">
        <f t="shared" si="959"/>
        <v>272</v>
      </c>
      <c r="N6788" s="6">
        <f t="shared" si="960"/>
        <v>13</v>
      </c>
      <c r="O6788" s="9" t="str">
        <f>IF(AND($B6788&lt;&gt;"",$C6788&lt;&gt;"",$B6788&lt;=$C6788),INDEX(Szabalyok!$C:$C,$N6788),"")</f>
        <v/>
      </c>
      <c r="P6788">
        <f t="shared" ref="P6788:P6851" si="962">IF(D6788="",P6787,P6787+1)</f>
        <v>0</v>
      </c>
    </row>
    <row r="6789" spans="1:16" x14ac:dyDescent="0.35">
      <c r="A6789">
        <f t="shared" si="961"/>
        <v>0</v>
      </c>
      <c r="B6789" s="4" t="str">
        <f>IF($M6789&gt;300,"",IF(OR(INDEX(Bemenet!$E$2:$E$301,$M6789)="",INDEX(Bemenet!$F$2:$F$301,$M6789)=""),"",MAX(INDEX(Bemenet!$E$2:$E$301,$M6789),INDEX(Szabalyok!$A:$A,$N6789))))</f>
        <v/>
      </c>
      <c r="C6789" s="4" t="str">
        <f>IF($B6789="","",MIN(INDEX(Bemenet!$F$2:$F$301,$M6789),INDEX(Szabalyok!$B:$B,$N6789)))</f>
        <v/>
      </c>
      <c r="D6789" s="5" t="str">
        <f>IF(AND($B6789&lt;&gt;"",$C6789&lt;&gt;"",$B6789&lt;=$C6789),INDEX(Bemenet!$G$2:$G$301,$M6789),"")</f>
        <v/>
      </c>
      <c r="E6789" s="6" t="str">
        <f>IF(AND($B6789&lt;&gt;"",$C6789&lt;&gt;"",$B6789&lt;=$C6789),INDEX(Bemenet!$D$2:$D$301,$M6789),"")</f>
        <v/>
      </c>
      <c r="F6789" s="5" t="str">
        <f t="shared" si="954"/>
        <v/>
      </c>
      <c r="G6789" s="5" t="str">
        <f t="shared" si="955"/>
        <v/>
      </c>
      <c r="H6789" s="9" t="str">
        <f t="shared" si="956"/>
        <v/>
      </c>
      <c r="I6789" s="5" t="str">
        <f t="shared" si="957"/>
        <v/>
      </c>
      <c r="J6789" s="5" t="str">
        <f>IF(OR($L6789="",NOT(COUNTIFS($L$2:$L6789,$L6789)=1)),"",SUMIFS($G:$G,$L:$L,$L6789))</f>
        <v/>
      </c>
      <c r="K6789" s="5" t="str">
        <f>IF(OR($L6789="",NOT(COUNTIFS($L$2:$L6789,$L6789)=1)),"",SUMIFS($I:$I,$L:$L,$L6789))</f>
        <v/>
      </c>
      <c r="L6789" s="6" t="str">
        <f t="shared" si="958"/>
        <v/>
      </c>
      <c r="M6789" s="6">
        <f t="shared" si="959"/>
        <v>272</v>
      </c>
      <c r="N6789" s="6">
        <f t="shared" si="960"/>
        <v>14</v>
      </c>
      <c r="O6789" s="9" t="str">
        <f>IF(AND($B6789&lt;&gt;"",$C6789&lt;&gt;"",$B6789&lt;=$C6789),INDEX(Szabalyok!$C:$C,$N6789),"")</f>
        <v/>
      </c>
      <c r="P6789">
        <f t="shared" si="962"/>
        <v>0</v>
      </c>
    </row>
    <row r="6790" spans="1:16" x14ac:dyDescent="0.35">
      <c r="A6790">
        <f t="shared" si="961"/>
        <v>0</v>
      </c>
      <c r="B6790" s="4" t="str">
        <f>IF($M6790&gt;300,"",IF(OR(INDEX(Bemenet!$E$2:$E$301,$M6790)="",INDEX(Bemenet!$F$2:$F$301,$M6790)=""),"",MAX(INDEX(Bemenet!$E$2:$E$301,$M6790),INDEX(Szabalyok!$A:$A,$N6790))))</f>
        <v/>
      </c>
      <c r="C6790" s="4" t="str">
        <f>IF($B6790="","",MIN(INDEX(Bemenet!$F$2:$F$301,$M6790),INDEX(Szabalyok!$B:$B,$N6790)))</f>
        <v/>
      </c>
      <c r="D6790" s="5" t="str">
        <f>IF(AND($B6790&lt;&gt;"",$C6790&lt;&gt;"",$B6790&lt;=$C6790),INDEX(Bemenet!$G$2:$G$301,$M6790),"")</f>
        <v/>
      </c>
      <c r="E6790" s="6" t="str">
        <f>IF(AND($B6790&lt;&gt;"",$C6790&lt;&gt;"",$B6790&lt;=$C6790),INDEX(Bemenet!$D$2:$D$301,$M6790),"")</f>
        <v/>
      </c>
      <c r="F6790" s="5" t="str">
        <f t="shared" si="954"/>
        <v/>
      </c>
      <c r="G6790" s="5" t="str">
        <f t="shared" si="955"/>
        <v/>
      </c>
      <c r="H6790" s="9" t="str">
        <f t="shared" si="956"/>
        <v/>
      </c>
      <c r="I6790" s="5" t="str">
        <f t="shared" si="957"/>
        <v/>
      </c>
      <c r="J6790" s="5" t="str">
        <f>IF(OR($L6790="",NOT(COUNTIFS($L$2:$L6790,$L6790)=1)),"",SUMIFS($G:$G,$L:$L,$L6790))</f>
        <v/>
      </c>
      <c r="K6790" s="5" t="str">
        <f>IF(OR($L6790="",NOT(COUNTIFS($L$2:$L6790,$L6790)=1)),"",SUMIFS($I:$I,$L:$L,$L6790))</f>
        <v/>
      </c>
      <c r="L6790" s="6" t="str">
        <f t="shared" si="958"/>
        <v/>
      </c>
      <c r="M6790" s="6">
        <f t="shared" si="959"/>
        <v>272</v>
      </c>
      <c r="N6790" s="6">
        <f t="shared" si="960"/>
        <v>15</v>
      </c>
      <c r="O6790" s="9" t="str">
        <f>IF(AND($B6790&lt;&gt;"",$C6790&lt;&gt;"",$B6790&lt;=$C6790),INDEX(Szabalyok!$C:$C,$N6790),"")</f>
        <v/>
      </c>
      <c r="P6790">
        <f t="shared" si="962"/>
        <v>0</v>
      </c>
    </row>
    <row r="6791" spans="1:16" x14ac:dyDescent="0.35">
      <c r="A6791">
        <f t="shared" si="961"/>
        <v>0</v>
      </c>
      <c r="B6791" s="4" t="str">
        <f>IF($M6791&gt;300,"",IF(OR(INDEX(Bemenet!$E$2:$E$301,$M6791)="",INDEX(Bemenet!$F$2:$F$301,$M6791)=""),"",MAX(INDEX(Bemenet!$E$2:$E$301,$M6791),INDEX(Szabalyok!$A:$A,$N6791))))</f>
        <v/>
      </c>
      <c r="C6791" s="4" t="str">
        <f>IF($B6791="","",MIN(INDEX(Bemenet!$F$2:$F$301,$M6791),INDEX(Szabalyok!$B:$B,$N6791)))</f>
        <v/>
      </c>
      <c r="D6791" s="5" t="str">
        <f>IF(AND($B6791&lt;&gt;"",$C6791&lt;&gt;"",$B6791&lt;=$C6791),INDEX(Bemenet!$G$2:$G$301,$M6791),"")</f>
        <v/>
      </c>
      <c r="E6791" s="6" t="str">
        <f>IF(AND($B6791&lt;&gt;"",$C6791&lt;&gt;"",$B6791&lt;=$C6791),INDEX(Bemenet!$D$2:$D$301,$M6791),"")</f>
        <v/>
      </c>
      <c r="F6791" s="5" t="str">
        <f t="shared" si="954"/>
        <v/>
      </c>
      <c r="G6791" s="5" t="str">
        <f t="shared" si="955"/>
        <v/>
      </c>
      <c r="H6791" s="9" t="str">
        <f t="shared" si="956"/>
        <v/>
      </c>
      <c r="I6791" s="5" t="str">
        <f t="shared" si="957"/>
        <v/>
      </c>
      <c r="J6791" s="5" t="str">
        <f>IF(OR($L6791="",NOT(COUNTIFS($L$2:$L6791,$L6791)=1)),"",SUMIFS($G:$G,$L:$L,$L6791))</f>
        <v/>
      </c>
      <c r="K6791" s="5" t="str">
        <f>IF(OR($L6791="",NOT(COUNTIFS($L$2:$L6791,$L6791)=1)),"",SUMIFS($I:$I,$L:$L,$L6791))</f>
        <v/>
      </c>
      <c r="L6791" s="6" t="str">
        <f t="shared" si="958"/>
        <v/>
      </c>
      <c r="M6791" s="6">
        <f t="shared" si="959"/>
        <v>272</v>
      </c>
      <c r="N6791" s="6">
        <f t="shared" si="960"/>
        <v>16</v>
      </c>
      <c r="O6791" s="9" t="str">
        <f>IF(AND($B6791&lt;&gt;"",$C6791&lt;&gt;"",$B6791&lt;=$C6791),INDEX(Szabalyok!$C:$C,$N6791),"")</f>
        <v/>
      </c>
      <c r="P6791">
        <f t="shared" si="962"/>
        <v>0</v>
      </c>
    </row>
    <row r="6792" spans="1:16" x14ac:dyDescent="0.35">
      <c r="A6792">
        <f t="shared" si="961"/>
        <v>0</v>
      </c>
      <c r="B6792" s="4" t="str">
        <f>IF($M6792&gt;300,"",IF(OR(INDEX(Bemenet!$E$2:$E$301,$M6792)="",INDEX(Bemenet!$F$2:$F$301,$M6792)=""),"",MAX(INDEX(Bemenet!$E$2:$E$301,$M6792),INDEX(Szabalyok!$A:$A,$N6792))))</f>
        <v/>
      </c>
      <c r="C6792" s="4" t="str">
        <f>IF($B6792="","",MIN(INDEX(Bemenet!$F$2:$F$301,$M6792),INDEX(Szabalyok!$B:$B,$N6792)))</f>
        <v/>
      </c>
      <c r="D6792" s="5" t="str">
        <f>IF(AND($B6792&lt;&gt;"",$C6792&lt;&gt;"",$B6792&lt;=$C6792),INDEX(Bemenet!$G$2:$G$301,$M6792),"")</f>
        <v/>
      </c>
      <c r="E6792" s="6" t="str">
        <f>IF(AND($B6792&lt;&gt;"",$C6792&lt;&gt;"",$B6792&lt;=$C6792),INDEX(Bemenet!$D$2:$D$301,$M6792),"")</f>
        <v/>
      </c>
      <c r="F6792" s="5" t="str">
        <f t="shared" si="954"/>
        <v/>
      </c>
      <c r="G6792" s="5" t="str">
        <f t="shared" si="955"/>
        <v/>
      </c>
      <c r="H6792" s="9" t="str">
        <f t="shared" si="956"/>
        <v/>
      </c>
      <c r="I6792" s="5" t="str">
        <f t="shared" si="957"/>
        <v/>
      </c>
      <c r="J6792" s="5" t="str">
        <f>IF(OR($L6792="",NOT(COUNTIFS($L$2:$L6792,$L6792)=1)),"",SUMIFS($G:$G,$L:$L,$L6792))</f>
        <v/>
      </c>
      <c r="K6792" s="5" t="str">
        <f>IF(OR($L6792="",NOT(COUNTIFS($L$2:$L6792,$L6792)=1)),"",SUMIFS($I:$I,$L:$L,$L6792))</f>
        <v/>
      </c>
      <c r="L6792" s="6" t="str">
        <f t="shared" si="958"/>
        <v/>
      </c>
      <c r="M6792" s="6">
        <f t="shared" si="959"/>
        <v>272</v>
      </c>
      <c r="N6792" s="6">
        <f t="shared" si="960"/>
        <v>17</v>
      </c>
      <c r="O6792" s="9" t="str">
        <f>IF(AND($B6792&lt;&gt;"",$C6792&lt;&gt;"",$B6792&lt;=$C6792),INDEX(Szabalyok!$C:$C,$N6792),"")</f>
        <v/>
      </c>
      <c r="P6792">
        <f t="shared" si="962"/>
        <v>0</v>
      </c>
    </row>
    <row r="6793" spans="1:16" x14ac:dyDescent="0.35">
      <c r="A6793">
        <f t="shared" si="961"/>
        <v>0</v>
      </c>
      <c r="B6793" s="4" t="str">
        <f>IF($M6793&gt;300,"",IF(OR(INDEX(Bemenet!$E$2:$E$301,$M6793)="",INDEX(Bemenet!$F$2:$F$301,$M6793)=""),"",MAX(INDEX(Bemenet!$E$2:$E$301,$M6793),INDEX(Szabalyok!$A:$A,$N6793))))</f>
        <v/>
      </c>
      <c r="C6793" s="4" t="str">
        <f>IF($B6793="","",MIN(INDEX(Bemenet!$F$2:$F$301,$M6793),INDEX(Szabalyok!$B:$B,$N6793)))</f>
        <v/>
      </c>
      <c r="D6793" s="5" t="str">
        <f>IF(AND($B6793&lt;&gt;"",$C6793&lt;&gt;"",$B6793&lt;=$C6793),INDEX(Bemenet!$G$2:$G$301,$M6793),"")</f>
        <v/>
      </c>
      <c r="E6793" s="6" t="str">
        <f>IF(AND($B6793&lt;&gt;"",$C6793&lt;&gt;"",$B6793&lt;=$C6793),INDEX(Bemenet!$D$2:$D$301,$M6793),"")</f>
        <v/>
      </c>
      <c r="F6793" s="5" t="str">
        <f t="shared" si="954"/>
        <v/>
      </c>
      <c r="G6793" s="5" t="str">
        <f t="shared" si="955"/>
        <v/>
      </c>
      <c r="H6793" s="9" t="str">
        <f t="shared" si="956"/>
        <v/>
      </c>
      <c r="I6793" s="5" t="str">
        <f t="shared" si="957"/>
        <v/>
      </c>
      <c r="J6793" s="5" t="str">
        <f>IF(OR($L6793="",NOT(COUNTIFS($L$2:$L6793,$L6793)=1)),"",SUMIFS($G:$G,$L:$L,$L6793))</f>
        <v/>
      </c>
      <c r="K6793" s="5" t="str">
        <f>IF(OR($L6793="",NOT(COUNTIFS($L$2:$L6793,$L6793)=1)),"",SUMIFS($I:$I,$L:$L,$L6793))</f>
        <v/>
      </c>
      <c r="L6793" s="6" t="str">
        <f t="shared" si="958"/>
        <v/>
      </c>
      <c r="M6793" s="6">
        <f t="shared" si="959"/>
        <v>272</v>
      </c>
      <c r="N6793" s="6">
        <f t="shared" si="960"/>
        <v>18</v>
      </c>
      <c r="O6793" s="9" t="str">
        <f>IF(AND($B6793&lt;&gt;"",$C6793&lt;&gt;"",$B6793&lt;=$C6793),INDEX(Szabalyok!$C:$C,$N6793),"")</f>
        <v/>
      </c>
      <c r="P6793">
        <f t="shared" si="962"/>
        <v>0</v>
      </c>
    </row>
    <row r="6794" spans="1:16" x14ac:dyDescent="0.35">
      <c r="A6794">
        <f t="shared" si="961"/>
        <v>0</v>
      </c>
      <c r="B6794" s="4" t="str">
        <f>IF($M6794&gt;300,"",IF(OR(INDEX(Bemenet!$E$2:$E$301,$M6794)="",INDEX(Bemenet!$F$2:$F$301,$M6794)=""),"",MAX(INDEX(Bemenet!$E$2:$E$301,$M6794),INDEX(Szabalyok!$A:$A,$N6794))))</f>
        <v/>
      </c>
      <c r="C6794" s="4" t="str">
        <f>IF($B6794="","",MIN(INDEX(Bemenet!$F$2:$F$301,$M6794),INDEX(Szabalyok!$B:$B,$N6794)))</f>
        <v/>
      </c>
      <c r="D6794" s="5" t="str">
        <f>IF(AND($B6794&lt;&gt;"",$C6794&lt;&gt;"",$B6794&lt;=$C6794),INDEX(Bemenet!$G$2:$G$301,$M6794),"")</f>
        <v/>
      </c>
      <c r="E6794" s="6" t="str">
        <f>IF(AND($B6794&lt;&gt;"",$C6794&lt;&gt;"",$B6794&lt;=$C6794),INDEX(Bemenet!$D$2:$D$301,$M6794),"")</f>
        <v/>
      </c>
      <c r="F6794" s="5" t="str">
        <f t="shared" si="954"/>
        <v/>
      </c>
      <c r="G6794" s="5" t="str">
        <f t="shared" si="955"/>
        <v/>
      </c>
      <c r="H6794" s="9" t="str">
        <f t="shared" si="956"/>
        <v/>
      </c>
      <c r="I6794" s="5" t="str">
        <f t="shared" si="957"/>
        <v/>
      </c>
      <c r="J6794" s="5" t="str">
        <f>IF(OR($L6794="",NOT(COUNTIFS($L$2:$L6794,$L6794)=1)),"",SUMIFS($G:$G,$L:$L,$L6794))</f>
        <v/>
      </c>
      <c r="K6794" s="5" t="str">
        <f>IF(OR($L6794="",NOT(COUNTIFS($L$2:$L6794,$L6794)=1)),"",SUMIFS($I:$I,$L:$L,$L6794))</f>
        <v/>
      </c>
      <c r="L6794" s="6" t="str">
        <f t="shared" si="958"/>
        <v/>
      </c>
      <c r="M6794" s="6">
        <f t="shared" si="959"/>
        <v>272</v>
      </c>
      <c r="N6794" s="6">
        <f t="shared" si="960"/>
        <v>19</v>
      </c>
      <c r="O6794" s="9" t="str">
        <f>IF(AND($B6794&lt;&gt;"",$C6794&lt;&gt;"",$B6794&lt;=$C6794),INDEX(Szabalyok!$C:$C,$N6794),"")</f>
        <v/>
      </c>
      <c r="P6794">
        <f t="shared" si="962"/>
        <v>0</v>
      </c>
    </row>
    <row r="6795" spans="1:16" x14ac:dyDescent="0.35">
      <c r="A6795">
        <f t="shared" si="961"/>
        <v>0</v>
      </c>
      <c r="B6795" s="4" t="str">
        <f>IF($M6795&gt;300,"",IF(OR(INDEX(Bemenet!$E$2:$E$301,$M6795)="",INDEX(Bemenet!$F$2:$F$301,$M6795)=""),"",MAX(INDEX(Bemenet!$E$2:$E$301,$M6795),INDEX(Szabalyok!$A:$A,$N6795))))</f>
        <v/>
      </c>
      <c r="C6795" s="4" t="str">
        <f>IF($B6795="","",MIN(INDEX(Bemenet!$F$2:$F$301,$M6795),INDEX(Szabalyok!$B:$B,$N6795)))</f>
        <v/>
      </c>
      <c r="D6795" s="5" t="str">
        <f>IF(AND($B6795&lt;&gt;"",$C6795&lt;&gt;"",$B6795&lt;=$C6795),INDEX(Bemenet!$G$2:$G$301,$M6795),"")</f>
        <v/>
      </c>
      <c r="E6795" s="6" t="str">
        <f>IF(AND($B6795&lt;&gt;"",$C6795&lt;&gt;"",$B6795&lt;=$C6795),INDEX(Bemenet!$D$2:$D$301,$M6795),"")</f>
        <v/>
      </c>
      <c r="F6795" s="5" t="str">
        <f t="shared" si="954"/>
        <v/>
      </c>
      <c r="G6795" s="5" t="str">
        <f t="shared" si="955"/>
        <v/>
      </c>
      <c r="H6795" s="9" t="str">
        <f t="shared" si="956"/>
        <v/>
      </c>
      <c r="I6795" s="5" t="str">
        <f t="shared" si="957"/>
        <v/>
      </c>
      <c r="J6795" s="5" t="str">
        <f>IF(OR($L6795="",NOT(COUNTIFS($L$2:$L6795,$L6795)=1)),"",SUMIFS($G:$G,$L:$L,$L6795))</f>
        <v/>
      </c>
      <c r="K6795" s="5" t="str">
        <f>IF(OR($L6795="",NOT(COUNTIFS($L$2:$L6795,$L6795)=1)),"",SUMIFS($I:$I,$L:$L,$L6795))</f>
        <v/>
      </c>
      <c r="L6795" s="6" t="str">
        <f t="shared" si="958"/>
        <v/>
      </c>
      <c r="M6795" s="6">
        <f t="shared" si="959"/>
        <v>272</v>
      </c>
      <c r="N6795" s="6">
        <f t="shared" si="960"/>
        <v>20</v>
      </c>
      <c r="O6795" s="9" t="str">
        <f>IF(AND($B6795&lt;&gt;"",$C6795&lt;&gt;"",$B6795&lt;=$C6795),INDEX(Szabalyok!$C:$C,$N6795),"")</f>
        <v/>
      </c>
      <c r="P6795">
        <f t="shared" si="962"/>
        <v>0</v>
      </c>
    </row>
    <row r="6796" spans="1:16" x14ac:dyDescent="0.35">
      <c r="A6796">
        <f t="shared" si="961"/>
        <v>0</v>
      </c>
      <c r="B6796" s="4" t="str">
        <f>IF($M6796&gt;300,"",IF(OR(INDEX(Bemenet!$E$2:$E$301,$M6796)="",INDEX(Bemenet!$F$2:$F$301,$M6796)=""),"",MAX(INDEX(Bemenet!$E$2:$E$301,$M6796),INDEX(Szabalyok!$A:$A,$N6796))))</f>
        <v/>
      </c>
      <c r="C6796" s="4" t="str">
        <f>IF($B6796="","",MIN(INDEX(Bemenet!$F$2:$F$301,$M6796),INDEX(Szabalyok!$B:$B,$N6796)))</f>
        <v/>
      </c>
      <c r="D6796" s="5" t="str">
        <f>IF(AND($B6796&lt;&gt;"",$C6796&lt;&gt;"",$B6796&lt;=$C6796),INDEX(Bemenet!$G$2:$G$301,$M6796),"")</f>
        <v/>
      </c>
      <c r="E6796" s="6" t="str">
        <f>IF(AND($B6796&lt;&gt;"",$C6796&lt;&gt;"",$B6796&lt;=$C6796),INDEX(Bemenet!$D$2:$D$301,$M6796),"")</f>
        <v/>
      </c>
      <c r="F6796" s="5" t="str">
        <f t="shared" si="954"/>
        <v/>
      </c>
      <c r="G6796" s="5" t="str">
        <f t="shared" si="955"/>
        <v/>
      </c>
      <c r="H6796" s="9" t="str">
        <f t="shared" si="956"/>
        <v/>
      </c>
      <c r="I6796" s="5" t="str">
        <f t="shared" si="957"/>
        <v/>
      </c>
      <c r="J6796" s="5" t="str">
        <f>IF(OR($L6796="",NOT(COUNTIFS($L$2:$L6796,$L6796)=1)),"",SUMIFS($G:$G,$L:$L,$L6796))</f>
        <v/>
      </c>
      <c r="K6796" s="5" t="str">
        <f>IF(OR($L6796="",NOT(COUNTIFS($L$2:$L6796,$L6796)=1)),"",SUMIFS($I:$I,$L:$L,$L6796))</f>
        <v/>
      </c>
      <c r="L6796" s="6" t="str">
        <f t="shared" si="958"/>
        <v/>
      </c>
      <c r="M6796" s="6">
        <f t="shared" si="959"/>
        <v>272</v>
      </c>
      <c r="N6796" s="6">
        <f t="shared" si="960"/>
        <v>21</v>
      </c>
      <c r="O6796" s="9" t="str">
        <f>IF(AND($B6796&lt;&gt;"",$C6796&lt;&gt;"",$B6796&lt;=$C6796),INDEX(Szabalyok!$C:$C,$N6796),"")</f>
        <v/>
      </c>
      <c r="P6796">
        <f t="shared" si="962"/>
        <v>0</v>
      </c>
    </row>
    <row r="6797" spans="1:16" x14ac:dyDescent="0.35">
      <c r="A6797">
        <f t="shared" si="961"/>
        <v>0</v>
      </c>
      <c r="B6797" s="4" t="str">
        <f>IF($M6797&gt;300,"",IF(OR(INDEX(Bemenet!$E$2:$E$301,$M6797)="",INDEX(Bemenet!$F$2:$F$301,$M6797)=""),"",MAX(INDEX(Bemenet!$E$2:$E$301,$M6797),INDEX(Szabalyok!$A:$A,$N6797))))</f>
        <v/>
      </c>
      <c r="C6797" s="4" t="str">
        <f>IF($B6797="","",MIN(INDEX(Bemenet!$F$2:$F$301,$M6797),INDEX(Szabalyok!$B:$B,$N6797)))</f>
        <v/>
      </c>
      <c r="D6797" s="5" t="str">
        <f>IF(AND($B6797&lt;&gt;"",$C6797&lt;&gt;"",$B6797&lt;=$C6797),INDEX(Bemenet!$G$2:$G$301,$M6797),"")</f>
        <v/>
      </c>
      <c r="E6797" s="6" t="str">
        <f>IF(AND($B6797&lt;&gt;"",$C6797&lt;&gt;"",$B6797&lt;=$C6797),INDEX(Bemenet!$D$2:$D$301,$M6797),"")</f>
        <v/>
      </c>
      <c r="F6797" s="5" t="str">
        <f t="shared" si="954"/>
        <v/>
      </c>
      <c r="G6797" s="5" t="str">
        <f t="shared" si="955"/>
        <v/>
      </c>
      <c r="H6797" s="9" t="str">
        <f t="shared" si="956"/>
        <v/>
      </c>
      <c r="I6797" s="5" t="str">
        <f t="shared" si="957"/>
        <v/>
      </c>
      <c r="J6797" s="5" t="str">
        <f>IF(OR($L6797="",NOT(COUNTIFS($L$2:$L6797,$L6797)=1)),"",SUMIFS($G:$G,$L:$L,$L6797))</f>
        <v/>
      </c>
      <c r="K6797" s="5" t="str">
        <f>IF(OR($L6797="",NOT(COUNTIFS($L$2:$L6797,$L6797)=1)),"",SUMIFS($I:$I,$L:$L,$L6797))</f>
        <v/>
      </c>
      <c r="L6797" s="6" t="str">
        <f t="shared" si="958"/>
        <v/>
      </c>
      <c r="M6797" s="6">
        <f t="shared" si="959"/>
        <v>272</v>
      </c>
      <c r="N6797" s="6">
        <f t="shared" si="960"/>
        <v>22</v>
      </c>
      <c r="O6797" s="9" t="str">
        <f>IF(AND($B6797&lt;&gt;"",$C6797&lt;&gt;"",$B6797&lt;=$C6797),INDEX(Szabalyok!$C:$C,$N6797),"")</f>
        <v/>
      </c>
      <c r="P6797">
        <f t="shared" si="962"/>
        <v>0</v>
      </c>
    </row>
    <row r="6798" spans="1:16" x14ac:dyDescent="0.35">
      <c r="A6798">
        <f t="shared" si="961"/>
        <v>0</v>
      </c>
      <c r="B6798" s="4" t="str">
        <f>IF($M6798&gt;300,"",IF(OR(INDEX(Bemenet!$E$2:$E$301,$M6798)="",INDEX(Bemenet!$F$2:$F$301,$M6798)=""),"",MAX(INDEX(Bemenet!$E$2:$E$301,$M6798),INDEX(Szabalyok!$A:$A,$N6798))))</f>
        <v/>
      </c>
      <c r="C6798" s="4" t="str">
        <f>IF($B6798="","",MIN(INDEX(Bemenet!$F$2:$F$301,$M6798),INDEX(Szabalyok!$B:$B,$N6798)))</f>
        <v/>
      </c>
      <c r="D6798" s="5" t="str">
        <f>IF(AND($B6798&lt;&gt;"",$C6798&lt;&gt;"",$B6798&lt;=$C6798),INDEX(Bemenet!$G$2:$G$301,$M6798),"")</f>
        <v/>
      </c>
      <c r="E6798" s="6" t="str">
        <f>IF(AND($B6798&lt;&gt;"",$C6798&lt;&gt;"",$B6798&lt;=$C6798),INDEX(Bemenet!$D$2:$D$301,$M6798),"")</f>
        <v/>
      </c>
      <c r="F6798" s="5" t="str">
        <f t="shared" si="954"/>
        <v/>
      </c>
      <c r="G6798" s="5" t="str">
        <f t="shared" si="955"/>
        <v/>
      </c>
      <c r="H6798" s="9" t="str">
        <f t="shared" si="956"/>
        <v/>
      </c>
      <c r="I6798" s="5" t="str">
        <f t="shared" si="957"/>
        <v/>
      </c>
      <c r="J6798" s="5" t="str">
        <f>IF(OR($L6798="",NOT(COUNTIFS($L$2:$L6798,$L6798)=1)),"",SUMIFS($G:$G,$L:$L,$L6798))</f>
        <v/>
      </c>
      <c r="K6798" s="5" t="str">
        <f>IF(OR($L6798="",NOT(COUNTIFS($L$2:$L6798,$L6798)=1)),"",SUMIFS($I:$I,$L:$L,$L6798))</f>
        <v/>
      </c>
      <c r="L6798" s="6" t="str">
        <f t="shared" si="958"/>
        <v/>
      </c>
      <c r="M6798" s="6">
        <f t="shared" si="959"/>
        <v>272</v>
      </c>
      <c r="N6798" s="6">
        <f t="shared" si="960"/>
        <v>23</v>
      </c>
      <c r="O6798" s="9" t="str">
        <f>IF(AND($B6798&lt;&gt;"",$C6798&lt;&gt;"",$B6798&lt;=$C6798),INDEX(Szabalyok!$C:$C,$N6798),"")</f>
        <v/>
      </c>
      <c r="P6798">
        <f t="shared" si="962"/>
        <v>0</v>
      </c>
    </row>
    <row r="6799" spans="1:16" x14ac:dyDescent="0.35">
      <c r="A6799">
        <f t="shared" si="961"/>
        <v>0</v>
      </c>
      <c r="B6799" s="4" t="str">
        <f>IF($M6799&gt;300,"",IF(OR(INDEX(Bemenet!$E$2:$E$301,$M6799)="",INDEX(Bemenet!$F$2:$F$301,$M6799)=""),"",MAX(INDEX(Bemenet!$E$2:$E$301,$M6799),INDEX(Szabalyok!$A:$A,$N6799))))</f>
        <v/>
      </c>
      <c r="C6799" s="4" t="str">
        <f>IF($B6799="","",MIN(INDEX(Bemenet!$F$2:$F$301,$M6799),INDEX(Szabalyok!$B:$B,$N6799)))</f>
        <v/>
      </c>
      <c r="D6799" s="5" t="str">
        <f>IF(AND($B6799&lt;&gt;"",$C6799&lt;&gt;"",$B6799&lt;=$C6799),INDEX(Bemenet!$G$2:$G$301,$M6799),"")</f>
        <v/>
      </c>
      <c r="E6799" s="6" t="str">
        <f>IF(AND($B6799&lt;&gt;"",$C6799&lt;&gt;"",$B6799&lt;=$C6799),INDEX(Bemenet!$D$2:$D$301,$M6799),"")</f>
        <v/>
      </c>
      <c r="F6799" s="5" t="str">
        <f t="shared" si="954"/>
        <v/>
      </c>
      <c r="G6799" s="5" t="str">
        <f t="shared" si="955"/>
        <v/>
      </c>
      <c r="H6799" s="9" t="str">
        <f t="shared" si="956"/>
        <v/>
      </c>
      <c r="I6799" s="5" t="str">
        <f t="shared" si="957"/>
        <v/>
      </c>
      <c r="J6799" s="5" t="str">
        <f>IF(OR($L6799="",NOT(COUNTIFS($L$2:$L6799,$L6799)=1)),"",SUMIFS($G:$G,$L:$L,$L6799))</f>
        <v/>
      </c>
      <c r="K6799" s="5" t="str">
        <f>IF(OR($L6799="",NOT(COUNTIFS($L$2:$L6799,$L6799)=1)),"",SUMIFS($I:$I,$L:$L,$L6799))</f>
        <v/>
      </c>
      <c r="L6799" s="6" t="str">
        <f t="shared" si="958"/>
        <v/>
      </c>
      <c r="M6799" s="6">
        <f t="shared" si="959"/>
        <v>272</v>
      </c>
      <c r="N6799" s="6">
        <f t="shared" si="960"/>
        <v>24</v>
      </c>
      <c r="O6799" s="9" t="str">
        <f>IF(AND($B6799&lt;&gt;"",$C6799&lt;&gt;"",$B6799&lt;=$C6799),INDEX(Szabalyok!$C:$C,$N6799),"")</f>
        <v/>
      </c>
      <c r="P6799">
        <f t="shared" si="962"/>
        <v>0</v>
      </c>
    </row>
    <row r="6800" spans="1:16" x14ac:dyDescent="0.35">
      <c r="A6800">
        <f t="shared" si="961"/>
        <v>0</v>
      </c>
      <c r="B6800" s="4" t="str">
        <f>IF($M6800&gt;300,"",IF(OR(INDEX(Bemenet!$E$2:$E$301,$M6800)="",INDEX(Bemenet!$F$2:$F$301,$M6800)=""),"",MAX(INDEX(Bemenet!$E$2:$E$301,$M6800),INDEX(Szabalyok!$A:$A,$N6800))))</f>
        <v/>
      </c>
      <c r="C6800" s="4" t="str">
        <f>IF($B6800="","",MIN(INDEX(Bemenet!$F$2:$F$301,$M6800),INDEX(Szabalyok!$B:$B,$N6800)))</f>
        <v/>
      </c>
      <c r="D6800" s="5" t="str">
        <f>IF(AND($B6800&lt;&gt;"",$C6800&lt;&gt;"",$B6800&lt;=$C6800),INDEX(Bemenet!$G$2:$G$301,$M6800),"")</f>
        <v/>
      </c>
      <c r="E6800" s="6" t="str">
        <f>IF(AND($B6800&lt;&gt;"",$C6800&lt;&gt;"",$B6800&lt;=$C6800),INDEX(Bemenet!$D$2:$D$301,$M6800),"")</f>
        <v/>
      </c>
      <c r="F6800" s="5" t="str">
        <f t="shared" si="954"/>
        <v/>
      </c>
      <c r="G6800" s="5" t="str">
        <f t="shared" si="955"/>
        <v/>
      </c>
      <c r="H6800" s="9" t="str">
        <f t="shared" si="956"/>
        <v/>
      </c>
      <c r="I6800" s="5" t="str">
        <f t="shared" si="957"/>
        <v/>
      </c>
      <c r="J6800" s="5" t="str">
        <f>IF(OR($L6800="",NOT(COUNTIFS($L$2:$L6800,$L6800)=1)),"",SUMIFS($G:$G,$L:$L,$L6800))</f>
        <v/>
      </c>
      <c r="K6800" s="5" t="str">
        <f>IF(OR($L6800="",NOT(COUNTIFS($L$2:$L6800,$L6800)=1)),"",SUMIFS($I:$I,$L:$L,$L6800))</f>
        <v/>
      </c>
      <c r="L6800" s="6" t="str">
        <f t="shared" si="958"/>
        <v/>
      </c>
      <c r="M6800" s="6">
        <f t="shared" si="959"/>
        <v>272</v>
      </c>
      <c r="N6800" s="6">
        <f t="shared" si="960"/>
        <v>25</v>
      </c>
      <c r="O6800" s="9" t="str">
        <f>IF(AND($B6800&lt;&gt;"",$C6800&lt;&gt;"",$B6800&lt;=$C6800),INDEX(Szabalyok!$C:$C,$N6800),"")</f>
        <v/>
      </c>
      <c r="P6800">
        <f t="shared" si="962"/>
        <v>0</v>
      </c>
    </row>
    <row r="6801" spans="1:16" x14ac:dyDescent="0.35">
      <c r="A6801">
        <f t="shared" si="961"/>
        <v>0</v>
      </c>
      <c r="B6801" s="4" t="str">
        <f>IF($M6801&gt;300,"",IF(OR(INDEX(Bemenet!$E$2:$E$301,$M6801)="",INDEX(Bemenet!$F$2:$F$301,$M6801)=""),"",MAX(INDEX(Bemenet!$E$2:$E$301,$M6801),INDEX(Szabalyok!$A:$A,$N6801))))</f>
        <v/>
      </c>
      <c r="C6801" s="4" t="str">
        <f>IF($B6801="","",MIN(INDEX(Bemenet!$F$2:$F$301,$M6801),INDEX(Szabalyok!$B:$B,$N6801)))</f>
        <v/>
      </c>
      <c r="D6801" s="5" t="str">
        <f>IF(AND($B6801&lt;&gt;"",$C6801&lt;&gt;"",$B6801&lt;=$C6801),INDEX(Bemenet!$G$2:$G$301,$M6801),"")</f>
        <v/>
      </c>
      <c r="E6801" s="6" t="str">
        <f>IF(AND($B6801&lt;&gt;"",$C6801&lt;&gt;"",$B6801&lt;=$C6801),INDEX(Bemenet!$D$2:$D$301,$M6801),"")</f>
        <v/>
      </c>
      <c r="F6801" s="5" t="str">
        <f t="shared" si="954"/>
        <v/>
      </c>
      <c r="G6801" s="5" t="str">
        <f t="shared" si="955"/>
        <v/>
      </c>
      <c r="H6801" s="9" t="str">
        <f t="shared" si="956"/>
        <v/>
      </c>
      <c r="I6801" s="5" t="str">
        <f t="shared" si="957"/>
        <v/>
      </c>
      <c r="J6801" s="5" t="str">
        <f>IF(OR($L6801="",NOT(COUNTIFS($L$2:$L6801,$L6801)=1)),"",SUMIFS($G:$G,$L:$L,$L6801))</f>
        <v/>
      </c>
      <c r="K6801" s="5" t="str">
        <f>IF(OR($L6801="",NOT(COUNTIFS($L$2:$L6801,$L6801)=1)),"",SUMIFS($I:$I,$L:$L,$L6801))</f>
        <v/>
      </c>
      <c r="L6801" s="6" t="str">
        <f t="shared" si="958"/>
        <v/>
      </c>
      <c r="M6801" s="6">
        <f t="shared" si="959"/>
        <v>272</v>
      </c>
      <c r="N6801" s="6">
        <f t="shared" si="960"/>
        <v>26</v>
      </c>
      <c r="O6801" s="9" t="str">
        <f>IF(AND($B6801&lt;&gt;"",$C6801&lt;&gt;"",$B6801&lt;=$C6801),INDEX(Szabalyok!$C:$C,$N6801),"")</f>
        <v/>
      </c>
      <c r="P6801">
        <f t="shared" si="962"/>
        <v>0</v>
      </c>
    </row>
    <row r="6802" spans="1:16" x14ac:dyDescent="0.35">
      <c r="A6802">
        <f t="shared" si="961"/>
        <v>0</v>
      </c>
      <c r="B6802" s="4" t="str">
        <f>IF($M6802&gt;300,"",IF(OR(INDEX(Bemenet!$E$2:$E$301,$M6802)="",INDEX(Bemenet!$F$2:$F$301,$M6802)=""),"",MAX(INDEX(Bemenet!$E$2:$E$301,$M6802),INDEX(Szabalyok!$A:$A,$N6802))))</f>
        <v/>
      </c>
      <c r="C6802" s="4" t="str">
        <f>IF($B6802="","",MIN(INDEX(Bemenet!$F$2:$F$301,$M6802),INDEX(Szabalyok!$B:$B,$N6802)))</f>
        <v/>
      </c>
      <c r="D6802" s="5" t="str">
        <f>IF(AND($B6802&lt;&gt;"",$C6802&lt;&gt;"",$B6802&lt;=$C6802),INDEX(Bemenet!$G$2:$G$301,$M6802),"")</f>
        <v/>
      </c>
      <c r="E6802" s="6" t="str">
        <f>IF(AND($B6802&lt;&gt;"",$C6802&lt;&gt;"",$B6802&lt;=$C6802),INDEX(Bemenet!$D$2:$D$301,$M6802),"")</f>
        <v/>
      </c>
      <c r="F6802" s="5" t="str">
        <f t="shared" si="954"/>
        <v/>
      </c>
      <c r="G6802" s="5" t="str">
        <f t="shared" si="955"/>
        <v/>
      </c>
      <c r="H6802" s="9" t="str">
        <f t="shared" si="956"/>
        <v/>
      </c>
      <c r="I6802" s="5" t="str">
        <f t="shared" si="957"/>
        <v/>
      </c>
      <c r="J6802" s="5" t="str">
        <f>IF(OR($L6802="",NOT(COUNTIFS($L$2:$L6802,$L6802)=1)),"",SUMIFS($G:$G,$L:$L,$L6802))</f>
        <v/>
      </c>
      <c r="K6802" s="5" t="str">
        <f>IF(OR($L6802="",NOT(COUNTIFS($L$2:$L6802,$L6802)=1)),"",SUMIFS($I:$I,$L:$L,$L6802))</f>
        <v/>
      </c>
      <c r="L6802" s="6" t="str">
        <f t="shared" si="958"/>
        <v/>
      </c>
      <c r="M6802" s="6">
        <f t="shared" si="959"/>
        <v>273</v>
      </c>
      <c r="N6802" s="6">
        <f t="shared" si="960"/>
        <v>2</v>
      </c>
      <c r="O6802" s="9" t="str">
        <f>IF(AND($B6802&lt;&gt;"",$C6802&lt;&gt;"",$B6802&lt;=$C6802),INDEX(Szabalyok!$C:$C,$N6802),"")</f>
        <v/>
      </c>
      <c r="P6802">
        <f t="shared" si="962"/>
        <v>0</v>
      </c>
    </row>
    <row r="6803" spans="1:16" x14ac:dyDescent="0.35">
      <c r="A6803">
        <f t="shared" si="961"/>
        <v>0</v>
      </c>
      <c r="B6803" s="4" t="str">
        <f>IF($M6803&gt;300,"",IF(OR(INDEX(Bemenet!$E$2:$E$301,$M6803)="",INDEX(Bemenet!$F$2:$F$301,$M6803)=""),"",MAX(INDEX(Bemenet!$E$2:$E$301,$M6803),INDEX(Szabalyok!$A:$A,$N6803))))</f>
        <v/>
      </c>
      <c r="C6803" s="4" t="str">
        <f>IF($B6803="","",MIN(INDEX(Bemenet!$F$2:$F$301,$M6803),INDEX(Szabalyok!$B:$B,$N6803)))</f>
        <v/>
      </c>
      <c r="D6803" s="5" t="str">
        <f>IF(AND($B6803&lt;&gt;"",$C6803&lt;&gt;"",$B6803&lt;=$C6803),INDEX(Bemenet!$G$2:$G$301,$M6803),"")</f>
        <v/>
      </c>
      <c r="E6803" s="6" t="str">
        <f>IF(AND($B6803&lt;&gt;"",$C6803&lt;&gt;"",$B6803&lt;=$C6803),INDEX(Bemenet!$D$2:$D$301,$M6803),"")</f>
        <v/>
      </c>
      <c r="F6803" s="5" t="str">
        <f t="shared" si="954"/>
        <v/>
      </c>
      <c r="G6803" s="5" t="str">
        <f t="shared" si="955"/>
        <v/>
      </c>
      <c r="H6803" s="9" t="str">
        <f t="shared" si="956"/>
        <v/>
      </c>
      <c r="I6803" s="5" t="str">
        <f t="shared" si="957"/>
        <v/>
      </c>
      <c r="J6803" s="5" t="str">
        <f>IF(OR($L6803="",NOT(COUNTIFS($L$2:$L6803,$L6803)=1)),"",SUMIFS($G:$G,$L:$L,$L6803))</f>
        <v/>
      </c>
      <c r="K6803" s="5" t="str">
        <f>IF(OR($L6803="",NOT(COUNTIFS($L$2:$L6803,$L6803)=1)),"",SUMIFS($I:$I,$L:$L,$L6803))</f>
        <v/>
      </c>
      <c r="L6803" s="6" t="str">
        <f t="shared" si="958"/>
        <v/>
      </c>
      <c r="M6803" s="6">
        <f t="shared" si="959"/>
        <v>273</v>
      </c>
      <c r="N6803" s="6">
        <f t="shared" si="960"/>
        <v>3</v>
      </c>
      <c r="O6803" s="9" t="str">
        <f>IF(AND($B6803&lt;&gt;"",$C6803&lt;&gt;"",$B6803&lt;=$C6803),INDEX(Szabalyok!$C:$C,$N6803),"")</f>
        <v/>
      </c>
      <c r="P6803">
        <f t="shared" si="962"/>
        <v>0</v>
      </c>
    </row>
    <row r="6804" spans="1:16" x14ac:dyDescent="0.35">
      <c r="A6804">
        <f t="shared" si="961"/>
        <v>0</v>
      </c>
      <c r="B6804" s="4" t="str">
        <f>IF($M6804&gt;300,"",IF(OR(INDEX(Bemenet!$E$2:$E$301,$M6804)="",INDEX(Bemenet!$F$2:$F$301,$M6804)=""),"",MAX(INDEX(Bemenet!$E$2:$E$301,$M6804),INDEX(Szabalyok!$A:$A,$N6804))))</f>
        <v/>
      </c>
      <c r="C6804" s="4" t="str">
        <f>IF($B6804="","",MIN(INDEX(Bemenet!$F$2:$F$301,$M6804),INDEX(Szabalyok!$B:$B,$N6804)))</f>
        <v/>
      </c>
      <c r="D6804" s="5" t="str">
        <f>IF(AND($B6804&lt;&gt;"",$C6804&lt;&gt;"",$B6804&lt;=$C6804),INDEX(Bemenet!$G$2:$G$301,$M6804),"")</f>
        <v/>
      </c>
      <c r="E6804" s="6" t="str">
        <f>IF(AND($B6804&lt;&gt;"",$C6804&lt;&gt;"",$B6804&lt;=$C6804),INDEX(Bemenet!$D$2:$D$301,$M6804),"")</f>
        <v/>
      </c>
      <c r="F6804" s="5" t="str">
        <f t="shared" si="954"/>
        <v/>
      </c>
      <c r="G6804" s="5" t="str">
        <f t="shared" si="955"/>
        <v/>
      </c>
      <c r="H6804" s="9" t="str">
        <f t="shared" si="956"/>
        <v/>
      </c>
      <c r="I6804" s="5" t="str">
        <f t="shared" si="957"/>
        <v/>
      </c>
      <c r="J6804" s="5" t="str">
        <f>IF(OR($L6804="",NOT(COUNTIFS($L$2:$L6804,$L6804)=1)),"",SUMIFS($G:$G,$L:$L,$L6804))</f>
        <v/>
      </c>
      <c r="K6804" s="5" t="str">
        <f>IF(OR($L6804="",NOT(COUNTIFS($L$2:$L6804,$L6804)=1)),"",SUMIFS($I:$I,$L:$L,$L6804))</f>
        <v/>
      </c>
      <c r="L6804" s="6" t="str">
        <f t="shared" si="958"/>
        <v/>
      </c>
      <c r="M6804" s="6">
        <f t="shared" si="959"/>
        <v>273</v>
      </c>
      <c r="N6804" s="6">
        <f t="shared" si="960"/>
        <v>4</v>
      </c>
      <c r="O6804" s="9" t="str">
        <f>IF(AND($B6804&lt;&gt;"",$C6804&lt;&gt;"",$B6804&lt;=$C6804),INDEX(Szabalyok!$C:$C,$N6804),"")</f>
        <v/>
      </c>
      <c r="P6804">
        <f t="shared" si="962"/>
        <v>0</v>
      </c>
    </row>
    <row r="6805" spans="1:16" x14ac:dyDescent="0.35">
      <c r="A6805">
        <f t="shared" si="961"/>
        <v>0</v>
      </c>
      <c r="B6805" s="4" t="str">
        <f>IF($M6805&gt;300,"",IF(OR(INDEX(Bemenet!$E$2:$E$301,$M6805)="",INDEX(Bemenet!$F$2:$F$301,$M6805)=""),"",MAX(INDEX(Bemenet!$E$2:$E$301,$M6805),INDEX(Szabalyok!$A:$A,$N6805))))</f>
        <v/>
      </c>
      <c r="C6805" s="4" t="str">
        <f>IF($B6805="","",MIN(INDEX(Bemenet!$F$2:$F$301,$M6805),INDEX(Szabalyok!$B:$B,$N6805)))</f>
        <v/>
      </c>
      <c r="D6805" s="5" t="str">
        <f>IF(AND($B6805&lt;&gt;"",$C6805&lt;&gt;"",$B6805&lt;=$C6805),INDEX(Bemenet!$G$2:$G$301,$M6805),"")</f>
        <v/>
      </c>
      <c r="E6805" s="6" t="str">
        <f>IF(AND($B6805&lt;&gt;"",$C6805&lt;&gt;"",$B6805&lt;=$C6805),INDEX(Bemenet!$D$2:$D$301,$M6805),"")</f>
        <v/>
      </c>
      <c r="F6805" s="5" t="str">
        <f t="shared" si="954"/>
        <v/>
      </c>
      <c r="G6805" s="5" t="str">
        <f t="shared" si="955"/>
        <v/>
      </c>
      <c r="H6805" s="9" t="str">
        <f t="shared" si="956"/>
        <v/>
      </c>
      <c r="I6805" s="5" t="str">
        <f t="shared" si="957"/>
        <v/>
      </c>
      <c r="J6805" s="5" t="str">
        <f>IF(OR($L6805="",NOT(COUNTIFS($L$2:$L6805,$L6805)=1)),"",SUMIFS($G:$G,$L:$L,$L6805))</f>
        <v/>
      </c>
      <c r="K6805" s="5" t="str">
        <f>IF(OR($L6805="",NOT(COUNTIFS($L$2:$L6805,$L6805)=1)),"",SUMIFS($I:$I,$L:$L,$L6805))</f>
        <v/>
      </c>
      <c r="L6805" s="6" t="str">
        <f t="shared" si="958"/>
        <v/>
      </c>
      <c r="M6805" s="6">
        <f t="shared" si="959"/>
        <v>273</v>
      </c>
      <c r="N6805" s="6">
        <f t="shared" si="960"/>
        <v>5</v>
      </c>
      <c r="O6805" s="9" t="str">
        <f>IF(AND($B6805&lt;&gt;"",$C6805&lt;&gt;"",$B6805&lt;=$C6805),INDEX(Szabalyok!$C:$C,$N6805),"")</f>
        <v/>
      </c>
      <c r="P6805">
        <f t="shared" si="962"/>
        <v>0</v>
      </c>
    </row>
    <row r="6806" spans="1:16" x14ac:dyDescent="0.35">
      <c r="A6806">
        <f t="shared" si="961"/>
        <v>0</v>
      </c>
      <c r="B6806" s="4" t="str">
        <f>IF($M6806&gt;300,"",IF(OR(INDEX(Bemenet!$E$2:$E$301,$M6806)="",INDEX(Bemenet!$F$2:$F$301,$M6806)=""),"",MAX(INDEX(Bemenet!$E$2:$E$301,$M6806),INDEX(Szabalyok!$A:$A,$N6806))))</f>
        <v/>
      </c>
      <c r="C6806" s="4" t="str">
        <f>IF($B6806="","",MIN(INDEX(Bemenet!$F$2:$F$301,$M6806),INDEX(Szabalyok!$B:$B,$N6806)))</f>
        <v/>
      </c>
      <c r="D6806" s="5" t="str">
        <f>IF(AND($B6806&lt;&gt;"",$C6806&lt;&gt;"",$B6806&lt;=$C6806),INDEX(Bemenet!$G$2:$G$301,$M6806),"")</f>
        <v/>
      </c>
      <c r="E6806" s="6" t="str">
        <f>IF(AND($B6806&lt;&gt;"",$C6806&lt;&gt;"",$B6806&lt;=$C6806),INDEX(Bemenet!$D$2:$D$301,$M6806),"")</f>
        <v/>
      </c>
      <c r="F6806" s="5" t="str">
        <f t="shared" si="954"/>
        <v/>
      </c>
      <c r="G6806" s="5" t="str">
        <f t="shared" si="955"/>
        <v/>
      </c>
      <c r="H6806" s="9" t="str">
        <f t="shared" si="956"/>
        <v/>
      </c>
      <c r="I6806" s="5" t="str">
        <f t="shared" si="957"/>
        <v/>
      </c>
      <c r="J6806" s="5" t="str">
        <f>IF(OR($L6806="",NOT(COUNTIFS($L$2:$L6806,$L6806)=1)),"",SUMIFS($G:$G,$L:$L,$L6806))</f>
        <v/>
      </c>
      <c r="K6806" s="5" t="str">
        <f>IF(OR($L6806="",NOT(COUNTIFS($L$2:$L6806,$L6806)=1)),"",SUMIFS($I:$I,$L:$L,$L6806))</f>
        <v/>
      </c>
      <c r="L6806" s="6" t="str">
        <f t="shared" si="958"/>
        <v/>
      </c>
      <c r="M6806" s="6">
        <f t="shared" si="959"/>
        <v>273</v>
      </c>
      <c r="N6806" s="6">
        <f t="shared" si="960"/>
        <v>6</v>
      </c>
      <c r="O6806" s="9" t="str">
        <f>IF(AND($B6806&lt;&gt;"",$C6806&lt;&gt;"",$B6806&lt;=$C6806),INDEX(Szabalyok!$C:$C,$N6806),"")</f>
        <v/>
      </c>
      <c r="P6806">
        <f t="shared" si="962"/>
        <v>0</v>
      </c>
    </row>
    <row r="6807" spans="1:16" x14ac:dyDescent="0.35">
      <c r="A6807">
        <f t="shared" si="961"/>
        <v>0</v>
      </c>
      <c r="B6807" s="4" t="str">
        <f>IF($M6807&gt;300,"",IF(OR(INDEX(Bemenet!$E$2:$E$301,$M6807)="",INDEX(Bemenet!$F$2:$F$301,$M6807)=""),"",MAX(INDEX(Bemenet!$E$2:$E$301,$M6807),INDEX(Szabalyok!$A:$A,$N6807))))</f>
        <v/>
      </c>
      <c r="C6807" s="4" t="str">
        <f>IF($B6807="","",MIN(INDEX(Bemenet!$F$2:$F$301,$M6807),INDEX(Szabalyok!$B:$B,$N6807)))</f>
        <v/>
      </c>
      <c r="D6807" s="5" t="str">
        <f>IF(AND($B6807&lt;&gt;"",$C6807&lt;&gt;"",$B6807&lt;=$C6807),INDEX(Bemenet!$G$2:$G$301,$M6807),"")</f>
        <v/>
      </c>
      <c r="E6807" s="6" t="str">
        <f>IF(AND($B6807&lt;&gt;"",$C6807&lt;&gt;"",$B6807&lt;=$C6807),INDEX(Bemenet!$D$2:$D$301,$M6807),"")</f>
        <v/>
      </c>
      <c r="F6807" s="5" t="str">
        <f t="shared" si="954"/>
        <v/>
      </c>
      <c r="G6807" s="5" t="str">
        <f t="shared" si="955"/>
        <v/>
      </c>
      <c r="H6807" s="9" t="str">
        <f t="shared" si="956"/>
        <v/>
      </c>
      <c r="I6807" s="5" t="str">
        <f t="shared" si="957"/>
        <v/>
      </c>
      <c r="J6807" s="5" t="str">
        <f>IF(OR($L6807="",NOT(COUNTIFS($L$2:$L6807,$L6807)=1)),"",SUMIFS($G:$G,$L:$L,$L6807))</f>
        <v/>
      </c>
      <c r="K6807" s="5" t="str">
        <f>IF(OR($L6807="",NOT(COUNTIFS($L$2:$L6807,$L6807)=1)),"",SUMIFS($I:$I,$L:$L,$L6807))</f>
        <v/>
      </c>
      <c r="L6807" s="6" t="str">
        <f t="shared" si="958"/>
        <v/>
      </c>
      <c r="M6807" s="6">
        <f t="shared" si="959"/>
        <v>273</v>
      </c>
      <c r="N6807" s="6">
        <f t="shared" si="960"/>
        <v>7</v>
      </c>
      <c r="O6807" s="9" t="str">
        <f>IF(AND($B6807&lt;&gt;"",$C6807&lt;&gt;"",$B6807&lt;=$C6807),INDEX(Szabalyok!$C:$C,$N6807),"")</f>
        <v/>
      </c>
      <c r="P6807">
        <f t="shared" si="962"/>
        <v>0</v>
      </c>
    </row>
    <row r="6808" spans="1:16" x14ac:dyDescent="0.35">
      <c r="A6808">
        <f t="shared" si="961"/>
        <v>0</v>
      </c>
      <c r="B6808" s="4" t="str">
        <f>IF($M6808&gt;300,"",IF(OR(INDEX(Bemenet!$E$2:$E$301,$M6808)="",INDEX(Bemenet!$F$2:$F$301,$M6808)=""),"",MAX(INDEX(Bemenet!$E$2:$E$301,$M6808),INDEX(Szabalyok!$A:$A,$N6808))))</f>
        <v/>
      </c>
      <c r="C6808" s="4" t="str">
        <f>IF($B6808="","",MIN(INDEX(Bemenet!$F$2:$F$301,$M6808),INDEX(Szabalyok!$B:$B,$N6808)))</f>
        <v/>
      </c>
      <c r="D6808" s="5" t="str">
        <f>IF(AND($B6808&lt;&gt;"",$C6808&lt;&gt;"",$B6808&lt;=$C6808),INDEX(Bemenet!$G$2:$G$301,$M6808),"")</f>
        <v/>
      </c>
      <c r="E6808" s="6" t="str">
        <f>IF(AND($B6808&lt;&gt;"",$C6808&lt;&gt;"",$B6808&lt;=$C6808),INDEX(Bemenet!$D$2:$D$301,$M6808),"")</f>
        <v/>
      </c>
      <c r="F6808" s="5" t="str">
        <f t="shared" si="954"/>
        <v/>
      </c>
      <c r="G6808" s="5" t="str">
        <f t="shared" si="955"/>
        <v/>
      </c>
      <c r="H6808" s="9" t="str">
        <f t="shared" si="956"/>
        <v/>
      </c>
      <c r="I6808" s="5" t="str">
        <f t="shared" si="957"/>
        <v/>
      </c>
      <c r="J6808" s="5" t="str">
        <f>IF(OR($L6808="",NOT(COUNTIFS($L$2:$L6808,$L6808)=1)),"",SUMIFS($G:$G,$L:$L,$L6808))</f>
        <v/>
      </c>
      <c r="K6808" s="5" t="str">
        <f>IF(OR($L6808="",NOT(COUNTIFS($L$2:$L6808,$L6808)=1)),"",SUMIFS($I:$I,$L:$L,$L6808))</f>
        <v/>
      </c>
      <c r="L6808" s="6" t="str">
        <f t="shared" si="958"/>
        <v/>
      </c>
      <c r="M6808" s="6">
        <f t="shared" si="959"/>
        <v>273</v>
      </c>
      <c r="N6808" s="6">
        <f t="shared" si="960"/>
        <v>8</v>
      </c>
      <c r="O6808" s="9" t="str">
        <f>IF(AND($B6808&lt;&gt;"",$C6808&lt;&gt;"",$B6808&lt;=$C6808),INDEX(Szabalyok!$C:$C,$N6808),"")</f>
        <v/>
      </c>
      <c r="P6808">
        <f t="shared" si="962"/>
        <v>0</v>
      </c>
    </row>
    <row r="6809" spans="1:16" x14ac:dyDescent="0.35">
      <c r="A6809">
        <f t="shared" si="961"/>
        <v>0</v>
      </c>
      <c r="B6809" s="4" t="str">
        <f>IF($M6809&gt;300,"",IF(OR(INDEX(Bemenet!$E$2:$E$301,$M6809)="",INDEX(Bemenet!$F$2:$F$301,$M6809)=""),"",MAX(INDEX(Bemenet!$E$2:$E$301,$M6809),INDEX(Szabalyok!$A:$A,$N6809))))</f>
        <v/>
      </c>
      <c r="C6809" s="4" t="str">
        <f>IF($B6809="","",MIN(INDEX(Bemenet!$F$2:$F$301,$M6809),INDEX(Szabalyok!$B:$B,$N6809)))</f>
        <v/>
      </c>
      <c r="D6809" s="5" t="str">
        <f>IF(AND($B6809&lt;&gt;"",$C6809&lt;&gt;"",$B6809&lt;=$C6809),INDEX(Bemenet!$G$2:$G$301,$M6809),"")</f>
        <v/>
      </c>
      <c r="E6809" s="6" t="str">
        <f>IF(AND($B6809&lt;&gt;"",$C6809&lt;&gt;"",$B6809&lt;=$C6809),INDEX(Bemenet!$D$2:$D$301,$M6809),"")</f>
        <v/>
      </c>
      <c r="F6809" s="5" t="str">
        <f t="shared" si="954"/>
        <v/>
      </c>
      <c r="G6809" s="5" t="str">
        <f t="shared" si="955"/>
        <v/>
      </c>
      <c r="H6809" s="9" t="str">
        <f t="shared" si="956"/>
        <v/>
      </c>
      <c r="I6809" s="5" t="str">
        <f t="shared" si="957"/>
        <v/>
      </c>
      <c r="J6809" s="5" t="str">
        <f>IF(OR($L6809="",NOT(COUNTIFS($L$2:$L6809,$L6809)=1)),"",SUMIFS($G:$G,$L:$L,$L6809))</f>
        <v/>
      </c>
      <c r="K6809" s="5" t="str">
        <f>IF(OR($L6809="",NOT(COUNTIFS($L$2:$L6809,$L6809)=1)),"",SUMIFS($I:$I,$L:$L,$L6809))</f>
        <v/>
      </c>
      <c r="L6809" s="6" t="str">
        <f t="shared" si="958"/>
        <v/>
      </c>
      <c r="M6809" s="6">
        <f t="shared" si="959"/>
        <v>273</v>
      </c>
      <c r="N6809" s="6">
        <f t="shared" si="960"/>
        <v>9</v>
      </c>
      <c r="O6809" s="9" t="str">
        <f>IF(AND($B6809&lt;&gt;"",$C6809&lt;&gt;"",$B6809&lt;=$C6809),INDEX(Szabalyok!$C:$C,$N6809),"")</f>
        <v/>
      </c>
      <c r="P6809">
        <f t="shared" si="962"/>
        <v>0</v>
      </c>
    </row>
    <row r="6810" spans="1:16" x14ac:dyDescent="0.35">
      <c r="A6810">
        <f t="shared" si="961"/>
        <v>0</v>
      </c>
      <c r="B6810" s="4" t="str">
        <f>IF($M6810&gt;300,"",IF(OR(INDEX(Bemenet!$E$2:$E$301,$M6810)="",INDEX(Bemenet!$F$2:$F$301,$M6810)=""),"",MAX(INDEX(Bemenet!$E$2:$E$301,$M6810),INDEX(Szabalyok!$A:$A,$N6810))))</f>
        <v/>
      </c>
      <c r="C6810" s="4" t="str">
        <f>IF($B6810="","",MIN(INDEX(Bemenet!$F$2:$F$301,$M6810),INDEX(Szabalyok!$B:$B,$N6810)))</f>
        <v/>
      </c>
      <c r="D6810" s="5" t="str">
        <f>IF(AND($B6810&lt;&gt;"",$C6810&lt;&gt;"",$B6810&lt;=$C6810),INDEX(Bemenet!$G$2:$G$301,$M6810),"")</f>
        <v/>
      </c>
      <c r="E6810" s="6" t="str">
        <f>IF(AND($B6810&lt;&gt;"",$C6810&lt;&gt;"",$B6810&lt;=$C6810),INDEX(Bemenet!$D$2:$D$301,$M6810),"")</f>
        <v/>
      </c>
      <c r="F6810" s="5" t="str">
        <f t="shared" si="954"/>
        <v/>
      </c>
      <c r="G6810" s="5" t="str">
        <f t="shared" si="955"/>
        <v/>
      </c>
      <c r="H6810" s="9" t="str">
        <f t="shared" si="956"/>
        <v/>
      </c>
      <c r="I6810" s="5" t="str">
        <f t="shared" si="957"/>
        <v/>
      </c>
      <c r="J6810" s="5" t="str">
        <f>IF(OR($L6810="",NOT(COUNTIFS($L$2:$L6810,$L6810)=1)),"",SUMIFS($G:$G,$L:$L,$L6810))</f>
        <v/>
      </c>
      <c r="K6810" s="5" t="str">
        <f>IF(OR($L6810="",NOT(COUNTIFS($L$2:$L6810,$L6810)=1)),"",SUMIFS($I:$I,$L:$L,$L6810))</f>
        <v/>
      </c>
      <c r="L6810" s="6" t="str">
        <f t="shared" si="958"/>
        <v/>
      </c>
      <c r="M6810" s="6">
        <f t="shared" si="959"/>
        <v>273</v>
      </c>
      <c r="N6810" s="6">
        <f t="shared" si="960"/>
        <v>10</v>
      </c>
      <c r="O6810" s="9" t="str">
        <f>IF(AND($B6810&lt;&gt;"",$C6810&lt;&gt;"",$B6810&lt;=$C6810),INDEX(Szabalyok!$C:$C,$N6810),"")</f>
        <v/>
      </c>
      <c r="P6810">
        <f t="shared" si="962"/>
        <v>0</v>
      </c>
    </row>
    <row r="6811" spans="1:16" x14ac:dyDescent="0.35">
      <c r="A6811">
        <f t="shared" si="961"/>
        <v>0</v>
      </c>
      <c r="B6811" s="4" t="str">
        <f>IF($M6811&gt;300,"",IF(OR(INDEX(Bemenet!$E$2:$E$301,$M6811)="",INDEX(Bemenet!$F$2:$F$301,$M6811)=""),"",MAX(INDEX(Bemenet!$E$2:$E$301,$M6811),INDEX(Szabalyok!$A:$A,$N6811))))</f>
        <v/>
      </c>
      <c r="C6811" s="4" t="str">
        <f>IF($B6811="","",MIN(INDEX(Bemenet!$F$2:$F$301,$M6811),INDEX(Szabalyok!$B:$B,$N6811)))</f>
        <v/>
      </c>
      <c r="D6811" s="5" t="str">
        <f>IF(AND($B6811&lt;&gt;"",$C6811&lt;&gt;"",$B6811&lt;=$C6811),INDEX(Bemenet!$G$2:$G$301,$M6811),"")</f>
        <v/>
      </c>
      <c r="E6811" s="6" t="str">
        <f>IF(AND($B6811&lt;&gt;"",$C6811&lt;&gt;"",$B6811&lt;=$C6811),INDEX(Bemenet!$D$2:$D$301,$M6811),"")</f>
        <v/>
      </c>
      <c r="F6811" s="5" t="str">
        <f t="shared" si="954"/>
        <v/>
      </c>
      <c r="G6811" s="5" t="str">
        <f t="shared" si="955"/>
        <v/>
      </c>
      <c r="H6811" s="9" t="str">
        <f t="shared" si="956"/>
        <v/>
      </c>
      <c r="I6811" s="5" t="str">
        <f t="shared" si="957"/>
        <v/>
      </c>
      <c r="J6811" s="5" t="str">
        <f>IF(OR($L6811="",NOT(COUNTIFS($L$2:$L6811,$L6811)=1)),"",SUMIFS($G:$G,$L:$L,$L6811))</f>
        <v/>
      </c>
      <c r="K6811" s="5" t="str">
        <f>IF(OR($L6811="",NOT(COUNTIFS($L$2:$L6811,$L6811)=1)),"",SUMIFS($I:$I,$L:$L,$L6811))</f>
        <v/>
      </c>
      <c r="L6811" s="6" t="str">
        <f t="shared" si="958"/>
        <v/>
      </c>
      <c r="M6811" s="6">
        <f t="shared" si="959"/>
        <v>273</v>
      </c>
      <c r="N6811" s="6">
        <f t="shared" si="960"/>
        <v>11</v>
      </c>
      <c r="O6811" s="9" t="str">
        <f>IF(AND($B6811&lt;&gt;"",$C6811&lt;&gt;"",$B6811&lt;=$C6811),INDEX(Szabalyok!$C:$C,$N6811),"")</f>
        <v/>
      </c>
      <c r="P6811">
        <f t="shared" si="962"/>
        <v>0</v>
      </c>
    </row>
    <row r="6812" spans="1:16" x14ac:dyDescent="0.35">
      <c r="A6812">
        <f t="shared" si="961"/>
        <v>0</v>
      </c>
      <c r="B6812" s="4" t="str">
        <f>IF($M6812&gt;300,"",IF(OR(INDEX(Bemenet!$E$2:$E$301,$M6812)="",INDEX(Bemenet!$F$2:$F$301,$M6812)=""),"",MAX(INDEX(Bemenet!$E$2:$E$301,$M6812),INDEX(Szabalyok!$A:$A,$N6812))))</f>
        <v/>
      </c>
      <c r="C6812" s="4" t="str">
        <f>IF($B6812="","",MIN(INDEX(Bemenet!$F$2:$F$301,$M6812),INDEX(Szabalyok!$B:$B,$N6812)))</f>
        <v/>
      </c>
      <c r="D6812" s="5" t="str">
        <f>IF(AND($B6812&lt;&gt;"",$C6812&lt;&gt;"",$B6812&lt;=$C6812),INDEX(Bemenet!$G$2:$G$301,$M6812),"")</f>
        <v/>
      </c>
      <c r="E6812" s="6" t="str">
        <f>IF(AND($B6812&lt;&gt;"",$C6812&lt;&gt;"",$B6812&lt;=$C6812),INDEX(Bemenet!$D$2:$D$301,$M6812),"")</f>
        <v/>
      </c>
      <c r="F6812" s="5" t="str">
        <f t="shared" si="954"/>
        <v/>
      </c>
      <c r="G6812" s="5" t="str">
        <f t="shared" si="955"/>
        <v/>
      </c>
      <c r="H6812" s="9" t="str">
        <f t="shared" si="956"/>
        <v/>
      </c>
      <c r="I6812" s="5" t="str">
        <f t="shared" si="957"/>
        <v/>
      </c>
      <c r="J6812" s="5" t="str">
        <f>IF(OR($L6812="",NOT(COUNTIFS($L$2:$L6812,$L6812)=1)),"",SUMIFS($G:$G,$L:$L,$L6812))</f>
        <v/>
      </c>
      <c r="K6812" s="5" t="str">
        <f>IF(OR($L6812="",NOT(COUNTIFS($L$2:$L6812,$L6812)=1)),"",SUMIFS($I:$I,$L:$L,$L6812))</f>
        <v/>
      </c>
      <c r="L6812" s="6" t="str">
        <f t="shared" si="958"/>
        <v/>
      </c>
      <c r="M6812" s="6">
        <f t="shared" si="959"/>
        <v>273</v>
      </c>
      <c r="N6812" s="6">
        <f t="shared" si="960"/>
        <v>12</v>
      </c>
      <c r="O6812" s="9" t="str">
        <f>IF(AND($B6812&lt;&gt;"",$C6812&lt;&gt;"",$B6812&lt;=$C6812),INDEX(Szabalyok!$C:$C,$N6812),"")</f>
        <v/>
      </c>
      <c r="P6812">
        <f t="shared" si="962"/>
        <v>0</v>
      </c>
    </row>
    <row r="6813" spans="1:16" x14ac:dyDescent="0.35">
      <c r="A6813">
        <f t="shared" si="961"/>
        <v>0</v>
      </c>
      <c r="B6813" s="4" t="str">
        <f>IF($M6813&gt;300,"",IF(OR(INDEX(Bemenet!$E$2:$E$301,$M6813)="",INDEX(Bemenet!$F$2:$F$301,$M6813)=""),"",MAX(INDEX(Bemenet!$E$2:$E$301,$M6813),INDEX(Szabalyok!$A:$A,$N6813))))</f>
        <v/>
      </c>
      <c r="C6813" s="4" t="str">
        <f>IF($B6813="","",MIN(INDEX(Bemenet!$F$2:$F$301,$M6813),INDEX(Szabalyok!$B:$B,$N6813)))</f>
        <v/>
      </c>
      <c r="D6813" s="5" t="str">
        <f>IF(AND($B6813&lt;&gt;"",$C6813&lt;&gt;"",$B6813&lt;=$C6813),INDEX(Bemenet!$G$2:$G$301,$M6813),"")</f>
        <v/>
      </c>
      <c r="E6813" s="6" t="str">
        <f>IF(AND($B6813&lt;&gt;"",$C6813&lt;&gt;"",$B6813&lt;=$C6813),INDEX(Bemenet!$D$2:$D$301,$M6813),"")</f>
        <v/>
      </c>
      <c r="F6813" s="5" t="str">
        <f t="shared" si="954"/>
        <v/>
      </c>
      <c r="G6813" s="5" t="str">
        <f t="shared" si="955"/>
        <v/>
      </c>
      <c r="H6813" s="9" t="str">
        <f t="shared" si="956"/>
        <v/>
      </c>
      <c r="I6813" s="5" t="str">
        <f t="shared" si="957"/>
        <v/>
      </c>
      <c r="J6813" s="5" t="str">
        <f>IF(OR($L6813="",NOT(COUNTIFS($L$2:$L6813,$L6813)=1)),"",SUMIFS($G:$G,$L:$L,$L6813))</f>
        <v/>
      </c>
      <c r="K6813" s="5" t="str">
        <f>IF(OR($L6813="",NOT(COUNTIFS($L$2:$L6813,$L6813)=1)),"",SUMIFS($I:$I,$L:$L,$L6813))</f>
        <v/>
      </c>
      <c r="L6813" s="6" t="str">
        <f t="shared" si="958"/>
        <v/>
      </c>
      <c r="M6813" s="6">
        <f t="shared" si="959"/>
        <v>273</v>
      </c>
      <c r="N6813" s="6">
        <f t="shared" si="960"/>
        <v>13</v>
      </c>
      <c r="O6813" s="9" t="str">
        <f>IF(AND($B6813&lt;&gt;"",$C6813&lt;&gt;"",$B6813&lt;=$C6813),INDEX(Szabalyok!$C:$C,$N6813),"")</f>
        <v/>
      </c>
      <c r="P6813">
        <f t="shared" si="962"/>
        <v>0</v>
      </c>
    </row>
    <row r="6814" spans="1:16" x14ac:dyDescent="0.35">
      <c r="A6814">
        <f t="shared" si="961"/>
        <v>0</v>
      </c>
      <c r="B6814" s="4" t="str">
        <f>IF($M6814&gt;300,"",IF(OR(INDEX(Bemenet!$E$2:$E$301,$M6814)="",INDEX(Bemenet!$F$2:$F$301,$M6814)=""),"",MAX(INDEX(Bemenet!$E$2:$E$301,$M6814),INDEX(Szabalyok!$A:$A,$N6814))))</f>
        <v/>
      </c>
      <c r="C6814" s="4" t="str">
        <f>IF($B6814="","",MIN(INDEX(Bemenet!$F$2:$F$301,$M6814),INDEX(Szabalyok!$B:$B,$N6814)))</f>
        <v/>
      </c>
      <c r="D6814" s="5" t="str">
        <f>IF(AND($B6814&lt;&gt;"",$C6814&lt;&gt;"",$B6814&lt;=$C6814),INDEX(Bemenet!$G$2:$G$301,$M6814),"")</f>
        <v/>
      </c>
      <c r="E6814" s="6" t="str">
        <f>IF(AND($B6814&lt;&gt;"",$C6814&lt;&gt;"",$B6814&lt;=$C6814),INDEX(Bemenet!$D$2:$D$301,$M6814),"")</f>
        <v/>
      </c>
      <c r="F6814" s="5" t="str">
        <f t="shared" si="954"/>
        <v/>
      </c>
      <c r="G6814" s="5" t="str">
        <f t="shared" si="955"/>
        <v/>
      </c>
      <c r="H6814" s="9" t="str">
        <f t="shared" si="956"/>
        <v/>
      </c>
      <c r="I6814" s="5" t="str">
        <f t="shared" si="957"/>
        <v/>
      </c>
      <c r="J6814" s="5" t="str">
        <f>IF(OR($L6814="",NOT(COUNTIFS($L$2:$L6814,$L6814)=1)),"",SUMIFS($G:$G,$L:$L,$L6814))</f>
        <v/>
      </c>
      <c r="K6814" s="5" t="str">
        <f>IF(OR($L6814="",NOT(COUNTIFS($L$2:$L6814,$L6814)=1)),"",SUMIFS($I:$I,$L:$L,$L6814))</f>
        <v/>
      </c>
      <c r="L6814" s="6" t="str">
        <f t="shared" si="958"/>
        <v/>
      </c>
      <c r="M6814" s="6">
        <f t="shared" si="959"/>
        <v>273</v>
      </c>
      <c r="N6814" s="6">
        <f t="shared" si="960"/>
        <v>14</v>
      </c>
      <c r="O6814" s="9" t="str">
        <f>IF(AND($B6814&lt;&gt;"",$C6814&lt;&gt;"",$B6814&lt;=$C6814),INDEX(Szabalyok!$C:$C,$N6814),"")</f>
        <v/>
      </c>
      <c r="P6814">
        <f t="shared" si="962"/>
        <v>0</v>
      </c>
    </row>
    <row r="6815" spans="1:16" x14ac:dyDescent="0.35">
      <c r="A6815">
        <f t="shared" si="961"/>
        <v>0</v>
      </c>
      <c r="B6815" s="4" t="str">
        <f>IF($M6815&gt;300,"",IF(OR(INDEX(Bemenet!$E$2:$E$301,$M6815)="",INDEX(Bemenet!$F$2:$F$301,$M6815)=""),"",MAX(INDEX(Bemenet!$E$2:$E$301,$M6815),INDEX(Szabalyok!$A:$A,$N6815))))</f>
        <v/>
      </c>
      <c r="C6815" s="4" t="str">
        <f>IF($B6815="","",MIN(INDEX(Bemenet!$F$2:$F$301,$M6815),INDEX(Szabalyok!$B:$B,$N6815)))</f>
        <v/>
      </c>
      <c r="D6815" s="5" t="str">
        <f>IF(AND($B6815&lt;&gt;"",$C6815&lt;&gt;"",$B6815&lt;=$C6815),INDEX(Bemenet!$G$2:$G$301,$M6815),"")</f>
        <v/>
      </c>
      <c r="E6815" s="6" t="str">
        <f>IF(AND($B6815&lt;&gt;"",$C6815&lt;&gt;"",$B6815&lt;=$C6815),INDEX(Bemenet!$D$2:$D$301,$M6815),"")</f>
        <v/>
      </c>
      <c r="F6815" s="5" t="str">
        <f t="shared" si="954"/>
        <v/>
      </c>
      <c r="G6815" s="5" t="str">
        <f t="shared" si="955"/>
        <v/>
      </c>
      <c r="H6815" s="9" t="str">
        <f t="shared" si="956"/>
        <v/>
      </c>
      <c r="I6815" s="5" t="str">
        <f t="shared" si="957"/>
        <v/>
      </c>
      <c r="J6815" s="5" t="str">
        <f>IF(OR($L6815="",NOT(COUNTIFS($L$2:$L6815,$L6815)=1)),"",SUMIFS($G:$G,$L:$L,$L6815))</f>
        <v/>
      </c>
      <c r="K6815" s="5" t="str">
        <f>IF(OR($L6815="",NOT(COUNTIFS($L$2:$L6815,$L6815)=1)),"",SUMIFS($I:$I,$L:$L,$L6815))</f>
        <v/>
      </c>
      <c r="L6815" s="6" t="str">
        <f t="shared" si="958"/>
        <v/>
      </c>
      <c r="M6815" s="6">
        <f t="shared" si="959"/>
        <v>273</v>
      </c>
      <c r="N6815" s="6">
        <f t="shared" si="960"/>
        <v>15</v>
      </c>
      <c r="O6815" s="9" t="str">
        <f>IF(AND($B6815&lt;&gt;"",$C6815&lt;&gt;"",$B6815&lt;=$C6815),INDEX(Szabalyok!$C:$C,$N6815),"")</f>
        <v/>
      </c>
      <c r="P6815">
        <f t="shared" si="962"/>
        <v>0</v>
      </c>
    </row>
    <row r="6816" spans="1:16" x14ac:dyDescent="0.35">
      <c r="A6816">
        <f t="shared" si="961"/>
        <v>0</v>
      </c>
      <c r="B6816" s="4" t="str">
        <f>IF($M6816&gt;300,"",IF(OR(INDEX(Bemenet!$E$2:$E$301,$M6816)="",INDEX(Bemenet!$F$2:$F$301,$M6816)=""),"",MAX(INDEX(Bemenet!$E$2:$E$301,$M6816),INDEX(Szabalyok!$A:$A,$N6816))))</f>
        <v/>
      </c>
      <c r="C6816" s="4" t="str">
        <f>IF($B6816="","",MIN(INDEX(Bemenet!$F$2:$F$301,$M6816),INDEX(Szabalyok!$B:$B,$N6816)))</f>
        <v/>
      </c>
      <c r="D6816" s="5" t="str">
        <f>IF(AND($B6816&lt;&gt;"",$C6816&lt;&gt;"",$B6816&lt;=$C6816),INDEX(Bemenet!$G$2:$G$301,$M6816),"")</f>
        <v/>
      </c>
      <c r="E6816" s="6" t="str">
        <f>IF(AND($B6816&lt;&gt;"",$C6816&lt;&gt;"",$B6816&lt;=$C6816),INDEX(Bemenet!$D$2:$D$301,$M6816),"")</f>
        <v/>
      </c>
      <c r="F6816" s="5" t="str">
        <f t="shared" si="954"/>
        <v/>
      </c>
      <c r="G6816" s="5" t="str">
        <f t="shared" si="955"/>
        <v/>
      </c>
      <c r="H6816" s="9" t="str">
        <f t="shared" si="956"/>
        <v/>
      </c>
      <c r="I6816" s="5" t="str">
        <f t="shared" si="957"/>
        <v/>
      </c>
      <c r="J6816" s="5" t="str">
        <f>IF(OR($L6816="",NOT(COUNTIFS($L$2:$L6816,$L6816)=1)),"",SUMIFS($G:$G,$L:$L,$L6816))</f>
        <v/>
      </c>
      <c r="K6816" s="5" t="str">
        <f>IF(OR($L6816="",NOT(COUNTIFS($L$2:$L6816,$L6816)=1)),"",SUMIFS($I:$I,$L:$L,$L6816))</f>
        <v/>
      </c>
      <c r="L6816" s="6" t="str">
        <f t="shared" si="958"/>
        <v/>
      </c>
      <c r="M6816" s="6">
        <f t="shared" si="959"/>
        <v>273</v>
      </c>
      <c r="N6816" s="6">
        <f t="shared" si="960"/>
        <v>16</v>
      </c>
      <c r="O6816" s="9" t="str">
        <f>IF(AND($B6816&lt;&gt;"",$C6816&lt;&gt;"",$B6816&lt;=$C6816),INDEX(Szabalyok!$C:$C,$N6816),"")</f>
        <v/>
      </c>
      <c r="P6816">
        <f t="shared" si="962"/>
        <v>0</v>
      </c>
    </row>
    <row r="6817" spans="1:16" x14ac:dyDescent="0.35">
      <c r="A6817">
        <f t="shared" si="961"/>
        <v>0</v>
      </c>
      <c r="B6817" s="4" t="str">
        <f>IF($M6817&gt;300,"",IF(OR(INDEX(Bemenet!$E$2:$E$301,$M6817)="",INDEX(Bemenet!$F$2:$F$301,$M6817)=""),"",MAX(INDEX(Bemenet!$E$2:$E$301,$M6817),INDEX(Szabalyok!$A:$A,$N6817))))</f>
        <v/>
      </c>
      <c r="C6817" s="4" t="str">
        <f>IF($B6817="","",MIN(INDEX(Bemenet!$F$2:$F$301,$M6817),INDEX(Szabalyok!$B:$B,$N6817)))</f>
        <v/>
      </c>
      <c r="D6817" s="5" t="str">
        <f>IF(AND($B6817&lt;&gt;"",$C6817&lt;&gt;"",$B6817&lt;=$C6817),INDEX(Bemenet!$G$2:$G$301,$M6817),"")</f>
        <v/>
      </c>
      <c r="E6817" s="6" t="str">
        <f>IF(AND($B6817&lt;&gt;"",$C6817&lt;&gt;"",$B6817&lt;=$C6817),INDEX(Bemenet!$D$2:$D$301,$M6817),"")</f>
        <v/>
      </c>
      <c r="F6817" s="5" t="str">
        <f t="shared" si="954"/>
        <v/>
      </c>
      <c r="G6817" s="5" t="str">
        <f t="shared" si="955"/>
        <v/>
      </c>
      <c r="H6817" s="9" t="str">
        <f t="shared" si="956"/>
        <v/>
      </c>
      <c r="I6817" s="5" t="str">
        <f t="shared" si="957"/>
        <v/>
      </c>
      <c r="J6817" s="5" t="str">
        <f>IF(OR($L6817="",NOT(COUNTIFS($L$2:$L6817,$L6817)=1)),"",SUMIFS($G:$G,$L:$L,$L6817))</f>
        <v/>
      </c>
      <c r="K6817" s="5" t="str">
        <f>IF(OR($L6817="",NOT(COUNTIFS($L$2:$L6817,$L6817)=1)),"",SUMIFS($I:$I,$L:$L,$L6817))</f>
        <v/>
      </c>
      <c r="L6817" s="6" t="str">
        <f t="shared" si="958"/>
        <v/>
      </c>
      <c r="M6817" s="6">
        <f t="shared" si="959"/>
        <v>273</v>
      </c>
      <c r="N6817" s="6">
        <f t="shared" si="960"/>
        <v>17</v>
      </c>
      <c r="O6817" s="9" t="str">
        <f>IF(AND($B6817&lt;&gt;"",$C6817&lt;&gt;"",$B6817&lt;=$C6817),INDEX(Szabalyok!$C:$C,$N6817),"")</f>
        <v/>
      </c>
      <c r="P6817">
        <f t="shared" si="962"/>
        <v>0</v>
      </c>
    </row>
    <row r="6818" spans="1:16" x14ac:dyDescent="0.35">
      <c r="A6818">
        <f t="shared" si="961"/>
        <v>0</v>
      </c>
      <c r="B6818" s="4" t="str">
        <f>IF($M6818&gt;300,"",IF(OR(INDEX(Bemenet!$E$2:$E$301,$M6818)="",INDEX(Bemenet!$F$2:$F$301,$M6818)=""),"",MAX(INDEX(Bemenet!$E$2:$E$301,$M6818),INDEX(Szabalyok!$A:$A,$N6818))))</f>
        <v/>
      </c>
      <c r="C6818" s="4" t="str">
        <f>IF($B6818="","",MIN(INDEX(Bemenet!$F$2:$F$301,$M6818),INDEX(Szabalyok!$B:$B,$N6818)))</f>
        <v/>
      </c>
      <c r="D6818" s="5" t="str">
        <f>IF(AND($B6818&lt;&gt;"",$C6818&lt;&gt;"",$B6818&lt;=$C6818),INDEX(Bemenet!$G$2:$G$301,$M6818),"")</f>
        <v/>
      </c>
      <c r="E6818" s="6" t="str">
        <f>IF(AND($B6818&lt;&gt;"",$C6818&lt;&gt;"",$B6818&lt;=$C6818),INDEX(Bemenet!$D$2:$D$301,$M6818),"")</f>
        <v/>
      </c>
      <c r="F6818" s="5" t="str">
        <f t="shared" si="954"/>
        <v/>
      </c>
      <c r="G6818" s="5" t="str">
        <f t="shared" si="955"/>
        <v/>
      </c>
      <c r="H6818" s="9" t="str">
        <f t="shared" si="956"/>
        <v/>
      </c>
      <c r="I6818" s="5" t="str">
        <f t="shared" si="957"/>
        <v/>
      </c>
      <c r="J6818" s="5" t="str">
        <f>IF(OR($L6818="",NOT(COUNTIFS($L$2:$L6818,$L6818)=1)),"",SUMIFS($G:$G,$L:$L,$L6818))</f>
        <v/>
      </c>
      <c r="K6818" s="5" t="str">
        <f>IF(OR($L6818="",NOT(COUNTIFS($L$2:$L6818,$L6818)=1)),"",SUMIFS($I:$I,$L:$L,$L6818))</f>
        <v/>
      </c>
      <c r="L6818" s="6" t="str">
        <f t="shared" si="958"/>
        <v/>
      </c>
      <c r="M6818" s="6">
        <f t="shared" si="959"/>
        <v>273</v>
      </c>
      <c r="N6818" s="6">
        <f t="shared" si="960"/>
        <v>18</v>
      </c>
      <c r="O6818" s="9" t="str">
        <f>IF(AND($B6818&lt;&gt;"",$C6818&lt;&gt;"",$B6818&lt;=$C6818),INDEX(Szabalyok!$C:$C,$N6818),"")</f>
        <v/>
      </c>
      <c r="P6818">
        <f t="shared" si="962"/>
        <v>0</v>
      </c>
    </row>
    <row r="6819" spans="1:16" x14ac:dyDescent="0.35">
      <c r="A6819">
        <f t="shared" si="961"/>
        <v>0</v>
      </c>
      <c r="B6819" s="4" t="str">
        <f>IF($M6819&gt;300,"",IF(OR(INDEX(Bemenet!$E$2:$E$301,$M6819)="",INDEX(Bemenet!$F$2:$F$301,$M6819)=""),"",MAX(INDEX(Bemenet!$E$2:$E$301,$M6819),INDEX(Szabalyok!$A:$A,$N6819))))</f>
        <v/>
      </c>
      <c r="C6819" s="4" t="str">
        <f>IF($B6819="","",MIN(INDEX(Bemenet!$F$2:$F$301,$M6819),INDEX(Szabalyok!$B:$B,$N6819)))</f>
        <v/>
      </c>
      <c r="D6819" s="5" t="str">
        <f>IF(AND($B6819&lt;&gt;"",$C6819&lt;&gt;"",$B6819&lt;=$C6819),INDEX(Bemenet!$G$2:$G$301,$M6819),"")</f>
        <v/>
      </c>
      <c r="E6819" s="6" t="str">
        <f>IF(AND($B6819&lt;&gt;"",$C6819&lt;&gt;"",$B6819&lt;=$C6819),INDEX(Bemenet!$D$2:$D$301,$M6819),"")</f>
        <v/>
      </c>
      <c r="F6819" s="5" t="str">
        <f t="shared" si="954"/>
        <v/>
      </c>
      <c r="G6819" s="5" t="str">
        <f t="shared" si="955"/>
        <v/>
      </c>
      <c r="H6819" s="9" t="str">
        <f t="shared" si="956"/>
        <v/>
      </c>
      <c r="I6819" s="5" t="str">
        <f t="shared" si="957"/>
        <v/>
      </c>
      <c r="J6819" s="5" t="str">
        <f>IF(OR($L6819="",NOT(COUNTIFS($L$2:$L6819,$L6819)=1)),"",SUMIFS($G:$G,$L:$L,$L6819))</f>
        <v/>
      </c>
      <c r="K6819" s="5" t="str">
        <f>IF(OR($L6819="",NOT(COUNTIFS($L$2:$L6819,$L6819)=1)),"",SUMIFS($I:$I,$L:$L,$L6819))</f>
        <v/>
      </c>
      <c r="L6819" s="6" t="str">
        <f t="shared" si="958"/>
        <v/>
      </c>
      <c r="M6819" s="6">
        <f t="shared" si="959"/>
        <v>273</v>
      </c>
      <c r="N6819" s="6">
        <f t="shared" si="960"/>
        <v>19</v>
      </c>
      <c r="O6819" s="9" t="str">
        <f>IF(AND($B6819&lt;&gt;"",$C6819&lt;&gt;"",$B6819&lt;=$C6819),INDEX(Szabalyok!$C:$C,$N6819),"")</f>
        <v/>
      </c>
      <c r="P6819">
        <f t="shared" si="962"/>
        <v>0</v>
      </c>
    </row>
    <row r="6820" spans="1:16" x14ac:dyDescent="0.35">
      <c r="A6820">
        <f t="shared" si="961"/>
        <v>0</v>
      </c>
      <c r="B6820" s="4" t="str">
        <f>IF($M6820&gt;300,"",IF(OR(INDEX(Bemenet!$E$2:$E$301,$M6820)="",INDEX(Bemenet!$F$2:$F$301,$M6820)=""),"",MAX(INDEX(Bemenet!$E$2:$E$301,$M6820),INDEX(Szabalyok!$A:$A,$N6820))))</f>
        <v/>
      </c>
      <c r="C6820" s="4" t="str">
        <f>IF($B6820="","",MIN(INDEX(Bemenet!$F$2:$F$301,$M6820),INDEX(Szabalyok!$B:$B,$N6820)))</f>
        <v/>
      </c>
      <c r="D6820" s="5" t="str">
        <f>IF(AND($B6820&lt;&gt;"",$C6820&lt;&gt;"",$B6820&lt;=$C6820),INDEX(Bemenet!$G$2:$G$301,$M6820),"")</f>
        <v/>
      </c>
      <c r="E6820" s="6" t="str">
        <f>IF(AND($B6820&lt;&gt;"",$C6820&lt;&gt;"",$B6820&lt;=$C6820),INDEX(Bemenet!$D$2:$D$301,$M6820),"")</f>
        <v/>
      </c>
      <c r="F6820" s="5" t="str">
        <f t="shared" si="954"/>
        <v/>
      </c>
      <c r="G6820" s="5" t="str">
        <f t="shared" si="955"/>
        <v/>
      </c>
      <c r="H6820" s="9" t="str">
        <f t="shared" si="956"/>
        <v/>
      </c>
      <c r="I6820" s="5" t="str">
        <f t="shared" si="957"/>
        <v/>
      </c>
      <c r="J6820" s="5" t="str">
        <f>IF(OR($L6820="",NOT(COUNTIFS($L$2:$L6820,$L6820)=1)),"",SUMIFS($G:$G,$L:$L,$L6820))</f>
        <v/>
      </c>
      <c r="K6820" s="5" t="str">
        <f>IF(OR($L6820="",NOT(COUNTIFS($L$2:$L6820,$L6820)=1)),"",SUMIFS($I:$I,$L:$L,$L6820))</f>
        <v/>
      </c>
      <c r="L6820" s="6" t="str">
        <f t="shared" si="958"/>
        <v/>
      </c>
      <c r="M6820" s="6">
        <f t="shared" si="959"/>
        <v>273</v>
      </c>
      <c r="N6820" s="6">
        <f t="shared" si="960"/>
        <v>20</v>
      </c>
      <c r="O6820" s="9" t="str">
        <f>IF(AND($B6820&lt;&gt;"",$C6820&lt;&gt;"",$B6820&lt;=$C6820),INDEX(Szabalyok!$C:$C,$N6820),"")</f>
        <v/>
      </c>
      <c r="P6820">
        <f t="shared" si="962"/>
        <v>0</v>
      </c>
    </row>
    <row r="6821" spans="1:16" x14ac:dyDescent="0.35">
      <c r="A6821">
        <f t="shared" si="961"/>
        <v>0</v>
      </c>
      <c r="B6821" s="4" t="str">
        <f>IF($M6821&gt;300,"",IF(OR(INDEX(Bemenet!$E$2:$E$301,$M6821)="",INDEX(Bemenet!$F$2:$F$301,$M6821)=""),"",MAX(INDEX(Bemenet!$E$2:$E$301,$M6821),INDEX(Szabalyok!$A:$A,$N6821))))</f>
        <v/>
      </c>
      <c r="C6821" s="4" t="str">
        <f>IF($B6821="","",MIN(INDEX(Bemenet!$F$2:$F$301,$M6821),INDEX(Szabalyok!$B:$B,$N6821)))</f>
        <v/>
      </c>
      <c r="D6821" s="5" t="str">
        <f>IF(AND($B6821&lt;&gt;"",$C6821&lt;&gt;"",$B6821&lt;=$C6821),INDEX(Bemenet!$G$2:$G$301,$M6821),"")</f>
        <v/>
      </c>
      <c r="E6821" s="6" t="str">
        <f>IF(AND($B6821&lt;&gt;"",$C6821&lt;&gt;"",$B6821&lt;=$C6821),INDEX(Bemenet!$D$2:$D$301,$M6821),"")</f>
        <v/>
      </c>
      <c r="F6821" s="5" t="str">
        <f t="shared" si="954"/>
        <v/>
      </c>
      <c r="G6821" s="5" t="str">
        <f t="shared" si="955"/>
        <v/>
      </c>
      <c r="H6821" s="9" t="str">
        <f t="shared" si="956"/>
        <v/>
      </c>
      <c r="I6821" s="5" t="str">
        <f t="shared" si="957"/>
        <v/>
      </c>
      <c r="J6821" s="5" t="str">
        <f>IF(OR($L6821="",NOT(COUNTIFS($L$2:$L6821,$L6821)=1)),"",SUMIFS($G:$G,$L:$L,$L6821))</f>
        <v/>
      </c>
      <c r="K6821" s="5" t="str">
        <f>IF(OR($L6821="",NOT(COUNTIFS($L$2:$L6821,$L6821)=1)),"",SUMIFS($I:$I,$L:$L,$L6821))</f>
        <v/>
      </c>
      <c r="L6821" s="6" t="str">
        <f t="shared" si="958"/>
        <v/>
      </c>
      <c r="M6821" s="6">
        <f t="shared" si="959"/>
        <v>273</v>
      </c>
      <c r="N6821" s="6">
        <f t="shared" si="960"/>
        <v>21</v>
      </c>
      <c r="O6821" s="9" t="str">
        <f>IF(AND($B6821&lt;&gt;"",$C6821&lt;&gt;"",$B6821&lt;=$C6821),INDEX(Szabalyok!$C:$C,$N6821),"")</f>
        <v/>
      </c>
      <c r="P6821">
        <f t="shared" si="962"/>
        <v>0</v>
      </c>
    </row>
    <row r="6822" spans="1:16" x14ac:dyDescent="0.35">
      <c r="A6822">
        <f t="shared" si="961"/>
        <v>0</v>
      </c>
      <c r="B6822" s="4" t="str">
        <f>IF($M6822&gt;300,"",IF(OR(INDEX(Bemenet!$E$2:$E$301,$M6822)="",INDEX(Bemenet!$F$2:$F$301,$M6822)=""),"",MAX(INDEX(Bemenet!$E$2:$E$301,$M6822),INDEX(Szabalyok!$A:$A,$N6822))))</f>
        <v/>
      </c>
      <c r="C6822" s="4" t="str">
        <f>IF($B6822="","",MIN(INDEX(Bemenet!$F$2:$F$301,$M6822),INDEX(Szabalyok!$B:$B,$N6822)))</f>
        <v/>
      </c>
      <c r="D6822" s="5" t="str">
        <f>IF(AND($B6822&lt;&gt;"",$C6822&lt;&gt;"",$B6822&lt;=$C6822),INDEX(Bemenet!$G$2:$G$301,$M6822),"")</f>
        <v/>
      </c>
      <c r="E6822" s="6" t="str">
        <f>IF(AND($B6822&lt;&gt;"",$C6822&lt;&gt;"",$B6822&lt;=$C6822),INDEX(Bemenet!$D$2:$D$301,$M6822),"")</f>
        <v/>
      </c>
      <c r="F6822" s="5" t="str">
        <f t="shared" si="954"/>
        <v/>
      </c>
      <c r="G6822" s="5" t="str">
        <f t="shared" si="955"/>
        <v/>
      </c>
      <c r="H6822" s="9" t="str">
        <f t="shared" si="956"/>
        <v/>
      </c>
      <c r="I6822" s="5" t="str">
        <f t="shared" si="957"/>
        <v/>
      </c>
      <c r="J6822" s="5" t="str">
        <f>IF(OR($L6822="",NOT(COUNTIFS($L$2:$L6822,$L6822)=1)),"",SUMIFS($G:$G,$L:$L,$L6822))</f>
        <v/>
      </c>
      <c r="K6822" s="5" t="str">
        <f>IF(OR($L6822="",NOT(COUNTIFS($L$2:$L6822,$L6822)=1)),"",SUMIFS($I:$I,$L:$L,$L6822))</f>
        <v/>
      </c>
      <c r="L6822" s="6" t="str">
        <f t="shared" si="958"/>
        <v/>
      </c>
      <c r="M6822" s="6">
        <f t="shared" si="959"/>
        <v>273</v>
      </c>
      <c r="N6822" s="6">
        <f t="shared" si="960"/>
        <v>22</v>
      </c>
      <c r="O6822" s="9" t="str">
        <f>IF(AND($B6822&lt;&gt;"",$C6822&lt;&gt;"",$B6822&lt;=$C6822),INDEX(Szabalyok!$C:$C,$N6822),"")</f>
        <v/>
      </c>
      <c r="P6822">
        <f t="shared" si="962"/>
        <v>0</v>
      </c>
    </row>
    <row r="6823" spans="1:16" x14ac:dyDescent="0.35">
      <c r="A6823">
        <f t="shared" si="961"/>
        <v>0</v>
      </c>
      <c r="B6823" s="4" t="str">
        <f>IF($M6823&gt;300,"",IF(OR(INDEX(Bemenet!$E$2:$E$301,$M6823)="",INDEX(Bemenet!$F$2:$F$301,$M6823)=""),"",MAX(INDEX(Bemenet!$E$2:$E$301,$M6823),INDEX(Szabalyok!$A:$A,$N6823))))</f>
        <v/>
      </c>
      <c r="C6823" s="4" t="str">
        <f>IF($B6823="","",MIN(INDEX(Bemenet!$F$2:$F$301,$M6823),INDEX(Szabalyok!$B:$B,$N6823)))</f>
        <v/>
      </c>
      <c r="D6823" s="5" t="str">
        <f>IF(AND($B6823&lt;&gt;"",$C6823&lt;&gt;"",$B6823&lt;=$C6823),INDEX(Bemenet!$G$2:$G$301,$M6823),"")</f>
        <v/>
      </c>
      <c r="E6823" s="6" t="str">
        <f>IF(AND($B6823&lt;&gt;"",$C6823&lt;&gt;"",$B6823&lt;=$C6823),INDEX(Bemenet!$D$2:$D$301,$M6823),"")</f>
        <v/>
      </c>
      <c r="F6823" s="5" t="str">
        <f t="shared" si="954"/>
        <v/>
      </c>
      <c r="G6823" s="5" t="str">
        <f t="shared" si="955"/>
        <v/>
      </c>
      <c r="H6823" s="9" t="str">
        <f t="shared" si="956"/>
        <v/>
      </c>
      <c r="I6823" s="5" t="str">
        <f t="shared" si="957"/>
        <v/>
      </c>
      <c r="J6823" s="5" t="str">
        <f>IF(OR($L6823="",NOT(COUNTIFS($L$2:$L6823,$L6823)=1)),"",SUMIFS($G:$G,$L:$L,$L6823))</f>
        <v/>
      </c>
      <c r="K6823" s="5" t="str">
        <f>IF(OR($L6823="",NOT(COUNTIFS($L$2:$L6823,$L6823)=1)),"",SUMIFS($I:$I,$L:$L,$L6823))</f>
        <v/>
      </c>
      <c r="L6823" s="6" t="str">
        <f t="shared" si="958"/>
        <v/>
      </c>
      <c r="M6823" s="6">
        <f t="shared" si="959"/>
        <v>273</v>
      </c>
      <c r="N6823" s="6">
        <f t="shared" si="960"/>
        <v>23</v>
      </c>
      <c r="O6823" s="9" t="str">
        <f>IF(AND($B6823&lt;&gt;"",$C6823&lt;&gt;"",$B6823&lt;=$C6823),INDEX(Szabalyok!$C:$C,$N6823),"")</f>
        <v/>
      </c>
      <c r="P6823">
        <f t="shared" si="962"/>
        <v>0</v>
      </c>
    </row>
    <row r="6824" spans="1:16" x14ac:dyDescent="0.35">
      <c r="A6824">
        <f t="shared" si="961"/>
        <v>0</v>
      </c>
      <c r="B6824" s="4" t="str">
        <f>IF($M6824&gt;300,"",IF(OR(INDEX(Bemenet!$E$2:$E$301,$M6824)="",INDEX(Bemenet!$F$2:$F$301,$M6824)=""),"",MAX(INDEX(Bemenet!$E$2:$E$301,$M6824),INDEX(Szabalyok!$A:$A,$N6824))))</f>
        <v/>
      </c>
      <c r="C6824" s="4" t="str">
        <f>IF($B6824="","",MIN(INDEX(Bemenet!$F$2:$F$301,$M6824),INDEX(Szabalyok!$B:$B,$N6824)))</f>
        <v/>
      </c>
      <c r="D6824" s="5" t="str">
        <f>IF(AND($B6824&lt;&gt;"",$C6824&lt;&gt;"",$B6824&lt;=$C6824),INDEX(Bemenet!$G$2:$G$301,$M6824),"")</f>
        <v/>
      </c>
      <c r="E6824" s="6" t="str">
        <f>IF(AND($B6824&lt;&gt;"",$C6824&lt;&gt;"",$B6824&lt;=$C6824),INDEX(Bemenet!$D$2:$D$301,$M6824),"")</f>
        <v/>
      </c>
      <c r="F6824" s="5" t="str">
        <f t="shared" si="954"/>
        <v/>
      </c>
      <c r="G6824" s="5" t="str">
        <f t="shared" si="955"/>
        <v/>
      </c>
      <c r="H6824" s="9" t="str">
        <f t="shared" si="956"/>
        <v/>
      </c>
      <c r="I6824" s="5" t="str">
        <f t="shared" si="957"/>
        <v/>
      </c>
      <c r="J6824" s="5" t="str">
        <f>IF(OR($L6824="",NOT(COUNTIFS($L$2:$L6824,$L6824)=1)),"",SUMIFS($G:$G,$L:$L,$L6824))</f>
        <v/>
      </c>
      <c r="K6824" s="5" t="str">
        <f>IF(OR($L6824="",NOT(COUNTIFS($L$2:$L6824,$L6824)=1)),"",SUMIFS($I:$I,$L:$L,$L6824))</f>
        <v/>
      </c>
      <c r="L6824" s="6" t="str">
        <f t="shared" si="958"/>
        <v/>
      </c>
      <c r="M6824" s="6">
        <f t="shared" si="959"/>
        <v>273</v>
      </c>
      <c r="N6824" s="6">
        <f t="shared" si="960"/>
        <v>24</v>
      </c>
      <c r="O6824" s="9" t="str">
        <f>IF(AND($B6824&lt;&gt;"",$C6824&lt;&gt;"",$B6824&lt;=$C6824),INDEX(Szabalyok!$C:$C,$N6824),"")</f>
        <v/>
      </c>
      <c r="P6824">
        <f t="shared" si="962"/>
        <v>0</v>
      </c>
    </row>
    <row r="6825" spans="1:16" x14ac:dyDescent="0.35">
      <c r="A6825">
        <f t="shared" si="961"/>
        <v>0</v>
      </c>
      <c r="B6825" s="4" t="str">
        <f>IF($M6825&gt;300,"",IF(OR(INDEX(Bemenet!$E$2:$E$301,$M6825)="",INDEX(Bemenet!$F$2:$F$301,$M6825)=""),"",MAX(INDEX(Bemenet!$E$2:$E$301,$M6825),INDEX(Szabalyok!$A:$A,$N6825))))</f>
        <v/>
      </c>
      <c r="C6825" s="4" t="str">
        <f>IF($B6825="","",MIN(INDEX(Bemenet!$F$2:$F$301,$M6825),INDEX(Szabalyok!$B:$B,$N6825)))</f>
        <v/>
      </c>
      <c r="D6825" s="5" t="str">
        <f>IF(AND($B6825&lt;&gt;"",$C6825&lt;&gt;"",$B6825&lt;=$C6825),INDEX(Bemenet!$G$2:$G$301,$M6825),"")</f>
        <v/>
      </c>
      <c r="E6825" s="6" t="str">
        <f>IF(AND($B6825&lt;&gt;"",$C6825&lt;&gt;"",$B6825&lt;=$C6825),INDEX(Bemenet!$D$2:$D$301,$M6825),"")</f>
        <v/>
      </c>
      <c r="F6825" s="5" t="str">
        <f t="shared" si="954"/>
        <v/>
      </c>
      <c r="G6825" s="5" t="str">
        <f t="shared" si="955"/>
        <v/>
      </c>
      <c r="H6825" s="9" t="str">
        <f t="shared" si="956"/>
        <v/>
      </c>
      <c r="I6825" s="5" t="str">
        <f t="shared" si="957"/>
        <v/>
      </c>
      <c r="J6825" s="5" t="str">
        <f>IF(OR($L6825="",NOT(COUNTIFS($L$2:$L6825,$L6825)=1)),"",SUMIFS($G:$G,$L:$L,$L6825))</f>
        <v/>
      </c>
      <c r="K6825" s="5" t="str">
        <f>IF(OR($L6825="",NOT(COUNTIFS($L$2:$L6825,$L6825)=1)),"",SUMIFS($I:$I,$L:$L,$L6825))</f>
        <v/>
      </c>
      <c r="L6825" s="6" t="str">
        <f t="shared" si="958"/>
        <v/>
      </c>
      <c r="M6825" s="6">
        <f t="shared" si="959"/>
        <v>273</v>
      </c>
      <c r="N6825" s="6">
        <f t="shared" si="960"/>
        <v>25</v>
      </c>
      <c r="O6825" s="9" t="str">
        <f>IF(AND($B6825&lt;&gt;"",$C6825&lt;&gt;"",$B6825&lt;=$C6825),INDEX(Szabalyok!$C:$C,$N6825),"")</f>
        <v/>
      </c>
      <c r="P6825">
        <f t="shared" si="962"/>
        <v>0</v>
      </c>
    </row>
    <row r="6826" spans="1:16" x14ac:dyDescent="0.35">
      <c r="A6826">
        <f t="shared" si="961"/>
        <v>0</v>
      </c>
      <c r="B6826" s="4" t="str">
        <f>IF($M6826&gt;300,"",IF(OR(INDEX(Bemenet!$E$2:$E$301,$M6826)="",INDEX(Bemenet!$F$2:$F$301,$M6826)=""),"",MAX(INDEX(Bemenet!$E$2:$E$301,$M6826),INDEX(Szabalyok!$A:$A,$N6826))))</f>
        <v/>
      </c>
      <c r="C6826" s="4" t="str">
        <f>IF($B6826="","",MIN(INDEX(Bemenet!$F$2:$F$301,$M6826),INDEX(Szabalyok!$B:$B,$N6826)))</f>
        <v/>
      </c>
      <c r="D6826" s="5" t="str">
        <f>IF(AND($B6826&lt;&gt;"",$C6826&lt;&gt;"",$B6826&lt;=$C6826),INDEX(Bemenet!$G$2:$G$301,$M6826),"")</f>
        <v/>
      </c>
      <c r="E6826" s="6" t="str">
        <f>IF(AND($B6826&lt;&gt;"",$C6826&lt;&gt;"",$B6826&lt;=$C6826),INDEX(Bemenet!$D$2:$D$301,$M6826),"")</f>
        <v/>
      </c>
      <c r="F6826" s="5" t="str">
        <f t="shared" si="954"/>
        <v/>
      </c>
      <c r="G6826" s="5" t="str">
        <f t="shared" si="955"/>
        <v/>
      </c>
      <c r="H6826" s="9" t="str">
        <f t="shared" si="956"/>
        <v/>
      </c>
      <c r="I6826" s="5" t="str">
        <f t="shared" si="957"/>
        <v/>
      </c>
      <c r="J6826" s="5" t="str">
        <f>IF(OR($L6826="",NOT(COUNTIFS($L$2:$L6826,$L6826)=1)),"",SUMIFS($G:$G,$L:$L,$L6826))</f>
        <v/>
      </c>
      <c r="K6826" s="5" t="str">
        <f>IF(OR($L6826="",NOT(COUNTIFS($L$2:$L6826,$L6826)=1)),"",SUMIFS($I:$I,$L:$L,$L6826))</f>
        <v/>
      </c>
      <c r="L6826" s="6" t="str">
        <f t="shared" si="958"/>
        <v/>
      </c>
      <c r="M6826" s="6">
        <f t="shared" si="959"/>
        <v>273</v>
      </c>
      <c r="N6826" s="6">
        <f t="shared" si="960"/>
        <v>26</v>
      </c>
      <c r="O6826" s="9" t="str">
        <f>IF(AND($B6826&lt;&gt;"",$C6826&lt;&gt;"",$B6826&lt;=$C6826),INDEX(Szabalyok!$C:$C,$N6826),"")</f>
        <v/>
      </c>
      <c r="P6826">
        <f t="shared" si="962"/>
        <v>0</v>
      </c>
    </row>
    <row r="6827" spans="1:16" x14ac:dyDescent="0.35">
      <c r="A6827">
        <f t="shared" si="961"/>
        <v>0</v>
      </c>
      <c r="B6827" s="4" t="str">
        <f>IF($M6827&gt;300,"",IF(OR(INDEX(Bemenet!$E$2:$E$301,$M6827)="",INDEX(Bemenet!$F$2:$F$301,$M6827)=""),"",MAX(INDEX(Bemenet!$E$2:$E$301,$M6827),INDEX(Szabalyok!$A:$A,$N6827))))</f>
        <v/>
      </c>
      <c r="C6827" s="4" t="str">
        <f>IF($B6827="","",MIN(INDEX(Bemenet!$F$2:$F$301,$M6827),INDEX(Szabalyok!$B:$B,$N6827)))</f>
        <v/>
      </c>
      <c r="D6827" s="5" t="str">
        <f>IF(AND($B6827&lt;&gt;"",$C6827&lt;&gt;"",$B6827&lt;=$C6827),INDEX(Bemenet!$G$2:$G$301,$M6827),"")</f>
        <v/>
      </c>
      <c r="E6827" s="6" t="str">
        <f>IF(AND($B6827&lt;&gt;"",$C6827&lt;&gt;"",$B6827&lt;=$C6827),INDEX(Bemenet!$D$2:$D$301,$M6827),"")</f>
        <v/>
      </c>
      <c r="F6827" s="5" t="str">
        <f t="shared" si="954"/>
        <v/>
      </c>
      <c r="G6827" s="5" t="str">
        <f t="shared" si="955"/>
        <v/>
      </c>
      <c r="H6827" s="9" t="str">
        <f t="shared" si="956"/>
        <v/>
      </c>
      <c r="I6827" s="5" t="str">
        <f t="shared" si="957"/>
        <v/>
      </c>
      <c r="J6827" s="5" t="str">
        <f>IF(OR($L6827="",NOT(COUNTIFS($L$2:$L6827,$L6827)=1)),"",SUMIFS($G:$G,$L:$L,$L6827))</f>
        <v/>
      </c>
      <c r="K6827" s="5" t="str">
        <f>IF(OR($L6827="",NOT(COUNTIFS($L$2:$L6827,$L6827)=1)),"",SUMIFS($I:$I,$L:$L,$L6827))</f>
        <v/>
      </c>
      <c r="L6827" s="6" t="str">
        <f t="shared" si="958"/>
        <v/>
      </c>
      <c r="M6827" s="6">
        <f t="shared" si="959"/>
        <v>274</v>
      </c>
      <c r="N6827" s="6">
        <f t="shared" si="960"/>
        <v>2</v>
      </c>
      <c r="O6827" s="9" t="str">
        <f>IF(AND($B6827&lt;&gt;"",$C6827&lt;&gt;"",$B6827&lt;=$C6827),INDEX(Szabalyok!$C:$C,$N6827),"")</f>
        <v/>
      </c>
      <c r="P6827">
        <f t="shared" si="962"/>
        <v>0</v>
      </c>
    </row>
    <row r="6828" spans="1:16" x14ac:dyDescent="0.35">
      <c r="A6828">
        <f t="shared" si="961"/>
        <v>0</v>
      </c>
      <c r="B6828" s="4" t="str">
        <f>IF($M6828&gt;300,"",IF(OR(INDEX(Bemenet!$E$2:$E$301,$M6828)="",INDEX(Bemenet!$F$2:$F$301,$M6828)=""),"",MAX(INDEX(Bemenet!$E$2:$E$301,$M6828),INDEX(Szabalyok!$A:$A,$N6828))))</f>
        <v/>
      </c>
      <c r="C6828" s="4" t="str">
        <f>IF($B6828="","",MIN(INDEX(Bemenet!$F$2:$F$301,$M6828),INDEX(Szabalyok!$B:$B,$N6828)))</f>
        <v/>
      </c>
      <c r="D6828" s="5" t="str">
        <f>IF(AND($B6828&lt;&gt;"",$C6828&lt;&gt;"",$B6828&lt;=$C6828),INDEX(Bemenet!$G$2:$G$301,$M6828),"")</f>
        <v/>
      </c>
      <c r="E6828" s="6" t="str">
        <f>IF(AND($B6828&lt;&gt;"",$C6828&lt;&gt;"",$B6828&lt;=$C6828),INDEX(Bemenet!$D$2:$D$301,$M6828),"")</f>
        <v/>
      </c>
      <c r="F6828" s="5" t="str">
        <f t="shared" si="954"/>
        <v/>
      </c>
      <c r="G6828" s="5" t="str">
        <f t="shared" si="955"/>
        <v/>
      </c>
      <c r="H6828" s="9" t="str">
        <f t="shared" si="956"/>
        <v/>
      </c>
      <c r="I6828" s="5" t="str">
        <f t="shared" si="957"/>
        <v/>
      </c>
      <c r="J6828" s="5" t="str">
        <f>IF(OR($L6828="",NOT(COUNTIFS($L$2:$L6828,$L6828)=1)),"",SUMIFS($G:$G,$L:$L,$L6828))</f>
        <v/>
      </c>
      <c r="K6828" s="5" t="str">
        <f>IF(OR($L6828="",NOT(COUNTIFS($L$2:$L6828,$L6828)=1)),"",SUMIFS($I:$I,$L:$L,$L6828))</f>
        <v/>
      </c>
      <c r="L6828" s="6" t="str">
        <f t="shared" si="958"/>
        <v/>
      </c>
      <c r="M6828" s="6">
        <f t="shared" si="959"/>
        <v>274</v>
      </c>
      <c r="N6828" s="6">
        <f t="shared" si="960"/>
        <v>3</v>
      </c>
      <c r="O6828" s="9" t="str">
        <f>IF(AND($B6828&lt;&gt;"",$C6828&lt;&gt;"",$B6828&lt;=$C6828),INDEX(Szabalyok!$C:$C,$N6828),"")</f>
        <v/>
      </c>
      <c r="P6828">
        <f t="shared" si="962"/>
        <v>0</v>
      </c>
    </row>
    <row r="6829" spans="1:16" x14ac:dyDescent="0.35">
      <c r="A6829">
        <f t="shared" si="961"/>
        <v>0</v>
      </c>
      <c r="B6829" s="4" t="str">
        <f>IF($M6829&gt;300,"",IF(OR(INDEX(Bemenet!$E$2:$E$301,$M6829)="",INDEX(Bemenet!$F$2:$F$301,$M6829)=""),"",MAX(INDEX(Bemenet!$E$2:$E$301,$M6829),INDEX(Szabalyok!$A:$A,$N6829))))</f>
        <v/>
      </c>
      <c r="C6829" s="4" t="str">
        <f>IF($B6829="","",MIN(INDEX(Bemenet!$F$2:$F$301,$M6829),INDEX(Szabalyok!$B:$B,$N6829)))</f>
        <v/>
      </c>
      <c r="D6829" s="5" t="str">
        <f>IF(AND($B6829&lt;&gt;"",$C6829&lt;&gt;"",$B6829&lt;=$C6829),INDEX(Bemenet!$G$2:$G$301,$M6829),"")</f>
        <v/>
      </c>
      <c r="E6829" s="6" t="str">
        <f>IF(AND($B6829&lt;&gt;"",$C6829&lt;&gt;"",$B6829&lt;=$C6829),INDEX(Bemenet!$D$2:$D$301,$M6829),"")</f>
        <v/>
      </c>
      <c r="F6829" s="5" t="str">
        <f t="shared" si="954"/>
        <v/>
      </c>
      <c r="G6829" s="5" t="str">
        <f t="shared" si="955"/>
        <v/>
      </c>
      <c r="H6829" s="9" t="str">
        <f t="shared" si="956"/>
        <v/>
      </c>
      <c r="I6829" s="5" t="str">
        <f t="shared" si="957"/>
        <v/>
      </c>
      <c r="J6829" s="5" t="str">
        <f>IF(OR($L6829="",NOT(COUNTIFS($L$2:$L6829,$L6829)=1)),"",SUMIFS($G:$G,$L:$L,$L6829))</f>
        <v/>
      </c>
      <c r="K6829" s="5" t="str">
        <f>IF(OR($L6829="",NOT(COUNTIFS($L$2:$L6829,$L6829)=1)),"",SUMIFS($I:$I,$L:$L,$L6829))</f>
        <v/>
      </c>
      <c r="L6829" s="6" t="str">
        <f t="shared" si="958"/>
        <v/>
      </c>
      <c r="M6829" s="6">
        <f t="shared" si="959"/>
        <v>274</v>
      </c>
      <c r="N6829" s="6">
        <f t="shared" si="960"/>
        <v>4</v>
      </c>
      <c r="O6829" s="9" t="str">
        <f>IF(AND($B6829&lt;&gt;"",$C6829&lt;&gt;"",$B6829&lt;=$C6829),INDEX(Szabalyok!$C:$C,$N6829),"")</f>
        <v/>
      </c>
      <c r="P6829">
        <f t="shared" si="962"/>
        <v>0</v>
      </c>
    </row>
    <row r="6830" spans="1:16" x14ac:dyDescent="0.35">
      <c r="A6830">
        <f t="shared" si="961"/>
        <v>0</v>
      </c>
      <c r="B6830" s="4" t="str">
        <f>IF($M6830&gt;300,"",IF(OR(INDEX(Bemenet!$E$2:$E$301,$M6830)="",INDEX(Bemenet!$F$2:$F$301,$M6830)=""),"",MAX(INDEX(Bemenet!$E$2:$E$301,$M6830),INDEX(Szabalyok!$A:$A,$N6830))))</f>
        <v/>
      </c>
      <c r="C6830" s="4" t="str">
        <f>IF($B6830="","",MIN(INDEX(Bemenet!$F$2:$F$301,$M6830),INDEX(Szabalyok!$B:$B,$N6830)))</f>
        <v/>
      </c>
      <c r="D6830" s="5" t="str">
        <f>IF(AND($B6830&lt;&gt;"",$C6830&lt;&gt;"",$B6830&lt;=$C6830),INDEX(Bemenet!$G$2:$G$301,$M6830),"")</f>
        <v/>
      </c>
      <c r="E6830" s="6" t="str">
        <f>IF(AND($B6830&lt;&gt;"",$C6830&lt;&gt;"",$B6830&lt;=$C6830),INDEX(Bemenet!$D$2:$D$301,$M6830),"")</f>
        <v/>
      </c>
      <c r="F6830" s="5" t="str">
        <f t="shared" si="954"/>
        <v/>
      </c>
      <c r="G6830" s="5" t="str">
        <f t="shared" si="955"/>
        <v/>
      </c>
      <c r="H6830" s="9" t="str">
        <f t="shared" si="956"/>
        <v/>
      </c>
      <c r="I6830" s="5" t="str">
        <f t="shared" si="957"/>
        <v/>
      </c>
      <c r="J6830" s="5" t="str">
        <f>IF(OR($L6830="",NOT(COUNTIFS($L$2:$L6830,$L6830)=1)),"",SUMIFS($G:$G,$L:$L,$L6830))</f>
        <v/>
      </c>
      <c r="K6830" s="5" t="str">
        <f>IF(OR($L6830="",NOT(COUNTIFS($L$2:$L6830,$L6830)=1)),"",SUMIFS($I:$I,$L:$L,$L6830))</f>
        <v/>
      </c>
      <c r="L6830" s="6" t="str">
        <f t="shared" si="958"/>
        <v/>
      </c>
      <c r="M6830" s="6">
        <f t="shared" si="959"/>
        <v>274</v>
      </c>
      <c r="N6830" s="6">
        <f t="shared" si="960"/>
        <v>5</v>
      </c>
      <c r="O6830" s="9" t="str">
        <f>IF(AND($B6830&lt;&gt;"",$C6830&lt;&gt;"",$B6830&lt;=$C6830),INDEX(Szabalyok!$C:$C,$N6830),"")</f>
        <v/>
      </c>
      <c r="P6830">
        <f t="shared" si="962"/>
        <v>0</v>
      </c>
    </row>
    <row r="6831" spans="1:16" x14ac:dyDescent="0.35">
      <c r="A6831">
        <f t="shared" si="961"/>
        <v>0</v>
      </c>
      <c r="B6831" s="4" t="str">
        <f>IF($M6831&gt;300,"",IF(OR(INDEX(Bemenet!$E$2:$E$301,$M6831)="",INDEX(Bemenet!$F$2:$F$301,$M6831)=""),"",MAX(INDEX(Bemenet!$E$2:$E$301,$M6831),INDEX(Szabalyok!$A:$A,$N6831))))</f>
        <v/>
      </c>
      <c r="C6831" s="4" t="str">
        <f>IF($B6831="","",MIN(INDEX(Bemenet!$F$2:$F$301,$M6831),INDEX(Szabalyok!$B:$B,$N6831)))</f>
        <v/>
      </c>
      <c r="D6831" s="5" t="str">
        <f>IF(AND($B6831&lt;&gt;"",$C6831&lt;&gt;"",$B6831&lt;=$C6831),INDEX(Bemenet!$G$2:$G$301,$M6831),"")</f>
        <v/>
      </c>
      <c r="E6831" s="6" t="str">
        <f>IF(AND($B6831&lt;&gt;"",$C6831&lt;&gt;"",$B6831&lt;=$C6831),INDEX(Bemenet!$D$2:$D$301,$M6831),"")</f>
        <v/>
      </c>
      <c r="F6831" s="5" t="str">
        <f t="shared" si="954"/>
        <v/>
      </c>
      <c r="G6831" s="5" t="str">
        <f t="shared" si="955"/>
        <v/>
      </c>
      <c r="H6831" s="9" t="str">
        <f t="shared" si="956"/>
        <v/>
      </c>
      <c r="I6831" s="5" t="str">
        <f t="shared" si="957"/>
        <v/>
      </c>
      <c r="J6831" s="5" t="str">
        <f>IF(OR($L6831="",NOT(COUNTIFS($L$2:$L6831,$L6831)=1)),"",SUMIFS($G:$G,$L:$L,$L6831))</f>
        <v/>
      </c>
      <c r="K6831" s="5" t="str">
        <f>IF(OR($L6831="",NOT(COUNTIFS($L$2:$L6831,$L6831)=1)),"",SUMIFS($I:$I,$L:$L,$L6831))</f>
        <v/>
      </c>
      <c r="L6831" s="6" t="str">
        <f t="shared" si="958"/>
        <v/>
      </c>
      <c r="M6831" s="6">
        <f t="shared" si="959"/>
        <v>274</v>
      </c>
      <c r="N6831" s="6">
        <f t="shared" si="960"/>
        <v>6</v>
      </c>
      <c r="O6831" s="9" t="str">
        <f>IF(AND($B6831&lt;&gt;"",$C6831&lt;&gt;"",$B6831&lt;=$C6831),INDEX(Szabalyok!$C:$C,$N6831),"")</f>
        <v/>
      </c>
      <c r="P6831">
        <f t="shared" si="962"/>
        <v>0</v>
      </c>
    </row>
    <row r="6832" spans="1:16" x14ac:dyDescent="0.35">
      <c r="A6832">
        <f t="shared" si="961"/>
        <v>0</v>
      </c>
      <c r="B6832" s="4" t="str">
        <f>IF($M6832&gt;300,"",IF(OR(INDEX(Bemenet!$E$2:$E$301,$M6832)="",INDEX(Bemenet!$F$2:$F$301,$M6832)=""),"",MAX(INDEX(Bemenet!$E$2:$E$301,$M6832),INDEX(Szabalyok!$A:$A,$N6832))))</f>
        <v/>
      </c>
      <c r="C6832" s="4" t="str">
        <f>IF($B6832="","",MIN(INDEX(Bemenet!$F$2:$F$301,$M6832),INDEX(Szabalyok!$B:$B,$N6832)))</f>
        <v/>
      </c>
      <c r="D6832" s="5" t="str">
        <f>IF(AND($B6832&lt;&gt;"",$C6832&lt;&gt;"",$B6832&lt;=$C6832),INDEX(Bemenet!$G$2:$G$301,$M6832),"")</f>
        <v/>
      </c>
      <c r="E6832" s="6" t="str">
        <f>IF(AND($B6832&lt;&gt;"",$C6832&lt;&gt;"",$B6832&lt;=$C6832),INDEX(Bemenet!$D$2:$D$301,$M6832),"")</f>
        <v/>
      </c>
      <c r="F6832" s="5" t="str">
        <f t="shared" si="954"/>
        <v/>
      </c>
      <c r="G6832" s="5" t="str">
        <f t="shared" si="955"/>
        <v/>
      </c>
      <c r="H6832" s="9" t="str">
        <f t="shared" si="956"/>
        <v/>
      </c>
      <c r="I6832" s="5" t="str">
        <f t="shared" si="957"/>
        <v/>
      </c>
      <c r="J6832" s="5" t="str">
        <f>IF(OR($L6832="",NOT(COUNTIFS($L$2:$L6832,$L6832)=1)),"",SUMIFS($G:$G,$L:$L,$L6832))</f>
        <v/>
      </c>
      <c r="K6832" s="5" t="str">
        <f>IF(OR($L6832="",NOT(COUNTIFS($L$2:$L6832,$L6832)=1)),"",SUMIFS($I:$I,$L:$L,$L6832))</f>
        <v/>
      </c>
      <c r="L6832" s="6" t="str">
        <f t="shared" si="958"/>
        <v/>
      </c>
      <c r="M6832" s="6">
        <f t="shared" si="959"/>
        <v>274</v>
      </c>
      <c r="N6832" s="6">
        <f t="shared" si="960"/>
        <v>7</v>
      </c>
      <c r="O6832" s="9" t="str">
        <f>IF(AND($B6832&lt;&gt;"",$C6832&lt;&gt;"",$B6832&lt;=$C6832),INDEX(Szabalyok!$C:$C,$N6832),"")</f>
        <v/>
      </c>
      <c r="P6832">
        <f t="shared" si="962"/>
        <v>0</v>
      </c>
    </row>
    <row r="6833" spans="1:16" x14ac:dyDescent="0.35">
      <c r="A6833">
        <f t="shared" si="961"/>
        <v>0</v>
      </c>
      <c r="B6833" s="4" t="str">
        <f>IF($M6833&gt;300,"",IF(OR(INDEX(Bemenet!$E$2:$E$301,$M6833)="",INDEX(Bemenet!$F$2:$F$301,$M6833)=""),"",MAX(INDEX(Bemenet!$E$2:$E$301,$M6833),INDEX(Szabalyok!$A:$A,$N6833))))</f>
        <v/>
      </c>
      <c r="C6833" s="4" t="str">
        <f>IF($B6833="","",MIN(INDEX(Bemenet!$F$2:$F$301,$M6833),INDEX(Szabalyok!$B:$B,$N6833)))</f>
        <v/>
      </c>
      <c r="D6833" s="5" t="str">
        <f>IF(AND($B6833&lt;&gt;"",$C6833&lt;&gt;"",$B6833&lt;=$C6833),INDEX(Bemenet!$G$2:$G$301,$M6833),"")</f>
        <v/>
      </c>
      <c r="E6833" s="6" t="str">
        <f>IF(AND($B6833&lt;&gt;"",$C6833&lt;&gt;"",$B6833&lt;=$C6833),INDEX(Bemenet!$D$2:$D$301,$M6833),"")</f>
        <v/>
      </c>
      <c r="F6833" s="5" t="str">
        <f t="shared" si="954"/>
        <v/>
      </c>
      <c r="G6833" s="5" t="str">
        <f t="shared" si="955"/>
        <v/>
      </c>
      <c r="H6833" s="9" t="str">
        <f t="shared" si="956"/>
        <v/>
      </c>
      <c r="I6833" s="5" t="str">
        <f t="shared" si="957"/>
        <v/>
      </c>
      <c r="J6833" s="5" t="str">
        <f>IF(OR($L6833="",NOT(COUNTIFS($L$2:$L6833,$L6833)=1)),"",SUMIFS($G:$G,$L:$L,$L6833))</f>
        <v/>
      </c>
      <c r="K6833" s="5" t="str">
        <f>IF(OR($L6833="",NOT(COUNTIFS($L$2:$L6833,$L6833)=1)),"",SUMIFS($I:$I,$L:$L,$L6833))</f>
        <v/>
      </c>
      <c r="L6833" s="6" t="str">
        <f t="shared" si="958"/>
        <v/>
      </c>
      <c r="M6833" s="6">
        <f t="shared" si="959"/>
        <v>274</v>
      </c>
      <c r="N6833" s="6">
        <f t="shared" si="960"/>
        <v>8</v>
      </c>
      <c r="O6833" s="9" t="str">
        <f>IF(AND($B6833&lt;&gt;"",$C6833&lt;&gt;"",$B6833&lt;=$C6833),INDEX(Szabalyok!$C:$C,$N6833),"")</f>
        <v/>
      </c>
      <c r="P6833">
        <f t="shared" si="962"/>
        <v>0</v>
      </c>
    </row>
    <row r="6834" spans="1:16" x14ac:dyDescent="0.35">
      <c r="A6834">
        <f t="shared" si="961"/>
        <v>0</v>
      </c>
      <c r="B6834" s="4" t="str">
        <f>IF($M6834&gt;300,"",IF(OR(INDEX(Bemenet!$E$2:$E$301,$M6834)="",INDEX(Bemenet!$F$2:$F$301,$M6834)=""),"",MAX(INDEX(Bemenet!$E$2:$E$301,$M6834),INDEX(Szabalyok!$A:$A,$N6834))))</f>
        <v/>
      </c>
      <c r="C6834" s="4" t="str">
        <f>IF($B6834="","",MIN(INDEX(Bemenet!$F$2:$F$301,$M6834),INDEX(Szabalyok!$B:$B,$N6834)))</f>
        <v/>
      </c>
      <c r="D6834" s="5" t="str">
        <f>IF(AND($B6834&lt;&gt;"",$C6834&lt;&gt;"",$B6834&lt;=$C6834),INDEX(Bemenet!$G$2:$G$301,$M6834),"")</f>
        <v/>
      </c>
      <c r="E6834" s="6" t="str">
        <f>IF(AND($B6834&lt;&gt;"",$C6834&lt;&gt;"",$B6834&lt;=$C6834),INDEX(Bemenet!$D$2:$D$301,$M6834),"")</f>
        <v/>
      </c>
      <c r="F6834" s="5" t="str">
        <f t="shared" si="954"/>
        <v/>
      </c>
      <c r="G6834" s="5" t="str">
        <f t="shared" si="955"/>
        <v/>
      </c>
      <c r="H6834" s="9" t="str">
        <f t="shared" si="956"/>
        <v/>
      </c>
      <c r="I6834" s="5" t="str">
        <f t="shared" si="957"/>
        <v/>
      </c>
      <c r="J6834" s="5" t="str">
        <f>IF(OR($L6834="",NOT(COUNTIFS($L$2:$L6834,$L6834)=1)),"",SUMIFS($G:$G,$L:$L,$L6834))</f>
        <v/>
      </c>
      <c r="K6834" s="5" t="str">
        <f>IF(OR($L6834="",NOT(COUNTIFS($L$2:$L6834,$L6834)=1)),"",SUMIFS($I:$I,$L:$L,$L6834))</f>
        <v/>
      </c>
      <c r="L6834" s="6" t="str">
        <f t="shared" si="958"/>
        <v/>
      </c>
      <c r="M6834" s="6">
        <f t="shared" si="959"/>
        <v>274</v>
      </c>
      <c r="N6834" s="6">
        <f t="shared" si="960"/>
        <v>9</v>
      </c>
      <c r="O6834" s="9" t="str">
        <f>IF(AND($B6834&lt;&gt;"",$C6834&lt;&gt;"",$B6834&lt;=$C6834),INDEX(Szabalyok!$C:$C,$N6834),"")</f>
        <v/>
      </c>
      <c r="P6834">
        <f t="shared" si="962"/>
        <v>0</v>
      </c>
    </row>
    <row r="6835" spans="1:16" x14ac:dyDescent="0.35">
      <c r="A6835">
        <f t="shared" si="961"/>
        <v>0</v>
      </c>
      <c r="B6835" s="4" t="str">
        <f>IF($M6835&gt;300,"",IF(OR(INDEX(Bemenet!$E$2:$E$301,$M6835)="",INDEX(Bemenet!$F$2:$F$301,$M6835)=""),"",MAX(INDEX(Bemenet!$E$2:$E$301,$M6835),INDEX(Szabalyok!$A:$A,$N6835))))</f>
        <v/>
      </c>
      <c r="C6835" s="4" t="str">
        <f>IF($B6835="","",MIN(INDEX(Bemenet!$F$2:$F$301,$M6835),INDEX(Szabalyok!$B:$B,$N6835)))</f>
        <v/>
      </c>
      <c r="D6835" s="5" t="str">
        <f>IF(AND($B6835&lt;&gt;"",$C6835&lt;&gt;"",$B6835&lt;=$C6835),INDEX(Bemenet!$G$2:$G$301,$M6835),"")</f>
        <v/>
      </c>
      <c r="E6835" s="6" t="str">
        <f>IF(AND($B6835&lt;&gt;"",$C6835&lt;&gt;"",$B6835&lt;=$C6835),INDEX(Bemenet!$D$2:$D$301,$M6835),"")</f>
        <v/>
      </c>
      <c r="F6835" s="5" t="str">
        <f t="shared" si="954"/>
        <v/>
      </c>
      <c r="G6835" s="5" t="str">
        <f t="shared" si="955"/>
        <v/>
      </c>
      <c r="H6835" s="9" t="str">
        <f t="shared" si="956"/>
        <v/>
      </c>
      <c r="I6835" s="5" t="str">
        <f t="shared" si="957"/>
        <v/>
      </c>
      <c r="J6835" s="5" t="str">
        <f>IF(OR($L6835="",NOT(COUNTIFS($L$2:$L6835,$L6835)=1)),"",SUMIFS($G:$G,$L:$L,$L6835))</f>
        <v/>
      </c>
      <c r="K6835" s="5" t="str">
        <f>IF(OR($L6835="",NOT(COUNTIFS($L$2:$L6835,$L6835)=1)),"",SUMIFS($I:$I,$L:$L,$L6835))</f>
        <v/>
      </c>
      <c r="L6835" s="6" t="str">
        <f t="shared" si="958"/>
        <v/>
      </c>
      <c r="M6835" s="6">
        <f t="shared" si="959"/>
        <v>274</v>
      </c>
      <c r="N6835" s="6">
        <f t="shared" si="960"/>
        <v>10</v>
      </c>
      <c r="O6835" s="9" t="str">
        <f>IF(AND($B6835&lt;&gt;"",$C6835&lt;&gt;"",$B6835&lt;=$C6835),INDEX(Szabalyok!$C:$C,$N6835),"")</f>
        <v/>
      </c>
      <c r="P6835">
        <f t="shared" si="962"/>
        <v>0</v>
      </c>
    </row>
    <row r="6836" spans="1:16" x14ac:dyDescent="0.35">
      <c r="A6836">
        <f t="shared" si="961"/>
        <v>0</v>
      </c>
      <c r="B6836" s="4" t="str">
        <f>IF($M6836&gt;300,"",IF(OR(INDEX(Bemenet!$E$2:$E$301,$M6836)="",INDEX(Bemenet!$F$2:$F$301,$M6836)=""),"",MAX(INDEX(Bemenet!$E$2:$E$301,$M6836),INDEX(Szabalyok!$A:$A,$N6836))))</f>
        <v/>
      </c>
      <c r="C6836" s="4" t="str">
        <f>IF($B6836="","",MIN(INDEX(Bemenet!$F$2:$F$301,$M6836),INDEX(Szabalyok!$B:$B,$N6836)))</f>
        <v/>
      </c>
      <c r="D6836" s="5" t="str">
        <f>IF(AND($B6836&lt;&gt;"",$C6836&lt;&gt;"",$B6836&lt;=$C6836),INDEX(Bemenet!$G$2:$G$301,$M6836),"")</f>
        <v/>
      </c>
      <c r="E6836" s="6" t="str">
        <f>IF(AND($B6836&lt;&gt;"",$C6836&lt;&gt;"",$B6836&lt;=$C6836),INDEX(Bemenet!$D$2:$D$301,$M6836),"")</f>
        <v/>
      </c>
      <c r="F6836" s="5" t="str">
        <f t="shared" si="954"/>
        <v/>
      </c>
      <c r="G6836" s="5" t="str">
        <f t="shared" si="955"/>
        <v/>
      </c>
      <c r="H6836" s="9" t="str">
        <f t="shared" si="956"/>
        <v/>
      </c>
      <c r="I6836" s="5" t="str">
        <f t="shared" si="957"/>
        <v/>
      </c>
      <c r="J6836" s="5" t="str">
        <f>IF(OR($L6836="",NOT(COUNTIFS($L$2:$L6836,$L6836)=1)),"",SUMIFS($G:$G,$L:$L,$L6836))</f>
        <v/>
      </c>
      <c r="K6836" s="5" t="str">
        <f>IF(OR($L6836="",NOT(COUNTIFS($L$2:$L6836,$L6836)=1)),"",SUMIFS($I:$I,$L:$L,$L6836))</f>
        <v/>
      </c>
      <c r="L6836" s="6" t="str">
        <f t="shared" si="958"/>
        <v/>
      </c>
      <c r="M6836" s="6">
        <f t="shared" si="959"/>
        <v>274</v>
      </c>
      <c r="N6836" s="6">
        <f t="shared" si="960"/>
        <v>11</v>
      </c>
      <c r="O6836" s="9" t="str">
        <f>IF(AND($B6836&lt;&gt;"",$C6836&lt;&gt;"",$B6836&lt;=$C6836),INDEX(Szabalyok!$C:$C,$N6836),"")</f>
        <v/>
      </c>
      <c r="P6836">
        <f t="shared" si="962"/>
        <v>0</v>
      </c>
    </row>
    <row r="6837" spans="1:16" x14ac:dyDescent="0.35">
      <c r="A6837">
        <f t="shared" si="961"/>
        <v>0</v>
      </c>
      <c r="B6837" s="4" t="str">
        <f>IF($M6837&gt;300,"",IF(OR(INDEX(Bemenet!$E$2:$E$301,$M6837)="",INDEX(Bemenet!$F$2:$F$301,$M6837)=""),"",MAX(INDEX(Bemenet!$E$2:$E$301,$M6837),INDEX(Szabalyok!$A:$A,$N6837))))</f>
        <v/>
      </c>
      <c r="C6837" s="4" t="str">
        <f>IF($B6837="","",MIN(INDEX(Bemenet!$F$2:$F$301,$M6837),INDEX(Szabalyok!$B:$B,$N6837)))</f>
        <v/>
      </c>
      <c r="D6837" s="5" t="str">
        <f>IF(AND($B6837&lt;&gt;"",$C6837&lt;&gt;"",$B6837&lt;=$C6837),INDEX(Bemenet!$G$2:$G$301,$M6837),"")</f>
        <v/>
      </c>
      <c r="E6837" s="6" t="str">
        <f>IF(AND($B6837&lt;&gt;"",$C6837&lt;&gt;"",$B6837&lt;=$C6837),INDEX(Bemenet!$D$2:$D$301,$M6837),"")</f>
        <v/>
      </c>
      <c r="F6837" s="5" t="str">
        <f t="shared" si="954"/>
        <v/>
      </c>
      <c r="G6837" s="5" t="str">
        <f t="shared" si="955"/>
        <v/>
      </c>
      <c r="H6837" s="9" t="str">
        <f t="shared" si="956"/>
        <v/>
      </c>
      <c r="I6837" s="5" t="str">
        <f t="shared" si="957"/>
        <v/>
      </c>
      <c r="J6837" s="5" t="str">
        <f>IF(OR($L6837="",NOT(COUNTIFS($L$2:$L6837,$L6837)=1)),"",SUMIFS($G:$G,$L:$L,$L6837))</f>
        <v/>
      </c>
      <c r="K6837" s="5" t="str">
        <f>IF(OR($L6837="",NOT(COUNTIFS($L$2:$L6837,$L6837)=1)),"",SUMIFS($I:$I,$L:$L,$L6837))</f>
        <v/>
      </c>
      <c r="L6837" s="6" t="str">
        <f t="shared" si="958"/>
        <v/>
      </c>
      <c r="M6837" s="6">
        <f t="shared" si="959"/>
        <v>274</v>
      </c>
      <c r="N6837" s="6">
        <f t="shared" si="960"/>
        <v>12</v>
      </c>
      <c r="O6837" s="9" t="str">
        <f>IF(AND($B6837&lt;&gt;"",$C6837&lt;&gt;"",$B6837&lt;=$C6837),INDEX(Szabalyok!$C:$C,$N6837),"")</f>
        <v/>
      </c>
      <c r="P6837">
        <f t="shared" si="962"/>
        <v>0</v>
      </c>
    </row>
    <row r="6838" spans="1:16" x14ac:dyDescent="0.35">
      <c r="A6838">
        <f t="shared" si="961"/>
        <v>0</v>
      </c>
      <c r="B6838" s="4" t="str">
        <f>IF($M6838&gt;300,"",IF(OR(INDEX(Bemenet!$E$2:$E$301,$M6838)="",INDEX(Bemenet!$F$2:$F$301,$M6838)=""),"",MAX(INDEX(Bemenet!$E$2:$E$301,$M6838),INDEX(Szabalyok!$A:$A,$N6838))))</f>
        <v/>
      </c>
      <c r="C6838" s="4" t="str">
        <f>IF($B6838="","",MIN(INDEX(Bemenet!$F$2:$F$301,$M6838),INDEX(Szabalyok!$B:$B,$N6838)))</f>
        <v/>
      </c>
      <c r="D6838" s="5" t="str">
        <f>IF(AND($B6838&lt;&gt;"",$C6838&lt;&gt;"",$B6838&lt;=$C6838),INDEX(Bemenet!$G$2:$G$301,$M6838),"")</f>
        <v/>
      </c>
      <c r="E6838" s="6" t="str">
        <f>IF(AND($B6838&lt;&gt;"",$C6838&lt;&gt;"",$B6838&lt;=$C6838),INDEX(Bemenet!$D$2:$D$301,$M6838),"")</f>
        <v/>
      </c>
      <c r="F6838" s="5" t="str">
        <f t="shared" si="954"/>
        <v/>
      </c>
      <c r="G6838" s="5" t="str">
        <f t="shared" si="955"/>
        <v/>
      </c>
      <c r="H6838" s="9" t="str">
        <f t="shared" si="956"/>
        <v/>
      </c>
      <c r="I6838" s="5" t="str">
        <f t="shared" si="957"/>
        <v/>
      </c>
      <c r="J6838" s="5" t="str">
        <f>IF(OR($L6838="",NOT(COUNTIFS($L$2:$L6838,$L6838)=1)),"",SUMIFS($G:$G,$L:$L,$L6838))</f>
        <v/>
      </c>
      <c r="K6838" s="5" t="str">
        <f>IF(OR($L6838="",NOT(COUNTIFS($L$2:$L6838,$L6838)=1)),"",SUMIFS($I:$I,$L:$L,$L6838))</f>
        <v/>
      </c>
      <c r="L6838" s="6" t="str">
        <f t="shared" si="958"/>
        <v/>
      </c>
      <c r="M6838" s="6">
        <f t="shared" si="959"/>
        <v>274</v>
      </c>
      <c r="N6838" s="6">
        <f t="shared" si="960"/>
        <v>13</v>
      </c>
      <c r="O6838" s="9" t="str">
        <f>IF(AND($B6838&lt;&gt;"",$C6838&lt;&gt;"",$B6838&lt;=$C6838),INDEX(Szabalyok!$C:$C,$N6838),"")</f>
        <v/>
      </c>
      <c r="P6838">
        <f t="shared" si="962"/>
        <v>0</v>
      </c>
    </row>
    <row r="6839" spans="1:16" x14ac:dyDescent="0.35">
      <c r="A6839">
        <f t="shared" si="961"/>
        <v>0</v>
      </c>
      <c r="B6839" s="4" t="str">
        <f>IF($M6839&gt;300,"",IF(OR(INDEX(Bemenet!$E$2:$E$301,$M6839)="",INDEX(Bemenet!$F$2:$F$301,$M6839)=""),"",MAX(INDEX(Bemenet!$E$2:$E$301,$M6839),INDEX(Szabalyok!$A:$A,$N6839))))</f>
        <v/>
      </c>
      <c r="C6839" s="4" t="str">
        <f>IF($B6839="","",MIN(INDEX(Bemenet!$F$2:$F$301,$M6839),INDEX(Szabalyok!$B:$B,$N6839)))</f>
        <v/>
      </c>
      <c r="D6839" s="5" t="str">
        <f>IF(AND($B6839&lt;&gt;"",$C6839&lt;&gt;"",$B6839&lt;=$C6839),INDEX(Bemenet!$G$2:$G$301,$M6839),"")</f>
        <v/>
      </c>
      <c r="E6839" s="6" t="str">
        <f>IF(AND($B6839&lt;&gt;"",$C6839&lt;&gt;"",$B6839&lt;=$C6839),INDEX(Bemenet!$D$2:$D$301,$M6839),"")</f>
        <v/>
      </c>
      <c r="F6839" s="5" t="str">
        <f t="shared" si="954"/>
        <v/>
      </c>
      <c r="G6839" s="5" t="str">
        <f t="shared" si="955"/>
        <v/>
      </c>
      <c r="H6839" s="9" t="str">
        <f t="shared" si="956"/>
        <v/>
      </c>
      <c r="I6839" s="5" t="str">
        <f t="shared" si="957"/>
        <v/>
      </c>
      <c r="J6839" s="5" t="str">
        <f>IF(OR($L6839="",NOT(COUNTIFS($L$2:$L6839,$L6839)=1)),"",SUMIFS($G:$G,$L:$L,$L6839))</f>
        <v/>
      </c>
      <c r="K6839" s="5" t="str">
        <f>IF(OR($L6839="",NOT(COUNTIFS($L$2:$L6839,$L6839)=1)),"",SUMIFS($I:$I,$L:$L,$L6839))</f>
        <v/>
      </c>
      <c r="L6839" s="6" t="str">
        <f t="shared" si="958"/>
        <v/>
      </c>
      <c r="M6839" s="6">
        <f t="shared" si="959"/>
        <v>274</v>
      </c>
      <c r="N6839" s="6">
        <f t="shared" si="960"/>
        <v>14</v>
      </c>
      <c r="O6839" s="9" t="str">
        <f>IF(AND($B6839&lt;&gt;"",$C6839&lt;&gt;"",$B6839&lt;=$C6839),INDEX(Szabalyok!$C:$C,$N6839),"")</f>
        <v/>
      </c>
      <c r="P6839">
        <f t="shared" si="962"/>
        <v>0</v>
      </c>
    </row>
    <row r="6840" spans="1:16" x14ac:dyDescent="0.35">
      <c r="A6840">
        <f t="shared" si="961"/>
        <v>0</v>
      </c>
      <c r="B6840" s="4" t="str">
        <f>IF($M6840&gt;300,"",IF(OR(INDEX(Bemenet!$E$2:$E$301,$M6840)="",INDEX(Bemenet!$F$2:$F$301,$M6840)=""),"",MAX(INDEX(Bemenet!$E$2:$E$301,$M6840),INDEX(Szabalyok!$A:$A,$N6840))))</f>
        <v/>
      </c>
      <c r="C6840" s="4" t="str">
        <f>IF($B6840="","",MIN(INDEX(Bemenet!$F$2:$F$301,$M6840),INDEX(Szabalyok!$B:$B,$N6840)))</f>
        <v/>
      </c>
      <c r="D6840" s="5" t="str">
        <f>IF(AND($B6840&lt;&gt;"",$C6840&lt;&gt;"",$B6840&lt;=$C6840),INDEX(Bemenet!$G$2:$G$301,$M6840),"")</f>
        <v/>
      </c>
      <c r="E6840" s="6" t="str">
        <f>IF(AND($B6840&lt;&gt;"",$C6840&lt;&gt;"",$B6840&lt;=$C6840),INDEX(Bemenet!$D$2:$D$301,$M6840),"")</f>
        <v/>
      </c>
      <c r="F6840" s="5" t="str">
        <f t="shared" si="954"/>
        <v/>
      </c>
      <c r="G6840" s="5" t="str">
        <f t="shared" si="955"/>
        <v/>
      </c>
      <c r="H6840" s="9" t="str">
        <f t="shared" si="956"/>
        <v/>
      </c>
      <c r="I6840" s="5" t="str">
        <f t="shared" si="957"/>
        <v/>
      </c>
      <c r="J6840" s="5" t="str">
        <f>IF(OR($L6840="",NOT(COUNTIFS($L$2:$L6840,$L6840)=1)),"",SUMIFS($G:$G,$L:$L,$L6840))</f>
        <v/>
      </c>
      <c r="K6840" s="5" t="str">
        <f>IF(OR($L6840="",NOT(COUNTIFS($L$2:$L6840,$L6840)=1)),"",SUMIFS($I:$I,$L:$L,$L6840))</f>
        <v/>
      </c>
      <c r="L6840" s="6" t="str">
        <f t="shared" si="958"/>
        <v/>
      </c>
      <c r="M6840" s="6">
        <f t="shared" si="959"/>
        <v>274</v>
      </c>
      <c r="N6840" s="6">
        <f t="shared" si="960"/>
        <v>15</v>
      </c>
      <c r="O6840" s="9" t="str">
        <f>IF(AND($B6840&lt;&gt;"",$C6840&lt;&gt;"",$B6840&lt;=$C6840),INDEX(Szabalyok!$C:$C,$N6840),"")</f>
        <v/>
      </c>
      <c r="P6840">
        <f t="shared" si="962"/>
        <v>0</v>
      </c>
    </row>
    <row r="6841" spans="1:16" x14ac:dyDescent="0.35">
      <c r="A6841">
        <f t="shared" si="961"/>
        <v>0</v>
      </c>
      <c r="B6841" s="4" t="str">
        <f>IF($M6841&gt;300,"",IF(OR(INDEX(Bemenet!$E$2:$E$301,$M6841)="",INDEX(Bemenet!$F$2:$F$301,$M6841)=""),"",MAX(INDEX(Bemenet!$E$2:$E$301,$M6841),INDEX(Szabalyok!$A:$A,$N6841))))</f>
        <v/>
      </c>
      <c r="C6841" s="4" t="str">
        <f>IF($B6841="","",MIN(INDEX(Bemenet!$F$2:$F$301,$M6841),INDEX(Szabalyok!$B:$B,$N6841)))</f>
        <v/>
      </c>
      <c r="D6841" s="5" t="str">
        <f>IF(AND($B6841&lt;&gt;"",$C6841&lt;&gt;"",$B6841&lt;=$C6841),INDEX(Bemenet!$G$2:$G$301,$M6841),"")</f>
        <v/>
      </c>
      <c r="E6841" s="6" t="str">
        <f>IF(AND($B6841&lt;&gt;"",$C6841&lt;&gt;"",$B6841&lt;=$C6841),INDEX(Bemenet!$D$2:$D$301,$M6841),"")</f>
        <v/>
      </c>
      <c r="F6841" s="5" t="str">
        <f t="shared" si="954"/>
        <v/>
      </c>
      <c r="G6841" s="5" t="str">
        <f t="shared" si="955"/>
        <v/>
      </c>
      <c r="H6841" s="9" t="str">
        <f t="shared" si="956"/>
        <v/>
      </c>
      <c r="I6841" s="5" t="str">
        <f t="shared" si="957"/>
        <v/>
      </c>
      <c r="J6841" s="5" t="str">
        <f>IF(OR($L6841="",NOT(COUNTIFS($L$2:$L6841,$L6841)=1)),"",SUMIFS($G:$G,$L:$L,$L6841))</f>
        <v/>
      </c>
      <c r="K6841" s="5" t="str">
        <f>IF(OR($L6841="",NOT(COUNTIFS($L$2:$L6841,$L6841)=1)),"",SUMIFS($I:$I,$L:$L,$L6841))</f>
        <v/>
      </c>
      <c r="L6841" s="6" t="str">
        <f t="shared" si="958"/>
        <v/>
      </c>
      <c r="M6841" s="6">
        <f t="shared" si="959"/>
        <v>274</v>
      </c>
      <c r="N6841" s="6">
        <f t="shared" si="960"/>
        <v>16</v>
      </c>
      <c r="O6841" s="9" t="str">
        <f>IF(AND($B6841&lt;&gt;"",$C6841&lt;&gt;"",$B6841&lt;=$C6841),INDEX(Szabalyok!$C:$C,$N6841),"")</f>
        <v/>
      </c>
      <c r="P6841">
        <f t="shared" si="962"/>
        <v>0</v>
      </c>
    </row>
    <row r="6842" spans="1:16" x14ac:dyDescent="0.35">
      <c r="A6842">
        <f t="shared" si="961"/>
        <v>0</v>
      </c>
      <c r="B6842" s="4" t="str">
        <f>IF($M6842&gt;300,"",IF(OR(INDEX(Bemenet!$E$2:$E$301,$M6842)="",INDEX(Bemenet!$F$2:$F$301,$M6842)=""),"",MAX(INDEX(Bemenet!$E$2:$E$301,$M6842),INDEX(Szabalyok!$A:$A,$N6842))))</f>
        <v/>
      </c>
      <c r="C6842" s="4" t="str">
        <f>IF($B6842="","",MIN(INDEX(Bemenet!$F$2:$F$301,$M6842),INDEX(Szabalyok!$B:$B,$N6842)))</f>
        <v/>
      </c>
      <c r="D6842" s="5" t="str">
        <f>IF(AND($B6842&lt;&gt;"",$C6842&lt;&gt;"",$B6842&lt;=$C6842),INDEX(Bemenet!$G$2:$G$301,$M6842),"")</f>
        <v/>
      </c>
      <c r="E6842" s="6" t="str">
        <f>IF(AND($B6842&lt;&gt;"",$C6842&lt;&gt;"",$B6842&lt;=$C6842),INDEX(Bemenet!$D$2:$D$301,$M6842),"")</f>
        <v/>
      </c>
      <c r="F6842" s="5" t="str">
        <f t="shared" si="954"/>
        <v/>
      </c>
      <c r="G6842" s="5" t="str">
        <f t="shared" si="955"/>
        <v/>
      </c>
      <c r="H6842" s="9" t="str">
        <f t="shared" si="956"/>
        <v/>
      </c>
      <c r="I6842" s="5" t="str">
        <f t="shared" si="957"/>
        <v/>
      </c>
      <c r="J6842" s="5" t="str">
        <f>IF(OR($L6842="",NOT(COUNTIFS($L$2:$L6842,$L6842)=1)),"",SUMIFS($G:$G,$L:$L,$L6842))</f>
        <v/>
      </c>
      <c r="K6842" s="5" t="str">
        <f>IF(OR($L6842="",NOT(COUNTIFS($L$2:$L6842,$L6842)=1)),"",SUMIFS($I:$I,$L:$L,$L6842))</f>
        <v/>
      </c>
      <c r="L6842" s="6" t="str">
        <f t="shared" si="958"/>
        <v/>
      </c>
      <c r="M6842" s="6">
        <f t="shared" si="959"/>
        <v>274</v>
      </c>
      <c r="N6842" s="6">
        <f t="shared" si="960"/>
        <v>17</v>
      </c>
      <c r="O6842" s="9" t="str">
        <f>IF(AND($B6842&lt;&gt;"",$C6842&lt;&gt;"",$B6842&lt;=$C6842),INDEX(Szabalyok!$C:$C,$N6842),"")</f>
        <v/>
      </c>
      <c r="P6842">
        <f t="shared" si="962"/>
        <v>0</v>
      </c>
    </row>
    <row r="6843" spans="1:16" x14ac:dyDescent="0.35">
      <c r="A6843">
        <f t="shared" si="961"/>
        <v>0</v>
      </c>
      <c r="B6843" s="4" t="str">
        <f>IF($M6843&gt;300,"",IF(OR(INDEX(Bemenet!$E$2:$E$301,$M6843)="",INDEX(Bemenet!$F$2:$F$301,$M6843)=""),"",MAX(INDEX(Bemenet!$E$2:$E$301,$M6843),INDEX(Szabalyok!$A:$A,$N6843))))</f>
        <v/>
      </c>
      <c r="C6843" s="4" t="str">
        <f>IF($B6843="","",MIN(INDEX(Bemenet!$F$2:$F$301,$M6843),INDEX(Szabalyok!$B:$B,$N6843)))</f>
        <v/>
      </c>
      <c r="D6843" s="5" t="str">
        <f>IF(AND($B6843&lt;&gt;"",$C6843&lt;&gt;"",$B6843&lt;=$C6843),INDEX(Bemenet!$G$2:$G$301,$M6843),"")</f>
        <v/>
      </c>
      <c r="E6843" s="6" t="str">
        <f>IF(AND($B6843&lt;&gt;"",$C6843&lt;&gt;"",$B6843&lt;=$C6843),INDEX(Bemenet!$D$2:$D$301,$M6843),"")</f>
        <v/>
      </c>
      <c r="F6843" s="5" t="str">
        <f t="shared" si="954"/>
        <v/>
      </c>
      <c r="G6843" s="5" t="str">
        <f t="shared" si="955"/>
        <v/>
      </c>
      <c r="H6843" s="9" t="str">
        <f t="shared" si="956"/>
        <v/>
      </c>
      <c r="I6843" s="5" t="str">
        <f t="shared" si="957"/>
        <v/>
      </c>
      <c r="J6843" s="5" t="str">
        <f>IF(OR($L6843="",NOT(COUNTIFS($L$2:$L6843,$L6843)=1)),"",SUMIFS($G:$G,$L:$L,$L6843))</f>
        <v/>
      </c>
      <c r="K6843" s="5" t="str">
        <f>IF(OR($L6843="",NOT(COUNTIFS($L$2:$L6843,$L6843)=1)),"",SUMIFS($I:$I,$L:$L,$L6843))</f>
        <v/>
      </c>
      <c r="L6843" s="6" t="str">
        <f t="shared" si="958"/>
        <v/>
      </c>
      <c r="M6843" s="6">
        <f t="shared" si="959"/>
        <v>274</v>
      </c>
      <c r="N6843" s="6">
        <f t="shared" si="960"/>
        <v>18</v>
      </c>
      <c r="O6843" s="9" t="str">
        <f>IF(AND($B6843&lt;&gt;"",$C6843&lt;&gt;"",$B6843&lt;=$C6843),INDEX(Szabalyok!$C:$C,$N6843),"")</f>
        <v/>
      </c>
      <c r="P6843">
        <f t="shared" si="962"/>
        <v>0</v>
      </c>
    </row>
    <row r="6844" spans="1:16" x14ac:dyDescent="0.35">
      <c r="A6844">
        <f t="shared" si="961"/>
        <v>0</v>
      </c>
      <c r="B6844" s="4" t="str">
        <f>IF($M6844&gt;300,"",IF(OR(INDEX(Bemenet!$E$2:$E$301,$M6844)="",INDEX(Bemenet!$F$2:$F$301,$M6844)=""),"",MAX(INDEX(Bemenet!$E$2:$E$301,$M6844),INDEX(Szabalyok!$A:$A,$N6844))))</f>
        <v/>
      </c>
      <c r="C6844" s="4" t="str">
        <f>IF($B6844="","",MIN(INDEX(Bemenet!$F$2:$F$301,$M6844),INDEX(Szabalyok!$B:$B,$N6844)))</f>
        <v/>
      </c>
      <c r="D6844" s="5" t="str">
        <f>IF(AND($B6844&lt;&gt;"",$C6844&lt;&gt;"",$B6844&lt;=$C6844),INDEX(Bemenet!$G$2:$G$301,$M6844),"")</f>
        <v/>
      </c>
      <c r="E6844" s="6" t="str">
        <f>IF(AND($B6844&lt;&gt;"",$C6844&lt;&gt;"",$B6844&lt;=$C6844),INDEX(Bemenet!$D$2:$D$301,$M6844),"")</f>
        <v/>
      </c>
      <c r="F6844" s="5" t="str">
        <f t="shared" si="954"/>
        <v/>
      </c>
      <c r="G6844" s="5" t="str">
        <f t="shared" si="955"/>
        <v/>
      </c>
      <c r="H6844" s="9" t="str">
        <f t="shared" si="956"/>
        <v/>
      </c>
      <c r="I6844" s="5" t="str">
        <f t="shared" si="957"/>
        <v/>
      </c>
      <c r="J6844" s="5" t="str">
        <f>IF(OR($L6844="",NOT(COUNTIFS($L$2:$L6844,$L6844)=1)),"",SUMIFS($G:$G,$L:$L,$L6844))</f>
        <v/>
      </c>
      <c r="K6844" s="5" t="str">
        <f>IF(OR($L6844="",NOT(COUNTIFS($L$2:$L6844,$L6844)=1)),"",SUMIFS($I:$I,$L:$L,$L6844))</f>
        <v/>
      </c>
      <c r="L6844" s="6" t="str">
        <f t="shared" si="958"/>
        <v/>
      </c>
      <c r="M6844" s="6">
        <f t="shared" si="959"/>
        <v>274</v>
      </c>
      <c r="N6844" s="6">
        <f t="shared" si="960"/>
        <v>19</v>
      </c>
      <c r="O6844" s="9" t="str">
        <f>IF(AND($B6844&lt;&gt;"",$C6844&lt;&gt;"",$B6844&lt;=$C6844),INDEX(Szabalyok!$C:$C,$N6844),"")</f>
        <v/>
      </c>
      <c r="P6844">
        <f t="shared" si="962"/>
        <v>0</v>
      </c>
    </row>
    <row r="6845" spans="1:16" x14ac:dyDescent="0.35">
      <c r="A6845">
        <f t="shared" si="961"/>
        <v>0</v>
      </c>
      <c r="B6845" s="4" t="str">
        <f>IF($M6845&gt;300,"",IF(OR(INDEX(Bemenet!$E$2:$E$301,$M6845)="",INDEX(Bemenet!$F$2:$F$301,$M6845)=""),"",MAX(INDEX(Bemenet!$E$2:$E$301,$M6845),INDEX(Szabalyok!$A:$A,$N6845))))</f>
        <v/>
      </c>
      <c r="C6845" s="4" t="str">
        <f>IF($B6845="","",MIN(INDEX(Bemenet!$F$2:$F$301,$M6845),INDEX(Szabalyok!$B:$B,$N6845)))</f>
        <v/>
      </c>
      <c r="D6845" s="5" t="str">
        <f>IF(AND($B6845&lt;&gt;"",$C6845&lt;&gt;"",$B6845&lt;=$C6845),INDEX(Bemenet!$G$2:$G$301,$M6845),"")</f>
        <v/>
      </c>
      <c r="E6845" s="6" t="str">
        <f>IF(AND($B6845&lt;&gt;"",$C6845&lt;&gt;"",$B6845&lt;=$C6845),INDEX(Bemenet!$D$2:$D$301,$M6845),"")</f>
        <v/>
      </c>
      <c r="F6845" s="5" t="str">
        <f t="shared" si="954"/>
        <v/>
      </c>
      <c r="G6845" s="5" t="str">
        <f t="shared" si="955"/>
        <v/>
      </c>
      <c r="H6845" s="9" t="str">
        <f t="shared" si="956"/>
        <v/>
      </c>
      <c r="I6845" s="5" t="str">
        <f t="shared" si="957"/>
        <v/>
      </c>
      <c r="J6845" s="5" t="str">
        <f>IF(OR($L6845="",NOT(COUNTIFS($L$2:$L6845,$L6845)=1)),"",SUMIFS($G:$G,$L:$L,$L6845))</f>
        <v/>
      </c>
      <c r="K6845" s="5" t="str">
        <f>IF(OR($L6845="",NOT(COUNTIFS($L$2:$L6845,$L6845)=1)),"",SUMIFS($I:$I,$L:$L,$L6845))</f>
        <v/>
      </c>
      <c r="L6845" s="6" t="str">
        <f t="shared" si="958"/>
        <v/>
      </c>
      <c r="M6845" s="6">
        <f t="shared" si="959"/>
        <v>274</v>
      </c>
      <c r="N6845" s="6">
        <f t="shared" si="960"/>
        <v>20</v>
      </c>
      <c r="O6845" s="9" t="str">
        <f>IF(AND($B6845&lt;&gt;"",$C6845&lt;&gt;"",$B6845&lt;=$C6845),INDEX(Szabalyok!$C:$C,$N6845),"")</f>
        <v/>
      </c>
      <c r="P6845">
        <f t="shared" si="962"/>
        <v>0</v>
      </c>
    </row>
    <row r="6846" spans="1:16" x14ac:dyDescent="0.35">
      <c r="A6846">
        <f t="shared" si="961"/>
        <v>0</v>
      </c>
      <c r="B6846" s="4" t="str">
        <f>IF($M6846&gt;300,"",IF(OR(INDEX(Bemenet!$E$2:$E$301,$M6846)="",INDEX(Bemenet!$F$2:$F$301,$M6846)=""),"",MAX(INDEX(Bemenet!$E$2:$E$301,$M6846),INDEX(Szabalyok!$A:$A,$N6846))))</f>
        <v/>
      </c>
      <c r="C6846" s="4" t="str">
        <f>IF($B6846="","",MIN(INDEX(Bemenet!$F$2:$F$301,$M6846),INDEX(Szabalyok!$B:$B,$N6846)))</f>
        <v/>
      </c>
      <c r="D6846" s="5" t="str">
        <f>IF(AND($B6846&lt;&gt;"",$C6846&lt;&gt;"",$B6846&lt;=$C6846),INDEX(Bemenet!$G$2:$G$301,$M6846),"")</f>
        <v/>
      </c>
      <c r="E6846" s="6" t="str">
        <f>IF(AND($B6846&lt;&gt;"",$C6846&lt;&gt;"",$B6846&lt;=$C6846),INDEX(Bemenet!$D$2:$D$301,$M6846),"")</f>
        <v/>
      </c>
      <c r="F6846" s="5" t="str">
        <f t="shared" si="954"/>
        <v/>
      </c>
      <c r="G6846" s="5" t="str">
        <f t="shared" si="955"/>
        <v/>
      </c>
      <c r="H6846" s="9" t="str">
        <f t="shared" si="956"/>
        <v/>
      </c>
      <c r="I6846" s="5" t="str">
        <f t="shared" si="957"/>
        <v/>
      </c>
      <c r="J6846" s="5" t="str">
        <f>IF(OR($L6846="",NOT(COUNTIFS($L$2:$L6846,$L6846)=1)),"",SUMIFS($G:$G,$L:$L,$L6846))</f>
        <v/>
      </c>
      <c r="K6846" s="5" t="str">
        <f>IF(OR($L6846="",NOT(COUNTIFS($L$2:$L6846,$L6846)=1)),"",SUMIFS($I:$I,$L:$L,$L6846))</f>
        <v/>
      </c>
      <c r="L6846" s="6" t="str">
        <f t="shared" si="958"/>
        <v/>
      </c>
      <c r="M6846" s="6">
        <f t="shared" si="959"/>
        <v>274</v>
      </c>
      <c r="N6846" s="6">
        <f t="shared" si="960"/>
        <v>21</v>
      </c>
      <c r="O6846" s="9" t="str">
        <f>IF(AND($B6846&lt;&gt;"",$C6846&lt;&gt;"",$B6846&lt;=$C6846),INDEX(Szabalyok!$C:$C,$N6846),"")</f>
        <v/>
      </c>
      <c r="P6846">
        <f t="shared" si="962"/>
        <v>0</v>
      </c>
    </row>
    <row r="6847" spans="1:16" x14ac:dyDescent="0.35">
      <c r="A6847">
        <f t="shared" si="961"/>
        <v>0</v>
      </c>
      <c r="B6847" s="4" t="str">
        <f>IF($M6847&gt;300,"",IF(OR(INDEX(Bemenet!$E$2:$E$301,$M6847)="",INDEX(Bemenet!$F$2:$F$301,$M6847)=""),"",MAX(INDEX(Bemenet!$E$2:$E$301,$M6847),INDEX(Szabalyok!$A:$A,$N6847))))</f>
        <v/>
      </c>
      <c r="C6847" s="4" t="str">
        <f>IF($B6847="","",MIN(INDEX(Bemenet!$F$2:$F$301,$M6847),INDEX(Szabalyok!$B:$B,$N6847)))</f>
        <v/>
      </c>
      <c r="D6847" s="5" t="str">
        <f>IF(AND($B6847&lt;&gt;"",$C6847&lt;&gt;"",$B6847&lt;=$C6847),INDEX(Bemenet!$G$2:$G$301,$M6847),"")</f>
        <v/>
      </c>
      <c r="E6847" s="6" t="str">
        <f>IF(AND($B6847&lt;&gt;"",$C6847&lt;&gt;"",$B6847&lt;=$C6847),INDEX(Bemenet!$D$2:$D$301,$M6847),"")</f>
        <v/>
      </c>
      <c r="F6847" s="5" t="str">
        <f t="shared" si="954"/>
        <v/>
      </c>
      <c r="G6847" s="5" t="str">
        <f t="shared" si="955"/>
        <v/>
      </c>
      <c r="H6847" s="9" t="str">
        <f t="shared" si="956"/>
        <v/>
      </c>
      <c r="I6847" s="5" t="str">
        <f t="shared" si="957"/>
        <v/>
      </c>
      <c r="J6847" s="5" t="str">
        <f>IF(OR($L6847="",NOT(COUNTIFS($L$2:$L6847,$L6847)=1)),"",SUMIFS($G:$G,$L:$L,$L6847))</f>
        <v/>
      </c>
      <c r="K6847" s="5" t="str">
        <f>IF(OR($L6847="",NOT(COUNTIFS($L$2:$L6847,$L6847)=1)),"",SUMIFS($I:$I,$L:$L,$L6847))</f>
        <v/>
      </c>
      <c r="L6847" s="6" t="str">
        <f t="shared" si="958"/>
        <v/>
      </c>
      <c r="M6847" s="6">
        <f t="shared" si="959"/>
        <v>274</v>
      </c>
      <c r="N6847" s="6">
        <f t="shared" si="960"/>
        <v>22</v>
      </c>
      <c r="O6847" s="9" t="str">
        <f>IF(AND($B6847&lt;&gt;"",$C6847&lt;&gt;"",$B6847&lt;=$C6847),INDEX(Szabalyok!$C:$C,$N6847),"")</f>
        <v/>
      </c>
      <c r="P6847">
        <f t="shared" si="962"/>
        <v>0</v>
      </c>
    </row>
    <row r="6848" spans="1:16" x14ac:dyDescent="0.35">
      <c r="A6848">
        <f t="shared" si="961"/>
        <v>0</v>
      </c>
      <c r="B6848" s="4" t="str">
        <f>IF($M6848&gt;300,"",IF(OR(INDEX(Bemenet!$E$2:$E$301,$M6848)="",INDEX(Bemenet!$F$2:$F$301,$M6848)=""),"",MAX(INDEX(Bemenet!$E$2:$E$301,$M6848),INDEX(Szabalyok!$A:$A,$N6848))))</f>
        <v/>
      </c>
      <c r="C6848" s="4" t="str">
        <f>IF($B6848="","",MIN(INDEX(Bemenet!$F$2:$F$301,$M6848),INDEX(Szabalyok!$B:$B,$N6848)))</f>
        <v/>
      </c>
      <c r="D6848" s="5" t="str">
        <f>IF(AND($B6848&lt;&gt;"",$C6848&lt;&gt;"",$B6848&lt;=$C6848),INDEX(Bemenet!$G$2:$G$301,$M6848),"")</f>
        <v/>
      </c>
      <c r="E6848" s="6" t="str">
        <f>IF(AND($B6848&lt;&gt;"",$C6848&lt;&gt;"",$B6848&lt;=$C6848),INDEX(Bemenet!$D$2:$D$301,$M6848),"")</f>
        <v/>
      </c>
      <c r="F6848" s="5" t="str">
        <f t="shared" si="954"/>
        <v/>
      </c>
      <c r="G6848" s="5" t="str">
        <f t="shared" si="955"/>
        <v/>
      </c>
      <c r="H6848" s="9" t="str">
        <f t="shared" si="956"/>
        <v/>
      </c>
      <c r="I6848" s="5" t="str">
        <f t="shared" si="957"/>
        <v/>
      </c>
      <c r="J6848" s="5" t="str">
        <f>IF(OR($L6848="",NOT(COUNTIFS($L$2:$L6848,$L6848)=1)),"",SUMIFS($G:$G,$L:$L,$L6848))</f>
        <v/>
      </c>
      <c r="K6848" s="5" t="str">
        <f>IF(OR($L6848="",NOT(COUNTIFS($L$2:$L6848,$L6848)=1)),"",SUMIFS($I:$I,$L:$L,$L6848))</f>
        <v/>
      </c>
      <c r="L6848" s="6" t="str">
        <f t="shared" si="958"/>
        <v/>
      </c>
      <c r="M6848" s="6">
        <f t="shared" si="959"/>
        <v>274</v>
      </c>
      <c r="N6848" s="6">
        <f t="shared" si="960"/>
        <v>23</v>
      </c>
      <c r="O6848" s="9" t="str">
        <f>IF(AND($B6848&lt;&gt;"",$C6848&lt;&gt;"",$B6848&lt;=$C6848),INDEX(Szabalyok!$C:$C,$N6848),"")</f>
        <v/>
      </c>
      <c r="P6848">
        <f t="shared" si="962"/>
        <v>0</v>
      </c>
    </row>
    <row r="6849" spans="1:16" x14ac:dyDescent="0.35">
      <c r="A6849">
        <f t="shared" si="961"/>
        <v>0</v>
      </c>
      <c r="B6849" s="4" t="str">
        <f>IF($M6849&gt;300,"",IF(OR(INDEX(Bemenet!$E$2:$E$301,$M6849)="",INDEX(Bemenet!$F$2:$F$301,$M6849)=""),"",MAX(INDEX(Bemenet!$E$2:$E$301,$M6849),INDEX(Szabalyok!$A:$A,$N6849))))</f>
        <v/>
      </c>
      <c r="C6849" s="4" t="str">
        <f>IF($B6849="","",MIN(INDEX(Bemenet!$F$2:$F$301,$M6849),INDEX(Szabalyok!$B:$B,$N6849)))</f>
        <v/>
      </c>
      <c r="D6849" s="5" t="str">
        <f>IF(AND($B6849&lt;&gt;"",$C6849&lt;&gt;"",$B6849&lt;=$C6849),INDEX(Bemenet!$G$2:$G$301,$M6849),"")</f>
        <v/>
      </c>
      <c r="E6849" s="6" t="str">
        <f>IF(AND($B6849&lt;&gt;"",$C6849&lt;&gt;"",$B6849&lt;=$C6849),INDEX(Bemenet!$D$2:$D$301,$M6849),"")</f>
        <v/>
      </c>
      <c r="F6849" s="5" t="str">
        <f t="shared" si="954"/>
        <v/>
      </c>
      <c r="G6849" s="5" t="str">
        <f t="shared" si="955"/>
        <v/>
      </c>
      <c r="H6849" s="9" t="str">
        <f t="shared" si="956"/>
        <v/>
      </c>
      <c r="I6849" s="5" t="str">
        <f t="shared" si="957"/>
        <v/>
      </c>
      <c r="J6849" s="5" t="str">
        <f>IF(OR($L6849="",NOT(COUNTIFS($L$2:$L6849,$L6849)=1)),"",SUMIFS($G:$G,$L:$L,$L6849))</f>
        <v/>
      </c>
      <c r="K6849" s="5" t="str">
        <f>IF(OR($L6849="",NOT(COUNTIFS($L$2:$L6849,$L6849)=1)),"",SUMIFS($I:$I,$L:$L,$L6849))</f>
        <v/>
      </c>
      <c r="L6849" s="6" t="str">
        <f t="shared" si="958"/>
        <v/>
      </c>
      <c r="M6849" s="6">
        <f t="shared" si="959"/>
        <v>274</v>
      </c>
      <c r="N6849" s="6">
        <f t="shared" si="960"/>
        <v>24</v>
      </c>
      <c r="O6849" s="9" t="str">
        <f>IF(AND($B6849&lt;&gt;"",$C6849&lt;&gt;"",$B6849&lt;=$C6849),INDEX(Szabalyok!$C:$C,$N6849),"")</f>
        <v/>
      </c>
      <c r="P6849">
        <f t="shared" si="962"/>
        <v>0</v>
      </c>
    </row>
    <row r="6850" spans="1:16" x14ac:dyDescent="0.35">
      <c r="A6850">
        <f t="shared" si="961"/>
        <v>0</v>
      </c>
      <c r="B6850" s="4" t="str">
        <f>IF($M6850&gt;300,"",IF(OR(INDEX(Bemenet!$E$2:$E$301,$M6850)="",INDEX(Bemenet!$F$2:$F$301,$M6850)=""),"",MAX(INDEX(Bemenet!$E$2:$E$301,$M6850),INDEX(Szabalyok!$A:$A,$N6850))))</f>
        <v/>
      </c>
      <c r="C6850" s="4" t="str">
        <f>IF($B6850="","",MIN(INDEX(Bemenet!$F$2:$F$301,$M6850),INDEX(Szabalyok!$B:$B,$N6850)))</f>
        <v/>
      </c>
      <c r="D6850" s="5" t="str">
        <f>IF(AND($B6850&lt;&gt;"",$C6850&lt;&gt;"",$B6850&lt;=$C6850),INDEX(Bemenet!$G$2:$G$301,$M6850),"")</f>
        <v/>
      </c>
      <c r="E6850" s="6" t="str">
        <f>IF(AND($B6850&lt;&gt;"",$C6850&lt;&gt;"",$B6850&lt;=$C6850),INDEX(Bemenet!$D$2:$D$301,$M6850),"")</f>
        <v/>
      </c>
      <c r="F6850" s="5" t="str">
        <f t="shared" ref="F6850:F6913" si="963">IF(AND($B6850&lt;&gt;"",$C6850&lt;&gt;"",$B6850&lt;=$C6850),$C6850-$B6850+1,"")</f>
        <v/>
      </c>
      <c r="G6850" s="5" t="str">
        <f t="shared" ref="G6850:G6913" si="964">IF($F6850="","",$F6850*$D6850)</f>
        <v/>
      </c>
      <c r="H6850" s="9" t="str">
        <f t="shared" ref="H6850:H6913" si="965">IF($G6850="","",$O6850)</f>
        <v/>
      </c>
      <c r="I6850" s="5" t="str">
        <f t="shared" ref="I6850:I6913" si="966">IF($G6850="","",$G6850*IF($H6850="",$O6850,$H6850)/100)</f>
        <v/>
      </c>
      <c r="J6850" s="5" t="str">
        <f>IF(OR($L6850="",NOT(COUNTIFS($L$2:$L6850,$L6850)=1)),"",SUMIFS($G:$G,$L:$L,$L6850))</f>
        <v/>
      </c>
      <c r="K6850" s="5" t="str">
        <f>IF(OR($L6850="",NOT(COUNTIFS($L$2:$L6850,$L6850)=1)),"",SUMIFS($I:$I,$L:$L,$L6850))</f>
        <v/>
      </c>
      <c r="L6850" s="6" t="str">
        <f t="shared" ref="L6850:L6913" si="967">IF($B6850="","",YEAR($B6850))</f>
        <v/>
      </c>
      <c r="M6850" s="6">
        <f t="shared" ref="M6850:M6913" si="968">INT((ROW()-2)/25)+1</f>
        <v>274</v>
      </c>
      <c r="N6850" s="6">
        <f t="shared" ref="N6850:N6913" si="969">MOD(ROW()-2,25)+2</f>
        <v>25</v>
      </c>
      <c r="O6850" s="9" t="str">
        <f>IF(AND($B6850&lt;&gt;"",$C6850&lt;&gt;"",$B6850&lt;=$C6850),INDEX(Szabalyok!$C:$C,$N6850),"")</f>
        <v/>
      </c>
      <c r="P6850">
        <f t="shared" si="962"/>
        <v>0</v>
      </c>
    </row>
    <row r="6851" spans="1:16" x14ac:dyDescent="0.35">
      <c r="A6851">
        <f t="shared" si="961"/>
        <v>0</v>
      </c>
      <c r="B6851" s="4" t="str">
        <f>IF($M6851&gt;300,"",IF(OR(INDEX(Bemenet!$E$2:$E$301,$M6851)="",INDEX(Bemenet!$F$2:$F$301,$M6851)=""),"",MAX(INDEX(Bemenet!$E$2:$E$301,$M6851),INDEX(Szabalyok!$A:$A,$N6851))))</f>
        <v/>
      </c>
      <c r="C6851" s="4" t="str">
        <f>IF($B6851="","",MIN(INDEX(Bemenet!$F$2:$F$301,$M6851),INDEX(Szabalyok!$B:$B,$N6851)))</f>
        <v/>
      </c>
      <c r="D6851" s="5" t="str">
        <f>IF(AND($B6851&lt;&gt;"",$C6851&lt;&gt;"",$B6851&lt;=$C6851),INDEX(Bemenet!$G$2:$G$301,$M6851),"")</f>
        <v/>
      </c>
      <c r="E6851" s="6" t="str">
        <f>IF(AND($B6851&lt;&gt;"",$C6851&lt;&gt;"",$B6851&lt;=$C6851),INDEX(Bemenet!$D$2:$D$301,$M6851),"")</f>
        <v/>
      </c>
      <c r="F6851" s="5" t="str">
        <f t="shared" si="963"/>
        <v/>
      </c>
      <c r="G6851" s="5" t="str">
        <f t="shared" si="964"/>
        <v/>
      </c>
      <c r="H6851" s="9" t="str">
        <f t="shared" si="965"/>
        <v/>
      </c>
      <c r="I6851" s="5" t="str">
        <f t="shared" si="966"/>
        <v/>
      </c>
      <c r="J6851" s="5" t="str">
        <f>IF(OR($L6851="",NOT(COUNTIFS($L$2:$L6851,$L6851)=1)),"",SUMIFS($G:$G,$L:$L,$L6851))</f>
        <v/>
      </c>
      <c r="K6851" s="5" t="str">
        <f>IF(OR($L6851="",NOT(COUNTIFS($L$2:$L6851,$L6851)=1)),"",SUMIFS($I:$I,$L:$L,$L6851))</f>
        <v/>
      </c>
      <c r="L6851" s="6" t="str">
        <f t="shared" si="967"/>
        <v/>
      </c>
      <c r="M6851" s="6">
        <f t="shared" si="968"/>
        <v>274</v>
      </c>
      <c r="N6851" s="6">
        <f t="shared" si="969"/>
        <v>26</v>
      </c>
      <c r="O6851" s="9" t="str">
        <f>IF(AND($B6851&lt;&gt;"",$C6851&lt;&gt;"",$B6851&lt;=$C6851),INDEX(Szabalyok!$C:$C,$N6851),"")</f>
        <v/>
      </c>
      <c r="P6851">
        <f t="shared" si="962"/>
        <v>0</v>
      </c>
    </row>
    <row r="6852" spans="1:16" x14ac:dyDescent="0.35">
      <c r="A6852">
        <f t="shared" ref="A6852:A6915" si="970">IF(P6852=P6851,0,P6852)</f>
        <v>0</v>
      </c>
      <c r="B6852" s="4" t="str">
        <f>IF($M6852&gt;300,"",IF(OR(INDEX(Bemenet!$E$2:$E$301,$M6852)="",INDEX(Bemenet!$F$2:$F$301,$M6852)=""),"",MAX(INDEX(Bemenet!$E$2:$E$301,$M6852),INDEX(Szabalyok!$A:$A,$N6852))))</f>
        <v/>
      </c>
      <c r="C6852" s="4" t="str">
        <f>IF($B6852="","",MIN(INDEX(Bemenet!$F$2:$F$301,$M6852),INDEX(Szabalyok!$B:$B,$N6852)))</f>
        <v/>
      </c>
      <c r="D6852" s="5" t="str">
        <f>IF(AND($B6852&lt;&gt;"",$C6852&lt;&gt;"",$B6852&lt;=$C6852),INDEX(Bemenet!$G$2:$G$301,$M6852),"")</f>
        <v/>
      </c>
      <c r="E6852" s="6" t="str">
        <f>IF(AND($B6852&lt;&gt;"",$C6852&lt;&gt;"",$B6852&lt;=$C6852),INDEX(Bemenet!$D$2:$D$301,$M6852),"")</f>
        <v/>
      </c>
      <c r="F6852" s="5" t="str">
        <f t="shared" si="963"/>
        <v/>
      </c>
      <c r="G6852" s="5" t="str">
        <f t="shared" si="964"/>
        <v/>
      </c>
      <c r="H6852" s="9" t="str">
        <f t="shared" si="965"/>
        <v/>
      </c>
      <c r="I6852" s="5" t="str">
        <f t="shared" si="966"/>
        <v/>
      </c>
      <c r="J6852" s="5" t="str">
        <f>IF(OR($L6852="",NOT(COUNTIFS($L$2:$L6852,$L6852)=1)),"",SUMIFS($G:$G,$L:$L,$L6852))</f>
        <v/>
      </c>
      <c r="K6852" s="5" t="str">
        <f>IF(OR($L6852="",NOT(COUNTIFS($L$2:$L6852,$L6852)=1)),"",SUMIFS($I:$I,$L:$L,$L6852))</f>
        <v/>
      </c>
      <c r="L6852" s="6" t="str">
        <f t="shared" si="967"/>
        <v/>
      </c>
      <c r="M6852" s="6">
        <f t="shared" si="968"/>
        <v>275</v>
      </c>
      <c r="N6852" s="6">
        <f t="shared" si="969"/>
        <v>2</v>
      </c>
      <c r="O6852" s="9" t="str">
        <f>IF(AND($B6852&lt;&gt;"",$C6852&lt;&gt;"",$B6852&lt;=$C6852),INDEX(Szabalyok!$C:$C,$N6852),"")</f>
        <v/>
      </c>
      <c r="P6852">
        <f t="shared" ref="P6852:P6915" si="971">IF(D6852="",P6851,P6851+1)</f>
        <v>0</v>
      </c>
    </row>
    <row r="6853" spans="1:16" x14ac:dyDescent="0.35">
      <c r="A6853">
        <f t="shared" si="970"/>
        <v>0</v>
      </c>
      <c r="B6853" s="4" t="str">
        <f>IF($M6853&gt;300,"",IF(OR(INDEX(Bemenet!$E$2:$E$301,$M6853)="",INDEX(Bemenet!$F$2:$F$301,$M6853)=""),"",MAX(INDEX(Bemenet!$E$2:$E$301,$M6853),INDEX(Szabalyok!$A:$A,$N6853))))</f>
        <v/>
      </c>
      <c r="C6853" s="4" t="str">
        <f>IF($B6853="","",MIN(INDEX(Bemenet!$F$2:$F$301,$M6853),INDEX(Szabalyok!$B:$B,$N6853)))</f>
        <v/>
      </c>
      <c r="D6853" s="5" t="str">
        <f>IF(AND($B6853&lt;&gt;"",$C6853&lt;&gt;"",$B6853&lt;=$C6853),INDEX(Bemenet!$G$2:$G$301,$M6853),"")</f>
        <v/>
      </c>
      <c r="E6853" s="6" t="str">
        <f>IF(AND($B6853&lt;&gt;"",$C6853&lt;&gt;"",$B6853&lt;=$C6853),INDEX(Bemenet!$D$2:$D$301,$M6853),"")</f>
        <v/>
      </c>
      <c r="F6853" s="5" t="str">
        <f t="shared" si="963"/>
        <v/>
      </c>
      <c r="G6853" s="5" t="str">
        <f t="shared" si="964"/>
        <v/>
      </c>
      <c r="H6853" s="9" t="str">
        <f t="shared" si="965"/>
        <v/>
      </c>
      <c r="I6853" s="5" t="str">
        <f t="shared" si="966"/>
        <v/>
      </c>
      <c r="J6853" s="5" t="str">
        <f>IF(OR($L6853="",NOT(COUNTIFS($L$2:$L6853,$L6853)=1)),"",SUMIFS($G:$G,$L:$L,$L6853))</f>
        <v/>
      </c>
      <c r="K6853" s="5" t="str">
        <f>IF(OR($L6853="",NOT(COUNTIFS($L$2:$L6853,$L6853)=1)),"",SUMIFS($I:$I,$L:$L,$L6853))</f>
        <v/>
      </c>
      <c r="L6853" s="6" t="str">
        <f t="shared" si="967"/>
        <v/>
      </c>
      <c r="M6853" s="6">
        <f t="shared" si="968"/>
        <v>275</v>
      </c>
      <c r="N6853" s="6">
        <f t="shared" si="969"/>
        <v>3</v>
      </c>
      <c r="O6853" s="9" t="str">
        <f>IF(AND($B6853&lt;&gt;"",$C6853&lt;&gt;"",$B6853&lt;=$C6853),INDEX(Szabalyok!$C:$C,$N6853),"")</f>
        <v/>
      </c>
      <c r="P6853">
        <f t="shared" si="971"/>
        <v>0</v>
      </c>
    </row>
    <row r="6854" spans="1:16" x14ac:dyDescent="0.35">
      <c r="A6854">
        <f t="shared" si="970"/>
        <v>0</v>
      </c>
      <c r="B6854" s="4" t="str">
        <f>IF($M6854&gt;300,"",IF(OR(INDEX(Bemenet!$E$2:$E$301,$M6854)="",INDEX(Bemenet!$F$2:$F$301,$M6854)=""),"",MAX(INDEX(Bemenet!$E$2:$E$301,$M6854),INDEX(Szabalyok!$A:$A,$N6854))))</f>
        <v/>
      </c>
      <c r="C6854" s="4" t="str">
        <f>IF($B6854="","",MIN(INDEX(Bemenet!$F$2:$F$301,$M6854),INDEX(Szabalyok!$B:$B,$N6854)))</f>
        <v/>
      </c>
      <c r="D6854" s="5" t="str">
        <f>IF(AND($B6854&lt;&gt;"",$C6854&lt;&gt;"",$B6854&lt;=$C6854),INDEX(Bemenet!$G$2:$G$301,$M6854),"")</f>
        <v/>
      </c>
      <c r="E6854" s="6" t="str">
        <f>IF(AND($B6854&lt;&gt;"",$C6854&lt;&gt;"",$B6854&lt;=$C6854),INDEX(Bemenet!$D$2:$D$301,$M6854),"")</f>
        <v/>
      </c>
      <c r="F6854" s="5" t="str">
        <f t="shared" si="963"/>
        <v/>
      </c>
      <c r="G6854" s="5" t="str">
        <f t="shared" si="964"/>
        <v/>
      </c>
      <c r="H6854" s="9" t="str">
        <f t="shared" si="965"/>
        <v/>
      </c>
      <c r="I6854" s="5" t="str">
        <f t="shared" si="966"/>
        <v/>
      </c>
      <c r="J6854" s="5" t="str">
        <f>IF(OR($L6854="",NOT(COUNTIFS($L$2:$L6854,$L6854)=1)),"",SUMIFS($G:$G,$L:$L,$L6854))</f>
        <v/>
      </c>
      <c r="K6854" s="5" t="str">
        <f>IF(OR($L6854="",NOT(COUNTIFS($L$2:$L6854,$L6854)=1)),"",SUMIFS($I:$I,$L:$L,$L6854))</f>
        <v/>
      </c>
      <c r="L6854" s="6" t="str">
        <f t="shared" si="967"/>
        <v/>
      </c>
      <c r="M6854" s="6">
        <f t="shared" si="968"/>
        <v>275</v>
      </c>
      <c r="N6854" s="6">
        <f t="shared" si="969"/>
        <v>4</v>
      </c>
      <c r="O6854" s="9" t="str">
        <f>IF(AND($B6854&lt;&gt;"",$C6854&lt;&gt;"",$B6854&lt;=$C6854),INDEX(Szabalyok!$C:$C,$N6854),"")</f>
        <v/>
      </c>
      <c r="P6854">
        <f t="shared" si="971"/>
        <v>0</v>
      </c>
    </row>
    <row r="6855" spans="1:16" x14ac:dyDescent="0.35">
      <c r="A6855">
        <f t="shared" si="970"/>
        <v>0</v>
      </c>
      <c r="B6855" s="4" t="str">
        <f>IF($M6855&gt;300,"",IF(OR(INDEX(Bemenet!$E$2:$E$301,$M6855)="",INDEX(Bemenet!$F$2:$F$301,$M6855)=""),"",MAX(INDEX(Bemenet!$E$2:$E$301,$M6855),INDEX(Szabalyok!$A:$A,$N6855))))</f>
        <v/>
      </c>
      <c r="C6855" s="4" t="str">
        <f>IF($B6855="","",MIN(INDEX(Bemenet!$F$2:$F$301,$M6855),INDEX(Szabalyok!$B:$B,$N6855)))</f>
        <v/>
      </c>
      <c r="D6855" s="5" t="str">
        <f>IF(AND($B6855&lt;&gt;"",$C6855&lt;&gt;"",$B6855&lt;=$C6855),INDEX(Bemenet!$G$2:$G$301,$M6855),"")</f>
        <v/>
      </c>
      <c r="E6855" s="6" t="str">
        <f>IF(AND($B6855&lt;&gt;"",$C6855&lt;&gt;"",$B6855&lt;=$C6855),INDEX(Bemenet!$D$2:$D$301,$M6855),"")</f>
        <v/>
      </c>
      <c r="F6855" s="5" t="str">
        <f t="shared" si="963"/>
        <v/>
      </c>
      <c r="G6855" s="5" t="str">
        <f t="shared" si="964"/>
        <v/>
      </c>
      <c r="H6855" s="9" t="str">
        <f t="shared" si="965"/>
        <v/>
      </c>
      <c r="I6855" s="5" t="str">
        <f t="shared" si="966"/>
        <v/>
      </c>
      <c r="J6855" s="5" t="str">
        <f>IF(OR($L6855="",NOT(COUNTIFS($L$2:$L6855,$L6855)=1)),"",SUMIFS($G:$G,$L:$L,$L6855))</f>
        <v/>
      </c>
      <c r="K6855" s="5" t="str">
        <f>IF(OR($L6855="",NOT(COUNTIFS($L$2:$L6855,$L6855)=1)),"",SUMIFS($I:$I,$L:$L,$L6855))</f>
        <v/>
      </c>
      <c r="L6855" s="6" t="str">
        <f t="shared" si="967"/>
        <v/>
      </c>
      <c r="M6855" s="6">
        <f t="shared" si="968"/>
        <v>275</v>
      </c>
      <c r="N6855" s="6">
        <f t="shared" si="969"/>
        <v>5</v>
      </c>
      <c r="O6855" s="9" t="str">
        <f>IF(AND($B6855&lt;&gt;"",$C6855&lt;&gt;"",$B6855&lt;=$C6855),INDEX(Szabalyok!$C:$C,$N6855),"")</f>
        <v/>
      </c>
      <c r="P6855">
        <f t="shared" si="971"/>
        <v>0</v>
      </c>
    </row>
    <row r="6856" spans="1:16" x14ac:dyDescent="0.35">
      <c r="A6856">
        <f t="shared" si="970"/>
        <v>0</v>
      </c>
      <c r="B6856" s="4" t="str">
        <f>IF($M6856&gt;300,"",IF(OR(INDEX(Bemenet!$E$2:$E$301,$M6856)="",INDEX(Bemenet!$F$2:$F$301,$M6856)=""),"",MAX(INDEX(Bemenet!$E$2:$E$301,$M6856),INDEX(Szabalyok!$A:$A,$N6856))))</f>
        <v/>
      </c>
      <c r="C6856" s="4" t="str">
        <f>IF($B6856="","",MIN(INDEX(Bemenet!$F$2:$F$301,$M6856),INDEX(Szabalyok!$B:$B,$N6856)))</f>
        <v/>
      </c>
      <c r="D6856" s="5" t="str">
        <f>IF(AND($B6856&lt;&gt;"",$C6856&lt;&gt;"",$B6856&lt;=$C6856),INDEX(Bemenet!$G$2:$G$301,$M6856),"")</f>
        <v/>
      </c>
      <c r="E6856" s="6" t="str">
        <f>IF(AND($B6856&lt;&gt;"",$C6856&lt;&gt;"",$B6856&lt;=$C6856),INDEX(Bemenet!$D$2:$D$301,$M6856),"")</f>
        <v/>
      </c>
      <c r="F6856" s="5" t="str">
        <f t="shared" si="963"/>
        <v/>
      </c>
      <c r="G6856" s="5" t="str">
        <f t="shared" si="964"/>
        <v/>
      </c>
      <c r="H6856" s="9" t="str">
        <f t="shared" si="965"/>
        <v/>
      </c>
      <c r="I6856" s="5" t="str">
        <f t="shared" si="966"/>
        <v/>
      </c>
      <c r="J6856" s="5" t="str">
        <f>IF(OR($L6856="",NOT(COUNTIFS($L$2:$L6856,$L6856)=1)),"",SUMIFS($G:$G,$L:$L,$L6856))</f>
        <v/>
      </c>
      <c r="K6856" s="5" t="str">
        <f>IF(OR($L6856="",NOT(COUNTIFS($L$2:$L6856,$L6856)=1)),"",SUMIFS($I:$I,$L:$L,$L6856))</f>
        <v/>
      </c>
      <c r="L6856" s="6" t="str">
        <f t="shared" si="967"/>
        <v/>
      </c>
      <c r="M6856" s="6">
        <f t="shared" si="968"/>
        <v>275</v>
      </c>
      <c r="N6856" s="6">
        <f t="shared" si="969"/>
        <v>6</v>
      </c>
      <c r="O6856" s="9" t="str">
        <f>IF(AND($B6856&lt;&gt;"",$C6856&lt;&gt;"",$B6856&lt;=$C6856),INDEX(Szabalyok!$C:$C,$N6856),"")</f>
        <v/>
      </c>
      <c r="P6856">
        <f t="shared" si="971"/>
        <v>0</v>
      </c>
    </row>
    <row r="6857" spans="1:16" x14ac:dyDescent="0.35">
      <c r="A6857">
        <f t="shared" si="970"/>
        <v>0</v>
      </c>
      <c r="B6857" s="4" t="str">
        <f>IF($M6857&gt;300,"",IF(OR(INDEX(Bemenet!$E$2:$E$301,$M6857)="",INDEX(Bemenet!$F$2:$F$301,$M6857)=""),"",MAX(INDEX(Bemenet!$E$2:$E$301,$M6857),INDEX(Szabalyok!$A:$A,$N6857))))</f>
        <v/>
      </c>
      <c r="C6857" s="4" t="str">
        <f>IF($B6857="","",MIN(INDEX(Bemenet!$F$2:$F$301,$M6857),INDEX(Szabalyok!$B:$B,$N6857)))</f>
        <v/>
      </c>
      <c r="D6857" s="5" t="str">
        <f>IF(AND($B6857&lt;&gt;"",$C6857&lt;&gt;"",$B6857&lt;=$C6857),INDEX(Bemenet!$G$2:$G$301,$M6857),"")</f>
        <v/>
      </c>
      <c r="E6857" s="6" t="str">
        <f>IF(AND($B6857&lt;&gt;"",$C6857&lt;&gt;"",$B6857&lt;=$C6857),INDEX(Bemenet!$D$2:$D$301,$M6857),"")</f>
        <v/>
      </c>
      <c r="F6857" s="5" t="str">
        <f t="shared" si="963"/>
        <v/>
      </c>
      <c r="G6857" s="5" t="str">
        <f t="shared" si="964"/>
        <v/>
      </c>
      <c r="H6857" s="9" t="str">
        <f t="shared" si="965"/>
        <v/>
      </c>
      <c r="I6857" s="5" t="str">
        <f t="shared" si="966"/>
        <v/>
      </c>
      <c r="J6857" s="5" t="str">
        <f>IF(OR($L6857="",NOT(COUNTIFS($L$2:$L6857,$L6857)=1)),"",SUMIFS($G:$G,$L:$L,$L6857))</f>
        <v/>
      </c>
      <c r="K6857" s="5" t="str">
        <f>IF(OR($L6857="",NOT(COUNTIFS($L$2:$L6857,$L6857)=1)),"",SUMIFS($I:$I,$L:$L,$L6857))</f>
        <v/>
      </c>
      <c r="L6857" s="6" t="str">
        <f t="shared" si="967"/>
        <v/>
      </c>
      <c r="M6857" s="6">
        <f t="shared" si="968"/>
        <v>275</v>
      </c>
      <c r="N6857" s="6">
        <f t="shared" si="969"/>
        <v>7</v>
      </c>
      <c r="O6857" s="9" t="str">
        <f>IF(AND($B6857&lt;&gt;"",$C6857&lt;&gt;"",$B6857&lt;=$C6857),INDEX(Szabalyok!$C:$C,$N6857),"")</f>
        <v/>
      </c>
      <c r="P6857">
        <f t="shared" si="971"/>
        <v>0</v>
      </c>
    </row>
    <row r="6858" spans="1:16" x14ac:dyDescent="0.35">
      <c r="A6858">
        <f t="shared" si="970"/>
        <v>0</v>
      </c>
      <c r="B6858" s="4" t="str">
        <f>IF($M6858&gt;300,"",IF(OR(INDEX(Bemenet!$E$2:$E$301,$M6858)="",INDEX(Bemenet!$F$2:$F$301,$M6858)=""),"",MAX(INDEX(Bemenet!$E$2:$E$301,$M6858),INDEX(Szabalyok!$A:$A,$N6858))))</f>
        <v/>
      </c>
      <c r="C6858" s="4" t="str">
        <f>IF($B6858="","",MIN(INDEX(Bemenet!$F$2:$F$301,$M6858),INDEX(Szabalyok!$B:$B,$N6858)))</f>
        <v/>
      </c>
      <c r="D6858" s="5" t="str">
        <f>IF(AND($B6858&lt;&gt;"",$C6858&lt;&gt;"",$B6858&lt;=$C6858),INDEX(Bemenet!$G$2:$G$301,$M6858),"")</f>
        <v/>
      </c>
      <c r="E6858" s="6" t="str">
        <f>IF(AND($B6858&lt;&gt;"",$C6858&lt;&gt;"",$B6858&lt;=$C6858),INDEX(Bemenet!$D$2:$D$301,$M6858),"")</f>
        <v/>
      </c>
      <c r="F6858" s="5" t="str">
        <f t="shared" si="963"/>
        <v/>
      </c>
      <c r="G6858" s="5" t="str">
        <f t="shared" si="964"/>
        <v/>
      </c>
      <c r="H6858" s="9" t="str">
        <f t="shared" si="965"/>
        <v/>
      </c>
      <c r="I6858" s="5" t="str">
        <f t="shared" si="966"/>
        <v/>
      </c>
      <c r="J6858" s="5" t="str">
        <f>IF(OR($L6858="",NOT(COUNTIFS($L$2:$L6858,$L6858)=1)),"",SUMIFS($G:$G,$L:$L,$L6858))</f>
        <v/>
      </c>
      <c r="K6858" s="5" t="str">
        <f>IF(OR($L6858="",NOT(COUNTIFS($L$2:$L6858,$L6858)=1)),"",SUMIFS($I:$I,$L:$L,$L6858))</f>
        <v/>
      </c>
      <c r="L6858" s="6" t="str">
        <f t="shared" si="967"/>
        <v/>
      </c>
      <c r="M6858" s="6">
        <f t="shared" si="968"/>
        <v>275</v>
      </c>
      <c r="N6858" s="6">
        <f t="shared" si="969"/>
        <v>8</v>
      </c>
      <c r="O6858" s="9" t="str">
        <f>IF(AND($B6858&lt;&gt;"",$C6858&lt;&gt;"",$B6858&lt;=$C6858),INDEX(Szabalyok!$C:$C,$N6858),"")</f>
        <v/>
      </c>
      <c r="P6858">
        <f t="shared" si="971"/>
        <v>0</v>
      </c>
    </row>
    <row r="6859" spans="1:16" x14ac:dyDescent="0.35">
      <c r="A6859">
        <f t="shared" si="970"/>
        <v>0</v>
      </c>
      <c r="B6859" s="4" t="str">
        <f>IF($M6859&gt;300,"",IF(OR(INDEX(Bemenet!$E$2:$E$301,$M6859)="",INDEX(Bemenet!$F$2:$F$301,$M6859)=""),"",MAX(INDEX(Bemenet!$E$2:$E$301,$M6859),INDEX(Szabalyok!$A:$A,$N6859))))</f>
        <v/>
      </c>
      <c r="C6859" s="4" t="str">
        <f>IF($B6859="","",MIN(INDEX(Bemenet!$F$2:$F$301,$M6859),INDEX(Szabalyok!$B:$B,$N6859)))</f>
        <v/>
      </c>
      <c r="D6859" s="5" t="str">
        <f>IF(AND($B6859&lt;&gt;"",$C6859&lt;&gt;"",$B6859&lt;=$C6859),INDEX(Bemenet!$G$2:$G$301,$M6859),"")</f>
        <v/>
      </c>
      <c r="E6859" s="6" t="str">
        <f>IF(AND($B6859&lt;&gt;"",$C6859&lt;&gt;"",$B6859&lt;=$C6859),INDEX(Bemenet!$D$2:$D$301,$M6859),"")</f>
        <v/>
      </c>
      <c r="F6859" s="5" t="str">
        <f t="shared" si="963"/>
        <v/>
      </c>
      <c r="G6859" s="5" t="str">
        <f t="shared" si="964"/>
        <v/>
      </c>
      <c r="H6859" s="9" t="str">
        <f t="shared" si="965"/>
        <v/>
      </c>
      <c r="I6859" s="5" t="str">
        <f t="shared" si="966"/>
        <v/>
      </c>
      <c r="J6859" s="5" t="str">
        <f>IF(OR($L6859="",NOT(COUNTIFS($L$2:$L6859,$L6859)=1)),"",SUMIFS($G:$G,$L:$L,$L6859))</f>
        <v/>
      </c>
      <c r="K6859" s="5" t="str">
        <f>IF(OR($L6859="",NOT(COUNTIFS($L$2:$L6859,$L6859)=1)),"",SUMIFS($I:$I,$L:$L,$L6859))</f>
        <v/>
      </c>
      <c r="L6859" s="6" t="str">
        <f t="shared" si="967"/>
        <v/>
      </c>
      <c r="M6859" s="6">
        <f t="shared" si="968"/>
        <v>275</v>
      </c>
      <c r="N6859" s="6">
        <f t="shared" si="969"/>
        <v>9</v>
      </c>
      <c r="O6859" s="9" t="str">
        <f>IF(AND($B6859&lt;&gt;"",$C6859&lt;&gt;"",$B6859&lt;=$C6859),INDEX(Szabalyok!$C:$C,$N6859),"")</f>
        <v/>
      </c>
      <c r="P6859">
        <f t="shared" si="971"/>
        <v>0</v>
      </c>
    </row>
    <row r="6860" spans="1:16" x14ac:dyDescent="0.35">
      <c r="A6860">
        <f t="shared" si="970"/>
        <v>0</v>
      </c>
      <c r="B6860" s="4" t="str">
        <f>IF($M6860&gt;300,"",IF(OR(INDEX(Bemenet!$E$2:$E$301,$M6860)="",INDEX(Bemenet!$F$2:$F$301,$M6860)=""),"",MAX(INDEX(Bemenet!$E$2:$E$301,$M6860),INDEX(Szabalyok!$A:$A,$N6860))))</f>
        <v/>
      </c>
      <c r="C6860" s="4" t="str">
        <f>IF($B6860="","",MIN(INDEX(Bemenet!$F$2:$F$301,$M6860),INDEX(Szabalyok!$B:$B,$N6860)))</f>
        <v/>
      </c>
      <c r="D6860" s="5" t="str">
        <f>IF(AND($B6860&lt;&gt;"",$C6860&lt;&gt;"",$B6860&lt;=$C6860),INDEX(Bemenet!$G$2:$G$301,$M6860),"")</f>
        <v/>
      </c>
      <c r="E6860" s="6" t="str">
        <f>IF(AND($B6860&lt;&gt;"",$C6860&lt;&gt;"",$B6860&lt;=$C6860),INDEX(Bemenet!$D$2:$D$301,$M6860),"")</f>
        <v/>
      </c>
      <c r="F6860" s="5" t="str">
        <f t="shared" si="963"/>
        <v/>
      </c>
      <c r="G6860" s="5" t="str">
        <f t="shared" si="964"/>
        <v/>
      </c>
      <c r="H6860" s="9" t="str">
        <f t="shared" si="965"/>
        <v/>
      </c>
      <c r="I6860" s="5" t="str">
        <f t="shared" si="966"/>
        <v/>
      </c>
      <c r="J6860" s="5" t="str">
        <f>IF(OR($L6860="",NOT(COUNTIFS($L$2:$L6860,$L6860)=1)),"",SUMIFS($G:$G,$L:$L,$L6860))</f>
        <v/>
      </c>
      <c r="K6860" s="5" t="str">
        <f>IF(OR($L6860="",NOT(COUNTIFS($L$2:$L6860,$L6860)=1)),"",SUMIFS($I:$I,$L:$L,$L6860))</f>
        <v/>
      </c>
      <c r="L6860" s="6" t="str">
        <f t="shared" si="967"/>
        <v/>
      </c>
      <c r="M6860" s="6">
        <f t="shared" si="968"/>
        <v>275</v>
      </c>
      <c r="N6860" s="6">
        <f t="shared" si="969"/>
        <v>10</v>
      </c>
      <c r="O6860" s="9" t="str">
        <f>IF(AND($B6860&lt;&gt;"",$C6860&lt;&gt;"",$B6860&lt;=$C6860),INDEX(Szabalyok!$C:$C,$N6860),"")</f>
        <v/>
      </c>
      <c r="P6860">
        <f t="shared" si="971"/>
        <v>0</v>
      </c>
    </row>
    <row r="6861" spans="1:16" x14ac:dyDescent="0.35">
      <c r="A6861">
        <f t="shared" si="970"/>
        <v>0</v>
      </c>
      <c r="B6861" s="4" t="str">
        <f>IF($M6861&gt;300,"",IF(OR(INDEX(Bemenet!$E$2:$E$301,$M6861)="",INDEX(Bemenet!$F$2:$F$301,$M6861)=""),"",MAX(INDEX(Bemenet!$E$2:$E$301,$M6861),INDEX(Szabalyok!$A:$A,$N6861))))</f>
        <v/>
      </c>
      <c r="C6861" s="4" t="str">
        <f>IF($B6861="","",MIN(INDEX(Bemenet!$F$2:$F$301,$M6861),INDEX(Szabalyok!$B:$B,$N6861)))</f>
        <v/>
      </c>
      <c r="D6861" s="5" t="str">
        <f>IF(AND($B6861&lt;&gt;"",$C6861&lt;&gt;"",$B6861&lt;=$C6861),INDEX(Bemenet!$G$2:$G$301,$M6861),"")</f>
        <v/>
      </c>
      <c r="E6861" s="6" t="str">
        <f>IF(AND($B6861&lt;&gt;"",$C6861&lt;&gt;"",$B6861&lt;=$C6861),INDEX(Bemenet!$D$2:$D$301,$M6861),"")</f>
        <v/>
      </c>
      <c r="F6861" s="5" t="str">
        <f t="shared" si="963"/>
        <v/>
      </c>
      <c r="G6861" s="5" t="str">
        <f t="shared" si="964"/>
        <v/>
      </c>
      <c r="H6861" s="9" t="str">
        <f t="shared" si="965"/>
        <v/>
      </c>
      <c r="I6861" s="5" t="str">
        <f t="shared" si="966"/>
        <v/>
      </c>
      <c r="J6861" s="5" t="str">
        <f>IF(OR($L6861="",NOT(COUNTIFS($L$2:$L6861,$L6861)=1)),"",SUMIFS($G:$G,$L:$L,$L6861))</f>
        <v/>
      </c>
      <c r="K6861" s="5" t="str">
        <f>IF(OR($L6861="",NOT(COUNTIFS($L$2:$L6861,$L6861)=1)),"",SUMIFS($I:$I,$L:$L,$L6861))</f>
        <v/>
      </c>
      <c r="L6861" s="6" t="str">
        <f t="shared" si="967"/>
        <v/>
      </c>
      <c r="M6861" s="6">
        <f t="shared" si="968"/>
        <v>275</v>
      </c>
      <c r="N6861" s="6">
        <f t="shared" si="969"/>
        <v>11</v>
      </c>
      <c r="O6861" s="9" t="str">
        <f>IF(AND($B6861&lt;&gt;"",$C6861&lt;&gt;"",$B6861&lt;=$C6861),INDEX(Szabalyok!$C:$C,$N6861),"")</f>
        <v/>
      </c>
      <c r="P6861">
        <f t="shared" si="971"/>
        <v>0</v>
      </c>
    </row>
    <row r="6862" spans="1:16" x14ac:dyDescent="0.35">
      <c r="A6862">
        <f t="shared" si="970"/>
        <v>0</v>
      </c>
      <c r="B6862" s="4" t="str">
        <f>IF($M6862&gt;300,"",IF(OR(INDEX(Bemenet!$E$2:$E$301,$M6862)="",INDEX(Bemenet!$F$2:$F$301,$M6862)=""),"",MAX(INDEX(Bemenet!$E$2:$E$301,$M6862),INDEX(Szabalyok!$A:$A,$N6862))))</f>
        <v/>
      </c>
      <c r="C6862" s="4" t="str">
        <f>IF($B6862="","",MIN(INDEX(Bemenet!$F$2:$F$301,$M6862),INDEX(Szabalyok!$B:$B,$N6862)))</f>
        <v/>
      </c>
      <c r="D6862" s="5" t="str">
        <f>IF(AND($B6862&lt;&gt;"",$C6862&lt;&gt;"",$B6862&lt;=$C6862),INDEX(Bemenet!$G$2:$G$301,$M6862),"")</f>
        <v/>
      </c>
      <c r="E6862" s="6" t="str">
        <f>IF(AND($B6862&lt;&gt;"",$C6862&lt;&gt;"",$B6862&lt;=$C6862),INDEX(Bemenet!$D$2:$D$301,$M6862),"")</f>
        <v/>
      </c>
      <c r="F6862" s="5" t="str">
        <f t="shared" si="963"/>
        <v/>
      </c>
      <c r="G6862" s="5" t="str">
        <f t="shared" si="964"/>
        <v/>
      </c>
      <c r="H6862" s="9" t="str">
        <f t="shared" si="965"/>
        <v/>
      </c>
      <c r="I6862" s="5" t="str">
        <f t="shared" si="966"/>
        <v/>
      </c>
      <c r="J6862" s="5" t="str">
        <f>IF(OR($L6862="",NOT(COUNTIFS($L$2:$L6862,$L6862)=1)),"",SUMIFS($G:$G,$L:$L,$L6862))</f>
        <v/>
      </c>
      <c r="K6862" s="5" t="str">
        <f>IF(OR($L6862="",NOT(COUNTIFS($L$2:$L6862,$L6862)=1)),"",SUMIFS($I:$I,$L:$L,$L6862))</f>
        <v/>
      </c>
      <c r="L6862" s="6" t="str">
        <f t="shared" si="967"/>
        <v/>
      </c>
      <c r="M6862" s="6">
        <f t="shared" si="968"/>
        <v>275</v>
      </c>
      <c r="N6862" s="6">
        <f t="shared" si="969"/>
        <v>12</v>
      </c>
      <c r="O6862" s="9" t="str">
        <f>IF(AND($B6862&lt;&gt;"",$C6862&lt;&gt;"",$B6862&lt;=$C6862),INDEX(Szabalyok!$C:$C,$N6862),"")</f>
        <v/>
      </c>
      <c r="P6862">
        <f t="shared" si="971"/>
        <v>0</v>
      </c>
    </row>
    <row r="6863" spans="1:16" x14ac:dyDescent="0.35">
      <c r="A6863">
        <f t="shared" si="970"/>
        <v>0</v>
      </c>
      <c r="B6863" s="4" t="str">
        <f>IF($M6863&gt;300,"",IF(OR(INDEX(Bemenet!$E$2:$E$301,$M6863)="",INDEX(Bemenet!$F$2:$F$301,$M6863)=""),"",MAX(INDEX(Bemenet!$E$2:$E$301,$M6863),INDEX(Szabalyok!$A:$A,$N6863))))</f>
        <v/>
      </c>
      <c r="C6863" s="4" t="str">
        <f>IF($B6863="","",MIN(INDEX(Bemenet!$F$2:$F$301,$M6863),INDEX(Szabalyok!$B:$B,$N6863)))</f>
        <v/>
      </c>
      <c r="D6863" s="5" t="str">
        <f>IF(AND($B6863&lt;&gt;"",$C6863&lt;&gt;"",$B6863&lt;=$C6863),INDEX(Bemenet!$G$2:$G$301,$M6863),"")</f>
        <v/>
      </c>
      <c r="E6863" s="6" t="str">
        <f>IF(AND($B6863&lt;&gt;"",$C6863&lt;&gt;"",$B6863&lt;=$C6863),INDEX(Bemenet!$D$2:$D$301,$M6863),"")</f>
        <v/>
      </c>
      <c r="F6863" s="5" t="str">
        <f t="shared" si="963"/>
        <v/>
      </c>
      <c r="G6863" s="5" t="str">
        <f t="shared" si="964"/>
        <v/>
      </c>
      <c r="H6863" s="9" t="str">
        <f t="shared" si="965"/>
        <v/>
      </c>
      <c r="I6863" s="5" t="str">
        <f t="shared" si="966"/>
        <v/>
      </c>
      <c r="J6863" s="5" t="str">
        <f>IF(OR($L6863="",NOT(COUNTIFS($L$2:$L6863,$L6863)=1)),"",SUMIFS($G:$G,$L:$L,$L6863))</f>
        <v/>
      </c>
      <c r="K6863" s="5" t="str">
        <f>IF(OR($L6863="",NOT(COUNTIFS($L$2:$L6863,$L6863)=1)),"",SUMIFS($I:$I,$L:$L,$L6863))</f>
        <v/>
      </c>
      <c r="L6863" s="6" t="str">
        <f t="shared" si="967"/>
        <v/>
      </c>
      <c r="M6863" s="6">
        <f t="shared" si="968"/>
        <v>275</v>
      </c>
      <c r="N6863" s="6">
        <f t="shared" si="969"/>
        <v>13</v>
      </c>
      <c r="O6863" s="9" t="str">
        <f>IF(AND($B6863&lt;&gt;"",$C6863&lt;&gt;"",$B6863&lt;=$C6863),INDEX(Szabalyok!$C:$C,$N6863),"")</f>
        <v/>
      </c>
      <c r="P6863">
        <f t="shared" si="971"/>
        <v>0</v>
      </c>
    </row>
    <row r="6864" spans="1:16" x14ac:dyDescent="0.35">
      <c r="A6864">
        <f t="shared" si="970"/>
        <v>0</v>
      </c>
      <c r="B6864" s="4" t="str">
        <f>IF($M6864&gt;300,"",IF(OR(INDEX(Bemenet!$E$2:$E$301,$M6864)="",INDEX(Bemenet!$F$2:$F$301,$M6864)=""),"",MAX(INDEX(Bemenet!$E$2:$E$301,$M6864),INDEX(Szabalyok!$A:$A,$N6864))))</f>
        <v/>
      </c>
      <c r="C6864" s="4" t="str">
        <f>IF($B6864="","",MIN(INDEX(Bemenet!$F$2:$F$301,$M6864),INDEX(Szabalyok!$B:$B,$N6864)))</f>
        <v/>
      </c>
      <c r="D6864" s="5" t="str">
        <f>IF(AND($B6864&lt;&gt;"",$C6864&lt;&gt;"",$B6864&lt;=$C6864),INDEX(Bemenet!$G$2:$G$301,$M6864),"")</f>
        <v/>
      </c>
      <c r="E6864" s="6" t="str">
        <f>IF(AND($B6864&lt;&gt;"",$C6864&lt;&gt;"",$B6864&lt;=$C6864),INDEX(Bemenet!$D$2:$D$301,$M6864),"")</f>
        <v/>
      </c>
      <c r="F6864" s="5" t="str">
        <f t="shared" si="963"/>
        <v/>
      </c>
      <c r="G6864" s="5" t="str">
        <f t="shared" si="964"/>
        <v/>
      </c>
      <c r="H6864" s="9" t="str">
        <f t="shared" si="965"/>
        <v/>
      </c>
      <c r="I6864" s="5" t="str">
        <f t="shared" si="966"/>
        <v/>
      </c>
      <c r="J6864" s="5" t="str">
        <f>IF(OR($L6864="",NOT(COUNTIFS($L$2:$L6864,$L6864)=1)),"",SUMIFS($G:$G,$L:$L,$L6864))</f>
        <v/>
      </c>
      <c r="K6864" s="5" t="str">
        <f>IF(OR($L6864="",NOT(COUNTIFS($L$2:$L6864,$L6864)=1)),"",SUMIFS($I:$I,$L:$L,$L6864))</f>
        <v/>
      </c>
      <c r="L6864" s="6" t="str">
        <f t="shared" si="967"/>
        <v/>
      </c>
      <c r="M6864" s="6">
        <f t="shared" si="968"/>
        <v>275</v>
      </c>
      <c r="N6864" s="6">
        <f t="shared" si="969"/>
        <v>14</v>
      </c>
      <c r="O6864" s="9" t="str">
        <f>IF(AND($B6864&lt;&gt;"",$C6864&lt;&gt;"",$B6864&lt;=$C6864),INDEX(Szabalyok!$C:$C,$N6864),"")</f>
        <v/>
      </c>
      <c r="P6864">
        <f t="shared" si="971"/>
        <v>0</v>
      </c>
    </row>
    <row r="6865" spans="1:16" x14ac:dyDescent="0.35">
      <c r="A6865">
        <f t="shared" si="970"/>
        <v>0</v>
      </c>
      <c r="B6865" s="4" t="str">
        <f>IF($M6865&gt;300,"",IF(OR(INDEX(Bemenet!$E$2:$E$301,$M6865)="",INDEX(Bemenet!$F$2:$F$301,$M6865)=""),"",MAX(INDEX(Bemenet!$E$2:$E$301,$M6865),INDEX(Szabalyok!$A:$A,$N6865))))</f>
        <v/>
      </c>
      <c r="C6865" s="4" t="str">
        <f>IF($B6865="","",MIN(INDEX(Bemenet!$F$2:$F$301,$M6865),INDEX(Szabalyok!$B:$B,$N6865)))</f>
        <v/>
      </c>
      <c r="D6865" s="5" t="str">
        <f>IF(AND($B6865&lt;&gt;"",$C6865&lt;&gt;"",$B6865&lt;=$C6865),INDEX(Bemenet!$G$2:$G$301,$M6865),"")</f>
        <v/>
      </c>
      <c r="E6865" s="6" t="str">
        <f>IF(AND($B6865&lt;&gt;"",$C6865&lt;&gt;"",$B6865&lt;=$C6865),INDEX(Bemenet!$D$2:$D$301,$M6865),"")</f>
        <v/>
      </c>
      <c r="F6865" s="5" t="str">
        <f t="shared" si="963"/>
        <v/>
      </c>
      <c r="G6865" s="5" t="str">
        <f t="shared" si="964"/>
        <v/>
      </c>
      <c r="H6865" s="9" t="str">
        <f t="shared" si="965"/>
        <v/>
      </c>
      <c r="I6865" s="5" t="str">
        <f t="shared" si="966"/>
        <v/>
      </c>
      <c r="J6865" s="5" t="str">
        <f>IF(OR($L6865="",NOT(COUNTIFS($L$2:$L6865,$L6865)=1)),"",SUMIFS($G:$G,$L:$L,$L6865))</f>
        <v/>
      </c>
      <c r="K6865" s="5" t="str">
        <f>IF(OR($L6865="",NOT(COUNTIFS($L$2:$L6865,$L6865)=1)),"",SUMIFS($I:$I,$L:$L,$L6865))</f>
        <v/>
      </c>
      <c r="L6865" s="6" t="str">
        <f t="shared" si="967"/>
        <v/>
      </c>
      <c r="M6865" s="6">
        <f t="shared" si="968"/>
        <v>275</v>
      </c>
      <c r="N6865" s="6">
        <f t="shared" si="969"/>
        <v>15</v>
      </c>
      <c r="O6865" s="9" t="str">
        <f>IF(AND($B6865&lt;&gt;"",$C6865&lt;&gt;"",$B6865&lt;=$C6865),INDEX(Szabalyok!$C:$C,$N6865),"")</f>
        <v/>
      </c>
      <c r="P6865">
        <f t="shared" si="971"/>
        <v>0</v>
      </c>
    </row>
    <row r="6866" spans="1:16" x14ac:dyDescent="0.35">
      <c r="A6866">
        <f t="shared" si="970"/>
        <v>0</v>
      </c>
      <c r="B6866" s="4" t="str">
        <f>IF($M6866&gt;300,"",IF(OR(INDEX(Bemenet!$E$2:$E$301,$M6866)="",INDEX(Bemenet!$F$2:$F$301,$M6866)=""),"",MAX(INDEX(Bemenet!$E$2:$E$301,$M6866),INDEX(Szabalyok!$A:$A,$N6866))))</f>
        <v/>
      </c>
      <c r="C6866" s="4" t="str">
        <f>IF($B6866="","",MIN(INDEX(Bemenet!$F$2:$F$301,$M6866),INDEX(Szabalyok!$B:$B,$N6866)))</f>
        <v/>
      </c>
      <c r="D6866" s="5" t="str">
        <f>IF(AND($B6866&lt;&gt;"",$C6866&lt;&gt;"",$B6866&lt;=$C6866),INDEX(Bemenet!$G$2:$G$301,$M6866),"")</f>
        <v/>
      </c>
      <c r="E6866" s="6" t="str">
        <f>IF(AND($B6866&lt;&gt;"",$C6866&lt;&gt;"",$B6866&lt;=$C6866),INDEX(Bemenet!$D$2:$D$301,$M6866),"")</f>
        <v/>
      </c>
      <c r="F6866" s="5" t="str">
        <f t="shared" si="963"/>
        <v/>
      </c>
      <c r="G6866" s="5" t="str">
        <f t="shared" si="964"/>
        <v/>
      </c>
      <c r="H6866" s="9" t="str">
        <f t="shared" si="965"/>
        <v/>
      </c>
      <c r="I6866" s="5" t="str">
        <f t="shared" si="966"/>
        <v/>
      </c>
      <c r="J6866" s="5" t="str">
        <f>IF(OR($L6866="",NOT(COUNTIFS($L$2:$L6866,$L6866)=1)),"",SUMIFS($G:$G,$L:$L,$L6866))</f>
        <v/>
      </c>
      <c r="K6866" s="5" t="str">
        <f>IF(OR($L6866="",NOT(COUNTIFS($L$2:$L6866,$L6866)=1)),"",SUMIFS($I:$I,$L:$L,$L6866))</f>
        <v/>
      </c>
      <c r="L6866" s="6" t="str">
        <f t="shared" si="967"/>
        <v/>
      </c>
      <c r="M6866" s="6">
        <f t="shared" si="968"/>
        <v>275</v>
      </c>
      <c r="N6866" s="6">
        <f t="shared" si="969"/>
        <v>16</v>
      </c>
      <c r="O6866" s="9" t="str">
        <f>IF(AND($B6866&lt;&gt;"",$C6866&lt;&gt;"",$B6866&lt;=$C6866),INDEX(Szabalyok!$C:$C,$N6866),"")</f>
        <v/>
      </c>
      <c r="P6866">
        <f t="shared" si="971"/>
        <v>0</v>
      </c>
    </row>
    <row r="6867" spans="1:16" x14ac:dyDescent="0.35">
      <c r="A6867">
        <f t="shared" si="970"/>
        <v>0</v>
      </c>
      <c r="B6867" s="4" t="str">
        <f>IF($M6867&gt;300,"",IF(OR(INDEX(Bemenet!$E$2:$E$301,$M6867)="",INDEX(Bemenet!$F$2:$F$301,$M6867)=""),"",MAX(INDEX(Bemenet!$E$2:$E$301,$M6867),INDEX(Szabalyok!$A:$A,$N6867))))</f>
        <v/>
      </c>
      <c r="C6867" s="4" t="str">
        <f>IF($B6867="","",MIN(INDEX(Bemenet!$F$2:$F$301,$M6867),INDEX(Szabalyok!$B:$B,$N6867)))</f>
        <v/>
      </c>
      <c r="D6867" s="5" t="str">
        <f>IF(AND($B6867&lt;&gt;"",$C6867&lt;&gt;"",$B6867&lt;=$C6867),INDEX(Bemenet!$G$2:$G$301,$M6867),"")</f>
        <v/>
      </c>
      <c r="E6867" s="6" t="str">
        <f>IF(AND($B6867&lt;&gt;"",$C6867&lt;&gt;"",$B6867&lt;=$C6867),INDEX(Bemenet!$D$2:$D$301,$M6867),"")</f>
        <v/>
      </c>
      <c r="F6867" s="5" t="str">
        <f t="shared" si="963"/>
        <v/>
      </c>
      <c r="G6867" s="5" t="str">
        <f t="shared" si="964"/>
        <v/>
      </c>
      <c r="H6867" s="9" t="str">
        <f t="shared" si="965"/>
        <v/>
      </c>
      <c r="I6867" s="5" t="str">
        <f t="shared" si="966"/>
        <v/>
      </c>
      <c r="J6867" s="5" t="str">
        <f>IF(OR($L6867="",NOT(COUNTIFS($L$2:$L6867,$L6867)=1)),"",SUMIFS($G:$G,$L:$L,$L6867))</f>
        <v/>
      </c>
      <c r="K6867" s="5" t="str">
        <f>IF(OR($L6867="",NOT(COUNTIFS($L$2:$L6867,$L6867)=1)),"",SUMIFS($I:$I,$L:$L,$L6867))</f>
        <v/>
      </c>
      <c r="L6867" s="6" t="str">
        <f t="shared" si="967"/>
        <v/>
      </c>
      <c r="M6867" s="6">
        <f t="shared" si="968"/>
        <v>275</v>
      </c>
      <c r="N6867" s="6">
        <f t="shared" si="969"/>
        <v>17</v>
      </c>
      <c r="O6867" s="9" t="str">
        <f>IF(AND($B6867&lt;&gt;"",$C6867&lt;&gt;"",$B6867&lt;=$C6867),INDEX(Szabalyok!$C:$C,$N6867),"")</f>
        <v/>
      </c>
      <c r="P6867">
        <f t="shared" si="971"/>
        <v>0</v>
      </c>
    </row>
    <row r="6868" spans="1:16" x14ac:dyDescent="0.35">
      <c r="A6868">
        <f t="shared" si="970"/>
        <v>0</v>
      </c>
      <c r="B6868" s="4" t="str">
        <f>IF($M6868&gt;300,"",IF(OR(INDEX(Bemenet!$E$2:$E$301,$M6868)="",INDEX(Bemenet!$F$2:$F$301,$M6868)=""),"",MAX(INDEX(Bemenet!$E$2:$E$301,$M6868),INDEX(Szabalyok!$A:$A,$N6868))))</f>
        <v/>
      </c>
      <c r="C6868" s="4" t="str">
        <f>IF($B6868="","",MIN(INDEX(Bemenet!$F$2:$F$301,$M6868),INDEX(Szabalyok!$B:$B,$N6868)))</f>
        <v/>
      </c>
      <c r="D6868" s="5" t="str">
        <f>IF(AND($B6868&lt;&gt;"",$C6868&lt;&gt;"",$B6868&lt;=$C6868),INDEX(Bemenet!$G$2:$G$301,$M6868),"")</f>
        <v/>
      </c>
      <c r="E6868" s="6" t="str">
        <f>IF(AND($B6868&lt;&gt;"",$C6868&lt;&gt;"",$B6868&lt;=$C6868),INDEX(Bemenet!$D$2:$D$301,$M6868),"")</f>
        <v/>
      </c>
      <c r="F6868" s="5" t="str">
        <f t="shared" si="963"/>
        <v/>
      </c>
      <c r="G6868" s="5" t="str">
        <f t="shared" si="964"/>
        <v/>
      </c>
      <c r="H6868" s="9" t="str">
        <f t="shared" si="965"/>
        <v/>
      </c>
      <c r="I6868" s="5" t="str">
        <f t="shared" si="966"/>
        <v/>
      </c>
      <c r="J6868" s="5" t="str">
        <f>IF(OR($L6868="",NOT(COUNTIFS($L$2:$L6868,$L6868)=1)),"",SUMIFS($G:$G,$L:$L,$L6868))</f>
        <v/>
      </c>
      <c r="K6868" s="5" t="str">
        <f>IF(OR($L6868="",NOT(COUNTIFS($L$2:$L6868,$L6868)=1)),"",SUMIFS($I:$I,$L:$L,$L6868))</f>
        <v/>
      </c>
      <c r="L6868" s="6" t="str">
        <f t="shared" si="967"/>
        <v/>
      </c>
      <c r="M6868" s="6">
        <f t="shared" si="968"/>
        <v>275</v>
      </c>
      <c r="N6868" s="6">
        <f t="shared" si="969"/>
        <v>18</v>
      </c>
      <c r="O6868" s="9" t="str">
        <f>IF(AND($B6868&lt;&gt;"",$C6868&lt;&gt;"",$B6868&lt;=$C6868),INDEX(Szabalyok!$C:$C,$N6868),"")</f>
        <v/>
      </c>
      <c r="P6868">
        <f t="shared" si="971"/>
        <v>0</v>
      </c>
    </row>
    <row r="6869" spans="1:16" x14ac:dyDescent="0.35">
      <c r="A6869">
        <f t="shared" si="970"/>
        <v>0</v>
      </c>
      <c r="B6869" s="4" t="str">
        <f>IF($M6869&gt;300,"",IF(OR(INDEX(Bemenet!$E$2:$E$301,$M6869)="",INDEX(Bemenet!$F$2:$F$301,$M6869)=""),"",MAX(INDEX(Bemenet!$E$2:$E$301,$M6869),INDEX(Szabalyok!$A:$A,$N6869))))</f>
        <v/>
      </c>
      <c r="C6869" s="4" t="str">
        <f>IF($B6869="","",MIN(INDEX(Bemenet!$F$2:$F$301,$M6869),INDEX(Szabalyok!$B:$B,$N6869)))</f>
        <v/>
      </c>
      <c r="D6869" s="5" t="str">
        <f>IF(AND($B6869&lt;&gt;"",$C6869&lt;&gt;"",$B6869&lt;=$C6869),INDEX(Bemenet!$G$2:$G$301,$M6869),"")</f>
        <v/>
      </c>
      <c r="E6869" s="6" t="str">
        <f>IF(AND($B6869&lt;&gt;"",$C6869&lt;&gt;"",$B6869&lt;=$C6869),INDEX(Bemenet!$D$2:$D$301,$M6869),"")</f>
        <v/>
      </c>
      <c r="F6869" s="5" t="str">
        <f t="shared" si="963"/>
        <v/>
      </c>
      <c r="G6869" s="5" t="str">
        <f t="shared" si="964"/>
        <v/>
      </c>
      <c r="H6869" s="9" t="str">
        <f t="shared" si="965"/>
        <v/>
      </c>
      <c r="I6869" s="5" t="str">
        <f t="shared" si="966"/>
        <v/>
      </c>
      <c r="J6869" s="5" t="str">
        <f>IF(OR($L6869="",NOT(COUNTIFS($L$2:$L6869,$L6869)=1)),"",SUMIFS($G:$G,$L:$L,$L6869))</f>
        <v/>
      </c>
      <c r="K6869" s="5" t="str">
        <f>IF(OR($L6869="",NOT(COUNTIFS($L$2:$L6869,$L6869)=1)),"",SUMIFS($I:$I,$L:$L,$L6869))</f>
        <v/>
      </c>
      <c r="L6869" s="6" t="str">
        <f t="shared" si="967"/>
        <v/>
      </c>
      <c r="M6869" s="6">
        <f t="shared" si="968"/>
        <v>275</v>
      </c>
      <c r="N6869" s="6">
        <f t="shared" si="969"/>
        <v>19</v>
      </c>
      <c r="O6869" s="9" t="str">
        <f>IF(AND($B6869&lt;&gt;"",$C6869&lt;&gt;"",$B6869&lt;=$C6869),INDEX(Szabalyok!$C:$C,$N6869),"")</f>
        <v/>
      </c>
      <c r="P6869">
        <f t="shared" si="971"/>
        <v>0</v>
      </c>
    </row>
    <row r="6870" spans="1:16" x14ac:dyDescent="0.35">
      <c r="A6870">
        <f t="shared" si="970"/>
        <v>0</v>
      </c>
      <c r="B6870" s="4" t="str">
        <f>IF($M6870&gt;300,"",IF(OR(INDEX(Bemenet!$E$2:$E$301,$M6870)="",INDEX(Bemenet!$F$2:$F$301,$M6870)=""),"",MAX(INDEX(Bemenet!$E$2:$E$301,$M6870),INDEX(Szabalyok!$A:$A,$N6870))))</f>
        <v/>
      </c>
      <c r="C6870" s="4" t="str">
        <f>IF($B6870="","",MIN(INDEX(Bemenet!$F$2:$F$301,$M6870),INDEX(Szabalyok!$B:$B,$N6870)))</f>
        <v/>
      </c>
      <c r="D6870" s="5" t="str">
        <f>IF(AND($B6870&lt;&gt;"",$C6870&lt;&gt;"",$B6870&lt;=$C6870),INDEX(Bemenet!$G$2:$G$301,$M6870),"")</f>
        <v/>
      </c>
      <c r="E6870" s="6" t="str">
        <f>IF(AND($B6870&lt;&gt;"",$C6870&lt;&gt;"",$B6870&lt;=$C6870),INDEX(Bemenet!$D$2:$D$301,$M6870),"")</f>
        <v/>
      </c>
      <c r="F6870" s="5" t="str">
        <f t="shared" si="963"/>
        <v/>
      </c>
      <c r="G6870" s="5" t="str">
        <f t="shared" si="964"/>
        <v/>
      </c>
      <c r="H6870" s="9" t="str">
        <f t="shared" si="965"/>
        <v/>
      </c>
      <c r="I6870" s="5" t="str">
        <f t="shared" si="966"/>
        <v/>
      </c>
      <c r="J6870" s="5" t="str">
        <f>IF(OR($L6870="",NOT(COUNTIFS($L$2:$L6870,$L6870)=1)),"",SUMIFS($G:$G,$L:$L,$L6870))</f>
        <v/>
      </c>
      <c r="K6870" s="5" t="str">
        <f>IF(OR($L6870="",NOT(COUNTIFS($L$2:$L6870,$L6870)=1)),"",SUMIFS($I:$I,$L:$L,$L6870))</f>
        <v/>
      </c>
      <c r="L6870" s="6" t="str">
        <f t="shared" si="967"/>
        <v/>
      </c>
      <c r="M6870" s="6">
        <f t="shared" si="968"/>
        <v>275</v>
      </c>
      <c r="N6870" s="6">
        <f t="shared" si="969"/>
        <v>20</v>
      </c>
      <c r="O6870" s="9" t="str">
        <f>IF(AND($B6870&lt;&gt;"",$C6870&lt;&gt;"",$B6870&lt;=$C6870),INDEX(Szabalyok!$C:$C,$N6870),"")</f>
        <v/>
      </c>
      <c r="P6870">
        <f t="shared" si="971"/>
        <v>0</v>
      </c>
    </row>
    <row r="6871" spans="1:16" x14ac:dyDescent="0.35">
      <c r="A6871">
        <f t="shared" si="970"/>
        <v>0</v>
      </c>
      <c r="B6871" s="4" t="str">
        <f>IF($M6871&gt;300,"",IF(OR(INDEX(Bemenet!$E$2:$E$301,$M6871)="",INDEX(Bemenet!$F$2:$F$301,$M6871)=""),"",MAX(INDEX(Bemenet!$E$2:$E$301,$M6871),INDEX(Szabalyok!$A:$A,$N6871))))</f>
        <v/>
      </c>
      <c r="C6871" s="4" t="str">
        <f>IF($B6871="","",MIN(INDEX(Bemenet!$F$2:$F$301,$M6871),INDEX(Szabalyok!$B:$B,$N6871)))</f>
        <v/>
      </c>
      <c r="D6871" s="5" t="str">
        <f>IF(AND($B6871&lt;&gt;"",$C6871&lt;&gt;"",$B6871&lt;=$C6871),INDEX(Bemenet!$G$2:$G$301,$M6871),"")</f>
        <v/>
      </c>
      <c r="E6871" s="6" t="str">
        <f>IF(AND($B6871&lt;&gt;"",$C6871&lt;&gt;"",$B6871&lt;=$C6871),INDEX(Bemenet!$D$2:$D$301,$M6871),"")</f>
        <v/>
      </c>
      <c r="F6871" s="5" t="str">
        <f t="shared" si="963"/>
        <v/>
      </c>
      <c r="G6871" s="5" t="str">
        <f t="shared" si="964"/>
        <v/>
      </c>
      <c r="H6871" s="9" t="str">
        <f t="shared" si="965"/>
        <v/>
      </c>
      <c r="I6871" s="5" t="str">
        <f t="shared" si="966"/>
        <v/>
      </c>
      <c r="J6871" s="5" t="str">
        <f>IF(OR($L6871="",NOT(COUNTIFS($L$2:$L6871,$L6871)=1)),"",SUMIFS($G:$G,$L:$L,$L6871))</f>
        <v/>
      </c>
      <c r="K6871" s="5" t="str">
        <f>IF(OR($L6871="",NOT(COUNTIFS($L$2:$L6871,$L6871)=1)),"",SUMIFS($I:$I,$L:$L,$L6871))</f>
        <v/>
      </c>
      <c r="L6871" s="6" t="str">
        <f t="shared" si="967"/>
        <v/>
      </c>
      <c r="M6871" s="6">
        <f t="shared" si="968"/>
        <v>275</v>
      </c>
      <c r="N6871" s="6">
        <f t="shared" si="969"/>
        <v>21</v>
      </c>
      <c r="O6871" s="9" t="str">
        <f>IF(AND($B6871&lt;&gt;"",$C6871&lt;&gt;"",$B6871&lt;=$C6871),INDEX(Szabalyok!$C:$C,$N6871),"")</f>
        <v/>
      </c>
      <c r="P6871">
        <f t="shared" si="971"/>
        <v>0</v>
      </c>
    </row>
    <row r="6872" spans="1:16" x14ac:dyDescent="0.35">
      <c r="A6872">
        <f t="shared" si="970"/>
        <v>0</v>
      </c>
      <c r="B6872" s="4" t="str">
        <f>IF($M6872&gt;300,"",IF(OR(INDEX(Bemenet!$E$2:$E$301,$M6872)="",INDEX(Bemenet!$F$2:$F$301,$M6872)=""),"",MAX(INDEX(Bemenet!$E$2:$E$301,$M6872),INDEX(Szabalyok!$A:$A,$N6872))))</f>
        <v/>
      </c>
      <c r="C6872" s="4" t="str">
        <f>IF($B6872="","",MIN(INDEX(Bemenet!$F$2:$F$301,$M6872),INDEX(Szabalyok!$B:$B,$N6872)))</f>
        <v/>
      </c>
      <c r="D6872" s="5" t="str">
        <f>IF(AND($B6872&lt;&gt;"",$C6872&lt;&gt;"",$B6872&lt;=$C6872),INDEX(Bemenet!$G$2:$G$301,$M6872),"")</f>
        <v/>
      </c>
      <c r="E6872" s="6" t="str">
        <f>IF(AND($B6872&lt;&gt;"",$C6872&lt;&gt;"",$B6872&lt;=$C6872),INDEX(Bemenet!$D$2:$D$301,$M6872),"")</f>
        <v/>
      </c>
      <c r="F6872" s="5" t="str">
        <f t="shared" si="963"/>
        <v/>
      </c>
      <c r="G6872" s="5" t="str">
        <f t="shared" si="964"/>
        <v/>
      </c>
      <c r="H6872" s="9" t="str">
        <f t="shared" si="965"/>
        <v/>
      </c>
      <c r="I6872" s="5" t="str">
        <f t="shared" si="966"/>
        <v/>
      </c>
      <c r="J6872" s="5" t="str">
        <f>IF(OR($L6872="",NOT(COUNTIFS($L$2:$L6872,$L6872)=1)),"",SUMIFS($G:$G,$L:$L,$L6872))</f>
        <v/>
      </c>
      <c r="K6872" s="5" t="str">
        <f>IF(OR($L6872="",NOT(COUNTIFS($L$2:$L6872,$L6872)=1)),"",SUMIFS($I:$I,$L:$L,$L6872))</f>
        <v/>
      </c>
      <c r="L6872" s="6" t="str">
        <f t="shared" si="967"/>
        <v/>
      </c>
      <c r="M6872" s="6">
        <f t="shared" si="968"/>
        <v>275</v>
      </c>
      <c r="N6872" s="6">
        <f t="shared" si="969"/>
        <v>22</v>
      </c>
      <c r="O6872" s="9" t="str">
        <f>IF(AND($B6872&lt;&gt;"",$C6872&lt;&gt;"",$B6872&lt;=$C6872),INDEX(Szabalyok!$C:$C,$N6872),"")</f>
        <v/>
      </c>
      <c r="P6872">
        <f t="shared" si="971"/>
        <v>0</v>
      </c>
    </row>
    <row r="6873" spans="1:16" x14ac:dyDescent="0.35">
      <c r="A6873">
        <f t="shared" si="970"/>
        <v>0</v>
      </c>
      <c r="B6873" s="4" t="str">
        <f>IF($M6873&gt;300,"",IF(OR(INDEX(Bemenet!$E$2:$E$301,$M6873)="",INDEX(Bemenet!$F$2:$F$301,$M6873)=""),"",MAX(INDEX(Bemenet!$E$2:$E$301,$M6873),INDEX(Szabalyok!$A:$A,$N6873))))</f>
        <v/>
      </c>
      <c r="C6873" s="4" t="str">
        <f>IF($B6873="","",MIN(INDEX(Bemenet!$F$2:$F$301,$M6873),INDEX(Szabalyok!$B:$B,$N6873)))</f>
        <v/>
      </c>
      <c r="D6873" s="5" t="str">
        <f>IF(AND($B6873&lt;&gt;"",$C6873&lt;&gt;"",$B6873&lt;=$C6873),INDEX(Bemenet!$G$2:$G$301,$M6873),"")</f>
        <v/>
      </c>
      <c r="E6873" s="6" t="str">
        <f>IF(AND($B6873&lt;&gt;"",$C6873&lt;&gt;"",$B6873&lt;=$C6873),INDEX(Bemenet!$D$2:$D$301,$M6873),"")</f>
        <v/>
      </c>
      <c r="F6873" s="5" t="str">
        <f t="shared" si="963"/>
        <v/>
      </c>
      <c r="G6873" s="5" t="str">
        <f t="shared" si="964"/>
        <v/>
      </c>
      <c r="H6873" s="9" t="str">
        <f t="shared" si="965"/>
        <v/>
      </c>
      <c r="I6873" s="5" t="str">
        <f t="shared" si="966"/>
        <v/>
      </c>
      <c r="J6873" s="5" t="str">
        <f>IF(OR($L6873="",NOT(COUNTIFS($L$2:$L6873,$L6873)=1)),"",SUMIFS($G:$G,$L:$L,$L6873))</f>
        <v/>
      </c>
      <c r="K6873" s="5" t="str">
        <f>IF(OR($L6873="",NOT(COUNTIFS($L$2:$L6873,$L6873)=1)),"",SUMIFS($I:$I,$L:$L,$L6873))</f>
        <v/>
      </c>
      <c r="L6873" s="6" t="str">
        <f t="shared" si="967"/>
        <v/>
      </c>
      <c r="M6873" s="6">
        <f t="shared" si="968"/>
        <v>275</v>
      </c>
      <c r="N6873" s="6">
        <f t="shared" si="969"/>
        <v>23</v>
      </c>
      <c r="O6873" s="9" t="str">
        <f>IF(AND($B6873&lt;&gt;"",$C6873&lt;&gt;"",$B6873&lt;=$C6873),INDEX(Szabalyok!$C:$C,$N6873),"")</f>
        <v/>
      </c>
      <c r="P6873">
        <f t="shared" si="971"/>
        <v>0</v>
      </c>
    </row>
    <row r="6874" spans="1:16" x14ac:dyDescent="0.35">
      <c r="A6874">
        <f t="shared" si="970"/>
        <v>0</v>
      </c>
      <c r="B6874" s="4" t="str">
        <f>IF($M6874&gt;300,"",IF(OR(INDEX(Bemenet!$E$2:$E$301,$M6874)="",INDEX(Bemenet!$F$2:$F$301,$M6874)=""),"",MAX(INDEX(Bemenet!$E$2:$E$301,$M6874),INDEX(Szabalyok!$A:$A,$N6874))))</f>
        <v/>
      </c>
      <c r="C6874" s="4" t="str">
        <f>IF($B6874="","",MIN(INDEX(Bemenet!$F$2:$F$301,$M6874),INDEX(Szabalyok!$B:$B,$N6874)))</f>
        <v/>
      </c>
      <c r="D6874" s="5" t="str">
        <f>IF(AND($B6874&lt;&gt;"",$C6874&lt;&gt;"",$B6874&lt;=$C6874),INDEX(Bemenet!$G$2:$G$301,$M6874),"")</f>
        <v/>
      </c>
      <c r="E6874" s="6" t="str">
        <f>IF(AND($B6874&lt;&gt;"",$C6874&lt;&gt;"",$B6874&lt;=$C6874),INDEX(Bemenet!$D$2:$D$301,$M6874),"")</f>
        <v/>
      </c>
      <c r="F6874" s="5" t="str">
        <f t="shared" si="963"/>
        <v/>
      </c>
      <c r="G6874" s="5" t="str">
        <f t="shared" si="964"/>
        <v/>
      </c>
      <c r="H6874" s="9" t="str">
        <f t="shared" si="965"/>
        <v/>
      </c>
      <c r="I6874" s="5" t="str">
        <f t="shared" si="966"/>
        <v/>
      </c>
      <c r="J6874" s="5" t="str">
        <f>IF(OR($L6874="",NOT(COUNTIFS($L$2:$L6874,$L6874)=1)),"",SUMIFS($G:$G,$L:$L,$L6874))</f>
        <v/>
      </c>
      <c r="K6874" s="5" t="str">
        <f>IF(OR($L6874="",NOT(COUNTIFS($L$2:$L6874,$L6874)=1)),"",SUMIFS($I:$I,$L:$L,$L6874))</f>
        <v/>
      </c>
      <c r="L6874" s="6" t="str">
        <f t="shared" si="967"/>
        <v/>
      </c>
      <c r="M6874" s="6">
        <f t="shared" si="968"/>
        <v>275</v>
      </c>
      <c r="N6874" s="6">
        <f t="shared" si="969"/>
        <v>24</v>
      </c>
      <c r="O6874" s="9" t="str">
        <f>IF(AND($B6874&lt;&gt;"",$C6874&lt;&gt;"",$B6874&lt;=$C6874),INDEX(Szabalyok!$C:$C,$N6874),"")</f>
        <v/>
      </c>
      <c r="P6874">
        <f t="shared" si="971"/>
        <v>0</v>
      </c>
    </row>
    <row r="6875" spans="1:16" x14ac:dyDescent="0.35">
      <c r="A6875">
        <f t="shared" si="970"/>
        <v>0</v>
      </c>
      <c r="B6875" s="4" t="str">
        <f>IF($M6875&gt;300,"",IF(OR(INDEX(Bemenet!$E$2:$E$301,$M6875)="",INDEX(Bemenet!$F$2:$F$301,$M6875)=""),"",MAX(INDEX(Bemenet!$E$2:$E$301,$M6875),INDEX(Szabalyok!$A:$A,$N6875))))</f>
        <v/>
      </c>
      <c r="C6875" s="4" t="str">
        <f>IF($B6875="","",MIN(INDEX(Bemenet!$F$2:$F$301,$M6875),INDEX(Szabalyok!$B:$B,$N6875)))</f>
        <v/>
      </c>
      <c r="D6875" s="5" t="str">
        <f>IF(AND($B6875&lt;&gt;"",$C6875&lt;&gt;"",$B6875&lt;=$C6875),INDEX(Bemenet!$G$2:$G$301,$M6875),"")</f>
        <v/>
      </c>
      <c r="E6875" s="6" t="str">
        <f>IF(AND($B6875&lt;&gt;"",$C6875&lt;&gt;"",$B6875&lt;=$C6875),INDEX(Bemenet!$D$2:$D$301,$M6875),"")</f>
        <v/>
      </c>
      <c r="F6875" s="5" t="str">
        <f t="shared" si="963"/>
        <v/>
      </c>
      <c r="G6875" s="5" t="str">
        <f t="shared" si="964"/>
        <v/>
      </c>
      <c r="H6875" s="9" t="str">
        <f t="shared" si="965"/>
        <v/>
      </c>
      <c r="I6875" s="5" t="str">
        <f t="shared" si="966"/>
        <v/>
      </c>
      <c r="J6875" s="5" t="str">
        <f>IF(OR($L6875="",NOT(COUNTIFS($L$2:$L6875,$L6875)=1)),"",SUMIFS($G:$G,$L:$L,$L6875))</f>
        <v/>
      </c>
      <c r="K6875" s="5" t="str">
        <f>IF(OR($L6875="",NOT(COUNTIFS($L$2:$L6875,$L6875)=1)),"",SUMIFS($I:$I,$L:$L,$L6875))</f>
        <v/>
      </c>
      <c r="L6875" s="6" t="str">
        <f t="shared" si="967"/>
        <v/>
      </c>
      <c r="M6875" s="6">
        <f t="shared" si="968"/>
        <v>275</v>
      </c>
      <c r="N6875" s="6">
        <f t="shared" si="969"/>
        <v>25</v>
      </c>
      <c r="O6875" s="9" t="str">
        <f>IF(AND($B6875&lt;&gt;"",$C6875&lt;&gt;"",$B6875&lt;=$C6875),INDEX(Szabalyok!$C:$C,$N6875),"")</f>
        <v/>
      </c>
      <c r="P6875">
        <f t="shared" si="971"/>
        <v>0</v>
      </c>
    </row>
    <row r="6876" spans="1:16" x14ac:dyDescent="0.35">
      <c r="A6876">
        <f t="shared" si="970"/>
        <v>0</v>
      </c>
      <c r="B6876" s="4" t="str">
        <f>IF($M6876&gt;300,"",IF(OR(INDEX(Bemenet!$E$2:$E$301,$M6876)="",INDEX(Bemenet!$F$2:$F$301,$M6876)=""),"",MAX(INDEX(Bemenet!$E$2:$E$301,$M6876),INDEX(Szabalyok!$A:$A,$N6876))))</f>
        <v/>
      </c>
      <c r="C6876" s="4" t="str">
        <f>IF($B6876="","",MIN(INDEX(Bemenet!$F$2:$F$301,$M6876),INDEX(Szabalyok!$B:$B,$N6876)))</f>
        <v/>
      </c>
      <c r="D6876" s="5" t="str">
        <f>IF(AND($B6876&lt;&gt;"",$C6876&lt;&gt;"",$B6876&lt;=$C6876),INDEX(Bemenet!$G$2:$G$301,$M6876),"")</f>
        <v/>
      </c>
      <c r="E6876" s="6" t="str">
        <f>IF(AND($B6876&lt;&gt;"",$C6876&lt;&gt;"",$B6876&lt;=$C6876),INDEX(Bemenet!$D$2:$D$301,$M6876),"")</f>
        <v/>
      </c>
      <c r="F6876" s="5" t="str">
        <f t="shared" si="963"/>
        <v/>
      </c>
      <c r="G6876" s="5" t="str">
        <f t="shared" si="964"/>
        <v/>
      </c>
      <c r="H6876" s="9" t="str">
        <f t="shared" si="965"/>
        <v/>
      </c>
      <c r="I6876" s="5" t="str">
        <f t="shared" si="966"/>
        <v/>
      </c>
      <c r="J6876" s="5" t="str">
        <f>IF(OR($L6876="",NOT(COUNTIFS($L$2:$L6876,$L6876)=1)),"",SUMIFS($G:$G,$L:$L,$L6876))</f>
        <v/>
      </c>
      <c r="K6876" s="5" t="str">
        <f>IF(OR($L6876="",NOT(COUNTIFS($L$2:$L6876,$L6876)=1)),"",SUMIFS($I:$I,$L:$L,$L6876))</f>
        <v/>
      </c>
      <c r="L6876" s="6" t="str">
        <f t="shared" si="967"/>
        <v/>
      </c>
      <c r="M6876" s="6">
        <f t="shared" si="968"/>
        <v>275</v>
      </c>
      <c r="N6876" s="6">
        <f t="shared" si="969"/>
        <v>26</v>
      </c>
      <c r="O6876" s="9" t="str">
        <f>IF(AND($B6876&lt;&gt;"",$C6876&lt;&gt;"",$B6876&lt;=$C6876),INDEX(Szabalyok!$C:$C,$N6876),"")</f>
        <v/>
      </c>
      <c r="P6876">
        <f t="shared" si="971"/>
        <v>0</v>
      </c>
    </row>
    <row r="6877" spans="1:16" x14ac:dyDescent="0.35">
      <c r="A6877">
        <f t="shared" si="970"/>
        <v>0</v>
      </c>
      <c r="B6877" s="4" t="str">
        <f>IF($M6877&gt;300,"",IF(OR(INDEX(Bemenet!$E$2:$E$301,$M6877)="",INDEX(Bemenet!$F$2:$F$301,$M6877)=""),"",MAX(INDEX(Bemenet!$E$2:$E$301,$M6877),INDEX(Szabalyok!$A:$A,$N6877))))</f>
        <v/>
      </c>
      <c r="C6877" s="4" t="str">
        <f>IF($B6877="","",MIN(INDEX(Bemenet!$F$2:$F$301,$M6877),INDEX(Szabalyok!$B:$B,$N6877)))</f>
        <v/>
      </c>
      <c r="D6877" s="5" t="str">
        <f>IF(AND($B6877&lt;&gt;"",$C6877&lt;&gt;"",$B6877&lt;=$C6877),INDEX(Bemenet!$G$2:$G$301,$M6877),"")</f>
        <v/>
      </c>
      <c r="E6877" s="6" t="str">
        <f>IF(AND($B6877&lt;&gt;"",$C6877&lt;&gt;"",$B6877&lt;=$C6877),INDEX(Bemenet!$D$2:$D$301,$M6877),"")</f>
        <v/>
      </c>
      <c r="F6877" s="5" t="str">
        <f t="shared" si="963"/>
        <v/>
      </c>
      <c r="G6877" s="5" t="str">
        <f t="shared" si="964"/>
        <v/>
      </c>
      <c r="H6877" s="9" t="str">
        <f t="shared" si="965"/>
        <v/>
      </c>
      <c r="I6877" s="5" t="str">
        <f t="shared" si="966"/>
        <v/>
      </c>
      <c r="J6877" s="5" t="str">
        <f>IF(OR($L6877="",NOT(COUNTIFS($L$2:$L6877,$L6877)=1)),"",SUMIFS($G:$G,$L:$L,$L6877))</f>
        <v/>
      </c>
      <c r="K6877" s="5" t="str">
        <f>IF(OR($L6877="",NOT(COUNTIFS($L$2:$L6877,$L6877)=1)),"",SUMIFS($I:$I,$L:$L,$L6877))</f>
        <v/>
      </c>
      <c r="L6877" s="6" t="str">
        <f t="shared" si="967"/>
        <v/>
      </c>
      <c r="M6877" s="6">
        <f t="shared" si="968"/>
        <v>276</v>
      </c>
      <c r="N6877" s="6">
        <f t="shared" si="969"/>
        <v>2</v>
      </c>
      <c r="O6877" s="9" t="str">
        <f>IF(AND($B6877&lt;&gt;"",$C6877&lt;&gt;"",$B6877&lt;=$C6877),INDEX(Szabalyok!$C:$C,$N6877),"")</f>
        <v/>
      </c>
      <c r="P6877">
        <f t="shared" si="971"/>
        <v>0</v>
      </c>
    </row>
    <row r="6878" spans="1:16" x14ac:dyDescent="0.35">
      <c r="A6878">
        <f t="shared" si="970"/>
        <v>0</v>
      </c>
      <c r="B6878" s="4" t="str">
        <f>IF($M6878&gt;300,"",IF(OR(INDEX(Bemenet!$E$2:$E$301,$M6878)="",INDEX(Bemenet!$F$2:$F$301,$M6878)=""),"",MAX(INDEX(Bemenet!$E$2:$E$301,$M6878),INDEX(Szabalyok!$A:$A,$N6878))))</f>
        <v/>
      </c>
      <c r="C6878" s="4" t="str">
        <f>IF($B6878="","",MIN(INDEX(Bemenet!$F$2:$F$301,$M6878),INDEX(Szabalyok!$B:$B,$N6878)))</f>
        <v/>
      </c>
      <c r="D6878" s="5" t="str">
        <f>IF(AND($B6878&lt;&gt;"",$C6878&lt;&gt;"",$B6878&lt;=$C6878),INDEX(Bemenet!$G$2:$G$301,$M6878),"")</f>
        <v/>
      </c>
      <c r="E6878" s="6" t="str">
        <f>IF(AND($B6878&lt;&gt;"",$C6878&lt;&gt;"",$B6878&lt;=$C6878),INDEX(Bemenet!$D$2:$D$301,$M6878),"")</f>
        <v/>
      </c>
      <c r="F6878" s="5" t="str">
        <f t="shared" si="963"/>
        <v/>
      </c>
      <c r="G6878" s="5" t="str">
        <f t="shared" si="964"/>
        <v/>
      </c>
      <c r="H6878" s="9" t="str">
        <f t="shared" si="965"/>
        <v/>
      </c>
      <c r="I6878" s="5" t="str">
        <f t="shared" si="966"/>
        <v/>
      </c>
      <c r="J6878" s="5" t="str">
        <f>IF(OR($L6878="",NOT(COUNTIFS($L$2:$L6878,$L6878)=1)),"",SUMIFS($G:$G,$L:$L,$L6878))</f>
        <v/>
      </c>
      <c r="K6878" s="5" t="str">
        <f>IF(OR($L6878="",NOT(COUNTIFS($L$2:$L6878,$L6878)=1)),"",SUMIFS($I:$I,$L:$L,$L6878))</f>
        <v/>
      </c>
      <c r="L6878" s="6" t="str">
        <f t="shared" si="967"/>
        <v/>
      </c>
      <c r="M6878" s="6">
        <f t="shared" si="968"/>
        <v>276</v>
      </c>
      <c r="N6878" s="6">
        <f t="shared" si="969"/>
        <v>3</v>
      </c>
      <c r="O6878" s="9" t="str">
        <f>IF(AND($B6878&lt;&gt;"",$C6878&lt;&gt;"",$B6878&lt;=$C6878),INDEX(Szabalyok!$C:$C,$N6878),"")</f>
        <v/>
      </c>
      <c r="P6878">
        <f t="shared" si="971"/>
        <v>0</v>
      </c>
    </row>
    <row r="6879" spans="1:16" x14ac:dyDescent="0.35">
      <c r="A6879">
        <f t="shared" si="970"/>
        <v>0</v>
      </c>
      <c r="B6879" s="4" t="str">
        <f>IF($M6879&gt;300,"",IF(OR(INDEX(Bemenet!$E$2:$E$301,$M6879)="",INDEX(Bemenet!$F$2:$F$301,$M6879)=""),"",MAX(INDEX(Bemenet!$E$2:$E$301,$M6879),INDEX(Szabalyok!$A:$A,$N6879))))</f>
        <v/>
      </c>
      <c r="C6879" s="4" t="str">
        <f>IF($B6879="","",MIN(INDEX(Bemenet!$F$2:$F$301,$M6879),INDEX(Szabalyok!$B:$B,$N6879)))</f>
        <v/>
      </c>
      <c r="D6879" s="5" t="str">
        <f>IF(AND($B6879&lt;&gt;"",$C6879&lt;&gt;"",$B6879&lt;=$C6879),INDEX(Bemenet!$G$2:$G$301,$M6879),"")</f>
        <v/>
      </c>
      <c r="E6879" s="6" t="str">
        <f>IF(AND($B6879&lt;&gt;"",$C6879&lt;&gt;"",$B6879&lt;=$C6879),INDEX(Bemenet!$D$2:$D$301,$M6879),"")</f>
        <v/>
      </c>
      <c r="F6879" s="5" t="str">
        <f t="shared" si="963"/>
        <v/>
      </c>
      <c r="G6879" s="5" t="str">
        <f t="shared" si="964"/>
        <v/>
      </c>
      <c r="H6879" s="9" t="str">
        <f t="shared" si="965"/>
        <v/>
      </c>
      <c r="I6879" s="5" t="str">
        <f t="shared" si="966"/>
        <v/>
      </c>
      <c r="J6879" s="5" t="str">
        <f>IF(OR($L6879="",NOT(COUNTIFS($L$2:$L6879,$L6879)=1)),"",SUMIFS($G:$G,$L:$L,$L6879))</f>
        <v/>
      </c>
      <c r="K6879" s="5" t="str">
        <f>IF(OR($L6879="",NOT(COUNTIFS($L$2:$L6879,$L6879)=1)),"",SUMIFS($I:$I,$L:$L,$L6879))</f>
        <v/>
      </c>
      <c r="L6879" s="6" t="str">
        <f t="shared" si="967"/>
        <v/>
      </c>
      <c r="M6879" s="6">
        <f t="shared" si="968"/>
        <v>276</v>
      </c>
      <c r="N6879" s="6">
        <f t="shared" si="969"/>
        <v>4</v>
      </c>
      <c r="O6879" s="9" t="str">
        <f>IF(AND($B6879&lt;&gt;"",$C6879&lt;&gt;"",$B6879&lt;=$C6879),INDEX(Szabalyok!$C:$C,$N6879),"")</f>
        <v/>
      </c>
      <c r="P6879">
        <f t="shared" si="971"/>
        <v>0</v>
      </c>
    </row>
    <row r="6880" spans="1:16" x14ac:dyDescent="0.35">
      <c r="A6880">
        <f t="shared" si="970"/>
        <v>0</v>
      </c>
      <c r="B6880" s="4" t="str">
        <f>IF($M6880&gt;300,"",IF(OR(INDEX(Bemenet!$E$2:$E$301,$M6880)="",INDEX(Bemenet!$F$2:$F$301,$M6880)=""),"",MAX(INDEX(Bemenet!$E$2:$E$301,$M6880),INDEX(Szabalyok!$A:$A,$N6880))))</f>
        <v/>
      </c>
      <c r="C6880" s="4" t="str">
        <f>IF($B6880="","",MIN(INDEX(Bemenet!$F$2:$F$301,$M6880),INDEX(Szabalyok!$B:$B,$N6880)))</f>
        <v/>
      </c>
      <c r="D6880" s="5" t="str">
        <f>IF(AND($B6880&lt;&gt;"",$C6880&lt;&gt;"",$B6880&lt;=$C6880),INDEX(Bemenet!$G$2:$G$301,$M6880),"")</f>
        <v/>
      </c>
      <c r="E6880" s="6" t="str">
        <f>IF(AND($B6880&lt;&gt;"",$C6880&lt;&gt;"",$B6880&lt;=$C6880),INDEX(Bemenet!$D$2:$D$301,$M6880),"")</f>
        <v/>
      </c>
      <c r="F6880" s="5" t="str">
        <f t="shared" si="963"/>
        <v/>
      </c>
      <c r="G6880" s="5" t="str">
        <f t="shared" si="964"/>
        <v/>
      </c>
      <c r="H6880" s="9" t="str">
        <f t="shared" si="965"/>
        <v/>
      </c>
      <c r="I6880" s="5" t="str">
        <f t="shared" si="966"/>
        <v/>
      </c>
      <c r="J6880" s="5" t="str">
        <f>IF(OR($L6880="",NOT(COUNTIFS($L$2:$L6880,$L6880)=1)),"",SUMIFS($G:$G,$L:$L,$L6880))</f>
        <v/>
      </c>
      <c r="K6880" s="5" t="str">
        <f>IF(OR($L6880="",NOT(COUNTIFS($L$2:$L6880,$L6880)=1)),"",SUMIFS($I:$I,$L:$L,$L6880))</f>
        <v/>
      </c>
      <c r="L6880" s="6" t="str">
        <f t="shared" si="967"/>
        <v/>
      </c>
      <c r="M6880" s="6">
        <f t="shared" si="968"/>
        <v>276</v>
      </c>
      <c r="N6880" s="6">
        <f t="shared" si="969"/>
        <v>5</v>
      </c>
      <c r="O6880" s="9" t="str">
        <f>IF(AND($B6880&lt;&gt;"",$C6880&lt;&gt;"",$B6880&lt;=$C6880),INDEX(Szabalyok!$C:$C,$N6880),"")</f>
        <v/>
      </c>
      <c r="P6880">
        <f t="shared" si="971"/>
        <v>0</v>
      </c>
    </row>
    <row r="6881" spans="1:16" x14ac:dyDescent="0.35">
      <c r="A6881">
        <f t="shared" si="970"/>
        <v>0</v>
      </c>
      <c r="B6881" s="4" t="str">
        <f>IF($M6881&gt;300,"",IF(OR(INDEX(Bemenet!$E$2:$E$301,$M6881)="",INDEX(Bemenet!$F$2:$F$301,$M6881)=""),"",MAX(INDEX(Bemenet!$E$2:$E$301,$M6881),INDEX(Szabalyok!$A:$A,$N6881))))</f>
        <v/>
      </c>
      <c r="C6881" s="4" t="str">
        <f>IF($B6881="","",MIN(INDEX(Bemenet!$F$2:$F$301,$M6881),INDEX(Szabalyok!$B:$B,$N6881)))</f>
        <v/>
      </c>
      <c r="D6881" s="5" t="str">
        <f>IF(AND($B6881&lt;&gt;"",$C6881&lt;&gt;"",$B6881&lt;=$C6881),INDEX(Bemenet!$G$2:$G$301,$M6881),"")</f>
        <v/>
      </c>
      <c r="E6881" s="6" t="str">
        <f>IF(AND($B6881&lt;&gt;"",$C6881&lt;&gt;"",$B6881&lt;=$C6881),INDEX(Bemenet!$D$2:$D$301,$M6881),"")</f>
        <v/>
      </c>
      <c r="F6881" s="5" t="str">
        <f t="shared" si="963"/>
        <v/>
      </c>
      <c r="G6881" s="5" t="str">
        <f t="shared" si="964"/>
        <v/>
      </c>
      <c r="H6881" s="9" t="str">
        <f t="shared" si="965"/>
        <v/>
      </c>
      <c r="I6881" s="5" t="str">
        <f t="shared" si="966"/>
        <v/>
      </c>
      <c r="J6881" s="5" t="str">
        <f>IF(OR($L6881="",NOT(COUNTIFS($L$2:$L6881,$L6881)=1)),"",SUMIFS($G:$G,$L:$L,$L6881))</f>
        <v/>
      </c>
      <c r="K6881" s="5" t="str">
        <f>IF(OR($L6881="",NOT(COUNTIFS($L$2:$L6881,$L6881)=1)),"",SUMIFS($I:$I,$L:$L,$L6881))</f>
        <v/>
      </c>
      <c r="L6881" s="6" t="str">
        <f t="shared" si="967"/>
        <v/>
      </c>
      <c r="M6881" s="6">
        <f t="shared" si="968"/>
        <v>276</v>
      </c>
      <c r="N6881" s="6">
        <f t="shared" si="969"/>
        <v>6</v>
      </c>
      <c r="O6881" s="9" t="str">
        <f>IF(AND($B6881&lt;&gt;"",$C6881&lt;&gt;"",$B6881&lt;=$C6881),INDEX(Szabalyok!$C:$C,$N6881),"")</f>
        <v/>
      </c>
      <c r="P6881">
        <f t="shared" si="971"/>
        <v>0</v>
      </c>
    </row>
    <row r="6882" spans="1:16" x14ac:dyDescent="0.35">
      <c r="A6882">
        <f t="shared" si="970"/>
        <v>0</v>
      </c>
      <c r="B6882" s="4" t="str">
        <f>IF($M6882&gt;300,"",IF(OR(INDEX(Bemenet!$E$2:$E$301,$M6882)="",INDEX(Bemenet!$F$2:$F$301,$M6882)=""),"",MAX(INDEX(Bemenet!$E$2:$E$301,$M6882),INDEX(Szabalyok!$A:$A,$N6882))))</f>
        <v/>
      </c>
      <c r="C6882" s="4" t="str">
        <f>IF($B6882="","",MIN(INDEX(Bemenet!$F$2:$F$301,$M6882),INDEX(Szabalyok!$B:$B,$N6882)))</f>
        <v/>
      </c>
      <c r="D6882" s="5" t="str">
        <f>IF(AND($B6882&lt;&gt;"",$C6882&lt;&gt;"",$B6882&lt;=$C6882),INDEX(Bemenet!$G$2:$G$301,$M6882),"")</f>
        <v/>
      </c>
      <c r="E6882" s="6" t="str">
        <f>IF(AND($B6882&lt;&gt;"",$C6882&lt;&gt;"",$B6882&lt;=$C6882),INDEX(Bemenet!$D$2:$D$301,$M6882),"")</f>
        <v/>
      </c>
      <c r="F6882" s="5" t="str">
        <f t="shared" si="963"/>
        <v/>
      </c>
      <c r="G6882" s="5" t="str">
        <f t="shared" si="964"/>
        <v/>
      </c>
      <c r="H6882" s="9" t="str">
        <f t="shared" si="965"/>
        <v/>
      </c>
      <c r="I6882" s="5" t="str">
        <f t="shared" si="966"/>
        <v/>
      </c>
      <c r="J6882" s="5" t="str">
        <f>IF(OR($L6882="",NOT(COUNTIFS($L$2:$L6882,$L6882)=1)),"",SUMIFS($G:$G,$L:$L,$L6882))</f>
        <v/>
      </c>
      <c r="K6882" s="5" t="str">
        <f>IF(OR($L6882="",NOT(COUNTIFS($L$2:$L6882,$L6882)=1)),"",SUMIFS($I:$I,$L:$L,$L6882))</f>
        <v/>
      </c>
      <c r="L6882" s="6" t="str">
        <f t="shared" si="967"/>
        <v/>
      </c>
      <c r="M6882" s="6">
        <f t="shared" si="968"/>
        <v>276</v>
      </c>
      <c r="N6882" s="6">
        <f t="shared" si="969"/>
        <v>7</v>
      </c>
      <c r="O6882" s="9" t="str">
        <f>IF(AND($B6882&lt;&gt;"",$C6882&lt;&gt;"",$B6882&lt;=$C6882),INDEX(Szabalyok!$C:$C,$N6882),"")</f>
        <v/>
      </c>
      <c r="P6882">
        <f t="shared" si="971"/>
        <v>0</v>
      </c>
    </row>
    <row r="6883" spans="1:16" x14ac:dyDescent="0.35">
      <c r="A6883">
        <f t="shared" si="970"/>
        <v>0</v>
      </c>
      <c r="B6883" s="4" t="str">
        <f>IF($M6883&gt;300,"",IF(OR(INDEX(Bemenet!$E$2:$E$301,$M6883)="",INDEX(Bemenet!$F$2:$F$301,$M6883)=""),"",MAX(INDEX(Bemenet!$E$2:$E$301,$M6883),INDEX(Szabalyok!$A:$A,$N6883))))</f>
        <v/>
      </c>
      <c r="C6883" s="4" t="str">
        <f>IF($B6883="","",MIN(INDEX(Bemenet!$F$2:$F$301,$M6883),INDEX(Szabalyok!$B:$B,$N6883)))</f>
        <v/>
      </c>
      <c r="D6883" s="5" t="str">
        <f>IF(AND($B6883&lt;&gt;"",$C6883&lt;&gt;"",$B6883&lt;=$C6883),INDEX(Bemenet!$G$2:$G$301,$M6883),"")</f>
        <v/>
      </c>
      <c r="E6883" s="6" t="str">
        <f>IF(AND($B6883&lt;&gt;"",$C6883&lt;&gt;"",$B6883&lt;=$C6883),INDEX(Bemenet!$D$2:$D$301,$M6883),"")</f>
        <v/>
      </c>
      <c r="F6883" s="5" t="str">
        <f t="shared" si="963"/>
        <v/>
      </c>
      <c r="G6883" s="5" t="str">
        <f t="shared" si="964"/>
        <v/>
      </c>
      <c r="H6883" s="9" t="str">
        <f t="shared" si="965"/>
        <v/>
      </c>
      <c r="I6883" s="5" t="str">
        <f t="shared" si="966"/>
        <v/>
      </c>
      <c r="J6883" s="5" t="str">
        <f>IF(OR($L6883="",NOT(COUNTIFS($L$2:$L6883,$L6883)=1)),"",SUMIFS($G:$G,$L:$L,$L6883))</f>
        <v/>
      </c>
      <c r="K6883" s="5" t="str">
        <f>IF(OR($L6883="",NOT(COUNTIFS($L$2:$L6883,$L6883)=1)),"",SUMIFS($I:$I,$L:$L,$L6883))</f>
        <v/>
      </c>
      <c r="L6883" s="6" t="str">
        <f t="shared" si="967"/>
        <v/>
      </c>
      <c r="M6883" s="6">
        <f t="shared" si="968"/>
        <v>276</v>
      </c>
      <c r="N6883" s="6">
        <f t="shared" si="969"/>
        <v>8</v>
      </c>
      <c r="O6883" s="9" t="str">
        <f>IF(AND($B6883&lt;&gt;"",$C6883&lt;&gt;"",$B6883&lt;=$C6883),INDEX(Szabalyok!$C:$C,$N6883),"")</f>
        <v/>
      </c>
      <c r="P6883">
        <f t="shared" si="971"/>
        <v>0</v>
      </c>
    </row>
    <row r="6884" spans="1:16" x14ac:dyDescent="0.35">
      <c r="A6884">
        <f t="shared" si="970"/>
        <v>0</v>
      </c>
      <c r="B6884" s="4" t="str">
        <f>IF($M6884&gt;300,"",IF(OR(INDEX(Bemenet!$E$2:$E$301,$M6884)="",INDEX(Bemenet!$F$2:$F$301,$M6884)=""),"",MAX(INDEX(Bemenet!$E$2:$E$301,$M6884),INDEX(Szabalyok!$A:$A,$N6884))))</f>
        <v/>
      </c>
      <c r="C6884" s="4" t="str">
        <f>IF($B6884="","",MIN(INDEX(Bemenet!$F$2:$F$301,$M6884),INDEX(Szabalyok!$B:$B,$N6884)))</f>
        <v/>
      </c>
      <c r="D6884" s="5" t="str">
        <f>IF(AND($B6884&lt;&gt;"",$C6884&lt;&gt;"",$B6884&lt;=$C6884),INDEX(Bemenet!$G$2:$G$301,$M6884),"")</f>
        <v/>
      </c>
      <c r="E6884" s="6" t="str">
        <f>IF(AND($B6884&lt;&gt;"",$C6884&lt;&gt;"",$B6884&lt;=$C6884),INDEX(Bemenet!$D$2:$D$301,$M6884),"")</f>
        <v/>
      </c>
      <c r="F6884" s="5" t="str">
        <f t="shared" si="963"/>
        <v/>
      </c>
      <c r="G6884" s="5" t="str">
        <f t="shared" si="964"/>
        <v/>
      </c>
      <c r="H6884" s="9" t="str">
        <f t="shared" si="965"/>
        <v/>
      </c>
      <c r="I6884" s="5" t="str">
        <f t="shared" si="966"/>
        <v/>
      </c>
      <c r="J6884" s="5" t="str">
        <f>IF(OR($L6884="",NOT(COUNTIFS($L$2:$L6884,$L6884)=1)),"",SUMIFS($G:$G,$L:$L,$L6884))</f>
        <v/>
      </c>
      <c r="K6884" s="5" t="str">
        <f>IF(OR($L6884="",NOT(COUNTIFS($L$2:$L6884,$L6884)=1)),"",SUMIFS($I:$I,$L:$L,$L6884))</f>
        <v/>
      </c>
      <c r="L6884" s="6" t="str">
        <f t="shared" si="967"/>
        <v/>
      </c>
      <c r="M6884" s="6">
        <f t="shared" si="968"/>
        <v>276</v>
      </c>
      <c r="N6884" s="6">
        <f t="shared" si="969"/>
        <v>9</v>
      </c>
      <c r="O6884" s="9" t="str">
        <f>IF(AND($B6884&lt;&gt;"",$C6884&lt;&gt;"",$B6884&lt;=$C6884),INDEX(Szabalyok!$C:$C,$N6884),"")</f>
        <v/>
      </c>
      <c r="P6884">
        <f t="shared" si="971"/>
        <v>0</v>
      </c>
    </row>
    <row r="6885" spans="1:16" x14ac:dyDescent="0.35">
      <c r="A6885">
        <f t="shared" si="970"/>
        <v>0</v>
      </c>
      <c r="B6885" s="4" t="str">
        <f>IF($M6885&gt;300,"",IF(OR(INDEX(Bemenet!$E$2:$E$301,$M6885)="",INDEX(Bemenet!$F$2:$F$301,$M6885)=""),"",MAX(INDEX(Bemenet!$E$2:$E$301,$M6885),INDEX(Szabalyok!$A:$A,$N6885))))</f>
        <v/>
      </c>
      <c r="C6885" s="4" t="str">
        <f>IF($B6885="","",MIN(INDEX(Bemenet!$F$2:$F$301,$M6885),INDEX(Szabalyok!$B:$B,$N6885)))</f>
        <v/>
      </c>
      <c r="D6885" s="5" t="str">
        <f>IF(AND($B6885&lt;&gt;"",$C6885&lt;&gt;"",$B6885&lt;=$C6885),INDEX(Bemenet!$G$2:$G$301,$M6885),"")</f>
        <v/>
      </c>
      <c r="E6885" s="6" t="str">
        <f>IF(AND($B6885&lt;&gt;"",$C6885&lt;&gt;"",$B6885&lt;=$C6885),INDEX(Bemenet!$D$2:$D$301,$M6885),"")</f>
        <v/>
      </c>
      <c r="F6885" s="5" t="str">
        <f t="shared" si="963"/>
        <v/>
      </c>
      <c r="G6885" s="5" t="str">
        <f t="shared" si="964"/>
        <v/>
      </c>
      <c r="H6885" s="9" t="str">
        <f t="shared" si="965"/>
        <v/>
      </c>
      <c r="I6885" s="5" t="str">
        <f t="shared" si="966"/>
        <v/>
      </c>
      <c r="J6885" s="5" t="str">
        <f>IF(OR($L6885="",NOT(COUNTIFS($L$2:$L6885,$L6885)=1)),"",SUMIFS($G:$G,$L:$L,$L6885))</f>
        <v/>
      </c>
      <c r="K6885" s="5" t="str">
        <f>IF(OR($L6885="",NOT(COUNTIFS($L$2:$L6885,$L6885)=1)),"",SUMIFS($I:$I,$L:$L,$L6885))</f>
        <v/>
      </c>
      <c r="L6885" s="6" t="str">
        <f t="shared" si="967"/>
        <v/>
      </c>
      <c r="M6885" s="6">
        <f t="shared" si="968"/>
        <v>276</v>
      </c>
      <c r="N6885" s="6">
        <f t="shared" si="969"/>
        <v>10</v>
      </c>
      <c r="O6885" s="9" t="str">
        <f>IF(AND($B6885&lt;&gt;"",$C6885&lt;&gt;"",$B6885&lt;=$C6885),INDEX(Szabalyok!$C:$C,$N6885),"")</f>
        <v/>
      </c>
      <c r="P6885">
        <f t="shared" si="971"/>
        <v>0</v>
      </c>
    </row>
    <row r="6886" spans="1:16" x14ac:dyDescent="0.35">
      <c r="A6886">
        <f t="shared" si="970"/>
        <v>0</v>
      </c>
      <c r="B6886" s="4" t="str">
        <f>IF($M6886&gt;300,"",IF(OR(INDEX(Bemenet!$E$2:$E$301,$M6886)="",INDEX(Bemenet!$F$2:$F$301,$M6886)=""),"",MAX(INDEX(Bemenet!$E$2:$E$301,$M6886),INDEX(Szabalyok!$A:$A,$N6886))))</f>
        <v/>
      </c>
      <c r="C6886" s="4" t="str">
        <f>IF($B6886="","",MIN(INDEX(Bemenet!$F$2:$F$301,$M6886),INDEX(Szabalyok!$B:$B,$N6886)))</f>
        <v/>
      </c>
      <c r="D6886" s="5" t="str">
        <f>IF(AND($B6886&lt;&gt;"",$C6886&lt;&gt;"",$B6886&lt;=$C6886),INDEX(Bemenet!$G$2:$G$301,$M6886),"")</f>
        <v/>
      </c>
      <c r="E6886" s="6" t="str">
        <f>IF(AND($B6886&lt;&gt;"",$C6886&lt;&gt;"",$B6886&lt;=$C6886),INDEX(Bemenet!$D$2:$D$301,$M6886),"")</f>
        <v/>
      </c>
      <c r="F6886" s="5" t="str">
        <f t="shared" si="963"/>
        <v/>
      </c>
      <c r="G6886" s="5" t="str">
        <f t="shared" si="964"/>
        <v/>
      </c>
      <c r="H6886" s="9" t="str">
        <f t="shared" si="965"/>
        <v/>
      </c>
      <c r="I6886" s="5" t="str">
        <f t="shared" si="966"/>
        <v/>
      </c>
      <c r="J6886" s="5" t="str">
        <f>IF(OR($L6886="",NOT(COUNTIFS($L$2:$L6886,$L6886)=1)),"",SUMIFS($G:$G,$L:$L,$L6886))</f>
        <v/>
      </c>
      <c r="K6886" s="5" t="str">
        <f>IF(OR($L6886="",NOT(COUNTIFS($L$2:$L6886,$L6886)=1)),"",SUMIFS($I:$I,$L:$L,$L6886))</f>
        <v/>
      </c>
      <c r="L6886" s="6" t="str">
        <f t="shared" si="967"/>
        <v/>
      </c>
      <c r="M6886" s="6">
        <f t="shared" si="968"/>
        <v>276</v>
      </c>
      <c r="N6886" s="6">
        <f t="shared" si="969"/>
        <v>11</v>
      </c>
      <c r="O6886" s="9" t="str">
        <f>IF(AND($B6886&lt;&gt;"",$C6886&lt;&gt;"",$B6886&lt;=$C6886),INDEX(Szabalyok!$C:$C,$N6886),"")</f>
        <v/>
      </c>
      <c r="P6886">
        <f t="shared" si="971"/>
        <v>0</v>
      </c>
    </row>
    <row r="6887" spans="1:16" x14ac:dyDescent="0.35">
      <c r="A6887">
        <f t="shared" si="970"/>
        <v>0</v>
      </c>
      <c r="B6887" s="4" t="str">
        <f>IF($M6887&gt;300,"",IF(OR(INDEX(Bemenet!$E$2:$E$301,$M6887)="",INDEX(Bemenet!$F$2:$F$301,$M6887)=""),"",MAX(INDEX(Bemenet!$E$2:$E$301,$M6887),INDEX(Szabalyok!$A:$A,$N6887))))</f>
        <v/>
      </c>
      <c r="C6887" s="4" t="str">
        <f>IF($B6887="","",MIN(INDEX(Bemenet!$F$2:$F$301,$M6887),INDEX(Szabalyok!$B:$B,$N6887)))</f>
        <v/>
      </c>
      <c r="D6887" s="5" t="str">
        <f>IF(AND($B6887&lt;&gt;"",$C6887&lt;&gt;"",$B6887&lt;=$C6887),INDEX(Bemenet!$G$2:$G$301,$M6887),"")</f>
        <v/>
      </c>
      <c r="E6887" s="6" t="str">
        <f>IF(AND($B6887&lt;&gt;"",$C6887&lt;&gt;"",$B6887&lt;=$C6887),INDEX(Bemenet!$D$2:$D$301,$M6887),"")</f>
        <v/>
      </c>
      <c r="F6887" s="5" t="str">
        <f t="shared" si="963"/>
        <v/>
      </c>
      <c r="G6887" s="5" t="str">
        <f t="shared" si="964"/>
        <v/>
      </c>
      <c r="H6887" s="9" t="str">
        <f t="shared" si="965"/>
        <v/>
      </c>
      <c r="I6887" s="5" t="str">
        <f t="shared" si="966"/>
        <v/>
      </c>
      <c r="J6887" s="5" t="str">
        <f>IF(OR($L6887="",NOT(COUNTIFS($L$2:$L6887,$L6887)=1)),"",SUMIFS($G:$G,$L:$L,$L6887))</f>
        <v/>
      </c>
      <c r="K6887" s="5" t="str">
        <f>IF(OR($L6887="",NOT(COUNTIFS($L$2:$L6887,$L6887)=1)),"",SUMIFS($I:$I,$L:$L,$L6887))</f>
        <v/>
      </c>
      <c r="L6887" s="6" t="str">
        <f t="shared" si="967"/>
        <v/>
      </c>
      <c r="M6887" s="6">
        <f t="shared" si="968"/>
        <v>276</v>
      </c>
      <c r="N6887" s="6">
        <f t="shared" si="969"/>
        <v>12</v>
      </c>
      <c r="O6887" s="9" t="str">
        <f>IF(AND($B6887&lt;&gt;"",$C6887&lt;&gt;"",$B6887&lt;=$C6887),INDEX(Szabalyok!$C:$C,$N6887),"")</f>
        <v/>
      </c>
      <c r="P6887">
        <f t="shared" si="971"/>
        <v>0</v>
      </c>
    </row>
    <row r="6888" spans="1:16" x14ac:dyDescent="0.35">
      <c r="A6888">
        <f t="shared" si="970"/>
        <v>0</v>
      </c>
      <c r="B6888" s="4" t="str">
        <f>IF($M6888&gt;300,"",IF(OR(INDEX(Bemenet!$E$2:$E$301,$M6888)="",INDEX(Bemenet!$F$2:$F$301,$M6888)=""),"",MAX(INDEX(Bemenet!$E$2:$E$301,$M6888),INDEX(Szabalyok!$A:$A,$N6888))))</f>
        <v/>
      </c>
      <c r="C6888" s="4" t="str">
        <f>IF($B6888="","",MIN(INDEX(Bemenet!$F$2:$F$301,$M6888),INDEX(Szabalyok!$B:$B,$N6888)))</f>
        <v/>
      </c>
      <c r="D6888" s="5" t="str">
        <f>IF(AND($B6888&lt;&gt;"",$C6888&lt;&gt;"",$B6888&lt;=$C6888),INDEX(Bemenet!$G$2:$G$301,$M6888),"")</f>
        <v/>
      </c>
      <c r="E6888" s="6" t="str">
        <f>IF(AND($B6888&lt;&gt;"",$C6888&lt;&gt;"",$B6888&lt;=$C6888),INDEX(Bemenet!$D$2:$D$301,$M6888),"")</f>
        <v/>
      </c>
      <c r="F6888" s="5" t="str">
        <f t="shared" si="963"/>
        <v/>
      </c>
      <c r="G6888" s="5" t="str">
        <f t="shared" si="964"/>
        <v/>
      </c>
      <c r="H6888" s="9" t="str">
        <f t="shared" si="965"/>
        <v/>
      </c>
      <c r="I6888" s="5" t="str">
        <f t="shared" si="966"/>
        <v/>
      </c>
      <c r="J6888" s="5" t="str">
        <f>IF(OR($L6888="",NOT(COUNTIFS($L$2:$L6888,$L6888)=1)),"",SUMIFS($G:$G,$L:$L,$L6888))</f>
        <v/>
      </c>
      <c r="K6888" s="5" t="str">
        <f>IF(OR($L6888="",NOT(COUNTIFS($L$2:$L6888,$L6888)=1)),"",SUMIFS($I:$I,$L:$L,$L6888))</f>
        <v/>
      </c>
      <c r="L6888" s="6" t="str">
        <f t="shared" si="967"/>
        <v/>
      </c>
      <c r="M6888" s="6">
        <f t="shared" si="968"/>
        <v>276</v>
      </c>
      <c r="N6888" s="6">
        <f t="shared" si="969"/>
        <v>13</v>
      </c>
      <c r="O6888" s="9" t="str">
        <f>IF(AND($B6888&lt;&gt;"",$C6888&lt;&gt;"",$B6888&lt;=$C6888),INDEX(Szabalyok!$C:$C,$N6888),"")</f>
        <v/>
      </c>
      <c r="P6888">
        <f t="shared" si="971"/>
        <v>0</v>
      </c>
    </row>
    <row r="6889" spans="1:16" x14ac:dyDescent="0.35">
      <c r="A6889">
        <f t="shared" si="970"/>
        <v>0</v>
      </c>
      <c r="B6889" s="4" t="str">
        <f>IF($M6889&gt;300,"",IF(OR(INDEX(Bemenet!$E$2:$E$301,$M6889)="",INDEX(Bemenet!$F$2:$F$301,$M6889)=""),"",MAX(INDEX(Bemenet!$E$2:$E$301,$M6889),INDEX(Szabalyok!$A:$A,$N6889))))</f>
        <v/>
      </c>
      <c r="C6889" s="4" t="str">
        <f>IF($B6889="","",MIN(INDEX(Bemenet!$F$2:$F$301,$M6889),INDEX(Szabalyok!$B:$B,$N6889)))</f>
        <v/>
      </c>
      <c r="D6889" s="5" t="str">
        <f>IF(AND($B6889&lt;&gt;"",$C6889&lt;&gt;"",$B6889&lt;=$C6889),INDEX(Bemenet!$G$2:$G$301,$M6889),"")</f>
        <v/>
      </c>
      <c r="E6889" s="6" t="str">
        <f>IF(AND($B6889&lt;&gt;"",$C6889&lt;&gt;"",$B6889&lt;=$C6889),INDEX(Bemenet!$D$2:$D$301,$M6889),"")</f>
        <v/>
      </c>
      <c r="F6889" s="5" t="str">
        <f t="shared" si="963"/>
        <v/>
      </c>
      <c r="G6889" s="5" t="str">
        <f t="shared" si="964"/>
        <v/>
      </c>
      <c r="H6889" s="9" t="str">
        <f t="shared" si="965"/>
        <v/>
      </c>
      <c r="I6889" s="5" t="str">
        <f t="shared" si="966"/>
        <v/>
      </c>
      <c r="J6889" s="5" t="str">
        <f>IF(OR($L6889="",NOT(COUNTIFS($L$2:$L6889,$L6889)=1)),"",SUMIFS($G:$G,$L:$L,$L6889))</f>
        <v/>
      </c>
      <c r="K6889" s="5" t="str">
        <f>IF(OR($L6889="",NOT(COUNTIFS($L$2:$L6889,$L6889)=1)),"",SUMIFS($I:$I,$L:$L,$L6889))</f>
        <v/>
      </c>
      <c r="L6889" s="6" t="str">
        <f t="shared" si="967"/>
        <v/>
      </c>
      <c r="M6889" s="6">
        <f t="shared" si="968"/>
        <v>276</v>
      </c>
      <c r="N6889" s="6">
        <f t="shared" si="969"/>
        <v>14</v>
      </c>
      <c r="O6889" s="9" t="str">
        <f>IF(AND($B6889&lt;&gt;"",$C6889&lt;&gt;"",$B6889&lt;=$C6889),INDEX(Szabalyok!$C:$C,$N6889),"")</f>
        <v/>
      </c>
      <c r="P6889">
        <f t="shared" si="971"/>
        <v>0</v>
      </c>
    </row>
    <row r="6890" spans="1:16" x14ac:dyDescent="0.35">
      <c r="A6890">
        <f t="shared" si="970"/>
        <v>0</v>
      </c>
      <c r="B6890" s="4" t="str">
        <f>IF($M6890&gt;300,"",IF(OR(INDEX(Bemenet!$E$2:$E$301,$M6890)="",INDEX(Bemenet!$F$2:$F$301,$M6890)=""),"",MAX(INDEX(Bemenet!$E$2:$E$301,$M6890),INDEX(Szabalyok!$A:$A,$N6890))))</f>
        <v/>
      </c>
      <c r="C6890" s="4" t="str">
        <f>IF($B6890="","",MIN(INDEX(Bemenet!$F$2:$F$301,$M6890),INDEX(Szabalyok!$B:$B,$N6890)))</f>
        <v/>
      </c>
      <c r="D6890" s="5" t="str">
        <f>IF(AND($B6890&lt;&gt;"",$C6890&lt;&gt;"",$B6890&lt;=$C6890),INDEX(Bemenet!$G$2:$G$301,$M6890),"")</f>
        <v/>
      </c>
      <c r="E6890" s="6" t="str">
        <f>IF(AND($B6890&lt;&gt;"",$C6890&lt;&gt;"",$B6890&lt;=$C6890),INDEX(Bemenet!$D$2:$D$301,$M6890),"")</f>
        <v/>
      </c>
      <c r="F6890" s="5" t="str">
        <f t="shared" si="963"/>
        <v/>
      </c>
      <c r="G6890" s="5" t="str">
        <f t="shared" si="964"/>
        <v/>
      </c>
      <c r="H6890" s="9" t="str">
        <f t="shared" si="965"/>
        <v/>
      </c>
      <c r="I6890" s="5" t="str">
        <f t="shared" si="966"/>
        <v/>
      </c>
      <c r="J6890" s="5" t="str">
        <f>IF(OR($L6890="",NOT(COUNTIFS($L$2:$L6890,$L6890)=1)),"",SUMIFS($G:$G,$L:$L,$L6890))</f>
        <v/>
      </c>
      <c r="K6890" s="5" t="str">
        <f>IF(OR($L6890="",NOT(COUNTIFS($L$2:$L6890,$L6890)=1)),"",SUMIFS($I:$I,$L:$L,$L6890))</f>
        <v/>
      </c>
      <c r="L6890" s="6" t="str">
        <f t="shared" si="967"/>
        <v/>
      </c>
      <c r="M6890" s="6">
        <f t="shared" si="968"/>
        <v>276</v>
      </c>
      <c r="N6890" s="6">
        <f t="shared" si="969"/>
        <v>15</v>
      </c>
      <c r="O6890" s="9" t="str">
        <f>IF(AND($B6890&lt;&gt;"",$C6890&lt;&gt;"",$B6890&lt;=$C6890),INDEX(Szabalyok!$C:$C,$N6890),"")</f>
        <v/>
      </c>
      <c r="P6890">
        <f t="shared" si="971"/>
        <v>0</v>
      </c>
    </row>
    <row r="6891" spans="1:16" x14ac:dyDescent="0.35">
      <c r="A6891">
        <f t="shared" si="970"/>
        <v>0</v>
      </c>
      <c r="B6891" s="4" t="str">
        <f>IF($M6891&gt;300,"",IF(OR(INDEX(Bemenet!$E$2:$E$301,$M6891)="",INDEX(Bemenet!$F$2:$F$301,$M6891)=""),"",MAX(INDEX(Bemenet!$E$2:$E$301,$M6891),INDEX(Szabalyok!$A:$A,$N6891))))</f>
        <v/>
      </c>
      <c r="C6891" s="4" t="str">
        <f>IF($B6891="","",MIN(INDEX(Bemenet!$F$2:$F$301,$M6891),INDEX(Szabalyok!$B:$B,$N6891)))</f>
        <v/>
      </c>
      <c r="D6891" s="5" t="str">
        <f>IF(AND($B6891&lt;&gt;"",$C6891&lt;&gt;"",$B6891&lt;=$C6891),INDEX(Bemenet!$G$2:$G$301,$M6891),"")</f>
        <v/>
      </c>
      <c r="E6891" s="6" t="str">
        <f>IF(AND($B6891&lt;&gt;"",$C6891&lt;&gt;"",$B6891&lt;=$C6891),INDEX(Bemenet!$D$2:$D$301,$M6891),"")</f>
        <v/>
      </c>
      <c r="F6891" s="5" t="str">
        <f t="shared" si="963"/>
        <v/>
      </c>
      <c r="G6891" s="5" t="str">
        <f t="shared" si="964"/>
        <v/>
      </c>
      <c r="H6891" s="9" t="str">
        <f t="shared" si="965"/>
        <v/>
      </c>
      <c r="I6891" s="5" t="str">
        <f t="shared" si="966"/>
        <v/>
      </c>
      <c r="J6891" s="5" t="str">
        <f>IF(OR($L6891="",NOT(COUNTIFS($L$2:$L6891,$L6891)=1)),"",SUMIFS($G:$G,$L:$L,$L6891))</f>
        <v/>
      </c>
      <c r="K6891" s="5" t="str">
        <f>IF(OR($L6891="",NOT(COUNTIFS($L$2:$L6891,$L6891)=1)),"",SUMIFS($I:$I,$L:$L,$L6891))</f>
        <v/>
      </c>
      <c r="L6891" s="6" t="str">
        <f t="shared" si="967"/>
        <v/>
      </c>
      <c r="M6891" s="6">
        <f t="shared" si="968"/>
        <v>276</v>
      </c>
      <c r="N6891" s="6">
        <f t="shared" si="969"/>
        <v>16</v>
      </c>
      <c r="O6891" s="9" t="str">
        <f>IF(AND($B6891&lt;&gt;"",$C6891&lt;&gt;"",$B6891&lt;=$C6891),INDEX(Szabalyok!$C:$C,$N6891),"")</f>
        <v/>
      </c>
      <c r="P6891">
        <f t="shared" si="971"/>
        <v>0</v>
      </c>
    </row>
    <row r="6892" spans="1:16" x14ac:dyDescent="0.35">
      <c r="A6892">
        <f t="shared" si="970"/>
        <v>0</v>
      </c>
      <c r="B6892" s="4" t="str">
        <f>IF($M6892&gt;300,"",IF(OR(INDEX(Bemenet!$E$2:$E$301,$M6892)="",INDEX(Bemenet!$F$2:$F$301,$M6892)=""),"",MAX(INDEX(Bemenet!$E$2:$E$301,$M6892),INDEX(Szabalyok!$A:$A,$N6892))))</f>
        <v/>
      </c>
      <c r="C6892" s="4" t="str">
        <f>IF($B6892="","",MIN(INDEX(Bemenet!$F$2:$F$301,$M6892),INDEX(Szabalyok!$B:$B,$N6892)))</f>
        <v/>
      </c>
      <c r="D6892" s="5" t="str">
        <f>IF(AND($B6892&lt;&gt;"",$C6892&lt;&gt;"",$B6892&lt;=$C6892),INDEX(Bemenet!$G$2:$G$301,$M6892),"")</f>
        <v/>
      </c>
      <c r="E6892" s="6" t="str">
        <f>IF(AND($B6892&lt;&gt;"",$C6892&lt;&gt;"",$B6892&lt;=$C6892),INDEX(Bemenet!$D$2:$D$301,$M6892),"")</f>
        <v/>
      </c>
      <c r="F6892" s="5" t="str">
        <f t="shared" si="963"/>
        <v/>
      </c>
      <c r="G6892" s="5" t="str">
        <f t="shared" si="964"/>
        <v/>
      </c>
      <c r="H6892" s="9" t="str">
        <f t="shared" si="965"/>
        <v/>
      </c>
      <c r="I6892" s="5" t="str">
        <f t="shared" si="966"/>
        <v/>
      </c>
      <c r="J6892" s="5" t="str">
        <f>IF(OR($L6892="",NOT(COUNTIFS($L$2:$L6892,$L6892)=1)),"",SUMIFS($G:$G,$L:$L,$L6892))</f>
        <v/>
      </c>
      <c r="K6892" s="5" t="str">
        <f>IF(OR($L6892="",NOT(COUNTIFS($L$2:$L6892,$L6892)=1)),"",SUMIFS($I:$I,$L:$L,$L6892))</f>
        <v/>
      </c>
      <c r="L6892" s="6" t="str">
        <f t="shared" si="967"/>
        <v/>
      </c>
      <c r="M6892" s="6">
        <f t="shared" si="968"/>
        <v>276</v>
      </c>
      <c r="N6892" s="6">
        <f t="shared" si="969"/>
        <v>17</v>
      </c>
      <c r="O6892" s="9" t="str">
        <f>IF(AND($B6892&lt;&gt;"",$C6892&lt;&gt;"",$B6892&lt;=$C6892),INDEX(Szabalyok!$C:$C,$N6892),"")</f>
        <v/>
      </c>
      <c r="P6892">
        <f t="shared" si="971"/>
        <v>0</v>
      </c>
    </row>
    <row r="6893" spans="1:16" x14ac:dyDescent="0.35">
      <c r="A6893">
        <f t="shared" si="970"/>
        <v>0</v>
      </c>
      <c r="B6893" s="4" t="str">
        <f>IF($M6893&gt;300,"",IF(OR(INDEX(Bemenet!$E$2:$E$301,$M6893)="",INDEX(Bemenet!$F$2:$F$301,$M6893)=""),"",MAX(INDEX(Bemenet!$E$2:$E$301,$M6893),INDEX(Szabalyok!$A:$A,$N6893))))</f>
        <v/>
      </c>
      <c r="C6893" s="4" t="str">
        <f>IF($B6893="","",MIN(INDEX(Bemenet!$F$2:$F$301,$M6893),INDEX(Szabalyok!$B:$B,$N6893)))</f>
        <v/>
      </c>
      <c r="D6893" s="5" t="str">
        <f>IF(AND($B6893&lt;&gt;"",$C6893&lt;&gt;"",$B6893&lt;=$C6893),INDEX(Bemenet!$G$2:$G$301,$M6893),"")</f>
        <v/>
      </c>
      <c r="E6893" s="6" t="str">
        <f>IF(AND($B6893&lt;&gt;"",$C6893&lt;&gt;"",$B6893&lt;=$C6893),INDEX(Bemenet!$D$2:$D$301,$M6893),"")</f>
        <v/>
      </c>
      <c r="F6893" s="5" t="str">
        <f t="shared" si="963"/>
        <v/>
      </c>
      <c r="G6893" s="5" t="str">
        <f t="shared" si="964"/>
        <v/>
      </c>
      <c r="H6893" s="9" t="str">
        <f t="shared" si="965"/>
        <v/>
      </c>
      <c r="I6893" s="5" t="str">
        <f t="shared" si="966"/>
        <v/>
      </c>
      <c r="J6893" s="5" t="str">
        <f>IF(OR($L6893="",NOT(COUNTIFS($L$2:$L6893,$L6893)=1)),"",SUMIFS($G:$G,$L:$L,$L6893))</f>
        <v/>
      </c>
      <c r="K6893" s="5" t="str">
        <f>IF(OR($L6893="",NOT(COUNTIFS($L$2:$L6893,$L6893)=1)),"",SUMIFS($I:$I,$L:$L,$L6893))</f>
        <v/>
      </c>
      <c r="L6893" s="6" t="str">
        <f t="shared" si="967"/>
        <v/>
      </c>
      <c r="M6893" s="6">
        <f t="shared" si="968"/>
        <v>276</v>
      </c>
      <c r="N6893" s="6">
        <f t="shared" si="969"/>
        <v>18</v>
      </c>
      <c r="O6893" s="9" t="str">
        <f>IF(AND($B6893&lt;&gt;"",$C6893&lt;&gt;"",$B6893&lt;=$C6893),INDEX(Szabalyok!$C:$C,$N6893),"")</f>
        <v/>
      </c>
      <c r="P6893">
        <f t="shared" si="971"/>
        <v>0</v>
      </c>
    </row>
    <row r="6894" spans="1:16" x14ac:dyDescent="0.35">
      <c r="A6894">
        <f t="shared" si="970"/>
        <v>0</v>
      </c>
      <c r="B6894" s="4" t="str">
        <f>IF($M6894&gt;300,"",IF(OR(INDEX(Bemenet!$E$2:$E$301,$M6894)="",INDEX(Bemenet!$F$2:$F$301,$M6894)=""),"",MAX(INDEX(Bemenet!$E$2:$E$301,$M6894),INDEX(Szabalyok!$A:$A,$N6894))))</f>
        <v/>
      </c>
      <c r="C6894" s="4" t="str">
        <f>IF($B6894="","",MIN(INDEX(Bemenet!$F$2:$F$301,$M6894),INDEX(Szabalyok!$B:$B,$N6894)))</f>
        <v/>
      </c>
      <c r="D6894" s="5" t="str">
        <f>IF(AND($B6894&lt;&gt;"",$C6894&lt;&gt;"",$B6894&lt;=$C6894),INDEX(Bemenet!$G$2:$G$301,$M6894),"")</f>
        <v/>
      </c>
      <c r="E6894" s="6" t="str">
        <f>IF(AND($B6894&lt;&gt;"",$C6894&lt;&gt;"",$B6894&lt;=$C6894),INDEX(Bemenet!$D$2:$D$301,$M6894),"")</f>
        <v/>
      </c>
      <c r="F6894" s="5" t="str">
        <f t="shared" si="963"/>
        <v/>
      </c>
      <c r="G6894" s="5" t="str">
        <f t="shared" si="964"/>
        <v/>
      </c>
      <c r="H6894" s="9" t="str">
        <f t="shared" si="965"/>
        <v/>
      </c>
      <c r="I6894" s="5" t="str">
        <f t="shared" si="966"/>
        <v/>
      </c>
      <c r="J6894" s="5" t="str">
        <f>IF(OR($L6894="",NOT(COUNTIFS($L$2:$L6894,$L6894)=1)),"",SUMIFS($G:$G,$L:$L,$L6894))</f>
        <v/>
      </c>
      <c r="K6894" s="5" t="str">
        <f>IF(OR($L6894="",NOT(COUNTIFS($L$2:$L6894,$L6894)=1)),"",SUMIFS($I:$I,$L:$L,$L6894))</f>
        <v/>
      </c>
      <c r="L6894" s="6" t="str">
        <f t="shared" si="967"/>
        <v/>
      </c>
      <c r="M6894" s="6">
        <f t="shared" si="968"/>
        <v>276</v>
      </c>
      <c r="N6894" s="6">
        <f t="shared" si="969"/>
        <v>19</v>
      </c>
      <c r="O6894" s="9" t="str">
        <f>IF(AND($B6894&lt;&gt;"",$C6894&lt;&gt;"",$B6894&lt;=$C6894),INDEX(Szabalyok!$C:$C,$N6894),"")</f>
        <v/>
      </c>
      <c r="P6894">
        <f t="shared" si="971"/>
        <v>0</v>
      </c>
    </row>
    <row r="6895" spans="1:16" x14ac:dyDescent="0.35">
      <c r="A6895">
        <f t="shared" si="970"/>
        <v>0</v>
      </c>
      <c r="B6895" s="4" t="str">
        <f>IF($M6895&gt;300,"",IF(OR(INDEX(Bemenet!$E$2:$E$301,$M6895)="",INDEX(Bemenet!$F$2:$F$301,$M6895)=""),"",MAX(INDEX(Bemenet!$E$2:$E$301,$M6895),INDEX(Szabalyok!$A:$A,$N6895))))</f>
        <v/>
      </c>
      <c r="C6895" s="4" t="str">
        <f>IF($B6895="","",MIN(INDEX(Bemenet!$F$2:$F$301,$M6895),INDEX(Szabalyok!$B:$B,$N6895)))</f>
        <v/>
      </c>
      <c r="D6895" s="5" t="str">
        <f>IF(AND($B6895&lt;&gt;"",$C6895&lt;&gt;"",$B6895&lt;=$C6895),INDEX(Bemenet!$G$2:$G$301,$M6895),"")</f>
        <v/>
      </c>
      <c r="E6895" s="6" t="str">
        <f>IF(AND($B6895&lt;&gt;"",$C6895&lt;&gt;"",$B6895&lt;=$C6895),INDEX(Bemenet!$D$2:$D$301,$M6895),"")</f>
        <v/>
      </c>
      <c r="F6895" s="5" t="str">
        <f t="shared" si="963"/>
        <v/>
      </c>
      <c r="G6895" s="5" t="str">
        <f t="shared" si="964"/>
        <v/>
      </c>
      <c r="H6895" s="9" t="str">
        <f t="shared" si="965"/>
        <v/>
      </c>
      <c r="I6895" s="5" t="str">
        <f t="shared" si="966"/>
        <v/>
      </c>
      <c r="J6895" s="5" t="str">
        <f>IF(OR($L6895="",NOT(COUNTIFS($L$2:$L6895,$L6895)=1)),"",SUMIFS($G:$G,$L:$L,$L6895))</f>
        <v/>
      </c>
      <c r="K6895" s="5" t="str">
        <f>IF(OR($L6895="",NOT(COUNTIFS($L$2:$L6895,$L6895)=1)),"",SUMIFS($I:$I,$L:$L,$L6895))</f>
        <v/>
      </c>
      <c r="L6895" s="6" t="str">
        <f t="shared" si="967"/>
        <v/>
      </c>
      <c r="M6895" s="6">
        <f t="shared" si="968"/>
        <v>276</v>
      </c>
      <c r="N6895" s="6">
        <f t="shared" si="969"/>
        <v>20</v>
      </c>
      <c r="O6895" s="9" t="str">
        <f>IF(AND($B6895&lt;&gt;"",$C6895&lt;&gt;"",$B6895&lt;=$C6895),INDEX(Szabalyok!$C:$C,$N6895),"")</f>
        <v/>
      </c>
      <c r="P6895">
        <f t="shared" si="971"/>
        <v>0</v>
      </c>
    </row>
    <row r="6896" spans="1:16" x14ac:dyDescent="0.35">
      <c r="A6896">
        <f t="shared" si="970"/>
        <v>0</v>
      </c>
      <c r="B6896" s="4" t="str">
        <f>IF($M6896&gt;300,"",IF(OR(INDEX(Bemenet!$E$2:$E$301,$M6896)="",INDEX(Bemenet!$F$2:$F$301,$M6896)=""),"",MAX(INDEX(Bemenet!$E$2:$E$301,$M6896),INDEX(Szabalyok!$A:$A,$N6896))))</f>
        <v/>
      </c>
      <c r="C6896" s="4" t="str">
        <f>IF($B6896="","",MIN(INDEX(Bemenet!$F$2:$F$301,$M6896),INDEX(Szabalyok!$B:$B,$N6896)))</f>
        <v/>
      </c>
      <c r="D6896" s="5" t="str">
        <f>IF(AND($B6896&lt;&gt;"",$C6896&lt;&gt;"",$B6896&lt;=$C6896),INDEX(Bemenet!$G$2:$G$301,$M6896),"")</f>
        <v/>
      </c>
      <c r="E6896" s="6" t="str">
        <f>IF(AND($B6896&lt;&gt;"",$C6896&lt;&gt;"",$B6896&lt;=$C6896),INDEX(Bemenet!$D$2:$D$301,$M6896),"")</f>
        <v/>
      </c>
      <c r="F6896" s="5" t="str">
        <f t="shared" si="963"/>
        <v/>
      </c>
      <c r="G6896" s="5" t="str">
        <f t="shared" si="964"/>
        <v/>
      </c>
      <c r="H6896" s="9" t="str">
        <f t="shared" si="965"/>
        <v/>
      </c>
      <c r="I6896" s="5" t="str">
        <f t="shared" si="966"/>
        <v/>
      </c>
      <c r="J6896" s="5" t="str">
        <f>IF(OR($L6896="",NOT(COUNTIFS($L$2:$L6896,$L6896)=1)),"",SUMIFS($G:$G,$L:$L,$L6896))</f>
        <v/>
      </c>
      <c r="K6896" s="5" t="str">
        <f>IF(OR($L6896="",NOT(COUNTIFS($L$2:$L6896,$L6896)=1)),"",SUMIFS($I:$I,$L:$L,$L6896))</f>
        <v/>
      </c>
      <c r="L6896" s="6" t="str">
        <f t="shared" si="967"/>
        <v/>
      </c>
      <c r="M6896" s="6">
        <f t="shared" si="968"/>
        <v>276</v>
      </c>
      <c r="N6896" s="6">
        <f t="shared" si="969"/>
        <v>21</v>
      </c>
      <c r="O6896" s="9" t="str">
        <f>IF(AND($B6896&lt;&gt;"",$C6896&lt;&gt;"",$B6896&lt;=$C6896),INDEX(Szabalyok!$C:$C,$N6896),"")</f>
        <v/>
      </c>
      <c r="P6896">
        <f t="shared" si="971"/>
        <v>0</v>
      </c>
    </row>
    <row r="6897" spans="1:16" x14ac:dyDescent="0.35">
      <c r="A6897">
        <f t="shared" si="970"/>
        <v>0</v>
      </c>
      <c r="B6897" s="4" t="str">
        <f>IF($M6897&gt;300,"",IF(OR(INDEX(Bemenet!$E$2:$E$301,$M6897)="",INDEX(Bemenet!$F$2:$F$301,$M6897)=""),"",MAX(INDEX(Bemenet!$E$2:$E$301,$M6897),INDEX(Szabalyok!$A:$A,$N6897))))</f>
        <v/>
      </c>
      <c r="C6897" s="4" t="str">
        <f>IF($B6897="","",MIN(INDEX(Bemenet!$F$2:$F$301,$M6897),INDEX(Szabalyok!$B:$B,$N6897)))</f>
        <v/>
      </c>
      <c r="D6897" s="5" t="str">
        <f>IF(AND($B6897&lt;&gt;"",$C6897&lt;&gt;"",$B6897&lt;=$C6897),INDEX(Bemenet!$G$2:$G$301,$M6897),"")</f>
        <v/>
      </c>
      <c r="E6897" s="6" t="str">
        <f>IF(AND($B6897&lt;&gt;"",$C6897&lt;&gt;"",$B6897&lt;=$C6897),INDEX(Bemenet!$D$2:$D$301,$M6897),"")</f>
        <v/>
      </c>
      <c r="F6897" s="5" t="str">
        <f t="shared" si="963"/>
        <v/>
      </c>
      <c r="G6897" s="5" t="str">
        <f t="shared" si="964"/>
        <v/>
      </c>
      <c r="H6897" s="9" t="str">
        <f t="shared" si="965"/>
        <v/>
      </c>
      <c r="I6897" s="5" t="str">
        <f t="shared" si="966"/>
        <v/>
      </c>
      <c r="J6897" s="5" t="str">
        <f>IF(OR($L6897="",NOT(COUNTIFS($L$2:$L6897,$L6897)=1)),"",SUMIFS($G:$G,$L:$L,$L6897))</f>
        <v/>
      </c>
      <c r="K6897" s="5" t="str">
        <f>IF(OR($L6897="",NOT(COUNTIFS($L$2:$L6897,$L6897)=1)),"",SUMIFS($I:$I,$L:$L,$L6897))</f>
        <v/>
      </c>
      <c r="L6897" s="6" t="str">
        <f t="shared" si="967"/>
        <v/>
      </c>
      <c r="M6897" s="6">
        <f t="shared" si="968"/>
        <v>276</v>
      </c>
      <c r="N6897" s="6">
        <f t="shared" si="969"/>
        <v>22</v>
      </c>
      <c r="O6897" s="9" t="str">
        <f>IF(AND($B6897&lt;&gt;"",$C6897&lt;&gt;"",$B6897&lt;=$C6897),INDEX(Szabalyok!$C:$C,$N6897),"")</f>
        <v/>
      </c>
      <c r="P6897">
        <f t="shared" si="971"/>
        <v>0</v>
      </c>
    </row>
    <row r="6898" spans="1:16" x14ac:dyDescent="0.35">
      <c r="A6898">
        <f t="shared" si="970"/>
        <v>0</v>
      </c>
      <c r="B6898" s="4" t="str">
        <f>IF($M6898&gt;300,"",IF(OR(INDEX(Bemenet!$E$2:$E$301,$M6898)="",INDEX(Bemenet!$F$2:$F$301,$M6898)=""),"",MAX(INDEX(Bemenet!$E$2:$E$301,$M6898),INDEX(Szabalyok!$A:$A,$N6898))))</f>
        <v/>
      </c>
      <c r="C6898" s="4" t="str">
        <f>IF($B6898="","",MIN(INDEX(Bemenet!$F$2:$F$301,$M6898),INDEX(Szabalyok!$B:$B,$N6898)))</f>
        <v/>
      </c>
      <c r="D6898" s="5" t="str">
        <f>IF(AND($B6898&lt;&gt;"",$C6898&lt;&gt;"",$B6898&lt;=$C6898),INDEX(Bemenet!$G$2:$G$301,$M6898),"")</f>
        <v/>
      </c>
      <c r="E6898" s="6" t="str">
        <f>IF(AND($B6898&lt;&gt;"",$C6898&lt;&gt;"",$B6898&lt;=$C6898),INDEX(Bemenet!$D$2:$D$301,$M6898),"")</f>
        <v/>
      </c>
      <c r="F6898" s="5" t="str">
        <f t="shared" si="963"/>
        <v/>
      </c>
      <c r="G6898" s="5" t="str">
        <f t="shared" si="964"/>
        <v/>
      </c>
      <c r="H6898" s="9" t="str">
        <f t="shared" si="965"/>
        <v/>
      </c>
      <c r="I6898" s="5" t="str">
        <f t="shared" si="966"/>
        <v/>
      </c>
      <c r="J6898" s="5" t="str">
        <f>IF(OR($L6898="",NOT(COUNTIFS($L$2:$L6898,$L6898)=1)),"",SUMIFS($G:$G,$L:$L,$L6898))</f>
        <v/>
      </c>
      <c r="K6898" s="5" t="str">
        <f>IF(OR($L6898="",NOT(COUNTIFS($L$2:$L6898,$L6898)=1)),"",SUMIFS($I:$I,$L:$L,$L6898))</f>
        <v/>
      </c>
      <c r="L6898" s="6" t="str">
        <f t="shared" si="967"/>
        <v/>
      </c>
      <c r="M6898" s="6">
        <f t="shared" si="968"/>
        <v>276</v>
      </c>
      <c r="N6898" s="6">
        <f t="shared" si="969"/>
        <v>23</v>
      </c>
      <c r="O6898" s="9" t="str">
        <f>IF(AND($B6898&lt;&gt;"",$C6898&lt;&gt;"",$B6898&lt;=$C6898),INDEX(Szabalyok!$C:$C,$N6898),"")</f>
        <v/>
      </c>
      <c r="P6898">
        <f t="shared" si="971"/>
        <v>0</v>
      </c>
    </row>
    <row r="6899" spans="1:16" x14ac:dyDescent="0.35">
      <c r="A6899">
        <f t="shared" si="970"/>
        <v>0</v>
      </c>
      <c r="B6899" s="4" t="str">
        <f>IF($M6899&gt;300,"",IF(OR(INDEX(Bemenet!$E$2:$E$301,$M6899)="",INDEX(Bemenet!$F$2:$F$301,$M6899)=""),"",MAX(INDEX(Bemenet!$E$2:$E$301,$M6899),INDEX(Szabalyok!$A:$A,$N6899))))</f>
        <v/>
      </c>
      <c r="C6899" s="4" t="str">
        <f>IF($B6899="","",MIN(INDEX(Bemenet!$F$2:$F$301,$M6899),INDEX(Szabalyok!$B:$B,$N6899)))</f>
        <v/>
      </c>
      <c r="D6899" s="5" t="str">
        <f>IF(AND($B6899&lt;&gt;"",$C6899&lt;&gt;"",$B6899&lt;=$C6899),INDEX(Bemenet!$G$2:$G$301,$M6899),"")</f>
        <v/>
      </c>
      <c r="E6899" s="6" t="str">
        <f>IF(AND($B6899&lt;&gt;"",$C6899&lt;&gt;"",$B6899&lt;=$C6899),INDEX(Bemenet!$D$2:$D$301,$M6899),"")</f>
        <v/>
      </c>
      <c r="F6899" s="5" t="str">
        <f t="shared" si="963"/>
        <v/>
      </c>
      <c r="G6899" s="5" t="str">
        <f t="shared" si="964"/>
        <v/>
      </c>
      <c r="H6899" s="9" t="str">
        <f t="shared" si="965"/>
        <v/>
      </c>
      <c r="I6899" s="5" t="str">
        <f t="shared" si="966"/>
        <v/>
      </c>
      <c r="J6899" s="5" t="str">
        <f>IF(OR($L6899="",NOT(COUNTIFS($L$2:$L6899,$L6899)=1)),"",SUMIFS($G:$G,$L:$L,$L6899))</f>
        <v/>
      </c>
      <c r="K6899" s="5" t="str">
        <f>IF(OR($L6899="",NOT(COUNTIFS($L$2:$L6899,$L6899)=1)),"",SUMIFS($I:$I,$L:$L,$L6899))</f>
        <v/>
      </c>
      <c r="L6899" s="6" t="str">
        <f t="shared" si="967"/>
        <v/>
      </c>
      <c r="M6899" s="6">
        <f t="shared" si="968"/>
        <v>276</v>
      </c>
      <c r="N6899" s="6">
        <f t="shared" si="969"/>
        <v>24</v>
      </c>
      <c r="O6899" s="9" t="str">
        <f>IF(AND($B6899&lt;&gt;"",$C6899&lt;&gt;"",$B6899&lt;=$C6899),INDEX(Szabalyok!$C:$C,$N6899),"")</f>
        <v/>
      </c>
      <c r="P6899">
        <f t="shared" si="971"/>
        <v>0</v>
      </c>
    </row>
    <row r="6900" spans="1:16" x14ac:dyDescent="0.35">
      <c r="A6900">
        <f t="shared" si="970"/>
        <v>0</v>
      </c>
      <c r="B6900" s="4" t="str">
        <f>IF($M6900&gt;300,"",IF(OR(INDEX(Bemenet!$E$2:$E$301,$M6900)="",INDEX(Bemenet!$F$2:$F$301,$M6900)=""),"",MAX(INDEX(Bemenet!$E$2:$E$301,$M6900),INDEX(Szabalyok!$A:$A,$N6900))))</f>
        <v/>
      </c>
      <c r="C6900" s="4" t="str">
        <f>IF($B6900="","",MIN(INDEX(Bemenet!$F$2:$F$301,$M6900),INDEX(Szabalyok!$B:$B,$N6900)))</f>
        <v/>
      </c>
      <c r="D6900" s="5" t="str">
        <f>IF(AND($B6900&lt;&gt;"",$C6900&lt;&gt;"",$B6900&lt;=$C6900),INDEX(Bemenet!$G$2:$G$301,$M6900),"")</f>
        <v/>
      </c>
      <c r="E6900" s="6" t="str">
        <f>IF(AND($B6900&lt;&gt;"",$C6900&lt;&gt;"",$B6900&lt;=$C6900),INDEX(Bemenet!$D$2:$D$301,$M6900),"")</f>
        <v/>
      </c>
      <c r="F6900" s="5" t="str">
        <f t="shared" si="963"/>
        <v/>
      </c>
      <c r="G6900" s="5" t="str">
        <f t="shared" si="964"/>
        <v/>
      </c>
      <c r="H6900" s="9" t="str">
        <f t="shared" si="965"/>
        <v/>
      </c>
      <c r="I6900" s="5" t="str">
        <f t="shared" si="966"/>
        <v/>
      </c>
      <c r="J6900" s="5" t="str">
        <f>IF(OR($L6900="",NOT(COUNTIFS($L$2:$L6900,$L6900)=1)),"",SUMIFS($G:$G,$L:$L,$L6900))</f>
        <v/>
      </c>
      <c r="K6900" s="5" t="str">
        <f>IF(OR($L6900="",NOT(COUNTIFS($L$2:$L6900,$L6900)=1)),"",SUMIFS($I:$I,$L:$L,$L6900))</f>
        <v/>
      </c>
      <c r="L6900" s="6" t="str">
        <f t="shared" si="967"/>
        <v/>
      </c>
      <c r="M6900" s="6">
        <f t="shared" si="968"/>
        <v>276</v>
      </c>
      <c r="N6900" s="6">
        <f t="shared" si="969"/>
        <v>25</v>
      </c>
      <c r="O6900" s="9" t="str">
        <f>IF(AND($B6900&lt;&gt;"",$C6900&lt;&gt;"",$B6900&lt;=$C6900),INDEX(Szabalyok!$C:$C,$N6900),"")</f>
        <v/>
      </c>
      <c r="P6900">
        <f t="shared" si="971"/>
        <v>0</v>
      </c>
    </row>
    <row r="6901" spans="1:16" x14ac:dyDescent="0.35">
      <c r="A6901">
        <f t="shared" si="970"/>
        <v>0</v>
      </c>
      <c r="B6901" s="4" t="str">
        <f>IF($M6901&gt;300,"",IF(OR(INDEX(Bemenet!$E$2:$E$301,$M6901)="",INDEX(Bemenet!$F$2:$F$301,$M6901)=""),"",MAX(INDEX(Bemenet!$E$2:$E$301,$M6901),INDEX(Szabalyok!$A:$A,$N6901))))</f>
        <v/>
      </c>
      <c r="C6901" s="4" t="str">
        <f>IF($B6901="","",MIN(INDEX(Bemenet!$F$2:$F$301,$M6901),INDEX(Szabalyok!$B:$B,$N6901)))</f>
        <v/>
      </c>
      <c r="D6901" s="5" t="str">
        <f>IF(AND($B6901&lt;&gt;"",$C6901&lt;&gt;"",$B6901&lt;=$C6901),INDEX(Bemenet!$G$2:$G$301,$M6901),"")</f>
        <v/>
      </c>
      <c r="E6901" s="6" t="str">
        <f>IF(AND($B6901&lt;&gt;"",$C6901&lt;&gt;"",$B6901&lt;=$C6901),INDEX(Bemenet!$D$2:$D$301,$M6901),"")</f>
        <v/>
      </c>
      <c r="F6901" s="5" t="str">
        <f t="shared" si="963"/>
        <v/>
      </c>
      <c r="G6901" s="5" t="str">
        <f t="shared" si="964"/>
        <v/>
      </c>
      <c r="H6901" s="9" t="str">
        <f t="shared" si="965"/>
        <v/>
      </c>
      <c r="I6901" s="5" t="str">
        <f t="shared" si="966"/>
        <v/>
      </c>
      <c r="J6901" s="5" t="str">
        <f>IF(OR($L6901="",NOT(COUNTIFS($L$2:$L6901,$L6901)=1)),"",SUMIFS($G:$G,$L:$L,$L6901))</f>
        <v/>
      </c>
      <c r="K6901" s="5" t="str">
        <f>IF(OR($L6901="",NOT(COUNTIFS($L$2:$L6901,$L6901)=1)),"",SUMIFS($I:$I,$L:$L,$L6901))</f>
        <v/>
      </c>
      <c r="L6901" s="6" t="str">
        <f t="shared" si="967"/>
        <v/>
      </c>
      <c r="M6901" s="6">
        <f t="shared" si="968"/>
        <v>276</v>
      </c>
      <c r="N6901" s="6">
        <f t="shared" si="969"/>
        <v>26</v>
      </c>
      <c r="O6901" s="9" t="str">
        <f>IF(AND($B6901&lt;&gt;"",$C6901&lt;&gt;"",$B6901&lt;=$C6901),INDEX(Szabalyok!$C:$C,$N6901),"")</f>
        <v/>
      </c>
      <c r="P6901">
        <f t="shared" si="971"/>
        <v>0</v>
      </c>
    </row>
    <row r="6902" spans="1:16" x14ac:dyDescent="0.35">
      <c r="A6902">
        <f t="shared" si="970"/>
        <v>0</v>
      </c>
      <c r="B6902" s="4" t="str">
        <f>IF($M6902&gt;300,"",IF(OR(INDEX(Bemenet!$E$2:$E$301,$M6902)="",INDEX(Bemenet!$F$2:$F$301,$M6902)=""),"",MAX(INDEX(Bemenet!$E$2:$E$301,$M6902),INDEX(Szabalyok!$A:$A,$N6902))))</f>
        <v/>
      </c>
      <c r="C6902" s="4" t="str">
        <f>IF($B6902="","",MIN(INDEX(Bemenet!$F$2:$F$301,$M6902),INDEX(Szabalyok!$B:$B,$N6902)))</f>
        <v/>
      </c>
      <c r="D6902" s="5" t="str">
        <f>IF(AND($B6902&lt;&gt;"",$C6902&lt;&gt;"",$B6902&lt;=$C6902),INDEX(Bemenet!$G$2:$G$301,$M6902),"")</f>
        <v/>
      </c>
      <c r="E6902" s="6" t="str">
        <f>IF(AND($B6902&lt;&gt;"",$C6902&lt;&gt;"",$B6902&lt;=$C6902),INDEX(Bemenet!$D$2:$D$301,$M6902),"")</f>
        <v/>
      </c>
      <c r="F6902" s="5" t="str">
        <f t="shared" si="963"/>
        <v/>
      </c>
      <c r="G6902" s="5" t="str">
        <f t="shared" si="964"/>
        <v/>
      </c>
      <c r="H6902" s="9" t="str">
        <f t="shared" si="965"/>
        <v/>
      </c>
      <c r="I6902" s="5" t="str">
        <f t="shared" si="966"/>
        <v/>
      </c>
      <c r="J6902" s="5" t="str">
        <f>IF(OR($L6902="",NOT(COUNTIFS($L$2:$L6902,$L6902)=1)),"",SUMIFS($G:$G,$L:$L,$L6902))</f>
        <v/>
      </c>
      <c r="K6902" s="5" t="str">
        <f>IF(OR($L6902="",NOT(COUNTIFS($L$2:$L6902,$L6902)=1)),"",SUMIFS($I:$I,$L:$L,$L6902))</f>
        <v/>
      </c>
      <c r="L6902" s="6" t="str">
        <f t="shared" si="967"/>
        <v/>
      </c>
      <c r="M6902" s="6">
        <f t="shared" si="968"/>
        <v>277</v>
      </c>
      <c r="N6902" s="6">
        <f t="shared" si="969"/>
        <v>2</v>
      </c>
      <c r="O6902" s="9" t="str">
        <f>IF(AND($B6902&lt;&gt;"",$C6902&lt;&gt;"",$B6902&lt;=$C6902),INDEX(Szabalyok!$C:$C,$N6902),"")</f>
        <v/>
      </c>
      <c r="P6902">
        <f t="shared" si="971"/>
        <v>0</v>
      </c>
    </row>
    <row r="6903" spans="1:16" x14ac:dyDescent="0.35">
      <c r="A6903">
        <f t="shared" si="970"/>
        <v>0</v>
      </c>
      <c r="B6903" s="4" t="str">
        <f>IF($M6903&gt;300,"",IF(OR(INDEX(Bemenet!$E$2:$E$301,$M6903)="",INDEX(Bemenet!$F$2:$F$301,$M6903)=""),"",MAX(INDEX(Bemenet!$E$2:$E$301,$M6903),INDEX(Szabalyok!$A:$A,$N6903))))</f>
        <v/>
      </c>
      <c r="C6903" s="4" t="str">
        <f>IF($B6903="","",MIN(INDEX(Bemenet!$F$2:$F$301,$M6903),INDEX(Szabalyok!$B:$B,$N6903)))</f>
        <v/>
      </c>
      <c r="D6903" s="5" t="str">
        <f>IF(AND($B6903&lt;&gt;"",$C6903&lt;&gt;"",$B6903&lt;=$C6903),INDEX(Bemenet!$G$2:$G$301,$M6903),"")</f>
        <v/>
      </c>
      <c r="E6903" s="6" t="str">
        <f>IF(AND($B6903&lt;&gt;"",$C6903&lt;&gt;"",$B6903&lt;=$C6903),INDEX(Bemenet!$D$2:$D$301,$M6903),"")</f>
        <v/>
      </c>
      <c r="F6903" s="5" t="str">
        <f t="shared" si="963"/>
        <v/>
      </c>
      <c r="G6903" s="5" t="str">
        <f t="shared" si="964"/>
        <v/>
      </c>
      <c r="H6903" s="9" t="str">
        <f t="shared" si="965"/>
        <v/>
      </c>
      <c r="I6903" s="5" t="str">
        <f t="shared" si="966"/>
        <v/>
      </c>
      <c r="J6903" s="5" t="str">
        <f>IF(OR($L6903="",NOT(COUNTIFS($L$2:$L6903,$L6903)=1)),"",SUMIFS($G:$G,$L:$L,$L6903))</f>
        <v/>
      </c>
      <c r="K6903" s="5" t="str">
        <f>IF(OR($L6903="",NOT(COUNTIFS($L$2:$L6903,$L6903)=1)),"",SUMIFS($I:$I,$L:$L,$L6903))</f>
        <v/>
      </c>
      <c r="L6903" s="6" t="str">
        <f t="shared" si="967"/>
        <v/>
      </c>
      <c r="M6903" s="6">
        <f t="shared" si="968"/>
        <v>277</v>
      </c>
      <c r="N6903" s="6">
        <f t="shared" si="969"/>
        <v>3</v>
      </c>
      <c r="O6903" s="9" t="str">
        <f>IF(AND($B6903&lt;&gt;"",$C6903&lt;&gt;"",$B6903&lt;=$C6903),INDEX(Szabalyok!$C:$C,$N6903),"")</f>
        <v/>
      </c>
      <c r="P6903">
        <f t="shared" si="971"/>
        <v>0</v>
      </c>
    </row>
    <row r="6904" spans="1:16" x14ac:dyDescent="0.35">
      <c r="A6904">
        <f t="shared" si="970"/>
        <v>0</v>
      </c>
      <c r="B6904" s="4" t="str">
        <f>IF($M6904&gt;300,"",IF(OR(INDEX(Bemenet!$E$2:$E$301,$M6904)="",INDEX(Bemenet!$F$2:$F$301,$M6904)=""),"",MAX(INDEX(Bemenet!$E$2:$E$301,$M6904),INDEX(Szabalyok!$A:$A,$N6904))))</f>
        <v/>
      </c>
      <c r="C6904" s="4" t="str">
        <f>IF($B6904="","",MIN(INDEX(Bemenet!$F$2:$F$301,$M6904),INDEX(Szabalyok!$B:$B,$N6904)))</f>
        <v/>
      </c>
      <c r="D6904" s="5" t="str">
        <f>IF(AND($B6904&lt;&gt;"",$C6904&lt;&gt;"",$B6904&lt;=$C6904),INDEX(Bemenet!$G$2:$G$301,$M6904),"")</f>
        <v/>
      </c>
      <c r="E6904" s="6" t="str">
        <f>IF(AND($B6904&lt;&gt;"",$C6904&lt;&gt;"",$B6904&lt;=$C6904),INDEX(Bemenet!$D$2:$D$301,$M6904),"")</f>
        <v/>
      </c>
      <c r="F6904" s="5" t="str">
        <f t="shared" si="963"/>
        <v/>
      </c>
      <c r="G6904" s="5" t="str">
        <f t="shared" si="964"/>
        <v/>
      </c>
      <c r="H6904" s="9" t="str">
        <f t="shared" si="965"/>
        <v/>
      </c>
      <c r="I6904" s="5" t="str">
        <f t="shared" si="966"/>
        <v/>
      </c>
      <c r="J6904" s="5" t="str">
        <f>IF(OR($L6904="",NOT(COUNTIFS($L$2:$L6904,$L6904)=1)),"",SUMIFS($G:$G,$L:$L,$L6904))</f>
        <v/>
      </c>
      <c r="K6904" s="5" t="str">
        <f>IF(OR($L6904="",NOT(COUNTIFS($L$2:$L6904,$L6904)=1)),"",SUMIFS($I:$I,$L:$L,$L6904))</f>
        <v/>
      </c>
      <c r="L6904" s="6" t="str">
        <f t="shared" si="967"/>
        <v/>
      </c>
      <c r="M6904" s="6">
        <f t="shared" si="968"/>
        <v>277</v>
      </c>
      <c r="N6904" s="6">
        <f t="shared" si="969"/>
        <v>4</v>
      </c>
      <c r="O6904" s="9" t="str">
        <f>IF(AND($B6904&lt;&gt;"",$C6904&lt;&gt;"",$B6904&lt;=$C6904),INDEX(Szabalyok!$C:$C,$N6904),"")</f>
        <v/>
      </c>
      <c r="P6904">
        <f t="shared" si="971"/>
        <v>0</v>
      </c>
    </row>
    <row r="6905" spans="1:16" x14ac:dyDescent="0.35">
      <c r="A6905">
        <f t="shared" si="970"/>
        <v>0</v>
      </c>
      <c r="B6905" s="4" t="str">
        <f>IF($M6905&gt;300,"",IF(OR(INDEX(Bemenet!$E$2:$E$301,$M6905)="",INDEX(Bemenet!$F$2:$F$301,$M6905)=""),"",MAX(INDEX(Bemenet!$E$2:$E$301,$M6905),INDEX(Szabalyok!$A:$A,$N6905))))</f>
        <v/>
      </c>
      <c r="C6905" s="4" t="str">
        <f>IF($B6905="","",MIN(INDEX(Bemenet!$F$2:$F$301,$M6905),INDEX(Szabalyok!$B:$B,$N6905)))</f>
        <v/>
      </c>
      <c r="D6905" s="5" t="str">
        <f>IF(AND($B6905&lt;&gt;"",$C6905&lt;&gt;"",$B6905&lt;=$C6905),INDEX(Bemenet!$G$2:$G$301,$M6905),"")</f>
        <v/>
      </c>
      <c r="E6905" s="6" t="str">
        <f>IF(AND($B6905&lt;&gt;"",$C6905&lt;&gt;"",$B6905&lt;=$C6905),INDEX(Bemenet!$D$2:$D$301,$M6905),"")</f>
        <v/>
      </c>
      <c r="F6905" s="5" t="str">
        <f t="shared" si="963"/>
        <v/>
      </c>
      <c r="G6905" s="5" t="str">
        <f t="shared" si="964"/>
        <v/>
      </c>
      <c r="H6905" s="9" t="str">
        <f t="shared" si="965"/>
        <v/>
      </c>
      <c r="I6905" s="5" t="str">
        <f t="shared" si="966"/>
        <v/>
      </c>
      <c r="J6905" s="5" t="str">
        <f>IF(OR($L6905="",NOT(COUNTIFS($L$2:$L6905,$L6905)=1)),"",SUMIFS($G:$G,$L:$L,$L6905))</f>
        <v/>
      </c>
      <c r="K6905" s="5" t="str">
        <f>IF(OR($L6905="",NOT(COUNTIFS($L$2:$L6905,$L6905)=1)),"",SUMIFS($I:$I,$L:$L,$L6905))</f>
        <v/>
      </c>
      <c r="L6905" s="6" t="str">
        <f t="shared" si="967"/>
        <v/>
      </c>
      <c r="M6905" s="6">
        <f t="shared" si="968"/>
        <v>277</v>
      </c>
      <c r="N6905" s="6">
        <f t="shared" si="969"/>
        <v>5</v>
      </c>
      <c r="O6905" s="9" t="str">
        <f>IF(AND($B6905&lt;&gt;"",$C6905&lt;&gt;"",$B6905&lt;=$C6905),INDEX(Szabalyok!$C:$C,$N6905),"")</f>
        <v/>
      </c>
      <c r="P6905">
        <f t="shared" si="971"/>
        <v>0</v>
      </c>
    </row>
    <row r="6906" spans="1:16" x14ac:dyDescent="0.35">
      <c r="A6906">
        <f t="shared" si="970"/>
        <v>0</v>
      </c>
      <c r="B6906" s="4" t="str">
        <f>IF($M6906&gt;300,"",IF(OR(INDEX(Bemenet!$E$2:$E$301,$M6906)="",INDEX(Bemenet!$F$2:$F$301,$M6906)=""),"",MAX(INDEX(Bemenet!$E$2:$E$301,$M6906),INDEX(Szabalyok!$A:$A,$N6906))))</f>
        <v/>
      </c>
      <c r="C6906" s="4" t="str">
        <f>IF($B6906="","",MIN(INDEX(Bemenet!$F$2:$F$301,$M6906),INDEX(Szabalyok!$B:$B,$N6906)))</f>
        <v/>
      </c>
      <c r="D6906" s="5" t="str">
        <f>IF(AND($B6906&lt;&gt;"",$C6906&lt;&gt;"",$B6906&lt;=$C6906),INDEX(Bemenet!$G$2:$G$301,$M6906),"")</f>
        <v/>
      </c>
      <c r="E6906" s="6" t="str">
        <f>IF(AND($B6906&lt;&gt;"",$C6906&lt;&gt;"",$B6906&lt;=$C6906),INDEX(Bemenet!$D$2:$D$301,$M6906),"")</f>
        <v/>
      </c>
      <c r="F6906" s="5" t="str">
        <f t="shared" si="963"/>
        <v/>
      </c>
      <c r="G6906" s="5" t="str">
        <f t="shared" si="964"/>
        <v/>
      </c>
      <c r="H6906" s="9" t="str">
        <f t="shared" si="965"/>
        <v/>
      </c>
      <c r="I6906" s="5" t="str">
        <f t="shared" si="966"/>
        <v/>
      </c>
      <c r="J6906" s="5" t="str">
        <f>IF(OR($L6906="",NOT(COUNTIFS($L$2:$L6906,$L6906)=1)),"",SUMIFS($G:$G,$L:$L,$L6906))</f>
        <v/>
      </c>
      <c r="K6906" s="5" t="str">
        <f>IF(OR($L6906="",NOT(COUNTIFS($L$2:$L6906,$L6906)=1)),"",SUMIFS($I:$I,$L:$L,$L6906))</f>
        <v/>
      </c>
      <c r="L6906" s="6" t="str">
        <f t="shared" si="967"/>
        <v/>
      </c>
      <c r="M6906" s="6">
        <f t="shared" si="968"/>
        <v>277</v>
      </c>
      <c r="N6906" s="6">
        <f t="shared" si="969"/>
        <v>6</v>
      </c>
      <c r="O6906" s="9" t="str">
        <f>IF(AND($B6906&lt;&gt;"",$C6906&lt;&gt;"",$B6906&lt;=$C6906),INDEX(Szabalyok!$C:$C,$N6906),"")</f>
        <v/>
      </c>
      <c r="P6906">
        <f t="shared" si="971"/>
        <v>0</v>
      </c>
    </row>
    <row r="6907" spans="1:16" x14ac:dyDescent="0.35">
      <c r="A6907">
        <f t="shared" si="970"/>
        <v>0</v>
      </c>
      <c r="B6907" s="4" t="str">
        <f>IF($M6907&gt;300,"",IF(OR(INDEX(Bemenet!$E$2:$E$301,$M6907)="",INDEX(Bemenet!$F$2:$F$301,$M6907)=""),"",MAX(INDEX(Bemenet!$E$2:$E$301,$M6907),INDEX(Szabalyok!$A:$A,$N6907))))</f>
        <v/>
      </c>
      <c r="C6907" s="4" t="str">
        <f>IF($B6907="","",MIN(INDEX(Bemenet!$F$2:$F$301,$M6907),INDEX(Szabalyok!$B:$B,$N6907)))</f>
        <v/>
      </c>
      <c r="D6907" s="5" t="str">
        <f>IF(AND($B6907&lt;&gt;"",$C6907&lt;&gt;"",$B6907&lt;=$C6907),INDEX(Bemenet!$G$2:$G$301,$M6907),"")</f>
        <v/>
      </c>
      <c r="E6907" s="6" t="str">
        <f>IF(AND($B6907&lt;&gt;"",$C6907&lt;&gt;"",$B6907&lt;=$C6907),INDEX(Bemenet!$D$2:$D$301,$M6907),"")</f>
        <v/>
      </c>
      <c r="F6907" s="5" t="str">
        <f t="shared" si="963"/>
        <v/>
      </c>
      <c r="G6907" s="5" t="str">
        <f t="shared" si="964"/>
        <v/>
      </c>
      <c r="H6907" s="9" t="str">
        <f t="shared" si="965"/>
        <v/>
      </c>
      <c r="I6907" s="5" t="str">
        <f t="shared" si="966"/>
        <v/>
      </c>
      <c r="J6907" s="5" t="str">
        <f>IF(OR($L6907="",NOT(COUNTIFS($L$2:$L6907,$L6907)=1)),"",SUMIFS($G:$G,$L:$L,$L6907))</f>
        <v/>
      </c>
      <c r="K6907" s="5" t="str">
        <f>IF(OR($L6907="",NOT(COUNTIFS($L$2:$L6907,$L6907)=1)),"",SUMIFS($I:$I,$L:$L,$L6907))</f>
        <v/>
      </c>
      <c r="L6907" s="6" t="str">
        <f t="shared" si="967"/>
        <v/>
      </c>
      <c r="M6907" s="6">
        <f t="shared" si="968"/>
        <v>277</v>
      </c>
      <c r="N6907" s="6">
        <f t="shared" si="969"/>
        <v>7</v>
      </c>
      <c r="O6907" s="9" t="str">
        <f>IF(AND($B6907&lt;&gt;"",$C6907&lt;&gt;"",$B6907&lt;=$C6907),INDEX(Szabalyok!$C:$C,$N6907),"")</f>
        <v/>
      </c>
      <c r="P6907">
        <f t="shared" si="971"/>
        <v>0</v>
      </c>
    </row>
    <row r="6908" spans="1:16" x14ac:dyDescent="0.35">
      <c r="A6908">
        <f t="shared" si="970"/>
        <v>0</v>
      </c>
      <c r="B6908" s="4" t="str">
        <f>IF($M6908&gt;300,"",IF(OR(INDEX(Bemenet!$E$2:$E$301,$M6908)="",INDEX(Bemenet!$F$2:$F$301,$M6908)=""),"",MAX(INDEX(Bemenet!$E$2:$E$301,$M6908),INDEX(Szabalyok!$A:$A,$N6908))))</f>
        <v/>
      </c>
      <c r="C6908" s="4" t="str">
        <f>IF($B6908="","",MIN(INDEX(Bemenet!$F$2:$F$301,$M6908),INDEX(Szabalyok!$B:$B,$N6908)))</f>
        <v/>
      </c>
      <c r="D6908" s="5" t="str">
        <f>IF(AND($B6908&lt;&gt;"",$C6908&lt;&gt;"",$B6908&lt;=$C6908),INDEX(Bemenet!$G$2:$G$301,$M6908),"")</f>
        <v/>
      </c>
      <c r="E6908" s="6" t="str">
        <f>IF(AND($B6908&lt;&gt;"",$C6908&lt;&gt;"",$B6908&lt;=$C6908),INDEX(Bemenet!$D$2:$D$301,$M6908),"")</f>
        <v/>
      </c>
      <c r="F6908" s="5" t="str">
        <f t="shared" si="963"/>
        <v/>
      </c>
      <c r="G6908" s="5" t="str">
        <f t="shared" si="964"/>
        <v/>
      </c>
      <c r="H6908" s="9" t="str">
        <f t="shared" si="965"/>
        <v/>
      </c>
      <c r="I6908" s="5" t="str">
        <f t="shared" si="966"/>
        <v/>
      </c>
      <c r="J6908" s="5" t="str">
        <f>IF(OR($L6908="",NOT(COUNTIFS($L$2:$L6908,$L6908)=1)),"",SUMIFS($G:$G,$L:$L,$L6908))</f>
        <v/>
      </c>
      <c r="K6908" s="5" t="str">
        <f>IF(OR($L6908="",NOT(COUNTIFS($L$2:$L6908,$L6908)=1)),"",SUMIFS($I:$I,$L:$L,$L6908))</f>
        <v/>
      </c>
      <c r="L6908" s="6" t="str">
        <f t="shared" si="967"/>
        <v/>
      </c>
      <c r="M6908" s="6">
        <f t="shared" si="968"/>
        <v>277</v>
      </c>
      <c r="N6908" s="6">
        <f t="shared" si="969"/>
        <v>8</v>
      </c>
      <c r="O6908" s="9" t="str">
        <f>IF(AND($B6908&lt;&gt;"",$C6908&lt;&gt;"",$B6908&lt;=$C6908),INDEX(Szabalyok!$C:$C,$N6908),"")</f>
        <v/>
      </c>
      <c r="P6908">
        <f t="shared" si="971"/>
        <v>0</v>
      </c>
    </row>
    <row r="6909" spans="1:16" x14ac:dyDescent="0.35">
      <c r="A6909">
        <f t="shared" si="970"/>
        <v>0</v>
      </c>
      <c r="B6909" s="4" t="str">
        <f>IF($M6909&gt;300,"",IF(OR(INDEX(Bemenet!$E$2:$E$301,$M6909)="",INDEX(Bemenet!$F$2:$F$301,$M6909)=""),"",MAX(INDEX(Bemenet!$E$2:$E$301,$M6909),INDEX(Szabalyok!$A:$A,$N6909))))</f>
        <v/>
      </c>
      <c r="C6909" s="4" t="str">
        <f>IF($B6909="","",MIN(INDEX(Bemenet!$F$2:$F$301,$M6909),INDEX(Szabalyok!$B:$B,$N6909)))</f>
        <v/>
      </c>
      <c r="D6909" s="5" t="str">
        <f>IF(AND($B6909&lt;&gt;"",$C6909&lt;&gt;"",$B6909&lt;=$C6909),INDEX(Bemenet!$G$2:$G$301,$M6909),"")</f>
        <v/>
      </c>
      <c r="E6909" s="6" t="str">
        <f>IF(AND($B6909&lt;&gt;"",$C6909&lt;&gt;"",$B6909&lt;=$C6909),INDEX(Bemenet!$D$2:$D$301,$M6909),"")</f>
        <v/>
      </c>
      <c r="F6909" s="5" t="str">
        <f t="shared" si="963"/>
        <v/>
      </c>
      <c r="G6909" s="5" t="str">
        <f t="shared" si="964"/>
        <v/>
      </c>
      <c r="H6909" s="9" t="str">
        <f t="shared" si="965"/>
        <v/>
      </c>
      <c r="I6909" s="5" t="str">
        <f t="shared" si="966"/>
        <v/>
      </c>
      <c r="J6909" s="5" t="str">
        <f>IF(OR($L6909="",NOT(COUNTIFS($L$2:$L6909,$L6909)=1)),"",SUMIFS($G:$G,$L:$L,$L6909))</f>
        <v/>
      </c>
      <c r="K6909" s="5" t="str">
        <f>IF(OR($L6909="",NOT(COUNTIFS($L$2:$L6909,$L6909)=1)),"",SUMIFS($I:$I,$L:$L,$L6909))</f>
        <v/>
      </c>
      <c r="L6909" s="6" t="str">
        <f t="shared" si="967"/>
        <v/>
      </c>
      <c r="M6909" s="6">
        <f t="shared" si="968"/>
        <v>277</v>
      </c>
      <c r="N6909" s="6">
        <f t="shared" si="969"/>
        <v>9</v>
      </c>
      <c r="O6909" s="9" t="str">
        <f>IF(AND($B6909&lt;&gt;"",$C6909&lt;&gt;"",$B6909&lt;=$C6909),INDEX(Szabalyok!$C:$C,$N6909),"")</f>
        <v/>
      </c>
      <c r="P6909">
        <f t="shared" si="971"/>
        <v>0</v>
      </c>
    </row>
    <row r="6910" spans="1:16" x14ac:dyDescent="0.35">
      <c r="A6910">
        <f t="shared" si="970"/>
        <v>0</v>
      </c>
      <c r="B6910" s="4" t="str">
        <f>IF($M6910&gt;300,"",IF(OR(INDEX(Bemenet!$E$2:$E$301,$M6910)="",INDEX(Bemenet!$F$2:$F$301,$M6910)=""),"",MAX(INDEX(Bemenet!$E$2:$E$301,$M6910),INDEX(Szabalyok!$A:$A,$N6910))))</f>
        <v/>
      </c>
      <c r="C6910" s="4" t="str">
        <f>IF($B6910="","",MIN(INDEX(Bemenet!$F$2:$F$301,$M6910),INDEX(Szabalyok!$B:$B,$N6910)))</f>
        <v/>
      </c>
      <c r="D6910" s="5" t="str">
        <f>IF(AND($B6910&lt;&gt;"",$C6910&lt;&gt;"",$B6910&lt;=$C6910),INDEX(Bemenet!$G$2:$G$301,$M6910),"")</f>
        <v/>
      </c>
      <c r="E6910" s="6" t="str">
        <f>IF(AND($B6910&lt;&gt;"",$C6910&lt;&gt;"",$B6910&lt;=$C6910),INDEX(Bemenet!$D$2:$D$301,$M6910),"")</f>
        <v/>
      </c>
      <c r="F6910" s="5" t="str">
        <f t="shared" si="963"/>
        <v/>
      </c>
      <c r="G6910" s="5" t="str">
        <f t="shared" si="964"/>
        <v/>
      </c>
      <c r="H6910" s="9" t="str">
        <f t="shared" si="965"/>
        <v/>
      </c>
      <c r="I6910" s="5" t="str">
        <f t="shared" si="966"/>
        <v/>
      </c>
      <c r="J6910" s="5" t="str">
        <f>IF(OR($L6910="",NOT(COUNTIFS($L$2:$L6910,$L6910)=1)),"",SUMIFS($G:$G,$L:$L,$L6910))</f>
        <v/>
      </c>
      <c r="K6910" s="5" t="str">
        <f>IF(OR($L6910="",NOT(COUNTIFS($L$2:$L6910,$L6910)=1)),"",SUMIFS($I:$I,$L:$L,$L6910))</f>
        <v/>
      </c>
      <c r="L6910" s="6" t="str">
        <f t="shared" si="967"/>
        <v/>
      </c>
      <c r="M6910" s="6">
        <f t="shared" si="968"/>
        <v>277</v>
      </c>
      <c r="N6910" s="6">
        <f t="shared" si="969"/>
        <v>10</v>
      </c>
      <c r="O6910" s="9" t="str">
        <f>IF(AND($B6910&lt;&gt;"",$C6910&lt;&gt;"",$B6910&lt;=$C6910),INDEX(Szabalyok!$C:$C,$N6910),"")</f>
        <v/>
      </c>
      <c r="P6910">
        <f t="shared" si="971"/>
        <v>0</v>
      </c>
    </row>
    <row r="6911" spans="1:16" x14ac:dyDescent="0.35">
      <c r="A6911">
        <f t="shared" si="970"/>
        <v>0</v>
      </c>
      <c r="B6911" s="4" t="str">
        <f>IF($M6911&gt;300,"",IF(OR(INDEX(Bemenet!$E$2:$E$301,$M6911)="",INDEX(Bemenet!$F$2:$F$301,$M6911)=""),"",MAX(INDEX(Bemenet!$E$2:$E$301,$M6911),INDEX(Szabalyok!$A:$A,$N6911))))</f>
        <v/>
      </c>
      <c r="C6911" s="4" t="str">
        <f>IF($B6911="","",MIN(INDEX(Bemenet!$F$2:$F$301,$M6911),INDEX(Szabalyok!$B:$B,$N6911)))</f>
        <v/>
      </c>
      <c r="D6911" s="5" t="str">
        <f>IF(AND($B6911&lt;&gt;"",$C6911&lt;&gt;"",$B6911&lt;=$C6911),INDEX(Bemenet!$G$2:$G$301,$M6911),"")</f>
        <v/>
      </c>
      <c r="E6911" s="6" t="str">
        <f>IF(AND($B6911&lt;&gt;"",$C6911&lt;&gt;"",$B6911&lt;=$C6911),INDEX(Bemenet!$D$2:$D$301,$M6911),"")</f>
        <v/>
      </c>
      <c r="F6911" s="5" t="str">
        <f t="shared" si="963"/>
        <v/>
      </c>
      <c r="G6911" s="5" t="str">
        <f t="shared" si="964"/>
        <v/>
      </c>
      <c r="H6911" s="9" t="str">
        <f t="shared" si="965"/>
        <v/>
      </c>
      <c r="I6911" s="5" t="str">
        <f t="shared" si="966"/>
        <v/>
      </c>
      <c r="J6911" s="5" t="str">
        <f>IF(OR($L6911="",NOT(COUNTIFS($L$2:$L6911,$L6911)=1)),"",SUMIFS($G:$G,$L:$L,$L6911))</f>
        <v/>
      </c>
      <c r="K6911" s="5" t="str">
        <f>IF(OR($L6911="",NOT(COUNTIFS($L$2:$L6911,$L6911)=1)),"",SUMIFS($I:$I,$L:$L,$L6911))</f>
        <v/>
      </c>
      <c r="L6911" s="6" t="str">
        <f t="shared" si="967"/>
        <v/>
      </c>
      <c r="M6911" s="6">
        <f t="shared" si="968"/>
        <v>277</v>
      </c>
      <c r="N6911" s="6">
        <f t="shared" si="969"/>
        <v>11</v>
      </c>
      <c r="O6911" s="9" t="str">
        <f>IF(AND($B6911&lt;&gt;"",$C6911&lt;&gt;"",$B6911&lt;=$C6911),INDEX(Szabalyok!$C:$C,$N6911),"")</f>
        <v/>
      </c>
      <c r="P6911">
        <f t="shared" si="971"/>
        <v>0</v>
      </c>
    </row>
    <row r="6912" spans="1:16" x14ac:dyDescent="0.35">
      <c r="A6912">
        <f t="shared" si="970"/>
        <v>0</v>
      </c>
      <c r="B6912" s="4" t="str">
        <f>IF($M6912&gt;300,"",IF(OR(INDEX(Bemenet!$E$2:$E$301,$M6912)="",INDEX(Bemenet!$F$2:$F$301,$M6912)=""),"",MAX(INDEX(Bemenet!$E$2:$E$301,$M6912),INDEX(Szabalyok!$A:$A,$N6912))))</f>
        <v/>
      </c>
      <c r="C6912" s="4" t="str">
        <f>IF($B6912="","",MIN(INDEX(Bemenet!$F$2:$F$301,$M6912),INDEX(Szabalyok!$B:$B,$N6912)))</f>
        <v/>
      </c>
      <c r="D6912" s="5" t="str">
        <f>IF(AND($B6912&lt;&gt;"",$C6912&lt;&gt;"",$B6912&lt;=$C6912),INDEX(Bemenet!$G$2:$G$301,$M6912),"")</f>
        <v/>
      </c>
      <c r="E6912" s="6" t="str">
        <f>IF(AND($B6912&lt;&gt;"",$C6912&lt;&gt;"",$B6912&lt;=$C6912),INDEX(Bemenet!$D$2:$D$301,$M6912),"")</f>
        <v/>
      </c>
      <c r="F6912" s="5" t="str">
        <f t="shared" si="963"/>
        <v/>
      </c>
      <c r="G6912" s="5" t="str">
        <f t="shared" si="964"/>
        <v/>
      </c>
      <c r="H6912" s="9" t="str">
        <f t="shared" si="965"/>
        <v/>
      </c>
      <c r="I6912" s="5" t="str">
        <f t="shared" si="966"/>
        <v/>
      </c>
      <c r="J6912" s="5" t="str">
        <f>IF(OR($L6912="",NOT(COUNTIFS($L$2:$L6912,$L6912)=1)),"",SUMIFS($G:$G,$L:$L,$L6912))</f>
        <v/>
      </c>
      <c r="K6912" s="5" t="str">
        <f>IF(OR($L6912="",NOT(COUNTIFS($L$2:$L6912,$L6912)=1)),"",SUMIFS($I:$I,$L:$L,$L6912))</f>
        <v/>
      </c>
      <c r="L6912" s="6" t="str">
        <f t="shared" si="967"/>
        <v/>
      </c>
      <c r="M6912" s="6">
        <f t="shared" si="968"/>
        <v>277</v>
      </c>
      <c r="N6912" s="6">
        <f t="shared" si="969"/>
        <v>12</v>
      </c>
      <c r="O6912" s="9" t="str">
        <f>IF(AND($B6912&lt;&gt;"",$C6912&lt;&gt;"",$B6912&lt;=$C6912),INDEX(Szabalyok!$C:$C,$N6912),"")</f>
        <v/>
      </c>
      <c r="P6912">
        <f t="shared" si="971"/>
        <v>0</v>
      </c>
    </row>
    <row r="6913" spans="1:16" x14ac:dyDescent="0.35">
      <c r="A6913">
        <f t="shared" si="970"/>
        <v>0</v>
      </c>
      <c r="B6913" s="4" t="str">
        <f>IF($M6913&gt;300,"",IF(OR(INDEX(Bemenet!$E$2:$E$301,$M6913)="",INDEX(Bemenet!$F$2:$F$301,$M6913)=""),"",MAX(INDEX(Bemenet!$E$2:$E$301,$M6913),INDEX(Szabalyok!$A:$A,$N6913))))</f>
        <v/>
      </c>
      <c r="C6913" s="4" t="str">
        <f>IF($B6913="","",MIN(INDEX(Bemenet!$F$2:$F$301,$M6913),INDEX(Szabalyok!$B:$B,$N6913)))</f>
        <v/>
      </c>
      <c r="D6913" s="5" t="str">
        <f>IF(AND($B6913&lt;&gt;"",$C6913&lt;&gt;"",$B6913&lt;=$C6913),INDEX(Bemenet!$G$2:$G$301,$M6913),"")</f>
        <v/>
      </c>
      <c r="E6913" s="6" t="str">
        <f>IF(AND($B6913&lt;&gt;"",$C6913&lt;&gt;"",$B6913&lt;=$C6913),INDEX(Bemenet!$D$2:$D$301,$M6913),"")</f>
        <v/>
      </c>
      <c r="F6913" s="5" t="str">
        <f t="shared" si="963"/>
        <v/>
      </c>
      <c r="G6913" s="5" t="str">
        <f t="shared" si="964"/>
        <v/>
      </c>
      <c r="H6913" s="9" t="str">
        <f t="shared" si="965"/>
        <v/>
      </c>
      <c r="I6913" s="5" t="str">
        <f t="shared" si="966"/>
        <v/>
      </c>
      <c r="J6913" s="5" t="str">
        <f>IF(OR($L6913="",NOT(COUNTIFS($L$2:$L6913,$L6913)=1)),"",SUMIFS($G:$G,$L:$L,$L6913))</f>
        <v/>
      </c>
      <c r="K6913" s="5" t="str">
        <f>IF(OR($L6913="",NOT(COUNTIFS($L$2:$L6913,$L6913)=1)),"",SUMIFS($I:$I,$L:$L,$L6913))</f>
        <v/>
      </c>
      <c r="L6913" s="6" t="str">
        <f t="shared" si="967"/>
        <v/>
      </c>
      <c r="M6913" s="6">
        <f t="shared" si="968"/>
        <v>277</v>
      </c>
      <c r="N6913" s="6">
        <f t="shared" si="969"/>
        <v>13</v>
      </c>
      <c r="O6913" s="9" t="str">
        <f>IF(AND($B6913&lt;&gt;"",$C6913&lt;&gt;"",$B6913&lt;=$C6913),INDEX(Szabalyok!$C:$C,$N6913),"")</f>
        <v/>
      </c>
      <c r="P6913">
        <f t="shared" si="971"/>
        <v>0</v>
      </c>
    </row>
    <row r="6914" spans="1:16" x14ac:dyDescent="0.35">
      <c r="A6914">
        <f t="shared" si="970"/>
        <v>0</v>
      </c>
      <c r="B6914" s="4" t="str">
        <f>IF($M6914&gt;300,"",IF(OR(INDEX(Bemenet!$E$2:$E$301,$M6914)="",INDEX(Bemenet!$F$2:$F$301,$M6914)=""),"",MAX(INDEX(Bemenet!$E$2:$E$301,$M6914),INDEX(Szabalyok!$A:$A,$N6914))))</f>
        <v/>
      </c>
      <c r="C6914" s="4" t="str">
        <f>IF($B6914="","",MIN(INDEX(Bemenet!$F$2:$F$301,$M6914),INDEX(Szabalyok!$B:$B,$N6914)))</f>
        <v/>
      </c>
      <c r="D6914" s="5" t="str">
        <f>IF(AND($B6914&lt;&gt;"",$C6914&lt;&gt;"",$B6914&lt;=$C6914),INDEX(Bemenet!$G$2:$G$301,$M6914),"")</f>
        <v/>
      </c>
      <c r="E6914" s="6" t="str">
        <f>IF(AND($B6914&lt;&gt;"",$C6914&lt;&gt;"",$B6914&lt;=$C6914),INDEX(Bemenet!$D$2:$D$301,$M6914),"")</f>
        <v/>
      </c>
      <c r="F6914" s="5" t="str">
        <f t="shared" ref="F6914:F6977" si="972">IF(AND($B6914&lt;&gt;"",$C6914&lt;&gt;"",$B6914&lt;=$C6914),$C6914-$B6914+1,"")</f>
        <v/>
      </c>
      <c r="G6914" s="5" t="str">
        <f t="shared" ref="G6914:G6977" si="973">IF($F6914="","",$F6914*$D6914)</f>
        <v/>
      </c>
      <c r="H6914" s="9" t="str">
        <f t="shared" ref="H6914:H6977" si="974">IF($G6914="","",$O6914)</f>
        <v/>
      </c>
      <c r="I6914" s="5" t="str">
        <f t="shared" ref="I6914:I6977" si="975">IF($G6914="","",$G6914*IF($H6914="",$O6914,$H6914)/100)</f>
        <v/>
      </c>
      <c r="J6914" s="5" t="str">
        <f>IF(OR($L6914="",NOT(COUNTIFS($L$2:$L6914,$L6914)=1)),"",SUMIFS($G:$G,$L:$L,$L6914))</f>
        <v/>
      </c>
      <c r="K6914" s="5" t="str">
        <f>IF(OR($L6914="",NOT(COUNTIFS($L$2:$L6914,$L6914)=1)),"",SUMIFS($I:$I,$L:$L,$L6914))</f>
        <v/>
      </c>
      <c r="L6914" s="6" t="str">
        <f t="shared" ref="L6914:L6977" si="976">IF($B6914="","",YEAR($B6914))</f>
        <v/>
      </c>
      <c r="M6914" s="6">
        <f t="shared" ref="M6914:M6977" si="977">INT((ROW()-2)/25)+1</f>
        <v>277</v>
      </c>
      <c r="N6914" s="6">
        <f t="shared" ref="N6914:N6977" si="978">MOD(ROW()-2,25)+2</f>
        <v>14</v>
      </c>
      <c r="O6914" s="9" t="str">
        <f>IF(AND($B6914&lt;&gt;"",$C6914&lt;&gt;"",$B6914&lt;=$C6914),INDEX(Szabalyok!$C:$C,$N6914),"")</f>
        <v/>
      </c>
      <c r="P6914">
        <f t="shared" si="971"/>
        <v>0</v>
      </c>
    </row>
    <row r="6915" spans="1:16" x14ac:dyDescent="0.35">
      <c r="A6915">
        <f t="shared" si="970"/>
        <v>0</v>
      </c>
      <c r="B6915" s="4" t="str">
        <f>IF($M6915&gt;300,"",IF(OR(INDEX(Bemenet!$E$2:$E$301,$M6915)="",INDEX(Bemenet!$F$2:$F$301,$M6915)=""),"",MAX(INDEX(Bemenet!$E$2:$E$301,$M6915),INDEX(Szabalyok!$A:$A,$N6915))))</f>
        <v/>
      </c>
      <c r="C6915" s="4" t="str">
        <f>IF($B6915="","",MIN(INDEX(Bemenet!$F$2:$F$301,$M6915),INDEX(Szabalyok!$B:$B,$N6915)))</f>
        <v/>
      </c>
      <c r="D6915" s="5" t="str">
        <f>IF(AND($B6915&lt;&gt;"",$C6915&lt;&gt;"",$B6915&lt;=$C6915),INDEX(Bemenet!$G$2:$G$301,$M6915),"")</f>
        <v/>
      </c>
      <c r="E6915" s="6" t="str">
        <f>IF(AND($B6915&lt;&gt;"",$C6915&lt;&gt;"",$B6915&lt;=$C6915),INDEX(Bemenet!$D$2:$D$301,$M6915),"")</f>
        <v/>
      </c>
      <c r="F6915" s="5" t="str">
        <f t="shared" si="972"/>
        <v/>
      </c>
      <c r="G6915" s="5" t="str">
        <f t="shared" si="973"/>
        <v/>
      </c>
      <c r="H6915" s="9" t="str">
        <f t="shared" si="974"/>
        <v/>
      </c>
      <c r="I6915" s="5" t="str">
        <f t="shared" si="975"/>
        <v/>
      </c>
      <c r="J6915" s="5" t="str">
        <f>IF(OR($L6915="",NOT(COUNTIFS($L$2:$L6915,$L6915)=1)),"",SUMIFS($G:$G,$L:$L,$L6915))</f>
        <v/>
      </c>
      <c r="K6915" s="5" t="str">
        <f>IF(OR($L6915="",NOT(COUNTIFS($L$2:$L6915,$L6915)=1)),"",SUMIFS($I:$I,$L:$L,$L6915))</f>
        <v/>
      </c>
      <c r="L6915" s="6" t="str">
        <f t="shared" si="976"/>
        <v/>
      </c>
      <c r="M6915" s="6">
        <f t="shared" si="977"/>
        <v>277</v>
      </c>
      <c r="N6915" s="6">
        <f t="shared" si="978"/>
        <v>15</v>
      </c>
      <c r="O6915" s="9" t="str">
        <f>IF(AND($B6915&lt;&gt;"",$C6915&lt;&gt;"",$B6915&lt;=$C6915),INDEX(Szabalyok!$C:$C,$N6915),"")</f>
        <v/>
      </c>
      <c r="P6915">
        <f t="shared" si="971"/>
        <v>0</v>
      </c>
    </row>
    <row r="6916" spans="1:16" x14ac:dyDescent="0.35">
      <c r="A6916">
        <f t="shared" ref="A6916:A6979" si="979">IF(P6916=P6915,0,P6916)</f>
        <v>0</v>
      </c>
      <c r="B6916" s="4" t="str">
        <f>IF($M6916&gt;300,"",IF(OR(INDEX(Bemenet!$E$2:$E$301,$M6916)="",INDEX(Bemenet!$F$2:$F$301,$M6916)=""),"",MAX(INDEX(Bemenet!$E$2:$E$301,$M6916),INDEX(Szabalyok!$A:$A,$N6916))))</f>
        <v/>
      </c>
      <c r="C6916" s="4" t="str">
        <f>IF($B6916="","",MIN(INDEX(Bemenet!$F$2:$F$301,$M6916),INDEX(Szabalyok!$B:$B,$N6916)))</f>
        <v/>
      </c>
      <c r="D6916" s="5" t="str">
        <f>IF(AND($B6916&lt;&gt;"",$C6916&lt;&gt;"",$B6916&lt;=$C6916),INDEX(Bemenet!$G$2:$G$301,$M6916),"")</f>
        <v/>
      </c>
      <c r="E6916" s="6" t="str">
        <f>IF(AND($B6916&lt;&gt;"",$C6916&lt;&gt;"",$B6916&lt;=$C6916),INDEX(Bemenet!$D$2:$D$301,$M6916),"")</f>
        <v/>
      </c>
      <c r="F6916" s="5" t="str">
        <f t="shared" si="972"/>
        <v/>
      </c>
      <c r="G6916" s="5" t="str">
        <f t="shared" si="973"/>
        <v/>
      </c>
      <c r="H6916" s="9" t="str">
        <f t="shared" si="974"/>
        <v/>
      </c>
      <c r="I6916" s="5" t="str">
        <f t="shared" si="975"/>
        <v/>
      </c>
      <c r="J6916" s="5" t="str">
        <f>IF(OR($L6916="",NOT(COUNTIFS($L$2:$L6916,$L6916)=1)),"",SUMIFS($G:$G,$L:$L,$L6916))</f>
        <v/>
      </c>
      <c r="K6916" s="5" t="str">
        <f>IF(OR($L6916="",NOT(COUNTIFS($L$2:$L6916,$L6916)=1)),"",SUMIFS($I:$I,$L:$L,$L6916))</f>
        <v/>
      </c>
      <c r="L6916" s="6" t="str">
        <f t="shared" si="976"/>
        <v/>
      </c>
      <c r="M6916" s="6">
        <f t="shared" si="977"/>
        <v>277</v>
      </c>
      <c r="N6916" s="6">
        <f t="shared" si="978"/>
        <v>16</v>
      </c>
      <c r="O6916" s="9" t="str">
        <f>IF(AND($B6916&lt;&gt;"",$C6916&lt;&gt;"",$B6916&lt;=$C6916),INDEX(Szabalyok!$C:$C,$N6916),"")</f>
        <v/>
      </c>
      <c r="P6916">
        <f t="shared" ref="P6916:P6979" si="980">IF(D6916="",P6915,P6915+1)</f>
        <v>0</v>
      </c>
    </row>
    <row r="6917" spans="1:16" x14ac:dyDescent="0.35">
      <c r="A6917">
        <f t="shared" si="979"/>
        <v>0</v>
      </c>
      <c r="B6917" s="4" t="str">
        <f>IF($M6917&gt;300,"",IF(OR(INDEX(Bemenet!$E$2:$E$301,$M6917)="",INDEX(Bemenet!$F$2:$F$301,$M6917)=""),"",MAX(INDEX(Bemenet!$E$2:$E$301,$M6917),INDEX(Szabalyok!$A:$A,$N6917))))</f>
        <v/>
      </c>
      <c r="C6917" s="4" t="str">
        <f>IF($B6917="","",MIN(INDEX(Bemenet!$F$2:$F$301,$M6917),INDEX(Szabalyok!$B:$B,$N6917)))</f>
        <v/>
      </c>
      <c r="D6917" s="5" t="str">
        <f>IF(AND($B6917&lt;&gt;"",$C6917&lt;&gt;"",$B6917&lt;=$C6917),INDEX(Bemenet!$G$2:$G$301,$M6917),"")</f>
        <v/>
      </c>
      <c r="E6917" s="6" t="str">
        <f>IF(AND($B6917&lt;&gt;"",$C6917&lt;&gt;"",$B6917&lt;=$C6917),INDEX(Bemenet!$D$2:$D$301,$M6917),"")</f>
        <v/>
      </c>
      <c r="F6917" s="5" t="str">
        <f t="shared" si="972"/>
        <v/>
      </c>
      <c r="G6917" s="5" t="str">
        <f t="shared" si="973"/>
        <v/>
      </c>
      <c r="H6917" s="9" t="str">
        <f t="shared" si="974"/>
        <v/>
      </c>
      <c r="I6917" s="5" t="str">
        <f t="shared" si="975"/>
        <v/>
      </c>
      <c r="J6917" s="5" t="str">
        <f>IF(OR($L6917="",NOT(COUNTIFS($L$2:$L6917,$L6917)=1)),"",SUMIFS($G:$G,$L:$L,$L6917))</f>
        <v/>
      </c>
      <c r="K6917" s="5" t="str">
        <f>IF(OR($L6917="",NOT(COUNTIFS($L$2:$L6917,$L6917)=1)),"",SUMIFS($I:$I,$L:$L,$L6917))</f>
        <v/>
      </c>
      <c r="L6917" s="6" t="str">
        <f t="shared" si="976"/>
        <v/>
      </c>
      <c r="M6917" s="6">
        <f t="shared" si="977"/>
        <v>277</v>
      </c>
      <c r="N6917" s="6">
        <f t="shared" si="978"/>
        <v>17</v>
      </c>
      <c r="O6917" s="9" t="str">
        <f>IF(AND($B6917&lt;&gt;"",$C6917&lt;&gt;"",$B6917&lt;=$C6917),INDEX(Szabalyok!$C:$C,$N6917),"")</f>
        <v/>
      </c>
      <c r="P6917">
        <f t="shared" si="980"/>
        <v>0</v>
      </c>
    </row>
    <row r="6918" spans="1:16" x14ac:dyDescent="0.35">
      <c r="A6918">
        <f t="shared" si="979"/>
        <v>0</v>
      </c>
      <c r="B6918" s="4" t="str">
        <f>IF($M6918&gt;300,"",IF(OR(INDEX(Bemenet!$E$2:$E$301,$M6918)="",INDEX(Bemenet!$F$2:$F$301,$M6918)=""),"",MAX(INDEX(Bemenet!$E$2:$E$301,$M6918),INDEX(Szabalyok!$A:$A,$N6918))))</f>
        <v/>
      </c>
      <c r="C6918" s="4" t="str">
        <f>IF($B6918="","",MIN(INDEX(Bemenet!$F$2:$F$301,$M6918),INDEX(Szabalyok!$B:$B,$N6918)))</f>
        <v/>
      </c>
      <c r="D6918" s="5" t="str">
        <f>IF(AND($B6918&lt;&gt;"",$C6918&lt;&gt;"",$B6918&lt;=$C6918),INDEX(Bemenet!$G$2:$G$301,$M6918),"")</f>
        <v/>
      </c>
      <c r="E6918" s="6" t="str">
        <f>IF(AND($B6918&lt;&gt;"",$C6918&lt;&gt;"",$B6918&lt;=$C6918),INDEX(Bemenet!$D$2:$D$301,$M6918),"")</f>
        <v/>
      </c>
      <c r="F6918" s="5" t="str">
        <f t="shared" si="972"/>
        <v/>
      </c>
      <c r="G6918" s="5" t="str">
        <f t="shared" si="973"/>
        <v/>
      </c>
      <c r="H6918" s="9" t="str">
        <f t="shared" si="974"/>
        <v/>
      </c>
      <c r="I6918" s="5" t="str">
        <f t="shared" si="975"/>
        <v/>
      </c>
      <c r="J6918" s="5" t="str">
        <f>IF(OR($L6918="",NOT(COUNTIFS($L$2:$L6918,$L6918)=1)),"",SUMIFS($G:$G,$L:$L,$L6918))</f>
        <v/>
      </c>
      <c r="K6918" s="5" t="str">
        <f>IF(OR($L6918="",NOT(COUNTIFS($L$2:$L6918,$L6918)=1)),"",SUMIFS($I:$I,$L:$L,$L6918))</f>
        <v/>
      </c>
      <c r="L6918" s="6" t="str">
        <f t="shared" si="976"/>
        <v/>
      </c>
      <c r="M6918" s="6">
        <f t="shared" si="977"/>
        <v>277</v>
      </c>
      <c r="N6918" s="6">
        <f t="shared" si="978"/>
        <v>18</v>
      </c>
      <c r="O6918" s="9" t="str">
        <f>IF(AND($B6918&lt;&gt;"",$C6918&lt;&gt;"",$B6918&lt;=$C6918),INDEX(Szabalyok!$C:$C,$N6918),"")</f>
        <v/>
      </c>
      <c r="P6918">
        <f t="shared" si="980"/>
        <v>0</v>
      </c>
    </row>
    <row r="6919" spans="1:16" x14ac:dyDescent="0.35">
      <c r="A6919">
        <f t="shared" si="979"/>
        <v>0</v>
      </c>
      <c r="B6919" s="4" t="str">
        <f>IF($M6919&gt;300,"",IF(OR(INDEX(Bemenet!$E$2:$E$301,$M6919)="",INDEX(Bemenet!$F$2:$F$301,$M6919)=""),"",MAX(INDEX(Bemenet!$E$2:$E$301,$M6919),INDEX(Szabalyok!$A:$A,$N6919))))</f>
        <v/>
      </c>
      <c r="C6919" s="4" t="str">
        <f>IF($B6919="","",MIN(INDEX(Bemenet!$F$2:$F$301,$M6919),INDEX(Szabalyok!$B:$B,$N6919)))</f>
        <v/>
      </c>
      <c r="D6919" s="5" t="str">
        <f>IF(AND($B6919&lt;&gt;"",$C6919&lt;&gt;"",$B6919&lt;=$C6919),INDEX(Bemenet!$G$2:$G$301,$M6919),"")</f>
        <v/>
      </c>
      <c r="E6919" s="6" t="str">
        <f>IF(AND($B6919&lt;&gt;"",$C6919&lt;&gt;"",$B6919&lt;=$C6919),INDEX(Bemenet!$D$2:$D$301,$M6919),"")</f>
        <v/>
      </c>
      <c r="F6919" s="5" t="str">
        <f t="shared" si="972"/>
        <v/>
      </c>
      <c r="G6919" s="5" t="str">
        <f t="shared" si="973"/>
        <v/>
      </c>
      <c r="H6919" s="9" t="str">
        <f t="shared" si="974"/>
        <v/>
      </c>
      <c r="I6919" s="5" t="str">
        <f t="shared" si="975"/>
        <v/>
      </c>
      <c r="J6919" s="5" t="str">
        <f>IF(OR($L6919="",NOT(COUNTIFS($L$2:$L6919,$L6919)=1)),"",SUMIFS($G:$G,$L:$L,$L6919))</f>
        <v/>
      </c>
      <c r="K6919" s="5" t="str">
        <f>IF(OR($L6919="",NOT(COUNTIFS($L$2:$L6919,$L6919)=1)),"",SUMIFS($I:$I,$L:$L,$L6919))</f>
        <v/>
      </c>
      <c r="L6919" s="6" t="str">
        <f t="shared" si="976"/>
        <v/>
      </c>
      <c r="M6919" s="6">
        <f t="shared" si="977"/>
        <v>277</v>
      </c>
      <c r="N6919" s="6">
        <f t="shared" si="978"/>
        <v>19</v>
      </c>
      <c r="O6919" s="9" t="str">
        <f>IF(AND($B6919&lt;&gt;"",$C6919&lt;&gt;"",$B6919&lt;=$C6919),INDEX(Szabalyok!$C:$C,$N6919),"")</f>
        <v/>
      </c>
      <c r="P6919">
        <f t="shared" si="980"/>
        <v>0</v>
      </c>
    </row>
    <row r="6920" spans="1:16" x14ac:dyDescent="0.35">
      <c r="A6920">
        <f t="shared" si="979"/>
        <v>0</v>
      </c>
      <c r="B6920" s="4" t="str">
        <f>IF($M6920&gt;300,"",IF(OR(INDEX(Bemenet!$E$2:$E$301,$M6920)="",INDEX(Bemenet!$F$2:$F$301,$M6920)=""),"",MAX(INDEX(Bemenet!$E$2:$E$301,$M6920),INDEX(Szabalyok!$A:$A,$N6920))))</f>
        <v/>
      </c>
      <c r="C6920" s="4" t="str">
        <f>IF($B6920="","",MIN(INDEX(Bemenet!$F$2:$F$301,$M6920),INDEX(Szabalyok!$B:$B,$N6920)))</f>
        <v/>
      </c>
      <c r="D6920" s="5" t="str">
        <f>IF(AND($B6920&lt;&gt;"",$C6920&lt;&gt;"",$B6920&lt;=$C6920),INDEX(Bemenet!$G$2:$G$301,$M6920),"")</f>
        <v/>
      </c>
      <c r="E6920" s="6" t="str">
        <f>IF(AND($B6920&lt;&gt;"",$C6920&lt;&gt;"",$B6920&lt;=$C6920),INDEX(Bemenet!$D$2:$D$301,$M6920),"")</f>
        <v/>
      </c>
      <c r="F6920" s="5" t="str">
        <f t="shared" si="972"/>
        <v/>
      </c>
      <c r="G6920" s="5" t="str">
        <f t="shared" si="973"/>
        <v/>
      </c>
      <c r="H6920" s="9" t="str">
        <f t="shared" si="974"/>
        <v/>
      </c>
      <c r="I6920" s="5" t="str">
        <f t="shared" si="975"/>
        <v/>
      </c>
      <c r="J6920" s="5" t="str">
        <f>IF(OR($L6920="",NOT(COUNTIFS($L$2:$L6920,$L6920)=1)),"",SUMIFS($G:$G,$L:$L,$L6920))</f>
        <v/>
      </c>
      <c r="K6920" s="5" t="str">
        <f>IF(OR($L6920="",NOT(COUNTIFS($L$2:$L6920,$L6920)=1)),"",SUMIFS($I:$I,$L:$L,$L6920))</f>
        <v/>
      </c>
      <c r="L6920" s="6" t="str">
        <f t="shared" si="976"/>
        <v/>
      </c>
      <c r="M6920" s="6">
        <f t="shared" si="977"/>
        <v>277</v>
      </c>
      <c r="N6920" s="6">
        <f t="shared" si="978"/>
        <v>20</v>
      </c>
      <c r="O6920" s="9" t="str">
        <f>IF(AND($B6920&lt;&gt;"",$C6920&lt;&gt;"",$B6920&lt;=$C6920),INDEX(Szabalyok!$C:$C,$N6920),"")</f>
        <v/>
      </c>
      <c r="P6920">
        <f t="shared" si="980"/>
        <v>0</v>
      </c>
    </row>
    <row r="6921" spans="1:16" x14ac:dyDescent="0.35">
      <c r="A6921">
        <f t="shared" si="979"/>
        <v>0</v>
      </c>
      <c r="B6921" s="4" t="str">
        <f>IF($M6921&gt;300,"",IF(OR(INDEX(Bemenet!$E$2:$E$301,$M6921)="",INDEX(Bemenet!$F$2:$F$301,$M6921)=""),"",MAX(INDEX(Bemenet!$E$2:$E$301,$M6921),INDEX(Szabalyok!$A:$A,$N6921))))</f>
        <v/>
      </c>
      <c r="C6921" s="4" t="str">
        <f>IF($B6921="","",MIN(INDEX(Bemenet!$F$2:$F$301,$M6921),INDEX(Szabalyok!$B:$B,$N6921)))</f>
        <v/>
      </c>
      <c r="D6921" s="5" t="str">
        <f>IF(AND($B6921&lt;&gt;"",$C6921&lt;&gt;"",$B6921&lt;=$C6921),INDEX(Bemenet!$G$2:$G$301,$M6921),"")</f>
        <v/>
      </c>
      <c r="E6921" s="6" t="str">
        <f>IF(AND($B6921&lt;&gt;"",$C6921&lt;&gt;"",$B6921&lt;=$C6921),INDEX(Bemenet!$D$2:$D$301,$M6921),"")</f>
        <v/>
      </c>
      <c r="F6921" s="5" t="str">
        <f t="shared" si="972"/>
        <v/>
      </c>
      <c r="G6921" s="5" t="str">
        <f t="shared" si="973"/>
        <v/>
      </c>
      <c r="H6921" s="9" t="str">
        <f t="shared" si="974"/>
        <v/>
      </c>
      <c r="I6921" s="5" t="str">
        <f t="shared" si="975"/>
        <v/>
      </c>
      <c r="J6921" s="5" t="str">
        <f>IF(OR($L6921="",NOT(COUNTIFS($L$2:$L6921,$L6921)=1)),"",SUMIFS($G:$G,$L:$L,$L6921))</f>
        <v/>
      </c>
      <c r="K6921" s="5" t="str">
        <f>IF(OR($L6921="",NOT(COUNTIFS($L$2:$L6921,$L6921)=1)),"",SUMIFS($I:$I,$L:$L,$L6921))</f>
        <v/>
      </c>
      <c r="L6921" s="6" t="str">
        <f t="shared" si="976"/>
        <v/>
      </c>
      <c r="M6921" s="6">
        <f t="shared" si="977"/>
        <v>277</v>
      </c>
      <c r="N6921" s="6">
        <f t="shared" si="978"/>
        <v>21</v>
      </c>
      <c r="O6921" s="9" t="str">
        <f>IF(AND($B6921&lt;&gt;"",$C6921&lt;&gt;"",$B6921&lt;=$C6921),INDEX(Szabalyok!$C:$C,$N6921),"")</f>
        <v/>
      </c>
      <c r="P6921">
        <f t="shared" si="980"/>
        <v>0</v>
      </c>
    </row>
    <row r="6922" spans="1:16" x14ac:dyDescent="0.35">
      <c r="A6922">
        <f t="shared" si="979"/>
        <v>0</v>
      </c>
      <c r="B6922" s="4" t="str">
        <f>IF($M6922&gt;300,"",IF(OR(INDEX(Bemenet!$E$2:$E$301,$M6922)="",INDEX(Bemenet!$F$2:$F$301,$M6922)=""),"",MAX(INDEX(Bemenet!$E$2:$E$301,$M6922),INDEX(Szabalyok!$A:$A,$N6922))))</f>
        <v/>
      </c>
      <c r="C6922" s="4" t="str">
        <f>IF($B6922="","",MIN(INDEX(Bemenet!$F$2:$F$301,$M6922),INDEX(Szabalyok!$B:$B,$N6922)))</f>
        <v/>
      </c>
      <c r="D6922" s="5" t="str">
        <f>IF(AND($B6922&lt;&gt;"",$C6922&lt;&gt;"",$B6922&lt;=$C6922),INDEX(Bemenet!$G$2:$G$301,$M6922),"")</f>
        <v/>
      </c>
      <c r="E6922" s="6" t="str">
        <f>IF(AND($B6922&lt;&gt;"",$C6922&lt;&gt;"",$B6922&lt;=$C6922),INDEX(Bemenet!$D$2:$D$301,$M6922),"")</f>
        <v/>
      </c>
      <c r="F6922" s="5" t="str">
        <f t="shared" si="972"/>
        <v/>
      </c>
      <c r="G6922" s="5" t="str">
        <f t="shared" si="973"/>
        <v/>
      </c>
      <c r="H6922" s="9" t="str">
        <f t="shared" si="974"/>
        <v/>
      </c>
      <c r="I6922" s="5" t="str">
        <f t="shared" si="975"/>
        <v/>
      </c>
      <c r="J6922" s="5" t="str">
        <f>IF(OR($L6922="",NOT(COUNTIFS($L$2:$L6922,$L6922)=1)),"",SUMIFS($G:$G,$L:$L,$L6922))</f>
        <v/>
      </c>
      <c r="K6922" s="5" t="str">
        <f>IF(OR($L6922="",NOT(COUNTIFS($L$2:$L6922,$L6922)=1)),"",SUMIFS($I:$I,$L:$L,$L6922))</f>
        <v/>
      </c>
      <c r="L6922" s="6" t="str">
        <f t="shared" si="976"/>
        <v/>
      </c>
      <c r="M6922" s="6">
        <f t="shared" si="977"/>
        <v>277</v>
      </c>
      <c r="N6922" s="6">
        <f t="shared" si="978"/>
        <v>22</v>
      </c>
      <c r="O6922" s="9" t="str">
        <f>IF(AND($B6922&lt;&gt;"",$C6922&lt;&gt;"",$B6922&lt;=$C6922),INDEX(Szabalyok!$C:$C,$N6922),"")</f>
        <v/>
      </c>
      <c r="P6922">
        <f t="shared" si="980"/>
        <v>0</v>
      </c>
    </row>
    <row r="6923" spans="1:16" x14ac:dyDescent="0.35">
      <c r="A6923">
        <f t="shared" si="979"/>
        <v>0</v>
      </c>
      <c r="B6923" s="4" t="str">
        <f>IF($M6923&gt;300,"",IF(OR(INDEX(Bemenet!$E$2:$E$301,$M6923)="",INDEX(Bemenet!$F$2:$F$301,$M6923)=""),"",MAX(INDEX(Bemenet!$E$2:$E$301,$M6923),INDEX(Szabalyok!$A:$A,$N6923))))</f>
        <v/>
      </c>
      <c r="C6923" s="4" t="str">
        <f>IF($B6923="","",MIN(INDEX(Bemenet!$F$2:$F$301,$M6923),INDEX(Szabalyok!$B:$B,$N6923)))</f>
        <v/>
      </c>
      <c r="D6923" s="5" t="str">
        <f>IF(AND($B6923&lt;&gt;"",$C6923&lt;&gt;"",$B6923&lt;=$C6923),INDEX(Bemenet!$G$2:$G$301,$M6923),"")</f>
        <v/>
      </c>
      <c r="E6923" s="6" t="str">
        <f>IF(AND($B6923&lt;&gt;"",$C6923&lt;&gt;"",$B6923&lt;=$C6923),INDEX(Bemenet!$D$2:$D$301,$M6923),"")</f>
        <v/>
      </c>
      <c r="F6923" s="5" t="str">
        <f t="shared" si="972"/>
        <v/>
      </c>
      <c r="G6923" s="5" t="str">
        <f t="shared" si="973"/>
        <v/>
      </c>
      <c r="H6923" s="9" t="str">
        <f t="shared" si="974"/>
        <v/>
      </c>
      <c r="I6923" s="5" t="str">
        <f t="shared" si="975"/>
        <v/>
      </c>
      <c r="J6923" s="5" t="str">
        <f>IF(OR($L6923="",NOT(COUNTIFS($L$2:$L6923,$L6923)=1)),"",SUMIFS($G:$G,$L:$L,$L6923))</f>
        <v/>
      </c>
      <c r="K6923" s="5" t="str">
        <f>IF(OR($L6923="",NOT(COUNTIFS($L$2:$L6923,$L6923)=1)),"",SUMIFS($I:$I,$L:$L,$L6923))</f>
        <v/>
      </c>
      <c r="L6923" s="6" t="str">
        <f t="shared" si="976"/>
        <v/>
      </c>
      <c r="M6923" s="6">
        <f t="shared" si="977"/>
        <v>277</v>
      </c>
      <c r="N6923" s="6">
        <f t="shared" si="978"/>
        <v>23</v>
      </c>
      <c r="O6923" s="9" t="str">
        <f>IF(AND($B6923&lt;&gt;"",$C6923&lt;&gt;"",$B6923&lt;=$C6923),INDEX(Szabalyok!$C:$C,$N6923),"")</f>
        <v/>
      </c>
      <c r="P6923">
        <f t="shared" si="980"/>
        <v>0</v>
      </c>
    </row>
    <row r="6924" spans="1:16" x14ac:dyDescent="0.35">
      <c r="A6924">
        <f t="shared" si="979"/>
        <v>0</v>
      </c>
      <c r="B6924" s="4" t="str">
        <f>IF($M6924&gt;300,"",IF(OR(INDEX(Bemenet!$E$2:$E$301,$M6924)="",INDEX(Bemenet!$F$2:$F$301,$M6924)=""),"",MAX(INDEX(Bemenet!$E$2:$E$301,$M6924),INDEX(Szabalyok!$A:$A,$N6924))))</f>
        <v/>
      </c>
      <c r="C6924" s="4" t="str">
        <f>IF($B6924="","",MIN(INDEX(Bemenet!$F$2:$F$301,$M6924),INDEX(Szabalyok!$B:$B,$N6924)))</f>
        <v/>
      </c>
      <c r="D6924" s="5" t="str">
        <f>IF(AND($B6924&lt;&gt;"",$C6924&lt;&gt;"",$B6924&lt;=$C6924),INDEX(Bemenet!$G$2:$G$301,$M6924),"")</f>
        <v/>
      </c>
      <c r="E6924" s="6" t="str">
        <f>IF(AND($B6924&lt;&gt;"",$C6924&lt;&gt;"",$B6924&lt;=$C6924),INDEX(Bemenet!$D$2:$D$301,$M6924),"")</f>
        <v/>
      </c>
      <c r="F6924" s="5" t="str">
        <f t="shared" si="972"/>
        <v/>
      </c>
      <c r="G6924" s="5" t="str">
        <f t="shared" si="973"/>
        <v/>
      </c>
      <c r="H6924" s="9" t="str">
        <f t="shared" si="974"/>
        <v/>
      </c>
      <c r="I6924" s="5" t="str">
        <f t="shared" si="975"/>
        <v/>
      </c>
      <c r="J6924" s="5" t="str">
        <f>IF(OR($L6924="",NOT(COUNTIFS($L$2:$L6924,$L6924)=1)),"",SUMIFS($G:$G,$L:$L,$L6924))</f>
        <v/>
      </c>
      <c r="K6924" s="5" t="str">
        <f>IF(OR($L6924="",NOT(COUNTIFS($L$2:$L6924,$L6924)=1)),"",SUMIFS($I:$I,$L:$L,$L6924))</f>
        <v/>
      </c>
      <c r="L6924" s="6" t="str">
        <f t="shared" si="976"/>
        <v/>
      </c>
      <c r="M6924" s="6">
        <f t="shared" si="977"/>
        <v>277</v>
      </c>
      <c r="N6924" s="6">
        <f t="shared" si="978"/>
        <v>24</v>
      </c>
      <c r="O6924" s="9" t="str">
        <f>IF(AND($B6924&lt;&gt;"",$C6924&lt;&gt;"",$B6924&lt;=$C6924),INDEX(Szabalyok!$C:$C,$N6924),"")</f>
        <v/>
      </c>
      <c r="P6924">
        <f t="shared" si="980"/>
        <v>0</v>
      </c>
    </row>
    <row r="6925" spans="1:16" x14ac:dyDescent="0.35">
      <c r="A6925">
        <f t="shared" si="979"/>
        <v>0</v>
      </c>
      <c r="B6925" s="4" t="str">
        <f>IF($M6925&gt;300,"",IF(OR(INDEX(Bemenet!$E$2:$E$301,$M6925)="",INDEX(Bemenet!$F$2:$F$301,$M6925)=""),"",MAX(INDEX(Bemenet!$E$2:$E$301,$M6925),INDEX(Szabalyok!$A:$A,$N6925))))</f>
        <v/>
      </c>
      <c r="C6925" s="4" t="str">
        <f>IF($B6925="","",MIN(INDEX(Bemenet!$F$2:$F$301,$M6925),INDEX(Szabalyok!$B:$B,$N6925)))</f>
        <v/>
      </c>
      <c r="D6925" s="5" t="str">
        <f>IF(AND($B6925&lt;&gt;"",$C6925&lt;&gt;"",$B6925&lt;=$C6925),INDEX(Bemenet!$G$2:$G$301,$M6925),"")</f>
        <v/>
      </c>
      <c r="E6925" s="6" t="str">
        <f>IF(AND($B6925&lt;&gt;"",$C6925&lt;&gt;"",$B6925&lt;=$C6925),INDEX(Bemenet!$D$2:$D$301,$M6925),"")</f>
        <v/>
      </c>
      <c r="F6925" s="5" t="str">
        <f t="shared" si="972"/>
        <v/>
      </c>
      <c r="G6925" s="5" t="str">
        <f t="shared" si="973"/>
        <v/>
      </c>
      <c r="H6925" s="9" t="str">
        <f t="shared" si="974"/>
        <v/>
      </c>
      <c r="I6925" s="5" t="str">
        <f t="shared" si="975"/>
        <v/>
      </c>
      <c r="J6925" s="5" t="str">
        <f>IF(OR($L6925="",NOT(COUNTIFS($L$2:$L6925,$L6925)=1)),"",SUMIFS($G:$G,$L:$L,$L6925))</f>
        <v/>
      </c>
      <c r="K6925" s="5" t="str">
        <f>IF(OR($L6925="",NOT(COUNTIFS($L$2:$L6925,$L6925)=1)),"",SUMIFS($I:$I,$L:$L,$L6925))</f>
        <v/>
      </c>
      <c r="L6925" s="6" t="str">
        <f t="shared" si="976"/>
        <v/>
      </c>
      <c r="M6925" s="6">
        <f t="shared" si="977"/>
        <v>277</v>
      </c>
      <c r="N6925" s="6">
        <f t="shared" si="978"/>
        <v>25</v>
      </c>
      <c r="O6925" s="9" t="str">
        <f>IF(AND($B6925&lt;&gt;"",$C6925&lt;&gt;"",$B6925&lt;=$C6925),INDEX(Szabalyok!$C:$C,$N6925),"")</f>
        <v/>
      </c>
      <c r="P6925">
        <f t="shared" si="980"/>
        <v>0</v>
      </c>
    </row>
    <row r="6926" spans="1:16" x14ac:dyDescent="0.35">
      <c r="A6926">
        <f t="shared" si="979"/>
        <v>0</v>
      </c>
      <c r="B6926" s="4" t="str">
        <f>IF($M6926&gt;300,"",IF(OR(INDEX(Bemenet!$E$2:$E$301,$M6926)="",INDEX(Bemenet!$F$2:$F$301,$M6926)=""),"",MAX(INDEX(Bemenet!$E$2:$E$301,$M6926),INDEX(Szabalyok!$A:$A,$N6926))))</f>
        <v/>
      </c>
      <c r="C6926" s="4" t="str">
        <f>IF($B6926="","",MIN(INDEX(Bemenet!$F$2:$F$301,$M6926),INDEX(Szabalyok!$B:$B,$N6926)))</f>
        <v/>
      </c>
      <c r="D6926" s="5" t="str">
        <f>IF(AND($B6926&lt;&gt;"",$C6926&lt;&gt;"",$B6926&lt;=$C6926),INDEX(Bemenet!$G$2:$G$301,$M6926),"")</f>
        <v/>
      </c>
      <c r="E6926" s="6" t="str">
        <f>IF(AND($B6926&lt;&gt;"",$C6926&lt;&gt;"",$B6926&lt;=$C6926),INDEX(Bemenet!$D$2:$D$301,$M6926),"")</f>
        <v/>
      </c>
      <c r="F6926" s="5" t="str">
        <f t="shared" si="972"/>
        <v/>
      </c>
      <c r="G6926" s="5" t="str">
        <f t="shared" si="973"/>
        <v/>
      </c>
      <c r="H6926" s="9" t="str">
        <f t="shared" si="974"/>
        <v/>
      </c>
      <c r="I6926" s="5" t="str">
        <f t="shared" si="975"/>
        <v/>
      </c>
      <c r="J6926" s="5" t="str">
        <f>IF(OR($L6926="",NOT(COUNTIFS($L$2:$L6926,$L6926)=1)),"",SUMIFS($G:$G,$L:$L,$L6926))</f>
        <v/>
      </c>
      <c r="K6926" s="5" t="str">
        <f>IF(OR($L6926="",NOT(COUNTIFS($L$2:$L6926,$L6926)=1)),"",SUMIFS($I:$I,$L:$L,$L6926))</f>
        <v/>
      </c>
      <c r="L6926" s="6" t="str">
        <f t="shared" si="976"/>
        <v/>
      </c>
      <c r="M6926" s="6">
        <f t="shared" si="977"/>
        <v>277</v>
      </c>
      <c r="N6926" s="6">
        <f t="shared" si="978"/>
        <v>26</v>
      </c>
      <c r="O6926" s="9" t="str">
        <f>IF(AND($B6926&lt;&gt;"",$C6926&lt;&gt;"",$B6926&lt;=$C6926),INDEX(Szabalyok!$C:$C,$N6926),"")</f>
        <v/>
      </c>
      <c r="P6926">
        <f t="shared" si="980"/>
        <v>0</v>
      </c>
    </row>
    <row r="6927" spans="1:16" x14ac:dyDescent="0.35">
      <c r="A6927">
        <f t="shared" si="979"/>
        <v>0</v>
      </c>
      <c r="B6927" s="4" t="str">
        <f>IF($M6927&gt;300,"",IF(OR(INDEX(Bemenet!$E$2:$E$301,$M6927)="",INDEX(Bemenet!$F$2:$F$301,$M6927)=""),"",MAX(INDEX(Bemenet!$E$2:$E$301,$M6927),INDEX(Szabalyok!$A:$A,$N6927))))</f>
        <v/>
      </c>
      <c r="C6927" s="4" t="str">
        <f>IF($B6927="","",MIN(INDEX(Bemenet!$F$2:$F$301,$M6927),INDEX(Szabalyok!$B:$B,$N6927)))</f>
        <v/>
      </c>
      <c r="D6927" s="5" t="str">
        <f>IF(AND($B6927&lt;&gt;"",$C6927&lt;&gt;"",$B6927&lt;=$C6927),INDEX(Bemenet!$G$2:$G$301,$M6927),"")</f>
        <v/>
      </c>
      <c r="E6927" s="6" t="str">
        <f>IF(AND($B6927&lt;&gt;"",$C6927&lt;&gt;"",$B6927&lt;=$C6927),INDEX(Bemenet!$D$2:$D$301,$M6927),"")</f>
        <v/>
      </c>
      <c r="F6927" s="5" t="str">
        <f t="shared" si="972"/>
        <v/>
      </c>
      <c r="G6927" s="5" t="str">
        <f t="shared" si="973"/>
        <v/>
      </c>
      <c r="H6927" s="9" t="str">
        <f t="shared" si="974"/>
        <v/>
      </c>
      <c r="I6927" s="5" t="str">
        <f t="shared" si="975"/>
        <v/>
      </c>
      <c r="J6927" s="5" t="str">
        <f>IF(OR($L6927="",NOT(COUNTIFS($L$2:$L6927,$L6927)=1)),"",SUMIFS($G:$G,$L:$L,$L6927))</f>
        <v/>
      </c>
      <c r="K6927" s="5" t="str">
        <f>IF(OR($L6927="",NOT(COUNTIFS($L$2:$L6927,$L6927)=1)),"",SUMIFS($I:$I,$L:$L,$L6927))</f>
        <v/>
      </c>
      <c r="L6927" s="6" t="str">
        <f t="shared" si="976"/>
        <v/>
      </c>
      <c r="M6927" s="6">
        <f t="shared" si="977"/>
        <v>278</v>
      </c>
      <c r="N6927" s="6">
        <f t="shared" si="978"/>
        <v>2</v>
      </c>
      <c r="O6927" s="9" t="str">
        <f>IF(AND($B6927&lt;&gt;"",$C6927&lt;&gt;"",$B6927&lt;=$C6927),INDEX(Szabalyok!$C:$C,$N6927),"")</f>
        <v/>
      </c>
      <c r="P6927">
        <f t="shared" si="980"/>
        <v>0</v>
      </c>
    </row>
    <row r="6928" spans="1:16" x14ac:dyDescent="0.35">
      <c r="A6928">
        <f t="shared" si="979"/>
        <v>0</v>
      </c>
      <c r="B6928" s="4" t="str">
        <f>IF($M6928&gt;300,"",IF(OR(INDEX(Bemenet!$E$2:$E$301,$M6928)="",INDEX(Bemenet!$F$2:$F$301,$M6928)=""),"",MAX(INDEX(Bemenet!$E$2:$E$301,$M6928),INDEX(Szabalyok!$A:$A,$N6928))))</f>
        <v/>
      </c>
      <c r="C6928" s="4" t="str">
        <f>IF($B6928="","",MIN(INDEX(Bemenet!$F$2:$F$301,$M6928),INDEX(Szabalyok!$B:$B,$N6928)))</f>
        <v/>
      </c>
      <c r="D6928" s="5" t="str">
        <f>IF(AND($B6928&lt;&gt;"",$C6928&lt;&gt;"",$B6928&lt;=$C6928),INDEX(Bemenet!$G$2:$G$301,$M6928),"")</f>
        <v/>
      </c>
      <c r="E6928" s="6" t="str">
        <f>IF(AND($B6928&lt;&gt;"",$C6928&lt;&gt;"",$B6928&lt;=$C6928),INDEX(Bemenet!$D$2:$D$301,$M6928),"")</f>
        <v/>
      </c>
      <c r="F6928" s="5" t="str">
        <f t="shared" si="972"/>
        <v/>
      </c>
      <c r="G6928" s="5" t="str">
        <f t="shared" si="973"/>
        <v/>
      </c>
      <c r="H6928" s="9" t="str">
        <f t="shared" si="974"/>
        <v/>
      </c>
      <c r="I6928" s="5" t="str">
        <f t="shared" si="975"/>
        <v/>
      </c>
      <c r="J6928" s="5" t="str">
        <f>IF(OR($L6928="",NOT(COUNTIFS($L$2:$L6928,$L6928)=1)),"",SUMIFS($G:$G,$L:$L,$L6928))</f>
        <v/>
      </c>
      <c r="K6928" s="5" t="str">
        <f>IF(OR($L6928="",NOT(COUNTIFS($L$2:$L6928,$L6928)=1)),"",SUMIFS($I:$I,$L:$L,$L6928))</f>
        <v/>
      </c>
      <c r="L6928" s="6" t="str">
        <f t="shared" si="976"/>
        <v/>
      </c>
      <c r="M6928" s="6">
        <f t="shared" si="977"/>
        <v>278</v>
      </c>
      <c r="N6928" s="6">
        <f t="shared" si="978"/>
        <v>3</v>
      </c>
      <c r="O6928" s="9" t="str">
        <f>IF(AND($B6928&lt;&gt;"",$C6928&lt;&gt;"",$B6928&lt;=$C6928),INDEX(Szabalyok!$C:$C,$N6928),"")</f>
        <v/>
      </c>
      <c r="P6928">
        <f t="shared" si="980"/>
        <v>0</v>
      </c>
    </row>
    <row r="6929" spans="1:16" x14ac:dyDescent="0.35">
      <c r="A6929">
        <f t="shared" si="979"/>
        <v>0</v>
      </c>
      <c r="B6929" s="4" t="str">
        <f>IF($M6929&gt;300,"",IF(OR(INDEX(Bemenet!$E$2:$E$301,$M6929)="",INDEX(Bemenet!$F$2:$F$301,$M6929)=""),"",MAX(INDEX(Bemenet!$E$2:$E$301,$M6929),INDEX(Szabalyok!$A:$A,$N6929))))</f>
        <v/>
      </c>
      <c r="C6929" s="4" t="str">
        <f>IF($B6929="","",MIN(INDEX(Bemenet!$F$2:$F$301,$M6929),INDEX(Szabalyok!$B:$B,$N6929)))</f>
        <v/>
      </c>
      <c r="D6929" s="5" t="str">
        <f>IF(AND($B6929&lt;&gt;"",$C6929&lt;&gt;"",$B6929&lt;=$C6929),INDEX(Bemenet!$G$2:$G$301,$M6929),"")</f>
        <v/>
      </c>
      <c r="E6929" s="6" t="str">
        <f>IF(AND($B6929&lt;&gt;"",$C6929&lt;&gt;"",$B6929&lt;=$C6929),INDEX(Bemenet!$D$2:$D$301,$M6929),"")</f>
        <v/>
      </c>
      <c r="F6929" s="5" t="str">
        <f t="shared" si="972"/>
        <v/>
      </c>
      <c r="G6929" s="5" t="str">
        <f t="shared" si="973"/>
        <v/>
      </c>
      <c r="H6929" s="9" t="str">
        <f t="shared" si="974"/>
        <v/>
      </c>
      <c r="I6929" s="5" t="str">
        <f t="shared" si="975"/>
        <v/>
      </c>
      <c r="J6929" s="5" t="str">
        <f>IF(OR($L6929="",NOT(COUNTIFS($L$2:$L6929,$L6929)=1)),"",SUMIFS($G:$G,$L:$L,$L6929))</f>
        <v/>
      </c>
      <c r="K6929" s="5" t="str">
        <f>IF(OR($L6929="",NOT(COUNTIFS($L$2:$L6929,$L6929)=1)),"",SUMIFS($I:$I,$L:$L,$L6929))</f>
        <v/>
      </c>
      <c r="L6929" s="6" t="str">
        <f t="shared" si="976"/>
        <v/>
      </c>
      <c r="M6929" s="6">
        <f t="shared" si="977"/>
        <v>278</v>
      </c>
      <c r="N6929" s="6">
        <f t="shared" si="978"/>
        <v>4</v>
      </c>
      <c r="O6929" s="9" t="str">
        <f>IF(AND($B6929&lt;&gt;"",$C6929&lt;&gt;"",$B6929&lt;=$C6929),INDEX(Szabalyok!$C:$C,$N6929),"")</f>
        <v/>
      </c>
      <c r="P6929">
        <f t="shared" si="980"/>
        <v>0</v>
      </c>
    </row>
    <row r="6930" spans="1:16" x14ac:dyDescent="0.35">
      <c r="A6930">
        <f t="shared" si="979"/>
        <v>0</v>
      </c>
      <c r="B6930" s="4" t="str">
        <f>IF($M6930&gt;300,"",IF(OR(INDEX(Bemenet!$E$2:$E$301,$M6930)="",INDEX(Bemenet!$F$2:$F$301,$M6930)=""),"",MAX(INDEX(Bemenet!$E$2:$E$301,$M6930),INDEX(Szabalyok!$A:$A,$N6930))))</f>
        <v/>
      </c>
      <c r="C6930" s="4" t="str">
        <f>IF($B6930="","",MIN(INDEX(Bemenet!$F$2:$F$301,$M6930),INDEX(Szabalyok!$B:$B,$N6930)))</f>
        <v/>
      </c>
      <c r="D6930" s="5" t="str">
        <f>IF(AND($B6930&lt;&gt;"",$C6930&lt;&gt;"",$B6930&lt;=$C6930),INDEX(Bemenet!$G$2:$G$301,$M6930),"")</f>
        <v/>
      </c>
      <c r="E6930" s="6" t="str">
        <f>IF(AND($B6930&lt;&gt;"",$C6930&lt;&gt;"",$B6930&lt;=$C6930),INDEX(Bemenet!$D$2:$D$301,$M6930),"")</f>
        <v/>
      </c>
      <c r="F6930" s="5" t="str">
        <f t="shared" si="972"/>
        <v/>
      </c>
      <c r="G6930" s="5" t="str">
        <f t="shared" si="973"/>
        <v/>
      </c>
      <c r="H6930" s="9" t="str">
        <f t="shared" si="974"/>
        <v/>
      </c>
      <c r="I6930" s="5" t="str">
        <f t="shared" si="975"/>
        <v/>
      </c>
      <c r="J6930" s="5" t="str">
        <f>IF(OR($L6930="",NOT(COUNTIFS($L$2:$L6930,$L6930)=1)),"",SUMIFS($G:$G,$L:$L,$L6930))</f>
        <v/>
      </c>
      <c r="K6930" s="5" t="str">
        <f>IF(OR($L6930="",NOT(COUNTIFS($L$2:$L6930,$L6930)=1)),"",SUMIFS($I:$I,$L:$L,$L6930))</f>
        <v/>
      </c>
      <c r="L6930" s="6" t="str">
        <f t="shared" si="976"/>
        <v/>
      </c>
      <c r="M6930" s="6">
        <f t="shared" si="977"/>
        <v>278</v>
      </c>
      <c r="N6930" s="6">
        <f t="shared" si="978"/>
        <v>5</v>
      </c>
      <c r="O6930" s="9" t="str">
        <f>IF(AND($B6930&lt;&gt;"",$C6930&lt;&gt;"",$B6930&lt;=$C6930),INDEX(Szabalyok!$C:$C,$N6930),"")</f>
        <v/>
      </c>
      <c r="P6930">
        <f t="shared" si="980"/>
        <v>0</v>
      </c>
    </row>
    <row r="6931" spans="1:16" x14ac:dyDescent="0.35">
      <c r="A6931">
        <f t="shared" si="979"/>
        <v>0</v>
      </c>
      <c r="B6931" s="4" t="str">
        <f>IF($M6931&gt;300,"",IF(OR(INDEX(Bemenet!$E$2:$E$301,$M6931)="",INDEX(Bemenet!$F$2:$F$301,$M6931)=""),"",MAX(INDEX(Bemenet!$E$2:$E$301,$M6931),INDEX(Szabalyok!$A:$A,$N6931))))</f>
        <v/>
      </c>
      <c r="C6931" s="4" t="str">
        <f>IF($B6931="","",MIN(INDEX(Bemenet!$F$2:$F$301,$M6931),INDEX(Szabalyok!$B:$B,$N6931)))</f>
        <v/>
      </c>
      <c r="D6931" s="5" t="str">
        <f>IF(AND($B6931&lt;&gt;"",$C6931&lt;&gt;"",$B6931&lt;=$C6931),INDEX(Bemenet!$G$2:$G$301,$M6931),"")</f>
        <v/>
      </c>
      <c r="E6931" s="6" t="str">
        <f>IF(AND($B6931&lt;&gt;"",$C6931&lt;&gt;"",$B6931&lt;=$C6931),INDEX(Bemenet!$D$2:$D$301,$M6931),"")</f>
        <v/>
      </c>
      <c r="F6931" s="5" t="str">
        <f t="shared" si="972"/>
        <v/>
      </c>
      <c r="G6931" s="5" t="str">
        <f t="shared" si="973"/>
        <v/>
      </c>
      <c r="H6931" s="9" t="str">
        <f t="shared" si="974"/>
        <v/>
      </c>
      <c r="I6931" s="5" t="str">
        <f t="shared" si="975"/>
        <v/>
      </c>
      <c r="J6931" s="5" t="str">
        <f>IF(OR($L6931="",NOT(COUNTIFS($L$2:$L6931,$L6931)=1)),"",SUMIFS($G:$G,$L:$L,$L6931))</f>
        <v/>
      </c>
      <c r="K6931" s="5" t="str">
        <f>IF(OR($L6931="",NOT(COUNTIFS($L$2:$L6931,$L6931)=1)),"",SUMIFS($I:$I,$L:$L,$L6931))</f>
        <v/>
      </c>
      <c r="L6931" s="6" t="str">
        <f t="shared" si="976"/>
        <v/>
      </c>
      <c r="M6931" s="6">
        <f t="shared" si="977"/>
        <v>278</v>
      </c>
      <c r="N6931" s="6">
        <f t="shared" si="978"/>
        <v>6</v>
      </c>
      <c r="O6931" s="9" t="str">
        <f>IF(AND($B6931&lt;&gt;"",$C6931&lt;&gt;"",$B6931&lt;=$C6931),INDEX(Szabalyok!$C:$C,$N6931),"")</f>
        <v/>
      </c>
      <c r="P6931">
        <f t="shared" si="980"/>
        <v>0</v>
      </c>
    </row>
    <row r="6932" spans="1:16" x14ac:dyDescent="0.35">
      <c r="A6932">
        <f t="shared" si="979"/>
        <v>0</v>
      </c>
      <c r="B6932" s="4" t="str">
        <f>IF($M6932&gt;300,"",IF(OR(INDEX(Bemenet!$E$2:$E$301,$M6932)="",INDEX(Bemenet!$F$2:$F$301,$M6932)=""),"",MAX(INDEX(Bemenet!$E$2:$E$301,$M6932),INDEX(Szabalyok!$A:$A,$N6932))))</f>
        <v/>
      </c>
      <c r="C6932" s="4" t="str">
        <f>IF($B6932="","",MIN(INDEX(Bemenet!$F$2:$F$301,$M6932),INDEX(Szabalyok!$B:$B,$N6932)))</f>
        <v/>
      </c>
      <c r="D6932" s="5" t="str">
        <f>IF(AND($B6932&lt;&gt;"",$C6932&lt;&gt;"",$B6932&lt;=$C6932),INDEX(Bemenet!$G$2:$G$301,$M6932),"")</f>
        <v/>
      </c>
      <c r="E6932" s="6" t="str">
        <f>IF(AND($B6932&lt;&gt;"",$C6932&lt;&gt;"",$B6932&lt;=$C6932),INDEX(Bemenet!$D$2:$D$301,$M6932),"")</f>
        <v/>
      </c>
      <c r="F6932" s="5" t="str">
        <f t="shared" si="972"/>
        <v/>
      </c>
      <c r="G6932" s="5" t="str">
        <f t="shared" si="973"/>
        <v/>
      </c>
      <c r="H6932" s="9" t="str">
        <f t="shared" si="974"/>
        <v/>
      </c>
      <c r="I6932" s="5" t="str">
        <f t="shared" si="975"/>
        <v/>
      </c>
      <c r="J6932" s="5" t="str">
        <f>IF(OR($L6932="",NOT(COUNTIFS($L$2:$L6932,$L6932)=1)),"",SUMIFS($G:$G,$L:$L,$L6932))</f>
        <v/>
      </c>
      <c r="K6932" s="5" t="str">
        <f>IF(OR($L6932="",NOT(COUNTIFS($L$2:$L6932,$L6932)=1)),"",SUMIFS($I:$I,$L:$L,$L6932))</f>
        <v/>
      </c>
      <c r="L6932" s="6" t="str">
        <f t="shared" si="976"/>
        <v/>
      </c>
      <c r="M6932" s="6">
        <f t="shared" si="977"/>
        <v>278</v>
      </c>
      <c r="N6932" s="6">
        <f t="shared" si="978"/>
        <v>7</v>
      </c>
      <c r="O6932" s="9" t="str">
        <f>IF(AND($B6932&lt;&gt;"",$C6932&lt;&gt;"",$B6932&lt;=$C6932),INDEX(Szabalyok!$C:$C,$N6932),"")</f>
        <v/>
      </c>
      <c r="P6932">
        <f t="shared" si="980"/>
        <v>0</v>
      </c>
    </row>
    <row r="6933" spans="1:16" x14ac:dyDescent="0.35">
      <c r="A6933">
        <f t="shared" si="979"/>
        <v>0</v>
      </c>
      <c r="B6933" s="4" t="str">
        <f>IF($M6933&gt;300,"",IF(OR(INDEX(Bemenet!$E$2:$E$301,$M6933)="",INDEX(Bemenet!$F$2:$F$301,$M6933)=""),"",MAX(INDEX(Bemenet!$E$2:$E$301,$M6933),INDEX(Szabalyok!$A:$A,$N6933))))</f>
        <v/>
      </c>
      <c r="C6933" s="4" t="str">
        <f>IF($B6933="","",MIN(INDEX(Bemenet!$F$2:$F$301,$M6933),INDEX(Szabalyok!$B:$B,$N6933)))</f>
        <v/>
      </c>
      <c r="D6933" s="5" t="str">
        <f>IF(AND($B6933&lt;&gt;"",$C6933&lt;&gt;"",$B6933&lt;=$C6933),INDEX(Bemenet!$G$2:$G$301,$M6933),"")</f>
        <v/>
      </c>
      <c r="E6933" s="6" t="str">
        <f>IF(AND($B6933&lt;&gt;"",$C6933&lt;&gt;"",$B6933&lt;=$C6933),INDEX(Bemenet!$D$2:$D$301,$M6933),"")</f>
        <v/>
      </c>
      <c r="F6933" s="5" t="str">
        <f t="shared" si="972"/>
        <v/>
      </c>
      <c r="G6933" s="5" t="str">
        <f t="shared" si="973"/>
        <v/>
      </c>
      <c r="H6933" s="9" t="str">
        <f t="shared" si="974"/>
        <v/>
      </c>
      <c r="I6933" s="5" t="str">
        <f t="shared" si="975"/>
        <v/>
      </c>
      <c r="J6933" s="5" t="str">
        <f>IF(OR($L6933="",NOT(COUNTIFS($L$2:$L6933,$L6933)=1)),"",SUMIFS($G:$G,$L:$L,$L6933))</f>
        <v/>
      </c>
      <c r="K6933" s="5" t="str">
        <f>IF(OR($L6933="",NOT(COUNTIFS($L$2:$L6933,$L6933)=1)),"",SUMIFS($I:$I,$L:$L,$L6933))</f>
        <v/>
      </c>
      <c r="L6933" s="6" t="str">
        <f t="shared" si="976"/>
        <v/>
      </c>
      <c r="M6933" s="6">
        <f t="shared" si="977"/>
        <v>278</v>
      </c>
      <c r="N6933" s="6">
        <f t="shared" si="978"/>
        <v>8</v>
      </c>
      <c r="O6933" s="9" t="str">
        <f>IF(AND($B6933&lt;&gt;"",$C6933&lt;&gt;"",$B6933&lt;=$C6933),INDEX(Szabalyok!$C:$C,$N6933),"")</f>
        <v/>
      </c>
      <c r="P6933">
        <f t="shared" si="980"/>
        <v>0</v>
      </c>
    </row>
    <row r="6934" spans="1:16" x14ac:dyDescent="0.35">
      <c r="A6934">
        <f t="shared" si="979"/>
        <v>0</v>
      </c>
      <c r="B6934" s="4" t="str">
        <f>IF($M6934&gt;300,"",IF(OR(INDEX(Bemenet!$E$2:$E$301,$M6934)="",INDEX(Bemenet!$F$2:$F$301,$M6934)=""),"",MAX(INDEX(Bemenet!$E$2:$E$301,$M6934),INDEX(Szabalyok!$A:$A,$N6934))))</f>
        <v/>
      </c>
      <c r="C6934" s="4" t="str">
        <f>IF($B6934="","",MIN(INDEX(Bemenet!$F$2:$F$301,$M6934),INDEX(Szabalyok!$B:$B,$N6934)))</f>
        <v/>
      </c>
      <c r="D6934" s="5" t="str">
        <f>IF(AND($B6934&lt;&gt;"",$C6934&lt;&gt;"",$B6934&lt;=$C6934),INDEX(Bemenet!$G$2:$G$301,$M6934),"")</f>
        <v/>
      </c>
      <c r="E6934" s="6" t="str">
        <f>IF(AND($B6934&lt;&gt;"",$C6934&lt;&gt;"",$B6934&lt;=$C6934),INDEX(Bemenet!$D$2:$D$301,$M6934),"")</f>
        <v/>
      </c>
      <c r="F6934" s="5" t="str">
        <f t="shared" si="972"/>
        <v/>
      </c>
      <c r="G6934" s="5" t="str">
        <f t="shared" si="973"/>
        <v/>
      </c>
      <c r="H6934" s="9" t="str">
        <f t="shared" si="974"/>
        <v/>
      </c>
      <c r="I6934" s="5" t="str">
        <f t="shared" si="975"/>
        <v/>
      </c>
      <c r="J6934" s="5" t="str">
        <f>IF(OR($L6934="",NOT(COUNTIFS($L$2:$L6934,$L6934)=1)),"",SUMIFS($G:$G,$L:$L,$L6934))</f>
        <v/>
      </c>
      <c r="K6934" s="5" t="str">
        <f>IF(OR($L6934="",NOT(COUNTIFS($L$2:$L6934,$L6934)=1)),"",SUMIFS($I:$I,$L:$L,$L6934))</f>
        <v/>
      </c>
      <c r="L6934" s="6" t="str">
        <f t="shared" si="976"/>
        <v/>
      </c>
      <c r="M6934" s="6">
        <f t="shared" si="977"/>
        <v>278</v>
      </c>
      <c r="N6934" s="6">
        <f t="shared" si="978"/>
        <v>9</v>
      </c>
      <c r="O6934" s="9" t="str">
        <f>IF(AND($B6934&lt;&gt;"",$C6934&lt;&gt;"",$B6934&lt;=$C6934),INDEX(Szabalyok!$C:$C,$N6934),"")</f>
        <v/>
      </c>
      <c r="P6934">
        <f t="shared" si="980"/>
        <v>0</v>
      </c>
    </row>
    <row r="6935" spans="1:16" x14ac:dyDescent="0.35">
      <c r="A6935">
        <f t="shared" si="979"/>
        <v>0</v>
      </c>
      <c r="B6935" s="4" t="str">
        <f>IF($M6935&gt;300,"",IF(OR(INDEX(Bemenet!$E$2:$E$301,$M6935)="",INDEX(Bemenet!$F$2:$F$301,$M6935)=""),"",MAX(INDEX(Bemenet!$E$2:$E$301,$M6935),INDEX(Szabalyok!$A:$A,$N6935))))</f>
        <v/>
      </c>
      <c r="C6935" s="4" t="str">
        <f>IF($B6935="","",MIN(INDEX(Bemenet!$F$2:$F$301,$M6935),INDEX(Szabalyok!$B:$B,$N6935)))</f>
        <v/>
      </c>
      <c r="D6935" s="5" t="str">
        <f>IF(AND($B6935&lt;&gt;"",$C6935&lt;&gt;"",$B6935&lt;=$C6935),INDEX(Bemenet!$G$2:$G$301,$M6935),"")</f>
        <v/>
      </c>
      <c r="E6935" s="6" t="str">
        <f>IF(AND($B6935&lt;&gt;"",$C6935&lt;&gt;"",$B6935&lt;=$C6935),INDEX(Bemenet!$D$2:$D$301,$M6935),"")</f>
        <v/>
      </c>
      <c r="F6935" s="5" t="str">
        <f t="shared" si="972"/>
        <v/>
      </c>
      <c r="G6935" s="5" t="str">
        <f t="shared" si="973"/>
        <v/>
      </c>
      <c r="H6935" s="9" t="str">
        <f t="shared" si="974"/>
        <v/>
      </c>
      <c r="I6935" s="5" t="str">
        <f t="shared" si="975"/>
        <v/>
      </c>
      <c r="J6935" s="5" t="str">
        <f>IF(OR($L6935="",NOT(COUNTIFS($L$2:$L6935,$L6935)=1)),"",SUMIFS($G:$G,$L:$L,$L6935))</f>
        <v/>
      </c>
      <c r="K6935" s="5" t="str">
        <f>IF(OR($L6935="",NOT(COUNTIFS($L$2:$L6935,$L6935)=1)),"",SUMIFS($I:$I,$L:$L,$L6935))</f>
        <v/>
      </c>
      <c r="L6935" s="6" t="str">
        <f t="shared" si="976"/>
        <v/>
      </c>
      <c r="M6935" s="6">
        <f t="shared" si="977"/>
        <v>278</v>
      </c>
      <c r="N6935" s="6">
        <f t="shared" si="978"/>
        <v>10</v>
      </c>
      <c r="O6935" s="9" t="str">
        <f>IF(AND($B6935&lt;&gt;"",$C6935&lt;&gt;"",$B6935&lt;=$C6935),INDEX(Szabalyok!$C:$C,$N6935),"")</f>
        <v/>
      </c>
      <c r="P6935">
        <f t="shared" si="980"/>
        <v>0</v>
      </c>
    </row>
    <row r="6936" spans="1:16" x14ac:dyDescent="0.35">
      <c r="A6936">
        <f t="shared" si="979"/>
        <v>0</v>
      </c>
      <c r="B6936" s="4" t="str">
        <f>IF($M6936&gt;300,"",IF(OR(INDEX(Bemenet!$E$2:$E$301,$M6936)="",INDEX(Bemenet!$F$2:$F$301,$M6936)=""),"",MAX(INDEX(Bemenet!$E$2:$E$301,$M6936),INDEX(Szabalyok!$A:$A,$N6936))))</f>
        <v/>
      </c>
      <c r="C6936" s="4" t="str">
        <f>IF($B6936="","",MIN(INDEX(Bemenet!$F$2:$F$301,$M6936),INDEX(Szabalyok!$B:$B,$N6936)))</f>
        <v/>
      </c>
      <c r="D6936" s="5" t="str">
        <f>IF(AND($B6936&lt;&gt;"",$C6936&lt;&gt;"",$B6936&lt;=$C6936),INDEX(Bemenet!$G$2:$G$301,$M6936),"")</f>
        <v/>
      </c>
      <c r="E6936" s="6" t="str">
        <f>IF(AND($B6936&lt;&gt;"",$C6936&lt;&gt;"",$B6936&lt;=$C6936),INDEX(Bemenet!$D$2:$D$301,$M6936),"")</f>
        <v/>
      </c>
      <c r="F6936" s="5" t="str">
        <f t="shared" si="972"/>
        <v/>
      </c>
      <c r="G6936" s="5" t="str">
        <f t="shared" si="973"/>
        <v/>
      </c>
      <c r="H6936" s="9" t="str">
        <f t="shared" si="974"/>
        <v/>
      </c>
      <c r="I6936" s="5" t="str">
        <f t="shared" si="975"/>
        <v/>
      </c>
      <c r="J6936" s="5" t="str">
        <f>IF(OR($L6936="",NOT(COUNTIFS($L$2:$L6936,$L6936)=1)),"",SUMIFS($G:$G,$L:$L,$L6936))</f>
        <v/>
      </c>
      <c r="K6936" s="5" t="str">
        <f>IF(OR($L6936="",NOT(COUNTIFS($L$2:$L6936,$L6936)=1)),"",SUMIFS($I:$I,$L:$L,$L6936))</f>
        <v/>
      </c>
      <c r="L6936" s="6" t="str">
        <f t="shared" si="976"/>
        <v/>
      </c>
      <c r="M6936" s="6">
        <f t="shared" si="977"/>
        <v>278</v>
      </c>
      <c r="N6936" s="6">
        <f t="shared" si="978"/>
        <v>11</v>
      </c>
      <c r="O6936" s="9" t="str">
        <f>IF(AND($B6936&lt;&gt;"",$C6936&lt;&gt;"",$B6936&lt;=$C6936),INDEX(Szabalyok!$C:$C,$N6936),"")</f>
        <v/>
      </c>
      <c r="P6936">
        <f t="shared" si="980"/>
        <v>0</v>
      </c>
    </row>
    <row r="6937" spans="1:16" x14ac:dyDescent="0.35">
      <c r="A6937">
        <f t="shared" si="979"/>
        <v>0</v>
      </c>
      <c r="B6937" s="4" t="str">
        <f>IF($M6937&gt;300,"",IF(OR(INDEX(Bemenet!$E$2:$E$301,$M6937)="",INDEX(Bemenet!$F$2:$F$301,$M6937)=""),"",MAX(INDEX(Bemenet!$E$2:$E$301,$M6937),INDEX(Szabalyok!$A:$A,$N6937))))</f>
        <v/>
      </c>
      <c r="C6937" s="4" t="str">
        <f>IF($B6937="","",MIN(INDEX(Bemenet!$F$2:$F$301,$M6937),INDEX(Szabalyok!$B:$B,$N6937)))</f>
        <v/>
      </c>
      <c r="D6937" s="5" t="str">
        <f>IF(AND($B6937&lt;&gt;"",$C6937&lt;&gt;"",$B6937&lt;=$C6937),INDEX(Bemenet!$G$2:$G$301,$M6937),"")</f>
        <v/>
      </c>
      <c r="E6937" s="6" t="str">
        <f>IF(AND($B6937&lt;&gt;"",$C6937&lt;&gt;"",$B6937&lt;=$C6937),INDEX(Bemenet!$D$2:$D$301,$M6937),"")</f>
        <v/>
      </c>
      <c r="F6937" s="5" t="str">
        <f t="shared" si="972"/>
        <v/>
      </c>
      <c r="G6937" s="5" t="str">
        <f t="shared" si="973"/>
        <v/>
      </c>
      <c r="H6937" s="9" t="str">
        <f t="shared" si="974"/>
        <v/>
      </c>
      <c r="I6937" s="5" t="str">
        <f t="shared" si="975"/>
        <v/>
      </c>
      <c r="J6937" s="5" t="str">
        <f>IF(OR($L6937="",NOT(COUNTIFS($L$2:$L6937,$L6937)=1)),"",SUMIFS($G:$G,$L:$L,$L6937))</f>
        <v/>
      </c>
      <c r="K6937" s="5" t="str">
        <f>IF(OR($L6937="",NOT(COUNTIFS($L$2:$L6937,$L6937)=1)),"",SUMIFS($I:$I,$L:$L,$L6937))</f>
        <v/>
      </c>
      <c r="L6937" s="6" t="str">
        <f t="shared" si="976"/>
        <v/>
      </c>
      <c r="M6937" s="6">
        <f t="shared" si="977"/>
        <v>278</v>
      </c>
      <c r="N6937" s="6">
        <f t="shared" si="978"/>
        <v>12</v>
      </c>
      <c r="O6937" s="9" t="str">
        <f>IF(AND($B6937&lt;&gt;"",$C6937&lt;&gt;"",$B6937&lt;=$C6937),INDEX(Szabalyok!$C:$C,$N6937),"")</f>
        <v/>
      </c>
      <c r="P6937">
        <f t="shared" si="980"/>
        <v>0</v>
      </c>
    </row>
    <row r="6938" spans="1:16" x14ac:dyDescent="0.35">
      <c r="A6938">
        <f t="shared" si="979"/>
        <v>0</v>
      </c>
      <c r="B6938" s="4" t="str">
        <f>IF($M6938&gt;300,"",IF(OR(INDEX(Bemenet!$E$2:$E$301,$M6938)="",INDEX(Bemenet!$F$2:$F$301,$M6938)=""),"",MAX(INDEX(Bemenet!$E$2:$E$301,$M6938),INDEX(Szabalyok!$A:$A,$N6938))))</f>
        <v/>
      </c>
      <c r="C6938" s="4" t="str">
        <f>IF($B6938="","",MIN(INDEX(Bemenet!$F$2:$F$301,$M6938),INDEX(Szabalyok!$B:$B,$N6938)))</f>
        <v/>
      </c>
      <c r="D6938" s="5" t="str">
        <f>IF(AND($B6938&lt;&gt;"",$C6938&lt;&gt;"",$B6938&lt;=$C6938),INDEX(Bemenet!$G$2:$G$301,$M6938),"")</f>
        <v/>
      </c>
      <c r="E6938" s="6" t="str">
        <f>IF(AND($B6938&lt;&gt;"",$C6938&lt;&gt;"",$B6938&lt;=$C6938),INDEX(Bemenet!$D$2:$D$301,$M6938),"")</f>
        <v/>
      </c>
      <c r="F6938" s="5" t="str">
        <f t="shared" si="972"/>
        <v/>
      </c>
      <c r="G6938" s="5" t="str">
        <f t="shared" si="973"/>
        <v/>
      </c>
      <c r="H6938" s="9" t="str">
        <f t="shared" si="974"/>
        <v/>
      </c>
      <c r="I6938" s="5" t="str">
        <f t="shared" si="975"/>
        <v/>
      </c>
      <c r="J6938" s="5" t="str">
        <f>IF(OR($L6938="",NOT(COUNTIFS($L$2:$L6938,$L6938)=1)),"",SUMIFS($G:$G,$L:$L,$L6938))</f>
        <v/>
      </c>
      <c r="K6938" s="5" t="str">
        <f>IF(OR($L6938="",NOT(COUNTIFS($L$2:$L6938,$L6938)=1)),"",SUMIFS($I:$I,$L:$L,$L6938))</f>
        <v/>
      </c>
      <c r="L6938" s="6" t="str">
        <f t="shared" si="976"/>
        <v/>
      </c>
      <c r="M6938" s="6">
        <f t="shared" si="977"/>
        <v>278</v>
      </c>
      <c r="N6938" s="6">
        <f t="shared" si="978"/>
        <v>13</v>
      </c>
      <c r="O6938" s="9" t="str">
        <f>IF(AND($B6938&lt;&gt;"",$C6938&lt;&gt;"",$B6938&lt;=$C6938),INDEX(Szabalyok!$C:$C,$N6938),"")</f>
        <v/>
      </c>
      <c r="P6938">
        <f t="shared" si="980"/>
        <v>0</v>
      </c>
    </row>
    <row r="6939" spans="1:16" x14ac:dyDescent="0.35">
      <c r="A6939">
        <f t="shared" si="979"/>
        <v>0</v>
      </c>
      <c r="B6939" s="4" t="str">
        <f>IF($M6939&gt;300,"",IF(OR(INDEX(Bemenet!$E$2:$E$301,$M6939)="",INDEX(Bemenet!$F$2:$F$301,$M6939)=""),"",MAX(INDEX(Bemenet!$E$2:$E$301,$M6939),INDEX(Szabalyok!$A:$A,$N6939))))</f>
        <v/>
      </c>
      <c r="C6939" s="4" t="str">
        <f>IF($B6939="","",MIN(INDEX(Bemenet!$F$2:$F$301,$M6939),INDEX(Szabalyok!$B:$B,$N6939)))</f>
        <v/>
      </c>
      <c r="D6939" s="5" t="str">
        <f>IF(AND($B6939&lt;&gt;"",$C6939&lt;&gt;"",$B6939&lt;=$C6939),INDEX(Bemenet!$G$2:$G$301,$M6939),"")</f>
        <v/>
      </c>
      <c r="E6939" s="6" t="str">
        <f>IF(AND($B6939&lt;&gt;"",$C6939&lt;&gt;"",$B6939&lt;=$C6939),INDEX(Bemenet!$D$2:$D$301,$M6939),"")</f>
        <v/>
      </c>
      <c r="F6939" s="5" t="str">
        <f t="shared" si="972"/>
        <v/>
      </c>
      <c r="G6939" s="5" t="str">
        <f t="shared" si="973"/>
        <v/>
      </c>
      <c r="H6939" s="9" t="str">
        <f t="shared" si="974"/>
        <v/>
      </c>
      <c r="I6939" s="5" t="str">
        <f t="shared" si="975"/>
        <v/>
      </c>
      <c r="J6939" s="5" t="str">
        <f>IF(OR($L6939="",NOT(COUNTIFS($L$2:$L6939,$L6939)=1)),"",SUMIFS($G:$G,$L:$L,$L6939))</f>
        <v/>
      </c>
      <c r="K6939" s="5" t="str">
        <f>IF(OR($L6939="",NOT(COUNTIFS($L$2:$L6939,$L6939)=1)),"",SUMIFS($I:$I,$L:$L,$L6939))</f>
        <v/>
      </c>
      <c r="L6939" s="6" t="str">
        <f t="shared" si="976"/>
        <v/>
      </c>
      <c r="M6939" s="6">
        <f t="shared" si="977"/>
        <v>278</v>
      </c>
      <c r="N6939" s="6">
        <f t="shared" si="978"/>
        <v>14</v>
      </c>
      <c r="O6939" s="9" t="str">
        <f>IF(AND($B6939&lt;&gt;"",$C6939&lt;&gt;"",$B6939&lt;=$C6939),INDEX(Szabalyok!$C:$C,$N6939),"")</f>
        <v/>
      </c>
      <c r="P6939">
        <f t="shared" si="980"/>
        <v>0</v>
      </c>
    </row>
    <row r="6940" spans="1:16" x14ac:dyDescent="0.35">
      <c r="A6940">
        <f t="shared" si="979"/>
        <v>0</v>
      </c>
      <c r="B6940" s="4" t="str">
        <f>IF($M6940&gt;300,"",IF(OR(INDEX(Bemenet!$E$2:$E$301,$M6940)="",INDEX(Bemenet!$F$2:$F$301,$M6940)=""),"",MAX(INDEX(Bemenet!$E$2:$E$301,$M6940),INDEX(Szabalyok!$A:$A,$N6940))))</f>
        <v/>
      </c>
      <c r="C6940" s="4" t="str">
        <f>IF($B6940="","",MIN(INDEX(Bemenet!$F$2:$F$301,$M6940),INDEX(Szabalyok!$B:$B,$N6940)))</f>
        <v/>
      </c>
      <c r="D6940" s="5" t="str">
        <f>IF(AND($B6940&lt;&gt;"",$C6940&lt;&gt;"",$B6940&lt;=$C6940),INDEX(Bemenet!$G$2:$G$301,$M6940),"")</f>
        <v/>
      </c>
      <c r="E6940" s="6" t="str">
        <f>IF(AND($B6940&lt;&gt;"",$C6940&lt;&gt;"",$B6940&lt;=$C6940),INDEX(Bemenet!$D$2:$D$301,$M6940),"")</f>
        <v/>
      </c>
      <c r="F6940" s="5" t="str">
        <f t="shared" si="972"/>
        <v/>
      </c>
      <c r="G6940" s="5" t="str">
        <f t="shared" si="973"/>
        <v/>
      </c>
      <c r="H6940" s="9" t="str">
        <f t="shared" si="974"/>
        <v/>
      </c>
      <c r="I6940" s="5" t="str">
        <f t="shared" si="975"/>
        <v/>
      </c>
      <c r="J6940" s="5" t="str">
        <f>IF(OR($L6940="",NOT(COUNTIFS($L$2:$L6940,$L6940)=1)),"",SUMIFS($G:$G,$L:$L,$L6940))</f>
        <v/>
      </c>
      <c r="K6940" s="5" t="str">
        <f>IF(OR($L6940="",NOT(COUNTIFS($L$2:$L6940,$L6940)=1)),"",SUMIFS($I:$I,$L:$L,$L6940))</f>
        <v/>
      </c>
      <c r="L6940" s="6" t="str">
        <f t="shared" si="976"/>
        <v/>
      </c>
      <c r="M6940" s="6">
        <f t="shared" si="977"/>
        <v>278</v>
      </c>
      <c r="N6940" s="6">
        <f t="shared" si="978"/>
        <v>15</v>
      </c>
      <c r="O6940" s="9" t="str">
        <f>IF(AND($B6940&lt;&gt;"",$C6940&lt;&gt;"",$B6940&lt;=$C6940),INDEX(Szabalyok!$C:$C,$N6940),"")</f>
        <v/>
      </c>
      <c r="P6940">
        <f t="shared" si="980"/>
        <v>0</v>
      </c>
    </row>
    <row r="6941" spans="1:16" x14ac:dyDescent="0.35">
      <c r="A6941">
        <f t="shared" si="979"/>
        <v>0</v>
      </c>
      <c r="B6941" s="4" t="str">
        <f>IF($M6941&gt;300,"",IF(OR(INDEX(Bemenet!$E$2:$E$301,$M6941)="",INDEX(Bemenet!$F$2:$F$301,$M6941)=""),"",MAX(INDEX(Bemenet!$E$2:$E$301,$M6941),INDEX(Szabalyok!$A:$A,$N6941))))</f>
        <v/>
      </c>
      <c r="C6941" s="4" t="str">
        <f>IF($B6941="","",MIN(INDEX(Bemenet!$F$2:$F$301,$M6941),INDEX(Szabalyok!$B:$B,$N6941)))</f>
        <v/>
      </c>
      <c r="D6941" s="5" t="str">
        <f>IF(AND($B6941&lt;&gt;"",$C6941&lt;&gt;"",$B6941&lt;=$C6941),INDEX(Bemenet!$G$2:$G$301,$M6941),"")</f>
        <v/>
      </c>
      <c r="E6941" s="6" t="str">
        <f>IF(AND($B6941&lt;&gt;"",$C6941&lt;&gt;"",$B6941&lt;=$C6941),INDEX(Bemenet!$D$2:$D$301,$M6941),"")</f>
        <v/>
      </c>
      <c r="F6941" s="5" t="str">
        <f t="shared" si="972"/>
        <v/>
      </c>
      <c r="G6941" s="5" t="str">
        <f t="shared" si="973"/>
        <v/>
      </c>
      <c r="H6941" s="9" t="str">
        <f t="shared" si="974"/>
        <v/>
      </c>
      <c r="I6941" s="5" t="str">
        <f t="shared" si="975"/>
        <v/>
      </c>
      <c r="J6941" s="5" t="str">
        <f>IF(OR($L6941="",NOT(COUNTIFS($L$2:$L6941,$L6941)=1)),"",SUMIFS($G:$G,$L:$L,$L6941))</f>
        <v/>
      </c>
      <c r="K6941" s="5" t="str">
        <f>IF(OR($L6941="",NOT(COUNTIFS($L$2:$L6941,$L6941)=1)),"",SUMIFS($I:$I,$L:$L,$L6941))</f>
        <v/>
      </c>
      <c r="L6941" s="6" t="str">
        <f t="shared" si="976"/>
        <v/>
      </c>
      <c r="M6941" s="6">
        <f t="shared" si="977"/>
        <v>278</v>
      </c>
      <c r="N6941" s="6">
        <f t="shared" si="978"/>
        <v>16</v>
      </c>
      <c r="O6941" s="9" t="str">
        <f>IF(AND($B6941&lt;&gt;"",$C6941&lt;&gt;"",$B6941&lt;=$C6941),INDEX(Szabalyok!$C:$C,$N6941),"")</f>
        <v/>
      </c>
      <c r="P6941">
        <f t="shared" si="980"/>
        <v>0</v>
      </c>
    </row>
    <row r="6942" spans="1:16" x14ac:dyDescent="0.35">
      <c r="A6942">
        <f t="shared" si="979"/>
        <v>0</v>
      </c>
      <c r="B6942" s="4" t="str">
        <f>IF($M6942&gt;300,"",IF(OR(INDEX(Bemenet!$E$2:$E$301,$M6942)="",INDEX(Bemenet!$F$2:$F$301,$M6942)=""),"",MAX(INDEX(Bemenet!$E$2:$E$301,$M6942),INDEX(Szabalyok!$A:$A,$N6942))))</f>
        <v/>
      </c>
      <c r="C6942" s="4" t="str">
        <f>IF($B6942="","",MIN(INDEX(Bemenet!$F$2:$F$301,$M6942),INDEX(Szabalyok!$B:$B,$N6942)))</f>
        <v/>
      </c>
      <c r="D6942" s="5" t="str">
        <f>IF(AND($B6942&lt;&gt;"",$C6942&lt;&gt;"",$B6942&lt;=$C6942),INDEX(Bemenet!$G$2:$G$301,$M6942),"")</f>
        <v/>
      </c>
      <c r="E6942" s="6" t="str">
        <f>IF(AND($B6942&lt;&gt;"",$C6942&lt;&gt;"",$B6942&lt;=$C6942),INDEX(Bemenet!$D$2:$D$301,$M6942),"")</f>
        <v/>
      </c>
      <c r="F6942" s="5" t="str">
        <f t="shared" si="972"/>
        <v/>
      </c>
      <c r="G6942" s="5" t="str">
        <f t="shared" si="973"/>
        <v/>
      </c>
      <c r="H6942" s="9" t="str">
        <f t="shared" si="974"/>
        <v/>
      </c>
      <c r="I6942" s="5" t="str">
        <f t="shared" si="975"/>
        <v/>
      </c>
      <c r="J6942" s="5" t="str">
        <f>IF(OR($L6942="",NOT(COUNTIFS($L$2:$L6942,$L6942)=1)),"",SUMIFS($G:$G,$L:$L,$L6942))</f>
        <v/>
      </c>
      <c r="K6942" s="5" t="str">
        <f>IF(OR($L6942="",NOT(COUNTIFS($L$2:$L6942,$L6942)=1)),"",SUMIFS($I:$I,$L:$L,$L6942))</f>
        <v/>
      </c>
      <c r="L6942" s="6" t="str">
        <f t="shared" si="976"/>
        <v/>
      </c>
      <c r="M6942" s="6">
        <f t="shared" si="977"/>
        <v>278</v>
      </c>
      <c r="N6942" s="6">
        <f t="shared" si="978"/>
        <v>17</v>
      </c>
      <c r="O6942" s="9" t="str">
        <f>IF(AND($B6942&lt;&gt;"",$C6942&lt;&gt;"",$B6942&lt;=$C6942),INDEX(Szabalyok!$C:$C,$N6942),"")</f>
        <v/>
      </c>
      <c r="P6942">
        <f t="shared" si="980"/>
        <v>0</v>
      </c>
    </row>
    <row r="6943" spans="1:16" x14ac:dyDescent="0.35">
      <c r="A6943">
        <f t="shared" si="979"/>
        <v>0</v>
      </c>
      <c r="B6943" s="4" t="str">
        <f>IF($M6943&gt;300,"",IF(OR(INDEX(Bemenet!$E$2:$E$301,$M6943)="",INDEX(Bemenet!$F$2:$F$301,$M6943)=""),"",MAX(INDEX(Bemenet!$E$2:$E$301,$M6943),INDEX(Szabalyok!$A:$A,$N6943))))</f>
        <v/>
      </c>
      <c r="C6943" s="4" t="str">
        <f>IF($B6943="","",MIN(INDEX(Bemenet!$F$2:$F$301,$M6943),INDEX(Szabalyok!$B:$B,$N6943)))</f>
        <v/>
      </c>
      <c r="D6943" s="5" t="str">
        <f>IF(AND($B6943&lt;&gt;"",$C6943&lt;&gt;"",$B6943&lt;=$C6943),INDEX(Bemenet!$G$2:$G$301,$M6943),"")</f>
        <v/>
      </c>
      <c r="E6943" s="6" t="str">
        <f>IF(AND($B6943&lt;&gt;"",$C6943&lt;&gt;"",$B6943&lt;=$C6943),INDEX(Bemenet!$D$2:$D$301,$M6943),"")</f>
        <v/>
      </c>
      <c r="F6943" s="5" t="str">
        <f t="shared" si="972"/>
        <v/>
      </c>
      <c r="G6943" s="5" t="str">
        <f t="shared" si="973"/>
        <v/>
      </c>
      <c r="H6943" s="9" t="str">
        <f t="shared" si="974"/>
        <v/>
      </c>
      <c r="I6943" s="5" t="str">
        <f t="shared" si="975"/>
        <v/>
      </c>
      <c r="J6943" s="5" t="str">
        <f>IF(OR($L6943="",NOT(COUNTIFS($L$2:$L6943,$L6943)=1)),"",SUMIFS($G:$G,$L:$L,$L6943))</f>
        <v/>
      </c>
      <c r="K6943" s="5" t="str">
        <f>IF(OR($L6943="",NOT(COUNTIFS($L$2:$L6943,$L6943)=1)),"",SUMIFS($I:$I,$L:$L,$L6943))</f>
        <v/>
      </c>
      <c r="L6943" s="6" t="str">
        <f t="shared" si="976"/>
        <v/>
      </c>
      <c r="M6943" s="6">
        <f t="shared" si="977"/>
        <v>278</v>
      </c>
      <c r="N6943" s="6">
        <f t="shared" si="978"/>
        <v>18</v>
      </c>
      <c r="O6943" s="9" t="str">
        <f>IF(AND($B6943&lt;&gt;"",$C6943&lt;&gt;"",$B6943&lt;=$C6943),INDEX(Szabalyok!$C:$C,$N6943),"")</f>
        <v/>
      </c>
      <c r="P6943">
        <f t="shared" si="980"/>
        <v>0</v>
      </c>
    </row>
    <row r="6944" spans="1:16" x14ac:dyDescent="0.35">
      <c r="A6944">
        <f t="shared" si="979"/>
        <v>0</v>
      </c>
      <c r="B6944" s="4" t="str">
        <f>IF($M6944&gt;300,"",IF(OR(INDEX(Bemenet!$E$2:$E$301,$M6944)="",INDEX(Bemenet!$F$2:$F$301,$M6944)=""),"",MAX(INDEX(Bemenet!$E$2:$E$301,$M6944),INDEX(Szabalyok!$A:$A,$N6944))))</f>
        <v/>
      </c>
      <c r="C6944" s="4" t="str">
        <f>IF($B6944="","",MIN(INDEX(Bemenet!$F$2:$F$301,$M6944),INDEX(Szabalyok!$B:$B,$N6944)))</f>
        <v/>
      </c>
      <c r="D6944" s="5" t="str">
        <f>IF(AND($B6944&lt;&gt;"",$C6944&lt;&gt;"",$B6944&lt;=$C6944),INDEX(Bemenet!$G$2:$G$301,$M6944),"")</f>
        <v/>
      </c>
      <c r="E6944" s="6" t="str">
        <f>IF(AND($B6944&lt;&gt;"",$C6944&lt;&gt;"",$B6944&lt;=$C6944),INDEX(Bemenet!$D$2:$D$301,$M6944),"")</f>
        <v/>
      </c>
      <c r="F6944" s="5" t="str">
        <f t="shared" si="972"/>
        <v/>
      </c>
      <c r="G6944" s="5" t="str">
        <f t="shared" si="973"/>
        <v/>
      </c>
      <c r="H6944" s="9" t="str">
        <f t="shared" si="974"/>
        <v/>
      </c>
      <c r="I6944" s="5" t="str">
        <f t="shared" si="975"/>
        <v/>
      </c>
      <c r="J6944" s="5" t="str">
        <f>IF(OR($L6944="",NOT(COUNTIFS($L$2:$L6944,$L6944)=1)),"",SUMIFS($G:$G,$L:$L,$L6944))</f>
        <v/>
      </c>
      <c r="K6944" s="5" t="str">
        <f>IF(OR($L6944="",NOT(COUNTIFS($L$2:$L6944,$L6944)=1)),"",SUMIFS($I:$I,$L:$L,$L6944))</f>
        <v/>
      </c>
      <c r="L6944" s="6" t="str">
        <f t="shared" si="976"/>
        <v/>
      </c>
      <c r="M6944" s="6">
        <f t="shared" si="977"/>
        <v>278</v>
      </c>
      <c r="N6944" s="6">
        <f t="shared" si="978"/>
        <v>19</v>
      </c>
      <c r="O6944" s="9" t="str">
        <f>IF(AND($B6944&lt;&gt;"",$C6944&lt;&gt;"",$B6944&lt;=$C6944),INDEX(Szabalyok!$C:$C,$N6944),"")</f>
        <v/>
      </c>
      <c r="P6944">
        <f t="shared" si="980"/>
        <v>0</v>
      </c>
    </row>
    <row r="6945" spans="1:16" x14ac:dyDescent="0.35">
      <c r="A6945">
        <f t="shared" si="979"/>
        <v>0</v>
      </c>
      <c r="B6945" s="4" t="str">
        <f>IF($M6945&gt;300,"",IF(OR(INDEX(Bemenet!$E$2:$E$301,$M6945)="",INDEX(Bemenet!$F$2:$F$301,$M6945)=""),"",MAX(INDEX(Bemenet!$E$2:$E$301,$M6945),INDEX(Szabalyok!$A:$A,$N6945))))</f>
        <v/>
      </c>
      <c r="C6945" s="4" t="str">
        <f>IF($B6945="","",MIN(INDEX(Bemenet!$F$2:$F$301,$M6945),INDEX(Szabalyok!$B:$B,$N6945)))</f>
        <v/>
      </c>
      <c r="D6945" s="5" t="str">
        <f>IF(AND($B6945&lt;&gt;"",$C6945&lt;&gt;"",$B6945&lt;=$C6945),INDEX(Bemenet!$G$2:$G$301,$M6945),"")</f>
        <v/>
      </c>
      <c r="E6945" s="6" t="str">
        <f>IF(AND($B6945&lt;&gt;"",$C6945&lt;&gt;"",$B6945&lt;=$C6945),INDEX(Bemenet!$D$2:$D$301,$M6945),"")</f>
        <v/>
      </c>
      <c r="F6945" s="5" t="str">
        <f t="shared" si="972"/>
        <v/>
      </c>
      <c r="G6945" s="5" t="str">
        <f t="shared" si="973"/>
        <v/>
      </c>
      <c r="H6945" s="9" t="str">
        <f t="shared" si="974"/>
        <v/>
      </c>
      <c r="I6945" s="5" t="str">
        <f t="shared" si="975"/>
        <v/>
      </c>
      <c r="J6945" s="5" t="str">
        <f>IF(OR($L6945="",NOT(COUNTIFS($L$2:$L6945,$L6945)=1)),"",SUMIFS($G:$G,$L:$L,$L6945))</f>
        <v/>
      </c>
      <c r="K6945" s="5" t="str">
        <f>IF(OR($L6945="",NOT(COUNTIFS($L$2:$L6945,$L6945)=1)),"",SUMIFS($I:$I,$L:$L,$L6945))</f>
        <v/>
      </c>
      <c r="L6945" s="6" t="str">
        <f t="shared" si="976"/>
        <v/>
      </c>
      <c r="M6945" s="6">
        <f t="shared" si="977"/>
        <v>278</v>
      </c>
      <c r="N6945" s="6">
        <f t="shared" si="978"/>
        <v>20</v>
      </c>
      <c r="O6945" s="9" t="str">
        <f>IF(AND($B6945&lt;&gt;"",$C6945&lt;&gt;"",$B6945&lt;=$C6945),INDEX(Szabalyok!$C:$C,$N6945),"")</f>
        <v/>
      </c>
      <c r="P6945">
        <f t="shared" si="980"/>
        <v>0</v>
      </c>
    </row>
    <row r="6946" spans="1:16" x14ac:dyDescent="0.35">
      <c r="A6946">
        <f t="shared" si="979"/>
        <v>0</v>
      </c>
      <c r="B6946" s="4" t="str">
        <f>IF($M6946&gt;300,"",IF(OR(INDEX(Bemenet!$E$2:$E$301,$M6946)="",INDEX(Bemenet!$F$2:$F$301,$M6946)=""),"",MAX(INDEX(Bemenet!$E$2:$E$301,$M6946),INDEX(Szabalyok!$A:$A,$N6946))))</f>
        <v/>
      </c>
      <c r="C6946" s="4" t="str">
        <f>IF($B6946="","",MIN(INDEX(Bemenet!$F$2:$F$301,$M6946),INDEX(Szabalyok!$B:$B,$N6946)))</f>
        <v/>
      </c>
      <c r="D6946" s="5" t="str">
        <f>IF(AND($B6946&lt;&gt;"",$C6946&lt;&gt;"",$B6946&lt;=$C6946),INDEX(Bemenet!$G$2:$G$301,$M6946),"")</f>
        <v/>
      </c>
      <c r="E6946" s="6" t="str">
        <f>IF(AND($B6946&lt;&gt;"",$C6946&lt;&gt;"",$B6946&lt;=$C6946),INDEX(Bemenet!$D$2:$D$301,$M6946),"")</f>
        <v/>
      </c>
      <c r="F6946" s="5" t="str">
        <f t="shared" si="972"/>
        <v/>
      </c>
      <c r="G6946" s="5" t="str">
        <f t="shared" si="973"/>
        <v/>
      </c>
      <c r="H6946" s="9" t="str">
        <f t="shared" si="974"/>
        <v/>
      </c>
      <c r="I6946" s="5" t="str">
        <f t="shared" si="975"/>
        <v/>
      </c>
      <c r="J6946" s="5" t="str">
        <f>IF(OR($L6946="",NOT(COUNTIFS($L$2:$L6946,$L6946)=1)),"",SUMIFS($G:$G,$L:$L,$L6946))</f>
        <v/>
      </c>
      <c r="K6946" s="5" t="str">
        <f>IF(OR($L6946="",NOT(COUNTIFS($L$2:$L6946,$L6946)=1)),"",SUMIFS($I:$I,$L:$L,$L6946))</f>
        <v/>
      </c>
      <c r="L6946" s="6" t="str">
        <f t="shared" si="976"/>
        <v/>
      </c>
      <c r="M6946" s="6">
        <f t="shared" si="977"/>
        <v>278</v>
      </c>
      <c r="N6946" s="6">
        <f t="shared" si="978"/>
        <v>21</v>
      </c>
      <c r="O6946" s="9" t="str">
        <f>IF(AND($B6946&lt;&gt;"",$C6946&lt;&gt;"",$B6946&lt;=$C6946),INDEX(Szabalyok!$C:$C,$N6946),"")</f>
        <v/>
      </c>
      <c r="P6946">
        <f t="shared" si="980"/>
        <v>0</v>
      </c>
    </row>
    <row r="6947" spans="1:16" x14ac:dyDescent="0.35">
      <c r="A6947">
        <f t="shared" si="979"/>
        <v>0</v>
      </c>
      <c r="B6947" s="4" t="str">
        <f>IF($M6947&gt;300,"",IF(OR(INDEX(Bemenet!$E$2:$E$301,$M6947)="",INDEX(Bemenet!$F$2:$F$301,$M6947)=""),"",MAX(INDEX(Bemenet!$E$2:$E$301,$M6947),INDEX(Szabalyok!$A:$A,$N6947))))</f>
        <v/>
      </c>
      <c r="C6947" s="4" t="str">
        <f>IF($B6947="","",MIN(INDEX(Bemenet!$F$2:$F$301,$M6947),INDEX(Szabalyok!$B:$B,$N6947)))</f>
        <v/>
      </c>
      <c r="D6947" s="5" t="str">
        <f>IF(AND($B6947&lt;&gt;"",$C6947&lt;&gt;"",$B6947&lt;=$C6947),INDEX(Bemenet!$G$2:$G$301,$M6947),"")</f>
        <v/>
      </c>
      <c r="E6947" s="6" t="str">
        <f>IF(AND($B6947&lt;&gt;"",$C6947&lt;&gt;"",$B6947&lt;=$C6947),INDEX(Bemenet!$D$2:$D$301,$M6947),"")</f>
        <v/>
      </c>
      <c r="F6947" s="5" t="str">
        <f t="shared" si="972"/>
        <v/>
      </c>
      <c r="G6947" s="5" t="str">
        <f t="shared" si="973"/>
        <v/>
      </c>
      <c r="H6947" s="9" t="str">
        <f t="shared" si="974"/>
        <v/>
      </c>
      <c r="I6947" s="5" t="str">
        <f t="shared" si="975"/>
        <v/>
      </c>
      <c r="J6947" s="5" t="str">
        <f>IF(OR($L6947="",NOT(COUNTIFS($L$2:$L6947,$L6947)=1)),"",SUMIFS($G:$G,$L:$L,$L6947))</f>
        <v/>
      </c>
      <c r="K6947" s="5" t="str">
        <f>IF(OR($L6947="",NOT(COUNTIFS($L$2:$L6947,$L6947)=1)),"",SUMIFS($I:$I,$L:$L,$L6947))</f>
        <v/>
      </c>
      <c r="L6947" s="6" t="str">
        <f t="shared" si="976"/>
        <v/>
      </c>
      <c r="M6947" s="6">
        <f t="shared" si="977"/>
        <v>278</v>
      </c>
      <c r="N6947" s="6">
        <f t="shared" si="978"/>
        <v>22</v>
      </c>
      <c r="O6947" s="9" t="str">
        <f>IF(AND($B6947&lt;&gt;"",$C6947&lt;&gt;"",$B6947&lt;=$C6947),INDEX(Szabalyok!$C:$C,$N6947),"")</f>
        <v/>
      </c>
      <c r="P6947">
        <f t="shared" si="980"/>
        <v>0</v>
      </c>
    </row>
    <row r="6948" spans="1:16" x14ac:dyDescent="0.35">
      <c r="A6948">
        <f t="shared" si="979"/>
        <v>0</v>
      </c>
      <c r="B6948" s="4" t="str">
        <f>IF($M6948&gt;300,"",IF(OR(INDEX(Bemenet!$E$2:$E$301,$M6948)="",INDEX(Bemenet!$F$2:$F$301,$M6948)=""),"",MAX(INDEX(Bemenet!$E$2:$E$301,$M6948),INDEX(Szabalyok!$A:$A,$N6948))))</f>
        <v/>
      </c>
      <c r="C6948" s="4" t="str">
        <f>IF($B6948="","",MIN(INDEX(Bemenet!$F$2:$F$301,$M6948),INDEX(Szabalyok!$B:$B,$N6948)))</f>
        <v/>
      </c>
      <c r="D6948" s="5" t="str">
        <f>IF(AND($B6948&lt;&gt;"",$C6948&lt;&gt;"",$B6948&lt;=$C6948),INDEX(Bemenet!$G$2:$G$301,$M6948),"")</f>
        <v/>
      </c>
      <c r="E6948" s="6" t="str">
        <f>IF(AND($B6948&lt;&gt;"",$C6948&lt;&gt;"",$B6948&lt;=$C6948),INDEX(Bemenet!$D$2:$D$301,$M6948),"")</f>
        <v/>
      </c>
      <c r="F6948" s="5" t="str">
        <f t="shared" si="972"/>
        <v/>
      </c>
      <c r="G6948" s="5" t="str">
        <f t="shared" si="973"/>
        <v/>
      </c>
      <c r="H6948" s="9" t="str">
        <f t="shared" si="974"/>
        <v/>
      </c>
      <c r="I6948" s="5" t="str">
        <f t="shared" si="975"/>
        <v/>
      </c>
      <c r="J6948" s="5" t="str">
        <f>IF(OR($L6948="",NOT(COUNTIFS($L$2:$L6948,$L6948)=1)),"",SUMIFS($G:$G,$L:$L,$L6948))</f>
        <v/>
      </c>
      <c r="K6948" s="5" t="str">
        <f>IF(OR($L6948="",NOT(COUNTIFS($L$2:$L6948,$L6948)=1)),"",SUMIFS($I:$I,$L:$L,$L6948))</f>
        <v/>
      </c>
      <c r="L6948" s="6" t="str">
        <f t="shared" si="976"/>
        <v/>
      </c>
      <c r="M6948" s="6">
        <f t="shared" si="977"/>
        <v>278</v>
      </c>
      <c r="N6948" s="6">
        <f t="shared" si="978"/>
        <v>23</v>
      </c>
      <c r="O6948" s="9" t="str">
        <f>IF(AND($B6948&lt;&gt;"",$C6948&lt;&gt;"",$B6948&lt;=$C6948),INDEX(Szabalyok!$C:$C,$N6948),"")</f>
        <v/>
      </c>
      <c r="P6948">
        <f t="shared" si="980"/>
        <v>0</v>
      </c>
    </row>
    <row r="6949" spans="1:16" x14ac:dyDescent="0.35">
      <c r="A6949">
        <f t="shared" si="979"/>
        <v>0</v>
      </c>
      <c r="B6949" s="4" t="str">
        <f>IF($M6949&gt;300,"",IF(OR(INDEX(Bemenet!$E$2:$E$301,$M6949)="",INDEX(Bemenet!$F$2:$F$301,$M6949)=""),"",MAX(INDEX(Bemenet!$E$2:$E$301,$M6949),INDEX(Szabalyok!$A:$A,$N6949))))</f>
        <v/>
      </c>
      <c r="C6949" s="4" t="str">
        <f>IF($B6949="","",MIN(INDEX(Bemenet!$F$2:$F$301,$M6949),INDEX(Szabalyok!$B:$B,$N6949)))</f>
        <v/>
      </c>
      <c r="D6949" s="5" t="str">
        <f>IF(AND($B6949&lt;&gt;"",$C6949&lt;&gt;"",$B6949&lt;=$C6949),INDEX(Bemenet!$G$2:$G$301,$M6949),"")</f>
        <v/>
      </c>
      <c r="E6949" s="6" t="str">
        <f>IF(AND($B6949&lt;&gt;"",$C6949&lt;&gt;"",$B6949&lt;=$C6949),INDEX(Bemenet!$D$2:$D$301,$M6949),"")</f>
        <v/>
      </c>
      <c r="F6949" s="5" t="str">
        <f t="shared" si="972"/>
        <v/>
      </c>
      <c r="G6949" s="5" t="str">
        <f t="shared" si="973"/>
        <v/>
      </c>
      <c r="H6949" s="9" t="str">
        <f t="shared" si="974"/>
        <v/>
      </c>
      <c r="I6949" s="5" t="str">
        <f t="shared" si="975"/>
        <v/>
      </c>
      <c r="J6949" s="5" t="str">
        <f>IF(OR($L6949="",NOT(COUNTIFS($L$2:$L6949,$L6949)=1)),"",SUMIFS($G:$G,$L:$L,$L6949))</f>
        <v/>
      </c>
      <c r="K6949" s="5" t="str">
        <f>IF(OR($L6949="",NOT(COUNTIFS($L$2:$L6949,$L6949)=1)),"",SUMIFS($I:$I,$L:$L,$L6949))</f>
        <v/>
      </c>
      <c r="L6949" s="6" t="str">
        <f t="shared" si="976"/>
        <v/>
      </c>
      <c r="M6949" s="6">
        <f t="shared" si="977"/>
        <v>278</v>
      </c>
      <c r="N6949" s="6">
        <f t="shared" si="978"/>
        <v>24</v>
      </c>
      <c r="O6949" s="9" t="str">
        <f>IF(AND($B6949&lt;&gt;"",$C6949&lt;&gt;"",$B6949&lt;=$C6949),INDEX(Szabalyok!$C:$C,$N6949),"")</f>
        <v/>
      </c>
      <c r="P6949">
        <f t="shared" si="980"/>
        <v>0</v>
      </c>
    </row>
    <row r="6950" spans="1:16" x14ac:dyDescent="0.35">
      <c r="A6950">
        <f t="shared" si="979"/>
        <v>0</v>
      </c>
      <c r="B6950" s="4" t="str">
        <f>IF($M6950&gt;300,"",IF(OR(INDEX(Bemenet!$E$2:$E$301,$M6950)="",INDEX(Bemenet!$F$2:$F$301,$M6950)=""),"",MAX(INDEX(Bemenet!$E$2:$E$301,$M6950),INDEX(Szabalyok!$A:$A,$N6950))))</f>
        <v/>
      </c>
      <c r="C6950" s="4" t="str">
        <f>IF($B6950="","",MIN(INDEX(Bemenet!$F$2:$F$301,$M6950),INDEX(Szabalyok!$B:$B,$N6950)))</f>
        <v/>
      </c>
      <c r="D6950" s="5" t="str">
        <f>IF(AND($B6950&lt;&gt;"",$C6950&lt;&gt;"",$B6950&lt;=$C6950),INDEX(Bemenet!$G$2:$G$301,$M6950),"")</f>
        <v/>
      </c>
      <c r="E6950" s="6" t="str">
        <f>IF(AND($B6950&lt;&gt;"",$C6950&lt;&gt;"",$B6950&lt;=$C6950),INDEX(Bemenet!$D$2:$D$301,$M6950),"")</f>
        <v/>
      </c>
      <c r="F6950" s="5" t="str">
        <f t="shared" si="972"/>
        <v/>
      </c>
      <c r="G6950" s="5" t="str">
        <f t="shared" si="973"/>
        <v/>
      </c>
      <c r="H6950" s="9" t="str">
        <f t="shared" si="974"/>
        <v/>
      </c>
      <c r="I6950" s="5" t="str">
        <f t="shared" si="975"/>
        <v/>
      </c>
      <c r="J6950" s="5" t="str">
        <f>IF(OR($L6950="",NOT(COUNTIFS($L$2:$L6950,$L6950)=1)),"",SUMIFS($G:$G,$L:$L,$L6950))</f>
        <v/>
      </c>
      <c r="K6950" s="5" t="str">
        <f>IF(OR($L6950="",NOT(COUNTIFS($L$2:$L6950,$L6950)=1)),"",SUMIFS($I:$I,$L:$L,$L6950))</f>
        <v/>
      </c>
      <c r="L6950" s="6" t="str">
        <f t="shared" si="976"/>
        <v/>
      </c>
      <c r="M6950" s="6">
        <f t="shared" si="977"/>
        <v>278</v>
      </c>
      <c r="N6950" s="6">
        <f t="shared" si="978"/>
        <v>25</v>
      </c>
      <c r="O6950" s="9" t="str">
        <f>IF(AND($B6950&lt;&gt;"",$C6950&lt;&gt;"",$B6950&lt;=$C6950),INDEX(Szabalyok!$C:$C,$N6950),"")</f>
        <v/>
      </c>
      <c r="P6950">
        <f t="shared" si="980"/>
        <v>0</v>
      </c>
    </row>
    <row r="6951" spans="1:16" x14ac:dyDescent="0.35">
      <c r="A6951">
        <f t="shared" si="979"/>
        <v>0</v>
      </c>
      <c r="B6951" s="4" t="str">
        <f>IF($M6951&gt;300,"",IF(OR(INDEX(Bemenet!$E$2:$E$301,$M6951)="",INDEX(Bemenet!$F$2:$F$301,$M6951)=""),"",MAX(INDEX(Bemenet!$E$2:$E$301,$M6951),INDEX(Szabalyok!$A:$A,$N6951))))</f>
        <v/>
      </c>
      <c r="C6951" s="4" t="str">
        <f>IF($B6951="","",MIN(INDEX(Bemenet!$F$2:$F$301,$M6951),INDEX(Szabalyok!$B:$B,$N6951)))</f>
        <v/>
      </c>
      <c r="D6951" s="5" t="str">
        <f>IF(AND($B6951&lt;&gt;"",$C6951&lt;&gt;"",$B6951&lt;=$C6951),INDEX(Bemenet!$G$2:$G$301,$M6951),"")</f>
        <v/>
      </c>
      <c r="E6951" s="6" t="str">
        <f>IF(AND($B6951&lt;&gt;"",$C6951&lt;&gt;"",$B6951&lt;=$C6951),INDEX(Bemenet!$D$2:$D$301,$M6951),"")</f>
        <v/>
      </c>
      <c r="F6951" s="5" t="str">
        <f t="shared" si="972"/>
        <v/>
      </c>
      <c r="G6951" s="5" t="str">
        <f t="shared" si="973"/>
        <v/>
      </c>
      <c r="H6951" s="9" t="str">
        <f t="shared" si="974"/>
        <v/>
      </c>
      <c r="I6951" s="5" t="str">
        <f t="shared" si="975"/>
        <v/>
      </c>
      <c r="J6951" s="5" t="str">
        <f>IF(OR($L6951="",NOT(COUNTIFS($L$2:$L6951,$L6951)=1)),"",SUMIFS($G:$G,$L:$L,$L6951))</f>
        <v/>
      </c>
      <c r="K6951" s="5" t="str">
        <f>IF(OR($L6951="",NOT(COUNTIFS($L$2:$L6951,$L6951)=1)),"",SUMIFS($I:$I,$L:$L,$L6951))</f>
        <v/>
      </c>
      <c r="L6951" s="6" t="str">
        <f t="shared" si="976"/>
        <v/>
      </c>
      <c r="M6951" s="6">
        <f t="shared" si="977"/>
        <v>278</v>
      </c>
      <c r="N6951" s="6">
        <f t="shared" si="978"/>
        <v>26</v>
      </c>
      <c r="O6951" s="9" t="str">
        <f>IF(AND($B6951&lt;&gt;"",$C6951&lt;&gt;"",$B6951&lt;=$C6951),INDEX(Szabalyok!$C:$C,$N6951),"")</f>
        <v/>
      </c>
      <c r="P6951">
        <f t="shared" si="980"/>
        <v>0</v>
      </c>
    </row>
    <row r="6952" spans="1:16" x14ac:dyDescent="0.35">
      <c r="A6952">
        <f t="shared" si="979"/>
        <v>0</v>
      </c>
      <c r="B6952" s="4" t="str">
        <f>IF($M6952&gt;300,"",IF(OR(INDEX(Bemenet!$E$2:$E$301,$M6952)="",INDEX(Bemenet!$F$2:$F$301,$M6952)=""),"",MAX(INDEX(Bemenet!$E$2:$E$301,$M6952),INDEX(Szabalyok!$A:$A,$N6952))))</f>
        <v/>
      </c>
      <c r="C6952" s="4" t="str">
        <f>IF($B6952="","",MIN(INDEX(Bemenet!$F$2:$F$301,$M6952),INDEX(Szabalyok!$B:$B,$N6952)))</f>
        <v/>
      </c>
      <c r="D6952" s="5" t="str">
        <f>IF(AND($B6952&lt;&gt;"",$C6952&lt;&gt;"",$B6952&lt;=$C6952),INDEX(Bemenet!$G$2:$G$301,$M6952),"")</f>
        <v/>
      </c>
      <c r="E6952" s="6" t="str">
        <f>IF(AND($B6952&lt;&gt;"",$C6952&lt;&gt;"",$B6952&lt;=$C6952),INDEX(Bemenet!$D$2:$D$301,$M6952),"")</f>
        <v/>
      </c>
      <c r="F6952" s="5" t="str">
        <f t="shared" si="972"/>
        <v/>
      </c>
      <c r="G6952" s="5" t="str">
        <f t="shared" si="973"/>
        <v/>
      </c>
      <c r="H6952" s="9" t="str">
        <f t="shared" si="974"/>
        <v/>
      </c>
      <c r="I6952" s="5" t="str">
        <f t="shared" si="975"/>
        <v/>
      </c>
      <c r="J6952" s="5" t="str">
        <f>IF(OR($L6952="",NOT(COUNTIFS($L$2:$L6952,$L6952)=1)),"",SUMIFS($G:$G,$L:$L,$L6952))</f>
        <v/>
      </c>
      <c r="K6952" s="5" t="str">
        <f>IF(OR($L6952="",NOT(COUNTIFS($L$2:$L6952,$L6952)=1)),"",SUMIFS($I:$I,$L:$L,$L6952))</f>
        <v/>
      </c>
      <c r="L6952" s="6" t="str">
        <f t="shared" si="976"/>
        <v/>
      </c>
      <c r="M6952" s="6">
        <f t="shared" si="977"/>
        <v>279</v>
      </c>
      <c r="N6952" s="6">
        <f t="shared" si="978"/>
        <v>2</v>
      </c>
      <c r="O6952" s="9" t="str">
        <f>IF(AND($B6952&lt;&gt;"",$C6952&lt;&gt;"",$B6952&lt;=$C6952),INDEX(Szabalyok!$C:$C,$N6952),"")</f>
        <v/>
      </c>
      <c r="P6952">
        <f t="shared" si="980"/>
        <v>0</v>
      </c>
    </row>
    <row r="6953" spans="1:16" x14ac:dyDescent="0.35">
      <c r="A6953">
        <f t="shared" si="979"/>
        <v>0</v>
      </c>
      <c r="B6953" s="4" t="str">
        <f>IF($M6953&gt;300,"",IF(OR(INDEX(Bemenet!$E$2:$E$301,$M6953)="",INDEX(Bemenet!$F$2:$F$301,$M6953)=""),"",MAX(INDEX(Bemenet!$E$2:$E$301,$M6953),INDEX(Szabalyok!$A:$A,$N6953))))</f>
        <v/>
      </c>
      <c r="C6953" s="4" t="str">
        <f>IF($B6953="","",MIN(INDEX(Bemenet!$F$2:$F$301,$M6953),INDEX(Szabalyok!$B:$B,$N6953)))</f>
        <v/>
      </c>
      <c r="D6953" s="5" t="str">
        <f>IF(AND($B6953&lt;&gt;"",$C6953&lt;&gt;"",$B6953&lt;=$C6953),INDEX(Bemenet!$G$2:$G$301,$M6953),"")</f>
        <v/>
      </c>
      <c r="E6953" s="6" t="str">
        <f>IF(AND($B6953&lt;&gt;"",$C6953&lt;&gt;"",$B6953&lt;=$C6953),INDEX(Bemenet!$D$2:$D$301,$M6953),"")</f>
        <v/>
      </c>
      <c r="F6953" s="5" t="str">
        <f t="shared" si="972"/>
        <v/>
      </c>
      <c r="G6953" s="5" t="str">
        <f t="shared" si="973"/>
        <v/>
      </c>
      <c r="H6953" s="9" t="str">
        <f t="shared" si="974"/>
        <v/>
      </c>
      <c r="I6953" s="5" t="str">
        <f t="shared" si="975"/>
        <v/>
      </c>
      <c r="J6953" s="5" t="str">
        <f>IF(OR($L6953="",NOT(COUNTIFS($L$2:$L6953,$L6953)=1)),"",SUMIFS($G:$G,$L:$L,$L6953))</f>
        <v/>
      </c>
      <c r="K6953" s="5" t="str">
        <f>IF(OR($L6953="",NOT(COUNTIFS($L$2:$L6953,$L6953)=1)),"",SUMIFS($I:$I,$L:$L,$L6953))</f>
        <v/>
      </c>
      <c r="L6953" s="6" t="str">
        <f t="shared" si="976"/>
        <v/>
      </c>
      <c r="M6953" s="6">
        <f t="shared" si="977"/>
        <v>279</v>
      </c>
      <c r="N6953" s="6">
        <f t="shared" si="978"/>
        <v>3</v>
      </c>
      <c r="O6953" s="9" t="str">
        <f>IF(AND($B6953&lt;&gt;"",$C6953&lt;&gt;"",$B6953&lt;=$C6953),INDEX(Szabalyok!$C:$C,$N6953),"")</f>
        <v/>
      </c>
      <c r="P6953">
        <f t="shared" si="980"/>
        <v>0</v>
      </c>
    </row>
    <row r="6954" spans="1:16" x14ac:dyDescent="0.35">
      <c r="A6954">
        <f t="shared" si="979"/>
        <v>0</v>
      </c>
      <c r="B6954" s="4" t="str">
        <f>IF($M6954&gt;300,"",IF(OR(INDEX(Bemenet!$E$2:$E$301,$M6954)="",INDEX(Bemenet!$F$2:$F$301,$M6954)=""),"",MAX(INDEX(Bemenet!$E$2:$E$301,$M6954),INDEX(Szabalyok!$A:$A,$N6954))))</f>
        <v/>
      </c>
      <c r="C6954" s="4" t="str">
        <f>IF($B6954="","",MIN(INDEX(Bemenet!$F$2:$F$301,$M6954),INDEX(Szabalyok!$B:$B,$N6954)))</f>
        <v/>
      </c>
      <c r="D6954" s="5" t="str">
        <f>IF(AND($B6954&lt;&gt;"",$C6954&lt;&gt;"",$B6954&lt;=$C6954),INDEX(Bemenet!$G$2:$G$301,$M6954),"")</f>
        <v/>
      </c>
      <c r="E6954" s="6" t="str">
        <f>IF(AND($B6954&lt;&gt;"",$C6954&lt;&gt;"",$B6954&lt;=$C6954),INDEX(Bemenet!$D$2:$D$301,$M6954),"")</f>
        <v/>
      </c>
      <c r="F6954" s="5" t="str">
        <f t="shared" si="972"/>
        <v/>
      </c>
      <c r="G6954" s="5" t="str">
        <f t="shared" si="973"/>
        <v/>
      </c>
      <c r="H6954" s="9" t="str">
        <f t="shared" si="974"/>
        <v/>
      </c>
      <c r="I6954" s="5" t="str">
        <f t="shared" si="975"/>
        <v/>
      </c>
      <c r="J6954" s="5" t="str">
        <f>IF(OR($L6954="",NOT(COUNTIFS($L$2:$L6954,$L6954)=1)),"",SUMIFS($G:$G,$L:$L,$L6954))</f>
        <v/>
      </c>
      <c r="K6954" s="5" t="str">
        <f>IF(OR($L6954="",NOT(COUNTIFS($L$2:$L6954,$L6954)=1)),"",SUMIFS($I:$I,$L:$L,$L6954))</f>
        <v/>
      </c>
      <c r="L6954" s="6" t="str">
        <f t="shared" si="976"/>
        <v/>
      </c>
      <c r="M6954" s="6">
        <f t="shared" si="977"/>
        <v>279</v>
      </c>
      <c r="N6954" s="6">
        <f t="shared" si="978"/>
        <v>4</v>
      </c>
      <c r="O6954" s="9" t="str">
        <f>IF(AND($B6954&lt;&gt;"",$C6954&lt;&gt;"",$B6954&lt;=$C6954),INDEX(Szabalyok!$C:$C,$N6954),"")</f>
        <v/>
      </c>
      <c r="P6954">
        <f t="shared" si="980"/>
        <v>0</v>
      </c>
    </row>
    <row r="6955" spans="1:16" x14ac:dyDescent="0.35">
      <c r="A6955">
        <f t="shared" si="979"/>
        <v>0</v>
      </c>
      <c r="B6955" s="4" t="str">
        <f>IF($M6955&gt;300,"",IF(OR(INDEX(Bemenet!$E$2:$E$301,$M6955)="",INDEX(Bemenet!$F$2:$F$301,$M6955)=""),"",MAX(INDEX(Bemenet!$E$2:$E$301,$M6955),INDEX(Szabalyok!$A:$A,$N6955))))</f>
        <v/>
      </c>
      <c r="C6955" s="4" t="str">
        <f>IF($B6955="","",MIN(INDEX(Bemenet!$F$2:$F$301,$M6955),INDEX(Szabalyok!$B:$B,$N6955)))</f>
        <v/>
      </c>
      <c r="D6955" s="5" t="str">
        <f>IF(AND($B6955&lt;&gt;"",$C6955&lt;&gt;"",$B6955&lt;=$C6955),INDEX(Bemenet!$G$2:$G$301,$M6955),"")</f>
        <v/>
      </c>
      <c r="E6955" s="6" t="str">
        <f>IF(AND($B6955&lt;&gt;"",$C6955&lt;&gt;"",$B6955&lt;=$C6955),INDEX(Bemenet!$D$2:$D$301,$M6955),"")</f>
        <v/>
      </c>
      <c r="F6955" s="5" t="str">
        <f t="shared" si="972"/>
        <v/>
      </c>
      <c r="G6955" s="5" t="str">
        <f t="shared" si="973"/>
        <v/>
      </c>
      <c r="H6955" s="9" t="str">
        <f t="shared" si="974"/>
        <v/>
      </c>
      <c r="I6955" s="5" t="str">
        <f t="shared" si="975"/>
        <v/>
      </c>
      <c r="J6955" s="5" t="str">
        <f>IF(OR($L6955="",NOT(COUNTIFS($L$2:$L6955,$L6955)=1)),"",SUMIFS($G:$G,$L:$L,$L6955))</f>
        <v/>
      </c>
      <c r="K6955" s="5" t="str">
        <f>IF(OR($L6955="",NOT(COUNTIFS($L$2:$L6955,$L6955)=1)),"",SUMIFS($I:$I,$L:$L,$L6955))</f>
        <v/>
      </c>
      <c r="L6955" s="6" t="str">
        <f t="shared" si="976"/>
        <v/>
      </c>
      <c r="M6955" s="6">
        <f t="shared" si="977"/>
        <v>279</v>
      </c>
      <c r="N6955" s="6">
        <f t="shared" si="978"/>
        <v>5</v>
      </c>
      <c r="O6955" s="9" t="str">
        <f>IF(AND($B6955&lt;&gt;"",$C6955&lt;&gt;"",$B6955&lt;=$C6955),INDEX(Szabalyok!$C:$C,$N6955),"")</f>
        <v/>
      </c>
      <c r="P6955">
        <f t="shared" si="980"/>
        <v>0</v>
      </c>
    </row>
    <row r="6956" spans="1:16" x14ac:dyDescent="0.35">
      <c r="A6956">
        <f t="shared" si="979"/>
        <v>0</v>
      </c>
      <c r="B6956" s="4" t="str">
        <f>IF($M6956&gt;300,"",IF(OR(INDEX(Bemenet!$E$2:$E$301,$M6956)="",INDEX(Bemenet!$F$2:$F$301,$M6956)=""),"",MAX(INDEX(Bemenet!$E$2:$E$301,$M6956),INDEX(Szabalyok!$A:$A,$N6956))))</f>
        <v/>
      </c>
      <c r="C6956" s="4" t="str">
        <f>IF($B6956="","",MIN(INDEX(Bemenet!$F$2:$F$301,$M6956),INDEX(Szabalyok!$B:$B,$N6956)))</f>
        <v/>
      </c>
      <c r="D6956" s="5" t="str">
        <f>IF(AND($B6956&lt;&gt;"",$C6956&lt;&gt;"",$B6956&lt;=$C6956),INDEX(Bemenet!$G$2:$G$301,$M6956),"")</f>
        <v/>
      </c>
      <c r="E6956" s="6" t="str">
        <f>IF(AND($B6956&lt;&gt;"",$C6956&lt;&gt;"",$B6956&lt;=$C6956),INDEX(Bemenet!$D$2:$D$301,$M6956),"")</f>
        <v/>
      </c>
      <c r="F6956" s="5" t="str">
        <f t="shared" si="972"/>
        <v/>
      </c>
      <c r="G6956" s="5" t="str">
        <f t="shared" si="973"/>
        <v/>
      </c>
      <c r="H6956" s="9" t="str">
        <f t="shared" si="974"/>
        <v/>
      </c>
      <c r="I6956" s="5" t="str">
        <f t="shared" si="975"/>
        <v/>
      </c>
      <c r="J6956" s="5" t="str">
        <f>IF(OR($L6956="",NOT(COUNTIFS($L$2:$L6956,$L6956)=1)),"",SUMIFS($G:$G,$L:$L,$L6956))</f>
        <v/>
      </c>
      <c r="K6956" s="5" t="str">
        <f>IF(OR($L6956="",NOT(COUNTIFS($L$2:$L6956,$L6956)=1)),"",SUMIFS($I:$I,$L:$L,$L6956))</f>
        <v/>
      </c>
      <c r="L6956" s="6" t="str">
        <f t="shared" si="976"/>
        <v/>
      </c>
      <c r="M6956" s="6">
        <f t="shared" si="977"/>
        <v>279</v>
      </c>
      <c r="N6956" s="6">
        <f t="shared" si="978"/>
        <v>6</v>
      </c>
      <c r="O6956" s="9" t="str">
        <f>IF(AND($B6956&lt;&gt;"",$C6956&lt;&gt;"",$B6956&lt;=$C6956),INDEX(Szabalyok!$C:$C,$N6956),"")</f>
        <v/>
      </c>
      <c r="P6956">
        <f t="shared" si="980"/>
        <v>0</v>
      </c>
    </row>
    <row r="6957" spans="1:16" x14ac:dyDescent="0.35">
      <c r="A6957">
        <f t="shared" si="979"/>
        <v>0</v>
      </c>
      <c r="B6957" s="4" t="str">
        <f>IF($M6957&gt;300,"",IF(OR(INDEX(Bemenet!$E$2:$E$301,$M6957)="",INDEX(Bemenet!$F$2:$F$301,$M6957)=""),"",MAX(INDEX(Bemenet!$E$2:$E$301,$M6957),INDEX(Szabalyok!$A:$A,$N6957))))</f>
        <v/>
      </c>
      <c r="C6957" s="4" t="str">
        <f>IF($B6957="","",MIN(INDEX(Bemenet!$F$2:$F$301,$M6957),INDEX(Szabalyok!$B:$B,$N6957)))</f>
        <v/>
      </c>
      <c r="D6957" s="5" t="str">
        <f>IF(AND($B6957&lt;&gt;"",$C6957&lt;&gt;"",$B6957&lt;=$C6957),INDEX(Bemenet!$G$2:$G$301,$M6957),"")</f>
        <v/>
      </c>
      <c r="E6957" s="6" t="str">
        <f>IF(AND($B6957&lt;&gt;"",$C6957&lt;&gt;"",$B6957&lt;=$C6957),INDEX(Bemenet!$D$2:$D$301,$M6957),"")</f>
        <v/>
      </c>
      <c r="F6957" s="5" t="str">
        <f t="shared" si="972"/>
        <v/>
      </c>
      <c r="G6957" s="5" t="str">
        <f t="shared" si="973"/>
        <v/>
      </c>
      <c r="H6957" s="9" t="str">
        <f t="shared" si="974"/>
        <v/>
      </c>
      <c r="I6957" s="5" t="str">
        <f t="shared" si="975"/>
        <v/>
      </c>
      <c r="J6957" s="5" t="str">
        <f>IF(OR($L6957="",NOT(COUNTIFS($L$2:$L6957,$L6957)=1)),"",SUMIFS($G:$G,$L:$L,$L6957))</f>
        <v/>
      </c>
      <c r="K6957" s="5" t="str">
        <f>IF(OR($L6957="",NOT(COUNTIFS($L$2:$L6957,$L6957)=1)),"",SUMIFS($I:$I,$L:$L,$L6957))</f>
        <v/>
      </c>
      <c r="L6957" s="6" t="str">
        <f t="shared" si="976"/>
        <v/>
      </c>
      <c r="M6957" s="6">
        <f t="shared" si="977"/>
        <v>279</v>
      </c>
      <c r="N6957" s="6">
        <f t="shared" si="978"/>
        <v>7</v>
      </c>
      <c r="O6957" s="9" t="str">
        <f>IF(AND($B6957&lt;&gt;"",$C6957&lt;&gt;"",$B6957&lt;=$C6957),INDEX(Szabalyok!$C:$C,$N6957),"")</f>
        <v/>
      </c>
      <c r="P6957">
        <f t="shared" si="980"/>
        <v>0</v>
      </c>
    </row>
    <row r="6958" spans="1:16" x14ac:dyDescent="0.35">
      <c r="A6958">
        <f t="shared" si="979"/>
        <v>0</v>
      </c>
      <c r="B6958" s="4" t="str">
        <f>IF($M6958&gt;300,"",IF(OR(INDEX(Bemenet!$E$2:$E$301,$M6958)="",INDEX(Bemenet!$F$2:$F$301,$M6958)=""),"",MAX(INDEX(Bemenet!$E$2:$E$301,$M6958),INDEX(Szabalyok!$A:$A,$N6958))))</f>
        <v/>
      </c>
      <c r="C6958" s="4" t="str">
        <f>IF($B6958="","",MIN(INDEX(Bemenet!$F$2:$F$301,$M6958),INDEX(Szabalyok!$B:$B,$N6958)))</f>
        <v/>
      </c>
      <c r="D6958" s="5" t="str">
        <f>IF(AND($B6958&lt;&gt;"",$C6958&lt;&gt;"",$B6958&lt;=$C6958),INDEX(Bemenet!$G$2:$G$301,$M6958),"")</f>
        <v/>
      </c>
      <c r="E6958" s="6" t="str">
        <f>IF(AND($B6958&lt;&gt;"",$C6958&lt;&gt;"",$B6958&lt;=$C6958),INDEX(Bemenet!$D$2:$D$301,$M6958),"")</f>
        <v/>
      </c>
      <c r="F6958" s="5" t="str">
        <f t="shared" si="972"/>
        <v/>
      </c>
      <c r="G6958" s="5" t="str">
        <f t="shared" si="973"/>
        <v/>
      </c>
      <c r="H6958" s="9" t="str">
        <f t="shared" si="974"/>
        <v/>
      </c>
      <c r="I6958" s="5" t="str">
        <f t="shared" si="975"/>
        <v/>
      </c>
      <c r="J6958" s="5" t="str">
        <f>IF(OR($L6958="",NOT(COUNTIFS($L$2:$L6958,$L6958)=1)),"",SUMIFS($G:$G,$L:$L,$L6958))</f>
        <v/>
      </c>
      <c r="K6958" s="5" t="str">
        <f>IF(OR($L6958="",NOT(COUNTIFS($L$2:$L6958,$L6958)=1)),"",SUMIFS($I:$I,$L:$L,$L6958))</f>
        <v/>
      </c>
      <c r="L6958" s="6" t="str">
        <f t="shared" si="976"/>
        <v/>
      </c>
      <c r="M6958" s="6">
        <f t="shared" si="977"/>
        <v>279</v>
      </c>
      <c r="N6958" s="6">
        <f t="shared" si="978"/>
        <v>8</v>
      </c>
      <c r="O6958" s="9" t="str">
        <f>IF(AND($B6958&lt;&gt;"",$C6958&lt;&gt;"",$B6958&lt;=$C6958),INDEX(Szabalyok!$C:$C,$N6958),"")</f>
        <v/>
      </c>
      <c r="P6958">
        <f t="shared" si="980"/>
        <v>0</v>
      </c>
    </row>
    <row r="6959" spans="1:16" x14ac:dyDescent="0.35">
      <c r="A6959">
        <f t="shared" si="979"/>
        <v>0</v>
      </c>
      <c r="B6959" s="4" t="str">
        <f>IF($M6959&gt;300,"",IF(OR(INDEX(Bemenet!$E$2:$E$301,$M6959)="",INDEX(Bemenet!$F$2:$F$301,$M6959)=""),"",MAX(INDEX(Bemenet!$E$2:$E$301,$M6959),INDEX(Szabalyok!$A:$A,$N6959))))</f>
        <v/>
      </c>
      <c r="C6959" s="4" t="str">
        <f>IF($B6959="","",MIN(INDEX(Bemenet!$F$2:$F$301,$M6959),INDEX(Szabalyok!$B:$B,$N6959)))</f>
        <v/>
      </c>
      <c r="D6959" s="5" t="str">
        <f>IF(AND($B6959&lt;&gt;"",$C6959&lt;&gt;"",$B6959&lt;=$C6959),INDEX(Bemenet!$G$2:$G$301,$M6959),"")</f>
        <v/>
      </c>
      <c r="E6959" s="6" t="str">
        <f>IF(AND($B6959&lt;&gt;"",$C6959&lt;&gt;"",$B6959&lt;=$C6959),INDEX(Bemenet!$D$2:$D$301,$M6959),"")</f>
        <v/>
      </c>
      <c r="F6959" s="5" t="str">
        <f t="shared" si="972"/>
        <v/>
      </c>
      <c r="G6959" s="5" t="str">
        <f t="shared" si="973"/>
        <v/>
      </c>
      <c r="H6959" s="9" t="str">
        <f t="shared" si="974"/>
        <v/>
      </c>
      <c r="I6959" s="5" t="str">
        <f t="shared" si="975"/>
        <v/>
      </c>
      <c r="J6959" s="5" t="str">
        <f>IF(OR($L6959="",NOT(COUNTIFS($L$2:$L6959,$L6959)=1)),"",SUMIFS($G:$G,$L:$L,$L6959))</f>
        <v/>
      </c>
      <c r="K6959" s="5" t="str">
        <f>IF(OR($L6959="",NOT(COUNTIFS($L$2:$L6959,$L6959)=1)),"",SUMIFS($I:$I,$L:$L,$L6959))</f>
        <v/>
      </c>
      <c r="L6959" s="6" t="str">
        <f t="shared" si="976"/>
        <v/>
      </c>
      <c r="M6959" s="6">
        <f t="shared" si="977"/>
        <v>279</v>
      </c>
      <c r="N6959" s="6">
        <f t="shared" si="978"/>
        <v>9</v>
      </c>
      <c r="O6959" s="9" t="str">
        <f>IF(AND($B6959&lt;&gt;"",$C6959&lt;&gt;"",$B6959&lt;=$C6959),INDEX(Szabalyok!$C:$C,$N6959),"")</f>
        <v/>
      </c>
      <c r="P6959">
        <f t="shared" si="980"/>
        <v>0</v>
      </c>
    </row>
    <row r="6960" spans="1:16" x14ac:dyDescent="0.35">
      <c r="A6960">
        <f t="shared" si="979"/>
        <v>0</v>
      </c>
      <c r="B6960" s="4" t="str">
        <f>IF($M6960&gt;300,"",IF(OR(INDEX(Bemenet!$E$2:$E$301,$M6960)="",INDEX(Bemenet!$F$2:$F$301,$M6960)=""),"",MAX(INDEX(Bemenet!$E$2:$E$301,$M6960),INDEX(Szabalyok!$A:$A,$N6960))))</f>
        <v/>
      </c>
      <c r="C6960" s="4" t="str">
        <f>IF($B6960="","",MIN(INDEX(Bemenet!$F$2:$F$301,$M6960),INDEX(Szabalyok!$B:$B,$N6960)))</f>
        <v/>
      </c>
      <c r="D6960" s="5" t="str">
        <f>IF(AND($B6960&lt;&gt;"",$C6960&lt;&gt;"",$B6960&lt;=$C6960),INDEX(Bemenet!$G$2:$G$301,$M6960),"")</f>
        <v/>
      </c>
      <c r="E6960" s="6" t="str">
        <f>IF(AND($B6960&lt;&gt;"",$C6960&lt;&gt;"",$B6960&lt;=$C6960),INDEX(Bemenet!$D$2:$D$301,$M6960),"")</f>
        <v/>
      </c>
      <c r="F6960" s="5" t="str">
        <f t="shared" si="972"/>
        <v/>
      </c>
      <c r="G6960" s="5" t="str">
        <f t="shared" si="973"/>
        <v/>
      </c>
      <c r="H6960" s="9" t="str">
        <f t="shared" si="974"/>
        <v/>
      </c>
      <c r="I6960" s="5" t="str">
        <f t="shared" si="975"/>
        <v/>
      </c>
      <c r="J6960" s="5" t="str">
        <f>IF(OR($L6960="",NOT(COUNTIFS($L$2:$L6960,$L6960)=1)),"",SUMIFS($G:$G,$L:$L,$L6960))</f>
        <v/>
      </c>
      <c r="K6960" s="5" t="str">
        <f>IF(OR($L6960="",NOT(COUNTIFS($L$2:$L6960,$L6960)=1)),"",SUMIFS($I:$I,$L:$L,$L6960))</f>
        <v/>
      </c>
      <c r="L6960" s="6" t="str">
        <f t="shared" si="976"/>
        <v/>
      </c>
      <c r="M6960" s="6">
        <f t="shared" si="977"/>
        <v>279</v>
      </c>
      <c r="N6960" s="6">
        <f t="shared" si="978"/>
        <v>10</v>
      </c>
      <c r="O6960" s="9" t="str">
        <f>IF(AND($B6960&lt;&gt;"",$C6960&lt;&gt;"",$B6960&lt;=$C6960),INDEX(Szabalyok!$C:$C,$N6960),"")</f>
        <v/>
      </c>
      <c r="P6960">
        <f t="shared" si="980"/>
        <v>0</v>
      </c>
    </row>
    <row r="6961" spans="1:16" x14ac:dyDescent="0.35">
      <c r="A6961">
        <f t="shared" si="979"/>
        <v>0</v>
      </c>
      <c r="B6961" s="4" t="str">
        <f>IF($M6961&gt;300,"",IF(OR(INDEX(Bemenet!$E$2:$E$301,$M6961)="",INDEX(Bemenet!$F$2:$F$301,$M6961)=""),"",MAX(INDEX(Bemenet!$E$2:$E$301,$M6961),INDEX(Szabalyok!$A:$A,$N6961))))</f>
        <v/>
      </c>
      <c r="C6961" s="4" t="str">
        <f>IF($B6961="","",MIN(INDEX(Bemenet!$F$2:$F$301,$M6961),INDEX(Szabalyok!$B:$B,$N6961)))</f>
        <v/>
      </c>
      <c r="D6961" s="5" t="str">
        <f>IF(AND($B6961&lt;&gt;"",$C6961&lt;&gt;"",$B6961&lt;=$C6961),INDEX(Bemenet!$G$2:$G$301,$M6961),"")</f>
        <v/>
      </c>
      <c r="E6961" s="6" t="str">
        <f>IF(AND($B6961&lt;&gt;"",$C6961&lt;&gt;"",$B6961&lt;=$C6961),INDEX(Bemenet!$D$2:$D$301,$M6961),"")</f>
        <v/>
      </c>
      <c r="F6961" s="5" t="str">
        <f t="shared" si="972"/>
        <v/>
      </c>
      <c r="G6961" s="5" t="str">
        <f t="shared" si="973"/>
        <v/>
      </c>
      <c r="H6961" s="9" t="str">
        <f t="shared" si="974"/>
        <v/>
      </c>
      <c r="I6961" s="5" t="str">
        <f t="shared" si="975"/>
        <v/>
      </c>
      <c r="J6961" s="5" t="str">
        <f>IF(OR($L6961="",NOT(COUNTIFS($L$2:$L6961,$L6961)=1)),"",SUMIFS($G:$G,$L:$L,$L6961))</f>
        <v/>
      </c>
      <c r="K6961" s="5" t="str">
        <f>IF(OR($L6961="",NOT(COUNTIFS($L$2:$L6961,$L6961)=1)),"",SUMIFS($I:$I,$L:$L,$L6961))</f>
        <v/>
      </c>
      <c r="L6961" s="6" t="str">
        <f t="shared" si="976"/>
        <v/>
      </c>
      <c r="M6961" s="6">
        <f t="shared" si="977"/>
        <v>279</v>
      </c>
      <c r="N6961" s="6">
        <f t="shared" si="978"/>
        <v>11</v>
      </c>
      <c r="O6961" s="9" t="str">
        <f>IF(AND($B6961&lt;&gt;"",$C6961&lt;&gt;"",$B6961&lt;=$C6961),INDEX(Szabalyok!$C:$C,$N6961),"")</f>
        <v/>
      </c>
      <c r="P6961">
        <f t="shared" si="980"/>
        <v>0</v>
      </c>
    </row>
    <row r="6962" spans="1:16" x14ac:dyDescent="0.35">
      <c r="A6962">
        <f t="shared" si="979"/>
        <v>0</v>
      </c>
      <c r="B6962" s="4" t="str">
        <f>IF($M6962&gt;300,"",IF(OR(INDEX(Bemenet!$E$2:$E$301,$M6962)="",INDEX(Bemenet!$F$2:$F$301,$M6962)=""),"",MAX(INDEX(Bemenet!$E$2:$E$301,$M6962),INDEX(Szabalyok!$A:$A,$N6962))))</f>
        <v/>
      </c>
      <c r="C6962" s="4" t="str">
        <f>IF($B6962="","",MIN(INDEX(Bemenet!$F$2:$F$301,$M6962),INDEX(Szabalyok!$B:$B,$N6962)))</f>
        <v/>
      </c>
      <c r="D6962" s="5" t="str">
        <f>IF(AND($B6962&lt;&gt;"",$C6962&lt;&gt;"",$B6962&lt;=$C6962),INDEX(Bemenet!$G$2:$G$301,$M6962),"")</f>
        <v/>
      </c>
      <c r="E6962" s="6" t="str">
        <f>IF(AND($B6962&lt;&gt;"",$C6962&lt;&gt;"",$B6962&lt;=$C6962),INDEX(Bemenet!$D$2:$D$301,$M6962),"")</f>
        <v/>
      </c>
      <c r="F6962" s="5" t="str">
        <f t="shared" si="972"/>
        <v/>
      </c>
      <c r="G6962" s="5" t="str">
        <f t="shared" si="973"/>
        <v/>
      </c>
      <c r="H6962" s="9" t="str">
        <f t="shared" si="974"/>
        <v/>
      </c>
      <c r="I6962" s="5" t="str">
        <f t="shared" si="975"/>
        <v/>
      </c>
      <c r="J6962" s="5" t="str">
        <f>IF(OR($L6962="",NOT(COUNTIFS($L$2:$L6962,$L6962)=1)),"",SUMIFS($G:$G,$L:$L,$L6962))</f>
        <v/>
      </c>
      <c r="K6962" s="5" t="str">
        <f>IF(OR($L6962="",NOT(COUNTIFS($L$2:$L6962,$L6962)=1)),"",SUMIFS($I:$I,$L:$L,$L6962))</f>
        <v/>
      </c>
      <c r="L6962" s="6" t="str">
        <f t="shared" si="976"/>
        <v/>
      </c>
      <c r="M6962" s="6">
        <f t="shared" si="977"/>
        <v>279</v>
      </c>
      <c r="N6962" s="6">
        <f t="shared" si="978"/>
        <v>12</v>
      </c>
      <c r="O6962" s="9" t="str">
        <f>IF(AND($B6962&lt;&gt;"",$C6962&lt;&gt;"",$B6962&lt;=$C6962),INDEX(Szabalyok!$C:$C,$N6962),"")</f>
        <v/>
      </c>
      <c r="P6962">
        <f t="shared" si="980"/>
        <v>0</v>
      </c>
    </row>
    <row r="6963" spans="1:16" x14ac:dyDescent="0.35">
      <c r="A6963">
        <f t="shared" si="979"/>
        <v>0</v>
      </c>
      <c r="B6963" s="4" t="str">
        <f>IF($M6963&gt;300,"",IF(OR(INDEX(Bemenet!$E$2:$E$301,$M6963)="",INDEX(Bemenet!$F$2:$F$301,$M6963)=""),"",MAX(INDEX(Bemenet!$E$2:$E$301,$M6963),INDEX(Szabalyok!$A:$A,$N6963))))</f>
        <v/>
      </c>
      <c r="C6963" s="4" t="str">
        <f>IF($B6963="","",MIN(INDEX(Bemenet!$F$2:$F$301,$M6963),INDEX(Szabalyok!$B:$B,$N6963)))</f>
        <v/>
      </c>
      <c r="D6963" s="5" t="str">
        <f>IF(AND($B6963&lt;&gt;"",$C6963&lt;&gt;"",$B6963&lt;=$C6963),INDEX(Bemenet!$G$2:$G$301,$M6963),"")</f>
        <v/>
      </c>
      <c r="E6963" s="6" t="str">
        <f>IF(AND($B6963&lt;&gt;"",$C6963&lt;&gt;"",$B6963&lt;=$C6963),INDEX(Bemenet!$D$2:$D$301,$M6963),"")</f>
        <v/>
      </c>
      <c r="F6963" s="5" t="str">
        <f t="shared" si="972"/>
        <v/>
      </c>
      <c r="G6963" s="5" t="str">
        <f t="shared" si="973"/>
        <v/>
      </c>
      <c r="H6963" s="9" t="str">
        <f t="shared" si="974"/>
        <v/>
      </c>
      <c r="I6963" s="5" t="str">
        <f t="shared" si="975"/>
        <v/>
      </c>
      <c r="J6963" s="5" t="str">
        <f>IF(OR($L6963="",NOT(COUNTIFS($L$2:$L6963,$L6963)=1)),"",SUMIFS($G:$G,$L:$L,$L6963))</f>
        <v/>
      </c>
      <c r="K6963" s="5" t="str">
        <f>IF(OR($L6963="",NOT(COUNTIFS($L$2:$L6963,$L6963)=1)),"",SUMIFS($I:$I,$L:$L,$L6963))</f>
        <v/>
      </c>
      <c r="L6963" s="6" t="str">
        <f t="shared" si="976"/>
        <v/>
      </c>
      <c r="M6963" s="6">
        <f t="shared" si="977"/>
        <v>279</v>
      </c>
      <c r="N6963" s="6">
        <f t="shared" si="978"/>
        <v>13</v>
      </c>
      <c r="O6963" s="9" t="str">
        <f>IF(AND($B6963&lt;&gt;"",$C6963&lt;&gt;"",$B6963&lt;=$C6963),INDEX(Szabalyok!$C:$C,$N6963),"")</f>
        <v/>
      </c>
      <c r="P6963">
        <f t="shared" si="980"/>
        <v>0</v>
      </c>
    </row>
    <row r="6964" spans="1:16" x14ac:dyDescent="0.35">
      <c r="A6964">
        <f t="shared" si="979"/>
        <v>0</v>
      </c>
      <c r="B6964" s="4" t="str">
        <f>IF($M6964&gt;300,"",IF(OR(INDEX(Bemenet!$E$2:$E$301,$M6964)="",INDEX(Bemenet!$F$2:$F$301,$M6964)=""),"",MAX(INDEX(Bemenet!$E$2:$E$301,$M6964),INDEX(Szabalyok!$A:$A,$N6964))))</f>
        <v/>
      </c>
      <c r="C6964" s="4" t="str">
        <f>IF($B6964="","",MIN(INDEX(Bemenet!$F$2:$F$301,$M6964),INDEX(Szabalyok!$B:$B,$N6964)))</f>
        <v/>
      </c>
      <c r="D6964" s="5" t="str">
        <f>IF(AND($B6964&lt;&gt;"",$C6964&lt;&gt;"",$B6964&lt;=$C6964),INDEX(Bemenet!$G$2:$G$301,$M6964),"")</f>
        <v/>
      </c>
      <c r="E6964" s="6" t="str">
        <f>IF(AND($B6964&lt;&gt;"",$C6964&lt;&gt;"",$B6964&lt;=$C6964),INDEX(Bemenet!$D$2:$D$301,$M6964),"")</f>
        <v/>
      </c>
      <c r="F6964" s="5" t="str">
        <f t="shared" si="972"/>
        <v/>
      </c>
      <c r="G6964" s="5" t="str">
        <f t="shared" si="973"/>
        <v/>
      </c>
      <c r="H6964" s="9" t="str">
        <f t="shared" si="974"/>
        <v/>
      </c>
      <c r="I6964" s="5" t="str">
        <f t="shared" si="975"/>
        <v/>
      </c>
      <c r="J6964" s="5" t="str">
        <f>IF(OR($L6964="",NOT(COUNTIFS($L$2:$L6964,$L6964)=1)),"",SUMIFS($G:$G,$L:$L,$L6964))</f>
        <v/>
      </c>
      <c r="K6964" s="5" t="str">
        <f>IF(OR($L6964="",NOT(COUNTIFS($L$2:$L6964,$L6964)=1)),"",SUMIFS($I:$I,$L:$L,$L6964))</f>
        <v/>
      </c>
      <c r="L6964" s="6" t="str">
        <f t="shared" si="976"/>
        <v/>
      </c>
      <c r="M6964" s="6">
        <f t="shared" si="977"/>
        <v>279</v>
      </c>
      <c r="N6964" s="6">
        <f t="shared" si="978"/>
        <v>14</v>
      </c>
      <c r="O6964" s="9" t="str">
        <f>IF(AND($B6964&lt;&gt;"",$C6964&lt;&gt;"",$B6964&lt;=$C6964),INDEX(Szabalyok!$C:$C,$N6964),"")</f>
        <v/>
      </c>
      <c r="P6964">
        <f t="shared" si="980"/>
        <v>0</v>
      </c>
    </row>
    <row r="6965" spans="1:16" x14ac:dyDescent="0.35">
      <c r="A6965">
        <f t="shared" si="979"/>
        <v>0</v>
      </c>
      <c r="B6965" s="4" t="str">
        <f>IF($M6965&gt;300,"",IF(OR(INDEX(Bemenet!$E$2:$E$301,$M6965)="",INDEX(Bemenet!$F$2:$F$301,$M6965)=""),"",MAX(INDEX(Bemenet!$E$2:$E$301,$M6965),INDEX(Szabalyok!$A:$A,$N6965))))</f>
        <v/>
      </c>
      <c r="C6965" s="4" t="str">
        <f>IF($B6965="","",MIN(INDEX(Bemenet!$F$2:$F$301,$M6965),INDEX(Szabalyok!$B:$B,$N6965)))</f>
        <v/>
      </c>
      <c r="D6965" s="5" t="str">
        <f>IF(AND($B6965&lt;&gt;"",$C6965&lt;&gt;"",$B6965&lt;=$C6965),INDEX(Bemenet!$G$2:$G$301,$M6965),"")</f>
        <v/>
      </c>
      <c r="E6965" s="6" t="str">
        <f>IF(AND($B6965&lt;&gt;"",$C6965&lt;&gt;"",$B6965&lt;=$C6965),INDEX(Bemenet!$D$2:$D$301,$M6965),"")</f>
        <v/>
      </c>
      <c r="F6965" s="5" t="str">
        <f t="shared" si="972"/>
        <v/>
      </c>
      <c r="G6965" s="5" t="str">
        <f t="shared" si="973"/>
        <v/>
      </c>
      <c r="H6965" s="9" t="str">
        <f t="shared" si="974"/>
        <v/>
      </c>
      <c r="I6965" s="5" t="str">
        <f t="shared" si="975"/>
        <v/>
      </c>
      <c r="J6965" s="5" t="str">
        <f>IF(OR($L6965="",NOT(COUNTIFS($L$2:$L6965,$L6965)=1)),"",SUMIFS($G:$G,$L:$L,$L6965))</f>
        <v/>
      </c>
      <c r="K6965" s="5" t="str">
        <f>IF(OR($L6965="",NOT(COUNTIFS($L$2:$L6965,$L6965)=1)),"",SUMIFS($I:$I,$L:$L,$L6965))</f>
        <v/>
      </c>
      <c r="L6965" s="6" t="str">
        <f t="shared" si="976"/>
        <v/>
      </c>
      <c r="M6965" s="6">
        <f t="shared" si="977"/>
        <v>279</v>
      </c>
      <c r="N6965" s="6">
        <f t="shared" si="978"/>
        <v>15</v>
      </c>
      <c r="O6965" s="9" t="str">
        <f>IF(AND($B6965&lt;&gt;"",$C6965&lt;&gt;"",$B6965&lt;=$C6965),INDEX(Szabalyok!$C:$C,$N6965),"")</f>
        <v/>
      </c>
      <c r="P6965">
        <f t="shared" si="980"/>
        <v>0</v>
      </c>
    </row>
    <row r="6966" spans="1:16" x14ac:dyDescent="0.35">
      <c r="A6966">
        <f t="shared" si="979"/>
        <v>0</v>
      </c>
      <c r="B6966" s="4" t="str">
        <f>IF($M6966&gt;300,"",IF(OR(INDEX(Bemenet!$E$2:$E$301,$M6966)="",INDEX(Bemenet!$F$2:$F$301,$M6966)=""),"",MAX(INDEX(Bemenet!$E$2:$E$301,$M6966),INDEX(Szabalyok!$A:$A,$N6966))))</f>
        <v/>
      </c>
      <c r="C6966" s="4" t="str">
        <f>IF($B6966="","",MIN(INDEX(Bemenet!$F$2:$F$301,$M6966),INDEX(Szabalyok!$B:$B,$N6966)))</f>
        <v/>
      </c>
      <c r="D6966" s="5" t="str">
        <f>IF(AND($B6966&lt;&gt;"",$C6966&lt;&gt;"",$B6966&lt;=$C6966),INDEX(Bemenet!$G$2:$G$301,$M6966),"")</f>
        <v/>
      </c>
      <c r="E6966" s="6" t="str">
        <f>IF(AND($B6966&lt;&gt;"",$C6966&lt;&gt;"",$B6966&lt;=$C6966),INDEX(Bemenet!$D$2:$D$301,$M6966),"")</f>
        <v/>
      </c>
      <c r="F6966" s="5" t="str">
        <f t="shared" si="972"/>
        <v/>
      </c>
      <c r="G6966" s="5" t="str">
        <f t="shared" si="973"/>
        <v/>
      </c>
      <c r="H6966" s="9" t="str">
        <f t="shared" si="974"/>
        <v/>
      </c>
      <c r="I6966" s="5" t="str">
        <f t="shared" si="975"/>
        <v/>
      </c>
      <c r="J6966" s="5" t="str">
        <f>IF(OR($L6966="",NOT(COUNTIFS($L$2:$L6966,$L6966)=1)),"",SUMIFS($G:$G,$L:$L,$L6966))</f>
        <v/>
      </c>
      <c r="K6966" s="5" t="str">
        <f>IF(OR($L6966="",NOT(COUNTIFS($L$2:$L6966,$L6966)=1)),"",SUMIFS($I:$I,$L:$L,$L6966))</f>
        <v/>
      </c>
      <c r="L6966" s="6" t="str">
        <f t="shared" si="976"/>
        <v/>
      </c>
      <c r="M6966" s="6">
        <f t="shared" si="977"/>
        <v>279</v>
      </c>
      <c r="N6966" s="6">
        <f t="shared" si="978"/>
        <v>16</v>
      </c>
      <c r="O6966" s="9" t="str">
        <f>IF(AND($B6966&lt;&gt;"",$C6966&lt;&gt;"",$B6966&lt;=$C6966),INDEX(Szabalyok!$C:$C,$N6966),"")</f>
        <v/>
      </c>
      <c r="P6966">
        <f t="shared" si="980"/>
        <v>0</v>
      </c>
    </row>
    <row r="6967" spans="1:16" x14ac:dyDescent="0.35">
      <c r="A6967">
        <f t="shared" si="979"/>
        <v>0</v>
      </c>
      <c r="B6967" s="4" t="str">
        <f>IF($M6967&gt;300,"",IF(OR(INDEX(Bemenet!$E$2:$E$301,$M6967)="",INDEX(Bemenet!$F$2:$F$301,$M6967)=""),"",MAX(INDEX(Bemenet!$E$2:$E$301,$M6967),INDEX(Szabalyok!$A:$A,$N6967))))</f>
        <v/>
      </c>
      <c r="C6967" s="4" t="str">
        <f>IF($B6967="","",MIN(INDEX(Bemenet!$F$2:$F$301,$M6967),INDEX(Szabalyok!$B:$B,$N6967)))</f>
        <v/>
      </c>
      <c r="D6967" s="5" t="str">
        <f>IF(AND($B6967&lt;&gt;"",$C6967&lt;&gt;"",$B6967&lt;=$C6967),INDEX(Bemenet!$G$2:$G$301,$M6967),"")</f>
        <v/>
      </c>
      <c r="E6967" s="6" t="str">
        <f>IF(AND($B6967&lt;&gt;"",$C6967&lt;&gt;"",$B6967&lt;=$C6967),INDEX(Bemenet!$D$2:$D$301,$M6967),"")</f>
        <v/>
      </c>
      <c r="F6967" s="5" t="str">
        <f t="shared" si="972"/>
        <v/>
      </c>
      <c r="G6967" s="5" t="str">
        <f t="shared" si="973"/>
        <v/>
      </c>
      <c r="H6967" s="9" t="str">
        <f t="shared" si="974"/>
        <v/>
      </c>
      <c r="I6967" s="5" t="str">
        <f t="shared" si="975"/>
        <v/>
      </c>
      <c r="J6967" s="5" t="str">
        <f>IF(OR($L6967="",NOT(COUNTIFS($L$2:$L6967,$L6967)=1)),"",SUMIFS($G:$G,$L:$L,$L6967))</f>
        <v/>
      </c>
      <c r="K6967" s="5" t="str">
        <f>IF(OR($L6967="",NOT(COUNTIFS($L$2:$L6967,$L6967)=1)),"",SUMIFS($I:$I,$L:$L,$L6967))</f>
        <v/>
      </c>
      <c r="L6967" s="6" t="str">
        <f t="shared" si="976"/>
        <v/>
      </c>
      <c r="M6967" s="6">
        <f t="shared" si="977"/>
        <v>279</v>
      </c>
      <c r="N6967" s="6">
        <f t="shared" si="978"/>
        <v>17</v>
      </c>
      <c r="O6967" s="9" t="str">
        <f>IF(AND($B6967&lt;&gt;"",$C6967&lt;&gt;"",$B6967&lt;=$C6967),INDEX(Szabalyok!$C:$C,$N6967),"")</f>
        <v/>
      </c>
      <c r="P6967">
        <f t="shared" si="980"/>
        <v>0</v>
      </c>
    </row>
    <row r="6968" spans="1:16" x14ac:dyDescent="0.35">
      <c r="A6968">
        <f t="shared" si="979"/>
        <v>0</v>
      </c>
      <c r="B6968" s="4" t="str">
        <f>IF($M6968&gt;300,"",IF(OR(INDEX(Bemenet!$E$2:$E$301,$M6968)="",INDEX(Bemenet!$F$2:$F$301,$M6968)=""),"",MAX(INDEX(Bemenet!$E$2:$E$301,$M6968),INDEX(Szabalyok!$A:$A,$N6968))))</f>
        <v/>
      </c>
      <c r="C6968" s="4" t="str">
        <f>IF($B6968="","",MIN(INDEX(Bemenet!$F$2:$F$301,$M6968),INDEX(Szabalyok!$B:$B,$N6968)))</f>
        <v/>
      </c>
      <c r="D6968" s="5" t="str">
        <f>IF(AND($B6968&lt;&gt;"",$C6968&lt;&gt;"",$B6968&lt;=$C6968),INDEX(Bemenet!$G$2:$G$301,$M6968),"")</f>
        <v/>
      </c>
      <c r="E6968" s="6" t="str">
        <f>IF(AND($B6968&lt;&gt;"",$C6968&lt;&gt;"",$B6968&lt;=$C6968),INDEX(Bemenet!$D$2:$D$301,$M6968),"")</f>
        <v/>
      </c>
      <c r="F6968" s="5" t="str">
        <f t="shared" si="972"/>
        <v/>
      </c>
      <c r="G6968" s="5" t="str">
        <f t="shared" si="973"/>
        <v/>
      </c>
      <c r="H6968" s="9" t="str">
        <f t="shared" si="974"/>
        <v/>
      </c>
      <c r="I6968" s="5" t="str">
        <f t="shared" si="975"/>
        <v/>
      </c>
      <c r="J6968" s="5" t="str">
        <f>IF(OR($L6968="",NOT(COUNTIFS($L$2:$L6968,$L6968)=1)),"",SUMIFS($G:$G,$L:$L,$L6968))</f>
        <v/>
      </c>
      <c r="K6968" s="5" t="str">
        <f>IF(OR($L6968="",NOT(COUNTIFS($L$2:$L6968,$L6968)=1)),"",SUMIFS($I:$I,$L:$L,$L6968))</f>
        <v/>
      </c>
      <c r="L6968" s="6" t="str">
        <f t="shared" si="976"/>
        <v/>
      </c>
      <c r="M6968" s="6">
        <f t="shared" si="977"/>
        <v>279</v>
      </c>
      <c r="N6968" s="6">
        <f t="shared" si="978"/>
        <v>18</v>
      </c>
      <c r="O6968" s="9" t="str">
        <f>IF(AND($B6968&lt;&gt;"",$C6968&lt;&gt;"",$B6968&lt;=$C6968),INDEX(Szabalyok!$C:$C,$N6968),"")</f>
        <v/>
      </c>
      <c r="P6968">
        <f t="shared" si="980"/>
        <v>0</v>
      </c>
    </row>
    <row r="6969" spans="1:16" x14ac:dyDescent="0.35">
      <c r="A6969">
        <f t="shared" si="979"/>
        <v>0</v>
      </c>
      <c r="B6969" s="4" t="str">
        <f>IF($M6969&gt;300,"",IF(OR(INDEX(Bemenet!$E$2:$E$301,$M6969)="",INDEX(Bemenet!$F$2:$F$301,$M6969)=""),"",MAX(INDEX(Bemenet!$E$2:$E$301,$M6969),INDEX(Szabalyok!$A:$A,$N6969))))</f>
        <v/>
      </c>
      <c r="C6969" s="4" t="str">
        <f>IF($B6969="","",MIN(INDEX(Bemenet!$F$2:$F$301,$M6969),INDEX(Szabalyok!$B:$B,$N6969)))</f>
        <v/>
      </c>
      <c r="D6969" s="5" t="str">
        <f>IF(AND($B6969&lt;&gt;"",$C6969&lt;&gt;"",$B6969&lt;=$C6969),INDEX(Bemenet!$G$2:$G$301,$M6969),"")</f>
        <v/>
      </c>
      <c r="E6969" s="6" t="str">
        <f>IF(AND($B6969&lt;&gt;"",$C6969&lt;&gt;"",$B6969&lt;=$C6969),INDEX(Bemenet!$D$2:$D$301,$M6969),"")</f>
        <v/>
      </c>
      <c r="F6969" s="5" t="str">
        <f t="shared" si="972"/>
        <v/>
      </c>
      <c r="G6969" s="5" t="str">
        <f t="shared" si="973"/>
        <v/>
      </c>
      <c r="H6969" s="9" t="str">
        <f t="shared" si="974"/>
        <v/>
      </c>
      <c r="I6969" s="5" t="str">
        <f t="shared" si="975"/>
        <v/>
      </c>
      <c r="J6969" s="5" t="str">
        <f>IF(OR($L6969="",NOT(COUNTIFS($L$2:$L6969,$L6969)=1)),"",SUMIFS($G:$G,$L:$L,$L6969))</f>
        <v/>
      </c>
      <c r="K6969" s="5" t="str">
        <f>IF(OR($L6969="",NOT(COUNTIFS($L$2:$L6969,$L6969)=1)),"",SUMIFS($I:$I,$L:$L,$L6969))</f>
        <v/>
      </c>
      <c r="L6969" s="6" t="str">
        <f t="shared" si="976"/>
        <v/>
      </c>
      <c r="M6969" s="6">
        <f t="shared" si="977"/>
        <v>279</v>
      </c>
      <c r="N6969" s="6">
        <f t="shared" si="978"/>
        <v>19</v>
      </c>
      <c r="O6969" s="9" t="str">
        <f>IF(AND($B6969&lt;&gt;"",$C6969&lt;&gt;"",$B6969&lt;=$C6969),INDEX(Szabalyok!$C:$C,$N6969),"")</f>
        <v/>
      </c>
      <c r="P6969">
        <f t="shared" si="980"/>
        <v>0</v>
      </c>
    </row>
    <row r="6970" spans="1:16" x14ac:dyDescent="0.35">
      <c r="A6970">
        <f t="shared" si="979"/>
        <v>0</v>
      </c>
      <c r="B6970" s="4" t="str">
        <f>IF($M6970&gt;300,"",IF(OR(INDEX(Bemenet!$E$2:$E$301,$M6970)="",INDEX(Bemenet!$F$2:$F$301,$M6970)=""),"",MAX(INDEX(Bemenet!$E$2:$E$301,$M6970),INDEX(Szabalyok!$A:$A,$N6970))))</f>
        <v/>
      </c>
      <c r="C6970" s="4" t="str">
        <f>IF($B6970="","",MIN(INDEX(Bemenet!$F$2:$F$301,$M6970),INDEX(Szabalyok!$B:$B,$N6970)))</f>
        <v/>
      </c>
      <c r="D6970" s="5" t="str">
        <f>IF(AND($B6970&lt;&gt;"",$C6970&lt;&gt;"",$B6970&lt;=$C6970),INDEX(Bemenet!$G$2:$G$301,$M6970),"")</f>
        <v/>
      </c>
      <c r="E6970" s="6" t="str">
        <f>IF(AND($B6970&lt;&gt;"",$C6970&lt;&gt;"",$B6970&lt;=$C6970),INDEX(Bemenet!$D$2:$D$301,$M6970),"")</f>
        <v/>
      </c>
      <c r="F6970" s="5" t="str">
        <f t="shared" si="972"/>
        <v/>
      </c>
      <c r="G6970" s="5" t="str">
        <f t="shared" si="973"/>
        <v/>
      </c>
      <c r="H6970" s="9" t="str">
        <f t="shared" si="974"/>
        <v/>
      </c>
      <c r="I6970" s="5" t="str">
        <f t="shared" si="975"/>
        <v/>
      </c>
      <c r="J6970" s="5" t="str">
        <f>IF(OR($L6970="",NOT(COUNTIFS($L$2:$L6970,$L6970)=1)),"",SUMIFS($G:$G,$L:$L,$L6970))</f>
        <v/>
      </c>
      <c r="K6970" s="5" t="str">
        <f>IF(OR($L6970="",NOT(COUNTIFS($L$2:$L6970,$L6970)=1)),"",SUMIFS($I:$I,$L:$L,$L6970))</f>
        <v/>
      </c>
      <c r="L6970" s="6" t="str">
        <f t="shared" si="976"/>
        <v/>
      </c>
      <c r="M6970" s="6">
        <f t="shared" si="977"/>
        <v>279</v>
      </c>
      <c r="N6970" s="6">
        <f t="shared" si="978"/>
        <v>20</v>
      </c>
      <c r="O6970" s="9" t="str">
        <f>IF(AND($B6970&lt;&gt;"",$C6970&lt;&gt;"",$B6970&lt;=$C6970),INDEX(Szabalyok!$C:$C,$N6970),"")</f>
        <v/>
      </c>
      <c r="P6970">
        <f t="shared" si="980"/>
        <v>0</v>
      </c>
    </row>
    <row r="6971" spans="1:16" x14ac:dyDescent="0.35">
      <c r="A6971">
        <f t="shared" si="979"/>
        <v>0</v>
      </c>
      <c r="B6971" s="4" t="str">
        <f>IF($M6971&gt;300,"",IF(OR(INDEX(Bemenet!$E$2:$E$301,$M6971)="",INDEX(Bemenet!$F$2:$F$301,$M6971)=""),"",MAX(INDEX(Bemenet!$E$2:$E$301,$M6971),INDEX(Szabalyok!$A:$A,$N6971))))</f>
        <v/>
      </c>
      <c r="C6971" s="4" t="str">
        <f>IF($B6971="","",MIN(INDEX(Bemenet!$F$2:$F$301,$M6971),INDEX(Szabalyok!$B:$B,$N6971)))</f>
        <v/>
      </c>
      <c r="D6971" s="5" t="str">
        <f>IF(AND($B6971&lt;&gt;"",$C6971&lt;&gt;"",$B6971&lt;=$C6971),INDEX(Bemenet!$G$2:$G$301,$M6971),"")</f>
        <v/>
      </c>
      <c r="E6971" s="6" t="str">
        <f>IF(AND($B6971&lt;&gt;"",$C6971&lt;&gt;"",$B6971&lt;=$C6971),INDEX(Bemenet!$D$2:$D$301,$M6971),"")</f>
        <v/>
      </c>
      <c r="F6971" s="5" t="str">
        <f t="shared" si="972"/>
        <v/>
      </c>
      <c r="G6971" s="5" t="str">
        <f t="shared" si="973"/>
        <v/>
      </c>
      <c r="H6971" s="9" t="str">
        <f t="shared" si="974"/>
        <v/>
      </c>
      <c r="I6971" s="5" t="str">
        <f t="shared" si="975"/>
        <v/>
      </c>
      <c r="J6971" s="5" t="str">
        <f>IF(OR($L6971="",NOT(COUNTIFS($L$2:$L6971,$L6971)=1)),"",SUMIFS($G:$G,$L:$L,$L6971))</f>
        <v/>
      </c>
      <c r="K6971" s="5" t="str">
        <f>IF(OR($L6971="",NOT(COUNTIFS($L$2:$L6971,$L6971)=1)),"",SUMIFS($I:$I,$L:$L,$L6971))</f>
        <v/>
      </c>
      <c r="L6971" s="6" t="str">
        <f t="shared" si="976"/>
        <v/>
      </c>
      <c r="M6971" s="6">
        <f t="shared" si="977"/>
        <v>279</v>
      </c>
      <c r="N6971" s="6">
        <f t="shared" si="978"/>
        <v>21</v>
      </c>
      <c r="O6971" s="9" t="str">
        <f>IF(AND($B6971&lt;&gt;"",$C6971&lt;&gt;"",$B6971&lt;=$C6971),INDEX(Szabalyok!$C:$C,$N6971),"")</f>
        <v/>
      </c>
      <c r="P6971">
        <f t="shared" si="980"/>
        <v>0</v>
      </c>
    </row>
    <row r="6972" spans="1:16" x14ac:dyDescent="0.35">
      <c r="A6972">
        <f t="shared" si="979"/>
        <v>0</v>
      </c>
      <c r="B6972" s="4" t="str">
        <f>IF($M6972&gt;300,"",IF(OR(INDEX(Bemenet!$E$2:$E$301,$M6972)="",INDEX(Bemenet!$F$2:$F$301,$M6972)=""),"",MAX(INDEX(Bemenet!$E$2:$E$301,$M6972),INDEX(Szabalyok!$A:$A,$N6972))))</f>
        <v/>
      </c>
      <c r="C6972" s="4" t="str">
        <f>IF($B6972="","",MIN(INDEX(Bemenet!$F$2:$F$301,$M6972),INDEX(Szabalyok!$B:$B,$N6972)))</f>
        <v/>
      </c>
      <c r="D6972" s="5" t="str">
        <f>IF(AND($B6972&lt;&gt;"",$C6972&lt;&gt;"",$B6972&lt;=$C6972),INDEX(Bemenet!$G$2:$G$301,$M6972),"")</f>
        <v/>
      </c>
      <c r="E6972" s="6" t="str">
        <f>IF(AND($B6972&lt;&gt;"",$C6972&lt;&gt;"",$B6972&lt;=$C6972),INDEX(Bemenet!$D$2:$D$301,$M6972),"")</f>
        <v/>
      </c>
      <c r="F6972" s="5" t="str">
        <f t="shared" si="972"/>
        <v/>
      </c>
      <c r="G6972" s="5" t="str">
        <f t="shared" si="973"/>
        <v/>
      </c>
      <c r="H6972" s="9" t="str">
        <f t="shared" si="974"/>
        <v/>
      </c>
      <c r="I6972" s="5" t="str">
        <f t="shared" si="975"/>
        <v/>
      </c>
      <c r="J6972" s="5" t="str">
        <f>IF(OR($L6972="",NOT(COUNTIFS($L$2:$L6972,$L6972)=1)),"",SUMIFS($G:$G,$L:$L,$L6972))</f>
        <v/>
      </c>
      <c r="K6972" s="5" t="str">
        <f>IF(OR($L6972="",NOT(COUNTIFS($L$2:$L6972,$L6972)=1)),"",SUMIFS($I:$I,$L:$L,$L6972))</f>
        <v/>
      </c>
      <c r="L6972" s="6" t="str">
        <f t="shared" si="976"/>
        <v/>
      </c>
      <c r="M6972" s="6">
        <f t="shared" si="977"/>
        <v>279</v>
      </c>
      <c r="N6972" s="6">
        <f t="shared" si="978"/>
        <v>22</v>
      </c>
      <c r="O6972" s="9" t="str">
        <f>IF(AND($B6972&lt;&gt;"",$C6972&lt;&gt;"",$B6972&lt;=$C6972),INDEX(Szabalyok!$C:$C,$N6972),"")</f>
        <v/>
      </c>
      <c r="P6972">
        <f t="shared" si="980"/>
        <v>0</v>
      </c>
    </row>
    <row r="6973" spans="1:16" x14ac:dyDescent="0.35">
      <c r="A6973">
        <f t="shared" si="979"/>
        <v>0</v>
      </c>
      <c r="B6973" s="4" t="str">
        <f>IF($M6973&gt;300,"",IF(OR(INDEX(Bemenet!$E$2:$E$301,$M6973)="",INDEX(Bemenet!$F$2:$F$301,$M6973)=""),"",MAX(INDEX(Bemenet!$E$2:$E$301,$M6973),INDEX(Szabalyok!$A:$A,$N6973))))</f>
        <v/>
      </c>
      <c r="C6973" s="4" t="str">
        <f>IF($B6973="","",MIN(INDEX(Bemenet!$F$2:$F$301,$M6973),INDEX(Szabalyok!$B:$B,$N6973)))</f>
        <v/>
      </c>
      <c r="D6973" s="5" t="str">
        <f>IF(AND($B6973&lt;&gt;"",$C6973&lt;&gt;"",$B6973&lt;=$C6973),INDEX(Bemenet!$G$2:$G$301,$M6973),"")</f>
        <v/>
      </c>
      <c r="E6973" s="6" t="str">
        <f>IF(AND($B6973&lt;&gt;"",$C6973&lt;&gt;"",$B6973&lt;=$C6973),INDEX(Bemenet!$D$2:$D$301,$M6973),"")</f>
        <v/>
      </c>
      <c r="F6973" s="5" t="str">
        <f t="shared" si="972"/>
        <v/>
      </c>
      <c r="G6973" s="5" t="str">
        <f t="shared" si="973"/>
        <v/>
      </c>
      <c r="H6973" s="9" t="str">
        <f t="shared" si="974"/>
        <v/>
      </c>
      <c r="I6973" s="5" t="str">
        <f t="shared" si="975"/>
        <v/>
      </c>
      <c r="J6973" s="5" t="str">
        <f>IF(OR($L6973="",NOT(COUNTIFS($L$2:$L6973,$L6973)=1)),"",SUMIFS($G:$G,$L:$L,$L6973))</f>
        <v/>
      </c>
      <c r="K6973" s="5" t="str">
        <f>IF(OR($L6973="",NOT(COUNTIFS($L$2:$L6973,$L6973)=1)),"",SUMIFS($I:$I,$L:$L,$L6973))</f>
        <v/>
      </c>
      <c r="L6973" s="6" t="str">
        <f t="shared" si="976"/>
        <v/>
      </c>
      <c r="M6973" s="6">
        <f t="shared" si="977"/>
        <v>279</v>
      </c>
      <c r="N6973" s="6">
        <f t="shared" si="978"/>
        <v>23</v>
      </c>
      <c r="O6973" s="9" t="str">
        <f>IF(AND($B6973&lt;&gt;"",$C6973&lt;&gt;"",$B6973&lt;=$C6973),INDEX(Szabalyok!$C:$C,$N6973),"")</f>
        <v/>
      </c>
      <c r="P6973">
        <f t="shared" si="980"/>
        <v>0</v>
      </c>
    </row>
    <row r="6974" spans="1:16" x14ac:dyDescent="0.35">
      <c r="A6974">
        <f t="shared" si="979"/>
        <v>0</v>
      </c>
      <c r="B6974" s="4" t="str">
        <f>IF($M6974&gt;300,"",IF(OR(INDEX(Bemenet!$E$2:$E$301,$M6974)="",INDEX(Bemenet!$F$2:$F$301,$M6974)=""),"",MAX(INDEX(Bemenet!$E$2:$E$301,$M6974),INDEX(Szabalyok!$A:$A,$N6974))))</f>
        <v/>
      </c>
      <c r="C6974" s="4" t="str">
        <f>IF($B6974="","",MIN(INDEX(Bemenet!$F$2:$F$301,$M6974),INDEX(Szabalyok!$B:$B,$N6974)))</f>
        <v/>
      </c>
      <c r="D6974" s="5" t="str">
        <f>IF(AND($B6974&lt;&gt;"",$C6974&lt;&gt;"",$B6974&lt;=$C6974),INDEX(Bemenet!$G$2:$G$301,$M6974),"")</f>
        <v/>
      </c>
      <c r="E6974" s="6" t="str">
        <f>IF(AND($B6974&lt;&gt;"",$C6974&lt;&gt;"",$B6974&lt;=$C6974),INDEX(Bemenet!$D$2:$D$301,$M6974),"")</f>
        <v/>
      </c>
      <c r="F6974" s="5" t="str">
        <f t="shared" si="972"/>
        <v/>
      </c>
      <c r="G6974" s="5" t="str">
        <f t="shared" si="973"/>
        <v/>
      </c>
      <c r="H6974" s="9" t="str">
        <f t="shared" si="974"/>
        <v/>
      </c>
      <c r="I6974" s="5" t="str">
        <f t="shared" si="975"/>
        <v/>
      </c>
      <c r="J6974" s="5" t="str">
        <f>IF(OR($L6974="",NOT(COUNTIFS($L$2:$L6974,$L6974)=1)),"",SUMIFS($G:$G,$L:$L,$L6974))</f>
        <v/>
      </c>
      <c r="K6974" s="5" t="str">
        <f>IF(OR($L6974="",NOT(COUNTIFS($L$2:$L6974,$L6974)=1)),"",SUMIFS($I:$I,$L:$L,$L6974))</f>
        <v/>
      </c>
      <c r="L6974" s="6" t="str">
        <f t="shared" si="976"/>
        <v/>
      </c>
      <c r="M6974" s="6">
        <f t="shared" si="977"/>
        <v>279</v>
      </c>
      <c r="N6974" s="6">
        <f t="shared" si="978"/>
        <v>24</v>
      </c>
      <c r="O6974" s="9" t="str">
        <f>IF(AND($B6974&lt;&gt;"",$C6974&lt;&gt;"",$B6974&lt;=$C6974),INDEX(Szabalyok!$C:$C,$N6974),"")</f>
        <v/>
      </c>
      <c r="P6974">
        <f t="shared" si="980"/>
        <v>0</v>
      </c>
    </row>
    <row r="6975" spans="1:16" x14ac:dyDescent="0.35">
      <c r="A6975">
        <f t="shared" si="979"/>
        <v>0</v>
      </c>
      <c r="B6975" s="4" t="str">
        <f>IF($M6975&gt;300,"",IF(OR(INDEX(Bemenet!$E$2:$E$301,$M6975)="",INDEX(Bemenet!$F$2:$F$301,$M6975)=""),"",MAX(INDEX(Bemenet!$E$2:$E$301,$M6975),INDEX(Szabalyok!$A:$A,$N6975))))</f>
        <v/>
      </c>
      <c r="C6975" s="4" t="str">
        <f>IF($B6975="","",MIN(INDEX(Bemenet!$F$2:$F$301,$M6975),INDEX(Szabalyok!$B:$B,$N6975)))</f>
        <v/>
      </c>
      <c r="D6975" s="5" t="str">
        <f>IF(AND($B6975&lt;&gt;"",$C6975&lt;&gt;"",$B6975&lt;=$C6975),INDEX(Bemenet!$G$2:$G$301,$M6975),"")</f>
        <v/>
      </c>
      <c r="E6975" s="6" t="str">
        <f>IF(AND($B6975&lt;&gt;"",$C6975&lt;&gt;"",$B6975&lt;=$C6975),INDEX(Bemenet!$D$2:$D$301,$M6975),"")</f>
        <v/>
      </c>
      <c r="F6975" s="5" t="str">
        <f t="shared" si="972"/>
        <v/>
      </c>
      <c r="G6975" s="5" t="str">
        <f t="shared" si="973"/>
        <v/>
      </c>
      <c r="H6975" s="9" t="str">
        <f t="shared" si="974"/>
        <v/>
      </c>
      <c r="I6975" s="5" t="str">
        <f t="shared" si="975"/>
        <v/>
      </c>
      <c r="J6975" s="5" t="str">
        <f>IF(OR($L6975="",NOT(COUNTIFS($L$2:$L6975,$L6975)=1)),"",SUMIFS($G:$G,$L:$L,$L6975))</f>
        <v/>
      </c>
      <c r="K6975" s="5" t="str">
        <f>IF(OR($L6975="",NOT(COUNTIFS($L$2:$L6975,$L6975)=1)),"",SUMIFS($I:$I,$L:$L,$L6975))</f>
        <v/>
      </c>
      <c r="L6975" s="6" t="str">
        <f t="shared" si="976"/>
        <v/>
      </c>
      <c r="M6975" s="6">
        <f t="shared" si="977"/>
        <v>279</v>
      </c>
      <c r="N6975" s="6">
        <f t="shared" si="978"/>
        <v>25</v>
      </c>
      <c r="O6975" s="9" t="str">
        <f>IF(AND($B6975&lt;&gt;"",$C6975&lt;&gt;"",$B6975&lt;=$C6975),INDEX(Szabalyok!$C:$C,$N6975),"")</f>
        <v/>
      </c>
      <c r="P6975">
        <f t="shared" si="980"/>
        <v>0</v>
      </c>
    </row>
    <row r="6976" spans="1:16" x14ac:dyDescent="0.35">
      <c r="A6976">
        <f t="shared" si="979"/>
        <v>0</v>
      </c>
      <c r="B6976" s="4" t="str">
        <f>IF($M6976&gt;300,"",IF(OR(INDEX(Bemenet!$E$2:$E$301,$M6976)="",INDEX(Bemenet!$F$2:$F$301,$M6976)=""),"",MAX(INDEX(Bemenet!$E$2:$E$301,$M6976),INDEX(Szabalyok!$A:$A,$N6976))))</f>
        <v/>
      </c>
      <c r="C6976" s="4" t="str">
        <f>IF($B6976="","",MIN(INDEX(Bemenet!$F$2:$F$301,$M6976),INDEX(Szabalyok!$B:$B,$N6976)))</f>
        <v/>
      </c>
      <c r="D6976" s="5" t="str">
        <f>IF(AND($B6976&lt;&gt;"",$C6976&lt;&gt;"",$B6976&lt;=$C6976),INDEX(Bemenet!$G$2:$G$301,$M6976),"")</f>
        <v/>
      </c>
      <c r="E6976" s="6" t="str">
        <f>IF(AND($B6976&lt;&gt;"",$C6976&lt;&gt;"",$B6976&lt;=$C6976),INDEX(Bemenet!$D$2:$D$301,$M6976),"")</f>
        <v/>
      </c>
      <c r="F6976" s="5" t="str">
        <f t="shared" si="972"/>
        <v/>
      </c>
      <c r="G6976" s="5" t="str">
        <f t="shared" si="973"/>
        <v/>
      </c>
      <c r="H6976" s="9" t="str">
        <f t="shared" si="974"/>
        <v/>
      </c>
      <c r="I6976" s="5" t="str">
        <f t="shared" si="975"/>
        <v/>
      </c>
      <c r="J6976" s="5" t="str">
        <f>IF(OR($L6976="",NOT(COUNTIFS($L$2:$L6976,$L6976)=1)),"",SUMIFS($G:$G,$L:$L,$L6976))</f>
        <v/>
      </c>
      <c r="K6976" s="5" t="str">
        <f>IF(OR($L6976="",NOT(COUNTIFS($L$2:$L6976,$L6976)=1)),"",SUMIFS($I:$I,$L:$L,$L6976))</f>
        <v/>
      </c>
      <c r="L6976" s="6" t="str">
        <f t="shared" si="976"/>
        <v/>
      </c>
      <c r="M6976" s="6">
        <f t="shared" si="977"/>
        <v>279</v>
      </c>
      <c r="N6976" s="6">
        <f t="shared" si="978"/>
        <v>26</v>
      </c>
      <c r="O6976" s="9" t="str">
        <f>IF(AND($B6976&lt;&gt;"",$C6976&lt;&gt;"",$B6976&lt;=$C6976),INDEX(Szabalyok!$C:$C,$N6976),"")</f>
        <v/>
      </c>
      <c r="P6976">
        <f t="shared" si="980"/>
        <v>0</v>
      </c>
    </row>
    <row r="6977" spans="1:16" x14ac:dyDescent="0.35">
      <c r="A6977">
        <f t="shared" si="979"/>
        <v>0</v>
      </c>
      <c r="B6977" s="4" t="str">
        <f>IF($M6977&gt;300,"",IF(OR(INDEX(Bemenet!$E$2:$E$301,$M6977)="",INDEX(Bemenet!$F$2:$F$301,$M6977)=""),"",MAX(INDEX(Bemenet!$E$2:$E$301,$M6977),INDEX(Szabalyok!$A:$A,$N6977))))</f>
        <v/>
      </c>
      <c r="C6977" s="4" t="str">
        <f>IF($B6977="","",MIN(INDEX(Bemenet!$F$2:$F$301,$M6977),INDEX(Szabalyok!$B:$B,$N6977)))</f>
        <v/>
      </c>
      <c r="D6977" s="5" t="str">
        <f>IF(AND($B6977&lt;&gt;"",$C6977&lt;&gt;"",$B6977&lt;=$C6977),INDEX(Bemenet!$G$2:$G$301,$M6977),"")</f>
        <v/>
      </c>
      <c r="E6977" s="6" t="str">
        <f>IF(AND($B6977&lt;&gt;"",$C6977&lt;&gt;"",$B6977&lt;=$C6977),INDEX(Bemenet!$D$2:$D$301,$M6977),"")</f>
        <v/>
      </c>
      <c r="F6977" s="5" t="str">
        <f t="shared" si="972"/>
        <v/>
      </c>
      <c r="G6977" s="5" t="str">
        <f t="shared" si="973"/>
        <v/>
      </c>
      <c r="H6977" s="9" t="str">
        <f t="shared" si="974"/>
        <v/>
      </c>
      <c r="I6977" s="5" t="str">
        <f t="shared" si="975"/>
        <v/>
      </c>
      <c r="J6977" s="5" t="str">
        <f>IF(OR($L6977="",NOT(COUNTIFS($L$2:$L6977,$L6977)=1)),"",SUMIFS($G:$G,$L:$L,$L6977))</f>
        <v/>
      </c>
      <c r="K6977" s="5" t="str">
        <f>IF(OR($L6977="",NOT(COUNTIFS($L$2:$L6977,$L6977)=1)),"",SUMIFS($I:$I,$L:$L,$L6977))</f>
        <v/>
      </c>
      <c r="L6977" s="6" t="str">
        <f t="shared" si="976"/>
        <v/>
      </c>
      <c r="M6977" s="6">
        <f t="shared" si="977"/>
        <v>280</v>
      </c>
      <c r="N6977" s="6">
        <f t="shared" si="978"/>
        <v>2</v>
      </c>
      <c r="O6977" s="9" t="str">
        <f>IF(AND($B6977&lt;&gt;"",$C6977&lt;&gt;"",$B6977&lt;=$C6977),INDEX(Szabalyok!$C:$C,$N6977),"")</f>
        <v/>
      </c>
      <c r="P6977">
        <f t="shared" si="980"/>
        <v>0</v>
      </c>
    </row>
    <row r="6978" spans="1:16" x14ac:dyDescent="0.35">
      <c r="A6978">
        <f t="shared" si="979"/>
        <v>0</v>
      </c>
      <c r="B6978" s="4" t="str">
        <f>IF($M6978&gt;300,"",IF(OR(INDEX(Bemenet!$E$2:$E$301,$M6978)="",INDEX(Bemenet!$F$2:$F$301,$M6978)=""),"",MAX(INDEX(Bemenet!$E$2:$E$301,$M6978),INDEX(Szabalyok!$A:$A,$N6978))))</f>
        <v/>
      </c>
      <c r="C6978" s="4" t="str">
        <f>IF($B6978="","",MIN(INDEX(Bemenet!$F$2:$F$301,$M6978),INDEX(Szabalyok!$B:$B,$N6978)))</f>
        <v/>
      </c>
      <c r="D6978" s="5" t="str">
        <f>IF(AND($B6978&lt;&gt;"",$C6978&lt;&gt;"",$B6978&lt;=$C6978),INDEX(Bemenet!$G$2:$G$301,$M6978),"")</f>
        <v/>
      </c>
      <c r="E6978" s="6" t="str">
        <f>IF(AND($B6978&lt;&gt;"",$C6978&lt;&gt;"",$B6978&lt;=$C6978),INDEX(Bemenet!$D$2:$D$301,$M6978),"")</f>
        <v/>
      </c>
      <c r="F6978" s="5" t="str">
        <f t="shared" ref="F6978:F7041" si="981">IF(AND($B6978&lt;&gt;"",$C6978&lt;&gt;"",$B6978&lt;=$C6978),$C6978-$B6978+1,"")</f>
        <v/>
      </c>
      <c r="G6978" s="5" t="str">
        <f t="shared" ref="G6978:G7041" si="982">IF($F6978="","",$F6978*$D6978)</f>
        <v/>
      </c>
      <c r="H6978" s="9" t="str">
        <f t="shared" ref="H6978:H7041" si="983">IF($G6978="","",$O6978)</f>
        <v/>
      </c>
      <c r="I6978" s="5" t="str">
        <f t="shared" ref="I6978:I7041" si="984">IF($G6978="","",$G6978*IF($H6978="",$O6978,$H6978)/100)</f>
        <v/>
      </c>
      <c r="J6978" s="5" t="str">
        <f>IF(OR($L6978="",NOT(COUNTIFS($L$2:$L6978,$L6978)=1)),"",SUMIFS($G:$G,$L:$L,$L6978))</f>
        <v/>
      </c>
      <c r="K6978" s="5" t="str">
        <f>IF(OR($L6978="",NOT(COUNTIFS($L$2:$L6978,$L6978)=1)),"",SUMIFS($I:$I,$L:$L,$L6978))</f>
        <v/>
      </c>
      <c r="L6978" s="6" t="str">
        <f t="shared" ref="L6978:L7041" si="985">IF($B6978="","",YEAR($B6978))</f>
        <v/>
      </c>
      <c r="M6978" s="6">
        <f t="shared" ref="M6978:M7041" si="986">INT((ROW()-2)/25)+1</f>
        <v>280</v>
      </c>
      <c r="N6978" s="6">
        <f t="shared" ref="N6978:N7041" si="987">MOD(ROW()-2,25)+2</f>
        <v>3</v>
      </c>
      <c r="O6978" s="9" t="str">
        <f>IF(AND($B6978&lt;&gt;"",$C6978&lt;&gt;"",$B6978&lt;=$C6978),INDEX(Szabalyok!$C:$C,$N6978),"")</f>
        <v/>
      </c>
      <c r="P6978">
        <f t="shared" si="980"/>
        <v>0</v>
      </c>
    </row>
    <row r="6979" spans="1:16" x14ac:dyDescent="0.35">
      <c r="A6979">
        <f t="shared" si="979"/>
        <v>0</v>
      </c>
      <c r="B6979" s="4" t="str">
        <f>IF($M6979&gt;300,"",IF(OR(INDEX(Bemenet!$E$2:$E$301,$M6979)="",INDEX(Bemenet!$F$2:$F$301,$M6979)=""),"",MAX(INDEX(Bemenet!$E$2:$E$301,$M6979),INDEX(Szabalyok!$A:$A,$N6979))))</f>
        <v/>
      </c>
      <c r="C6979" s="4" t="str">
        <f>IF($B6979="","",MIN(INDEX(Bemenet!$F$2:$F$301,$M6979),INDEX(Szabalyok!$B:$B,$N6979)))</f>
        <v/>
      </c>
      <c r="D6979" s="5" t="str">
        <f>IF(AND($B6979&lt;&gt;"",$C6979&lt;&gt;"",$B6979&lt;=$C6979),INDEX(Bemenet!$G$2:$G$301,$M6979),"")</f>
        <v/>
      </c>
      <c r="E6979" s="6" t="str">
        <f>IF(AND($B6979&lt;&gt;"",$C6979&lt;&gt;"",$B6979&lt;=$C6979),INDEX(Bemenet!$D$2:$D$301,$M6979),"")</f>
        <v/>
      </c>
      <c r="F6979" s="5" t="str">
        <f t="shared" si="981"/>
        <v/>
      </c>
      <c r="G6979" s="5" t="str">
        <f t="shared" si="982"/>
        <v/>
      </c>
      <c r="H6979" s="9" t="str">
        <f t="shared" si="983"/>
        <v/>
      </c>
      <c r="I6979" s="5" t="str">
        <f t="shared" si="984"/>
        <v/>
      </c>
      <c r="J6979" s="5" t="str">
        <f>IF(OR($L6979="",NOT(COUNTIFS($L$2:$L6979,$L6979)=1)),"",SUMIFS($G:$G,$L:$L,$L6979))</f>
        <v/>
      </c>
      <c r="K6979" s="5" t="str">
        <f>IF(OR($L6979="",NOT(COUNTIFS($L$2:$L6979,$L6979)=1)),"",SUMIFS($I:$I,$L:$L,$L6979))</f>
        <v/>
      </c>
      <c r="L6979" s="6" t="str">
        <f t="shared" si="985"/>
        <v/>
      </c>
      <c r="M6979" s="6">
        <f t="shared" si="986"/>
        <v>280</v>
      </c>
      <c r="N6979" s="6">
        <f t="shared" si="987"/>
        <v>4</v>
      </c>
      <c r="O6979" s="9" t="str">
        <f>IF(AND($B6979&lt;&gt;"",$C6979&lt;&gt;"",$B6979&lt;=$C6979),INDEX(Szabalyok!$C:$C,$N6979),"")</f>
        <v/>
      </c>
      <c r="P6979">
        <f t="shared" si="980"/>
        <v>0</v>
      </c>
    </row>
    <row r="6980" spans="1:16" x14ac:dyDescent="0.35">
      <c r="A6980">
        <f t="shared" ref="A6980:A7043" si="988">IF(P6980=P6979,0,P6980)</f>
        <v>0</v>
      </c>
      <c r="B6980" s="4" t="str">
        <f>IF($M6980&gt;300,"",IF(OR(INDEX(Bemenet!$E$2:$E$301,$M6980)="",INDEX(Bemenet!$F$2:$F$301,$M6980)=""),"",MAX(INDEX(Bemenet!$E$2:$E$301,$M6980),INDEX(Szabalyok!$A:$A,$N6980))))</f>
        <v/>
      </c>
      <c r="C6980" s="4" t="str">
        <f>IF($B6980="","",MIN(INDEX(Bemenet!$F$2:$F$301,$M6980),INDEX(Szabalyok!$B:$B,$N6980)))</f>
        <v/>
      </c>
      <c r="D6980" s="5" t="str">
        <f>IF(AND($B6980&lt;&gt;"",$C6980&lt;&gt;"",$B6980&lt;=$C6980),INDEX(Bemenet!$G$2:$G$301,$M6980),"")</f>
        <v/>
      </c>
      <c r="E6980" s="6" t="str">
        <f>IF(AND($B6980&lt;&gt;"",$C6980&lt;&gt;"",$B6980&lt;=$C6980),INDEX(Bemenet!$D$2:$D$301,$M6980),"")</f>
        <v/>
      </c>
      <c r="F6980" s="5" t="str">
        <f t="shared" si="981"/>
        <v/>
      </c>
      <c r="G6980" s="5" t="str">
        <f t="shared" si="982"/>
        <v/>
      </c>
      <c r="H6980" s="9" t="str">
        <f t="shared" si="983"/>
        <v/>
      </c>
      <c r="I6980" s="5" t="str">
        <f t="shared" si="984"/>
        <v/>
      </c>
      <c r="J6980" s="5" t="str">
        <f>IF(OR($L6980="",NOT(COUNTIFS($L$2:$L6980,$L6980)=1)),"",SUMIFS($G:$G,$L:$L,$L6980))</f>
        <v/>
      </c>
      <c r="K6980" s="5" t="str">
        <f>IF(OR($L6980="",NOT(COUNTIFS($L$2:$L6980,$L6980)=1)),"",SUMIFS($I:$I,$L:$L,$L6980))</f>
        <v/>
      </c>
      <c r="L6980" s="6" t="str">
        <f t="shared" si="985"/>
        <v/>
      </c>
      <c r="M6980" s="6">
        <f t="shared" si="986"/>
        <v>280</v>
      </c>
      <c r="N6980" s="6">
        <f t="shared" si="987"/>
        <v>5</v>
      </c>
      <c r="O6980" s="9" t="str">
        <f>IF(AND($B6980&lt;&gt;"",$C6980&lt;&gt;"",$B6980&lt;=$C6980),INDEX(Szabalyok!$C:$C,$N6980),"")</f>
        <v/>
      </c>
      <c r="P6980">
        <f t="shared" ref="P6980:P7043" si="989">IF(D6980="",P6979,P6979+1)</f>
        <v>0</v>
      </c>
    </row>
    <row r="6981" spans="1:16" x14ac:dyDescent="0.35">
      <c r="A6981">
        <f t="shared" si="988"/>
        <v>0</v>
      </c>
      <c r="B6981" s="4" t="str">
        <f>IF($M6981&gt;300,"",IF(OR(INDEX(Bemenet!$E$2:$E$301,$M6981)="",INDEX(Bemenet!$F$2:$F$301,$M6981)=""),"",MAX(INDEX(Bemenet!$E$2:$E$301,$M6981),INDEX(Szabalyok!$A:$A,$N6981))))</f>
        <v/>
      </c>
      <c r="C6981" s="4" t="str">
        <f>IF($B6981="","",MIN(INDEX(Bemenet!$F$2:$F$301,$M6981),INDEX(Szabalyok!$B:$B,$N6981)))</f>
        <v/>
      </c>
      <c r="D6981" s="5" t="str">
        <f>IF(AND($B6981&lt;&gt;"",$C6981&lt;&gt;"",$B6981&lt;=$C6981),INDEX(Bemenet!$G$2:$G$301,$M6981),"")</f>
        <v/>
      </c>
      <c r="E6981" s="6" t="str">
        <f>IF(AND($B6981&lt;&gt;"",$C6981&lt;&gt;"",$B6981&lt;=$C6981),INDEX(Bemenet!$D$2:$D$301,$M6981),"")</f>
        <v/>
      </c>
      <c r="F6981" s="5" t="str">
        <f t="shared" si="981"/>
        <v/>
      </c>
      <c r="G6981" s="5" t="str">
        <f t="shared" si="982"/>
        <v/>
      </c>
      <c r="H6981" s="9" t="str">
        <f t="shared" si="983"/>
        <v/>
      </c>
      <c r="I6981" s="5" t="str">
        <f t="shared" si="984"/>
        <v/>
      </c>
      <c r="J6981" s="5" t="str">
        <f>IF(OR($L6981="",NOT(COUNTIFS($L$2:$L6981,$L6981)=1)),"",SUMIFS($G:$G,$L:$L,$L6981))</f>
        <v/>
      </c>
      <c r="K6981" s="5" t="str">
        <f>IF(OR($L6981="",NOT(COUNTIFS($L$2:$L6981,$L6981)=1)),"",SUMIFS($I:$I,$L:$L,$L6981))</f>
        <v/>
      </c>
      <c r="L6981" s="6" t="str">
        <f t="shared" si="985"/>
        <v/>
      </c>
      <c r="M6981" s="6">
        <f t="shared" si="986"/>
        <v>280</v>
      </c>
      <c r="N6981" s="6">
        <f t="shared" si="987"/>
        <v>6</v>
      </c>
      <c r="O6981" s="9" t="str">
        <f>IF(AND($B6981&lt;&gt;"",$C6981&lt;&gt;"",$B6981&lt;=$C6981),INDEX(Szabalyok!$C:$C,$N6981),"")</f>
        <v/>
      </c>
      <c r="P6981">
        <f t="shared" si="989"/>
        <v>0</v>
      </c>
    </row>
    <row r="6982" spans="1:16" x14ac:dyDescent="0.35">
      <c r="A6982">
        <f t="shared" si="988"/>
        <v>0</v>
      </c>
      <c r="B6982" s="4" t="str">
        <f>IF($M6982&gt;300,"",IF(OR(INDEX(Bemenet!$E$2:$E$301,$M6982)="",INDEX(Bemenet!$F$2:$F$301,$M6982)=""),"",MAX(INDEX(Bemenet!$E$2:$E$301,$M6982),INDEX(Szabalyok!$A:$A,$N6982))))</f>
        <v/>
      </c>
      <c r="C6982" s="4" t="str">
        <f>IF($B6982="","",MIN(INDEX(Bemenet!$F$2:$F$301,$M6982),INDEX(Szabalyok!$B:$B,$N6982)))</f>
        <v/>
      </c>
      <c r="D6982" s="5" t="str">
        <f>IF(AND($B6982&lt;&gt;"",$C6982&lt;&gt;"",$B6982&lt;=$C6982),INDEX(Bemenet!$G$2:$G$301,$M6982),"")</f>
        <v/>
      </c>
      <c r="E6982" s="6" t="str">
        <f>IF(AND($B6982&lt;&gt;"",$C6982&lt;&gt;"",$B6982&lt;=$C6982),INDEX(Bemenet!$D$2:$D$301,$M6982),"")</f>
        <v/>
      </c>
      <c r="F6982" s="5" t="str">
        <f t="shared" si="981"/>
        <v/>
      </c>
      <c r="G6982" s="5" t="str">
        <f t="shared" si="982"/>
        <v/>
      </c>
      <c r="H6982" s="9" t="str">
        <f t="shared" si="983"/>
        <v/>
      </c>
      <c r="I6982" s="5" t="str">
        <f t="shared" si="984"/>
        <v/>
      </c>
      <c r="J6982" s="5" t="str">
        <f>IF(OR($L6982="",NOT(COUNTIFS($L$2:$L6982,$L6982)=1)),"",SUMIFS($G:$G,$L:$L,$L6982))</f>
        <v/>
      </c>
      <c r="K6982" s="5" t="str">
        <f>IF(OR($L6982="",NOT(COUNTIFS($L$2:$L6982,$L6982)=1)),"",SUMIFS($I:$I,$L:$L,$L6982))</f>
        <v/>
      </c>
      <c r="L6982" s="6" t="str">
        <f t="shared" si="985"/>
        <v/>
      </c>
      <c r="M6982" s="6">
        <f t="shared" si="986"/>
        <v>280</v>
      </c>
      <c r="N6982" s="6">
        <f t="shared" si="987"/>
        <v>7</v>
      </c>
      <c r="O6982" s="9" t="str">
        <f>IF(AND($B6982&lt;&gt;"",$C6982&lt;&gt;"",$B6982&lt;=$C6982),INDEX(Szabalyok!$C:$C,$N6982),"")</f>
        <v/>
      </c>
      <c r="P6982">
        <f t="shared" si="989"/>
        <v>0</v>
      </c>
    </row>
    <row r="6983" spans="1:16" x14ac:dyDescent="0.35">
      <c r="A6983">
        <f t="shared" si="988"/>
        <v>0</v>
      </c>
      <c r="B6983" s="4" t="str">
        <f>IF($M6983&gt;300,"",IF(OR(INDEX(Bemenet!$E$2:$E$301,$M6983)="",INDEX(Bemenet!$F$2:$F$301,$M6983)=""),"",MAX(INDEX(Bemenet!$E$2:$E$301,$M6983),INDEX(Szabalyok!$A:$A,$N6983))))</f>
        <v/>
      </c>
      <c r="C6983" s="4" t="str">
        <f>IF($B6983="","",MIN(INDEX(Bemenet!$F$2:$F$301,$M6983),INDEX(Szabalyok!$B:$B,$N6983)))</f>
        <v/>
      </c>
      <c r="D6983" s="5" t="str">
        <f>IF(AND($B6983&lt;&gt;"",$C6983&lt;&gt;"",$B6983&lt;=$C6983),INDEX(Bemenet!$G$2:$G$301,$M6983),"")</f>
        <v/>
      </c>
      <c r="E6983" s="6" t="str">
        <f>IF(AND($B6983&lt;&gt;"",$C6983&lt;&gt;"",$B6983&lt;=$C6983),INDEX(Bemenet!$D$2:$D$301,$M6983),"")</f>
        <v/>
      </c>
      <c r="F6983" s="5" t="str">
        <f t="shared" si="981"/>
        <v/>
      </c>
      <c r="G6983" s="5" t="str">
        <f t="shared" si="982"/>
        <v/>
      </c>
      <c r="H6983" s="9" t="str">
        <f t="shared" si="983"/>
        <v/>
      </c>
      <c r="I6983" s="5" t="str">
        <f t="shared" si="984"/>
        <v/>
      </c>
      <c r="J6983" s="5" t="str">
        <f>IF(OR($L6983="",NOT(COUNTIFS($L$2:$L6983,$L6983)=1)),"",SUMIFS($G:$G,$L:$L,$L6983))</f>
        <v/>
      </c>
      <c r="K6983" s="5" t="str">
        <f>IF(OR($L6983="",NOT(COUNTIFS($L$2:$L6983,$L6983)=1)),"",SUMIFS($I:$I,$L:$L,$L6983))</f>
        <v/>
      </c>
      <c r="L6983" s="6" t="str">
        <f t="shared" si="985"/>
        <v/>
      </c>
      <c r="M6983" s="6">
        <f t="shared" si="986"/>
        <v>280</v>
      </c>
      <c r="N6983" s="6">
        <f t="shared" si="987"/>
        <v>8</v>
      </c>
      <c r="O6983" s="9" t="str">
        <f>IF(AND($B6983&lt;&gt;"",$C6983&lt;&gt;"",$B6983&lt;=$C6983),INDEX(Szabalyok!$C:$C,$N6983),"")</f>
        <v/>
      </c>
      <c r="P6983">
        <f t="shared" si="989"/>
        <v>0</v>
      </c>
    </row>
    <row r="6984" spans="1:16" x14ac:dyDescent="0.35">
      <c r="A6984">
        <f t="shared" si="988"/>
        <v>0</v>
      </c>
      <c r="B6984" s="4" t="str">
        <f>IF($M6984&gt;300,"",IF(OR(INDEX(Bemenet!$E$2:$E$301,$M6984)="",INDEX(Bemenet!$F$2:$F$301,$M6984)=""),"",MAX(INDEX(Bemenet!$E$2:$E$301,$M6984),INDEX(Szabalyok!$A:$A,$N6984))))</f>
        <v/>
      </c>
      <c r="C6984" s="4" t="str">
        <f>IF($B6984="","",MIN(INDEX(Bemenet!$F$2:$F$301,$M6984),INDEX(Szabalyok!$B:$B,$N6984)))</f>
        <v/>
      </c>
      <c r="D6984" s="5" t="str">
        <f>IF(AND($B6984&lt;&gt;"",$C6984&lt;&gt;"",$B6984&lt;=$C6984),INDEX(Bemenet!$G$2:$G$301,$M6984),"")</f>
        <v/>
      </c>
      <c r="E6984" s="6" t="str">
        <f>IF(AND($B6984&lt;&gt;"",$C6984&lt;&gt;"",$B6984&lt;=$C6984),INDEX(Bemenet!$D$2:$D$301,$M6984),"")</f>
        <v/>
      </c>
      <c r="F6984" s="5" t="str">
        <f t="shared" si="981"/>
        <v/>
      </c>
      <c r="G6984" s="5" t="str">
        <f t="shared" si="982"/>
        <v/>
      </c>
      <c r="H6984" s="9" t="str">
        <f t="shared" si="983"/>
        <v/>
      </c>
      <c r="I6984" s="5" t="str">
        <f t="shared" si="984"/>
        <v/>
      </c>
      <c r="J6984" s="5" t="str">
        <f>IF(OR($L6984="",NOT(COUNTIFS($L$2:$L6984,$L6984)=1)),"",SUMIFS($G:$G,$L:$L,$L6984))</f>
        <v/>
      </c>
      <c r="K6984" s="5" t="str">
        <f>IF(OR($L6984="",NOT(COUNTIFS($L$2:$L6984,$L6984)=1)),"",SUMIFS($I:$I,$L:$L,$L6984))</f>
        <v/>
      </c>
      <c r="L6984" s="6" t="str">
        <f t="shared" si="985"/>
        <v/>
      </c>
      <c r="M6984" s="6">
        <f t="shared" si="986"/>
        <v>280</v>
      </c>
      <c r="N6984" s="6">
        <f t="shared" si="987"/>
        <v>9</v>
      </c>
      <c r="O6984" s="9" t="str">
        <f>IF(AND($B6984&lt;&gt;"",$C6984&lt;&gt;"",$B6984&lt;=$C6984),INDEX(Szabalyok!$C:$C,$N6984),"")</f>
        <v/>
      </c>
      <c r="P6984">
        <f t="shared" si="989"/>
        <v>0</v>
      </c>
    </row>
    <row r="6985" spans="1:16" x14ac:dyDescent="0.35">
      <c r="A6985">
        <f t="shared" si="988"/>
        <v>0</v>
      </c>
      <c r="B6985" s="4" t="str">
        <f>IF($M6985&gt;300,"",IF(OR(INDEX(Bemenet!$E$2:$E$301,$M6985)="",INDEX(Bemenet!$F$2:$F$301,$M6985)=""),"",MAX(INDEX(Bemenet!$E$2:$E$301,$M6985),INDEX(Szabalyok!$A:$A,$N6985))))</f>
        <v/>
      </c>
      <c r="C6985" s="4" t="str">
        <f>IF($B6985="","",MIN(INDEX(Bemenet!$F$2:$F$301,$M6985),INDEX(Szabalyok!$B:$B,$N6985)))</f>
        <v/>
      </c>
      <c r="D6985" s="5" t="str">
        <f>IF(AND($B6985&lt;&gt;"",$C6985&lt;&gt;"",$B6985&lt;=$C6985),INDEX(Bemenet!$G$2:$G$301,$M6985),"")</f>
        <v/>
      </c>
      <c r="E6985" s="6" t="str">
        <f>IF(AND($B6985&lt;&gt;"",$C6985&lt;&gt;"",$B6985&lt;=$C6985),INDEX(Bemenet!$D$2:$D$301,$M6985),"")</f>
        <v/>
      </c>
      <c r="F6985" s="5" t="str">
        <f t="shared" si="981"/>
        <v/>
      </c>
      <c r="G6985" s="5" t="str">
        <f t="shared" si="982"/>
        <v/>
      </c>
      <c r="H6985" s="9" t="str">
        <f t="shared" si="983"/>
        <v/>
      </c>
      <c r="I6985" s="5" t="str">
        <f t="shared" si="984"/>
        <v/>
      </c>
      <c r="J6985" s="5" t="str">
        <f>IF(OR($L6985="",NOT(COUNTIFS($L$2:$L6985,$L6985)=1)),"",SUMIFS($G:$G,$L:$L,$L6985))</f>
        <v/>
      </c>
      <c r="K6985" s="5" t="str">
        <f>IF(OR($L6985="",NOT(COUNTIFS($L$2:$L6985,$L6985)=1)),"",SUMIFS($I:$I,$L:$L,$L6985))</f>
        <v/>
      </c>
      <c r="L6985" s="6" t="str">
        <f t="shared" si="985"/>
        <v/>
      </c>
      <c r="M6985" s="6">
        <f t="shared" si="986"/>
        <v>280</v>
      </c>
      <c r="N6985" s="6">
        <f t="shared" si="987"/>
        <v>10</v>
      </c>
      <c r="O6985" s="9" t="str">
        <f>IF(AND($B6985&lt;&gt;"",$C6985&lt;&gt;"",$B6985&lt;=$C6985),INDEX(Szabalyok!$C:$C,$N6985),"")</f>
        <v/>
      </c>
      <c r="P6985">
        <f t="shared" si="989"/>
        <v>0</v>
      </c>
    </row>
    <row r="6986" spans="1:16" x14ac:dyDescent="0.35">
      <c r="A6986">
        <f t="shared" si="988"/>
        <v>0</v>
      </c>
      <c r="B6986" s="4" t="str">
        <f>IF($M6986&gt;300,"",IF(OR(INDEX(Bemenet!$E$2:$E$301,$M6986)="",INDEX(Bemenet!$F$2:$F$301,$M6986)=""),"",MAX(INDEX(Bemenet!$E$2:$E$301,$M6986),INDEX(Szabalyok!$A:$A,$N6986))))</f>
        <v/>
      </c>
      <c r="C6986" s="4" t="str">
        <f>IF($B6986="","",MIN(INDEX(Bemenet!$F$2:$F$301,$M6986),INDEX(Szabalyok!$B:$B,$N6986)))</f>
        <v/>
      </c>
      <c r="D6986" s="5" t="str">
        <f>IF(AND($B6986&lt;&gt;"",$C6986&lt;&gt;"",$B6986&lt;=$C6986),INDEX(Bemenet!$G$2:$G$301,$M6986),"")</f>
        <v/>
      </c>
      <c r="E6986" s="6" t="str">
        <f>IF(AND($B6986&lt;&gt;"",$C6986&lt;&gt;"",$B6986&lt;=$C6986),INDEX(Bemenet!$D$2:$D$301,$M6986),"")</f>
        <v/>
      </c>
      <c r="F6986" s="5" t="str">
        <f t="shared" si="981"/>
        <v/>
      </c>
      <c r="G6986" s="5" t="str">
        <f t="shared" si="982"/>
        <v/>
      </c>
      <c r="H6986" s="9" t="str">
        <f t="shared" si="983"/>
        <v/>
      </c>
      <c r="I6986" s="5" t="str">
        <f t="shared" si="984"/>
        <v/>
      </c>
      <c r="J6986" s="5" t="str">
        <f>IF(OR($L6986="",NOT(COUNTIFS($L$2:$L6986,$L6986)=1)),"",SUMIFS($G:$G,$L:$L,$L6986))</f>
        <v/>
      </c>
      <c r="K6986" s="5" t="str">
        <f>IF(OR($L6986="",NOT(COUNTIFS($L$2:$L6986,$L6986)=1)),"",SUMIFS($I:$I,$L:$L,$L6986))</f>
        <v/>
      </c>
      <c r="L6986" s="6" t="str">
        <f t="shared" si="985"/>
        <v/>
      </c>
      <c r="M6986" s="6">
        <f t="shared" si="986"/>
        <v>280</v>
      </c>
      <c r="N6986" s="6">
        <f t="shared" si="987"/>
        <v>11</v>
      </c>
      <c r="O6986" s="9" t="str">
        <f>IF(AND($B6986&lt;&gt;"",$C6986&lt;&gt;"",$B6986&lt;=$C6986),INDEX(Szabalyok!$C:$C,$N6986),"")</f>
        <v/>
      </c>
      <c r="P6986">
        <f t="shared" si="989"/>
        <v>0</v>
      </c>
    </row>
    <row r="6987" spans="1:16" x14ac:dyDescent="0.35">
      <c r="A6987">
        <f t="shared" si="988"/>
        <v>0</v>
      </c>
      <c r="B6987" s="4" t="str">
        <f>IF($M6987&gt;300,"",IF(OR(INDEX(Bemenet!$E$2:$E$301,$M6987)="",INDEX(Bemenet!$F$2:$F$301,$M6987)=""),"",MAX(INDEX(Bemenet!$E$2:$E$301,$M6987),INDEX(Szabalyok!$A:$A,$N6987))))</f>
        <v/>
      </c>
      <c r="C6987" s="4" t="str">
        <f>IF($B6987="","",MIN(INDEX(Bemenet!$F$2:$F$301,$M6987),INDEX(Szabalyok!$B:$B,$N6987)))</f>
        <v/>
      </c>
      <c r="D6987" s="5" t="str">
        <f>IF(AND($B6987&lt;&gt;"",$C6987&lt;&gt;"",$B6987&lt;=$C6987),INDEX(Bemenet!$G$2:$G$301,$M6987),"")</f>
        <v/>
      </c>
      <c r="E6987" s="6" t="str">
        <f>IF(AND($B6987&lt;&gt;"",$C6987&lt;&gt;"",$B6987&lt;=$C6987),INDEX(Bemenet!$D$2:$D$301,$M6987),"")</f>
        <v/>
      </c>
      <c r="F6987" s="5" t="str">
        <f t="shared" si="981"/>
        <v/>
      </c>
      <c r="G6987" s="5" t="str">
        <f t="shared" si="982"/>
        <v/>
      </c>
      <c r="H6987" s="9" t="str">
        <f t="shared" si="983"/>
        <v/>
      </c>
      <c r="I6987" s="5" t="str">
        <f t="shared" si="984"/>
        <v/>
      </c>
      <c r="J6987" s="5" t="str">
        <f>IF(OR($L6987="",NOT(COUNTIFS($L$2:$L6987,$L6987)=1)),"",SUMIFS($G:$G,$L:$L,$L6987))</f>
        <v/>
      </c>
      <c r="K6987" s="5" t="str">
        <f>IF(OR($L6987="",NOT(COUNTIFS($L$2:$L6987,$L6987)=1)),"",SUMIFS($I:$I,$L:$L,$L6987))</f>
        <v/>
      </c>
      <c r="L6987" s="6" t="str">
        <f t="shared" si="985"/>
        <v/>
      </c>
      <c r="M6987" s="6">
        <f t="shared" si="986"/>
        <v>280</v>
      </c>
      <c r="N6987" s="6">
        <f t="shared" si="987"/>
        <v>12</v>
      </c>
      <c r="O6987" s="9" t="str">
        <f>IF(AND($B6987&lt;&gt;"",$C6987&lt;&gt;"",$B6987&lt;=$C6987),INDEX(Szabalyok!$C:$C,$N6987),"")</f>
        <v/>
      </c>
      <c r="P6987">
        <f t="shared" si="989"/>
        <v>0</v>
      </c>
    </row>
    <row r="6988" spans="1:16" x14ac:dyDescent="0.35">
      <c r="A6988">
        <f t="shared" si="988"/>
        <v>0</v>
      </c>
      <c r="B6988" s="4" t="str">
        <f>IF($M6988&gt;300,"",IF(OR(INDEX(Bemenet!$E$2:$E$301,$M6988)="",INDEX(Bemenet!$F$2:$F$301,$M6988)=""),"",MAX(INDEX(Bemenet!$E$2:$E$301,$M6988),INDEX(Szabalyok!$A:$A,$N6988))))</f>
        <v/>
      </c>
      <c r="C6988" s="4" t="str">
        <f>IF($B6988="","",MIN(INDEX(Bemenet!$F$2:$F$301,$M6988),INDEX(Szabalyok!$B:$B,$N6988)))</f>
        <v/>
      </c>
      <c r="D6988" s="5" t="str">
        <f>IF(AND($B6988&lt;&gt;"",$C6988&lt;&gt;"",$B6988&lt;=$C6988),INDEX(Bemenet!$G$2:$G$301,$M6988),"")</f>
        <v/>
      </c>
      <c r="E6988" s="6" t="str">
        <f>IF(AND($B6988&lt;&gt;"",$C6988&lt;&gt;"",$B6988&lt;=$C6988),INDEX(Bemenet!$D$2:$D$301,$M6988),"")</f>
        <v/>
      </c>
      <c r="F6988" s="5" t="str">
        <f t="shared" si="981"/>
        <v/>
      </c>
      <c r="G6988" s="5" t="str">
        <f t="shared" si="982"/>
        <v/>
      </c>
      <c r="H6988" s="9" t="str">
        <f t="shared" si="983"/>
        <v/>
      </c>
      <c r="I6988" s="5" t="str">
        <f t="shared" si="984"/>
        <v/>
      </c>
      <c r="J6988" s="5" t="str">
        <f>IF(OR($L6988="",NOT(COUNTIFS($L$2:$L6988,$L6988)=1)),"",SUMIFS($G:$G,$L:$L,$L6988))</f>
        <v/>
      </c>
      <c r="K6988" s="5" t="str">
        <f>IF(OR($L6988="",NOT(COUNTIFS($L$2:$L6988,$L6988)=1)),"",SUMIFS($I:$I,$L:$L,$L6988))</f>
        <v/>
      </c>
      <c r="L6988" s="6" t="str">
        <f t="shared" si="985"/>
        <v/>
      </c>
      <c r="M6988" s="6">
        <f t="shared" si="986"/>
        <v>280</v>
      </c>
      <c r="N6988" s="6">
        <f t="shared" si="987"/>
        <v>13</v>
      </c>
      <c r="O6988" s="9" t="str">
        <f>IF(AND($B6988&lt;&gt;"",$C6988&lt;&gt;"",$B6988&lt;=$C6988),INDEX(Szabalyok!$C:$C,$N6988),"")</f>
        <v/>
      </c>
      <c r="P6988">
        <f t="shared" si="989"/>
        <v>0</v>
      </c>
    </row>
    <row r="6989" spans="1:16" x14ac:dyDescent="0.35">
      <c r="A6989">
        <f t="shared" si="988"/>
        <v>0</v>
      </c>
      <c r="B6989" s="4" t="str">
        <f>IF($M6989&gt;300,"",IF(OR(INDEX(Bemenet!$E$2:$E$301,$M6989)="",INDEX(Bemenet!$F$2:$F$301,$M6989)=""),"",MAX(INDEX(Bemenet!$E$2:$E$301,$M6989),INDEX(Szabalyok!$A:$A,$N6989))))</f>
        <v/>
      </c>
      <c r="C6989" s="4" t="str">
        <f>IF($B6989="","",MIN(INDEX(Bemenet!$F$2:$F$301,$M6989),INDEX(Szabalyok!$B:$B,$N6989)))</f>
        <v/>
      </c>
      <c r="D6989" s="5" t="str">
        <f>IF(AND($B6989&lt;&gt;"",$C6989&lt;&gt;"",$B6989&lt;=$C6989),INDEX(Bemenet!$G$2:$G$301,$M6989),"")</f>
        <v/>
      </c>
      <c r="E6989" s="6" t="str">
        <f>IF(AND($B6989&lt;&gt;"",$C6989&lt;&gt;"",$B6989&lt;=$C6989),INDEX(Bemenet!$D$2:$D$301,$M6989),"")</f>
        <v/>
      </c>
      <c r="F6989" s="5" t="str">
        <f t="shared" si="981"/>
        <v/>
      </c>
      <c r="G6989" s="5" t="str">
        <f t="shared" si="982"/>
        <v/>
      </c>
      <c r="H6989" s="9" t="str">
        <f t="shared" si="983"/>
        <v/>
      </c>
      <c r="I6989" s="5" t="str">
        <f t="shared" si="984"/>
        <v/>
      </c>
      <c r="J6989" s="5" t="str">
        <f>IF(OR($L6989="",NOT(COUNTIFS($L$2:$L6989,$L6989)=1)),"",SUMIFS($G:$G,$L:$L,$L6989))</f>
        <v/>
      </c>
      <c r="K6989" s="5" t="str">
        <f>IF(OR($L6989="",NOT(COUNTIFS($L$2:$L6989,$L6989)=1)),"",SUMIFS($I:$I,$L:$L,$L6989))</f>
        <v/>
      </c>
      <c r="L6989" s="6" t="str">
        <f t="shared" si="985"/>
        <v/>
      </c>
      <c r="M6989" s="6">
        <f t="shared" si="986"/>
        <v>280</v>
      </c>
      <c r="N6989" s="6">
        <f t="shared" si="987"/>
        <v>14</v>
      </c>
      <c r="O6989" s="9" t="str">
        <f>IF(AND($B6989&lt;&gt;"",$C6989&lt;&gt;"",$B6989&lt;=$C6989),INDEX(Szabalyok!$C:$C,$N6989),"")</f>
        <v/>
      </c>
      <c r="P6989">
        <f t="shared" si="989"/>
        <v>0</v>
      </c>
    </row>
    <row r="6990" spans="1:16" x14ac:dyDescent="0.35">
      <c r="A6990">
        <f t="shared" si="988"/>
        <v>0</v>
      </c>
      <c r="B6990" s="4" t="str">
        <f>IF($M6990&gt;300,"",IF(OR(INDEX(Bemenet!$E$2:$E$301,$M6990)="",INDEX(Bemenet!$F$2:$F$301,$M6990)=""),"",MAX(INDEX(Bemenet!$E$2:$E$301,$M6990),INDEX(Szabalyok!$A:$A,$N6990))))</f>
        <v/>
      </c>
      <c r="C6990" s="4" t="str">
        <f>IF($B6990="","",MIN(INDEX(Bemenet!$F$2:$F$301,$M6990),INDEX(Szabalyok!$B:$B,$N6990)))</f>
        <v/>
      </c>
      <c r="D6990" s="5" t="str">
        <f>IF(AND($B6990&lt;&gt;"",$C6990&lt;&gt;"",$B6990&lt;=$C6990),INDEX(Bemenet!$G$2:$G$301,$M6990),"")</f>
        <v/>
      </c>
      <c r="E6990" s="6" t="str">
        <f>IF(AND($B6990&lt;&gt;"",$C6990&lt;&gt;"",$B6990&lt;=$C6990),INDEX(Bemenet!$D$2:$D$301,$M6990),"")</f>
        <v/>
      </c>
      <c r="F6990" s="5" t="str">
        <f t="shared" si="981"/>
        <v/>
      </c>
      <c r="G6990" s="5" t="str">
        <f t="shared" si="982"/>
        <v/>
      </c>
      <c r="H6990" s="9" t="str">
        <f t="shared" si="983"/>
        <v/>
      </c>
      <c r="I6990" s="5" t="str">
        <f t="shared" si="984"/>
        <v/>
      </c>
      <c r="J6990" s="5" t="str">
        <f>IF(OR($L6990="",NOT(COUNTIFS($L$2:$L6990,$L6990)=1)),"",SUMIFS($G:$G,$L:$L,$L6990))</f>
        <v/>
      </c>
      <c r="K6990" s="5" t="str">
        <f>IF(OR($L6990="",NOT(COUNTIFS($L$2:$L6990,$L6990)=1)),"",SUMIFS($I:$I,$L:$L,$L6990))</f>
        <v/>
      </c>
      <c r="L6990" s="6" t="str">
        <f t="shared" si="985"/>
        <v/>
      </c>
      <c r="M6990" s="6">
        <f t="shared" si="986"/>
        <v>280</v>
      </c>
      <c r="N6990" s="6">
        <f t="shared" si="987"/>
        <v>15</v>
      </c>
      <c r="O6990" s="9" t="str">
        <f>IF(AND($B6990&lt;&gt;"",$C6990&lt;&gt;"",$B6990&lt;=$C6990),INDEX(Szabalyok!$C:$C,$N6990),"")</f>
        <v/>
      </c>
      <c r="P6990">
        <f t="shared" si="989"/>
        <v>0</v>
      </c>
    </row>
    <row r="6991" spans="1:16" x14ac:dyDescent="0.35">
      <c r="A6991">
        <f t="shared" si="988"/>
        <v>0</v>
      </c>
      <c r="B6991" s="4" t="str">
        <f>IF($M6991&gt;300,"",IF(OR(INDEX(Bemenet!$E$2:$E$301,$M6991)="",INDEX(Bemenet!$F$2:$F$301,$M6991)=""),"",MAX(INDEX(Bemenet!$E$2:$E$301,$M6991),INDEX(Szabalyok!$A:$A,$N6991))))</f>
        <v/>
      </c>
      <c r="C6991" s="4" t="str">
        <f>IF($B6991="","",MIN(INDEX(Bemenet!$F$2:$F$301,$M6991),INDEX(Szabalyok!$B:$B,$N6991)))</f>
        <v/>
      </c>
      <c r="D6991" s="5" t="str">
        <f>IF(AND($B6991&lt;&gt;"",$C6991&lt;&gt;"",$B6991&lt;=$C6991),INDEX(Bemenet!$G$2:$G$301,$M6991),"")</f>
        <v/>
      </c>
      <c r="E6991" s="6" t="str">
        <f>IF(AND($B6991&lt;&gt;"",$C6991&lt;&gt;"",$B6991&lt;=$C6991),INDEX(Bemenet!$D$2:$D$301,$M6991),"")</f>
        <v/>
      </c>
      <c r="F6991" s="5" t="str">
        <f t="shared" si="981"/>
        <v/>
      </c>
      <c r="G6991" s="5" t="str">
        <f t="shared" si="982"/>
        <v/>
      </c>
      <c r="H6991" s="9" t="str">
        <f t="shared" si="983"/>
        <v/>
      </c>
      <c r="I6991" s="5" t="str">
        <f t="shared" si="984"/>
        <v/>
      </c>
      <c r="J6991" s="5" t="str">
        <f>IF(OR($L6991="",NOT(COUNTIFS($L$2:$L6991,$L6991)=1)),"",SUMIFS($G:$G,$L:$L,$L6991))</f>
        <v/>
      </c>
      <c r="K6991" s="5" t="str">
        <f>IF(OR($L6991="",NOT(COUNTIFS($L$2:$L6991,$L6991)=1)),"",SUMIFS($I:$I,$L:$L,$L6991))</f>
        <v/>
      </c>
      <c r="L6991" s="6" t="str">
        <f t="shared" si="985"/>
        <v/>
      </c>
      <c r="M6991" s="6">
        <f t="shared" si="986"/>
        <v>280</v>
      </c>
      <c r="N6991" s="6">
        <f t="shared" si="987"/>
        <v>16</v>
      </c>
      <c r="O6991" s="9" t="str">
        <f>IF(AND($B6991&lt;&gt;"",$C6991&lt;&gt;"",$B6991&lt;=$C6991),INDEX(Szabalyok!$C:$C,$N6991),"")</f>
        <v/>
      </c>
      <c r="P6991">
        <f t="shared" si="989"/>
        <v>0</v>
      </c>
    </row>
    <row r="6992" spans="1:16" x14ac:dyDescent="0.35">
      <c r="A6992">
        <f t="shared" si="988"/>
        <v>0</v>
      </c>
      <c r="B6992" s="4" t="str">
        <f>IF($M6992&gt;300,"",IF(OR(INDEX(Bemenet!$E$2:$E$301,$M6992)="",INDEX(Bemenet!$F$2:$F$301,$M6992)=""),"",MAX(INDEX(Bemenet!$E$2:$E$301,$M6992),INDEX(Szabalyok!$A:$A,$N6992))))</f>
        <v/>
      </c>
      <c r="C6992" s="4" t="str">
        <f>IF($B6992="","",MIN(INDEX(Bemenet!$F$2:$F$301,$M6992),INDEX(Szabalyok!$B:$B,$N6992)))</f>
        <v/>
      </c>
      <c r="D6992" s="5" t="str">
        <f>IF(AND($B6992&lt;&gt;"",$C6992&lt;&gt;"",$B6992&lt;=$C6992),INDEX(Bemenet!$G$2:$G$301,$M6992),"")</f>
        <v/>
      </c>
      <c r="E6992" s="6" t="str">
        <f>IF(AND($B6992&lt;&gt;"",$C6992&lt;&gt;"",$B6992&lt;=$C6992),INDEX(Bemenet!$D$2:$D$301,$M6992),"")</f>
        <v/>
      </c>
      <c r="F6992" s="5" t="str">
        <f t="shared" si="981"/>
        <v/>
      </c>
      <c r="G6992" s="5" t="str">
        <f t="shared" si="982"/>
        <v/>
      </c>
      <c r="H6992" s="9" t="str">
        <f t="shared" si="983"/>
        <v/>
      </c>
      <c r="I6992" s="5" t="str">
        <f t="shared" si="984"/>
        <v/>
      </c>
      <c r="J6992" s="5" t="str">
        <f>IF(OR($L6992="",NOT(COUNTIFS($L$2:$L6992,$L6992)=1)),"",SUMIFS($G:$G,$L:$L,$L6992))</f>
        <v/>
      </c>
      <c r="K6992" s="5" t="str">
        <f>IF(OR($L6992="",NOT(COUNTIFS($L$2:$L6992,$L6992)=1)),"",SUMIFS($I:$I,$L:$L,$L6992))</f>
        <v/>
      </c>
      <c r="L6992" s="6" t="str">
        <f t="shared" si="985"/>
        <v/>
      </c>
      <c r="M6992" s="6">
        <f t="shared" si="986"/>
        <v>280</v>
      </c>
      <c r="N6992" s="6">
        <f t="shared" si="987"/>
        <v>17</v>
      </c>
      <c r="O6992" s="9" t="str">
        <f>IF(AND($B6992&lt;&gt;"",$C6992&lt;&gt;"",$B6992&lt;=$C6992),INDEX(Szabalyok!$C:$C,$N6992),"")</f>
        <v/>
      </c>
      <c r="P6992">
        <f t="shared" si="989"/>
        <v>0</v>
      </c>
    </row>
    <row r="6993" spans="1:16" x14ac:dyDescent="0.35">
      <c r="A6993">
        <f t="shared" si="988"/>
        <v>0</v>
      </c>
      <c r="B6993" s="4" t="str">
        <f>IF($M6993&gt;300,"",IF(OR(INDEX(Bemenet!$E$2:$E$301,$M6993)="",INDEX(Bemenet!$F$2:$F$301,$M6993)=""),"",MAX(INDEX(Bemenet!$E$2:$E$301,$M6993),INDEX(Szabalyok!$A:$A,$N6993))))</f>
        <v/>
      </c>
      <c r="C6993" s="4" t="str">
        <f>IF($B6993="","",MIN(INDEX(Bemenet!$F$2:$F$301,$M6993),INDEX(Szabalyok!$B:$B,$N6993)))</f>
        <v/>
      </c>
      <c r="D6993" s="5" t="str">
        <f>IF(AND($B6993&lt;&gt;"",$C6993&lt;&gt;"",$B6993&lt;=$C6993),INDEX(Bemenet!$G$2:$G$301,$M6993),"")</f>
        <v/>
      </c>
      <c r="E6993" s="6" t="str">
        <f>IF(AND($B6993&lt;&gt;"",$C6993&lt;&gt;"",$B6993&lt;=$C6993),INDEX(Bemenet!$D$2:$D$301,$M6993),"")</f>
        <v/>
      </c>
      <c r="F6993" s="5" t="str">
        <f t="shared" si="981"/>
        <v/>
      </c>
      <c r="G6993" s="5" t="str">
        <f t="shared" si="982"/>
        <v/>
      </c>
      <c r="H6993" s="9" t="str">
        <f t="shared" si="983"/>
        <v/>
      </c>
      <c r="I6993" s="5" t="str">
        <f t="shared" si="984"/>
        <v/>
      </c>
      <c r="J6993" s="5" t="str">
        <f>IF(OR($L6993="",NOT(COUNTIFS($L$2:$L6993,$L6993)=1)),"",SUMIFS($G:$G,$L:$L,$L6993))</f>
        <v/>
      </c>
      <c r="K6993" s="5" t="str">
        <f>IF(OR($L6993="",NOT(COUNTIFS($L$2:$L6993,$L6993)=1)),"",SUMIFS($I:$I,$L:$L,$L6993))</f>
        <v/>
      </c>
      <c r="L6993" s="6" t="str">
        <f t="shared" si="985"/>
        <v/>
      </c>
      <c r="M6993" s="6">
        <f t="shared" si="986"/>
        <v>280</v>
      </c>
      <c r="N6993" s="6">
        <f t="shared" si="987"/>
        <v>18</v>
      </c>
      <c r="O6993" s="9" t="str">
        <f>IF(AND($B6993&lt;&gt;"",$C6993&lt;&gt;"",$B6993&lt;=$C6993),INDEX(Szabalyok!$C:$C,$N6993),"")</f>
        <v/>
      </c>
      <c r="P6993">
        <f t="shared" si="989"/>
        <v>0</v>
      </c>
    </row>
    <row r="6994" spans="1:16" x14ac:dyDescent="0.35">
      <c r="A6994">
        <f t="shared" si="988"/>
        <v>0</v>
      </c>
      <c r="B6994" s="4" t="str">
        <f>IF($M6994&gt;300,"",IF(OR(INDEX(Bemenet!$E$2:$E$301,$M6994)="",INDEX(Bemenet!$F$2:$F$301,$M6994)=""),"",MAX(INDEX(Bemenet!$E$2:$E$301,$M6994),INDEX(Szabalyok!$A:$A,$N6994))))</f>
        <v/>
      </c>
      <c r="C6994" s="4" t="str">
        <f>IF($B6994="","",MIN(INDEX(Bemenet!$F$2:$F$301,$M6994),INDEX(Szabalyok!$B:$B,$N6994)))</f>
        <v/>
      </c>
      <c r="D6994" s="5" t="str">
        <f>IF(AND($B6994&lt;&gt;"",$C6994&lt;&gt;"",$B6994&lt;=$C6994),INDEX(Bemenet!$G$2:$G$301,$M6994),"")</f>
        <v/>
      </c>
      <c r="E6994" s="6" t="str">
        <f>IF(AND($B6994&lt;&gt;"",$C6994&lt;&gt;"",$B6994&lt;=$C6994),INDEX(Bemenet!$D$2:$D$301,$M6994),"")</f>
        <v/>
      </c>
      <c r="F6994" s="5" t="str">
        <f t="shared" si="981"/>
        <v/>
      </c>
      <c r="G6994" s="5" t="str">
        <f t="shared" si="982"/>
        <v/>
      </c>
      <c r="H6994" s="9" t="str">
        <f t="shared" si="983"/>
        <v/>
      </c>
      <c r="I6994" s="5" t="str">
        <f t="shared" si="984"/>
        <v/>
      </c>
      <c r="J6994" s="5" t="str">
        <f>IF(OR($L6994="",NOT(COUNTIFS($L$2:$L6994,$L6994)=1)),"",SUMIFS($G:$G,$L:$L,$L6994))</f>
        <v/>
      </c>
      <c r="K6994" s="5" t="str">
        <f>IF(OR($L6994="",NOT(COUNTIFS($L$2:$L6994,$L6994)=1)),"",SUMIFS($I:$I,$L:$L,$L6994))</f>
        <v/>
      </c>
      <c r="L6994" s="6" t="str">
        <f t="shared" si="985"/>
        <v/>
      </c>
      <c r="M6994" s="6">
        <f t="shared" si="986"/>
        <v>280</v>
      </c>
      <c r="N6994" s="6">
        <f t="shared" si="987"/>
        <v>19</v>
      </c>
      <c r="O6994" s="9" t="str">
        <f>IF(AND($B6994&lt;&gt;"",$C6994&lt;&gt;"",$B6994&lt;=$C6994),INDEX(Szabalyok!$C:$C,$N6994),"")</f>
        <v/>
      </c>
      <c r="P6994">
        <f t="shared" si="989"/>
        <v>0</v>
      </c>
    </row>
    <row r="6995" spans="1:16" x14ac:dyDescent="0.35">
      <c r="A6995">
        <f t="shared" si="988"/>
        <v>0</v>
      </c>
      <c r="B6995" s="4" t="str">
        <f>IF($M6995&gt;300,"",IF(OR(INDEX(Bemenet!$E$2:$E$301,$M6995)="",INDEX(Bemenet!$F$2:$F$301,$M6995)=""),"",MAX(INDEX(Bemenet!$E$2:$E$301,$M6995),INDEX(Szabalyok!$A:$A,$N6995))))</f>
        <v/>
      </c>
      <c r="C6995" s="4" t="str">
        <f>IF($B6995="","",MIN(INDEX(Bemenet!$F$2:$F$301,$M6995),INDEX(Szabalyok!$B:$B,$N6995)))</f>
        <v/>
      </c>
      <c r="D6995" s="5" t="str">
        <f>IF(AND($B6995&lt;&gt;"",$C6995&lt;&gt;"",$B6995&lt;=$C6995),INDEX(Bemenet!$G$2:$G$301,$M6995),"")</f>
        <v/>
      </c>
      <c r="E6995" s="6" t="str">
        <f>IF(AND($B6995&lt;&gt;"",$C6995&lt;&gt;"",$B6995&lt;=$C6995),INDEX(Bemenet!$D$2:$D$301,$M6995),"")</f>
        <v/>
      </c>
      <c r="F6995" s="5" t="str">
        <f t="shared" si="981"/>
        <v/>
      </c>
      <c r="G6995" s="5" t="str">
        <f t="shared" si="982"/>
        <v/>
      </c>
      <c r="H6995" s="9" t="str">
        <f t="shared" si="983"/>
        <v/>
      </c>
      <c r="I6995" s="5" t="str">
        <f t="shared" si="984"/>
        <v/>
      </c>
      <c r="J6995" s="5" t="str">
        <f>IF(OR($L6995="",NOT(COUNTIFS($L$2:$L6995,$L6995)=1)),"",SUMIFS($G:$G,$L:$L,$L6995))</f>
        <v/>
      </c>
      <c r="K6995" s="5" t="str">
        <f>IF(OR($L6995="",NOT(COUNTIFS($L$2:$L6995,$L6995)=1)),"",SUMIFS($I:$I,$L:$L,$L6995))</f>
        <v/>
      </c>
      <c r="L6995" s="6" t="str">
        <f t="shared" si="985"/>
        <v/>
      </c>
      <c r="M6995" s="6">
        <f t="shared" si="986"/>
        <v>280</v>
      </c>
      <c r="N6995" s="6">
        <f t="shared" si="987"/>
        <v>20</v>
      </c>
      <c r="O6995" s="9" t="str">
        <f>IF(AND($B6995&lt;&gt;"",$C6995&lt;&gt;"",$B6995&lt;=$C6995),INDEX(Szabalyok!$C:$C,$N6995),"")</f>
        <v/>
      </c>
      <c r="P6995">
        <f t="shared" si="989"/>
        <v>0</v>
      </c>
    </row>
    <row r="6996" spans="1:16" x14ac:dyDescent="0.35">
      <c r="A6996">
        <f t="shared" si="988"/>
        <v>0</v>
      </c>
      <c r="B6996" s="4" t="str">
        <f>IF($M6996&gt;300,"",IF(OR(INDEX(Bemenet!$E$2:$E$301,$M6996)="",INDEX(Bemenet!$F$2:$F$301,$M6996)=""),"",MAX(INDEX(Bemenet!$E$2:$E$301,$M6996),INDEX(Szabalyok!$A:$A,$N6996))))</f>
        <v/>
      </c>
      <c r="C6996" s="4" t="str">
        <f>IF($B6996="","",MIN(INDEX(Bemenet!$F$2:$F$301,$M6996),INDEX(Szabalyok!$B:$B,$N6996)))</f>
        <v/>
      </c>
      <c r="D6996" s="5" t="str">
        <f>IF(AND($B6996&lt;&gt;"",$C6996&lt;&gt;"",$B6996&lt;=$C6996),INDEX(Bemenet!$G$2:$G$301,$M6996),"")</f>
        <v/>
      </c>
      <c r="E6996" s="6" t="str">
        <f>IF(AND($B6996&lt;&gt;"",$C6996&lt;&gt;"",$B6996&lt;=$C6996),INDEX(Bemenet!$D$2:$D$301,$M6996),"")</f>
        <v/>
      </c>
      <c r="F6996" s="5" t="str">
        <f t="shared" si="981"/>
        <v/>
      </c>
      <c r="G6996" s="5" t="str">
        <f t="shared" si="982"/>
        <v/>
      </c>
      <c r="H6996" s="9" t="str">
        <f t="shared" si="983"/>
        <v/>
      </c>
      <c r="I6996" s="5" t="str">
        <f t="shared" si="984"/>
        <v/>
      </c>
      <c r="J6996" s="5" t="str">
        <f>IF(OR($L6996="",NOT(COUNTIFS($L$2:$L6996,$L6996)=1)),"",SUMIFS($G:$G,$L:$L,$L6996))</f>
        <v/>
      </c>
      <c r="K6996" s="5" t="str">
        <f>IF(OR($L6996="",NOT(COUNTIFS($L$2:$L6996,$L6996)=1)),"",SUMIFS($I:$I,$L:$L,$L6996))</f>
        <v/>
      </c>
      <c r="L6996" s="6" t="str">
        <f t="shared" si="985"/>
        <v/>
      </c>
      <c r="M6996" s="6">
        <f t="shared" si="986"/>
        <v>280</v>
      </c>
      <c r="N6996" s="6">
        <f t="shared" si="987"/>
        <v>21</v>
      </c>
      <c r="O6996" s="9" t="str">
        <f>IF(AND($B6996&lt;&gt;"",$C6996&lt;&gt;"",$B6996&lt;=$C6996),INDEX(Szabalyok!$C:$C,$N6996),"")</f>
        <v/>
      </c>
      <c r="P6996">
        <f t="shared" si="989"/>
        <v>0</v>
      </c>
    </row>
    <row r="6997" spans="1:16" x14ac:dyDescent="0.35">
      <c r="A6997">
        <f t="shared" si="988"/>
        <v>0</v>
      </c>
      <c r="B6997" s="4" t="str">
        <f>IF($M6997&gt;300,"",IF(OR(INDEX(Bemenet!$E$2:$E$301,$M6997)="",INDEX(Bemenet!$F$2:$F$301,$M6997)=""),"",MAX(INDEX(Bemenet!$E$2:$E$301,$M6997),INDEX(Szabalyok!$A:$A,$N6997))))</f>
        <v/>
      </c>
      <c r="C6997" s="4" t="str">
        <f>IF($B6997="","",MIN(INDEX(Bemenet!$F$2:$F$301,$M6997),INDEX(Szabalyok!$B:$B,$N6997)))</f>
        <v/>
      </c>
      <c r="D6997" s="5" t="str">
        <f>IF(AND($B6997&lt;&gt;"",$C6997&lt;&gt;"",$B6997&lt;=$C6997),INDEX(Bemenet!$G$2:$G$301,$M6997),"")</f>
        <v/>
      </c>
      <c r="E6997" s="6" t="str">
        <f>IF(AND($B6997&lt;&gt;"",$C6997&lt;&gt;"",$B6997&lt;=$C6997),INDEX(Bemenet!$D$2:$D$301,$M6997),"")</f>
        <v/>
      </c>
      <c r="F6997" s="5" t="str">
        <f t="shared" si="981"/>
        <v/>
      </c>
      <c r="G6997" s="5" t="str">
        <f t="shared" si="982"/>
        <v/>
      </c>
      <c r="H6997" s="9" t="str">
        <f t="shared" si="983"/>
        <v/>
      </c>
      <c r="I6997" s="5" t="str">
        <f t="shared" si="984"/>
        <v/>
      </c>
      <c r="J6997" s="5" t="str">
        <f>IF(OR($L6997="",NOT(COUNTIFS($L$2:$L6997,$L6997)=1)),"",SUMIFS($G:$G,$L:$L,$L6997))</f>
        <v/>
      </c>
      <c r="K6997" s="5" t="str">
        <f>IF(OR($L6997="",NOT(COUNTIFS($L$2:$L6997,$L6997)=1)),"",SUMIFS($I:$I,$L:$L,$L6997))</f>
        <v/>
      </c>
      <c r="L6997" s="6" t="str">
        <f t="shared" si="985"/>
        <v/>
      </c>
      <c r="M6997" s="6">
        <f t="shared" si="986"/>
        <v>280</v>
      </c>
      <c r="N6997" s="6">
        <f t="shared" si="987"/>
        <v>22</v>
      </c>
      <c r="O6997" s="9" t="str">
        <f>IF(AND($B6997&lt;&gt;"",$C6997&lt;&gt;"",$B6997&lt;=$C6997),INDEX(Szabalyok!$C:$C,$N6997),"")</f>
        <v/>
      </c>
      <c r="P6997">
        <f t="shared" si="989"/>
        <v>0</v>
      </c>
    </row>
    <row r="6998" spans="1:16" x14ac:dyDescent="0.35">
      <c r="A6998">
        <f t="shared" si="988"/>
        <v>0</v>
      </c>
      <c r="B6998" s="4" t="str">
        <f>IF($M6998&gt;300,"",IF(OR(INDEX(Bemenet!$E$2:$E$301,$M6998)="",INDEX(Bemenet!$F$2:$F$301,$M6998)=""),"",MAX(INDEX(Bemenet!$E$2:$E$301,$M6998),INDEX(Szabalyok!$A:$A,$N6998))))</f>
        <v/>
      </c>
      <c r="C6998" s="4" t="str">
        <f>IF($B6998="","",MIN(INDEX(Bemenet!$F$2:$F$301,$M6998),INDEX(Szabalyok!$B:$B,$N6998)))</f>
        <v/>
      </c>
      <c r="D6998" s="5" t="str">
        <f>IF(AND($B6998&lt;&gt;"",$C6998&lt;&gt;"",$B6998&lt;=$C6998),INDEX(Bemenet!$G$2:$G$301,$M6998),"")</f>
        <v/>
      </c>
      <c r="E6998" s="6" t="str">
        <f>IF(AND($B6998&lt;&gt;"",$C6998&lt;&gt;"",$B6998&lt;=$C6998),INDEX(Bemenet!$D$2:$D$301,$M6998),"")</f>
        <v/>
      </c>
      <c r="F6998" s="5" t="str">
        <f t="shared" si="981"/>
        <v/>
      </c>
      <c r="G6998" s="5" t="str">
        <f t="shared" si="982"/>
        <v/>
      </c>
      <c r="H6998" s="9" t="str">
        <f t="shared" si="983"/>
        <v/>
      </c>
      <c r="I6998" s="5" t="str">
        <f t="shared" si="984"/>
        <v/>
      </c>
      <c r="J6998" s="5" t="str">
        <f>IF(OR($L6998="",NOT(COUNTIFS($L$2:$L6998,$L6998)=1)),"",SUMIFS($G:$G,$L:$L,$L6998))</f>
        <v/>
      </c>
      <c r="K6998" s="5" t="str">
        <f>IF(OR($L6998="",NOT(COUNTIFS($L$2:$L6998,$L6998)=1)),"",SUMIFS($I:$I,$L:$L,$L6998))</f>
        <v/>
      </c>
      <c r="L6998" s="6" t="str">
        <f t="shared" si="985"/>
        <v/>
      </c>
      <c r="M6998" s="6">
        <f t="shared" si="986"/>
        <v>280</v>
      </c>
      <c r="N6998" s="6">
        <f t="shared" si="987"/>
        <v>23</v>
      </c>
      <c r="O6998" s="9" t="str">
        <f>IF(AND($B6998&lt;&gt;"",$C6998&lt;&gt;"",$B6998&lt;=$C6998),INDEX(Szabalyok!$C:$C,$N6998),"")</f>
        <v/>
      </c>
      <c r="P6998">
        <f t="shared" si="989"/>
        <v>0</v>
      </c>
    </row>
    <row r="6999" spans="1:16" x14ac:dyDescent="0.35">
      <c r="A6999">
        <f t="shared" si="988"/>
        <v>0</v>
      </c>
      <c r="B6999" s="4" t="str">
        <f>IF($M6999&gt;300,"",IF(OR(INDEX(Bemenet!$E$2:$E$301,$M6999)="",INDEX(Bemenet!$F$2:$F$301,$M6999)=""),"",MAX(INDEX(Bemenet!$E$2:$E$301,$M6999),INDEX(Szabalyok!$A:$A,$N6999))))</f>
        <v/>
      </c>
      <c r="C6999" s="4" t="str">
        <f>IF($B6999="","",MIN(INDEX(Bemenet!$F$2:$F$301,$M6999),INDEX(Szabalyok!$B:$B,$N6999)))</f>
        <v/>
      </c>
      <c r="D6999" s="5" t="str">
        <f>IF(AND($B6999&lt;&gt;"",$C6999&lt;&gt;"",$B6999&lt;=$C6999),INDEX(Bemenet!$G$2:$G$301,$M6999),"")</f>
        <v/>
      </c>
      <c r="E6999" s="6" t="str">
        <f>IF(AND($B6999&lt;&gt;"",$C6999&lt;&gt;"",$B6999&lt;=$C6999),INDEX(Bemenet!$D$2:$D$301,$M6999),"")</f>
        <v/>
      </c>
      <c r="F6999" s="5" t="str">
        <f t="shared" si="981"/>
        <v/>
      </c>
      <c r="G6999" s="5" t="str">
        <f t="shared" si="982"/>
        <v/>
      </c>
      <c r="H6999" s="9" t="str">
        <f t="shared" si="983"/>
        <v/>
      </c>
      <c r="I6999" s="5" t="str">
        <f t="shared" si="984"/>
        <v/>
      </c>
      <c r="J6999" s="5" t="str">
        <f>IF(OR($L6999="",NOT(COUNTIFS($L$2:$L6999,$L6999)=1)),"",SUMIFS($G:$G,$L:$L,$L6999))</f>
        <v/>
      </c>
      <c r="K6999" s="5" t="str">
        <f>IF(OR($L6999="",NOT(COUNTIFS($L$2:$L6999,$L6999)=1)),"",SUMIFS($I:$I,$L:$L,$L6999))</f>
        <v/>
      </c>
      <c r="L6999" s="6" t="str">
        <f t="shared" si="985"/>
        <v/>
      </c>
      <c r="M6999" s="6">
        <f t="shared" si="986"/>
        <v>280</v>
      </c>
      <c r="N6999" s="6">
        <f t="shared" si="987"/>
        <v>24</v>
      </c>
      <c r="O6999" s="9" t="str">
        <f>IF(AND($B6999&lt;&gt;"",$C6999&lt;&gt;"",$B6999&lt;=$C6999),INDEX(Szabalyok!$C:$C,$N6999),"")</f>
        <v/>
      </c>
      <c r="P6999">
        <f t="shared" si="989"/>
        <v>0</v>
      </c>
    </row>
    <row r="7000" spans="1:16" x14ac:dyDescent="0.35">
      <c r="A7000">
        <f t="shared" si="988"/>
        <v>0</v>
      </c>
      <c r="B7000" s="4" t="str">
        <f>IF($M7000&gt;300,"",IF(OR(INDEX(Bemenet!$E$2:$E$301,$M7000)="",INDEX(Bemenet!$F$2:$F$301,$M7000)=""),"",MAX(INDEX(Bemenet!$E$2:$E$301,$M7000),INDEX(Szabalyok!$A:$A,$N7000))))</f>
        <v/>
      </c>
      <c r="C7000" s="4" t="str">
        <f>IF($B7000="","",MIN(INDEX(Bemenet!$F$2:$F$301,$M7000),INDEX(Szabalyok!$B:$B,$N7000)))</f>
        <v/>
      </c>
      <c r="D7000" s="5" t="str">
        <f>IF(AND($B7000&lt;&gt;"",$C7000&lt;&gt;"",$B7000&lt;=$C7000),INDEX(Bemenet!$G$2:$G$301,$M7000),"")</f>
        <v/>
      </c>
      <c r="E7000" s="6" t="str">
        <f>IF(AND($B7000&lt;&gt;"",$C7000&lt;&gt;"",$B7000&lt;=$C7000),INDEX(Bemenet!$D$2:$D$301,$M7000),"")</f>
        <v/>
      </c>
      <c r="F7000" s="5" t="str">
        <f t="shared" si="981"/>
        <v/>
      </c>
      <c r="G7000" s="5" t="str">
        <f t="shared" si="982"/>
        <v/>
      </c>
      <c r="H7000" s="9" t="str">
        <f t="shared" si="983"/>
        <v/>
      </c>
      <c r="I7000" s="5" t="str">
        <f t="shared" si="984"/>
        <v/>
      </c>
      <c r="J7000" s="5" t="str">
        <f>IF(OR($L7000="",NOT(COUNTIFS($L$2:$L7000,$L7000)=1)),"",SUMIFS($G:$G,$L:$L,$L7000))</f>
        <v/>
      </c>
      <c r="K7000" s="5" t="str">
        <f>IF(OR($L7000="",NOT(COUNTIFS($L$2:$L7000,$L7000)=1)),"",SUMIFS($I:$I,$L:$L,$L7000))</f>
        <v/>
      </c>
      <c r="L7000" s="6" t="str">
        <f t="shared" si="985"/>
        <v/>
      </c>
      <c r="M7000" s="6">
        <f t="shared" si="986"/>
        <v>280</v>
      </c>
      <c r="N7000" s="6">
        <f t="shared" si="987"/>
        <v>25</v>
      </c>
      <c r="O7000" s="9" t="str">
        <f>IF(AND($B7000&lt;&gt;"",$C7000&lt;&gt;"",$B7000&lt;=$C7000),INDEX(Szabalyok!$C:$C,$N7000),"")</f>
        <v/>
      </c>
      <c r="P7000">
        <f t="shared" si="989"/>
        <v>0</v>
      </c>
    </row>
    <row r="7001" spans="1:16" x14ac:dyDescent="0.35">
      <c r="A7001">
        <f t="shared" si="988"/>
        <v>0</v>
      </c>
      <c r="B7001" s="4" t="str">
        <f>IF($M7001&gt;300,"",IF(OR(INDEX(Bemenet!$E$2:$E$301,$M7001)="",INDEX(Bemenet!$F$2:$F$301,$M7001)=""),"",MAX(INDEX(Bemenet!$E$2:$E$301,$M7001),INDEX(Szabalyok!$A:$A,$N7001))))</f>
        <v/>
      </c>
      <c r="C7001" s="4" t="str">
        <f>IF($B7001="","",MIN(INDEX(Bemenet!$F$2:$F$301,$M7001),INDEX(Szabalyok!$B:$B,$N7001)))</f>
        <v/>
      </c>
      <c r="D7001" s="5" t="str">
        <f>IF(AND($B7001&lt;&gt;"",$C7001&lt;&gt;"",$B7001&lt;=$C7001),INDEX(Bemenet!$G$2:$G$301,$M7001),"")</f>
        <v/>
      </c>
      <c r="E7001" s="6" t="str">
        <f>IF(AND($B7001&lt;&gt;"",$C7001&lt;&gt;"",$B7001&lt;=$C7001),INDEX(Bemenet!$D$2:$D$301,$M7001),"")</f>
        <v/>
      </c>
      <c r="F7001" s="5" t="str">
        <f t="shared" si="981"/>
        <v/>
      </c>
      <c r="G7001" s="5" t="str">
        <f t="shared" si="982"/>
        <v/>
      </c>
      <c r="H7001" s="9" t="str">
        <f t="shared" si="983"/>
        <v/>
      </c>
      <c r="I7001" s="5" t="str">
        <f t="shared" si="984"/>
        <v/>
      </c>
      <c r="J7001" s="5" t="str">
        <f>IF(OR($L7001="",NOT(COUNTIFS($L$2:$L7001,$L7001)=1)),"",SUMIFS($G:$G,$L:$L,$L7001))</f>
        <v/>
      </c>
      <c r="K7001" s="5" t="str">
        <f>IF(OR($L7001="",NOT(COUNTIFS($L$2:$L7001,$L7001)=1)),"",SUMIFS($I:$I,$L:$L,$L7001))</f>
        <v/>
      </c>
      <c r="L7001" s="6" t="str">
        <f t="shared" si="985"/>
        <v/>
      </c>
      <c r="M7001" s="6">
        <f t="shared" si="986"/>
        <v>280</v>
      </c>
      <c r="N7001" s="6">
        <f t="shared" si="987"/>
        <v>26</v>
      </c>
      <c r="O7001" s="9" t="str">
        <f>IF(AND($B7001&lt;&gt;"",$C7001&lt;&gt;"",$B7001&lt;=$C7001),INDEX(Szabalyok!$C:$C,$N7001),"")</f>
        <v/>
      </c>
      <c r="P7001">
        <f t="shared" si="989"/>
        <v>0</v>
      </c>
    </row>
    <row r="7002" spans="1:16" x14ac:dyDescent="0.35">
      <c r="A7002">
        <f t="shared" si="988"/>
        <v>0</v>
      </c>
      <c r="B7002" s="4" t="str">
        <f>IF($M7002&gt;300,"",IF(OR(INDEX(Bemenet!$E$2:$E$301,$M7002)="",INDEX(Bemenet!$F$2:$F$301,$M7002)=""),"",MAX(INDEX(Bemenet!$E$2:$E$301,$M7002),INDEX(Szabalyok!$A:$A,$N7002))))</f>
        <v/>
      </c>
      <c r="C7002" s="4" t="str">
        <f>IF($B7002="","",MIN(INDEX(Bemenet!$F$2:$F$301,$M7002),INDEX(Szabalyok!$B:$B,$N7002)))</f>
        <v/>
      </c>
      <c r="D7002" s="5" t="str">
        <f>IF(AND($B7002&lt;&gt;"",$C7002&lt;&gt;"",$B7002&lt;=$C7002),INDEX(Bemenet!$G$2:$G$301,$M7002),"")</f>
        <v/>
      </c>
      <c r="E7002" s="6" t="str">
        <f>IF(AND($B7002&lt;&gt;"",$C7002&lt;&gt;"",$B7002&lt;=$C7002),INDEX(Bemenet!$D$2:$D$301,$M7002),"")</f>
        <v/>
      </c>
      <c r="F7002" s="5" t="str">
        <f t="shared" si="981"/>
        <v/>
      </c>
      <c r="G7002" s="5" t="str">
        <f t="shared" si="982"/>
        <v/>
      </c>
      <c r="H7002" s="9" t="str">
        <f t="shared" si="983"/>
        <v/>
      </c>
      <c r="I7002" s="5" t="str">
        <f t="shared" si="984"/>
        <v/>
      </c>
      <c r="J7002" s="5" t="str">
        <f>IF(OR($L7002="",NOT(COUNTIFS($L$2:$L7002,$L7002)=1)),"",SUMIFS($G:$G,$L:$L,$L7002))</f>
        <v/>
      </c>
      <c r="K7002" s="5" t="str">
        <f>IF(OR($L7002="",NOT(COUNTIFS($L$2:$L7002,$L7002)=1)),"",SUMIFS($I:$I,$L:$L,$L7002))</f>
        <v/>
      </c>
      <c r="L7002" s="6" t="str">
        <f t="shared" si="985"/>
        <v/>
      </c>
      <c r="M7002" s="6">
        <f t="shared" si="986"/>
        <v>281</v>
      </c>
      <c r="N7002" s="6">
        <f t="shared" si="987"/>
        <v>2</v>
      </c>
      <c r="O7002" s="9" t="str">
        <f>IF(AND($B7002&lt;&gt;"",$C7002&lt;&gt;"",$B7002&lt;=$C7002),INDEX(Szabalyok!$C:$C,$N7002),"")</f>
        <v/>
      </c>
      <c r="P7002">
        <f t="shared" si="989"/>
        <v>0</v>
      </c>
    </row>
    <row r="7003" spans="1:16" x14ac:dyDescent="0.35">
      <c r="A7003">
        <f t="shared" si="988"/>
        <v>0</v>
      </c>
      <c r="B7003" s="4" t="str">
        <f>IF($M7003&gt;300,"",IF(OR(INDEX(Bemenet!$E$2:$E$301,$M7003)="",INDEX(Bemenet!$F$2:$F$301,$M7003)=""),"",MAX(INDEX(Bemenet!$E$2:$E$301,$M7003),INDEX(Szabalyok!$A:$A,$N7003))))</f>
        <v/>
      </c>
      <c r="C7003" s="4" t="str">
        <f>IF($B7003="","",MIN(INDEX(Bemenet!$F$2:$F$301,$M7003),INDEX(Szabalyok!$B:$B,$N7003)))</f>
        <v/>
      </c>
      <c r="D7003" s="5" t="str">
        <f>IF(AND($B7003&lt;&gt;"",$C7003&lt;&gt;"",$B7003&lt;=$C7003),INDEX(Bemenet!$G$2:$G$301,$M7003),"")</f>
        <v/>
      </c>
      <c r="E7003" s="6" t="str">
        <f>IF(AND($B7003&lt;&gt;"",$C7003&lt;&gt;"",$B7003&lt;=$C7003),INDEX(Bemenet!$D$2:$D$301,$M7003),"")</f>
        <v/>
      </c>
      <c r="F7003" s="5" t="str">
        <f t="shared" si="981"/>
        <v/>
      </c>
      <c r="G7003" s="5" t="str">
        <f t="shared" si="982"/>
        <v/>
      </c>
      <c r="H7003" s="9" t="str">
        <f t="shared" si="983"/>
        <v/>
      </c>
      <c r="I7003" s="5" t="str">
        <f t="shared" si="984"/>
        <v/>
      </c>
      <c r="J7003" s="5" t="str">
        <f>IF(OR($L7003="",NOT(COUNTIFS($L$2:$L7003,$L7003)=1)),"",SUMIFS($G:$G,$L:$L,$L7003))</f>
        <v/>
      </c>
      <c r="K7003" s="5" t="str">
        <f>IF(OR($L7003="",NOT(COUNTIFS($L$2:$L7003,$L7003)=1)),"",SUMIFS($I:$I,$L:$L,$L7003))</f>
        <v/>
      </c>
      <c r="L7003" s="6" t="str">
        <f t="shared" si="985"/>
        <v/>
      </c>
      <c r="M7003" s="6">
        <f t="shared" si="986"/>
        <v>281</v>
      </c>
      <c r="N7003" s="6">
        <f t="shared" si="987"/>
        <v>3</v>
      </c>
      <c r="O7003" s="9" t="str">
        <f>IF(AND($B7003&lt;&gt;"",$C7003&lt;&gt;"",$B7003&lt;=$C7003),INDEX(Szabalyok!$C:$C,$N7003),"")</f>
        <v/>
      </c>
      <c r="P7003">
        <f t="shared" si="989"/>
        <v>0</v>
      </c>
    </row>
    <row r="7004" spans="1:16" x14ac:dyDescent="0.35">
      <c r="A7004">
        <f t="shared" si="988"/>
        <v>0</v>
      </c>
      <c r="B7004" s="4" t="str">
        <f>IF($M7004&gt;300,"",IF(OR(INDEX(Bemenet!$E$2:$E$301,$M7004)="",INDEX(Bemenet!$F$2:$F$301,$M7004)=""),"",MAX(INDEX(Bemenet!$E$2:$E$301,$M7004),INDEX(Szabalyok!$A:$A,$N7004))))</f>
        <v/>
      </c>
      <c r="C7004" s="4" t="str">
        <f>IF($B7004="","",MIN(INDEX(Bemenet!$F$2:$F$301,$M7004),INDEX(Szabalyok!$B:$B,$N7004)))</f>
        <v/>
      </c>
      <c r="D7004" s="5" t="str">
        <f>IF(AND($B7004&lt;&gt;"",$C7004&lt;&gt;"",$B7004&lt;=$C7004),INDEX(Bemenet!$G$2:$G$301,$M7004),"")</f>
        <v/>
      </c>
      <c r="E7004" s="6" t="str">
        <f>IF(AND($B7004&lt;&gt;"",$C7004&lt;&gt;"",$B7004&lt;=$C7004),INDEX(Bemenet!$D$2:$D$301,$M7004),"")</f>
        <v/>
      </c>
      <c r="F7004" s="5" t="str">
        <f t="shared" si="981"/>
        <v/>
      </c>
      <c r="G7004" s="5" t="str">
        <f t="shared" si="982"/>
        <v/>
      </c>
      <c r="H7004" s="9" t="str">
        <f t="shared" si="983"/>
        <v/>
      </c>
      <c r="I7004" s="5" t="str">
        <f t="shared" si="984"/>
        <v/>
      </c>
      <c r="J7004" s="5" t="str">
        <f>IF(OR($L7004="",NOT(COUNTIFS($L$2:$L7004,$L7004)=1)),"",SUMIFS($G:$G,$L:$L,$L7004))</f>
        <v/>
      </c>
      <c r="K7004" s="5" t="str">
        <f>IF(OR($L7004="",NOT(COUNTIFS($L$2:$L7004,$L7004)=1)),"",SUMIFS($I:$I,$L:$L,$L7004))</f>
        <v/>
      </c>
      <c r="L7004" s="6" t="str">
        <f t="shared" si="985"/>
        <v/>
      </c>
      <c r="M7004" s="6">
        <f t="shared" si="986"/>
        <v>281</v>
      </c>
      <c r="N7004" s="6">
        <f t="shared" si="987"/>
        <v>4</v>
      </c>
      <c r="O7004" s="9" t="str">
        <f>IF(AND($B7004&lt;&gt;"",$C7004&lt;&gt;"",$B7004&lt;=$C7004),INDEX(Szabalyok!$C:$C,$N7004),"")</f>
        <v/>
      </c>
      <c r="P7004">
        <f t="shared" si="989"/>
        <v>0</v>
      </c>
    </row>
    <row r="7005" spans="1:16" x14ac:dyDescent="0.35">
      <c r="A7005">
        <f t="shared" si="988"/>
        <v>0</v>
      </c>
      <c r="B7005" s="4" t="str">
        <f>IF($M7005&gt;300,"",IF(OR(INDEX(Bemenet!$E$2:$E$301,$M7005)="",INDEX(Bemenet!$F$2:$F$301,$M7005)=""),"",MAX(INDEX(Bemenet!$E$2:$E$301,$M7005),INDEX(Szabalyok!$A:$A,$N7005))))</f>
        <v/>
      </c>
      <c r="C7005" s="4" t="str">
        <f>IF($B7005="","",MIN(INDEX(Bemenet!$F$2:$F$301,$M7005),INDEX(Szabalyok!$B:$B,$N7005)))</f>
        <v/>
      </c>
      <c r="D7005" s="5" t="str">
        <f>IF(AND($B7005&lt;&gt;"",$C7005&lt;&gt;"",$B7005&lt;=$C7005),INDEX(Bemenet!$G$2:$G$301,$M7005),"")</f>
        <v/>
      </c>
      <c r="E7005" s="6" t="str">
        <f>IF(AND($B7005&lt;&gt;"",$C7005&lt;&gt;"",$B7005&lt;=$C7005),INDEX(Bemenet!$D$2:$D$301,$M7005),"")</f>
        <v/>
      </c>
      <c r="F7005" s="5" t="str">
        <f t="shared" si="981"/>
        <v/>
      </c>
      <c r="G7005" s="5" t="str">
        <f t="shared" si="982"/>
        <v/>
      </c>
      <c r="H7005" s="9" t="str">
        <f t="shared" si="983"/>
        <v/>
      </c>
      <c r="I7005" s="5" t="str">
        <f t="shared" si="984"/>
        <v/>
      </c>
      <c r="J7005" s="5" t="str">
        <f>IF(OR($L7005="",NOT(COUNTIFS($L$2:$L7005,$L7005)=1)),"",SUMIFS($G:$G,$L:$L,$L7005))</f>
        <v/>
      </c>
      <c r="K7005" s="5" t="str">
        <f>IF(OR($L7005="",NOT(COUNTIFS($L$2:$L7005,$L7005)=1)),"",SUMIFS($I:$I,$L:$L,$L7005))</f>
        <v/>
      </c>
      <c r="L7005" s="6" t="str">
        <f t="shared" si="985"/>
        <v/>
      </c>
      <c r="M7005" s="6">
        <f t="shared" si="986"/>
        <v>281</v>
      </c>
      <c r="N7005" s="6">
        <f t="shared" si="987"/>
        <v>5</v>
      </c>
      <c r="O7005" s="9" t="str">
        <f>IF(AND($B7005&lt;&gt;"",$C7005&lt;&gt;"",$B7005&lt;=$C7005),INDEX(Szabalyok!$C:$C,$N7005),"")</f>
        <v/>
      </c>
      <c r="P7005">
        <f t="shared" si="989"/>
        <v>0</v>
      </c>
    </row>
    <row r="7006" spans="1:16" x14ac:dyDescent="0.35">
      <c r="A7006">
        <f t="shared" si="988"/>
        <v>0</v>
      </c>
      <c r="B7006" s="4" t="str">
        <f>IF($M7006&gt;300,"",IF(OR(INDEX(Bemenet!$E$2:$E$301,$M7006)="",INDEX(Bemenet!$F$2:$F$301,$M7006)=""),"",MAX(INDEX(Bemenet!$E$2:$E$301,$M7006),INDEX(Szabalyok!$A:$A,$N7006))))</f>
        <v/>
      </c>
      <c r="C7006" s="4" t="str">
        <f>IF($B7006="","",MIN(INDEX(Bemenet!$F$2:$F$301,$M7006),INDEX(Szabalyok!$B:$B,$N7006)))</f>
        <v/>
      </c>
      <c r="D7006" s="5" t="str">
        <f>IF(AND($B7006&lt;&gt;"",$C7006&lt;&gt;"",$B7006&lt;=$C7006),INDEX(Bemenet!$G$2:$G$301,$M7006),"")</f>
        <v/>
      </c>
      <c r="E7006" s="6" t="str">
        <f>IF(AND($B7006&lt;&gt;"",$C7006&lt;&gt;"",$B7006&lt;=$C7006),INDEX(Bemenet!$D$2:$D$301,$M7006),"")</f>
        <v/>
      </c>
      <c r="F7006" s="5" t="str">
        <f t="shared" si="981"/>
        <v/>
      </c>
      <c r="G7006" s="5" t="str">
        <f t="shared" si="982"/>
        <v/>
      </c>
      <c r="H7006" s="9" t="str">
        <f t="shared" si="983"/>
        <v/>
      </c>
      <c r="I7006" s="5" t="str">
        <f t="shared" si="984"/>
        <v/>
      </c>
      <c r="J7006" s="5" t="str">
        <f>IF(OR($L7006="",NOT(COUNTIFS($L$2:$L7006,$L7006)=1)),"",SUMIFS($G:$G,$L:$L,$L7006))</f>
        <v/>
      </c>
      <c r="K7006" s="5" t="str">
        <f>IF(OR($L7006="",NOT(COUNTIFS($L$2:$L7006,$L7006)=1)),"",SUMIFS($I:$I,$L:$L,$L7006))</f>
        <v/>
      </c>
      <c r="L7006" s="6" t="str">
        <f t="shared" si="985"/>
        <v/>
      </c>
      <c r="M7006" s="6">
        <f t="shared" si="986"/>
        <v>281</v>
      </c>
      <c r="N7006" s="6">
        <f t="shared" si="987"/>
        <v>6</v>
      </c>
      <c r="O7006" s="9" t="str">
        <f>IF(AND($B7006&lt;&gt;"",$C7006&lt;&gt;"",$B7006&lt;=$C7006),INDEX(Szabalyok!$C:$C,$N7006),"")</f>
        <v/>
      </c>
      <c r="P7006">
        <f t="shared" si="989"/>
        <v>0</v>
      </c>
    </row>
    <row r="7007" spans="1:16" x14ac:dyDescent="0.35">
      <c r="A7007">
        <f t="shared" si="988"/>
        <v>0</v>
      </c>
      <c r="B7007" s="4" t="str">
        <f>IF($M7007&gt;300,"",IF(OR(INDEX(Bemenet!$E$2:$E$301,$M7007)="",INDEX(Bemenet!$F$2:$F$301,$M7007)=""),"",MAX(INDEX(Bemenet!$E$2:$E$301,$M7007),INDEX(Szabalyok!$A:$A,$N7007))))</f>
        <v/>
      </c>
      <c r="C7007" s="4" t="str">
        <f>IF($B7007="","",MIN(INDEX(Bemenet!$F$2:$F$301,$M7007),INDEX(Szabalyok!$B:$B,$N7007)))</f>
        <v/>
      </c>
      <c r="D7007" s="5" t="str">
        <f>IF(AND($B7007&lt;&gt;"",$C7007&lt;&gt;"",$B7007&lt;=$C7007),INDEX(Bemenet!$G$2:$G$301,$M7007),"")</f>
        <v/>
      </c>
      <c r="E7007" s="6" t="str">
        <f>IF(AND($B7007&lt;&gt;"",$C7007&lt;&gt;"",$B7007&lt;=$C7007),INDEX(Bemenet!$D$2:$D$301,$M7007),"")</f>
        <v/>
      </c>
      <c r="F7007" s="5" t="str">
        <f t="shared" si="981"/>
        <v/>
      </c>
      <c r="G7007" s="5" t="str">
        <f t="shared" si="982"/>
        <v/>
      </c>
      <c r="H7007" s="9" t="str">
        <f t="shared" si="983"/>
        <v/>
      </c>
      <c r="I7007" s="5" t="str">
        <f t="shared" si="984"/>
        <v/>
      </c>
      <c r="J7007" s="5" t="str">
        <f>IF(OR($L7007="",NOT(COUNTIFS($L$2:$L7007,$L7007)=1)),"",SUMIFS($G:$G,$L:$L,$L7007))</f>
        <v/>
      </c>
      <c r="K7007" s="5" t="str">
        <f>IF(OR($L7007="",NOT(COUNTIFS($L$2:$L7007,$L7007)=1)),"",SUMIFS($I:$I,$L:$L,$L7007))</f>
        <v/>
      </c>
      <c r="L7007" s="6" t="str">
        <f t="shared" si="985"/>
        <v/>
      </c>
      <c r="M7007" s="6">
        <f t="shared" si="986"/>
        <v>281</v>
      </c>
      <c r="N7007" s="6">
        <f t="shared" si="987"/>
        <v>7</v>
      </c>
      <c r="O7007" s="9" t="str">
        <f>IF(AND($B7007&lt;&gt;"",$C7007&lt;&gt;"",$B7007&lt;=$C7007),INDEX(Szabalyok!$C:$C,$N7007),"")</f>
        <v/>
      </c>
      <c r="P7007">
        <f t="shared" si="989"/>
        <v>0</v>
      </c>
    </row>
    <row r="7008" spans="1:16" x14ac:dyDescent="0.35">
      <c r="A7008">
        <f t="shared" si="988"/>
        <v>0</v>
      </c>
      <c r="B7008" s="4" t="str">
        <f>IF($M7008&gt;300,"",IF(OR(INDEX(Bemenet!$E$2:$E$301,$M7008)="",INDEX(Bemenet!$F$2:$F$301,$M7008)=""),"",MAX(INDEX(Bemenet!$E$2:$E$301,$M7008),INDEX(Szabalyok!$A:$A,$N7008))))</f>
        <v/>
      </c>
      <c r="C7008" s="4" t="str">
        <f>IF($B7008="","",MIN(INDEX(Bemenet!$F$2:$F$301,$M7008),INDEX(Szabalyok!$B:$B,$N7008)))</f>
        <v/>
      </c>
      <c r="D7008" s="5" t="str">
        <f>IF(AND($B7008&lt;&gt;"",$C7008&lt;&gt;"",$B7008&lt;=$C7008),INDEX(Bemenet!$G$2:$G$301,$M7008),"")</f>
        <v/>
      </c>
      <c r="E7008" s="6" t="str">
        <f>IF(AND($B7008&lt;&gt;"",$C7008&lt;&gt;"",$B7008&lt;=$C7008),INDEX(Bemenet!$D$2:$D$301,$M7008),"")</f>
        <v/>
      </c>
      <c r="F7008" s="5" t="str">
        <f t="shared" si="981"/>
        <v/>
      </c>
      <c r="G7008" s="5" t="str">
        <f t="shared" si="982"/>
        <v/>
      </c>
      <c r="H7008" s="9" t="str">
        <f t="shared" si="983"/>
        <v/>
      </c>
      <c r="I7008" s="5" t="str">
        <f t="shared" si="984"/>
        <v/>
      </c>
      <c r="J7008" s="5" t="str">
        <f>IF(OR($L7008="",NOT(COUNTIFS($L$2:$L7008,$L7008)=1)),"",SUMIFS($G:$G,$L:$L,$L7008))</f>
        <v/>
      </c>
      <c r="K7008" s="5" t="str">
        <f>IF(OR($L7008="",NOT(COUNTIFS($L$2:$L7008,$L7008)=1)),"",SUMIFS($I:$I,$L:$L,$L7008))</f>
        <v/>
      </c>
      <c r="L7008" s="6" t="str">
        <f t="shared" si="985"/>
        <v/>
      </c>
      <c r="M7008" s="6">
        <f t="shared" si="986"/>
        <v>281</v>
      </c>
      <c r="N7008" s="6">
        <f t="shared" si="987"/>
        <v>8</v>
      </c>
      <c r="O7008" s="9" t="str">
        <f>IF(AND($B7008&lt;&gt;"",$C7008&lt;&gt;"",$B7008&lt;=$C7008),INDEX(Szabalyok!$C:$C,$N7008),"")</f>
        <v/>
      </c>
      <c r="P7008">
        <f t="shared" si="989"/>
        <v>0</v>
      </c>
    </row>
    <row r="7009" spans="1:16" x14ac:dyDescent="0.35">
      <c r="A7009">
        <f t="shared" si="988"/>
        <v>0</v>
      </c>
      <c r="B7009" s="4" t="str">
        <f>IF($M7009&gt;300,"",IF(OR(INDEX(Bemenet!$E$2:$E$301,$M7009)="",INDEX(Bemenet!$F$2:$F$301,$M7009)=""),"",MAX(INDEX(Bemenet!$E$2:$E$301,$M7009),INDEX(Szabalyok!$A:$A,$N7009))))</f>
        <v/>
      </c>
      <c r="C7009" s="4" t="str">
        <f>IF($B7009="","",MIN(INDEX(Bemenet!$F$2:$F$301,$M7009),INDEX(Szabalyok!$B:$B,$N7009)))</f>
        <v/>
      </c>
      <c r="D7009" s="5" t="str">
        <f>IF(AND($B7009&lt;&gt;"",$C7009&lt;&gt;"",$B7009&lt;=$C7009),INDEX(Bemenet!$G$2:$G$301,$M7009),"")</f>
        <v/>
      </c>
      <c r="E7009" s="6" t="str">
        <f>IF(AND($B7009&lt;&gt;"",$C7009&lt;&gt;"",$B7009&lt;=$C7009),INDEX(Bemenet!$D$2:$D$301,$M7009),"")</f>
        <v/>
      </c>
      <c r="F7009" s="5" t="str">
        <f t="shared" si="981"/>
        <v/>
      </c>
      <c r="G7009" s="5" t="str">
        <f t="shared" si="982"/>
        <v/>
      </c>
      <c r="H7009" s="9" t="str">
        <f t="shared" si="983"/>
        <v/>
      </c>
      <c r="I7009" s="5" t="str">
        <f t="shared" si="984"/>
        <v/>
      </c>
      <c r="J7009" s="5" t="str">
        <f>IF(OR($L7009="",NOT(COUNTIFS($L$2:$L7009,$L7009)=1)),"",SUMIFS($G:$G,$L:$L,$L7009))</f>
        <v/>
      </c>
      <c r="K7009" s="5" t="str">
        <f>IF(OR($L7009="",NOT(COUNTIFS($L$2:$L7009,$L7009)=1)),"",SUMIFS($I:$I,$L:$L,$L7009))</f>
        <v/>
      </c>
      <c r="L7009" s="6" t="str">
        <f t="shared" si="985"/>
        <v/>
      </c>
      <c r="M7009" s="6">
        <f t="shared" si="986"/>
        <v>281</v>
      </c>
      <c r="N7009" s="6">
        <f t="shared" si="987"/>
        <v>9</v>
      </c>
      <c r="O7009" s="9" t="str">
        <f>IF(AND($B7009&lt;&gt;"",$C7009&lt;&gt;"",$B7009&lt;=$C7009),INDEX(Szabalyok!$C:$C,$N7009),"")</f>
        <v/>
      </c>
      <c r="P7009">
        <f t="shared" si="989"/>
        <v>0</v>
      </c>
    </row>
    <row r="7010" spans="1:16" x14ac:dyDescent="0.35">
      <c r="A7010">
        <f t="shared" si="988"/>
        <v>0</v>
      </c>
      <c r="B7010" s="4" t="str">
        <f>IF($M7010&gt;300,"",IF(OR(INDEX(Bemenet!$E$2:$E$301,$M7010)="",INDEX(Bemenet!$F$2:$F$301,$M7010)=""),"",MAX(INDEX(Bemenet!$E$2:$E$301,$M7010),INDEX(Szabalyok!$A:$A,$N7010))))</f>
        <v/>
      </c>
      <c r="C7010" s="4" t="str">
        <f>IF($B7010="","",MIN(INDEX(Bemenet!$F$2:$F$301,$M7010),INDEX(Szabalyok!$B:$B,$N7010)))</f>
        <v/>
      </c>
      <c r="D7010" s="5" t="str">
        <f>IF(AND($B7010&lt;&gt;"",$C7010&lt;&gt;"",$B7010&lt;=$C7010),INDEX(Bemenet!$G$2:$G$301,$M7010),"")</f>
        <v/>
      </c>
      <c r="E7010" s="6" t="str">
        <f>IF(AND($B7010&lt;&gt;"",$C7010&lt;&gt;"",$B7010&lt;=$C7010),INDEX(Bemenet!$D$2:$D$301,$M7010),"")</f>
        <v/>
      </c>
      <c r="F7010" s="5" t="str">
        <f t="shared" si="981"/>
        <v/>
      </c>
      <c r="G7010" s="5" t="str">
        <f t="shared" si="982"/>
        <v/>
      </c>
      <c r="H7010" s="9" t="str">
        <f t="shared" si="983"/>
        <v/>
      </c>
      <c r="I7010" s="5" t="str">
        <f t="shared" si="984"/>
        <v/>
      </c>
      <c r="J7010" s="5" t="str">
        <f>IF(OR($L7010="",NOT(COUNTIFS($L$2:$L7010,$L7010)=1)),"",SUMIFS($G:$G,$L:$L,$L7010))</f>
        <v/>
      </c>
      <c r="K7010" s="5" t="str">
        <f>IF(OR($L7010="",NOT(COUNTIFS($L$2:$L7010,$L7010)=1)),"",SUMIFS($I:$I,$L:$L,$L7010))</f>
        <v/>
      </c>
      <c r="L7010" s="6" t="str">
        <f t="shared" si="985"/>
        <v/>
      </c>
      <c r="M7010" s="6">
        <f t="shared" si="986"/>
        <v>281</v>
      </c>
      <c r="N7010" s="6">
        <f t="shared" si="987"/>
        <v>10</v>
      </c>
      <c r="O7010" s="9" t="str">
        <f>IF(AND($B7010&lt;&gt;"",$C7010&lt;&gt;"",$B7010&lt;=$C7010),INDEX(Szabalyok!$C:$C,$N7010),"")</f>
        <v/>
      </c>
      <c r="P7010">
        <f t="shared" si="989"/>
        <v>0</v>
      </c>
    </row>
    <row r="7011" spans="1:16" x14ac:dyDescent="0.35">
      <c r="A7011">
        <f t="shared" si="988"/>
        <v>0</v>
      </c>
      <c r="B7011" s="4" t="str">
        <f>IF($M7011&gt;300,"",IF(OR(INDEX(Bemenet!$E$2:$E$301,$M7011)="",INDEX(Bemenet!$F$2:$F$301,$M7011)=""),"",MAX(INDEX(Bemenet!$E$2:$E$301,$M7011),INDEX(Szabalyok!$A:$A,$N7011))))</f>
        <v/>
      </c>
      <c r="C7011" s="4" t="str">
        <f>IF($B7011="","",MIN(INDEX(Bemenet!$F$2:$F$301,$M7011),INDEX(Szabalyok!$B:$B,$N7011)))</f>
        <v/>
      </c>
      <c r="D7011" s="5" t="str">
        <f>IF(AND($B7011&lt;&gt;"",$C7011&lt;&gt;"",$B7011&lt;=$C7011),INDEX(Bemenet!$G$2:$G$301,$M7011),"")</f>
        <v/>
      </c>
      <c r="E7011" s="6" t="str">
        <f>IF(AND($B7011&lt;&gt;"",$C7011&lt;&gt;"",$B7011&lt;=$C7011),INDEX(Bemenet!$D$2:$D$301,$M7011),"")</f>
        <v/>
      </c>
      <c r="F7011" s="5" t="str">
        <f t="shared" si="981"/>
        <v/>
      </c>
      <c r="G7011" s="5" t="str">
        <f t="shared" si="982"/>
        <v/>
      </c>
      <c r="H7011" s="9" t="str">
        <f t="shared" si="983"/>
        <v/>
      </c>
      <c r="I7011" s="5" t="str">
        <f t="shared" si="984"/>
        <v/>
      </c>
      <c r="J7011" s="5" t="str">
        <f>IF(OR($L7011="",NOT(COUNTIFS($L$2:$L7011,$L7011)=1)),"",SUMIFS($G:$G,$L:$L,$L7011))</f>
        <v/>
      </c>
      <c r="K7011" s="5" t="str">
        <f>IF(OR($L7011="",NOT(COUNTIFS($L$2:$L7011,$L7011)=1)),"",SUMIFS($I:$I,$L:$L,$L7011))</f>
        <v/>
      </c>
      <c r="L7011" s="6" t="str">
        <f t="shared" si="985"/>
        <v/>
      </c>
      <c r="M7011" s="6">
        <f t="shared" si="986"/>
        <v>281</v>
      </c>
      <c r="N7011" s="6">
        <f t="shared" si="987"/>
        <v>11</v>
      </c>
      <c r="O7011" s="9" t="str">
        <f>IF(AND($B7011&lt;&gt;"",$C7011&lt;&gt;"",$B7011&lt;=$C7011),INDEX(Szabalyok!$C:$C,$N7011),"")</f>
        <v/>
      </c>
      <c r="P7011">
        <f t="shared" si="989"/>
        <v>0</v>
      </c>
    </row>
    <row r="7012" spans="1:16" x14ac:dyDescent="0.35">
      <c r="A7012">
        <f t="shared" si="988"/>
        <v>0</v>
      </c>
      <c r="B7012" s="4" t="str">
        <f>IF($M7012&gt;300,"",IF(OR(INDEX(Bemenet!$E$2:$E$301,$M7012)="",INDEX(Bemenet!$F$2:$F$301,$M7012)=""),"",MAX(INDEX(Bemenet!$E$2:$E$301,$M7012),INDEX(Szabalyok!$A:$A,$N7012))))</f>
        <v/>
      </c>
      <c r="C7012" s="4" t="str">
        <f>IF($B7012="","",MIN(INDEX(Bemenet!$F$2:$F$301,$M7012),INDEX(Szabalyok!$B:$B,$N7012)))</f>
        <v/>
      </c>
      <c r="D7012" s="5" t="str">
        <f>IF(AND($B7012&lt;&gt;"",$C7012&lt;&gt;"",$B7012&lt;=$C7012),INDEX(Bemenet!$G$2:$G$301,$M7012),"")</f>
        <v/>
      </c>
      <c r="E7012" s="6" t="str">
        <f>IF(AND($B7012&lt;&gt;"",$C7012&lt;&gt;"",$B7012&lt;=$C7012),INDEX(Bemenet!$D$2:$D$301,$M7012),"")</f>
        <v/>
      </c>
      <c r="F7012" s="5" t="str">
        <f t="shared" si="981"/>
        <v/>
      </c>
      <c r="G7012" s="5" t="str">
        <f t="shared" si="982"/>
        <v/>
      </c>
      <c r="H7012" s="9" t="str">
        <f t="shared" si="983"/>
        <v/>
      </c>
      <c r="I7012" s="5" t="str">
        <f t="shared" si="984"/>
        <v/>
      </c>
      <c r="J7012" s="5" t="str">
        <f>IF(OR($L7012="",NOT(COUNTIFS($L$2:$L7012,$L7012)=1)),"",SUMIFS($G:$G,$L:$L,$L7012))</f>
        <v/>
      </c>
      <c r="K7012" s="5" t="str">
        <f>IF(OR($L7012="",NOT(COUNTIFS($L$2:$L7012,$L7012)=1)),"",SUMIFS($I:$I,$L:$L,$L7012))</f>
        <v/>
      </c>
      <c r="L7012" s="6" t="str">
        <f t="shared" si="985"/>
        <v/>
      </c>
      <c r="M7012" s="6">
        <f t="shared" si="986"/>
        <v>281</v>
      </c>
      <c r="N7012" s="6">
        <f t="shared" si="987"/>
        <v>12</v>
      </c>
      <c r="O7012" s="9" t="str">
        <f>IF(AND($B7012&lt;&gt;"",$C7012&lt;&gt;"",$B7012&lt;=$C7012),INDEX(Szabalyok!$C:$C,$N7012),"")</f>
        <v/>
      </c>
      <c r="P7012">
        <f t="shared" si="989"/>
        <v>0</v>
      </c>
    </row>
    <row r="7013" spans="1:16" x14ac:dyDescent="0.35">
      <c r="A7013">
        <f t="shared" si="988"/>
        <v>0</v>
      </c>
      <c r="B7013" s="4" t="str">
        <f>IF($M7013&gt;300,"",IF(OR(INDEX(Bemenet!$E$2:$E$301,$M7013)="",INDEX(Bemenet!$F$2:$F$301,$M7013)=""),"",MAX(INDEX(Bemenet!$E$2:$E$301,$M7013),INDEX(Szabalyok!$A:$A,$N7013))))</f>
        <v/>
      </c>
      <c r="C7013" s="4" t="str">
        <f>IF($B7013="","",MIN(INDEX(Bemenet!$F$2:$F$301,$M7013),INDEX(Szabalyok!$B:$B,$N7013)))</f>
        <v/>
      </c>
      <c r="D7013" s="5" t="str">
        <f>IF(AND($B7013&lt;&gt;"",$C7013&lt;&gt;"",$B7013&lt;=$C7013),INDEX(Bemenet!$G$2:$G$301,$M7013),"")</f>
        <v/>
      </c>
      <c r="E7013" s="6" t="str">
        <f>IF(AND($B7013&lt;&gt;"",$C7013&lt;&gt;"",$B7013&lt;=$C7013),INDEX(Bemenet!$D$2:$D$301,$M7013),"")</f>
        <v/>
      </c>
      <c r="F7013" s="5" t="str">
        <f t="shared" si="981"/>
        <v/>
      </c>
      <c r="G7013" s="5" t="str">
        <f t="shared" si="982"/>
        <v/>
      </c>
      <c r="H7013" s="9" t="str">
        <f t="shared" si="983"/>
        <v/>
      </c>
      <c r="I7013" s="5" t="str">
        <f t="shared" si="984"/>
        <v/>
      </c>
      <c r="J7013" s="5" t="str">
        <f>IF(OR($L7013="",NOT(COUNTIFS($L$2:$L7013,$L7013)=1)),"",SUMIFS($G:$G,$L:$L,$L7013))</f>
        <v/>
      </c>
      <c r="K7013" s="5" t="str">
        <f>IF(OR($L7013="",NOT(COUNTIFS($L$2:$L7013,$L7013)=1)),"",SUMIFS($I:$I,$L:$L,$L7013))</f>
        <v/>
      </c>
      <c r="L7013" s="6" t="str">
        <f t="shared" si="985"/>
        <v/>
      </c>
      <c r="M7013" s="6">
        <f t="shared" si="986"/>
        <v>281</v>
      </c>
      <c r="N7013" s="6">
        <f t="shared" si="987"/>
        <v>13</v>
      </c>
      <c r="O7013" s="9" t="str">
        <f>IF(AND($B7013&lt;&gt;"",$C7013&lt;&gt;"",$B7013&lt;=$C7013),INDEX(Szabalyok!$C:$C,$N7013),"")</f>
        <v/>
      </c>
      <c r="P7013">
        <f t="shared" si="989"/>
        <v>0</v>
      </c>
    </row>
    <row r="7014" spans="1:16" x14ac:dyDescent="0.35">
      <c r="A7014">
        <f t="shared" si="988"/>
        <v>0</v>
      </c>
      <c r="B7014" s="4" t="str">
        <f>IF($M7014&gt;300,"",IF(OR(INDEX(Bemenet!$E$2:$E$301,$M7014)="",INDEX(Bemenet!$F$2:$F$301,$M7014)=""),"",MAX(INDEX(Bemenet!$E$2:$E$301,$M7014),INDEX(Szabalyok!$A:$A,$N7014))))</f>
        <v/>
      </c>
      <c r="C7014" s="4" t="str">
        <f>IF($B7014="","",MIN(INDEX(Bemenet!$F$2:$F$301,$M7014),INDEX(Szabalyok!$B:$B,$N7014)))</f>
        <v/>
      </c>
      <c r="D7014" s="5" t="str">
        <f>IF(AND($B7014&lt;&gt;"",$C7014&lt;&gt;"",$B7014&lt;=$C7014),INDEX(Bemenet!$G$2:$G$301,$M7014),"")</f>
        <v/>
      </c>
      <c r="E7014" s="6" t="str">
        <f>IF(AND($B7014&lt;&gt;"",$C7014&lt;&gt;"",$B7014&lt;=$C7014),INDEX(Bemenet!$D$2:$D$301,$M7014),"")</f>
        <v/>
      </c>
      <c r="F7014" s="5" t="str">
        <f t="shared" si="981"/>
        <v/>
      </c>
      <c r="G7014" s="5" t="str">
        <f t="shared" si="982"/>
        <v/>
      </c>
      <c r="H7014" s="9" t="str">
        <f t="shared" si="983"/>
        <v/>
      </c>
      <c r="I7014" s="5" t="str">
        <f t="shared" si="984"/>
        <v/>
      </c>
      <c r="J7014" s="5" t="str">
        <f>IF(OR($L7014="",NOT(COUNTIFS($L$2:$L7014,$L7014)=1)),"",SUMIFS($G:$G,$L:$L,$L7014))</f>
        <v/>
      </c>
      <c r="K7014" s="5" t="str">
        <f>IF(OR($L7014="",NOT(COUNTIFS($L$2:$L7014,$L7014)=1)),"",SUMIFS($I:$I,$L:$L,$L7014))</f>
        <v/>
      </c>
      <c r="L7014" s="6" t="str">
        <f t="shared" si="985"/>
        <v/>
      </c>
      <c r="M7014" s="6">
        <f t="shared" si="986"/>
        <v>281</v>
      </c>
      <c r="N7014" s="6">
        <f t="shared" si="987"/>
        <v>14</v>
      </c>
      <c r="O7014" s="9" t="str">
        <f>IF(AND($B7014&lt;&gt;"",$C7014&lt;&gt;"",$B7014&lt;=$C7014),INDEX(Szabalyok!$C:$C,$N7014),"")</f>
        <v/>
      </c>
      <c r="P7014">
        <f t="shared" si="989"/>
        <v>0</v>
      </c>
    </row>
    <row r="7015" spans="1:16" x14ac:dyDescent="0.35">
      <c r="A7015">
        <f t="shared" si="988"/>
        <v>0</v>
      </c>
      <c r="B7015" s="4" t="str">
        <f>IF($M7015&gt;300,"",IF(OR(INDEX(Bemenet!$E$2:$E$301,$M7015)="",INDEX(Bemenet!$F$2:$F$301,$M7015)=""),"",MAX(INDEX(Bemenet!$E$2:$E$301,$M7015),INDEX(Szabalyok!$A:$A,$N7015))))</f>
        <v/>
      </c>
      <c r="C7015" s="4" t="str">
        <f>IF($B7015="","",MIN(INDEX(Bemenet!$F$2:$F$301,$M7015),INDEX(Szabalyok!$B:$B,$N7015)))</f>
        <v/>
      </c>
      <c r="D7015" s="5" t="str">
        <f>IF(AND($B7015&lt;&gt;"",$C7015&lt;&gt;"",$B7015&lt;=$C7015),INDEX(Bemenet!$G$2:$G$301,$M7015),"")</f>
        <v/>
      </c>
      <c r="E7015" s="6" t="str">
        <f>IF(AND($B7015&lt;&gt;"",$C7015&lt;&gt;"",$B7015&lt;=$C7015),INDEX(Bemenet!$D$2:$D$301,$M7015),"")</f>
        <v/>
      </c>
      <c r="F7015" s="5" t="str">
        <f t="shared" si="981"/>
        <v/>
      </c>
      <c r="G7015" s="5" t="str">
        <f t="shared" si="982"/>
        <v/>
      </c>
      <c r="H7015" s="9" t="str">
        <f t="shared" si="983"/>
        <v/>
      </c>
      <c r="I7015" s="5" t="str">
        <f t="shared" si="984"/>
        <v/>
      </c>
      <c r="J7015" s="5" t="str">
        <f>IF(OR($L7015="",NOT(COUNTIFS($L$2:$L7015,$L7015)=1)),"",SUMIFS($G:$G,$L:$L,$L7015))</f>
        <v/>
      </c>
      <c r="K7015" s="5" t="str">
        <f>IF(OR($L7015="",NOT(COUNTIFS($L$2:$L7015,$L7015)=1)),"",SUMIFS($I:$I,$L:$L,$L7015))</f>
        <v/>
      </c>
      <c r="L7015" s="6" t="str">
        <f t="shared" si="985"/>
        <v/>
      </c>
      <c r="M7015" s="6">
        <f t="shared" si="986"/>
        <v>281</v>
      </c>
      <c r="N7015" s="6">
        <f t="shared" si="987"/>
        <v>15</v>
      </c>
      <c r="O7015" s="9" t="str">
        <f>IF(AND($B7015&lt;&gt;"",$C7015&lt;&gt;"",$B7015&lt;=$C7015),INDEX(Szabalyok!$C:$C,$N7015),"")</f>
        <v/>
      </c>
      <c r="P7015">
        <f t="shared" si="989"/>
        <v>0</v>
      </c>
    </row>
    <row r="7016" spans="1:16" x14ac:dyDescent="0.35">
      <c r="A7016">
        <f t="shared" si="988"/>
        <v>0</v>
      </c>
      <c r="B7016" s="4" t="str">
        <f>IF($M7016&gt;300,"",IF(OR(INDEX(Bemenet!$E$2:$E$301,$M7016)="",INDEX(Bemenet!$F$2:$F$301,$M7016)=""),"",MAX(INDEX(Bemenet!$E$2:$E$301,$M7016),INDEX(Szabalyok!$A:$A,$N7016))))</f>
        <v/>
      </c>
      <c r="C7016" s="4" t="str">
        <f>IF($B7016="","",MIN(INDEX(Bemenet!$F$2:$F$301,$M7016),INDEX(Szabalyok!$B:$B,$N7016)))</f>
        <v/>
      </c>
      <c r="D7016" s="5" t="str">
        <f>IF(AND($B7016&lt;&gt;"",$C7016&lt;&gt;"",$B7016&lt;=$C7016),INDEX(Bemenet!$G$2:$G$301,$M7016),"")</f>
        <v/>
      </c>
      <c r="E7016" s="6" t="str">
        <f>IF(AND($B7016&lt;&gt;"",$C7016&lt;&gt;"",$B7016&lt;=$C7016),INDEX(Bemenet!$D$2:$D$301,$M7016),"")</f>
        <v/>
      </c>
      <c r="F7016" s="5" t="str">
        <f t="shared" si="981"/>
        <v/>
      </c>
      <c r="G7016" s="5" t="str">
        <f t="shared" si="982"/>
        <v/>
      </c>
      <c r="H7016" s="9" t="str">
        <f t="shared" si="983"/>
        <v/>
      </c>
      <c r="I7016" s="5" t="str">
        <f t="shared" si="984"/>
        <v/>
      </c>
      <c r="J7016" s="5" t="str">
        <f>IF(OR($L7016="",NOT(COUNTIFS($L$2:$L7016,$L7016)=1)),"",SUMIFS($G:$G,$L:$L,$L7016))</f>
        <v/>
      </c>
      <c r="K7016" s="5" t="str">
        <f>IF(OR($L7016="",NOT(COUNTIFS($L$2:$L7016,$L7016)=1)),"",SUMIFS($I:$I,$L:$L,$L7016))</f>
        <v/>
      </c>
      <c r="L7016" s="6" t="str">
        <f t="shared" si="985"/>
        <v/>
      </c>
      <c r="M7016" s="6">
        <f t="shared" si="986"/>
        <v>281</v>
      </c>
      <c r="N7016" s="6">
        <f t="shared" si="987"/>
        <v>16</v>
      </c>
      <c r="O7016" s="9" t="str">
        <f>IF(AND($B7016&lt;&gt;"",$C7016&lt;&gt;"",$B7016&lt;=$C7016),INDEX(Szabalyok!$C:$C,$N7016),"")</f>
        <v/>
      </c>
      <c r="P7016">
        <f t="shared" si="989"/>
        <v>0</v>
      </c>
    </row>
    <row r="7017" spans="1:16" x14ac:dyDescent="0.35">
      <c r="A7017">
        <f t="shared" si="988"/>
        <v>0</v>
      </c>
      <c r="B7017" s="4" t="str">
        <f>IF($M7017&gt;300,"",IF(OR(INDEX(Bemenet!$E$2:$E$301,$M7017)="",INDEX(Bemenet!$F$2:$F$301,$M7017)=""),"",MAX(INDEX(Bemenet!$E$2:$E$301,$M7017),INDEX(Szabalyok!$A:$A,$N7017))))</f>
        <v/>
      </c>
      <c r="C7017" s="4" t="str">
        <f>IF($B7017="","",MIN(INDEX(Bemenet!$F$2:$F$301,$M7017),INDEX(Szabalyok!$B:$B,$N7017)))</f>
        <v/>
      </c>
      <c r="D7017" s="5" t="str">
        <f>IF(AND($B7017&lt;&gt;"",$C7017&lt;&gt;"",$B7017&lt;=$C7017),INDEX(Bemenet!$G$2:$G$301,$M7017),"")</f>
        <v/>
      </c>
      <c r="E7017" s="6" t="str">
        <f>IF(AND($B7017&lt;&gt;"",$C7017&lt;&gt;"",$B7017&lt;=$C7017),INDEX(Bemenet!$D$2:$D$301,$M7017),"")</f>
        <v/>
      </c>
      <c r="F7017" s="5" t="str">
        <f t="shared" si="981"/>
        <v/>
      </c>
      <c r="G7017" s="5" t="str">
        <f t="shared" si="982"/>
        <v/>
      </c>
      <c r="H7017" s="9" t="str">
        <f t="shared" si="983"/>
        <v/>
      </c>
      <c r="I7017" s="5" t="str">
        <f t="shared" si="984"/>
        <v/>
      </c>
      <c r="J7017" s="5" t="str">
        <f>IF(OR($L7017="",NOT(COUNTIFS($L$2:$L7017,$L7017)=1)),"",SUMIFS($G:$G,$L:$L,$L7017))</f>
        <v/>
      </c>
      <c r="K7017" s="5" t="str">
        <f>IF(OR($L7017="",NOT(COUNTIFS($L$2:$L7017,$L7017)=1)),"",SUMIFS($I:$I,$L:$L,$L7017))</f>
        <v/>
      </c>
      <c r="L7017" s="6" t="str">
        <f t="shared" si="985"/>
        <v/>
      </c>
      <c r="M7017" s="6">
        <f t="shared" si="986"/>
        <v>281</v>
      </c>
      <c r="N7017" s="6">
        <f t="shared" si="987"/>
        <v>17</v>
      </c>
      <c r="O7017" s="9" t="str">
        <f>IF(AND($B7017&lt;&gt;"",$C7017&lt;&gt;"",$B7017&lt;=$C7017),INDEX(Szabalyok!$C:$C,$N7017),"")</f>
        <v/>
      </c>
      <c r="P7017">
        <f t="shared" si="989"/>
        <v>0</v>
      </c>
    </row>
    <row r="7018" spans="1:16" x14ac:dyDescent="0.35">
      <c r="A7018">
        <f t="shared" si="988"/>
        <v>0</v>
      </c>
      <c r="B7018" s="4" t="str">
        <f>IF($M7018&gt;300,"",IF(OR(INDEX(Bemenet!$E$2:$E$301,$M7018)="",INDEX(Bemenet!$F$2:$F$301,$M7018)=""),"",MAX(INDEX(Bemenet!$E$2:$E$301,$M7018),INDEX(Szabalyok!$A:$A,$N7018))))</f>
        <v/>
      </c>
      <c r="C7018" s="4" t="str">
        <f>IF($B7018="","",MIN(INDEX(Bemenet!$F$2:$F$301,$M7018),INDEX(Szabalyok!$B:$B,$N7018)))</f>
        <v/>
      </c>
      <c r="D7018" s="5" t="str">
        <f>IF(AND($B7018&lt;&gt;"",$C7018&lt;&gt;"",$B7018&lt;=$C7018),INDEX(Bemenet!$G$2:$G$301,$M7018),"")</f>
        <v/>
      </c>
      <c r="E7018" s="6" t="str">
        <f>IF(AND($B7018&lt;&gt;"",$C7018&lt;&gt;"",$B7018&lt;=$C7018),INDEX(Bemenet!$D$2:$D$301,$M7018),"")</f>
        <v/>
      </c>
      <c r="F7018" s="5" t="str">
        <f t="shared" si="981"/>
        <v/>
      </c>
      <c r="G7018" s="5" t="str">
        <f t="shared" si="982"/>
        <v/>
      </c>
      <c r="H7018" s="9" t="str">
        <f t="shared" si="983"/>
        <v/>
      </c>
      <c r="I7018" s="5" t="str">
        <f t="shared" si="984"/>
        <v/>
      </c>
      <c r="J7018" s="5" t="str">
        <f>IF(OR($L7018="",NOT(COUNTIFS($L$2:$L7018,$L7018)=1)),"",SUMIFS($G:$G,$L:$L,$L7018))</f>
        <v/>
      </c>
      <c r="K7018" s="5" t="str">
        <f>IF(OR($L7018="",NOT(COUNTIFS($L$2:$L7018,$L7018)=1)),"",SUMIFS($I:$I,$L:$L,$L7018))</f>
        <v/>
      </c>
      <c r="L7018" s="6" t="str">
        <f t="shared" si="985"/>
        <v/>
      </c>
      <c r="M7018" s="6">
        <f t="shared" si="986"/>
        <v>281</v>
      </c>
      <c r="N7018" s="6">
        <f t="shared" si="987"/>
        <v>18</v>
      </c>
      <c r="O7018" s="9" t="str">
        <f>IF(AND($B7018&lt;&gt;"",$C7018&lt;&gt;"",$B7018&lt;=$C7018),INDEX(Szabalyok!$C:$C,$N7018),"")</f>
        <v/>
      </c>
      <c r="P7018">
        <f t="shared" si="989"/>
        <v>0</v>
      </c>
    </row>
    <row r="7019" spans="1:16" x14ac:dyDescent="0.35">
      <c r="A7019">
        <f t="shared" si="988"/>
        <v>0</v>
      </c>
      <c r="B7019" s="4" t="str">
        <f>IF($M7019&gt;300,"",IF(OR(INDEX(Bemenet!$E$2:$E$301,$M7019)="",INDEX(Bemenet!$F$2:$F$301,$M7019)=""),"",MAX(INDEX(Bemenet!$E$2:$E$301,$M7019),INDEX(Szabalyok!$A:$A,$N7019))))</f>
        <v/>
      </c>
      <c r="C7019" s="4" t="str">
        <f>IF($B7019="","",MIN(INDEX(Bemenet!$F$2:$F$301,$M7019),INDEX(Szabalyok!$B:$B,$N7019)))</f>
        <v/>
      </c>
      <c r="D7019" s="5" t="str">
        <f>IF(AND($B7019&lt;&gt;"",$C7019&lt;&gt;"",$B7019&lt;=$C7019),INDEX(Bemenet!$G$2:$G$301,$M7019),"")</f>
        <v/>
      </c>
      <c r="E7019" s="6" t="str">
        <f>IF(AND($B7019&lt;&gt;"",$C7019&lt;&gt;"",$B7019&lt;=$C7019),INDEX(Bemenet!$D$2:$D$301,$M7019),"")</f>
        <v/>
      </c>
      <c r="F7019" s="5" t="str">
        <f t="shared" si="981"/>
        <v/>
      </c>
      <c r="G7019" s="5" t="str">
        <f t="shared" si="982"/>
        <v/>
      </c>
      <c r="H7019" s="9" t="str">
        <f t="shared" si="983"/>
        <v/>
      </c>
      <c r="I7019" s="5" t="str">
        <f t="shared" si="984"/>
        <v/>
      </c>
      <c r="J7019" s="5" t="str">
        <f>IF(OR($L7019="",NOT(COUNTIFS($L$2:$L7019,$L7019)=1)),"",SUMIFS($G:$G,$L:$L,$L7019))</f>
        <v/>
      </c>
      <c r="K7019" s="5" t="str">
        <f>IF(OR($L7019="",NOT(COUNTIFS($L$2:$L7019,$L7019)=1)),"",SUMIFS($I:$I,$L:$L,$L7019))</f>
        <v/>
      </c>
      <c r="L7019" s="6" t="str">
        <f t="shared" si="985"/>
        <v/>
      </c>
      <c r="M7019" s="6">
        <f t="shared" si="986"/>
        <v>281</v>
      </c>
      <c r="N7019" s="6">
        <f t="shared" si="987"/>
        <v>19</v>
      </c>
      <c r="O7019" s="9" t="str">
        <f>IF(AND($B7019&lt;&gt;"",$C7019&lt;&gt;"",$B7019&lt;=$C7019),INDEX(Szabalyok!$C:$C,$N7019),"")</f>
        <v/>
      </c>
      <c r="P7019">
        <f t="shared" si="989"/>
        <v>0</v>
      </c>
    </row>
    <row r="7020" spans="1:16" x14ac:dyDescent="0.35">
      <c r="A7020">
        <f t="shared" si="988"/>
        <v>0</v>
      </c>
      <c r="B7020" s="4" t="str">
        <f>IF($M7020&gt;300,"",IF(OR(INDEX(Bemenet!$E$2:$E$301,$M7020)="",INDEX(Bemenet!$F$2:$F$301,$M7020)=""),"",MAX(INDEX(Bemenet!$E$2:$E$301,$M7020),INDEX(Szabalyok!$A:$A,$N7020))))</f>
        <v/>
      </c>
      <c r="C7020" s="4" t="str">
        <f>IF($B7020="","",MIN(INDEX(Bemenet!$F$2:$F$301,$M7020),INDEX(Szabalyok!$B:$B,$N7020)))</f>
        <v/>
      </c>
      <c r="D7020" s="5" t="str">
        <f>IF(AND($B7020&lt;&gt;"",$C7020&lt;&gt;"",$B7020&lt;=$C7020),INDEX(Bemenet!$G$2:$G$301,$M7020),"")</f>
        <v/>
      </c>
      <c r="E7020" s="6" t="str">
        <f>IF(AND($B7020&lt;&gt;"",$C7020&lt;&gt;"",$B7020&lt;=$C7020),INDEX(Bemenet!$D$2:$D$301,$M7020),"")</f>
        <v/>
      </c>
      <c r="F7020" s="5" t="str">
        <f t="shared" si="981"/>
        <v/>
      </c>
      <c r="G7020" s="5" t="str">
        <f t="shared" si="982"/>
        <v/>
      </c>
      <c r="H7020" s="9" t="str">
        <f t="shared" si="983"/>
        <v/>
      </c>
      <c r="I7020" s="5" t="str">
        <f t="shared" si="984"/>
        <v/>
      </c>
      <c r="J7020" s="5" t="str">
        <f>IF(OR($L7020="",NOT(COUNTIFS($L$2:$L7020,$L7020)=1)),"",SUMIFS($G:$G,$L:$L,$L7020))</f>
        <v/>
      </c>
      <c r="K7020" s="5" t="str">
        <f>IF(OR($L7020="",NOT(COUNTIFS($L$2:$L7020,$L7020)=1)),"",SUMIFS($I:$I,$L:$L,$L7020))</f>
        <v/>
      </c>
      <c r="L7020" s="6" t="str">
        <f t="shared" si="985"/>
        <v/>
      </c>
      <c r="M7020" s="6">
        <f t="shared" si="986"/>
        <v>281</v>
      </c>
      <c r="N7020" s="6">
        <f t="shared" si="987"/>
        <v>20</v>
      </c>
      <c r="O7020" s="9" t="str">
        <f>IF(AND($B7020&lt;&gt;"",$C7020&lt;&gt;"",$B7020&lt;=$C7020),INDEX(Szabalyok!$C:$C,$N7020),"")</f>
        <v/>
      </c>
      <c r="P7020">
        <f t="shared" si="989"/>
        <v>0</v>
      </c>
    </row>
    <row r="7021" spans="1:16" x14ac:dyDescent="0.35">
      <c r="A7021">
        <f t="shared" si="988"/>
        <v>0</v>
      </c>
      <c r="B7021" s="4" t="str">
        <f>IF($M7021&gt;300,"",IF(OR(INDEX(Bemenet!$E$2:$E$301,$M7021)="",INDEX(Bemenet!$F$2:$F$301,$M7021)=""),"",MAX(INDEX(Bemenet!$E$2:$E$301,$M7021),INDEX(Szabalyok!$A:$A,$N7021))))</f>
        <v/>
      </c>
      <c r="C7021" s="4" t="str">
        <f>IF($B7021="","",MIN(INDEX(Bemenet!$F$2:$F$301,$M7021),INDEX(Szabalyok!$B:$B,$N7021)))</f>
        <v/>
      </c>
      <c r="D7021" s="5" t="str">
        <f>IF(AND($B7021&lt;&gt;"",$C7021&lt;&gt;"",$B7021&lt;=$C7021),INDEX(Bemenet!$G$2:$G$301,$M7021),"")</f>
        <v/>
      </c>
      <c r="E7021" s="6" t="str">
        <f>IF(AND($B7021&lt;&gt;"",$C7021&lt;&gt;"",$B7021&lt;=$C7021),INDEX(Bemenet!$D$2:$D$301,$M7021),"")</f>
        <v/>
      </c>
      <c r="F7021" s="5" t="str">
        <f t="shared" si="981"/>
        <v/>
      </c>
      <c r="G7021" s="5" t="str">
        <f t="shared" si="982"/>
        <v/>
      </c>
      <c r="H7021" s="9" t="str">
        <f t="shared" si="983"/>
        <v/>
      </c>
      <c r="I7021" s="5" t="str">
        <f t="shared" si="984"/>
        <v/>
      </c>
      <c r="J7021" s="5" t="str">
        <f>IF(OR($L7021="",NOT(COUNTIFS($L$2:$L7021,$L7021)=1)),"",SUMIFS($G:$G,$L:$L,$L7021))</f>
        <v/>
      </c>
      <c r="K7021" s="5" t="str">
        <f>IF(OR($L7021="",NOT(COUNTIFS($L$2:$L7021,$L7021)=1)),"",SUMIFS($I:$I,$L:$L,$L7021))</f>
        <v/>
      </c>
      <c r="L7021" s="6" t="str">
        <f t="shared" si="985"/>
        <v/>
      </c>
      <c r="M7021" s="6">
        <f t="shared" si="986"/>
        <v>281</v>
      </c>
      <c r="N7021" s="6">
        <f t="shared" si="987"/>
        <v>21</v>
      </c>
      <c r="O7021" s="9" t="str">
        <f>IF(AND($B7021&lt;&gt;"",$C7021&lt;&gt;"",$B7021&lt;=$C7021),INDEX(Szabalyok!$C:$C,$N7021),"")</f>
        <v/>
      </c>
      <c r="P7021">
        <f t="shared" si="989"/>
        <v>0</v>
      </c>
    </row>
    <row r="7022" spans="1:16" x14ac:dyDescent="0.35">
      <c r="A7022">
        <f t="shared" si="988"/>
        <v>0</v>
      </c>
      <c r="B7022" s="4" t="str">
        <f>IF($M7022&gt;300,"",IF(OR(INDEX(Bemenet!$E$2:$E$301,$M7022)="",INDEX(Bemenet!$F$2:$F$301,$M7022)=""),"",MAX(INDEX(Bemenet!$E$2:$E$301,$M7022),INDEX(Szabalyok!$A:$A,$N7022))))</f>
        <v/>
      </c>
      <c r="C7022" s="4" t="str">
        <f>IF($B7022="","",MIN(INDEX(Bemenet!$F$2:$F$301,$M7022),INDEX(Szabalyok!$B:$B,$N7022)))</f>
        <v/>
      </c>
      <c r="D7022" s="5" t="str">
        <f>IF(AND($B7022&lt;&gt;"",$C7022&lt;&gt;"",$B7022&lt;=$C7022),INDEX(Bemenet!$G$2:$G$301,$M7022),"")</f>
        <v/>
      </c>
      <c r="E7022" s="6" t="str">
        <f>IF(AND($B7022&lt;&gt;"",$C7022&lt;&gt;"",$B7022&lt;=$C7022),INDEX(Bemenet!$D$2:$D$301,$M7022),"")</f>
        <v/>
      </c>
      <c r="F7022" s="5" t="str">
        <f t="shared" si="981"/>
        <v/>
      </c>
      <c r="G7022" s="5" t="str">
        <f t="shared" si="982"/>
        <v/>
      </c>
      <c r="H7022" s="9" t="str">
        <f t="shared" si="983"/>
        <v/>
      </c>
      <c r="I7022" s="5" t="str">
        <f t="shared" si="984"/>
        <v/>
      </c>
      <c r="J7022" s="5" t="str">
        <f>IF(OR($L7022="",NOT(COUNTIFS($L$2:$L7022,$L7022)=1)),"",SUMIFS($G:$G,$L:$L,$L7022))</f>
        <v/>
      </c>
      <c r="K7022" s="5" t="str">
        <f>IF(OR($L7022="",NOT(COUNTIFS($L$2:$L7022,$L7022)=1)),"",SUMIFS($I:$I,$L:$L,$L7022))</f>
        <v/>
      </c>
      <c r="L7022" s="6" t="str">
        <f t="shared" si="985"/>
        <v/>
      </c>
      <c r="M7022" s="6">
        <f t="shared" si="986"/>
        <v>281</v>
      </c>
      <c r="N7022" s="6">
        <f t="shared" si="987"/>
        <v>22</v>
      </c>
      <c r="O7022" s="9" t="str">
        <f>IF(AND($B7022&lt;&gt;"",$C7022&lt;&gt;"",$B7022&lt;=$C7022),INDEX(Szabalyok!$C:$C,$N7022),"")</f>
        <v/>
      </c>
      <c r="P7022">
        <f t="shared" si="989"/>
        <v>0</v>
      </c>
    </row>
    <row r="7023" spans="1:16" x14ac:dyDescent="0.35">
      <c r="A7023">
        <f t="shared" si="988"/>
        <v>0</v>
      </c>
      <c r="B7023" s="4" t="str">
        <f>IF($M7023&gt;300,"",IF(OR(INDEX(Bemenet!$E$2:$E$301,$M7023)="",INDEX(Bemenet!$F$2:$F$301,$M7023)=""),"",MAX(INDEX(Bemenet!$E$2:$E$301,$M7023),INDEX(Szabalyok!$A:$A,$N7023))))</f>
        <v/>
      </c>
      <c r="C7023" s="4" t="str">
        <f>IF($B7023="","",MIN(INDEX(Bemenet!$F$2:$F$301,$M7023),INDEX(Szabalyok!$B:$B,$N7023)))</f>
        <v/>
      </c>
      <c r="D7023" s="5" t="str">
        <f>IF(AND($B7023&lt;&gt;"",$C7023&lt;&gt;"",$B7023&lt;=$C7023),INDEX(Bemenet!$G$2:$G$301,$M7023),"")</f>
        <v/>
      </c>
      <c r="E7023" s="6" t="str">
        <f>IF(AND($B7023&lt;&gt;"",$C7023&lt;&gt;"",$B7023&lt;=$C7023),INDEX(Bemenet!$D$2:$D$301,$M7023),"")</f>
        <v/>
      </c>
      <c r="F7023" s="5" t="str">
        <f t="shared" si="981"/>
        <v/>
      </c>
      <c r="G7023" s="5" t="str">
        <f t="shared" si="982"/>
        <v/>
      </c>
      <c r="H7023" s="9" t="str">
        <f t="shared" si="983"/>
        <v/>
      </c>
      <c r="I7023" s="5" t="str">
        <f t="shared" si="984"/>
        <v/>
      </c>
      <c r="J7023" s="5" t="str">
        <f>IF(OR($L7023="",NOT(COUNTIFS($L$2:$L7023,$L7023)=1)),"",SUMIFS($G:$G,$L:$L,$L7023))</f>
        <v/>
      </c>
      <c r="K7023" s="5" t="str">
        <f>IF(OR($L7023="",NOT(COUNTIFS($L$2:$L7023,$L7023)=1)),"",SUMIFS($I:$I,$L:$L,$L7023))</f>
        <v/>
      </c>
      <c r="L7023" s="6" t="str">
        <f t="shared" si="985"/>
        <v/>
      </c>
      <c r="M7023" s="6">
        <f t="shared" si="986"/>
        <v>281</v>
      </c>
      <c r="N7023" s="6">
        <f t="shared" si="987"/>
        <v>23</v>
      </c>
      <c r="O7023" s="9" t="str">
        <f>IF(AND($B7023&lt;&gt;"",$C7023&lt;&gt;"",$B7023&lt;=$C7023),INDEX(Szabalyok!$C:$C,$N7023),"")</f>
        <v/>
      </c>
      <c r="P7023">
        <f t="shared" si="989"/>
        <v>0</v>
      </c>
    </row>
    <row r="7024" spans="1:16" x14ac:dyDescent="0.35">
      <c r="A7024">
        <f t="shared" si="988"/>
        <v>0</v>
      </c>
      <c r="B7024" s="4" t="str">
        <f>IF($M7024&gt;300,"",IF(OR(INDEX(Bemenet!$E$2:$E$301,$M7024)="",INDEX(Bemenet!$F$2:$F$301,$M7024)=""),"",MAX(INDEX(Bemenet!$E$2:$E$301,$M7024),INDEX(Szabalyok!$A:$A,$N7024))))</f>
        <v/>
      </c>
      <c r="C7024" s="4" t="str">
        <f>IF($B7024="","",MIN(INDEX(Bemenet!$F$2:$F$301,$M7024),INDEX(Szabalyok!$B:$B,$N7024)))</f>
        <v/>
      </c>
      <c r="D7024" s="5" t="str">
        <f>IF(AND($B7024&lt;&gt;"",$C7024&lt;&gt;"",$B7024&lt;=$C7024),INDEX(Bemenet!$G$2:$G$301,$M7024),"")</f>
        <v/>
      </c>
      <c r="E7024" s="6" t="str">
        <f>IF(AND($B7024&lt;&gt;"",$C7024&lt;&gt;"",$B7024&lt;=$C7024),INDEX(Bemenet!$D$2:$D$301,$M7024),"")</f>
        <v/>
      </c>
      <c r="F7024" s="5" t="str">
        <f t="shared" si="981"/>
        <v/>
      </c>
      <c r="G7024" s="5" t="str">
        <f t="shared" si="982"/>
        <v/>
      </c>
      <c r="H7024" s="9" t="str">
        <f t="shared" si="983"/>
        <v/>
      </c>
      <c r="I7024" s="5" t="str">
        <f t="shared" si="984"/>
        <v/>
      </c>
      <c r="J7024" s="5" t="str">
        <f>IF(OR($L7024="",NOT(COUNTIFS($L$2:$L7024,$L7024)=1)),"",SUMIFS($G:$G,$L:$L,$L7024))</f>
        <v/>
      </c>
      <c r="K7024" s="5" t="str">
        <f>IF(OR($L7024="",NOT(COUNTIFS($L$2:$L7024,$L7024)=1)),"",SUMIFS($I:$I,$L:$L,$L7024))</f>
        <v/>
      </c>
      <c r="L7024" s="6" t="str">
        <f t="shared" si="985"/>
        <v/>
      </c>
      <c r="M7024" s="6">
        <f t="shared" si="986"/>
        <v>281</v>
      </c>
      <c r="N7024" s="6">
        <f t="shared" si="987"/>
        <v>24</v>
      </c>
      <c r="O7024" s="9" t="str">
        <f>IF(AND($B7024&lt;&gt;"",$C7024&lt;&gt;"",$B7024&lt;=$C7024),INDEX(Szabalyok!$C:$C,$N7024),"")</f>
        <v/>
      </c>
      <c r="P7024">
        <f t="shared" si="989"/>
        <v>0</v>
      </c>
    </row>
    <row r="7025" spans="1:16" x14ac:dyDescent="0.35">
      <c r="A7025">
        <f t="shared" si="988"/>
        <v>0</v>
      </c>
      <c r="B7025" s="4" t="str">
        <f>IF($M7025&gt;300,"",IF(OR(INDEX(Bemenet!$E$2:$E$301,$M7025)="",INDEX(Bemenet!$F$2:$F$301,$M7025)=""),"",MAX(INDEX(Bemenet!$E$2:$E$301,$M7025),INDEX(Szabalyok!$A:$A,$N7025))))</f>
        <v/>
      </c>
      <c r="C7025" s="4" t="str">
        <f>IF($B7025="","",MIN(INDEX(Bemenet!$F$2:$F$301,$M7025),INDEX(Szabalyok!$B:$B,$N7025)))</f>
        <v/>
      </c>
      <c r="D7025" s="5" t="str">
        <f>IF(AND($B7025&lt;&gt;"",$C7025&lt;&gt;"",$B7025&lt;=$C7025),INDEX(Bemenet!$G$2:$G$301,$M7025),"")</f>
        <v/>
      </c>
      <c r="E7025" s="6" t="str">
        <f>IF(AND($B7025&lt;&gt;"",$C7025&lt;&gt;"",$B7025&lt;=$C7025),INDEX(Bemenet!$D$2:$D$301,$M7025),"")</f>
        <v/>
      </c>
      <c r="F7025" s="5" t="str">
        <f t="shared" si="981"/>
        <v/>
      </c>
      <c r="G7025" s="5" t="str">
        <f t="shared" si="982"/>
        <v/>
      </c>
      <c r="H7025" s="9" t="str">
        <f t="shared" si="983"/>
        <v/>
      </c>
      <c r="I7025" s="5" t="str">
        <f t="shared" si="984"/>
        <v/>
      </c>
      <c r="J7025" s="5" t="str">
        <f>IF(OR($L7025="",NOT(COUNTIFS($L$2:$L7025,$L7025)=1)),"",SUMIFS($G:$G,$L:$L,$L7025))</f>
        <v/>
      </c>
      <c r="K7025" s="5" t="str">
        <f>IF(OR($L7025="",NOT(COUNTIFS($L$2:$L7025,$L7025)=1)),"",SUMIFS($I:$I,$L:$L,$L7025))</f>
        <v/>
      </c>
      <c r="L7025" s="6" t="str">
        <f t="shared" si="985"/>
        <v/>
      </c>
      <c r="M7025" s="6">
        <f t="shared" si="986"/>
        <v>281</v>
      </c>
      <c r="N7025" s="6">
        <f t="shared" si="987"/>
        <v>25</v>
      </c>
      <c r="O7025" s="9" t="str">
        <f>IF(AND($B7025&lt;&gt;"",$C7025&lt;&gt;"",$B7025&lt;=$C7025),INDEX(Szabalyok!$C:$C,$N7025),"")</f>
        <v/>
      </c>
      <c r="P7025">
        <f t="shared" si="989"/>
        <v>0</v>
      </c>
    </row>
    <row r="7026" spans="1:16" x14ac:dyDescent="0.35">
      <c r="A7026">
        <f t="shared" si="988"/>
        <v>0</v>
      </c>
      <c r="B7026" s="4" t="str">
        <f>IF($M7026&gt;300,"",IF(OR(INDEX(Bemenet!$E$2:$E$301,$M7026)="",INDEX(Bemenet!$F$2:$F$301,$M7026)=""),"",MAX(INDEX(Bemenet!$E$2:$E$301,$M7026),INDEX(Szabalyok!$A:$A,$N7026))))</f>
        <v/>
      </c>
      <c r="C7026" s="4" t="str">
        <f>IF($B7026="","",MIN(INDEX(Bemenet!$F$2:$F$301,$M7026),INDEX(Szabalyok!$B:$B,$N7026)))</f>
        <v/>
      </c>
      <c r="D7026" s="5" t="str">
        <f>IF(AND($B7026&lt;&gt;"",$C7026&lt;&gt;"",$B7026&lt;=$C7026),INDEX(Bemenet!$G$2:$G$301,$M7026),"")</f>
        <v/>
      </c>
      <c r="E7026" s="6" t="str">
        <f>IF(AND($B7026&lt;&gt;"",$C7026&lt;&gt;"",$B7026&lt;=$C7026),INDEX(Bemenet!$D$2:$D$301,$M7026),"")</f>
        <v/>
      </c>
      <c r="F7026" s="5" t="str">
        <f t="shared" si="981"/>
        <v/>
      </c>
      <c r="G7026" s="5" t="str">
        <f t="shared" si="982"/>
        <v/>
      </c>
      <c r="H7026" s="9" t="str">
        <f t="shared" si="983"/>
        <v/>
      </c>
      <c r="I7026" s="5" t="str">
        <f t="shared" si="984"/>
        <v/>
      </c>
      <c r="J7026" s="5" t="str">
        <f>IF(OR($L7026="",NOT(COUNTIFS($L$2:$L7026,$L7026)=1)),"",SUMIFS($G:$G,$L:$L,$L7026))</f>
        <v/>
      </c>
      <c r="K7026" s="5" t="str">
        <f>IF(OR($L7026="",NOT(COUNTIFS($L$2:$L7026,$L7026)=1)),"",SUMIFS($I:$I,$L:$L,$L7026))</f>
        <v/>
      </c>
      <c r="L7026" s="6" t="str">
        <f t="shared" si="985"/>
        <v/>
      </c>
      <c r="M7026" s="6">
        <f t="shared" si="986"/>
        <v>281</v>
      </c>
      <c r="N7026" s="6">
        <f t="shared" si="987"/>
        <v>26</v>
      </c>
      <c r="O7026" s="9" t="str">
        <f>IF(AND($B7026&lt;&gt;"",$C7026&lt;&gt;"",$B7026&lt;=$C7026),INDEX(Szabalyok!$C:$C,$N7026),"")</f>
        <v/>
      </c>
      <c r="P7026">
        <f t="shared" si="989"/>
        <v>0</v>
      </c>
    </row>
    <row r="7027" spans="1:16" x14ac:dyDescent="0.35">
      <c r="A7027">
        <f t="shared" si="988"/>
        <v>0</v>
      </c>
      <c r="B7027" s="4" t="str">
        <f>IF($M7027&gt;300,"",IF(OR(INDEX(Bemenet!$E$2:$E$301,$M7027)="",INDEX(Bemenet!$F$2:$F$301,$M7027)=""),"",MAX(INDEX(Bemenet!$E$2:$E$301,$M7027),INDEX(Szabalyok!$A:$A,$N7027))))</f>
        <v/>
      </c>
      <c r="C7027" s="4" t="str">
        <f>IF($B7027="","",MIN(INDEX(Bemenet!$F$2:$F$301,$M7027),INDEX(Szabalyok!$B:$B,$N7027)))</f>
        <v/>
      </c>
      <c r="D7027" s="5" t="str">
        <f>IF(AND($B7027&lt;&gt;"",$C7027&lt;&gt;"",$B7027&lt;=$C7027),INDEX(Bemenet!$G$2:$G$301,$M7027),"")</f>
        <v/>
      </c>
      <c r="E7027" s="6" t="str">
        <f>IF(AND($B7027&lt;&gt;"",$C7027&lt;&gt;"",$B7027&lt;=$C7027),INDEX(Bemenet!$D$2:$D$301,$M7027),"")</f>
        <v/>
      </c>
      <c r="F7027" s="5" t="str">
        <f t="shared" si="981"/>
        <v/>
      </c>
      <c r="G7027" s="5" t="str">
        <f t="shared" si="982"/>
        <v/>
      </c>
      <c r="H7027" s="9" t="str">
        <f t="shared" si="983"/>
        <v/>
      </c>
      <c r="I7027" s="5" t="str">
        <f t="shared" si="984"/>
        <v/>
      </c>
      <c r="J7027" s="5" t="str">
        <f>IF(OR($L7027="",NOT(COUNTIFS($L$2:$L7027,$L7027)=1)),"",SUMIFS($G:$G,$L:$L,$L7027))</f>
        <v/>
      </c>
      <c r="K7027" s="5" t="str">
        <f>IF(OR($L7027="",NOT(COUNTIFS($L$2:$L7027,$L7027)=1)),"",SUMIFS($I:$I,$L:$L,$L7027))</f>
        <v/>
      </c>
      <c r="L7027" s="6" t="str">
        <f t="shared" si="985"/>
        <v/>
      </c>
      <c r="M7027" s="6">
        <f t="shared" si="986"/>
        <v>282</v>
      </c>
      <c r="N7027" s="6">
        <f t="shared" si="987"/>
        <v>2</v>
      </c>
      <c r="O7027" s="9" t="str">
        <f>IF(AND($B7027&lt;&gt;"",$C7027&lt;&gt;"",$B7027&lt;=$C7027),INDEX(Szabalyok!$C:$C,$N7027),"")</f>
        <v/>
      </c>
      <c r="P7027">
        <f t="shared" si="989"/>
        <v>0</v>
      </c>
    </row>
    <row r="7028" spans="1:16" x14ac:dyDescent="0.35">
      <c r="A7028">
        <f t="shared" si="988"/>
        <v>0</v>
      </c>
      <c r="B7028" s="4" t="str">
        <f>IF($M7028&gt;300,"",IF(OR(INDEX(Bemenet!$E$2:$E$301,$M7028)="",INDEX(Bemenet!$F$2:$F$301,$M7028)=""),"",MAX(INDEX(Bemenet!$E$2:$E$301,$M7028),INDEX(Szabalyok!$A:$A,$N7028))))</f>
        <v/>
      </c>
      <c r="C7028" s="4" t="str">
        <f>IF($B7028="","",MIN(INDEX(Bemenet!$F$2:$F$301,$M7028),INDEX(Szabalyok!$B:$B,$N7028)))</f>
        <v/>
      </c>
      <c r="D7028" s="5" t="str">
        <f>IF(AND($B7028&lt;&gt;"",$C7028&lt;&gt;"",$B7028&lt;=$C7028),INDEX(Bemenet!$G$2:$G$301,$M7028),"")</f>
        <v/>
      </c>
      <c r="E7028" s="6" t="str">
        <f>IF(AND($B7028&lt;&gt;"",$C7028&lt;&gt;"",$B7028&lt;=$C7028),INDEX(Bemenet!$D$2:$D$301,$M7028),"")</f>
        <v/>
      </c>
      <c r="F7028" s="5" t="str">
        <f t="shared" si="981"/>
        <v/>
      </c>
      <c r="G7028" s="5" t="str">
        <f t="shared" si="982"/>
        <v/>
      </c>
      <c r="H7028" s="9" t="str">
        <f t="shared" si="983"/>
        <v/>
      </c>
      <c r="I7028" s="5" t="str">
        <f t="shared" si="984"/>
        <v/>
      </c>
      <c r="J7028" s="5" t="str">
        <f>IF(OR($L7028="",NOT(COUNTIFS($L$2:$L7028,$L7028)=1)),"",SUMIFS($G:$G,$L:$L,$L7028))</f>
        <v/>
      </c>
      <c r="K7028" s="5" t="str">
        <f>IF(OR($L7028="",NOT(COUNTIFS($L$2:$L7028,$L7028)=1)),"",SUMIFS($I:$I,$L:$L,$L7028))</f>
        <v/>
      </c>
      <c r="L7028" s="6" t="str">
        <f t="shared" si="985"/>
        <v/>
      </c>
      <c r="M7028" s="6">
        <f t="shared" si="986"/>
        <v>282</v>
      </c>
      <c r="N7028" s="6">
        <f t="shared" si="987"/>
        <v>3</v>
      </c>
      <c r="O7028" s="9" t="str">
        <f>IF(AND($B7028&lt;&gt;"",$C7028&lt;&gt;"",$B7028&lt;=$C7028),INDEX(Szabalyok!$C:$C,$N7028),"")</f>
        <v/>
      </c>
      <c r="P7028">
        <f t="shared" si="989"/>
        <v>0</v>
      </c>
    </row>
    <row r="7029" spans="1:16" x14ac:dyDescent="0.35">
      <c r="A7029">
        <f t="shared" si="988"/>
        <v>0</v>
      </c>
      <c r="B7029" s="4" t="str">
        <f>IF($M7029&gt;300,"",IF(OR(INDEX(Bemenet!$E$2:$E$301,$M7029)="",INDEX(Bemenet!$F$2:$F$301,$M7029)=""),"",MAX(INDEX(Bemenet!$E$2:$E$301,$M7029),INDEX(Szabalyok!$A:$A,$N7029))))</f>
        <v/>
      </c>
      <c r="C7029" s="4" t="str">
        <f>IF($B7029="","",MIN(INDEX(Bemenet!$F$2:$F$301,$M7029),INDEX(Szabalyok!$B:$B,$N7029)))</f>
        <v/>
      </c>
      <c r="D7029" s="5" t="str">
        <f>IF(AND($B7029&lt;&gt;"",$C7029&lt;&gt;"",$B7029&lt;=$C7029),INDEX(Bemenet!$G$2:$G$301,$M7029),"")</f>
        <v/>
      </c>
      <c r="E7029" s="6" t="str">
        <f>IF(AND($B7029&lt;&gt;"",$C7029&lt;&gt;"",$B7029&lt;=$C7029),INDEX(Bemenet!$D$2:$D$301,$M7029),"")</f>
        <v/>
      </c>
      <c r="F7029" s="5" t="str">
        <f t="shared" si="981"/>
        <v/>
      </c>
      <c r="G7029" s="5" t="str">
        <f t="shared" si="982"/>
        <v/>
      </c>
      <c r="H7029" s="9" t="str">
        <f t="shared" si="983"/>
        <v/>
      </c>
      <c r="I7029" s="5" t="str">
        <f t="shared" si="984"/>
        <v/>
      </c>
      <c r="J7029" s="5" t="str">
        <f>IF(OR($L7029="",NOT(COUNTIFS($L$2:$L7029,$L7029)=1)),"",SUMIFS($G:$G,$L:$L,$L7029))</f>
        <v/>
      </c>
      <c r="K7029" s="5" t="str">
        <f>IF(OR($L7029="",NOT(COUNTIFS($L$2:$L7029,$L7029)=1)),"",SUMIFS($I:$I,$L:$L,$L7029))</f>
        <v/>
      </c>
      <c r="L7029" s="6" t="str">
        <f t="shared" si="985"/>
        <v/>
      </c>
      <c r="M7029" s="6">
        <f t="shared" si="986"/>
        <v>282</v>
      </c>
      <c r="N7029" s="6">
        <f t="shared" si="987"/>
        <v>4</v>
      </c>
      <c r="O7029" s="9" t="str">
        <f>IF(AND($B7029&lt;&gt;"",$C7029&lt;&gt;"",$B7029&lt;=$C7029),INDEX(Szabalyok!$C:$C,$N7029),"")</f>
        <v/>
      </c>
      <c r="P7029">
        <f t="shared" si="989"/>
        <v>0</v>
      </c>
    </row>
    <row r="7030" spans="1:16" x14ac:dyDescent="0.35">
      <c r="A7030">
        <f t="shared" si="988"/>
        <v>0</v>
      </c>
      <c r="B7030" s="4" t="str">
        <f>IF($M7030&gt;300,"",IF(OR(INDEX(Bemenet!$E$2:$E$301,$M7030)="",INDEX(Bemenet!$F$2:$F$301,$M7030)=""),"",MAX(INDEX(Bemenet!$E$2:$E$301,$M7030),INDEX(Szabalyok!$A:$A,$N7030))))</f>
        <v/>
      </c>
      <c r="C7030" s="4" t="str">
        <f>IF($B7030="","",MIN(INDEX(Bemenet!$F$2:$F$301,$M7030),INDEX(Szabalyok!$B:$B,$N7030)))</f>
        <v/>
      </c>
      <c r="D7030" s="5" t="str">
        <f>IF(AND($B7030&lt;&gt;"",$C7030&lt;&gt;"",$B7030&lt;=$C7030),INDEX(Bemenet!$G$2:$G$301,$M7030),"")</f>
        <v/>
      </c>
      <c r="E7030" s="6" t="str">
        <f>IF(AND($B7030&lt;&gt;"",$C7030&lt;&gt;"",$B7030&lt;=$C7030),INDEX(Bemenet!$D$2:$D$301,$M7030),"")</f>
        <v/>
      </c>
      <c r="F7030" s="5" t="str">
        <f t="shared" si="981"/>
        <v/>
      </c>
      <c r="G7030" s="5" t="str">
        <f t="shared" si="982"/>
        <v/>
      </c>
      <c r="H7030" s="9" t="str">
        <f t="shared" si="983"/>
        <v/>
      </c>
      <c r="I7030" s="5" t="str">
        <f t="shared" si="984"/>
        <v/>
      </c>
      <c r="J7030" s="5" t="str">
        <f>IF(OR($L7030="",NOT(COUNTIFS($L$2:$L7030,$L7030)=1)),"",SUMIFS($G:$G,$L:$L,$L7030))</f>
        <v/>
      </c>
      <c r="K7030" s="5" t="str">
        <f>IF(OR($L7030="",NOT(COUNTIFS($L$2:$L7030,$L7030)=1)),"",SUMIFS($I:$I,$L:$L,$L7030))</f>
        <v/>
      </c>
      <c r="L7030" s="6" t="str">
        <f t="shared" si="985"/>
        <v/>
      </c>
      <c r="M7030" s="6">
        <f t="shared" si="986"/>
        <v>282</v>
      </c>
      <c r="N7030" s="6">
        <f t="shared" si="987"/>
        <v>5</v>
      </c>
      <c r="O7030" s="9" t="str">
        <f>IF(AND($B7030&lt;&gt;"",$C7030&lt;&gt;"",$B7030&lt;=$C7030),INDEX(Szabalyok!$C:$C,$N7030),"")</f>
        <v/>
      </c>
      <c r="P7030">
        <f t="shared" si="989"/>
        <v>0</v>
      </c>
    </row>
    <row r="7031" spans="1:16" x14ac:dyDescent="0.35">
      <c r="A7031">
        <f t="shared" si="988"/>
        <v>0</v>
      </c>
      <c r="B7031" s="4" t="str">
        <f>IF($M7031&gt;300,"",IF(OR(INDEX(Bemenet!$E$2:$E$301,$M7031)="",INDEX(Bemenet!$F$2:$F$301,$M7031)=""),"",MAX(INDEX(Bemenet!$E$2:$E$301,$M7031),INDEX(Szabalyok!$A:$A,$N7031))))</f>
        <v/>
      </c>
      <c r="C7031" s="4" t="str">
        <f>IF($B7031="","",MIN(INDEX(Bemenet!$F$2:$F$301,$M7031),INDEX(Szabalyok!$B:$B,$N7031)))</f>
        <v/>
      </c>
      <c r="D7031" s="5" t="str">
        <f>IF(AND($B7031&lt;&gt;"",$C7031&lt;&gt;"",$B7031&lt;=$C7031),INDEX(Bemenet!$G$2:$G$301,$M7031),"")</f>
        <v/>
      </c>
      <c r="E7031" s="6" t="str">
        <f>IF(AND($B7031&lt;&gt;"",$C7031&lt;&gt;"",$B7031&lt;=$C7031),INDEX(Bemenet!$D$2:$D$301,$M7031),"")</f>
        <v/>
      </c>
      <c r="F7031" s="5" t="str">
        <f t="shared" si="981"/>
        <v/>
      </c>
      <c r="G7031" s="5" t="str">
        <f t="shared" si="982"/>
        <v/>
      </c>
      <c r="H7031" s="9" t="str">
        <f t="shared" si="983"/>
        <v/>
      </c>
      <c r="I7031" s="5" t="str">
        <f t="shared" si="984"/>
        <v/>
      </c>
      <c r="J7031" s="5" t="str">
        <f>IF(OR($L7031="",NOT(COUNTIFS($L$2:$L7031,$L7031)=1)),"",SUMIFS($G:$G,$L:$L,$L7031))</f>
        <v/>
      </c>
      <c r="K7031" s="5" t="str">
        <f>IF(OR($L7031="",NOT(COUNTIFS($L$2:$L7031,$L7031)=1)),"",SUMIFS($I:$I,$L:$L,$L7031))</f>
        <v/>
      </c>
      <c r="L7031" s="6" t="str">
        <f t="shared" si="985"/>
        <v/>
      </c>
      <c r="M7031" s="6">
        <f t="shared" si="986"/>
        <v>282</v>
      </c>
      <c r="N7031" s="6">
        <f t="shared" si="987"/>
        <v>6</v>
      </c>
      <c r="O7031" s="9" t="str">
        <f>IF(AND($B7031&lt;&gt;"",$C7031&lt;&gt;"",$B7031&lt;=$C7031),INDEX(Szabalyok!$C:$C,$N7031),"")</f>
        <v/>
      </c>
      <c r="P7031">
        <f t="shared" si="989"/>
        <v>0</v>
      </c>
    </row>
    <row r="7032" spans="1:16" x14ac:dyDescent="0.35">
      <c r="A7032">
        <f t="shared" si="988"/>
        <v>0</v>
      </c>
      <c r="B7032" s="4" t="str">
        <f>IF($M7032&gt;300,"",IF(OR(INDEX(Bemenet!$E$2:$E$301,$M7032)="",INDEX(Bemenet!$F$2:$F$301,$M7032)=""),"",MAX(INDEX(Bemenet!$E$2:$E$301,$M7032),INDEX(Szabalyok!$A:$A,$N7032))))</f>
        <v/>
      </c>
      <c r="C7032" s="4" t="str">
        <f>IF($B7032="","",MIN(INDEX(Bemenet!$F$2:$F$301,$M7032),INDEX(Szabalyok!$B:$B,$N7032)))</f>
        <v/>
      </c>
      <c r="D7032" s="5" t="str">
        <f>IF(AND($B7032&lt;&gt;"",$C7032&lt;&gt;"",$B7032&lt;=$C7032),INDEX(Bemenet!$G$2:$G$301,$M7032),"")</f>
        <v/>
      </c>
      <c r="E7032" s="6" t="str">
        <f>IF(AND($B7032&lt;&gt;"",$C7032&lt;&gt;"",$B7032&lt;=$C7032),INDEX(Bemenet!$D$2:$D$301,$M7032),"")</f>
        <v/>
      </c>
      <c r="F7032" s="5" t="str">
        <f t="shared" si="981"/>
        <v/>
      </c>
      <c r="G7032" s="5" t="str">
        <f t="shared" si="982"/>
        <v/>
      </c>
      <c r="H7032" s="9" t="str">
        <f t="shared" si="983"/>
        <v/>
      </c>
      <c r="I7032" s="5" t="str">
        <f t="shared" si="984"/>
        <v/>
      </c>
      <c r="J7032" s="5" t="str">
        <f>IF(OR($L7032="",NOT(COUNTIFS($L$2:$L7032,$L7032)=1)),"",SUMIFS($G:$G,$L:$L,$L7032))</f>
        <v/>
      </c>
      <c r="K7032" s="5" t="str">
        <f>IF(OR($L7032="",NOT(COUNTIFS($L$2:$L7032,$L7032)=1)),"",SUMIFS($I:$I,$L:$L,$L7032))</f>
        <v/>
      </c>
      <c r="L7032" s="6" t="str">
        <f t="shared" si="985"/>
        <v/>
      </c>
      <c r="M7032" s="6">
        <f t="shared" si="986"/>
        <v>282</v>
      </c>
      <c r="N7032" s="6">
        <f t="shared" si="987"/>
        <v>7</v>
      </c>
      <c r="O7032" s="9" t="str">
        <f>IF(AND($B7032&lt;&gt;"",$C7032&lt;&gt;"",$B7032&lt;=$C7032),INDEX(Szabalyok!$C:$C,$N7032),"")</f>
        <v/>
      </c>
      <c r="P7032">
        <f t="shared" si="989"/>
        <v>0</v>
      </c>
    </row>
    <row r="7033" spans="1:16" x14ac:dyDescent="0.35">
      <c r="A7033">
        <f t="shared" si="988"/>
        <v>0</v>
      </c>
      <c r="B7033" s="4" t="str">
        <f>IF($M7033&gt;300,"",IF(OR(INDEX(Bemenet!$E$2:$E$301,$M7033)="",INDEX(Bemenet!$F$2:$F$301,$M7033)=""),"",MAX(INDEX(Bemenet!$E$2:$E$301,$M7033),INDEX(Szabalyok!$A:$A,$N7033))))</f>
        <v/>
      </c>
      <c r="C7033" s="4" t="str">
        <f>IF($B7033="","",MIN(INDEX(Bemenet!$F$2:$F$301,$M7033),INDEX(Szabalyok!$B:$B,$N7033)))</f>
        <v/>
      </c>
      <c r="D7033" s="5" t="str">
        <f>IF(AND($B7033&lt;&gt;"",$C7033&lt;&gt;"",$B7033&lt;=$C7033),INDEX(Bemenet!$G$2:$G$301,$M7033),"")</f>
        <v/>
      </c>
      <c r="E7033" s="6" t="str">
        <f>IF(AND($B7033&lt;&gt;"",$C7033&lt;&gt;"",$B7033&lt;=$C7033),INDEX(Bemenet!$D$2:$D$301,$M7033),"")</f>
        <v/>
      </c>
      <c r="F7033" s="5" t="str">
        <f t="shared" si="981"/>
        <v/>
      </c>
      <c r="G7033" s="5" t="str">
        <f t="shared" si="982"/>
        <v/>
      </c>
      <c r="H7033" s="9" t="str">
        <f t="shared" si="983"/>
        <v/>
      </c>
      <c r="I7033" s="5" t="str">
        <f t="shared" si="984"/>
        <v/>
      </c>
      <c r="J7033" s="5" t="str">
        <f>IF(OR($L7033="",NOT(COUNTIFS($L$2:$L7033,$L7033)=1)),"",SUMIFS($G:$G,$L:$L,$L7033))</f>
        <v/>
      </c>
      <c r="K7033" s="5" t="str">
        <f>IF(OR($L7033="",NOT(COUNTIFS($L$2:$L7033,$L7033)=1)),"",SUMIFS($I:$I,$L:$L,$L7033))</f>
        <v/>
      </c>
      <c r="L7033" s="6" t="str">
        <f t="shared" si="985"/>
        <v/>
      </c>
      <c r="M7033" s="6">
        <f t="shared" si="986"/>
        <v>282</v>
      </c>
      <c r="N7033" s="6">
        <f t="shared" si="987"/>
        <v>8</v>
      </c>
      <c r="O7033" s="9" t="str">
        <f>IF(AND($B7033&lt;&gt;"",$C7033&lt;&gt;"",$B7033&lt;=$C7033),INDEX(Szabalyok!$C:$C,$N7033),"")</f>
        <v/>
      </c>
      <c r="P7033">
        <f t="shared" si="989"/>
        <v>0</v>
      </c>
    </row>
    <row r="7034" spans="1:16" x14ac:dyDescent="0.35">
      <c r="A7034">
        <f t="shared" si="988"/>
        <v>0</v>
      </c>
      <c r="B7034" s="4" t="str">
        <f>IF($M7034&gt;300,"",IF(OR(INDEX(Bemenet!$E$2:$E$301,$M7034)="",INDEX(Bemenet!$F$2:$F$301,$M7034)=""),"",MAX(INDEX(Bemenet!$E$2:$E$301,$M7034),INDEX(Szabalyok!$A:$A,$N7034))))</f>
        <v/>
      </c>
      <c r="C7034" s="4" t="str">
        <f>IF($B7034="","",MIN(INDEX(Bemenet!$F$2:$F$301,$M7034),INDEX(Szabalyok!$B:$B,$N7034)))</f>
        <v/>
      </c>
      <c r="D7034" s="5" t="str">
        <f>IF(AND($B7034&lt;&gt;"",$C7034&lt;&gt;"",$B7034&lt;=$C7034),INDEX(Bemenet!$G$2:$G$301,$M7034),"")</f>
        <v/>
      </c>
      <c r="E7034" s="6" t="str">
        <f>IF(AND($B7034&lt;&gt;"",$C7034&lt;&gt;"",$B7034&lt;=$C7034),INDEX(Bemenet!$D$2:$D$301,$M7034),"")</f>
        <v/>
      </c>
      <c r="F7034" s="5" t="str">
        <f t="shared" si="981"/>
        <v/>
      </c>
      <c r="G7034" s="5" t="str">
        <f t="shared" si="982"/>
        <v/>
      </c>
      <c r="H7034" s="9" t="str">
        <f t="shared" si="983"/>
        <v/>
      </c>
      <c r="I7034" s="5" t="str">
        <f t="shared" si="984"/>
        <v/>
      </c>
      <c r="J7034" s="5" t="str">
        <f>IF(OR($L7034="",NOT(COUNTIFS($L$2:$L7034,$L7034)=1)),"",SUMIFS($G:$G,$L:$L,$L7034))</f>
        <v/>
      </c>
      <c r="K7034" s="5" t="str">
        <f>IF(OR($L7034="",NOT(COUNTIFS($L$2:$L7034,$L7034)=1)),"",SUMIFS($I:$I,$L:$L,$L7034))</f>
        <v/>
      </c>
      <c r="L7034" s="6" t="str">
        <f t="shared" si="985"/>
        <v/>
      </c>
      <c r="M7034" s="6">
        <f t="shared" si="986"/>
        <v>282</v>
      </c>
      <c r="N7034" s="6">
        <f t="shared" si="987"/>
        <v>9</v>
      </c>
      <c r="O7034" s="9" t="str">
        <f>IF(AND($B7034&lt;&gt;"",$C7034&lt;&gt;"",$B7034&lt;=$C7034),INDEX(Szabalyok!$C:$C,$N7034),"")</f>
        <v/>
      </c>
      <c r="P7034">
        <f t="shared" si="989"/>
        <v>0</v>
      </c>
    </row>
    <row r="7035" spans="1:16" x14ac:dyDescent="0.35">
      <c r="A7035">
        <f t="shared" si="988"/>
        <v>0</v>
      </c>
      <c r="B7035" s="4" t="str">
        <f>IF($M7035&gt;300,"",IF(OR(INDEX(Bemenet!$E$2:$E$301,$M7035)="",INDEX(Bemenet!$F$2:$F$301,$M7035)=""),"",MAX(INDEX(Bemenet!$E$2:$E$301,$M7035),INDEX(Szabalyok!$A:$A,$N7035))))</f>
        <v/>
      </c>
      <c r="C7035" s="4" t="str">
        <f>IF($B7035="","",MIN(INDEX(Bemenet!$F$2:$F$301,$M7035),INDEX(Szabalyok!$B:$B,$N7035)))</f>
        <v/>
      </c>
      <c r="D7035" s="5" t="str">
        <f>IF(AND($B7035&lt;&gt;"",$C7035&lt;&gt;"",$B7035&lt;=$C7035),INDEX(Bemenet!$G$2:$G$301,$M7035),"")</f>
        <v/>
      </c>
      <c r="E7035" s="6" t="str">
        <f>IF(AND($B7035&lt;&gt;"",$C7035&lt;&gt;"",$B7035&lt;=$C7035),INDEX(Bemenet!$D$2:$D$301,$M7035),"")</f>
        <v/>
      </c>
      <c r="F7035" s="5" t="str">
        <f t="shared" si="981"/>
        <v/>
      </c>
      <c r="G7035" s="5" t="str">
        <f t="shared" si="982"/>
        <v/>
      </c>
      <c r="H7035" s="9" t="str">
        <f t="shared" si="983"/>
        <v/>
      </c>
      <c r="I7035" s="5" t="str">
        <f t="shared" si="984"/>
        <v/>
      </c>
      <c r="J7035" s="5" t="str">
        <f>IF(OR($L7035="",NOT(COUNTIFS($L$2:$L7035,$L7035)=1)),"",SUMIFS($G:$G,$L:$L,$L7035))</f>
        <v/>
      </c>
      <c r="K7035" s="5" t="str">
        <f>IF(OR($L7035="",NOT(COUNTIFS($L$2:$L7035,$L7035)=1)),"",SUMIFS($I:$I,$L:$L,$L7035))</f>
        <v/>
      </c>
      <c r="L7035" s="6" t="str">
        <f t="shared" si="985"/>
        <v/>
      </c>
      <c r="M7035" s="6">
        <f t="shared" si="986"/>
        <v>282</v>
      </c>
      <c r="N7035" s="6">
        <f t="shared" si="987"/>
        <v>10</v>
      </c>
      <c r="O7035" s="9" t="str">
        <f>IF(AND($B7035&lt;&gt;"",$C7035&lt;&gt;"",$B7035&lt;=$C7035),INDEX(Szabalyok!$C:$C,$N7035),"")</f>
        <v/>
      </c>
      <c r="P7035">
        <f t="shared" si="989"/>
        <v>0</v>
      </c>
    </row>
    <row r="7036" spans="1:16" x14ac:dyDescent="0.35">
      <c r="A7036">
        <f t="shared" si="988"/>
        <v>0</v>
      </c>
      <c r="B7036" s="4" t="str">
        <f>IF($M7036&gt;300,"",IF(OR(INDEX(Bemenet!$E$2:$E$301,$M7036)="",INDEX(Bemenet!$F$2:$F$301,$M7036)=""),"",MAX(INDEX(Bemenet!$E$2:$E$301,$M7036),INDEX(Szabalyok!$A:$A,$N7036))))</f>
        <v/>
      </c>
      <c r="C7036" s="4" t="str">
        <f>IF($B7036="","",MIN(INDEX(Bemenet!$F$2:$F$301,$M7036),INDEX(Szabalyok!$B:$B,$N7036)))</f>
        <v/>
      </c>
      <c r="D7036" s="5" t="str">
        <f>IF(AND($B7036&lt;&gt;"",$C7036&lt;&gt;"",$B7036&lt;=$C7036),INDEX(Bemenet!$G$2:$G$301,$M7036),"")</f>
        <v/>
      </c>
      <c r="E7036" s="6" t="str">
        <f>IF(AND($B7036&lt;&gt;"",$C7036&lt;&gt;"",$B7036&lt;=$C7036),INDEX(Bemenet!$D$2:$D$301,$M7036),"")</f>
        <v/>
      </c>
      <c r="F7036" s="5" t="str">
        <f t="shared" si="981"/>
        <v/>
      </c>
      <c r="G7036" s="5" t="str">
        <f t="shared" si="982"/>
        <v/>
      </c>
      <c r="H7036" s="9" t="str">
        <f t="shared" si="983"/>
        <v/>
      </c>
      <c r="I7036" s="5" t="str">
        <f t="shared" si="984"/>
        <v/>
      </c>
      <c r="J7036" s="5" t="str">
        <f>IF(OR($L7036="",NOT(COUNTIFS($L$2:$L7036,$L7036)=1)),"",SUMIFS($G:$G,$L:$L,$L7036))</f>
        <v/>
      </c>
      <c r="K7036" s="5" t="str">
        <f>IF(OR($L7036="",NOT(COUNTIFS($L$2:$L7036,$L7036)=1)),"",SUMIFS($I:$I,$L:$L,$L7036))</f>
        <v/>
      </c>
      <c r="L7036" s="6" t="str">
        <f t="shared" si="985"/>
        <v/>
      </c>
      <c r="M7036" s="6">
        <f t="shared" si="986"/>
        <v>282</v>
      </c>
      <c r="N7036" s="6">
        <f t="shared" si="987"/>
        <v>11</v>
      </c>
      <c r="O7036" s="9" t="str">
        <f>IF(AND($B7036&lt;&gt;"",$C7036&lt;&gt;"",$B7036&lt;=$C7036),INDEX(Szabalyok!$C:$C,$N7036),"")</f>
        <v/>
      </c>
      <c r="P7036">
        <f t="shared" si="989"/>
        <v>0</v>
      </c>
    </row>
    <row r="7037" spans="1:16" x14ac:dyDescent="0.35">
      <c r="A7037">
        <f t="shared" si="988"/>
        <v>0</v>
      </c>
      <c r="B7037" s="4" t="str">
        <f>IF($M7037&gt;300,"",IF(OR(INDEX(Bemenet!$E$2:$E$301,$M7037)="",INDEX(Bemenet!$F$2:$F$301,$M7037)=""),"",MAX(INDEX(Bemenet!$E$2:$E$301,$M7037),INDEX(Szabalyok!$A:$A,$N7037))))</f>
        <v/>
      </c>
      <c r="C7037" s="4" t="str">
        <f>IF($B7037="","",MIN(INDEX(Bemenet!$F$2:$F$301,$M7037),INDEX(Szabalyok!$B:$B,$N7037)))</f>
        <v/>
      </c>
      <c r="D7037" s="5" t="str">
        <f>IF(AND($B7037&lt;&gt;"",$C7037&lt;&gt;"",$B7037&lt;=$C7037),INDEX(Bemenet!$G$2:$G$301,$M7037),"")</f>
        <v/>
      </c>
      <c r="E7037" s="6" t="str">
        <f>IF(AND($B7037&lt;&gt;"",$C7037&lt;&gt;"",$B7037&lt;=$C7037),INDEX(Bemenet!$D$2:$D$301,$M7037),"")</f>
        <v/>
      </c>
      <c r="F7037" s="5" t="str">
        <f t="shared" si="981"/>
        <v/>
      </c>
      <c r="G7037" s="5" t="str">
        <f t="shared" si="982"/>
        <v/>
      </c>
      <c r="H7037" s="9" t="str">
        <f t="shared" si="983"/>
        <v/>
      </c>
      <c r="I7037" s="5" t="str">
        <f t="shared" si="984"/>
        <v/>
      </c>
      <c r="J7037" s="5" t="str">
        <f>IF(OR($L7037="",NOT(COUNTIFS($L$2:$L7037,$L7037)=1)),"",SUMIFS($G:$G,$L:$L,$L7037))</f>
        <v/>
      </c>
      <c r="K7037" s="5" t="str">
        <f>IF(OR($L7037="",NOT(COUNTIFS($L$2:$L7037,$L7037)=1)),"",SUMIFS($I:$I,$L:$L,$L7037))</f>
        <v/>
      </c>
      <c r="L7037" s="6" t="str">
        <f t="shared" si="985"/>
        <v/>
      </c>
      <c r="M7037" s="6">
        <f t="shared" si="986"/>
        <v>282</v>
      </c>
      <c r="N7037" s="6">
        <f t="shared" si="987"/>
        <v>12</v>
      </c>
      <c r="O7037" s="9" t="str">
        <f>IF(AND($B7037&lt;&gt;"",$C7037&lt;&gt;"",$B7037&lt;=$C7037),INDEX(Szabalyok!$C:$C,$N7037),"")</f>
        <v/>
      </c>
      <c r="P7037">
        <f t="shared" si="989"/>
        <v>0</v>
      </c>
    </row>
    <row r="7038" spans="1:16" x14ac:dyDescent="0.35">
      <c r="A7038">
        <f t="shared" si="988"/>
        <v>0</v>
      </c>
      <c r="B7038" s="4" t="str">
        <f>IF($M7038&gt;300,"",IF(OR(INDEX(Bemenet!$E$2:$E$301,$M7038)="",INDEX(Bemenet!$F$2:$F$301,$M7038)=""),"",MAX(INDEX(Bemenet!$E$2:$E$301,$M7038),INDEX(Szabalyok!$A:$A,$N7038))))</f>
        <v/>
      </c>
      <c r="C7038" s="4" t="str">
        <f>IF($B7038="","",MIN(INDEX(Bemenet!$F$2:$F$301,$M7038),INDEX(Szabalyok!$B:$B,$N7038)))</f>
        <v/>
      </c>
      <c r="D7038" s="5" t="str">
        <f>IF(AND($B7038&lt;&gt;"",$C7038&lt;&gt;"",$B7038&lt;=$C7038),INDEX(Bemenet!$G$2:$G$301,$M7038),"")</f>
        <v/>
      </c>
      <c r="E7038" s="6" t="str">
        <f>IF(AND($B7038&lt;&gt;"",$C7038&lt;&gt;"",$B7038&lt;=$C7038),INDEX(Bemenet!$D$2:$D$301,$M7038),"")</f>
        <v/>
      </c>
      <c r="F7038" s="5" t="str">
        <f t="shared" si="981"/>
        <v/>
      </c>
      <c r="G7038" s="5" t="str">
        <f t="shared" si="982"/>
        <v/>
      </c>
      <c r="H7038" s="9" t="str">
        <f t="shared" si="983"/>
        <v/>
      </c>
      <c r="I7038" s="5" t="str">
        <f t="shared" si="984"/>
        <v/>
      </c>
      <c r="J7038" s="5" t="str">
        <f>IF(OR($L7038="",NOT(COUNTIFS($L$2:$L7038,$L7038)=1)),"",SUMIFS($G:$G,$L:$L,$L7038))</f>
        <v/>
      </c>
      <c r="K7038" s="5" t="str">
        <f>IF(OR($L7038="",NOT(COUNTIFS($L$2:$L7038,$L7038)=1)),"",SUMIFS($I:$I,$L:$L,$L7038))</f>
        <v/>
      </c>
      <c r="L7038" s="6" t="str">
        <f t="shared" si="985"/>
        <v/>
      </c>
      <c r="M7038" s="6">
        <f t="shared" si="986"/>
        <v>282</v>
      </c>
      <c r="N7038" s="6">
        <f t="shared" si="987"/>
        <v>13</v>
      </c>
      <c r="O7038" s="9" t="str">
        <f>IF(AND($B7038&lt;&gt;"",$C7038&lt;&gt;"",$B7038&lt;=$C7038),INDEX(Szabalyok!$C:$C,$N7038),"")</f>
        <v/>
      </c>
      <c r="P7038">
        <f t="shared" si="989"/>
        <v>0</v>
      </c>
    </row>
    <row r="7039" spans="1:16" x14ac:dyDescent="0.35">
      <c r="A7039">
        <f t="shared" si="988"/>
        <v>0</v>
      </c>
      <c r="B7039" s="4" t="str">
        <f>IF($M7039&gt;300,"",IF(OR(INDEX(Bemenet!$E$2:$E$301,$M7039)="",INDEX(Bemenet!$F$2:$F$301,$M7039)=""),"",MAX(INDEX(Bemenet!$E$2:$E$301,$M7039),INDEX(Szabalyok!$A:$A,$N7039))))</f>
        <v/>
      </c>
      <c r="C7039" s="4" t="str">
        <f>IF($B7039="","",MIN(INDEX(Bemenet!$F$2:$F$301,$M7039),INDEX(Szabalyok!$B:$B,$N7039)))</f>
        <v/>
      </c>
      <c r="D7039" s="5" t="str">
        <f>IF(AND($B7039&lt;&gt;"",$C7039&lt;&gt;"",$B7039&lt;=$C7039),INDEX(Bemenet!$G$2:$G$301,$M7039),"")</f>
        <v/>
      </c>
      <c r="E7039" s="6" t="str">
        <f>IF(AND($B7039&lt;&gt;"",$C7039&lt;&gt;"",$B7039&lt;=$C7039),INDEX(Bemenet!$D$2:$D$301,$M7039),"")</f>
        <v/>
      </c>
      <c r="F7039" s="5" t="str">
        <f t="shared" si="981"/>
        <v/>
      </c>
      <c r="G7039" s="5" t="str">
        <f t="shared" si="982"/>
        <v/>
      </c>
      <c r="H7039" s="9" t="str">
        <f t="shared" si="983"/>
        <v/>
      </c>
      <c r="I7039" s="5" t="str">
        <f t="shared" si="984"/>
        <v/>
      </c>
      <c r="J7039" s="5" t="str">
        <f>IF(OR($L7039="",NOT(COUNTIFS($L$2:$L7039,$L7039)=1)),"",SUMIFS($G:$G,$L:$L,$L7039))</f>
        <v/>
      </c>
      <c r="K7039" s="5" t="str">
        <f>IF(OR($L7039="",NOT(COUNTIFS($L$2:$L7039,$L7039)=1)),"",SUMIFS($I:$I,$L:$L,$L7039))</f>
        <v/>
      </c>
      <c r="L7039" s="6" t="str">
        <f t="shared" si="985"/>
        <v/>
      </c>
      <c r="M7039" s="6">
        <f t="shared" si="986"/>
        <v>282</v>
      </c>
      <c r="N7039" s="6">
        <f t="shared" si="987"/>
        <v>14</v>
      </c>
      <c r="O7039" s="9" t="str">
        <f>IF(AND($B7039&lt;&gt;"",$C7039&lt;&gt;"",$B7039&lt;=$C7039),INDEX(Szabalyok!$C:$C,$N7039),"")</f>
        <v/>
      </c>
      <c r="P7039">
        <f t="shared" si="989"/>
        <v>0</v>
      </c>
    </row>
    <row r="7040" spans="1:16" x14ac:dyDescent="0.35">
      <c r="A7040">
        <f t="shared" si="988"/>
        <v>0</v>
      </c>
      <c r="B7040" s="4" t="str">
        <f>IF($M7040&gt;300,"",IF(OR(INDEX(Bemenet!$E$2:$E$301,$M7040)="",INDEX(Bemenet!$F$2:$F$301,$M7040)=""),"",MAX(INDEX(Bemenet!$E$2:$E$301,$M7040),INDEX(Szabalyok!$A:$A,$N7040))))</f>
        <v/>
      </c>
      <c r="C7040" s="4" t="str">
        <f>IF($B7040="","",MIN(INDEX(Bemenet!$F$2:$F$301,$M7040),INDEX(Szabalyok!$B:$B,$N7040)))</f>
        <v/>
      </c>
      <c r="D7040" s="5" t="str">
        <f>IF(AND($B7040&lt;&gt;"",$C7040&lt;&gt;"",$B7040&lt;=$C7040),INDEX(Bemenet!$G$2:$G$301,$M7040),"")</f>
        <v/>
      </c>
      <c r="E7040" s="6" t="str">
        <f>IF(AND($B7040&lt;&gt;"",$C7040&lt;&gt;"",$B7040&lt;=$C7040),INDEX(Bemenet!$D$2:$D$301,$M7040),"")</f>
        <v/>
      </c>
      <c r="F7040" s="5" t="str">
        <f t="shared" si="981"/>
        <v/>
      </c>
      <c r="G7040" s="5" t="str">
        <f t="shared" si="982"/>
        <v/>
      </c>
      <c r="H7040" s="9" t="str">
        <f t="shared" si="983"/>
        <v/>
      </c>
      <c r="I7040" s="5" t="str">
        <f t="shared" si="984"/>
        <v/>
      </c>
      <c r="J7040" s="5" t="str">
        <f>IF(OR($L7040="",NOT(COUNTIFS($L$2:$L7040,$L7040)=1)),"",SUMIFS($G:$G,$L:$L,$L7040))</f>
        <v/>
      </c>
      <c r="K7040" s="5" t="str">
        <f>IF(OR($L7040="",NOT(COUNTIFS($L$2:$L7040,$L7040)=1)),"",SUMIFS($I:$I,$L:$L,$L7040))</f>
        <v/>
      </c>
      <c r="L7040" s="6" t="str">
        <f t="shared" si="985"/>
        <v/>
      </c>
      <c r="M7040" s="6">
        <f t="shared" si="986"/>
        <v>282</v>
      </c>
      <c r="N7040" s="6">
        <f t="shared" si="987"/>
        <v>15</v>
      </c>
      <c r="O7040" s="9" t="str">
        <f>IF(AND($B7040&lt;&gt;"",$C7040&lt;&gt;"",$B7040&lt;=$C7040),INDEX(Szabalyok!$C:$C,$N7040),"")</f>
        <v/>
      </c>
      <c r="P7040">
        <f t="shared" si="989"/>
        <v>0</v>
      </c>
    </row>
    <row r="7041" spans="1:16" x14ac:dyDescent="0.35">
      <c r="A7041">
        <f t="shared" si="988"/>
        <v>0</v>
      </c>
      <c r="B7041" s="4" t="str">
        <f>IF($M7041&gt;300,"",IF(OR(INDEX(Bemenet!$E$2:$E$301,$M7041)="",INDEX(Bemenet!$F$2:$F$301,$M7041)=""),"",MAX(INDEX(Bemenet!$E$2:$E$301,$M7041),INDEX(Szabalyok!$A:$A,$N7041))))</f>
        <v/>
      </c>
      <c r="C7041" s="4" t="str">
        <f>IF($B7041="","",MIN(INDEX(Bemenet!$F$2:$F$301,$M7041),INDEX(Szabalyok!$B:$B,$N7041)))</f>
        <v/>
      </c>
      <c r="D7041" s="5" t="str">
        <f>IF(AND($B7041&lt;&gt;"",$C7041&lt;&gt;"",$B7041&lt;=$C7041),INDEX(Bemenet!$G$2:$G$301,$M7041),"")</f>
        <v/>
      </c>
      <c r="E7041" s="6" t="str">
        <f>IF(AND($B7041&lt;&gt;"",$C7041&lt;&gt;"",$B7041&lt;=$C7041),INDEX(Bemenet!$D$2:$D$301,$M7041),"")</f>
        <v/>
      </c>
      <c r="F7041" s="5" t="str">
        <f t="shared" si="981"/>
        <v/>
      </c>
      <c r="G7041" s="5" t="str">
        <f t="shared" si="982"/>
        <v/>
      </c>
      <c r="H7041" s="9" t="str">
        <f t="shared" si="983"/>
        <v/>
      </c>
      <c r="I7041" s="5" t="str">
        <f t="shared" si="984"/>
        <v/>
      </c>
      <c r="J7041" s="5" t="str">
        <f>IF(OR($L7041="",NOT(COUNTIFS($L$2:$L7041,$L7041)=1)),"",SUMIFS($G:$G,$L:$L,$L7041))</f>
        <v/>
      </c>
      <c r="K7041" s="5" t="str">
        <f>IF(OR($L7041="",NOT(COUNTIFS($L$2:$L7041,$L7041)=1)),"",SUMIFS($I:$I,$L:$L,$L7041))</f>
        <v/>
      </c>
      <c r="L7041" s="6" t="str">
        <f t="shared" si="985"/>
        <v/>
      </c>
      <c r="M7041" s="6">
        <f t="shared" si="986"/>
        <v>282</v>
      </c>
      <c r="N7041" s="6">
        <f t="shared" si="987"/>
        <v>16</v>
      </c>
      <c r="O7041" s="9" t="str">
        <f>IF(AND($B7041&lt;&gt;"",$C7041&lt;&gt;"",$B7041&lt;=$C7041),INDEX(Szabalyok!$C:$C,$N7041),"")</f>
        <v/>
      </c>
      <c r="P7041">
        <f t="shared" si="989"/>
        <v>0</v>
      </c>
    </row>
    <row r="7042" spans="1:16" x14ac:dyDescent="0.35">
      <c r="A7042">
        <f t="shared" si="988"/>
        <v>0</v>
      </c>
      <c r="B7042" s="4" t="str">
        <f>IF($M7042&gt;300,"",IF(OR(INDEX(Bemenet!$E$2:$E$301,$M7042)="",INDEX(Bemenet!$F$2:$F$301,$M7042)=""),"",MAX(INDEX(Bemenet!$E$2:$E$301,$M7042),INDEX(Szabalyok!$A:$A,$N7042))))</f>
        <v/>
      </c>
      <c r="C7042" s="4" t="str">
        <f>IF($B7042="","",MIN(INDEX(Bemenet!$F$2:$F$301,$M7042),INDEX(Szabalyok!$B:$B,$N7042)))</f>
        <v/>
      </c>
      <c r="D7042" s="5" t="str">
        <f>IF(AND($B7042&lt;&gt;"",$C7042&lt;&gt;"",$B7042&lt;=$C7042),INDEX(Bemenet!$G$2:$G$301,$M7042),"")</f>
        <v/>
      </c>
      <c r="E7042" s="6" t="str">
        <f>IF(AND($B7042&lt;&gt;"",$C7042&lt;&gt;"",$B7042&lt;=$C7042),INDEX(Bemenet!$D$2:$D$301,$M7042),"")</f>
        <v/>
      </c>
      <c r="F7042" s="5" t="str">
        <f t="shared" ref="F7042:F7105" si="990">IF(AND($B7042&lt;&gt;"",$C7042&lt;&gt;"",$B7042&lt;=$C7042),$C7042-$B7042+1,"")</f>
        <v/>
      </c>
      <c r="G7042" s="5" t="str">
        <f t="shared" ref="G7042:G7105" si="991">IF($F7042="","",$F7042*$D7042)</f>
        <v/>
      </c>
      <c r="H7042" s="9" t="str">
        <f t="shared" ref="H7042:H7105" si="992">IF($G7042="","",$O7042)</f>
        <v/>
      </c>
      <c r="I7042" s="5" t="str">
        <f t="shared" ref="I7042:I7105" si="993">IF($G7042="","",$G7042*IF($H7042="",$O7042,$H7042)/100)</f>
        <v/>
      </c>
      <c r="J7042" s="5" t="str">
        <f>IF(OR($L7042="",NOT(COUNTIFS($L$2:$L7042,$L7042)=1)),"",SUMIFS($G:$G,$L:$L,$L7042))</f>
        <v/>
      </c>
      <c r="K7042" s="5" t="str">
        <f>IF(OR($L7042="",NOT(COUNTIFS($L$2:$L7042,$L7042)=1)),"",SUMIFS($I:$I,$L:$L,$L7042))</f>
        <v/>
      </c>
      <c r="L7042" s="6" t="str">
        <f t="shared" ref="L7042:L7105" si="994">IF($B7042="","",YEAR($B7042))</f>
        <v/>
      </c>
      <c r="M7042" s="6">
        <f t="shared" ref="M7042:M7105" si="995">INT((ROW()-2)/25)+1</f>
        <v>282</v>
      </c>
      <c r="N7042" s="6">
        <f t="shared" ref="N7042:N7105" si="996">MOD(ROW()-2,25)+2</f>
        <v>17</v>
      </c>
      <c r="O7042" s="9" t="str">
        <f>IF(AND($B7042&lt;&gt;"",$C7042&lt;&gt;"",$B7042&lt;=$C7042),INDEX(Szabalyok!$C:$C,$N7042),"")</f>
        <v/>
      </c>
      <c r="P7042">
        <f t="shared" si="989"/>
        <v>0</v>
      </c>
    </row>
    <row r="7043" spans="1:16" x14ac:dyDescent="0.35">
      <c r="A7043">
        <f t="shared" si="988"/>
        <v>0</v>
      </c>
      <c r="B7043" s="4" t="str">
        <f>IF($M7043&gt;300,"",IF(OR(INDEX(Bemenet!$E$2:$E$301,$M7043)="",INDEX(Bemenet!$F$2:$F$301,$M7043)=""),"",MAX(INDEX(Bemenet!$E$2:$E$301,$M7043),INDEX(Szabalyok!$A:$A,$N7043))))</f>
        <v/>
      </c>
      <c r="C7043" s="4" t="str">
        <f>IF($B7043="","",MIN(INDEX(Bemenet!$F$2:$F$301,$M7043),INDEX(Szabalyok!$B:$B,$N7043)))</f>
        <v/>
      </c>
      <c r="D7043" s="5" t="str">
        <f>IF(AND($B7043&lt;&gt;"",$C7043&lt;&gt;"",$B7043&lt;=$C7043),INDEX(Bemenet!$G$2:$G$301,$M7043),"")</f>
        <v/>
      </c>
      <c r="E7043" s="6" t="str">
        <f>IF(AND($B7043&lt;&gt;"",$C7043&lt;&gt;"",$B7043&lt;=$C7043),INDEX(Bemenet!$D$2:$D$301,$M7043),"")</f>
        <v/>
      </c>
      <c r="F7043" s="5" t="str">
        <f t="shared" si="990"/>
        <v/>
      </c>
      <c r="G7043" s="5" t="str">
        <f t="shared" si="991"/>
        <v/>
      </c>
      <c r="H7043" s="9" t="str">
        <f t="shared" si="992"/>
        <v/>
      </c>
      <c r="I7043" s="5" t="str">
        <f t="shared" si="993"/>
        <v/>
      </c>
      <c r="J7043" s="5" t="str">
        <f>IF(OR($L7043="",NOT(COUNTIFS($L$2:$L7043,$L7043)=1)),"",SUMIFS($G:$G,$L:$L,$L7043))</f>
        <v/>
      </c>
      <c r="K7043" s="5" t="str">
        <f>IF(OR($L7043="",NOT(COUNTIFS($L$2:$L7043,$L7043)=1)),"",SUMIFS($I:$I,$L:$L,$L7043))</f>
        <v/>
      </c>
      <c r="L7043" s="6" t="str">
        <f t="shared" si="994"/>
        <v/>
      </c>
      <c r="M7043" s="6">
        <f t="shared" si="995"/>
        <v>282</v>
      </c>
      <c r="N7043" s="6">
        <f t="shared" si="996"/>
        <v>18</v>
      </c>
      <c r="O7043" s="9" t="str">
        <f>IF(AND($B7043&lt;&gt;"",$C7043&lt;&gt;"",$B7043&lt;=$C7043),INDEX(Szabalyok!$C:$C,$N7043),"")</f>
        <v/>
      </c>
      <c r="P7043">
        <f t="shared" si="989"/>
        <v>0</v>
      </c>
    </row>
    <row r="7044" spans="1:16" x14ac:dyDescent="0.35">
      <c r="A7044">
        <f t="shared" ref="A7044:A7107" si="997">IF(P7044=P7043,0,P7044)</f>
        <v>0</v>
      </c>
      <c r="B7044" s="4" t="str">
        <f>IF($M7044&gt;300,"",IF(OR(INDEX(Bemenet!$E$2:$E$301,$M7044)="",INDEX(Bemenet!$F$2:$F$301,$M7044)=""),"",MAX(INDEX(Bemenet!$E$2:$E$301,$M7044),INDEX(Szabalyok!$A:$A,$N7044))))</f>
        <v/>
      </c>
      <c r="C7044" s="4" t="str">
        <f>IF($B7044="","",MIN(INDEX(Bemenet!$F$2:$F$301,$M7044),INDEX(Szabalyok!$B:$B,$N7044)))</f>
        <v/>
      </c>
      <c r="D7044" s="5" t="str">
        <f>IF(AND($B7044&lt;&gt;"",$C7044&lt;&gt;"",$B7044&lt;=$C7044),INDEX(Bemenet!$G$2:$G$301,$M7044),"")</f>
        <v/>
      </c>
      <c r="E7044" s="6" t="str">
        <f>IF(AND($B7044&lt;&gt;"",$C7044&lt;&gt;"",$B7044&lt;=$C7044),INDEX(Bemenet!$D$2:$D$301,$M7044),"")</f>
        <v/>
      </c>
      <c r="F7044" s="5" t="str">
        <f t="shared" si="990"/>
        <v/>
      </c>
      <c r="G7044" s="5" t="str">
        <f t="shared" si="991"/>
        <v/>
      </c>
      <c r="H7044" s="9" t="str">
        <f t="shared" si="992"/>
        <v/>
      </c>
      <c r="I7044" s="5" t="str">
        <f t="shared" si="993"/>
        <v/>
      </c>
      <c r="J7044" s="5" t="str">
        <f>IF(OR($L7044="",NOT(COUNTIFS($L$2:$L7044,$L7044)=1)),"",SUMIFS($G:$G,$L:$L,$L7044))</f>
        <v/>
      </c>
      <c r="K7044" s="5" t="str">
        <f>IF(OR($L7044="",NOT(COUNTIFS($L$2:$L7044,$L7044)=1)),"",SUMIFS($I:$I,$L:$L,$L7044))</f>
        <v/>
      </c>
      <c r="L7044" s="6" t="str">
        <f t="shared" si="994"/>
        <v/>
      </c>
      <c r="M7044" s="6">
        <f t="shared" si="995"/>
        <v>282</v>
      </c>
      <c r="N7044" s="6">
        <f t="shared" si="996"/>
        <v>19</v>
      </c>
      <c r="O7044" s="9" t="str">
        <f>IF(AND($B7044&lt;&gt;"",$C7044&lt;&gt;"",$B7044&lt;=$C7044),INDEX(Szabalyok!$C:$C,$N7044),"")</f>
        <v/>
      </c>
      <c r="P7044">
        <f t="shared" ref="P7044:P7107" si="998">IF(D7044="",P7043,P7043+1)</f>
        <v>0</v>
      </c>
    </row>
    <row r="7045" spans="1:16" x14ac:dyDescent="0.35">
      <c r="A7045">
        <f t="shared" si="997"/>
        <v>0</v>
      </c>
      <c r="B7045" s="4" t="str">
        <f>IF($M7045&gt;300,"",IF(OR(INDEX(Bemenet!$E$2:$E$301,$M7045)="",INDEX(Bemenet!$F$2:$F$301,$M7045)=""),"",MAX(INDEX(Bemenet!$E$2:$E$301,$M7045),INDEX(Szabalyok!$A:$A,$N7045))))</f>
        <v/>
      </c>
      <c r="C7045" s="4" t="str">
        <f>IF($B7045="","",MIN(INDEX(Bemenet!$F$2:$F$301,$M7045),INDEX(Szabalyok!$B:$B,$N7045)))</f>
        <v/>
      </c>
      <c r="D7045" s="5" t="str">
        <f>IF(AND($B7045&lt;&gt;"",$C7045&lt;&gt;"",$B7045&lt;=$C7045),INDEX(Bemenet!$G$2:$G$301,$M7045),"")</f>
        <v/>
      </c>
      <c r="E7045" s="6" t="str">
        <f>IF(AND($B7045&lt;&gt;"",$C7045&lt;&gt;"",$B7045&lt;=$C7045),INDEX(Bemenet!$D$2:$D$301,$M7045),"")</f>
        <v/>
      </c>
      <c r="F7045" s="5" t="str">
        <f t="shared" si="990"/>
        <v/>
      </c>
      <c r="G7045" s="5" t="str">
        <f t="shared" si="991"/>
        <v/>
      </c>
      <c r="H7045" s="9" t="str">
        <f t="shared" si="992"/>
        <v/>
      </c>
      <c r="I7045" s="5" t="str">
        <f t="shared" si="993"/>
        <v/>
      </c>
      <c r="J7045" s="5" t="str">
        <f>IF(OR($L7045="",NOT(COUNTIFS($L$2:$L7045,$L7045)=1)),"",SUMIFS($G:$G,$L:$L,$L7045))</f>
        <v/>
      </c>
      <c r="K7045" s="5" t="str">
        <f>IF(OR($L7045="",NOT(COUNTIFS($L$2:$L7045,$L7045)=1)),"",SUMIFS($I:$I,$L:$L,$L7045))</f>
        <v/>
      </c>
      <c r="L7045" s="6" t="str">
        <f t="shared" si="994"/>
        <v/>
      </c>
      <c r="M7045" s="6">
        <f t="shared" si="995"/>
        <v>282</v>
      </c>
      <c r="N7045" s="6">
        <f t="shared" si="996"/>
        <v>20</v>
      </c>
      <c r="O7045" s="9" t="str">
        <f>IF(AND($B7045&lt;&gt;"",$C7045&lt;&gt;"",$B7045&lt;=$C7045),INDEX(Szabalyok!$C:$C,$N7045),"")</f>
        <v/>
      </c>
      <c r="P7045">
        <f t="shared" si="998"/>
        <v>0</v>
      </c>
    </row>
    <row r="7046" spans="1:16" x14ac:dyDescent="0.35">
      <c r="A7046">
        <f t="shared" si="997"/>
        <v>0</v>
      </c>
      <c r="B7046" s="4" t="str">
        <f>IF($M7046&gt;300,"",IF(OR(INDEX(Bemenet!$E$2:$E$301,$M7046)="",INDEX(Bemenet!$F$2:$F$301,$M7046)=""),"",MAX(INDEX(Bemenet!$E$2:$E$301,$M7046),INDEX(Szabalyok!$A:$A,$N7046))))</f>
        <v/>
      </c>
      <c r="C7046" s="4" t="str">
        <f>IF($B7046="","",MIN(INDEX(Bemenet!$F$2:$F$301,$M7046),INDEX(Szabalyok!$B:$B,$N7046)))</f>
        <v/>
      </c>
      <c r="D7046" s="5" t="str">
        <f>IF(AND($B7046&lt;&gt;"",$C7046&lt;&gt;"",$B7046&lt;=$C7046),INDEX(Bemenet!$G$2:$G$301,$M7046),"")</f>
        <v/>
      </c>
      <c r="E7046" s="6" t="str">
        <f>IF(AND($B7046&lt;&gt;"",$C7046&lt;&gt;"",$B7046&lt;=$C7046),INDEX(Bemenet!$D$2:$D$301,$M7046),"")</f>
        <v/>
      </c>
      <c r="F7046" s="5" t="str">
        <f t="shared" si="990"/>
        <v/>
      </c>
      <c r="G7046" s="5" t="str">
        <f t="shared" si="991"/>
        <v/>
      </c>
      <c r="H7046" s="9" t="str">
        <f t="shared" si="992"/>
        <v/>
      </c>
      <c r="I7046" s="5" t="str">
        <f t="shared" si="993"/>
        <v/>
      </c>
      <c r="J7046" s="5" t="str">
        <f>IF(OR($L7046="",NOT(COUNTIFS($L$2:$L7046,$L7046)=1)),"",SUMIFS($G:$G,$L:$L,$L7046))</f>
        <v/>
      </c>
      <c r="K7046" s="5" t="str">
        <f>IF(OR($L7046="",NOT(COUNTIFS($L$2:$L7046,$L7046)=1)),"",SUMIFS($I:$I,$L:$L,$L7046))</f>
        <v/>
      </c>
      <c r="L7046" s="6" t="str">
        <f t="shared" si="994"/>
        <v/>
      </c>
      <c r="M7046" s="6">
        <f t="shared" si="995"/>
        <v>282</v>
      </c>
      <c r="N7046" s="6">
        <f t="shared" si="996"/>
        <v>21</v>
      </c>
      <c r="O7046" s="9" t="str">
        <f>IF(AND($B7046&lt;&gt;"",$C7046&lt;&gt;"",$B7046&lt;=$C7046),INDEX(Szabalyok!$C:$C,$N7046),"")</f>
        <v/>
      </c>
      <c r="P7046">
        <f t="shared" si="998"/>
        <v>0</v>
      </c>
    </row>
    <row r="7047" spans="1:16" x14ac:dyDescent="0.35">
      <c r="A7047">
        <f t="shared" si="997"/>
        <v>0</v>
      </c>
      <c r="B7047" s="4" t="str">
        <f>IF($M7047&gt;300,"",IF(OR(INDEX(Bemenet!$E$2:$E$301,$M7047)="",INDEX(Bemenet!$F$2:$F$301,$M7047)=""),"",MAX(INDEX(Bemenet!$E$2:$E$301,$M7047),INDEX(Szabalyok!$A:$A,$N7047))))</f>
        <v/>
      </c>
      <c r="C7047" s="4" t="str">
        <f>IF($B7047="","",MIN(INDEX(Bemenet!$F$2:$F$301,$M7047),INDEX(Szabalyok!$B:$B,$N7047)))</f>
        <v/>
      </c>
      <c r="D7047" s="5" t="str">
        <f>IF(AND($B7047&lt;&gt;"",$C7047&lt;&gt;"",$B7047&lt;=$C7047),INDEX(Bemenet!$G$2:$G$301,$M7047),"")</f>
        <v/>
      </c>
      <c r="E7047" s="6" t="str">
        <f>IF(AND($B7047&lt;&gt;"",$C7047&lt;&gt;"",$B7047&lt;=$C7047),INDEX(Bemenet!$D$2:$D$301,$M7047),"")</f>
        <v/>
      </c>
      <c r="F7047" s="5" t="str">
        <f t="shared" si="990"/>
        <v/>
      </c>
      <c r="G7047" s="5" t="str">
        <f t="shared" si="991"/>
        <v/>
      </c>
      <c r="H7047" s="9" t="str">
        <f t="shared" si="992"/>
        <v/>
      </c>
      <c r="I7047" s="5" t="str">
        <f t="shared" si="993"/>
        <v/>
      </c>
      <c r="J7047" s="5" t="str">
        <f>IF(OR($L7047="",NOT(COUNTIFS($L$2:$L7047,$L7047)=1)),"",SUMIFS($G:$G,$L:$L,$L7047))</f>
        <v/>
      </c>
      <c r="K7047" s="5" t="str">
        <f>IF(OR($L7047="",NOT(COUNTIFS($L$2:$L7047,$L7047)=1)),"",SUMIFS($I:$I,$L:$L,$L7047))</f>
        <v/>
      </c>
      <c r="L7047" s="6" t="str">
        <f t="shared" si="994"/>
        <v/>
      </c>
      <c r="M7047" s="6">
        <f t="shared" si="995"/>
        <v>282</v>
      </c>
      <c r="N7047" s="6">
        <f t="shared" si="996"/>
        <v>22</v>
      </c>
      <c r="O7047" s="9" t="str">
        <f>IF(AND($B7047&lt;&gt;"",$C7047&lt;&gt;"",$B7047&lt;=$C7047),INDEX(Szabalyok!$C:$C,$N7047),"")</f>
        <v/>
      </c>
      <c r="P7047">
        <f t="shared" si="998"/>
        <v>0</v>
      </c>
    </row>
    <row r="7048" spans="1:16" x14ac:dyDescent="0.35">
      <c r="A7048">
        <f t="shared" si="997"/>
        <v>0</v>
      </c>
      <c r="B7048" s="4" t="str">
        <f>IF($M7048&gt;300,"",IF(OR(INDEX(Bemenet!$E$2:$E$301,$M7048)="",INDEX(Bemenet!$F$2:$F$301,$M7048)=""),"",MAX(INDEX(Bemenet!$E$2:$E$301,$M7048),INDEX(Szabalyok!$A:$A,$N7048))))</f>
        <v/>
      </c>
      <c r="C7048" s="4" t="str">
        <f>IF($B7048="","",MIN(INDEX(Bemenet!$F$2:$F$301,$M7048),INDEX(Szabalyok!$B:$B,$N7048)))</f>
        <v/>
      </c>
      <c r="D7048" s="5" t="str">
        <f>IF(AND($B7048&lt;&gt;"",$C7048&lt;&gt;"",$B7048&lt;=$C7048),INDEX(Bemenet!$G$2:$G$301,$M7048),"")</f>
        <v/>
      </c>
      <c r="E7048" s="6" t="str">
        <f>IF(AND($B7048&lt;&gt;"",$C7048&lt;&gt;"",$B7048&lt;=$C7048),INDEX(Bemenet!$D$2:$D$301,$M7048),"")</f>
        <v/>
      </c>
      <c r="F7048" s="5" t="str">
        <f t="shared" si="990"/>
        <v/>
      </c>
      <c r="G7048" s="5" t="str">
        <f t="shared" si="991"/>
        <v/>
      </c>
      <c r="H7048" s="9" t="str">
        <f t="shared" si="992"/>
        <v/>
      </c>
      <c r="I7048" s="5" t="str">
        <f t="shared" si="993"/>
        <v/>
      </c>
      <c r="J7048" s="5" t="str">
        <f>IF(OR($L7048="",NOT(COUNTIFS($L$2:$L7048,$L7048)=1)),"",SUMIFS($G:$G,$L:$L,$L7048))</f>
        <v/>
      </c>
      <c r="K7048" s="5" t="str">
        <f>IF(OR($L7048="",NOT(COUNTIFS($L$2:$L7048,$L7048)=1)),"",SUMIFS($I:$I,$L:$L,$L7048))</f>
        <v/>
      </c>
      <c r="L7048" s="6" t="str">
        <f t="shared" si="994"/>
        <v/>
      </c>
      <c r="M7048" s="6">
        <f t="shared" si="995"/>
        <v>282</v>
      </c>
      <c r="N7048" s="6">
        <f t="shared" si="996"/>
        <v>23</v>
      </c>
      <c r="O7048" s="9" t="str">
        <f>IF(AND($B7048&lt;&gt;"",$C7048&lt;&gt;"",$B7048&lt;=$C7048),INDEX(Szabalyok!$C:$C,$N7048),"")</f>
        <v/>
      </c>
      <c r="P7048">
        <f t="shared" si="998"/>
        <v>0</v>
      </c>
    </row>
    <row r="7049" spans="1:16" x14ac:dyDescent="0.35">
      <c r="A7049">
        <f t="shared" si="997"/>
        <v>0</v>
      </c>
      <c r="B7049" s="4" t="str">
        <f>IF($M7049&gt;300,"",IF(OR(INDEX(Bemenet!$E$2:$E$301,$M7049)="",INDEX(Bemenet!$F$2:$F$301,$M7049)=""),"",MAX(INDEX(Bemenet!$E$2:$E$301,$M7049),INDEX(Szabalyok!$A:$A,$N7049))))</f>
        <v/>
      </c>
      <c r="C7049" s="4" t="str">
        <f>IF($B7049="","",MIN(INDEX(Bemenet!$F$2:$F$301,$M7049),INDEX(Szabalyok!$B:$B,$N7049)))</f>
        <v/>
      </c>
      <c r="D7049" s="5" t="str">
        <f>IF(AND($B7049&lt;&gt;"",$C7049&lt;&gt;"",$B7049&lt;=$C7049),INDEX(Bemenet!$G$2:$G$301,$M7049),"")</f>
        <v/>
      </c>
      <c r="E7049" s="6" t="str">
        <f>IF(AND($B7049&lt;&gt;"",$C7049&lt;&gt;"",$B7049&lt;=$C7049),INDEX(Bemenet!$D$2:$D$301,$M7049),"")</f>
        <v/>
      </c>
      <c r="F7049" s="5" t="str">
        <f t="shared" si="990"/>
        <v/>
      </c>
      <c r="G7049" s="5" t="str">
        <f t="shared" si="991"/>
        <v/>
      </c>
      <c r="H7049" s="9" t="str">
        <f t="shared" si="992"/>
        <v/>
      </c>
      <c r="I7049" s="5" t="str">
        <f t="shared" si="993"/>
        <v/>
      </c>
      <c r="J7049" s="5" t="str">
        <f>IF(OR($L7049="",NOT(COUNTIFS($L$2:$L7049,$L7049)=1)),"",SUMIFS($G:$G,$L:$L,$L7049))</f>
        <v/>
      </c>
      <c r="K7049" s="5" t="str">
        <f>IF(OR($L7049="",NOT(COUNTIFS($L$2:$L7049,$L7049)=1)),"",SUMIFS($I:$I,$L:$L,$L7049))</f>
        <v/>
      </c>
      <c r="L7049" s="6" t="str">
        <f t="shared" si="994"/>
        <v/>
      </c>
      <c r="M7049" s="6">
        <f t="shared" si="995"/>
        <v>282</v>
      </c>
      <c r="N7049" s="6">
        <f t="shared" si="996"/>
        <v>24</v>
      </c>
      <c r="O7049" s="9" t="str">
        <f>IF(AND($B7049&lt;&gt;"",$C7049&lt;&gt;"",$B7049&lt;=$C7049),INDEX(Szabalyok!$C:$C,$N7049),"")</f>
        <v/>
      </c>
      <c r="P7049">
        <f t="shared" si="998"/>
        <v>0</v>
      </c>
    </row>
    <row r="7050" spans="1:16" x14ac:dyDescent="0.35">
      <c r="A7050">
        <f t="shared" si="997"/>
        <v>0</v>
      </c>
      <c r="B7050" s="4" t="str">
        <f>IF($M7050&gt;300,"",IF(OR(INDEX(Bemenet!$E$2:$E$301,$M7050)="",INDEX(Bemenet!$F$2:$F$301,$M7050)=""),"",MAX(INDEX(Bemenet!$E$2:$E$301,$M7050),INDEX(Szabalyok!$A:$A,$N7050))))</f>
        <v/>
      </c>
      <c r="C7050" s="4" t="str">
        <f>IF($B7050="","",MIN(INDEX(Bemenet!$F$2:$F$301,$M7050),INDEX(Szabalyok!$B:$B,$N7050)))</f>
        <v/>
      </c>
      <c r="D7050" s="5" t="str">
        <f>IF(AND($B7050&lt;&gt;"",$C7050&lt;&gt;"",$B7050&lt;=$C7050),INDEX(Bemenet!$G$2:$G$301,$M7050),"")</f>
        <v/>
      </c>
      <c r="E7050" s="6" t="str">
        <f>IF(AND($B7050&lt;&gt;"",$C7050&lt;&gt;"",$B7050&lt;=$C7050),INDEX(Bemenet!$D$2:$D$301,$M7050),"")</f>
        <v/>
      </c>
      <c r="F7050" s="5" t="str">
        <f t="shared" si="990"/>
        <v/>
      </c>
      <c r="G7050" s="5" t="str">
        <f t="shared" si="991"/>
        <v/>
      </c>
      <c r="H7050" s="9" t="str">
        <f t="shared" si="992"/>
        <v/>
      </c>
      <c r="I7050" s="5" t="str">
        <f t="shared" si="993"/>
        <v/>
      </c>
      <c r="J7050" s="5" t="str">
        <f>IF(OR($L7050="",NOT(COUNTIFS($L$2:$L7050,$L7050)=1)),"",SUMIFS($G:$G,$L:$L,$L7050))</f>
        <v/>
      </c>
      <c r="K7050" s="5" t="str">
        <f>IF(OR($L7050="",NOT(COUNTIFS($L$2:$L7050,$L7050)=1)),"",SUMIFS($I:$I,$L:$L,$L7050))</f>
        <v/>
      </c>
      <c r="L7050" s="6" t="str">
        <f t="shared" si="994"/>
        <v/>
      </c>
      <c r="M7050" s="6">
        <f t="shared" si="995"/>
        <v>282</v>
      </c>
      <c r="N7050" s="6">
        <f t="shared" si="996"/>
        <v>25</v>
      </c>
      <c r="O7050" s="9" t="str">
        <f>IF(AND($B7050&lt;&gt;"",$C7050&lt;&gt;"",$B7050&lt;=$C7050),INDEX(Szabalyok!$C:$C,$N7050),"")</f>
        <v/>
      </c>
      <c r="P7050">
        <f t="shared" si="998"/>
        <v>0</v>
      </c>
    </row>
    <row r="7051" spans="1:16" x14ac:dyDescent="0.35">
      <c r="A7051">
        <f t="shared" si="997"/>
        <v>0</v>
      </c>
      <c r="B7051" s="4" t="str">
        <f>IF($M7051&gt;300,"",IF(OR(INDEX(Bemenet!$E$2:$E$301,$M7051)="",INDEX(Bemenet!$F$2:$F$301,$M7051)=""),"",MAX(INDEX(Bemenet!$E$2:$E$301,$M7051),INDEX(Szabalyok!$A:$A,$N7051))))</f>
        <v/>
      </c>
      <c r="C7051" s="4" t="str">
        <f>IF($B7051="","",MIN(INDEX(Bemenet!$F$2:$F$301,$M7051),INDEX(Szabalyok!$B:$B,$N7051)))</f>
        <v/>
      </c>
      <c r="D7051" s="5" t="str">
        <f>IF(AND($B7051&lt;&gt;"",$C7051&lt;&gt;"",$B7051&lt;=$C7051),INDEX(Bemenet!$G$2:$G$301,$M7051),"")</f>
        <v/>
      </c>
      <c r="E7051" s="6" t="str">
        <f>IF(AND($B7051&lt;&gt;"",$C7051&lt;&gt;"",$B7051&lt;=$C7051),INDEX(Bemenet!$D$2:$D$301,$M7051),"")</f>
        <v/>
      </c>
      <c r="F7051" s="5" t="str">
        <f t="shared" si="990"/>
        <v/>
      </c>
      <c r="G7051" s="5" t="str">
        <f t="shared" si="991"/>
        <v/>
      </c>
      <c r="H7051" s="9" t="str">
        <f t="shared" si="992"/>
        <v/>
      </c>
      <c r="I7051" s="5" t="str">
        <f t="shared" si="993"/>
        <v/>
      </c>
      <c r="J7051" s="5" t="str">
        <f>IF(OR($L7051="",NOT(COUNTIFS($L$2:$L7051,$L7051)=1)),"",SUMIFS($G:$G,$L:$L,$L7051))</f>
        <v/>
      </c>
      <c r="K7051" s="5" t="str">
        <f>IF(OR($L7051="",NOT(COUNTIFS($L$2:$L7051,$L7051)=1)),"",SUMIFS($I:$I,$L:$L,$L7051))</f>
        <v/>
      </c>
      <c r="L7051" s="6" t="str">
        <f t="shared" si="994"/>
        <v/>
      </c>
      <c r="M7051" s="6">
        <f t="shared" si="995"/>
        <v>282</v>
      </c>
      <c r="N7051" s="6">
        <f t="shared" si="996"/>
        <v>26</v>
      </c>
      <c r="O7051" s="9" t="str">
        <f>IF(AND($B7051&lt;&gt;"",$C7051&lt;&gt;"",$B7051&lt;=$C7051),INDEX(Szabalyok!$C:$C,$N7051),"")</f>
        <v/>
      </c>
      <c r="P7051">
        <f t="shared" si="998"/>
        <v>0</v>
      </c>
    </row>
    <row r="7052" spans="1:16" x14ac:dyDescent="0.35">
      <c r="A7052">
        <f t="shared" si="997"/>
        <v>0</v>
      </c>
      <c r="B7052" s="4" t="str">
        <f>IF($M7052&gt;300,"",IF(OR(INDEX(Bemenet!$E$2:$E$301,$M7052)="",INDEX(Bemenet!$F$2:$F$301,$M7052)=""),"",MAX(INDEX(Bemenet!$E$2:$E$301,$M7052),INDEX(Szabalyok!$A:$A,$N7052))))</f>
        <v/>
      </c>
      <c r="C7052" s="4" t="str">
        <f>IF($B7052="","",MIN(INDEX(Bemenet!$F$2:$F$301,$M7052),INDEX(Szabalyok!$B:$B,$N7052)))</f>
        <v/>
      </c>
      <c r="D7052" s="5" t="str">
        <f>IF(AND($B7052&lt;&gt;"",$C7052&lt;&gt;"",$B7052&lt;=$C7052),INDEX(Bemenet!$G$2:$G$301,$M7052),"")</f>
        <v/>
      </c>
      <c r="E7052" s="6" t="str">
        <f>IF(AND($B7052&lt;&gt;"",$C7052&lt;&gt;"",$B7052&lt;=$C7052),INDEX(Bemenet!$D$2:$D$301,$M7052),"")</f>
        <v/>
      </c>
      <c r="F7052" s="5" t="str">
        <f t="shared" si="990"/>
        <v/>
      </c>
      <c r="G7052" s="5" t="str">
        <f t="shared" si="991"/>
        <v/>
      </c>
      <c r="H7052" s="9" t="str">
        <f t="shared" si="992"/>
        <v/>
      </c>
      <c r="I7052" s="5" t="str">
        <f t="shared" si="993"/>
        <v/>
      </c>
      <c r="J7052" s="5" t="str">
        <f>IF(OR($L7052="",NOT(COUNTIFS($L$2:$L7052,$L7052)=1)),"",SUMIFS($G:$G,$L:$L,$L7052))</f>
        <v/>
      </c>
      <c r="K7052" s="5" t="str">
        <f>IF(OR($L7052="",NOT(COUNTIFS($L$2:$L7052,$L7052)=1)),"",SUMIFS($I:$I,$L:$L,$L7052))</f>
        <v/>
      </c>
      <c r="L7052" s="6" t="str">
        <f t="shared" si="994"/>
        <v/>
      </c>
      <c r="M7052" s="6">
        <f t="shared" si="995"/>
        <v>283</v>
      </c>
      <c r="N7052" s="6">
        <f t="shared" si="996"/>
        <v>2</v>
      </c>
      <c r="O7052" s="9" t="str">
        <f>IF(AND($B7052&lt;&gt;"",$C7052&lt;&gt;"",$B7052&lt;=$C7052),INDEX(Szabalyok!$C:$C,$N7052),"")</f>
        <v/>
      </c>
      <c r="P7052">
        <f t="shared" si="998"/>
        <v>0</v>
      </c>
    </row>
    <row r="7053" spans="1:16" x14ac:dyDescent="0.35">
      <c r="A7053">
        <f t="shared" si="997"/>
        <v>0</v>
      </c>
      <c r="B7053" s="4" t="str">
        <f>IF($M7053&gt;300,"",IF(OR(INDEX(Bemenet!$E$2:$E$301,$M7053)="",INDEX(Bemenet!$F$2:$F$301,$M7053)=""),"",MAX(INDEX(Bemenet!$E$2:$E$301,$M7053),INDEX(Szabalyok!$A:$A,$N7053))))</f>
        <v/>
      </c>
      <c r="C7053" s="4" t="str">
        <f>IF($B7053="","",MIN(INDEX(Bemenet!$F$2:$F$301,$M7053),INDEX(Szabalyok!$B:$B,$N7053)))</f>
        <v/>
      </c>
      <c r="D7053" s="5" t="str">
        <f>IF(AND($B7053&lt;&gt;"",$C7053&lt;&gt;"",$B7053&lt;=$C7053),INDEX(Bemenet!$G$2:$G$301,$M7053),"")</f>
        <v/>
      </c>
      <c r="E7053" s="6" t="str">
        <f>IF(AND($B7053&lt;&gt;"",$C7053&lt;&gt;"",$B7053&lt;=$C7053),INDEX(Bemenet!$D$2:$D$301,$M7053),"")</f>
        <v/>
      </c>
      <c r="F7053" s="5" t="str">
        <f t="shared" si="990"/>
        <v/>
      </c>
      <c r="G7053" s="5" t="str">
        <f t="shared" si="991"/>
        <v/>
      </c>
      <c r="H7053" s="9" t="str">
        <f t="shared" si="992"/>
        <v/>
      </c>
      <c r="I7053" s="5" t="str">
        <f t="shared" si="993"/>
        <v/>
      </c>
      <c r="J7053" s="5" t="str">
        <f>IF(OR($L7053="",NOT(COUNTIFS($L$2:$L7053,$L7053)=1)),"",SUMIFS($G:$G,$L:$L,$L7053))</f>
        <v/>
      </c>
      <c r="K7053" s="5" t="str">
        <f>IF(OR($L7053="",NOT(COUNTIFS($L$2:$L7053,$L7053)=1)),"",SUMIFS($I:$I,$L:$L,$L7053))</f>
        <v/>
      </c>
      <c r="L7053" s="6" t="str">
        <f t="shared" si="994"/>
        <v/>
      </c>
      <c r="M7053" s="6">
        <f t="shared" si="995"/>
        <v>283</v>
      </c>
      <c r="N7053" s="6">
        <f t="shared" si="996"/>
        <v>3</v>
      </c>
      <c r="O7053" s="9" t="str">
        <f>IF(AND($B7053&lt;&gt;"",$C7053&lt;&gt;"",$B7053&lt;=$C7053),INDEX(Szabalyok!$C:$C,$N7053),"")</f>
        <v/>
      </c>
      <c r="P7053">
        <f t="shared" si="998"/>
        <v>0</v>
      </c>
    </row>
    <row r="7054" spans="1:16" x14ac:dyDescent="0.35">
      <c r="A7054">
        <f t="shared" si="997"/>
        <v>0</v>
      </c>
      <c r="B7054" s="4" t="str">
        <f>IF($M7054&gt;300,"",IF(OR(INDEX(Bemenet!$E$2:$E$301,$M7054)="",INDEX(Bemenet!$F$2:$F$301,$M7054)=""),"",MAX(INDEX(Bemenet!$E$2:$E$301,$M7054),INDEX(Szabalyok!$A:$A,$N7054))))</f>
        <v/>
      </c>
      <c r="C7054" s="4" t="str">
        <f>IF($B7054="","",MIN(INDEX(Bemenet!$F$2:$F$301,$M7054),INDEX(Szabalyok!$B:$B,$N7054)))</f>
        <v/>
      </c>
      <c r="D7054" s="5" t="str">
        <f>IF(AND($B7054&lt;&gt;"",$C7054&lt;&gt;"",$B7054&lt;=$C7054),INDEX(Bemenet!$G$2:$G$301,$M7054),"")</f>
        <v/>
      </c>
      <c r="E7054" s="6" t="str">
        <f>IF(AND($B7054&lt;&gt;"",$C7054&lt;&gt;"",$B7054&lt;=$C7054),INDEX(Bemenet!$D$2:$D$301,$M7054),"")</f>
        <v/>
      </c>
      <c r="F7054" s="5" t="str">
        <f t="shared" si="990"/>
        <v/>
      </c>
      <c r="G7054" s="5" t="str">
        <f t="shared" si="991"/>
        <v/>
      </c>
      <c r="H7054" s="9" t="str">
        <f t="shared" si="992"/>
        <v/>
      </c>
      <c r="I7054" s="5" t="str">
        <f t="shared" si="993"/>
        <v/>
      </c>
      <c r="J7054" s="5" t="str">
        <f>IF(OR($L7054="",NOT(COUNTIFS($L$2:$L7054,$L7054)=1)),"",SUMIFS($G:$G,$L:$L,$L7054))</f>
        <v/>
      </c>
      <c r="K7054" s="5" t="str">
        <f>IF(OR($L7054="",NOT(COUNTIFS($L$2:$L7054,$L7054)=1)),"",SUMIFS($I:$I,$L:$L,$L7054))</f>
        <v/>
      </c>
      <c r="L7054" s="6" t="str">
        <f t="shared" si="994"/>
        <v/>
      </c>
      <c r="M7054" s="6">
        <f t="shared" si="995"/>
        <v>283</v>
      </c>
      <c r="N7054" s="6">
        <f t="shared" si="996"/>
        <v>4</v>
      </c>
      <c r="O7054" s="9" t="str">
        <f>IF(AND($B7054&lt;&gt;"",$C7054&lt;&gt;"",$B7054&lt;=$C7054),INDEX(Szabalyok!$C:$C,$N7054),"")</f>
        <v/>
      </c>
      <c r="P7054">
        <f t="shared" si="998"/>
        <v>0</v>
      </c>
    </row>
    <row r="7055" spans="1:16" x14ac:dyDescent="0.35">
      <c r="A7055">
        <f t="shared" si="997"/>
        <v>0</v>
      </c>
      <c r="B7055" s="4" t="str">
        <f>IF($M7055&gt;300,"",IF(OR(INDEX(Bemenet!$E$2:$E$301,$M7055)="",INDEX(Bemenet!$F$2:$F$301,$M7055)=""),"",MAX(INDEX(Bemenet!$E$2:$E$301,$M7055),INDEX(Szabalyok!$A:$A,$N7055))))</f>
        <v/>
      </c>
      <c r="C7055" s="4" t="str">
        <f>IF($B7055="","",MIN(INDEX(Bemenet!$F$2:$F$301,$M7055),INDEX(Szabalyok!$B:$B,$N7055)))</f>
        <v/>
      </c>
      <c r="D7055" s="5" t="str">
        <f>IF(AND($B7055&lt;&gt;"",$C7055&lt;&gt;"",$B7055&lt;=$C7055),INDEX(Bemenet!$G$2:$G$301,$M7055),"")</f>
        <v/>
      </c>
      <c r="E7055" s="6" t="str">
        <f>IF(AND($B7055&lt;&gt;"",$C7055&lt;&gt;"",$B7055&lt;=$C7055),INDEX(Bemenet!$D$2:$D$301,$M7055),"")</f>
        <v/>
      </c>
      <c r="F7055" s="5" t="str">
        <f t="shared" si="990"/>
        <v/>
      </c>
      <c r="G7055" s="5" t="str">
        <f t="shared" si="991"/>
        <v/>
      </c>
      <c r="H7055" s="9" t="str">
        <f t="shared" si="992"/>
        <v/>
      </c>
      <c r="I7055" s="5" t="str">
        <f t="shared" si="993"/>
        <v/>
      </c>
      <c r="J7055" s="5" t="str">
        <f>IF(OR($L7055="",NOT(COUNTIFS($L$2:$L7055,$L7055)=1)),"",SUMIFS($G:$G,$L:$L,$L7055))</f>
        <v/>
      </c>
      <c r="K7055" s="5" t="str">
        <f>IF(OR($L7055="",NOT(COUNTIFS($L$2:$L7055,$L7055)=1)),"",SUMIFS($I:$I,$L:$L,$L7055))</f>
        <v/>
      </c>
      <c r="L7055" s="6" t="str">
        <f t="shared" si="994"/>
        <v/>
      </c>
      <c r="M7055" s="6">
        <f t="shared" si="995"/>
        <v>283</v>
      </c>
      <c r="N7055" s="6">
        <f t="shared" si="996"/>
        <v>5</v>
      </c>
      <c r="O7055" s="9" t="str">
        <f>IF(AND($B7055&lt;&gt;"",$C7055&lt;&gt;"",$B7055&lt;=$C7055),INDEX(Szabalyok!$C:$C,$N7055),"")</f>
        <v/>
      </c>
      <c r="P7055">
        <f t="shared" si="998"/>
        <v>0</v>
      </c>
    </row>
    <row r="7056" spans="1:16" x14ac:dyDescent="0.35">
      <c r="A7056">
        <f t="shared" si="997"/>
        <v>0</v>
      </c>
      <c r="B7056" s="4" t="str">
        <f>IF($M7056&gt;300,"",IF(OR(INDEX(Bemenet!$E$2:$E$301,$M7056)="",INDEX(Bemenet!$F$2:$F$301,$M7056)=""),"",MAX(INDEX(Bemenet!$E$2:$E$301,$M7056),INDEX(Szabalyok!$A:$A,$N7056))))</f>
        <v/>
      </c>
      <c r="C7056" s="4" t="str">
        <f>IF($B7056="","",MIN(INDEX(Bemenet!$F$2:$F$301,$M7056),INDEX(Szabalyok!$B:$B,$N7056)))</f>
        <v/>
      </c>
      <c r="D7056" s="5" t="str">
        <f>IF(AND($B7056&lt;&gt;"",$C7056&lt;&gt;"",$B7056&lt;=$C7056),INDEX(Bemenet!$G$2:$G$301,$M7056),"")</f>
        <v/>
      </c>
      <c r="E7056" s="6" t="str">
        <f>IF(AND($B7056&lt;&gt;"",$C7056&lt;&gt;"",$B7056&lt;=$C7056),INDEX(Bemenet!$D$2:$D$301,$M7056),"")</f>
        <v/>
      </c>
      <c r="F7056" s="5" t="str">
        <f t="shared" si="990"/>
        <v/>
      </c>
      <c r="G7056" s="5" t="str">
        <f t="shared" si="991"/>
        <v/>
      </c>
      <c r="H7056" s="9" t="str">
        <f t="shared" si="992"/>
        <v/>
      </c>
      <c r="I7056" s="5" t="str">
        <f t="shared" si="993"/>
        <v/>
      </c>
      <c r="J7056" s="5" t="str">
        <f>IF(OR($L7056="",NOT(COUNTIFS($L$2:$L7056,$L7056)=1)),"",SUMIFS($G:$G,$L:$L,$L7056))</f>
        <v/>
      </c>
      <c r="K7056" s="5" t="str">
        <f>IF(OR($L7056="",NOT(COUNTIFS($L$2:$L7056,$L7056)=1)),"",SUMIFS($I:$I,$L:$L,$L7056))</f>
        <v/>
      </c>
      <c r="L7056" s="6" t="str">
        <f t="shared" si="994"/>
        <v/>
      </c>
      <c r="M7056" s="6">
        <f t="shared" si="995"/>
        <v>283</v>
      </c>
      <c r="N7056" s="6">
        <f t="shared" si="996"/>
        <v>6</v>
      </c>
      <c r="O7056" s="9" t="str">
        <f>IF(AND($B7056&lt;&gt;"",$C7056&lt;&gt;"",$B7056&lt;=$C7056),INDEX(Szabalyok!$C:$C,$N7056),"")</f>
        <v/>
      </c>
      <c r="P7056">
        <f t="shared" si="998"/>
        <v>0</v>
      </c>
    </row>
    <row r="7057" spans="1:16" x14ac:dyDescent="0.35">
      <c r="A7057">
        <f t="shared" si="997"/>
        <v>0</v>
      </c>
      <c r="B7057" s="4" t="str">
        <f>IF($M7057&gt;300,"",IF(OR(INDEX(Bemenet!$E$2:$E$301,$M7057)="",INDEX(Bemenet!$F$2:$F$301,$M7057)=""),"",MAX(INDEX(Bemenet!$E$2:$E$301,$M7057),INDEX(Szabalyok!$A:$A,$N7057))))</f>
        <v/>
      </c>
      <c r="C7057" s="4" t="str">
        <f>IF($B7057="","",MIN(INDEX(Bemenet!$F$2:$F$301,$M7057),INDEX(Szabalyok!$B:$B,$N7057)))</f>
        <v/>
      </c>
      <c r="D7057" s="5" t="str">
        <f>IF(AND($B7057&lt;&gt;"",$C7057&lt;&gt;"",$B7057&lt;=$C7057),INDEX(Bemenet!$G$2:$G$301,$M7057),"")</f>
        <v/>
      </c>
      <c r="E7057" s="6" t="str">
        <f>IF(AND($B7057&lt;&gt;"",$C7057&lt;&gt;"",$B7057&lt;=$C7057),INDEX(Bemenet!$D$2:$D$301,$M7057),"")</f>
        <v/>
      </c>
      <c r="F7057" s="5" t="str">
        <f t="shared" si="990"/>
        <v/>
      </c>
      <c r="G7057" s="5" t="str">
        <f t="shared" si="991"/>
        <v/>
      </c>
      <c r="H7057" s="9" t="str">
        <f t="shared" si="992"/>
        <v/>
      </c>
      <c r="I7057" s="5" t="str">
        <f t="shared" si="993"/>
        <v/>
      </c>
      <c r="J7057" s="5" t="str">
        <f>IF(OR($L7057="",NOT(COUNTIFS($L$2:$L7057,$L7057)=1)),"",SUMIFS($G:$G,$L:$L,$L7057))</f>
        <v/>
      </c>
      <c r="K7057" s="5" t="str">
        <f>IF(OR($L7057="",NOT(COUNTIFS($L$2:$L7057,$L7057)=1)),"",SUMIFS($I:$I,$L:$L,$L7057))</f>
        <v/>
      </c>
      <c r="L7057" s="6" t="str">
        <f t="shared" si="994"/>
        <v/>
      </c>
      <c r="M7057" s="6">
        <f t="shared" si="995"/>
        <v>283</v>
      </c>
      <c r="N7057" s="6">
        <f t="shared" si="996"/>
        <v>7</v>
      </c>
      <c r="O7057" s="9" t="str">
        <f>IF(AND($B7057&lt;&gt;"",$C7057&lt;&gt;"",$B7057&lt;=$C7057),INDEX(Szabalyok!$C:$C,$N7057),"")</f>
        <v/>
      </c>
      <c r="P7057">
        <f t="shared" si="998"/>
        <v>0</v>
      </c>
    </row>
    <row r="7058" spans="1:16" x14ac:dyDescent="0.35">
      <c r="A7058">
        <f t="shared" si="997"/>
        <v>0</v>
      </c>
      <c r="B7058" s="4" t="str">
        <f>IF($M7058&gt;300,"",IF(OR(INDEX(Bemenet!$E$2:$E$301,$M7058)="",INDEX(Bemenet!$F$2:$F$301,$M7058)=""),"",MAX(INDEX(Bemenet!$E$2:$E$301,$M7058),INDEX(Szabalyok!$A:$A,$N7058))))</f>
        <v/>
      </c>
      <c r="C7058" s="4" t="str">
        <f>IF($B7058="","",MIN(INDEX(Bemenet!$F$2:$F$301,$M7058),INDEX(Szabalyok!$B:$B,$N7058)))</f>
        <v/>
      </c>
      <c r="D7058" s="5" t="str">
        <f>IF(AND($B7058&lt;&gt;"",$C7058&lt;&gt;"",$B7058&lt;=$C7058),INDEX(Bemenet!$G$2:$G$301,$M7058),"")</f>
        <v/>
      </c>
      <c r="E7058" s="6" t="str">
        <f>IF(AND($B7058&lt;&gt;"",$C7058&lt;&gt;"",$B7058&lt;=$C7058),INDEX(Bemenet!$D$2:$D$301,$M7058),"")</f>
        <v/>
      </c>
      <c r="F7058" s="5" t="str">
        <f t="shared" si="990"/>
        <v/>
      </c>
      <c r="G7058" s="5" t="str">
        <f t="shared" si="991"/>
        <v/>
      </c>
      <c r="H7058" s="9" t="str">
        <f t="shared" si="992"/>
        <v/>
      </c>
      <c r="I7058" s="5" t="str">
        <f t="shared" si="993"/>
        <v/>
      </c>
      <c r="J7058" s="5" t="str">
        <f>IF(OR($L7058="",NOT(COUNTIFS($L$2:$L7058,$L7058)=1)),"",SUMIFS($G:$G,$L:$L,$L7058))</f>
        <v/>
      </c>
      <c r="K7058" s="5" t="str">
        <f>IF(OR($L7058="",NOT(COUNTIFS($L$2:$L7058,$L7058)=1)),"",SUMIFS($I:$I,$L:$L,$L7058))</f>
        <v/>
      </c>
      <c r="L7058" s="6" t="str">
        <f t="shared" si="994"/>
        <v/>
      </c>
      <c r="M7058" s="6">
        <f t="shared" si="995"/>
        <v>283</v>
      </c>
      <c r="N7058" s="6">
        <f t="shared" si="996"/>
        <v>8</v>
      </c>
      <c r="O7058" s="9" t="str">
        <f>IF(AND($B7058&lt;&gt;"",$C7058&lt;&gt;"",$B7058&lt;=$C7058),INDEX(Szabalyok!$C:$C,$N7058),"")</f>
        <v/>
      </c>
      <c r="P7058">
        <f t="shared" si="998"/>
        <v>0</v>
      </c>
    </row>
    <row r="7059" spans="1:16" x14ac:dyDescent="0.35">
      <c r="A7059">
        <f t="shared" si="997"/>
        <v>0</v>
      </c>
      <c r="B7059" s="4" t="str">
        <f>IF($M7059&gt;300,"",IF(OR(INDEX(Bemenet!$E$2:$E$301,$M7059)="",INDEX(Bemenet!$F$2:$F$301,$M7059)=""),"",MAX(INDEX(Bemenet!$E$2:$E$301,$M7059),INDEX(Szabalyok!$A:$A,$N7059))))</f>
        <v/>
      </c>
      <c r="C7059" s="4" t="str">
        <f>IF($B7059="","",MIN(INDEX(Bemenet!$F$2:$F$301,$M7059),INDEX(Szabalyok!$B:$B,$N7059)))</f>
        <v/>
      </c>
      <c r="D7059" s="5" t="str">
        <f>IF(AND($B7059&lt;&gt;"",$C7059&lt;&gt;"",$B7059&lt;=$C7059),INDEX(Bemenet!$G$2:$G$301,$M7059),"")</f>
        <v/>
      </c>
      <c r="E7059" s="6" t="str">
        <f>IF(AND($B7059&lt;&gt;"",$C7059&lt;&gt;"",$B7059&lt;=$C7059),INDEX(Bemenet!$D$2:$D$301,$M7059),"")</f>
        <v/>
      </c>
      <c r="F7059" s="5" t="str">
        <f t="shared" si="990"/>
        <v/>
      </c>
      <c r="G7059" s="5" t="str">
        <f t="shared" si="991"/>
        <v/>
      </c>
      <c r="H7059" s="9" t="str">
        <f t="shared" si="992"/>
        <v/>
      </c>
      <c r="I7059" s="5" t="str">
        <f t="shared" si="993"/>
        <v/>
      </c>
      <c r="J7059" s="5" t="str">
        <f>IF(OR($L7059="",NOT(COUNTIFS($L$2:$L7059,$L7059)=1)),"",SUMIFS($G:$G,$L:$L,$L7059))</f>
        <v/>
      </c>
      <c r="K7059" s="5" t="str">
        <f>IF(OR($L7059="",NOT(COUNTIFS($L$2:$L7059,$L7059)=1)),"",SUMIFS($I:$I,$L:$L,$L7059))</f>
        <v/>
      </c>
      <c r="L7059" s="6" t="str">
        <f t="shared" si="994"/>
        <v/>
      </c>
      <c r="M7059" s="6">
        <f t="shared" si="995"/>
        <v>283</v>
      </c>
      <c r="N7059" s="6">
        <f t="shared" si="996"/>
        <v>9</v>
      </c>
      <c r="O7059" s="9" t="str">
        <f>IF(AND($B7059&lt;&gt;"",$C7059&lt;&gt;"",$B7059&lt;=$C7059),INDEX(Szabalyok!$C:$C,$N7059),"")</f>
        <v/>
      </c>
      <c r="P7059">
        <f t="shared" si="998"/>
        <v>0</v>
      </c>
    </row>
    <row r="7060" spans="1:16" x14ac:dyDescent="0.35">
      <c r="A7060">
        <f t="shared" si="997"/>
        <v>0</v>
      </c>
      <c r="B7060" s="4" t="str">
        <f>IF($M7060&gt;300,"",IF(OR(INDEX(Bemenet!$E$2:$E$301,$M7060)="",INDEX(Bemenet!$F$2:$F$301,$M7060)=""),"",MAX(INDEX(Bemenet!$E$2:$E$301,$M7060),INDEX(Szabalyok!$A:$A,$N7060))))</f>
        <v/>
      </c>
      <c r="C7060" s="4" t="str">
        <f>IF($B7060="","",MIN(INDEX(Bemenet!$F$2:$F$301,$M7060),INDEX(Szabalyok!$B:$B,$N7060)))</f>
        <v/>
      </c>
      <c r="D7060" s="5" t="str">
        <f>IF(AND($B7060&lt;&gt;"",$C7060&lt;&gt;"",$B7060&lt;=$C7060),INDEX(Bemenet!$G$2:$G$301,$M7060),"")</f>
        <v/>
      </c>
      <c r="E7060" s="6" t="str">
        <f>IF(AND($B7060&lt;&gt;"",$C7060&lt;&gt;"",$B7060&lt;=$C7060),INDEX(Bemenet!$D$2:$D$301,$M7060),"")</f>
        <v/>
      </c>
      <c r="F7060" s="5" t="str">
        <f t="shared" si="990"/>
        <v/>
      </c>
      <c r="G7060" s="5" t="str">
        <f t="shared" si="991"/>
        <v/>
      </c>
      <c r="H7060" s="9" t="str">
        <f t="shared" si="992"/>
        <v/>
      </c>
      <c r="I7060" s="5" t="str">
        <f t="shared" si="993"/>
        <v/>
      </c>
      <c r="J7060" s="5" t="str">
        <f>IF(OR($L7060="",NOT(COUNTIFS($L$2:$L7060,$L7060)=1)),"",SUMIFS($G:$G,$L:$L,$L7060))</f>
        <v/>
      </c>
      <c r="K7060" s="5" t="str">
        <f>IF(OR($L7060="",NOT(COUNTIFS($L$2:$L7060,$L7060)=1)),"",SUMIFS($I:$I,$L:$L,$L7060))</f>
        <v/>
      </c>
      <c r="L7060" s="6" t="str">
        <f t="shared" si="994"/>
        <v/>
      </c>
      <c r="M7060" s="6">
        <f t="shared" si="995"/>
        <v>283</v>
      </c>
      <c r="N7060" s="6">
        <f t="shared" si="996"/>
        <v>10</v>
      </c>
      <c r="O7060" s="9" t="str">
        <f>IF(AND($B7060&lt;&gt;"",$C7060&lt;&gt;"",$B7060&lt;=$C7060),INDEX(Szabalyok!$C:$C,$N7060),"")</f>
        <v/>
      </c>
      <c r="P7060">
        <f t="shared" si="998"/>
        <v>0</v>
      </c>
    </row>
    <row r="7061" spans="1:16" x14ac:dyDescent="0.35">
      <c r="A7061">
        <f t="shared" si="997"/>
        <v>0</v>
      </c>
      <c r="B7061" s="4" t="str">
        <f>IF($M7061&gt;300,"",IF(OR(INDEX(Bemenet!$E$2:$E$301,$M7061)="",INDEX(Bemenet!$F$2:$F$301,$M7061)=""),"",MAX(INDEX(Bemenet!$E$2:$E$301,$M7061),INDEX(Szabalyok!$A:$A,$N7061))))</f>
        <v/>
      </c>
      <c r="C7061" s="4" t="str">
        <f>IF($B7061="","",MIN(INDEX(Bemenet!$F$2:$F$301,$M7061),INDEX(Szabalyok!$B:$B,$N7061)))</f>
        <v/>
      </c>
      <c r="D7061" s="5" t="str">
        <f>IF(AND($B7061&lt;&gt;"",$C7061&lt;&gt;"",$B7061&lt;=$C7061),INDEX(Bemenet!$G$2:$G$301,$M7061),"")</f>
        <v/>
      </c>
      <c r="E7061" s="6" t="str">
        <f>IF(AND($B7061&lt;&gt;"",$C7061&lt;&gt;"",$B7061&lt;=$C7061),INDEX(Bemenet!$D$2:$D$301,$M7061),"")</f>
        <v/>
      </c>
      <c r="F7061" s="5" t="str">
        <f t="shared" si="990"/>
        <v/>
      </c>
      <c r="G7061" s="5" t="str">
        <f t="shared" si="991"/>
        <v/>
      </c>
      <c r="H7061" s="9" t="str">
        <f t="shared" si="992"/>
        <v/>
      </c>
      <c r="I7061" s="5" t="str">
        <f t="shared" si="993"/>
        <v/>
      </c>
      <c r="J7061" s="5" t="str">
        <f>IF(OR($L7061="",NOT(COUNTIFS($L$2:$L7061,$L7061)=1)),"",SUMIFS($G:$G,$L:$L,$L7061))</f>
        <v/>
      </c>
      <c r="K7061" s="5" t="str">
        <f>IF(OR($L7061="",NOT(COUNTIFS($L$2:$L7061,$L7061)=1)),"",SUMIFS($I:$I,$L:$L,$L7061))</f>
        <v/>
      </c>
      <c r="L7061" s="6" t="str">
        <f t="shared" si="994"/>
        <v/>
      </c>
      <c r="M7061" s="6">
        <f t="shared" si="995"/>
        <v>283</v>
      </c>
      <c r="N7061" s="6">
        <f t="shared" si="996"/>
        <v>11</v>
      </c>
      <c r="O7061" s="9" t="str">
        <f>IF(AND($B7061&lt;&gt;"",$C7061&lt;&gt;"",$B7061&lt;=$C7061),INDEX(Szabalyok!$C:$C,$N7061),"")</f>
        <v/>
      </c>
      <c r="P7061">
        <f t="shared" si="998"/>
        <v>0</v>
      </c>
    </row>
    <row r="7062" spans="1:16" x14ac:dyDescent="0.35">
      <c r="A7062">
        <f t="shared" si="997"/>
        <v>0</v>
      </c>
      <c r="B7062" s="4" t="str">
        <f>IF($M7062&gt;300,"",IF(OR(INDEX(Bemenet!$E$2:$E$301,$M7062)="",INDEX(Bemenet!$F$2:$F$301,$M7062)=""),"",MAX(INDEX(Bemenet!$E$2:$E$301,$M7062),INDEX(Szabalyok!$A:$A,$N7062))))</f>
        <v/>
      </c>
      <c r="C7062" s="4" t="str">
        <f>IF($B7062="","",MIN(INDEX(Bemenet!$F$2:$F$301,$M7062),INDEX(Szabalyok!$B:$B,$N7062)))</f>
        <v/>
      </c>
      <c r="D7062" s="5" t="str">
        <f>IF(AND($B7062&lt;&gt;"",$C7062&lt;&gt;"",$B7062&lt;=$C7062),INDEX(Bemenet!$G$2:$G$301,$M7062),"")</f>
        <v/>
      </c>
      <c r="E7062" s="6" t="str">
        <f>IF(AND($B7062&lt;&gt;"",$C7062&lt;&gt;"",$B7062&lt;=$C7062),INDEX(Bemenet!$D$2:$D$301,$M7062),"")</f>
        <v/>
      </c>
      <c r="F7062" s="5" t="str">
        <f t="shared" si="990"/>
        <v/>
      </c>
      <c r="G7062" s="5" t="str">
        <f t="shared" si="991"/>
        <v/>
      </c>
      <c r="H7062" s="9" t="str">
        <f t="shared" si="992"/>
        <v/>
      </c>
      <c r="I7062" s="5" t="str">
        <f t="shared" si="993"/>
        <v/>
      </c>
      <c r="J7062" s="5" t="str">
        <f>IF(OR($L7062="",NOT(COUNTIFS($L$2:$L7062,$L7062)=1)),"",SUMIFS($G:$G,$L:$L,$L7062))</f>
        <v/>
      </c>
      <c r="K7062" s="5" t="str">
        <f>IF(OR($L7062="",NOT(COUNTIFS($L$2:$L7062,$L7062)=1)),"",SUMIFS($I:$I,$L:$L,$L7062))</f>
        <v/>
      </c>
      <c r="L7062" s="6" t="str">
        <f t="shared" si="994"/>
        <v/>
      </c>
      <c r="M7062" s="6">
        <f t="shared" si="995"/>
        <v>283</v>
      </c>
      <c r="N7062" s="6">
        <f t="shared" si="996"/>
        <v>12</v>
      </c>
      <c r="O7062" s="9" t="str">
        <f>IF(AND($B7062&lt;&gt;"",$C7062&lt;&gt;"",$B7062&lt;=$C7062),INDEX(Szabalyok!$C:$C,$N7062),"")</f>
        <v/>
      </c>
      <c r="P7062">
        <f t="shared" si="998"/>
        <v>0</v>
      </c>
    </row>
    <row r="7063" spans="1:16" x14ac:dyDescent="0.35">
      <c r="A7063">
        <f t="shared" si="997"/>
        <v>0</v>
      </c>
      <c r="B7063" s="4" t="str">
        <f>IF($M7063&gt;300,"",IF(OR(INDEX(Bemenet!$E$2:$E$301,$M7063)="",INDEX(Bemenet!$F$2:$F$301,$M7063)=""),"",MAX(INDEX(Bemenet!$E$2:$E$301,$M7063),INDEX(Szabalyok!$A:$A,$N7063))))</f>
        <v/>
      </c>
      <c r="C7063" s="4" t="str">
        <f>IF($B7063="","",MIN(INDEX(Bemenet!$F$2:$F$301,$M7063),INDEX(Szabalyok!$B:$B,$N7063)))</f>
        <v/>
      </c>
      <c r="D7063" s="5" t="str">
        <f>IF(AND($B7063&lt;&gt;"",$C7063&lt;&gt;"",$B7063&lt;=$C7063),INDEX(Bemenet!$G$2:$G$301,$M7063),"")</f>
        <v/>
      </c>
      <c r="E7063" s="6" t="str">
        <f>IF(AND($B7063&lt;&gt;"",$C7063&lt;&gt;"",$B7063&lt;=$C7063),INDEX(Bemenet!$D$2:$D$301,$M7063),"")</f>
        <v/>
      </c>
      <c r="F7063" s="5" t="str">
        <f t="shared" si="990"/>
        <v/>
      </c>
      <c r="G7063" s="5" t="str">
        <f t="shared" si="991"/>
        <v/>
      </c>
      <c r="H7063" s="9" t="str">
        <f t="shared" si="992"/>
        <v/>
      </c>
      <c r="I7063" s="5" t="str">
        <f t="shared" si="993"/>
        <v/>
      </c>
      <c r="J7063" s="5" t="str">
        <f>IF(OR($L7063="",NOT(COUNTIFS($L$2:$L7063,$L7063)=1)),"",SUMIFS($G:$G,$L:$L,$L7063))</f>
        <v/>
      </c>
      <c r="K7063" s="5" t="str">
        <f>IF(OR($L7063="",NOT(COUNTIFS($L$2:$L7063,$L7063)=1)),"",SUMIFS($I:$I,$L:$L,$L7063))</f>
        <v/>
      </c>
      <c r="L7063" s="6" t="str">
        <f t="shared" si="994"/>
        <v/>
      </c>
      <c r="M7063" s="6">
        <f t="shared" si="995"/>
        <v>283</v>
      </c>
      <c r="N7063" s="6">
        <f t="shared" si="996"/>
        <v>13</v>
      </c>
      <c r="O7063" s="9" t="str">
        <f>IF(AND($B7063&lt;&gt;"",$C7063&lt;&gt;"",$B7063&lt;=$C7063),INDEX(Szabalyok!$C:$C,$N7063),"")</f>
        <v/>
      </c>
      <c r="P7063">
        <f t="shared" si="998"/>
        <v>0</v>
      </c>
    </row>
    <row r="7064" spans="1:16" x14ac:dyDescent="0.35">
      <c r="A7064">
        <f t="shared" si="997"/>
        <v>0</v>
      </c>
      <c r="B7064" s="4" t="str">
        <f>IF($M7064&gt;300,"",IF(OR(INDEX(Bemenet!$E$2:$E$301,$M7064)="",INDEX(Bemenet!$F$2:$F$301,$M7064)=""),"",MAX(INDEX(Bemenet!$E$2:$E$301,$M7064),INDEX(Szabalyok!$A:$A,$N7064))))</f>
        <v/>
      </c>
      <c r="C7064" s="4" t="str">
        <f>IF($B7064="","",MIN(INDEX(Bemenet!$F$2:$F$301,$M7064),INDEX(Szabalyok!$B:$B,$N7064)))</f>
        <v/>
      </c>
      <c r="D7064" s="5" t="str">
        <f>IF(AND($B7064&lt;&gt;"",$C7064&lt;&gt;"",$B7064&lt;=$C7064),INDEX(Bemenet!$G$2:$G$301,$M7064),"")</f>
        <v/>
      </c>
      <c r="E7064" s="6" t="str">
        <f>IF(AND($B7064&lt;&gt;"",$C7064&lt;&gt;"",$B7064&lt;=$C7064),INDEX(Bemenet!$D$2:$D$301,$M7064),"")</f>
        <v/>
      </c>
      <c r="F7064" s="5" t="str">
        <f t="shared" si="990"/>
        <v/>
      </c>
      <c r="G7064" s="5" t="str">
        <f t="shared" si="991"/>
        <v/>
      </c>
      <c r="H7064" s="9" t="str">
        <f t="shared" si="992"/>
        <v/>
      </c>
      <c r="I7064" s="5" t="str">
        <f t="shared" si="993"/>
        <v/>
      </c>
      <c r="J7064" s="5" t="str">
        <f>IF(OR($L7064="",NOT(COUNTIFS($L$2:$L7064,$L7064)=1)),"",SUMIFS($G:$G,$L:$L,$L7064))</f>
        <v/>
      </c>
      <c r="K7064" s="5" t="str">
        <f>IF(OR($L7064="",NOT(COUNTIFS($L$2:$L7064,$L7064)=1)),"",SUMIFS($I:$I,$L:$L,$L7064))</f>
        <v/>
      </c>
      <c r="L7064" s="6" t="str">
        <f t="shared" si="994"/>
        <v/>
      </c>
      <c r="M7064" s="6">
        <f t="shared" si="995"/>
        <v>283</v>
      </c>
      <c r="N7064" s="6">
        <f t="shared" si="996"/>
        <v>14</v>
      </c>
      <c r="O7064" s="9" t="str">
        <f>IF(AND($B7064&lt;&gt;"",$C7064&lt;&gt;"",$B7064&lt;=$C7064),INDEX(Szabalyok!$C:$C,$N7064),"")</f>
        <v/>
      </c>
      <c r="P7064">
        <f t="shared" si="998"/>
        <v>0</v>
      </c>
    </row>
    <row r="7065" spans="1:16" x14ac:dyDescent="0.35">
      <c r="A7065">
        <f t="shared" si="997"/>
        <v>0</v>
      </c>
      <c r="B7065" s="4" t="str">
        <f>IF($M7065&gt;300,"",IF(OR(INDEX(Bemenet!$E$2:$E$301,$M7065)="",INDEX(Bemenet!$F$2:$F$301,$M7065)=""),"",MAX(INDEX(Bemenet!$E$2:$E$301,$M7065),INDEX(Szabalyok!$A:$A,$N7065))))</f>
        <v/>
      </c>
      <c r="C7065" s="4" t="str">
        <f>IF($B7065="","",MIN(INDEX(Bemenet!$F$2:$F$301,$M7065),INDEX(Szabalyok!$B:$B,$N7065)))</f>
        <v/>
      </c>
      <c r="D7065" s="5" t="str">
        <f>IF(AND($B7065&lt;&gt;"",$C7065&lt;&gt;"",$B7065&lt;=$C7065),INDEX(Bemenet!$G$2:$G$301,$M7065),"")</f>
        <v/>
      </c>
      <c r="E7065" s="6" t="str">
        <f>IF(AND($B7065&lt;&gt;"",$C7065&lt;&gt;"",$B7065&lt;=$C7065),INDEX(Bemenet!$D$2:$D$301,$M7065),"")</f>
        <v/>
      </c>
      <c r="F7065" s="5" t="str">
        <f t="shared" si="990"/>
        <v/>
      </c>
      <c r="G7065" s="5" t="str">
        <f t="shared" si="991"/>
        <v/>
      </c>
      <c r="H7065" s="9" t="str">
        <f t="shared" si="992"/>
        <v/>
      </c>
      <c r="I7065" s="5" t="str">
        <f t="shared" si="993"/>
        <v/>
      </c>
      <c r="J7065" s="5" t="str">
        <f>IF(OR($L7065="",NOT(COUNTIFS($L$2:$L7065,$L7065)=1)),"",SUMIFS($G:$G,$L:$L,$L7065))</f>
        <v/>
      </c>
      <c r="K7065" s="5" t="str">
        <f>IF(OR($L7065="",NOT(COUNTIFS($L$2:$L7065,$L7065)=1)),"",SUMIFS($I:$I,$L:$L,$L7065))</f>
        <v/>
      </c>
      <c r="L7065" s="6" t="str">
        <f t="shared" si="994"/>
        <v/>
      </c>
      <c r="M7065" s="6">
        <f t="shared" si="995"/>
        <v>283</v>
      </c>
      <c r="N7065" s="6">
        <f t="shared" si="996"/>
        <v>15</v>
      </c>
      <c r="O7065" s="9" t="str">
        <f>IF(AND($B7065&lt;&gt;"",$C7065&lt;&gt;"",$B7065&lt;=$C7065),INDEX(Szabalyok!$C:$C,$N7065),"")</f>
        <v/>
      </c>
      <c r="P7065">
        <f t="shared" si="998"/>
        <v>0</v>
      </c>
    </row>
    <row r="7066" spans="1:16" x14ac:dyDescent="0.35">
      <c r="A7066">
        <f t="shared" si="997"/>
        <v>0</v>
      </c>
      <c r="B7066" s="4" t="str">
        <f>IF($M7066&gt;300,"",IF(OR(INDEX(Bemenet!$E$2:$E$301,$M7066)="",INDEX(Bemenet!$F$2:$F$301,$M7066)=""),"",MAX(INDEX(Bemenet!$E$2:$E$301,$M7066),INDEX(Szabalyok!$A:$A,$N7066))))</f>
        <v/>
      </c>
      <c r="C7066" s="4" t="str">
        <f>IF($B7066="","",MIN(INDEX(Bemenet!$F$2:$F$301,$M7066),INDEX(Szabalyok!$B:$B,$N7066)))</f>
        <v/>
      </c>
      <c r="D7066" s="5" t="str">
        <f>IF(AND($B7066&lt;&gt;"",$C7066&lt;&gt;"",$B7066&lt;=$C7066),INDEX(Bemenet!$G$2:$G$301,$M7066),"")</f>
        <v/>
      </c>
      <c r="E7066" s="6" t="str">
        <f>IF(AND($B7066&lt;&gt;"",$C7066&lt;&gt;"",$B7066&lt;=$C7066),INDEX(Bemenet!$D$2:$D$301,$M7066),"")</f>
        <v/>
      </c>
      <c r="F7066" s="5" t="str">
        <f t="shared" si="990"/>
        <v/>
      </c>
      <c r="G7066" s="5" t="str">
        <f t="shared" si="991"/>
        <v/>
      </c>
      <c r="H7066" s="9" t="str">
        <f t="shared" si="992"/>
        <v/>
      </c>
      <c r="I7066" s="5" t="str">
        <f t="shared" si="993"/>
        <v/>
      </c>
      <c r="J7066" s="5" t="str">
        <f>IF(OR($L7066="",NOT(COUNTIFS($L$2:$L7066,$L7066)=1)),"",SUMIFS($G:$G,$L:$L,$L7066))</f>
        <v/>
      </c>
      <c r="K7066" s="5" t="str">
        <f>IF(OR($L7066="",NOT(COUNTIFS($L$2:$L7066,$L7066)=1)),"",SUMIFS($I:$I,$L:$L,$L7066))</f>
        <v/>
      </c>
      <c r="L7066" s="6" t="str">
        <f t="shared" si="994"/>
        <v/>
      </c>
      <c r="M7066" s="6">
        <f t="shared" si="995"/>
        <v>283</v>
      </c>
      <c r="N7066" s="6">
        <f t="shared" si="996"/>
        <v>16</v>
      </c>
      <c r="O7066" s="9" t="str">
        <f>IF(AND($B7066&lt;&gt;"",$C7066&lt;&gt;"",$B7066&lt;=$C7066),INDEX(Szabalyok!$C:$C,$N7066),"")</f>
        <v/>
      </c>
      <c r="P7066">
        <f t="shared" si="998"/>
        <v>0</v>
      </c>
    </row>
    <row r="7067" spans="1:16" x14ac:dyDescent="0.35">
      <c r="A7067">
        <f t="shared" si="997"/>
        <v>0</v>
      </c>
      <c r="B7067" s="4" t="str">
        <f>IF($M7067&gt;300,"",IF(OR(INDEX(Bemenet!$E$2:$E$301,$M7067)="",INDEX(Bemenet!$F$2:$F$301,$M7067)=""),"",MAX(INDEX(Bemenet!$E$2:$E$301,$M7067),INDEX(Szabalyok!$A:$A,$N7067))))</f>
        <v/>
      </c>
      <c r="C7067" s="4" t="str">
        <f>IF($B7067="","",MIN(INDEX(Bemenet!$F$2:$F$301,$M7067),INDEX(Szabalyok!$B:$B,$N7067)))</f>
        <v/>
      </c>
      <c r="D7067" s="5" t="str">
        <f>IF(AND($B7067&lt;&gt;"",$C7067&lt;&gt;"",$B7067&lt;=$C7067),INDEX(Bemenet!$G$2:$G$301,$M7067),"")</f>
        <v/>
      </c>
      <c r="E7067" s="6" t="str">
        <f>IF(AND($B7067&lt;&gt;"",$C7067&lt;&gt;"",$B7067&lt;=$C7067),INDEX(Bemenet!$D$2:$D$301,$M7067),"")</f>
        <v/>
      </c>
      <c r="F7067" s="5" t="str">
        <f t="shared" si="990"/>
        <v/>
      </c>
      <c r="G7067" s="5" t="str">
        <f t="shared" si="991"/>
        <v/>
      </c>
      <c r="H7067" s="9" t="str">
        <f t="shared" si="992"/>
        <v/>
      </c>
      <c r="I7067" s="5" t="str">
        <f t="shared" si="993"/>
        <v/>
      </c>
      <c r="J7067" s="5" t="str">
        <f>IF(OR($L7067="",NOT(COUNTIFS($L$2:$L7067,$L7067)=1)),"",SUMIFS($G:$G,$L:$L,$L7067))</f>
        <v/>
      </c>
      <c r="K7067" s="5" t="str">
        <f>IF(OR($L7067="",NOT(COUNTIFS($L$2:$L7067,$L7067)=1)),"",SUMIFS($I:$I,$L:$L,$L7067))</f>
        <v/>
      </c>
      <c r="L7067" s="6" t="str">
        <f t="shared" si="994"/>
        <v/>
      </c>
      <c r="M7067" s="6">
        <f t="shared" si="995"/>
        <v>283</v>
      </c>
      <c r="N7067" s="6">
        <f t="shared" si="996"/>
        <v>17</v>
      </c>
      <c r="O7067" s="9" t="str">
        <f>IF(AND($B7067&lt;&gt;"",$C7067&lt;&gt;"",$B7067&lt;=$C7067),INDEX(Szabalyok!$C:$C,$N7067),"")</f>
        <v/>
      </c>
      <c r="P7067">
        <f t="shared" si="998"/>
        <v>0</v>
      </c>
    </row>
    <row r="7068" spans="1:16" x14ac:dyDescent="0.35">
      <c r="A7068">
        <f t="shared" si="997"/>
        <v>0</v>
      </c>
      <c r="B7068" s="4" t="str">
        <f>IF($M7068&gt;300,"",IF(OR(INDEX(Bemenet!$E$2:$E$301,$M7068)="",INDEX(Bemenet!$F$2:$F$301,$M7068)=""),"",MAX(INDEX(Bemenet!$E$2:$E$301,$M7068),INDEX(Szabalyok!$A:$A,$N7068))))</f>
        <v/>
      </c>
      <c r="C7068" s="4" t="str">
        <f>IF($B7068="","",MIN(INDEX(Bemenet!$F$2:$F$301,$M7068),INDEX(Szabalyok!$B:$B,$N7068)))</f>
        <v/>
      </c>
      <c r="D7068" s="5" t="str">
        <f>IF(AND($B7068&lt;&gt;"",$C7068&lt;&gt;"",$B7068&lt;=$C7068),INDEX(Bemenet!$G$2:$G$301,$M7068),"")</f>
        <v/>
      </c>
      <c r="E7068" s="6" t="str">
        <f>IF(AND($B7068&lt;&gt;"",$C7068&lt;&gt;"",$B7068&lt;=$C7068),INDEX(Bemenet!$D$2:$D$301,$M7068),"")</f>
        <v/>
      </c>
      <c r="F7068" s="5" t="str">
        <f t="shared" si="990"/>
        <v/>
      </c>
      <c r="G7068" s="5" t="str">
        <f t="shared" si="991"/>
        <v/>
      </c>
      <c r="H7068" s="9" t="str">
        <f t="shared" si="992"/>
        <v/>
      </c>
      <c r="I7068" s="5" t="str">
        <f t="shared" si="993"/>
        <v/>
      </c>
      <c r="J7068" s="5" t="str">
        <f>IF(OR($L7068="",NOT(COUNTIFS($L$2:$L7068,$L7068)=1)),"",SUMIFS($G:$G,$L:$L,$L7068))</f>
        <v/>
      </c>
      <c r="K7068" s="5" t="str">
        <f>IF(OR($L7068="",NOT(COUNTIFS($L$2:$L7068,$L7068)=1)),"",SUMIFS($I:$I,$L:$L,$L7068))</f>
        <v/>
      </c>
      <c r="L7068" s="6" t="str">
        <f t="shared" si="994"/>
        <v/>
      </c>
      <c r="M7068" s="6">
        <f t="shared" si="995"/>
        <v>283</v>
      </c>
      <c r="N7068" s="6">
        <f t="shared" si="996"/>
        <v>18</v>
      </c>
      <c r="O7068" s="9" t="str">
        <f>IF(AND($B7068&lt;&gt;"",$C7068&lt;&gt;"",$B7068&lt;=$C7068),INDEX(Szabalyok!$C:$C,$N7068),"")</f>
        <v/>
      </c>
      <c r="P7068">
        <f t="shared" si="998"/>
        <v>0</v>
      </c>
    </row>
    <row r="7069" spans="1:16" x14ac:dyDescent="0.35">
      <c r="A7069">
        <f t="shared" si="997"/>
        <v>0</v>
      </c>
      <c r="B7069" s="4" t="str">
        <f>IF($M7069&gt;300,"",IF(OR(INDEX(Bemenet!$E$2:$E$301,$M7069)="",INDEX(Bemenet!$F$2:$F$301,$M7069)=""),"",MAX(INDEX(Bemenet!$E$2:$E$301,$M7069),INDEX(Szabalyok!$A:$A,$N7069))))</f>
        <v/>
      </c>
      <c r="C7069" s="4" t="str">
        <f>IF($B7069="","",MIN(INDEX(Bemenet!$F$2:$F$301,$M7069),INDEX(Szabalyok!$B:$B,$N7069)))</f>
        <v/>
      </c>
      <c r="D7069" s="5" t="str">
        <f>IF(AND($B7069&lt;&gt;"",$C7069&lt;&gt;"",$B7069&lt;=$C7069),INDEX(Bemenet!$G$2:$G$301,$M7069),"")</f>
        <v/>
      </c>
      <c r="E7069" s="6" t="str">
        <f>IF(AND($B7069&lt;&gt;"",$C7069&lt;&gt;"",$B7069&lt;=$C7069),INDEX(Bemenet!$D$2:$D$301,$M7069),"")</f>
        <v/>
      </c>
      <c r="F7069" s="5" t="str">
        <f t="shared" si="990"/>
        <v/>
      </c>
      <c r="G7069" s="5" t="str">
        <f t="shared" si="991"/>
        <v/>
      </c>
      <c r="H7069" s="9" t="str">
        <f t="shared" si="992"/>
        <v/>
      </c>
      <c r="I7069" s="5" t="str">
        <f t="shared" si="993"/>
        <v/>
      </c>
      <c r="J7069" s="5" t="str">
        <f>IF(OR($L7069="",NOT(COUNTIFS($L$2:$L7069,$L7069)=1)),"",SUMIFS($G:$G,$L:$L,$L7069))</f>
        <v/>
      </c>
      <c r="K7069" s="5" t="str">
        <f>IF(OR($L7069="",NOT(COUNTIFS($L$2:$L7069,$L7069)=1)),"",SUMIFS($I:$I,$L:$L,$L7069))</f>
        <v/>
      </c>
      <c r="L7069" s="6" t="str">
        <f t="shared" si="994"/>
        <v/>
      </c>
      <c r="M7069" s="6">
        <f t="shared" si="995"/>
        <v>283</v>
      </c>
      <c r="N7069" s="6">
        <f t="shared" si="996"/>
        <v>19</v>
      </c>
      <c r="O7069" s="9" t="str">
        <f>IF(AND($B7069&lt;&gt;"",$C7069&lt;&gt;"",$B7069&lt;=$C7069),INDEX(Szabalyok!$C:$C,$N7069),"")</f>
        <v/>
      </c>
      <c r="P7069">
        <f t="shared" si="998"/>
        <v>0</v>
      </c>
    </row>
    <row r="7070" spans="1:16" x14ac:dyDescent="0.35">
      <c r="A7070">
        <f t="shared" si="997"/>
        <v>0</v>
      </c>
      <c r="B7070" s="4" t="str">
        <f>IF($M7070&gt;300,"",IF(OR(INDEX(Bemenet!$E$2:$E$301,$M7070)="",INDEX(Bemenet!$F$2:$F$301,$M7070)=""),"",MAX(INDEX(Bemenet!$E$2:$E$301,$M7070),INDEX(Szabalyok!$A:$A,$N7070))))</f>
        <v/>
      </c>
      <c r="C7070" s="4" t="str">
        <f>IF($B7070="","",MIN(INDEX(Bemenet!$F$2:$F$301,$M7070),INDEX(Szabalyok!$B:$B,$N7070)))</f>
        <v/>
      </c>
      <c r="D7070" s="5" t="str">
        <f>IF(AND($B7070&lt;&gt;"",$C7070&lt;&gt;"",$B7070&lt;=$C7070),INDEX(Bemenet!$G$2:$G$301,$M7070),"")</f>
        <v/>
      </c>
      <c r="E7070" s="6" t="str">
        <f>IF(AND($B7070&lt;&gt;"",$C7070&lt;&gt;"",$B7070&lt;=$C7070),INDEX(Bemenet!$D$2:$D$301,$M7070),"")</f>
        <v/>
      </c>
      <c r="F7070" s="5" t="str">
        <f t="shared" si="990"/>
        <v/>
      </c>
      <c r="G7070" s="5" t="str">
        <f t="shared" si="991"/>
        <v/>
      </c>
      <c r="H7070" s="9" t="str">
        <f t="shared" si="992"/>
        <v/>
      </c>
      <c r="I7070" s="5" t="str">
        <f t="shared" si="993"/>
        <v/>
      </c>
      <c r="J7070" s="5" t="str">
        <f>IF(OR($L7070="",NOT(COUNTIFS($L$2:$L7070,$L7070)=1)),"",SUMIFS($G:$G,$L:$L,$L7070))</f>
        <v/>
      </c>
      <c r="K7070" s="5" t="str">
        <f>IF(OR($L7070="",NOT(COUNTIFS($L$2:$L7070,$L7070)=1)),"",SUMIFS($I:$I,$L:$L,$L7070))</f>
        <v/>
      </c>
      <c r="L7070" s="6" t="str">
        <f t="shared" si="994"/>
        <v/>
      </c>
      <c r="M7070" s="6">
        <f t="shared" si="995"/>
        <v>283</v>
      </c>
      <c r="N7070" s="6">
        <f t="shared" si="996"/>
        <v>20</v>
      </c>
      <c r="O7070" s="9" t="str">
        <f>IF(AND($B7070&lt;&gt;"",$C7070&lt;&gt;"",$B7070&lt;=$C7070),INDEX(Szabalyok!$C:$C,$N7070),"")</f>
        <v/>
      </c>
      <c r="P7070">
        <f t="shared" si="998"/>
        <v>0</v>
      </c>
    </row>
    <row r="7071" spans="1:16" x14ac:dyDescent="0.35">
      <c r="A7071">
        <f t="shared" si="997"/>
        <v>0</v>
      </c>
      <c r="B7071" s="4" t="str">
        <f>IF($M7071&gt;300,"",IF(OR(INDEX(Bemenet!$E$2:$E$301,$M7071)="",INDEX(Bemenet!$F$2:$F$301,$M7071)=""),"",MAX(INDEX(Bemenet!$E$2:$E$301,$M7071),INDEX(Szabalyok!$A:$A,$N7071))))</f>
        <v/>
      </c>
      <c r="C7071" s="4" t="str">
        <f>IF($B7071="","",MIN(INDEX(Bemenet!$F$2:$F$301,$M7071),INDEX(Szabalyok!$B:$B,$N7071)))</f>
        <v/>
      </c>
      <c r="D7071" s="5" t="str">
        <f>IF(AND($B7071&lt;&gt;"",$C7071&lt;&gt;"",$B7071&lt;=$C7071),INDEX(Bemenet!$G$2:$G$301,$M7071),"")</f>
        <v/>
      </c>
      <c r="E7071" s="6" t="str">
        <f>IF(AND($B7071&lt;&gt;"",$C7071&lt;&gt;"",$B7071&lt;=$C7071),INDEX(Bemenet!$D$2:$D$301,$M7071),"")</f>
        <v/>
      </c>
      <c r="F7071" s="5" t="str">
        <f t="shared" si="990"/>
        <v/>
      </c>
      <c r="G7071" s="5" t="str">
        <f t="shared" si="991"/>
        <v/>
      </c>
      <c r="H7071" s="9" t="str">
        <f t="shared" si="992"/>
        <v/>
      </c>
      <c r="I7071" s="5" t="str">
        <f t="shared" si="993"/>
        <v/>
      </c>
      <c r="J7071" s="5" t="str">
        <f>IF(OR($L7071="",NOT(COUNTIFS($L$2:$L7071,$L7071)=1)),"",SUMIFS($G:$G,$L:$L,$L7071))</f>
        <v/>
      </c>
      <c r="K7071" s="5" t="str">
        <f>IF(OR($L7071="",NOT(COUNTIFS($L$2:$L7071,$L7071)=1)),"",SUMIFS($I:$I,$L:$L,$L7071))</f>
        <v/>
      </c>
      <c r="L7071" s="6" t="str">
        <f t="shared" si="994"/>
        <v/>
      </c>
      <c r="M7071" s="6">
        <f t="shared" si="995"/>
        <v>283</v>
      </c>
      <c r="N7071" s="6">
        <f t="shared" si="996"/>
        <v>21</v>
      </c>
      <c r="O7071" s="9" t="str">
        <f>IF(AND($B7071&lt;&gt;"",$C7071&lt;&gt;"",$B7071&lt;=$C7071),INDEX(Szabalyok!$C:$C,$N7071),"")</f>
        <v/>
      </c>
      <c r="P7071">
        <f t="shared" si="998"/>
        <v>0</v>
      </c>
    </row>
    <row r="7072" spans="1:16" x14ac:dyDescent="0.35">
      <c r="A7072">
        <f t="shared" si="997"/>
        <v>0</v>
      </c>
      <c r="B7072" s="4" t="str">
        <f>IF($M7072&gt;300,"",IF(OR(INDEX(Bemenet!$E$2:$E$301,$M7072)="",INDEX(Bemenet!$F$2:$F$301,$M7072)=""),"",MAX(INDEX(Bemenet!$E$2:$E$301,$M7072),INDEX(Szabalyok!$A:$A,$N7072))))</f>
        <v/>
      </c>
      <c r="C7072" s="4" t="str">
        <f>IF($B7072="","",MIN(INDEX(Bemenet!$F$2:$F$301,$M7072),INDEX(Szabalyok!$B:$B,$N7072)))</f>
        <v/>
      </c>
      <c r="D7072" s="5" t="str">
        <f>IF(AND($B7072&lt;&gt;"",$C7072&lt;&gt;"",$B7072&lt;=$C7072),INDEX(Bemenet!$G$2:$G$301,$M7072),"")</f>
        <v/>
      </c>
      <c r="E7072" s="6" t="str">
        <f>IF(AND($B7072&lt;&gt;"",$C7072&lt;&gt;"",$B7072&lt;=$C7072),INDEX(Bemenet!$D$2:$D$301,$M7072),"")</f>
        <v/>
      </c>
      <c r="F7072" s="5" t="str">
        <f t="shared" si="990"/>
        <v/>
      </c>
      <c r="G7072" s="5" t="str">
        <f t="shared" si="991"/>
        <v/>
      </c>
      <c r="H7072" s="9" t="str">
        <f t="shared" si="992"/>
        <v/>
      </c>
      <c r="I7072" s="5" t="str">
        <f t="shared" si="993"/>
        <v/>
      </c>
      <c r="J7072" s="5" t="str">
        <f>IF(OR($L7072="",NOT(COUNTIFS($L$2:$L7072,$L7072)=1)),"",SUMIFS($G:$G,$L:$L,$L7072))</f>
        <v/>
      </c>
      <c r="K7072" s="5" t="str">
        <f>IF(OR($L7072="",NOT(COUNTIFS($L$2:$L7072,$L7072)=1)),"",SUMIFS($I:$I,$L:$L,$L7072))</f>
        <v/>
      </c>
      <c r="L7072" s="6" t="str">
        <f t="shared" si="994"/>
        <v/>
      </c>
      <c r="M7072" s="6">
        <f t="shared" si="995"/>
        <v>283</v>
      </c>
      <c r="N7072" s="6">
        <f t="shared" si="996"/>
        <v>22</v>
      </c>
      <c r="O7072" s="9" t="str">
        <f>IF(AND($B7072&lt;&gt;"",$C7072&lt;&gt;"",$B7072&lt;=$C7072),INDEX(Szabalyok!$C:$C,$N7072),"")</f>
        <v/>
      </c>
      <c r="P7072">
        <f t="shared" si="998"/>
        <v>0</v>
      </c>
    </row>
    <row r="7073" spans="1:16" x14ac:dyDescent="0.35">
      <c r="A7073">
        <f t="shared" si="997"/>
        <v>0</v>
      </c>
      <c r="B7073" s="4" t="str">
        <f>IF($M7073&gt;300,"",IF(OR(INDEX(Bemenet!$E$2:$E$301,$M7073)="",INDEX(Bemenet!$F$2:$F$301,$M7073)=""),"",MAX(INDEX(Bemenet!$E$2:$E$301,$M7073),INDEX(Szabalyok!$A:$A,$N7073))))</f>
        <v/>
      </c>
      <c r="C7073" s="4" t="str">
        <f>IF($B7073="","",MIN(INDEX(Bemenet!$F$2:$F$301,$M7073),INDEX(Szabalyok!$B:$B,$N7073)))</f>
        <v/>
      </c>
      <c r="D7073" s="5" t="str">
        <f>IF(AND($B7073&lt;&gt;"",$C7073&lt;&gt;"",$B7073&lt;=$C7073),INDEX(Bemenet!$G$2:$G$301,$M7073),"")</f>
        <v/>
      </c>
      <c r="E7073" s="6" t="str">
        <f>IF(AND($B7073&lt;&gt;"",$C7073&lt;&gt;"",$B7073&lt;=$C7073),INDEX(Bemenet!$D$2:$D$301,$M7073),"")</f>
        <v/>
      </c>
      <c r="F7073" s="5" t="str">
        <f t="shared" si="990"/>
        <v/>
      </c>
      <c r="G7073" s="5" t="str">
        <f t="shared" si="991"/>
        <v/>
      </c>
      <c r="H7073" s="9" t="str">
        <f t="shared" si="992"/>
        <v/>
      </c>
      <c r="I7073" s="5" t="str">
        <f t="shared" si="993"/>
        <v/>
      </c>
      <c r="J7073" s="5" t="str">
        <f>IF(OR($L7073="",NOT(COUNTIFS($L$2:$L7073,$L7073)=1)),"",SUMIFS($G:$G,$L:$L,$L7073))</f>
        <v/>
      </c>
      <c r="K7073" s="5" t="str">
        <f>IF(OR($L7073="",NOT(COUNTIFS($L$2:$L7073,$L7073)=1)),"",SUMIFS($I:$I,$L:$L,$L7073))</f>
        <v/>
      </c>
      <c r="L7073" s="6" t="str">
        <f t="shared" si="994"/>
        <v/>
      </c>
      <c r="M7073" s="6">
        <f t="shared" si="995"/>
        <v>283</v>
      </c>
      <c r="N7073" s="6">
        <f t="shared" si="996"/>
        <v>23</v>
      </c>
      <c r="O7073" s="9" t="str">
        <f>IF(AND($B7073&lt;&gt;"",$C7073&lt;&gt;"",$B7073&lt;=$C7073),INDEX(Szabalyok!$C:$C,$N7073),"")</f>
        <v/>
      </c>
      <c r="P7073">
        <f t="shared" si="998"/>
        <v>0</v>
      </c>
    </row>
    <row r="7074" spans="1:16" x14ac:dyDescent="0.35">
      <c r="A7074">
        <f t="shared" si="997"/>
        <v>0</v>
      </c>
      <c r="B7074" s="4" t="str">
        <f>IF($M7074&gt;300,"",IF(OR(INDEX(Bemenet!$E$2:$E$301,$M7074)="",INDEX(Bemenet!$F$2:$F$301,$M7074)=""),"",MAX(INDEX(Bemenet!$E$2:$E$301,$M7074),INDEX(Szabalyok!$A:$A,$N7074))))</f>
        <v/>
      </c>
      <c r="C7074" s="4" t="str">
        <f>IF($B7074="","",MIN(INDEX(Bemenet!$F$2:$F$301,$M7074),INDEX(Szabalyok!$B:$B,$N7074)))</f>
        <v/>
      </c>
      <c r="D7074" s="5" t="str">
        <f>IF(AND($B7074&lt;&gt;"",$C7074&lt;&gt;"",$B7074&lt;=$C7074),INDEX(Bemenet!$G$2:$G$301,$M7074),"")</f>
        <v/>
      </c>
      <c r="E7074" s="6" t="str">
        <f>IF(AND($B7074&lt;&gt;"",$C7074&lt;&gt;"",$B7074&lt;=$C7074),INDEX(Bemenet!$D$2:$D$301,$M7074),"")</f>
        <v/>
      </c>
      <c r="F7074" s="5" t="str">
        <f t="shared" si="990"/>
        <v/>
      </c>
      <c r="G7074" s="5" t="str">
        <f t="shared" si="991"/>
        <v/>
      </c>
      <c r="H7074" s="9" t="str">
        <f t="shared" si="992"/>
        <v/>
      </c>
      <c r="I7074" s="5" t="str">
        <f t="shared" si="993"/>
        <v/>
      </c>
      <c r="J7074" s="5" t="str">
        <f>IF(OR($L7074="",NOT(COUNTIFS($L$2:$L7074,$L7074)=1)),"",SUMIFS($G:$G,$L:$L,$L7074))</f>
        <v/>
      </c>
      <c r="K7074" s="5" t="str">
        <f>IF(OR($L7074="",NOT(COUNTIFS($L$2:$L7074,$L7074)=1)),"",SUMIFS($I:$I,$L:$L,$L7074))</f>
        <v/>
      </c>
      <c r="L7074" s="6" t="str">
        <f t="shared" si="994"/>
        <v/>
      </c>
      <c r="M7074" s="6">
        <f t="shared" si="995"/>
        <v>283</v>
      </c>
      <c r="N7074" s="6">
        <f t="shared" si="996"/>
        <v>24</v>
      </c>
      <c r="O7074" s="9" t="str">
        <f>IF(AND($B7074&lt;&gt;"",$C7074&lt;&gt;"",$B7074&lt;=$C7074),INDEX(Szabalyok!$C:$C,$N7074),"")</f>
        <v/>
      </c>
      <c r="P7074">
        <f t="shared" si="998"/>
        <v>0</v>
      </c>
    </row>
    <row r="7075" spans="1:16" x14ac:dyDescent="0.35">
      <c r="A7075">
        <f t="shared" si="997"/>
        <v>0</v>
      </c>
      <c r="B7075" s="4" t="str">
        <f>IF($M7075&gt;300,"",IF(OR(INDEX(Bemenet!$E$2:$E$301,$M7075)="",INDEX(Bemenet!$F$2:$F$301,$M7075)=""),"",MAX(INDEX(Bemenet!$E$2:$E$301,$M7075),INDEX(Szabalyok!$A:$A,$N7075))))</f>
        <v/>
      </c>
      <c r="C7075" s="4" t="str">
        <f>IF($B7075="","",MIN(INDEX(Bemenet!$F$2:$F$301,$M7075),INDEX(Szabalyok!$B:$B,$N7075)))</f>
        <v/>
      </c>
      <c r="D7075" s="5" t="str">
        <f>IF(AND($B7075&lt;&gt;"",$C7075&lt;&gt;"",$B7075&lt;=$C7075),INDEX(Bemenet!$G$2:$G$301,$M7075),"")</f>
        <v/>
      </c>
      <c r="E7075" s="6" t="str">
        <f>IF(AND($B7075&lt;&gt;"",$C7075&lt;&gt;"",$B7075&lt;=$C7075),INDEX(Bemenet!$D$2:$D$301,$M7075),"")</f>
        <v/>
      </c>
      <c r="F7075" s="5" t="str">
        <f t="shared" si="990"/>
        <v/>
      </c>
      <c r="G7075" s="5" t="str">
        <f t="shared" si="991"/>
        <v/>
      </c>
      <c r="H7075" s="9" t="str">
        <f t="shared" si="992"/>
        <v/>
      </c>
      <c r="I7075" s="5" t="str">
        <f t="shared" si="993"/>
        <v/>
      </c>
      <c r="J7075" s="5" t="str">
        <f>IF(OR($L7075="",NOT(COUNTIFS($L$2:$L7075,$L7075)=1)),"",SUMIFS($G:$G,$L:$L,$L7075))</f>
        <v/>
      </c>
      <c r="K7075" s="5" t="str">
        <f>IF(OR($L7075="",NOT(COUNTIFS($L$2:$L7075,$L7075)=1)),"",SUMIFS($I:$I,$L:$L,$L7075))</f>
        <v/>
      </c>
      <c r="L7075" s="6" t="str">
        <f t="shared" si="994"/>
        <v/>
      </c>
      <c r="M7075" s="6">
        <f t="shared" si="995"/>
        <v>283</v>
      </c>
      <c r="N7075" s="6">
        <f t="shared" si="996"/>
        <v>25</v>
      </c>
      <c r="O7075" s="9" t="str">
        <f>IF(AND($B7075&lt;&gt;"",$C7075&lt;&gt;"",$B7075&lt;=$C7075),INDEX(Szabalyok!$C:$C,$N7075),"")</f>
        <v/>
      </c>
      <c r="P7075">
        <f t="shared" si="998"/>
        <v>0</v>
      </c>
    </row>
    <row r="7076" spans="1:16" x14ac:dyDescent="0.35">
      <c r="A7076">
        <f t="shared" si="997"/>
        <v>0</v>
      </c>
      <c r="B7076" s="4" t="str">
        <f>IF($M7076&gt;300,"",IF(OR(INDEX(Bemenet!$E$2:$E$301,$M7076)="",INDEX(Bemenet!$F$2:$F$301,$M7076)=""),"",MAX(INDEX(Bemenet!$E$2:$E$301,$M7076),INDEX(Szabalyok!$A:$A,$N7076))))</f>
        <v/>
      </c>
      <c r="C7076" s="4" t="str">
        <f>IF($B7076="","",MIN(INDEX(Bemenet!$F$2:$F$301,$M7076),INDEX(Szabalyok!$B:$B,$N7076)))</f>
        <v/>
      </c>
      <c r="D7076" s="5" t="str">
        <f>IF(AND($B7076&lt;&gt;"",$C7076&lt;&gt;"",$B7076&lt;=$C7076),INDEX(Bemenet!$G$2:$G$301,$M7076),"")</f>
        <v/>
      </c>
      <c r="E7076" s="6" t="str">
        <f>IF(AND($B7076&lt;&gt;"",$C7076&lt;&gt;"",$B7076&lt;=$C7076),INDEX(Bemenet!$D$2:$D$301,$M7076),"")</f>
        <v/>
      </c>
      <c r="F7076" s="5" t="str">
        <f t="shared" si="990"/>
        <v/>
      </c>
      <c r="G7076" s="5" t="str">
        <f t="shared" si="991"/>
        <v/>
      </c>
      <c r="H7076" s="9" t="str">
        <f t="shared" si="992"/>
        <v/>
      </c>
      <c r="I7076" s="5" t="str">
        <f t="shared" si="993"/>
        <v/>
      </c>
      <c r="J7076" s="5" t="str">
        <f>IF(OR($L7076="",NOT(COUNTIFS($L$2:$L7076,$L7076)=1)),"",SUMIFS($G:$G,$L:$L,$L7076))</f>
        <v/>
      </c>
      <c r="K7076" s="5" t="str">
        <f>IF(OR($L7076="",NOT(COUNTIFS($L$2:$L7076,$L7076)=1)),"",SUMIFS($I:$I,$L:$L,$L7076))</f>
        <v/>
      </c>
      <c r="L7076" s="6" t="str">
        <f t="shared" si="994"/>
        <v/>
      </c>
      <c r="M7076" s="6">
        <f t="shared" si="995"/>
        <v>283</v>
      </c>
      <c r="N7076" s="6">
        <f t="shared" si="996"/>
        <v>26</v>
      </c>
      <c r="O7076" s="9" t="str">
        <f>IF(AND($B7076&lt;&gt;"",$C7076&lt;&gt;"",$B7076&lt;=$C7076),INDEX(Szabalyok!$C:$C,$N7076),"")</f>
        <v/>
      </c>
      <c r="P7076">
        <f t="shared" si="998"/>
        <v>0</v>
      </c>
    </row>
    <row r="7077" spans="1:16" x14ac:dyDescent="0.35">
      <c r="A7077">
        <f t="shared" si="997"/>
        <v>0</v>
      </c>
      <c r="B7077" s="4" t="str">
        <f>IF($M7077&gt;300,"",IF(OR(INDEX(Bemenet!$E$2:$E$301,$M7077)="",INDEX(Bemenet!$F$2:$F$301,$M7077)=""),"",MAX(INDEX(Bemenet!$E$2:$E$301,$M7077),INDEX(Szabalyok!$A:$A,$N7077))))</f>
        <v/>
      </c>
      <c r="C7077" s="4" t="str">
        <f>IF($B7077="","",MIN(INDEX(Bemenet!$F$2:$F$301,$M7077),INDEX(Szabalyok!$B:$B,$N7077)))</f>
        <v/>
      </c>
      <c r="D7077" s="5" t="str">
        <f>IF(AND($B7077&lt;&gt;"",$C7077&lt;&gt;"",$B7077&lt;=$C7077),INDEX(Bemenet!$G$2:$G$301,$M7077),"")</f>
        <v/>
      </c>
      <c r="E7077" s="6" t="str">
        <f>IF(AND($B7077&lt;&gt;"",$C7077&lt;&gt;"",$B7077&lt;=$C7077),INDEX(Bemenet!$D$2:$D$301,$M7077),"")</f>
        <v/>
      </c>
      <c r="F7077" s="5" t="str">
        <f t="shared" si="990"/>
        <v/>
      </c>
      <c r="G7077" s="5" t="str">
        <f t="shared" si="991"/>
        <v/>
      </c>
      <c r="H7077" s="9" t="str">
        <f t="shared" si="992"/>
        <v/>
      </c>
      <c r="I7077" s="5" t="str">
        <f t="shared" si="993"/>
        <v/>
      </c>
      <c r="J7077" s="5" t="str">
        <f>IF(OR($L7077="",NOT(COUNTIFS($L$2:$L7077,$L7077)=1)),"",SUMIFS($G:$G,$L:$L,$L7077))</f>
        <v/>
      </c>
      <c r="K7077" s="5" t="str">
        <f>IF(OR($L7077="",NOT(COUNTIFS($L$2:$L7077,$L7077)=1)),"",SUMIFS($I:$I,$L:$L,$L7077))</f>
        <v/>
      </c>
      <c r="L7077" s="6" t="str">
        <f t="shared" si="994"/>
        <v/>
      </c>
      <c r="M7077" s="6">
        <f t="shared" si="995"/>
        <v>284</v>
      </c>
      <c r="N7077" s="6">
        <f t="shared" si="996"/>
        <v>2</v>
      </c>
      <c r="O7077" s="9" t="str">
        <f>IF(AND($B7077&lt;&gt;"",$C7077&lt;&gt;"",$B7077&lt;=$C7077),INDEX(Szabalyok!$C:$C,$N7077),"")</f>
        <v/>
      </c>
      <c r="P7077">
        <f t="shared" si="998"/>
        <v>0</v>
      </c>
    </row>
    <row r="7078" spans="1:16" x14ac:dyDescent="0.35">
      <c r="A7078">
        <f t="shared" si="997"/>
        <v>0</v>
      </c>
      <c r="B7078" s="4" t="str">
        <f>IF($M7078&gt;300,"",IF(OR(INDEX(Bemenet!$E$2:$E$301,$M7078)="",INDEX(Bemenet!$F$2:$F$301,$M7078)=""),"",MAX(INDEX(Bemenet!$E$2:$E$301,$M7078),INDEX(Szabalyok!$A:$A,$N7078))))</f>
        <v/>
      </c>
      <c r="C7078" s="4" t="str">
        <f>IF($B7078="","",MIN(INDEX(Bemenet!$F$2:$F$301,$M7078),INDEX(Szabalyok!$B:$B,$N7078)))</f>
        <v/>
      </c>
      <c r="D7078" s="5" t="str">
        <f>IF(AND($B7078&lt;&gt;"",$C7078&lt;&gt;"",$B7078&lt;=$C7078),INDEX(Bemenet!$G$2:$G$301,$M7078),"")</f>
        <v/>
      </c>
      <c r="E7078" s="6" t="str">
        <f>IF(AND($B7078&lt;&gt;"",$C7078&lt;&gt;"",$B7078&lt;=$C7078),INDEX(Bemenet!$D$2:$D$301,$M7078),"")</f>
        <v/>
      </c>
      <c r="F7078" s="5" t="str">
        <f t="shared" si="990"/>
        <v/>
      </c>
      <c r="G7078" s="5" t="str">
        <f t="shared" si="991"/>
        <v/>
      </c>
      <c r="H7078" s="9" t="str">
        <f t="shared" si="992"/>
        <v/>
      </c>
      <c r="I7078" s="5" t="str">
        <f t="shared" si="993"/>
        <v/>
      </c>
      <c r="J7078" s="5" t="str">
        <f>IF(OR($L7078="",NOT(COUNTIFS($L$2:$L7078,$L7078)=1)),"",SUMIFS($G:$G,$L:$L,$L7078))</f>
        <v/>
      </c>
      <c r="K7078" s="5" t="str">
        <f>IF(OR($L7078="",NOT(COUNTIFS($L$2:$L7078,$L7078)=1)),"",SUMIFS($I:$I,$L:$L,$L7078))</f>
        <v/>
      </c>
      <c r="L7078" s="6" t="str">
        <f t="shared" si="994"/>
        <v/>
      </c>
      <c r="M7078" s="6">
        <f t="shared" si="995"/>
        <v>284</v>
      </c>
      <c r="N7078" s="6">
        <f t="shared" si="996"/>
        <v>3</v>
      </c>
      <c r="O7078" s="9" t="str">
        <f>IF(AND($B7078&lt;&gt;"",$C7078&lt;&gt;"",$B7078&lt;=$C7078),INDEX(Szabalyok!$C:$C,$N7078),"")</f>
        <v/>
      </c>
      <c r="P7078">
        <f t="shared" si="998"/>
        <v>0</v>
      </c>
    </row>
    <row r="7079" spans="1:16" x14ac:dyDescent="0.35">
      <c r="A7079">
        <f t="shared" si="997"/>
        <v>0</v>
      </c>
      <c r="B7079" s="4" t="str">
        <f>IF($M7079&gt;300,"",IF(OR(INDEX(Bemenet!$E$2:$E$301,$M7079)="",INDEX(Bemenet!$F$2:$F$301,$M7079)=""),"",MAX(INDEX(Bemenet!$E$2:$E$301,$M7079),INDEX(Szabalyok!$A:$A,$N7079))))</f>
        <v/>
      </c>
      <c r="C7079" s="4" t="str">
        <f>IF($B7079="","",MIN(INDEX(Bemenet!$F$2:$F$301,$M7079),INDEX(Szabalyok!$B:$B,$N7079)))</f>
        <v/>
      </c>
      <c r="D7079" s="5" t="str">
        <f>IF(AND($B7079&lt;&gt;"",$C7079&lt;&gt;"",$B7079&lt;=$C7079),INDEX(Bemenet!$G$2:$G$301,$M7079),"")</f>
        <v/>
      </c>
      <c r="E7079" s="6" t="str">
        <f>IF(AND($B7079&lt;&gt;"",$C7079&lt;&gt;"",$B7079&lt;=$C7079),INDEX(Bemenet!$D$2:$D$301,$M7079),"")</f>
        <v/>
      </c>
      <c r="F7079" s="5" t="str">
        <f t="shared" si="990"/>
        <v/>
      </c>
      <c r="G7079" s="5" t="str">
        <f t="shared" si="991"/>
        <v/>
      </c>
      <c r="H7079" s="9" t="str">
        <f t="shared" si="992"/>
        <v/>
      </c>
      <c r="I7079" s="5" t="str">
        <f t="shared" si="993"/>
        <v/>
      </c>
      <c r="J7079" s="5" t="str">
        <f>IF(OR($L7079="",NOT(COUNTIFS($L$2:$L7079,$L7079)=1)),"",SUMIFS($G:$G,$L:$L,$L7079))</f>
        <v/>
      </c>
      <c r="K7079" s="5" t="str">
        <f>IF(OR($L7079="",NOT(COUNTIFS($L$2:$L7079,$L7079)=1)),"",SUMIFS($I:$I,$L:$L,$L7079))</f>
        <v/>
      </c>
      <c r="L7079" s="6" t="str">
        <f t="shared" si="994"/>
        <v/>
      </c>
      <c r="M7079" s="6">
        <f t="shared" si="995"/>
        <v>284</v>
      </c>
      <c r="N7079" s="6">
        <f t="shared" si="996"/>
        <v>4</v>
      </c>
      <c r="O7079" s="9" t="str">
        <f>IF(AND($B7079&lt;&gt;"",$C7079&lt;&gt;"",$B7079&lt;=$C7079),INDEX(Szabalyok!$C:$C,$N7079),"")</f>
        <v/>
      </c>
      <c r="P7079">
        <f t="shared" si="998"/>
        <v>0</v>
      </c>
    </row>
    <row r="7080" spans="1:16" x14ac:dyDescent="0.35">
      <c r="A7080">
        <f t="shared" si="997"/>
        <v>0</v>
      </c>
      <c r="B7080" s="4" t="str">
        <f>IF($M7080&gt;300,"",IF(OR(INDEX(Bemenet!$E$2:$E$301,$M7080)="",INDEX(Bemenet!$F$2:$F$301,$M7080)=""),"",MAX(INDEX(Bemenet!$E$2:$E$301,$M7080),INDEX(Szabalyok!$A:$A,$N7080))))</f>
        <v/>
      </c>
      <c r="C7080" s="4" t="str">
        <f>IF($B7080="","",MIN(INDEX(Bemenet!$F$2:$F$301,$M7080),INDEX(Szabalyok!$B:$B,$N7080)))</f>
        <v/>
      </c>
      <c r="D7080" s="5" t="str">
        <f>IF(AND($B7080&lt;&gt;"",$C7080&lt;&gt;"",$B7080&lt;=$C7080),INDEX(Bemenet!$G$2:$G$301,$M7080),"")</f>
        <v/>
      </c>
      <c r="E7080" s="6" t="str">
        <f>IF(AND($B7080&lt;&gt;"",$C7080&lt;&gt;"",$B7080&lt;=$C7080),INDEX(Bemenet!$D$2:$D$301,$M7080),"")</f>
        <v/>
      </c>
      <c r="F7080" s="5" t="str">
        <f t="shared" si="990"/>
        <v/>
      </c>
      <c r="G7080" s="5" t="str">
        <f t="shared" si="991"/>
        <v/>
      </c>
      <c r="H7080" s="9" t="str">
        <f t="shared" si="992"/>
        <v/>
      </c>
      <c r="I7080" s="5" t="str">
        <f t="shared" si="993"/>
        <v/>
      </c>
      <c r="J7080" s="5" t="str">
        <f>IF(OR($L7080="",NOT(COUNTIFS($L$2:$L7080,$L7080)=1)),"",SUMIFS($G:$G,$L:$L,$L7080))</f>
        <v/>
      </c>
      <c r="K7080" s="5" t="str">
        <f>IF(OR($L7080="",NOT(COUNTIFS($L$2:$L7080,$L7080)=1)),"",SUMIFS($I:$I,$L:$L,$L7080))</f>
        <v/>
      </c>
      <c r="L7080" s="6" t="str">
        <f t="shared" si="994"/>
        <v/>
      </c>
      <c r="M7080" s="6">
        <f t="shared" si="995"/>
        <v>284</v>
      </c>
      <c r="N7080" s="6">
        <f t="shared" si="996"/>
        <v>5</v>
      </c>
      <c r="O7080" s="9" t="str">
        <f>IF(AND($B7080&lt;&gt;"",$C7080&lt;&gt;"",$B7080&lt;=$C7080),INDEX(Szabalyok!$C:$C,$N7080),"")</f>
        <v/>
      </c>
      <c r="P7080">
        <f t="shared" si="998"/>
        <v>0</v>
      </c>
    </row>
    <row r="7081" spans="1:16" x14ac:dyDescent="0.35">
      <c r="A7081">
        <f t="shared" si="997"/>
        <v>0</v>
      </c>
      <c r="B7081" s="4" t="str">
        <f>IF($M7081&gt;300,"",IF(OR(INDEX(Bemenet!$E$2:$E$301,$M7081)="",INDEX(Bemenet!$F$2:$F$301,$M7081)=""),"",MAX(INDEX(Bemenet!$E$2:$E$301,$M7081),INDEX(Szabalyok!$A:$A,$N7081))))</f>
        <v/>
      </c>
      <c r="C7081" s="4" t="str">
        <f>IF($B7081="","",MIN(INDEX(Bemenet!$F$2:$F$301,$M7081),INDEX(Szabalyok!$B:$B,$N7081)))</f>
        <v/>
      </c>
      <c r="D7081" s="5" t="str">
        <f>IF(AND($B7081&lt;&gt;"",$C7081&lt;&gt;"",$B7081&lt;=$C7081),INDEX(Bemenet!$G$2:$G$301,$M7081),"")</f>
        <v/>
      </c>
      <c r="E7081" s="6" t="str">
        <f>IF(AND($B7081&lt;&gt;"",$C7081&lt;&gt;"",$B7081&lt;=$C7081),INDEX(Bemenet!$D$2:$D$301,$M7081),"")</f>
        <v/>
      </c>
      <c r="F7081" s="5" t="str">
        <f t="shared" si="990"/>
        <v/>
      </c>
      <c r="G7081" s="5" t="str">
        <f t="shared" si="991"/>
        <v/>
      </c>
      <c r="H7081" s="9" t="str">
        <f t="shared" si="992"/>
        <v/>
      </c>
      <c r="I7081" s="5" t="str">
        <f t="shared" si="993"/>
        <v/>
      </c>
      <c r="J7081" s="5" t="str">
        <f>IF(OR($L7081="",NOT(COUNTIFS($L$2:$L7081,$L7081)=1)),"",SUMIFS($G:$G,$L:$L,$L7081))</f>
        <v/>
      </c>
      <c r="K7081" s="5" t="str">
        <f>IF(OR($L7081="",NOT(COUNTIFS($L$2:$L7081,$L7081)=1)),"",SUMIFS($I:$I,$L:$L,$L7081))</f>
        <v/>
      </c>
      <c r="L7081" s="6" t="str">
        <f t="shared" si="994"/>
        <v/>
      </c>
      <c r="M7081" s="6">
        <f t="shared" si="995"/>
        <v>284</v>
      </c>
      <c r="N7081" s="6">
        <f t="shared" si="996"/>
        <v>6</v>
      </c>
      <c r="O7081" s="9" t="str">
        <f>IF(AND($B7081&lt;&gt;"",$C7081&lt;&gt;"",$B7081&lt;=$C7081),INDEX(Szabalyok!$C:$C,$N7081),"")</f>
        <v/>
      </c>
      <c r="P7081">
        <f t="shared" si="998"/>
        <v>0</v>
      </c>
    </row>
    <row r="7082" spans="1:16" x14ac:dyDescent="0.35">
      <c r="A7082">
        <f t="shared" si="997"/>
        <v>0</v>
      </c>
      <c r="B7082" s="4" t="str">
        <f>IF($M7082&gt;300,"",IF(OR(INDEX(Bemenet!$E$2:$E$301,$M7082)="",INDEX(Bemenet!$F$2:$F$301,$M7082)=""),"",MAX(INDEX(Bemenet!$E$2:$E$301,$M7082),INDEX(Szabalyok!$A:$A,$N7082))))</f>
        <v/>
      </c>
      <c r="C7082" s="4" t="str">
        <f>IF($B7082="","",MIN(INDEX(Bemenet!$F$2:$F$301,$M7082),INDEX(Szabalyok!$B:$B,$N7082)))</f>
        <v/>
      </c>
      <c r="D7082" s="5" t="str">
        <f>IF(AND($B7082&lt;&gt;"",$C7082&lt;&gt;"",$B7082&lt;=$C7082),INDEX(Bemenet!$G$2:$G$301,$M7082),"")</f>
        <v/>
      </c>
      <c r="E7082" s="6" t="str">
        <f>IF(AND($B7082&lt;&gt;"",$C7082&lt;&gt;"",$B7082&lt;=$C7082),INDEX(Bemenet!$D$2:$D$301,$M7082),"")</f>
        <v/>
      </c>
      <c r="F7082" s="5" t="str">
        <f t="shared" si="990"/>
        <v/>
      </c>
      <c r="G7082" s="5" t="str">
        <f t="shared" si="991"/>
        <v/>
      </c>
      <c r="H7082" s="9" t="str">
        <f t="shared" si="992"/>
        <v/>
      </c>
      <c r="I7082" s="5" t="str">
        <f t="shared" si="993"/>
        <v/>
      </c>
      <c r="J7082" s="5" t="str">
        <f>IF(OR($L7082="",NOT(COUNTIFS($L$2:$L7082,$L7082)=1)),"",SUMIFS($G:$G,$L:$L,$L7082))</f>
        <v/>
      </c>
      <c r="K7082" s="5" t="str">
        <f>IF(OR($L7082="",NOT(COUNTIFS($L$2:$L7082,$L7082)=1)),"",SUMIFS($I:$I,$L:$L,$L7082))</f>
        <v/>
      </c>
      <c r="L7082" s="6" t="str">
        <f t="shared" si="994"/>
        <v/>
      </c>
      <c r="M7082" s="6">
        <f t="shared" si="995"/>
        <v>284</v>
      </c>
      <c r="N7082" s="6">
        <f t="shared" si="996"/>
        <v>7</v>
      </c>
      <c r="O7082" s="9" t="str">
        <f>IF(AND($B7082&lt;&gt;"",$C7082&lt;&gt;"",$B7082&lt;=$C7082),INDEX(Szabalyok!$C:$C,$N7082),"")</f>
        <v/>
      </c>
      <c r="P7082">
        <f t="shared" si="998"/>
        <v>0</v>
      </c>
    </row>
    <row r="7083" spans="1:16" x14ac:dyDescent="0.35">
      <c r="A7083">
        <f t="shared" si="997"/>
        <v>0</v>
      </c>
      <c r="B7083" s="4" t="str">
        <f>IF($M7083&gt;300,"",IF(OR(INDEX(Bemenet!$E$2:$E$301,$M7083)="",INDEX(Bemenet!$F$2:$F$301,$M7083)=""),"",MAX(INDEX(Bemenet!$E$2:$E$301,$M7083),INDEX(Szabalyok!$A:$A,$N7083))))</f>
        <v/>
      </c>
      <c r="C7083" s="4" t="str">
        <f>IF($B7083="","",MIN(INDEX(Bemenet!$F$2:$F$301,$M7083),INDEX(Szabalyok!$B:$B,$N7083)))</f>
        <v/>
      </c>
      <c r="D7083" s="5" t="str">
        <f>IF(AND($B7083&lt;&gt;"",$C7083&lt;&gt;"",$B7083&lt;=$C7083),INDEX(Bemenet!$G$2:$G$301,$M7083),"")</f>
        <v/>
      </c>
      <c r="E7083" s="6" t="str">
        <f>IF(AND($B7083&lt;&gt;"",$C7083&lt;&gt;"",$B7083&lt;=$C7083),INDEX(Bemenet!$D$2:$D$301,$M7083),"")</f>
        <v/>
      </c>
      <c r="F7083" s="5" t="str">
        <f t="shared" si="990"/>
        <v/>
      </c>
      <c r="G7083" s="5" t="str">
        <f t="shared" si="991"/>
        <v/>
      </c>
      <c r="H7083" s="9" t="str">
        <f t="shared" si="992"/>
        <v/>
      </c>
      <c r="I7083" s="5" t="str">
        <f t="shared" si="993"/>
        <v/>
      </c>
      <c r="J7083" s="5" t="str">
        <f>IF(OR($L7083="",NOT(COUNTIFS($L$2:$L7083,$L7083)=1)),"",SUMIFS($G:$G,$L:$L,$L7083))</f>
        <v/>
      </c>
      <c r="K7083" s="5" t="str">
        <f>IF(OR($L7083="",NOT(COUNTIFS($L$2:$L7083,$L7083)=1)),"",SUMIFS($I:$I,$L:$L,$L7083))</f>
        <v/>
      </c>
      <c r="L7083" s="6" t="str">
        <f t="shared" si="994"/>
        <v/>
      </c>
      <c r="M7083" s="6">
        <f t="shared" si="995"/>
        <v>284</v>
      </c>
      <c r="N7083" s="6">
        <f t="shared" si="996"/>
        <v>8</v>
      </c>
      <c r="O7083" s="9" t="str">
        <f>IF(AND($B7083&lt;&gt;"",$C7083&lt;&gt;"",$B7083&lt;=$C7083),INDEX(Szabalyok!$C:$C,$N7083),"")</f>
        <v/>
      </c>
      <c r="P7083">
        <f t="shared" si="998"/>
        <v>0</v>
      </c>
    </row>
    <row r="7084" spans="1:16" x14ac:dyDescent="0.35">
      <c r="A7084">
        <f t="shared" si="997"/>
        <v>0</v>
      </c>
      <c r="B7084" s="4" t="str">
        <f>IF($M7084&gt;300,"",IF(OR(INDEX(Bemenet!$E$2:$E$301,$M7084)="",INDEX(Bemenet!$F$2:$F$301,$M7084)=""),"",MAX(INDEX(Bemenet!$E$2:$E$301,$M7084),INDEX(Szabalyok!$A:$A,$N7084))))</f>
        <v/>
      </c>
      <c r="C7084" s="4" t="str">
        <f>IF($B7084="","",MIN(INDEX(Bemenet!$F$2:$F$301,$M7084),INDEX(Szabalyok!$B:$B,$N7084)))</f>
        <v/>
      </c>
      <c r="D7084" s="5" t="str">
        <f>IF(AND($B7084&lt;&gt;"",$C7084&lt;&gt;"",$B7084&lt;=$C7084),INDEX(Bemenet!$G$2:$G$301,$M7084),"")</f>
        <v/>
      </c>
      <c r="E7084" s="6" t="str">
        <f>IF(AND($B7084&lt;&gt;"",$C7084&lt;&gt;"",$B7084&lt;=$C7084),INDEX(Bemenet!$D$2:$D$301,$M7084),"")</f>
        <v/>
      </c>
      <c r="F7084" s="5" t="str">
        <f t="shared" si="990"/>
        <v/>
      </c>
      <c r="G7084" s="5" t="str">
        <f t="shared" si="991"/>
        <v/>
      </c>
      <c r="H7084" s="9" t="str">
        <f t="shared" si="992"/>
        <v/>
      </c>
      <c r="I7084" s="5" t="str">
        <f t="shared" si="993"/>
        <v/>
      </c>
      <c r="J7084" s="5" t="str">
        <f>IF(OR($L7084="",NOT(COUNTIFS($L$2:$L7084,$L7084)=1)),"",SUMIFS($G:$G,$L:$L,$L7084))</f>
        <v/>
      </c>
      <c r="K7084" s="5" t="str">
        <f>IF(OR($L7084="",NOT(COUNTIFS($L$2:$L7084,$L7084)=1)),"",SUMIFS($I:$I,$L:$L,$L7084))</f>
        <v/>
      </c>
      <c r="L7084" s="6" t="str">
        <f t="shared" si="994"/>
        <v/>
      </c>
      <c r="M7084" s="6">
        <f t="shared" si="995"/>
        <v>284</v>
      </c>
      <c r="N7084" s="6">
        <f t="shared" si="996"/>
        <v>9</v>
      </c>
      <c r="O7084" s="9" t="str">
        <f>IF(AND($B7084&lt;&gt;"",$C7084&lt;&gt;"",$B7084&lt;=$C7084),INDEX(Szabalyok!$C:$C,$N7084),"")</f>
        <v/>
      </c>
      <c r="P7084">
        <f t="shared" si="998"/>
        <v>0</v>
      </c>
    </row>
    <row r="7085" spans="1:16" x14ac:dyDescent="0.35">
      <c r="A7085">
        <f t="shared" si="997"/>
        <v>0</v>
      </c>
      <c r="B7085" s="4" t="str">
        <f>IF($M7085&gt;300,"",IF(OR(INDEX(Bemenet!$E$2:$E$301,$M7085)="",INDEX(Bemenet!$F$2:$F$301,$M7085)=""),"",MAX(INDEX(Bemenet!$E$2:$E$301,$M7085),INDEX(Szabalyok!$A:$A,$N7085))))</f>
        <v/>
      </c>
      <c r="C7085" s="4" t="str">
        <f>IF($B7085="","",MIN(INDEX(Bemenet!$F$2:$F$301,$M7085),INDEX(Szabalyok!$B:$B,$N7085)))</f>
        <v/>
      </c>
      <c r="D7085" s="5" t="str">
        <f>IF(AND($B7085&lt;&gt;"",$C7085&lt;&gt;"",$B7085&lt;=$C7085),INDEX(Bemenet!$G$2:$G$301,$M7085),"")</f>
        <v/>
      </c>
      <c r="E7085" s="6" t="str">
        <f>IF(AND($B7085&lt;&gt;"",$C7085&lt;&gt;"",$B7085&lt;=$C7085),INDEX(Bemenet!$D$2:$D$301,$M7085),"")</f>
        <v/>
      </c>
      <c r="F7085" s="5" t="str">
        <f t="shared" si="990"/>
        <v/>
      </c>
      <c r="G7085" s="5" t="str">
        <f t="shared" si="991"/>
        <v/>
      </c>
      <c r="H7085" s="9" t="str">
        <f t="shared" si="992"/>
        <v/>
      </c>
      <c r="I7085" s="5" t="str">
        <f t="shared" si="993"/>
        <v/>
      </c>
      <c r="J7085" s="5" t="str">
        <f>IF(OR($L7085="",NOT(COUNTIFS($L$2:$L7085,$L7085)=1)),"",SUMIFS($G:$G,$L:$L,$L7085))</f>
        <v/>
      </c>
      <c r="K7085" s="5" t="str">
        <f>IF(OR($L7085="",NOT(COUNTIFS($L$2:$L7085,$L7085)=1)),"",SUMIFS($I:$I,$L:$L,$L7085))</f>
        <v/>
      </c>
      <c r="L7085" s="6" t="str">
        <f t="shared" si="994"/>
        <v/>
      </c>
      <c r="M7085" s="6">
        <f t="shared" si="995"/>
        <v>284</v>
      </c>
      <c r="N7085" s="6">
        <f t="shared" si="996"/>
        <v>10</v>
      </c>
      <c r="O7085" s="9" t="str">
        <f>IF(AND($B7085&lt;&gt;"",$C7085&lt;&gt;"",$B7085&lt;=$C7085),INDEX(Szabalyok!$C:$C,$N7085),"")</f>
        <v/>
      </c>
      <c r="P7085">
        <f t="shared" si="998"/>
        <v>0</v>
      </c>
    </row>
    <row r="7086" spans="1:16" x14ac:dyDescent="0.35">
      <c r="A7086">
        <f t="shared" si="997"/>
        <v>0</v>
      </c>
      <c r="B7086" s="4" t="str">
        <f>IF($M7086&gt;300,"",IF(OR(INDEX(Bemenet!$E$2:$E$301,$M7086)="",INDEX(Bemenet!$F$2:$F$301,$M7086)=""),"",MAX(INDEX(Bemenet!$E$2:$E$301,$M7086),INDEX(Szabalyok!$A:$A,$N7086))))</f>
        <v/>
      </c>
      <c r="C7086" s="4" t="str">
        <f>IF($B7086="","",MIN(INDEX(Bemenet!$F$2:$F$301,$M7086),INDEX(Szabalyok!$B:$B,$N7086)))</f>
        <v/>
      </c>
      <c r="D7086" s="5" t="str">
        <f>IF(AND($B7086&lt;&gt;"",$C7086&lt;&gt;"",$B7086&lt;=$C7086),INDEX(Bemenet!$G$2:$G$301,$M7086),"")</f>
        <v/>
      </c>
      <c r="E7086" s="6" t="str">
        <f>IF(AND($B7086&lt;&gt;"",$C7086&lt;&gt;"",$B7086&lt;=$C7086),INDEX(Bemenet!$D$2:$D$301,$M7086),"")</f>
        <v/>
      </c>
      <c r="F7086" s="5" t="str">
        <f t="shared" si="990"/>
        <v/>
      </c>
      <c r="G7086" s="5" t="str">
        <f t="shared" si="991"/>
        <v/>
      </c>
      <c r="H7086" s="9" t="str">
        <f t="shared" si="992"/>
        <v/>
      </c>
      <c r="I7086" s="5" t="str">
        <f t="shared" si="993"/>
        <v/>
      </c>
      <c r="J7086" s="5" t="str">
        <f>IF(OR($L7086="",NOT(COUNTIFS($L$2:$L7086,$L7086)=1)),"",SUMIFS($G:$G,$L:$L,$L7086))</f>
        <v/>
      </c>
      <c r="K7086" s="5" t="str">
        <f>IF(OR($L7086="",NOT(COUNTIFS($L$2:$L7086,$L7086)=1)),"",SUMIFS($I:$I,$L:$L,$L7086))</f>
        <v/>
      </c>
      <c r="L7086" s="6" t="str">
        <f t="shared" si="994"/>
        <v/>
      </c>
      <c r="M7086" s="6">
        <f t="shared" si="995"/>
        <v>284</v>
      </c>
      <c r="N7086" s="6">
        <f t="shared" si="996"/>
        <v>11</v>
      </c>
      <c r="O7086" s="9" t="str">
        <f>IF(AND($B7086&lt;&gt;"",$C7086&lt;&gt;"",$B7086&lt;=$C7086),INDEX(Szabalyok!$C:$C,$N7086),"")</f>
        <v/>
      </c>
      <c r="P7086">
        <f t="shared" si="998"/>
        <v>0</v>
      </c>
    </row>
    <row r="7087" spans="1:16" x14ac:dyDescent="0.35">
      <c r="A7087">
        <f t="shared" si="997"/>
        <v>0</v>
      </c>
      <c r="B7087" s="4" t="str">
        <f>IF($M7087&gt;300,"",IF(OR(INDEX(Bemenet!$E$2:$E$301,$M7087)="",INDEX(Bemenet!$F$2:$F$301,$M7087)=""),"",MAX(INDEX(Bemenet!$E$2:$E$301,$M7087),INDEX(Szabalyok!$A:$A,$N7087))))</f>
        <v/>
      </c>
      <c r="C7087" s="4" t="str">
        <f>IF($B7087="","",MIN(INDEX(Bemenet!$F$2:$F$301,$M7087),INDEX(Szabalyok!$B:$B,$N7087)))</f>
        <v/>
      </c>
      <c r="D7087" s="5" t="str">
        <f>IF(AND($B7087&lt;&gt;"",$C7087&lt;&gt;"",$B7087&lt;=$C7087),INDEX(Bemenet!$G$2:$G$301,$M7087),"")</f>
        <v/>
      </c>
      <c r="E7087" s="6" t="str">
        <f>IF(AND($B7087&lt;&gt;"",$C7087&lt;&gt;"",$B7087&lt;=$C7087),INDEX(Bemenet!$D$2:$D$301,$M7087),"")</f>
        <v/>
      </c>
      <c r="F7087" s="5" t="str">
        <f t="shared" si="990"/>
        <v/>
      </c>
      <c r="G7087" s="5" t="str">
        <f t="shared" si="991"/>
        <v/>
      </c>
      <c r="H7087" s="9" t="str">
        <f t="shared" si="992"/>
        <v/>
      </c>
      <c r="I7087" s="5" t="str">
        <f t="shared" si="993"/>
        <v/>
      </c>
      <c r="J7087" s="5" t="str">
        <f>IF(OR($L7087="",NOT(COUNTIFS($L$2:$L7087,$L7087)=1)),"",SUMIFS($G:$G,$L:$L,$L7087))</f>
        <v/>
      </c>
      <c r="K7087" s="5" t="str">
        <f>IF(OR($L7087="",NOT(COUNTIFS($L$2:$L7087,$L7087)=1)),"",SUMIFS($I:$I,$L:$L,$L7087))</f>
        <v/>
      </c>
      <c r="L7087" s="6" t="str">
        <f t="shared" si="994"/>
        <v/>
      </c>
      <c r="M7087" s="6">
        <f t="shared" si="995"/>
        <v>284</v>
      </c>
      <c r="N7087" s="6">
        <f t="shared" si="996"/>
        <v>12</v>
      </c>
      <c r="O7087" s="9" t="str">
        <f>IF(AND($B7087&lt;&gt;"",$C7087&lt;&gt;"",$B7087&lt;=$C7087),INDEX(Szabalyok!$C:$C,$N7087),"")</f>
        <v/>
      </c>
      <c r="P7087">
        <f t="shared" si="998"/>
        <v>0</v>
      </c>
    </row>
    <row r="7088" spans="1:16" x14ac:dyDescent="0.35">
      <c r="A7088">
        <f t="shared" si="997"/>
        <v>0</v>
      </c>
      <c r="B7088" s="4" t="str">
        <f>IF($M7088&gt;300,"",IF(OR(INDEX(Bemenet!$E$2:$E$301,$M7088)="",INDEX(Bemenet!$F$2:$F$301,$M7088)=""),"",MAX(INDEX(Bemenet!$E$2:$E$301,$M7088),INDEX(Szabalyok!$A:$A,$N7088))))</f>
        <v/>
      </c>
      <c r="C7088" s="4" t="str">
        <f>IF($B7088="","",MIN(INDEX(Bemenet!$F$2:$F$301,$M7088),INDEX(Szabalyok!$B:$B,$N7088)))</f>
        <v/>
      </c>
      <c r="D7088" s="5" t="str">
        <f>IF(AND($B7088&lt;&gt;"",$C7088&lt;&gt;"",$B7088&lt;=$C7088),INDEX(Bemenet!$G$2:$G$301,$M7088),"")</f>
        <v/>
      </c>
      <c r="E7088" s="6" t="str">
        <f>IF(AND($B7088&lt;&gt;"",$C7088&lt;&gt;"",$B7088&lt;=$C7088),INDEX(Bemenet!$D$2:$D$301,$M7088),"")</f>
        <v/>
      </c>
      <c r="F7088" s="5" t="str">
        <f t="shared" si="990"/>
        <v/>
      </c>
      <c r="G7088" s="5" t="str">
        <f t="shared" si="991"/>
        <v/>
      </c>
      <c r="H7088" s="9" t="str">
        <f t="shared" si="992"/>
        <v/>
      </c>
      <c r="I7088" s="5" t="str">
        <f t="shared" si="993"/>
        <v/>
      </c>
      <c r="J7088" s="5" t="str">
        <f>IF(OR($L7088="",NOT(COUNTIFS($L$2:$L7088,$L7088)=1)),"",SUMIFS($G:$G,$L:$L,$L7088))</f>
        <v/>
      </c>
      <c r="K7088" s="5" t="str">
        <f>IF(OR($L7088="",NOT(COUNTIFS($L$2:$L7088,$L7088)=1)),"",SUMIFS($I:$I,$L:$L,$L7088))</f>
        <v/>
      </c>
      <c r="L7088" s="6" t="str">
        <f t="shared" si="994"/>
        <v/>
      </c>
      <c r="M7088" s="6">
        <f t="shared" si="995"/>
        <v>284</v>
      </c>
      <c r="N7088" s="6">
        <f t="shared" si="996"/>
        <v>13</v>
      </c>
      <c r="O7088" s="9" t="str">
        <f>IF(AND($B7088&lt;&gt;"",$C7088&lt;&gt;"",$B7088&lt;=$C7088),INDEX(Szabalyok!$C:$C,$N7088),"")</f>
        <v/>
      </c>
      <c r="P7088">
        <f t="shared" si="998"/>
        <v>0</v>
      </c>
    </row>
    <row r="7089" spans="1:16" x14ac:dyDescent="0.35">
      <c r="A7089">
        <f t="shared" si="997"/>
        <v>0</v>
      </c>
      <c r="B7089" s="4" t="str">
        <f>IF($M7089&gt;300,"",IF(OR(INDEX(Bemenet!$E$2:$E$301,$M7089)="",INDEX(Bemenet!$F$2:$F$301,$M7089)=""),"",MAX(INDEX(Bemenet!$E$2:$E$301,$M7089),INDEX(Szabalyok!$A:$A,$N7089))))</f>
        <v/>
      </c>
      <c r="C7089" s="4" t="str">
        <f>IF($B7089="","",MIN(INDEX(Bemenet!$F$2:$F$301,$M7089),INDEX(Szabalyok!$B:$B,$N7089)))</f>
        <v/>
      </c>
      <c r="D7089" s="5" t="str">
        <f>IF(AND($B7089&lt;&gt;"",$C7089&lt;&gt;"",$B7089&lt;=$C7089),INDEX(Bemenet!$G$2:$G$301,$M7089),"")</f>
        <v/>
      </c>
      <c r="E7089" s="6" t="str">
        <f>IF(AND($B7089&lt;&gt;"",$C7089&lt;&gt;"",$B7089&lt;=$C7089),INDEX(Bemenet!$D$2:$D$301,$M7089),"")</f>
        <v/>
      </c>
      <c r="F7089" s="5" t="str">
        <f t="shared" si="990"/>
        <v/>
      </c>
      <c r="G7089" s="5" t="str">
        <f t="shared" si="991"/>
        <v/>
      </c>
      <c r="H7089" s="9" t="str">
        <f t="shared" si="992"/>
        <v/>
      </c>
      <c r="I7089" s="5" t="str">
        <f t="shared" si="993"/>
        <v/>
      </c>
      <c r="J7089" s="5" t="str">
        <f>IF(OR($L7089="",NOT(COUNTIFS($L$2:$L7089,$L7089)=1)),"",SUMIFS($G:$G,$L:$L,$L7089))</f>
        <v/>
      </c>
      <c r="K7089" s="5" t="str">
        <f>IF(OR($L7089="",NOT(COUNTIFS($L$2:$L7089,$L7089)=1)),"",SUMIFS($I:$I,$L:$L,$L7089))</f>
        <v/>
      </c>
      <c r="L7089" s="6" t="str">
        <f t="shared" si="994"/>
        <v/>
      </c>
      <c r="M7089" s="6">
        <f t="shared" si="995"/>
        <v>284</v>
      </c>
      <c r="N7089" s="6">
        <f t="shared" si="996"/>
        <v>14</v>
      </c>
      <c r="O7089" s="9" t="str">
        <f>IF(AND($B7089&lt;&gt;"",$C7089&lt;&gt;"",$B7089&lt;=$C7089),INDEX(Szabalyok!$C:$C,$N7089),"")</f>
        <v/>
      </c>
      <c r="P7089">
        <f t="shared" si="998"/>
        <v>0</v>
      </c>
    </row>
    <row r="7090" spans="1:16" x14ac:dyDescent="0.35">
      <c r="A7090">
        <f t="shared" si="997"/>
        <v>0</v>
      </c>
      <c r="B7090" s="4" t="str">
        <f>IF($M7090&gt;300,"",IF(OR(INDEX(Bemenet!$E$2:$E$301,$M7090)="",INDEX(Bemenet!$F$2:$F$301,$M7090)=""),"",MAX(INDEX(Bemenet!$E$2:$E$301,$M7090),INDEX(Szabalyok!$A:$A,$N7090))))</f>
        <v/>
      </c>
      <c r="C7090" s="4" t="str">
        <f>IF($B7090="","",MIN(INDEX(Bemenet!$F$2:$F$301,$M7090),INDEX(Szabalyok!$B:$B,$N7090)))</f>
        <v/>
      </c>
      <c r="D7090" s="5" t="str">
        <f>IF(AND($B7090&lt;&gt;"",$C7090&lt;&gt;"",$B7090&lt;=$C7090),INDEX(Bemenet!$G$2:$G$301,$M7090),"")</f>
        <v/>
      </c>
      <c r="E7090" s="6" t="str">
        <f>IF(AND($B7090&lt;&gt;"",$C7090&lt;&gt;"",$B7090&lt;=$C7090),INDEX(Bemenet!$D$2:$D$301,$M7090),"")</f>
        <v/>
      </c>
      <c r="F7090" s="5" t="str">
        <f t="shared" si="990"/>
        <v/>
      </c>
      <c r="G7090" s="5" t="str">
        <f t="shared" si="991"/>
        <v/>
      </c>
      <c r="H7090" s="9" t="str">
        <f t="shared" si="992"/>
        <v/>
      </c>
      <c r="I7090" s="5" t="str">
        <f t="shared" si="993"/>
        <v/>
      </c>
      <c r="J7090" s="5" t="str">
        <f>IF(OR($L7090="",NOT(COUNTIFS($L$2:$L7090,$L7090)=1)),"",SUMIFS($G:$G,$L:$L,$L7090))</f>
        <v/>
      </c>
      <c r="K7090" s="5" t="str">
        <f>IF(OR($L7090="",NOT(COUNTIFS($L$2:$L7090,$L7090)=1)),"",SUMIFS($I:$I,$L:$L,$L7090))</f>
        <v/>
      </c>
      <c r="L7090" s="6" t="str">
        <f t="shared" si="994"/>
        <v/>
      </c>
      <c r="M7090" s="6">
        <f t="shared" si="995"/>
        <v>284</v>
      </c>
      <c r="N7090" s="6">
        <f t="shared" si="996"/>
        <v>15</v>
      </c>
      <c r="O7090" s="9" t="str">
        <f>IF(AND($B7090&lt;&gt;"",$C7090&lt;&gt;"",$B7090&lt;=$C7090),INDEX(Szabalyok!$C:$C,$N7090),"")</f>
        <v/>
      </c>
      <c r="P7090">
        <f t="shared" si="998"/>
        <v>0</v>
      </c>
    </row>
    <row r="7091" spans="1:16" x14ac:dyDescent="0.35">
      <c r="A7091">
        <f t="shared" si="997"/>
        <v>0</v>
      </c>
      <c r="B7091" s="4" t="str">
        <f>IF($M7091&gt;300,"",IF(OR(INDEX(Bemenet!$E$2:$E$301,$M7091)="",INDEX(Bemenet!$F$2:$F$301,$M7091)=""),"",MAX(INDEX(Bemenet!$E$2:$E$301,$M7091),INDEX(Szabalyok!$A:$A,$N7091))))</f>
        <v/>
      </c>
      <c r="C7091" s="4" t="str">
        <f>IF($B7091="","",MIN(INDEX(Bemenet!$F$2:$F$301,$M7091),INDEX(Szabalyok!$B:$B,$N7091)))</f>
        <v/>
      </c>
      <c r="D7091" s="5" t="str">
        <f>IF(AND($B7091&lt;&gt;"",$C7091&lt;&gt;"",$B7091&lt;=$C7091),INDEX(Bemenet!$G$2:$G$301,$M7091),"")</f>
        <v/>
      </c>
      <c r="E7091" s="6" t="str">
        <f>IF(AND($B7091&lt;&gt;"",$C7091&lt;&gt;"",$B7091&lt;=$C7091),INDEX(Bemenet!$D$2:$D$301,$M7091),"")</f>
        <v/>
      </c>
      <c r="F7091" s="5" t="str">
        <f t="shared" si="990"/>
        <v/>
      </c>
      <c r="G7091" s="5" t="str">
        <f t="shared" si="991"/>
        <v/>
      </c>
      <c r="H7091" s="9" t="str">
        <f t="shared" si="992"/>
        <v/>
      </c>
      <c r="I7091" s="5" t="str">
        <f t="shared" si="993"/>
        <v/>
      </c>
      <c r="J7091" s="5" t="str">
        <f>IF(OR($L7091="",NOT(COUNTIFS($L$2:$L7091,$L7091)=1)),"",SUMIFS($G:$G,$L:$L,$L7091))</f>
        <v/>
      </c>
      <c r="K7091" s="5" t="str">
        <f>IF(OR($L7091="",NOT(COUNTIFS($L$2:$L7091,$L7091)=1)),"",SUMIFS($I:$I,$L:$L,$L7091))</f>
        <v/>
      </c>
      <c r="L7091" s="6" t="str">
        <f t="shared" si="994"/>
        <v/>
      </c>
      <c r="M7091" s="6">
        <f t="shared" si="995"/>
        <v>284</v>
      </c>
      <c r="N7091" s="6">
        <f t="shared" si="996"/>
        <v>16</v>
      </c>
      <c r="O7091" s="9" t="str">
        <f>IF(AND($B7091&lt;&gt;"",$C7091&lt;&gt;"",$B7091&lt;=$C7091),INDEX(Szabalyok!$C:$C,$N7091),"")</f>
        <v/>
      </c>
      <c r="P7091">
        <f t="shared" si="998"/>
        <v>0</v>
      </c>
    </row>
    <row r="7092" spans="1:16" x14ac:dyDescent="0.35">
      <c r="A7092">
        <f t="shared" si="997"/>
        <v>0</v>
      </c>
      <c r="B7092" s="4" t="str">
        <f>IF($M7092&gt;300,"",IF(OR(INDEX(Bemenet!$E$2:$E$301,$M7092)="",INDEX(Bemenet!$F$2:$F$301,$M7092)=""),"",MAX(INDEX(Bemenet!$E$2:$E$301,$M7092),INDEX(Szabalyok!$A:$A,$N7092))))</f>
        <v/>
      </c>
      <c r="C7092" s="4" t="str">
        <f>IF($B7092="","",MIN(INDEX(Bemenet!$F$2:$F$301,$M7092),INDEX(Szabalyok!$B:$B,$N7092)))</f>
        <v/>
      </c>
      <c r="D7092" s="5" t="str">
        <f>IF(AND($B7092&lt;&gt;"",$C7092&lt;&gt;"",$B7092&lt;=$C7092),INDEX(Bemenet!$G$2:$G$301,$M7092),"")</f>
        <v/>
      </c>
      <c r="E7092" s="6" t="str">
        <f>IF(AND($B7092&lt;&gt;"",$C7092&lt;&gt;"",$B7092&lt;=$C7092),INDEX(Bemenet!$D$2:$D$301,$M7092),"")</f>
        <v/>
      </c>
      <c r="F7092" s="5" t="str">
        <f t="shared" si="990"/>
        <v/>
      </c>
      <c r="G7092" s="5" t="str">
        <f t="shared" si="991"/>
        <v/>
      </c>
      <c r="H7092" s="9" t="str">
        <f t="shared" si="992"/>
        <v/>
      </c>
      <c r="I7092" s="5" t="str">
        <f t="shared" si="993"/>
        <v/>
      </c>
      <c r="J7092" s="5" t="str">
        <f>IF(OR($L7092="",NOT(COUNTIFS($L$2:$L7092,$L7092)=1)),"",SUMIFS($G:$G,$L:$L,$L7092))</f>
        <v/>
      </c>
      <c r="K7092" s="5" t="str">
        <f>IF(OR($L7092="",NOT(COUNTIFS($L$2:$L7092,$L7092)=1)),"",SUMIFS($I:$I,$L:$L,$L7092))</f>
        <v/>
      </c>
      <c r="L7092" s="6" t="str">
        <f t="shared" si="994"/>
        <v/>
      </c>
      <c r="M7092" s="6">
        <f t="shared" si="995"/>
        <v>284</v>
      </c>
      <c r="N7092" s="6">
        <f t="shared" si="996"/>
        <v>17</v>
      </c>
      <c r="O7092" s="9" t="str">
        <f>IF(AND($B7092&lt;&gt;"",$C7092&lt;&gt;"",$B7092&lt;=$C7092),INDEX(Szabalyok!$C:$C,$N7092),"")</f>
        <v/>
      </c>
      <c r="P7092">
        <f t="shared" si="998"/>
        <v>0</v>
      </c>
    </row>
    <row r="7093" spans="1:16" x14ac:dyDescent="0.35">
      <c r="A7093">
        <f t="shared" si="997"/>
        <v>0</v>
      </c>
      <c r="B7093" s="4" t="str">
        <f>IF($M7093&gt;300,"",IF(OR(INDEX(Bemenet!$E$2:$E$301,$M7093)="",INDEX(Bemenet!$F$2:$F$301,$M7093)=""),"",MAX(INDEX(Bemenet!$E$2:$E$301,$M7093),INDEX(Szabalyok!$A:$A,$N7093))))</f>
        <v/>
      </c>
      <c r="C7093" s="4" t="str">
        <f>IF($B7093="","",MIN(INDEX(Bemenet!$F$2:$F$301,$M7093),INDEX(Szabalyok!$B:$B,$N7093)))</f>
        <v/>
      </c>
      <c r="D7093" s="5" t="str">
        <f>IF(AND($B7093&lt;&gt;"",$C7093&lt;&gt;"",$B7093&lt;=$C7093),INDEX(Bemenet!$G$2:$G$301,$M7093),"")</f>
        <v/>
      </c>
      <c r="E7093" s="6" t="str">
        <f>IF(AND($B7093&lt;&gt;"",$C7093&lt;&gt;"",$B7093&lt;=$C7093),INDEX(Bemenet!$D$2:$D$301,$M7093),"")</f>
        <v/>
      </c>
      <c r="F7093" s="5" t="str">
        <f t="shared" si="990"/>
        <v/>
      </c>
      <c r="G7093" s="5" t="str">
        <f t="shared" si="991"/>
        <v/>
      </c>
      <c r="H7093" s="9" t="str">
        <f t="shared" si="992"/>
        <v/>
      </c>
      <c r="I7093" s="5" t="str">
        <f t="shared" si="993"/>
        <v/>
      </c>
      <c r="J7093" s="5" t="str">
        <f>IF(OR($L7093="",NOT(COUNTIFS($L$2:$L7093,$L7093)=1)),"",SUMIFS($G:$G,$L:$L,$L7093))</f>
        <v/>
      </c>
      <c r="K7093" s="5" t="str">
        <f>IF(OR($L7093="",NOT(COUNTIFS($L$2:$L7093,$L7093)=1)),"",SUMIFS($I:$I,$L:$L,$L7093))</f>
        <v/>
      </c>
      <c r="L7093" s="6" t="str">
        <f t="shared" si="994"/>
        <v/>
      </c>
      <c r="M7093" s="6">
        <f t="shared" si="995"/>
        <v>284</v>
      </c>
      <c r="N7093" s="6">
        <f t="shared" si="996"/>
        <v>18</v>
      </c>
      <c r="O7093" s="9" t="str">
        <f>IF(AND($B7093&lt;&gt;"",$C7093&lt;&gt;"",$B7093&lt;=$C7093),INDEX(Szabalyok!$C:$C,$N7093),"")</f>
        <v/>
      </c>
      <c r="P7093">
        <f t="shared" si="998"/>
        <v>0</v>
      </c>
    </row>
    <row r="7094" spans="1:16" x14ac:dyDescent="0.35">
      <c r="A7094">
        <f t="shared" si="997"/>
        <v>0</v>
      </c>
      <c r="B7094" s="4" t="str">
        <f>IF($M7094&gt;300,"",IF(OR(INDEX(Bemenet!$E$2:$E$301,$M7094)="",INDEX(Bemenet!$F$2:$F$301,$M7094)=""),"",MAX(INDEX(Bemenet!$E$2:$E$301,$M7094),INDEX(Szabalyok!$A:$A,$N7094))))</f>
        <v/>
      </c>
      <c r="C7094" s="4" t="str">
        <f>IF($B7094="","",MIN(INDEX(Bemenet!$F$2:$F$301,$M7094),INDEX(Szabalyok!$B:$B,$N7094)))</f>
        <v/>
      </c>
      <c r="D7094" s="5" t="str">
        <f>IF(AND($B7094&lt;&gt;"",$C7094&lt;&gt;"",$B7094&lt;=$C7094),INDEX(Bemenet!$G$2:$G$301,$M7094),"")</f>
        <v/>
      </c>
      <c r="E7094" s="6" t="str">
        <f>IF(AND($B7094&lt;&gt;"",$C7094&lt;&gt;"",$B7094&lt;=$C7094),INDEX(Bemenet!$D$2:$D$301,$M7094),"")</f>
        <v/>
      </c>
      <c r="F7094" s="5" t="str">
        <f t="shared" si="990"/>
        <v/>
      </c>
      <c r="G7094" s="5" t="str">
        <f t="shared" si="991"/>
        <v/>
      </c>
      <c r="H7094" s="9" t="str">
        <f t="shared" si="992"/>
        <v/>
      </c>
      <c r="I7094" s="5" t="str">
        <f t="shared" si="993"/>
        <v/>
      </c>
      <c r="J7094" s="5" t="str">
        <f>IF(OR($L7094="",NOT(COUNTIFS($L$2:$L7094,$L7094)=1)),"",SUMIFS($G:$G,$L:$L,$L7094))</f>
        <v/>
      </c>
      <c r="K7094" s="5" t="str">
        <f>IF(OR($L7094="",NOT(COUNTIFS($L$2:$L7094,$L7094)=1)),"",SUMIFS($I:$I,$L:$L,$L7094))</f>
        <v/>
      </c>
      <c r="L7094" s="6" t="str">
        <f t="shared" si="994"/>
        <v/>
      </c>
      <c r="M7094" s="6">
        <f t="shared" si="995"/>
        <v>284</v>
      </c>
      <c r="N7094" s="6">
        <f t="shared" si="996"/>
        <v>19</v>
      </c>
      <c r="O7094" s="9" t="str">
        <f>IF(AND($B7094&lt;&gt;"",$C7094&lt;&gt;"",$B7094&lt;=$C7094),INDEX(Szabalyok!$C:$C,$N7094),"")</f>
        <v/>
      </c>
      <c r="P7094">
        <f t="shared" si="998"/>
        <v>0</v>
      </c>
    </row>
    <row r="7095" spans="1:16" x14ac:dyDescent="0.35">
      <c r="A7095">
        <f t="shared" si="997"/>
        <v>0</v>
      </c>
      <c r="B7095" s="4" t="str">
        <f>IF($M7095&gt;300,"",IF(OR(INDEX(Bemenet!$E$2:$E$301,$M7095)="",INDEX(Bemenet!$F$2:$F$301,$M7095)=""),"",MAX(INDEX(Bemenet!$E$2:$E$301,$M7095),INDEX(Szabalyok!$A:$A,$N7095))))</f>
        <v/>
      </c>
      <c r="C7095" s="4" t="str">
        <f>IF($B7095="","",MIN(INDEX(Bemenet!$F$2:$F$301,$M7095),INDEX(Szabalyok!$B:$B,$N7095)))</f>
        <v/>
      </c>
      <c r="D7095" s="5" t="str">
        <f>IF(AND($B7095&lt;&gt;"",$C7095&lt;&gt;"",$B7095&lt;=$C7095),INDEX(Bemenet!$G$2:$G$301,$M7095),"")</f>
        <v/>
      </c>
      <c r="E7095" s="6" t="str">
        <f>IF(AND($B7095&lt;&gt;"",$C7095&lt;&gt;"",$B7095&lt;=$C7095),INDEX(Bemenet!$D$2:$D$301,$M7095),"")</f>
        <v/>
      </c>
      <c r="F7095" s="5" t="str">
        <f t="shared" si="990"/>
        <v/>
      </c>
      <c r="G7095" s="5" t="str">
        <f t="shared" si="991"/>
        <v/>
      </c>
      <c r="H7095" s="9" t="str">
        <f t="shared" si="992"/>
        <v/>
      </c>
      <c r="I7095" s="5" t="str">
        <f t="shared" si="993"/>
        <v/>
      </c>
      <c r="J7095" s="5" t="str">
        <f>IF(OR($L7095="",NOT(COUNTIFS($L$2:$L7095,$L7095)=1)),"",SUMIFS($G:$G,$L:$L,$L7095))</f>
        <v/>
      </c>
      <c r="K7095" s="5" t="str">
        <f>IF(OR($L7095="",NOT(COUNTIFS($L$2:$L7095,$L7095)=1)),"",SUMIFS($I:$I,$L:$L,$L7095))</f>
        <v/>
      </c>
      <c r="L7095" s="6" t="str">
        <f t="shared" si="994"/>
        <v/>
      </c>
      <c r="M7095" s="6">
        <f t="shared" si="995"/>
        <v>284</v>
      </c>
      <c r="N7095" s="6">
        <f t="shared" si="996"/>
        <v>20</v>
      </c>
      <c r="O7095" s="9" t="str">
        <f>IF(AND($B7095&lt;&gt;"",$C7095&lt;&gt;"",$B7095&lt;=$C7095),INDEX(Szabalyok!$C:$C,$N7095),"")</f>
        <v/>
      </c>
      <c r="P7095">
        <f t="shared" si="998"/>
        <v>0</v>
      </c>
    </row>
    <row r="7096" spans="1:16" x14ac:dyDescent="0.35">
      <c r="A7096">
        <f t="shared" si="997"/>
        <v>0</v>
      </c>
      <c r="B7096" s="4" t="str">
        <f>IF($M7096&gt;300,"",IF(OR(INDEX(Bemenet!$E$2:$E$301,$M7096)="",INDEX(Bemenet!$F$2:$F$301,$M7096)=""),"",MAX(INDEX(Bemenet!$E$2:$E$301,$M7096),INDEX(Szabalyok!$A:$A,$N7096))))</f>
        <v/>
      </c>
      <c r="C7096" s="4" t="str">
        <f>IF($B7096="","",MIN(INDEX(Bemenet!$F$2:$F$301,$M7096),INDEX(Szabalyok!$B:$B,$N7096)))</f>
        <v/>
      </c>
      <c r="D7096" s="5" t="str">
        <f>IF(AND($B7096&lt;&gt;"",$C7096&lt;&gt;"",$B7096&lt;=$C7096),INDEX(Bemenet!$G$2:$G$301,$M7096),"")</f>
        <v/>
      </c>
      <c r="E7096" s="6" t="str">
        <f>IF(AND($B7096&lt;&gt;"",$C7096&lt;&gt;"",$B7096&lt;=$C7096),INDEX(Bemenet!$D$2:$D$301,$M7096),"")</f>
        <v/>
      </c>
      <c r="F7096" s="5" t="str">
        <f t="shared" si="990"/>
        <v/>
      </c>
      <c r="G7096" s="5" t="str">
        <f t="shared" si="991"/>
        <v/>
      </c>
      <c r="H7096" s="9" t="str">
        <f t="shared" si="992"/>
        <v/>
      </c>
      <c r="I7096" s="5" t="str">
        <f t="shared" si="993"/>
        <v/>
      </c>
      <c r="J7096" s="5" t="str">
        <f>IF(OR($L7096="",NOT(COUNTIFS($L$2:$L7096,$L7096)=1)),"",SUMIFS($G:$G,$L:$L,$L7096))</f>
        <v/>
      </c>
      <c r="K7096" s="5" t="str">
        <f>IF(OR($L7096="",NOT(COUNTIFS($L$2:$L7096,$L7096)=1)),"",SUMIFS($I:$I,$L:$L,$L7096))</f>
        <v/>
      </c>
      <c r="L7096" s="6" t="str">
        <f t="shared" si="994"/>
        <v/>
      </c>
      <c r="M7096" s="6">
        <f t="shared" si="995"/>
        <v>284</v>
      </c>
      <c r="N7096" s="6">
        <f t="shared" si="996"/>
        <v>21</v>
      </c>
      <c r="O7096" s="9" t="str">
        <f>IF(AND($B7096&lt;&gt;"",$C7096&lt;&gt;"",$B7096&lt;=$C7096),INDEX(Szabalyok!$C:$C,$N7096),"")</f>
        <v/>
      </c>
      <c r="P7096">
        <f t="shared" si="998"/>
        <v>0</v>
      </c>
    </row>
    <row r="7097" spans="1:16" x14ac:dyDescent="0.35">
      <c r="A7097">
        <f t="shared" si="997"/>
        <v>0</v>
      </c>
      <c r="B7097" s="4" t="str">
        <f>IF($M7097&gt;300,"",IF(OR(INDEX(Bemenet!$E$2:$E$301,$M7097)="",INDEX(Bemenet!$F$2:$F$301,$M7097)=""),"",MAX(INDEX(Bemenet!$E$2:$E$301,$M7097),INDEX(Szabalyok!$A:$A,$N7097))))</f>
        <v/>
      </c>
      <c r="C7097" s="4" t="str">
        <f>IF($B7097="","",MIN(INDEX(Bemenet!$F$2:$F$301,$M7097),INDEX(Szabalyok!$B:$B,$N7097)))</f>
        <v/>
      </c>
      <c r="D7097" s="5" t="str">
        <f>IF(AND($B7097&lt;&gt;"",$C7097&lt;&gt;"",$B7097&lt;=$C7097),INDEX(Bemenet!$G$2:$G$301,$M7097),"")</f>
        <v/>
      </c>
      <c r="E7097" s="6" t="str">
        <f>IF(AND($B7097&lt;&gt;"",$C7097&lt;&gt;"",$B7097&lt;=$C7097),INDEX(Bemenet!$D$2:$D$301,$M7097),"")</f>
        <v/>
      </c>
      <c r="F7097" s="5" t="str">
        <f t="shared" si="990"/>
        <v/>
      </c>
      <c r="G7097" s="5" t="str">
        <f t="shared" si="991"/>
        <v/>
      </c>
      <c r="H7097" s="9" t="str">
        <f t="shared" si="992"/>
        <v/>
      </c>
      <c r="I7097" s="5" t="str">
        <f t="shared" si="993"/>
        <v/>
      </c>
      <c r="J7097" s="5" t="str">
        <f>IF(OR($L7097="",NOT(COUNTIFS($L$2:$L7097,$L7097)=1)),"",SUMIFS($G:$G,$L:$L,$L7097))</f>
        <v/>
      </c>
      <c r="K7097" s="5" t="str">
        <f>IF(OR($L7097="",NOT(COUNTIFS($L$2:$L7097,$L7097)=1)),"",SUMIFS($I:$I,$L:$L,$L7097))</f>
        <v/>
      </c>
      <c r="L7097" s="6" t="str">
        <f t="shared" si="994"/>
        <v/>
      </c>
      <c r="M7097" s="6">
        <f t="shared" si="995"/>
        <v>284</v>
      </c>
      <c r="N7097" s="6">
        <f t="shared" si="996"/>
        <v>22</v>
      </c>
      <c r="O7097" s="9" t="str">
        <f>IF(AND($B7097&lt;&gt;"",$C7097&lt;&gt;"",$B7097&lt;=$C7097),INDEX(Szabalyok!$C:$C,$N7097),"")</f>
        <v/>
      </c>
      <c r="P7097">
        <f t="shared" si="998"/>
        <v>0</v>
      </c>
    </row>
    <row r="7098" spans="1:16" x14ac:dyDescent="0.35">
      <c r="A7098">
        <f t="shared" si="997"/>
        <v>0</v>
      </c>
      <c r="B7098" s="4" t="str">
        <f>IF($M7098&gt;300,"",IF(OR(INDEX(Bemenet!$E$2:$E$301,$M7098)="",INDEX(Bemenet!$F$2:$F$301,$M7098)=""),"",MAX(INDEX(Bemenet!$E$2:$E$301,$M7098),INDEX(Szabalyok!$A:$A,$N7098))))</f>
        <v/>
      </c>
      <c r="C7098" s="4" t="str">
        <f>IF($B7098="","",MIN(INDEX(Bemenet!$F$2:$F$301,$M7098),INDEX(Szabalyok!$B:$B,$N7098)))</f>
        <v/>
      </c>
      <c r="D7098" s="5" t="str">
        <f>IF(AND($B7098&lt;&gt;"",$C7098&lt;&gt;"",$B7098&lt;=$C7098),INDEX(Bemenet!$G$2:$G$301,$M7098),"")</f>
        <v/>
      </c>
      <c r="E7098" s="6" t="str">
        <f>IF(AND($B7098&lt;&gt;"",$C7098&lt;&gt;"",$B7098&lt;=$C7098),INDEX(Bemenet!$D$2:$D$301,$M7098),"")</f>
        <v/>
      </c>
      <c r="F7098" s="5" t="str">
        <f t="shared" si="990"/>
        <v/>
      </c>
      <c r="G7098" s="5" t="str">
        <f t="shared" si="991"/>
        <v/>
      </c>
      <c r="H7098" s="9" t="str">
        <f t="shared" si="992"/>
        <v/>
      </c>
      <c r="I7098" s="5" t="str">
        <f t="shared" si="993"/>
        <v/>
      </c>
      <c r="J7098" s="5" t="str">
        <f>IF(OR($L7098="",NOT(COUNTIFS($L$2:$L7098,$L7098)=1)),"",SUMIFS($G:$G,$L:$L,$L7098))</f>
        <v/>
      </c>
      <c r="K7098" s="5" t="str">
        <f>IF(OR($L7098="",NOT(COUNTIFS($L$2:$L7098,$L7098)=1)),"",SUMIFS($I:$I,$L:$L,$L7098))</f>
        <v/>
      </c>
      <c r="L7098" s="6" t="str">
        <f t="shared" si="994"/>
        <v/>
      </c>
      <c r="M7098" s="6">
        <f t="shared" si="995"/>
        <v>284</v>
      </c>
      <c r="N7098" s="6">
        <f t="shared" si="996"/>
        <v>23</v>
      </c>
      <c r="O7098" s="9" t="str">
        <f>IF(AND($B7098&lt;&gt;"",$C7098&lt;&gt;"",$B7098&lt;=$C7098),INDEX(Szabalyok!$C:$C,$N7098),"")</f>
        <v/>
      </c>
      <c r="P7098">
        <f t="shared" si="998"/>
        <v>0</v>
      </c>
    </row>
    <row r="7099" spans="1:16" x14ac:dyDescent="0.35">
      <c r="A7099">
        <f t="shared" si="997"/>
        <v>0</v>
      </c>
      <c r="B7099" s="4" t="str">
        <f>IF($M7099&gt;300,"",IF(OR(INDEX(Bemenet!$E$2:$E$301,$M7099)="",INDEX(Bemenet!$F$2:$F$301,$M7099)=""),"",MAX(INDEX(Bemenet!$E$2:$E$301,$M7099),INDEX(Szabalyok!$A:$A,$N7099))))</f>
        <v/>
      </c>
      <c r="C7099" s="4" t="str">
        <f>IF($B7099="","",MIN(INDEX(Bemenet!$F$2:$F$301,$M7099),INDEX(Szabalyok!$B:$B,$N7099)))</f>
        <v/>
      </c>
      <c r="D7099" s="5" t="str">
        <f>IF(AND($B7099&lt;&gt;"",$C7099&lt;&gt;"",$B7099&lt;=$C7099),INDEX(Bemenet!$G$2:$G$301,$M7099),"")</f>
        <v/>
      </c>
      <c r="E7099" s="6" t="str">
        <f>IF(AND($B7099&lt;&gt;"",$C7099&lt;&gt;"",$B7099&lt;=$C7099),INDEX(Bemenet!$D$2:$D$301,$M7099),"")</f>
        <v/>
      </c>
      <c r="F7099" s="5" t="str">
        <f t="shared" si="990"/>
        <v/>
      </c>
      <c r="G7099" s="5" t="str">
        <f t="shared" si="991"/>
        <v/>
      </c>
      <c r="H7099" s="9" t="str">
        <f t="shared" si="992"/>
        <v/>
      </c>
      <c r="I7099" s="5" t="str">
        <f t="shared" si="993"/>
        <v/>
      </c>
      <c r="J7099" s="5" t="str">
        <f>IF(OR($L7099="",NOT(COUNTIFS($L$2:$L7099,$L7099)=1)),"",SUMIFS($G:$G,$L:$L,$L7099))</f>
        <v/>
      </c>
      <c r="K7099" s="5" t="str">
        <f>IF(OR($L7099="",NOT(COUNTIFS($L$2:$L7099,$L7099)=1)),"",SUMIFS($I:$I,$L:$L,$L7099))</f>
        <v/>
      </c>
      <c r="L7099" s="6" t="str">
        <f t="shared" si="994"/>
        <v/>
      </c>
      <c r="M7099" s="6">
        <f t="shared" si="995"/>
        <v>284</v>
      </c>
      <c r="N7099" s="6">
        <f t="shared" si="996"/>
        <v>24</v>
      </c>
      <c r="O7099" s="9" t="str">
        <f>IF(AND($B7099&lt;&gt;"",$C7099&lt;&gt;"",$B7099&lt;=$C7099),INDEX(Szabalyok!$C:$C,$N7099),"")</f>
        <v/>
      </c>
      <c r="P7099">
        <f t="shared" si="998"/>
        <v>0</v>
      </c>
    </row>
    <row r="7100" spans="1:16" x14ac:dyDescent="0.35">
      <c r="A7100">
        <f t="shared" si="997"/>
        <v>0</v>
      </c>
      <c r="B7100" s="4" t="str">
        <f>IF($M7100&gt;300,"",IF(OR(INDEX(Bemenet!$E$2:$E$301,$M7100)="",INDEX(Bemenet!$F$2:$F$301,$M7100)=""),"",MAX(INDEX(Bemenet!$E$2:$E$301,$M7100),INDEX(Szabalyok!$A:$A,$N7100))))</f>
        <v/>
      </c>
      <c r="C7100" s="4" t="str">
        <f>IF($B7100="","",MIN(INDEX(Bemenet!$F$2:$F$301,$M7100),INDEX(Szabalyok!$B:$B,$N7100)))</f>
        <v/>
      </c>
      <c r="D7100" s="5" t="str">
        <f>IF(AND($B7100&lt;&gt;"",$C7100&lt;&gt;"",$B7100&lt;=$C7100),INDEX(Bemenet!$G$2:$G$301,$M7100),"")</f>
        <v/>
      </c>
      <c r="E7100" s="6" t="str">
        <f>IF(AND($B7100&lt;&gt;"",$C7100&lt;&gt;"",$B7100&lt;=$C7100),INDEX(Bemenet!$D$2:$D$301,$M7100),"")</f>
        <v/>
      </c>
      <c r="F7100" s="5" t="str">
        <f t="shared" si="990"/>
        <v/>
      </c>
      <c r="G7100" s="5" t="str">
        <f t="shared" si="991"/>
        <v/>
      </c>
      <c r="H7100" s="9" t="str">
        <f t="shared" si="992"/>
        <v/>
      </c>
      <c r="I7100" s="5" t="str">
        <f t="shared" si="993"/>
        <v/>
      </c>
      <c r="J7100" s="5" t="str">
        <f>IF(OR($L7100="",NOT(COUNTIFS($L$2:$L7100,$L7100)=1)),"",SUMIFS($G:$G,$L:$L,$L7100))</f>
        <v/>
      </c>
      <c r="K7100" s="5" t="str">
        <f>IF(OR($L7100="",NOT(COUNTIFS($L$2:$L7100,$L7100)=1)),"",SUMIFS($I:$I,$L:$L,$L7100))</f>
        <v/>
      </c>
      <c r="L7100" s="6" t="str">
        <f t="shared" si="994"/>
        <v/>
      </c>
      <c r="M7100" s="6">
        <f t="shared" si="995"/>
        <v>284</v>
      </c>
      <c r="N7100" s="6">
        <f t="shared" si="996"/>
        <v>25</v>
      </c>
      <c r="O7100" s="9" t="str">
        <f>IF(AND($B7100&lt;&gt;"",$C7100&lt;&gt;"",$B7100&lt;=$C7100),INDEX(Szabalyok!$C:$C,$N7100),"")</f>
        <v/>
      </c>
      <c r="P7100">
        <f t="shared" si="998"/>
        <v>0</v>
      </c>
    </row>
    <row r="7101" spans="1:16" x14ac:dyDescent="0.35">
      <c r="A7101">
        <f t="shared" si="997"/>
        <v>0</v>
      </c>
      <c r="B7101" s="4" t="str">
        <f>IF($M7101&gt;300,"",IF(OR(INDEX(Bemenet!$E$2:$E$301,$M7101)="",INDEX(Bemenet!$F$2:$F$301,$M7101)=""),"",MAX(INDEX(Bemenet!$E$2:$E$301,$M7101),INDEX(Szabalyok!$A:$A,$N7101))))</f>
        <v/>
      </c>
      <c r="C7101" s="4" t="str">
        <f>IF($B7101="","",MIN(INDEX(Bemenet!$F$2:$F$301,$M7101),INDEX(Szabalyok!$B:$B,$N7101)))</f>
        <v/>
      </c>
      <c r="D7101" s="5" t="str">
        <f>IF(AND($B7101&lt;&gt;"",$C7101&lt;&gt;"",$B7101&lt;=$C7101),INDEX(Bemenet!$G$2:$G$301,$M7101),"")</f>
        <v/>
      </c>
      <c r="E7101" s="6" t="str">
        <f>IF(AND($B7101&lt;&gt;"",$C7101&lt;&gt;"",$B7101&lt;=$C7101),INDEX(Bemenet!$D$2:$D$301,$M7101),"")</f>
        <v/>
      </c>
      <c r="F7101" s="5" t="str">
        <f t="shared" si="990"/>
        <v/>
      </c>
      <c r="G7101" s="5" t="str">
        <f t="shared" si="991"/>
        <v/>
      </c>
      <c r="H7101" s="9" t="str">
        <f t="shared" si="992"/>
        <v/>
      </c>
      <c r="I7101" s="5" t="str">
        <f t="shared" si="993"/>
        <v/>
      </c>
      <c r="J7101" s="5" t="str">
        <f>IF(OR($L7101="",NOT(COUNTIFS($L$2:$L7101,$L7101)=1)),"",SUMIFS($G:$G,$L:$L,$L7101))</f>
        <v/>
      </c>
      <c r="K7101" s="5" t="str">
        <f>IF(OR($L7101="",NOT(COUNTIFS($L$2:$L7101,$L7101)=1)),"",SUMIFS($I:$I,$L:$L,$L7101))</f>
        <v/>
      </c>
      <c r="L7101" s="6" t="str">
        <f t="shared" si="994"/>
        <v/>
      </c>
      <c r="M7101" s="6">
        <f t="shared" si="995"/>
        <v>284</v>
      </c>
      <c r="N7101" s="6">
        <f t="shared" si="996"/>
        <v>26</v>
      </c>
      <c r="O7101" s="9" t="str">
        <f>IF(AND($B7101&lt;&gt;"",$C7101&lt;&gt;"",$B7101&lt;=$C7101),INDEX(Szabalyok!$C:$C,$N7101),"")</f>
        <v/>
      </c>
      <c r="P7101">
        <f t="shared" si="998"/>
        <v>0</v>
      </c>
    </row>
    <row r="7102" spans="1:16" x14ac:dyDescent="0.35">
      <c r="A7102">
        <f t="shared" si="997"/>
        <v>0</v>
      </c>
      <c r="B7102" s="4" t="str">
        <f>IF($M7102&gt;300,"",IF(OR(INDEX(Bemenet!$E$2:$E$301,$M7102)="",INDEX(Bemenet!$F$2:$F$301,$M7102)=""),"",MAX(INDEX(Bemenet!$E$2:$E$301,$M7102),INDEX(Szabalyok!$A:$A,$N7102))))</f>
        <v/>
      </c>
      <c r="C7102" s="4" t="str">
        <f>IF($B7102="","",MIN(INDEX(Bemenet!$F$2:$F$301,$M7102),INDEX(Szabalyok!$B:$B,$N7102)))</f>
        <v/>
      </c>
      <c r="D7102" s="5" t="str">
        <f>IF(AND($B7102&lt;&gt;"",$C7102&lt;&gt;"",$B7102&lt;=$C7102),INDEX(Bemenet!$G$2:$G$301,$M7102),"")</f>
        <v/>
      </c>
      <c r="E7102" s="6" t="str">
        <f>IF(AND($B7102&lt;&gt;"",$C7102&lt;&gt;"",$B7102&lt;=$C7102),INDEX(Bemenet!$D$2:$D$301,$M7102),"")</f>
        <v/>
      </c>
      <c r="F7102" s="5" t="str">
        <f t="shared" si="990"/>
        <v/>
      </c>
      <c r="G7102" s="5" t="str">
        <f t="shared" si="991"/>
        <v/>
      </c>
      <c r="H7102" s="9" t="str">
        <f t="shared" si="992"/>
        <v/>
      </c>
      <c r="I7102" s="5" t="str">
        <f t="shared" si="993"/>
        <v/>
      </c>
      <c r="J7102" s="5" t="str">
        <f>IF(OR($L7102="",NOT(COUNTIFS($L$2:$L7102,$L7102)=1)),"",SUMIFS($G:$G,$L:$L,$L7102))</f>
        <v/>
      </c>
      <c r="K7102" s="5" t="str">
        <f>IF(OR($L7102="",NOT(COUNTIFS($L$2:$L7102,$L7102)=1)),"",SUMIFS($I:$I,$L:$L,$L7102))</f>
        <v/>
      </c>
      <c r="L7102" s="6" t="str">
        <f t="shared" si="994"/>
        <v/>
      </c>
      <c r="M7102" s="6">
        <f t="shared" si="995"/>
        <v>285</v>
      </c>
      <c r="N7102" s="6">
        <f t="shared" si="996"/>
        <v>2</v>
      </c>
      <c r="O7102" s="9" t="str">
        <f>IF(AND($B7102&lt;&gt;"",$C7102&lt;&gt;"",$B7102&lt;=$C7102),INDEX(Szabalyok!$C:$C,$N7102),"")</f>
        <v/>
      </c>
      <c r="P7102">
        <f t="shared" si="998"/>
        <v>0</v>
      </c>
    </row>
    <row r="7103" spans="1:16" x14ac:dyDescent="0.35">
      <c r="A7103">
        <f t="shared" si="997"/>
        <v>0</v>
      </c>
      <c r="B7103" s="4" t="str">
        <f>IF($M7103&gt;300,"",IF(OR(INDEX(Bemenet!$E$2:$E$301,$M7103)="",INDEX(Bemenet!$F$2:$F$301,$M7103)=""),"",MAX(INDEX(Bemenet!$E$2:$E$301,$M7103),INDEX(Szabalyok!$A:$A,$N7103))))</f>
        <v/>
      </c>
      <c r="C7103" s="4" t="str">
        <f>IF($B7103="","",MIN(INDEX(Bemenet!$F$2:$F$301,$M7103),INDEX(Szabalyok!$B:$B,$N7103)))</f>
        <v/>
      </c>
      <c r="D7103" s="5" t="str">
        <f>IF(AND($B7103&lt;&gt;"",$C7103&lt;&gt;"",$B7103&lt;=$C7103),INDEX(Bemenet!$G$2:$G$301,$M7103),"")</f>
        <v/>
      </c>
      <c r="E7103" s="6" t="str">
        <f>IF(AND($B7103&lt;&gt;"",$C7103&lt;&gt;"",$B7103&lt;=$C7103),INDEX(Bemenet!$D$2:$D$301,$M7103),"")</f>
        <v/>
      </c>
      <c r="F7103" s="5" t="str">
        <f t="shared" si="990"/>
        <v/>
      </c>
      <c r="G7103" s="5" t="str">
        <f t="shared" si="991"/>
        <v/>
      </c>
      <c r="H7103" s="9" t="str">
        <f t="shared" si="992"/>
        <v/>
      </c>
      <c r="I7103" s="5" t="str">
        <f t="shared" si="993"/>
        <v/>
      </c>
      <c r="J7103" s="5" t="str">
        <f>IF(OR($L7103="",NOT(COUNTIFS($L$2:$L7103,$L7103)=1)),"",SUMIFS($G:$G,$L:$L,$L7103))</f>
        <v/>
      </c>
      <c r="K7103" s="5" t="str">
        <f>IF(OR($L7103="",NOT(COUNTIFS($L$2:$L7103,$L7103)=1)),"",SUMIFS($I:$I,$L:$L,$L7103))</f>
        <v/>
      </c>
      <c r="L7103" s="6" t="str">
        <f t="shared" si="994"/>
        <v/>
      </c>
      <c r="M7103" s="6">
        <f t="shared" si="995"/>
        <v>285</v>
      </c>
      <c r="N7103" s="6">
        <f t="shared" si="996"/>
        <v>3</v>
      </c>
      <c r="O7103" s="9" t="str">
        <f>IF(AND($B7103&lt;&gt;"",$C7103&lt;&gt;"",$B7103&lt;=$C7103),INDEX(Szabalyok!$C:$C,$N7103),"")</f>
        <v/>
      </c>
      <c r="P7103">
        <f t="shared" si="998"/>
        <v>0</v>
      </c>
    </row>
    <row r="7104" spans="1:16" x14ac:dyDescent="0.35">
      <c r="A7104">
        <f t="shared" si="997"/>
        <v>0</v>
      </c>
      <c r="B7104" s="4" t="str">
        <f>IF($M7104&gt;300,"",IF(OR(INDEX(Bemenet!$E$2:$E$301,$M7104)="",INDEX(Bemenet!$F$2:$F$301,$M7104)=""),"",MAX(INDEX(Bemenet!$E$2:$E$301,$M7104),INDEX(Szabalyok!$A:$A,$N7104))))</f>
        <v/>
      </c>
      <c r="C7104" s="4" t="str">
        <f>IF($B7104="","",MIN(INDEX(Bemenet!$F$2:$F$301,$M7104),INDEX(Szabalyok!$B:$B,$N7104)))</f>
        <v/>
      </c>
      <c r="D7104" s="5" t="str">
        <f>IF(AND($B7104&lt;&gt;"",$C7104&lt;&gt;"",$B7104&lt;=$C7104),INDEX(Bemenet!$G$2:$G$301,$M7104),"")</f>
        <v/>
      </c>
      <c r="E7104" s="6" t="str">
        <f>IF(AND($B7104&lt;&gt;"",$C7104&lt;&gt;"",$B7104&lt;=$C7104),INDEX(Bemenet!$D$2:$D$301,$M7104),"")</f>
        <v/>
      </c>
      <c r="F7104" s="5" t="str">
        <f t="shared" si="990"/>
        <v/>
      </c>
      <c r="G7104" s="5" t="str">
        <f t="shared" si="991"/>
        <v/>
      </c>
      <c r="H7104" s="9" t="str">
        <f t="shared" si="992"/>
        <v/>
      </c>
      <c r="I7104" s="5" t="str">
        <f t="shared" si="993"/>
        <v/>
      </c>
      <c r="J7104" s="5" t="str">
        <f>IF(OR($L7104="",NOT(COUNTIFS($L$2:$L7104,$L7104)=1)),"",SUMIFS($G:$G,$L:$L,$L7104))</f>
        <v/>
      </c>
      <c r="K7104" s="5" t="str">
        <f>IF(OR($L7104="",NOT(COUNTIFS($L$2:$L7104,$L7104)=1)),"",SUMIFS($I:$I,$L:$L,$L7104))</f>
        <v/>
      </c>
      <c r="L7104" s="6" t="str">
        <f t="shared" si="994"/>
        <v/>
      </c>
      <c r="M7104" s="6">
        <f t="shared" si="995"/>
        <v>285</v>
      </c>
      <c r="N7104" s="6">
        <f t="shared" si="996"/>
        <v>4</v>
      </c>
      <c r="O7104" s="9" t="str">
        <f>IF(AND($B7104&lt;&gt;"",$C7104&lt;&gt;"",$B7104&lt;=$C7104),INDEX(Szabalyok!$C:$C,$N7104),"")</f>
        <v/>
      </c>
      <c r="P7104">
        <f t="shared" si="998"/>
        <v>0</v>
      </c>
    </row>
    <row r="7105" spans="1:16" x14ac:dyDescent="0.35">
      <c r="A7105">
        <f t="shared" si="997"/>
        <v>0</v>
      </c>
      <c r="B7105" s="4" t="str">
        <f>IF($M7105&gt;300,"",IF(OR(INDEX(Bemenet!$E$2:$E$301,$M7105)="",INDEX(Bemenet!$F$2:$F$301,$M7105)=""),"",MAX(INDEX(Bemenet!$E$2:$E$301,$M7105),INDEX(Szabalyok!$A:$A,$N7105))))</f>
        <v/>
      </c>
      <c r="C7105" s="4" t="str">
        <f>IF($B7105="","",MIN(INDEX(Bemenet!$F$2:$F$301,$M7105),INDEX(Szabalyok!$B:$B,$N7105)))</f>
        <v/>
      </c>
      <c r="D7105" s="5" t="str">
        <f>IF(AND($B7105&lt;&gt;"",$C7105&lt;&gt;"",$B7105&lt;=$C7105),INDEX(Bemenet!$G$2:$G$301,$M7105),"")</f>
        <v/>
      </c>
      <c r="E7105" s="6" t="str">
        <f>IF(AND($B7105&lt;&gt;"",$C7105&lt;&gt;"",$B7105&lt;=$C7105),INDEX(Bemenet!$D$2:$D$301,$M7105),"")</f>
        <v/>
      </c>
      <c r="F7105" s="5" t="str">
        <f t="shared" si="990"/>
        <v/>
      </c>
      <c r="G7105" s="5" t="str">
        <f t="shared" si="991"/>
        <v/>
      </c>
      <c r="H7105" s="9" t="str">
        <f t="shared" si="992"/>
        <v/>
      </c>
      <c r="I7105" s="5" t="str">
        <f t="shared" si="993"/>
        <v/>
      </c>
      <c r="J7105" s="5" t="str">
        <f>IF(OR($L7105="",NOT(COUNTIFS($L$2:$L7105,$L7105)=1)),"",SUMIFS($G:$G,$L:$L,$L7105))</f>
        <v/>
      </c>
      <c r="K7105" s="5" t="str">
        <f>IF(OR($L7105="",NOT(COUNTIFS($L$2:$L7105,$L7105)=1)),"",SUMIFS($I:$I,$L:$L,$L7105))</f>
        <v/>
      </c>
      <c r="L7105" s="6" t="str">
        <f t="shared" si="994"/>
        <v/>
      </c>
      <c r="M7105" s="6">
        <f t="shared" si="995"/>
        <v>285</v>
      </c>
      <c r="N7105" s="6">
        <f t="shared" si="996"/>
        <v>5</v>
      </c>
      <c r="O7105" s="9" t="str">
        <f>IF(AND($B7105&lt;&gt;"",$C7105&lt;&gt;"",$B7105&lt;=$C7105),INDEX(Szabalyok!$C:$C,$N7105),"")</f>
        <v/>
      </c>
      <c r="P7105">
        <f t="shared" si="998"/>
        <v>0</v>
      </c>
    </row>
    <row r="7106" spans="1:16" x14ac:dyDescent="0.35">
      <c r="A7106">
        <f t="shared" si="997"/>
        <v>0</v>
      </c>
      <c r="B7106" s="4" t="str">
        <f>IF($M7106&gt;300,"",IF(OR(INDEX(Bemenet!$E$2:$E$301,$M7106)="",INDEX(Bemenet!$F$2:$F$301,$M7106)=""),"",MAX(INDEX(Bemenet!$E$2:$E$301,$M7106),INDEX(Szabalyok!$A:$A,$N7106))))</f>
        <v/>
      </c>
      <c r="C7106" s="4" t="str">
        <f>IF($B7106="","",MIN(INDEX(Bemenet!$F$2:$F$301,$M7106),INDEX(Szabalyok!$B:$B,$N7106)))</f>
        <v/>
      </c>
      <c r="D7106" s="5" t="str">
        <f>IF(AND($B7106&lt;&gt;"",$C7106&lt;&gt;"",$B7106&lt;=$C7106),INDEX(Bemenet!$G$2:$G$301,$M7106),"")</f>
        <v/>
      </c>
      <c r="E7106" s="6" t="str">
        <f>IF(AND($B7106&lt;&gt;"",$C7106&lt;&gt;"",$B7106&lt;=$C7106),INDEX(Bemenet!$D$2:$D$301,$M7106),"")</f>
        <v/>
      </c>
      <c r="F7106" s="5" t="str">
        <f t="shared" ref="F7106:F7169" si="999">IF(AND($B7106&lt;&gt;"",$C7106&lt;&gt;"",$B7106&lt;=$C7106),$C7106-$B7106+1,"")</f>
        <v/>
      </c>
      <c r="G7106" s="5" t="str">
        <f t="shared" ref="G7106:G7169" si="1000">IF($F7106="","",$F7106*$D7106)</f>
        <v/>
      </c>
      <c r="H7106" s="9" t="str">
        <f t="shared" ref="H7106:H7169" si="1001">IF($G7106="","",$O7106)</f>
        <v/>
      </c>
      <c r="I7106" s="5" t="str">
        <f t="shared" ref="I7106:I7169" si="1002">IF($G7106="","",$G7106*IF($H7106="",$O7106,$H7106)/100)</f>
        <v/>
      </c>
      <c r="J7106" s="5" t="str">
        <f>IF(OR($L7106="",NOT(COUNTIFS($L$2:$L7106,$L7106)=1)),"",SUMIFS($G:$G,$L:$L,$L7106))</f>
        <v/>
      </c>
      <c r="K7106" s="5" t="str">
        <f>IF(OR($L7106="",NOT(COUNTIFS($L$2:$L7106,$L7106)=1)),"",SUMIFS($I:$I,$L:$L,$L7106))</f>
        <v/>
      </c>
      <c r="L7106" s="6" t="str">
        <f t="shared" ref="L7106:L7169" si="1003">IF($B7106="","",YEAR($B7106))</f>
        <v/>
      </c>
      <c r="M7106" s="6">
        <f t="shared" ref="M7106:M7169" si="1004">INT((ROW()-2)/25)+1</f>
        <v>285</v>
      </c>
      <c r="N7106" s="6">
        <f t="shared" ref="N7106:N7169" si="1005">MOD(ROW()-2,25)+2</f>
        <v>6</v>
      </c>
      <c r="O7106" s="9" t="str">
        <f>IF(AND($B7106&lt;&gt;"",$C7106&lt;&gt;"",$B7106&lt;=$C7106),INDEX(Szabalyok!$C:$C,$N7106),"")</f>
        <v/>
      </c>
      <c r="P7106">
        <f t="shared" si="998"/>
        <v>0</v>
      </c>
    </row>
    <row r="7107" spans="1:16" x14ac:dyDescent="0.35">
      <c r="A7107">
        <f t="shared" si="997"/>
        <v>0</v>
      </c>
      <c r="B7107" s="4" t="str">
        <f>IF($M7107&gt;300,"",IF(OR(INDEX(Bemenet!$E$2:$E$301,$M7107)="",INDEX(Bemenet!$F$2:$F$301,$M7107)=""),"",MAX(INDEX(Bemenet!$E$2:$E$301,$M7107),INDEX(Szabalyok!$A:$A,$N7107))))</f>
        <v/>
      </c>
      <c r="C7107" s="4" t="str">
        <f>IF($B7107="","",MIN(INDEX(Bemenet!$F$2:$F$301,$M7107),INDEX(Szabalyok!$B:$B,$N7107)))</f>
        <v/>
      </c>
      <c r="D7107" s="5" t="str">
        <f>IF(AND($B7107&lt;&gt;"",$C7107&lt;&gt;"",$B7107&lt;=$C7107),INDEX(Bemenet!$G$2:$G$301,$M7107),"")</f>
        <v/>
      </c>
      <c r="E7107" s="6" t="str">
        <f>IF(AND($B7107&lt;&gt;"",$C7107&lt;&gt;"",$B7107&lt;=$C7107),INDEX(Bemenet!$D$2:$D$301,$M7107),"")</f>
        <v/>
      </c>
      <c r="F7107" s="5" t="str">
        <f t="shared" si="999"/>
        <v/>
      </c>
      <c r="G7107" s="5" t="str">
        <f t="shared" si="1000"/>
        <v/>
      </c>
      <c r="H7107" s="9" t="str">
        <f t="shared" si="1001"/>
        <v/>
      </c>
      <c r="I7107" s="5" t="str">
        <f t="shared" si="1002"/>
        <v/>
      </c>
      <c r="J7107" s="5" t="str">
        <f>IF(OR($L7107="",NOT(COUNTIFS($L$2:$L7107,$L7107)=1)),"",SUMIFS($G:$G,$L:$L,$L7107))</f>
        <v/>
      </c>
      <c r="K7107" s="5" t="str">
        <f>IF(OR($L7107="",NOT(COUNTIFS($L$2:$L7107,$L7107)=1)),"",SUMIFS($I:$I,$L:$L,$L7107))</f>
        <v/>
      </c>
      <c r="L7107" s="6" t="str">
        <f t="shared" si="1003"/>
        <v/>
      </c>
      <c r="M7107" s="6">
        <f t="shared" si="1004"/>
        <v>285</v>
      </c>
      <c r="N7107" s="6">
        <f t="shared" si="1005"/>
        <v>7</v>
      </c>
      <c r="O7107" s="9" t="str">
        <f>IF(AND($B7107&lt;&gt;"",$C7107&lt;&gt;"",$B7107&lt;=$C7107),INDEX(Szabalyok!$C:$C,$N7107),"")</f>
        <v/>
      </c>
      <c r="P7107">
        <f t="shared" si="998"/>
        <v>0</v>
      </c>
    </row>
    <row r="7108" spans="1:16" x14ac:dyDescent="0.35">
      <c r="A7108">
        <f t="shared" ref="A7108:A7171" si="1006">IF(P7108=P7107,0,P7108)</f>
        <v>0</v>
      </c>
      <c r="B7108" s="4" t="str">
        <f>IF($M7108&gt;300,"",IF(OR(INDEX(Bemenet!$E$2:$E$301,$M7108)="",INDEX(Bemenet!$F$2:$F$301,$M7108)=""),"",MAX(INDEX(Bemenet!$E$2:$E$301,$M7108),INDEX(Szabalyok!$A:$A,$N7108))))</f>
        <v/>
      </c>
      <c r="C7108" s="4" t="str">
        <f>IF($B7108="","",MIN(INDEX(Bemenet!$F$2:$F$301,$M7108),INDEX(Szabalyok!$B:$B,$N7108)))</f>
        <v/>
      </c>
      <c r="D7108" s="5" t="str">
        <f>IF(AND($B7108&lt;&gt;"",$C7108&lt;&gt;"",$B7108&lt;=$C7108),INDEX(Bemenet!$G$2:$G$301,$M7108),"")</f>
        <v/>
      </c>
      <c r="E7108" s="6" t="str">
        <f>IF(AND($B7108&lt;&gt;"",$C7108&lt;&gt;"",$B7108&lt;=$C7108),INDEX(Bemenet!$D$2:$D$301,$M7108),"")</f>
        <v/>
      </c>
      <c r="F7108" s="5" t="str">
        <f t="shared" si="999"/>
        <v/>
      </c>
      <c r="G7108" s="5" t="str">
        <f t="shared" si="1000"/>
        <v/>
      </c>
      <c r="H7108" s="9" t="str">
        <f t="shared" si="1001"/>
        <v/>
      </c>
      <c r="I7108" s="5" t="str">
        <f t="shared" si="1002"/>
        <v/>
      </c>
      <c r="J7108" s="5" t="str">
        <f>IF(OR($L7108="",NOT(COUNTIFS($L$2:$L7108,$L7108)=1)),"",SUMIFS($G:$G,$L:$L,$L7108))</f>
        <v/>
      </c>
      <c r="K7108" s="5" t="str">
        <f>IF(OR($L7108="",NOT(COUNTIFS($L$2:$L7108,$L7108)=1)),"",SUMIFS($I:$I,$L:$L,$L7108))</f>
        <v/>
      </c>
      <c r="L7108" s="6" t="str">
        <f t="shared" si="1003"/>
        <v/>
      </c>
      <c r="M7108" s="6">
        <f t="shared" si="1004"/>
        <v>285</v>
      </c>
      <c r="N7108" s="6">
        <f t="shared" si="1005"/>
        <v>8</v>
      </c>
      <c r="O7108" s="9" t="str">
        <f>IF(AND($B7108&lt;&gt;"",$C7108&lt;&gt;"",$B7108&lt;=$C7108),INDEX(Szabalyok!$C:$C,$N7108),"")</f>
        <v/>
      </c>
      <c r="P7108">
        <f t="shared" ref="P7108:P7171" si="1007">IF(D7108="",P7107,P7107+1)</f>
        <v>0</v>
      </c>
    </row>
    <row r="7109" spans="1:16" x14ac:dyDescent="0.35">
      <c r="A7109">
        <f t="shared" si="1006"/>
        <v>0</v>
      </c>
      <c r="B7109" s="4" t="str">
        <f>IF($M7109&gt;300,"",IF(OR(INDEX(Bemenet!$E$2:$E$301,$M7109)="",INDEX(Bemenet!$F$2:$F$301,$M7109)=""),"",MAX(INDEX(Bemenet!$E$2:$E$301,$M7109),INDEX(Szabalyok!$A:$A,$N7109))))</f>
        <v/>
      </c>
      <c r="C7109" s="4" t="str">
        <f>IF($B7109="","",MIN(INDEX(Bemenet!$F$2:$F$301,$M7109),INDEX(Szabalyok!$B:$B,$N7109)))</f>
        <v/>
      </c>
      <c r="D7109" s="5" t="str">
        <f>IF(AND($B7109&lt;&gt;"",$C7109&lt;&gt;"",$B7109&lt;=$C7109),INDEX(Bemenet!$G$2:$G$301,$M7109),"")</f>
        <v/>
      </c>
      <c r="E7109" s="6" t="str">
        <f>IF(AND($B7109&lt;&gt;"",$C7109&lt;&gt;"",$B7109&lt;=$C7109),INDEX(Bemenet!$D$2:$D$301,$M7109),"")</f>
        <v/>
      </c>
      <c r="F7109" s="5" t="str">
        <f t="shared" si="999"/>
        <v/>
      </c>
      <c r="G7109" s="5" t="str">
        <f t="shared" si="1000"/>
        <v/>
      </c>
      <c r="H7109" s="9" t="str">
        <f t="shared" si="1001"/>
        <v/>
      </c>
      <c r="I7109" s="5" t="str">
        <f t="shared" si="1002"/>
        <v/>
      </c>
      <c r="J7109" s="5" t="str">
        <f>IF(OR($L7109="",NOT(COUNTIFS($L$2:$L7109,$L7109)=1)),"",SUMIFS($G:$G,$L:$L,$L7109))</f>
        <v/>
      </c>
      <c r="K7109" s="5" t="str">
        <f>IF(OR($L7109="",NOT(COUNTIFS($L$2:$L7109,$L7109)=1)),"",SUMIFS($I:$I,$L:$L,$L7109))</f>
        <v/>
      </c>
      <c r="L7109" s="6" t="str">
        <f t="shared" si="1003"/>
        <v/>
      </c>
      <c r="M7109" s="6">
        <f t="shared" si="1004"/>
        <v>285</v>
      </c>
      <c r="N7109" s="6">
        <f t="shared" si="1005"/>
        <v>9</v>
      </c>
      <c r="O7109" s="9" t="str">
        <f>IF(AND($B7109&lt;&gt;"",$C7109&lt;&gt;"",$B7109&lt;=$C7109),INDEX(Szabalyok!$C:$C,$N7109),"")</f>
        <v/>
      </c>
      <c r="P7109">
        <f t="shared" si="1007"/>
        <v>0</v>
      </c>
    </row>
    <row r="7110" spans="1:16" x14ac:dyDescent="0.35">
      <c r="A7110">
        <f t="shared" si="1006"/>
        <v>0</v>
      </c>
      <c r="B7110" s="4" t="str">
        <f>IF($M7110&gt;300,"",IF(OR(INDEX(Bemenet!$E$2:$E$301,$M7110)="",INDEX(Bemenet!$F$2:$F$301,$M7110)=""),"",MAX(INDEX(Bemenet!$E$2:$E$301,$M7110),INDEX(Szabalyok!$A:$A,$N7110))))</f>
        <v/>
      </c>
      <c r="C7110" s="4" t="str">
        <f>IF($B7110="","",MIN(INDEX(Bemenet!$F$2:$F$301,$M7110),INDEX(Szabalyok!$B:$B,$N7110)))</f>
        <v/>
      </c>
      <c r="D7110" s="5" t="str">
        <f>IF(AND($B7110&lt;&gt;"",$C7110&lt;&gt;"",$B7110&lt;=$C7110),INDEX(Bemenet!$G$2:$G$301,$M7110),"")</f>
        <v/>
      </c>
      <c r="E7110" s="6" t="str">
        <f>IF(AND($B7110&lt;&gt;"",$C7110&lt;&gt;"",$B7110&lt;=$C7110),INDEX(Bemenet!$D$2:$D$301,$M7110),"")</f>
        <v/>
      </c>
      <c r="F7110" s="5" t="str">
        <f t="shared" si="999"/>
        <v/>
      </c>
      <c r="G7110" s="5" t="str">
        <f t="shared" si="1000"/>
        <v/>
      </c>
      <c r="H7110" s="9" t="str">
        <f t="shared" si="1001"/>
        <v/>
      </c>
      <c r="I7110" s="5" t="str">
        <f t="shared" si="1002"/>
        <v/>
      </c>
      <c r="J7110" s="5" t="str">
        <f>IF(OR($L7110="",NOT(COUNTIFS($L$2:$L7110,$L7110)=1)),"",SUMIFS($G:$G,$L:$L,$L7110))</f>
        <v/>
      </c>
      <c r="K7110" s="5" t="str">
        <f>IF(OR($L7110="",NOT(COUNTIFS($L$2:$L7110,$L7110)=1)),"",SUMIFS($I:$I,$L:$L,$L7110))</f>
        <v/>
      </c>
      <c r="L7110" s="6" t="str">
        <f t="shared" si="1003"/>
        <v/>
      </c>
      <c r="M7110" s="6">
        <f t="shared" si="1004"/>
        <v>285</v>
      </c>
      <c r="N7110" s="6">
        <f t="shared" si="1005"/>
        <v>10</v>
      </c>
      <c r="O7110" s="9" t="str">
        <f>IF(AND($B7110&lt;&gt;"",$C7110&lt;&gt;"",$B7110&lt;=$C7110),INDEX(Szabalyok!$C:$C,$N7110),"")</f>
        <v/>
      </c>
      <c r="P7110">
        <f t="shared" si="1007"/>
        <v>0</v>
      </c>
    </row>
    <row r="7111" spans="1:16" x14ac:dyDescent="0.35">
      <c r="A7111">
        <f t="shared" si="1006"/>
        <v>0</v>
      </c>
      <c r="B7111" s="4" t="str">
        <f>IF($M7111&gt;300,"",IF(OR(INDEX(Bemenet!$E$2:$E$301,$M7111)="",INDEX(Bemenet!$F$2:$F$301,$M7111)=""),"",MAX(INDEX(Bemenet!$E$2:$E$301,$M7111),INDEX(Szabalyok!$A:$A,$N7111))))</f>
        <v/>
      </c>
      <c r="C7111" s="4" t="str">
        <f>IF($B7111="","",MIN(INDEX(Bemenet!$F$2:$F$301,$M7111),INDEX(Szabalyok!$B:$B,$N7111)))</f>
        <v/>
      </c>
      <c r="D7111" s="5" t="str">
        <f>IF(AND($B7111&lt;&gt;"",$C7111&lt;&gt;"",$B7111&lt;=$C7111),INDEX(Bemenet!$G$2:$G$301,$M7111),"")</f>
        <v/>
      </c>
      <c r="E7111" s="6" t="str">
        <f>IF(AND($B7111&lt;&gt;"",$C7111&lt;&gt;"",$B7111&lt;=$C7111),INDEX(Bemenet!$D$2:$D$301,$M7111),"")</f>
        <v/>
      </c>
      <c r="F7111" s="5" t="str">
        <f t="shared" si="999"/>
        <v/>
      </c>
      <c r="G7111" s="5" t="str">
        <f t="shared" si="1000"/>
        <v/>
      </c>
      <c r="H7111" s="9" t="str">
        <f t="shared" si="1001"/>
        <v/>
      </c>
      <c r="I7111" s="5" t="str">
        <f t="shared" si="1002"/>
        <v/>
      </c>
      <c r="J7111" s="5" t="str">
        <f>IF(OR($L7111="",NOT(COUNTIFS($L$2:$L7111,$L7111)=1)),"",SUMIFS($G:$G,$L:$L,$L7111))</f>
        <v/>
      </c>
      <c r="K7111" s="5" t="str">
        <f>IF(OR($L7111="",NOT(COUNTIFS($L$2:$L7111,$L7111)=1)),"",SUMIFS($I:$I,$L:$L,$L7111))</f>
        <v/>
      </c>
      <c r="L7111" s="6" t="str">
        <f t="shared" si="1003"/>
        <v/>
      </c>
      <c r="M7111" s="6">
        <f t="shared" si="1004"/>
        <v>285</v>
      </c>
      <c r="N7111" s="6">
        <f t="shared" si="1005"/>
        <v>11</v>
      </c>
      <c r="O7111" s="9" t="str">
        <f>IF(AND($B7111&lt;&gt;"",$C7111&lt;&gt;"",$B7111&lt;=$C7111),INDEX(Szabalyok!$C:$C,$N7111),"")</f>
        <v/>
      </c>
      <c r="P7111">
        <f t="shared" si="1007"/>
        <v>0</v>
      </c>
    </row>
    <row r="7112" spans="1:16" x14ac:dyDescent="0.35">
      <c r="A7112">
        <f t="shared" si="1006"/>
        <v>0</v>
      </c>
      <c r="B7112" s="4" t="str">
        <f>IF($M7112&gt;300,"",IF(OR(INDEX(Bemenet!$E$2:$E$301,$M7112)="",INDEX(Bemenet!$F$2:$F$301,$M7112)=""),"",MAX(INDEX(Bemenet!$E$2:$E$301,$M7112),INDEX(Szabalyok!$A:$A,$N7112))))</f>
        <v/>
      </c>
      <c r="C7112" s="4" t="str">
        <f>IF($B7112="","",MIN(INDEX(Bemenet!$F$2:$F$301,$M7112),INDEX(Szabalyok!$B:$B,$N7112)))</f>
        <v/>
      </c>
      <c r="D7112" s="5" t="str">
        <f>IF(AND($B7112&lt;&gt;"",$C7112&lt;&gt;"",$B7112&lt;=$C7112),INDEX(Bemenet!$G$2:$G$301,$M7112),"")</f>
        <v/>
      </c>
      <c r="E7112" s="6" t="str">
        <f>IF(AND($B7112&lt;&gt;"",$C7112&lt;&gt;"",$B7112&lt;=$C7112),INDEX(Bemenet!$D$2:$D$301,$M7112),"")</f>
        <v/>
      </c>
      <c r="F7112" s="5" t="str">
        <f t="shared" si="999"/>
        <v/>
      </c>
      <c r="G7112" s="5" t="str">
        <f t="shared" si="1000"/>
        <v/>
      </c>
      <c r="H7112" s="9" t="str">
        <f t="shared" si="1001"/>
        <v/>
      </c>
      <c r="I7112" s="5" t="str">
        <f t="shared" si="1002"/>
        <v/>
      </c>
      <c r="J7112" s="5" t="str">
        <f>IF(OR($L7112="",NOT(COUNTIFS($L$2:$L7112,$L7112)=1)),"",SUMIFS($G:$G,$L:$L,$L7112))</f>
        <v/>
      </c>
      <c r="K7112" s="5" t="str">
        <f>IF(OR($L7112="",NOT(COUNTIFS($L$2:$L7112,$L7112)=1)),"",SUMIFS($I:$I,$L:$L,$L7112))</f>
        <v/>
      </c>
      <c r="L7112" s="6" t="str">
        <f t="shared" si="1003"/>
        <v/>
      </c>
      <c r="M7112" s="6">
        <f t="shared" si="1004"/>
        <v>285</v>
      </c>
      <c r="N7112" s="6">
        <f t="shared" si="1005"/>
        <v>12</v>
      </c>
      <c r="O7112" s="9" t="str">
        <f>IF(AND($B7112&lt;&gt;"",$C7112&lt;&gt;"",$B7112&lt;=$C7112),INDEX(Szabalyok!$C:$C,$N7112),"")</f>
        <v/>
      </c>
      <c r="P7112">
        <f t="shared" si="1007"/>
        <v>0</v>
      </c>
    </row>
    <row r="7113" spans="1:16" x14ac:dyDescent="0.35">
      <c r="A7113">
        <f t="shared" si="1006"/>
        <v>0</v>
      </c>
      <c r="B7113" s="4" t="str">
        <f>IF($M7113&gt;300,"",IF(OR(INDEX(Bemenet!$E$2:$E$301,$M7113)="",INDEX(Bemenet!$F$2:$F$301,$M7113)=""),"",MAX(INDEX(Bemenet!$E$2:$E$301,$M7113),INDEX(Szabalyok!$A:$A,$N7113))))</f>
        <v/>
      </c>
      <c r="C7113" s="4" t="str">
        <f>IF($B7113="","",MIN(INDEX(Bemenet!$F$2:$F$301,$M7113),INDEX(Szabalyok!$B:$B,$N7113)))</f>
        <v/>
      </c>
      <c r="D7113" s="5" t="str">
        <f>IF(AND($B7113&lt;&gt;"",$C7113&lt;&gt;"",$B7113&lt;=$C7113),INDEX(Bemenet!$G$2:$G$301,$M7113),"")</f>
        <v/>
      </c>
      <c r="E7113" s="6" t="str">
        <f>IF(AND($B7113&lt;&gt;"",$C7113&lt;&gt;"",$B7113&lt;=$C7113),INDEX(Bemenet!$D$2:$D$301,$M7113),"")</f>
        <v/>
      </c>
      <c r="F7113" s="5" t="str">
        <f t="shared" si="999"/>
        <v/>
      </c>
      <c r="G7113" s="5" t="str">
        <f t="shared" si="1000"/>
        <v/>
      </c>
      <c r="H7113" s="9" t="str">
        <f t="shared" si="1001"/>
        <v/>
      </c>
      <c r="I7113" s="5" t="str">
        <f t="shared" si="1002"/>
        <v/>
      </c>
      <c r="J7113" s="5" t="str">
        <f>IF(OR($L7113="",NOT(COUNTIFS($L$2:$L7113,$L7113)=1)),"",SUMIFS($G:$G,$L:$L,$L7113))</f>
        <v/>
      </c>
      <c r="K7113" s="5" t="str">
        <f>IF(OR($L7113="",NOT(COUNTIFS($L$2:$L7113,$L7113)=1)),"",SUMIFS($I:$I,$L:$L,$L7113))</f>
        <v/>
      </c>
      <c r="L7113" s="6" t="str">
        <f t="shared" si="1003"/>
        <v/>
      </c>
      <c r="M7113" s="6">
        <f t="shared" si="1004"/>
        <v>285</v>
      </c>
      <c r="N7113" s="6">
        <f t="shared" si="1005"/>
        <v>13</v>
      </c>
      <c r="O7113" s="9" t="str">
        <f>IF(AND($B7113&lt;&gt;"",$C7113&lt;&gt;"",$B7113&lt;=$C7113),INDEX(Szabalyok!$C:$C,$N7113),"")</f>
        <v/>
      </c>
      <c r="P7113">
        <f t="shared" si="1007"/>
        <v>0</v>
      </c>
    </row>
    <row r="7114" spans="1:16" x14ac:dyDescent="0.35">
      <c r="A7114">
        <f t="shared" si="1006"/>
        <v>0</v>
      </c>
      <c r="B7114" s="4" t="str">
        <f>IF($M7114&gt;300,"",IF(OR(INDEX(Bemenet!$E$2:$E$301,$M7114)="",INDEX(Bemenet!$F$2:$F$301,$M7114)=""),"",MAX(INDEX(Bemenet!$E$2:$E$301,$M7114),INDEX(Szabalyok!$A:$A,$N7114))))</f>
        <v/>
      </c>
      <c r="C7114" s="4" t="str">
        <f>IF($B7114="","",MIN(INDEX(Bemenet!$F$2:$F$301,$M7114),INDEX(Szabalyok!$B:$B,$N7114)))</f>
        <v/>
      </c>
      <c r="D7114" s="5" t="str">
        <f>IF(AND($B7114&lt;&gt;"",$C7114&lt;&gt;"",$B7114&lt;=$C7114),INDEX(Bemenet!$G$2:$G$301,$M7114),"")</f>
        <v/>
      </c>
      <c r="E7114" s="6" t="str">
        <f>IF(AND($B7114&lt;&gt;"",$C7114&lt;&gt;"",$B7114&lt;=$C7114),INDEX(Bemenet!$D$2:$D$301,$M7114),"")</f>
        <v/>
      </c>
      <c r="F7114" s="5" t="str">
        <f t="shared" si="999"/>
        <v/>
      </c>
      <c r="G7114" s="5" t="str">
        <f t="shared" si="1000"/>
        <v/>
      </c>
      <c r="H7114" s="9" t="str">
        <f t="shared" si="1001"/>
        <v/>
      </c>
      <c r="I7114" s="5" t="str">
        <f t="shared" si="1002"/>
        <v/>
      </c>
      <c r="J7114" s="5" t="str">
        <f>IF(OR($L7114="",NOT(COUNTIFS($L$2:$L7114,$L7114)=1)),"",SUMIFS($G:$G,$L:$L,$L7114))</f>
        <v/>
      </c>
      <c r="K7114" s="5" t="str">
        <f>IF(OR($L7114="",NOT(COUNTIFS($L$2:$L7114,$L7114)=1)),"",SUMIFS($I:$I,$L:$L,$L7114))</f>
        <v/>
      </c>
      <c r="L7114" s="6" t="str">
        <f t="shared" si="1003"/>
        <v/>
      </c>
      <c r="M7114" s="6">
        <f t="shared" si="1004"/>
        <v>285</v>
      </c>
      <c r="N7114" s="6">
        <f t="shared" si="1005"/>
        <v>14</v>
      </c>
      <c r="O7114" s="9" t="str">
        <f>IF(AND($B7114&lt;&gt;"",$C7114&lt;&gt;"",$B7114&lt;=$C7114),INDEX(Szabalyok!$C:$C,$N7114),"")</f>
        <v/>
      </c>
      <c r="P7114">
        <f t="shared" si="1007"/>
        <v>0</v>
      </c>
    </row>
    <row r="7115" spans="1:16" x14ac:dyDescent="0.35">
      <c r="A7115">
        <f t="shared" si="1006"/>
        <v>0</v>
      </c>
      <c r="B7115" s="4" t="str">
        <f>IF($M7115&gt;300,"",IF(OR(INDEX(Bemenet!$E$2:$E$301,$M7115)="",INDEX(Bemenet!$F$2:$F$301,$M7115)=""),"",MAX(INDEX(Bemenet!$E$2:$E$301,$M7115),INDEX(Szabalyok!$A:$A,$N7115))))</f>
        <v/>
      </c>
      <c r="C7115" s="4" t="str">
        <f>IF($B7115="","",MIN(INDEX(Bemenet!$F$2:$F$301,$M7115),INDEX(Szabalyok!$B:$B,$N7115)))</f>
        <v/>
      </c>
      <c r="D7115" s="5" t="str">
        <f>IF(AND($B7115&lt;&gt;"",$C7115&lt;&gt;"",$B7115&lt;=$C7115),INDEX(Bemenet!$G$2:$G$301,$M7115),"")</f>
        <v/>
      </c>
      <c r="E7115" s="6" t="str">
        <f>IF(AND($B7115&lt;&gt;"",$C7115&lt;&gt;"",$B7115&lt;=$C7115),INDEX(Bemenet!$D$2:$D$301,$M7115),"")</f>
        <v/>
      </c>
      <c r="F7115" s="5" t="str">
        <f t="shared" si="999"/>
        <v/>
      </c>
      <c r="G7115" s="5" t="str">
        <f t="shared" si="1000"/>
        <v/>
      </c>
      <c r="H7115" s="9" t="str">
        <f t="shared" si="1001"/>
        <v/>
      </c>
      <c r="I7115" s="5" t="str">
        <f t="shared" si="1002"/>
        <v/>
      </c>
      <c r="J7115" s="5" t="str">
        <f>IF(OR($L7115="",NOT(COUNTIFS($L$2:$L7115,$L7115)=1)),"",SUMIFS($G:$G,$L:$L,$L7115))</f>
        <v/>
      </c>
      <c r="K7115" s="5" t="str">
        <f>IF(OR($L7115="",NOT(COUNTIFS($L$2:$L7115,$L7115)=1)),"",SUMIFS($I:$I,$L:$L,$L7115))</f>
        <v/>
      </c>
      <c r="L7115" s="6" t="str">
        <f t="shared" si="1003"/>
        <v/>
      </c>
      <c r="M7115" s="6">
        <f t="shared" si="1004"/>
        <v>285</v>
      </c>
      <c r="N7115" s="6">
        <f t="shared" si="1005"/>
        <v>15</v>
      </c>
      <c r="O7115" s="9" t="str">
        <f>IF(AND($B7115&lt;&gt;"",$C7115&lt;&gt;"",$B7115&lt;=$C7115),INDEX(Szabalyok!$C:$C,$N7115),"")</f>
        <v/>
      </c>
      <c r="P7115">
        <f t="shared" si="1007"/>
        <v>0</v>
      </c>
    </row>
    <row r="7116" spans="1:16" x14ac:dyDescent="0.35">
      <c r="A7116">
        <f t="shared" si="1006"/>
        <v>0</v>
      </c>
      <c r="B7116" s="4" t="str">
        <f>IF($M7116&gt;300,"",IF(OR(INDEX(Bemenet!$E$2:$E$301,$M7116)="",INDEX(Bemenet!$F$2:$F$301,$M7116)=""),"",MAX(INDEX(Bemenet!$E$2:$E$301,$M7116),INDEX(Szabalyok!$A:$A,$N7116))))</f>
        <v/>
      </c>
      <c r="C7116" s="4" t="str">
        <f>IF($B7116="","",MIN(INDEX(Bemenet!$F$2:$F$301,$M7116),INDEX(Szabalyok!$B:$B,$N7116)))</f>
        <v/>
      </c>
      <c r="D7116" s="5" t="str">
        <f>IF(AND($B7116&lt;&gt;"",$C7116&lt;&gt;"",$B7116&lt;=$C7116),INDEX(Bemenet!$G$2:$G$301,$M7116),"")</f>
        <v/>
      </c>
      <c r="E7116" s="6" t="str">
        <f>IF(AND($B7116&lt;&gt;"",$C7116&lt;&gt;"",$B7116&lt;=$C7116),INDEX(Bemenet!$D$2:$D$301,$M7116),"")</f>
        <v/>
      </c>
      <c r="F7116" s="5" t="str">
        <f t="shared" si="999"/>
        <v/>
      </c>
      <c r="G7116" s="5" t="str">
        <f t="shared" si="1000"/>
        <v/>
      </c>
      <c r="H7116" s="9" t="str">
        <f t="shared" si="1001"/>
        <v/>
      </c>
      <c r="I7116" s="5" t="str">
        <f t="shared" si="1002"/>
        <v/>
      </c>
      <c r="J7116" s="5" t="str">
        <f>IF(OR($L7116="",NOT(COUNTIFS($L$2:$L7116,$L7116)=1)),"",SUMIFS($G:$G,$L:$L,$L7116))</f>
        <v/>
      </c>
      <c r="K7116" s="5" t="str">
        <f>IF(OR($L7116="",NOT(COUNTIFS($L$2:$L7116,$L7116)=1)),"",SUMIFS($I:$I,$L:$L,$L7116))</f>
        <v/>
      </c>
      <c r="L7116" s="6" t="str">
        <f t="shared" si="1003"/>
        <v/>
      </c>
      <c r="M7116" s="6">
        <f t="shared" si="1004"/>
        <v>285</v>
      </c>
      <c r="N7116" s="6">
        <f t="shared" si="1005"/>
        <v>16</v>
      </c>
      <c r="O7116" s="9" t="str">
        <f>IF(AND($B7116&lt;&gt;"",$C7116&lt;&gt;"",$B7116&lt;=$C7116),INDEX(Szabalyok!$C:$C,$N7116),"")</f>
        <v/>
      </c>
      <c r="P7116">
        <f t="shared" si="1007"/>
        <v>0</v>
      </c>
    </row>
    <row r="7117" spans="1:16" x14ac:dyDescent="0.35">
      <c r="A7117">
        <f t="shared" si="1006"/>
        <v>0</v>
      </c>
      <c r="B7117" s="4" t="str">
        <f>IF($M7117&gt;300,"",IF(OR(INDEX(Bemenet!$E$2:$E$301,$M7117)="",INDEX(Bemenet!$F$2:$F$301,$M7117)=""),"",MAX(INDEX(Bemenet!$E$2:$E$301,$M7117),INDEX(Szabalyok!$A:$A,$N7117))))</f>
        <v/>
      </c>
      <c r="C7117" s="4" t="str">
        <f>IF($B7117="","",MIN(INDEX(Bemenet!$F$2:$F$301,$M7117),INDEX(Szabalyok!$B:$B,$N7117)))</f>
        <v/>
      </c>
      <c r="D7117" s="5" t="str">
        <f>IF(AND($B7117&lt;&gt;"",$C7117&lt;&gt;"",$B7117&lt;=$C7117),INDEX(Bemenet!$G$2:$G$301,$M7117),"")</f>
        <v/>
      </c>
      <c r="E7117" s="6" t="str">
        <f>IF(AND($B7117&lt;&gt;"",$C7117&lt;&gt;"",$B7117&lt;=$C7117),INDEX(Bemenet!$D$2:$D$301,$M7117),"")</f>
        <v/>
      </c>
      <c r="F7117" s="5" t="str">
        <f t="shared" si="999"/>
        <v/>
      </c>
      <c r="G7117" s="5" t="str">
        <f t="shared" si="1000"/>
        <v/>
      </c>
      <c r="H7117" s="9" t="str">
        <f t="shared" si="1001"/>
        <v/>
      </c>
      <c r="I7117" s="5" t="str">
        <f t="shared" si="1002"/>
        <v/>
      </c>
      <c r="J7117" s="5" t="str">
        <f>IF(OR($L7117="",NOT(COUNTIFS($L$2:$L7117,$L7117)=1)),"",SUMIFS($G:$G,$L:$L,$L7117))</f>
        <v/>
      </c>
      <c r="K7117" s="5" t="str">
        <f>IF(OR($L7117="",NOT(COUNTIFS($L$2:$L7117,$L7117)=1)),"",SUMIFS($I:$I,$L:$L,$L7117))</f>
        <v/>
      </c>
      <c r="L7117" s="6" t="str">
        <f t="shared" si="1003"/>
        <v/>
      </c>
      <c r="M7117" s="6">
        <f t="shared" si="1004"/>
        <v>285</v>
      </c>
      <c r="N7117" s="6">
        <f t="shared" si="1005"/>
        <v>17</v>
      </c>
      <c r="O7117" s="9" t="str">
        <f>IF(AND($B7117&lt;&gt;"",$C7117&lt;&gt;"",$B7117&lt;=$C7117),INDEX(Szabalyok!$C:$C,$N7117),"")</f>
        <v/>
      </c>
      <c r="P7117">
        <f t="shared" si="1007"/>
        <v>0</v>
      </c>
    </row>
    <row r="7118" spans="1:16" x14ac:dyDescent="0.35">
      <c r="A7118">
        <f t="shared" si="1006"/>
        <v>0</v>
      </c>
      <c r="B7118" s="4" t="str">
        <f>IF($M7118&gt;300,"",IF(OR(INDEX(Bemenet!$E$2:$E$301,$M7118)="",INDEX(Bemenet!$F$2:$F$301,$M7118)=""),"",MAX(INDEX(Bemenet!$E$2:$E$301,$M7118),INDEX(Szabalyok!$A:$A,$N7118))))</f>
        <v/>
      </c>
      <c r="C7118" s="4" t="str">
        <f>IF($B7118="","",MIN(INDEX(Bemenet!$F$2:$F$301,$M7118),INDEX(Szabalyok!$B:$B,$N7118)))</f>
        <v/>
      </c>
      <c r="D7118" s="5" t="str">
        <f>IF(AND($B7118&lt;&gt;"",$C7118&lt;&gt;"",$B7118&lt;=$C7118),INDEX(Bemenet!$G$2:$G$301,$M7118),"")</f>
        <v/>
      </c>
      <c r="E7118" s="6" t="str">
        <f>IF(AND($B7118&lt;&gt;"",$C7118&lt;&gt;"",$B7118&lt;=$C7118),INDEX(Bemenet!$D$2:$D$301,$M7118),"")</f>
        <v/>
      </c>
      <c r="F7118" s="5" t="str">
        <f t="shared" si="999"/>
        <v/>
      </c>
      <c r="G7118" s="5" t="str">
        <f t="shared" si="1000"/>
        <v/>
      </c>
      <c r="H7118" s="9" t="str">
        <f t="shared" si="1001"/>
        <v/>
      </c>
      <c r="I7118" s="5" t="str">
        <f t="shared" si="1002"/>
        <v/>
      </c>
      <c r="J7118" s="5" t="str">
        <f>IF(OR($L7118="",NOT(COUNTIFS($L$2:$L7118,$L7118)=1)),"",SUMIFS($G:$G,$L:$L,$L7118))</f>
        <v/>
      </c>
      <c r="K7118" s="5" t="str">
        <f>IF(OR($L7118="",NOT(COUNTIFS($L$2:$L7118,$L7118)=1)),"",SUMIFS($I:$I,$L:$L,$L7118))</f>
        <v/>
      </c>
      <c r="L7118" s="6" t="str">
        <f t="shared" si="1003"/>
        <v/>
      </c>
      <c r="M7118" s="6">
        <f t="shared" si="1004"/>
        <v>285</v>
      </c>
      <c r="N7118" s="6">
        <f t="shared" si="1005"/>
        <v>18</v>
      </c>
      <c r="O7118" s="9" t="str">
        <f>IF(AND($B7118&lt;&gt;"",$C7118&lt;&gt;"",$B7118&lt;=$C7118),INDEX(Szabalyok!$C:$C,$N7118),"")</f>
        <v/>
      </c>
      <c r="P7118">
        <f t="shared" si="1007"/>
        <v>0</v>
      </c>
    </row>
    <row r="7119" spans="1:16" x14ac:dyDescent="0.35">
      <c r="A7119">
        <f t="shared" si="1006"/>
        <v>0</v>
      </c>
      <c r="B7119" s="4" t="str">
        <f>IF($M7119&gt;300,"",IF(OR(INDEX(Bemenet!$E$2:$E$301,$M7119)="",INDEX(Bemenet!$F$2:$F$301,$M7119)=""),"",MAX(INDEX(Bemenet!$E$2:$E$301,$M7119),INDEX(Szabalyok!$A:$A,$N7119))))</f>
        <v/>
      </c>
      <c r="C7119" s="4" t="str">
        <f>IF($B7119="","",MIN(INDEX(Bemenet!$F$2:$F$301,$M7119),INDEX(Szabalyok!$B:$B,$N7119)))</f>
        <v/>
      </c>
      <c r="D7119" s="5" t="str">
        <f>IF(AND($B7119&lt;&gt;"",$C7119&lt;&gt;"",$B7119&lt;=$C7119),INDEX(Bemenet!$G$2:$G$301,$M7119),"")</f>
        <v/>
      </c>
      <c r="E7119" s="6" t="str">
        <f>IF(AND($B7119&lt;&gt;"",$C7119&lt;&gt;"",$B7119&lt;=$C7119),INDEX(Bemenet!$D$2:$D$301,$M7119),"")</f>
        <v/>
      </c>
      <c r="F7119" s="5" t="str">
        <f t="shared" si="999"/>
        <v/>
      </c>
      <c r="G7119" s="5" t="str">
        <f t="shared" si="1000"/>
        <v/>
      </c>
      <c r="H7119" s="9" t="str">
        <f t="shared" si="1001"/>
        <v/>
      </c>
      <c r="I7119" s="5" t="str">
        <f t="shared" si="1002"/>
        <v/>
      </c>
      <c r="J7119" s="5" t="str">
        <f>IF(OR($L7119="",NOT(COUNTIFS($L$2:$L7119,$L7119)=1)),"",SUMIFS($G:$G,$L:$L,$L7119))</f>
        <v/>
      </c>
      <c r="K7119" s="5" t="str">
        <f>IF(OR($L7119="",NOT(COUNTIFS($L$2:$L7119,$L7119)=1)),"",SUMIFS($I:$I,$L:$L,$L7119))</f>
        <v/>
      </c>
      <c r="L7119" s="6" t="str">
        <f t="shared" si="1003"/>
        <v/>
      </c>
      <c r="M7119" s="6">
        <f t="shared" si="1004"/>
        <v>285</v>
      </c>
      <c r="N7119" s="6">
        <f t="shared" si="1005"/>
        <v>19</v>
      </c>
      <c r="O7119" s="9" t="str">
        <f>IF(AND($B7119&lt;&gt;"",$C7119&lt;&gt;"",$B7119&lt;=$C7119),INDEX(Szabalyok!$C:$C,$N7119),"")</f>
        <v/>
      </c>
      <c r="P7119">
        <f t="shared" si="1007"/>
        <v>0</v>
      </c>
    </row>
    <row r="7120" spans="1:16" x14ac:dyDescent="0.35">
      <c r="A7120">
        <f t="shared" si="1006"/>
        <v>0</v>
      </c>
      <c r="B7120" s="4" t="str">
        <f>IF($M7120&gt;300,"",IF(OR(INDEX(Bemenet!$E$2:$E$301,$M7120)="",INDEX(Bemenet!$F$2:$F$301,$M7120)=""),"",MAX(INDEX(Bemenet!$E$2:$E$301,$M7120),INDEX(Szabalyok!$A:$A,$N7120))))</f>
        <v/>
      </c>
      <c r="C7120" s="4" t="str">
        <f>IF($B7120="","",MIN(INDEX(Bemenet!$F$2:$F$301,$M7120),INDEX(Szabalyok!$B:$B,$N7120)))</f>
        <v/>
      </c>
      <c r="D7120" s="5" t="str">
        <f>IF(AND($B7120&lt;&gt;"",$C7120&lt;&gt;"",$B7120&lt;=$C7120),INDEX(Bemenet!$G$2:$G$301,$M7120),"")</f>
        <v/>
      </c>
      <c r="E7120" s="6" t="str">
        <f>IF(AND($B7120&lt;&gt;"",$C7120&lt;&gt;"",$B7120&lt;=$C7120),INDEX(Bemenet!$D$2:$D$301,$M7120),"")</f>
        <v/>
      </c>
      <c r="F7120" s="5" t="str">
        <f t="shared" si="999"/>
        <v/>
      </c>
      <c r="G7120" s="5" t="str">
        <f t="shared" si="1000"/>
        <v/>
      </c>
      <c r="H7120" s="9" t="str">
        <f t="shared" si="1001"/>
        <v/>
      </c>
      <c r="I7120" s="5" t="str">
        <f t="shared" si="1002"/>
        <v/>
      </c>
      <c r="J7120" s="5" t="str">
        <f>IF(OR($L7120="",NOT(COUNTIFS($L$2:$L7120,$L7120)=1)),"",SUMIFS($G:$G,$L:$L,$L7120))</f>
        <v/>
      </c>
      <c r="K7120" s="5" t="str">
        <f>IF(OR($L7120="",NOT(COUNTIFS($L$2:$L7120,$L7120)=1)),"",SUMIFS($I:$I,$L:$L,$L7120))</f>
        <v/>
      </c>
      <c r="L7120" s="6" t="str">
        <f t="shared" si="1003"/>
        <v/>
      </c>
      <c r="M7120" s="6">
        <f t="shared" si="1004"/>
        <v>285</v>
      </c>
      <c r="N7120" s="6">
        <f t="shared" si="1005"/>
        <v>20</v>
      </c>
      <c r="O7120" s="9" t="str">
        <f>IF(AND($B7120&lt;&gt;"",$C7120&lt;&gt;"",$B7120&lt;=$C7120),INDEX(Szabalyok!$C:$C,$N7120),"")</f>
        <v/>
      </c>
      <c r="P7120">
        <f t="shared" si="1007"/>
        <v>0</v>
      </c>
    </row>
    <row r="7121" spans="1:16" x14ac:dyDescent="0.35">
      <c r="A7121">
        <f t="shared" si="1006"/>
        <v>0</v>
      </c>
      <c r="B7121" s="4" t="str">
        <f>IF($M7121&gt;300,"",IF(OR(INDEX(Bemenet!$E$2:$E$301,$M7121)="",INDEX(Bemenet!$F$2:$F$301,$M7121)=""),"",MAX(INDEX(Bemenet!$E$2:$E$301,$M7121),INDEX(Szabalyok!$A:$A,$N7121))))</f>
        <v/>
      </c>
      <c r="C7121" s="4" t="str">
        <f>IF($B7121="","",MIN(INDEX(Bemenet!$F$2:$F$301,$M7121),INDEX(Szabalyok!$B:$B,$N7121)))</f>
        <v/>
      </c>
      <c r="D7121" s="5" t="str">
        <f>IF(AND($B7121&lt;&gt;"",$C7121&lt;&gt;"",$B7121&lt;=$C7121),INDEX(Bemenet!$G$2:$G$301,$M7121),"")</f>
        <v/>
      </c>
      <c r="E7121" s="6" t="str">
        <f>IF(AND($B7121&lt;&gt;"",$C7121&lt;&gt;"",$B7121&lt;=$C7121),INDEX(Bemenet!$D$2:$D$301,$M7121),"")</f>
        <v/>
      </c>
      <c r="F7121" s="5" t="str">
        <f t="shared" si="999"/>
        <v/>
      </c>
      <c r="G7121" s="5" t="str">
        <f t="shared" si="1000"/>
        <v/>
      </c>
      <c r="H7121" s="9" t="str">
        <f t="shared" si="1001"/>
        <v/>
      </c>
      <c r="I7121" s="5" t="str">
        <f t="shared" si="1002"/>
        <v/>
      </c>
      <c r="J7121" s="5" t="str">
        <f>IF(OR($L7121="",NOT(COUNTIFS($L$2:$L7121,$L7121)=1)),"",SUMIFS($G:$G,$L:$L,$L7121))</f>
        <v/>
      </c>
      <c r="K7121" s="5" t="str">
        <f>IF(OR($L7121="",NOT(COUNTIFS($L$2:$L7121,$L7121)=1)),"",SUMIFS($I:$I,$L:$L,$L7121))</f>
        <v/>
      </c>
      <c r="L7121" s="6" t="str">
        <f t="shared" si="1003"/>
        <v/>
      </c>
      <c r="M7121" s="6">
        <f t="shared" si="1004"/>
        <v>285</v>
      </c>
      <c r="N7121" s="6">
        <f t="shared" si="1005"/>
        <v>21</v>
      </c>
      <c r="O7121" s="9" t="str">
        <f>IF(AND($B7121&lt;&gt;"",$C7121&lt;&gt;"",$B7121&lt;=$C7121),INDEX(Szabalyok!$C:$C,$N7121),"")</f>
        <v/>
      </c>
      <c r="P7121">
        <f t="shared" si="1007"/>
        <v>0</v>
      </c>
    </row>
    <row r="7122" spans="1:16" x14ac:dyDescent="0.35">
      <c r="A7122">
        <f t="shared" si="1006"/>
        <v>0</v>
      </c>
      <c r="B7122" s="4" t="str">
        <f>IF($M7122&gt;300,"",IF(OR(INDEX(Bemenet!$E$2:$E$301,$M7122)="",INDEX(Bemenet!$F$2:$F$301,$M7122)=""),"",MAX(INDEX(Bemenet!$E$2:$E$301,$M7122),INDEX(Szabalyok!$A:$A,$N7122))))</f>
        <v/>
      </c>
      <c r="C7122" s="4" t="str">
        <f>IF($B7122="","",MIN(INDEX(Bemenet!$F$2:$F$301,$M7122),INDEX(Szabalyok!$B:$B,$N7122)))</f>
        <v/>
      </c>
      <c r="D7122" s="5" t="str">
        <f>IF(AND($B7122&lt;&gt;"",$C7122&lt;&gt;"",$B7122&lt;=$C7122),INDEX(Bemenet!$G$2:$G$301,$M7122),"")</f>
        <v/>
      </c>
      <c r="E7122" s="6" t="str">
        <f>IF(AND($B7122&lt;&gt;"",$C7122&lt;&gt;"",$B7122&lt;=$C7122),INDEX(Bemenet!$D$2:$D$301,$M7122),"")</f>
        <v/>
      </c>
      <c r="F7122" s="5" t="str">
        <f t="shared" si="999"/>
        <v/>
      </c>
      <c r="G7122" s="5" t="str">
        <f t="shared" si="1000"/>
        <v/>
      </c>
      <c r="H7122" s="9" t="str">
        <f t="shared" si="1001"/>
        <v/>
      </c>
      <c r="I7122" s="5" t="str">
        <f t="shared" si="1002"/>
        <v/>
      </c>
      <c r="J7122" s="5" t="str">
        <f>IF(OR($L7122="",NOT(COUNTIFS($L$2:$L7122,$L7122)=1)),"",SUMIFS($G:$G,$L:$L,$L7122))</f>
        <v/>
      </c>
      <c r="K7122" s="5" t="str">
        <f>IF(OR($L7122="",NOT(COUNTIFS($L$2:$L7122,$L7122)=1)),"",SUMIFS($I:$I,$L:$L,$L7122))</f>
        <v/>
      </c>
      <c r="L7122" s="6" t="str">
        <f t="shared" si="1003"/>
        <v/>
      </c>
      <c r="M7122" s="6">
        <f t="shared" si="1004"/>
        <v>285</v>
      </c>
      <c r="N7122" s="6">
        <f t="shared" si="1005"/>
        <v>22</v>
      </c>
      <c r="O7122" s="9" t="str">
        <f>IF(AND($B7122&lt;&gt;"",$C7122&lt;&gt;"",$B7122&lt;=$C7122),INDEX(Szabalyok!$C:$C,$N7122),"")</f>
        <v/>
      </c>
      <c r="P7122">
        <f t="shared" si="1007"/>
        <v>0</v>
      </c>
    </row>
    <row r="7123" spans="1:16" x14ac:dyDescent="0.35">
      <c r="A7123">
        <f t="shared" si="1006"/>
        <v>0</v>
      </c>
      <c r="B7123" s="4" t="str">
        <f>IF($M7123&gt;300,"",IF(OR(INDEX(Bemenet!$E$2:$E$301,$M7123)="",INDEX(Bemenet!$F$2:$F$301,$M7123)=""),"",MAX(INDEX(Bemenet!$E$2:$E$301,$M7123),INDEX(Szabalyok!$A:$A,$N7123))))</f>
        <v/>
      </c>
      <c r="C7123" s="4" t="str">
        <f>IF($B7123="","",MIN(INDEX(Bemenet!$F$2:$F$301,$M7123),INDEX(Szabalyok!$B:$B,$N7123)))</f>
        <v/>
      </c>
      <c r="D7123" s="5" t="str">
        <f>IF(AND($B7123&lt;&gt;"",$C7123&lt;&gt;"",$B7123&lt;=$C7123),INDEX(Bemenet!$G$2:$G$301,$M7123),"")</f>
        <v/>
      </c>
      <c r="E7123" s="6" t="str">
        <f>IF(AND($B7123&lt;&gt;"",$C7123&lt;&gt;"",$B7123&lt;=$C7123),INDEX(Bemenet!$D$2:$D$301,$M7123),"")</f>
        <v/>
      </c>
      <c r="F7123" s="5" t="str">
        <f t="shared" si="999"/>
        <v/>
      </c>
      <c r="G7123" s="5" t="str">
        <f t="shared" si="1000"/>
        <v/>
      </c>
      <c r="H7123" s="9" t="str">
        <f t="shared" si="1001"/>
        <v/>
      </c>
      <c r="I7123" s="5" t="str">
        <f t="shared" si="1002"/>
        <v/>
      </c>
      <c r="J7123" s="5" t="str">
        <f>IF(OR($L7123="",NOT(COUNTIFS($L$2:$L7123,$L7123)=1)),"",SUMIFS($G:$G,$L:$L,$L7123))</f>
        <v/>
      </c>
      <c r="K7123" s="5" t="str">
        <f>IF(OR($L7123="",NOT(COUNTIFS($L$2:$L7123,$L7123)=1)),"",SUMIFS($I:$I,$L:$L,$L7123))</f>
        <v/>
      </c>
      <c r="L7123" s="6" t="str">
        <f t="shared" si="1003"/>
        <v/>
      </c>
      <c r="M7123" s="6">
        <f t="shared" si="1004"/>
        <v>285</v>
      </c>
      <c r="N7123" s="6">
        <f t="shared" si="1005"/>
        <v>23</v>
      </c>
      <c r="O7123" s="9" t="str">
        <f>IF(AND($B7123&lt;&gt;"",$C7123&lt;&gt;"",$B7123&lt;=$C7123),INDEX(Szabalyok!$C:$C,$N7123),"")</f>
        <v/>
      </c>
      <c r="P7123">
        <f t="shared" si="1007"/>
        <v>0</v>
      </c>
    </row>
    <row r="7124" spans="1:16" x14ac:dyDescent="0.35">
      <c r="A7124">
        <f t="shared" si="1006"/>
        <v>0</v>
      </c>
      <c r="B7124" s="4" t="str">
        <f>IF($M7124&gt;300,"",IF(OR(INDEX(Bemenet!$E$2:$E$301,$M7124)="",INDEX(Bemenet!$F$2:$F$301,$M7124)=""),"",MAX(INDEX(Bemenet!$E$2:$E$301,$M7124),INDEX(Szabalyok!$A:$A,$N7124))))</f>
        <v/>
      </c>
      <c r="C7124" s="4" t="str">
        <f>IF($B7124="","",MIN(INDEX(Bemenet!$F$2:$F$301,$M7124),INDEX(Szabalyok!$B:$B,$N7124)))</f>
        <v/>
      </c>
      <c r="D7124" s="5" t="str">
        <f>IF(AND($B7124&lt;&gt;"",$C7124&lt;&gt;"",$B7124&lt;=$C7124),INDEX(Bemenet!$G$2:$G$301,$M7124),"")</f>
        <v/>
      </c>
      <c r="E7124" s="6" t="str">
        <f>IF(AND($B7124&lt;&gt;"",$C7124&lt;&gt;"",$B7124&lt;=$C7124),INDEX(Bemenet!$D$2:$D$301,$M7124),"")</f>
        <v/>
      </c>
      <c r="F7124" s="5" t="str">
        <f t="shared" si="999"/>
        <v/>
      </c>
      <c r="G7124" s="5" t="str">
        <f t="shared" si="1000"/>
        <v/>
      </c>
      <c r="H7124" s="9" t="str">
        <f t="shared" si="1001"/>
        <v/>
      </c>
      <c r="I7124" s="5" t="str">
        <f t="shared" si="1002"/>
        <v/>
      </c>
      <c r="J7124" s="5" t="str">
        <f>IF(OR($L7124="",NOT(COUNTIFS($L$2:$L7124,$L7124)=1)),"",SUMIFS($G:$G,$L:$L,$L7124))</f>
        <v/>
      </c>
      <c r="K7124" s="5" t="str">
        <f>IF(OR($L7124="",NOT(COUNTIFS($L$2:$L7124,$L7124)=1)),"",SUMIFS($I:$I,$L:$L,$L7124))</f>
        <v/>
      </c>
      <c r="L7124" s="6" t="str">
        <f t="shared" si="1003"/>
        <v/>
      </c>
      <c r="M7124" s="6">
        <f t="shared" si="1004"/>
        <v>285</v>
      </c>
      <c r="N7124" s="6">
        <f t="shared" si="1005"/>
        <v>24</v>
      </c>
      <c r="O7124" s="9" t="str">
        <f>IF(AND($B7124&lt;&gt;"",$C7124&lt;&gt;"",$B7124&lt;=$C7124),INDEX(Szabalyok!$C:$C,$N7124),"")</f>
        <v/>
      </c>
      <c r="P7124">
        <f t="shared" si="1007"/>
        <v>0</v>
      </c>
    </row>
    <row r="7125" spans="1:16" x14ac:dyDescent="0.35">
      <c r="A7125">
        <f t="shared" si="1006"/>
        <v>0</v>
      </c>
      <c r="B7125" s="4" t="str">
        <f>IF($M7125&gt;300,"",IF(OR(INDEX(Bemenet!$E$2:$E$301,$M7125)="",INDEX(Bemenet!$F$2:$F$301,$M7125)=""),"",MAX(INDEX(Bemenet!$E$2:$E$301,$M7125),INDEX(Szabalyok!$A:$A,$N7125))))</f>
        <v/>
      </c>
      <c r="C7125" s="4" t="str">
        <f>IF($B7125="","",MIN(INDEX(Bemenet!$F$2:$F$301,$M7125),INDEX(Szabalyok!$B:$B,$N7125)))</f>
        <v/>
      </c>
      <c r="D7125" s="5" t="str">
        <f>IF(AND($B7125&lt;&gt;"",$C7125&lt;&gt;"",$B7125&lt;=$C7125),INDEX(Bemenet!$G$2:$G$301,$M7125),"")</f>
        <v/>
      </c>
      <c r="E7125" s="6" t="str">
        <f>IF(AND($B7125&lt;&gt;"",$C7125&lt;&gt;"",$B7125&lt;=$C7125),INDEX(Bemenet!$D$2:$D$301,$M7125),"")</f>
        <v/>
      </c>
      <c r="F7125" s="5" t="str">
        <f t="shared" si="999"/>
        <v/>
      </c>
      <c r="G7125" s="5" t="str">
        <f t="shared" si="1000"/>
        <v/>
      </c>
      <c r="H7125" s="9" t="str">
        <f t="shared" si="1001"/>
        <v/>
      </c>
      <c r="I7125" s="5" t="str">
        <f t="shared" si="1002"/>
        <v/>
      </c>
      <c r="J7125" s="5" t="str">
        <f>IF(OR($L7125="",NOT(COUNTIFS($L$2:$L7125,$L7125)=1)),"",SUMIFS($G:$G,$L:$L,$L7125))</f>
        <v/>
      </c>
      <c r="K7125" s="5" t="str">
        <f>IF(OR($L7125="",NOT(COUNTIFS($L$2:$L7125,$L7125)=1)),"",SUMIFS($I:$I,$L:$L,$L7125))</f>
        <v/>
      </c>
      <c r="L7125" s="6" t="str">
        <f t="shared" si="1003"/>
        <v/>
      </c>
      <c r="M7125" s="6">
        <f t="shared" si="1004"/>
        <v>285</v>
      </c>
      <c r="N7125" s="6">
        <f t="shared" si="1005"/>
        <v>25</v>
      </c>
      <c r="O7125" s="9" t="str">
        <f>IF(AND($B7125&lt;&gt;"",$C7125&lt;&gt;"",$B7125&lt;=$C7125),INDEX(Szabalyok!$C:$C,$N7125),"")</f>
        <v/>
      </c>
      <c r="P7125">
        <f t="shared" si="1007"/>
        <v>0</v>
      </c>
    </row>
    <row r="7126" spans="1:16" x14ac:dyDescent="0.35">
      <c r="A7126">
        <f t="shared" si="1006"/>
        <v>0</v>
      </c>
      <c r="B7126" s="4" t="str">
        <f>IF($M7126&gt;300,"",IF(OR(INDEX(Bemenet!$E$2:$E$301,$M7126)="",INDEX(Bemenet!$F$2:$F$301,$M7126)=""),"",MAX(INDEX(Bemenet!$E$2:$E$301,$M7126),INDEX(Szabalyok!$A:$A,$N7126))))</f>
        <v/>
      </c>
      <c r="C7126" s="4" t="str">
        <f>IF($B7126="","",MIN(INDEX(Bemenet!$F$2:$F$301,$M7126),INDEX(Szabalyok!$B:$B,$N7126)))</f>
        <v/>
      </c>
      <c r="D7126" s="5" t="str">
        <f>IF(AND($B7126&lt;&gt;"",$C7126&lt;&gt;"",$B7126&lt;=$C7126),INDEX(Bemenet!$G$2:$G$301,$M7126),"")</f>
        <v/>
      </c>
      <c r="E7126" s="6" t="str">
        <f>IF(AND($B7126&lt;&gt;"",$C7126&lt;&gt;"",$B7126&lt;=$C7126),INDEX(Bemenet!$D$2:$D$301,$M7126),"")</f>
        <v/>
      </c>
      <c r="F7126" s="5" t="str">
        <f t="shared" si="999"/>
        <v/>
      </c>
      <c r="G7126" s="5" t="str">
        <f t="shared" si="1000"/>
        <v/>
      </c>
      <c r="H7126" s="9" t="str">
        <f t="shared" si="1001"/>
        <v/>
      </c>
      <c r="I7126" s="5" t="str">
        <f t="shared" si="1002"/>
        <v/>
      </c>
      <c r="J7126" s="5" t="str">
        <f>IF(OR($L7126="",NOT(COUNTIFS($L$2:$L7126,$L7126)=1)),"",SUMIFS($G:$G,$L:$L,$L7126))</f>
        <v/>
      </c>
      <c r="K7126" s="5" t="str">
        <f>IF(OR($L7126="",NOT(COUNTIFS($L$2:$L7126,$L7126)=1)),"",SUMIFS($I:$I,$L:$L,$L7126))</f>
        <v/>
      </c>
      <c r="L7126" s="6" t="str">
        <f t="shared" si="1003"/>
        <v/>
      </c>
      <c r="M7126" s="6">
        <f t="shared" si="1004"/>
        <v>285</v>
      </c>
      <c r="N7126" s="6">
        <f t="shared" si="1005"/>
        <v>26</v>
      </c>
      <c r="O7126" s="9" t="str">
        <f>IF(AND($B7126&lt;&gt;"",$C7126&lt;&gt;"",$B7126&lt;=$C7126),INDEX(Szabalyok!$C:$C,$N7126),"")</f>
        <v/>
      </c>
      <c r="P7126">
        <f t="shared" si="1007"/>
        <v>0</v>
      </c>
    </row>
    <row r="7127" spans="1:16" x14ac:dyDescent="0.35">
      <c r="A7127">
        <f t="shared" si="1006"/>
        <v>0</v>
      </c>
      <c r="B7127" s="4" t="str">
        <f>IF($M7127&gt;300,"",IF(OR(INDEX(Bemenet!$E$2:$E$301,$M7127)="",INDEX(Bemenet!$F$2:$F$301,$M7127)=""),"",MAX(INDEX(Bemenet!$E$2:$E$301,$M7127),INDEX(Szabalyok!$A:$A,$N7127))))</f>
        <v/>
      </c>
      <c r="C7127" s="4" t="str">
        <f>IF($B7127="","",MIN(INDEX(Bemenet!$F$2:$F$301,$M7127),INDEX(Szabalyok!$B:$B,$N7127)))</f>
        <v/>
      </c>
      <c r="D7127" s="5" t="str">
        <f>IF(AND($B7127&lt;&gt;"",$C7127&lt;&gt;"",$B7127&lt;=$C7127),INDEX(Bemenet!$G$2:$G$301,$M7127),"")</f>
        <v/>
      </c>
      <c r="E7127" s="6" t="str">
        <f>IF(AND($B7127&lt;&gt;"",$C7127&lt;&gt;"",$B7127&lt;=$C7127),INDEX(Bemenet!$D$2:$D$301,$M7127),"")</f>
        <v/>
      </c>
      <c r="F7127" s="5" t="str">
        <f t="shared" si="999"/>
        <v/>
      </c>
      <c r="G7127" s="5" t="str">
        <f t="shared" si="1000"/>
        <v/>
      </c>
      <c r="H7127" s="9" t="str">
        <f t="shared" si="1001"/>
        <v/>
      </c>
      <c r="I7127" s="5" t="str">
        <f t="shared" si="1002"/>
        <v/>
      </c>
      <c r="J7127" s="5" t="str">
        <f>IF(OR($L7127="",NOT(COUNTIFS($L$2:$L7127,$L7127)=1)),"",SUMIFS($G:$G,$L:$L,$L7127))</f>
        <v/>
      </c>
      <c r="K7127" s="5" t="str">
        <f>IF(OR($L7127="",NOT(COUNTIFS($L$2:$L7127,$L7127)=1)),"",SUMIFS($I:$I,$L:$L,$L7127))</f>
        <v/>
      </c>
      <c r="L7127" s="6" t="str">
        <f t="shared" si="1003"/>
        <v/>
      </c>
      <c r="M7127" s="6">
        <f t="shared" si="1004"/>
        <v>286</v>
      </c>
      <c r="N7127" s="6">
        <f t="shared" si="1005"/>
        <v>2</v>
      </c>
      <c r="O7127" s="9" t="str">
        <f>IF(AND($B7127&lt;&gt;"",$C7127&lt;&gt;"",$B7127&lt;=$C7127),INDEX(Szabalyok!$C:$C,$N7127),"")</f>
        <v/>
      </c>
      <c r="P7127">
        <f t="shared" si="1007"/>
        <v>0</v>
      </c>
    </row>
    <row r="7128" spans="1:16" x14ac:dyDescent="0.35">
      <c r="A7128">
        <f t="shared" si="1006"/>
        <v>0</v>
      </c>
      <c r="B7128" s="4" t="str">
        <f>IF($M7128&gt;300,"",IF(OR(INDEX(Bemenet!$E$2:$E$301,$M7128)="",INDEX(Bemenet!$F$2:$F$301,$M7128)=""),"",MAX(INDEX(Bemenet!$E$2:$E$301,$M7128),INDEX(Szabalyok!$A:$A,$N7128))))</f>
        <v/>
      </c>
      <c r="C7128" s="4" t="str">
        <f>IF($B7128="","",MIN(INDEX(Bemenet!$F$2:$F$301,$M7128),INDEX(Szabalyok!$B:$B,$N7128)))</f>
        <v/>
      </c>
      <c r="D7128" s="5" t="str">
        <f>IF(AND($B7128&lt;&gt;"",$C7128&lt;&gt;"",$B7128&lt;=$C7128),INDEX(Bemenet!$G$2:$G$301,$M7128),"")</f>
        <v/>
      </c>
      <c r="E7128" s="6" t="str">
        <f>IF(AND($B7128&lt;&gt;"",$C7128&lt;&gt;"",$B7128&lt;=$C7128),INDEX(Bemenet!$D$2:$D$301,$M7128),"")</f>
        <v/>
      </c>
      <c r="F7128" s="5" t="str">
        <f t="shared" si="999"/>
        <v/>
      </c>
      <c r="G7128" s="5" t="str">
        <f t="shared" si="1000"/>
        <v/>
      </c>
      <c r="H7128" s="9" t="str">
        <f t="shared" si="1001"/>
        <v/>
      </c>
      <c r="I7128" s="5" t="str">
        <f t="shared" si="1002"/>
        <v/>
      </c>
      <c r="J7128" s="5" t="str">
        <f>IF(OR($L7128="",NOT(COUNTIFS($L$2:$L7128,$L7128)=1)),"",SUMIFS($G:$G,$L:$L,$L7128))</f>
        <v/>
      </c>
      <c r="K7128" s="5" t="str">
        <f>IF(OR($L7128="",NOT(COUNTIFS($L$2:$L7128,$L7128)=1)),"",SUMIFS($I:$I,$L:$L,$L7128))</f>
        <v/>
      </c>
      <c r="L7128" s="6" t="str">
        <f t="shared" si="1003"/>
        <v/>
      </c>
      <c r="M7128" s="6">
        <f t="shared" si="1004"/>
        <v>286</v>
      </c>
      <c r="N7128" s="6">
        <f t="shared" si="1005"/>
        <v>3</v>
      </c>
      <c r="O7128" s="9" t="str">
        <f>IF(AND($B7128&lt;&gt;"",$C7128&lt;&gt;"",$B7128&lt;=$C7128),INDEX(Szabalyok!$C:$C,$N7128),"")</f>
        <v/>
      </c>
      <c r="P7128">
        <f t="shared" si="1007"/>
        <v>0</v>
      </c>
    </row>
    <row r="7129" spans="1:16" x14ac:dyDescent="0.35">
      <c r="A7129">
        <f t="shared" si="1006"/>
        <v>0</v>
      </c>
      <c r="B7129" s="4" t="str">
        <f>IF($M7129&gt;300,"",IF(OR(INDEX(Bemenet!$E$2:$E$301,$M7129)="",INDEX(Bemenet!$F$2:$F$301,$M7129)=""),"",MAX(INDEX(Bemenet!$E$2:$E$301,$M7129),INDEX(Szabalyok!$A:$A,$N7129))))</f>
        <v/>
      </c>
      <c r="C7129" s="4" t="str">
        <f>IF($B7129="","",MIN(INDEX(Bemenet!$F$2:$F$301,$M7129),INDEX(Szabalyok!$B:$B,$N7129)))</f>
        <v/>
      </c>
      <c r="D7129" s="5" t="str">
        <f>IF(AND($B7129&lt;&gt;"",$C7129&lt;&gt;"",$B7129&lt;=$C7129),INDEX(Bemenet!$G$2:$G$301,$M7129),"")</f>
        <v/>
      </c>
      <c r="E7129" s="6" t="str">
        <f>IF(AND($B7129&lt;&gt;"",$C7129&lt;&gt;"",$B7129&lt;=$C7129),INDEX(Bemenet!$D$2:$D$301,$M7129),"")</f>
        <v/>
      </c>
      <c r="F7129" s="5" t="str">
        <f t="shared" si="999"/>
        <v/>
      </c>
      <c r="G7129" s="5" t="str">
        <f t="shared" si="1000"/>
        <v/>
      </c>
      <c r="H7129" s="9" t="str">
        <f t="shared" si="1001"/>
        <v/>
      </c>
      <c r="I7129" s="5" t="str">
        <f t="shared" si="1002"/>
        <v/>
      </c>
      <c r="J7129" s="5" t="str">
        <f>IF(OR($L7129="",NOT(COUNTIFS($L$2:$L7129,$L7129)=1)),"",SUMIFS($G:$G,$L:$L,$L7129))</f>
        <v/>
      </c>
      <c r="K7129" s="5" t="str">
        <f>IF(OR($L7129="",NOT(COUNTIFS($L$2:$L7129,$L7129)=1)),"",SUMIFS($I:$I,$L:$L,$L7129))</f>
        <v/>
      </c>
      <c r="L7129" s="6" t="str">
        <f t="shared" si="1003"/>
        <v/>
      </c>
      <c r="M7129" s="6">
        <f t="shared" si="1004"/>
        <v>286</v>
      </c>
      <c r="N7129" s="6">
        <f t="shared" si="1005"/>
        <v>4</v>
      </c>
      <c r="O7129" s="9" t="str">
        <f>IF(AND($B7129&lt;&gt;"",$C7129&lt;&gt;"",$B7129&lt;=$C7129),INDEX(Szabalyok!$C:$C,$N7129),"")</f>
        <v/>
      </c>
      <c r="P7129">
        <f t="shared" si="1007"/>
        <v>0</v>
      </c>
    </row>
    <row r="7130" spans="1:16" x14ac:dyDescent="0.35">
      <c r="A7130">
        <f t="shared" si="1006"/>
        <v>0</v>
      </c>
      <c r="B7130" s="4" t="str">
        <f>IF($M7130&gt;300,"",IF(OR(INDEX(Bemenet!$E$2:$E$301,$M7130)="",INDEX(Bemenet!$F$2:$F$301,$M7130)=""),"",MAX(INDEX(Bemenet!$E$2:$E$301,$M7130),INDEX(Szabalyok!$A:$A,$N7130))))</f>
        <v/>
      </c>
      <c r="C7130" s="4" t="str">
        <f>IF($B7130="","",MIN(INDEX(Bemenet!$F$2:$F$301,$M7130),INDEX(Szabalyok!$B:$B,$N7130)))</f>
        <v/>
      </c>
      <c r="D7130" s="5" t="str">
        <f>IF(AND($B7130&lt;&gt;"",$C7130&lt;&gt;"",$B7130&lt;=$C7130),INDEX(Bemenet!$G$2:$G$301,$M7130),"")</f>
        <v/>
      </c>
      <c r="E7130" s="6" t="str">
        <f>IF(AND($B7130&lt;&gt;"",$C7130&lt;&gt;"",$B7130&lt;=$C7130),INDEX(Bemenet!$D$2:$D$301,$M7130),"")</f>
        <v/>
      </c>
      <c r="F7130" s="5" t="str">
        <f t="shared" si="999"/>
        <v/>
      </c>
      <c r="G7130" s="5" t="str">
        <f t="shared" si="1000"/>
        <v/>
      </c>
      <c r="H7130" s="9" t="str">
        <f t="shared" si="1001"/>
        <v/>
      </c>
      <c r="I7130" s="5" t="str">
        <f t="shared" si="1002"/>
        <v/>
      </c>
      <c r="J7130" s="5" t="str">
        <f>IF(OR($L7130="",NOT(COUNTIFS($L$2:$L7130,$L7130)=1)),"",SUMIFS($G:$G,$L:$L,$L7130))</f>
        <v/>
      </c>
      <c r="K7130" s="5" t="str">
        <f>IF(OR($L7130="",NOT(COUNTIFS($L$2:$L7130,$L7130)=1)),"",SUMIFS($I:$I,$L:$L,$L7130))</f>
        <v/>
      </c>
      <c r="L7130" s="6" t="str">
        <f t="shared" si="1003"/>
        <v/>
      </c>
      <c r="M7130" s="6">
        <f t="shared" si="1004"/>
        <v>286</v>
      </c>
      <c r="N7130" s="6">
        <f t="shared" si="1005"/>
        <v>5</v>
      </c>
      <c r="O7130" s="9" t="str">
        <f>IF(AND($B7130&lt;&gt;"",$C7130&lt;&gt;"",$B7130&lt;=$C7130),INDEX(Szabalyok!$C:$C,$N7130),"")</f>
        <v/>
      </c>
      <c r="P7130">
        <f t="shared" si="1007"/>
        <v>0</v>
      </c>
    </row>
    <row r="7131" spans="1:16" x14ac:dyDescent="0.35">
      <c r="A7131">
        <f t="shared" si="1006"/>
        <v>0</v>
      </c>
      <c r="B7131" s="4" t="str">
        <f>IF($M7131&gt;300,"",IF(OR(INDEX(Bemenet!$E$2:$E$301,$M7131)="",INDEX(Bemenet!$F$2:$F$301,$M7131)=""),"",MAX(INDEX(Bemenet!$E$2:$E$301,$M7131),INDEX(Szabalyok!$A:$A,$N7131))))</f>
        <v/>
      </c>
      <c r="C7131" s="4" t="str">
        <f>IF($B7131="","",MIN(INDEX(Bemenet!$F$2:$F$301,$M7131),INDEX(Szabalyok!$B:$B,$N7131)))</f>
        <v/>
      </c>
      <c r="D7131" s="5" t="str">
        <f>IF(AND($B7131&lt;&gt;"",$C7131&lt;&gt;"",$B7131&lt;=$C7131),INDEX(Bemenet!$G$2:$G$301,$M7131),"")</f>
        <v/>
      </c>
      <c r="E7131" s="6" t="str">
        <f>IF(AND($B7131&lt;&gt;"",$C7131&lt;&gt;"",$B7131&lt;=$C7131),INDEX(Bemenet!$D$2:$D$301,$M7131),"")</f>
        <v/>
      </c>
      <c r="F7131" s="5" t="str">
        <f t="shared" si="999"/>
        <v/>
      </c>
      <c r="G7131" s="5" t="str">
        <f t="shared" si="1000"/>
        <v/>
      </c>
      <c r="H7131" s="9" t="str">
        <f t="shared" si="1001"/>
        <v/>
      </c>
      <c r="I7131" s="5" t="str">
        <f t="shared" si="1002"/>
        <v/>
      </c>
      <c r="J7131" s="5" t="str">
        <f>IF(OR($L7131="",NOT(COUNTIFS($L$2:$L7131,$L7131)=1)),"",SUMIFS($G:$G,$L:$L,$L7131))</f>
        <v/>
      </c>
      <c r="K7131" s="5" t="str">
        <f>IF(OR($L7131="",NOT(COUNTIFS($L$2:$L7131,$L7131)=1)),"",SUMIFS($I:$I,$L:$L,$L7131))</f>
        <v/>
      </c>
      <c r="L7131" s="6" t="str">
        <f t="shared" si="1003"/>
        <v/>
      </c>
      <c r="M7131" s="6">
        <f t="shared" si="1004"/>
        <v>286</v>
      </c>
      <c r="N7131" s="6">
        <f t="shared" si="1005"/>
        <v>6</v>
      </c>
      <c r="O7131" s="9" t="str">
        <f>IF(AND($B7131&lt;&gt;"",$C7131&lt;&gt;"",$B7131&lt;=$C7131),INDEX(Szabalyok!$C:$C,$N7131),"")</f>
        <v/>
      </c>
      <c r="P7131">
        <f t="shared" si="1007"/>
        <v>0</v>
      </c>
    </row>
    <row r="7132" spans="1:16" x14ac:dyDescent="0.35">
      <c r="A7132">
        <f t="shared" si="1006"/>
        <v>0</v>
      </c>
      <c r="B7132" s="4" t="str">
        <f>IF($M7132&gt;300,"",IF(OR(INDEX(Bemenet!$E$2:$E$301,$M7132)="",INDEX(Bemenet!$F$2:$F$301,$M7132)=""),"",MAX(INDEX(Bemenet!$E$2:$E$301,$M7132),INDEX(Szabalyok!$A:$A,$N7132))))</f>
        <v/>
      </c>
      <c r="C7132" s="4" t="str">
        <f>IF($B7132="","",MIN(INDEX(Bemenet!$F$2:$F$301,$M7132),INDEX(Szabalyok!$B:$B,$N7132)))</f>
        <v/>
      </c>
      <c r="D7132" s="5" t="str">
        <f>IF(AND($B7132&lt;&gt;"",$C7132&lt;&gt;"",$B7132&lt;=$C7132),INDEX(Bemenet!$G$2:$G$301,$M7132),"")</f>
        <v/>
      </c>
      <c r="E7132" s="6" t="str">
        <f>IF(AND($B7132&lt;&gt;"",$C7132&lt;&gt;"",$B7132&lt;=$C7132),INDEX(Bemenet!$D$2:$D$301,$M7132),"")</f>
        <v/>
      </c>
      <c r="F7132" s="5" t="str">
        <f t="shared" si="999"/>
        <v/>
      </c>
      <c r="G7132" s="5" t="str">
        <f t="shared" si="1000"/>
        <v/>
      </c>
      <c r="H7132" s="9" t="str">
        <f t="shared" si="1001"/>
        <v/>
      </c>
      <c r="I7132" s="5" t="str">
        <f t="shared" si="1002"/>
        <v/>
      </c>
      <c r="J7132" s="5" t="str">
        <f>IF(OR($L7132="",NOT(COUNTIFS($L$2:$L7132,$L7132)=1)),"",SUMIFS($G:$G,$L:$L,$L7132))</f>
        <v/>
      </c>
      <c r="K7132" s="5" t="str">
        <f>IF(OR($L7132="",NOT(COUNTIFS($L$2:$L7132,$L7132)=1)),"",SUMIFS($I:$I,$L:$L,$L7132))</f>
        <v/>
      </c>
      <c r="L7132" s="6" t="str">
        <f t="shared" si="1003"/>
        <v/>
      </c>
      <c r="M7132" s="6">
        <f t="shared" si="1004"/>
        <v>286</v>
      </c>
      <c r="N7132" s="6">
        <f t="shared" si="1005"/>
        <v>7</v>
      </c>
      <c r="O7132" s="9" t="str">
        <f>IF(AND($B7132&lt;&gt;"",$C7132&lt;&gt;"",$B7132&lt;=$C7132),INDEX(Szabalyok!$C:$C,$N7132),"")</f>
        <v/>
      </c>
      <c r="P7132">
        <f t="shared" si="1007"/>
        <v>0</v>
      </c>
    </row>
    <row r="7133" spans="1:16" x14ac:dyDescent="0.35">
      <c r="A7133">
        <f t="shared" si="1006"/>
        <v>0</v>
      </c>
      <c r="B7133" s="4" t="str">
        <f>IF($M7133&gt;300,"",IF(OR(INDEX(Bemenet!$E$2:$E$301,$M7133)="",INDEX(Bemenet!$F$2:$F$301,$M7133)=""),"",MAX(INDEX(Bemenet!$E$2:$E$301,$M7133),INDEX(Szabalyok!$A:$A,$N7133))))</f>
        <v/>
      </c>
      <c r="C7133" s="4" t="str">
        <f>IF($B7133="","",MIN(INDEX(Bemenet!$F$2:$F$301,$M7133),INDEX(Szabalyok!$B:$B,$N7133)))</f>
        <v/>
      </c>
      <c r="D7133" s="5" t="str">
        <f>IF(AND($B7133&lt;&gt;"",$C7133&lt;&gt;"",$B7133&lt;=$C7133),INDEX(Bemenet!$G$2:$G$301,$M7133),"")</f>
        <v/>
      </c>
      <c r="E7133" s="6" t="str">
        <f>IF(AND($B7133&lt;&gt;"",$C7133&lt;&gt;"",$B7133&lt;=$C7133),INDEX(Bemenet!$D$2:$D$301,$M7133),"")</f>
        <v/>
      </c>
      <c r="F7133" s="5" t="str">
        <f t="shared" si="999"/>
        <v/>
      </c>
      <c r="G7133" s="5" t="str">
        <f t="shared" si="1000"/>
        <v/>
      </c>
      <c r="H7133" s="9" t="str">
        <f t="shared" si="1001"/>
        <v/>
      </c>
      <c r="I7133" s="5" t="str">
        <f t="shared" si="1002"/>
        <v/>
      </c>
      <c r="J7133" s="5" t="str">
        <f>IF(OR($L7133="",NOT(COUNTIFS($L$2:$L7133,$L7133)=1)),"",SUMIFS($G:$G,$L:$L,$L7133))</f>
        <v/>
      </c>
      <c r="K7133" s="5" t="str">
        <f>IF(OR($L7133="",NOT(COUNTIFS($L$2:$L7133,$L7133)=1)),"",SUMIFS($I:$I,$L:$L,$L7133))</f>
        <v/>
      </c>
      <c r="L7133" s="6" t="str">
        <f t="shared" si="1003"/>
        <v/>
      </c>
      <c r="M7133" s="6">
        <f t="shared" si="1004"/>
        <v>286</v>
      </c>
      <c r="N7133" s="6">
        <f t="shared" si="1005"/>
        <v>8</v>
      </c>
      <c r="O7133" s="9" t="str">
        <f>IF(AND($B7133&lt;&gt;"",$C7133&lt;&gt;"",$B7133&lt;=$C7133),INDEX(Szabalyok!$C:$C,$N7133),"")</f>
        <v/>
      </c>
      <c r="P7133">
        <f t="shared" si="1007"/>
        <v>0</v>
      </c>
    </row>
    <row r="7134" spans="1:16" x14ac:dyDescent="0.35">
      <c r="A7134">
        <f t="shared" si="1006"/>
        <v>0</v>
      </c>
      <c r="B7134" s="4" t="str">
        <f>IF($M7134&gt;300,"",IF(OR(INDEX(Bemenet!$E$2:$E$301,$M7134)="",INDEX(Bemenet!$F$2:$F$301,$M7134)=""),"",MAX(INDEX(Bemenet!$E$2:$E$301,$M7134),INDEX(Szabalyok!$A:$A,$N7134))))</f>
        <v/>
      </c>
      <c r="C7134" s="4" t="str">
        <f>IF($B7134="","",MIN(INDEX(Bemenet!$F$2:$F$301,$M7134),INDEX(Szabalyok!$B:$B,$N7134)))</f>
        <v/>
      </c>
      <c r="D7134" s="5" t="str">
        <f>IF(AND($B7134&lt;&gt;"",$C7134&lt;&gt;"",$B7134&lt;=$C7134),INDEX(Bemenet!$G$2:$G$301,$M7134),"")</f>
        <v/>
      </c>
      <c r="E7134" s="6" t="str">
        <f>IF(AND($B7134&lt;&gt;"",$C7134&lt;&gt;"",$B7134&lt;=$C7134),INDEX(Bemenet!$D$2:$D$301,$M7134),"")</f>
        <v/>
      </c>
      <c r="F7134" s="5" t="str">
        <f t="shared" si="999"/>
        <v/>
      </c>
      <c r="G7134" s="5" t="str">
        <f t="shared" si="1000"/>
        <v/>
      </c>
      <c r="H7134" s="9" t="str">
        <f t="shared" si="1001"/>
        <v/>
      </c>
      <c r="I7134" s="5" t="str">
        <f t="shared" si="1002"/>
        <v/>
      </c>
      <c r="J7134" s="5" t="str">
        <f>IF(OR($L7134="",NOT(COUNTIFS($L$2:$L7134,$L7134)=1)),"",SUMIFS($G:$G,$L:$L,$L7134))</f>
        <v/>
      </c>
      <c r="K7134" s="5" t="str">
        <f>IF(OR($L7134="",NOT(COUNTIFS($L$2:$L7134,$L7134)=1)),"",SUMIFS($I:$I,$L:$L,$L7134))</f>
        <v/>
      </c>
      <c r="L7134" s="6" t="str">
        <f t="shared" si="1003"/>
        <v/>
      </c>
      <c r="M7134" s="6">
        <f t="shared" si="1004"/>
        <v>286</v>
      </c>
      <c r="N7134" s="6">
        <f t="shared" si="1005"/>
        <v>9</v>
      </c>
      <c r="O7134" s="9" t="str">
        <f>IF(AND($B7134&lt;&gt;"",$C7134&lt;&gt;"",$B7134&lt;=$C7134),INDEX(Szabalyok!$C:$C,$N7134),"")</f>
        <v/>
      </c>
      <c r="P7134">
        <f t="shared" si="1007"/>
        <v>0</v>
      </c>
    </row>
    <row r="7135" spans="1:16" x14ac:dyDescent="0.35">
      <c r="A7135">
        <f t="shared" si="1006"/>
        <v>0</v>
      </c>
      <c r="B7135" s="4" t="str">
        <f>IF($M7135&gt;300,"",IF(OR(INDEX(Bemenet!$E$2:$E$301,$M7135)="",INDEX(Bemenet!$F$2:$F$301,$M7135)=""),"",MAX(INDEX(Bemenet!$E$2:$E$301,$M7135),INDEX(Szabalyok!$A:$A,$N7135))))</f>
        <v/>
      </c>
      <c r="C7135" s="4" t="str">
        <f>IF($B7135="","",MIN(INDEX(Bemenet!$F$2:$F$301,$M7135),INDEX(Szabalyok!$B:$B,$N7135)))</f>
        <v/>
      </c>
      <c r="D7135" s="5" t="str">
        <f>IF(AND($B7135&lt;&gt;"",$C7135&lt;&gt;"",$B7135&lt;=$C7135),INDEX(Bemenet!$G$2:$G$301,$M7135),"")</f>
        <v/>
      </c>
      <c r="E7135" s="6" t="str">
        <f>IF(AND($B7135&lt;&gt;"",$C7135&lt;&gt;"",$B7135&lt;=$C7135),INDEX(Bemenet!$D$2:$D$301,$M7135),"")</f>
        <v/>
      </c>
      <c r="F7135" s="5" t="str">
        <f t="shared" si="999"/>
        <v/>
      </c>
      <c r="G7135" s="5" t="str">
        <f t="shared" si="1000"/>
        <v/>
      </c>
      <c r="H7135" s="9" t="str">
        <f t="shared" si="1001"/>
        <v/>
      </c>
      <c r="I7135" s="5" t="str">
        <f t="shared" si="1002"/>
        <v/>
      </c>
      <c r="J7135" s="5" t="str">
        <f>IF(OR($L7135="",NOT(COUNTIFS($L$2:$L7135,$L7135)=1)),"",SUMIFS($G:$G,$L:$L,$L7135))</f>
        <v/>
      </c>
      <c r="K7135" s="5" t="str">
        <f>IF(OR($L7135="",NOT(COUNTIFS($L$2:$L7135,$L7135)=1)),"",SUMIFS($I:$I,$L:$L,$L7135))</f>
        <v/>
      </c>
      <c r="L7135" s="6" t="str">
        <f t="shared" si="1003"/>
        <v/>
      </c>
      <c r="M7135" s="6">
        <f t="shared" si="1004"/>
        <v>286</v>
      </c>
      <c r="N7135" s="6">
        <f t="shared" si="1005"/>
        <v>10</v>
      </c>
      <c r="O7135" s="9" t="str">
        <f>IF(AND($B7135&lt;&gt;"",$C7135&lt;&gt;"",$B7135&lt;=$C7135),INDEX(Szabalyok!$C:$C,$N7135),"")</f>
        <v/>
      </c>
      <c r="P7135">
        <f t="shared" si="1007"/>
        <v>0</v>
      </c>
    </row>
    <row r="7136" spans="1:16" x14ac:dyDescent="0.35">
      <c r="A7136">
        <f t="shared" si="1006"/>
        <v>0</v>
      </c>
      <c r="B7136" s="4" t="str">
        <f>IF($M7136&gt;300,"",IF(OR(INDEX(Bemenet!$E$2:$E$301,$M7136)="",INDEX(Bemenet!$F$2:$F$301,$M7136)=""),"",MAX(INDEX(Bemenet!$E$2:$E$301,$M7136),INDEX(Szabalyok!$A:$A,$N7136))))</f>
        <v/>
      </c>
      <c r="C7136" s="4" t="str">
        <f>IF($B7136="","",MIN(INDEX(Bemenet!$F$2:$F$301,$M7136),INDEX(Szabalyok!$B:$B,$N7136)))</f>
        <v/>
      </c>
      <c r="D7136" s="5" t="str">
        <f>IF(AND($B7136&lt;&gt;"",$C7136&lt;&gt;"",$B7136&lt;=$C7136),INDEX(Bemenet!$G$2:$G$301,$M7136),"")</f>
        <v/>
      </c>
      <c r="E7136" s="6" t="str">
        <f>IF(AND($B7136&lt;&gt;"",$C7136&lt;&gt;"",$B7136&lt;=$C7136),INDEX(Bemenet!$D$2:$D$301,$M7136),"")</f>
        <v/>
      </c>
      <c r="F7136" s="5" t="str">
        <f t="shared" si="999"/>
        <v/>
      </c>
      <c r="G7136" s="5" t="str">
        <f t="shared" si="1000"/>
        <v/>
      </c>
      <c r="H7136" s="9" t="str">
        <f t="shared" si="1001"/>
        <v/>
      </c>
      <c r="I7136" s="5" t="str">
        <f t="shared" si="1002"/>
        <v/>
      </c>
      <c r="J7136" s="5" t="str">
        <f>IF(OR($L7136="",NOT(COUNTIFS($L$2:$L7136,$L7136)=1)),"",SUMIFS($G:$G,$L:$L,$L7136))</f>
        <v/>
      </c>
      <c r="K7136" s="5" t="str">
        <f>IF(OR($L7136="",NOT(COUNTIFS($L$2:$L7136,$L7136)=1)),"",SUMIFS($I:$I,$L:$L,$L7136))</f>
        <v/>
      </c>
      <c r="L7136" s="6" t="str">
        <f t="shared" si="1003"/>
        <v/>
      </c>
      <c r="M7136" s="6">
        <f t="shared" si="1004"/>
        <v>286</v>
      </c>
      <c r="N7136" s="6">
        <f t="shared" si="1005"/>
        <v>11</v>
      </c>
      <c r="O7136" s="9" t="str">
        <f>IF(AND($B7136&lt;&gt;"",$C7136&lt;&gt;"",$B7136&lt;=$C7136),INDEX(Szabalyok!$C:$C,$N7136),"")</f>
        <v/>
      </c>
      <c r="P7136">
        <f t="shared" si="1007"/>
        <v>0</v>
      </c>
    </row>
    <row r="7137" spans="1:16" x14ac:dyDescent="0.35">
      <c r="A7137">
        <f t="shared" si="1006"/>
        <v>0</v>
      </c>
      <c r="B7137" s="4" t="str">
        <f>IF($M7137&gt;300,"",IF(OR(INDEX(Bemenet!$E$2:$E$301,$M7137)="",INDEX(Bemenet!$F$2:$F$301,$M7137)=""),"",MAX(INDEX(Bemenet!$E$2:$E$301,$M7137),INDEX(Szabalyok!$A:$A,$N7137))))</f>
        <v/>
      </c>
      <c r="C7137" s="4" t="str">
        <f>IF($B7137="","",MIN(INDEX(Bemenet!$F$2:$F$301,$M7137),INDEX(Szabalyok!$B:$B,$N7137)))</f>
        <v/>
      </c>
      <c r="D7137" s="5" t="str">
        <f>IF(AND($B7137&lt;&gt;"",$C7137&lt;&gt;"",$B7137&lt;=$C7137),INDEX(Bemenet!$G$2:$G$301,$M7137),"")</f>
        <v/>
      </c>
      <c r="E7137" s="6" t="str">
        <f>IF(AND($B7137&lt;&gt;"",$C7137&lt;&gt;"",$B7137&lt;=$C7137),INDEX(Bemenet!$D$2:$D$301,$M7137),"")</f>
        <v/>
      </c>
      <c r="F7137" s="5" t="str">
        <f t="shared" si="999"/>
        <v/>
      </c>
      <c r="G7137" s="5" t="str">
        <f t="shared" si="1000"/>
        <v/>
      </c>
      <c r="H7137" s="9" t="str">
        <f t="shared" si="1001"/>
        <v/>
      </c>
      <c r="I7137" s="5" t="str">
        <f t="shared" si="1002"/>
        <v/>
      </c>
      <c r="J7137" s="5" t="str">
        <f>IF(OR($L7137="",NOT(COUNTIFS($L$2:$L7137,$L7137)=1)),"",SUMIFS($G:$G,$L:$L,$L7137))</f>
        <v/>
      </c>
      <c r="K7137" s="5" t="str">
        <f>IF(OR($L7137="",NOT(COUNTIFS($L$2:$L7137,$L7137)=1)),"",SUMIFS($I:$I,$L:$L,$L7137))</f>
        <v/>
      </c>
      <c r="L7137" s="6" t="str">
        <f t="shared" si="1003"/>
        <v/>
      </c>
      <c r="M7137" s="6">
        <f t="shared" si="1004"/>
        <v>286</v>
      </c>
      <c r="N7137" s="6">
        <f t="shared" si="1005"/>
        <v>12</v>
      </c>
      <c r="O7137" s="9" t="str">
        <f>IF(AND($B7137&lt;&gt;"",$C7137&lt;&gt;"",$B7137&lt;=$C7137),INDEX(Szabalyok!$C:$C,$N7137),"")</f>
        <v/>
      </c>
      <c r="P7137">
        <f t="shared" si="1007"/>
        <v>0</v>
      </c>
    </row>
    <row r="7138" spans="1:16" x14ac:dyDescent="0.35">
      <c r="A7138">
        <f t="shared" si="1006"/>
        <v>0</v>
      </c>
      <c r="B7138" s="4" t="str">
        <f>IF($M7138&gt;300,"",IF(OR(INDEX(Bemenet!$E$2:$E$301,$M7138)="",INDEX(Bemenet!$F$2:$F$301,$M7138)=""),"",MAX(INDEX(Bemenet!$E$2:$E$301,$M7138),INDEX(Szabalyok!$A:$A,$N7138))))</f>
        <v/>
      </c>
      <c r="C7138" s="4" t="str">
        <f>IF($B7138="","",MIN(INDEX(Bemenet!$F$2:$F$301,$M7138),INDEX(Szabalyok!$B:$B,$N7138)))</f>
        <v/>
      </c>
      <c r="D7138" s="5" t="str">
        <f>IF(AND($B7138&lt;&gt;"",$C7138&lt;&gt;"",$B7138&lt;=$C7138),INDEX(Bemenet!$G$2:$G$301,$M7138),"")</f>
        <v/>
      </c>
      <c r="E7138" s="6" t="str">
        <f>IF(AND($B7138&lt;&gt;"",$C7138&lt;&gt;"",$B7138&lt;=$C7138),INDEX(Bemenet!$D$2:$D$301,$M7138),"")</f>
        <v/>
      </c>
      <c r="F7138" s="5" t="str">
        <f t="shared" si="999"/>
        <v/>
      </c>
      <c r="G7138" s="5" t="str">
        <f t="shared" si="1000"/>
        <v/>
      </c>
      <c r="H7138" s="9" t="str">
        <f t="shared" si="1001"/>
        <v/>
      </c>
      <c r="I7138" s="5" t="str">
        <f t="shared" si="1002"/>
        <v/>
      </c>
      <c r="J7138" s="5" t="str">
        <f>IF(OR($L7138="",NOT(COUNTIFS($L$2:$L7138,$L7138)=1)),"",SUMIFS($G:$G,$L:$L,$L7138))</f>
        <v/>
      </c>
      <c r="K7138" s="5" t="str">
        <f>IF(OR($L7138="",NOT(COUNTIFS($L$2:$L7138,$L7138)=1)),"",SUMIFS($I:$I,$L:$L,$L7138))</f>
        <v/>
      </c>
      <c r="L7138" s="6" t="str">
        <f t="shared" si="1003"/>
        <v/>
      </c>
      <c r="M7138" s="6">
        <f t="shared" si="1004"/>
        <v>286</v>
      </c>
      <c r="N7138" s="6">
        <f t="shared" si="1005"/>
        <v>13</v>
      </c>
      <c r="O7138" s="9" t="str">
        <f>IF(AND($B7138&lt;&gt;"",$C7138&lt;&gt;"",$B7138&lt;=$C7138),INDEX(Szabalyok!$C:$C,$N7138),"")</f>
        <v/>
      </c>
      <c r="P7138">
        <f t="shared" si="1007"/>
        <v>0</v>
      </c>
    </row>
    <row r="7139" spans="1:16" x14ac:dyDescent="0.35">
      <c r="A7139">
        <f t="shared" si="1006"/>
        <v>0</v>
      </c>
      <c r="B7139" s="4" t="str">
        <f>IF($M7139&gt;300,"",IF(OR(INDEX(Bemenet!$E$2:$E$301,$M7139)="",INDEX(Bemenet!$F$2:$F$301,$M7139)=""),"",MAX(INDEX(Bemenet!$E$2:$E$301,$M7139),INDEX(Szabalyok!$A:$A,$N7139))))</f>
        <v/>
      </c>
      <c r="C7139" s="4" t="str">
        <f>IF($B7139="","",MIN(INDEX(Bemenet!$F$2:$F$301,$M7139),INDEX(Szabalyok!$B:$B,$N7139)))</f>
        <v/>
      </c>
      <c r="D7139" s="5" t="str">
        <f>IF(AND($B7139&lt;&gt;"",$C7139&lt;&gt;"",$B7139&lt;=$C7139),INDEX(Bemenet!$G$2:$G$301,$M7139),"")</f>
        <v/>
      </c>
      <c r="E7139" s="6" t="str">
        <f>IF(AND($B7139&lt;&gt;"",$C7139&lt;&gt;"",$B7139&lt;=$C7139),INDEX(Bemenet!$D$2:$D$301,$M7139),"")</f>
        <v/>
      </c>
      <c r="F7139" s="5" t="str">
        <f t="shared" si="999"/>
        <v/>
      </c>
      <c r="G7139" s="5" t="str">
        <f t="shared" si="1000"/>
        <v/>
      </c>
      <c r="H7139" s="9" t="str">
        <f t="shared" si="1001"/>
        <v/>
      </c>
      <c r="I7139" s="5" t="str">
        <f t="shared" si="1002"/>
        <v/>
      </c>
      <c r="J7139" s="5" t="str">
        <f>IF(OR($L7139="",NOT(COUNTIFS($L$2:$L7139,$L7139)=1)),"",SUMIFS($G:$G,$L:$L,$L7139))</f>
        <v/>
      </c>
      <c r="K7139" s="5" t="str">
        <f>IF(OR($L7139="",NOT(COUNTIFS($L$2:$L7139,$L7139)=1)),"",SUMIFS($I:$I,$L:$L,$L7139))</f>
        <v/>
      </c>
      <c r="L7139" s="6" t="str">
        <f t="shared" si="1003"/>
        <v/>
      </c>
      <c r="M7139" s="6">
        <f t="shared" si="1004"/>
        <v>286</v>
      </c>
      <c r="N7139" s="6">
        <f t="shared" si="1005"/>
        <v>14</v>
      </c>
      <c r="O7139" s="9" t="str">
        <f>IF(AND($B7139&lt;&gt;"",$C7139&lt;&gt;"",$B7139&lt;=$C7139),INDEX(Szabalyok!$C:$C,$N7139),"")</f>
        <v/>
      </c>
      <c r="P7139">
        <f t="shared" si="1007"/>
        <v>0</v>
      </c>
    </row>
    <row r="7140" spans="1:16" x14ac:dyDescent="0.35">
      <c r="A7140">
        <f t="shared" si="1006"/>
        <v>0</v>
      </c>
      <c r="B7140" s="4" t="str">
        <f>IF($M7140&gt;300,"",IF(OR(INDEX(Bemenet!$E$2:$E$301,$M7140)="",INDEX(Bemenet!$F$2:$F$301,$M7140)=""),"",MAX(INDEX(Bemenet!$E$2:$E$301,$M7140),INDEX(Szabalyok!$A:$A,$N7140))))</f>
        <v/>
      </c>
      <c r="C7140" s="4" t="str">
        <f>IF($B7140="","",MIN(INDEX(Bemenet!$F$2:$F$301,$M7140),INDEX(Szabalyok!$B:$B,$N7140)))</f>
        <v/>
      </c>
      <c r="D7140" s="5" t="str">
        <f>IF(AND($B7140&lt;&gt;"",$C7140&lt;&gt;"",$B7140&lt;=$C7140),INDEX(Bemenet!$G$2:$G$301,$M7140),"")</f>
        <v/>
      </c>
      <c r="E7140" s="6" t="str">
        <f>IF(AND($B7140&lt;&gt;"",$C7140&lt;&gt;"",$B7140&lt;=$C7140),INDEX(Bemenet!$D$2:$D$301,$M7140),"")</f>
        <v/>
      </c>
      <c r="F7140" s="5" t="str">
        <f t="shared" si="999"/>
        <v/>
      </c>
      <c r="G7140" s="5" t="str">
        <f t="shared" si="1000"/>
        <v/>
      </c>
      <c r="H7140" s="9" t="str">
        <f t="shared" si="1001"/>
        <v/>
      </c>
      <c r="I7140" s="5" t="str">
        <f t="shared" si="1002"/>
        <v/>
      </c>
      <c r="J7140" s="5" t="str">
        <f>IF(OR($L7140="",NOT(COUNTIFS($L$2:$L7140,$L7140)=1)),"",SUMIFS($G:$G,$L:$L,$L7140))</f>
        <v/>
      </c>
      <c r="K7140" s="5" t="str">
        <f>IF(OR($L7140="",NOT(COUNTIFS($L$2:$L7140,$L7140)=1)),"",SUMIFS($I:$I,$L:$L,$L7140))</f>
        <v/>
      </c>
      <c r="L7140" s="6" t="str">
        <f t="shared" si="1003"/>
        <v/>
      </c>
      <c r="M7140" s="6">
        <f t="shared" si="1004"/>
        <v>286</v>
      </c>
      <c r="N7140" s="6">
        <f t="shared" si="1005"/>
        <v>15</v>
      </c>
      <c r="O7140" s="9" t="str">
        <f>IF(AND($B7140&lt;&gt;"",$C7140&lt;&gt;"",$B7140&lt;=$C7140),INDEX(Szabalyok!$C:$C,$N7140),"")</f>
        <v/>
      </c>
      <c r="P7140">
        <f t="shared" si="1007"/>
        <v>0</v>
      </c>
    </row>
    <row r="7141" spans="1:16" x14ac:dyDescent="0.35">
      <c r="A7141">
        <f t="shared" si="1006"/>
        <v>0</v>
      </c>
      <c r="B7141" s="4" t="str">
        <f>IF($M7141&gt;300,"",IF(OR(INDEX(Bemenet!$E$2:$E$301,$M7141)="",INDEX(Bemenet!$F$2:$F$301,$M7141)=""),"",MAX(INDEX(Bemenet!$E$2:$E$301,$M7141),INDEX(Szabalyok!$A:$A,$N7141))))</f>
        <v/>
      </c>
      <c r="C7141" s="4" t="str">
        <f>IF($B7141="","",MIN(INDEX(Bemenet!$F$2:$F$301,$M7141),INDEX(Szabalyok!$B:$B,$N7141)))</f>
        <v/>
      </c>
      <c r="D7141" s="5" t="str">
        <f>IF(AND($B7141&lt;&gt;"",$C7141&lt;&gt;"",$B7141&lt;=$C7141),INDEX(Bemenet!$G$2:$G$301,$M7141),"")</f>
        <v/>
      </c>
      <c r="E7141" s="6" t="str">
        <f>IF(AND($B7141&lt;&gt;"",$C7141&lt;&gt;"",$B7141&lt;=$C7141),INDEX(Bemenet!$D$2:$D$301,$M7141),"")</f>
        <v/>
      </c>
      <c r="F7141" s="5" t="str">
        <f t="shared" si="999"/>
        <v/>
      </c>
      <c r="G7141" s="5" t="str">
        <f t="shared" si="1000"/>
        <v/>
      </c>
      <c r="H7141" s="9" t="str">
        <f t="shared" si="1001"/>
        <v/>
      </c>
      <c r="I7141" s="5" t="str">
        <f t="shared" si="1002"/>
        <v/>
      </c>
      <c r="J7141" s="5" t="str">
        <f>IF(OR($L7141="",NOT(COUNTIFS($L$2:$L7141,$L7141)=1)),"",SUMIFS($G:$G,$L:$L,$L7141))</f>
        <v/>
      </c>
      <c r="K7141" s="5" t="str">
        <f>IF(OR($L7141="",NOT(COUNTIFS($L$2:$L7141,$L7141)=1)),"",SUMIFS($I:$I,$L:$L,$L7141))</f>
        <v/>
      </c>
      <c r="L7141" s="6" t="str">
        <f t="shared" si="1003"/>
        <v/>
      </c>
      <c r="M7141" s="6">
        <f t="shared" si="1004"/>
        <v>286</v>
      </c>
      <c r="N7141" s="6">
        <f t="shared" si="1005"/>
        <v>16</v>
      </c>
      <c r="O7141" s="9" t="str">
        <f>IF(AND($B7141&lt;&gt;"",$C7141&lt;&gt;"",$B7141&lt;=$C7141),INDEX(Szabalyok!$C:$C,$N7141),"")</f>
        <v/>
      </c>
      <c r="P7141">
        <f t="shared" si="1007"/>
        <v>0</v>
      </c>
    </row>
    <row r="7142" spans="1:16" x14ac:dyDescent="0.35">
      <c r="A7142">
        <f t="shared" si="1006"/>
        <v>0</v>
      </c>
      <c r="B7142" s="4" t="str">
        <f>IF($M7142&gt;300,"",IF(OR(INDEX(Bemenet!$E$2:$E$301,$M7142)="",INDEX(Bemenet!$F$2:$F$301,$M7142)=""),"",MAX(INDEX(Bemenet!$E$2:$E$301,$M7142),INDEX(Szabalyok!$A:$A,$N7142))))</f>
        <v/>
      </c>
      <c r="C7142" s="4" t="str">
        <f>IF($B7142="","",MIN(INDEX(Bemenet!$F$2:$F$301,$M7142),INDEX(Szabalyok!$B:$B,$N7142)))</f>
        <v/>
      </c>
      <c r="D7142" s="5" t="str">
        <f>IF(AND($B7142&lt;&gt;"",$C7142&lt;&gt;"",$B7142&lt;=$C7142),INDEX(Bemenet!$G$2:$G$301,$M7142),"")</f>
        <v/>
      </c>
      <c r="E7142" s="6" t="str">
        <f>IF(AND($B7142&lt;&gt;"",$C7142&lt;&gt;"",$B7142&lt;=$C7142),INDEX(Bemenet!$D$2:$D$301,$M7142),"")</f>
        <v/>
      </c>
      <c r="F7142" s="5" t="str">
        <f t="shared" si="999"/>
        <v/>
      </c>
      <c r="G7142" s="5" t="str">
        <f t="shared" si="1000"/>
        <v/>
      </c>
      <c r="H7142" s="9" t="str">
        <f t="shared" si="1001"/>
        <v/>
      </c>
      <c r="I7142" s="5" t="str">
        <f t="shared" si="1002"/>
        <v/>
      </c>
      <c r="J7142" s="5" t="str">
        <f>IF(OR($L7142="",NOT(COUNTIFS($L$2:$L7142,$L7142)=1)),"",SUMIFS($G:$G,$L:$L,$L7142))</f>
        <v/>
      </c>
      <c r="K7142" s="5" t="str">
        <f>IF(OR($L7142="",NOT(COUNTIFS($L$2:$L7142,$L7142)=1)),"",SUMIFS($I:$I,$L:$L,$L7142))</f>
        <v/>
      </c>
      <c r="L7142" s="6" t="str">
        <f t="shared" si="1003"/>
        <v/>
      </c>
      <c r="M7142" s="6">
        <f t="shared" si="1004"/>
        <v>286</v>
      </c>
      <c r="N7142" s="6">
        <f t="shared" si="1005"/>
        <v>17</v>
      </c>
      <c r="O7142" s="9" t="str">
        <f>IF(AND($B7142&lt;&gt;"",$C7142&lt;&gt;"",$B7142&lt;=$C7142),INDEX(Szabalyok!$C:$C,$N7142),"")</f>
        <v/>
      </c>
      <c r="P7142">
        <f t="shared" si="1007"/>
        <v>0</v>
      </c>
    </row>
    <row r="7143" spans="1:16" x14ac:dyDescent="0.35">
      <c r="A7143">
        <f t="shared" si="1006"/>
        <v>0</v>
      </c>
      <c r="B7143" s="4" t="str">
        <f>IF($M7143&gt;300,"",IF(OR(INDEX(Bemenet!$E$2:$E$301,$M7143)="",INDEX(Bemenet!$F$2:$F$301,$M7143)=""),"",MAX(INDEX(Bemenet!$E$2:$E$301,$M7143),INDEX(Szabalyok!$A:$A,$N7143))))</f>
        <v/>
      </c>
      <c r="C7143" s="4" t="str">
        <f>IF($B7143="","",MIN(INDEX(Bemenet!$F$2:$F$301,$M7143),INDEX(Szabalyok!$B:$B,$N7143)))</f>
        <v/>
      </c>
      <c r="D7143" s="5" t="str">
        <f>IF(AND($B7143&lt;&gt;"",$C7143&lt;&gt;"",$B7143&lt;=$C7143),INDEX(Bemenet!$G$2:$G$301,$M7143),"")</f>
        <v/>
      </c>
      <c r="E7143" s="6" t="str">
        <f>IF(AND($B7143&lt;&gt;"",$C7143&lt;&gt;"",$B7143&lt;=$C7143),INDEX(Bemenet!$D$2:$D$301,$M7143),"")</f>
        <v/>
      </c>
      <c r="F7143" s="5" t="str">
        <f t="shared" si="999"/>
        <v/>
      </c>
      <c r="G7143" s="5" t="str">
        <f t="shared" si="1000"/>
        <v/>
      </c>
      <c r="H7143" s="9" t="str">
        <f t="shared" si="1001"/>
        <v/>
      </c>
      <c r="I7143" s="5" t="str">
        <f t="shared" si="1002"/>
        <v/>
      </c>
      <c r="J7143" s="5" t="str">
        <f>IF(OR($L7143="",NOT(COUNTIFS($L$2:$L7143,$L7143)=1)),"",SUMIFS($G:$G,$L:$L,$L7143))</f>
        <v/>
      </c>
      <c r="K7143" s="5" t="str">
        <f>IF(OR($L7143="",NOT(COUNTIFS($L$2:$L7143,$L7143)=1)),"",SUMIFS($I:$I,$L:$L,$L7143))</f>
        <v/>
      </c>
      <c r="L7143" s="6" t="str">
        <f t="shared" si="1003"/>
        <v/>
      </c>
      <c r="M7143" s="6">
        <f t="shared" si="1004"/>
        <v>286</v>
      </c>
      <c r="N7143" s="6">
        <f t="shared" si="1005"/>
        <v>18</v>
      </c>
      <c r="O7143" s="9" t="str">
        <f>IF(AND($B7143&lt;&gt;"",$C7143&lt;&gt;"",$B7143&lt;=$C7143),INDEX(Szabalyok!$C:$C,$N7143),"")</f>
        <v/>
      </c>
      <c r="P7143">
        <f t="shared" si="1007"/>
        <v>0</v>
      </c>
    </row>
    <row r="7144" spans="1:16" x14ac:dyDescent="0.35">
      <c r="A7144">
        <f t="shared" si="1006"/>
        <v>0</v>
      </c>
      <c r="B7144" s="4" t="str">
        <f>IF($M7144&gt;300,"",IF(OR(INDEX(Bemenet!$E$2:$E$301,$M7144)="",INDEX(Bemenet!$F$2:$F$301,$M7144)=""),"",MAX(INDEX(Bemenet!$E$2:$E$301,$M7144),INDEX(Szabalyok!$A:$A,$N7144))))</f>
        <v/>
      </c>
      <c r="C7144" s="4" t="str">
        <f>IF($B7144="","",MIN(INDEX(Bemenet!$F$2:$F$301,$M7144),INDEX(Szabalyok!$B:$B,$N7144)))</f>
        <v/>
      </c>
      <c r="D7144" s="5" t="str">
        <f>IF(AND($B7144&lt;&gt;"",$C7144&lt;&gt;"",$B7144&lt;=$C7144),INDEX(Bemenet!$G$2:$G$301,$M7144),"")</f>
        <v/>
      </c>
      <c r="E7144" s="6" t="str">
        <f>IF(AND($B7144&lt;&gt;"",$C7144&lt;&gt;"",$B7144&lt;=$C7144),INDEX(Bemenet!$D$2:$D$301,$M7144),"")</f>
        <v/>
      </c>
      <c r="F7144" s="5" t="str">
        <f t="shared" si="999"/>
        <v/>
      </c>
      <c r="G7144" s="5" t="str">
        <f t="shared" si="1000"/>
        <v/>
      </c>
      <c r="H7144" s="9" t="str">
        <f t="shared" si="1001"/>
        <v/>
      </c>
      <c r="I7144" s="5" t="str">
        <f t="shared" si="1002"/>
        <v/>
      </c>
      <c r="J7144" s="5" t="str">
        <f>IF(OR($L7144="",NOT(COUNTIFS($L$2:$L7144,$L7144)=1)),"",SUMIFS($G:$G,$L:$L,$L7144))</f>
        <v/>
      </c>
      <c r="K7144" s="5" t="str">
        <f>IF(OR($L7144="",NOT(COUNTIFS($L$2:$L7144,$L7144)=1)),"",SUMIFS($I:$I,$L:$L,$L7144))</f>
        <v/>
      </c>
      <c r="L7144" s="6" t="str">
        <f t="shared" si="1003"/>
        <v/>
      </c>
      <c r="M7144" s="6">
        <f t="shared" si="1004"/>
        <v>286</v>
      </c>
      <c r="N7144" s="6">
        <f t="shared" si="1005"/>
        <v>19</v>
      </c>
      <c r="O7144" s="9" t="str">
        <f>IF(AND($B7144&lt;&gt;"",$C7144&lt;&gt;"",$B7144&lt;=$C7144),INDEX(Szabalyok!$C:$C,$N7144),"")</f>
        <v/>
      </c>
      <c r="P7144">
        <f t="shared" si="1007"/>
        <v>0</v>
      </c>
    </row>
    <row r="7145" spans="1:16" x14ac:dyDescent="0.35">
      <c r="A7145">
        <f t="shared" si="1006"/>
        <v>0</v>
      </c>
      <c r="B7145" s="4" t="str">
        <f>IF($M7145&gt;300,"",IF(OR(INDEX(Bemenet!$E$2:$E$301,$M7145)="",INDEX(Bemenet!$F$2:$F$301,$M7145)=""),"",MAX(INDEX(Bemenet!$E$2:$E$301,$M7145),INDEX(Szabalyok!$A:$A,$N7145))))</f>
        <v/>
      </c>
      <c r="C7145" s="4" t="str">
        <f>IF($B7145="","",MIN(INDEX(Bemenet!$F$2:$F$301,$M7145),INDEX(Szabalyok!$B:$B,$N7145)))</f>
        <v/>
      </c>
      <c r="D7145" s="5" t="str">
        <f>IF(AND($B7145&lt;&gt;"",$C7145&lt;&gt;"",$B7145&lt;=$C7145),INDEX(Bemenet!$G$2:$G$301,$M7145),"")</f>
        <v/>
      </c>
      <c r="E7145" s="6" t="str">
        <f>IF(AND($B7145&lt;&gt;"",$C7145&lt;&gt;"",$B7145&lt;=$C7145),INDEX(Bemenet!$D$2:$D$301,$M7145),"")</f>
        <v/>
      </c>
      <c r="F7145" s="5" t="str">
        <f t="shared" si="999"/>
        <v/>
      </c>
      <c r="G7145" s="5" t="str">
        <f t="shared" si="1000"/>
        <v/>
      </c>
      <c r="H7145" s="9" t="str">
        <f t="shared" si="1001"/>
        <v/>
      </c>
      <c r="I7145" s="5" t="str">
        <f t="shared" si="1002"/>
        <v/>
      </c>
      <c r="J7145" s="5" t="str">
        <f>IF(OR($L7145="",NOT(COUNTIFS($L$2:$L7145,$L7145)=1)),"",SUMIFS($G:$G,$L:$L,$L7145))</f>
        <v/>
      </c>
      <c r="K7145" s="5" t="str">
        <f>IF(OR($L7145="",NOT(COUNTIFS($L$2:$L7145,$L7145)=1)),"",SUMIFS($I:$I,$L:$L,$L7145))</f>
        <v/>
      </c>
      <c r="L7145" s="6" t="str">
        <f t="shared" si="1003"/>
        <v/>
      </c>
      <c r="M7145" s="6">
        <f t="shared" si="1004"/>
        <v>286</v>
      </c>
      <c r="N7145" s="6">
        <f t="shared" si="1005"/>
        <v>20</v>
      </c>
      <c r="O7145" s="9" t="str">
        <f>IF(AND($B7145&lt;&gt;"",$C7145&lt;&gt;"",$B7145&lt;=$C7145),INDEX(Szabalyok!$C:$C,$N7145),"")</f>
        <v/>
      </c>
      <c r="P7145">
        <f t="shared" si="1007"/>
        <v>0</v>
      </c>
    </row>
    <row r="7146" spans="1:16" x14ac:dyDescent="0.35">
      <c r="A7146">
        <f t="shared" si="1006"/>
        <v>0</v>
      </c>
      <c r="B7146" s="4" t="str">
        <f>IF($M7146&gt;300,"",IF(OR(INDEX(Bemenet!$E$2:$E$301,$M7146)="",INDEX(Bemenet!$F$2:$F$301,$M7146)=""),"",MAX(INDEX(Bemenet!$E$2:$E$301,$M7146),INDEX(Szabalyok!$A:$A,$N7146))))</f>
        <v/>
      </c>
      <c r="C7146" s="4" t="str">
        <f>IF($B7146="","",MIN(INDEX(Bemenet!$F$2:$F$301,$M7146),INDEX(Szabalyok!$B:$B,$N7146)))</f>
        <v/>
      </c>
      <c r="D7146" s="5" t="str">
        <f>IF(AND($B7146&lt;&gt;"",$C7146&lt;&gt;"",$B7146&lt;=$C7146),INDEX(Bemenet!$G$2:$G$301,$M7146),"")</f>
        <v/>
      </c>
      <c r="E7146" s="6" t="str">
        <f>IF(AND($B7146&lt;&gt;"",$C7146&lt;&gt;"",$B7146&lt;=$C7146),INDEX(Bemenet!$D$2:$D$301,$M7146),"")</f>
        <v/>
      </c>
      <c r="F7146" s="5" t="str">
        <f t="shared" si="999"/>
        <v/>
      </c>
      <c r="G7146" s="5" t="str">
        <f t="shared" si="1000"/>
        <v/>
      </c>
      <c r="H7146" s="9" t="str">
        <f t="shared" si="1001"/>
        <v/>
      </c>
      <c r="I7146" s="5" t="str">
        <f t="shared" si="1002"/>
        <v/>
      </c>
      <c r="J7146" s="5" t="str">
        <f>IF(OR($L7146="",NOT(COUNTIFS($L$2:$L7146,$L7146)=1)),"",SUMIFS($G:$G,$L:$L,$L7146))</f>
        <v/>
      </c>
      <c r="K7146" s="5" t="str">
        <f>IF(OR($L7146="",NOT(COUNTIFS($L$2:$L7146,$L7146)=1)),"",SUMIFS($I:$I,$L:$L,$L7146))</f>
        <v/>
      </c>
      <c r="L7146" s="6" t="str">
        <f t="shared" si="1003"/>
        <v/>
      </c>
      <c r="M7146" s="6">
        <f t="shared" si="1004"/>
        <v>286</v>
      </c>
      <c r="N7146" s="6">
        <f t="shared" si="1005"/>
        <v>21</v>
      </c>
      <c r="O7146" s="9" t="str">
        <f>IF(AND($B7146&lt;&gt;"",$C7146&lt;&gt;"",$B7146&lt;=$C7146),INDEX(Szabalyok!$C:$C,$N7146),"")</f>
        <v/>
      </c>
      <c r="P7146">
        <f t="shared" si="1007"/>
        <v>0</v>
      </c>
    </row>
    <row r="7147" spans="1:16" x14ac:dyDescent="0.35">
      <c r="A7147">
        <f t="shared" si="1006"/>
        <v>0</v>
      </c>
      <c r="B7147" s="4" t="str">
        <f>IF($M7147&gt;300,"",IF(OR(INDEX(Bemenet!$E$2:$E$301,$M7147)="",INDEX(Bemenet!$F$2:$F$301,$M7147)=""),"",MAX(INDEX(Bemenet!$E$2:$E$301,$M7147),INDEX(Szabalyok!$A:$A,$N7147))))</f>
        <v/>
      </c>
      <c r="C7147" s="4" t="str">
        <f>IF($B7147="","",MIN(INDEX(Bemenet!$F$2:$F$301,$M7147),INDEX(Szabalyok!$B:$B,$N7147)))</f>
        <v/>
      </c>
      <c r="D7147" s="5" t="str">
        <f>IF(AND($B7147&lt;&gt;"",$C7147&lt;&gt;"",$B7147&lt;=$C7147),INDEX(Bemenet!$G$2:$G$301,$M7147),"")</f>
        <v/>
      </c>
      <c r="E7147" s="6" t="str">
        <f>IF(AND($B7147&lt;&gt;"",$C7147&lt;&gt;"",$B7147&lt;=$C7147),INDEX(Bemenet!$D$2:$D$301,$M7147),"")</f>
        <v/>
      </c>
      <c r="F7147" s="5" t="str">
        <f t="shared" si="999"/>
        <v/>
      </c>
      <c r="G7147" s="5" t="str">
        <f t="shared" si="1000"/>
        <v/>
      </c>
      <c r="H7147" s="9" t="str">
        <f t="shared" si="1001"/>
        <v/>
      </c>
      <c r="I7147" s="5" t="str">
        <f t="shared" si="1002"/>
        <v/>
      </c>
      <c r="J7147" s="5" t="str">
        <f>IF(OR($L7147="",NOT(COUNTIFS($L$2:$L7147,$L7147)=1)),"",SUMIFS($G:$G,$L:$L,$L7147))</f>
        <v/>
      </c>
      <c r="K7147" s="5" t="str">
        <f>IF(OR($L7147="",NOT(COUNTIFS($L$2:$L7147,$L7147)=1)),"",SUMIFS($I:$I,$L:$L,$L7147))</f>
        <v/>
      </c>
      <c r="L7147" s="6" t="str">
        <f t="shared" si="1003"/>
        <v/>
      </c>
      <c r="M7147" s="6">
        <f t="shared" si="1004"/>
        <v>286</v>
      </c>
      <c r="N7147" s="6">
        <f t="shared" si="1005"/>
        <v>22</v>
      </c>
      <c r="O7147" s="9" t="str">
        <f>IF(AND($B7147&lt;&gt;"",$C7147&lt;&gt;"",$B7147&lt;=$C7147),INDEX(Szabalyok!$C:$C,$N7147),"")</f>
        <v/>
      </c>
      <c r="P7147">
        <f t="shared" si="1007"/>
        <v>0</v>
      </c>
    </row>
    <row r="7148" spans="1:16" x14ac:dyDescent="0.35">
      <c r="A7148">
        <f t="shared" si="1006"/>
        <v>0</v>
      </c>
      <c r="B7148" s="4" t="str">
        <f>IF($M7148&gt;300,"",IF(OR(INDEX(Bemenet!$E$2:$E$301,$M7148)="",INDEX(Bemenet!$F$2:$F$301,$M7148)=""),"",MAX(INDEX(Bemenet!$E$2:$E$301,$M7148),INDEX(Szabalyok!$A:$A,$N7148))))</f>
        <v/>
      </c>
      <c r="C7148" s="4" t="str">
        <f>IF($B7148="","",MIN(INDEX(Bemenet!$F$2:$F$301,$M7148),INDEX(Szabalyok!$B:$B,$N7148)))</f>
        <v/>
      </c>
      <c r="D7148" s="5" t="str">
        <f>IF(AND($B7148&lt;&gt;"",$C7148&lt;&gt;"",$B7148&lt;=$C7148),INDEX(Bemenet!$G$2:$G$301,$M7148),"")</f>
        <v/>
      </c>
      <c r="E7148" s="6" t="str">
        <f>IF(AND($B7148&lt;&gt;"",$C7148&lt;&gt;"",$B7148&lt;=$C7148),INDEX(Bemenet!$D$2:$D$301,$M7148),"")</f>
        <v/>
      </c>
      <c r="F7148" s="5" t="str">
        <f t="shared" si="999"/>
        <v/>
      </c>
      <c r="G7148" s="5" t="str">
        <f t="shared" si="1000"/>
        <v/>
      </c>
      <c r="H7148" s="9" t="str">
        <f t="shared" si="1001"/>
        <v/>
      </c>
      <c r="I7148" s="5" t="str">
        <f t="shared" si="1002"/>
        <v/>
      </c>
      <c r="J7148" s="5" t="str">
        <f>IF(OR($L7148="",NOT(COUNTIFS($L$2:$L7148,$L7148)=1)),"",SUMIFS($G:$G,$L:$L,$L7148))</f>
        <v/>
      </c>
      <c r="K7148" s="5" t="str">
        <f>IF(OR($L7148="",NOT(COUNTIFS($L$2:$L7148,$L7148)=1)),"",SUMIFS($I:$I,$L:$L,$L7148))</f>
        <v/>
      </c>
      <c r="L7148" s="6" t="str">
        <f t="shared" si="1003"/>
        <v/>
      </c>
      <c r="M7148" s="6">
        <f t="shared" si="1004"/>
        <v>286</v>
      </c>
      <c r="N7148" s="6">
        <f t="shared" si="1005"/>
        <v>23</v>
      </c>
      <c r="O7148" s="9" t="str">
        <f>IF(AND($B7148&lt;&gt;"",$C7148&lt;&gt;"",$B7148&lt;=$C7148),INDEX(Szabalyok!$C:$C,$N7148),"")</f>
        <v/>
      </c>
      <c r="P7148">
        <f t="shared" si="1007"/>
        <v>0</v>
      </c>
    </row>
    <row r="7149" spans="1:16" x14ac:dyDescent="0.35">
      <c r="A7149">
        <f t="shared" si="1006"/>
        <v>0</v>
      </c>
      <c r="B7149" s="4" t="str">
        <f>IF($M7149&gt;300,"",IF(OR(INDEX(Bemenet!$E$2:$E$301,$M7149)="",INDEX(Bemenet!$F$2:$F$301,$M7149)=""),"",MAX(INDEX(Bemenet!$E$2:$E$301,$M7149),INDEX(Szabalyok!$A:$A,$N7149))))</f>
        <v/>
      </c>
      <c r="C7149" s="4" t="str">
        <f>IF($B7149="","",MIN(INDEX(Bemenet!$F$2:$F$301,$M7149),INDEX(Szabalyok!$B:$B,$N7149)))</f>
        <v/>
      </c>
      <c r="D7149" s="5" t="str">
        <f>IF(AND($B7149&lt;&gt;"",$C7149&lt;&gt;"",$B7149&lt;=$C7149),INDEX(Bemenet!$G$2:$G$301,$M7149),"")</f>
        <v/>
      </c>
      <c r="E7149" s="6" t="str">
        <f>IF(AND($B7149&lt;&gt;"",$C7149&lt;&gt;"",$B7149&lt;=$C7149),INDEX(Bemenet!$D$2:$D$301,$M7149),"")</f>
        <v/>
      </c>
      <c r="F7149" s="5" t="str">
        <f t="shared" si="999"/>
        <v/>
      </c>
      <c r="G7149" s="5" t="str">
        <f t="shared" si="1000"/>
        <v/>
      </c>
      <c r="H7149" s="9" t="str">
        <f t="shared" si="1001"/>
        <v/>
      </c>
      <c r="I7149" s="5" t="str">
        <f t="shared" si="1002"/>
        <v/>
      </c>
      <c r="J7149" s="5" t="str">
        <f>IF(OR($L7149="",NOT(COUNTIFS($L$2:$L7149,$L7149)=1)),"",SUMIFS($G:$G,$L:$L,$L7149))</f>
        <v/>
      </c>
      <c r="K7149" s="5" t="str">
        <f>IF(OR($L7149="",NOT(COUNTIFS($L$2:$L7149,$L7149)=1)),"",SUMIFS($I:$I,$L:$L,$L7149))</f>
        <v/>
      </c>
      <c r="L7149" s="6" t="str">
        <f t="shared" si="1003"/>
        <v/>
      </c>
      <c r="M7149" s="6">
        <f t="shared" si="1004"/>
        <v>286</v>
      </c>
      <c r="N7149" s="6">
        <f t="shared" si="1005"/>
        <v>24</v>
      </c>
      <c r="O7149" s="9" t="str">
        <f>IF(AND($B7149&lt;&gt;"",$C7149&lt;&gt;"",$B7149&lt;=$C7149),INDEX(Szabalyok!$C:$C,$N7149),"")</f>
        <v/>
      </c>
      <c r="P7149">
        <f t="shared" si="1007"/>
        <v>0</v>
      </c>
    </row>
    <row r="7150" spans="1:16" x14ac:dyDescent="0.35">
      <c r="A7150">
        <f t="shared" si="1006"/>
        <v>0</v>
      </c>
      <c r="B7150" s="4" t="str">
        <f>IF($M7150&gt;300,"",IF(OR(INDEX(Bemenet!$E$2:$E$301,$M7150)="",INDEX(Bemenet!$F$2:$F$301,$M7150)=""),"",MAX(INDEX(Bemenet!$E$2:$E$301,$M7150),INDEX(Szabalyok!$A:$A,$N7150))))</f>
        <v/>
      </c>
      <c r="C7150" s="4" t="str">
        <f>IF($B7150="","",MIN(INDEX(Bemenet!$F$2:$F$301,$M7150),INDEX(Szabalyok!$B:$B,$N7150)))</f>
        <v/>
      </c>
      <c r="D7150" s="5" t="str">
        <f>IF(AND($B7150&lt;&gt;"",$C7150&lt;&gt;"",$B7150&lt;=$C7150),INDEX(Bemenet!$G$2:$G$301,$M7150),"")</f>
        <v/>
      </c>
      <c r="E7150" s="6" t="str">
        <f>IF(AND($B7150&lt;&gt;"",$C7150&lt;&gt;"",$B7150&lt;=$C7150),INDEX(Bemenet!$D$2:$D$301,$M7150),"")</f>
        <v/>
      </c>
      <c r="F7150" s="5" t="str">
        <f t="shared" si="999"/>
        <v/>
      </c>
      <c r="G7150" s="5" t="str">
        <f t="shared" si="1000"/>
        <v/>
      </c>
      <c r="H7150" s="9" t="str">
        <f t="shared" si="1001"/>
        <v/>
      </c>
      <c r="I7150" s="5" t="str">
        <f t="shared" si="1002"/>
        <v/>
      </c>
      <c r="J7150" s="5" t="str">
        <f>IF(OR($L7150="",NOT(COUNTIFS($L$2:$L7150,$L7150)=1)),"",SUMIFS($G:$G,$L:$L,$L7150))</f>
        <v/>
      </c>
      <c r="K7150" s="5" t="str">
        <f>IF(OR($L7150="",NOT(COUNTIFS($L$2:$L7150,$L7150)=1)),"",SUMIFS($I:$I,$L:$L,$L7150))</f>
        <v/>
      </c>
      <c r="L7150" s="6" t="str">
        <f t="shared" si="1003"/>
        <v/>
      </c>
      <c r="M7150" s="6">
        <f t="shared" si="1004"/>
        <v>286</v>
      </c>
      <c r="N7150" s="6">
        <f t="shared" si="1005"/>
        <v>25</v>
      </c>
      <c r="O7150" s="9" t="str">
        <f>IF(AND($B7150&lt;&gt;"",$C7150&lt;&gt;"",$B7150&lt;=$C7150),INDEX(Szabalyok!$C:$C,$N7150),"")</f>
        <v/>
      </c>
      <c r="P7150">
        <f t="shared" si="1007"/>
        <v>0</v>
      </c>
    </row>
    <row r="7151" spans="1:16" x14ac:dyDescent="0.35">
      <c r="A7151">
        <f t="shared" si="1006"/>
        <v>0</v>
      </c>
      <c r="B7151" s="4" t="str">
        <f>IF($M7151&gt;300,"",IF(OR(INDEX(Bemenet!$E$2:$E$301,$M7151)="",INDEX(Bemenet!$F$2:$F$301,$M7151)=""),"",MAX(INDEX(Bemenet!$E$2:$E$301,$M7151),INDEX(Szabalyok!$A:$A,$N7151))))</f>
        <v/>
      </c>
      <c r="C7151" s="4" t="str">
        <f>IF($B7151="","",MIN(INDEX(Bemenet!$F$2:$F$301,$M7151),INDEX(Szabalyok!$B:$B,$N7151)))</f>
        <v/>
      </c>
      <c r="D7151" s="5" t="str">
        <f>IF(AND($B7151&lt;&gt;"",$C7151&lt;&gt;"",$B7151&lt;=$C7151),INDEX(Bemenet!$G$2:$G$301,$M7151),"")</f>
        <v/>
      </c>
      <c r="E7151" s="6" t="str">
        <f>IF(AND($B7151&lt;&gt;"",$C7151&lt;&gt;"",$B7151&lt;=$C7151),INDEX(Bemenet!$D$2:$D$301,$M7151),"")</f>
        <v/>
      </c>
      <c r="F7151" s="5" t="str">
        <f t="shared" si="999"/>
        <v/>
      </c>
      <c r="G7151" s="5" t="str">
        <f t="shared" si="1000"/>
        <v/>
      </c>
      <c r="H7151" s="9" t="str">
        <f t="shared" si="1001"/>
        <v/>
      </c>
      <c r="I7151" s="5" t="str">
        <f t="shared" si="1002"/>
        <v/>
      </c>
      <c r="J7151" s="5" t="str">
        <f>IF(OR($L7151="",NOT(COUNTIFS($L$2:$L7151,$L7151)=1)),"",SUMIFS($G:$G,$L:$L,$L7151))</f>
        <v/>
      </c>
      <c r="K7151" s="5" t="str">
        <f>IF(OR($L7151="",NOT(COUNTIFS($L$2:$L7151,$L7151)=1)),"",SUMIFS($I:$I,$L:$L,$L7151))</f>
        <v/>
      </c>
      <c r="L7151" s="6" t="str">
        <f t="shared" si="1003"/>
        <v/>
      </c>
      <c r="M7151" s="6">
        <f t="shared" si="1004"/>
        <v>286</v>
      </c>
      <c r="N7151" s="6">
        <f t="shared" si="1005"/>
        <v>26</v>
      </c>
      <c r="O7151" s="9" t="str">
        <f>IF(AND($B7151&lt;&gt;"",$C7151&lt;&gt;"",$B7151&lt;=$C7151),INDEX(Szabalyok!$C:$C,$N7151),"")</f>
        <v/>
      </c>
      <c r="P7151">
        <f t="shared" si="1007"/>
        <v>0</v>
      </c>
    </row>
    <row r="7152" spans="1:16" x14ac:dyDescent="0.35">
      <c r="A7152">
        <f t="shared" si="1006"/>
        <v>0</v>
      </c>
      <c r="B7152" s="4" t="str">
        <f>IF($M7152&gt;300,"",IF(OR(INDEX(Bemenet!$E$2:$E$301,$M7152)="",INDEX(Bemenet!$F$2:$F$301,$M7152)=""),"",MAX(INDEX(Bemenet!$E$2:$E$301,$M7152),INDEX(Szabalyok!$A:$A,$N7152))))</f>
        <v/>
      </c>
      <c r="C7152" s="4" t="str">
        <f>IF($B7152="","",MIN(INDEX(Bemenet!$F$2:$F$301,$M7152),INDEX(Szabalyok!$B:$B,$N7152)))</f>
        <v/>
      </c>
      <c r="D7152" s="5" t="str">
        <f>IF(AND($B7152&lt;&gt;"",$C7152&lt;&gt;"",$B7152&lt;=$C7152),INDEX(Bemenet!$G$2:$G$301,$M7152),"")</f>
        <v/>
      </c>
      <c r="E7152" s="6" t="str">
        <f>IF(AND($B7152&lt;&gt;"",$C7152&lt;&gt;"",$B7152&lt;=$C7152),INDEX(Bemenet!$D$2:$D$301,$M7152),"")</f>
        <v/>
      </c>
      <c r="F7152" s="5" t="str">
        <f t="shared" si="999"/>
        <v/>
      </c>
      <c r="G7152" s="5" t="str">
        <f t="shared" si="1000"/>
        <v/>
      </c>
      <c r="H7152" s="9" t="str">
        <f t="shared" si="1001"/>
        <v/>
      </c>
      <c r="I7152" s="5" t="str">
        <f t="shared" si="1002"/>
        <v/>
      </c>
      <c r="J7152" s="5" t="str">
        <f>IF(OR($L7152="",NOT(COUNTIFS($L$2:$L7152,$L7152)=1)),"",SUMIFS($G:$G,$L:$L,$L7152))</f>
        <v/>
      </c>
      <c r="K7152" s="5" t="str">
        <f>IF(OR($L7152="",NOT(COUNTIFS($L$2:$L7152,$L7152)=1)),"",SUMIFS($I:$I,$L:$L,$L7152))</f>
        <v/>
      </c>
      <c r="L7152" s="6" t="str">
        <f t="shared" si="1003"/>
        <v/>
      </c>
      <c r="M7152" s="6">
        <f t="shared" si="1004"/>
        <v>287</v>
      </c>
      <c r="N7152" s="6">
        <f t="shared" si="1005"/>
        <v>2</v>
      </c>
      <c r="O7152" s="9" t="str">
        <f>IF(AND($B7152&lt;&gt;"",$C7152&lt;&gt;"",$B7152&lt;=$C7152),INDEX(Szabalyok!$C:$C,$N7152),"")</f>
        <v/>
      </c>
      <c r="P7152">
        <f t="shared" si="1007"/>
        <v>0</v>
      </c>
    </row>
    <row r="7153" spans="1:16" x14ac:dyDescent="0.35">
      <c r="A7153">
        <f t="shared" si="1006"/>
        <v>0</v>
      </c>
      <c r="B7153" s="4" t="str">
        <f>IF($M7153&gt;300,"",IF(OR(INDEX(Bemenet!$E$2:$E$301,$M7153)="",INDEX(Bemenet!$F$2:$F$301,$M7153)=""),"",MAX(INDEX(Bemenet!$E$2:$E$301,$M7153),INDEX(Szabalyok!$A:$A,$N7153))))</f>
        <v/>
      </c>
      <c r="C7153" s="4" t="str">
        <f>IF($B7153="","",MIN(INDEX(Bemenet!$F$2:$F$301,$M7153),INDEX(Szabalyok!$B:$B,$N7153)))</f>
        <v/>
      </c>
      <c r="D7153" s="5" t="str">
        <f>IF(AND($B7153&lt;&gt;"",$C7153&lt;&gt;"",$B7153&lt;=$C7153),INDEX(Bemenet!$G$2:$G$301,$M7153),"")</f>
        <v/>
      </c>
      <c r="E7153" s="6" t="str">
        <f>IF(AND($B7153&lt;&gt;"",$C7153&lt;&gt;"",$B7153&lt;=$C7153),INDEX(Bemenet!$D$2:$D$301,$M7153),"")</f>
        <v/>
      </c>
      <c r="F7153" s="5" t="str">
        <f t="shared" si="999"/>
        <v/>
      </c>
      <c r="G7153" s="5" t="str">
        <f t="shared" si="1000"/>
        <v/>
      </c>
      <c r="H7153" s="9" t="str">
        <f t="shared" si="1001"/>
        <v/>
      </c>
      <c r="I7153" s="5" t="str">
        <f t="shared" si="1002"/>
        <v/>
      </c>
      <c r="J7153" s="5" t="str">
        <f>IF(OR($L7153="",NOT(COUNTIFS($L$2:$L7153,$L7153)=1)),"",SUMIFS($G:$G,$L:$L,$L7153))</f>
        <v/>
      </c>
      <c r="K7153" s="5" t="str">
        <f>IF(OR($L7153="",NOT(COUNTIFS($L$2:$L7153,$L7153)=1)),"",SUMIFS($I:$I,$L:$L,$L7153))</f>
        <v/>
      </c>
      <c r="L7153" s="6" t="str">
        <f t="shared" si="1003"/>
        <v/>
      </c>
      <c r="M7153" s="6">
        <f t="shared" si="1004"/>
        <v>287</v>
      </c>
      <c r="N7153" s="6">
        <f t="shared" si="1005"/>
        <v>3</v>
      </c>
      <c r="O7153" s="9" t="str">
        <f>IF(AND($B7153&lt;&gt;"",$C7153&lt;&gt;"",$B7153&lt;=$C7153),INDEX(Szabalyok!$C:$C,$N7153),"")</f>
        <v/>
      </c>
      <c r="P7153">
        <f t="shared" si="1007"/>
        <v>0</v>
      </c>
    </row>
    <row r="7154" spans="1:16" x14ac:dyDescent="0.35">
      <c r="A7154">
        <f t="shared" si="1006"/>
        <v>0</v>
      </c>
      <c r="B7154" s="4" t="str">
        <f>IF($M7154&gt;300,"",IF(OR(INDEX(Bemenet!$E$2:$E$301,$M7154)="",INDEX(Bemenet!$F$2:$F$301,$M7154)=""),"",MAX(INDEX(Bemenet!$E$2:$E$301,$M7154),INDEX(Szabalyok!$A:$A,$N7154))))</f>
        <v/>
      </c>
      <c r="C7154" s="4" t="str">
        <f>IF($B7154="","",MIN(INDEX(Bemenet!$F$2:$F$301,$M7154),INDEX(Szabalyok!$B:$B,$N7154)))</f>
        <v/>
      </c>
      <c r="D7154" s="5" t="str">
        <f>IF(AND($B7154&lt;&gt;"",$C7154&lt;&gt;"",$B7154&lt;=$C7154),INDEX(Bemenet!$G$2:$G$301,$M7154),"")</f>
        <v/>
      </c>
      <c r="E7154" s="6" t="str">
        <f>IF(AND($B7154&lt;&gt;"",$C7154&lt;&gt;"",$B7154&lt;=$C7154),INDEX(Bemenet!$D$2:$D$301,$M7154),"")</f>
        <v/>
      </c>
      <c r="F7154" s="5" t="str">
        <f t="shared" si="999"/>
        <v/>
      </c>
      <c r="G7154" s="5" t="str">
        <f t="shared" si="1000"/>
        <v/>
      </c>
      <c r="H7154" s="9" t="str">
        <f t="shared" si="1001"/>
        <v/>
      </c>
      <c r="I7154" s="5" t="str">
        <f t="shared" si="1002"/>
        <v/>
      </c>
      <c r="J7154" s="5" t="str">
        <f>IF(OR($L7154="",NOT(COUNTIFS($L$2:$L7154,$L7154)=1)),"",SUMIFS($G:$G,$L:$L,$L7154))</f>
        <v/>
      </c>
      <c r="K7154" s="5" t="str">
        <f>IF(OR($L7154="",NOT(COUNTIFS($L$2:$L7154,$L7154)=1)),"",SUMIFS($I:$I,$L:$L,$L7154))</f>
        <v/>
      </c>
      <c r="L7154" s="6" t="str">
        <f t="shared" si="1003"/>
        <v/>
      </c>
      <c r="M7154" s="6">
        <f t="shared" si="1004"/>
        <v>287</v>
      </c>
      <c r="N7154" s="6">
        <f t="shared" si="1005"/>
        <v>4</v>
      </c>
      <c r="O7154" s="9" t="str">
        <f>IF(AND($B7154&lt;&gt;"",$C7154&lt;&gt;"",$B7154&lt;=$C7154),INDEX(Szabalyok!$C:$C,$N7154),"")</f>
        <v/>
      </c>
      <c r="P7154">
        <f t="shared" si="1007"/>
        <v>0</v>
      </c>
    </row>
    <row r="7155" spans="1:16" x14ac:dyDescent="0.35">
      <c r="A7155">
        <f t="shared" si="1006"/>
        <v>0</v>
      </c>
      <c r="B7155" s="4" t="str">
        <f>IF($M7155&gt;300,"",IF(OR(INDEX(Bemenet!$E$2:$E$301,$M7155)="",INDEX(Bemenet!$F$2:$F$301,$M7155)=""),"",MAX(INDEX(Bemenet!$E$2:$E$301,$M7155),INDEX(Szabalyok!$A:$A,$N7155))))</f>
        <v/>
      </c>
      <c r="C7155" s="4" t="str">
        <f>IF($B7155="","",MIN(INDEX(Bemenet!$F$2:$F$301,$M7155),INDEX(Szabalyok!$B:$B,$N7155)))</f>
        <v/>
      </c>
      <c r="D7155" s="5" t="str">
        <f>IF(AND($B7155&lt;&gt;"",$C7155&lt;&gt;"",$B7155&lt;=$C7155),INDEX(Bemenet!$G$2:$G$301,$M7155),"")</f>
        <v/>
      </c>
      <c r="E7155" s="6" t="str">
        <f>IF(AND($B7155&lt;&gt;"",$C7155&lt;&gt;"",$B7155&lt;=$C7155),INDEX(Bemenet!$D$2:$D$301,$M7155),"")</f>
        <v/>
      </c>
      <c r="F7155" s="5" t="str">
        <f t="shared" si="999"/>
        <v/>
      </c>
      <c r="G7155" s="5" t="str">
        <f t="shared" si="1000"/>
        <v/>
      </c>
      <c r="H7155" s="9" t="str">
        <f t="shared" si="1001"/>
        <v/>
      </c>
      <c r="I7155" s="5" t="str">
        <f t="shared" si="1002"/>
        <v/>
      </c>
      <c r="J7155" s="5" t="str">
        <f>IF(OR($L7155="",NOT(COUNTIFS($L$2:$L7155,$L7155)=1)),"",SUMIFS($G:$G,$L:$L,$L7155))</f>
        <v/>
      </c>
      <c r="K7155" s="5" t="str">
        <f>IF(OR($L7155="",NOT(COUNTIFS($L$2:$L7155,$L7155)=1)),"",SUMIFS($I:$I,$L:$L,$L7155))</f>
        <v/>
      </c>
      <c r="L7155" s="6" t="str">
        <f t="shared" si="1003"/>
        <v/>
      </c>
      <c r="M7155" s="6">
        <f t="shared" si="1004"/>
        <v>287</v>
      </c>
      <c r="N7155" s="6">
        <f t="shared" si="1005"/>
        <v>5</v>
      </c>
      <c r="O7155" s="9" t="str">
        <f>IF(AND($B7155&lt;&gt;"",$C7155&lt;&gt;"",$B7155&lt;=$C7155),INDEX(Szabalyok!$C:$C,$N7155),"")</f>
        <v/>
      </c>
      <c r="P7155">
        <f t="shared" si="1007"/>
        <v>0</v>
      </c>
    </row>
    <row r="7156" spans="1:16" x14ac:dyDescent="0.35">
      <c r="A7156">
        <f t="shared" si="1006"/>
        <v>0</v>
      </c>
      <c r="B7156" s="4" t="str">
        <f>IF($M7156&gt;300,"",IF(OR(INDEX(Bemenet!$E$2:$E$301,$M7156)="",INDEX(Bemenet!$F$2:$F$301,$M7156)=""),"",MAX(INDEX(Bemenet!$E$2:$E$301,$M7156),INDEX(Szabalyok!$A:$A,$N7156))))</f>
        <v/>
      </c>
      <c r="C7156" s="4" t="str">
        <f>IF($B7156="","",MIN(INDEX(Bemenet!$F$2:$F$301,$M7156),INDEX(Szabalyok!$B:$B,$N7156)))</f>
        <v/>
      </c>
      <c r="D7156" s="5" t="str">
        <f>IF(AND($B7156&lt;&gt;"",$C7156&lt;&gt;"",$B7156&lt;=$C7156),INDEX(Bemenet!$G$2:$G$301,$M7156),"")</f>
        <v/>
      </c>
      <c r="E7156" s="6" t="str">
        <f>IF(AND($B7156&lt;&gt;"",$C7156&lt;&gt;"",$B7156&lt;=$C7156),INDEX(Bemenet!$D$2:$D$301,$M7156),"")</f>
        <v/>
      </c>
      <c r="F7156" s="5" t="str">
        <f t="shared" si="999"/>
        <v/>
      </c>
      <c r="G7156" s="5" t="str">
        <f t="shared" si="1000"/>
        <v/>
      </c>
      <c r="H7156" s="9" t="str">
        <f t="shared" si="1001"/>
        <v/>
      </c>
      <c r="I7156" s="5" t="str">
        <f t="shared" si="1002"/>
        <v/>
      </c>
      <c r="J7156" s="5" t="str">
        <f>IF(OR($L7156="",NOT(COUNTIFS($L$2:$L7156,$L7156)=1)),"",SUMIFS($G:$G,$L:$L,$L7156))</f>
        <v/>
      </c>
      <c r="K7156" s="5" t="str">
        <f>IF(OR($L7156="",NOT(COUNTIFS($L$2:$L7156,$L7156)=1)),"",SUMIFS($I:$I,$L:$L,$L7156))</f>
        <v/>
      </c>
      <c r="L7156" s="6" t="str">
        <f t="shared" si="1003"/>
        <v/>
      </c>
      <c r="M7156" s="6">
        <f t="shared" si="1004"/>
        <v>287</v>
      </c>
      <c r="N7156" s="6">
        <f t="shared" si="1005"/>
        <v>6</v>
      </c>
      <c r="O7156" s="9" t="str">
        <f>IF(AND($B7156&lt;&gt;"",$C7156&lt;&gt;"",$B7156&lt;=$C7156),INDEX(Szabalyok!$C:$C,$N7156),"")</f>
        <v/>
      </c>
      <c r="P7156">
        <f t="shared" si="1007"/>
        <v>0</v>
      </c>
    </row>
    <row r="7157" spans="1:16" x14ac:dyDescent="0.35">
      <c r="A7157">
        <f t="shared" si="1006"/>
        <v>0</v>
      </c>
      <c r="B7157" s="4" t="str">
        <f>IF($M7157&gt;300,"",IF(OR(INDEX(Bemenet!$E$2:$E$301,$M7157)="",INDEX(Bemenet!$F$2:$F$301,$M7157)=""),"",MAX(INDEX(Bemenet!$E$2:$E$301,$M7157),INDEX(Szabalyok!$A:$A,$N7157))))</f>
        <v/>
      </c>
      <c r="C7157" s="4" t="str">
        <f>IF($B7157="","",MIN(INDEX(Bemenet!$F$2:$F$301,$M7157),INDEX(Szabalyok!$B:$B,$N7157)))</f>
        <v/>
      </c>
      <c r="D7157" s="5" t="str">
        <f>IF(AND($B7157&lt;&gt;"",$C7157&lt;&gt;"",$B7157&lt;=$C7157),INDEX(Bemenet!$G$2:$G$301,$M7157),"")</f>
        <v/>
      </c>
      <c r="E7157" s="6" t="str">
        <f>IF(AND($B7157&lt;&gt;"",$C7157&lt;&gt;"",$B7157&lt;=$C7157),INDEX(Bemenet!$D$2:$D$301,$M7157),"")</f>
        <v/>
      </c>
      <c r="F7157" s="5" t="str">
        <f t="shared" si="999"/>
        <v/>
      </c>
      <c r="G7157" s="5" t="str">
        <f t="shared" si="1000"/>
        <v/>
      </c>
      <c r="H7157" s="9" t="str">
        <f t="shared" si="1001"/>
        <v/>
      </c>
      <c r="I7157" s="5" t="str">
        <f t="shared" si="1002"/>
        <v/>
      </c>
      <c r="J7157" s="5" t="str">
        <f>IF(OR($L7157="",NOT(COUNTIFS($L$2:$L7157,$L7157)=1)),"",SUMIFS($G:$G,$L:$L,$L7157))</f>
        <v/>
      </c>
      <c r="K7157" s="5" t="str">
        <f>IF(OR($L7157="",NOT(COUNTIFS($L$2:$L7157,$L7157)=1)),"",SUMIFS($I:$I,$L:$L,$L7157))</f>
        <v/>
      </c>
      <c r="L7157" s="6" t="str">
        <f t="shared" si="1003"/>
        <v/>
      </c>
      <c r="M7157" s="6">
        <f t="shared" si="1004"/>
        <v>287</v>
      </c>
      <c r="N7157" s="6">
        <f t="shared" si="1005"/>
        <v>7</v>
      </c>
      <c r="O7157" s="9" t="str">
        <f>IF(AND($B7157&lt;&gt;"",$C7157&lt;&gt;"",$B7157&lt;=$C7157),INDEX(Szabalyok!$C:$C,$N7157),"")</f>
        <v/>
      </c>
      <c r="P7157">
        <f t="shared" si="1007"/>
        <v>0</v>
      </c>
    </row>
    <row r="7158" spans="1:16" x14ac:dyDescent="0.35">
      <c r="A7158">
        <f t="shared" si="1006"/>
        <v>0</v>
      </c>
      <c r="B7158" s="4" t="str">
        <f>IF($M7158&gt;300,"",IF(OR(INDEX(Bemenet!$E$2:$E$301,$M7158)="",INDEX(Bemenet!$F$2:$F$301,$M7158)=""),"",MAX(INDEX(Bemenet!$E$2:$E$301,$M7158),INDEX(Szabalyok!$A:$A,$N7158))))</f>
        <v/>
      </c>
      <c r="C7158" s="4" t="str">
        <f>IF($B7158="","",MIN(INDEX(Bemenet!$F$2:$F$301,$M7158),INDEX(Szabalyok!$B:$B,$N7158)))</f>
        <v/>
      </c>
      <c r="D7158" s="5" t="str">
        <f>IF(AND($B7158&lt;&gt;"",$C7158&lt;&gt;"",$B7158&lt;=$C7158),INDEX(Bemenet!$G$2:$G$301,$M7158),"")</f>
        <v/>
      </c>
      <c r="E7158" s="6" t="str">
        <f>IF(AND($B7158&lt;&gt;"",$C7158&lt;&gt;"",$B7158&lt;=$C7158),INDEX(Bemenet!$D$2:$D$301,$M7158),"")</f>
        <v/>
      </c>
      <c r="F7158" s="5" t="str">
        <f t="shared" si="999"/>
        <v/>
      </c>
      <c r="G7158" s="5" t="str">
        <f t="shared" si="1000"/>
        <v/>
      </c>
      <c r="H7158" s="9" t="str">
        <f t="shared" si="1001"/>
        <v/>
      </c>
      <c r="I7158" s="5" t="str">
        <f t="shared" si="1002"/>
        <v/>
      </c>
      <c r="J7158" s="5" t="str">
        <f>IF(OR($L7158="",NOT(COUNTIFS($L$2:$L7158,$L7158)=1)),"",SUMIFS($G:$G,$L:$L,$L7158))</f>
        <v/>
      </c>
      <c r="K7158" s="5" t="str">
        <f>IF(OR($L7158="",NOT(COUNTIFS($L$2:$L7158,$L7158)=1)),"",SUMIFS($I:$I,$L:$L,$L7158))</f>
        <v/>
      </c>
      <c r="L7158" s="6" t="str">
        <f t="shared" si="1003"/>
        <v/>
      </c>
      <c r="M7158" s="6">
        <f t="shared" si="1004"/>
        <v>287</v>
      </c>
      <c r="N7158" s="6">
        <f t="shared" si="1005"/>
        <v>8</v>
      </c>
      <c r="O7158" s="9" t="str">
        <f>IF(AND($B7158&lt;&gt;"",$C7158&lt;&gt;"",$B7158&lt;=$C7158),INDEX(Szabalyok!$C:$C,$N7158),"")</f>
        <v/>
      </c>
      <c r="P7158">
        <f t="shared" si="1007"/>
        <v>0</v>
      </c>
    </row>
    <row r="7159" spans="1:16" x14ac:dyDescent="0.35">
      <c r="A7159">
        <f t="shared" si="1006"/>
        <v>0</v>
      </c>
      <c r="B7159" s="4" t="str">
        <f>IF($M7159&gt;300,"",IF(OR(INDEX(Bemenet!$E$2:$E$301,$M7159)="",INDEX(Bemenet!$F$2:$F$301,$M7159)=""),"",MAX(INDEX(Bemenet!$E$2:$E$301,$M7159),INDEX(Szabalyok!$A:$A,$N7159))))</f>
        <v/>
      </c>
      <c r="C7159" s="4" t="str">
        <f>IF($B7159="","",MIN(INDEX(Bemenet!$F$2:$F$301,$M7159),INDEX(Szabalyok!$B:$B,$N7159)))</f>
        <v/>
      </c>
      <c r="D7159" s="5" t="str">
        <f>IF(AND($B7159&lt;&gt;"",$C7159&lt;&gt;"",$B7159&lt;=$C7159),INDEX(Bemenet!$G$2:$G$301,$M7159),"")</f>
        <v/>
      </c>
      <c r="E7159" s="6" t="str">
        <f>IF(AND($B7159&lt;&gt;"",$C7159&lt;&gt;"",$B7159&lt;=$C7159),INDEX(Bemenet!$D$2:$D$301,$M7159),"")</f>
        <v/>
      </c>
      <c r="F7159" s="5" t="str">
        <f t="shared" si="999"/>
        <v/>
      </c>
      <c r="G7159" s="5" t="str">
        <f t="shared" si="1000"/>
        <v/>
      </c>
      <c r="H7159" s="9" t="str">
        <f t="shared" si="1001"/>
        <v/>
      </c>
      <c r="I7159" s="5" t="str">
        <f t="shared" si="1002"/>
        <v/>
      </c>
      <c r="J7159" s="5" t="str">
        <f>IF(OR($L7159="",NOT(COUNTIFS($L$2:$L7159,$L7159)=1)),"",SUMIFS($G:$G,$L:$L,$L7159))</f>
        <v/>
      </c>
      <c r="K7159" s="5" t="str">
        <f>IF(OR($L7159="",NOT(COUNTIFS($L$2:$L7159,$L7159)=1)),"",SUMIFS($I:$I,$L:$L,$L7159))</f>
        <v/>
      </c>
      <c r="L7159" s="6" t="str">
        <f t="shared" si="1003"/>
        <v/>
      </c>
      <c r="M7159" s="6">
        <f t="shared" si="1004"/>
        <v>287</v>
      </c>
      <c r="N7159" s="6">
        <f t="shared" si="1005"/>
        <v>9</v>
      </c>
      <c r="O7159" s="9" t="str">
        <f>IF(AND($B7159&lt;&gt;"",$C7159&lt;&gt;"",$B7159&lt;=$C7159),INDEX(Szabalyok!$C:$C,$N7159),"")</f>
        <v/>
      </c>
      <c r="P7159">
        <f t="shared" si="1007"/>
        <v>0</v>
      </c>
    </row>
    <row r="7160" spans="1:16" x14ac:dyDescent="0.35">
      <c r="A7160">
        <f t="shared" si="1006"/>
        <v>0</v>
      </c>
      <c r="B7160" s="4" t="str">
        <f>IF($M7160&gt;300,"",IF(OR(INDEX(Bemenet!$E$2:$E$301,$M7160)="",INDEX(Bemenet!$F$2:$F$301,$M7160)=""),"",MAX(INDEX(Bemenet!$E$2:$E$301,$M7160),INDEX(Szabalyok!$A:$A,$N7160))))</f>
        <v/>
      </c>
      <c r="C7160" s="4" t="str">
        <f>IF($B7160="","",MIN(INDEX(Bemenet!$F$2:$F$301,$M7160),INDEX(Szabalyok!$B:$B,$N7160)))</f>
        <v/>
      </c>
      <c r="D7160" s="5" t="str">
        <f>IF(AND($B7160&lt;&gt;"",$C7160&lt;&gt;"",$B7160&lt;=$C7160),INDEX(Bemenet!$G$2:$G$301,$M7160),"")</f>
        <v/>
      </c>
      <c r="E7160" s="6" t="str">
        <f>IF(AND($B7160&lt;&gt;"",$C7160&lt;&gt;"",$B7160&lt;=$C7160),INDEX(Bemenet!$D$2:$D$301,$M7160),"")</f>
        <v/>
      </c>
      <c r="F7160" s="5" t="str">
        <f t="shared" si="999"/>
        <v/>
      </c>
      <c r="G7160" s="5" t="str">
        <f t="shared" si="1000"/>
        <v/>
      </c>
      <c r="H7160" s="9" t="str">
        <f t="shared" si="1001"/>
        <v/>
      </c>
      <c r="I7160" s="5" t="str">
        <f t="shared" si="1002"/>
        <v/>
      </c>
      <c r="J7160" s="5" t="str">
        <f>IF(OR($L7160="",NOT(COUNTIFS($L$2:$L7160,$L7160)=1)),"",SUMIFS($G:$G,$L:$L,$L7160))</f>
        <v/>
      </c>
      <c r="K7160" s="5" t="str">
        <f>IF(OR($L7160="",NOT(COUNTIFS($L$2:$L7160,$L7160)=1)),"",SUMIFS($I:$I,$L:$L,$L7160))</f>
        <v/>
      </c>
      <c r="L7160" s="6" t="str">
        <f t="shared" si="1003"/>
        <v/>
      </c>
      <c r="M7160" s="6">
        <f t="shared" si="1004"/>
        <v>287</v>
      </c>
      <c r="N7160" s="6">
        <f t="shared" si="1005"/>
        <v>10</v>
      </c>
      <c r="O7160" s="9" t="str">
        <f>IF(AND($B7160&lt;&gt;"",$C7160&lt;&gt;"",$B7160&lt;=$C7160),INDEX(Szabalyok!$C:$C,$N7160),"")</f>
        <v/>
      </c>
      <c r="P7160">
        <f t="shared" si="1007"/>
        <v>0</v>
      </c>
    </row>
    <row r="7161" spans="1:16" x14ac:dyDescent="0.35">
      <c r="A7161">
        <f t="shared" si="1006"/>
        <v>0</v>
      </c>
      <c r="B7161" s="4" t="str">
        <f>IF($M7161&gt;300,"",IF(OR(INDEX(Bemenet!$E$2:$E$301,$M7161)="",INDEX(Bemenet!$F$2:$F$301,$M7161)=""),"",MAX(INDEX(Bemenet!$E$2:$E$301,$M7161),INDEX(Szabalyok!$A:$A,$N7161))))</f>
        <v/>
      </c>
      <c r="C7161" s="4" t="str">
        <f>IF($B7161="","",MIN(INDEX(Bemenet!$F$2:$F$301,$M7161),INDEX(Szabalyok!$B:$B,$N7161)))</f>
        <v/>
      </c>
      <c r="D7161" s="5" t="str">
        <f>IF(AND($B7161&lt;&gt;"",$C7161&lt;&gt;"",$B7161&lt;=$C7161),INDEX(Bemenet!$G$2:$G$301,$M7161),"")</f>
        <v/>
      </c>
      <c r="E7161" s="6" t="str">
        <f>IF(AND($B7161&lt;&gt;"",$C7161&lt;&gt;"",$B7161&lt;=$C7161),INDEX(Bemenet!$D$2:$D$301,$M7161),"")</f>
        <v/>
      </c>
      <c r="F7161" s="5" t="str">
        <f t="shared" si="999"/>
        <v/>
      </c>
      <c r="G7161" s="5" t="str">
        <f t="shared" si="1000"/>
        <v/>
      </c>
      <c r="H7161" s="9" t="str">
        <f t="shared" si="1001"/>
        <v/>
      </c>
      <c r="I7161" s="5" t="str">
        <f t="shared" si="1002"/>
        <v/>
      </c>
      <c r="J7161" s="5" t="str">
        <f>IF(OR($L7161="",NOT(COUNTIFS($L$2:$L7161,$L7161)=1)),"",SUMIFS($G:$G,$L:$L,$L7161))</f>
        <v/>
      </c>
      <c r="K7161" s="5" t="str">
        <f>IF(OR($L7161="",NOT(COUNTIFS($L$2:$L7161,$L7161)=1)),"",SUMIFS($I:$I,$L:$L,$L7161))</f>
        <v/>
      </c>
      <c r="L7161" s="6" t="str">
        <f t="shared" si="1003"/>
        <v/>
      </c>
      <c r="M7161" s="6">
        <f t="shared" si="1004"/>
        <v>287</v>
      </c>
      <c r="N7161" s="6">
        <f t="shared" si="1005"/>
        <v>11</v>
      </c>
      <c r="O7161" s="9" t="str">
        <f>IF(AND($B7161&lt;&gt;"",$C7161&lt;&gt;"",$B7161&lt;=$C7161),INDEX(Szabalyok!$C:$C,$N7161),"")</f>
        <v/>
      </c>
      <c r="P7161">
        <f t="shared" si="1007"/>
        <v>0</v>
      </c>
    </row>
    <row r="7162" spans="1:16" x14ac:dyDescent="0.35">
      <c r="A7162">
        <f t="shared" si="1006"/>
        <v>0</v>
      </c>
      <c r="B7162" s="4" t="str">
        <f>IF($M7162&gt;300,"",IF(OR(INDEX(Bemenet!$E$2:$E$301,$M7162)="",INDEX(Bemenet!$F$2:$F$301,$M7162)=""),"",MAX(INDEX(Bemenet!$E$2:$E$301,$M7162),INDEX(Szabalyok!$A:$A,$N7162))))</f>
        <v/>
      </c>
      <c r="C7162" s="4" t="str">
        <f>IF($B7162="","",MIN(INDEX(Bemenet!$F$2:$F$301,$M7162),INDEX(Szabalyok!$B:$B,$N7162)))</f>
        <v/>
      </c>
      <c r="D7162" s="5" t="str">
        <f>IF(AND($B7162&lt;&gt;"",$C7162&lt;&gt;"",$B7162&lt;=$C7162),INDEX(Bemenet!$G$2:$G$301,$M7162),"")</f>
        <v/>
      </c>
      <c r="E7162" s="6" t="str">
        <f>IF(AND($B7162&lt;&gt;"",$C7162&lt;&gt;"",$B7162&lt;=$C7162),INDEX(Bemenet!$D$2:$D$301,$M7162),"")</f>
        <v/>
      </c>
      <c r="F7162" s="5" t="str">
        <f t="shared" si="999"/>
        <v/>
      </c>
      <c r="G7162" s="5" t="str">
        <f t="shared" si="1000"/>
        <v/>
      </c>
      <c r="H7162" s="9" t="str">
        <f t="shared" si="1001"/>
        <v/>
      </c>
      <c r="I7162" s="5" t="str">
        <f t="shared" si="1002"/>
        <v/>
      </c>
      <c r="J7162" s="5" t="str">
        <f>IF(OR($L7162="",NOT(COUNTIFS($L$2:$L7162,$L7162)=1)),"",SUMIFS($G:$G,$L:$L,$L7162))</f>
        <v/>
      </c>
      <c r="K7162" s="5" t="str">
        <f>IF(OR($L7162="",NOT(COUNTIFS($L$2:$L7162,$L7162)=1)),"",SUMIFS($I:$I,$L:$L,$L7162))</f>
        <v/>
      </c>
      <c r="L7162" s="6" t="str">
        <f t="shared" si="1003"/>
        <v/>
      </c>
      <c r="M7162" s="6">
        <f t="shared" si="1004"/>
        <v>287</v>
      </c>
      <c r="N7162" s="6">
        <f t="shared" si="1005"/>
        <v>12</v>
      </c>
      <c r="O7162" s="9" t="str">
        <f>IF(AND($B7162&lt;&gt;"",$C7162&lt;&gt;"",$B7162&lt;=$C7162),INDEX(Szabalyok!$C:$C,$N7162),"")</f>
        <v/>
      </c>
      <c r="P7162">
        <f t="shared" si="1007"/>
        <v>0</v>
      </c>
    </row>
    <row r="7163" spans="1:16" x14ac:dyDescent="0.35">
      <c r="A7163">
        <f t="shared" si="1006"/>
        <v>0</v>
      </c>
      <c r="B7163" s="4" t="str">
        <f>IF($M7163&gt;300,"",IF(OR(INDEX(Bemenet!$E$2:$E$301,$M7163)="",INDEX(Bemenet!$F$2:$F$301,$M7163)=""),"",MAX(INDEX(Bemenet!$E$2:$E$301,$M7163),INDEX(Szabalyok!$A:$A,$N7163))))</f>
        <v/>
      </c>
      <c r="C7163" s="4" t="str">
        <f>IF($B7163="","",MIN(INDEX(Bemenet!$F$2:$F$301,$M7163),INDEX(Szabalyok!$B:$B,$N7163)))</f>
        <v/>
      </c>
      <c r="D7163" s="5" t="str">
        <f>IF(AND($B7163&lt;&gt;"",$C7163&lt;&gt;"",$B7163&lt;=$C7163),INDEX(Bemenet!$G$2:$G$301,$M7163),"")</f>
        <v/>
      </c>
      <c r="E7163" s="6" t="str">
        <f>IF(AND($B7163&lt;&gt;"",$C7163&lt;&gt;"",$B7163&lt;=$C7163),INDEX(Bemenet!$D$2:$D$301,$M7163),"")</f>
        <v/>
      </c>
      <c r="F7163" s="5" t="str">
        <f t="shared" si="999"/>
        <v/>
      </c>
      <c r="G7163" s="5" t="str">
        <f t="shared" si="1000"/>
        <v/>
      </c>
      <c r="H7163" s="9" t="str">
        <f t="shared" si="1001"/>
        <v/>
      </c>
      <c r="I7163" s="5" t="str">
        <f t="shared" si="1002"/>
        <v/>
      </c>
      <c r="J7163" s="5" t="str">
        <f>IF(OR($L7163="",NOT(COUNTIFS($L$2:$L7163,$L7163)=1)),"",SUMIFS($G:$G,$L:$L,$L7163))</f>
        <v/>
      </c>
      <c r="K7163" s="5" t="str">
        <f>IF(OR($L7163="",NOT(COUNTIFS($L$2:$L7163,$L7163)=1)),"",SUMIFS($I:$I,$L:$L,$L7163))</f>
        <v/>
      </c>
      <c r="L7163" s="6" t="str">
        <f t="shared" si="1003"/>
        <v/>
      </c>
      <c r="M7163" s="6">
        <f t="shared" si="1004"/>
        <v>287</v>
      </c>
      <c r="N7163" s="6">
        <f t="shared" si="1005"/>
        <v>13</v>
      </c>
      <c r="O7163" s="9" t="str">
        <f>IF(AND($B7163&lt;&gt;"",$C7163&lt;&gt;"",$B7163&lt;=$C7163),INDEX(Szabalyok!$C:$C,$N7163),"")</f>
        <v/>
      </c>
      <c r="P7163">
        <f t="shared" si="1007"/>
        <v>0</v>
      </c>
    </row>
    <row r="7164" spans="1:16" x14ac:dyDescent="0.35">
      <c r="A7164">
        <f t="shared" si="1006"/>
        <v>0</v>
      </c>
      <c r="B7164" s="4" t="str">
        <f>IF($M7164&gt;300,"",IF(OR(INDEX(Bemenet!$E$2:$E$301,$M7164)="",INDEX(Bemenet!$F$2:$F$301,$M7164)=""),"",MAX(INDEX(Bemenet!$E$2:$E$301,$M7164),INDEX(Szabalyok!$A:$A,$N7164))))</f>
        <v/>
      </c>
      <c r="C7164" s="4" t="str">
        <f>IF($B7164="","",MIN(INDEX(Bemenet!$F$2:$F$301,$M7164),INDEX(Szabalyok!$B:$B,$N7164)))</f>
        <v/>
      </c>
      <c r="D7164" s="5" t="str">
        <f>IF(AND($B7164&lt;&gt;"",$C7164&lt;&gt;"",$B7164&lt;=$C7164),INDEX(Bemenet!$G$2:$G$301,$M7164),"")</f>
        <v/>
      </c>
      <c r="E7164" s="6" t="str">
        <f>IF(AND($B7164&lt;&gt;"",$C7164&lt;&gt;"",$B7164&lt;=$C7164),INDEX(Bemenet!$D$2:$D$301,$M7164),"")</f>
        <v/>
      </c>
      <c r="F7164" s="5" t="str">
        <f t="shared" si="999"/>
        <v/>
      </c>
      <c r="G7164" s="5" t="str">
        <f t="shared" si="1000"/>
        <v/>
      </c>
      <c r="H7164" s="9" t="str">
        <f t="shared" si="1001"/>
        <v/>
      </c>
      <c r="I7164" s="5" t="str">
        <f t="shared" si="1002"/>
        <v/>
      </c>
      <c r="J7164" s="5" t="str">
        <f>IF(OR($L7164="",NOT(COUNTIFS($L$2:$L7164,$L7164)=1)),"",SUMIFS($G:$G,$L:$L,$L7164))</f>
        <v/>
      </c>
      <c r="K7164" s="5" t="str">
        <f>IF(OR($L7164="",NOT(COUNTIFS($L$2:$L7164,$L7164)=1)),"",SUMIFS($I:$I,$L:$L,$L7164))</f>
        <v/>
      </c>
      <c r="L7164" s="6" t="str">
        <f t="shared" si="1003"/>
        <v/>
      </c>
      <c r="M7164" s="6">
        <f t="shared" si="1004"/>
        <v>287</v>
      </c>
      <c r="N7164" s="6">
        <f t="shared" si="1005"/>
        <v>14</v>
      </c>
      <c r="O7164" s="9" t="str">
        <f>IF(AND($B7164&lt;&gt;"",$C7164&lt;&gt;"",$B7164&lt;=$C7164),INDEX(Szabalyok!$C:$C,$N7164),"")</f>
        <v/>
      </c>
      <c r="P7164">
        <f t="shared" si="1007"/>
        <v>0</v>
      </c>
    </row>
    <row r="7165" spans="1:16" x14ac:dyDescent="0.35">
      <c r="A7165">
        <f t="shared" si="1006"/>
        <v>0</v>
      </c>
      <c r="B7165" s="4" t="str">
        <f>IF($M7165&gt;300,"",IF(OR(INDEX(Bemenet!$E$2:$E$301,$M7165)="",INDEX(Bemenet!$F$2:$F$301,$M7165)=""),"",MAX(INDEX(Bemenet!$E$2:$E$301,$M7165),INDEX(Szabalyok!$A:$A,$N7165))))</f>
        <v/>
      </c>
      <c r="C7165" s="4" t="str">
        <f>IF($B7165="","",MIN(INDEX(Bemenet!$F$2:$F$301,$M7165),INDEX(Szabalyok!$B:$B,$N7165)))</f>
        <v/>
      </c>
      <c r="D7165" s="5" t="str">
        <f>IF(AND($B7165&lt;&gt;"",$C7165&lt;&gt;"",$B7165&lt;=$C7165),INDEX(Bemenet!$G$2:$G$301,$M7165),"")</f>
        <v/>
      </c>
      <c r="E7165" s="6" t="str">
        <f>IF(AND($B7165&lt;&gt;"",$C7165&lt;&gt;"",$B7165&lt;=$C7165),INDEX(Bemenet!$D$2:$D$301,$M7165),"")</f>
        <v/>
      </c>
      <c r="F7165" s="5" t="str">
        <f t="shared" si="999"/>
        <v/>
      </c>
      <c r="G7165" s="5" t="str">
        <f t="shared" si="1000"/>
        <v/>
      </c>
      <c r="H7165" s="9" t="str">
        <f t="shared" si="1001"/>
        <v/>
      </c>
      <c r="I7165" s="5" t="str">
        <f t="shared" si="1002"/>
        <v/>
      </c>
      <c r="J7165" s="5" t="str">
        <f>IF(OR($L7165="",NOT(COUNTIFS($L$2:$L7165,$L7165)=1)),"",SUMIFS($G:$G,$L:$L,$L7165))</f>
        <v/>
      </c>
      <c r="K7165" s="5" t="str">
        <f>IF(OR($L7165="",NOT(COUNTIFS($L$2:$L7165,$L7165)=1)),"",SUMIFS($I:$I,$L:$L,$L7165))</f>
        <v/>
      </c>
      <c r="L7165" s="6" t="str">
        <f t="shared" si="1003"/>
        <v/>
      </c>
      <c r="M7165" s="6">
        <f t="shared" si="1004"/>
        <v>287</v>
      </c>
      <c r="N7165" s="6">
        <f t="shared" si="1005"/>
        <v>15</v>
      </c>
      <c r="O7165" s="9" t="str">
        <f>IF(AND($B7165&lt;&gt;"",$C7165&lt;&gt;"",$B7165&lt;=$C7165),INDEX(Szabalyok!$C:$C,$N7165),"")</f>
        <v/>
      </c>
      <c r="P7165">
        <f t="shared" si="1007"/>
        <v>0</v>
      </c>
    </row>
    <row r="7166" spans="1:16" x14ac:dyDescent="0.35">
      <c r="A7166">
        <f t="shared" si="1006"/>
        <v>0</v>
      </c>
      <c r="B7166" s="4" t="str">
        <f>IF($M7166&gt;300,"",IF(OR(INDEX(Bemenet!$E$2:$E$301,$M7166)="",INDEX(Bemenet!$F$2:$F$301,$M7166)=""),"",MAX(INDEX(Bemenet!$E$2:$E$301,$M7166),INDEX(Szabalyok!$A:$A,$N7166))))</f>
        <v/>
      </c>
      <c r="C7166" s="4" t="str">
        <f>IF($B7166="","",MIN(INDEX(Bemenet!$F$2:$F$301,$M7166),INDEX(Szabalyok!$B:$B,$N7166)))</f>
        <v/>
      </c>
      <c r="D7166" s="5" t="str">
        <f>IF(AND($B7166&lt;&gt;"",$C7166&lt;&gt;"",$B7166&lt;=$C7166),INDEX(Bemenet!$G$2:$G$301,$M7166),"")</f>
        <v/>
      </c>
      <c r="E7166" s="6" t="str">
        <f>IF(AND($B7166&lt;&gt;"",$C7166&lt;&gt;"",$B7166&lt;=$C7166),INDEX(Bemenet!$D$2:$D$301,$M7166),"")</f>
        <v/>
      </c>
      <c r="F7166" s="5" t="str">
        <f t="shared" si="999"/>
        <v/>
      </c>
      <c r="G7166" s="5" t="str">
        <f t="shared" si="1000"/>
        <v/>
      </c>
      <c r="H7166" s="9" t="str">
        <f t="shared" si="1001"/>
        <v/>
      </c>
      <c r="I7166" s="5" t="str">
        <f t="shared" si="1002"/>
        <v/>
      </c>
      <c r="J7166" s="5" t="str">
        <f>IF(OR($L7166="",NOT(COUNTIFS($L$2:$L7166,$L7166)=1)),"",SUMIFS($G:$G,$L:$L,$L7166))</f>
        <v/>
      </c>
      <c r="K7166" s="5" t="str">
        <f>IF(OR($L7166="",NOT(COUNTIFS($L$2:$L7166,$L7166)=1)),"",SUMIFS($I:$I,$L:$L,$L7166))</f>
        <v/>
      </c>
      <c r="L7166" s="6" t="str">
        <f t="shared" si="1003"/>
        <v/>
      </c>
      <c r="M7166" s="6">
        <f t="shared" si="1004"/>
        <v>287</v>
      </c>
      <c r="N7166" s="6">
        <f t="shared" si="1005"/>
        <v>16</v>
      </c>
      <c r="O7166" s="9" t="str">
        <f>IF(AND($B7166&lt;&gt;"",$C7166&lt;&gt;"",$B7166&lt;=$C7166),INDEX(Szabalyok!$C:$C,$N7166),"")</f>
        <v/>
      </c>
      <c r="P7166">
        <f t="shared" si="1007"/>
        <v>0</v>
      </c>
    </row>
    <row r="7167" spans="1:16" x14ac:dyDescent="0.35">
      <c r="A7167">
        <f t="shared" si="1006"/>
        <v>0</v>
      </c>
      <c r="B7167" s="4" t="str">
        <f>IF($M7167&gt;300,"",IF(OR(INDEX(Bemenet!$E$2:$E$301,$M7167)="",INDEX(Bemenet!$F$2:$F$301,$M7167)=""),"",MAX(INDEX(Bemenet!$E$2:$E$301,$M7167),INDEX(Szabalyok!$A:$A,$N7167))))</f>
        <v/>
      </c>
      <c r="C7167" s="4" t="str">
        <f>IF($B7167="","",MIN(INDEX(Bemenet!$F$2:$F$301,$M7167),INDEX(Szabalyok!$B:$B,$N7167)))</f>
        <v/>
      </c>
      <c r="D7167" s="5" t="str">
        <f>IF(AND($B7167&lt;&gt;"",$C7167&lt;&gt;"",$B7167&lt;=$C7167),INDEX(Bemenet!$G$2:$G$301,$M7167),"")</f>
        <v/>
      </c>
      <c r="E7167" s="6" t="str">
        <f>IF(AND($B7167&lt;&gt;"",$C7167&lt;&gt;"",$B7167&lt;=$C7167),INDEX(Bemenet!$D$2:$D$301,$M7167),"")</f>
        <v/>
      </c>
      <c r="F7167" s="5" t="str">
        <f t="shared" si="999"/>
        <v/>
      </c>
      <c r="G7167" s="5" t="str">
        <f t="shared" si="1000"/>
        <v/>
      </c>
      <c r="H7167" s="9" t="str">
        <f t="shared" si="1001"/>
        <v/>
      </c>
      <c r="I7167" s="5" t="str">
        <f t="shared" si="1002"/>
        <v/>
      </c>
      <c r="J7167" s="5" t="str">
        <f>IF(OR($L7167="",NOT(COUNTIFS($L$2:$L7167,$L7167)=1)),"",SUMIFS($G:$G,$L:$L,$L7167))</f>
        <v/>
      </c>
      <c r="K7167" s="5" t="str">
        <f>IF(OR($L7167="",NOT(COUNTIFS($L$2:$L7167,$L7167)=1)),"",SUMIFS($I:$I,$L:$L,$L7167))</f>
        <v/>
      </c>
      <c r="L7167" s="6" t="str">
        <f t="shared" si="1003"/>
        <v/>
      </c>
      <c r="M7167" s="6">
        <f t="shared" si="1004"/>
        <v>287</v>
      </c>
      <c r="N7167" s="6">
        <f t="shared" si="1005"/>
        <v>17</v>
      </c>
      <c r="O7167" s="9" t="str">
        <f>IF(AND($B7167&lt;&gt;"",$C7167&lt;&gt;"",$B7167&lt;=$C7167),INDEX(Szabalyok!$C:$C,$N7167),"")</f>
        <v/>
      </c>
      <c r="P7167">
        <f t="shared" si="1007"/>
        <v>0</v>
      </c>
    </row>
    <row r="7168" spans="1:16" x14ac:dyDescent="0.35">
      <c r="A7168">
        <f t="shared" si="1006"/>
        <v>0</v>
      </c>
      <c r="B7168" s="4" t="str">
        <f>IF($M7168&gt;300,"",IF(OR(INDEX(Bemenet!$E$2:$E$301,$M7168)="",INDEX(Bemenet!$F$2:$F$301,$M7168)=""),"",MAX(INDEX(Bemenet!$E$2:$E$301,$M7168),INDEX(Szabalyok!$A:$A,$N7168))))</f>
        <v/>
      </c>
      <c r="C7168" s="4" t="str">
        <f>IF($B7168="","",MIN(INDEX(Bemenet!$F$2:$F$301,$M7168),INDEX(Szabalyok!$B:$B,$N7168)))</f>
        <v/>
      </c>
      <c r="D7168" s="5" t="str">
        <f>IF(AND($B7168&lt;&gt;"",$C7168&lt;&gt;"",$B7168&lt;=$C7168),INDEX(Bemenet!$G$2:$G$301,$M7168),"")</f>
        <v/>
      </c>
      <c r="E7168" s="6" t="str">
        <f>IF(AND($B7168&lt;&gt;"",$C7168&lt;&gt;"",$B7168&lt;=$C7168),INDEX(Bemenet!$D$2:$D$301,$M7168),"")</f>
        <v/>
      </c>
      <c r="F7168" s="5" t="str">
        <f t="shared" si="999"/>
        <v/>
      </c>
      <c r="G7168" s="5" t="str">
        <f t="shared" si="1000"/>
        <v/>
      </c>
      <c r="H7168" s="9" t="str">
        <f t="shared" si="1001"/>
        <v/>
      </c>
      <c r="I7168" s="5" t="str">
        <f t="shared" si="1002"/>
        <v/>
      </c>
      <c r="J7168" s="5" t="str">
        <f>IF(OR($L7168="",NOT(COUNTIFS($L$2:$L7168,$L7168)=1)),"",SUMIFS($G:$G,$L:$L,$L7168))</f>
        <v/>
      </c>
      <c r="K7168" s="5" t="str">
        <f>IF(OR($L7168="",NOT(COUNTIFS($L$2:$L7168,$L7168)=1)),"",SUMIFS($I:$I,$L:$L,$L7168))</f>
        <v/>
      </c>
      <c r="L7168" s="6" t="str">
        <f t="shared" si="1003"/>
        <v/>
      </c>
      <c r="M7168" s="6">
        <f t="shared" si="1004"/>
        <v>287</v>
      </c>
      <c r="N7168" s="6">
        <f t="shared" si="1005"/>
        <v>18</v>
      </c>
      <c r="O7168" s="9" t="str">
        <f>IF(AND($B7168&lt;&gt;"",$C7168&lt;&gt;"",$B7168&lt;=$C7168),INDEX(Szabalyok!$C:$C,$N7168),"")</f>
        <v/>
      </c>
      <c r="P7168">
        <f t="shared" si="1007"/>
        <v>0</v>
      </c>
    </row>
    <row r="7169" spans="1:16" x14ac:dyDescent="0.35">
      <c r="A7169">
        <f t="shared" si="1006"/>
        <v>0</v>
      </c>
      <c r="B7169" s="4" t="str">
        <f>IF($M7169&gt;300,"",IF(OR(INDEX(Bemenet!$E$2:$E$301,$M7169)="",INDEX(Bemenet!$F$2:$F$301,$M7169)=""),"",MAX(INDEX(Bemenet!$E$2:$E$301,$M7169),INDEX(Szabalyok!$A:$A,$N7169))))</f>
        <v/>
      </c>
      <c r="C7169" s="4" t="str">
        <f>IF($B7169="","",MIN(INDEX(Bemenet!$F$2:$F$301,$M7169),INDEX(Szabalyok!$B:$B,$N7169)))</f>
        <v/>
      </c>
      <c r="D7169" s="5" t="str">
        <f>IF(AND($B7169&lt;&gt;"",$C7169&lt;&gt;"",$B7169&lt;=$C7169),INDEX(Bemenet!$G$2:$G$301,$M7169),"")</f>
        <v/>
      </c>
      <c r="E7169" s="6" t="str">
        <f>IF(AND($B7169&lt;&gt;"",$C7169&lt;&gt;"",$B7169&lt;=$C7169),INDEX(Bemenet!$D$2:$D$301,$M7169),"")</f>
        <v/>
      </c>
      <c r="F7169" s="5" t="str">
        <f t="shared" si="999"/>
        <v/>
      </c>
      <c r="G7169" s="5" t="str">
        <f t="shared" si="1000"/>
        <v/>
      </c>
      <c r="H7169" s="9" t="str">
        <f t="shared" si="1001"/>
        <v/>
      </c>
      <c r="I7169" s="5" t="str">
        <f t="shared" si="1002"/>
        <v/>
      </c>
      <c r="J7169" s="5" t="str">
        <f>IF(OR($L7169="",NOT(COUNTIFS($L$2:$L7169,$L7169)=1)),"",SUMIFS($G:$G,$L:$L,$L7169))</f>
        <v/>
      </c>
      <c r="K7169" s="5" t="str">
        <f>IF(OR($L7169="",NOT(COUNTIFS($L$2:$L7169,$L7169)=1)),"",SUMIFS($I:$I,$L:$L,$L7169))</f>
        <v/>
      </c>
      <c r="L7169" s="6" t="str">
        <f t="shared" si="1003"/>
        <v/>
      </c>
      <c r="M7169" s="6">
        <f t="shared" si="1004"/>
        <v>287</v>
      </c>
      <c r="N7169" s="6">
        <f t="shared" si="1005"/>
        <v>19</v>
      </c>
      <c r="O7169" s="9" t="str">
        <f>IF(AND($B7169&lt;&gt;"",$C7169&lt;&gt;"",$B7169&lt;=$C7169),INDEX(Szabalyok!$C:$C,$N7169),"")</f>
        <v/>
      </c>
      <c r="P7169">
        <f t="shared" si="1007"/>
        <v>0</v>
      </c>
    </row>
    <row r="7170" spans="1:16" x14ac:dyDescent="0.35">
      <c r="A7170">
        <f t="shared" si="1006"/>
        <v>0</v>
      </c>
      <c r="B7170" s="4" t="str">
        <f>IF($M7170&gt;300,"",IF(OR(INDEX(Bemenet!$E$2:$E$301,$M7170)="",INDEX(Bemenet!$F$2:$F$301,$M7170)=""),"",MAX(INDEX(Bemenet!$E$2:$E$301,$M7170),INDEX(Szabalyok!$A:$A,$N7170))))</f>
        <v/>
      </c>
      <c r="C7170" s="4" t="str">
        <f>IF($B7170="","",MIN(INDEX(Bemenet!$F$2:$F$301,$M7170),INDEX(Szabalyok!$B:$B,$N7170)))</f>
        <v/>
      </c>
      <c r="D7170" s="5" t="str">
        <f>IF(AND($B7170&lt;&gt;"",$C7170&lt;&gt;"",$B7170&lt;=$C7170),INDEX(Bemenet!$G$2:$G$301,$M7170),"")</f>
        <v/>
      </c>
      <c r="E7170" s="6" t="str">
        <f>IF(AND($B7170&lt;&gt;"",$C7170&lt;&gt;"",$B7170&lt;=$C7170),INDEX(Bemenet!$D$2:$D$301,$M7170),"")</f>
        <v/>
      </c>
      <c r="F7170" s="5" t="str">
        <f t="shared" ref="F7170:F7233" si="1008">IF(AND($B7170&lt;&gt;"",$C7170&lt;&gt;"",$B7170&lt;=$C7170),$C7170-$B7170+1,"")</f>
        <v/>
      </c>
      <c r="G7170" s="5" t="str">
        <f t="shared" ref="G7170:G7233" si="1009">IF($F7170="","",$F7170*$D7170)</f>
        <v/>
      </c>
      <c r="H7170" s="9" t="str">
        <f t="shared" ref="H7170:H7233" si="1010">IF($G7170="","",$O7170)</f>
        <v/>
      </c>
      <c r="I7170" s="5" t="str">
        <f t="shared" ref="I7170:I7233" si="1011">IF($G7170="","",$G7170*IF($H7170="",$O7170,$H7170)/100)</f>
        <v/>
      </c>
      <c r="J7170" s="5" t="str">
        <f>IF(OR($L7170="",NOT(COUNTIFS($L$2:$L7170,$L7170)=1)),"",SUMIFS($G:$G,$L:$L,$L7170))</f>
        <v/>
      </c>
      <c r="K7170" s="5" t="str">
        <f>IF(OR($L7170="",NOT(COUNTIFS($L$2:$L7170,$L7170)=1)),"",SUMIFS($I:$I,$L:$L,$L7170))</f>
        <v/>
      </c>
      <c r="L7170" s="6" t="str">
        <f t="shared" ref="L7170:L7233" si="1012">IF($B7170="","",YEAR($B7170))</f>
        <v/>
      </c>
      <c r="M7170" s="6">
        <f t="shared" ref="M7170:M7233" si="1013">INT((ROW()-2)/25)+1</f>
        <v>287</v>
      </c>
      <c r="N7170" s="6">
        <f t="shared" ref="N7170:N7233" si="1014">MOD(ROW()-2,25)+2</f>
        <v>20</v>
      </c>
      <c r="O7170" s="9" t="str">
        <f>IF(AND($B7170&lt;&gt;"",$C7170&lt;&gt;"",$B7170&lt;=$C7170),INDEX(Szabalyok!$C:$C,$N7170),"")</f>
        <v/>
      </c>
      <c r="P7170">
        <f t="shared" si="1007"/>
        <v>0</v>
      </c>
    </row>
    <row r="7171" spans="1:16" x14ac:dyDescent="0.35">
      <c r="A7171">
        <f t="shared" si="1006"/>
        <v>0</v>
      </c>
      <c r="B7171" s="4" t="str">
        <f>IF($M7171&gt;300,"",IF(OR(INDEX(Bemenet!$E$2:$E$301,$M7171)="",INDEX(Bemenet!$F$2:$F$301,$M7171)=""),"",MAX(INDEX(Bemenet!$E$2:$E$301,$M7171),INDEX(Szabalyok!$A:$A,$N7171))))</f>
        <v/>
      </c>
      <c r="C7171" s="4" t="str">
        <f>IF($B7171="","",MIN(INDEX(Bemenet!$F$2:$F$301,$M7171),INDEX(Szabalyok!$B:$B,$N7171)))</f>
        <v/>
      </c>
      <c r="D7171" s="5" t="str">
        <f>IF(AND($B7171&lt;&gt;"",$C7171&lt;&gt;"",$B7171&lt;=$C7171),INDEX(Bemenet!$G$2:$G$301,$M7171),"")</f>
        <v/>
      </c>
      <c r="E7171" s="6" t="str">
        <f>IF(AND($B7171&lt;&gt;"",$C7171&lt;&gt;"",$B7171&lt;=$C7171),INDEX(Bemenet!$D$2:$D$301,$M7171),"")</f>
        <v/>
      </c>
      <c r="F7171" s="5" t="str">
        <f t="shared" si="1008"/>
        <v/>
      </c>
      <c r="G7171" s="5" t="str">
        <f t="shared" si="1009"/>
        <v/>
      </c>
      <c r="H7171" s="9" t="str">
        <f t="shared" si="1010"/>
        <v/>
      </c>
      <c r="I7171" s="5" t="str">
        <f t="shared" si="1011"/>
        <v/>
      </c>
      <c r="J7171" s="5" t="str">
        <f>IF(OR($L7171="",NOT(COUNTIFS($L$2:$L7171,$L7171)=1)),"",SUMIFS($G:$G,$L:$L,$L7171))</f>
        <v/>
      </c>
      <c r="K7171" s="5" t="str">
        <f>IF(OR($L7171="",NOT(COUNTIFS($L$2:$L7171,$L7171)=1)),"",SUMIFS($I:$I,$L:$L,$L7171))</f>
        <v/>
      </c>
      <c r="L7171" s="6" t="str">
        <f t="shared" si="1012"/>
        <v/>
      </c>
      <c r="M7171" s="6">
        <f t="shared" si="1013"/>
        <v>287</v>
      </c>
      <c r="N7171" s="6">
        <f t="shared" si="1014"/>
        <v>21</v>
      </c>
      <c r="O7171" s="9" t="str">
        <f>IF(AND($B7171&lt;&gt;"",$C7171&lt;&gt;"",$B7171&lt;=$C7171),INDEX(Szabalyok!$C:$C,$N7171),"")</f>
        <v/>
      </c>
      <c r="P7171">
        <f t="shared" si="1007"/>
        <v>0</v>
      </c>
    </row>
    <row r="7172" spans="1:16" x14ac:dyDescent="0.35">
      <c r="A7172">
        <f t="shared" ref="A7172:A7235" si="1015">IF(P7172=P7171,0,P7172)</f>
        <v>0</v>
      </c>
      <c r="B7172" s="4" t="str">
        <f>IF($M7172&gt;300,"",IF(OR(INDEX(Bemenet!$E$2:$E$301,$M7172)="",INDEX(Bemenet!$F$2:$F$301,$M7172)=""),"",MAX(INDEX(Bemenet!$E$2:$E$301,$M7172),INDEX(Szabalyok!$A:$A,$N7172))))</f>
        <v/>
      </c>
      <c r="C7172" s="4" t="str">
        <f>IF($B7172="","",MIN(INDEX(Bemenet!$F$2:$F$301,$M7172),INDEX(Szabalyok!$B:$B,$N7172)))</f>
        <v/>
      </c>
      <c r="D7172" s="5" t="str">
        <f>IF(AND($B7172&lt;&gt;"",$C7172&lt;&gt;"",$B7172&lt;=$C7172),INDEX(Bemenet!$G$2:$G$301,$M7172),"")</f>
        <v/>
      </c>
      <c r="E7172" s="6" t="str">
        <f>IF(AND($B7172&lt;&gt;"",$C7172&lt;&gt;"",$B7172&lt;=$C7172),INDEX(Bemenet!$D$2:$D$301,$M7172),"")</f>
        <v/>
      </c>
      <c r="F7172" s="5" t="str">
        <f t="shared" si="1008"/>
        <v/>
      </c>
      <c r="G7172" s="5" t="str">
        <f t="shared" si="1009"/>
        <v/>
      </c>
      <c r="H7172" s="9" t="str">
        <f t="shared" si="1010"/>
        <v/>
      </c>
      <c r="I7172" s="5" t="str">
        <f t="shared" si="1011"/>
        <v/>
      </c>
      <c r="J7172" s="5" t="str">
        <f>IF(OR($L7172="",NOT(COUNTIFS($L$2:$L7172,$L7172)=1)),"",SUMIFS($G:$G,$L:$L,$L7172))</f>
        <v/>
      </c>
      <c r="K7172" s="5" t="str">
        <f>IF(OR($L7172="",NOT(COUNTIFS($L$2:$L7172,$L7172)=1)),"",SUMIFS($I:$I,$L:$L,$L7172))</f>
        <v/>
      </c>
      <c r="L7172" s="6" t="str">
        <f t="shared" si="1012"/>
        <v/>
      </c>
      <c r="M7172" s="6">
        <f t="shared" si="1013"/>
        <v>287</v>
      </c>
      <c r="N7172" s="6">
        <f t="shared" si="1014"/>
        <v>22</v>
      </c>
      <c r="O7172" s="9" t="str">
        <f>IF(AND($B7172&lt;&gt;"",$C7172&lt;&gt;"",$B7172&lt;=$C7172),INDEX(Szabalyok!$C:$C,$N7172),"")</f>
        <v/>
      </c>
      <c r="P7172">
        <f t="shared" ref="P7172:P7235" si="1016">IF(D7172="",P7171,P7171+1)</f>
        <v>0</v>
      </c>
    </row>
    <row r="7173" spans="1:16" x14ac:dyDescent="0.35">
      <c r="A7173">
        <f t="shared" si="1015"/>
        <v>0</v>
      </c>
      <c r="B7173" s="4" t="str">
        <f>IF($M7173&gt;300,"",IF(OR(INDEX(Bemenet!$E$2:$E$301,$M7173)="",INDEX(Bemenet!$F$2:$F$301,$M7173)=""),"",MAX(INDEX(Bemenet!$E$2:$E$301,$M7173),INDEX(Szabalyok!$A:$A,$N7173))))</f>
        <v/>
      </c>
      <c r="C7173" s="4" t="str">
        <f>IF($B7173="","",MIN(INDEX(Bemenet!$F$2:$F$301,$M7173),INDEX(Szabalyok!$B:$B,$N7173)))</f>
        <v/>
      </c>
      <c r="D7173" s="5" t="str">
        <f>IF(AND($B7173&lt;&gt;"",$C7173&lt;&gt;"",$B7173&lt;=$C7173),INDEX(Bemenet!$G$2:$G$301,$M7173),"")</f>
        <v/>
      </c>
      <c r="E7173" s="6" t="str">
        <f>IF(AND($B7173&lt;&gt;"",$C7173&lt;&gt;"",$B7173&lt;=$C7173),INDEX(Bemenet!$D$2:$D$301,$M7173),"")</f>
        <v/>
      </c>
      <c r="F7173" s="5" t="str">
        <f t="shared" si="1008"/>
        <v/>
      </c>
      <c r="G7173" s="5" t="str">
        <f t="shared" si="1009"/>
        <v/>
      </c>
      <c r="H7173" s="9" t="str">
        <f t="shared" si="1010"/>
        <v/>
      </c>
      <c r="I7173" s="5" t="str">
        <f t="shared" si="1011"/>
        <v/>
      </c>
      <c r="J7173" s="5" t="str">
        <f>IF(OR($L7173="",NOT(COUNTIFS($L$2:$L7173,$L7173)=1)),"",SUMIFS($G:$G,$L:$L,$L7173))</f>
        <v/>
      </c>
      <c r="K7173" s="5" t="str">
        <f>IF(OR($L7173="",NOT(COUNTIFS($L$2:$L7173,$L7173)=1)),"",SUMIFS($I:$I,$L:$L,$L7173))</f>
        <v/>
      </c>
      <c r="L7173" s="6" t="str">
        <f t="shared" si="1012"/>
        <v/>
      </c>
      <c r="M7173" s="6">
        <f t="shared" si="1013"/>
        <v>287</v>
      </c>
      <c r="N7173" s="6">
        <f t="shared" si="1014"/>
        <v>23</v>
      </c>
      <c r="O7173" s="9" t="str">
        <f>IF(AND($B7173&lt;&gt;"",$C7173&lt;&gt;"",$B7173&lt;=$C7173),INDEX(Szabalyok!$C:$C,$N7173),"")</f>
        <v/>
      </c>
      <c r="P7173">
        <f t="shared" si="1016"/>
        <v>0</v>
      </c>
    </row>
    <row r="7174" spans="1:16" x14ac:dyDescent="0.35">
      <c r="A7174">
        <f t="shared" si="1015"/>
        <v>0</v>
      </c>
      <c r="B7174" s="4" t="str">
        <f>IF($M7174&gt;300,"",IF(OR(INDEX(Bemenet!$E$2:$E$301,$M7174)="",INDEX(Bemenet!$F$2:$F$301,$M7174)=""),"",MAX(INDEX(Bemenet!$E$2:$E$301,$M7174),INDEX(Szabalyok!$A:$A,$N7174))))</f>
        <v/>
      </c>
      <c r="C7174" s="4" t="str">
        <f>IF($B7174="","",MIN(INDEX(Bemenet!$F$2:$F$301,$M7174),INDEX(Szabalyok!$B:$B,$N7174)))</f>
        <v/>
      </c>
      <c r="D7174" s="5" t="str">
        <f>IF(AND($B7174&lt;&gt;"",$C7174&lt;&gt;"",$B7174&lt;=$C7174),INDEX(Bemenet!$G$2:$G$301,$M7174),"")</f>
        <v/>
      </c>
      <c r="E7174" s="6" t="str">
        <f>IF(AND($B7174&lt;&gt;"",$C7174&lt;&gt;"",$B7174&lt;=$C7174),INDEX(Bemenet!$D$2:$D$301,$M7174),"")</f>
        <v/>
      </c>
      <c r="F7174" s="5" t="str">
        <f t="shared" si="1008"/>
        <v/>
      </c>
      <c r="G7174" s="5" t="str">
        <f t="shared" si="1009"/>
        <v/>
      </c>
      <c r="H7174" s="9" t="str">
        <f t="shared" si="1010"/>
        <v/>
      </c>
      <c r="I7174" s="5" t="str">
        <f t="shared" si="1011"/>
        <v/>
      </c>
      <c r="J7174" s="5" t="str">
        <f>IF(OR($L7174="",NOT(COUNTIFS($L$2:$L7174,$L7174)=1)),"",SUMIFS($G:$G,$L:$L,$L7174))</f>
        <v/>
      </c>
      <c r="K7174" s="5" t="str">
        <f>IF(OR($L7174="",NOT(COUNTIFS($L$2:$L7174,$L7174)=1)),"",SUMIFS($I:$I,$L:$L,$L7174))</f>
        <v/>
      </c>
      <c r="L7174" s="6" t="str">
        <f t="shared" si="1012"/>
        <v/>
      </c>
      <c r="M7174" s="6">
        <f t="shared" si="1013"/>
        <v>287</v>
      </c>
      <c r="N7174" s="6">
        <f t="shared" si="1014"/>
        <v>24</v>
      </c>
      <c r="O7174" s="9" t="str">
        <f>IF(AND($B7174&lt;&gt;"",$C7174&lt;&gt;"",$B7174&lt;=$C7174),INDEX(Szabalyok!$C:$C,$N7174),"")</f>
        <v/>
      </c>
      <c r="P7174">
        <f t="shared" si="1016"/>
        <v>0</v>
      </c>
    </row>
    <row r="7175" spans="1:16" x14ac:dyDescent="0.35">
      <c r="A7175">
        <f t="shared" si="1015"/>
        <v>0</v>
      </c>
      <c r="B7175" s="4" t="str">
        <f>IF($M7175&gt;300,"",IF(OR(INDEX(Bemenet!$E$2:$E$301,$M7175)="",INDEX(Bemenet!$F$2:$F$301,$M7175)=""),"",MAX(INDEX(Bemenet!$E$2:$E$301,$M7175),INDEX(Szabalyok!$A:$A,$N7175))))</f>
        <v/>
      </c>
      <c r="C7175" s="4" t="str">
        <f>IF($B7175="","",MIN(INDEX(Bemenet!$F$2:$F$301,$M7175),INDEX(Szabalyok!$B:$B,$N7175)))</f>
        <v/>
      </c>
      <c r="D7175" s="5" t="str">
        <f>IF(AND($B7175&lt;&gt;"",$C7175&lt;&gt;"",$B7175&lt;=$C7175),INDEX(Bemenet!$G$2:$G$301,$M7175),"")</f>
        <v/>
      </c>
      <c r="E7175" s="6" t="str">
        <f>IF(AND($B7175&lt;&gt;"",$C7175&lt;&gt;"",$B7175&lt;=$C7175),INDEX(Bemenet!$D$2:$D$301,$M7175),"")</f>
        <v/>
      </c>
      <c r="F7175" s="5" t="str">
        <f t="shared" si="1008"/>
        <v/>
      </c>
      <c r="G7175" s="5" t="str">
        <f t="shared" si="1009"/>
        <v/>
      </c>
      <c r="H7175" s="9" t="str">
        <f t="shared" si="1010"/>
        <v/>
      </c>
      <c r="I7175" s="5" t="str">
        <f t="shared" si="1011"/>
        <v/>
      </c>
      <c r="J7175" s="5" t="str">
        <f>IF(OR($L7175="",NOT(COUNTIFS($L$2:$L7175,$L7175)=1)),"",SUMIFS($G:$G,$L:$L,$L7175))</f>
        <v/>
      </c>
      <c r="K7175" s="5" t="str">
        <f>IF(OR($L7175="",NOT(COUNTIFS($L$2:$L7175,$L7175)=1)),"",SUMIFS($I:$I,$L:$L,$L7175))</f>
        <v/>
      </c>
      <c r="L7175" s="6" t="str">
        <f t="shared" si="1012"/>
        <v/>
      </c>
      <c r="M7175" s="6">
        <f t="shared" si="1013"/>
        <v>287</v>
      </c>
      <c r="N7175" s="6">
        <f t="shared" si="1014"/>
        <v>25</v>
      </c>
      <c r="O7175" s="9" t="str">
        <f>IF(AND($B7175&lt;&gt;"",$C7175&lt;&gt;"",$B7175&lt;=$C7175),INDEX(Szabalyok!$C:$C,$N7175),"")</f>
        <v/>
      </c>
      <c r="P7175">
        <f t="shared" si="1016"/>
        <v>0</v>
      </c>
    </row>
    <row r="7176" spans="1:16" x14ac:dyDescent="0.35">
      <c r="A7176">
        <f t="shared" si="1015"/>
        <v>0</v>
      </c>
      <c r="B7176" s="4" t="str">
        <f>IF($M7176&gt;300,"",IF(OR(INDEX(Bemenet!$E$2:$E$301,$M7176)="",INDEX(Bemenet!$F$2:$F$301,$M7176)=""),"",MAX(INDEX(Bemenet!$E$2:$E$301,$M7176),INDEX(Szabalyok!$A:$A,$N7176))))</f>
        <v/>
      </c>
      <c r="C7176" s="4" t="str">
        <f>IF($B7176="","",MIN(INDEX(Bemenet!$F$2:$F$301,$M7176),INDEX(Szabalyok!$B:$B,$N7176)))</f>
        <v/>
      </c>
      <c r="D7176" s="5" t="str">
        <f>IF(AND($B7176&lt;&gt;"",$C7176&lt;&gt;"",$B7176&lt;=$C7176),INDEX(Bemenet!$G$2:$G$301,$M7176),"")</f>
        <v/>
      </c>
      <c r="E7176" s="6" t="str">
        <f>IF(AND($B7176&lt;&gt;"",$C7176&lt;&gt;"",$B7176&lt;=$C7176),INDEX(Bemenet!$D$2:$D$301,$M7176),"")</f>
        <v/>
      </c>
      <c r="F7176" s="5" t="str">
        <f t="shared" si="1008"/>
        <v/>
      </c>
      <c r="G7176" s="5" t="str">
        <f t="shared" si="1009"/>
        <v/>
      </c>
      <c r="H7176" s="9" t="str">
        <f t="shared" si="1010"/>
        <v/>
      </c>
      <c r="I7176" s="5" t="str">
        <f t="shared" si="1011"/>
        <v/>
      </c>
      <c r="J7176" s="5" t="str">
        <f>IF(OR($L7176="",NOT(COUNTIFS($L$2:$L7176,$L7176)=1)),"",SUMIFS($G:$G,$L:$L,$L7176))</f>
        <v/>
      </c>
      <c r="K7176" s="5" t="str">
        <f>IF(OR($L7176="",NOT(COUNTIFS($L$2:$L7176,$L7176)=1)),"",SUMIFS($I:$I,$L:$L,$L7176))</f>
        <v/>
      </c>
      <c r="L7176" s="6" t="str">
        <f t="shared" si="1012"/>
        <v/>
      </c>
      <c r="M7176" s="6">
        <f t="shared" si="1013"/>
        <v>287</v>
      </c>
      <c r="N7176" s="6">
        <f t="shared" si="1014"/>
        <v>26</v>
      </c>
      <c r="O7176" s="9" t="str">
        <f>IF(AND($B7176&lt;&gt;"",$C7176&lt;&gt;"",$B7176&lt;=$C7176),INDEX(Szabalyok!$C:$C,$N7176),"")</f>
        <v/>
      </c>
      <c r="P7176">
        <f t="shared" si="1016"/>
        <v>0</v>
      </c>
    </row>
    <row r="7177" spans="1:16" x14ac:dyDescent="0.35">
      <c r="A7177">
        <f t="shared" si="1015"/>
        <v>0</v>
      </c>
      <c r="B7177" s="4" t="str">
        <f>IF($M7177&gt;300,"",IF(OR(INDEX(Bemenet!$E$2:$E$301,$M7177)="",INDEX(Bemenet!$F$2:$F$301,$M7177)=""),"",MAX(INDEX(Bemenet!$E$2:$E$301,$M7177),INDEX(Szabalyok!$A:$A,$N7177))))</f>
        <v/>
      </c>
      <c r="C7177" s="4" t="str">
        <f>IF($B7177="","",MIN(INDEX(Bemenet!$F$2:$F$301,$M7177),INDEX(Szabalyok!$B:$B,$N7177)))</f>
        <v/>
      </c>
      <c r="D7177" s="5" t="str">
        <f>IF(AND($B7177&lt;&gt;"",$C7177&lt;&gt;"",$B7177&lt;=$C7177),INDEX(Bemenet!$G$2:$G$301,$M7177),"")</f>
        <v/>
      </c>
      <c r="E7177" s="6" t="str">
        <f>IF(AND($B7177&lt;&gt;"",$C7177&lt;&gt;"",$B7177&lt;=$C7177),INDEX(Bemenet!$D$2:$D$301,$M7177),"")</f>
        <v/>
      </c>
      <c r="F7177" s="5" t="str">
        <f t="shared" si="1008"/>
        <v/>
      </c>
      <c r="G7177" s="5" t="str">
        <f t="shared" si="1009"/>
        <v/>
      </c>
      <c r="H7177" s="9" t="str">
        <f t="shared" si="1010"/>
        <v/>
      </c>
      <c r="I7177" s="5" t="str">
        <f t="shared" si="1011"/>
        <v/>
      </c>
      <c r="J7177" s="5" t="str">
        <f>IF(OR($L7177="",NOT(COUNTIFS($L$2:$L7177,$L7177)=1)),"",SUMIFS($G:$G,$L:$L,$L7177))</f>
        <v/>
      </c>
      <c r="K7177" s="5" t="str">
        <f>IF(OR($L7177="",NOT(COUNTIFS($L$2:$L7177,$L7177)=1)),"",SUMIFS($I:$I,$L:$L,$L7177))</f>
        <v/>
      </c>
      <c r="L7177" s="6" t="str">
        <f t="shared" si="1012"/>
        <v/>
      </c>
      <c r="M7177" s="6">
        <f t="shared" si="1013"/>
        <v>288</v>
      </c>
      <c r="N7177" s="6">
        <f t="shared" si="1014"/>
        <v>2</v>
      </c>
      <c r="O7177" s="9" t="str">
        <f>IF(AND($B7177&lt;&gt;"",$C7177&lt;&gt;"",$B7177&lt;=$C7177),INDEX(Szabalyok!$C:$C,$N7177),"")</f>
        <v/>
      </c>
      <c r="P7177">
        <f t="shared" si="1016"/>
        <v>0</v>
      </c>
    </row>
    <row r="7178" spans="1:16" x14ac:dyDescent="0.35">
      <c r="A7178">
        <f t="shared" si="1015"/>
        <v>0</v>
      </c>
      <c r="B7178" s="4" t="str">
        <f>IF($M7178&gt;300,"",IF(OR(INDEX(Bemenet!$E$2:$E$301,$M7178)="",INDEX(Bemenet!$F$2:$F$301,$M7178)=""),"",MAX(INDEX(Bemenet!$E$2:$E$301,$M7178),INDEX(Szabalyok!$A:$A,$N7178))))</f>
        <v/>
      </c>
      <c r="C7178" s="4" t="str">
        <f>IF($B7178="","",MIN(INDEX(Bemenet!$F$2:$F$301,$M7178),INDEX(Szabalyok!$B:$B,$N7178)))</f>
        <v/>
      </c>
      <c r="D7178" s="5" t="str">
        <f>IF(AND($B7178&lt;&gt;"",$C7178&lt;&gt;"",$B7178&lt;=$C7178),INDEX(Bemenet!$G$2:$G$301,$M7178),"")</f>
        <v/>
      </c>
      <c r="E7178" s="6" t="str">
        <f>IF(AND($B7178&lt;&gt;"",$C7178&lt;&gt;"",$B7178&lt;=$C7178),INDEX(Bemenet!$D$2:$D$301,$M7178),"")</f>
        <v/>
      </c>
      <c r="F7178" s="5" t="str">
        <f t="shared" si="1008"/>
        <v/>
      </c>
      <c r="G7178" s="5" t="str">
        <f t="shared" si="1009"/>
        <v/>
      </c>
      <c r="H7178" s="9" t="str">
        <f t="shared" si="1010"/>
        <v/>
      </c>
      <c r="I7178" s="5" t="str">
        <f t="shared" si="1011"/>
        <v/>
      </c>
      <c r="J7178" s="5" t="str">
        <f>IF(OR($L7178="",NOT(COUNTIFS($L$2:$L7178,$L7178)=1)),"",SUMIFS($G:$G,$L:$L,$L7178))</f>
        <v/>
      </c>
      <c r="K7178" s="5" t="str">
        <f>IF(OR($L7178="",NOT(COUNTIFS($L$2:$L7178,$L7178)=1)),"",SUMIFS($I:$I,$L:$L,$L7178))</f>
        <v/>
      </c>
      <c r="L7178" s="6" t="str">
        <f t="shared" si="1012"/>
        <v/>
      </c>
      <c r="M7178" s="6">
        <f t="shared" si="1013"/>
        <v>288</v>
      </c>
      <c r="N7178" s="6">
        <f t="shared" si="1014"/>
        <v>3</v>
      </c>
      <c r="O7178" s="9" t="str">
        <f>IF(AND($B7178&lt;&gt;"",$C7178&lt;&gt;"",$B7178&lt;=$C7178),INDEX(Szabalyok!$C:$C,$N7178),"")</f>
        <v/>
      </c>
      <c r="P7178">
        <f t="shared" si="1016"/>
        <v>0</v>
      </c>
    </row>
    <row r="7179" spans="1:16" x14ac:dyDescent="0.35">
      <c r="A7179">
        <f t="shared" si="1015"/>
        <v>0</v>
      </c>
      <c r="B7179" s="4" t="str">
        <f>IF($M7179&gt;300,"",IF(OR(INDEX(Bemenet!$E$2:$E$301,$M7179)="",INDEX(Bemenet!$F$2:$F$301,$M7179)=""),"",MAX(INDEX(Bemenet!$E$2:$E$301,$M7179),INDEX(Szabalyok!$A:$A,$N7179))))</f>
        <v/>
      </c>
      <c r="C7179" s="4" t="str">
        <f>IF($B7179="","",MIN(INDEX(Bemenet!$F$2:$F$301,$M7179),INDEX(Szabalyok!$B:$B,$N7179)))</f>
        <v/>
      </c>
      <c r="D7179" s="5" t="str">
        <f>IF(AND($B7179&lt;&gt;"",$C7179&lt;&gt;"",$B7179&lt;=$C7179),INDEX(Bemenet!$G$2:$G$301,$M7179),"")</f>
        <v/>
      </c>
      <c r="E7179" s="6" t="str">
        <f>IF(AND($B7179&lt;&gt;"",$C7179&lt;&gt;"",$B7179&lt;=$C7179),INDEX(Bemenet!$D$2:$D$301,$M7179),"")</f>
        <v/>
      </c>
      <c r="F7179" s="5" t="str">
        <f t="shared" si="1008"/>
        <v/>
      </c>
      <c r="G7179" s="5" t="str">
        <f t="shared" si="1009"/>
        <v/>
      </c>
      <c r="H7179" s="9" t="str">
        <f t="shared" si="1010"/>
        <v/>
      </c>
      <c r="I7179" s="5" t="str">
        <f t="shared" si="1011"/>
        <v/>
      </c>
      <c r="J7179" s="5" t="str">
        <f>IF(OR($L7179="",NOT(COUNTIFS($L$2:$L7179,$L7179)=1)),"",SUMIFS($G:$G,$L:$L,$L7179))</f>
        <v/>
      </c>
      <c r="K7179" s="5" t="str">
        <f>IF(OR($L7179="",NOT(COUNTIFS($L$2:$L7179,$L7179)=1)),"",SUMIFS($I:$I,$L:$L,$L7179))</f>
        <v/>
      </c>
      <c r="L7179" s="6" t="str">
        <f t="shared" si="1012"/>
        <v/>
      </c>
      <c r="M7179" s="6">
        <f t="shared" si="1013"/>
        <v>288</v>
      </c>
      <c r="N7179" s="6">
        <f t="shared" si="1014"/>
        <v>4</v>
      </c>
      <c r="O7179" s="9" t="str">
        <f>IF(AND($B7179&lt;&gt;"",$C7179&lt;&gt;"",$B7179&lt;=$C7179),INDEX(Szabalyok!$C:$C,$N7179),"")</f>
        <v/>
      </c>
      <c r="P7179">
        <f t="shared" si="1016"/>
        <v>0</v>
      </c>
    </row>
    <row r="7180" spans="1:16" x14ac:dyDescent="0.35">
      <c r="A7180">
        <f t="shared" si="1015"/>
        <v>0</v>
      </c>
      <c r="B7180" s="4" t="str">
        <f>IF($M7180&gt;300,"",IF(OR(INDEX(Bemenet!$E$2:$E$301,$M7180)="",INDEX(Bemenet!$F$2:$F$301,$M7180)=""),"",MAX(INDEX(Bemenet!$E$2:$E$301,$M7180),INDEX(Szabalyok!$A:$A,$N7180))))</f>
        <v/>
      </c>
      <c r="C7180" s="4" t="str">
        <f>IF($B7180="","",MIN(INDEX(Bemenet!$F$2:$F$301,$M7180),INDEX(Szabalyok!$B:$B,$N7180)))</f>
        <v/>
      </c>
      <c r="D7180" s="5" t="str">
        <f>IF(AND($B7180&lt;&gt;"",$C7180&lt;&gt;"",$B7180&lt;=$C7180),INDEX(Bemenet!$G$2:$G$301,$M7180),"")</f>
        <v/>
      </c>
      <c r="E7180" s="6" t="str">
        <f>IF(AND($B7180&lt;&gt;"",$C7180&lt;&gt;"",$B7180&lt;=$C7180),INDEX(Bemenet!$D$2:$D$301,$M7180),"")</f>
        <v/>
      </c>
      <c r="F7180" s="5" t="str">
        <f t="shared" si="1008"/>
        <v/>
      </c>
      <c r="G7180" s="5" t="str">
        <f t="shared" si="1009"/>
        <v/>
      </c>
      <c r="H7180" s="9" t="str">
        <f t="shared" si="1010"/>
        <v/>
      </c>
      <c r="I7180" s="5" t="str">
        <f t="shared" si="1011"/>
        <v/>
      </c>
      <c r="J7180" s="5" t="str">
        <f>IF(OR($L7180="",NOT(COUNTIFS($L$2:$L7180,$L7180)=1)),"",SUMIFS($G:$G,$L:$L,$L7180))</f>
        <v/>
      </c>
      <c r="K7180" s="5" t="str">
        <f>IF(OR($L7180="",NOT(COUNTIFS($L$2:$L7180,$L7180)=1)),"",SUMIFS($I:$I,$L:$L,$L7180))</f>
        <v/>
      </c>
      <c r="L7180" s="6" t="str">
        <f t="shared" si="1012"/>
        <v/>
      </c>
      <c r="M7180" s="6">
        <f t="shared" si="1013"/>
        <v>288</v>
      </c>
      <c r="N7180" s="6">
        <f t="shared" si="1014"/>
        <v>5</v>
      </c>
      <c r="O7180" s="9" t="str">
        <f>IF(AND($B7180&lt;&gt;"",$C7180&lt;&gt;"",$B7180&lt;=$C7180),INDEX(Szabalyok!$C:$C,$N7180),"")</f>
        <v/>
      </c>
      <c r="P7180">
        <f t="shared" si="1016"/>
        <v>0</v>
      </c>
    </row>
    <row r="7181" spans="1:16" x14ac:dyDescent="0.35">
      <c r="A7181">
        <f t="shared" si="1015"/>
        <v>0</v>
      </c>
      <c r="B7181" s="4" t="str">
        <f>IF($M7181&gt;300,"",IF(OR(INDEX(Bemenet!$E$2:$E$301,$M7181)="",INDEX(Bemenet!$F$2:$F$301,$M7181)=""),"",MAX(INDEX(Bemenet!$E$2:$E$301,$M7181),INDEX(Szabalyok!$A:$A,$N7181))))</f>
        <v/>
      </c>
      <c r="C7181" s="4" t="str">
        <f>IF($B7181="","",MIN(INDEX(Bemenet!$F$2:$F$301,$M7181),INDEX(Szabalyok!$B:$B,$N7181)))</f>
        <v/>
      </c>
      <c r="D7181" s="5" t="str">
        <f>IF(AND($B7181&lt;&gt;"",$C7181&lt;&gt;"",$B7181&lt;=$C7181),INDEX(Bemenet!$G$2:$G$301,$M7181),"")</f>
        <v/>
      </c>
      <c r="E7181" s="6" t="str">
        <f>IF(AND($B7181&lt;&gt;"",$C7181&lt;&gt;"",$B7181&lt;=$C7181),INDEX(Bemenet!$D$2:$D$301,$M7181),"")</f>
        <v/>
      </c>
      <c r="F7181" s="5" t="str">
        <f t="shared" si="1008"/>
        <v/>
      </c>
      <c r="G7181" s="5" t="str">
        <f t="shared" si="1009"/>
        <v/>
      </c>
      <c r="H7181" s="9" t="str">
        <f t="shared" si="1010"/>
        <v/>
      </c>
      <c r="I7181" s="5" t="str">
        <f t="shared" si="1011"/>
        <v/>
      </c>
      <c r="J7181" s="5" t="str">
        <f>IF(OR($L7181="",NOT(COUNTIFS($L$2:$L7181,$L7181)=1)),"",SUMIFS($G:$G,$L:$L,$L7181))</f>
        <v/>
      </c>
      <c r="K7181" s="5" t="str">
        <f>IF(OR($L7181="",NOT(COUNTIFS($L$2:$L7181,$L7181)=1)),"",SUMIFS($I:$I,$L:$L,$L7181))</f>
        <v/>
      </c>
      <c r="L7181" s="6" t="str">
        <f t="shared" si="1012"/>
        <v/>
      </c>
      <c r="M7181" s="6">
        <f t="shared" si="1013"/>
        <v>288</v>
      </c>
      <c r="N7181" s="6">
        <f t="shared" si="1014"/>
        <v>6</v>
      </c>
      <c r="O7181" s="9" t="str">
        <f>IF(AND($B7181&lt;&gt;"",$C7181&lt;&gt;"",$B7181&lt;=$C7181),INDEX(Szabalyok!$C:$C,$N7181),"")</f>
        <v/>
      </c>
      <c r="P7181">
        <f t="shared" si="1016"/>
        <v>0</v>
      </c>
    </row>
    <row r="7182" spans="1:16" x14ac:dyDescent="0.35">
      <c r="A7182">
        <f t="shared" si="1015"/>
        <v>0</v>
      </c>
      <c r="B7182" s="4" t="str">
        <f>IF($M7182&gt;300,"",IF(OR(INDEX(Bemenet!$E$2:$E$301,$M7182)="",INDEX(Bemenet!$F$2:$F$301,$M7182)=""),"",MAX(INDEX(Bemenet!$E$2:$E$301,$M7182),INDEX(Szabalyok!$A:$A,$N7182))))</f>
        <v/>
      </c>
      <c r="C7182" s="4" t="str">
        <f>IF($B7182="","",MIN(INDEX(Bemenet!$F$2:$F$301,$M7182),INDEX(Szabalyok!$B:$B,$N7182)))</f>
        <v/>
      </c>
      <c r="D7182" s="5" t="str">
        <f>IF(AND($B7182&lt;&gt;"",$C7182&lt;&gt;"",$B7182&lt;=$C7182),INDEX(Bemenet!$G$2:$G$301,$M7182),"")</f>
        <v/>
      </c>
      <c r="E7182" s="6" t="str">
        <f>IF(AND($B7182&lt;&gt;"",$C7182&lt;&gt;"",$B7182&lt;=$C7182),INDEX(Bemenet!$D$2:$D$301,$M7182),"")</f>
        <v/>
      </c>
      <c r="F7182" s="5" t="str">
        <f t="shared" si="1008"/>
        <v/>
      </c>
      <c r="G7182" s="5" t="str">
        <f t="shared" si="1009"/>
        <v/>
      </c>
      <c r="H7182" s="9" t="str">
        <f t="shared" si="1010"/>
        <v/>
      </c>
      <c r="I7182" s="5" t="str">
        <f t="shared" si="1011"/>
        <v/>
      </c>
      <c r="J7182" s="5" t="str">
        <f>IF(OR($L7182="",NOT(COUNTIFS($L$2:$L7182,$L7182)=1)),"",SUMIFS($G:$G,$L:$L,$L7182))</f>
        <v/>
      </c>
      <c r="K7182" s="5" t="str">
        <f>IF(OR($L7182="",NOT(COUNTIFS($L$2:$L7182,$L7182)=1)),"",SUMIFS($I:$I,$L:$L,$L7182))</f>
        <v/>
      </c>
      <c r="L7182" s="6" t="str">
        <f t="shared" si="1012"/>
        <v/>
      </c>
      <c r="M7182" s="6">
        <f t="shared" si="1013"/>
        <v>288</v>
      </c>
      <c r="N7182" s="6">
        <f t="shared" si="1014"/>
        <v>7</v>
      </c>
      <c r="O7182" s="9" t="str">
        <f>IF(AND($B7182&lt;&gt;"",$C7182&lt;&gt;"",$B7182&lt;=$C7182),INDEX(Szabalyok!$C:$C,$N7182),"")</f>
        <v/>
      </c>
      <c r="P7182">
        <f t="shared" si="1016"/>
        <v>0</v>
      </c>
    </row>
    <row r="7183" spans="1:16" x14ac:dyDescent="0.35">
      <c r="A7183">
        <f t="shared" si="1015"/>
        <v>0</v>
      </c>
      <c r="B7183" s="4" t="str">
        <f>IF($M7183&gt;300,"",IF(OR(INDEX(Bemenet!$E$2:$E$301,$M7183)="",INDEX(Bemenet!$F$2:$F$301,$M7183)=""),"",MAX(INDEX(Bemenet!$E$2:$E$301,$M7183),INDEX(Szabalyok!$A:$A,$N7183))))</f>
        <v/>
      </c>
      <c r="C7183" s="4" t="str">
        <f>IF($B7183="","",MIN(INDEX(Bemenet!$F$2:$F$301,$M7183),INDEX(Szabalyok!$B:$B,$N7183)))</f>
        <v/>
      </c>
      <c r="D7183" s="5" t="str">
        <f>IF(AND($B7183&lt;&gt;"",$C7183&lt;&gt;"",$B7183&lt;=$C7183),INDEX(Bemenet!$G$2:$G$301,$M7183),"")</f>
        <v/>
      </c>
      <c r="E7183" s="6" t="str">
        <f>IF(AND($B7183&lt;&gt;"",$C7183&lt;&gt;"",$B7183&lt;=$C7183),INDEX(Bemenet!$D$2:$D$301,$M7183),"")</f>
        <v/>
      </c>
      <c r="F7183" s="5" t="str">
        <f t="shared" si="1008"/>
        <v/>
      </c>
      <c r="G7183" s="5" t="str">
        <f t="shared" si="1009"/>
        <v/>
      </c>
      <c r="H7183" s="9" t="str">
        <f t="shared" si="1010"/>
        <v/>
      </c>
      <c r="I7183" s="5" t="str">
        <f t="shared" si="1011"/>
        <v/>
      </c>
      <c r="J7183" s="5" t="str">
        <f>IF(OR($L7183="",NOT(COUNTIFS($L$2:$L7183,$L7183)=1)),"",SUMIFS($G:$G,$L:$L,$L7183))</f>
        <v/>
      </c>
      <c r="K7183" s="5" t="str">
        <f>IF(OR($L7183="",NOT(COUNTIFS($L$2:$L7183,$L7183)=1)),"",SUMIFS($I:$I,$L:$L,$L7183))</f>
        <v/>
      </c>
      <c r="L7183" s="6" t="str">
        <f t="shared" si="1012"/>
        <v/>
      </c>
      <c r="M7183" s="6">
        <f t="shared" si="1013"/>
        <v>288</v>
      </c>
      <c r="N7183" s="6">
        <f t="shared" si="1014"/>
        <v>8</v>
      </c>
      <c r="O7183" s="9" t="str">
        <f>IF(AND($B7183&lt;&gt;"",$C7183&lt;&gt;"",$B7183&lt;=$C7183),INDEX(Szabalyok!$C:$C,$N7183),"")</f>
        <v/>
      </c>
      <c r="P7183">
        <f t="shared" si="1016"/>
        <v>0</v>
      </c>
    </row>
    <row r="7184" spans="1:16" x14ac:dyDescent="0.35">
      <c r="A7184">
        <f t="shared" si="1015"/>
        <v>0</v>
      </c>
      <c r="B7184" s="4" t="str">
        <f>IF($M7184&gt;300,"",IF(OR(INDEX(Bemenet!$E$2:$E$301,$M7184)="",INDEX(Bemenet!$F$2:$F$301,$M7184)=""),"",MAX(INDEX(Bemenet!$E$2:$E$301,$M7184),INDEX(Szabalyok!$A:$A,$N7184))))</f>
        <v/>
      </c>
      <c r="C7184" s="4" t="str">
        <f>IF($B7184="","",MIN(INDEX(Bemenet!$F$2:$F$301,$M7184),INDEX(Szabalyok!$B:$B,$N7184)))</f>
        <v/>
      </c>
      <c r="D7184" s="5" t="str">
        <f>IF(AND($B7184&lt;&gt;"",$C7184&lt;&gt;"",$B7184&lt;=$C7184),INDEX(Bemenet!$G$2:$G$301,$M7184),"")</f>
        <v/>
      </c>
      <c r="E7184" s="6" t="str">
        <f>IF(AND($B7184&lt;&gt;"",$C7184&lt;&gt;"",$B7184&lt;=$C7184),INDEX(Bemenet!$D$2:$D$301,$M7184),"")</f>
        <v/>
      </c>
      <c r="F7184" s="5" t="str">
        <f t="shared" si="1008"/>
        <v/>
      </c>
      <c r="G7184" s="5" t="str">
        <f t="shared" si="1009"/>
        <v/>
      </c>
      <c r="H7184" s="9" t="str">
        <f t="shared" si="1010"/>
        <v/>
      </c>
      <c r="I7184" s="5" t="str">
        <f t="shared" si="1011"/>
        <v/>
      </c>
      <c r="J7184" s="5" t="str">
        <f>IF(OR($L7184="",NOT(COUNTIFS($L$2:$L7184,$L7184)=1)),"",SUMIFS($G:$G,$L:$L,$L7184))</f>
        <v/>
      </c>
      <c r="K7184" s="5" t="str">
        <f>IF(OR($L7184="",NOT(COUNTIFS($L$2:$L7184,$L7184)=1)),"",SUMIFS($I:$I,$L:$L,$L7184))</f>
        <v/>
      </c>
      <c r="L7184" s="6" t="str">
        <f t="shared" si="1012"/>
        <v/>
      </c>
      <c r="M7184" s="6">
        <f t="shared" si="1013"/>
        <v>288</v>
      </c>
      <c r="N7184" s="6">
        <f t="shared" si="1014"/>
        <v>9</v>
      </c>
      <c r="O7184" s="9" t="str">
        <f>IF(AND($B7184&lt;&gt;"",$C7184&lt;&gt;"",$B7184&lt;=$C7184),INDEX(Szabalyok!$C:$C,$N7184),"")</f>
        <v/>
      </c>
      <c r="P7184">
        <f t="shared" si="1016"/>
        <v>0</v>
      </c>
    </row>
    <row r="7185" spans="1:16" x14ac:dyDescent="0.35">
      <c r="A7185">
        <f t="shared" si="1015"/>
        <v>0</v>
      </c>
      <c r="B7185" s="4" t="str">
        <f>IF($M7185&gt;300,"",IF(OR(INDEX(Bemenet!$E$2:$E$301,$M7185)="",INDEX(Bemenet!$F$2:$F$301,$M7185)=""),"",MAX(INDEX(Bemenet!$E$2:$E$301,$M7185),INDEX(Szabalyok!$A:$A,$N7185))))</f>
        <v/>
      </c>
      <c r="C7185" s="4" t="str">
        <f>IF($B7185="","",MIN(INDEX(Bemenet!$F$2:$F$301,$M7185),INDEX(Szabalyok!$B:$B,$N7185)))</f>
        <v/>
      </c>
      <c r="D7185" s="5" t="str">
        <f>IF(AND($B7185&lt;&gt;"",$C7185&lt;&gt;"",$B7185&lt;=$C7185),INDEX(Bemenet!$G$2:$G$301,$M7185),"")</f>
        <v/>
      </c>
      <c r="E7185" s="6" t="str">
        <f>IF(AND($B7185&lt;&gt;"",$C7185&lt;&gt;"",$B7185&lt;=$C7185),INDEX(Bemenet!$D$2:$D$301,$M7185),"")</f>
        <v/>
      </c>
      <c r="F7185" s="5" t="str">
        <f t="shared" si="1008"/>
        <v/>
      </c>
      <c r="G7185" s="5" t="str">
        <f t="shared" si="1009"/>
        <v/>
      </c>
      <c r="H7185" s="9" t="str">
        <f t="shared" si="1010"/>
        <v/>
      </c>
      <c r="I7185" s="5" t="str">
        <f t="shared" si="1011"/>
        <v/>
      </c>
      <c r="J7185" s="5" t="str">
        <f>IF(OR($L7185="",NOT(COUNTIFS($L$2:$L7185,$L7185)=1)),"",SUMIFS($G:$G,$L:$L,$L7185))</f>
        <v/>
      </c>
      <c r="K7185" s="5" t="str">
        <f>IF(OR($L7185="",NOT(COUNTIFS($L$2:$L7185,$L7185)=1)),"",SUMIFS($I:$I,$L:$L,$L7185))</f>
        <v/>
      </c>
      <c r="L7185" s="6" t="str">
        <f t="shared" si="1012"/>
        <v/>
      </c>
      <c r="M7185" s="6">
        <f t="shared" si="1013"/>
        <v>288</v>
      </c>
      <c r="N7185" s="6">
        <f t="shared" si="1014"/>
        <v>10</v>
      </c>
      <c r="O7185" s="9" t="str">
        <f>IF(AND($B7185&lt;&gt;"",$C7185&lt;&gt;"",$B7185&lt;=$C7185),INDEX(Szabalyok!$C:$C,$N7185),"")</f>
        <v/>
      </c>
      <c r="P7185">
        <f t="shared" si="1016"/>
        <v>0</v>
      </c>
    </row>
    <row r="7186" spans="1:16" x14ac:dyDescent="0.35">
      <c r="A7186">
        <f t="shared" si="1015"/>
        <v>0</v>
      </c>
      <c r="B7186" s="4" t="str">
        <f>IF($M7186&gt;300,"",IF(OR(INDEX(Bemenet!$E$2:$E$301,$M7186)="",INDEX(Bemenet!$F$2:$F$301,$M7186)=""),"",MAX(INDEX(Bemenet!$E$2:$E$301,$M7186),INDEX(Szabalyok!$A:$A,$N7186))))</f>
        <v/>
      </c>
      <c r="C7186" s="4" t="str">
        <f>IF($B7186="","",MIN(INDEX(Bemenet!$F$2:$F$301,$M7186),INDEX(Szabalyok!$B:$B,$N7186)))</f>
        <v/>
      </c>
      <c r="D7186" s="5" t="str">
        <f>IF(AND($B7186&lt;&gt;"",$C7186&lt;&gt;"",$B7186&lt;=$C7186),INDEX(Bemenet!$G$2:$G$301,$M7186),"")</f>
        <v/>
      </c>
      <c r="E7186" s="6" t="str">
        <f>IF(AND($B7186&lt;&gt;"",$C7186&lt;&gt;"",$B7186&lt;=$C7186),INDEX(Bemenet!$D$2:$D$301,$M7186),"")</f>
        <v/>
      </c>
      <c r="F7186" s="5" t="str">
        <f t="shared" si="1008"/>
        <v/>
      </c>
      <c r="G7186" s="5" t="str">
        <f t="shared" si="1009"/>
        <v/>
      </c>
      <c r="H7186" s="9" t="str">
        <f t="shared" si="1010"/>
        <v/>
      </c>
      <c r="I7186" s="5" t="str">
        <f t="shared" si="1011"/>
        <v/>
      </c>
      <c r="J7186" s="5" t="str">
        <f>IF(OR($L7186="",NOT(COUNTIFS($L$2:$L7186,$L7186)=1)),"",SUMIFS($G:$G,$L:$L,$L7186))</f>
        <v/>
      </c>
      <c r="K7186" s="5" t="str">
        <f>IF(OR($L7186="",NOT(COUNTIFS($L$2:$L7186,$L7186)=1)),"",SUMIFS($I:$I,$L:$L,$L7186))</f>
        <v/>
      </c>
      <c r="L7186" s="6" t="str">
        <f t="shared" si="1012"/>
        <v/>
      </c>
      <c r="M7186" s="6">
        <f t="shared" si="1013"/>
        <v>288</v>
      </c>
      <c r="N7186" s="6">
        <f t="shared" si="1014"/>
        <v>11</v>
      </c>
      <c r="O7186" s="9" t="str">
        <f>IF(AND($B7186&lt;&gt;"",$C7186&lt;&gt;"",$B7186&lt;=$C7186),INDEX(Szabalyok!$C:$C,$N7186),"")</f>
        <v/>
      </c>
      <c r="P7186">
        <f t="shared" si="1016"/>
        <v>0</v>
      </c>
    </row>
    <row r="7187" spans="1:16" x14ac:dyDescent="0.35">
      <c r="A7187">
        <f t="shared" si="1015"/>
        <v>0</v>
      </c>
      <c r="B7187" s="4" t="str">
        <f>IF($M7187&gt;300,"",IF(OR(INDEX(Bemenet!$E$2:$E$301,$M7187)="",INDEX(Bemenet!$F$2:$F$301,$M7187)=""),"",MAX(INDEX(Bemenet!$E$2:$E$301,$M7187),INDEX(Szabalyok!$A:$A,$N7187))))</f>
        <v/>
      </c>
      <c r="C7187" s="4" t="str">
        <f>IF($B7187="","",MIN(INDEX(Bemenet!$F$2:$F$301,$M7187),INDEX(Szabalyok!$B:$B,$N7187)))</f>
        <v/>
      </c>
      <c r="D7187" s="5" t="str">
        <f>IF(AND($B7187&lt;&gt;"",$C7187&lt;&gt;"",$B7187&lt;=$C7187),INDEX(Bemenet!$G$2:$G$301,$M7187),"")</f>
        <v/>
      </c>
      <c r="E7187" s="6" t="str">
        <f>IF(AND($B7187&lt;&gt;"",$C7187&lt;&gt;"",$B7187&lt;=$C7187),INDEX(Bemenet!$D$2:$D$301,$M7187),"")</f>
        <v/>
      </c>
      <c r="F7187" s="5" t="str">
        <f t="shared" si="1008"/>
        <v/>
      </c>
      <c r="G7187" s="5" t="str">
        <f t="shared" si="1009"/>
        <v/>
      </c>
      <c r="H7187" s="9" t="str">
        <f t="shared" si="1010"/>
        <v/>
      </c>
      <c r="I7187" s="5" t="str">
        <f t="shared" si="1011"/>
        <v/>
      </c>
      <c r="J7187" s="5" t="str">
        <f>IF(OR($L7187="",NOT(COUNTIFS($L$2:$L7187,$L7187)=1)),"",SUMIFS($G:$G,$L:$L,$L7187))</f>
        <v/>
      </c>
      <c r="K7187" s="5" t="str">
        <f>IF(OR($L7187="",NOT(COUNTIFS($L$2:$L7187,$L7187)=1)),"",SUMIFS($I:$I,$L:$L,$L7187))</f>
        <v/>
      </c>
      <c r="L7187" s="6" t="str">
        <f t="shared" si="1012"/>
        <v/>
      </c>
      <c r="M7187" s="6">
        <f t="shared" si="1013"/>
        <v>288</v>
      </c>
      <c r="N7187" s="6">
        <f t="shared" si="1014"/>
        <v>12</v>
      </c>
      <c r="O7187" s="9" t="str">
        <f>IF(AND($B7187&lt;&gt;"",$C7187&lt;&gt;"",$B7187&lt;=$C7187),INDEX(Szabalyok!$C:$C,$N7187),"")</f>
        <v/>
      </c>
      <c r="P7187">
        <f t="shared" si="1016"/>
        <v>0</v>
      </c>
    </row>
    <row r="7188" spans="1:16" x14ac:dyDescent="0.35">
      <c r="A7188">
        <f t="shared" si="1015"/>
        <v>0</v>
      </c>
      <c r="B7188" s="4" t="str">
        <f>IF($M7188&gt;300,"",IF(OR(INDEX(Bemenet!$E$2:$E$301,$M7188)="",INDEX(Bemenet!$F$2:$F$301,$M7188)=""),"",MAX(INDEX(Bemenet!$E$2:$E$301,$M7188),INDEX(Szabalyok!$A:$A,$N7188))))</f>
        <v/>
      </c>
      <c r="C7188" s="4" t="str">
        <f>IF($B7188="","",MIN(INDEX(Bemenet!$F$2:$F$301,$M7188),INDEX(Szabalyok!$B:$B,$N7188)))</f>
        <v/>
      </c>
      <c r="D7188" s="5" t="str">
        <f>IF(AND($B7188&lt;&gt;"",$C7188&lt;&gt;"",$B7188&lt;=$C7188),INDEX(Bemenet!$G$2:$G$301,$M7188),"")</f>
        <v/>
      </c>
      <c r="E7188" s="6" t="str">
        <f>IF(AND($B7188&lt;&gt;"",$C7188&lt;&gt;"",$B7188&lt;=$C7188),INDEX(Bemenet!$D$2:$D$301,$M7188),"")</f>
        <v/>
      </c>
      <c r="F7188" s="5" t="str">
        <f t="shared" si="1008"/>
        <v/>
      </c>
      <c r="G7188" s="5" t="str">
        <f t="shared" si="1009"/>
        <v/>
      </c>
      <c r="H7188" s="9" t="str">
        <f t="shared" si="1010"/>
        <v/>
      </c>
      <c r="I7188" s="5" t="str">
        <f t="shared" si="1011"/>
        <v/>
      </c>
      <c r="J7188" s="5" t="str">
        <f>IF(OR($L7188="",NOT(COUNTIFS($L$2:$L7188,$L7188)=1)),"",SUMIFS($G:$G,$L:$L,$L7188))</f>
        <v/>
      </c>
      <c r="K7188" s="5" t="str">
        <f>IF(OR($L7188="",NOT(COUNTIFS($L$2:$L7188,$L7188)=1)),"",SUMIFS($I:$I,$L:$L,$L7188))</f>
        <v/>
      </c>
      <c r="L7188" s="6" t="str">
        <f t="shared" si="1012"/>
        <v/>
      </c>
      <c r="M7188" s="6">
        <f t="shared" si="1013"/>
        <v>288</v>
      </c>
      <c r="N7188" s="6">
        <f t="shared" si="1014"/>
        <v>13</v>
      </c>
      <c r="O7188" s="9" t="str">
        <f>IF(AND($B7188&lt;&gt;"",$C7188&lt;&gt;"",$B7188&lt;=$C7188),INDEX(Szabalyok!$C:$C,$N7188),"")</f>
        <v/>
      </c>
      <c r="P7188">
        <f t="shared" si="1016"/>
        <v>0</v>
      </c>
    </row>
    <row r="7189" spans="1:16" x14ac:dyDescent="0.35">
      <c r="A7189">
        <f t="shared" si="1015"/>
        <v>0</v>
      </c>
      <c r="B7189" s="4" t="str">
        <f>IF($M7189&gt;300,"",IF(OR(INDEX(Bemenet!$E$2:$E$301,$M7189)="",INDEX(Bemenet!$F$2:$F$301,$M7189)=""),"",MAX(INDEX(Bemenet!$E$2:$E$301,$M7189),INDEX(Szabalyok!$A:$A,$N7189))))</f>
        <v/>
      </c>
      <c r="C7189" s="4" t="str">
        <f>IF($B7189="","",MIN(INDEX(Bemenet!$F$2:$F$301,$M7189),INDEX(Szabalyok!$B:$B,$N7189)))</f>
        <v/>
      </c>
      <c r="D7189" s="5" t="str">
        <f>IF(AND($B7189&lt;&gt;"",$C7189&lt;&gt;"",$B7189&lt;=$C7189),INDEX(Bemenet!$G$2:$G$301,$M7189),"")</f>
        <v/>
      </c>
      <c r="E7189" s="6" t="str">
        <f>IF(AND($B7189&lt;&gt;"",$C7189&lt;&gt;"",$B7189&lt;=$C7189),INDEX(Bemenet!$D$2:$D$301,$M7189),"")</f>
        <v/>
      </c>
      <c r="F7189" s="5" t="str">
        <f t="shared" si="1008"/>
        <v/>
      </c>
      <c r="G7189" s="5" t="str">
        <f t="shared" si="1009"/>
        <v/>
      </c>
      <c r="H7189" s="9" t="str">
        <f t="shared" si="1010"/>
        <v/>
      </c>
      <c r="I7189" s="5" t="str">
        <f t="shared" si="1011"/>
        <v/>
      </c>
      <c r="J7189" s="5" t="str">
        <f>IF(OR($L7189="",NOT(COUNTIFS($L$2:$L7189,$L7189)=1)),"",SUMIFS($G:$G,$L:$L,$L7189))</f>
        <v/>
      </c>
      <c r="K7189" s="5" t="str">
        <f>IF(OR($L7189="",NOT(COUNTIFS($L$2:$L7189,$L7189)=1)),"",SUMIFS($I:$I,$L:$L,$L7189))</f>
        <v/>
      </c>
      <c r="L7189" s="6" t="str">
        <f t="shared" si="1012"/>
        <v/>
      </c>
      <c r="M7189" s="6">
        <f t="shared" si="1013"/>
        <v>288</v>
      </c>
      <c r="N7189" s="6">
        <f t="shared" si="1014"/>
        <v>14</v>
      </c>
      <c r="O7189" s="9" t="str">
        <f>IF(AND($B7189&lt;&gt;"",$C7189&lt;&gt;"",$B7189&lt;=$C7189),INDEX(Szabalyok!$C:$C,$N7189),"")</f>
        <v/>
      </c>
      <c r="P7189">
        <f t="shared" si="1016"/>
        <v>0</v>
      </c>
    </row>
    <row r="7190" spans="1:16" x14ac:dyDescent="0.35">
      <c r="A7190">
        <f t="shared" si="1015"/>
        <v>0</v>
      </c>
      <c r="B7190" s="4" t="str">
        <f>IF($M7190&gt;300,"",IF(OR(INDEX(Bemenet!$E$2:$E$301,$M7190)="",INDEX(Bemenet!$F$2:$F$301,$M7190)=""),"",MAX(INDEX(Bemenet!$E$2:$E$301,$M7190),INDEX(Szabalyok!$A:$A,$N7190))))</f>
        <v/>
      </c>
      <c r="C7190" s="4" t="str">
        <f>IF($B7190="","",MIN(INDEX(Bemenet!$F$2:$F$301,$M7190),INDEX(Szabalyok!$B:$B,$N7190)))</f>
        <v/>
      </c>
      <c r="D7190" s="5" t="str">
        <f>IF(AND($B7190&lt;&gt;"",$C7190&lt;&gt;"",$B7190&lt;=$C7190),INDEX(Bemenet!$G$2:$G$301,$M7190),"")</f>
        <v/>
      </c>
      <c r="E7190" s="6" t="str">
        <f>IF(AND($B7190&lt;&gt;"",$C7190&lt;&gt;"",$B7190&lt;=$C7190),INDEX(Bemenet!$D$2:$D$301,$M7190),"")</f>
        <v/>
      </c>
      <c r="F7190" s="5" t="str">
        <f t="shared" si="1008"/>
        <v/>
      </c>
      <c r="G7190" s="5" t="str">
        <f t="shared" si="1009"/>
        <v/>
      </c>
      <c r="H7190" s="9" t="str">
        <f t="shared" si="1010"/>
        <v/>
      </c>
      <c r="I7190" s="5" t="str">
        <f t="shared" si="1011"/>
        <v/>
      </c>
      <c r="J7190" s="5" t="str">
        <f>IF(OR($L7190="",NOT(COUNTIFS($L$2:$L7190,$L7190)=1)),"",SUMIFS($G:$G,$L:$L,$L7190))</f>
        <v/>
      </c>
      <c r="K7190" s="5" t="str">
        <f>IF(OR($L7190="",NOT(COUNTIFS($L$2:$L7190,$L7190)=1)),"",SUMIFS($I:$I,$L:$L,$L7190))</f>
        <v/>
      </c>
      <c r="L7190" s="6" t="str">
        <f t="shared" si="1012"/>
        <v/>
      </c>
      <c r="M7190" s="6">
        <f t="shared" si="1013"/>
        <v>288</v>
      </c>
      <c r="N7190" s="6">
        <f t="shared" si="1014"/>
        <v>15</v>
      </c>
      <c r="O7190" s="9" t="str">
        <f>IF(AND($B7190&lt;&gt;"",$C7190&lt;&gt;"",$B7190&lt;=$C7190),INDEX(Szabalyok!$C:$C,$N7190),"")</f>
        <v/>
      </c>
      <c r="P7190">
        <f t="shared" si="1016"/>
        <v>0</v>
      </c>
    </row>
    <row r="7191" spans="1:16" x14ac:dyDescent="0.35">
      <c r="A7191">
        <f t="shared" si="1015"/>
        <v>0</v>
      </c>
      <c r="B7191" s="4" t="str">
        <f>IF($M7191&gt;300,"",IF(OR(INDEX(Bemenet!$E$2:$E$301,$M7191)="",INDEX(Bemenet!$F$2:$F$301,$M7191)=""),"",MAX(INDEX(Bemenet!$E$2:$E$301,$M7191),INDEX(Szabalyok!$A:$A,$N7191))))</f>
        <v/>
      </c>
      <c r="C7191" s="4" t="str">
        <f>IF($B7191="","",MIN(INDEX(Bemenet!$F$2:$F$301,$M7191),INDEX(Szabalyok!$B:$B,$N7191)))</f>
        <v/>
      </c>
      <c r="D7191" s="5" t="str">
        <f>IF(AND($B7191&lt;&gt;"",$C7191&lt;&gt;"",$B7191&lt;=$C7191),INDEX(Bemenet!$G$2:$G$301,$M7191),"")</f>
        <v/>
      </c>
      <c r="E7191" s="6" t="str">
        <f>IF(AND($B7191&lt;&gt;"",$C7191&lt;&gt;"",$B7191&lt;=$C7191),INDEX(Bemenet!$D$2:$D$301,$M7191),"")</f>
        <v/>
      </c>
      <c r="F7191" s="5" t="str">
        <f t="shared" si="1008"/>
        <v/>
      </c>
      <c r="G7191" s="5" t="str">
        <f t="shared" si="1009"/>
        <v/>
      </c>
      <c r="H7191" s="9" t="str">
        <f t="shared" si="1010"/>
        <v/>
      </c>
      <c r="I7191" s="5" t="str">
        <f t="shared" si="1011"/>
        <v/>
      </c>
      <c r="J7191" s="5" t="str">
        <f>IF(OR($L7191="",NOT(COUNTIFS($L$2:$L7191,$L7191)=1)),"",SUMIFS($G:$G,$L:$L,$L7191))</f>
        <v/>
      </c>
      <c r="K7191" s="5" t="str">
        <f>IF(OR($L7191="",NOT(COUNTIFS($L$2:$L7191,$L7191)=1)),"",SUMIFS($I:$I,$L:$L,$L7191))</f>
        <v/>
      </c>
      <c r="L7191" s="6" t="str">
        <f t="shared" si="1012"/>
        <v/>
      </c>
      <c r="M7191" s="6">
        <f t="shared" si="1013"/>
        <v>288</v>
      </c>
      <c r="N7191" s="6">
        <f t="shared" si="1014"/>
        <v>16</v>
      </c>
      <c r="O7191" s="9" t="str">
        <f>IF(AND($B7191&lt;&gt;"",$C7191&lt;&gt;"",$B7191&lt;=$C7191),INDEX(Szabalyok!$C:$C,$N7191),"")</f>
        <v/>
      </c>
      <c r="P7191">
        <f t="shared" si="1016"/>
        <v>0</v>
      </c>
    </row>
    <row r="7192" spans="1:16" x14ac:dyDescent="0.35">
      <c r="A7192">
        <f t="shared" si="1015"/>
        <v>0</v>
      </c>
      <c r="B7192" s="4" t="str">
        <f>IF($M7192&gt;300,"",IF(OR(INDEX(Bemenet!$E$2:$E$301,$M7192)="",INDEX(Bemenet!$F$2:$F$301,$M7192)=""),"",MAX(INDEX(Bemenet!$E$2:$E$301,$M7192),INDEX(Szabalyok!$A:$A,$N7192))))</f>
        <v/>
      </c>
      <c r="C7192" s="4" t="str">
        <f>IF($B7192="","",MIN(INDEX(Bemenet!$F$2:$F$301,$M7192),INDEX(Szabalyok!$B:$B,$N7192)))</f>
        <v/>
      </c>
      <c r="D7192" s="5" t="str">
        <f>IF(AND($B7192&lt;&gt;"",$C7192&lt;&gt;"",$B7192&lt;=$C7192),INDEX(Bemenet!$G$2:$G$301,$M7192),"")</f>
        <v/>
      </c>
      <c r="E7192" s="6" t="str">
        <f>IF(AND($B7192&lt;&gt;"",$C7192&lt;&gt;"",$B7192&lt;=$C7192),INDEX(Bemenet!$D$2:$D$301,$M7192),"")</f>
        <v/>
      </c>
      <c r="F7192" s="5" t="str">
        <f t="shared" si="1008"/>
        <v/>
      </c>
      <c r="G7192" s="5" t="str">
        <f t="shared" si="1009"/>
        <v/>
      </c>
      <c r="H7192" s="9" t="str">
        <f t="shared" si="1010"/>
        <v/>
      </c>
      <c r="I7192" s="5" t="str">
        <f t="shared" si="1011"/>
        <v/>
      </c>
      <c r="J7192" s="5" t="str">
        <f>IF(OR($L7192="",NOT(COUNTIFS($L$2:$L7192,$L7192)=1)),"",SUMIFS($G:$G,$L:$L,$L7192))</f>
        <v/>
      </c>
      <c r="K7192" s="5" t="str">
        <f>IF(OR($L7192="",NOT(COUNTIFS($L$2:$L7192,$L7192)=1)),"",SUMIFS($I:$I,$L:$L,$L7192))</f>
        <v/>
      </c>
      <c r="L7192" s="6" t="str">
        <f t="shared" si="1012"/>
        <v/>
      </c>
      <c r="M7192" s="6">
        <f t="shared" si="1013"/>
        <v>288</v>
      </c>
      <c r="N7192" s="6">
        <f t="shared" si="1014"/>
        <v>17</v>
      </c>
      <c r="O7192" s="9" t="str">
        <f>IF(AND($B7192&lt;&gt;"",$C7192&lt;&gt;"",$B7192&lt;=$C7192),INDEX(Szabalyok!$C:$C,$N7192),"")</f>
        <v/>
      </c>
      <c r="P7192">
        <f t="shared" si="1016"/>
        <v>0</v>
      </c>
    </row>
    <row r="7193" spans="1:16" x14ac:dyDescent="0.35">
      <c r="A7193">
        <f t="shared" si="1015"/>
        <v>0</v>
      </c>
      <c r="B7193" s="4" t="str">
        <f>IF($M7193&gt;300,"",IF(OR(INDEX(Bemenet!$E$2:$E$301,$M7193)="",INDEX(Bemenet!$F$2:$F$301,$M7193)=""),"",MAX(INDEX(Bemenet!$E$2:$E$301,$M7193),INDEX(Szabalyok!$A:$A,$N7193))))</f>
        <v/>
      </c>
      <c r="C7193" s="4" t="str">
        <f>IF($B7193="","",MIN(INDEX(Bemenet!$F$2:$F$301,$M7193),INDEX(Szabalyok!$B:$B,$N7193)))</f>
        <v/>
      </c>
      <c r="D7193" s="5" t="str">
        <f>IF(AND($B7193&lt;&gt;"",$C7193&lt;&gt;"",$B7193&lt;=$C7193),INDEX(Bemenet!$G$2:$G$301,$M7193),"")</f>
        <v/>
      </c>
      <c r="E7193" s="6" t="str">
        <f>IF(AND($B7193&lt;&gt;"",$C7193&lt;&gt;"",$B7193&lt;=$C7193),INDEX(Bemenet!$D$2:$D$301,$M7193),"")</f>
        <v/>
      </c>
      <c r="F7193" s="5" t="str">
        <f t="shared" si="1008"/>
        <v/>
      </c>
      <c r="G7193" s="5" t="str">
        <f t="shared" si="1009"/>
        <v/>
      </c>
      <c r="H7193" s="9" t="str">
        <f t="shared" si="1010"/>
        <v/>
      </c>
      <c r="I7193" s="5" t="str">
        <f t="shared" si="1011"/>
        <v/>
      </c>
      <c r="J7193" s="5" t="str">
        <f>IF(OR($L7193="",NOT(COUNTIFS($L$2:$L7193,$L7193)=1)),"",SUMIFS($G:$G,$L:$L,$L7193))</f>
        <v/>
      </c>
      <c r="K7193" s="5" t="str">
        <f>IF(OR($L7193="",NOT(COUNTIFS($L$2:$L7193,$L7193)=1)),"",SUMIFS($I:$I,$L:$L,$L7193))</f>
        <v/>
      </c>
      <c r="L7193" s="6" t="str">
        <f t="shared" si="1012"/>
        <v/>
      </c>
      <c r="M7193" s="6">
        <f t="shared" si="1013"/>
        <v>288</v>
      </c>
      <c r="N7193" s="6">
        <f t="shared" si="1014"/>
        <v>18</v>
      </c>
      <c r="O7193" s="9" t="str">
        <f>IF(AND($B7193&lt;&gt;"",$C7193&lt;&gt;"",$B7193&lt;=$C7193),INDEX(Szabalyok!$C:$C,$N7193),"")</f>
        <v/>
      </c>
      <c r="P7193">
        <f t="shared" si="1016"/>
        <v>0</v>
      </c>
    </row>
    <row r="7194" spans="1:16" x14ac:dyDescent="0.35">
      <c r="A7194">
        <f t="shared" si="1015"/>
        <v>0</v>
      </c>
      <c r="B7194" s="4" t="str">
        <f>IF($M7194&gt;300,"",IF(OR(INDEX(Bemenet!$E$2:$E$301,$M7194)="",INDEX(Bemenet!$F$2:$F$301,$M7194)=""),"",MAX(INDEX(Bemenet!$E$2:$E$301,$M7194),INDEX(Szabalyok!$A:$A,$N7194))))</f>
        <v/>
      </c>
      <c r="C7194" s="4" t="str">
        <f>IF($B7194="","",MIN(INDEX(Bemenet!$F$2:$F$301,$M7194),INDEX(Szabalyok!$B:$B,$N7194)))</f>
        <v/>
      </c>
      <c r="D7194" s="5" t="str">
        <f>IF(AND($B7194&lt;&gt;"",$C7194&lt;&gt;"",$B7194&lt;=$C7194),INDEX(Bemenet!$G$2:$G$301,$M7194),"")</f>
        <v/>
      </c>
      <c r="E7194" s="6" t="str">
        <f>IF(AND($B7194&lt;&gt;"",$C7194&lt;&gt;"",$B7194&lt;=$C7194),INDEX(Bemenet!$D$2:$D$301,$M7194),"")</f>
        <v/>
      </c>
      <c r="F7194" s="5" t="str">
        <f t="shared" si="1008"/>
        <v/>
      </c>
      <c r="G7194" s="5" t="str">
        <f t="shared" si="1009"/>
        <v/>
      </c>
      <c r="H7194" s="9" t="str">
        <f t="shared" si="1010"/>
        <v/>
      </c>
      <c r="I7194" s="5" t="str">
        <f t="shared" si="1011"/>
        <v/>
      </c>
      <c r="J7194" s="5" t="str">
        <f>IF(OR($L7194="",NOT(COUNTIFS($L$2:$L7194,$L7194)=1)),"",SUMIFS($G:$G,$L:$L,$L7194))</f>
        <v/>
      </c>
      <c r="K7194" s="5" t="str">
        <f>IF(OR($L7194="",NOT(COUNTIFS($L$2:$L7194,$L7194)=1)),"",SUMIFS($I:$I,$L:$L,$L7194))</f>
        <v/>
      </c>
      <c r="L7194" s="6" t="str">
        <f t="shared" si="1012"/>
        <v/>
      </c>
      <c r="M7194" s="6">
        <f t="shared" si="1013"/>
        <v>288</v>
      </c>
      <c r="N7194" s="6">
        <f t="shared" si="1014"/>
        <v>19</v>
      </c>
      <c r="O7194" s="9" t="str">
        <f>IF(AND($B7194&lt;&gt;"",$C7194&lt;&gt;"",$B7194&lt;=$C7194),INDEX(Szabalyok!$C:$C,$N7194),"")</f>
        <v/>
      </c>
      <c r="P7194">
        <f t="shared" si="1016"/>
        <v>0</v>
      </c>
    </row>
    <row r="7195" spans="1:16" x14ac:dyDescent="0.35">
      <c r="A7195">
        <f t="shared" si="1015"/>
        <v>0</v>
      </c>
      <c r="B7195" s="4" t="str">
        <f>IF($M7195&gt;300,"",IF(OR(INDEX(Bemenet!$E$2:$E$301,$M7195)="",INDEX(Bemenet!$F$2:$F$301,$M7195)=""),"",MAX(INDEX(Bemenet!$E$2:$E$301,$M7195),INDEX(Szabalyok!$A:$A,$N7195))))</f>
        <v/>
      </c>
      <c r="C7195" s="4" t="str">
        <f>IF($B7195="","",MIN(INDEX(Bemenet!$F$2:$F$301,$M7195),INDEX(Szabalyok!$B:$B,$N7195)))</f>
        <v/>
      </c>
      <c r="D7195" s="5" t="str">
        <f>IF(AND($B7195&lt;&gt;"",$C7195&lt;&gt;"",$B7195&lt;=$C7195),INDEX(Bemenet!$G$2:$G$301,$M7195),"")</f>
        <v/>
      </c>
      <c r="E7195" s="6" t="str">
        <f>IF(AND($B7195&lt;&gt;"",$C7195&lt;&gt;"",$B7195&lt;=$C7195),INDEX(Bemenet!$D$2:$D$301,$M7195),"")</f>
        <v/>
      </c>
      <c r="F7195" s="5" t="str">
        <f t="shared" si="1008"/>
        <v/>
      </c>
      <c r="G7195" s="5" t="str">
        <f t="shared" si="1009"/>
        <v/>
      </c>
      <c r="H7195" s="9" t="str">
        <f t="shared" si="1010"/>
        <v/>
      </c>
      <c r="I7195" s="5" t="str">
        <f t="shared" si="1011"/>
        <v/>
      </c>
      <c r="J7195" s="5" t="str">
        <f>IF(OR($L7195="",NOT(COUNTIFS($L$2:$L7195,$L7195)=1)),"",SUMIFS($G:$G,$L:$L,$L7195))</f>
        <v/>
      </c>
      <c r="K7195" s="5" t="str">
        <f>IF(OR($L7195="",NOT(COUNTIFS($L$2:$L7195,$L7195)=1)),"",SUMIFS($I:$I,$L:$L,$L7195))</f>
        <v/>
      </c>
      <c r="L7195" s="6" t="str">
        <f t="shared" si="1012"/>
        <v/>
      </c>
      <c r="M7195" s="6">
        <f t="shared" si="1013"/>
        <v>288</v>
      </c>
      <c r="N7195" s="6">
        <f t="shared" si="1014"/>
        <v>20</v>
      </c>
      <c r="O7195" s="9" t="str">
        <f>IF(AND($B7195&lt;&gt;"",$C7195&lt;&gt;"",$B7195&lt;=$C7195),INDEX(Szabalyok!$C:$C,$N7195),"")</f>
        <v/>
      </c>
      <c r="P7195">
        <f t="shared" si="1016"/>
        <v>0</v>
      </c>
    </row>
    <row r="7196" spans="1:16" x14ac:dyDescent="0.35">
      <c r="A7196">
        <f t="shared" si="1015"/>
        <v>0</v>
      </c>
      <c r="B7196" s="4" t="str">
        <f>IF($M7196&gt;300,"",IF(OR(INDEX(Bemenet!$E$2:$E$301,$M7196)="",INDEX(Bemenet!$F$2:$F$301,$M7196)=""),"",MAX(INDEX(Bemenet!$E$2:$E$301,$M7196),INDEX(Szabalyok!$A:$A,$N7196))))</f>
        <v/>
      </c>
      <c r="C7196" s="4" t="str">
        <f>IF($B7196="","",MIN(INDEX(Bemenet!$F$2:$F$301,$M7196),INDEX(Szabalyok!$B:$B,$N7196)))</f>
        <v/>
      </c>
      <c r="D7196" s="5" t="str">
        <f>IF(AND($B7196&lt;&gt;"",$C7196&lt;&gt;"",$B7196&lt;=$C7196),INDEX(Bemenet!$G$2:$G$301,$M7196),"")</f>
        <v/>
      </c>
      <c r="E7196" s="6" t="str">
        <f>IF(AND($B7196&lt;&gt;"",$C7196&lt;&gt;"",$B7196&lt;=$C7196),INDEX(Bemenet!$D$2:$D$301,$M7196),"")</f>
        <v/>
      </c>
      <c r="F7196" s="5" t="str">
        <f t="shared" si="1008"/>
        <v/>
      </c>
      <c r="G7196" s="5" t="str">
        <f t="shared" si="1009"/>
        <v/>
      </c>
      <c r="H7196" s="9" t="str">
        <f t="shared" si="1010"/>
        <v/>
      </c>
      <c r="I7196" s="5" t="str">
        <f t="shared" si="1011"/>
        <v/>
      </c>
      <c r="J7196" s="5" t="str">
        <f>IF(OR($L7196="",NOT(COUNTIFS($L$2:$L7196,$L7196)=1)),"",SUMIFS($G:$G,$L:$L,$L7196))</f>
        <v/>
      </c>
      <c r="K7196" s="5" t="str">
        <f>IF(OR($L7196="",NOT(COUNTIFS($L$2:$L7196,$L7196)=1)),"",SUMIFS($I:$I,$L:$L,$L7196))</f>
        <v/>
      </c>
      <c r="L7196" s="6" t="str">
        <f t="shared" si="1012"/>
        <v/>
      </c>
      <c r="M7196" s="6">
        <f t="shared" si="1013"/>
        <v>288</v>
      </c>
      <c r="N7196" s="6">
        <f t="shared" si="1014"/>
        <v>21</v>
      </c>
      <c r="O7196" s="9" t="str">
        <f>IF(AND($B7196&lt;&gt;"",$C7196&lt;&gt;"",$B7196&lt;=$C7196),INDEX(Szabalyok!$C:$C,$N7196),"")</f>
        <v/>
      </c>
      <c r="P7196">
        <f t="shared" si="1016"/>
        <v>0</v>
      </c>
    </row>
    <row r="7197" spans="1:16" x14ac:dyDescent="0.35">
      <c r="A7197">
        <f t="shared" si="1015"/>
        <v>0</v>
      </c>
      <c r="B7197" s="4" t="str">
        <f>IF($M7197&gt;300,"",IF(OR(INDEX(Bemenet!$E$2:$E$301,$M7197)="",INDEX(Bemenet!$F$2:$F$301,$M7197)=""),"",MAX(INDEX(Bemenet!$E$2:$E$301,$M7197),INDEX(Szabalyok!$A:$A,$N7197))))</f>
        <v/>
      </c>
      <c r="C7197" s="4" t="str">
        <f>IF($B7197="","",MIN(INDEX(Bemenet!$F$2:$F$301,$M7197),INDEX(Szabalyok!$B:$B,$N7197)))</f>
        <v/>
      </c>
      <c r="D7197" s="5" t="str">
        <f>IF(AND($B7197&lt;&gt;"",$C7197&lt;&gt;"",$B7197&lt;=$C7197),INDEX(Bemenet!$G$2:$G$301,$M7197),"")</f>
        <v/>
      </c>
      <c r="E7197" s="6" t="str">
        <f>IF(AND($B7197&lt;&gt;"",$C7197&lt;&gt;"",$B7197&lt;=$C7197),INDEX(Bemenet!$D$2:$D$301,$M7197),"")</f>
        <v/>
      </c>
      <c r="F7197" s="5" t="str">
        <f t="shared" si="1008"/>
        <v/>
      </c>
      <c r="G7197" s="5" t="str">
        <f t="shared" si="1009"/>
        <v/>
      </c>
      <c r="H7197" s="9" t="str">
        <f t="shared" si="1010"/>
        <v/>
      </c>
      <c r="I7197" s="5" t="str">
        <f t="shared" si="1011"/>
        <v/>
      </c>
      <c r="J7197" s="5" t="str">
        <f>IF(OR($L7197="",NOT(COUNTIFS($L$2:$L7197,$L7197)=1)),"",SUMIFS($G:$G,$L:$L,$L7197))</f>
        <v/>
      </c>
      <c r="K7197" s="5" t="str">
        <f>IF(OR($L7197="",NOT(COUNTIFS($L$2:$L7197,$L7197)=1)),"",SUMIFS($I:$I,$L:$L,$L7197))</f>
        <v/>
      </c>
      <c r="L7197" s="6" t="str">
        <f t="shared" si="1012"/>
        <v/>
      </c>
      <c r="M7197" s="6">
        <f t="shared" si="1013"/>
        <v>288</v>
      </c>
      <c r="N7197" s="6">
        <f t="shared" si="1014"/>
        <v>22</v>
      </c>
      <c r="O7197" s="9" t="str">
        <f>IF(AND($B7197&lt;&gt;"",$C7197&lt;&gt;"",$B7197&lt;=$C7197),INDEX(Szabalyok!$C:$C,$N7197),"")</f>
        <v/>
      </c>
      <c r="P7197">
        <f t="shared" si="1016"/>
        <v>0</v>
      </c>
    </row>
    <row r="7198" spans="1:16" x14ac:dyDescent="0.35">
      <c r="A7198">
        <f t="shared" si="1015"/>
        <v>0</v>
      </c>
      <c r="B7198" s="4" t="str">
        <f>IF($M7198&gt;300,"",IF(OR(INDEX(Bemenet!$E$2:$E$301,$M7198)="",INDEX(Bemenet!$F$2:$F$301,$M7198)=""),"",MAX(INDEX(Bemenet!$E$2:$E$301,$M7198),INDEX(Szabalyok!$A:$A,$N7198))))</f>
        <v/>
      </c>
      <c r="C7198" s="4" t="str">
        <f>IF($B7198="","",MIN(INDEX(Bemenet!$F$2:$F$301,$M7198),INDEX(Szabalyok!$B:$B,$N7198)))</f>
        <v/>
      </c>
      <c r="D7198" s="5" t="str">
        <f>IF(AND($B7198&lt;&gt;"",$C7198&lt;&gt;"",$B7198&lt;=$C7198),INDEX(Bemenet!$G$2:$G$301,$M7198),"")</f>
        <v/>
      </c>
      <c r="E7198" s="6" t="str">
        <f>IF(AND($B7198&lt;&gt;"",$C7198&lt;&gt;"",$B7198&lt;=$C7198),INDEX(Bemenet!$D$2:$D$301,$M7198),"")</f>
        <v/>
      </c>
      <c r="F7198" s="5" t="str">
        <f t="shared" si="1008"/>
        <v/>
      </c>
      <c r="G7198" s="5" t="str">
        <f t="shared" si="1009"/>
        <v/>
      </c>
      <c r="H7198" s="9" t="str">
        <f t="shared" si="1010"/>
        <v/>
      </c>
      <c r="I7198" s="5" t="str">
        <f t="shared" si="1011"/>
        <v/>
      </c>
      <c r="J7198" s="5" t="str">
        <f>IF(OR($L7198="",NOT(COUNTIFS($L$2:$L7198,$L7198)=1)),"",SUMIFS($G:$G,$L:$L,$L7198))</f>
        <v/>
      </c>
      <c r="K7198" s="5" t="str">
        <f>IF(OR($L7198="",NOT(COUNTIFS($L$2:$L7198,$L7198)=1)),"",SUMIFS($I:$I,$L:$L,$L7198))</f>
        <v/>
      </c>
      <c r="L7198" s="6" t="str">
        <f t="shared" si="1012"/>
        <v/>
      </c>
      <c r="M7198" s="6">
        <f t="shared" si="1013"/>
        <v>288</v>
      </c>
      <c r="N7198" s="6">
        <f t="shared" si="1014"/>
        <v>23</v>
      </c>
      <c r="O7198" s="9" t="str">
        <f>IF(AND($B7198&lt;&gt;"",$C7198&lt;&gt;"",$B7198&lt;=$C7198),INDEX(Szabalyok!$C:$C,$N7198),"")</f>
        <v/>
      </c>
      <c r="P7198">
        <f t="shared" si="1016"/>
        <v>0</v>
      </c>
    </row>
    <row r="7199" spans="1:16" x14ac:dyDescent="0.35">
      <c r="A7199">
        <f t="shared" si="1015"/>
        <v>0</v>
      </c>
      <c r="B7199" s="4" t="str">
        <f>IF($M7199&gt;300,"",IF(OR(INDEX(Bemenet!$E$2:$E$301,$M7199)="",INDEX(Bemenet!$F$2:$F$301,$M7199)=""),"",MAX(INDEX(Bemenet!$E$2:$E$301,$M7199),INDEX(Szabalyok!$A:$A,$N7199))))</f>
        <v/>
      </c>
      <c r="C7199" s="4" t="str">
        <f>IF($B7199="","",MIN(INDEX(Bemenet!$F$2:$F$301,$M7199),INDEX(Szabalyok!$B:$B,$N7199)))</f>
        <v/>
      </c>
      <c r="D7199" s="5" t="str">
        <f>IF(AND($B7199&lt;&gt;"",$C7199&lt;&gt;"",$B7199&lt;=$C7199),INDEX(Bemenet!$G$2:$G$301,$M7199),"")</f>
        <v/>
      </c>
      <c r="E7199" s="6" t="str">
        <f>IF(AND($B7199&lt;&gt;"",$C7199&lt;&gt;"",$B7199&lt;=$C7199),INDEX(Bemenet!$D$2:$D$301,$M7199),"")</f>
        <v/>
      </c>
      <c r="F7199" s="5" t="str">
        <f t="shared" si="1008"/>
        <v/>
      </c>
      <c r="G7199" s="5" t="str">
        <f t="shared" si="1009"/>
        <v/>
      </c>
      <c r="H7199" s="9" t="str">
        <f t="shared" si="1010"/>
        <v/>
      </c>
      <c r="I7199" s="5" t="str">
        <f t="shared" si="1011"/>
        <v/>
      </c>
      <c r="J7199" s="5" t="str">
        <f>IF(OR($L7199="",NOT(COUNTIFS($L$2:$L7199,$L7199)=1)),"",SUMIFS($G:$G,$L:$L,$L7199))</f>
        <v/>
      </c>
      <c r="K7199" s="5" t="str">
        <f>IF(OR($L7199="",NOT(COUNTIFS($L$2:$L7199,$L7199)=1)),"",SUMIFS($I:$I,$L:$L,$L7199))</f>
        <v/>
      </c>
      <c r="L7199" s="6" t="str">
        <f t="shared" si="1012"/>
        <v/>
      </c>
      <c r="M7199" s="6">
        <f t="shared" si="1013"/>
        <v>288</v>
      </c>
      <c r="N7199" s="6">
        <f t="shared" si="1014"/>
        <v>24</v>
      </c>
      <c r="O7199" s="9" t="str">
        <f>IF(AND($B7199&lt;&gt;"",$C7199&lt;&gt;"",$B7199&lt;=$C7199),INDEX(Szabalyok!$C:$C,$N7199),"")</f>
        <v/>
      </c>
      <c r="P7199">
        <f t="shared" si="1016"/>
        <v>0</v>
      </c>
    </row>
    <row r="7200" spans="1:16" x14ac:dyDescent="0.35">
      <c r="A7200">
        <f t="shared" si="1015"/>
        <v>0</v>
      </c>
      <c r="B7200" s="4" t="str">
        <f>IF($M7200&gt;300,"",IF(OR(INDEX(Bemenet!$E$2:$E$301,$M7200)="",INDEX(Bemenet!$F$2:$F$301,$M7200)=""),"",MAX(INDEX(Bemenet!$E$2:$E$301,$M7200),INDEX(Szabalyok!$A:$A,$N7200))))</f>
        <v/>
      </c>
      <c r="C7200" s="4" t="str">
        <f>IF($B7200="","",MIN(INDEX(Bemenet!$F$2:$F$301,$M7200),INDEX(Szabalyok!$B:$B,$N7200)))</f>
        <v/>
      </c>
      <c r="D7200" s="5" t="str">
        <f>IF(AND($B7200&lt;&gt;"",$C7200&lt;&gt;"",$B7200&lt;=$C7200),INDEX(Bemenet!$G$2:$G$301,$M7200),"")</f>
        <v/>
      </c>
      <c r="E7200" s="6" t="str">
        <f>IF(AND($B7200&lt;&gt;"",$C7200&lt;&gt;"",$B7200&lt;=$C7200),INDEX(Bemenet!$D$2:$D$301,$M7200),"")</f>
        <v/>
      </c>
      <c r="F7200" s="5" t="str">
        <f t="shared" si="1008"/>
        <v/>
      </c>
      <c r="G7200" s="5" t="str">
        <f t="shared" si="1009"/>
        <v/>
      </c>
      <c r="H7200" s="9" t="str">
        <f t="shared" si="1010"/>
        <v/>
      </c>
      <c r="I7200" s="5" t="str">
        <f t="shared" si="1011"/>
        <v/>
      </c>
      <c r="J7200" s="5" t="str">
        <f>IF(OR($L7200="",NOT(COUNTIFS($L$2:$L7200,$L7200)=1)),"",SUMIFS($G:$G,$L:$L,$L7200))</f>
        <v/>
      </c>
      <c r="K7200" s="5" t="str">
        <f>IF(OR($L7200="",NOT(COUNTIFS($L$2:$L7200,$L7200)=1)),"",SUMIFS($I:$I,$L:$L,$L7200))</f>
        <v/>
      </c>
      <c r="L7200" s="6" t="str">
        <f t="shared" si="1012"/>
        <v/>
      </c>
      <c r="M7200" s="6">
        <f t="shared" si="1013"/>
        <v>288</v>
      </c>
      <c r="N7200" s="6">
        <f t="shared" si="1014"/>
        <v>25</v>
      </c>
      <c r="O7200" s="9" t="str">
        <f>IF(AND($B7200&lt;&gt;"",$C7200&lt;&gt;"",$B7200&lt;=$C7200),INDEX(Szabalyok!$C:$C,$N7200),"")</f>
        <v/>
      </c>
      <c r="P7200">
        <f t="shared" si="1016"/>
        <v>0</v>
      </c>
    </row>
    <row r="7201" spans="1:16" x14ac:dyDescent="0.35">
      <c r="A7201">
        <f t="shared" si="1015"/>
        <v>0</v>
      </c>
      <c r="B7201" s="4" t="str">
        <f>IF($M7201&gt;300,"",IF(OR(INDEX(Bemenet!$E$2:$E$301,$M7201)="",INDEX(Bemenet!$F$2:$F$301,$M7201)=""),"",MAX(INDEX(Bemenet!$E$2:$E$301,$M7201),INDEX(Szabalyok!$A:$A,$N7201))))</f>
        <v/>
      </c>
      <c r="C7201" s="4" t="str">
        <f>IF($B7201="","",MIN(INDEX(Bemenet!$F$2:$F$301,$M7201),INDEX(Szabalyok!$B:$B,$N7201)))</f>
        <v/>
      </c>
      <c r="D7201" s="5" t="str">
        <f>IF(AND($B7201&lt;&gt;"",$C7201&lt;&gt;"",$B7201&lt;=$C7201),INDEX(Bemenet!$G$2:$G$301,$M7201),"")</f>
        <v/>
      </c>
      <c r="E7201" s="6" t="str">
        <f>IF(AND($B7201&lt;&gt;"",$C7201&lt;&gt;"",$B7201&lt;=$C7201),INDEX(Bemenet!$D$2:$D$301,$M7201),"")</f>
        <v/>
      </c>
      <c r="F7201" s="5" t="str">
        <f t="shared" si="1008"/>
        <v/>
      </c>
      <c r="G7201" s="5" t="str">
        <f t="shared" si="1009"/>
        <v/>
      </c>
      <c r="H7201" s="9" t="str">
        <f t="shared" si="1010"/>
        <v/>
      </c>
      <c r="I7201" s="5" t="str">
        <f t="shared" si="1011"/>
        <v/>
      </c>
      <c r="J7201" s="5" t="str">
        <f>IF(OR($L7201="",NOT(COUNTIFS($L$2:$L7201,$L7201)=1)),"",SUMIFS($G:$G,$L:$L,$L7201))</f>
        <v/>
      </c>
      <c r="K7201" s="5" t="str">
        <f>IF(OR($L7201="",NOT(COUNTIFS($L$2:$L7201,$L7201)=1)),"",SUMIFS($I:$I,$L:$L,$L7201))</f>
        <v/>
      </c>
      <c r="L7201" s="6" t="str">
        <f t="shared" si="1012"/>
        <v/>
      </c>
      <c r="M7201" s="6">
        <f t="shared" si="1013"/>
        <v>288</v>
      </c>
      <c r="N7201" s="6">
        <f t="shared" si="1014"/>
        <v>26</v>
      </c>
      <c r="O7201" s="9" t="str">
        <f>IF(AND($B7201&lt;&gt;"",$C7201&lt;&gt;"",$B7201&lt;=$C7201),INDEX(Szabalyok!$C:$C,$N7201),"")</f>
        <v/>
      </c>
      <c r="P7201">
        <f t="shared" si="1016"/>
        <v>0</v>
      </c>
    </row>
    <row r="7202" spans="1:16" x14ac:dyDescent="0.35">
      <c r="A7202">
        <f t="shared" si="1015"/>
        <v>0</v>
      </c>
      <c r="B7202" s="4" t="str">
        <f>IF($M7202&gt;300,"",IF(OR(INDEX(Bemenet!$E$2:$E$301,$M7202)="",INDEX(Bemenet!$F$2:$F$301,$M7202)=""),"",MAX(INDEX(Bemenet!$E$2:$E$301,$M7202),INDEX(Szabalyok!$A:$A,$N7202))))</f>
        <v/>
      </c>
      <c r="C7202" s="4" t="str">
        <f>IF($B7202="","",MIN(INDEX(Bemenet!$F$2:$F$301,$M7202),INDEX(Szabalyok!$B:$B,$N7202)))</f>
        <v/>
      </c>
      <c r="D7202" s="5" t="str">
        <f>IF(AND($B7202&lt;&gt;"",$C7202&lt;&gt;"",$B7202&lt;=$C7202),INDEX(Bemenet!$G$2:$G$301,$M7202),"")</f>
        <v/>
      </c>
      <c r="E7202" s="6" t="str">
        <f>IF(AND($B7202&lt;&gt;"",$C7202&lt;&gt;"",$B7202&lt;=$C7202),INDEX(Bemenet!$D$2:$D$301,$M7202),"")</f>
        <v/>
      </c>
      <c r="F7202" s="5" t="str">
        <f t="shared" si="1008"/>
        <v/>
      </c>
      <c r="G7202" s="5" t="str">
        <f t="shared" si="1009"/>
        <v/>
      </c>
      <c r="H7202" s="9" t="str">
        <f t="shared" si="1010"/>
        <v/>
      </c>
      <c r="I7202" s="5" t="str">
        <f t="shared" si="1011"/>
        <v/>
      </c>
      <c r="J7202" s="5" t="str">
        <f>IF(OR($L7202="",NOT(COUNTIFS($L$2:$L7202,$L7202)=1)),"",SUMIFS($G:$G,$L:$L,$L7202))</f>
        <v/>
      </c>
      <c r="K7202" s="5" t="str">
        <f>IF(OR($L7202="",NOT(COUNTIFS($L$2:$L7202,$L7202)=1)),"",SUMIFS($I:$I,$L:$L,$L7202))</f>
        <v/>
      </c>
      <c r="L7202" s="6" t="str">
        <f t="shared" si="1012"/>
        <v/>
      </c>
      <c r="M7202" s="6">
        <f t="shared" si="1013"/>
        <v>289</v>
      </c>
      <c r="N7202" s="6">
        <f t="shared" si="1014"/>
        <v>2</v>
      </c>
      <c r="O7202" s="9" t="str">
        <f>IF(AND($B7202&lt;&gt;"",$C7202&lt;&gt;"",$B7202&lt;=$C7202),INDEX(Szabalyok!$C:$C,$N7202),"")</f>
        <v/>
      </c>
      <c r="P7202">
        <f t="shared" si="1016"/>
        <v>0</v>
      </c>
    </row>
    <row r="7203" spans="1:16" x14ac:dyDescent="0.35">
      <c r="A7203">
        <f t="shared" si="1015"/>
        <v>0</v>
      </c>
      <c r="B7203" s="4" t="str">
        <f>IF($M7203&gt;300,"",IF(OR(INDEX(Bemenet!$E$2:$E$301,$M7203)="",INDEX(Bemenet!$F$2:$F$301,$M7203)=""),"",MAX(INDEX(Bemenet!$E$2:$E$301,$M7203),INDEX(Szabalyok!$A:$A,$N7203))))</f>
        <v/>
      </c>
      <c r="C7203" s="4" t="str">
        <f>IF($B7203="","",MIN(INDEX(Bemenet!$F$2:$F$301,$M7203),INDEX(Szabalyok!$B:$B,$N7203)))</f>
        <v/>
      </c>
      <c r="D7203" s="5" t="str">
        <f>IF(AND($B7203&lt;&gt;"",$C7203&lt;&gt;"",$B7203&lt;=$C7203),INDEX(Bemenet!$G$2:$G$301,$M7203),"")</f>
        <v/>
      </c>
      <c r="E7203" s="6" t="str">
        <f>IF(AND($B7203&lt;&gt;"",$C7203&lt;&gt;"",$B7203&lt;=$C7203),INDEX(Bemenet!$D$2:$D$301,$M7203),"")</f>
        <v/>
      </c>
      <c r="F7203" s="5" t="str">
        <f t="shared" si="1008"/>
        <v/>
      </c>
      <c r="G7203" s="5" t="str">
        <f t="shared" si="1009"/>
        <v/>
      </c>
      <c r="H7203" s="9" t="str">
        <f t="shared" si="1010"/>
        <v/>
      </c>
      <c r="I7203" s="5" t="str">
        <f t="shared" si="1011"/>
        <v/>
      </c>
      <c r="J7203" s="5" t="str">
        <f>IF(OR($L7203="",NOT(COUNTIFS($L$2:$L7203,$L7203)=1)),"",SUMIFS($G:$G,$L:$L,$L7203))</f>
        <v/>
      </c>
      <c r="K7203" s="5" t="str">
        <f>IF(OR($L7203="",NOT(COUNTIFS($L$2:$L7203,$L7203)=1)),"",SUMIFS($I:$I,$L:$L,$L7203))</f>
        <v/>
      </c>
      <c r="L7203" s="6" t="str">
        <f t="shared" si="1012"/>
        <v/>
      </c>
      <c r="M7203" s="6">
        <f t="shared" si="1013"/>
        <v>289</v>
      </c>
      <c r="N7203" s="6">
        <f t="shared" si="1014"/>
        <v>3</v>
      </c>
      <c r="O7203" s="9" t="str">
        <f>IF(AND($B7203&lt;&gt;"",$C7203&lt;&gt;"",$B7203&lt;=$C7203),INDEX(Szabalyok!$C:$C,$N7203),"")</f>
        <v/>
      </c>
      <c r="P7203">
        <f t="shared" si="1016"/>
        <v>0</v>
      </c>
    </row>
    <row r="7204" spans="1:16" x14ac:dyDescent="0.35">
      <c r="A7204">
        <f t="shared" si="1015"/>
        <v>0</v>
      </c>
      <c r="B7204" s="4" t="str">
        <f>IF($M7204&gt;300,"",IF(OR(INDEX(Bemenet!$E$2:$E$301,$M7204)="",INDEX(Bemenet!$F$2:$F$301,$M7204)=""),"",MAX(INDEX(Bemenet!$E$2:$E$301,$M7204),INDEX(Szabalyok!$A:$A,$N7204))))</f>
        <v/>
      </c>
      <c r="C7204" s="4" t="str">
        <f>IF($B7204="","",MIN(INDEX(Bemenet!$F$2:$F$301,$M7204),INDEX(Szabalyok!$B:$B,$N7204)))</f>
        <v/>
      </c>
      <c r="D7204" s="5" t="str">
        <f>IF(AND($B7204&lt;&gt;"",$C7204&lt;&gt;"",$B7204&lt;=$C7204),INDEX(Bemenet!$G$2:$G$301,$M7204),"")</f>
        <v/>
      </c>
      <c r="E7204" s="6" t="str">
        <f>IF(AND($B7204&lt;&gt;"",$C7204&lt;&gt;"",$B7204&lt;=$C7204),INDEX(Bemenet!$D$2:$D$301,$M7204),"")</f>
        <v/>
      </c>
      <c r="F7204" s="5" t="str">
        <f t="shared" si="1008"/>
        <v/>
      </c>
      <c r="G7204" s="5" t="str">
        <f t="shared" si="1009"/>
        <v/>
      </c>
      <c r="H7204" s="9" t="str">
        <f t="shared" si="1010"/>
        <v/>
      </c>
      <c r="I7204" s="5" t="str">
        <f t="shared" si="1011"/>
        <v/>
      </c>
      <c r="J7204" s="5" t="str">
        <f>IF(OR($L7204="",NOT(COUNTIFS($L$2:$L7204,$L7204)=1)),"",SUMIFS($G:$G,$L:$L,$L7204))</f>
        <v/>
      </c>
      <c r="K7204" s="5" t="str">
        <f>IF(OR($L7204="",NOT(COUNTIFS($L$2:$L7204,$L7204)=1)),"",SUMIFS($I:$I,$L:$L,$L7204))</f>
        <v/>
      </c>
      <c r="L7204" s="6" t="str">
        <f t="shared" si="1012"/>
        <v/>
      </c>
      <c r="M7204" s="6">
        <f t="shared" si="1013"/>
        <v>289</v>
      </c>
      <c r="N7204" s="6">
        <f t="shared" si="1014"/>
        <v>4</v>
      </c>
      <c r="O7204" s="9" t="str">
        <f>IF(AND($B7204&lt;&gt;"",$C7204&lt;&gt;"",$B7204&lt;=$C7204),INDEX(Szabalyok!$C:$C,$N7204),"")</f>
        <v/>
      </c>
      <c r="P7204">
        <f t="shared" si="1016"/>
        <v>0</v>
      </c>
    </row>
    <row r="7205" spans="1:16" x14ac:dyDescent="0.35">
      <c r="A7205">
        <f t="shared" si="1015"/>
        <v>0</v>
      </c>
      <c r="B7205" s="4" t="str">
        <f>IF($M7205&gt;300,"",IF(OR(INDEX(Bemenet!$E$2:$E$301,$M7205)="",INDEX(Bemenet!$F$2:$F$301,$M7205)=""),"",MAX(INDEX(Bemenet!$E$2:$E$301,$M7205),INDEX(Szabalyok!$A:$A,$N7205))))</f>
        <v/>
      </c>
      <c r="C7205" s="4" t="str">
        <f>IF($B7205="","",MIN(INDEX(Bemenet!$F$2:$F$301,$M7205),INDEX(Szabalyok!$B:$B,$N7205)))</f>
        <v/>
      </c>
      <c r="D7205" s="5" t="str">
        <f>IF(AND($B7205&lt;&gt;"",$C7205&lt;&gt;"",$B7205&lt;=$C7205),INDEX(Bemenet!$G$2:$G$301,$M7205),"")</f>
        <v/>
      </c>
      <c r="E7205" s="6" t="str">
        <f>IF(AND($B7205&lt;&gt;"",$C7205&lt;&gt;"",$B7205&lt;=$C7205),INDEX(Bemenet!$D$2:$D$301,$M7205),"")</f>
        <v/>
      </c>
      <c r="F7205" s="5" t="str">
        <f t="shared" si="1008"/>
        <v/>
      </c>
      <c r="G7205" s="5" t="str">
        <f t="shared" si="1009"/>
        <v/>
      </c>
      <c r="H7205" s="9" t="str">
        <f t="shared" si="1010"/>
        <v/>
      </c>
      <c r="I7205" s="5" t="str">
        <f t="shared" si="1011"/>
        <v/>
      </c>
      <c r="J7205" s="5" t="str">
        <f>IF(OR($L7205="",NOT(COUNTIFS($L$2:$L7205,$L7205)=1)),"",SUMIFS($G:$G,$L:$L,$L7205))</f>
        <v/>
      </c>
      <c r="K7205" s="5" t="str">
        <f>IF(OR($L7205="",NOT(COUNTIFS($L$2:$L7205,$L7205)=1)),"",SUMIFS($I:$I,$L:$L,$L7205))</f>
        <v/>
      </c>
      <c r="L7205" s="6" t="str">
        <f t="shared" si="1012"/>
        <v/>
      </c>
      <c r="M7205" s="6">
        <f t="shared" si="1013"/>
        <v>289</v>
      </c>
      <c r="N7205" s="6">
        <f t="shared" si="1014"/>
        <v>5</v>
      </c>
      <c r="O7205" s="9" t="str">
        <f>IF(AND($B7205&lt;&gt;"",$C7205&lt;&gt;"",$B7205&lt;=$C7205),INDEX(Szabalyok!$C:$C,$N7205),"")</f>
        <v/>
      </c>
      <c r="P7205">
        <f t="shared" si="1016"/>
        <v>0</v>
      </c>
    </row>
    <row r="7206" spans="1:16" x14ac:dyDescent="0.35">
      <c r="A7206">
        <f t="shared" si="1015"/>
        <v>0</v>
      </c>
      <c r="B7206" s="4" t="str">
        <f>IF($M7206&gt;300,"",IF(OR(INDEX(Bemenet!$E$2:$E$301,$M7206)="",INDEX(Bemenet!$F$2:$F$301,$M7206)=""),"",MAX(INDEX(Bemenet!$E$2:$E$301,$M7206),INDEX(Szabalyok!$A:$A,$N7206))))</f>
        <v/>
      </c>
      <c r="C7206" s="4" t="str">
        <f>IF($B7206="","",MIN(INDEX(Bemenet!$F$2:$F$301,$M7206),INDEX(Szabalyok!$B:$B,$N7206)))</f>
        <v/>
      </c>
      <c r="D7206" s="5" t="str">
        <f>IF(AND($B7206&lt;&gt;"",$C7206&lt;&gt;"",$B7206&lt;=$C7206),INDEX(Bemenet!$G$2:$G$301,$M7206),"")</f>
        <v/>
      </c>
      <c r="E7206" s="6" t="str">
        <f>IF(AND($B7206&lt;&gt;"",$C7206&lt;&gt;"",$B7206&lt;=$C7206),INDEX(Bemenet!$D$2:$D$301,$M7206),"")</f>
        <v/>
      </c>
      <c r="F7206" s="5" t="str">
        <f t="shared" si="1008"/>
        <v/>
      </c>
      <c r="G7206" s="5" t="str">
        <f t="shared" si="1009"/>
        <v/>
      </c>
      <c r="H7206" s="9" t="str">
        <f t="shared" si="1010"/>
        <v/>
      </c>
      <c r="I7206" s="5" t="str">
        <f t="shared" si="1011"/>
        <v/>
      </c>
      <c r="J7206" s="5" t="str">
        <f>IF(OR($L7206="",NOT(COUNTIFS($L$2:$L7206,$L7206)=1)),"",SUMIFS($G:$G,$L:$L,$L7206))</f>
        <v/>
      </c>
      <c r="K7206" s="5" t="str">
        <f>IF(OR($L7206="",NOT(COUNTIFS($L$2:$L7206,$L7206)=1)),"",SUMIFS($I:$I,$L:$L,$L7206))</f>
        <v/>
      </c>
      <c r="L7206" s="6" t="str">
        <f t="shared" si="1012"/>
        <v/>
      </c>
      <c r="M7206" s="6">
        <f t="shared" si="1013"/>
        <v>289</v>
      </c>
      <c r="N7206" s="6">
        <f t="shared" si="1014"/>
        <v>6</v>
      </c>
      <c r="O7206" s="9" t="str">
        <f>IF(AND($B7206&lt;&gt;"",$C7206&lt;&gt;"",$B7206&lt;=$C7206),INDEX(Szabalyok!$C:$C,$N7206),"")</f>
        <v/>
      </c>
      <c r="P7206">
        <f t="shared" si="1016"/>
        <v>0</v>
      </c>
    </row>
    <row r="7207" spans="1:16" x14ac:dyDescent="0.35">
      <c r="A7207">
        <f t="shared" si="1015"/>
        <v>0</v>
      </c>
      <c r="B7207" s="4" t="str">
        <f>IF($M7207&gt;300,"",IF(OR(INDEX(Bemenet!$E$2:$E$301,$M7207)="",INDEX(Bemenet!$F$2:$F$301,$M7207)=""),"",MAX(INDEX(Bemenet!$E$2:$E$301,$M7207),INDEX(Szabalyok!$A:$A,$N7207))))</f>
        <v/>
      </c>
      <c r="C7207" s="4" t="str">
        <f>IF($B7207="","",MIN(INDEX(Bemenet!$F$2:$F$301,$M7207),INDEX(Szabalyok!$B:$B,$N7207)))</f>
        <v/>
      </c>
      <c r="D7207" s="5" t="str">
        <f>IF(AND($B7207&lt;&gt;"",$C7207&lt;&gt;"",$B7207&lt;=$C7207),INDEX(Bemenet!$G$2:$G$301,$M7207),"")</f>
        <v/>
      </c>
      <c r="E7207" s="6" t="str">
        <f>IF(AND($B7207&lt;&gt;"",$C7207&lt;&gt;"",$B7207&lt;=$C7207),INDEX(Bemenet!$D$2:$D$301,$M7207),"")</f>
        <v/>
      </c>
      <c r="F7207" s="5" t="str">
        <f t="shared" si="1008"/>
        <v/>
      </c>
      <c r="G7207" s="5" t="str">
        <f t="shared" si="1009"/>
        <v/>
      </c>
      <c r="H7207" s="9" t="str">
        <f t="shared" si="1010"/>
        <v/>
      </c>
      <c r="I7207" s="5" t="str">
        <f t="shared" si="1011"/>
        <v/>
      </c>
      <c r="J7207" s="5" t="str">
        <f>IF(OR($L7207="",NOT(COUNTIFS($L$2:$L7207,$L7207)=1)),"",SUMIFS($G:$G,$L:$L,$L7207))</f>
        <v/>
      </c>
      <c r="K7207" s="5" t="str">
        <f>IF(OR($L7207="",NOT(COUNTIFS($L$2:$L7207,$L7207)=1)),"",SUMIFS($I:$I,$L:$L,$L7207))</f>
        <v/>
      </c>
      <c r="L7207" s="6" t="str">
        <f t="shared" si="1012"/>
        <v/>
      </c>
      <c r="M7207" s="6">
        <f t="shared" si="1013"/>
        <v>289</v>
      </c>
      <c r="N7207" s="6">
        <f t="shared" si="1014"/>
        <v>7</v>
      </c>
      <c r="O7207" s="9" t="str">
        <f>IF(AND($B7207&lt;&gt;"",$C7207&lt;&gt;"",$B7207&lt;=$C7207),INDEX(Szabalyok!$C:$C,$N7207),"")</f>
        <v/>
      </c>
      <c r="P7207">
        <f t="shared" si="1016"/>
        <v>0</v>
      </c>
    </row>
    <row r="7208" spans="1:16" x14ac:dyDescent="0.35">
      <c r="A7208">
        <f t="shared" si="1015"/>
        <v>0</v>
      </c>
      <c r="B7208" s="4" t="str">
        <f>IF($M7208&gt;300,"",IF(OR(INDEX(Bemenet!$E$2:$E$301,$M7208)="",INDEX(Bemenet!$F$2:$F$301,$M7208)=""),"",MAX(INDEX(Bemenet!$E$2:$E$301,$M7208),INDEX(Szabalyok!$A:$A,$N7208))))</f>
        <v/>
      </c>
      <c r="C7208" s="4" t="str">
        <f>IF($B7208="","",MIN(INDEX(Bemenet!$F$2:$F$301,$M7208),INDEX(Szabalyok!$B:$B,$N7208)))</f>
        <v/>
      </c>
      <c r="D7208" s="5" t="str">
        <f>IF(AND($B7208&lt;&gt;"",$C7208&lt;&gt;"",$B7208&lt;=$C7208),INDEX(Bemenet!$G$2:$G$301,$M7208),"")</f>
        <v/>
      </c>
      <c r="E7208" s="6" t="str">
        <f>IF(AND($B7208&lt;&gt;"",$C7208&lt;&gt;"",$B7208&lt;=$C7208),INDEX(Bemenet!$D$2:$D$301,$M7208),"")</f>
        <v/>
      </c>
      <c r="F7208" s="5" t="str">
        <f t="shared" si="1008"/>
        <v/>
      </c>
      <c r="G7208" s="5" t="str">
        <f t="shared" si="1009"/>
        <v/>
      </c>
      <c r="H7208" s="9" t="str">
        <f t="shared" si="1010"/>
        <v/>
      </c>
      <c r="I7208" s="5" t="str">
        <f t="shared" si="1011"/>
        <v/>
      </c>
      <c r="J7208" s="5" t="str">
        <f>IF(OR($L7208="",NOT(COUNTIFS($L$2:$L7208,$L7208)=1)),"",SUMIFS($G:$G,$L:$L,$L7208))</f>
        <v/>
      </c>
      <c r="K7208" s="5" t="str">
        <f>IF(OR($L7208="",NOT(COUNTIFS($L$2:$L7208,$L7208)=1)),"",SUMIFS($I:$I,$L:$L,$L7208))</f>
        <v/>
      </c>
      <c r="L7208" s="6" t="str">
        <f t="shared" si="1012"/>
        <v/>
      </c>
      <c r="M7208" s="6">
        <f t="shared" si="1013"/>
        <v>289</v>
      </c>
      <c r="N7208" s="6">
        <f t="shared" si="1014"/>
        <v>8</v>
      </c>
      <c r="O7208" s="9" t="str">
        <f>IF(AND($B7208&lt;&gt;"",$C7208&lt;&gt;"",$B7208&lt;=$C7208),INDEX(Szabalyok!$C:$C,$N7208),"")</f>
        <v/>
      </c>
      <c r="P7208">
        <f t="shared" si="1016"/>
        <v>0</v>
      </c>
    </row>
    <row r="7209" spans="1:16" x14ac:dyDescent="0.35">
      <c r="A7209">
        <f t="shared" si="1015"/>
        <v>0</v>
      </c>
      <c r="B7209" s="4" t="str">
        <f>IF($M7209&gt;300,"",IF(OR(INDEX(Bemenet!$E$2:$E$301,$M7209)="",INDEX(Bemenet!$F$2:$F$301,$M7209)=""),"",MAX(INDEX(Bemenet!$E$2:$E$301,$M7209),INDEX(Szabalyok!$A:$A,$N7209))))</f>
        <v/>
      </c>
      <c r="C7209" s="4" t="str">
        <f>IF($B7209="","",MIN(INDEX(Bemenet!$F$2:$F$301,$M7209),INDEX(Szabalyok!$B:$B,$N7209)))</f>
        <v/>
      </c>
      <c r="D7209" s="5" t="str">
        <f>IF(AND($B7209&lt;&gt;"",$C7209&lt;&gt;"",$B7209&lt;=$C7209),INDEX(Bemenet!$G$2:$G$301,$M7209),"")</f>
        <v/>
      </c>
      <c r="E7209" s="6" t="str">
        <f>IF(AND($B7209&lt;&gt;"",$C7209&lt;&gt;"",$B7209&lt;=$C7209),INDEX(Bemenet!$D$2:$D$301,$M7209),"")</f>
        <v/>
      </c>
      <c r="F7209" s="5" t="str">
        <f t="shared" si="1008"/>
        <v/>
      </c>
      <c r="G7209" s="5" t="str">
        <f t="shared" si="1009"/>
        <v/>
      </c>
      <c r="H7209" s="9" t="str">
        <f t="shared" si="1010"/>
        <v/>
      </c>
      <c r="I7209" s="5" t="str">
        <f t="shared" si="1011"/>
        <v/>
      </c>
      <c r="J7209" s="5" t="str">
        <f>IF(OR($L7209="",NOT(COUNTIFS($L$2:$L7209,$L7209)=1)),"",SUMIFS($G:$G,$L:$L,$L7209))</f>
        <v/>
      </c>
      <c r="K7209" s="5" t="str">
        <f>IF(OR($L7209="",NOT(COUNTIFS($L$2:$L7209,$L7209)=1)),"",SUMIFS($I:$I,$L:$L,$L7209))</f>
        <v/>
      </c>
      <c r="L7209" s="6" t="str">
        <f t="shared" si="1012"/>
        <v/>
      </c>
      <c r="M7209" s="6">
        <f t="shared" si="1013"/>
        <v>289</v>
      </c>
      <c r="N7209" s="6">
        <f t="shared" si="1014"/>
        <v>9</v>
      </c>
      <c r="O7209" s="9" t="str">
        <f>IF(AND($B7209&lt;&gt;"",$C7209&lt;&gt;"",$B7209&lt;=$C7209),INDEX(Szabalyok!$C:$C,$N7209),"")</f>
        <v/>
      </c>
      <c r="P7209">
        <f t="shared" si="1016"/>
        <v>0</v>
      </c>
    </row>
    <row r="7210" spans="1:16" x14ac:dyDescent="0.35">
      <c r="A7210">
        <f t="shared" si="1015"/>
        <v>0</v>
      </c>
      <c r="B7210" s="4" t="str">
        <f>IF($M7210&gt;300,"",IF(OR(INDEX(Bemenet!$E$2:$E$301,$M7210)="",INDEX(Bemenet!$F$2:$F$301,$M7210)=""),"",MAX(INDEX(Bemenet!$E$2:$E$301,$M7210),INDEX(Szabalyok!$A:$A,$N7210))))</f>
        <v/>
      </c>
      <c r="C7210" s="4" t="str">
        <f>IF($B7210="","",MIN(INDEX(Bemenet!$F$2:$F$301,$M7210),INDEX(Szabalyok!$B:$B,$N7210)))</f>
        <v/>
      </c>
      <c r="D7210" s="5" t="str">
        <f>IF(AND($B7210&lt;&gt;"",$C7210&lt;&gt;"",$B7210&lt;=$C7210),INDEX(Bemenet!$G$2:$G$301,$M7210),"")</f>
        <v/>
      </c>
      <c r="E7210" s="6" t="str">
        <f>IF(AND($B7210&lt;&gt;"",$C7210&lt;&gt;"",$B7210&lt;=$C7210),INDEX(Bemenet!$D$2:$D$301,$M7210),"")</f>
        <v/>
      </c>
      <c r="F7210" s="5" t="str">
        <f t="shared" si="1008"/>
        <v/>
      </c>
      <c r="G7210" s="5" t="str">
        <f t="shared" si="1009"/>
        <v/>
      </c>
      <c r="H7210" s="9" t="str">
        <f t="shared" si="1010"/>
        <v/>
      </c>
      <c r="I7210" s="5" t="str">
        <f t="shared" si="1011"/>
        <v/>
      </c>
      <c r="J7210" s="5" t="str">
        <f>IF(OR($L7210="",NOT(COUNTIFS($L$2:$L7210,$L7210)=1)),"",SUMIFS($G:$G,$L:$L,$L7210))</f>
        <v/>
      </c>
      <c r="K7210" s="5" t="str">
        <f>IF(OR($L7210="",NOT(COUNTIFS($L$2:$L7210,$L7210)=1)),"",SUMIFS($I:$I,$L:$L,$L7210))</f>
        <v/>
      </c>
      <c r="L7210" s="6" t="str">
        <f t="shared" si="1012"/>
        <v/>
      </c>
      <c r="M7210" s="6">
        <f t="shared" si="1013"/>
        <v>289</v>
      </c>
      <c r="N7210" s="6">
        <f t="shared" si="1014"/>
        <v>10</v>
      </c>
      <c r="O7210" s="9" t="str">
        <f>IF(AND($B7210&lt;&gt;"",$C7210&lt;&gt;"",$B7210&lt;=$C7210),INDEX(Szabalyok!$C:$C,$N7210),"")</f>
        <v/>
      </c>
      <c r="P7210">
        <f t="shared" si="1016"/>
        <v>0</v>
      </c>
    </row>
    <row r="7211" spans="1:16" x14ac:dyDescent="0.35">
      <c r="A7211">
        <f t="shared" si="1015"/>
        <v>0</v>
      </c>
      <c r="B7211" s="4" t="str">
        <f>IF($M7211&gt;300,"",IF(OR(INDEX(Bemenet!$E$2:$E$301,$M7211)="",INDEX(Bemenet!$F$2:$F$301,$M7211)=""),"",MAX(INDEX(Bemenet!$E$2:$E$301,$M7211),INDEX(Szabalyok!$A:$A,$N7211))))</f>
        <v/>
      </c>
      <c r="C7211" s="4" t="str">
        <f>IF($B7211="","",MIN(INDEX(Bemenet!$F$2:$F$301,$M7211),INDEX(Szabalyok!$B:$B,$N7211)))</f>
        <v/>
      </c>
      <c r="D7211" s="5" t="str">
        <f>IF(AND($B7211&lt;&gt;"",$C7211&lt;&gt;"",$B7211&lt;=$C7211),INDEX(Bemenet!$G$2:$G$301,$M7211),"")</f>
        <v/>
      </c>
      <c r="E7211" s="6" t="str">
        <f>IF(AND($B7211&lt;&gt;"",$C7211&lt;&gt;"",$B7211&lt;=$C7211),INDEX(Bemenet!$D$2:$D$301,$M7211),"")</f>
        <v/>
      </c>
      <c r="F7211" s="5" t="str">
        <f t="shared" si="1008"/>
        <v/>
      </c>
      <c r="G7211" s="5" t="str">
        <f t="shared" si="1009"/>
        <v/>
      </c>
      <c r="H7211" s="9" t="str">
        <f t="shared" si="1010"/>
        <v/>
      </c>
      <c r="I7211" s="5" t="str">
        <f t="shared" si="1011"/>
        <v/>
      </c>
      <c r="J7211" s="5" t="str">
        <f>IF(OR($L7211="",NOT(COUNTIFS($L$2:$L7211,$L7211)=1)),"",SUMIFS($G:$G,$L:$L,$L7211))</f>
        <v/>
      </c>
      <c r="K7211" s="5" t="str">
        <f>IF(OR($L7211="",NOT(COUNTIFS($L$2:$L7211,$L7211)=1)),"",SUMIFS($I:$I,$L:$L,$L7211))</f>
        <v/>
      </c>
      <c r="L7211" s="6" t="str">
        <f t="shared" si="1012"/>
        <v/>
      </c>
      <c r="M7211" s="6">
        <f t="shared" si="1013"/>
        <v>289</v>
      </c>
      <c r="N7211" s="6">
        <f t="shared" si="1014"/>
        <v>11</v>
      </c>
      <c r="O7211" s="9" t="str">
        <f>IF(AND($B7211&lt;&gt;"",$C7211&lt;&gt;"",$B7211&lt;=$C7211),INDEX(Szabalyok!$C:$C,$N7211),"")</f>
        <v/>
      </c>
      <c r="P7211">
        <f t="shared" si="1016"/>
        <v>0</v>
      </c>
    </row>
    <row r="7212" spans="1:16" x14ac:dyDescent="0.35">
      <c r="A7212">
        <f t="shared" si="1015"/>
        <v>0</v>
      </c>
      <c r="B7212" s="4" t="str">
        <f>IF($M7212&gt;300,"",IF(OR(INDEX(Bemenet!$E$2:$E$301,$M7212)="",INDEX(Bemenet!$F$2:$F$301,$M7212)=""),"",MAX(INDEX(Bemenet!$E$2:$E$301,$M7212),INDEX(Szabalyok!$A:$A,$N7212))))</f>
        <v/>
      </c>
      <c r="C7212" s="4" t="str">
        <f>IF($B7212="","",MIN(INDEX(Bemenet!$F$2:$F$301,$M7212),INDEX(Szabalyok!$B:$B,$N7212)))</f>
        <v/>
      </c>
      <c r="D7212" s="5" t="str">
        <f>IF(AND($B7212&lt;&gt;"",$C7212&lt;&gt;"",$B7212&lt;=$C7212),INDEX(Bemenet!$G$2:$G$301,$M7212),"")</f>
        <v/>
      </c>
      <c r="E7212" s="6" t="str">
        <f>IF(AND($B7212&lt;&gt;"",$C7212&lt;&gt;"",$B7212&lt;=$C7212),INDEX(Bemenet!$D$2:$D$301,$M7212),"")</f>
        <v/>
      </c>
      <c r="F7212" s="5" t="str">
        <f t="shared" si="1008"/>
        <v/>
      </c>
      <c r="G7212" s="5" t="str">
        <f t="shared" si="1009"/>
        <v/>
      </c>
      <c r="H7212" s="9" t="str">
        <f t="shared" si="1010"/>
        <v/>
      </c>
      <c r="I7212" s="5" t="str">
        <f t="shared" si="1011"/>
        <v/>
      </c>
      <c r="J7212" s="5" t="str">
        <f>IF(OR($L7212="",NOT(COUNTIFS($L$2:$L7212,$L7212)=1)),"",SUMIFS($G:$G,$L:$L,$L7212))</f>
        <v/>
      </c>
      <c r="K7212" s="5" t="str">
        <f>IF(OR($L7212="",NOT(COUNTIFS($L$2:$L7212,$L7212)=1)),"",SUMIFS($I:$I,$L:$L,$L7212))</f>
        <v/>
      </c>
      <c r="L7212" s="6" t="str">
        <f t="shared" si="1012"/>
        <v/>
      </c>
      <c r="M7212" s="6">
        <f t="shared" si="1013"/>
        <v>289</v>
      </c>
      <c r="N7212" s="6">
        <f t="shared" si="1014"/>
        <v>12</v>
      </c>
      <c r="O7212" s="9" t="str">
        <f>IF(AND($B7212&lt;&gt;"",$C7212&lt;&gt;"",$B7212&lt;=$C7212),INDEX(Szabalyok!$C:$C,$N7212),"")</f>
        <v/>
      </c>
      <c r="P7212">
        <f t="shared" si="1016"/>
        <v>0</v>
      </c>
    </row>
    <row r="7213" spans="1:16" x14ac:dyDescent="0.35">
      <c r="A7213">
        <f t="shared" si="1015"/>
        <v>0</v>
      </c>
      <c r="B7213" s="4" t="str">
        <f>IF($M7213&gt;300,"",IF(OR(INDEX(Bemenet!$E$2:$E$301,$M7213)="",INDEX(Bemenet!$F$2:$F$301,$M7213)=""),"",MAX(INDEX(Bemenet!$E$2:$E$301,$M7213),INDEX(Szabalyok!$A:$A,$N7213))))</f>
        <v/>
      </c>
      <c r="C7213" s="4" t="str">
        <f>IF($B7213="","",MIN(INDEX(Bemenet!$F$2:$F$301,$M7213),INDEX(Szabalyok!$B:$B,$N7213)))</f>
        <v/>
      </c>
      <c r="D7213" s="5" t="str">
        <f>IF(AND($B7213&lt;&gt;"",$C7213&lt;&gt;"",$B7213&lt;=$C7213),INDEX(Bemenet!$G$2:$G$301,$M7213),"")</f>
        <v/>
      </c>
      <c r="E7213" s="6" t="str">
        <f>IF(AND($B7213&lt;&gt;"",$C7213&lt;&gt;"",$B7213&lt;=$C7213),INDEX(Bemenet!$D$2:$D$301,$M7213),"")</f>
        <v/>
      </c>
      <c r="F7213" s="5" t="str">
        <f t="shared" si="1008"/>
        <v/>
      </c>
      <c r="G7213" s="5" t="str">
        <f t="shared" si="1009"/>
        <v/>
      </c>
      <c r="H7213" s="9" t="str">
        <f t="shared" si="1010"/>
        <v/>
      </c>
      <c r="I7213" s="5" t="str">
        <f t="shared" si="1011"/>
        <v/>
      </c>
      <c r="J7213" s="5" t="str">
        <f>IF(OR($L7213="",NOT(COUNTIFS($L$2:$L7213,$L7213)=1)),"",SUMIFS($G:$G,$L:$L,$L7213))</f>
        <v/>
      </c>
      <c r="K7213" s="5" t="str">
        <f>IF(OR($L7213="",NOT(COUNTIFS($L$2:$L7213,$L7213)=1)),"",SUMIFS($I:$I,$L:$L,$L7213))</f>
        <v/>
      </c>
      <c r="L7213" s="6" t="str">
        <f t="shared" si="1012"/>
        <v/>
      </c>
      <c r="M7213" s="6">
        <f t="shared" si="1013"/>
        <v>289</v>
      </c>
      <c r="N7213" s="6">
        <f t="shared" si="1014"/>
        <v>13</v>
      </c>
      <c r="O7213" s="9" t="str">
        <f>IF(AND($B7213&lt;&gt;"",$C7213&lt;&gt;"",$B7213&lt;=$C7213),INDEX(Szabalyok!$C:$C,$N7213),"")</f>
        <v/>
      </c>
      <c r="P7213">
        <f t="shared" si="1016"/>
        <v>0</v>
      </c>
    </row>
    <row r="7214" spans="1:16" x14ac:dyDescent="0.35">
      <c r="A7214">
        <f t="shared" si="1015"/>
        <v>0</v>
      </c>
      <c r="B7214" s="4" t="str">
        <f>IF($M7214&gt;300,"",IF(OR(INDEX(Bemenet!$E$2:$E$301,$M7214)="",INDEX(Bemenet!$F$2:$F$301,$M7214)=""),"",MAX(INDEX(Bemenet!$E$2:$E$301,$M7214),INDEX(Szabalyok!$A:$A,$N7214))))</f>
        <v/>
      </c>
      <c r="C7214" s="4" t="str">
        <f>IF($B7214="","",MIN(INDEX(Bemenet!$F$2:$F$301,$M7214),INDEX(Szabalyok!$B:$B,$N7214)))</f>
        <v/>
      </c>
      <c r="D7214" s="5" t="str">
        <f>IF(AND($B7214&lt;&gt;"",$C7214&lt;&gt;"",$B7214&lt;=$C7214),INDEX(Bemenet!$G$2:$G$301,$M7214),"")</f>
        <v/>
      </c>
      <c r="E7214" s="6" t="str">
        <f>IF(AND($B7214&lt;&gt;"",$C7214&lt;&gt;"",$B7214&lt;=$C7214),INDEX(Bemenet!$D$2:$D$301,$M7214),"")</f>
        <v/>
      </c>
      <c r="F7214" s="5" t="str">
        <f t="shared" si="1008"/>
        <v/>
      </c>
      <c r="G7214" s="5" t="str">
        <f t="shared" si="1009"/>
        <v/>
      </c>
      <c r="H7214" s="9" t="str">
        <f t="shared" si="1010"/>
        <v/>
      </c>
      <c r="I7214" s="5" t="str">
        <f t="shared" si="1011"/>
        <v/>
      </c>
      <c r="J7214" s="5" t="str">
        <f>IF(OR($L7214="",NOT(COUNTIFS($L$2:$L7214,$L7214)=1)),"",SUMIFS($G:$G,$L:$L,$L7214))</f>
        <v/>
      </c>
      <c r="K7214" s="5" t="str">
        <f>IF(OR($L7214="",NOT(COUNTIFS($L$2:$L7214,$L7214)=1)),"",SUMIFS($I:$I,$L:$L,$L7214))</f>
        <v/>
      </c>
      <c r="L7214" s="6" t="str">
        <f t="shared" si="1012"/>
        <v/>
      </c>
      <c r="M7214" s="6">
        <f t="shared" si="1013"/>
        <v>289</v>
      </c>
      <c r="N7214" s="6">
        <f t="shared" si="1014"/>
        <v>14</v>
      </c>
      <c r="O7214" s="9" t="str">
        <f>IF(AND($B7214&lt;&gt;"",$C7214&lt;&gt;"",$B7214&lt;=$C7214),INDEX(Szabalyok!$C:$C,$N7214),"")</f>
        <v/>
      </c>
      <c r="P7214">
        <f t="shared" si="1016"/>
        <v>0</v>
      </c>
    </row>
    <row r="7215" spans="1:16" x14ac:dyDescent="0.35">
      <c r="A7215">
        <f t="shared" si="1015"/>
        <v>0</v>
      </c>
      <c r="B7215" s="4" t="str">
        <f>IF($M7215&gt;300,"",IF(OR(INDEX(Bemenet!$E$2:$E$301,$M7215)="",INDEX(Bemenet!$F$2:$F$301,$M7215)=""),"",MAX(INDEX(Bemenet!$E$2:$E$301,$M7215),INDEX(Szabalyok!$A:$A,$N7215))))</f>
        <v/>
      </c>
      <c r="C7215" s="4" t="str">
        <f>IF($B7215="","",MIN(INDEX(Bemenet!$F$2:$F$301,$M7215),INDEX(Szabalyok!$B:$B,$N7215)))</f>
        <v/>
      </c>
      <c r="D7215" s="5" t="str">
        <f>IF(AND($B7215&lt;&gt;"",$C7215&lt;&gt;"",$B7215&lt;=$C7215),INDEX(Bemenet!$G$2:$G$301,$M7215),"")</f>
        <v/>
      </c>
      <c r="E7215" s="6" t="str">
        <f>IF(AND($B7215&lt;&gt;"",$C7215&lt;&gt;"",$B7215&lt;=$C7215),INDEX(Bemenet!$D$2:$D$301,$M7215),"")</f>
        <v/>
      </c>
      <c r="F7215" s="5" t="str">
        <f t="shared" si="1008"/>
        <v/>
      </c>
      <c r="G7215" s="5" t="str">
        <f t="shared" si="1009"/>
        <v/>
      </c>
      <c r="H7215" s="9" t="str">
        <f t="shared" si="1010"/>
        <v/>
      </c>
      <c r="I7215" s="5" t="str">
        <f t="shared" si="1011"/>
        <v/>
      </c>
      <c r="J7215" s="5" t="str">
        <f>IF(OR($L7215="",NOT(COUNTIFS($L$2:$L7215,$L7215)=1)),"",SUMIFS($G:$G,$L:$L,$L7215))</f>
        <v/>
      </c>
      <c r="K7215" s="5" t="str">
        <f>IF(OR($L7215="",NOT(COUNTIFS($L$2:$L7215,$L7215)=1)),"",SUMIFS($I:$I,$L:$L,$L7215))</f>
        <v/>
      </c>
      <c r="L7215" s="6" t="str">
        <f t="shared" si="1012"/>
        <v/>
      </c>
      <c r="M7215" s="6">
        <f t="shared" si="1013"/>
        <v>289</v>
      </c>
      <c r="N7215" s="6">
        <f t="shared" si="1014"/>
        <v>15</v>
      </c>
      <c r="O7215" s="9" t="str">
        <f>IF(AND($B7215&lt;&gt;"",$C7215&lt;&gt;"",$B7215&lt;=$C7215),INDEX(Szabalyok!$C:$C,$N7215),"")</f>
        <v/>
      </c>
      <c r="P7215">
        <f t="shared" si="1016"/>
        <v>0</v>
      </c>
    </row>
    <row r="7216" spans="1:16" x14ac:dyDescent="0.35">
      <c r="A7216">
        <f t="shared" si="1015"/>
        <v>0</v>
      </c>
      <c r="B7216" s="4" t="str">
        <f>IF($M7216&gt;300,"",IF(OR(INDEX(Bemenet!$E$2:$E$301,$M7216)="",INDEX(Bemenet!$F$2:$F$301,$M7216)=""),"",MAX(INDEX(Bemenet!$E$2:$E$301,$M7216),INDEX(Szabalyok!$A:$A,$N7216))))</f>
        <v/>
      </c>
      <c r="C7216" s="4" t="str">
        <f>IF($B7216="","",MIN(INDEX(Bemenet!$F$2:$F$301,$M7216),INDEX(Szabalyok!$B:$B,$N7216)))</f>
        <v/>
      </c>
      <c r="D7216" s="5" t="str">
        <f>IF(AND($B7216&lt;&gt;"",$C7216&lt;&gt;"",$B7216&lt;=$C7216),INDEX(Bemenet!$G$2:$G$301,$M7216),"")</f>
        <v/>
      </c>
      <c r="E7216" s="6" t="str">
        <f>IF(AND($B7216&lt;&gt;"",$C7216&lt;&gt;"",$B7216&lt;=$C7216),INDEX(Bemenet!$D$2:$D$301,$M7216),"")</f>
        <v/>
      </c>
      <c r="F7216" s="5" t="str">
        <f t="shared" si="1008"/>
        <v/>
      </c>
      <c r="G7216" s="5" t="str">
        <f t="shared" si="1009"/>
        <v/>
      </c>
      <c r="H7216" s="9" t="str">
        <f t="shared" si="1010"/>
        <v/>
      </c>
      <c r="I7216" s="5" t="str">
        <f t="shared" si="1011"/>
        <v/>
      </c>
      <c r="J7216" s="5" t="str">
        <f>IF(OR($L7216="",NOT(COUNTIFS($L$2:$L7216,$L7216)=1)),"",SUMIFS($G:$G,$L:$L,$L7216))</f>
        <v/>
      </c>
      <c r="K7216" s="5" t="str">
        <f>IF(OR($L7216="",NOT(COUNTIFS($L$2:$L7216,$L7216)=1)),"",SUMIFS($I:$I,$L:$L,$L7216))</f>
        <v/>
      </c>
      <c r="L7216" s="6" t="str">
        <f t="shared" si="1012"/>
        <v/>
      </c>
      <c r="M7216" s="6">
        <f t="shared" si="1013"/>
        <v>289</v>
      </c>
      <c r="N7216" s="6">
        <f t="shared" si="1014"/>
        <v>16</v>
      </c>
      <c r="O7216" s="9" t="str">
        <f>IF(AND($B7216&lt;&gt;"",$C7216&lt;&gt;"",$B7216&lt;=$C7216),INDEX(Szabalyok!$C:$C,$N7216),"")</f>
        <v/>
      </c>
      <c r="P7216">
        <f t="shared" si="1016"/>
        <v>0</v>
      </c>
    </row>
    <row r="7217" spans="1:16" x14ac:dyDescent="0.35">
      <c r="A7217">
        <f t="shared" si="1015"/>
        <v>0</v>
      </c>
      <c r="B7217" s="4" t="str">
        <f>IF($M7217&gt;300,"",IF(OR(INDEX(Bemenet!$E$2:$E$301,$M7217)="",INDEX(Bemenet!$F$2:$F$301,$M7217)=""),"",MAX(INDEX(Bemenet!$E$2:$E$301,$M7217),INDEX(Szabalyok!$A:$A,$N7217))))</f>
        <v/>
      </c>
      <c r="C7217" s="4" t="str">
        <f>IF($B7217="","",MIN(INDEX(Bemenet!$F$2:$F$301,$M7217),INDEX(Szabalyok!$B:$B,$N7217)))</f>
        <v/>
      </c>
      <c r="D7217" s="5" t="str">
        <f>IF(AND($B7217&lt;&gt;"",$C7217&lt;&gt;"",$B7217&lt;=$C7217),INDEX(Bemenet!$G$2:$G$301,$M7217),"")</f>
        <v/>
      </c>
      <c r="E7217" s="6" t="str">
        <f>IF(AND($B7217&lt;&gt;"",$C7217&lt;&gt;"",$B7217&lt;=$C7217),INDEX(Bemenet!$D$2:$D$301,$M7217),"")</f>
        <v/>
      </c>
      <c r="F7217" s="5" t="str">
        <f t="shared" si="1008"/>
        <v/>
      </c>
      <c r="G7217" s="5" t="str">
        <f t="shared" si="1009"/>
        <v/>
      </c>
      <c r="H7217" s="9" t="str">
        <f t="shared" si="1010"/>
        <v/>
      </c>
      <c r="I7217" s="5" t="str">
        <f t="shared" si="1011"/>
        <v/>
      </c>
      <c r="J7217" s="5" t="str">
        <f>IF(OR($L7217="",NOT(COUNTIFS($L$2:$L7217,$L7217)=1)),"",SUMIFS($G:$G,$L:$L,$L7217))</f>
        <v/>
      </c>
      <c r="K7217" s="5" t="str">
        <f>IF(OR($L7217="",NOT(COUNTIFS($L$2:$L7217,$L7217)=1)),"",SUMIFS($I:$I,$L:$L,$L7217))</f>
        <v/>
      </c>
      <c r="L7217" s="6" t="str">
        <f t="shared" si="1012"/>
        <v/>
      </c>
      <c r="M7217" s="6">
        <f t="shared" si="1013"/>
        <v>289</v>
      </c>
      <c r="N7217" s="6">
        <f t="shared" si="1014"/>
        <v>17</v>
      </c>
      <c r="O7217" s="9" t="str">
        <f>IF(AND($B7217&lt;&gt;"",$C7217&lt;&gt;"",$B7217&lt;=$C7217),INDEX(Szabalyok!$C:$C,$N7217),"")</f>
        <v/>
      </c>
      <c r="P7217">
        <f t="shared" si="1016"/>
        <v>0</v>
      </c>
    </row>
    <row r="7218" spans="1:16" x14ac:dyDescent="0.35">
      <c r="A7218">
        <f t="shared" si="1015"/>
        <v>0</v>
      </c>
      <c r="B7218" s="4" t="str">
        <f>IF($M7218&gt;300,"",IF(OR(INDEX(Bemenet!$E$2:$E$301,$M7218)="",INDEX(Bemenet!$F$2:$F$301,$M7218)=""),"",MAX(INDEX(Bemenet!$E$2:$E$301,$M7218),INDEX(Szabalyok!$A:$A,$N7218))))</f>
        <v/>
      </c>
      <c r="C7218" s="4" t="str">
        <f>IF($B7218="","",MIN(INDEX(Bemenet!$F$2:$F$301,$M7218),INDEX(Szabalyok!$B:$B,$N7218)))</f>
        <v/>
      </c>
      <c r="D7218" s="5" t="str">
        <f>IF(AND($B7218&lt;&gt;"",$C7218&lt;&gt;"",$B7218&lt;=$C7218),INDEX(Bemenet!$G$2:$G$301,$M7218),"")</f>
        <v/>
      </c>
      <c r="E7218" s="6" t="str">
        <f>IF(AND($B7218&lt;&gt;"",$C7218&lt;&gt;"",$B7218&lt;=$C7218),INDEX(Bemenet!$D$2:$D$301,$M7218),"")</f>
        <v/>
      </c>
      <c r="F7218" s="5" t="str">
        <f t="shared" si="1008"/>
        <v/>
      </c>
      <c r="G7218" s="5" t="str">
        <f t="shared" si="1009"/>
        <v/>
      </c>
      <c r="H7218" s="9" t="str">
        <f t="shared" si="1010"/>
        <v/>
      </c>
      <c r="I7218" s="5" t="str">
        <f t="shared" si="1011"/>
        <v/>
      </c>
      <c r="J7218" s="5" t="str">
        <f>IF(OR($L7218="",NOT(COUNTIFS($L$2:$L7218,$L7218)=1)),"",SUMIFS($G:$G,$L:$L,$L7218))</f>
        <v/>
      </c>
      <c r="K7218" s="5" t="str">
        <f>IF(OR($L7218="",NOT(COUNTIFS($L$2:$L7218,$L7218)=1)),"",SUMIFS($I:$I,$L:$L,$L7218))</f>
        <v/>
      </c>
      <c r="L7218" s="6" t="str">
        <f t="shared" si="1012"/>
        <v/>
      </c>
      <c r="M7218" s="6">
        <f t="shared" si="1013"/>
        <v>289</v>
      </c>
      <c r="N7218" s="6">
        <f t="shared" si="1014"/>
        <v>18</v>
      </c>
      <c r="O7218" s="9" t="str">
        <f>IF(AND($B7218&lt;&gt;"",$C7218&lt;&gt;"",$B7218&lt;=$C7218),INDEX(Szabalyok!$C:$C,$N7218),"")</f>
        <v/>
      </c>
      <c r="P7218">
        <f t="shared" si="1016"/>
        <v>0</v>
      </c>
    </row>
    <row r="7219" spans="1:16" x14ac:dyDescent="0.35">
      <c r="A7219">
        <f t="shared" si="1015"/>
        <v>0</v>
      </c>
      <c r="B7219" s="4" t="str">
        <f>IF($M7219&gt;300,"",IF(OR(INDEX(Bemenet!$E$2:$E$301,$M7219)="",INDEX(Bemenet!$F$2:$F$301,$M7219)=""),"",MAX(INDEX(Bemenet!$E$2:$E$301,$M7219),INDEX(Szabalyok!$A:$A,$N7219))))</f>
        <v/>
      </c>
      <c r="C7219" s="4" t="str">
        <f>IF($B7219="","",MIN(INDEX(Bemenet!$F$2:$F$301,$M7219),INDEX(Szabalyok!$B:$B,$N7219)))</f>
        <v/>
      </c>
      <c r="D7219" s="5" t="str">
        <f>IF(AND($B7219&lt;&gt;"",$C7219&lt;&gt;"",$B7219&lt;=$C7219),INDEX(Bemenet!$G$2:$G$301,$M7219),"")</f>
        <v/>
      </c>
      <c r="E7219" s="6" t="str">
        <f>IF(AND($B7219&lt;&gt;"",$C7219&lt;&gt;"",$B7219&lt;=$C7219),INDEX(Bemenet!$D$2:$D$301,$M7219),"")</f>
        <v/>
      </c>
      <c r="F7219" s="5" t="str">
        <f t="shared" si="1008"/>
        <v/>
      </c>
      <c r="G7219" s="5" t="str">
        <f t="shared" si="1009"/>
        <v/>
      </c>
      <c r="H7219" s="9" t="str">
        <f t="shared" si="1010"/>
        <v/>
      </c>
      <c r="I7219" s="5" t="str">
        <f t="shared" si="1011"/>
        <v/>
      </c>
      <c r="J7219" s="5" t="str">
        <f>IF(OR($L7219="",NOT(COUNTIFS($L$2:$L7219,$L7219)=1)),"",SUMIFS($G:$G,$L:$L,$L7219))</f>
        <v/>
      </c>
      <c r="K7219" s="5" t="str">
        <f>IF(OR($L7219="",NOT(COUNTIFS($L$2:$L7219,$L7219)=1)),"",SUMIFS($I:$I,$L:$L,$L7219))</f>
        <v/>
      </c>
      <c r="L7219" s="6" t="str">
        <f t="shared" si="1012"/>
        <v/>
      </c>
      <c r="M7219" s="6">
        <f t="shared" si="1013"/>
        <v>289</v>
      </c>
      <c r="N7219" s="6">
        <f t="shared" si="1014"/>
        <v>19</v>
      </c>
      <c r="O7219" s="9" t="str">
        <f>IF(AND($B7219&lt;&gt;"",$C7219&lt;&gt;"",$B7219&lt;=$C7219),INDEX(Szabalyok!$C:$C,$N7219),"")</f>
        <v/>
      </c>
      <c r="P7219">
        <f t="shared" si="1016"/>
        <v>0</v>
      </c>
    </row>
    <row r="7220" spans="1:16" x14ac:dyDescent="0.35">
      <c r="A7220">
        <f t="shared" si="1015"/>
        <v>0</v>
      </c>
      <c r="B7220" s="4" t="str">
        <f>IF($M7220&gt;300,"",IF(OR(INDEX(Bemenet!$E$2:$E$301,$M7220)="",INDEX(Bemenet!$F$2:$F$301,$M7220)=""),"",MAX(INDEX(Bemenet!$E$2:$E$301,$M7220),INDEX(Szabalyok!$A:$A,$N7220))))</f>
        <v/>
      </c>
      <c r="C7220" s="4" t="str">
        <f>IF($B7220="","",MIN(INDEX(Bemenet!$F$2:$F$301,$M7220),INDEX(Szabalyok!$B:$B,$N7220)))</f>
        <v/>
      </c>
      <c r="D7220" s="5" t="str">
        <f>IF(AND($B7220&lt;&gt;"",$C7220&lt;&gt;"",$B7220&lt;=$C7220),INDEX(Bemenet!$G$2:$G$301,$M7220),"")</f>
        <v/>
      </c>
      <c r="E7220" s="6" t="str">
        <f>IF(AND($B7220&lt;&gt;"",$C7220&lt;&gt;"",$B7220&lt;=$C7220),INDEX(Bemenet!$D$2:$D$301,$M7220),"")</f>
        <v/>
      </c>
      <c r="F7220" s="5" t="str">
        <f t="shared" si="1008"/>
        <v/>
      </c>
      <c r="G7220" s="5" t="str">
        <f t="shared" si="1009"/>
        <v/>
      </c>
      <c r="H7220" s="9" t="str">
        <f t="shared" si="1010"/>
        <v/>
      </c>
      <c r="I7220" s="5" t="str">
        <f t="shared" si="1011"/>
        <v/>
      </c>
      <c r="J7220" s="5" t="str">
        <f>IF(OR($L7220="",NOT(COUNTIFS($L$2:$L7220,$L7220)=1)),"",SUMIFS($G:$G,$L:$L,$L7220))</f>
        <v/>
      </c>
      <c r="K7220" s="5" t="str">
        <f>IF(OR($L7220="",NOT(COUNTIFS($L$2:$L7220,$L7220)=1)),"",SUMIFS($I:$I,$L:$L,$L7220))</f>
        <v/>
      </c>
      <c r="L7220" s="6" t="str">
        <f t="shared" si="1012"/>
        <v/>
      </c>
      <c r="M7220" s="6">
        <f t="shared" si="1013"/>
        <v>289</v>
      </c>
      <c r="N7220" s="6">
        <f t="shared" si="1014"/>
        <v>20</v>
      </c>
      <c r="O7220" s="9" t="str">
        <f>IF(AND($B7220&lt;&gt;"",$C7220&lt;&gt;"",$B7220&lt;=$C7220),INDEX(Szabalyok!$C:$C,$N7220),"")</f>
        <v/>
      </c>
      <c r="P7220">
        <f t="shared" si="1016"/>
        <v>0</v>
      </c>
    </row>
    <row r="7221" spans="1:16" x14ac:dyDescent="0.35">
      <c r="A7221">
        <f t="shared" si="1015"/>
        <v>0</v>
      </c>
      <c r="B7221" s="4" t="str">
        <f>IF($M7221&gt;300,"",IF(OR(INDEX(Bemenet!$E$2:$E$301,$M7221)="",INDEX(Bemenet!$F$2:$F$301,$M7221)=""),"",MAX(INDEX(Bemenet!$E$2:$E$301,$M7221),INDEX(Szabalyok!$A:$A,$N7221))))</f>
        <v/>
      </c>
      <c r="C7221" s="4" t="str">
        <f>IF($B7221="","",MIN(INDEX(Bemenet!$F$2:$F$301,$M7221),INDEX(Szabalyok!$B:$B,$N7221)))</f>
        <v/>
      </c>
      <c r="D7221" s="5" t="str">
        <f>IF(AND($B7221&lt;&gt;"",$C7221&lt;&gt;"",$B7221&lt;=$C7221),INDEX(Bemenet!$G$2:$G$301,$M7221),"")</f>
        <v/>
      </c>
      <c r="E7221" s="6" t="str">
        <f>IF(AND($B7221&lt;&gt;"",$C7221&lt;&gt;"",$B7221&lt;=$C7221),INDEX(Bemenet!$D$2:$D$301,$M7221),"")</f>
        <v/>
      </c>
      <c r="F7221" s="5" t="str">
        <f t="shared" si="1008"/>
        <v/>
      </c>
      <c r="G7221" s="5" t="str">
        <f t="shared" si="1009"/>
        <v/>
      </c>
      <c r="H7221" s="9" t="str">
        <f t="shared" si="1010"/>
        <v/>
      </c>
      <c r="I7221" s="5" t="str">
        <f t="shared" si="1011"/>
        <v/>
      </c>
      <c r="J7221" s="5" t="str">
        <f>IF(OR($L7221="",NOT(COUNTIFS($L$2:$L7221,$L7221)=1)),"",SUMIFS($G:$G,$L:$L,$L7221))</f>
        <v/>
      </c>
      <c r="K7221" s="5" t="str">
        <f>IF(OR($L7221="",NOT(COUNTIFS($L$2:$L7221,$L7221)=1)),"",SUMIFS($I:$I,$L:$L,$L7221))</f>
        <v/>
      </c>
      <c r="L7221" s="6" t="str">
        <f t="shared" si="1012"/>
        <v/>
      </c>
      <c r="M7221" s="6">
        <f t="shared" si="1013"/>
        <v>289</v>
      </c>
      <c r="N7221" s="6">
        <f t="shared" si="1014"/>
        <v>21</v>
      </c>
      <c r="O7221" s="9" t="str">
        <f>IF(AND($B7221&lt;&gt;"",$C7221&lt;&gt;"",$B7221&lt;=$C7221),INDEX(Szabalyok!$C:$C,$N7221),"")</f>
        <v/>
      </c>
      <c r="P7221">
        <f t="shared" si="1016"/>
        <v>0</v>
      </c>
    </row>
    <row r="7222" spans="1:16" x14ac:dyDescent="0.35">
      <c r="A7222">
        <f t="shared" si="1015"/>
        <v>0</v>
      </c>
      <c r="B7222" s="4" t="str">
        <f>IF($M7222&gt;300,"",IF(OR(INDEX(Bemenet!$E$2:$E$301,$M7222)="",INDEX(Bemenet!$F$2:$F$301,$M7222)=""),"",MAX(INDEX(Bemenet!$E$2:$E$301,$M7222),INDEX(Szabalyok!$A:$A,$N7222))))</f>
        <v/>
      </c>
      <c r="C7222" s="4" t="str">
        <f>IF($B7222="","",MIN(INDEX(Bemenet!$F$2:$F$301,$M7222),INDEX(Szabalyok!$B:$B,$N7222)))</f>
        <v/>
      </c>
      <c r="D7222" s="5" t="str">
        <f>IF(AND($B7222&lt;&gt;"",$C7222&lt;&gt;"",$B7222&lt;=$C7222),INDEX(Bemenet!$G$2:$G$301,$M7222),"")</f>
        <v/>
      </c>
      <c r="E7222" s="6" t="str">
        <f>IF(AND($B7222&lt;&gt;"",$C7222&lt;&gt;"",$B7222&lt;=$C7222),INDEX(Bemenet!$D$2:$D$301,$M7222),"")</f>
        <v/>
      </c>
      <c r="F7222" s="5" t="str">
        <f t="shared" si="1008"/>
        <v/>
      </c>
      <c r="G7222" s="5" t="str">
        <f t="shared" si="1009"/>
        <v/>
      </c>
      <c r="H7222" s="9" t="str">
        <f t="shared" si="1010"/>
        <v/>
      </c>
      <c r="I7222" s="5" t="str">
        <f t="shared" si="1011"/>
        <v/>
      </c>
      <c r="J7222" s="5" t="str">
        <f>IF(OR($L7222="",NOT(COUNTIFS($L$2:$L7222,$L7222)=1)),"",SUMIFS($G:$G,$L:$L,$L7222))</f>
        <v/>
      </c>
      <c r="K7222" s="5" t="str">
        <f>IF(OR($L7222="",NOT(COUNTIFS($L$2:$L7222,$L7222)=1)),"",SUMIFS($I:$I,$L:$L,$L7222))</f>
        <v/>
      </c>
      <c r="L7222" s="6" t="str">
        <f t="shared" si="1012"/>
        <v/>
      </c>
      <c r="M7222" s="6">
        <f t="shared" si="1013"/>
        <v>289</v>
      </c>
      <c r="N7222" s="6">
        <f t="shared" si="1014"/>
        <v>22</v>
      </c>
      <c r="O7222" s="9" t="str">
        <f>IF(AND($B7222&lt;&gt;"",$C7222&lt;&gt;"",$B7222&lt;=$C7222),INDEX(Szabalyok!$C:$C,$N7222),"")</f>
        <v/>
      </c>
      <c r="P7222">
        <f t="shared" si="1016"/>
        <v>0</v>
      </c>
    </row>
    <row r="7223" spans="1:16" x14ac:dyDescent="0.35">
      <c r="A7223">
        <f t="shared" si="1015"/>
        <v>0</v>
      </c>
      <c r="B7223" s="4" t="str">
        <f>IF($M7223&gt;300,"",IF(OR(INDEX(Bemenet!$E$2:$E$301,$M7223)="",INDEX(Bemenet!$F$2:$F$301,$M7223)=""),"",MAX(INDEX(Bemenet!$E$2:$E$301,$M7223),INDEX(Szabalyok!$A:$A,$N7223))))</f>
        <v/>
      </c>
      <c r="C7223" s="4" t="str">
        <f>IF($B7223="","",MIN(INDEX(Bemenet!$F$2:$F$301,$M7223),INDEX(Szabalyok!$B:$B,$N7223)))</f>
        <v/>
      </c>
      <c r="D7223" s="5" t="str">
        <f>IF(AND($B7223&lt;&gt;"",$C7223&lt;&gt;"",$B7223&lt;=$C7223),INDEX(Bemenet!$G$2:$G$301,$M7223),"")</f>
        <v/>
      </c>
      <c r="E7223" s="6" t="str">
        <f>IF(AND($B7223&lt;&gt;"",$C7223&lt;&gt;"",$B7223&lt;=$C7223),INDEX(Bemenet!$D$2:$D$301,$M7223),"")</f>
        <v/>
      </c>
      <c r="F7223" s="5" t="str">
        <f t="shared" si="1008"/>
        <v/>
      </c>
      <c r="G7223" s="5" t="str">
        <f t="shared" si="1009"/>
        <v/>
      </c>
      <c r="H7223" s="9" t="str">
        <f t="shared" si="1010"/>
        <v/>
      </c>
      <c r="I7223" s="5" t="str">
        <f t="shared" si="1011"/>
        <v/>
      </c>
      <c r="J7223" s="5" t="str">
        <f>IF(OR($L7223="",NOT(COUNTIFS($L$2:$L7223,$L7223)=1)),"",SUMIFS($G:$G,$L:$L,$L7223))</f>
        <v/>
      </c>
      <c r="K7223" s="5" t="str">
        <f>IF(OR($L7223="",NOT(COUNTIFS($L$2:$L7223,$L7223)=1)),"",SUMIFS($I:$I,$L:$L,$L7223))</f>
        <v/>
      </c>
      <c r="L7223" s="6" t="str">
        <f t="shared" si="1012"/>
        <v/>
      </c>
      <c r="M7223" s="6">
        <f t="shared" si="1013"/>
        <v>289</v>
      </c>
      <c r="N7223" s="6">
        <f t="shared" si="1014"/>
        <v>23</v>
      </c>
      <c r="O7223" s="9" t="str">
        <f>IF(AND($B7223&lt;&gt;"",$C7223&lt;&gt;"",$B7223&lt;=$C7223),INDEX(Szabalyok!$C:$C,$N7223),"")</f>
        <v/>
      </c>
      <c r="P7223">
        <f t="shared" si="1016"/>
        <v>0</v>
      </c>
    </row>
    <row r="7224" spans="1:16" x14ac:dyDescent="0.35">
      <c r="A7224">
        <f t="shared" si="1015"/>
        <v>0</v>
      </c>
      <c r="B7224" s="4" t="str">
        <f>IF($M7224&gt;300,"",IF(OR(INDEX(Bemenet!$E$2:$E$301,$M7224)="",INDEX(Bemenet!$F$2:$F$301,$M7224)=""),"",MAX(INDEX(Bemenet!$E$2:$E$301,$M7224),INDEX(Szabalyok!$A:$A,$N7224))))</f>
        <v/>
      </c>
      <c r="C7224" s="4" t="str">
        <f>IF($B7224="","",MIN(INDEX(Bemenet!$F$2:$F$301,$M7224),INDEX(Szabalyok!$B:$B,$N7224)))</f>
        <v/>
      </c>
      <c r="D7224" s="5" t="str">
        <f>IF(AND($B7224&lt;&gt;"",$C7224&lt;&gt;"",$B7224&lt;=$C7224),INDEX(Bemenet!$G$2:$G$301,$M7224),"")</f>
        <v/>
      </c>
      <c r="E7224" s="6" t="str">
        <f>IF(AND($B7224&lt;&gt;"",$C7224&lt;&gt;"",$B7224&lt;=$C7224),INDEX(Bemenet!$D$2:$D$301,$M7224),"")</f>
        <v/>
      </c>
      <c r="F7224" s="5" t="str">
        <f t="shared" si="1008"/>
        <v/>
      </c>
      <c r="G7224" s="5" t="str">
        <f t="shared" si="1009"/>
        <v/>
      </c>
      <c r="H7224" s="9" t="str">
        <f t="shared" si="1010"/>
        <v/>
      </c>
      <c r="I7224" s="5" t="str">
        <f t="shared" si="1011"/>
        <v/>
      </c>
      <c r="J7224" s="5" t="str">
        <f>IF(OR($L7224="",NOT(COUNTIFS($L$2:$L7224,$L7224)=1)),"",SUMIFS($G:$G,$L:$L,$L7224))</f>
        <v/>
      </c>
      <c r="K7224" s="5" t="str">
        <f>IF(OR($L7224="",NOT(COUNTIFS($L$2:$L7224,$L7224)=1)),"",SUMIFS($I:$I,$L:$L,$L7224))</f>
        <v/>
      </c>
      <c r="L7224" s="6" t="str">
        <f t="shared" si="1012"/>
        <v/>
      </c>
      <c r="M7224" s="6">
        <f t="shared" si="1013"/>
        <v>289</v>
      </c>
      <c r="N7224" s="6">
        <f t="shared" si="1014"/>
        <v>24</v>
      </c>
      <c r="O7224" s="9" t="str">
        <f>IF(AND($B7224&lt;&gt;"",$C7224&lt;&gt;"",$B7224&lt;=$C7224),INDEX(Szabalyok!$C:$C,$N7224),"")</f>
        <v/>
      </c>
      <c r="P7224">
        <f t="shared" si="1016"/>
        <v>0</v>
      </c>
    </row>
    <row r="7225" spans="1:16" x14ac:dyDescent="0.35">
      <c r="A7225">
        <f t="shared" si="1015"/>
        <v>0</v>
      </c>
      <c r="B7225" s="4" t="str">
        <f>IF($M7225&gt;300,"",IF(OR(INDEX(Bemenet!$E$2:$E$301,$M7225)="",INDEX(Bemenet!$F$2:$F$301,$M7225)=""),"",MAX(INDEX(Bemenet!$E$2:$E$301,$M7225),INDEX(Szabalyok!$A:$A,$N7225))))</f>
        <v/>
      </c>
      <c r="C7225" s="4" t="str">
        <f>IF($B7225="","",MIN(INDEX(Bemenet!$F$2:$F$301,$M7225),INDEX(Szabalyok!$B:$B,$N7225)))</f>
        <v/>
      </c>
      <c r="D7225" s="5" t="str">
        <f>IF(AND($B7225&lt;&gt;"",$C7225&lt;&gt;"",$B7225&lt;=$C7225),INDEX(Bemenet!$G$2:$G$301,$M7225),"")</f>
        <v/>
      </c>
      <c r="E7225" s="6" t="str">
        <f>IF(AND($B7225&lt;&gt;"",$C7225&lt;&gt;"",$B7225&lt;=$C7225),INDEX(Bemenet!$D$2:$D$301,$M7225),"")</f>
        <v/>
      </c>
      <c r="F7225" s="5" t="str">
        <f t="shared" si="1008"/>
        <v/>
      </c>
      <c r="G7225" s="5" t="str">
        <f t="shared" si="1009"/>
        <v/>
      </c>
      <c r="H7225" s="9" t="str">
        <f t="shared" si="1010"/>
        <v/>
      </c>
      <c r="I7225" s="5" t="str">
        <f t="shared" si="1011"/>
        <v/>
      </c>
      <c r="J7225" s="5" t="str">
        <f>IF(OR($L7225="",NOT(COUNTIFS($L$2:$L7225,$L7225)=1)),"",SUMIFS($G:$G,$L:$L,$L7225))</f>
        <v/>
      </c>
      <c r="K7225" s="5" t="str">
        <f>IF(OR($L7225="",NOT(COUNTIFS($L$2:$L7225,$L7225)=1)),"",SUMIFS($I:$I,$L:$L,$L7225))</f>
        <v/>
      </c>
      <c r="L7225" s="6" t="str">
        <f t="shared" si="1012"/>
        <v/>
      </c>
      <c r="M7225" s="6">
        <f t="shared" si="1013"/>
        <v>289</v>
      </c>
      <c r="N7225" s="6">
        <f t="shared" si="1014"/>
        <v>25</v>
      </c>
      <c r="O7225" s="9" t="str">
        <f>IF(AND($B7225&lt;&gt;"",$C7225&lt;&gt;"",$B7225&lt;=$C7225),INDEX(Szabalyok!$C:$C,$N7225),"")</f>
        <v/>
      </c>
      <c r="P7225">
        <f t="shared" si="1016"/>
        <v>0</v>
      </c>
    </row>
    <row r="7226" spans="1:16" x14ac:dyDescent="0.35">
      <c r="A7226">
        <f t="shared" si="1015"/>
        <v>0</v>
      </c>
      <c r="B7226" s="4" t="str">
        <f>IF($M7226&gt;300,"",IF(OR(INDEX(Bemenet!$E$2:$E$301,$M7226)="",INDEX(Bemenet!$F$2:$F$301,$M7226)=""),"",MAX(INDEX(Bemenet!$E$2:$E$301,$M7226),INDEX(Szabalyok!$A:$A,$N7226))))</f>
        <v/>
      </c>
      <c r="C7226" s="4" t="str">
        <f>IF($B7226="","",MIN(INDEX(Bemenet!$F$2:$F$301,$M7226),INDEX(Szabalyok!$B:$B,$N7226)))</f>
        <v/>
      </c>
      <c r="D7226" s="5" t="str">
        <f>IF(AND($B7226&lt;&gt;"",$C7226&lt;&gt;"",$B7226&lt;=$C7226),INDEX(Bemenet!$G$2:$G$301,$M7226),"")</f>
        <v/>
      </c>
      <c r="E7226" s="6" t="str">
        <f>IF(AND($B7226&lt;&gt;"",$C7226&lt;&gt;"",$B7226&lt;=$C7226),INDEX(Bemenet!$D$2:$D$301,$M7226),"")</f>
        <v/>
      </c>
      <c r="F7226" s="5" t="str">
        <f t="shared" si="1008"/>
        <v/>
      </c>
      <c r="G7226" s="5" t="str">
        <f t="shared" si="1009"/>
        <v/>
      </c>
      <c r="H7226" s="9" t="str">
        <f t="shared" si="1010"/>
        <v/>
      </c>
      <c r="I7226" s="5" t="str">
        <f t="shared" si="1011"/>
        <v/>
      </c>
      <c r="J7226" s="5" t="str">
        <f>IF(OR($L7226="",NOT(COUNTIFS($L$2:$L7226,$L7226)=1)),"",SUMIFS($G:$G,$L:$L,$L7226))</f>
        <v/>
      </c>
      <c r="K7226" s="5" t="str">
        <f>IF(OR($L7226="",NOT(COUNTIFS($L$2:$L7226,$L7226)=1)),"",SUMIFS($I:$I,$L:$L,$L7226))</f>
        <v/>
      </c>
      <c r="L7226" s="6" t="str">
        <f t="shared" si="1012"/>
        <v/>
      </c>
      <c r="M7226" s="6">
        <f t="shared" si="1013"/>
        <v>289</v>
      </c>
      <c r="N7226" s="6">
        <f t="shared" si="1014"/>
        <v>26</v>
      </c>
      <c r="O7226" s="9" t="str">
        <f>IF(AND($B7226&lt;&gt;"",$C7226&lt;&gt;"",$B7226&lt;=$C7226),INDEX(Szabalyok!$C:$C,$N7226),"")</f>
        <v/>
      </c>
      <c r="P7226">
        <f t="shared" si="1016"/>
        <v>0</v>
      </c>
    </row>
    <row r="7227" spans="1:16" x14ac:dyDescent="0.35">
      <c r="A7227">
        <f t="shared" si="1015"/>
        <v>0</v>
      </c>
      <c r="B7227" s="4" t="str">
        <f>IF($M7227&gt;300,"",IF(OR(INDEX(Bemenet!$E$2:$E$301,$M7227)="",INDEX(Bemenet!$F$2:$F$301,$M7227)=""),"",MAX(INDEX(Bemenet!$E$2:$E$301,$M7227),INDEX(Szabalyok!$A:$A,$N7227))))</f>
        <v/>
      </c>
      <c r="C7227" s="4" t="str">
        <f>IF($B7227="","",MIN(INDEX(Bemenet!$F$2:$F$301,$M7227),INDEX(Szabalyok!$B:$B,$N7227)))</f>
        <v/>
      </c>
      <c r="D7227" s="5" t="str">
        <f>IF(AND($B7227&lt;&gt;"",$C7227&lt;&gt;"",$B7227&lt;=$C7227),INDEX(Bemenet!$G$2:$G$301,$M7227),"")</f>
        <v/>
      </c>
      <c r="E7227" s="6" t="str">
        <f>IF(AND($B7227&lt;&gt;"",$C7227&lt;&gt;"",$B7227&lt;=$C7227),INDEX(Bemenet!$D$2:$D$301,$M7227),"")</f>
        <v/>
      </c>
      <c r="F7227" s="5" t="str">
        <f t="shared" si="1008"/>
        <v/>
      </c>
      <c r="G7227" s="5" t="str">
        <f t="shared" si="1009"/>
        <v/>
      </c>
      <c r="H7227" s="9" t="str">
        <f t="shared" si="1010"/>
        <v/>
      </c>
      <c r="I7227" s="5" t="str">
        <f t="shared" si="1011"/>
        <v/>
      </c>
      <c r="J7227" s="5" t="str">
        <f>IF(OR($L7227="",NOT(COUNTIFS($L$2:$L7227,$L7227)=1)),"",SUMIFS($G:$G,$L:$L,$L7227))</f>
        <v/>
      </c>
      <c r="K7227" s="5" t="str">
        <f>IF(OR($L7227="",NOT(COUNTIFS($L$2:$L7227,$L7227)=1)),"",SUMIFS($I:$I,$L:$L,$L7227))</f>
        <v/>
      </c>
      <c r="L7227" s="6" t="str">
        <f t="shared" si="1012"/>
        <v/>
      </c>
      <c r="M7227" s="6">
        <f t="shared" si="1013"/>
        <v>290</v>
      </c>
      <c r="N7227" s="6">
        <f t="shared" si="1014"/>
        <v>2</v>
      </c>
      <c r="O7227" s="9" t="str">
        <f>IF(AND($B7227&lt;&gt;"",$C7227&lt;&gt;"",$B7227&lt;=$C7227),INDEX(Szabalyok!$C:$C,$N7227),"")</f>
        <v/>
      </c>
      <c r="P7227">
        <f t="shared" si="1016"/>
        <v>0</v>
      </c>
    </row>
    <row r="7228" spans="1:16" x14ac:dyDescent="0.35">
      <c r="A7228">
        <f t="shared" si="1015"/>
        <v>0</v>
      </c>
      <c r="B7228" s="4" t="str">
        <f>IF($M7228&gt;300,"",IF(OR(INDEX(Bemenet!$E$2:$E$301,$M7228)="",INDEX(Bemenet!$F$2:$F$301,$M7228)=""),"",MAX(INDEX(Bemenet!$E$2:$E$301,$M7228),INDEX(Szabalyok!$A:$A,$N7228))))</f>
        <v/>
      </c>
      <c r="C7228" s="4" t="str">
        <f>IF($B7228="","",MIN(INDEX(Bemenet!$F$2:$F$301,$M7228),INDEX(Szabalyok!$B:$B,$N7228)))</f>
        <v/>
      </c>
      <c r="D7228" s="5" t="str">
        <f>IF(AND($B7228&lt;&gt;"",$C7228&lt;&gt;"",$B7228&lt;=$C7228),INDEX(Bemenet!$G$2:$G$301,$M7228),"")</f>
        <v/>
      </c>
      <c r="E7228" s="6" t="str">
        <f>IF(AND($B7228&lt;&gt;"",$C7228&lt;&gt;"",$B7228&lt;=$C7228),INDEX(Bemenet!$D$2:$D$301,$M7228),"")</f>
        <v/>
      </c>
      <c r="F7228" s="5" t="str">
        <f t="shared" si="1008"/>
        <v/>
      </c>
      <c r="G7228" s="5" t="str">
        <f t="shared" si="1009"/>
        <v/>
      </c>
      <c r="H7228" s="9" t="str">
        <f t="shared" si="1010"/>
        <v/>
      </c>
      <c r="I7228" s="5" t="str">
        <f t="shared" si="1011"/>
        <v/>
      </c>
      <c r="J7228" s="5" t="str">
        <f>IF(OR($L7228="",NOT(COUNTIFS($L$2:$L7228,$L7228)=1)),"",SUMIFS($G:$G,$L:$L,$L7228))</f>
        <v/>
      </c>
      <c r="K7228" s="5" t="str">
        <f>IF(OR($L7228="",NOT(COUNTIFS($L$2:$L7228,$L7228)=1)),"",SUMIFS($I:$I,$L:$L,$L7228))</f>
        <v/>
      </c>
      <c r="L7228" s="6" t="str">
        <f t="shared" si="1012"/>
        <v/>
      </c>
      <c r="M7228" s="6">
        <f t="shared" si="1013"/>
        <v>290</v>
      </c>
      <c r="N7228" s="6">
        <f t="shared" si="1014"/>
        <v>3</v>
      </c>
      <c r="O7228" s="9" t="str">
        <f>IF(AND($B7228&lt;&gt;"",$C7228&lt;&gt;"",$B7228&lt;=$C7228),INDEX(Szabalyok!$C:$C,$N7228),"")</f>
        <v/>
      </c>
      <c r="P7228">
        <f t="shared" si="1016"/>
        <v>0</v>
      </c>
    </row>
    <row r="7229" spans="1:16" x14ac:dyDescent="0.35">
      <c r="A7229">
        <f t="shared" si="1015"/>
        <v>0</v>
      </c>
      <c r="B7229" s="4" t="str">
        <f>IF($M7229&gt;300,"",IF(OR(INDEX(Bemenet!$E$2:$E$301,$M7229)="",INDEX(Bemenet!$F$2:$F$301,$M7229)=""),"",MAX(INDEX(Bemenet!$E$2:$E$301,$M7229),INDEX(Szabalyok!$A:$A,$N7229))))</f>
        <v/>
      </c>
      <c r="C7229" s="4" t="str">
        <f>IF($B7229="","",MIN(INDEX(Bemenet!$F$2:$F$301,$M7229),INDEX(Szabalyok!$B:$B,$N7229)))</f>
        <v/>
      </c>
      <c r="D7229" s="5" t="str">
        <f>IF(AND($B7229&lt;&gt;"",$C7229&lt;&gt;"",$B7229&lt;=$C7229),INDEX(Bemenet!$G$2:$G$301,$M7229),"")</f>
        <v/>
      </c>
      <c r="E7229" s="6" t="str">
        <f>IF(AND($B7229&lt;&gt;"",$C7229&lt;&gt;"",$B7229&lt;=$C7229),INDEX(Bemenet!$D$2:$D$301,$M7229),"")</f>
        <v/>
      </c>
      <c r="F7229" s="5" t="str">
        <f t="shared" si="1008"/>
        <v/>
      </c>
      <c r="G7229" s="5" t="str">
        <f t="shared" si="1009"/>
        <v/>
      </c>
      <c r="H7229" s="9" t="str">
        <f t="shared" si="1010"/>
        <v/>
      </c>
      <c r="I7229" s="5" t="str">
        <f t="shared" si="1011"/>
        <v/>
      </c>
      <c r="J7229" s="5" t="str">
        <f>IF(OR($L7229="",NOT(COUNTIFS($L$2:$L7229,$L7229)=1)),"",SUMIFS($G:$G,$L:$L,$L7229))</f>
        <v/>
      </c>
      <c r="K7229" s="5" t="str">
        <f>IF(OR($L7229="",NOT(COUNTIFS($L$2:$L7229,$L7229)=1)),"",SUMIFS($I:$I,$L:$L,$L7229))</f>
        <v/>
      </c>
      <c r="L7229" s="6" t="str">
        <f t="shared" si="1012"/>
        <v/>
      </c>
      <c r="M7229" s="6">
        <f t="shared" si="1013"/>
        <v>290</v>
      </c>
      <c r="N7229" s="6">
        <f t="shared" si="1014"/>
        <v>4</v>
      </c>
      <c r="O7229" s="9" t="str">
        <f>IF(AND($B7229&lt;&gt;"",$C7229&lt;&gt;"",$B7229&lt;=$C7229),INDEX(Szabalyok!$C:$C,$N7229),"")</f>
        <v/>
      </c>
      <c r="P7229">
        <f t="shared" si="1016"/>
        <v>0</v>
      </c>
    </row>
    <row r="7230" spans="1:16" x14ac:dyDescent="0.35">
      <c r="A7230">
        <f t="shared" si="1015"/>
        <v>0</v>
      </c>
      <c r="B7230" s="4" t="str">
        <f>IF($M7230&gt;300,"",IF(OR(INDEX(Bemenet!$E$2:$E$301,$M7230)="",INDEX(Bemenet!$F$2:$F$301,$M7230)=""),"",MAX(INDEX(Bemenet!$E$2:$E$301,$M7230),INDEX(Szabalyok!$A:$A,$N7230))))</f>
        <v/>
      </c>
      <c r="C7230" s="4" t="str">
        <f>IF($B7230="","",MIN(INDEX(Bemenet!$F$2:$F$301,$M7230),INDEX(Szabalyok!$B:$B,$N7230)))</f>
        <v/>
      </c>
      <c r="D7230" s="5" t="str">
        <f>IF(AND($B7230&lt;&gt;"",$C7230&lt;&gt;"",$B7230&lt;=$C7230),INDEX(Bemenet!$G$2:$G$301,$M7230),"")</f>
        <v/>
      </c>
      <c r="E7230" s="6" t="str">
        <f>IF(AND($B7230&lt;&gt;"",$C7230&lt;&gt;"",$B7230&lt;=$C7230),INDEX(Bemenet!$D$2:$D$301,$M7230),"")</f>
        <v/>
      </c>
      <c r="F7230" s="5" t="str">
        <f t="shared" si="1008"/>
        <v/>
      </c>
      <c r="G7230" s="5" t="str">
        <f t="shared" si="1009"/>
        <v/>
      </c>
      <c r="H7230" s="9" t="str">
        <f t="shared" si="1010"/>
        <v/>
      </c>
      <c r="I7230" s="5" t="str">
        <f t="shared" si="1011"/>
        <v/>
      </c>
      <c r="J7230" s="5" t="str">
        <f>IF(OR($L7230="",NOT(COUNTIFS($L$2:$L7230,$L7230)=1)),"",SUMIFS($G:$G,$L:$L,$L7230))</f>
        <v/>
      </c>
      <c r="K7230" s="5" t="str">
        <f>IF(OR($L7230="",NOT(COUNTIFS($L$2:$L7230,$L7230)=1)),"",SUMIFS($I:$I,$L:$L,$L7230))</f>
        <v/>
      </c>
      <c r="L7230" s="6" t="str">
        <f t="shared" si="1012"/>
        <v/>
      </c>
      <c r="M7230" s="6">
        <f t="shared" si="1013"/>
        <v>290</v>
      </c>
      <c r="N7230" s="6">
        <f t="shared" si="1014"/>
        <v>5</v>
      </c>
      <c r="O7230" s="9" t="str">
        <f>IF(AND($B7230&lt;&gt;"",$C7230&lt;&gt;"",$B7230&lt;=$C7230),INDEX(Szabalyok!$C:$C,$N7230),"")</f>
        <v/>
      </c>
      <c r="P7230">
        <f t="shared" si="1016"/>
        <v>0</v>
      </c>
    </row>
    <row r="7231" spans="1:16" x14ac:dyDescent="0.35">
      <c r="A7231">
        <f t="shared" si="1015"/>
        <v>0</v>
      </c>
      <c r="B7231" s="4" t="str">
        <f>IF($M7231&gt;300,"",IF(OR(INDEX(Bemenet!$E$2:$E$301,$M7231)="",INDEX(Bemenet!$F$2:$F$301,$M7231)=""),"",MAX(INDEX(Bemenet!$E$2:$E$301,$M7231),INDEX(Szabalyok!$A:$A,$N7231))))</f>
        <v/>
      </c>
      <c r="C7231" s="4" t="str">
        <f>IF($B7231="","",MIN(INDEX(Bemenet!$F$2:$F$301,$M7231),INDEX(Szabalyok!$B:$B,$N7231)))</f>
        <v/>
      </c>
      <c r="D7231" s="5" t="str">
        <f>IF(AND($B7231&lt;&gt;"",$C7231&lt;&gt;"",$B7231&lt;=$C7231),INDEX(Bemenet!$G$2:$G$301,$M7231),"")</f>
        <v/>
      </c>
      <c r="E7231" s="6" t="str">
        <f>IF(AND($B7231&lt;&gt;"",$C7231&lt;&gt;"",$B7231&lt;=$C7231),INDEX(Bemenet!$D$2:$D$301,$M7231),"")</f>
        <v/>
      </c>
      <c r="F7231" s="5" t="str">
        <f t="shared" si="1008"/>
        <v/>
      </c>
      <c r="G7231" s="5" t="str">
        <f t="shared" si="1009"/>
        <v/>
      </c>
      <c r="H7231" s="9" t="str">
        <f t="shared" si="1010"/>
        <v/>
      </c>
      <c r="I7231" s="5" t="str">
        <f t="shared" si="1011"/>
        <v/>
      </c>
      <c r="J7231" s="5" t="str">
        <f>IF(OR($L7231="",NOT(COUNTIFS($L$2:$L7231,$L7231)=1)),"",SUMIFS($G:$G,$L:$L,$L7231))</f>
        <v/>
      </c>
      <c r="K7231" s="5" t="str">
        <f>IF(OR($L7231="",NOT(COUNTIFS($L$2:$L7231,$L7231)=1)),"",SUMIFS($I:$I,$L:$L,$L7231))</f>
        <v/>
      </c>
      <c r="L7231" s="6" t="str">
        <f t="shared" si="1012"/>
        <v/>
      </c>
      <c r="M7231" s="6">
        <f t="shared" si="1013"/>
        <v>290</v>
      </c>
      <c r="N7231" s="6">
        <f t="shared" si="1014"/>
        <v>6</v>
      </c>
      <c r="O7231" s="9" t="str">
        <f>IF(AND($B7231&lt;&gt;"",$C7231&lt;&gt;"",$B7231&lt;=$C7231),INDEX(Szabalyok!$C:$C,$N7231),"")</f>
        <v/>
      </c>
      <c r="P7231">
        <f t="shared" si="1016"/>
        <v>0</v>
      </c>
    </row>
    <row r="7232" spans="1:16" x14ac:dyDescent="0.35">
      <c r="A7232">
        <f t="shared" si="1015"/>
        <v>0</v>
      </c>
      <c r="B7232" s="4" t="str">
        <f>IF($M7232&gt;300,"",IF(OR(INDEX(Bemenet!$E$2:$E$301,$M7232)="",INDEX(Bemenet!$F$2:$F$301,$M7232)=""),"",MAX(INDEX(Bemenet!$E$2:$E$301,$M7232),INDEX(Szabalyok!$A:$A,$N7232))))</f>
        <v/>
      </c>
      <c r="C7232" s="4" t="str">
        <f>IF($B7232="","",MIN(INDEX(Bemenet!$F$2:$F$301,$M7232),INDEX(Szabalyok!$B:$B,$N7232)))</f>
        <v/>
      </c>
      <c r="D7232" s="5" t="str">
        <f>IF(AND($B7232&lt;&gt;"",$C7232&lt;&gt;"",$B7232&lt;=$C7232),INDEX(Bemenet!$G$2:$G$301,$M7232),"")</f>
        <v/>
      </c>
      <c r="E7232" s="6" t="str">
        <f>IF(AND($B7232&lt;&gt;"",$C7232&lt;&gt;"",$B7232&lt;=$C7232),INDEX(Bemenet!$D$2:$D$301,$M7232),"")</f>
        <v/>
      </c>
      <c r="F7232" s="5" t="str">
        <f t="shared" si="1008"/>
        <v/>
      </c>
      <c r="G7232" s="5" t="str">
        <f t="shared" si="1009"/>
        <v/>
      </c>
      <c r="H7232" s="9" t="str">
        <f t="shared" si="1010"/>
        <v/>
      </c>
      <c r="I7232" s="5" t="str">
        <f t="shared" si="1011"/>
        <v/>
      </c>
      <c r="J7232" s="5" t="str">
        <f>IF(OR($L7232="",NOT(COUNTIFS($L$2:$L7232,$L7232)=1)),"",SUMIFS($G:$G,$L:$L,$L7232))</f>
        <v/>
      </c>
      <c r="K7232" s="5" t="str">
        <f>IF(OR($L7232="",NOT(COUNTIFS($L$2:$L7232,$L7232)=1)),"",SUMIFS($I:$I,$L:$L,$L7232))</f>
        <v/>
      </c>
      <c r="L7232" s="6" t="str">
        <f t="shared" si="1012"/>
        <v/>
      </c>
      <c r="M7232" s="6">
        <f t="shared" si="1013"/>
        <v>290</v>
      </c>
      <c r="N7232" s="6">
        <f t="shared" si="1014"/>
        <v>7</v>
      </c>
      <c r="O7232" s="9" t="str">
        <f>IF(AND($B7232&lt;&gt;"",$C7232&lt;&gt;"",$B7232&lt;=$C7232),INDEX(Szabalyok!$C:$C,$N7232),"")</f>
        <v/>
      </c>
      <c r="P7232">
        <f t="shared" si="1016"/>
        <v>0</v>
      </c>
    </row>
    <row r="7233" spans="1:16" x14ac:dyDescent="0.35">
      <c r="A7233">
        <f t="shared" si="1015"/>
        <v>0</v>
      </c>
      <c r="B7233" s="4" t="str">
        <f>IF($M7233&gt;300,"",IF(OR(INDEX(Bemenet!$E$2:$E$301,$M7233)="",INDEX(Bemenet!$F$2:$F$301,$M7233)=""),"",MAX(INDEX(Bemenet!$E$2:$E$301,$M7233),INDEX(Szabalyok!$A:$A,$N7233))))</f>
        <v/>
      </c>
      <c r="C7233" s="4" t="str">
        <f>IF($B7233="","",MIN(INDEX(Bemenet!$F$2:$F$301,$M7233),INDEX(Szabalyok!$B:$B,$N7233)))</f>
        <v/>
      </c>
      <c r="D7233" s="5" t="str">
        <f>IF(AND($B7233&lt;&gt;"",$C7233&lt;&gt;"",$B7233&lt;=$C7233),INDEX(Bemenet!$G$2:$G$301,$M7233),"")</f>
        <v/>
      </c>
      <c r="E7233" s="6" t="str">
        <f>IF(AND($B7233&lt;&gt;"",$C7233&lt;&gt;"",$B7233&lt;=$C7233),INDEX(Bemenet!$D$2:$D$301,$M7233),"")</f>
        <v/>
      </c>
      <c r="F7233" s="5" t="str">
        <f t="shared" si="1008"/>
        <v/>
      </c>
      <c r="G7233" s="5" t="str">
        <f t="shared" si="1009"/>
        <v/>
      </c>
      <c r="H7233" s="9" t="str">
        <f t="shared" si="1010"/>
        <v/>
      </c>
      <c r="I7233" s="5" t="str">
        <f t="shared" si="1011"/>
        <v/>
      </c>
      <c r="J7233" s="5" t="str">
        <f>IF(OR($L7233="",NOT(COUNTIFS($L$2:$L7233,$L7233)=1)),"",SUMIFS($G:$G,$L:$L,$L7233))</f>
        <v/>
      </c>
      <c r="K7233" s="5" t="str">
        <f>IF(OR($L7233="",NOT(COUNTIFS($L$2:$L7233,$L7233)=1)),"",SUMIFS($I:$I,$L:$L,$L7233))</f>
        <v/>
      </c>
      <c r="L7233" s="6" t="str">
        <f t="shared" si="1012"/>
        <v/>
      </c>
      <c r="M7233" s="6">
        <f t="shared" si="1013"/>
        <v>290</v>
      </c>
      <c r="N7233" s="6">
        <f t="shared" si="1014"/>
        <v>8</v>
      </c>
      <c r="O7233" s="9" t="str">
        <f>IF(AND($B7233&lt;&gt;"",$C7233&lt;&gt;"",$B7233&lt;=$C7233),INDEX(Szabalyok!$C:$C,$N7233),"")</f>
        <v/>
      </c>
      <c r="P7233">
        <f t="shared" si="1016"/>
        <v>0</v>
      </c>
    </row>
    <row r="7234" spans="1:16" x14ac:dyDescent="0.35">
      <c r="A7234">
        <f t="shared" si="1015"/>
        <v>0</v>
      </c>
      <c r="B7234" s="4" t="str">
        <f>IF($M7234&gt;300,"",IF(OR(INDEX(Bemenet!$E$2:$E$301,$M7234)="",INDEX(Bemenet!$F$2:$F$301,$M7234)=""),"",MAX(INDEX(Bemenet!$E$2:$E$301,$M7234),INDEX(Szabalyok!$A:$A,$N7234))))</f>
        <v/>
      </c>
      <c r="C7234" s="4" t="str">
        <f>IF($B7234="","",MIN(INDEX(Bemenet!$F$2:$F$301,$M7234),INDEX(Szabalyok!$B:$B,$N7234)))</f>
        <v/>
      </c>
      <c r="D7234" s="5" t="str">
        <f>IF(AND($B7234&lt;&gt;"",$C7234&lt;&gt;"",$B7234&lt;=$C7234),INDEX(Bemenet!$G$2:$G$301,$M7234),"")</f>
        <v/>
      </c>
      <c r="E7234" s="6" t="str">
        <f>IF(AND($B7234&lt;&gt;"",$C7234&lt;&gt;"",$B7234&lt;=$C7234),INDEX(Bemenet!$D$2:$D$301,$M7234),"")</f>
        <v/>
      </c>
      <c r="F7234" s="5" t="str">
        <f t="shared" ref="F7234:F7297" si="1017">IF(AND($B7234&lt;&gt;"",$C7234&lt;&gt;"",$B7234&lt;=$C7234),$C7234-$B7234+1,"")</f>
        <v/>
      </c>
      <c r="G7234" s="5" t="str">
        <f t="shared" ref="G7234:G7297" si="1018">IF($F7234="","",$F7234*$D7234)</f>
        <v/>
      </c>
      <c r="H7234" s="9" t="str">
        <f t="shared" ref="H7234:H7297" si="1019">IF($G7234="","",$O7234)</f>
        <v/>
      </c>
      <c r="I7234" s="5" t="str">
        <f t="shared" ref="I7234:I7297" si="1020">IF($G7234="","",$G7234*IF($H7234="",$O7234,$H7234)/100)</f>
        <v/>
      </c>
      <c r="J7234" s="5" t="str">
        <f>IF(OR($L7234="",NOT(COUNTIFS($L$2:$L7234,$L7234)=1)),"",SUMIFS($G:$G,$L:$L,$L7234))</f>
        <v/>
      </c>
      <c r="K7234" s="5" t="str">
        <f>IF(OR($L7234="",NOT(COUNTIFS($L$2:$L7234,$L7234)=1)),"",SUMIFS($I:$I,$L:$L,$L7234))</f>
        <v/>
      </c>
      <c r="L7234" s="6" t="str">
        <f t="shared" ref="L7234:L7297" si="1021">IF($B7234="","",YEAR($B7234))</f>
        <v/>
      </c>
      <c r="M7234" s="6">
        <f t="shared" ref="M7234:M7297" si="1022">INT((ROW()-2)/25)+1</f>
        <v>290</v>
      </c>
      <c r="N7234" s="6">
        <f t="shared" ref="N7234:N7297" si="1023">MOD(ROW()-2,25)+2</f>
        <v>9</v>
      </c>
      <c r="O7234" s="9" t="str">
        <f>IF(AND($B7234&lt;&gt;"",$C7234&lt;&gt;"",$B7234&lt;=$C7234),INDEX(Szabalyok!$C:$C,$N7234),"")</f>
        <v/>
      </c>
      <c r="P7234">
        <f t="shared" si="1016"/>
        <v>0</v>
      </c>
    </row>
    <row r="7235" spans="1:16" x14ac:dyDescent="0.35">
      <c r="A7235">
        <f t="shared" si="1015"/>
        <v>0</v>
      </c>
      <c r="B7235" s="4" t="str">
        <f>IF($M7235&gt;300,"",IF(OR(INDEX(Bemenet!$E$2:$E$301,$M7235)="",INDEX(Bemenet!$F$2:$F$301,$M7235)=""),"",MAX(INDEX(Bemenet!$E$2:$E$301,$M7235),INDEX(Szabalyok!$A:$A,$N7235))))</f>
        <v/>
      </c>
      <c r="C7235" s="4" t="str">
        <f>IF($B7235="","",MIN(INDEX(Bemenet!$F$2:$F$301,$M7235),INDEX(Szabalyok!$B:$B,$N7235)))</f>
        <v/>
      </c>
      <c r="D7235" s="5" t="str">
        <f>IF(AND($B7235&lt;&gt;"",$C7235&lt;&gt;"",$B7235&lt;=$C7235),INDEX(Bemenet!$G$2:$G$301,$M7235),"")</f>
        <v/>
      </c>
      <c r="E7235" s="6" t="str">
        <f>IF(AND($B7235&lt;&gt;"",$C7235&lt;&gt;"",$B7235&lt;=$C7235),INDEX(Bemenet!$D$2:$D$301,$M7235),"")</f>
        <v/>
      </c>
      <c r="F7235" s="5" t="str">
        <f t="shared" si="1017"/>
        <v/>
      </c>
      <c r="G7235" s="5" t="str">
        <f t="shared" si="1018"/>
        <v/>
      </c>
      <c r="H7235" s="9" t="str">
        <f t="shared" si="1019"/>
        <v/>
      </c>
      <c r="I7235" s="5" t="str">
        <f t="shared" si="1020"/>
        <v/>
      </c>
      <c r="J7235" s="5" t="str">
        <f>IF(OR($L7235="",NOT(COUNTIFS($L$2:$L7235,$L7235)=1)),"",SUMIFS($G:$G,$L:$L,$L7235))</f>
        <v/>
      </c>
      <c r="K7235" s="5" t="str">
        <f>IF(OR($L7235="",NOT(COUNTIFS($L$2:$L7235,$L7235)=1)),"",SUMIFS($I:$I,$L:$L,$L7235))</f>
        <v/>
      </c>
      <c r="L7235" s="6" t="str">
        <f t="shared" si="1021"/>
        <v/>
      </c>
      <c r="M7235" s="6">
        <f t="shared" si="1022"/>
        <v>290</v>
      </c>
      <c r="N7235" s="6">
        <f t="shared" si="1023"/>
        <v>10</v>
      </c>
      <c r="O7235" s="9" t="str">
        <f>IF(AND($B7235&lt;&gt;"",$C7235&lt;&gt;"",$B7235&lt;=$C7235),INDEX(Szabalyok!$C:$C,$N7235),"")</f>
        <v/>
      </c>
      <c r="P7235">
        <f t="shared" si="1016"/>
        <v>0</v>
      </c>
    </row>
    <row r="7236" spans="1:16" x14ac:dyDescent="0.35">
      <c r="A7236">
        <f t="shared" ref="A7236:A7299" si="1024">IF(P7236=P7235,0,P7236)</f>
        <v>0</v>
      </c>
      <c r="B7236" s="4" t="str">
        <f>IF($M7236&gt;300,"",IF(OR(INDEX(Bemenet!$E$2:$E$301,$M7236)="",INDEX(Bemenet!$F$2:$F$301,$M7236)=""),"",MAX(INDEX(Bemenet!$E$2:$E$301,$M7236),INDEX(Szabalyok!$A:$A,$N7236))))</f>
        <v/>
      </c>
      <c r="C7236" s="4" t="str">
        <f>IF($B7236="","",MIN(INDEX(Bemenet!$F$2:$F$301,$M7236),INDEX(Szabalyok!$B:$B,$N7236)))</f>
        <v/>
      </c>
      <c r="D7236" s="5" t="str">
        <f>IF(AND($B7236&lt;&gt;"",$C7236&lt;&gt;"",$B7236&lt;=$C7236),INDEX(Bemenet!$G$2:$G$301,$M7236),"")</f>
        <v/>
      </c>
      <c r="E7236" s="6" t="str">
        <f>IF(AND($B7236&lt;&gt;"",$C7236&lt;&gt;"",$B7236&lt;=$C7236),INDEX(Bemenet!$D$2:$D$301,$M7236),"")</f>
        <v/>
      </c>
      <c r="F7236" s="5" t="str">
        <f t="shared" si="1017"/>
        <v/>
      </c>
      <c r="G7236" s="5" t="str">
        <f t="shared" si="1018"/>
        <v/>
      </c>
      <c r="H7236" s="9" t="str">
        <f t="shared" si="1019"/>
        <v/>
      </c>
      <c r="I7236" s="5" t="str">
        <f t="shared" si="1020"/>
        <v/>
      </c>
      <c r="J7236" s="5" t="str">
        <f>IF(OR($L7236="",NOT(COUNTIFS($L$2:$L7236,$L7236)=1)),"",SUMIFS($G:$G,$L:$L,$L7236))</f>
        <v/>
      </c>
      <c r="K7236" s="5" t="str">
        <f>IF(OR($L7236="",NOT(COUNTIFS($L$2:$L7236,$L7236)=1)),"",SUMIFS($I:$I,$L:$L,$L7236))</f>
        <v/>
      </c>
      <c r="L7236" s="6" t="str">
        <f t="shared" si="1021"/>
        <v/>
      </c>
      <c r="M7236" s="6">
        <f t="shared" si="1022"/>
        <v>290</v>
      </c>
      <c r="N7236" s="6">
        <f t="shared" si="1023"/>
        <v>11</v>
      </c>
      <c r="O7236" s="9" t="str">
        <f>IF(AND($B7236&lt;&gt;"",$C7236&lt;&gt;"",$B7236&lt;=$C7236),INDEX(Szabalyok!$C:$C,$N7236),"")</f>
        <v/>
      </c>
      <c r="P7236">
        <f t="shared" ref="P7236:P7299" si="1025">IF(D7236="",P7235,P7235+1)</f>
        <v>0</v>
      </c>
    </row>
    <row r="7237" spans="1:16" x14ac:dyDescent="0.35">
      <c r="A7237">
        <f t="shared" si="1024"/>
        <v>0</v>
      </c>
      <c r="B7237" s="4" t="str">
        <f>IF($M7237&gt;300,"",IF(OR(INDEX(Bemenet!$E$2:$E$301,$M7237)="",INDEX(Bemenet!$F$2:$F$301,$M7237)=""),"",MAX(INDEX(Bemenet!$E$2:$E$301,$M7237),INDEX(Szabalyok!$A:$A,$N7237))))</f>
        <v/>
      </c>
      <c r="C7237" s="4" t="str">
        <f>IF($B7237="","",MIN(INDEX(Bemenet!$F$2:$F$301,$M7237),INDEX(Szabalyok!$B:$B,$N7237)))</f>
        <v/>
      </c>
      <c r="D7237" s="5" t="str">
        <f>IF(AND($B7237&lt;&gt;"",$C7237&lt;&gt;"",$B7237&lt;=$C7237),INDEX(Bemenet!$G$2:$G$301,$M7237),"")</f>
        <v/>
      </c>
      <c r="E7237" s="6" t="str">
        <f>IF(AND($B7237&lt;&gt;"",$C7237&lt;&gt;"",$B7237&lt;=$C7237),INDEX(Bemenet!$D$2:$D$301,$M7237),"")</f>
        <v/>
      </c>
      <c r="F7237" s="5" t="str">
        <f t="shared" si="1017"/>
        <v/>
      </c>
      <c r="G7237" s="5" t="str">
        <f t="shared" si="1018"/>
        <v/>
      </c>
      <c r="H7237" s="9" t="str">
        <f t="shared" si="1019"/>
        <v/>
      </c>
      <c r="I7237" s="5" t="str">
        <f t="shared" si="1020"/>
        <v/>
      </c>
      <c r="J7237" s="5" t="str">
        <f>IF(OR($L7237="",NOT(COUNTIFS($L$2:$L7237,$L7237)=1)),"",SUMIFS($G:$G,$L:$L,$L7237))</f>
        <v/>
      </c>
      <c r="K7237" s="5" t="str">
        <f>IF(OR($L7237="",NOT(COUNTIFS($L$2:$L7237,$L7237)=1)),"",SUMIFS($I:$I,$L:$L,$L7237))</f>
        <v/>
      </c>
      <c r="L7237" s="6" t="str">
        <f t="shared" si="1021"/>
        <v/>
      </c>
      <c r="M7237" s="6">
        <f t="shared" si="1022"/>
        <v>290</v>
      </c>
      <c r="N7237" s="6">
        <f t="shared" si="1023"/>
        <v>12</v>
      </c>
      <c r="O7237" s="9" t="str">
        <f>IF(AND($B7237&lt;&gt;"",$C7237&lt;&gt;"",$B7237&lt;=$C7237),INDEX(Szabalyok!$C:$C,$N7237),"")</f>
        <v/>
      </c>
      <c r="P7237">
        <f t="shared" si="1025"/>
        <v>0</v>
      </c>
    </row>
    <row r="7238" spans="1:16" x14ac:dyDescent="0.35">
      <c r="A7238">
        <f t="shared" si="1024"/>
        <v>0</v>
      </c>
      <c r="B7238" s="4" t="str">
        <f>IF($M7238&gt;300,"",IF(OR(INDEX(Bemenet!$E$2:$E$301,$M7238)="",INDEX(Bemenet!$F$2:$F$301,$M7238)=""),"",MAX(INDEX(Bemenet!$E$2:$E$301,$M7238),INDEX(Szabalyok!$A:$A,$N7238))))</f>
        <v/>
      </c>
      <c r="C7238" s="4" t="str">
        <f>IF($B7238="","",MIN(INDEX(Bemenet!$F$2:$F$301,$M7238),INDEX(Szabalyok!$B:$B,$N7238)))</f>
        <v/>
      </c>
      <c r="D7238" s="5" t="str">
        <f>IF(AND($B7238&lt;&gt;"",$C7238&lt;&gt;"",$B7238&lt;=$C7238),INDEX(Bemenet!$G$2:$G$301,$M7238),"")</f>
        <v/>
      </c>
      <c r="E7238" s="6" t="str">
        <f>IF(AND($B7238&lt;&gt;"",$C7238&lt;&gt;"",$B7238&lt;=$C7238),INDEX(Bemenet!$D$2:$D$301,$M7238),"")</f>
        <v/>
      </c>
      <c r="F7238" s="5" t="str">
        <f t="shared" si="1017"/>
        <v/>
      </c>
      <c r="G7238" s="5" t="str">
        <f t="shared" si="1018"/>
        <v/>
      </c>
      <c r="H7238" s="9" t="str">
        <f t="shared" si="1019"/>
        <v/>
      </c>
      <c r="I7238" s="5" t="str">
        <f t="shared" si="1020"/>
        <v/>
      </c>
      <c r="J7238" s="5" t="str">
        <f>IF(OR($L7238="",NOT(COUNTIFS($L$2:$L7238,$L7238)=1)),"",SUMIFS($G:$G,$L:$L,$L7238))</f>
        <v/>
      </c>
      <c r="K7238" s="5" t="str">
        <f>IF(OR($L7238="",NOT(COUNTIFS($L$2:$L7238,$L7238)=1)),"",SUMIFS($I:$I,$L:$L,$L7238))</f>
        <v/>
      </c>
      <c r="L7238" s="6" t="str">
        <f t="shared" si="1021"/>
        <v/>
      </c>
      <c r="M7238" s="6">
        <f t="shared" si="1022"/>
        <v>290</v>
      </c>
      <c r="N7238" s="6">
        <f t="shared" si="1023"/>
        <v>13</v>
      </c>
      <c r="O7238" s="9" t="str">
        <f>IF(AND($B7238&lt;&gt;"",$C7238&lt;&gt;"",$B7238&lt;=$C7238),INDEX(Szabalyok!$C:$C,$N7238),"")</f>
        <v/>
      </c>
      <c r="P7238">
        <f t="shared" si="1025"/>
        <v>0</v>
      </c>
    </row>
    <row r="7239" spans="1:16" x14ac:dyDescent="0.35">
      <c r="A7239">
        <f t="shared" si="1024"/>
        <v>0</v>
      </c>
      <c r="B7239" s="4" t="str">
        <f>IF($M7239&gt;300,"",IF(OR(INDEX(Bemenet!$E$2:$E$301,$M7239)="",INDEX(Bemenet!$F$2:$F$301,$M7239)=""),"",MAX(INDEX(Bemenet!$E$2:$E$301,$M7239),INDEX(Szabalyok!$A:$A,$N7239))))</f>
        <v/>
      </c>
      <c r="C7239" s="4" t="str">
        <f>IF($B7239="","",MIN(INDEX(Bemenet!$F$2:$F$301,$M7239),INDEX(Szabalyok!$B:$B,$N7239)))</f>
        <v/>
      </c>
      <c r="D7239" s="5" t="str">
        <f>IF(AND($B7239&lt;&gt;"",$C7239&lt;&gt;"",$B7239&lt;=$C7239),INDEX(Bemenet!$G$2:$G$301,$M7239),"")</f>
        <v/>
      </c>
      <c r="E7239" s="6" t="str">
        <f>IF(AND($B7239&lt;&gt;"",$C7239&lt;&gt;"",$B7239&lt;=$C7239),INDEX(Bemenet!$D$2:$D$301,$M7239),"")</f>
        <v/>
      </c>
      <c r="F7239" s="5" t="str">
        <f t="shared" si="1017"/>
        <v/>
      </c>
      <c r="G7239" s="5" t="str">
        <f t="shared" si="1018"/>
        <v/>
      </c>
      <c r="H7239" s="9" t="str">
        <f t="shared" si="1019"/>
        <v/>
      </c>
      <c r="I7239" s="5" t="str">
        <f t="shared" si="1020"/>
        <v/>
      </c>
      <c r="J7239" s="5" t="str">
        <f>IF(OR($L7239="",NOT(COUNTIFS($L$2:$L7239,$L7239)=1)),"",SUMIFS($G:$G,$L:$L,$L7239))</f>
        <v/>
      </c>
      <c r="K7239" s="5" t="str">
        <f>IF(OR($L7239="",NOT(COUNTIFS($L$2:$L7239,$L7239)=1)),"",SUMIFS($I:$I,$L:$L,$L7239))</f>
        <v/>
      </c>
      <c r="L7239" s="6" t="str">
        <f t="shared" si="1021"/>
        <v/>
      </c>
      <c r="M7239" s="6">
        <f t="shared" si="1022"/>
        <v>290</v>
      </c>
      <c r="N7239" s="6">
        <f t="shared" si="1023"/>
        <v>14</v>
      </c>
      <c r="O7239" s="9" t="str">
        <f>IF(AND($B7239&lt;&gt;"",$C7239&lt;&gt;"",$B7239&lt;=$C7239),INDEX(Szabalyok!$C:$C,$N7239),"")</f>
        <v/>
      </c>
      <c r="P7239">
        <f t="shared" si="1025"/>
        <v>0</v>
      </c>
    </row>
    <row r="7240" spans="1:16" x14ac:dyDescent="0.35">
      <c r="A7240">
        <f t="shared" si="1024"/>
        <v>0</v>
      </c>
      <c r="B7240" s="4" t="str">
        <f>IF($M7240&gt;300,"",IF(OR(INDEX(Bemenet!$E$2:$E$301,$M7240)="",INDEX(Bemenet!$F$2:$F$301,$M7240)=""),"",MAX(INDEX(Bemenet!$E$2:$E$301,$M7240),INDEX(Szabalyok!$A:$A,$N7240))))</f>
        <v/>
      </c>
      <c r="C7240" s="4" t="str">
        <f>IF($B7240="","",MIN(INDEX(Bemenet!$F$2:$F$301,$M7240),INDEX(Szabalyok!$B:$B,$N7240)))</f>
        <v/>
      </c>
      <c r="D7240" s="5" t="str">
        <f>IF(AND($B7240&lt;&gt;"",$C7240&lt;&gt;"",$B7240&lt;=$C7240),INDEX(Bemenet!$G$2:$G$301,$M7240),"")</f>
        <v/>
      </c>
      <c r="E7240" s="6" t="str">
        <f>IF(AND($B7240&lt;&gt;"",$C7240&lt;&gt;"",$B7240&lt;=$C7240),INDEX(Bemenet!$D$2:$D$301,$M7240),"")</f>
        <v/>
      </c>
      <c r="F7240" s="5" t="str">
        <f t="shared" si="1017"/>
        <v/>
      </c>
      <c r="G7240" s="5" t="str">
        <f t="shared" si="1018"/>
        <v/>
      </c>
      <c r="H7240" s="9" t="str">
        <f t="shared" si="1019"/>
        <v/>
      </c>
      <c r="I7240" s="5" t="str">
        <f t="shared" si="1020"/>
        <v/>
      </c>
      <c r="J7240" s="5" t="str">
        <f>IF(OR($L7240="",NOT(COUNTIFS($L$2:$L7240,$L7240)=1)),"",SUMIFS($G:$G,$L:$L,$L7240))</f>
        <v/>
      </c>
      <c r="K7240" s="5" t="str">
        <f>IF(OR($L7240="",NOT(COUNTIFS($L$2:$L7240,$L7240)=1)),"",SUMIFS($I:$I,$L:$L,$L7240))</f>
        <v/>
      </c>
      <c r="L7240" s="6" t="str">
        <f t="shared" si="1021"/>
        <v/>
      </c>
      <c r="M7240" s="6">
        <f t="shared" si="1022"/>
        <v>290</v>
      </c>
      <c r="N7240" s="6">
        <f t="shared" si="1023"/>
        <v>15</v>
      </c>
      <c r="O7240" s="9" t="str">
        <f>IF(AND($B7240&lt;&gt;"",$C7240&lt;&gt;"",$B7240&lt;=$C7240),INDEX(Szabalyok!$C:$C,$N7240),"")</f>
        <v/>
      </c>
      <c r="P7240">
        <f t="shared" si="1025"/>
        <v>0</v>
      </c>
    </row>
    <row r="7241" spans="1:16" x14ac:dyDescent="0.35">
      <c r="A7241">
        <f t="shared" si="1024"/>
        <v>0</v>
      </c>
      <c r="B7241" s="4" t="str">
        <f>IF($M7241&gt;300,"",IF(OR(INDEX(Bemenet!$E$2:$E$301,$M7241)="",INDEX(Bemenet!$F$2:$F$301,$M7241)=""),"",MAX(INDEX(Bemenet!$E$2:$E$301,$M7241),INDEX(Szabalyok!$A:$A,$N7241))))</f>
        <v/>
      </c>
      <c r="C7241" s="4" t="str">
        <f>IF($B7241="","",MIN(INDEX(Bemenet!$F$2:$F$301,$M7241),INDEX(Szabalyok!$B:$B,$N7241)))</f>
        <v/>
      </c>
      <c r="D7241" s="5" t="str">
        <f>IF(AND($B7241&lt;&gt;"",$C7241&lt;&gt;"",$B7241&lt;=$C7241),INDEX(Bemenet!$G$2:$G$301,$M7241),"")</f>
        <v/>
      </c>
      <c r="E7241" s="6" t="str">
        <f>IF(AND($B7241&lt;&gt;"",$C7241&lt;&gt;"",$B7241&lt;=$C7241),INDEX(Bemenet!$D$2:$D$301,$M7241),"")</f>
        <v/>
      </c>
      <c r="F7241" s="5" t="str">
        <f t="shared" si="1017"/>
        <v/>
      </c>
      <c r="G7241" s="5" t="str">
        <f t="shared" si="1018"/>
        <v/>
      </c>
      <c r="H7241" s="9" t="str">
        <f t="shared" si="1019"/>
        <v/>
      </c>
      <c r="I7241" s="5" t="str">
        <f t="shared" si="1020"/>
        <v/>
      </c>
      <c r="J7241" s="5" t="str">
        <f>IF(OR($L7241="",NOT(COUNTIFS($L$2:$L7241,$L7241)=1)),"",SUMIFS($G:$G,$L:$L,$L7241))</f>
        <v/>
      </c>
      <c r="K7241" s="5" t="str">
        <f>IF(OR($L7241="",NOT(COUNTIFS($L$2:$L7241,$L7241)=1)),"",SUMIFS($I:$I,$L:$L,$L7241))</f>
        <v/>
      </c>
      <c r="L7241" s="6" t="str">
        <f t="shared" si="1021"/>
        <v/>
      </c>
      <c r="M7241" s="6">
        <f t="shared" si="1022"/>
        <v>290</v>
      </c>
      <c r="N7241" s="6">
        <f t="shared" si="1023"/>
        <v>16</v>
      </c>
      <c r="O7241" s="9" t="str">
        <f>IF(AND($B7241&lt;&gt;"",$C7241&lt;&gt;"",$B7241&lt;=$C7241),INDEX(Szabalyok!$C:$C,$N7241),"")</f>
        <v/>
      </c>
      <c r="P7241">
        <f t="shared" si="1025"/>
        <v>0</v>
      </c>
    </row>
    <row r="7242" spans="1:16" x14ac:dyDescent="0.35">
      <c r="A7242">
        <f t="shared" si="1024"/>
        <v>0</v>
      </c>
      <c r="B7242" s="4" t="str">
        <f>IF($M7242&gt;300,"",IF(OR(INDEX(Bemenet!$E$2:$E$301,$M7242)="",INDEX(Bemenet!$F$2:$F$301,$M7242)=""),"",MAX(INDEX(Bemenet!$E$2:$E$301,$M7242),INDEX(Szabalyok!$A:$A,$N7242))))</f>
        <v/>
      </c>
      <c r="C7242" s="4" t="str">
        <f>IF($B7242="","",MIN(INDEX(Bemenet!$F$2:$F$301,$M7242),INDEX(Szabalyok!$B:$B,$N7242)))</f>
        <v/>
      </c>
      <c r="D7242" s="5" t="str">
        <f>IF(AND($B7242&lt;&gt;"",$C7242&lt;&gt;"",$B7242&lt;=$C7242),INDEX(Bemenet!$G$2:$G$301,$M7242),"")</f>
        <v/>
      </c>
      <c r="E7242" s="6" t="str">
        <f>IF(AND($B7242&lt;&gt;"",$C7242&lt;&gt;"",$B7242&lt;=$C7242),INDEX(Bemenet!$D$2:$D$301,$M7242),"")</f>
        <v/>
      </c>
      <c r="F7242" s="5" t="str">
        <f t="shared" si="1017"/>
        <v/>
      </c>
      <c r="G7242" s="5" t="str">
        <f t="shared" si="1018"/>
        <v/>
      </c>
      <c r="H7242" s="9" t="str">
        <f t="shared" si="1019"/>
        <v/>
      </c>
      <c r="I7242" s="5" t="str">
        <f t="shared" si="1020"/>
        <v/>
      </c>
      <c r="J7242" s="5" t="str">
        <f>IF(OR($L7242="",NOT(COUNTIFS($L$2:$L7242,$L7242)=1)),"",SUMIFS($G:$G,$L:$L,$L7242))</f>
        <v/>
      </c>
      <c r="K7242" s="5" t="str">
        <f>IF(OR($L7242="",NOT(COUNTIFS($L$2:$L7242,$L7242)=1)),"",SUMIFS($I:$I,$L:$L,$L7242))</f>
        <v/>
      </c>
      <c r="L7242" s="6" t="str">
        <f t="shared" si="1021"/>
        <v/>
      </c>
      <c r="M7242" s="6">
        <f t="shared" si="1022"/>
        <v>290</v>
      </c>
      <c r="N7242" s="6">
        <f t="shared" si="1023"/>
        <v>17</v>
      </c>
      <c r="O7242" s="9" t="str">
        <f>IF(AND($B7242&lt;&gt;"",$C7242&lt;&gt;"",$B7242&lt;=$C7242),INDEX(Szabalyok!$C:$C,$N7242),"")</f>
        <v/>
      </c>
      <c r="P7242">
        <f t="shared" si="1025"/>
        <v>0</v>
      </c>
    </row>
    <row r="7243" spans="1:16" x14ac:dyDescent="0.35">
      <c r="A7243">
        <f t="shared" si="1024"/>
        <v>0</v>
      </c>
      <c r="B7243" s="4" t="str">
        <f>IF($M7243&gt;300,"",IF(OR(INDEX(Bemenet!$E$2:$E$301,$M7243)="",INDEX(Bemenet!$F$2:$F$301,$M7243)=""),"",MAX(INDEX(Bemenet!$E$2:$E$301,$M7243),INDEX(Szabalyok!$A:$A,$N7243))))</f>
        <v/>
      </c>
      <c r="C7243" s="4" t="str">
        <f>IF($B7243="","",MIN(INDEX(Bemenet!$F$2:$F$301,$M7243),INDEX(Szabalyok!$B:$B,$N7243)))</f>
        <v/>
      </c>
      <c r="D7243" s="5" t="str">
        <f>IF(AND($B7243&lt;&gt;"",$C7243&lt;&gt;"",$B7243&lt;=$C7243),INDEX(Bemenet!$G$2:$G$301,$M7243),"")</f>
        <v/>
      </c>
      <c r="E7243" s="6" t="str">
        <f>IF(AND($B7243&lt;&gt;"",$C7243&lt;&gt;"",$B7243&lt;=$C7243),INDEX(Bemenet!$D$2:$D$301,$M7243),"")</f>
        <v/>
      </c>
      <c r="F7243" s="5" t="str">
        <f t="shared" si="1017"/>
        <v/>
      </c>
      <c r="G7243" s="5" t="str">
        <f t="shared" si="1018"/>
        <v/>
      </c>
      <c r="H7243" s="9" t="str">
        <f t="shared" si="1019"/>
        <v/>
      </c>
      <c r="I7243" s="5" t="str">
        <f t="shared" si="1020"/>
        <v/>
      </c>
      <c r="J7243" s="5" t="str">
        <f>IF(OR($L7243="",NOT(COUNTIFS($L$2:$L7243,$L7243)=1)),"",SUMIFS($G:$G,$L:$L,$L7243))</f>
        <v/>
      </c>
      <c r="K7243" s="5" t="str">
        <f>IF(OR($L7243="",NOT(COUNTIFS($L$2:$L7243,$L7243)=1)),"",SUMIFS($I:$I,$L:$L,$L7243))</f>
        <v/>
      </c>
      <c r="L7243" s="6" t="str">
        <f t="shared" si="1021"/>
        <v/>
      </c>
      <c r="M7243" s="6">
        <f t="shared" si="1022"/>
        <v>290</v>
      </c>
      <c r="N7243" s="6">
        <f t="shared" si="1023"/>
        <v>18</v>
      </c>
      <c r="O7243" s="9" t="str">
        <f>IF(AND($B7243&lt;&gt;"",$C7243&lt;&gt;"",$B7243&lt;=$C7243),INDEX(Szabalyok!$C:$C,$N7243),"")</f>
        <v/>
      </c>
      <c r="P7243">
        <f t="shared" si="1025"/>
        <v>0</v>
      </c>
    </row>
    <row r="7244" spans="1:16" x14ac:dyDescent="0.35">
      <c r="A7244">
        <f t="shared" si="1024"/>
        <v>0</v>
      </c>
      <c r="B7244" s="4" t="str">
        <f>IF($M7244&gt;300,"",IF(OR(INDEX(Bemenet!$E$2:$E$301,$M7244)="",INDEX(Bemenet!$F$2:$F$301,$M7244)=""),"",MAX(INDEX(Bemenet!$E$2:$E$301,$M7244),INDEX(Szabalyok!$A:$A,$N7244))))</f>
        <v/>
      </c>
      <c r="C7244" s="4" t="str">
        <f>IF($B7244="","",MIN(INDEX(Bemenet!$F$2:$F$301,$M7244),INDEX(Szabalyok!$B:$B,$N7244)))</f>
        <v/>
      </c>
      <c r="D7244" s="5" t="str">
        <f>IF(AND($B7244&lt;&gt;"",$C7244&lt;&gt;"",$B7244&lt;=$C7244),INDEX(Bemenet!$G$2:$G$301,$M7244),"")</f>
        <v/>
      </c>
      <c r="E7244" s="6" t="str">
        <f>IF(AND($B7244&lt;&gt;"",$C7244&lt;&gt;"",$B7244&lt;=$C7244),INDEX(Bemenet!$D$2:$D$301,$M7244),"")</f>
        <v/>
      </c>
      <c r="F7244" s="5" t="str">
        <f t="shared" si="1017"/>
        <v/>
      </c>
      <c r="G7244" s="5" t="str">
        <f t="shared" si="1018"/>
        <v/>
      </c>
      <c r="H7244" s="9" t="str">
        <f t="shared" si="1019"/>
        <v/>
      </c>
      <c r="I7244" s="5" t="str">
        <f t="shared" si="1020"/>
        <v/>
      </c>
      <c r="J7244" s="5" t="str">
        <f>IF(OR($L7244="",NOT(COUNTIFS($L$2:$L7244,$L7244)=1)),"",SUMIFS($G:$G,$L:$L,$L7244))</f>
        <v/>
      </c>
      <c r="K7244" s="5" t="str">
        <f>IF(OR($L7244="",NOT(COUNTIFS($L$2:$L7244,$L7244)=1)),"",SUMIFS($I:$I,$L:$L,$L7244))</f>
        <v/>
      </c>
      <c r="L7244" s="6" t="str">
        <f t="shared" si="1021"/>
        <v/>
      </c>
      <c r="M7244" s="6">
        <f t="shared" si="1022"/>
        <v>290</v>
      </c>
      <c r="N7244" s="6">
        <f t="shared" si="1023"/>
        <v>19</v>
      </c>
      <c r="O7244" s="9" t="str">
        <f>IF(AND($B7244&lt;&gt;"",$C7244&lt;&gt;"",$B7244&lt;=$C7244),INDEX(Szabalyok!$C:$C,$N7244),"")</f>
        <v/>
      </c>
      <c r="P7244">
        <f t="shared" si="1025"/>
        <v>0</v>
      </c>
    </row>
    <row r="7245" spans="1:16" x14ac:dyDescent="0.35">
      <c r="A7245">
        <f t="shared" si="1024"/>
        <v>0</v>
      </c>
      <c r="B7245" s="4" t="str">
        <f>IF($M7245&gt;300,"",IF(OR(INDEX(Bemenet!$E$2:$E$301,$M7245)="",INDEX(Bemenet!$F$2:$F$301,$M7245)=""),"",MAX(INDEX(Bemenet!$E$2:$E$301,$M7245),INDEX(Szabalyok!$A:$A,$N7245))))</f>
        <v/>
      </c>
      <c r="C7245" s="4" t="str">
        <f>IF($B7245="","",MIN(INDEX(Bemenet!$F$2:$F$301,$M7245),INDEX(Szabalyok!$B:$B,$N7245)))</f>
        <v/>
      </c>
      <c r="D7245" s="5" t="str">
        <f>IF(AND($B7245&lt;&gt;"",$C7245&lt;&gt;"",$B7245&lt;=$C7245),INDEX(Bemenet!$G$2:$G$301,$M7245),"")</f>
        <v/>
      </c>
      <c r="E7245" s="6" t="str">
        <f>IF(AND($B7245&lt;&gt;"",$C7245&lt;&gt;"",$B7245&lt;=$C7245),INDEX(Bemenet!$D$2:$D$301,$M7245),"")</f>
        <v/>
      </c>
      <c r="F7245" s="5" t="str">
        <f t="shared" si="1017"/>
        <v/>
      </c>
      <c r="G7245" s="5" t="str">
        <f t="shared" si="1018"/>
        <v/>
      </c>
      <c r="H7245" s="9" t="str">
        <f t="shared" si="1019"/>
        <v/>
      </c>
      <c r="I7245" s="5" t="str">
        <f t="shared" si="1020"/>
        <v/>
      </c>
      <c r="J7245" s="5" t="str">
        <f>IF(OR($L7245="",NOT(COUNTIFS($L$2:$L7245,$L7245)=1)),"",SUMIFS($G:$G,$L:$L,$L7245))</f>
        <v/>
      </c>
      <c r="K7245" s="5" t="str">
        <f>IF(OR($L7245="",NOT(COUNTIFS($L$2:$L7245,$L7245)=1)),"",SUMIFS($I:$I,$L:$L,$L7245))</f>
        <v/>
      </c>
      <c r="L7245" s="6" t="str">
        <f t="shared" si="1021"/>
        <v/>
      </c>
      <c r="M7245" s="6">
        <f t="shared" si="1022"/>
        <v>290</v>
      </c>
      <c r="N7245" s="6">
        <f t="shared" si="1023"/>
        <v>20</v>
      </c>
      <c r="O7245" s="9" t="str">
        <f>IF(AND($B7245&lt;&gt;"",$C7245&lt;&gt;"",$B7245&lt;=$C7245),INDEX(Szabalyok!$C:$C,$N7245),"")</f>
        <v/>
      </c>
      <c r="P7245">
        <f t="shared" si="1025"/>
        <v>0</v>
      </c>
    </row>
    <row r="7246" spans="1:16" x14ac:dyDescent="0.35">
      <c r="A7246">
        <f t="shared" si="1024"/>
        <v>0</v>
      </c>
      <c r="B7246" s="4" t="str">
        <f>IF($M7246&gt;300,"",IF(OR(INDEX(Bemenet!$E$2:$E$301,$M7246)="",INDEX(Bemenet!$F$2:$F$301,$M7246)=""),"",MAX(INDEX(Bemenet!$E$2:$E$301,$M7246),INDEX(Szabalyok!$A:$A,$N7246))))</f>
        <v/>
      </c>
      <c r="C7246" s="4" t="str">
        <f>IF($B7246="","",MIN(INDEX(Bemenet!$F$2:$F$301,$M7246),INDEX(Szabalyok!$B:$B,$N7246)))</f>
        <v/>
      </c>
      <c r="D7246" s="5" t="str">
        <f>IF(AND($B7246&lt;&gt;"",$C7246&lt;&gt;"",$B7246&lt;=$C7246),INDEX(Bemenet!$G$2:$G$301,$M7246),"")</f>
        <v/>
      </c>
      <c r="E7246" s="6" t="str">
        <f>IF(AND($B7246&lt;&gt;"",$C7246&lt;&gt;"",$B7246&lt;=$C7246),INDEX(Bemenet!$D$2:$D$301,$M7246),"")</f>
        <v/>
      </c>
      <c r="F7246" s="5" t="str">
        <f t="shared" si="1017"/>
        <v/>
      </c>
      <c r="G7246" s="5" t="str">
        <f t="shared" si="1018"/>
        <v/>
      </c>
      <c r="H7246" s="9" t="str">
        <f t="shared" si="1019"/>
        <v/>
      </c>
      <c r="I7246" s="5" t="str">
        <f t="shared" si="1020"/>
        <v/>
      </c>
      <c r="J7246" s="5" t="str">
        <f>IF(OR($L7246="",NOT(COUNTIFS($L$2:$L7246,$L7246)=1)),"",SUMIFS($G:$G,$L:$L,$L7246))</f>
        <v/>
      </c>
      <c r="K7246" s="5" t="str">
        <f>IF(OR($L7246="",NOT(COUNTIFS($L$2:$L7246,$L7246)=1)),"",SUMIFS($I:$I,$L:$L,$L7246))</f>
        <v/>
      </c>
      <c r="L7246" s="6" t="str">
        <f t="shared" si="1021"/>
        <v/>
      </c>
      <c r="M7246" s="6">
        <f t="shared" si="1022"/>
        <v>290</v>
      </c>
      <c r="N7246" s="6">
        <f t="shared" si="1023"/>
        <v>21</v>
      </c>
      <c r="O7246" s="9" t="str">
        <f>IF(AND($B7246&lt;&gt;"",$C7246&lt;&gt;"",$B7246&lt;=$C7246),INDEX(Szabalyok!$C:$C,$N7246),"")</f>
        <v/>
      </c>
      <c r="P7246">
        <f t="shared" si="1025"/>
        <v>0</v>
      </c>
    </row>
    <row r="7247" spans="1:16" x14ac:dyDescent="0.35">
      <c r="A7247">
        <f t="shared" si="1024"/>
        <v>0</v>
      </c>
      <c r="B7247" s="4" t="str">
        <f>IF($M7247&gt;300,"",IF(OR(INDEX(Bemenet!$E$2:$E$301,$M7247)="",INDEX(Bemenet!$F$2:$F$301,$M7247)=""),"",MAX(INDEX(Bemenet!$E$2:$E$301,$M7247),INDEX(Szabalyok!$A:$A,$N7247))))</f>
        <v/>
      </c>
      <c r="C7247" s="4" t="str">
        <f>IF($B7247="","",MIN(INDEX(Bemenet!$F$2:$F$301,$M7247),INDEX(Szabalyok!$B:$B,$N7247)))</f>
        <v/>
      </c>
      <c r="D7247" s="5" t="str">
        <f>IF(AND($B7247&lt;&gt;"",$C7247&lt;&gt;"",$B7247&lt;=$C7247),INDEX(Bemenet!$G$2:$G$301,$M7247),"")</f>
        <v/>
      </c>
      <c r="E7247" s="6" t="str">
        <f>IF(AND($B7247&lt;&gt;"",$C7247&lt;&gt;"",$B7247&lt;=$C7247),INDEX(Bemenet!$D$2:$D$301,$M7247),"")</f>
        <v/>
      </c>
      <c r="F7247" s="5" t="str">
        <f t="shared" si="1017"/>
        <v/>
      </c>
      <c r="G7247" s="5" t="str">
        <f t="shared" si="1018"/>
        <v/>
      </c>
      <c r="H7247" s="9" t="str">
        <f t="shared" si="1019"/>
        <v/>
      </c>
      <c r="I7247" s="5" t="str">
        <f t="shared" si="1020"/>
        <v/>
      </c>
      <c r="J7247" s="5" t="str">
        <f>IF(OR($L7247="",NOT(COUNTIFS($L$2:$L7247,$L7247)=1)),"",SUMIFS($G:$G,$L:$L,$L7247))</f>
        <v/>
      </c>
      <c r="K7247" s="5" t="str">
        <f>IF(OR($L7247="",NOT(COUNTIFS($L$2:$L7247,$L7247)=1)),"",SUMIFS($I:$I,$L:$L,$L7247))</f>
        <v/>
      </c>
      <c r="L7247" s="6" t="str">
        <f t="shared" si="1021"/>
        <v/>
      </c>
      <c r="M7247" s="6">
        <f t="shared" si="1022"/>
        <v>290</v>
      </c>
      <c r="N7247" s="6">
        <f t="shared" si="1023"/>
        <v>22</v>
      </c>
      <c r="O7247" s="9" t="str">
        <f>IF(AND($B7247&lt;&gt;"",$C7247&lt;&gt;"",$B7247&lt;=$C7247),INDEX(Szabalyok!$C:$C,$N7247),"")</f>
        <v/>
      </c>
      <c r="P7247">
        <f t="shared" si="1025"/>
        <v>0</v>
      </c>
    </row>
    <row r="7248" spans="1:16" x14ac:dyDescent="0.35">
      <c r="A7248">
        <f t="shared" si="1024"/>
        <v>0</v>
      </c>
      <c r="B7248" s="4" t="str">
        <f>IF($M7248&gt;300,"",IF(OR(INDEX(Bemenet!$E$2:$E$301,$M7248)="",INDEX(Bemenet!$F$2:$F$301,$M7248)=""),"",MAX(INDEX(Bemenet!$E$2:$E$301,$M7248),INDEX(Szabalyok!$A:$A,$N7248))))</f>
        <v/>
      </c>
      <c r="C7248" s="4" t="str">
        <f>IF($B7248="","",MIN(INDEX(Bemenet!$F$2:$F$301,$M7248),INDEX(Szabalyok!$B:$B,$N7248)))</f>
        <v/>
      </c>
      <c r="D7248" s="5" t="str">
        <f>IF(AND($B7248&lt;&gt;"",$C7248&lt;&gt;"",$B7248&lt;=$C7248),INDEX(Bemenet!$G$2:$G$301,$M7248),"")</f>
        <v/>
      </c>
      <c r="E7248" s="6" t="str">
        <f>IF(AND($B7248&lt;&gt;"",$C7248&lt;&gt;"",$B7248&lt;=$C7248),INDEX(Bemenet!$D$2:$D$301,$M7248),"")</f>
        <v/>
      </c>
      <c r="F7248" s="5" t="str">
        <f t="shared" si="1017"/>
        <v/>
      </c>
      <c r="G7248" s="5" t="str">
        <f t="shared" si="1018"/>
        <v/>
      </c>
      <c r="H7248" s="9" t="str">
        <f t="shared" si="1019"/>
        <v/>
      </c>
      <c r="I7248" s="5" t="str">
        <f t="shared" si="1020"/>
        <v/>
      </c>
      <c r="J7248" s="5" t="str">
        <f>IF(OR($L7248="",NOT(COUNTIFS($L$2:$L7248,$L7248)=1)),"",SUMIFS($G:$G,$L:$L,$L7248))</f>
        <v/>
      </c>
      <c r="K7248" s="5" t="str">
        <f>IF(OR($L7248="",NOT(COUNTIFS($L$2:$L7248,$L7248)=1)),"",SUMIFS($I:$I,$L:$L,$L7248))</f>
        <v/>
      </c>
      <c r="L7248" s="6" t="str">
        <f t="shared" si="1021"/>
        <v/>
      </c>
      <c r="M7248" s="6">
        <f t="shared" si="1022"/>
        <v>290</v>
      </c>
      <c r="N7248" s="6">
        <f t="shared" si="1023"/>
        <v>23</v>
      </c>
      <c r="O7248" s="9" t="str">
        <f>IF(AND($B7248&lt;&gt;"",$C7248&lt;&gt;"",$B7248&lt;=$C7248),INDEX(Szabalyok!$C:$C,$N7248),"")</f>
        <v/>
      </c>
      <c r="P7248">
        <f t="shared" si="1025"/>
        <v>0</v>
      </c>
    </row>
    <row r="7249" spans="1:16" x14ac:dyDescent="0.35">
      <c r="A7249">
        <f t="shared" si="1024"/>
        <v>0</v>
      </c>
      <c r="B7249" s="4" t="str">
        <f>IF($M7249&gt;300,"",IF(OR(INDEX(Bemenet!$E$2:$E$301,$M7249)="",INDEX(Bemenet!$F$2:$F$301,$M7249)=""),"",MAX(INDEX(Bemenet!$E$2:$E$301,$M7249),INDEX(Szabalyok!$A:$A,$N7249))))</f>
        <v/>
      </c>
      <c r="C7249" s="4" t="str">
        <f>IF($B7249="","",MIN(INDEX(Bemenet!$F$2:$F$301,$M7249),INDEX(Szabalyok!$B:$B,$N7249)))</f>
        <v/>
      </c>
      <c r="D7249" s="5" t="str">
        <f>IF(AND($B7249&lt;&gt;"",$C7249&lt;&gt;"",$B7249&lt;=$C7249),INDEX(Bemenet!$G$2:$G$301,$M7249),"")</f>
        <v/>
      </c>
      <c r="E7249" s="6" t="str">
        <f>IF(AND($B7249&lt;&gt;"",$C7249&lt;&gt;"",$B7249&lt;=$C7249),INDEX(Bemenet!$D$2:$D$301,$M7249),"")</f>
        <v/>
      </c>
      <c r="F7249" s="5" t="str">
        <f t="shared" si="1017"/>
        <v/>
      </c>
      <c r="G7249" s="5" t="str">
        <f t="shared" si="1018"/>
        <v/>
      </c>
      <c r="H7249" s="9" t="str">
        <f t="shared" si="1019"/>
        <v/>
      </c>
      <c r="I7249" s="5" t="str">
        <f t="shared" si="1020"/>
        <v/>
      </c>
      <c r="J7249" s="5" t="str">
        <f>IF(OR($L7249="",NOT(COUNTIFS($L$2:$L7249,$L7249)=1)),"",SUMIFS($G:$G,$L:$L,$L7249))</f>
        <v/>
      </c>
      <c r="K7249" s="5" t="str">
        <f>IF(OR($L7249="",NOT(COUNTIFS($L$2:$L7249,$L7249)=1)),"",SUMIFS($I:$I,$L:$L,$L7249))</f>
        <v/>
      </c>
      <c r="L7249" s="6" t="str">
        <f t="shared" si="1021"/>
        <v/>
      </c>
      <c r="M7249" s="6">
        <f t="shared" si="1022"/>
        <v>290</v>
      </c>
      <c r="N7249" s="6">
        <f t="shared" si="1023"/>
        <v>24</v>
      </c>
      <c r="O7249" s="9" t="str">
        <f>IF(AND($B7249&lt;&gt;"",$C7249&lt;&gt;"",$B7249&lt;=$C7249),INDEX(Szabalyok!$C:$C,$N7249),"")</f>
        <v/>
      </c>
      <c r="P7249">
        <f t="shared" si="1025"/>
        <v>0</v>
      </c>
    </row>
    <row r="7250" spans="1:16" x14ac:dyDescent="0.35">
      <c r="A7250">
        <f t="shared" si="1024"/>
        <v>0</v>
      </c>
      <c r="B7250" s="4" t="str">
        <f>IF($M7250&gt;300,"",IF(OR(INDEX(Bemenet!$E$2:$E$301,$M7250)="",INDEX(Bemenet!$F$2:$F$301,$M7250)=""),"",MAX(INDEX(Bemenet!$E$2:$E$301,$M7250),INDEX(Szabalyok!$A:$A,$N7250))))</f>
        <v/>
      </c>
      <c r="C7250" s="4" t="str">
        <f>IF($B7250="","",MIN(INDEX(Bemenet!$F$2:$F$301,$M7250),INDEX(Szabalyok!$B:$B,$N7250)))</f>
        <v/>
      </c>
      <c r="D7250" s="5" t="str">
        <f>IF(AND($B7250&lt;&gt;"",$C7250&lt;&gt;"",$B7250&lt;=$C7250),INDEX(Bemenet!$G$2:$G$301,$M7250),"")</f>
        <v/>
      </c>
      <c r="E7250" s="6" t="str">
        <f>IF(AND($B7250&lt;&gt;"",$C7250&lt;&gt;"",$B7250&lt;=$C7250),INDEX(Bemenet!$D$2:$D$301,$M7250),"")</f>
        <v/>
      </c>
      <c r="F7250" s="5" t="str">
        <f t="shared" si="1017"/>
        <v/>
      </c>
      <c r="G7250" s="5" t="str">
        <f t="shared" si="1018"/>
        <v/>
      </c>
      <c r="H7250" s="9" t="str">
        <f t="shared" si="1019"/>
        <v/>
      </c>
      <c r="I7250" s="5" t="str">
        <f t="shared" si="1020"/>
        <v/>
      </c>
      <c r="J7250" s="5" t="str">
        <f>IF(OR($L7250="",NOT(COUNTIFS($L$2:$L7250,$L7250)=1)),"",SUMIFS($G:$G,$L:$L,$L7250))</f>
        <v/>
      </c>
      <c r="K7250" s="5" t="str">
        <f>IF(OR($L7250="",NOT(COUNTIFS($L$2:$L7250,$L7250)=1)),"",SUMIFS($I:$I,$L:$L,$L7250))</f>
        <v/>
      </c>
      <c r="L7250" s="6" t="str">
        <f t="shared" si="1021"/>
        <v/>
      </c>
      <c r="M7250" s="6">
        <f t="shared" si="1022"/>
        <v>290</v>
      </c>
      <c r="N7250" s="6">
        <f t="shared" si="1023"/>
        <v>25</v>
      </c>
      <c r="O7250" s="9" t="str">
        <f>IF(AND($B7250&lt;&gt;"",$C7250&lt;&gt;"",$B7250&lt;=$C7250),INDEX(Szabalyok!$C:$C,$N7250),"")</f>
        <v/>
      </c>
      <c r="P7250">
        <f t="shared" si="1025"/>
        <v>0</v>
      </c>
    </row>
    <row r="7251" spans="1:16" x14ac:dyDescent="0.35">
      <c r="A7251">
        <f t="shared" si="1024"/>
        <v>0</v>
      </c>
      <c r="B7251" s="4" t="str">
        <f>IF($M7251&gt;300,"",IF(OR(INDEX(Bemenet!$E$2:$E$301,$M7251)="",INDEX(Bemenet!$F$2:$F$301,$M7251)=""),"",MAX(INDEX(Bemenet!$E$2:$E$301,$M7251),INDEX(Szabalyok!$A:$A,$N7251))))</f>
        <v/>
      </c>
      <c r="C7251" s="4" t="str">
        <f>IF($B7251="","",MIN(INDEX(Bemenet!$F$2:$F$301,$M7251),INDEX(Szabalyok!$B:$B,$N7251)))</f>
        <v/>
      </c>
      <c r="D7251" s="5" t="str">
        <f>IF(AND($B7251&lt;&gt;"",$C7251&lt;&gt;"",$B7251&lt;=$C7251),INDEX(Bemenet!$G$2:$G$301,$M7251),"")</f>
        <v/>
      </c>
      <c r="E7251" s="6" t="str">
        <f>IF(AND($B7251&lt;&gt;"",$C7251&lt;&gt;"",$B7251&lt;=$C7251),INDEX(Bemenet!$D$2:$D$301,$M7251),"")</f>
        <v/>
      </c>
      <c r="F7251" s="5" t="str">
        <f t="shared" si="1017"/>
        <v/>
      </c>
      <c r="G7251" s="5" t="str">
        <f t="shared" si="1018"/>
        <v/>
      </c>
      <c r="H7251" s="9" t="str">
        <f t="shared" si="1019"/>
        <v/>
      </c>
      <c r="I7251" s="5" t="str">
        <f t="shared" si="1020"/>
        <v/>
      </c>
      <c r="J7251" s="5" t="str">
        <f>IF(OR($L7251="",NOT(COUNTIFS($L$2:$L7251,$L7251)=1)),"",SUMIFS($G:$G,$L:$L,$L7251))</f>
        <v/>
      </c>
      <c r="K7251" s="5" t="str">
        <f>IF(OR($L7251="",NOT(COUNTIFS($L$2:$L7251,$L7251)=1)),"",SUMIFS($I:$I,$L:$L,$L7251))</f>
        <v/>
      </c>
      <c r="L7251" s="6" t="str">
        <f t="shared" si="1021"/>
        <v/>
      </c>
      <c r="M7251" s="6">
        <f t="shared" si="1022"/>
        <v>290</v>
      </c>
      <c r="N7251" s="6">
        <f t="shared" si="1023"/>
        <v>26</v>
      </c>
      <c r="O7251" s="9" t="str">
        <f>IF(AND($B7251&lt;&gt;"",$C7251&lt;&gt;"",$B7251&lt;=$C7251),INDEX(Szabalyok!$C:$C,$N7251),"")</f>
        <v/>
      </c>
      <c r="P7251">
        <f t="shared" si="1025"/>
        <v>0</v>
      </c>
    </row>
    <row r="7252" spans="1:16" x14ac:dyDescent="0.35">
      <c r="A7252">
        <f t="shared" si="1024"/>
        <v>0</v>
      </c>
      <c r="B7252" s="4" t="str">
        <f>IF($M7252&gt;300,"",IF(OR(INDEX(Bemenet!$E$2:$E$301,$M7252)="",INDEX(Bemenet!$F$2:$F$301,$M7252)=""),"",MAX(INDEX(Bemenet!$E$2:$E$301,$M7252),INDEX(Szabalyok!$A:$A,$N7252))))</f>
        <v/>
      </c>
      <c r="C7252" s="4" t="str">
        <f>IF($B7252="","",MIN(INDEX(Bemenet!$F$2:$F$301,$M7252),INDEX(Szabalyok!$B:$B,$N7252)))</f>
        <v/>
      </c>
      <c r="D7252" s="5" t="str">
        <f>IF(AND($B7252&lt;&gt;"",$C7252&lt;&gt;"",$B7252&lt;=$C7252),INDEX(Bemenet!$G$2:$G$301,$M7252),"")</f>
        <v/>
      </c>
      <c r="E7252" s="6" t="str">
        <f>IF(AND($B7252&lt;&gt;"",$C7252&lt;&gt;"",$B7252&lt;=$C7252),INDEX(Bemenet!$D$2:$D$301,$M7252),"")</f>
        <v/>
      </c>
      <c r="F7252" s="5" t="str">
        <f t="shared" si="1017"/>
        <v/>
      </c>
      <c r="G7252" s="5" t="str">
        <f t="shared" si="1018"/>
        <v/>
      </c>
      <c r="H7252" s="9" t="str">
        <f t="shared" si="1019"/>
        <v/>
      </c>
      <c r="I7252" s="5" t="str">
        <f t="shared" si="1020"/>
        <v/>
      </c>
      <c r="J7252" s="5" t="str">
        <f>IF(OR($L7252="",NOT(COUNTIFS($L$2:$L7252,$L7252)=1)),"",SUMIFS($G:$G,$L:$L,$L7252))</f>
        <v/>
      </c>
      <c r="K7252" s="5" t="str">
        <f>IF(OR($L7252="",NOT(COUNTIFS($L$2:$L7252,$L7252)=1)),"",SUMIFS($I:$I,$L:$L,$L7252))</f>
        <v/>
      </c>
      <c r="L7252" s="6" t="str">
        <f t="shared" si="1021"/>
        <v/>
      </c>
      <c r="M7252" s="6">
        <f t="shared" si="1022"/>
        <v>291</v>
      </c>
      <c r="N7252" s="6">
        <f t="shared" si="1023"/>
        <v>2</v>
      </c>
      <c r="O7252" s="9" t="str">
        <f>IF(AND($B7252&lt;&gt;"",$C7252&lt;&gt;"",$B7252&lt;=$C7252),INDEX(Szabalyok!$C:$C,$N7252),"")</f>
        <v/>
      </c>
      <c r="P7252">
        <f t="shared" si="1025"/>
        <v>0</v>
      </c>
    </row>
    <row r="7253" spans="1:16" x14ac:dyDescent="0.35">
      <c r="A7253">
        <f t="shared" si="1024"/>
        <v>0</v>
      </c>
      <c r="B7253" s="4" t="str">
        <f>IF($M7253&gt;300,"",IF(OR(INDEX(Bemenet!$E$2:$E$301,$M7253)="",INDEX(Bemenet!$F$2:$F$301,$M7253)=""),"",MAX(INDEX(Bemenet!$E$2:$E$301,$M7253),INDEX(Szabalyok!$A:$A,$N7253))))</f>
        <v/>
      </c>
      <c r="C7253" s="4" t="str">
        <f>IF($B7253="","",MIN(INDEX(Bemenet!$F$2:$F$301,$M7253),INDEX(Szabalyok!$B:$B,$N7253)))</f>
        <v/>
      </c>
      <c r="D7253" s="5" t="str">
        <f>IF(AND($B7253&lt;&gt;"",$C7253&lt;&gt;"",$B7253&lt;=$C7253),INDEX(Bemenet!$G$2:$G$301,$M7253),"")</f>
        <v/>
      </c>
      <c r="E7253" s="6" t="str">
        <f>IF(AND($B7253&lt;&gt;"",$C7253&lt;&gt;"",$B7253&lt;=$C7253),INDEX(Bemenet!$D$2:$D$301,$M7253),"")</f>
        <v/>
      </c>
      <c r="F7253" s="5" t="str">
        <f t="shared" si="1017"/>
        <v/>
      </c>
      <c r="G7253" s="5" t="str">
        <f t="shared" si="1018"/>
        <v/>
      </c>
      <c r="H7253" s="9" t="str">
        <f t="shared" si="1019"/>
        <v/>
      </c>
      <c r="I7253" s="5" t="str">
        <f t="shared" si="1020"/>
        <v/>
      </c>
      <c r="J7253" s="5" t="str">
        <f>IF(OR($L7253="",NOT(COUNTIFS($L$2:$L7253,$L7253)=1)),"",SUMIFS($G:$G,$L:$L,$L7253))</f>
        <v/>
      </c>
      <c r="K7253" s="5" t="str">
        <f>IF(OR($L7253="",NOT(COUNTIFS($L$2:$L7253,$L7253)=1)),"",SUMIFS($I:$I,$L:$L,$L7253))</f>
        <v/>
      </c>
      <c r="L7253" s="6" t="str">
        <f t="shared" si="1021"/>
        <v/>
      </c>
      <c r="M7253" s="6">
        <f t="shared" si="1022"/>
        <v>291</v>
      </c>
      <c r="N7253" s="6">
        <f t="shared" si="1023"/>
        <v>3</v>
      </c>
      <c r="O7253" s="9" t="str">
        <f>IF(AND($B7253&lt;&gt;"",$C7253&lt;&gt;"",$B7253&lt;=$C7253),INDEX(Szabalyok!$C:$C,$N7253),"")</f>
        <v/>
      </c>
      <c r="P7253">
        <f t="shared" si="1025"/>
        <v>0</v>
      </c>
    </row>
    <row r="7254" spans="1:16" x14ac:dyDescent="0.35">
      <c r="A7254">
        <f t="shared" si="1024"/>
        <v>0</v>
      </c>
      <c r="B7254" s="4" t="str">
        <f>IF($M7254&gt;300,"",IF(OR(INDEX(Bemenet!$E$2:$E$301,$M7254)="",INDEX(Bemenet!$F$2:$F$301,$M7254)=""),"",MAX(INDEX(Bemenet!$E$2:$E$301,$M7254),INDEX(Szabalyok!$A:$A,$N7254))))</f>
        <v/>
      </c>
      <c r="C7254" s="4" t="str">
        <f>IF($B7254="","",MIN(INDEX(Bemenet!$F$2:$F$301,$M7254),INDEX(Szabalyok!$B:$B,$N7254)))</f>
        <v/>
      </c>
      <c r="D7254" s="5" t="str">
        <f>IF(AND($B7254&lt;&gt;"",$C7254&lt;&gt;"",$B7254&lt;=$C7254),INDEX(Bemenet!$G$2:$G$301,$M7254),"")</f>
        <v/>
      </c>
      <c r="E7254" s="6" t="str">
        <f>IF(AND($B7254&lt;&gt;"",$C7254&lt;&gt;"",$B7254&lt;=$C7254),INDEX(Bemenet!$D$2:$D$301,$M7254),"")</f>
        <v/>
      </c>
      <c r="F7254" s="5" t="str">
        <f t="shared" si="1017"/>
        <v/>
      </c>
      <c r="G7254" s="5" t="str">
        <f t="shared" si="1018"/>
        <v/>
      </c>
      <c r="H7254" s="9" t="str">
        <f t="shared" si="1019"/>
        <v/>
      </c>
      <c r="I7254" s="5" t="str">
        <f t="shared" si="1020"/>
        <v/>
      </c>
      <c r="J7254" s="5" t="str">
        <f>IF(OR($L7254="",NOT(COUNTIFS($L$2:$L7254,$L7254)=1)),"",SUMIFS($G:$G,$L:$L,$L7254))</f>
        <v/>
      </c>
      <c r="K7254" s="5" t="str">
        <f>IF(OR($L7254="",NOT(COUNTIFS($L$2:$L7254,$L7254)=1)),"",SUMIFS($I:$I,$L:$L,$L7254))</f>
        <v/>
      </c>
      <c r="L7254" s="6" t="str">
        <f t="shared" si="1021"/>
        <v/>
      </c>
      <c r="M7254" s="6">
        <f t="shared" si="1022"/>
        <v>291</v>
      </c>
      <c r="N7254" s="6">
        <f t="shared" si="1023"/>
        <v>4</v>
      </c>
      <c r="O7254" s="9" t="str">
        <f>IF(AND($B7254&lt;&gt;"",$C7254&lt;&gt;"",$B7254&lt;=$C7254),INDEX(Szabalyok!$C:$C,$N7254),"")</f>
        <v/>
      </c>
      <c r="P7254">
        <f t="shared" si="1025"/>
        <v>0</v>
      </c>
    </row>
    <row r="7255" spans="1:16" x14ac:dyDescent="0.35">
      <c r="A7255">
        <f t="shared" si="1024"/>
        <v>0</v>
      </c>
      <c r="B7255" s="4" t="str">
        <f>IF($M7255&gt;300,"",IF(OR(INDEX(Bemenet!$E$2:$E$301,$M7255)="",INDEX(Bemenet!$F$2:$F$301,$M7255)=""),"",MAX(INDEX(Bemenet!$E$2:$E$301,$M7255),INDEX(Szabalyok!$A:$A,$N7255))))</f>
        <v/>
      </c>
      <c r="C7255" s="4" t="str">
        <f>IF($B7255="","",MIN(INDEX(Bemenet!$F$2:$F$301,$M7255),INDEX(Szabalyok!$B:$B,$N7255)))</f>
        <v/>
      </c>
      <c r="D7255" s="5" t="str">
        <f>IF(AND($B7255&lt;&gt;"",$C7255&lt;&gt;"",$B7255&lt;=$C7255),INDEX(Bemenet!$G$2:$G$301,$M7255),"")</f>
        <v/>
      </c>
      <c r="E7255" s="6" t="str">
        <f>IF(AND($B7255&lt;&gt;"",$C7255&lt;&gt;"",$B7255&lt;=$C7255),INDEX(Bemenet!$D$2:$D$301,$M7255),"")</f>
        <v/>
      </c>
      <c r="F7255" s="5" t="str">
        <f t="shared" si="1017"/>
        <v/>
      </c>
      <c r="G7255" s="5" t="str">
        <f t="shared" si="1018"/>
        <v/>
      </c>
      <c r="H7255" s="9" t="str">
        <f t="shared" si="1019"/>
        <v/>
      </c>
      <c r="I7255" s="5" t="str">
        <f t="shared" si="1020"/>
        <v/>
      </c>
      <c r="J7255" s="5" t="str">
        <f>IF(OR($L7255="",NOT(COUNTIFS($L$2:$L7255,$L7255)=1)),"",SUMIFS($G:$G,$L:$L,$L7255))</f>
        <v/>
      </c>
      <c r="K7255" s="5" t="str">
        <f>IF(OR($L7255="",NOT(COUNTIFS($L$2:$L7255,$L7255)=1)),"",SUMIFS($I:$I,$L:$L,$L7255))</f>
        <v/>
      </c>
      <c r="L7255" s="6" t="str">
        <f t="shared" si="1021"/>
        <v/>
      </c>
      <c r="M7255" s="6">
        <f t="shared" si="1022"/>
        <v>291</v>
      </c>
      <c r="N7255" s="6">
        <f t="shared" si="1023"/>
        <v>5</v>
      </c>
      <c r="O7255" s="9" t="str">
        <f>IF(AND($B7255&lt;&gt;"",$C7255&lt;&gt;"",$B7255&lt;=$C7255),INDEX(Szabalyok!$C:$C,$N7255),"")</f>
        <v/>
      </c>
      <c r="P7255">
        <f t="shared" si="1025"/>
        <v>0</v>
      </c>
    </row>
    <row r="7256" spans="1:16" x14ac:dyDescent="0.35">
      <c r="A7256">
        <f t="shared" si="1024"/>
        <v>0</v>
      </c>
      <c r="B7256" s="4" t="str">
        <f>IF($M7256&gt;300,"",IF(OR(INDEX(Bemenet!$E$2:$E$301,$M7256)="",INDEX(Bemenet!$F$2:$F$301,$M7256)=""),"",MAX(INDEX(Bemenet!$E$2:$E$301,$M7256),INDEX(Szabalyok!$A:$A,$N7256))))</f>
        <v/>
      </c>
      <c r="C7256" s="4" t="str">
        <f>IF($B7256="","",MIN(INDEX(Bemenet!$F$2:$F$301,$M7256),INDEX(Szabalyok!$B:$B,$N7256)))</f>
        <v/>
      </c>
      <c r="D7256" s="5" t="str">
        <f>IF(AND($B7256&lt;&gt;"",$C7256&lt;&gt;"",$B7256&lt;=$C7256),INDEX(Bemenet!$G$2:$G$301,$M7256),"")</f>
        <v/>
      </c>
      <c r="E7256" s="6" t="str">
        <f>IF(AND($B7256&lt;&gt;"",$C7256&lt;&gt;"",$B7256&lt;=$C7256),INDEX(Bemenet!$D$2:$D$301,$M7256),"")</f>
        <v/>
      </c>
      <c r="F7256" s="5" t="str">
        <f t="shared" si="1017"/>
        <v/>
      </c>
      <c r="G7256" s="5" t="str">
        <f t="shared" si="1018"/>
        <v/>
      </c>
      <c r="H7256" s="9" t="str">
        <f t="shared" si="1019"/>
        <v/>
      </c>
      <c r="I7256" s="5" t="str">
        <f t="shared" si="1020"/>
        <v/>
      </c>
      <c r="J7256" s="5" t="str">
        <f>IF(OR($L7256="",NOT(COUNTIFS($L$2:$L7256,$L7256)=1)),"",SUMIFS($G:$G,$L:$L,$L7256))</f>
        <v/>
      </c>
      <c r="K7256" s="5" t="str">
        <f>IF(OR($L7256="",NOT(COUNTIFS($L$2:$L7256,$L7256)=1)),"",SUMIFS($I:$I,$L:$L,$L7256))</f>
        <v/>
      </c>
      <c r="L7256" s="6" t="str">
        <f t="shared" si="1021"/>
        <v/>
      </c>
      <c r="M7256" s="6">
        <f t="shared" si="1022"/>
        <v>291</v>
      </c>
      <c r="N7256" s="6">
        <f t="shared" si="1023"/>
        <v>6</v>
      </c>
      <c r="O7256" s="9" t="str">
        <f>IF(AND($B7256&lt;&gt;"",$C7256&lt;&gt;"",$B7256&lt;=$C7256),INDEX(Szabalyok!$C:$C,$N7256),"")</f>
        <v/>
      </c>
      <c r="P7256">
        <f t="shared" si="1025"/>
        <v>0</v>
      </c>
    </row>
    <row r="7257" spans="1:16" x14ac:dyDescent="0.35">
      <c r="A7257">
        <f t="shared" si="1024"/>
        <v>0</v>
      </c>
      <c r="B7257" s="4" t="str">
        <f>IF($M7257&gt;300,"",IF(OR(INDEX(Bemenet!$E$2:$E$301,$M7257)="",INDEX(Bemenet!$F$2:$F$301,$M7257)=""),"",MAX(INDEX(Bemenet!$E$2:$E$301,$M7257),INDEX(Szabalyok!$A:$A,$N7257))))</f>
        <v/>
      </c>
      <c r="C7257" s="4" t="str">
        <f>IF($B7257="","",MIN(INDEX(Bemenet!$F$2:$F$301,$M7257),INDEX(Szabalyok!$B:$B,$N7257)))</f>
        <v/>
      </c>
      <c r="D7257" s="5" t="str">
        <f>IF(AND($B7257&lt;&gt;"",$C7257&lt;&gt;"",$B7257&lt;=$C7257),INDEX(Bemenet!$G$2:$G$301,$M7257),"")</f>
        <v/>
      </c>
      <c r="E7257" s="6" t="str">
        <f>IF(AND($B7257&lt;&gt;"",$C7257&lt;&gt;"",$B7257&lt;=$C7257),INDEX(Bemenet!$D$2:$D$301,$M7257),"")</f>
        <v/>
      </c>
      <c r="F7257" s="5" t="str">
        <f t="shared" si="1017"/>
        <v/>
      </c>
      <c r="G7257" s="5" t="str">
        <f t="shared" si="1018"/>
        <v/>
      </c>
      <c r="H7257" s="9" t="str">
        <f t="shared" si="1019"/>
        <v/>
      </c>
      <c r="I7257" s="5" t="str">
        <f t="shared" si="1020"/>
        <v/>
      </c>
      <c r="J7257" s="5" t="str">
        <f>IF(OR($L7257="",NOT(COUNTIFS($L$2:$L7257,$L7257)=1)),"",SUMIFS($G:$G,$L:$L,$L7257))</f>
        <v/>
      </c>
      <c r="K7257" s="5" t="str">
        <f>IF(OR($L7257="",NOT(COUNTIFS($L$2:$L7257,$L7257)=1)),"",SUMIFS($I:$I,$L:$L,$L7257))</f>
        <v/>
      </c>
      <c r="L7257" s="6" t="str">
        <f t="shared" si="1021"/>
        <v/>
      </c>
      <c r="M7257" s="6">
        <f t="shared" si="1022"/>
        <v>291</v>
      </c>
      <c r="N7257" s="6">
        <f t="shared" si="1023"/>
        <v>7</v>
      </c>
      <c r="O7257" s="9" t="str">
        <f>IF(AND($B7257&lt;&gt;"",$C7257&lt;&gt;"",$B7257&lt;=$C7257),INDEX(Szabalyok!$C:$C,$N7257),"")</f>
        <v/>
      </c>
      <c r="P7257">
        <f t="shared" si="1025"/>
        <v>0</v>
      </c>
    </row>
    <row r="7258" spans="1:16" x14ac:dyDescent="0.35">
      <c r="A7258">
        <f t="shared" si="1024"/>
        <v>0</v>
      </c>
      <c r="B7258" s="4" t="str">
        <f>IF($M7258&gt;300,"",IF(OR(INDEX(Bemenet!$E$2:$E$301,$M7258)="",INDEX(Bemenet!$F$2:$F$301,$M7258)=""),"",MAX(INDEX(Bemenet!$E$2:$E$301,$M7258),INDEX(Szabalyok!$A:$A,$N7258))))</f>
        <v/>
      </c>
      <c r="C7258" s="4" t="str">
        <f>IF($B7258="","",MIN(INDEX(Bemenet!$F$2:$F$301,$M7258),INDEX(Szabalyok!$B:$B,$N7258)))</f>
        <v/>
      </c>
      <c r="D7258" s="5" t="str">
        <f>IF(AND($B7258&lt;&gt;"",$C7258&lt;&gt;"",$B7258&lt;=$C7258),INDEX(Bemenet!$G$2:$G$301,$M7258),"")</f>
        <v/>
      </c>
      <c r="E7258" s="6" t="str">
        <f>IF(AND($B7258&lt;&gt;"",$C7258&lt;&gt;"",$B7258&lt;=$C7258),INDEX(Bemenet!$D$2:$D$301,$M7258),"")</f>
        <v/>
      </c>
      <c r="F7258" s="5" t="str">
        <f t="shared" si="1017"/>
        <v/>
      </c>
      <c r="G7258" s="5" t="str">
        <f t="shared" si="1018"/>
        <v/>
      </c>
      <c r="H7258" s="9" t="str">
        <f t="shared" si="1019"/>
        <v/>
      </c>
      <c r="I7258" s="5" t="str">
        <f t="shared" si="1020"/>
        <v/>
      </c>
      <c r="J7258" s="5" t="str">
        <f>IF(OR($L7258="",NOT(COUNTIFS($L$2:$L7258,$L7258)=1)),"",SUMIFS($G:$G,$L:$L,$L7258))</f>
        <v/>
      </c>
      <c r="K7258" s="5" t="str">
        <f>IF(OR($L7258="",NOT(COUNTIFS($L$2:$L7258,$L7258)=1)),"",SUMIFS($I:$I,$L:$L,$L7258))</f>
        <v/>
      </c>
      <c r="L7258" s="6" t="str">
        <f t="shared" si="1021"/>
        <v/>
      </c>
      <c r="M7258" s="6">
        <f t="shared" si="1022"/>
        <v>291</v>
      </c>
      <c r="N7258" s="6">
        <f t="shared" si="1023"/>
        <v>8</v>
      </c>
      <c r="O7258" s="9" t="str">
        <f>IF(AND($B7258&lt;&gt;"",$C7258&lt;&gt;"",$B7258&lt;=$C7258),INDEX(Szabalyok!$C:$C,$N7258),"")</f>
        <v/>
      </c>
      <c r="P7258">
        <f t="shared" si="1025"/>
        <v>0</v>
      </c>
    </row>
    <row r="7259" spans="1:16" x14ac:dyDescent="0.35">
      <c r="A7259">
        <f t="shared" si="1024"/>
        <v>0</v>
      </c>
      <c r="B7259" s="4" t="str">
        <f>IF($M7259&gt;300,"",IF(OR(INDEX(Bemenet!$E$2:$E$301,$M7259)="",INDEX(Bemenet!$F$2:$F$301,$M7259)=""),"",MAX(INDEX(Bemenet!$E$2:$E$301,$M7259),INDEX(Szabalyok!$A:$A,$N7259))))</f>
        <v/>
      </c>
      <c r="C7259" s="4" t="str">
        <f>IF($B7259="","",MIN(INDEX(Bemenet!$F$2:$F$301,$M7259),INDEX(Szabalyok!$B:$B,$N7259)))</f>
        <v/>
      </c>
      <c r="D7259" s="5" t="str">
        <f>IF(AND($B7259&lt;&gt;"",$C7259&lt;&gt;"",$B7259&lt;=$C7259),INDEX(Bemenet!$G$2:$G$301,$M7259),"")</f>
        <v/>
      </c>
      <c r="E7259" s="6" t="str">
        <f>IF(AND($B7259&lt;&gt;"",$C7259&lt;&gt;"",$B7259&lt;=$C7259),INDEX(Bemenet!$D$2:$D$301,$M7259),"")</f>
        <v/>
      </c>
      <c r="F7259" s="5" t="str">
        <f t="shared" si="1017"/>
        <v/>
      </c>
      <c r="G7259" s="5" t="str">
        <f t="shared" si="1018"/>
        <v/>
      </c>
      <c r="H7259" s="9" t="str">
        <f t="shared" si="1019"/>
        <v/>
      </c>
      <c r="I7259" s="5" t="str">
        <f t="shared" si="1020"/>
        <v/>
      </c>
      <c r="J7259" s="5" t="str">
        <f>IF(OR($L7259="",NOT(COUNTIFS($L$2:$L7259,$L7259)=1)),"",SUMIFS($G:$G,$L:$L,$L7259))</f>
        <v/>
      </c>
      <c r="K7259" s="5" t="str">
        <f>IF(OR($L7259="",NOT(COUNTIFS($L$2:$L7259,$L7259)=1)),"",SUMIFS($I:$I,$L:$L,$L7259))</f>
        <v/>
      </c>
      <c r="L7259" s="6" t="str">
        <f t="shared" si="1021"/>
        <v/>
      </c>
      <c r="M7259" s="6">
        <f t="shared" si="1022"/>
        <v>291</v>
      </c>
      <c r="N7259" s="6">
        <f t="shared" si="1023"/>
        <v>9</v>
      </c>
      <c r="O7259" s="9" t="str">
        <f>IF(AND($B7259&lt;&gt;"",$C7259&lt;&gt;"",$B7259&lt;=$C7259),INDEX(Szabalyok!$C:$C,$N7259),"")</f>
        <v/>
      </c>
      <c r="P7259">
        <f t="shared" si="1025"/>
        <v>0</v>
      </c>
    </row>
    <row r="7260" spans="1:16" x14ac:dyDescent="0.35">
      <c r="A7260">
        <f t="shared" si="1024"/>
        <v>0</v>
      </c>
      <c r="B7260" s="4" t="str">
        <f>IF($M7260&gt;300,"",IF(OR(INDEX(Bemenet!$E$2:$E$301,$M7260)="",INDEX(Bemenet!$F$2:$F$301,$M7260)=""),"",MAX(INDEX(Bemenet!$E$2:$E$301,$M7260),INDEX(Szabalyok!$A:$A,$N7260))))</f>
        <v/>
      </c>
      <c r="C7260" s="4" t="str">
        <f>IF($B7260="","",MIN(INDEX(Bemenet!$F$2:$F$301,$M7260),INDEX(Szabalyok!$B:$B,$N7260)))</f>
        <v/>
      </c>
      <c r="D7260" s="5" t="str">
        <f>IF(AND($B7260&lt;&gt;"",$C7260&lt;&gt;"",$B7260&lt;=$C7260),INDEX(Bemenet!$G$2:$G$301,$M7260),"")</f>
        <v/>
      </c>
      <c r="E7260" s="6" t="str">
        <f>IF(AND($B7260&lt;&gt;"",$C7260&lt;&gt;"",$B7260&lt;=$C7260),INDEX(Bemenet!$D$2:$D$301,$M7260),"")</f>
        <v/>
      </c>
      <c r="F7260" s="5" t="str">
        <f t="shared" si="1017"/>
        <v/>
      </c>
      <c r="G7260" s="5" t="str">
        <f t="shared" si="1018"/>
        <v/>
      </c>
      <c r="H7260" s="9" t="str">
        <f t="shared" si="1019"/>
        <v/>
      </c>
      <c r="I7260" s="5" t="str">
        <f t="shared" si="1020"/>
        <v/>
      </c>
      <c r="J7260" s="5" t="str">
        <f>IF(OR($L7260="",NOT(COUNTIFS($L$2:$L7260,$L7260)=1)),"",SUMIFS($G:$G,$L:$L,$L7260))</f>
        <v/>
      </c>
      <c r="K7260" s="5" t="str">
        <f>IF(OR($L7260="",NOT(COUNTIFS($L$2:$L7260,$L7260)=1)),"",SUMIFS($I:$I,$L:$L,$L7260))</f>
        <v/>
      </c>
      <c r="L7260" s="6" t="str">
        <f t="shared" si="1021"/>
        <v/>
      </c>
      <c r="M7260" s="6">
        <f t="shared" si="1022"/>
        <v>291</v>
      </c>
      <c r="N7260" s="6">
        <f t="shared" si="1023"/>
        <v>10</v>
      </c>
      <c r="O7260" s="9" t="str">
        <f>IF(AND($B7260&lt;&gt;"",$C7260&lt;&gt;"",$B7260&lt;=$C7260),INDEX(Szabalyok!$C:$C,$N7260),"")</f>
        <v/>
      </c>
      <c r="P7260">
        <f t="shared" si="1025"/>
        <v>0</v>
      </c>
    </row>
    <row r="7261" spans="1:16" x14ac:dyDescent="0.35">
      <c r="A7261">
        <f t="shared" si="1024"/>
        <v>0</v>
      </c>
      <c r="B7261" s="4" t="str">
        <f>IF($M7261&gt;300,"",IF(OR(INDEX(Bemenet!$E$2:$E$301,$M7261)="",INDEX(Bemenet!$F$2:$F$301,$M7261)=""),"",MAX(INDEX(Bemenet!$E$2:$E$301,$M7261),INDEX(Szabalyok!$A:$A,$N7261))))</f>
        <v/>
      </c>
      <c r="C7261" s="4" t="str">
        <f>IF($B7261="","",MIN(INDEX(Bemenet!$F$2:$F$301,$M7261),INDEX(Szabalyok!$B:$B,$N7261)))</f>
        <v/>
      </c>
      <c r="D7261" s="5" t="str">
        <f>IF(AND($B7261&lt;&gt;"",$C7261&lt;&gt;"",$B7261&lt;=$C7261),INDEX(Bemenet!$G$2:$G$301,$M7261),"")</f>
        <v/>
      </c>
      <c r="E7261" s="6" t="str">
        <f>IF(AND($B7261&lt;&gt;"",$C7261&lt;&gt;"",$B7261&lt;=$C7261),INDEX(Bemenet!$D$2:$D$301,$M7261),"")</f>
        <v/>
      </c>
      <c r="F7261" s="5" t="str">
        <f t="shared" si="1017"/>
        <v/>
      </c>
      <c r="G7261" s="5" t="str">
        <f t="shared" si="1018"/>
        <v/>
      </c>
      <c r="H7261" s="9" t="str">
        <f t="shared" si="1019"/>
        <v/>
      </c>
      <c r="I7261" s="5" t="str">
        <f t="shared" si="1020"/>
        <v/>
      </c>
      <c r="J7261" s="5" t="str">
        <f>IF(OR($L7261="",NOT(COUNTIFS($L$2:$L7261,$L7261)=1)),"",SUMIFS($G:$G,$L:$L,$L7261))</f>
        <v/>
      </c>
      <c r="K7261" s="5" t="str">
        <f>IF(OR($L7261="",NOT(COUNTIFS($L$2:$L7261,$L7261)=1)),"",SUMIFS($I:$I,$L:$L,$L7261))</f>
        <v/>
      </c>
      <c r="L7261" s="6" t="str">
        <f t="shared" si="1021"/>
        <v/>
      </c>
      <c r="M7261" s="6">
        <f t="shared" si="1022"/>
        <v>291</v>
      </c>
      <c r="N7261" s="6">
        <f t="shared" si="1023"/>
        <v>11</v>
      </c>
      <c r="O7261" s="9" t="str">
        <f>IF(AND($B7261&lt;&gt;"",$C7261&lt;&gt;"",$B7261&lt;=$C7261),INDEX(Szabalyok!$C:$C,$N7261),"")</f>
        <v/>
      </c>
      <c r="P7261">
        <f t="shared" si="1025"/>
        <v>0</v>
      </c>
    </row>
    <row r="7262" spans="1:16" x14ac:dyDescent="0.35">
      <c r="A7262">
        <f t="shared" si="1024"/>
        <v>0</v>
      </c>
      <c r="B7262" s="4" t="str">
        <f>IF($M7262&gt;300,"",IF(OR(INDEX(Bemenet!$E$2:$E$301,$M7262)="",INDEX(Bemenet!$F$2:$F$301,$M7262)=""),"",MAX(INDEX(Bemenet!$E$2:$E$301,$M7262),INDEX(Szabalyok!$A:$A,$N7262))))</f>
        <v/>
      </c>
      <c r="C7262" s="4" t="str">
        <f>IF($B7262="","",MIN(INDEX(Bemenet!$F$2:$F$301,$M7262),INDEX(Szabalyok!$B:$B,$N7262)))</f>
        <v/>
      </c>
      <c r="D7262" s="5" t="str">
        <f>IF(AND($B7262&lt;&gt;"",$C7262&lt;&gt;"",$B7262&lt;=$C7262),INDEX(Bemenet!$G$2:$G$301,$M7262),"")</f>
        <v/>
      </c>
      <c r="E7262" s="6" t="str">
        <f>IF(AND($B7262&lt;&gt;"",$C7262&lt;&gt;"",$B7262&lt;=$C7262),INDEX(Bemenet!$D$2:$D$301,$M7262),"")</f>
        <v/>
      </c>
      <c r="F7262" s="5" t="str">
        <f t="shared" si="1017"/>
        <v/>
      </c>
      <c r="G7262" s="5" t="str">
        <f t="shared" si="1018"/>
        <v/>
      </c>
      <c r="H7262" s="9" t="str">
        <f t="shared" si="1019"/>
        <v/>
      </c>
      <c r="I7262" s="5" t="str">
        <f t="shared" si="1020"/>
        <v/>
      </c>
      <c r="J7262" s="5" t="str">
        <f>IF(OR($L7262="",NOT(COUNTIFS($L$2:$L7262,$L7262)=1)),"",SUMIFS($G:$G,$L:$L,$L7262))</f>
        <v/>
      </c>
      <c r="K7262" s="5" t="str">
        <f>IF(OR($L7262="",NOT(COUNTIFS($L$2:$L7262,$L7262)=1)),"",SUMIFS($I:$I,$L:$L,$L7262))</f>
        <v/>
      </c>
      <c r="L7262" s="6" t="str">
        <f t="shared" si="1021"/>
        <v/>
      </c>
      <c r="M7262" s="6">
        <f t="shared" si="1022"/>
        <v>291</v>
      </c>
      <c r="N7262" s="6">
        <f t="shared" si="1023"/>
        <v>12</v>
      </c>
      <c r="O7262" s="9" t="str">
        <f>IF(AND($B7262&lt;&gt;"",$C7262&lt;&gt;"",$B7262&lt;=$C7262),INDEX(Szabalyok!$C:$C,$N7262),"")</f>
        <v/>
      </c>
      <c r="P7262">
        <f t="shared" si="1025"/>
        <v>0</v>
      </c>
    </row>
    <row r="7263" spans="1:16" x14ac:dyDescent="0.35">
      <c r="A7263">
        <f t="shared" si="1024"/>
        <v>0</v>
      </c>
      <c r="B7263" s="4" t="str">
        <f>IF($M7263&gt;300,"",IF(OR(INDEX(Bemenet!$E$2:$E$301,$M7263)="",INDEX(Bemenet!$F$2:$F$301,$M7263)=""),"",MAX(INDEX(Bemenet!$E$2:$E$301,$M7263),INDEX(Szabalyok!$A:$A,$N7263))))</f>
        <v/>
      </c>
      <c r="C7263" s="4" t="str">
        <f>IF($B7263="","",MIN(INDEX(Bemenet!$F$2:$F$301,$M7263),INDEX(Szabalyok!$B:$B,$N7263)))</f>
        <v/>
      </c>
      <c r="D7263" s="5" t="str">
        <f>IF(AND($B7263&lt;&gt;"",$C7263&lt;&gt;"",$B7263&lt;=$C7263),INDEX(Bemenet!$G$2:$G$301,$M7263),"")</f>
        <v/>
      </c>
      <c r="E7263" s="6" t="str">
        <f>IF(AND($B7263&lt;&gt;"",$C7263&lt;&gt;"",$B7263&lt;=$C7263),INDEX(Bemenet!$D$2:$D$301,$M7263),"")</f>
        <v/>
      </c>
      <c r="F7263" s="5" t="str">
        <f t="shared" si="1017"/>
        <v/>
      </c>
      <c r="G7263" s="5" t="str">
        <f t="shared" si="1018"/>
        <v/>
      </c>
      <c r="H7263" s="9" t="str">
        <f t="shared" si="1019"/>
        <v/>
      </c>
      <c r="I7263" s="5" t="str">
        <f t="shared" si="1020"/>
        <v/>
      </c>
      <c r="J7263" s="5" t="str">
        <f>IF(OR($L7263="",NOT(COUNTIFS($L$2:$L7263,$L7263)=1)),"",SUMIFS($G:$G,$L:$L,$L7263))</f>
        <v/>
      </c>
      <c r="K7263" s="5" t="str">
        <f>IF(OR($L7263="",NOT(COUNTIFS($L$2:$L7263,$L7263)=1)),"",SUMIFS($I:$I,$L:$L,$L7263))</f>
        <v/>
      </c>
      <c r="L7263" s="6" t="str">
        <f t="shared" si="1021"/>
        <v/>
      </c>
      <c r="M7263" s="6">
        <f t="shared" si="1022"/>
        <v>291</v>
      </c>
      <c r="N7263" s="6">
        <f t="shared" si="1023"/>
        <v>13</v>
      </c>
      <c r="O7263" s="9" t="str">
        <f>IF(AND($B7263&lt;&gt;"",$C7263&lt;&gt;"",$B7263&lt;=$C7263),INDEX(Szabalyok!$C:$C,$N7263),"")</f>
        <v/>
      </c>
      <c r="P7263">
        <f t="shared" si="1025"/>
        <v>0</v>
      </c>
    </row>
    <row r="7264" spans="1:16" x14ac:dyDescent="0.35">
      <c r="A7264">
        <f t="shared" si="1024"/>
        <v>0</v>
      </c>
      <c r="B7264" s="4" t="str">
        <f>IF($M7264&gt;300,"",IF(OR(INDEX(Bemenet!$E$2:$E$301,$M7264)="",INDEX(Bemenet!$F$2:$F$301,$M7264)=""),"",MAX(INDEX(Bemenet!$E$2:$E$301,$M7264),INDEX(Szabalyok!$A:$A,$N7264))))</f>
        <v/>
      </c>
      <c r="C7264" s="4" t="str">
        <f>IF($B7264="","",MIN(INDEX(Bemenet!$F$2:$F$301,$M7264),INDEX(Szabalyok!$B:$B,$N7264)))</f>
        <v/>
      </c>
      <c r="D7264" s="5" t="str">
        <f>IF(AND($B7264&lt;&gt;"",$C7264&lt;&gt;"",$B7264&lt;=$C7264),INDEX(Bemenet!$G$2:$G$301,$M7264),"")</f>
        <v/>
      </c>
      <c r="E7264" s="6" t="str">
        <f>IF(AND($B7264&lt;&gt;"",$C7264&lt;&gt;"",$B7264&lt;=$C7264),INDEX(Bemenet!$D$2:$D$301,$M7264),"")</f>
        <v/>
      </c>
      <c r="F7264" s="5" t="str">
        <f t="shared" si="1017"/>
        <v/>
      </c>
      <c r="G7264" s="5" t="str">
        <f t="shared" si="1018"/>
        <v/>
      </c>
      <c r="H7264" s="9" t="str">
        <f t="shared" si="1019"/>
        <v/>
      </c>
      <c r="I7264" s="5" t="str">
        <f t="shared" si="1020"/>
        <v/>
      </c>
      <c r="J7264" s="5" t="str">
        <f>IF(OR($L7264="",NOT(COUNTIFS($L$2:$L7264,$L7264)=1)),"",SUMIFS($G:$G,$L:$L,$L7264))</f>
        <v/>
      </c>
      <c r="K7264" s="5" t="str">
        <f>IF(OR($L7264="",NOT(COUNTIFS($L$2:$L7264,$L7264)=1)),"",SUMIFS($I:$I,$L:$L,$L7264))</f>
        <v/>
      </c>
      <c r="L7264" s="6" t="str">
        <f t="shared" si="1021"/>
        <v/>
      </c>
      <c r="M7264" s="6">
        <f t="shared" si="1022"/>
        <v>291</v>
      </c>
      <c r="N7264" s="6">
        <f t="shared" si="1023"/>
        <v>14</v>
      </c>
      <c r="O7264" s="9" t="str">
        <f>IF(AND($B7264&lt;&gt;"",$C7264&lt;&gt;"",$B7264&lt;=$C7264),INDEX(Szabalyok!$C:$C,$N7264),"")</f>
        <v/>
      </c>
      <c r="P7264">
        <f t="shared" si="1025"/>
        <v>0</v>
      </c>
    </row>
    <row r="7265" spans="1:16" x14ac:dyDescent="0.35">
      <c r="A7265">
        <f t="shared" si="1024"/>
        <v>0</v>
      </c>
      <c r="B7265" s="4" t="str">
        <f>IF($M7265&gt;300,"",IF(OR(INDEX(Bemenet!$E$2:$E$301,$M7265)="",INDEX(Bemenet!$F$2:$F$301,$M7265)=""),"",MAX(INDEX(Bemenet!$E$2:$E$301,$M7265),INDEX(Szabalyok!$A:$A,$N7265))))</f>
        <v/>
      </c>
      <c r="C7265" s="4" t="str">
        <f>IF($B7265="","",MIN(INDEX(Bemenet!$F$2:$F$301,$M7265),INDEX(Szabalyok!$B:$B,$N7265)))</f>
        <v/>
      </c>
      <c r="D7265" s="5" t="str">
        <f>IF(AND($B7265&lt;&gt;"",$C7265&lt;&gt;"",$B7265&lt;=$C7265),INDEX(Bemenet!$G$2:$G$301,$M7265),"")</f>
        <v/>
      </c>
      <c r="E7265" s="6" t="str">
        <f>IF(AND($B7265&lt;&gt;"",$C7265&lt;&gt;"",$B7265&lt;=$C7265),INDEX(Bemenet!$D$2:$D$301,$M7265),"")</f>
        <v/>
      </c>
      <c r="F7265" s="5" t="str">
        <f t="shared" si="1017"/>
        <v/>
      </c>
      <c r="G7265" s="5" t="str">
        <f t="shared" si="1018"/>
        <v/>
      </c>
      <c r="H7265" s="9" t="str">
        <f t="shared" si="1019"/>
        <v/>
      </c>
      <c r="I7265" s="5" t="str">
        <f t="shared" si="1020"/>
        <v/>
      </c>
      <c r="J7265" s="5" t="str">
        <f>IF(OR($L7265="",NOT(COUNTIFS($L$2:$L7265,$L7265)=1)),"",SUMIFS($G:$G,$L:$L,$L7265))</f>
        <v/>
      </c>
      <c r="K7265" s="5" t="str">
        <f>IF(OR($L7265="",NOT(COUNTIFS($L$2:$L7265,$L7265)=1)),"",SUMIFS($I:$I,$L:$L,$L7265))</f>
        <v/>
      </c>
      <c r="L7265" s="6" t="str">
        <f t="shared" si="1021"/>
        <v/>
      </c>
      <c r="M7265" s="6">
        <f t="shared" si="1022"/>
        <v>291</v>
      </c>
      <c r="N7265" s="6">
        <f t="shared" si="1023"/>
        <v>15</v>
      </c>
      <c r="O7265" s="9" t="str">
        <f>IF(AND($B7265&lt;&gt;"",$C7265&lt;&gt;"",$B7265&lt;=$C7265),INDEX(Szabalyok!$C:$C,$N7265),"")</f>
        <v/>
      </c>
      <c r="P7265">
        <f t="shared" si="1025"/>
        <v>0</v>
      </c>
    </row>
    <row r="7266" spans="1:16" x14ac:dyDescent="0.35">
      <c r="A7266">
        <f t="shared" si="1024"/>
        <v>0</v>
      </c>
      <c r="B7266" s="4" t="str">
        <f>IF($M7266&gt;300,"",IF(OR(INDEX(Bemenet!$E$2:$E$301,$M7266)="",INDEX(Bemenet!$F$2:$F$301,$M7266)=""),"",MAX(INDEX(Bemenet!$E$2:$E$301,$M7266),INDEX(Szabalyok!$A:$A,$N7266))))</f>
        <v/>
      </c>
      <c r="C7266" s="4" t="str">
        <f>IF($B7266="","",MIN(INDEX(Bemenet!$F$2:$F$301,$M7266),INDEX(Szabalyok!$B:$B,$N7266)))</f>
        <v/>
      </c>
      <c r="D7266" s="5" t="str">
        <f>IF(AND($B7266&lt;&gt;"",$C7266&lt;&gt;"",$B7266&lt;=$C7266),INDEX(Bemenet!$G$2:$G$301,$M7266),"")</f>
        <v/>
      </c>
      <c r="E7266" s="6" t="str">
        <f>IF(AND($B7266&lt;&gt;"",$C7266&lt;&gt;"",$B7266&lt;=$C7266),INDEX(Bemenet!$D$2:$D$301,$M7266),"")</f>
        <v/>
      </c>
      <c r="F7266" s="5" t="str">
        <f t="shared" si="1017"/>
        <v/>
      </c>
      <c r="G7266" s="5" t="str">
        <f t="shared" si="1018"/>
        <v/>
      </c>
      <c r="H7266" s="9" t="str">
        <f t="shared" si="1019"/>
        <v/>
      </c>
      <c r="I7266" s="5" t="str">
        <f t="shared" si="1020"/>
        <v/>
      </c>
      <c r="J7266" s="5" t="str">
        <f>IF(OR($L7266="",NOT(COUNTIFS($L$2:$L7266,$L7266)=1)),"",SUMIFS($G:$G,$L:$L,$L7266))</f>
        <v/>
      </c>
      <c r="K7266" s="5" t="str">
        <f>IF(OR($L7266="",NOT(COUNTIFS($L$2:$L7266,$L7266)=1)),"",SUMIFS($I:$I,$L:$L,$L7266))</f>
        <v/>
      </c>
      <c r="L7266" s="6" t="str">
        <f t="shared" si="1021"/>
        <v/>
      </c>
      <c r="M7266" s="6">
        <f t="shared" si="1022"/>
        <v>291</v>
      </c>
      <c r="N7266" s="6">
        <f t="shared" si="1023"/>
        <v>16</v>
      </c>
      <c r="O7266" s="9" t="str">
        <f>IF(AND($B7266&lt;&gt;"",$C7266&lt;&gt;"",$B7266&lt;=$C7266),INDEX(Szabalyok!$C:$C,$N7266),"")</f>
        <v/>
      </c>
      <c r="P7266">
        <f t="shared" si="1025"/>
        <v>0</v>
      </c>
    </row>
    <row r="7267" spans="1:16" x14ac:dyDescent="0.35">
      <c r="A7267">
        <f t="shared" si="1024"/>
        <v>0</v>
      </c>
      <c r="B7267" s="4" t="str">
        <f>IF($M7267&gt;300,"",IF(OR(INDEX(Bemenet!$E$2:$E$301,$M7267)="",INDEX(Bemenet!$F$2:$F$301,$M7267)=""),"",MAX(INDEX(Bemenet!$E$2:$E$301,$M7267),INDEX(Szabalyok!$A:$A,$N7267))))</f>
        <v/>
      </c>
      <c r="C7267" s="4" t="str">
        <f>IF($B7267="","",MIN(INDEX(Bemenet!$F$2:$F$301,$M7267),INDEX(Szabalyok!$B:$B,$N7267)))</f>
        <v/>
      </c>
      <c r="D7267" s="5" t="str">
        <f>IF(AND($B7267&lt;&gt;"",$C7267&lt;&gt;"",$B7267&lt;=$C7267),INDEX(Bemenet!$G$2:$G$301,$M7267),"")</f>
        <v/>
      </c>
      <c r="E7267" s="6" t="str">
        <f>IF(AND($B7267&lt;&gt;"",$C7267&lt;&gt;"",$B7267&lt;=$C7267),INDEX(Bemenet!$D$2:$D$301,$M7267),"")</f>
        <v/>
      </c>
      <c r="F7267" s="5" t="str">
        <f t="shared" si="1017"/>
        <v/>
      </c>
      <c r="G7267" s="5" t="str">
        <f t="shared" si="1018"/>
        <v/>
      </c>
      <c r="H7267" s="9" t="str">
        <f t="shared" si="1019"/>
        <v/>
      </c>
      <c r="I7267" s="5" t="str">
        <f t="shared" si="1020"/>
        <v/>
      </c>
      <c r="J7267" s="5" t="str">
        <f>IF(OR($L7267="",NOT(COUNTIFS($L$2:$L7267,$L7267)=1)),"",SUMIFS($G:$G,$L:$L,$L7267))</f>
        <v/>
      </c>
      <c r="K7267" s="5" t="str">
        <f>IF(OR($L7267="",NOT(COUNTIFS($L$2:$L7267,$L7267)=1)),"",SUMIFS($I:$I,$L:$L,$L7267))</f>
        <v/>
      </c>
      <c r="L7267" s="6" t="str">
        <f t="shared" si="1021"/>
        <v/>
      </c>
      <c r="M7267" s="6">
        <f t="shared" si="1022"/>
        <v>291</v>
      </c>
      <c r="N7267" s="6">
        <f t="shared" si="1023"/>
        <v>17</v>
      </c>
      <c r="O7267" s="9" t="str">
        <f>IF(AND($B7267&lt;&gt;"",$C7267&lt;&gt;"",$B7267&lt;=$C7267),INDEX(Szabalyok!$C:$C,$N7267),"")</f>
        <v/>
      </c>
      <c r="P7267">
        <f t="shared" si="1025"/>
        <v>0</v>
      </c>
    </row>
    <row r="7268" spans="1:16" x14ac:dyDescent="0.35">
      <c r="A7268">
        <f t="shared" si="1024"/>
        <v>0</v>
      </c>
      <c r="B7268" s="4" t="str">
        <f>IF($M7268&gt;300,"",IF(OR(INDEX(Bemenet!$E$2:$E$301,$M7268)="",INDEX(Bemenet!$F$2:$F$301,$M7268)=""),"",MAX(INDEX(Bemenet!$E$2:$E$301,$M7268),INDEX(Szabalyok!$A:$A,$N7268))))</f>
        <v/>
      </c>
      <c r="C7268" s="4" t="str">
        <f>IF($B7268="","",MIN(INDEX(Bemenet!$F$2:$F$301,$M7268),INDEX(Szabalyok!$B:$B,$N7268)))</f>
        <v/>
      </c>
      <c r="D7268" s="5" t="str">
        <f>IF(AND($B7268&lt;&gt;"",$C7268&lt;&gt;"",$B7268&lt;=$C7268),INDEX(Bemenet!$G$2:$G$301,$M7268),"")</f>
        <v/>
      </c>
      <c r="E7268" s="6" t="str">
        <f>IF(AND($B7268&lt;&gt;"",$C7268&lt;&gt;"",$B7268&lt;=$C7268),INDEX(Bemenet!$D$2:$D$301,$M7268),"")</f>
        <v/>
      </c>
      <c r="F7268" s="5" t="str">
        <f t="shared" si="1017"/>
        <v/>
      </c>
      <c r="G7268" s="5" t="str">
        <f t="shared" si="1018"/>
        <v/>
      </c>
      <c r="H7268" s="9" t="str">
        <f t="shared" si="1019"/>
        <v/>
      </c>
      <c r="I7268" s="5" t="str">
        <f t="shared" si="1020"/>
        <v/>
      </c>
      <c r="J7268" s="5" t="str">
        <f>IF(OR($L7268="",NOT(COUNTIFS($L$2:$L7268,$L7268)=1)),"",SUMIFS($G:$G,$L:$L,$L7268))</f>
        <v/>
      </c>
      <c r="K7268" s="5" t="str">
        <f>IF(OR($L7268="",NOT(COUNTIFS($L$2:$L7268,$L7268)=1)),"",SUMIFS($I:$I,$L:$L,$L7268))</f>
        <v/>
      </c>
      <c r="L7268" s="6" t="str">
        <f t="shared" si="1021"/>
        <v/>
      </c>
      <c r="M7268" s="6">
        <f t="shared" si="1022"/>
        <v>291</v>
      </c>
      <c r="N7268" s="6">
        <f t="shared" si="1023"/>
        <v>18</v>
      </c>
      <c r="O7268" s="9" t="str">
        <f>IF(AND($B7268&lt;&gt;"",$C7268&lt;&gt;"",$B7268&lt;=$C7268),INDEX(Szabalyok!$C:$C,$N7268),"")</f>
        <v/>
      </c>
      <c r="P7268">
        <f t="shared" si="1025"/>
        <v>0</v>
      </c>
    </row>
    <row r="7269" spans="1:16" x14ac:dyDescent="0.35">
      <c r="A7269">
        <f t="shared" si="1024"/>
        <v>0</v>
      </c>
      <c r="B7269" s="4" t="str">
        <f>IF($M7269&gt;300,"",IF(OR(INDEX(Bemenet!$E$2:$E$301,$M7269)="",INDEX(Bemenet!$F$2:$F$301,$M7269)=""),"",MAX(INDEX(Bemenet!$E$2:$E$301,$M7269),INDEX(Szabalyok!$A:$A,$N7269))))</f>
        <v/>
      </c>
      <c r="C7269" s="4" t="str">
        <f>IF($B7269="","",MIN(INDEX(Bemenet!$F$2:$F$301,$M7269),INDEX(Szabalyok!$B:$B,$N7269)))</f>
        <v/>
      </c>
      <c r="D7269" s="5" t="str">
        <f>IF(AND($B7269&lt;&gt;"",$C7269&lt;&gt;"",$B7269&lt;=$C7269),INDEX(Bemenet!$G$2:$G$301,$M7269),"")</f>
        <v/>
      </c>
      <c r="E7269" s="6" t="str">
        <f>IF(AND($B7269&lt;&gt;"",$C7269&lt;&gt;"",$B7269&lt;=$C7269),INDEX(Bemenet!$D$2:$D$301,$M7269),"")</f>
        <v/>
      </c>
      <c r="F7269" s="5" t="str">
        <f t="shared" si="1017"/>
        <v/>
      </c>
      <c r="G7269" s="5" t="str">
        <f t="shared" si="1018"/>
        <v/>
      </c>
      <c r="H7269" s="9" t="str">
        <f t="shared" si="1019"/>
        <v/>
      </c>
      <c r="I7269" s="5" t="str">
        <f t="shared" si="1020"/>
        <v/>
      </c>
      <c r="J7269" s="5" t="str">
        <f>IF(OR($L7269="",NOT(COUNTIFS($L$2:$L7269,$L7269)=1)),"",SUMIFS($G:$G,$L:$L,$L7269))</f>
        <v/>
      </c>
      <c r="K7269" s="5" t="str">
        <f>IF(OR($L7269="",NOT(COUNTIFS($L$2:$L7269,$L7269)=1)),"",SUMIFS($I:$I,$L:$L,$L7269))</f>
        <v/>
      </c>
      <c r="L7269" s="6" t="str">
        <f t="shared" si="1021"/>
        <v/>
      </c>
      <c r="M7269" s="6">
        <f t="shared" si="1022"/>
        <v>291</v>
      </c>
      <c r="N7269" s="6">
        <f t="shared" si="1023"/>
        <v>19</v>
      </c>
      <c r="O7269" s="9" t="str">
        <f>IF(AND($B7269&lt;&gt;"",$C7269&lt;&gt;"",$B7269&lt;=$C7269),INDEX(Szabalyok!$C:$C,$N7269),"")</f>
        <v/>
      </c>
      <c r="P7269">
        <f t="shared" si="1025"/>
        <v>0</v>
      </c>
    </row>
    <row r="7270" spans="1:16" x14ac:dyDescent="0.35">
      <c r="A7270">
        <f t="shared" si="1024"/>
        <v>0</v>
      </c>
      <c r="B7270" s="4" t="str">
        <f>IF($M7270&gt;300,"",IF(OR(INDEX(Bemenet!$E$2:$E$301,$M7270)="",INDEX(Bemenet!$F$2:$F$301,$M7270)=""),"",MAX(INDEX(Bemenet!$E$2:$E$301,$M7270),INDEX(Szabalyok!$A:$A,$N7270))))</f>
        <v/>
      </c>
      <c r="C7270" s="4" t="str">
        <f>IF($B7270="","",MIN(INDEX(Bemenet!$F$2:$F$301,$M7270),INDEX(Szabalyok!$B:$B,$N7270)))</f>
        <v/>
      </c>
      <c r="D7270" s="5" t="str">
        <f>IF(AND($B7270&lt;&gt;"",$C7270&lt;&gt;"",$B7270&lt;=$C7270),INDEX(Bemenet!$G$2:$G$301,$M7270),"")</f>
        <v/>
      </c>
      <c r="E7270" s="6" t="str">
        <f>IF(AND($B7270&lt;&gt;"",$C7270&lt;&gt;"",$B7270&lt;=$C7270),INDEX(Bemenet!$D$2:$D$301,$M7270),"")</f>
        <v/>
      </c>
      <c r="F7270" s="5" t="str">
        <f t="shared" si="1017"/>
        <v/>
      </c>
      <c r="G7270" s="5" t="str">
        <f t="shared" si="1018"/>
        <v/>
      </c>
      <c r="H7270" s="9" t="str">
        <f t="shared" si="1019"/>
        <v/>
      </c>
      <c r="I7270" s="5" t="str">
        <f t="shared" si="1020"/>
        <v/>
      </c>
      <c r="J7270" s="5" t="str">
        <f>IF(OR($L7270="",NOT(COUNTIFS($L$2:$L7270,$L7270)=1)),"",SUMIFS($G:$G,$L:$L,$L7270))</f>
        <v/>
      </c>
      <c r="K7270" s="5" t="str">
        <f>IF(OR($L7270="",NOT(COUNTIFS($L$2:$L7270,$L7270)=1)),"",SUMIFS($I:$I,$L:$L,$L7270))</f>
        <v/>
      </c>
      <c r="L7270" s="6" t="str">
        <f t="shared" si="1021"/>
        <v/>
      </c>
      <c r="M7270" s="6">
        <f t="shared" si="1022"/>
        <v>291</v>
      </c>
      <c r="N7270" s="6">
        <f t="shared" si="1023"/>
        <v>20</v>
      </c>
      <c r="O7270" s="9" t="str">
        <f>IF(AND($B7270&lt;&gt;"",$C7270&lt;&gt;"",$B7270&lt;=$C7270),INDEX(Szabalyok!$C:$C,$N7270),"")</f>
        <v/>
      </c>
      <c r="P7270">
        <f t="shared" si="1025"/>
        <v>0</v>
      </c>
    </row>
    <row r="7271" spans="1:16" x14ac:dyDescent="0.35">
      <c r="A7271">
        <f t="shared" si="1024"/>
        <v>0</v>
      </c>
      <c r="B7271" s="4" t="str">
        <f>IF($M7271&gt;300,"",IF(OR(INDEX(Bemenet!$E$2:$E$301,$M7271)="",INDEX(Bemenet!$F$2:$F$301,$M7271)=""),"",MAX(INDEX(Bemenet!$E$2:$E$301,$M7271),INDEX(Szabalyok!$A:$A,$N7271))))</f>
        <v/>
      </c>
      <c r="C7271" s="4" t="str">
        <f>IF($B7271="","",MIN(INDEX(Bemenet!$F$2:$F$301,$M7271),INDEX(Szabalyok!$B:$B,$N7271)))</f>
        <v/>
      </c>
      <c r="D7271" s="5" t="str">
        <f>IF(AND($B7271&lt;&gt;"",$C7271&lt;&gt;"",$B7271&lt;=$C7271),INDEX(Bemenet!$G$2:$G$301,$M7271),"")</f>
        <v/>
      </c>
      <c r="E7271" s="6" t="str">
        <f>IF(AND($B7271&lt;&gt;"",$C7271&lt;&gt;"",$B7271&lt;=$C7271),INDEX(Bemenet!$D$2:$D$301,$M7271),"")</f>
        <v/>
      </c>
      <c r="F7271" s="5" t="str">
        <f t="shared" si="1017"/>
        <v/>
      </c>
      <c r="G7271" s="5" t="str">
        <f t="shared" si="1018"/>
        <v/>
      </c>
      <c r="H7271" s="9" t="str">
        <f t="shared" si="1019"/>
        <v/>
      </c>
      <c r="I7271" s="5" t="str">
        <f t="shared" si="1020"/>
        <v/>
      </c>
      <c r="J7271" s="5" t="str">
        <f>IF(OR($L7271="",NOT(COUNTIFS($L$2:$L7271,$L7271)=1)),"",SUMIFS($G:$G,$L:$L,$L7271))</f>
        <v/>
      </c>
      <c r="K7271" s="5" t="str">
        <f>IF(OR($L7271="",NOT(COUNTIFS($L$2:$L7271,$L7271)=1)),"",SUMIFS($I:$I,$L:$L,$L7271))</f>
        <v/>
      </c>
      <c r="L7271" s="6" t="str">
        <f t="shared" si="1021"/>
        <v/>
      </c>
      <c r="M7271" s="6">
        <f t="shared" si="1022"/>
        <v>291</v>
      </c>
      <c r="N7271" s="6">
        <f t="shared" si="1023"/>
        <v>21</v>
      </c>
      <c r="O7271" s="9" t="str">
        <f>IF(AND($B7271&lt;&gt;"",$C7271&lt;&gt;"",$B7271&lt;=$C7271),INDEX(Szabalyok!$C:$C,$N7271),"")</f>
        <v/>
      </c>
      <c r="P7271">
        <f t="shared" si="1025"/>
        <v>0</v>
      </c>
    </row>
    <row r="7272" spans="1:16" x14ac:dyDescent="0.35">
      <c r="A7272">
        <f t="shared" si="1024"/>
        <v>0</v>
      </c>
      <c r="B7272" s="4" t="str">
        <f>IF($M7272&gt;300,"",IF(OR(INDEX(Bemenet!$E$2:$E$301,$M7272)="",INDEX(Bemenet!$F$2:$F$301,$M7272)=""),"",MAX(INDEX(Bemenet!$E$2:$E$301,$M7272),INDEX(Szabalyok!$A:$A,$N7272))))</f>
        <v/>
      </c>
      <c r="C7272" s="4" t="str">
        <f>IF($B7272="","",MIN(INDEX(Bemenet!$F$2:$F$301,$M7272),INDEX(Szabalyok!$B:$B,$N7272)))</f>
        <v/>
      </c>
      <c r="D7272" s="5" t="str">
        <f>IF(AND($B7272&lt;&gt;"",$C7272&lt;&gt;"",$B7272&lt;=$C7272),INDEX(Bemenet!$G$2:$G$301,$M7272),"")</f>
        <v/>
      </c>
      <c r="E7272" s="6" t="str">
        <f>IF(AND($B7272&lt;&gt;"",$C7272&lt;&gt;"",$B7272&lt;=$C7272),INDEX(Bemenet!$D$2:$D$301,$M7272),"")</f>
        <v/>
      </c>
      <c r="F7272" s="5" t="str">
        <f t="shared" si="1017"/>
        <v/>
      </c>
      <c r="G7272" s="5" t="str">
        <f t="shared" si="1018"/>
        <v/>
      </c>
      <c r="H7272" s="9" t="str">
        <f t="shared" si="1019"/>
        <v/>
      </c>
      <c r="I7272" s="5" t="str">
        <f t="shared" si="1020"/>
        <v/>
      </c>
      <c r="J7272" s="5" t="str">
        <f>IF(OR($L7272="",NOT(COUNTIFS($L$2:$L7272,$L7272)=1)),"",SUMIFS($G:$G,$L:$L,$L7272))</f>
        <v/>
      </c>
      <c r="K7272" s="5" t="str">
        <f>IF(OR($L7272="",NOT(COUNTIFS($L$2:$L7272,$L7272)=1)),"",SUMIFS($I:$I,$L:$L,$L7272))</f>
        <v/>
      </c>
      <c r="L7272" s="6" t="str">
        <f t="shared" si="1021"/>
        <v/>
      </c>
      <c r="M7272" s="6">
        <f t="shared" si="1022"/>
        <v>291</v>
      </c>
      <c r="N7272" s="6">
        <f t="shared" si="1023"/>
        <v>22</v>
      </c>
      <c r="O7272" s="9" t="str">
        <f>IF(AND($B7272&lt;&gt;"",$C7272&lt;&gt;"",$B7272&lt;=$C7272),INDEX(Szabalyok!$C:$C,$N7272),"")</f>
        <v/>
      </c>
      <c r="P7272">
        <f t="shared" si="1025"/>
        <v>0</v>
      </c>
    </row>
    <row r="7273" spans="1:16" x14ac:dyDescent="0.35">
      <c r="A7273">
        <f t="shared" si="1024"/>
        <v>0</v>
      </c>
      <c r="B7273" s="4" t="str">
        <f>IF($M7273&gt;300,"",IF(OR(INDEX(Bemenet!$E$2:$E$301,$M7273)="",INDEX(Bemenet!$F$2:$F$301,$M7273)=""),"",MAX(INDEX(Bemenet!$E$2:$E$301,$M7273),INDEX(Szabalyok!$A:$A,$N7273))))</f>
        <v/>
      </c>
      <c r="C7273" s="4" t="str">
        <f>IF($B7273="","",MIN(INDEX(Bemenet!$F$2:$F$301,$M7273),INDEX(Szabalyok!$B:$B,$N7273)))</f>
        <v/>
      </c>
      <c r="D7273" s="5" t="str">
        <f>IF(AND($B7273&lt;&gt;"",$C7273&lt;&gt;"",$B7273&lt;=$C7273),INDEX(Bemenet!$G$2:$G$301,$M7273),"")</f>
        <v/>
      </c>
      <c r="E7273" s="6" t="str">
        <f>IF(AND($B7273&lt;&gt;"",$C7273&lt;&gt;"",$B7273&lt;=$C7273),INDEX(Bemenet!$D$2:$D$301,$M7273),"")</f>
        <v/>
      </c>
      <c r="F7273" s="5" t="str">
        <f t="shared" si="1017"/>
        <v/>
      </c>
      <c r="G7273" s="5" t="str">
        <f t="shared" si="1018"/>
        <v/>
      </c>
      <c r="H7273" s="9" t="str">
        <f t="shared" si="1019"/>
        <v/>
      </c>
      <c r="I7273" s="5" t="str">
        <f t="shared" si="1020"/>
        <v/>
      </c>
      <c r="J7273" s="5" t="str">
        <f>IF(OR($L7273="",NOT(COUNTIFS($L$2:$L7273,$L7273)=1)),"",SUMIFS($G:$G,$L:$L,$L7273))</f>
        <v/>
      </c>
      <c r="K7273" s="5" t="str">
        <f>IF(OR($L7273="",NOT(COUNTIFS($L$2:$L7273,$L7273)=1)),"",SUMIFS($I:$I,$L:$L,$L7273))</f>
        <v/>
      </c>
      <c r="L7273" s="6" t="str">
        <f t="shared" si="1021"/>
        <v/>
      </c>
      <c r="M7273" s="6">
        <f t="shared" si="1022"/>
        <v>291</v>
      </c>
      <c r="N7273" s="6">
        <f t="shared" si="1023"/>
        <v>23</v>
      </c>
      <c r="O7273" s="9" t="str">
        <f>IF(AND($B7273&lt;&gt;"",$C7273&lt;&gt;"",$B7273&lt;=$C7273),INDEX(Szabalyok!$C:$C,$N7273),"")</f>
        <v/>
      </c>
      <c r="P7273">
        <f t="shared" si="1025"/>
        <v>0</v>
      </c>
    </row>
    <row r="7274" spans="1:16" x14ac:dyDescent="0.35">
      <c r="A7274">
        <f t="shared" si="1024"/>
        <v>0</v>
      </c>
      <c r="B7274" s="4" t="str">
        <f>IF($M7274&gt;300,"",IF(OR(INDEX(Bemenet!$E$2:$E$301,$M7274)="",INDEX(Bemenet!$F$2:$F$301,$M7274)=""),"",MAX(INDEX(Bemenet!$E$2:$E$301,$M7274),INDEX(Szabalyok!$A:$A,$N7274))))</f>
        <v/>
      </c>
      <c r="C7274" s="4" t="str">
        <f>IF($B7274="","",MIN(INDEX(Bemenet!$F$2:$F$301,$M7274),INDEX(Szabalyok!$B:$B,$N7274)))</f>
        <v/>
      </c>
      <c r="D7274" s="5" t="str">
        <f>IF(AND($B7274&lt;&gt;"",$C7274&lt;&gt;"",$B7274&lt;=$C7274),INDEX(Bemenet!$G$2:$G$301,$M7274),"")</f>
        <v/>
      </c>
      <c r="E7274" s="6" t="str">
        <f>IF(AND($B7274&lt;&gt;"",$C7274&lt;&gt;"",$B7274&lt;=$C7274),INDEX(Bemenet!$D$2:$D$301,$M7274),"")</f>
        <v/>
      </c>
      <c r="F7274" s="5" t="str">
        <f t="shared" si="1017"/>
        <v/>
      </c>
      <c r="G7274" s="5" t="str">
        <f t="shared" si="1018"/>
        <v/>
      </c>
      <c r="H7274" s="9" t="str">
        <f t="shared" si="1019"/>
        <v/>
      </c>
      <c r="I7274" s="5" t="str">
        <f t="shared" si="1020"/>
        <v/>
      </c>
      <c r="J7274" s="5" t="str">
        <f>IF(OR($L7274="",NOT(COUNTIFS($L$2:$L7274,$L7274)=1)),"",SUMIFS($G:$G,$L:$L,$L7274))</f>
        <v/>
      </c>
      <c r="K7274" s="5" t="str">
        <f>IF(OR($L7274="",NOT(COUNTIFS($L$2:$L7274,$L7274)=1)),"",SUMIFS($I:$I,$L:$L,$L7274))</f>
        <v/>
      </c>
      <c r="L7274" s="6" t="str">
        <f t="shared" si="1021"/>
        <v/>
      </c>
      <c r="M7274" s="6">
        <f t="shared" si="1022"/>
        <v>291</v>
      </c>
      <c r="N7274" s="6">
        <f t="shared" si="1023"/>
        <v>24</v>
      </c>
      <c r="O7274" s="9" t="str">
        <f>IF(AND($B7274&lt;&gt;"",$C7274&lt;&gt;"",$B7274&lt;=$C7274),INDEX(Szabalyok!$C:$C,$N7274),"")</f>
        <v/>
      </c>
      <c r="P7274">
        <f t="shared" si="1025"/>
        <v>0</v>
      </c>
    </row>
    <row r="7275" spans="1:16" x14ac:dyDescent="0.35">
      <c r="A7275">
        <f t="shared" si="1024"/>
        <v>0</v>
      </c>
      <c r="B7275" s="4" t="str">
        <f>IF($M7275&gt;300,"",IF(OR(INDEX(Bemenet!$E$2:$E$301,$M7275)="",INDEX(Bemenet!$F$2:$F$301,$M7275)=""),"",MAX(INDEX(Bemenet!$E$2:$E$301,$M7275),INDEX(Szabalyok!$A:$A,$N7275))))</f>
        <v/>
      </c>
      <c r="C7275" s="4" t="str">
        <f>IF($B7275="","",MIN(INDEX(Bemenet!$F$2:$F$301,$M7275),INDEX(Szabalyok!$B:$B,$N7275)))</f>
        <v/>
      </c>
      <c r="D7275" s="5" t="str">
        <f>IF(AND($B7275&lt;&gt;"",$C7275&lt;&gt;"",$B7275&lt;=$C7275),INDEX(Bemenet!$G$2:$G$301,$M7275),"")</f>
        <v/>
      </c>
      <c r="E7275" s="6" t="str">
        <f>IF(AND($B7275&lt;&gt;"",$C7275&lt;&gt;"",$B7275&lt;=$C7275),INDEX(Bemenet!$D$2:$D$301,$M7275),"")</f>
        <v/>
      </c>
      <c r="F7275" s="5" t="str">
        <f t="shared" si="1017"/>
        <v/>
      </c>
      <c r="G7275" s="5" t="str">
        <f t="shared" si="1018"/>
        <v/>
      </c>
      <c r="H7275" s="9" t="str">
        <f t="shared" si="1019"/>
        <v/>
      </c>
      <c r="I7275" s="5" t="str">
        <f t="shared" si="1020"/>
        <v/>
      </c>
      <c r="J7275" s="5" t="str">
        <f>IF(OR($L7275="",NOT(COUNTIFS($L$2:$L7275,$L7275)=1)),"",SUMIFS($G:$G,$L:$L,$L7275))</f>
        <v/>
      </c>
      <c r="K7275" s="5" t="str">
        <f>IF(OR($L7275="",NOT(COUNTIFS($L$2:$L7275,$L7275)=1)),"",SUMIFS($I:$I,$L:$L,$L7275))</f>
        <v/>
      </c>
      <c r="L7275" s="6" t="str">
        <f t="shared" si="1021"/>
        <v/>
      </c>
      <c r="M7275" s="6">
        <f t="shared" si="1022"/>
        <v>291</v>
      </c>
      <c r="N7275" s="6">
        <f t="shared" si="1023"/>
        <v>25</v>
      </c>
      <c r="O7275" s="9" t="str">
        <f>IF(AND($B7275&lt;&gt;"",$C7275&lt;&gt;"",$B7275&lt;=$C7275),INDEX(Szabalyok!$C:$C,$N7275),"")</f>
        <v/>
      </c>
      <c r="P7275">
        <f t="shared" si="1025"/>
        <v>0</v>
      </c>
    </row>
    <row r="7276" spans="1:16" x14ac:dyDescent="0.35">
      <c r="A7276">
        <f t="shared" si="1024"/>
        <v>0</v>
      </c>
      <c r="B7276" s="4" t="str">
        <f>IF($M7276&gt;300,"",IF(OR(INDEX(Bemenet!$E$2:$E$301,$M7276)="",INDEX(Bemenet!$F$2:$F$301,$M7276)=""),"",MAX(INDEX(Bemenet!$E$2:$E$301,$M7276),INDEX(Szabalyok!$A:$A,$N7276))))</f>
        <v/>
      </c>
      <c r="C7276" s="4" t="str">
        <f>IF($B7276="","",MIN(INDEX(Bemenet!$F$2:$F$301,$M7276),INDEX(Szabalyok!$B:$B,$N7276)))</f>
        <v/>
      </c>
      <c r="D7276" s="5" t="str">
        <f>IF(AND($B7276&lt;&gt;"",$C7276&lt;&gt;"",$B7276&lt;=$C7276),INDEX(Bemenet!$G$2:$G$301,$M7276),"")</f>
        <v/>
      </c>
      <c r="E7276" s="6" t="str">
        <f>IF(AND($B7276&lt;&gt;"",$C7276&lt;&gt;"",$B7276&lt;=$C7276),INDEX(Bemenet!$D$2:$D$301,$M7276),"")</f>
        <v/>
      </c>
      <c r="F7276" s="5" t="str">
        <f t="shared" si="1017"/>
        <v/>
      </c>
      <c r="G7276" s="5" t="str">
        <f t="shared" si="1018"/>
        <v/>
      </c>
      <c r="H7276" s="9" t="str">
        <f t="shared" si="1019"/>
        <v/>
      </c>
      <c r="I7276" s="5" t="str">
        <f t="shared" si="1020"/>
        <v/>
      </c>
      <c r="J7276" s="5" t="str">
        <f>IF(OR($L7276="",NOT(COUNTIFS($L$2:$L7276,$L7276)=1)),"",SUMIFS($G:$G,$L:$L,$L7276))</f>
        <v/>
      </c>
      <c r="K7276" s="5" t="str">
        <f>IF(OR($L7276="",NOT(COUNTIFS($L$2:$L7276,$L7276)=1)),"",SUMIFS($I:$I,$L:$L,$L7276))</f>
        <v/>
      </c>
      <c r="L7276" s="6" t="str">
        <f t="shared" si="1021"/>
        <v/>
      </c>
      <c r="M7276" s="6">
        <f t="shared" si="1022"/>
        <v>291</v>
      </c>
      <c r="N7276" s="6">
        <f t="shared" si="1023"/>
        <v>26</v>
      </c>
      <c r="O7276" s="9" t="str">
        <f>IF(AND($B7276&lt;&gt;"",$C7276&lt;&gt;"",$B7276&lt;=$C7276),INDEX(Szabalyok!$C:$C,$N7276),"")</f>
        <v/>
      </c>
      <c r="P7276">
        <f t="shared" si="1025"/>
        <v>0</v>
      </c>
    </row>
    <row r="7277" spans="1:16" x14ac:dyDescent="0.35">
      <c r="A7277">
        <f t="shared" si="1024"/>
        <v>0</v>
      </c>
      <c r="B7277" s="4" t="str">
        <f>IF($M7277&gt;300,"",IF(OR(INDEX(Bemenet!$E$2:$E$301,$M7277)="",INDEX(Bemenet!$F$2:$F$301,$M7277)=""),"",MAX(INDEX(Bemenet!$E$2:$E$301,$M7277),INDEX(Szabalyok!$A:$A,$N7277))))</f>
        <v/>
      </c>
      <c r="C7277" s="4" t="str">
        <f>IF($B7277="","",MIN(INDEX(Bemenet!$F$2:$F$301,$M7277),INDEX(Szabalyok!$B:$B,$N7277)))</f>
        <v/>
      </c>
      <c r="D7277" s="5" t="str">
        <f>IF(AND($B7277&lt;&gt;"",$C7277&lt;&gt;"",$B7277&lt;=$C7277),INDEX(Bemenet!$G$2:$G$301,$M7277),"")</f>
        <v/>
      </c>
      <c r="E7277" s="6" t="str">
        <f>IF(AND($B7277&lt;&gt;"",$C7277&lt;&gt;"",$B7277&lt;=$C7277),INDEX(Bemenet!$D$2:$D$301,$M7277),"")</f>
        <v/>
      </c>
      <c r="F7277" s="5" t="str">
        <f t="shared" si="1017"/>
        <v/>
      </c>
      <c r="G7277" s="5" t="str">
        <f t="shared" si="1018"/>
        <v/>
      </c>
      <c r="H7277" s="9" t="str">
        <f t="shared" si="1019"/>
        <v/>
      </c>
      <c r="I7277" s="5" t="str">
        <f t="shared" si="1020"/>
        <v/>
      </c>
      <c r="J7277" s="5" t="str">
        <f>IF(OR($L7277="",NOT(COUNTIFS($L$2:$L7277,$L7277)=1)),"",SUMIFS($G:$G,$L:$L,$L7277))</f>
        <v/>
      </c>
      <c r="K7277" s="5" t="str">
        <f>IF(OR($L7277="",NOT(COUNTIFS($L$2:$L7277,$L7277)=1)),"",SUMIFS($I:$I,$L:$L,$L7277))</f>
        <v/>
      </c>
      <c r="L7277" s="6" t="str">
        <f t="shared" si="1021"/>
        <v/>
      </c>
      <c r="M7277" s="6">
        <f t="shared" si="1022"/>
        <v>292</v>
      </c>
      <c r="N7277" s="6">
        <f t="shared" si="1023"/>
        <v>2</v>
      </c>
      <c r="O7277" s="9" t="str">
        <f>IF(AND($B7277&lt;&gt;"",$C7277&lt;&gt;"",$B7277&lt;=$C7277),INDEX(Szabalyok!$C:$C,$N7277),"")</f>
        <v/>
      </c>
      <c r="P7277">
        <f t="shared" si="1025"/>
        <v>0</v>
      </c>
    </row>
    <row r="7278" spans="1:16" x14ac:dyDescent="0.35">
      <c r="A7278">
        <f t="shared" si="1024"/>
        <v>0</v>
      </c>
      <c r="B7278" s="4" t="str">
        <f>IF($M7278&gt;300,"",IF(OR(INDEX(Bemenet!$E$2:$E$301,$M7278)="",INDEX(Bemenet!$F$2:$F$301,$M7278)=""),"",MAX(INDEX(Bemenet!$E$2:$E$301,$M7278),INDEX(Szabalyok!$A:$A,$N7278))))</f>
        <v/>
      </c>
      <c r="C7278" s="4" t="str">
        <f>IF($B7278="","",MIN(INDEX(Bemenet!$F$2:$F$301,$M7278),INDEX(Szabalyok!$B:$B,$N7278)))</f>
        <v/>
      </c>
      <c r="D7278" s="5" t="str">
        <f>IF(AND($B7278&lt;&gt;"",$C7278&lt;&gt;"",$B7278&lt;=$C7278),INDEX(Bemenet!$G$2:$G$301,$M7278),"")</f>
        <v/>
      </c>
      <c r="E7278" s="6" t="str">
        <f>IF(AND($B7278&lt;&gt;"",$C7278&lt;&gt;"",$B7278&lt;=$C7278),INDEX(Bemenet!$D$2:$D$301,$M7278),"")</f>
        <v/>
      </c>
      <c r="F7278" s="5" t="str">
        <f t="shared" si="1017"/>
        <v/>
      </c>
      <c r="G7278" s="5" t="str">
        <f t="shared" si="1018"/>
        <v/>
      </c>
      <c r="H7278" s="9" t="str">
        <f t="shared" si="1019"/>
        <v/>
      </c>
      <c r="I7278" s="5" t="str">
        <f t="shared" si="1020"/>
        <v/>
      </c>
      <c r="J7278" s="5" t="str">
        <f>IF(OR($L7278="",NOT(COUNTIFS($L$2:$L7278,$L7278)=1)),"",SUMIFS($G:$G,$L:$L,$L7278))</f>
        <v/>
      </c>
      <c r="K7278" s="5" t="str">
        <f>IF(OR($L7278="",NOT(COUNTIFS($L$2:$L7278,$L7278)=1)),"",SUMIFS($I:$I,$L:$L,$L7278))</f>
        <v/>
      </c>
      <c r="L7278" s="6" t="str">
        <f t="shared" si="1021"/>
        <v/>
      </c>
      <c r="M7278" s="6">
        <f t="shared" si="1022"/>
        <v>292</v>
      </c>
      <c r="N7278" s="6">
        <f t="shared" si="1023"/>
        <v>3</v>
      </c>
      <c r="O7278" s="9" t="str">
        <f>IF(AND($B7278&lt;&gt;"",$C7278&lt;&gt;"",$B7278&lt;=$C7278),INDEX(Szabalyok!$C:$C,$N7278),"")</f>
        <v/>
      </c>
      <c r="P7278">
        <f t="shared" si="1025"/>
        <v>0</v>
      </c>
    </row>
    <row r="7279" spans="1:16" x14ac:dyDescent="0.35">
      <c r="A7279">
        <f t="shared" si="1024"/>
        <v>0</v>
      </c>
      <c r="B7279" s="4" t="str">
        <f>IF($M7279&gt;300,"",IF(OR(INDEX(Bemenet!$E$2:$E$301,$M7279)="",INDEX(Bemenet!$F$2:$F$301,$M7279)=""),"",MAX(INDEX(Bemenet!$E$2:$E$301,$M7279),INDEX(Szabalyok!$A:$A,$N7279))))</f>
        <v/>
      </c>
      <c r="C7279" s="4" t="str">
        <f>IF($B7279="","",MIN(INDEX(Bemenet!$F$2:$F$301,$M7279),INDEX(Szabalyok!$B:$B,$N7279)))</f>
        <v/>
      </c>
      <c r="D7279" s="5" t="str">
        <f>IF(AND($B7279&lt;&gt;"",$C7279&lt;&gt;"",$B7279&lt;=$C7279),INDEX(Bemenet!$G$2:$G$301,$M7279),"")</f>
        <v/>
      </c>
      <c r="E7279" s="6" t="str">
        <f>IF(AND($B7279&lt;&gt;"",$C7279&lt;&gt;"",$B7279&lt;=$C7279),INDEX(Bemenet!$D$2:$D$301,$M7279),"")</f>
        <v/>
      </c>
      <c r="F7279" s="5" t="str">
        <f t="shared" si="1017"/>
        <v/>
      </c>
      <c r="G7279" s="5" t="str">
        <f t="shared" si="1018"/>
        <v/>
      </c>
      <c r="H7279" s="9" t="str">
        <f t="shared" si="1019"/>
        <v/>
      </c>
      <c r="I7279" s="5" t="str">
        <f t="shared" si="1020"/>
        <v/>
      </c>
      <c r="J7279" s="5" t="str">
        <f>IF(OR($L7279="",NOT(COUNTIFS($L$2:$L7279,$L7279)=1)),"",SUMIFS($G:$G,$L:$L,$L7279))</f>
        <v/>
      </c>
      <c r="K7279" s="5" t="str">
        <f>IF(OR($L7279="",NOT(COUNTIFS($L$2:$L7279,$L7279)=1)),"",SUMIFS($I:$I,$L:$L,$L7279))</f>
        <v/>
      </c>
      <c r="L7279" s="6" t="str">
        <f t="shared" si="1021"/>
        <v/>
      </c>
      <c r="M7279" s="6">
        <f t="shared" si="1022"/>
        <v>292</v>
      </c>
      <c r="N7279" s="6">
        <f t="shared" si="1023"/>
        <v>4</v>
      </c>
      <c r="O7279" s="9" t="str">
        <f>IF(AND($B7279&lt;&gt;"",$C7279&lt;&gt;"",$B7279&lt;=$C7279),INDEX(Szabalyok!$C:$C,$N7279),"")</f>
        <v/>
      </c>
      <c r="P7279">
        <f t="shared" si="1025"/>
        <v>0</v>
      </c>
    </row>
    <row r="7280" spans="1:16" x14ac:dyDescent="0.35">
      <c r="A7280">
        <f t="shared" si="1024"/>
        <v>0</v>
      </c>
      <c r="B7280" s="4" t="str">
        <f>IF($M7280&gt;300,"",IF(OR(INDEX(Bemenet!$E$2:$E$301,$M7280)="",INDEX(Bemenet!$F$2:$F$301,$M7280)=""),"",MAX(INDEX(Bemenet!$E$2:$E$301,$M7280),INDEX(Szabalyok!$A:$A,$N7280))))</f>
        <v/>
      </c>
      <c r="C7280" s="4" t="str">
        <f>IF($B7280="","",MIN(INDEX(Bemenet!$F$2:$F$301,$M7280),INDEX(Szabalyok!$B:$B,$N7280)))</f>
        <v/>
      </c>
      <c r="D7280" s="5" t="str">
        <f>IF(AND($B7280&lt;&gt;"",$C7280&lt;&gt;"",$B7280&lt;=$C7280),INDEX(Bemenet!$G$2:$G$301,$M7280),"")</f>
        <v/>
      </c>
      <c r="E7280" s="6" t="str">
        <f>IF(AND($B7280&lt;&gt;"",$C7280&lt;&gt;"",$B7280&lt;=$C7280),INDEX(Bemenet!$D$2:$D$301,$M7280),"")</f>
        <v/>
      </c>
      <c r="F7280" s="5" t="str">
        <f t="shared" si="1017"/>
        <v/>
      </c>
      <c r="G7280" s="5" t="str">
        <f t="shared" si="1018"/>
        <v/>
      </c>
      <c r="H7280" s="9" t="str">
        <f t="shared" si="1019"/>
        <v/>
      </c>
      <c r="I7280" s="5" t="str">
        <f t="shared" si="1020"/>
        <v/>
      </c>
      <c r="J7280" s="5" t="str">
        <f>IF(OR($L7280="",NOT(COUNTIFS($L$2:$L7280,$L7280)=1)),"",SUMIFS($G:$G,$L:$L,$L7280))</f>
        <v/>
      </c>
      <c r="K7280" s="5" t="str">
        <f>IF(OR($L7280="",NOT(COUNTIFS($L$2:$L7280,$L7280)=1)),"",SUMIFS($I:$I,$L:$L,$L7280))</f>
        <v/>
      </c>
      <c r="L7280" s="6" t="str">
        <f t="shared" si="1021"/>
        <v/>
      </c>
      <c r="M7280" s="6">
        <f t="shared" si="1022"/>
        <v>292</v>
      </c>
      <c r="N7280" s="6">
        <f t="shared" si="1023"/>
        <v>5</v>
      </c>
      <c r="O7280" s="9" t="str">
        <f>IF(AND($B7280&lt;&gt;"",$C7280&lt;&gt;"",$B7280&lt;=$C7280),INDEX(Szabalyok!$C:$C,$N7280),"")</f>
        <v/>
      </c>
      <c r="P7280">
        <f t="shared" si="1025"/>
        <v>0</v>
      </c>
    </row>
    <row r="7281" spans="1:16" x14ac:dyDescent="0.35">
      <c r="A7281">
        <f t="shared" si="1024"/>
        <v>0</v>
      </c>
      <c r="B7281" s="4" t="str">
        <f>IF($M7281&gt;300,"",IF(OR(INDEX(Bemenet!$E$2:$E$301,$M7281)="",INDEX(Bemenet!$F$2:$F$301,$M7281)=""),"",MAX(INDEX(Bemenet!$E$2:$E$301,$M7281),INDEX(Szabalyok!$A:$A,$N7281))))</f>
        <v/>
      </c>
      <c r="C7281" s="4" t="str">
        <f>IF($B7281="","",MIN(INDEX(Bemenet!$F$2:$F$301,$M7281),INDEX(Szabalyok!$B:$B,$N7281)))</f>
        <v/>
      </c>
      <c r="D7281" s="5" t="str">
        <f>IF(AND($B7281&lt;&gt;"",$C7281&lt;&gt;"",$B7281&lt;=$C7281),INDEX(Bemenet!$G$2:$G$301,$M7281),"")</f>
        <v/>
      </c>
      <c r="E7281" s="6" t="str">
        <f>IF(AND($B7281&lt;&gt;"",$C7281&lt;&gt;"",$B7281&lt;=$C7281),INDEX(Bemenet!$D$2:$D$301,$M7281),"")</f>
        <v/>
      </c>
      <c r="F7281" s="5" t="str">
        <f t="shared" si="1017"/>
        <v/>
      </c>
      <c r="G7281" s="5" t="str">
        <f t="shared" si="1018"/>
        <v/>
      </c>
      <c r="H7281" s="9" t="str">
        <f t="shared" si="1019"/>
        <v/>
      </c>
      <c r="I7281" s="5" t="str">
        <f t="shared" si="1020"/>
        <v/>
      </c>
      <c r="J7281" s="5" t="str">
        <f>IF(OR($L7281="",NOT(COUNTIFS($L$2:$L7281,$L7281)=1)),"",SUMIFS($G:$G,$L:$L,$L7281))</f>
        <v/>
      </c>
      <c r="K7281" s="5" t="str">
        <f>IF(OR($L7281="",NOT(COUNTIFS($L$2:$L7281,$L7281)=1)),"",SUMIFS($I:$I,$L:$L,$L7281))</f>
        <v/>
      </c>
      <c r="L7281" s="6" t="str">
        <f t="shared" si="1021"/>
        <v/>
      </c>
      <c r="M7281" s="6">
        <f t="shared" si="1022"/>
        <v>292</v>
      </c>
      <c r="N7281" s="6">
        <f t="shared" si="1023"/>
        <v>6</v>
      </c>
      <c r="O7281" s="9" t="str">
        <f>IF(AND($B7281&lt;&gt;"",$C7281&lt;&gt;"",$B7281&lt;=$C7281),INDEX(Szabalyok!$C:$C,$N7281),"")</f>
        <v/>
      </c>
      <c r="P7281">
        <f t="shared" si="1025"/>
        <v>0</v>
      </c>
    </row>
    <row r="7282" spans="1:16" x14ac:dyDescent="0.35">
      <c r="A7282">
        <f t="shared" si="1024"/>
        <v>0</v>
      </c>
      <c r="B7282" s="4" t="str">
        <f>IF($M7282&gt;300,"",IF(OR(INDEX(Bemenet!$E$2:$E$301,$M7282)="",INDEX(Bemenet!$F$2:$F$301,$M7282)=""),"",MAX(INDEX(Bemenet!$E$2:$E$301,$M7282),INDEX(Szabalyok!$A:$A,$N7282))))</f>
        <v/>
      </c>
      <c r="C7282" s="4" t="str">
        <f>IF($B7282="","",MIN(INDEX(Bemenet!$F$2:$F$301,$M7282),INDEX(Szabalyok!$B:$B,$N7282)))</f>
        <v/>
      </c>
      <c r="D7282" s="5" t="str">
        <f>IF(AND($B7282&lt;&gt;"",$C7282&lt;&gt;"",$B7282&lt;=$C7282),INDEX(Bemenet!$G$2:$G$301,$M7282),"")</f>
        <v/>
      </c>
      <c r="E7282" s="6" t="str">
        <f>IF(AND($B7282&lt;&gt;"",$C7282&lt;&gt;"",$B7282&lt;=$C7282),INDEX(Bemenet!$D$2:$D$301,$M7282),"")</f>
        <v/>
      </c>
      <c r="F7282" s="5" t="str">
        <f t="shared" si="1017"/>
        <v/>
      </c>
      <c r="G7282" s="5" t="str">
        <f t="shared" si="1018"/>
        <v/>
      </c>
      <c r="H7282" s="9" t="str">
        <f t="shared" si="1019"/>
        <v/>
      </c>
      <c r="I7282" s="5" t="str">
        <f t="shared" si="1020"/>
        <v/>
      </c>
      <c r="J7282" s="5" t="str">
        <f>IF(OR($L7282="",NOT(COUNTIFS($L$2:$L7282,$L7282)=1)),"",SUMIFS($G:$G,$L:$L,$L7282))</f>
        <v/>
      </c>
      <c r="K7282" s="5" t="str">
        <f>IF(OR($L7282="",NOT(COUNTIFS($L$2:$L7282,$L7282)=1)),"",SUMIFS($I:$I,$L:$L,$L7282))</f>
        <v/>
      </c>
      <c r="L7282" s="6" t="str">
        <f t="shared" si="1021"/>
        <v/>
      </c>
      <c r="M7282" s="6">
        <f t="shared" si="1022"/>
        <v>292</v>
      </c>
      <c r="N7282" s="6">
        <f t="shared" si="1023"/>
        <v>7</v>
      </c>
      <c r="O7282" s="9" t="str">
        <f>IF(AND($B7282&lt;&gt;"",$C7282&lt;&gt;"",$B7282&lt;=$C7282),INDEX(Szabalyok!$C:$C,$N7282),"")</f>
        <v/>
      </c>
      <c r="P7282">
        <f t="shared" si="1025"/>
        <v>0</v>
      </c>
    </row>
    <row r="7283" spans="1:16" x14ac:dyDescent="0.35">
      <c r="A7283">
        <f t="shared" si="1024"/>
        <v>0</v>
      </c>
      <c r="B7283" s="4" t="str">
        <f>IF($M7283&gt;300,"",IF(OR(INDEX(Bemenet!$E$2:$E$301,$M7283)="",INDEX(Bemenet!$F$2:$F$301,$M7283)=""),"",MAX(INDEX(Bemenet!$E$2:$E$301,$M7283),INDEX(Szabalyok!$A:$A,$N7283))))</f>
        <v/>
      </c>
      <c r="C7283" s="4" t="str">
        <f>IF($B7283="","",MIN(INDEX(Bemenet!$F$2:$F$301,$M7283),INDEX(Szabalyok!$B:$B,$N7283)))</f>
        <v/>
      </c>
      <c r="D7283" s="5" t="str">
        <f>IF(AND($B7283&lt;&gt;"",$C7283&lt;&gt;"",$B7283&lt;=$C7283),INDEX(Bemenet!$G$2:$G$301,$M7283),"")</f>
        <v/>
      </c>
      <c r="E7283" s="6" t="str">
        <f>IF(AND($B7283&lt;&gt;"",$C7283&lt;&gt;"",$B7283&lt;=$C7283),INDEX(Bemenet!$D$2:$D$301,$M7283),"")</f>
        <v/>
      </c>
      <c r="F7283" s="5" t="str">
        <f t="shared" si="1017"/>
        <v/>
      </c>
      <c r="G7283" s="5" t="str">
        <f t="shared" si="1018"/>
        <v/>
      </c>
      <c r="H7283" s="9" t="str">
        <f t="shared" si="1019"/>
        <v/>
      </c>
      <c r="I7283" s="5" t="str">
        <f t="shared" si="1020"/>
        <v/>
      </c>
      <c r="J7283" s="5" t="str">
        <f>IF(OR($L7283="",NOT(COUNTIFS($L$2:$L7283,$L7283)=1)),"",SUMIFS($G:$G,$L:$L,$L7283))</f>
        <v/>
      </c>
      <c r="K7283" s="5" t="str">
        <f>IF(OR($L7283="",NOT(COUNTIFS($L$2:$L7283,$L7283)=1)),"",SUMIFS($I:$I,$L:$L,$L7283))</f>
        <v/>
      </c>
      <c r="L7283" s="6" t="str">
        <f t="shared" si="1021"/>
        <v/>
      </c>
      <c r="M7283" s="6">
        <f t="shared" si="1022"/>
        <v>292</v>
      </c>
      <c r="N7283" s="6">
        <f t="shared" si="1023"/>
        <v>8</v>
      </c>
      <c r="O7283" s="9" t="str">
        <f>IF(AND($B7283&lt;&gt;"",$C7283&lt;&gt;"",$B7283&lt;=$C7283),INDEX(Szabalyok!$C:$C,$N7283),"")</f>
        <v/>
      </c>
      <c r="P7283">
        <f t="shared" si="1025"/>
        <v>0</v>
      </c>
    </row>
    <row r="7284" spans="1:16" x14ac:dyDescent="0.35">
      <c r="A7284">
        <f t="shared" si="1024"/>
        <v>0</v>
      </c>
      <c r="B7284" s="4" t="str">
        <f>IF($M7284&gt;300,"",IF(OR(INDEX(Bemenet!$E$2:$E$301,$M7284)="",INDEX(Bemenet!$F$2:$F$301,$M7284)=""),"",MAX(INDEX(Bemenet!$E$2:$E$301,$M7284),INDEX(Szabalyok!$A:$A,$N7284))))</f>
        <v/>
      </c>
      <c r="C7284" s="4" t="str">
        <f>IF($B7284="","",MIN(INDEX(Bemenet!$F$2:$F$301,$M7284),INDEX(Szabalyok!$B:$B,$N7284)))</f>
        <v/>
      </c>
      <c r="D7284" s="5" t="str">
        <f>IF(AND($B7284&lt;&gt;"",$C7284&lt;&gt;"",$B7284&lt;=$C7284),INDEX(Bemenet!$G$2:$G$301,$M7284),"")</f>
        <v/>
      </c>
      <c r="E7284" s="6" t="str">
        <f>IF(AND($B7284&lt;&gt;"",$C7284&lt;&gt;"",$B7284&lt;=$C7284),INDEX(Bemenet!$D$2:$D$301,$M7284),"")</f>
        <v/>
      </c>
      <c r="F7284" s="5" t="str">
        <f t="shared" si="1017"/>
        <v/>
      </c>
      <c r="G7284" s="5" t="str">
        <f t="shared" si="1018"/>
        <v/>
      </c>
      <c r="H7284" s="9" t="str">
        <f t="shared" si="1019"/>
        <v/>
      </c>
      <c r="I7284" s="5" t="str">
        <f t="shared" si="1020"/>
        <v/>
      </c>
      <c r="J7284" s="5" t="str">
        <f>IF(OR($L7284="",NOT(COUNTIFS($L$2:$L7284,$L7284)=1)),"",SUMIFS($G:$G,$L:$L,$L7284))</f>
        <v/>
      </c>
      <c r="K7284" s="5" t="str">
        <f>IF(OR($L7284="",NOT(COUNTIFS($L$2:$L7284,$L7284)=1)),"",SUMIFS($I:$I,$L:$L,$L7284))</f>
        <v/>
      </c>
      <c r="L7284" s="6" t="str">
        <f t="shared" si="1021"/>
        <v/>
      </c>
      <c r="M7284" s="6">
        <f t="shared" si="1022"/>
        <v>292</v>
      </c>
      <c r="N7284" s="6">
        <f t="shared" si="1023"/>
        <v>9</v>
      </c>
      <c r="O7284" s="9" t="str">
        <f>IF(AND($B7284&lt;&gt;"",$C7284&lt;&gt;"",$B7284&lt;=$C7284),INDEX(Szabalyok!$C:$C,$N7284),"")</f>
        <v/>
      </c>
      <c r="P7284">
        <f t="shared" si="1025"/>
        <v>0</v>
      </c>
    </row>
    <row r="7285" spans="1:16" x14ac:dyDescent="0.35">
      <c r="A7285">
        <f t="shared" si="1024"/>
        <v>0</v>
      </c>
      <c r="B7285" s="4" t="str">
        <f>IF($M7285&gt;300,"",IF(OR(INDEX(Bemenet!$E$2:$E$301,$M7285)="",INDEX(Bemenet!$F$2:$F$301,$M7285)=""),"",MAX(INDEX(Bemenet!$E$2:$E$301,$M7285),INDEX(Szabalyok!$A:$A,$N7285))))</f>
        <v/>
      </c>
      <c r="C7285" s="4" t="str">
        <f>IF($B7285="","",MIN(INDEX(Bemenet!$F$2:$F$301,$M7285),INDEX(Szabalyok!$B:$B,$N7285)))</f>
        <v/>
      </c>
      <c r="D7285" s="5" t="str">
        <f>IF(AND($B7285&lt;&gt;"",$C7285&lt;&gt;"",$B7285&lt;=$C7285),INDEX(Bemenet!$G$2:$G$301,$M7285),"")</f>
        <v/>
      </c>
      <c r="E7285" s="6" t="str">
        <f>IF(AND($B7285&lt;&gt;"",$C7285&lt;&gt;"",$B7285&lt;=$C7285),INDEX(Bemenet!$D$2:$D$301,$M7285),"")</f>
        <v/>
      </c>
      <c r="F7285" s="5" t="str">
        <f t="shared" si="1017"/>
        <v/>
      </c>
      <c r="G7285" s="5" t="str">
        <f t="shared" si="1018"/>
        <v/>
      </c>
      <c r="H7285" s="9" t="str">
        <f t="shared" si="1019"/>
        <v/>
      </c>
      <c r="I7285" s="5" t="str">
        <f t="shared" si="1020"/>
        <v/>
      </c>
      <c r="J7285" s="5" t="str">
        <f>IF(OR($L7285="",NOT(COUNTIFS($L$2:$L7285,$L7285)=1)),"",SUMIFS($G:$G,$L:$L,$L7285))</f>
        <v/>
      </c>
      <c r="K7285" s="5" t="str">
        <f>IF(OR($L7285="",NOT(COUNTIFS($L$2:$L7285,$L7285)=1)),"",SUMIFS($I:$I,$L:$L,$L7285))</f>
        <v/>
      </c>
      <c r="L7285" s="6" t="str">
        <f t="shared" si="1021"/>
        <v/>
      </c>
      <c r="M7285" s="6">
        <f t="shared" si="1022"/>
        <v>292</v>
      </c>
      <c r="N7285" s="6">
        <f t="shared" si="1023"/>
        <v>10</v>
      </c>
      <c r="O7285" s="9" t="str">
        <f>IF(AND($B7285&lt;&gt;"",$C7285&lt;&gt;"",$B7285&lt;=$C7285),INDEX(Szabalyok!$C:$C,$N7285),"")</f>
        <v/>
      </c>
      <c r="P7285">
        <f t="shared" si="1025"/>
        <v>0</v>
      </c>
    </row>
    <row r="7286" spans="1:16" x14ac:dyDescent="0.35">
      <c r="A7286">
        <f t="shared" si="1024"/>
        <v>0</v>
      </c>
      <c r="B7286" s="4" t="str">
        <f>IF($M7286&gt;300,"",IF(OR(INDEX(Bemenet!$E$2:$E$301,$M7286)="",INDEX(Bemenet!$F$2:$F$301,$M7286)=""),"",MAX(INDEX(Bemenet!$E$2:$E$301,$M7286),INDEX(Szabalyok!$A:$A,$N7286))))</f>
        <v/>
      </c>
      <c r="C7286" s="4" t="str">
        <f>IF($B7286="","",MIN(INDEX(Bemenet!$F$2:$F$301,$M7286),INDEX(Szabalyok!$B:$B,$N7286)))</f>
        <v/>
      </c>
      <c r="D7286" s="5" t="str">
        <f>IF(AND($B7286&lt;&gt;"",$C7286&lt;&gt;"",$B7286&lt;=$C7286),INDEX(Bemenet!$G$2:$G$301,$M7286),"")</f>
        <v/>
      </c>
      <c r="E7286" s="6" t="str">
        <f>IF(AND($B7286&lt;&gt;"",$C7286&lt;&gt;"",$B7286&lt;=$C7286),INDEX(Bemenet!$D$2:$D$301,$M7286),"")</f>
        <v/>
      </c>
      <c r="F7286" s="5" t="str">
        <f t="shared" si="1017"/>
        <v/>
      </c>
      <c r="G7286" s="5" t="str">
        <f t="shared" si="1018"/>
        <v/>
      </c>
      <c r="H7286" s="9" t="str">
        <f t="shared" si="1019"/>
        <v/>
      </c>
      <c r="I7286" s="5" t="str">
        <f t="shared" si="1020"/>
        <v/>
      </c>
      <c r="J7286" s="5" t="str">
        <f>IF(OR($L7286="",NOT(COUNTIFS($L$2:$L7286,$L7286)=1)),"",SUMIFS($G:$G,$L:$L,$L7286))</f>
        <v/>
      </c>
      <c r="K7286" s="5" t="str">
        <f>IF(OR($L7286="",NOT(COUNTIFS($L$2:$L7286,$L7286)=1)),"",SUMIFS($I:$I,$L:$L,$L7286))</f>
        <v/>
      </c>
      <c r="L7286" s="6" t="str">
        <f t="shared" si="1021"/>
        <v/>
      </c>
      <c r="M7286" s="6">
        <f t="shared" si="1022"/>
        <v>292</v>
      </c>
      <c r="N7286" s="6">
        <f t="shared" si="1023"/>
        <v>11</v>
      </c>
      <c r="O7286" s="9" t="str">
        <f>IF(AND($B7286&lt;&gt;"",$C7286&lt;&gt;"",$B7286&lt;=$C7286),INDEX(Szabalyok!$C:$C,$N7286),"")</f>
        <v/>
      </c>
      <c r="P7286">
        <f t="shared" si="1025"/>
        <v>0</v>
      </c>
    </row>
    <row r="7287" spans="1:16" x14ac:dyDescent="0.35">
      <c r="A7287">
        <f t="shared" si="1024"/>
        <v>0</v>
      </c>
      <c r="B7287" s="4" t="str">
        <f>IF($M7287&gt;300,"",IF(OR(INDEX(Bemenet!$E$2:$E$301,$M7287)="",INDEX(Bemenet!$F$2:$F$301,$M7287)=""),"",MAX(INDEX(Bemenet!$E$2:$E$301,$M7287),INDEX(Szabalyok!$A:$A,$N7287))))</f>
        <v/>
      </c>
      <c r="C7287" s="4" t="str">
        <f>IF($B7287="","",MIN(INDEX(Bemenet!$F$2:$F$301,$M7287),INDEX(Szabalyok!$B:$B,$N7287)))</f>
        <v/>
      </c>
      <c r="D7287" s="5" t="str">
        <f>IF(AND($B7287&lt;&gt;"",$C7287&lt;&gt;"",$B7287&lt;=$C7287),INDEX(Bemenet!$G$2:$G$301,$M7287),"")</f>
        <v/>
      </c>
      <c r="E7287" s="6" t="str">
        <f>IF(AND($B7287&lt;&gt;"",$C7287&lt;&gt;"",$B7287&lt;=$C7287),INDEX(Bemenet!$D$2:$D$301,$M7287),"")</f>
        <v/>
      </c>
      <c r="F7287" s="5" t="str">
        <f t="shared" si="1017"/>
        <v/>
      </c>
      <c r="G7287" s="5" t="str">
        <f t="shared" si="1018"/>
        <v/>
      </c>
      <c r="H7287" s="9" t="str">
        <f t="shared" si="1019"/>
        <v/>
      </c>
      <c r="I7287" s="5" t="str">
        <f t="shared" si="1020"/>
        <v/>
      </c>
      <c r="J7287" s="5" t="str">
        <f>IF(OR($L7287="",NOT(COUNTIFS($L$2:$L7287,$L7287)=1)),"",SUMIFS($G:$G,$L:$L,$L7287))</f>
        <v/>
      </c>
      <c r="K7287" s="5" t="str">
        <f>IF(OR($L7287="",NOT(COUNTIFS($L$2:$L7287,$L7287)=1)),"",SUMIFS($I:$I,$L:$L,$L7287))</f>
        <v/>
      </c>
      <c r="L7287" s="6" t="str">
        <f t="shared" si="1021"/>
        <v/>
      </c>
      <c r="M7287" s="6">
        <f t="shared" si="1022"/>
        <v>292</v>
      </c>
      <c r="N7287" s="6">
        <f t="shared" si="1023"/>
        <v>12</v>
      </c>
      <c r="O7287" s="9" t="str">
        <f>IF(AND($B7287&lt;&gt;"",$C7287&lt;&gt;"",$B7287&lt;=$C7287),INDEX(Szabalyok!$C:$C,$N7287),"")</f>
        <v/>
      </c>
      <c r="P7287">
        <f t="shared" si="1025"/>
        <v>0</v>
      </c>
    </row>
    <row r="7288" spans="1:16" x14ac:dyDescent="0.35">
      <c r="A7288">
        <f t="shared" si="1024"/>
        <v>0</v>
      </c>
      <c r="B7288" s="4" t="str">
        <f>IF($M7288&gt;300,"",IF(OR(INDEX(Bemenet!$E$2:$E$301,$M7288)="",INDEX(Bemenet!$F$2:$F$301,$M7288)=""),"",MAX(INDEX(Bemenet!$E$2:$E$301,$M7288),INDEX(Szabalyok!$A:$A,$N7288))))</f>
        <v/>
      </c>
      <c r="C7288" s="4" t="str">
        <f>IF($B7288="","",MIN(INDEX(Bemenet!$F$2:$F$301,$M7288),INDEX(Szabalyok!$B:$B,$N7288)))</f>
        <v/>
      </c>
      <c r="D7288" s="5" t="str">
        <f>IF(AND($B7288&lt;&gt;"",$C7288&lt;&gt;"",$B7288&lt;=$C7288),INDEX(Bemenet!$G$2:$G$301,$M7288),"")</f>
        <v/>
      </c>
      <c r="E7288" s="6" t="str">
        <f>IF(AND($B7288&lt;&gt;"",$C7288&lt;&gt;"",$B7288&lt;=$C7288),INDEX(Bemenet!$D$2:$D$301,$M7288),"")</f>
        <v/>
      </c>
      <c r="F7288" s="5" t="str">
        <f t="shared" si="1017"/>
        <v/>
      </c>
      <c r="G7288" s="5" t="str">
        <f t="shared" si="1018"/>
        <v/>
      </c>
      <c r="H7288" s="9" t="str">
        <f t="shared" si="1019"/>
        <v/>
      </c>
      <c r="I7288" s="5" t="str">
        <f t="shared" si="1020"/>
        <v/>
      </c>
      <c r="J7288" s="5" t="str">
        <f>IF(OR($L7288="",NOT(COUNTIFS($L$2:$L7288,$L7288)=1)),"",SUMIFS($G:$G,$L:$L,$L7288))</f>
        <v/>
      </c>
      <c r="K7288" s="5" t="str">
        <f>IF(OR($L7288="",NOT(COUNTIFS($L$2:$L7288,$L7288)=1)),"",SUMIFS($I:$I,$L:$L,$L7288))</f>
        <v/>
      </c>
      <c r="L7288" s="6" t="str">
        <f t="shared" si="1021"/>
        <v/>
      </c>
      <c r="M7288" s="6">
        <f t="shared" si="1022"/>
        <v>292</v>
      </c>
      <c r="N7288" s="6">
        <f t="shared" si="1023"/>
        <v>13</v>
      </c>
      <c r="O7288" s="9" t="str">
        <f>IF(AND($B7288&lt;&gt;"",$C7288&lt;&gt;"",$B7288&lt;=$C7288),INDEX(Szabalyok!$C:$C,$N7288),"")</f>
        <v/>
      </c>
      <c r="P7288">
        <f t="shared" si="1025"/>
        <v>0</v>
      </c>
    </row>
    <row r="7289" spans="1:16" x14ac:dyDescent="0.35">
      <c r="A7289">
        <f t="shared" si="1024"/>
        <v>0</v>
      </c>
      <c r="B7289" s="4" t="str">
        <f>IF($M7289&gt;300,"",IF(OR(INDEX(Bemenet!$E$2:$E$301,$M7289)="",INDEX(Bemenet!$F$2:$F$301,$M7289)=""),"",MAX(INDEX(Bemenet!$E$2:$E$301,$M7289),INDEX(Szabalyok!$A:$A,$N7289))))</f>
        <v/>
      </c>
      <c r="C7289" s="4" t="str">
        <f>IF($B7289="","",MIN(INDEX(Bemenet!$F$2:$F$301,$M7289),INDEX(Szabalyok!$B:$B,$N7289)))</f>
        <v/>
      </c>
      <c r="D7289" s="5" t="str">
        <f>IF(AND($B7289&lt;&gt;"",$C7289&lt;&gt;"",$B7289&lt;=$C7289),INDEX(Bemenet!$G$2:$G$301,$M7289),"")</f>
        <v/>
      </c>
      <c r="E7289" s="6" t="str">
        <f>IF(AND($B7289&lt;&gt;"",$C7289&lt;&gt;"",$B7289&lt;=$C7289),INDEX(Bemenet!$D$2:$D$301,$M7289),"")</f>
        <v/>
      </c>
      <c r="F7289" s="5" t="str">
        <f t="shared" si="1017"/>
        <v/>
      </c>
      <c r="G7289" s="5" t="str">
        <f t="shared" si="1018"/>
        <v/>
      </c>
      <c r="H7289" s="9" t="str">
        <f t="shared" si="1019"/>
        <v/>
      </c>
      <c r="I7289" s="5" t="str">
        <f t="shared" si="1020"/>
        <v/>
      </c>
      <c r="J7289" s="5" t="str">
        <f>IF(OR($L7289="",NOT(COUNTIFS($L$2:$L7289,$L7289)=1)),"",SUMIFS($G:$G,$L:$L,$L7289))</f>
        <v/>
      </c>
      <c r="K7289" s="5" t="str">
        <f>IF(OR($L7289="",NOT(COUNTIFS($L$2:$L7289,$L7289)=1)),"",SUMIFS($I:$I,$L:$L,$L7289))</f>
        <v/>
      </c>
      <c r="L7289" s="6" t="str">
        <f t="shared" si="1021"/>
        <v/>
      </c>
      <c r="M7289" s="6">
        <f t="shared" si="1022"/>
        <v>292</v>
      </c>
      <c r="N7289" s="6">
        <f t="shared" si="1023"/>
        <v>14</v>
      </c>
      <c r="O7289" s="9" t="str">
        <f>IF(AND($B7289&lt;&gt;"",$C7289&lt;&gt;"",$B7289&lt;=$C7289),INDEX(Szabalyok!$C:$C,$N7289),"")</f>
        <v/>
      </c>
      <c r="P7289">
        <f t="shared" si="1025"/>
        <v>0</v>
      </c>
    </row>
    <row r="7290" spans="1:16" x14ac:dyDescent="0.35">
      <c r="A7290">
        <f t="shared" si="1024"/>
        <v>0</v>
      </c>
      <c r="B7290" s="4" t="str">
        <f>IF($M7290&gt;300,"",IF(OR(INDEX(Bemenet!$E$2:$E$301,$M7290)="",INDEX(Bemenet!$F$2:$F$301,$M7290)=""),"",MAX(INDEX(Bemenet!$E$2:$E$301,$M7290),INDEX(Szabalyok!$A:$A,$N7290))))</f>
        <v/>
      </c>
      <c r="C7290" s="4" t="str">
        <f>IF($B7290="","",MIN(INDEX(Bemenet!$F$2:$F$301,$M7290),INDEX(Szabalyok!$B:$B,$N7290)))</f>
        <v/>
      </c>
      <c r="D7290" s="5" t="str">
        <f>IF(AND($B7290&lt;&gt;"",$C7290&lt;&gt;"",$B7290&lt;=$C7290),INDEX(Bemenet!$G$2:$G$301,$M7290),"")</f>
        <v/>
      </c>
      <c r="E7290" s="6" t="str">
        <f>IF(AND($B7290&lt;&gt;"",$C7290&lt;&gt;"",$B7290&lt;=$C7290),INDEX(Bemenet!$D$2:$D$301,$M7290),"")</f>
        <v/>
      </c>
      <c r="F7290" s="5" t="str">
        <f t="shared" si="1017"/>
        <v/>
      </c>
      <c r="G7290" s="5" t="str">
        <f t="shared" si="1018"/>
        <v/>
      </c>
      <c r="H7290" s="9" t="str">
        <f t="shared" si="1019"/>
        <v/>
      </c>
      <c r="I7290" s="5" t="str">
        <f t="shared" si="1020"/>
        <v/>
      </c>
      <c r="J7290" s="5" t="str">
        <f>IF(OR($L7290="",NOT(COUNTIFS($L$2:$L7290,$L7290)=1)),"",SUMIFS($G:$G,$L:$L,$L7290))</f>
        <v/>
      </c>
      <c r="K7290" s="5" t="str">
        <f>IF(OR($L7290="",NOT(COUNTIFS($L$2:$L7290,$L7290)=1)),"",SUMIFS($I:$I,$L:$L,$L7290))</f>
        <v/>
      </c>
      <c r="L7290" s="6" t="str">
        <f t="shared" si="1021"/>
        <v/>
      </c>
      <c r="M7290" s="6">
        <f t="shared" si="1022"/>
        <v>292</v>
      </c>
      <c r="N7290" s="6">
        <f t="shared" si="1023"/>
        <v>15</v>
      </c>
      <c r="O7290" s="9" t="str">
        <f>IF(AND($B7290&lt;&gt;"",$C7290&lt;&gt;"",$B7290&lt;=$C7290),INDEX(Szabalyok!$C:$C,$N7290),"")</f>
        <v/>
      </c>
      <c r="P7290">
        <f t="shared" si="1025"/>
        <v>0</v>
      </c>
    </row>
    <row r="7291" spans="1:16" x14ac:dyDescent="0.35">
      <c r="A7291">
        <f t="shared" si="1024"/>
        <v>0</v>
      </c>
      <c r="B7291" s="4" t="str">
        <f>IF($M7291&gt;300,"",IF(OR(INDEX(Bemenet!$E$2:$E$301,$M7291)="",INDEX(Bemenet!$F$2:$F$301,$M7291)=""),"",MAX(INDEX(Bemenet!$E$2:$E$301,$M7291),INDEX(Szabalyok!$A:$A,$N7291))))</f>
        <v/>
      </c>
      <c r="C7291" s="4" t="str">
        <f>IF($B7291="","",MIN(INDEX(Bemenet!$F$2:$F$301,$M7291),INDEX(Szabalyok!$B:$B,$N7291)))</f>
        <v/>
      </c>
      <c r="D7291" s="5" t="str">
        <f>IF(AND($B7291&lt;&gt;"",$C7291&lt;&gt;"",$B7291&lt;=$C7291),INDEX(Bemenet!$G$2:$G$301,$M7291),"")</f>
        <v/>
      </c>
      <c r="E7291" s="6" t="str">
        <f>IF(AND($B7291&lt;&gt;"",$C7291&lt;&gt;"",$B7291&lt;=$C7291),INDEX(Bemenet!$D$2:$D$301,$M7291),"")</f>
        <v/>
      </c>
      <c r="F7291" s="5" t="str">
        <f t="shared" si="1017"/>
        <v/>
      </c>
      <c r="G7291" s="5" t="str">
        <f t="shared" si="1018"/>
        <v/>
      </c>
      <c r="H7291" s="9" t="str">
        <f t="shared" si="1019"/>
        <v/>
      </c>
      <c r="I7291" s="5" t="str">
        <f t="shared" si="1020"/>
        <v/>
      </c>
      <c r="J7291" s="5" t="str">
        <f>IF(OR($L7291="",NOT(COUNTIFS($L$2:$L7291,$L7291)=1)),"",SUMIFS($G:$G,$L:$L,$L7291))</f>
        <v/>
      </c>
      <c r="K7291" s="5" t="str">
        <f>IF(OR($L7291="",NOT(COUNTIFS($L$2:$L7291,$L7291)=1)),"",SUMIFS($I:$I,$L:$L,$L7291))</f>
        <v/>
      </c>
      <c r="L7291" s="6" t="str">
        <f t="shared" si="1021"/>
        <v/>
      </c>
      <c r="M7291" s="6">
        <f t="shared" si="1022"/>
        <v>292</v>
      </c>
      <c r="N7291" s="6">
        <f t="shared" si="1023"/>
        <v>16</v>
      </c>
      <c r="O7291" s="9" t="str">
        <f>IF(AND($B7291&lt;&gt;"",$C7291&lt;&gt;"",$B7291&lt;=$C7291),INDEX(Szabalyok!$C:$C,$N7291),"")</f>
        <v/>
      </c>
      <c r="P7291">
        <f t="shared" si="1025"/>
        <v>0</v>
      </c>
    </row>
    <row r="7292" spans="1:16" x14ac:dyDescent="0.35">
      <c r="A7292">
        <f t="shared" si="1024"/>
        <v>0</v>
      </c>
      <c r="B7292" s="4" t="str">
        <f>IF($M7292&gt;300,"",IF(OR(INDEX(Bemenet!$E$2:$E$301,$M7292)="",INDEX(Bemenet!$F$2:$F$301,$M7292)=""),"",MAX(INDEX(Bemenet!$E$2:$E$301,$M7292),INDEX(Szabalyok!$A:$A,$N7292))))</f>
        <v/>
      </c>
      <c r="C7292" s="4" t="str">
        <f>IF($B7292="","",MIN(INDEX(Bemenet!$F$2:$F$301,$M7292),INDEX(Szabalyok!$B:$B,$N7292)))</f>
        <v/>
      </c>
      <c r="D7292" s="5" t="str">
        <f>IF(AND($B7292&lt;&gt;"",$C7292&lt;&gt;"",$B7292&lt;=$C7292),INDEX(Bemenet!$G$2:$G$301,$M7292),"")</f>
        <v/>
      </c>
      <c r="E7292" s="6" t="str">
        <f>IF(AND($B7292&lt;&gt;"",$C7292&lt;&gt;"",$B7292&lt;=$C7292),INDEX(Bemenet!$D$2:$D$301,$M7292),"")</f>
        <v/>
      </c>
      <c r="F7292" s="5" t="str">
        <f t="shared" si="1017"/>
        <v/>
      </c>
      <c r="G7292" s="5" t="str">
        <f t="shared" si="1018"/>
        <v/>
      </c>
      <c r="H7292" s="9" t="str">
        <f t="shared" si="1019"/>
        <v/>
      </c>
      <c r="I7292" s="5" t="str">
        <f t="shared" si="1020"/>
        <v/>
      </c>
      <c r="J7292" s="5" t="str">
        <f>IF(OR($L7292="",NOT(COUNTIFS($L$2:$L7292,$L7292)=1)),"",SUMIFS($G:$G,$L:$L,$L7292))</f>
        <v/>
      </c>
      <c r="K7292" s="5" t="str">
        <f>IF(OR($L7292="",NOT(COUNTIFS($L$2:$L7292,$L7292)=1)),"",SUMIFS($I:$I,$L:$L,$L7292))</f>
        <v/>
      </c>
      <c r="L7292" s="6" t="str">
        <f t="shared" si="1021"/>
        <v/>
      </c>
      <c r="M7292" s="6">
        <f t="shared" si="1022"/>
        <v>292</v>
      </c>
      <c r="N7292" s="6">
        <f t="shared" si="1023"/>
        <v>17</v>
      </c>
      <c r="O7292" s="9" t="str">
        <f>IF(AND($B7292&lt;&gt;"",$C7292&lt;&gt;"",$B7292&lt;=$C7292),INDEX(Szabalyok!$C:$C,$N7292),"")</f>
        <v/>
      </c>
      <c r="P7292">
        <f t="shared" si="1025"/>
        <v>0</v>
      </c>
    </row>
    <row r="7293" spans="1:16" x14ac:dyDescent="0.35">
      <c r="A7293">
        <f t="shared" si="1024"/>
        <v>0</v>
      </c>
      <c r="B7293" s="4" t="str">
        <f>IF($M7293&gt;300,"",IF(OR(INDEX(Bemenet!$E$2:$E$301,$M7293)="",INDEX(Bemenet!$F$2:$F$301,$M7293)=""),"",MAX(INDEX(Bemenet!$E$2:$E$301,$M7293),INDEX(Szabalyok!$A:$A,$N7293))))</f>
        <v/>
      </c>
      <c r="C7293" s="4" t="str">
        <f>IF($B7293="","",MIN(INDEX(Bemenet!$F$2:$F$301,$M7293),INDEX(Szabalyok!$B:$B,$N7293)))</f>
        <v/>
      </c>
      <c r="D7293" s="5" t="str">
        <f>IF(AND($B7293&lt;&gt;"",$C7293&lt;&gt;"",$B7293&lt;=$C7293),INDEX(Bemenet!$G$2:$G$301,$M7293),"")</f>
        <v/>
      </c>
      <c r="E7293" s="6" t="str">
        <f>IF(AND($B7293&lt;&gt;"",$C7293&lt;&gt;"",$B7293&lt;=$C7293),INDEX(Bemenet!$D$2:$D$301,$M7293),"")</f>
        <v/>
      </c>
      <c r="F7293" s="5" t="str">
        <f t="shared" si="1017"/>
        <v/>
      </c>
      <c r="G7293" s="5" t="str">
        <f t="shared" si="1018"/>
        <v/>
      </c>
      <c r="H7293" s="9" t="str">
        <f t="shared" si="1019"/>
        <v/>
      </c>
      <c r="I7293" s="5" t="str">
        <f t="shared" si="1020"/>
        <v/>
      </c>
      <c r="J7293" s="5" t="str">
        <f>IF(OR($L7293="",NOT(COUNTIFS($L$2:$L7293,$L7293)=1)),"",SUMIFS($G:$G,$L:$L,$L7293))</f>
        <v/>
      </c>
      <c r="K7293" s="5" t="str">
        <f>IF(OR($L7293="",NOT(COUNTIFS($L$2:$L7293,$L7293)=1)),"",SUMIFS($I:$I,$L:$L,$L7293))</f>
        <v/>
      </c>
      <c r="L7293" s="6" t="str">
        <f t="shared" si="1021"/>
        <v/>
      </c>
      <c r="M7293" s="6">
        <f t="shared" si="1022"/>
        <v>292</v>
      </c>
      <c r="N7293" s="6">
        <f t="shared" si="1023"/>
        <v>18</v>
      </c>
      <c r="O7293" s="9" t="str">
        <f>IF(AND($B7293&lt;&gt;"",$C7293&lt;&gt;"",$B7293&lt;=$C7293),INDEX(Szabalyok!$C:$C,$N7293),"")</f>
        <v/>
      </c>
      <c r="P7293">
        <f t="shared" si="1025"/>
        <v>0</v>
      </c>
    </row>
    <row r="7294" spans="1:16" x14ac:dyDescent="0.35">
      <c r="A7294">
        <f t="shared" si="1024"/>
        <v>0</v>
      </c>
      <c r="B7294" s="4" t="str">
        <f>IF($M7294&gt;300,"",IF(OR(INDEX(Bemenet!$E$2:$E$301,$M7294)="",INDEX(Bemenet!$F$2:$F$301,$M7294)=""),"",MAX(INDEX(Bemenet!$E$2:$E$301,$M7294),INDEX(Szabalyok!$A:$A,$N7294))))</f>
        <v/>
      </c>
      <c r="C7294" s="4" t="str">
        <f>IF($B7294="","",MIN(INDEX(Bemenet!$F$2:$F$301,$M7294),INDEX(Szabalyok!$B:$B,$N7294)))</f>
        <v/>
      </c>
      <c r="D7294" s="5" t="str">
        <f>IF(AND($B7294&lt;&gt;"",$C7294&lt;&gt;"",$B7294&lt;=$C7294),INDEX(Bemenet!$G$2:$G$301,$M7294),"")</f>
        <v/>
      </c>
      <c r="E7294" s="6" t="str">
        <f>IF(AND($B7294&lt;&gt;"",$C7294&lt;&gt;"",$B7294&lt;=$C7294),INDEX(Bemenet!$D$2:$D$301,$M7294),"")</f>
        <v/>
      </c>
      <c r="F7294" s="5" t="str">
        <f t="shared" si="1017"/>
        <v/>
      </c>
      <c r="G7294" s="5" t="str">
        <f t="shared" si="1018"/>
        <v/>
      </c>
      <c r="H7294" s="9" t="str">
        <f t="shared" si="1019"/>
        <v/>
      </c>
      <c r="I7294" s="5" t="str">
        <f t="shared" si="1020"/>
        <v/>
      </c>
      <c r="J7294" s="5" t="str">
        <f>IF(OR($L7294="",NOT(COUNTIFS($L$2:$L7294,$L7294)=1)),"",SUMIFS($G:$G,$L:$L,$L7294))</f>
        <v/>
      </c>
      <c r="K7294" s="5" t="str">
        <f>IF(OR($L7294="",NOT(COUNTIFS($L$2:$L7294,$L7294)=1)),"",SUMIFS($I:$I,$L:$L,$L7294))</f>
        <v/>
      </c>
      <c r="L7294" s="6" t="str">
        <f t="shared" si="1021"/>
        <v/>
      </c>
      <c r="M7294" s="6">
        <f t="shared" si="1022"/>
        <v>292</v>
      </c>
      <c r="N7294" s="6">
        <f t="shared" si="1023"/>
        <v>19</v>
      </c>
      <c r="O7294" s="9" t="str">
        <f>IF(AND($B7294&lt;&gt;"",$C7294&lt;&gt;"",$B7294&lt;=$C7294),INDEX(Szabalyok!$C:$C,$N7294),"")</f>
        <v/>
      </c>
      <c r="P7294">
        <f t="shared" si="1025"/>
        <v>0</v>
      </c>
    </row>
    <row r="7295" spans="1:16" x14ac:dyDescent="0.35">
      <c r="A7295">
        <f t="shared" si="1024"/>
        <v>0</v>
      </c>
      <c r="B7295" s="4" t="str">
        <f>IF($M7295&gt;300,"",IF(OR(INDEX(Bemenet!$E$2:$E$301,$M7295)="",INDEX(Bemenet!$F$2:$F$301,$M7295)=""),"",MAX(INDEX(Bemenet!$E$2:$E$301,$M7295),INDEX(Szabalyok!$A:$A,$N7295))))</f>
        <v/>
      </c>
      <c r="C7295" s="4" t="str">
        <f>IF($B7295="","",MIN(INDEX(Bemenet!$F$2:$F$301,$M7295),INDEX(Szabalyok!$B:$B,$N7295)))</f>
        <v/>
      </c>
      <c r="D7295" s="5" t="str">
        <f>IF(AND($B7295&lt;&gt;"",$C7295&lt;&gt;"",$B7295&lt;=$C7295),INDEX(Bemenet!$G$2:$G$301,$M7295),"")</f>
        <v/>
      </c>
      <c r="E7295" s="6" t="str">
        <f>IF(AND($B7295&lt;&gt;"",$C7295&lt;&gt;"",$B7295&lt;=$C7295),INDEX(Bemenet!$D$2:$D$301,$M7295),"")</f>
        <v/>
      </c>
      <c r="F7295" s="5" t="str">
        <f t="shared" si="1017"/>
        <v/>
      </c>
      <c r="G7295" s="5" t="str">
        <f t="shared" si="1018"/>
        <v/>
      </c>
      <c r="H7295" s="9" t="str">
        <f t="shared" si="1019"/>
        <v/>
      </c>
      <c r="I7295" s="5" t="str">
        <f t="shared" si="1020"/>
        <v/>
      </c>
      <c r="J7295" s="5" t="str">
        <f>IF(OR($L7295="",NOT(COUNTIFS($L$2:$L7295,$L7295)=1)),"",SUMIFS($G:$G,$L:$L,$L7295))</f>
        <v/>
      </c>
      <c r="K7295" s="5" t="str">
        <f>IF(OR($L7295="",NOT(COUNTIFS($L$2:$L7295,$L7295)=1)),"",SUMIFS($I:$I,$L:$L,$L7295))</f>
        <v/>
      </c>
      <c r="L7295" s="6" t="str">
        <f t="shared" si="1021"/>
        <v/>
      </c>
      <c r="M7295" s="6">
        <f t="shared" si="1022"/>
        <v>292</v>
      </c>
      <c r="N7295" s="6">
        <f t="shared" si="1023"/>
        <v>20</v>
      </c>
      <c r="O7295" s="9" t="str">
        <f>IF(AND($B7295&lt;&gt;"",$C7295&lt;&gt;"",$B7295&lt;=$C7295),INDEX(Szabalyok!$C:$C,$N7295),"")</f>
        <v/>
      </c>
      <c r="P7295">
        <f t="shared" si="1025"/>
        <v>0</v>
      </c>
    </row>
    <row r="7296" spans="1:16" x14ac:dyDescent="0.35">
      <c r="A7296">
        <f t="shared" si="1024"/>
        <v>0</v>
      </c>
      <c r="B7296" s="4" t="str">
        <f>IF($M7296&gt;300,"",IF(OR(INDEX(Bemenet!$E$2:$E$301,$M7296)="",INDEX(Bemenet!$F$2:$F$301,$M7296)=""),"",MAX(INDEX(Bemenet!$E$2:$E$301,$M7296),INDEX(Szabalyok!$A:$A,$N7296))))</f>
        <v/>
      </c>
      <c r="C7296" s="4" t="str">
        <f>IF($B7296="","",MIN(INDEX(Bemenet!$F$2:$F$301,$M7296),INDEX(Szabalyok!$B:$B,$N7296)))</f>
        <v/>
      </c>
      <c r="D7296" s="5" t="str">
        <f>IF(AND($B7296&lt;&gt;"",$C7296&lt;&gt;"",$B7296&lt;=$C7296),INDEX(Bemenet!$G$2:$G$301,$M7296),"")</f>
        <v/>
      </c>
      <c r="E7296" s="6" t="str">
        <f>IF(AND($B7296&lt;&gt;"",$C7296&lt;&gt;"",$B7296&lt;=$C7296),INDEX(Bemenet!$D$2:$D$301,$M7296),"")</f>
        <v/>
      </c>
      <c r="F7296" s="5" t="str">
        <f t="shared" si="1017"/>
        <v/>
      </c>
      <c r="G7296" s="5" t="str">
        <f t="shared" si="1018"/>
        <v/>
      </c>
      <c r="H7296" s="9" t="str">
        <f t="shared" si="1019"/>
        <v/>
      </c>
      <c r="I7296" s="5" t="str">
        <f t="shared" si="1020"/>
        <v/>
      </c>
      <c r="J7296" s="5" t="str">
        <f>IF(OR($L7296="",NOT(COUNTIFS($L$2:$L7296,$L7296)=1)),"",SUMIFS($G:$G,$L:$L,$L7296))</f>
        <v/>
      </c>
      <c r="K7296" s="5" t="str">
        <f>IF(OR($L7296="",NOT(COUNTIFS($L$2:$L7296,$L7296)=1)),"",SUMIFS($I:$I,$L:$L,$L7296))</f>
        <v/>
      </c>
      <c r="L7296" s="6" t="str">
        <f t="shared" si="1021"/>
        <v/>
      </c>
      <c r="M7296" s="6">
        <f t="shared" si="1022"/>
        <v>292</v>
      </c>
      <c r="N7296" s="6">
        <f t="shared" si="1023"/>
        <v>21</v>
      </c>
      <c r="O7296" s="9" t="str">
        <f>IF(AND($B7296&lt;&gt;"",$C7296&lt;&gt;"",$B7296&lt;=$C7296),INDEX(Szabalyok!$C:$C,$N7296),"")</f>
        <v/>
      </c>
      <c r="P7296">
        <f t="shared" si="1025"/>
        <v>0</v>
      </c>
    </row>
    <row r="7297" spans="1:16" x14ac:dyDescent="0.35">
      <c r="A7297">
        <f t="shared" si="1024"/>
        <v>0</v>
      </c>
      <c r="B7297" s="4" t="str">
        <f>IF($M7297&gt;300,"",IF(OR(INDEX(Bemenet!$E$2:$E$301,$M7297)="",INDEX(Bemenet!$F$2:$F$301,$M7297)=""),"",MAX(INDEX(Bemenet!$E$2:$E$301,$M7297),INDEX(Szabalyok!$A:$A,$N7297))))</f>
        <v/>
      </c>
      <c r="C7297" s="4" t="str">
        <f>IF($B7297="","",MIN(INDEX(Bemenet!$F$2:$F$301,$M7297),INDEX(Szabalyok!$B:$B,$N7297)))</f>
        <v/>
      </c>
      <c r="D7297" s="5" t="str">
        <f>IF(AND($B7297&lt;&gt;"",$C7297&lt;&gt;"",$B7297&lt;=$C7297),INDEX(Bemenet!$G$2:$G$301,$M7297),"")</f>
        <v/>
      </c>
      <c r="E7297" s="6" t="str">
        <f>IF(AND($B7297&lt;&gt;"",$C7297&lt;&gt;"",$B7297&lt;=$C7297),INDEX(Bemenet!$D$2:$D$301,$M7297),"")</f>
        <v/>
      </c>
      <c r="F7297" s="5" t="str">
        <f t="shared" si="1017"/>
        <v/>
      </c>
      <c r="G7297" s="5" t="str">
        <f t="shared" si="1018"/>
        <v/>
      </c>
      <c r="H7297" s="9" t="str">
        <f t="shared" si="1019"/>
        <v/>
      </c>
      <c r="I7297" s="5" t="str">
        <f t="shared" si="1020"/>
        <v/>
      </c>
      <c r="J7297" s="5" t="str">
        <f>IF(OR($L7297="",NOT(COUNTIFS($L$2:$L7297,$L7297)=1)),"",SUMIFS($G:$G,$L:$L,$L7297))</f>
        <v/>
      </c>
      <c r="K7297" s="5" t="str">
        <f>IF(OR($L7297="",NOT(COUNTIFS($L$2:$L7297,$L7297)=1)),"",SUMIFS($I:$I,$L:$L,$L7297))</f>
        <v/>
      </c>
      <c r="L7297" s="6" t="str">
        <f t="shared" si="1021"/>
        <v/>
      </c>
      <c r="M7297" s="6">
        <f t="shared" si="1022"/>
        <v>292</v>
      </c>
      <c r="N7297" s="6">
        <f t="shared" si="1023"/>
        <v>22</v>
      </c>
      <c r="O7297" s="9" t="str">
        <f>IF(AND($B7297&lt;&gt;"",$C7297&lt;&gt;"",$B7297&lt;=$C7297),INDEX(Szabalyok!$C:$C,$N7297),"")</f>
        <v/>
      </c>
      <c r="P7297">
        <f t="shared" si="1025"/>
        <v>0</v>
      </c>
    </row>
    <row r="7298" spans="1:16" x14ac:dyDescent="0.35">
      <c r="A7298">
        <f t="shared" si="1024"/>
        <v>0</v>
      </c>
      <c r="B7298" s="4" t="str">
        <f>IF($M7298&gt;300,"",IF(OR(INDEX(Bemenet!$E$2:$E$301,$M7298)="",INDEX(Bemenet!$F$2:$F$301,$M7298)=""),"",MAX(INDEX(Bemenet!$E$2:$E$301,$M7298),INDEX(Szabalyok!$A:$A,$N7298))))</f>
        <v/>
      </c>
      <c r="C7298" s="4" t="str">
        <f>IF($B7298="","",MIN(INDEX(Bemenet!$F$2:$F$301,$M7298),INDEX(Szabalyok!$B:$B,$N7298)))</f>
        <v/>
      </c>
      <c r="D7298" s="5" t="str">
        <f>IF(AND($B7298&lt;&gt;"",$C7298&lt;&gt;"",$B7298&lt;=$C7298),INDEX(Bemenet!$G$2:$G$301,$M7298),"")</f>
        <v/>
      </c>
      <c r="E7298" s="6" t="str">
        <f>IF(AND($B7298&lt;&gt;"",$C7298&lt;&gt;"",$B7298&lt;=$C7298),INDEX(Bemenet!$D$2:$D$301,$M7298),"")</f>
        <v/>
      </c>
      <c r="F7298" s="5" t="str">
        <f t="shared" ref="F7298:F7361" si="1026">IF(AND($B7298&lt;&gt;"",$C7298&lt;&gt;"",$B7298&lt;=$C7298),$C7298-$B7298+1,"")</f>
        <v/>
      </c>
      <c r="G7298" s="5" t="str">
        <f t="shared" ref="G7298:G7361" si="1027">IF($F7298="","",$F7298*$D7298)</f>
        <v/>
      </c>
      <c r="H7298" s="9" t="str">
        <f t="shared" ref="H7298:H7361" si="1028">IF($G7298="","",$O7298)</f>
        <v/>
      </c>
      <c r="I7298" s="5" t="str">
        <f t="shared" ref="I7298:I7361" si="1029">IF($G7298="","",$G7298*IF($H7298="",$O7298,$H7298)/100)</f>
        <v/>
      </c>
      <c r="J7298" s="5" t="str">
        <f>IF(OR($L7298="",NOT(COUNTIFS($L$2:$L7298,$L7298)=1)),"",SUMIFS($G:$G,$L:$L,$L7298))</f>
        <v/>
      </c>
      <c r="K7298" s="5" t="str">
        <f>IF(OR($L7298="",NOT(COUNTIFS($L$2:$L7298,$L7298)=1)),"",SUMIFS($I:$I,$L:$L,$L7298))</f>
        <v/>
      </c>
      <c r="L7298" s="6" t="str">
        <f t="shared" ref="L7298:L7361" si="1030">IF($B7298="","",YEAR($B7298))</f>
        <v/>
      </c>
      <c r="M7298" s="6">
        <f t="shared" ref="M7298:M7361" si="1031">INT((ROW()-2)/25)+1</f>
        <v>292</v>
      </c>
      <c r="N7298" s="6">
        <f t="shared" ref="N7298:N7361" si="1032">MOD(ROW()-2,25)+2</f>
        <v>23</v>
      </c>
      <c r="O7298" s="9" t="str">
        <f>IF(AND($B7298&lt;&gt;"",$C7298&lt;&gt;"",$B7298&lt;=$C7298),INDEX(Szabalyok!$C:$C,$N7298),"")</f>
        <v/>
      </c>
      <c r="P7298">
        <f t="shared" si="1025"/>
        <v>0</v>
      </c>
    </row>
    <row r="7299" spans="1:16" x14ac:dyDescent="0.35">
      <c r="A7299">
        <f t="shared" si="1024"/>
        <v>0</v>
      </c>
      <c r="B7299" s="4" t="str">
        <f>IF($M7299&gt;300,"",IF(OR(INDEX(Bemenet!$E$2:$E$301,$M7299)="",INDEX(Bemenet!$F$2:$F$301,$M7299)=""),"",MAX(INDEX(Bemenet!$E$2:$E$301,$M7299),INDEX(Szabalyok!$A:$A,$N7299))))</f>
        <v/>
      </c>
      <c r="C7299" s="4" t="str">
        <f>IF($B7299="","",MIN(INDEX(Bemenet!$F$2:$F$301,$M7299),INDEX(Szabalyok!$B:$B,$N7299)))</f>
        <v/>
      </c>
      <c r="D7299" s="5" t="str">
        <f>IF(AND($B7299&lt;&gt;"",$C7299&lt;&gt;"",$B7299&lt;=$C7299),INDEX(Bemenet!$G$2:$G$301,$M7299),"")</f>
        <v/>
      </c>
      <c r="E7299" s="6" t="str">
        <f>IF(AND($B7299&lt;&gt;"",$C7299&lt;&gt;"",$B7299&lt;=$C7299),INDEX(Bemenet!$D$2:$D$301,$M7299),"")</f>
        <v/>
      </c>
      <c r="F7299" s="5" t="str">
        <f t="shared" si="1026"/>
        <v/>
      </c>
      <c r="G7299" s="5" t="str">
        <f t="shared" si="1027"/>
        <v/>
      </c>
      <c r="H7299" s="9" t="str">
        <f t="shared" si="1028"/>
        <v/>
      </c>
      <c r="I7299" s="5" t="str">
        <f t="shared" si="1029"/>
        <v/>
      </c>
      <c r="J7299" s="5" t="str">
        <f>IF(OR($L7299="",NOT(COUNTIFS($L$2:$L7299,$L7299)=1)),"",SUMIFS($G:$G,$L:$L,$L7299))</f>
        <v/>
      </c>
      <c r="K7299" s="5" t="str">
        <f>IF(OR($L7299="",NOT(COUNTIFS($L$2:$L7299,$L7299)=1)),"",SUMIFS($I:$I,$L:$L,$L7299))</f>
        <v/>
      </c>
      <c r="L7299" s="6" t="str">
        <f t="shared" si="1030"/>
        <v/>
      </c>
      <c r="M7299" s="6">
        <f t="shared" si="1031"/>
        <v>292</v>
      </c>
      <c r="N7299" s="6">
        <f t="shared" si="1032"/>
        <v>24</v>
      </c>
      <c r="O7299" s="9" t="str">
        <f>IF(AND($B7299&lt;&gt;"",$C7299&lt;&gt;"",$B7299&lt;=$C7299),INDEX(Szabalyok!$C:$C,$N7299),"")</f>
        <v/>
      </c>
      <c r="P7299">
        <f t="shared" si="1025"/>
        <v>0</v>
      </c>
    </row>
    <row r="7300" spans="1:16" x14ac:dyDescent="0.35">
      <c r="A7300">
        <f t="shared" ref="A7300:A7363" si="1033">IF(P7300=P7299,0,P7300)</f>
        <v>0</v>
      </c>
      <c r="B7300" s="4" t="str">
        <f>IF($M7300&gt;300,"",IF(OR(INDEX(Bemenet!$E$2:$E$301,$M7300)="",INDEX(Bemenet!$F$2:$F$301,$M7300)=""),"",MAX(INDEX(Bemenet!$E$2:$E$301,$M7300),INDEX(Szabalyok!$A:$A,$N7300))))</f>
        <v/>
      </c>
      <c r="C7300" s="4" t="str">
        <f>IF($B7300="","",MIN(INDEX(Bemenet!$F$2:$F$301,$M7300),INDEX(Szabalyok!$B:$B,$N7300)))</f>
        <v/>
      </c>
      <c r="D7300" s="5" t="str">
        <f>IF(AND($B7300&lt;&gt;"",$C7300&lt;&gt;"",$B7300&lt;=$C7300),INDEX(Bemenet!$G$2:$G$301,$M7300),"")</f>
        <v/>
      </c>
      <c r="E7300" s="6" t="str">
        <f>IF(AND($B7300&lt;&gt;"",$C7300&lt;&gt;"",$B7300&lt;=$C7300),INDEX(Bemenet!$D$2:$D$301,$M7300),"")</f>
        <v/>
      </c>
      <c r="F7300" s="5" t="str">
        <f t="shared" si="1026"/>
        <v/>
      </c>
      <c r="G7300" s="5" t="str">
        <f t="shared" si="1027"/>
        <v/>
      </c>
      <c r="H7300" s="9" t="str">
        <f t="shared" si="1028"/>
        <v/>
      </c>
      <c r="I7300" s="5" t="str">
        <f t="shared" si="1029"/>
        <v/>
      </c>
      <c r="J7300" s="5" t="str">
        <f>IF(OR($L7300="",NOT(COUNTIFS($L$2:$L7300,$L7300)=1)),"",SUMIFS($G:$G,$L:$L,$L7300))</f>
        <v/>
      </c>
      <c r="K7300" s="5" t="str">
        <f>IF(OR($L7300="",NOT(COUNTIFS($L$2:$L7300,$L7300)=1)),"",SUMIFS($I:$I,$L:$L,$L7300))</f>
        <v/>
      </c>
      <c r="L7300" s="6" t="str">
        <f t="shared" si="1030"/>
        <v/>
      </c>
      <c r="M7300" s="6">
        <f t="shared" si="1031"/>
        <v>292</v>
      </c>
      <c r="N7300" s="6">
        <f t="shared" si="1032"/>
        <v>25</v>
      </c>
      <c r="O7300" s="9" t="str">
        <f>IF(AND($B7300&lt;&gt;"",$C7300&lt;&gt;"",$B7300&lt;=$C7300),INDEX(Szabalyok!$C:$C,$N7300),"")</f>
        <v/>
      </c>
      <c r="P7300">
        <f t="shared" ref="P7300:P7363" si="1034">IF(D7300="",P7299,P7299+1)</f>
        <v>0</v>
      </c>
    </row>
    <row r="7301" spans="1:16" x14ac:dyDescent="0.35">
      <c r="A7301">
        <f t="shared" si="1033"/>
        <v>0</v>
      </c>
      <c r="B7301" s="4" t="str">
        <f>IF($M7301&gt;300,"",IF(OR(INDEX(Bemenet!$E$2:$E$301,$M7301)="",INDEX(Bemenet!$F$2:$F$301,$M7301)=""),"",MAX(INDEX(Bemenet!$E$2:$E$301,$M7301),INDEX(Szabalyok!$A:$A,$N7301))))</f>
        <v/>
      </c>
      <c r="C7301" s="4" t="str">
        <f>IF($B7301="","",MIN(INDEX(Bemenet!$F$2:$F$301,$M7301),INDEX(Szabalyok!$B:$B,$N7301)))</f>
        <v/>
      </c>
      <c r="D7301" s="5" t="str">
        <f>IF(AND($B7301&lt;&gt;"",$C7301&lt;&gt;"",$B7301&lt;=$C7301),INDEX(Bemenet!$G$2:$G$301,$M7301),"")</f>
        <v/>
      </c>
      <c r="E7301" s="6" t="str">
        <f>IF(AND($B7301&lt;&gt;"",$C7301&lt;&gt;"",$B7301&lt;=$C7301),INDEX(Bemenet!$D$2:$D$301,$M7301),"")</f>
        <v/>
      </c>
      <c r="F7301" s="5" t="str">
        <f t="shared" si="1026"/>
        <v/>
      </c>
      <c r="G7301" s="5" t="str">
        <f t="shared" si="1027"/>
        <v/>
      </c>
      <c r="H7301" s="9" t="str">
        <f t="shared" si="1028"/>
        <v/>
      </c>
      <c r="I7301" s="5" t="str">
        <f t="shared" si="1029"/>
        <v/>
      </c>
      <c r="J7301" s="5" t="str">
        <f>IF(OR($L7301="",NOT(COUNTIFS($L$2:$L7301,$L7301)=1)),"",SUMIFS($G:$G,$L:$L,$L7301))</f>
        <v/>
      </c>
      <c r="K7301" s="5" t="str">
        <f>IF(OR($L7301="",NOT(COUNTIFS($L$2:$L7301,$L7301)=1)),"",SUMIFS($I:$I,$L:$L,$L7301))</f>
        <v/>
      </c>
      <c r="L7301" s="6" t="str">
        <f t="shared" si="1030"/>
        <v/>
      </c>
      <c r="M7301" s="6">
        <f t="shared" si="1031"/>
        <v>292</v>
      </c>
      <c r="N7301" s="6">
        <f t="shared" si="1032"/>
        <v>26</v>
      </c>
      <c r="O7301" s="9" t="str">
        <f>IF(AND($B7301&lt;&gt;"",$C7301&lt;&gt;"",$B7301&lt;=$C7301),INDEX(Szabalyok!$C:$C,$N7301),"")</f>
        <v/>
      </c>
      <c r="P7301">
        <f t="shared" si="1034"/>
        <v>0</v>
      </c>
    </row>
    <row r="7302" spans="1:16" x14ac:dyDescent="0.35">
      <c r="A7302">
        <f t="shared" si="1033"/>
        <v>0</v>
      </c>
      <c r="B7302" s="4" t="str">
        <f>IF($M7302&gt;300,"",IF(OR(INDEX(Bemenet!$E$2:$E$301,$M7302)="",INDEX(Bemenet!$F$2:$F$301,$M7302)=""),"",MAX(INDEX(Bemenet!$E$2:$E$301,$M7302),INDEX(Szabalyok!$A:$A,$N7302))))</f>
        <v/>
      </c>
      <c r="C7302" s="4" t="str">
        <f>IF($B7302="","",MIN(INDEX(Bemenet!$F$2:$F$301,$M7302),INDEX(Szabalyok!$B:$B,$N7302)))</f>
        <v/>
      </c>
      <c r="D7302" s="5" t="str">
        <f>IF(AND($B7302&lt;&gt;"",$C7302&lt;&gt;"",$B7302&lt;=$C7302),INDEX(Bemenet!$G$2:$G$301,$M7302),"")</f>
        <v/>
      </c>
      <c r="E7302" s="6" t="str">
        <f>IF(AND($B7302&lt;&gt;"",$C7302&lt;&gt;"",$B7302&lt;=$C7302),INDEX(Bemenet!$D$2:$D$301,$M7302),"")</f>
        <v/>
      </c>
      <c r="F7302" s="5" t="str">
        <f t="shared" si="1026"/>
        <v/>
      </c>
      <c r="G7302" s="5" t="str">
        <f t="shared" si="1027"/>
        <v/>
      </c>
      <c r="H7302" s="9" t="str">
        <f t="shared" si="1028"/>
        <v/>
      </c>
      <c r="I7302" s="5" t="str">
        <f t="shared" si="1029"/>
        <v/>
      </c>
      <c r="J7302" s="5" t="str">
        <f>IF(OR($L7302="",NOT(COUNTIFS($L$2:$L7302,$L7302)=1)),"",SUMIFS($G:$G,$L:$L,$L7302))</f>
        <v/>
      </c>
      <c r="K7302" s="5" t="str">
        <f>IF(OR($L7302="",NOT(COUNTIFS($L$2:$L7302,$L7302)=1)),"",SUMIFS($I:$I,$L:$L,$L7302))</f>
        <v/>
      </c>
      <c r="L7302" s="6" t="str">
        <f t="shared" si="1030"/>
        <v/>
      </c>
      <c r="M7302" s="6">
        <f t="shared" si="1031"/>
        <v>293</v>
      </c>
      <c r="N7302" s="6">
        <f t="shared" si="1032"/>
        <v>2</v>
      </c>
      <c r="O7302" s="9" t="str">
        <f>IF(AND($B7302&lt;&gt;"",$C7302&lt;&gt;"",$B7302&lt;=$C7302),INDEX(Szabalyok!$C:$C,$N7302),"")</f>
        <v/>
      </c>
      <c r="P7302">
        <f t="shared" si="1034"/>
        <v>0</v>
      </c>
    </row>
    <row r="7303" spans="1:16" x14ac:dyDescent="0.35">
      <c r="A7303">
        <f t="shared" si="1033"/>
        <v>0</v>
      </c>
      <c r="B7303" s="4" t="str">
        <f>IF($M7303&gt;300,"",IF(OR(INDEX(Bemenet!$E$2:$E$301,$M7303)="",INDEX(Bemenet!$F$2:$F$301,$M7303)=""),"",MAX(INDEX(Bemenet!$E$2:$E$301,$M7303),INDEX(Szabalyok!$A:$A,$N7303))))</f>
        <v/>
      </c>
      <c r="C7303" s="4" t="str">
        <f>IF($B7303="","",MIN(INDEX(Bemenet!$F$2:$F$301,$M7303),INDEX(Szabalyok!$B:$B,$N7303)))</f>
        <v/>
      </c>
      <c r="D7303" s="5" t="str">
        <f>IF(AND($B7303&lt;&gt;"",$C7303&lt;&gt;"",$B7303&lt;=$C7303),INDEX(Bemenet!$G$2:$G$301,$M7303),"")</f>
        <v/>
      </c>
      <c r="E7303" s="6" t="str">
        <f>IF(AND($B7303&lt;&gt;"",$C7303&lt;&gt;"",$B7303&lt;=$C7303),INDEX(Bemenet!$D$2:$D$301,$M7303),"")</f>
        <v/>
      </c>
      <c r="F7303" s="5" t="str">
        <f t="shared" si="1026"/>
        <v/>
      </c>
      <c r="G7303" s="5" t="str">
        <f t="shared" si="1027"/>
        <v/>
      </c>
      <c r="H7303" s="9" t="str">
        <f t="shared" si="1028"/>
        <v/>
      </c>
      <c r="I7303" s="5" t="str">
        <f t="shared" si="1029"/>
        <v/>
      </c>
      <c r="J7303" s="5" t="str">
        <f>IF(OR($L7303="",NOT(COUNTIFS($L$2:$L7303,$L7303)=1)),"",SUMIFS($G:$G,$L:$L,$L7303))</f>
        <v/>
      </c>
      <c r="K7303" s="5" t="str">
        <f>IF(OR($L7303="",NOT(COUNTIFS($L$2:$L7303,$L7303)=1)),"",SUMIFS($I:$I,$L:$L,$L7303))</f>
        <v/>
      </c>
      <c r="L7303" s="6" t="str">
        <f t="shared" si="1030"/>
        <v/>
      </c>
      <c r="M7303" s="6">
        <f t="shared" si="1031"/>
        <v>293</v>
      </c>
      <c r="N7303" s="6">
        <f t="shared" si="1032"/>
        <v>3</v>
      </c>
      <c r="O7303" s="9" t="str">
        <f>IF(AND($B7303&lt;&gt;"",$C7303&lt;&gt;"",$B7303&lt;=$C7303),INDEX(Szabalyok!$C:$C,$N7303),"")</f>
        <v/>
      </c>
      <c r="P7303">
        <f t="shared" si="1034"/>
        <v>0</v>
      </c>
    </row>
    <row r="7304" spans="1:16" x14ac:dyDescent="0.35">
      <c r="A7304">
        <f t="shared" si="1033"/>
        <v>0</v>
      </c>
      <c r="B7304" s="4" t="str">
        <f>IF($M7304&gt;300,"",IF(OR(INDEX(Bemenet!$E$2:$E$301,$M7304)="",INDEX(Bemenet!$F$2:$F$301,$M7304)=""),"",MAX(INDEX(Bemenet!$E$2:$E$301,$M7304),INDEX(Szabalyok!$A:$A,$N7304))))</f>
        <v/>
      </c>
      <c r="C7304" s="4" t="str">
        <f>IF($B7304="","",MIN(INDEX(Bemenet!$F$2:$F$301,$M7304),INDEX(Szabalyok!$B:$B,$N7304)))</f>
        <v/>
      </c>
      <c r="D7304" s="5" t="str">
        <f>IF(AND($B7304&lt;&gt;"",$C7304&lt;&gt;"",$B7304&lt;=$C7304),INDEX(Bemenet!$G$2:$G$301,$M7304),"")</f>
        <v/>
      </c>
      <c r="E7304" s="6" t="str">
        <f>IF(AND($B7304&lt;&gt;"",$C7304&lt;&gt;"",$B7304&lt;=$C7304),INDEX(Bemenet!$D$2:$D$301,$M7304),"")</f>
        <v/>
      </c>
      <c r="F7304" s="5" t="str">
        <f t="shared" si="1026"/>
        <v/>
      </c>
      <c r="G7304" s="5" t="str">
        <f t="shared" si="1027"/>
        <v/>
      </c>
      <c r="H7304" s="9" t="str">
        <f t="shared" si="1028"/>
        <v/>
      </c>
      <c r="I7304" s="5" t="str">
        <f t="shared" si="1029"/>
        <v/>
      </c>
      <c r="J7304" s="5" t="str">
        <f>IF(OR($L7304="",NOT(COUNTIFS($L$2:$L7304,$L7304)=1)),"",SUMIFS($G:$G,$L:$L,$L7304))</f>
        <v/>
      </c>
      <c r="K7304" s="5" t="str">
        <f>IF(OR($L7304="",NOT(COUNTIFS($L$2:$L7304,$L7304)=1)),"",SUMIFS($I:$I,$L:$L,$L7304))</f>
        <v/>
      </c>
      <c r="L7304" s="6" t="str">
        <f t="shared" si="1030"/>
        <v/>
      </c>
      <c r="M7304" s="6">
        <f t="shared" si="1031"/>
        <v>293</v>
      </c>
      <c r="N7304" s="6">
        <f t="shared" si="1032"/>
        <v>4</v>
      </c>
      <c r="O7304" s="9" t="str">
        <f>IF(AND($B7304&lt;&gt;"",$C7304&lt;&gt;"",$B7304&lt;=$C7304),INDEX(Szabalyok!$C:$C,$N7304),"")</f>
        <v/>
      </c>
      <c r="P7304">
        <f t="shared" si="1034"/>
        <v>0</v>
      </c>
    </row>
    <row r="7305" spans="1:16" x14ac:dyDescent="0.35">
      <c r="A7305">
        <f t="shared" si="1033"/>
        <v>0</v>
      </c>
      <c r="B7305" s="4" t="str">
        <f>IF($M7305&gt;300,"",IF(OR(INDEX(Bemenet!$E$2:$E$301,$M7305)="",INDEX(Bemenet!$F$2:$F$301,$M7305)=""),"",MAX(INDEX(Bemenet!$E$2:$E$301,$M7305),INDEX(Szabalyok!$A:$A,$N7305))))</f>
        <v/>
      </c>
      <c r="C7305" s="4" t="str">
        <f>IF($B7305="","",MIN(INDEX(Bemenet!$F$2:$F$301,$M7305),INDEX(Szabalyok!$B:$B,$N7305)))</f>
        <v/>
      </c>
      <c r="D7305" s="5" t="str">
        <f>IF(AND($B7305&lt;&gt;"",$C7305&lt;&gt;"",$B7305&lt;=$C7305),INDEX(Bemenet!$G$2:$G$301,$M7305),"")</f>
        <v/>
      </c>
      <c r="E7305" s="6" t="str">
        <f>IF(AND($B7305&lt;&gt;"",$C7305&lt;&gt;"",$B7305&lt;=$C7305),INDEX(Bemenet!$D$2:$D$301,$M7305),"")</f>
        <v/>
      </c>
      <c r="F7305" s="5" t="str">
        <f t="shared" si="1026"/>
        <v/>
      </c>
      <c r="G7305" s="5" t="str">
        <f t="shared" si="1027"/>
        <v/>
      </c>
      <c r="H7305" s="9" t="str">
        <f t="shared" si="1028"/>
        <v/>
      </c>
      <c r="I7305" s="5" t="str">
        <f t="shared" si="1029"/>
        <v/>
      </c>
      <c r="J7305" s="5" t="str">
        <f>IF(OR($L7305="",NOT(COUNTIFS($L$2:$L7305,$L7305)=1)),"",SUMIFS($G:$G,$L:$L,$L7305))</f>
        <v/>
      </c>
      <c r="K7305" s="5" t="str">
        <f>IF(OR($L7305="",NOT(COUNTIFS($L$2:$L7305,$L7305)=1)),"",SUMIFS($I:$I,$L:$L,$L7305))</f>
        <v/>
      </c>
      <c r="L7305" s="6" t="str">
        <f t="shared" si="1030"/>
        <v/>
      </c>
      <c r="M7305" s="6">
        <f t="shared" si="1031"/>
        <v>293</v>
      </c>
      <c r="N7305" s="6">
        <f t="shared" si="1032"/>
        <v>5</v>
      </c>
      <c r="O7305" s="9" t="str">
        <f>IF(AND($B7305&lt;&gt;"",$C7305&lt;&gt;"",$B7305&lt;=$C7305),INDEX(Szabalyok!$C:$C,$N7305),"")</f>
        <v/>
      </c>
      <c r="P7305">
        <f t="shared" si="1034"/>
        <v>0</v>
      </c>
    </row>
    <row r="7306" spans="1:16" x14ac:dyDescent="0.35">
      <c r="A7306">
        <f t="shared" si="1033"/>
        <v>0</v>
      </c>
      <c r="B7306" s="4" t="str">
        <f>IF($M7306&gt;300,"",IF(OR(INDEX(Bemenet!$E$2:$E$301,$M7306)="",INDEX(Bemenet!$F$2:$F$301,$M7306)=""),"",MAX(INDEX(Bemenet!$E$2:$E$301,$M7306),INDEX(Szabalyok!$A:$A,$N7306))))</f>
        <v/>
      </c>
      <c r="C7306" s="4" t="str">
        <f>IF($B7306="","",MIN(INDEX(Bemenet!$F$2:$F$301,$M7306),INDEX(Szabalyok!$B:$B,$N7306)))</f>
        <v/>
      </c>
      <c r="D7306" s="5" t="str">
        <f>IF(AND($B7306&lt;&gt;"",$C7306&lt;&gt;"",$B7306&lt;=$C7306),INDEX(Bemenet!$G$2:$G$301,$M7306),"")</f>
        <v/>
      </c>
      <c r="E7306" s="6" t="str">
        <f>IF(AND($B7306&lt;&gt;"",$C7306&lt;&gt;"",$B7306&lt;=$C7306),INDEX(Bemenet!$D$2:$D$301,$M7306),"")</f>
        <v/>
      </c>
      <c r="F7306" s="5" t="str">
        <f t="shared" si="1026"/>
        <v/>
      </c>
      <c r="G7306" s="5" t="str">
        <f t="shared" si="1027"/>
        <v/>
      </c>
      <c r="H7306" s="9" t="str">
        <f t="shared" si="1028"/>
        <v/>
      </c>
      <c r="I7306" s="5" t="str">
        <f t="shared" si="1029"/>
        <v/>
      </c>
      <c r="J7306" s="5" t="str">
        <f>IF(OR($L7306="",NOT(COUNTIFS($L$2:$L7306,$L7306)=1)),"",SUMIFS($G:$G,$L:$L,$L7306))</f>
        <v/>
      </c>
      <c r="K7306" s="5" t="str">
        <f>IF(OR($L7306="",NOT(COUNTIFS($L$2:$L7306,$L7306)=1)),"",SUMIFS($I:$I,$L:$L,$L7306))</f>
        <v/>
      </c>
      <c r="L7306" s="6" t="str">
        <f t="shared" si="1030"/>
        <v/>
      </c>
      <c r="M7306" s="6">
        <f t="shared" si="1031"/>
        <v>293</v>
      </c>
      <c r="N7306" s="6">
        <f t="shared" si="1032"/>
        <v>6</v>
      </c>
      <c r="O7306" s="9" t="str">
        <f>IF(AND($B7306&lt;&gt;"",$C7306&lt;&gt;"",$B7306&lt;=$C7306),INDEX(Szabalyok!$C:$C,$N7306),"")</f>
        <v/>
      </c>
      <c r="P7306">
        <f t="shared" si="1034"/>
        <v>0</v>
      </c>
    </row>
    <row r="7307" spans="1:16" x14ac:dyDescent="0.35">
      <c r="A7307">
        <f t="shared" si="1033"/>
        <v>0</v>
      </c>
      <c r="B7307" s="4" t="str">
        <f>IF($M7307&gt;300,"",IF(OR(INDEX(Bemenet!$E$2:$E$301,$M7307)="",INDEX(Bemenet!$F$2:$F$301,$M7307)=""),"",MAX(INDEX(Bemenet!$E$2:$E$301,$M7307),INDEX(Szabalyok!$A:$A,$N7307))))</f>
        <v/>
      </c>
      <c r="C7307" s="4" t="str">
        <f>IF($B7307="","",MIN(INDEX(Bemenet!$F$2:$F$301,$M7307),INDEX(Szabalyok!$B:$B,$N7307)))</f>
        <v/>
      </c>
      <c r="D7307" s="5" t="str">
        <f>IF(AND($B7307&lt;&gt;"",$C7307&lt;&gt;"",$B7307&lt;=$C7307),INDEX(Bemenet!$G$2:$G$301,$M7307),"")</f>
        <v/>
      </c>
      <c r="E7307" s="6" t="str">
        <f>IF(AND($B7307&lt;&gt;"",$C7307&lt;&gt;"",$B7307&lt;=$C7307),INDEX(Bemenet!$D$2:$D$301,$M7307),"")</f>
        <v/>
      </c>
      <c r="F7307" s="5" t="str">
        <f t="shared" si="1026"/>
        <v/>
      </c>
      <c r="G7307" s="5" t="str">
        <f t="shared" si="1027"/>
        <v/>
      </c>
      <c r="H7307" s="9" t="str">
        <f t="shared" si="1028"/>
        <v/>
      </c>
      <c r="I7307" s="5" t="str">
        <f t="shared" si="1029"/>
        <v/>
      </c>
      <c r="J7307" s="5" t="str">
        <f>IF(OR($L7307="",NOT(COUNTIFS($L$2:$L7307,$L7307)=1)),"",SUMIFS($G:$G,$L:$L,$L7307))</f>
        <v/>
      </c>
      <c r="K7307" s="5" t="str">
        <f>IF(OR($L7307="",NOT(COUNTIFS($L$2:$L7307,$L7307)=1)),"",SUMIFS($I:$I,$L:$L,$L7307))</f>
        <v/>
      </c>
      <c r="L7307" s="6" t="str">
        <f t="shared" si="1030"/>
        <v/>
      </c>
      <c r="M7307" s="6">
        <f t="shared" si="1031"/>
        <v>293</v>
      </c>
      <c r="N7307" s="6">
        <f t="shared" si="1032"/>
        <v>7</v>
      </c>
      <c r="O7307" s="9" t="str">
        <f>IF(AND($B7307&lt;&gt;"",$C7307&lt;&gt;"",$B7307&lt;=$C7307),INDEX(Szabalyok!$C:$C,$N7307),"")</f>
        <v/>
      </c>
      <c r="P7307">
        <f t="shared" si="1034"/>
        <v>0</v>
      </c>
    </row>
    <row r="7308" spans="1:16" x14ac:dyDescent="0.35">
      <c r="A7308">
        <f t="shared" si="1033"/>
        <v>0</v>
      </c>
      <c r="B7308" s="4" t="str">
        <f>IF($M7308&gt;300,"",IF(OR(INDEX(Bemenet!$E$2:$E$301,$M7308)="",INDEX(Bemenet!$F$2:$F$301,$M7308)=""),"",MAX(INDEX(Bemenet!$E$2:$E$301,$M7308),INDEX(Szabalyok!$A:$A,$N7308))))</f>
        <v/>
      </c>
      <c r="C7308" s="4" t="str">
        <f>IF($B7308="","",MIN(INDEX(Bemenet!$F$2:$F$301,$M7308),INDEX(Szabalyok!$B:$B,$N7308)))</f>
        <v/>
      </c>
      <c r="D7308" s="5" t="str">
        <f>IF(AND($B7308&lt;&gt;"",$C7308&lt;&gt;"",$B7308&lt;=$C7308),INDEX(Bemenet!$G$2:$G$301,$M7308),"")</f>
        <v/>
      </c>
      <c r="E7308" s="6" t="str">
        <f>IF(AND($B7308&lt;&gt;"",$C7308&lt;&gt;"",$B7308&lt;=$C7308),INDEX(Bemenet!$D$2:$D$301,$M7308),"")</f>
        <v/>
      </c>
      <c r="F7308" s="5" t="str">
        <f t="shared" si="1026"/>
        <v/>
      </c>
      <c r="G7308" s="5" t="str">
        <f t="shared" si="1027"/>
        <v/>
      </c>
      <c r="H7308" s="9" t="str">
        <f t="shared" si="1028"/>
        <v/>
      </c>
      <c r="I7308" s="5" t="str">
        <f t="shared" si="1029"/>
        <v/>
      </c>
      <c r="J7308" s="5" t="str">
        <f>IF(OR($L7308="",NOT(COUNTIFS($L$2:$L7308,$L7308)=1)),"",SUMIFS($G:$G,$L:$L,$L7308))</f>
        <v/>
      </c>
      <c r="K7308" s="5" t="str">
        <f>IF(OR($L7308="",NOT(COUNTIFS($L$2:$L7308,$L7308)=1)),"",SUMIFS($I:$I,$L:$L,$L7308))</f>
        <v/>
      </c>
      <c r="L7308" s="6" t="str">
        <f t="shared" si="1030"/>
        <v/>
      </c>
      <c r="M7308" s="6">
        <f t="shared" si="1031"/>
        <v>293</v>
      </c>
      <c r="N7308" s="6">
        <f t="shared" si="1032"/>
        <v>8</v>
      </c>
      <c r="O7308" s="9" t="str">
        <f>IF(AND($B7308&lt;&gt;"",$C7308&lt;&gt;"",$B7308&lt;=$C7308),INDEX(Szabalyok!$C:$C,$N7308),"")</f>
        <v/>
      </c>
      <c r="P7308">
        <f t="shared" si="1034"/>
        <v>0</v>
      </c>
    </row>
    <row r="7309" spans="1:16" x14ac:dyDescent="0.35">
      <c r="A7309">
        <f t="shared" si="1033"/>
        <v>0</v>
      </c>
      <c r="B7309" s="4" t="str">
        <f>IF($M7309&gt;300,"",IF(OR(INDEX(Bemenet!$E$2:$E$301,$M7309)="",INDEX(Bemenet!$F$2:$F$301,$M7309)=""),"",MAX(INDEX(Bemenet!$E$2:$E$301,$M7309),INDEX(Szabalyok!$A:$A,$N7309))))</f>
        <v/>
      </c>
      <c r="C7309" s="4" t="str">
        <f>IF($B7309="","",MIN(INDEX(Bemenet!$F$2:$F$301,$M7309),INDEX(Szabalyok!$B:$B,$N7309)))</f>
        <v/>
      </c>
      <c r="D7309" s="5" t="str">
        <f>IF(AND($B7309&lt;&gt;"",$C7309&lt;&gt;"",$B7309&lt;=$C7309),INDEX(Bemenet!$G$2:$G$301,$M7309),"")</f>
        <v/>
      </c>
      <c r="E7309" s="6" t="str">
        <f>IF(AND($B7309&lt;&gt;"",$C7309&lt;&gt;"",$B7309&lt;=$C7309),INDEX(Bemenet!$D$2:$D$301,$M7309),"")</f>
        <v/>
      </c>
      <c r="F7309" s="5" t="str">
        <f t="shared" si="1026"/>
        <v/>
      </c>
      <c r="G7309" s="5" t="str">
        <f t="shared" si="1027"/>
        <v/>
      </c>
      <c r="H7309" s="9" t="str">
        <f t="shared" si="1028"/>
        <v/>
      </c>
      <c r="I7309" s="5" t="str">
        <f t="shared" si="1029"/>
        <v/>
      </c>
      <c r="J7309" s="5" t="str">
        <f>IF(OR($L7309="",NOT(COUNTIFS($L$2:$L7309,$L7309)=1)),"",SUMIFS($G:$G,$L:$L,$L7309))</f>
        <v/>
      </c>
      <c r="K7309" s="5" t="str">
        <f>IF(OR($L7309="",NOT(COUNTIFS($L$2:$L7309,$L7309)=1)),"",SUMIFS($I:$I,$L:$L,$L7309))</f>
        <v/>
      </c>
      <c r="L7309" s="6" t="str">
        <f t="shared" si="1030"/>
        <v/>
      </c>
      <c r="M7309" s="6">
        <f t="shared" si="1031"/>
        <v>293</v>
      </c>
      <c r="N7309" s="6">
        <f t="shared" si="1032"/>
        <v>9</v>
      </c>
      <c r="O7309" s="9" t="str">
        <f>IF(AND($B7309&lt;&gt;"",$C7309&lt;&gt;"",$B7309&lt;=$C7309),INDEX(Szabalyok!$C:$C,$N7309),"")</f>
        <v/>
      </c>
      <c r="P7309">
        <f t="shared" si="1034"/>
        <v>0</v>
      </c>
    </row>
    <row r="7310" spans="1:16" x14ac:dyDescent="0.35">
      <c r="A7310">
        <f t="shared" si="1033"/>
        <v>0</v>
      </c>
      <c r="B7310" s="4" t="str">
        <f>IF($M7310&gt;300,"",IF(OR(INDEX(Bemenet!$E$2:$E$301,$M7310)="",INDEX(Bemenet!$F$2:$F$301,$M7310)=""),"",MAX(INDEX(Bemenet!$E$2:$E$301,$M7310),INDEX(Szabalyok!$A:$A,$N7310))))</f>
        <v/>
      </c>
      <c r="C7310" s="4" t="str">
        <f>IF($B7310="","",MIN(INDEX(Bemenet!$F$2:$F$301,$M7310),INDEX(Szabalyok!$B:$B,$N7310)))</f>
        <v/>
      </c>
      <c r="D7310" s="5" t="str">
        <f>IF(AND($B7310&lt;&gt;"",$C7310&lt;&gt;"",$B7310&lt;=$C7310),INDEX(Bemenet!$G$2:$G$301,$M7310),"")</f>
        <v/>
      </c>
      <c r="E7310" s="6" t="str">
        <f>IF(AND($B7310&lt;&gt;"",$C7310&lt;&gt;"",$B7310&lt;=$C7310),INDEX(Bemenet!$D$2:$D$301,$M7310),"")</f>
        <v/>
      </c>
      <c r="F7310" s="5" t="str">
        <f t="shared" si="1026"/>
        <v/>
      </c>
      <c r="G7310" s="5" t="str">
        <f t="shared" si="1027"/>
        <v/>
      </c>
      <c r="H7310" s="9" t="str">
        <f t="shared" si="1028"/>
        <v/>
      </c>
      <c r="I7310" s="5" t="str">
        <f t="shared" si="1029"/>
        <v/>
      </c>
      <c r="J7310" s="5" t="str">
        <f>IF(OR($L7310="",NOT(COUNTIFS($L$2:$L7310,$L7310)=1)),"",SUMIFS($G:$G,$L:$L,$L7310))</f>
        <v/>
      </c>
      <c r="K7310" s="5" t="str">
        <f>IF(OR($L7310="",NOT(COUNTIFS($L$2:$L7310,$L7310)=1)),"",SUMIFS($I:$I,$L:$L,$L7310))</f>
        <v/>
      </c>
      <c r="L7310" s="6" t="str">
        <f t="shared" si="1030"/>
        <v/>
      </c>
      <c r="M7310" s="6">
        <f t="shared" si="1031"/>
        <v>293</v>
      </c>
      <c r="N7310" s="6">
        <f t="shared" si="1032"/>
        <v>10</v>
      </c>
      <c r="O7310" s="9" t="str">
        <f>IF(AND($B7310&lt;&gt;"",$C7310&lt;&gt;"",$B7310&lt;=$C7310),INDEX(Szabalyok!$C:$C,$N7310),"")</f>
        <v/>
      </c>
      <c r="P7310">
        <f t="shared" si="1034"/>
        <v>0</v>
      </c>
    </row>
    <row r="7311" spans="1:16" x14ac:dyDescent="0.35">
      <c r="A7311">
        <f t="shared" si="1033"/>
        <v>0</v>
      </c>
      <c r="B7311" s="4" t="str">
        <f>IF($M7311&gt;300,"",IF(OR(INDEX(Bemenet!$E$2:$E$301,$M7311)="",INDEX(Bemenet!$F$2:$F$301,$M7311)=""),"",MAX(INDEX(Bemenet!$E$2:$E$301,$M7311),INDEX(Szabalyok!$A:$A,$N7311))))</f>
        <v/>
      </c>
      <c r="C7311" s="4" t="str">
        <f>IF($B7311="","",MIN(INDEX(Bemenet!$F$2:$F$301,$M7311),INDEX(Szabalyok!$B:$B,$N7311)))</f>
        <v/>
      </c>
      <c r="D7311" s="5" t="str">
        <f>IF(AND($B7311&lt;&gt;"",$C7311&lt;&gt;"",$B7311&lt;=$C7311),INDEX(Bemenet!$G$2:$G$301,$M7311),"")</f>
        <v/>
      </c>
      <c r="E7311" s="6" t="str">
        <f>IF(AND($B7311&lt;&gt;"",$C7311&lt;&gt;"",$B7311&lt;=$C7311),INDEX(Bemenet!$D$2:$D$301,$M7311),"")</f>
        <v/>
      </c>
      <c r="F7311" s="5" t="str">
        <f t="shared" si="1026"/>
        <v/>
      </c>
      <c r="G7311" s="5" t="str">
        <f t="shared" si="1027"/>
        <v/>
      </c>
      <c r="H7311" s="9" t="str">
        <f t="shared" si="1028"/>
        <v/>
      </c>
      <c r="I7311" s="5" t="str">
        <f t="shared" si="1029"/>
        <v/>
      </c>
      <c r="J7311" s="5" t="str">
        <f>IF(OR($L7311="",NOT(COUNTIFS($L$2:$L7311,$L7311)=1)),"",SUMIFS($G:$G,$L:$L,$L7311))</f>
        <v/>
      </c>
      <c r="K7311" s="5" t="str">
        <f>IF(OR($L7311="",NOT(COUNTIFS($L$2:$L7311,$L7311)=1)),"",SUMIFS($I:$I,$L:$L,$L7311))</f>
        <v/>
      </c>
      <c r="L7311" s="6" t="str">
        <f t="shared" si="1030"/>
        <v/>
      </c>
      <c r="M7311" s="6">
        <f t="shared" si="1031"/>
        <v>293</v>
      </c>
      <c r="N7311" s="6">
        <f t="shared" si="1032"/>
        <v>11</v>
      </c>
      <c r="O7311" s="9" t="str">
        <f>IF(AND($B7311&lt;&gt;"",$C7311&lt;&gt;"",$B7311&lt;=$C7311),INDEX(Szabalyok!$C:$C,$N7311),"")</f>
        <v/>
      </c>
      <c r="P7311">
        <f t="shared" si="1034"/>
        <v>0</v>
      </c>
    </row>
    <row r="7312" spans="1:16" x14ac:dyDescent="0.35">
      <c r="A7312">
        <f t="shared" si="1033"/>
        <v>0</v>
      </c>
      <c r="B7312" s="4" t="str">
        <f>IF($M7312&gt;300,"",IF(OR(INDEX(Bemenet!$E$2:$E$301,$M7312)="",INDEX(Bemenet!$F$2:$F$301,$M7312)=""),"",MAX(INDEX(Bemenet!$E$2:$E$301,$M7312),INDEX(Szabalyok!$A:$A,$N7312))))</f>
        <v/>
      </c>
      <c r="C7312" s="4" t="str">
        <f>IF($B7312="","",MIN(INDEX(Bemenet!$F$2:$F$301,$M7312),INDEX(Szabalyok!$B:$B,$N7312)))</f>
        <v/>
      </c>
      <c r="D7312" s="5" t="str">
        <f>IF(AND($B7312&lt;&gt;"",$C7312&lt;&gt;"",$B7312&lt;=$C7312),INDEX(Bemenet!$G$2:$G$301,$M7312),"")</f>
        <v/>
      </c>
      <c r="E7312" s="6" t="str">
        <f>IF(AND($B7312&lt;&gt;"",$C7312&lt;&gt;"",$B7312&lt;=$C7312),INDEX(Bemenet!$D$2:$D$301,$M7312),"")</f>
        <v/>
      </c>
      <c r="F7312" s="5" t="str">
        <f t="shared" si="1026"/>
        <v/>
      </c>
      <c r="G7312" s="5" t="str">
        <f t="shared" si="1027"/>
        <v/>
      </c>
      <c r="H7312" s="9" t="str">
        <f t="shared" si="1028"/>
        <v/>
      </c>
      <c r="I7312" s="5" t="str">
        <f t="shared" si="1029"/>
        <v/>
      </c>
      <c r="J7312" s="5" t="str">
        <f>IF(OR($L7312="",NOT(COUNTIFS($L$2:$L7312,$L7312)=1)),"",SUMIFS($G:$G,$L:$L,$L7312))</f>
        <v/>
      </c>
      <c r="K7312" s="5" t="str">
        <f>IF(OR($L7312="",NOT(COUNTIFS($L$2:$L7312,$L7312)=1)),"",SUMIFS($I:$I,$L:$L,$L7312))</f>
        <v/>
      </c>
      <c r="L7312" s="6" t="str">
        <f t="shared" si="1030"/>
        <v/>
      </c>
      <c r="M7312" s="6">
        <f t="shared" si="1031"/>
        <v>293</v>
      </c>
      <c r="N7312" s="6">
        <f t="shared" si="1032"/>
        <v>12</v>
      </c>
      <c r="O7312" s="9" t="str">
        <f>IF(AND($B7312&lt;&gt;"",$C7312&lt;&gt;"",$B7312&lt;=$C7312),INDEX(Szabalyok!$C:$C,$N7312),"")</f>
        <v/>
      </c>
      <c r="P7312">
        <f t="shared" si="1034"/>
        <v>0</v>
      </c>
    </row>
    <row r="7313" spans="1:16" x14ac:dyDescent="0.35">
      <c r="A7313">
        <f t="shared" si="1033"/>
        <v>0</v>
      </c>
      <c r="B7313" s="4" t="str">
        <f>IF($M7313&gt;300,"",IF(OR(INDEX(Bemenet!$E$2:$E$301,$M7313)="",INDEX(Bemenet!$F$2:$F$301,$M7313)=""),"",MAX(INDEX(Bemenet!$E$2:$E$301,$M7313),INDEX(Szabalyok!$A:$A,$N7313))))</f>
        <v/>
      </c>
      <c r="C7313" s="4" t="str">
        <f>IF($B7313="","",MIN(INDEX(Bemenet!$F$2:$F$301,$M7313),INDEX(Szabalyok!$B:$B,$N7313)))</f>
        <v/>
      </c>
      <c r="D7313" s="5" t="str">
        <f>IF(AND($B7313&lt;&gt;"",$C7313&lt;&gt;"",$B7313&lt;=$C7313),INDEX(Bemenet!$G$2:$G$301,$M7313),"")</f>
        <v/>
      </c>
      <c r="E7313" s="6" t="str">
        <f>IF(AND($B7313&lt;&gt;"",$C7313&lt;&gt;"",$B7313&lt;=$C7313),INDEX(Bemenet!$D$2:$D$301,$M7313),"")</f>
        <v/>
      </c>
      <c r="F7313" s="5" t="str">
        <f t="shared" si="1026"/>
        <v/>
      </c>
      <c r="G7313" s="5" t="str">
        <f t="shared" si="1027"/>
        <v/>
      </c>
      <c r="H7313" s="9" t="str">
        <f t="shared" si="1028"/>
        <v/>
      </c>
      <c r="I7313" s="5" t="str">
        <f t="shared" si="1029"/>
        <v/>
      </c>
      <c r="J7313" s="5" t="str">
        <f>IF(OR($L7313="",NOT(COUNTIFS($L$2:$L7313,$L7313)=1)),"",SUMIFS($G:$G,$L:$L,$L7313))</f>
        <v/>
      </c>
      <c r="K7313" s="5" t="str">
        <f>IF(OR($L7313="",NOT(COUNTIFS($L$2:$L7313,$L7313)=1)),"",SUMIFS($I:$I,$L:$L,$L7313))</f>
        <v/>
      </c>
      <c r="L7313" s="6" t="str">
        <f t="shared" si="1030"/>
        <v/>
      </c>
      <c r="M7313" s="6">
        <f t="shared" si="1031"/>
        <v>293</v>
      </c>
      <c r="N7313" s="6">
        <f t="shared" si="1032"/>
        <v>13</v>
      </c>
      <c r="O7313" s="9" t="str">
        <f>IF(AND($B7313&lt;&gt;"",$C7313&lt;&gt;"",$B7313&lt;=$C7313),INDEX(Szabalyok!$C:$C,$N7313),"")</f>
        <v/>
      </c>
      <c r="P7313">
        <f t="shared" si="1034"/>
        <v>0</v>
      </c>
    </row>
    <row r="7314" spans="1:16" x14ac:dyDescent="0.35">
      <c r="A7314">
        <f t="shared" si="1033"/>
        <v>0</v>
      </c>
      <c r="B7314" s="4" t="str">
        <f>IF($M7314&gt;300,"",IF(OR(INDEX(Bemenet!$E$2:$E$301,$M7314)="",INDEX(Bemenet!$F$2:$F$301,$M7314)=""),"",MAX(INDEX(Bemenet!$E$2:$E$301,$M7314),INDEX(Szabalyok!$A:$A,$N7314))))</f>
        <v/>
      </c>
      <c r="C7314" s="4" t="str">
        <f>IF($B7314="","",MIN(INDEX(Bemenet!$F$2:$F$301,$M7314),INDEX(Szabalyok!$B:$B,$N7314)))</f>
        <v/>
      </c>
      <c r="D7314" s="5" t="str">
        <f>IF(AND($B7314&lt;&gt;"",$C7314&lt;&gt;"",$B7314&lt;=$C7314),INDEX(Bemenet!$G$2:$G$301,$M7314),"")</f>
        <v/>
      </c>
      <c r="E7314" s="6" t="str">
        <f>IF(AND($B7314&lt;&gt;"",$C7314&lt;&gt;"",$B7314&lt;=$C7314),INDEX(Bemenet!$D$2:$D$301,$M7314),"")</f>
        <v/>
      </c>
      <c r="F7314" s="5" t="str">
        <f t="shared" si="1026"/>
        <v/>
      </c>
      <c r="G7314" s="5" t="str">
        <f t="shared" si="1027"/>
        <v/>
      </c>
      <c r="H7314" s="9" t="str">
        <f t="shared" si="1028"/>
        <v/>
      </c>
      <c r="I7314" s="5" t="str">
        <f t="shared" si="1029"/>
        <v/>
      </c>
      <c r="J7314" s="5" t="str">
        <f>IF(OR($L7314="",NOT(COUNTIFS($L$2:$L7314,$L7314)=1)),"",SUMIFS($G:$G,$L:$L,$L7314))</f>
        <v/>
      </c>
      <c r="K7314" s="5" t="str">
        <f>IF(OR($L7314="",NOT(COUNTIFS($L$2:$L7314,$L7314)=1)),"",SUMIFS($I:$I,$L:$L,$L7314))</f>
        <v/>
      </c>
      <c r="L7314" s="6" t="str">
        <f t="shared" si="1030"/>
        <v/>
      </c>
      <c r="M7314" s="6">
        <f t="shared" si="1031"/>
        <v>293</v>
      </c>
      <c r="N7314" s="6">
        <f t="shared" si="1032"/>
        <v>14</v>
      </c>
      <c r="O7314" s="9" t="str">
        <f>IF(AND($B7314&lt;&gt;"",$C7314&lt;&gt;"",$B7314&lt;=$C7314),INDEX(Szabalyok!$C:$C,$N7314),"")</f>
        <v/>
      </c>
      <c r="P7314">
        <f t="shared" si="1034"/>
        <v>0</v>
      </c>
    </row>
    <row r="7315" spans="1:16" x14ac:dyDescent="0.35">
      <c r="A7315">
        <f t="shared" si="1033"/>
        <v>0</v>
      </c>
      <c r="B7315" s="4" t="str">
        <f>IF($M7315&gt;300,"",IF(OR(INDEX(Bemenet!$E$2:$E$301,$M7315)="",INDEX(Bemenet!$F$2:$F$301,$M7315)=""),"",MAX(INDEX(Bemenet!$E$2:$E$301,$M7315),INDEX(Szabalyok!$A:$A,$N7315))))</f>
        <v/>
      </c>
      <c r="C7315" s="4" t="str">
        <f>IF($B7315="","",MIN(INDEX(Bemenet!$F$2:$F$301,$M7315),INDEX(Szabalyok!$B:$B,$N7315)))</f>
        <v/>
      </c>
      <c r="D7315" s="5" t="str">
        <f>IF(AND($B7315&lt;&gt;"",$C7315&lt;&gt;"",$B7315&lt;=$C7315),INDEX(Bemenet!$G$2:$G$301,$M7315),"")</f>
        <v/>
      </c>
      <c r="E7315" s="6" t="str">
        <f>IF(AND($B7315&lt;&gt;"",$C7315&lt;&gt;"",$B7315&lt;=$C7315),INDEX(Bemenet!$D$2:$D$301,$M7315),"")</f>
        <v/>
      </c>
      <c r="F7315" s="5" t="str">
        <f t="shared" si="1026"/>
        <v/>
      </c>
      <c r="G7315" s="5" t="str">
        <f t="shared" si="1027"/>
        <v/>
      </c>
      <c r="H7315" s="9" t="str">
        <f t="shared" si="1028"/>
        <v/>
      </c>
      <c r="I7315" s="5" t="str">
        <f t="shared" si="1029"/>
        <v/>
      </c>
      <c r="J7315" s="5" t="str">
        <f>IF(OR($L7315="",NOT(COUNTIFS($L$2:$L7315,$L7315)=1)),"",SUMIFS($G:$G,$L:$L,$L7315))</f>
        <v/>
      </c>
      <c r="K7315" s="5" t="str">
        <f>IF(OR($L7315="",NOT(COUNTIFS($L$2:$L7315,$L7315)=1)),"",SUMIFS($I:$I,$L:$L,$L7315))</f>
        <v/>
      </c>
      <c r="L7315" s="6" t="str">
        <f t="shared" si="1030"/>
        <v/>
      </c>
      <c r="M7315" s="6">
        <f t="shared" si="1031"/>
        <v>293</v>
      </c>
      <c r="N7315" s="6">
        <f t="shared" si="1032"/>
        <v>15</v>
      </c>
      <c r="O7315" s="9" t="str">
        <f>IF(AND($B7315&lt;&gt;"",$C7315&lt;&gt;"",$B7315&lt;=$C7315),INDEX(Szabalyok!$C:$C,$N7315),"")</f>
        <v/>
      </c>
      <c r="P7315">
        <f t="shared" si="1034"/>
        <v>0</v>
      </c>
    </row>
    <row r="7316" spans="1:16" x14ac:dyDescent="0.35">
      <c r="A7316">
        <f t="shared" si="1033"/>
        <v>0</v>
      </c>
      <c r="B7316" s="4" t="str">
        <f>IF($M7316&gt;300,"",IF(OR(INDEX(Bemenet!$E$2:$E$301,$M7316)="",INDEX(Bemenet!$F$2:$F$301,$M7316)=""),"",MAX(INDEX(Bemenet!$E$2:$E$301,$M7316),INDEX(Szabalyok!$A:$A,$N7316))))</f>
        <v/>
      </c>
      <c r="C7316" s="4" t="str">
        <f>IF($B7316="","",MIN(INDEX(Bemenet!$F$2:$F$301,$M7316),INDEX(Szabalyok!$B:$B,$N7316)))</f>
        <v/>
      </c>
      <c r="D7316" s="5" t="str">
        <f>IF(AND($B7316&lt;&gt;"",$C7316&lt;&gt;"",$B7316&lt;=$C7316),INDEX(Bemenet!$G$2:$G$301,$M7316),"")</f>
        <v/>
      </c>
      <c r="E7316" s="6" t="str">
        <f>IF(AND($B7316&lt;&gt;"",$C7316&lt;&gt;"",$B7316&lt;=$C7316),INDEX(Bemenet!$D$2:$D$301,$M7316),"")</f>
        <v/>
      </c>
      <c r="F7316" s="5" t="str">
        <f t="shared" si="1026"/>
        <v/>
      </c>
      <c r="G7316" s="5" t="str">
        <f t="shared" si="1027"/>
        <v/>
      </c>
      <c r="H7316" s="9" t="str">
        <f t="shared" si="1028"/>
        <v/>
      </c>
      <c r="I7316" s="5" t="str">
        <f t="shared" si="1029"/>
        <v/>
      </c>
      <c r="J7316" s="5" t="str">
        <f>IF(OR($L7316="",NOT(COUNTIFS($L$2:$L7316,$L7316)=1)),"",SUMIFS($G:$G,$L:$L,$L7316))</f>
        <v/>
      </c>
      <c r="K7316" s="5" t="str">
        <f>IF(OR($L7316="",NOT(COUNTIFS($L$2:$L7316,$L7316)=1)),"",SUMIFS($I:$I,$L:$L,$L7316))</f>
        <v/>
      </c>
      <c r="L7316" s="6" t="str">
        <f t="shared" si="1030"/>
        <v/>
      </c>
      <c r="M7316" s="6">
        <f t="shared" si="1031"/>
        <v>293</v>
      </c>
      <c r="N7316" s="6">
        <f t="shared" si="1032"/>
        <v>16</v>
      </c>
      <c r="O7316" s="9" t="str">
        <f>IF(AND($B7316&lt;&gt;"",$C7316&lt;&gt;"",$B7316&lt;=$C7316),INDEX(Szabalyok!$C:$C,$N7316),"")</f>
        <v/>
      </c>
      <c r="P7316">
        <f t="shared" si="1034"/>
        <v>0</v>
      </c>
    </row>
    <row r="7317" spans="1:16" x14ac:dyDescent="0.35">
      <c r="A7317">
        <f t="shared" si="1033"/>
        <v>0</v>
      </c>
      <c r="B7317" s="4" t="str">
        <f>IF($M7317&gt;300,"",IF(OR(INDEX(Bemenet!$E$2:$E$301,$M7317)="",INDEX(Bemenet!$F$2:$F$301,$M7317)=""),"",MAX(INDEX(Bemenet!$E$2:$E$301,$M7317),INDEX(Szabalyok!$A:$A,$N7317))))</f>
        <v/>
      </c>
      <c r="C7317" s="4" t="str">
        <f>IF($B7317="","",MIN(INDEX(Bemenet!$F$2:$F$301,$M7317),INDEX(Szabalyok!$B:$B,$N7317)))</f>
        <v/>
      </c>
      <c r="D7317" s="5" t="str">
        <f>IF(AND($B7317&lt;&gt;"",$C7317&lt;&gt;"",$B7317&lt;=$C7317),INDEX(Bemenet!$G$2:$G$301,$M7317),"")</f>
        <v/>
      </c>
      <c r="E7317" s="6" t="str">
        <f>IF(AND($B7317&lt;&gt;"",$C7317&lt;&gt;"",$B7317&lt;=$C7317),INDEX(Bemenet!$D$2:$D$301,$M7317),"")</f>
        <v/>
      </c>
      <c r="F7317" s="5" t="str">
        <f t="shared" si="1026"/>
        <v/>
      </c>
      <c r="G7317" s="5" t="str">
        <f t="shared" si="1027"/>
        <v/>
      </c>
      <c r="H7317" s="9" t="str">
        <f t="shared" si="1028"/>
        <v/>
      </c>
      <c r="I7317" s="5" t="str">
        <f t="shared" si="1029"/>
        <v/>
      </c>
      <c r="J7317" s="5" t="str">
        <f>IF(OR($L7317="",NOT(COUNTIFS($L$2:$L7317,$L7317)=1)),"",SUMIFS($G:$G,$L:$L,$L7317))</f>
        <v/>
      </c>
      <c r="K7317" s="5" t="str">
        <f>IF(OR($L7317="",NOT(COUNTIFS($L$2:$L7317,$L7317)=1)),"",SUMIFS($I:$I,$L:$L,$L7317))</f>
        <v/>
      </c>
      <c r="L7317" s="6" t="str">
        <f t="shared" si="1030"/>
        <v/>
      </c>
      <c r="M7317" s="6">
        <f t="shared" si="1031"/>
        <v>293</v>
      </c>
      <c r="N7317" s="6">
        <f t="shared" si="1032"/>
        <v>17</v>
      </c>
      <c r="O7317" s="9" t="str">
        <f>IF(AND($B7317&lt;&gt;"",$C7317&lt;&gt;"",$B7317&lt;=$C7317),INDEX(Szabalyok!$C:$C,$N7317),"")</f>
        <v/>
      </c>
      <c r="P7317">
        <f t="shared" si="1034"/>
        <v>0</v>
      </c>
    </row>
    <row r="7318" spans="1:16" x14ac:dyDescent="0.35">
      <c r="A7318">
        <f t="shared" si="1033"/>
        <v>0</v>
      </c>
      <c r="B7318" s="4" t="str">
        <f>IF($M7318&gt;300,"",IF(OR(INDEX(Bemenet!$E$2:$E$301,$M7318)="",INDEX(Bemenet!$F$2:$F$301,$M7318)=""),"",MAX(INDEX(Bemenet!$E$2:$E$301,$M7318),INDEX(Szabalyok!$A:$A,$N7318))))</f>
        <v/>
      </c>
      <c r="C7318" s="4" t="str">
        <f>IF($B7318="","",MIN(INDEX(Bemenet!$F$2:$F$301,$M7318),INDEX(Szabalyok!$B:$B,$N7318)))</f>
        <v/>
      </c>
      <c r="D7318" s="5" t="str">
        <f>IF(AND($B7318&lt;&gt;"",$C7318&lt;&gt;"",$B7318&lt;=$C7318),INDEX(Bemenet!$G$2:$G$301,$M7318),"")</f>
        <v/>
      </c>
      <c r="E7318" s="6" t="str">
        <f>IF(AND($B7318&lt;&gt;"",$C7318&lt;&gt;"",$B7318&lt;=$C7318),INDEX(Bemenet!$D$2:$D$301,$M7318),"")</f>
        <v/>
      </c>
      <c r="F7318" s="5" t="str">
        <f t="shared" si="1026"/>
        <v/>
      </c>
      <c r="G7318" s="5" t="str">
        <f t="shared" si="1027"/>
        <v/>
      </c>
      <c r="H7318" s="9" t="str">
        <f t="shared" si="1028"/>
        <v/>
      </c>
      <c r="I7318" s="5" t="str">
        <f t="shared" si="1029"/>
        <v/>
      </c>
      <c r="J7318" s="5" t="str">
        <f>IF(OR($L7318="",NOT(COUNTIFS($L$2:$L7318,$L7318)=1)),"",SUMIFS($G:$G,$L:$L,$L7318))</f>
        <v/>
      </c>
      <c r="K7318" s="5" t="str">
        <f>IF(OR($L7318="",NOT(COUNTIFS($L$2:$L7318,$L7318)=1)),"",SUMIFS($I:$I,$L:$L,$L7318))</f>
        <v/>
      </c>
      <c r="L7318" s="6" t="str">
        <f t="shared" si="1030"/>
        <v/>
      </c>
      <c r="M7318" s="6">
        <f t="shared" si="1031"/>
        <v>293</v>
      </c>
      <c r="N7318" s="6">
        <f t="shared" si="1032"/>
        <v>18</v>
      </c>
      <c r="O7318" s="9" t="str">
        <f>IF(AND($B7318&lt;&gt;"",$C7318&lt;&gt;"",$B7318&lt;=$C7318),INDEX(Szabalyok!$C:$C,$N7318),"")</f>
        <v/>
      </c>
      <c r="P7318">
        <f t="shared" si="1034"/>
        <v>0</v>
      </c>
    </row>
    <row r="7319" spans="1:16" x14ac:dyDescent="0.35">
      <c r="A7319">
        <f t="shared" si="1033"/>
        <v>0</v>
      </c>
      <c r="B7319" s="4" t="str">
        <f>IF($M7319&gt;300,"",IF(OR(INDEX(Bemenet!$E$2:$E$301,$M7319)="",INDEX(Bemenet!$F$2:$F$301,$M7319)=""),"",MAX(INDEX(Bemenet!$E$2:$E$301,$M7319),INDEX(Szabalyok!$A:$A,$N7319))))</f>
        <v/>
      </c>
      <c r="C7319" s="4" t="str">
        <f>IF($B7319="","",MIN(INDEX(Bemenet!$F$2:$F$301,$M7319),INDEX(Szabalyok!$B:$B,$N7319)))</f>
        <v/>
      </c>
      <c r="D7319" s="5" t="str">
        <f>IF(AND($B7319&lt;&gt;"",$C7319&lt;&gt;"",$B7319&lt;=$C7319),INDEX(Bemenet!$G$2:$G$301,$M7319),"")</f>
        <v/>
      </c>
      <c r="E7319" s="6" t="str">
        <f>IF(AND($B7319&lt;&gt;"",$C7319&lt;&gt;"",$B7319&lt;=$C7319),INDEX(Bemenet!$D$2:$D$301,$M7319),"")</f>
        <v/>
      </c>
      <c r="F7319" s="5" t="str">
        <f t="shared" si="1026"/>
        <v/>
      </c>
      <c r="G7319" s="5" t="str">
        <f t="shared" si="1027"/>
        <v/>
      </c>
      <c r="H7319" s="9" t="str">
        <f t="shared" si="1028"/>
        <v/>
      </c>
      <c r="I7319" s="5" t="str">
        <f t="shared" si="1029"/>
        <v/>
      </c>
      <c r="J7319" s="5" t="str">
        <f>IF(OR($L7319="",NOT(COUNTIFS($L$2:$L7319,$L7319)=1)),"",SUMIFS($G:$G,$L:$L,$L7319))</f>
        <v/>
      </c>
      <c r="K7319" s="5" t="str">
        <f>IF(OR($L7319="",NOT(COUNTIFS($L$2:$L7319,$L7319)=1)),"",SUMIFS($I:$I,$L:$L,$L7319))</f>
        <v/>
      </c>
      <c r="L7319" s="6" t="str">
        <f t="shared" si="1030"/>
        <v/>
      </c>
      <c r="M7319" s="6">
        <f t="shared" si="1031"/>
        <v>293</v>
      </c>
      <c r="N7319" s="6">
        <f t="shared" si="1032"/>
        <v>19</v>
      </c>
      <c r="O7319" s="9" t="str">
        <f>IF(AND($B7319&lt;&gt;"",$C7319&lt;&gt;"",$B7319&lt;=$C7319),INDEX(Szabalyok!$C:$C,$N7319),"")</f>
        <v/>
      </c>
      <c r="P7319">
        <f t="shared" si="1034"/>
        <v>0</v>
      </c>
    </row>
    <row r="7320" spans="1:16" x14ac:dyDescent="0.35">
      <c r="A7320">
        <f t="shared" si="1033"/>
        <v>0</v>
      </c>
      <c r="B7320" s="4" t="str">
        <f>IF($M7320&gt;300,"",IF(OR(INDEX(Bemenet!$E$2:$E$301,$M7320)="",INDEX(Bemenet!$F$2:$F$301,$M7320)=""),"",MAX(INDEX(Bemenet!$E$2:$E$301,$M7320),INDEX(Szabalyok!$A:$A,$N7320))))</f>
        <v/>
      </c>
      <c r="C7320" s="4" t="str">
        <f>IF($B7320="","",MIN(INDEX(Bemenet!$F$2:$F$301,$M7320),INDEX(Szabalyok!$B:$B,$N7320)))</f>
        <v/>
      </c>
      <c r="D7320" s="5" t="str">
        <f>IF(AND($B7320&lt;&gt;"",$C7320&lt;&gt;"",$B7320&lt;=$C7320),INDEX(Bemenet!$G$2:$G$301,$M7320),"")</f>
        <v/>
      </c>
      <c r="E7320" s="6" t="str">
        <f>IF(AND($B7320&lt;&gt;"",$C7320&lt;&gt;"",$B7320&lt;=$C7320),INDEX(Bemenet!$D$2:$D$301,$M7320),"")</f>
        <v/>
      </c>
      <c r="F7320" s="5" t="str">
        <f t="shared" si="1026"/>
        <v/>
      </c>
      <c r="G7320" s="5" t="str">
        <f t="shared" si="1027"/>
        <v/>
      </c>
      <c r="H7320" s="9" t="str">
        <f t="shared" si="1028"/>
        <v/>
      </c>
      <c r="I7320" s="5" t="str">
        <f t="shared" si="1029"/>
        <v/>
      </c>
      <c r="J7320" s="5" t="str">
        <f>IF(OR($L7320="",NOT(COUNTIFS($L$2:$L7320,$L7320)=1)),"",SUMIFS($G:$G,$L:$L,$L7320))</f>
        <v/>
      </c>
      <c r="K7320" s="5" t="str">
        <f>IF(OR($L7320="",NOT(COUNTIFS($L$2:$L7320,$L7320)=1)),"",SUMIFS($I:$I,$L:$L,$L7320))</f>
        <v/>
      </c>
      <c r="L7320" s="6" t="str">
        <f t="shared" si="1030"/>
        <v/>
      </c>
      <c r="M7320" s="6">
        <f t="shared" si="1031"/>
        <v>293</v>
      </c>
      <c r="N7320" s="6">
        <f t="shared" si="1032"/>
        <v>20</v>
      </c>
      <c r="O7320" s="9" t="str">
        <f>IF(AND($B7320&lt;&gt;"",$C7320&lt;&gt;"",$B7320&lt;=$C7320),INDEX(Szabalyok!$C:$C,$N7320),"")</f>
        <v/>
      </c>
      <c r="P7320">
        <f t="shared" si="1034"/>
        <v>0</v>
      </c>
    </row>
    <row r="7321" spans="1:16" x14ac:dyDescent="0.35">
      <c r="A7321">
        <f t="shared" si="1033"/>
        <v>0</v>
      </c>
      <c r="B7321" s="4" t="str">
        <f>IF($M7321&gt;300,"",IF(OR(INDEX(Bemenet!$E$2:$E$301,$M7321)="",INDEX(Bemenet!$F$2:$F$301,$M7321)=""),"",MAX(INDEX(Bemenet!$E$2:$E$301,$M7321),INDEX(Szabalyok!$A:$A,$N7321))))</f>
        <v/>
      </c>
      <c r="C7321" s="4" t="str">
        <f>IF($B7321="","",MIN(INDEX(Bemenet!$F$2:$F$301,$M7321),INDEX(Szabalyok!$B:$B,$N7321)))</f>
        <v/>
      </c>
      <c r="D7321" s="5" t="str">
        <f>IF(AND($B7321&lt;&gt;"",$C7321&lt;&gt;"",$B7321&lt;=$C7321),INDEX(Bemenet!$G$2:$G$301,$M7321),"")</f>
        <v/>
      </c>
      <c r="E7321" s="6" t="str">
        <f>IF(AND($B7321&lt;&gt;"",$C7321&lt;&gt;"",$B7321&lt;=$C7321),INDEX(Bemenet!$D$2:$D$301,$M7321),"")</f>
        <v/>
      </c>
      <c r="F7321" s="5" t="str">
        <f t="shared" si="1026"/>
        <v/>
      </c>
      <c r="G7321" s="5" t="str">
        <f t="shared" si="1027"/>
        <v/>
      </c>
      <c r="H7321" s="9" t="str">
        <f t="shared" si="1028"/>
        <v/>
      </c>
      <c r="I7321" s="5" t="str">
        <f t="shared" si="1029"/>
        <v/>
      </c>
      <c r="J7321" s="5" t="str">
        <f>IF(OR($L7321="",NOT(COUNTIFS($L$2:$L7321,$L7321)=1)),"",SUMIFS($G:$G,$L:$L,$L7321))</f>
        <v/>
      </c>
      <c r="K7321" s="5" t="str">
        <f>IF(OR($L7321="",NOT(COUNTIFS($L$2:$L7321,$L7321)=1)),"",SUMIFS($I:$I,$L:$L,$L7321))</f>
        <v/>
      </c>
      <c r="L7321" s="6" t="str">
        <f t="shared" si="1030"/>
        <v/>
      </c>
      <c r="M7321" s="6">
        <f t="shared" si="1031"/>
        <v>293</v>
      </c>
      <c r="N7321" s="6">
        <f t="shared" si="1032"/>
        <v>21</v>
      </c>
      <c r="O7321" s="9" t="str">
        <f>IF(AND($B7321&lt;&gt;"",$C7321&lt;&gt;"",$B7321&lt;=$C7321),INDEX(Szabalyok!$C:$C,$N7321),"")</f>
        <v/>
      </c>
      <c r="P7321">
        <f t="shared" si="1034"/>
        <v>0</v>
      </c>
    </row>
    <row r="7322" spans="1:16" x14ac:dyDescent="0.35">
      <c r="A7322">
        <f t="shared" si="1033"/>
        <v>0</v>
      </c>
      <c r="B7322" s="4" t="str">
        <f>IF($M7322&gt;300,"",IF(OR(INDEX(Bemenet!$E$2:$E$301,$M7322)="",INDEX(Bemenet!$F$2:$F$301,$M7322)=""),"",MAX(INDEX(Bemenet!$E$2:$E$301,$M7322),INDEX(Szabalyok!$A:$A,$N7322))))</f>
        <v/>
      </c>
      <c r="C7322" s="4" t="str">
        <f>IF($B7322="","",MIN(INDEX(Bemenet!$F$2:$F$301,$M7322),INDEX(Szabalyok!$B:$B,$N7322)))</f>
        <v/>
      </c>
      <c r="D7322" s="5" t="str">
        <f>IF(AND($B7322&lt;&gt;"",$C7322&lt;&gt;"",$B7322&lt;=$C7322),INDEX(Bemenet!$G$2:$G$301,$M7322),"")</f>
        <v/>
      </c>
      <c r="E7322" s="6" t="str">
        <f>IF(AND($B7322&lt;&gt;"",$C7322&lt;&gt;"",$B7322&lt;=$C7322),INDEX(Bemenet!$D$2:$D$301,$M7322),"")</f>
        <v/>
      </c>
      <c r="F7322" s="5" t="str">
        <f t="shared" si="1026"/>
        <v/>
      </c>
      <c r="G7322" s="5" t="str">
        <f t="shared" si="1027"/>
        <v/>
      </c>
      <c r="H7322" s="9" t="str">
        <f t="shared" si="1028"/>
        <v/>
      </c>
      <c r="I7322" s="5" t="str">
        <f t="shared" si="1029"/>
        <v/>
      </c>
      <c r="J7322" s="5" t="str">
        <f>IF(OR($L7322="",NOT(COUNTIFS($L$2:$L7322,$L7322)=1)),"",SUMIFS($G:$G,$L:$L,$L7322))</f>
        <v/>
      </c>
      <c r="K7322" s="5" t="str">
        <f>IF(OR($L7322="",NOT(COUNTIFS($L$2:$L7322,$L7322)=1)),"",SUMIFS($I:$I,$L:$L,$L7322))</f>
        <v/>
      </c>
      <c r="L7322" s="6" t="str">
        <f t="shared" si="1030"/>
        <v/>
      </c>
      <c r="M7322" s="6">
        <f t="shared" si="1031"/>
        <v>293</v>
      </c>
      <c r="N7322" s="6">
        <f t="shared" si="1032"/>
        <v>22</v>
      </c>
      <c r="O7322" s="9" t="str">
        <f>IF(AND($B7322&lt;&gt;"",$C7322&lt;&gt;"",$B7322&lt;=$C7322),INDEX(Szabalyok!$C:$C,$N7322),"")</f>
        <v/>
      </c>
      <c r="P7322">
        <f t="shared" si="1034"/>
        <v>0</v>
      </c>
    </row>
    <row r="7323" spans="1:16" x14ac:dyDescent="0.35">
      <c r="A7323">
        <f t="shared" si="1033"/>
        <v>0</v>
      </c>
      <c r="B7323" s="4" t="str">
        <f>IF($M7323&gt;300,"",IF(OR(INDEX(Bemenet!$E$2:$E$301,$M7323)="",INDEX(Bemenet!$F$2:$F$301,$M7323)=""),"",MAX(INDEX(Bemenet!$E$2:$E$301,$M7323),INDEX(Szabalyok!$A:$A,$N7323))))</f>
        <v/>
      </c>
      <c r="C7323" s="4" t="str">
        <f>IF($B7323="","",MIN(INDEX(Bemenet!$F$2:$F$301,$M7323),INDEX(Szabalyok!$B:$B,$N7323)))</f>
        <v/>
      </c>
      <c r="D7323" s="5" t="str">
        <f>IF(AND($B7323&lt;&gt;"",$C7323&lt;&gt;"",$B7323&lt;=$C7323),INDEX(Bemenet!$G$2:$G$301,$M7323),"")</f>
        <v/>
      </c>
      <c r="E7323" s="6" t="str">
        <f>IF(AND($B7323&lt;&gt;"",$C7323&lt;&gt;"",$B7323&lt;=$C7323),INDEX(Bemenet!$D$2:$D$301,$M7323),"")</f>
        <v/>
      </c>
      <c r="F7323" s="5" t="str">
        <f t="shared" si="1026"/>
        <v/>
      </c>
      <c r="G7323" s="5" t="str">
        <f t="shared" si="1027"/>
        <v/>
      </c>
      <c r="H7323" s="9" t="str">
        <f t="shared" si="1028"/>
        <v/>
      </c>
      <c r="I7323" s="5" t="str">
        <f t="shared" si="1029"/>
        <v/>
      </c>
      <c r="J7323" s="5" t="str">
        <f>IF(OR($L7323="",NOT(COUNTIFS($L$2:$L7323,$L7323)=1)),"",SUMIFS($G:$G,$L:$L,$L7323))</f>
        <v/>
      </c>
      <c r="K7323" s="5" t="str">
        <f>IF(OR($L7323="",NOT(COUNTIFS($L$2:$L7323,$L7323)=1)),"",SUMIFS($I:$I,$L:$L,$L7323))</f>
        <v/>
      </c>
      <c r="L7323" s="6" t="str">
        <f t="shared" si="1030"/>
        <v/>
      </c>
      <c r="M7323" s="6">
        <f t="shared" si="1031"/>
        <v>293</v>
      </c>
      <c r="N7323" s="6">
        <f t="shared" si="1032"/>
        <v>23</v>
      </c>
      <c r="O7323" s="9" t="str">
        <f>IF(AND($B7323&lt;&gt;"",$C7323&lt;&gt;"",$B7323&lt;=$C7323),INDEX(Szabalyok!$C:$C,$N7323),"")</f>
        <v/>
      </c>
      <c r="P7323">
        <f t="shared" si="1034"/>
        <v>0</v>
      </c>
    </row>
    <row r="7324" spans="1:16" x14ac:dyDescent="0.35">
      <c r="A7324">
        <f t="shared" si="1033"/>
        <v>0</v>
      </c>
      <c r="B7324" s="4" t="str">
        <f>IF($M7324&gt;300,"",IF(OR(INDEX(Bemenet!$E$2:$E$301,$M7324)="",INDEX(Bemenet!$F$2:$F$301,$M7324)=""),"",MAX(INDEX(Bemenet!$E$2:$E$301,$M7324),INDEX(Szabalyok!$A:$A,$N7324))))</f>
        <v/>
      </c>
      <c r="C7324" s="4" t="str">
        <f>IF($B7324="","",MIN(INDEX(Bemenet!$F$2:$F$301,$M7324),INDEX(Szabalyok!$B:$B,$N7324)))</f>
        <v/>
      </c>
      <c r="D7324" s="5" t="str">
        <f>IF(AND($B7324&lt;&gt;"",$C7324&lt;&gt;"",$B7324&lt;=$C7324),INDEX(Bemenet!$G$2:$G$301,$M7324),"")</f>
        <v/>
      </c>
      <c r="E7324" s="6" t="str">
        <f>IF(AND($B7324&lt;&gt;"",$C7324&lt;&gt;"",$B7324&lt;=$C7324),INDEX(Bemenet!$D$2:$D$301,$M7324),"")</f>
        <v/>
      </c>
      <c r="F7324" s="5" t="str">
        <f t="shared" si="1026"/>
        <v/>
      </c>
      <c r="G7324" s="5" t="str">
        <f t="shared" si="1027"/>
        <v/>
      </c>
      <c r="H7324" s="9" t="str">
        <f t="shared" si="1028"/>
        <v/>
      </c>
      <c r="I7324" s="5" t="str">
        <f t="shared" si="1029"/>
        <v/>
      </c>
      <c r="J7324" s="5" t="str">
        <f>IF(OR($L7324="",NOT(COUNTIFS($L$2:$L7324,$L7324)=1)),"",SUMIFS($G:$G,$L:$L,$L7324))</f>
        <v/>
      </c>
      <c r="K7324" s="5" t="str">
        <f>IF(OR($L7324="",NOT(COUNTIFS($L$2:$L7324,$L7324)=1)),"",SUMIFS($I:$I,$L:$L,$L7324))</f>
        <v/>
      </c>
      <c r="L7324" s="6" t="str">
        <f t="shared" si="1030"/>
        <v/>
      </c>
      <c r="M7324" s="6">
        <f t="shared" si="1031"/>
        <v>293</v>
      </c>
      <c r="N7324" s="6">
        <f t="shared" si="1032"/>
        <v>24</v>
      </c>
      <c r="O7324" s="9" t="str">
        <f>IF(AND($B7324&lt;&gt;"",$C7324&lt;&gt;"",$B7324&lt;=$C7324),INDEX(Szabalyok!$C:$C,$N7324),"")</f>
        <v/>
      </c>
      <c r="P7324">
        <f t="shared" si="1034"/>
        <v>0</v>
      </c>
    </row>
    <row r="7325" spans="1:16" x14ac:dyDescent="0.35">
      <c r="A7325">
        <f t="shared" si="1033"/>
        <v>0</v>
      </c>
      <c r="B7325" s="4" t="str">
        <f>IF($M7325&gt;300,"",IF(OR(INDEX(Bemenet!$E$2:$E$301,$M7325)="",INDEX(Bemenet!$F$2:$F$301,$M7325)=""),"",MAX(INDEX(Bemenet!$E$2:$E$301,$M7325),INDEX(Szabalyok!$A:$A,$N7325))))</f>
        <v/>
      </c>
      <c r="C7325" s="4" t="str">
        <f>IF($B7325="","",MIN(INDEX(Bemenet!$F$2:$F$301,$M7325),INDEX(Szabalyok!$B:$B,$N7325)))</f>
        <v/>
      </c>
      <c r="D7325" s="5" t="str">
        <f>IF(AND($B7325&lt;&gt;"",$C7325&lt;&gt;"",$B7325&lt;=$C7325),INDEX(Bemenet!$G$2:$G$301,$M7325),"")</f>
        <v/>
      </c>
      <c r="E7325" s="6" t="str">
        <f>IF(AND($B7325&lt;&gt;"",$C7325&lt;&gt;"",$B7325&lt;=$C7325),INDEX(Bemenet!$D$2:$D$301,$M7325),"")</f>
        <v/>
      </c>
      <c r="F7325" s="5" t="str">
        <f t="shared" si="1026"/>
        <v/>
      </c>
      <c r="G7325" s="5" t="str">
        <f t="shared" si="1027"/>
        <v/>
      </c>
      <c r="H7325" s="9" t="str">
        <f t="shared" si="1028"/>
        <v/>
      </c>
      <c r="I7325" s="5" t="str">
        <f t="shared" si="1029"/>
        <v/>
      </c>
      <c r="J7325" s="5" t="str">
        <f>IF(OR($L7325="",NOT(COUNTIFS($L$2:$L7325,$L7325)=1)),"",SUMIFS($G:$G,$L:$L,$L7325))</f>
        <v/>
      </c>
      <c r="K7325" s="5" t="str">
        <f>IF(OR($L7325="",NOT(COUNTIFS($L$2:$L7325,$L7325)=1)),"",SUMIFS($I:$I,$L:$L,$L7325))</f>
        <v/>
      </c>
      <c r="L7325" s="6" t="str">
        <f t="shared" si="1030"/>
        <v/>
      </c>
      <c r="M7325" s="6">
        <f t="shared" si="1031"/>
        <v>293</v>
      </c>
      <c r="N7325" s="6">
        <f t="shared" si="1032"/>
        <v>25</v>
      </c>
      <c r="O7325" s="9" t="str">
        <f>IF(AND($B7325&lt;&gt;"",$C7325&lt;&gt;"",$B7325&lt;=$C7325),INDEX(Szabalyok!$C:$C,$N7325),"")</f>
        <v/>
      </c>
      <c r="P7325">
        <f t="shared" si="1034"/>
        <v>0</v>
      </c>
    </row>
    <row r="7326" spans="1:16" x14ac:dyDescent="0.35">
      <c r="A7326">
        <f t="shared" si="1033"/>
        <v>0</v>
      </c>
      <c r="B7326" s="4" t="str">
        <f>IF($M7326&gt;300,"",IF(OR(INDEX(Bemenet!$E$2:$E$301,$M7326)="",INDEX(Bemenet!$F$2:$F$301,$M7326)=""),"",MAX(INDEX(Bemenet!$E$2:$E$301,$M7326),INDEX(Szabalyok!$A:$A,$N7326))))</f>
        <v/>
      </c>
      <c r="C7326" s="4" t="str">
        <f>IF($B7326="","",MIN(INDEX(Bemenet!$F$2:$F$301,$M7326),INDEX(Szabalyok!$B:$B,$N7326)))</f>
        <v/>
      </c>
      <c r="D7326" s="5" t="str">
        <f>IF(AND($B7326&lt;&gt;"",$C7326&lt;&gt;"",$B7326&lt;=$C7326),INDEX(Bemenet!$G$2:$G$301,$M7326),"")</f>
        <v/>
      </c>
      <c r="E7326" s="6" t="str">
        <f>IF(AND($B7326&lt;&gt;"",$C7326&lt;&gt;"",$B7326&lt;=$C7326),INDEX(Bemenet!$D$2:$D$301,$M7326),"")</f>
        <v/>
      </c>
      <c r="F7326" s="5" t="str">
        <f t="shared" si="1026"/>
        <v/>
      </c>
      <c r="G7326" s="5" t="str">
        <f t="shared" si="1027"/>
        <v/>
      </c>
      <c r="H7326" s="9" t="str">
        <f t="shared" si="1028"/>
        <v/>
      </c>
      <c r="I7326" s="5" t="str">
        <f t="shared" si="1029"/>
        <v/>
      </c>
      <c r="J7326" s="5" t="str">
        <f>IF(OR($L7326="",NOT(COUNTIFS($L$2:$L7326,$L7326)=1)),"",SUMIFS($G:$G,$L:$L,$L7326))</f>
        <v/>
      </c>
      <c r="K7326" s="5" t="str">
        <f>IF(OR($L7326="",NOT(COUNTIFS($L$2:$L7326,$L7326)=1)),"",SUMIFS($I:$I,$L:$L,$L7326))</f>
        <v/>
      </c>
      <c r="L7326" s="6" t="str">
        <f t="shared" si="1030"/>
        <v/>
      </c>
      <c r="M7326" s="6">
        <f t="shared" si="1031"/>
        <v>293</v>
      </c>
      <c r="N7326" s="6">
        <f t="shared" si="1032"/>
        <v>26</v>
      </c>
      <c r="O7326" s="9" t="str">
        <f>IF(AND($B7326&lt;&gt;"",$C7326&lt;&gt;"",$B7326&lt;=$C7326),INDEX(Szabalyok!$C:$C,$N7326),"")</f>
        <v/>
      </c>
      <c r="P7326">
        <f t="shared" si="1034"/>
        <v>0</v>
      </c>
    </row>
    <row r="7327" spans="1:16" x14ac:dyDescent="0.35">
      <c r="A7327">
        <f t="shared" si="1033"/>
        <v>0</v>
      </c>
      <c r="B7327" s="4" t="str">
        <f>IF($M7327&gt;300,"",IF(OR(INDEX(Bemenet!$E$2:$E$301,$M7327)="",INDEX(Bemenet!$F$2:$F$301,$M7327)=""),"",MAX(INDEX(Bemenet!$E$2:$E$301,$M7327),INDEX(Szabalyok!$A:$A,$N7327))))</f>
        <v/>
      </c>
      <c r="C7327" s="4" t="str">
        <f>IF($B7327="","",MIN(INDEX(Bemenet!$F$2:$F$301,$M7327),INDEX(Szabalyok!$B:$B,$N7327)))</f>
        <v/>
      </c>
      <c r="D7327" s="5" t="str">
        <f>IF(AND($B7327&lt;&gt;"",$C7327&lt;&gt;"",$B7327&lt;=$C7327),INDEX(Bemenet!$G$2:$G$301,$M7327),"")</f>
        <v/>
      </c>
      <c r="E7327" s="6" t="str">
        <f>IF(AND($B7327&lt;&gt;"",$C7327&lt;&gt;"",$B7327&lt;=$C7327),INDEX(Bemenet!$D$2:$D$301,$M7327),"")</f>
        <v/>
      </c>
      <c r="F7327" s="5" t="str">
        <f t="shared" si="1026"/>
        <v/>
      </c>
      <c r="G7327" s="5" t="str">
        <f t="shared" si="1027"/>
        <v/>
      </c>
      <c r="H7327" s="9" t="str">
        <f t="shared" si="1028"/>
        <v/>
      </c>
      <c r="I7327" s="5" t="str">
        <f t="shared" si="1029"/>
        <v/>
      </c>
      <c r="J7327" s="5" t="str">
        <f>IF(OR($L7327="",NOT(COUNTIFS($L$2:$L7327,$L7327)=1)),"",SUMIFS($G:$G,$L:$L,$L7327))</f>
        <v/>
      </c>
      <c r="K7327" s="5" t="str">
        <f>IF(OR($L7327="",NOT(COUNTIFS($L$2:$L7327,$L7327)=1)),"",SUMIFS($I:$I,$L:$L,$L7327))</f>
        <v/>
      </c>
      <c r="L7327" s="6" t="str">
        <f t="shared" si="1030"/>
        <v/>
      </c>
      <c r="M7327" s="6">
        <f t="shared" si="1031"/>
        <v>294</v>
      </c>
      <c r="N7327" s="6">
        <f t="shared" si="1032"/>
        <v>2</v>
      </c>
      <c r="O7327" s="9" t="str">
        <f>IF(AND($B7327&lt;&gt;"",$C7327&lt;&gt;"",$B7327&lt;=$C7327),INDEX(Szabalyok!$C:$C,$N7327),"")</f>
        <v/>
      </c>
      <c r="P7327">
        <f t="shared" si="1034"/>
        <v>0</v>
      </c>
    </row>
    <row r="7328" spans="1:16" x14ac:dyDescent="0.35">
      <c r="A7328">
        <f t="shared" si="1033"/>
        <v>0</v>
      </c>
      <c r="B7328" s="4" t="str">
        <f>IF($M7328&gt;300,"",IF(OR(INDEX(Bemenet!$E$2:$E$301,$M7328)="",INDEX(Bemenet!$F$2:$F$301,$M7328)=""),"",MAX(INDEX(Bemenet!$E$2:$E$301,$M7328),INDEX(Szabalyok!$A:$A,$N7328))))</f>
        <v/>
      </c>
      <c r="C7328" s="4" t="str">
        <f>IF($B7328="","",MIN(INDEX(Bemenet!$F$2:$F$301,$M7328),INDEX(Szabalyok!$B:$B,$N7328)))</f>
        <v/>
      </c>
      <c r="D7328" s="5" t="str">
        <f>IF(AND($B7328&lt;&gt;"",$C7328&lt;&gt;"",$B7328&lt;=$C7328),INDEX(Bemenet!$G$2:$G$301,$M7328),"")</f>
        <v/>
      </c>
      <c r="E7328" s="6" t="str">
        <f>IF(AND($B7328&lt;&gt;"",$C7328&lt;&gt;"",$B7328&lt;=$C7328),INDEX(Bemenet!$D$2:$D$301,$M7328),"")</f>
        <v/>
      </c>
      <c r="F7328" s="5" t="str">
        <f t="shared" si="1026"/>
        <v/>
      </c>
      <c r="G7328" s="5" t="str">
        <f t="shared" si="1027"/>
        <v/>
      </c>
      <c r="H7328" s="9" t="str">
        <f t="shared" si="1028"/>
        <v/>
      </c>
      <c r="I7328" s="5" t="str">
        <f t="shared" si="1029"/>
        <v/>
      </c>
      <c r="J7328" s="5" t="str">
        <f>IF(OR($L7328="",NOT(COUNTIFS($L$2:$L7328,$L7328)=1)),"",SUMIFS($G:$G,$L:$L,$L7328))</f>
        <v/>
      </c>
      <c r="K7328" s="5" t="str">
        <f>IF(OR($L7328="",NOT(COUNTIFS($L$2:$L7328,$L7328)=1)),"",SUMIFS($I:$I,$L:$L,$L7328))</f>
        <v/>
      </c>
      <c r="L7328" s="6" t="str">
        <f t="shared" si="1030"/>
        <v/>
      </c>
      <c r="M7328" s="6">
        <f t="shared" si="1031"/>
        <v>294</v>
      </c>
      <c r="N7328" s="6">
        <f t="shared" si="1032"/>
        <v>3</v>
      </c>
      <c r="O7328" s="9" t="str">
        <f>IF(AND($B7328&lt;&gt;"",$C7328&lt;&gt;"",$B7328&lt;=$C7328),INDEX(Szabalyok!$C:$C,$N7328),"")</f>
        <v/>
      </c>
      <c r="P7328">
        <f t="shared" si="1034"/>
        <v>0</v>
      </c>
    </row>
    <row r="7329" spans="1:16" x14ac:dyDescent="0.35">
      <c r="A7329">
        <f t="shared" si="1033"/>
        <v>0</v>
      </c>
      <c r="B7329" s="4" t="str">
        <f>IF($M7329&gt;300,"",IF(OR(INDEX(Bemenet!$E$2:$E$301,$M7329)="",INDEX(Bemenet!$F$2:$F$301,$M7329)=""),"",MAX(INDEX(Bemenet!$E$2:$E$301,$M7329),INDEX(Szabalyok!$A:$A,$N7329))))</f>
        <v/>
      </c>
      <c r="C7329" s="4" t="str">
        <f>IF($B7329="","",MIN(INDEX(Bemenet!$F$2:$F$301,$M7329),INDEX(Szabalyok!$B:$B,$N7329)))</f>
        <v/>
      </c>
      <c r="D7329" s="5" t="str">
        <f>IF(AND($B7329&lt;&gt;"",$C7329&lt;&gt;"",$B7329&lt;=$C7329),INDEX(Bemenet!$G$2:$G$301,$M7329),"")</f>
        <v/>
      </c>
      <c r="E7329" s="6" t="str">
        <f>IF(AND($B7329&lt;&gt;"",$C7329&lt;&gt;"",$B7329&lt;=$C7329),INDEX(Bemenet!$D$2:$D$301,$M7329),"")</f>
        <v/>
      </c>
      <c r="F7329" s="5" t="str">
        <f t="shared" si="1026"/>
        <v/>
      </c>
      <c r="G7329" s="5" t="str">
        <f t="shared" si="1027"/>
        <v/>
      </c>
      <c r="H7329" s="9" t="str">
        <f t="shared" si="1028"/>
        <v/>
      </c>
      <c r="I7329" s="5" t="str">
        <f t="shared" si="1029"/>
        <v/>
      </c>
      <c r="J7329" s="5" t="str">
        <f>IF(OR($L7329="",NOT(COUNTIFS($L$2:$L7329,$L7329)=1)),"",SUMIFS($G:$G,$L:$L,$L7329))</f>
        <v/>
      </c>
      <c r="K7329" s="5" t="str">
        <f>IF(OR($L7329="",NOT(COUNTIFS($L$2:$L7329,$L7329)=1)),"",SUMIFS($I:$I,$L:$L,$L7329))</f>
        <v/>
      </c>
      <c r="L7329" s="6" t="str">
        <f t="shared" si="1030"/>
        <v/>
      </c>
      <c r="M7329" s="6">
        <f t="shared" si="1031"/>
        <v>294</v>
      </c>
      <c r="N7329" s="6">
        <f t="shared" si="1032"/>
        <v>4</v>
      </c>
      <c r="O7329" s="9" t="str">
        <f>IF(AND($B7329&lt;&gt;"",$C7329&lt;&gt;"",$B7329&lt;=$C7329),INDEX(Szabalyok!$C:$C,$N7329),"")</f>
        <v/>
      </c>
      <c r="P7329">
        <f t="shared" si="1034"/>
        <v>0</v>
      </c>
    </row>
    <row r="7330" spans="1:16" x14ac:dyDescent="0.35">
      <c r="A7330">
        <f t="shared" si="1033"/>
        <v>0</v>
      </c>
      <c r="B7330" s="4" t="str">
        <f>IF($M7330&gt;300,"",IF(OR(INDEX(Bemenet!$E$2:$E$301,$M7330)="",INDEX(Bemenet!$F$2:$F$301,$M7330)=""),"",MAX(INDEX(Bemenet!$E$2:$E$301,$M7330),INDEX(Szabalyok!$A:$A,$N7330))))</f>
        <v/>
      </c>
      <c r="C7330" s="4" t="str">
        <f>IF($B7330="","",MIN(INDEX(Bemenet!$F$2:$F$301,$M7330),INDEX(Szabalyok!$B:$B,$N7330)))</f>
        <v/>
      </c>
      <c r="D7330" s="5" t="str">
        <f>IF(AND($B7330&lt;&gt;"",$C7330&lt;&gt;"",$B7330&lt;=$C7330),INDEX(Bemenet!$G$2:$G$301,$M7330),"")</f>
        <v/>
      </c>
      <c r="E7330" s="6" t="str">
        <f>IF(AND($B7330&lt;&gt;"",$C7330&lt;&gt;"",$B7330&lt;=$C7330),INDEX(Bemenet!$D$2:$D$301,$M7330),"")</f>
        <v/>
      </c>
      <c r="F7330" s="5" t="str">
        <f t="shared" si="1026"/>
        <v/>
      </c>
      <c r="G7330" s="5" t="str">
        <f t="shared" si="1027"/>
        <v/>
      </c>
      <c r="H7330" s="9" t="str">
        <f t="shared" si="1028"/>
        <v/>
      </c>
      <c r="I7330" s="5" t="str">
        <f t="shared" si="1029"/>
        <v/>
      </c>
      <c r="J7330" s="5" t="str">
        <f>IF(OR($L7330="",NOT(COUNTIFS($L$2:$L7330,$L7330)=1)),"",SUMIFS($G:$G,$L:$L,$L7330))</f>
        <v/>
      </c>
      <c r="K7330" s="5" t="str">
        <f>IF(OR($L7330="",NOT(COUNTIFS($L$2:$L7330,$L7330)=1)),"",SUMIFS($I:$I,$L:$L,$L7330))</f>
        <v/>
      </c>
      <c r="L7330" s="6" t="str">
        <f t="shared" si="1030"/>
        <v/>
      </c>
      <c r="M7330" s="6">
        <f t="shared" si="1031"/>
        <v>294</v>
      </c>
      <c r="N7330" s="6">
        <f t="shared" si="1032"/>
        <v>5</v>
      </c>
      <c r="O7330" s="9" t="str">
        <f>IF(AND($B7330&lt;&gt;"",$C7330&lt;&gt;"",$B7330&lt;=$C7330),INDEX(Szabalyok!$C:$C,$N7330),"")</f>
        <v/>
      </c>
      <c r="P7330">
        <f t="shared" si="1034"/>
        <v>0</v>
      </c>
    </row>
    <row r="7331" spans="1:16" x14ac:dyDescent="0.35">
      <c r="A7331">
        <f t="shared" si="1033"/>
        <v>0</v>
      </c>
      <c r="B7331" s="4" t="str">
        <f>IF($M7331&gt;300,"",IF(OR(INDEX(Bemenet!$E$2:$E$301,$M7331)="",INDEX(Bemenet!$F$2:$F$301,$M7331)=""),"",MAX(INDEX(Bemenet!$E$2:$E$301,$M7331),INDEX(Szabalyok!$A:$A,$N7331))))</f>
        <v/>
      </c>
      <c r="C7331" s="4" t="str">
        <f>IF($B7331="","",MIN(INDEX(Bemenet!$F$2:$F$301,$M7331),INDEX(Szabalyok!$B:$B,$N7331)))</f>
        <v/>
      </c>
      <c r="D7331" s="5" t="str">
        <f>IF(AND($B7331&lt;&gt;"",$C7331&lt;&gt;"",$B7331&lt;=$C7331),INDEX(Bemenet!$G$2:$G$301,$M7331),"")</f>
        <v/>
      </c>
      <c r="E7331" s="6" t="str">
        <f>IF(AND($B7331&lt;&gt;"",$C7331&lt;&gt;"",$B7331&lt;=$C7331),INDEX(Bemenet!$D$2:$D$301,$M7331),"")</f>
        <v/>
      </c>
      <c r="F7331" s="5" t="str">
        <f t="shared" si="1026"/>
        <v/>
      </c>
      <c r="G7331" s="5" t="str">
        <f t="shared" si="1027"/>
        <v/>
      </c>
      <c r="H7331" s="9" t="str">
        <f t="shared" si="1028"/>
        <v/>
      </c>
      <c r="I7331" s="5" t="str">
        <f t="shared" si="1029"/>
        <v/>
      </c>
      <c r="J7331" s="5" t="str">
        <f>IF(OR($L7331="",NOT(COUNTIFS($L$2:$L7331,$L7331)=1)),"",SUMIFS($G:$G,$L:$L,$L7331))</f>
        <v/>
      </c>
      <c r="K7331" s="5" t="str">
        <f>IF(OR($L7331="",NOT(COUNTIFS($L$2:$L7331,$L7331)=1)),"",SUMIFS($I:$I,$L:$L,$L7331))</f>
        <v/>
      </c>
      <c r="L7331" s="6" t="str">
        <f t="shared" si="1030"/>
        <v/>
      </c>
      <c r="M7331" s="6">
        <f t="shared" si="1031"/>
        <v>294</v>
      </c>
      <c r="N7331" s="6">
        <f t="shared" si="1032"/>
        <v>6</v>
      </c>
      <c r="O7331" s="9" t="str">
        <f>IF(AND($B7331&lt;&gt;"",$C7331&lt;&gt;"",$B7331&lt;=$C7331),INDEX(Szabalyok!$C:$C,$N7331),"")</f>
        <v/>
      </c>
      <c r="P7331">
        <f t="shared" si="1034"/>
        <v>0</v>
      </c>
    </row>
    <row r="7332" spans="1:16" x14ac:dyDescent="0.35">
      <c r="A7332">
        <f t="shared" si="1033"/>
        <v>0</v>
      </c>
      <c r="B7332" s="4" t="str">
        <f>IF($M7332&gt;300,"",IF(OR(INDEX(Bemenet!$E$2:$E$301,$M7332)="",INDEX(Bemenet!$F$2:$F$301,$M7332)=""),"",MAX(INDEX(Bemenet!$E$2:$E$301,$M7332),INDEX(Szabalyok!$A:$A,$N7332))))</f>
        <v/>
      </c>
      <c r="C7332" s="4" t="str">
        <f>IF($B7332="","",MIN(INDEX(Bemenet!$F$2:$F$301,$M7332),INDEX(Szabalyok!$B:$B,$N7332)))</f>
        <v/>
      </c>
      <c r="D7332" s="5" t="str">
        <f>IF(AND($B7332&lt;&gt;"",$C7332&lt;&gt;"",$B7332&lt;=$C7332),INDEX(Bemenet!$G$2:$G$301,$M7332),"")</f>
        <v/>
      </c>
      <c r="E7332" s="6" t="str">
        <f>IF(AND($B7332&lt;&gt;"",$C7332&lt;&gt;"",$B7332&lt;=$C7332),INDEX(Bemenet!$D$2:$D$301,$M7332),"")</f>
        <v/>
      </c>
      <c r="F7332" s="5" t="str">
        <f t="shared" si="1026"/>
        <v/>
      </c>
      <c r="G7332" s="5" t="str">
        <f t="shared" si="1027"/>
        <v/>
      </c>
      <c r="H7332" s="9" t="str">
        <f t="shared" si="1028"/>
        <v/>
      </c>
      <c r="I7332" s="5" t="str">
        <f t="shared" si="1029"/>
        <v/>
      </c>
      <c r="J7332" s="5" t="str">
        <f>IF(OR($L7332="",NOT(COUNTIFS($L$2:$L7332,$L7332)=1)),"",SUMIFS($G:$G,$L:$L,$L7332))</f>
        <v/>
      </c>
      <c r="K7332" s="5" t="str">
        <f>IF(OR($L7332="",NOT(COUNTIFS($L$2:$L7332,$L7332)=1)),"",SUMIFS($I:$I,$L:$L,$L7332))</f>
        <v/>
      </c>
      <c r="L7332" s="6" t="str">
        <f t="shared" si="1030"/>
        <v/>
      </c>
      <c r="M7332" s="6">
        <f t="shared" si="1031"/>
        <v>294</v>
      </c>
      <c r="N7332" s="6">
        <f t="shared" si="1032"/>
        <v>7</v>
      </c>
      <c r="O7332" s="9" t="str">
        <f>IF(AND($B7332&lt;&gt;"",$C7332&lt;&gt;"",$B7332&lt;=$C7332),INDEX(Szabalyok!$C:$C,$N7332),"")</f>
        <v/>
      </c>
      <c r="P7332">
        <f t="shared" si="1034"/>
        <v>0</v>
      </c>
    </row>
    <row r="7333" spans="1:16" x14ac:dyDescent="0.35">
      <c r="A7333">
        <f t="shared" si="1033"/>
        <v>0</v>
      </c>
      <c r="B7333" s="4" t="str">
        <f>IF($M7333&gt;300,"",IF(OR(INDEX(Bemenet!$E$2:$E$301,$M7333)="",INDEX(Bemenet!$F$2:$F$301,$M7333)=""),"",MAX(INDEX(Bemenet!$E$2:$E$301,$M7333),INDEX(Szabalyok!$A:$A,$N7333))))</f>
        <v/>
      </c>
      <c r="C7333" s="4" t="str">
        <f>IF($B7333="","",MIN(INDEX(Bemenet!$F$2:$F$301,$M7333),INDEX(Szabalyok!$B:$B,$N7333)))</f>
        <v/>
      </c>
      <c r="D7333" s="5" t="str">
        <f>IF(AND($B7333&lt;&gt;"",$C7333&lt;&gt;"",$B7333&lt;=$C7333),INDEX(Bemenet!$G$2:$G$301,$M7333),"")</f>
        <v/>
      </c>
      <c r="E7333" s="6" t="str">
        <f>IF(AND($B7333&lt;&gt;"",$C7333&lt;&gt;"",$B7333&lt;=$C7333),INDEX(Bemenet!$D$2:$D$301,$M7333),"")</f>
        <v/>
      </c>
      <c r="F7333" s="5" t="str">
        <f t="shared" si="1026"/>
        <v/>
      </c>
      <c r="G7333" s="5" t="str">
        <f t="shared" si="1027"/>
        <v/>
      </c>
      <c r="H7333" s="9" t="str">
        <f t="shared" si="1028"/>
        <v/>
      </c>
      <c r="I7333" s="5" t="str">
        <f t="shared" si="1029"/>
        <v/>
      </c>
      <c r="J7333" s="5" t="str">
        <f>IF(OR($L7333="",NOT(COUNTIFS($L$2:$L7333,$L7333)=1)),"",SUMIFS($G:$G,$L:$L,$L7333))</f>
        <v/>
      </c>
      <c r="K7333" s="5" t="str">
        <f>IF(OR($L7333="",NOT(COUNTIFS($L$2:$L7333,$L7333)=1)),"",SUMIFS($I:$I,$L:$L,$L7333))</f>
        <v/>
      </c>
      <c r="L7333" s="6" t="str">
        <f t="shared" si="1030"/>
        <v/>
      </c>
      <c r="M7333" s="6">
        <f t="shared" si="1031"/>
        <v>294</v>
      </c>
      <c r="N7333" s="6">
        <f t="shared" si="1032"/>
        <v>8</v>
      </c>
      <c r="O7333" s="9" t="str">
        <f>IF(AND($B7333&lt;&gt;"",$C7333&lt;&gt;"",$B7333&lt;=$C7333),INDEX(Szabalyok!$C:$C,$N7333),"")</f>
        <v/>
      </c>
      <c r="P7333">
        <f t="shared" si="1034"/>
        <v>0</v>
      </c>
    </row>
    <row r="7334" spans="1:16" x14ac:dyDescent="0.35">
      <c r="A7334">
        <f t="shared" si="1033"/>
        <v>0</v>
      </c>
      <c r="B7334" s="4" t="str">
        <f>IF($M7334&gt;300,"",IF(OR(INDEX(Bemenet!$E$2:$E$301,$M7334)="",INDEX(Bemenet!$F$2:$F$301,$M7334)=""),"",MAX(INDEX(Bemenet!$E$2:$E$301,$M7334),INDEX(Szabalyok!$A:$A,$N7334))))</f>
        <v/>
      </c>
      <c r="C7334" s="4" t="str">
        <f>IF($B7334="","",MIN(INDEX(Bemenet!$F$2:$F$301,$M7334),INDEX(Szabalyok!$B:$B,$N7334)))</f>
        <v/>
      </c>
      <c r="D7334" s="5" t="str">
        <f>IF(AND($B7334&lt;&gt;"",$C7334&lt;&gt;"",$B7334&lt;=$C7334),INDEX(Bemenet!$G$2:$G$301,$M7334),"")</f>
        <v/>
      </c>
      <c r="E7334" s="6" t="str">
        <f>IF(AND($B7334&lt;&gt;"",$C7334&lt;&gt;"",$B7334&lt;=$C7334),INDEX(Bemenet!$D$2:$D$301,$M7334),"")</f>
        <v/>
      </c>
      <c r="F7334" s="5" t="str">
        <f t="shared" si="1026"/>
        <v/>
      </c>
      <c r="G7334" s="5" t="str">
        <f t="shared" si="1027"/>
        <v/>
      </c>
      <c r="H7334" s="9" t="str">
        <f t="shared" si="1028"/>
        <v/>
      </c>
      <c r="I7334" s="5" t="str">
        <f t="shared" si="1029"/>
        <v/>
      </c>
      <c r="J7334" s="5" t="str">
        <f>IF(OR($L7334="",NOT(COUNTIFS($L$2:$L7334,$L7334)=1)),"",SUMIFS($G:$G,$L:$L,$L7334))</f>
        <v/>
      </c>
      <c r="K7334" s="5" t="str">
        <f>IF(OR($L7334="",NOT(COUNTIFS($L$2:$L7334,$L7334)=1)),"",SUMIFS($I:$I,$L:$L,$L7334))</f>
        <v/>
      </c>
      <c r="L7334" s="6" t="str">
        <f t="shared" si="1030"/>
        <v/>
      </c>
      <c r="M7334" s="6">
        <f t="shared" si="1031"/>
        <v>294</v>
      </c>
      <c r="N7334" s="6">
        <f t="shared" si="1032"/>
        <v>9</v>
      </c>
      <c r="O7334" s="9" t="str">
        <f>IF(AND($B7334&lt;&gt;"",$C7334&lt;&gt;"",$B7334&lt;=$C7334),INDEX(Szabalyok!$C:$C,$N7334),"")</f>
        <v/>
      </c>
      <c r="P7334">
        <f t="shared" si="1034"/>
        <v>0</v>
      </c>
    </row>
    <row r="7335" spans="1:16" x14ac:dyDescent="0.35">
      <c r="A7335">
        <f t="shared" si="1033"/>
        <v>0</v>
      </c>
      <c r="B7335" s="4" t="str">
        <f>IF($M7335&gt;300,"",IF(OR(INDEX(Bemenet!$E$2:$E$301,$M7335)="",INDEX(Bemenet!$F$2:$F$301,$M7335)=""),"",MAX(INDEX(Bemenet!$E$2:$E$301,$M7335),INDEX(Szabalyok!$A:$A,$N7335))))</f>
        <v/>
      </c>
      <c r="C7335" s="4" t="str">
        <f>IF($B7335="","",MIN(INDEX(Bemenet!$F$2:$F$301,$M7335),INDEX(Szabalyok!$B:$B,$N7335)))</f>
        <v/>
      </c>
      <c r="D7335" s="5" t="str">
        <f>IF(AND($B7335&lt;&gt;"",$C7335&lt;&gt;"",$B7335&lt;=$C7335),INDEX(Bemenet!$G$2:$G$301,$M7335),"")</f>
        <v/>
      </c>
      <c r="E7335" s="6" t="str">
        <f>IF(AND($B7335&lt;&gt;"",$C7335&lt;&gt;"",$B7335&lt;=$C7335),INDEX(Bemenet!$D$2:$D$301,$M7335),"")</f>
        <v/>
      </c>
      <c r="F7335" s="5" t="str">
        <f t="shared" si="1026"/>
        <v/>
      </c>
      <c r="G7335" s="5" t="str">
        <f t="shared" si="1027"/>
        <v/>
      </c>
      <c r="H7335" s="9" t="str">
        <f t="shared" si="1028"/>
        <v/>
      </c>
      <c r="I7335" s="5" t="str">
        <f t="shared" si="1029"/>
        <v/>
      </c>
      <c r="J7335" s="5" t="str">
        <f>IF(OR($L7335="",NOT(COUNTIFS($L$2:$L7335,$L7335)=1)),"",SUMIFS($G:$G,$L:$L,$L7335))</f>
        <v/>
      </c>
      <c r="K7335" s="5" t="str">
        <f>IF(OR($L7335="",NOT(COUNTIFS($L$2:$L7335,$L7335)=1)),"",SUMIFS($I:$I,$L:$L,$L7335))</f>
        <v/>
      </c>
      <c r="L7335" s="6" t="str">
        <f t="shared" si="1030"/>
        <v/>
      </c>
      <c r="M7335" s="6">
        <f t="shared" si="1031"/>
        <v>294</v>
      </c>
      <c r="N7335" s="6">
        <f t="shared" si="1032"/>
        <v>10</v>
      </c>
      <c r="O7335" s="9" t="str">
        <f>IF(AND($B7335&lt;&gt;"",$C7335&lt;&gt;"",$B7335&lt;=$C7335),INDEX(Szabalyok!$C:$C,$N7335),"")</f>
        <v/>
      </c>
      <c r="P7335">
        <f t="shared" si="1034"/>
        <v>0</v>
      </c>
    </row>
    <row r="7336" spans="1:16" x14ac:dyDescent="0.35">
      <c r="A7336">
        <f t="shared" si="1033"/>
        <v>0</v>
      </c>
      <c r="B7336" s="4" t="str">
        <f>IF($M7336&gt;300,"",IF(OR(INDEX(Bemenet!$E$2:$E$301,$M7336)="",INDEX(Bemenet!$F$2:$F$301,$M7336)=""),"",MAX(INDEX(Bemenet!$E$2:$E$301,$M7336),INDEX(Szabalyok!$A:$A,$N7336))))</f>
        <v/>
      </c>
      <c r="C7336" s="4" t="str">
        <f>IF($B7336="","",MIN(INDEX(Bemenet!$F$2:$F$301,$M7336),INDEX(Szabalyok!$B:$B,$N7336)))</f>
        <v/>
      </c>
      <c r="D7336" s="5" t="str">
        <f>IF(AND($B7336&lt;&gt;"",$C7336&lt;&gt;"",$B7336&lt;=$C7336),INDEX(Bemenet!$G$2:$G$301,$M7336),"")</f>
        <v/>
      </c>
      <c r="E7336" s="6" t="str">
        <f>IF(AND($B7336&lt;&gt;"",$C7336&lt;&gt;"",$B7336&lt;=$C7336),INDEX(Bemenet!$D$2:$D$301,$M7336),"")</f>
        <v/>
      </c>
      <c r="F7336" s="5" t="str">
        <f t="shared" si="1026"/>
        <v/>
      </c>
      <c r="G7336" s="5" t="str">
        <f t="shared" si="1027"/>
        <v/>
      </c>
      <c r="H7336" s="9" t="str">
        <f t="shared" si="1028"/>
        <v/>
      </c>
      <c r="I7336" s="5" t="str">
        <f t="shared" si="1029"/>
        <v/>
      </c>
      <c r="J7336" s="5" t="str">
        <f>IF(OR($L7336="",NOT(COUNTIFS($L$2:$L7336,$L7336)=1)),"",SUMIFS($G:$G,$L:$L,$L7336))</f>
        <v/>
      </c>
      <c r="K7336" s="5" t="str">
        <f>IF(OR($L7336="",NOT(COUNTIFS($L$2:$L7336,$L7336)=1)),"",SUMIFS($I:$I,$L:$L,$L7336))</f>
        <v/>
      </c>
      <c r="L7336" s="6" t="str">
        <f t="shared" si="1030"/>
        <v/>
      </c>
      <c r="M7336" s="6">
        <f t="shared" si="1031"/>
        <v>294</v>
      </c>
      <c r="N7336" s="6">
        <f t="shared" si="1032"/>
        <v>11</v>
      </c>
      <c r="O7336" s="9" t="str">
        <f>IF(AND($B7336&lt;&gt;"",$C7336&lt;&gt;"",$B7336&lt;=$C7336),INDEX(Szabalyok!$C:$C,$N7336),"")</f>
        <v/>
      </c>
      <c r="P7336">
        <f t="shared" si="1034"/>
        <v>0</v>
      </c>
    </row>
    <row r="7337" spans="1:16" x14ac:dyDescent="0.35">
      <c r="A7337">
        <f t="shared" si="1033"/>
        <v>0</v>
      </c>
      <c r="B7337" s="4" t="str">
        <f>IF($M7337&gt;300,"",IF(OR(INDEX(Bemenet!$E$2:$E$301,$M7337)="",INDEX(Bemenet!$F$2:$F$301,$M7337)=""),"",MAX(INDEX(Bemenet!$E$2:$E$301,$M7337),INDEX(Szabalyok!$A:$A,$N7337))))</f>
        <v/>
      </c>
      <c r="C7337" s="4" t="str">
        <f>IF($B7337="","",MIN(INDEX(Bemenet!$F$2:$F$301,$M7337),INDEX(Szabalyok!$B:$B,$N7337)))</f>
        <v/>
      </c>
      <c r="D7337" s="5" t="str">
        <f>IF(AND($B7337&lt;&gt;"",$C7337&lt;&gt;"",$B7337&lt;=$C7337),INDEX(Bemenet!$G$2:$G$301,$M7337),"")</f>
        <v/>
      </c>
      <c r="E7337" s="6" t="str">
        <f>IF(AND($B7337&lt;&gt;"",$C7337&lt;&gt;"",$B7337&lt;=$C7337),INDEX(Bemenet!$D$2:$D$301,$M7337),"")</f>
        <v/>
      </c>
      <c r="F7337" s="5" t="str">
        <f t="shared" si="1026"/>
        <v/>
      </c>
      <c r="G7337" s="5" t="str">
        <f t="shared" si="1027"/>
        <v/>
      </c>
      <c r="H7337" s="9" t="str">
        <f t="shared" si="1028"/>
        <v/>
      </c>
      <c r="I7337" s="5" t="str">
        <f t="shared" si="1029"/>
        <v/>
      </c>
      <c r="J7337" s="5" t="str">
        <f>IF(OR($L7337="",NOT(COUNTIFS($L$2:$L7337,$L7337)=1)),"",SUMIFS($G:$G,$L:$L,$L7337))</f>
        <v/>
      </c>
      <c r="K7337" s="5" t="str">
        <f>IF(OR($L7337="",NOT(COUNTIFS($L$2:$L7337,$L7337)=1)),"",SUMIFS($I:$I,$L:$L,$L7337))</f>
        <v/>
      </c>
      <c r="L7337" s="6" t="str">
        <f t="shared" si="1030"/>
        <v/>
      </c>
      <c r="M7337" s="6">
        <f t="shared" si="1031"/>
        <v>294</v>
      </c>
      <c r="N7337" s="6">
        <f t="shared" si="1032"/>
        <v>12</v>
      </c>
      <c r="O7337" s="9" t="str">
        <f>IF(AND($B7337&lt;&gt;"",$C7337&lt;&gt;"",$B7337&lt;=$C7337),INDEX(Szabalyok!$C:$C,$N7337),"")</f>
        <v/>
      </c>
      <c r="P7337">
        <f t="shared" si="1034"/>
        <v>0</v>
      </c>
    </row>
    <row r="7338" spans="1:16" x14ac:dyDescent="0.35">
      <c r="A7338">
        <f t="shared" si="1033"/>
        <v>0</v>
      </c>
      <c r="B7338" s="4" t="str">
        <f>IF($M7338&gt;300,"",IF(OR(INDEX(Bemenet!$E$2:$E$301,$M7338)="",INDEX(Bemenet!$F$2:$F$301,$M7338)=""),"",MAX(INDEX(Bemenet!$E$2:$E$301,$M7338),INDEX(Szabalyok!$A:$A,$N7338))))</f>
        <v/>
      </c>
      <c r="C7338" s="4" t="str">
        <f>IF($B7338="","",MIN(INDEX(Bemenet!$F$2:$F$301,$M7338),INDEX(Szabalyok!$B:$B,$N7338)))</f>
        <v/>
      </c>
      <c r="D7338" s="5" t="str">
        <f>IF(AND($B7338&lt;&gt;"",$C7338&lt;&gt;"",$B7338&lt;=$C7338),INDEX(Bemenet!$G$2:$G$301,$M7338),"")</f>
        <v/>
      </c>
      <c r="E7338" s="6" t="str">
        <f>IF(AND($B7338&lt;&gt;"",$C7338&lt;&gt;"",$B7338&lt;=$C7338),INDEX(Bemenet!$D$2:$D$301,$M7338),"")</f>
        <v/>
      </c>
      <c r="F7338" s="5" t="str">
        <f t="shared" si="1026"/>
        <v/>
      </c>
      <c r="G7338" s="5" t="str">
        <f t="shared" si="1027"/>
        <v/>
      </c>
      <c r="H7338" s="9" t="str">
        <f t="shared" si="1028"/>
        <v/>
      </c>
      <c r="I7338" s="5" t="str">
        <f t="shared" si="1029"/>
        <v/>
      </c>
      <c r="J7338" s="5" t="str">
        <f>IF(OR($L7338="",NOT(COUNTIFS($L$2:$L7338,$L7338)=1)),"",SUMIFS($G:$G,$L:$L,$L7338))</f>
        <v/>
      </c>
      <c r="K7338" s="5" t="str">
        <f>IF(OR($L7338="",NOT(COUNTIFS($L$2:$L7338,$L7338)=1)),"",SUMIFS($I:$I,$L:$L,$L7338))</f>
        <v/>
      </c>
      <c r="L7338" s="6" t="str">
        <f t="shared" si="1030"/>
        <v/>
      </c>
      <c r="M7338" s="6">
        <f t="shared" si="1031"/>
        <v>294</v>
      </c>
      <c r="N7338" s="6">
        <f t="shared" si="1032"/>
        <v>13</v>
      </c>
      <c r="O7338" s="9" t="str">
        <f>IF(AND($B7338&lt;&gt;"",$C7338&lt;&gt;"",$B7338&lt;=$C7338),INDEX(Szabalyok!$C:$C,$N7338),"")</f>
        <v/>
      </c>
      <c r="P7338">
        <f t="shared" si="1034"/>
        <v>0</v>
      </c>
    </row>
    <row r="7339" spans="1:16" x14ac:dyDescent="0.35">
      <c r="A7339">
        <f t="shared" si="1033"/>
        <v>0</v>
      </c>
      <c r="B7339" s="4" t="str">
        <f>IF($M7339&gt;300,"",IF(OR(INDEX(Bemenet!$E$2:$E$301,$M7339)="",INDEX(Bemenet!$F$2:$F$301,$M7339)=""),"",MAX(INDEX(Bemenet!$E$2:$E$301,$M7339),INDEX(Szabalyok!$A:$A,$N7339))))</f>
        <v/>
      </c>
      <c r="C7339" s="4" t="str">
        <f>IF($B7339="","",MIN(INDEX(Bemenet!$F$2:$F$301,$M7339),INDEX(Szabalyok!$B:$B,$N7339)))</f>
        <v/>
      </c>
      <c r="D7339" s="5" t="str">
        <f>IF(AND($B7339&lt;&gt;"",$C7339&lt;&gt;"",$B7339&lt;=$C7339),INDEX(Bemenet!$G$2:$G$301,$M7339),"")</f>
        <v/>
      </c>
      <c r="E7339" s="6" t="str">
        <f>IF(AND($B7339&lt;&gt;"",$C7339&lt;&gt;"",$B7339&lt;=$C7339),INDEX(Bemenet!$D$2:$D$301,$M7339),"")</f>
        <v/>
      </c>
      <c r="F7339" s="5" t="str">
        <f t="shared" si="1026"/>
        <v/>
      </c>
      <c r="G7339" s="5" t="str">
        <f t="shared" si="1027"/>
        <v/>
      </c>
      <c r="H7339" s="9" t="str">
        <f t="shared" si="1028"/>
        <v/>
      </c>
      <c r="I7339" s="5" t="str">
        <f t="shared" si="1029"/>
        <v/>
      </c>
      <c r="J7339" s="5" t="str">
        <f>IF(OR($L7339="",NOT(COUNTIFS($L$2:$L7339,$L7339)=1)),"",SUMIFS($G:$G,$L:$L,$L7339))</f>
        <v/>
      </c>
      <c r="K7339" s="5" t="str">
        <f>IF(OR($L7339="",NOT(COUNTIFS($L$2:$L7339,$L7339)=1)),"",SUMIFS($I:$I,$L:$L,$L7339))</f>
        <v/>
      </c>
      <c r="L7339" s="6" t="str">
        <f t="shared" si="1030"/>
        <v/>
      </c>
      <c r="M7339" s="6">
        <f t="shared" si="1031"/>
        <v>294</v>
      </c>
      <c r="N7339" s="6">
        <f t="shared" si="1032"/>
        <v>14</v>
      </c>
      <c r="O7339" s="9" t="str">
        <f>IF(AND($B7339&lt;&gt;"",$C7339&lt;&gt;"",$B7339&lt;=$C7339),INDEX(Szabalyok!$C:$C,$N7339),"")</f>
        <v/>
      </c>
      <c r="P7339">
        <f t="shared" si="1034"/>
        <v>0</v>
      </c>
    </row>
    <row r="7340" spans="1:16" x14ac:dyDescent="0.35">
      <c r="A7340">
        <f t="shared" si="1033"/>
        <v>0</v>
      </c>
      <c r="B7340" s="4" t="str">
        <f>IF($M7340&gt;300,"",IF(OR(INDEX(Bemenet!$E$2:$E$301,$M7340)="",INDEX(Bemenet!$F$2:$F$301,$M7340)=""),"",MAX(INDEX(Bemenet!$E$2:$E$301,$M7340),INDEX(Szabalyok!$A:$A,$N7340))))</f>
        <v/>
      </c>
      <c r="C7340" s="4" t="str">
        <f>IF($B7340="","",MIN(INDEX(Bemenet!$F$2:$F$301,$M7340),INDEX(Szabalyok!$B:$B,$N7340)))</f>
        <v/>
      </c>
      <c r="D7340" s="5" t="str">
        <f>IF(AND($B7340&lt;&gt;"",$C7340&lt;&gt;"",$B7340&lt;=$C7340),INDEX(Bemenet!$G$2:$G$301,$M7340),"")</f>
        <v/>
      </c>
      <c r="E7340" s="6" t="str">
        <f>IF(AND($B7340&lt;&gt;"",$C7340&lt;&gt;"",$B7340&lt;=$C7340),INDEX(Bemenet!$D$2:$D$301,$M7340),"")</f>
        <v/>
      </c>
      <c r="F7340" s="5" t="str">
        <f t="shared" si="1026"/>
        <v/>
      </c>
      <c r="G7340" s="5" t="str">
        <f t="shared" si="1027"/>
        <v/>
      </c>
      <c r="H7340" s="9" t="str">
        <f t="shared" si="1028"/>
        <v/>
      </c>
      <c r="I7340" s="5" t="str">
        <f t="shared" si="1029"/>
        <v/>
      </c>
      <c r="J7340" s="5" t="str">
        <f>IF(OR($L7340="",NOT(COUNTIFS($L$2:$L7340,$L7340)=1)),"",SUMIFS($G:$G,$L:$L,$L7340))</f>
        <v/>
      </c>
      <c r="K7340" s="5" t="str">
        <f>IF(OR($L7340="",NOT(COUNTIFS($L$2:$L7340,$L7340)=1)),"",SUMIFS($I:$I,$L:$L,$L7340))</f>
        <v/>
      </c>
      <c r="L7340" s="6" t="str">
        <f t="shared" si="1030"/>
        <v/>
      </c>
      <c r="M7340" s="6">
        <f t="shared" si="1031"/>
        <v>294</v>
      </c>
      <c r="N7340" s="6">
        <f t="shared" si="1032"/>
        <v>15</v>
      </c>
      <c r="O7340" s="9" t="str">
        <f>IF(AND($B7340&lt;&gt;"",$C7340&lt;&gt;"",$B7340&lt;=$C7340),INDEX(Szabalyok!$C:$C,$N7340),"")</f>
        <v/>
      </c>
      <c r="P7340">
        <f t="shared" si="1034"/>
        <v>0</v>
      </c>
    </row>
    <row r="7341" spans="1:16" x14ac:dyDescent="0.35">
      <c r="A7341">
        <f t="shared" si="1033"/>
        <v>0</v>
      </c>
      <c r="B7341" s="4" t="str">
        <f>IF($M7341&gt;300,"",IF(OR(INDEX(Bemenet!$E$2:$E$301,$M7341)="",INDEX(Bemenet!$F$2:$F$301,$M7341)=""),"",MAX(INDEX(Bemenet!$E$2:$E$301,$M7341),INDEX(Szabalyok!$A:$A,$N7341))))</f>
        <v/>
      </c>
      <c r="C7341" s="4" t="str">
        <f>IF($B7341="","",MIN(INDEX(Bemenet!$F$2:$F$301,$M7341),INDEX(Szabalyok!$B:$B,$N7341)))</f>
        <v/>
      </c>
      <c r="D7341" s="5" t="str">
        <f>IF(AND($B7341&lt;&gt;"",$C7341&lt;&gt;"",$B7341&lt;=$C7341),INDEX(Bemenet!$G$2:$G$301,$M7341),"")</f>
        <v/>
      </c>
      <c r="E7341" s="6" t="str">
        <f>IF(AND($B7341&lt;&gt;"",$C7341&lt;&gt;"",$B7341&lt;=$C7341),INDEX(Bemenet!$D$2:$D$301,$M7341),"")</f>
        <v/>
      </c>
      <c r="F7341" s="5" t="str">
        <f t="shared" si="1026"/>
        <v/>
      </c>
      <c r="G7341" s="5" t="str">
        <f t="shared" si="1027"/>
        <v/>
      </c>
      <c r="H7341" s="9" t="str">
        <f t="shared" si="1028"/>
        <v/>
      </c>
      <c r="I7341" s="5" t="str">
        <f t="shared" si="1029"/>
        <v/>
      </c>
      <c r="J7341" s="5" t="str">
        <f>IF(OR($L7341="",NOT(COUNTIFS($L$2:$L7341,$L7341)=1)),"",SUMIFS($G:$G,$L:$L,$L7341))</f>
        <v/>
      </c>
      <c r="K7341" s="5" t="str">
        <f>IF(OR($L7341="",NOT(COUNTIFS($L$2:$L7341,$L7341)=1)),"",SUMIFS($I:$I,$L:$L,$L7341))</f>
        <v/>
      </c>
      <c r="L7341" s="6" t="str">
        <f t="shared" si="1030"/>
        <v/>
      </c>
      <c r="M7341" s="6">
        <f t="shared" si="1031"/>
        <v>294</v>
      </c>
      <c r="N7341" s="6">
        <f t="shared" si="1032"/>
        <v>16</v>
      </c>
      <c r="O7341" s="9" t="str">
        <f>IF(AND($B7341&lt;&gt;"",$C7341&lt;&gt;"",$B7341&lt;=$C7341),INDEX(Szabalyok!$C:$C,$N7341),"")</f>
        <v/>
      </c>
      <c r="P7341">
        <f t="shared" si="1034"/>
        <v>0</v>
      </c>
    </row>
    <row r="7342" spans="1:16" x14ac:dyDescent="0.35">
      <c r="A7342">
        <f t="shared" si="1033"/>
        <v>0</v>
      </c>
      <c r="B7342" s="4" t="str">
        <f>IF($M7342&gt;300,"",IF(OR(INDEX(Bemenet!$E$2:$E$301,$M7342)="",INDEX(Bemenet!$F$2:$F$301,$M7342)=""),"",MAX(INDEX(Bemenet!$E$2:$E$301,$M7342),INDEX(Szabalyok!$A:$A,$N7342))))</f>
        <v/>
      </c>
      <c r="C7342" s="4" t="str">
        <f>IF($B7342="","",MIN(INDEX(Bemenet!$F$2:$F$301,$M7342),INDEX(Szabalyok!$B:$B,$N7342)))</f>
        <v/>
      </c>
      <c r="D7342" s="5" t="str">
        <f>IF(AND($B7342&lt;&gt;"",$C7342&lt;&gt;"",$B7342&lt;=$C7342),INDEX(Bemenet!$G$2:$G$301,$M7342),"")</f>
        <v/>
      </c>
      <c r="E7342" s="6" t="str">
        <f>IF(AND($B7342&lt;&gt;"",$C7342&lt;&gt;"",$B7342&lt;=$C7342),INDEX(Bemenet!$D$2:$D$301,$M7342),"")</f>
        <v/>
      </c>
      <c r="F7342" s="5" t="str">
        <f t="shared" si="1026"/>
        <v/>
      </c>
      <c r="G7342" s="5" t="str">
        <f t="shared" si="1027"/>
        <v/>
      </c>
      <c r="H7342" s="9" t="str">
        <f t="shared" si="1028"/>
        <v/>
      </c>
      <c r="I7342" s="5" t="str">
        <f t="shared" si="1029"/>
        <v/>
      </c>
      <c r="J7342" s="5" t="str">
        <f>IF(OR($L7342="",NOT(COUNTIFS($L$2:$L7342,$L7342)=1)),"",SUMIFS($G:$G,$L:$L,$L7342))</f>
        <v/>
      </c>
      <c r="K7342" s="5" t="str">
        <f>IF(OR($L7342="",NOT(COUNTIFS($L$2:$L7342,$L7342)=1)),"",SUMIFS($I:$I,$L:$L,$L7342))</f>
        <v/>
      </c>
      <c r="L7342" s="6" t="str">
        <f t="shared" si="1030"/>
        <v/>
      </c>
      <c r="M7342" s="6">
        <f t="shared" si="1031"/>
        <v>294</v>
      </c>
      <c r="N7342" s="6">
        <f t="shared" si="1032"/>
        <v>17</v>
      </c>
      <c r="O7342" s="9" t="str">
        <f>IF(AND($B7342&lt;&gt;"",$C7342&lt;&gt;"",$B7342&lt;=$C7342),INDEX(Szabalyok!$C:$C,$N7342),"")</f>
        <v/>
      </c>
      <c r="P7342">
        <f t="shared" si="1034"/>
        <v>0</v>
      </c>
    </row>
    <row r="7343" spans="1:16" x14ac:dyDescent="0.35">
      <c r="A7343">
        <f t="shared" si="1033"/>
        <v>0</v>
      </c>
      <c r="B7343" s="4" t="str">
        <f>IF($M7343&gt;300,"",IF(OR(INDEX(Bemenet!$E$2:$E$301,$M7343)="",INDEX(Bemenet!$F$2:$F$301,$M7343)=""),"",MAX(INDEX(Bemenet!$E$2:$E$301,$M7343),INDEX(Szabalyok!$A:$A,$N7343))))</f>
        <v/>
      </c>
      <c r="C7343" s="4" t="str">
        <f>IF($B7343="","",MIN(INDEX(Bemenet!$F$2:$F$301,$M7343),INDEX(Szabalyok!$B:$B,$N7343)))</f>
        <v/>
      </c>
      <c r="D7343" s="5" t="str">
        <f>IF(AND($B7343&lt;&gt;"",$C7343&lt;&gt;"",$B7343&lt;=$C7343),INDEX(Bemenet!$G$2:$G$301,$M7343),"")</f>
        <v/>
      </c>
      <c r="E7343" s="6" t="str">
        <f>IF(AND($B7343&lt;&gt;"",$C7343&lt;&gt;"",$B7343&lt;=$C7343),INDEX(Bemenet!$D$2:$D$301,$M7343),"")</f>
        <v/>
      </c>
      <c r="F7343" s="5" t="str">
        <f t="shared" si="1026"/>
        <v/>
      </c>
      <c r="G7343" s="5" t="str">
        <f t="shared" si="1027"/>
        <v/>
      </c>
      <c r="H7343" s="9" t="str">
        <f t="shared" si="1028"/>
        <v/>
      </c>
      <c r="I7343" s="5" t="str">
        <f t="shared" si="1029"/>
        <v/>
      </c>
      <c r="J7343" s="5" t="str">
        <f>IF(OR($L7343="",NOT(COUNTIFS($L$2:$L7343,$L7343)=1)),"",SUMIFS($G:$G,$L:$L,$L7343))</f>
        <v/>
      </c>
      <c r="K7343" s="5" t="str">
        <f>IF(OR($L7343="",NOT(COUNTIFS($L$2:$L7343,$L7343)=1)),"",SUMIFS($I:$I,$L:$L,$L7343))</f>
        <v/>
      </c>
      <c r="L7343" s="6" t="str">
        <f t="shared" si="1030"/>
        <v/>
      </c>
      <c r="M7343" s="6">
        <f t="shared" si="1031"/>
        <v>294</v>
      </c>
      <c r="N7343" s="6">
        <f t="shared" si="1032"/>
        <v>18</v>
      </c>
      <c r="O7343" s="9" t="str">
        <f>IF(AND($B7343&lt;&gt;"",$C7343&lt;&gt;"",$B7343&lt;=$C7343),INDEX(Szabalyok!$C:$C,$N7343),"")</f>
        <v/>
      </c>
      <c r="P7343">
        <f t="shared" si="1034"/>
        <v>0</v>
      </c>
    </row>
    <row r="7344" spans="1:16" x14ac:dyDescent="0.35">
      <c r="A7344">
        <f t="shared" si="1033"/>
        <v>0</v>
      </c>
      <c r="B7344" s="4" t="str">
        <f>IF($M7344&gt;300,"",IF(OR(INDEX(Bemenet!$E$2:$E$301,$M7344)="",INDEX(Bemenet!$F$2:$F$301,$M7344)=""),"",MAX(INDEX(Bemenet!$E$2:$E$301,$M7344),INDEX(Szabalyok!$A:$A,$N7344))))</f>
        <v/>
      </c>
      <c r="C7344" s="4" t="str">
        <f>IF($B7344="","",MIN(INDEX(Bemenet!$F$2:$F$301,$M7344),INDEX(Szabalyok!$B:$B,$N7344)))</f>
        <v/>
      </c>
      <c r="D7344" s="5" t="str">
        <f>IF(AND($B7344&lt;&gt;"",$C7344&lt;&gt;"",$B7344&lt;=$C7344),INDEX(Bemenet!$G$2:$G$301,$M7344),"")</f>
        <v/>
      </c>
      <c r="E7344" s="6" t="str">
        <f>IF(AND($B7344&lt;&gt;"",$C7344&lt;&gt;"",$B7344&lt;=$C7344),INDEX(Bemenet!$D$2:$D$301,$M7344),"")</f>
        <v/>
      </c>
      <c r="F7344" s="5" t="str">
        <f t="shared" si="1026"/>
        <v/>
      </c>
      <c r="G7344" s="5" t="str">
        <f t="shared" si="1027"/>
        <v/>
      </c>
      <c r="H7344" s="9" t="str">
        <f t="shared" si="1028"/>
        <v/>
      </c>
      <c r="I7344" s="5" t="str">
        <f t="shared" si="1029"/>
        <v/>
      </c>
      <c r="J7344" s="5" t="str">
        <f>IF(OR($L7344="",NOT(COUNTIFS($L$2:$L7344,$L7344)=1)),"",SUMIFS($G:$G,$L:$L,$L7344))</f>
        <v/>
      </c>
      <c r="K7344" s="5" t="str">
        <f>IF(OR($L7344="",NOT(COUNTIFS($L$2:$L7344,$L7344)=1)),"",SUMIFS($I:$I,$L:$L,$L7344))</f>
        <v/>
      </c>
      <c r="L7344" s="6" t="str">
        <f t="shared" si="1030"/>
        <v/>
      </c>
      <c r="M7344" s="6">
        <f t="shared" si="1031"/>
        <v>294</v>
      </c>
      <c r="N7344" s="6">
        <f t="shared" si="1032"/>
        <v>19</v>
      </c>
      <c r="O7344" s="9" t="str">
        <f>IF(AND($B7344&lt;&gt;"",$C7344&lt;&gt;"",$B7344&lt;=$C7344),INDEX(Szabalyok!$C:$C,$N7344),"")</f>
        <v/>
      </c>
      <c r="P7344">
        <f t="shared" si="1034"/>
        <v>0</v>
      </c>
    </row>
    <row r="7345" spans="1:16" x14ac:dyDescent="0.35">
      <c r="A7345">
        <f t="shared" si="1033"/>
        <v>0</v>
      </c>
      <c r="B7345" s="4" t="str">
        <f>IF($M7345&gt;300,"",IF(OR(INDEX(Bemenet!$E$2:$E$301,$M7345)="",INDEX(Bemenet!$F$2:$F$301,$M7345)=""),"",MAX(INDEX(Bemenet!$E$2:$E$301,$M7345),INDEX(Szabalyok!$A:$A,$N7345))))</f>
        <v/>
      </c>
      <c r="C7345" s="4" t="str">
        <f>IF($B7345="","",MIN(INDEX(Bemenet!$F$2:$F$301,$M7345),INDEX(Szabalyok!$B:$B,$N7345)))</f>
        <v/>
      </c>
      <c r="D7345" s="5" t="str">
        <f>IF(AND($B7345&lt;&gt;"",$C7345&lt;&gt;"",$B7345&lt;=$C7345),INDEX(Bemenet!$G$2:$G$301,$M7345),"")</f>
        <v/>
      </c>
      <c r="E7345" s="6" t="str">
        <f>IF(AND($B7345&lt;&gt;"",$C7345&lt;&gt;"",$B7345&lt;=$C7345),INDEX(Bemenet!$D$2:$D$301,$M7345),"")</f>
        <v/>
      </c>
      <c r="F7345" s="5" t="str">
        <f t="shared" si="1026"/>
        <v/>
      </c>
      <c r="G7345" s="5" t="str">
        <f t="shared" si="1027"/>
        <v/>
      </c>
      <c r="H7345" s="9" t="str">
        <f t="shared" si="1028"/>
        <v/>
      </c>
      <c r="I7345" s="5" t="str">
        <f t="shared" si="1029"/>
        <v/>
      </c>
      <c r="J7345" s="5" t="str">
        <f>IF(OR($L7345="",NOT(COUNTIFS($L$2:$L7345,$L7345)=1)),"",SUMIFS($G:$G,$L:$L,$L7345))</f>
        <v/>
      </c>
      <c r="K7345" s="5" t="str">
        <f>IF(OR($L7345="",NOT(COUNTIFS($L$2:$L7345,$L7345)=1)),"",SUMIFS($I:$I,$L:$L,$L7345))</f>
        <v/>
      </c>
      <c r="L7345" s="6" t="str">
        <f t="shared" si="1030"/>
        <v/>
      </c>
      <c r="M7345" s="6">
        <f t="shared" si="1031"/>
        <v>294</v>
      </c>
      <c r="N7345" s="6">
        <f t="shared" si="1032"/>
        <v>20</v>
      </c>
      <c r="O7345" s="9" t="str">
        <f>IF(AND($B7345&lt;&gt;"",$C7345&lt;&gt;"",$B7345&lt;=$C7345),INDEX(Szabalyok!$C:$C,$N7345),"")</f>
        <v/>
      </c>
      <c r="P7345">
        <f t="shared" si="1034"/>
        <v>0</v>
      </c>
    </row>
    <row r="7346" spans="1:16" x14ac:dyDescent="0.35">
      <c r="A7346">
        <f t="shared" si="1033"/>
        <v>0</v>
      </c>
      <c r="B7346" s="4" t="str">
        <f>IF($M7346&gt;300,"",IF(OR(INDEX(Bemenet!$E$2:$E$301,$M7346)="",INDEX(Bemenet!$F$2:$F$301,$M7346)=""),"",MAX(INDEX(Bemenet!$E$2:$E$301,$M7346),INDEX(Szabalyok!$A:$A,$N7346))))</f>
        <v/>
      </c>
      <c r="C7346" s="4" t="str">
        <f>IF($B7346="","",MIN(INDEX(Bemenet!$F$2:$F$301,$M7346),INDEX(Szabalyok!$B:$B,$N7346)))</f>
        <v/>
      </c>
      <c r="D7346" s="5" t="str">
        <f>IF(AND($B7346&lt;&gt;"",$C7346&lt;&gt;"",$B7346&lt;=$C7346),INDEX(Bemenet!$G$2:$G$301,$M7346),"")</f>
        <v/>
      </c>
      <c r="E7346" s="6" t="str">
        <f>IF(AND($B7346&lt;&gt;"",$C7346&lt;&gt;"",$B7346&lt;=$C7346),INDEX(Bemenet!$D$2:$D$301,$M7346),"")</f>
        <v/>
      </c>
      <c r="F7346" s="5" t="str">
        <f t="shared" si="1026"/>
        <v/>
      </c>
      <c r="G7346" s="5" t="str">
        <f t="shared" si="1027"/>
        <v/>
      </c>
      <c r="H7346" s="9" t="str">
        <f t="shared" si="1028"/>
        <v/>
      </c>
      <c r="I7346" s="5" t="str">
        <f t="shared" si="1029"/>
        <v/>
      </c>
      <c r="J7346" s="5" t="str">
        <f>IF(OR($L7346="",NOT(COUNTIFS($L$2:$L7346,$L7346)=1)),"",SUMIFS($G:$G,$L:$L,$L7346))</f>
        <v/>
      </c>
      <c r="K7346" s="5" t="str">
        <f>IF(OR($L7346="",NOT(COUNTIFS($L$2:$L7346,$L7346)=1)),"",SUMIFS($I:$I,$L:$L,$L7346))</f>
        <v/>
      </c>
      <c r="L7346" s="6" t="str">
        <f t="shared" si="1030"/>
        <v/>
      </c>
      <c r="M7346" s="6">
        <f t="shared" si="1031"/>
        <v>294</v>
      </c>
      <c r="N7346" s="6">
        <f t="shared" si="1032"/>
        <v>21</v>
      </c>
      <c r="O7346" s="9" t="str">
        <f>IF(AND($B7346&lt;&gt;"",$C7346&lt;&gt;"",$B7346&lt;=$C7346),INDEX(Szabalyok!$C:$C,$N7346),"")</f>
        <v/>
      </c>
      <c r="P7346">
        <f t="shared" si="1034"/>
        <v>0</v>
      </c>
    </row>
    <row r="7347" spans="1:16" x14ac:dyDescent="0.35">
      <c r="A7347">
        <f t="shared" si="1033"/>
        <v>0</v>
      </c>
      <c r="B7347" s="4" t="str">
        <f>IF($M7347&gt;300,"",IF(OR(INDEX(Bemenet!$E$2:$E$301,$M7347)="",INDEX(Bemenet!$F$2:$F$301,$M7347)=""),"",MAX(INDEX(Bemenet!$E$2:$E$301,$M7347),INDEX(Szabalyok!$A:$A,$N7347))))</f>
        <v/>
      </c>
      <c r="C7347" s="4" t="str">
        <f>IF($B7347="","",MIN(INDEX(Bemenet!$F$2:$F$301,$M7347),INDEX(Szabalyok!$B:$B,$N7347)))</f>
        <v/>
      </c>
      <c r="D7347" s="5" t="str">
        <f>IF(AND($B7347&lt;&gt;"",$C7347&lt;&gt;"",$B7347&lt;=$C7347),INDEX(Bemenet!$G$2:$G$301,$M7347),"")</f>
        <v/>
      </c>
      <c r="E7347" s="6" t="str">
        <f>IF(AND($B7347&lt;&gt;"",$C7347&lt;&gt;"",$B7347&lt;=$C7347),INDEX(Bemenet!$D$2:$D$301,$M7347),"")</f>
        <v/>
      </c>
      <c r="F7347" s="5" t="str">
        <f t="shared" si="1026"/>
        <v/>
      </c>
      <c r="G7347" s="5" t="str">
        <f t="shared" si="1027"/>
        <v/>
      </c>
      <c r="H7347" s="9" t="str">
        <f t="shared" si="1028"/>
        <v/>
      </c>
      <c r="I7347" s="5" t="str">
        <f t="shared" si="1029"/>
        <v/>
      </c>
      <c r="J7347" s="5" t="str">
        <f>IF(OR($L7347="",NOT(COUNTIFS($L$2:$L7347,$L7347)=1)),"",SUMIFS($G:$G,$L:$L,$L7347))</f>
        <v/>
      </c>
      <c r="K7347" s="5" t="str">
        <f>IF(OR($L7347="",NOT(COUNTIFS($L$2:$L7347,$L7347)=1)),"",SUMIFS($I:$I,$L:$L,$L7347))</f>
        <v/>
      </c>
      <c r="L7347" s="6" t="str">
        <f t="shared" si="1030"/>
        <v/>
      </c>
      <c r="M7347" s="6">
        <f t="shared" si="1031"/>
        <v>294</v>
      </c>
      <c r="N7347" s="6">
        <f t="shared" si="1032"/>
        <v>22</v>
      </c>
      <c r="O7347" s="9" t="str">
        <f>IF(AND($B7347&lt;&gt;"",$C7347&lt;&gt;"",$B7347&lt;=$C7347),INDEX(Szabalyok!$C:$C,$N7347),"")</f>
        <v/>
      </c>
      <c r="P7347">
        <f t="shared" si="1034"/>
        <v>0</v>
      </c>
    </row>
    <row r="7348" spans="1:16" x14ac:dyDescent="0.35">
      <c r="A7348">
        <f t="shared" si="1033"/>
        <v>0</v>
      </c>
      <c r="B7348" s="4" t="str">
        <f>IF($M7348&gt;300,"",IF(OR(INDEX(Bemenet!$E$2:$E$301,$M7348)="",INDEX(Bemenet!$F$2:$F$301,$M7348)=""),"",MAX(INDEX(Bemenet!$E$2:$E$301,$M7348),INDEX(Szabalyok!$A:$A,$N7348))))</f>
        <v/>
      </c>
      <c r="C7348" s="4" t="str">
        <f>IF($B7348="","",MIN(INDEX(Bemenet!$F$2:$F$301,$M7348),INDEX(Szabalyok!$B:$B,$N7348)))</f>
        <v/>
      </c>
      <c r="D7348" s="5" t="str">
        <f>IF(AND($B7348&lt;&gt;"",$C7348&lt;&gt;"",$B7348&lt;=$C7348),INDEX(Bemenet!$G$2:$G$301,$M7348),"")</f>
        <v/>
      </c>
      <c r="E7348" s="6" t="str">
        <f>IF(AND($B7348&lt;&gt;"",$C7348&lt;&gt;"",$B7348&lt;=$C7348),INDEX(Bemenet!$D$2:$D$301,$M7348),"")</f>
        <v/>
      </c>
      <c r="F7348" s="5" t="str">
        <f t="shared" si="1026"/>
        <v/>
      </c>
      <c r="G7348" s="5" t="str">
        <f t="shared" si="1027"/>
        <v/>
      </c>
      <c r="H7348" s="9" t="str">
        <f t="shared" si="1028"/>
        <v/>
      </c>
      <c r="I7348" s="5" t="str">
        <f t="shared" si="1029"/>
        <v/>
      </c>
      <c r="J7348" s="5" t="str">
        <f>IF(OR($L7348="",NOT(COUNTIFS($L$2:$L7348,$L7348)=1)),"",SUMIFS($G:$G,$L:$L,$L7348))</f>
        <v/>
      </c>
      <c r="K7348" s="5" t="str">
        <f>IF(OR($L7348="",NOT(COUNTIFS($L$2:$L7348,$L7348)=1)),"",SUMIFS($I:$I,$L:$L,$L7348))</f>
        <v/>
      </c>
      <c r="L7348" s="6" t="str">
        <f t="shared" si="1030"/>
        <v/>
      </c>
      <c r="M7348" s="6">
        <f t="shared" si="1031"/>
        <v>294</v>
      </c>
      <c r="N7348" s="6">
        <f t="shared" si="1032"/>
        <v>23</v>
      </c>
      <c r="O7348" s="9" t="str">
        <f>IF(AND($B7348&lt;&gt;"",$C7348&lt;&gt;"",$B7348&lt;=$C7348),INDEX(Szabalyok!$C:$C,$N7348),"")</f>
        <v/>
      </c>
      <c r="P7348">
        <f t="shared" si="1034"/>
        <v>0</v>
      </c>
    </row>
    <row r="7349" spans="1:16" x14ac:dyDescent="0.35">
      <c r="A7349">
        <f t="shared" si="1033"/>
        <v>0</v>
      </c>
      <c r="B7349" s="4" t="str">
        <f>IF($M7349&gt;300,"",IF(OR(INDEX(Bemenet!$E$2:$E$301,$M7349)="",INDEX(Bemenet!$F$2:$F$301,$M7349)=""),"",MAX(INDEX(Bemenet!$E$2:$E$301,$M7349),INDEX(Szabalyok!$A:$A,$N7349))))</f>
        <v/>
      </c>
      <c r="C7349" s="4" t="str">
        <f>IF($B7349="","",MIN(INDEX(Bemenet!$F$2:$F$301,$M7349),INDEX(Szabalyok!$B:$B,$N7349)))</f>
        <v/>
      </c>
      <c r="D7349" s="5" t="str">
        <f>IF(AND($B7349&lt;&gt;"",$C7349&lt;&gt;"",$B7349&lt;=$C7349),INDEX(Bemenet!$G$2:$G$301,$M7349),"")</f>
        <v/>
      </c>
      <c r="E7349" s="6" t="str">
        <f>IF(AND($B7349&lt;&gt;"",$C7349&lt;&gt;"",$B7349&lt;=$C7349),INDEX(Bemenet!$D$2:$D$301,$M7349),"")</f>
        <v/>
      </c>
      <c r="F7349" s="5" t="str">
        <f t="shared" si="1026"/>
        <v/>
      </c>
      <c r="G7349" s="5" t="str">
        <f t="shared" si="1027"/>
        <v/>
      </c>
      <c r="H7349" s="9" t="str">
        <f t="shared" si="1028"/>
        <v/>
      </c>
      <c r="I7349" s="5" t="str">
        <f t="shared" si="1029"/>
        <v/>
      </c>
      <c r="J7349" s="5" t="str">
        <f>IF(OR($L7349="",NOT(COUNTIFS($L$2:$L7349,$L7349)=1)),"",SUMIFS($G:$G,$L:$L,$L7349))</f>
        <v/>
      </c>
      <c r="K7349" s="5" t="str">
        <f>IF(OR($L7349="",NOT(COUNTIFS($L$2:$L7349,$L7349)=1)),"",SUMIFS($I:$I,$L:$L,$L7349))</f>
        <v/>
      </c>
      <c r="L7349" s="6" t="str">
        <f t="shared" si="1030"/>
        <v/>
      </c>
      <c r="M7349" s="6">
        <f t="shared" si="1031"/>
        <v>294</v>
      </c>
      <c r="N7349" s="6">
        <f t="shared" si="1032"/>
        <v>24</v>
      </c>
      <c r="O7349" s="9" t="str">
        <f>IF(AND($B7349&lt;&gt;"",$C7349&lt;&gt;"",$B7349&lt;=$C7349),INDEX(Szabalyok!$C:$C,$N7349),"")</f>
        <v/>
      </c>
      <c r="P7349">
        <f t="shared" si="1034"/>
        <v>0</v>
      </c>
    </row>
    <row r="7350" spans="1:16" x14ac:dyDescent="0.35">
      <c r="A7350">
        <f t="shared" si="1033"/>
        <v>0</v>
      </c>
      <c r="B7350" s="4" t="str">
        <f>IF($M7350&gt;300,"",IF(OR(INDEX(Bemenet!$E$2:$E$301,$M7350)="",INDEX(Bemenet!$F$2:$F$301,$M7350)=""),"",MAX(INDEX(Bemenet!$E$2:$E$301,$M7350),INDEX(Szabalyok!$A:$A,$N7350))))</f>
        <v/>
      </c>
      <c r="C7350" s="4" t="str">
        <f>IF($B7350="","",MIN(INDEX(Bemenet!$F$2:$F$301,$M7350),INDEX(Szabalyok!$B:$B,$N7350)))</f>
        <v/>
      </c>
      <c r="D7350" s="5" t="str">
        <f>IF(AND($B7350&lt;&gt;"",$C7350&lt;&gt;"",$B7350&lt;=$C7350),INDEX(Bemenet!$G$2:$G$301,$M7350),"")</f>
        <v/>
      </c>
      <c r="E7350" s="6" t="str">
        <f>IF(AND($B7350&lt;&gt;"",$C7350&lt;&gt;"",$B7350&lt;=$C7350),INDEX(Bemenet!$D$2:$D$301,$M7350),"")</f>
        <v/>
      </c>
      <c r="F7350" s="5" t="str">
        <f t="shared" si="1026"/>
        <v/>
      </c>
      <c r="G7350" s="5" t="str">
        <f t="shared" si="1027"/>
        <v/>
      </c>
      <c r="H7350" s="9" t="str">
        <f t="shared" si="1028"/>
        <v/>
      </c>
      <c r="I7350" s="5" t="str">
        <f t="shared" si="1029"/>
        <v/>
      </c>
      <c r="J7350" s="5" t="str">
        <f>IF(OR($L7350="",NOT(COUNTIFS($L$2:$L7350,$L7350)=1)),"",SUMIFS($G:$G,$L:$L,$L7350))</f>
        <v/>
      </c>
      <c r="K7350" s="5" t="str">
        <f>IF(OR($L7350="",NOT(COUNTIFS($L$2:$L7350,$L7350)=1)),"",SUMIFS($I:$I,$L:$L,$L7350))</f>
        <v/>
      </c>
      <c r="L7350" s="6" t="str">
        <f t="shared" si="1030"/>
        <v/>
      </c>
      <c r="M7350" s="6">
        <f t="shared" si="1031"/>
        <v>294</v>
      </c>
      <c r="N7350" s="6">
        <f t="shared" si="1032"/>
        <v>25</v>
      </c>
      <c r="O7350" s="9" t="str">
        <f>IF(AND($B7350&lt;&gt;"",$C7350&lt;&gt;"",$B7350&lt;=$C7350),INDEX(Szabalyok!$C:$C,$N7350),"")</f>
        <v/>
      </c>
      <c r="P7350">
        <f t="shared" si="1034"/>
        <v>0</v>
      </c>
    </row>
    <row r="7351" spans="1:16" x14ac:dyDescent="0.35">
      <c r="A7351">
        <f t="shared" si="1033"/>
        <v>0</v>
      </c>
      <c r="B7351" s="4" t="str">
        <f>IF($M7351&gt;300,"",IF(OR(INDEX(Bemenet!$E$2:$E$301,$M7351)="",INDEX(Bemenet!$F$2:$F$301,$M7351)=""),"",MAX(INDEX(Bemenet!$E$2:$E$301,$M7351),INDEX(Szabalyok!$A:$A,$N7351))))</f>
        <v/>
      </c>
      <c r="C7351" s="4" t="str">
        <f>IF($B7351="","",MIN(INDEX(Bemenet!$F$2:$F$301,$M7351),INDEX(Szabalyok!$B:$B,$N7351)))</f>
        <v/>
      </c>
      <c r="D7351" s="5" t="str">
        <f>IF(AND($B7351&lt;&gt;"",$C7351&lt;&gt;"",$B7351&lt;=$C7351),INDEX(Bemenet!$G$2:$G$301,$M7351),"")</f>
        <v/>
      </c>
      <c r="E7351" s="6" t="str">
        <f>IF(AND($B7351&lt;&gt;"",$C7351&lt;&gt;"",$B7351&lt;=$C7351),INDEX(Bemenet!$D$2:$D$301,$M7351),"")</f>
        <v/>
      </c>
      <c r="F7351" s="5" t="str">
        <f t="shared" si="1026"/>
        <v/>
      </c>
      <c r="G7351" s="5" t="str">
        <f t="shared" si="1027"/>
        <v/>
      </c>
      <c r="H7351" s="9" t="str">
        <f t="shared" si="1028"/>
        <v/>
      </c>
      <c r="I7351" s="5" t="str">
        <f t="shared" si="1029"/>
        <v/>
      </c>
      <c r="J7351" s="5" t="str">
        <f>IF(OR($L7351="",NOT(COUNTIFS($L$2:$L7351,$L7351)=1)),"",SUMIFS($G:$G,$L:$L,$L7351))</f>
        <v/>
      </c>
      <c r="K7351" s="5" t="str">
        <f>IF(OR($L7351="",NOT(COUNTIFS($L$2:$L7351,$L7351)=1)),"",SUMIFS($I:$I,$L:$L,$L7351))</f>
        <v/>
      </c>
      <c r="L7351" s="6" t="str">
        <f t="shared" si="1030"/>
        <v/>
      </c>
      <c r="M7351" s="6">
        <f t="shared" si="1031"/>
        <v>294</v>
      </c>
      <c r="N7351" s="6">
        <f t="shared" si="1032"/>
        <v>26</v>
      </c>
      <c r="O7351" s="9" t="str">
        <f>IF(AND($B7351&lt;&gt;"",$C7351&lt;&gt;"",$B7351&lt;=$C7351),INDEX(Szabalyok!$C:$C,$N7351),"")</f>
        <v/>
      </c>
      <c r="P7351">
        <f t="shared" si="1034"/>
        <v>0</v>
      </c>
    </row>
    <row r="7352" spans="1:16" x14ac:dyDescent="0.35">
      <c r="A7352">
        <f t="shared" si="1033"/>
        <v>0</v>
      </c>
      <c r="B7352" s="4" t="str">
        <f>IF($M7352&gt;300,"",IF(OR(INDEX(Bemenet!$E$2:$E$301,$M7352)="",INDEX(Bemenet!$F$2:$F$301,$M7352)=""),"",MAX(INDEX(Bemenet!$E$2:$E$301,$M7352),INDEX(Szabalyok!$A:$A,$N7352))))</f>
        <v/>
      </c>
      <c r="C7352" s="4" t="str">
        <f>IF($B7352="","",MIN(INDEX(Bemenet!$F$2:$F$301,$M7352),INDEX(Szabalyok!$B:$B,$N7352)))</f>
        <v/>
      </c>
      <c r="D7352" s="5" t="str">
        <f>IF(AND($B7352&lt;&gt;"",$C7352&lt;&gt;"",$B7352&lt;=$C7352),INDEX(Bemenet!$G$2:$G$301,$M7352),"")</f>
        <v/>
      </c>
      <c r="E7352" s="6" t="str">
        <f>IF(AND($B7352&lt;&gt;"",$C7352&lt;&gt;"",$B7352&lt;=$C7352),INDEX(Bemenet!$D$2:$D$301,$M7352),"")</f>
        <v/>
      </c>
      <c r="F7352" s="5" t="str">
        <f t="shared" si="1026"/>
        <v/>
      </c>
      <c r="G7352" s="5" t="str">
        <f t="shared" si="1027"/>
        <v/>
      </c>
      <c r="H7352" s="9" t="str">
        <f t="shared" si="1028"/>
        <v/>
      </c>
      <c r="I7352" s="5" t="str">
        <f t="shared" si="1029"/>
        <v/>
      </c>
      <c r="J7352" s="5" t="str">
        <f>IF(OR($L7352="",NOT(COUNTIFS($L$2:$L7352,$L7352)=1)),"",SUMIFS($G:$G,$L:$L,$L7352))</f>
        <v/>
      </c>
      <c r="K7352" s="5" t="str">
        <f>IF(OR($L7352="",NOT(COUNTIFS($L$2:$L7352,$L7352)=1)),"",SUMIFS($I:$I,$L:$L,$L7352))</f>
        <v/>
      </c>
      <c r="L7352" s="6" t="str">
        <f t="shared" si="1030"/>
        <v/>
      </c>
      <c r="M7352" s="6">
        <f t="shared" si="1031"/>
        <v>295</v>
      </c>
      <c r="N7352" s="6">
        <f t="shared" si="1032"/>
        <v>2</v>
      </c>
      <c r="O7352" s="9" t="str">
        <f>IF(AND($B7352&lt;&gt;"",$C7352&lt;&gt;"",$B7352&lt;=$C7352),INDEX(Szabalyok!$C:$C,$N7352),"")</f>
        <v/>
      </c>
      <c r="P7352">
        <f t="shared" si="1034"/>
        <v>0</v>
      </c>
    </row>
    <row r="7353" spans="1:16" x14ac:dyDescent="0.35">
      <c r="A7353">
        <f t="shared" si="1033"/>
        <v>0</v>
      </c>
      <c r="B7353" s="4" t="str">
        <f>IF($M7353&gt;300,"",IF(OR(INDEX(Bemenet!$E$2:$E$301,$M7353)="",INDEX(Bemenet!$F$2:$F$301,$M7353)=""),"",MAX(INDEX(Bemenet!$E$2:$E$301,$M7353),INDEX(Szabalyok!$A:$A,$N7353))))</f>
        <v/>
      </c>
      <c r="C7353" s="4" t="str">
        <f>IF($B7353="","",MIN(INDEX(Bemenet!$F$2:$F$301,$M7353),INDEX(Szabalyok!$B:$B,$N7353)))</f>
        <v/>
      </c>
      <c r="D7353" s="5" t="str">
        <f>IF(AND($B7353&lt;&gt;"",$C7353&lt;&gt;"",$B7353&lt;=$C7353),INDEX(Bemenet!$G$2:$G$301,$M7353),"")</f>
        <v/>
      </c>
      <c r="E7353" s="6" t="str">
        <f>IF(AND($B7353&lt;&gt;"",$C7353&lt;&gt;"",$B7353&lt;=$C7353),INDEX(Bemenet!$D$2:$D$301,$M7353),"")</f>
        <v/>
      </c>
      <c r="F7353" s="5" t="str">
        <f t="shared" si="1026"/>
        <v/>
      </c>
      <c r="G7353" s="5" t="str">
        <f t="shared" si="1027"/>
        <v/>
      </c>
      <c r="H7353" s="9" t="str">
        <f t="shared" si="1028"/>
        <v/>
      </c>
      <c r="I7353" s="5" t="str">
        <f t="shared" si="1029"/>
        <v/>
      </c>
      <c r="J7353" s="5" t="str">
        <f>IF(OR($L7353="",NOT(COUNTIFS($L$2:$L7353,$L7353)=1)),"",SUMIFS($G:$G,$L:$L,$L7353))</f>
        <v/>
      </c>
      <c r="K7353" s="5" t="str">
        <f>IF(OR($L7353="",NOT(COUNTIFS($L$2:$L7353,$L7353)=1)),"",SUMIFS($I:$I,$L:$L,$L7353))</f>
        <v/>
      </c>
      <c r="L7353" s="6" t="str">
        <f t="shared" si="1030"/>
        <v/>
      </c>
      <c r="M7353" s="6">
        <f t="shared" si="1031"/>
        <v>295</v>
      </c>
      <c r="N7353" s="6">
        <f t="shared" si="1032"/>
        <v>3</v>
      </c>
      <c r="O7353" s="9" t="str">
        <f>IF(AND($B7353&lt;&gt;"",$C7353&lt;&gt;"",$B7353&lt;=$C7353),INDEX(Szabalyok!$C:$C,$N7353),"")</f>
        <v/>
      </c>
      <c r="P7353">
        <f t="shared" si="1034"/>
        <v>0</v>
      </c>
    </row>
    <row r="7354" spans="1:16" x14ac:dyDescent="0.35">
      <c r="A7354">
        <f t="shared" si="1033"/>
        <v>0</v>
      </c>
      <c r="B7354" s="4" t="str">
        <f>IF($M7354&gt;300,"",IF(OR(INDEX(Bemenet!$E$2:$E$301,$M7354)="",INDEX(Bemenet!$F$2:$F$301,$M7354)=""),"",MAX(INDEX(Bemenet!$E$2:$E$301,$M7354),INDEX(Szabalyok!$A:$A,$N7354))))</f>
        <v/>
      </c>
      <c r="C7354" s="4" t="str">
        <f>IF($B7354="","",MIN(INDEX(Bemenet!$F$2:$F$301,$M7354),INDEX(Szabalyok!$B:$B,$N7354)))</f>
        <v/>
      </c>
      <c r="D7354" s="5" t="str">
        <f>IF(AND($B7354&lt;&gt;"",$C7354&lt;&gt;"",$B7354&lt;=$C7354),INDEX(Bemenet!$G$2:$G$301,$M7354),"")</f>
        <v/>
      </c>
      <c r="E7354" s="6" t="str">
        <f>IF(AND($B7354&lt;&gt;"",$C7354&lt;&gt;"",$B7354&lt;=$C7354),INDEX(Bemenet!$D$2:$D$301,$M7354),"")</f>
        <v/>
      </c>
      <c r="F7354" s="5" t="str">
        <f t="shared" si="1026"/>
        <v/>
      </c>
      <c r="G7354" s="5" t="str">
        <f t="shared" si="1027"/>
        <v/>
      </c>
      <c r="H7354" s="9" t="str">
        <f t="shared" si="1028"/>
        <v/>
      </c>
      <c r="I7354" s="5" t="str">
        <f t="shared" si="1029"/>
        <v/>
      </c>
      <c r="J7354" s="5" t="str">
        <f>IF(OR($L7354="",NOT(COUNTIFS($L$2:$L7354,$L7354)=1)),"",SUMIFS($G:$G,$L:$L,$L7354))</f>
        <v/>
      </c>
      <c r="K7354" s="5" t="str">
        <f>IF(OR($L7354="",NOT(COUNTIFS($L$2:$L7354,$L7354)=1)),"",SUMIFS($I:$I,$L:$L,$L7354))</f>
        <v/>
      </c>
      <c r="L7354" s="6" t="str">
        <f t="shared" si="1030"/>
        <v/>
      </c>
      <c r="M7354" s="6">
        <f t="shared" si="1031"/>
        <v>295</v>
      </c>
      <c r="N7354" s="6">
        <f t="shared" si="1032"/>
        <v>4</v>
      </c>
      <c r="O7354" s="9" t="str">
        <f>IF(AND($B7354&lt;&gt;"",$C7354&lt;&gt;"",$B7354&lt;=$C7354),INDEX(Szabalyok!$C:$C,$N7354),"")</f>
        <v/>
      </c>
      <c r="P7354">
        <f t="shared" si="1034"/>
        <v>0</v>
      </c>
    </row>
    <row r="7355" spans="1:16" x14ac:dyDescent="0.35">
      <c r="A7355">
        <f t="shared" si="1033"/>
        <v>0</v>
      </c>
      <c r="B7355" s="4" t="str">
        <f>IF($M7355&gt;300,"",IF(OR(INDEX(Bemenet!$E$2:$E$301,$M7355)="",INDEX(Bemenet!$F$2:$F$301,$M7355)=""),"",MAX(INDEX(Bemenet!$E$2:$E$301,$M7355),INDEX(Szabalyok!$A:$A,$N7355))))</f>
        <v/>
      </c>
      <c r="C7355" s="4" t="str">
        <f>IF($B7355="","",MIN(INDEX(Bemenet!$F$2:$F$301,$M7355),INDEX(Szabalyok!$B:$B,$N7355)))</f>
        <v/>
      </c>
      <c r="D7355" s="5" t="str">
        <f>IF(AND($B7355&lt;&gt;"",$C7355&lt;&gt;"",$B7355&lt;=$C7355),INDEX(Bemenet!$G$2:$G$301,$M7355),"")</f>
        <v/>
      </c>
      <c r="E7355" s="6" t="str">
        <f>IF(AND($B7355&lt;&gt;"",$C7355&lt;&gt;"",$B7355&lt;=$C7355),INDEX(Bemenet!$D$2:$D$301,$M7355),"")</f>
        <v/>
      </c>
      <c r="F7355" s="5" t="str">
        <f t="shared" si="1026"/>
        <v/>
      </c>
      <c r="G7355" s="5" t="str">
        <f t="shared" si="1027"/>
        <v/>
      </c>
      <c r="H7355" s="9" t="str">
        <f t="shared" si="1028"/>
        <v/>
      </c>
      <c r="I7355" s="5" t="str">
        <f t="shared" si="1029"/>
        <v/>
      </c>
      <c r="J7355" s="5" t="str">
        <f>IF(OR($L7355="",NOT(COUNTIFS($L$2:$L7355,$L7355)=1)),"",SUMIFS($G:$G,$L:$L,$L7355))</f>
        <v/>
      </c>
      <c r="K7355" s="5" t="str">
        <f>IF(OR($L7355="",NOT(COUNTIFS($L$2:$L7355,$L7355)=1)),"",SUMIFS($I:$I,$L:$L,$L7355))</f>
        <v/>
      </c>
      <c r="L7355" s="6" t="str">
        <f t="shared" si="1030"/>
        <v/>
      </c>
      <c r="M7355" s="6">
        <f t="shared" si="1031"/>
        <v>295</v>
      </c>
      <c r="N7355" s="6">
        <f t="shared" si="1032"/>
        <v>5</v>
      </c>
      <c r="O7355" s="9" t="str">
        <f>IF(AND($B7355&lt;&gt;"",$C7355&lt;&gt;"",$B7355&lt;=$C7355),INDEX(Szabalyok!$C:$C,$N7355),"")</f>
        <v/>
      </c>
      <c r="P7355">
        <f t="shared" si="1034"/>
        <v>0</v>
      </c>
    </row>
    <row r="7356" spans="1:16" x14ac:dyDescent="0.35">
      <c r="A7356">
        <f t="shared" si="1033"/>
        <v>0</v>
      </c>
      <c r="B7356" s="4" t="str">
        <f>IF($M7356&gt;300,"",IF(OR(INDEX(Bemenet!$E$2:$E$301,$M7356)="",INDEX(Bemenet!$F$2:$F$301,$M7356)=""),"",MAX(INDEX(Bemenet!$E$2:$E$301,$M7356),INDEX(Szabalyok!$A:$A,$N7356))))</f>
        <v/>
      </c>
      <c r="C7356" s="4" t="str">
        <f>IF($B7356="","",MIN(INDEX(Bemenet!$F$2:$F$301,$M7356),INDEX(Szabalyok!$B:$B,$N7356)))</f>
        <v/>
      </c>
      <c r="D7356" s="5" t="str">
        <f>IF(AND($B7356&lt;&gt;"",$C7356&lt;&gt;"",$B7356&lt;=$C7356),INDEX(Bemenet!$G$2:$G$301,$M7356),"")</f>
        <v/>
      </c>
      <c r="E7356" s="6" t="str">
        <f>IF(AND($B7356&lt;&gt;"",$C7356&lt;&gt;"",$B7356&lt;=$C7356),INDEX(Bemenet!$D$2:$D$301,$M7356),"")</f>
        <v/>
      </c>
      <c r="F7356" s="5" t="str">
        <f t="shared" si="1026"/>
        <v/>
      </c>
      <c r="G7356" s="5" t="str">
        <f t="shared" si="1027"/>
        <v/>
      </c>
      <c r="H7356" s="9" t="str">
        <f t="shared" si="1028"/>
        <v/>
      </c>
      <c r="I7356" s="5" t="str">
        <f t="shared" si="1029"/>
        <v/>
      </c>
      <c r="J7356" s="5" t="str">
        <f>IF(OR($L7356="",NOT(COUNTIFS($L$2:$L7356,$L7356)=1)),"",SUMIFS($G:$G,$L:$L,$L7356))</f>
        <v/>
      </c>
      <c r="K7356" s="5" t="str">
        <f>IF(OR($L7356="",NOT(COUNTIFS($L$2:$L7356,$L7356)=1)),"",SUMIFS($I:$I,$L:$L,$L7356))</f>
        <v/>
      </c>
      <c r="L7356" s="6" t="str">
        <f t="shared" si="1030"/>
        <v/>
      </c>
      <c r="M7356" s="6">
        <f t="shared" si="1031"/>
        <v>295</v>
      </c>
      <c r="N7356" s="6">
        <f t="shared" si="1032"/>
        <v>6</v>
      </c>
      <c r="O7356" s="9" t="str">
        <f>IF(AND($B7356&lt;&gt;"",$C7356&lt;&gt;"",$B7356&lt;=$C7356),INDEX(Szabalyok!$C:$C,$N7356),"")</f>
        <v/>
      </c>
      <c r="P7356">
        <f t="shared" si="1034"/>
        <v>0</v>
      </c>
    </row>
    <row r="7357" spans="1:16" x14ac:dyDescent="0.35">
      <c r="A7357">
        <f t="shared" si="1033"/>
        <v>0</v>
      </c>
      <c r="B7357" s="4" t="str">
        <f>IF($M7357&gt;300,"",IF(OR(INDEX(Bemenet!$E$2:$E$301,$M7357)="",INDEX(Bemenet!$F$2:$F$301,$M7357)=""),"",MAX(INDEX(Bemenet!$E$2:$E$301,$M7357),INDEX(Szabalyok!$A:$A,$N7357))))</f>
        <v/>
      </c>
      <c r="C7357" s="4" t="str">
        <f>IF($B7357="","",MIN(INDEX(Bemenet!$F$2:$F$301,$M7357),INDEX(Szabalyok!$B:$B,$N7357)))</f>
        <v/>
      </c>
      <c r="D7357" s="5" t="str">
        <f>IF(AND($B7357&lt;&gt;"",$C7357&lt;&gt;"",$B7357&lt;=$C7357),INDEX(Bemenet!$G$2:$G$301,$M7357),"")</f>
        <v/>
      </c>
      <c r="E7357" s="6" t="str">
        <f>IF(AND($B7357&lt;&gt;"",$C7357&lt;&gt;"",$B7357&lt;=$C7357),INDEX(Bemenet!$D$2:$D$301,$M7357),"")</f>
        <v/>
      </c>
      <c r="F7357" s="5" t="str">
        <f t="shared" si="1026"/>
        <v/>
      </c>
      <c r="G7357" s="5" t="str">
        <f t="shared" si="1027"/>
        <v/>
      </c>
      <c r="H7357" s="9" t="str">
        <f t="shared" si="1028"/>
        <v/>
      </c>
      <c r="I7357" s="5" t="str">
        <f t="shared" si="1029"/>
        <v/>
      </c>
      <c r="J7357" s="5" t="str">
        <f>IF(OR($L7357="",NOT(COUNTIFS($L$2:$L7357,$L7357)=1)),"",SUMIFS($G:$G,$L:$L,$L7357))</f>
        <v/>
      </c>
      <c r="K7357" s="5" t="str">
        <f>IF(OR($L7357="",NOT(COUNTIFS($L$2:$L7357,$L7357)=1)),"",SUMIFS($I:$I,$L:$L,$L7357))</f>
        <v/>
      </c>
      <c r="L7357" s="6" t="str">
        <f t="shared" si="1030"/>
        <v/>
      </c>
      <c r="M7357" s="6">
        <f t="shared" si="1031"/>
        <v>295</v>
      </c>
      <c r="N7357" s="6">
        <f t="shared" si="1032"/>
        <v>7</v>
      </c>
      <c r="O7357" s="9" t="str">
        <f>IF(AND($B7357&lt;&gt;"",$C7357&lt;&gt;"",$B7357&lt;=$C7357),INDEX(Szabalyok!$C:$C,$N7357),"")</f>
        <v/>
      </c>
      <c r="P7357">
        <f t="shared" si="1034"/>
        <v>0</v>
      </c>
    </row>
    <row r="7358" spans="1:16" x14ac:dyDescent="0.35">
      <c r="A7358">
        <f t="shared" si="1033"/>
        <v>0</v>
      </c>
      <c r="B7358" s="4" t="str">
        <f>IF($M7358&gt;300,"",IF(OR(INDEX(Bemenet!$E$2:$E$301,$M7358)="",INDEX(Bemenet!$F$2:$F$301,$M7358)=""),"",MAX(INDEX(Bemenet!$E$2:$E$301,$M7358),INDEX(Szabalyok!$A:$A,$N7358))))</f>
        <v/>
      </c>
      <c r="C7358" s="4" t="str">
        <f>IF($B7358="","",MIN(INDEX(Bemenet!$F$2:$F$301,$M7358),INDEX(Szabalyok!$B:$B,$N7358)))</f>
        <v/>
      </c>
      <c r="D7358" s="5" t="str">
        <f>IF(AND($B7358&lt;&gt;"",$C7358&lt;&gt;"",$B7358&lt;=$C7358),INDEX(Bemenet!$G$2:$G$301,$M7358),"")</f>
        <v/>
      </c>
      <c r="E7358" s="6" t="str">
        <f>IF(AND($B7358&lt;&gt;"",$C7358&lt;&gt;"",$B7358&lt;=$C7358),INDEX(Bemenet!$D$2:$D$301,$M7358),"")</f>
        <v/>
      </c>
      <c r="F7358" s="5" t="str">
        <f t="shared" si="1026"/>
        <v/>
      </c>
      <c r="G7358" s="5" t="str">
        <f t="shared" si="1027"/>
        <v/>
      </c>
      <c r="H7358" s="9" t="str">
        <f t="shared" si="1028"/>
        <v/>
      </c>
      <c r="I7358" s="5" t="str">
        <f t="shared" si="1029"/>
        <v/>
      </c>
      <c r="J7358" s="5" t="str">
        <f>IF(OR($L7358="",NOT(COUNTIFS($L$2:$L7358,$L7358)=1)),"",SUMIFS($G:$G,$L:$L,$L7358))</f>
        <v/>
      </c>
      <c r="K7358" s="5" t="str">
        <f>IF(OR($L7358="",NOT(COUNTIFS($L$2:$L7358,$L7358)=1)),"",SUMIFS($I:$I,$L:$L,$L7358))</f>
        <v/>
      </c>
      <c r="L7358" s="6" t="str">
        <f t="shared" si="1030"/>
        <v/>
      </c>
      <c r="M7358" s="6">
        <f t="shared" si="1031"/>
        <v>295</v>
      </c>
      <c r="N7358" s="6">
        <f t="shared" si="1032"/>
        <v>8</v>
      </c>
      <c r="O7358" s="9" t="str">
        <f>IF(AND($B7358&lt;&gt;"",$C7358&lt;&gt;"",$B7358&lt;=$C7358),INDEX(Szabalyok!$C:$C,$N7358),"")</f>
        <v/>
      </c>
      <c r="P7358">
        <f t="shared" si="1034"/>
        <v>0</v>
      </c>
    </row>
    <row r="7359" spans="1:16" x14ac:dyDescent="0.35">
      <c r="A7359">
        <f t="shared" si="1033"/>
        <v>0</v>
      </c>
      <c r="B7359" s="4" t="str">
        <f>IF($M7359&gt;300,"",IF(OR(INDEX(Bemenet!$E$2:$E$301,$M7359)="",INDEX(Bemenet!$F$2:$F$301,$M7359)=""),"",MAX(INDEX(Bemenet!$E$2:$E$301,$M7359),INDEX(Szabalyok!$A:$A,$N7359))))</f>
        <v/>
      </c>
      <c r="C7359" s="4" t="str">
        <f>IF($B7359="","",MIN(INDEX(Bemenet!$F$2:$F$301,$M7359),INDEX(Szabalyok!$B:$B,$N7359)))</f>
        <v/>
      </c>
      <c r="D7359" s="5" t="str">
        <f>IF(AND($B7359&lt;&gt;"",$C7359&lt;&gt;"",$B7359&lt;=$C7359),INDEX(Bemenet!$G$2:$G$301,$M7359),"")</f>
        <v/>
      </c>
      <c r="E7359" s="6" t="str">
        <f>IF(AND($B7359&lt;&gt;"",$C7359&lt;&gt;"",$B7359&lt;=$C7359),INDEX(Bemenet!$D$2:$D$301,$M7359),"")</f>
        <v/>
      </c>
      <c r="F7359" s="5" t="str">
        <f t="shared" si="1026"/>
        <v/>
      </c>
      <c r="G7359" s="5" t="str">
        <f t="shared" si="1027"/>
        <v/>
      </c>
      <c r="H7359" s="9" t="str">
        <f t="shared" si="1028"/>
        <v/>
      </c>
      <c r="I7359" s="5" t="str">
        <f t="shared" si="1029"/>
        <v/>
      </c>
      <c r="J7359" s="5" t="str">
        <f>IF(OR($L7359="",NOT(COUNTIFS($L$2:$L7359,$L7359)=1)),"",SUMIFS($G:$G,$L:$L,$L7359))</f>
        <v/>
      </c>
      <c r="K7359" s="5" t="str">
        <f>IF(OR($L7359="",NOT(COUNTIFS($L$2:$L7359,$L7359)=1)),"",SUMIFS($I:$I,$L:$L,$L7359))</f>
        <v/>
      </c>
      <c r="L7359" s="6" t="str">
        <f t="shared" si="1030"/>
        <v/>
      </c>
      <c r="M7359" s="6">
        <f t="shared" si="1031"/>
        <v>295</v>
      </c>
      <c r="N7359" s="6">
        <f t="shared" si="1032"/>
        <v>9</v>
      </c>
      <c r="O7359" s="9" t="str">
        <f>IF(AND($B7359&lt;&gt;"",$C7359&lt;&gt;"",$B7359&lt;=$C7359),INDEX(Szabalyok!$C:$C,$N7359),"")</f>
        <v/>
      </c>
      <c r="P7359">
        <f t="shared" si="1034"/>
        <v>0</v>
      </c>
    </row>
    <row r="7360" spans="1:16" x14ac:dyDescent="0.35">
      <c r="A7360">
        <f t="shared" si="1033"/>
        <v>0</v>
      </c>
      <c r="B7360" s="4" t="str">
        <f>IF($M7360&gt;300,"",IF(OR(INDEX(Bemenet!$E$2:$E$301,$M7360)="",INDEX(Bemenet!$F$2:$F$301,$M7360)=""),"",MAX(INDEX(Bemenet!$E$2:$E$301,$M7360),INDEX(Szabalyok!$A:$A,$N7360))))</f>
        <v/>
      </c>
      <c r="C7360" s="4" t="str">
        <f>IF($B7360="","",MIN(INDEX(Bemenet!$F$2:$F$301,$M7360),INDEX(Szabalyok!$B:$B,$N7360)))</f>
        <v/>
      </c>
      <c r="D7360" s="5" t="str">
        <f>IF(AND($B7360&lt;&gt;"",$C7360&lt;&gt;"",$B7360&lt;=$C7360),INDEX(Bemenet!$G$2:$G$301,$M7360),"")</f>
        <v/>
      </c>
      <c r="E7360" s="6" t="str">
        <f>IF(AND($B7360&lt;&gt;"",$C7360&lt;&gt;"",$B7360&lt;=$C7360),INDEX(Bemenet!$D$2:$D$301,$M7360),"")</f>
        <v/>
      </c>
      <c r="F7360" s="5" t="str">
        <f t="shared" si="1026"/>
        <v/>
      </c>
      <c r="G7360" s="5" t="str">
        <f t="shared" si="1027"/>
        <v/>
      </c>
      <c r="H7360" s="9" t="str">
        <f t="shared" si="1028"/>
        <v/>
      </c>
      <c r="I7360" s="5" t="str">
        <f t="shared" si="1029"/>
        <v/>
      </c>
      <c r="J7360" s="5" t="str">
        <f>IF(OR($L7360="",NOT(COUNTIFS($L$2:$L7360,$L7360)=1)),"",SUMIFS($G:$G,$L:$L,$L7360))</f>
        <v/>
      </c>
      <c r="K7360" s="5" t="str">
        <f>IF(OR($L7360="",NOT(COUNTIFS($L$2:$L7360,$L7360)=1)),"",SUMIFS($I:$I,$L:$L,$L7360))</f>
        <v/>
      </c>
      <c r="L7360" s="6" t="str">
        <f t="shared" si="1030"/>
        <v/>
      </c>
      <c r="M7360" s="6">
        <f t="shared" si="1031"/>
        <v>295</v>
      </c>
      <c r="N7360" s="6">
        <f t="shared" si="1032"/>
        <v>10</v>
      </c>
      <c r="O7360" s="9" t="str">
        <f>IF(AND($B7360&lt;&gt;"",$C7360&lt;&gt;"",$B7360&lt;=$C7360),INDEX(Szabalyok!$C:$C,$N7360),"")</f>
        <v/>
      </c>
      <c r="P7360">
        <f t="shared" si="1034"/>
        <v>0</v>
      </c>
    </row>
    <row r="7361" spans="1:16" x14ac:dyDescent="0.35">
      <c r="A7361">
        <f t="shared" si="1033"/>
        <v>0</v>
      </c>
      <c r="B7361" s="4" t="str">
        <f>IF($M7361&gt;300,"",IF(OR(INDEX(Bemenet!$E$2:$E$301,$M7361)="",INDEX(Bemenet!$F$2:$F$301,$M7361)=""),"",MAX(INDEX(Bemenet!$E$2:$E$301,$M7361),INDEX(Szabalyok!$A:$A,$N7361))))</f>
        <v/>
      </c>
      <c r="C7361" s="4" t="str">
        <f>IF($B7361="","",MIN(INDEX(Bemenet!$F$2:$F$301,$M7361),INDEX(Szabalyok!$B:$B,$N7361)))</f>
        <v/>
      </c>
      <c r="D7361" s="5" t="str">
        <f>IF(AND($B7361&lt;&gt;"",$C7361&lt;&gt;"",$B7361&lt;=$C7361),INDEX(Bemenet!$G$2:$G$301,$M7361),"")</f>
        <v/>
      </c>
      <c r="E7361" s="6" t="str">
        <f>IF(AND($B7361&lt;&gt;"",$C7361&lt;&gt;"",$B7361&lt;=$C7361),INDEX(Bemenet!$D$2:$D$301,$M7361),"")</f>
        <v/>
      </c>
      <c r="F7361" s="5" t="str">
        <f t="shared" si="1026"/>
        <v/>
      </c>
      <c r="G7361" s="5" t="str">
        <f t="shared" si="1027"/>
        <v/>
      </c>
      <c r="H7361" s="9" t="str">
        <f t="shared" si="1028"/>
        <v/>
      </c>
      <c r="I7361" s="5" t="str">
        <f t="shared" si="1029"/>
        <v/>
      </c>
      <c r="J7361" s="5" t="str">
        <f>IF(OR($L7361="",NOT(COUNTIFS($L$2:$L7361,$L7361)=1)),"",SUMIFS($G:$G,$L:$L,$L7361))</f>
        <v/>
      </c>
      <c r="K7361" s="5" t="str">
        <f>IF(OR($L7361="",NOT(COUNTIFS($L$2:$L7361,$L7361)=1)),"",SUMIFS($I:$I,$L:$L,$L7361))</f>
        <v/>
      </c>
      <c r="L7361" s="6" t="str">
        <f t="shared" si="1030"/>
        <v/>
      </c>
      <c r="M7361" s="6">
        <f t="shared" si="1031"/>
        <v>295</v>
      </c>
      <c r="N7361" s="6">
        <f t="shared" si="1032"/>
        <v>11</v>
      </c>
      <c r="O7361" s="9" t="str">
        <f>IF(AND($B7361&lt;&gt;"",$C7361&lt;&gt;"",$B7361&lt;=$C7361),INDEX(Szabalyok!$C:$C,$N7361),"")</f>
        <v/>
      </c>
      <c r="P7361">
        <f t="shared" si="1034"/>
        <v>0</v>
      </c>
    </row>
    <row r="7362" spans="1:16" x14ac:dyDescent="0.35">
      <c r="A7362">
        <f t="shared" si="1033"/>
        <v>0</v>
      </c>
      <c r="B7362" s="4" t="str">
        <f>IF($M7362&gt;300,"",IF(OR(INDEX(Bemenet!$E$2:$E$301,$M7362)="",INDEX(Bemenet!$F$2:$F$301,$M7362)=""),"",MAX(INDEX(Bemenet!$E$2:$E$301,$M7362),INDEX(Szabalyok!$A:$A,$N7362))))</f>
        <v/>
      </c>
      <c r="C7362" s="4" t="str">
        <f>IF($B7362="","",MIN(INDEX(Bemenet!$F$2:$F$301,$M7362),INDEX(Szabalyok!$B:$B,$N7362)))</f>
        <v/>
      </c>
      <c r="D7362" s="5" t="str">
        <f>IF(AND($B7362&lt;&gt;"",$C7362&lt;&gt;"",$B7362&lt;=$C7362),INDEX(Bemenet!$G$2:$G$301,$M7362),"")</f>
        <v/>
      </c>
      <c r="E7362" s="6" t="str">
        <f>IF(AND($B7362&lt;&gt;"",$C7362&lt;&gt;"",$B7362&lt;=$C7362),INDEX(Bemenet!$D$2:$D$301,$M7362),"")</f>
        <v/>
      </c>
      <c r="F7362" s="5" t="str">
        <f t="shared" ref="F7362:F7425" si="1035">IF(AND($B7362&lt;&gt;"",$C7362&lt;&gt;"",$B7362&lt;=$C7362),$C7362-$B7362+1,"")</f>
        <v/>
      </c>
      <c r="G7362" s="5" t="str">
        <f t="shared" ref="G7362:G7425" si="1036">IF($F7362="","",$F7362*$D7362)</f>
        <v/>
      </c>
      <c r="H7362" s="9" t="str">
        <f t="shared" ref="H7362:H7425" si="1037">IF($G7362="","",$O7362)</f>
        <v/>
      </c>
      <c r="I7362" s="5" t="str">
        <f t="shared" ref="I7362:I7425" si="1038">IF($G7362="","",$G7362*IF($H7362="",$O7362,$H7362)/100)</f>
        <v/>
      </c>
      <c r="J7362" s="5" t="str">
        <f>IF(OR($L7362="",NOT(COUNTIFS($L$2:$L7362,$L7362)=1)),"",SUMIFS($G:$G,$L:$L,$L7362))</f>
        <v/>
      </c>
      <c r="K7362" s="5" t="str">
        <f>IF(OR($L7362="",NOT(COUNTIFS($L$2:$L7362,$L7362)=1)),"",SUMIFS($I:$I,$L:$L,$L7362))</f>
        <v/>
      </c>
      <c r="L7362" s="6" t="str">
        <f t="shared" ref="L7362:L7425" si="1039">IF($B7362="","",YEAR($B7362))</f>
        <v/>
      </c>
      <c r="M7362" s="6">
        <f t="shared" ref="M7362:M7425" si="1040">INT((ROW()-2)/25)+1</f>
        <v>295</v>
      </c>
      <c r="N7362" s="6">
        <f t="shared" ref="N7362:N7425" si="1041">MOD(ROW()-2,25)+2</f>
        <v>12</v>
      </c>
      <c r="O7362" s="9" t="str">
        <f>IF(AND($B7362&lt;&gt;"",$C7362&lt;&gt;"",$B7362&lt;=$C7362),INDEX(Szabalyok!$C:$C,$N7362),"")</f>
        <v/>
      </c>
      <c r="P7362">
        <f t="shared" si="1034"/>
        <v>0</v>
      </c>
    </row>
    <row r="7363" spans="1:16" x14ac:dyDescent="0.35">
      <c r="A7363">
        <f t="shared" si="1033"/>
        <v>0</v>
      </c>
      <c r="B7363" s="4" t="str">
        <f>IF($M7363&gt;300,"",IF(OR(INDEX(Bemenet!$E$2:$E$301,$M7363)="",INDEX(Bemenet!$F$2:$F$301,$M7363)=""),"",MAX(INDEX(Bemenet!$E$2:$E$301,$M7363),INDEX(Szabalyok!$A:$A,$N7363))))</f>
        <v/>
      </c>
      <c r="C7363" s="4" t="str">
        <f>IF($B7363="","",MIN(INDEX(Bemenet!$F$2:$F$301,$M7363),INDEX(Szabalyok!$B:$B,$N7363)))</f>
        <v/>
      </c>
      <c r="D7363" s="5" t="str">
        <f>IF(AND($B7363&lt;&gt;"",$C7363&lt;&gt;"",$B7363&lt;=$C7363),INDEX(Bemenet!$G$2:$G$301,$M7363),"")</f>
        <v/>
      </c>
      <c r="E7363" s="6" t="str">
        <f>IF(AND($B7363&lt;&gt;"",$C7363&lt;&gt;"",$B7363&lt;=$C7363),INDEX(Bemenet!$D$2:$D$301,$M7363),"")</f>
        <v/>
      </c>
      <c r="F7363" s="5" t="str">
        <f t="shared" si="1035"/>
        <v/>
      </c>
      <c r="G7363" s="5" t="str">
        <f t="shared" si="1036"/>
        <v/>
      </c>
      <c r="H7363" s="9" t="str">
        <f t="shared" si="1037"/>
        <v/>
      </c>
      <c r="I7363" s="5" t="str">
        <f t="shared" si="1038"/>
        <v/>
      </c>
      <c r="J7363" s="5" t="str">
        <f>IF(OR($L7363="",NOT(COUNTIFS($L$2:$L7363,$L7363)=1)),"",SUMIFS($G:$G,$L:$L,$L7363))</f>
        <v/>
      </c>
      <c r="K7363" s="5" t="str">
        <f>IF(OR($L7363="",NOT(COUNTIFS($L$2:$L7363,$L7363)=1)),"",SUMIFS($I:$I,$L:$L,$L7363))</f>
        <v/>
      </c>
      <c r="L7363" s="6" t="str">
        <f t="shared" si="1039"/>
        <v/>
      </c>
      <c r="M7363" s="6">
        <f t="shared" si="1040"/>
        <v>295</v>
      </c>
      <c r="N7363" s="6">
        <f t="shared" si="1041"/>
        <v>13</v>
      </c>
      <c r="O7363" s="9" t="str">
        <f>IF(AND($B7363&lt;&gt;"",$C7363&lt;&gt;"",$B7363&lt;=$C7363),INDEX(Szabalyok!$C:$C,$N7363),"")</f>
        <v/>
      </c>
      <c r="P7363">
        <f t="shared" si="1034"/>
        <v>0</v>
      </c>
    </row>
    <row r="7364" spans="1:16" x14ac:dyDescent="0.35">
      <c r="A7364">
        <f t="shared" ref="A7364:A7427" si="1042">IF(P7364=P7363,0,P7364)</f>
        <v>0</v>
      </c>
      <c r="B7364" s="4" t="str">
        <f>IF($M7364&gt;300,"",IF(OR(INDEX(Bemenet!$E$2:$E$301,$M7364)="",INDEX(Bemenet!$F$2:$F$301,$M7364)=""),"",MAX(INDEX(Bemenet!$E$2:$E$301,$M7364),INDEX(Szabalyok!$A:$A,$N7364))))</f>
        <v/>
      </c>
      <c r="C7364" s="4" t="str">
        <f>IF($B7364="","",MIN(INDEX(Bemenet!$F$2:$F$301,$M7364),INDEX(Szabalyok!$B:$B,$N7364)))</f>
        <v/>
      </c>
      <c r="D7364" s="5" t="str">
        <f>IF(AND($B7364&lt;&gt;"",$C7364&lt;&gt;"",$B7364&lt;=$C7364),INDEX(Bemenet!$G$2:$G$301,$M7364),"")</f>
        <v/>
      </c>
      <c r="E7364" s="6" t="str">
        <f>IF(AND($B7364&lt;&gt;"",$C7364&lt;&gt;"",$B7364&lt;=$C7364),INDEX(Bemenet!$D$2:$D$301,$M7364),"")</f>
        <v/>
      </c>
      <c r="F7364" s="5" t="str">
        <f t="shared" si="1035"/>
        <v/>
      </c>
      <c r="G7364" s="5" t="str">
        <f t="shared" si="1036"/>
        <v/>
      </c>
      <c r="H7364" s="9" t="str">
        <f t="shared" si="1037"/>
        <v/>
      </c>
      <c r="I7364" s="5" t="str">
        <f t="shared" si="1038"/>
        <v/>
      </c>
      <c r="J7364" s="5" t="str">
        <f>IF(OR($L7364="",NOT(COUNTIFS($L$2:$L7364,$L7364)=1)),"",SUMIFS($G:$G,$L:$L,$L7364))</f>
        <v/>
      </c>
      <c r="K7364" s="5" t="str">
        <f>IF(OR($L7364="",NOT(COUNTIFS($L$2:$L7364,$L7364)=1)),"",SUMIFS($I:$I,$L:$L,$L7364))</f>
        <v/>
      </c>
      <c r="L7364" s="6" t="str">
        <f t="shared" si="1039"/>
        <v/>
      </c>
      <c r="M7364" s="6">
        <f t="shared" si="1040"/>
        <v>295</v>
      </c>
      <c r="N7364" s="6">
        <f t="shared" si="1041"/>
        <v>14</v>
      </c>
      <c r="O7364" s="9" t="str">
        <f>IF(AND($B7364&lt;&gt;"",$C7364&lt;&gt;"",$B7364&lt;=$C7364),INDEX(Szabalyok!$C:$C,$N7364),"")</f>
        <v/>
      </c>
      <c r="P7364">
        <f t="shared" ref="P7364:P7427" si="1043">IF(D7364="",P7363,P7363+1)</f>
        <v>0</v>
      </c>
    </row>
    <row r="7365" spans="1:16" x14ac:dyDescent="0.35">
      <c r="A7365">
        <f t="shared" si="1042"/>
        <v>0</v>
      </c>
      <c r="B7365" s="4" t="str">
        <f>IF($M7365&gt;300,"",IF(OR(INDEX(Bemenet!$E$2:$E$301,$M7365)="",INDEX(Bemenet!$F$2:$F$301,$M7365)=""),"",MAX(INDEX(Bemenet!$E$2:$E$301,$M7365),INDEX(Szabalyok!$A:$A,$N7365))))</f>
        <v/>
      </c>
      <c r="C7365" s="4" t="str">
        <f>IF($B7365="","",MIN(INDEX(Bemenet!$F$2:$F$301,$M7365),INDEX(Szabalyok!$B:$B,$N7365)))</f>
        <v/>
      </c>
      <c r="D7365" s="5" t="str">
        <f>IF(AND($B7365&lt;&gt;"",$C7365&lt;&gt;"",$B7365&lt;=$C7365),INDEX(Bemenet!$G$2:$G$301,$M7365),"")</f>
        <v/>
      </c>
      <c r="E7365" s="6" t="str">
        <f>IF(AND($B7365&lt;&gt;"",$C7365&lt;&gt;"",$B7365&lt;=$C7365),INDEX(Bemenet!$D$2:$D$301,$M7365),"")</f>
        <v/>
      </c>
      <c r="F7365" s="5" t="str">
        <f t="shared" si="1035"/>
        <v/>
      </c>
      <c r="G7365" s="5" t="str">
        <f t="shared" si="1036"/>
        <v/>
      </c>
      <c r="H7365" s="9" t="str">
        <f t="shared" si="1037"/>
        <v/>
      </c>
      <c r="I7365" s="5" t="str">
        <f t="shared" si="1038"/>
        <v/>
      </c>
      <c r="J7365" s="5" t="str">
        <f>IF(OR($L7365="",NOT(COUNTIFS($L$2:$L7365,$L7365)=1)),"",SUMIFS($G:$G,$L:$L,$L7365))</f>
        <v/>
      </c>
      <c r="K7365" s="5" t="str">
        <f>IF(OR($L7365="",NOT(COUNTIFS($L$2:$L7365,$L7365)=1)),"",SUMIFS($I:$I,$L:$L,$L7365))</f>
        <v/>
      </c>
      <c r="L7365" s="6" t="str">
        <f t="shared" si="1039"/>
        <v/>
      </c>
      <c r="M7365" s="6">
        <f t="shared" si="1040"/>
        <v>295</v>
      </c>
      <c r="N7365" s="6">
        <f t="shared" si="1041"/>
        <v>15</v>
      </c>
      <c r="O7365" s="9" t="str">
        <f>IF(AND($B7365&lt;&gt;"",$C7365&lt;&gt;"",$B7365&lt;=$C7365),INDEX(Szabalyok!$C:$C,$N7365),"")</f>
        <v/>
      </c>
      <c r="P7365">
        <f t="shared" si="1043"/>
        <v>0</v>
      </c>
    </row>
    <row r="7366" spans="1:16" x14ac:dyDescent="0.35">
      <c r="A7366">
        <f t="shared" si="1042"/>
        <v>0</v>
      </c>
      <c r="B7366" s="4" t="str">
        <f>IF($M7366&gt;300,"",IF(OR(INDEX(Bemenet!$E$2:$E$301,$M7366)="",INDEX(Bemenet!$F$2:$F$301,$M7366)=""),"",MAX(INDEX(Bemenet!$E$2:$E$301,$M7366),INDEX(Szabalyok!$A:$A,$N7366))))</f>
        <v/>
      </c>
      <c r="C7366" s="4" t="str">
        <f>IF($B7366="","",MIN(INDEX(Bemenet!$F$2:$F$301,$M7366),INDEX(Szabalyok!$B:$B,$N7366)))</f>
        <v/>
      </c>
      <c r="D7366" s="5" t="str">
        <f>IF(AND($B7366&lt;&gt;"",$C7366&lt;&gt;"",$B7366&lt;=$C7366),INDEX(Bemenet!$G$2:$G$301,$M7366),"")</f>
        <v/>
      </c>
      <c r="E7366" s="6" t="str">
        <f>IF(AND($B7366&lt;&gt;"",$C7366&lt;&gt;"",$B7366&lt;=$C7366),INDEX(Bemenet!$D$2:$D$301,$M7366),"")</f>
        <v/>
      </c>
      <c r="F7366" s="5" t="str">
        <f t="shared" si="1035"/>
        <v/>
      </c>
      <c r="G7366" s="5" t="str">
        <f t="shared" si="1036"/>
        <v/>
      </c>
      <c r="H7366" s="9" t="str">
        <f t="shared" si="1037"/>
        <v/>
      </c>
      <c r="I7366" s="5" t="str">
        <f t="shared" si="1038"/>
        <v/>
      </c>
      <c r="J7366" s="5" t="str">
        <f>IF(OR($L7366="",NOT(COUNTIFS($L$2:$L7366,$L7366)=1)),"",SUMIFS($G:$G,$L:$L,$L7366))</f>
        <v/>
      </c>
      <c r="K7366" s="5" t="str">
        <f>IF(OR($L7366="",NOT(COUNTIFS($L$2:$L7366,$L7366)=1)),"",SUMIFS($I:$I,$L:$L,$L7366))</f>
        <v/>
      </c>
      <c r="L7366" s="6" t="str">
        <f t="shared" si="1039"/>
        <v/>
      </c>
      <c r="M7366" s="6">
        <f t="shared" si="1040"/>
        <v>295</v>
      </c>
      <c r="N7366" s="6">
        <f t="shared" si="1041"/>
        <v>16</v>
      </c>
      <c r="O7366" s="9" t="str">
        <f>IF(AND($B7366&lt;&gt;"",$C7366&lt;&gt;"",$B7366&lt;=$C7366),INDEX(Szabalyok!$C:$C,$N7366),"")</f>
        <v/>
      </c>
      <c r="P7366">
        <f t="shared" si="1043"/>
        <v>0</v>
      </c>
    </row>
    <row r="7367" spans="1:16" x14ac:dyDescent="0.35">
      <c r="A7367">
        <f t="shared" si="1042"/>
        <v>0</v>
      </c>
      <c r="B7367" s="4" t="str">
        <f>IF($M7367&gt;300,"",IF(OR(INDEX(Bemenet!$E$2:$E$301,$M7367)="",INDEX(Bemenet!$F$2:$F$301,$M7367)=""),"",MAX(INDEX(Bemenet!$E$2:$E$301,$M7367),INDEX(Szabalyok!$A:$A,$N7367))))</f>
        <v/>
      </c>
      <c r="C7367" s="4" t="str">
        <f>IF($B7367="","",MIN(INDEX(Bemenet!$F$2:$F$301,$M7367),INDEX(Szabalyok!$B:$B,$N7367)))</f>
        <v/>
      </c>
      <c r="D7367" s="5" t="str">
        <f>IF(AND($B7367&lt;&gt;"",$C7367&lt;&gt;"",$B7367&lt;=$C7367),INDEX(Bemenet!$G$2:$G$301,$M7367),"")</f>
        <v/>
      </c>
      <c r="E7367" s="6" t="str">
        <f>IF(AND($B7367&lt;&gt;"",$C7367&lt;&gt;"",$B7367&lt;=$C7367),INDEX(Bemenet!$D$2:$D$301,$M7367),"")</f>
        <v/>
      </c>
      <c r="F7367" s="5" t="str">
        <f t="shared" si="1035"/>
        <v/>
      </c>
      <c r="G7367" s="5" t="str">
        <f t="shared" si="1036"/>
        <v/>
      </c>
      <c r="H7367" s="9" t="str">
        <f t="shared" si="1037"/>
        <v/>
      </c>
      <c r="I7367" s="5" t="str">
        <f t="shared" si="1038"/>
        <v/>
      </c>
      <c r="J7367" s="5" t="str">
        <f>IF(OR($L7367="",NOT(COUNTIFS($L$2:$L7367,$L7367)=1)),"",SUMIFS($G:$G,$L:$L,$L7367))</f>
        <v/>
      </c>
      <c r="K7367" s="5" t="str">
        <f>IF(OR($L7367="",NOT(COUNTIFS($L$2:$L7367,$L7367)=1)),"",SUMIFS($I:$I,$L:$L,$L7367))</f>
        <v/>
      </c>
      <c r="L7367" s="6" t="str">
        <f t="shared" si="1039"/>
        <v/>
      </c>
      <c r="M7367" s="6">
        <f t="shared" si="1040"/>
        <v>295</v>
      </c>
      <c r="N7367" s="6">
        <f t="shared" si="1041"/>
        <v>17</v>
      </c>
      <c r="O7367" s="9" t="str">
        <f>IF(AND($B7367&lt;&gt;"",$C7367&lt;&gt;"",$B7367&lt;=$C7367),INDEX(Szabalyok!$C:$C,$N7367),"")</f>
        <v/>
      </c>
      <c r="P7367">
        <f t="shared" si="1043"/>
        <v>0</v>
      </c>
    </row>
    <row r="7368" spans="1:16" x14ac:dyDescent="0.35">
      <c r="A7368">
        <f t="shared" si="1042"/>
        <v>0</v>
      </c>
      <c r="B7368" s="4" t="str">
        <f>IF($M7368&gt;300,"",IF(OR(INDEX(Bemenet!$E$2:$E$301,$M7368)="",INDEX(Bemenet!$F$2:$F$301,$M7368)=""),"",MAX(INDEX(Bemenet!$E$2:$E$301,$M7368),INDEX(Szabalyok!$A:$A,$N7368))))</f>
        <v/>
      </c>
      <c r="C7368" s="4" t="str">
        <f>IF($B7368="","",MIN(INDEX(Bemenet!$F$2:$F$301,$M7368),INDEX(Szabalyok!$B:$B,$N7368)))</f>
        <v/>
      </c>
      <c r="D7368" s="5" t="str">
        <f>IF(AND($B7368&lt;&gt;"",$C7368&lt;&gt;"",$B7368&lt;=$C7368),INDEX(Bemenet!$G$2:$G$301,$M7368),"")</f>
        <v/>
      </c>
      <c r="E7368" s="6" t="str">
        <f>IF(AND($B7368&lt;&gt;"",$C7368&lt;&gt;"",$B7368&lt;=$C7368),INDEX(Bemenet!$D$2:$D$301,$M7368),"")</f>
        <v/>
      </c>
      <c r="F7368" s="5" t="str">
        <f t="shared" si="1035"/>
        <v/>
      </c>
      <c r="G7368" s="5" t="str">
        <f t="shared" si="1036"/>
        <v/>
      </c>
      <c r="H7368" s="9" t="str">
        <f t="shared" si="1037"/>
        <v/>
      </c>
      <c r="I7368" s="5" t="str">
        <f t="shared" si="1038"/>
        <v/>
      </c>
      <c r="J7368" s="5" t="str">
        <f>IF(OR($L7368="",NOT(COUNTIFS($L$2:$L7368,$L7368)=1)),"",SUMIFS($G:$G,$L:$L,$L7368))</f>
        <v/>
      </c>
      <c r="K7368" s="5" t="str">
        <f>IF(OR($L7368="",NOT(COUNTIFS($L$2:$L7368,$L7368)=1)),"",SUMIFS($I:$I,$L:$L,$L7368))</f>
        <v/>
      </c>
      <c r="L7368" s="6" t="str">
        <f t="shared" si="1039"/>
        <v/>
      </c>
      <c r="M7368" s="6">
        <f t="shared" si="1040"/>
        <v>295</v>
      </c>
      <c r="N7368" s="6">
        <f t="shared" si="1041"/>
        <v>18</v>
      </c>
      <c r="O7368" s="9" t="str">
        <f>IF(AND($B7368&lt;&gt;"",$C7368&lt;&gt;"",$B7368&lt;=$C7368),INDEX(Szabalyok!$C:$C,$N7368),"")</f>
        <v/>
      </c>
      <c r="P7368">
        <f t="shared" si="1043"/>
        <v>0</v>
      </c>
    </row>
    <row r="7369" spans="1:16" x14ac:dyDescent="0.35">
      <c r="A7369">
        <f t="shared" si="1042"/>
        <v>0</v>
      </c>
      <c r="B7369" s="4" t="str">
        <f>IF($M7369&gt;300,"",IF(OR(INDEX(Bemenet!$E$2:$E$301,$M7369)="",INDEX(Bemenet!$F$2:$F$301,$M7369)=""),"",MAX(INDEX(Bemenet!$E$2:$E$301,$M7369),INDEX(Szabalyok!$A:$A,$N7369))))</f>
        <v/>
      </c>
      <c r="C7369" s="4" t="str">
        <f>IF($B7369="","",MIN(INDEX(Bemenet!$F$2:$F$301,$M7369),INDEX(Szabalyok!$B:$B,$N7369)))</f>
        <v/>
      </c>
      <c r="D7369" s="5" t="str">
        <f>IF(AND($B7369&lt;&gt;"",$C7369&lt;&gt;"",$B7369&lt;=$C7369),INDEX(Bemenet!$G$2:$G$301,$M7369),"")</f>
        <v/>
      </c>
      <c r="E7369" s="6" t="str">
        <f>IF(AND($B7369&lt;&gt;"",$C7369&lt;&gt;"",$B7369&lt;=$C7369),INDEX(Bemenet!$D$2:$D$301,$M7369),"")</f>
        <v/>
      </c>
      <c r="F7369" s="5" t="str">
        <f t="shared" si="1035"/>
        <v/>
      </c>
      <c r="G7369" s="5" t="str">
        <f t="shared" si="1036"/>
        <v/>
      </c>
      <c r="H7369" s="9" t="str">
        <f t="shared" si="1037"/>
        <v/>
      </c>
      <c r="I7369" s="5" t="str">
        <f t="shared" si="1038"/>
        <v/>
      </c>
      <c r="J7369" s="5" t="str">
        <f>IF(OR($L7369="",NOT(COUNTIFS($L$2:$L7369,$L7369)=1)),"",SUMIFS($G:$G,$L:$L,$L7369))</f>
        <v/>
      </c>
      <c r="K7369" s="5" t="str">
        <f>IF(OR($L7369="",NOT(COUNTIFS($L$2:$L7369,$L7369)=1)),"",SUMIFS($I:$I,$L:$L,$L7369))</f>
        <v/>
      </c>
      <c r="L7369" s="6" t="str">
        <f t="shared" si="1039"/>
        <v/>
      </c>
      <c r="M7369" s="6">
        <f t="shared" si="1040"/>
        <v>295</v>
      </c>
      <c r="N7369" s="6">
        <f t="shared" si="1041"/>
        <v>19</v>
      </c>
      <c r="O7369" s="9" t="str">
        <f>IF(AND($B7369&lt;&gt;"",$C7369&lt;&gt;"",$B7369&lt;=$C7369),INDEX(Szabalyok!$C:$C,$N7369),"")</f>
        <v/>
      </c>
      <c r="P7369">
        <f t="shared" si="1043"/>
        <v>0</v>
      </c>
    </row>
    <row r="7370" spans="1:16" x14ac:dyDescent="0.35">
      <c r="A7370">
        <f t="shared" si="1042"/>
        <v>0</v>
      </c>
      <c r="B7370" s="4" t="str">
        <f>IF($M7370&gt;300,"",IF(OR(INDEX(Bemenet!$E$2:$E$301,$M7370)="",INDEX(Bemenet!$F$2:$F$301,$M7370)=""),"",MAX(INDEX(Bemenet!$E$2:$E$301,$M7370),INDEX(Szabalyok!$A:$A,$N7370))))</f>
        <v/>
      </c>
      <c r="C7370" s="4" t="str">
        <f>IF($B7370="","",MIN(INDEX(Bemenet!$F$2:$F$301,$M7370),INDEX(Szabalyok!$B:$B,$N7370)))</f>
        <v/>
      </c>
      <c r="D7370" s="5" t="str">
        <f>IF(AND($B7370&lt;&gt;"",$C7370&lt;&gt;"",$B7370&lt;=$C7370),INDEX(Bemenet!$G$2:$G$301,$M7370),"")</f>
        <v/>
      </c>
      <c r="E7370" s="6" t="str">
        <f>IF(AND($B7370&lt;&gt;"",$C7370&lt;&gt;"",$B7370&lt;=$C7370),INDEX(Bemenet!$D$2:$D$301,$M7370),"")</f>
        <v/>
      </c>
      <c r="F7370" s="5" t="str">
        <f t="shared" si="1035"/>
        <v/>
      </c>
      <c r="G7370" s="5" t="str">
        <f t="shared" si="1036"/>
        <v/>
      </c>
      <c r="H7370" s="9" t="str">
        <f t="shared" si="1037"/>
        <v/>
      </c>
      <c r="I7370" s="5" t="str">
        <f t="shared" si="1038"/>
        <v/>
      </c>
      <c r="J7370" s="5" t="str">
        <f>IF(OR($L7370="",NOT(COUNTIFS($L$2:$L7370,$L7370)=1)),"",SUMIFS($G:$G,$L:$L,$L7370))</f>
        <v/>
      </c>
      <c r="K7370" s="5" t="str">
        <f>IF(OR($L7370="",NOT(COUNTIFS($L$2:$L7370,$L7370)=1)),"",SUMIFS($I:$I,$L:$L,$L7370))</f>
        <v/>
      </c>
      <c r="L7370" s="6" t="str">
        <f t="shared" si="1039"/>
        <v/>
      </c>
      <c r="M7370" s="6">
        <f t="shared" si="1040"/>
        <v>295</v>
      </c>
      <c r="N7370" s="6">
        <f t="shared" si="1041"/>
        <v>20</v>
      </c>
      <c r="O7370" s="9" t="str">
        <f>IF(AND($B7370&lt;&gt;"",$C7370&lt;&gt;"",$B7370&lt;=$C7370),INDEX(Szabalyok!$C:$C,$N7370),"")</f>
        <v/>
      </c>
      <c r="P7370">
        <f t="shared" si="1043"/>
        <v>0</v>
      </c>
    </row>
    <row r="7371" spans="1:16" x14ac:dyDescent="0.35">
      <c r="A7371">
        <f t="shared" si="1042"/>
        <v>0</v>
      </c>
      <c r="B7371" s="4" t="str">
        <f>IF($M7371&gt;300,"",IF(OR(INDEX(Bemenet!$E$2:$E$301,$M7371)="",INDEX(Bemenet!$F$2:$F$301,$M7371)=""),"",MAX(INDEX(Bemenet!$E$2:$E$301,$M7371),INDEX(Szabalyok!$A:$A,$N7371))))</f>
        <v/>
      </c>
      <c r="C7371" s="4" t="str">
        <f>IF($B7371="","",MIN(INDEX(Bemenet!$F$2:$F$301,$M7371),INDEX(Szabalyok!$B:$B,$N7371)))</f>
        <v/>
      </c>
      <c r="D7371" s="5" t="str">
        <f>IF(AND($B7371&lt;&gt;"",$C7371&lt;&gt;"",$B7371&lt;=$C7371),INDEX(Bemenet!$G$2:$G$301,$M7371),"")</f>
        <v/>
      </c>
      <c r="E7371" s="6" t="str">
        <f>IF(AND($B7371&lt;&gt;"",$C7371&lt;&gt;"",$B7371&lt;=$C7371),INDEX(Bemenet!$D$2:$D$301,$M7371),"")</f>
        <v/>
      </c>
      <c r="F7371" s="5" t="str">
        <f t="shared" si="1035"/>
        <v/>
      </c>
      <c r="G7371" s="5" t="str">
        <f t="shared" si="1036"/>
        <v/>
      </c>
      <c r="H7371" s="9" t="str">
        <f t="shared" si="1037"/>
        <v/>
      </c>
      <c r="I7371" s="5" t="str">
        <f t="shared" si="1038"/>
        <v/>
      </c>
      <c r="J7371" s="5" t="str">
        <f>IF(OR($L7371="",NOT(COUNTIFS($L$2:$L7371,$L7371)=1)),"",SUMIFS($G:$G,$L:$L,$L7371))</f>
        <v/>
      </c>
      <c r="K7371" s="5" t="str">
        <f>IF(OR($L7371="",NOT(COUNTIFS($L$2:$L7371,$L7371)=1)),"",SUMIFS($I:$I,$L:$L,$L7371))</f>
        <v/>
      </c>
      <c r="L7371" s="6" t="str">
        <f t="shared" si="1039"/>
        <v/>
      </c>
      <c r="M7371" s="6">
        <f t="shared" si="1040"/>
        <v>295</v>
      </c>
      <c r="N7371" s="6">
        <f t="shared" si="1041"/>
        <v>21</v>
      </c>
      <c r="O7371" s="9" t="str">
        <f>IF(AND($B7371&lt;&gt;"",$C7371&lt;&gt;"",$B7371&lt;=$C7371),INDEX(Szabalyok!$C:$C,$N7371),"")</f>
        <v/>
      </c>
      <c r="P7371">
        <f t="shared" si="1043"/>
        <v>0</v>
      </c>
    </row>
    <row r="7372" spans="1:16" x14ac:dyDescent="0.35">
      <c r="A7372">
        <f t="shared" si="1042"/>
        <v>0</v>
      </c>
      <c r="B7372" s="4" t="str">
        <f>IF($M7372&gt;300,"",IF(OR(INDEX(Bemenet!$E$2:$E$301,$M7372)="",INDEX(Bemenet!$F$2:$F$301,$M7372)=""),"",MAX(INDEX(Bemenet!$E$2:$E$301,$M7372),INDEX(Szabalyok!$A:$A,$N7372))))</f>
        <v/>
      </c>
      <c r="C7372" s="4" t="str">
        <f>IF($B7372="","",MIN(INDEX(Bemenet!$F$2:$F$301,$M7372),INDEX(Szabalyok!$B:$B,$N7372)))</f>
        <v/>
      </c>
      <c r="D7372" s="5" t="str">
        <f>IF(AND($B7372&lt;&gt;"",$C7372&lt;&gt;"",$B7372&lt;=$C7372),INDEX(Bemenet!$G$2:$G$301,$M7372),"")</f>
        <v/>
      </c>
      <c r="E7372" s="6" t="str">
        <f>IF(AND($B7372&lt;&gt;"",$C7372&lt;&gt;"",$B7372&lt;=$C7372),INDEX(Bemenet!$D$2:$D$301,$M7372),"")</f>
        <v/>
      </c>
      <c r="F7372" s="5" t="str">
        <f t="shared" si="1035"/>
        <v/>
      </c>
      <c r="G7372" s="5" t="str">
        <f t="shared" si="1036"/>
        <v/>
      </c>
      <c r="H7372" s="9" t="str">
        <f t="shared" si="1037"/>
        <v/>
      </c>
      <c r="I7372" s="5" t="str">
        <f t="shared" si="1038"/>
        <v/>
      </c>
      <c r="J7372" s="5" t="str">
        <f>IF(OR($L7372="",NOT(COUNTIFS($L$2:$L7372,$L7372)=1)),"",SUMIFS($G:$G,$L:$L,$L7372))</f>
        <v/>
      </c>
      <c r="K7372" s="5" t="str">
        <f>IF(OR($L7372="",NOT(COUNTIFS($L$2:$L7372,$L7372)=1)),"",SUMIFS($I:$I,$L:$L,$L7372))</f>
        <v/>
      </c>
      <c r="L7372" s="6" t="str">
        <f t="shared" si="1039"/>
        <v/>
      </c>
      <c r="M7372" s="6">
        <f t="shared" si="1040"/>
        <v>295</v>
      </c>
      <c r="N7372" s="6">
        <f t="shared" si="1041"/>
        <v>22</v>
      </c>
      <c r="O7372" s="9" t="str">
        <f>IF(AND($B7372&lt;&gt;"",$C7372&lt;&gt;"",$B7372&lt;=$C7372),INDEX(Szabalyok!$C:$C,$N7372),"")</f>
        <v/>
      </c>
      <c r="P7372">
        <f t="shared" si="1043"/>
        <v>0</v>
      </c>
    </row>
    <row r="7373" spans="1:16" x14ac:dyDescent="0.35">
      <c r="A7373">
        <f t="shared" si="1042"/>
        <v>0</v>
      </c>
      <c r="B7373" s="4" t="str">
        <f>IF($M7373&gt;300,"",IF(OR(INDEX(Bemenet!$E$2:$E$301,$M7373)="",INDEX(Bemenet!$F$2:$F$301,$M7373)=""),"",MAX(INDEX(Bemenet!$E$2:$E$301,$M7373),INDEX(Szabalyok!$A:$A,$N7373))))</f>
        <v/>
      </c>
      <c r="C7373" s="4" t="str">
        <f>IF($B7373="","",MIN(INDEX(Bemenet!$F$2:$F$301,$M7373),INDEX(Szabalyok!$B:$B,$N7373)))</f>
        <v/>
      </c>
      <c r="D7373" s="5" t="str">
        <f>IF(AND($B7373&lt;&gt;"",$C7373&lt;&gt;"",$B7373&lt;=$C7373),INDEX(Bemenet!$G$2:$G$301,$M7373),"")</f>
        <v/>
      </c>
      <c r="E7373" s="6" t="str">
        <f>IF(AND($B7373&lt;&gt;"",$C7373&lt;&gt;"",$B7373&lt;=$C7373),INDEX(Bemenet!$D$2:$D$301,$M7373),"")</f>
        <v/>
      </c>
      <c r="F7373" s="5" t="str">
        <f t="shared" si="1035"/>
        <v/>
      </c>
      <c r="G7373" s="5" t="str">
        <f t="shared" si="1036"/>
        <v/>
      </c>
      <c r="H7373" s="9" t="str">
        <f t="shared" si="1037"/>
        <v/>
      </c>
      <c r="I7373" s="5" t="str">
        <f t="shared" si="1038"/>
        <v/>
      </c>
      <c r="J7373" s="5" t="str">
        <f>IF(OR($L7373="",NOT(COUNTIFS($L$2:$L7373,$L7373)=1)),"",SUMIFS($G:$G,$L:$L,$L7373))</f>
        <v/>
      </c>
      <c r="K7373" s="5" t="str">
        <f>IF(OR($L7373="",NOT(COUNTIFS($L$2:$L7373,$L7373)=1)),"",SUMIFS($I:$I,$L:$L,$L7373))</f>
        <v/>
      </c>
      <c r="L7373" s="6" t="str">
        <f t="shared" si="1039"/>
        <v/>
      </c>
      <c r="M7373" s="6">
        <f t="shared" si="1040"/>
        <v>295</v>
      </c>
      <c r="N7373" s="6">
        <f t="shared" si="1041"/>
        <v>23</v>
      </c>
      <c r="O7373" s="9" t="str">
        <f>IF(AND($B7373&lt;&gt;"",$C7373&lt;&gt;"",$B7373&lt;=$C7373),INDEX(Szabalyok!$C:$C,$N7373),"")</f>
        <v/>
      </c>
      <c r="P7373">
        <f t="shared" si="1043"/>
        <v>0</v>
      </c>
    </row>
    <row r="7374" spans="1:16" x14ac:dyDescent="0.35">
      <c r="A7374">
        <f t="shared" si="1042"/>
        <v>0</v>
      </c>
      <c r="B7374" s="4" t="str">
        <f>IF($M7374&gt;300,"",IF(OR(INDEX(Bemenet!$E$2:$E$301,$M7374)="",INDEX(Bemenet!$F$2:$F$301,$M7374)=""),"",MAX(INDEX(Bemenet!$E$2:$E$301,$M7374),INDEX(Szabalyok!$A:$A,$N7374))))</f>
        <v/>
      </c>
      <c r="C7374" s="4" t="str">
        <f>IF($B7374="","",MIN(INDEX(Bemenet!$F$2:$F$301,$M7374),INDEX(Szabalyok!$B:$B,$N7374)))</f>
        <v/>
      </c>
      <c r="D7374" s="5" t="str">
        <f>IF(AND($B7374&lt;&gt;"",$C7374&lt;&gt;"",$B7374&lt;=$C7374),INDEX(Bemenet!$G$2:$G$301,$M7374),"")</f>
        <v/>
      </c>
      <c r="E7374" s="6" t="str">
        <f>IF(AND($B7374&lt;&gt;"",$C7374&lt;&gt;"",$B7374&lt;=$C7374),INDEX(Bemenet!$D$2:$D$301,$M7374),"")</f>
        <v/>
      </c>
      <c r="F7374" s="5" t="str">
        <f t="shared" si="1035"/>
        <v/>
      </c>
      <c r="G7374" s="5" t="str">
        <f t="shared" si="1036"/>
        <v/>
      </c>
      <c r="H7374" s="9" t="str">
        <f t="shared" si="1037"/>
        <v/>
      </c>
      <c r="I7374" s="5" t="str">
        <f t="shared" si="1038"/>
        <v/>
      </c>
      <c r="J7374" s="5" t="str">
        <f>IF(OR($L7374="",NOT(COUNTIFS($L$2:$L7374,$L7374)=1)),"",SUMIFS($G:$G,$L:$L,$L7374))</f>
        <v/>
      </c>
      <c r="K7374" s="5" t="str">
        <f>IF(OR($L7374="",NOT(COUNTIFS($L$2:$L7374,$L7374)=1)),"",SUMIFS($I:$I,$L:$L,$L7374))</f>
        <v/>
      </c>
      <c r="L7374" s="6" t="str">
        <f t="shared" si="1039"/>
        <v/>
      </c>
      <c r="M7374" s="6">
        <f t="shared" si="1040"/>
        <v>295</v>
      </c>
      <c r="N7374" s="6">
        <f t="shared" si="1041"/>
        <v>24</v>
      </c>
      <c r="O7374" s="9" t="str">
        <f>IF(AND($B7374&lt;&gt;"",$C7374&lt;&gt;"",$B7374&lt;=$C7374),INDEX(Szabalyok!$C:$C,$N7374),"")</f>
        <v/>
      </c>
      <c r="P7374">
        <f t="shared" si="1043"/>
        <v>0</v>
      </c>
    </row>
    <row r="7375" spans="1:16" x14ac:dyDescent="0.35">
      <c r="A7375">
        <f t="shared" si="1042"/>
        <v>0</v>
      </c>
      <c r="B7375" s="4" t="str">
        <f>IF($M7375&gt;300,"",IF(OR(INDEX(Bemenet!$E$2:$E$301,$M7375)="",INDEX(Bemenet!$F$2:$F$301,$M7375)=""),"",MAX(INDEX(Bemenet!$E$2:$E$301,$M7375),INDEX(Szabalyok!$A:$A,$N7375))))</f>
        <v/>
      </c>
      <c r="C7375" s="4" t="str">
        <f>IF($B7375="","",MIN(INDEX(Bemenet!$F$2:$F$301,$M7375),INDEX(Szabalyok!$B:$B,$N7375)))</f>
        <v/>
      </c>
      <c r="D7375" s="5" t="str">
        <f>IF(AND($B7375&lt;&gt;"",$C7375&lt;&gt;"",$B7375&lt;=$C7375),INDEX(Bemenet!$G$2:$G$301,$M7375),"")</f>
        <v/>
      </c>
      <c r="E7375" s="6" t="str">
        <f>IF(AND($B7375&lt;&gt;"",$C7375&lt;&gt;"",$B7375&lt;=$C7375),INDEX(Bemenet!$D$2:$D$301,$M7375),"")</f>
        <v/>
      </c>
      <c r="F7375" s="5" t="str">
        <f t="shared" si="1035"/>
        <v/>
      </c>
      <c r="G7375" s="5" t="str">
        <f t="shared" si="1036"/>
        <v/>
      </c>
      <c r="H7375" s="9" t="str">
        <f t="shared" si="1037"/>
        <v/>
      </c>
      <c r="I7375" s="5" t="str">
        <f t="shared" si="1038"/>
        <v/>
      </c>
      <c r="J7375" s="5" t="str">
        <f>IF(OR($L7375="",NOT(COUNTIFS($L$2:$L7375,$L7375)=1)),"",SUMIFS($G:$G,$L:$L,$L7375))</f>
        <v/>
      </c>
      <c r="K7375" s="5" t="str">
        <f>IF(OR($L7375="",NOT(COUNTIFS($L$2:$L7375,$L7375)=1)),"",SUMIFS($I:$I,$L:$L,$L7375))</f>
        <v/>
      </c>
      <c r="L7375" s="6" t="str">
        <f t="shared" si="1039"/>
        <v/>
      </c>
      <c r="M7375" s="6">
        <f t="shared" si="1040"/>
        <v>295</v>
      </c>
      <c r="N7375" s="6">
        <f t="shared" si="1041"/>
        <v>25</v>
      </c>
      <c r="O7375" s="9" t="str">
        <f>IF(AND($B7375&lt;&gt;"",$C7375&lt;&gt;"",$B7375&lt;=$C7375),INDEX(Szabalyok!$C:$C,$N7375),"")</f>
        <v/>
      </c>
      <c r="P7375">
        <f t="shared" si="1043"/>
        <v>0</v>
      </c>
    </row>
    <row r="7376" spans="1:16" x14ac:dyDescent="0.35">
      <c r="A7376">
        <f t="shared" si="1042"/>
        <v>0</v>
      </c>
      <c r="B7376" s="4" t="str">
        <f>IF($M7376&gt;300,"",IF(OR(INDEX(Bemenet!$E$2:$E$301,$M7376)="",INDEX(Bemenet!$F$2:$F$301,$M7376)=""),"",MAX(INDEX(Bemenet!$E$2:$E$301,$M7376),INDEX(Szabalyok!$A:$A,$N7376))))</f>
        <v/>
      </c>
      <c r="C7376" s="4" t="str">
        <f>IF($B7376="","",MIN(INDEX(Bemenet!$F$2:$F$301,$M7376),INDEX(Szabalyok!$B:$B,$N7376)))</f>
        <v/>
      </c>
      <c r="D7376" s="5" t="str">
        <f>IF(AND($B7376&lt;&gt;"",$C7376&lt;&gt;"",$B7376&lt;=$C7376),INDEX(Bemenet!$G$2:$G$301,$M7376),"")</f>
        <v/>
      </c>
      <c r="E7376" s="6" t="str">
        <f>IF(AND($B7376&lt;&gt;"",$C7376&lt;&gt;"",$B7376&lt;=$C7376),INDEX(Bemenet!$D$2:$D$301,$M7376),"")</f>
        <v/>
      </c>
      <c r="F7376" s="5" t="str">
        <f t="shared" si="1035"/>
        <v/>
      </c>
      <c r="G7376" s="5" t="str">
        <f t="shared" si="1036"/>
        <v/>
      </c>
      <c r="H7376" s="9" t="str">
        <f t="shared" si="1037"/>
        <v/>
      </c>
      <c r="I7376" s="5" t="str">
        <f t="shared" si="1038"/>
        <v/>
      </c>
      <c r="J7376" s="5" t="str">
        <f>IF(OR($L7376="",NOT(COUNTIFS($L$2:$L7376,$L7376)=1)),"",SUMIFS($G:$G,$L:$L,$L7376))</f>
        <v/>
      </c>
      <c r="K7376" s="5" t="str">
        <f>IF(OR($L7376="",NOT(COUNTIFS($L$2:$L7376,$L7376)=1)),"",SUMIFS($I:$I,$L:$L,$L7376))</f>
        <v/>
      </c>
      <c r="L7376" s="6" t="str">
        <f t="shared" si="1039"/>
        <v/>
      </c>
      <c r="M7376" s="6">
        <f t="shared" si="1040"/>
        <v>295</v>
      </c>
      <c r="N7376" s="6">
        <f t="shared" si="1041"/>
        <v>26</v>
      </c>
      <c r="O7376" s="9" t="str">
        <f>IF(AND($B7376&lt;&gt;"",$C7376&lt;&gt;"",$B7376&lt;=$C7376),INDEX(Szabalyok!$C:$C,$N7376),"")</f>
        <v/>
      </c>
      <c r="P7376">
        <f t="shared" si="1043"/>
        <v>0</v>
      </c>
    </row>
    <row r="7377" spans="1:16" x14ac:dyDescent="0.35">
      <c r="A7377">
        <f t="shared" si="1042"/>
        <v>0</v>
      </c>
      <c r="B7377" s="4" t="str">
        <f>IF($M7377&gt;300,"",IF(OR(INDEX(Bemenet!$E$2:$E$301,$M7377)="",INDEX(Bemenet!$F$2:$F$301,$M7377)=""),"",MAX(INDEX(Bemenet!$E$2:$E$301,$M7377),INDEX(Szabalyok!$A:$A,$N7377))))</f>
        <v/>
      </c>
      <c r="C7377" s="4" t="str">
        <f>IF($B7377="","",MIN(INDEX(Bemenet!$F$2:$F$301,$M7377),INDEX(Szabalyok!$B:$B,$N7377)))</f>
        <v/>
      </c>
      <c r="D7377" s="5" t="str">
        <f>IF(AND($B7377&lt;&gt;"",$C7377&lt;&gt;"",$B7377&lt;=$C7377),INDEX(Bemenet!$G$2:$G$301,$M7377),"")</f>
        <v/>
      </c>
      <c r="E7377" s="6" t="str">
        <f>IF(AND($B7377&lt;&gt;"",$C7377&lt;&gt;"",$B7377&lt;=$C7377),INDEX(Bemenet!$D$2:$D$301,$M7377),"")</f>
        <v/>
      </c>
      <c r="F7377" s="5" t="str">
        <f t="shared" si="1035"/>
        <v/>
      </c>
      <c r="G7377" s="5" t="str">
        <f t="shared" si="1036"/>
        <v/>
      </c>
      <c r="H7377" s="9" t="str">
        <f t="shared" si="1037"/>
        <v/>
      </c>
      <c r="I7377" s="5" t="str">
        <f t="shared" si="1038"/>
        <v/>
      </c>
      <c r="J7377" s="5" t="str">
        <f>IF(OR($L7377="",NOT(COUNTIFS($L$2:$L7377,$L7377)=1)),"",SUMIFS($G:$G,$L:$L,$L7377))</f>
        <v/>
      </c>
      <c r="K7377" s="5" t="str">
        <f>IF(OR($L7377="",NOT(COUNTIFS($L$2:$L7377,$L7377)=1)),"",SUMIFS($I:$I,$L:$L,$L7377))</f>
        <v/>
      </c>
      <c r="L7377" s="6" t="str">
        <f t="shared" si="1039"/>
        <v/>
      </c>
      <c r="M7377" s="6">
        <f t="shared" si="1040"/>
        <v>296</v>
      </c>
      <c r="N7377" s="6">
        <f t="shared" si="1041"/>
        <v>2</v>
      </c>
      <c r="O7377" s="9" t="str">
        <f>IF(AND($B7377&lt;&gt;"",$C7377&lt;&gt;"",$B7377&lt;=$C7377),INDEX(Szabalyok!$C:$C,$N7377),"")</f>
        <v/>
      </c>
      <c r="P7377">
        <f t="shared" si="1043"/>
        <v>0</v>
      </c>
    </row>
    <row r="7378" spans="1:16" x14ac:dyDescent="0.35">
      <c r="A7378">
        <f t="shared" si="1042"/>
        <v>0</v>
      </c>
      <c r="B7378" s="4" t="str">
        <f>IF($M7378&gt;300,"",IF(OR(INDEX(Bemenet!$E$2:$E$301,$M7378)="",INDEX(Bemenet!$F$2:$F$301,$M7378)=""),"",MAX(INDEX(Bemenet!$E$2:$E$301,$M7378),INDEX(Szabalyok!$A:$A,$N7378))))</f>
        <v/>
      </c>
      <c r="C7378" s="4" t="str">
        <f>IF($B7378="","",MIN(INDEX(Bemenet!$F$2:$F$301,$M7378),INDEX(Szabalyok!$B:$B,$N7378)))</f>
        <v/>
      </c>
      <c r="D7378" s="5" t="str">
        <f>IF(AND($B7378&lt;&gt;"",$C7378&lt;&gt;"",$B7378&lt;=$C7378),INDEX(Bemenet!$G$2:$G$301,$M7378),"")</f>
        <v/>
      </c>
      <c r="E7378" s="6" t="str">
        <f>IF(AND($B7378&lt;&gt;"",$C7378&lt;&gt;"",$B7378&lt;=$C7378),INDEX(Bemenet!$D$2:$D$301,$M7378),"")</f>
        <v/>
      </c>
      <c r="F7378" s="5" t="str">
        <f t="shared" si="1035"/>
        <v/>
      </c>
      <c r="G7378" s="5" t="str">
        <f t="shared" si="1036"/>
        <v/>
      </c>
      <c r="H7378" s="9" t="str">
        <f t="shared" si="1037"/>
        <v/>
      </c>
      <c r="I7378" s="5" t="str">
        <f t="shared" si="1038"/>
        <v/>
      </c>
      <c r="J7378" s="5" t="str">
        <f>IF(OR($L7378="",NOT(COUNTIFS($L$2:$L7378,$L7378)=1)),"",SUMIFS($G:$G,$L:$L,$L7378))</f>
        <v/>
      </c>
      <c r="K7378" s="5" t="str">
        <f>IF(OR($L7378="",NOT(COUNTIFS($L$2:$L7378,$L7378)=1)),"",SUMIFS($I:$I,$L:$L,$L7378))</f>
        <v/>
      </c>
      <c r="L7378" s="6" t="str">
        <f t="shared" si="1039"/>
        <v/>
      </c>
      <c r="M7378" s="6">
        <f t="shared" si="1040"/>
        <v>296</v>
      </c>
      <c r="N7378" s="6">
        <f t="shared" si="1041"/>
        <v>3</v>
      </c>
      <c r="O7378" s="9" t="str">
        <f>IF(AND($B7378&lt;&gt;"",$C7378&lt;&gt;"",$B7378&lt;=$C7378),INDEX(Szabalyok!$C:$C,$N7378),"")</f>
        <v/>
      </c>
      <c r="P7378">
        <f t="shared" si="1043"/>
        <v>0</v>
      </c>
    </row>
    <row r="7379" spans="1:16" x14ac:dyDescent="0.35">
      <c r="A7379">
        <f t="shared" si="1042"/>
        <v>0</v>
      </c>
      <c r="B7379" s="4" t="str">
        <f>IF($M7379&gt;300,"",IF(OR(INDEX(Bemenet!$E$2:$E$301,$M7379)="",INDEX(Bemenet!$F$2:$F$301,$M7379)=""),"",MAX(INDEX(Bemenet!$E$2:$E$301,$M7379),INDEX(Szabalyok!$A:$A,$N7379))))</f>
        <v/>
      </c>
      <c r="C7379" s="4" t="str">
        <f>IF($B7379="","",MIN(INDEX(Bemenet!$F$2:$F$301,$M7379),INDEX(Szabalyok!$B:$B,$N7379)))</f>
        <v/>
      </c>
      <c r="D7379" s="5" t="str">
        <f>IF(AND($B7379&lt;&gt;"",$C7379&lt;&gt;"",$B7379&lt;=$C7379),INDEX(Bemenet!$G$2:$G$301,$M7379),"")</f>
        <v/>
      </c>
      <c r="E7379" s="6" t="str">
        <f>IF(AND($B7379&lt;&gt;"",$C7379&lt;&gt;"",$B7379&lt;=$C7379),INDEX(Bemenet!$D$2:$D$301,$M7379),"")</f>
        <v/>
      </c>
      <c r="F7379" s="5" t="str">
        <f t="shared" si="1035"/>
        <v/>
      </c>
      <c r="G7379" s="5" t="str">
        <f t="shared" si="1036"/>
        <v/>
      </c>
      <c r="H7379" s="9" t="str">
        <f t="shared" si="1037"/>
        <v/>
      </c>
      <c r="I7379" s="5" t="str">
        <f t="shared" si="1038"/>
        <v/>
      </c>
      <c r="J7379" s="5" t="str">
        <f>IF(OR($L7379="",NOT(COUNTIFS($L$2:$L7379,$L7379)=1)),"",SUMIFS($G:$G,$L:$L,$L7379))</f>
        <v/>
      </c>
      <c r="K7379" s="5" t="str">
        <f>IF(OR($L7379="",NOT(COUNTIFS($L$2:$L7379,$L7379)=1)),"",SUMIFS($I:$I,$L:$L,$L7379))</f>
        <v/>
      </c>
      <c r="L7379" s="6" t="str">
        <f t="shared" si="1039"/>
        <v/>
      </c>
      <c r="M7379" s="6">
        <f t="shared" si="1040"/>
        <v>296</v>
      </c>
      <c r="N7379" s="6">
        <f t="shared" si="1041"/>
        <v>4</v>
      </c>
      <c r="O7379" s="9" t="str">
        <f>IF(AND($B7379&lt;&gt;"",$C7379&lt;&gt;"",$B7379&lt;=$C7379),INDEX(Szabalyok!$C:$C,$N7379),"")</f>
        <v/>
      </c>
      <c r="P7379">
        <f t="shared" si="1043"/>
        <v>0</v>
      </c>
    </row>
    <row r="7380" spans="1:16" x14ac:dyDescent="0.35">
      <c r="A7380">
        <f t="shared" si="1042"/>
        <v>0</v>
      </c>
      <c r="B7380" s="4" t="str">
        <f>IF($M7380&gt;300,"",IF(OR(INDEX(Bemenet!$E$2:$E$301,$M7380)="",INDEX(Bemenet!$F$2:$F$301,$M7380)=""),"",MAX(INDEX(Bemenet!$E$2:$E$301,$M7380),INDEX(Szabalyok!$A:$A,$N7380))))</f>
        <v/>
      </c>
      <c r="C7380" s="4" t="str">
        <f>IF($B7380="","",MIN(INDEX(Bemenet!$F$2:$F$301,$M7380),INDEX(Szabalyok!$B:$B,$N7380)))</f>
        <v/>
      </c>
      <c r="D7380" s="5" t="str">
        <f>IF(AND($B7380&lt;&gt;"",$C7380&lt;&gt;"",$B7380&lt;=$C7380),INDEX(Bemenet!$G$2:$G$301,$M7380),"")</f>
        <v/>
      </c>
      <c r="E7380" s="6" t="str">
        <f>IF(AND($B7380&lt;&gt;"",$C7380&lt;&gt;"",$B7380&lt;=$C7380),INDEX(Bemenet!$D$2:$D$301,$M7380),"")</f>
        <v/>
      </c>
      <c r="F7380" s="5" t="str">
        <f t="shared" si="1035"/>
        <v/>
      </c>
      <c r="G7380" s="5" t="str">
        <f t="shared" si="1036"/>
        <v/>
      </c>
      <c r="H7380" s="9" t="str">
        <f t="shared" si="1037"/>
        <v/>
      </c>
      <c r="I7380" s="5" t="str">
        <f t="shared" si="1038"/>
        <v/>
      </c>
      <c r="J7380" s="5" t="str">
        <f>IF(OR($L7380="",NOT(COUNTIFS($L$2:$L7380,$L7380)=1)),"",SUMIFS($G:$G,$L:$L,$L7380))</f>
        <v/>
      </c>
      <c r="K7380" s="5" t="str">
        <f>IF(OR($L7380="",NOT(COUNTIFS($L$2:$L7380,$L7380)=1)),"",SUMIFS($I:$I,$L:$L,$L7380))</f>
        <v/>
      </c>
      <c r="L7380" s="6" t="str">
        <f t="shared" si="1039"/>
        <v/>
      </c>
      <c r="M7380" s="6">
        <f t="shared" si="1040"/>
        <v>296</v>
      </c>
      <c r="N7380" s="6">
        <f t="shared" si="1041"/>
        <v>5</v>
      </c>
      <c r="O7380" s="9" t="str">
        <f>IF(AND($B7380&lt;&gt;"",$C7380&lt;&gt;"",$B7380&lt;=$C7380),INDEX(Szabalyok!$C:$C,$N7380),"")</f>
        <v/>
      </c>
      <c r="P7380">
        <f t="shared" si="1043"/>
        <v>0</v>
      </c>
    </row>
    <row r="7381" spans="1:16" x14ac:dyDescent="0.35">
      <c r="A7381">
        <f t="shared" si="1042"/>
        <v>0</v>
      </c>
      <c r="B7381" s="4" t="str">
        <f>IF($M7381&gt;300,"",IF(OR(INDEX(Bemenet!$E$2:$E$301,$M7381)="",INDEX(Bemenet!$F$2:$F$301,$M7381)=""),"",MAX(INDEX(Bemenet!$E$2:$E$301,$M7381),INDEX(Szabalyok!$A:$A,$N7381))))</f>
        <v/>
      </c>
      <c r="C7381" s="4" t="str">
        <f>IF($B7381="","",MIN(INDEX(Bemenet!$F$2:$F$301,$M7381),INDEX(Szabalyok!$B:$B,$N7381)))</f>
        <v/>
      </c>
      <c r="D7381" s="5" t="str">
        <f>IF(AND($B7381&lt;&gt;"",$C7381&lt;&gt;"",$B7381&lt;=$C7381),INDEX(Bemenet!$G$2:$G$301,$M7381),"")</f>
        <v/>
      </c>
      <c r="E7381" s="6" t="str">
        <f>IF(AND($B7381&lt;&gt;"",$C7381&lt;&gt;"",$B7381&lt;=$C7381),INDEX(Bemenet!$D$2:$D$301,$M7381),"")</f>
        <v/>
      </c>
      <c r="F7381" s="5" t="str">
        <f t="shared" si="1035"/>
        <v/>
      </c>
      <c r="G7381" s="5" t="str">
        <f t="shared" si="1036"/>
        <v/>
      </c>
      <c r="H7381" s="9" t="str">
        <f t="shared" si="1037"/>
        <v/>
      </c>
      <c r="I7381" s="5" t="str">
        <f t="shared" si="1038"/>
        <v/>
      </c>
      <c r="J7381" s="5" t="str">
        <f>IF(OR($L7381="",NOT(COUNTIFS($L$2:$L7381,$L7381)=1)),"",SUMIFS($G:$G,$L:$L,$L7381))</f>
        <v/>
      </c>
      <c r="K7381" s="5" t="str">
        <f>IF(OR($L7381="",NOT(COUNTIFS($L$2:$L7381,$L7381)=1)),"",SUMIFS($I:$I,$L:$L,$L7381))</f>
        <v/>
      </c>
      <c r="L7381" s="6" t="str">
        <f t="shared" si="1039"/>
        <v/>
      </c>
      <c r="M7381" s="6">
        <f t="shared" si="1040"/>
        <v>296</v>
      </c>
      <c r="N7381" s="6">
        <f t="shared" si="1041"/>
        <v>6</v>
      </c>
      <c r="O7381" s="9" t="str">
        <f>IF(AND($B7381&lt;&gt;"",$C7381&lt;&gt;"",$B7381&lt;=$C7381),INDEX(Szabalyok!$C:$C,$N7381),"")</f>
        <v/>
      </c>
      <c r="P7381">
        <f t="shared" si="1043"/>
        <v>0</v>
      </c>
    </row>
    <row r="7382" spans="1:16" x14ac:dyDescent="0.35">
      <c r="A7382">
        <f t="shared" si="1042"/>
        <v>0</v>
      </c>
      <c r="B7382" s="4" t="str">
        <f>IF($M7382&gt;300,"",IF(OR(INDEX(Bemenet!$E$2:$E$301,$M7382)="",INDEX(Bemenet!$F$2:$F$301,$M7382)=""),"",MAX(INDEX(Bemenet!$E$2:$E$301,$M7382),INDEX(Szabalyok!$A:$A,$N7382))))</f>
        <v/>
      </c>
      <c r="C7382" s="4" t="str">
        <f>IF($B7382="","",MIN(INDEX(Bemenet!$F$2:$F$301,$M7382),INDEX(Szabalyok!$B:$B,$N7382)))</f>
        <v/>
      </c>
      <c r="D7382" s="5" t="str">
        <f>IF(AND($B7382&lt;&gt;"",$C7382&lt;&gt;"",$B7382&lt;=$C7382),INDEX(Bemenet!$G$2:$G$301,$M7382),"")</f>
        <v/>
      </c>
      <c r="E7382" s="6" t="str">
        <f>IF(AND($B7382&lt;&gt;"",$C7382&lt;&gt;"",$B7382&lt;=$C7382),INDEX(Bemenet!$D$2:$D$301,$M7382),"")</f>
        <v/>
      </c>
      <c r="F7382" s="5" t="str">
        <f t="shared" si="1035"/>
        <v/>
      </c>
      <c r="G7382" s="5" t="str">
        <f t="shared" si="1036"/>
        <v/>
      </c>
      <c r="H7382" s="9" t="str">
        <f t="shared" si="1037"/>
        <v/>
      </c>
      <c r="I7382" s="5" t="str">
        <f t="shared" si="1038"/>
        <v/>
      </c>
      <c r="J7382" s="5" t="str">
        <f>IF(OR($L7382="",NOT(COUNTIFS($L$2:$L7382,$L7382)=1)),"",SUMIFS($G:$G,$L:$L,$L7382))</f>
        <v/>
      </c>
      <c r="K7382" s="5" t="str">
        <f>IF(OR($L7382="",NOT(COUNTIFS($L$2:$L7382,$L7382)=1)),"",SUMIFS($I:$I,$L:$L,$L7382))</f>
        <v/>
      </c>
      <c r="L7382" s="6" t="str">
        <f t="shared" si="1039"/>
        <v/>
      </c>
      <c r="M7382" s="6">
        <f t="shared" si="1040"/>
        <v>296</v>
      </c>
      <c r="N7382" s="6">
        <f t="shared" si="1041"/>
        <v>7</v>
      </c>
      <c r="O7382" s="9" t="str">
        <f>IF(AND($B7382&lt;&gt;"",$C7382&lt;&gt;"",$B7382&lt;=$C7382),INDEX(Szabalyok!$C:$C,$N7382),"")</f>
        <v/>
      </c>
      <c r="P7382">
        <f t="shared" si="1043"/>
        <v>0</v>
      </c>
    </row>
    <row r="7383" spans="1:16" x14ac:dyDescent="0.35">
      <c r="A7383">
        <f t="shared" si="1042"/>
        <v>0</v>
      </c>
      <c r="B7383" s="4" t="str">
        <f>IF($M7383&gt;300,"",IF(OR(INDEX(Bemenet!$E$2:$E$301,$M7383)="",INDEX(Bemenet!$F$2:$F$301,$M7383)=""),"",MAX(INDEX(Bemenet!$E$2:$E$301,$M7383),INDEX(Szabalyok!$A:$A,$N7383))))</f>
        <v/>
      </c>
      <c r="C7383" s="4" t="str">
        <f>IF($B7383="","",MIN(INDEX(Bemenet!$F$2:$F$301,$M7383),INDEX(Szabalyok!$B:$B,$N7383)))</f>
        <v/>
      </c>
      <c r="D7383" s="5" t="str">
        <f>IF(AND($B7383&lt;&gt;"",$C7383&lt;&gt;"",$B7383&lt;=$C7383),INDEX(Bemenet!$G$2:$G$301,$M7383),"")</f>
        <v/>
      </c>
      <c r="E7383" s="6" t="str">
        <f>IF(AND($B7383&lt;&gt;"",$C7383&lt;&gt;"",$B7383&lt;=$C7383),INDEX(Bemenet!$D$2:$D$301,$M7383),"")</f>
        <v/>
      </c>
      <c r="F7383" s="5" t="str">
        <f t="shared" si="1035"/>
        <v/>
      </c>
      <c r="G7383" s="5" t="str">
        <f t="shared" si="1036"/>
        <v/>
      </c>
      <c r="H7383" s="9" t="str">
        <f t="shared" si="1037"/>
        <v/>
      </c>
      <c r="I7383" s="5" t="str">
        <f t="shared" si="1038"/>
        <v/>
      </c>
      <c r="J7383" s="5" t="str">
        <f>IF(OR($L7383="",NOT(COUNTIFS($L$2:$L7383,$L7383)=1)),"",SUMIFS($G:$G,$L:$L,$L7383))</f>
        <v/>
      </c>
      <c r="K7383" s="5" t="str">
        <f>IF(OR($L7383="",NOT(COUNTIFS($L$2:$L7383,$L7383)=1)),"",SUMIFS($I:$I,$L:$L,$L7383))</f>
        <v/>
      </c>
      <c r="L7383" s="6" t="str">
        <f t="shared" si="1039"/>
        <v/>
      </c>
      <c r="M7383" s="6">
        <f t="shared" si="1040"/>
        <v>296</v>
      </c>
      <c r="N7383" s="6">
        <f t="shared" si="1041"/>
        <v>8</v>
      </c>
      <c r="O7383" s="9" t="str">
        <f>IF(AND($B7383&lt;&gt;"",$C7383&lt;&gt;"",$B7383&lt;=$C7383),INDEX(Szabalyok!$C:$C,$N7383),"")</f>
        <v/>
      </c>
      <c r="P7383">
        <f t="shared" si="1043"/>
        <v>0</v>
      </c>
    </row>
    <row r="7384" spans="1:16" x14ac:dyDescent="0.35">
      <c r="A7384">
        <f t="shared" si="1042"/>
        <v>0</v>
      </c>
      <c r="B7384" s="4" t="str">
        <f>IF($M7384&gt;300,"",IF(OR(INDEX(Bemenet!$E$2:$E$301,$M7384)="",INDEX(Bemenet!$F$2:$F$301,$M7384)=""),"",MAX(INDEX(Bemenet!$E$2:$E$301,$M7384),INDEX(Szabalyok!$A:$A,$N7384))))</f>
        <v/>
      </c>
      <c r="C7384" s="4" t="str">
        <f>IF($B7384="","",MIN(INDEX(Bemenet!$F$2:$F$301,$M7384),INDEX(Szabalyok!$B:$B,$N7384)))</f>
        <v/>
      </c>
      <c r="D7384" s="5" t="str">
        <f>IF(AND($B7384&lt;&gt;"",$C7384&lt;&gt;"",$B7384&lt;=$C7384),INDEX(Bemenet!$G$2:$G$301,$M7384),"")</f>
        <v/>
      </c>
      <c r="E7384" s="6" t="str">
        <f>IF(AND($B7384&lt;&gt;"",$C7384&lt;&gt;"",$B7384&lt;=$C7384),INDEX(Bemenet!$D$2:$D$301,$M7384),"")</f>
        <v/>
      </c>
      <c r="F7384" s="5" t="str">
        <f t="shared" si="1035"/>
        <v/>
      </c>
      <c r="G7384" s="5" t="str">
        <f t="shared" si="1036"/>
        <v/>
      </c>
      <c r="H7384" s="9" t="str">
        <f t="shared" si="1037"/>
        <v/>
      </c>
      <c r="I7384" s="5" t="str">
        <f t="shared" si="1038"/>
        <v/>
      </c>
      <c r="J7384" s="5" t="str">
        <f>IF(OR($L7384="",NOT(COUNTIFS($L$2:$L7384,$L7384)=1)),"",SUMIFS($G:$G,$L:$L,$L7384))</f>
        <v/>
      </c>
      <c r="K7384" s="5" t="str">
        <f>IF(OR($L7384="",NOT(COUNTIFS($L$2:$L7384,$L7384)=1)),"",SUMIFS($I:$I,$L:$L,$L7384))</f>
        <v/>
      </c>
      <c r="L7384" s="6" t="str">
        <f t="shared" si="1039"/>
        <v/>
      </c>
      <c r="M7384" s="6">
        <f t="shared" si="1040"/>
        <v>296</v>
      </c>
      <c r="N7384" s="6">
        <f t="shared" si="1041"/>
        <v>9</v>
      </c>
      <c r="O7384" s="9" t="str">
        <f>IF(AND($B7384&lt;&gt;"",$C7384&lt;&gt;"",$B7384&lt;=$C7384),INDEX(Szabalyok!$C:$C,$N7384),"")</f>
        <v/>
      </c>
      <c r="P7384">
        <f t="shared" si="1043"/>
        <v>0</v>
      </c>
    </row>
    <row r="7385" spans="1:16" x14ac:dyDescent="0.35">
      <c r="A7385">
        <f t="shared" si="1042"/>
        <v>0</v>
      </c>
      <c r="B7385" s="4" t="str">
        <f>IF($M7385&gt;300,"",IF(OR(INDEX(Bemenet!$E$2:$E$301,$M7385)="",INDEX(Bemenet!$F$2:$F$301,$M7385)=""),"",MAX(INDEX(Bemenet!$E$2:$E$301,$M7385),INDEX(Szabalyok!$A:$A,$N7385))))</f>
        <v/>
      </c>
      <c r="C7385" s="4" t="str">
        <f>IF($B7385="","",MIN(INDEX(Bemenet!$F$2:$F$301,$M7385),INDEX(Szabalyok!$B:$B,$N7385)))</f>
        <v/>
      </c>
      <c r="D7385" s="5" t="str">
        <f>IF(AND($B7385&lt;&gt;"",$C7385&lt;&gt;"",$B7385&lt;=$C7385),INDEX(Bemenet!$G$2:$G$301,$M7385),"")</f>
        <v/>
      </c>
      <c r="E7385" s="6" t="str">
        <f>IF(AND($B7385&lt;&gt;"",$C7385&lt;&gt;"",$B7385&lt;=$C7385),INDEX(Bemenet!$D$2:$D$301,$M7385),"")</f>
        <v/>
      </c>
      <c r="F7385" s="5" t="str">
        <f t="shared" si="1035"/>
        <v/>
      </c>
      <c r="G7385" s="5" t="str">
        <f t="shared" si="1036"/>
        <v/>
      </c>
      <c r="H7385" s="9" t="str">
        <f t="shared" si="1037"/>
        <v/>
      </c>
      <c r="I7385" s="5" t="str">
        <f t="shared" si="1038"/>
        <v/>
      </c>
      <c r="J7385" s="5" t="str">
        <f>IF(OR($L7385="",NOT(COUNTIFS($L$2:$L7385,$L7385)=1)),"",SUMIFS($G:$G,$L:$L,$L7385))</f>
        <v/>
      </c>
      <c r="K7385" s="5" t="str">
        <f>IF(OR($L7385="",NOT(COUNTIFS($L$2:$L7385,$L7385)=1)),"",SUMIFS($I:$I,$L:$L,$L7385))</f>
        <v/>
      </c>
      <c r="L7385" s="6" t="str">
        <f t="shared" si="1039"/>
        <v/>
      </c>
      <c r="M7385" s="6">
        <f t="shared" si="1040"/>
        <v>296</v>
      </c>
      <c r="N7385" s="6">
        <f t="shared" si="1041"/>
        <v>10</v>
      </c>
      <c r="O7385" s="9" t="str">
        <f>IF(AND($B7385&lt;&gt;"",$C7385&lt;&gt;"",$B7385&lt;=$C7385),INDEX(Szabalyok!$C:$C,$N7385),"")</f>
        <v/>
      </c>
      <c r="P7385">
        <f t="shared" si="1043"/>
        <v>0</v>
      </c>
    </row>
    <row r="7386" spans="1:16" x14ac:dyDescent="0.35">
      <c r="A7386">
        <f t="shared" si="1042"/>
        <v>0</v>
      </c>
      <c r="B7386" s="4" t="str">
        <f>IF($M7386&gt;300,"",IF(OR(INDEX(Bemenet!$E$2:$E$301,$M7386)="",INDEX(Bemenet!$F$2:$F$301,$M7386)=""),"",MAX(INDEX(Bemenet!$E$2:$E$301,$M7386),INDEX(Szabalyok!$A:$A,$N7386))))</f>
        <v/>
      </c>
      <c r="C7386" s="4" t="str">
        <f>IF($B7386="","",MIN(INDEX(Bemenet!$F$2:$F$301,$M7386),INDEX(Szabalyok!$B:$B,$N7386)))</f>
        <v/>
      </c>
      <c r="D7386" s="5" t="str">
        <f>IF(AND($B7386&lt;&gt;"",$C7386&lt;&gt;"",$B7386&lt;=$C7386),INDEX(Bemenet!$G$2:$G$301,$M7386),"")</f>
        <v/>
      </c>
      <c r="E7386" s="6" t="str">
        <f>IF(AND($B7386&lt;&gt;"",$C7386&lt;&gt;"",$B7386&lt;=$C7386),INDEX(Bemenet!$D$2:$D$301,$M7386),"")</f>
        <v/>
      </c>
      <c r="F7386" s="5" t="str">
        <f t="shared" si="1035"/>
        <v/>
      </c>
      <c r="G7386" s="5" t="str">
        <f t="shared" si="1036"/>
        <v/>
      </c>
      <c r="H7386" s="9" t="str">
        <f t="shared" si="1037"/>
        <v/>
      </c>
      <c r="I7386" s="5" t="str">
        <f t="shared" si="1038"/>
        <v/>
      </c>
      <c r="J7386" s="5" t="str">
        <f>IF(OR($L7386="",NOT(COUNTIFS($L$2:$L7386,$L7386)=1)),"",SUMIFS($G:$G,$L:$L,$L7386))</f>
        <v/>
      </c>
      <c r="K7386" s="5" t="str">
        <f>IF(OR($L7386="",NOT(COUNTIFS($L$2:$L7386,$L7386)=1)),"",SUMIFS($I:$I,$L:$L,$L7386))</f>
        <v/>
      </c>
      <c r="L7386" s="6" t="str">
        <f t="shared" si="1039"/>
        <v/>
      </c>
      <c r="M7386" s="6">
        <f t="shared" si="1040"/>
        <v>296</v>
      </c>
      <c r="N7386" s="6">
        <f t="shared" si="1041"/>
        <v>11</v>
      </c>
      <c r="O7386" s="9" t="str">
        <f>IF(AND($B7386&lt;&gt;"",$C7386&lt;&gt;"",$B7386&lt;=$C7386),INDEX(Szabalyok!$C:$C,$N7386),"")</f>
        <v/>
      </c>
      <c r="P7386">
        <f t="shared" si="1043"/>
        <v>0</v>
      </c>
    </row>
    <row r="7387" spans="1:16" x14ac:dyDescent="0.35">
      <c r="A7387">
        <f t="shared" si="1042"/>
        <v>0</v>
      </c>
      <c r="B7387" s="4" t="str">
        <f>IF($M7387&gt;300,"",IF(OR(INDEX(Bemenet!$E$2:$E$301,$M7387)="",INDEX(Bemenet!$F$2:$F$301,$M7387)=""),"",MAX(INDEX(Bemenet!$E$2:$E$301,$M7387),INDEX(Szabalyok!$A:$A,$N7387))))</f>
        <v/>
      </c>
      <c r="C7387" s="4" t="str">
        <f>IF($B7387="","",MIN(INDEX(Bemenet!$F$2:$F$301,$M7387),INDEX(Szabalyok!$B:$B,$N7387)))</f>
        <v/>
      </c>
      <c r="D7387" s="5" t="str">
        <f>IF(AND($B7387&lt;&gt;"",$C7387&lt;&gt;"",$B7387&lt;=$C7387),INDEX(Bemenet!$G$2:$G$301,$M7387),"")</f>
        <v/>
      </c>
      <c r="E7387" s="6" t="str">
        <f>IF(AND($B7387&lt;&gt;"",$C7387&lt;&gt;"",$B7387&lt;=$C7387),INDEX(Bemenet!$D$2:$D$301,$M7387),"")</f>
        <v/>
      </c>
      <c r="F7387" s="5" t="str">
        <f t="shared" si="1035"/>
        <v/>
      </c>
      <c r="G7387" s="5" t="str">
        <f t="shared" si="1036"/>
        <v/>
      </c>
      <c r="H7387" s="9" t="str">
        <f t="shared" si="1037"/>
        <v/>
      </c>
      <c r="I7387" s="5" t="str">
        <f t="shared" si="1038"/>
        <v/>
      </c>
      <c r="J7387" s="5" t="str">
        <f>IF(OR($L7387="",NOT(COUNTIFS($L$2:$L7387,$L7387)=1)),"",SUMIFS($G:$G,$L:$L,$L7387))</f>
        <v/>
      </c>
      <c r="K7387" s="5" t="str">
        <f>IF(OR($L7387="",NOT(COUNTIFS($L$2:$L7387,$L7387)=1)),"",SUMIFS($I:$I,$L:$L,$L7387))</f>
        <v/>
      </c>
      <c r="L7387" s="6" t="str">
        <f t="shared" si="1039"/>
        <v/>
      </c>
      <c r="M7387" s="6">
        <f t="shared" si="1040"/>
        <v>296</v>
      </c>
      <c r="N7387" s="6">
        <f t="shared" si="1041"/>
        <v>12</v>
      </c>
      <c r="O7387" s="9" t="str">
        <f>IF(AND($B7387&lt;&gt;"",$C7387&lt;&gt;"",$B7387&lt;=$C7387),INDEX(Szabalyok!$C:$C,$N7387),"")</f>
        <v/>
      </c>
      <c r="P7387">
        <f t="shared" si="1043"/>
        <v>0</v>
      </c>
    </row>
    <row r="7388" spans="1:16" x14ac:dyDescent="0.35">
      <c r="A7388">
        <f t="shared" si="1042"/>
        <v>0</v>
      </c>
      <c r="B7388" s="4" t="str">
        <f>IF($M7388&gt;300,"",IF(OR(INDEX(Bemenet!$E$2:$E$301,$M7388)="",INDEX(Bemenet!$F$2:$F$301,$M7388)=""),"",MAX(INDEX(Bemenet!$E$2:$E$301,$M7388),INDEX(Szabalyok!$A:$A,$N7388))))</f>
        <v/>
      </c>
      <c r="C7388" s="4" t="str">
        <f>IF($B7388="","",MIN(INDEX(Bemenet!$F$2:$F$301,$M7388),INDEX(Szabalyok!$B:$B,$N7388)))</f>
        <v/>
      </c>
      <c r="D7388" s="5" t="str">
        <f>IF(AND($B7388&lt;&gt;"",$C7388&lt;&gt;"",$B7388&lt;=$C7388),INDEX(Bemenet!$G$2:$G$301,$M7388),"")</f>
        <v/>
      </c>
      <c r="E7388" s="6" t="str">
        <f>IF(AND($B7388&lt;&gt;"",$C7388&lt;&gt;"",$B7388&lt;=$C7388),INDEX(Bemenet!$D$2:$D$301,$M7388),"")</f>
        <v/>
      </c>
      <c r="F7388" s="5" t="str">
        <f t="shared" si="1035"/>
        <v/>
      </c>
      <c r="G7388" s="5" t="str">
        <f t="shared" si="1036"/>
        <v/>
      </c>
      <c r="H7388" s="9" t="str">
        <f t="shared" si="1037"/>
        <v/>
      </c>
      <c r="I7388" s="5" t="str">
        <f t="shared" si="1038"/>
        <v/>
      </c>
      <c r="J7388" s="5" t="str">
        <f>IF(OR($L7388="",NOT(COUNTIFS($L$2:$L7388,$L7388)=1)),"",SUMIFS($G:$G,$L:$L,$L7388))</f>
        <v/>
      </c>
      <c r="K7388" s="5" t="str">
        <f>IF(OR($L7388="",NOT(COUNTIFS($L$2:$L7388,$L7388)=1)),"",SUMIFS($I:$I,$L:$L,$L7388))</f>
        <v/>
      </c>
      <c r="L7388" s="6" t="str">
        <f t="shared" si="1039"/>
        <v/>
      </c>
      <c r="M7388" s="6">
        <f t="shared" si="1040"/>
        <v>296</v>
      </c>
      <c r="N7388" s="6">
        <f t="shared" si="1041"/>
        <v>13</v>
      </c>
      <c r="O7388" s="9" t="str">
        <f>IF(AND($B7388&lt;&gt;"",$C7388&lt;&gt;"",$B7388&lt;=$C7388),INDEX(Szabalyok!$C:$C,$N7388),"")</f>
        <v/>
      </c>
      <c r="P7388">
        <f t="shared" si="1043"/>
        <v>0</v>
      </c>
    </row>
    <row r="7389" spans="1:16" x14ac:dyDescent="0.35">
      <c r="A7389">
        <f t="shared" si="1042"/>
        <v>0</v>
      </c>
      <c r="B7389" s="4" t="str">
        <f>IF($M7389&gt;300,"",IF(OR(INDEX(Bemenet!$E$2:$E$301,$M7389)="",INDEX(Bemenet!$F$2:$F$301,$M7389)=""),"",MAX(INDEX(Bemenet!$E$2:$E$301,$M7389),INDEX(Szabalyok!$A:$A,$N7389))))</f>
        <v/>
      </c>
      <c r="C7389" s="4" t="str">
        <f>IF($B7389="","",MIN(INDEX(Bemenet!$F$2:$F$301,$M7389),INDEX(Szabalyok!$B:$B,$N7389)))</f>
        <v/>
      </c>
      <c r="D7389" s="5" t="str">
        <f>IF(AND($B7389&lt;&gt;"",$C7389&lt;&gt;"",$B7389&lt;=$C7389),INDEX(Bemenet!$G$2:$G$301,$M7389),"")</f>
        <v/>
      </c>
      <c r="E7389" s="6" t="str">
        <f>IF(AND($B7389&lt;&gt;"",$C7389&lt;&gt;"",$B7389&lt;=$C7389),INDEX(Bemenet!$D$2:$D$301,$M7389),"")</f>
        <v/>
      </c>
      <c r="F7389" s="5" t="str">
        <f t="shared" si="1035"/>
        <v/>
      </c>
      <c r="G7389" s="5" t="str">
        <f t="shared" si="1036"/>
        <v/>
      </c>
      <c r="H7389" s="9" t="str">
        <f t="shared" si="1037"/>
        <v/>
      </c>
      <c r="I7389" s="5" t="str">
        <f t="shared" si="1038"/>
        <v/>
      </c>
      <c r="J7389" s="5" t="str">
        <f>IF(OR($L7389="",NOT(COUNTIFS($L$2:$L7389,$L7389)=1)),"",SUMIFS($G:$G,$L:$L,$L7389))</f>
        <v/>
      </c>
      <c r="K7389" s="5" t="str">
        <f>IF(OR($L7389="",NOT(COUNTIFS($L$2:$L7389,$L7389)=1)),"",SUMIFS($I:$I,$L:$L,$L7389))</f>
        <v/>
      </c>
      <c r="L7389" s="6" t="str">
        <f t="shared" si="1039"/>
        <v/>
      </c>
      <c r="M7389" s="6">
        <f t="shared" si="1040"/>
        <v>296</v>
      </c>
      <c r="N7389" s="6">
        <f t="shared" si="1041"/>
        <v>14</v>
      </c>
      <c r="O7389" s="9" t="str">
        <f>IF(AND($B7389&lt;&gt;"",$C7389&lt;&gt;"",$B7389&lt;=$C7389),INDEX(Szabalyok!$C:$C,$N7389),"")</f>
        <v/>
      </c>
      <c r="P7389">
        <f t="shared" si="1043"/>
        <v>0</v>
      </c>
    </row>
    <row r="7390" spans="1:16" x14ac:dyDescent="0.35">
      <c r="A7390">
        <f t="shared" si="1042"/>
        <v>0</v>
      </c>
      <c r="B7390" s="4" t="str">
        <f>IF($M7390&gt;300,"",IF(OR(INDEX(Bemenet!$E$2:$E$301,$M7390)="",INDEX(Bemenet!$F$2:$F$301,$M7390)=""),"",MAX(INDEX(Bemenet!$E$2:$E$301,$M7390),INDEX(Szabalyok!$A:$A,$N7390))))</f>
        <v/>
      </c>
      <c r="C7390" s="4" t="str">
        <f>IF($B7390="","",MIN(INDEX(Bemenet!$F$2:$F$301,$M7390),INDEX(Szabalyok!$B:$B,$N7390)))</f>
        <v/>
      </c>
      <c r="D7390" s="5" t="str">
        <f>IF(AND($B7390&lt;&gt;"",$C7390&lt;&gt;"",$B7390&lt;=$C7390),INDEX(Bemenet!$G$2:$G$301,$M7390),"")</f>
        <v/>
      </c>
      <c r="E7390" s="6" t="str">
        <f>IF(AND($B7390&lt;&gt;"",$C7390&lt;&gt;"",$B7390&lt;=$C7390),INDEX(Bemenet!$D$2:$D$301,$M7390),"")</f>
        <v/>
      </c>
      <c r="F7390" s="5" t="str">
        <f t="shared" si="1035"/>
        <v/>
      </c>
      <c r="G7390" s="5" t="str">
        <f t="shared" si="1036"/>
        <v/>
      </c>
      <c r="H7390" s="9" t="str">
        <f t="shared" si="1037"/>
        <v/>
      </c>
      <c r="I7390" s="5" t="str">
        <f t="shared" si="1038"/>
        <v/>
      </c>
      <c r="J7390" s="5" t="str">
        <f>IF(OR($L7390="",NOT(COUNTIFS($L$2:$L7390,$L7390)=1)),"",SUMIFS($G:$G,$L:$L,$L7390))</f>
        <v/>
      </c>
      <c r="K7390" s="5" t="str">
        <f>IF(OR($L7390="",NOT(COUNTIFS($L$2:$L7390,$L7390)=1)),"",SUMIFS($I:$I,$L:$L,$L7390))</f>
        <v/>
      </c>
      <c r="L7390" s="6" t="str">
        <f t="shared" si="1039"/>
        <v/>
      </c>
      <c r="M7390" s="6">
        <f t="shared" si="1040"/>
        <v>296</v>
      </c>
      <c r="N7390" s="6">
        <f t="shared" si="1041"/>
        <v>15</v>
      </c>
      <c r="O7390" s="9" t="str">
        <f>IF(AND($B7390&lt;&gt;"",$C7390&lt;&gt;"",$B7390&lt;=$C7390),INDEX(Szabalyok!$C:$C,$N7390),"")</f>
        <v/>
      </c>
      <c r="P7390">
        <f t="shared" si="1043"/>
        <v>0</v>
      </c>
    </row>
    <row r="7391" spans="1:16" x14ac:dyDescent="0.35">
      <c r="A7391">
        <f t="shared" si="1042"/>
        <v>0</v>
      </c>
      <c r="B7391" s="4" t="str">
        <f>IF($M7391&gt;300,"",IF(OR(INDEX(Bemenet!$E$2:$E$301,$M7391)="",INDEX(Bemenet!$F$2:$F$301,$M7391)=""),"",MAX(INDEX(Bemenet!$E$2:$E$301,$M7391),INDEX(Szabalyok!$A:$A,$N7391))))</f>
        <v/>
      </c>
      <c r="C7391" s="4" t="str">
        <f>IF($B7391="","",MIN(INDEX(Bemenet!$F$2:$F$301,$M7391),INDEX(Szabalyok!$B:$B,$N7391)))</f>
        <v/>
      </c>
      <c r="D7391" s="5" t="str">
        <f>IF(AND($B7391&lt;&gt;"",$C7391&lt;&gt;"",$B7391&lt;=$C7391),INDEX(Bemenet!$G$2:$G$301,$M7391),"")</f>
        <v/>
      </c>
      <c r="E7391" s="6" t="str">
        <f>IF(AND($B7391&lt;&gt;"",$C7391&lt;&gt;"",$B7391&lt;=$C7391),INDEX(Bemenet!$D$2:$D$301,$M7391),"")</f>
        <v/>
      </c>
      <c r="F7391" s="5" t="str">
        <f t="shared" si="1035"/>
        <v/>
      </c>
      <c r="G7391" s="5" t="str">
        <f t="shared" si="1036"/>
        <v/>
      </c>
      <c r="H7391" s="9" t="str">
        <f t="shared" si="1037"/>
        <v/>
      </c>
      <c r="I7391" s="5" t="str">
        <f t="shared" si="1038"/>
        <v/>
      </c>
      <c r="J7391" s="5" t="str">
        <f>IF(OR($L7391="",NOT(COUNTIFS($L$2:$L7391,$L7391)=1)),"",SUMIFS($G:$G,$L:$L,$L7391))</f>
        <v/>
      </c>
      <c r="K7391" s="5" t="str">
        <f>IF(OR($L7391="",NOT(COUNTIFS($L$2:$L7391,$L7391)=1)),"",SUMIFS($I:$I,$L:$L,$L7391))</f>
        <v/>
      </c>
      <c r="L7391" s="6" t="str">
        <f t="shared" si="1039"/>
        <v/>
      </c>
      <c r="M7391" s="6">
        <f t="shared" si="1040"/>
        <v>296</v>
      </c>
      <c r="N7391" s="6">
        <f t="shared" si="1041"/>
        <v>16</v>
      </c>
      <c r="O7391" s="9" t="str">
        <f>IF(AND($B7391&lt;&gt;"",$C7391&lt;&gt;"",$B7391&lt;=$C7391),INDEX(Szabalyok!$C:$C,$N7391),"")</f>
        <v/>
      </c>
      <c r="P7391">
        <f t="shared" si="1043"/>
        <v>0</v>
      </c>
    </row>
    <row r="7392" spans="1:16" x14ac:dyDescent="0.35">
      <c r="A7392">
        <f t="shared" si="1042"/>
        <v>0</v>
      </c>
      <c r="B7392" s="4" t="str">
        <f>IF($M7392&gt;300,"",IF(OR(INDEX(Bemenet!$E$2:$E$301,$M7392)="",INDEX(Bemenet!$F$2:$F$301,$M7392)=""),"",MAX(INDEX(Bemenet!$E$2:$E$301,$M7392),INDEX(Szabalyok!$A:$A,$N7392))))</f>
        <v/>
      </c>
      <c r="C7392" s="4" t="str">
        <f>IF($B7392="","",MIN(INDEX(Bemenet!$F$2:$F$301,$M7392),INDEX(Szabalyok!$B:$B,$N7392)))</f>
        <v/>
      </c>
      <c r="D7392" s="5" t="str">
        <f>IF(AND($B7392&lt;&gt;"",$C7392&lt;&gt;"",$B7392&lt;=$C7392),INDEX(Bemenet!$G$2:$G$301,$M7392),"")</f>
        <v/>
      </c>
      <c r="E7392" s="6" t="str">
        <f>IF(AND($B7392&lt;&gt;"",$C7392&lt;&gt;"",$B7392&lt;=$C7392),INDEX(Bemenet!$D$2:$D$301,$M7392),"")</f>
        <v/>
      </c>
      <c r="F7392" s="5" t="str">
        <f t="shared" si="1035"/>
        <v/>
      </c>
      <c r="G7392" s="5" t="str">
        <f t="shared" si="1036"/>
        <v/>
      </c>
      <c r="H7392" s="9" t="str">
        <f t="shared" si="1037"/>
        <v/>
      </c>
      <c r="I7392" s="5" t="str">
        <f t="shared" si="1038"/>
        <v/>
      </c>
      <c r="J7392" s="5" t="str">
        <f>IF(OR($L7392="",NOT(COUNTIFS($L$2:$L7392,$L7392)=1)),"",SUMIFS($G:$G,$L:$L,$L7392))</f>
        <v/>
      </c>
      <c r="K7392" s="5" t="str">
        <f>IF(OR($L7392="",NOT(COUNTIFS($L$2:$L7392,$L7392)=1)),"",SUMIFS($I:$I,$L:$L,$L7392))</f>
        <v/>
      </c>
      <c r="L7392" s="6" t="str">
        <f t="shared" si="1039"/>
        <v/>
      </c>
      <c r="M7392" s="6">
        <f t="shared" si="1040"/>
        <v>296</v>
      </c>
      <c r="N7392" s="6">
        <f t="shared" si="1041"/>
        <v>17</v>
      </c>
      <c r="O7392" s="9" t="str">
        <f>IF(AND($B7392&lt;&gt;"",$C7392&lt;&gt;"",$B7392&lt;=$C7392),INDEX(Szabalyok!$C:$C,$N7392),"")</f>
        <v/>
      </c>
      <c r="P7392">
        <f t="shared" si="1043"/>
        <v>0</v>
      </c>
    </row>
    <row r="7393" spans="1:16" x14ac:dyDescent="0.35">
      <c r="A7393">
        <f t="shared" si="1042"/>
        <v>0</v>
      </c>
      <c r="B7393" s="4" t="str">
        <f>IF($M7393&gt;300,"",IF(OR(INDEX(Bemenet!$E$2:$E$301,$M7393)="",INDEX(Bemenet!$F$2:$F$301,$M7393)=""),"",MAX(INDEX(Bemenet!$E$2:$E$301,$M7393),INDEX(Szabalyok!$A:$A,$N7393))))</f>
        <v/>
      </c>
      <c r="C7393" s="4" t="str">
        <f>IF($B7393="","",MIN(INDEX(Bemenet!$F$2:$F$301,$M7393),INDEX(Szabalyok!$B:$B,$N7393)))</f>
        <v/>
      </c>
      <c r="D7393" s="5" t="str">
        <f>IF(AND($B7393&lt;&gt;"",$C7393&lt;&gt;"",$B7393&lt;=$C7393),INDEX(Bemenet!$G$2:$G$301,$M7393),"")</f>
        <v/>
      </c>
      <c r="E7393" s="6" t="str">
        <f>IF(AND($B7393&lt;&gt;"",$C7393&lt;&gt;"",$B7393&lt;=$C7393),INDEX(Bemenet!$D$2:$D$301,$M7393),"")</f>
        <v/>
      </c>
      <c r="F7393" s="5" t="str">
        <f t="shared" si="1035"/>
        <v/>
      </c>
      <c r="G7393" s="5" t="str">
        <f t="shared" si="1036"/>
        <v/>
      </c>
      <c r="H7393" s="9" t="str">
        <f t="shared" si="1037"/>
        <v/>
      </c>
      <c r="I7393" s="5" t="str">
        <f t="shared" si="1038"/>
        <v/>
      </c>
      <c r="J7393" s="5" t="str">
        <f>IF(OR($L7393="",NOT(COUNTIFS($L$2:$L7393,$L7393)=1)),"",SUMIFS($G:$G,$L:$L,$L7393))</f>
        <v/>
      </c>
      <c r="K7393" s="5" t="str">
        <f>IF(OR($L7393="",NOT(COUNTIFS($L$2:$L7393,$L7393)=1)),"",SUMIFS($I:$I,$L:$L,$L7393))</f>
        <v/>
      </c>
      <c r="L7393" s="6" t="str">
        <f t="shared" si="1039"/>
        <v/>
      </c>
      <c r="M7393" s="6">
        <f t="shared" si="1040"/>
        <v>296</v>
      </c>
      <c r="N7393" s="6">
        <f t="shared" si="1041"/>
        <v>18</v>
      </c>
      <c r="O7393" s="9" t="str">
        <f>IF(AND($B7393&lt;&gt;"",$C7393&lt;&gt;"",$B7393&lt;=$C7393),INDEX(Szabalyok!$C:$C,$N7393),"")</f>
        <v/>
      </c>
      <c r="P7393">
        <f t="shared" si="1043"/>
        <v>0</v>
      </c>
    </row>
    <row r="7394" spans="1:16" x14ac:dyDescent="0.35">
      <c r="A7394">
        <f t="shared" si="1042"/>
        <v>0</v>
      </c>
      <c r="B7394" s="4" t="str">
        <f>IF($M7394&gt;300,"",IF(OR(INDEX(Bemenet!$E$2:$E$301,$M7394)="",INDEX(Bemenet!$F$2:$F$301,$M7394)=""),"",MAX(INDEX(Bemenet!$E$2:$E$301,$M7394),INDEX(Szabalyok!$A:$A,$N7394))))</f>
        <v/>
      </c>
      <c r="C7394" s="4" t="str">
        <f>IF($B7394="","",MIN(INDEX(Bemenet!$F$2:$F$301,$M7394),INDEX(Szabalyok!$B:$B,$N7394)))</f>
        <v/>
      </c>
      <c r="D7394" s="5" t="str">
        <f>IF(AND($B7394&lt;&gt;"",$C7394&lt;&gt;"",$B7394&lt;=$C7394),INDEX(Bemenet!$G$2:$G$301,$M7394),"")</f>
        <v/>
      </c>
      <c r="E7394" s="6" t="str">
        <f>IF(AND($B7394&lt;&gt;"",$C7394&lt;&gt;"",$B7394&lt;=$C7394),INDEX(Bemenet!$D$2:$D$301,$M7394),"")</f>
        <v/>
      </c>
      <c r="F7394" s="5" t="str">
        <f t="shared" si="1035"/>
        <v/>
      </c>
      <c r="G7394" s="5" t="str">
        <f t="shared" si="1036"/>
        <v/>
      </c>
      <c r="H7394" s="9" t="str">
        <f t="shared" si="1037"/>
        <v/>
      </c>
      <c r="I7394" s="5" t="str">
        <f t="shared" si="1038"/>
        <v/>
      </c>
      <c r="J7394" s="5" t="str">
        <f>IF(OR($L7394="",NOT(COUNTIFS($L$2:$L7394,$L7394)=1)),"",SUMIFS($G:$G,$L:$L,$L7394))</f>
        <v/>
      </c>
      <c r="K7394" s="5" t="str">
        <f>IF(OR($L7394="",NOT(COUNTIFS($L$2:$L7394,$L7394)=1)),"",SUMIFS($I:$I,$L:$L,$L7394))</f>
        <v/>
      </c>
      <c r="L7394" s="6" t="str">
        <f t="shared" si="1039"/>
        <v/>
      </c>
      <c r="M7394" s="6">
        <f t="shared" si="1040"/>
        <v>296</v>
      </c>
      <c r="N7394" s="6">
        <f t="shared" si="1041"/>
        <v>19</v>
      </c>
      <c r="O7394" s="9" t="str">
        <f>IF(AND($B7394&lt;&gt;"",$C7394&lt;&gt;"",$B7394&lt;=$C7394),INDEX(Szabalyok!$C:$C,$N7394),"")</f>
        <v/>
      </c>
      <c r="P7394">
        <f t="shared" si="1043"/>
        <v>0</v>
      </c>
    </row>
    <row r="7395" spans="1:16" x14ac:dyDescent="0.35">
      <c r="A7395">
        <f t="shared" si="1042"/>
        <v>0</v>
      </c>
      <c r="B7395" s="4" t="str">
        <f>IF($M7395&gt;300,"",IF(OR(INDEX(Bemenet!$E$2:$E$301,$M7395)="",INDEX(Bemenet!$F$2:$F$301,$M7395)=""),"",MAX(INDEX(Bemenet!$E$2:$E$301,$M7395),INDEX(Szabalyok!$A:$A,$N7395))))</f>
        <v/>
      </c>
      <c r="C7395" s="4" t="str">
        <f>IF($B7395="","",MIN(INDEX(Bemenet!$F$2:$F$301,$M7395),INDEX(Szabalyok!$B:$B,$N7395)))</f>
        <v/>
      </c>
      <c r="D7395" s="5" t="str">
        <f>IF(AND($B7395&lt;&gt;"",$C7395&lt;&gt;"",$B7395&lt;=$C7395),INDEX(Bemenet!$G$2:$G$301,$M7395),"")</f>
        <v/>
      </c>
      <c r="E7395" s="6" t="str">
        <f>IF(AND($B7395&lt;&gt;"",$C7395&lt;&gt;"",$B7395&lt;=$C7395),INDEX(Bemenet!$D$2:$D$301,$M7395),"")</f>
        <v/>
      </c>
      <c r="F7395" s="5" t="str">
        <f t="shared" si="1035"/>
        <v/>
      </c>
      <c r="G7395" s="5" t="str">
        <f t="shared" si="1036"/>
        <v/>
      </c>
      <c r="H7395" s="9" t="str">
        <f t="shared" si="1037"/>
        <v/>
      </c>
      <c r="I7395" s="5" t="str">
        <f t="shared" si="1038"/>
        <v/>
      </c>
      <c r="J7395" s="5" t="str">
        <f>IF(OR($L7395="",NOT(COUNTIFS($L$2:$L7395,$L7395)=1)),"",SUMIFS($G:$G,$L:$L,$L7395))</f>
        <v/>
      </c>
      <c r="K7395" s="5" t="str">
        <f>IF(OR($L7395="",NOT(COUNTIFS($L$2:$L7395,$L7395)=1)),"",SUMIFS($I:$I,$L:$L,$L7395))</f>
        <v/>
      </c>
      <c r="L7395" s="6" t="str">
        <f t="shared" si="1039"/>
        <v/>
      </c>
      <c r="M7395" s="6">
        <f t="shared" si="1040"/>
        <v>296</v>
      </c>
      <c r="N7395" s="6">
        <f t="shared" si="1041"/>
        <v>20</v>
      </c>
      <c r="O7395" s="9" t="str">
        <f>IF(AND($B7395&lt;&gt;"",$C7395&lt;&gt;"",$B7395&lt;=$C7395),INDEX(Szabalyok!$C:$C,$N7395),"")</f>
        <v/>
      </c>
      <c r="P7395">
        <f t="shared" si="1043"/>
        <v>0</v>
      </c>
    </row>
    <row r="7396" spans="1:16" x14ac:dyDescent="0.35">
      <c r="A7396">
        <f t="shared" si="1042"/>
        <v>0</v>
      </c>
      <c r="B7396" s="4" t="str">
        <f>IF($M7396&gt;300,"",IF(OR(INDEX(Bemenet!$E$2:$E$301,$M7396)="",INDEX(Bemenet!$F$2:$F$301,$M7396)=""),"",MAX(INDEX(Bemenet!$E$2:$E$301,$M7396),INDEX(Szabalyok!$A:$A,$N7396))))</f>
        <v/>
      </c>
      <c r="C7396" s="4" t="str">
        <f>IF($B7396="","",MIN(INDEX(Bemenet!$F$2:$F$301,$M7396),INDEX(Szabalyok!$B:$B,$N7396)))</f>
        <v/>
      </c>
      <c r="D7396" s="5" t="str">
        <f>IF(AND($B7396&lt;&gt;"",$C7396&lt;&gt;"",$B7396&lt;=$C7396),INDEX(Bemenet!$G$2:$G$301,$M7396),"")</f>
        <v/>
      </c>
      <c r="E7396" s="6" t="str">
        <f>IF(AND($B7396&lt;&gt;"",$C7396&lt;&gt;"",$B7396&lt;=$C7396),INDEX(Bemenet!$D$2:$D$301,$M7396),"")</f>
        <v/>
      </c>
      <c r="F7396" s="5" t="str">
        <f t="shared" si="1035"/>
        <v/>
      </c>
      <c r="G7396" s="5" t="str">
        <f t="shared" si="1036"/>
        <v/>
      </c>
      <c r="H7396" s="9" t="str">
        <f t="shared" si="1037"/>
        <v/>
      </c>
      <c r="I7396" s="5" t="str">
        <f t="shared" si="1038"/>
        <v/>
      </c>
      <c r="J7396" s="5" t="str">
        <f>IF(OR($L7396="",NOT(COUNTIFS($L$2:$L7396,$L7396)=1)),"",SUMIFS($G:$G,$L:$L,$L7396))</f>
        <v/>
      </c>
      <c r="K7396" s="5" t="str">
        <f>IF(OR($L7396="",NOT(COUNTIFS($L$2:$L7396,$L7396)=1)),"",SUMIFS($I:$I,$L:$L,$L7396))</f>
        <v/>
      </c>
      <c r="L7396" s="6" t="str">
        <f t="shared" si="1039"/>
        <v/>
      </c>
      <c r="M7396" s="6">
        <f t="shared" si="1040"/>
        <v>296</v>
      </c>
      <c r="N7396" s="6">
        <f t="shared" si="1041"/>
        <v>21</v>
      </c>
      <c r="O7396" s="9" t="str">
        <f>IF(AND($B7396&lt;&gt;"",$C7396&lt;&gt;"",$B7396&lt;=$C7396),INDEX(Szabalyok!$C:$C,$N7396),"")</f>
        <v/>
      </c>
      <c r="P7396">
        <f t="shared" si="1043"/>
        <v>0</v>
      </c>
    </row>
    <row r="7397" spans="1:16" x14ac:dyDescent="0.35">
      <c r="A7397">
        <f t="shared" si="1042"/>
        <v>0</v>
      </c>
      <c r="B7397" s="4" t="str">
        <f>IF($M7397&gt;300,"",IF(OR(INDEX(Bemenet!$E$2:$E$301,$M7397)="",INDEX(Bemenet!$F$2:$F$301,$M7397)=""),"",MAX(INDEX(Bemenet!$E$2:$E$301,$M7397),INDEX(Szabalyok!$A:$A,$N7397))))</f>
        <v/>
      </c>
      <c r="C7397" s="4" t="str">
        <f>IF($B7397="","",MIN(INDEX(Bemenet!$F$2:$F$301,$M7397),INDEX(Szabalyok!$B:$B,$N7397)))</f>
        <v/>
      </c>
      <c r="D7397" s="5" t="str">
        <f>IF(AND($B7397&lt;&gt;"",$C7397&lt;&gt;"",$B7397&lt;=$C7397),INDEX(Bemenet!$G$2:$G$301,$M7397),"")</f>
        <v/>
      </c>
      <c r="E7397" s="6" t="str">
        <f>IF(AND($B7397&lt;&gt;"",$C7397&lt;&gt;"",$B7397&lt;=$C7397),INDEX(Bemenet!$D$2:$D$301,$M7397),"")</f>
        <v/>
      </c>
      <c r="F7397" s="5" t="str">
        <f t="shared" si="1035"/>
        <v/>
      </c>
      <c r="G7397" s="5" t="str">
        <f t="shared" si="1036"/>
        <v/>
      </c>
      <c r="H7397" s="9" t="str">
        <f t="shared" si="1037"/>
        <v/>
      </c>
      <c r="I7397" s="5" t="str">
        <f t="shared" si="1038"/>
        <v/>
      </c>
      <c r="J7397" s="5" t="str">
        <f>IF(OR($L7397="",NOT(COUNTIFS($L$2:$L7397,$L7397)=1)),"",SUMIFS($G:$G,$L:$L,$L7397))</f>
        <v/>
      </c>
      <c r="K7397" s="5" t="str">
        <f>IF(OR($L7397="",NOT(COUNTIFS($L$2:$L7397,$L7397)=1)),"",SUMIFS($I:$I,$L:$L,$L7397))</f>
        <v/>
      </c>
      <c r="L7397" s="6" t="str">
        <f t="shared" si="1039"/>
        <v/>
      </c>
      <c r="M7397" s="6">
        <f t="shared" si="1040"/>
        <v>296</v>
      </c>
      <c r="N7397" s="6">
        <f t="shared" si="1041"/>
        <v>22</v>
      </c>
      <c r="O7397" s="9" t="str">
        <f>IF(AND($B7397&lt;&gt;"",$C7397&lt;&gt;"",$B7397&lt;=$C7397),INDEX(Szabalyok!$C:$C,$N7397),"")</f>
        <v/>
      </c>
      <c r="P7397">
        <f t="shared" si="1043"/>
        <v>0</v>
      </c>
    </row>
    <row r="7398" spans="1:16" x14ac:dyDescent="0.35">
      <c r="A7398">
        <f t="shared" si="1042"/>
        <v>0</v>
      </c>
      <c r="B7398" s="4" t="str">
        <f>IF($M7398&gt;300,"",IF(OR(INDEX(Bemenet!$E$2:$E$301,$M7398)="",INDEX(Bemenet!$F$2:$F$301,$M7398)=""),"",MAX(INDEX(Bemenet!$E$2:$E$301,$M7398),INDEX(Szabalyok!$A:$A,$N7398))))</f>
        <v/>
      </c>
      <c r="C7398" s="4" t="str">
        <f>IF($B7398="","",MIN(INDEX(Bemenet!$F$2:$F$301,$M7398),INDEX(Szabalyok!$B:$B,$N7398)))</f>
        <v/>
      </c>
      <c r="D7398" s="5" t="str">
        <f>IF(AND($B7398&lt;&gt;"",$C7398&lt;&gt;"",$B7398&lt;=$C7398),INDEX(Bemenet!$G$2:$G$301,$M7398),"")</f>
        <v/>
      </c>
      <c r="E7398" s="6" t="str">
        <f>IF(AND($B7398&lt;&gt;"",$C7398&lt;&gt;"",$B7398&lt;=$C7398),INDEX(Bemenet!$D$2:$D$301,$M7398),"")</f>
        <v/>
      </c>
      <c r="F7398" s="5" t="str">
        <f t="shared" si="1035"/>
        <v/>
      </c>
      <c r="G7398" s="5" t="str">
        <f t="shared" si="1036"/>
        <v/>
      </c>
      <c r="H7398" s="9" t="str">
        <f t="shared" si="1037"/>
        <v/>
      </c>
      <c r="I7398" s="5" t="str">
        <f t="shared" si="1038"/>
        <v/>
      </c>
      <c r="J7398" s="5" t="str">
        <f>IF(OR($L7398="",NOT(COUNTIFS($L$2:$L7398,$L7398)=1)),"",SUMIFS($G:$G,$L:$L,$L7398))</f>
        <v/>
      </c>
      <c r="K7398" s="5" t="str">
        <f>IF(OR($L7398="",NOT(COUNTIFS($L$2:$L7398,$L7398)=1)),"",SUMIFS($I:$I,$L:$L,$L7398))</f>
        <v/>
      </c>
      <c r="L7398" s="6" t="str">
        <f t="shared" si="1039"/>
        <v/>
      </c>
      <c r="M7398" s="6">
        <f t="shared" si="1040"/>
        <v>296</v>
      </c>
      <c r="N7398" s="6">
        <f t="shared" si="1041"/>
        <v>23</v>
      </c>
      <c r="O7398" s="9" t="str">
        <f>IF(AND($B7398&lt;&gt;"",$C7398&lt;&gt;"",$B7398&lt;=$C7398),INDEX(Szabalyok!$C:$C,$N7398),"")</f>
        <v/>
      </c>
      <c r="P7398">
        <f t="shared" si="1043"/>
        <v>0</v>
      </c>
    </row>
    <row r="7399" spans="1:16" x14ac:dyDescent="0.35">
      <c r="A7399">
        <f t="shared" si="1042"/>
        <v>0</v>
      </c>
      <c r="B7399" s="4" t="str">
        <f>IF($M7399&gt;300,"",IF(OR(INDEX(Bemenet!$E$2:$E$301,$M7399)="",INDEX(Bemenet!$F$2:$F$301,$M7399)=""),"",MAX(INDEX(Bemenet!$E$2:$E$301,$M7399),INDEX(Szabalyok!$A:$A,$N7399))))</f>
        <v/>
      </c>
      <c r="C7399" s="4" t="str">
        <f>IF($B7399="","",MIN(INDEX(Bemenet!$F$2:$F$301,$M7399),INDEX(Szabalyok!$B:$B,$N7399)))</f>
        <v/>
      </c>
      <c r="D7399" s="5" t="str">
        <f>IF(AND($B7399&lt;&gt;"",$C7399&lt;&gt;"",$B7399&lt;=$C7399),INDEX(Bemenet!$G$2:$G$301,$M7399),"")</f>
        <v/>
      </c>
      <c r="E7399" s="6" t="str">
        <f>IF(AND($B7399&lt;&gt;"",$C7399&lt;&gt;"",$B7399&lt;=$C7399),INDEX(Bemenet!$D$2:$D$301,$M7399),"")</f>
        <v/>
      </c>
      <c r="F7399" s="5" t="str">
        <f t="shared" si="1035"/>
        <v/>
      </c>
      <c r="G7399" s="5" t="str">
        <f t="shared" si="1036"/>
        <v/>
      </c>
      <c r="H7399" s="9" t="str">
        <f t="shared" si="1037"/>
        <v/>
      </c>
      <c r="I7399" s="5" t="str">
        <f t="shared" si="1038"/>
        <v/>
      </c>
      <c r="J7399" s="5" t="str">
        <f>IF(OR($L7399="",NOT(COUNTIFS($L$2:$L7399,$L7399)=1)),"",SUMIFS($G:$G,$L:$L,$L7399))</f>
        <v/>
      </c>
      <c r="K7399" s="5" t="str">
        <f>IF(OR($L7399="",NOT(COUNTIFS($L$2:$L7399,$L7399)=1)),"",SUMIFS($I:$I,$L:$L,$L7399))</f>
        <v/>
      </c>
      <c r="L7399" s="6" t="str">
        <f t="shared" si="1039"/>
        <v/>
      </c>
      <c r="M7399" s="6">
        <f t="shared" si="1040"/>
        <v>296</v>
      </c>
      <c r="N7399" s="6">
        <f t="shared" si="1041"/>
        <v>24</v>
      </c>
      <c r="O7399" s="9" t="str">
        <f>IF(AND($B7399&lt;&gt;"",$C7399&lt;&gt;"",$B7399&lt;=$C7399),INDEX(Szabalyok!$C:$C,$N7399),"")</f>
        <v/>
      </c>
      <c r="P7399">
        <f t="shared" si="1043"/>
        <v>0</v>
      </c>
    </row>
    <row r="7400" spans="1:16" x14ac:dyDescent="0.35">
      <c r="A7400">
        <f t="shared" si="1042"/>
        <v>0</v>
      </c>
      <c r="B7400" s="4" t="str">
        <f>IF($M7400&gt;300,"",IF(OR(INDEX(Bemenet!$E$2:$E$301,$M7400)="",INDEX(Bemenet!$F$2:$F$301,$M7400)=""),"",MAX(INDEX(Bemenet!$E$2:$E$301,$M7400),INDEX(Szabalyok!$A:$A,$N7400))))</f>
        <v/>
      </c>
      <c r="C7400" s="4" t="str">
        <f>IF($B7400="","",MIN(INDEX(Bemenet!$F$2:$F$301,$M7400),INDEX(Szabalyok!$B:$B,$N7400)))</f>
        <v/>
      </c>
      <c r="D7400" s="5" t="str">
        <f>IF(AND($B7400&lt;&gt;"",$C7400&lt;&gt;"",$B7400&lt;=$C7400),INDEX(Bemenet!$G$2:$G$301,$M7400),"")</f>
        <v/>
      </c>
      <c r="E7400" s="6" t="str">
        <f>IF(AND($B7400&lt;&gt;"",$C7400&lt;&gt;"",$B7400&lt;=$C7400),INDEX(Bemenet!$D$2:$D$301,$M7400),"")</f>
        <v/>
      </c>
      <c r="F7400" s="5" t="str">
        <f t="shared" si="1035"/>
        <v/>
      </c>
      <c r="G7400" s="5" t="str">
        <f t="shared" si="1036"/>
        <v/>
      </c>
      <c r="H7400" s="9" t="str">
        <f t="shared" si="1037"/>
        <v/>
      </c>
      <c r="I7400" s="5" t="str">
        <f t="shared" si="1038"/>
        <v/>
      </c>
      <c r="J7400" s="5" t="str">
        <f>IF(OR($L7400="",NOT(COUNTIFS($L$2:$L7400,$L7400)=1)),"",SUMIFS($G:$G,$L:$L,$L7400))</f>
        <v/>
      </c>
      <c r="K7400" s="5" t="str">
        <f>IF(OR($L7400="",NOT(COUNTIFS($L$2:$L7400,$L7400)=1)),"",SUMIFS($I:$I,$L:$L,$L7400))</f>
        <v/>
      </c>
      <c r="L7400" s="6" t="str">
        <f t="shared" si="1039"/>
        <v/>
      </c>
      <c r="M7400" s="6">
        <f t="shared" si="1040"/>
        <v>296</v>
      </c>
      <c r="N7400" s="6">
        <f t="shared" si="1041"/>
        <v>25</v>
      </c>
      <c r="O7400" s="9" t="str">
        <f>IF(AND($B7400&lt;&gt;"",$C7400&lt;&gt;"",$B7400&lt;=$C7400),INDEX(Szabalyok!$C:$C,$N7400),"")</f>
        <v/>
      </c>
      <c r="P7400">
        <f t="shared" si="1043"/>
        <v>0</v>
      </c>
    </row>
    <row r="7401" spans="1:16" x14ac:dyDescent="0.35">
      <c r="A7401">
        <f t="shared" si="1042"/>
        <v>0</v>
      </c>
      <c r="B7401" s="4" t="str">
        <f>IF($M7401&gt;300,"",IF(OR(INDEX(Bemenet!$E$2:$E$301,$M7401)="",INDEX(Bemenet!$F$2:$F$301,$M7401)=""),"",MAX(INDEX(Bemenet!$E$2:$E$301,$M7401),INDEX(Szabalyok!$A:$A,$N7401))))</f>
        <v/>
      </c>
      <c r="C7401" s="4" t="str">
        <f>IF($B7401="","",MIN(INDEX(Bemenet!$F$2:$F$301,$M7401),INDEX(Szabalyok!$B:$B,$N7401)))</f>
        <v/>
      </c>
      <c r="D7401" s="5" t="str">
        <f>IF(AND($B7401&lt;&gt;"",$C7401&lt;&gt;"",$B7401&lt;=$C7401),INDEX(Bemenet!$G$2:$G$301,$M7401),"")</f>
        <v/>
      </c>
      <c r="E7401" s="6" t="str">
        <f>IF(AND($B7401&lt;&gt;"",$C7401&lt;&gt;"",$B7401&lt;=$C7401),INDEX(Bemenet!$D$2:$D$301,$M7401),"")</f>
        <v/>
      </c>
      <c r="F7401" s="5" t="str">
        <f t="shared" si="1035"/>
        <v/>
      </c>
      <c r="G7401" s="5" t="str">
        <f t="shared" si="1036"/>
        <v/>
      </c>
      <c r="H7401" s="9" t="str">
        <f t="shared" si="1037"/>
        <v/>
      </c>
      <c r="I7401" s="5" t="str">
        <f t="shared" si="1038"/>
        <v/>
      </c>
      <c r="J7401" s="5" t="str">
        <f>IF(OR($L7401="",NOT(COUNTIFS($L$2:$L7401,$L7401)=1)),"",SUMIFS($G:$G,$L:$L,$L7401))</f>
        <v/>
      </c>
      <c r="K7401" s="5" t="str">
        <f>IF(OR($L7401="",NOT(COUNTIFS($L$2:$L7401,$L7401)=1)),"",SUMIFS($I:$I,$L:$L,$L7401))</f>
        <v/>
      </c>
      <c r="L7401" s="6" t="str">
        <f t="shared" si="1039"/>
        <v/>
      </c>
      <c r="M7401" s="6">
        <f t="shared" si="1040"/>
        <v>296</v>
      </c>
      <c r="N7401" s="6">
        <f t="shared" si="1041"/>
        <v>26</v>
      </c>
      <c r="O7401" s="9" t="str">
        <f>IF(AND($B7401&lt;&gt;"",$C7401&lt;&gt;"",$B7401&lt;=$C7401),INDEX(Szabalyok!$C:$C,$N7401),"")</f>
        <v/>
      </c>
      <c r="P7401">
        <f t="shared" si="1043"/>
        <v>0</v>
      </c>
    </row>
    <row r="7402" spans="1:16" x14ac:dyDescent="0.35">
      <c r="A7402">
        <f t="shared" si="1042"/>
        <v>0</v>
      </c>
      <c r="B7402" s="4" t="str">
        <f>IF($M7402&gt;300,"",IF(OR(INDEX(Bemenet!$E$2:$E$301,$M7402)="",INDEX(Bemenet!$F$2:$F$301,$M7402)=""),"",MAX(INDEX(Bemenet!$E$2:$E$301,$M7402),INDEX(Szabalyok!$A:$A,$N7402))))</f>
        <v/>
      </c>
      <c r="C7402" s="4" t="str">
        <f>IF($B7402="","",MIN(INDEX(Bemenet!$F$2:$F$301,$M7402),INDEX(Szabalyok!$B:$B,$N7402)))</f>
        <v/>
      </c>
      <c r="D7402" s="5" t="str">
        <f>IF(AND($B7402&lt;&gt;"",$C7402&lt;&gt;"",$B7402&lt;=$C7402),INDEX(Bemenet!$G$2:$G$301,$M7402),"")</f>
        <v/>
      </c>
      <c r="E7402" s="6" t="str">
        <f>IF(AND($B7402&lt;&gt;"",$C7402&lt;&gt;"",$B7402&lt;=$C7402),INDEX(Bemenet!$D$2:$D$301,$M7402),"")</f>
        <v/>
      </c>
      <c r="F7402" s="5" t="str">
        <f t="shared" si="1035"/>
        <v/>
      </c>
      <c r="G7402" s="5" t="str">
        <f t="shared" si="1036"/>
        <v/>
      </c>
      <c r="H7402" s="9" t="str">
        <f t="shared" si="1037"/>
        <v/>
      </c>
      <c r="I7402" s="5" t="str">
        <f t="shared" si="1038"/>
        <v/>
      </c>
      <c r="J7402" s="5" t="str">
        <f>IF(OR($L7402="",NOT(COUNTIFS($L$2:$L7402,$L7402)=1)),"",SUMIFS($G:$G,$L:$L,$L7402))</f>
        <v/>
      </c>
      <c r="K7402" s="5" t="str">
        <f>IF(OR($L7402="",NOT(COUNTIFS($L$2:$L7402,$L7402)=1)),"",SUMIFS($I:$I,$L:$L,$L7402))</f>
        <v/>
      </c>
      <c r="L7402" s="6" t="str">
        <f t="shared" si="1039"/>
        <v/>
      </c>
      <c r="M7402" s="6">
        <f t="shared" si="1040"/>
        <v>297</v>
      </c>
      <c r="N7402" s="6">
        <f t="shared" si="1041"/>
        <v>2</v>
      </c>
      <c r="O7402" s="9" t="str">
        <f>IF(AND($B7402&lt;&gt;"",$C7402&lt;&gt;"",$B7402&lt;=$C7402),INDEX(Szabalyok!$C:$C,$N7402),"")</f>
        <v/>
      </c>
      <c r="P7402">
        <f t="shared" si="1043"/>
        <v>0</v>
      </c>
    </row>
    <row r="7403" spans="1:16" x14ac:dyDescent="0.35">
      <c r="A7403">
        <f t="shared" si="1042"/>
        <v>0</v>
      </c>
      <c r="B7403" s="4" t="str">
        <f>IF($M7403&gt;300,"",IF(OR(INDEX(Bemenet!$E$2:$E$301,$M7403)="",INDEX(Bemenet!$F$2:$F$301,$M7403)=""),"",MAX(INDEX(Bemenet!$E$2:$E$301,$M7403),INDEX(Szabalyok!$A:$A,$N7403))))</f>
        <v/>
      </c>
      <c r="C7403" s="4" t="str">
        <f>IF($B7403="","",MIN(INDEX(Bemenet!$F$2:$F$301,$M7403),INDEX(Szabalyok!$B:$B,$N7403)))</f>
        <v/>
      </c>
      <c r="D7403" s="5" t="str">
        <f>IF(AND($B7403&lt;&gt;"",$C7403&lt;&gt;"",$B7403&lt;=$C7403),INDEX(Bemenet!$G$2:$G$301,$M7403),"")</f>
        <v/>
      </c>
      <c r="E7403" s="6" t="str">
        <f>IF(AND($B7403&lt;&gt;"",$C7403&lt;&gt;"",$B7403&lt;=$C7403),INDEX(Bemenet!$D$2:$D$301,$M7403),"")</f>
        <v/>
      </c>
      <c r="F7403" s="5" t="str">
        <f t="shared" si="1035"/>
        <v/>
      </c>
      <c r="G7403" s="5" t="str">
        <f t="shared" si="1036"/>
        <v/>
      </c>
      <c r="H7403" s="9" t="str">
        <f t="shared" si="1037"/>
        <v/>
      </c>
      <c r="I7403" s="5" t="str">
        <f t="shared" si="1038"/>
        <v/>
      </c>
      <c r="J7403" s="5" t="str">
        <f>IF(OR($L7403="",NOT(COUNTIFS($L$2:$L7403,$L7403)=1)),"",SUMIFS($G:$G,$L:$L,$L7403))</f>
        <v/>
      </c>
      <c r="K7403" s="5" t="str">
        <f>IF(OR($L7403="",NOT(COUNTIFS($L$2:$L7403,$L7403)=1)),"",SUMIFS($I:$I,$L:$L,$L7403))</f>
        <v/>
      </c>
      <c r="L7403" s="6" t="str">
        <f t="shared" si="1039"/>
        <v/>
      </c>
      <c r="M7403" s="6">
        <f t="shared" si="1040"/>
        <v>297</v>
      </c>
      <c r="N7403" s="6">
        <f t="shared" si="1041"/>
        <v>3</v>
      </c>
      <c r="O7403" s="9" t="str">
        <f>IF(AND($B7403&lt;&gt;"",$C7403&lt;&gt;"",$B7403&lt;=$C7403),INDEX(Szabalyok!$C:$C,$N7403),"")</f>
        <v/>
      </c>
      <c r="P7403">
        <f t="shared" si="1043"/>
        <v>0</v>
      </c>
    </row>
    <row r="7404" spans="1:16" x14ac:dyDescent="0.35">
      <c r="A7404">
        <f t="shared" si="1042"/>
        <v>0</v>
      </c>
      <c r="B7404" s="4" t="str">
        <f>IF($M7404&gt;300,"",IF(OR(INDEX(Bemenet!$E$2:$E$301,$M7404)="",INDEX(Bemenet!$F$2:$F$301,$M7404)=""),"",MAX(INDEX(Bemenet!$E$2:$E$301,$M7404),INDEX(Szabalyok!$A:$A,$N7404))))</f>
        <v/>
      </c>
      <c r="C7404" s="4" t="str">
        <f>IF($B7404="","",MIN(INDEX(Bemenet!$F$2:$F$301,$M7404),INDEX(Szabalyok!$B:$B,$N7404)))</f>
        <v/>
      </c>
      <c r="D7404" s="5" t="str">
        <f>IF(AND($B7404&lt;&gt;"",$C7404&lt;&gt;"",$B7404&lt;=$C7404),INDEX(Bemenet!$G$2:$G$301,$M7404),"")</f>
        <v/>
      </c>
      <c r="E7404" s="6" t="str">
        <f>IF(AND($B7404&lt;&gt;"",$C7404&lt;&gt;"",$B7404&lt;=$C7404),INDEX(Bemenet!$D$2:$D$301,$M7404),"")</f>
        <v/>
      </c>
      <c r="F7404" s="5" t="str">
        <f t="shared" si="1035"/>
        <v/>
      </c>
      <c r="G7404" s="5" t="str">
        <f t="shared" si="1036"/>
        <v/>
      </c>
      <c r="H7404" s="9" t="str">
        <f t="shared" si="1037"/>
        <v/>
      </c>
      <c r="I7404" s="5" t="str">
        <f t="shared" si="1038"/>
        <v/>
      </c>
      <c r="J7404" s="5" t="str">
        <f>IF(OR($L7404="",NOT(COUNTIFS($L$2:$L7404,$L7404)=1)),"",SUMIFS($G:$G,$L:$L,$L7404))</f>
        <v/>
      </c>
      <c r="K7404" s="5" t="str">
        <f>IF(OR($L7404="",NOT(COUNTIFS($L$2:$L7404,$L7404)=1)),"",SUMIFS($I:$I,$L:$L,$L7404))</f>
        <v/>
      </c>
      <c r="L7404" s="6" t="str">
        <f t="shared" si="1039"/>
        <v/>
      </c>
      <c r="M7404" s="6">
        <f t="shared" si="1040"/>
        <v>297</v>
      </c>
      <c r="N7404" s="6">
        <f t="shared" si="1041"/>
        <v>4</v>
      </c>
      <c r="O7404" s="9" t="str">
        <f>IF(AND($B7404&lt;&gt;"",$C7404&lt;&gt;"",$B7404&lt;=$C7404),INDEX(Szabalyok!$C:$C,$N7404),"")</f>
        <v/>
      </c>
      <c r="P7404">
        <f t="shared" si="1043"/>
        <v>0</v>
      </c>
    </row>
    <row r="7405" spans="1:16" x14ac:dyDescent="0.35">
      <c r="A7405">
        <f t="shared" si="1042"/>
        <v>0</v>
      </c>
      <c r="B7405" s="4" t="str">
        <f>IF($M7405&gt;300,"",IF(OR(INDEX(Bemenet!$E$2:$E$301,$M7405)="",INDEX(Bemenet!$F$2:$F$301,$M7405)=""),"",MAX(INDEX(Bemenet!$E$2:$E$301,$M7405),INDEX(Szabalyok!$A:$A,$N7405))))</f>
        <v/>
      </c>
      <c r="C7405" s="4" t="str">
        <f>IF($B7405="","",MIN(INDEX(Bemenet!$F$2:$F$301,$M7405),INDEX(Szabalyok!$B:$B,$N7405)))</f>
        <v/>
      </c>
      <c r="D7405" s="5" t="str">
        <f>IF(AND($B7405&lt;&gt;"",$C7405&lt;&gt;"",$B7405&lt;=$C7405),INDEX(Bemenet!$G$2:$G$301,$M7405),"")</f>
        <v/>
      </c>
      <c r="E7405" s="6" t="str">
        <f>IF(AND($B7405&lt;&gt;"",$C7405&lt;&gt;"",$B7405&lt;=$C7405),INDEX(Bemenet!$D$2:$D$301,$M7405),"")</f>
        <v/>
      </c>
      <c r="F7405" s="5" t="str">
        <f t="shared" si="1035"/>
        <v/>
      </c>
      <c r="G7405" s="5" t="str">
        <f t="shared" si="1036"/>
        <v/>
      </c>
      <c r="H7405" s="9" t="str">
        <f t="shared" si="1037"/>
        <v/>
      </c>
      <c r="I7405" s="5" t="str">
        <f t="shared" si="1038"/>
        <v/>
      </c>
      <c r="J7405" s="5" t="str">
        <f>IF(OR($L7405="",NOT(COUNTIFS($L$2:$L7405,$L7405)=1)),"",SUMIFS($G:$G,$L:$L,$L7405))</f>
        <v/>
      </c>
      <c r="K7405" s="5" t="str">
        <f>IF(OR($L7405="",NOT(COUNTIFS($L$2:$L7405,$L7405)=1)),"",SUMIFS($I:$I,$L:$L,$L7405))</f>
        <v/>
      </c>
      <c r="L7405" s="6" t="str">
        <f t="shared" si="1039"/>
        <v/>
      </c>
      <c r="M7405" s="6">
        <f t="shared" si="1040"/>
        <v>297</v>
      </c>
      <c r="N7405" s="6">
        <f t="shared" si="1041"/>
        <v>5</v>
      </c>
      <c r="O7405" s="9" t="str">
        <f>IF(AND($B7405&lt;&gt;"",$C7405&lt;&gt;"",$B7405&lt;=$C7405),INDEX(Szabalyok!$C:$C,$N7405),"")</f>
        <v/>
      </c>
      <c r="P7405">
        <f t="shared" si="1043"/>
        <v>0</v>
      </c>
    </row>
    <row r="7406" spans="1:16" x14ac:dyDescent="0.35">
      <c r="A7406">
        <f t="shared" si="1042"/>
        <v>0</v>
      </c>
      <c r="B7406" s="4" t="str">
        <f>IF($M7406&gt;300,"",IF(OR(INDEX(Bemenet!$E$2:$E$301,$M7406)="",INDEX(Bemenet!$F$2:$F$301,$M7406)=""),"",MAX(INDEX(Bemenet!$E$2:$E$301,$M7406),INDEX(Szabalyok!$A:$A,$N7406))))</f>
        <v/>
      </c>
      <c r="C7406" s="4" t="str">
        <f>IF($B7406="","",MIN(INDEX(Bemenet!$F$2:$F$301,$M7406),INDEX(Szabalyok!$B:$B,$N7406)))</f>
        <v/>
      </c>
      <c r="D7406" s="5" t="str">
        <f>IF(AND($B7406&lt;&gt;"",$C7406&lt;&gt;"",$B7406&lt;=$C7406),INDEX(Bemenet!$G$2:$G$301,$M7406),"")</f>
        <v/>
      </c>
      <c r="E7406" s="6" t="str">
        <f>IF(AND($B7406&lt;&gt;"",$C7406&lt;&gt;"",$B7406&lt;=$C7406),INDEX(Bemenet!$D$2:$D$301,$M7406),"")</f>
        <v/>
      </c>
      <c r="F7406" s="5" t="str">
        <f t="shared" si="1035"/>
        <v/>
      </c>
      <c r="G7406" s="5" t="str">
        <f t="shared" si="1036"/>
        <v/>
      </c>
      <c r="H7406" s="9" t="str">
        <f t="shared" si="1037"/>
        <v/>
      </c>
      <c r="I7406" s="5" t="str">
        <f t="shared" si="1038"/>
        <v/>
      </c>
      <c r="J7406" s="5" t="str">
        <f>IF(OR($L7406="",NOT(COUNTIFS($L$2:$L7406,$L7406)=1)),"",SUMIFS($G:$G,$L:$L,$L7406))</f>
        <v/>
      </c>
      <c r="K7406" s="5" t="str">
        <f>IF(OR($L7406="",NOT(COUNTIFS($L$2:$L7406,$L7406)=1)),"",SUMIFS($I:$I,$L:$L,$L7406))</f>
        <v/>
      </c>
      <c r="L7406" s="6" t="str">
        <f t="shared" si="1039"/>
        <v/>
      </c>
      <c r="M7406" s="6">
        <f t="shared" si="1040"/>
        <v>297</v>
      </c>
      <c r="N7406" s="6">
        <f t="shared" si="1041"/>
        <v>6</v>
      </c>
      <c r="O7406" s="9" t="str">
        <f>IF(AND($B7406&lt;&gt;"",$C7406&lt;&gt;"",$B7406&lt;=$C7406),INDEX(Szabalyok!$C:$C,$N7406),"")</f>
        <v/>
      </c>
      <c r="P7406">
        <f t="shared" si="1043"/>
        <v>0</v>
      </c>
    </row>
    <row r="7407" spans="1:16" x14ac:dyDescent="0.35">
      <c r="A7407">
        <f t="shared" si="1042"/>
        <v>0</v>
      </c>
      <c r="B7407" s="4" t="str">
        <f>IF($M7407&gt;300,"",IF(OR(INDEX(Bemenet!$E$2:$E$301,$M7407)="",INDEX(Bemenet!$F$2:$F$301,$M7407)=""),"",MAX(INDEX(Bemenet!$E$2:$E$301,$M7407),INDEX(Szabalyok!$A:$A,$N7407))))</f>
        <v/>
      </c>
      <c r="C7407" s="4" t="str">
        <f>IF($B7407="","",MIN(INDEX(Bemenet!$F$2:$F$301,$M7407),INDEX(Szabalyok!$B:$B,$N7407)))</f>
        <v/>
      </c>
      <c r="D7407" s="5" t="str">
        <f>IF(AND($B7407&lt;&gt;"",$C7407&lt;&gt;"",$B7407&lt;=$C7407),INDEX(Bemenet!$G$2:$G$301,$M7407),"")</f>
        <v/>
      </c>
      <c r="E7407" s="6" t="str">
        <f>IF(AND($B7407&lt;&gt;"",$C7407&lt;&gt;"",$B7407&lt;=$C7407),INDEX(Bemenet!$D$2:$D$301,$M7407),"")</f>
        <v/>
      </c>
      <c r="F7407" s="5" t="str">
        <f t="shared" si="1035"/>
        <v/>
      </c>
      <c r="G7407" s="5" t="str">
        <f t="shared" si="1036"/>
        <v/>
      </c>
      <c r="H7407" s="9" t="str">
        <f t="shared" si="1037"/>
        <v/>
      </c>
      <c r="I7407" s="5" t="str">
        <f t="shared" si="1038"/>
        <v/>
      </c>
      <c r="J7407" s="5" t="str">
        <f>IF(OR($L7407="",NOT(COUNTIFS($L$2:$L7407,$L7407)=1)),"",SUMIFS($G:$G,$L:$L,$L7407))</f>
        <v/>
      </c>
      <c r="K7407" s="5" t="str">
        <f>IF(OR($L7407="",NOT(COUNTIFS($L$2:$L7407,$L7407)=1)),"",SUMIFS($I:$I,$L:$L,$L7407))</f>
        <v/>
      </c>
      <c r="L7407" s="6" t="str">
        <f t="shared" si="1039"/>
        <v/>
      </c>
      <c r="M7407" s="6">
        <f t="shared" si="1040"/>
        <v>297</v>
      </c>
      <c r="N7407" s="6">
        <f t="shared" si="1041"/>
        <v>7</v>
      </c>
      <c r="O7407" s="9" t="str">
        <f>IF(AND($B7407&lt;&gt;"",$C7407&lt;&gt;"",$B7407&lt;=$C7407),INDEX(Szabalyok!$C:$C,$N7407),"")</f>
        <v/>
      </c>
      <c r="P7407">
        <f t="shared" si="1043"/>
        <v>0</v>
      </c>
    </row>
    <row r="7408" spans="1:16" x14ac:dyDescent="0.35">
      <c r="A7408">
        <f t="shared" si="1042"/>
        <v>0</v>
      </c>
      <c r="B7408" s="4" t="str">
        <f>IF($M7408&gt;300,"",IF(OR(INDEX(Bemenet!$E$2:$E$301,$M7408)="",INDEX(Bemenet!$F$2:$F$301,$M7408)=""),"",MAX(INDEX(Bemenet!$E$2:$E$301,$M7408),INDEX(Szabalyok!$A:$A,$N7408))))</f>
        <v/>
      </c>
      <c r="C7408" s="4" t="str">
        <f>IF($B7408="","",MIN(INDEX(Bemenet!$F$2:$F$301,$M7408),INDEX(Szabalyok!$B:$B,$N7408)))</f>
        <v/>
      </c>
      <c r="D7408" s="5" t="str">
        <f>IF(AND($B7408&lt;&gt;"",$C7408&lt;&gt;"",$B7408&lt;=$C7408),INDEX(Bemenet!$G$2:$G$301,$M7408),"")</f>
        <v/>
      </c>
      <c r="E7408" s="6" t="str">
        <f>IF(AND($B7408&lt;&gt;"",$C7408&lt;&gt;"",$B7408&lt;=$C7408),INDEX(Bemenet!$D$2:$D$301,$M7408),"")</f>
        <v/>
      </c>
      <c r="F7408" s="5" t="str">
        <f t="shared" si="1035"/>
        <v/>
      </c>
      <c r="G7408" s="5" t="str">
        <f t="shared" si="1036"/>
        <v/>
      </c>
      <c r="H7408" s="9" t="str">
        <f t="shared" si="1037"/>
        <v/>
      </c>
      <c r="I7408" s="5" t="str">
        <f t="shared" si="1038"/>
        <v/>
      </c>
      <c r="J7408" s="5" t="str">
        <f>IF(OR($L7408="",NOT(COUNTIFS($L$2:$L7408,$L7408)=1)),"",SUMIFS($G:$G,$L:$L,$L7408))</f>
        <v/>
      </c>
      <c r="K7408" s="5" t="str">
        <f>IF(OR($L7408="",NOT(COUNTIFS($L$2:$L7408,$L7408)=1)),"",SUMIFS($I:$I,$L:$L,$L7408))</f>
        <v/>
      </c>
      <c r="L7408" s="6" t="str">
        <f t="shared" si="1039"/>
        <v/>
      </c>
      <c r="M7408" s="6">
        <f t="shared" si="1040"/>
        <v>297</v>
      </c>
      <c r="N7408" s="6">
        <f t="shared" si="1041"/>
        <v>8</v>
      </c>
      <c r="O7408" s="9" t="str">
        <f>IF(AND($B7408&lt;&gt;"",$C7408&lt;&gt;"",$B7408&lt;=$C7408),INDEX(Szabalyok!$C:$C,$N7408),"")</f>
        <v/>
      </c>
      <c r="P7408">
        <f t="shared" si="1043"/>
        <v>0</v>
      </c>
    </row>
    <row r="7409" spans="1:16" x14ac:dyDescent="0.35">
      <c r="A7409">
        <f t="shared" si="1042"/>
        <v>0</v>
      </c>
      <c r="B7409" s="4" t="str">
        <f>IF($M7409&gt;300,"",IF(OR(INDEX(Bemenet!$E$2:$E$301,$M7409)="",INDEX(Bemenet!$F$2:$F$301,$M7409)=""),"",MAX(INDEX(Bemenet!$E$2:$E$301,$M7409),INDEX(Szabalyok!$A:$A,$N7409))))</f>
        <v/>
      </c>
      <c r="C7409" s="4" t="str">
        <f>IF($B7409="","",MIN(INDEX(Bemenet!$F$2:$F$301,$M7409),INDEX(Szabalyok!$B:$B,$N7409)))</f>
        <v/>
      </c>
      <c r="D7409" s="5" t="str">
        <f>IF(AND($B7409&lt;&gt;"",$C7409&lt;&gt;"",$B7409&lt;=$C7409),INDEX(Bemenet!$G$2:$G$301,$M7409),"")</f>
        <v/>
      </c>
      <c r="E7409" s="6" t="str">
        <f>IF(AND($B7409&lt;&gt;"",$C7409&lt;&gt;"",$B7409&lt;=$C7409),INDEX(Bemenet!$D$2:$D$301,$M7409),"")</f>
        <v/>
      </c>
      <c r="F7409" s="5" t="str">
        <f t="shared" si="1035"/>
        <v/>
      </c>
      <c r="G7409" s="5" t="str">
        <f t="shared" si="1036"/>
        <v/>
      </c>
      <c r="H7409" s="9" t="str">
        <f t="shared" si="1037"/>
        <v/>
      </c>
      <c r="I7409" s="5" t="str">
        <f t="shared" si="1038"/>
        <v/>
      </c>
      <c r="J7409" s="5" t="str">
        <f>IF(OR($L7409="",NOT(COUNTIFS($L$2:$L7409,$L7409)=1)),"",SUMIFS($G:$G,$L:$L,$L7409))</f>
        <v/>
      </c>
      <c r="K7409" s="5" t="str">
        <f>IF(OR($L7409="",NOT(COUNTIFS($L$2:$L7409,$L7409)=1)),"",SUMIFS($I:$I,$L:$L,$L7409))</f>
        <v/>
      </c>
      <c r="L7409" s="6" t="str">
        <f t="shared" si="1039"/>
        <v/>
      </c>
      <c r="M7409" s="6">
        <f t="shared" si="1040"/>
        <v>297</v>
      </c>
      <c r="N7409" s="6">
        <f t="shared" si="1041"/>
        <v>9</v>
      </c>
      <c r="O7409" s="9" t="str">
        <f>IF(AND($B7409&lt;&gt;"",$C7409&lt;&gt;"",$B7409&lt;=$C7409),INDEX(Szabalyok!$C:$C,$N7409),"")</f>
        <v/>
      </c>
      <c r="P7409">
        <f t="shared" si="1043"/>
        <v>0</v>
      </c>
    </row>
    <row r="7410" spans="1:16" x14ac:dyDescent="0.35">
      <c r="A7410">
        <f t="shared" si="1042"/>
        <v>0</v>
      </c>
      <c r="B7410" s="4" t="str">
        <f>IF($M7410&gt;300,"",IF(OR(INDEX(Bemenet!$E$2:$E$301,$M7410)="",INDEX(Bemenet!$F$2:$F$301,$M7410)=""),"",MAX(INDEX(Bemenet!$E$2:$E$301,$M7410),INDEX(Szabalyok!$A:$A,$N7410))))</f>
        <v/>
      </c>
      <c r="C7410" s="4" t="str">
        <f>IF($B7410="","",MIN(INDEX(Bemenet!$F$2:$F$301,$M7410),INDEX(Szabalyok!$B:$B,$N7410)))</f>
        <v/>
      </c>
      <c r="D7410" s="5" t="str">
        <f>IF(AND($B7410&lt;&gt;"",$C7410&lt;&gt;"",$B7410&lt;=$C7410),INDEX(Bemenet!$G$2:$G$301,$M7410),"")</f>
        <v/>
      </c>
      <c r="E7410" s="6" t="str">
        <f>IF(AND($B7410&lt;&gt;"",$C7410&lt;&gt;"",$B7410&lt;=$C7410),INDEX(Bemenet!$D$2:$D$301,$M7410),"")</f>
        <v/>
      </c>
      <c r="F7410" s="5" t="str">
        <f t="shared" si="1035"/>
        <v/>
      </c>
      <c r="G7410" s="5" t="str">
        <f t="shared" si="1036"/>
        <v/>
      </c>
      <c r="H7410" s="9" t="str">
        <f t="shared" si="1037"/>
        <v/>
      </c>
      <c r="I7410" s="5" t="str">
        <f t="shared" si="1038"/>
        <v/>
      </c>
      <c r="J7410" s="5" t="str">
        <f>IF(OR($L7410="",NOT(COUNTIFS($L$2:$L7410,$L7410)=1)),"",SUMIFS($G:$G,$L:$L,$L7410))</f>
        <v/>
      </c>
      <c r="K7410" s="5" t="str">
        <f>IF(OR($L7410="",NOT(COUNTIFS($L$2:$L7410,$L7410)=1)),"",SUMIFS($I:$I,$L:$L,$L7410))</f>
        <v/>
      </c>
      <c r="L7410" s="6" t="str">
        <f t="shared" si="1039"/>
        <v/>
      </c>
      <c r="M7410" s="6">
        <f t="shared" si="1040"/>
        <v>297</v>
      </c>
      <c r="N7410" s="6">
        <f t="shared" si="1041"/>
        <v>10</v>
      </c>
      <c r="O7410" s="9" t="str">
        <f>IF(AND($B7410&lt;&gt;"",$C7410&lt;&gt;"",$B7410&lt;=$C7410),INDEX(Szabalyok!$C:$C,$N7410),"")</f>
        <v/>
      </c>
      <c r="P7410">
        <f t="shared" si="1043"/>
        <v>0</v>
      </c>
    </row>
    <row r="7411" spans="1:16" x14ac:dyDescent="0.35">
      <c r="A7411">
        <f t="shared" si="1042"/>
        <v>0</v>
      </c>
      <c r="B7411" s="4" t="str">
        <f>IF($M7411&gt;300,"",IF(OR(INDEX(Bemenet!$E$2:$E$301,$M7411)="",INDEX(Bemenet!$F$2:$F$301,$M7411)=""),"",MAX(INDEX(Bemenet!$E$2:$E$301,$M7411),INDEX(Szabalyok!$A:$A,$N7411))))</f>
        <v/>
      </c>
      <c r="C7411" s="4" t="str">
        <f>IF($B7411="","",MIN(INDEX(Bemenet!$F$2:$F$301,$M7411),INDEX(Szabalyok!$B:$B,$N7411)))</f>
        <v/>
      </c>
      <c r="D7411" s="5" t="str">
        <f>IF(AND($B7411&lt;&gt;"",$C7411&lt;&gt;"",$B7411&lt;=$C7411),INDEX(Bemenet!$G$2:$G$301,$M7411),"")</f>
        <v/>
      </c>
      <c r="E7411" s="6" t="str">
        <f>IF(AND($B7411&lt;&gt;"",$C7411&lt;&gt;"",$B7411&lt;=$C7411),INDEX(Bemenet!$D$2:$D$301,$M7411),"")</f>
        <v/>
      </c>
      <c r="F7411" s="5" t="str">
        <f t="shared" si="1035"/>
        <v/>
      </c>
      <c r="G7411" s="5" t="str">
        <f t="shared" si="1036"/>
        <v/>
      </c>
      <c r="H7411" s="9" t="str">
        <f t="shared" si="1037"/>
        <v/>
      </c>
      <c r="I7411" s="5" t="str">
        <f t="shared" si="1038"/>
        <v/>
      </c>
      <c r="J7411" s="5" t="str">
        <f>IF(OR($L7411="",NOT(COUNTIFS($L$2:$L7411,$L7411)=1)),"",SUMIFS($G:$G,$L:$L,$L7411))</f>
        <v/>
      </c>
      <c r="K7411" s="5" t="str">
        <f>IF(OR($L7411="",NOT(COUNTIFS($L$2:$L7411,$L7411)=1)),"",SUMIFS($I:$I,$L:$L,$L7411))</f>
        <v/>
      </c>
      <c r="L7411" s="6" t="str">
        <f t="shared" si="1039"/>
        <v/>
      </c>
      <c r="M7411" s="6">
        <f t="shared" si="1040"/>
        <v>297</v>
      </c>
      <c r="N7411" s="6">
        <f t="shared" si="1041"/>
        <v>11</v>
      </c>
      <c r="O7411" s="9" t="str">
        <f>IF(AND($B7411&lt;&gt;"",$C7411&lt;&gt;"",$B7411&lt;=$C7411),INDEX(Szabalyok!$C:$C,$N7411),"")</f>
        <v/>
      </c>
      <c r="P7411">
        <f t="shared" si="1043"/>
        <v>0</v>
      </c>
    </row>
    <row r="7412" spans="1:16" x14ac:dyDescent="0.35">
      <c r="A7412">
        <f t="shared" si="1042"/>
        <v>0</v>
      </c>
      <c r="B7412" s="4" t="str">
        <f>IF($M7412&gt;300,"",IF(OR(INDEX(Bemenet!$E$2:$E$301,$M7412)="",INDEX(Bemenet!$F$2:$F$301,$M7412)=""),"",MAX(INDEX(Bemenet!$E$2:$E$301,$M7412),INDEX(Szabalyok!$A:$A,$N7412))))</f>
        <v/>
      </c>
      <c r="C7412" s="4" t="str">
        <f>IF($B7412="","",MIN(INDEX(Bemenet!$F$2:$F$301,$M7412),INDEX(Szabalyok!$B:$B,$N7412)))</f>
        <v/>
      </c>
      <c r="D7412" s="5" t="str">
        <f>IF(AND($B7412&lt;&gt;"",$C7412&lt;&gt;"",$B7412&lt;=$C7412),INDEX(Bemenet!$G$2:$G$301,$M7412),"")</f>
        <v/>
      </c>
      <c r="E7412" s="6" t="str">
        <f>IF(AND($B7412&lt;&gt;"",$C7412&lt;&gt;"",$B7412&lt;=$C7412),INDEX(Bemenet!$D$2:$D$301,$M7412),"")</f>
        <v/>
      </c>
      <c r="F7412" s="5" t="str">
        <f t="shared" si="1035"/>
        <v/>
      </c>
      <c r="G7412" s="5" t="str">
        <f t="shared" si="1036"/>
        <v/>
      </c>
      <c r="H7412" s="9" t="str">
        <f t="shared" si="1037"/>
        <v/>
      </c>
      <c r="I7412" s="5" t="str">
        <f t="shared" si="1038"/>
        <v/>
      </c>
      <c r="J7412" s="5" t="str">
        <f>IF(OR($L7412="",NOT(COUNTIFS($L$2:$L7412,$L7412)=1)),"",SUMIFS($G:$G,$L:$L,$L7412))</f>
        <v/>
      </c>
      <c r="K7412" s="5" t="str">
        <f>IF(OR($L7412="",NOT(COUNTIFS($L$2:$L7412,$L7412)=1)),"",SUMIFS($I:$I,$L:$L,$L7412))</f>
        <v/>
      </c>
      <c r="L7412" s="6" t="str">
        <f t="shared" si="1039"/>
        <v/>
      </c>
      <c r="M7412" s="6">
        <f t="shared" si="1040"/>
        <v>297</v>
      </c>
      <c r="N7412" s="6">
        <f t="shared" si="1041"/>
        <v>12</v>
      </c>
      <c r="O7412" s="9" t="str">
        <f>IF(AND($B7412&lt;&gt;"",$C7412&lt;&gt;"",$B7412&lt;=$C7412),INDEX(Szabalyok!$C:$C,$N7412),"")</f>
        <v/>
      </c>
      <c r="P7412">
        <f t="shared" si="1043"/>
        <v>0</v>
      </c>
    </row>
    <row r="7413" spans="1:16" x14ac:dyDescent="0.35">
      <c r="A7413">
        <f t="shared" si="1042"/>
        <v>0</v>
      </c>
      <c r="B7413" s="4" t="str">
        <f>IF($M7413&gt;300,"",IF(OR(INDEX(Bemenet!$E$2:$E$301,$M7413)="",INDEX(Bemenet!$F$2:$F$301,$M7413)=""),"",MAX(INDEX(Bemenet!$E$2:$E$301,$M7413),INDEX(Szabalyok!$A:$A,$N7413))))</f>
        <v/>
      </c>
      <c r="C7413" s="4" t="str">
        <f>IF($B7413="","",MIN(INDEX(Bemenet!$F$2:$F$301,$M7413),INDEX(Szabalyok!$B:$B,$N7413)))</f>
        <v/>
      </c>
      <c r="D7413" s="5" t="str">
        <f>IF(AND($B7413&lt;&gt;"",$C7413&lt;&gt;"",$B7413&lt;=$C7413),INDEX(Bemenet!$G$2:$G$301,$M7413),"")</f>
        <v/>
      </c>
      <c r="E7413" s="6" t="str">
        <f>IF(AND($B7413&lt;&gt;"",$C7413&lt;&gt;"",$B7413&lt;=$C7413),INDEX(Bemenet!$D$2:$D$301,$M7413),"")</f>
        <v/>
      </c>
      <c r="F7413" s="5" t="str">
        <f t="shared" si="1035"/>
        <v/>
      </c>
      <c r="G7413" s="5" t="str">
        <f t="shared" si="1036"/>
        <v/>
      </c>
      <c r="H7413" s="9" t="str">
        <f t="shared" si="1037"/>
        <v/>
      </c>
      <c r="I7413" s="5" t="str">
        <f t="shared" si="1038"/>
        <v/>
      </c>
      <c r="J7413" s="5" t="str">
        <f>IF(OR($L7413="",NOT(COUNTIFS($L$2:$L7413,$L7413)=1)),"",SUMIFS($G:$G,$L:$L,$L7413))</f>
        <v/>
      </c>
      <c r="K7413" s="5" t="str">
        <f>IF(OR($L7413="",NOT(COUNTIFS($L$2:$L7413,$L7413)=1)),"",SUMIFS($I:$I,$L:$L,$L7413))</f>
        <v/>
      </c>
      <c r="L7413" s="6" t="str">
        <f t="shared" si="1039"/>
        <v/>
      </c>
      <c r="M7413" s="6">
        <f t="shared" si="1040"/>
        <v>297</v>
      </c>
      <c r="N7413" s="6">
        <f t="shared" si="1041"/>
        <v>13</v>
      </c>
      <c r="O7413" s="9" t="str">
        <f>IF(AND($B7413&lt;&gt;"",$C7413&lt;&gt;"",$B7413&lt;=$C7413),INDEX(Szabalyok!$C:$C,$N7413),"")</f>
        <v/>
      </c>
      <c r="P7413">
        <f t="shared" si="1043"/>
        <v>0</v>
      </c>
    </row>
    <row r="7414" spans="1:16" x14ac:dyDescent="0.35">
      <c r="A7414">
        <f t="shared" si="1042"/>
        <v>0</v>
      </c>
      <c r="B7414" s="4" t="str">
        <f>IF($M7414&gt;300,"",IF(OR(INDEX(Bemenet!$E$2:$E$301,$M7414)="",INDEX(Bemenet!$F$2:$F$301,$M7414)=""),"",MAX(INDEX(Bemenet!$E$2:$E$301,$M7414),INDEX(Szabalyok!$A:$A,$N7414))))</f>
        <v/>
      </c>
      <c r="C7414" s="4" t="str">
        <f>IF($B7414="","",MIN(INDEX(Bemenet!$F$2:$F$301,$M7414),INDEX(Szabalyok!$B:$B,$N7414)))</f>
        <v/>
      </c>
      <c r="D7414" s="5" t="str">
        <f>IF(AND($B7414&lt;&gt;"",$C7414&lt;&gt;"",$B7414&lt;=$C7414),INDEX(Bemenet!$G$2:$G$301,$M7414),"")</f>
        <v/>
      </c>
      <c r="E7414" s="6" t="str">
        <f>IF(AND($B7414&lt;&gt;"",$C7414&lt;&gt;"",$B7414&lt;=$C7414),INDEX(Bemenet!$D$2:$D$301,$M7414),"")</f>
        <v/>
      </c>
      <c r="F7414" s="5" t="str">
        <f t="shared" si="1035"/>
        <v/>
      </c>
      <c r="G7414" s="5" t="str">
        <f t="shared" si="1036"/>
        <v/>
      </c>
      <c r="H7414" s="9" t="str">
        <f t="shared" si="1037"/>
        <v/>
      </c>
      <c r="I7414" s="5" t="str">
        <f t="shared" si="1038"/>
        <v/>
      </c>
      <c r="J7414" s="5" t="str">
        <f>IF(OR($L7414="",NOT(COUNTIFS($L$2:$L7414,$L7414)=1)),"",SUMIFS($G:$G,$L:$L,$L7414))</f>
        <v/>
      </c>
      <c r="K7414" s="5" t="str">
        <f>IF(OR($L7414="",NOT(COUNTIFS($L$2:$L7414,$L7414)=1)),"",SUMIFS($I:$I,$L:$L,$L7414))</f>
        <v/>
      </c>
      <c r="L7414" s="6" t="str">
        <f t="shared" si="1039"/>
        <v/>
      </c>
      <c r="M7414" s="6">
        <f t="shared" si="1040"/>
        <v>297</v>
      </c>
      <c r="N7414" s="6">
        <f t="shared" si="1041"/>
        <v>14</v>
      </c>
      <c r="O7414" s="9" t="str">
        <f>IF(AND($B7414&lt;&gt;"",$C7414&lt;&gt;"",$B7414&lt;=$C7414),INDEX(Szabalyok!$C:$C,$N7414),"")</f>
        <v/>
      </c>
      <c r="P7414">
        <f t="shared" si="1043"/>
        <v>0</v>
      </c>
    </row>
    <row r="7415" spans="1:16" x14ac:dyDescent="0.35">
      <c r="A7415">
        <f t="shared" si="1042"/>
        <v>0</v>
      </c>
      <c r="B7415" s="4" t="str">
        <f>IF($M7415&gt;300,"",IF(OR(INDEX(Bemenet!$E$2:$E$301,$M7415)="",INDEX(Bemenet!$F$2:$F$301,$M7415)=""),"",MAX(INDEX(Bemenet!$E$2:$E$301,$M7415),INDEX(Szabalyok!$A:$A,$N7415))))</f>
        <v/>
      </c>
      <c r="C7415" s="4" t="str">
        <f>IF($B7415="","",MIN(INDEX(Bemenet!$F$2:$F$301,$M7415),INDEX(Szabalyok!$B:$B,$N7415)))</f>
        <v/>
      </c>
      <c r="D7415" s="5" t="str">
        <f>IF(AND($B7415&lt;&gt;"",$C7415&lt;&gt;"",$B7415&lt;=$C7415),INDEX(Bemenet!$G$2:$G$301,$M7415),"")</f>
        <v/>
      </c>
      <c r="E7415" s="6" t="str">
        <f>IF(AND($B7415&lt;&gt;"",$C7415&lt;&gt;"",$B7415&lt;=$C7415),INDEX(Bemenet!$D$2:$D$301,$M7415),"")</f>
        <v/>
      </c>
      <c r="F7415" s="5" t="str">
        <f t="shared" si="1035"/>
        <v/>
      </c>
      <c r="G7415" s="5" t="str">
        <f t="shared" si="1036"/>
        <v/>
      </c>
      <c r="H7415" s="9" t="str">
        <f t="shared" si="1037"/>
        <v/>
      </c>
      <c r="I7415" s="5" t="str">
        <f t="shared" si="1038"/>
        <v/>
      </c>
      <c r="J7415" s="5" t="str">
        <f>IF(OR($L7415="",NOT(COUNTIFS($L$2:$L7415,$L7415)=1)),"",SUMIFS($G:$G,$L:$L,$L7415))</f>
        <v/>
      </c>
      <c r="K7415" s="5" t="str">
        <f>IF(OR($L7415="",NOT(COUNTIFS($L$2:$L7415,$L7415)=1)),"",SUMIFS($I:$I,$L:$L,$L7415))</f>
        <v/>
      </c>
      <c r="L7415" s="6" t="str">
        <f t="shared" si="1039"/>
        <v/>
      </c>
      <c r="M7415" s="6">
        <f t="shared" si="1040"/>
        <v>297</v>
      </c>
      <c r="N7415" s="6">
        <f t="shared" si="1041"/>
        <v>15</v>
      </c>
      <c r="O7415" s="9" t="str">
        <f>IF(AND($B7415&lt;&gt;"",$C7415&lt;&gt;"",$B7415&lt;=$C7415),INDEX(Szabalyok!$C:$C,$N7415),"")</f>
        <v/>
      </c>
      <c r="P7415">
        <f t="shared" si="1043"/>
        <v>0</v>
      </c>
    </row>
    <row r="7416" spans="1:16" x14ac:dyDescent="0.35">
      <c r="A7416">
        <f t="shared" si="1042"/>
        <v>0</v>
      </c>
      <c r="B7416" s="4" t="str">
        <f>IF($M7416&gt;300,"",IF(OR(INDEX(Bemenet!$E$2:$E$301,$M7416)="",INDEX(Bemenet!$F$2:$F$301,$M7416)=""),"",MAX(INDEX(Bemenet!$E$2:$E$301,$M7416),INDEX(Szabalyok!$A:$A,$N7416))))</f>
        <v/>
      </c>
      <c r="C7416" s="4" t="str">
        <f>IF($B7416="","",MIN(INDEX(Bemenet!$F$2:$F$301,$M7416),INDEX(Szabalyok!$B:$B,$N7416)))</f>
        <v/>
      </c>
      <c r="D7416" s="5" t="str">
        <f>IF(AND($B7416&lt;&gt;"",$C7416&lt;&gt;"",$B7416&lt;=$C7416),INDEX(Bemenet!$G$2:$G$301,$M7416),"")</f>
        <v/>
      </c>
      <c r="E7416" s="6" t="str">
        <f>IF(AND($B7416&lt;&gt;"",$C7416&lt;&gt;"",$B7416&lt;=$C7416),INDEX(Bemenet!$D$2:$D$301,$M7416),"")</f>
        <v/>
      </c>
      <c r="F7416" s="5" t="str">
        <f t="shared" si="1035"/>
        <v/>
      </c>
      <c r="G7416" s="5" t="str">
        <f t="shared" si="1036"/>
        <v/>
      </c>
      <c r="H7416" s="9" t="str">
        <f t="shared" si="1037"/>
        <v/>
      </c>
      <c r="I7416" s="5" t="str">
        <f t="shared" si="1038"/>
        <v/>
      </c>
      <c r="J7416" s="5" t="str">
        <f>IF(OR($L7416="",NOT(COUNTIFS($L$2:$L7416,$L7416)=1)),"",SUMIFS($G:$G,$L:$L,$L7416))</f>
        <v/>
      </c>
      <c r="K7416" s="5" t="str">
        <f>IF(OR($L7416="",NOT(COUNTIFS($L$2:$L7416,$L7416)=1)),"",SUMIFS($I:$I,$L:$L,$L7416))</f>
        <v/>
      </c>
      <c r="L7416" s="6" t="str">
        <f t="shared" si="1039"/>
        <v/>
      </c>
      <c r="M7416" s="6">
        <f t="shared" si="1040"/>
        <v>297</v>
      </c>
      <c r="N7416" s="6">
        <f t="shared" si="1041"/>
        <v>16</v>
      </c>
      <c r="O7416" s="9" t="str">
        <f>IF(AND($B7416&lt;&gt;"",$C7416&lt;&gt;"",$B7416&lt;=$C7416),INDEX(Szabalyok!$C:$C,$N7416),"")</f>
        <v/>
      </c>
      <c r="P7416">
        <f t="shared" si="1043"/>
        <v>0</v>
      </c>
    </row>
    <row r="7417" spans="1:16" x14ac:dyDescent="0.35">
      <c r="A7417">
        <f t="shared" si="1042"/>
        <v>0</v>
      </c>
      <c r="B7417" s="4" t="str">
        <f>IF($M7417&gt;300,"",IF(OR(INDEX(Bemenet!$E$2:$E$301,$M7417)="",INDEX(Bemenet!$F$2:$F$301,$M7417)=""),"",MAX(INDEX(Bemenet!$E$2:$E$301,$M7417),INDEX(Szabalyok!$A:$A,$N7417))))</f>
        <v/>
      </c>
      <c r="C7417" s="4" t="str">
        <f>IF($B7417="","",MIN(INDEX(Bemenet!$F$2:$F$301,$M7417),INDEX(Szabalyok!$B:$B,$N7417)))</f>
        <v/>
      </c>
      <c r="D7417" s="5" t="str">
        <f>IF(AND($B7417&lt;&gt;"",$C7417&lt;&gt;"",$B7417&lt;=$C7417),INDEX(Bemenet!$G$2:$G$301,$M7417),"")</f>
        <v/>
      </c>
      <c r="E7417" s="6" t="str">
        <f>IF(AND($B7417&lt;&gt;"",$C7417&lt;&gt;"",$B7417&lt;=$C7417),INDEX(Bemenet!$D$2:$D$301,$M7417),"")</f>
        <v/>
      </c>
      <c r="F7417" s="5" t="str">
        <f t="shared" si="1035"/>
        <v/>
      </c>
      <c r="G7417" s="5" t="str">
        <f t="shared" si="1036"/>
        <v/>
      </c>
      <c r="H7417" s="9" t="str">
        <f t="shared" si="1037"/>
        <v/>
      </c>
      <c r="I7417" s="5" t="str">
        <f t="shared" si="1038"/>
        <v/>
      </c>
      <c r="J7417" s="5" t="str">
        <f>IF(OR($L7417="",NOT(COUNTIFS($L$2:$L7417,$L7417)=1)),"",SUMIFS($G:$G,$L:$L,$L7417))</f>
        <v/>
      </c>
      <c r="K7417" s="5" t="str">
        <f>IF(OR($L7417="",NOT(COUNTIFS($L$2:$L7417,$L7417)=1)),"",SUMIFS($I:$I,$L:$L,$L7417))</f>
        <v/>
      </c>
      <c r="L7417" s="6" t="str">
        <f t="shared" si="1039"/>
        <v/>
      </c>
      <c r="M7417" s="6">
        <f t="shared" si="1040"/>
        <v>297</v>
      </c>
      <c r="N7417" s="6">
        <f t="shared" si="1041"/>
        <v>17</v>
      </c>
      <c r="O7417" s="9" t="str">
        <f>IF(AND($B7417&lt;&gt;"",$C7417&lt;&gt;"",$B7417&lt;=$C7417),INDEX(Szabalyok!$C:$C,$N7417),"")</f>
        <v/>
      </c>
      <c r="P7417">
        <f t="shared" si="1043"/>
        <v>0</v>
      </c>
    </row>
    <row r="7418" spans="1:16" x14ac:dyDescent="0.35">
      <c r="A7418">
        <f t="shared" si="1042"/>
        <v>0</v>
      </c>
      <c r="B7418" s="4" t="str">
        <f>IF($M7418&gt;300,"",IF(OR(INDEX(Bemenet!$E$2:$E$301,$M7418)="",INDEX(Bemenet!$F$2:$F$301,$M7418)=""),"",MAX(INDEX(Bemenet!$E$2:$E$301,$M7418),INDEX(Szabalyok!$A:$A,$N7418))))</f>
        <v/>
      </c>
      <c r="C7418" s="4" t="str">
        <f>IF($B7418="","",MIN(INDEX(Bemenet!$F$2:$F$301,$M7418),INDEX(Szabalyok!$B:$B,$N7418)))</f>
        <v/>
      </c>
      <c r="D7418" s="5" t="str">
        <f>IF(AND($B7418&lt;&gt;"",$C7418&lt;&gt;"",$B7418&lt;=$C7418),INDEX(Bemenet!$G$2:$G$301,$M7418),"")</f>
        <v/>
      </c>
      <c r="E7418" s="6" t="str">
        <f>IF(AND($B7418&lt;&gt;"",$C7418&lt;&gt;"",$B7418&lt;=$C7418),INDEX(Bemenet!$D$2:$D$301,$M7418),"")</f>
        <v/>
      </c>
      <c r="F7418" s="5" t="str">
        <f t="shared" si="1035"/>
        <v/>
      </c>
      <c r="G7418" s="5" t="str">
        <f t="shared" si="1036"/>
        <v/>
      </c>
      <c r="H7418" s="9" t="str">
        <f t="shared" si="1037"/>
        <v/>
      </c>
      <c r="I7418" s="5" t="str">
        <f t="shared" si="1038"/>
        <v/>
      </c>
      <c r="J7418" s="5" t="str">
        <f>IF(OR($L7418="",NOT(COUNTIFS($L$2:$L7418,$L7418)=1)),"",SUMIFS($G:$G,$L:$L,$L7418))</f>
        <v/>
      </c>
      <c r="K7418" s="5" t="str">
        <f>IF(OR($L7418="",NOT(COUNTIFS($L$2:$L7418,$L7418)=1)),"",SUMIFS($I:$I,$L:$L,$L7418))</f>
        <v/>
      </c>
      <c r="L7418" s="6" t="str">
        <f t="shared" si="1039"/>
        <v/>
      </c>
      <c r="M7418" s="6">
        <f t="shared" si="1040"/>
        <v>297</v>
      </c>
      <c r="N7418" s="6">
        <f t="shared" si="1041"/>
        <v>18</v>
      </c>
      <c r="O7418" s="9" t="str">
        <f>IF(AND($B7418&lt;&gt;"",$C7418&lt;&gt;"",$B7418&lt;=$C7418),INDEX(Szabalyok!$C:$C,$N7418),"")</f>
        <v/>
      </c>
      <c r="P7418">
        <f t="shared" si="1043"/>
        <v>0</v>
      </c>
    </row>
    <row r="7419" spans="1:16" x14ac:dyDescent="0.35">
      <c r="A7419">
        <f t="shared" si="1042"/>
        <v>0</v>
      </c>
      <c r="B7419" s="4" t="str">
        <f>IF($M7419&gt;300,"",IF(OR(INDEX(Bemenet!$E$2:$E$301,$M7419)="",INDEX(Bemenet!$F$2:$F$301,$M7419)=""),"",MAX(INDEX(Bemenet!$E$2:$E$301,$M7419),INDEX(Szabalyok!$A:$A,$N7419))))</f>
        <v/>
      </c>
      <c r="C7419" s="4" t="str">
        <f>IF($B7419="","",MIN(INDEX(Bemenet!$F$2:$F$301,$M7419),INDEX(Szabalyok!$B:$B,$N7419)))</f>
        <v/>
      </c>
      <c r="D7419" s="5" t="str">
        <f>IF(AND($B7419&lt;&gt;"",$C7419&lt;&gt;"",$B7419&lt;=$C7419),INDEX(Bemenet!$G$2:$G$301,$M7419),"")</f>
        <v/>
      </c>
      <c r="E7419" s="6" t="str">
        <f>IF(AND($B7419&lt;&gt;"",$C7419&lt;&gt;"",$B7419&lt;=$C7419),INDEX(Bemenet!$D$2:$D$301,$M7419),"")</f>
        <v/>
      </c>
      <c r="F7419" s="5" t="str">
        <f t="shared" si="1035"/>
        <v/>
      </c>
      <c r="G7419" s="5" t="str">
        <f t="shared" si="1036"/>
        <v/>
      </c>
      <c r="H7419" s="9" t="str">
        <f t="shared" si="1037"/>
        <v/>
      </c>
      <c r="I7419" s="5" t="str">
        <f t="shared" si="1038"/>
        <v/>
      </c>
      <c r="J7419" s="5" t="str">
        <f>IF(OR($L7419="",NOT(COUNTIFS($L$2:$L7419,$L7419)=1)),"",SUMIFS($G:$G,$L:$L,$L7419))</f>
        <v/>
      </c>
      <c r="K7419" s="5" t="str">
        <f>IF(OR($L7419="",NOT(COUNTIFS($L$2:$L7419,$L7419)=1)),"",SUMIFS($I:$I,$L:$L,$L7419))</f>
        <v/>
      </c>
      <c r="L7419" s="6" t="str">
        <f t="shared" si="1039"/>
        <v/>
      </c>
      <c r="M7419" s="6">
        <f t="shared" si="1040"/>
        <v>297</v>
      </c>
      <c r="N7419" s="6">
        <f t="shared" si="1041"/>
        <v>19</v>
      </c>
      <c r="O7419" s="9" t="str">
        <f>IF(AND($B7419&lt;&gt;"",$C7419&lt;&gt;"",$B7419&lt;=$C7419),INDEX(Szabalyok!$C:$C,$N7419),"")</f>
        <v/>
      </c>
      <c r="P7419">
        <f t="shared" si="1043"/>
        <v>0</v>
      </c>
    </row>
    <row r="7420" spans="1:16" x14ac:dyDescent="0.35">
      <c r="A7420">
        <f t="shared" si="1042"/>
        <v>0</v>
      </c>
      <c r="B7420" s="4" t="str">
        <f>IF($M7420&gt;300,"",IF(OR(INDEX(Bemenet!$E$2:$E$301,$M7420)="",INDEX(Bemenet!$F$2:$F$301,$M7420)=""),"",MAX(INDEX(Bemenet!$E$2:$E$301,$M7420),INDEX(Szabalyok!$A:$A,$N7420))))</f>
        <v/>
      </c>
      <c r="C7420" s="4" t="str">
        <f>IF($B7420="","",MIN(INDEX(Bemenet!$F$2:$F$301,$M7420),INDEX(Szabalyok!$B:$B,$N7420)))</f>
        <v/>
      </c>
      <c r="D7420" s="5" t="str">
        <f>IF(AND($B7420&lt;&gt;"",$C7420&lt;&gt;"",$B7420&lt;=$C7420),INDEX(Bemenet!$G$2:$G$301,$M7420),"")</f>
        <v/>
      </c>
      <c r="E7420" s="6" t="str">
        <f>IF(AND($B7420&lt;&gt;"",$C7420&lt;&gt;"",$B7420&lt;=$C7420),INDEX(Bemenet!$D$2:$D$301,$M7420),"")</f>
        <v/>
      </c>
      <c r="F7420" s="5" t="str">
        <f t="shared" si="1035"/>
        <v/>
      </c>
      <c r="G7420" s="5" t="str">
        <f t="shared" si="1036"/>
        <v/>
      </c>
      <c r="H7420" s="9" t="str">
        <f t="shared" si="1037"/>
        <v/>
      </c>
      <c r="I7420" s="5" t="str">
        <f t="shared" si="1038"/>
        <v/>
      </c>
      <c r="J7420" s="5" t="str">
        <f>IF(OR($L7420="",NOT(COUNTIFS($L$2:$L7420,$L7420)=1)),"",SUMIFS($G:$G,$L:$L,$L7420))</f>
        <v/>
      </c>
      <c r="K7420" s="5" t="str">
        <f>IF(OR($L7420="",NOT(COUNTIFS($L$2:$L7420,$L7420)=1)),"",SUMIFS($I:$I,$L:$L,$L7420))</f>
        <v/>
      </c>
      <c r="L7420" s="6" t="str">
        <f t="shared" si="1039"/>
        <v/>
      </c>
      <c r="M7420" s="6">
        <f t="shared" si="1040"/>
        <v>297</v>
      </c>
      <c r="N7420" s="6">
        <f t="shared" si="1041"/>
        <v>20</v>
      </c>
      <c r="O7420" s="9" t="str">
        <f>IF(AND($B7420&lt;&gt;"",$C7420&lt;&gt;"",$B7420&lt;=$C7420),INDEX(Szabalyok!$C:$C,$N7420),"")</f>
        <v/>
      </c>
      <c r="P7420">
        <f t="shared" si="1043"/>
        <v>0</v>
      </c>
    </row>
    <row r="7421" spans="1:16" x14ac:dyDescent="0.35">
      <c r="A7421">
        <f t="shared" si="1042"/>
        <v>0</v>
      </c>
      <c r="B7421" s="4" t="str">
        <f>IF($M7421&gt;300,"",IF(OR(INDEX(Bemenet!$E$2:$E$301,$M7421)="",INDEX(Bemenet!$F$2:$F$301,$M7421)=""),"",MAX(INDEX(Bemenet!$E$2:$E$301,$M7421),INDEX(Szabalyok!$A:$A,$N7421))))</f>
        <v/>
      </c>
      <c r="C7421" s="4" t="str">
        <f>IF($B7421="","",MIN(INDEX(Bemenet!$F$2:$F$301,$M7421),INDEX(Szabalyok!$B:$B,$N7421)))</f>
        <v/>
      </c>
      <c r="D7421" s="5" t="str">
        <f>IF(AND($B7421&lt;&gt;"",$C7421&lt;&gt;"",$B7421&lt;=$C7421),INDEX(Bemenet!$G$2:$G$301,$M7421),"")</f>
        <v/>
      </c>
      <c r="E7421" s="6" t="str">
        <f>IF(AND($B7421&lt;&gt;"",$C7421&lt;&gt;"",$B7421&lt;=$C7421),INDEX(Bemenet!$D$2:$D$301,$M7421),"")</f>
        <v/>
      </c>
      <c r="F7421" s="5" t="str">
        <f t="shared" si="1035"/>
        <v/>
      </c>
      <c r="G7421" s="5" t="str">
        <f t="shared" si="1036"/>
        <v/>
      </c>
      <c r="H7421" s="9" t="str">
        <f t="shared" si="1037"/>
        <v/>
      </c>
      <c r="I7421" s="5" t="str">
        <f t="shared" si="1038"/>
        <v/>
      </c>
      <c r="J7421" s="5" t="str">
        <f>IF(OR($L7421="",NOT(COUNTIFS($L$2:$L7421,$L7421)=1)),"",SUMIFS($G:$G,$L:$L,$L7421))</f>
        <v/>
      </c>
      <c r="K7421" s="5" t="str">
        <f>IF(OR($L7421="",NOT(COUNTIFS($L$2:$L7421,$L7421)=1)),"",SUMIFS($I:$I,$L:$L,$L7421))</f>
        <v/>
      </c>
      <c r="L7421" s="6" t="str">
        <f t="shared" si="1039"/>
        <v/>
      </c>
      <c r="M7421" s="6">
        <f t="shared" si="1040"/>
        <v>297</v>
      </c>
      <c r="N7421" s="6">
        <f t="shared" si="1041"/>
        <v>21</v>
      </c>
      <c r="O7421" s="9" t="str">
        <f>IF(AND($B7421&lt;&gt;"",$C7421&lt;&gt;"",$B7421&lt;=$C7421),INDEX(Szabalyok!$C:$C,$N7421),"")</f>
        <v/>
      </c>
      <c r="P7421">
        <f t="shared" si="1043"/>
        <v>0</v>
      </c>
    </row>
    <row r="7422" spans="1:16" x14ac:dyDescent="0.35">
      <c r="A7422">
        <f t="shared" si="1042"/>
        <v>0</v>
      </c>
      <c r="B7422" s="4" t="str">
        <f>IF($M7422&gt;300,"",IF(OR(INDEX(Bemenet!$E$2:$E$301,$M7422)="",INDEX(Bemenet!$F$2:$F$301,$M7422)=""),"",MAX(INDEX(Bemenet!$E$2:$E$301,$M7422),INDEX(Szabalyok!$A:$A,$N7422))))</f>
        <v/>
      </c>
      <c r="C7422" s="4" t="str">
        <f>IF($B7422="","",MIN(INDEX(Bemenet!$F$2:$F$301,$M7422),INDEX(Szabalyok!$B:$B,$N7422)))</f>
        <v/>
      </c>
      <c r="D7422" s="5" t="str">
        <f>IF(AND($B7422&lt;&gt;"",$C7422&lt;&gt;"",$B7422&lt;=$C7422),INDEX(Bemenet!$G$2:$G$301,$M7422),"")</f>
        <v/>
      </c>
      <c r="E7422" s="6" t="str">
        <f>IF(AND($B7422&lt;&gt;"",$C7422&lt;&gt;"",$B7422&lt;=$C7422),INDEX(Bemenet!$D$2:$D$301,$M7422),"")</f>
        <v/>
      </c>
      <c r="F7422" s="5" t="str">
        <f t="shared" si="1035"/>
        <v/>
      </c>
      <c r="G7422" s="5" t="str">
        <f t="shared" si="1036"/>
        <v/>
      </c>
      <c r="H7422" s="9" t="str">
        <f t="shared" si="1037"/>
        <v/>
      </c>
      <c r="I7422" s="5" t="str">
        <f t="shared" si="1038"/>
        <v/>
      </c>
      <c r="J7422" s="5" t="str">
        <f>IF(OR($L7422="",NOT(COUNTIFS($L$2:$L7422,$L7422)=1)),"",SUMIFS($G:$G,$L:$L,$L7422))</f>
        <v/>
      </c>
      <c r="K7422" s="5" t="str">
        <f>IF(OR($L7422="",NOT(COUNTIFS($L$2:$L7422,$L7422)=1)),"",SUMIFS($I:$I,$L:$L,$L7422))</f>
        <v/>
      </c>
      <c r="L7422" s="6" t="str">
        <f t="shared" si="1039"/>
        <v/>
      </c>
      <c r="M7422" s="6">
        <f t="shared" si="1040"/>
        <v>297</v>
      </c>
      <c r="N7422" s="6">
        <f t="shared" si="1041"/>
        <v>22</v>
      </c>
      <c r="O7422" s="9" t="str">
        <f>IF(AND($B7422&lt;&gt;"",$C7422&lt;&gt;"",$B7422&lt;=$C7422),INDEX(Szabalyok!$C:$C,$N7422),"")</f>
        <v/>
      </c>
      <c r="P7422">
        <f t="shared" si="1043"/>
        <v>0</v>
      </c>
    </row>
    <row r="7423" spans="1:16" x14ac:dyDescent="0.35">
      <c r="A7423">
        <f t="shared" si="1042"/>
        <v>0</v>
      </c>
      <c r="B7423" s="4" t="str">
        <f>IF($M7423&gt;300,"",IF(OR(INDEX(Bemenet!$E$2:$E$301,$M7423)="",INDEX(Bemenet!$F$2:$F$301,$M7423)=""),"",MAX(INDEX(Bemenet!$E$2:$E$301,$M7423),INDEX(Szabalyok!$A:$A,$N7423))))</f>
        <v/>
      </c>
      <c r="C7423" s="4" t="str">
        <f>IF($B7423="","",MIN(INDEX(Bemenet!$F$2:$F$301,$M7423),INDEX(Szabalyok!$B:$B,$N7423)))</f>
        <v/>
      </c>
      <c r="D7423" s="5" t="str">
        <f>IF(AND($B7423&lt;&gt;"",$C7423&lt;&gt;"",$B7423&lt;=$C7423),INDEX(Bemenet!$G$2:$G$301,$M7423),"")</f>
        <v/>
      </c>
      <c r="E7423" s="6" t="str">
        <f>IF(AND($B7423&lt;&gt;"",$C7423&lt;&gt;"",$B7423&lt;=$C7423),INDEX(Bemenet!$D$2:$D$301,$M7423),"")</f>
        <v/>
      </c>
      <c r="F7423" s="5" t="str">
        <f t="shared" si="1035"/>
        <v/>
      </c>
      <c r="G7423" s="5" t="str">
        <f t="shared" si="1036"/>
        <v/>
      </c>
      <c r="H7423" s="9" t="str">
        <f t="shared" si="1037"/>
        <v/>
      </c>
      <c r="I7423" s="5" t="str">
        <f t="shared" si="1038"/>
        <v/>
      </c>
      <c r="J7423" s="5" t="str">
        <f>IF(OR($L7423="",NOT(COUNTIFS($L$2:$L7423,$L7423)=1)),"",SUMIFS($G:$G,$L:$L,$L7423))</f>
        <v/>
      </c>
      <c r="K7423" s="5" t="str">
        <f>IF(OR($L7423="",NOT(COUNTIFS($L$2:$L7423,$L7423)=1)),"",SUMIFS($I:$I,$L:$L,$L7423))</f>
        <v/>
      </c>
      <c r="L7423" s="6" t="str">
        <f t="shared" si="1039"/>
        <v/>
      </c>
      <c r="M7423" s="6">
        <f t="shared" si="1040"/>
        <v>297</v>
      </c>
      <c r="N7423" s="6">
        <f t="shared" si="1041"/>
        <v>23</v>
      </c>
      <c r="O7423" s="9" t="str">
        <f>IF(AND($B7423&lt;&gt;"",$C7423&lt;&gt;"",$B7423&lt;=$C7423),INDEX(Szabalyok!$C:$C,$N7423),"")</f>
        <v/>
      </c>
      <c r="P7423">
        <f t="shared" si="1043"/>
        <v>0</v>
      </c>
    </row>
    <row r="7424" spans="1:16" x14ac:dyDescent="0.35">
      <c r="A7424">
        <f t="shared" si="1042"/>
        <v>0</v>
      </c>
      <c r="B7424" s="4" t="str">
        <f>IF($M7424&gt;300,"",IF(OR(INDEX(Bemenet!$E$2:$E$301,$M7424)="",INDEX(Bemenet!$F$2:$F$301,$M7424)=""),"",MAX(INDEX(Bemenet!$E$2:$E$301,$M7424),INDEX(Szabalyok!$A:$A,$N7424))))</f>
        <v/>
      </c>
      <c r="C7424" s="4" t="str">
        <f>IF($B7424="","",MIN(INDEX(Bemenet!$F$2:$F$301,$M7424),INDEX(Szabalyok!$B:$B,$N7424)))</f>
        <v/>
      </c>
      <c r="D7424" s="5" t="str">
        <f>IF(AND($B7424&lt;&gt;"",$C7424&lt;&gt;"",$B7424&lt;=$C7424),INDEX(Bemenet!$G$2:$G$301,$M7424),"")</f>
        <v/>
      </c>
      <c r="E7424" s="6" t="str">
        <f>IF(AND($B7424&lt;&gt;"",$C7424&lt;&gt;"",$B7424&lt;=$C7424),INDEX(Bemenet!$D$2:$D$301,$M7424),"")</f>
        <v/>
      </c>
      <c r="F7424" s="5" t="str">
        <f t="shared" si="1035"/>
        <v/>
      </c>
      <c r="G7424" s="5" t="str">
        <f t="shared" si="1036"/>
        <v/>
      </c>
      <c r="H7424" s="9" t="str">
        <f t="shared" si="1037"/>
        <v/>
      </c>
      <c r="I7424" s="5" t="str">
        <f t="shared" si="1038"/>
        <v/>
      </c>
      <c r="J7424" s="5" t="str">
        <f>IF(OR($L7424="",NOT(COUNTIFS($L$2:$L7424,$L7424)=1)),"",SUMIFS($G:$G,$L:$L,$L7424))</f>
        <v/>
      </c>
      <c r="K7424" s="5" t="str">
        <f>IF(OR($L7424="",NOT(COUNTIFS($L$2:$L7424,$L7424)=1)),"",SUMIFS($I:$I,$L:$L,$L7424))</f>
        <v/>
      </c>
      <c r="L7424" s="6" t="str">
        <f t="shared" si="1039"/>
        <v/>
      </c>
      <c r="M7424" s="6">
        <f t="shared" si="1040"/>
        <v>297</v>
      </c>
      <c r="N7424" s="6">
        <f t="shared" si="1041"/>
        <v>24</v>
      </c>
      <c r="O7424" s="9" t="str">
        <f>IF(AND($B7424&lt;&gt;"",$C7424&lt;&gt;"",$B7424&lt;=$C7424),INDEX(Szabalyok!$C:$C,$N7424),"")</f>
        <v/>
      </c>
      <c r="P7424">
        <f t="shared" si="1043"/>
        <v>0</v>
      </c>
    </row>
    <row r="7425" spans="1:16" x14ac:dyDescent="0.35">
      <c r="A7425">
        <f t="shared" si="1042"/>
        <v>0</v>
      </c>
      <c r="B7425" s="4" t="str">
        <f>IF($M7425&gt;300,"",IF(OR(INDEX(Bemenet!$E$2:$E$301,$M7425)="",INDEX(Bemenet!$F$2:$F$301,$M7425)=""),"",MAX(INDEX(Bemenet!$E$2:$E$301,$M7425),INDEX(Szabalyok!$A:$A,$N7425))))</f>
        <v/>
      </c>
      <c r="C7425" s="4" t="str">
        <f>IF($B7425="","",MIN(INDEX(Bemenet!$F$2:$F$301,$M7425),INDEX(Szabalyok!$B:$B,$N7425)))</f>
        <v/>
      </c>
      <c r="D7425" s="5" t="str">
        <f>IF(AND($B7425&lt;&gt;"",$C7425&lt;&gt;"",$B7425&lt;=$C7425),INDEX(Bemenet!$G$2:$G$301,$M7425),"")</f>
        <v/>
      </c>
      <c r="E7425" s="6" t="str">
        <f>IF(AND($B7425&lt;&gt;"",$C7425&lt;&gt;"",$B7425&lt;=$C7425),INDEX(Bemenet!$D$2:$D$301,$M7425),"")</f>
        <v/>
      </c>
      <c r="F7425" s="5" t="str">
        <f t="shared" si="1035"/>
        <v/>
      </c>
      <c r="G7425" s="5" t="str">
        <f t="shared" si="1036"/>
        <v/>
      </c>
      <c r="H7425" s="9" t="str">
        <f t="shared" si="1037"/>
        <v/>
      </c>
      <c r="I7425" s="5" t="str">
        <f t="shared" si="1038"/>
        <v/>
      </c>
      <c r="J7425" s="5" t="str">
        <f>IF(OR($L7425="",NOT(COUNTIFS($L$2:$L7425,$L7425)=1)),"",SUMIFS($G:$G,$L:$L,$L7425))</f>
        <v/>
      </c>
      <c r="K7425" s="5" t="str">
        <f>IF(OR($L7425="",NOT(COUNTIFS($L$2:$L7425,$L7425)=1)),"",SUMIFS($I:$I,$L:$L,$L7425))</f>
        <v/>
      </c>
      <c r="L7425" s="6" t="str">
        <f t="shared" si="1039"/>
        <v/>
      </c>
      <c r="M7425" s="6">
        <f t="shared" si="1040"/>
        <v>297</v>
      </c>
      <c r="N7425" s="6">
        <f t="shared" si="1041"/>
        <v>25</v>
      </c>
      <c r="O7425" s="9" t="str">
        <f>IF(AND($B7425&lt;&gt;"",$C7425&lt;&gt;"",$B7425&lt;=$C7425),INDEX(Szabalyok!$C:$C,$N7425),"")</f>
        <v/>
      </c>
      <c r="P7425">
        <f t="shared" si="1043"/>
        <v>0</v>
      </c>
    </row>
    <row r="7426" spans="1:16" x14ac:dyDescent="0.35">
      <c r="A7426">
        <f t="shared" si="1042"/>
        <v>0</v>
      </c>
      <c r="B7426" s="4" t="str">
        <f>IF($M7426&gt;300,"",IF(OR(INDEX(Bemenet!$E$2:$E$301,$M7426)="",INDEX(Bemenet!$F$2:$F$301,$M7426)=""),"",MAX(INDEX(Bemenet!$E$2:$E$301,$M7426),INDEX(Szabalyok!$A:$A,$N7426))))</f>
        <v/>
      </c>
      <c r="C7426" s="4" t="str">
        <f>IF($B7426="","",MIN(INDEX(Bemenet!$F$2:$F$301,$M7426),INDEX(Szabalyok!$B:$B,$N7426)))</f>
        <v/>
      </c>
      <c r="D7426" s="5" t="str">
        <f>IF(AND($B7426&lt;&gt;"",$C7426&lt;&gt;"",$B7426&lt;=$C7426),INDEX(Bemenet!$G$2:$G$301,$M7426),"")</f>
        <v/>
      </c>
      <c r="E7426" s="6" t="str">
        <f>IF(AND($B7426&lt;&gt;"",$C7426&lt;&gt;"",$B7426&lt;=$C7426),INDEX(Bemenet!$D$2:$D$301,$M7426),"")</f>
        <v/>
      </c>
      <c r="F7426" s="5" t="str">
        <f t="shared" ref="F7426:F7489" si="1044">IF(AND($B7426&lt;&gt;"",$C7426&lt;&gt;"",$B7426&lt;=$C7426),$C7426-$B7426+1,"")</f>
        <v/>
      </c>
      <c r="G7426" s="5" t="str">
        <f t="shared" ref="G7426:G7489" si="1045">IF($F7426="","",$F7426*$D7426)</f>
        <v/>
      </c>
      <c r="H7426" s="9" t="str">
        <f t="shared" ref="H7426:H7489" si="1046">IF($G7426="","",$O7426)</f>
        <v/>
      </c>
      <c r="I7426" s="5" t="str">
        <f t="shared" ref="I7426:I7489" si="1047">IF($G7426="","",$G7426*IF($H7426="",$O7426,$H7426)/100)</f>
        <v/>
      </c>
      <c r="J7426" s="5" t="str">
        <f>IF(OR($L7426="",NOT(COUNTIFS($L$2:$L7426,$L7426)=1)),"",SUMIFS($G:$G,$L:$L,$L7426))</f>
        <v/>
      </c>
      <c r="K7426" s="5" t="str">
        <f>IF(OR($L7426="",NOT(COUNTIFS($L$2:$L7426,$L7426)=1)),"",SUMIFS($I:$I,$L:$L,$L7426))</f>
        <v/>
      </c>
      <c r="L7426" s="6" t="str">
        <f t="shared" ref="L7426:L7489" si="1048">IF($B7426="","",YEAR($B7426))</f>
        <v/>
      </c>
      <c r="M7426" s="6">
        <f t="shared" ref="M7426:M7489" si="1049">INT((ROW()-2)/25)+1</f>
        <v>297</v>
      </c>
      <c r="N7426" s="6">
        <f t="shared" ref="N7426:N7489" si="1050">MOD(ROW()-2,25)+2</f>
        <v>26</v>
      </c>
      <c r="O7426" s="9" t="str">
        <f>IF(AND($B7426&lt;&gt;"",$C7426&lt;&gt;"",$B7426&lt;=$C7426),INDEX(Szabalyok!$C:$C,$N7426),"")</f>
        <v/>
      </c>
      <c r="P7426">
        <f t="shared" si="1043"/>
        <v>0</v>
      </c>
    </row>
    <row r="7427" spans="1:16" x14ac:dyDescent="0.35">
      <c r="A7427">
        <f t="shared" si="1042"/>
        <v>0</v>
      </c>
      <c r="B7427" s="4" t="str">
        <f>IF($M7427&gt;300,"",IF(OR(INDEX(Bemenet!$E$2:$E$301,$M7427)="",INDEX(Bemenet!$F$2:$F$301,$M7427)=""),"",MAX(INDEX(Bemenet!$E$2:$E$301,$M7427),INDEX(Szabalyok!$A:$A,$N7427))))</f>
        <v/>
      </c>
      <c r="C7427" s="4" t="str">
        <f>IF($B7427="","",MIN(INDEX(Bemenet!$F$2:$F$301,$M7427),INDEX(Szabalyok!$B:$B,$N7427)))</f>
        <v/>
      </c>
      <c r="D7427" s="5" t="str">
        <f>IF(AND($B7427&lt;&gt;"",$C7427&lt;&gt;"",$B7427&lt;=$C7427),INDEX(Bemenet!$G$2:$G$301,$M7427),"")</f>
        <v/>
      </c>
      <c r="E7427" s="6" t="str">
        <f>IF(AND($B7427&lt;&gt;"",$C7427&lt;&gt;"",$B7427&lt;=$C7427),INDEX(Bemenet!$D$2:$D$301,$M7427),"")</f>
        <v/>
      </c>
      <c r="F7427" s="5" t="str">
        <f t="shared" si="1044"/>
        <v/>
      </c>
      <c r="G7427" s="5" t="str">
        <f t="shared" si="1045"/>
        <v/>
      </c>
      <c r="H7427" s="9" t="str">
        <f t="shared" si="1046"/>
        <v/>
      </c>
      <c r="I7427" s="5" t="str">
        <f t="shared" si="1047"/>
        <v/>
      </c>
      <c r="J7427" s="5" t="str">
        <f>IF(OR($L7427="",NOT(COUNTIFS($L$2:$L7427,$L7427)=1)),"",SUMIFS($G:$G,$L:$L,$L7427))</f>
        <v/>
      </c>
      <c r="K7427" s="5" t="str">
        <f>IF(OR($L7427="",NOT(COUNTIFS($L$2:$L7427,$L7427)=1)),"",SUMIFS($I:$I,$L:$L,$L7427))</f>
        <v/>
      </c>
      <c r="L7427" s="6" t="str">
        <f t="shared" si="1048"/>
        <v/>
      </c>
      <c r="M7427" s="6">
        <f t="shared" si="1049"/>
        <v>298</v>
      </c>
      <c r="N7427" s="6">
        <f t="shared" si="1050"/>
        <v>2</v>
      </c>
      <c r="O7427" s="9" t="str">
        <f>IF(AND($B7427&lt;&gt;"",$C7427&lt;&gt;"",$B7427&lt;=$C7427),INDEX(Szabalyok!$C:$C,$N7427),"")</f>
        <v/>
      </c>
      <c r="P7427">
        <f t="shared" si="1043"/>
        <v>0</v>
      </c>
    </row>
    <row r="7428" spans="1:16" x14ac:dyDescent="0.35">
      <c r="A7428">
        <f t="shared" ref="A7428:A7491" si="1051">IF(P7428=P7427,0,P7428)</f>
        <v>0</v>
      </c>
      <c r="B7428" s="4" t="str">
        <f>IF($M7428&gt;300,"",IF(OR(INDEX(Bemenet!$E$2:$E$301,$M7428)="",INDEX(Bemenet!$F$2:$F$301,$M7428)=""),"",MAX(INDEX(Bemenet!$E$2:$E$301,$M7428),INDEX(Szabalyok!$A:$A,$N7428))))</f>
        <v/>
      </c>
      <c r="C7428" s="4" t="str">
        <f>IF($B7428="","",MIN(INDEX(Bemenet!$F$2:$F$301,$M7428),INDEX(Szabalyok!$B:$B,$N7428)))</f>
        <v/>
      </c>
      <c r="D7428" s="5" t="str">
        <f>IF(AND($B7428&lt;&gt;"",$C7428&lt;&gt;"",$B7428&lt;=$C7428),INDEX(Bemenet!$G$2:$G$301,$M7428),"")</f>
        <v/>
      </c>
      <c r="E7428" s="6" t="str">
        <f>IF(AND($B7428&lt;&gt;"",$C7428&lt;&gt;"",$B7428&lt;=$C7428),INDEX(Bemenet!$D$2:$D$301,$M7428),"")</f>
        <v/>
      </c>
      <c r="F7428" s="5" t="str">
        <f t="shared" si="1044"/>
        <v/>
      </c>
      <c r="G7428" s="5" t="str">
        <f t="shared" si="1045"/>
        <v/>
      </c>
      <c r="H7428" s="9" t="str">
        <f t="shared" si="1046"/>
        <v/>
      </c>
      <c r="I7428" s="5" t="str">
        <f t="shared" si="1047"/>
        <v/>
      </c>
      <c r="J7428" s="5" t="str">
        <f>IF(OR($L7428="",NOT(COUNTIFS($L$2:$L7428,$L7428)=1)),"",SUMIFS($G:$G,$L:$L,$L7428))</f>
        <v/>
      </c>
      <c r="K7428" s="5" t="str">
        <f>IF(OR($L7428="",NOT(COUNTIFS($L$2:$L7428,$L7428)=1)),"",SUMIFS($I:$I,$L:$L,$L7428))</f>
        <v/>
      </c>
      <c r="L7428" s="6" t="str">
        <f t="shared" si="1048"/>
        <v/>
      </c>
      <c r="M7428" s="6">
        <f t="shared" si="1049"/>
        <v>298</v>
      </c>
      <c r="N7428" s="6">
        <f t="shared" si="1050"/>
        <v>3</v>
      </c>
      <c r="O7428" s="9" t="str">
        <f>IF(AND($B7428&lt;&gt;"",$C7428&lt;&gt;"",$B7428&lt;=$C7428),INDEX(Szabalyok!$C:$C,$N7428),"")</f>
        <v/>
      </c>
      <c r="P7428">
        <f t="shared" ref="P7428:P7491" si="1052">IF(D7428="",P7427,P7427+1)</f>
        <v>0</v>
      </c>
    </row>
    <row r="7429" spans="1:16" x14ac:dyDescent="0.35">
      <c r="A7429">
        <f t="shared" si="1051"/>
        <v>0</v>
      </c>
      <c r="B7429" s="4" t="str">
        <f>IF($M7429&gt;300,"",IF(OR(INDEX(Bemenet!$E$2:$E$301,$M7429)="",INDEX(Bemenet!$F$2:$F$301,$M7429)=""),"",MAX(INDEX(Bemenet!$E$2:$E$301,$M7429),INDEX(Szabalyok!$A:$A,$N7429))))</f>
        <v/>
      </c>
      <c r="C7429" s="4" t="str">
        <f>IF($B7429="","",MIN(INDEX(Bemenet!$F$2:$F$301,$M7429),INDEX(Szabalyok!$B:$B,$N7429)))</f>
        <v/>
      </c>
      <c r="D7429" s="5" t="str">
        <f>IF(AND($B7429&lt;&gt;"",$C7429&lt;&gt;"",$B7429&lt;=$C7429),INDEX(Bemenet!$G$2:$G$301,$M7429),"")</f>
        <v/>
      </c>
      <c r="E7429" s="6" t="str">
        <f>IF(AND($B7429&lt;&gt;"",$C7429&lt;&gt;"",$B7429&lt;=$C7429),INDEX(Bemenet!$D$2:$D$301,$M7429),"")</f>
        <v/>
      </c>
      <c r="F7429" s="5" t="str">
        <f t="shared" si="1044"/>
        <v/>
      </c>
      <c r="G7429" s="5" t="str">
        <f t="shared" si="1045"/>
        <v/>
      </c>
      <c r="H7429" s="9" t="str">
        <f t="shared" si="1046"/>
        <v/>
      </c>
      <c r="I7429" s="5" t="str">
        <f t="shared" si="1047"/>
        <v/>
      </c>
      <c r="J7429" s="5" t="str">
        <f>IF(OR($L7429="",NOT(COUNTIFS($L$2:$L7429,$L7429)=1)),"",SUMIFS($G:$G,$L:$L,$L7429))</f>
        <v/>
      </c>
      <c r="K7429" s="5" t="str">
        <f>IF(OR($L7429="",NOT(COUNTIFS($L$2:$L7429,$L7429)=1)),"",SUMIFS($I:$I,$L:$L,$L7429))</f>
        <v/>
      </c>
      <c r="L7429" s="6" t="str">
        <f t="shared" si="1048"/>
        <v/>
      </c>
      <c r="M7429" s="6">
        <f t="shared" si="1049"/>
        <v>298</v>
      </c>
      <c r="N7429" s="6">
        <f t="shared" si="1050"/>
        <v>4</v>
      </c>
      <c r="O7429" s="9" t="str">
        <f>IF(AND($B7429&lt;&gt;"",$C7429&lt;&gt;"",$B7429&lt;=$C7429),INDEX(Szabalyok!$C:$C,$N7429),"")</f>
        <v/>
      </c>
      <c r="P7429">
        <f t="shared" si="1052"/>
        <v>0</v>
      </c>
    </row>
    <row r="7430" spans="1:16" x14ac:dyDescent="0.35">
      <c r="A7430">
        <f t="shared" si="1051"/>
        <v>0</v>
      </c>
      <c r="B7430" s="4" t="str">
        <f>IF($M7430&gt;300,"",IF(OR(INDEX(Bemenet!$E$2:$E$301,$M7430)="",INDEX(Bemenet!$F$2:$F$301,$M7430)=""),"",MAX(INDEX(Bemenet!$E$2:$E$301,$M7430),INDEX(Szabalyok!$A:$A,$N7430))))</f>
        <v/>
      </c>
      <c r="C7430" s="4" t="str">
        <f>IF($B7430="","",MIN(INDEX(Bemenet!$F$2:$F$301,$M7430),INDEX(Szabalyok!$B:$B,$N7430)))</f>
        <v/>
      </c>
      <c r="D7430" s="5" t="str">
        <f>IF(AND($B7430&lt;&gt;"",$C7430&lt;&gt;"",$B7430&lt;=$C7430),INDEX(Bemenet!$G$2:$G$301,$M7430),"")</f>
        <v/>
      </c>
      <c r="E7430" s="6" t="str">
        <f>IF(AND($B7430&lt;&gt;"",$C7430&lt;&gt;"",$B7430&lt;=$C7430),INDEX(Bemenet!$D$2:$D$301,$M7430),"")</f>
        <v/>
      </c>
      <c r="F7430" s="5" t="str">
        <f t="shared" si="1044"/>
        <v/>
      </c>
      <c r="G7430" s="5" t="str">
        <f t="shared" si="1045"/>
        <v/>
      </c>
      <c r="H7430" s="9" t="str">
        <f t="shared" si="1046"/>
        <v/>
      </c>
      <c r="I7430" s="5" t="str">
        <f t="shared" si="1047"/>
        <v/>
      </c>
      <c r="J7430" s="5" t="str">
        <f>IF(OR($L7430="",NOT(COUNTIFS($L$2:$L7430,$L7430)=1)),"",SUMIFS($G:$G,$L:$L,$L7430))</f>
        <v/>
      </c>
      <c r="K7430" s="5" t="str">
        <f>IF(OR($L7430="",NOT(COUNTIFS($L$2:$L7430,$L7430)=1)),"",SUMIFS($I:$I,$L:$L,$L7430))</f>
        <v/>
      </c>
      <c r="L7430" s="6" t="str">
        <f t="shared" si="1048"/>
        <v/>
      </c>
      <c r="M7430" s="6">
        <f t="shared" si="1049"/>
        <v>298</v>
      </c>
      <c r="N7430" s="6">
        <f t="shared" si="1050"/>
        <v>5</v>
      </c>
      <c r="O7430" s="9" t="str">
        <f>IF(AND($B7430&lt;&gt;"",$C7430&lt;&gt;"",$B7430&lt;=$C7430),INDEX(Szabalyok!$C:$C,$N7430),"")</f>
        <v/>
      </c>
      <c r="P7430">
        <f t="shared" si="1052"/>
        <v>0</v>
      </c>
    </row>
    <row r="7431" spans="1:16" x14ac:dyDescent="0.35">
      <c r="A7431">
        <f t="shared" si="1051"/>
        <v>0</v>
      </c>
      <c r="B7431" s="4" t="str">
        <f>IF($M7431&gt;300,"",IF(OR(INDEX(Bemenet!$E$2:$E$301,$M7431)="",INDEX(Bemenet!$F$2:$F$301,$M7431)=""),"",MAX(INDEX(Bemenet!$E$2:$E$301,$M7431),INDEX(Szabalyok!$A:$A,$N7431))))</f>
        <v/>
      </c>
      <c r="C7431" s="4" t="str">
        <f>IF($B7431="","",MIN(INDEX(Bemenet!$F$2:$F$301,$M7431),INDEX(Szabalyok!$B:$B,$N7431)))</f>
        <v/>
      </c>
      <c r="D7431" s="5" t="str">
        <f>IF(AND($B7431&lt;&gt;"",$C7431&lt;&gt;"",$B7431&lt;=$C7431),INDEX(Bemenet!$G$2:$G$301,$M7431),"")</f>
        <v/>
      </c>
      <c r="E7431" s="6" t="str">
        <f>IF(AND($B7431&lt;&gt;"",$C7431&lt;&gt;"",$B7431&lt;=$C7431),INDEX(Bemenet!$D$2:$D$301,$M7431),"")</f>
        <v/>
      </c>
      <c r="F7431" s="5" t="str">
        <f t="shared" si="1044"/>
        <v/>
      </c>
      <c r="G7431" s="5" t="str">
        <f t="shared" si="1045"/>
        <v/>
      </c>
      <c r="H7431" s="9" t="str">
        <f t="shared" si="1046"/>
        <v/>
      </c>
      <c r="I7431" s="5" t="str">
        <f t="shared" si="1047"/>
        <v/>
      </c>
      <c r="J7431" s="5" t="str">
        <f>IF(OR($L7431="",NOT(COUNTIFS($L$2:$L7431,$L7431)=1)),"",SUMIFS($G:$G,$L:$L,$L7431))</f>
        <v/>
      </c>
      <c r="K7431" s="5" t="str">
        <f>IF(OR($L7431="",NOT(COUNTIFS($L$2:$L7431,$L7431)=1)),"",SUMIFS($I:$I,$L:$L,$L7431))</f>
        <v/>
      </c>
      <c r="L7431" s="6" t="str">
        <f t="shared" si="1048"/>
        <v/>
      </c>
      <c r="M7431" s="6">
        <f t="shared" si="1049"/>
        <v>298</v>
      </c>
      <c r="N7431" s="6">
        <f t="shared" si="1050"/>
        <v>6</v>
      </c>
      <c r="O7431" s="9" t="str">
        <f>IF(AND($B7431&lt;&gt;"",$C7431&lt;&gt;"",$B7431&lt;=$C7431),INDEX(Szabalyok!$C:$C,$N7431),"")</f>
        <v/>
      </c>
      <c r="P7431">
        <f t="shared" si="1052"/>
        <v>0</v>
      </c>
    </row>
    <row r="7432" spans="1:16" x14ac:dyDescent="0.35">
      <c r="A7432">
        <f t="shared" si="1051"/>
        <v>0</v>
      </c>
      <c r="B7432" s="4" t="str">
        <f>IF($M7432&gt;300,"",IF(OR(INDEX(Bemenet!$E$2:$E$301,$M7432)="",INDEX(Bemenet!$F$2:$F$301,$M7432)=""),"",MAX(INDEX(Bemenet!$E$2:$E$301,$M7432),INDEX(Szabalyok!$A:$A,$N7432))))</f>
        <v/>
      </c>
      <c r="C7432" s="4" t="str">
        <f>IF($B7432="","",MIN(INDEX(Bemenet!$F$2:$F$301,$M7432),INDEX(Szabalyok!$B:$B,$N7432)))</f>
        <v/>
      </c>
      <c r="D7432" s="5" t="str">
        <f>IF(AND($B7432&lt;&gt;"",$C7432&lt;&gt;"",$B7432&lt;=$C7432),INDEX(Bemenet!$G$2:$G$301,$M7432),"")</f>
        <v/>
      </c>
      <c r="E7432" s="6" t="str">
        <f>IF(AND($B7432&lt;&gt;"",$C7432&lt;&gt;"",$B7432&lt;=$C7432),INDEX(Bemenet!$D$2:$D$301,$M7432),"")</f>
        <v/>
      </c>
      <c r="F7432" s="5" t="str">
        <f t="shared" si="1044"/>
        <v/>
      </c>
      <c r="G7432" s="5" t="str">
        <f t="shared" si="1045"/>
        <v/>
      </c>
      <c r="H7432" s="9" t="str">
        <f t="shared" si="1046"/>
        <v/>
      </c>
      <c r="I7432" s="5" t="str">
        <f t="shared" si="1047"/>
        <v/>
      </c>
      <c r="J7432" s="5" t="str">
        <f>IF(OR($L7432="",NOT(COUNTIFS($L$2:$L7432,$L7432)=1)),"",SUMIFS($G:$G,$L:$L,$L7432))</f>
        <v/>
      </c>
      <c r="K7432" s="5" t="str">
        <f>IF(OR($L7432="",NOT(COUNTIFS($L$2:$L7432,$L7432)=1)),"",SUMIFS($I:$I,$L:$L,$L7432))</f>
        <v/>
      </c>
      <c r="L7432" s="6" t="str">
        <f t="shared" si="1048"/>
        <v/>
      </c>
      <c r="M7432" s="6">
        <f t="shared" si="1049"/>
        <v>298</v>
      </c>
      <c r="N7432" s="6">
        <f t="shared" si="1050"/>
        <v>7</v>
      </c>
      <c r="O7432" s="9" t="str">
        <f>IF(AND($B7432&lt;&gt;"",$C7432&lt;&gt;"",$B7432&lt;=$C7432),INDEX(Szabalyok!$C:$C,$N7432),"")</f>
        <v/>
      </c>
      <c r="P7432">
        <f t="shared" si="1052"/>
        <v>0</v>
      </c>
    </row>
    <row r="7433" spans="1:16" x14ac:dyDescent="0.35">
      <c r="A7433">
        <f t="shared" si="1051"/>
        <v>0</v>
      </c>
      <c r="B7433" s="4" t="str">
        <f>IF($M7433&gt;300,"",IF(OR(INDEX(Bemenet!$E$2:$E$301,$M7433)="",INDEX(Bemenet!$F$2:$F$301,$M7433)=""),"",MAX(INDEX(Bemenet!$E$2:$E$301,$M7433),INDEX(Szabalyok!$A:$A,$N7433))))</f>
        <v/>
      </c>
      <c r="C7433" s="4" t="str">
        <f>IF($B7433="","",MIN(INDEX(Bemenet!$F$2:$F$301,$M7433),INDEX(Szabalyok!$B:$B,$N7433)))</f>
        <v/>
      </c>
      <c r="D7433" s="5" t="str">
        <f>IF(AND($B7433&lt;&gt;"",$C7433&lt;&gt;"",$B7433&lt;=$C7433),INDEX(Bemenet!$G$2:$G$301,$M7433),"")</f>
        <v/>
      </c>
      <c r="E7433" s="6" t="str">
        <f>IF(AND($B7433&lt;&gt;"",$C7433&lt;&gt;"",$B7433&lt;=$C7433),INDEX(Bemenet!$D$2:$D$301,$M7433),"")</f>
        <v/>
      </c>
      <c r="F7433" s="5" t="str">
        <f t="shared" si="1044"/>
        <v/>
      </c>
      <c r="G7433" s="5" t="str">
        <f t="shared" si="1045"/>
        <v/>
      </c>
      <c r="H7433" s="9" t="str">
        <f t="shared" si="1046"/>
        <v/>
      </c>
      <c r="I7433" s="5" t="str">
        <f t="shared" si="1047"/>
        <v/>
      </c>
      <c r="J7433" s="5" t="str">
        <f>IF(OR($L7433="",NOT(COUNTIFS($L$2:$L7433,$L7433)=1)),"",SUMIFS($G:$G,$L:$L,$L7433))</f>
        <v/>
      </c>
      <c r="K7433" s="5" t="str">
        <f>IF(OR($L7433="",NOT(COUNTIFS($L$2:$L7433,$L7433)=1)),"",SUMIFS($I:$I,$L:$L,$L7433))</f>
        <v/>
      </c>
      <c r="L7433" s="6" t="str">
        <f t="shared" si="1048"/>
        <v/>
      </c>
      <c r="M7433" s="6">
        <f t="shared" si="1049"/>
        <v>298</v>
      </c>
      <c r="N7433" s="6">
        <f t="shared" si="1050"/>
        <v>8</v>
      </c>
      <c r="O7433" s="9" t="str">
        <f>IF(AND($B7433&lt;&gt;"",$C7433&lt;&gt;"",$B7433&lt;=$C7433),INDEX(Szabalyok!$C:$C,$N7433),"")</f>
        <v/>
      </c>
      <c r="P7433">
        <f t="shared" si="1052"/>
        <v>0</v>
      </c>
    </row>
    <row r="7434" spans="1:16" x14ac:dyDescent="0.35">
      <c r="A7434">
        <f t="shared" si="1051"/>
        <v>0</v>
      </c>
      <c r="B7434" s="4" t="str">
        <f>IF($M7434&gt;300,"",IF(OR(INDEX(Bemenet!$E$2:$E$301,$M7434)="",INDEX(Bemenet!$F$2:$F$301,$M7434)=""),"",MAX(INDEX(Bemenet!$E$2:$E$301,$M7434),INDEX(Szabalyok!$A:$A,$N7434))))</f>
        <v/>
      </c>
      <c r="C7434" s="4" t="str">
        <f>IF($B7434="","",MIN(INDEX(Bemenet!$F$2:$F$301,$M7434),INDEX(Szabalyok!$B:$B,$N7434)))</f>
        <v/>
      </c>
      <c r="D7434" s="5" t="str">
        <f>IF(AND($B7434&lt;&gt;"",$C7434&lt;&gt;"",$B7434&lt;=$C7434),INDEX(Bemenet!$G$2:$G$301,$M7434),"")</f>
        <v/>
      </c>
      <c r="E7434" s="6" t="str">
        <f>IF(AND($B7434&lt;&gt;"",$C7434&lt;&gt;"",$B7434&lt;=$C7434),INDEX(Bemenet!$D$2:$D$301,$M7434),"")</f>
        <v/>
      </c>
      <c r="F7434" s="5" t="str">
        <f t="shared" si="1044"/>
        <v/>
      </c>
      <c r="G7434" s="5" t="str">
        <f t="shared" si="1045"/>
        <v/>
      </c>
      <c r="H7434" s="9" t="str">
        <f t="shared" si="1046"/>
        <v/>
      </c>
      <c r="I7434" s="5" t="str">
        <f t="shared" si="1047"/>
        <v/>
      </c>
      <c r="J7434" s="5" t="str">
        <f>IF(OR($L7434="",NOT(COUNTIFS($L$2:$L7434,$L7434)=1)),"",SUMIFS($G:$G,$L:$L,$L7434))</f>
        <v/>
      </c>
      <c r="K7434" s="5" t="str">
        <f>IF(OR($L7434="",NOT(COUNTIFS($L$2:$L7434,$L7434)=1)),"",SUMIFS($I:$I,$L:$L,$L7434))</f>
        <v/>
      </c>
      <c r="L7434" s="6" t="str">
        <f t="shared" si="1048"/>
        <v/>
      </c>
      <c r="M7434" s="6">
        <f t="shared" si="1049"/>
        <v>298</v>
      </c>
      <c r="N7434" s="6">
        <f t="shared" si="1050"/>
        <v>9</v>
      </c>
      <c r="O7434" s="9" t="str">
        <f>IF(AND($B7434&lt;&gt;"",$C7434&lt;&gt;"",$B7434&lt;=$C7434),INDEX(Szabalyok!$C:$C,$N7434),"")</f>
        <v/>
      </c>
      <c r="P7434">
        <f t="shared" si="1052"/>
        <v>0</v>
      </c>
    </row>
    <row r="7435" spans="1:16" x14ac:dyDescent="0.35">
      <c r="A7435">
        <f t="shared" si="1051"/>
        <v>0</v>
      </c>
      <c r="B7435" s="4" t="str">
        <f>IF($M7435&gt;300,"",IF(OR(INDEX(Bemenet!$E$2:$E$301,$M7435)="",INDEX(Bemenet!$F$2:$F$301,$M7435)=""),"",MAX(INDEX(Bemenet!$E$2:$E$301,$M7435),INDEX(Szabalyok!$A:$A,$N7435))))</f>
        <v/>
      </c>
      <c r="C7435" s="4" t="str">
        <f>IF($B7435="","",MIN(INDEX(Bemenet!$F$2:$F$301,$M7435),INDEX(Szabalyok!$B:$B,$N7435)))</f>
        <v/>
      </c>
      <c r="D7435" s="5" t="str">
        <f>IF(AND($B7435&lt;&gt;"",$C7435&lt;&gt;"",$B7435&lt;=$C7435),INDEX(Bemenet!$G$2:$G$301,$M7435),"")</f>
        <v/>
      </c>
      <c r="E7435" s="6" t="str">
        <f>IF(AND($B7435&lt;&gt;"",$C7435&lt;&gt;"",$B7435&lt;=$C7435),INDEX(Bemenet!$D$2:$D$301,$M7435),"")</f>
        <v/>
      </c>
      <c r="F7435" s="5" t="str">
        <f t="shared" si="1044"/>
        <v/>
      </c>
      <c r="G7435" s="5" t="str">
        <f t="shared" si="1045"/>
        <v/>
      </c>
      <c r="H7435" s="9" t="str">
        <f t="shared" si="1046"/>
        <v/>
      </c>
      <c r="I7435" s="5" t="str">
        <f t="shared" si="1047"/>
        <v/>
      </c>
      <c r="J7435" s="5" t="str">
        <f>IF(OR($L7435="",NOT(COUNTIFS($L$2:$L7435,$L7435)=1)),"",SUMIFS($G:$G,$L:$L,$L7435))</f>
        <v/>
      </c>
      <c r="K7435" s="5" t="str">
        <f>IF(OR($L7435="",NOT(COUNTIFS($L$2:$L7435,$L7435)=1)),"",SUMIFS($I:$I,$L:$L,$L7435))</f>
        <v/>
      </c>
      <c r="L7435" s="6" t="str">
        <f t="shared" si="1048"/>
        <v/>
      </c>
      <c r="M7435" s="6">
        <f t="shared" si="1049"/>
        <v>298</v>
      </c>
      <c r="N7435" s="6">
        <f t="shared" si="1050"/>
        <v>10</v>
      </c>
      <c r="O7435" s="9" t="str">
        <f>IF(AND($B7435&lt;&gt;"",$C7435&lt;&gt;"",$B7435&lt;=$C7435),INDEX(Szabalyok!$C:$C,$N7435),"")</f>
        <v/>
      </c>
      <c r="P7435">
        <f t="shared" si="1052"/>
        <v>0</v>
      </c>
    </row>
    <row r="7436" spans="1:16" x14ac:dyDescent="0.35">
      <c r="A7436">
        <f t="shared" si="1051"/>
        <v>0</v>
      </c>
      <c r="B7436" s="4" t="str">
        <f>IF($M7436&gt;300,"",IF(OR(INDEX(Bemenet!$E$2:$E$301,$M7436)="",INDEX(Bemenet!$F$2:$F$301,$M7436)=""),"",MAX(INDEX(Bemenet!$E$2:$E$301,$M7436),INDEX(Szabalyok!$A:$A,$N7436))))</f>
        <v/>
      </c>
      <c r="C7436" s="4" t="str">
        <f>IF($B7436="","",MIN(INDEX(Bemenet!$F$2:$F$301,$M7436),INDEX(Szabalyok!$B:$B,$N7436)))</f>
        <v/>
      </c>
      <c r="D7436" s="5" t="str">
        <f>IF(AND($B7436&lt;&gt;"",$C7436&lt;&gt;"",$B7436&lt;=$C7436),INDEX(Bemenet!$G$2:$G$301,$M7436),"")</f>
        <v/>
      </c>
      <c r="E7436" s="6" t="str">
        <f>IF(AND($B7436&lt;&gt;"",$C7436&lt;&gt;"",$B7436&lt;=$C7436),INDEX(Bemenet!$D$2:$D$301,$M7436),"")</f>
        <v/>
      </c>
      <c r="F7436" s="5" t="str">
        <f t="shared" si="1044"/>
        <v/>
      </c>
      <c r="G7436" s="5" t="str">
        <f t="shared" si="1045"/>
        <v/>
      </c>
      <c r="H7436" s="9" t="str">
        <f t="shared" si="1046"/>
        <v/>
      </c>
      <c r="I7436" s="5" t="str">
        <f t="shared" si="1047"/>
        <v/>
      </c>
      <c r="J7436" s="5" t="str">
        <f>IF(OR($L7436="",NOT(COUNTIFS($L$2:$L7436,$L7436)=1)),"",SUMIFS($G:$G,$L:$L,$L7436))</f>
        <v/>
      </c>
      <c r="K7436" s="5" t="str">
        <f>IF(OR($L7436="",NOT(COUNTIFS($L$2:$L7436,$L7436)=1)),"",SUMIFS($I:$I,$L:$L,$L7436))</f>
        <v/>
      </c>
      <c r="L7436" s="6" t="str">
        <f t="shared" si="1048"/>
        <v/>
      </c>
      <c r="M7436" s="6">
        <f t="shared" si="1049"/>
        <v>298</v>
      </c>
      <c r="N7436" s="6">
        <f t="shared" si="1050"/>
        <v>11</v>
      </c>
      <c r="O7436" s="9" t="str">
        <f>IF(AND($B7436&lt;&gt;"",$C7436&lt;&gt;"",$B7436&lt;=$C7436),INDEX(Szabalyok!$C:$C,$N7436),"")</f>
        <v/>
      </c>
      <c r="P7436">
        <f t="shared" si="1052"/>
        <v>0</v>
      </c>
    </row>
    <row r="7437" spans="1:16" x14ac:dyDescent="0.35">
      <c r="A7437">
        <f t="shared" si="1051"/>
        <v>0</v>
      </c>
      <c r="B7437" s="4" t="str">
        <f>IF($M7437&gt;300,"",IF(OR(INDEX(Bemenet!$E$2:$E$301,$M7437)="",INDEX(Bemenet!$F$2:$F$301,$M7437)=""),"",MAX(INDEX(Bemenet!$E$2:$E$301,$M7437),INDEX(Szabalyok!$A:$A,$N7437))))</f>
        <v/>
      </c>
      <c r="C7437" s="4" t="str">
        <f>IF($B7437="","",MIN(INDEX(Bemenet!$F$2:$F$301,$M7437),INDEX(Szabalyok!$B:$B,$N7437)))</f>
        <v/>
      </c>
      <c r="D7437" s="5" t="str">
        <f>IF(AND($B7437&lt;&gt;"",$C7437&lt;&gt;"",$B7437&lt;=$C7437),INDEX(Bemenet!$G$2:$G$301,$M7437),"")</f>
        <v/>
      </c>
      <c r="E7437" s="6" t="str">
        <f>IF(AND($B7437&lt;&gt;"",$C7437&lt;&gt;"",$B7437&lt;=$C7437),INDEX(Bemenet!$D$2:$D$301,$M7437),"")</f>
        <v/>
      </c>
      <c r="F7437" s="5" t="str">
        <f t="shared" si="1044"/>
        <v/>
      </c>
      <c r="G7437" s="5" t="str">
        <f t="shared" si="1045"/>
        <v/>
      </c>
      <c r="H7437" s="9" t="str">
        <f t="shared" si="1046"/>
        <v/>
      </c>
      <c r="I7437" s="5" t="str">
        <f t="shared" si="1047"/>
        <v/>
      </c>
      <c r="J7437" s="5" t="str">
        <f>IF(OR($L7437="",NOT(COUNTIFS($L$2:$L7437,$L7437)=1)),"",SUMIFS($G:$G,$L:$L,$L7437))</f>
        <v/>
      </c>
      <c r="K7437" s="5" t="str">
        <f>IF(OR($L7437="",NOT(COUNTIFS($L$2:$L7437,$L7437)=1)),"",SUMIFS($I:$I,$L:$L,$L7437))</f>
        <v/>
      </c>
      <c r="L7437" s="6" t="str">
        <f t="shared" si="1048"/>
        <v/>
      </c>
      <c r="M7437" s="6">
        <f t="shared" si="1049"/>
        <v>298</v>
      </c>
      <c r="N7437" s="6">
        <f t="shared" si="1050"/>
        <v>12</v>
      </c>
      <c r="O7437" s="9" t="str">
        <f>IF(AND($B7437&lt;&gt;"",$C7437&lt;&gt;"",$B7437&lt;=$C7437),INDEX(Szabalyok!$C:$C,$N7437),"")</f>
        <v/>
      </c>
      <c r="P7437">
        <f t="shared" si="1052"/>
        <v>0</v>
      </c>
    </row>
    <row r="7438" spans="1:16" x14ac:dyDescent="0.35">
      <c r="A7438">
        <f t="shared" si="1051"/>
        <v>0</v>
      </c>
      <c r="B7438" s="4" t="str">
        <f>IF($M7438&gt;300,"",IF(OR(INDEX(Bemenet!$E$2:$E$301,$M7438)="",INDEX(Bemenet!$F$2:$F$301,$M7438)=""),"",MAX(INDEX(Bemenet!$E$2:$E$301,$M7438),INDEX(Szabalyok!$A:$A,$N7438))))</f>
        <v/>
      </c>
      <c r="C7438" s="4" t="str">
        <f>IF($B7438="","",MIN(INDEX(Bemenet!$F$2:$F$301,$M7438),INDEX(Szabalyok!$B:$B,$N7438)))</f>
        <v/>
      </c>
      <c r="D7438" s="5" t="str">
        <f>IF(AND($B7438&lt;&gt;"",$C7438&lt;&gt;"",$B7438&lt;=$C7438),INDEX(Bemenet!$G$2:$G$301,$M7438),"")</f>
        <v/>
      </c>
      <c r="E7438" s="6" t="str">
        <f>IF(AND($B7438&lt;&gt;"",$C7438&lt;&gt;"",$B7438&lt;=$C7438),INDEX(Bemenet!$D$2:$D$301,$M7438),"")</f>
        <v/>
      </c>
      <c r="F7438" s="5" t="str">
        <f t="shared" si="1044"/>
        <v/>
      </c>
      <c r="G7438" s="5" t="str">
        <f t="shared" si="1045"/>
        <v/>
      </c>
      <c r="H7438" s="9" t="str">
        <f t="shared" si="1046"/>
        <v/>
      </c>
      <c r="I7438" s="5" t="str">
        <f t="shared" si="1047"/>
        <v/>
      </c>
      <c r="J7438" s="5" t="str">
        <f>IF(OR($L7438="",NOT(COUNTIFS($L$2:$L7438,$L7438)=1)),"",SUMIFS($G:$G,$L:$L,$L7438))</f>
        <v/>
      </c>
      <c r="K7438" s="5" t="str">
        <f>IF(OR($L7438="",NOT(COUNTIFS($L$2:$L7438,$L7438)=1)),"",SUMIFS($I:$I,$L:$L,$L7438))</f>
        <v/>
      </c>
      <c r="L7438" s="6" t="str">
        <f t="shared" si="1048"/>
        <v/>
      </c>
      <c r="M7438" s="6">
        <f t="shared" si="1049"/>
        <v>298</v>
      </c>
      <c r="N7438" s="6">
        <f t="shared" si="1050"/>
        <v>13</v>
      </c>
      <c r="O7438" s="9" t="str">
        <f>IF(AND($B7438&lt;&gt;"",$C7438&lt;&gt;"",$B7438&lt;=$C7438),INDEX(Szabalyok!$C:$C,$N7438),"")</f>
        <v/>
      </c>
      <c r="P7438">
        <f t="shared" si="1052"/>
        <v>0</v>
      </c>
    </row>
    <row r="7439" spans="1:16" x14ac:dyDescent="0.35">
      <c r="A7439">
        <f t="shared" si="1051"/>
        <v>0</v>
      </c>
      <c r="B7439" s="4" t="str">
        <f>IF($M7439&gt;300,"",IF(OR(INDEX(Bemenet!$E$2:$E$301,$M7439)="",INDEX(Bemenet!$F$2:$F$301,$M7439)=""),"",MAX(INDEX(Bemenet!$E$2:$E$301,$M7439),INDEX(Szabalyok!$A:$A,$N7439))))</f>
        <v/>
      </c>
      <c r="C7439" s="4" t="str">
        <f>IF($B7439="","",MIN(INDEX(Bemenet!$F$2:$F$301,$M7439),INDEX(Szabalyok!$B:$B,$N7439)))</f>
        <v/>
      </c>
      <c r="D7439" s="5" t="str">
        <f>IF(AND($B7439&lt;&gt;"",$C7439&lt;&gt;"",$B7439&lt;=$C7439),INDEX(Bemenet!$G$2:$G$301,$M7439),"")</f>
        <v/>
      </c>
      <c r="E7439" s="6" t="str">
        <f>IF(AND($B7439&lt;&gt;"",$C7439&lt;&gt;"",$B7439&lt;=$C7439),INDEX(Bemenet!$D$2:$D$301,$M7439),"")</f>
        <v/>
      </c>
      <c r="F7439" s="5" t="str">
        <f t="shared" si="1044"/>
        <v/>
      </c>
      <c r="G7439" s="5" t="str">
        <f t="shared" si="1045"/>
        <v/>
      </c>
      <c r="H7439" s="9" t="str">
        <f t="shared" si="1046"/>
        <v/>
      </c>
      <c r="I7439" s="5" t="str">
        <f t="shared" si="1047"/>
        <v/>
      </c>
      <c r="J7439" s="5" t="str">
        <f>IF(OR($L7439="",NOT(COUNTIFS($L$2:$L7439,$L7439)=1)),"",SUMIFS($G:$G,$L:$L,$L7439))</f>
        <v/>
      </c>
      <c r="K7439" s="5" t="str">
        <f>IF(OR($L7439="",NOT(COUNTIFS($L$2:$L7439,$L7439)=1)),"",SUMIFS($I:$I,$L:$L,$L7439))</f>
        <v/>
      </c>
      <c r="L7439" s="6" t="str">
        <f t="shared" si="1048"/>
        <v/>
      </c>
      <c r="M7439" s="6">
        <f t="shared" si="1049"/>
        <v>298</v>
      </c>
      <c r="N7439" s="6">
        <f t="shared" si="1050"/>
        <v>14</v>
      </c>
      <c r="O7439" s="9" t="str">
        <f>IF(AND($B7439&lt;&gt;"",$C7439&lt;&gt;"",$B7439&lt;=$C7439),INDEX(Szabalyok!$C:$C,$N7439),"")</f>
        <v/>
      </c>
      <c r="P7439">
        <f t="shared" si="1052"/>
        <v>0</v>
      </c>
    </row>
    <row r="7440" spans="1:16" x14ac:dyDescent="0.35">
      <c r="A7440">
        <f t="shared" si="1051"/>
        <v>0</v>
      </c>
      <c r="B7440" s="4" t="str">
        <f>IF($M7440&gt;300,"",IF(OR(INDEX(Bemenet!$E$2:$E$301,$M7440)="",INDEX(Bemenet!$F$2:$F$301,$M7440)=""),"",MAX(INDEX(Bemenet!$E$2:$E$301,$M7440),INDEX(Szabalyok!$A:$A,$N7440))))</f>
        <v/>
      </c>
      <c r="C7440" s="4" t="str">
        <f>IF($B7440="","",MIN(INDEX(Bemenet!$F$2:$F$301,$M7440),INDEX(Szabalyok!$B:$B,$N7440)))</f>
        <v/>
      </c>
      <c r="D7440" s="5" t="str">
        <f>IF(AND($B7440&lt;&gt;"",$C7440&lt;&gt;"",$B7440&lt;=$C7440),INDEX(Bemenet!$G$2:$G$301,$M7440),"")</f>
        <v/>
      </c>
      <c r="E7440" s="6" t="str">
        <f>IF(AND($B7440&lt;&gt;"",$C7440&lt;&gt;"",$B7440&lt;=$C7440),INDEX(Bemenet!$D$2:$D$301,$M7440),"")</f>
        <v/>
      </c>
      <c r="F7440" s="5" t="str">
        <f t="shared" si="1044"/>
        <v/>
      </c>
      <c r="G7440" s="5" t="str">
        <f t="shared" si="1045"/>
        <v/>
      </c>
      <c r="H7440" s="9" t="str">
        <f t="shared" si="1046"/>
        <v/>
      </c>
      <c r="I7440" s="5" t="str">
        <f t="shared" si="1047"/>
        <v/>
      </c>
      <c r="J7440" s="5" t="str">
        <f>IF(OR($L7440="",NOT(COUNTIFS($L$2:$L7440,$L7440)=1)),"",SUMIFS($G:$G,$L:$L,$L7440))</f>
        <v/>
      </c>
      <c r="K7440" s="5" t="str">
        <f>IF(OR($L7440="",NOT(COUNTIFS($L$2:$L7440,$L7440)=1)),"",SUMIFS($I:$I,$L:$L,$L7440))</f>
        <v/>
      </c>
      <c r="L7440" s="6" t="str">
        <f t="shared" si="1048"/>
        <v/>
      </c>
      <c r="M7440" s="6">
        <f t="shared" si="1049"/>
        <v>298</v>
      </c>
      <c r="N7440" s="6">
        <f t="shared" si="1050"/>
        <v>15</v>
      </c>
      <c r="O7440" s="9" t="str">
        <f>IF(AND($B7440&lt;&gt;"",$C7440&lt;&gt;"",$B7440&lt;=$C7440),INDEX(Szabalyok!$C:$C,$N7440),"")</f>
        <v/>
      </c>
      <c r="P7440">
        <f t="shared" si="1052"/>
        <v>0</v>
      </c>
    </row>
    <row r="7441" spans="1:16" x14ac:dyDescent="0.35">
      <c r="A7441">
        <f t="shared" si="1051"/>
        <v>0</v>
      </c>
      <c r="B7441" s="4" t="str">
        <f>IF($M7441&gt;300,"",IF(OR(INDEX(Bemenet!$E$2:$E$301,$M7441)="",INDEX(Bemenet!$F$2:$F$301,$M7441)=""),"",MAX(INDEX(Bemenet!$E$2:$E$301,$M7441),INDEX(Szabalyok!$A:$A,$N7441))))</f>
        <v/>
      </c>
      <c r="C7441" s="4" t="str">
        <f>IF($B7441="","",MIN(INDEX(Bemenet!$F$2:$F$301,$M7441),INDEX(Szabalyok!$B:$B,$N7441)))</f>
        <v/>
      </c>
      <c r="D7441" s="5" t="str">
        <f>IF(AND($B7441&lt;&gt;"",$C7441&lt;&gt;"",$B7441&lt;=$C7441),INDEX(Bemenet!$G$2:$G$301,$M7441),"")</f>
        <v/>
      </c>
      <c r="E7441" s="6" t="str">
        <f>IF(AND($B7441&lt;&gt;"",$C7441&lt;&gt;"",$B7441&lt;=$C7441),INDEX(Bemenet!$D$2:$D$301,$M7441),"")</f>
        <v/>
      </c>
      <c r="F7441" s="5" t="str">
        <f t="shared" si="1044"/>
        <v/>
      </c>
      <c r="G7441" s="5" t="str">
        <f t="shared" si="1045"/>
        <v/>
      </c>
      <c r="H7441" s="9" t="str">
        <f t="shared" si="1046"/>
        <v/>
      </c>
      <c r="I7441" s="5" t="str">
        <f t="shared" si="1047"/>
        <v/>
      </c>
      <c r="J7441" s="5" t="str">
        <f>IF(OR($L7441="",NOT(COUNTIFS($L$2:$L7441,$L7441)=1)),"",SUMIFS($G:$G,$L:$L,$L7441))</f>
        <v/>
      </c>
      <c r="K7441" s="5" t="str">
        <f>IF(OR($L7441="",NOT(COUNTIFS($L$2:$L7441,$L7441)=1)),"",SUMIFS($I:$I,$L:$L,$L7441))</f>
        <v/>
      </c>
      <c r="L7441" s="6" t="str">
        <f t="shared" si="1048"/>
        <v/>
      </c>
      <c r="M7441" s="6">
        <f t="shared" si="1049"/>
        <v>298</v>
      </c>
      <c r="N7441" s="6">
        <f t="shared" si="1050"/>
        <v>16</v>
      </c>
      <c r="O7441" s="9" t="str">
        <f>IF(AND($B7441&lt;&gt;"",$C7441&lt;&gt;"",$B7441&lt;=$C7441),INDEX(Szabalyok!$C:$C,$N7441),"")</f>
        <v/>
      </c>
      <c r="P7441">
        <f t="shared" si="1052"/>
        <v>0</v>
      </c>
    </row>
    <row r="7442" spans="1:16" x14ac:dyDescent="0.35">
      <c r="A7442">
        <f t="shared" si="1051"/>
        <v>0</v>
      </c>
      <c r="B7442" s="4" t="str">
        <f>IF($M7442&gt;300,"",IF(OR(INDEX(Bemenet!$E$2:$E$301,$M7442)="",INDEX(Bemenet!$F$2:$F$301,$M7442)=""),"",MAX(INDEX(Bemenet!$E$2:$E$301,$M7442),INDEX(Szabalyok!$A:$A,$N7442))))</f>
        <v/>
      </c>
      <c r="C7442" s="4" t="str">
        <f>IF($B7442="","",MIN(INDEX(Bemenet!$F$2:$F$301,$M7442),INDEX(Szabalyok!$B:$B,$N7442)))</f>
        <v/>
      </c>
      <c r="D7442" s="5" t="str">
        <f>IF(AND($B7442&lt;&gt;"",$C7442&lt;&gt;"",$B7442&lt;=$C7442),INDEX(Bemenet!$G$2:$G$301,$M7442),"")</f>
        <v/>
      </c>
      <c r="E7442" s="6" t="str">
        <f>IF(AND($B7442&lt;&gt;"",$C7442&lt;&gt;"",$B7442&lt;=$C7442),INDEX(Bemenet!$D$2:$D$301,$M7442),"")</f>
        <v/>
      </c>
      <c r="F7442" s="5" t="str">
        <f t="shared" si="1044"/>
        <v/>
      </c>
      <c r="G7442" s="5" t="str">
        <f t="shared" si="1045"/>
        <v/>
      </c>
      <c r="H7442" s="9" t="str">
        <f t="shared" si="1046"/>
        <v/>
      </c>
      <c r="I7442" s="5" t="str">
        <f t="shared" si="1047"/>
        <v/>
      </c>
      <c r="J7442" s="5" t="str">
        <f>IF(OR($L7442="",NOT(COUNTIFS($L$2:$L7442,$L7442)=1)),"",SUMIFS($G:$G,$L:$L,$L7442))</f>
        <v/>
      </c>
      <c r="K7442" s="5" t="str">
        <f>IF(OR($L7442="",NOT(COUNTIFS($L$2:$L7442,$L7442)=1)),"",SUMIFS($I:$I,$L:$L,$L7442))</f>
        <v/>
      </c>
      <c r="L7442" s="6" t="str">
        <f t="shared" si="1048"/>
        <v/>
      </c>
      <c r="M7442" s="6">
        <f t="shared" si="1049"/>
        <v>298</v>
      </c>
      <c r="N7442" s="6">
        <f t="shared" si="1050"/>
        <v>17</v>
      </c>
      <c r="O7442" s="9" t="str">
        <f>IF(AND($B7442&lt;&gt;"",$C7442&lt;&gt;"",$B7442&lt;=$C7442),INDEX(Szabalyok!$C:$C,$N7442),"")</f>
        <v/>
      </c>
      <c r="P7442">
        <f t="shared" si="1052"/>
        <v>0</v>
      </c>
    </row>
    <row r="7443" spans="1:16" x14ac:dyDescent="0.35">
      <c r="A7443">
        <f t="shared" si="1051"/>
        <v>0</v>
      </c>
      <c r="B7443" s="4" t="str">
        <f>IF($M7443&gt;300,"",IF(OR(INDEX(Bemenet!$E$2:$E$301,$M7443)="",INDEX(Bemenet!$F$2:$F$301,$M7443)=""),"",MAX(INDEX(Bemenet!$E$2:$E$301,$M7443),INDEX(Szabalyok!$A:$A,$N7443))))</f>
        <v/>
      </c>
      <c r="C7443" s="4" t="str">
        <f>IF($B7443="","",MIN(INDEX(Bemenet!$F$2:$F$301,$M7443),INDEX(Szabalyok!$B:$B,$N7443)))</f>
        <v/>
      </c>
      <c r="D7443" s="5" t="str">
        <f>IF(AND($B7443&lt;&gt;"",$C7443&lt;&gt;"",$B7443&lt;=$C7443),INDEX(Bemenet!$G$2:$G$301,$M7443),"")</f>
        <v/>
      </c>
      <c r="E7443" s="6" t="str">
        <f>IF(AND($B7443&lt;&gt;"",$C7443&lt;&gt;"",$B7443&lt;=$C7443),INDEX(Bemenet!$D$2:$D$301,$M7443),"")</f>
        <v/>
      </c>
      <c r="F7443" s="5" t="str">
        <f t="shared" si="1044"/>
        <v/>
      </c>
      <c r="G7443" s="5" t="str">
        <f t="shared" si="1045"/>
        <v/>
      </c>
      <c r="H7443" s="9" t="str">
        <f t="shared" si="1046"/>
        <v/>
      </c>
      <c r="I7443" s="5" t="str">
        <f t="shared" si="1047"/>
        <v/>
      </c>
      <c r="J7443" s="5" t="str">
        <f>IF(OR($L7443="",NOT(COUNTIFS($L$2:$L7443,$L7443)=1)),"",SUMIFS($G:$G,$L:$L,$L7443))</f>
        <v/>
      </c>
      <c r="K7443" s="5" t="str">
        <f>IF(OR($L7443="",NOT(COUNTIFS($L$2:$L7443,$L7443)=1)),"",SUMIFS($I:$I,$L:$L,$L7443))</f>
        <v/>
      </c>
      <c r="L7443" s="6" t="str">
        <f t="shared" si="1048"/>
        <v/>
      </c>
      <c r="M7443" s="6">
        <f t="shared" si="1049"/>
        <v>298</v>
      </c>
      <c r="N7443" s="6">
        <f t="shared" si="1050"/>
        <v>18</v>
      </c>
      <c r="O7443" s="9" t="str">
        <f>IF(AND($B7443&lt;&gt;"",$C7443&lt;&gt;"",$B7443&lt;=$C7443),INDEX(Szabalyok!$C:$C,$N7443),"")</f>
        <v/>
      </c>
      <c r="P7443">
        <f t="shared" si="1052"/>
        <v>0</v>
      </c>
    </row>
    <row r="7444" spans="1:16" x14ac:dyDescent="0.35">
      <c r="A7444">
        <f t="shared" si="1051"/>
        <v>0</v>
      </c>
      <c r="B7444" s="4" t="str">
        <f>IF($M7444&gt;300,"",IF(OR(INDEX(Bemenet!$E$2:$E$301,$M7444)="",INDEX(Bemenet!$F$2:$F$301,$M7444)=""),"",MAX(INDEX(Bemenet!$E$2:$E$301,$M7444),INDEX(Szabalyok!$A:$A,$N7444))))</f>
        <v/>
      </c>
      <c r="C7444" s="4" t="str">
        <f>IF($B7444="","",MIN(INDEX(Bemenet!$F$2:$F$301,$M7444),INDEX(Szabalyok!$B:$B,$N7444)))</f>
        <v/>
      </c>
      <c r="D7444" s="5" t="str">
        <f>IF(AND($B7444&lt;&gt;"",$C7444&lt;&gt;"",$B7444&lt;=$C7444),INDEX(Bemenet!$G$2:$G$301,$M7444),"")</f>
        <v/>
      </c>
      <c r="E7444" s="6" t="str">
        <f>IF(AND($B7444&lt;&gt;"",$C7444&lt;&gt;"",$B7444&lt;=$C7444),INDEX(Bemenet!$D$2:$D$301,$M7444),"")</f>
        <v/>
      </c>
      <c r="F7444" s="5" t="str">
        <f t="shared" si="1044"/>
        <v/>
      </c>
      <c r="G7444" s="5" t="str">
        <f t="shared" si="1045"/>
        <v/>
      </c>
      <c r="H7444" s="9" t="str">
        <f t="shared" si="1046"/>
        <v/>
      </c>
      <c r="I7444" s="5" t="str">
        <f t="shared" si="1047"/>
        <v/>
      </c>
      <c r="J7444" s="5" t="str">
        <f>IF(OR($L7444="",NOT(COUNTIFS($L$2:$L7444,$L7444)=1)),"",SUMIFS($G:$G,$L:$L,$L7444))</f>
        <v/>
      </c>
      <c r="K7444" s="5" t="str">
        <f>IF(OR($L7444="",NOT(COUNTIFS($L$2:$L7444,$L7444)=1)),"",SUMIFS($I:$I,$L:$L,$L7444))</f>
        <v/>
      </c>
      <c r="L7444" s="6" t="str">
        <f t="shared" si="1048"/>
        <v/>
      </c>
      <c r="M7444" s="6">
        <f t="shared" si="1049"/>
        <v>298</v>
      </c>
      <c r="N7444" s="6">
        <f t="shared" si="1050"/>
        <v>19</v>
      </c>
      <c r="O7444" s="9" t="str">
        <f>IF(AND($B7444&lt;&gt;"",$C7444&lt;&gt;"",$B7444&lt;=$C7444),INDEX(Szabalyok!$C:$C,$N7444),"")</f>
        <v/>
      </c>
      <c r="P7444">
        <f t="shared" si="1052"/>
        <v>0</v>
      </c>
    </row>
    <row r="7445" spans="1:16" x14ac:dyDescent="0.35">
      <c r="A7445">
        <f t="shared" si="1051"/>
        <v>0</v>
      </c>
      <c r="B7445" s="4" t="str">
        <f>IF($M7445&gt;300,"",IF(OR(INDEX(Bemenet!$E$2:$E$301,$M7445)="",INDEX(Bemenet!$F$2:$F$301,$M7445)=""),"",MAX(INDEX(Bemenet!$E$2:$E$301,$M7445),INDEX(Szabalyok!$A:$A,$N7445))))</f>
        <v/>
      </c>
      <c r="C7445" s="4" t="str">
        <f>IF($B7445="","",MIN(INDEX(Bemenet!$F$2:$F$301,$M7445),INDEX(Szabalyok!$B:$B,$N7445)))</f>
        <v/>
      </c>
      <c r="D7445" s="5" t="str">
        <f>IF(AND($B7445&lt;&gt;"",$C7445&lt;&gt;"",$B7445&lt;=$C7445),INDEX(Bemenet!$G$2:$G$301,$M7445),"")</f>
        <v/>
      </c>
      <c r="E7445" s="6" t="str">
        <f>IF(AND($B7445&lt;&gt;"",$C7445&lt;&gt;"",$B7445&lt;=$C7445),INDEX(Bemenet!$D$2:$D$301,$M7445),"")</f>
        <v/>
      </c>
      <c r="F7445" s="5" t="str">
        <f t="shared" si="1044"/>
        <v/>
      </c>
      <c r="G7445" s="5" t="str">
        <f t="shared" si="1045"/>
        <v/>
      </c>
      <c r="H7445" s="9" t="str">
        <f t="shared" si="1046"/>
        <v/>
      </c>
      <c r="I7445" s="5" t="str">
        <f t="shared" si="1047"/>
        <v/>
      </c>
      <c r="J7445" s="5" t="str">
        <f>IF(OR($L7445="",NOT(COUNTIFS($L$2:$L7445,$L7445)=1)),"",SUMIFS($G:$G,$L:$L,$L7445))</f>
        <v/>
      </c>
      <c r="K7445" s="5" t="str">
        <f>IF(OR($L7445="",NOT(COUNTIFS($L$2:$L7445,$L7445)=1)),"",SUMIFS($I:$I,$L:$L,$L7445))</f>
        <v/>
      </c>
      <c r="L7445" s="6" t="str">
        <f t="shared" si="1048"/>
        <v/>
      </c>
      <c r="M7445" s="6">
        <f t="shared" si="1049"/>
        <v>298</v>
      </c>
      <c r="N7445" s="6">
        <f t="shared" si="1050"/>
        <v>20</v>
      </c>
      <c r="O7445" s="9" t="str">
        <f>IF(AND($B7445&lt;&gt;"",$C7445&lt;&gt;"",$B7445&lt;=$C7445),INDEX(Szabalyok!$C:$C,$N7445),"")</f>
        <v/>
      </c>
      <c r="P7445">
        <f t="shared" si="1052"/>
        <v>0</v>
      </c>
    </row>
    <row r="7446" spans="1:16" x14ac:dyDescent="0.35">
      <c r="A7446">
        <f t="shared" si="1051"/>
        <v>0</v>
      </c>
      <c r="B7446" s="4" t="str">
        <f>IF($M7446&gt;300,"",IF(OR(INDEX(Bemenet!$E$2:$E$301,$M7446)="",INDEX(Bemenet!$F$2:$F$301,$M7446)=""),"",MAX(INDEX(Bemenet!$E$2:$E$301,$M7446),INDEX(Szabalyok!$A:$A,$N7446))))</f>
        <v/>
      </c>
      <c r="C7446" s="4" t="str">
        <f>IF($B7446="","",MIN(INDEX(Bemenet!$F$2:$F$301,$M7446),INDEX(Szabalyok!$B:$B,$N7446)))</f>
        <v/>
      </c>
      <c r="D7446" s="5" t="str">
        <f>IF(AND($B7446&lt;&gt;"",$C7446&lt;&gt;"",$B7446&lt;=$C7446),INDEX(Bemenet!$G$2:$G$301,$M7446),"")</f>
        <v/>
      </c>
      <c r="E7446" s="6" t="str">
        <f>IF(AND($B7446&lt;&gt;"",$C7446&lt;&gt;"",$B7446&lt;=$C7446),INDEX(Bemenet!$D$2:$D$301,$M7446),"")</f>
        <v/>
      </c>
      <c r="F7446" s="5" t="str">
        <f t="shared" si="1044"/>
        <v/>
      </c>
      <c r="G7446" s="5" t="str">
        <f t="shared" si="1045"/>
        <v/>
      </c>
      <c r="H7446" s="9" t="str">
        <f t="shared" si="1046"/>
        <v/>
      </c>
      <c r="I7446" s="5" t="str">
        <f t="shared" si="1047"/>
        <v/>
      </c>
      <c r="J7446" s="5" t="str">
        <f>IF(OR($L7446="",NOT(COUNTIFS($L$2:$L7446,$L7446)=1)),"",SUMIFS($G:$G,$L:$L,$L7446))</f>
        <v/>
      </c>
      <c r="K7446" s="5" t="str">
        <f>IF(OR($L7446="",NOT(COUNTIFS($L$2:$L7446,$L7446)=1)),"",SUMIFS($I:$I,$L:$L,$L7446))</f>
        <v/>
      </c>
      <c r="L7446" s="6" t="str">
        <f t="shared" si="1048"/>
        <v/>
      </c>
      <c r="M7446" s="6">
        <f t="shared" si="1049"/>
        <v>298</v>
      </c>
      <c r="N7446" s="6">
        <f t="shared" si="1050"/>
        <v>21</v>
      </c>
      <c r="O7446" s="9" t="str">
        <f>IF(AND($B7446&lt;&gt;"",$C7446&lt;&gt;"",$B7446&lt;=$C7446),INDEX(Szabalyok!$C:$C,$N7446),"")</f>
        <v/>
      </c>
      <c r="P7446">
        <f t="shared" si="1052"/>
        <v>0</v>
      </c>
    </row>
    <row r="7447" spans="1:16" x14ac:dyDescent="0.35">
      <c r="A7447">
        <f t="shared" si="1051"/>
        <v>0</v>
      </c>
      <c r="B7447" s="4" t="str">
        <f>IF($M7447&gt;300,"",IF(OR(INDEX(Bemenet!$E$2:$E$301,$M7447)="",INDEX(Bemenet!$F$2:$F$301,$M7447)=""),"",MAX(INDEX(Bemenet!$E$2:$E$301,$M7447),INDEX(Szabalyok!$A:$A,$N7447))))</f>
        <v/>
      </c>
      <c r="C7447" s="4" t="str">
        <f>IF($B7447="","",MIN(INDEX(Bemenet!$F$2:$F$301,$M7447),INDEX(Szabalyok!$B:$B,$N7447)))</f>
        <v/>
      </c>
      <c r="D7447" s="5" t="str">
        <f>IF(AND($B7447&lt;&gt;"",$C7447&lt;&gt;"",$B7447&lt;=$C7447),INDEX(Bemenet!$G$2:$G$301,$M7447),"")</f>
        <v/>
      </c>
      <c r="E7447" s="6" t="str">
        <f>IF(AND($B7447&lt;&gt;"",$C7447&lt;&gt;"",$B7447&lt;=$C7447),INDEX(Bemenet!$D$2:$D$301,$M7447),"")</f>
        <v/>
      </c>
      <c r="F7447" s="5" t="str">
        <f t="shared" si="1044"/>
        <v/>
      </c>
      <c r="G7447" s="5" t="str">
        <f t="shared" si="1045"/>
        <v/>
      </c>
      <c r="H7447" s="9" t="str">
        <f t="shared" si="1046"/>
        <v/>
      </c>
      <c r="I7447" s="5" t="str">
        <f t="shared" si="1047"/>
        <v/>
      </c>
      <c r="J7447" s="5" t="str">
        <f>IF(OR($L7447="",NOT(COUNTIFS($L$2:$L7447,$L7447)=1)),"",SUMIFS($G:$G,$L:$L,$L7447))</f>
        <v/>
      </c>
      <c r="K7447" s="5" t="str">
        <f>IF(OR($L7447="",NOT(COUNTIFS($L$2:$L7447,$L7447)=1)),"",SUMIFS($I:$I,$L:$L,$L7447))</f>
        <v/>
      </c>
      <c r="L7447" s="6" t="str">
        <f t="shared" si="1048"/>
        <v/>
      </c>
      <c r="M7447" s="6">
        <f t="shared" si="1049"/>
        <v>298</v>
      </c>
      <c r="N7447" s="6">
        <f t="shared" si="1050"/>
        <v>22</v>
      </c>
      <c r="O7447" s="9" t="str">
        <f>IF(AND($B7447&lt;&gt;"",$C7447&lt;&gt;"",$B7447&lt;=$C7447),INDEX(Szabalyok!$C:$C,$N7447),"")</f>
        <v/>
      </c>
      <c r="P7447">
        <f t="shared" si="1052"/>
        <v>0</v>
      </c>
    </row>
    <row r="7448" spans="1:16" x14ac:dyDescent="0.35">
      <c r="A7448">
        <f t="shared" si="1051"/>
        <v>0</v>
      </c>
      <c r="B7448" s="4" t="str">
        <f>IF($M7448&gt;300,"",IF(OR(INDEX(Bemenet!$E$2:$E$301,$M7448)="",INDEX(Bemenet!$F$2:$F$301,$M7448)=""),"",MAX(INDEX(Bemenet!$E$2:$E$301,$M7448),INDEX(Szabalyok!$A:$A,$N7448))))</f>
        <v/>
      </c>
      <c r="C7448" s="4" t="str">
        <f>IF($B7448="","",MIN(INDEX(Bemenet!$F$2:$F$301,$M7448),INDEX(Szabalyok!$B:$B,$N7448)))</f>
        <v/>
      </c>
      <c r="D7448" s="5" t="str">
        <f>IF(AND($B7448&lt;&gt;"",$C7448&lt;&gt;"",$B7448&lt;=$C7448),INDEX(Bemenet!$G$2:$G$301,$M7448),"")</f>
        <v/>
      </c>
      <c r="E7448" s="6" t="str">
        <f>IF(AND($B7448&lt;&gt;"",$C7448&lt;&gt;"",$B7448&lt;=$C7448),INDEX(Bemenet!$D$2:$D$301,$M7448),"")</f>
        <v/>
      </c>
      <c r="F7448" s="5" t="str">
        <f t="shared" si="1044"/>
        <v/>
      </c>
      <c r="G7448" s="5" t="str">
        <f t="shared" si="1045"/>
        <v/>
      </c>
      <c r="H7448" s="9" t="str">
        <f t="shared" si="1046"/>
        <v/>
      </c>
      <c r="I7448" s="5" t="str">
        <f t="shared" si="1047"/>
        <v/>
      </c>
      <c r="J7448" s="5" t="str">
        <f>IF(OR($L7448="",NOT(COUNTIFS($L$2:$L7448,$L7448)=1)),"",SUMIFS($G:$G,$L:$L,$L7448))</f>
        <v/>
      </c>
      <c r="K7448" s="5" t="str">
        <f>IF(OR($L7448="",NOT(COUNTIFS($L$2:$L7448,$L7448)=1)),"",SUMIFS($I:$I,$L:$L,$L7448))</f>
        <v/>
      </c>
      <c r="L7448" s="6" t="str">
        <f t="shared" si="1048"/>
        <v/>
      </c>
      <c r="M7448" s="6">
        <f t="shared" si="1049"/>
        <v>298</v>
      </c>
      <c r="N7448" s="6">
        <f t="shared" si="1050"/>
        <v>23</v>
      </c>
      <c r="O7448" s="9" t="str">
        <f>IF(AND($B7448&lt;&gt;"",$C7448&lt;&gt;"",$B7448&lt;=$C7448),INDEX(Szabalyok!$C:$C,$N7448),"")</f>
        <v/>
      </c>
      <c r="P7448">
        <f t="shared" si="1052"/>
        <v>0</v>
      </c>
    </row>
    <row r="7449" spans="1:16" x14ac:dyDescent="0.35">
      <c r="A7449">
        <f t="shared" si="1051"/>
        <v>0</v>
      </c>
      <c r="B7449" s="4" t="str">
        <f>IF($M7449&gt;300,"",IF(OR(INDEX(Bemenet!$E$2:$E$301,$M7449)="",INDEX(Bemenet!$F$2:$F$301,$M7449)=""),"",MAX(INDEX(Bemenet!$E$2:$E$301,$M7449),INDEX(Szabalyok!$A:$A,$N7449))))</f>
        <v/>
      </c>
      <c r="C7449" s="4" t="str">
        <f>IF($B7449="","",MIN(INDEX(Bemenet!$F$2:$F$301,$M7449),INDEX(Szabalyok!$B:$B,$N7449)))</f>
        <v/>
      </c>
      <c r="D7449" s="5" t="str">
        <f>IF(AND($B7449&lt;&gt;"",$C7449&lt;&gt;"",$B7449&lt;=$C7449),INDEX(Bemenet!$G$2:$G$301,$M7449),"")</f>
        <v/>
      </c>
      <c r="E7449" s="6" t="str">
        <f>IF(AND($B7449&lt;&gt;"",$C7449&lt;&gt;"",$B7449&lt;=$C7449),INDEX(Bemenet!$D$2:$D$301,$M7449),"")</f>
        <v/>
      </c>
      <c r="F7449" s="5" t="str">
        <f t="shared" si="1044"/>
        <v/>
      </c>
      <c r="G7449" s="5" t="str">
        <f t="shared" si="1045"/>
        <v/>
      </c>
      <c r="H7449" s="9" t="str">
        <f t="shared" si="1046"/>
        <v/>
      </c>
      <c r="I7449" s="5" t="str">
        <f t="shared" si="1047"/>
        <v/>
      </c>
      <c r="J7449" s="5" t="str">
        <f>IF(OR($L7449="",NOT(COUNTIFS($L$2:$L7449,$L7449)=1)),"",SUMIFS($G:$G,$L:$L,$L7449))</f>
        <v/>
      </c>
      <c r="K7449" s="5" t="str">
        <f>IF(OR($L7449="",NOT(COUNTIFS($L$2:$L7449,$L7449)=1)),"",SUMIFS($I:$I,$L:$L,$L7449))</f>
        <v/>
      </c>
      <c r="L7449" s="6" t="str">
        <f t="shared" si="1048"/>
        <v/>
      </c>
      <c r="M7449" s="6">
        <f t="shared" si="1049"/>
        <v>298</v>
      </c>
      <c r="N7449" s="6">
        <f t="shared" si="1050"/>
        <v>24</v>
      </c>
      <c r="O7449" s="9" t="str">
        <f>IF(AND($B7449&lt;&gt;"",$C7449&lt;&gt;"",$B7449&lt;=$C7449),INDEX(Szabalyok!$C:$C,$N7449),"")</f>
        <v/>
      </c>
      <c r="P7449">
        <f t="shared" si="1052"/>
        <v>0</v>
      </c>
    </row>
    <row r="7450" spans="1:16" x14ac:dyDescent="0.35">
      <c r="A7450">
        <f t="shared" si="1051"/>
        <v>0</v>
      </c>
      <c r="B7450" s="4" t="str">
        <f>IF($M7450&gt;300,"",IF(OR(INDEX(Bemenet!$E$2:$E$301,$M7450)="",INDEX(Bemenet!$F$2:$F$301,$M7450)=""),"",MAX(INDEX(Bemenet!$E$2:$E$301,$M7450),INDEX(Szabalyok!$A:$A,$N7450))))</f>
        <v/>
      </c>
      <c r="C7450" s="4" t="str">
        <f>IF($B7450="","",MIN(INDEX(Bemenet!$F$2:$F$301,$M7450),INDEX(Szabalyok!$B:$B,$N7450)))</f>
        <v/>
      </c>
      <c r="D7450" s="5" t="str">
        <f>IF(AND($B7450&lt;&gt;"",$C7450&lt;&gt;"",$B7450&lt;=$C7450),INDEX(Bemenet!$G$2:$G$301,$M7450),"")</f>
        <v/>
      </c>
      <c r="E7450" s="6" t="str">
        <f>IF(AND($B7450&lt;&gt;"",$C7450&lt;&gt;"",$B7450&lt;=$C7450),INDEX(Bemenet!$D$2:$D$301,$M7450),"")</f>
        <v/>
      </c>
      <c r="F7450" s="5" t="str">
        <f t="shared" si="1044"/>
        <v/>
      </c>
      <c r="G7450" s="5" t="str">
        <f t="shared" si="1045"/>
        <v/>
      </c>
      <c r="H7450" s="9" t="str">
        <f t="shared" si="1046"/>
        <v/>
      </c>
      <c r="I7450" s="5" t="str">
        <f t="shared" si="1047"/>
        <v/>
      </c>
      <c r="J7450" s="5" t="str">
        <f>IF(OR($L7450="",NOT(COUNTIFS($L$2:$L7450,$L7450)=1)),"",SUMIFS($G:$G,$L:$L,$L7450))</f>
        <v/>
      </c>
      <c r="K7450" s="5" t="str">
        <f>IF(OR($L7450="",NOT(COUNTIFS($L$2:$L7450,$L7450)=1)),"",SUMIFS($I:$I,$L:$L,$L7450))</f>
        <v/>
      </c>
      <c r="L7450" s="6" t="str">
        <f t="shared" si="1048"/>
        <v/>
      </c>
      <c r="M7450" s="6">
        <f t="shared" si="1049"/>
        <v>298</v>
      </c>
      <c r="N7450" s="6">
        <f t="shared" si="1050"/>
        <v>25</v>
      </c>
      <c r="O7450" s="9" t="str">
        <f>IF(AND($B7450&lt;&gt;"",$C7450&lt;&gt;"",$B7450&lt;=$C7450),INDEX(Szabalyok!$C:$C,$N7450),"")</f>
        <v/>
      </c>
      <c r="P7450">
        <f t="shared" si="1052"/>
        <v>0</v>
      </c>
    </row>
    <row r="7451" spans="1:16" x14ac:dyDescent="0.35">
      <c r="A7451">
        <f t="shared" si="1051"/>
        <v>0</v>
      </c>
      <c r="B7451" s="4" t="str">
        <f>IF($M7451&gt;300,"",IF(OR(INDEX(Bemenet!$E$2:$E$301,$M7451)="",INDEX(Bemenet!$F$2:$F$301,$M7451)=""),"",MAX(INDEX(Bemenet!$E$2:$E$301,$M7451),INDEX(Szabalyok!$A:$A,$N7451))))</f>
        <v/>
      </c>
      <c r="C7451" s="4" t="str">
        <f>IF($B7451="","",MIN(INDEX(Bemenet!$F$2:$F$301,$M7451),INDEX(Szabalyok!$B:$B,$N7451)))</f>
        <v/>
      </c>
      <c r="D7451" s="5" t="str">
        <f>IF(AND($B7451&lt;&gt;"",$C7451&lt;&gt;"",$B7451&lt;=$C7451),INDEX(Bemenet!$G$2:$G$301,$M7451),"")</f>
        <v/>
      </c>
      <c r="E7451" s="6" t="str">
        <f>IF(AND($B7451&lt;&gt;"",$C7451&lt;&gt;"",$B7451&lt;=$C7451),INDEX(Bemenet!$D$2:$D$301,$M7451),"")</f>
        <v/>
      </c>
      <c r="F7451" s="5" t="str">
        <f t="shared" si="1044"/>
        <v/>
      </c>
      <c r="G7451" s="5" t="str">
        <f t="shared" si="1045"/>
        <v/>
      </c>
      <c r="H7451" s="9" t="str">
        <f t="shared" si="1046"/>
        <v/>
      </c>
      <c r="I7451" s="5" t="str">
        <f t="shared" si="1047"/>
        <v/>
      </c>
      <c r="J7451" s="5" t="str">
        <f>IF(OR($L7451="",NOT(COUNTIFS($L$2:$L7451,$L7451)=1)),"",SUMIFS($G:$G,$L:$L,$L7451))</f>
        <v/>
      </c>
      <c r="K7451" s="5" t="str">
        <f>IF(OR($L7451="",NOT(COUNTIFS($L$2:$L7451,$L7451)=1)),"",SUMIFS($I:$I,$L:$L,$L7451))</f>
        <v/>
      </c>
      <c r="L7451" s="6" t="str">
        <f t="shared" si="1048"/>
        <v/>
      </c>
      <c r="M7451" s="6">
        <f t="shared" si="1049"/>
        <v>298</v>
      </c>
      <c r="N7451" s="6">
        <f t="shared" si="1050"/>
        <v>26</v>
      </c>
      <c r="O7451" s="9" t="str">
        <f>IF(AND($B7451&lt;&gt;"",$C7451&lt;&gt;"",$B7451&lt;=$C7451),INDEX(Szabalyok!$C:$C,$N7451),"")</f>
        <v/>
      </c>
      <c r="P7451">
        <f t="shared" si="1052"/>
        <v>0</v>
      </c>
    </row>
    <row r="7452" spans="1:16" x14ac:dyDescent="0.35">
      <c r="A7452">
        <f t="shared" si="1051"/>
        <v>0</v>
      </c>
      <c r="B7452" s="4" t="str">
        <f>IF($M7452&gt;300,"",IF(OR(INDEX(Bemenet!$E$2:$E$301,$M7452)="",INDEX(Bemenet!$F$2:$F$301,$M7452)=""),"",MAX(INDEX(Bemenet!$E$2:$E$301,$M7452),INDEX(Szabalyok!$A:$A,$N7452))))</f>
        <v/>
      </c>
      <c r="C7452" s="4" t="str">
        <f>IF($B7452="","",MIN(INDEX(Bemenet!$F$2:$F$301,$M7452),INDEX(Szabalyok!$B:$B,$N7452)))</f>
        <v/>
      </c>
      <c r="D7452" s="5" t="str">
        <f>IF(AND($B7452&lt;&gt;"",$C7452&lt;&gt;"",$B7452&lt;=$C7452),INDEX(Bemenet!$G$2:$G$301,$M7452),"")</f>
        <v/>
      </c>
      <c r="E7452" s="6" t="str">
        <f>IF(AND($B7452&lt;&gt;"",$C7452&lt;&gt;"",$B7452&lt;=$C7452),INDEX(Bemenet!$D$2:$D$301,$M7452),"")</f>
        <v/>
      </c>
      <c r="F7452" s="5" t="str">
        <f t="shared" si="1044"/>
        <v/>
      </c>
      <c r="G7452" s="5" t="str">
        <f t="shared" si="1045"/>
        <v/>
      </c>
      <c r="H7452" s="9" t="str">
        <f t="shared" si="1046"/>
        <v/>
      </c>
      <c r="I7452" s="5" t="str">
        <f t="shared" si="1047"/>
        <v/>
      </c>
      <c r="J7452" s="5" t="str">
        <f>IF(OR($L7452="",NOT(COUNTIFS($L$2:$L7452,$L7452)=1)),"",SUMIFS($G:$G,$L:$L,$L7452))</f>
        <v/>
      </c>
      <c r="K7452" s="5" t="str">
        <f>IF(OR($L7452="",NOT(COUNTIFS($L$2:$L7452,$L7452)=1)),"",SUMIFS($I:$I,$L:$L,$L7452))</f>
        <v/>
      </c>
      <c r="L7452" s="6" t="str">
        <f t="shared" si="1048"/>
        <v/>
      </c>
      <c r="M7452" s="6">
        <f t="shared" si="1049"/>
        <v>299</v>
      </c>
      <c r="N7452" s="6">
        <f t="shared" si="1050"/>
        <v>2</v>
      </c>
      <c r="O7452" s="9" t="str">
        <f>IF(AND($B7452&lt;&gt;"",$C7452&lt;&gt;"",$B7452&lt;=$C7452),INDEX(Szabalyok!$C:$C,$N7452),"")</f>
        <v/>
      </c>
      <c r="P7452">
        <f t="shared" si="1052"/>
        <v>0</v>
      </c>
    </row>
    <row r="7453" spans="1:16" x14ac:dyDescent="0.35">
      <c r="A7453">
        <f t="shared" si="1051"/>
        <v>0</v>
      </c>
      <c r="B7453" s="4" t="str">
        <f>IF($M7453&gt;300,"",IF(OR(INDEX(Bemenet!$E$2:$E$301,$M7453)="",INDEX(Bemenet!$F$2:$F$301,$M7453)=""),"",MAX(INDEX(Bemenet!$E$2:$E$301,$M7453),INDEX(Szabalyok!$A:$A,$N7453))))</f>
        <v/>
      </c>
      <c r="C7453" s="4" t="str">
        <f>IF($B7453="","",MIN(INDEX(Bemenet!$F$2:$F$301,$M7453),INDEX(Szabalyok!$B:$B,$N7453)))</f>
        <v/>
      </c>
      <c r="D7453" s="5" t="str">
        <f>IF(AND($B7453&lt;&gt;"",$C7453&lt;&gt;"",$B7453&lt;=$C7453),INDEX(Bemenet!$G$2:$G$301,$M7453),"")</f>
        <v/>
      </c>
      <c r="E7453" s="6" t="str">
        <f>IF(AND($B7453&lt;&gt;"",$C7453&lt;&gt;"",$B7453&lt;=$C7453),INDEX(Bemenet!$D$2:$D$301,$M7453),"")</f>
        <v/>
      </c>
      <c r="F7453" s="5" t="str">
        <f t="shared" si="1044"/>
        <v/>
      </c>
      <c r="G7453" s="5" t="str">
        <f t="shared" si="1045"/>
        <v/>
      </c>
      <c r="H7453" s="9" t="str">
        <f t="shared" si="1046"/>
        <v/>
      </c>
      <c r="I7453" s="5" t="str">
        <f t="shared" si="1047"/>
        <v/>
      </c>
      <c r="J7453" s="5" t="str">
        <f>IF(OR($L7453="",NOT(COUNTIFS($L$2:$L7453,$L7453)=1)),"",SUMIFS($G:$G,$L:$L,$L7453))</f>
        <v/>
      </c>
      <c r="K7453" s="5" t="str">
        <f>IF(OR($L7453="",NOT(COUNTIFS($L$2:$L7453,$L7453)=1)),"",SUMIFS($I:$I,$L:$L,$L7453))</f>
        <v/>
      </c>
      <c r="L7453" s="6" t="str">
        <f t="shared" si="1048"/>
        <v/>
      </c>
      <c r="M7453" s="6">
        <f t="shared" si="1049"/>
        <v>299</v>
      </c>
      <c r="N7453" s="6">
        <f t="shared" si="1050"/>
        <v>3</v>
      </c>
      <c r="O7453" s="9" t="str">
        <f>IF(AND($B7453&lt;&gt;"",$C7453&lt;&gt;"",$B7453&lt;=$C7453),INDEX(Szabalyok!$C:$C,$N7453),"")</f>
        <v/>
      </c>
      <c r="P7453">
        <f t="shared" si="1052"/>
        <v>0</v>
      </c>
    </row>
    <row r="7454" spans="1:16" x14ac:dyDescent="0.35">
      <c r="A7454">
        <f t="shared" si="1051"/>
        <v>0</v>
      </c>
      <c r="B7454" s="4" t="str">
        <f>IF($M7454&gt;300,"",IF(OR(INDEX(Bemenet!$E$2:$E$301,$M7454)="",INDEX(Bemenet!$F$2:$F$301,$M7454)=""),"",MAX(INDEX(Bemenet!$E$2:$E$301,$M7454),INDEX(Szabalyok!$A:$A,$N7454))))</f>
        <v/>
      </c>
      <c r="C7454" s="4" t="str">
        <f>IF($B7454="","",MIN(INDEX(Bemenet!$F$2:$F$301,$M7454),INDEX(Szabalyok!$B:$B,$N7454)))</f>
        <v/>
      </c>
      <c r="D7454" s="5" t="str">
        <f>IF(AND($B7454&lt;&gt;"",$C7454&lt;&gt;"",$B7454&lt;=$C7454),INDEX(Bemenet!$G$2:$G$301,$M7454),"")</f>
        <v/>
      </c>
      <c r="E7454" s="6" t="str">
        <f>IF(AND($B7454&lt;&gt;"",$C7454&lt;&gt;"",$B7454&lt;=$C7454),INDEX(Bemenet!$D$2:$D$301,$M7454),"")</f>
        <v/>
      </c>
      <c r="F7454" s="5" t="str">
        <f t="shared" si="1044"/>
        <v/>
      </c>
      <c r="G7454" s="5" t="str">
        <f t="shared" si="1045"/>
        <v/>
      </c>
      <c r="H7454" s="9" t="str">
        <f t="shared" si="1046"/>
        <v/>
      </c>
      <c r="I7454" s="5" t="str">
        <f t="shared" si="1047"/>
        <v/>
      </c>
      <c r="J7454" s="5" t="str">
        <f>IF(OR($L7454="",NOT(COUNTIFS($L$2:$L7454,$L7454)=1)),"",SUMIFS($G:$G,$L:$L,$L7454))</f>
        <v/>
      </c>
      <c r="K7454" s="5" t="str">
        <f>IF(OR($L7454="",NOT(COUNTIFS($L$2:$L7454,$L7454)=1)),"",SUMIFS($I:$I,$L:$L,$L7454))</f>
        <v/>
      </c>
      <c r="L7454" s="6" t="str">
        <f t="shared" si="1048"/>
        <v/>
      </c>
      <c r="M7454" s="6">
        <f t="shared" si="1049"/>
        <v>299</v>
      </c>
      <c r="N7454" s="6">
        <f t="shared" si="1050"/>
        <v>4</v>
      </c>
      <c r="O7454" s="9" t="str">
        <f>IF(AND($B7454&lt;&gt;"",$C7454&lt;&gt;"",$B7454&lt;=$C7454),INDEX(Szabalyok!$C:$C,$N7454),"")</f>
        <v/>
      </c>
      <c r="P7454">
        <f t="shared" si="1052"/>
        <v>0</v>
      </c>
    </row>
    <row r="7455" spans="1:16" x14ac:dyDescent="0.35">
      <c r="A7455">
        <f t="shared" si="1051"/>
        <v>0</v>
      </c>
      <c r="B7455" s="4" t="str">
        <f>IF($M7455&gt;300,"",IF(OR(INDEX(Bemenet!$E$2:$E$301,$M7455)="",INDEX(Bemenet!$F$2:$F$301,$M7455)=""),"",MAX(INDEX(Bemenet!$E$2:$E$301,$M7455),INDEX(Szabalyok!$A:$A,$N7455))))</f>
        <v/>
      </c>
      <c r="C7455" s="4" t="str">
        <f>IF($B7455="","",MIN(INDEX(Bemenet!$F$2:$F$301,$M7455),INDEX(Szabalyok!$B:$B,$N7455)))</f>
        <v/>
      </c>
      <c r="D7455" s="5" t="str">
        <f>IF(AND($B7455&lt;&gt;"",$C7455&lt;&gt;"",$B7455&lt;=$C7455),INDEX(Bemenet!$G$2:$G$301,$M7455),"")</f>
        <v/>
      </c>
      <c r="E7455" s="6" t="str">
        <f>IF(AND($B7455&lt;&gt;"",$C7455&lt;&gt;"",$B7455&lt;=$C7455),INDEX(Bemenet!$D$2:$D$301,$M7455),"")</f>
        <v/>
      </c>
      <c r="F7455" s="5" t="str">
        <f t="shared" si="1044"/>
        <v/>
      </c>
      <c r="G7455" s="5" t="str">
        <f t="shared" si="1045"/>
        <v/>
      </c>
      <c r="H7455" s="9" t="str">
        <f t="shared" si="1046"/>
        <v/>
      </c>
      <c r="I7455" s="5" t="str">
        <f t="shared" si="1047"/>
        <v/>
      </c>
      <c r="J7455" s="5" t="str">
        <f>IF(OR($L7455="",NOT(COUNTIFS($L$2:$L7455,$L7455)=1)),"",SUMIFS($G:$G,$L:$L,$L7455))</f>
        <v/>
      </c>
      <c r="K7455" s="5" t="str">
        <f>IF(OR($L7455="",NOT(COUNTIFS($L$2:$L7455,$L7455)=1)),"",SUMIFS($I:$I,$L:$L,$L7455))</f>
        <v/>
      </c>
      <c r="L7455" s="6" t="str">
        <f t="shared" si="1048"/>
        <v/>
      </c>
      <c r="M7455" s="6">
        <f t="shared" si="1049"/>
        <v>299</v>
      </c>
      <c r="N7455" s="6">
        <f t="shared" si="1050"/>
        <v>5</v>
      </c>
      <c r="O7455" s="9" t="str">
        <f>IF(AND($B7455&lt;&gt;"",$C7455&lt;&gt;"",$B7455&lt;=$C7455),INDEX(Szabalyok!$C:$C,$N7455),"")</f>
        <v/>
      </c>
      <c r="P7455">
        <f t="shared" si="1052"/>
        <v>0</v>
      </c>
    </row>
    <row r="7456" spans="1:16" x14ac:dyDescent="0.35">
      <c r="A7456">
        <f t="shared" si="1051"/>
        <v>0</v>
      </c>
      <c r="B7456" s="4" t="str">
        <f>IF($M7456&gt;300,"",IF(OR(INDEX(Bemenet!$E$2:$E$301,$M7456)="",INDEX(Bemenet!$F$2:$F$301,$M7456)=""),"",MAX(INDEX(Bemenet!$E$2:$E$301,$M7456),INDEX(Szabalyok!$A:$A,$N7456))))</f>
        <v/>
      </c>
      <c r="C7456" s="4" t="str">
        <f>IF($B7456="","",MIN(INDEX(Bemenet!$F$2:$F$301,$M7456),INDEX(Szabalyok!$B:$B,$N7456)))</f>
        <v/>
      </c>
      <c r="D7456" s="5" t="str">
        <f>IF(AND($B7456&lt;&gt;"",$C7456&lt;&gt;"",$B7456&lt;=$C7456),INDEX(Bemenet!$G$2:$G$301,$M7456),"")</f>
        <v/>
      </c>
      <c r="E7456" s="6" t="str">
        <f>IF(AND($B7456&lt;&gt;"",$C7456&lt;&gt;"",$B7456&lt;=$C7456),INDEX(Bemenet!$D$2:$D$301,$M7456),"")</f>
        <v/>
      </c>
      <c r="F7456" s="5" t="str">
        <f t="shared" si="1044"/>
        <v/>
      </c>
      <c r="G7456" s="5" t="str">
        <f t="shared" si="1045"/>
        <v/>
      </c>
      <c r="H7456" s="9" t="str">
        <f t="shared" si="1046"/>
        <v/>
      </c>
      <c r="I7456" s="5" t="str">
        <f t="shared" si="1047"/>
        <v/>
      </c>
      <c r="J7456" s="5" t="str">
        <f>IF(OR($L7456="",NOT(COUNTIFS($L$2:$L7456,$L7456)=1)),"",SUMIFS($G:$G,$L:$L,$L7456))</f>
        <v/>
      </c>
      <c r="K7456" s="5" t="str">
        <f>IF(OR($L7456="",NOT(COUNTIFS($L$2:$L7456,$L7456)=1)),"",SUMIFS($I:$I,$L:$L,$L7456))</f>
        <v/>
      </c>
      <c r="L7456" s="6" t="str">
        <f t="shared" si="1048"/>
        <v/>
      </c>
      <c r="M7456" s="6">
        <f t="shared" si="1049"/>
        <v>299</v>
      </c>
      <c r="N7456" s="6">
        <f t="shared" si="1050"/>
        <v>6</v>
      </c>
      <c r="O7456" s="9" t="str">
        <f>IF(AND($B7456&lt;&gt;"",$C7456&lt;&gt;"",$B7456&lt;=$C7456),INDEX(Szabalyok!$C:$C,$N7456),"")</f>
        <v/>
      </c>
      <c r="P7456">
        <f t="shared" si="1052"/>
        <v>0</v>
      </c>
    </row>
    <row r="7457" spans="1:16" x14ac:dyDescent="0.35">
      <c r="A7457">
        <f t="shared" si="1051"/>
        <v>0</v>
      </c>
      <c r="B7457" s="4" t="str">
        <f>IF($M7457&gt;300,"",IF(OR(INDEX(Bemenet!$E$2:$E$301,$M7457)="",INDEX(Bemenet!$F$2:$F$301,$M7457)=""),"",MAX(INDEX(Bemenet!$E$2:$E$301,$M7457),INDEX(Szabalyok!$A:$A,$N7457))))</f>
        <v/>
      </c>
      <c r="C7457" s="4" t="str">
        <f>IF($B7457="","",MIN(INDEX(Bemenet!$F$2:$F$301,$M7457),INDEX(Szabalyok!$B:$B,$N7457)))</f>
        <v/>
      </c>
      <c r="D7457" s="5" t="str">
        <f>IF(AND($B7457&lt;&gt;"",$C7457&lt;&gt;"",$B7457&lt;=$C7457),INDEX(Bemenet!$G$2:$G$301,$M7457),"")</f>
        <v/>
      </c>
      <c r="E7457" s="6" t="str">
        <f>IF(AND($B7457&lt;&gt;"",$C7457&lt;&gt;"",$B7457&lt;=$C7457),INDEX(Bemenet!$D$2:$D$301,$M7457),"")</f>
        <v/>
      </c>
      <c r="F7457" s="5" t="str">
        <f t="shared" si="1044"/>
        <v/>
      </c>
      <c r="G7457" s="5" t="str">
        <f t="shared" si="1045"/>
        <v/>
      </c>
      <c r="H7457" s="9" t="str">
        <f t="shared" si="1046"/>
        <v/>
      </c>
      <c r="I7457" s="5" t="str">
        <f t="shared" si="1047"/>
        <v/>
      </c>
      <c r="J7457" s="5" t="str">
        <f>IF(OR($L7457="",NOT(COUNTIFS($L$2:$L7457,$L7457)=1)),"",SUMIFS($G:$G,$L:$L,$L7457))</f>
        <v/>
      </c>
      <c r="K7457" s="5" t="str">
        <f>IF(OR($L7457="",NOT(COUNTIFS($L$2:$L7457,$L7457)=1)),"",SUMIFS($I:$I,$L:$L,$L7457))</f>
        <v/>
      </c>
      <c r="L7457" s="6" t="str">
        <f t="shared" si="1048"/>
        <v/>
      </c>
      <c r="M7457" s="6">
        <f t="shared" si="1049"/>
        <v>299</v>
      </c>
      <c r="N7457" s="6">
        <f t="shared" si="1050"/>
        <v>7</v>
      </c>
      <c r="O7457" s="9" t="str">
        <f>IF(AND($B7457&lt;&gt;"",$C7457&lt;&gt;"",$B7457&lt;=$C7457),INDEX(Szabalyok!$C:$C,$N7457),"")</f>
        <v/>
      </c>
      <c r="P7457">
        <f t="shared" si="1052"/>
        <v>0</v>
      </c>
    </row>
    <row r="7458" spans="1:16" x14ac:dyDescent="0.35">
      <c r="A7458">
        <f t="shared" si="1051"/>
        <v>0</v>
      </c>
      <c r="B7458" s="4" t="str">
        <f>IF($M7458&gt;300,"",IF(OR(INDEX(Bemenet!$E$2:$E$301,$M7458)="",INDEX(Bemenet!$F$2:$F$301,$M7458)=""),"",MAX(INDEX(Bemenet!$E$2:$E$301,$M7458),INDEX(Szabalyok!$A:$A,$N7458))))</f>
        <v/>
      </c>
      <c r="C7458" s="4" t="str">
        <f>IF($B7458="","",MIN(INDEX(Bemenet!$F$2:$F$301,$M7458),INDEX(Szabalyok!$B:$B,$N7458)))</f>
        <v/>
      </c>
      <c r="D7458" s="5" t="str">
        <f>IF(AND($B7458&lt;&gt;"",$C7458&lt;&gt;"",$B7458&lt;=$C7458),INDEX(Bemenet!$G$2:$G$301,$M7458),"")</f>
        <v/>
      </c>
      <c r="E7458" s="6" t="str">
        <f>IF(AND($B7458&lt;&gt;"",$C7458&lt;&gt;"",$B7458&lt;=$C7458),INDEX(Bemenet!$D$2:$D$301,$M7458),"")</f>
        <v/>
      </c>
      <c r="F7458" s="5" t="str">
        <f t="shared" si="1044"/>
        <v/>
      </c>
      <c r="G7458" s="5" t="str">
        <f t="shared" si="1045"/>
        <v/>
      </c>
      <c r="H7458" s="9" t="str">
        <f t="shared" si="1046"/>
        <v/>
      </c>
      <c r="I7458" s="5" t="str">
        <f t="shared" si="1047"/>
        <v/>
      </c>
      <c r="J7458" s="5" t="str">
        <f>IF(OR($L7458="",NOT(COUNTIFS($L$2:$L7458,$L7458)=1)),"",SUMIFS($G:$G,$L:$L,$L7458))</f>
        <v/>
      </c>
      <c r="K7458" s="5" t="str">
        <f>IF(OR($L7458="",NOT(COUNTIFS($L$2:$L7458,$L7458)=1)),"",SUMIFS($I:$I,$L:$L,$L7458))</f>
        <v/>
      </c>
      <c r="L7458" s="6" t="str">
        <f t="shared" si="1048"/>
        <v/>
      </c>
      <c r="M7458" s="6">
        <f t="shared" si="1049"/>
        <v>299</v>
      </c>
      <c r="N7458" s="6">
        <f t="shared" si="1050"/>
        <v>8</v>
      </c>
      <c r="O7458" s="9" t="str">
        <f>IF(AND($B7458&lt;&gt;"",$C7458&lt;&gt;"",$B7458&lt;=$C7458),INDEX(Szabalyok!$C:$C,$N7458),"")</f>
        <v/>
      </c>
      <c r="P7458">
        <f t="shared" si="1052"/>
        <v>0</v>
      </c>
    </row>
    <row r="7459" spans="1:16" x14ac:dyDescent="0.35">
      <c r="A7459">
        <f t="shared" si="1051"/>
        <v>0</v>
      </c>
      <c r="B7459" s="4" t="str">
        <f>IF($M7459&gt;300,"",IF(OR(INDEX(Bemenet!$E$2:$E$301,$M7459)="",INDEX(Bemenet!$F$2:$F$301,$M7459)=""),"",MAX(INDEX(Bemenet!$E$2:$E$301,$M7459),INDEX(Szabalyok!$A:$A,$N7459))))</f>
        <v/>
      </c>
      <c r="C7459" s="4" t="str">
        <f>IF($B7459="","",MIN(INDEX(Bemenet!$F$2:$F$301,$M7459),INDEX(Szabalyok!$B:$B,$N7459)))</f>
        <v/>
      </c>
      <c r="D7459" s="5" t="str">
        <f>IF(AND($B7459&lt;&gt;"",$C7459&lt;&gt;"",$B7459&lt;=$C7459),INDEX(Bemenet!$G$2:$G$301,$M7459),"")</f>
        <v/>
      </c>
      <c r="E7459" s="6" t="str">
        <f>IF(AND($B7459&lt;&gt;"",$C7459&lt;&gt;"",$B7459&lt;=$C7459),INDEX(Bemenet!$D$2:$D$301,$M7459),"")</f>
        <v/>
      </c>
      <c r="F7459" s="5" t="str">
        <f t="shared" si="1044"/>
        <v/>
      </c>
      <c r="G7459" s="5" t="str">
        <f t="shared" si="1045"/>
        <v/>
      </c>
      <c r="H7459" s="9" t="str">
        <f t="shared" si="1046"/>
        <v/>
      </c>
      <c r="I7459" s="5" t="str">
        <f t="shared" si="1047"/>
        <v/>
      </c>
      <c r="J7459" s="5" t="str">
        <f>IF(OR($L7459="",NOT(COUNTIFS($L$2:$L7459,$L7459)=1)),"",SUMIFS($G:$G,$L:$L,$L7459))</f>
        <v/>
      </c>
      <c r="K7459" s="5" t="str">
        <f>IF(OR($L7459="",NOT(COUNTIFS($L$2:$L7459,$L7459)=1)),"",SUMIFS($I:$I,$L:$L,$L7459))</f>
        <v/>
      </c>
      <c r="L7459" s="6" t="str">
        <f t="shared" si="1048"/>
        <v/>
      </c>
      <c r="M7459" s="6">
        <f t="shared" si="1049"/>
        <v>299</v>
      </c>
      <c r="N7459" s="6">
        <f t="shared" si="1050"/>
        <v>9</v>
      </c>
      <c r="O7459" s="9" t="str">
        <f>IF(AND($B7459&lt;&gt;"",$C7459&lt;&gt;"",$B7459&lt;=$C7459),INDEX(Szabalyok!$C:$C,$N7459),"")</f>
        <v/>
      </c>
      <c r="P7459">
        <f t="shared" si="1052"/>
        <v>0</v>
      </c>
    </row>
    <row r="7460" spans="1:16" x14ac:dyDescent="0.35">
      <c r="A7460">
        <f t="shared" si="1051"/>
        <v>0</v>
      </c>
      <c r="B7460" s="4" t="str">
        <f>IF($M7460&gt;300,"",IF(OR(INDEX(Bemenet!$E$2:$E$301,$M7460)="",INDEX(Bemenet!$F$2:$F$301,$M7460)=""),"",MAX(INDEX(Bemenet!$E$2:$E$301,$M7460),INDEX(Szabalyok!$A:$A,$N7460))))</f>
        <v/>
      </c>
      <c r="C7460" s="4" t="str">
        <f>IF($B7460="","",MIN(INDEX(Bemenet!$F$2:$F$301,$M7460),INDEX(Szabalyok!$B:$B,$N7460)))</f>
        <v/>
      </c>
      <c r="D7460" s="5" t="str">
        <f>IF(AND($B7460&lt;&gt;"",$C7460&lt;&gt;"",$B7460&lt;=$C7460),INDEX(Bemenet!$G$2:$G$301,$M7460),"")</f>
        <v/>
      </c>
      <c r="E7460" s="6" t="str">
        <f>IF(AND($B7460&lt;&gt;"",$C7460&lt;&gt;"",$B7460&lt;=$C7460),INDEX(Bemenet!$D$2:$D$301,$M7460),"")</f>
        <v/>
      </c>
      <c r="F7460" s="5" t="str">
        <f t="shared" si="1044"/>
        <v/>
      </c>
      <c r="G7460" s="5" t="str">
        <f t="shared" si="1045"/>
        <v/>
      </c>
      <c r="H7460" s="9" t="str">
        <f t="shared" si="1046"/>
        <v/>
      </c>
      <c r="I7460" s="5" t="str">
        <f t="shared" si="1047"/>
        <v/>
      </c>
      <c r="J7460" s="5" t="str">
        <f>IF(OR($L7460="",NOT(COUNTIFS($L$2:$L7460,$L7460)=1)),"",SUMIFS($G:$G,$L:$L,$L7460))</f>
        <v/>
      </c>
      <c r="K7460" s="5" t="str">
        <f>IF(OR($L7460="",NOT(COUNTIFS($L$2:$L7460,$L7460)=1)),"",SUMIFS($I:$I,$L:$L,$L7460))</f>
        <v/>
      </c>
      <c r="L7460" s="6" t="str">
        <f t="shared" si="1048"/>
        <v/>
      </c>
      <c r="M7460" s="6">
        <f t="shared" si="1049"/>
        <v>299</v>
      </c>
      <c r="N7460" s="6">
        <f t="shared" si="1050"/>
        <v>10</v>
      </c>
      <c r="O7460" s="9" t="str">
        <f>IF(AND($B7460&lt;&gt;"",$C7460&lt;&gt;"",$B7460&lt;=$C7460),INDEX(Szabalyok!$C:$C,$N7460),"")</f>
        <v/>
      </c>
      <c r="P7460">
        <f t="shared" si="1052"/>
        <v>0</v>
      </c>
    </row>
    <row r="7461" spans="1:16" x14ac:dyDescent="0.35">
      <c r="A7461">
        <f t="shared" si="1051"/>
        <v>0</v>
      </c>
      <c r="B7461" s="4" t="str">
        <f>IF($M7461&gt;300,"",IF(OR(INDEX(Bemenet!$E$2:$E$301,$M7461)="",INDEX(Bemenet!$F$2:$F$301,$M7461)=""),"",MAX(INDEX(Bemenet!$E$2:$E$301,$M7461),INDEX(Szabalyok!$A:$A,$N7461))))</f>
        <v/>
      </c>
      <c r="C7461" s="4" t="str">
        <f>IF($B7461="","",MIN(INDEX(Bemenet!$F$2:$F$301,$M7461),INDEX(Szabalyok!$B:$B,$N7461)))</f>
        <v/>
      </c>
      <c r="D7461" s="5" t="str">
        <f>IF(AND($B7461&lt;&gt;"",$C7461&lt;&gt;"",$B7461&lt;=$C7461),INDEX(Bemenet!$G$2:$G$301,$M7461),"")</f>
        <v/>
      </c>
      <c r="E7461" s="6" t="str">
        <f>IF(AND($B7461&lt;&gt;"",$C7461&lt;&gt;"",$B7461&lt;=$C7461),INDEX(Bemenet!$D$2:$D$301,$M7461),"")</f>
        <v/>
      </c>
      <c r="F7461" s="5" t="str">
        <f t="shared" si="1044"/>
        <v/>
      </c>
      <c r="G7461" s="5" t="str">
        <f t="shared" si="1045"/>
        <v/>
      </c>
      <c r="H7461" s="9" t="str">
        <f t="shared" si="1046"/>
        <v/>
      </c>
      <c r="I7461" s="5" t="str">
        <f t="shared" si="1047"/>
        <v/>
      </c>
      <c r="J7461" s="5" t="str">
        <f>IF(OR($L7461="",NOT(COUNTIFS($L$2:$L7461,$L7461)=1)),"",SUMIFS($G:$G,$L:$L,$L7461))</f>
        <v/>
      </c>
      <c r="K7461" s="5" t="str">
        <f>IF(OR($L7461="",NOT(COUNTIFS($L$2:$L7461,$L7461)=1)),"",SUMIFS($I:$I,$L:$L,$L7461))</f>
        <v/>
      </c>
      <c r="L7461" s="6" t="str">
        <f t="shared" si="1048"/>
        <v/>
      </c>
      <c r="M7461" s="6">
        <f t="shared" si="1049"/>
        <v>299</v>
      </c>
      <c r="N7461" s="6">
        <f t="shared" si="1050"/>
        <v>11</v>
      </c>
      <c r="O7461" s="9" t="str">
        <f>IF(AND($B7461&lt;&gt;"",$C7461&lt;&gt;"",$B7461&lt;=$C7461),INDEX(Szabalyok!$C:$C,$N7461),"")</f>
        <v/>
      </c>
      <c r="P7461">
        <f t="shared" si="1052"/>
        <v>0</v>
      </c>
    </row>
    <row r="7462" spans="1:16" x14ac:dyDescent="0.35">
      <c r="A7462">
        <f t="shared" si="1051"/>
        <v>0</v>
      </c>
      <c r="B7462" s="4" t="str">
        <f>IF($M7462&gt;300,"",IF(OR(INDEX(Bemenet!$E$2:$E$301,$M7462)="",INDEX(Bemenet!$F$2:$F$301,$M7462)=""),"",MAX(INDEX(Bemenet!$E$2:$E$301,$M7462),INDEX(Szabalyok!$A:$A,$N7462))))</f>
        <v/>
      </c>
      <c r="C7462" s="4" t="str">
        <f>IF($B7462="","",MIN(INDEX(Bemenet!$F$2:$F$301,$M7462),INDEX(Szabalyok!$B:$B,$N7462)))</f>
        <v/>
      </c>
      <c r="D7462" s="5" t="str">
        <f>IF(AND($B7462&lt;&gt;"",$C7462&lt;&gt;"",$B7462&lt;=$C7462),INDEX(Bemenet!$G$2:$G$301,$M7462),"")</f>
        <v/>
      </c>
      <c r="E7462" s="6" t="str">
        <f>IF(AND($B7462&lt;&gt;"",$C7462&lt;&gt;"",$B7462&lt;=$C7462),INDEX(Bemenet!$D$2:$D$301,$M7462),"")</f>
        <v/>
      </c>
      <c r="F7462" s="5" t="str">
        <f t="shared" si="1044"/>
        <v/>
      </c>
      <c r="G7462" s="5" t="str">
        <f t="shared" si="1045"/>
        <v/>
      </c>
      <c r="H7462" s="9" t="str">
        <f t="shared" si="1046"/>
        <v/>
      </c>
      <c r="I7462" s="5" t="str">
        <f t="shared" si="1047"/>
        <v/>
      </c>
      <c r="J7462" s="5" t="str">
        <f>IF(OR($L7462="",NOT(COUNTIFS($L$2:$L7462,$L7462)=1)),"",SUMIFS($G:$G,$L:$L,$L7462))</f>
        <v/>
      </c>
      <c r="K7462" s="5" t="str">
        <f>IF(OR($L7462="",NOT(COUNTIFS($L$2:$L7462,$L7462)=1)),"",SUMIFS($I:$I,$L:$L,$L7462))</f>
        <v/>
      </c>
      <c r="L7462" s="6" t="str">
        <f t="shared" si="1048"/>
        <v/>
      </c>
      <c r="M7462" s="6">
        <f t="shared" si="1049"/>
        <v>299</v>
      </c>
      <c r="N7462" s="6">
        <f t="shared" si="1050"/>
        <v>12</v>
      </c>
      <c r="O7462" s="9" t="str">
        <f>IF(AND($B7462&lt;&gt;"",$C7462&lt;&gt;"",$B7462&lt;=$C7462),INDEX(Szabalyok!$C:$C,$N7462),"")</f>
        <v/>
      </c>
      <c r="P7462">
        <f t="shared" si="1052"/>
        <v>0</v>
      </c>
    </row>
    <row r="7463" spans="1:16" x14ac:dyDescent="0.35">
      <c r="A7463">
        <f t="shared" si="1051"/>
        <v>0</v>
      </c>
      <c r="B7463" s="4" t="str">
        <f>IF($M7463&gt;300,"",IF(OR(INDEX(Bemenet!$E$2:$E$301,$M7463)="",INDEX(Bemenet!$F$2:$F$301,$M7463)=""),"",MAX(INDEX(Bemenet!$E$2:$E$301,$M7463),INDEX(Szabalyok!$A:$A,$N7463))))</f>
        <v/>
      </c>
      <c r="C7463" s="4" t="str">
        <f>IF($B7463="","",MIN(INDEX(Bemenet!$F$2:$F$301,$M7463),INDEX(Szabalyok!$B:$B,$N7463)))</f>
        <v/>
      </c>
      <c r="D7463" s="5" t="str">
        <f>IF(AND($B7463&lt;&gt;"",$C7463&lt;&gt;"",$B7463&lt;=$C7463),INDEX(Bemenet!$G$2:$G$301,$M7463),"")</f>
        <v/>
      </c>
      <c r="E7463" s="6" t="str">
        <f>IF(AND($B7463&lt;&gt;"",$C7463&lt;&gt;"",$B7463&lt;=$C7463),INDEX(Bemenet!$D$2:$D$301,$M7463),"")</f>
        <v/>
      </c>
      <c r="F7463" s="5" t="str">
        <f t="shared" si="1044"/>
        <v/>
      </c>
      <c r="G7463" s="5" t="str">
        <f t="shared" si="1045"/>
        <v/>
      </c>
      <c r="H7463" s="9" t="str">
        <f t="shared" si="1046"/>
        <v/>
      </c>
      <c r="I7463" s="5" t="str">
        <f t="shared" si="1047"/>
        <v/>
      </c>
      <c r="J7463" s="5" t="str">
        <f>IF(OR($L7463="",NOT(COUNTIFS($L$2:$L7463,$L7463)=1)),"",SUMIFS($G:$G,$L:$L,$L7463))</f>
        <v/>
      </c>
      <c r="K7463" s="5" t="str">
        <f>IF(OR($L7463="",NOT(COUNTIFS($L$2:$L7463,$L7463)=1)),"",SUMIFS($I:$I,$L:$L,$L7463))</f>
        <v/>
      </c>
      <c r="L7463" s="6" t="str">
        <f t="shared" si="1048"/>
        <v/>
      </c>
      <c r="M7463" s="6">
        <f t="shared" si="1049"/>
        <v>299</v>
      </c>
      <c r="N7463" s="6">
        <f t="shared" si="1050"/>
        <v>13</v>
      </c>
      <c r="O7463" s="9" t="str">
        <f>IF(AND($B7463&lt;&gt;"",$C7463&lt;&gt;"",$B7463&lt;=$C7463),INDEX(Szabalyok!$C:$C,$N7463),"")</f>
        <v/>
      </c>
      <c r="P7463">
        <f t="shared" si="1052"/>
        <v>0</v>
      </c>
    </row>
    <row r="7464" spans="1:16" x14ac:dyDescent="0.35">
      <c r="A7464">
        <f t="shared" si="1051"/>
        <v>0</v>
      </c>
      <c r="B7464" s="4" t="str">
        <f>IF($M7464&gt;300,"",IF(OR(INDEX(Bemenet!$E$2:$E$301,$M7464)="",INDEX(Bemenet!$F$2:$F$301,$M7464)=""),"",MAX(INDEX(Bemenet!$E$2:$E$301,$M7464),INDEX(Szabalyok!$A:$A,$N7464))))</f>
        <v/>
      </c>
      <c r="C7464" s="4" t="str">
        <f>IF($B7464="","",MIN(INDEX(Bemenet!$F$2:$F$301,$M7464),INDEX(Szabalyok!$B:$B,$N7464)))</f>
        <v/>
      </c>
      <c r="D7464" s="5" t="str">
        <f>IF(AND($B7464&lt;&gt;"",$C7464&lt;&gt;"",$B7464&lt;=$C7464),INDEX(Bemenet!$G$2:$G$301,$M7464),"")</f>
        <v/>
      </c>
      <c r="E7464" s="6" t="str">
        <f>IF(AND($B7464&lt;&gt;"",$C7464&lt;&gt;"",$B7464&lt;=$C7464),INDEX(Bemenet!$D$2:$D$301,$M7464),"")</f>
        <v/>
      </c>
      <c r="F7464" s="5" t="str">
        <f t="shared" si="1044"/>
        <v/>
      </c>
      <c r="G7464" s="5" t="str">
        <f t="shared" si="1045"/>
        <v/>
      </c>
      <c r="H7464" s="9" t="str">
        <f t="shared" si="1046"/>
        <v/>
      </c>
      <c r="I7464" s="5" t="str">
        <f t="shared" si="1047"/>
        <v/>
      </c>
      <c r="J7464" s="5" t="str">
        <f>IF(OR($L7464="",NOT(COUNTIFS($L$2:$L7464,$L7464)=1)),"",SUMIFS($G:$G,$L:$L,$L7464))</f>
        <v/>
      </c>
      <c r="K7464" s="5" t="str">
        <f>IF(OR($L7464="",NOT(COUNTIFS($L$2:$L7464,$L7464)=1)),"",SUMIFS($I:$I,$L:$L,$L7464))</f>
        <v/>
      </c>
      <c r="L7464" s="6" t="str">
        <f t="shared" si="1048"/>
        <v/>
      </c>
      <c r="M7464" s="6">
        <f t="shared" si="1049"/>
        <v>299</v>
      </c>
      <c r="N7464" s="6">
        <f t="shared" si="1050"/>
        <v>14</v>
      </c>
      <c r="O7464" s="9" t="str">
        <f>IF(AND($B7464&lt;&gt;"",$C7464&lt;&gt;"",$B7464&lt;=$C7464),INDEX(Szabalyok!$C:$C,$N7464),"")</f>
        <v/>
      </c>
      <c r="P7464">
        <f t="shared" si="1052"/>
        <v>0</v>
      </c>
    </row>
    <row r="7465" spans="1:16" x14ac:dyDescent="0.35">
      <c r="A7465">
        <f t="shared" si="1051"/>
        <v>0</v>
      </c>
      <c r="B7465" s="4" t="str">
        <f>IF($M7465&gt;300,"",IF(OR(INDEX(Bemenet!$E$2:$E$301,$M7465)="",INDEX(Bemenet!$F$2:$F$301,$M7465)=""),"",MAX(INDEX(Bemenet!$E$2:$E$301,$M7465),INDEX(Szabalyok!$A:$A,$N7465))))</f>
        <v/>
      </c>
      <c r="C7465" s="4" t="str">
        <f>IF($B7465="","",MIN(INDEX(Bemenet!$F$2:$F$301,$M7465),INDEX(Szabalyok!$B:$B,$N7465)))</f>
        <v/>
      </c>
      <c r="D7465" s="5" t="str">
        <f>IF(AND($B7465&lt;&gt;"",$C7465&lt;&gt;"",$B7465&lt;=$C7465),INDEX(Bemenet!$G$2:$G$301,$M7465),"")</f>
        <v/>
      </c>
      <c r="E7465" s="6" t="str">
        <f>IF(AND($B7465&lt;&gt;"",$C7465&lt;&gt;"",$B7465&lt;=$C7465),INDEX(Bemenet!$D$2:$D$301,$M7465),"")</f>
        <v/>
      </c>
      <c r="F7465" s="5" t="str">
        <f t="shared" si="1044"/>
        <v/>
      </c>
      <c r="G7465" s="5" t="str">
        <f t="shared" si="1045"/>
        <v/>
      </c>
      <c r="H7465" s="9" t="str">
        <f t="shared" si="1046"/>
        <v/>
      </c>
      <c r="I7465" s="5" t="str">
        <f t="shared" si="1047"/>
        <v/>
      </c>
      <c r="J7465" s="5" t="str">
        <f>IF(OR($L7465="",NOT(COUNTIFS($L$2:$L7465,$L7465)=1)),"",SUMIFS($G:$G,$L:$L,$L7465))</f>
        <v/>
      </c>
      <c r="K7465" s="5" t="str">
        <f>IF(OR($L7465="",NOT(COUNTIFS($L$2:$L7465,$L7465)=1)),"",SUMIFS($I:$I,$L:$L,$L7465))</f>
        <v/>
      </c>
      <c r="L7465" s="6" t="str">
        <f t="shared" si="1048"/>
        <v/>
      </c>
      <c r="M7465" s="6">
        <f t="shared" si="1049"/>
        <v>299</v>
      </c>
      <c r="N7465" s="6">
        <f t="shared" si="1050"/>
        <v>15</v>
      </c>
      <c r="O7465" s="9" t="str">
        <f>IF(AND($B7465&lt;&gt;"",$C7465&lt;&gt;"",$B7465&lt;=$C7465),INDEX(Szabalyok!$C:$C,$N7465),"")</f>
        <v/>
      </c>
      <c r="P7465">
        <f t="shared" si="1052"/>
        <v>0</v>
      </c>
    </row>
    <row r="7466" spans="1:16" x14ac:dyDescent="0.35">
      <c r="A7466">
        <f t="shared" si="1051"/>
        <v>0</v>
      </c>
      <c r="B7466" s="4" t="str">
        <f>IF($M7466&gt;300,"",IF(OR(INDEX(Bemenet!$E$2:$E$301,$M7466)="",INDEX(Bemenet!$F$2:$F$301,$M7466)=""),"",MAX(INDEX(Bemenet!$E$2:$E$301,$M7466),INDEX(Szabalyok!$A:$A,$N7466))))</f>
        <v/>
      </c>
      <c r="C7466" s="4" t="str">
        <f>IF($B7466="","",MIN(INDEX(Bemenet!$F$2:$F$301,$M7466),INDEX(Szabalyok!$B:$B,$N7466)))</f>
        <v/>
      </c>
      <c r="D7466" s="5" t="str">
        <f>IF(AND($B7466&lt;&gt;"",$C7466&lt;&gt;"",$B7466&lt;=$C7466),INDEX(Bemenet!$G$2:$G$301,$M7466),"")</f>
        <v/>
      </c>
      <c r="E7466" s="6" t="str">
        <f>IF(AND($B7466&lt;&gt;"",$C7466&lt;&gt;"",$B7466&lt;=$C7466),INDEX(Bemenet!$D$2:$D$301,$M7466),"")</f>
        <v/>
      </c>
      <c r="F7466" s="5" t="str">
        <f t="shared" si="1044"/>
        <v/>
      </c>
      <c r="G7466" s="5" t="str">
        <f t="shared" si="1045"/>
        <v/>
      </c>
      <c r="H7466" s="9" t="str">
        <f t="shared" si="1046"/>
        <v/>
      </c>
      <c r="I7466" s="5" t="str">
        <f t="shared" si="1047"/>
        <v/>
      </c>
      <c r="J7466" s="5" t="str">
        <f>IF(OR($L7466="",NOT(COUNTIFS($L$2:$L7466,$L7466)=1)),"",SUMIFS($G:$G,$L:$L,$L7466))</f>
        <v/>
      </c>
      <c r="K7466" s="5" t="str">
        <f>IF(OR($L7466="",NOT(COUNTIFS($L$2:$L7466,$L7466)=1)),"",SUMIFS($I:$I,$L:$L,$L7466))</f>
        <v/>
      </c>
      <c r="L7466" s="6" t="str">
        <f t="shared" si="1048"/>
        <v/>
      </c>
      <c r="M7466" s="6">
        <f t="shared" si="1049"/>
        <v>299</v>
      </c>
      <c r="N7466" s="6">
        <f t="shared" si="1050"/>
        <v>16</v>
      </c>
      <c r="O7466" s="9" t="str">
        <f>IF(AND($B7466&lt;&gt;"",$C7466&lt;&gt;"",$B7466&lt;=$C7466),INDEX(Szabalyok!$C:$C,$N7466),"")</f>
        <v/>
      </c>
      <c r="P7466">
        <f t="shared" si="1052"/>
        <v>0</v>
      </c>
    </row>
    <row r="7467" spans="1:16" x14ac:dyDescent="0.35">
      <c r="A7467">
        <f t="shared" si="1051"/>
        <v>0</v>
      </c>
      <c r="B7467" s="4" t="str">
        <f>IF($M7467&gt;300,"",IF(OR(INDEX(Bemenet!$E$2:$E$301,$M7467)="",INDEX(Bemenet!$F$2:$F$301,$M7467)=""),"",MAX(INDEX(Bemenet!$E$2:$E$301,$M7467),INDEX(Szabalyok!$A:$A,$N7467))))</f>
        <v/>
      </c>
      <c r="C7467" s="4" t="str">
        <f>IF($B7467="","",MIN(INDEX(Bemenet!$F$2:$F$301,$M7467),INDEX(Szabalyok!$B:$B,$N7467)))</f>
        <v/>
      </c>
      <c r="D7467" s="5" t="str">
        <f>IF(AND($B7467&lt;&gt;"",$C7467&lt;&gt;"",$B7467&lt;=$C7467),INDEX(Bemenet!$G$2:$G$301,$M7467),"")</f>
        <v/>
      </c>
      <c r="E7467" s="6" t="str">
        <f>IF(AND($B7467&lt;&gt;"",$C7467&lt;&gt;"",$B7467&lt;=$C7467),INDEX(Bemenet!$D$2:$D$301,$M7467),"")</f>
        <v/>
      </c>
      <c r="F7467" s="5" t="str">
        <f t="shared" si="1044"/>
        <v/>
      </c>
      <c r="G7467" s="5" t="str">
        <f t="shared" si="1045"/>
        <v/>
      </c>
      <c r="H7467" s="9" t="str">
        <f t="shared" si="1046"/>
        <v/>
      </c>
      <c r="I7467" s="5" t="str">
        <f t="shared" si="1047"/>
        <v/>
      </c>
      <c r="J7467" s="5" t="str">
        <f>IF(OR($L7467="",NOT(COUNTIFS($L$2:$L7467,$L7467)=1)),"",SUMIFS($G:$G,$L:$L,$L7467))</f>
        <v/>
      </c>
      <c r="K7467" s="5" t="str">
        <f>IF(OR($L7467="",NOT(COUNTIFS($L$2:$L7467,$L7467)=1)),"",SUMIFS($I:$I,$L:$L,$L7467))</f>
        <v/>
      </c>
      <c r="L7467" s="6" t="str">
        <f t="shared" si="1048"/>
        <v/>
      </c>
      <c r="M7467" s="6">
        <f t="shared" si="1049"/>
        <v>299</v>
      </c>
      <c r="N7467" s="6">
        <f t="shared" si="1050"/>
        <v>17</v>
      </c>
      <c r="O7467" s="9" t="str">
        <f>IF(AND($B7467&lt;&gt;"",$C7467&lt;&gt;"",$B7467&lt;=$C7467),INDEX(Szabalyok!$C:$C,$N7467),"")</f>
        <v/>
      </c>
      <c r="P7467">
        <f t="shared" si="1052"/>
        <v>0</v>
      </c>
    </row>
    <row r="7468" spans="1:16" x14ac:dyDescent="0.35">
      <c r="A7468">
        <f t="shared" si="1051"/>
        <v>0</v>
      </c>
      <c r="B7468" s="4" t="str">
        <f>IF($M7468&gt;300,"",IF(OR(INDEX(Bemenet!$E$2:$E$301,$M7468)="",INDEX(Bemenet!$F$2:$F$301,$M7468)=""),"",MAX(INDEX(Bemenet!$E$2:$E$301,$M7468),INDEX(Szabalyok!$A:$A,$N7468))))</f>
        <v/>
      </c>
      <c r="C7468" s="4" t="str">
        <f>IF($B7468="","",MIN(INDEX(Bemenet!$F$2:$F$301,$M7468),INDEX(Szabalyok!$B:$B,$N7468)))</f>
        <v/>
      </c>
      <c r="D7468" s="5" t="str">
        <f>IF(AND($B7468&lt;&gt;"",$C7468&lt;&gt;"",$B7468&lt;=$C7468),INDEX(Bemenet!$G$2:$G$301,$M7468),"")</f>
        <v/>
      </c>
      <c r="E7468" s="6" t="str">
        <f>IF(AND($B7468&lt;&gt;"",$C7468&lt;&gt;"",$B7468&lt;=$C7468),INDEX(Bemenet!$D$2:$D$301,$M7468),"")</f>
        <v/>
      </c>
      <c r="F7468" s="5" t="str">
        <f t="shared" si="1044"/>
        <v/>
      </c>
      <c r="G7468" s="5" t="str">
        <f t="shared" si="1045"/>
        <v/>
      </c>
      <c r="H7468" s="9" t="str">
        <f t="shared" si="1046"/>
        <v/>
      </c>
      <c r="I7468" s="5" t="str">
        <f t="shared" si="1047"/>
        <v/>
      </c>
      <c r="J7468" s="5" t="str">
        <f>IF(OR($L7468="",NOT(COUNTIFS($L$2:$L7468,$L7468)=1)),"",SUMIFS($G:$G,$L:$L,$L7468))</f>
        <v/>
      </c>
      <c r="K7468" s="5" t="str">
        <f>IF(OR($L7468="",NOT(COUNTIFS($L$2:$L7468,$L7468)=1)),"",SUMIFS($I:$I,$L:$L,$L7468))</f>
        <v/>
      </c>
      <c r="L7468" s="6" t="str">
        <f t="shared" si="1048"/>
        <v/>
      </c>
      <c r="M7468" s="6">
        <f t="shared" si="1049"/>
        <v>299</v>
      </c>
      <c r="N7468" s="6">
        <f t="shared" si="1050"/>
        <v>18</v>
      </c>
      <c r="O7468" s="9" t="str">
        <f>IF(AND($B7468&lt;&gt;"",$C7468&lt;&gt;"",$B7468&lt;=$C7468),INDEX(Szabalyok!$C:$C,$N7468),"")</f>
        <v/>
      </c>
      <c r="P7468">
        <f t="shared" si="1052"/>
        <v>0</v>
      </c>
    </row>
    <row r="7469" spans="1:16" x14ac:dyDescent="0.35">
      <c r="A7469">
        <f t="shared" si="1051"/>
        <v>0</v>
      </c>
      <c r="B7469" s="4" t="str">
        <f>IF($M7469&gt;300,"",IF(OR(INDEX(Bemenet!$E$2:$E$301,$M7469)="",INDEX(Bemenet!$F$2:$F$301,$M7469)=""),"",MAX(INDEX(Bemenet!$E$2:$E$301,$M7469),INDEX(Szabalyok!$A:$A,$N7469))))</f>
        <v/>
      </c>
      <c r="C7469" s="4" t="str">
        <f>IF($B7469="","",MIN(INDEX(Bemenet!$F$2:$F$301,$M7469),INDEX(Szabalyok!$B:$B,$N7469)))</f>
        <v/>
      </c>
      <c r="D7469" s="5" t="str">
        <f>IF(AND($B7469&lt;&gt;"",$C7469&lt;&gt;"",$B7469&lt;=$C7469),INDEX(Bemenet!$G$2:$G$301,$M7469),"")</f>
        <v/>
      </c>
      <c r="E7469" s="6" t="str">
        <f>IF(AND($B7469&lt;&gt;"",$C7469&lt;&gt;"",$B7469&lt;=$C7469),INDEX(Bemenet!$D$2:$D$301,$M7469),"")</f>
        <v/>
      </c>
      <c r="F7469" s="5" t="str">
        <f t="shared" si="1044"/>
        <v/>
      </c>
      <c r="G7469" s="5" t="str">
        <f t="shared" si="1045"/>
        <v/>
      </c>
      <c r="H7469" s="9" t="str">
        <f t="shared" si="1046"/>
        <v/>
      </c>
      <c r="I7469" s="5" t="str">
        <f t="shared" si="1047"/>
        <v/>
      </c>
      <c r="J7469" s="5" t="str">
        <f>IF(OR($L7469="",NOT(COUNTIFS($L$2:$L7469,$L7469)=1)),"",SUMIFS($G:$G,$L:$L,$L7469))</f>
        <v/>
      </c>
      <c r="K7469" s="5" t="str">
        <f>IF(OR($L7469="",NOT(COUNTIFS($L$2:$L7469,$L7469)=1)),"",SUMIFS($I:$I,$L:$L,$L7469))</f>
        <v/>
      </c>
      <c r="L7469" s="6" t="str">
        <f t="shared" si="1048"/>
        <v/>
      </c>
      <c r="M7469" s="6">
        <f t="shared" si="1049"/>
        <v>299</v>
      </c>
      <c r="N7469" s="6">
        <f t="shared" si="1050"/>
        <v>19</v>
      </c>
      <c r="O7469" s="9" t="str">
        <f>IF(AND($B7469&lt;&gt;"",$C7469&lt;&gt;"",$B7469&lt;=$C7469),INDEX(Szabalyok!$C:$C,$N7469),"")</f>
        <v/>
      </c>
      <c r="P7469">
        <f t="shared" si="1052"/>
        <v>0</v>
      </c>
    </row>
    <row r="7470" spans="1:16" x14ac:dyDescent="0.35">
      <c r="A7470">
        <f t="shared" si="1051"/>
        <v>0</v>
      </c>
      <c r="B7470" s="4" t="str">
        <f>IF($M7470&gt;300,"",IF(OR(INDEX(Bemenet!$E$2:$E$301,$M7470)="",INDEX(Bemenet!$F$2:$F$301,$M7470)=""),"",MAX(INDEX(Bemenet!$E$2:$E$301,$M7470),INDEX(Szabalyok!$A:$A,$N7470))))</f>
        <v/>
      </c>
      <c r="C7470" s="4" t="str">
        <f>IF($B7470="","",MIN(INDEX(Bemenet!$F$2:$F$301,$M7470),INDEX(Szabalyok!$B:$B,$N7470)))</f>
        <v/>
      </c>
      <c r="D7470" s="5" t="str">
        <f>IF(AND($B7470&lt;&gt;"",$C7470&lt;&gt;"",$B7470&lt;=$C7470),INDEX(Bemenet!$G$2:$G$301,$M7470),"")</f>
        <v/>
      </c>
      <c r="E7470" s="6" t="str">
        <f>IF(AND($B7470&lt;&gt;"",$C7470&lt;&gt;"",$B7470&lt;=$C7470),INDEX(Bemenet!$D$2:$D$301,$M7470),"")</f>
        <v/>
      </c>
      <c r="F7470" s="5" t="str">
        <f t="shared" si="1044"/>
        <v/>
      </c>
      <c r="G7470" s="5" t="str">
        <f t="shared" si="1045"/>
        <v/>
      </c>
      <c r="H7470" s="9" t="str">
        <f t="shared" si="1046"/>
        <v/>
      </c>
      <c r="I7470" s="5" t="str">
        <f t="shared" si="1047"/>
        <v/>
      </c>
      <c r="J7470" s="5" t="str">
        <f>IF(OR($L7470="",NOT(COUNTIFS($L$2:$L7470,$L7470)=1)),"",SUMIFS($G:$G,$L:$L,$L7470))</f>
        <v/>
      </c>
      <c r="K7470" s="5" t="str">
        <f>IF(OR($L7470="",NOT(COUNTIFS($L$2:$L7470,$L7470)=1)),"",SUMIFS($I:$I,$L:$L,$L7470))</f>
        <v/>
      </c>
      <c r="L7470" s="6" t="str">
        <f t="shared" si="1048"/>
        <v/>
      </c>
      <c r="M7470" s="6">
        <f t="shared" si="1049"/>
        <v>299</v>
      </c>
      <c r="N7470" s="6">
        <f t="shared" si="1050"/>
        <v>20</v>
      </c>
      <c r="O7470" s="9" t="str">
        <f>IF(AND($B7470&lt;&gt;"",$C7470&lt;&gt;"",$B7470&lt;=$C7470),INDEX(Szabalyok!$C:$C,$N7470),"")</f>
        <v/>
      </c>
      <c r="P7470">
        <f t="shared" si="1052"/>
        <v>0</v>
      </c>
    </row>
    <row r="7471" spans="1:16" x14ac:dyDescent="0.35">
      <c r="A7471">
        <f t="shared" si="1051"/>
        <v>0</v>
      </c>
      <c r="B7471" s="4" t="str">
        <f>IF($M7471&gt;300,"",IF(OR(INDEX(Bemenet!$E$2:$E$301,$M7471)="",INDEX(Bemenet!$F$2:$F$301,$M7471)=""),"",MAX(INDEX(Bemenet!$E$2:$E$301,$M7471),INDEX(Szabalyok!$A:$A,$N7471))))</f>
        <v/>
      </c>
      <c r="C7471" s="4" t="str">
        <f>IF($B7471="","",MIN(INDEX(Bemenet!$F$2:$F$301,$M7471),INDEX(Szabalyok!$B:$B,$N7471)))</f>
        <v/>
      </c>
      <c r="D7471" s="5" t="str">
        <f>IF(AND($B7471&lt;&gt;"",$C7471&lt;&gt;"",$B7471&lt;=$C7471),INDEX(Bemenet!$G$2:$G$301,$M7471),"")</f>
        <v/>
      </c>
      <c r="E7471" s="6" t="str">
        <f>IF(AND($B7471&lt;&gt;"",$C7471&lt;&gt;"",$B7471&lt;=$C7471),INDEX(Bemenet!$D$2:$D$301,$M7471),"")</f>
        <v/>
      </c>
      <c r="F7471" s="5" t="str">
        <f t="shared" si="1044"/>
        <v/>
      </c>
      <c r="G7471" s="5" t="str">
        <f t="shared" si="1045"/>
        <v/>
      </c>
      <c r="H7471" s="9" t="str">
        <f t="shared" si="1046"/>
        <v/>
      </c>
      <c r="I7471" s="5" t="str">
        <f t="shared" si="1047"/>
        <v/>
      </c>
      <c r="J7471" s="5" t="str">
        <f>IF(OR($L7471="",NOT(COUNTIFS($L$2:$L7471,$L7471)=1)),"",SUMIFS($G:$G,$L:$L,$L7471))</f>
        <v/>
      </c>
      <c r="K7471" s="5" t="str">
        <f>IF(OR($L7471="",NOT(COUNTIFS($L$2:$L7471,$L7471)=1)),"",SUMIFS($I:$I,$L:$L,$L7471))</f>
        <v/>
      </c>
      <c r="L7471" s="6" t="str">
        <f t="shared" si="1048"/>
        <v/>
      </c>
      <c r="M7471" s="6">
        <f t="shared" si="1049"/>
        <v>299</v>
      </c>
      <c r="N7471" s="6">
        <f t="shared" si="1050"/>
        <v>21</v>
      </c>
      <c r="O7471" s="9" t="str">
        <f>IF(AND($B7471&lt;&gt;"",$C7471&lt;&gt;"",$B7471&lt;=$C7471),INDEX(Szabalyok!$C:$C,$N7471),"")</f>
        <v/>
      </c>
      <c r="P7471">
        <f t="shared" si="1052"/>
        <v>0</v>
      </c>
    </row>
    <row r="7472" spans="1:16" x14ac:dyDescent="0.35">
      <c r="A7472">
        <f t="shared" si="1051"/>
        <v>0</v>
      </c>
      <c r="B7472" s="4" t="str">
        <f>IF($M7472&gt;300,"",IF(OR(INDEX(Bemenet!$E$2:$E$301,$M7472)="",INDEX(Bemenet!$F$2:$F$301,$M7472)=""),"",MAX(INDEX(Bemenet!$E$2:$E$301,$M7472),INDEX(Szabalyok!$A:$A,$N7472))))</f>
        <v/>
      </c>
      <c r="C7472" s="4" t="str">
        <f>IF($B7472="","",MIN(INDEX(Bemenet!$F$2:$F$301,$M7472),INDEX(Szabalyok!$B:$B,$N7472)))</f>
        <v/>
      </c>
      <c r="D7472" s="5" t="str">
        <f>IF(AND($B7472&lt;&gt;"",$C7472&lt;&gt;"",$B7472&lt;=$C7472),INDEX(Bemenet!$G$2:$G$301,$M7472),"")</f>
        <v/>
      </c>
      <c r="E7472" s="6" t="str">
        <f>IF(AND($B7472&lt;&gt;"",$C7472&lt;&gt;"",$B7472&lt;=$C7472),INDEX(Bemenet!$D$2:$D$301,$M7472),"")</f>
        <v/>
      </c>
      <c r="F7472" s="5" t="str">
        <f t="shared" si="1044"/>
        <v/>
      </c>
      <c r="G7472" s="5" t="str">
        <f t="shared" si="1045"/>
        <v/>
      </c>
      <c r="H7472" s="9" t="str">
        <f t="shared" si="1046"/>
        <v/>
      </c>
      <c r="I7472" s="5" t="str">
        <f t="shared" si="1047"/>
        <v/>
      </c>
      <c r="J7472" s="5" t="str">
        <f>IF(OR($L7472="",NOT(COUNTIFS($L$2:$L7472,$L7472)=1)),"",SUMIFS($G:$G,$L:$L,$L7472))</f>
        <v/>
      </c>
      <c r="K7472" s="5" t="str">
        <f>IF(OR($L7472="",NOT(COUNTIFS($L$2:$L7472,$L7472)=1)),"",SUMIFS($I:$I,$L:$L,$L7472))</f>
        <v/>
      </c>
      <c r="L7472" s="6" t="str">
        <f t="shared" si="1048"/>
        <v/>
      </c>
      <c r="M7472" s="6">
        <f t="shared" si="1049"/>
        <v>299</v>
      </c>
      <c r="N7472" s="6">
        <f t="shared" si="1050"/>
        <v>22</v>
      </c>
      <c r="O7472" s="9" t="str">
        <f>IF(AND($B7472&lt;&gt;"",$C7472&lt;&gt;"",$B7472&lt;=$C7472),INDEX(Szabalyok!$C:$C,$N7472),"")</f>
        <v/>
      </c>
      <c r="P7472">
        <f t="shared" si="1052"/>
        <v>0</v>
      </c>
    </row>
    <row r="7473" spans="1:16" x14ac:dyDescent="0.35">
      <c r="A7473">
        <f t="shared" si="1051"/>
        <v>0</v>
      </c>
      <c r="B7473" s="4" t="str">
        <f>IF($M7473&gt;300,"",IF(OR(INDEX(Bemenet!$E$2:$E$301,$M7473)="",INDEX(Bemenet!$F$2:$F$301,$M7473)=""),"",MAX(INDEX(Bemenet!$E$2:$E$301,$M7473),INDEX(Szabalyok!$A:$A,$N7473))))</f>
        <v/>
      </c>
      <c r="C7473" s="4" t="str">
        <f>IF($B7473="","",MIN(INDEX(Bemenet!$F$2:$F$301,$M7473),INDEX(Szabalyok!$B:$B,$N7473)))</f>
        <v/>
      </c>
      <c r="D7473" s="5" t="str">
        <f>IF(AND($B7473&lt;&gt;"",$C7473&lt;&gt;"",$B7473&lt;=$C7473),INDEX(Bemenet!$G$2:$G$301,$M7473),"")</f>
        <v/>
      </c>
      <c r="E7473" s="6" t="str">
        <f>IF(AND($B7473&lt;&gt;"",$C7473&lt;&gt;"",$B7473&lt;=$C7473),INDEX(Bemenet!$D$2:$D$301,$M7473),"")</f>
        <v/>
      </c>
      <c r="F7473" s="5" t="str">
        <f t="shared" si="1044"/>
        <v/>
      </c>
      <c r="G7473" s="5" t="str">
        <f t="shared" si="1045"/>
        <v/>
      </c>
      <c r="H7473" s="9" t="str">
        <f t="shared" si="1046"/>
        <v/>
      </c>
      <c r="I7473" s="5" t="str">
        <f t="shared" si="1047"/>
        <v/>
      </c>
      <c r="J7473" s="5" t="str">
        <f>IF(OR($L7473="",NOT(COUNTIFS($L$2:$L7473,$L7473)=1)),"",SUMIFS($G:$G,$L:$L,$L7473))</f>
        <v/>
      </c>
      <c r="K7473" s="5" t="str">
        <f>IF(OR($L7473="",NOT(COUNTIFS($L$2:$L7473,$L7473)=1)),"",SUMIFS($I:$I,$L:$L,$L7473))</f>
        <v/>
      </c>
      <c r="L7473" s="6" t="str">
        <f t="shared" si="1048"/>
        <v/>
      </c>
      <c r="M7473" s="6">
        <f t="shared" si="1049"/>
        <v>299</v>
      </c>
      <c r="N7473" s="6">
        <f t="shared" si="1050"/>
        <v>23</v>
      </c>
      <c r="O7473" s="9" t="str">
        <f>IF(AND($B7473&lt;&gt;"",$C7473&lt;&gt;"",$B7473&lt;=$C7473),INDEX(Szabalyok!$C:$C,$N7473),"")</f>
        <v/>
      </c>
      <c r="P7473">
        <f t="shared" si="1052"/>
        <v>0</v>
      </c>
    </row>
    <row r="7474" spans="1:16" x14ac:dyDescent="0.35">
      <c r="A7474">
        <f t="shared" si="1051"/>
        <v>0</v>
      </c>
      <c r="B7474" s="4" t="str">
        <f>IF($M7474&gt;300,"",IF(OR(INDEX(Bemenet!$E$2:$E$301,$M7474)="",INDEX(Bemenet!$F$2:$F$301,$M7474)=""),"",MAX(INDEX(Bemenet!$E$2:$E$301,$M7474),INDEX(Szabalyok!$A:$A,$N7474))))</f>
        <v/>
      </c>
      <c r="C7474" s="4" t="str">
        <f>IF($B7474="","",MIN(INDEX(Bemenet!$F$2:$F$301,$M7474),INDEX(Szabalyok!$B:$B,$N7474)))</f>
        <v/>
      </c>
      <c r="D7474" s="5" t="str">
        <f>IF(AND($B7474&lt;&gt;"",$C7474&lt;&gt;"",$B7474&lt;=$C7474),INDEX(Bemenet!$G$2:$G$301,$M7474),"")</f>
        <v/>
      </c>
      <c r="E7474" s="6" t="str">
        <f>IF(AND($B7474&lt;&gt;"",$C7474&lt;&gt;"",$B7474&lt;=$C7474),INDEX(Bemenet!$D$2:$D$301,$M7474),"")</f>
        <v/>
      </c>
      <c r="F7474" s="5" t="str">
        <f t="shared" si="1044"/>
        <v/>
      </c>
      <c r="G7474" s="5" t="str">
        <f t="shared" si="1045"/>
        <v/>
      </c>
      <c r="H7474" s="9" t="str">
        <f t="shared" si="1046"/>
        <v/>
      </c>
      <c r="I7474" s="5" t="str">
        <f t="shared" si="1047"/>
        <v/>
      </c>
      <c r="J7474" s="5" t="str">
        <f>IF(OR($L7474="",NOT(COUNTIFS($L$2:$L7474,$L7474)=1)),"",SUMIFS($G:$G,$L:$L,$L7474))</f>
        <v/>
      </c>
      <c r="K7474" s="5" t="str">
        <f>IF(OR($L7474="",NOT(COUNTIFS($L$2:$L7474,$L7474)=1)),"",SUMIFS($I:$I,$L:$L,$L7474))</f>
        <v/>
      </c>
      <c r="L7474" s="6" t="str">
        <f t="shared" si="1048"/>
        <v/>
      </c>
      <c r="M7474" s="6">
        <f t="shared" si="1049"/>
        <v>299</v>
      </c>
      <c r="N7474" s="6">
        <f t="shared" si="1050"/>
        <v>24</v>
      </c>
      <c r="O7474" s="9" t="str">
        <f>IF(AND($B7474&lt;&gt;"",$C7474&lt;&gt;"",$B7474&lt;=$C7474),INDEX(Szabalyok!$C:$C,$N7474),"")</f>
        <v/>
      </c>
      <c r="P7474">
        <f t="shared" si="1052"/>
        <v>0</v>
      </c>
    </row>
    <row r="7475" spans="1:16" x14ac:dyDescent="0.35">
      <c r="A7475">
        <f t="shared" si="1051"/>
        <v>0</v>
      </c>
      <c r="B7475" s="4" t="str">
        <f>IF($M7475&gt;300,"",IF(OR(INDEX(Bemenet!$E$2:$E$301,$M7475)="",INDEX(Bemenet!$F$2:$F$301,$M7475)=""),"",MAX(INDEX(Bemenet!$E$2:$E$301,$M7475),INDEX(Szabalyok!$A:$A,$N7475))))</f>
        <v/>
      </c>
      <c r="C7475" s="4" t="str">
        <f>IF($B7475="","",MIN(INDEX(Bemenet!$F$2:$F$301,$M7475),INDEX(Szabalyok!$B:$B,$N7475)))</f>
        <v/>
      </c>
      <c r="D7475" s="5" t="str">
        <f>IF(AND($B7475&lt;&gt;"",$C7475&lt;&gt;"",$B7475&lt;=$C7475),INDEX(Bemenet!$G$2:$G$301,$M7475),"")</f>
        <v/>
      </c>
      <c r="E7475" s="6" t="str">
        <f>IF(AND($B7475&lt;&gt;"",$C7475&lt;&gt;"",$B7475&lt;=$C7475),INDEX(Bemenet!$D$2:$D$301,$M7475),"")</f>
        <v/>
      </c>
      <c r="F7475" s="5" t="str">
        <f t="shared" si="1044"/>
        <v/>
      </c>
      <c r="G7475" s="5" t="str">
        <f t="shared" si="1045"/>
        <v/>
      </c>
      <c r="H7475" s="9" t="str">
        <f t="shared" si="1046"/>
        <v/>
      </c>
      <c r="I7475" s="5" t="str">
        <f t="shared" si="1047"/>
        <v/>
      </c>
      <c r="J7475" s="5" t="str">
        <f>IF(OR($L7475="",NOT(COUNTIFS($L$2:$L7475,$L7475)=1)),"",SUMIFS($G:$G,$L:$L,$L7475))</f>
        <v/>
      </c>
      <c r="K7475" s="5" t="str">
        <f>IF(OR($L7475="",NOT(COUNTIFS($L$2:$L7475,$L7475)=1)),"",SUMIFS($I:$I,$L:$L,$L7475))</f>
        <v/>
      </c>
      <c r="L7475" s="6" t="str">
        <f t="shared" si="1048"/>
        <v/>
      </c>
      <c r="M7475" s="6">
        <f t="shared" si="1049"/>
        <v>299</v>
      </c>
      <c r="N7475" s="6">
        <f t="shared" si="1050"/>
        <v>25</v>
      </c>
      <c r="O7475" s="9" t="str">
        <f>IF(AND($B7475&lt;&gt;"",$C7475&lt;&gt;"",$B7475&lt;=$C7475),INDEX(Szabalyok!$C:$C,$N7475),"")</f>
        <v/>
      </c>
      <c r="P7475">
        <f t="shared" si="1052"/>
        <v>0</v>
      </c>
    </row>
    <row r="7476" spans="1:16" x14ac:dyDescent="0.35">
      <c r="A7476">
        <f t="shared" si="1051"/>
        <v>0</v>
      </c>
      <c r="B7476" s="4" t="str">
        <f>IF($M7476&gt;300,"",IF(OR(INDEX(Bemenet!$E$2:$E$301,$M7476)="",INDEX(Bemenet!$F$2:$F$301,$M7476)=""),"",MAX(INDEX(Bemenet!$E$2:$E$301,$M7476),INDEX(Szabalyok!$A:$A,$N7476))))</f>
        <v/>
      </c>
      <c r="C7476" s="4" t="str">
        <f>IF($B7476="","",MIN(INDEX(Bemenet!$F$2:$F$301,$M7476),INDEX(Szabalyok!$B:$B,$N7476)))</f>
        <v/>
      </c>
      <c r="D7476" s="5" t="str">
        <f>IF(AND($B7476&lt;&gt;"",$C7476&lt;&gt;"",$B7476&lt;=$C7476),INDEX(Bemenet!$G$2:$G$301,$M7476),"")</f>
        <v/>
      </c>
      <c r="E7476" s="6" t="str">
        <f>IF(AND($B7476&lt;&gt;"",$C7476&lt;&gt;"",$B7476&lt;=$C7476),INDEX(Bemenet!$D$2:$D$301,$M7476),"")</f>
        <v/>
      </c>
      <c r="F7476" s="5" t="str">
        <f t="shared" si="1044"/>
        <v/>
      </c>
      <c r="G7476" s="5" t="str">
        <f t="shared" si="1045"/>
        <v/>
      </c>
      <c r="H7476" s="9" t="str">
        <f t="shared" si="1046"/>
        <v/>
      </c>
      <c r="I7476" s="5" t="str">
        <f t="shared" si="1047"/>
        <v/>
      </c>
      <c r="J7476" s="5" t="str">
        <f>IF(OR($L7476="",NOT(COUNTIFS($L$2:$L7476,$L7476)=1)),"",SUMIFS($G:$G,$L:$L,$L7476))</f>
        <v/>
      </c>
      <c r="K7476" s="5" t="str">
        <f>IF(OR($L7476="",NOT(COUNTIFS($L$2:$L7476,$L7476)=1)),"",SUMIFS($I:$I,$L:$L,$L7476))</f>
        <v/>
      </c>
      <c r="L7476" s="6" t="str">
        <f t="shared" si="1048"/>
        <v/>
      </c>
      <c r="M7476" s="6">
        <f t="shared" si="1049"/>
        <v>299</v>
      </c>
      <c r="N7476" s="6">
        <f t="shared" si="1050"/>
        <v>26</v>
      </c>
      <c r="O7476" s="9" t="str">
        <f>IF(AND($B7476&lt;&gt;"",$C7476&lt;&gt;"",$B7476&lt;=$C7476),INDEX(Szabalyok!$C:$C,$N7476),"")</f>
        <v/>
      </c>
      <c r="P7476">
        <f t="shared" si="1052"/>
        <v>0</v>
      </c>
    </row>
    <row r="7477" spans="1:16" x14ac:dyDescent="0.35">
      <c r="A7477">
        <f t="shared" si="1051"/>
        <v>0</v>
      </c>
      <c r="B7477" s="4" t="str">
        <f>IF($M7477&gt;300,"",IF(OR(INDEX(Bemenet!$E$2:$E$301,$M7477)="",INDEX(Bemenet!$F$2:$F$301,$M7477)=""),"",MAX(INDEX(Bemenet!$E$2:$E$301,$M7477),INDEX(Szabalyok!$A:$A,$N7477))))</f>
        <v/>
      </c>
      <c r="C7477" s="4" t="str">
        <f>IF($B7477="","",MIN(INDEX(Bemenet!$F$2:$F$301,$M7477),INDEX(Szabalyok!$B:$B,$N7477)))</f>
        <v/>
      </c>
      <c r="D7477" s="5" t="str">
        <f>IF(AND($B7477&lt;&gt;"",$C7477&lt;&gt;"",$B7477&lt;=$C7477),INDEX(Bemenet!$G$2:$G$301,$M7477),"")</f>
        <v/>
      </c>
      <c r="E7477" s="6" t="str">
        <f>IF(AND($B7477&lt;&gt;"",$C7477&lt;&gt;"",$B7477&lt;=$C7477),INDEX(Bemenet!$D$2:$D$301,$M7477),"")</f>
        <v/>
      </c>
      <c r="F7477" s="5" t="str">
        <f t="shared" si="1044"/>
        <v/>
      </c>
      <c r="G7477" s="5" t="str">
        <f t="shared" si="1045"/>
        <v/>
      </c>
      <c r="H7477" s="9" t="str">
        <f t="shared" si="1046"/>
        <v/>
      </c>
      <c r="I7477" s="5" t="str">
        <f t="shared" si="1047"/>
        <v/>
      </c>
      <c r="J7477" s="5" t="str">
        <f>IF(OR($L7477="",NOT(COUNTIFS($L$2:$L7477,$L7477)=1)),"",SUMIFS($G:$G,$L:$L,$L7477))</f>
        <v/>
      </c>
      <c r="K7477" s="5" t="str">
        <f>IF(OR($L7477="",NOT(COUNTIFS($L$2:$L7477,$L7477)=1)),"",SUMIFS($I:$I,$L:$L,$L7477))</f>
        <v/>
      </c>
      <c r="L7477" s="6" t="str">
        <f t="shared" si="1048"/>
        <v/>
      </c>
      <c r="M7477" s="6">
        <f t="shared" si="1049"/>
        <v>300</v>
      </c>
      <c r="N7477" s="6">
        <f t="shared" si="1050"/>
        <v>2</v>
      </c>
      <c r="O7477" s="9" t="str">
        <f>IF(AND($B7477&lt;&gt;"",$C7477&lt;&gt;"",$B7477&lt;=$C7477),INDEX(Szabalyok!$C:$C,$N7477),"")</f>
        <v/>
      </c>
      <c r="P7477">
        <f t="shared" si="1052"/>
        <v>0</v>
      </c>
    </row>
    <row r="7478" spans="1:16" x14ac:dyDescent="0.35">
      <c r="A7478">
        <f t="shared" si="1051"/>
        <v>0</v>
      </c>
      <c r="B7478" s="4" t="str">
        <f>IF($M7478&gt;300,"",IF(OR(INDEX(Bemenet!$E$2:$E$301,$M7478)="",INDEX(Bemenet!$F$2:$F$301,$M7478)=""),"",MAX(INDEX(Bemenet!$E$2:$E$301,$M7478),INDEX(Szabalyok!$A:$A,$N7478))))</f>
        <v/>
      </c>
      <c r="C7478" s="4" t="str">
        <f>IF($B7478="","",MIN(INDEX(Bemenet!$F$2:$F$301,$M7478),INDEX(Szabalyok!$B:$B,$N7478)))</f>
        <v/>
      </c>
      <c r="D7478" s="5" t="str">
        <f>IF(AND($B7478&lt;&gt;"",$C7478&lt;&gt;"",$B7478&lt;=$C7478),INDEX(Bemenet!$G$2:$G$301,$M7478),"")</f>
        <v/>
      </c>
      <c r="E7478" s="6" t="str">
        <f>IF(AND($B7478&lt;&gt;"",$C7478&lt;&gt;"",$B7478&lt;=$C7478),INDEX(Bemenet!$D$2:$D$301,$M7478),"")</f>
        <v/>
      </c>
      <c r="F7478" s="5" t="str">
        <f t="shared" si="1044"/>
        <v/>
      </c>
      <c r="G7478" s="5" t="str">
        <f t="shared" si="1045"/>
        <v/>
      </c>
      <c r="H7478" s="9" t="str">
        <f t="shared" si="1046"/>
        <v/>
      </c>
      <c r="I7478" s="5" t="str">
        <f t="shared" si="1047"/>
        <v/>
      </c>
      <c r="J7478" s="5" t="str">
        <f>IF(OR($L7478="",NOT(COUNTIFS($L$2:$L7478,$L7478)=1)),"",SUMIFS($G:$G,$L:$L,$L7478))</f>
        <v/>
      </c>
      <c r="K7478" s="5" t="str">
        <f>IF(OR($L7478="",NOT(COUNTIFS($L$2:$L7478,$L7478)=1)),"",SUMIFS($I:$I,$L:$L,$L7478))</f>
        <v/>
      </c>
      <c r="L7478" s="6" t="str">
        <f t="shared" si="1048"/>
        <v/>
      </c>
      <c r="M7478" s="6">
        <f t="shared" si="1049"/>
        <v>300</v>
      </c>
      <c r="N7478" s="6">
        <f t="shared" si="1050"/>
        <v>3</v>
      </c>
      <c r="O7478" s="9" t="str">
        <f>IF(AND($B7478&lt;&gt;"",$C7478&lt;&gt;"",$B7478&lt;=$C7478),INDEX(Szabalyok!$C:$C,$N7478),"")</f>
        <v/>
      </c>
      <c r="P7478">
        <f t="shared" si="1052"/>
        <v>0</v>
      </c>
    </row>
    <row r="7479" spans="1:16" x14ac:dyDescent="0.35">
      <c r="A7479">
        <f t="shared" si="1051"/>
        <v>0</v>
      </c>
      <c r="B7479" s="4" t="str">
        <f>IF($M7479&gt;300,"",IF(OR(INDEX(Bemenet!$E$2:$E$301,$M7479)="",INDEX(Bemenet!$F$2:$F$301,$M7479)=""),"",MAX(INDEX(Bemenet!$E$2:$E$301,$M7479),INDEX(Szabalyok!$A:$A,$N7479))))</f>
        <v/>
      </c>
      <c r="C7479" s="4" t="str">
        <f>IF($B7479="","",MIN(INDEX(Bemenet!$F$2:$F$301,$M7479),INDEX(Szabalyok!$B:$B,$N7479)))</f>
        <v/>
      </c>
      <c r="D7479" s="5" t="str">
        <f>IF(AND($B7479&lt;&gt;"",$C7479&lt;&gt;"",$B7479&lt;=$C7479),INDEX(Bemenet!$G$2:$G$301,$M7479),"")</f>
        <v/>
      </c>
      <c r="E7479" s="6" t="str">
        <f>IF(AND($B7479&lt;&gt;"",$C7479&lt;&gt;"",$B7479&lt;=$C7479),INDEX(Bemenet!$D$2:$D$301,$M7479),"")</f>
        <v/>
      </c>
      <c r="F7479" s="5" t="str">
        <f t="shared" si="1044"/>
        <v/>
      </c>
      <c r="G7479" s="5" t="str">
        <f t="shared" si="1045"/>
        <v/>
      </c>
      <c r="H7479" s="9" t="str">
        <f t="shared" si="1046"/>
        <v/>
      </c>
      <c r="I7479" s="5" t="str">
        <f t="shared" si="1047"/>
        <v/>
      </c>
      <c r="J7479" s="5" t="str">
        <f>IF(OR($L7479="",NOT(COUNTIFS($L$2:$L7479,$L7479)=1)),"",SUMIFS($G:$G,$L:$L,$L7479))</f>
        <v/>
      </c>
      <c r="K7479" s="5" t="str">
        <f>IF(OR($L7479="",NOT(COUNTIFS($L$2:$L7479,$L7479)=1)),"",SUMIFS($I:$I,$L:$L,$L7479))</f>
        <v/>
      </c>
      <c r="L7479" s="6" t="str">
        <f t="shared" si="1048"/>
        <v/>
      </c>
      <c r="M7479" s="6">
        <f t="shared" si="1049"/>
        <v>300</v>
      </c>
      <c r="N7479" s="6">
        <f t="shared" si="1050"/>
        <v>4</v>
      </c>
      <c r="O7479" s="9" t="str">
        <f>IF(AND($B7479&lt;&gt;"",$C7479&lt;&gt;"",$B7479&lt;=$C7479),INDEX(Szabalyok!$C:$C,$N7479),"")</f>
        <v/>
      </c>
      <c r="P7479">
        <f t="shared" si="1052"/>
        <v>0</v>
      </c>
    </row>
    <row r="7480" spans="1:16" x14ac:dyDescent="0.35">
      <c r="A7480">
        <f t="shared" si="1051"/>
        <v>0</v>
      </c>
      <c r="B7480" s="4" t="str">
        <f>IF($M7480&gt;300,"",IF(OR(INDEX(Bemenet!$E$2:$E$301,$M7480)="",INDEX(Bemenet!$F$2:$F$301,$M7480)=""),"",MAX(INDEX(Bemenet!$E$2:$E$301,$M7480),INDEX(Szabalyok!$A:$A,$N7480))))</f>
        <v/>
      </c>
      <c r="C7480" s="4" t="str">
        <f>IF($B7480="","",MIN(INDEX(Bemenet!$F$2:$F$301,$M7480),INDEX(Szabalyok!$B:$B,$N7480)))</f>
        <v/>
      </c>
      <c r="D7480" s="5" t="str">
        <f>IF(AND($B7480&lt;&gt;"",$C7480&lt;&gt;"",$B7480&lt;=$C7480),INDEX(Bemenet!$G$2:$G$301,$M7480),"")</f>
        <v/>
      </c>
      <c r="E7480" s="6" t="str">
        <f>IF(AND($B7480&lt;&gt;"",$C7480&lt;&gt;"",$B7480&lt;=$C7480),INDEX(Bemenet!$D$2:$D$301,$M7480),"")</f>
        <v/>
      </c>
      <c r="F7480" s="5" t="str">
        <f t="shared" si="1044"/>
        <v/>
      </c>
      <c r="G7480" s="5" t="str">
        <f t="shared" si="1045"/>
        <v/>
      </c>
      <c r="H7480" s="9" t="str">
        <f t="shared" si="1046"/>
        <v/>
      </c>
      <c r="I7480" s="5" t="str">
        <f t="shared" si="1047"/>
        <v/>
      </c>
      <c r="J7480" s="5" t="str">
        <f>IF(OR($L7480="",NOT(COUNTIFS($L$2:$L7480,$L7480)=1)),"",SUMIFS($G:$G,$L:$L,$L7480))</f>
        <v/>
      </c>
      <c r="K7480" s="5" t="str">
        <f>IF(OR($L7480="",NOT(COUNTIFS($L$2:$L7480,$L7480)=1)),"",SUMIFS($I:$I,$L:$L,$L7480))</f>
        <v/>
      </c>
      <c r="L7480" s="6" t="str">
        <f t="shared" si="1048"/>
        <v/>
      </c>
      <c r="M7480" s="6">
        <f t="shared" si="1049"/>
        <v>300</v>
      </c>
      <c r="N7480" s="6">
        <f t="shared" si="1050"/>
        <v>5</v>
      </c>
      <c r="O7480" s="9" t="str">
        <f>IF(AND($B7480&lt;&gt;"",$C7480&lt;&gt;"",$B7480&lt;=$C7480),INDEX(Szabalyok!$C:$C,$N7480),"")</f>
        <v/>
      </c>
      <c r="P7480">
        <f t="shared" si="1052"/>
        <v>0</v>
      </c>
    </row>
    <row r="7481" spans="1:16" x14ac:dyDescent="0.35">
      <c r="A7481">
        <f t="shared" si="1051"/>
        <v>0</v>
      </c>
      <c r="B7481" s="4" t="str">
        <f>IF($M7481&gt;300,"",IF(OR(INDEX(Bemenet!$E$2:$E$301,$M7481)="",INDEX(Bemenet!$F$2:$F$301,$M7481)=""),"",MAX(INDEX(Bemenet!$E$2:$E$301,$M7481),INDEX(Szabalyok!$A:$A,$N7481))))</f>
        <v/>
      </c>
      <c r="C7481" s="4" t="str">
        <f>IF($B7481="","",MIN(INDEX(Bemenet!$F$2:$F$301,$M7481),INDEX(Szabalyok!$B:$B,$N7481)))</f>
        <v/>
      </c>
      <c r="D7481" s="5" t="str">
        <f>IF(AND($B7481&lt;&gt;"",$C7481&lt;&gt;"",$B7481&lt;=$C7481),INDEX(Bemenet!$G$2:$G$301,$M7481),"")</f>
        <v/>
      </c>
      <c r="E7481" s="6" t="str">
        <f>IF(AND($B7481&lt;&gt;"",$C7481&lt;&gt;"",$B7481&lt;=$C7481),INDEX(Bemenet!$D$2:$D$301,$M7481),"")</f>
        <v/>
      </c>
      <c r="F7481" s="5" t="str">
        <f t="shared" si="1044"/>
        <v/>
      </c>
      <c r="G7481" s="5" t="str">
        <f t="shared" si="1045"/>
        <v/>
      </c>
      <c r="H7481" s="9" t="str">
        <f t="shared" si="1046"/>
        <v/>
      </c>
      <c r="I7481" s="5" t="str">
        <f t="shared" si="1047"/>
        <v/>
      </c>
      <c r="J7481" s="5" t="str">
        <f>IF(OR($L7481="",NOT(COUNTIFS($L$2:$L7481,$L7481)=1)),"",SUMIFS($G:$G,$L:$L,$L7481))</f>
        <v/>
      </c>
      <c r="K7481" s="5" t="str">
        <f>IF(OR($L7481="",NOT(COUNTIFS($L$2:$L7481,$L7481)=1)),"",SUMIFS($I:$I,$L:$L,$L7481))</f>
        <v/>
      </c>
      <c r="L7481" s="6" t="str">
        <f t="shared" si="1048"/>
        <v/>
      </c>
      <c r="M7481" s="6">
        <f t="shared" si="1049"/>
        <v>300</v>
      </c>
      <c r="N7481" s="6">
        <f t="shared" si="1050"/>
        <v>6</v>
      </c>
      <c r="O7481" s="9" t="str">
        <f>IF(AND($B7481&lt;&gt;"",$C7481&lt;&gt;"",$B7481&lt;=$C7481),INDEX(Szabalyok!$C:$C,$N7481),"")</f>
        <v/>
      </c>
      <c r="P7481">
        <f t="shared" si="1052"/>
        <v>0</v>
      </c>
    </row>
    <row r="7482" spans="1:16" x14ac:dyDescent="0.35">
      <c r="A7482">
        <f t="shared" si="1051"/>
        <v>0</v>
      </c>
      <c r="B7482" s="4" t="str">
        <f>IF($M7482&gt;300,"",IF(OR(INDEX(Bemenet!$E$2:$E$301,$M7482)="",INDEX(Bemenet!$F$2:$F$301,$M7482)=""),"",MAX(INDEX(Bemenet!$E$2:$E$301,$M7482),INDEX(Szabalyok!$A:$A,$N7482))))</f>
        <v/>
      </c>
      <c r="C7482" s="4" t="str">
        <f>IF($B7482="","",MIN(INDEX(Bemenet!$F$2:$F$301,$M7482),INDEX(Szabalyok!$B:$B,$N7482)))</f>
        <v/>
      </c>
      <c r="D7482" s="5" t="str">
        <f>IF(AND($B7482&lt;&gt;"",$C7482&lt;&gt;"",$B7482&lt;=$C7482),INDEX(Bemenet!$G$2:$G$301,$M7482),"")</f>
        <v/>
      </c>
      <c r="E7482" s="6" t="str">
        <f>IF(AND($B7482&lt;&gt;"",$C7482&lt;&gt;"",$B7482&lt;=$C7482),INDEX(Bemenet!$D$2:$D$301,$M7482),"")</f>
        <v/>
      </c>
      <c r="F7482" s="5" t="str">
        <f t="shared" si="1044"/>
        <v/>
      </c>
      <c r="G7482" s="5" t="str">
        <f t="shared" si="1045"/>
        <v/>
      </c>
      <c r="H7482" s="9" t="str">
        <f t="shared" si="1046"/>
        <v/>
      </c>
      <c r="I7482" s="5" t="str">
        <f t="shared" si="1047"/>
        <v/>
      </c>
      <c r="J7482" s="5" t="str">
        <f>IF(OR($L7482="",NOT(COUNTIFS($L$2:$L7482,$L7482)=1)),"",SUMIFS($G:$G,$L:$L,$L7482))</f>
        <v/>
      </c>
      <c r="K7482" s="5" t="str">
        <f>IF(OR($L7482="",NOT(COUNTIFS($L$2:$L7482,$L7482)=1)),"",SUMIFS($I:$I,$L:$L,$L7482))</f>
        <v/>
      </c>
      <c r="L7482" s="6" t="str">
        <f t="shared" si="1048"/>
        <v/>
      </c>
      <c r="M7482" s="6">
        <f t="shared" si="1049"/>
        <v>300</v>
      </c>
      <c r="N7482" s="6">
        <f t="shared" si="1050"/>
        <v>7</v>
      </c>
      <c r="O7482" s="9" t="str">
        <f>IF(AND($B7482&lt;&gt;"",$C7482&lt;&gt;"",$B7482&lt;=$C7482),INDEX(Szabalyok!$C:$C,$N7482),"")</f>
        <v/>
      </c>
      <c r="P7482">
        <f t="shared" si="1052"/>
        <v>0</v>
      </c>
    </row>
    <row r="7483" spans="1:16" x14ac:dyDescent="0.35">
      <c r="A7483">
        <f t="shared" si="1051"/>
        <v>0</v>
      </c>
      <c r="B7483" s="4" t="str">
        <f>IF($M7483&gt;300,"",IF(OR(INDEX(Bemenet!$E$2:$E$301,$M7483)="",INDEX(Bemenet!$F$2:$F$301,$M7483)=""),"",MAX(INDEX(Bemenet!$E$2:$E$301,$M7483),INDEX(Szabalyok!$A:$A,$N7483))))</f>
        <v/>
      </c>
      <c r="C7483" s="4" t="str">
        <f>IF($B7483="","",MIN(INDEX(Bemenet!$F$2:$F$301,$M7483),INDEX(Szabalyok!$B:$B,$N7483)))</f>
        <v/>
      </c>
      <c r="D7483" s="5" t="str">
        <f>IF(AND($B7483&lt;&gt;"",$C7483&lt;&gt;"",$B7483&lt;=$C7483),INDEX(Bemenet!$G$2:$G$301,$M7483),"")</f>
        <v/>
      </c>
      <c r="E7483" s="6" t="str">
        <f>IF(AND($B7483&lt;&gt;"",$C7483&lt;&gt;"",$B7483&lt;=$C7483),INDEX(Bemenet!$D$2:$D$301,$M7483),"")</f>
        <v/>
      </c>
      <c r="F7483" s="5" t="str">
        <f t="shared" si="1044"/>
        <v/>
      </c>
      <c r="G7483" s="5" t="str">
        <f t="shared" si="1045"/>
        <v/>
      </c>
      <c r="H7483" s="9" t="str">
        <f t="shared" si="1046"/>
        <v/>
      </c>
      <c r="I7483" s="5" t="str">
        <f t="shared" si="1047"/>
        <v/>
      </c>
      <c r="J7483" s="5" t="str">
        <f>IF(OR($L7483="",NOT(COUNTIFS($L$2:$L7483,$L7483)=1)),"",SUMIFS($G:$G,$L:$L,$L7483))</f>
        <v/>
      </c>
      <c r="K7483" s="5" t="str">
        <f>IF(OR($L7483="",NOT(COUNTIFS($L$2:$L7483,$L7483)=1)),"",SUMIFS($I:$I,$L:$L,$L7483))</f>
        <v/>
      </c>
      <c r="L7483" s="6" t="str">
        <f t="shared" si="1048"/>
        <v/>
      </c>
      <c r="M7483" s="6">
        <f t="shared" si="1049"/>
        <v>300</v>
      </c>
      <c r="N7483" s="6">
        <f t="shared" si="1050"/>
        <v>8</v>
      </c>
      <c r="O7483" s="9" t="str">
        <f>IF(AND($B7483&lt;&gt;"",$C7483&lt;&gt;"",$B7483&lt;=$C7483),INDEX(Szabalyok!$C:$C,$N7483),"")</f>
        <v/>
      </c>
      <c r="P7483">
        <f t="shared" si="1052"/>
        <v>0</v>
      </c>
    </row>
    <row r="7484" spans="1:16" x14ac:dyDescent="0.35">
      <c r="A7484">
        <f t="shared" si="1051"/>
        <v>0</v>
      </c>
      <c r="B7484" s="4" t="str">
        <f>IF($M7484&gt;300,"",IF(OR(INDEX(Bemenet!$E$2:$E$301,$M7484)="",INDEX(Bemenet!$F$2:$F$301,$M7484)=""),"",MAX(INDEX(Bemenet!$E$2:$E$301,$M7484),INDEX(Szabalyok!$A:$A,$N7484))))</f>
        <v/>
      </c>
      <c r="C7484" s="4" t="str">
        <f>IF($B7484="","",MIN(INDEX(Bemenet!$F$2:$F$301,$M7484),INDEX(Szabalyok!$B:$B,$N7484)))</f>
        <v/>
      </c>
      <c r="D7484" s="5" t="str">
        <f>IF(AND($B7484&lt;&gt;"",$C7484&lt;&gt;"",$B7484&lt;=$C7484),INDEX(Bemenet!$G$2:$G$301,$M7484),"")</f>
        <v/>
      </c>
      <c r="E7484" s="6" t="str">
        <f>IF(AND($B7484&lt;&gt;"",$C7484&lt;&gt;"",$B7484&lt;=$C7484),INDEX(Bemenet!$D$2:$D$301,$M7484),"")</f>
        <v/>
      </c>
      <c r="F7484" s="5" t="str">
        <f t="shared" si="1044"/>
        <v/>
      </c>
      <c r="G7484" s="5" t="str">
        <f t="shared" si="1045"/>
        <v/>
      </c>
      <c r="H7484" s="9" t="str">
        <f t="shared" si="1046"/>
        <v/>
      </c>
      <c r="I7484" s="5" t="str">
        <f t="shared" si="1047"/>
        <v/>
      </c>
      <c r="J7484" s="5" t="str">
        <f>IF(OR($L7484="",NOT(COUNTIFS($L$2:$L7484,$L7484)=1)),"",SUMIFS($G:$G,$L:$L,$L7484))</f>
        <v/>
      </c>
      <c r="K7484" s="5" t="str">
        <f>IF(OR($L7484="",NOT(COUNTIFS($L$2:$L7484,$L7484)=1)),"",SUMIFS($I:$I,$L:$L,$L7484))</f>
        <v/>
      </c>
      <c r="L7484" s="6" t="str">
        <f t="shared" si="1048"/>
        <v/>
      </c>
      <c r="M7484" s="6">
        <f t="shared" si="1049"/>
        <v>300</v>
      </c>
      <c r="N7484" s="6">
        <f t="shared" si="1050"/>
        <v>9</v>
      </c>
      <c r="O7484" s="9" t="str">
        <f>IF(AND($B7484&lt;&gt;"",$C7484&lt;&gt;"",$B7484&lt;=$C7484),INDEX(Szabalyok!$C:$C,$N7484),"")</f>
        <v/>
      </c>
      <c r="P7484">
        <f t="shared" si="1052"/>
        <v>0</v>
      </c>
    </row>
    <row r="7485" spans="1:16" x14ac:dyDescent="0.35">
      <c r="A7485">
        <f t="shared" si="1051"/>
        <v>0</v>
      </c>
      <c r="B7485" s="4" t="str">
        <f>IF($M7485&gt;300,"",IF(OR(INDEX(Bemenet!$E$2:$E$301,$M7485)="",INDEX(Bemenet!$F$2:$F$301,$M7485)=""),"",MAX(INDEX(Bemenet!$E$2:$E$301,$M7485),INDEX(Szabalyok!$A:$A,$N7485))))</f>
        <v/>
      </c>
      <c r="C7485" s="4" t="str">
        <f>IF($B7485="","",MIN(INDEX(Bemenet!$F$2:$F$301,$M7485),INDEX(Szabalyok!$B:$B,$N7485)))</f>
        <v/>
      </c>
      <c r="D7485" s="5" t="str">
        <f>IF(AND($B7485&lt;&gt;"",$C7485&lt;&gt;"",$B7485&lt;=$C7485),INDEX(Bemenet!$G$2:$G$301,$M7485),"")</f>
        <v/>
      </c>
      <c r="E7485" s="6" t="str">
        <f>IF(AND($B7485&lt;&gt;"",$C7485&lt;&gt;"",$B7485&lt;=$C7485),INDEX(Bemenet!$D$2:$D$301,$M7485),"")</f>
        <v/>
      </c>
      <c r="F7485" s="5" t="str">
        <f t="shared" si="1044"/>
        <v/>
      </c>
      <c r="G7485" s="5" t="str">
        <f t="shared" si="1045"/>
        <v/>
      </c>
      <c r="H7485" s="9" t="str">
        <f t="shared" si="1046"/>
        <v/>
      </c>
      <c r="I7485" s="5" t="str">
        <f t="shared" si="1047"/>
        <v/>
      </c>
      <c r="J7485" s="5" t="str">
        <f>IF(OR($L7485="",NOT(COUNTIFS($L$2:$L7485,$L7485)=1)),"",SUMIFS($G:$G,$L:$L,$L7485))</f>
        <v/>
      </c>
      <c r="K7485" s="5" t="str">
        <f>IF(OR($L7485="",NOT(COUNTIFS($L$2:$L7485,$L7485)=1)),"",SUMIFS($I:$I,$L:$L,$L7485))</f>
        <v/>
      </c>
      <c r="L7485" s="6" t="str">
        <f t="shared" si="1048"/>
        <v/>
      </c>
      <c r="M7485" s="6">
        <f t="shared" si="1049"/>
        <v>300</v>
      </c>
      <c r="N7485" s="6">
        <f t="shared" si="1050"/>
        <v>10</v>
      </c>
      <c r="O7485" s="9" t="str">
        <f>IF(AND($B7485&lt;&gt;"",$C7485&lt;&gt;"",$B7485&lt;=$C7485),INDEX(Szabalyok!$C:$C,$N7485),"")</f>
        <v/>
      </c>
      <c r="P7485">
        <f t="shared" si="1052"/>
        <v>0</v>
      </c>
    </row>
    <row r="7486" spans="1:16" x14ac:dyDescent="0.35">
      <c r="A7486">
        <f t="shared" si="1051"/>
        <v>0</v>
      </c>
      <c r="B7486" s="4" t="str">
        <f>IF($M7486&gt;300,"",IF(OR(INDEX(Bemenet!$E$2:$E$301,$M7486)="",INDEX(Bemenet!$F$2:$F$301,$M7486)=""),"",MAX(INDEX(Bemenet!$E$2:$E$301,$M7486),INDEX(Szabalyok!$A:$A,$N7486))))</f>
        <v/>
      </c>
      <c r="C7486" s="4" t="str">
        <f>IF($B7486="","",MIN(INDEX(Bemenet!$F$2:$F$301,$M7486),INDEX(Szabalyok!$B:$B,$N7486)))</f>
        <v/>
      </c>
      <c r="D7486" s="5" t="str">
        <f>IF(AND($B7486&lt;&gt;"",$C7486&lt;&gt;"",$B7486&lt;=$C7486),INDEX(Bemenet!$G$2:$G$301,$M7486),"")</f>
        <v/>
      </c>
      <c r="E7486" s="6" t="str">
        <f>IF(AND($B7486&lt;&gt;"",$C7486&lt;&gt;"",$B7486&lt;=$C7486),INDEX(Bemenet!$D$2:$D$301,$M7486),"")</f>
        <v/>
      </c>
      <c r="F7486" s="5" t="str">
        <f t="shared" si="1044"/>
        <v/>
      </c>
      <c r="G7486" s="5" t="str">
        <f t="shared" si="1045"/>
        <v/>
      </c>
      <c r="H7486" s="9" t="str">
        <f t="shared" si="1046"/>
        <v/>
      </c>
      <c r="I7486" s="5" t="str">
        <f t="shared" si="1047"/>
        <v/>
      </c>
      <c r="J7486" s="5" t="str">
        <f>IF(OR($L7486="",NOT(COUNTIFS($L$2:$L7486,$L7486)=1)),"",SUMIFS($G:$G,$L:$L,$L7486))</f>
        <v/>
      </c>
      <c r="K7486" s="5" t="str">
        <f>IF(OR($L7486="",NOT(COUNTIFS($L$2:$L7486,$L7486)=1)),"",SUMIFS($I:$I,$L:$L,$L7486))</f>
        <v/>
      </c>
      <c r="L7486" s="6" t="str">
        <f t="shared" si="1048"/>
        <v/>
      </c>
      <c r="M7486" s="6">
        <f t="shared" si="1049"/>
        <v>300</v>
      </c>
      <c r="N7486" s="6">
        <f t="shared" si="1050"/>
        <v>11</v>
      </c>
      <c r="O7486" s="9" t="str">
        <f>IF(AND($B7486&lt;&gt;"",$C7486&lt;&gt;"",$B7486&lt;=$C7486),INDEX(Szabalyok!$C:$C,$N7486),"")</f>
        <v/>
      </c>
      <c r="P7486">
        <f t="shared" si="1052"/>
        <v>0</v>
      </c>
    </row>
    <row r="7487" spans="1:16" x14ac:dyDescent="0.35">
      <c r="A7487">
        <f t="shared" si="1051"/>
        <v>0</v>
      </c>
      <c r="B7487" s="4" t="str">
        <f>IF($M7487&gt;300,"",IF(OR(INDEX(Bemenet!$E$2:$E$301,$M7487)="",INDEX(Bemenet!$F$2:$F$301,$M7487)=""),"",MAX(INDEX(Bemenet!$E$2:$E$301,$M7487),INDEX(Szabalyok!$A:$A,$N7487))))</f>
        <v/>
      </c>
      <c r="C7487" s="4" t="str">
        <f>IF($B7487="","",MIN(INDEX(Bemenet!$F$2:$F$301,$M7487),INDEX(Szabalyok!$B:$B,$N7487)))</f>
        <v/>
      </c>
      <c r="D7487" s="5" t="str">
        <f>IF(AND($B7487&lt;&gt;"",$C7487&lt;&gt;"",$B7487&lt;=$C7487),INDEX(Bemenet!$G$2:$G$301,$M7487),"")</f>
        <v/>
      </c>
      <c r="E7487" s="6" t="str">
        <f>IF(AND($B7487&lt;&gt;"",$C7487&lt;&gt;"",$B7487&lt;=$C7487),INDEX(Bemenet!$D$2:$D$301,$M7487),"")</f>
        <v/>
      </c>
      <c r="F7487" s="5" t="str">
        <f t="shared" si="1044"/>
        <v/>
      </c>
      <c r="G7487" s="5" t="str">
        <f t="shared" si="1045"/>
        <v/>
      </c>
      <c r="H7487" s="9" t="str">
        <f t="shared" si="1046"/>
        <v/>
      </c>
      <c r="I7487" s="5" t="str">
        <f t="shared" si="1047"/>
        <v/>
      </c>
      <c r="J7487" s="5" t="str">
        <f>IF(OR($L7487="",NOT(COUNTIFS($L$2:$L7487,$L7487)=1)),"",SUMIFS($G:$G,$L:$L,$L7487))</f>
        <v/>
      </c>
      <c r="K7487" s="5" t="str">
        <f>IF(OR($L7487="",NOT(COUNTIFS($L$2:$L7487,$L7487)=1)),"",SUMIFS($I:$I,$L:$L,$L7487))</f>
        <v/>
      </c>
      <c r="L7487" s="6" t="str">
        <f t="shared" si="1048"/>
        <v/>
      </c>
      <c r="M7487" s="6">
        <f t="shared" si="1049"/>
        <v>300</v>
      </c>
      <c r="N7487" s="6">
        <f t="shared" si="1050"/>
        <v>12</v>
      </c>
      <c r="O7487" s="9" t="str">
        <f>IF(AND($B7487&lt;&gt;"",$C7487&lt;&gt;"",$B7487&lt;=$C7487),INDEX(Szabalyok!$C:$C,$N7487),"")</f>
        <v/>
      </c>
      <c r="P7487">
        <f t="shared" si="1052"/>
        <v>0</v>
      </c>
    </row>
    <row r="7488" spans="1:16" x14ac:dyDescent="0.35">
      <c r="A7488">
        <f t="shared" si="1051"/>
        <v>0</v>
      </c>
      <c r="B7488" s="4" t="str">
        <f>IF($M7488&gt;300,"",IF(OR(INDEX(Bemenet!$E$2:$E$301,$M7488)="",INDEX(Bemenet!$F$2:$F$301,$M7488)=""),"",MAX(INDEX(Bemenet!$E$2:$E$301,$M7488),INDEX(Szabalyok!$A:$A,$N7488))))</f>
        <v/>
      </c>
      <c r="C7488" s="4" t="str">
        <f>IF($B7488="","",MIN(INDEX(Bemenet!$F$2:$F$301,$M7488),INDEX(Szabalyok!$B:$B,$N7488)))</f>
        <v/>
      </c>
      <c r="D7488" s="5" t="str">
        <f>IF(AND($B7488&lt;&gt;"",$C7488&lt;&gt;"",$B7488&lt;=$C7488),INDEX(Bemenet!$G$2:$G$301,$M7488),"")</f>
        <v/>
      </c>
      <c r="E7488" s="6" t="str">
        <f>IF(AND($B7488&lt;&gt;"",$C7488&lt;&gt;"",$B7488&lt;=$C7488),INDEX(Bemenet!$D$2:$D$301,$M7488),"")</f>
        <v/>
      </c>
      <c r="F7488" s="5" t="str">
        <f t="shared" si="1044"/>
        <v/>
      </c>
      <c r="G7488" s="5" t="str">
        <f t="shared" si="1045"/>
        <v/>
      </c>
      <c r="H7488" s="9" t="str">
        <f t="shared" si="1046"/>
        <v/>
      </c>
      <c r="I7488" s="5" t="str">
        <f t="shared" si="1047"/>
        <v/>
      </c>
      <c r="J7488" s="5" t="str">
        <f>IF(OR($L7488="",NOT(COUNTIFS($L$2:$L7488,$L7488)=1)),"",SUMIFS($G:$G,$L:$L,$L7488))</f>
        <v/>
      </c>
      <c r="K7488" s="5" t="str">
        <f>IF(OR($L7488="",NOT(COUNTIFS($L$2:$L7488,$L7488)=1)),"",SUMIFS($I:$I,$L:$L,$L7488))</f>
        <v/>
      </c>
      <c r="L7488" s="6" t="str">
        <f t="shared" si="1048"/>
        <v/>
      </c>
      <c r="M7488" s="6">
        <f t="shared" si="1049"/>
        <v>300</v>
      </c>
      <c r="N7488" s="6">
        <f t="shared" si="1050"/>
        <v>13</v>
      </c>
      <c r="O7488" s="9" t="str">
        <f>IF(AND($B7488&lt;&gt;"",$C7488&lt;&gt;"",$B7488&lt;=$C7488),INDEX(Szabalyok!$C:$C,$N7488),"")</f>
        <v/>
      </c>
      <c r="P7488">
        <f t="shared" si="1052"/>
        <v>0</v>
      </c>
    </row>
    <row r="7489" spans="1:16" x14ac:dyDescent="0.35">
      <c r="A7489">
        <f t="shared" si="1051"/>
        <v>0</v>
      </c>
      <c r="B7489" s="4" t="str">
        <f>IF($M7489&gt;300,"",IF(OR(INDEX(Bemenet!$E$2:$E$301,$M7489)="",INDEX(Bemenet!$F$2:$F$301,$M7489)=""),"",MAX(INDEX(Bemenet!$E$2:$E$301,$M7489),INDEX(Szabalyok!$A:$A,$N7489))))</f>
        <v/>
      </c>
      <c r="C7489" s="4" t="str">
        <f>IF($B7489="","",MIN(INDEX(Bemenet!$F$2:$F$301,$M7489),INDEX(Szabalyok!$B:$B,$N7489)))</f>
        <v/>
      </c>
      <c r="D7489" s="5" t="str">
        <f>IF(AND($B7489&lt;&gt;"",$C7489&lt;&gt;"",$B7489&lt;=$C7489),INDEX(Bemenet!$G$2:$G$301,$M7489),"")</f>
        <v/>
      </c>
      <c r="E7489" s="6" t="str">
        <f>IF(AND($B7489&lt;&gt;"",$C7489&lt;&gt;"",$B7489&lt;=$C7489),INDEX(Bemenet!$D$2:$D$301,$M7489),"")</f>
        <v/>
      </c>
      <c r="F7489" s="5" t="str">
        <f t="shared" si="1044"/>
        <v/>
      </c>
      <c r="G7489" s="5" t="str">
        <f t="shared" si="1045"/>
        <v/>
      </c>
      <c r="H7489" s="9" t="str">
        <f t="shared" si="1046"/>
        <v/>
      </c>
      <c r="I7489" s="5" t="str">
        <f t="shared" si="1047"/>
        <v/>
      </c>
      <c r="J7489" s="5" t="str">
        <f>IF(OR($L7489="",NOT(COUNTIFS($L$2:$L7489,$L7489)=1)),"",SUMIFS($G:$G,$L:$L,$L7489))</f>
        <v/>
      </c>
      <c r="K7489" s="5" t="str">
        <f>IF(OR($L7489="",NOT(COUNTIFS($L$2:$L7489,$L7489)=1)),"",SUMIFS($I:$I,$L:$L,$L7489))</f>
        <v/>
      </c>
      <c r="L7489" s="6" t="str">
        <f t="shared" si="1048"/>
        <v/>
      </c>
      <c r="M7489" s="6">
        <f t="shared" si="1049"/>
        <v>300</v>
      </c>
      <c r="N7489" s="6">
        <f t="shared" si="1050"/>
        <v>14</v>
      </c>
      <c r="O7489" s="9" t="str">
        <f>IF(AND($B7489&lt;&gt;"",$C7489&lt;&gt;"",$B7489&lt;=$C7489),INDEX(Szabalyok!$C:$C,$N7489),"")</f>
        <v/>
      </c>
      <c r="P7489">
        <f t="shared" si="1052"/>
        <v>0</v>
      </c>
    </row>
    <row r="7490" spans="1:16" x14ac:dyDescent="0.35">
      <c r="A7490">
        <f t="shared" si="1051"/>
        <v>0</v>
      </c>
      <c r="B7490" s="4" t="str">
        <f>IF($M7490&gt;300,"",IF(OR(INDEX(Bemenet!$E$2:$E$301,$M7490)="",INDEX(Bemenet!$F$2:$F$301,$M7490)=""),"",MAX(INDEX(Bemenet!$E$2:$E$301,$M7490),INDEX(Szabalyok!$A:$A,$N7490))))</f>
        <v/>
      </c>
      <c r="C7490" s="4" t="str">
        <f>IF($B7490="","",MIN(INDEX(Bemenet!$F$2:$F$301,$M7490),INDEX(Szabalyok!$B:$B,$N7490)))</f>
        <v/>
      </c>
      <c r="D7490" s="5" t="str">
        <f>IF(AND($B7490&lt;&gt;"",$C7490&lt;&gt;"",$B7490&lt;=$C7490),INDEX(Bemenet!$G$2:$G$301,$M7490),"")</f>
        <v/>
      </c>
      <c r="E7490" s="6" t="str">
        <f>IF(AND($B7490&lt;&gt;"",$C7490&lt;&gt;"",$B7490&lt;=$C7490),INDEX(Bemenet!$D$2:$D$301,$M7490),"")</f>
        <v/>
      </c>
      <c r="F7490" s="5" t="str">
        <f t="shared" ref="F7490:F7501" si="1053">IF(AND($B7490&lt;&gt;"",$C7490&lt;&gt;"",$B7490&lt;=$C7490),$C7490-$B7490+1,"")</f>
        <v/>
      </c>
      <c r="G7490" s="5" t="str">
        <f t="shared" ref="G7490:G7501" si="1054">IF($F7490="","",$F7490*$D7490)</f>
        <v/>
      </c>
      <c r="H7490" s="9" t="str">
        <f t="shared" ref="H7490:H7501" si="1055">IF($G7490="","",$O7490)</f>
        <v/>
      </c>
      <c r="I7490" s="5" t="str">
        <f t="shared" ref="I7490:I7501" si="1056">IF($G7490="","",$G7490*IF($H7490="",$O7490,$H7490)/100)</f>
        <v/>
      </c>
      <c r="J7490" s="5" t="str">
        <f>IF(OR($L7490="",NOT(COUNTIFS($L$2:$L7490,$L7490)=1)),"",SUMIFS($G:$G,$L:$L,$L7490))</f>
        <v/>
      </c>
      <c r="K7490" s="5" t="str">
        <f>IF(OR($L7490="",NOT(COUNTIFS($L$2:$L7490,$L7490)=1)),"",SUMIFS($I:$I,$L:$L,$L7490))</f>
        <v/>
      </c>
      <c r="L7490" s="6" t="str">
        <f t="shared" ref="L7490:L7501" si="1057">IF($B7490="","",YEAR($B7490))</f>
        <v/>
      </c>
      <c r="M7490" s="6">
        <f t="shared" ref="M7490:M7501" si="1058">INT((ROW()-2)/25)+1</f>
        <v>300</v>
      </c>
      <c r="N7490" s="6">
        <f t="shared" ref="N7490:N7501" si="1059">MOD(ROW()-2,25)+2</f>
        <v>15</v>
      </c>
      <c r="O7490" s="9" t="str">
        <f>IF(AND($B7490&lt;&gt;"",$C7490&lt;&gt;"",$B7490&lt;=$C7490),INDEX(Szabalyok!$C:$C,$N7490),"")</f>
        <v/>
      </c>
      <c r="P7490">
        <f t="shared" si="1052"/>
        <v>0</v>
      </c>
    </row>
    <row r="7491" spans="1:16" x14ac:dyDescent="0.35">
      <c r="A7491">
        <f t="shared" si="1051"/>
        <v>0</v>
      </c>
      <c r="B7491" s="4" t="str">
        <f>IF($M7491&gt;300,"",IF(OR(INDEX(Bemenet!$E$2:$E$301,$M7491)="",INDEX(Bemenet!$F$2:$F$301,$M7491)=""),"",MAX(INDEX(Bemenet!$E$2:$E$301,$M7491),INDEX(Szabalyok!$A:$A,$N7491))))</f>
        <v/>
      </c>
      <c r="C7491" s="4" t="str">
        <f>IF($B7491="","",MIN(INDEX(Bemenet!$F$2:$F$301,$M7491),INDEX(Szabalyok!$B:$B,$N7491)))</f>
        <v/>
      </c>
      <c r="D7491" s="5" t="str">
        <f>IF(AND($B7491&lt;&gt;"",$C7491&lt;&gt;"",$B7491&lt;=$C7491),INDEX(Bemenet!$G$2:$G$301,$M7491),"")</f>
        <v/>
      </c>
      <c r="E7491" s="6" t="str">
        <f>IF(AND($B7491&lt;&gt;"",$C7491&lt;&gt;"",$B7491&lt;=$C7491),INDEX(Bemenet!$D$2:$D$301,$M7491),"")</f>
        <v/>
      </c>
      <c r="F7491" s="5" t="str">
        <f t="shared" si="1053"/>
        <v/>
      </c>
      <c r="G7491" s="5" t="str">
        <f t="shared" si="1054"/>
        <v/>
      </c>
      <c r="H7491" s="9" t="str">
        <f t="shared" si="1055"/>
        <v/>
      </c>
      <c r="I7491" s="5" t="str">
        <f t="shared" si="1056"/>
        <v/>
      </c>
      <c r="J7491" s="5" t="str">
        <f>IF(OR($L7491="",NOT(COUNTIFS($L$2:$L7491,$L7491)=1)),"",SUMIFS($G:$G,$L:$L,$L7491))</f>
        <v/>
      </c>
      <c r="K7491" s="5" t="str">
        <f>IF(OR($L7491="",NOT(COUNTIFS($L$2:$L7491,$L7491)=1)),"",SUMIFS($I:$I,$L:$L,$L7491))</f>
        <v/>
      </c>
      <c r="L7491" s="6" t="str">
        <f t="shared" si="1057"/>
        <v/>
      </c>
      <c r="M7491" s="6">
        <f t="shared" si="1058"/>
        <v>300</v>
      </c>
      <c r="N7491" s="6">
        <f t="shared" si="1059"/>
        <v>16</v>
      </c>
      <c r="O7491" s="9" t="str">
        <f>IF(AND($B7491&lt;&gt;"",$C7491&lt;&gt;"",$B7491&lt;=$C7491),INDEX(Szabalyok!$C:$C,$N7491),"")</f>
        <v/>
      </c>
      <c r="P7491">
        <f t="shared" si="1052"/>
        <v>0</v>
      </c>
    </row>
    <row r="7492" spans="1:16" x14ac:dyDescent="0.35">
      <c r="A7492">
        <f t="shared" ref="A7492:A7501" si="1060">IF(P7492=P7491,0,P7492)</f>
        <v>0</v>
      </c>
      <c r="B7492" s="4" t="str">
        <f>IF($M7492&gt;300,"",IF(OR(INDEX(Bemenet!$E$2:$E$301,$M7492)="",INDEX(Bemenet!$F$2:$F$301,$M7492)=""),"",MAX(INDEX(Bemenet!$E$2:$E$301,$M7492),INDEX(Szabalyok!$A:$A,$N7492))))</f>
        <v/>
      </c>
      <c r="C7492" s="4" t="str">
        <f>IF($B7492="","",MIN(INDEX(Bemenet!$F$2:$F$301,$M7492),INDEX(Szabalyok!$B:$B,$N7492)))</f>
        <v/>
      </c>
      <c r="D7492" s="5" t="str">
        <f>IF(AND($B7492&lt;&gt;"",$C7492&lt;&gt;"",$B7492&lt;=$C7492),INDEX(Bemenet!$G$2:$G$301,$M7492),"")</f>
        <v/>
      </c>
      <c r="E7492" s="6" t="str">
        <f>IF(AND($B7492&lt;&gt;"",$C7492&lt;&gt;"",$B7492&lt;=$C7492),INDEX(Bemenet!$D$2:$D$301,$M7492),"")</f>
        <v/>
      </c>
      <c r="F7492" s="5" t="str">
        <f t="shared" si="1053"/>
        <v/>
      </c>
      <c r="G7492" s="5" t="str">
        <f t="shared" si="1054"/>
        <v/>
      </c>
      <c r="H7492" s="9" t="str">
        <f t="shared" si="1055"/>
        <v/>
      </c>
      <c r="I7492" s="5" t="str">
        <f t="shared" si="1056"/>
        <v/>
      </c>
      <c r="J7492" s="5" t="str">
        <f>IF(OR($L7492="",NOT(COUNTIFS($L$2:$L7492,$L7492)=1)),"",SUMIFS($G:$G,$L:$L,$L7492))</f>
        <v/>
      </c>
      <c r="K7492" s="5" t="str">
        <f>IF(OR($L7492="",NOT(COUNTIFS($L$2:$L7492,$L7492)=1)),"",SUMIFS($I:$I,$L:$L,$L7492))</f>
        <v/>
      </c>
      <c r="L7492" s="6" t="str">
        <f t="shared" si="1057"/>
        <v/>
      </c>
      <c r="M7492" s="6">
        <f t="shared" si="1058"/>
        <v>300</v>
      </c>
      <c r="N7492" s="6">
        <f t="shared" si="1059"/>
        <v>17</v>
      </c>
      <c r="O7492" s="9" t="str">
        <f>IF(AND($B7492&lt;&gt;"",$C7492&lt;&gt;"",$B7492&lt;=$C7492),INDEX(Szabalyok!$C:$C,$N7492),"")</f>
        <v/>
      </c>
      <c r="P7492">
        <f t="shared" ref="P7492:P7501" si="1061">IF(D7492="",P7491,P7491+1)</f>
        <v>0</v>
      </c>
    </row>
    <row r="7493" spans="1:16" x14ac:dyDescent="0.35">
      <c r="A7493">
        <f t="shared" si="1060"/>
        <v>0</v>
      </c>
      <c r="B7493" s="4" t="str">
        <f>IF($M7493&gt;300,"",IF(OR(INDEX(Bemenet!$E$2:$E$301,$M7493)="",INDEX(Bemenet!$F$2:$F$301,$M7493)=""),"",MAX(INDEX(Bemenet!$E$2:$E$301,$M7493),INDEX(Szabalyok!$A:$A,$N7493))))</f>
        <v/>
      </c>
      <c r="C7493" s="4" t="str">
        <f>IF($B7493="","",MIN(INDEX(Bemenet!$F$2:$F$301,$M7493),INDEX(Szabalyok!$B:$B,$N7493)))</f>
        <v/>
      </c>
      <c r="D7493" s="5" t="str">
        <f>IF(AND($B7493&lt;&gt;"",$C7493&lt;&gt;"",$B7493&lt;=$C7493),INDEX(Bemenet!$G$2:$G$301,$M7493),"")</f>
        <v/>
      </c>
      <c r="E7493" s="6" t="str">
        <f>IF(AND($B7493&lt;&gt;"",$C7493&lt;&gt;"",$B7493&lt;=$C7493),INDEX(Bemenet!$D$2:$D$301,$M7493),"")</f>
        <v/>
      </c>
      <c r="F7493" s="5" t="str">
        <f t="shared" si="1053"/>
        <v/>
      </c>
      <c r="G7493" s="5" t="str">
        <f t="shared" si="1054"/>
        <v/>
      </c>
      <c r="H7493" s="9" t="str">
        <f t="shared" si="1055"/>
        <v/>
      </c>
      <c r="I7493" s="5" t="str">
        <f t="shared" si="1056"/>
        <v/>
      </c>
      <c r="J7493" s="5" t="str">
        <f>IF(OR($L7493="",NOT(COUNTIFS($L$2:$L7493,$L7493)=1)),"",SUMIFS($G:$G,$L:$L,$L7493))</f>
        <v/>
      </c>
      <c r="K7493" s="5" t="str">
        <f>IF(OR($L7493="",NOT(COUNTIFS($L$2:$L7493,$L7493)=1)),"",SUMIFS($I:$I,$L:$L,$L7493))</f>
        <v/>
      </c>
      <c r="L7493" s="6" t="str">
        <f t="shared" si="1057"/>
        <v/>
      </c>
      <c r="M7493" s="6">
        <f t="shared" si="1058"/>
        <v>300</v>
      </c>
      <c r="N7493" s="6">
        <f t="shared" si="1059"/>
        <v>18</v>
      </c>
      <c r="O7493" s="9" t="str">
        <f>IF(AND($B7493&lt;&gt;"",$C7493&lt;&gt;"",$B7493&lt;=$C7493),INDEX(Szabalyok!$C:$C,$N7493),"")</f>
        <v/>
      </c>
      <c r="P7493">
        <f t="shared" si="1061"/>
        <v>0</v>
      </c>
    </row>
    <row r="7494" spans="1:16" x14ac:dyDescent="0.35">
      <c r="A7494">
        <f t="shared" si="1060"/>
        <v>0</v>
      </c>
      <c r="B7494" s="4" t="str">
        <f>IF($M7494&gt;300,"",IF(OR(INDEX(Bemenet!$E$2:$E$301,$M7494)="",INDEX(Bemenet!$F$2:$F$301,$M7494)=""),"",MAX(INDEX(Bemenet!$E$2:$E$301,$M7494),INDEX(Szabalyok!$A:$A,$N7494))))</f>
        <v/>
      </c>
      <c r="C7494" s="4" t="str">
        <f>IF($B7494="","",MIN(INDEX(Bemenet!$F$2:$F$301,$M7494),INDEX(Szabalyok!$B:$B,$N7494)))</f>
        <v/>
      </c>
      <c r="D7494" s="5" t="str">
        <f>IF(AND($B7494&lt;&gt;"",$C7494&lt;&gt;"",$B7494&lt;=$C7494),INDEX(Bemenet!$G$2:$G$301,$M7494),"")</f>
        <v/>
      </c>
      <c r="E7494" s="6" t="str">
        <f>IF(AND($B7494&lt;&gt;"",$C7494&lt;&gt;"",$B7494&lt;=$C7494),INDEX(Bemenet!$D$2:$D$301,$M7494),"")</f>
        <v/>
      </c>
      <c r="F7494" s="5" t="str">
        <f t="shared" si="1053"/>
        <v/>
      </c>
      <c r="G7494" s="5" t="str">
        <f t="shared" si="1054"/>
        <v/>
      </c>
      <c r="H7494" s="9" t="str">
        <f t="shared" si="1055"/>
        <v/>
      </c>
      <c r="I7494" s="5" t="str">
        <f t="shared" si="1056"/>
        <v/>
      </c>
      <c r="J7494" s="5" t="str">
        <f>IF(OR($L7494="",NOT(COUNTIFS($L$2:$L7494,$L7494)=1)),"",SUMIFS($G:$G,$L:$L,$L7494))</f>
        <v/>
      </c>
      <c r="K7494" s="5" t="str">
        <f>IF(OR($L7494="",NOT(COUNTIFS($L$2:$L7494,$L7494)=1)),"",SUMIFS($I:$I,$L:$L,$L7494))</f>
        <v/>
      </c>
      <c r="L7494" s="6" t="str">
        <f t="shared" si="1057"/>
        <v/>
      </c>
      <c r="M7494" s="6">
        <f t="shared" si="1058"/>
        <v>300</v>
      </c>
      <c r="N7494" s="6">
        <f t="shared" si="1059"/>
        <v>19</v>
      </c>
      <c r="O7494" s="9" t="str">
        <f>IF(AND($B7494&lt;&gt;"",$C7494&lt;&gt;"",$B7494&lt;=$C7494),INDEX(Szabalyok!$C:$C,$N7494),"")</f>
        <v/>
      </c>
      <c r="P7494">
        <f t="shared" si="1061"/>
        <v>0</v>
      </c>
    </row>
    <row r="7495" spans="1:16" x14ac:dyDescent="0.35">
      <c r="A7495">
        <f t="shared" si="1060"/>
        <v>0</v>
      </c>
      <c r="B7495" s="4" t="str">
        <f>IF($M7495&gt;300,"",IF(OR(INDEX(Bemenet!$E$2:$E$301,$M7495)="",INDEX(Bemenet!$F$2:$F$301,$M7495)=""),"",MAX(INDEX(Bemenet!$E$2:$E$301,$M7495),INDEX(Szabalyok!$A:$A,$N7495))))</f>
        <v/>
      </c>
      <c r="C7495" s="4" t="str">
        <f>IF($B7495="","",MIN(INDEX(Bemenet!$F$2:$F$301,$M7495),INDEX(Szabalyok!$B:$B,$N7495)))</f>
        <v/>
      </c>
      <c r="D7495" s="5" t="str">
        <f>IF(AND($B7495&lt;&gt;"",$C7495&lt;&gt;"",$B7495&lt;=$C7495),INDEX(Bemenet!$G$2:$G$301,$M7495),"")</f>
        <v/>
      </c>
      <c r="E7495" s="6" t="str">
        <f>IF(AND($B7495&lt;&gt;"",$C7495&lt;&gt;"",$B7495&lt;=$C7495),INDEX(Bemenet!$D$2:$D$301,$M7495),"")</f>
        <v/>
      </c>
      <c r="F7495" s="5" t="str">
        <f t="shared" si="1053"/>
        <v/>
      </c>
      <c r="G7495" s="5" t="str">
        <f t="shared" si="1054"/>
        <v/>
      </c>
      <c r="H7495" s="9" t="str">
        <f t="shared" si="1055"/>
        <v/>
      </c>
      <c r="I7495" s="5" t="str">
        <f t="shared" si="1056"/>
        <v/>
      </c>
      <c r="J7495" s="5" t="str">
        <f>IF(OR($L7495="",NOT(COUNTIFS($L$2:$L7495,$L7495)=1)),"",SUMIFS($G:$G,$L:$L,$L7495))</f>
        <v/>
      </c>
      <c r="K7495" s="5" t="str">
        <f>IF(OR($L7495="",NOT(COUNTIFS($L$2:$L7495,$L7495)=1)),"",SUMIFS($I:$I,$L:$L,$L7495))</f>
        <v/>
      </c>
      <c r="L7495" s="6" t="str">
        <f t="shared" si="1057"/>
        <v/>
      </c>
      <c r="M7495" s="6">
        <f t="shared" si="1058"/>
        <v>300</v>
      </c>
      <c r="N7495" s="6">
        <f t="shared" si="1059"/>
        <v>20</v>
      </c>
      <c r="O7495" s="9" t="str">
        <f>IF(AND($B7495&lt;&gt;"",$C7495&lt;&gt;"",$B7495&lt;=$C7495),INDEX(Szabalyok!$C:$C,$N7495),"")</f>
        <v/>
      </c>
      <c r="P7495">
        <f t="shared" si="1061"/>
        <v>0</v>
      </c>
    </row>
    <row r="7496" spans="1:16" x14ac:dyDescent="0.35">
      <c r="A7496">
        <f t="shared" si="1060"/>
        <v>0</v>
      </c>
      <c r="B7496" s="4" t="str">
        <f>IF($M7496&gt;300,"",IF(OR(INDEX(Bemenet!$E$2:$E$301,$M7496)="",INDEX(Bemenet!$F$2:$F$301,$M7496)=""),"",MAX(INDEX(Bemenet!$E$2:$E$301,$M7496),INDEX(Szabalyok!$A:$A,$N7496))))</f>
        <v/>
      </c>
      <c r="C7496" s="4" t="str">
        <f>IF($B7496="","",MIN(INDEX(Bemenet!$F$2:$F$301,$M7496),INDEX(Szabalyok!$B:$B,$N7496)))</f>
        <v/>
      </c>
      <c r="D7496" s="5" t="str">
        <f>IF(AND($B7496&lt;&gt;"",$C7496&lt;&gt;"",$B7496&lt;=$C7496),INDEX(Bemenet!$G$2:$G$301,$M7496),"")</f>
        <v/>
      </c>
      <c r="E7496" s="6" t="str">
        <f>IF(AND($B7496&lt;&gt;"",$C7496&lt;&gt;"",$B7496&lt;=$C7496),INDEX(Bemenet!$D$2:$D$301,$M7496),"")</f>
        <v/>
      </c>
      <c r="F7496" s="5" t="str">
        <f t="shared" si="1053"/>
        <v/>
      </c>
      <c r="G7496" s="5" t="str">
        <f t="shared" si="1054"/>
        <v/>
      </c>
      <c r="H7496" s="9" t="str">
        <f t="shared" si="1055"/>
        <v/>
      </c>
      <c r="I7496" s="5" t="str">
        <f t="shared" si="1056"/>
        <v/>
      </c>
      <c r="J7496" s="5" t="str">
        <f>IF(OR($L7496="",NOT(COUNTIFS($L$2:$L7496,$L7496)=1)),"",SUMIFS($G:$G,$L:$L,$L7496))</f>
        <v/>
      </c>
      <c r="K7496" s="5" t="str">
        <f>IF(OR($L7496="",NOT(COUNTIFS($L$2:$L7496,$L7496)=1)),"",SUMIFS($I:$I,$L:$L,$L7496))</f>
        <v/>
      </c>
      <c r="L7496" s="6" t="str">
        <f t="shared" si="1057"/>
        <v/>
      </c>
      <c r="M7496" s="6">
        <f t="shared" si="1058"/>
        <v>300</v>
      </c>
      <c r="N7496" s="6">
        <f t="shared" si="1059"/>
        <v>21</v>
      </c>
      <c r="O7496" s="9" t="str">
        <f>IF(AND($B7496&lt;&gt;"",$C7496&lt;&gt;"",$B7496&lt;=$C7496),INDEX(Szabalyok!$C:$C,$N7496),"")</f>
        <v/>
      </c>
      <c r="P7496">
        <f t="shared" si="1061"/>
        <v>0</v>
      </c>
    </row>
    <row r="7497" spans="1:16" x14ac:dyDescent="0.35">
      <c r="A7497">
        <f t="shared" si="1060"/>
        <v>0</v>
      </c>
      <c r="B7497" s="4" t="str">
        <f>IF($M7497&gt;300,"",IF(OR(INDEX(Bemenet!$E$2:$E$301,$M7497)="",INDEX(Bemenet!$F$2:$F$301,$M7497)=""),"",MAX(INDEX(Bemenet!$E$2:$E$301,$M7497),INDEX(Szabalyok!$A:$A,$N7497))))</f>
        <v/>
      </c>
      <c r="C7497" s="4" t="str">
        <f>IF($B7497="","",MIN(INDEX(Bemenet!$F$2:$F$301,$M7497),INDEX(Szabalyok!$B:$B,$N7497)))</f>
        <v/>
      </c>
      <c r="D7497" s="5" t="str">
        <f>IF(AND($B7497&lt;&gt;"",$C7497&lt;&gt;"",$B7497&lt;=$C7497),INDEX(Bemenet!$G$2:$G$301,$M7497),"")</f>
        <v/>
      </c>
      <c r="E7497" s="6" t="str">
        <f>IF(AND($B7497&lt;&gt;"",$C7497&lt;&gt;"",$B7497&lt;=$C7497),INDEX(Bemenet!$D$2:$D$301,$M7497),"")</f>
        <v/>
      </c>
      <c r="F7497" s="5" t="str">
        <f t="shared" si="1053"/>
        <v/>
      </c>
      <c r="G7497" s="5" t="str">
        <f t="shared" si="1054"/>
        <v/>
      </c>
      <c r="H7497" s="9" t="str">
        <f t="shared" si="1055"/>
        <v/>
      </c>
      <c r="I7497" s="5" t="str">
        <f t="shared" si="1056"/>
        <v/>
      </c>
      <c r="J7497" s="5" t="str">
        <f>IF(OR($L7497="",NOT(COUNTIFS($L$2:$L7497,$L7497)=1)),"",SUMIFS($G:$G,$L:$L,$L7497))</f>
        <v/>
      </c>
      <c r="K7497" s="5" t="str">
        <f>IF(OR($L7497="",NOT(COUNTIFS($L$2:$L7497,$L7497)=1)),"",SUMIFS($I:$I,$L:$L,$L7497))</f>
        <v/>
      </c>
      <c r="L7497" s="6" t="str">
        <f t="shared" si="1057"/>
        <v/>
      </c>
      <c r="M7497" s="6">
        <f t="shared" si="1058"/>
        <v>300</v>
      </c>
      <c r="N7497" s="6">
        <f t="shared" si="1059"/>
        <v>22</v>
      </c>
      <c r="O7497" s="9" t="str">
        <f>IF(AND($B7497&lt;&gt;"",$C7497&lt;&gt;"",$B7497&lt;=$C7497),INDEX(Szabalyok!$C:$C,$N7497),"")</f>
        <v/>
      </c>
      <c r="P7497">
        <f t="shared" si="1061"/>
        <v>0</v>
      </c>
    </row>
    <row r="7498" spans="1:16" x14ac:dyDescent="0.35">
      <c r="A7498">
        <f t="shared" si="1060"/>
        <v>0</v>
      </c>
      <c r="B7498" s="4" t="str">
        <f>IF($M7498&gt;300,"",IF(OR(INDEX(Bemenet!$E$2:$E$301,$M7498)="",INDEX(Bemenet!$F$2:$F$301,$M7498)=""),"",MAX(INDEX(Bemenet!$E$2:$E$301,$M7498),INDEX(Szabalyok!$A:$A,$N7498))))</f>
        <v/>
      </c>
      <c r="C7498" s="4" t="str">
        <f>IF($B7498="","",MIN(INDEX(Bemenet!$F$2:$F$301,$M7498),INDEX(Szabalyok!$B:$B,$N7498)))</f>
        <v/>
      </c>
      <c r="D7498" s="5" t="str">
        <f>IF(AND($B7498&lt;&gt;"",$C7498&lt;&gt;"",$B7498&lt;=$C7498),INDEX(Bemenet!$G$2:$G$301,$M7498),"")</f>
        <v/>
      </c>
      <c r="E7498" s="6" t="str">
        <f>IF(AND($B7498&lt;&gt;"",$C7498&lt;&gt;"",$B7498&lt;=$C7498),INDEX(Bemenet!$D$2:$D$301,$M7498),"")</f>
        <v/>
      </c>
      <c r="F7498" s="5" t="str">
        <f t="shared" si="1053"/>
        <v/>
      </c>
      <c r="G7498" s="5" t="str">
        <f t="shared" si="1054"/>
        <v/>
      </c>
      <c r="H7498" s="9" t="str">
        <f t="shared" si="1055"/>
        <v/>
      </c>
      <c r="I7498" s="5" t="str">
        <f t="shared" si="1056"/>
        <v/>
      </c>
      <c r="J7498" s="5" t="str">
        <f>IF(OR($L7498="",NOT(COUNTIFS($L$2:$L7498,$L7498)=1)),"",SUMIFS($G:$G,$L:$L,$L7498))</f>
        <v/>
      </c>
      <c r="K7498" s="5" t="str">
        <f>IF(OR($L7498="",NOT(COUNTIFS($L$2:$L7498,$L7498)=1)),"",SUMIFS($I:$I,$L:$L,$L7498))</f>
        <v/>
      </c>
      <c r="L7498" s="6" t="str">
        <f t="shared" si="1057"/>
        <v/>
      </c>
      <c r="M7498" s="6">
        <f t="shared" si="1058"/>
        <v>300</v>
      </c>
      <c r="N7498" s="6">
        <f t="shared" si="1059"/>
        <v>23</v>
      </c>
      <c r="O7498" s="9" t="str">
        <f>IF(AND($B7498&lt;&gt;"",$C7498&lt;&gt;"",$B7498&lt;=$C7498),INDEX(Szabalyok!$C:$C,$N7498),"")</f>
        <v/>
      </c>
      <c r="P7498">
        <f t="shared" si="1061"/>
        <v>0</v>
      </c>
    </row>
    <row r="7499" spans="1:16" x14ac:dyDescent="0.35">
      <c r="A7499">
        <f t="shared" si="1060"/>
        <v>0</v>
      </c>
      <c r="B7499" s="4" t="str">
        <f>IF($M7499&gt;300,"",IF(OR(INDEX(Bemenet!$E$2:$E$301,$M7499)="",INDEX(Bemenet!$F$2:$F$301,$M7499)=""),"",MAX(INDEX(Bemenet!$E$2:$E$301,$M7499),INDEX(Szabalyok!$A:$A,$N7499))))</f>
        <v/>
      </c>
      <c r="C7499" s="4" t="str">
        <f>IF($B7499="","",MIN(INDEX(Bemenet!$F$2:$F$301,$M7499),INDEX(Szabalyok!$B:$B,$N7499)))</f>
        <v/>
      </c>
      <c r="D7499" s="5" t="str">
        <f>IF(AND($B7499&lt;&gt;"",$C7499&lt;&gt;"",$B7499&lt;=$C7499),INDEX(Bemenet!$G$2:$G$301,$M7499),"")</f>
        <v/>
      </c>
      <c r="E7499" s="6" t="str">
        <f>IF(AND($B7499&lt;&gt;"",$C7499&lt;&gt;"",$B7499&lt;=$C7499),INDEX(Bemenet!$D$2:$D$301,$M7499),"")</f>
        <v/>
      </c>
      <c r="F7499" s="5" t="str">
        <f t="shared" si="1053"/>
        <v/>
      </c>
      <c r="G7499" s="5" t="str">
        <f t="shared" si="1054"/>
        <v/>
      </c>
      <c r="H7499" s="9" t="str">
        <f t="shared" si="1055"/>
        <v/>
      </c>
      <c r="I7499" s="5" t="str">
        <f t="shared" si="1056"/>
        <v/>
      </c>
      <c r="J7499" s="5" t="str">
        <f>IF(OR($L7499="",NOT(COUNTIFS($L$2:$L7499,$L7499)=1)),"",SUMIFS($G:$G,$L:$L,$L7499))</f>
        <v/>
      </c>
      <c r="K7499" s="5" t="str">
        <f>IF(OR($L7499="",NOT(COUNTIFS($L$2:$L7499,$L7499)=1)),"",SUMIFS($I:$I,$L:$L,$L7499))</f>
        <v/>
      </c>
      <c r="L7499" s="6" t="str">
        <f t="shared" si="1057"/>
        <v/>
      </c>
      <c r="M7499" s="6">
        <f t="shared" si="1058"/>
        <v>300</v>
      </c>
      <c r="N7499" s="6">
        <f t="shared" si="1059"/>
        <v>24</v>
      </c>
      <c r="O7499" s="9" t="str">
        <f>IF(AND($B7499&lt;&gt;"",$C7499&lt;&gt;"",$B7499&lt;=$C7499),INDEX(Szabalyok!$C:$C,$N7499),"")</f>
        <v/>
      </c>
      <c r="P7499">
        <f t="shared" si="1061"/>
        <v>0</v>
      </c>
    </row>
    <row r="7500" spans="1:16" x14ac:dyDescent="0.35">
      <c r="A7500">
        <f t="shared" si="1060"/>
        <v>0</v>
      </c>
      <c r="B7500" s="4" t="str">
        <f>IF($M7500&gt;300,"",IF(OR(INDEX(Bemenet!$E$2:$E$301,$M7500)="",INDEX(Bemenet!$F$2:$F$301,$M7500)=""),"",MAX(INDEX(Bemenet!$E$2:$E$301,$M7500),INDEX(Szabalyok!$A:$A,$N7500))))</f>
        <v/>
      </c>
      <c r="C7500" s="4" t="str">
        <f>IF($B7500="","",MIN(INDEX(Bemenet!$F$2:$F$301,$M7500),INDEX(Szabalyok!$B:$B,$N7500)))</f>
        <v/>
      </c>
      <c r="D7500" s="5" t="str">
        <f>IF(AND($B7500&lt;&gt;"",$C7500&lt;&gt;"",$B7500&lt;=$C7500),INDEX(Bemenet!$G$2:$G$301,$M7500),"")</f>
        <v/>
      </c>
      <c r="E7500" s="6" t="str">
        <f>IF(AND($B7500&lt;&gt;"",$C7500&lt;&gt;"",$B7500&lt;=$C7500),INDEX(Bemenet!$D$2:$D$301,$M7500),"")</f>
        <v/>
      </c>
      <c r="F7500" s="5" t="str">
        <f t="shared" si="1053"/>
        <v/>
      </c>
      <c r="G7500" s="5" t="str">
        <f t="shared" si="1054"/>
        <v/>
      </c>
      <c r="H7500" s="9" t="str">
        <f t="shared" si="1055"/>
        <v/>
      </c>
      <c r="I7500" s="5" t="str">
        <f t="shared" si="1056"/>
        <v/>
      </c>
      <c r="J7500" s="5" t="str">
        <f>IF(OR($L7500="",NOT(COUNTIFS($L$2:$L7500,$L7500)=1)),"",SUMIFS($G:$G,$L:$L,$L7500))</f>
        <v/>
      </c>
      <c r="K7500" s="5" t="str">
        <f>IF(OR($L7500="",NOT(COUNTIFS($L$2:$L7500,$L7500)=1)),"",SUMIFS($I:$I,$L:$L,$L7500))</f>
        <v/>
      </c>
      <c r="L7500" s="6" t="str">
        <f t="shared" si="1057"/>
        <v/>
      </c>
      <c r="M7500" s="6">
        <f t="shared" si="1058"/>
        <v>300</v>
      </c>
      <c r="N7500" s="6">
        <f t="shared" si="1059"/>
        <v>25</v>
      </c>
      <c r="O7500" s="9" t="str">
        <f>IF(AND($B7500&lt;&gt;"",$C7500&lt;&gt;"",$B7500&lt;=$C7500),INDEX(Szabalyok!$C:$C,$N7500),"")</f>
        <v/>
      </c>
      <c r="P7500">
        <f t="shared" si="1061"/>
        <v>0</v>
      </c>
    </row>
    <row r="7501" spans="1:16" x14ac:dyDescent="0.35">
      <c r="A7501">
        <f t="shared" si="1060"/>
        <v>0</v>
      </c>
      <c r="B7501" s="4" t="str">
        <f>IF($M7501&gt;300,"",IF(OR(INDEX(Bemenet!$E$2:$E$301,$M7501)="",INDEX(Bemenet!$F$2:$F$301,$M7501)=""),"",MAX(INDEX(Bemenet!$E$2:$E$301,$M7501),INDEX(Szabalyok!$A:$A,$N7501))))</f>
        <v/>
      </c>
      <c r="C7501" s="4" t="str">
        <f>IF($B7501="","",MIN(INDEX(Bemenet!$F$2:$F$301,$M7501),INDEX(Szabalyok!$B:$B,$N7501)))</f>
        <v/>
      </c>
      <c r="D7501" s="5" t="str">
        <f>IF(AND($B7501&lt;&gt;"",$C7501&lt;&gt;"",$B7501&lt;=$C7501),INDEX(Bemenet!$G$2:$G$301,$M7501),"")</f>
        <v/>
      </c>
      <c r="E7501" s="6" t="str">
        <f>IF(AND($B7501&lt;&gt;"",$C7501&lt;&gt;"",$B7501&lt;=$C7501),INDEX(Bemenet!$D$2:$D$301,$M7501),"")</f>
        <v/>
      </c>
      <c r="F7501" s="5" t="str">
        <f t="shared" si="1053"/>
        <v/>
      </c>
      <c r="G7501" s="5" t="str">
        <f t="shared" si="1054"/>
        <v/>
      </c>
      <c r="H7501" s="9" t="str">
        <f t="shared" si="1055"/>
        <v/>
      </c>
      <c r="I7501" s="5" t="str">
        <f t="shared" si="1056"/>
        <v/>
      </c>
      <c r="J7501" s="5" t="str">
        <f>IF(OR($L7501="",NOT(COUNTIFS($L$2:$L7501,$L7501)=1)),"",SUMIFS($G:$G,$L:$L,$L7501))</f>
        <v/>
      </c>
      <c r="K7501" s="5" t="str">
        <f>IF(OR($L7501="",NOT(COUNTIFS($L$2:$L7501,$L7501)=1)),"",SUMIFS($I:$I,$L:$L,$L7501))</f>
        <v/>
      </c>
      <c r="L7501" s="6" t="str">
        <f t="shared" si="1057"/>
        <v/>
      </c>
      <c r="M7501" s="6">
        <f t="shared" si="1058"/>
        <v>300</v>
      </c>
      <c r="N7501" s="6">
        <f t="shared" si="1059"/>
        <v>26</v>
      </c>
      <c r="O7501" s="9" t="str">
        <f>IF(AND($B7501&lt;&gt;"",$C7501&lt;&gt;"",$B7501&lt;=$C7501),INDEX(Szabalyok!$C:$C,$N7501),"")</f>
        <v/>
      </c>
      <c r="P7501">
        <f t="shared" si="1061"/>
        <v>0</v>
      </c>
    </row>
  </sheetData>
  <autoFilter ref="B1:K7501" xr:uid="{00000000-0009-0000-0000-000002000000}"/>
  <dataValidations count="1">
    <dataValidation type="decimal" allowBlank="1" errorTitle="Ervenytelen szazalek" error="0 es 100 kozotti szazalekot adj meg." sqref="H2:H7501" xr:uid="{00000000-0002-0000-0200-000000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Bemenet</vt:lpstr>
      <vt:lpstr>Szabalyok</vt:lpstr>
      <vt:lpstr>Szamitas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Gábor Besnyői</cp:lastModifiedBy>
  <dcterms:created xsi:type="dcterms:W3CDTF">2026-04-25T09:30:22Z</dcterms:created>
  <dcterms:modified xsi:type="dcterms:W3CDTF">2026-04-25T11:59:29Z</dcterms:modified>
</cp:coreProperties>
</file>